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Podatki2020\Del_skupina_za_RDU\RDU_julij2020\"/>
    </mc:Choice>
  </mc:AlternateContent>
  <xr:revisionPtr revIDLastSave="0" documentId="8_{AD5BFAD9-D3B3-4B63-9BC4-15C0D68CC242}" xr6:coauthVersionLast="44" xr6:coauthVersionMax="44" xr10:uidLastSave="{00000000-0000-0000-0000-000000000000}"/>
  <workbookProtection workbookAlgorithmName="SHA-512" workbookHashValue="qutZlO0ppvI9QIKsThUWXiWsNTr9EablFSASRDpEhGWz0uRK0CbRxAhbyIn9XpRekwIYWZYHUJChd+WbJXCr4g==" workbookSaltValue="AO6yhtiMKwTAPFhv5O0hWQ==" workbookSpinCount="100000" lockStructure="1"/>
  <bookViews>
    <workbookView xWindow="-120" yWindow="-120" windowWidth="29040" windowHeight="17640" activeTab="7" xr2:uid="{00000000-000D-0000-FFFF-FFFF00000000}"/>
  </bookViews>
  <sheets>
    <sheet name="OSNOVNA PLAČA" sheetId="23" r:id="rId1"/>
    <sheet name="OBRAČUNANA OSNOVNA PLAČA" sheetId="24" r:id="rId2"/>
    <sheet name="7" sheetId="141" r:id="rId3"/>
    <sheet name="8" sheetId="142" r:id="rId4"/>
    <sheet name="9" sheetId="143" r:id="rId5"/>
    <sheet name="10" sheetId="144" r:id="rId6"/>
    <sheet name="11" sheetId="79" r:id="rId7"/>
    <sheet name="12" sheetId="134" r:id="rId8"/>
    <sheet name="LETNO OBVESTILO" sheetId="21" r:id="rId9"/>
  </sheets>
  <definedNames>
    <definedName name="_xlnm.Print_Area" localSheetId="5">'10'!$A$1:$S$1026</definedName>
    <definedName name="_xlnm.Print_Area" localSheetId="6">'11'!$A$1:$S$1026</definedName>
    <definedName name="_xlnm.Print_Area" localSheetId="7">'12'!$A$1:$S$1026</definedName>
    <definedName name="_xlnm.Print_Area" localSheetId="2">'7'!$A$1:$S$1026</definedName>
    <definedName name="_xlnm.Print_Area" localSheetId="3">'8'!$A$1:$S$1026</definedName>
    <definedName name="_xlnm.Print_Area" localSheetId="4">'9'!$A$1:$S$1026</definedName>
    <definedName name="_xlnm.Print_Area" localSheetId="8">'LETNO OBVESTILO'!$A$1:$L$30</definedName>
    <definedName name="_xlnm.Print_Area" localSheetId="1">'OBRAČUNANA OSNOVNA PLAČA'!$A$1:$M$1010</definedName>
    <definedName name="_xlnm.Print_Area" localSheetId="0">'OSNOVNA PLAČA'!$A$1:$M$1010</definedName>
    <definedName name="_xlnm.Print_Titles" localSheetId="5">'10'!$10:$15</definedName>
    <definedName name="_xlnm.Print_Titles" localSheetId="6">'11'!$10:$15</definedName>
    <definedName name="_xlnm.Print_Titles" localSheetId="7">'12'!$10:$15</definedName>
    <definedName name="_xlnm.Print_Titles" localSheetId="2">'7'!$10:$15</definedName>
    <definedName name="_xlnm.Print_Titles" localSheetId="3">'8'!$10:$15</definedName>
    <definedName name="_xlnm.Print_Titles" localSheetId="4">'9'!$10:$15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17" i="141" l="1"/>
  <c r="F13" i="24"/>
  <c r="F12" i="24"/>
  <c r="B1" i="134"/>
  <c r="B1" i="79"/>
  <c r="B3" i="144"/>
  <c r="E3" i="144"/>
  <c r="L1015" i="141" l="1"/>
  <c r="E4" i="24"/>
  <c r="L1010" i="23"/>
  <c r="F1016" i="134" s="1"/>
  <c r="F46" i="24"/>
  <c r="E46" i="24"/>
  <c r="B46" i="24"/>
  <c r="AO1" i="79"/>
  <c r="AO5" i="79" s="1"/>
  <c r="AT2" i="79"/>
  <c r="AT3" i="79"/>
  <c r="AT4" i="79"/>
  <c r="AT5" i="79"/>
  <c r="AT6" i="79"/>
  <c r="AT7" i="79"/>
  <c r="AT8" i="79"/>
  <c r="AT9" i="79"/>
  <c r="AT10" i="79"/>
  <c r="AT11" i="79"/>
  <c r="AT12" i="79"/>
  <c r="AT13" i="79"/>
  <c r="AB46" i="79"/>
  <c r="L46" i="79"/>
  <c r="AO1" i="134"/>
  <c r="AT2" i="134"/>
  <c r="AT3" i="134"/>
  <c r="AT4" i="134"/>
  <c r="AT5" i="134"/>
  <c r="AT6" i="134"/>
  <c r="AT7" i="134"/>
  <c r="AT8" i="134"/>
  <c r="AT9" i="134"/>
  <c r="AT10" i="134"/>
  <c r="AT11" i="134"/>
  <c r="AT12" i="134"/>
  <c r="AT13" i="134"/>
  <c r="AB46" i="134"/>
  <c r="L46" i="134"/>
  <c r="AO1" i="141"/>
  <c r="AO5" i="141" s="1"/>
  <c r="AT2" i="141"/>
  <c r="AT3" i="141"/>
  <c r="AT4" i="141"/>
  <c r="AT5" i="141"/>
  <c r="AT6" i="141"/>
  <c r="AT7" i="141"/>
  <c r="AT8" i="141"/>
  <c r="AT9" i="141"/>
  <c r="AT10" i="141"/>
  <c r="AT11" i="141"/>
  <c r="AT12" i="141"/>
  <c r="AT13" i="141"/>
  <c r="AB46" i="141"/>
  <c r="L46" i="141"/>
  <c r="AO1" i="142"/>
  <c r="AO5" i="142" s="1"/>
  <c r="AT2" i="142"/>
  <c r="AT3" i="142"/>
  <c r="AT4" i="142"/>
  <c r="AT5" i="142"/>
  <c r="AT6" i="142"/>
  <c r="AT7" i="142"/>
  <c r="AT8" i="142"/>
  <c r="AT9" i="142"/>
  <c r="AT10" i="142"/>
  <c r="AT11" i="142"/>
  <c r="AT12" i="142"/>
  <c r="AT13" i="142"/>
  <c r="AB46" i="142"/>
  <c r="L46" i="142"/>
  <c r="AO1" i="143"/>
  <c r="AO5" i="143" s="1"/>
  <c r="AT2" i="143"/>
  <c r="AT3" i="143"/>
  <c r="AT4" i="143"/>
  <c r="AT5" i="143"/>
  <c r="AT6" i="143"/>
  <c r="AT7" i="143"/>
  <c r="AT8" i="143"/>
  <c r="AT9" i="143"/>
  <c r="AT10" i="143"/>
  <c r="AT11" i="143"/>
  <c r="AT12" i="143"/>
  <c r="AT13" i="143"/>
  <c r="AB46" i="143"/>
  <c r="L46" i="143"/>
  <c r="AO1" i="144"/>
  <c r="AT2" i="144"/>
  <c r="AT3" i="144"/>
  <c r="AT4" i="144"/>
  <c r="AT5" i="144"/>
  <c r="AT6" i="144"/>
  <c r="AT7" i="144"/>
  <c r="AT8" i="144"/>
  <c r="AT9" i="144"/>
  <c r="AT10" i="144"/>
  <c r="AT11" i="144"/>
  <c r="AT12" i="144"/>
  <c r="AT13" i="144"/>
  <c r="AB46" i="144"/>
  <c r="L46" i="144"/>
  <c r="F47" i="24"/>
  <c r="E47" i="24"/>
  <c r="B47" i="24"/>
  <c r="AB47" i="79"/>
  <c r="L47" i="79"/>
  <c r="AB47" i="134"/>
  <c r="L47" i="134"/>
  <c r="AB47" i="141"/>
  <c r="L47" i="141"/>
  <c r="AB47" i="142"/>
  <c r="L47" i="142"/>
  <c r="AB47" i="143"/>
  <c r="L47" i="143"/>
  <c r="AB47" i="144"/>
  <c r="L47" i="144"/>
  <c r="F48" i="24"/>
  <c r="E48" i="24"/>
  <c r="B48" i="24"/>
  <c r="AB48" i="79"/>
  <c r="L48" i="79"/>
  <c r="AB48" i="134"/>
  <c r="L48" i="134"/>
  <c r="AB48" i="141"/>
  <c r="L48" i="141"/>
  <c r="AB48" i="142"/>
  <c r="L48" i="142"/>
  <c r="AB48" i="143"/>
  <c r="L48" i="143"/>
  <c r="AB48" i="144"/>
  <c r="L48" i="144"/>
  <c r="F49" i="24"/>
  <c r="E49" i="24"/>
  <c r="B49" i="24"/>
  <c r="AB49" i="79"/>
  <c r="L49" i="79"/>
  <c r="AB49" i="134"/>
  <c r="L49" i="134"/>
  <c r="AB49" i="141"/>
  <c r="L49" i="141"/>
  <c r="AB49" i="142"/>
  <c r="L49" i="142"/>
  <c r="AB49" i="143"/>
  <c r="L49" i="143"/>
  <c r="AB49" i="144"/>
  <c r="L49" i="144"/>
  <c r="F50" i="24"/>
  <c r="E50" i="24"/>
  <c r="B50" i="24"/>
  <c r="AB50" i="79"/>
  <c r="L50" i="79"/>
  <c r="AB50" i="134"/>
  <c r="L50" i="134"/>
  <c r="AB50" i="141"/>
  <c r="L50" i="141"/>
  <c r="AB50" i="142"/>
  <c r="L50" i="142"/>
  <c r="AB50" i="143"/>
  <c r="L50" i="143"/>
  <c r="AB50" i="144"/>
  <c r="L50" i="144"/>
  <c r="F51" i="24"/>
  <c r="E51" i="24"/>
  <c r="B51" i="24"/>
  <c r="AB51" i="79"/>
  <c r="L51" i="79"/>
  <c r="AB51" i="134"/>
  <c r="L51" i="134"/>
  <c r="AB51" i="141"/>
  <c r="L51" i="141"/>
  <c r="AB51" i="142"/>
  <c r="L51" i="142"/>
  <c r="AB51" i="143"/>
  <c r="L51" i="143"/>
  <c r="AB51" i="144"/>
  <c r="L51" i="144"/>
  <c r="F52" i="24"/>
  <c r="E52" i="24"/>
  <c r="B52" i="24"/>
  <c r="AB52" i="79"/>
  <c r="L52" i="79"/>
  <c r="AB52" i="134"/>
  <c r="L52" i="134"/>
  <c r="AB52" i="141"/>
  <c r="L52" i="141"/>
  <c r="AB52" i="142"/>
  <c r="L52" i="142"/>
  <c r="AB52" i="143"/>
  <c r="L52" i="143"/>
  <c r="AB52" i="144"/>
  <c r="L52" i="144"/>
  <c r="F53" i="24"/>
  <c r="E53" i="24"/>
  <c r="B53" i="24"/>
  <c r="AB53" i="79"/>
  <c r="L53" i="79"/>
  <c r="AB53" i="134"/>
  <c r="L53" i="134"/>
  <c r="AB53" i="141"/>
  <c r="L53" i="141"/>
  <c r="AB53" i="142"/>
  <c r="L53" i="142"/>
  <c r="AB53" i="143"/>
  <c r="L53" i="143"/>
  <c r="AB53" i="144"/>
  <c r="L53" i="144"/>
  <c r="F54" i="24"/>
  <c r="E54" i="24"/>
  <c r="B54" i="24"/>
  <c r="AB54" i="79"/>
  <c r="L54" i="79"/>
  <c r="AB54" i="134"/>
  <c r="L54" i="134"/>
  <c r="AB54" i="141"/>
  <c r="L54" i="141"/>
  <c r="AB54" i="142"/>
  <c r="L54" i="142"/>
  <c r="AB54" i="143"/>
  <c r="L54" i="143"/>
  <c r="AB54" i="144"/>
  <c r="L54" i="144"/>
  <c r="F55" i="24"/>
  <c r="E55" i="24"/>
  <c r="B55" i="24"/>
  <c r="AB55" i="79"/>
  <c r="L55" i="79"/>
  <c r="AB55" i="134"/>
  <c r="L55" i="134"/>
  <c r="AB55" i="141"/>
  <c r="L55" i="141"/>
  <c r="AB55" i="142"/>
  <c r="L55" i="142"/>
  <c r="AB55" i="143"/>
  <c r="L55" i="143"/>
  <c r="AB55" i="144"/>
  <c r="L55" i="144"/>
  <c r="F56" i="24"/>
  <c r="E56" i="24"/>
  <c r="B56" i="24"/>
  <c r="AB56" i="79"/>
  <c r="L56" i="79"/>
  <c r="AB56" i="134"/>
  <c r="L56" i="134"/>
  <c r="AB56" i="141"/>
  <c r="L56" i="141"/>
  <c r="AB56" i="142"/>
  <c r="L56" i="142"/>
  <c r="AB56" i="143"/>
  <c r="L56" i="143"/>
  <c r="AB56" i="144"/>
  <c r="L56" i="144"/>
  <c r="F57" i="24"/>
  <c r="E57" i="24"/>
  <c r="B57" i="24"/>
  <c r="AB57" i="79"/>
  <c r="L57" i="79"/>
  <c r="AB57" i="134"/>
  <c r="L57" i="134"/>
  <c r="AB57" i="141"/>
  <c r="L57" i="141"/>
  <c r="AB57" i="142"/>
  <c r="L57" i="142"/>
  <c r="AB57" i="143"/>
  <c r="L57" i="143"/>
  <c r="AB57" i="144"/>
  <c r="L57" i="144"/>
  <c r="F58" i="24"/>
  <c r="E58" i="24"/>
  <c r="B58" i="24"/>
  <c r="AB58" i="79"/>
  <c r="L58" i="79"/>
  <c r="AB58" i="134"/>
  <c r="L58" i="134"/>
  <c r="AB58" i="141"/>
  <c r="L58" i="141"/>
  <c r="AB58" i="142"/>
  <c r="L58" i="142"/>
  <c r="AB58" i="143"/>
  <c r="L58" i="143"/>
  <c r="AB58" i="144"/>
  <c r="L58" i="144"/>
  <c r="F59" i="24"/>
  <c r="E59" i="24"/>
  <c r="B59" i="24"/>
  <c r="AB59" i="79"/>
  <c r="L59" i="79"/>
  <c r="AB59" i="134"/>
  <c r="L59" i="134"/>
  <c r="AB59" i="141"/>
  <c r="L59" i="141"/>
  <c r="AB59" i="142"/>
  <c r="L59" i="142"/>
  <c r="AB59" i="143"/>
  <c r="L59" i="143"/>
  <c r="AB59" i="144"/>
  <c r="L59" i="144"/>
  <c r="F60" i="24"/>
  <c r="E60" i="24"/>
  <c r="B60" i="24"/>
  <c r="AB60" i="79"/>
  <c r="L60" i="79"/>
  <c r="AB60" i="134"/>
  <c r="L60" i="134"/>
  <c r="AB60" i="141"/>
  <c r="L60" i="141"/>
  <c r="AB60" i="142"/>
  <c r="L60" i="142"/>
  <c r="AB60" i="143"/>
  <c r="L60" i="143"/>
  <c r="AB60" i="144"/>
  <c r="L60" i="144"/>
  <c r="F61" i="24"/>
  <c r="E61" i="24"/>
  <c r="B61" i="24"/>
  <c r="AB61" i="79"/>
  <c r="L61" i="79"/>
  <c r="AB61" i="134"/>
  <c r="L61" i="134"/>
  <c r="AB61" i="141"/>
  <c r="L61" i="141"/>
  <c r="AB61" i="142"/>
  <c r="L61" i="142"/>
  <c r="AB61" i="143"/>
  <c r="L61" i="143"/>
  <c r="AB61" i="144"/>
  <c r="L61" i="144"/>
  <c r="F62" i="24"/>
  <c r="E62" i="24"/>
  <c r="B62" i="24"/>
  <c r="AB62" i="79"/>
  <c r="L62" i="79"/>
  <c r="AB62" i="134"/>
  <c r="L62" i="134"/>
  <c r="AB62" i="141"/>
  <c r="L62" i="141"/>
  <c r="AB62" i="142"/>
  <c r="L62" i="142"/>
  <c r="AB62" i="143"/>
  <c r="L62" i="143"/>
  <c r="AB62" i="144"/>
  <c r="L62" i="144"/>
  <c r="F63" i="24"/>
  <c r="E63" i="24"/>
  <c r="B63" i="24"/>
  <c r="AB63" i="79"/>
  <c r="L63" i="79"/>
  <c r="AB63" i="134"/>
  <c r="L63" i="134"/>
  <c r="AB63" i="141"/>
  <c r="L63" i="141"/>
  <c r="AB63" i="142"/>
  <c r="L63" i="142"/>
  <c r="AB63" i="143"/>
  <c r="L63" i="143"/>
  <c r="AB63" i="144"/>
  <c r="L63" i="144"/>
  <c r="F64" i="24"/>
  <c r="E64" i="24"/>
  <c r="B64" i="24"/>
  <c r="AB64" i="79"/>
  <c r="L64" i="79"/>
  <c r="AB64" i="134"/>
  <c r="L64" i="134"/>
  <c r="AB64" i="141"/>
  <c r="L64" i="141"/>
  <c r="AB64" i="142"/>
  <c r="L64" i="142"/>
  <c r="AB64" i="143"/>
  <c r="L64" i="143"/>
  <c r="AB64" i="144"/>
  <c r="L64" i="144"/>
  <c r="F65" i="24"/>
  <c r="E65" i="24"/>
  <c r="B65" i="24"/>
  <c r="AB65" i="79"/>
  <c r="L65" i="79"/>
  <c r="AB65" i="134"/>
  <c r="L65" i="134"/>
  <c r="AB65" i="141"/>
  <c r="L65" i="141"/>
  <c r="AB65" i="142"/>
  <c r="L65" i="142"/>
  <c r="AB65" i="143"/>
  <c r="L65" i="143"/>
  <c r="AB65" i="144"/>
  <c r="L65" i="144"/>
  <c r="F66" i="24"/>
  <c r="E66" i="24"/>
  <c r="B66" i="24"/>
  <c r="AB66" i="79"/>
  <c r="L66" i="79"/>
  <c r="AB66" i="134"/>
  <c r="L66" i="134"/>
  <c r="AB66" i="141"/>
  <c r="L66" i="141"/>
  <c r="AB66" i="142"/>
  <c r="L66" i="142"/>
  <c r="AB66" i="143"/>
  <c r="L66" i="143"/>
  <c r="AB66" i="144"/>
  <c r="L66" i="144"/>
  <c r="F67" i="24"/>
  <c r="E67" i="24"/>
  <c r="B67" i="24"/>
  <c r="AB67" i="79"/>
  <c r="L67" i="79"/>
  <c r="AB67" i="134"/>
  <c r="L67" i="134"/>
  <c r="AB67" i="141"/>
  <c r="L67" i="141"/>
  <c r="AB67" i="142"/>
  <c r="L67" i="142"/>
  <c r="AB67" i="143"/>
  <c r="L67" i="143"/>
  <c r="AB67" i="144"/>
  <c r="L67" i="144"/>
  <c r="F68" i="24"/>
  <c r="E68" i="24"/>
  <c r="B68" i="24"/>
  <c r="AB68" i="79"/>
  <c r="L68" i="79"/>
  <c r="AB68" i="134"/>
  <c r="L68" i="134"/>
  <c r="AB68" i="141"/>
  <c r="L68" i="141"/>
  <c r="AB68" i="142"/>
  <c r="L68" i="142"/>
  <c r="AB68" i="143"/>
  <c r="L68" i="143"/>
  <c r="AB68" i="144"/>
  <c r="L68" i="144"/>
  <c r="F69" i="24"/>
  <c r="E69" i="24"/>
  <c r="B69" i="24"/>
  <c r="AB69" i="79"/>
  <c r="L69" i="79"/>
  <c r="AB69" i="134"/>
  <c r="L69" i="134"/>
  <c r="AB69" i="141"/>
  <c r="L69" i="141"/>
  <c r="AB69" i="142"/>
  <c r="L69" i="142"/>
  <c r="AB69" i="143"/>
  <c r="L69" i="143"/>
  <c r="AB69" i="144"/>
  <c r="L69" i="144"/>
  <c r="F70" i="24"/>
  <c r="E70" i="24"/>
  <c r="B70" i="24"/>
  <c r="AB70" i="79"/>
  <c r="L70" i="79"/>
  <c r="AB70" i="134"/>
  <c r="L70" i="134"/>
  <c r="AB70" i="141"/>
  <c r="L70" i="141"/>
  <c r="AB70" i="142"/>
  <c r="L70" i="142"/>
  <c r="AB70" i="143"/>
  <c r="L70" i="143"/>
  <c r="AB70" i="144"/>
  <c r="L70" i="144"/>
  <c r="F71" i="24"/>
  <c r="E71" i="24"/>
  <c r="B71" i="24"/>
  <c r="AB71" i="79"/>
  <c r="L71" i="79"/>
  <c r="AB71" i="134"/>
  <c r="L71" i="134"/>
  <c r="AB71" i="141"/>
  <c r="L71" i="141"/>
  <c r="AB71" i="142"/>
  <c r="L71" i="142"/>
  <c r="AB71" i="143"/>
  <c r="L71" i="143"/>
  <c r="AB71" i="144"/>
  <c r="L71" i="144"/>
  <c r="F72" i="24"/>
  <c r="E72" i="24"/>
  <c r="B72" i="24"/>
  <c r="AB72" i="79"/>
  <c r="L72" i="79"/>
  <c r="AB72" i="134"/>
  <c r="L72" i="134"/>
  <c r="AB72" i="141"/>
  <c r="L72" i="141"/>
  <c r="AB72" i="142"/>
  <c r="L72" i="142"/>
  <c r="AB72" i="143"/>
  <c r="L72" i="143"/>
  <c r="AB72" i="144"/>
  <c r="L72" i="144"/>
  <c r="F73" i="24"/>
  <c r="E73" i="24"/>
  <c r="B73" i="24"/>
  <c r="AB73" i="79"/>
  <c r="L73" i="79"/>
  <c r="AB73" i="134"/>
  <c r="L73" i="134"/>
  <c r="AB73" i="141"/>
  <c r="L73" i="141"/>
  <c r="AB73" i="142"/>
  <c r="L73" i="142"/>
  <c r="AB73" i="143"/>
  <c r="L73" i="143"/>
  <c r="AB73" i="144"/>
  <c r="L73" i="144"/>
  <c r="F74" i="24"/>
  <c r="E74" i="24"/>
  <c r="B74" i="24"/>
  <c r="AB74" i="79"/>
  <c r="L74" i="79"/>
  <c r="AB74" i="134"/>
  <c r="L74" i="134"/>
  <c r="AB74" i="141"/>
  <c r="L74" i="141"/>
  <c r="AB74" i="142"/>
  <c r="L74" i="142"/>
  <c r="AB74" i="143"/>
  <c r="L74" i="143"/>
  <c r="AB74" i="144"/>
  <c r="L74" i="144"/>
  <c r="F75" i="24"/>
  <c r="E75" i="24"/>
  <c r="B75" i="24"/>
  <c r="AB75" i="79"/>
  <c r="L75" i="79"/>
  <c r="AB75" i="134"/>
  <c r="L75" i="134"/>
  <c r="AB75" i="141"/>
  <c r="L75" i="141"/>
  <c r="AB75" i="142"/>
  <c r="L75" i="142"/>
  <c r="AB75" i="143"/>
  <c r="L75" i="143"/>
  <c r="AB75" i="144"/>
  <c r="L75" i="144"/>
  <c r="F76" i="24"/>
  <c r="E76" i="24"/>
  <c r="B76" i="24"/>
  <c r="AB76" i="79"/>
  <c r="L76" i="79"/>
  <c r="AB76" i="134"/>
  <c r="L76" i="134"/>
  <c r="AB76" i="141"/>
  <c r="L76" i="141"/>
  <c r="AB76" i="142"/>
  <c r="L76" i="142"/>
  <c r="AB76" i="143"/>
  <c r="L76" i="143"/>
  <c r="AB76" i="144"/>
  <c r="L76" i="144"/>
  <c r="F77" i="24"/>
  <c r="E77" i="24"/>
  <c r="B77" i="24"/>
  <c r="AB77" i="79"/>
  <c r="L77" i="79"/>
  <c r="AB77" i="134"/>
  <c r="L77" i="134"/>
  <c r="AB77" i="141"/>
  <c r="L77" i="141"/>
  <c r="AB77" i="142"/>
  <c r="L77" i="142"/>
  <c r="AB77" i="143"/>
  <c r="L77" i="143"/>
  <c r="AB77" i="144"/>
  <c r="L77" i="144"/>
  <c r="F78" i="24"/>
  <c r="E78" i="24"/>
  <c r="B78" i="24"/>
  <c r="AB78" i="79"/>
  <c r="L78" i="79"/>
  <c r="AB78" i="134"/>
  <c r="L78" i="134"/>
  <c r="AB78" i="141"/>
  <c r="L78" i="141"/>
  <c r="AB78" i="142"/>
  <c r="L78" i="142"/>
  <c r="AB78" i="143"/>
  <c r="L78" i="143"/>
  <c r="AB78" i="144"/>
  <c r="L78" i="144"/>
  <c r="F79" i="24"/>
  <c r="E79" i="24"/>
  <c r="B79" i="24"/>
  <c r="AB79" i="79"/>
  <c r="L79" i="79"/>
  <c r="AB79" i="134"/>
  <c r="L79" i="134"/>
  <c r="AB79" i="141"/>
  <c r="L79" i="141"/>
  <c r="AB79" i="142"/>
  <c r="L79" i="142"/>
  <c r="AB79" i="143"/>
  <c r="L79" i="143"/>
  <c r="AB79" i="144"/>
  <c r="L79" i="144"/>
  <c r="F80" i="24"/>
  <c r="E80" i="24"/>
  <c r="B80" i="24"/>
  <c r="AB80" i="79"/>
  <c r="L80" i="79"/>
  <c r="AB80" i="134"/>
  <c r="L80" i="134"/>
  <c r="AB80" i="141"/>
  <c r="L80" i="141"/>
  <c r="AB80" i="142"/>
  <c r="L80" i="142"/>
  <c r="AB80" i="143"/>
  <c r="L80" i="143"/>
  <c r="AB80" i="144"/>
  <c r="L80" i="144"/>
  <c r="F81" i="24"/>
  <c r="E81" i="24"/>
  <c r="B81" i="24"/>
  <c r="AB81" i="79"/>
  <c r="L81" i="79"/>
  <c r="AB81" i="134"/>
  <c r="L81" i="134"/>
  <c r="AB81" i="141"/>
  <c r="L81" i="141"/>
  <c r="AB81" i="142"/>
  <c r="L81" i="142"/>
  <c r="AB81" i="143"/>
  <c r="L81" i="143"/>
  <c r="AB81" i="144"/>
  <c r="L81" i="144"/>
  <c r="F82" i="24"/>
  <c r="E82" i="24"/>
  <c r="B82" i="24"/>
  <c r="AB82" i="79"/>
  <c r="L82" i="79"/>
  <c r="AB82" i="134"/>
  <c r="L82" i="134"/>
  <c r="AB82" i="141"/>
  <c r="L82" i="141"/>
  <c r="AB82" i="142"/>
  <c r="L82" i="142"/>
  <c r="AB82" i="143"/>
  <c r="L82" i="143"/>
  <c r="AB82" i="144"/>
  <c r="L82" i="144"/>
  <c r="F83" i="24"/>
  <c r="E83" i="24"/>
  <c r="B83" i="24"/>
  <c r="AB83" i="79"/>
  <c r="L83" i="79"/>
  <c r="AB83" i="134"/>
  <c r="L83" i="134"/>
  <c r="AB83" i="141"/>
  <c r="L83" i="141"/>
  <c r="AB83" i="142"/>
  <c r="L83" i="142"/>
  <c r="AB83" i="143"/>
  <c r="L83" i="143"/>
  <c r="AB83" i="144"/>
  <c r="L83" i="144"/>
  <c r="F84" i="24"/>
  <c r="E84" i="24"/>
  <c r="B84" i="24"/>
  <c r="AB84" i="79"/>
  <c r="L84" i="79"/>
  <c r="AB84" i="134"/>
  <c r="L84" i="134"/>
  <c r="AB84" i="141"/>
  <c r="L84" i="141"/>
  <c r="AB84" i="142"/>
  <c r="L84" i="142"/>
  <c r="AB84" i="143"/>
  <c r="L84" i="143"/>
  <c r="AB84" i="144"/>
  <c r="L84" i="144"/>
  <c r="F85" i="24"/>
  <c r="E85" i="24"/>
  <c r="B85" i="24"/>
  <c r="AB85" i="79"/>
  <c r="L85" i="79"/>
  <c r="AB85" i="134"/>
  <c r="L85" i="134"/>
  <c r="AB85" i="141"/>
  <c r="L85" i="141"/>
  <c r="AB85" i="142"/>
  <c r="L85" i="142"/>
  <c r="AB85" i="143"/>
  <c r="L85" i="143"/>
  <c r="AB85" i="144"/>
  <c r="L85" i="144"/>
  <c r="F86" i="24"/>
  <c r="E86" i="24"/>
  <c r="B86" i="24"/>
  <c r="AB86" i="79"/>
  <c r="L86" i="79"/>
  <c r="AB86" i="134"/>
  <c r="L86" i="134"/>
  <c r="AB86" i="141"/>
  <c r="L86" i="141"/>
  <c r="AB86" i="142"/>
  <c r="L86" i="142"/>
  <c r="AB86" i="143"/>
  <c r="L86" i="143"/>
  <c r="AB86" i="144"/>
  <c r="L86" i="144"/>
  <c r="F87" i="24"/>
  <c r="E87" i="24"/>
  <c r="B87" i="24"/>
  <c r="AB87" i="79"/>
  <c r="L87" i="79"/>
  <c r="AB87" i="134"/>
  <c r="L87" i="134"/>
  <c r="AB87" i="141"/>
  <c r="L87" i="141"/>
  <c r="AB87" i="142"/>
  <c r="L87" i="142"/>
  <c r="AB87" i="143"/>
  <c r="L87" i="143"/>
  <c r="AB87" i="144"/>
  <c r="L87" i="144"/>
  <c r="F88" i="24"/>
  <c r="E88" i="24"/>
  <c r="B88" i="24"/>
  <c r="AB88" i="79"/>
  <c r="L88" i="79"/>
  <c r="AB88" i="134"/>
  <c r="L88" i="134"/>
  <c r="AB88" i="141"/>
  <c r="L88" i="141"/>
  <c r="AB88" i="142"/>
  <c r="L88" i="142"/>
  <c r="AB88" i="143"/>
  <c r="L88" i="143"/>
  <c r="AB88" i="144"/>
  <c r="L88" i="144"/>
  <c r="F89" i="24"/>
  <c r="E89" i="24"/>
  <c r="B89" i="24"/>
  <c r="AB89" i="79"/>
  <c r="L89" i="79"/>
  <c r="AB89" i="134"/>
  <c r="L89" i="134"/>
  <c r="AB89" i="141"/>
  <c r="L89" i="141"/>
  <c r="AB89" i="142"/>
  <c r="L89" i="142"/>
  <c r="AB89" i="143"/>
  <c r="L89" i="143"/>
  <c r="AB89" i="144"/>
  <c r="L89" i="144"/>
  <c r="F90" i="24"/>
  <c r="E90" i="24"/>
  <c r="B90" i="24"/>
  <c r="AB90" i="79"/>
  <c r="L90" i="79"/>
  <c r="AB90" i="134"/>
  <c r="L90" i="134"/>
  <c r="AB90" i="141"/>
  <c r="L90" i="141"/>
  <c r="AB90" i="142"/>
  <c r="L90" i="142"/>
  <c r="AB90" i="143"/>
  <c r="L90" i="143"/>
  <c r="AB90" i="144"/>
  <c r="L90" i="144"/>
  <c r="F91" i="24"/>
  <c r="E91" i="24"/>
  <c r="B91" i="24"/>
  <c r="AB91" i="79"/>
  <c r="L91" i="79"/>
  <c r="AB91" i="134"/>
  <c r="L91" i="134"/>
  <c r="AB91" i="141"/>
  <c r="L91" i="141"/>
  <c r="AB91" i="142"/>
  <c r="L91" i="142"/>
  <c r="AB91" i="143"/>
  <c r="L91" i="143"/>
  <c r="AB91" i="144"/>
  <c r="L91" i="144"/>
  <c r="F92" i="24"/>
  <c r="E92" i="24"/>
  <c r="B92" i="24"/>
  <c r="AB92" i="79"/>
  <c r="L92" i="79"/>
  <c r="AB92" i="134"/>
  <c r="L92" i="134"/>
  <c r="AB92" i="141"/>
  <c r="L92" i="141"/>
  <c r="AB92" i="142"/>
  <c r="L92" i="142"/>
  <c r="AB92" i="143"/>
  <c r="L92" i="143"/>
  <c r="AB92" i="144"/>
  <c r="L92" i="144"/>
  <c r="F93" i="24"/>
  <c r="E93" i="24"/>
  <c r="B93" i="24"/>
  <c r="AB93" i="79"/>
  <c r="L93" i="79"/>
  <c r="AB93" i="134"/>
  <c r="L93" i="134"/>
  <c r="AB93" i="141"/>
  <c r="L93" i="141"/>
  <c r="AB93" i="142"/>
  <c r="L93" i="142"/>
  <c r="AB93" i="143"/>
  <c r="L93" i="143"/>
  <c r="AB93" i="144"/>
  <c r="L93" i="144"/>
  <c r="F94" i="24"/>
  <c r="E94" i="24"/>
  <c r="B94" i="24"/>
  <c r="AB94" i="79"/>
  <c r="L94" i="79"/>
  <c r="AB94" i="134"/>
  <c r="L94" i="134"/>
  <c r="AB94" i="141"/>
  <c r="L94" i="141"/>
  <c r="AB94" i="142"/>
  <c r="L94" i="142"/>
  <c r="AB94" i="143"/>
  <c r="L94" i="143"/>
  <c r="AB94" i="144"/>
  <c r="L94" i="144"/>
  <c r="F95" i="24"/>
  <c r="E95" i="24"/>
  <c r="B95" i="24"/>
  <c r="AB95" i="79"/>
  <c r="L95" i="79"/>
  <c r="AB95" i="134"/>
  <c r="L95" i="134"/>
  <c r="AB95" i="141"/>
  <c r="L95" i="141"/>
  <c r="AB95" i="142"/>
  <c r="L95" i="142"/>
  <c r="AB95" i="143"/>
  <c r="L95" i="143"/>
  <c r="AB95" i="144"/>
  <c r="L95" i="144"/>
  <c r="F96" i="24"/>
  <c r="E96" i="24"/>
  <c r="B96" i="24"/>
  <c r="AB96" i="79"/>
  <c r="L96" i="79"/>
  <c r="AB96" i="134"/>
  <c r="L96" i="134"/>
  <c r="AB96" i="141"/>
  <c r="L96" i="141"/>
  <c r="AB96" i="142"/>
  <c r="L96" i="142"/>
  <c r="AB96" i="143"/>
  <c r="L96" i="143"/>
  <c r="AB96" i="144"/>
  <c r="L96" i="144"/>
  <c r="F97" i="24"/>
  <c r="E97" i="24"/>
  <c r="B97" i="24"/>
  <c r="AB97" i="79"/>
  <c r="L97" i="79"/>
  <c r="AB97" i="134"/>
  <c r="L97" i="134"/>
  <c r="AB97" i="141"/>
  <c r="L97" i="141"/>
  <c r="AB97" i="142"/>
  <c r="L97" i="142"/>
  <c r="AB97" i="143"/>
  <c r="L97" i="143"/>
  <c r="AB97" i="144"/>
  <c r="L97" i="144"/>
  <c r="F98" i="24"/>
  <c r="E98" i="24"/>
  <c r="B98" i="24"/>
  <c r="AB98" i="79"/>
  <c r="L98" i="79"/>
  <c r="AB98" i="134"/>
  <c r="L98" i="134"/>
  <c r="AB98" i="141"/>
  <c r="L98" i="141"/>
  <c r="AB98" i="142"/>
  <c r="L98" i="142"/>
  <c r="AB98" i="143"/>
  <c r="L98" i="143"/>
  <c r="AB98" i="144"/>
  <c r="L98" i="144"/>
  <c r="F99" i="24"/>
  <c r="E99" i="24"/>
  <c r="B99" i="24"/>
  <c r="AB99" i="79"/>
  <c r="L99" i="79"/>
  <c r="AB99" i="134"/>
  <c r="L99" i="134"/>
  <c r="AB99" i="141"/>
  <c r="L99" i="141"/>
  <c r="AB99" i="142"/>
  <c r="L99" i="142"/>
  <c r="AB99" i="143"/>
  <c r="L99" i="143"/>
  <c r="AB99" i="144"/>
  <c r="L99" i="144"/>
  <c r="F100" i="24"/>
  <c r="E100" i="24"/>
  <c r="B100" i="24"/>
  <c r="AB100" i="79"/>
  <c r="L100" i="79"/>
  <c r="AB100" i="134"/>
  <c r="L100" i="134"/>
  <c r="AB100" i="141"/>
  <c r="L100" i="141"/>
  <c r="AB100" i="142"/>
  <c r="L100" i="142"/>
  <c r="AB100" i="143"/>
  <c r="L100" i="143"/>
  <c r="AB100" i="144"/>
  <c r="L100" i="144"/>
  <c r="F101" i="24"/>
  <c r="E101" i="24"/>
  <c r="B101" i="24"/>
  <c r="AB101" i="79"/>
  <c r="L101" i="79"/>
  <c r="AB101" i="134"/>
  <c r="L101" i="134"/>
  <c r="AB101" i="141"/>
  <c r="L101" i="141"/>
  <c r="AB101" i="142"/>
  <c r="L101" i="142"/>
  <c r="AB101" i="143"/>
  <c r="L101" i="143"/>
  <c r="AB101" i="144"/>
  <c r="L101" i="144"/>
  <c r="F102" i="24"/>
  <c r="E102" i="24"/>
  <c r="B102" i="24"/>
  <c r="AB102" i="79"/>
  <c r="L102" i="79"/>
  <c r="AB102" i="134"/>
  <c r="L102" i="134"/>
  <c r="AB102" i="141"/>
  <c r="L102" i="141"/>
  <c r="AB102" i="142"/>
  <c r="L102" i="142"/>
  <c r="AB102" i="143"/>
  <c r="L102" i="143"/>
  <c r="AB102" i="144"/>
  <c r="L102" i="144"/>
  <c r="F103" i="24"/>
  <c r="E103" i="24"/>
  <c r="B103" i="24"/>
  <c r="AB103" i="79"/>
  <c r="L103" i="79"/>
  <c r="AB103" i="134"/>
  <c r="L103" i="134"/>
  <c r="AB103" i="141"/>
  <c r="L103" i="141"/>
  <c r="AB103" i="142"/>
  <c r="L103" i="142"/>
  <c r="AB103" i="143"/>
  <c r="L103" i="143"/>
  <c r="AB103" i="144"/>
  <c r="L103" i="144"/>
  <c r="F104" i="24"/>
  <c r="E104" i="24"/>
  <c r="B104" i="24"/>
  <c r="AB104" i="79"/>
  <c r="L104" i="79"/>
  <c r="AB104" i="134"/>
  <c r="L104" i="134"/>
  <c r="AB104" i="141"/>
  <c r="L104" i="141"/>
  <c r="AB104" i="142"/>
  <c r="L104" i="142"/>
  <c r="AB104" i="143"/>
  <c r="L104" i="143"/>
  <c r="AB104" i="144"/>
  <c r="L104" i="144"/>
  <c r="F105" i="24"/>
  <c r="E105" i="24"/>
  <c r="B105" i="24"/>
  <c r="AB105" i="79"/>
  <c r="L105" i="79"/>
  <c r="AB105" i="134"/>
  <c r="L105" i="134"/>
  <c r="AB105" i="141"/>
  <c r="L105" i="141"/>
  <c r="AB105" i="142"/>
  <c r="L105" i="142"/>
  <c r="AB105" i="143"/>
  <c r="L105" i="143"/>
  <c r="AB105" i="144"/>
  <c r="L105" i="144"/>
  <c r="F106" i="24"/>
  <c r="E106" i="24"/>
  <c r="B106" i="24"/>
  <c r="AB106" i="79"/>
  <c r="L106" i="79"/>
  <c r="AB106" i="134"/>
  <c r="L106" i="134"/>
  <c r="AB106" i="141"/>
  <c r="L106" i="141"/>
  <c r="AB106" i="142"/>
  <c r="L106" i="142"/>
  <c r="AB106" i="143"/>
  <c r="L106" i="143"/>
  <c r="AB106" i="144"/>
  <c r="L106" i="144"/>
  <c r="F107" i="24"/>
  <c r="E107" i="24"/>
  <c r="B107" i="24"/>
  <c r="AB107" i="79"/>
  <c r="L107" i="79"/>
  <c r="AB107" i="134"/>
  <c r="L107" i="134"/>
  <c r="AB107" i="141"/>
  <c r="L107" i="141"/>
  <c r="AB107" i="142"/>
  <c r="L107" i="142"/>
  <c r="AB107" i="143"/>
  <c r="L107" i="143"/>
  <c r="AB107" i="144"/>
  <c r="L107" i="144"/>
  <c r="F108" i="24"/>
  <c r="E108" i="24"/>
  <c r="B108" i="24"/>
  <c r="AB108" i="79"/>
  <c r="L108" i="79"/>
  <c r="AB108" i="134"/>
  <c r="L108" i="134"/>
  <c r="AB108" i="141"/>
  <c r="L108" i="141"/>
  <c r="AB108" i="142"/>
  <c r="L108" i="142"/>
  <c r="AB108" i="143"/>
  <c r="L108" i="143"/>
  <c r="AB108" i="144"/>
  <c r="L108" i="144"/>
  <c r="F109" i="24"/>
  <c r="E109" i="24"/>
  <c r="B109" i="24"/>
  <c r="AB109" i="79"/>
  <c r="L109" i="79"/>
  <c r="AB109" i="134"/>
  <c r="L109" i="134"/>
  <c r="AB109" i="141"/>
  <c r="L109" i="141"/>
  <c r="AB109" i="142"/>
  <c r="L109" i="142"/>
  <c r="AB109" i="143"/>
  <c r="L109" i="143"/>
  <c r="AB109" i="144"/>
  <c r="L109" i="144"/>
  <c r="F110" i="24"/>
  <c r="E110" i="24"/>
  <c r="B110" i="24"/>
  <c r="AB110" i="79"/>
  <c r="L110" i="79"/>
  <c r="AB110" i="134"/>
  <c r="L110" i="134"/>
  <c r="AB110" i="141"/>
  <c r="L110" i="141"/>
  <c r="AB110" i="142"/>
  <c r="L110" i="142"/>
  <c r="AB110" i="143"/>
  <c r="L110" i="143"/>
  <c r="AB110" i="144"/>
  <c r="L110" i="144"/>
  <c r="F111" i="24"/>
  <c r="E111" i="24"/>
  <c r="B111" i="24"/>
  <c r="AB111" i="79"/>
  <c r="L111" i="79"/>
  <c r="AB111" i="134"/>
  <c r="L111" i="134"/>
  <c r="AB111" i="141"/>
  <c r="L111" i="141"/>
  <c r="AB111" i="142"/>
  <c r="L111" i="142"/>
  <c r="AB111" i="143"/>
  <c r="L111" i="143"/>
  <c r="AB111" i="144"/>
  <c r="L111" i="144"/>
  <c r="F112" i="24"/>
  <c r="E112" i="24"/>
  <c r="B112" i="24"/>
  <c r="AB112" i="79"/>
  <c r="L112" i="79"/>
  <c r="AB112" i="134"/>
  <c r="L112" i="134"/>
  <c r="AB112" i="141"/>
  <c r="L112" i="141"/>
  <c r="AB112" i="142"/>
  <c r="L112" i="142"/>
  <c r="AB112" i="143"/>
  <c r="L112" i="143"/>
  <c r="AB112" i="144"/>
  <c r="L112" i="144"/>
  <c r="F113" i="24"/>
  <c r="E113" i="24"/>
  <c r="B113" i="24"/>
  <c r="AB113" i="79"/>
  <c r="L113" i="79"/>
  <c r="AB113" i="134"/>
  <c r="L113" i="134"/>
  <c r="AB113" i="141"/>
  <c r="L113" i="141"/>
  <c r="AB113" i="142"/>
  <c r="L113" i="142"/>
  <c r="AB113" i="143"/>
  <c r="L113" i="143"/>
  <c r="AB113" i="144"/>
  <c r="L113" i="144"/>
  <c r="F114" i="24"/>
  <c r="E114" i="24"/>
  <c r="B114" i="24"/>
  <c r="AB114" i="79"/>
  <c r="L114" i="79"/>
  <c r="AB114" i="134"/>
  <c r="L114" i="134"/>
  <c r="AB114" i="141"/>
  <c r="L114" i="141"/>
  <c r="AB114" i="142"/>
  <c r="L114" i="142"/>
  <c r="AB114" i="143"/>
  <c r="L114" i="143"/>
  <c r="AB114" i="144"/>
  <c r="L114" i="144"/>
  <c r="F115" i="24"/>
  <c r="E115" i="24"/>
  <c r="B115" i="24"/>
  <c r="AB115" i="79"/>
  <c r="L115" i="79"/>
  <c r="AB115" i="134"/>
  <c r="L115" i="134"/>
  <c r="AB115" i="141"/>
  <c r="L115" i="141"/>
  <c r="AB115" i="142"/>
  <c r="L115" i="142"/>
  <c r="AB115" i="143"/>
  <c r="L115" i="143"/>
  <c r="AB115" i="144"/>
  <c r="L115" i="144"/>
  <c r="F116" i="24"/>
  <c r="E116" i="24"/>
  <c r="B116" i="24"/>
  <c r="AB116" i="79"/>
  <c r="L116" i="79"/>
  <c r="AB116" i="134"/>
  <c r="L116" i="134"/>
  <c r="AB116" i="141"/>
  <c r="L116" i="141"/>
  <c r="AB116" i="142"/>
  <c r="L116" i="142"/>
  <c r="AB116" i="143"/>
  <c r="L116" i="143"/>
  <c r="AB116" i="144"/>
  <c r="L116" i="144"/>
  <c r="F117" i="24"/>
  <c r="E117" i="24"/>
  <c r="B117" i="24"/>
  <c r="AB117" i="79"/>
  <c r="L117" i="79"/>
  <c r="AB117" i="134"/>
  <c r="L117" i="134"/>
  <c r="AB117" i="141"/>
  <c r="L117" i="141"/>
  <c r="AB117" i="142"/>
  <c r="L117" i="142"/>
  <c r="AB117" i="143"/>
  <c r="L117" i="143"/>
  <c r="AB117" i="144"/>
  <c r="L117" i="144"/>
  <c r="F118" i="24"/>
  <c r="E118" i="24"/>
  <c r="B118" i="24"/>
  <c r="AB118" i="79"/>
  <c r="L118" i="79"/>
  <c r="AB118" i="134"/>
  <c r="L118" i="134"/>
  <c r="AB118" i="141"/>
  <c r="L118" i="141"/>
  <c r="AB118" i="142"/>
  <c r="L118" i="142"/>
  <c r="AB118" i="143"/>
  <c r="L118" i="143"/>
  <c r="AB118" i="144"/>
  <c r="L118" i="144"/>
  <c r="F119" i="24"/>
  <c r="E119" i="24"/>
  <c r="B119" i="24"/>
  <c r="AB119" i="79"/>
  <c r="L119" i="79"/>
  <c r="AB119" i="134"/>
  <c r="L119" i="134"/>
  <c r="AB119" i="141"/>
  <c r="L119" i="141"/>
  <c r="AB119" i="142"/>
  <c r="L119" i="142"/>
  <c r="AB119" i="143"/>
  <c r="L119" i="143"/>
  <c r="AB119" i="144"/>
  <c r="L119" i="144"/>
  <c r="F120" i="24"/>
  <c r="E120" i="24"/>
  <c r="B120" i="24"/>
  <c r="AB120" i="79"/>
  <c r="L120" i="79"/>
  <c r="AB120" i="134"/>
  <c r="L120" i="134"/>
  <c r="AB120" i="141"/>
  <c r="L120" i="141"/>
  <c r="AB120" i="142"/>
  <c r="L120" i="142"/>
  <c r="AB120" i="143"/>
  <c r="L120" i="143"/>
  <c r="AB120" i="144"/>
  <c r="L120" i="144"/>
  <c r="F121" i="24"/>
  <c r="E121" i="24"/>
  <c r="B121" i="24"/>
  <c r="AB121" i="79"/>
  <c r="L121" i="79"/>
  <c r="AB121" i="134"/>
  <c r="L121" i="134"/>
  <c r="AB121" i="141"/>
  <c r="L121" i="141"/>
  <c r="AB121" i="142"/>
  <c r="L121" i="142"/>
  <c r="AB121" i="143"/>
  <c r="L121" i="143"/>
  <c r="AB121" i="144"/>
  <c r="L121" i="144"/>
  <c r="F122" i="24"/>
  <c r="E122" i="24"/>
  <c r="B122" i="24"/>
  <c r="AB122" i="79"/>
  <c r="L122" i="79"/>
  <c r="AB122" i="134"/>
  <c r="L122" i="134"/>
  <c r="AB122" i="141"/>
  <c r="L122" i="141"/>
  <c r="AB122" i="142"/>
  <c r="L122" i="142"/>
  <c r="AB122" i="143"/>
  <c r="L122" i="143"/>
  <c r="AB122" i="144"/>
  <c r="L122" i="144"/>
  <c r="F123" i="24"/>
  <c r="E123" i="24"/>
  <c r="B123" i="24"/>
  <c r="AB123" i="79"/>
  <c r="L123" i="79"/>
  <c r="AB123" i="134"/>
  <c r="L123" i="134"/>
  <c r="AB123" i="141"/>
  <c r="L123" i="141"/>
  <c r="AB123" i="142"/>
  <c r="L123" i="142"/>
  <c r="AB123" i="143"/>
  <c r="L123" i="143"/>
  <c r="AB123" i="144"/>
  <c r="L123" i="144"/>
  <c r="F124" i="24"/>
  <c r="E124" i="24"/>
  <c r="B124" i="24"/>
  <c r="AB124" i="79"/>
  <c r="L124" i="79"/>
  <c r="AB124" i="134"/>
  <c r="L124" i="134"/>
  <c r="AB124" i="141"/>
  <c r="L124" i="141"/>
  <c r="AB124" i="142"/>
  <c r="L124" i="142"/>
  <c r="AB124" i="143"/>
  <c r="L124" i="143"/>
  <c r="AB124" i="144"/>
  <c r="L124" i="144"/>
  <c r="F125" i="24"/>
  <c r="E125" i="24"/>
  <c r="B125" i="24"/>
  <c r="AB125" i="79"/>
  <c r="L125" i="79"/>
  <c r="AB125" i="134"/>
  <c r="L125" i="134"/>
  <c r="AB125" i="141"/>
  <c r="L125" i="141"/>
  <c r="AB125" i="142"/>
  <c r="L125" i="142"/>
  <c r="AB125" i="143"/>
  <c r="L125" i="143"/>
  <c r="AB125" i="144"/>
  <c r="L125" i="144"/>
  <c r="F126" i="24"/>
  <c r="E126" i="24"/>
  <c r="B126" i="24"/>
  <c r="AB126" i="79"/>
  <c r="L126" i="79"/>
  <c r="AB126" i="134"/>
  <c r="L126" i="134"/>
  <c r="AB126" i="141"/>
  <c r="L126" i="141"/>
  <c r="AB126" i="142"/>
  <c r="L126" i="142"/>
  <c r="AB126" i="143"/>
  <c r="L126" i="143"/>
  <c r="AB126" i="144"/>
  <c r="L126" i="144"/>
  <c r="F127" i="24"/>
  <c r="E127" i="24"/>
  <c r="B127" i="24"/>
  <c r="AB127" i="79"/>
  <c r="L127" i="79"/>
  <c r="AB127" i="134"/>
  <c r="L127" i="134"/>
  <c r="AB127" i="141"/>
  <c r="L127" i="141"/>
  <c r="AB127" i="142"/>
  <c r="L127" i="142"/>
  <c r="AB127" i="143"/>
  <c r="L127" i="143"/>
  <c r="AB127" i="144"/>
  <c r="L127" i="144"/>
  <c r="F128" i="24"/>
  <c r="E128" i="24"/>
  <c r="B128" i="24"/>
  <c r="AB128" i="79"/>
  <c r="L128" i="79"/>
  <c r="AB128" i="134"/>
  <c r="L128" i="134"/>
  <c r="AB128" i="141"/>
  <c r="L128" i="141"/>
  <c r="AB128" i="142"/>
  <c r="L128" i="142"/>
  <c r="AB128" i="143"/>
  <c r="L128" i="143"/>
  <c r="AB128" i="144"/>
  <c r="L128" i="144"/>
  <c r="F129" i="24"/>
  <c r="E129" i="24"/>
  <c r="B129" i="24"/>
  <c r="AB129" i="79"/>
  <c r="L129" i="79"/>
  <c r="AB129" i="134"/>
  <c r="L129" i="134"/>
  <c r="AB129" i="141"/>
  <c r="L129" i="141"/>
  <c r="AB129" i="142"/>
  <c r="L129" i="142"/>
  <c r="AB129" i="143"/>
  <c r="L129" i="143"/>
  <c r="AB129" i="144"/>
  <c r="L129" i="144"/>
  <c r="F130" i="24"/>
  <c r="E130" i="24"/>
  <c r="B130" i="24"/>
  <c r="AB130" i="79"/>
  <c r="L130" i="79"/>
  <c r="AB130" i="134"/>
  <c r="L130" i="134"/>
  <c r="AB130" i="141"/>
  <c r="L130" i="141"/>
  <c r="AB130" i="142"/>
  <c r="L130" i="142"/>
  <c r="AB130" i="143"/>
  <c r="L130" i="143"/>
  <c r="AB130" i="144"/>
  <c r="L130" i="144"/>
  <c r="F131" i="24"/>
  <c r="E131" i="24"/>
  <c r="B131" i="24"/>
  <c r="AB131" i="79"/>
  <c r="L131" i="79"/>
  <c r="AB131" i="134"/>
  <c r="L131" i="134"/>
  <c r="AB131" i="141"/>
  <c r="L131" i="141"/>
  <c r="AB131" i="142"/>
  <c r="L131" i="142"/>
  <c r="AB131" i="143"/>
  <c r="L131" i="143"/>
  <c r="AB131" i="144"/>
  <c r="L131" i="144"/>
  <c r="F132" i="24"/>
  <c r="E132" i="24"/>
  <c r="B132" i="24"/>
  <c r="AB132" i="79"/>
  <c r="L132" i="79"/>
  <c r="AB132" i="134"/>
  <c r="L132" i="134"/>
  <c r="AB132" i="141"/>
  <c r="L132" i="141"/>
  <c r="AB132" i="142"/>
  <c r="L132" i="142"/>
  <c r="AB132" i="143"/>
  <c r="L132" i="143"/>
  <c r="AB132" i="144"/>
  <c r="L132" i="144"/>
  <c r="F133" i="24"/>
  <c r="E133" i="24"/>
  <c r="B133" i="24"/>
  <c r="AB133" i="79"/>
  <c r="L133" i="79"/>
  <c r="AB133" i="134"/>
  <c r="L133" i="134"/>
  <c r="AB133" i="141"/>
  <c r="L133" i="141"/>
  <c r="AB133" i="142"/>
  <c r="L133" i="142"/>
  <c r="AB133" i="143"/>
  <c r="L133" i="143"/>
  <c r="AB133" i="144"/>
  <c r="L133" i="144"/>
  <c r="F134" i="24"/>
  <c r="E134" i="24"/>
  <c r="B134" i="24"/>
  <c r="AB134" i="79"/>
  <c r="L134" i="79"/>
  <c r="AB134" i="134"/>
  <c r="L134" i="134"/>
  <c r="AB134" i="141"/>
  <c r="L134" i="141"/>
  <c r="AB134" i="142"/>
  <c r="L134" i="142"/>
  <c r="AB134" i="143"/>
  <c r="L134" i="143"/>
  <c r="AB134" i="144"/>
  <c r="L134" i="144"/>
  <c r="F135" i="24"/>
  <c r="E135" i="24"/>
  <c r="B135" i="24"/>
  <c r="AB135" i="79"/>
  <c r="L135" i="79"/>
  <c r="AB135" i="134"/>
  <c r="L135" i="134"/>
  <c r="AB135" i="141"/>
  <c r="L135" i="141"/>
  <c r="AB135" i="142"/>
  <c r="L135" i="142"/>
  <c r="AB135" i="143"/>
  <c r="L135" i="143"/>
  <c r="AB135" i="144"/>
  <c r="L135" i="144"/>
  <c r="F136" i="24"/>
  <c r="E136" i="24"/>
  <c r="B136" i="24"/>
  <c r="AB136" i="79"/>
  <c r="L136" i="79"/>
  <c r="AB136" i="134"/>
  <c r="L136" i="134"/>
  <c r="AB136" i="141"/>
  <c r="L136" i="141"/>
  <c r="AB136" i="142"/>
  <c r="L136" i="142"/>
  <c r="AB136" i="143"/>
  <c r="L136" i="143"/>
  <c r="AB136" i="144"/>
  <c r="L136" i="144"/>
  <c r="F137" i="24"/>
  <c r="E137" i="24"/>
  <c r="B137" i="24"/>
  <c r="AB137" i="79"/>
  <c r="L137" i="79"/>
  <c r="AB137" i="134"/>
  <c r="L137" i="134"/>
  <c r="AB137" i="141"/>
  <c r="L137" i="141"/>
  <c r="AB137" i="142"/>
  <c r="L137" i="142"/>
  <c r="AB137" i="143"/>
  <c r="L137" i="143"/>
  <c r="AB137" i="144"/>
  <c r="L137" i="144"/>
  <c r="F138" i="24"/>
  <c r="E138" i="24"/>
  <c r="B138" i="24"/>
  <c r="AB138" i="79"/>
  <c r="L138" i="79"/>
  <c r="AB138" i="134"/>
  <c r="L138" i="134"/>
  <c r="AB138" i="141"/>
  <c r="L138" i="141"/>
  <c r="AB138" i="142"/>
  <c r="L138" i="142"/>
  <c r="AB138" i="143"/>
  <c r="L138" i="143"/>
  <c r="AB138" i="144"/>
  <c r="L138" i="144"/>
  <c r="F139" i="24"/>
  <c r="E139" i="24"/>
  <c r="B139" i="24"/>
  <c r="AB139" i="79"/>
  <c r="L139" i="79"/>
  <c r="AB139" i="134"/>
  <c r="L139" i="134"/>
  <c r="AB139" i="141"/>
  <c r="L139" i="141"/>
  <c r="AB139" i="142"/>
  <c r="L139" i="142"/>
  <c r="AB139" i="143"/>
  <c r="L139" i="143"/>
  <c r="AB139" i="144"/>
  <c r="L139" i="144"/>
  <c r="F140" i="24"/>
  <c r="E140" i="24"/>
  <c r="B140" i="24"/>
  <c r="AB140" i="79"/>
  <c r="L140" i="79"/>
  <c r="AB140" i="134"/>
  <c r="L140" i="134"/>
  <c r="AB140" i="141"/>
  <c r="L140" i="141"/>
  <c r="AB140" i="142"/>
  <c r="L140" i="142"/>
  <c r="AB140" i="143"/>
  <c r="L140" i="143"/>
  <c r="AB140" i="144"/>
  <c r="L140" i="144"/>
  <c r="F141" i="24"/>
  <c r="E141" i="24"/>
  <c r="B141" i="24"/>
  <c r="AB141" i="79"/>
  <c r="L141" i="79"/>
  <c r="AB141" i="134"/>
  <c r="L141" i="134"/>
  <c r="AB141" i="141"/>
  <c r="L141" i="141"/>
  <c r="AB141" i="142"/>
  <c r="L141" i="142"/>
  <c r="AB141" i="143"/>
  <c r="L141" i="143"/>
  <c r="AB141" i="144"/>
  <c r="L141" i="144"/>
  <c r="F142" i="24"/>
  <c r="E142" i="24"/>
  <c r="B142" i="24"/>
  <c r="AB142" i="79"/>
  <c r="L142" i="79"/>
  <c r="AB142" i="134"/>
  <c r="L142" i="134"/>
  <c r="AB142" i="141"/>
  <c r="L142" i="141"/>
  <c r="AB142" i="142"/>
  <c r="L142" i="142"/>
  <c r="AB142" i="143"/>
  <c r="L142" i="143"/>
  <c r="AB142" i="144"/>
  <c r="L142" i="144"/>
  <c r="F143" i="24"/>
  <c r="E143" i="24"/>
  <c r="B143" i="24"/>
  <c r="AB143" i="79"/>
  <c r="L143" i="79"/>
  <c r="AB143" i="134"/>
  <c r="L143" i="134"/>
  <c r="AB143" i="141"/>
  <c r="L143" i="141"/>
  <c r="AB143" i="142"/>
  <c r="L143" i="142"/>
  <c r="AB143" i="143"/>
  <c r="L143" i="143"/>
  <c r="AB143" i="144"/>
  <c r="L143" i="144"/>
  <c r="F144" i="24"/>
  <c r="E144" i="24"/>
  <c r="B144" i="24"/>
  <c r="AB144" i="79"/>
  <c r="L144" i="79"/>
  <c r="AB144" i="134"/>
  <c r="L144" i="134"/>
  <c r="AB144" i="141"/>
  <c r="L144" i="141"/>
  <c r="AB144" i="142"/>
  <c r="L144" i="142"/>
  <c r="AB144" i="143"/>
  <c r="L144" i="143"/>
  <c r="AB144" i="144"/>
  <c r="L144" i="144"/>
  <c r="F145" i="24"/>
  <c r="E145" i="24"/>
  <c r="B145" i="24"/>
  <c r="AB145" i="79"/>
  <c r="L145" i="79"/>
  <c r="AB145" i="134"/>
  <c r="L145" i="134"/>
  <c r="AB145" i="141"/>
  <c r="L145" i="141"/>
  <c r="AB145" i="142"/>
  <c r="L145" i="142"/>
  <c r="AB145" i="143"/>
  <c r="L145" i="143"/>
  <c r="AB145" i="144"/>
  <c r="L145" i="144"/>
  <c r="F146" i="24"/>
  <c r="E146" i="24"/>
  <c r="B146" i="24"/>
  <c r="AB146" i="79"/>
  <c r="L146" i="79"/>
  <c r="AB146" i="134"/>
  <c r="L146" i="134"/>
  <c r="AB146" i="141"/>
  <c r="L146" i="141"/>
  <c r="AB146" i="142"/>
  <c r="L146" i="142"/>
  <c r="AB146" i="143"/>
  <c r="L146" i="143"/>
  <c r="AB146" i="144"/>
  <c r="L146" i="144"/>
  <c r="F147" i="24"/>
  <c r="E147" i="24"/>
  <c r="B147" i="24"/>
  <c r="AB147" i="79"/>
  <c r="L147" i="79"/>
  <c r="AB147" i="134"/>
  <c r="L147" i="134"/>
  <c r="AB147" i="141"/>
  <c r="L147" i="141"/>
  <c r="AB147" i="142"/>
  <c r="L147" i="142"/>
  <c r="AB147" i="143"/>
  <c r="L147" i="143"/>
  <c r="AB147" i="144"/>
  <c r="L147" i="144"/>
  <c r="F148" i="24"/>
  <c r="E148" i="24"/>
  <c r="B148" i="24"/>
  <c r="AB148" i="79"/>
  <c r="L148" i="79"/>
  <c r="AB148" i="134"/>
  <c r="L148" i="134"/>
  <c r="AB148" i="141"/>
  <c r="L148" i="141"/>
  <c r="AB148" i="142"/>
  <c r="L148" i="142"/>
  <c r="AB148" i="143"/>
  <c r="L148" i="143"/>
  <c r="AB148" i="144"/>
  <c r="L148" i="144"/>
  <c r="F149" i="24"/>
  <c r="E149" i="24"/>
  <c r="B149" i="24"/>
  <c r="AB149" i="79"/>
  <c r="L149" i="79"/>
  <c r="AB149" i="134"/>
  <c r="L149" i="134"/>
  <c r="AB149" i="141"/>
  <c r="L149" i="141"/>
  <c r="AB149" i="142"/>
  <c r="L149" i="142"/>
  <c r="AB149" i="143"/>
  <c r="L149" i="143"/>
  <c r="AB149" i="144"/>
  <c r="L149" i="144"/>
  <c r="F150" i="24"/>
  <c r="E150" i="24"/>
  <c r="B150" i="24"/>
  <c r="AB150" i="79"/>
  <c r="L150" i="79"/>
  <c r="AB150" i="134"/>
  <c r="L150" i="134"/>
  <c r="AB150" i="141"/>
  <c r="L150" i="141"/>
  <c r="AB150" i="142"/>
  <c r="L150" i="142"/>
  <c r="AB150" i="143"/>
  <c r="L150" i="143"/>
  <c r="AB150" i="144"/>
  <c r="L150" i="144"/>
  <c r="F151" i="24"/>
  <c r="E151" i="24"/>
  <c r="B151" i="24"/>
  <c r="AB151" i="79"/>
  <c r="L151" i="79"/>
  <c r="AB151" i="134"/>
  <c r="L151" i="134"/>
  <c r="AB151" i="141"/>
  <c r="L151" i="141"/>
  <c r="AB151" i="142"/>
  <c r="L151" i="142"/>
  <c r="AB151" i="143"/>
  <c r="L151" i="143"/>
  <c r="AB151" i="144"/>
  <c r="L151" i="144"/>
  <c r="F152" i="24"/>
  <c r="E152" i="24"/>
  <c r="B152" i="24"/>
  <c r="AB152" i="79"/>
  <c r="L152" i="79"/>
  <c r="AB152" i="134"/>
  <c r="L152" i="134"/>
  <c r="AB152" i="141"/>
  <c r="L152" i="141"/>
  <c r="AB152" i="142"/>
  <c r="L152" i="142"/>
  <c r="AB152" i="143"/>
  <c r="L152" i="143"/>
  <c r="AB152" i="144"/>
  <c r="L152" i="144"/>
  <c r="F153" i="24"/>
  <c r="E153" i="24"/>
  <c r="B153" i="24"/>
  <c r="AB153" i="79"/>
  <c r="L153" i="79"/>
  <c r="AB153" i="134"/>
  <c r="L153" i="134"/>
  <c r="AB153" i="141"/>
  <c r="L153" i="141"/>
  <c r="AB153" i="142"/>
  <c r="L153" i="142"/>
  <c r="AB153" i="143"/>
  <c r="L153" i="143"/>
  <c r="AB153" i="144"/>
  <c r="L153" i="144"/>
  <c r="F154" i="24"/>
  <c r="E154" i="24"/>
  <c r="B154" i="24"/>
  <c r="AB154" i="79"/>
  <c r="L154" i="79"/>
  <c r="AB154" i="134"/>
  <c r="L154" i="134"/>
  <c r="AB154" i="141"/>
  <c r="L154" i="141"/>
  <c r="AB154" i="142"/>
  <c r="L154" i="142"/>
  <c r="AB154" i="143"/>
  <c r="L154" i="143"/>
  <c r="AB154" i="144"/>
  <c r="L154" i="144"/>
  <c r="F155" i="24"/>
  <c r="E155" i="24"/>
  <c r="B155" i="24"/>
  <c r="AB155" i="79"/>
  <c r="L155" i="79"/>
  <c r="AB155" i="134"/>
  <c r="L155" i="134"/>
  <c r="AB155" i="141"/>
  <c r="L155" i="141"/>
  <c r="AB155" i="142"/>
  <c r="L155" i="142"/>
  <c r="AB155" i="143"/>
  <c r="L155" i="143"/>
  <c r="AB155" i="144"/>
  <c r="L155" i="144"/>
  <c r="F156" i="24"/>
  <c r="E156" i="24"/>
  <c r="B156" i="24"/>
  <c r="AB156" i="79"/>
  <c r="L156" i="79"/>
  <c r="AB156" i="134"/>
  <c r="L156" i="134"/>
  <c r="AB156" i="141"/>
  <c r="L156" i="141"/>
  <c r="AB156" i="142"/>
  <c r="L156" i="142"/>
  <c r="AB156" i="143"/>
  <c r="L156" i="143"/>
  <c r="AB156" i="144"/>
  <c r="L156" i="144"/>
  <c r="F157" i="24"/>
  <c r="E157" i="24"/>
  <c r="B157" i="24"/>
  <c r="AB157" i="79"/>
  <c r="L157" i="79"/>
  <c r="AB157" i="134"/>
  <c r="L157" i="134"/>
  <c r="AB157" i="141"/>
  <c r="L157" i="141"/>
  <c r="AB157" i="142"/>
  <c r="L157" i="142"/>
  <c r="AB157" i="143"/>
  <c r="L157" i="143"/>
  <c r="AB157" i="144"/>
  <c r="L157" i="144"/>
  <c r="F158" i="24"/>
  <c r="E158" i="24"/>
  <c r="B158" i="24"/>
  <c r="AB158" i="79"/>
  <c r="L158" i="79"/>
  <c r="AB158" i="134"/>
  <c r="L158" i="134"/>
  <c r="AB158" i="141"/>
  <c r="L158" i="141"/>
  <c r="AB158" i="142"/>
  <c r="L158" i="142"/>
  <c r="AB158" i="143"/>
  <c r="L158" i="143"/>
  <c r="AB158" i="144"/>
  <c r="L158" i="144"/>
  <c r="F159" i="24"/>
  <c r="E159" i="24"/>
  <c r="B159" i="24"/>
  <c r="AB159" i="79"/>
  <c r="L159" i="79"/>
  <c r="AB159" i="134"/>
  <c r="L159" i="134"/>
  <c r="AB159" i="141"/>
  <c r="L159" i="141"/>
  <c r="AB159" i="142"/>
  <c r="L159" i="142"/>
  <c r="AB159" i="143"/>
  <c r="L159" i="143"/>
  <c r="AB159" i="144"/>
  <c r="L159" i="144"/>
  <c r="F160" i="24"/>
  <c r="E160" i="24"/>
  <c r="B160" i="24"/>
  <c r="AB160" i="79"/>
  <c r="L160" i="79"/>
  <c r="AB160" i="134"/>
  <c r="L160" i="134"/>
  <c r="AB160" i="141"/>
  <c r="L160" i="141"/>
  <c r="AB160" i="142"/>
  <c r="L160" i="142"/>
  <c r="AB160" i="143"/>
  <c r="L160" i="143"/>
  <c r="AB160" i="144"/>
  <c r="L160" i="144"/>
  <c r="F161" i="24"/>
  <c r="E161" i="24"/>
  <c r="B161" i="24"/>
  <c r="AB161" i="79"/>
  <c r="L161" i="79"/>
  <c r="AB161" i="134"/>
  <c r="L161" i="134"/>
  <c r="AB161" i="141"/>
  <c r="L161" i="141"/>
  <c r="AB161" i="142"/>
  <c r="L161" i="142"/>
  <c r="AB161" i="143"/>
  <c r="L161" i="143"/>
  <c r="AB161" i="144"/>
  <c r="L161" i="144"/>
  <c r="F162" i="24"/>
  <c r="E162" i="24"/>
  <c r="B162" i="24"/>
  <c r="AB162" i="79"/>
  <c r="L162" i="79"/>
  <c r="AB162" i="134"/>
  <c r="L162" i="134"/>
  <c r="AB162" i="141"/>
  <c r="L162" i="141"/>
  <c r="AB162" i="142"/>
  <c r="L162" i="142"/>
  <c r="AB162" i="143"/>
  <c r="L162" i="143"/>
  <c r="AB162" i="144"/>
  <c r="L162" i="144"/>
  <c r="F163" i="24"/>
  <c r="E163" i="24"/>
  <c r="B163" i="24"/>
  <c r="AB163" i="79"/>
  <c r="L163" i="79"/>
  <c r="AB163" i="134"/>
  <c r="L163" i="134"/>
  <c r="AB163" i="141"/>
  <c r="L163" i="141"/>
  <c r="AB163" i="142"/>
  <c r="L163" i="142"/>
  <c r="AB163" i="143"/>
  <c r="L163" i="143"/>
  <c r="AB163" i="144"/>
  <c r="L163" i="144"/>
  <c r="F164" i="24"/>
  <c r="E164" i="24"/>
  <c r="B164" i="24"/>
  <c r="AB164" i="79"/>
  <c r="L164" i="79"/>
  <c r="AB164" i="134"/>
  <c r="L164" i="134"/>
  <c r="AB164" i="141"/>
  <c r="L164" i="141"/>
  <c r="AB164" i="142"/>
  <c r="L164" i="142"/>
  <c r="AB164" i="143"/>
  <c r="L164" i="143"/>
  <c r="AB164" i="144"/>
  <c r="L164" i="144"/>
  <c r="F165" i="24"/>
  <c r="E165" i="24"/>
  <c r="B165" i="24"/>
  <c r="AB165" i="79"/>
  <c r="L165" i="79"/>
  <c r="AB165" i="134"/>
  <c r="L165" i="134"/>
  <c r="AB165" i="141"/>
  <c r="L165" i="141"/>
  <c r="AB165" i="142"/>
  <c r="L165" i="142"/>
  <c r="AB165" i="143"/>
  <c r="L165" i="143"/>
  <c r="AB165" i="144"/>
  <c r="L165" i="144"/>
  <c r="F166" i="24"/>
  <c r="E166" i="24"/>
  <c r="B166" i="24"/>
  <c r="AB166" i="79"/>
  <c r="L166" i="79"/>
  <c r="AB166" i="134"/>
  <c r="L166" i="134"/>
  <c r="AB166" i="141"/>
  <c r="L166" i="141"/>
  <c r="AB166" i="142"/>
  <c r="L166" i="142"/>
  <c r="AB166" i="143"/>
  <c r="L166" i="143"/>
  <c r="AB166" i="144"/>
  <c r="L166" i="144"/>
  <c r="F167" i="24"/>
  <c r="E167" i="24"/>
  <c r="B167" i="24"/>
  <c r="AB167" i="79"/>
  <c r="L167" i="79"/>
  <c r="AB167" i="134"/>
  <c r="L167" i="134"/>
  <c r="AB167" i="141"/>
  <c r="L167" i="141"/>
  <c r="AB167" i="142"/>
  <c r="L167" i="142"/>
  <c r="AB167" i="143"/>
  <c r="L167" i="143"/>
  <c r="AB167" i="144"/>
  <c r="L167" i="144"/>
  <c r="F168" i="24"/>
  <c r="E168" i="24"/>
  <c r="B168" i="24"/>
  <c r="AB168" i="79"/>
  <c r="L168" i="79"/>
  <c r="AB168" i="134"/>
  <c r="L168" i="134"/>
  <c r="AB168" i="141"/>
  <c r="L168" i="141"/>
  <c r="AB168" i="142"/>
  <c r="L168" i="142"/>
  <c r="AB168" i="143"/>
  <c r="L168" i="143"/>
  <c r="AB168" i="144"/>
  <c r="L168" i="144"/>
  <c r="F169" i="24"/>
  <c r="E169" i="24"/>
  <c r="B169" i="24"/>
  <c r="AB169" i="79"/>
  <c r="L169" i="79"/>
  <c r="AB169" i="134"/>
  <c r="L169" i="134"/>
  <c r="AB169" i="141"/>
  <c r="L169" i="141"/>
  <c r="AB169" i="142"/>
  <c r="L169" i="142"/>
  <c r="AB169" i="143"/>
  <c r="L169" i="143"/>
  <c r="AB169" i="144"/>
  <c r="L169" i="144"/>
  <c r="F170" i="24"/>
  <c r="E170" i="24"/>
  <c r="B170" i="24"/>
  <c r="AB170" i="79"/>
  <c r="L170" i="79"/>
  <c r="AB170" i="134"/>
  <c r="L170" i="134"/>
  <c r="AB170" i="141"/>
  <c r="L170" i="141"/>
  <c r="AB170" i="142"/>
  <c r="L170" i="142"/>
  <c r="AB170" i="143"/>
  <c r="L170" i="143"/>
  <c r="AB170" i="144"/>
  <c r="L170" i="144"/>
  <c r="F171" i="24"/>
  <c r="E171" i="24"/>
  <c r="B171" i="24"/>
  <c r="AB171" i="79"/>
  <c r="L171" i="79"/>
  <c r="AB171" i="134"/>
  <c r="L171" i="134"/>
  <c r="AB171" i="141"/>
  <c r="L171" i="141"/>
  <c r="AB171" i="142"/>
  <c r="L171" i="142"/>
  <c r="AB171" i="143"/>
  <c r="L171" i="143"/>
  <c r="AB171" i="144"/>
  <c r="L171" i="144"/>
  <c r="F172" i="24"/>
  <c r="E172" i="24"/>
  <c r="B172" i="24"/>
  <c r="AB172" i="79"/>
  <c r="L172" i="79"/>
  <c r="AB172" i="134"/>
  <c r="L172" i="134"/>
  <c r="AB172" i="141"/>
  <c r="L172" i="141"/>
  <c r="AB172" i="142"/>
  <c r="L172" i="142"/>
  <c r="AB172" i="143"/>
  <c r="L172" i="143"/>
  <c r="AB172" i="144"/>
  <c r="L172" i="144"/>
  <c r="F173" i="24"/>
  <c r="E173" i="24"/>
  <c r="B173" i="24"/>
  <c r="AB173" i="79"/>
  <c r="L173" i="79"/>
  <c r="AB173" i="134"/>
  <c r="L173" i="134"/>
  <c r="AB173" i="141"/>
  <c r="L173" i="141"/>
  <c r="AB173" i="142"/>
  <c r="L173" i="142"/>
  <c r="AB173" i="143"/>
  <c r="L173" i="143"/>
  <c r="AB173" i="144"/>
  <c r="L173" i="144"/>
  <c r="F174" i="24"/>
  <c r="E174" i="24"/>
  <c r="B174" i="24"/>
  <c r="AB174" i="79"/>
  <c r="L174" i="79"/>
  <c r="AB174" i="134"/>
  <c r="L174" i="134"/>
  <c r="AB174" i="141"/>
  <c r="L174" i="141"/>
  <c r="AB174" i="142"/>
  <c r="L174" i="142"/>
  <c r="AB174" i="143"/>
  <c r="L174" i="143"/>
  <c r="AB174" i="144"/>
  <c r="L174" i="144"/>
  <c r="F175" i="24"/>
  <c r="E175" i="24"/>
  <c r="B175" i="24"/>
  <c r="AB175" i="79"/>
  <c r="L175" i="79"/>
  <c r="AB175" i="134"/>
  <c r="L175" i="134"/>
  <c r="AB175" i="141"/>
  <c r="L175" i="141"/>
  <c r="AB175" i="142"/>
  <c r="L175" i="142"/>
  <c r="AB175" i="143"/>
  <c r="L175" i="143"/>
  <c r="AB175" i="144"/>
  <c r="L175" i="144"/>
  <c r="F176" i="24"/>
  <c r="E176" i="24"/>
  <c r="B176" i="24"/>
  <c r="AB176" i="79"/>
  <c r="L176" i="79"/>
  <c r="AB176" i="134"/>
  <c r="L176" i="134"/>
  <c r="AB176" i="141"/>
  <c r="L176" i="141"/>
  <c r="AB176" i="142"/>
  <c r="L176" i="142"/>
  <c r="AB176" i="143"/>
  <c r="L176" i="143"/>
  <c r="AB176" i="144"/>
  <c r="L176" i="144"/>
  <c r="F177" i="24"/>
  <c r="E177" i="24"/>
  <c r="B177" i="24"/>
  <c r="AB177" i="79"/>
  <c r="L177" i="79"/>
  <c r="AB177" i="134"/>
  <c r="L177" i="134"/>
  <c r="AB177" i="141"/>
  <c r="L177" i="141"/>
  <c r="AB177" i="142"/>
  <c r="L177" i="142"/>
  <c r="AB177" i="143"/>
  <c r="L177" i="143"/>
  <c r="AB177" i="144"/>
  <c r="L177" i="144"/>
  <c r="F178" i="24"/>
  <c r="E178" i="24"/>
  <c r="B178" i="24"/>
  <c r="AB178" i="79"/>
  <c r="L178" i="79"/>
  <c r="AB178" i="134"/>
  <c r="L178" i="134"/>
  <c r="AB178" i="141"/>
  <c r="L178" i="141"/>
  <c r="AB178" i="142"/>
  <c r="L178" i="142"/>
  <c r="AB178" i="143"/>
  <c r="L178" i="143"/>
  <c r="AB178" i="144"/>
  <c r="L178" i="144"/>
  <c r="F179" i="24"/>
  <c r="E179" i="24"/>
  <c r="B179" i="24"/>
  <c r="AB179" i="79"/>
  <c r="L179" i="79"/>
  <c r="AB179" i="134"/>
  <c r="L179" i="134"/>
  <c r="AB179" i="141"/>
  <c r="L179" i="141"/>
  <c r="AB179" i="142"/>
  <c r="L179" i="142"/>
  <c r="AB179" i="143"/>
  <c r="L179" i="143"/>
  <c r="AB179" i="144"/>
  <c r="L179" i="144"/>
  <c r="F180" i="24"/>
  <c r="E180" i="24"/>
  <c r="B180" i="24"/>
  <c r="AB180" i="79"/>
  <c r="L180" i="79"/>
  <c r="AB180" i="134"/>
  <c r="L180" i="134"/>
  <c r="AB180" i="141"/>
  <c r="L180" i="141"/>
  <c r="AB180" i="142"/>
  <c r="L180" i="142"/>
  <c r="AB180" i="143"/>
  <c r="L180" i="143"/>
  <c r="AB180" i="144"/>
  <c r="L180" i="144"/>
  <c r="F181" i="24"/>
  <c r="E181" i="24"/>
  <c r="B181" i="24"/>
  <c r="AB181" i="79"/>
  <c r="L181" i="79"/>
  <c r="AB181" i="134"/>
  <c r="L181" i="134"/>
  <c r="AB181" i="141"/>
  <c r="L181" i="141"/>
  <c r="AB181" i="142"/>
  <c r="L181" i="142"/>
  <c r="AB181" i="143"/>
  <c r="L181" i="143"/>
  <c r="AB181" i="144"/>
  <c r="L181" i="144"/>
  <c r="F182" i="24"/>
  <c r="E182" i="24"/>
  <c r="B182" i="24"/>
  <c r="AB182" i="79"/>
  <c r="L182" i="79"/>
  <c r="AB182" i="134"/>
  <c r="L182" i="134"/>
  <c r="AB182" i="141"/>
  <c r="L182" i="141"/>
  <c r="AB182" i="142"/>
  <c r="L182" i="142"/>
  <c r="AB182" i="143"/>
  <c r="L182" i="143"/>
  <c r="AB182" i="144"/>
  <c r="L182" i="144"/>
  <c r="F183" i="24"/>
  <c r="E183" i="24"/>
  <c r="B183" i="24"/>
  <c r="AB183" i="79"/>
  <c r="L183" i="79"/>
  <c r="AB183" i="134"/>
  <c r="L183" i="134"/>
  <c r="AB183" i="141"/>
  <c r="L183" i="141"/>
  <c r="AB183" i="142"/>
  <c r="L183" i="142"/>
  <c r="AB183" i="143"/>
  <c r="L183" i="143"/>
  <c r="AB183" i="144"/>
  <c r="L183" i="144"/>
  <c r="F184" i="24"/>
  <c r="E184" i="24"/>
  <c r="B184" i="24"/>
  <c r="AB184" i="79"/>
  <c r="L184" i="79"/>
  <c r="AB184" i="134"/>
  <c r="L184" i="134"/>
  <c r="AB184" i="141"/>
  <c r="L184" i="141"/>
  <c r="AB184" i="142"/>
  <c r="L184" i="142"/>
  <c r="AB184" i="143"/>
  <c r="L184" i="143"/>
  <c r="AB184" i="144"/>
  <c r="L184" i="144"/>
  <c r="F185" i="24"/>
  <c r="E185" i="24"/>
  <c r="B185" i="24"/>
  <c r="AB185" i="79"/>
  <c r="L185" i="79"/>
  <c r="AB185" i="134"/>
  <c r="L185" i="134"/>
  <c r="AB185" i="141"/>
  <c r="L185" i="141"/>
  <c r="AB185" i="142"/>
  <c r="L185" i="142"/>
  <c r="AB185" i="143"/>
  <c r="L185" i="143"/>
  <c r="AB185" i="144"/>
  <c r="L185" i="144"/>
  <c r="F186" i="24"/>
  <c r="E186" i="24"/>
  <c r="B186" i="24"/>
  <c r="AB186" i="79"/>
  <c r="L186" i="79"/>
  <c r="AB186" i="134"/>
  <c r="L186" i="134"/>
  <c r="AB186" i="141"/>
  <c r="L186" i="141"/>
  <c r="AB186" i="142"/>
  <c r="L186" i="142"/>
  <c r="AB186" i="143"/>
  <c r="L186" i="143"/>
  <c r="AB186" i="144"/>
  <c r="L186" i="144"/>
  <c r="F187" i="24"/>
  <c r="E187" i="24"/>
  <c r="B187" i="24"/>
  <c r="AB187" i="79"/>
  <c r="L187" i="79"/>
  <c r="AB187" i="134"/>
  <c r="L187" i="134"/>
  <c r="AB187" i="141"/>
  <c r="L187" i="141"/>
  <c r="AB187" i="142"/>
  <c r="L187" i="142"/>
  <c r="AB187" i="143"/>
  <c r="L187" i="143"/>
  <c r="AB187" i="144"/>
  <c r="L187" i="144"/>
  <c r="F188" i="24"/>
  <c r="E188" i="24"/>
  <c r="B188" i="24"/>
  <c r="AB188" i="79"/>
  <c r="L188" i="79"/>
  <c r="AB188" i="134"/>
  <c r="L188" i="134"/>
  <c r="AB188" i="141"/>
  <c r="L188" i="141"/>
  <c r="AB188" i="142"/>
  <c r="L188" i="142"/>
  <c r="AB188" i="143"/>
  <c r="L188" i="143"/>
  <c r="AB188" i="144"/>
  <c r="L188" i="144"/>
  <c r="F189" i="24"/>
  <c r="E189" i="24"/>
  <c r="B189" i="24"/>
  <c r="AB189" i="79"/>
  <c r="L189" i="79"/>
  <c r="AB189" i="134"/>
  <c r="L189" i="134"/>
  <c r="AB189" i="141"/>
  <c r="L189" i="141"/>
  <c r="AB189" i="142"/>
  <c r="L189" i="142"/>
  <c r="AB189" i="143"/>
  <c r="L189" i="143"/>
  <c r="AB189" i="144"/>
  <c r="L189" i="144"/>
  <c r="F190" i="24"/>
  <c r="E190" i="24"/>
  <c r="B190" i="24"/>
  <c r="AB190" i="79"/>
  <c r="L190" i="79"/>
  <c r="AB190" i="134"/>
  <c r="L190" i="134"/>
  <c r="AB190" i="141"/>
  <c r="L190" i="141"/>
  <c r="AB190" i="142"/>
  <c r="L190" i="142"/>
  <c r="AB190" i="143"/>
  <c r="L190" i="143"/>
  <c r="AB190" i="144"/>
  <c r="L190" i="144"/>
  <c r="F191" i="24"/>
  <c r="E191" i="24"/>
  <c r="B191" i="24"/>
  <c r="AB191" i="79"/>
  <c r="L191" i="79"/>
  <c r="AB191" i="134"/>
  <c r="L191" i="134"/>
  <c r="AB191" i="141"/>
  <c r="L191" i="141"/>
  <c r="AB191" i="142"/>
  <c r="L191" i="142"/>
  <c r="AB191" i="143"/>
  <c r="L191" i="143"/>
  <c r="AB191" i="144"/>
  <c r="L191" i="144"/>
  <c r="F192" i="24"/>
  <c r="E192" i="24"/>
  <c r="B192" i="24"/>
  <c r="AB192" i="79"/>
  <c r="L192" i="79"/>
  <c r="AB192" i="134"/>
  <c r="L192" i="134"/>
  <c r="AB192" i="141"/>
  <c r="L192" i="141"/>
  <c r="AB192" i="142"/>
  <c r="L192" i="142"/>
  <c r="AB192" i="143"/>
  <c r="L192" i="143"/>
  <c r="AB192" i="144"/>
  <c r="L192" i="144"/>
  <c r="F193" i="24"/>
  <c r="E193" i="24"/>
  <c r="B193" i="24"/>
  <c r="AB193" i="79"/>
  <c r="L193" i="79"/>
  <c r="AB193" i="134"/>
  <c r="L193" i="134"/>
  <c r="AB193" i="141"/>
  <c r="L193" i="141"/>
  <c r="AB193" i="142"/>
  <c r="L193" i="142"/>
  <c r="AB193" i="143"/>
  <c r="L193" i="143"/>
  <c r="AB193" i="144"/>
  <c r="L193" i="144"/>
  <c r="F194" i="24"/>
  <c r="E194" i="24"/>
  <c r="B194" i="24"/>
  <c r="AB194" i="79"/>
  <c r="L194" i="79"/>
  <c r="AB194" i="134"/>
  <c r="L194" i="134"/>
  <c r="AB194" i="141"/>
  <c r="L194" i="141"/>
  <c r="AB194" i="142"/>
  <c r="L194" i="142"/>
  <c r="AB194" i="143"/>
  <c r="L194" i="143"/>
  <c r="AB194" i="144"/>
  <c r="L194" i="144"/>
  <c r="F195" i="24"/>
  <c r="E195" i="24"/>
  <c r="B195" i="24"/>
  <c r="AB195" i="79"/>
  <c r="L195" i="79"/>
  <c r="AB195" i="134"/>
  <c r="L195" i="134"/>
  <c r="AB195" i="141"/>
  <c r="L195" i="141"/>
  <c r="AB195" i="142"/>
  <c r="L195" i="142"/>
  <c r="AB195" i="143"/>
  <c r="L195" i="143"/>
  <c r="AB195" i="144"/>
  <c r="L195" i="144"/>
  <c r="F196" i="24"/>
  <c r="E196" i="24"/>
  <c r="B196" i="24"/>
  <c r="AB196" i="79"/>
  <c r="L196" i="79"/>
  <c r="AB196" i="134"/>
  <c r="L196" i="134"/>
  <c r="AB196" i="141"/>
  <c r="L196" i="141"/>
  <c r="AB196" i="142"/>
  <c r="L196" i="142"/>
  <c r="AB196" i="143"/>
  <c r="L196" i="143"/>
  <c r="AB196" i="144"/>
  <c r="L196" i="144"/>
  <c r="F197" i="24"/>
  <c r="E197" i="24"/>
  <c r="B197" i="24"/>
  <c r="AB197" i="79"/>
  <c r="L197" i="79"/>
  <c r="AB197" i="134"/>
  <c r="L197" i="134"/>
  <c r="AB197" i="141"/>
  <c r="L197" i="141"/>
  <c r="AB197" i="142"/>
  <c r="L197" i="142"/>
  <c r="AB197" i="143"/>
  <c r="L197" i="143"/>
  <c r="AB197" i="144"/>
  <c r="L197" i="144"/>
  <c r="F198" i="24"/>
  <c r="E198" i="24"/>
  <c r="B198" i="24"/>
  <c r="AB198" i="79"/>
  <c r="L198" i="79"/>
  <c r="AB198" i="134"/>
  <c r="L198" i="134"/>
  <c r="AB198" i="141"/>
  <c r="L198" i="141"/>
  <c r="AB198" i="142"/>
  <c r="L198" i="142"/>
  <c r="AB198" i="143"/>
  <c r="L198" i="143"/>
  <c r="AB198" i="144"/>
  <c r="L198" i="144"/>
  <c r="F199" i="24"/>
  <c r="E199" i="24"/>
  <c r="B199" i="24"/>
  <c r="AB199" i="79"/>
  <c r="L199" i="79"/>
  <c r="AB199" i="134"/>
  <c r="L199" i="134"/>
  <c r="AB199" i="141"/>
  <c r="L199" i="141"/>
  <c r="AB199" i="142"/>
  <c r="L199" i="142"/>
  <c r="AB199" i="143"/>
  <c r="L199" i="143"/>
  <c r="AB199" i="144"/>
  <c r="L199" i="144"/>
  <c r="F200" i="24"/>
  <c r="E200" i="24"/>
  <c r="B200" i="24"/>
  <c r="AB200" i="79"/>
  <c r="L200" i="79"/>
  <c r="AB200" i="134"/>
  <c r="L200" i="134"/>
  <c r="AB200" i="141"/>
  <c r="L200" i="141"/>
  <c r="AB200" i="142"/>
  <c r="L200" i="142"/>
  <c r="AB200" i="143"/>
  <c r="L200" i="143"/>
  <c r="AB200" i="144"/>
  <c r="L200" i="144"/>
  <c r="F201" i="24"/>
  <c r="E201" i="24"/>
  <c r="B201" i="24"/>
  <c r="AB201" i="79"/>
  <c r="L201" i="79"/>
  <c r="AB201" i="134"/>
  <c r="L201" i="134"/>
  <c r="AB201" i="141"/>
  <c r="L201" i="141"/>
  <c r="AB201" i="142"/>
  <c r="L201" i="142"/>
  <c r="AB201" i="143"/>
  <c r="L201" i="143"/>
  <c r="AB201" i="144"/>
  <c r="L201" i="144"/>
  <c r="F202" i="24"/>
  <c r="E202" i="24"/>
  <c r="B202" i="24"/>
  <c r="AB202" i="79"/>
  <c r="L202" i="79"/>
  <c r="AB202" i="134"/>
  <c r="L202" i="134"/>
  <c r="AB202" i="141"/>
  <c r="L202" i="141"/>
  <c r="AB202" i="142"/>
  <c r="L202" i="142"/>
  <c r="AB202" i="143"/>
  <c r="L202" i="143"/>
  <c r="AB202" i="144"/>
  <c r="L202" i="144"/>
  <c r="F203" i="24"/>
  <c r="E203" i="24"/>
  <c r="B203" i="24"/>
  <c r="AB203" i="79"/>
  <c r="L203" i="79"/>
  <c r="AB203" i="134"/>
  <c r="L203" i="134"/>
  <c r="AB203" i="141"/>
  <c r="L203" i="141"/>
  <c r="AB203" i="142"/>
  <c r="L203" i="142"/>
  <c r="AB203" i="143"/>
  <c r="L203" i="143"/>
  <c r="AB203" i="144"/>
  <c r="L203" i="144"/>
  <c r="F204" i="24"/>
  <c r="E204" i="24"/>
  <c r="B204" i="24"/>
  <c r="AB204" i="79"/>
  <c r="L204" i="79"/>
  <c r="AB204" i="134"/>
  <c r="L204" i="134"/>
  <c r="AB204" i="141"/>
  <c r="L204" i="141"/>
  <c r="AB204" i="142"/>
  <c r="L204" i="142"/>
  <c r="AB204" i="143"/>
  <c r="L204" i="143"/>
  <c r="AB204" i="144"/>
  <c r="L204" i="144"/>
  <c r="F205" i="24"/>
  <c r="E205" i="24"/>
  <c r="B205" i="24"/>
  <c r="AB205" i="79"/>
  <c r="L205" i="79"/>
  <c r="AB205" i="134"/>
  <c r="L205" i="134"/>
  <c r="AB205" i="141"/>
  <c r="L205" i="141"/>
  <c r="AB205" i="142"/>
  <c r="L205" i="142"/>
  <c r="AB205" i="143"/>
  <c r="L205" i="143"/>
  <c r="AB205" i="144"/>
  <c r="L205" i="144"/>
  <c r="F206" i="24"/>
  <c r="E206" i="24"/>
  <c r="B206" i="24"/>
  <c r="AB206" i="79"/>
  <c r="L206" i="79"/>
  <c r="AB206" i="134"/>
  <c r="L206" i="134"/>
  <c r="AB206" i="141"/>
  <c r="L206" i="141"/>
  <c r="AB206" i="142"/>
  <c r="L206" i="142"/>
  <c r="AB206" i="143"/>
  <c r="L206" i="143"/>
  <c r="AB206" i="144"/>
  <c r="L206" i="144"/>
  <c r="F207" i="24"/>
  <c r="E207" i="24"/>
  <c r="B207" i="24"/>
  <c r="AB207" i="79"/>
  <c r="L207" i="79"/>
  <c r="AB207" i="134"/>
  <c r="L207" i="134"/>
  <c r="AB207" i="141"/>
  <c r="L207" i="141"/>
  <c r="AB207" i="142"/>
  <c r="L207" i="142"/>
  <c r="AB207" i="143"/>
  <c r="L207" i="143"/>
  <c r="AB207" i="144"/>
  <c r="L207" i="144"/>
  <c r="F208" i="24"/>
  <c r="E208" i="24"/>
  <c r="B208" i="24"/>
  <c r="AB208" i="79"/>
  <c r="L208" i="79"/>
  <c r="AB208" i="134"/>
  <c r="L208" i="134"/>
  <c r="AB208" i="141"/>
  <c r="L208" i="141"/>
  <c r="AB208" i="142"/>
  <c r="L208" i="142"/>
  <c r="AB208" i="143"/>
  <c r="L208" i="143"/>
  <c r="AB208" i="144"/>
  <c r="L208" i="144"/>
  <c r="F209" i="24"/>
  <c r="E209" i="24"/>
  <c r="B209" i="24"/>
  <c r="AB209" i="79"/>
  <c r="L209" i="79"/>
  <c r="AB209" i="134"/>
  <c r="L209" i="134"/>
  <c r="AB209" i="141"/>
  <c r="L209" i="141"/>
  <c r="AB209" i="142"/>
  <c r="L209" i="142"/>
  <c r="AB209" i="143"/>
  <c r="L209" i="143"/>
  <c r="AB209" i="144"/>
  <c r="L209" i="144"/>
  <c r="F210" i="24"/>
  <c r="E210" i="24"/>
  <c r="B210" i="24"/>
  <c r="AB210" i="79"/>
  <c r="L210" i="79"/>
  <c r="AB210" i="134"/>
  <c r="L210" i="134"/>
  <c r="AB210" i="141"/>
  <c r="L210" i="141"/>
  <c r="AB210" i="142"/>
  <c r="L210" i="142"/>
  <c r="AB210" i="143"/>
  <c r="L210" i="143"/>
  <c r="AB210" i="144"/>
  <c r="L210" i="144"/>
  <c r="F211" i="24"/>
  <c r="E211" i="24"/>
  <c r="B211" i="24"/>
  <c r="AB211" i="79"/>
  <c r="L211" i="79"/>
  <c r="AB211" i="134"/>
  <c r="L211" i="134"/>
  <c r="AB211" i="141"/>
  <c r="L211" i="141"/>
  <c r="AB211" i="142"/>
  <c r="L211" i="142"/>
  <c r="AB211" i="143"/>
  <c r="L211" i="143"/>
  <c r="AB211" i="144"/>
  <c r="L211" i="144"/>
  <c r="F212" i="24"/>
  <c r="E212" i="24"/>
  <c r="B212" i="24"/>
  <c r="AB212" i="79"/>
  <c r="L212" i="79"/>
  <c r="AB212" i="134"/>
  <c r="L212" i="134"/>
  <c r="AB212" i="141"/>
  <c r="L212" i="141"/>
  <c r="AB212" i="142"/>
  <c r="L212" i="142"/>
  <c r="AB212" i="143"/>
  <c r="L212" i="143"/>
  <c r="AB212" i="144"/>
  <c r="L212" i="144"/>
  <c r="F213" i="24"/>
  <c r="E213" i="24"/>
  <c r="B213" i="24"/>
  <c r="AB213" i="79"/>
  <c r="L213" i="79"/>
  <c r="AB213" i="134"/>
  <c r="L213" i="134"/>
  <c r="AB213" i="141"/>
  <c r="L213" i="141"/>
  <c r="AB213" i="142"/>
  <c r="L213" i="142"/>
  <c r="AB213" i="143"/>
  <c r="L213" i="143"/>
  <c r="AB213" i="144"/>
  <c r="L213" i="144"/>
  <c r="F214" i="24"/>
  <c r="E214" i="24"/>
  <c r="B214" i="24"/>
  <c r="AB214" i="79"/>
  <c r="L214" i="79"/>
  <c r="AB214" i="134"/>
  <c r="L214" i="134"/>
  <c r="AB214" i="141"/>
  <c r="L214" i="141"/>
  <c r="AB214" i="142"/>
  <c r="L214" i="142"/>
  <c r="AB214" i="143"/>
  <c r="L214" i="143"/>
  <c r="AB214" i="144"/>
  <c r="L214" i="144"/>
  <c r="F215" i="24"/>
  <c r="E215" i="24"/>
  <c r="B215" i="24"/>
  <c r="AB215" i="79"/>
  <c r="L215" i="79"/>
  <c r="AB215" i="134"/>
  <c r="L215" i="134"/>
  <c r="AB215" i="141"/>
  <c r="L215" i="141"/>
  <c r="AB215" i="142"/>
  <c r="L215" i="142"/>
  <c r="AB215" i="143"/>
  <c r="L215" i="143"/>
  <c r="AB215" i="144"/>
  <c r="L215" i="144"/>
  <c r="F216" i="24"/>
  <c r="E216" i="24"/>
  <c r="B216" i="24"/>
  <c r="AB216" i="79"/>
  <c r="L216" i="79"/>
  <c r="AB216" i="134"/>
  <c r="L216" i="134"/>
  <c r="AB216" i="141"/>
  <c r="L216" i="141"/>
  <c r="AB216" i="142"/>
  <c r="L216" i="142"/>
  <c r="AB216" i="143"/>
  <c r="L216" i="143"/>
  <c r="AB216" i="144"/>
  <c r="L216" i="144"/>
  <c r="F217" i="24"/>
  <c r="E217" i="24"/>
  <c r="B217" i="24"/>
  <c r="AB217" i="79"/>
  <c r="L217" i="79"/>
  <c r="AB217" i="134"/>
  <c r="L217" i="134"/>
  <c r="AB217" i="141"/>
  <c r="L217" i="141"/>
  <c r="AB217" i="142"/>
  <c r="L217" i="142"/>
  <c r="AB217" i="143"/>
  <c r="L217" i="143"/>
  <c r="AB217" i="144"/>
  <c r="L217" i="144"/>
  <c r="F218" i="24"/>
  <c r="E218" i="24"/>
  <c r="B218" i="24"/>
  <c r="AB218" i="79"/>
  <c r="L218" i="79"/>
  <c r="AB218" i="134"/>
  <c r="L218" i="134"/>
  <c r="AB218" i="141"/>
  <c r="L218" i="141"/>
  <c r="AB218" i="142"/>
  <c r="L218" i="142"/>
  <c r="AB218" i="143"/>
  <c r="L218" i="143"/>
  <c r="AB218" i="144"/>
  <c r="L218" i="144"/>
  <c r="F219" i="24"/>
  <c r="E219" i="24"/>
  <c r="B219" i="24"/>
  <c r="AB219" i="79"/>
  <c r="L219" i="79"/>
  <c r="AB219" i="134"/>
  <c r="L219" i="134"/>
  <c r="AB219" i="141"/>
  <c r="L219" i="141"/>
  <c r="AB219" i="142"/>
  <c r="L219" i="142"/>
  <c r="AB219" i="143"/>
  <c r="L219" i="143"/>
  <c r="AB219" i="144"/>
  <c r="L219" i="144"/>
  <c r="F220" i="24"/>
  <c r="E220" i="24"/>
  <c r="B220" i="24"/>
  <c r="AB220" i="79"/>
  <c r="L220" i="79"/>
  <c r="AB220" i="134"/>
  <c r="L220" i="134"/>
  <c r="AB220" i="141"/>
  <c r="L220" i="141"/>
  <c r="AB220" i="142"/>
  <c r="L220" i="142"/>
  <c r="AB220" i="143"/>
  <c r="L220" i="143"/>
  <c r="AB220" i="144"/>
  <c r="L220" i="144"/>
  <c r="F221" i="24"/>
  <c r="E221" i="24"/>
  <c r="B221" i="24"/>
  <c r="AB221" i="79"/>
  <c r="L221" i="79"/>
  <c r="AB221" i="134"/>
  <c r="L221" i="134"/>
  <c r="AB221" i="141"/>
  <c r="L221" i="141"/>
  <c r="AB221" i="142"/>
  <c r="L221" i="142"/>
  <c r="AB221" i="143"/>
  <c r="L221" i="143"/>
  <c r="AB221" i="144"/>
  <c r="L221" i="144"/>
  <c r="F222" i="24"/>
  <c r="E222" i="24"/>
  <c r="B222" i="24"/>
  <c r="AB222" i="79"/>
  <c r="L222" i="79"/>
  <c r="AB222" i="134"/>
  <c r="L222" i="134"/>
  <c r="AB222" i="141"/>
  <c r="L222" i="141"/>
  <c r="AB222" i="142"/>
  <c r="L222" i="142"/>
  <c r="AB222" i="143"/>
  <c r="L222" i="143"/>
  <c r="AB222" i="144"/>
  <c r="L222" i="144"/>
  <c r="F223" i="24"/>
  <c r="E223" i="24"/>
  <c r="B223" i="24"/>
  <c r="AB223" i="79"/>
  <c r="L223" i="79"/>
  <c r="AB223" i="134"/>
  <c r="L223" i="134"/>
  <c r="AB223" i="141"/>
  <c r="L223" i="141"/>
  <c r="AB223" i="142"/>
  <c r="L223" i="142"/>
  <c r="AB223" i="143"/>
  <c r="L223" i="143"/>
  <c r="AB223" i="144"/>
  <c r="L223" i="144"/>
  <c r="F224" i="24"/>
  <c r="E224" i="24"/>
  <c r="B224" i="24"/>
  <c r="AB224" i="79"/>
  <c r="L224" i="79"/>
  <c r="AB224" i="134"/>
  <c r="L224" i="134"/>
  <c r="AB224" i="141"/>
  <c r="L224" i="141"/>
  <c r="AB224" i="142"/>
  <c r="L224" i="142"/>
  <c r="AB224" i="143"/>
  <c r="L224" i="143"/>
  <c r="AB224" i="144"/>
  <c r="L224" i="144"/>
  <c r="F225" i="24"/>
  <c r="E225" i="24"/>
  <c r="B225" i="24"/>
  <c r="AB225" i="79"/>
  <c r="L225" i="79"/>
  <c r="AB225" i="134"/>
  <c r="L225" i="134"/>
  <c r="AB225" i="141"/>
  <c r="L225" i="141"/>
  <c r="AB225" i="142"/>
  <c r="L225" i="142"/>
  <c r="AB225" i="143"/>
  <c r="L225" i="143"/>
  <c r="AB225" i="144"/>
  <c r="L225" i="144"/>
  <c r="F226" i="24"/>
  <c r="E226" i="24"/>
  <c r="B226" i="24"/>
  <c r="AB226" i="79"/>
  <c r="L226" i="79"/>
  <c r="AB226" i="134"/>
  <c r="L226" i="134"/>
  <c r="AB226" i="141"/>
  <c r="L226" i="141"/>
  <c r="AB226" i="142"/>
  <c r="L226" i="142"/>
  <c r="AB226" i="143"/>
  <c r="L226" i="143"/>
  <c r="AB226" i="144"/>
  <c r="L226" i="144"/>
  <c r="F227" i="24"/>
  <c r="E227" i="24"/>
  <c r="B227" i="24"/>
  <c r="AB227" i="79"/>
  <c r="L227" i="79"/>
  <c r="AB227" i="134"/>
  <c r="L227" i="134"/>
  <c r="AB227" i="141"/>
  <c r="L227" i="141"/>
  <c r="AB227" i="142"/>
  <c r="L227" i="142"/>
  <c r="AB227" i="143"/>
  <c r="L227" i="143"/>
  <c r="AB227" i="144"/>
  <c r="L227" i="144"/>
  <c r="F228" i="24"/>
  <c r="E228" i="24"/>
  <c r="B228" i="24"/>
  <c r="AB228" i="79"/>
  <c r="L228" i="79"/>
  <c r="AB228" i="134"/>
  <c r="L228" i="134"/>
  <c r="AB228" i="141"/>
  <c r="L228" i="141"/>
  <c r="AB228" i="142"/>
  <c r="L228" i="142"/>
  <c r="AB228" i="143"/>
  <c r="L228" i="143"/>
  <c r="AB228" i="144"/>
  <c r="L228" i="144"/>
  <c r="F229" i="24"/>
  <c r="E229" i="24"/>
  <c r="B229" i="24"/>
  <c r="AB229" i="79"/>
  <c r="L229" i="79"/>
  <c r="AB229" i="134"/>
  <c r="L229" i="134"/>
  <c r="AB229" i="141"/>
  <c r="L229" i="141"/>
  <c r="AB229" i="142"/>
  <c r="L229" i="142"/>
  <c r="AB229" i="143"/>
  <c r="L229" i="143"/>
  <c r="AB229" i="144"/>
  <c r="L229" i="144"/>
  <c r="F230" i="24"/>
  <c r="E230" i="24"/>
  <c r="B230" i="24"/>
  <c r="AB230" i="79"/>
  <c r="L230" i="79"/>
  <c r="AB230" i="134"/>
  <c r="L230" i="134"/>
  <c r="AB230" i="141"/>
  <c r="L230" i="141"/>
  <c r="AB230" i="142"/>
  <c r="L230" i="142"/>
  <c r="AB230" i="143"/>
  <c r="L230" i="143"/>
  <c r="AB230" i="144"/>
  <c r="L230" i="144"/>
  <c r="F231" i="24"/>
  <c r="E231" i="24"/>
  <c r="B231" i="24"/>
  <c r="AB231" i="79"/>
  <c r="L231" i="79"/>
  <c r="AB231" i="134"/>
  <c r="L231" i="134"/>
  <c r="AB231" i="141"/>
  <c r="L231" i="141"/>
  <c r="AB231" i="142"/>
  <c r="L231" i="142"/>
  <c r="AB231" i="143"/>
  <c r="L231" i="143"/>
  <c r="AB231" i="144"/>
  <c r="L231" i="144"/>
  <c r="F232" i="24"/>
  <c r="E232" i="24"/>
  <c r="B232" i="24"/>
  <c r="AB232" i="79"/>
  <c r="L232" i="79"/>
  <c r="AB232" i="134"/>
  <c r="L232" i="134"/>
  <c r="AB232" i="141"/>
  <c r="L232" i="141"/>
  <c r="AB232" i="142"/>
  <c r="L232" i="142"/>
  <c r="AB232" i="143"/>
  <c r="L232" i="143"/>
  <c r="AB232" i="144"/>
  <c r="L232" i="144"/>
  <c r="F233" i="24"/>
  <c r="E233" i="24"/>
  <c r="B233" i="24"/>
  <c r="AB233" i="79"/>
  <c r="L233" i="79"/>
  <c r="AB233" i="134"/>
  <c r="L233" i="134"/>
  <c r="AB233" i="141"/>
  <c r="L233" i="141"/>
  <c r="AB233" i="142"/>
  <c r="L233" i="142"/>
  <c r="AB233" i="143"/>
  <c r="L233" i="143"/>
  <c r="AB233" i="144"/>
  <c r="L233" i="144"/>
  <c r="F234" i="24"/>
  <c r="E234" i="24"/>
  <c r="B234" i="24"/>
  <c r="AB234" i="79"/>
  <c r="L234" i="79"/>
  <c r="AB234" i="134"/>
  <c r="L234" i="134"/>
  <c r="AB234" i="141"/>
  <c r="L234" i="141"/>
  <c r="AB234" i="142"/>
  <c r="L234" i="142"/>
  <c r="AB234" i="143"/>
  <c r="L234" i="143"/>
  <c r="AB234" i="144"/>
  <c r="L234" i="144"/>
  <c r="F235" i="24"/>
  <c r="E235" i="24"/>
  <c r="B235" i="24"/>
  <c r="AB235" i="79"/>
  <c r="L235" i="79"/>
  <c r="AB235" i="134"/>
  <c r="L235" i="134"/>
  <c r="AB235" i="141"/>
  <c r="L235" i="141"/>
  <c r="AB235" i="142"/>
  <c r="L235" i="142"/>
  <c r="AB235" i="143"/>
  <c r="L235" i="143"/>
  <c r="AB235" i="144"/>
  <c r="L235" i="144"/>
  <c r="F236" i="24"/>
  <c r="E236" i="24"/>
  <c r="B236" i="24"/>
  <c r="AB236" i="79"/>
  <c r="L236" i="79"/>
  <c r="AB236" i="134"/>
  <c r="L236" i="134"/>
  <c r="AB236" i="141"/>
  <c r="L236" i="141"/>
  <c r="AB236" i="142"/>
  <c r="L236" i="142"/>
  <c r="AB236" i="143"/>
  <c r="L236" i="143"/>
  <c r="AB236" i="144"/>
  <c r="L236" i="144"/>
  <c r="F237" i="24"/>
  <c r="E237" i="24"/>
  <c r="B237" i="24"/>
  <c r="AB237" i="79"/>
  <c r="L237" i="79"/>
  <c r="AB237" i="134"/>
  <c r="L237" i="134"/>
  <c r="AB237" i="141"/>
  <c r="L237" i="141"/>
  <c r="AB237" i="142"/>
  <c r="L237" i="142"/>
  <c r="AB237" i="143"/>
  <c r="L237" i="143"/>
  <c r="AB237" i="144"/>
  <c r="L237" i="144"/>
  <c r="F238" i="24"/>
  <c r="E238" i="24"/>
  <c r="B238" i="24"/>
  <c r="AB238" i="79"/>
  <c r="L238" i="79"/>
  <c r="AB238" i="134"/>
  <c r="L238" i="134"/>
  <c r="AB238" i="141"/>
  <c r="L238" i="141"/>
  <c r="AB238" i="142"/>
  <c r="L238" i="142"/>
  <c r="AB238" i="143"/>
  <c r="L238" i="143"/>
  <c r="AB238" i="144"/>
  <c r="L238" i="144"/>
  <c r="F239" i="24"/>
  <c r="E239" i="24"/>
  <c r="B239" i="24"/>
  <c r="AB239" i="79"/>
  <c r="L239" i="79"/>
  <c r="AB239" i="134"/>
  <c r="L239" i="134"/>
  <c r="AB239" i="141"/>
  <c r="L239" i="141"/>
  <c r="AB239" i="142"/>
  <c r="L239" i="142"/>
  <c r="AB239" i="143"/>
  <c r="L239" i="143"/>
  <c r="AB239" i="144"/>
  <c r="L239" i="144"/>
  <c r="F240" i="24"/>
  <c r="E240" i="24"/>
  <c r="B240" i="24"/>
  <c r="AB240" i="79"/>
  <c r="L240" i="79"/>
  <c r="AB240" i="134"/>
  <c r="L240" i="134"/>
  <c r="AB240" i="141"/>
  <c r="L240" i="141"/>
  <c r="AB240" i="142"/>
  <c r="L240" i="142"/>
  <c r="AB240" i="143"/>
  <c r="L240" i="143"/>
  <c r="AB240" i="144"/>
  <c r="L240" i="144"/>
  <c r="F241" i="24"/>
  <c r="E241" i="24"/>
  <c r="B241" i="24"/>
  <c r="AB241" i="79"/>
  <c r="L241" i="79"/>
  <c r="AB241" i="134"/>
  <c r="L241" i="134"/>
  <c r="AB241" i="141"/>
  <c r="L241" i="141"/>
  <c r="AB241" i="142"/>
  <c r="L241" i="142"/>
  <c r="AB241" i="143"/>
  <c r="L241" i="143"/>
  <c r="AB241" i="144"/>
  <c r="L241" i="144"/>
  <c r="F242" i="24"/>
  <c r="E242" i="24"/>
  <c r="B242" i="24"/>
  <c r="AB242" i="79"/>
  <c r="L242" i="79"/>
  <c r="AB242" i="134"/>
  <c r="L242" i="134"/>
  <c r="AB242" i="141"/>
  <c r="L242" i="141"/>
  <c r="AB242" i="142"/>
  <c r="L242" i="142"/>
  <c r="AB242" i="143"/>
  <c r="L242" i="143"/>
  <c r="AB242" i="144"/>
  <c r="L242" i="144"/>
  <c r="F243" i="24"/>
  <c r="E243" i="24"/>
  <c r="B243" i="24"/>
  <c r="AB243" i="79"/>
  <c r="L243" i="79"/>
  <c r="AB243" i="134"/>
  <c r="L243" i="134"/>
  <c r="AB243" i="141"/>
  <c r="L243" i="141"/>
  <c r="AB243" i="142"/>
  <c r="L243" i="142"/>
  <c r="AB243" i="143"/>
  <c r="L243" i="143"/>
  <c r="AB243" i="144"/>
  <c r="L243" i="144"/>
  <c r="F244" i="24"/>
  <c r="E244" i="24"/>
  <c r="B244" i="24"/>
  <c r="AB244" i="79"/>
  <c r="L244" i="79"/>
  <c r="AB244" i="134"/>
  <c r="L244" i="134"/>
  <c r="AB244" i="141"/>
  <c r="L244" i="141"/>
  <c r="AB244" i="142"/>
  <c r="L244" i="142"/>
  <c r="AB244" i="143"/>
  <c r="L244" i="143"/>
  <c r="AB244" i="144"/>
  <c r="L244" i="144"/>
  <c r="F245" i="24"/>
  <c r="E245" i="24"/>
  <c r="B245" i="24"/>
  <c r="AB245" i="79"/>
  <c r="L245" i="79"/>
  <c r="AB245" i="134"/>
  <c r="L245" i="134"/>
  <c r="AB245" i="141"/>
  <c r="L245" i="141"/>
  <c r="AB245" i="142"/>
  <c r="L245" i="142"/>
  <c r="AB245" i="143"/>
  <c r="L245" i="143"/>
  <c r="AB245" i="144"/>
  <c r="L245" i="144"/>
  <c r="F246" i="24"/>
  <c r="E246" i="24"/>
  <c r="B246" i="24"/>
  <c r="AB246" i="79"/>
  <c r="L246" i="79"/>
  <c r="AB246" i="134"/>
  <c r="L246" i="134"/>
  <c r="AB246" i="141"/>
  <c r="L246" i="141"/>
  <c r="AB246" i="142"/>
  <c r="L246" i="142"/>
  <c r="AB246" i="143"/>
  <c r="L246" i="143"/>
  <c r="AB246" i="144"/>
  <c r="L246" i="144"/>
  <c r="F247" i="24"/>
  <c r="E247" i="24"/>
  <c r="B247" i="24"/>
  <c r="AB247" i="79"/>
  <c r="L247" i="79"/>
  <c r="AB247" i="134"/>
  <c r="L247" i="134"/>
  <c r="AB247" i="141"/>
  <c r="L247" i="141"/>
  <c r="AB247" i="142"/>
  <c r="L247" i="142"/>
  <c r="AB247" i="143"/>
  <c r="L247" i="143"/>
  <c r="AB247" i="144"/>
  <c r="L247" i="144"/>
  <c r="F248" i="24"/>
  <c r="E248" i="24"/>
  <c r="B248" i="24"/>
  <c r="AB248" i="79"/>
  <c r="L248" i="79"/>
  <c r="AB248" i="134"/>
  <c r="L248" i="134"/>
  <c r="AB248" i="141"/>
  <c r="L248" i="141"/>
  <c r="AB248" i="142"/>
  <c r="L248" i="142"/>
  <c r="AB248" i="143"/>
  <c r="L248" i="143"/>
  <c r="AB248" i="144"/>
  <c r="L248" i="144"/>
  <c r="F249" i="24"/>
  <c r="E249" i="24"/>
  <c r="B249" i="24"/>
  <c r="AB249" i="79"/>
  <c r="L249" i="79"/>
  <c r="AB249" i="134"/>
  <c r="L249" i="134"/>
  <c r="AB249" i="141"/>
  <c r="L249" i="141"/>
  <c r="AB249" i="142"/>
  <c r="L249" i="142"/>
  <c r="AB249" i="143"/>
  <c r="L249" i="143"/>
  <c r="AB249" i="144"/>
  <c r="L249" i="144"/>
  <c r="F250" i="24"/>
  <c r="E250" i="24"/>
  <c r="B250" i="24"/>
  <c r="AB250" i="79"/>
  <c r="L250" i="79"/>
  <c r="AB250" i="134"/>
  <c r="L250" i="134"/>
  <c r="AB250" i="141"/>
  <c r="L250" i="141"/>
  <c r="AB250" i="142"/>
  <c r="L250" i="142"/>
  <c r="AB250" i="143"/>
  <c r="L250" i="143"/>
  <c r="AB250" i="144"/>
  <c r="L250" i="144"/>
  <c r="F251" i="24"/>
  <c r="E251" i="24"/>
  <c r="B251" i="24"/>
  <c r="AB251" i="79"/>
  <c r="L251" i="79"/>
  <c r="AB251" i="134"/>
  <c r="L251" i="134"/>
  <c r="AB251" i="141"/>
  <c r="L251" i="141"/>
  <c r="AB251" i="142"/>
  <c r="L251" i="142"/>
  <c r="AB251" i="143"/>
  <c r="L251" i="143"/>
  <c r="AB251" i="144"/>
  <c r="L251" i="144"/>
  <c r="F252" i="24"/>
  <c r="E252" i="24"/>
  <c r="B252" i="24"/>
  <c r="AB252" i="79"/>
  <c r="L252" i="79"/>
  <c r="AB252" i="134"/>
  <c r="L252" i="134"/>
  <c r="AB252" i="141"/>
  <c r="L252" i="141"/>
  <c r="AB252" i="142"/>
  <c r="L252" i="142"/>
  <c r="AB252" i="143"/>
  <c r="L252" i="143"/>
  <c r="AB252" i="144"/>
  <c r="L252" i="144"/>
  <c r="F253" i="24"/>
  <c r="E253" i="24"/>
  <c r="B253" i="24"/>
  <c r="AB253" i="79"/>
  <c r="L253" i="79"/>
  <c r="AB253" i="134"/>
  <c r="L253" i="134"/>
  <c r="AB253" i="141"/>
  <c r="L253" i="141"/>
  <c r="AB253" i="142"/>
  <c r="L253" i="142"/>
  <c r="AB253" i="143"/>
  <c r="L253" i="143"/>
  <c r="AB253" i="144"/>
  <c r="L253" i="144"/>
  <c r="F254" i="24"/>
  <c r="E254" i="24"/>
  <c r="B254" i="24"/>
  <c r="AB254" i="79"/>
  <c r="L254" i="79"/>
  <c r="AB254" i="134"/>
  <c r="L254" i="134"/>
  <c r="AB254" i="141"/>
  <c r="L254" i="141"/>
  <c r="AB254" i="142"/>
  <c r="L254" i="142"/>
  <c r="AB254" i="143"/>
  <c r="L254" i="143"/>
  <c r="AB254" i="144"/>
  <c r="L254" i="144"/>
  <c r="F255" i="24"/>
  <c r="E255" i="24"/>
  <c r="B255" i="24"/>
  <c r="AB255" i="79"/>
  <c r="L255" i="79"/>
  <c r="AB255" i="134"/>
  <c r="L255" i="134"/>
  <c r="AB255" i="141"/>
  <c r="L255" i="141"/>
  <c r="AB255" i="142"/>
  <c r="L255" i="142"/>
  <c r="AB255" i="143"/>
  <c r="L255" i="143"/>
  <c r="AB255" i="144"/>
  <c r="L255" i="144"/>
  <c r="F256" i="24"/>
  <c r="E256" i="24"/>
  <c r="B256" i="24"/>
  <c r="AB256" i="79"/>
  <c r="L256" i="79"/>
  <c r="AB256" i="134"/>
  <c r="L256" i="134"/>
  <c r="AB256" i="141"/>
  <c r="L256" i="141"/>
  <c r="AB256" i="142"/>
  <c r="L256" i="142"/>
  <c r="AB256" i="143"/>
  <c r="L256" i="143"/>
  <c r="AB256" i="144"/>
  <c r="L256" i="144"/>
  <c r="F257" i="24"/>
  <c r="E257" i="24"/>
  <c r="B257" i="24"/>
  <c r="AB257" i="79"/>
  <c r="L257" i="79"/>
  <c r="AB257" i="134"/>
  <c r="L257" i="134"/>
  <c r="AB257" i="141"/>
  <c r="L257" i="141"/>
  <c r="AB257" i="142"/>
  <c r="L257" i="142"/>
  <c r="AB257" i="143"/>
  <c r="L257" i="143"/>
  <c r="AB257" i="144"/>
  <c r="L257" i="144"/>
  <c r="F258" i="24"/>
  <c r="E258" i="24"/>
  <c r="B258" i="24"/>
  <c r="AB258" i="79"/>
  <c r="L258" i="79"/>
  <c r="AB258" i="134"/>
  <c r="L258" i="134"/>
  <c r="AB258" i="141"/>
  <c r="L258" i="141"/>
  <c r="AB258" i="142"/>
  <c r="L258" i="142"/>
  <c r="AB258" i="143"/>
  <c r="L258" i="143"/>
  <c r="AB258" i="144"/>
  <c r="L258" i="144"/>
  <c r="F259" i="24"/>
  <c r="E259" i="24"/>
  <c r="B259" i="24"/>
  <c r="AB259" i="79"/>
  <c r="L259" i="79"/>
  <c r="AB259" i="134"/>
  <c r="L259" i="134"/>
  <c r="AB259" i="141"/>
  <c r="L259" i="141"/>
  <c r="AB259" i="142"/>
  <c r="L259" i="142"/>
  <c r="AB259" i="143"/>
  <c r="L259" i="143"/>
  <c r="AB259" i="144"/>
  <c r="L259" i="144"/>
  <c r="F260" i="24"/>
  <c r="E260" i="24"/>
  <c r="B260" i="24"/>
  <c r="AB260" i="79"/>
  <c r="L260" i="79"/>
  <c r="AB260" i="134"/>
  <c r="L260" i="134"/>
  <c r="AB260" i="141"/>
  <c r="L260" i="141"/>
  <c r="AB260" i="142"/>
  <c r="L260" i="142"/>
  <c r="AB260" i="143"/>
  <c r="L260" i="143"/>
  <c r="AB260" i="144"/>
  <c r="L260" i="144"/>
  <c r="F261" i="24"/>
  <c r="E261" i="24"/>
  <c r="B261" i="24"/>
  <c r="AB261" i="79"/>
  <c r="L261" i="79"/>
  <c r="AB261" i="134"/>
  <c r="L261" i="134"/>
  <c r="AB261" i="141"/>
  <c r="L261" i="141"/>
  <c r="AB261" i="142"/>
  <c r="L261" i="142"/>
  <c r="AB261" i="143"/>
  <c r="L261" i="143"/>
  <c r="AB261" i="144"/>
  <c r="L261" i="144"/>
  <c r="F262" i="24"/>
  <c r="E262" i="24"/>
  <c r="B262" i="24"/>
  <c r="AB262" i="79"/>
  <c r="L262" i="79"/>
  <c r="AB262" i="134"/>
  <c r="L262" i="134"/>
  <c r="AB262" i="141"/>
  <c r="L262" i="141"/>
  <c r="AB262" i="142"/>
  <c r="L262" i="142"/>
  <c r="AB262" i="143"/>
  <c r="L262" i="143"/>
  <c r="AB262" i="144"/>
  <c r="L262" i="144"/>
  <c r="F263" i="24"/>
  <c r="E263" i="24"/>
  <c r="B263" i="24"/>
  <c r="AB263" i="79"/>
  <c r="L263" i="79"/>
  <c r="AB263" i="134"/>
  <c r="L263" i="134"/>
  <c r="AB263" i="141"/>
  <c r="L263" i="141"/>
  <c r="AB263" i="142"/>
  <c r="L263" i="142"/>
  <c r="AB263" i="143"/>
  <c r="L263" i="143"/>
  <c r="AB263" i="144"/>
  <c r="L263" i="144"/>
  <c r="F264" i="24"/>
  <c r="E264" i="24"/>
  <c r="B264" i="24"/>
  <c r="AB264" i="79"/>
  <c r="L264" i="79"/>
  <c r="AB264" i="134"/>
  <c r="L264" i="134"/>
  <c r="AB264" i="141"/>
  <c r="L264" i="141"/>
  <c r="AB264" i="142"/>
  <c r="L264" i="142"/>
  <c r="AB264" i="143"/>
  <c r="L264" i="143"/>
  <c r="AB264" i="144"/>
  <c r="L264" i="144"/>
  <c r="F265" i="24"/>
  <c r="E265" i="24"/>
  <c r="B265" i="24"/>
  <c r="AB265" i="79"/>
  <c r="L265" i="79"/>
  <c r="AB265" i="134"/>
  <c r="L265" i="134"/>
  <c r="AB265" i="141"/>
  <c r="L265" i="141"/>
  <c r="AB265" i="142"/>
  <c r="L265" i="142"/>
  <c r="AB265" i="143"/>
  <c r="L265" i="143"/>
  <c r="AB265" i="144"/>
  <c r="L265" i="144"/>
  <c r="F266" i="24"/>
  <c r="E266" i="24"/>
  <c r="B266" i="24"/>
  <c r="AB266" i="79"/>
  <c r="L266" i="79"/>
  <c r="AB266" i="134"/>
  <c r="L266" i="134"/>
  <c r="AB266" i="141"/>
  <c r="L266" i="141"/>
  <c r="AB266" i="142"/>
  <c r="L266" i="142"/>
  <c r="AB266" i="143"/>
  <c r="L266" i="143"/>
  <c r="AB266" i="144"/>
  <c r="L266" i="144"/>
  <c r="F267" i="24"/>
  <c r="E267" i="24"/>
  <c r="B267" i="24"/>
  <c r="AB267" i="79"/>
  <c r="L267" i="79"/>
  <c r="AB267" i="134"/>
  <c r="L267" i="134"/>
  <c r="AB267" i="141"/>
  <c r="L267" i="141"/>
  <c r="AB267" i="142"/>
  <c r="L267" i="142"/>
  <c r="AB267" i="143"/>
  <c r="L267" i="143"/>
  <c r="AB267" i="144"/>
  <c r="L267" i="144"/>
  <c r="F268" i="24"/>
  <c r="E268" i="24"/>
  <c r="B268" i="24"/>
  <c r="AB268" i="79"/>
  <c r="L268" i="79"/>
  <c r="AB268" i="134"/>
  <c r="L268" i="134"/>
  <c r="AB268" i="141"/>
  <c r="L268" i="141"/>
  <c r="AB268" i="142"/>
  <c r="L268" i="142"/>
  <c r="AB268" i="143"/>
  <c r="L268" i="143"/>
  <c r="AB268" i="144"/>
  <c r="L268" i="144"/>
  <c r="F269" i="24"/>
  <c r="E269" i="24"/>
  <c r="B269" i="24"/>
  <c r="AB269" i="79"/>
  <c r="L269" i="79"/>
  <c r="AB269" i="134"/>
  <c r="L269" i="134"/>
  <c r="AB269" i="141"/>
  <c r="L269" i="141"/>
  <c r="AB269" i="142"/>
  <c r="L269" i="142"/>
  <c r="AB269" i="143"/>
  <c r="L269" i="143"/>
  <c r="AB269" i="144"/>
  <c r="L269" i="144"/>
  <c r="F270" i="24"/>
  <c r="E270" i="24"/>
  <c r="B270" i="24"/>
  <c r="AB270" i="79"/>
  <c r="L270" i="79"/>
  <c r="AB270" i="134"/>
  <c r="L270" i="134"/>
  <c r="AB270" i="141"/>
  <c r="L270" i="141"/>
  <c r="AB270" i="142"/>
  <c r="L270" i="142"/>
  <c r="AB270" i="143"/>
  <c r="L270" i="143"/>
  <c r="AB270" i="144"/>
  <c r="L270" i="144"/>
  <c r="F271" i="24"/>
  <c r="E271" i="24"/>
  <c r="B271" i="24"/>
  <c r="AB271" i="79"/>
  <c r="L271" i="79"/>
  <c r="AB271" i="134"/>
  <c r="L271" i="134"/>
  <c r="AB271" i="141"/>
  <c r="L271" i="141"/>
  <c r="AB271" i="142"/>
  <c r="L271" i="142"/>
  <c r="AB271" i="143"/>
  <c r="L271" i="143"/>
  <c r="AB271" i="144"/>
  <c r="L271" i="144"/>
  <c r="F272" i="24"/>
  <c r="E272" i="24"/>
  <c r="B272" i="24"/>
  <c r="AB272" i="79"/>
  <c r="L272" i="79"/>
  <c r="AB272" i="134"/>
  <c r="L272" i="134"/>
  <c r="AB272" i="141"/>
  <c r="L272" i="141"/>
  <c r="AB272" i="142"/>
  <c r="L272" i="142"/>
  <c r="AB272" i="143"/>
  <c r="L272" i="143"/>
  <c r="AB272" i="144"/>
  <c r="L272" i="144"/>
  <c r="F273" i="24"/>
  <c r="E273" i="24"/>
  <c r="B273" i="24"/>
  <c r="AB273" i="79"/>
  <c r="L273" i="79"/>
  <c r="AB273" i="134"/>
  <c r="L273" i="134"/>
  <c r="AB273" i="141"/>
  <c r="L273" i="141"/>
  <c r="AB273" i="142"/>
  <c r="L273" i="142"/>
  <c r="AB273" i="143"/>
  <c r="L273" i="143"/>
  <c r="AB273" i="144"/>
  <c r="L273" i="144"/>
  <c r="F274" i="24"/>
  <c r="E274" i="24"/>
  <c r="B274" i="24"/>
  <c r="AB274" i="79"/>
  <c r="L274" i="79"/>
  <c r="AB274" i="134"/>
  <c r="L274" i="134"/>
  <c r="AB274" i="141"/>
  <c r="L274" i="141"/>
  <c r="AB274" i="142"/>
  <c r="L274" i="142"/>
  <c r="AB274" i="143"/>
  <c r="L274" i="143"/>
  <c r="AB274" i="144"/>
  <c r="L274" i="144"/>
  <c r="F275" i="24"/>
  <c r="E275" i="24"/>
  <c r="B275" i="24"/>
  <c r="AB275" i="79"/>
  <c r="L275" i="79"/>
  <c r="AB275" i="134"/>
  <c r="L275" i="134"/>
  <c r="AB275" i="141"/>
  <c r="L275" i="141"/>
  <c r="AB275" i="142"/>
  <c r="L275" i="142"/>
  <c r="AB275" i="143"/>
  <c r="L275" i="143"/>
  <c r="AB275" i="144"/>
  <c r="L275" i="144"/>
  <c r="F276" i="24"/>
  <c r="E276" i="24"/>
  <c r="B276" i="24"/>
  <c r="AB276" i="79"/>
  <c r="L276" i="79"/>
  <c r="AB276" i="134"/>
  <c r="L276" i="134"/>
  <c r="AB276" i="141"/>
  <c r="L276" i="141"/>
  <c r="AB276" i="142"/>
  <c r="L276" i="142"/>
  <c r="AB276" i="143"/>
  <c r="L276" i="143"/>
  <c r="AB276" i="144"/>
  <c r="L276" i="144"/>
  <c r="F277" i="24"/>
  <c r="E277" i="24"/>
  <c r="B277" i="24"/>
  <c r="AB277" i="79"/>
  <c r="L277" i="79"/>
  <c r="AB277" i="134"/>
  <c r="L277" i="134"/>
  <c r="AB277" i="141"/>
  <c r="L277" i="141"/>
  <c r="AB277" i="142"/>
  <c r="L277" i="142"/>
  <c r="AB277" i="143"/>
  <c r="L277" i="143"/>
  <c r="AB277" i="144"/>
  <c r="L277" i="144"/>
  <c r="F278" i="24"/>
  <c r="E278" i="24"/>
  <c r="B278" i="24"/>
  <c r="AB278" i="79"/>
  <c r="L278" i="79"/>
  <c r="AB278" i="134"/>
  <c r="L278" i="134"/>
  <c r="AB278" i="141"/>
  <c r="L278" i="141"/>
  <c r="AB278" i="142"/>
  <c r="L278" i="142"/>
  <c r="AB278" i="143"/>
  <c r="L278" i="143"/>
  <c r="AB278" i="144"/>
  <c r="L278" i="144"/>
  <c r="F279" i="24"/>
  <c r="E279" i="24"/>
  <c r="B279" i="24"/>
  <c r="AB279" i="79"/>
  <c r="L279" i="79"/>
  <c r="AB279" i="134"/>
  <c r="L279" i="134"/>
  <c r="AB279" i="141"/>
  <c r="L279" i="141"/>
  <c r="AB279" i="142"/>
  <c r="L279" i="142"/>
  <c r="AB279" i="143"/>
  <c r="L279" i="143"/>
  <c r="AB279" i="144"/>
  <c r="L279" i="144"/>
  <c r="F280" i="24"/>
  <c r="E280" i="24"/>
  <c r="B280" i="24"/>
  <c r="AB280" i="79"/>
  <c r="L280" i="79"/>
  <c r="AB280" i="134"/>
  <c r="L280" i="134"/>
  <c r="AB280" i="141"/>
  <c r="L280" i="141"/>
  <c r="AB280" i="142"/>
  <c r="L280" i="142"/>
  <c r="AB280" i="143"/>
  <c r="L280" i="143"/>
  <c r="AB280" i="144"/>
  <c r="L280" i="144"/>
  <c r="F281" i="24"/>
  <c r="E281" i="24"/>
  <c r="B281" i="24"/>
  <c r="AB281" i="79"/>
  <c r="L281" i="79"/>
  <c r="AB281" i="134"/>
  <c r="L281" i="134"/>
  <c r="AB281" i="141"/>
  <c r="L281" i="141"/>
  <c r="AB281" i="142"/>
  <c r="L281" i="142"/>
  <c r="AB281" i="143"/>
  <c r="L281" i="143"/>
  <c r="AB281" i="144"/>
  <c r="L281" i="144"/>
  <c r="F282" i="24"/>
  <c r="E282" i="24"/>
  <c r="B282" i="24"/>
  <c r="AB282" i="79"/>
  <c r="L282" i="79"/>
  <c r="AB282" i="134"/>
  <c r="L282" i="134"/>
  <c r="AB282" i="141"/>
  <c r="L282" i="141"/>
  <c r="AB282" i="142"/>
  <c r="L282" i="142"/>
  <c r="AB282" i="143"/>
  <c r="L282" i="143"/>
  <c r="AB282" i="144"/>
  <c r="L282" i="144"/>
  <c r="F283" i="24"/>
  <c r="E283" i="24"/>
  <c r="B283" i="24"/>
  <c r="AB283" i="79"/>
  <c r="L283" i="79"/>
  <c r="AB283" i="134"/>
  <c r="L283" i="134"/>
  <c r="AB283" i="141"/>
  <c r="L283" i="141"/>
  <c r="AB283" i="142"/>
  <c r="L283" i="142"/>
  <c r="AB283" i="143"/>
  <c r="L283" i="143"/>
  <c r="AB283" i="144"/>
  <c r="L283" i="144"/>
  <c r="F284" i="24"/>
  <c r="E284" i="24"/>
  <c r="B284" i="24"/>
  <c r="AB284" i="79"/>
  <c r="L284" i="79"/>
  <c r="AB284" i="134"/>
  <c r="L284" i="134"/>
  <c r="AB284" i="141"/>
  <c r="L284" i="141"/>
  <c r="AB284" i="142"/>
  <c r="L284" i="142"/>
  <c r="AB284" i="143"/>
  <c r="L284" i="143"/>
  <c r="AB284" i="144"/>
  <c r="L284" i="144"/>
  <c r="F285" i="24"/>
  <c r="E285" i="24"/>
  <c r="B285" i="24"/>
  <c r="AB285" i="79"/>
  <c r="L285" i="79"/>
  <c r="AB285" i="134"/>
  <c r="L285" i="134"/>
  <c r="AB285" i="141"/>
  <c r="L285" i="141"/>
  <c r="AB285" i="142"/>
  <c r="L285" i="142"/>
  <c r="AB285" i="143"/>
  <c r="L285" i="143"/>
  <c r="AB285" i="144"/>
  <c r="L285" i="144"/>
  <c r="F286" i="24"/>
  <c r="E286" i="24"/>
  <c r="B286" i="24"/>
  <c r="AB286" i="79"/>
  <c r="L286" i="79"/>
  <c r="AB286" i="134"/>
  <c r="L286" i="134"/>
  <c r="AB286" i="141"/>
  <c r="L286" i="141"/>
  <c r="AB286" i="142"/>
  <c r="L286" i="142"/>
  <c r="AB286" i="143"/>
  <c r="L286" i="143"/>
  <c r="AB286" i="144"/>
  <c r="L286" i="144"/>
  <c r="F287" i="24"/>
  <c r="E287" i="24"/>
  <c r="B287" i="24"/>
  <c r="AB287" i="79"/>
  <c r="L287" i="79"/>
  <c r="AB287" i="134"/>
  <c r="L287" i="134"/>
  <c r="AB287" i="141"/>
  <c r="L287" i="141"/>
  <c r="AB287" i="142"/>
  <c r="L287" i="142"/>
  <c r="AB287" i="143"/>
  <c r="L287" i="143"/>
  <c r="AB287" i="144"/>
  <c r="L287" i="144"/>
  <c r="F288" i="24"/>
  <c r="E288" i="24"/>
  <c r="B288" i="24"/>
  <c r="AB288" i="79"/>
  <c r="L288" i="79"/>
  <c r="AB288" i="134"/>
  <c r="L288" i="134"/>
  <c r="AB288" i="141"/>
  <c r="L288" i="141"/>
  <c r="AB288" i="142"/>
  <c r="L288" i="142"/>
  <c r="AB288" i="143"/>
  <c r="L288" i="143"/>
  <c r="AB288" i="144"/>
  <c r="L288" i="144"/>
  <c r="F289" i="24"/>
  <c r="E289" i="24"/>
  <c r="B289" i="24"/>
  <c r="AB289" i="79"/>
  <c r="L289" i="79"/>
  <c r="AB289" i="134"/>
  <c r="L289" i="134"/>
  <c r="AB289" i="141"/>
  <c r="L289" i="141"/>
  <c r="AB289" i="142"/>
  <c r="L289" i="142"/>
  <c r="AB289" i="143"/>
  <c r="L289" i="143"/>
  <c r="AB289" i="144"/>
  <c r="L289" i="144"/>
  <c r="F290" i="24"/>
  <c r="E290" i="24"/>
  <c r="B290" i="24"/>
  <c r="AB290" i="79"/>
  <c r="L290" i="79"/>
  <c r="AB290" i="134"/>
  <c r="L290" i="134"/>
  <c r="AB290" i="141"/>
  <c r="L290" i="141"/>
  <c r="AB290" i="142"/>
  <c r="L290" i="142"/>
  <c r="AB290" i="143"/>
  <c r="L290" i="143"/>
  <c r="AB290" i="144"/>
  <c r="L290" i="144"/>
  <c r="F291" i="24"/>
  <c r="E291" i="24"/>
  <c r="B291" i="24"/>
  <c r="AB291" i="79"/>
  <c r="L291" i="79"/>
  <c r="AB291" i="134"/>
  <c r="L291" i="134"/>
  <c r="AB291" i="141"/>
  <c r="L291" i="141"/>
  <c r="AB291" i="142"/>
  <c r="L291" i="142"/>
  <c r="AB291" i="143"/>
  <c r="L291" i="143"/>
  <c r="AB291" i="144"/>
  <c r="L291" i="144"/>
  <c r="F292" i="24"/>
  <c r="E292" i="24"/>
  <c r="B292" i="24"/>
  <c r="AB292" i="79"/>
  <c r="L292" i="79"/>
  <c r="AB292" i="134"/>
  <c r="L292" i="134"/>
  <c r="AB292" i="141"/>
  <c r="L292" i="141"/>
  <c r="AB292" i="142"/>
  <c r="L292" i="142"/>
  <c r="AB292" i="143"/>
  <c r="L292" i="143"/>
  <c r="AB292" i="144"/>
  <c r="L292" i="144"/>
  <c r="F293" i="24"/>
  <c r="E293" i="24"/>
  <c r="B293" i="24"/>
  <c r="AB293" i="79"/>
  <c r="L293" i="79"/>
  <c r="AB293" i="134"/>
  <c r="L293" i="134"/>
  <c r="AB293" i="141"/>
  <c r="L293" i="141"/>
  <c r="AB293" i="142"/>
  <c r="L293" i="142"/>
  <c r="AB293" i="143"/>
  <c r="L293" i="143"/>
  <c r="AB293" i="144"/>
  <c r="L293" i="144"/>
  <c r="F294" i="24"/>
  <c r="E294" i="24"/>
  <c r="B294" i="24"/>
  <c r="AB294" i="79"/>
  <c r="L294" i="79"/>
  <c r="AB294" i="134"/>
  <c r="L294" i="134"/>
  <c r="AB294" i="141"/>
  <c r="L294" i="141"/>
  <c r="AB294" i="142"/>
  <c r="L294" i="142"/>
  <c r="AB294" i="143"/>
  <c r="L294" i="143"/>
  <c r="AB294" i="144"/>
  <c r="L294" i="144"/>
  <c r="F295" i="24"/>
  <c r="E295" i="24"/>
  <c r="B295" i="24"/>
  <c r="AB295" i="79"/>
  <c r="L295" i="79"/>
  <c r="AB295" i="134"/>
  <c r="L295" i="134"/>
  <c r="AB295" i="141"/>
  <c r="L295" i="141"/>
  <c r="AB295" i="142"/>
  <c r="L295" i="142"/>
  <c r="AB295" i="143"/>
  <c r="L295" i="143"/>
  <c r="AB295" i="144"/>
  <c r="L295" i="144"/>
  <c r="F296" i="24"/>
  <c r="E296" i="24"/>
  <c r="B296" i="24"/>
  <c r="AB296" i="79"/>
  <c r="L296" i="79"/>
  <c r="AB296" i="134"/>
  <c r="L296" i="134"/>
  <c r="AB296" i="141"/>
  <c r="L296" i="141"/>
  <c r="AB296" i="142"/>
  <c r="L296" i="142"/>
  <c r="AB296" i="143"/>
  <c r="L296" i="143"/>
  <c r="AB296" i="144"/>
  <c r="L296" i="144"/>
  <c r="F297" i="24"/>
  <c r="E297" i="24"/>
  <c r="B297" i="24"/>
  <c r="AB297" i="79"/>
  <c r="L297" i="79"/>
  <c r="AB297" i="134"/>
  <c r="L297" i="134"/>
  <c r="AB297" i="141"/>
  <c r="L297" i="141"/>
  <c r="AB297" i="142"/>
  <c r="L297" i="142"/>
  <c r="AB297" i="143"/>
  <c r="L297" i="143"/>
  <c r="AB297" i="144"/>
  <c r="L297" i="144"/>
  <c r="F298" i="24"/>
  <c r="E298" i="24"/>
  <c r="B298" i="24"/>
  <c r="AB298" i="79"/>
  <c r="L298" i="79"/>
  <c r="AB298" i="134"/>
  <c r="L298" i="134"/>
  <c r="AB298" i="141"/>
  <c r="L298" i="141"/>
  <c r="AB298" i="142"/>
  <c r="L298" i="142"/>
  <c r="AB298" i="143"/>
  <c r="L298" i="143"/>
  <c r="AB298" i="144"/>
  <c r="L298" i="144"/>
  <c r="F299" i="24"/>
  <c r="E299" i="24"/>
  <c r="B299" i="24"/>
  <c r="AB299" i="79"/>
  <c r="L299" i="79"/>
  <c r="AB299" i="134"/>
  <c r="L299" i="134"/>
  <c r="AB299" i="141"/>
  <c r="L299" i="141"/>
  <c r="AB299" i="142"/>
  <c r="L299" i="142"/>
  <c r="AB299" i="143"/>
  <c r="L299" i="143"/>
  <c r="AB299" i="144"/>
  <c r="L299" i="144"/>
  <c r="F300" i="24"/>
  <c r="E300" i="24"/>
  <c r="B300" i="24"/>
  <c r="AB300" i="79"/>
  <c r="L300" i="79"/>
  <c r="AB300" i="134"/>
  <c r="L300" i="134"/>
  <c r="AB300" i="141"/>
  <c r="L300" i="141"/>
  <c r="AB300" i="142"/>
  <c r="L300" i="142"/>
  <c r="AB300" i="143"/>
  <c r="L300" i="143"/>
  <c r="AB300" i="144"/>
  <c r="L300" i="144"/>
  <c r="F301" i="24"/>
  <c r="E301" i="24"/>
  <c r="B301" i="24"/>
  <c r="AB301" i="79"/>
  <c r="L301" i="79"/>
  <c r="AB301" i="134"/>
  <c r="L301" i="134"/>
  <c r="AB301" i="141"/>
  <c r="L301" i="141"/>
  <c r="AB301" i="142"/>
  <c r="L301" i="142"/>
  <c r="AB301" i="143"/>
  <c r="L301" i="143"/>
  <c r="AB301" i="144"/>
  <c r="L301" i="144"/>
  <c r="F302" i="24"/>
  <c r="E302" i="24"/>
  <c r="B302" i="24"/>
  <c r="AB302" i="79"/>
  <c r="L302" i="79"/>
  <c r="AB302" i="134"/>
  <c r="L302" i="134"/>
  <c r="AB302" i="141"/>
  <c r="L302" i="141"/>
  <c r="AB302" i="142"/>
  <c r="L302" i="142"/>
  <c r="AB302" i="143"/>
  <c r="L302" i="143"/>
  <c r="AB302" i="144"/>
  <c r="L302" i="144"/>
  <c r="F303" i="24"/>
  <c r="E303" i="24"/>
  <c r="B303" i="24"/>
  <c r="AB303" i="79"/>
  <c r="L303" i="79"/>
  <c r="AB303" i="134"/>
  <c r="L303" i="134"/>
  <c r="AB303" i="141"/>
  <c r="L303" i="141"/>
  <c r="AB303" i="142"/>
  <c r="L303" i="142"/>
  <c r="AB303" i="143"/>
  <c r="L303" i="143"/>
  <c r="AB303" i="144"/>
  <c r="L303" i="144"/>
  <c r="F304" i="24"/>
  <c r="E304" i="24"/>
  <c r="B304" i="24"/>
  <c r="AB304" i="79"/>
  <c r="L304" i="79"/>
  <c r="AB304" i="134"/>
  <c r="L304" i="134"/>
  <c r="AB304" i="141"/>
  <c r="L304" i="141"/>
  <c r="AB304" i="142"/>
  <c r="L304" i="142"/>
  <c r="AB304" i="143"/>
  <c r="L304" i="143"/>
  <c r="AB304" i="144"/>
  <c r="L304" i="144"/>
  <c r="F305" i="24"/>
  <c r="E305" i="24"/>
  <c r="B305" i="24"/>
  <c r="AB305" i="79"/>
  <c r="L305" i="79"/>
  <c r="AB305" i="134"/>
  <c r="L305" i="134"/>
  <c r="AB305" i="141"/>
  <c r="L305" i="141"/>
  <c r="AB305" i="142"/>
  <c r="L305" i="142"/>
  <c r="AB305" i="143"/>
  <c r="L305" i="143"/>
  <c r="AB305" i="144"/>
  <c r="L305" i="144"/>
  <c r="F306" i="24"/>
  <c r="E306" i="24"/>
  <c r="B306" i="24"/>
  <c r="AB306" i="79"/>
  <c r="L306" i="79"/>
  <c r="AB306" i="134"/>
  <c r="L306" i="134"/>
  <c r="AB306" i="141"/>
  <c r="L306" i="141"/>
  <c r="AB306" i="142"/>
  <c r="L306" i="142"/>
  <c r="AB306" i="143"/>
  <c r="L306" i="143"/>
  <c r="AB306" i="144"/>
  <c r="L306" i="144"/>
  <c r="F307" i="24"/>
  <c r="E307" i="24"/>
  <c r="B307" i="24"/>
  <c r="AB307" i="79"/>
  <c r="L307" i="79"/>
  <c r="AB307" i="134"/>
  <c r="L307" i="134"/>
  <c r="AB307" i="141"/>
  <c r="L307" i="141"/>
  <c r="AB307" i="142"/>
  <c r="L307" i="142"/>
  <c r="AB307" i="143"/>
  <c r="L307" i="143"/>
  <c r="AB307" i="144"/>
  <c r="L307" i="144"/>
  <c r="F308" i="24"/>
  <c r="E308" i="24"/>
  <c r="B308" i="24"/>
  <c r="AB308" i="79"/>
  <c r="L308" i="79"/>
  <c r="AB308" i="134"/>
  <c r="L308" i="134"/>
  <c r="AB308" i="141"/>
  <c r="L308" i="141"/>
  <c r="AB308" i="142"/>
  <c r="L308" i="142"/>
  <c r="AB308" i="143"/>
  <c r="L308" i="143"/>
  <c r="AB308" i="144"/>
  <c r="L308" i="144"/>
  <c r="F309" i="24"/>
  <c r="E309" i="24"/>
  <c r="B309" i="24"/>
  <c r="AB309" i="79"/>
  <c r="L309" i="79"/>
  <c r="AB309" i="134"/>
  <c r="L309" i="134"/>
  <c r="AB309" i="141"/>
  <c r="L309" i="141"/>
  <c r="AB309" i="142"/>
  <c r="L309" i="142"/>
  <c r="AB309" i="143"/>
  <c r="L309" i="143"/>
  <c r="AB309" i="144"/>
  <c r="L309" i="144"/>
  <c r="F310" i="24"/>
  <c r="E310" i="24"/>
  <c r="B310" i="24"/>
  <c r="AB310" i="79"/>
  <c r="L310" i="79"/>
  <c r="AB310" i="134"/>
  <c r="L310" i="134"/>
  <c r="AB310" i="141"/>
  <c r="L310" i="141"/>
  <c r="AB310" i="142"/>
  <c r="L310" i="142"/>
  <c r="AB310" i="143"/>
  <c r="L310" i="143"/>
  <c r="AB310" i="144"/>
  <c r="L310" i="144"/>
  <c r="F311" i="24"/>
  <c r="E311" i="24"/>
  <c r="B311" i="24"/>
  <c r="AB311" i="79"/>
  <c r="L311" i="79"/>
  <c r="AB311" i="134"/>
  <c r="L311" i="134"/>
  <c r="AB311" i="141"/>
  <c r="L311" i="141"/>
  <c r="AB311" i="142"/>
  <c r="L311" i="142"/>
  <c r="AB311" i="143"/>
  <c r="L311" i="143"/>
  <c r="AB311" i="144"/>
  <c r="L311" i="144"/>
  <c r="F312" i="24"/>
  <c r="E312" i="24"/>
  <c r="B312" i="24"/>
  <c r="AB312" i="79"/>
  <c r="L312" i="79"/>
  <c r="AB312" i="134"/>
  <c r="L312" i="134"/>
  <c r="AB312" i="141"/>
  <c r="L312" i="141"/>
  <c r="AB312" i="142"/>
  <c r="L312" i="142"/>
  <c r="AB312" i="143"/>
  <c r="L312" i="143"/>
  <c r="AB312" i="144"/>
  <c r="L312" i="144"/>
  <c r="F313" i="24"/>
  <c r="E313" i="24"/>
  <c r="B313" i="24"/>
  <c r="AB313" i="79"/>
  <c r="L313" i="79"/>
  <c r="AB313" i="134"/>
  <c r="L313" i="134"/>
  <c r="AB313" i="141"/>
  <c r="L313" i="141"/>
  <c r="AB313" i="142"/>
  <c r="L313" i="142"/>
  <c r="AB313" i="143"/>
  <c r="L313" i="143"/>
  <c r="AB313" i="144"/>
  <c r="L313" i="144"/>
  <c r="F314" i="24"/>
  <c r="E314" i="24"/>
  <c r="B314" i="24"/>
  <c r="AB314" i="79"/>
  <c r="L314" i="79"/>
  <c r="AB314" i="134"/>
  <c r="L314" i="134"/>
  <c r="AB314" i="141"/>
  <c r="L314" i="141"/>
  <c r="AB314" i="142"/>
  <c r="L314" i="142"/>
  <c r="AB314" i="143"/>
  <c r="L314" i="143"/>
  <c r="AB314" i="144"/>
  <c r="L314" i="144"/>
  <c r="F315" i="24"/>
  <c r="E315" i="24"/>
  <c r="B315" i="24"/>
  <c r="AB315" i="79"/>
  <c r="L315" i="79"/>
  <c r="AB315" i="134"/>
  <c r="L315" i="134"/>
  <c r="AB315" i="141"/>
  <c r="L315" i="141"/>
  <c r="AB315" i="142"/>
  <c r="L315" i="142"/>
  <c r="AB315" i="143"/>
  <c r="L315" i="143"/>
  <c r="AB315" i="144"/>
  <c r="L315" i="144"/>
  <c r="F316" i="24"/>
  <c r="E316" i="24"/>
  <c r="B316" i="24"/>
  <c r="AB316" i="79"/>
  <c r="L316" i="79"/>
  <c r="AB316" i="134"/>
  <c r="L316" i="134"/>
  <c r="AB316" i="141"/>
  <c r="L316" i="141"/>
  <c r="AB316" i="142"/>
  <c r="L316" i="142"/>
  <c r="AB316" i="143"/>
  <c r="L316" i="143"/>
  <c r="AB316" i="144"/>
  <c r="L316" i="144"/>
  <c r="F317" i="24"/>
  <c r="E317" i="24"/>
  <c r="B317" i="24"/>
  <c r="AB317" i="79"/>
  <c r="L317" i="79"/>
  <c r="AB317" i="134"/>
  <c r="L317" i="134"/>
  <c r="AB317" i="141"/>
  <c r="L317" i="141"/>
  <c r="AB317" i="142"/>
  <c r="L317" i="142"/>
  <c r="AB317" i="143"/>
  <c r="L317" i="143"/>
  <c r="AB317" i="144"/>
  <c r="L317" i="144"/>
  <c r="F318" i="24"/>
  <c r="E318" i="24"/>
  <c r="B318" i="24"/>
  <c r="AB318" i="79"/>
  <c r="L318" i="79"/>
  <c r="AB318" i="134"/>
  <c r="L318" i="134"/>
  <c r="AB318" i="141"/>
  <c r="L318" i="141"/>
  <c r="AB318" i="142"/>
  <c r="L318" i="142"/>
  <c r="AB318" i="143"/>
  <c r="L318" i="143"/>
  <c r="AB318" i="144"/>
  <c r="L318" i="144"/>
  <c r="F319" i="24"/>
  <c r="E319" i="24"/>
  <c r="B319" i="24"/>
  <c r="AB319" i="79"/>
  <c r="L319" i="79"/>
  <c r="AB319" i="134"/>
  <c r="L319" i="134"/>
  <c r="AB319" i="141"/>
  <c r="L319" i="141"/>
  <c r="AB319" i="142"/>
  <c r="L319" i="142"/>
  <c r="AB319" i="143"/>
  <c r="L319" i="143"/>
  <c r="AB319" i="144"/>
  <c r="L319" i="144"/>
  <c r="F320" i="24"/>
  <c r="E320" i="24"/>
  <c r="B320" i="24"/>
  <c r="AB320" i="79"/>
  <c r="L320" i="79"/>
  <c r="AB320" i="134"/>
  <c r="L320" i="134"/>
  <c r="AB320" i="141"/>
  <c r="L320" i="141"/>
  <c r="AB320" i="142"/>
  <c r="L320" i="142"/>
  <c r="AB320" i="143"/>
  <c r="L320" i="143"/>
  <c r="AB320" i="144"/>
  <c r="L320" i="144"/>
  <c r="F321" i="24"/>
  <c r="E321" i="24"/>
  <c r="B321" i="24"/>
  <c r="AB321" i="79"/>
  <c r="L321" i="79"/>
  <c r="AB321" i="134"/>
  <c r="L321" i="134"/>
  <c r="AB321" i="141"/>
  <c r="L321" i="141"/>
  <c r="AB321" i="142"/>
  <c r="L321" i="142"/>
  <c r="AB321" i="143"/>
  <c r="L321" i="143"/>
  <c r="AB321" i="144"/>
  <c r="L321" i="144"/>
  <c r="F322" i="24"/>
  <c r="E322" i="24"/>
  <c r="B322" i="24"/>
  <c r="AB322" i="79"/>
  <c r="L322" i="79"/>
  <c r="AB322" i="134"/>
  <c r="L322" i="134"/>
  <c r="AB322" i="141"/>
  <c r="L322" i="141"/>
  <c r="AB322" i="142"/>
  <c r="L322" i="142"/>
  <c r="AB322" i="143"/>
  <c r="L322" i="143"/>
  <c r="AB322" i="144"/>
  <c r="L322" i="144"/>
  <c r="F323" i="24"/>
  <c r="E323" i="24"/>
  <c r="B323" i="24"/>
  <c r="AB323" i="79"/>
  <c r="L323" i="79"/>
  <c r="AB323" i="134"/>
  <c r="L323" i="134"/>
  <c r="AB323" i="141"/>
  <c r="L323" i="141"/>
  <c r="AB323" i="142"/>
  <c r="L323" i="142"/>
  <c r="AB323" i="143"/>
  <c r="L323" i="143"/>
  <c r="AB323" i="144"/>
  <c r="L323" i="144"/>
  <c r="F324" i="24"/>
  <c r="E324" i="24"/>
  <c r="B324" i="24"/>
  <c r="AB324" i="79"/>
  <c r="L324" i="79"/>
  <c r="AB324" i="134"/>
  <c r="L324" i="134"/>
  <c r="AB324" i="141"/>
  <c r="L324" i="141"/>
  <c r="AB324" i="142"/>
  <c r="L324" i="142"/>
  <c r="AB324" i="143"/>
  <c r="L324" i="143"/>
  <c r="AB324" i="144"/>
  <c r="L324" i="144"/>
  <c r="F325" i="24"/>
  <c r="E325" i="24"/>
  <c r="B325" i="24"/>
  <c r="AB325" i="79"/>
  <c r="L325" i="79"/>
  <c r="AB325" i="134"/>
  <c r="L325" i="134"/>
  <c r="AB325" i="141"/>
  <c r="L325" i="141"/>
  <c r="AB325" i="142"/>
  <c r="L325" i="142"/>
  <c r="AB325" i="143"/>
  <c r="L325" i="143"/>
  <c r="AB325" i="144"/>
  <c r="L325" i="144"/>
  <c r="F326" i="24"/>
  <c r="E326" i="24"/>
  <c r="B326" i="24"/>
  <c r="AB326" i="79"/>
  <c r="L326" i="79"/>
  <c r="AB326" i="134"/>
  <c r="L326" i="134"/>
  <c r="AB326" i="141"/>
  <c r="L326" i="141"/>
  <c r="AB326" i="142"/>
  <c r="L326" i="142"/>
  <c r="AB326" i="143"/>
  <c r="L326" i="143"/>
  <c r="AB326" i="144"/>
  <c r="L326" i="144"/>
  <c r="F327" i="24"/>
  <c r="E327" i="24"/>
  <c r="B327" i="24"/>
  <c r="AB327" i="79"/>
  <c r="L327" i="79"/>
  <c r="AB327" i="134"/>
  <c r="L327" i="134"/>
  <c r="AB327" i="141"/>
  <c r="L327" i="141"/>
  <c r="AB327" i="142"/>
  <c r="L327" i="142"/>
  <c r="AB327" i="143"/>
  <c r="L327" i="143"/>
  <c r="AB327" i="144"/>
  <c r="L327" i="144"/>
  <c r="F328" i="24"/>
  <c r="E328" i="24"/>
  <c r="B328" i="24"/>
  <c r="AB328" i="79"/>
  <c r="L328" i="79"/>
  <c r="AB328" i="134"/>
  <c r="L328" i="134"/>
  <c r="AB328" i="141"/>
  <c r="L328" i="141"/>
  <c r="AB328" i="142"/>
  <c r="L328" i="142"/>
  <c r="AB328" i="143"/>
  <c r="L328" i="143"/>
  <c r="AB328" i="144"/>
  <c r="L328" i="144"/>
  <c r="F329" i="24"/>
  <c r="E329" i="24"/>
  <c r="B329" i="24"/>
  <c r="AB329" i="79"/>
  <c r="L329" i="79"/>
  <c r="AB329" i="134"/>
  <c r="L329" i="134"/>
  <c r="AB329" i="141"/>
  <c r="L329" i="141"/>
  <c r="AB329" i="142"/>
  <c r="L329" i="142"/>
  <c r="AB329" i="143"/>
  <c r="L329" i="143"/>
  <c r="AB329" i="144"/>
  <c r="L329" i="144"/>
  <c r="F330" i="24"/>
  <c r="E330" i="24"/>
  <c r="B330" i="24"/>
  <c r="AB330" i="79"/>
  <c r="L330" i="79"/>
  <c r="AB330" i="134"/>
  <c r="L330" i="134"/>
  <c r="AB330" i="141"/>
  <c r="L330" i="141"/>
  <c r="AB330" i="142"/>
  <c r="L330" i="142"/>
  <c r="AB330" i="143"/>
  <c r="L330" i="143"/>
  <c r="AB330" i="144"/>
  <c r="L330" i="144"/>
  <c r="F331" i="24"/>
  <c r="E331" i="24"/>
  <c r="B331" i="24"/>
  <c r="AB331" i="79"/>
  <c r="L331" i="79"/>
  <c r="AB331" i="134"/>
  <c r="L331" i="134"/>
  <c r="AB331" i="141"/>
  <c r="L331" i="141"/>
  <c r="AB331" i="142"/>
  <c r="L331" i="142"/>
  <c r="AB331" i="143"/>
  <c r="L331" i="143"/>
  <c r="AB331" i="144"/>
  <c r="L331" i="144"/>
  <c r="F332" i="24"/>
  <c r="E332" i="24"/>
  <c r="B332" i="24"/>
  <c r="AB332" i="79"/>
  <c r="L332" i="79"/>
  <c r="AB332" i="134"/>
  <c r="L332" i="134"/>
  <c r="AB332" i="141"/>
  <c r="L332" i="141"/>
  <c r="AB332" i="142"/>
  <c r="L332" i="142"/>
  <c r="AB332" i="143"/>
  <c r="L332" i="143"/>
  <c r="AB332" i="144"/>
  <c r="L332" i="144"/>
  <c r="F333" i="24"/>
  <c r="E333" i="24"/>
  <c r="B333" i="24"/>
  <c r="AB333" i="79"/>
  <c r="L333" i="79"/>
  <c r="AB333" i="134"/>
  <c r="L333" i="134"/>
  <c r="AB333" i="141"/>
  <c r="L333" i="141"/>
  <c r="AB333" i="142"/>
  <c r="L333" i="142"/>
  <c r="AB333" i="143"/>
  <c r="L333" i="143"/>
  <c r="AB333" i="144"/>
  <c r="L333" i="144"/>
  <c r="F334" i="24"/>
  <c r="E334" i="24"/>
  <c r="B334" i="24"/>
  <c r="AB334" i="79"/>
  <c r="L334" i="79"/>
  <c r="AB334" i="134"/>
  <c r="L334" i="134"/>
  <c r="AB334" i="141"/>
  <c r="L334" i="141"/>
  <c r="AB334" i="142"/>
  <c r="L334" i="142"/>
  <c r="AB334" i="143"/>
  <c r="L334" i="143"/>
  <c r="AB334" i="144"/>
  <c r="L334" i="144"/>
  <c r="F335" i="24"/>
  <c r="E335" i="24"/>
  <c r="B335" i="24"/>
  <c r="AB335" i="79"/>
  <c r="L335" i="79"/>
  <c r="AB335" i="134"/>
  <c r="L335" i="134"/>
  <c r="AB335" i="141"/>
  <c r="L335" i="141"/>
  <c r="AB335" i="142"/>
  <c r="L335" i="142"/>
  <c r="AB335" i="143"/>
  <c r="L335" i="143"/>
  <c r="AB335" i="144"/>
  <c r="L335" i="144"/>
  <c r="F336" i="24"/>
  <c r="E336" i="24"/>
  <c r="B336" i="24"/>
  <c r="AB336" i="79"/>
  <c r="L336" i="79"/>
  <c r="AB336" i="134"/>
  <c r="L336" i="134"/>
  <c r="AB336" i="141"/>
  <c r="L336" i="141"/>
  <c r="AB336" i="142"/>
  <c r="L336" i="142"/>
  <c r="AB336" i="143"/>
  <c r="L336" i="143"/>
  <c r="AB336" i="144"/>
  <c r="L336" i="144"/>
  <c r="F337" i="24"/>
  <c r="E337" i="24"/>
  <c r="B337" i="24"/>
  <c r="AB337" i="79"/>
  <c r="L337" i="79"/>
  <c r="AB337" i="134"/>
  <c r="L337" i="134"/>
  <c r="AB337" i="141"/>
  <c r="L337" i="141"/>
  <c r="AB337" i="142"/>
  <c r="L337" i="142"/>
  <c r="AB337" i="143"/>
  <c r="L337" i="143"/>
  <c r="AB337" i="144"/>
  <c r="L337" i="144"/>
  <c r="F338" i="24"/>
  <c r="E338" i="24"/>
  <c r="B338" i="24"/>
  <c r="AB338" i="79"/>
  <c r="L338" i="79"/>
  <c r="AB338" i="134"/>
  <c r="L338" i="134"/>
  <c r="AB338" i="141"/>
  <c r="L338" i="141"/>
  <c r="AB338" i="142"/>
  <c r="L338" i="142"/>
  <c r="AB338" i="143"/>
  <c r="L338" i="143"/>
  <c r="AB338" i="144"/>
  <c r="L338" i="144"/>
  <c r="F339" i="24"/>
  <c r="E339" i="24"/>
  <c r="B339" i="24"/>
  <c r="AB339" i="79"/>
  <c r="L339" i="79"/>
  <c r="AB339" i="134"/>
  <c r="L339" i="134"/>
  <c r="AB339" i="141"/>
  <c r="L339" i="141"/>
  <c r="AB339" i="142"/>
  <c r="L339" i="142"/>
  <c r="AB339" i="143"/>
  <c r="L339" i="143"/>
  <c r="AB339" i="144"/>
  <c r="L339" i="144"/>
  <c r="F340" i="24"/>
  <c r="E340" i="24"/>
  <c r="B340" i="24"/>
  <c r="AB340" i="79"/>
  <c r="L340" i="79"/>
  <c r="AB340" i="134"/>
  <c r="L340" i="134"/>
  <c r="AB340" i="141"/>
  <c r="L340" i="141"/>
  <c r="AB340" i="142"/>
  <c r="L340" i="142"/>
  <c r="AB340" i="143"/>
  <c r="L340" i="143"/>
  <c r="AB340" i="144"/>
  <c r="L340" i="144"/>
  <c r="F341" i="24"/>
  <c r="E341" i="24"/>
  <c r="B341" i="24"/>
  <c r="AB341" i="79"/>
  <c r="L341" i="79"/>
  <c r="AB341" i="134"/>
  <c r="L341" i="134"/>
  <c r="AB341" i="141"/>
  <c r="L341" i="141"/>
  <c r="AB341" i="142"/>
  <c r="L341" i="142"/>
  <c r="AB341" i="143"/>
  <c r="L341" i="143"/>
  <c r="AB341" i="144"/>
  <c r="L341" i="144"/>
  <c r="F342" i="24"/>
  <c r="E342" i="24"/>
  <c r="B342" i="24"/>
  <c r="AB342" i="79"/>
  <c r="L342" i="79"/>
  <c r="AB342" i="134"/>
  <c r="L342" i="134"/>
  <c r="AB342" i="141"/>
  <c r="L342" i="141"/>
  <c r="AB342" i="142"/>
  <c r="L342" i="142"/>
  <c r="AB342" i="143"/>
  <c r="L342" i="143"/>
  <c r="AB342" i="144"/>
  <c r="L342" i="144"/>
  <c r="F343" i="24"/>
  <c r="E343" i="24"/>
  <c r="B343" i="24"/>
  <c r="AB343" i="79"/>
  <c r="L343" i="79"/>
  <c r="AB343" i="134"/>
  <c r="L343" i="134"/>
  <c r="AB343" i="141"/>
  <c r="L343" i="141"/>
  <c r="AB343" i="142"/>
  <c r="L343" i="142"/>
  <c r="AB343" i="143"/>
  <c r="L343" i="143"/>
  <c r="AB343" i="144"/>
  <c r="L343" i="144"/>
  <c r="F344" i="24"/>
  <c r="E344" i="24"/>
  <c r="B344" i="24"/>
  <c r="AB344" i="79"/>
  <c r="L344" i="79"/>
  <c r="AB344" i="134"/>
  <c r="L344" i="134"/>
  <c r="AB344" i="141"/>
  <c r="L344" i="141"/>
  <c r="AB344" i="142"/>
  <c r="L344" i="142"/>
  <c r="AB344" i="143"/>
  <c r="L344" i="143"/>
  <c r="AB344" i="144"/>
  <c r="L344" i="144"/>
  <c r="F345" i="24"/>
  <c r="E345" i="24"/>
  <c r="B345" i="24"/>
  <c r="AB345" i="79"/>
  <c r="L345" i="79"/>
  <c r="AB345" i="134"/>
  <c r="L345" i="134"/>
  <c r="AB345" i="141"/>
  <c r="L345" i="141"/>
  <c r="AB345" i="142"/>
  <c r="L345" i="142"/>
  <c r="AB345" i="143"/>
  <c r="L345" i="143"/>
  <c r="AB345" i="144"/>
  <c r="L345" i="144"/>
  <c r="F346" i="24"/>
  <c r="E346" i="24"/>
  <c r="B346" i="24"/>
  <c r="AB346" i="79"/>
  <c r="L346" i="79"/>
  <c r="AB346" i="134"/>
  <c r="L346" i="134"/>
  <c r="AB346" i="141"/>
  <c r="L346" i="141"/>
  <c r="AB346" i="142"/>
  <c r="L346" i="142"/>
  <c r="AB346" i="143"/>
  <c r="L346" i="143"/>
  <c r="AB346" i="144"/>
  <c r="L346" i="144"/>
  <c r="F347" i="24"/>
  <c r="E347" i="24"/>
  <c r="B347" i="24"/>
  <c r="AB347" i="79"/>
  <c r="L347" i="79"/>
  <c r="AB347" i="134"/>
  <c r="L347" i="134"/>
  <c r="AB347" i="141"/>
  <c r="L347" i="141"/>
  <c r="AB347" i="142"/>
  <c r="L347" i="142"/>
  <c r="AB347" i="143"/>
  <c r="L347" i="143"/>
  <c r="AB347" i="144"/>
  <c r="L347" i="144"/>
  <c r="F348" i="24"/>
  <c r="E348" i="24"/>
  <c r="B348" i="24"/>
  <c r="AB348" i="79"/>
  <c r="L348" i="79"/>
  <c r="AB348" i="134"/>
  <c r="L348" i="134"/>
  <c r="AB348" i="141"/>
  <c r="L348" i="141"/>
  <c r="AB348" i="142"/>
  <c r="L348" i="142"/>
  <c r="AB348" i="143"/>
  <c r="L348" i="143"/>
  <c r="AB348" i="144"/>
  <c r="L348" i="144"/>
  <c r="F349" i="24"/>
  <c r="E349" i="24"/>
  <c r="B349" i="24"/>
  <c r="AB349" i="79"/>
  <c r="L349" i="79"/>
  <c r="AB349" i="134"/>
  <c r="L349" i="134"/>
  <c r="AB349" i="141"/>
  <c r="L349" i="141"/>
  <c r="AB349" i="142"/>
  <c r="L349" i="142"/>
  <c r="AB349" i="143"/>
  <c r="L349" i="143"/>
  <c r="AB349" i="144"/>
  <c r="L349" i="144"/>
  <c r="F350" i="24"/>
  <c r="E350" i="24"/>
  <c r="B350" i="24"/>
  <c r="AB350" i="79"/>
  <c r="L350" i="79"/>
  <c r="AB350" i="134"/>
  <c r="L350" i="134"/>
  <c r="AB350" i="141"/>
  <c r="L350" i="141"/>
  <c r="AB350" i="142"/>
  <c r="L350" i="142"/>
  <c r="AB350" i="143"/>
  <c r="L350" i="143"/>
  <c r="AB350" i="144"/>
  <c r="L350" i="144"/>
  <c r="F351" i="24"/>
  <c r="E351" i="24"/>
  <c r="B351" i="24"/>
  <c r="AB351" i="79"/>
  <c r="L351" i="79"/>
  <c r="AB351" i="134"/>
  <c r="L351" i="134"/>
  <c r="AB351" i="141"/>
  <c r="L351" i="141"/>
  <c r="AB351" i="142"/>
  <c r="L351" i="142"/>
  <c r="AB351" i="143"/>
  <c r="L351" i="143"/>
  <c r="AB351" i="144"/>
  <c r="L351" i="144"/>
  <c r="F352" i="24"/>
  <c r="E352" i="24"/>
  <c r="B352" i="24"/>
  <c r="AB352" i="79"/>
  <c r="L352" i="79"/>
  <c r="AB352" i="134"/>
  <c r="L352" i="134"/>
  <c r="AB352" i="141"/>
  <c r="L352" i="141"/>
  <c r="AB352" i="142"/>
  <c r="L352" i="142"/>
  <c r="AB352" i="143"/>
  <c r="L352" i="143"/>
  <c r="AB352" i="144"/>
  <c r="L352" i="144"/>
  <c r="F353" i="24"/>
  <c r="E353" i="24"/>
  <c r="B353" i="24"/>
  <c r="AB353" i="79"/>
  <c r="L353" i="79"/>
  <c r="AB353" i="134"/>
  <c r="L353" i="134"/>
  <c r="AB353" i="141"/>
  <c r="L353" i="141"/>
  <c r="AB353" i="142"/>
  <c r="L353" i="142"/>
  <c r="AB353" i="143"/>
  <c r="L353" i="143"/>
  <c r="AB353" i="144"/>
  <c r="L353" i="144"/>
  <c r="F354" i="24"/>
  <c r="E354" i="24"/>
  <c r="B354" i="24"/>
  <c r="AB354" i="79"/>
  <c r="L354" i="79"/>
  <c r="AB354" i="134"/>
  <c r="L354" i="134"/>
  <c r="AB354" i="141"/>
  <c r="L354" i="141"/>
  <c r="AB354" i="142"/>
  <c r="L354" i="142"/>
  <c r="AB354" i="143"/>
  <c r="L354" i="143"/>
  <c r="AB354" i="144"/>
  <c r="L354" i="144"/>
  <c r="F355" i="24"/>
  <c r="E355" i="24"/>
  <c r="B355" i="24"/>
  <c r="AB355" i="79"/>
  <c r="L355" i="79"/>
  <c r="AB355" i="134"/>
  <c r="L355" i="134"/>
  <c r="AB355" i="141"/>
  <c r="L355" i="141"/>
  <c r="AB355" i="142"/>
  <c r="L355" i="142"/>
  <c r="AB355" i="143"/>
  <c r="L355" i="143"/>
  <c r="AB355" i="144"/>
  <c r="L355" i="144"/>
  <c r="F356" i="24"/>
  <c r="E356" i="24"/>
  <c r="B356" i="24"/>
  <c r="AB356" i="79"/>
  <c r="L356" i="79"/>
  <c r="AB356" i="134"/>
  <c r="L356" i="134"/>
  <c r="AB356" i="141"/>
  <c r="L356" i="141"/>
  <c r="AB356" i="142"/>
  <c r="L356" i="142"/>
  <c r="AB356" i="143"/>
  <c r="L356" i="143"/>
  <c r="AB356" i="144"/>
  <c r="L356" i="144"/>
  <c r="F357" i="24"/>
  <c r="E357" i="24"/>
  <c r="B357" i="24"/>
  <c r="AB357" i="79"/>
  <c r="L357" i="79"/>
  <c r="AB357" i="134"/>
  <c r="L357" i="134"/>
  <c r="AB357" i="141"/>
  <c r="L357" i="141"/>
  <c r="AB357" i="142"/>
  <c r="L357" i="142"/>
  <c r="AB357" i="143"/>
  <c r="L357" i="143"/>
  <c r="AB357" i="144"/>
  <c r="L357" i="144"/>
  <c r="F358" i="24"/>
  <c r="E358" i="24"/>
  <c r="B358" i="24"/>
  <c r="AB358" i="79"/>
  <c r="L358" i="79"/>
  <c r="AB358" i="134"/>
  <c r="L358" i="134"/>
  <c r="AB358" i="141"/>
  <c r="L358" i="141"/>
  <c r="AB358" i="142"/>
  <c r="L358" i="142"/>
  <c r="AB358" i="143"/>
  <c r="L358" i="143"/>
  <c r="AB358" i="144"/>
  <c r="L358" i="144"/>
  <c r="F359" i="24"/>
  <c r="E359" i="24"/>
  <c r="B359" i="24"/>
  <c r="AB359" i="79"/>
  <c r="L359" i="79"/>
  <c r="AB359" i="134"/>
  <c r="L359" i="134"/>
  <c r="AB359" i="141"/>
  <c r="L359" i="141"/>
  <c r="AB359" i="142"/>
  <c r="L359" i="142"/>
  <c r="AB359" i="143"/>
  <c r="L359" i="143"/>
  <c r="AB359" i="144"/>
  <c r="L359" i="144"/>
  <c r="F360" i="24"/>
  <c r="E360" i="24"/>
  <c r="B360" i="24"/>
  <c r="AB360" i="79"/>
  <c r="L360" i="79"/>
  <c r="AB360" i="134"/>
  <c r="L360" i="134"/>
  <c r="AB360" i="141"/>
  <c r="L360" i="141"/>
  <c r="AB360" i="142"/>
  <c r="L360" i="142"/>
  <c r="AB360" i="143"/>
  <c r="L360" i="143"/>
  <c r="AB360" i="144"/>
  <c r="L360" i="144"/>
  <c r="F361" i="24"/>
  <c r="E361" i="24"/>
  <c r="B361" i="24"/>
  <c r="AB361" i="79"/>
  <c r="L361" i="79"/>
  <c r="AB361" i="134"/>
  <c r="L361" i="134"/>
  <c r="AB361" i="141"/>
  <c r="L361" i="141"/>
  <c r="AB361" i="142"/>
  <c r="L361" i="142"/>
  <c r="AB361" i="143"/>
  <c r="L361" i="143"/>
  <c r="AB361" i="144"/>
  <c r="L361" i="144"/>
  <c r="F362" i="24"/>
  <c r="E362" i="24"/>
  <c r="B362" i="24"/>
  <c r="AB362" i="79"/>
  <c r="L362" i="79"/>
  <c r="AB362" i="134"/>
  <c r="L362" i="134"/>
  <c r="AB362" i="141"/>
  <c r="L362" i="141"/>
  <c r="AB362" i="142"/>
  <c r="L362" i="142"/>
  <c r="AB362" i="143"/>
  <c r="L362" i="143"/>
  <c r="AB362" i="144"/>
  <c r="L362" i="144"/>
  <c r="F363" i="24"/>
  <c r="E363" i="24"/>
  <c r="B363" i="24"/>
  <c r="AB363" i="79"/>
  <c r="L363" i="79"/>
  <c r="AB363" i="134"/>
  <c r="L363" i="134"/>
  <c r="AB363" i="141"/>
  <c r="L363" i="141"/>
  <c r="AB363" i="142"/>
  <c r="L363" i="142"/>
  <c r="AB363" i="143"/>
  <c r="L363" i="143"/>
  <c r="AB363" i="144"/>
  <c r="L363" i="144"/>
  <c r="F364" i="24"/>
  <c r="E364" i="24"/>
  <c r="B364" i="24"/>
  <c r="AB364" i="79"/>
  <c r="L364" i="79"/>
  <c r="AB364" i="134"/>
  <c r="L364" i="134"/>
  <c r="AB364" i="141"/>
  <c r="L364" i="141"/>
  <c r="AB364" i="142"/>
  <c r="L364" i="142"/>
  <c r="AB364" i="143"/>
  <c r="L364" i="143"/>
  <c r="AB364" i="144"/>
  <c r="L364" i="144"/>
  <c r="F365" i="24"/>
  <c r="E365" i="24"/>
  <c r="B365" i="24"/>
  <c r="AB365" i="79"/>
  <c r="L365" i="79"/>
  <c r="AB365" i="134"/>
  <c r="L365" i="134"/>
  <c r="AB365" i="141"/>
  <c r="L365" i="141"/>
  <c r="AB365" i="142"/>
  <c r="L365" i="142"/>
  <c r="AB365" i="143"/>
  <c r="L365" i="143"/>
  <c r="AB365" i="144"/>
  <c r="L365" i="144"/>
  <c r="F366" i="24"/>
  <c r="E366" i="24"/>
  <c r="B366" i="24"/>
  <c r="AB366" i="79"/>
  <c r="L366" i="79"/>
  <c r="AB366" i="134"/>
  <c r="L366" i="134"/>
  <c r="AB366" i="141"/>
  <c r="L366" i="141"/>
  <c r="AB366" i="142"/>
  <c r="L366" i="142"/>
  <c r="AB366" i="143"/>
  <c r="L366" i="143"/>
  <c r="AB366" i="144"/>
  <c r="L366" i="144"/>
  <c r="F367" i="24"/>
  <c r="E367" i="24"/>
  <c r="B367" i="24"/>
  <c r="AB367" i="79"/>
  <c r="L367" i="79"/>
  <c r="AB367" i="134"/>
  <c r="L367" i="134"/>
  <c r="AB367" i="141"/>
  <c r="L367" i="141"/>
  <c r="AB367" i="142"/>
  <c r="L367" i="142"/>
  <c r="AB367" i="143"/>
  <c r="L367" i="143"/>
  <c r="AB367" i="144"/>
  <c r="L367" i="144"/>
  <c r="F368" i="24"/>
  <c r="E368" i="24"/>
  <c r="B368" i="24"/>
  <c r="AB368" i="79"/>
  <c r="L368" i="79"/>
  <c r="AB368" i="134"/>
  <c r="L368" i="134"/>
  <c r="AB368" i="141"/>
  <c r="L368" i="141"/>
  <c r="AB368" i="142"/>
  <c r="L368" i="142"/>
  <c r="AB368" i="143"/>
  <c r="L368" i="143"/>
  <c r="AB368" i="144"/>
  <c r="L368" i="144"/>
  <c r="F369" i="24"/>
  <c r="E369" i="24"/>
  <c r="B369" i="24"/>
  <c r="AB369" i="79"/>
  <c r="L369" i="79"/>
  <c r="AB369" i="134"/>
  <c r="L369" i="134"/>
  <c r="AB369" i="141"/>
  <c r="L369" i="141"/>
  <c r="AB369" i="142"/>
  <c r="L369" i="142"/>
  <c r="AB369" i="143"/>
  <c r="L369" i="143"/>
  <c r="AB369" i="144"/>
  <c r="L369" i="144"/>
  <c r="F370" i="24"/>
  <c r="E370" i="24"/>
  <c r="B370" i="24"/>
  <c r="AB370" i="79"/>
  <c r="L370" i="79"/>
  <c r="AB370" i="134"/>
  <c r="L370" i="134"/>
  <c r="AB370" i="141"/>
  <c r="L370" i="141"/>
  <c r="AB370" i="142"/>
  <c r="L370" i="142"/>
  <c r="AB370" i="143"/>
  <c r="L370" i="143"/>
  <c r="AB370" i="144"/>
  <c r="L370" i="144"/>
  <c r="F371" i="24"/>
  <c r="E371" i="24"/>
  <c r="B371" i="24"/>
  <c r="AB371" i="79"/>
  <c r="L371" i="79"/>
  <c r="AB371" i="134"/>
  <c r="L371" i="134"/>
  <c r="AB371" i="141"/>
  <c r="L371" i="141"/>
  <c r="AB371" i="142"/>
  <c r="L371" i="142"/>
  <c r="AB371" i="143"/>
  <c r="L371" i="143"/>
  <c r="AB371" i="144"/>
  <c r="L371" i="144"/>
  <c r="F372" i="24"/>
  <c r="E372" i="24"/>
  <c r="B372" i="24"/>
  <c r="AB372" i="79"/>
  <c r="L372" i="79"/>
  <c r="AB372" i="134"/>
  <c r="L372" i="134"/>
  <c r="AB372" i="141"/>
  <c r="L372" i="141"/>
  <c r="AB372" i="142"/>
  <c r="L372" i="142"/>
  <c r="AB372" i="143"/>
  <c r="L372" i="143"/>
  <c r="AB372" i="144"/>
  <c r="L372" i="144"/>
  <c r="F373" i="24"/>
  <c r="E373" i="24"/>
  <c r="B373" i="24"/>
  <c r="AB373" i="79"/>
  <c r="L373" i="79"/>
  <c r="AB373" i="134"/>
  <c r="L373" i="134"/>
  <c r="AB373" i="141"/>
  <c r="L373" i="141"/>
  <c r="AB373" i="142"/>
  <c r="L373" i="142"/>
  <c r="AB373" i="143"/>
  <c r="L373" i="143"/>
  <c r="AB373" i="144"/>
  <c r="L373" i="144"/>
  <c r="F374" i="24"/>
  <c r="E374" i="24"/>
  <c r="B374" i="24"/>
  <c r="AB374" i="79"/>
  <c r="L374" i="79"/>
  <c r="AB374" i="134"/>
  <c r="L374" i="134"/>
  <c r="AB374" i="141"/>
  <c r="L374" i="141"/>
  <c r="AB374" i="142"/>
  <c r="L374" i="142"/>
  <c r="AB374" i="143"/>
  <c r="L374" i="143"/>
  <c r="AB374" i="144"/>
  <c r="L374" i="144"/>
  <c r="F375" i="24"/>
  <c r="E375" i="24"/>
  <c r="B375" i="24"/>
  <c r="AB375" i="79"/>
  <c r="L375" i="79"/>
  <c r="AB375" i="134"/>
  <c r="L375" i="134"/>
  <c r="AB375" i="141"/>
  <c r="L375" i="141"/>
  <c r="AB375" i="142"/>
  <c r="L375" i="142"/>
  <c r="AB375" i="143"/>
  <c r="L375" i="143"/>
  <c r="AB375" i="144"/>
  <c r="L375" i="144"/>
  <c r="F376" i="24"/>
  <c r="E376" i="24"/>
  <c r="B376" i="24"/>
  <c r="AB376" i="79"/>
  <c r="L376" i="79"/>
  <c r="AB376" i="134"/>
  <c r="L376" i="134"/>
  <c r="AB376" i="141"/>
  <c r="L376" i="141"/>
  <c r="AB376" i="142"/>
  <c r="L376" i="142"/>
  <c r="AB376" i="143"/>
  <c r="L376" i="143"/>
  <c r="AB376" i="144"/>
  <c r="L376" i="144"/>
  <c r="F377" i="24"/>
  <c r="E377" i="24"/>
  <c r="B377" i="24"/>
  <c r="AB377" i="79"/>
  <c r="L377" i="79"/>
  <c r="AB377" i="134"/>
  <c r="L377" i="134"/>
  <c r="AB377" i="141"/>
  <c r="L377" i="141"/>
  <c r="AB377" i="142"/>
  <c r="L377" i="142"/>
  <c r="AB377" i="143"/>
  <c r="L377" i="143"/>
  <c r="AB377" i="144"/>
  <c r="L377" i="144"/>
  <c r="F378" i="24"/>
  <c r="E378" i="24"/>
  <c r="B378" i="24"/>
  <c r="AB378" i="79"/>
  <c r="L378" i="79"/>
  <c r="AB378" i="134"/>
  <c r="L378" i="134"/>
  <c r="AB378" i="141"/>
  <c r="L378" i="141"/>
  <c r="AB378" i="142"/>
  <c r="L378" i="142"/>
  <c r="AB378" i="143"/>
  <c r="L378" i="143"/>
  <c r="AB378" i="144"/>
  <c r="L378" i="144"/>
  <c r="F379" i="24"/>
  <c r="E379" i="24"/>
  <c r="B379" i="24"/>
  <c r="AB379" i="79"/>
  <c r="L379" i="79"/>
  <c r="AB379" i="134"/>
  <c r="L379" i="134"/>
  <c r="AB379" i="141"/>
  <c r="L379" i="141"/>
  <c r="AB379" i="142"/>
  <c r="L379" i="142"/>
  <c r="AB379" i="143"/>
  <c r="L379" i="143"/>
  <c r="AB379" i="144"/>
  <c r="L379" i="144"/>
  <c r="F380" i="24"/>
  <c r="E380" i="24"/>
  <c r="B380" i="24"/>
  <c r="AB380" i="79"/>
  <c r="L380" i="79"/>
  <c r="AB380" i="134"/>
  <c r="L380" i="134"/>
  <c r="AB380" i="141"/>
  <c r="L380" i="141"/>
  <c r="AB380" i="142"/>
  <c r="L380" i="142"/>
  <c r="AB380" i="143"/>
  <c r="L380" i="143"/>
  <c r="AB380" i="144"/>
  <c r="L380" i="144"/>
  <c r="F381" i="24"/>
  <c r="E381" i="24"/>
  <c r="B381" i="24"/>
  <c r="AB381" i="79"/>
  <c r="L381" i="79"/>
  <c r="AB381" i="134"/>
  <c r="L381" i="134"/>
  <c r="AB381" i="141"/>
  <c r="L381" i="141"/>
  <c r="AB381" i="142"/>
  <c r="L381" i="142"/>
  <c r="AB381" i="143"/>
  <c r="L381" i="143"/>
  <c r="AB381" i="144"/>
  <c r="L381" i="144"/>
  <c r="F382" i="24"/>
  <c r="E382" i="24"/>
  <c r="B382" i="24"/>
  <c r="AB382" i="79"/>
  <c r="L382" i="79"/>
  <c r="AB382" i="134"/>
  <c r="L382" i="134"/>
  <c r="AB382" i="141"/>
  <c r="L382" i="141"/>
  <c r="AB382" i="142"/>
  <c r="L382" i="142"/>
  <c r="AB382" i="143"/>
  <c r="L382" i="143"/>
  <c r="AB382" i="144"/>
  <c r="L382" i="144"/>
  <c r="F383" i="24"/>
  <c r="E383" i="24"/>
  <c r="B383" i="24"/>
  <c r="AB383" i="79"/>
  <c r="L383" i="79"/>
  <c r="AB383" i="134"/>
  <c r="L383" i="134"/>
  <c r="AB383" i="141"/>
  <c r="L383" i="141"/>
  <c r="AB383" i="142"/>
  <c r="L383" i="142"/>
  <c r="AB383" i="143"/>
  <c r="L383" i="143"/>
  <c r="AB383" i="144"/>
  <c r="L383" i="144"/>
  <c r="F384" i="24"/>
  <c r="E384" i="24"/>
  <c r="B384" i="24"/>
  <c r="AB384" i="79"/>
  <c r="L384" i="79"/>
  <c r="AB384" i="134"/>
  <c r="L384" i="134"/>
  <c r="AB384" i="141"/>
  <c r="L384" i="141"/>
  <c r="AB384" i="142"/>
  <c r="L384" i="142"/>
  <c r="AB384" i="143"/>
  <c r="L384" i="143"/>
  <c r="AB384" i="144"/>
  <c r="L384" i="144"/>
  <c r="F385" i="24"/>
  <c r="E385" i="24"/>
  <c r="B385" i="24"/>
  <c r="AB385" i="79"/>
  <c r="L385" i="79"/>
  <c r="AB385" i="134"/>
  <c r="L385" i="134"/>
  <c r="AB385" i="141"/>
  <c r="L385" i="141"/>
  <c r="AB385" i="142"/>
  <c r="L385" i="142"/>
  <c r="AB385" i="143"/>
  <c r="L385" i="143"/>
  <c r="AB385" i="144"/>
  <c r="L385" i="144"/>
  <c r="F386" i="24"/>
  <c r="E386" i="24"/>
  <c r="B386" i="24"/>
  <c r="AB386" i="79"/>
  <c r="L386" i="79"/>
  <c r="AB386" i="134"/>
  <c r="L386" i="134"/>
  <c r="AB386" i="141"/>
  <c r="L386" i="141"/>
  <c r="AB386" i="142"/>
  <c r="L386" i="142"/>
  <c r="AB386" i="143"/>
  <c r="L386" i="143"/>
  <c r="AB386" i="144"/>
  <c r="L386" i="144"/>
  <c r="F387" i="24"/>
  <c r="E387" i="24"/>
  <c r="B387" i="24"/>
  <c r="AB387" i="79"/>
  <c r="L387" i="79"/>
  <c r="AB387" i="134"/>
  <c r="L387" i="134"/>
  <c r="AB387" i="141"/>
  <c r="L387" i="141"/>
  <c r="AB387" i="142"/>
  <c r="L387" i="142"/>
  <c r="AB387" i="143"/>
  <c r="L387" i="143"/>
  <c r="AB387" i="144"/>
  <c r="L387" i="144"/>
  <c r="F388" i="24"/>
  <c r="E388" i="24"/>
  <c r="B388" i="24"/>
  <c r="AB388" i="79"/>
  <c r="L388" i="79"/>
  <c r="AB388" i="134"/>
  <c r="L388" i="134"/>
  <c r="AB388" i="141"/>
  <c r="L388" i="141"/>
  <c r="AB388" i="142"/>
  <c r="L388" i="142"/>
  <c r="AB388" i="143"/>
  <c r="L388" i="143"/>
  <c r="AB388" i="144"/>
  <c r="L388" i="144"/>
  <c r="F389" i="24"/>
  <c r="E389" i="24"/>
  <c r="B389" i="24"/>
  <c r="AB389" i="79"/>
  <c r="L389" i="79"/>
  <c r="AB389" i="134"/>
  <c r="L389" i="134"/>
  <c r="AB389" i="141"/>
  <c r="L389" i="141"/>
  <c r="AB389" i="142"/>
  <c r="L389" i="142"/>
  <c r="AB389" i="143"/>
  <c r="L389" i="143"/>
  <c r="AB389" i="144"/>
  <c r="L389" i="144"/>
  <c r="F390" i="24"/>
  <c r="E390" i="24"/>
  <c r="B390" i="24"/>
  <c r="AB390" i="79"/>
  <c r="L390" i="79"/>
  <c r="AB390" i="134"/>
  <c r="L390" i="134"/>
  <c r="AB390" i="141"/>
  <c r="L390" i="141"/>
  <c r="AB390" i="142"/>
  <c r="L390" i="142"/>
  <c r="AB390" i="143"/>
  <c r="L390" i="143"/>
  <c r="AB390" i="144"/>
  <c r="L390" i="144"/>
  <c r="F391" i="24"/>
  <c r="E391" i="24"/>
  <c r="B391" i="24"/>
  <c r="AB391" i="79"/>
  <c r="L391" i="79"/>
  <c r="AB391" i="134"/>
  <c r="L391" i="134"/>
  <c r="AB391" i="141"/>
  <c r="L391" i="141"/>
  <c r="AB391" i="142"/>
  <c r="L391" i="142"/>
  <c r="AB391" i="143"/>
  <c r="L391" i="143"/>
  <c r="AB391" i="144"/>
  <c r="L391" i="144"/>
  <c r="F392" i="24"/>
  <c r="E392" i="24"/>
  <c r="B392" i="24"/>
  <c r="AB392" i="79"/>
  <c r="L392" i="79"/>
  <c r="AB392" i="134"/>
  <c r="L392" i="134"/>
  <c r="AB392" i="141"/>
  <c r="L392" i="141"/>
  <c r="AB392" i="142"/>
  <c r="L392" i="142"/>
  <c r="AB392" i="143"/>
  <c r="L392" i="143"/>
  <c r="AB392" i="144"/>
  <c r="L392" i="144"/>
  <c r="F393" i="24"/>
  <c r="E393" i="24"/>
  <c r="B393" i="24"/>
  <c r="AB393" i="79"/>
  <c r="L393" i="79"/>
  <c r="AB393" i="134"/>
  <c r="L393" i="134"/>
  <c r="AB393" i="141"/>
  <c r="L393" i="141"/>
  <c r="AB393" i="142"/>
  <c r="L393" i="142"/>
  <c r="AB393" i="143"/>
  <c r="L393" i="143"/>
  <c r="AB393" i="144"/>
  <c r="L393" i="144"/>
  <c r="F394" i="24"/>
  <c r="E394" i="24"/>
  <c r="B394" i="24"/>
  <c r="AB394" i="79"/>
  <c r="L394" i="79"/>
  <c r="AB394" i="134"/>
  <c r="L394" i="134"/>
  <c r="AB394" i="141"/>
  <c r="L394" i="141"/>
  <c r="AB394" i="142"/>
  <c r="L394" i="142"/>
  <c r="AB394" i="143"/>
  <c r="L394" i="143"/>
  <c r="AB394" i="144"/>
  <c r="L394" i="144"/>
  <c r="F395" i="24"/>
  <c r="E395" i="24"/>
  <c r="B395" i="24"/>
  <c r="AB395" i="79"/>
  <c r="L395" i="79"/>
  <c r="AB395" i="134"/>
  <c r="L395" i="134"/>
  <c r="AB395" i="141"/>
  <c r="L395" i="141"/>
  <c r="AB395" i="142"/>
  <c r="L395" i="142"/>
  <c r="AB395" i="143"/>
  <c r="L395" i="143"/>
  <c r="AB395" i="144"/>
  <c r="L395" i="144"/>
  <c r="F396" i="24"/>
  <c r="E396" i="24"/>
  <c r="B396" i="24"/>
  <c r="AB396" i="79"/>
  <c r="L396" i="79"/>
  <c r="AB396" i="134"/>
  <c r="L396" i="134"/>
  <c r="AB396" i="141"/>
  <c r="L396" i="141"/>
  <c r="AB396" i="142"/>
  <c r="L396" i="142"/>
  <c r="AB396" i="143"/>
  <c r="L396" i="143"/>
  <c r="AB396" i="144"/>
  <c r="L396" i="144"/>
  <c r="F397" i="24"/>
  <c r="E397" i="24"/>
  <c r="B397" i="24"/>
  <c r="AB397" i="79"/>
  <c r="L397" i="79"/>
  <c r="AB397" i="134"/>
  <c r="L397" i="134"/>
  <c r="AB397" i="141"/>
  <c r="L397" i="141"/>
  <c r="AB397" i="142"/>
  <c r="L397" i="142"/>
  <c r="AB397" i="143"/>
  <c r="L397" i="143"/>
  <c r="AB397" i="144"/>
  <c r="L397" i="144"/>
  <c r="F398" i="24"/>
  <c r="E398" i="24"/>
  <c r="B398" i="24"/>
  <c r="AB398" i="79"/>
  <c r="L398" i="79"/>
  <c r="AB398" i="134"/>
  <c r="L398" i="134"/>
  <c r="AB398" i="141"/>
  <c r="L398" i="141"/>
  <c r="AB398" i="142"/>
  <c r="L398" i="142"/>
  <c r="AB398" i="143"/>
  <c r="L398" i="143"/>
  <c r="AB398" i="144"/>
  <c r="L398" i="144"/>
  <c r="F399" i="24"/>
  <c r="E399" i="24"/>
  <c r="B399" i="24"/>
  <c r="AB399" i="79"/>
  <c r="L399" i="79"/>
  <c r="AB399" i="134"/>
  <c r="L399" i="134"/>
  <c r="AB399" i="141"/>
  <c r="L399" i="141"/>
  <c r="AB399" i="142"/>
  <c r="L399" i="142"/>
  <c r="AB399" i="143"/>
  <c r="L399" i="143"/>
  <c r="AB399" i="144"/>
  <c r="L399" i="144"/>
  <c r="F400" i="24"/>
  <c r="E400" i="24"/>
  <c r="B400" i="24"/>
  <c r="AB400" i="79"/>
  <c r="L400" i="79"/>
  <c r="AB400" i="134"/>
  <c r="L400" i="134"/>
  <c r="AB400" i="141"/>
  <c r="L400" i="141"/>
  <c r="AB400" i="142"/>
  <c r="L400" i="142"/>
  <c r="AB400" i="143"/>
  <c r="L400" i="143"/>
  <c r="AB400" i="144"/>
  <c r="L400" i="144"/>
  <c r="F401" i="24"/>
  <c r="E401" i="24"/>
  <c r="B401" i="24"/>
  <c r="AB401" i="79"/>
  <c r="L401" i="79"/>
  <c r="AB401" i="134"/>
  <c r="L401" i="134"/>
  <c r="AB401" i="141"/>
  <c r="L401" i="141"/>
  <c r="AB401" i="142"/>
  <c r="L401" i="142"/>
  <c r="AB401" i="143"/>
  <c r="L401" i="143"/>
  <c r="AB401" i="144"/>
  <c r="L401" i="144"/>
  <c r="F402" i="24"/>
  <c r="E402" i="24"/>
  <c r="B402" i="24"/>
  <c r="AB402" i="79"/>
  <c r="L402" i="79"/>
  <c r="AB402" i="134"/>
  <c r="L402" i="134"/>
  <c r="AB402" i="141"/>
  <c r="L402" i="141"/>
  <c r="AB402" i="142"/>
  <c r="L402" i="142"/>
  <c r="AB402" i="143"/>
  <c r="L402" i="143"/>
  <c r="AB402" i="144"/>
  <c r="L402" i="144"/>
  <c r="F403" i="24"/>
  <c r="E403" i="24"/>
  <c r="B403" i="24"/>
  <c r="AB403" i="79"/>
  <c r="L403" i="79"/>
  <c r="AB403" i="134"/>
  <c r="L403" i="134"/>
  <c r="AB403" i="141"/>
  <c r="L403" i="141"/>
  <c r="AB403" i="142"/>
  <c r="L403" i="142"/>
  <c r="AB403" i="143"/>
  <c r="L403" i="143"/>
  <c r="AB403" i="144"/>
  <c r="L403" i="144"/>
  <c r="F404" i="24"/>
  <c r="E404" i="24"/>
  <c r="B404" i="24"/>
  <c r="AB404" i="79"/>
  <c r="L404" i="79"/>
  <c r="AB404" i="134"/>
  <c r="L404" i="134"/>
  <c r="AB404" i="141"/>
  <c r="L404" i="141"/>
  <c r="AB404" i="142"/>
  <c r="L404" i="142"/>
  <c r="AB404" i="143"/>
  <c r="L404" i="143"/>
  <c r="AB404" i="144"/>
  <c r="L404" i="144"/>
  <c r="F405" i="24"/>
  <c r="E405" i="24"/>
  <c r="B405" i="24"/>
  <c r="AB405" i="79"/>
  <c r="L405" i="79"/>
  <c r="AB405" i="134"/>
  <c r="L405" i="134"/>
  <c r="AB405" i="141"/>
  <c r="L405" i="141"/>
  <c r="AB405" i="142"/>
  <c r="L405" i="142"/>
  <c r="AB405" i="143"/>
  <c r="L405" i="143"/>
  <c r="AB405" i="144"/>
  <c r="L405" i="144"/>
  <c r="F406" i="24"/>
  <c r="E406" i="24"/>
  <c r="B406" i="24"/>
  <c r="AB406" i="79"/>
  <c r="L406" i="79"/>
  <c r="AB406" i="134"/>
  <c r="L406" i="134"/>
  <c r="AB406" i="141"/>
  <c r="L406" i="141"/>
  <c r="AB406" i="142"/>
  <c r="L406" i="142"/>
  <c r="AB406" i="143"/>
  <c r="L406" i="143"/>
  <c r="AB406" i="144"/>
  <c r="L406" i="144"/>
  <c r="F407" i="24"/>
  <c r="E407" i="24"/>
  <c r="B407" i="24"/>
  <c r="AB407" i="79"/>
  <c r="L407" i="79"/>
  <c r="AB407" i="134"/>
  <c r="L407" i="134"/>
  <c r="AB407" i="141"/>
  <c r="L407" i="141"/>
  <c r="AB407" i="142"/>
  <c r="L407" i="142"/>
  <c r="AB407" i="143"/>
  <c r="L407" i="143"/>
  <c r="AB407" i="144"/>
  <c r="L407" i="144"/>
  <c r="F408" i="24"/>
  <c r="E408" i="24"/>
  <c r="B408" i="24"/>
  <c r="AB408" i="79"/>
  <c r="L408" i="79"/>
  <c r="AB408" i="134"/>
  <c r="L408" i="134"/>
  <c r="AB408" i="141"/>
  <c r="L408" i="141"/>
  <c r="AB408" i="142"/>
  <c r="L408" i="142"/>
  <c r="AB408" i="143"/>
  <c r="L408" i="143"/>
  <c r="AB408" i="144"/>
  <c r="L408" i="144"/>
  <c r="F409" i="24"/>
  <c r="E409" i="24"/>
  <c r="B409" i="24"/>
  <c r="AB409" i="79"/>
  <c r="L409" i="79"/>
  <c r="AB409" i="134"/>
  <c r="L409" i="134"/>
  <c r="AB409" i="141"/>
  <c r="L409" i="141"/>
  <c r="AB409" i="142"/>
  <c r="L409" i="142"/>
  <c r="AB409" i="143"/>
  <c r="L409" i="143"/>
  <c r="AB409" i="144"/>
  <c r="L409" i="144"/>
  <c r="F410" i="24"/>
  <c r="E410" i="24"/>
  <c r="B410" i="24"/>
  <c r="AB410" i="79"/>
  <c r="L410" i="79"/>
  <c r="AB410" i="134"/>
  <c r="L410" i="134"/>
  <c r="AB410" i="141"/>
  <c r="L410" i="141"/>
  <c r="AB410" i="142"/>
  <c r="L410" i="142"/>
  <c r="AB410" i="143"/>
  <c r="L410" i="143"/>
  <c r="AB410" i="144"/>
  <c r="L410" i="144"/>
  <c r="F411" i="24"/>
  <c r="E411" i="24"/>
  <c r="B411" i="24"/>
  <c r="AB411" i="79"/>
  <c r="L411" i="79"/>
  <c r="AB411" i="134"/>
  <c r="L411" i="134"/>
  <c r="AB411" i="141"/>
  <c r="L411" i="141"/>
  <c r="AB411" i="142"/>
  <c r="L411" i="142"/>
  <c r="AB411" i="143"/>
  <c r="L411" i="143"/>
  <c r="AB411" i="144"/>
  <c r="L411" i="144"/>
  <c r="F412" i="24"/>
  <c r="E412" i="24"/>
  <c r="B412" i="24"/>
  <c r="AB412" i="79"/>
  <c r="L412" i="79"/>
  <c r="AB412" i="134"/>
  <c r="L412" i="134"/>
  <c r="AB412" i="141"/>
  <c r="L412" i="141"/>
  <c r="AB412" i="142"/>
  <c r="L412" i="142"/>
  <c r="AB412" i="143"/>
  <c r="L412" i="143"/>
  <c r="AB412" i="144"/>
  <c r="L412" i="144"/>
  <c r="F413" i="24"/>
  <c r="E413" i="24"/>
  <c r="B413" i="24"/>
  <c r="AB413" i="79"/>
  <c r="L413" i="79"/>
  <c r="AB413" i="134"/>
  <c r="L413" i="134"/>
  <c r="AB413" i="141"/>
  <c r="L413" i="141"/>
  <c r="AB413" i="142"/>
  <c r="L413" i="142"/>
  <c r="AB413" i="143"/>
  <c r="L413" i="143"/>
  <c r="AB413" i="144"/>
  <c r="L413" i="144"/>
  <c r="F414" i="24"/>
  <c r="E414" i="24"/>
  <c r="B414" i="24"/>
  <c r="AB414" i="79"/>
  <c r="L414" i="79"/>
  <c r="AB414" i="134"/>
  <c r="L414" i="134"/>
  <c r="AB414" i="141"/>
  <c r="L414" i="141"/>
  <c r="AB414" i="142"/>
  <c r="L414" i="142"/>
  <c r="AB414" i="143"/>
  <c r="L414" i="143"/>
  <c r="AB414" i="144"/>
  <c r="L414" i="144"/>
  <c r="F415" i="24"/>
  <c r="E415" i="24"/>
  <c r="B415" i="24"/>
  <c r="AB415" i="79"/>
  <c r="L415" i="79"/>
  <c r="AB415" i="134"/>
  <c r="L415" i="134"/>
  <c r="AB415" i="141"/>
  <c r="L415" i="141"/>
  <c r="AB415" i="142"/>
  <c r="L415" i="142"/>
  <c r="AB415" i="143"/>
  <c r="L415" i="143"/>
  <c r="AB415" i="144"/>
  <c r="L415" i="144"/>
  <c r="F416" i="24"/>
  <c r="E416" i="24"/>
  <c r="B416" i="24"/>
  <c r="AB416" i="79"/>
  <c r="L416" i="79"/>
  <c r="AB416" i="134"/>
  <c r="L416" i="134"/>
  <c r="AB416" i="141"/>
  <c r="L416" i="141"/>
  <c r="AB416" i="142"/>
  <c r="L416" i="142"/>
  <c r="AB416" i="143"/>
  <c r="L416" i="143"/>
  <c r="AB416" i="144"/>
  <c r="L416" i="144"/>
  <c r="F417" i="24"/>
  <c r="E417" i="24"/>
  <c r="B417" i="24"/>
  <c r="AB417" i="79"/>
  <c r="L417" i="79"/>
  <c r="AB417" i="134"/>
  <c r="L417" i="134"/>
  <c r="AB417" i="141"/>
  <c r="L417" i="141"/>
  <c r="AB417" i="142"/>
  <c r="L417" i="142"/>
  <c r="AB417" i="143"/>
  <c r="L417" i="143"/>
  <c r="AB417" i="144"/>
  <c r="L417" i="144"/>
  <c r="F418" i="24"/>
  <c r="E418" i="24"/>
  <c r="B418" i="24"/>
  <c r="AB418" i="79"/>
  <c r="L418" i="79"/>
  <c r="AB418" i="134"/>
  <c r="L418" i="134"/>
  <c r="AB418" i="141"/>
  <c r="L418" i="141"/>
  <c r="AB418" i="142"/>
  <c r="L418" i="142"/>
  <c r="AB418" i="143"/>
  <c r="L418" i="143"/>
  <c r="AB418" i="144"/>
  <c r="L418" i="144"/>
  <c r="F419" i="24"/>
  <c r="E419" i="24"/>
  <c r="B419" i="24"/>
  <c r="AB419" i="79"/>
  <c r="L419" i="79"/>
  <c r="AB419" i="134"/>
  <c r="L419" i="134"/>
  <c r="AB419" i="141"/>
  <c r="L419" i="141"/>
  <c r="AB419" i="142"/>
  <c r="L419" i="142"/>
  <c r="AB419" i="143"/>
  <c r="L419" i="143"/>
  <c r="AB419" i="144"/>
  <c r="L419" i="144"/>
  <c r="F420" i="24"/>
  <c r="E420" i="24"/>
  <c r="B420" i="24"/>
  <c r="AB420" i="79"/>
  <c r="L420" i="79"/>
  <c r="AB420" i="134"/>
  <c r="L420" i="134"/>
  <c r="AB420" i="141"/>
  <c r="L420" i="141"/>
  <c r="AB420" i="142"/>
  <c r="L420" i="142"/>
  <c r="AB420" i="143"/>
  <c r="L420" i="143"/>
  <c r="AB420" i="144"/>
  <c r="L420" i="144"/>
  <c r="F421" i="24"/>
  <c r="E421" i="24"/>
  <c r="B421" i="24"/>
  <c r="AB421" i="79"/>
  <c r="L421" i="79"/>
  <c r="AB421" i="134"/>
  <c r="L421" i="134"/>
  <c r="AB421" i="141"/>
  <c r="L421" i="141"/>
  <c r="AB421" i="142"/>
  <c r="L421" i="142"/>
  <c r="AB421" i="143"/>
  <c r="L421" i="143"/>
  <c r="AB421" i="144"/>
  <c r="L421" i="144"/>
  <c r="F422" i="24"/>
  <c r="E422" i="24"/>
  <c r="B422" i="24"/>
  <c r="AB422" i="79"/>
  <c r="L422" i="79"/>
  <c r="AB422" i="134"/>
  <c r="L422" i="134"/>
  <c r="AB422" i="141"/>
  <c r="L422" i="141"/>
  <c r="AB422" i="142"/>
  <c r="L422" i="142"/>
  <c r="AB422" i="143"/>
  <c r="L422" i="143"/>
  <c r="AB422" i="144"/>
  <c r="L422" i="144"/>
  <c r="F423" i="24"/>
  <c r="E423" i="24"/>
  <c r="B423" i="24"/>
  <c r="AB423" i="79"/>
  <c r="L423" i="79"/>
  <c r="AB423" i="134"/>
  <c r="L423" i="134"/>
  <c r="AB423" i="141"/>
  <c r="L423" i="141"/>
  <c r="AB423" i="142"/>
  <c r="L423" i="142"/>
  <c r="AB423" i="143"/>
  <c r="L423" i="143"/>
  <c r="AB423" i="144"/>
  <c r="L423" i="144"/>
  <c r="F424" i="24"/>
  <c r="E424" i="24"/>
  <c r="B424" i="24"/>
  <c r="AB424" i="79"/>
  <c r="L424" i="79"/>
  <c r="AB424" i="134"/>
  <c r="L424" i="134"/>
  <c r="AB424" i="141"/>
  <c r="L424" i="141"/>
  <c r="AB424" i="142"/>
  <c r="L424" i="142"/>
  <c r="AB424" i="143"/>
  <c r="L424" i="143"/>
  <c r="AB424" i="144"/>
  <c r="L424" i="144"/>
  <c r="F425" i="24"/>
  <c r="E425" i="24"/>
  <c r="B425" i="24"/>
  <c r="AB425" i="79"/>
  <c r="L425" i="79"/>
  <c r="AB425" i="134"/>
  <c r="L425" i="134"/>
  <c r="AB425" i="141"/>
  <c r="L425" i="141"/>
  <c r="AB425" i="142"/>
  <c r="L425" i="142"/>
  <c r="AB425" i="143"/>
  <c r="L425" i="143"/>
  <c r="AB425" i="144"/>
  <c r="L425" i="144"/>
  <c r="F426" i="24"/>
  <c r="E426" i="24"/>
  <c r="B426" i="24"/>
  <c r="AB426" i="79"/>
  <c r="L426" i="79"/>
  <c r="AB426" i="134"/>
  <c r="L426" i="134"/>
  <c r="AB426" i="141"/>
  <c r="L426" i="141"/>
  <c r="AB426" i="142"/>
  <c r="L426" i="142"/>
  <c r="AB426" i="143"/>
  <c r="L426" i="143"/>
  <c r="AB426" i="144"/>
  <c r="L426" i="144"/>
  <c r="F427" i="24"/>
  <c r="E427" i="24"/>
  <c r="B427" i="24"/>
  <c r="AB427" i="79"/>
  <c r="L427" i="79"/>
  <c r="AB427" i="134"/>
  <c r="L427" i="134"/>
  <c r="AB427" i="141"/>
  <c r="L427" i="141"/>
  <c r="AB427" i="142"/>
  <c r="L427" i="142"/>
  <c r="AB427" i="143"/>
  <c r="L427" i="143"/>
  <c r="AB427" i="144"/>
  <c r="L427" i="144"/>
  <c r="F428" i="24"/>
  <c r="E428" i="24"/>
  <c r="B428" i="24"/>
  <c r="AB428" i="79"/>
  <c r="L428" i="79"/>
  <c r="AB428" i="134"/>
  <c r="L428" i="134"/>
  <c r="AB428" i="141"/>
  <c r="L428" i="141"/>
  <c r="AB428" i="142"/>
  <c r="L428" i="142"/>
  <c r="AB428" i="143"/>
  <c r="L428" i="143"/>
  <c r="AB428" i="144"/>
  <c r="L428" i="144"/>
  <c r="F429" i="24"/>
  <c r="E429" i="24"/>
  <c r="B429" i="24"/>
  <c r="AB429" i="79"/>
  <c r="L429" i="79"/>
  <c r="AB429" i="134"/>
  <c r="L429" i="134"/>
  <c r="AB429" i="141"/>
  <c r="L429" i="141"/>
  <c r="AB429" i="142"/>
  <c r="L429" i="142"/>
  <c r="AB429" i="143"/>
  <c r="L429" i="143"/>
  <c r="AB429" i="144"/>
  <c r="L429" i="144"/>
  <c r="F430" i="24"/>
  <c r="E430" i="24"/>
  <c r="B430" i="24"/>
  <c r="AB430" i="79"/>
  <c r="L430" i="79"/>
  <c r="AB430" i="134"/>
  <c r="L430" i="134"/>
  <c r="AB430" i="141"/>
  <c r="L430" i="141"/>
  <c r="AB430" i="142"/>
  <c r="L430" i="142"/>
  <c r="AB430" i="143"/>
  <c r="L430" i="143"/>
  <c r="AB430" i="144"/>
  <c r="L430" i="144"/>
  <c r="F431" i="24"/>
  <c r="E431" i="24"/>
  <c r="B431" i="24"/>
  <c r="AB431" i="79"/>
  <c r="L431" i="79"/>
  <c r="AB431" i="134"/>
  <c r="L431" i="134"/>
  <c r="AB431" i="141"/>
  <c r="L431" i="141"/>
  <c r="AB431" i="142"/>
  <c r="L431" i="142"/>
  <c r="AB431" i="143"/>
  <c r="L431" i="143"/>
  <c r="AB431" i="144"/>
  <c r="L431" i="144"/>
  <c r="F432" i="24"/>
  <c r="E432" i="24"/>
  <c r="B432" i="24"/>
  <c r="AB432" i="79"/>
  <c r="L432" i="79"/>
  <c r="AB432" i="134"/>
  <c r="L432" i="134"/>
  <c r="AB432" i="141"/>
  <c r="L432" i="141"/>
  <c r="AB432" i="142"/>
  <c r="L432" i="142"/>
  <c r="AB432" i="143"/>
  <c r="L432" i="143"/>
  <c r="AB432" i="144"/>
  <c r="L432" i="144"/>
  <c r="F433" i="24"/>
  <c r="E433" i="24"/>
  <c r="B433" i="24"/>
  <c r="AB433" i="79"/>
  <c r="L433" i="79"/>
  <c r="AB433" i="134"/>
  <c r="L433" i="134"/>
  <c r="AB433" i="141"/>
  <c r="L433" i="141"/>
  <c r="AB433" i="142"/>
  <c r="L433" i="142"/>
  <c r="AB433" i="143"/>
  <c r="L433" i="143"/>
  <c r="AB433" i="144"/>
  <c r="L433" i="144"/>
  <c r="F434" i="24"/>
  <c r="E434" i="24"/>
  <c r="B434" i="24"/>
  <c r="AB434" i="79"/>
  <c r="L434" i="79"/>
  <c r="AB434" i="134"/>
  <c r="L434" i="134"/>
  <c r="AB434" i="141"/>
  <c r="L434" i="141"/>
  <c r="AB434" i="142"/>
  <c r="L434" i="142"/>
  <c r="AB434" i="143"/>
  <c r="L434" i="143"/>
  <c r="AB434" i="144"/>
  <c r="L434" i="144"/>
  <c r="F435" i="24"/>
  <c r="E435" i="24"/>
  <c r="B435" i="24"/>
  <c r="AB435" i="79"/>
  <c r="L435" i="79"/>
  <c r="AB435" i="134"/>
  <c r="L435" i="134"/>
  <c r="AB435" i="141"/>
  <c r="L435" i="141"/>
  <c r="AB435" i="142"/>
  <c r="L435" i="142"/>
  <c r="AB435" i="143"/>
  <c r="L435" i="143"/>
  <c r="AB435" i="144"/>
  <c r="L435" i="144"/>
  <c r="F436" i="24"/>
  <c r="E436" i="24"/>
  <c r="B436" i="24"/>
  <c r="AB436" i="79"/>
  <c r="L436" i="79"/>
  <c r="AB436" i="134"/>
  <c r="L436" i="134"/>
  <c r="AB436" i="141"/>
  <c r="L436" i="141"/>
  <c r="AB436" i="142"/>
  <c r="L436" i="142"/>
  <c r="AB436" i="143"/>
  <c r="L436" i="143"/>
  <c r="AB436" i="144"/>
  <c r="L436" i="144"/>
  <c r="F437" i="24"/>
  <c r="E437" i="24"/>
  <c r="B437" i="24"/>
  <c r="AB437" i="79"/>
  <c r="L437" i="79"/>
  <c r="AB437" i="134"/>
  <c r="L437" i="134"/>
  <c r="AB437" i="141"/>
  <c r="L437" i="141"/>
  <c r="AB437" i="142"/>
  <c r="L437" i="142"/>
  <c r="AB437" i="143"/>
  <c r="L437" i="143"/>
  <c r="AB437" i="144"/>
  <c r="L437" i="144"/>
  <c r="F438" i="24"/>
  <c r="E438" i="24"/>
  <c r="B438" i="24"/>
  <c r="AB438" i="79"/>
  <c r="L438" i="79"/>
  <c r="AB438" i="134"/>
  <c r="L438" i="134"/>
  <c r="AB438" i="141"/>
  <c r="L438" i="141"/>
  <c r="AB438" i="142"/>
  <c r="L438" i="142"/>
  <c r="AB438" i="143"/>
  <c r="L438" i="143"/>
  <c r="AB438" i="144"/>
  <c r="L438" i="144"/>
  <c r="F439" i="24"/>
  <c r="E439" i="24"/>
  <c r="B439" i="24"/>
  <c r="AB439" i="79"/>
  <c r="L439" i="79"/>
  <c r="AB439" i="134"/>
  <c r="L439" i="134"/>
  <c r="AB439" i="141"/>
  <c r="L439" i="141"/>
  <c r="AB439" i="142"/>
  <c r="L439" i="142"/>
  <c r="AB439" i="143"/>
  <c r="L439" i="143"/>
  <c r="AB439" i="144"/>
  <c r="L439" i="144"/>
  <c r="F440" i="24"/>
  <c r="E440" i="24"/>
  <c r="B440" i="24"/>
  <c r="AB440" i="79"/>
  <c r="L440" i="79"/>
  <c r="AB440" i="134"/>
  <c r="L440" i="134"/>
  <c r="AB440" i="141"/>
  <c r="L440" i="141"/>
  <c r="AB440" i="142"/>
  <c r="L440" i="142"/>
  <c r="AB440" i="143"/>
  <c r="L440" i="143"/>
  <c r="AB440" i="144"/>
  <c r="L440" i="144"/>
  <c r="F441" i="24"/>
  <c r="E441" i="24"/>
  <c r="B441" i="24"/>
  <c r="AB441" i="79"/>
  <c r="L441" i="79"/>
  <c r="AB441" i="134"/>
  <c r="L441" i="134"/>
  <c r="AB441" i="141"/>
  <c r="L441" i="141"/>
  <c r="AB441" i="142"/>
  <c r="L441" i="142"/>
  <c r="AB441" i="143"/>
  <c r="L441" i="143"/>
  <c r="AB441" i="144"/>
  <c r="L441" i="144"/>
  <c r="F442" i="24"/>
  <c r="E442" i="24"/>
  <c r="B442" i="24"/>
  <c r="AB442" i="79"/>
  <c r="L442" i="79"/>
  <c r="AB442" i="134"/>
  <c r="L442" i="134"/>
  <c r="AB442" i="141"/>
  <c r="L442" i="141"/>
  <c r="AB442" i="142"/>
  <c r="L442" i="142"/>
  <c r="AB442" i="143"/>
  <c r="L442" i="143"/>
  <c r="AB442" i="144"/>
  <c r="L442" i="144"/>
  <c r="F443" i="24"/>
  <c r="E443" i="24"/>
  <c r="B443" i="24"/>
  <c r="AB443" i="79"/>
  <c r="L443" i="79"/>
  <c r="AB443" i="134"/>
  <c r="L443" i="134"/>
  <c r="AB443" i="141"/>
  <c r="L443" i="141"/>
  <c r="AB443" i="142"/>
  <c r="L443" i="142"/>
  <c r="AB443" i="143"/>
  <c r="L443" i="143"/>
  <c r="AB443" i="144"/>
  <c r="L443" i="144"/>
  <c r="F444" i="24"/>
  <c r="E444" i="24"/>
  <c r="B444" i="24"/>
  <c r="AB444" i="79"/>
  <c r="L444" i="79"/>
  <c r="AB444" i="134"/>
  <c r="L444" i="134"/>
  <c r="AB444" i="141"/>
  <c r="L444" i="141"/>
  <c r="AB444" i="142"/>
  <c r="L444" i="142"/>
  <c r="AB444" i="143"/>
  <c r="L444" i="143"/>
  <c r="AB444" i="144"/>
  <c r="L444" i="144"/>
  <c r="F445" i="24"/>
  <c r="E445" i="24"/>
  <c r="B445" i="24"/>
  <c r="AB445" i="79"/>
  <c r="L445" i="79"/>
  <c r="AB445" i="134"/>
  <c r="L445" i="134"/>
  <c r="AB445" i="141"/>
  <c r="L445" i="141"/>
  <c r="AB445" i="142"/>
  <c r="L445" i="142"/>
  <c r="AB445" i="143"/>
  <c r="L445" i="143"/>
  <c r="AB445" i="144"/>
  <c r="L445" i="144"/>
  <c r="F446" i="24"/>
  <c r="E446" i="24"/>
  <c r="B446" i="24"/>
  <c r="AB446" i="79"/>
  <c r="L446" i="79"/>
  <c r="AB446" i="134"/>
  <c r="L446" i="134"/>
  <c r="AB446" i="141"/>
  <c r="L446" i="141"/>
  <c r="AB446" i="142"/>
  <c r="L446" i="142"/>
  <c r="AB446" i="143"/>
  <c r="L446" i="143"/>
  <c r="AB446" i="144"/>
  <c r="L446" i="144"/>
  <c r="F447" i="24"/>
  <c r="E447" i="24"/>
  <c r="B447" i="24"/>
  <c r="AB447" i="79"/>
  <c r="L447" i="79"/>
  <c r="AB447" i="134"/>
  <c r="L447" i="134"/>
  <c r="AB447" i="141"/>
  <c r="L447" i="141"/>
  <c r="AB447" i="142"/>
  <c r="L447" i="142"/>
  <c r="AB447" i="143"/>
  <c r="L447" i="143"/>
  <c r="AB447" i="144"/>
  <c r="L447" i="144"/>
  <c r="F448" i="24"/>
  <c r="E448" i="24"/>
  <c r="B448" i="24"/>
  <c r="AB448" i="79"/>
  <c r="L448" i="79"/>
  <c r="AB448" i="134"/>
  <c r="L448" i="134"/>
  <c r="AB448" i="141"/>
  <c r="L448" i="141"/>
  <c r="AB448" i="142"/>
  <c r="L448" i="142"/>
  <c r="AB448" i="143"/>
  <c r="L448" i="143"/>
  <c r="AB448" i="144"/>
  <c r="L448" i="144"/>
  <c r="F449" i="24"/>
  <c r="E449" i="24"/>
  <c r="B449" i="24"/>
  <c r="AB449" i="79"/>
  <c r="L449" i="79"/>
  <c r="AB449" i="134"/>
  <c r="L449" i="134"/>
  <c r="AB449" i="141"/>
  <c r="L449" i="141"/>
  <c r="AB449" i="142"/>
  <c r="L449" i="142"/>
  <c r="AB449" i="143"/>
  <c r="L449" i="143"/>
  <c r="AB449" i="144"/>
  <c r="L449" i="144"/>
  <c r="F450" i="24"/>
  <c r="E450" i="24"/>
  <c r="B450" i="24"/>
  <c r="AB450" i="79"/>
  <c r="L450" i="79"/>
  <c r="AB450" i="134"/>
  <c r="L450" i="134"/>
  <c r="AB450" i="141"/>
  <c r="L450" i="141"/>
  <c r="AB450" i="142"/>
  <c r="L450" i="142"/>
  <c r="AB450" i="143"/>
  <c r="L450" i="143"/>
  <c r="AB450" i="144"/>
  <c r="L450" i="144"/>
  <c r="F451" i="24"/>
  <c r="E451" i="24"/>
  <c r="B451" i="24"/>
  <c r="AB451" i="79"/>
  <c r="L451" i="79"/>
  <c r="AB451" i="134"/>
  <c r="L451" i="134"/>
  <c r="AB451" i="141"/>
  <c r="L451" i="141"/>
  <c r="AB451" i="142"/>
  <c r="L451" i="142"/>
  <c r="AB451" i="143"/>
  <c r="L451" i="143"/>
  <c r="AB451" i="144"/>
  <c r="L451" i="144"/>
  <c r="F452" i="24"/>
  <c r="E452" i="24"/>
  <c r="B452" i="24"/>
  <c r="AB452" i="79"/>
  <c r="L452" i="79"/>
  <c r="AB452" i="134"/>
  <c r="L452" i="134"/>
  <c r="AB452" i="141"/>
  <c r="L452" i="141"/>
  <c r="AB452" i="142"/>
  <c r="L452" i="142"/>
  <c r="AB452" i="143"/>
  <c r="L452" i="143"/>
  <c r="AB452" i="144"/>
  <c r="L452" i="144"/>
  <c r="F453" i="24"/>
  <c r="E453" i="24"/>
  <c r="B453" i="24"/>
  <c r="AB453" i="79"/>
  <c r="L453" i="79"/>
  <c r="AB453" i="134"/>
  <c r="L453" i="134"/>
  <c r="AB453" i="141"/>
  <c r="L453" i="141"/>
  <c r="AB453" i="142"/>
  <c r="L453" i="142"/>
  <c r="AB453" i="143"/>
  <c r="L453" i="143"/>
  <c r="AB453" i="144"/>
  <c r="L453" i="144"/>
  <c r="F454" i="24"/>
  <c r="E454" i="24"/>
  <c r="B454" i="24"/>
  <c r="AB454" i="79"/>
  <c r="L454" i="79"/>
  <c r="AB454" i="134"/>
  <c r="L454" i="134"/>
  <c r="AB454" i="141"/>
  <c r="L454" i="141"/>
  <c r="AB454" i="142"/>
  <c r="L454" i="142"/>
  <c r="AB454" i="143"/>
  <c r="L454" i="143"/>
  <c r="AB454" i="144"/>
  <c r="L454" i="144"/>
  <c r="F455" i="24"/>
  <c r="E455" i="24"/>
  <c r="B455" i="24"/>
  <c r="AB455" i="79"/>
  <c r="L455" i="79"/>
  <c r="AB455" i="134"/>
  <c r="L455" i="134"/>
  <c r="AB455" i="141"/>
  <c r="L455" i="141"/>
  <c r="AB455" i="142"/>
  <c r="L455" i="142"/>
  <c r="AB455" i="143"/>
  <c r="L455" i="143"/>
  <c r="AB455" i="144"/>
  <c r="L455" i="144"/>
  <c r="F456" i="24"/>
  <c r="E456" i="24"/>
  <c r="B456" i="24"/>
  <c r="AB456" i="79"/>
  <c r="L456" i="79"/>
  <c r="AB456" i="134"/>
  <c r="L456" i="134"/>
  <c r="AB456" i="141"/>
  <c r="L456" i="141"/>
  <c r="AB456" i="142"/>
  <c r="L456" i="142"/>
  <c r="AB456" i="143"/>
  <c r="L456" i="143"/>
  <c r="AB456" i="144"/>
  <c r="L456" i="144"/>
  <c r="F457" i="24"/>
  <c r="E457" i="24"/>
  <c r="B457" i="24"/>
  <c r="AB457" i="79"/>
  <c r="L457" i="79"/>
  <c r="AB457" i="134"/>
  <c r="L457" i="134"/>
  <c r="AB457" i="141"/>
  <c r="L457" i="141"/>
  <c r="AB457" i="142"/>
  <c r="L457" i="142"/>
  <c r="AB457" i="143"/>
  <c r="L457" i="143"/>
  <c r="AB457" i="144"/>
  <c r="L457" i="144"/>
  <c r="F458" i="24"/>
  <c r="E458" i="24"/>
  <c r="B458" i="24"/>
  <c r="AB458" i="79"/>
  <c r="L458" i="79"/>
  <c r="AB458" i="134"/>
  <c r="L458" i="134"/>
  <c r="AB458" i="141"/>
  <c r="L458" i="141"/>
  <c r="AB458" i="142"/>
  <c r="L458" i="142"/>
  <c r="AB458" i="143"/>
  <c r="L458" i="143"/>
  <c r="AB458" i="144"/>
  <c r="L458" i="144"/>
  <c r="F459" i="24"/>
  <c r="E459" i="24"/>
  <c r="B459" i="24"/>
  <c r="AB459" i="79"/>
  <c r="L459" i="79"/>
  <c r="AB459" i="134"/>
  <c r="L459" i="134"/>
  <c r="AB459" i="141"/>
  <c r="L459" i="141"/>
  <c r="AB459" i="142"/>
  <c r="L459" i="142"/>
  <c r="AB459" i="143"/>
  <c r="L459" i="143"/>
  <c r="AB459" i="144"/>
  <c r="L459" i="144"/>
  <c r="F460" i="24"/>
  <c r="E460" i="24"/>
  <c r="B460" i="24"/>
  <c r="AB460" i="79"/>
  <c r="L460" i="79"/>
  <c r="AB460" i="134"/>
  <c r="L460" i="134"/>
  <c r="AB460" i="141"/>
  <c r="L460" i="141"/>
  <c r="AB460" i="142"/>
  <c r="L460" i="142"/>
  <c r="AB460" i="143"/>
  <c r="L460" i="143"/>
  <c r="AB460" i="144"/>
  <c r="L460" i="144"/>
  <c r="F461" i="24"/>
  <c r="E461" i="24"/>
  <c r="B461" i="24"/>
  <c r="AB461" i="79"/>
  <c r="L461" i="79"/>
  <c r="AB461" i="134"/>
  <c r="L461" i="134"/>
  <c r="AB461" i="141"/>
  <c r="L461" i="141"/>
  <c r="AB461" i="142"/>
  <c r="L461" i="142"/>
  <c r="AB461" i="143"/>
  <c r="L461" i="143"/>
  <c r="AB461" i="144"/>
  <c r="L461" i="144"/>
  <c r="F462" i="24"/>
  <c r="E462" i="24"/>
  <c r="B462" i="24"/>
  <c r="AB462" i="79"/>
  <c r="L462" i="79"/>
  <c r="AB462" i="134"/>
  <c r="L462" i="134"/>
  <c r="AB462" i="141"/>
  <c r="L462" i="141"/>
  <c r="AB462" i="142"/>
  <c r="L462" i="142"/>
  <c r="AB462" i="143"/>
  <c r="L462" i="143"/>
  <c r="AB462" i="144"/>
  <c r="L462" i="144"/>
  <c r="F463" i="24"/>
  <c r="E463" i="24"/>
  <c r="B463" i="24"/>
  <c r="AB463" i="79"/>
  <c r="L463" i="79"/>
  <c r="AB463" i="134"/>
  <c r="L463" i="134"/>
  <c r="AB463" i="141"/>
  <c r="L463" i="141"/>
  <c r="AB463" i="142"/>
  <c r="L463" i="142"/>
  <c r="AB463" i="143"/>
  <c r="L463" i="143"/>
  <c r="AB463" i="144"/>
  <c r="L463" i="144"/>
  <c r="F464" i="24"/>
  <c r="E464" i="24"/>
  <c r="B464" i="24"/>
  <c r="AB464" i="79"/>
  <c r="L464" i="79"/>
  <c r="AB464" i="134"/>
  <c r="L464" i="134"/>
  <c r="AB464" i="141"/>
  <c r="L464" i="141"/>
  <c r="AB464" i="142"/>
  <c r="L464" i="142"/>
  <c r="AB464" i="143"/>
  <c r="L464" i="143"/>
  <c r="AB464" i="144"/>
  <c r="L464" i="144"/>
  <c r="F465" i="24"/>
  <c r="E465" i="24"/>
  <c r="B465" i="24"/>
  <c r="AB465" i="79"/>
  <c r="L465" i="79"/>
  <c r="AB465" i="134"/>
  <c r="L465" i="134"/>
  <c r="AB465" i="141"/>
  <c r="L465" i="141"/>
  <c r="AB465" i="142"/>
  <c r="L465" i="142"/>
  <c r="AB465" i="143"/>
  <c r="L465" i="143"/>
  <c r="AB465" i="144"/>
  <c r="L465" i="144"/>
  <c r="F466" i="24"/>
  <c r="E466" i="24"/>
  <c r="B466" i="24"/>
  <c r="AB466" i="79"/>
  <c r="L466" i="79"/>
  <c r="AB466" i="134"/>
  <c r="L466" i="134"/>
  <c r="AB466" i="141"/>
  <c r="L466" i="141"/>
  <c r="AB466" i="142"/>
  <c r="L466" i="142"/>
  <c r="AB466" i="143"/>
  <c r="L466" i="143"/>
  <c r="AB466" i="144"/>
  <c r="L466" i="144"/>
  <c r="F467" i="24"/>
  <c r="E467" i="24"/>
  <c r="B467" i="24"/>
  <c r="AB467" i="79"/>
  <c r="L467" i="79"/>
  <c r="AB467" i="134"/>
  <c r="L467" i="134"/>
  <c r="AB467" i="141"/>
  <c r="L467" i="141"/>
  <c r="AB467" i="142"/>
  <c r="L467" i="142"/>
  <c r="AB467" i="143"/>
  <c r="L467" i="143"/>
  <c r="AB467" i="144"/>
  <c r="L467" i="144"/>
  <c r="F468" i="24"/>
  <c r="E468" i="24"/>
  <c r="B468" i="24"/>
  <c r="AB468" i="79"/>
  <c r="L468" i="79"/>
  <c r="AB468" i="134"/>
  <c r="L468" i="134"/>
  <c r="AB468" i="141"/>
  <c r="L468" i="141"/>
  <c r="AB468" i="142"/>
  <c r="L468" i="142"/>
  <c r="AB468" i="143"/>
  <c r="L468" i="143"/>
  <c r="AB468" i="144"/>
  <c r="L468" i="144"/>
  <c r="F469" i="24"/>
  <c r="E469" i="24"/>
  <c r="B469" i="24"/>
  <c r="AB469" i="79"/>
  <c r="L469" i="79"/>
  <c r="AB469" i="134"/>
  <c r="L469" i="134"/>
  <c r="AB469" i="141"/>
  <c r="L469" i="141"/>
  <c r="AB469" i="142"/>
  <c r="L469" i="142"/>
  <c r="AB469" i="143"/>
  <c r="L469" i="143"/>
  <c r="AB469" i="144"/>
  <c r="L469" i="144"/>
  <c r="F470" i="24"/>
  <c r="E470" i="24"/>
  <c r="B470" i="24"/>
  <c r="AB470" i="79"/>
  <c r="L470" i="79"/>
  <c r="AB470" i="134"/>
  <c r="L470" i="134"/>
  <c r="AB470" i="141"/>
  <c r="L470" i="141"/>
  <c r="AB470" i="142"/>
  <c r="L470" i="142"/>
  <c r="AB470" i="143"/>
  <c r="L470" i="143"/>
  <c r="AB470" i="144"/>
  <c r="L470" i="144"/>
  <c r="F471" i="24"/>
  <c r="E471" i="24"/>
  <c r="B471" i="24"/>
  <c r="AB471" i="79"/>
  <c r="L471" i="79"/>
  <c r="AB471" i="134"/>
  <c r="L471" i="134"/>
  <c r="AB471" i="141"/>
  <c r="L471" i="141"/>
  <c r="AB471" i="142"/>
  <c r="L471" i="142"/>
  <c r="AB471" i="143"/>
  <c r="L471" i="143"/>
  <c r="AB471" i="144"/>
  <c r="L471" i="144"/>
  <c r="F472" i="24"/>
  <c r="E472" i="24"/>
  <c r="B472" i="24"/>
  <c r="AB472" i="79"/>
  <c r="L472" i="79"/>
  <c r="AB472" i="134"/>
  <c r="L472" i="134"/>
  <c r="AB472" i="141"/>
  <c r="L472" i="141"/>
  <c r="AB472" i="142"/>
  <c r="L472" i="142"/>
  <c r="AB472" i="143"/>
  <c r="L472" i="143"/>
  <c r="AB472" i="144"/>
  <c r="L472" i="144"/>
  <c r="F473" i="24"/>
  <c r="E473" i="24"/>
  <c r="B473" i="24"/>
  <c r="AB473" i="79"/>
  <c r="L473" i="79"/>
  <c r="AB473" i="134"/>
  <c r="L473" i="134"/>
  <c r="AB473" i="141"/>
  <c r="L473" i="141"/>
  <c r="AB473" i="142"/>
  <c r="L473" i="142"/>
  <c r="AB473" i="143"/>
  <c r="L473" i="143"/>
  <c r="AB473" i="144"/>
  <c r="L473" i="144"/>
  <c r="F474" i="24"/>
  <c r="E474" i="24"/>
  <c r="B474" i="24"/>
  <c r="AB474" i="79"/>
  <c r="L474" i="79"/>
  <c r="AB474" i="134"/>
  <c r="L474" i="134"/>
  <c r="AB474" i="141"/>
  <c r="L474" i="141"/>
  <c r="AB474" i="142"/>
  <c r="L474" i="142"/>
  <c r="AB474" i="143"/>
  <c r="L474" i="143"/>
  <c r="AB474" i="144"/>
  <c r="L474" i="144"/>
  <c r="F475" i="24"/>
  <c r="E475" i="24"/>
  <c r="B475" i="24"/>
  <c r="AB475" i="79"/>
  <c r="L475" i="79"/>
  <c r="AB475" i="134"/>
  <c r="L475" i="134"/>
  <c r="AB475" i="141"/>
  <c r="L475" i="141"/>
  <c r="AB475" i="142"/>
  <c r="L475" i="142"/>
  <c r="AB475" i="143"/>
  <c r="L475" i="143"/>
  <c r="AB475" i="144"/>
  <c r="L475" i="144"/>
  <c r="F476" i="24"/>
  <c r="E476" i="24"/>
  <c r="B476" i="24"/>
  <c r="AB476" i="79"/>
  <c r="L476" i="79"/>
  <c r="AB476" i="134"/>
  <c r="L476" i="134"/>
  <c r="AB476" i="141"/>
  <c r="L476" i="141"/>
  <c r="AB476" i="142"/>
  <c r="L476" i="142"/>
  <c r="AB476" i="143"/>
  <c r="L476" i="143"/>
  <c r="AB476" i="144"/>
  <c r="L476" i="144"/>
  <c r="F477" i="24"/>
  <c r="E477" i="24"/>
  <c r="B477" i="24"/>
  <c r="AB477" i="79"/>
  <c r="L477" i="79"/>
  <c r="AB477" i="134"/>
  <c r="L477" i="134"/>
  <c r="AB477" i="141"/>
  <c r="L477" i="141"/>
  <c r="AB477" i="142"/>
  <c r="L477" i="142"/>
  <c r="AB477" i="143"/>
  <c r="L477" i="143"/>
  <c r="AB477" i="144"/>
  <c r="L477" i="144"/>
  <c r="F478" i="24"/>
  <c r="E478" i="24"/>
  <c r="B478" i="24"/>
  <c r="AB478" i="79"/>
  <c r="L478" i="79"/>
  <c r="AB478" i="134"/>
  <c r="L478" i="134"/>
  <c r="AB478" i="141"/>
  <c r="L478" i="141"/>
  <c r="AB478" i="142"/>
  <c r="L478" i="142"/>
  <c r="AB478" i="143"/>
  <c r="L478" i="143"/>
  <c r="AB478" i="144"/>
  <c r="L478" i="144"/>
  <c r="F479" i="24"/>
  <c r="E479" i="24"/>
  <c r="B479" i="24"/>
  <c r="AB479" i="79"/>
  <c r="L479" i="79"/>
  <c r="AB479" i="134"/>
  <c r="L479" i="134"/>
  <c r="AB479" i="141"/>
  <c r="L479" i="141"/>
  <c r="AB479" i="142"/>
  <c r="L479" i="142"/>
  <c r="AB479" i="143"/>
  <c r="L479" i="143"/>
  <c r="AB479" i="144"/>
  <c r="L479" i="144"/>
  <c r="F480" i="24"/>
  <c r="E480" i="24"/>
  <c r="B480" i="24"/>
  <c r="AB480" i="79"/>
  <c r="L480" i="79"/>
  <c r="AB480" i="134"/>
  <c r="L480" i="134"/>
  <c r="AB480" i="141"/>
  <c r="L480" i="141"/>
  <c r="AB480" i="142"/>
  <c r="L480" i="142"/>
  <c r="AB480" i="143"/>
  <c r="L480" i="143"/>
  <c r="AB480" i="144"/>
  <c r="L480" i="144"/>
  <c r="F481" i="24"/>
  <c r="E481" i="24"/>
  <c r="B481" i="24"/>
  <c r="AB481" i="79"/>
  <c r="L481" i="79"/>
  <c r="AB481" i="134"/>
  <c r="L481" i="134"/>
  <c r="AB481" i="141"/>
  <c r="L481" i="141"/>
  <c r="AB481" i="142"/>
  <c r="L481" i="142"/>
  <c r="AB481" i="143"/>
  <c r="L481" i="143"/>
  <c r="AB481" i="144"/>
  <c r="L481" i="144"/>
  <c r="F482" i="24"/>
  <c r="E482" i="24"/>
  <c r="B482" i="24"/>
  <c r="AB482" i="79"/>
  <c r="L482" i="79"/>
  <c r="AB482" i="134"/>
  <c r="L482" i="134"/>
  <c r="AB482" i="141"/>
  <c r="L482" i="141"/>
  <c r="AB482" i="142"/>
  <c r="L482" i="142"/>
  <c r="AB482" i="143"/>
  <c r="L482" i="143"/>
  <c r="AB482" i="144"/>
  <c r="L482" i="144"/>
  <c r="F483" i="24"/>
  <c r="E483" i="24"/>
  <c r="B483" i="24"/>
  <c r="AB483" i="79"/>
  <c r="L483" i="79"/>
  <c r="AB483" i="134"/>
  <c r="L483" i="134"/>
  <c r="AB483" i="141"/>
  <c r="L483" i="141"/>
  <c r="AB483" i="142"/>
  <c r="L483" i="142"/>
  <c r="AB483" i="143"/>
  <c r="L483" i="143"/>
  <c r="AB483" i="144"/>
  <c r="L483" i="144"/>
  <c r="F484" i="24"/>
  <c r="E484" i="24"/>
  <c r="B484" i="24"/>
  <c r="AB484" i="79"/>
  <c r="L484" i="79"/>
  <c r="AB484" i="134"/>
  <c r="L484" i="134"/>
  <c r="AB484" i="141"/>
  <c r="L484" i="141"/>
  <c r="AB484" i="142"/>
  <c r="L484" i="142"/>
  <c r="AB484" i="143"/>
  <c r="L484" i="143"/>
  <c r="AB484" i="144"/>
  <c r="L484" i="144"/>
  <c r="F485" i="24"/>
  <c r="E485" i="24"/>
  <c r="B485" i="24"/>
  <c r="AB485" i="79"/>
  <c r="L485" i="79"/>
  <c r="AB485" i="134"/>
  <c r="L485" i="134"/>
  <c r="AB485" i="141"/>
  <c r="L485" i="141"/>
  <c r="AB485" i="142"/>
  <c r="L485" i="142"/>
  <c r="AB485" i="143"/>
  <c r="L485" i="143"/>
  <c r="AB485" i="144"/>
  <c r="L485" i="144"/>
  <c r="F486" i="24"/>
  <c r="E486" i="24"/>
  <c r="B486" i="24"/>
  <c r="AB486" i="79"/>
  <c r="L486" i="79"/>
  <c r="AB486" i="134"/>
  <c r="L486" i="134"/>
  <c r="AB486" i="141"/>
  <c r="L486" i="141"/>
  <c r="AB486" i="142"/>
  <c r="L486" i="142"/>
  <c r="AB486" i="143"/>
  <c r="L486" i="143"/>
  <c r="AB486" i="144"/>
  <c r="L486" i="144"/>
  <c r="F487" i="24"/>
  <c r="E487" i="24"/>
  <c r="B487" i="24"/>
  <c r="AB487" i="79"/>
  <c r="L487" i="79"/>
  <c r="AB487" i="134"/>
  <c r="L487" i="134"/>
  <c r="AB487" i="141"/>
  <c r="L487" i="141"/>
  <c r="AB487" i="142"/>
  <c r="L487" i="142"/>
  <c r="AB487" i="143"/>
  <c r="L487" i="143"/>
  <c r="AB487" i="144"/>
  <c r="L487" i="144"/>
  <c r="F488" i="24"/>
  <c r="E488" i="24"/>
  <c r="B488" i="24"/>
  <c r="AB488" i="79"/>
  <c r="L488" i="79"/>
  <c r="AB488" i="134"/>
  <c r="L488" i="134"/>
  <c r="AB488" i="141"/>
  <c r="L488" i="141"/>
  <c r="AB488" i="142"/>
  <c r="L488" i="142"/>
  <c r="AB488" i="143"/>
  <c r="L488" i="143"/>
  <c r="AB488" i="144"/>
  <c r="L488" i="144"/>
  <c r="F489" i="24"/>
  <c r="E489" i="24"/>
  <c r="B489" i="24"/>
  <c r="AB489" i="79"/>
  <c r="L489" i="79"/>
  <c r="AB489" i="134"/>
  <c r="L489" i="134"/>
  <c r="AB489" i="141"/>
  <c r="L489" i="141"/>
  <c r="AB489" i="142"/>
  <c r="L489" i="142"/>
  <c r="AB489" i="143"/>
  <c r="L489" i="143"/>
  <c r="AB489" i="144"/>
  <c r="L489" i="144"/>
  <c r="F490" i="24"/>
  <c r="E490" i="24"/>
  <c r="B490" i="24"/>
  <c r="AB490" i="79"/>
  <c r="L490" i="79"/>
  <c r="AB490" i="134"/>
  <c r="L490" i="134"/>
  <c r="AB490" i="141"/>
  <c r="L490" i="141"/>
  <c r="AB490" i="142"/>
  <c r="L490" i="142"/>
  <c r="AB490" i="143"/>
  <c r="L490" i="143"/>
  <c r="AB490" i="144"/>
  <c r="L490" i="144"/>
  <c r="F491" i="24"/>
  <c r="E491" i="24"/>
  <c r="B491" i="24"/>
  <c r="AB491" i="79"/>
  <c r="L491" i="79"/>
  <c r="AB491" i="134"/>
  <c r="L491" i="134"/>
  <c r="AB491" i="141"/>
  <c r="L491" i="141"/>
  <c r="AB491" i="142"/>
  <c r="L491" i="142"/>
  <c r="AB491" i="143"/>
  <c r="L491" i="143"/>
  <c r="AB491" i="144"/>
  <c r="L491" i="144"/>
  <c r="F492" i="24"/>
  <c r="E492" i="24"/>
  <c r="B492" i="24"/>
  <c r="AB492" i="79"/>
  <c r="L492" i="79"/>
  <c r="AB492" i="134"/>
  <c r="L492" i="134"/>
  <c r="AB492" i="141"/>
  <c r="L492" i="141"/>
  <c r="AB492" i="142"/>
  <c r="L492" i="142"/>
  <c r="AB492" i="143"/>
  <c r="L492" i="143"/>
  <c r="AB492" i="144"/>
  <c r="L492" i="144"/>
  <c r="F493" i="24"/>
  <c r="E493" i="24"/>
  <c r="B493" i="24"/>
  <c r="AB493" i="79"/>
  <c r="L493" i="79"/>
  <c r="AB493" i="134"/>
  <c r="L493" i="134"/>
  <c r="AB493" i="141"/>
  <c r="L493" i="141"/>
  <c r="AB493" i="142"/>
  <c r="L493" i="142"/>
  <c r="AB493" i="143"/>
  <c r="L493" i="143"/>
  <c r="AB493" i="144"/>
  <c r="L493" i="144"/>
  <c r="F494" i="24"/>
  <c r="E494" i="24"/>
  <c r="B494" i="24"/>
  <c r="AB494" i="79"/>
  <c r="L494" i="79"/>
  <c r="AB494" i="134"/>
  <c r="L494" i="134"/>
  <c r="AB494" i="141"/>
  <c r="L494" i="141"/>
  <c r="AB494" i="142"/>
  <c r="L494" i="142"/>
  <c r="AB494" i="143"/>
  <c r="L494" i="143"/>
  <c r="AB494" i="144"/>
  <c r="L494" i="144"/>
  <c r="F495" i="24"/>
  <c r="E495" i="24"/>
  <c r="B495" i="24"/>
  <c r="AB495" i="79"/>
  <c r="L495" i="79"/>
  <c r="AB495" i="134"/>
  <c r="L495" i="134"/>
  <c r="AB495" i="141"/>
  <c r="L495" i="141"/>
  <c r="AB495" i="142"/>
  <c r="L495" i="142"/>
  <c r="AB495" i="143"/>
  <c r="L495" i="143"/>
  <c r="AB495" i="144"/>
  <c r="L495" i="144"/>
  <c r="F496" i="24"/>
  <c r="E496" i="24"/>
  <c r="B496" i="24"/>
  <c r="AB496" i="79"/>
  <c r="L496" i="79"/>
  <c r="AB496" i="134"/>
  <c r="L496" i="134"/>
  <c r="AB496" i="141"/>
  <c r="L496" i="141"/>
  <c r="AB496" i="142"/>
  <c r="L496" i="142"/>
  <c r="AB496" i="143"/>
  <c r="L496" i="143"/>
  <c r="AB496" i="144"/>
  <c r="L496" i="144"/>
  <c r="F497" i="24"/>
  <c r="E497" i="24"/>
  <c r="B497" i="24"/>
  <c r="AB497" i="79"/>
  <c r="L497" i="79"/>
  <c r="AB497" i="134"/>
  <c r="L497" i="134"/>
  <c r="AB497" i="141"/>
  <c r="L497" i="141"/>
  <c r="AB497" i="142"/>
  <c r="L497" i="142"/>
  <c r="AB497" i="143"/>
  <c r="L497" i="143"/>
  <c r="AB497" i="144"/>
  <c r="L497" i="144"/>
  <c r="F498" i="24"/>
  <c r="E498" i="24"/>
  <c r="B498" i="24"/>
  <c r="AB498" i="79"/>
  <c r="L498" i="79"/>
  <c r="AB498" i="134"/>
  <c r="L498" i="134"/>
  <c r="AB498" i="141"/>
  <c r="L498" i="141"/>
  <c r="AB498" i="142"/>
  <c r="L498" i="142"/>
  <c r="AB498" i="143"/>
  <c r="L498" i="143"/>
  <c r="AB498" i="144"/>
  <c r="L498" i="144"/>
  <c r="F499" i="24"/>
  <c r="E499" i="24"/>
  <c r="B499" i="24"/>
  <c r="AB499" i="79"/>
  <c r="L499" i="79"/>
  <c r="AB499" i="134"/>
  <c r="L499" i="134"/>
  <c r="AB499" i="141"/>
  <c r="L499" i="141"/>
  <c r="AB499" i="142"/>
  <c r="L499" i="142"/>
  <c r="AB499" i="143"/>
  <c r="L499" i="143"/>
  <c r="AB499" i="144"/>
  <c r="L499" i="144"/>
  <c r="F500" i="24"/>
  <c r="E500" i="24"/>
  <c r="B500" i="24"/>
  <c r="AB500" i="79"/>
  <c r="L500" i="79"/>
  <c r="AB500" i="134"/>
  <c r="L500" i="134"/>
  <c r="AB500" i="141"/>
  <c r="L500" i="141"/>
  <c r="AB500" i="142"/>
  <c r="L500" i="142"/>
  <c r="AB500" i="143"/>
  <c r="L500" i="143"/>
  <c r="AB500" i="144"/>
  <c r="L500" i="144"/>
  <c r="F501" i="24"/>
  <c r="E501" i="24"/>
  <c r="B501" i="24"/>
  <c r="AB501" i="79"/>
  <c r="L501" i="79"/>
  <c r="AB501" i="134"/>
  <c r="L501" i="134"/>
  <c r="AB501" i="141"/>
  <c r="L501" i="141"/>
  <c r="AB501" i="142"/>
  <c r="L501" i="142"/>
  <c r="AB501" i="143"/>
  <c r="L501" i="143"/>
  <c r="AB501" i="144"/>
  <c r="L501" i="144"/>
  <c r="F502" i="24"/>
  <c r="E502" i="24"/>
  <c r="B502" i="24"/>
  <c r="AB502" i="79"/>
  <c r="L502" i="79"/>
  <c r="AB502" i="134"/>
  <c r="L502" i="134"/>
  <c r="AB502" i="141"/>
  <c r="L502" i="141"/>
  <c r="AB502" i="142"/>
  <c r="L502" i="142"/>
  <c r="AB502" i="143"/>
  <c r="L502" i="143"/>
  <c r="AB502" i="144"/>
  <c r="L502" i="144"/>
  <c r="F503" i="24"/>
  <c r="E503" i="24"/>
  <c r="B503" i="24"/>
  <c r="AB503" i="79"/>
  <c r="L503" i="79"/>
  <c r="AB503" i="134"/>
  <c r="L503" i="134"/>
  <c r="AB503" i="141"/>
  <c r="L503" i="141"/>
  <c r="AB503" i="142"/>
  <c r="L503" i="142"/>
  <c r="AB503" i="143"/>
  <c r="L503" i="143"/>
  <c r="AB503" i="144"/>
  <c r="L503" i="144"/>
  <c r="F504" i="24"/>
  <c r="E504" i="24"/>
  <c r="B504" i="24"/>
  <c r="AB504" i="79"/>
  <c r="L504" i="79"/>
  <c r="AB504" i="134"/>
  <c r="L504" i="134"/>
  <c r="AB504" i="141"/>
  <c r="L504" i="141"/>
  <c r="AB504" i="142"/>
  <c r="L504" i="142"/>
  <c r="AB504" i="143"/>
  <c r="L504" i="143"/>
  <c r="AB504" i="144"/>
  <c r="L504" i="144"/>
  <c r="F505" i="24"/>
  <c r="E505" i="24"/>
  <c r="B505" i="24"/>
  <c r="AB505" i="79"/>
  <c r="L505" i="79"/>
  <c r="AB505" i="134"/>
  <c r="L505" i="134"/>
  <c r="AB505" i="141"/>
  <c r="L505" i="141"/>
  <c r="AB505" i="142"/>
  <c r="L505" i="142"/>
  <c r="AB505" i="143"/>
  <c r="L505" i="143"/>
  <c r="AB505" i="144"/>
  <c r="L505" i="144"/>
  <c r="F506" i="24"/>
  <c r="E506" i="24"/>
  <c r="B506" i="24"/>
  <c r="AB506" i="79"/>
  <c r="L506" i="79"/>
  <c r="AB506" i="134"/>
  <c r="L506" i="134"/>
  <c r="AB506" i="141"/>
  <c r="L506" i="141"/>
  <c r="AB506" i="142"/>
  <c r="L506" i="142"/>
  <c r="AB506" i="143"/>
  <c r="L506" i="143"/>
  <c r="AB506" i="144"/>
  <c r="L506" i="144"/>
  <c r="F507" i="24"/>
  <c r="E507" i="24"/>
  <c r="B507" i="24"/>
  <c r="AB507" i="79"/>
  <c r="L507" i="79"/>
  <c r="AB507" i="134"/>
  <c r="L507" i="134"/>
  <c r="AB507" i="141"/>
  <c r="L507" i="141"/>
  <c r="AB507" i="142"/>
  <c r="L507" i="142"/>
  <c r="AB507" i="143"/>
  <c r="L507" i="143"/>
  <c r="AB507" i="144"/>
  <c r="L507" i="144"/>
  <c r="F508" i="24"/>
  <c r="E508" i="24"/>
  <c r="B508" i="24"/>
  <c r="AB508" i="79"/>
  <c r="L508" i="79"/>
  <c r="AB508" i="134"/>
  <c r="L508" i="134"/>
  <c r="AB508" i="141"/>
  <c r="L508" i="141"/>
  <c r="AB508" i="142"/>
  <c r="L508" i="142"/>
  <c r="AB508" i="143"/>
  <c r="L508" i="143"/>
  <c r="AB508" i="144"/>
  <c r="L508" i="144"/>
  <c r="F509" i="24"/>
  <c r="E509" i="24"/>
  <c r="B509" i="24"/>
  <c r="AB509" i="79"/>
  <c r="L509" i="79"/>
  <c r="AB509" i="134"/>
  <c r="L509" i="134"/>
  <c r="AB509" i="141"/>
  <c r="L509" i="141"/>
  <c r="AB509" i="142"/>
  <c r="L509" i="142"/>
  <c r="AB509" i="143"/>
  <c r="L509" i="143"/>
  <c r="AB509" i="144"/>
  <c r="L509" i="144"/>
  <c r="F510" i="24"/>
  <c r="E510" i="24"/>
  <c r="B510" i="24"/>
  <c r="AB510" i="79"/>
  <c r="L510" i="79"/>
  <c r="AB510" i="134"/>
  <c r="L510" i="134"/>
  <c r="AB510" i="141"/>
  <c r="L510" i="141"/>
  <c r="AB510" i="142"/>
  <c r="L510" i="142"/>
  <c r="AB510" i="143"/>
  <c r="L510" i="143"/>
  <c r="AB510" i="144"/>
  <c r="L510" i="144"/>
  <c r="F511" i="24"/>
  <c r="E511" i="24"/>
  <c r="B511" i="24"/>
  <c r="AB511" i="79"/>
  <c r="L511" i="79"/>
  <c r="AB511" i="134"/>
  <c r="L511" i="134"/>
  <c r="AB511" i="141"/>
  <c r="L511" i="141"/>
  <c r="AB511" i="142"/>
  <c r="L511" i="142"/>
  <c r="AB511" i="143"/>
  <c r="L511" i="143"/>
  <c r="AB511" i="144"/>
  <c r="L511" i="144"/>
  <c r="F512" i="24"/>
  <c r="E512" i="24"/>
  <c r="B512" i="24"/>
  <c r="AB512" i="79"/>
  <c r="L512" i="79"/>
  <c r="AB512" i="134"/>
  <c r="L512" i="134"/>
  <c r="AB512" i="141"/>
  <c r="L512" i="141"/>
  <c r="AB512" i="142"/>
  <c r="L512" i="142"/>
  <c r="AB512" i="143"/>
  <c r="L512" i="143"/>
  <c r="AB512" i="144"/>
  <c r="L512" i="144"/>
  <c r="F513" i="24"/>
  <c r="E513" i="24"/>
  <c r="B513" i="24"/>
  <c r="AB513" i="79"/>
  <c r="L513" i="79"/>
  <c r="AB513" i="134"/>
  <c r="L513" i="134"/>
  <c r="AB513" i="141"/>
  <c r="L513" i="141"/>
  <c r="AB513" i="142"/>
  <c r="L513" i="142"/>
  <c r="AB513" i="143"/>
  <c r="L513" i="143"/>
  <c r="AB513" i="144"/>
  <c r="L513" i="144"/>
  <c r="F514" i="24"/>
  <c r="E514" i="24"/>
  <c r="B514" i="24"/>
  <c r="AB514" i="79"/>
  <c r="L514" i="79"/>
  <c r="AB514" i="134"/>
  <c r="L514" i="134"/>
  <c r="AB514" i="141"/>
  <c r="L514" i="141"/>
  <c r="AB514" i="142"/>
  <c r="L514" i="142"/>
  <c r="AB514" i="143"/>
  <c r="L514" i="143"/>
  <c r="AB514" i="144"/>
  <c r="L514" i="144"/>
  <c r="F515" i="24"/>
  <c r="E515" i="24"/>
  <c r="B515" i="24"/>
  <c r="AB515" i="79"/>
  <c r="L515" i="79"/>
  <c r="AB515" i="134"/>
  <c r="L515" i="134"/>
  <c r="AB515" i="141"/>
  <c r="L515" i="141"/>
  <c r="AB515" i="142"/>
  <c r="L515" i="142"/>
  <c r="AB515" i="143"/>
  <c r="L515" i="143"/>
  <c r="AB515" i="144"/>
  <c r="L515" i="144"/>
  <c r="F516" i="24"/>
  <c r="E516" i="24"/>
  <c r="B516" i="24"/>
  <c r="AB516" i="79"/>
  <c r="L516" i="79"/>
  <c r="AB516" i="134"/>
  <c r="L516" i="134"/>
  <c r="AB516" i="141"/>
  <c r="L516" i="141"/>
  <c r="AB516" i="142"/>
  <c r="L516" i="142"/>
  <c r="AB516" i="143"/>
  <c r="L516" i="143"/>
  <c r="AB516" i="144"/>
  <c r="L516" i="144"/>
  <c r="F517" i="24"/>
  <c r="E517" i="24"/>
  <c r="B517" i="24"/>
  <c r="AB517" i="79"/>
  <c r="L517" i="79"/>
  <c r="AB517" i="134"/>
  <c r="L517" i="134"/>
  <c r="AB517" i="141"/>
  <c r="L517" i="141"/>
  <c r="AB517" i="142"/>
  <c r="L517" i="142"/>
  <c r="AB517" i="143"/>
  <c r="L517" i="143"/>
  <c r="AB517" i="144"/>
  <c r="L517" i="144"/>
  <c r="F518" i="24"/>
  <c r="E518" i="24"/>
  <c r="B518" i="24"/>
  <c r="AB518" i="79"/>
  <c r="L518" i="79"/>
  <c r="AB518" i="134"/>
  <c r="L518" i="134"/>
  <c r="AB518" i="141"/>
  <c r="L518" i="141"/>
  <c r="AB518" i="142"/>
  <c r="L518" i="142"/>
  <c r="AB518" i="143"/>
  <c r="L518" i="143"/>
  <c r="AB518" i="144"/>
  <c r="L518" i="144"/>
  <c r="F519" i="24"/>
  <c r="E519" i="24"/>
  <c r="B519" i="24"/>
  <c r="AB519" i="79"/>
  <c r="L519" i="79"/>
  <c r="AB519" i="134"/>
  <c r="L519" i="134"/>
  <c r="AB519" i="141"/>
  <c r="L519" i="141"/>
  <c r="AB519" i="142"/>
  <c r="L519" i="142"/>
  <c r="AB519" i="143"/>
  <c r="L519" i="143"/>
  <c r="AB519" i="144"/>
  <c r="L519" i="144"/>
  <c r="F520" i="24"/>
  <c r="E520" i="24"/>
  <c r="B520" i="24"/>
  <c r="AB520" i="79"/>
  <c r="L520" i="79"/>
  <c r="AB520" i="134"/>
  <c r="L520" i="134"/>
  <c r="AB520" i="141"/>
  <c r="L520" i="141"/>
  <c r="AB520" i="142"/>
  <c r="L520" i="142"/>
  <c r="AB520" i="143"/>
  <c r="L520" i="143"/>
  <c r="AB520" i="144"/>
  <c r="L520" i="144"/>
  <c r="F521" i="24"/>
  <c r="E521" i="24"/>
  <c r="B521" i="24"/>
  <c r="AB521" i="79"/>
  <c r="L521" i="79"/>
  <c r="AB521" i="134"/>
  <c r="L521" i="134"/>
  <c r="AB521" i="141"/>
  <c r="L521" i="141"/>
  <c r="AB521" i="142"/>
  <c r="L521" i="142"/>
  <c r="AB521" i="143"/>
  <c r="L521" i="143"/>
  <c r="AB521" i="144"/>
  <c r="L521" i="144"/>
  <c r="F522" i="24"/>
  <c r="E522" i="24"/>
  <c r="B522" i="24"/>
  <c r="AB522" i="79"/>
  <c r="L522" i="79"/>
  <c r="AB522" i="134"/>
  <c r="L522" i="134"/>
  <c r="AB522" i="141"/>
  <c r="L522" i="141"/>
  <c r="AB522" i="142"/>
  <c r="L522" i="142"/>
  <c r="AB522" i="143"/>
  <c r="L522" i="143"/>
  <c r="AB522" i="144"/>
  <c r="L522" i="144"/>
  <c r="F523" i="24"/>
  <c r="E523" i="24"/>
  <c r="B523" i="24"/>
  <c r="AB523" i="79"/>
  <c r="L523" i="79"/>
  <c r="AB523" i="134"/>
  <c r="L523" i="134"/>
  <c r="AB523" i="141"/>
  <c r="L523" i="141"/>
  <c r="AB523" i="142"/>
  <c r="L523" i="142"/>
  <c r="AB523" i="143"/>
  <c r="L523" i="143"/>
  <c r="AB523" i="144"/>
  <c r="L523" i="144"/>
  <c r="F524" i="24"/>
  <c r="E524" i="24"/>
  <c r="B524" i="24"/>
  <c r="AB524" i="79"/>
  <c r="L524" i="79"/>
  <c r="AB524" i="134"/>
  <c r="L524" i="134"/>
  <c r="AB524" i="141"/>
  <c r="L524" i="141"/>
  <c r="AB524" i="142"/>
  <c r="L524" i="142"/>
  <c r="AB524" i="143"/>
  <c r="L524" i="143"/>
  <c r="AB524" i="144"/>
  <c r="L524" i="144"/>
  <c r="F525" i="24"/>
  <c r="E525" i="24"/>
  <c r="B525" i="24"/>
  <c r="AB525" i="79"/>
  <c r="L525" i="79"/>
  <c r="AB525" i="134"/>
  <c r="L525" i="134"/>
  <c r="AB525" i="141"/>
  <c r="L525" i="141"/>
  <c r="AB525" i="142"/>
  <c r="L525" i="142"/>
  <c r="AB525" i="143"/>
  <c r="L525" i="143"/>
  <c r="AB525" i="144"/>
  <c r="L525" i="144"/>
  <c r="F526" i="24"/>
  <c r="E526" i="24"/>
  <c r="B526" i="24"/>
  <c r="AB526" i="79"/>
  <c r="L526" i="79"/>
  <c r="AB526" i="134"/>
  <c r="L526" i="134"/>
  <c r="AB526" i="141"/>
  <c r="L526" i="141"/>
  <c r="AB526" i="142"/>
  <c r="L526" i="142"/>
  <c r="AB526" i="143"/>
  <c r="L526" i="143"/>
  <c r="AB526" i="144"/>
  <c r="L526" i="144"/>
  <c r="F527" i="24"/>
  <c r="E527" i="24"/>
  <c r="B527" i="24"/>
  <c r="AB527" i="79"/>
  <c r="L527" i="79"/>
  <c r="AB527" i="134"/>
  <c r="L527" i="134"/>
  <c r="AB527" i="141"/>
  <c r="L527" i="141"/>
  <c r="AB527" i="142"/>
  <c r="L527" i="142"/>
  <c r="AB527" i="143"/>
  <c r="L527" i="143"/>
  <c r="AB527" i="144"/>
  <c r="L527" i="144"/>
  <c r="F528" i="24"/>
  <c r="E528" i="24"/>
  <c r="B528" i="24"/>
  <c r="AB528" i="79"/>
  <c r="L528" i="79"/>
  <c r="AB528" i="134"/>
  <c r="L528" i="134"/>
  <c r="AB528" i="141"/>
  <c r="L528" i="141"/>
  <c r="AB528" i="142"/>
  <c r="L528" i="142"/>
  <c r="AB528" i="143"/>
  <c r="L528" i="143"/>
  <c r="AB528" i="144"/>
  <c r="L528" i="144"/>
  <c r="F529" i="24"/>
  <c r="E529" i="24"/>
  <c r="B529" i="24"/>
  <c r="AB529" i="79"/>
  <c r="L529" i="79"/>
  <c r="AB529" i="134"/>
  <c r="L529" i="134"/>
  <c r="AB529" i="141"/>
  <c r="L529" i="141"/>
  <c r="AB529" i="142"/>
  <c r="L529" i="142"/>
  <c r="AB529" i="143"/>
  <c r="L529" i="143"/>
  <c r="AB529" i="144"/>
  <c r="L529" i="144"/>
  <c r="F530" i="24"/>
  <c r="E530" i="24"/>
  <c r="B530" i="24"/>
  <c r="AB530" i="79"/>
  <c r="L530" i="79"/>
  <c r="AB530" i="134"/>
  <c r="L530" i="134"/>
  <c r="AB530" i="141"/>
  <c r="L530" i="141"/>
  <c r="AB530" i="142"/>
  <c r="L530" i="142"/>
  <c r="AB530" i="143"/>
  <c r="L530" i="143"/>
  <c r="AB530" i="144"/>
  <c r="L530" i="144"/>
  <c r="F531" i="24"/>
  <c r="E531" i="24"/>
  <c r="B531" i="24"/>
  <c r="AB531" i="79"/>
  <c r="L531" i="79"/>
  <c r="AB531" i="134"/>
  <c r="L531" i="134"/>
  <c r="AB531" i="141"/>
  <c r="L531" i="141"/>
  <c r="AB531" i="142"/>
  <c r="L531" i="142"/>
  <c r="AB531" i="143"/>
  <c r="L531" i="143"/>
  <c r="AB531" i="144"/>
  <c r="L531" i="144"/>
  <c r="F532" i="24"/>
  <c r="E532" i="24"/>
  <c r="B532" i="24"/>
  <c r="AB532" i="79"/>
  <c r="L532" i="79"/>
  <c r="AB532" i="134"/>
  <c r="L532" i="134"/>
  <c r="AB532" i="141"/>
  <c r="L532" i="141"/>
  <c r="AB532" i="142"/>
  <c r="L532" i="142"/>
  <c r="AB532" i="143"/>
  <c r="L532" i="143"/>
  <c r="AB532" i="144"/>
  <c r="L532" i="144"/>
  <c r="F533" i="24"/>
  <c r="E533" i="24"/>
  <c r="B533" i="24"/>
  <c r="AB533" i="79"/>
  <c r="L533" i="79"/>
  <c r="AB533" i="134"/>
  <c r="L533" i="134"/>
  <c r="AB533" i="141"/>
  <c r="L533" i="141"/>
  <c r="AB533" i="142"/>
  <c r="L533" i="142"/>
  <c r="AB533" i="143"/>
  <c r="L533" i="143"/>
  <c r="AB533" i="144"/>
  <c r="L533" i="144"/>
  <c r="F534" i="24"/>
  <c r="E534" i="24"/>
  <c r="B534" i="24"/>
  <c r="AB534" i="79"/>
  <c r="L534" i="79"/>
  <c r="AB534" i="134"/>
  <c r="L534" i="134"/>
  <c r="AB534" i="141"/>
  <c r="L534" i="141"/>
  <c r="AB534" i="142"/>
  <c r="L534" i="142"/>
  <c r="AB534" i="143"/>
  <c r="L534" i="143"/>
  <c r="AB534" i="144"/>
  <c r="L534" i="144"/>
  <c r="F535" i="24"/>
  <c r="E535" i="24"/>
  <c r="B535" i="24"/>
  <c r="AB535" i="79"/>
  <c r="L535" i="79"/>
  <c r="AB535" i="134"/>
  <c r="L535" i="134"/>
  <c r="AB535" i="141"/>
  <c r="L535" i="141"/>
  <c r="AB535" i="142"/>
  <c r="L535" i="142"/>
  <c r="AB535" i="143"/>
  <c r="L535" i="143"/>
  <c r="AB535" i="144"/>
  <c r="L535" i="144"/>
  <c r="F536" i="24"/>
  <c r="E536" i="24"/>
  <c r="B536" i="24"/>
  <c r="AB536" i="79"/>
  <c r="L536" i="79"/>
  <c r="AB536" i="134"/>
  <c r="L536" i="134"/>
  <c r="AB536" i="141"/>
  <c r="L536" i="141"/>
  <c r="AB536" i="142"/>
  <c r="L536" i="142"/>
  <c r="AB536" i="143"/>
  <c r="L536" i="143"/>
  <c r="AB536" i="144"/>
  <c r="L536" i="144"/>
  <c r="F537" i="24"/>
  <c r="E537" i="24"/>
  <c r="B537" i="24"/>
  <c r="AB537" i="79"/>
  <c r="L537" i="79"/>
  <c r="AB537" i="134"/>
  <c r="L537" i="134"/>
  <c r="AB537" i="141"/>
  <c r="L537" i="141"/>
  <c r="AB537" i="142"/>
  <c r="L537" i="142"/>
  <c r="AB537" i="143"/>
  <c r="L537" i="143"/>
  <c r="AB537" i="144"/>
  <c r="L537" i="144"/>
  <c r="F538" i="24"/>
  <c r="E538" i="24"/>
  <c r="B538" i="24"/>
  <c r="AB538" i="79"/>
  <c r="L538" i="79"/>
  <c r="AB538" i="134"/>
  <c r="L538" i="134"/>
  <c r="AB538" i="141"/>
  <c r="L538" i="141"/>
  <c r="AB538" i="142"/>
  <c r="L538" i="142"/>
  <c r="AB538" i="143"/>
  <c r="L538" i="143"/>
  <c r="AB538" i="144"/>
  <c r="L538" i="144"/>
  <c r="F539" i="24"/>
  <c r="E539" i="24"/>
  <c r="B539" i="24"/>
  <c r="AB539" i="79"/>
  <c r="L539" i="79"/>
  <c r="AB539" i="134"/>
  <c r="L539" i="134"/>
  <c r="AB539" i="141"/>
  <c r="L539" i="141"/>
  <c r="AB539" i="142"/>
  <c r="L539" i="142"/>
  <c r="AB539" i="143"/>
  <c r="L539" i="143"/>
  <c r="AB539" i="144"/>
  <c r="L539" i="144"/>
  <c r="F540" i="24"/>
  <c r="E540" i="24"/>
  <c r="B540" i="24"/>
  <c r="AB540" i="79"/>
  <c r="L540" i="79"/>
  <c r="AB540" i="134"/>
  <c r="L540" i="134"/>
  <c r="AB540" i="141"/>
  <c r="L540" i="141"/>
  <c r="AB540" i="142"/>
  <c r="L540" i="142"/>
  <c r="AB540" i="143"/>
  <c r="L540" i="143"/>
  <c r="AB540" i="144"/>
  <c r="L540" i="144"/>
  <c r="F541" i="24"/>
  <c r="E541" i="24"/>
  <c r="B541" i="24"/>
  <c r="AB541" i="79"/>
  <c r="L541" i="79"/>
  <c r="AB541" i="134"/>
  <c r="L541" i="134"/>
  <c r="AB541" i="141"/>
  <c r="L541" i="141"/>
  <c r="AB541" i="142"/>
  <c r="L541" i="142"/>
  <c r="AB541" i="143"/>
  <c r="L541" i="143"/>
  <c r="AB541" i="144"/>
  <c r="L541" i="144"/>
  <c r="F542" i="24"/>
  <c r="E542" i="24"/>
  <c r="B542" i="24"/>
  <c r="AB542" i="79"/>
  <c r="L542" i="79"/>
  <c r="AB542" i="134"/>
  <c r="L542" i="134"/>
  <c r="AB542" i="141"/>
  <c r="L542" i="141"/>
  <c r="AB542" i="142"/>
  <c r="L542" i="142"/>
  <c r="AB542" i="143"/>
  <c r="L542" i="143"/>
  <c r="AB542" i="144"/>
  <c r="L542" i="144"/>
  <c r="F543" i="24"/>
  <c r="E543" i="24"/>
  <c r="B543" i="24"/>
  <c r="AB543" i="79"/>
  <c r="L543" i="79"/>
  <c r="AB543" i="134"/>
  <c r="L543" i="134"/>
  <c r="AB543" i="141"/>
  <c r="L543" i="141"/>
  <c r="AB543" i="142"/>
  <c r="L543" i="142"/>
  <c r="AB543" i="143"/>
  <c r="L543" i="143"/>
  <c r="AB543" i="144"/>
  <c r="L543" i="144"/>
  <c r="F544" i="24"/>
  <c r="E544" i="24"/>
  <c r="B544" i="24"/>
  <c r="AB544" i="79"/>
  <c r="L544" i="79"/>
  <c r="AB544" i="134"/>
  <c r="L544" i="134"/>
  <c r="AB544" i="141"/>
  <c r="L544" i="141"/>
  <c r="AB544" i="142"/>
  <c r="L544" i="142"/>
  <c r="AB544" i="143"/>
  <c r="L544" i="143"/>
  <c r="AB544" i="144"/>
  <c r="L544" i="144"/>
  <c r="F545" i="24"/>
  <c r="E545" i="24"/>
  <c r="B545" i="24"/>
  <c r="AB545" i="79"/>
  <c r="L545" i="79"/>
  <c r="AB545" i="134"/>
  <c r="L545" i="134"/>
  <c r="AB545" i="141"/>
  <c r="L545" i="141"/>
  <c r="AB545" i="142"/>
  <c r="L545" i="142"/>
  <c r="AB545" i="143"/>
  <c r="L545" i="143"/>
  <c r="AB545" i="144"/>
  <c r="L545" i="144"/>
  <c r="F546" i="24"/>
  <c r="E546" i="24"/>
  <c r="B546" i="24"/>
  <c r="AB546" i="79"/>
  <c r="L546" i="79"/>
  <c r="AB546" i="134"/>
  <c r="L546" i="134"/>
  <c r="AB546" i="141"/>
  <c r="L546" i="141"/>
  <c r="AB546" i="142"/>
  <c r="L546" i="142"/>
  <c r="AB546" i="143"/>
  <c r="L546" i="143"/>
  <c r="AB546" i="144"/>
  <c r="L546" i="144"/>
  <c r="F547" i="24"/>
  <c r="E547" i="24"/>
  <c r="B547" i="24"/>
  <c r="AB547" i="79"/>
  <c r="L547" i="79"/>
  <c r="AB547" i="134"/>
  <c r="L547" i="134"/>
  <c r="AB547" i="141"/>
  <c r="L547" i="141"/>
  <c r="AB547" i="142"/>
  <c r="L547" i="142"/>
  <c r="AB547" i="143"/>
  <c r="L547" i="143"/>
  <c r="AB547" i="144"/>
  <c r="L547" i="144"/>
  <c r="F548" i="24"/>
  <c r="E548" i="24"/>
  <c r="B548" i="24"/>
  <c r="AB548" i="79"/>
  <c r="L548" i="79"/>
  <c r="AB548" i="134"/>
  <c r="L548" i="134"/>
  <c r="AB548" i="141"/>
  <c r="L548" i="141"/>
  <c r="AB548" i="142"/>
  <c r="L548" i="142"/>
  <c r="AB548" i="143"/>
  <c r="L548" i="143"/>
  <c r="AB548" i="144"/>
  <c r="L548" i="144"/>
  <c r="F549" i="24"/>
  <c r="E549" i="24"/>
  <c r="B549" i="24"/>
  <c r="AB549" i="79"/>
  <c r="L549" i="79"/>
  <c r="AB549" i="134"/>
  <c r="L549" i="134"/>
  <c r="AB549" i="141"/>
  <c r="L549" i="141"/>
  <c r="AB549" i="142"/>
  <c r="L549" i="142"/>
  <c r="AB549" i="143"/>
  <c r="L549" i="143"/>
  <c r="AB549" i="144"/>
  <c r="L549" i="144"/>
  <c r="F550" i="24"/>
  <c r="E550" i="24"/>
  <c r="B550" i="24"/>
  <c r="AB550" i="79"/>
  <c r="L550" i="79"/>
  <c r="AB550" i="134"/>
  <c r="L550" i="134"/>
  <c r="AB550" i="141"/>
  <c r="L550" i="141"/>
  <c r="AB550" i="142"/>
  <c r="L550" i="142"/>
  <c r="AB550" i="143"/>
  <c r="L550" i="143"/>
  <c r="AB550" i="144"/>
  <c r="L550" i="144"/>
  <c r="F551" i="24"/>
  <c r="E551" i="24"/>
  <c r="B551" i="24"/>
  <c r="AB551" i="79"/>
  <c r="L551" i="79"/>
  <c r="AB551" i="134"/>
  <c r="L551" i="134"/>
  <c r="AB551" i="141"/>
  <c r="L551" i="141"/>
  <c r="AB551" i="142"/>
  <c r="L551" i="142"/>
  <c r="AB551" i="143"/>
  <c r="L551" i="143"/>
  <c r="AB551" i="144"/>
  <c r="L551" i="144"/>
  <c r="F552" i="24"/>
  <c r="E552" i="24"/>
  <c r="B552" i="24"/>
  <c r="AB552" i="79"/>
  <c r="L552" i="79"/>
  <c r="AB552" i="134"/>
  <c r="L552" i="134"/>
  <c r="AB552" i="141"/>
  <c r="L552" i="141"/>
  <c r="AB552" i="142"/>
  <c r="L552" i="142"/>
  <c r="AB552" i="143"/>
  <c r="L552" i="143"/>
  <c r="AB552" i="144"/>
  <c r="L552" i="144"/>
  <c r="F553" i="24"/>
  <c r="E553" i="24"/>
  <c r="B553" i="24"/>
  <c r="AB553" i="79"/>
  <c r="L553" i="79"/>
  <c r="AB553" i="134"/>
  <c r="L553" i="134"/>
  <c r="AB553" i="141"/>
  <c r="L553" i="141"/>
  <c r="AB553" i="142"/>
  <c r="L553" i="142"/>
  <c r="AB553" i="143"/>
  <c r="L553" i="143"/>
  <c r="AB553" i="144"/>
  <c r="L553" i="144"/>
  <c r="F554" i="24"/>
  <c r="E554" i="24"/>
  <c r="B554" i="24"/>
  <c r="AB554" i="79"/>
  <c r="L554" i="79"/>
  <c r="AB554" i="134"/>
  <c r="L554" i="134"/>
  <c r="AB554" i="141"/>
  <c r="L554" i="141"/>
  <c r="AB554" i="142"/>
  <c r="L554" i="142"/>
  <c r="AB554" i="143"/>
  <c r="L554" i="143"/>
  <c r="AB554" i="144"/>
  <c r="L554" i="144"/>
  <c r="F555" i="24"/>
  <c r="E555" i="24"/>
  <c r="B555" i="24"/>
  <c r="AB555" i="79"/>
  <c r="L555" i="79"/>
  <c r="AB555" i="134"/>
  <c r="L555" i="134"/>
  <c r="AB555" i="141"/>
  <c r="L555" i="141"/>
  <c r="AB555" i="142"/>
  <c r="L555" i="142"/>
  <c r="AB555" i="143"/>
  <c r="L555" i="143"/>
  <c r="AB555" i="144"/>
  <c r="L555" i="144"/>
  <c r="F556" i="24"/>
  <c r="E556" i="24"/>
  <c r="B556" i="24"/>
  <c r="AB556" i="79"/>
  <c r="L556" i="79"/>
  <c r="AB556" i="134"/>
  <c r="L556" i="134"/>
  <c r="AB556" i="141"/>
  <c r="L556" i="141"/>
  <c r="AB556" i="142"/>
  <c r="L556" i="142"/>
  <c r="AB556" i="143"/>
  <c r="L556" i="143"/>
  <c r="AB556" i="144"/>
  <c r="L556" i="144"/>
  <c r="F557" i="24"/>
  <c r="E557" i="24"/>
  <c r="B557" i="24"/>
  <c r="AB557" i="79"/>
  <c r="L557" i="79"/>
  <c r="AB557" i="134"/>
  <c r="L557" i="134"/>
  <c r="AB557" i="141"/>
  <c r="L557" i="141"/>
  <c r="AB557" i="142"/>
  <c r="L557" i="142"/>
  <c r="AB557" i="143"/>
  <c r="L557" i="143"/>
  <c r="AB557" i="144"/>
  <c r="L557" i="144"/>
  <c r="F558" i="24"/>
  <c r="E558" i="24"/>
  <c r="B558" i="24"/>
  <c r="AB558" i="79"/>
  <c r="L558" i="79"/>
  <c r="AB558" i="134"/>
  <c r="L558" i="134"/>
  <c r="AB558" i="141"/>
  <c r="L558" i="141"/>
  <c r="AB558" i="142"/>
  <c r="L558" i="142"/>
  <c r="AB558" i="143"/>
  <c r="L558" i="143"/>
  <c r="AB558" i="144"/>
  <c r="L558" i="144"/>
  <c r="F559" i="24"/>
  <c r="E559" i="24"/>
  <c r="B559" i="24"/>
  <c r="AB559" i="79"/>
  <c r="L559" i="79"/>
  <c r="AB559" i="134"/>
  <c r="L559" i="134"/>
  <c r="AB559" i="141"/>
  <c r="L559" i="141"/>
  <c r="AB559" i="142"/>
  <c r="L559" i="142"/>
  <c r="AB559" i="143"/>
  <c r="L559" i="143"/>
  <c r="AB559" i="144"/>
  <c r="L559" i="144"/>
  <c r="F560" i="24"/>
  <c r="E560" i="24"/>
  <c r="B560" i="24"/>
  <c r="AB560" i="79"/>
  <c r="L560" i="79"/>
  <c r="AB560" i="134"/>
  <c r="L560" i="134"/>
  <c r="AB560" i="141"/>
  <c r="L560" i="141"/>
  <c r="AB560" i="142"/>
  <c r="L560" i="142"/>
  <c r="AB560" i="143"/>
  <c r="L560" i="143"/>
  <c r="AB560" i="144"/>
  <c r="L560" i="144"/>
  <c r="F561" i="24"/>
  <c r="E561" i="24"/>
  <c r="B561" i="24"/>
  <c r="AB561" i="79"/>
  <c r="L561" i="79"/>
  <c r="AB561" i="134"/>
  <c r="L561" i="134"/>
  <c r="AB561" i="141"/>
  <c r="L561" i="141"/>
  <c r="AB561" i="142"/>
  <c r="L561" i="142"/>
  <c r="AB561" i="143"/>
  <c r="L561" i="143"/>
  <c r="AB561" i="144"/>
  <c r="L561" i="144"/>
  <c r="F562" i="24"/>
  <c r="E562" i="24"/>
  <c r="B562" i="24"/>
  <c r="AB562" i="79"/>
  <c r="L562" i="79"/>
  <c r="AB562" i="134"/>
  <c r="L562" i="134"/>
  <c r="AB562" i="141"/>
  <c r="L562" i="141"/>
  <c r="AB562" i="142"/>
  <c r="L562" i="142"/>
  <c r="AB562" i="143"/>
  <c r="L562" i="143"/>
  <c r="AB562" i="144"/>
  <c r="L562" i="144"/>
  <c r="F563" i="24"/>
  <c r="E563" i="24"/>
  <c r="B563" i="24"/>
  <c r="AB563" i="79"/>
  <c r="L563" i="79"/>
  <c r="AB563" i="134"/>
  <c r="L563" i="134"/>
  <c r="AB563" i="141"/>
  <c r="L563" i="141"/>
  <c r="AB563" i="142"/>
  <c r="L563" i="142"/>
  <c r="AB563" i="143"/>
  <c r="L563" i="143"/>
  <c r="AB563" i="144"/>
  <c r="L563" i="144"/>
  <c r="F564" i="24"/>
  <c r="E564" i="24"/>
  <c r="B564" i="24"/>
  <c r="AB564" i="79"/>
  <c r="L564" i="79"/>
  <c r="AB564" i="134"/>
  <c r="L564" i="134"/>
  <c r="AB564" i="141"/>
  <c r="L564" i="141"/>
  <c r="AB564" i="142"/>
  <c r="L564" i="142"/>
  <c r="AB564" i="143"/>
  <c r="L564" i="143"/>
  <c r="AB564" i="144"/>
  <c r="L564" i="144"/>
  <c r="F565" i="24"/>
  <c r="E565" i="24"/>
  <c r="B565" i="24"/>
  <c r="AB565" i="79"/>
  <c r="L565" i="79"/>
  <c r="AB565" i="134"/>
  <c r="L565" i="134"/>
  <c r="AB565" i="141"/>
  <c r="L565" i="141"/>
  <c r="AB565" i="142"/>
  <c r="L565" i="142"/>
  <c r="AB565" i="143"/>
  <c r="L565" i="143"/>
  <c r="AB565" i="144"/>
  <c r="L565" i="144"/>
  <c r="F566" i="24"/>
  <c r="E566" i="24"/>
  <c r="B566" i="24"/>
  <c r="AB566" i="79"/>
  <c r="L566" i="79"/>
  <c r="AB566" i="134"/>
  <c r="L566" i="134"/>
  <c r="AB566" i="141"/>
  <c r="L566" i="141"/>
  <c r="AB566" i="142"/>
  <c r="L566" i="142"/>
  <c r="AB566" i="143"/>
  <c r="L566" i="143"/>
  <c r="AB566" i="144"/>
  <c r="L566" i="144"/>
  <c r="F567" i="24"/>
  <c r="E567" i="24"/>
  <c r="B567" i="24"/>
  <c r="AB567" i="79"/>
  <c r="L567" i="79"/>
  <c r="AB567" i="134"/>
  <c r="L567" i="134"/>
  <c r="AB567" i="141"/>
  <c r="L567" i="141"/>
  <c r="AB567" i="142"/>
  <c r="L567" i="142"/>
  <c r="AB567" i="143"/>
  <c r="L567" i="143"/>
  <c r="AB567" i="144"/>
  <c r="L567" i="144"/>
  <c r="F568" i="24"/>
  <c r="E568" i="24"/>
  <c r="B568" i="24"/>
  <c r="AB568" i="79"/>
  <c r="L568" i="79"/>
  <c r="AB568" i="134"/>
  <c r="L568" i="134"/>
  <c r="AB568" i="141"/>
  <c r="L568" i="141"/>
  <c r="AB568" i="142"/>
  <c r="L568" i="142"/>
  <c r="AB568" i="143"/>
  <c r="L568" i="143"/>
  <c r="AB568" i="144"/>
  <c r="L568" i="144"/>
  <c r="F569" i="24"/>
  <c r="E569" i="24"/>
  <c r="B569" i="24"/>
  <c r="AB569" i="79"/>
  <c r="L569" i="79"/>
  <c r="AB569" i="134"/>
  <c r="L569" i="134"/>
  <c r="AB569" i="141"/>
  <c r="L569" i="141"/>
  <c r="AB569" i="142"/>
  <c r="L569" i="142"/>
  <c r="AB569" i="143"/>
  <c r="L569" i="143"/>
  <c r="AB569" i="144"/>
  <c r="L569" i="144"/>
  <c r="F570" i="24"/>
  <c r="E570" i="24"/>
  <c r="B570" i="24"/>
  <c r="AB570" i="79"/>
  <c r="L570" i="79"/>
  <c r="AB570" i="134"/>
  <c r="L570" i="134"/>
  <c r="AB570" i="141"/>
  <c r="L570" i="141"/>
  <c r="AB570" i="142"/>
  <c r="L570" i="142"/>
  <c r="AB570" i="143"/>
  <c r="L570" i="143"/>
  <c r="AB570" i="144"/>
  <c r="L570" i="144"/>
  <c r="F571" i="24"/>
  <c r="E571" i="24"/>
  <c r="B571" i="24"/>
  <c r="AB571" i="79"/>
  <c r="L571" i="79"/>
  <c r="AB571" i="134"/>
  <c r="L571" i="134"/>
  <c r="AB571" i="141"/>
  <c r="L571" i="141"/>
  <c r="AB571" i="142"/>
  <c r="L571" i="142"/>
  <c r="AB571" i="143"/>
  <c r="L571" i="143"/>
  <c r="AB571" i="144"/>
  <c r="L571" i="144"/>
  <c r="F572" i="24"/>
  <c r="E572" i="24"/>
  <c r="B572" i="24"/>
  <c r="AB572" i="79"/>
  <c r="L572" i="79"/>
  <c r="AB572" i="134"/>
  <c r="L572" i="134"/>
  <c r="AB572" i="141"/>
  <c r="L572" i="141"/>
  <c r="AB572" i="142"/>
  <c r="L572" i="142"/>
  <c r="AB572" i="143"/>
  <c r="L572" i="143"/>
  <c r="AB572" i="144"/>
  <c r="L572" i="144"/>
  <c r="F573" i="24"/>
  <c r="E573" i="24"/>
  <c r="B573" i="24"/>
  <c r="AB573" i="79"/>
  <c r="L573" i="79"/>
  <c r="AB573" i="134"/>
  <c r="L573" i="134"/>
  <c r="AB573" i="141"/>
  <c r="L573" i="141"/>
  <c r="AB573" i="142"/>
  <c r="L573" i="142"/>
  <c r="AB573" i="143"/>
  <c r="L573" i="143"/>
  <c r="AB573" i="144"/>
  <c r="L573" i="144"/>
  <c r="F574" i="24"/>
  <c r="E574" i="24"/>
  <c r="B574" i="24"/>
  <c r="AB574" i="79"/>
  <c r="L574" i="79"/>
  <c r="AB574" i="134"/>
  <c r="L574" i="134"/>
  <c r="AB574" i="141"/>
  <c r="L574" i="141"/>
  <c r="AB574" i="142"/>
  <c r="L574" i="142"/>
  <c r="AB574" i="143"/>
  <c r="L574" i="143"/>
  <c r="AB574" i="144"/>
  <c r="L574" i="144"/>
  <c r="F575" i="24"/>
  <c r="E575" i="24"/>
  <c r="B575" i="24"/>
  <c r="AB575" i="79"/>
  <c r="L575" i="79"/>
  <c r="AB575" i="134"/>
  <c r="L575" i="134"/>
  <c r="AB575" i="141"/>
  <c r="L575" i="141"/>
  <c r="AB575" i="142"/>
  <c r="L575" i="142"/>
  <c r="AB575" i="143"/>
  <c r="L575" i="143"/>
  <c r="AB575" i="144"/>
  <c r="L575" i="144"/>
  <c r="F576" i="24"/>
  <c r="E576" i="24"/>
  <c r="B576" i="24"/>
  <c r="AB576" i="79"/>
  <c r="L576" i="79"/>
  <c r="AB576" i="134"/>
  <c r="L576" i="134"/>
  <c r="AB576" i="141"/>
  <c r="L576" i="141"/>
  <c r="AB576" i="142"/>
  <c r="L576" i="142"/>
  <c r="AB576" i="143"/>
  <c r="L576" i="143"/>
  <c r="AB576" i="144"/>
  <c r="L576" i="144"/>
  <c r="F577" i="24"/>
  <c r="E577" i="24"/>
  <c r="B577" i="24"/>
  <c r="AB577" i="79"/>
  <c r="L577" i="79"/>
  <c r="AB577" i="134"/>
  <c r="L577" i="134"/>
  <c r="AB577" i="141"/>
  <c r="L577" i="141"/>
  <c r="AB577" i="142"/>
  <c r="L577" i="142"/>
  <c r="AB577" i="143"/>
  <c r="L577" i="143"/>
  <c r="AB577" i="144"/>
  <c r="L577" i="144"/>
  <c r="F578" i="24"/>
  <c r="E578" i="24"/>
  <c r="B578" i="24"/>
  <c r="AB578" i="79"/>
  <c r="L578" i="79"/>
  <c r="AB578" i="134"/>
  <c r="L578" i="134"/>
  <c r="AB578" i="141"/>
  <c r="L578" i="141"/>
  <c r="AB578" i="142"/>
  <c r="L578" i="142"/>
  <c r="AB578" i="143"/>
  <c r="L578" i="143"/>
  <c r="AB578" i="144"/>
  <c r="L578" i="144"/>
  <c r="F579" i="24"/>
  <c r="E579" i="24"/>
  <c r="B579" i="24"/>
  <c r="AB579" i="79"/>
  <c r="L579" i="79"/>
  <c r="AB579" i="134"/>
  <c r="L579" i="134"/>
  <c r="AB579" i="141"/>
  <c r="L579" i="141"/>
  <c r="AB579" i="142"/>
  <c r="L579" i="142"/>
  <c r="AB579" i="143"/>
  <c r="L579" i="143"/>
  <c r="AB579" i="144"/>
  <c r="L579" i="144"/>
  <c r="F580" i="24"/>
  <c r="E580" i="24"/>
  <c r="B580" i="24"/>
  <c r="AB580" i="79"/>
  <c r="L580" i="79"/>
  <c r="AB580" i="134"/>
  <c r="L580" i="134"/>
  <c r="AB580" i="141"/>
  <c r="L580" i="141"/>
  <c r="AB580" i="142"/>
  <c r="L580" i="142"/>
  <c r="AB580" i="143"/>
  <c r="L580" i="143"/>
  <c r="AB580" i="144"/>
  <c r="L580" i="144"/>
  <c r="F581" i="24"/>
  <c r="E581" i="24"/>
  <c r="B581" i="24"/>
  <c r="AB581" i="79"/>
  <c r="L581" i="79"/>
  <c r="AB581" i="134"/>
  <c r="L581" i="134"/>
  <c r="AB581" i="141"/>
  <c r="L581" i="141"/>
  <c r="AB581" i="142"/>
  <c r="L581" i="142"/>
  <c r="AB581" i="143"/>
  <c r="L581" i="143"/>
  <c r="AB581" i="144"/>
  <c r="L581" i="144"/>
  <c r="F582" i="24"/>
  <c r="E582" i="24"/>
  <c r="B582" i="24"/>
  <c r="AB582" i="79"/>
  <c r="L582" i="79"/>
  <c r="AB582" i="134"/>
  <c r="L582" i="134"/>
  <c r="AB582" i="141"/>
  <c r="L582" i="141"/>
  <c r="AB582" i="142"/>
  <c r="L582" i="142"/>
  <c r="AB582" i="143"/>
  <c r="L582" i="143"/>
  <c r="AB582" i="144"/>
  <c r="L582" i="144"/>
  <c r="F583" i="24"/>
  <c r="E583" i="24"/>
  <c r="B583" i="24"/>
  <c r="AB583" i="79"/>
  <c r="L583" i="79"/>
  <c r="AB583" i="134"/>
  <c r="L583" i="134"/>
  <c r="AB583" i="141"/>
  <c r="L583" i="141"/>
  <c r="AB583" i="142"/>
  <c r="L583" i="142"/>
  <c r="AB583" i="143"/>
  <c r="L583" i="143"/>
  <c r="AB583" i="144"/>
  <c r="L583" i="144"/>
  <c r="F584" i="24"/>
  <c r="E584" i="24"/>
  <c r="B584" i="24"/>
  <c r="AB584" i="79"/>
  <c r="L584" i="79"/>
  <c r="AB584" i="134"/>
  <c r="L584" i="134"/>
  <c r="AB584" i="141"/>
  <c r="L584" i="141"/>
  <c r="AB584" i="142"/>
  <c r="L584" i="142"/>
  <c r="AB584" i="143"/>
  <c r="L584" i="143"/>
  <c r="AB584" i="144"/>
  <c r="L584" i="144"/>
  <c r="F585" i="24"/>
  <c r="E585" i="24"/>
  <c r="B585" i="24"/>
  <c r="AB585" i="79"/>
  <c r="L585" i="79"/>
  <c r="AB585" i="134"/>
  <c r="L585" i="134"/>
  <c r="AB585" i="141"/>
  <c r="L585" i="141"/>
  <c r="AB585" i="142"/>
  <c r="L585" i="142"/>
  <c r="AB585" i="143"/>
  <c r="L585" i="143"/>
  <c r="AB585" i="144"/>
  <c r="L585" i="144"/>
  <c r="F586" i="24"/>
  <c r="E586" i="24"/>
  <c r="B586" i="24"/>
  <c r="AB586" i="79"/>
  <c r="L586" i="79"/>
  <c r="AB586" i="134"/>
  <c r="L586" i="134"/>
  <c r="AB586" i="141"/>
  <c r="L586" i="141"/>
  <c r="AB586" i="142"/>
  <c r="L586" i="142"/>
  <c r="AB586" i="143"/>
  <c r="L586" i="143"/>
  <c r="AB586" i="144"/>
  <c r="L586" i="144"/>
  <c r="F587" i="24"/>
  <c r="E587" i="24"/>
  <c r="B587" i="24"/>
  <c r="AB587" i="79"/>
  <c r="L587" i="79"/>
  <c r="AB587" i="134"/>
  <c r="L587" i="134"/>
  <c r="AB587" i="141"/>
  <c r="L587" i="141"/>
  <c r="AB587" i="142"/>
  <c r="L587" i="142"/>
  <c r="AB587" i="143"/>
  <c r="L587" i="143"/>
  <c r="AB587" i="144"/>
  <c r="L587" i="144"/>
  <c r="F588" i="24"/>
  <c r="E588" i="24"/>
  <c r="B588" i="24"/>
  <c r="AB588" i="79"/>
  <c r="L588" i="79"/>
  <c r="AB588" i="134"/>
  <c r="L588" i="134"/>
  <c r="AB588" i="141"/>
  <c r="L588" i="141"/>
  <c r="AB588" i="142"/>
  <c r="L588" i="142"/>
  <c r="AB588" i="143"/>
  <c r="L588" i="143"/>
  <c r="AB588" i="144"/>
  <c r="L588" i="144"/>
  <c r="F589" i="24"/>
  <c r="E589" i="24"/>
  <c r="B589" i="24"/>
  <c r="AB589" i="79"/>
  <c r="L589" i="79"/>
  <c r="AB589" i="134"/>
  <c r="L589" i="134"/>
  <c r="AB589" i="141"/>
  <c r="L589" i="141"/>
  <c r="AB589" i="142"/>
  <c r="L589" i="142"/>
  <c r="AB589" i="143"/>
  <c r="L589" i="143"/>
  <c r="AB589" i="144"/>
  <c r="L589" i="144"/>
  <c r="F590" i="24"/>
  <c r="E590" i="24"/>
  <c r="B590" i="24"/>
  <c r="AB590" i="79"/>
  <c r="L590" i="79"/>
  <c r="AB590" i="134"/>
  <c r="L590" i="134"/>
  <c r="AB590" i="141"/>
  <c r="L590" i="141"/>
  <c r="AB590" i="142"/>
  <c r="L590" i="142"/>
  <c r="AB590" i="143"/>
  <c r="L590" i="143"/>
  <c r="AB590" i="144"/>
  <c r="L590" i="144"/>
  <c r="F591" i="24"/>
  <c r="E591" i="24"/>
  <c r="B591" i="24"/>
  <c r="AB591" i="79"/>
  <c r="L591" i="79"/>
  <c r="AB591" i="134"/>
  <c r="L591" i="134"/>
  <c r="AB591" i="141"/>
  <c r="L591" i="141"/>
  <c r="AB591" i="142"/>
  <c r="L591" i="142"/>
  <c r="AB591" i="143"/>
  <c r="L591" i="143"/>
  <c r="AB591" i="144"/>
  <c r="L591" i="144"/>
  <c r="F592" i="24"/>
  <c r="E592" i="24"/>
  <c r="B592" i="24"/>
  <c r="AB592" i="79"/>
  <c r="L592" i="79"/>
  <c r="AB592" i="134"/>
  <c r="L592" i="134"/>
  <c r="AB592" i="141"/>
  <c r="L592" i="141"/>
  <c r="AB592" i="142"/>
  <c r="L592" i="142"/>
  <c r="AB592" i="143"/>
  <c r="L592" i="143"/>
  <c r="AB592" i="144"/>
  <c r="L592" i="144"/>
  <c r="F593" i="24"/>
  <c r="E593" i="24"/>
  <c r="B593" i="24"/>
  <c r="AB593" i="79"/>
  <c r="L593" i="79"/>
  <c r="AB593" i="134"/>
  <c r="L593" i="134"/>
  <c r="AB593" i="141"/>
  <c r="L593" i="141"/>
  <c r="AB593" i="142"/>
  <c r="L593" i="142"/>
  <c r="AB593" i="143"/>
  <c r="L593" i="143"/>
  <c r="AB593" i="144"/>
  <c r="L593" i="144"/>
  <c r="F594" i="24"/>
  <c r="E594" i="24"/>
  <c r="B594" i="24"/>
  <c r="AB594" i="79"/>
  <c r="L594" i="79"/>
  <c r="AB594" i="134"/>
  <c r="L594" i="134"/>
  <c r="AB594" i="141"/>
  <c r="L594" i="141"/>
  <c r="AB594" i="142"/>
  <c r="L594" i="142"/>
  <c r="AB594" i="143"/>
  <c r="L594" i="143"/>
  <c r="AB594" i="144"/>
  <c r="L594" i="144"/>
  <c r="F595" i="24"/>
  <c r="E595" i="24"/>
  <c r="B595" i="24"/>
  <c r="AB595" i="79"/>
  <c r="L595" i="79"/>
  <c r="AB595" i="134"/>
  <c r="L595" i="134"/>
  <c r="AB595" i="141"/>
  <c r="L595" i="141"/>
  <c r="AB595" i="142"/>
  <c r="L595" i="142"/>
  <c r="AB595" i="143"/>
  <c r="L595" i="143"/>
  <c r="AB595" i="144"/>
  <c r="L595" i="144"/>
  <c r="F596" i="24"/>
  <c r="E596" i="24"/>
  <c r="B596" i="24"/>
  <c r="AB596" i="79"/>
  <c r="L596" i="79"/>
  <c r="AB596" i="134"/>
  <c r="L596" i="134"/>
  <c r="AB596" i="141"/>
  <c r="L596" i="141"/>
  <c r="AB596" i="142"/>
  <c r="L596" i="142"/>
  <c r="AB596" i="143"/>
  <c r="L596" i="143"/>
  <c r="AB596" i="144"/>
  <c r="L596" i="144"/>
  <c r="F597" i="24"/>
  <c r="E597" i="24"/>
  <c r="B597" i="24"/>
  <c r="AB597" i="79"/>
  <c r="L597" i="79"/>
  <c r="AB597" i="134"/>
  <c r="L597" i="134"/>
  <c r="AB597" i="141"/>
  <c r="L597" i="141"/>
  <c r="AB597" i="142"/>
  <c r="L597" i="142"/>
  <c r="AB597" i="143"/>
  <c r="L597" i="143"/>
  <c r="AB597" i="144"/>
  <c r="L597" i="144"/>
  <c r="F598" i="24"/>
  <c r="E598" i="24"/>
  <c r="B598" i="24"/>
  <c r="AB598" i="79"/>
  <c r="L598" i="79"/>
  <c r="AB598" i="134"/>
  <c r="L598" i="134"/>
  <c r="AB598" i="141"/>
  <c r="L598" i="141"/>
  <c r="AB598" i="142"/>
  <c r="L598" i="142"/>
  <c r="AB598" i="143"/>
  <c r="L598" i="143"/>
  <c r="AB598" i="144"/>
  <c r="L598" i="144"/>
  <c r="F599" i="24"/>
  <c r="E599" i="24"/>
  <c r="B599" i="24"/>
  <c r="AB599" i="79"/>
  <c r="L599" i="79"/>
  <c r="AB599" i="134"/>
  <c r="L599" i="134"/>
  <c r="AB599" i="141"/>
  <c r="L599" i="141"/>
  <c r="AB599" i="142"/>
  <c r="L599" i="142"/>
  <c r="AB599" i="143"/>
  <c r="L599" i="143"/>
  <c r="AB599" i="144"/>
  <c r="L599" i="144"/>
  <c r="F600" i="24"/>
  <c r="E600" i="24"/>
  <c r="B600" i="24"/>
  <c r="AB600" i="79"/>
  <c r="L600" i="79"/>
  <c r="AB600" i="134"/>
  <c r="L600" i="134"/>
  <c r="AB600" i="141"/>
  <c r="L600" i="141"/>
  <c r="AB600" i="142"/>
  <c r="L600" i="142"/>
  <c r="AB600" i="143"/>
  <c r="L600" i="143"/>
  <c r="AB600" i="144"/>
  <c r="L600" i="144"/>
  <c r="F601" i="24"/>
  <c r="E601" i="24"/>
  <c r="B601" i="24"/>
  <c r="AB601" i="79"/>
  <c r="L601" i="79"/>
  <c r="AB601" i="134"/>
  <c r="L601" i="134"/>
  <c r="AB601" i="141"/>
  <c r="L601" i="141"/>
  <c r="AB601" i="142"/>
  <c r="L601" i="142"/>
  <c r="AB601" i="143"/>
  <c r="L601" i="143"/>
  <c r="AB601" i="144"/>
  <c r="L601" i="144"/>
  <c r="F602" i="24"/>
  <c r="E602" i="24"/>
  <c r="B602" i="24"/>
  <c r="AB602" i="79"/>
  <c r="L602" i="79"/>
  <c r="AB602" i="134"/>
  <c r="L602" i="134"/>
  <c r="AB602" i="141"/>
  <c r="L602" i="141"/>
  <c r="AB602" i="142"/>
  <c r="L602" i="142"/>
  <c r="AB602" i="143"/>
  <c r="L602" i="143"/>
  <c r="AB602" i="144"/>
  <c r="L602" i="144"/>
  <c r="F603" i="24"/>
  <c r="E603" i="24"/>
  <c r="B603" i="24"/>
  <c r="AB603" i="79"/>
  <c r="L603" i="79"/>
  <c r="AB603" i="134"/>
  <c r="L603" i="134"/>
  <c r="AB603" i="141"/>
  <c r="L603" i="141"/>
  <c r="AB603" i="142"/>
  <c r="L603" i="142"/>
  <c r="AB603" i="143"/>
  <c r="L603" i="143"/>
  <c r="AB603" i="144"/>
  <c r="L603" i="144"/>
  <c r="F604" i="24"/>
  <c r="E604" i="24"/>
  <c r="B604" i="24"/>
  <c r="AB604" i="79"/>
  <c r="L604" i="79"/>
  <c r="AB604" i="134"/>
  <c r="L604" i="134"/>
  <c r="AB604" i="141"/>
  <c r="L604" i="141"/>
  <c r="AB604" i="142"/>
  <c r="L604" i="142"/>
  <c r="AB604" i="143"/>
  <c r="L604" i="143"/>
  <c r="AB604" i="144"/>
  <c r="L604" i="144"/>
  <c r="F605" i="24"/>
  <c r="E605" i="24"/>
  <c r="B605" i="24"/>
  <c r="AB605" i="79"/>
  <c r="L605" i="79"/>
  <c r="AB605" i="134"/>
  <c r="L605" i="134"/>
  <c r="AB605" i="141"/>
  <c r="L605" i="141"/>
  <c r="AB605" i="142"/>
  <c r="L605" i="142"/>
  <c r="AB605" i="143"/>
  <c r="L605" i="143"/>
  <c r="AB605" i="144"/>
  <c r="L605" i="144"/>
  <c r="F606" i="24"/>
  <c r="E606" i="24"/>
  <c r="B606" i="24"/>
  <c r="AB606" i="79"/>
  <c r="L606" i="79"/>
  <c r="AB606" i="134"/>
  <c r="L606" i="134"/>
  <c r="AB606" i="141"/>
  <c r="L606" i="141"/>
  <c r="AB606" i="142"/>
  <c r="L606" i="142"/>
  <c r="AB606" i="143"/>
  <c r="L606" i="143"/>
  <c r="AB606" i="144"/>
  <c r="L606" i="144"/>
  <c r="F607" i="24"/>
  <c r="E607" i="24"/>
  <c r="B607" i="24"/>
  <c r="AB607" i="79"/>
  <c r="L607" i="79"/>
  <c r="AB607" i="134"/>
  <c r="L607" i="134"/>
  <c r="AB607" i="141"/>
  <c r="L607" i="141"/>
  <c r="AB607" i="142"/>
  <c r="L607" i="142"/>
  <c r="AB607" i="143"/>
  <c r="L607" i="143"/>
  <c r="AB607" i="144"/>
  <c r="L607" i="144"/>
  <c r="F608" i="24"/>
  <c r="E608" i="24"/>
  <c r="B608" i="24"/>
  <c r="AB608" i="79"/>
  <c r="L608" i="79"/>
  <c r="AB608" i="134"/>
  <c r="L608" i="134"/>
  <c r="AB608" i="141"/>
  <c r="L608" i="141"/>
  <c r="AB608" i="142"/>
  <c r="L608" i="142"/>
  <c r="AB608" i="143"/>
  <c r="L608" i="143"/>
  <c r="AB608" i="144"/>
  <c r="L608" i="144"/>
  <c r="F609" i="24"/>
  <c r="E609" i="24"/>
  <c r="B609" i="24"/>
  <c r="AB609" i="79"/>
  <c r="L609" i="79"/>
  <c r="AB609" i="134"/>
  <c r="L609" i="134"/>
  <c r="AB609" i="141"/>
  <c r="L609" i="141"/>
  <c r="AB609" i="142"/>
  <c r="L609" i="142"/>
  <c r="AB609" i="143"/>
  <c r="L609" i="143"/>
  <c r="AB609" i="144"/>
  <c r="L609" i="144"/>
  <c r="F610" i="24"/>
  <c r="E610" i="24"/>
  <c r="B610" i="24"/>
  <c r="AB610" i="79"/>
  <c r="L610" i="79"/>
  <c r="AB610" i="134"/>
  <c r="L610" i="134"/>
  <c r="AB610" i="141"/>
  <c r="L610" i="141"/>
  <c r="AB610" i="142"/>
  <c r="L610" i="142"/>
  <c r="AB610" i="143"/>
  <c r="L610" i="143"/>
  <c r="AB610" i="144"/>
  <c r="L610" i="144"/>
  <c r="F611" i="24"/>
  <c r="E611" i="24"/>
  <c r="B611" i="24"/>
  <c r="AB611" i="79"/>
  <c r="L611" i="79"/>
  <c r="AB611" i="134"/>
  <c r="L611" i="134"/>
  <c r="AB611" i="141"/>
  <c r="L611" i="141"/>
  <c r="AB611" i="142"/>
  <c r="L611" i="142"/>
  <c r="AB611" i="143"/>
  <c r="L611" i="143"/>
  <c r="AB611" i="144"/>
  <c r="L611" i="144"/>
  <c r="F612" i="24"/>
  <c r="E612" i="24"/>
  <c r="B612" i="24"/>
  <c r="AB612" i="79"/>
  <c r="L612" i="79"/>
  <c r="AB612" i="134"/>
  <c r="L612" i="134"/>
  <c r="AB612" i="141"/>
  <c r="L612" i="141"/>
  <c r="AB612" i="142"/>
  <c r="L612" i="142"/>
  <c r="AB612" i="143"/>
  <c r="L612" i="143"/>
  <c r="AB612" i="144"/>
  <c r="L612" i="144"/>
  <c r="F613" i="24"/>
  <c r="E613" i="24"/>
  <c r="B613" i="24"/>
  <c r="AB613" i="79"/>
  <c r="L613" i="79"/>
  <c r="AB613" i="134"/>
  <c r="L613" i="134"/>
  <c r="AB613" i="141"/>
  <c r="L613" i="141"/>
  <c r="AB613" i="142"/>
  <c r="L613" i="142"/>
  <c r="AB613" i="143"/>
  <c r="L613" i="143"/>
  <c r="AB613" i="144"/>
  <c r="L613" i="144"/>
  <c r="F614" i="24"/>
  <c r="E614" i="24"/>
  <c r="B614" i="24"/>
  <c r="AB614" i="79"/>
  <c r="L614" i="79"/>
  <c r="AB614" i="134"/>
  <c r="L614" i="134"/>
  <c r="AB614" i="141"/>
  <c r="L614" i="141"/>
  <c r="AB614" i="142"/>
  <c r="L614" i="142"/>
  <c r="AB614" i="143"/>
  <c r="L614" i="143"/>
  <c r="AB614" i="144"/>
  <c r="L614" i="144"/>
  <c r="F615" i="24"/>
  <c r="E615" i="24"/>
  <c r="B615" i="24"/>
  <c r="AB615" i="79"/>
  <c r="L615" i="79"/>
  <c r="AB615" i="134"/>
  <c r="L615" i="134"/>
  <c r="AB615" i="141"/>
  <c r="L615" i="141"/>
  <c r="AB615" i="142"/>
  <c r="L615" i="142"/>
  <c r="AB615" i="143"/>
  <c r="L615" i="143"/>
  <c r="AB615" i="144"/>
  <c r="L615" i="144"/>
  <c r="F616" i="24"/>
  <c r="E616" i="24"/>
  <c r="B616" i="24"/>
  <c r="AB616" i="79"/>
  <c r="L616" i="79"/>
  <c r="AB616" i="134"/>
  <c r="L616" i="134"/>
  <c r="AB616" i="141"/>
  <c r="L616" i="141"/>
  <c r="AB616" i="142"/>
  <c r="L616" i="142"/>
  <c r="AB616" i="143"/>
  <c r="L616" i="143"/>
  <c r="AB616" i="144"/>
  <c r="L616" i="144"/>
  <c r="F617" i="24"/>
  <c r="E617" i="24"/>
  <c r="B617" i="24"/>
  <c r="AB617" i="79"/>
  <c r="L617" i="79"/>
  <c r="AB617" i="134"/>
  <c r="L617" i="134"/>
  <c r="AB617" i="141"/>
  <c r="L617" i="141"/>
  <c r="AB617" i="142"/>
  <c r="L617" i="142"/>
  <c r="AB617" i="143"/>
  <c r="L617" i="143"/>
  <c r="AB617" i="144"/>
  <c r="L617" i="144"/>
  <c r="F618" i="24"/>
  <c r="E618" i="24"/>
  <c r="B618" i="24"/>
  <c r="AB618" i="79"/>
  <c r="L618" i="79"/>
  <c r="AB618" i="134"/>
  <c r="L618" i="134"/>
  <c r="AB618" i="141"/>
  <c r="L618" i="141"/>
  <c r="AB618" i="142"/>
  <c r="L618" i="142"/>
  <c r="AB618" i="143"/>
  <c r="L618" i="143"/>
  <c r="AB618" i="144"/>
  <c r="L618" i="144"/>
  <c r="F619" i="24"/>
  <c r="E619" i="24"/>
  <c r="B619" i="24"/>
  <c r="AB619" i="79"/>
  <c r="L619" i="79"/>
  <c r="AB619" i="134"/>
  <c r="L619" i="134"/>
  <c r="AB619" i="141"/>
  <c r="L619" i="141"/>
  <c r="AB619" i="142"/>
  <c r="L619" i="142"/>
  <c r="AB619" i="143"/>
  <c r="L619" i="143"/>
  <c r="AB619" i="144"/>
  <c r="L619" i="144"/>
  <c r="F620" i="24"/>
  <c r="E620" i="24"/>
  <c r="B620" i="24"/>
  <c r="AB620" i="79"/>
  <c r="L620" i="79"/>
  <c r="AB620" i="134"/>
  <c r="L620" i="134"/>
  <c r="AB620" i="141"/>
  <c r="L620" i="141"/>
  <c r="AB620" i="142"/>
  <c r="L620" i="142"/>
  <c r="AB620" i="143"/>
  <c r="L620" i="143"/>
  <c r="AB620" i="144"/>
  <c r="L620" i="144"/>
  <c r="F621" i="24"/>
  <c r="E621" i="24"/>
  <c r="B621" i="24"/>
  <c r="AB621" i="79"/>
  <c r="L621" i="79"/>
  <c r="AB621" i="134"/>
  <c r="L621" i="134"/>
  <c r="AB621" i="141"/>
  <c r="L621" i="141"/>
  <c r="AB621" i="142"/>
  <c r="L621" i="142"/>
  <c r="AB621" i="143"/>
  <c r="L621" i="143"/>
  <c r="AB621" i="144"/>
  <c r="L621" i="144"/>
  <c r="F622" i="24"/>
  <c r="E622" i="24"/>
  <c r="B622" i="24"/>
  <c r="AB622" i="79"/>
  <c r="L622" i="79"/>
  <c r="AB622" i="134"/>
  <c r="L622" i="134"/>
  <c r="AB622" i="141"/>
  <c r="L622" i="141"/>
  <c r="AB622" i="142"/>
  <c r="L622" i="142"/>
  <c r="AB622" i="143"/>
  <c r="L622" i="143"/>
  <c r="AB622" i="144"/>
  <c r="L622" i="144"/>
  <c r="F623" i="24"/>
  <c r="E623" i="24"/>
  <c r="B623" i="24"/>
  <c r="AB623" i="79"/>
  <c r="L623" i="79"/>
  <c r="AB623" i="134"/>
  <c r="L623" i="134"/>
  <c r="AB623" i="141"/>
  <c r="L623" i="141"/>
  <c r="AB623" i="142"/>
  <c r="L623" i="142"/>
  <c r="AB623" i="143"/>
  <c r="L623" i="143"/>
  <c r="AB623" i="144"/>
  <c r="L623" i="144"/>
  <c r="F624" i="24"/>
  <c r="E624" i="24"/>
  <c r="B624" i="24"/>
  <c r="AB624" i="79"/>
  <c r="L624" i="79"/>
  <c r="AB624" i="134"/>
  <c r="L624" i="134"/>
  <c r="AB624" i="141"/>
  <c r="L624" i="141"/>
  <c r="AB624" i="142"/>
  <c r="L624" i="142"/>
  <c r="AB624" i="143"/>
  <c r="L624" i="143"/>
  <c r="AB624" i="144"/>
  <c r="L624" i="144"/>
  <c r="F625" i="24"/>
  <c r="E625" i="24"/>
  <c r="B625" i="24"/>
  <c r="AB625" i="79"/>
  <c r="L625" i="79"/>
  <c r="AB625" i="134"/>
  <c r="L625" i="134"/>
  <c r="AB625" i="141"/>
  <c r="L625" i="141"/>
  <c r="AB625" i="142"/>
  <c r="L625" i="142"/>
  <c r="AB625" i="143"/>
  <c r="L625" i="143"/>
  <c r="AB625" i="144"/>
  <c r="L625" i="144"/>
  <c r="F626" i="24"/>
  <c r="E626" i="24"/>
  <c r="B626" i="24"/>
  <c r="AB626" i="79"/>
  <c r="L626" i="79"/>
  <c r="AB626" i="134"/>
  <c r="L626" i="134"/>
  <c r="AB626" i="141"/>
  <c r="L626" i="141"/>
  <c r="AB626" i="142"/>
  <c r="L626" i="142"/>
  <c r="AB626" i="143"/>
  <c r="L626" i="143"/>
  <c r="AB626" i="144"/>
  <c r="L626" i="144"/>
  <c r="F627" i="24"/>
  <c r="E627" i="24"/>
  <c r="B627" i="24"/>
  <c r="AB627" i="79"/>
  <c r="L627" i="79"/>
  <c r="AB627" i="134"/>
  <c r="L627" i="134"/>
  <c r="AB627" i="141"/>
  <c r="L627" i="141"/>
  <c r="AB627" i="142"/>
  <c r="L627" i="142"/>
  <c r="AB627" i="143"/>
  <c r="L627" i="143"/>
  <c r="AB627" i="144"/>
  <c r="L627" i="144"/>
  <c r="F628" i="24"/>
  <c r="E628" i="24"/>
  <c r="B628" i="24"/>
  <c r="AB628" i="79"/>
  <c r="L628" i="79"/>
  <c r="AB628" i="134"/>
  <c r="L628" i="134"/>
  <c r="AB628" i="141"/>
  <c r="L628" i="141"/>
  <c r="AB628" i="142"/>
  <c r="L628" i="142"/>
  <c r="AB628" i="143"/>
  <c r="L628" i="143"/>
  <c r="AB628" i="144"/>
  <c r="L628" i="144"/>
  <c r="F629" i="24"/>
  <c r="E629" i="24"/>
  <c r="B629" i="24"/>
  <c r="AB629" i="79"/>
  <c r="L629" i="79"/>
  <c r="AB629" i="134"/>
  <c r="L629" i="134"/>
  <c r="AB629" i="141"/>
  <c r="L629" i="141"/>
  <c r="AB629" i="142"/>
  <c r="L629" i="142"/>
  <c r="AB629" i="143"/>
  <c r="L629" i="143"/>
  <c r="AB629" i="144"/>
  <c r="L629" i="144"/>
  <c r="F630" i="24"/>
  <c r="E630" i="24"/>
  <c r="B630" i="24"/>
  <c r="AB630" i="79"/>
  <c r="L630" i="79"/>
  <c r="AB630" i="134"/>
  <c r="L630" i="134"/>
  <c r="AB630" i="141"/>
  <c r="L630" i="141"/>
  <c r="AB630" i="142"/>
  <c r="L630" i="142"/>
  <c r="AB630" i="143"/>
  <c r="L630" i="143"/>
  <c r="AB630" i="144"/>
  <c r="L630" i="144"/>
  <c r="F631" i="24"/>
  <c r="E631" i="24"/>
  <c r="B631" i="24"/>
  <c r="AB631" i="79"/>
  <c r="L631" i="79"/>
  <c r="AB631" i="134"/>
  <c r="L631" i="134"/>
  <c r="AB631" i="141"/>
  <c r="L631" i="141"/>
  <c r="AB631" i="142"/>
  <c r="L631" i="142"/>
  <c r="AB631" i="143"/>
  <c r="L631" i="143"/>
  <c r="AB631" i="144"/>
  <c r="L631" i="144"/>
  <c r="F632" i="24"/>
  <c r="E632" i="24"/>
  <c r="B632" i="24"/>
  <c r="AB632" i="79"/>
  <c r="L632" i="79"/>
  <c r="AB632" i="134"/>
  <c r="L632" i="134"/>
  <c r="AB632" i="141"/>
  <c r="L632" i="141"/>
  <c r="AB632" i="142"/>
  <c r="L632" i="142"/>
  <c r="AB632" i="143"/>
  <c r="L632" i="143"/>
  <c r="AB632" i="144"/>
  <c r="L632" i="144"/>
  <c r="F633" i="24"/>
  <c r="E633" i="24"/>
  <c r="B633" i="24"/>
  <c r="AB633" i="79"/>
  <c r="L633" i="79"/>
  <c r="AB633" i="134"/>
  <c r="L633" i="134"/>
  <c r="AB633" i="141"/>
  <c r="L633" i="141"/>
  <c r="AB633" i="142"/>
  <c r="L633" i="142"/>
  <c r="AB633" i="143"/>
  <c r="L633" i="143"/>
  <c r="AB633" i="144"/>
  <c r="L633" i="144"/>
  <c r="F634" i="24"/>
  <c r="E634" i="24"/>
  <c r="B634" i="24"/>
  <c r="AB634" i="79"/>
  <c r="L634" i="79"/>
  <c r="AB634" i="134"/>
  <c r="L634" i="134"/>
  <c r="AB634" i="141"/>
  <c r="L634" i="141"/>
  <c r="AB634" i="142"/>
  <c r="L634" i="142"/>
  <c r="AB634" i="143"/>
  <c r="L634" i="143"/>
  <c r="AB634" i="144"/>
  <c r="L634" i="144"/>
  <c r="F635" i="24"/>
  <c r="E635" i="24"/>
  <c r="B635" i="24"/>
  <c r="AB635" i="79"/>
  <c r="L635" i="79"/>
  <c r="AB635" i="134"/>
  <c r="L635" i="134"/>
  <c r="AB635" i="141"/>
  <c r="L635" i="141"/>
  <c r="AB635" i="142"/>
  <c r="L635" i="142"/>
  <c r="AB635" i="143"/>
  <c r="L635" i="143"/>
  <c r="AB635" i="144"/>
  <c r="L635" i="144"/>
  <c r="F636" i="24"/>
  <c r="E636" i="24"/>
  <c r="B636" i="24"/>
  <c r="AB636" i="79"/>
  <c r="L636" i="79"/>
  <c r="AB636" i="134"/>
  <c r="L636" i="134"/>
  <c r="AB636" i="141"/>
  <c r="L636" i="141"/>
  <c r="AB636" i="142"/>
  <c r="L636" i="142"/>
  <c r="AB636" i="143"/>
  <c r="L636" i="143"/>
  <c r="AB636" i="144"/>
  <c r="L636" i="144"/>
  <c r="F637" i="24"/>
  <c r="E637" i="24"/>
  <c r="B637" i="24"/>
  <c r="AB637" i="79"/>
  <c r="L637" i="79"/>
  <c r="AB637" i="134"/>
  <c r="L637" i="134"/>
  <c r="AB637" i="141"/>
  <c r="L637" i="141"/>
  <c r="AB637" i="142"/>
  <c r="L637" i="142"/>
  <c r="AB637" i="143"/>
  <c r="L637" i="143"/>
  <c r="AB637" i="144"/>
  <c r="L637" i="144"/>
  <c r="F638" i="24"/>
  <c r="E638" i="24"/>
  <c r="B638" i="24"/>
  <c r="AB638" i="79"/>
  <c r="L638" i="79"/>
  <c r="AB638" i="134"/>
  <c r="L638" i="134"/>
  <c r="AB638" i="141"/>
  <c r="L638" i="141"/>
  <c r="AB638" i="142"/>
  <c r="L638" i="142"/>
  <c r="AB638" i="143"/>
  <c r="L638" i="143"/>
  <c r="AB638" i="144"/>
  <c r="L638" i="144"/>
  <c r="F639" i="24"/>
  <c r="E639" i="24"/>
  <c r="B639" i="24"/>
  <c r="AB639" i="79"/>
  <c r="L639" i="79"/>
  <c r="AB639" i="134"/>
  <c r="L639" i="134"/>
  <c r="AB639" i="141"/>
  <c r="L639" i="141"/>
  <c r="AB639" i="142"/>
  <c r="L639" i="142"/>
  <c r="AB639" i="143"/>
  <c r="L639" i="143"/>
  <c r="AB639" i="144"/>
  <c r="L639" i="144"/>
  <c r="F640" i="24"/>
  <c r="E640" i="24"/>
  <c r="B640" i="24"/>
  <c r="AB640" i="79"/>
  <c r="L640" i="79"/>
  <c r="AB640" i="134"/>
  <c r="L640" i="134"/>
  <c r="AB640" i="141"/>
  <c r="L640" i="141"/>
  <c r="AB640" i="142"/>
  <c r="L640" i="142"/>
  <c r="AB640" i="143"/>
  <c r="L640" i="143"/>
  <c r="AB640" i="144"/>
  <c r="L640" i="144"/>
  <c r="F641" i="24"/>
  <c r="E641" i="24"/>
  <c r="B641" i="24"/>
  <c r="AB641" i="79"/>
  <c r="L641" i="79"/>
  <c r="AB641" i="134"/>
  <c r="L641" i="134"/>
  <c r="AB641" i="141"/>
  <c r="L641" i="141"/>
  <c r="AB641" i="142"/>
  <c r="L641" i="142"/>
  <c r="AB641" i="143"/>
  <c r="L641" i="143"/>
  <c r="AB641" i="144"/>
  <c r="L641" i="144"/>
  <c r="F642" i="24"/>
  <c r="E642" i="24"/>
  <c r="B642" i="24"/>
  <c r="AB642" i="79"/>
  <c r="L642" i="79"/>
  <c r="AB642" i="134"/>
  <c r="L642" i="134"/>
  <c r="AB642" i="141"/>
  <c r="L642" i="141"/>
  <c r="AB642" i="142"/>
  <c r="L642" i="142"/>
  <c r="AB642" i="143"/>
  <c r="L642" i="143"/>
  <c r="AB642" i="144"/>
  <c r="L642" i="144"/>
  <c r="F643" i="24"/>
  <c r="E643" i="24"/>
  <c r="B643" i="24"/>
  <c r="AB643" i="79"/>
  <c r="L643" i="79"/>
  <c r="AB643" i="134"/>
  <c r="L643" i="134"/>
  <c r="AB643" i="141"/>
  <c r="L643" i="141"/>
  <c r="AB643" i="142"/>
  <c r="L643" i="142"/>
  <c r="AB643" i="143"/>
  <c r="L643" i="143"/>
  <c r="AB643" i="144"/>
  <c r="L643" i="144"/>
  <c r="F644" i="24"/>
  <c r="E644" i="24"/>
  <c r="B644" i="24"/>
  <c r="AB644" i="79"/>
  <c r="L644" i="79"/>
  <c r="AB644" i="134"/>
  <c r="L644" i="134"/>
  <c r="AB644" i="141"/>
  <c r="L644" i="141"/>
  <c r="AB644" i="142"/>
  <c r="L644" i="142"/>
  <c r="AB644" i="143"/>
  <c r="L644" i="143"/>
  <c r="AB644" i="144"/>
  <c r="L644" i="144"/>
  <c r="F645" i="24"/>
  <c r="E645" i="24"/>
  <c r="B645" i="24"/>
  <c r="AB645" i="79"/>
  <c r="L645" i="79"/>
  <c r="AB645" i="134"/>
  <c r="L645" i="134"/>
  <c r="AB645" i="141"/>
  <c r="L645" i="141"/>
  <c r="AB645" i="142"/>
  <c r="L645" i="142"/>
  <c r="AB645" i="143"/>
  <c r="L645" i="143"/>
  <c r="AB645" i="144"/>
  <c r="L645" i="144"/>
  <c r="F646" i="24"/>
  <c r="E646" i="24"/>
  <c r="B646" i="24"/>
  <c r="AB646" i="79"/>
  <c r="L646" i="79"/>
  <c r="AB646" i="134"/>
  <c r="L646" i="134"/>
  <c r="AB646" i="141"/>
  <c r="L646" i="141"/>
  <c r="AB646" i="142"/>
  <c r="L646" i="142"/>
  <c r="AB646" i="143"/>
  <c r="L646" i="143"/>
  <c r="AB646" i="144"/>
  <c r="L646" i="144"/>
  <c r="F647" i="24"/>
  <c r="E647" i="24"/>
  <c r="B647" i="24"/>
  <c r="AB647" i="79"/>
  <c r="L647" i="79"/>
  <c r="AB647" i="134"/>
  <c r="L647" i="134"/>
  <c r="AB647" i="141"/>
  <c r="L647" i="141"/>
  <c r="AB647" i="142"/>
  <c r="L647" i="142"/>
  <c r="AB647" i="143"/>
  <c r="L647" i="143"/>
  <c r="AB647" i="144"/>
  <c r="L647" i="144"/>
  <c r="F648" i="24"/>
  <c r="E648" i="24"/>
  <c r="B648" i="24"/>
  <c r="AB648" i="79"/>
  <c r="L648" i="79"/>
  <c r="AB648" i="134"/>
  <c r="L648" i="134"/>
  <c r="AB648" i="141"/>
  <c r="L648" i="141"/>
  <c r="AB648" i="142"/>
  <c r="L648" i="142"/>
  <c r="AB648" i="143"/>
  <c r="L648" i="143"/>
  <c r="AB648" i="144"/>
  <c r="L648" i="144"/>
  <c r="F649" i="24"/>
  <c r="E649" i="24"/>
  <c r="B649" i="24"/>
  <c r="AB649" i="79"/>
  <c r="L649" i="79"/>
  <c r="AB649" i="134"/>
  <c r="L649" i="134"/>
  <c r="AB649" i="141"/>
  <c r="L649" i="141"/>
  <c r="AB649" i="142"/>
  <c r="L649" i="142"/>
  <c r="AB649" i="143"/>
  <c r="L649" i="143"/>
  <c r="AB649" i="144"/>
  <c r="L649" i="144"/>
  <c r="F650" i="24"/>
  <c r="E650" i="24"/>
  <c r="B650" i="24"/>
  <c r="AB650" i="79"/>
  <c r="L650" i="79"/>
  <c r="AB650" i="134"/>
  <c r="L650" i="134"/>
  <c r="AB650" i="141"/>
  <c r="L650" i="141"/>
  <c r="AB650" i="142"/>
  <c r="L650" i="142"/>
  <c r="AB650" i="143"/>
  <c r="L650" i="143"/>
  <c r="AB650" i="144"/>
  <c r="L650" i="144"/>
  <c r="F651" i="24"/>
  <c r="E651" i="24"/>
  <c r="B651" i="24"/>
  <c r="AB651" i="79"/>
  <c r="L651" i="79"/>
  <c r="AB651" i="134"/>
  <c r="L651" i="134"/>
  <c r="AB651" i="141"/>
  <c r="L651" i="141"/>
  <c r="AB651" i="142"/>
  <c r="L651" i="142"/>
  <c r="AB651" i="143"/>
  <c r="L651" i="143"/>
  <c r="AB651" i="144"/>
  <c r="L651" i="144"/>
  <c r="F652" i="24"/>
  <c r="E652" i="24"/>
  <c r="B652" i="24"/>
  <c r="AB652" i="79"/>
  <c r="L652" i="79"/>
  <c r="AB652" i="134"/>
  <c r="L652" i="134"/>
  <c r="AB652" i="141"/>
  <c r="L652" i="141"/>
  <c r="AB652" i="142"/>
  <c r="L652" i="142"/>
  <c r="AB652" i="143"/>
  <c r="L652" i="143"/>
  <c r="AB652" i="144"/>
  <c r="L652" i="144"/>
  <c r="F653" i="24"/>
  <c r="E653" i="24"/>
  <c r="B653" i="24"/>
  <c r="AB653" i="79"/>
  <c r="L653" i="79"/>
  <c r="AB653" i="134"/>
  <c r="L653" i="134"/>
  <c r="AB653" i="141"/>
  <c r="L653" i="141"/>
  <c r="AB653" i="142"/>
  <c r="L653" i="142"/>
  <c r="AB653" i="143"/>
  <c r="L653" i="143"/>
  <c r="AB653" i="144"/>
  <c r="L653" i="144"/>
  <c r="F654" i="24"/>
  <c r="E654" i="24"/>
  <c r="B654" i="24"/>
  <c r="AB654" i="79"/>
  <c r="L654" i="79"/>
  <c r="AB654" i="134"/>
  <c r="L654" i="134"/>
  <c r="AB654" i="141"/>
  <c r="L654" i="141"/>
  <c r="AB654" i="142"/>
  <c r="L654" i="142"/>
  <c r="AB654" i="143"/>
  <c r="L654" i="143"/>
  <c r="AB654" i="144"/>
  <c r="L654" i="144"/>
  <c r="F655" i="24"/>
  <c r="E655" i="24"/>
  <c r="B655" i="24"/>
  <c r="AB655" i="79"/>
  <c r="L655" i="79"/>
  <c r="AB655" i="134"/>
  <c r="L655" i="134"/>
  <c r="AB655" i="141"/>
  <c r="L655" i="141"/>
  <c r="AB655" i="142"/>
  <c r="L655" i="142"/>
  <c r="AB655" i="143"/>
  <c r="L655" i="143"/>
  <c r="AB655" i="144"/>
  <c r="L655" i="144"/>
  <c r="F656" i="24"/>
  <c r="E656" i="24"/>
  <c r="B656" i="24"/>
  <c r="AB656" i="79"/>
  <c r="L656" i="79"/>
  <c r="AB656" i="134"/>
  <c r="L656" i="134"/>
  <c r="AB656" i="141"/>
  <c r="L656" i="141"/>
  <c r="AB656" i="142"/>
  <c r="L656" i="142"/>
  <c r="AB656" i="143"/>
  <c r="L656" i="143"/>
  <c r="AB656" i="144"/>
  <c r="L656" i="144"/>
  <c r="F657" i="24"/>
  <c r="E657" i="24"/>
  <c r="B657" i="24"/>
  <c r="AB657" i="79"/>
  <c r="L657" i="79"/>
  <c r="AB657" i="134"/>
  <c r="L657" i="134"/>
  <c r="AB657" i="141"/>
  <c r="L657" i="141"/>
  <c r="AB657" i="142"/>
  <c r="L657" i="142"/>
  <c r="AB657" i="143"/>
  <c r="L657" i="143"/>
  <c r="AB657" i="144"/>
  <c r="L657" i="144"/>
  <c r="F658" i="24"/>
  <c r="E658" i="24"/>
  <c r="B658" i="24"/>
  <c r="AB658" i="79"/>
  <c r="L658" i="79"/>
  <c r="AB658" i="134"/>
  <c r="L658" i="134"/>
  <c r="AB658" i="141"/>
  <c r="L658" i="141"/>
  <c r="AB658" i="142"/>
  <c r="L658" i="142"/>
  <c r="AB658" i="143"/>
  <c r="L658" i="143"/>
  <c r="AB658" i="144"/>
  <c r="L658" i="144"/>
  <c r="F659" i="24"/>
  <c r="E659" i="24"/>
  <c r="B659" i="24"/>
  <c r="AB659" i="79"/>
  <c r="L659" i="79"/>
  <c r="AB659" i="134"/>
  <c r="L659" i="134"/>
  <c r="AB659" i="141"/>
  <c r="L659" i="141"/>
  <c r="AB659" i="142"/>
  <c r="L659" i="142"/>
  <c r="AB659" i="143"/>
  <c r="L659" i="143"/>
  <c r="AB659" i="144"/>
  <c r="L659" i="144"/>
  <c r="F660" i="24"/>
  <c r="E660" i="24"/>
  <c r="B660" i="24"/>
  <c r="AB660" i="79"/>
  <c r="L660" i="79"/>
  <c r="AB660" i="134"/>
  <c r="L660" i="134"/>
  <c r="AB660" i="141"/>
  <c r="L660" i="141"/>
  <c r="AB660" i="142"/>
  <c r="L660" i="142"/>
  <c r="AB660" i="143"/>
  <c r="L660" i="143"/>
  <c r="AB660" i="144"/>
  <c r="L660" i="144"/>
  <c r="F661" i="24"/>
  <c r="E661" i="24"/>
  <c r="B661" i="24"/>
  <c r="AB661" i="79"/>
  <c r="L661" i="79"/>
  <c r="AB661" i="134"/>
  <c r="L661" i="134"/>
  <c r="AB661" i="141"/>
  <c r="L661" i="141"/>
  <c r="AB661" i="142"/>
  <c r="L661" i="142"/>
  <c r="AB661" i="143"/>
  <c r="L661" i="143"/>
  <c r="AB661" i="144"/>
  <c r="L661" i="144"/>
  <c r="F662" i="24"/>
  <c r="E662" i="24"/>
  <c r="B662" i="24"/>
  <c r="AB662" i="79"/>
  <c r="L662" i="79"/>
  <c r="AB662" i="134"/>
  <c r="L662" i="134"/>
  <c r="AB662" i="141"/>
  <c r="L662" i="141"/>
  <c r="AB662" i="142"/>
  <c r="L662" i="142"/>
  <c r="AB662" i="143"/>
  <c r="L662" i="143"/>
  <c r="AB662" i="144"/>
  <c r="L662" i="144"/>
  <c r="F663" i="24"/>
  <c r="E663" i="24"/>
  <c r="B663" i="24"/>
  <c r="AB663" i="79"/>
  <c r="L663" i="79"/>
  <c r="AB663" i="134"/>
  <c r="L663" i="134"/>
  <c r="AB663" i="141"/>
  <c r="L663" i="141"/>
  <c r="AB663" i="142"/>
  <c r="L663" i="142"/>
  <c r="AB663" i="143"/>
  <c r="L663" i="143"/>
  <c r="AB663" i="144"/>
  <c r="L663" i="144"/>
  <c r="F664" i="24"/>
  <c r="E664" i="24"/>
  <c r="B664" i="24"/>
  <c r="AB664" i="79"/>
  <c r="L664" i="79"/>
  <c r="AB664" i="134"/>
  <c r="L664" i="134"/>
  <c r="AB664" i="141"/>
  <c r="L664" i="141"/>
  <c r="AB664" i="142"/>
  <c r="L664" i="142"/>
  <c r="AB664" i="143"/>
  <c r="L664" i="143"/>
  <c r="AB664" i="144"/>
  <c r="L664" i="144"/>
  <c r="F665" i="24"/>
  <c r="E665" i="24"/>
  <c r="B665" i="24"/>
  <c r="AB665" i="79"/>
  <c r="L665" i="79"/>
  <c r="AB665" i="134"/>
  <c r="L665" i="134"/>
  <c r="AB665" i="141"/>
  <c r="L665" i="141"/>
  <c r="AB665" i="142"/>
  <c r="L665" i="142"/>
  <c r="AB665" i="143"/>
  <c r="L665" i="143"/>
  <c r="AB665" i="144"/>
  <c r="L665" i="144"/>
  <c r="F666" i="24"/>
  <c r="E666" i="24"/>
  <c r="B666" i="24"/>
  <c r="AB666" i="79"/>
  <c r="L666" i="79"/>
  <c r="AB666" i="134"/>
  <c r="L666" i="134"/>
  <c r="AB666" i="141"/>
  <c r="L666" i="141"/>
  <c r="AB666" i="142"/>
  <c r="L666" i="142"/>
  <c r="AB666" i="143"/>
  <c r="L666" i="143"/>
  <c r="AB666" i="144"/>
  <c r="L666" i="144"/>
  <c r="F667" i="24"/>
  <c r="E667" i="24"/>
  <c r="B667" i="24"/>
  <c r="AB667" i="79"/>
  <c r="L667" i="79"/>
  <c r="AB667" i="134"/>
  <c r="L667" i="134"/>
  <c r="AB667" i="141"/>
  <c r="L667" i="141"/>
  <c r="AB667" i="142"/>
  <c r="L667" i="142"/>
  <c r="AB667" i="143"/>
  <c r="L667" i="143"/>
  <c r="AB667" i="144"/>
  <c r="L667" i="144"/>
  <c r="F668" i="24"/>
  <c r="E668" i="24"/>
  <c r="B668" i="24"/>
  <c r="AB668" i="79"/>
  <c r="L668" i="79"/>
  <c r="AB668" i="134"/>
  <c r="L668" i="134"/>
  <c r="AB668" i="141"/>
  <c r="L668" i="141"/>
  <c r="AB668" i="142"/>
  <c r="L668" i="142"/>
  <c r="AB668" i="143"/>
  <c r="L668" i="143"/>
  <c r="AB668" i="144"/>
  <c r="L668" i="144"/>
  <c r="F669" i="24"/>
  <c r="E669" i="24"/>
  <c r="B669" i="24"/>
  <c r="AB669" i="79"/>
  <c r="L669" i="79"/>
  <c r="AB669" i="134"/>
  <c r="L669" i="134"/>
  <c r="AB669" i="141"/>
  <c r="L669" i="141"/>
  <c r="AB669" i="142"/>
  <c r="L669" i="142"/>
  <c r="AB669" i="143"/>
  <c r="L669" i="143"/>
  <c r="AB669" i="144"/>
  <c r="L669" i="144"/>
  <c r="F670" i="24"/>
  <c r="E670" i="24"/>
  <c r="B670" i="24"/>
  <c r="AB670" i="79"/>
  <c r="L670" i="79"/>
  <c r="AB670" i="134"/>
  <c r="L670" i="134"/>
  <c r="AB670" i="141"/>
  <c r="L670" i="141"/>
  <c r="AB670" i="142"/>
  <c r="L670" i="142"/>
  <c r="AB670" i="143"/>
  <c r="L670" i="143"/>
  <c r="AB670" i="144"/>
  <c r="L670" i="144"/>
  <c r="F671" i="24"/>
  <c r="E671" i="24"/>
  <c r="B671" i="24"/>
  <c r="AB671" i="79"/>
  <c r="L671" i="79"/>
  <c r="AB671" i="134"/>
  <c r="L671" i="134"/>
  <c r="AB671" i="141"/>
  <c r="L671" i="141"/>
  <c r="AB671" i="142"/>
  <c r="L671" i="142"/>
  <c r="AB671" i="143"/>
  <c r="L671" i="143"/>
  <c r="AB671" i="144"/>
  <c r="L671" i="144"/>
  <c r="F672" i="24"/>
  <c r="E672" i="24"/>
  <c r="B672" i="24"/>
  <c r="AB672" i="79"/>
  <c r="L672" i="79"/>
  <c r="AB672" i="134"/>
  <c r="L672" i="134"/>
  <c r="AB672" i="141"/>
  <c r="L672" i="141"/>
  <c r="AB672" i="142"/>
  <c r="L672" i="142"/>
  <c r="AB672" i="143"/>
  <c r="L672" i="143"/>
  <c r="AB672" i="144"/>
  <c r="L672" i="144"/>
  <c r="F673" i="24"/>
  <c r="E673" i="24"/>
  <c r="B673" i="24"/>
  <c r="AB673" i="79"/>
  <c r="L673" i="79"/>
  <c r="AB673" i="134"/>
  <c r="L673" i="134"/>
  <c r="AB673" i="141"/>
  <c r="L673" i="141"/>
  <c r="AB673" i="142"/>
  <c r="L673" i="142"/>
  <c r="AB673" i="143"/>
  <c r="L673" i="143"/>
  <c r="AB673" i="144"/>
  <c r="L673" i="144"/>
  <c r="F674" i="24"/>
  <c r="E674" i="24"/>
  <c r="B674" i="24"/>
  <c r="AB674" i="79"/>
  <c r="L674" i="79"/>
  <c r="AB674" i="134"/>
  <c r="L674" i="134"/>
  <c r="AB674" i="141"/>
  <c r="L674" i="141"/>
  <c r="AB674" i="142"/>
  <c r="L674" i="142"/>
  <c r="AB674" i="143"/>
  <c r="L674" i="143"/>
  <c r="AB674" i="144"/>
  <c r="L674" i="144"/>
  <c r="F675" i="24"/>
  <c r="E675" i="24"/>
  <c r="B675" i="24"/>
  <c r="AB675" i="79"/>
  <c r="L675" i="79"/>
  <c r="AB675" i="134"/>
  <c r="L675" i="134"/>
  <c r="AB675" i="141"/>
  <c r="L675" i="141"/>
  <c r="AB675" i="142"/>
  <c r="L675" i="142"/>
  <c r="AB675" i="143"/>
  <c r="L675" i="143"/>
  <c r="AB675" i="144"/>
  <c r="L675" i="144"/>
  <c r="F676" i="24"/>
  <c r="E676" i="24"/>
  <c r="B676" i="24"/>
  <c r="AB676" i="79"/>
  <c r="L676" i="79"/>
  <c r="AB676" i="134"/>
  <c r="L676" i="134"/>
  <c r="AB676" i="141"/>
  <c r="L676" i="141"/>
  <c r="AB676" i="142"/>
  <c r="L676" i="142"/>
  <c r="AB676" i="143"/>
  <c r="L676" i="143"/>
  <c r="AB676" i="144"/>
  <c r="L676" i="144"/>
  <c r="F677" i="24"/>
  <c r="E677" i="24"/>
  <c r="B677" i="24"/>
  <c r="AB677" i="79"/>
  <c r="L677" i="79"/>
  <c r="AB677" i="134"/>
  <c r="L677" i="134"/>
  <c r="AB677" i="141"/>
  <c r="L677" i="141"/>
  <c r="AB677" i="142"/>
  <c r="L677" i="142"/>
  <c r="AB677" i="143"/>
  <c r="L677" i="143"/>
  <c r="AB677" i="144"/>
  <c r="L677" i="144"/>
  <c r="F678" i="24"/>
  <c r="E678" i="24"/>
  <c r="B678" i="24"/>
  <c r="AB678" i="79"/>
  <c r="L678" i="79"/>
  <c r="AB678" i="134"/>
  <c r="L678" i="134"/>
  <c r="AB678" i="141"/>
  <c r="L678" i="141"/>
  <c r="AB678" i="142"/>
  <c r="L678" i="142"/>
  <c r="AB678" i="143"/>
  <c r="L678" i="143"/>
  <c r="AB678" i="144"/>
  <c r="L678" i="144"/>
  <c r="F679" i="24"/>
  <c r="E679" i="24"/>
  <c r="B679" i="24"/>
  <c r="AB679" i="79"/>
  <c r="L679" i="79"/>
  <c r="AB679" i="134"/>
  <c r="L679" i="134"/>
  <c r="AB679" i="141"/>
  <c r="L679" i="141"/>
  <c r="AB679" i="142"/>
  <c r="L679" i="142"/>
  <c r="AB679" i="143"/>
  <c r="L679" i="143"/>
  <c r="AB679" i="144"/>
  <c r="L679" i="144"/>
  <c r="F680" i="24"/>
  <c r="E680" i="24"/>
  <c r="B680" i="24"/>
  <c r="AB680" i="79"/>
  <c r="L680" i="79"/>
  <c r="AB680" i="134"/>
  <c r="L680" i="134"/>
  <c r="AB680" i="141"/>
  <c r="L680" i="141"/>
  <c r="AB680" i="142"/>
  <c r="L680" i="142"/>
  <c r="AB680" i="143"/>
  <c r="L680" i="143"/>
  <c r="AB680" i="144"/>
  <c r="L680" i="144"/>
  <c r="F681" i="24"/>
  <c r="E681" i="24"/>
  <c r="B681" i="24"/>
  <c r="AB681" i="79"/>
  <c r="L681" i="79"/>
  <c r="AB681" i="134"/>
  <c r="L681" i="134"/>
  <c r="AB681" i="141"/>
  <c r="L681" i="141"/>
  <c r="AB681" i="142"/>
  <c r="L681" i="142"/>
  <c r="AB681" i="143"/>
  <c r="L681" i="143"/>
  <c r="AB681" i="144"/>
  <c r="L681" i="144"/>
  <c r="F682" i="24"/>
  <c r="E682" i="24"/>
  <c r="B682" i="24"/>
  <c r="AB682" i="79"/>
  <c r="L682" i="79"/>
  <c r="AB682" i="134"/>
  <c r="L682" i="134"/>
  <c r="AB682" i="141"/>
  <c r="L682" i="141"/>
  <c r="AB682" i="142"/>
  <c r="L682" i="142"/>
  <c r="AB682" i="143"/>
  <c r="L682" i="143"/>
  <c r="AB682" i="144"/>
  <c r="L682" i="144"/>
  <c r="F683" i="24"/>
  <c r="E683" i="24"/>
  <c r="B683" i="24"/>
  <c r="AB683" i="79"/>
  <c r="L683" i="79"/>
  <c r="AB683" i="134"/>
  <c r="L683" i="134"/>
  <c r="AB683" i="141"/>
  <c r="L683" i="141"/>
  <c r="AB683" i="142"/>
  <c r="L683" i="142"/>
  <c r="AB683" i="143"/>
  <c r="L683" i="143"/>
  <c r="AB683" i="144"/>
  <c r="L683" i="144"/>
  <c r="F684" i="24"/>
  <c r="E684" i="24"/>
  <c r="B684" i="24"/>
  <c r="AB684" i="79"/>
  <c r="L684" i="79"/>
  <c r="AB684" i="134"/>
  <c r="L684" i="134"/>
  <c r="AB684" i="141"/>
  <c r="L684" i="141"/>
  <c r="AB684" i="142"/>
  <c r="L684" i="142"/>
  <c r="AB684" i="143"/>
  <c r="L684" i="143"/>
  <c r="AB684" i="144"/>
  <c r="L684" i="144"/>
  <c r="F685" i="24"/>
  <c r="E685" i="24"/>
  <c r="B685" i="24"/>
  <c r="AB685" i="79"/>
  <c r="L685" i="79"/>
  <c r="AB685" i="134"/>
  <c r="L685" i="134"/>
  <c r="AB685" i="141"/>
  <c r="L685" i="141"/>
  <c r="AB685" i="142"/>
  <c r="L685" i="142"/>
  <c r="AB685" i="143"/>
  <c r="L685" i="143"/>
  <c r="AB685" i="144"/>
  <c r="L685" i="144"/>
  <c r="F686" i="24"/>
  <c r="E686" i="24"/>
  <c r="B686" i="24"/>
  <c r="AB686" i="79"/>
  <c r="L686" i="79"/>
  <c r="AB686" i="134"/>
  <c r="L686" i="134"/>
  <c r="AB686" i="141"/>
  <c r="L686" i="141"/>
  <c r="AB686" i="142"/>
  <c r="L686" i="142"/>
  <c r="AB686" i="143"/>
  <c r="L686" i="143"/>
  <c r="AB686" i="144"/>
  <c r="L686" i="144"/>
  <c r="F687" i="24"/>
  <c r="E687" i="24"/>
  <c r="B687" i="24"/>
  <c r="AB687" i="79"/>
  <c r="L687" i="79"/>
  <c r="AB687" i="134"/>
  <c r="L687" i="134"/>
  <c r="AB687" i="141"/>
  <c r="L687" i="141"/>
  <c r="AB687" i="142"/>
  <c r="L687" i="142"/>
  <c r="AB687" i="143"/>
  <c r="L687" i="143"/>
  <c r="AB687" i="144"/>
  <c r="L687" i="144"/>
  <c r="F688" i="24"/>
  <c r="E688" i="24"/>
  <c r="B688" i="24"/>
  <c r="AB688" i="79"/>
  <c r="L688" i="79"/>
  <c r="AB688" i="134"/>
  <c r="L688" i="134"/>
  <c r="AB688" i="141"/>
  <c r="L688" i="141"/>
  <c r="AB688" i="142"/>
  <c r="L688" i="142"/>
  <c r="AB688" i="143"/>
  <c r="L688" i="143"/>
  <c r="AB688" i="144"/>
  <c r="L688" i="144"/>
  <c r="F689" i="24"/>
  <c r="E689" i="24"/>
  <c r="B689" i="24"/>
  <c r="AB689" i="79"/>
  <c r="L689" i="79"/>
  <c r="AB689" i="134"/>
  <c r="L689" i="134"/>
  <c r="AB689" i="141"/>
  <c r="L689" i="141"/>
  <c r="AB689" i="142"/>
  <c r="L689" i="142"/>
  <c r="AB689" i="143"/>
  <c r="L689" i="143"/>
  <c r="AB689" i="144"/>
  <c r="L689" i="144"/>
  <c r="F690" i="24"/>
  <c r="E690" i="24"/>
  <c r="B690" i="24"/>
  <c r="AB690" i="79"/>
  <c r="L690" i="79"/>
  <c r="AB690" i="134"/>
  <c r="L690" i="134"/>
  <c r="AB690" i="141"/>
  <c r="L690" i="141"/>
  <c r="AB690" i="142"/>
  <c r="L690" i="142"/>
  <c r="AB690" i="143"/>
  <c r="L690" i="143"/>
  <c r="AB690" i="144"/>
  <c r="L690" i="144"/>
  <c r="F691" i="24"/>
  <c r="E691" i="24"/>
  <c r="B691" i="24"/>
  <c r="AB691" i="79"/>
  <c r="L691" i="79"/>
  <c r="AB691" i="134"/>
  <c r="L691" i="134"/>
  <c r="AB691" i="141"/>
  <c r="L691" i="141"/>
  <c r="AB691" i="142"/>
  <c r="L691" i="142"/>
  <c r="AB691" i="143"/>
  <c r="L691" i="143"/>
  <c r="AB691" i="144"/>
  <c r="L691" i="144"/>
  <c r="F692" i="24"/>
  <c r="E692" i="24"/>
  <c r="B692" i="24"/>
  <c r="AB692" i="79"/>
  <c r="L692" i="79"/>
  <c r="AB692" i="134"/>
  <c r="L692" i="134"/>
  <c r="AB692" i="141"/>
  <c r="L692" i="141"/>
  <c r="AB692" i="142"/>
  <c r="L692" i="142"/>
  <c r="AB692" i="143"/>
  <c r="L692" i="143"/>
  <c r="AB692" i="144"/>
  <c r="L692" i="144"/>
  <c r="F693" i="24"/>
  <c r="E693" i="24"/>
  <c r="B693" i="24"/>
  <c r="AB693" i="79"/>
  <c r="L693" i="79"/>
  <c r="AB693" i="134"/>
  <c r="L693" i="134"/>
  <c r="AB693" i="141"/>
  <c r="L693" i="141"/>
  <c r="AB693" i="142"/>
  <c r="L693" i="142"/>
  <c r="AB693" i="143"/>
  <c r="L693" i="143"/>
  <c r="AB693" i="144"/>
  <c r="L693" i="144"/>
  <c r="F694" i="24"/>
  <c r="E694" i="24"/>
  <c r="B694" i="24"/>
  <c r="AB694" i="79"/>
  <c r="L694" i="79"/>
  <c r="AB694" i="134"/>
  <c r="L694" i="134"/>
  <c r="AB694" i="141"/>
  <c r="L694" i="141"/>
  <c r="AB694" i="142"/>
  <c r="L694" i="142"/>
  <c r="AB694" i="143"/>
  <c r="L694" i="143"/>
  <c r="AB694" i="144"/>
  <c r="L694" i="144"/>
  <c r="F695" i="24"/>
  <c r="E695" i="24"/>
  <c r="B695" i="24"/>
  <c r="AB695" i="79"/>
  <c r="L695" i="79"/>
  <c r="AB695" i="134"/>
  <c r="L695" i="134"/>
  <c r="AB695" i="141"/>
  <c r="L695" i="141"/>
  <c r="AB695" i="142"/>
  <c r="L695" i="142"/>
  <c r="AB695" i="143"/>
  <c r="L695" i="143"/>
  <c r="AB695" i="144"/>
  <c r="L695" i="144"/>
  <c r="F696" i="24"/>
  <c r="E696" i="24"/>
  <c r="B696" i="24"/>
  <c r="AB696" i="79"/>
  <c r="L696" i="79"/>
  <c r="AB696" i="134"/>
  <c r="L696" i="134"/>
  <c r="AB696" i="141"/>
  <c r="L696" i="141"/>
  <c r="AB696" i="142"/>
  <c r="L696" i="142"/>
  <c r="AB696" i="143"/>
  <c r="L696" i="143"/>
  <c r="AB696" i="144"/>
  <c r="L696" i="144"/>
  <c r="F697" i="24"/>
  <c r="E697" i="24"/>
  <c r="B697" i="24"/>
  <c r="AB697" i="79"/>
  <c r="L697" i="79"/>
  <c r="AB697" i="134"/>
  <c r="L697" i="134"/>
  <c r="AB697" i="141"/>
  <c r="L697" i="141"/>
  <c r="AB697" i="142"/>
  <c r="L697" i="142"/>
  <c r="AB697" i="143"/>
  <c r="L697" i="143"/>
  <c r="AB697" i="144"/>
  <c r="L697" i="144"/>
  <c r="F698" i="24"/>
  <c r="E698" i="24"/>
  <c r="B698" i="24"/>
  <c r="AB698" i="79"/>
  <c r="L698" i="79"/>
  <c r="AB698" i="134"/>
  <c r="L698" i="134"/>
  <c r="AB698" i="141"/>
  <c r="L698" i="141"/>
  <c r="AB698" i="142"/>
  <c r="L698" i="142"/>
  <c r="AB698" i="143"/>
  <c r="L698" i="143"/>
  <c r="AB698" i="144"/>
  <c r="L698" i="144"/>
  <c r="F699" i="24"/>
  <c r="E699" i="24"/>
  <c r="B699" i="24"/>
  <c r="AB699" i="79"/>
  <c r="L699" i="79"/>
  <c r="AB699" i="134"/>
  <c r="L699" i="134"/>
  <c r="AB699" i="141"/>
  <c r="L699" i="141"/>
  <c r="AB699" i="142"/>
  <c r="L699" i="142"/>
  <c r="AB699" i="143"/>
  <c r="L699" i="143"/>
  <c r="AB699" i="144"/>
  <c r="L699" i="144"/>
  <c r="F700" i="24"/>
  <c r="E700" i="24"/>
  <c r="B700" i="24"/>
  <c r="AB700" i="79"/>
  <c r="L700" i="79"/>
  <c r="AB700" i="134"/>
  <c r="L700" i="134"/>
  <c r="AB700" i="141"/>
  <c r="L700" i="141"/>
  <c r="AB700" i="142"/>
  <c r="L700" i="142"/>
  <c r="AB700" i="143"/>
  <c r="L700" i="143"/>
  <c r="AB700" i="144"/>
  <c r="L700" i="144"/>
  <c r="F701" i="24"/>
  <c r="E701" i="24"/>
  <c r="B701" i="24"/>
  <c r="AB701" i="79"/>
  <c r="L701" i="79"/>
  <c r="AB701" i="134"/>
  <c r="L701" i="134"/>
  <c r="AB701" i="141"/>
  <c r="L701" i="141"/>
  <c r="AB701" i="142"/>
  <c r="L701" i="142"/>
  <c r="AB701" i="143"/>
  <c r="L701" i="143"/>
  <c r="AB701" i="144"/>
  <c r="L701" i="144"/>
  <c r="F702" i="24"/>
  <c r="E702" i="24"/>
  <c r="B702" i="24"/>
  <c r="AB702" i="79"/>
  <c r="L702" i="79"/>
  <c r="AB702" i="134"/>
  <c r="L702" i="134"/>
  <c r="AB702" i="141"/>
  <c r="L702" i="141"/>
  <c r="AB702" i="142"/>
  <c r="L702" i="142"/>
  <c r="AB702" i="143"/>
  <c r="L702" i="143"/>
  <c r="AB702" i="144"/>
  <c r="L702" i="144"/>
  <c r="F703" i="24"/>
  <c r="E703" i="24"/>
  <c r="B703" i="24"/>
  <c r="AB703" i="79"/>
  <c r="L703" i="79"/>
  <c r="AB703" i="134"/>
  <c r="L703" i="134"/>
  <c r="AB703" i="141"/>
  <c r="L703" i="141"/>
  <c r="AB703" i="142"/>
  <c r="L703" i="142"/>
  <c r="AB703" i="143"/>
  <c r="L703" i="143"/>
  <c r="AB703" i="144"/>
  <c r="L703" i="144"/>
  <c r="F704" i="24"/>
  <c r="E704" i="24"/>
  <c r="B704" i="24"/>
  <c r="AB704" i="79"/>
  <c r="L704" i="79"/>
  <c r="AB704" i="134"/>
  <c r="L704" i="134"/>
  <c r="AB704" i="141"/>
  <c r="L704" i="141"/>
  <c r="AB704" i="142"/>
  <c r="L704" i="142"/>
  <c r="AB704" i="143"/>
  <c r="L704" i="143"/>
  <c r="AB704" i="144"/>
  <c r="L704" i="144"/>
  <c r="F705" i="24"/>
  <c r="E705" i="24"/>
  <c r="B705" i="24"/>
  <c r="AB705" i="79"/>
  <c r="L705" i="79"/>
  <c r="AB705" i="134"/>
  <c r="L705" i="134"/>
  <c r="AB705" i="141"/>
  <c r="L705" i="141"/>
  <c r="AB705" i="142"/>
  <c r="L705" i="142"/>
  <c r="AB705" i="143"/>
  <c r="L705" i="143"/>
  <c r="AB705" i="144"/>
  <c r="L705" i="144"/>
  <c r="F706" i="24"/>
  <c r="E706" i="24"/>
  <c r="B706" i="24"/>
  <c r="AB706" i="79"/>
  <c r="L706" i="79"/>
  <c r="AB706" i="134"/>
  <c r="L706" i="134"/>
  <c r="AB706" i="141"/>
  <c r="L706" i="141"/>
  <c r="AB706" i="142"/>
  <c r="L706" i="142"/>
  <c r="AB706" i="143"/>
  <c r="L706" i="143"/>
  <c r="AB706" i="144"/>
  <c r="L706" i="144"/>
  <c r="F707" i="24"/>
  <c r="E707" i="24"/>
  <c r="B707" i="24"/>
  <c r="AB707" i="79"/>
  <c r="L707" i="79"/>
  <c r="AB707" i="134"/>
  <c r="L707" i="134"/>
  <c r="AB707" i="141"/>
  <c r="L707" i="141"/>
  <c r="AB707" i="142"/>
  <c r="L707" i="142"/>
  <c r="AB707" i="143"/>
  <c r="L707" i="143"/>
  <c r="AB707" i="144"/>
  <c r="L707" i="144"/>
  <c r="F708" i="24"/>
  <c r="E708" i="24"/>
  <c r="B708" i="24"/>
  <c r="AB708" i="79"/>
  <c r="L708" i="79"/>
  <c r="AB708" i="134"/>
  <c r="L708" i="134"/>
  <c r="AB708" i="141"/>
  <c r="L708" i="141"/>
  <c r="AB708" i="142"/>
  <c r="L708" i="142"/>
  <c r="AB708" i="143"/>
  <c r="L708" i="143"/>
  <c r="AB708" i="144"/>
  <c r="L708" i="144"/>
  <c r="F709" i="24"/>
  <c r="E709" i="24"/>
  <c r="B709" i="24"/>
  <c r="AB709" i="79"/>
  <c r="L709" i="79"/>
  <c r="AB709" i="134"/>
  <c r="L709" i="134"/>
  <c r="AB709" i="141"/>
  <c r="L709" i="141"/>
  <c r="AB709" i="142"/>
  <c r="L709" i="142"/>
  <c r="AB709" i="143"/>
  <c r="L709" i="143"/>
  <c r="AB709" i="144"/>
  <c r="L709" i="144"/>
  <c r="F710" i="24"/>
  <c r="E710" i="24"/>
  <c r="B710" i="24"/>
  <c r="AB710" i="79"/>
  <c r="L710" i="79"/>
  <c r="AB710" i="134"/>
  <c r="L710" i="134"/>
  <c r="AB710" i="141"/>
  <c r="L710" i="141"/>
  <c r="AB710" i="142"/>
  <c r="L710" i="142"/>
  <c r="AB710" i="143"/>
  <c r="L710" i="143"/>
  <c r="AB710" i="144"/>
  <c r="L710" i="144"/>
  <c r="F711" i="24"/>
  <c r="E711" i="24"/>
  <c r="B711" i="24"/>
  <c r="AB711" i="79"/>
  <c r="L711" i="79"/>
  <c r="AB711" i="134"/>
  <c r="L711" i="134"/>
  <c r="AB711" i="141"/>
  <c r="L711" i="141"/>
  <c r="AB711" i="142"/>
  <c r="L711" i="142"/>
  <c r="AB711" i="143"/>
  <c r="L711" i="143"/>
  <c r="AB711" i="144"/>
  <c r="L711" i="144"/>
  <c r="F712" i="24"/>
  <c r="E712" i="24"/>
  <c r="B712" i="24"/>
  <c r="AB712" i="79"/>
  <c r="L712" i="79"/>
  <c r="AB712" i="134"/>
  <c r="L712" i="134"/>
  <c r="AB712" i="141"/>
  <c r="L712" i="141"/>
  <c r="AB712" i="142"/>
  <c r="L712" i="142"/>
  <c r="AB712" i="143"/>
  <c r="L712" i="143"/>
  <c r="AB712" i="144"/>
  <c r="L712" i="144"/>
  <c r="F713" i="24"/>
  <c r="E713" i="24"/>
  <c r="B713" i="24"/>
  <c r="AB713" i="79"/>
  <c r="L713" i="79"/>
  <c r="AB713" i="134"/>
  <c r="L713" i="134"/>
  <c r="AB713" i="141"/>
  <c r="L713" i="141"/>
  <c r="AB713" i="142"/>
  <c r="L713" i="142"/>
  <c r="AB713" i="143"/>
  <c r="L713" i="143"/>
  <c r="AB713" i="144"/>
  <c r="L713" i="144"/>
  <c r="F714" i="24"/>
  <c r="E714" i="24"/>
  <c r="B714" i="24"/>
  <c r="AB714" i="79"/>
  <c r="L714" i="79"/>
  <c r="AB714" i="134"/>
  <c r="L714" i="134"/>
  <c r="AB714" i="141"/>
  <c r="L714" i="141"/>
  <c r="AB714" i="142"/>
  <c r="L714" i="142"/>
  <c r="AB714" i="143"/>
  <c r="L714" i="143"/>
  <c r="AB714" i="144"/>
  <c r="L714" i="144"/>
  <c r="F715" i="24"/>
  <c r="E715" i="24"/>
  <c r="B715" i="24"/>
  <c r="AB715" i="79"/>
  <c r="L715" i="79"/>
  <c r="AB715" i="134"/>
  <c r="L715" i="134"/>
  <c r="AB715" i="141"/>
  <c r="L715" i="141"/>
  <c r="AB715" i="142"/>
  <c r="L715" i="142"/>
  <c r="AB715" i="143"/>
  <c r="L715" i="143"/>
  <c r="AB715" i="144"/>
  <c r="L715" i="144"/>
  <c r="F716" i="24"/>
  <c r="E716" i="24"/>
  <c r="B716" i="24"/>
  <c r="AB716" i="79"/>
  <c r="L716" i="79"/>
  <c r="AB716" i="134"/>
  <c r="L716" i="134"/>
  <c r="AB716" i="141"/>
  <c r="L716" i="141"/>
  <c r="AB716" i="142"/>
  <c r="L716" i="142"/>
  <c r="AB716" i="143"/>
  <c r="L716" i="143"/>
  <c r="AB716" i="144"/>
  <c r="L716" i="144"/>
  <c r="F717" i="24"/>
  <c r="E717" i="24"/>
  <c r="B717" i="24"/>
  <c r="AB717" i="79"/>
  <c r="L717" i="79"/>
  <c r="AB717" i="134"/>
  <c r="L717" i="134"/>
  <c r="AB717" i="141"/>
  <c r="L717" i="141"/>
  <c r="AB717" i="142"/>
  <c r="L717" i="142"/>
  <c r="AB717" i="143"/>
  <c r="L717" i="143"/>
  <c r="AB717" i="144"/>
  <c r="L717" i="144"/>
  <c r="F718" i="24"/>
  <c r="E718" i="24"/>
  <c r="B718" i="24"/>
  <c r="AB718" i="79"/>
  <c r="L718" i="79"/>
  <c r="AB718" i="134"/>
  <c r="L718" i="134"/>
  <c r="AB718" i="141"/>
  <c r="L718" i="141"/>
  <c r="AB718" i="142"/>
  <c r="L718" i="142"/>
  <c r="AB718" i="143"/>
  <c r="L718" i="143"/>
  <c r="AB718" i="144"/>
  <c r="L718" i="144"/>
  <c r="F719" i="24"/>
  <c r="E719" i="24"/>
  <c r="B719" i="24"/>
  <c r="AB719" i="79"/>
  <c r="L719" i="79"/>
  <c r="AB719" i="134"/>
  <c r="L719" i="134"/>
  <c r="AB719" i="141"/>
  <c r="L719" i="141"/>
  <c r="AB719" i="142"/>
  <c r="L719" i="142"/>
  <c r="AB719" i="143"/>
  <c r="L719" i="143"/>
  <c r="AB719" i="144"/>
  <c r="L719" i="144"/>
  <c r="F720" i="24"/>
  <c r="E720" i="24"/>
  <c r="B720" i="24"/>
  <c r="AB720" i="79"/>
  <c r="L720" i="79"/>
  <c r="AB720" i="134"/>
  <c r="L720" i="134"/>
  <c r="AB720" i="141"/>
  <c r="L720" i="141"/>
  <c r="AB720" i="142"/>
  <c r="L720" i="142"/>
  <c r="AB720" i="143"/>
  <c r="L720" i="143"/>
  <c r="AB720" i="144"/>
  <c r="L720" i="144"/>
  <c r="F721" i="24"/>
  <c r="E721" i="24"/>
  <c r="B721" i="24"/>
  <c r="AB721" i="79"/>
  <c r="L721" i="79"/>
  <c r="AB721" i="134"/>
  <c r="L721" i="134"/>
  <c r="AB721" i="141"/>
  <c r="L721" i="141"/>
  <c r="AB721" i="142"/>
  <c r="L721" i="142"/>
  <c r="AB721" i="143"/>
  <c r="L721" i="143"/>
  <c r="AB721" i="144"/>
  <c r="L721" i="144"/>
  <c r="F722" i="24"/>
  <c r="E722" i="24"/>
  <c r="B722" i="24"/>
  <c r="AB722" i="79"/>
  <c r="L722" i="79"/>
  <c r="AB722" i="134"/>
  <c r="L722" i="134"/>
  <c r="AB722" i="141"/>
  <c r="L722" i="141"/>
  <c r="AB722" i="142"/>
  <c r="L722" i="142"/>
  <c r="AB722" i="143"/>
  <c r="L722" i="143"/>
  <c r="AB722" i="144"/>
  <c r="L722" i="144"/>
  <c r="F723" i="24"/>
  <c r="E723" i="24"/>
  <c r="B723" i="24"/>
  <c r="AB723" i="79"/>
  <c r="L723" i="79"/>
  <c r="AB723" i="134"/>
  <c r="L723" i="134"/>
  <c r="AB723" i="141"/>
  <c r="L723" i="141"/>
  <c r="AB723" i="142"/>
  <c r="L723" i="142"/>
  <c r="AB723" i="143"/>
  <c r="L723" i="143"/>
  <c r="AB723" i="144"/>
  <c r="L723" i="144"/>
  <c r="F724" i="24"/>
  <c r="E724" i="24"/>
  <c r="B724" i="24"/>
  <c r="AB724" i="79"/>
  <c r="L724" i="79"/>
  <c r="AB724" i="134"/>
  <c r="L724" i="134"/>
  <c r="AB724" i="141"/>
  <c r="L724" i="141"/>
  <c r="AB724" i="142"/>
  <c r="L724" i="142"/>
  <c r="AB724" i="143"/>
  <c r="L724" i="143"/>
  <c r="AB724" i="144"/>
  <c r="L724" i="144"/>
  <c r="F725" i="24"/>
  <c r="E725" i="24"/>
  <c r="B725" i="24"/>
  <c r="AB725" i="79"/>
  <c r="L725" i="79"/>
  <c r="AB725" i="134"/>
  <c r="L725" i="134"/>
  <c r="AB725" i="141"/>
  <c r="L725" i="141"/>
  <c r="AB725" i="142"/>
  <c r="L725" i="142"/>
  <c r="AB725" i="143"/>
  <c r="L725" i="143"/>
  <c r="AB725" i="144"/>
  <c r="L725" i="144"/>
  <c r="F726" i="24"/>
  <c r="E726" i="24"/>
  <c r="B726" i="24"/>
  <c r="AB726" i="79"/>
  <c r="L726" i="79"/>
  <c r="AB726" i="134"/>
  <c r="L726" i="134"/>
  <c r="AB726" i="141"/>
  <c r="L726" i="141"/>
  <c r="AB726" i="142"/>
  <c r="L726" i="142"/>
  <c r="AB726" i="143"/>
  <c r="L726" i="143"/>
  <c r="AB726" i="144"/>
  <c r="L726" i="144"/>
  <c r="F727" i="24"/>
  <c r="E727" i="24"/>
  <c r="B727" i="24"/>
  <c r="AB727" i="79"/>
  <c r="L727" i="79"/>
  <c r="AB727" i="134"/>
  <c r="L727" i="134"/>
  <c r="AB727" i="141"/>
  <c r="L727" i="141"/>
  <c r="AB727" i="142"/>
  <c r="L727" i="142"/>
  <c r="AB727" i="143"/>
  <c r="L727" i="143"/>
  <c r="AB727" i="144"/>
  <c r="L727" i="144"/>
  <c r="F728" i="24"/>
  <c r="E728" i="24"/>
  <c r="B728" i="24"/>
  <c r="AB728" i="79"/>
  <c r="L728" i="79"/>
  <c r="AB728" i="134"/>
  <c r="L728" i="134"/>
  <c r="AB728" i="141"/>
  <c r="L728" i="141"/>
  <c r="AB728" i="142"/>
  <c r="L728" i="142"/>
  <c r="AB728" i="143"/>
  <c r="L728" i="143"/>
  <c r="AB728" i="144"/>
  <c r="L728" i="144"/>
  <c r="F729" i="24"/>
  <c r="E729" i="24"/>
  <c r="B729" i="24"/>
  <c r="AB729" i="79"/>
  <c r="L729" i="79"/>
  <c r="AB729" i="134"/>
  <c r="L729" i="134"/>
  <c r="AB729" i="141"/>
  <c r="L729" i="141"/>
  <c r="AB729" i="142"/>
  <c r="L729" i="142"/>
  <c r="AB729" i="143"/>
  <c r="L729" i="143"/>
  <c r="AB729" i="144"/>
  <c r="L729" i="144"/>
  <c r="F730" i="24"/>
  <c r="E730" i="24"/>
  <c r="B730" i="24"/>
  <c r="AB730" i="79"/>
  <c r="L730" i="79"/>
  <c r="AB730" i="134"/>
  <c r="L730" i="134"/>
  <c r="AB730" i="141"/>
  <c r="L730" i="141"/>
  <c r="AB730" i="142"/>
  <c r="L730" i="142"/>
  <c r="AB730" i="143"/>
  <c r="L730" i="143"/>
  <c r="AB730" i="144"/>
  <c r="L730" i="144"/>
  <c r="F731" i="24"/>
  <c r="E731" i="24"/>
  <c r="B731" i="24"/>
  <c r="AB731" i="79"/>
  <c r="L731" i="79"/>
  <c r="AB731" i="134"/>
  <c r="L731" i="134"/>
  <c r="AB731" i="141"/>
  <c r="L731" i="141"/>
  <c r="AB731" i="142"/>
  <c r="L731" i="142"/>
  <c r="AB731" i="143"/>
  <c r="L731" i="143"/>
  <c r="AB731" i="144"/>
  <c r="L731" i="144"/>
  <c r="F732" i="24"/>
  <c r="E732" i="24"/>
  <c r="B732" i="24"/>
  <c r="AB732" i="79"/>
  <c r="L732" i="79"/>
  <c r="AB732" i="134"/>
  <c r="L732" i="134"/>
  <c r="AB732" i="141"/>
  <c r="L732" i="141"/>
  <c r="AB732" i="142"/>
  <c r="L732" i="142"/>
  <c r="AB732" i="143"/>
  <c r="L732" i="143"/>
  <c r="AB732" i="144"/>
  <c r="L732" i="144"/>
  <c r="F733" i="24"/>
  <c r="E733" i="24"/>
  <c r="B733" i="24"/>
  <c r="AB733" i="79"/>
  <c r="L733" i="79"/>
  <c r="AB733" i="134"/>
  <c r="L733" i="134"/>
  <c r="AB733" i="141"/>
  <c r="L733" i="141"/>
  <c r="AB733" i="142"/>
  <c r="L733" i="142"/>
  <c r="AB733" i="143"/>
  <c r="L733" i="143"/>
  <c r="AB733" i="144"/>
  <c r="L733" i="144"/>
  <c r="F734" i="24"/>
  <c r="E734" i="24"/>
  <c r="B734" i="24"/>
  <c r="AB734" i="79"/>
  <c r="L734" i="79"/>
  <c r="AB734" i="134"/>
  <c r="L734" i="134"/>
  <c r="AB734" i="141"/>
  <c r="L734" i="141"/>
  <c r="AB734" i="142"/>
  <c r="L734" i="142"/>
  <c r="AB734" i="143"/>
  <c r="L734" i="143"/>
  <c r="AB734" i="144"/>
  <c r="L734" i="144"/>
  <c r="F735" i="24"/>
  <c r="E735" i="24"/>
  <c r="B735" i="24"/>
  <c r="AB735" i="79"/>
  <c r="L735" i="79"/>
  <c r="AB735" i="134"/>
  <c r="L735" i="134"/>
  <c r="AB735" i="141"/>
  <c r="L735" i="141"/>
  <c r="AB735" i="142"/>
  <c r="L735" i="142"/>
  <c r="AB735" i="143"/>
  <c r="L735" i="143"/>
  <c r="AB735" i="144"/>
  <c r="L735" i="144"/>
  <c r="F736" i="24"/>
  <c r="E736" i="24"/>
  <c r="B736" i="24"/>
  <c r="AB736" i="79"/>
  <c r="L736" i="79"/>
  <c r="AB736" i="134"/>
  <c r="L736" i="134"/>
  <c r="AB736" i="141"/>
  <c r="L736" i="141"/>
  <c r="AB736" i="142"/>
  <c r="L736" i="142"/>
  <c r="AB736" i="143"/>
  <c r="L736" i="143"/>
  <c r="AB736" i="144"/>
  <c r="L736" i="144"/>
  <c r="F737" i="24"/>
  <c r="E737" i="24"/>
  <c r="B737" i="24"/>
  <c r="AB737" i="79"/>
  <c r="L737" i="79"/>
  <c r="AB737" i="134"/>
  <c r="L737" i="134"/>
  <c r="AB737" i="141"/>
  <c r="L737" i="141"/>
  <c r="AB737" i="142"/>
  <c r="L737" i="142"/>
  <c r="AB737" i="143"/>
  <c r="L737" i="143"/>
  <c r="AB737" i="144"/>
  <c r="L737" i="144"/>
  <c r="F738" i="24"/>
  <c r="E738" i="24"/>
  <c r="B738" i="24"/>
  <c r="AB738" i="79"/>
  <c r="L738" i="79"/>
  <c r="AB738" i="134"/>
  <c r="L738" i="134"/>
  <c r="AB738" i="141"/>
  <c r="L738" i="141"/>
  <c r="AB738" i="142"/>
  <c r="L738" i="142"/>
  <c r="AB738" i="143"/>
  <c r="L738" i="143"/>
  <c r="AB738" i="144"/>
  <c r="L738" i="144"/>
  <c r="F739" i="24"/>
  <c r="E739" i="24"/>
  <c r="B739" i="24"/>
  <c r="AB739" i="79"/>
  <c r="L739" i="79"/>
  <c r="AB739" i="134"/>
  <c r="L739" i="134"/>
  <c r="AB739" i="141"/>
  <c r="L739" i="141"/>
  <c r="AB739" i="142"/>
  <c r="L739" i="142"/>
  <c r="AB739" i="143"/>
  <c r="L739" i="143"/>
  <c r="AB739" i="144"/>
  <c r="L739" i="144"/>
  <c r="F740" i="24"/>
  <c r="E740" i="24"/>
  <c r="B740" i="24"/>
  <c r="AB740" i="79"/>
  <c r="L740" i="79"/>
  <c r="AB740" i="134"/>
  <c r="L740" i="134"/>
  <c r="AB740" i="141"/>
  <c r="L740" i="141"/>
  <c r="AB740" i="142"/>
  <c r="L740" i="142"/>
  <c r="AB740" i="143"/>
  <c r="L740" i="143"/>
  <c r="AB740" i="144"/>
  <c r="L740" i="144"/>
  <c r="F741" i="24"/>
  <c r="E741" i="24"/>
  <c r="B741" i="24"/>
  <c r="AB741" i="79"/>
  <c r="L741" i="79"/>
  <c r="AB741" i="134"/>
  <c r="L741" i="134"/>
  <c r="AB741" i="141"/>
  <c r="L741" i="141"/>
  <c r="AB741" i="142"/>
  <c r="L741" i="142"/>
  <c r="AB741" i="143"/>
  <c r="L741" i="143"/>
  <c r="AB741" i="144"/>
  <c r="L741" i="144"/>
  <c r="F742" i="24"/>
  <c r="E742" i="24"/>
  <c r="B742" i="24"/>
  <c r="AB742" i="79"/>
  <c r="L742" i="79"/>
  <c r="AB742" i="134"/>
  <c r="L742" i="134"/>
  <c r="AB742" i="141"/>
  <c r="L742" i="141"/>
  <c r="AB742" i="142"/>
  <c r="L742" i="142"/>
  <c r="AB742" i="143"/>
  <c r="L742" i="143"/>
  <c r="AB742" i="144"/>
  <c r="L742" i="144"/>
  <c r="F743" i="24"/>
  <c r="E743" i="24"/>
  <c r="B743" i="24"/>
  <c r="AB743" i="79"/>
  <c r="L743" i="79"/>
  <c r="AB743" i="134"/>
  <c r="L743" i="134"/>
  <c r="AB743" i="141"/>
  <c r="L743" i="141"/>
  <c r="AB743" i="142"/>
  <c r="L743" i="142"/>
  <c r="AB743" i="143"/>
  <c r="L743" i="143"/>
  <c r="AB743" i="144"/>
  <c r="L743" i="144"/>
  <c r="F744" i="24"/>
  <c r="E744" i="24"/>
  <c r="B744" i="24"/>
  <c r="AB744" i="79"/>
  <c r="L744" i="79"/>
  <c r="AB744" i="134"/>
  <c r="L744" i="134"/>
  <c r="AB744" i="141"/>
  <c r="L744" i="141"/>
  <c r="AB744" i="142"/>
  <c r="L744" i="142"/>
  <c r="AB744" i="143"/>
  <c r="L744" i="143"/>
  <c r="AB744" i="144"/>
  <c r="L744" i="144"/>
  <c r="F745" i="24"/>
  <c r="E745" i="24"/>
  <c r="B745" i="24"/>
  <c r="AB745" i="79"/>
  <c r="L745" i="79"/>
  <c r="AB745" i="134"/>
  <c r="L745" i="134"/>
  <c r="AB745" i="141"/>
  <c r="L745" i="141"/>
  <c r="AB745" i="142"/>
  <c r="L745" i="142"/>
  <c r="AB745" i="143"/>
  <c r="L745" i="143"/>
  <c r="AB745" i="144"/>
  <c r="L745" i="144"/>
  <c r="F746" i="24"/>
  <c r="E746" i="24"/>
  <c r="B746" i="24"/>
  <c r="AB746" i="79"/>
  <c r="L746" i="79"/>
  <c r="AB746" i="134"/>
  <c r="L746" i="134"/>
  <c r="AB746" i="141"/>
  <c r="L746" i="141"/>
  <c r="AB746" i="142"/>
  <c r="L746" i="142"/>
  <c r="AB746" i="143"/>
  <c r="L746" i="143"/>
  <c r="AB746" i="144"/>
  <c r="L746" i="144"/>
  <c r="F747" i="24"/>
  <c r="E747" i="24"/>
  <c r="B747" i="24"/>
  <c r="AB747" i="79"/>
  <c r="L747" i="79"/>
  <c r="AB747" i="134"/>
  <c r="L747" i="134"/>
  <c r="AB747" i="141"/>
  <c r="L747" i="141"/>
  <c r="AB747" i="142"/>
  <c r="L747" i="142"/>
  <c r="AB747" i="143"/>
  <c r="L747" i="143"/>
  <c r="AB747" i="144"/>
  <c r="L747" i="144"/>
  <c r="F748" i="24"/>
  <c r="E748" i="24"/>
  <c r="B748" i="24"/>
  <c r="AB748" i="79"/>
  <c r="L748" i="79"/>
  <c r="AB748" i="134"/>
  <c r="L748" i="134"/>
  <c r="AB748" i="141"/>
  <c r="L748" i="141"/>
  <c r="AB748" i="142"/>
  <c r="L748" i="142"/>
  <c r="AB748" i="143"/>
  <c r="L748" i="143"/>
  <c r="AB748" i="144"/>
  <c r="L748" i="144"/>
  <c r="F749" i="24"/>
  <c r="E749" i="24"/>
  <c r="B749" i="24"/>
  <c r="AB749" i="79"/>
  <c r="L749" i="79"/>
  <c r="AB749" i="134"/>
  <c r="L749" i="134"/>
  <c r="AB749" i="141"/>
  <c r="L749" i="141"/>
  <c r="AB749" i="142"/>
  <c r="L749" i="142"/>
  <c r="AB749" i="143"/>
  <c r="L749" i="143"/>
  <c r="AB749" i="144"/>
  <c r="L749" i="144"/>
  <c r="F750" i="24"/>
  <c r="E750" i="24"/>
  <c r="B750" i="24"/>
  <c r="AB750" i="79"/>
  <c r="L750" i="79"/>
  <c r="AB750" i="134"/>
  <c r="L750" i="134"/>
  <c r="AB750" i="141"/>
  <c r="L750" i="141"/>
  <c r="AB750" i="142"/>
  <c r="L750" i="142"/>
  <c r="AB750" i="143"/>
  <c r="L750" i="143"/>
  <c r="AB750" i="144"/>
  <c r="L750" i="144"/>
  <c r="F751" i="24"/>
  <c r="E751" i="24"/>
  <c r="B751" i="24"/>
  <c r="AB751" i="79"/>
  <c r="L751" i="79"/>
  <c r="AB751" i="134"/>
  <c r="L751" i="134"/>
  <c r="AB751" i="141"/>
  <c r="L751" i="141"/>
  <c r="AB751" i="142"/>
  <c r="L751" i="142"/>
  <c r="AB751" i="143"/>
  <c r="L751" i="143"/>
  <c r="AB751" i="144"/>
  <c r="L751" i="144"/>
  <c r="F752" i="24"/>
  <c r="E752" i="24"/>
  <c r="B752" i="24"/>
  <c r="AB752" i="79"/>
  <c r="L752" i="79"/>
  <c r="AB752" i="134"/>
  <c r="L752" i="134"/>
  <c r="AB752" i="141"/>
  <c r="L752" i="141"/>
  <c r="AB752" i="142"/>
  <c r="L752" i="142"/>
  <c r="AB752" i="143"/>
  <c r="L752" i="143"/>
  <c r="AB752" i="144"/>
  <c r="L752" i="144"/>
  <c r="F753" i="24"/>
  <c r="E753" i="24"/>
  <c r="B753" i="24"/>
  <c r="AB753" i="79"/>
  <c r="L753" i="79"/>
  <c r="AB753" i="134"/>
  <c r="L753" i="134"/>
  <c r="AB753" i="141"/>
  <c r="L753" i="141"/>
  <c r="AB753" i="142"/>
  <c r="L753" i="142"/>
  <c r="AB753" i="143"/>
  <c r="L753" i="143"/>
  <c r="AB753" i="144"/>
  <c r="L753" i="144"/>
  <c r="F754" i="24"/>
  <c r="E754" i="24"/>
  <c r="B754" i="24"/>
  <c r="AB754" i="79"/>
  <c r="L754" i="79"/>
  <c r="AB754" i="134"/>
  <c r="L754" i="134"/>
  <c r="AB754" i="141"/>
  <c r="L754" i="141"/>
  <c r="AB754" i="142"/>
  <c r="L754" i="142"/>
  <c r="AB754" i="143"/>
  <c r="L754" i="143"/>
  <c r="AB754" i="144"/>
  <c r="L754" i="144"/>
  <c r="F755" i="24"/>
  <c r="E755" i="24"/>
  <c r="B755" i="24"/>
  <c r="AB755" i="79"/>
  <c r="L755" i="79"/>
  <c r="AB755" i="134"/>
  <c r="L755" i="134"/>
  <c r="AB755" i="141"/>
  <c r="L755" i="141"/>
  <c r="AB755" i="142"/>
  <c r="L755" i="142"/>
  <c r="AB755" i="143"/>
  <c r="L755" i="143"/>
  <c r="AB755" i="144"/>
  <c r="L755" i="144"/>
  <c r="F756" i="24"/>
  <c r="E756" i="24"/>
  <c r="B756" i="24"/>
  <c r="AB756" i="79"/>
  <c r="L756" i="79"/>
  <c r="AB756" i="134"/>
  <c r="L756" i="134"/>
  <c r="AB756" i="141"/>
  <c r="L756" i="141"/>
  <c r="AB756" i="142"/>
  <c r="L756" i="142"/>
  <c r="AB756" i="143"/>
  <c r="L756" i="143"/>
  <c r="AB756" i="144"/>
  <c r="L756" i="144"/>
  <c r="F757" i="24"/>
  <c r="E757" i="24"/>
  <c r="B757" i="24"/>
  <c r="AB757" i="79"/>
  <c r="L757" i="79"/>
  <c r="AB757" i="134"/>
  <c r="L757" i="134"/>
  <c r="AB757" i="141"/>
  <c r="L757" i="141"/>
  <c r="AB757" i="142"/>
  <c r="L757" i="142"/>
  <c r="AB757" i="143"/>
  <c r="L757" i="143"/>
  <c r="AB757" i="144"/>
  <c r="L757" i="144"/>
  <c r="F758" i="24"/>
  <c r="E758" i="24"/>
  <c r="B758" i="24"/>
  <c r="AB758" i="79"/>
  <c r="L758" i="79"/>
  <c r="AB758" i="134"/>
  <c r="L758" i="134"/>
  <c r="AB758" i="141"/>
  <c r="L758" i="141"/>
  <c r="AB758" i="142"/>
  <c r="L758" i="142"/>
  <c r="AB758" i="143"/>
  <c r="L758" i="143"/>
  <c r="AB758" i="144"/>
  <c r="L758" i="144"/>
  <c r="F759" i="24"/>
  <c r="E759" i="24"/>
  <c r="B759" i="24"/>
  <c r="AB759" i="79"/>
  <c r="L759" i="79"/>
  <c r="AB759" i="134"/>
  <c r="L759" i="134"/>
  <c r="AB759" i="141"/>
  <c r="L759" i="141"/>
  <c r="AB759" i="142"/>
  <c r="L759" i="142"/>
  <c r="AB759" i="143"/>
  <c r="L759" i="143"/>
  <c r="AB759" i="144"/>
  <c r="L759" i="144"/>
  <c r="F760" i="24"/>
  <c r="E760" i="24"/>
  <c r="B760" i="24"/>
  <c r="AB760" i="79"/>
  <c r="L760" i="79"/>
  <c r="AB760" i="134"/>
  <c r="L760" i="134"/>
  <c r="AB760" i="141"/>
  <c r="L760" i="141"/>
  <c r="AB760" i="142"/>
  <c r="L760" i="142"/>
  <c r="AB760" i="143"/>
  <c r="L760" i="143"/>
  <c r="AB760" i="144"/>
  <c r="L760" i="144"/>
  <c r="F761" i="24"/>
  <c r="E761" i="24"/>
  <c r="B761" i="24"/>
  <c r="AB761" i="79"/>
  <c r="L761" i="79"/>
  <c r="AB761" i="134"/>
  <c r="L761" i="134"/>
  <c r="AB761" i="141"/>
  <c r="L761" i="141"/>
  <c r="AB761" i="142"/>
  <c r="L761" i="142"/>
  <c r="AB761" i="143"/>
  <c r="L761" i="143"/>
  <c r="AB761" i="144"/>
  <c r="L761" i="144"/>
  <c r="F762" i="24"/>
  <c r="E762" i="24"/>
  <c r="B762" i="24"/>
  <c r="AB762" i="79"/>
  <c r="L762" i="79"/>
  <c r="AB762" i="134"/>
  <c r="L762" i="134"/>
  <c r="AB762" i="141"/>
  <c r="L762" i="141"/>
  <c r="AB762" i="142"/>
  <c r="L762" i="142"/>
  <c r="AB762" i="143"/>
  <c r="L762" i="143"/>
  <c r="AB762" i="144"/>
  <c r="L762" i="144"/>
  <c r="F763" i="24"/>
  <c r="E763" i="24"/>
  <c r="B763" i="24"/>
  <c r="AB763" i="79"/>
  <c r="L763" i="79"/>
  <c r="AB763" i="134"/>
  <c r="L763" i="134"/>
  <c r="AB763" i="141"/>
  <c r="L763" i="141"/>
  <c r="AB763" i="142"/>
  <c r="L763" i="142"/>
  <c r="AB763" i="143"/>
  <c r="L763" i="143"/>
  <c r="AB763" i="144"/>
  <c r="L763" i="144"/>
  <c r="F764" i="24"/>
  <c r="E764" i="24"/>
  <c r="B764" i="24"/>
  <c r="AB764" i="79"/>
  <c r="L764" i="79"/>
  <c r="AB764" i="134"/>
  <c r="L764" i="134"/>
  <c r="AB764" i="141"/>
  <c r="L764" i="141"/>
  <c r="AB764" i="142"/>
  <c r="L764" i="142"/>
  <c r="AB764" i="143"/>
  <c r="L764" i="143"/>
  <c r="AB764" i="144"/>
  <c r="L764" i="144"/>
  <c r="F765" i="24"/>
  <c r="E765" i="24"/>
  <c r="B765" i="24"/>
  <c r="AB765" i="79"/>
  <c r="L765" i="79"/>
  <c r="AB765" i="134"/>
  <c r="L765" i="134"/>
  <c r="AB765" i="141"/>
  <c r="L765" i="141"/>
  <c r="AB765" i="142"/>
  <c r="L765" i="142"/>
  <c r="AB765" i="143"/>
  <c r="L765" i="143"/>
  <c r="AB765" i="144"/>
  <c r="L765" i="144"/>
  <c r="F766" i="24"/>
  <c r="E766" i="24"/>
  <c r="B766" i="24"/>
  <c r="AB766" i="79"/>
  <c r="L766" i="79"/>
  <c r="AB766" i="134"/>
  <c r="L766" i="134"/>
  <c r="AB766" i="141"/>
  <c r="L766" i="141"/>
  <c r="AB766" i="142"/>
  <c r="L766" i="142"/>
  <c r="AB766" i="143"/>
  <c r="L766" i="143"/>
  <c r="AB766" i="144"/>
  <c r="L766" i="144"/>
  <c r="F767" i="24"/>
  <c r="E767" i="24"/>
  <c r="B767" i="24"/>
  <c r="AB767" i="79"/>
  <c r="L767" i="79"/>
  <c r="AB767" i="134"/>
  <c r="L767" i="134"/>
  <c r="AB767" i="141"/>
  <c r="L767" i="141"/>
  <c r="AB767" i="142"/>
  <c r="L767" i="142"/>
  <c r="AB767" i="143"/>
  <c r="L767" i="143"/>
  <c r="AB767" i="144"/>
  <c r="L767" i="144"/>
  <c r="F768" i="24"/>
  <c r="E768" i="24"/>
  <c r="B768" i="24"/>
  <c r="AB768" i="79"/>
  <c r="L768" i="79"/>
  <c r="AB768" i="134"/>
  <c r="L768" i="134"/>
  <c r="AB768" i="141"/>
  <c r="L768" i="141"/>
  <c r="AB768" i="142"/>
  <c r="L768" i="142"/>
  <c r="AB768" i="143"/>
  <c r="L768" i="143"/>
  <c r="AB768" i="144"/>
  <c r="L768" i="144"/>
  <c r="F769" i="24"/>
  <c r="E769" i="24"/>
  <c r="B769" i="24"/>
  <c r="AB769" i="79"/>
  <c r="L769" i="79"/>
  <c r="AB769" i="134"/>
  <c r="L769" i="134"/>
  <c r="AB769" i="141"/>
  <c r="L769" i="141"/>
  <c r="AB769" i="142"/>
  <c r="L769" i="142"/>
  <c r="AB769" i="143"/>
  <c r="L769" i="143"/>
  <c r="AB769" i="144"/>
  <c r="L769" i="144"/>
  <c r="F770" i="24"/>
  <c r="E770" i="24"/>
  <c r="B770" i="24"/>
  <c r="AB770" i="79"/>
  <c r="L770" i="79"/>
  <c r="AB770" i="134"/>
  <c r="L770" i="134"/>
  <c r="AB770" i="141"/>
  <c r="L770" i="141"/>
  <c r="AB770" i="142"/>
  <c r="L770" i="142"/>
  <c r="AB770" i="143"/>
  <c r="L770" i="143"/>
  <c r="AB770" i="144"/>
  <c r="L770" i="144"/>
  <c r="F771" i="24"/>
  <c r="E771" i="24"/>
  <c r="B771" i="24"/>
  <c r="AB771" i="79"/>
  <c r="L771" i="79"/>
  <c r="AB771" i="134"/>
  <c r="L771" i="134"/>
  <c r="AB771" i="141"/>
  <c r="L771" i="141"/>
  <c r="AB771" i="142"/>
  <c r="L771" i="142"/>
  <c r="AB771" i="143"/>
  <c r="L771" i="143"/>
  <c r="AB771" i="144"/>
  <c r="L771" i="144"/>
  <c r="F772" i="24"/>
  <c r="E772" i="24"/>
  <c r="B772" i="24"/>
  <c r="AB772" i="79"/>
  <c r="L772" i="79"/>
  <c r="AB772" i="134"/>
  <c r="L772" i="134"/>
  <c r="AB772" i="141"/>
  <c r="L772" i="141"/>
  <c r="AB772" i="142"/>
  <c r="L772" i="142"/>
  <c r="AB772" i="143"/>
  <c r="L772" i="143"/>
  <c r="AB772" i="144"/>
  <c r="L772" i="144"/>
  <c r="F773" i="24"/>
  <c r="E773" i="24"/>
  <c r="B773" i="24"/>
  <c r="AB773" i="79"/>
  <c r="L773" i="79"/>
  <c r="AB773" i="134"/>
  <c r="L773" i="134"/>
  <c r="AB773" i="141"/>
  <c r="L773" i="141"/>
  <c r="AB773" i="142"/>
  <c r="L773" i="142"/>
  <c r="AB773" i="143"/>
  <c r="L773" i="143"/>
  <c r="AB773" i="144"/>
  <c r="L773" i="144"/>
  <c r="F774" i="24"/>
  <c r="E774" i="24"/>
  <c r="B774" i="24"/>
  <c r="AB774" i="79"/>
  <c r="L774" i="79"/>
  <c r="AB774" i="134"/>
  <c r="L774" i="134"/>
  <c r="AB774" i="141"/>
  <c r="L774" i="141"/>
  <c r="AB774" i="142"/>
  <c r="L774" i="142"/>
  <c r="AB774" i="143"/>
  <c r="L774" i="143"/>
  <c r="AB774" i="144"/>
  <c r="L774" i="144"/>
  <c r="F775" i="24"/>
  <c r="E775" i="24"/>
  <c r="B775" i="24"/>
  <c r="AB775" i="79"/>
  <c r="L775" i="79"/>
  <c r="AB775" i="134"/>
  <c r="L775" i="134"/>
  <c r="AB775" i="141"/>
  <c r="L775" i="141"/>
  <c r="AB775" i="142"/>
  <c r="L775" i="142"/>
  <c r="AB775" i="143"/>
  <c r="L775" i="143"/>
  <c r="AB775" i="144"/>
  <c r="L775" i="144"/>
  <c r="F776" i="24"/>
  <c r="E776" i="24"/>
  <c r="B776" i="24"/>
  <c r="AB776" i="79"/>
  <c r="L776" i="79"/>
  <c r="AB776" i="134"/>
  <c r="L776" i="134"/>
  <c r="AB776" i="141"/>
  <c r="L776" i="141"/>
  <c r="AB776" i="142"/>
  <c r="L776" i="142"/>
  <c r="AB776" i="143"/>
  <c r="L776" i="143"/>
  <c r="AB776" i="144"/>
  <c r="L776" i="144"/>
  <c r="F777" i="24"/>
  <c r="E777" i="24"/>
  <c r="B777" i="24"/>
  <c r="AB777" i="79"/>
  <c r="L777" i="79"/>
  <c r="AB777" i="134"/>
  <c r="L777" i="134"/>
  <c r="AB777" i="141"/>
  <c r="L777" i="141"/>
  <c r="AB777" i="142"/>
  <c r="L777" i="142"/>
  <c r="AB777" i="143"/>
  <c r="L777" i="143"/>
  <c r="AB777" i="144"/>
  <c r="L777" i="144"/>
  <c r="F778" i="24"/>
  <c r="E778" i="24"/>
  <c r="B778" i="24"/>
  <c r="AB778" i="79"/>
  <c r="L778" i="79"/>
  <c r="AB778" i="134"/>
  <c r="L778" i="134"/>
  <c r="AB778" i="141"/>
  <c r="L778" i="141"/>
  <c r="AB778" i="142"/>
  <c r="L778" i="142"/>
  <c r="AB778" i="143"/>
  <c r="L778" i="143"/>
  <c r="AB778" i="144"/>
  <c r="L778" i="144"/>
  <c r="F779" i="24"/>
  <c r="E779" i="24"/>
  <c r="B779" i="24"/>
  <c r="AB779" i="79"/>
  <c r="L779" i="79"/>
  <c r="AB779" i="134"/>
  <c r="L779" i="134"/>
  <c r="AB779" i="141"/>
  <c r="L779" i="141"/>
  <c r="AB779" i="142"/>
  <c r="L779" i="142"/>
  <c r="AB779" i="143"/>
  <c r="L779" i="143"/>
  <c r="AB779" i="144"/>
  <c r="L779" i="144"/>
  <c r="F780" i="24"/>
  <c r="E780" i="24"/>
  <c r="B780" i="24"/>
  <c r="AB780" i="79"/>
  <c r="L780" i="79"/>
  <c r="AB780" i="134"/>
  <c r="L780" i="134"/>
  <c r="AB780" i="141"/>
  <c r="L780" i="141"/>
  <c r="AB780" i="142"/>
  <c r="L780" i="142"/>
  <c r="AB780" i="143"/>
  <c r="L780" i="143"/>
  <c r="AB780" i="144"/>
  <c r="L780" i="144"/>
  <c r="F781" i="24"/>
  <c r="E781" i="24"/>
  <c r="B781" i="24"/>
  <c r="AB781" i="79"/>
  <c r="L781" i="79"/>
  <c r="AB781" i="134"/>
  <c r="L781" i="134"/>
  <c r="AB781" i="141"/>
  <c r="L781" i="141"/>
  <c r="AB781" i="142"/>
  <c r="L781" i="142"/>
  <c r="AB781" i="143"/>
  <c r="L781" i="143"/>
  <c r="AB781" i="144"/>
  <c r="L781" i="144"/>
  <c r="F782" i="24"/>
  <c r="E782" i="24"/>
  <c r="B782" i="24"/>
  <c r="AB782" i="79"/>
  <c r="L782" i="79"/>
  <c r="AB782" i="134"/>
  <c r="L782" i="134"/>
  <c r="AB782" i="141"/>
  <c r="L782" i="141"/>
  <c r="AB782" i="142"/>
  <c r="L782" i="142"/>
  <c r="AB782" i="143"/>
  <c r="L782" i="143"/>
  <c r="AB782" i="144"/>
  <c r="L782" i="144"/>
  <c r="F783" i="24"/>
  <c r="E783" i="24"/>
  <c r="B783" i="24"/>
  <c r="AB783" i="79"/>
  <c r="L783" i="79"/>
  <c r="AB783" i="134"/>
  <c r="L783" i="134"/>
  <c r="AB783" i="141"/>
  <c r="L783" i="141"/>
  <c r="AB783" i="142"/>
  <c r="L783" i="142"/>
  <c r="AB783" i="143"/>
  <c r="L783" i="143"/>
  <c r="AB783" i="144"/>
  <c r="L783" i="144"/>
  <c r="F784" i="24"/>
  <c r="E784" i="24"/>
  <c r="B784" i="24"/>
  <c r="AB784" i="79"/>
  <c r="L784" i="79"/>
  <c r="AB784" i="134"/>
  <c r="L784" i="134"/>
  <c r="AB784" i="141"/>
  <c r="L784" i="141"/>
  <c r="AB784" i="142"/>
  <c r="L784" i="142"/>
  <c r="AB784" i="143"/>
  <c r="L784" i="143"/>
  <c r="AB784" i="144"/>
  <c r="L784" i="144"/>
  <c r="F785" i="24"/>
  <c r="E785" i="24"/>
  <c r="B785" i="24"/>
  <c r="AB785" i="79"/>
  <c r="L785" i="79"/>
  <c r="AB785" i="134"/>
  <c r="L785" i="134"/>
  <c r="AB785" i="141"/>
  <c r="L785" i="141"/>
  <c r="AB785" i="142"/>
  <c r="L785" i="142"/>
  <c r="AB785" i="143"/>
  <c r="L785" i="143"/>
  <c r="AB785" i="144"/>
  <c r="L785" i="144"/>
  <c r="F786" i="24"/>
  <c r="E786" i="24"/>
  <c r="B786" i="24"/>
  <c r="AB786" i="79"/>
  <c r="L786" i="79"/>
  <c r="AB786" i="134"/>
  <c r="L786" i="134"/>
  <c r="AB786" i="141"/>
  <c r="L786" i="141"/>
  <c r="AB786" i="142"/>
  <c r="L786" i="142"/>
  <c r="AB786" i="143"/>
  <c r="L786" i="143"/>
  <c r="AB786" i="144"/>
  <c r="L786" i="144"/>
  <c r="F787" i="24"/>
  <c r="E787" i="24"/>
  <c r="B787" i="24"/>
  <c r="AB787" i="79"/>
  <c r="L787" i="79"/>
  <c r="AB787" i="134"/>
  <c r="L787" i="134"/>
  <c r="AB787" i="141"/>
  <c r="L787" i="141"/>
  <c r="AB787" i="142"/>
  <c r="L787" i="142"/>
  <c r="AB787" i="143"/>
  <c r="L787" i="143"/>
  <c r="AB787" i="144"/>
  <c r="L787" i="144"/>
  <c r="F788" i="24"/>
  <c r="E788" i="24"/>
  <c r="B788" i="24"/>
  <c r="AB788" i="79"/>
  <c r="L788" i="79"/>
  <c r="AB788" i="134"/>
  <c r="L788" i="134"/>
  <c r="AB788" i="141"/>
  <c r="L788" i="141"/>
  <c r="AB788" i="142"/>
  <c r="L788" i="142"/>
  <c r="AB788" i="143"/>
  <c r="L788" i="143"/>
  <c r="AB788" i="144"/>
  <c r="L788" i="144"/>
  <c r="F789" i="24"/>
  <c r="E789" i="24"/>
  <c r="B789" i="24"/>
  <c r="AB789" i="79"/>
  <c r="L789" i="79"/>
  <c r="AB789" i="134"/>
  <c r="L789" i="134"/>
  <c r="AB789" i="141"/>
  <c r="L789" i="141"/>
  <c r="AB789" i="142"/>
  <c r="L789" i="142"/>
  <c r="AB789" i="143"/>
  <c r="L789" i="143"/>
  <c r="AB789" i="144"/>
  <c r="L789" i="144"/>
  <c r="F790" i="24"/>
  <c r="E790" i="24"/>
  <c r="B790" i="24"/>
  <c r="AB790" i="79"/>
  <c r="L790" i="79"/>
  <c r="AB790" i="134"/>
  <c r="L790" i="134"/>
  <c r="AB790" i="141"/>
  <c r="L790" i="141"/>
  <c r="AB790" i="142"/>
  <c r="L790" i="142"/>
  <c r="AB790" i="143"/>
  <c r="L790" i="143"/>
  <c r="AB790" i="144"/>
  <c r="L790" i="144"/>
  <c r="F791" i="24"/>
  <c r="E791" i="24"/>
  <c r="B791" i="24"/>
  <c r="AB791" i="79"/>
  <c r="L791" i="79"/>
  <c r="AB791" i="134"/>
  <c r="L791" i="134"/>
  <c r="AB791" i="141"/>
  <c r="L791" i="141"/>
  <c r="AB791" i="142"/>
  <c r="L791" i="142"/>
  <c r="AB791" i="143"/>
  <c r="L791" i="143"/>
  <c r="AB791" i="144"/>
  <c r="L791" i="144"/>
  <c r="F792" i="24"/>
  <c r="E792" i="24"/>
  <c r="B792" i="24"/>
  <c r="AB792" i="79"/>
  <c r="L792" i="79"/>
  <c r="AB792" i="134"/>
  <c r="L792" i="134"/>
  <c r="AB792" i="141"/>
  <c r="L792" i="141"/>
  <c r="AB792" i="142"/>
  <c r="L792" i="142"/>
  <c r="AB792" i="143"/>
  <c r="L792" i="143"/>
  <c r="AB792" i="144"/>
  <c r="L792" i="144"/>
  <c r="F793" i="24"/>
  <c r="E793" i="24"/>
  <c r="B793" i="24"/>
  <c r="AB793" i="79"/>
  <c r="L793" i="79"/>
  <c r="AB793" i="134"/>
  <c r="L793" i="134"/>
  <c r="AB793" i="141"/>
  <c r="L793" i="141"/>
  <c r="AB793" i="142"/>
  <c r="L793" i="142"/>
  <c r="AB793" i="143"/>
  <c r="L793" i="143"/>
  <c r="AB793" i="144"/>
  <c r="L793" i="144"/>
  <c r="F794" i="24"/>
  <c r="E794" i="24"/>
  <c r="B794" i="24"/>
  <c r="AB794" i="79"/>
  <c r="L794" i="79"/>
  <c r="AB794" i="134"/>
  <c r="L794" i="134"/>
  <c r="AB794" i="141"/>
  <c r="L794" i="141"/>
  <c r="AB794" i="142"/>
  <c r="L794" i="142"/>
  <c r="AB794" i="143"/>
  <c r="L794" i="143"/>
  <c r="AB794" i="144"/>
  <c r="L794" i="144"/>
  <c r="F795" i="24"/>
  <c r="E795" i="24"/>
  <c r="B795" i="24"/>
  <c r="AB795" i="79"/>
  <c r="L795" i="79"/>
  <c r="AB795" i="134"/>
  <c r="L795" i="134"/>
  <c r="AB795" i="141"/>
  <c r="L795" i="141"/>
  <c r="AB795" i="142"/>
  <c r="L795" i="142"/>
  <c r="AB795" i="143"/>
  <c r="L795" i="143"/>
  <c r="AB795" i="144"/>
  <c r="L795" i="144"/>
  <c r="F796" i="24"/>
  <c r="E796" i="24"/>
  <c r="B796" i="24"/>
  <c r="AB796" i="79"/>
  <c r="L796" i="79"/>
  <c r="AB796" i="134"/>
  <c r="L796" i="134"/>
  <c r="AB796" i="141"/>
  <c r="L796" i="141"/>
  <c r="AB796" i="142"/>
  <c r="L796" i="142"/>
  <c r="AB796" i="143"/>
  <c r="L796" i="143"/>
  <c r="AB796" i="144"/>
  <c r="L796" i="144"/>
  <c r="F797" i="24"/>
  <c r="E797" i="24"/>
  <c r="B797" i="24"/>
  <c r="AB797" i="79"/>
  <c r="L797" i="79"/>
  <c r="AB797" i="134"/>
  <c r="L797" i="134"/>
  <c r="AB797" i="141"/>
  <c r="L797" i="141"/>
  <c r="AB797" i="142"/>
  <c r="L797" i="142"/>
  <c r="AB797" i="143"/>
  <c r="L797" i="143"/>
  <c r="AB797" i="144"/>
  <c r="L797" i="144"/>
  <c r="F798" i="24"/>
  <c r="E798" i="24"/>
  <c r="B798" i="24"/>
  <c r="AB798" i="79"/>
  <c r="L798" i="79"/>
  <c r="AB798" i="134"/>
  <c r="L798" i="134"/>
  <c r="AB798" i="141"/>
  <c r="L798" i="141"/>
  <c r="AB798" i="142"/>
  <c r="L798" i="142"/>
  <c r="AB798" i="143"/>
  <c r="L798" i="143"/>
  <c r="AB798" i="144"/>
  <c r="L798" i="144"/>
  <c r="F799" i="24"/>
  <c r="E799" i="24"/>
  <c r="B799" i="24"/>
  <c r="AB799" i="79"/>
  <c r="L799" i="79"/>
  <c r="AB799" i="134"/>
  <c r="L799" i="134"/>
  <c r="AB799" i="141"/>
  <c r="L799" i="141"/>
  <c r="AB799" i="142"/>
  <c r="L799" i="142"/>
  <c r="AB799" i="143"/>
  <c r="L799" i="143"/>
  <c r="AB799" i="144"/>
  <c r="L799" i="144"/>
  <c r="F800" i="24"/>
  <c r="E800" i="24"/>
  <c r="B800" i="24"/>
  <c r="AB800" i="79"/>
  <c r="L800" i="79"/>
  <c r="AB800" i="134"/>
  <c r="L800" i="134"/>
  <c r="AB800" i="141"/>
  <c r="L800" i="141"/>
  <c r="AB800" i="142"/>
  <c r="L800" i="142"/>
  <c r="AB800" i="143"/>
  <c r="L800" i="143"/>
  <c r="AB800" i="144"/>
  <c r="L800" i="144"/>
  <c r="F801" i="24"/>
  <c r="E801" i="24"/>
  <c r="B801" i="24"/>
  <c r="AB801" i="79"/>
  <c r="L801" i="79"/>
  <c r="AB801" i="134"/>
  <c r="L801" i="134"/>
  <c r="AB801" i="141"/>
  <c r="L801" i="141"/>
  <c r="AB801" i="142"/>
  <c r="L801" i="142"/>
  <c r="AB801" i="143"/>
  <c r="L801" i="143"/>
  <c r="AB801" i="144"/>
  <c r="L801" i="144"/>
  <c r="F802" i="24"/>
  <c r="E802" i="24"/>
  <c r="B802" i="24"/>
  <c r="AB802" i="79"/>
  <c r="L802" i="79"/>
  <c r="AB802" i="134"/>
  <c r="L802" i="134"/>
  <c r="AB802" i="141"/>
  <c r="L802" i="141"/>
  <c r="AB802" i="142"/>
  <c r="L802" i="142"/>
  <c r="AB802" i="143"/>
  <c r="L802" i="143"/>
  <c r="AB802" i="144"/>
  <c r="L802" i="144"/>
  <c r="F803" i="24"/>
  <c r="E803" i="24"/>
  <c r="B803" i="24"/>
  <c r="AB803" i="79"/>
  <c r="L803" i="79"/>
  <c r="AB803" i="134"/>
  <c r="L803" i="134"/>
  <c r="AB803" i="141"/>
  <c r="L803" i="141"/>
  <c r="AB803" i="142"/>
  <c r="L803" i="142"/>
  <c r="AB803" i="143"/>
  <c r="L803" i="143"/>
  <c r="AB803" i="144"/>
  <c r="L803" i="144"/>
  <c r="F804" i="24"/>
  <c r="E804" i="24"/>
  <c r="B804" i="24"/>
  <c r="AB804" i="79"/>
  <c r="L804" i="79"/>
  <c r="AB804" i="134"/>
  <c r="L804" i="134"/>
  <c r="AB804" i="141"/>
  <c r="L804" i="141"/>
  <c r="AB804" i="142"/>
  <c r="L804" i="142"/>
  <c r="AB804" i="143"/>
  <c r="L804" i="143"/>
  <c r="AB804" i="144"/>
  <c r="L804" i="144"/>
  <c r="F805" i="24"/>
  <c r="E805" i="24"/>
  <c r="B805" i="24"/>
  <c r="AB805" i="79"/>
  <c r="L805" i="79"/>
  <c r="AB805" i="134"/>
  <c r="L805" i="134"/>
  <c r="AB805" i="141"/>
  <c r="L805" i="141"/>
  <c r="AB805" i="142"/>
  <c r="L805" i="142"/>
  <c r="AB805" i="143"/>
  <c r="L805" i="143"/>
  <c r="AB805" i="144"/>
  <c r="L805" i="144"/>
  <c r="F806" i="24"/>
  <c r="E806" i="24"/>
  <c r="B806" i="24"/>
  <c r="AB806" i="79"/>
  <c r="L806" i="79"/>
  <c r="AB806" i="134"/>
  <c r="L806" i="134"/>
  <c r="AB806" i="141"/>
  <c r="L806" i="141"/>
  <c r="AB806" i="142"/>
  <c r="L806" i="142"/>
  <c r="AB806" i="143"/>
  <c r="L806" i="143"/>
  <c r="AB806" i="144"/>
  <c r="L806" i="144"/>
  <c r="F807" i="24"/>
  <c r="E807" i="24"/>
  <c r="B807" i="24"/>
  <c r="AB807" i="79"/>
  <c r="L807" i="79"/>
  <c r="AB807" i="134"/>
  <c r="L807" i="134"/>
  <c r="AB807" i="141"/>
  <c r="L807" i="141"/>
  <c r="AB807" i="142"/>
  <c r="L807" i="142"/>
  <c r="AB807" i="143"/>
  <c r="L807" i="143"/>
  <c r="AB807" i="144"/>
  <c r="L807" i="144"/>
  <c r="F808" i="24"/>
  <c r="E808" i="24"/>
  <c r="B808" i="24"/>
  <c r="AB808" i="79"/>
  <c r="L808" i="79"/>
  <c r="AB808" i="134"/>
  <c r="L808" i="134"/>
  <c r="AB808" i="141"/>
  <c r="L808" i="141"/>
  <c r="AB808" i="142"/>
  <c r="L808" i="142"/>
  <c r="AB808" i="143"/>
  <c r="L808" i="143"/>
  <c r="AB808" i="144"/>
  <c r="L808" i="144"/>
  <c r="F809" i="24"/>
  <c r="E809" i="24"/>
  <c r="B809" i="24"/>
  <c r="AB809" i="79"/>
  <c r="L809" i="79"/>
  <c r="AB809" i="134"/>
  <c r="L809" i="134"/>
  <c r="AB809" i="141"/>
  <c r="L809" i="141"/>
  <c r="AB809" i="142"/>
  <c r="L809" i="142"/>
  <c r="AB809" i="143"/>
  <c r="L809" i="143"/>
  <c r="AB809" i="144"/>
  <c r="L809" i="144"/>
  <c r="F810" i="24"/>
  <c r="E810" i="24"/>
  <c r="B810" i="24"/>
  <c r="AB810" i="79"/>
  <c r="L810" i="79"/>
  <c r="AB810" i="134"/>
  <c r="L810" i="134"/>
  <c r="AB810" i="141"/>
  <c r="L810" i="141"/>
  <c r="AB810" i="142"/>
  <c r="L810" i="142"/>
  <c r="AB810" i="143"/>
  <c r="L810" i="143"/>
  <c r="AB810" i="144"/>
  <c r="L810" i="144"/>
  <c r="F811" i="24"/>
  <c r="E811" i="24"/>
  <c r="B811" i="24"/>
  <c r="AB811" i="79"/>
  <c r="L811" i="79"/>
  <c r="AB811" i="134"/>
  <c r="L811" i="134"/>
  <c r="AB811" i="141"/>
  <c r="L811" i="141"/>
  <c r="AB811" i="142"/>
  <c r="L811" i="142"/>
  <c r="AB811" i="143"/>
  <c r="L811" i="143"/>
  <c r="AB811" i="144"/>
  <c r="L811" i="144"/>
  <c r="F812" i="24"/>
  <c r="E812" i="24"/>
  <c r="B812" i="24"/>
  <c r="AB812" i="79"/>
  <c r="L812" i="79"/>
  <c r="AB812" i="134"/>
  <c r="L812" i="134"/>
  <c r="AB812" i="141"/>
  <c r="L812" i="141"/>
  <c r="AB812" i="142"/>
  <c r="L812" i="142"/>
  <c r="AB812" i="143"/>
  <c r="L812" i="143"/>
  <c r="AB812" i="144"/>
  <c r="L812" i="144"/>
  <c r="F813" i="24"/>
  <c r="E813" i="24"/>
  <c r="B813" i="24"/>
  <c r="AB813" i="79"/>
  <c r="L813" i="79"/>
  <c r="AB813" i="134"/>
  <c r="L813" i="134"/>
  <c r="AB813" i="141"/>
  <c r="L813" i="141"/>
  <c r="AB813" i="142"/>
  <c r="L813" i="142"/>
  <c r="AB813" i="143"/>
  <c r="L813" i="143"/>
  <c r="AB813" i="144"/>
  <c r="L813" i="144"/>
  <c r="F814" i="24"/>
  <c r="E814" i="24"/>
  <c r="B814" i="24"/>
  <c r="AB814" i="79"/>
  <c r="L814" i="79"/>
  <c r="AB814" i="134"/>
  <c r="L814" i="134"/>
  <c r="AB814" i="141"/>
  <c r="L814" i="141"/>
  <c r="AB814" i="142"/>
  <c r="L814" i="142"/>
  <c r="AB814" i="143"/>
  <c r="L814" i="143"/>
  <c r="AB814" i="144"/>
  <c r="L814" i="144"/>
  <c r="F815" i="24"/>
  <c r="E815" i="24"/>
  <c r="B815" i="24"/>
  <c r="AB815" i="79"/>
  <c r="L815" i="79"/>
  <c r="AB815" i="134"/>
  <c r="L815" i="134"/>
  <c r="AB815" i="141"/>
  <c r="L815" i="141"/>
  <c r="AB815" i="142"/>
  <c r="L815" i="142"/>
  <c r="AB815" i="143"/>
  <c r="L815" i="143"/>
  <c r="AB815" i="144"/>
  <c r="L815" i="144"/>
  <c r="F816" i="24"/>
  <c r="E816" i="24"/>
  <c r="B816" i="24"/>
  <c r="AB816" i="79"/>
  <c r="L816" i="79"/>
  <c r="AB816" i="134"/>
  <c r="L816" i="134"/>
  <c r="AB816" i="141"/>
  <c r="L816" i="141"/>
  <c r="AB816" i="142"/>
  <c r="L816" i="142"/>
  <c r="AB816" i="143"/>
  <c r="L816" i="143"/>
  <c r="AB816" i="144"/>
  <c r="L816" i="144"/>
  <c r="F817" i="24"/>
  <c r="E817" i="24"/>
  <c r="B817" i="24"/>
  <c r="AB817" i="79"/>
  <c r="L817" i="79"/>
  <c r="AB817" i="134"/>
  <c r="L817" i="134"/>
  <c r="AB817" i="141"/>
  <c r="L817" i="141"/>
  <c r="AB817" i="142"/>
  <c r="L817" i="142"/>
  <c r="AB817" i="143"/>
  <c r="L817" i="143"/>
  <c r="AB817" i="144"/>
  <c r="L817" i="144"/>
  <c r="F818" i="24"/>
  <c r="E818" i="24"/>
  <c r="B818" i="24"/>
  <c r="AB818" i="79"/>
  <c r="L818" i="79"/>
  <c r="AB818" i="134"/>
  <c r="L818" i="134"/>
  <c r="AB818" i="141"/>
  <c r="L818" i="141"/>
  <c r="AB818" i="142"/>
  <c r="L818" i="142"/>
  <c r="AB818" i="143"/>
  <c r="L818" i="143"/>
  <c r="AB818" i="144"/>
  <c r="L818" i="144"/>
  <c r="F819" i="24"/>
  <c r="E819" i="24"/>
  <c r="B819" i="24"/>
  <c r="AB819" i="79"/>
  <c r="L819" i="79"/>
  <c r="AB819" i="134"/>
  <c r="L819" i="134"/>
  <c r="AB819" i="141"/>
  <c r="L819" i="141"/>
  <c r="AB819" i="142"/>
  <c r="L819" i="142"/>
  <c r="AB819" i="143"/>
  <c r="L819" i="143"/>
  <c r="AB819" i="144"/>
  <c r="L819" i="144"/>
  <c r="F820" i="24"/>
  <c r="E820" i="24"/>
  <c r="B820" i="24"/>
  <c r="AB820" i="79"/>
  <c r="L820" i="79"/>
  <c r="AB820" i="134"/>
  <c r="L820" i="134"/>
  <c r="AB820" i="141"/>
  <c r="L820" i="141"/>
  <c r="AB820" i="142"/>
  <c r="L820" i="142"/>
  <c r="AB820" i="143"/>
  <c r="L820" i="143"/>
  <c r="AB820" i="144"/>
  <c r="L820" i="144"/>
  <c r="F821" i="24"/>
  <c r="E821" i="24"/>
  <c r="B821" i="24"/>
  <c r="AB821" i="79"/>
  <c r="L821" i="79"/>
  <c r="AB821" i="134"/>
  <c r="L821" i="134"/>
  <c r="AB821" i="141"/>
  <c r="L821" i="141"/>
  <c r="AB821" i="142"/>
  <c r="L821" i="142"/>
  <c r="AB821" i="143"/>
  <c r="L821" i="143"/>
  <c r="AB821" i="144"/>
  <c r="L821" i="144"/>
  <c r="F822" i="24"/>
  <c r="E822" i="24"/>
  <c r="B822" i="24"/>
  <c r="AB822" i="79"/>
  <c r="L822" i="79"/>
  <c r="AB822" i="134"/>
  <c r="L822" i="134"/>
  <c r="AB822" i="141"/>
  <c r="L822" i="141"/>
  <c r="AB822" i="142"/>
  <c r="L822" i="142"/>
  <c r="AB822" i="143"/>
  <c r="L822" i="143"/>
  <c r="AB822" i="144"/>
  <c r="L822" i="144"/>
  <c r="F823" i="24"/>
  <c r="E823" i="24"/>
  <c r="B823" i="24"/>
  <c r="AB823" i="79"/>
  <c r="L823" i="79"/>
  <c r="AB823" i="134"/>
  <c r="L823" i="134"/>
  <c r="AB823" i="141"/>
  <c r="L823" i="141"/>
  <c r="AB823" i="142"/>
  <c r="L823" i="142"/>
  <c r="AB823" i="143"/>
  <c r="L823" i="143"/>
  <c r="AB823" i="144"/>
  <c r="L823" i="144"/>
  <c r="F824" i="24"/>
  <c r="E824" i="24"/>
  <c r="B824" i="24"/>
  <c r="AB824" i="79"/>
  <c r="L824" i="79"/>
  <c r="AB824" i="134"/>
  <c r="L824" i="134"/>
  <c r="AB824" i="141"/>
  <c r="L824" i="141"/>
  <c r="AB824" i="142"/>
  <c r="L824" i="142"/>
  <c r="AB824" i="143"/>
  <c r="L824" i="143"/>
  <c r="AB824" i="144"/>
  <c r="L824" i="144"/>
  <c r="F825" i="24"/>
  <c r="E825" i="24"/>
  <c r="B825" i="24"/>
  <c r="AB825" i="79"/>
  <c r="L825" i="79"/>
  <c r="AB825" i="134"/>
  <c r="L825" i="134"/>
  <c r="AB825" i="141"/>
  <c r="L825" i="141"/>
  <c r="AB825" i="142"/>
  <c r="L825" i="142"/>
  <c r="AB825" i="143"/>
  <c r="L825" i="143"/>
  <c r="AB825" i="144"/>
  <c r="L825" i="144"/>
  <c r="F826" i="24"/>
  <c r="E826" i="24"/>
  <c r="B826" i="24"/>
  <c r="AB826" i="79"/>
  <c r="L826" i="79"/>
  <c r="AB826" i="134"/>
  <c r="L826" i="134"/>
  <c r="AB826" i="141"/>
  <c r="L826" i="141"/>
  <c r="AB826" i="142"/>
  <c r="L826" i="142"/>
  <c r="AB826" i="143"/>
  <c r="L826" i="143"/>
  <c r="AB826" i="144"/>
  <c r="L826" i="144"/>
  <c r="F827" i="24"/>
  <c r="E827" i="24"/>
  <c r="B827" i="24"/>
  <c r="AB827" i="79"/>
  <c r="L827" i="79"/>
  <c r="AB827" i="134"/>
  <c r="L827" i="134"/>
  <c r="AB827" i="141"/>
  <c r="L827" i="141"/>
  <c r="AB827" i="142"/>
  <c r="L827" i="142"/>
  <c r="AB827" i="143"/>
  <c r="L827" i="143"/>
  <c r="AB827" i="144"/>
  <c r="L827" i="144"/>
  <c r="F828" i="24"/>
  <c r="E828" i="24"/>
  <c r="B828" i="24"/>
  <c r="AB828" i="79"/>
  <c r="L828" i="79"/>
  <c r="AB828" i="134"/>
  <c r="L828" i="134"/>
  <c r="AB828" i="141"/>
  <c r="L828" i="141"/>
  <c r="AB828" i="142"/>
  <c r="L828" i="142"/>
  <c r="AB828" i="143"/>
  <c r="L828" i="143"/>
  <c r="AB828" i="144"/>
  <c r="L828" i="144"/>
  <c r="F829" i="24"/>
  <c r="E829" i="24"/>
  <c r="B829" i="24"/>
  <c r="AB829" i="79"/>
  <c r="L829" i="79"/>
  <c r="AB829" i="134"/>
  <c r="L829" i="134"/>
  <c r="AB829" i="141"/>
  <c r="L829" i="141"/>
  <c r="AB829" i="142"/>
  <c r="L829" i="142"/>
  <c r="AB829" i="143"/>
  <c r="L829" i="143"/>
  <c r="AB829" i="144"/>
  <c r="L829" i="144"/>
  <c r="F830" i="24"/>
  <c r="E830" i="24"/>
  <c r="B830" i="24"/>
  <c r="AB830" i="79"/>
  <c r="L830" i="79"/>
  <c r="AB830" i="134"/>
  <c r="L830" i="134"/>
  <c r="AB830" i="141"/>
  <c r="L830" i="141"/>
  <c r="AB830" i="142"/>
  <c r="L830" i="142"/>
  <c r="AB830" i="143"/>
  <c r="L830" i="143"/>
  <c r="AB830" i="144"/>
  <c r="L830" i="144"/>
  <c r="F831" i="24"/>
  <c r="E831" i="24"/>
  <c r="B831" i="24"/>
  <c r="AB831" i="79"/>
  <c r="L831" i="79"/>
  <c r="AB831" i="134"/>
  <c r="L831" i="134"/>
  <c r="AB831" i="141"/>
  <c r="L831" i="141"/>
  <c r="AB831" i="142"/>
  <c r="L831" i="142"/>
  <c r="AB831" i="143"/>
  <c r="L831" i="143"/>
  <c r="AB831" i="144"/>
  <c r="L831" i="144"/>
  <c r="F832" i="24"/>
  <c r="E832" i="24"/>
  <c r="B832" i="24"/>
  <c r="AB832" i="79"/>
  <c r="L832" i="79"/>
  <c r="AB832" i="134"/>
  <c r="L832" i="134"/>
  <c r="AB832" i="141"/>
  <c r="L832" i="141"/>
  <c r="AB832" i="142"/>
  <c r="L832" i="142"/>
  <c r="AB832" i="143"/>
  <c r="L832" i="143"/>
  <c r="AB832" i="144"/>
  <c r="L832" i="144"/>
  <c r="F833" i="24"/>
  <c r="E833" i="24"/>
  <c r="B833" i="24"/>
  <c r="AB833" i="79"/>
  <c r="L833" i="79"/>
  <c r="AB833" i="134"/>
  <c r="L833" i="134"/>
  <c r="AB833" i="141"/>
  <c r="L833" i="141"/>
  <c r="AB833" i="142"/>
  <c r="L833" i="142"/>
  <c r="AB833" i="143"/>
  <c r="L833" i="143"/>
  <c r="AB833" i="144"/>
  <c r="L833" i="144"/>
  <c r="F834" i="24"/>
  <c r="E834" i="24"/>
  <c r="B834" i="24"/>
  <c r="AB834" i="79"/>
  <c r="L834" i="79"/>
  <c r="AB834" i="134"/>
  <c r="L834" i="134"/>
  <c r="AB834" i="141"/>
  <c r="L834" i="141"/>
  <c r="AB834" i="142"/>
  <c r="L834" i="142"/>
  <c r="AB834" i="143"/>
  <c r="L834" i="143"/>
  <c r="AB834" i="144"/>
  <c r="L834" i="144"/>
  <c r="F835" i="24"/>
  <c r="E835" i="24"/>
  <c r="B835" i="24"/>
  <c r="AB835" i="79"/>
  <c r="L835" i="79"/>
  <c r="AB835" i="134"/>
  <c r="L835" i="134"/>
  <c r="AB835" i="141"/>
  <c r="L835" i="141"/>
  <c r="AB835" i="142"/>
  <c r="L835" i="142"/>
  <c r="AB835" i="143"/>
  <c r="L835" i="143"/>
  <c r="AB835" i="144"/>
  <c r="L835" i="144"/>
  <c r="F836" i="24"/>
  <c r="E836" i="24"/>
  <c r="B836" i="24"/>
  <c r="AB836" i="79"/>
  <c r="L836" i="79"/>
  <c r="AB836" i="134"/>
  <c r="L836" i="134"/>
  <c r="AB836" i="141"/>
  <c r="L836" i="141"/>
  <c r="AB836" i="142"/>
  <c r="L836" i="142"/>
  <c r="AB836" i="143"/>
  <c r="L836" i="143"/>
  <c r="AB836" i="144"/>
  <c r="L836" i="144"/>
  <c r="F837" i="24"/>
  <c r="E837" i="24"/>
  <c r="B837" i="24"/>
  <c r="AB837" i="79"/>
  <c r="L837" i="79"/>
  <c r="AB837" i="134"/>
  <c r="L837" i="134"/>
  <c r="AB837" i="141"/>
  <c r="L837" i="141"/>
  <c r="AB837" i="142"/>
  <c r="L837" i="142"/>
  <c r="AB837" i="143"/>
  <c r="L837" i="143"/>
  <c r="AB837" i="144"/>
  <c r="L837" i="144"/>
  <c r="F838" i="24"/>
  <c r="E838" i="24"/>
  <c r="B838" i="24"/>
  <c r="AB838" i="79"/>
  <c r="L838" i="79"/>
  <c r="AB838" i="134"/>
  <c r="L838" i="134"/>
  <c r="AB838" i="141"/>
  <c r="L838" i="141"/>
  <c r="AB838" i="142"/>
  <c r="L838" i="142"/>
  <c r="AB838" i="143"/>
  <c r="L838" i="143"/>
  <c r="AB838" i="144"/>
  <c r="L838" i="144"/>
  <c r="F839" i="24"/>
  <c r="E839" i="24"/>
  <c r="B839" i="24"/>
  <c r="AB839" i="79"/>
  <c r="L839" i="79"/>
  <c r="AB839" i="134"/>
  <c r="L839" i="134"/>
  <c r="AB839" i="141"/>
  <c r="L839" i="141"/>
  <c r="AB839" i="142"/>
  <c r="L839" i="142"/>
  <c r="AB839" i="143"/>
  <c r="L839" i="143"/>
  <c r="AB839" i="144"/>
  <c r="L839" i="144"/>
  <c r="F840" i="24"/>
  <c r="E840" i="24"/>
  <c r="B840" i="24"/>
  <c r="AB840" i="79"/>
  <c r="L840" i="79"/>
  <c r="AB840" i="134"/>
  <c r="L840" i="134"/>
  <c r="AB840" i="141"/>
  <c r="L840" i="141"/>
  <c r="AB840" i="142"/>
  <c r="L840" i="142"/>
  <c r="AB840" i="143"/>
  <c r="L840" i="143"/>
  <c r="AB840" i="144"/>
  <c r="L840" i="144"/>
  <c r="F841" i="24"/>
  <c r="E841" i="24"/>
  <c r="B841" i="24"/>
  <c r="AB841" i="79"/>
  <c r="L841" i="79"/>
  <c r="AB841" i="134"/>
  <c r="L841" i="134"/>
  <c r="AB841" i="141"/>
  <c r="L841" i="141"/>
  <c r="AB841" i="142"/>
  <c r="L841" i="142"/>
  <c r="AB841" i="143"/>
  <c r="L841" i="143"/>
  <c r="AB841" i="144"/>
  <c r="L841" i="144"/>
  <c r="F842" i="24"/>
  <c r="E842" i="24"/>
  <c r="B842" i="24"/>
  <c r="AB842" i="79"/>
  <c r="L842" i="79"/>
  <c r="AB842" i="134"/>
  <c r="L842" i="134"/>
  <c r="AB842" i="141"/>
  <c r="L842" i="141"/>
  <c r="AB842" i="142"/>
  <c r="L842" i="142"/>
  <c r="AB842" i="143"/>
  <c r="L842" i="143"/>
  <c r="AB842" i="144"/>
  <c r="L842" i="144"/>
  <c r="F843" i="24"/>
  <c r="E843" i="24"/>
  <c r="B843" i="24"/>
  <c r="AB843" i="79"/>
  <c r="L843" i="79"/>
  <c r="AB843" i="134"/>
  <c r="L843" i="134"/>
  <c r="AB843" i="141"/>
  <c r="L843" i="141"/>
  <c r="AB843" i="142"/>
  <c r="L843" i="142"/>
  <c r="AB843" i="143"/>
  <c r="L843" i="143"/>
  <c r="AB843" i="144"/>
  <c r="L843" i="144"/>
  <c r="F844" i="24"/>
  <c r="E844" i="24"/>
  <c r="B844" i="24"/>
  <c r="AB844" i="79"/>
  <c r="L844" i="79"/>
  <c r="AB844" i="134"/>
  <c r="L844" i="134"/>
  <c r="AB844" i="141"/>
  <c r="L844" i="141"/>
  <c r="AB844" i="142"/>
  <c r="L844" i="142"/>
  <c r="AB844" i="143"/>
  <c r="L844" i="143"/>
  <c r="AB844" i="144"/>
  <c r="L844" i="144"/>
  <c r="F845" i="24"/>
  <c r="E845" i="24"/>
  <c r="B845" i="24"/>
  <c r="AB845" i="79"/>
  <c r="L845" i="79"/>
  <c r="AB845" i="134"/>
  <c r="L845" i="134"/>
  <c r="AB845" i="141"/>
  <c r="L845" i="141"/>
  <c r="AB845" i="142"/>
  <c r="L845" i="142"/>
  <c r="AB845" i="143"/>
  <c r="L845" i="143"/>
  <c r="AB845" i="144"/>
  <c r="L845" i="144"/>
  <c r="F846" i="24"/>
  <c r="E846" i="24"/>
  <c r="B846" i="24"/>
  <c r="AB846" i="79"/>
  <c r="L846" i="79"/>
  <c r="AB846" i="134"/>
  <c r="L846" i="134"/>
  <c r="AB846" i="141"/>
  <c r="L846" i="141"/>
  <c r="AB846" i="142"/>
  <c r="L846" i="142"/>
  <c r="AB846" i="143"/>
  <c r="L846" i="143"/>
  <c r="AB846" i="144"/>
  <c r="L846" i="144"/>
  <c r="F847" i="24"/>
  <c r="E847" i="24"/>
  <c r="B847" i="24"/>
  <c r="AB847" i="79"/>
  <c r="L847" i="79"/>
  <c r="AB847" i="134"/>
  <c r="L847" i="134"/>
  <c r="AB847" i="141"/>
  <c r="L847" i="141"/>
  <c r="AB847" i="142"/>
  <c r="L847" i="142"/>
  <c r="AB847" i="143"/>
  <c r="L847" i="143"/>
  <c r="AB847" i="144"/>
  <c r="L847" i="144"/>
  <c r="F848" i="24"/>
  <c r="E848" i="24"/>
  <c r="B848" i="24"/>
  <c r="AB848" i="79"/>
  <c r="L848" i="79"/>
  <c r="AB848" i="134"/>
  <c r="L848" i="134"/>
  <c r="AB848" i="141"/>
  <c r="L848" i="141"/>
  <c r="AB848" i="142"/>
  <c r="L848" i="142"/>
  <c r="AB848" i="143"/>
  <c r="L848" i="143"/>
  <c r="AB848" i="144"/>
  <c r="L848" i="144"/>
  <c r="F849" i="24"/>
  <c r="E849" i="24"/>
  <c r="B849" i="24"/>
  <c r="AB849" i="79"/>
  <c r="L849" i="79"/>
  <c r="AB849" i="134"/>
  <c r="L849" i="134"/>
  <c r="AB849" i="141"/>
  <c r="L849" i="141"/>
  <c r="AB849" i="142"/>
  <c r="L849" i="142"/>
  <c r="AB849" i="143"/>
  <c r="L849" i="143"/>
  <c r="AB849" i="144"/>
  <c r="L849" i="144"/>
  <c r="F850" i="24"/>
  <c r="E850" i="24"/>
  <c r="B850" i="24"/>
  <c r="AB850" i="79"/>
  <c r="L850" i="79"/>
  <c r="AB850" i="134"/>
  <c r="L850" i="134"/>
  <c r="AB850" i="141"/>
  <c r="L850" i="141"/>
  <c r="AB850" i="142"/>
  <c r="L850" i="142"/>
  <c r="AB850" i="143"/>
  <c r="L850" i="143"/>
  <c r="AB850" i="144"/>
  <c r="L850" i="144"/>
  <c r="F851" i="24"/>
  <c r="E851" i="24"/>
  <c r="B851" i="24"/>
  <c r="AB851" i="79"/>
  <c r="L851" i="79"/>
  <c r="AB851" i="134"/>
  <c r="L851" i="134"/>
  <c r="AB851" i="141"/>
  <c r="L851" i="141"/>
  <c r="AB851" i="142"/>
  <c r="L851" i="142"/>
  <c r="AB851" i="143"/>
  <c r="L851" i="143"/>
  <c r="AB851" i="144"/>
  <c r="L851" i="144"/>
  <c r="F852" i="24"/>
  <c r="E852" i="24"/>
  <c r="B852" i="24"/>
  <c r="AB852" i="79"/>
  <c r="L852" i="79"/>
  <c r="AB852" i="134"/>
  <c r="L852" i="134"/>
  <c r="AB852" i="141"/>
  <c r="L852" i="141"/>
  <c r="AB852" i="142"/>
  <c r="L852" i="142"/>
  <c r="AB852" i="143"/>
  <c r="L852" i="143"/>
  <c r="AB852" i="144"/>
  <c r="L852" i="144"/>
  <c r="F853" i="24"/>
  <c r="E853" i="24"/>
  <c r="B853" i="24"/>
  <c r="AB853" i="79"/>
  <c r="L853" i="79"/>
  <c r="AB853" i="134"/>
  <c r="L853" i="134"/>
  <c r="AB853" i="141"/>
  <c r="L853" i="141"/>
  <c r="AB853" i="142"/>
  <c r="L853" i="142"/>
  <c r="AB853" i="143"/>
  <c r="L853" i="143"/>
  <c r="AB853" i="144"/>
  <c r="L853" i="144"/>
  <c r="F854" i="24"/>
  <c r="E854" i="24"/>
  <c r="B854" i="24"/>
  <c r="AB854" i="79"/>
  <c r="L854" i="79"/>
  <c r="AB854" i="134"/>
  <c r="L854" i="134"/>
  <c r="AB854" i="141"/>
  <c r="L854" i="141"/>
  <c r="AB854" i="142"/>
  <c r="L854" i="142"/>
  <c r="AB854" i="143"/>
  <c r="L854" i="143"/>
  <c r="AB854" i="144"/>
  <c r="L854" i="144"/>
  <c r="F855" i="24"/>
  <c r="E855" i="24"/>
  <c r="B855" i="24"/>
  <c r="AB855" i="79"/>
  <c r="L855" i="79"/>
  <c r="AB855" i="134"/>
  <c r="L855" i="134"/>
  <c r="AB855" i="141"/>
  <c r="L855" i="141"/>
  <c r="AB855" i="142"/>
  <c r="L855" i="142"/>
  <c r="AB855" i="143"/>
  <c r="L855" i="143"/>
  <c r="AB855" i="144"/>
  <c r="L855" i="144"/>
  <c r="F856" i="24"/>
  <c r="E856" i="24"/>
  <c r="B856" i="24"/>
  <c r="AB856" i="79"/>
  <c r="L856" i="79"/>
  <c r="AB856" i="134"/>
  <c r="L856" i="134"/>
  <c r="AB856" i="141"/>
  <c r="L856" i="141"/>
  <c r="AB856" i="142"/>
  <c r="L856" i="142"/>
  <c r="AB856" i="143"/>
  <c r="L856" i="143"/>
  <c r="AB856" i="144"/>
  <c r="L856" i="144"/>
  <c r="F857" i="24"/>
  <c r="E857" i="24"/>
  <c r="B857" i="24"/>
  <c r="AB857" i="79"/>
  <c r="L857" i="79"/>
  <c r="AB857" i="134"/>
  <c r="L857" i="134"/>
  <c r="AB857" i="141"/>
  <c r="L857" i="141"/>
  <c r="AB857" i="142"/>
  <c r="L857" i="142"/>
  <c r="AB857" i="143"/>
  <c r="L857" i="143"/>
  <c r="AB857" i="144"/>
  <c r="L857" i="144"/>
  <c r="F858" i="24"/>
  <c r="E858" i="24"/>
  <c r="B858" i="24"/>
  <c r="AB858" i="79"/>
  <c r="L858" i="79"/>
  <c r="AB858" i="134"/>
  <c r="L858" i="134"/>
  <c r="AB858" i="141"/>
  <c r="L858" i="141"/>
  <c r="AB858" i="142"/>
  <c r="L858" i="142"/>
  <c r="AB858" i="143"/>
  <c r="L858" i="143"/>
  <c r="AB858" i="144"/>
  <c r="L858" i="144"/>
  <c r="F859" i="24"/>
  <c r="E859" i="24"/>
  <c r="B859" i="24"/>
  <c r="AB859" i="79"/>
  <c r="L859" i="79"/>
  <c r="AB859" i="134"/>
  <c r="L859" i="134"/>
  <c r="AB859" i="141"/>
  <c r="L859" i="141"/>
  <c r="AB859" i="142"/>
  <c r="L859" i="142"/>
  <c r="AB859" i="143"/>
  <c r="L859" i="143"/>
  <c r="AB859" i="144"/>
  <c r="L859" i="144"/>
  <c r="F860" i="24"/>
  <c r="E860" i="24"/>
  <c r="B860" i="24"/>
  <c r="AB860" i="79"/>
  <c r="L860" i="79"/>
  <c r="AB860" i="134"/>
  <c r="L860" i="134"/>
  <c r="AB860" i="141"/>
  <c r="L860" i="141"/>
  <c r="AB860" i="142"/>
  <c r="L860" i="142"/>
  <c r="AB860" i="143"/>
  <c r="L860" i="143"/>
  <c r="AB860" i="144"/>
  <c r="L860" i="144"/>
  <c r="F861" i="24"/>
  <c r="E861" i="24"/>
  <c r="B861" i="24"/>
  <c r="AB861" i="79"/>
  <c r="L861" i="79"/>
  <c r="AB861" i="134"/>
  <c r="L861" i="134"/>
  <c r="AB861" i="141"/>
  <c r="L861" i="141"/>
  <c r="AB861" i="142"/>
  <c r="L861" i="142"/>
  <c r="AB861" i="143"/>
  <c r="L861" i="143"/>
  <c r="AB861" i="144"/>
  <c r="L861" i="144"/>
  <c r="F862" i="24"/>
  <c r="E862" i="24"/>
  <c r="B862" i="24"/>
  <c r="AB862" i="79"/>
  <c r="L862" i="79"/>
  <c r="AB862" i="134"/>
  <c r="L862" i="134"/>
  <c r="AB862" i="141"/>
  <c r="L862" i="141"/>
  <c r="AB862" i="142"/>
  <c r="L862" i="142"/>
  <c r="AB862" i="143"/>
  <c r="L862" i="143"/>
  <c r="AB862" i="144"/>
  <c r="L862" i="144"/>
  <c r="F863" i="24"/>
  <c r="E863" i="24"/>
  <c r="B863" i="24"/>
  <c r="AB863" i="79"/>
  <c r="L863" i="79"/>
  <c r="AB863" i="134"/>
  <c r="L863" i="134"/>
  <c r="AB863" i="141"/>
  <c r="L863" i="141"/>
  <c r="AB863" i="142"/>
  <c r="L863" i="142"/>
  <c r="AB863" i="143"/>
  <c r="L863" i="143"/>
  <c r="AB863" i="144"/>
  <c r="L863" i="144"/>
  <c r="F864" i="24"/>
  <c r="E864" i="24"/>
  <c r="B864" i="24"/>
  <c r="AB864" i="79"/>
  <c r="L864" i="79"/>
  <c r="AB864" i="134"/>
  <c r="L864" i="134"/>
  <c r="AB864" i="141"/>
  <c r="L864" i="141"/>
  <c r="AB864" i="142"/>
  <c r="L864" i="142"/>
  <c r="AB864" i="143"/>
  <c r="L864" i="143"/>
  <c r="AB864" i="144"/>
  <c r="L864" i="144"/>
  <c r="F865" i="24"/>
  <c r="E865" i="24"/>
  <c r="B865" i="24"/>
  <c r="AB865" i="79"/>
  <c r="L865" i="79"/>
  <c r="AB865" i="134"/>
  <c r="L865" i="134"/>
  <c r="AB865" i="141"/>
  <c r="L865" i="141"/>
  <c r="AB865" i="142"/>
  <c r="L865" i="142"/>
  <c r="AB865" i="143"/>
  <c r="L865" i="143"/>
  <c r="AB865" i="144"/>
  <c r="L865" i="144"/>
  <c r="F866" i="24"/>
  <c r="E866" i="24"/>
  <c r="B866" i="24"/>
  <c r="AB866" i="79"/>
  <c r="L866" i="79"/>
  <c r="AB866" i="134"/>
  <c r="L866" i="134"/>
  <c r="AB866" i="141"/>
  <c r="L866" i="141"/>
  <c r="AB866" i="142"/>
  <c r="L866" i="142"/>
  <c r="AB866" i="143"/>
  <c r="L866" i="143"/>
  <c r="AB866" i="144"/>
  <c r="L866" i="144"/>
  <c r="F867" i="24"/>
  <c r="E867" i="24"/>
  <c r="B867" i="24"/>
  <c r="AB867" i="79"/>
  <c r="L867" i="79"/>
  <c r="AB867" i="134"/>
  <c r="L867" i="134"/>
  <c r="AB867" i="141"/>
  <c r="L867" i="141"/>
  <c r="AB867" i="142"/>
  <c r="L867" i="142"/>
  <c r="AB867" i="143"/>
  <c r="L867" i="143"/>
  <c r="AB867" i="144"/>
  <c r="L867" i="144"/>
  <c r="F868" i="24"/>
  <c r="E868" i="24"/>
  <c r="B868" i="24"/>
  <c r="AB868" i="79"/>
  <c r="L868" i="79"/>
  <c r="AB868" i="134"/>
  <c r="L868" i="134"/>
  <c r="AB868" i="141"/>
  <c r="L868" i="141"/>
  <c r="AB868" i="142"/>
  <c r="L868" i="142"/>
  <c r="AB868" i="143"/>
  <c r="L868" i="143"/>
  <c r="AB868" i="144"/>
  <c r="L868" i="144"/>
  <c r="F869" i="24"/>
  <c r="E869" i="24"/>
  <c r="B869" i="24"/>
  <c r="AB869" i="79"/>
  <c r="L869" i="79"/>
  <c r="AB869" i="134"/>
  <c r="L869" i="134"/>
  <c r="AB869" i="141"/>
  <c r="L869" i="141"/>
  <c r="AB869" i="142"/>
  <c r="L869" i="142"/>
  <c r="AB869" i="143"/>
  <c r="L869" i="143"/>
  <c r="AB869" i="144"/>
  <c r="L869" i="144"/>
  <c r="F870" i="24"/>
  <c r="E870" i="24"/>
  <c r="B870" i="24"/>
  <c r="AB870" i="79"/>
  <c r="L870" i="79"/>
  <c r="AB870" i="134"/>
  <c r="L870" i="134"/>
  <c r="AB870" i="141"/>
  <c r="L870" i="141"/>
  <c r="AB870" i="142"/>
  <c r="L870" i="142"/>
  <c r="AB870" i="143"/>
  <c r="L870" i="143"/>
  <c r="AB870" i="144"/>
  <c r="L870" i="144"/>
  <c r="F871" i="24"/>
  <c r="E871" i="24"/>
  <c r="B871" i="24"/>
  <c r="AB871" i="79"/>
  <c r="L871" i="79"/>
  <c r="AB871" i="134"/>
  <c r="L871" i="134"/>
  <c r="AB871" i="141"/>
  <c r="L871" i="141"/>
  <c r="AB871" i="142"/>
  <c r="L871" i="142"/>
  <c r="AB871" i="143"/>
  <c r="L871" i="143"/>
  <c r="AB871" i="144"/>
  <c r="L871" i="144"/>
  <c r="F872" i="24"/>
  <c r="E872" i="24"/>
  <c r="B872" i="24"/>
  <c r="AB872" i="79"/>
  <c r="L872" i="79"/>
  <c r="AB872" i="134"/>
  <c r="L872" i="134"/>
  <c r="AB872" i="141"/>
  <c r="L872" i="141"/>
  <c r="AB872" i="142"/>
  <c r="L872" i="142"/>
  <c r="AB872" i="143"/>
  <c r="L872" i="143"/>
  <c r="AB872" i="144"/>
  <c r="L872" i="144"/>
  <c r="F873" i="24"/>
  <c r="E873" i="24"/>
  <c r="B873" i="24"/>
  <c r="AB873" i="79"/>
  <c r="L873" i="79"/>
  <c r="AB873" i="134"/>
  <c r="L873" i="134"/>
  <c r="AB873" i="141"/>
  <c r="L873" i="141"/>
  <c r="AB873" i="142"/>
  <c r="L873" i="142"/>
  <c r="AB873" i="143"/>
  <c r="L873" i="143"/>
  <c r="AB873" i="144"/>
  <c r="L873" i="144"/>
  <c r="F874" i="24"/>
  <c r="E874" i="24"/>
  <c r="B874" i="24"/>
  <c r="AB874" i="79"/>
  <c r="L874" i="79"/>
  <c r="AB874" i="134"/>
  <c r="L874" i="134"/>
  <c r="AB874" i="141"/>
  <c r="L874" i="141"/>
  <c r="AB874" i="142"/>
  <c r="L874" i="142"/>
  <c r="AB874" i="143"/>
  <c r="L874" i="143"/>
  <c r="AB874" i="144"/>
  <c r="L874" i="144"/>
  <c r="F875" i="24"/>
  <c r="E875" i="24"/>
  <c r="B875" i="24"/>
  <c r="AB875" i="79"/>
  <c r="L875" i="79"/>
  <c r="AB875" i="134"/>
  <c r="L875" i="134"/>
  <c r="AB875" i="141"/>
  <c r="L875" i="141"/>
  <c r="AB875" i="142"/>
  <c r="L875" i="142"/>
  <c r="AB875" i="143"/>
  <c r="L875" i="143"/>
  <c r="AB875" i="144"/>
  <c r="L875" i="144"/>
  <c r="F876" i="24"/>
  <c r="E876" i="24"/>
  <c r="B876" i="24"/>
  <c r="AB876" i="79"/>
  <c r="L876" i="79"/>
  <c r="AB876" i="134"/>
  <c r="L876" i="134"/>
  <c r="AB876" i="141"/>
  <c r="L876" i="141"/>
  <c r="AB876" i="142"/>
  <c r="L876" i="142"/>
  <c r="AB876" i="143"/>
  <c r="L876" i="143"/>
  <c r="AB876" i="144"/>
  <c r="L876" i="144"/>
  <c r="F877" i="24"/>
  <c r="E877" i="24"/>
  <c r="B877" i="24"/>
  <c r="AB877" i="79"/>
  <c r="L877" i="79"/>
  <c r="AB877" i="134"/>
  <c r="L877" i="134"/>
  <c r="AB877" i="141"/>
  <c r="L877" i="141"/>
  <c r="AB877" i="142"/>
  <c r="L877" i="142"/>
  <c r="AB877" i="143"/>
  <c r="L877" i="143"/>
  <c r="AB877" i="144"/>
  <c r="L877" i="144"/>
  <c r="F878" i="24"/>
  <c r="E878" i="24"/>
  <c r="B878" i="24"/>
  <c r="AB878" i="79"/>
  <c r="L878" i="79"/>
  <c r="AB878" i="134"/>
  <c r="L878" i="134"/>
  <c r="AB878" i="141"/>
  <c r="L878" i="141"/>
  <c r="AB878" i="142"/>
  <c r="L878" i="142"/>
  <c r="AB878" i="143"/>
  <c r="L878" i="143"/>
  <c r="AB878" i="144"/>
  <c r="L878" i="144"/>
  <c r="F879" i="24"/>
  <c r="E879" i="24"/>
  <c r="B879" i="24"/>
  <c r="AB879" i="79"/>
  <c r="L879" i="79"/>
  <c r="AB879" i="134"/>
  <c r="L879" i="134"/>
  <c r="AB879" i="141"/>
  <c r="L879" i="141"/>
  <c r="AB879" i="142"/>
  <c r="L879" i="142"/>
  <c r="AB879" i="143"/>
  <c r="L879" i="143"/>
  <c r="AB879" i="144"/>
  <c r="L879" i="144"/>
  <c r="F880" i="24"/>
  <c r="E880" i="24"/>
  <c r="B880" i="24"/>
  <c r="AB880" i="79"/>
  <c r="L880" i="79"/>
  <c r="AB880" i="134"/>
  <c r="L880" i="134"/>
  <c r="AB880" i="141"/>
  <c r="L880" i="141"/>
  <c r="AB880" i="142"/>
  <c r="L880" i="142"/>
  <c r="AB880" i="143"/>
  <c r="L880" i="143"/>
  <c r="AB880" i="144"/>
  <c r="L880" i="144"/>
  <c r="F881" i="24"/>
  <c r="E881" i="24"/>
  <c r="B881" i="24"/>
  <c r="AB881" i="79"/>
  <c r="L881" i="79"/>
  <c r="AB881" i="134"/>
  <c r="L881" i="134"/>
  <c r="AB881" i="141"/>
  <c r="L881" i="141"/>
  <c r="AB881" i="142"/>
  <c r="L881" i="142"/>
  <c r="AB881" i="143"/>
  <c r="L881" i="143"/>
  <c r="AB881" i="144"/>
  <c r="L881" i="144"/>
  <c r="F882" i="24"/>
  <c r="E882" i="24"/>
  <c r="B882" i="24"/>
  <c r="AB882" i="79"/>
  <c r="L882" i="79"/>
  <c r="AB882" i="134"/>
  <c r="L882" i="134"/>
  <c r="AB882" i="141"/>
  <c r="L882" i="141"/>
  <c r="AB882" i="142"/>
  <c r="L882" i="142"/>
  <c r="AB882" i="143"/>
  <c r="L882" i="143"/>
  <c r="AB882" i="144"/>
  <c r="L882" i="144"/>
  <c r="F883" i="24"/>
  <c r="E883" i="24"/>
  <c r="B883" i="24"/>
  <c r="AB883" i="79"/>
  <c r="L883" i="79"/>
  <c r="AB883" i="134"/>
  <c r="L883" i="134"/>
  <c r="AB883" i="141"/>
  <c r="L883" i="141"/>
  <c r="AB883" i="142"/>
  <c r="L883" i="142"/>
  <c r="AB883" i="143"/>
  <c r="L883" i="143"/>
  <c r="AB883" i="144"/>
  <c r="L883" i="144"/>
  <c r="F884" i="24"/>
  <c r="E884" i="24"/>
  <c r="B884" i="24"/>
  <c r="AB884" i="79"/>
  <c r="L884" i="79"/>
  <c r="AB884" i="134"/>
  <c r="L884" i="134"/>
  <c r="AB884" i="141"/>
  <c r="L884" i="141"/>
  <c r="AB884" i="142"/>
  <c r="L884" i="142"/>
  <c r="AB884" i="143"/>
  <c r="L884" i="143"/>
  <c r="AB884" i="144"/>
  <c r="L884" i="144"/>
  <c r="F885" i="24"/>
  <c r="E885" i="24"/>
  <c r="B885" i="24"/>
  <c r="AB885" i="79"/>
  <c r="L885" i="79"/>
  <c r="AB885" i="134"/>
  <c r="L885" i="134"/>
  <c r="AB885" i="141"/>
  <c r="L885" i="141"/>
  <c r="AB885" i="142"/>
  <c r="L885" i="142"/>
  <c r="AB885" i="143"/>
  <c r="L885" i="143"/>
  <c r="AB885" i="144"/>
  <c r="L885" i="144"/>
  <c r="F886" i="24"/>
  <c r="E886" i="24"/>
  <c r="B886" i="24"/>
  <c r="AB886" i="79"/>
  <c r="L886" i="79"/>
  <c r="AB886" i="134"/>
  <c r="L886" i="134"/>
  <c r="AB886" i="141"/>
  <c r="L886" i="141"/>
  <c r="AB886" i="142"/>
  <c r="L886" i="142"/>
  <c r="AB886" i="143"/>
  <c r="L886" i="143"/>
  <c r="AB886" i="144"/>
  <c r="L886" i="144"/>
  <c r="F887" i="24"/>
  <c r="E887" i="24"/>
  <c r="B887" i="24"/>
  <c r="AB887" i="79"/>
  <c r="L887" i="79"/>
  <c r="AB887" i="134"/>
  <c r="L887" i="134"/>
  <c r="AB887" i="141"/>
  <c r="L887" i="141"/>
  <c r="AB887" i="142"/>
  <c r="L887" i="142"/>
  <c r="AB887" i="143"/>
  <c r="L887" i="143"/>
  <c r="AB887" i="144"/>
  <c r="L887" i="144"/>
  <c r="F888" i="24"/>
  <c r="E888" i="24"/>
  <c r="B888" i="24"/>
  <c r="AB888" i="79"/>
  <c r="L888" i="79"/>
  <c r="AB888" i="134"/>
  <c r="L888" i="134"/>
  <c r="AB888" i="141"/>
  <c r="L888" i="141"/>
  <c r="AB888" i="142"/>
  <c r="L888" i="142"/>
  <c r="AB888" i="143"/>
  <c r="L888" i="143"/>
  <c r="AB888" i="144"/>
  <c r="L888" i="144"/>
  <c r="F889" i="24"/>
  <c r="E889" i="24"/>
  <c r="B889" i="24"/>
  <c r="AB889" i="79"/>
  <c r="L889" i="79"/>
  <c r="AB889" i="134"/>
  <c r="L889" i="134"/>
  <c r="AB889" i="141"/>
  <c r="L889" i="141"/>
  <c r="AB889" i="142"/>
  <c r="L889" i="142"/>
  <c r="AB889" i="143"/>
  <c r="L889" i="143"/>
  <c r="AB889" i="144"/>
  <c r="L889" i="144"/>
  <c r="F890" i="24"/>
  <c r="E890" i="24"/>
  <c r="B890" i="24"/>
  <c r="AB890" i="79"/>
  <c r="L890" i="79"/>
  <c r="AB890" i="134"/>
  <c r="L890" i="134"/>
  <c r="AB890" i="141"/>
  <c r="L890" i="141"/>
  <c r="AB890" i="142"/>
  <c r="L890" i="142"/>
  <c r="AB890" i="143"/>
  <c r="L890" i="143"/>
  <c r="AB890" i="144"/>
  <c r="L890" i="144"/>
  <c r="F891" i="24"/>
  <c r="E891" i="24"/>
  <c r="B891" i="24"/>
  <c r="AB891" i="79"/>
  <c r="L891" i="79"/>
  <c r="AB891" i="134"/>
  <c r="L891" i="134"/>
  <c r="AB891" i="141"/>
  <c r="L891" i="141"/>
  <c r="AB891" i="142"/>
  <c r="L891" i="142"/>
  <c r="AB891" i="143"/>
  <c r="L891" i="143"/>
  <c r="AB891" i="144"/>
  <c r="L891" i="144"/>
  <c r="F892" i="24"/>
  <c r="E892" i="24"/>
  <c r="B892" i="24"/>
  <c r="AB892" i="79"/>
  <c r="L892" i="79"/>
  <c r="AB892" i="134"/>
  <c r="L892" i="134"/>
  <c r="AB892" i="141"/>
  <c r="L892" i="141"/>
  <c r="AB892" i="142"/>
  <c r="L892" i="142"/>
  <c r="AB892" i="143"/>
  <c r="L892" i="143"/>
  <c r="AB892" i="144"/>
  <c r="L892" i="144"/>
  <c r="F893" i="24"/>
  <c r="E893" i="24"/>
  <c r="B893" i="24"/>
  <c r="AB893" i="79"/>
  <c r="L893" i="79"/>
  <c r="AB893" i="134"/>
  <c r="L893" i="134"/>
  <c r="AB893" i="141"/>
  <c r="L893" i="141"/>
  <c r="AB893" i="142"/>
  <c r="L893" i="142"/>
  <c r="AB893" i="143"/>
  <c r="L893" i="143"/>
  <c r="AB893" i="144"/>
  <c r="L893" i="144"/>
  <c r="F894" i="24"/>
  <c r="E894" i="24"/>
  <c r="B894" i="24"/>
  <c r="AB894" i="79"/>
  <c r="L894" i="79"/>
  <c r="AB894" i="134"/>
  <c r="L894" i="134"/>
  <c r="AB894" i="141"/>
  <c r="L894" i="141"/>
  <c r="AB894" i="142"/>
  <c r="L894" i="142"/>
  <c r="AB894" i="143"/>
  <c r="L894" i="143"/>
  <c r="AB894" i="144"/>
  <c r="L894" i="144"/>
  <c r="F895" i="24"/>
  <c r="E895" i="24"/>
  <c r="B895" i="24"/>
  <c r="AB895" i="79"/>
  <c r="L895" i="79"/>
  <c r="AB895" i="134"/>
  <c r="L895" i="134"/>
  <c r="AB895" i="141"/>
  <c r="L895" i="141"/>
  <c r="AB895" i="142"/>
  <c r="L895" i="142"/>
  <c r="AB895" i="143"/>
  <c r="L895" i="143"/>
  <c r="AB895" i="144"/>
  <c r="L895" i="144"/>
  <c r="F896" i="24"/>
  <c r="E896" i="24"/>
  <c r="B896" i="24"/>
  <c r="AB896" i="79"/>
  <c r="L896" i="79"/>
  <c r="AB896" i="134"/>
  <c r="L896" i="134"/>
  <c r="AB896" i="141"/>
  <c r="L896" i="141"/>
  <c r="AB896" i="142"/>
  <c r="L896" i="142"/>
  <c r="AB896" i="143"/>
  <c r="L896" i="143"/>
  <c r="AB896" i="144"/>
  <c r="L896" i="144"/>
  <c r="F897" i="24"/>
  <c r="E897" i="24"/>
  <c r="B897" i="24"/>
  <c r="AB897" i="79"/>
  <c r="L897" i="79"/>
  <c r="AB897" i="134"/>
  <c r="L897" i="134"/>
  <c r="AB897" i="141"/>
  <c r="L897" i="141"/>
  <c r="AB897" i="142"/>
  <c r="L897" i="142"/>
  <c r="AB897" i="143"/>
  <c r="L897" i="143"/>
  <c r="AB897" i="144"/>
  <c r="L897" i="144"/>
  <c r="F898" i="24"/>
  <c r="E898" i="24"/>
  <c r="B898" i="24"/>
  <c r="AB898" i="79"/>
  <c r="L898" i="79"/>
  <c r="AB898" i="134"/>
  <c r="L898" i="134"/>
  <c r="AB898" i="141"/>
  <c r="L898" i="141"/>
  <c r="AB898" i="142"/>
  <c r="L898" i="142"/>
  <c r="AB898" i="143"/>
  <c r="L898" i="143"/>
  <c r="AB898" i="144"/>
  <c r="L898" i="144"/>
  <c r="F899" i="24"/>
  <c r="E899" i="24"/>
  <c r="B899" i="24"/>
  <c r="AB899" i="79"/>
  <c r="L899" i="79"/>
  <c r="AB899" i="134"/>
  <c r="L899" i="134"/>
  <c r="AB899" i="141"/>
  <c r="L899" i="141"/>
  <c r="AB899" i="142"/>
  <c r="L899" i="142"/>
  <c r="AB899" i="143"/>
  <c r="L899" i="143"/>
  <c r="AB899" i="144"/>
  <c r="L899" i="144"/>
  <c r="F900" i="24"/>
  <c r="E900" i="24"/>
  <c r="B900" i="24"/>
  <c r="AB900" i="79"/>
  <c r="L900" i="79"/>
  <c r="AB900" i="134"/>
  <c r="L900" i="134"/>
  <c r="AB900" i="141"/>
  <c r="L900" i="141"/>
  <c r="AB900" i="142"/>
  <c r="L900" i="142"/>
  <c r="AB900" i="143"/>
  <c r="L900" i="143"/>
  <c r="AB900" i="144"/>
  <c r="L900" i="144"/>
  <c r="F901" i="24"/>
  <c r="E901" i="24"/>
  <c r="B901" i="24"/>
  <c r="AB901" i="79"/>
  <c r="L901" i="79"/>
  <c r="AB901" i="134"/>
  <c r="L901" i="134"/>
  <c r="AB901" i="141"/>
  <c r="L901" i="141"/>
  <c r="AB901" i="142"/>
  <c r="L901" i="142"/>
  <c r="AB901" i="143"/>
  <c r="L901" i="143"/>
  <c r="AB901" i="144"/>
  <c r="L901" i="144"/>
  <c r="F902" i="24"/>
  <c r="E902" i="24"/>
  <c r="B902" i="24"/>
  <c r="AB902" i="79"/>
  <c r="L902" i="79"/>
  <c r="AB902" i="134"/>
  <c r="L902" i="134"/>
  <c r="AB902" i="141"/>
  <c r="L902" i="141"/>
  <c r="AB902" i="142"/>
  <c r="L902" i="142"/>
  <c r="AB902" i="143"/>
  <c r="L902" i="143"/>
  <c r="AB902" i="144"/>
  <c r="L902" i="144"/>
  <c r="F903" i="24"/>
  <c r="E903" i="24"/>
  <c r="B903" i="24"/>
  <c r="AB903" i="79"/>
  <c r="L903" i="79"/>
  <c r="AB903" i="134"/>
  <c r="L903" i="134"/>
  <c r="AB903" i="141"/>
  <c r="L903" i="141"/>
  <c r="AB903" i="142"/>
  <c r="L903" i="142"/>
  <c r="AB903" i="143"/>
  <c r="L903" i="143"/>
  <c r="AB903" i="144"/>
  <c r="L903" i="144"/>
  <c r="F904" i="24"/>
  <c r="E904" i="24"/>
  <c r="B904" i="24"/>
  <c r="AB904" i="79"/>
  <c r="L904" i="79"/>
  <c r="AB904" i="134"/>
  <c r="L904" i="134"/>
  <c r="AB904" i="141"/>
  <c r="L904" i="141"/>
  <c r="AB904" i="142"/>
  <c r="L904" i="142"/>
  <c r="AB904" i="143"/>
  <c r="L904" i="143"/>
  <c r="AB904" i="144"/>
  <c r="L904" i="144"/>
  <c r="F905" i="24"/>
  <c r="E905" i="24"/>
  <c r="B905" i="24"/>
  <c r="AB905" i="79"/>
  <c r="L905" i="79"/>
  <c r="AB905" i="134"/>
  <c r="L905" i="134"/>
  <c r="AB905" i="141"/>
  <c r="L905" i="141"/>
  <c r="AB905" i="142"/>
  <c r="L905" i="142"/>
  <c r="AB905" i="143"/>
  <c r="L905" i="143"/>
  <c r="AB905" i="144"/>
  <c r="L905" i="144"/>
  <c r="F906" i="24"/>
  <c r="E906" i="24"/>
  <c r="B906" i="24"/>
  <c r="AB906" i="79"/>
  <c r="L906" i="79"/>
  <c r="AB906" i="134"/>
  <c r="L906" i="134"/>
  <c r="AB906" i="141"/>
  <c r="L906" i="141"/>
  <c r="AB906" i="142"/>
  <c r="L906" i="142"/>
  <c r="AB906" i="143"/>
  <c r="L906" i="143"/>
  <c r="AB906" i="144"/>
  <c r="L906" i="144"/>
  <c r="F907" i="24"/>
  <c r="E907" i="24"/>
  <c r="B907" i="24"/>
  <c r="AB907" i="79"/>
  <c r="L907" i="79"/>
  <c r="AB907" i="134"/>
  <c r="L907" i="134"/>
  <c r="AB907" i="141"/>
  <c r="L907" i="141"/>
  <c r="AB907" i="142"/>
  <c r="L907" i="142"/>
  <c r="AB907" i="143"/>
  <c r="L907" i="143"/>
  <c r="AB907" i="144"/>
  <c r="L907" i="144"/>
  <c r="F908" i="24"/>
  <c r="E908" i="24"/>
  <c r="B908" i="24"/>
  <c r="AB908" i="79"/>
  <c r="L908" i="79"/>
  <c r="AB908" i="134"/>
  <c r="L908" i="134"/>
  <c r="AB908" i="141"/>
  <c r="L908" i="141"/>
  <c r="AB908" i="142"/>
  <c r="L908" i="142"/>
  <c r="AB908" i="143"/>
  <c r="L908" i="143"/>
  <c r="AB908" i="144"/>
  <c r="L908" i="144"/>
  <c r="F909" i="24"/>
  <c r="E909" i="24"/>
  <c r="B909" i="24"/>
  <c r="AB909" i="79"/>
  <c r="L909" i="79"/>
  <c r="AB909" i="134"/>
  <c r="L909" i="134"/>
  <c r="AB909" i="141"/>
  <c r="L909" i="141"/>
  <c r="AB909" i="142"/>
  <c r="L909" i="142"/>
  <c r="AB909" i="143"/>
  <c r="L909" i="143"/>
  <c r="AB909" i="144"/>
  <c r="L909" i="144"/>
  <c r="F910" i="24"/>
  <c r="E910" i="24"/>
  <c r="B910" i="24"/>
  <c r="AB910" i="79"/>
  <c r="L910" i="79"/>
  <c r="AB910" i="134"/>
  <c r="L910" i="134"/>
  <c r="AB910" i="141"/>
  <c r="L910" i="141"/>
  <c r="AB910" i="142"/>
  <c r="L910" i="142"/>
  <c r="AB910" i="143"/>
  <c r="L910" i="143"/>
  <c r="AB910" i="144"/>
  <c r="L910" i="144"/>
  <c r="F911" i="24"/>
  <c r="E911" i="24"/>
  <c r="B911" i="24"/>
  <c r="AB911" i="79"/>
  <c r="L911" i="79"/>
  <c r="AB911" i="134"/>
  <c r="L911" i="134"/>
  <c r="AB911" i="141"/>
  <c r="L911" i="141"/>
  <c r="AB911" i="142"/>
  <c r="L911" i="142"/>
  <c r="AB911" i="143"/>
  <c r="L911" i="143"/>
  <c r="AB911" i="144"/>
  <c r="L911" i="144"/>
  <c r="F912" i="24"/>
  <c r="E912" i="24"/>
  <c r="B912" i="24"/>
  <c r="AB912" i="79"/>
  <c r="L912" i="79"/>
  <c r="AB912" i="134"/>
  <c r="L912" i="134"/>
  <c r="AB912" i="141"/>
  <c r="L912" i="141"/>
  <c r="AB912" i="142"/>
  <c r="L912" i="142"/>
  <c r="AB912" i="143"/>
  <c r="L912" i="143"/>
  <c r="AB912" i="144"/>
  <c r="L912" i="144"/>
  <c r="F913" i="24"/>
  <c r="E913" i="24"/>
  <c r="B913" i="24"/>
  <c r="AB913" i="79"/>
  <c r="L913" i="79"/>
  <c r="AB913" i="134"/>
  <c r="L913" i="134"/>
  <c r="AB913" i="141"/>
  <c r="L913" i="141"/>
  <c r="AB913" i="142"/>
  <c r="L913" i="142"/>
  <c r="AB913" i="143"/>
  <c r="L913" i="143"/>
  <c r="AB913" i="144"/>
  <c r="L913" i="144"/>
  <c r="F914" i="24"/>
  <c r="E914" i="24"/>
  <c r="B914" i="24"/>
  <c r="AB914" i="79"/>
  <c r="L914" i="79"/>
  <c r="AB914" i="134"/>
  <c r="L914" i="134"/>
  <c r="AB914" i="141"/>
  <c r="L914" i="141"/>
  <c r="AB914" i="142"/>
  <c r="L914" i="142"/>
  <c r="AB914" i="143"/>
  <c r="L914" i="143"/>
  <c r="AB914" i="144"/>
  <c r="L914" i="144"/>
  <c r="F915" i="24"/>
  <c r="E915" i="24"/>
  <c r="B915" i="24"/>
  <c r="AB915" i="79"/>
  <c r="L915" i="79"/>
  <c r="AB915" i="134"/>
  <c r="L915" i="134"/>
  <c r="AB915" i="141"/>
  <c r="L915" i="141"/>
  <c r="AB915" i="142"/>
  <c r="L915" i="142"/>
  <c r="AB915" i="143"/>
  <c r="L915" i="143"/>
  <c r="AB915" i="144"/>
  <c r="L915" i="144"/>
  <c r="F916" i="24"/>
  <c r="E916" i="24"/>
  <c r="B916" i="24"/>
  <c r="AB916" i="79"/>
  <c r="L916" i="79"/>
  <c r="AB916" i="134"/>
  <c r="L916" i="134"/>
  <c r="AB916" i="141"/>
  <c r="L916" i="141"/>
  <c r="AB916" i="142"/>
  <c r="L916" i="142"/>
  <c r="AB916" i="143"/>
  <c r="L916" i="143"/>
  <c r="AB916" i="144"/>
  <c r="L916" i="144"/>
  <c r="F917" i="24"/>
  <c r="E917" i="24"/>
  <c r="B917" i="24"/>
  <c r="AB917" i="79"/>
  <c r="L917" i="79"/>
  <c r="AB917" i="134"/>
  <c r="L917" i="134"/>
  <c r="AB917" i="141"/>
  <c r="L917" i="141"/>
  <c r="AB917" i="142"/>
  <c r="L917" i="142"/>
  <c r="AB917" i="143"/>
  <c r="L917" i="143"/>
  <c r="AB917" i="144"/>
  <c r="L917" i="144"/>
  <c r="F918" i="24"/>
  <c r="E918" i="24"/>
  <c r="B918" i="24"/>
  <c r="AB918" i="79"/>
  <c r="L918" i="79"/>
  <c r="AB918" i="134"/>
  <c r="L918" i="134"/>
  <c r="AB918" i="141"/>
  <c r="L918" i="141"/>
  <c r="AB918" i="142"/>
  <c r="L918" i="142"/>
  <c r="AB918" i="143"/>
  <c r="L918" i="143"/>
  <c r="AB918" i="144"/>
  <c r="L918" i="144"/>
  <c r="F919" i="24"/>
  <c r="E919" i="24"/>
  <c r="B919" i="24"/>
  <c r="AB919" i="79"/>
  <c r="L919" i="79"/>
  <c r="AB919" i="134"/>
  <c r="L919" i="134"/>
  <c r="AB919" i="141"/>
  <c r="L919" i="141"/>
  <c r="AB919" i="142"/>
  <c r="L919" i="142"/>
  <c r="AB919" i="143"/>
  <c r="L919" i="143"/>
  <c r="AB919" i="144"/>
  <c r="L919" i="144"/>
  <c r="F920" i="24"/>
  <c r="E920" i="24"/>
  <c r="B920" i="24"/>
  <c r="AB920" i="79"/>
  <c r="L920" i="79"/>
  <c r="AB920" i="134"/>
  <c r="L920" i="134"/>
  <c r="AB920" i="141"/>
  <c r="L920" i="141"/>
  <c r="AB920" i="142"/>
  <c r="L920" i="142"/>
  <c r="AB920" i="143"/>
  <c r="L920" i="143"/>
  <c r="AB920" i="144"/>
  <c r="L920" i="144"/>
  <c r="F921" i="24"/>
  <c r="E921" i="24"/>
  <c r="B921" i="24"/>
  <c r="AB921" i="79"/>
  <c r="L921" i="79"/>
  <c r="AB921" i="134"/>
  <c r="L921" i="134"/>
  <c r="AB921" i="141"/>
  <c r="L921" i="141"/>
  <c r="AB921" i="142"/>
  <c r="L921" i="142"/>
  <c r="AB921" i="143"/>
  <c r="L921" i="143"/>
  <c r="AB921" i="144"/>
  <c r="L921" i="144"/>
  <c r="F922" i="24"/>
  <c r="E922" i="24"/>
  <c r="B922" i="24"/>
  <c r="AB922" i="79"/>
  <c r="L922" i="79"/>
  <c r="AB922" i="134"/>
  <c r="L922" i="134"/>
  <c r="AB922" i="141"/>
  <c r="L922" i="141"/>
  <c r="AB922" i="142"/>
  <c r="L922" i="142"/>
  <c r="AB922" i="143"/>
  <c r="L922" i="143"/>
  <c r="AB922" i="144"/>
  <c r="L922" i="144"/>
  <c r="F923" i="24"/>
  <c r="E923" i="24"/>
  <c r="B923" i="24"/>
  <c r="AB923" i="79"/>
  <c r="L923" i="79"/>
  <c r="AB923" i="134"/>
  <c r="L923" i="134"/>
  <c r="AB923" i="141"/>
  <c r="L923" i="141"/>
  <c r="AB923" i="142"/>
  <c r="L923" i="142"/>
  <c r="AB923" i="143"/>
  <c r="L923" i="143"/>
  <c r="AB923" i="144"/>
  <c r="L923" i="144"/>
  <c r="F924" i="24"/>
  <c r="E924" i="24"/>
  <c r="B924" i="24"/>
  <c r="AB924" i="79"/>
  <c r="L924" i="79"/>
  <c r="AB924" i="134"/>
  <c r="L924" i="134"/>
  <c r="AB924" i="141"/>
  <c r="L924" i="141"/>
  <c r="AB924" i="142"/>
  <c r="L924" i="142"/>
  <c r="AB924" i="143"/>
  <c r="L924" i="143"/>
  <c r="AB924" i="144"/>
  <c r="L924" i="144"/>
  <c r="F925" i="24"/>
  <c r="E925" i="24"/>
  <c r="B925" i="24"/>
  <c r="AB925" i="79"/>
  <c r="L925" i="79"/>
  <c r="AB925" i="134"/>
  <c r="L925" i="134"/>
  <c r="AB925" i="141"/>
  <c r="L925" i="141"/>
  <c r="AB925" i="142"/>
  <c r="L925" i="142"/>
  <c r="AB925" i="143"/>
  <c r="L925" i="143"/>
  <c r="AB925" i="144"/>
  <c r="L925" i="144"/>
  <c r="F926" i="24"/>
  <c r="E926" i="24"/>
  <c r="B926" i="24"/>
  <c r="AB926" i="79"/>
  <c r="L926" i="79"/>
  <c r="AB926" i="134"/>
  <c r="L926" i="134"/>
  <c r="AB926" i="141"/>
  <c r="L926" i="141"/>
  <c r="AB926" i="142"/>
  <c r="L926" i="142"/>
  <c r="AB926" i="143"/>
  <c r="L926" i="143"/>
  <c r="AB926" i="144"/>
  <c r="L926" i="144"/>
  <c r="F927" i="24"/>
  <c r="E927" i="24"/>
  <c r="B927" i="24"/>
  <c r="AB927" i="79"/>
  <c r="L927" i="79"/>
  <c r="AB927" i="134"/>
  <c r="L927" i="134"/>
  <c r="AB927" i="141"/>
  <c r="L927" i="141"/>
  <c r="AB927" i="142"/>
  <c r="L927" i="142"/>
  <c r="AB927" i="143"/>
  <c r="L927" i="143"/>
  <c r="AB927" i="144"/>
  <c r="L927" i="144"/>
  <c r="F928" i="24"/>
  <c r="E928" i="24"/>
  <c r="B928" i="24"/>
  <c r="AB928" i="79"/>
  <c r="L928" i="79"/>
  <c r="AB928" i="134"/>
  <c r="L928" i="134"/>
  <c r="AB928" i="141"/>
  <c r="L928" i="141"/>
  <c r="AB928" i="142"/>
  <c r="L928" i="142"/>
  <c r="AB928" i="143"/>
  <c r="L928" i="143"/>
  <c r="AB928" i="144"/>
  <c r="L928" i="144"/>
  <c r="F929" i="24"/>
  <c r="E929" i="24"/>
  <c r="B929" i="24"/>
  <c r="AB929" i="79"/>
  <c r="L929" i="79"/>
  <c r="AB929" i="134"/>
  <c r="L929" i="134"/>
  <c r="AB929" i="141"/>
  <c r="L929" i="141"/>
  <c r="AB929" i="142"/>
  <c r="L929" i="142"/>
  <c r="AB929" i="143"/>
  <c r="L929" i="143"/>
  <c r="AB929" i="144"/>
  <c r="L929" i="144"/>
  <c r="F930" i="24"/>
  <c r="E930" i="24"/>
  <c r="B930" i="24"/>
  <c r="AB930" i="79"/>
  <c r="L930" i="79"/>
  <c r="AB930" i="134"/>
  <c r="L930" i="134"/>
  <c r="AB930" i="141"/>
  <c r="L930" i="141"/>
  <c r="AB930" i="142"/>
  <c r="L930" i="142"/>
  <c r="AB930" i="143"/>
  <c r="L930" i="143"/>
  <c r="AB930" i="144"/>
  <c r="L930" i="144"/>
  <c r="F931" i="24"/>
  <c r="E931" i="24"/>
  <c r="B931" i="24"/>
  <c r="AB931" i="79"/>
  <c r="L931" i="79"/>
  <c r="AB931" i="134"/>
  <c r="L931" i="134"/>
  <c r="AB931" i="141"/>
  <c r="L931" i="141"/>
  <c r="AB931" i="142"/>
  <c r="L931" i="142"/>
  <c r="AB931" i="143"/>
  <c r="L931" i="143"/>
  <c r="AB931" i="144"/>
  <c r="L931" i="144"/>
  <c r="F932" i="24"/>
  <c r="E932" i="24"/>
  <c r="B932" i="24"/>
  <c r="AB932" i="79"/>
  <c r="L932" i="79"/>
  <c r="AB932" i="134"/>
  <c r="L932" i="134"/>
  <c r="AB932" i="141"/>
  <c r="L932" i="141"/>
  <c r="AB932" i="142"/>
  <c r="L932" i="142"/>
  <c r="AB932" i="143"/>
  <c r="L932" i="143"/>
  <c r="AB932" i="144"/>
  <c r="L932" i="144"/>
  <c r="F933" i="24"/>
  <c r="E933" i="24"/>
  <c r="B933" i="24"/>
  <c r="AB933" i="79"/>
  <c r="L933" i="79"/>
  <c r="AB933" i="134"/>
  <c r="L933" i="134"/>
  <c r="AB933" i="141"/>
  <c r="L933" i="141"/>
  <c r="AB933" i="142"/>
  <c r="L933" i="142"/>
  <c r="AB933" i="143"/>
  <c r="L933" i="143"/>
  <c r="AB933" i="144"/>
  <c r="L933" i="144"/>
  <c r="F934" i="24"/>
  <c r="E934" i="24"/>
  <c r="B934" i="24"/>
  <c r="AB934" i="79"/>
  <c r="L934" i="79"/>
  <c r="AB934" i="134"/>
  <c r="L934" i="134"/>
  <c r="AB934" i="141"/>
  <c r="L934" i="141"/>
  <c r="AB934" i="142"/>
  <c r="L934" i="142"/>
  <c r="AB934" i="143"/>
  <c r="L934" i="143"/>
  <c r="AB934" i="144"/>
  <c r="L934" i="144"/>
  <c r="F935" i="24"/>
  <c r="E935" i="24"/>
  <c r="B935" i="24"/>
  <c r="AB935" i="79"/>
  <c r="L935" i="79"/>
  <c r="AB935" i="134"/>
  <c r="L935" i="134"/>
  <c r="AB935" i="141"/>
  <c r="L935" i="141"/>
  <c r="AB935" i="142"/>
  <c r="L935" i="142"/>
  <c r="AB935" i="143"/>
  <c r="L935" i="143"/>
  <c r="AB935" i="144"/>
  <c r="L935" i="144"/>
  <c r="F936" i="24"/>
  <c r="E936" i="24"/>
  <c r="B936" i="24"/>
  <c r="AB936" i="79"/>
  <c r="L936" i="79"/>
  <c r="AB936" i="134"/>
  <c r="L936" i="134"/>
  <c r="AB936" i="141"/>
  <c r="L936" i="141"/>
  <c r="AB936" i="142"/>
  <c r="L936" i="142"/>
  <c r="AB936" i="143"/>
  <c r="L936" i="143"/>
  <c r="AB936" i="144"/>
  <c r="L936" i="144"/>
  <c r="F937" i="24"/>
  <c r="E937" i="24"/>
  <c r="B937" i="24"/>
  <c r="AB937" i="79"/>
  <c r="L937" i="79"/>
  <c r="AB937" i="134"/>
  <c r="L937" i="134"/>
  <c r="AB937" i="141"/>
  <c r="L937" i="141"/>
  <c r="AB937" i="142"/>
  <c r="L937" i="142"/>
  <c r="AB937" i="143"/>
  <c r="L937" i="143"/>
  <c r="AB937" i="144"/>
  <c r="L937" i="144"/>
  <c r="F938" i="24"/>
  <c r="E938" i="24"/>
  <c r="B938" i="24"/>
  <c r="AB938" i="79"/>
  <c r="L938" i="79"/>
  <c r="AB938" i="134"/>
  <c r="L938" i="134"/>
  <c r="AB938" i="141"/>
  <c r="L938" i="141"/>
  <c r="AB938" i="142"/>
  <c r="L938" i="142"/>
  <c r="AB938" i="143"/>
  <c r="L938" i="143"/>
  <c r="AB938" i="144"/>
  <c r="L938" i="144"/>
  <c r="F939" i="24"/>
  <c r="E939" i="24"/>
  <c r="B939" i="24"/>
  <c r="AB939" i="79"/>
  <c r="L939" i="79"/>
  <c r="AB939" i="134"/>
  <c r="L939" i="134"/>
  <c r="AB939" i="141"/>
  <c r="L939" i="141"/>
  <c r="AB939" i="142"/>
  <c r="L939" i="142"/>
  <c r="AB939" i="143"/>
  <c r="L939" i="143"/>
  <c r="AB939" i="144"/>
  <c r="L939" i="144"/>
  <c r="F940" i="24"/>
  <c r="E940" i="24"/>
  <c r="B940" i="24"/>
  <c r="AB940" i="79"/>
  <c r="L940" i="79"/>
  <c r="AB940" i="134"/>
  <c r="L940" i="134"/>
  <c r="AB940" i="141"/>
  <c r="L940" i="141"/>
  <c r="AB940" i="142"/>
  <c r="L940" i="142"/>
  <c r="AB940" i="143"/>
  <c r="L940" i="143"/>
  <c r="AB940" i="144"/>
  <c r="L940" i="144"/>
  <c r="F941" i="24"/>
  <c r="E941" i="24"/>
  <c r="B941" i="24"/>
  <c r="AB941" i="79"/>
  <c r="L941" i="79"/>
  <c r="AB941" i="134"/>
  <c r="L941" i="134"/>
  <c r="AB941" i="141"/>
  <c r="L941" i="141"/>
  <c r="AB941" i="142"/>
  <c r="L941" i="142"/>
  <c r="AB941" i="143"/>
  <c r="L941" i="143"/>
  <c r="AB941" i="144"/>
  <c r="L941" i="144"/>
  <c r="F942" i="24"/>
  <c r="E942" i="24"/>
  <c r="B942" i="24"/>
  <c r="AB942" i="79"/>
  <c r="L942" i="79"/>
  <c r="AB942" i="134"/>
  <c r="L942" i="134"/>
  <c r="AB942" i="141"/>
  <c r="L942" i="141"/>
  <c r="AB942" i="142"/>
  <c r="L942" i="142"/>
  <c r="AB942" i="143"/>
  <c r="L942" i="143"/>
  <c r="AB942" i="144"/>
  <c r="L942" i="144"/>
  <c r="F943" i="24"/>
  <c r="E943" i="24"/>
  <c r="B943" i="24"/>
  <c r="AB943" i="79"/>
  <c r="L943" i="79"/>
  <c r="AB943" i="134"/>
  <c r="L943" i="134"/>
  <c r="AB943" i="141"/>
  <c r="L943" i="141"/>
  <c r="AB943" i="142"/>
  <c r="L943" i="142"/>
  <c r="AB943" i="143"/>
  <c r="L943" i="143"/>
  <c r="AB943" i="144"/>
  <c r="L943" i="144"/>
  <c r="F944" i="24"/>
  <c r="E944" i="24"/>
  <c r="B944" i="24"/>
  <c r="AB944" i="79"/>
  <c r="L944" i="79"/>
  <c r="AB944" i="134"/>
  <c r="L944" i="134"/>
  <c r="AB944" i="141"/>
  <c r="L944" i="141"/>
  <c r="AB944" i="142"/>
  <c r="L944" i="142"/>
  <c r="AB944" i="143"/>
  <c r="L944" i="143"/>
  <c r="AB944" i="144"/>
  <c r="L944" i="144"/>
  <c r="F945" i="24"/>
  <c r="E945" i="24"/>
  <c r="B945" i="24"/>
  <c r="AB945" i="79"/>
  <c r="L945" i="79"/>
  <c r="AB945" i="134"/>
  <c r="L945" i="134"/>
  <c r="AB945" i="141"/>
  <c r="L945" i="141"/>
  <c r="AB945" i="142"/>
  <c r="L945" i="142"/>
  <c r="AB945" i="143"/>
  <c r="L945" i="143"/>
  <c r="AB945" i="144"/>
  <c r="L945" i="144"/>
  <c r="F946" i="24"/>
  <c r="E946" i="24"/>
  <c r="B946" i="24"/>
  <c r="AB946" i="79"/>
  <c r="L946" i="79"/>
  <c r="AB946" i="134"/>
  <c r="L946" i="134"/>
  <c r="AB946" i="141"/>
  <c r="L946" i="141"/>
  <c r="AB946" i="142"/>
  <c r="L946" i="142"/>
  <c r="AB946" i="143"/>
  <c r="L946" i="143"/>
  <c r="AB946" i="144"/>
  <c r="L946" i="144"/>
  <c r="F947" i="24"/>
  <c r="E947" i="24"/>
  <c r="B947" i="24"/>
  <c r="AB947" i="79"/>
  <c r="L947" i="79"/>
  <c r="AB947" i="134"/>
  <c r="L947" i="134"/>
  <c r="AB947" i="141"/>
  <c r="L947" i="141"/>
  <c r="AB947" i="142"/>
  <c r="L947" i="142"/>
  <c r="AB947" i="143"/>
  <c r="L947" i="143"/>
  <c r="AB947" i="144"/>
  <c r="L947" i="144"/>
  <c r="F948" i="24"/>
  <c r="E948" i="24"/>
  <c r="B948" i="24"/>
  <c r="AB948" i="79"/>
  <c r="L948" i="79"/>
  <c r="AB948" i="134"/>
  <c r="L948" i="134"/>
  <c r="AB948" i="141"/>
  <c r="L948" i="141"/>
  <c r="AB948" i="142"/>
  <c r="L948" i="142"/>
  <c r="AB948" i="143"/>
  <c r="L948" i="143"/>
  <c r="AB948" i="144"/>
  <c r="L948" i="144"/>
  <c r="F949" i="24"/>
  <c r="E949" i="24"/>
  <c r="B949" i="24"/>
  <c r="AB949" i="79"/>
  <c r="L949" i="79"/>
  <c r="AB949" i="134"/>
  <c r="L949" i="134"/>
  <c r="AB949" i="141"/>
  <c r="L949" i="141"/>
  <c r="AB949" i="142"/>
  <c r="L949" i="142"/>
  <c r="AB949" i="143"/>
  <c r="L949" i="143"/>
  <c r="AB949" i="144"/>
  <c r="L949" i="144"/>
  <c r="F950" i="24"/>
  <c r="E950" i="24"/>
  <c r="B950" i="24"/>
  <c r="AB950" i="79"/>
  <c r="L950" i="79"/>
  <c r="AB950" i="134"/>
  <c r="L950" i="134"/>
  <c r="AB950" i="141"/>
  <c r="L950" i="141"/>
  <c r="AB950" i="142"/>
  <c r="L950" i="142"/>
  <c r="AB950" i="143"/>
  <c r="L950" i="143"/>
  <c r="AB950" i="144"/>
  <c r="L950" i="144"/>
  <c r="F951" i="24"/>
  <c r="E951" i="24"/>
  <c r="B951" i="24"/>
  <c r="AB951" i="79"/>
  <c r="L951" i="79"/>
  <c r="AB951" i="134"/>
  <c r="L951" i="134"/>
  <c r="AB951" i="141"/>
  <c r="L951" i="141"/>
  <c r="AB951" i="142"/>
  <c r="L951" i="142"/>
  <c r="AB951" i="143"/>
  <c r="L951" i="143"/>
  <c r="AB951" i="144"/>
  <c r="L951" i="144"/>
  <c r="F952" i="24"/>
  <c r="E952" i="24"/>
  <c r="B952" i="24"/>
  <c r="AB952" i="79"/>
  <c r="L952" i="79"/>
  <c r="AB952" i="134"/>
  <c r="L952" i="134"/>
  <c r="AB952" i="141"/>
  <c r="L952" i="141"/>
  <c r="AB952" i="142"/>
  <c r="L952" i="142"/>
  <c r="AB952" i="143"/>
  <c r="L952" i="143"/>
  <c r="AB952" i="144"/>
  <c r="L952" i="144"/>
  <c r="F953" i="24"/>
  <c r="E953" i="24"/>
  <c r="B953" i="24"/>
  <c r="AB953" i="79"/>
  <c r="L953" i="79"/>
  <c r="AB953" i="134"/>
  <c r="L953" i="134"/>
  <c r="AB953" i="141"/>
  <c r="L953" i="141"/>
  <c r="AB953" i="142"/>
  <c r="L953" i="142"/>
  <c r="AB953" i="143"/>
  <c r="L953" i="143"/>
  <c r="AB953" i="144"/>
  <c r="L953" i="144"/>
  <c r="F954" i="24"/>
  <c r="E954" i="24"/>
  <c r="B954" i="24"/>
  <c r="AB954" i="79"/>
  <c r="L954" i="79"/>
  <c r="AB954" i="134"/>
  <c r="L954" i="134"/>
  <c r="AB954" i="141"/>
  <c r="L954" i="141"/>
  <c r="AB954" i="142"/>
  <c r="L954" i="142"/>
  <c r="AB954" i="143"/>
  <c r="L954" i="143"/>
  <c r="AB954" i="144"/>
  <c r="L954" i="144"/>
  <c r="F955" i="24"/>
  <c r="E955" i="24"/>
  <c r="B955" i="24"/>
  <c r="AB955" i="79"/>
  <c r="L955" i="79"/>
  <c r="AB955" i="134"/>
  <c r="L955" i="134"/>
  <c r="AB955" i="141"/>
  <c r="L955" i="141"/>
  <c r="AB955" i="142"/>
  <c r="L955" i="142"/>
  <c r="AB955" i="143"/>
  <c r="L955" i="143"/>
  <c r="AB955" i="144"/>
  <c r="L955" i="144"/>
  <c r="F956" i="24"/>
  <c r="E956" i="24"/>
  <c r="B956" i="24"/>
  <c r="AB956" i="79"/>
  <c r="L956" i="79"/>
  <c r="AB956" i="134"/>
  <c r="L956" i="134"/>
  <c r="AB956" i="141"/>
  <c r="L956" i="141"/>
  <c r="AB956" i="142"/>
  <c r="L956" i="142"/>
  <c r="AB956" i="143"/>
  <c r="L956" i="143"/>
  <c r="AB956" i="144"/>
  <c r="L956" i="144"/>
  <c r="F957" i="24"/>
  <c r="E957" i="24"/>
  <c r="B957" i="24"/>
  <c r="AB957" i="79"/>
  <c r="L957" i="79"/>
  <c r="AB957" i="134"/>
  <c r="L957" i="134"/>
  <c r="AB957" i="141"/>
  <c r="L957" i="141"/>
  <c r="AB957" i="142"/>
  <c r="L957" i="142"/>
  <c r="AB957" i="143"/>
  <c r="L957" i="143"/>
  <c r="AB957" i="144"/>
  <c r="L957" i="144"/>
  <c r="F958" i="24"/>
  <c r="E958" i="24"/>
  <c r="B958" i="24"/>
  <c r="AB958" i="79"/>
  <c r="L958" i="79"/>
  <c r="AB958" i="134"/>
  <c r="L958" i="134"/>
  <c r="AB958" i="141"/>
  <c r="L958" i="141"/>
  <c r="AB958" i="142"/>
  <c r="L958" i="142"/>
  <c r="AB958" i="143"/>
  <c r="L958" i="143"/>
  <c r="AB958" i="144"/>
  <c r="L958" i="144"/>
  <c r="F959" i="24"/>
  <c r="E959" i="24"/>
  <c r="B959" i="24"/>
  <c r="AB959" i="79"/>
  <c r="L959" i="79"/>
  <c r="AB959" i="134"/>
  <c r="L959" i="134"/>
  <c r="AB959" i="141"/>
  <c r="L959" i="141"/>
  <c r="AB959" i="142"/>
  <c r="L959" i="142"/>
  <c r="AB959" i="143"/>
  <c r="L959" i="143"/>
  <c r="AB959" i="144"/>
  <c r="L959" i="144"/>
  <c r="F960" i="24"/>
  <c r="E960" i="24"/>
  <c r="B960" i="24"/>
  <c r="AB960" i="79"/>
  <c r="L960" i="79"/>
  <c r="AB960" i="134"/>
  <c r="L960" i="134"/>
  <c r="AB960" i="141"/>
  <c r="L960" i="141"/>
  <c r="AB960" i="142"/>
  <c r="L960" i="142"/>
  <c r="AB960" i="143"/>
  <c r="L960" i="143"/>
  <c r="AB960" i="144"/>
  <c r="L960" i="144"/>
  <c r="F961" i="24"/>
  <c r="E961" i="24"/>
  <c r="B961" i="24"/>
  <c r="AB961" i="79"/>
  <c r="L961" i="79"/>
  <c r="AB961" i="134"/>
  <c r="L961" i="134"/>
  <c r="AB961" i="141"/>
  <c r="L961" i="141"/>
  <c r="AB961" i="142"/>
  <c r="L961" i="142"/>
  <c r="AB961" i="143"/>
  <c r="L961" i="143"/>
  <c r="AB961" i="144"/>
  <c r="L961" i="144"/>
  <c r="F962" i="24"/>
  <c r="E962" i="24"/>
  <c r="B962" i="24"/>
  <c r="AB962" i="79"/>
  <c r="L962" i="79"/>
  <c r="AB962" i="134"/>
  <c r="L962" i="134"/>
  <c r="AB962" i="141"/>
  <c r="L962" i="141"/>
  <c r="AB962" i="142"/>
  <c r="L962" i="142"/>
  <c r="AB962" i="143"/>
  <c r="L962" i="143"/>
  <c r="AB962" i="144"/>
  <c r="L962" i="144"/>
  <c r="F963" i="24"/>
  <c r="E963" i="24"/>
  <c r="B963" i="24"/>
  <c r="AB963" i="79"/>
  <c r="L963" i="79"/>
  <c r="AB963" i="134"/>
  <c r="L963" i="134"/>
  <c r="AB963" i="141"/>
  <c r="L963" i="141"/>
  <c r="AB963" i="142"/>
  <c r="L963" i="142"/>
  <c r="AB963" i="143"/>
  <c r="L963" i="143"/>
  <c r="AB963" i="144"/>
  <c r="L963" i="144"/>
  <c r="F964" i="24"/>
  <c r="E964" i="24"/>
  <c r="B964" i="24"/>
  <c r="AB964" i="79"/>
  <c r="L964" i="79"/>
  <c r="AB964" i="134"/>
  <c r="L964" i="134"/>
  <c r="AB964" i="141"/>
  <c r="L964" i="141"/>
  <c r="AB964" i="142"/>
  <c r="L964" i="142"/>
  <c r="AB964" i="143"/>
  <c r="L964" i="143"/>
  <c r="AB964" i="144"/>
  <c r="L964" i="144"/>
  <c r="F965" i="24"/>
  <c r="E965" i="24"/>
  <c r="B965" i="24"/>
  <c r="AB965" i="79"/>
  <c r="L965" i="79"/>
  <c r="AB965" i="134"/>
  <c r="L965" i="134"/>
  <c r="AB965" i="141"/>
  <c r="L965" i="141"/>
  <c r="AB965" i="142"/>
  <c r="L965" i="142"/>
  <c r="AB965" i="143"/>
  <c r="L965" i="143"/>
  <c r="AB965" i="144"/>
  <c r="L965" i="144"/>
  <c r="F966" i="24"/>
  <c r="E966" i="24"/>
  <c r="B966" i="24"/>
  <c r="AB966" i="79"/>
  <c r="L966" i="79"/>
  <c r="AB966" i="134"/>
  <c r="L966" i="134"/>
  <c r="AB966" i="141"/>
  <c r="L966" i="141"/>
  <c r="AB966" i="142"/>
  <c r="L966" i="142"/>
  <c r="AB966" i="143"/>
  <c r="L966" i="143"/>
  <c r="AB966" i="144"/>
  <c r="L966" i="144"/>
  <c r="F967" i="24"/>
  <c r="E967" i="24"/>
  <c r="B967" i="24"/>
  <c r="AB967" i="79"/>
  <c r="L967" i="79"/>
  <c r="AB967" i="134"/>
  <c r="L967" i="134"/>
  <c r="AB967" i="141"/>
  <c r="L967" i="141"/>
  <c r="AB967" i="142"/>
  <c r="L967" i="142"/>
  <c r="AB967" i="143"/>
  <c r="L967" i="143"/>
  <c r="AB967" i="144"/>
  <c r="L967" i="144"/>
  <c r="F968" i="24"/>
  <c r="E968" i="24"/>
  <c r="B968" i="24"/>
  <c r="AB968" i="79"/>
  <c r="L968" i="79"/>
  <c r="AB968" i="134"/>
  <c r="L968" i="134"/>
  <c r="AB968" i="141"/>
  <c r="L968" i="141"/>
  <c r="AB968" i="142"/>
  <c r="L968" i="142"/>
  <c r="AB968" i="143"/>
  <c r="L968" i="143"/>
  <c r="AB968" i="144"/>
  <c r="L968" i="144"/>
  <c r="F969" i="24"/>
  <c r="E969" i="24"/>
  <c r="B969" i="24"/>
  <c r="AB969" i="79"/>
  <c r="L969" i="79"/>
  <c r="AB969" i="134"/>
  <c r="L969" i="134"/>
  <c r="AB969" i="141"/>
  <c r="L969" i="141"/>
  <c r="AB969" i="142"/>
  <c r="L969" i="142"/>
  <c r="AB969" i="143"/>
  <c r="L969" i="143"/>
  <c r="AB969" i="144"/>
  <c r="L969" i="144"/>
  <c r="F970" i="24"/>
  <c r="E970" i="24"/>
  <c r="B970" i="24"/>
  <c r="AB970" i="79"/>
  <c r="L970" i="79"/>
  <c r="AB970" i="134"/>
  <c r="L970" i="134"/>
  <c r="AB970" i="141"/>
  <c r="L970" i="141"/>
  <c r="AB970" i="142"/>
  <c r="L970" i="142"/>
  <c r="AB970" i="143"/>
  <c r="L970" i="143"/>
  <c r="AB970" i="144"/>
  <c r="L970" i="144"/>
  <c r="F971" i="24"/>
  <c r="E971" i="24"/>
  <c r="B971" i="24"/>
  <c r="AB971" i="79"/>
  <c r="L971" i="79"/>
  <c r="AB971" i="134"/>
  <c r="L971" i="134"/>
  <c r="AB971" i="141"/>
  <c r="L971" i="141"/>
  <c r="AB971" i="142"/>
  <c r="L971" i="142"/>
  <c r="AB971" i="143"/>
  <c r="L971" i="143"/>
  <c r="AB971" i="144"/>
  <c r="L971" i="144"/>
  <c r="F972" i="24"/>
  <c r="E972" i="24"/>
  <c r="B972" i="24"/>
  <c r="AB972" i="79"/>
  <c r="L972" i="79"/>
  <c r="AB972" i="134"/>
  <c r="L972" i="134"/>
  <c r="AB972" i="141"/>
  <c r="L972" i="141"/>
  <c r="AB972" i="142"/>
  <c r="L972" i="142"/>
  <c r="AB972" i="143"/>
  <c r="L972" i="143"/>
  <c r="AB972" i="144"/>
  <c r="L972" i="144"/>
  <c r="F973" i="24"/>
  <c r="E973" i="24"/>
  <c r="B973" i="24"/>
  <c r="AB973" i="79"/>
  <c r="L973" i="79"/>
  <c r="AB973" i="134"/>
  <c r="L973" i="134"/>
  <c r="AB973" i="141"/>
  <c r="L973" i="141"/>
  <c r="AB973" i="142"/>
  <c r="L973" i="142"/>
  <c r="AB973" i="143"/>
  <c r="L973" i="143"/>
  <c r="AB973" i="144"/>
  <c r="L973" i="144"/>
  <c r="F974" i="24"/>
  <c r="E974" i="24"/>
  <c r="B974" i="24"/>
  <c r="AB974" i="79"/>
  <c r="L974" i="79"/>
  <c r="AB974" i="134"/>
  <c r="L974" i="134"/>
  <c r="AB974" i="141"/>
  <c r="L974" i="141"/>
  <c r="AB974" i="142"/>
  <c r="L974" i="142"/>
  <c r="AB974" i="143"/>
  <c r="L974" i="143"/>
  <c r="AB974" i="144"/>
  <c r="L974" i="144"/>
  <c r="F975" i="24"/>
  <c r="E975" i="24"/>
  <c r="B975" i="24"/>
  <c r="AB975" i="79"/>
  <c r="L975" i="79"/>
  <c r="AB975" i="134"/>
  <c r="L975" i="134"/>
  <c r="AB975" i="141"/>
  <c r="L975" i="141"/>
  <c r="AB975" i="142"/>
  <c r="L975" i="142"/>
  <c r="AB975" i="143"/>
  <c r="L975" i="143"/>
  <c r="AB975" i="144"/>
  <c r="L975" i="144"/>
  <c r="F976" i="24"/>
  <c r="E976" i="24"/>
  <c r="B976" i="24"/>
  <c r="AB976" i="79"/>
  <c r="L976" i="79"/>
  <c r="AB976" i="134"/>
  <c r="L976" i="134"/>
  <c r="AB976" i="141"/>
  <c r="L976" i="141"/>
  <c r="AB976" i="142"/>
  <c r="L976" i="142"/>
  <c r="AB976" i="143"/>
  <c r="L976" i="143"/>
  <c r="AB976" i="144"/>
  <c r="L976" i="144"/>
  <c r="F977" i="24"/>
  <c r="E977" i="24"/>
  <c r="B977" i="24"/>
  <c r="AB977" i="79"/>
  <c r="L977" i="79"/>
  <c r="AB977" i="134"/>
  <c r="L977" i="134"/>
  <c r="AB977" i="141"/>
  <c r="L977" i="141"/>
  <c r="AB977" i="142"/>
  <c r="L977" i="142"/>
  <c r="AB977" i="143"/>
  <c r="L977" i="143"/>
  <c r="AB977" i="144"/>
  <c r="L977" i="144"/>
  <c r="F978" i="24"/>
  <c r="E978" i="24"/>
  <c r="B978" i="24"/>
  <c r="AB978" i="79"/>
  <c r="L978" i="79"/>
  <c r="AB978" i="134"/>
  <c r="L978" i="134"/>
  <c r="AB978" i="141"/>
  <c r="L978" i="141"/>
  <c r="AB978" i="142"/>
  <c r="L978" i="142"/>
  <c r="AB978" i="143"/>
  <c r="L978" i="143"/>
  <c r="AB978" i="144"/>
  <c r="L978" i="144"/>
  <c r="F979" i="24"/>
  <c r="E979" i="24"/>
  <c r="B979" i="24"/>
  <c r="AB979" i="79"/>
  <c r="L979" i="79"/>
  <c r="AB979" i="134"/>
  <c r="L979" i="134"/>
  <c r="AB979" i="141"/>
  <c r="L979" i="141"/>
  <c r="AB979" i="142"/>
  <c r="L979" i="142"/>
  <c r="AB979" i="143"/>
  <c r="L979" i="143"/>
  <c r="AB979" i="144"/>
  <c r="L979" i="144"/>
  <c r="F980" i="24"/>
  <c r="E980" i="24"/>
  <c r="B980" i="24"/>
  <c r="AB980" i="79"/>
  <c r="L980" i="79"/>
  <c r="AB980" i="134"/>
  <c r="L980" i="134"/>
  <c r="AB980" i="141"/>
  <c r="L980" i="141"/>
  <c r="AB980" i="142"/>
  <c r="L980" i="142"/>
  <c r="AB980" i="143"/>
  <c r="L980" i="143"/>
  <c r="AB980" i="144"/>
  <c r="L980" i="144"/>
  <c r="F981" i="24"/>
  <c r="E981" i="24"/>
  <c r="B981" i="24"/>
  <c r="AB981" i="79"/>
  <c r="L981" i="79"/>
  <c r="AB981" i="134"/>
  <c r="L981" i="134"/>
  <c r="AB981" i="141"/>
  <c r="L981" i="141"/>
  <c r="AB981" i="142"/>
  <c r="L981" i="142"/>
  <c r="AB981" i="143"/>
  <c r="L981" i="143"/>
  <c r="AB981" i="144"/>
  <c r="L981" i="144"/>
  <c r="F982" i="24"/>
  <c r="E982" i="24"/>
  <c r="B982" i="24"/>
  <c r="AB982" i="79"/>
  <c r="L982" i="79"/>
  <c r="AB982" i="134"/>
  <c r="L982" i="134"/>
  <c r="AB982" i="141"/>
  <c r="L982" i="141"/>
  <c r="AB982" i="142"/>
  <c r="L982" i="142"/>
  <c r="AB982" i="143"/>
  <c r="L982" i="143"/>
  <c r="AB982" i="144"/>
  <c r="L982" i="144"/>
  <c r="F983" i="24"/>
  <c r="E983" i="24"/>
  <c r="B983" i="24"/>
  <c r="AB983" i="79"/>
  <c r="L983" i="79"/>
  <c r="AB983" i="134"/>
  <c r="L983" i="134"/>
  <c r="AB983" i="141"/>
  <c r="L983" i="141"/>
  <c r="AB983" i="142"/>
  <c r="L983" i="142"/>
  <c r="AB983" i="143"/>
  <c r="L983" i="143"/>
  <c r="AB983" i="144"/>
  <c r="L983" i="144"/>
  <c r="F984" i="24"/>
  <c r="E984" i="24"/>
  <c r="B984" i="24"/>
  <c r="AB984" i="79"/>
  <c r="L984" i="79"/>
  <c r="AB984" i="134"/>
  <c r="L984" i="134"/>
  <c r="AB984" i="141"/>
  <c r="L984" i="141"/>
  <c r="AB984" i="142"/>
  <c r="L984" i="142"/>
  <c r="AB984" i="143"/>
  <c r="L984" i="143"/>
  <c r="AB984" i="144"/>
  <c r="L984" i="144"/>
  <c r="F985" i="24"/>
  <c r="E985" i="24"/>
  <c r="B985" i="24"/>
  <c r="AB985" i="79"/>
  <c r="L985" i="79"/>
  <c r="AB985" i="134"/>
  <c r="L985" i="134"/>
  <c r="AB985" i="141"/>
  <c r="L985" i="141"/>
  <c r="AB985" i="142"/>
  <c r="L985" i="142"/>
  <c r="AB985" i="143"/>
  <c r="L985" i="143"/>
  <c r="AB985" i="144"/>
  <c r="L985" i="144"/>
  <c r="F986" i="24"/>
  <c r="E986" i="24"/>
  <c r="B986" i="24"/>
  <c r="AB986" i="79"/>
  <c r="L986" i="79"/>
  <c r="AB986" i="134"/>
  <c r="L986" i="134"/>
  <c r="AB986" i="141"/>
  <c r="L986" i="141"/>
  <c r="AB986" i="142"/>
  <c r="L986" i="142"/>
  <c r="AB986" i="143"/>
  <c r="L986" i="143"/>
  <c r="AB986" i="144"/>
  <c r="L986" i="144"/>
  <c r="F987" i="24"/>
  <c r="E987" i="24"/>
  <c r="B987" i="24"/>
  <c r="AB987" i="79"/>
  <c r="L987" i="79"/>
  <c r="AB987" i="134"/>
  <c r="L987" i="134"/>
  <c r="AB987" i="141"/>
  <c r="L987" i="141"/>
  <c r="AB987" i="142"/>
  <c r="L987" i="142"/>
  <c r="AB987" i="143"/>
  <c r="L987" i="143"/>
  <c r="AB987" i="144"/>
  <c r="L987" i="144"/>
  <c r="F988" i="24"/>
  <c r="E988" i="24"/>
  <c r="B988" i="24"/>
  <c r="AB988" i="79"/>
  <c r="L988" i="79"/>
  <c r="AB988" i="134"/>
  <c r="L988" i="134"/>
  <c r="AB988" i="141"/>
  <c r="L988" i="141"/>
  <c r="AB988" i="142"/>
  <c r="L988" i="142"/>
  <c r="AB988" i="143"/>
  <c r="L988" i="143"/>
  <c r="AB988" i="144"/>
  <c r="L988" i="144"/>
  <c r="F989" i="24"/>
  <c r="E989" i="24"/>
  <c r="B989" i="24"/>
  <c r="AB989" i="79"/>
  <c r="L989" i="79"/>
  <c r="AB989" i="134"/>
  <c r="L989" i="134"/>
  <c r="AB989" i="141"/>
  <c r="L989" i="141"/>
  <c r="AB989" i="142"/>
  <c r="L989" i="142"/>
  <c r="AB989" i="143"/>
  <c r="L989" i="143"/>
  <c r="AB989" i="144"/>
  <c r="L989" i="144"/>
  <c r="F990" i="24"/>
  <c r="E990" i="24"/>
  <c r="B990" i="24"/>
  <c r="AB990" i="79"/>
  <c r="L990" i="79"/>
  <c r="AB990" i="134"/>
  <c r="L990" i="134"/>
  <c r="AB990" i="141"/>
  <c r="L990" i="141"/>
  <c r="AB990" i="142"/>
  <c r="L990" i="142"/>
  <c r="AB990" i="143"/>
  <c r="L990" i="143"/>
  <c r="AB990" i="144"/>
  <c r="L990" i="144"/>
  <c r="F991" i="24"/>
  <c r="E991" i="24"/>
  <c r="B991" i="24"/>
  <c r="AB991" i="79"/>
  <c r="L991" i="79"/>
  <c r="AB991" i="134"/>
  <c r="L991" i="134"/>
  <c r="AB991" i="141"/>
  <c r="L991" i="141"/>
  <c r="AB991" i="142"/>
  <c r="L991" i="142"/>
  <c r="AB991" i="143"/>
  <c r="L991" i="143"/>
  <c r="AB991" i="144"/>
  <c r="L991" i="144"/>
  <c r="F992" i="24"/>
  <c r="E992" i="24"/>
  <c r="B992" i="24"/>
  <c r="AB992" i="79"/>
  <c r="L992" i="79"/>
  <c r="AB992" i="134"/>
  <c r="L992" i="134"/>
  <c r="AB992" i="141"/>
  <c r="L992" i="141"/>
  <c r="AB992" i="142"/>
  <c r="L992" i="142"/>
  <c r="AB992" i="143"/>
  <c r="L992" i="143"/>
  <c r="AB992" i="144"/>
  <c r="L992" i="144"/>
  <c r="F993" i="24"/>
  <c r="E993" i="24"/>
  <c r="B993" i="24"/>
  <c r="AB993" i="79"/>
  <c r="L993" i="79"/>
  <c r="AB993" i="134"/>
  <c r="L993" i="134"/>
  <c r="AB993" i="141"/>
  <c r="L993" i="141"/>
  <c r="AB993" i="142"/>
  <c r="L993" i="142"/>
  <c r="AB993" i="143"/>
  <c r="L993" i="143"/>
  <c r="AB993" i="144"/>
  <c r="L993" i="144"/>
  <c r="F994" i="24"/>
  <c r="E994" i="24"/>
  <c r="B994" i="24"/>
  <c r="AB994" i="79"/>
  <c r="L994" i="79"/>
  <c r="AB994" i="134"/>
  <c r="L994" i="134"/>
  <c r="AB994" i="141"/>
  <c r="L994" i="141"/>
  <c r="AB994" i="142"/>
  <c r="L994" i="142"/>
  <c r="AB994" i="143"/>
  <c r="L994" i="143"/>
  <c r="AB994" i="144"/>
  <c r="L994" i="144"/>
  <c r="F995" i="24"/>
  <c r="E995" i="24"/>
  <c r="B995" i="24"/>
  <c r="AB995" i="79"/>
  <c r="L995" i="79"/>
  <c r="AB995" i="134"/>
  <c r="L995" i="134"/>
  <c r="AB995" i="141"/>
  <c r="L995" i="141"/>
  <c r="AB995" i="142"/>
  <c r="L995" i="142"/>
  <c r="AB995" i="143"/>
  <c r="L995" i="143"/>
  <c r="AB995" i="144"/>
  <c r="L995" i="144"/>
  <c r="AQ3" i="141"/>
  <c r="AQ4" i="141"/>
  <c r="AJ5" i="141"/>
  <c r="AQ5" i="141"/>
  <c r="AJ6" i="141"/>
  <c r="AQ6" i="141"/>
  <c r="AQ7" i="141"/>
  <c r="AQ8" i="141"/>
  <c r="AQ9" i="141"/>
  <c r="AQ10" i="141"/>
  <c r="AQ11" i="141"/>
  <c r="AC12" i="141"/>
  <c r="AD12" i="141"/>
  <c r="AK12" i="141"/>
  <c r="AL12" i="141"/>
  <c r="AQ12" i="141"/>
  <c r="AQ13" i="141"/>
  <c r="AQ14" i="141"/>
  <c r="AT14" i="141"/>
  <c r="AT15" i="141"/>
  <c r="AT16" i="141"/>
  <c r="AT17" i="141"/>
  <c r="AC15" i="141"/>
  <c r="AD15" i="141"/>
  <c r="AQ15" i="141"/>
  <c r="AB16" i="141"/>
  <c r="L16" i="141"/>
  <c r="AB16" i="79"/>
  <c r="AB16" i="134"/>
  <c r="AQ16" i="141"/>
  <c r="AB17" i="141"/>
  <c r="L17" i="141"/>
  <c r="AB17" i="79"/>
  <c r="AB17" i="134"/>
  <c r="AQ17" i="141"/>
  <c r="AB18" i="141"/>
  <c r="L18" i="141"/>
  <c r="AB18" i="79"/>
  <c r="AB18" i="134"/>
  <c r="AQ18" i="141"/>
  <c r="AT18" i="141"/>
  <c r="AT19" i="141"/>
  <c r="AB19" i="141"/>
  <c r="L19" i="141"/>
  <c r="AB19" i="79"/>
  <c r="AB19" i="134"/>
  <c r="AQ19" i="141"/>
  <c r="AB20" i="141"/>
  <c r="L20" i="141"/>
  <c r="AB20" i="79"/>
  <c r="AB20" i="134"/>
  <c r="AB21" i="141"/>
  <c r="L21" i="141"/>
  <c r="AB21" i="79"/>
  <c r="AB21" i="134"/>
  <c r="AB22" i="141"/>
  <c r="L22" i="141"/>
  <c r="AB22" i="79"/>
  <c r="AB22" i="134"/>
  <c r="AB23" i="141"/>
  <c r="L23" i="141"/>
  <c r="AB23" i="79"/>
  <c r="AB23" i="134"/>
  <c r="AB24" i="141"/>
  <c r="L24" i="141"/>
  <c r="AB24" i="79"/>
  <c r="AB24" i="134"/>
  <c r="AB25" i="141"/>
  <c r="L25" i="141"/>
  <c r="AB25" i="79"/>
  <c r="AB25" i="134"/>
  <c r="AB26" i="141"/>
  <c r="L26" i="141"/>
  <c r="AB26" i="79"/>
  <c r="AB26" i="134"/>
  <c r="AB27" i="141"/>
  <c r="L27" i="141"/>
  <c r="AB27" i="79"/>
  <c r="AB27" i="134"/>
  <c r="AB28" i="141"/>
  <c r="L28" i="141"/>
  <c r="AB28" i="79"/>
  <c r="AB28" i="134"/>
  <c r="AB29" i="141"/>
  <c r="L29" i="141"/>
  <c r="AB29" i="79"/>
  <c r="AB29" i="134"/>
  <c r="AB30" i="141"/>
  <c r="L30" i="141"/>
  <c r="AB30" i="79"/>
  <c r="AB30" i="134"/>
  <c r="AB31" i="141"/>
  <c r="L31" i="141"/>
  <c r="AB31" i="79"/>
  <c r="AB31" i="134"/>
  <c r="AB32" i="141"/>
  <c r="L32" i="141"/>
  <c r="AB32" i="79"/>
  <c r="AB32" i="134"/>
  <c r="AB33" i="141"/>
  <c r="L33" i="141"/>
  <c r="AB33" i="79"/>
  <c r="AB33" i="134"/>
  <c r="AB34" i="141"/>
  <c r="L34" i="141"/>
  <c r="AB34" i="79"/>
  <c r="AB34" i="134"/>
  <c r="AB35" i="141"/>
  <c r="L35" i="141"/>
  <c r="AB35" i="79"/>
  <c r="AB35" i="134"/>
  <c r="AB36" i="141"/>
  <c r="L36" i="141"/>
  <c r="AB36" i="79"/>
  <c r="AB36" i="134"/>
  <c r="AB37" i="141"/>
  <c r="L37" i="141"/>
  <c r="AB37" i="79"/>
  <c r="AB37" i="134"/>
  <c r="AB38" i="141"/>
  <c r="L38" i="141"/>
  <c r="AB38" i="79"/>
  <c r="AB38" i="134"/>
  <c r="AB39" i="141"/>
  <c r="L39" i="141"/>
  <c r="AB39" i="79"/>
  <c r="AB39" i="134"/>
  <c r="AB40" i="141"/>
  <c r="L40" i="141"/>
  <c r="AB40" i="79"/>
  <c r="AB40" i="134"/>
  <c r="AB41" i="141"/>
  <c r="L41" i="141"/>
  <c r="AB41" i="79"/>
  <c r="AB41" i="134"/>
  <c r="AB42" i="141"/>
  <c r="L42" i="141"/>
  <c r="AB42" i="79"/>
  <c r="AB42" i="134"/>
  <c r="AB43" i="141"/>
  <c r="L43" i="141"/>
  <c r="AB43" i="79"/>
  <c r="AB43" i="134"/>
  <c r="AB44" i="141"/>
  <c r="L44" i="141"/>
  <c r="AB44" i="79"/>
  <c r="AB45" i="79"/>
  <c r="AB996" i="79"/>
  <c r="AB997" i="79"/>
  <c r="AB998" i="79"/>
  <c r="AB999" i="79"/>
  <c r="AB1000" i="79"/>
  <c r="AB1001" i="79"/>
  <c r="AB1002" i="79"/>
  <c r="AB1003" i="79"/>
  <c r="AB1004" i="79"/>
  <c r="AB1005" i="79"/>
  <c r="AB1006" i="79"/>
  <c r="AB1007" i="79"/>
  <c r="AB1008" i="79"/>
  <c r="AB1009" i="79"/>
  <c r="AB1010" i="79"/>
  <c r="AB1011" i="79"/>
  <c r="AB1012" i="79"/>
  <c r="AB1013" i="79"/>
  <c r="AB1014" i="79"/>
  <c r="AB1015" i="79"/>
  <c r="AB44" i="134"/>
  <c r="AB45" i="134"/>
  <c r="AB996" i="134"/>
  <c r="AB997" i="134"/>
  <c r="AB998" i="134"/>
  <c r="AB999" i="134"/>
  <c r="AB1000" i="134"/>
  <c r="AB1001" i="134"/>
  <c r="AB1002" i="134"/>
  <c r="AB1003" i="134"/>
  <c r="AB1004" i="134"/>
  <c r="AB1005" i="134"/>
  <c r="AB1006" i="134"/>
  <c r="AB1007" i="134"/>
  <c r="AB1008" i="134"/>
  <c r="AB1009" i="134"/>
  <c r="AB1010" i="134"/>
  <c r="AB1011" i="134"/>
  <c r="AB1012" i="134"/>
  <c r="AB1013" i="134"/>
  <c r="AB1014" i="134"/>
  <c r="AB1015" i="134"/>
  <c r="AB45" i="141"/>
  <c r="AB996" i="141"/>
  <c r="AB997" i="141"/>
  <c r="AB998" i="141"/>
  <c r="AB999" i="141"/>
  <c r="AB1000" i="141"/>
  <c r="AB1001" i="141"/>
  <c r="AB1002" i="141"/>
  <c r="AB1003" i="141"/>
  <c r="AB1004" i="141"/>
  <c r="AB1005" i="141"/>
  <c r="AB1006" i="141"/>
  <c r="AB1007" i="141"/>
  <c r="AB1008" i="141"/>
  <c r="AB1009" i="141"/>
  <c r="AB1010" i="141"/>
  <c r="AB1011" i="141"/>
  <c r="AB1012" i="141"/>
  <c r="AB1013" i="141"/>
  <c r="AB1014" i="141"/>
  <c r="AB1015" i="141"/>
  <c r="L45" i="141"/>
  <c r="L996" i="141"/>
  <c r="L997" i="141"/>
  <c r="L998" i="141"/>
  <c r="L999" i="141"/>
  <c r="L1000" i="141"/>
  <c r="L1001" i="141"/>
  <c r="L1002" i="141"/>
  <c r="L1003" i="141"/>
  <c r="L1004" i="141"/>
  <c r="L1005" i="141"/>
  <c r="L1006" i="141"/>
  <c r="L1007" i="141"/>
  <c r="L1008" i="141"/>
  <c r="L1009" i="141"/>
  <c r="L1010" i="141"/>
  <c r="L1011" i="141"/>
  <c r="L1012" i="141"/>
  <c r="L1013" i="141"/>
  <c r="L1014" i="141"/>
  <c r="AB1016" i="141"/>
  <c r="AE1016" i="141"/>
  <c r="AH1016" i="141"/>
  <c r="AM1016" i="141"/>
  <c r="AB1017" i="134"/>
  <c r="AB1017" i="141"/>
  <c r="AC1017" i="141"/>
  <c r="AH1017" i="141" s="1"/>
  <c r="AE1017" i="141"/>
  <c r="AM1017" i="141"/>
  <c r="AN1017" i="141"/>
  <c r="AQ3" i="142"/>
  <c r="AQ4" i="142"/>
  <c r="AJ5" i="142"/>
  <c r="AQ5" i="142"/>
  <c r="AJ6" i="142"/>
  <c r="AQ6" i="142"/>
  <c r="AQ7" i="142"/>
  <c r="AQ8" i="142"/>
  <c r="AQ9" i="142"/>
  <c r="AQ10" i="142"/>
  <c r="AQ11" i="142"/>
  <c r="AC12" i="142"/>
  <c r="AD12" i="142"/>
  <c r="AK12" i="142"/>
  <c r="AL12" i="142"/>
  <c r="AQ12" i="142"/>
  <c r="AQ13" i="142"/>
  <c r="AQ14" i="142"/>
  <c r="AT14" i="142"/>
  <c r="AT15" i="142"/>
  <c r="AT16" i="142"/>
  <c r="AT17" i="142"/>
  <c r="AC15" i="142"/>
  <c r="AD15" i="142"/>
  <c r="AQ15" i="142"/>
  <c r="AB16" i="142"/>
  <c r="L16" i="142"/>
  <c r="AQ16" i="142"/>
  <c r="AB17" i="142"/>
  <c r="L17" i="142"/>
  <c r="AQ17" i="142"/>
  <c r="AB18" i="142"/>
  <c r="L18" i="142"/>
  <c r="AQ18" i="142"/>
  <c r="AT18" i="142"/>
  <c r="AT19" i="142"/>
  <c r="AB19" i="142"/>
  <c r="L19" i="142"/>
  <c r="AQ19" i="142"/>
  <c r="AB20" i="142"/>
  <c r="L20" i="142"/>
  <c r="AB21" i="142"/>
  <c r="L21" i="142"/>
  <c r="AB22" i="142"/>
  <c r="L22" i="142"/>
  <c r="AB23" i="142"/>
  <c r="L23" i="142"/>
  <c r="AB24" i="142"/>
  <c r="L24" i="142"/>
  <c r="AB25" i="142"/>
  <c r="L25" i="142"/>
  <c r="AB26" i="142"/>
  <c r="L26" i="142"/>
  <c r="AB27" i="142"/>
  <c r="L27" i="142"/>
  <c r="AB28" i="142"/>
  <c r="L28" i="142"/>
  <c r="AB29" i="142"/>
  <c r="L29" i="142"/>
  <c r="AB30" i="142"/>
  <c r="L30" i="142"/>
  <c r="AB31" i="142"/>
  <c r="L31" i="142"/>
  <c r="AB32" i="142"/>
  <c r="L32" i="142"/>
  <c r="AB33" i="142"/>
  <c r="L33" i="142"/>
  <c r="AB34" i="142"/>
  <c r="L34" i="142"/>
  <c r="AB35" i="142"/>
  <c r="L35" i="142"/>
  <c r="AB36" i="142"/>
  <c r="L36" i="142"/>
  <c r="AB37" i="142"/>
  <c r="L37" i="142"/>
  <c r="AB38" i="142"/>
  <c r="L38" i="142"/>
  <c r="AB39" i="142"/>
  <c r="L39" i="142"/>
  <c r="AB40" i="142"/>
  <c r="L40" i="142"/>
  <c r="AB41" i="142"/>
  <c r="L41" i="142"/>
  <c r="AB42" i="142"/>
  <c r="L42" i="142"/>
  <c r="AB43" i="142"/>
  <c r="L43" i="142"/>
  <c r="AB44" i="142"/>
  <c r="L44" i="142"/>
  <c r="AB45" i="142"/>
  <c r="AB996" i="142"/>
  <c r="AB997" i="142"/>
  <c r="AB998" i="142"/>
  <c r="AB999" i="142"/>
  <c r="AB1000" i="142"/>
  <c r="AB1001" i="142"/>
  <c r="AB1002" i="142"/>
  <c r="AB1003" i="142"/>
  <c r="AB1004" i="142"/>
  <c r="AB1005" i="142"/>
  <c r="AB1006" i="142"/>
  <c r="AB1007" i="142"/>
  <c r="AB1008" i="142"/>
  <c r="AB1009" i="142"/>
  <c r="AB1010" i="142"/>
  <c r="AB1011" i="142"/>
  <c r="AB1012" i="142"/>
  <c r="AB1013" i="142"/>
  <c r="AB1014" i="142"/>
  <c r="AB1015" i="142"/>
  <c r="L45" i="142"/>
  <c r="L996" i="142"/>
  <c r="L997" i="142"/>
  <c r="L998" i="142"/>
  <c r="L999" i="142"/>
  <c r="L1000" i="142"/>
  <c r="L1001" i="142"/>
  <c r="L1002" i="142"/>
  <c r="L1003" i="142"/>
  <c r="L1004" i="142"/>
  <c r="L1005" i="142"/>
  <c r="L1006" i="142"/>
  <c r="L1007" i="142"/>
  <c r="L1008" i="142"/>
  <c r="L1009" i="142"/>
  <c r="L1010" i="142"/>
  <c r="L1011" i="142"/>
  <c r="L1012" i="142"/>
  <c r="L1013" i="142"/>
  <c r="L1014" i="142"/>
  <c r="L1015" i="142"/>
  <c r="AB1016" i="142"/>
  <c r="AE1016" i="142"/>
  <c r="AH1016" i="142"/>
  <c r="AM1016" i="142"/>
  <c r="AB1017" i="142"/>
  <c r="AC1017" i="142"/>
  <c r="AH1017" i="142"/>
  <c r="AE1017" i="142"/>
  <c r="AM1017" i="142"/>
  <c r="AN1017" i="142"/>
  <c r="AQ3" i="143"/>
  <c r="AQ4" i="143"/>
  <c r="AJ5" i="143"/>
  <c r="AQ5" i="143"/>
  <c r="AJ6" i="143"/>
  <c r="AQ6" i="143"/>
  <c r="AQ7" i="143"/>
  <c r="AQ8" i="143"/>
  <c r="AQ9" i="143"/>
  <c r="AQ10" i="143"/>
  <c r="AQ11" i="143"/>
  <c r="AC12" i="143"/>
  <c r="AD12" i="143"/>
  <c r="AK12" i="143"/>
  <c r="AL12" i="143"/>
  <c r="AQ12" i="143"/>
  <c r="AQ13" i="143"/>
  <c r="AQ14" i="143"/>
  <c r="AT14" i="143"/>
  <c r="AT15" i="143"/>
  <c r="AT16" i="143"/>
  <c r="AT17" i="143"/>
  <c r="AC15" i="143"/>
  <c r="AD15" i="143"/>
  <c r="AQ15" i="143"/>
  <c r="AB16" i="143"/>
  <c r="L16" i="143"/>
  <c r="AQ16" i="143"/>
  <c r="AB17" i="143"/>
  <c r="L17" i="143"/>
  <c r="AQ17" i="143"/>
  <c r="AB18" i="143"/>
  <c r="L18" i="143"/>
  <c r="AQ18" i="143"/>
  <c r="AT18" i="143"/>
  <c r="AT19" i="143"/>
  <c r="AB19" i="143"/>
  <c r="L19" i="143"/>
  <c r="AQ19" i="143"/>
  <c r="AB20" i="143"/>
  <c r="L20" i="143"/>
  <c r="AB21" i="143"/>
  <c r="L21" i="143"/>
  <c r="AB22" i="143"/>
  <c r="L22" i="143"/>
  <c r="AB23" i="143"/>
  <c r="L23" i="143"/>
  <c r="AB24" i="143"/>
  <c r="L24" i="143"/>
  <c r="AB25" i="143"/>
  <c r="L25" i="143"/>
  <c r="AB26" i="143"/>
  <c r="L26" i="143"/>
  <c r="AB27" i="143"/>
  <c r="L27" i="143"/>
  <c r="AB28" i="143"/>
  <c r="L28" i="143"/>
  <c r="AB29" i="143"/>
  <c r="L29" i="143"/>
  <c r="AB30" i="143"/>
  <c r="L30" i="143"/>
  <c r="AB31" i="143"/>
  <c r="L31" i="143"/>
  <c r="AB32" i="143"/>
  <c r="L32" i="143"/>
  <c r="AB33" i="143"/>
  <c r="L33" i="143"/>
  <c r="AB34" i="143"/>
  <c r="L34" i="143"/>
  <c r="AB35" i="143"/>
  <c r="L35" i="143"/>
  <c r="AB36" i="143"/>
  <c r="L36" i="143"/>
  <c r="AB37" i="143"/>
  <c r="L37" i="143"/>
  <c r="AB38" i="143"/>
  <c r="L38" i="143"/>
  <c r="AB39" i="143"/>
  <c r="L39" i="143"/>
  <c r="AB40" i="143"/>
  <c r="L40" i="143"/>
  <c r="AB41" i="143"/>
  <c r="L41" i="143"/>
  <c r="AB42" i="143"/>
  <c r="L42" i="143"/>
  <c r="AB43" i="143"/>
  <c r="L43" i="143"/>
  <c r="AB44" i="143"/>
  <c r="L44" i="143"/>
  <c r="AB45" i="143"/>
  <c r="AB996" i="143"/>
  <c r="AB997" i="143"/>
  <c r="AB998" i="143"/>
  <c r="AB999" i="143"/>
  <c r="AB1000" i="143"/>
  <c r="AB1001" i="143"/>
  <c r="AB1002" i="143"/>
  <c r="AB1003" i="143"/>
  <c r="AB1004" i="143"/>
  <c r="AB1005" i="143"/>
  <c r="AB1006" i="143"/>
  <c r="AB1007" i="143"/>
  <c r="AB1008" i="143"/>
  <c r="AB1009" i="143"/>
  <c r="AB1010" i="143"/>
  <c r="AB1011" i="143"/>
  <c r="AB1012" i="143"/>
  <c r="AB1013" i="143"/>
  <c r="AB1014" i="143"/>
  <c r="AB1015" i="143"/>
  <c r="L45" i="143"/>
  <c r="L996" i="143"/>
  <c r="L997" i="143"/>
  <c r="L998" i="143"/>
  <c r="L999" i="143"/>
  <c r="L1000" i="143"/>
  <c r="L1001" i="143"/>
  <c r="L1002" i="143"/>
  <c r="L1003" i="143"/>
  <c r="L1004" i="143"/>
  <c r="L1005" i="143"/>
  <c r="L1006" i="143"/>
  <c r="L1007" i="143"/>
  <c r="L1008" i="143"/>
  <c r="L1009" i="143"/>
  <c r="L1010" i="143"/>
  <c r="L1011" i="143"/>
  <c r="L1012" i="143"/>
  <c r="L1013" i="143"/>
  <c r="L1014" i="143"/>
  <c r="L1015" i="143"/>
  <c r="AB1016" i="143"/>
  <c r="AE1016" i="143"/>
  <c r="AH1016" i="143"/>
  <c r="AM1016" i="143"/>
  <c r="AB1017" i="143"/>
  <c r="AC1017" i="143"/>
  <c r="AH1017" i="143" s="1"/>
  <c r="AE1017" i="143"/>
  <c r="AM1017" i="143"/>
  <c r="AN1017" i="143"/>
  <c r="AQ3" i="144"/>
  <c r="AQ4" i="144"/>
  <c r="AJ5" i="144"/>
  <c r="AQ5" i="144"/>
  <c r="AJ6" i="144"/>
  <c r="AQ6" i="144"/>
  <c r="AQ7" i="144"/>
  <c r="AQ8" i="144"/>
  <c r="AQ9" i="144"/>
  <c r="AQ10" i="144"/>
  <c r="AQ11" i="144"/>
  <c r="AC12" i="144"/>
  <c r="AD12" i="144"/>
  <c r="AK12" i="144"/>
  <c r="AL12" i="144"/>
  <c r="AQ12" i="144"/>
  <c r="AQ13" i="144"/>
  <c r="AQ14" i="144"/>
  <c r="AT14" i="144"/>
  <c r="AT15" i="144"/>
  <c r="AT16" i="144"/>
  <c r="AT17" i="144"/>
  <c r="AC15" i="144"/>
  <c r="AD15" i="144"/>
  <c r="AQ15" i="144"/>
  <c r="AB16" i="144"/>
  <c r="L16" i="144"/>
  <c r="AQ16" i="144"/>
  <c r="AB17" i="144"/>
  <c r="L17" i="144"/>
  <c r="AQ17" i="144"/>
  <c r="AB18" i="144"/>
  <c r="L18" i="144"/>
  <c r="AQ18" i="144"/>
  <c r="AT18" i="144"/>
  <c r="AT19" i="144"/>
  <c r="AB19" i="144"/>
  <c r="L19" i="144"/>
  <c r="AQ19" i="144"/>
  <c r="AB20" i="144"/>
  <c r="L20" i="144"/>
  <c r="AB21" i="144"/>
  <c r="L21" i="144"/>
  <c r="AB22" i="144"/>
  <c r="L22" i="144"/>
  <c r="AB23" i="144"/>
  <c r="L23" i="144"/>
  <c r="AB24" i="144"/>
  <c r="L24" i="144"/>
  <c r="AB25" i="144"/>
  <c r="L25" i="144"/>
  <c r="AB26" i="144"/>
  <c r="L26" i="144"/>
  <c r="AB27" i="144"/>
  <c r="L27" i="144"/>
  <c r="AB28" i="144"/>
  <c r="L28" i="144"/>
  <c r="AB29" i="144"/>
  <c r="L29" i="144"/>
  <c r="AB30" i="144"/>
  <c r="L30" i="144"/>
  <c r="AB31" i="144"/>
  <c r="L31" i="144"/>
  <c r="AB32" i="144"/>
  <c r="L32" i="144"/>
  <c r="AB33" i="144"/>
  <c r="L33" i="144"/>
  <c r="AB34" i="144"/>
  <c r="L34" i="144"/>
  <c r="AB35" i="144"/>
  <c r="L35" i="144"/>
  <c r="AB36" i="144"/>
  <c r="L36" i="144"/>
  <c r="AB37" i="144"/>
  <c r="L37" i="144"/>
  <c r="AB38" i="144"/>
  <c r="L38" i="144"/>
  <c r="AB39" i="144"/>
  <c r="L39" i="144"/>
  <c r="AB40" i="144"/>
  <c r="L40" i="144"/>
  <c r="AB41" i="144"/>
  <c r="L41" i="144"/>
  <c r="AB42" i="144"/>
  <c r="L42" i="144"/>
  <c r="AB43" i="144"/>
  <c r="L43" i="144"/>
  <c r="AB44" i="144"/>
  <c r="L44" i="144"/>
  <c r="AB45" i="144"/>
  <c r="AB996" i="144"/>
  <c r="AB997" i="144"/>
  <c r="AB998" i="144"/>
  <c r="AB999" i="144"/>
  <c r="AB1000" i="144"/>
  <c r="AB1001" i="144"/>
  <c r="AB1002" i="144"/>
  <c r="AB1003" i="144"/>
  <c r="AB1004" i="144"/>
  <c r="AB1005" i="144"/>
  <c r="AB1006" i="144"/>
  <c r="AB1007" i="144"/>
  <c r="AB1008" i="144"/>
  <c r="AB1009" i="144"/>
  <c r="AB1010" i="144"/>
  <c r="AB1011" i="144"/>
  <c r="AB1012" i="144"/>
  <c r="AB1013" i="144"/>
  <c r="AB1014" i="144"/>
  <c r="AB1015" i="144"/>
  <c r="L45" i="144"/>
  <c r="L996" i="144"/>
  <c r="L997" i="144"/>
  <c r="L998" i="144"/>
  <c r="L999" i="144"/>
  <c r="L1000" i="144"/>
  <c r="L1001" i="144"/>
  <c r="L1002" i="144"/>
  <c r="L1003" i="144"/>
  <c r="L1004" i="144"/>
  <c r="L1005" i="144"/>
  <c r="L1006" i="144"/>
  <c r="L1007" i="144"/>
  <c r="L1008" i="144"/>
  <c r="L1009" i="144"/>
  <c r="L1010" i="144"/>
  <c r="L1011" i="144"/>
  <c r="L1012" i="144"/>
  <c r="L1013" i="144"/>
  <c r="L1014" i="144"/>
  <c r="L1015" i="144"/>
  <c r="AB1016" i="144"/>
  <c r="AE1016" i="144"/>
  <c r="AH1016" i="144"/>
  <c r="AM1016" i="144"/>
  <c r="AB1017" i="144"/>
  <c r="AC1017" i="144"/>
  <c r="AH1017" i="144" s="1"/>
  <c r="AE1017" i="144"/>
  <c r="AM1017" i="144"/>
  <c r="AN1017" i="144"/>
  <c r="AQ3" i="134"/>
  <c r="AQ4" i="134"/>
  <c r="AJ5" i="134"/>
  <c r="AQ5" i="134"/>
  <c r="AJ6" i="134"/>
  <c r="AQ6" i="134"/>
  <c r="AQ7" i="134"/>
  <c r="AQ8" i="134"/>
  <c r="AQ9" i="134"/>
  <c r="AQ10" i="134"/>
  <c r="AQ11" i="134"/>
  <c r="AC12" i="134"/>
  <c r="AD12" i="134"/>
  <c r="AK12" i="134"/>
  <c r="AL12" i="134"/>
  <c r="AQ12" i="134"/>
  <c r="AQ13" i="134"/>
  <c r="AQ14" i="134"/>
  <c r="AT14" i="134"/>
  <c r="AT15" i="134"/>
  <c r="AT16" i="134"/>
  <c r="AT17" i="134"/>
  <c r="AC15" i="134"/>
  <c r="AD15" i="134"/>
  <c r="AQ15" i="134"/>
  <c r="L16" i="134"/>
  <c r="AQ16" i="134"/>
  <c r="L17" i="134"/>
  <c r="AQ17" i="134"/>
  <c r="L18" i="134"/>
  <c r="AQ18" i="134"/>
  <c r="AT18" i="134"/>
  <c r="AT19" i="134"/>
  <c r="L19" i="134"/>
  <c r="AQ19" i="134"/>
  <c r="L20" i="134"/>
  <c r="L21" i="134"/>
  <c r="L22" i="134"/>
  <c r="L23" i="134"/>
  <c r="L24" i="134"/>
  <c r="L25" i="134"/>
  <c r="L26" i="134"/>
  <c r="L27" i="134"/>
  <c r="L28" i="134"/>
  <c r="L29" i="134"/>
  <c r="L30" i="134"/>
  <c r="L31" i="134"/>
  <c r="L32" i="134"/>
  <c r="L33" i="134"/>
  <c r="L34" i="134"/>
  <c r="L35" i="134"/>
  <c r="L36" i="134"/>
  <c r="L37" i="134"/>
  <c r="L38" i="134"/>
  <c r="L39" i="134"/>
  <c r="L40" i="134"/>
  <c r="L41" i="134"/>
  <c r="L42" i="134"/>
  <c r="L43" i="134"/>
  <c r="L44" i="134"/>
  <c r="L45" i="134"/>
  <c r="L996" i="134"/>
  <c r="L997" i="134"/>
  <c r="L998" i="134"/>
  <c r="L999" i="134"/>
  <c r="L1000" i="134"/>
  <c r="L1001" i="134"/>
  <c r="L1002" i="134"/>
  <c r="L1003" i="134"/>
  <c r="L1004" i="134"/>
  <c r="L1005" i="134"/>
  <c r="L1006" i="134"/>
  <c r="L1007" i="134"/>
  <c r="L1008" i="134"/>
  <c r="L1009" i="134"/>
  <c r="L1010" i="134"/>
  <c r="L1011" i="134"/>
  <c r="L1012" i="134"/>
  <c r="L1013" i="134"/>
  <c r="L1014" i="134"/>
  <c r="L1015" i="134"/>
  <c r="AB1016" i="134"/>
  <c r="AE1016" i="134"/>
  <c r="AH1016" i="134"/>
  <c r="AM1016" i="134"/>
  <c r="AC1017" i="134"/>
  <c r="AE1017" i="134"/>
  <c r="AH1017" i="134"/>
  <c r="AM1017" i="134"/>
  <c r="AN1017" i="134"/>
  <c r="L16" i="79"/>
  <c r="AM1017" i="79"/>
  <c r="AB12" i="21"/>
  <c r="AB13" i="21" s="1"/>
  <c r="AB14" i="21" s="1"/>
  <c r="AB15" i="21" s="1"/>
  <c r="AB16" i="21" s="1"/>
  <c r="AB17" i="21" s="1"/>
  <c r="AB18" i="21" s="1"/>
  <c r="F7" i="23"/>
  <c r="B10" i="24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AQ3" i="79"/>
  <c r="AQ4" i="79"/>
  <c r="AJ5" i="79"/>
  <c r="AQ5" i="79"/>
  <c r="AJ6" i="79"/>
  <c r="AQ6" i="79"/>
  <c r="AQ7" i="79"/>
  <c r="AQ8" i="79"/>
  <c r="AQ9" i="79"/>
  <c r="AQ10" i="79"/>
  <c r="AQ11" i="79"/>
  <c r="AC12" i="79"/>
  <c r="AD12" i="79"/>
  <c r="AK12" i="79"/>
  <c r="AL12" i="79"/>
  <c r="AQ12" i="79"/>
  <c r="AQ13" i="79"/>
  <c r="AQ14" i="79"/>
  <c r="AT14" i="79"/>
  <c r="AT15" i="79"/>
  <c r="AT16" i="79"/>
  <c r="AT17" i="79"/>
  <c r="AC15" i="79"/>
  <c r="AD15" i="79"/>
  <c r="AQ15" i="79"/>
  <c r="AQ16" i="79"/>
  <c r="L17" i="79"/>
  <c r="AQ17" i="79"/>
  <c r="L18" i="79"/>
  <c r="AQ18" i="79"/>
  <c r="AT18" i="79"/>
  <c r="AT19" i="79"/>
  <c r="L19" i="79"/>
  <c r="AQ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L996" i="79"/>
  <c r="L997" i="79"/>
  <c r="L998" i="79"/>
  <c r="L999" i="79"/>
  <c r="L1000" i="79"/>
  <c r="L1001" i="79"/>
  <c r="L1002" i="79"/>
  <c r="L1003" i="79"/>
  <c r="L1004" i="79"/>
  <c r="L1005" i="79"/>
  <c r="L1006" i="79"/>
  <c r="L1007" i="79"/>
  <c r="L1008" i="79"/>
  <c r="L1009" i="79"/>
  <c r="L1010" i="79"/>
  <c r="L1011" i="79"/>
  <c r="L1012" i="79"/>
  <c r="L1013" i="79"/>
  <c r="L1014" i="79"/>
  <c r="L1015" i="79"/>
  <c r="AB1016" i="79"/>
  <c r="AE1016" i="79"/>
  <c r="AH1016" i="79"/>
  <c r="AM1016" i="79"/>
  <c r="AB1017" i="79"/>
  <c r="AC1017" i="79"/>
  <c r="AE1017" i="79"/>
  <c r="AH1017" i="79"/>
  <c r="AN1017" i="79"/>
  <c r="F1006" i="24"/>
  <c r="E1006" i="24"/>
  <c r="B1006" i="24"/>
  <c r="F1005" i="24"/>
  <c r="E1005" i="24"/>
  <c r="B1005" i="24"/>
  <c r="F1004" i="24"/>
  <c r="E1004" i="24"/>
  <c r="B1004" i="24"/>
  <c r="F1003" i="24"/>
  <c r="E1003" i="24"/>
  <c r="B1003" i="24"/>
  <c r="F1002" i="24"/>
  <c r="E1002" i="24"/>
  <c r="B1002" i="24"/>
  <c r="F1001" i="24"/>
  <c r="E1001" i="24"/>
  <c r="B1001" i="24"/>
  <c r="F1000" i="24"/>
  <c r="E1000" i="24"/>
  <c r="B1000" i="24"/>
  <c r="F999" i="24"/>
  <c r="E999" i="24"/>
  <c r="B999" i="24"/>
  <c r="F998" i="24"/>
  <c r="E998" i="24"/>
  <c r="B998" i="24"/>
  <c r="F997" i="24"/>
  <c r="E997" i="24"/>
  <c r="B997" i="24"/>
  <c r="F996" i="24"/>
  <c r="E996" i="24"/>
  <c r="B996" i="24"/>
  <c r="F45" i="24"/>
  <c r="E45" i="24"/>
  <c r="B45" i="24"/>
  <c r="F44" i="24"/>
  <c r="E44" i="24"/>
  <c r="B44" i="24"/>
  <c r="F43" i="24"/>
  <c r="E43" i="24"/>
  <c r="B43" i="24"/>
  <c r="F42" i="24"/>
  <c r="E42" i="24"/>
  <c r="B42" i="24"/>
  <c r="F41" i="24"/>
  <c r="E41" i="24"/>
  <c r="B41" i="24"/>
  <c r="F40" i="24"/>
  <c r="E40" i="24"/>
  <c r="B40" i="24"/>
  <c r="F39" i="24"/>
  <c r="E39" i="24"/>
  <c r="B39" i="24"/>
  <c r="F38" i="24"/>
  <c r="E38" i="24"/>
  <c r="B38" i="24"/>
  <c r="F37" i="24"/>
  <c r="E37" i="24"/>
  <c r="F1009" i="24"/>
  <c r="E1009" i="24"/>
  <c r="B1009" i="24"/>
  <c r="F1008" i="24"/>
  <c r="E1008" i="24"/>
  <c r="B1008" i="24"/>
  <c r="F1007" i="24"/>
  <c r="E1007" i="24"/>
  <c r="B1007" i="24"/>
  <c r="F36" i="24"/>
  <c r="E36" i="24"/>
  <c r="F35" i="24"/>
  <c r="E35" i="24"/>
  <c r="F34" i="24"/>
  <c r="E34" i="24"/>
  <c r="F33" i="24"/>
  <c r="E33" i="24"/>
  <c r="F32" i="24"/>
  <c r="E32" i="24"/>
  <c r="F31" i="24"/>
  <c r="E31" i="24"/>
  <c r="F30" i="24"/>
  <c r="E30" i="24"/>
  <c r="F29" i="24"/>
  <c r="E29" i="24"/>
  <c r="F28" i="24"/>
  <c r="E28" i="24"/>
  <c r="F27" i="24"/>
  <c r="E27" i="24"/>
  <c r="F26" i="24"/>
  <c r="E26" i="24"/>
  <c r="F25" i="24"/>
  <c r="E25" i="24"/>
  <c r="F24" i="24"/>
  <c r="E24" i="24"/>
  <c r="F23" i="24"/>
  <c r="E23" i="24"/>
  <c r="F22" i="24"/>
  <c r="E22" i="24"/>
  <c r="F21" i="24"/>
  <c r="E21" i="24"/>
  <c r="B21" i="24"/>
  <c r="F20" i="24"/>
  <c r="E20" i="24"/>
  <c r="B20" i="24"/>
  <c r="F19" i="24"/>
  <c r="E19" i="24"/>
  <c r="F18" i="24"/>
  <c r="E18" i="24"/>
  <c r="F17" i="24"/>
  <c r="E17" i="24"/>
  <c r="F16" i="24"/>
  <c r="E16" i="24"/>
  <c r="F15" i="24"/>
  <c r="E15" i="24"/>
  <c r="F14" i="24"/>
  <c r="E14" i="24"/>
  <c r="E13" i="24"/>
  <c r="E12" i="24"/>
  <c r="F11" i="24"/>
  <c r="E11" i="24"/>
  <c r="B1" i="24"/>
  <c r="F10" i="24"/>
  <c r="E10" i="24"/>
  <c r="K4" i="24"/>
  <c r="I4" i="24"/>
  <c r="G4" i="24"/>
  <c r="E5" i="24"/>
  <c r="E5" i="134" s="1"/>
  <c r="E3" i="24"/>
  <c r="K11" i="21"/>
  <c r="G1010" i="23"/>
  <c r="F1016" i="141" s="1"/>
  <c r="F1010" i="23"/>
  <c r="AF25" i="21"/>
  <c r="AI24" i="21"/>
  <c r="AI25" i="21"/>
  <c r="AI26" i="21"/>
  <c r="AF26" i="21"/>
  <c r="AF24" i="21"/>
  <c r="H1010" i="23"/>
  <c r="F1016" i="142" s="1"/>
  <c r="AB19" i="21" l="1"/>
  <c r="AO5" i="144"/>
  <c r="AO2" i="144"/>
  <c r="AO2" i="143"/>
  <c r="AO2" i="134"/>
  <c r="AO2" i="142"/>
  <c r="AO5" i="134"/>
  <c r="I1010" i="23"/>
  <c r="F1016" i="143" s="1"/>
  <c r="AO2" i="79"/>
  <c r="AO2" i="141"/>
  <c r="AB20" i="21" l="1"/>
  <c r="J1010" i="23"/>
  <c r="F1016" i="144" s="1"/>
  <c r="K1010" i="23"/>
  <c r="F1016" i="79" s="1"/>
  <c r="AB21" i="21" l="1"/>
  <c r="AI14" i="21"/>
  <c r="AF14" i="21"/>
  <c r="AF15" i="21"/>
  <c r="AI15" i="21"/>
  <c r="AI16" i="21"/>
  <c r="AF16" i="21"/>
  <c r="AF12" i="21"/>
  <c r="AG12" i="21" s="1"/>
  <c r="AF17" i="21"/>
  <c r="AI17" i="21"/>
  <c r="AF13" i="21"/>
  <c r="AI13" i="21"/>
  <c r="AB22" i="21" l="1"/>
  <c r="AI12" i="21"/>
  <c r="AJ12" i="21" s="1"/>
  <c r="AJ13" i="21"/>
  <c r="AJ14" i="21" s="1"/>
  <c r="AJ15" i="21" s="1"/>
  <c r="AJ16" i="21" s="1"/>
  <c r="AJ17" i="21" s="1"/>
  <c r="AG13" i="21"/>
  <c r="AG14" i="21" s="1"/>
  <c r="AG15" i="21" s="1"/>
  <c r="AG16" i="21" s="1"/>
  <c r="AG17" i="21" s="1"/>
  <c r="D50" i="134"/>
  <c r="E55" i="79"/>
  <c r="E57" i="144"/>
  <c r="B74" i="134"/>
  <c r="E128" i="79"/>
  <c r="B61" i="143"/>
  <c r="D82" i="134"/>
  <c r="AS4" i="79"/>
  <c r="B59" i="143"/>
  <c r="B63" i="79"/>
  <c r="D68" i="134"/>
  <c r="B64" i="142"/>
  <c r="B75" i="143"/>
  <c r="B51" i="143"/>
  <c r="D87" i="141"/>
  <c r="E62" i="141"/>
  <c r="E67" i="141"/>
  <c r="B50" i="141"/>
  <c r="AS2" i="143"/>
  <c r="E77" i="79"/>
  <c r="E91" i="79"/>
  <c r="E77" i="143"/>
  <c r="E85" i="142"/>
  <c r="D90" i="134"/>
  <c r="D95" i="79"/>
  <c r="D125" i="134"/>
  <c r="E56" i="134"/>
  <c r="E64" i="134"/>
  <c r="B47" i="143"/>
  <c r="E89" i="144"/>
  <c r="D77" i="144"/>
  <c r="E112" i="134"/>
  <c r="AA18" i="21"/>
  <c r="E62" i="134"/>
  <c r="E74" i="143"/>
  <c r="D72" i="141"/>
  <c r="D90" i="141"/>
  <c r="D61" i="141"/>
  <c r="B102" i="141"/>
  <c r="B67" i="141"/>
  <c r="AS11" i="144"/>
  <c r="D50" i="142"/>
  <c r="B50" i="134"/>
  <c r="E71" i="134"/>
  <c r="AS13" i="134"/>
  <c r="B72" i="134"/>
  <c r="E52" i="144"/>
  <c r="AS11" i="79"/>
  <c r="D52" i="144"/>
  <c r="D79" i="143"/>
  <c r="E56" i="141"/>
  <c r="B77" i="79"/>
  <c r="B95" i="79"/>
  <c r="D68" i="144"/>
  <c r="D67" i="142"/>
  <c r="B70" i="143"/>
  <c r="D83" i="144"/>
  <c r="D124" i="134"/>
  <c r="B86" i="79"/>
  <c r="B80" i="134"/>
  <c r="D52" i="141"/>
  <c r="D110" i="144"/>
  <c r="E102" i="143"/>
  <c r="D67" i="141"/>
  <c r="B53" i="134"/>
  <c r="B58" i="134"/>
  <c r="AS10" i="79"/>
  <c r="B88" i="144"/>
  <c r="E63" i="134"/>
  <c r="D66" i="142"/>
  <c r="E100" i="142"/>
  <c r="B65" i="142"/>
  <c r="E66" i="143"/>
  <c r="E48" i="142"/>
  <c r="E52" i="134"/>
  <c r="E93" i="79"/>
  <c r="E75" i="144"/>
  <c r="B71" i="134"/>
  <c r="AS9" i="141"/>
  <c r="E52" i="142"/>
  <c r="B72" i="142"/>
  <c r="D62" i="141"/>
  <c r="E64" i="144"/>
  <c r="E76" i="79"/>
  <c r="E65" i="79"/>
  <c r="D89" i="142"/>
  <c r="D84" i="134"/>
  <c r="E55" i="134"/>
  <c r="E120" i="141"/>
  <c r="D56" i="141"/>
  <c r="B80" i="144"/>
  <c r="B97" i="141"/>
  <c r="E81" i="141"/>
  <c r="E86" i="144"/>
  <c r="B93" i="144"/>
  <c r="AS8" i="134"/>
  <c r="AS4" i="142"/>
  <c r="E52" i="141"/>
  <c r="B69" i="134"/>
  <c r="B108" i="141"/>
  <c r="E50" i="142"/>
  <c r="B65" i="134"/>
  <c r="E53" i="142"/>
  <c r="E53" i="144"/>
  <c r="B52" i="142"/>
  <c r="B55" i="141"/>
  <c r="B75" i="141"/>
  <c r="B107" i="134"/>
  <c r="E69" i="141"/>
  <c r="D87" i="134"/>
  <c r="B49" i="144"/>
  <c r="B55" i="79"/>
  <c r="B53" i="144"/>
  <c r="E56" i="142"/>
  <c r="E112" i="79"/>
  <c r="E76" i="143"/>
  <c r="B72" i="143"/>
  <c r="B85" i="141"/>
  <c r="E88" i="79"/>
  <c r="B74" i="142"/>
  <c r="D125" i="143"/>
  <c r="E75" i="79"/>
  <c r="B54" i="134"/>
  <c r="E64" i="143"/>
  <c r="D51" i="143"/>
  <c r="B70" i="134"/>
  <c r="D68" i="143"/>
  <c r="D87" i="142"/>
  <c r="D58" i="134"/>
  <c r="E100" i="144"/>
  <c r="E66" i="134"/>
  <c r="AS6" i="134"/>
  <c r="B58" i="79"/>
  <c r="B62" i="143"/>
  <c r="D76" i="141"/>
  <c r="D98" i="79"/>
  <c r="D65" i="134"/>
  <c r="AR3" i="21"/>
  <c r="E48" i="144"/>
  <c r="D50" i="79"/>
  <c r="D58" i="143"/>
  <c r="AS7" i="144"/>
  <c r="E57" i="79"/>
  <c r="E87" i="141"/>
  <c r="E75" i="134"/>
  <c r="D69" i="144"/>
  <c r="E109" i="143"/>
  <c r="B82" i="134"/>
  <c r="B132" i="79"/>
  <c r="D84" i="79"/>
  <c r="B68" i="134"/>
  <c r="B60" i="134"/>
  <c r="E100" i="79"/>
  <c r="B87" i="144"/>
  <c r="E77" i="144"/>
  <c r="E47" i="143"/>
  <c r="E54" i="143"/>
  <c r="E54" i="144"/>
  <c r="E82" i="142"/>
  <c r="E49" i="143"/>
  <c r="E70" i="143"/>
  <c r="B91" i="79"/>
  <c r="E72" i="143"/>
  <c r="B54" i="142"/>
  <c r="E63" i="141"/>
  <c r="B46" i="134"/>
  <c r="B81" i="143"/>
  <c r="B69" i="141"/>
  <c r="E68" i="144"/>
  <c r="D62" i="134"/>
  <c r="AS9" i="143"/>
  <c r="E86" i="143"/>
  <c r="E83" i="79"/>
  <c r="E70" i="144"/>
  <c r="D53" i="144"/>
  <c r="AS8" i="144"/>
  <c r="D93" i="142"/>
  <c r="E122" i="141"/>
  <c r="D60" i="79"/>
  <c r="B99" i="142"/>
  <c r="E51" i="143"/>
  <c r="D82" i="143"/>
  <c r="E95" i="79"/>
  <c r="D64" i="143"/>
  <c r="E94" i="134"/>
  <c r="D94" i="134"/>
  <c r="E109" i="134"/>
  <c r="B56" i="143"/>
  <c r="D60" i="143"/>
  <c r="E68" i="142"/>
  <c r="E106" i="134"/>
  <c r="B61" i="79"/>
  <c r="D82" i="79"/>
  <c r="AS9" i="79"/>
  <c r="E50" i="141"/>
  <c r="AS6" i="142"/>
  <c r="D50" i="141"/>
  <c r="B63" i="134"/>
  <c r="D101" i="79"/>
  <c r="AS3" i="144"/>
  <c r="B72" i="141"/>
  <c r="B60" i="141"/>
  <c r="B46" i="143"/>
  <c r="B48" i="142"/>
  <c r="E61" i="134"/>
  <c r="E98" i="141"/>
  <c r="B73" i="141"/>
  <c r="E78" i="141"/>
  <c r="B73" i="79"/>
  <c r="E83" i="141"/>
  <c r="D106" i="144"/>
  <c r="B114" i="79"/>
  <c r="B54" i="144"/>
  <c r="E83" i="144"/>
  <c r="D85" i="134"/>
  <c r="E72" i="134"/>
  <c r="D83" i="143"/>
  <c r="D83" i="79"/>
  <c r="B48" i="134"/>
  <c r="AS4" i="134"/>
  <c r="D74" i="143"/>
  <c r="E75" i="141"/>
  <c r="B83" i="134"/>
  <c r="AS13" i="142"/>
  <c r="E104" i="144"/>
  <c r="B52" i="134"/>
  <c r="AS11" i="134"/>
  <c r="B53" i="142"/>
  <c r="D71" i="79"/>
  <c r="E76" i="141"/>
  <c r="D93" i="144"/>
  <c r="D61" i="144"/>
  <c r="E104" i="142"/>
  <c r="D60" i="142"/>
  <c r="B56" i="142"/>
  <c r="E52" i="143"/>
  <c r="AS10" i="134"/>
  <c r="AS4" i="143"/>
  <c r="B102" i="79"/>
  <c r="D64" i="144"/>
  <c r="E46" i="134"/>
  <c r="E104" i="134"/>
  <c r="E76" i="134"/>
  <c r="D118" i="134"/>
  <c r="E67" i="143"/>
  <c r="D73" i="143"/>
  <c r="D49" i="143"/>
  <c r="B98" i="134"/>
  <c r="B92" i="134"/>
  <c r="E70" i="134"/>
  <c r="E60" i="142"/>
  <c r="E46" i="143"/>
  <c r="E54" i="79"/>
  <c r="E46" i="79"/>
  <c r="B91" i="144"/>
  <c r="E85" i="141"/>
  <c r="B63" i="141"/>
  <c r="AS13" i="79"/>
  <c r="E57" i="134"/>
  <c r="B50" i="142"/>
  <c r="D56" i="142"/>
  <c r="E62" i="79"/>
  <c r="D95" i="143"/>
  <c r="AS12" i="79"/>
  <c r="B75" i="79"/>
  <c r="B50" i="143"/>
  <c r="D54" i="134"/>
  <c r="B51" i="142"/>
  <c r="D72" i="143"/>
  <c r="B82" i="143"/>
  <c r="B76" i="141"/>
  <c r="AS7" i="142"/>
  <c r="B99" i="143"/>
  <c r="D96" i="144"/>
  <c r="D74" i="79"/>
  <c r="E106" i="141"/>
  <c r="AS4" i="144"/>
  <c r="AS8" i="143"/>
  <c r="D70" i="134"/>
  <c r="D72" i="134"/>
  <c r="E55" i="141"/>
  <c r="B97" i="79"/>
  <c r="B54" i="143"/>
  <c r="E60" i="143"/>
  <c r="B62" i="79"/>
  <c r="D68" i="142"/>
  <c r="D70" i="143"/>
  <c r="D49" i="144"/>
  <c r="E101" i="144"/>
  <c r="D55" i="79"/>
  <c r="D53" i="142"/>
  <c r="B46" i="79"/>
  <c r="D75" i="143"/>
  <c r="E66" i="141"/>
  <c r="B82" i="144"/>
  <c r="D54" i="79"/>
  <c r="D89" i="141"/>
  <c r="AS5" i="79"/>
  <c r="AS5" i="141"/>
  <c r="B61" i="141"/>
  <c r="B54" i="79"/>
  <c r="E96" i="142"/>
  <c r="D108" i="144"/>
  <c r="E77" i="134"/>
  <c r="D91" i="144"/>
  <c r="B89" i="144"/>
  <c r="B95" i="144"/>
  <c r="B96" i="142"/>
  <c r="D47" i="144"/>
  <c r="E59" i="141"/>
  <c r="B56" i="134"/>
  <c r="E95" i="141"/>
  <c r="D97" i="143"/>
  <c r="E46" i="142"/>
  <c r="AS13" i="143"/>
  <c r="B48" i="143"/>
  <c r="E48" i="79"/>
  <c r="E64" i="79"/>
  <c r="AS9" i="134"/>
  <c r="B69" i="142"/>
  <c r="E116" i="79"/>
  <c r="B69" i="79"/>
  <c r="D54" i="143"/>
  <c r="B62" i="134"/>
  <c r="E46" i="144"/>
  <c r="E75" i="142"/>
  <c r="AS11" i="142"/>
  <c r="E82" i="143"/>
  <c r="E56" i="79"/>
  <c r="E58" i="79"/>
  <c r="E64" i="142"/>
  <c r="D74" i="134"/>
  <c r="B66" i="134"/>
  <c r="AS10" i="142"/>
  <c r="D89" i="144"/>
  <c r="E81" i="142"/>
  <c r="E66" i="144"/>
  <c r="E90" i="144"/>
  <c r="D94" i="142"/>
  <c r="E60" i="134"/>
  <c r="B87" i="141"/>
  <c r="D78" i="141"/>
  <c r="E61" i="79"/>
  <c r="E65" i="134"/>
  <c r="E71" i="143"/>
  <c r="B90" i="143"/>
  <c r="E61" i="142"/>
  <c r="AS12" i="141"/>
  <c r="D55" i="134"/>
  <c r="E88" i="144"/>
  <c r="E73" i="143"/>
  <c r="E64" i="141"/>
  <c r="E89" i="142"/>
  <c r="D72" i="79"/>
  <c r="AS8" i="141"/>
  <c r="E54" i="142"/>
  <c r="AS8" i="142"/>
  <c r="B94" i="142"/>
  <c r="B16" i="141"/>
  <c r="D69" i="134"/>
  <c r="E49" i="144"/>
  <c r="E50" i="79"/>
  <c r="D69" i="141"/>
  <c r="E51" i="141"/>
  <c r="B78" i="79"/>
  <c r="B67" i="134"/>
  <c r="E91" i="141"/>
  <c r="AS2" i="134"/>
  <c r="D86" i="143"/>
  <c r="E60" i="79"/>
  <c r="B74" i="141"/>
  <c r="AS7" i="134"/>
  <c r="B80" i="141"/>
  <c r="D48" i="134"/>
  <c r="D103" i="79"/>
  <c r="E54" i="134"/>
  <c r="B52" i="79"/>
  <c r="E80" i="79"/>
  <c r="D85" i="141"/>
  <c r="D80" i="142"/>
  <c r="B99" i="134"/>
  <c r="B48" i="141"/>
  <c r="B97" i="134"/>
  <c r="D81" i="143"/>
  <c r="E78" i="134"/>
  <c r="AS6" i="79"/>
  <c r="E75" i="143"/>
  <c r="B47" i="144"/>
  <c r="AS2" i="79"/>
  <c r="B64" i="144"/>
  <c r="E77" i="142"/>
  <c r="D62" i="79"/>
  <c r="D107" i="134"/>
  <c r="E82" i="141"/>
  <c r="AS5" i="134"/>
  <c r="D77" i="143"/>
  <c r="E103" i="142"/>
  <c r="E104" i="79"/>
  <c r="E105" i="79"/>
  <c r="D57" i="144"/>
  <c r="D65" i="142"/>
  <c r="E70" i="141"/>
  <c r="AS10" i="144"/>
  <c r="E102" i="79"/>
  <c r="D48" i="79"/>
  <c r="B86" i="141"/>
  <c r="E89" i="143"/>
  <c r="E80" i="144"/>
  <c r="B128" i="79"/>
  <c r="D65" i="79"/>
  <c r="B120" i="142"/>
  <c r="E144" i="144"/>
  <c r="B138" i="143"/>
  <c r="E137" i="142"/>
  <c r="E133" i="143"/>
  <c r="D120" i="134"/>
  <c r="E135" i="144"/>
  <c r="D122" i="79"/>
  <c r="B152" i="144"/>
  <c r="D134" i="144"/>
  <c r="B77" i="144"/>
  <c r="D75" i="144"/>
  <c r="D91" i="143"/>
  <c r="D92" i="141"/>
  <c r="D74" i="142"/>
  <c r="E105" i="134"/>
  <c r="E63" i="142"/>
  <c r="E143" i="144"/>
  <c r="D140" i="141"/>
  <c r="E128" i="141"/>
  <c r="D71" i="143"/>
  <c r="E74" i="142"/>
  <c r="E79" i="144"/>
  <c r="B61" i="144"/>
  <c r="B104" i="79"/>
  <c r="AS12" i="144"/>
  <c r="B69" i="144"/>
  <c r="D90" i="143"/>
  <c r="B98" i="142"/>
  <c r="B125" i="143"/>
  <c r="D88" i="144"/>
  <c r="B122" i="134"/>
  <c r="D140" i="143"/>
  <c r="D129" i="141"/>
  <c r="E131" i="79"/>
  <c r="B155" i="144"/>
  <c r="E135" i="134"/>
  <c r="D126" i="144"/>
  <c r="D117" i="144"/>
  <c r="B111" i="144"/>
  <c r="D163" i="143"/>
  <c r="B73" i="143"/>
  <c r="D83" i="141"/>
  <c r="E94" i="144"/>
  <c r="B101" i="79"/>
  <c r="D97" i="144"/>
  <c r="E98" i="143"/>
  <c r="E100" i="143"/>
  <c r="B136" i="143"/>
  <c r="E116" i="144"/>
  <c r="D132" i="144"/>
  <c r="B133" i="143"/>
  <c r="E66" i="142"/>
  <c r="B89" i="79"/>
  <c r="D93" i="141"/>
  <c r="B63" i="142"/>
  <c r="E102" i="134"/>
  <c r="AS12" i="142"/>
  <c r="E87" i="134"/>
  <c r="E88" i="142"/>
  <c r="E85" i="134"/>
  <c r="E125" i="134"/>
  <c r="E93" i="143"/>
  <c r="E86" i="134"/>
  <c r="E126" i="142"/>
  <c r="E108" i="134"/>
  <c r="E171" i="143"/>
  <c r="D81" i="141"/>
  <c r="D152" i="142"/>
  <c r="B166" i="79"/>
  <c r="B135" i="79"/>
  <c r="D112" i="143"/>
  <c r="D176" i="141"/>
  <c r="D66" i="144"/>
  <c r="E103" i="141"/>
  <c r="B113" i="141"/>
  <c r="D85" i="144"/>
  <c r="E100" i="134"/>
  <c r="AS10" i="141"/>
  <c r="E81" i="79"/>
  <c r="D60" i="134"/>
  <c r="E60" i="141"/>
  <c r="D63" i="144"/>
  <c r="D88" i="143"/>
  <c r="E120" i="79"/>
  <c r="E95" i="143"/>
  <c r="E53" i="141"/>
  <c r="AS4" i="141"/>
  <c r="E61" i="141"/>
  <c r="E59" i="143"/>
  <c r="E97" i="79"/>
  <c r="D108" i="141"/>
  <c r="D61" i="79"/>
  <c r="E118" i="79"/>
  <c r="E73" i="144"/>
  <c r="AS7" i="79"/>
  <c r="E80" i="143"/>
  <c r="B50" i="79"/>
  <c r="AS8" i="79"/>
  <c r="E100" i="141"/>
  <c r="D58" i="141"/>
  <c r="E48" i="141"/>
  <c r="B78" i="134"/>
  <c r="D66" i="134"/>
  <c r="E79" i="143"/>
  <c r="D59" i="141"/>
  <c r="B70" i="142"/>
  <c r="E61" i="144"/>
  <c r="B94" i="143"/>
  <c r="E127" i="143"/>
  <c r="AR4" i="21"/>
  <c r="B76" i="142"/>
  <c r="D67" i="79"/>
  <c r="B68" i="143"/>
  <c r="B88" i="134"/>
  <c r="E116" i="142"/>
  <c r="AS5" i="142"/>
  <c r="B100" i="143"/>
  <c r="E69" i="142"/>
  <c r="E68" i="141"/>
  <c r="B81" i="144"/>
  <c r="B93" i="79"/>
  <c r="E117" i="143"/>
  <c r="D102" i="143"/>
  <c r="E78" i="142"/>
  <c r="E119" i="79"/>
  <c r="B58" i="142"/>
  <c r="E97" i="142"/>
  <c r="B163" i="79"/>
  <c r="B125" i="134"/>
  <c r="E148" i="134"/>
  <c r="E145" i="141"/>
  <c r="D146" i="144"/>
  <c r="B143" i="79"/>
  <c r="E150" i="144"/>
  <c r="B141" i="141"/>
  <c r="E174" i="144"/>
  <c r="E51" i="79"/>
  <c r="B86" i="143"/>
  <c r="B141" i="143"/>
  <c r="E83" i="143"/>
  <c r="B136" i="141"/>
  <c r="E83" i="142"/>
  <c r="D115" i="141"/>
  <c r="D150" i="134"/>
  <c r="D115" i="143"/>
  <c r="B118" i="79"/>
  <c r="AS13" i="141"/>
  <c r="E67" i="142"/>
  <c r="B92" i="143"/>
  <c r="B64" i="134"/>
  <c r="B91" i="141"/>
  <c r="D71" i="144"/>
  <c r="B84" i="79"/>
  <c r="B117" i="79"/>
  <c r="E82" i="144"/>
  <c r="B132" i="141"/>
  <c r="D79" i="144"/>
  <c r="B134" i="141"/>
  <c r="D143" i="141"/>
  <c r="E104" i="141"/>
  <c r="E157" i="79"/>
  <c r="B169" i="79"/>
  <c r="D138" i="142"/>
  <c r="D135" i="143"/>
  <c r="E142" i="144"/>
  <c r="E139" i="144"/>
  <c r="E189" i="144"/>
  <c r="D64" i="134"/>
  <c r="D100" i="134"/>
  <c r="B105" i="143"/>
  <c r="E95" i="144"/>
  <c r="D128" i="142"/>
  <c r="D86" i="134"/>
  <c r="E91" i="142"/>
  <c r="D136" i="143"/>
  <c r="B129" i="141"/>
  <c r="E60" i="144"/>
  <c r="E121" i="141"/>
  <c r="E65" i="144"/>
  <c r="D71" i="134"/>
  <c r="B85" i="79"/>
  <c r="D82" i="141"/>
  <c r="D57" i="79"/>
  <c r="AS7" i="143"/>
  <c r="D48" i="141"/>
  <c r="E115" i="144"/>
  <c r="D101" i="143"/>
  <c r="AS2" i="144"/>
  <c r="D91" i="134"/>
  <c r="E90" i="142"/>
  <c r="D151" i="134"/>
  <c r="D130" i="144"/>
  <c r="E155" i="142"/>
  <c r="B114" i="141"/>
  <c r="E112" i="144"/>
  <c r="B90" i="134"/>
  <c r="D134" i="143"/>
  <c r="B134" i="144"/>
  <c r="E169" i="79"/>
  <c r="B65" i="144"/>
  <c r="B76" i="79"/>
  <c r="B46" i="142"/>
  <c r="E130" i="79"/>
  <c r="E56" i="143"/>
  <c r="E124" i="141"/>
  <c r="E88" i="143"/>
  <c r="E71" i="144"/>
  <c r="B82" i="142"/>
  <c r="AS10" i="143"/>
  <c r="D53" i="134"/>
  <c r="D107" i="143"/>
  <c r="B84" i="134"/>
  <c r="B83" i="141"/>
  <c r="D104" i="144"/>
  <c r="D76" i="134"/>
  <c r="D96" i="79"/>
  <c r="E68" i="143"/>
  <c r="D74" i="141"/>
  <c r="B81" i="79"/>
  <c r="D81" i="79"/>
  <c r="D48" i="142"/>
  <c r="B83" i="79"/>
  <c r="D58" i="142"/>
  <c r="B88" i="141"/>
  <c r="D56" i="134"/>
  <c r="B106" i="141"/>
  <c r="E104" i="143"/>
  <c r="D54" i="141"/>
  <c r="AS11" i="143"/>
  <c r="AS3" i="142"/>
  <c r="B56" i="141"/>
  <c r="AS5" i="144"/>
  <c r="AS12" i="134"/>
  <c r="D56" i="143"/>
  <c r="E62" i="142"/>
  <c r="D94" i="143"/>
  <c r="B57" i="79"/>
  <c r="E58" i="134"/>
  <c r="B98" i="143"/>
  <c r="B80" i="143"/>
  <c r="D81" i="134"/>
  <c r="B100" i="141"/>
  <c r="D95" i="141"/>
  <c r="E50" i="134"/>
  <c r="AS2" i="141"/>
  <c r="B109" i="134"/>
  <c r="D76" i="79"/>
  <c r="AD18" i="21"/>
  <c r="B96" i="143"/>
  <c r="D108" i="143"/>
  <c r="D116" i="143"/>
  <c r="D93" i="134"/>
  <c r="D103" i="143"/>
  <c r="D93" i="79"/>
  <c r="B112" i="142"/>
  <c r="E147" i="134"/>
  <c r="B109" i="144"/>
  <c r="B123" i="79"/>
  <c r="E120" i="144"/>
  <c r="B151" i="143"/>
  <c r="E113" i="141"/>
  <c r="D165" i="143"/>
  <c r="D132" i="143"/>
  <c r="D158" i="79"/>
  <c r="B85" i="142"/>
  <c r="E116" i="134"/>
  <c r="E97" i="141"/>
  <c r="B98" i="144"/>
  <c r="E110" i="142"/>
  <c r="E95" i="134"/>
  <c r="D129" i="142"/>
  <c r="D139" i="79"/>
  <c r="B104" i="142"/>
  <c r="D105" i="141"/>
  <c r="E68" i="134"/>
  <c r="AS13" i="144"/>
  <c r="D59" i="79"/>
  <c r="D70" i="142"/>
  <c r="E69" i="79"/>
  <c r="B85" i="143"/>
  <c r="B107" i="143"/>
  <c r="E85" i="144"/>
  <c r="D93" i="143"/>
  <c r="E101" i="134"/>
  <c r="E107" i="143"/>
  <c r="B115" i="144"/>
  <c r="D127" i="143"/>
  <c r="B117" i="143"/>
  <c r="B130" i="134"/>
  <c r="E108" i="79"/>
  <c r="B113" i="144"/>
  <c r="B112" i="143"/>
  <c r="E147" i="141"/>
  <c r="B128" i="141"/>
  <c r="B129" i="144"/>
  <c r="E70" i="142"/>
  <c r="E61" i="143"/>
  <c r="E52" i="79"/>
  <c r="E105" i="141"/>
  <c r="E59" i="134"/>
  <c r="E103" i="79"/>
  <c r="D81" i="144"/>
  <c r="D155" i="134"/>
  <c r="E138" i="143"/>
  <c r="D101" i="144"/>
  <c r="B103" i="143"/>
  <c r="D46" i="143"/>
  <c r="D46" i="142"/>
  <c r="B59" i="79"/>
  <c r="E86" i="142"/>
  <c r="E103" i="144"/>
  <c r="D91" i="79"/>
  <c r="D107" i="142"/>
  <c r="E83" i="134"/>
  <c r="E114" i="134"/>
  <c r="B52" i="144"/>
  <c r="B110" i="144"/>
  <c r="B115" i="79"/>
  <c r="E134" i="144"/>
  <c r="D109" i="144"/>
  <c r="E165" i="143"/>
  <c r="E115" i="143"/>
  <c r="E145" i="144"/>
  <c r="E92" i="143"/>
  <c r="D153" i="142"/>
  <c r="E163" i="144"/>
  <c r="D58" i="79"/>
  <c r="D62" i="142"/>
  <c r="B78" i="141"/>
  <c r="D96" i="143"/>
  <c r="E118" i="143"/>
  <c r="E99" i="134"/>
  <c r="AS12" i="143"/>
  <c r="AS3" i="141"/>
  <c r="B55" i="134"/>
  <c r="B68" i="144"/>
  <c r="E53" i="134"/>
  <c r="D89" i="134"/>
  <c r="D80" i="134"/>
  <c r="D52" i="79"/>
  <c r="D54" i="144"/>
  <c r="E67" i="79"/>
  <c r="D46" i="134"/>
  <c r="D61" i="143"/>
  <c r="B58" i="141"/>
  <c r="E112" i="142"/>
  <c r="D77" i="141"/>
  <c r="E16" i="141"/>
  <c r="E56" i="144"/>
  <c r="AS6" i="144"/>
  <c r="E48" i="143"/>
  <c r="B49" i="143"/>
  <c r="B60" i="143"/>
  <c r="D119" i="143"/>
  <c r="B97" i="142"/>
  <c r="B58" i="143"/>
  <c r="E76" i="144"/>
  <c r="D47" i="143"/>
  <c r="E71" i="79"/>
  <c r="B59" i="141"/>
  <c r="D63" i="134"/>
  <c r="E99" i="143"/>
  <c r="D84" i="141"/>
  <c r="D89" i="143"/>
  <c r="B103" i="134"/>
  <c r="E85" i="143"/>
  <c r="E74" i="144"/>
  <c r="B87" i="134"/>
  <c r="E91" i="144"/>
  <c r="B127" i="141"/>
  <c r="AE18" i="21"/>
  <c r="D46" i="79"/>
  <c r="E92" i="144"/>
  <c r="D82" i="142"/>
  <c r="B67" i="79"/>
  <c r="B71" i="143"/>
  <c r="E67" i="134"/>
  <c r="D76" i="142"/>
  <c r="D85" i="79"/>
  <c r="B75" i="144"/>
  <c r="E81" i="134"/>
  <c r="D118" i="141"/>
  <c r="E148" i="143"/>
  <c r="E107" i="134"/>
  <c r="D111" i="141"/>
  <c r="E69" i="134"/>
  <c r="B141" i="144"/>
  <c r="B122" i="142"/>
  <c r="E149" i="142"/>
  <c r="D141" i="142"/>
  <c r="D175" i="79"/>
  <c r="D80" i="141"/>
  <c r="B83" i="142"/>
  <c r="B71" i="144"/>
  <c r="B86" i="144"/>
  <c r="B62" i="142"/>
  <c r="D99" i="79"/>
  <c r="D118" i="142"/>
  <c r="B127" i="142"/>
  <c r="B83" i="143"/>
  <c r="E94" i="142"/>
  <c r="E65" i="141"/>
  <c r="AS9" i="142"/>
  <c r="B54" i="141"/>
  <c r="B80" i="142"/>
  <c r="B86" i="142"/>
  <c r="E84" i="143"/>
  <c r="E130" i="141"/>
  <c r="D78" i="79"/>
  <c r="D94" i="79"/>
  <c r="D63" i="141"/>
  <c r="B100" i="134"/>
  <c r="E115" i="141"/>
  <c r="E172" i="79"/>
  <c r="D112" i="79"/>
  <c r="E157" i="144"/>
  <c r="B94" i="134"/>
  <c r="D157" i="134"/>
  <c r="E128" i="143"/>
  <c r="D137" i="143"/>
  <c r="E158" i="79"/>
  <c r="E184" i="134"/>
  <c r="B100" i="144"/>
  <c r="D104" i="79"/>
  <c r="D85" i="142"/>
  <c r="E118" i="134"/>
  <c r="B84" i="143"/>
  <c r="E114" i="142"/>
  <c r="E133" i="134"/>
  <c r="D121" i="141"/>
  <c r="E113" i="79"/>
  <c r="E94" i="141"/>
  <c r="E81" i="144"/>
  <c r="E93" i="144"/>
  <c r="E72" i="141"/>
  <c r="E58" i="141"/>
  <c r="E118" i="141"/>
  <c r="B67" i="144"/>
  <c r="B106" i="79"/>
  <c r="B105" i="134"/>
  <c r="D97" i="142"/>
  <c r="E109" i="142"/>
  <c r="E84" i="144"/>
  <c r="E93" i="134"/>
  <c r="B130" i="79"/>
  <c r="E162" i="134"/>
  <c r="D119" i="141"/>
  <c r="E151" i="143"/>
  <c r="B123" i="144"/>
  <c r="B149" i="144"/>
  <c r="E131" i="142"/>
  <c r="B117" i="141"/>
  <c r="D155" i="144"/>
  <c r="B96" i="144"/>
  <c r="B99" i="144"/>
  <c r="D84" i="142"/>
  <c r="D106" i="141"/>
  <c r="B109" i="142"/>
  <c r="E108" i="143"/>
  <c r="D96" i="142"/>
  <c r="E101" i="143"/>
  <c r="B142" i="141"/>
  <c r="B88" i="143"/>
  <c r="B97" i="143"/>
  <c r="D54" i="142"/>
  <c r="B66" i="144"/>
  <c r="B59" i="144"/>
  <c r="E59" i="79"/>
  <c r="E108" i="144"/>
  <c r="AC18" i="21"/>
  <c r="E126" i="141"/>
  <c r="D63" i="79"/>
  <c r="D97" i="134"/>
  <c r="E114" i="143"/>
  <c r="B101" i="134"/>
  <c r="B111" i="143"/>
  <c r="E131" i="143"/>
  <c r="B134" i="143"/>
  <c r="D113" i="79"/>
  <c r="B146" i="144"/>
  <c r="E98" i="144"/>
  <c r="D162" i="142"/>
  <c r="D106" i="79"/>
  <c r="D139" i="144"/>
  <c r="E164" i="79"/>
  <c r="AS7" i="141"/>
  <c r="E93" i="142"/>
  <c r="B86" i="134"/>
  <c r="B84" i="141"/>
  <c r="B135" i="143"/>
  <c r="B79" i="143"/>
  <c r="D129" i="79"/>
  <c r="E152" i="144"/>
  <c r="E142" i="143"/>
  <c r="E127" i="144"/>
  <c r="E159" i="142"/>
  <c r="B105" i="142"/>
  <c r="D99" i="134"/>
  <c r="E93" i="141"/>
  <c r="E69" i="143"/>
  <c r="E96" i="143"/>
  <c r="E92" i="141"/>
  <c r="E154" i="134"/>
  <c r="E136" i="144"/>
  <c r="B133" i="142"/>
  <c r="D92" i="144"/>
  <c r="E165" i="144"/>
  <c r="E72" i="142"/>
  <c r="D111" i="79"/>
  <c r="B137" i="143"/>
  <c r="E149" i="143"/>
  <c r="D172" i="144"/>
  <c r="D142" i="141"/>
  <c r="B126" i="79"/>
  <c r="E125" i="142"/>
  <c r="E47" i="144"/>
  <c r="B120" i="143"/>
  <c r="B114" i="134"/>
  <c r="E157" i="143"/>
  <c r="D130" i="134"/>
  <c r="D154" i="144"/>
  <c r="D66" i="143"/>
  <c r="B135" i="134"/>
  <c r="B101" i="142"/>
  <c r="E84" i="79"/>
  <c r="D116" i="79"/>
  <c r="E68" i="79"/>
  <c r="E107" i="141"/>
  <c r="D126" i="79"/>
  <c r="D88" i="141"/>
  <c r="B62" i="141"/>
  <c r="E129" i="143"/>
  <c r="E159" i="143"/>
  <c r="B137" i="141"/>
  <c r="E140" i="143"/>
  <c r="D110" i="142"/>
  <c r="D143" i="143"/>
  <c r="E123" i="141"/>
  <c r="B140" i="79"/>
  <c r="E101" i="141"/>
  <c r="E146" i="142"/>
  <c r="E141" i="142"/>
  <c r="B122" i="141"/>
  <c r="D173" i="142"/>
  <c r="D148" i="144"/>
  <c r="B144" i="142"/>
  <c r="E128" i="134"/>
  <c r="D80" i="79"/>
  <c r="D92" i="143"/>
  <c r="D69" i="79"/>
  <c r="D86" i="142"/>
  <c r="D109" i="143"/>
  <c r="E111" i="143"/>
  <c r="E135" i="79"/>
  <c r="D144" i="79"/>
  <c r="D136" i="79"/>
  <c r="E123" i="143"/>
  <c r="D126" i="142"/>
  <c r="D163" i="144"/>
  <c r="E82" i="134"/>
  <c r="E92" i="134"/>
  <c r="B163" i="142"/>
  <c r="D155" i="142"/>
  <c r="D113" i="141"/>
  <c r="E173" i="143"/>
  <c r="E145" i="142"/>
  <c r="B168" i="144"/>
  <c r="E103" i="134"/>
  <c r="E89" i="134"/>
  <c r="D168" i="144"/>
  <c r="B128" i="142"/>
  <c r="B129" i="79"/>
  <c r="B114" i="143"/>
  <c r="E153" i="142"/>
  <c r="B52" i="141"/>
  <c r="B160" i="144"/>
  <c r="B143" i="142"/>
  <c r="B194" i="144"/>
  <c r="B51" i="79"/>
  <c r="D78" i="142"/>
  <c r="E103" i="143"/>
  <c r="D105" i="134"/>
  <c r="E107" i="142"/>
  <c r="E101" i="79"/>
  <c r="E120" i="143"/>
  <c r="E105" i="142"/>
  <c r="E164" i="142"/>
  <c r="B115" i="143"/>
  <c r="B115" i="141"/>
  <c r="B145" i="144"/>
  <c r="E133" i="141"/>
  <c r="D104" i="141"/>
  <c r="AS3" i="143"/>
  <c r="D99" i="143"/>
  <c r="B71" i="79"/>
  <c r="D64" i="142"/>
  <c r="B65" i="79"/>
  <c r="B82" i="141"/>
  <c r="D100" i="141"/>
  <c r="E80" i="134"/>
  <c r="E106" i="143"/>
  <c r="D121" i="143"/>
  <c r="D100" i="144"/>
  <c r="B125" i="79"/>
  <c r="E162" i="142"/>
  <c r="D160" i="141"/>
  <c r="D152" i="144"/>
  <c r="E148" i="142"/>
  <c r="E156" i="144"/>
  <c r="E145" i="143"/>
  <c r="E143" i="143"/>
  <c r="D143" i="79"/>
  <c r="D146" i="79"/>
  <c r="E91" i="134"/>
  <c r="B64" i="143"/>
  <c r="E120" i="142"/>
  <c r="B72" i="79"/>
  <c r="D122" i="134"/>
  <c r="E62" i="144"/>
  <c r="D114" i="134"/>
  <c r="B167" i="79"/>
  <c r="B116" i="141"/>
  <c r="E156" i="134"/>
  <c r="B77" i="141"/>
  <c r="B93" i="141"/>
  <c r="E112" i="141"/>
  <c r="B104" i="144"/>
  <c r="E96" i="144"/>
  <c r="E57" i="141"/>
  <c r="D86" i="141"/>
  <c r="B124" i="142"/>
  <c r="D165" i="141"/>
  <c r="D134" i="141"/>
  <c r="D114" i="79"/>
  <c r="E126" i="134"/>
  <c r="B98" i="79"/>
  <c r="E110" i="141"/>
  <c r="E128" i="142"/>
  <c r="E106" i="142"/>
  <c r="E132" i="134"/>
  <c r="B124" i="79"/>
  <c r="E99" i="79"/>
  <c r="D133" i="143"/>
  <c r="B79" i="144"/>
  <c r="E117" i="144"/>
  <c r="E136" i="143"/>
  <c r="B113" i="143"/>
  <c r="B150" i="141"/>
  <c r="E131" i="134"/>
  <c r="D90" i="144"/>
  <c r="E147" i="143"/>
  <c r="D102" i="134"/>
  <c r="E138" i="142"/>
  <c r="E139" i="141"/>
  <c r="D78" i="134"/>
  <c r="D69" i="142"/>
  <c r="D55" i="141"/>
  <c r="E62" i="143"/>
  <c r="E114" i="79"/>
  <c r="E76" i="142"/>
  <c r="D131" i="143"/>
  <c r="D151" i="142"/>
  <c r="E129" i="142"/>
  <c r="E169" i="143"/>
  <c r="E140" i="134"/>
  <c r="B160" i="141"/>
  <c r="D91" i="141"/>
  <c r="E107" i="79"/>
  <c r="D159" i="134"/>
  <c r="D131" i="79"/>
  <c r="E117" i="79"/>
  <c r="D148" i="134"/>
  <c r="E124" i="142"/>
  <c r="D173" i="134"/>
  <c r="D60" i="141"/>
  <c r="E58" i="143"/>
  <c r="D90" i="142"/>
  <c r="E90" i="134"/>
  <c r="B108" i="79"/>
  <c r="B118" i="142"/>
  <c r="D77" i="79"/>
  <c r="D116" i="142"/>
  <c r="E118" i="144"/>
  <c r="B129" i="142"/>
  <c r="B111" i="141"/>
  <c r="D127" i="142"/>
  <c r="B68" i="142"/>
  <c r="D117" i="141"/>
  <c r="D120" i="142"/>
  <c r="B131" i="143"/>
  <c r="D128" i="79"/>
  <c r="B161" i="144"/>
  <c r="B110" i="143"/>
  <c r="D143" i="144"/>
  <c r="D72" i="142"/>
  <c r="B128" i="134"/>
  <c r="B124" i="141"/>
  <c r="D67" i="134"/>
  <c r="D139" i="141"/>
  <c r="D164" i="144"/>
  <c r="B127" i="143"/>
  <c r="E127" i="134"/>
  <c r="D107" i="141"/>
  <c r="D127" i="141"/>
  <c r="E184" i="144"/>
  <c r="D152" i="79"/>
  <c r="D48" i="143"/>
  <c r="B82" i="79"/>
  <c r="B119" i="141"/>
  <c r="D85" i="143"/>
  <c r="D109" i="142"/>
  <c r="E114" i="141"/>
  <c r="D140" i="134"/>
  <c r="E133" i="142"/>
  <c r="B81" i="134"/>
  <c r="D124" i="79"/>
  <c r="B145" i="134"/>
  <c r="B164" i="142"/>
  <c r="E115" i="142"/>
  <c r="B76" i="143"/>
  <c r="D65" i="144"/>
  <c r="B87" i="142"/>
  <c r="D91" i="142"/>
  <c r="B57" i="144"/>
  <c r="B90" i="142"/>
  <c r="E80" i="141"/>
  <c r="D101" i="134"/>
  <c r="E115" i="79"/>
  <c r="D96" i="134"/>
  <c r="D88" i="134"/>
  <c r="D92" i="142"/>
  <c r="D104" i="143"/>
  <c r="E134" i="141"/>
  <c r="E129" i="141"/>
  <c r="D159" i="141"/>
  <c r="E117" i="141"/>
  <c r="B168" i="143"/>
  <c r="E115" i="134"/>
  <c r="D120" i="143"/>
  <c r="D133" i="134"/>
  <c r="E209" i="79"/>
  <c r="B99" i="79"/>
  <c r="E92" i="79"/>
  <c r="B131" i="79"/>
  <c r="E102" i="144"/>
  <c r="B104" i="134"/>
  <c r="E98" i="79"/>
  <c r="D123" i="141"/>
  <c r="E151" i="134"/>
  <c r="E119" i="144"/>
  <c r="B121" i="143"/>
  <c r="B78" i="142"/>
  <c r="E86" i="79"/>
  <c r="D111" i="143"/>
  <c r="E87" i="143"/>
  <c r="D111" i="144"/>
  <c r="D105" i="142"/>
  <c r="D158" i="144"/>
  <c r="E154" i="144"/>
  <c r="B118" i="141"/>
  <c r="E170" i="141"/>
  <c r="E138" i="144"/>
  <c r="D139" i="143"/>
  <c r="D99" i="141"/>
  <c r="B89" i="141"/>
  <c r="B111" i="79"/>
  <c r="E135" i="143"/>
  <c r="E119" i="143"/>
  <c r="D144" i="141"/>
  <c r="E142" i="142"/>
  <c r="E136" i="141"/>
  <c r="B122" i="79"/>
  <c r="E98" i="134"/>
  <c r="E130" i="142"/>
  <c r="B119" i="79"/>
  <c r="E121" i="144"/>
  <c r="D151" i="144"/>
  <c r="E158" i="144"/>
  <c r="D108" i="79"/>
  <c r="E129" i="79"/>
  <c r="D126" i="143"/>
  <c r="E50" i="143"/>
  <c r="B81" i="141"/>
  <c r="E89" i="79"/>
  <c r="B105" i="144"/>
  <c r="E48" i="134"/>
  <c r="D115" i="144"/>
  <c r="B106" i="134"/>
  <c r="B171" i="141"/>
  <c r="B147" i="144"/>
  <c r="B157" i="143"/>
  <c r="B120" i="79"/>
  <c r="D171" i="134"/>
  <c r="B87" i="143"/>
  <c r="E109" i="79"/>
  <c r="B97" i="144"/>
  <c r="D144" i="142"/>
  <c r="B124" i="143"/>
  <c r="E150" i="142"/>
  <c r="E111" i="144"/>
  <c r="D148" i="79"/>
  <c r="B77" i="143"/>
  <c r="AS6" i="141"/>
  <c r="B74" i="143"/>
  <c r="D109" i="79"/>
  <c r="D73" i="144"/>
  <c r="E121" i="143"/>
  <c r="D80" i="144"/>
  <c r="E130" i="144"/>
  <c r="E97" i="134"/>
  <c r="D130" i="141"/>
  <c r="D153" i="134"/>
  <c r="E135" i="142"/>
  <c r="E159" i="79"/>
  <c r="E72" i="144"/>
  <c r="D70" i="141"/>
  <c r="D105" i="79"/>
  <c r="D98" i="141"/>
  <c r="D117" i="143"/>
  <c r="D133" i="142"/>
  <c r="E121" i="79"/>
  <c r="E149" i="79"/>
  <c r="D97" i="141"/>
  <c r="E87" i="79"/>
  <c r="D112" i="134"/>
  <c r="B98" i="141"/>
  <c r="E111" i="79"/>
  <c r="D145" i="134"/>
  <c r="D125" i="141"/>
  <c r="B170" i="143"/>
  <c r="B119" i="143"/>
  <c r="D121" i="79"/>
  <c r="B180" i="79"/>
  <c r="E160" i="143"/>
  <c r="B96" i="134"/>
  <c r="E120" i="134"/>
  <c r="D102" i="79"/>
  <c r="E102" i="142"/>
  <c r="E99" i="141"/>
  <c r="D89" i="79"/>
  <c r="E141" i="144"/>
  <c r="B112" i="134"/>
  <c r="E112" i="143"/>
  <c r="E142" i="141"/>
  <c r="B83" i="144"/>
  <c r="E81" i="143"/>
  <c r="B136" i="79"/>
  <c r="E72" i="79"/>
  <c r="AS11" i="141"/>
  <c r="E92" i="142"/>
  <c r="E70" i="79"/>
  <c r="B67" i="142"/>
  <c r="D59" i="143"/>
  <c r="D75" i="79"/>
  <c r="AS9" i="144"/>
  <c r="E122" i="79"/>
  <c r="D51" i="79"/>
  <c r="E116" i="141"/>
  <c r="D97" i="79"/>
  <c r="B136" i="144"/>
  <c r="E79" i="141"/>
  <c r="E144" i="134"/>
  <c r="D127" i="134"/>
  <c r="E153" i="134"/>
  <c r="B112" i="79"/>
  <c r="E140" i="79"/>
  <c r="B152" i="142"/>
  <c r="D157" i="144"/>
  <c r="E74" i="79"/>
  <c r="E89" i="141"/>
  <c r="B66" i="142"/>
  <c r="E87" i="142"/>
  <c r="B66" i="143"/>
  <c r="D87" i="79"/>
  <c r="D122" i="141"/>
  <c r="B154" i="79"/>
  <c r="E106" i="79"/>
  <c r="B123" i="143"/>
  <c r="AS2" i="142"/>
  <c r="AS3" i="79"/>
  <c r="AS5" i="143"/>
  <c r="B101" i="141"/>
  <c r="D92" i="134"/>
  <c r="B103" i="142"/>
  <c r="D147" i="134"/>
  <c r="E151" i="142"/>
  <c r="D113" i="144"/>
  <c r="E166" i="134"/>
  <c r="B118" i="143"/>
  <c r="E170" i="79"/>
  <c r="E65" i="142"/>
  <c r="E106" i="144"/>
  <c r="E155" i="134"/>
  <c r="E136" i="79"/>
  <c r="D116" i="141"/>
  <c r="D138" i="79"/>
  <c r="B152" i="141"/>
  <c r="D152" i="141"/>
  <c r="E77" i="141"/>
  <c r="D99" i="144"/>
  <c r="E159" i="134"/>
  <c r="E144" i="79"/>
  <c r="D120" i="141"/>
  <c r="E150" i="134"/>
  <c r="B128" i="143"/>
  <c r="D159" i="143"/>
  <c r="D128" i="144"/>
  <c r="D114" i="143"/>
  <c r="B104" i="141"/>
  <c r="D102" i="141"/>
  <c r="B92" i="142"/>
  <c r="E125" i="143"/>
  <c r="E74" i="141"/>
  <c r="E59" i="142"/>
  <c r="D114" i="141"/>
  <c r="B88" i="142"/>
  <c r="B100" i="142"/>
  <c r="B116" i="143"/>
  <c r="D114" i="142"/>
  <c r="B141" i="134"/>
  <c r="E126" i="79"/>
  <c r="B51" i="134"/>
  <c r="B102" i="134"/>
  <c r="D119" i="79"/>
  <c r="B173" i="79"/>
  <c r="E145" i="134"/>
  <c r="D118" i="79"/>
  <c r="E144" i="142"/>
  <c r="E140" i="142"/>
  <c r="E124" i="79"/>
  <c r="E90" i="143"/>
  <c r="E85" i="79"/>
  <c r="D98" i="134"/>
  <c r="E96" i="79"/>
  <c r="D86" i="144"/>
  <c r="E137" i="79"/>
  <c r="E167" i="143"/>
  <c r="D87" i="144"/>
  <c r="B157" i="144"/>
  <c r="B158" i="141"/>
  <c r="E154" i="79"/>
  <c r="E63" i="79"/>
  <c r="D75" i="141"/>
  <c r="B171" i="79"/>
  <c r="E164" i="134"/>
  <c r="B127" i="134"/>
  <c r="E137" i="143"/>
  <c r="E152" i="134"/>
  <c r="D136" i="144"/>
  <c r="E78" i="79"/>
  <c r="E84" i="134"/>
  <c r="E111" i="134"/>
  <c r="D151" i="143"/>
  <c r="E82" i="79"/>
  <c r="B131" i="142"/>
  <c r="E160" i="134"/>
  <c r="E146" i="79"/>
  <c r="B153" i="144"/>
  <c r="D149" i="142"/>
  <c r="D167" i="143"/>
  <c r="B142" i="143"/>
  <c r="B74" i="79"/>
  <c r="D169" i="142"/>
  <c r="E161" i="144"/>
  <c r="B137" i="134"/>
  <c r="B123" i="141"/>
  <c r="B84" i="142"/>
  <c r="E97" i="144"/>
  <c r="E137" i="134"/>
  <c r="D116" i="134"/>
  <c r="B138" i="141"/>
  <c r="E123" i="142"/>
  <c r="D117" i="79"/>
  <c r="E135" i="141"/>
  <c r="D87" i="143"/>
  <c r="D84" i="143"/>
  <c r="D123" i="144"/>
  <c r="E119" i="141"/>
  <c r="E130" i="134"/>
  <c r="D134" i="79"/>
  <c r="D131" i="134"/>
  <c r="D137" i="79"/>
  <c r="E116" i="143"/>
  <c r="B87" i="79"/>
  <c r="E200" i="134"/>
  <c r="B102" i="144"/>
  <c r="B120" i="141"/>
  <c r="E86" i="141"/>
  <c r="E163" i="142"/>
  <c r="E224" i="142"/>
  <c r="D140" i="142"/>
  <c r="E179" i="141"/>
  <c r="B148" i="141"/>
  <c r="E230" i="134"/>
  <c r="B146" i="142"/>
  <c r="B141" i="142"/>
  <c r="D158" i="142"/>
  <c r="E240" i="142"/>
  <c r="B152" i="134"/>
  <c r="D154" i="134"/>
  <c r="E166" i="79"/>
  <c r="E146" i="134"/>
  <c r="E149" i="144"/>
  <c r="D171" i="143"/>
  <c r="E179" i="143"/>
  <c r="B197" i="79"/>
  <c r="E124" i="143"/>
  <c r="D144" i="134"/>
  <c r="D194" i="144"/>
  <c r="D208" i="143"/>
  <c r="B149" i="134"/>
  <c r="B153" i="143"/>
  <c r="D207" i="134"/>
  <c r="B217" i="134"/>
  <c r="D162" i="134"/>
  <c r="B163" i="134"/>
  <c r="D144" i="144"/>
  <c r="B148" i="142"/>
  <c r="D158" i="141"/>
  <c r="B221" i="144"/>
  <c r="D154" i="142"/>
  <c r="D170" i="142"/>
  <c r="E186" i="144"/>
  <c r="D228" i="143"/>
  <c r="B127" i="144"/>
  <c r="E192" i="144"/>
  <c r="E206" i="144"/>
  <c r="D233" i="141"/>
  <c r="B130" i="144"/>
  <c r="E212" i="144"/>
  <c r="B162" i="143"/>
  <c r="E63" i="143"/>
  <c r="B108" i="144"/>
  <c r="E204" i="134"/>
  <c r="D178" i="141"/>
  <c r="E216" i="141"/>
  <c r="D156" i="79"/>
  <c r="E153" i="79"/>
  <c r="E192" i="143"/>
  <c r="D223" i="79"/>
  <c r="E161" i="134"/>
  <c r="D176" i="79"/>
  <c r="E212" i="143"/>
  <c r="B228" i="134"/>
  <c r="D166" i="134"/>
  <c r="E194" i="143"/>
  <c r="AS6" i="143"/>
  <c r="B139" i="143"/>
  <c r="B174" i="79"/>
  <c r="E105" i="143"/>
  <c r="B121" i="141"/>
  <c r="E128" i="144"/>
  <c r="E178" i="141"/>
  <c r="D221" i="134"/>
  <c r="E146" i="141"/>
  <c r="B168" i="79"/>
  <c r="B183" i="142"/>
  <c r="E232" i="143"/>
  <c r="E152" i="79"/>
  <c r="E178" i="142"/>
  <c r="B189" i="134"/>
  <c r="E242" i="143"/>
  <c r="E156" i="141"/>
  <c r="E182" i="142"/>
  <c r="B193" i="142"/>
  <c r="E146" i="144"/>
  <c r="B126" i="141"/>
  <c r="D166" i="79"/>
  <c r="E88" i="134"/>
  <c r="D118" i="143"/>
  <c r="D112" i="141"/>
  <c r="D122" i="142"/>
  <c r="D137" i="134"/>
  <c r="D142" i="79"/>
  <c r="E109" i="144"/>
  <c r="E99" i="144"/>
  <c r="B121" i="79"/>
  <c r="D145" i="143"/>
  <c r="D92" i="79"/>
  <c r="B129" i="143"/>
  <c r="B162" i="141"/>
  <c r="E123" i="79"/>
  <c r="D95" i="144"/>
  <c r="D88" i="142"/>
  <c r="D126" i="141"/>
  <c r="E151" i="79"/>
  <c r="E108" i="141"/>
  <c r="D141" i="134"/>
  <c r="B169" i="141"/>
  <c r="B133" i="141"/>
  <c r="E94" i="143"/>
  <c r="B151" i="144"/>
  <c r="D156" i="142"/>
  <c r="E69" i="144"/>
  <c r="E149" i="134"/>
  <c r="E153" i="143"/>
  <c r="D165" i="79"/>
  <c r="B214" i="79"/>
  <c r="B143" i="143"/>
  <c r="E204" i="142"/>
  <c r="E180" i="134"/>
  <c r="D217" i="144"/>
  <c r="E156" i="143"/>
  <c r="D169" i="144"/>
  <c r="E196" i="143"/>
  <c r="D223" i="141"/>
  <c r="E162" i="144"/>
  <c r="D179" i="79"/>
  <c r="B48" i="79"/>
  <c r="E137" i="141"/>
  <c r="E176" i="143"/>
  <c r="B202" i="144"/>
  <c r="D248" i="134"/>
  <c r="E249" i="141"/>
  <c r="E207" i="144"/>
  <c r="D167" i="144"/>
  <c r="D182" i="144"/>
  <c r="B180" i="134"/>
  <c r="B174" i="144"/>
  <c r="B180" i="143"/>
  <c r="E195" i="143"/>
  <c r="D190" i="144"/>
  <c r="E183" i="141"/>
  <c r="B85" i="144"/>
  <c r="B117" i="144"/>
  <c r="E127" i="141"/>
  <c r="D166" i="143"/>
  <c r="E181" i="134"/>
  <c r="B158" i="134"/>
  <c r="B162" i="144"/>
  <c r="D176" i="143"/>
  <c r="D193" i="134"/>
  <c r="E125" i="141"/>
  <c r="D169" i="79"/>
  <c r="B173" i="142"/>
  <c r="D206" i="134"/>
  <c r="E141" i="134"/>
  <c r="D173" i="141"/>
  <c r="B177" i="142"/>
  <c r="B116" i="134"/>
  <c r="E155" i="143"/>
  <c r="B164" i="144"/>
  <c r="E220" i="141"/>
  <c r="B224" i="144"/>
  <c r="E180" i="143"/>
  <c r="B103" i="144"/>
  <c r="E229" i="144"/>
  <c r="E239" i="144"/>
  <c r="D141" i="79"/>
  <c r="D150" i="141"/>
  <c r="E249" i="144"/>
  <c r="D189" i="141"/>
  <c r="D154" i="79"/>
  <c r="B164" i="141"/>
  <c r="B60" i="142"/>
  <c r="E157" i="134"/>
  <c r="B153" i="142"/>
  <c r="D106" i="143"/>
  <c r="B153" i="134"/>
  <c r="E147" i="144"/>
  <c r="E199" i="134"/>
  <c r="E215" i="142"/>
  <c r="E150" i="143"/>
  <c r="E197" i="134"/>
  <c r="E209" i="142"/>
  <c r="E161" i="142"/>
  <c r="B148" i="79"/>
  <c r="B162" i="142"/>
  <c r="E215" i="134"/>
  <c r="E175" i="143"/>
  <c r="D162" i="144"/>
  <c r="B166" i="144"/>
  <c r="E80" i="142"/>
  <c r="B109" i="143"/>
  <c r="E197" i="144"/>
  <c r="E182" i="144"/>
  <c r="B227" i="144"/>
  <c r="D124" i="143"/>
  <c r="E188" i="144"/>
  <c r="E202" i="144"/>
  <c r="D232" i="143"/>
  <c r="D128" i="141"/>
  <c r="E208" i="144"/>
  <c r="E162" i="79"/>
  <c r="D237" i="141"/>
  <c r="D135" i="141"/>
  <c r="D161" i="134"/>
  <c r="B165" i="143"/>
  <c r="D156" i="134"/>
  <c r="B126" i="142"/>
  <c r="E214" i="143"/>
  <c r="E122" i="144"/>
  <c r="D109" i="134"/>
  <c r="B163" i="141"/>
  <c r="D184" i="142"/>
  <c r="E138" i="79"/>
  <c r="E88" i="141"/>
  <c r="E110" i="79"/>
  <c r="D137" i="142"/>
  <c r="B134" i="79"/>
  <c r="D157" i="142"/>
  <c r="B60" i="79"/>
  <c r="E122" i="134"/>
  <c r="E118" i="142"/>
  <c r="D129" i="143"/>
  <c r="E143" i="134"/>
  <c r="D141" i="144"/>
  <c r="D123" i="143"/>
  <c r="D142" i="142"/>
  <c r="AS3" i="134"/>
  <c r="E110" i="143"/>
  <c r="E122" i="142"/>
  <c r="E121" i="134"/>
  <c r="B149" i="142"/>
  <c r="E148" i="144"/>
  <c r="D119" i="144"/>
  <c r="D145" i="142"/>
  <c r="B85" i="134"/>
  <c r="E156" i="142"/>
  <c r="E162" i="143"/>
  <c r="E185" i="141"/>
  <c r="E102" i="141"/>
  <c r="E101" i="142"/>
  <c r="E185" i="79"/>
  <c r="B213" i="79"/>
  <c r="D219" i="142"/>
  <c r="E164" i="141"/>
  <c r="E166" i="143"/>
  <c r="D221" i="144"/>
  <c r="B226" i="144"/>
  <c r="D102" i="144"/>
  <c r="E117" i="142"/>
  <c r="E233" i="144"/>
  <c r="E243" i="144"/>
  <c r="E143" i="79"/>
  <c r="B155" i="142"/>
  <c r="E90" i="79"/>
  <c r="B119" i="144"/>
  <c r="E200" i="144"/>
  <c r="B160" i="142"/>
  <c r="D200" i="142"/>
  <c r="B114" i="142"/>
  <c r="D156" i="141"/>
  <c r="E169" i="141"/>
  <c r="B213" i="134"/>
  <c r="D132" i="79"/>
  <c r="D166" i="142"/>
  <c r="E179" i="79"/>
  <c r="E222" i="142"/>
  <c r="D138" i="141"/>
  <c r="E175" i="141"/>
  <c r="D105" i="143"/>
  <c r="E124" i="134"/>
  <c r="B173" i="141"/>
  <c r="B160" i="143"/>
  <c r="E229" i="142"/>
  <c r="D167" i="142"/>
  <c r="E202" i="143"/>
  <c r="B179" i="79"/>
  <c r="E233" i="142"/>
  <c r="D171" i="142"/>
  <c r="D168" i="142"/>
  <c r="E187" i="134"/>
  <c r="E237" i="142"/>
  <c r="E131" i="144"/>
  <c r="E185" i="134"/>
  <c r="B81" i="142"/>
  <c r="D161" i="79"/>
  <c r="E166" i="144"/>
  <c r="E193" i="141"/>
  <c r="E209" i="144"/>
  <c r="B159" i="142"/>
  <c r="E195" i="141"/>
  <c r="E203" i="79"/>
  <c r="B215" i="141"/>
  <c r="D128" i="134"/>
  <c r="E205" i="79"/>
  <c r="E213" i="141"/>
  <c r="B220" i="134"/>
  <c r="B147" i="134"/>
  <c r="E215" i="141"/>
  <c r="B178" i="143"/>
  <c r="B110" i="142"/>
  <c r="E111" i="141"/>
  <c r="B138" i="134"/>
  <c r="B126" i="144"/>
  <c r="E132" i="79"/>
  <c r="D167" i="79"/>
  <c r="D228" i="134"/>
  <c r="E229" i="141"/>
  <c r="D174" i="144"/>
  <c r="B177" i="79"/>
  <c r="D232" i="142"/>
  <c r="E235" i="79"/>
  <c r="B179" i="144"/>
  <c r="B182" i="144"/>
  <c r="D238" i="134"/>
  <c r="E239" i="141"/>
  <c r="E187" i="144"/>
  <c r="B192" i="144"/>
  <c r="E97" i="143"/>
  <c r="D167" i="134"/>
  <c r="D103" i="142"/>
  <c r="D174" i="143"/>
  <c r="D190" i="134"/>
  <c r="D124" i="142"/>
  <c r="D167" i="141"/>
  <c r="B172" i="79"/>
  <c r="D204" i="144"/>
  <c r="B140" i="142"/>
  <c r="D173" i="79"/>
  <c r="B177" i="134"/>
  <c r="D215" i="142"/>
  <c r="E144" i="141"/>
  <c r="D177" i="141"/>
  <c r="B181" i="142"/>
  <c r="B132" i="144"/>
  <c r="B156" i="142"/>
  <c r="D113" i="143"/>
  <c r="E158" i="142"/>
  <c r="D100" i="143"/>
  <c r="B195" i="134"/>
  <c r="D179" i="142"/>
  <c r="D125" i="79"/>
  <c r="B76" i="134"/>
  <c r="E108" i="142"/>
  <c r="E129" i="144"/>
  <c r="D94" i="141"/>
  <c r="B159" i="144"/>
  <c r="B95" i="141"/>
  <c r="E132" i="144"/>
  <c r="D98" i="142"/>
  <c r="B138" i="79"/>
  <c r="D132" i="141"/>
  <c r="D146" i="142"/>
  <c r="E74" i="134"/>
  <c r="E141" i="143"/>
  <c r="E50" i="144"/>
  <c r="B80" i="79"/>
  <c r="E113" i="144"/>
  <c r="E119" i="142"/>
  <c r="D141" i="143"/>
  <c r="D123" i="79"/>
  <c r="E84" i="141"/>
  <c r="B133" i="79"/>
  <c r="B88" i="79"/>
  <c r="B107" i="142"/>
  <c r="E169" i="144"/>
  <c r="B102" i="142"/>
  <c r="D133" i="79"/>
  <c r="E152" i="142"/>
  <c r="E187" i="142"/>
  <c r="D198" i="144"/>
  <c r="B193" i="79"/>
  <c r="E187" i="141"/>
  <c r="E195" i="79"/>
  <c r="B211" i="79"/>
  <c r="D164" i="79"/>
  <c r="E197" i="79"/>
  <c r="E205" i="141"/>
  <c r="E217" i="79"/>
  <c r="B131" i="134"/>
  <c r="E207" i="141"/>
  <c r="E215" i="79"/>
  <c r="E84" i="142"/>
  <c r="E90" i="141"/>
  <c r="E188" i="134"/>
  <c r="B199" i="134"/>
  <c r="E192" i="141"/>
  <c r="D136" i="141"/>
  <c r="E192" i="142"/>
  <c r="B203" i="142"/>
  <c r="D200" i="134"/>
  <c r="E155" i="144"/>
  <c r="E198" i="134"/>
  <c r="E144" i="143"/>
  <c r="B211" i="134"/>
  <c r="B138" i="144"/>
  <c r="E202" i="142"/>
  <c r="E154" i="142"/>
  <c r="D156" i="144"/>
  <c r="E177" i="79"/>
  <c r="D181" i="144"/>
  <c r="D197" i="141"/>
  <c r="B158" i="144"/>
  <c r="B166" i="142"/>
  <c r="D196" i="143"/>
  <c r="D211" i="142"/>
  <c r="D164" i="143"/>
  <c r="E171" i="134"/>
  <c r="D215" i="141"/>
  <c r="E218" i="141"/>
  <c r="E172" i="144"/>
  <c r="E175" i="142"/>
  <c r="E54" i="141"/>
  <c r="E138" i="141"/>
  <c r="D142" i="134"/>
  <c r="B147" i="143"/>
  <c r="E228" i="142"/>
  <c r="B146" i="134"/>
  <c r="D131" i="142"/>
  <c r="B156" i="141"/>
  <c r="E238" i="134"/>
  <c r="B150" i="142"/>
  <c r="B151" i="134"/>
  <c r="D164" i="142"/>
  <c r="E248" i="142"/>
  <c r="B156" i="134"/>
  <c r="B161" i="134"/>
  <c r="D172" i="143"/>
  <c r="E96" i="134"/>
  <c r="E160" i="142"/>
  <c r="E178" i="143"/>
  <c r="B141" i="79"/>
  <c r="D150" i="79"/>
  <c r="E177" i="134"/>
  <c r="B239" i="144"/>
  <c r="D137" i="141"/>
  <c r="E163" i="143"/>
  <c r="E167" i="144"/>
  <c r="D244" i="143"/>
  <c r="B120" i="134"/>
  <c r="E168" i="134"/>
  <c r="E171" i="144"/>
  <c r="E151" i="141"/>
  <c r="E127" i="142"/>
  <c r="E172" i="134"/>
  <c r="B148" i="144"/>
  <c r="D150" i="144"/>
  <c r="E129" i="134"/>
  <c r="E198" i="143"/>
  <c r="B178" i="79"/>
  <c r="E232" i="144"/>
  <c r="D170" i="144"/>
  <c r="B160" i="79"/>
  <c r="E185" i="142"/>
  <c r="E236" i="144"/>
  <c r="D128" i="143"/>
  <c r="E183" i="142"/>
  <c r="E195" i="134"/>
  <c r="E201" i="134"/>
  <c r="D146" i="141"/>
  <c r="E193" i="134"/>
  <c r="D107" i="79"/>
  <c r="E132" i="143"/>
  <c r="E205" i="144"/>
  <c r="B112" i="141"/>
  <c r="E123" i="144"/>
  <c r="E181" i="144"/>
  <c r="B176" i="79"/>
  <c r="B189" i="79"/>
  <c r="D193" i="79"/>
  <c r="D205" i="144"/>
  <c r="E220" i="143"/>
  <c r="E113" i="143"/>
  <c r="D163" i="134"/>
  <c r="D169" i="143"/>
  <c r="D172" i="141"/>
  <c r="D183" i="134"/>
  <c r="B200" i="143"/>
  <c r="B139" i="141"/>
  <c r="B145" i="143"/>
  <c r="D196" i="134"/>
  <c r="B209" i="141"/>
  <c r="D152" i="134"/>
  <c r="B154" i="141"/>
  <c r="E91" i="143"/>
  <c r="D110" i="143"/>
  <c r="E193" i="79"/>
  <c r="B167" i="134"/>
  <c r="B243" i="144"/>
  <c r="B116" i="142"/>
  <c r="B167" i="142"/>
  <c r="B171" i="134"/>
  <c r="E220" i="144"/>
  <c r="E126" i="144"/>
  <c r="B171" i="142"/>
  <c r="D147" i="143"/>
  <c r="D178" i="144"/>
  <c r="E134" i="79"/>
  <c r="B139" i="144"/>
  <c r="D159" i="142"/>
  <c r="E153" i="144"/>
  <c r="E166" i="142"/>
  <c r="E201" i="141"/>
  <c r="B215" i="79"/>
  <c r="D122" i="143"/>
  <c r="E203" i="141"/>
  <c r="E211" i="79"/>
  <c r="D219" i="134"/>
  <c r="B144" i="141"/>
  <c r="E213" i="79"/>
  <c r="B175" i="143"/>
  <c r="E224" i="144"/>
  <c r="D158" i="134"/>
  <c r="B179" i="143"/>
  <c r="E194" i="144"/>
  <c r="B126" i="143"/>
  <c r="B210" i="79"/>
  <c r="B214" i="141"/>
  <c r="D218" i="143"/>
  <c r="B216" i="144"/>
  <c r="E229" i="79"/>
  <c r="B233" i="134"/>
  <c r="D259" i="134"/>
  <c r="B244" i="143"/>
  <c r="D239" i="134"/>
  <c r="B235" i="142"/>
  <c r="D259" i="142"/>
  <c r="B249" i="144"/>
  <c r="E240" i="79"/>
  <c r="E246" i="141"/>
  <c r="D265" i="134"/>
  <c r="E257" i="143"/>
  <c r="B140" i="134"/>
  <c r="D162" i="141"/>
  <c r="E167" i="134"/>
  <c r="E171" i="142"/>
  <c r="D191" i="142"/>
  <c r="E225" i="141"/>
  <c r="D269" i="143"/>
  <c r="D318" i="141"/>
  <c r="E308" i="142"/>
  <c r="E227" i="79"/>
  <c r="D270" i="142"/>
  <c r="E227" i="143"/>
  <c r="E310" i="134"/>
  <c r="D235" i="144"/>
  <c r="B281" i="144"/>
  <c r="D285" i="144"/>
  <c r="E159" i="141"/>
  <c r="D164" i="134"/>
  <c r="E168" i="142"/>
  <c r="E172" i="142"/>
  <c r="D221" i="141"/>
  <c r="D187" i="134"/>
  <c r="B305" i="143"/>
  <c r="B302" i="141"/>
  <c r="E290" i="79"/>
  <c r="E188" i="79"/>
  <c r="B307" i="143"/>
  <c r="B304" i="79"/>
  <c r="D290" i="142"/>
  <c r="D199" i="142"/>
  <c r="B317" i="143"/>
  <c r="B308" i="141"/>
  <c r="E124" i="144"/>
  <c r="B154" i="144"/>
  <c r="B168" i="141"/>
  <c r="D201" i="134"/>
  <c r="D138" i="144"/>
  <c r="D171" i="141"/>
  <c r="E176" i="142"/>
  <c r="D215" i="79"/>
  <c r="E143" i="142"/>
  <c r="D177" i="79"/>
  <c r="D179" i="143"/>
  <c r="E225" i="79"/>
  <c r="E148" i="141"/>
  <c r="D175" i="134"/>
  <c r="B185" i="142"/>
  <c r="B130" i="141"/>
  <c r="B157" i="134"/>
  <c r="E168" i="143"/>
  <c r="E111" i="142"/>
  <c r="E180" i="79"/>
  <c r="E218" i="144"/>
  <c r="B222" i="79"/>
  <c r="D243" i="142"/>
  <c r="E210" i="141"/>
  <c r="E145" i="79"/>
  <c r="B223" i="79"/>
  <c r="D245" i="134"/>
  <c r="B221" i="79"/>
  <c r="D179" i="144"/>
  <c r="D239" i="142"/>
  <c r="B253" i="143"/>
  <c r="B101" i="144"/>
  <c r="E218" i="142"/>
  <c r="E222" i="144"/>
  <c r="D229" i="141"/>
  <c r="B178" i="142"/>
  <c r="B222" i="144"/>
  <c r="E219" i="141"/>
  <c r="D185" i="142"/>
  <c r="D236" i="144"/>
  <c r="E267" i="142"/>
  <c r="D222" i="142"/>
  <c r="B190" i="143"/>
  <c r="B243" i="141"/>
  <c r="E269" i="134"/>
  <c r="B242" i="144"/>
  <c r="E216" i="134"/>
  <c r="E78" i="143"/>
  <c r="B212" i="143"/>
  <c r="E223" i="141"/>
  <c r="E234" i="143"/>
  <c r="E180" i="142"/>
  <c r="B213" i="143"/>
  <c r="D189" i="134"/>
  <c r="E249" i="143"/>
  <c r="D224" i="144"/>
  <c r="E214" i="141"/>
  <c r="E190" i="141"/>
  <c r="D250" i="143"/>
  <c r="D233" i="142"/>
  <c r="D216" i="141"/>
  <c r="E230" i="141"/>
  <c r="D257" i="134"/>
  <c r="B162" i="79"/>
  <c r="E58" i="142"/>
  <c r="E192" i="134"/>
  <c r="E209" i="134"/>
  <c r="D177" i="142"/>
  <c r="B161" i="79"/>
  <c r="E165" i="79"/>
  <c r="E221" i="142"/>
  <c r="B184" i="143"/>
  <c r="D166" i="141"/>
  <c r="D170" i="79"/>
  <c r="E179" i="144"/>
  <c r="B193" i="141"/>
  <c r="D172" i="79"/>
  <c r="E134" i="142"/>
  <c r="D188" i="134"/>
  <c r="B175" i="134"/>
  <c r="E187" i="79"/>
  <c r="E197" i="141"/>
  <c r="E207" i="79"/>
  <c r="B211" i="142"/>
  <c r="D247" i="144"/>
  <c r="D291" i="141"/>
  <c r="B294" i="141"/>
  <c r="B270" i="134"/>
  <c r="D249" i="144"/>
  <c r="B292" i="144"/>
  <c r="B296" i="79"/>
  <c r="D274" i="134"/>
  <c r="D183" i="142"/>
  <c r="B301" i="143"/>
  <c r="B300" i="141"/>
  <c r="D149" i="134"/>
  <c r="B154" i="134"/>
  <c r="B158" i="142"/>
  <c r="D135" i="134"/>
  <c r="E226" i="144"/>
  <c r="E221" i="141"/>
  <c r="B267" i="142"/>
  <c r="E261" i="144"/>
  <c r="E266" i="142"/>
  <c r="E222" i="134"/>
  <c r="B269" i="134"/>
  <c r="E263" i="144"/>
  <c r="E268" i="134"/>
  <c r="E227" i="134"/>
  <c r="B273" i="142"/>
  <c r="E273" i="144"/>
  <c r="E153" i="141"/>
  <c r="B140" i="143"/>
  <c r="B151" i="142"/>
  <c r="B159" i="143"/>
  <c r="E205" i="134"/>
  <c r="D241" i="79"/>
  <c r="B287" i="142"/>
  <c r="E220" i="134"/>
  <c r="E286" i="142"/>
  <c r="B241" i="144"/>
  <c r="E186" i="141"/>
  <c r="D226" i="144"/>
  <c r="E288" i="134"/>
  <c r="E213" i="134"/>
  <c r="E216" i="142"/>
  <c r="B237" i="142"/>
  <c r="D155" i="143"/>
  <c r="E139" i="79"/>
  <c r="D161" i="141"/>
  <c r="D174" i="141"/>
  <c r="E177" i="143"/>
  <c r="E173" i="144"/>
  <c r="D180" i="134"/>
  <c r="D195" i="79"/>
  <c r="D188" i="142"/>
  <c r="D178" i="143"/>
  <c r="E189" i="141"/>
  <c r="B201" i="79"/>
  <c r="D203" i="79"/>
  <c r="E191" i="141"/>
  <c r="E199" i="79"/>
  <c r="B140" i="141"/>
  <c r="E217" i="141"/>
  <c r="E226" i="134"/>
  <c r="E232" i="142"/>
  <c r="D220" i="134"/>
  <c r="D194" i="142"/>
  <c r="E266" i="144"/>
  <c r="D211" i="79"/>
  <c r="D217" i="142"/>
  <c r="E227" i="141"/>
  <c r="B122" i="143"/>
  <c r="E182" i="143"/>
  <c r="E199" i="144"/>
  <c r="B204" i="144"/>
  <c r="D248" i="142"/>
  <c r="E251" i="79"/>
  <c r="E146" i="143"/>
  <c r="E174" i="134"/>
  <c r="D183" i="144"/>
  <c r="D183" i="141"/>
  <c r="B175" i="142"/>
  <c r="E183" i="79"/>
  <c r="D100" i="142"/>
  <c r="E158" i="134"/>
  <c r="D171" i="79"/>
  <c r="B183" i="134"/>
  <c r="E230" i="143"/>
  <c r="E150" i="141"/>
  <c r="B176" i="144"/>
  <c r="B187" i="142"/>
  <c r="E240" i="143"/>
  <c r="E156" i="79"/>
  <c r="E182" i="134"/>
  <c r="B193" i="134"/>
  <c r="E250" i="143"/>
  <c r="E119" i="134"/>
  <c r="E186" i="142"/>
  <c r="B197" i="142"/>
  <c r="D147" i="142"/>
  <c r="E168" i="79"/>
  <c r="B155" i="143"/>
  <c r="E236" i="142"/>
  <c r="B150" i="134"/>
  <c r="D149" i="144"/>
  <c r="E163" i="134"/>
  <c r="E246" i="134"/>
  <c r="B154" i="142"/>
  <c r="D160" i="134"/>
  <c r="D170" i="143"/>
  <c r="D185" i="134"/>
  <c r="B160" i="134"/>
  <c r="B165" i="142"/>
  <c r="D163" i="142"/>
  <c r="E134" i="143"/>
  <c r="D127" i="144"/>
  <c r="B144" i="144"/>
  <c r="B157" i="142"/>
  <c r="D239" i="79"/>
  <c r="D233" i="79"/>
  <c r="B279" i="142"/>
  <c r="E285" i="144"/>
  <c r="E278" i="142"/>
  <c r="B233" i="144"/>
  <c r="B281" i="134"/>
  <c r="E287" i="144"/>
  <c r="E280" i="134"/>
  <c r="D238" i="143"/>
  <c r="B285" i="142"/>
  <c r="B217" i="79"/>
  <c r="E284" i="142"/>
  <c r="E241" i="144"/>
  <c r="D185" i="79"/>
  <c r="D197" i="144"/>
  <c r="E197" i="142"/>
  <c r="D195" i="142"/>
  <c r="B242" i="134"/>
  <c r="E263" i="134"/>
  <c r="D189" i="79"/>
  <c r="D223" i="144"/>
  <c r="E242" i="144"/>
  <c r="E265" i="142"/>
  <c r="D193" i="142"/>
  <c r="B226" i="143"/>
  <c r="B245" i="144"/>
  <c r="E275" i="134"/>
  <c r="D63" i="142"/>
  <c r="B235" i="144"/>
  <c r="D240" i="143"/>
  <c r="E199" i="142"/>
  <c r="D199" i="134"/>
  <c r="E231" i="144"/>
  <c r="B235" i="141"/>
  <c r="B210" i="143"/>
  <c r="E252" i="144"/>
  <c r="E275" i="142"/>
  <c r="B241" i="79"/>
  <c r="D213" i="142"/>
  <c r="E256" i="144"/>
  <c r="E277" i="134"/>
  <c r="E258" i="144"/>
  <c r="D231" i="134"/>
  <c r="E139" i="143"/>
  <c r="B142" i="144"/>
  <c r="D160" i="144"/>
  <c r="E183" i="134"/>
  <c r="B236" i="134"/>
  <c r="E123" i="134"/>
  <c r="B180" i="141"/>
  <c r="E193" i="142"/>
  <c r="B240" i="134"/>
  <c r="B142" i="142"/>
  <c r="E191" i="142"/>
  <c r="E203" i="134"/>
  <c r="E219" i="142"/>
  <c r="D153" i="144"/>
  <c r="E158" i="143"/>
  <c r="E203" i="142"/>
  <c r="D148" i="142"/>
  <c r="B158" i="79"/>
  <c r="E170" i="143"/>
  <c r="D135" i="142"/>
  <c r="D179" i="134"/>
  <c r="B218" i="142"/>
  <c r="E313" i="144"/>
  <c r="D314" i="141"/>
  <c r="E304" i="142"/>
  <c r="D220" i="143"/>
  <c r="E315" i="144"/>
  <c r="D316" i="79"/>
  <c r="E306" i="134"/>
  <c r="D227" i="144"/>
  <c r="B273" i="144"/>
  <c r="D269" i="144"/>
  <c r="B110" i="141"/>
  <c r="B144" i="79"/>
  <c r="E155" i="141"/>
  <c r="E133" i="79"/>
  <c r="D207" i="141"/>
  <c r="E203" i="143"/>
  <c r="D242" i="144"/>
  <c r="E218" i="79"/>
  <c r="B250" i="143"/>
  <c r="E280" i="141"/>
  <c r="B253" i="134"/>
  <c r="D221" i="142"/>
  <c r="B251" i="142"/>
  <c r="D207" i="144"/>
  <c r="B257" i="142"/>
  <c r="B237" i="141"/>
  <c r="B142" i="79"/>
  <c r="D142" i="144"/>
  <c r="E148" i="79"/>
  <c r="E152" i="141"/>
  <c r="D231" i="79"/>
  <c r="E225" i="134"/>
  <c r="B271" i="142"/>
  <c r="E269" i="144"/>
  <c r="E270" i="142"/>
  <c r="E225" i="142"/>
  <c r="B273" i="134"/>
  <c r="E271" i="144"/>
  <c r="E272" i="134"/>
  <c r="D230" i="143"/>
  <c r="B277" i="142"/>
  <c r="E281" i="144"/>
  <c r="E133" i="144"/>
  <c r="B135" i="141"/>
  <c r="B179" i="142"/>
  <c r="D236" i="134"/>
  <c r="E237" i="141"/>
  <c r="E183" i="144"/>
  <c r="B188" i="144"/>
  <c r="D240" i="142"/>
  <c r="E243" i="79"/>
  <c r="E193" i="144"/>
  <c r="B198" i="144"/>
  <c r="D246" i="134"/>
  <c r="E247" i="141"/>
  <c r="E203" i="144"/>
  <c r="E140" i="144"/>
  <c r="E87" i="144"/>
  <c r="D191" i="141"/>
  <c r="D199" i="144"/>
  <c r="B211" i="141"/>
  <c r="B171" i="143"/>
  <c r="E217" i="143"/>
  <c r="D200" i="144"/>
  <c r="E287" i="134"/>
  <c r="D226" i="142"/>
  <c r="E259" i="142"/>
  <c r="D209" i="134"/>
  <c r="E289" i="142"/>
  <c r="B229" i="79"/>
  <c r="E261" i="134"/>
  <c r="D224" i="134"/>
  <c r="E193" i="143"/>
  <c r="B248" i="143"/>
  <c r="B164" i="134"/>
  <c r="B159" i="134"/>
  <c r="E164" i="144"/>
  <c r="D169" i="141"/>
  <c r="D188" i="144"/>
  <c r="E232" i="134"/>
  <c r="B255" i="144"/>
  <c r="B278" i="79"/>
  <c r="B253" i="144"/>
  <c r="E234" i="142"/>
  <c r="B259" i="144"/>
  <c r="D280" i="134"/>
  <c r="B257" i="144"/>
  <c r="E244" i="134"/>
  <c r="E277" i="141"/>
  <c r="D293" i="141"/>
  <c r="B178" i="141"/>
  <c r="E189" i="134"/>
  <c r="D154" i="141"/>
  <c r="D163" i="141"/>
  <c r="E236" i="143"/>
  <c r="B199" i="79"/>
  <c r="E297" i="144"/>
  <c r="D306" i="141"/>
  <c r="E296" i="142"/>
  <c r="B202" i="143"/>
  <c r="E299" i="144"/>
  <c r="D308" i="79"/>
  <c r="E298" i="134"/>
  <c r="B209" i="143"/>
  <c r="E309" i="144"/>
  <c r="D312" i="141"/>
  <c r="D164" i="141"/>
  <c r="E125" i="144"/>
  <c r="E167" i="79"/>
  <c r="B212" i="141"/>
  <c r="B128" i="144"/>
  <c r="E164" i="143"/>
  <c r="E177" i="141"/>
  <c r="B220" i="142"/>
  <c r="B137" i="79"/>
  <c r="E173" i="79"/>
  <c r="D138" i="143"/>
  <c r="E226" i="142"/>
  <c r="B143" i="141"/>
  <c r="D103" i="134"/>
  <c r="B152" i="79"/>
  <c r="B172" i="143"/>
  <c r="B135" i="142"/>
  <c r="B142" i="134"/>
  <c r="B148" i="134"/>
  <c r="B221" i="134"/>
  <c r="D216" i="79"/>
  <c r="B263" i="142"/>
  <c r="E253" i="144"/>
  <c r="E262" i="142"/>
  <c r="B216" i="142"/>
  <c r="B265" i="134"/>
  <c r="E255" i="144"/>
  <c r="E264" i="134"/>
  <c r="E223" i="134"/>
  <c r="B269" i="142"/>
  <c r="E265" i="144"/>
  <c r="E268" i="142"/>
  <c r="E204" i="143"/>
  <c r="B163" i="144"/>
  <c r="E170" i="144"/>
  <c r="B170" i="79"/>
  <c r="D146" i="134"/>
  <c r="D244" i="134"/>
  <c r="B143" i="144"/>
  <c r="E161" i="143"/>
  <c r="D203" i="141"/>
  <c r="B118" i="134"/>
  <c r="E160" i="79"/>
  <c r="E171" i="79"/>
  <c r="B216" i="79"/>
  <c r="B133" i="134"/>
  <c r="E167" i="141"/>
  <c r="E181" i="141"/>
  <c r="E143" i="141"/>
  <c r="E125" i="79"/>
  <c r="E195" i="142"/>
  <c r="E207" i="134"/>
  <c r="E149" i="141"/>
  <c r="B156" i="79"/>
  <c r="D162" i="79"/>
  <c r="E213" i="142"/>
  <c r="D179" i="141"/>
  <c r="E161" i="141"/>
  <c r="D165" i="142"/>
  <c r="E154" i="143"/>
  <c r="B185" i="141"/>
  <c r="D168" i="79"/>
  <c r="B170" i="144"/>
  <c r="E105" i="144"/>
  <c r="E191" i="79"/>
  <c r="B161" i="142"/>
  <c r="E188" i="143"/>
  <c r="D222" i="79"/>
  <c r="E160" i="141"/>
  <c r="B175" i="79"/>
  <c r="E208" i="143"/>
  <c r="D227" i="79"/>
  <c r="E165" i="142"/>
  <c r="E190" i="143"/>
  <c r="D168" i="134"/>
  <c r="E231" i="134"/>
  <c r="D169" i="134"/>
  <c r="E210" i="143"/>
  <c r="D181" i="141"/>
  <c r="E196" i="134"/>
  <c r="E200" i="142"/>
  <c r="E206" i="134"/>
  <c r="E174" i="79"/>
  <c r="E219" i="79"/>
  <c r="B183" i="79"/>
  <c r="D287" i="142"/>
  <c r="D298" i="141"/>
  <c r="E288" i="79"/>
  <c r="B186" i="143"/>
  <c r="E289" i="79"/>
  <c r="D300" i="79"/>
  <c r="B288" i="142"/>
  <c r="B195" i="141"/>
  <c r="B293" i="144"/>
  <c r="D304" i="141"/>
  <c r="D120" i="79"/>
  <c r="E251" i="144"/>
  <c r="D202" i="142"/>
  <c r="B212" i="144"/>
  <c r="D246" i="142"/>
  <c r="E249" i="79"/>
  <c r="D272" i="144"/>
  <c r="D279" i="134"/>
  <c r="E285" i="143"/>
  <c r="E264" i="141"/>
  <c r="D274" i="144"/>
  <c r="D279" i="142"/>
  <c r="E181" i="143"/>
  <c r="E266" i="79"/>
  <c r="D284" i="144"/>
  <c r="D285" i="134"/>
  <c r="E94" i="79"/>
  <c r="D133" i="141"/>
  <c r="E110" i="144"/>
  <c r="B121" i="144"/>
  <c r="E213" i="144"/>
  <c r="D204" i="142"/>
  <c r="B255" i="142"/>
  <c r="B228" i="143"/>
  <c r="E254" i="142"/>
  <c r="D206" i="144"/>
  <c r="B257" i="134"/>
  <c r="D230" i="144"/>
  <c r="E256" i="134"/>
  <c r="D212" i="141"/>
  <c r="B261" i="142"/>
  <c r="D249" i="141"/>
  <c r="D130" i="79"/>
  <c r="B167" i="141"/>
  <c r="E169" i="134"/>
  <c r="D204" i="143"/>
  <c r="D215" i="134"/>
  <c r="E168" i="144"/>
  <c r="E173" i="142"/>
  <c r="B219" i="142"/>
  <c r="E226" i="143"/>
  <c r="B166" i="141"/>
  <c r="B170" i="141"/>
  <c r="D230" i="134"/>
  <c r="E231" i="141"/>
  <c r="B176" i="143"/>
  <c r="E178" i="144"/>
  <c r="D234" i="142"/>
  <c r="D202" i="144"/>
  <c r="D217" i="141"/>
  <c r="E223" i="144"/>
  <c r="E189" i="142"/>
  <c r="D187" i="142"/>
  <c r="E238" i="144"/>
  <c r="E255" i="134"/>
  <c r="D245" i="141"/>
  <c r="B203" i="79"/>
  <c r="E239" i="142"/>
  <c r="E257" i="142"/>
  <c r="D247" i="79"/>
  <c r="D209" i="79"/>
  <c r="E243" i="142"/>
  <c r="E267" i="134"/>
  <c r="B198" i="143"/>
  <c r="D178" i="79"/>
  <c r="E211" i="141"/>
  <c r="B173" i="134"/>
  <c r="E196" i="144"/>
  <c r="E228" i="134"/>
  <c r="D210" i="141"/>
  <c r="E257" i="141"/>
  <c r="B268" i="79"/>
  <c r="E257" i="79"/>
  <c r="D212" i="144"/>
  <c r="D258" i="134"/>
  <c r="E268" i="143"/>
  <c r="D257" i="144"/>
  <c r="B221" i="143"/>
  <c r="D262" i="134"/>
  <c r="B260" i="134"/>
  <c r="B162" i="134"/>
  <c r="D175" i="141"/>
  <c r="B172" i="141"/>
  <c r="B179" i="141"/>
  <c r="D198" i="134"/>
  <c r="E240" i="134"/>
  <c r="D275" i="143"/>
  <c r="E288" i="141"/>
  <c r="E269" i="141"/>
  <c r="E242" i="142"/>
  <c r="D276" i="141"/>
  <c r="D290" i="143"/>
  <c r="D272" i="79"/>
  <c r="E252" i="134"/>
  <c r="B284" i="134"/>
  <c r="D296" i="141"/>
  <c r="B145" i="142"/>
  <c r="B116" i="79"/>
  <c r="E170" i="134"/>
  <c r="E216" i="144"/>
  <c r="B125" i="141"/>
  <c r="E170" i="142"/>
  <c r="B138" i="142"/>
  <c r="E177" i="144"/>
  <c r="E132" i="141"/>
  <c r="E137" i="144"/>
  <c r="B156" i="144"/>
  <c r="D192" i="142"/>
  <c r="E142" i="79"/>
  <c r="D148" i="141"/>
  <c r="B165" i="144"/>
  <c r="D143" i="142"/>
  <c r="E187" i="143"/>
  <c r="D199" i="141"/>
  <c r="B166" i="143"/>
  <c r="D196" i="142"/>
  <c r="D191" i="144"/>
  <c r="B224" i="143"/>
  <c r="D205" i="79"/>
  <c r="B241" i="141"/>
  <c r="E276" i="141"/>
  <c r="B233" i="141"/>
  <c r="E212" i="79"/>
  <c r="B247" i="79"/>
  <c r="E278" i="79"/>
  <c r="B253" i="142"/>
  <c r="D225" i="142"/>
  <c r="E252" i="142"/>
  <c r="E162" i="141"/>
  <c r="D168" i="143"/>
  <c r="E155" i="79"/>
  <c r="B174" i="141"/>
  <c r="B232" i="134"/>
  <c r="E209" i="143"/>
  <c r="D261" i="143"/>
  <c r="B314" i="141"/>
  <c r="E310" i="143"/>
  <c r="D210" i="144"/>
  <c r="D263" i="143"/>
  <c r="B316" i="79"/>
  <c r="E312" i="143"/>
  <c r="D218" i="141"/>
  <c r="E240" i="144"/>
  <c r="B320" i="141"/>
  <c r="E191" i="134"/>
  <c r="E201" i="142"/>
  <c r="E211" i="134"/>
  <c r="E147" i="79"/>
  <c r="B176" i="141"/>
  <c r="B232" i="142"/>
  <c r="B230" i="144"/>
  <c r="D266" i="79"/>
  <c r="B277" i="143"/>
  <c r="E233" i="134"/>
  <c r="D232" i="144"/>
  <c r="D266" i="141"/>
  <c r="E241" i="142"/>
  <c r="E237" i="134"/>
  <c r="B249" i="142"/>
  <c r="E243" i="134"/>
  <c r="E173" i="141"/>
  <c r="E201" i="79"/>
  <c r="B203" i="134"/>
  <c r="B197" i="141"/>
  <c r="E151" i="144"/>
  <c r="E196" i="142"/>
  <c r="B207" i="142"/>
  <c r="B210" i="141"/>
  <c r="E136" i="134"/>
  <c r="E202" i="134"/>
  <c r="B174" i="143"/>
  <c r="B215" i="134"/>
  <c r="B146" i="79"/>
  <c r="E206" i="142"/>
  <c r="E184" i="143"/>
  <c r="E166" i="141"/>
  <c r="E171" i="141"/>
  <c r="E181" i="79"/>
  <c r="B144" i="134"/>
  <c r="E250" i="134"/>
  <c r="B227" i="142"/>
  <c r="E267" i="79"/>
  <c r="B272" i="142"/>
  <c r="D266" i="142"/>
  <c r="B229" i="134"/>
  <c r="D267" i="144"/>
  <c r="B274" i="141"/>
  <c r="E267" i="141"/>
  <c r="E236" i="134"/>
  <c r="B263" i="144"/>
  <c r="E281" i="79"/>
  <c r="D121" i="144"/>
  <c r="D225" i="141"/>
  <c r="E169" i="142"/>
  <c r="E175" i="134"/>
  <c r="E176" i="79"/>
  <c r="B149" i="143"/>
  <c r="E245" i="141"/>
  <c r="E188" i="142"/>
  <c r="B199" i="142"/>
  <c r="D195" i="134"/>
  <c r="D140" i="79"/>
  <c r="E194" i="134"/>
  <c r="B205" i="134"/>
  <c r="D206" i="143"/>
  <c r="E159" i="144"/>
  <c r="E198" i="142"/>
  <c r="B159" i="141"/>
  <c r="E147" i="142"/>
  <c r="D166" i="144"/>
  <c r="E176" i="141"/>
  <c r="D232" i="134"/>
  <c r="E233" i="141"/>
  <c r="D178" i="142"/>
  <c r="D181" i="79"/>
  <c r="D236" i="142"/>
  <c r="E239" i="79"/>
  <c r="E185" i="144"/>
  <c r="B190" i="144"/>
  <c r="D242" i="134"/>
  <c r="E243" i="141"/>
  <c r="E195" i="144"/>
  <c r="B200" i="144"/>
  <c r="D103" i="141"/>
  <c r="D90" i="79"/>
  <c r="D142" i="143"/>
  <c r="E227" i="144"/>
  <c r="E235" i="144"/>
  <c r="B139" i="79"/>
  <c r="B147" i="142"/>
  <c r="E245" i="144"/>
  <c r="D186" i="142"/>
  <c r="B150" i="144"/>
  <c r="D163" i="79"/>
  <c r="D188" i="143"/>
  <c r="D205" i="141"/>
  <c r="D161" i="144"/>
  <c r="E167" i="142"/>
  <c r="D201" i="79"/>
  <c r="B207" i="134"/>
  <c r="B173" i="143"/>
  <c r="B181" i="79"/>
  <c r="B175" i="141"/>
  <c r="E211" i="142"/>
  <c r="D224" i="143"/>
  <c r="D192" i="143"/>
  <c r="D258" i="79"/>
  <c r="D264" i="143"/>
  <c r="D226" i="143"/>
  <c r="D197" i="134"/>
  <c r="D258" i="141"/>
  <c r="D266" i="143"/>
  <c r="E230" i="144"/>
  <c r="B221" i="141"/>
  <c r="D264" i="79"/>
  <c r="D153" i="143"/>
  <c r="D149" i="143"/>
  <c r="E161" i="79"/>
  <c r="E165" i="141"/>
  <c r="D195" i="141"/>
  <c r="D173" i="143"/>
  <c r="B233" i="142"/>
  <c r="E251" i="143"/>
  <c r="D231" i="142"/>
  <c r="D176" i="144"/>
  <c r="B234" i="143"/>
  <c r="E252" i="143"/>
  <c r="D233" i="134"/>
  <c r="D187" i="144"/>
  <c r="E245" i="143"/>
  <c r="B257" i="143"/>
  <c r="D171" i="144"/>
  <c r="D159" i="144"/>
  <c r="B165" i="141"/>
  <c r="B169" i="134"/>
  <c r="E234" i="134"/>
  <c r="B220" i="79"/>
  <c r="D260" i="142"/>
  <c r="B256" i="134"/>
  <c r="D260" i="134"/>
  <c r="E221" i="79"/>
  <c r="E261" i="141"/>
  <c r="B258" i="142"/>
  <c r="E261" i="79"/>
  <c r="B225" i="142"/>
  <c r="E265" i="141"/>
  <c r="B268" i="134"/>
  <c r="E140" i="141"/>
  <c r="D162" i="143"/>
  <c r="E198" i="144"/>
  <c r="B231" i="144"/>
  <c r="E141" i="79"/>
  <c r="E204" i="144"/>
  <c r="E160" i="144"/>
  <c r="D236" i="143"/>
  <c r="D135" i="79"/>
  <c r="D160" i="142"/>
  <c r="B165" i="134"/>
  <c r="D241" i="141"/>
  <c r="B113" i="79"/>
  <c r="B166" i="134"/>
  <c r="B169" i="142"/>
  <c r="D110" i="141"/>
  <c r="D212" i="143"/>
  <c r="D221" i="79"/>
  <c r="B228" i="144"/>
  <c r="D242" i="142"/>
  <c r="E245" i="79"/>
  <c r="D264" i="144"/>
  <c r="D275" i="134"/>
  <c r="E277" i="143"/>
  <c r="E260" i="141"/>
  <c r="D266" i="144"/>
  <c r="D275" i="142"/>
  <c r="E279" i="143"/>
  <c r="E262" i="79"/>
  <c r="D276" i="144"/>
  <c r="D281" i="134"/>
  <c r="B187" i="79"/>
  <c r="E209" i="141"/>
  <c r="D170" i="134"/>
  <c r="E190" i="144"/>
  <c r="E210" i="144"/>
  <c r="B215" i="142"/>
  <c r="E178" i="79"/>
  <c r="B297" i="143"/>
  <c r="B298" i="141"/>
  <c r="D282" i="134"/>
  <c r="D182" i="143"/>
  <c r="B299" i="143"/>
  <c r="B300" i="79"/>
  <c r="B284" i="141"/>
  <c r="B188" i="143"/>
  <c r="B309" i="143"/>
  <c r="B304" i="141"/>
  <c r="E176" i="134"/>
  <c r="E179" i="134"/>
  <c r="B185" i="134"/>
  <c r="B189" i="142"/>
  <c r="E235" i="134"/>
  <c r="D217" i="79"/>
  <c r="B269" i="143"/>
  <c r="B318" i="141"/>
  <c r="E318" i="143"/>
  <c r="B217" i="142"/>
  <c r="B272" i="134"/>
  <c r="B320" i="79"/>
  <c r="E320" i="143"/>
  <c r="E221" i="143"/>
  <c r="E247" i="142"/>
  <c r="D256" i="79"/>
  <c r="E163" i="79"/>
  <c r="D124" i="141"/>
  <c r="B187" i="134"/>
  <c r="E238" i="143"/>
  <c r="E154" i="141"/>
  <c r="D180" i="143"/>
  <c r="B191" i="142"/>
  <c r="E248" i="143"/>
  <c r="D115" i="79"/>
  <c r="E186" i="134"/>
  <c r="B197" i="134"/>
  <c r="D190" i="143"/>
  <c r="B132" i="143"/>
  <c r="E190" i="142"/>
  <c r="B201" i="142"/>
  <c r="D157" i="143"/>
  <c r="B177" i="143"/>
  <c r="E189" i="79"/>
  <c r="E199" i="141"/>
  <c r="E224" i="134"/>
  <c r="D203" i="144"/>
  <c r="D254" i="134"/>
  <c r="B264" i="79"/>
  <c r="D253" i="144"/>
  <c r="D207" i="79"/>
  <c r="E255" i="79"/>
  <c r="E264" i="143"/>
  <c r="D254" i="142"/>
  <c r="B213" i="142"/>
  <c r="E259" i="79"/>
  <c r="E250" i="141"/>
  <c r="B73" i="144"/>
  <c r="E244" i="142"/>
  <c r="D182" i="134"/>
  <c r="D196" i="144"/>
  <c r="E237" i="144"/>
  <c r="B208" i="143"/>
  <c r="E282" i="144"/>
  <c r="B240" i="143"/>
  <c r="E189" i="143"/>
  <c r="D192" i="144"/>
  <c r="E286" i="144"/>
  <c r="D245" i="142"/>
  <c r="B195" i="79"/>
  <c r="B207" i="141"/>
  <c r="E208" i="134"/>
  <c r="D253" i="134"/>
  <c r="B155" i="134"/>
  <c r="E239" i="134"/>
  <c r="E217" i="134"/>
  <c r="B167" i="143"/>
  <c r="D230" i="142"/>
  <c r="E237" i="79"/>
  <c r="E249" i="134"/>
  <c r="D267" i="134"/>
  <c r="E261" i="143"/>
  <c r="E252" i="141"/>
  <c r="E249" i="142"/>
  <c r="D267" i="142"/>
  <c r="E263" i="143"/>
  <c r="E254" i="79"/>
  <c r="D260" i="144"/>
  <c r="D273" i="134"/>
  <c r="B124" i="134"/>
  <c r="D112" i="142"/>
  <c r="D160" i="143"/>
  <c r="D191" i="134"/>
  <c r="B205" i="79"/>
  <c r="D147" i="144"/>
  <c r="B150" i="79"/>
  <c r="D204" i="134"/>
  <c r="B213" i="141"/>
  <c r="D160" i="79"/>
  <c r="D161" i="143"/>
  <c r="B218" i="144"/>
  <c r="B221" i="142"/>
  <c r="E172" i="143"/>
  <c r="E174" i="143"/>
  <c r="E225" i="144"/>
  <c r="E175" i="79"/>
  <c r="E122" i="143"/>
  <c r="D150" i="142"/>
  <c r="B161" i="143"/>
  <c r="E228" i="144"/>
  <c r="D203" i="134"/>
  <c r="D253" i="143"/>
  <c r="B310" i="141"/>
  <c r="E302" i="143"/>
  <c r="E204" i="79"/>
  <c r="D255" i="143"/>
  <c r="B312" i="79"/>
  <c r="E304" i="143"/>
  <c r="E213" i="143"/>
  <c r="D265" i="143"/>
  <c r="B316" i="141"/>
  <c r="E141" i="141"/>
  <c r="B164" i="143"/>
  <c r="E234" i="141"/>
  <c r="E235" i="143"/>
  <c r="D247" i="134"/>
  <c r="B163" i="143"/>
  <c r="E179" i="142"/>
  <c r="E200" i="143"/>
  <c r="E221" i="134"/>
  <c r="E229" i="134"/>
  <c r="E216" i="143"/>
  <c r="D262" i="79"/>
  <c r="D272" i="141"/>
  <c r="B230" i="134"/>
  <c r="D218" i="142"/>
  <c r="D262" i="141"/>
  <c r="E273" i="141"/>
  <c r="B234" i="134"/>
  <c r="B239" i="141"/>
  <c r="D268" i="79"/>
  <c r="D219" i="79"/>
  <c r="D228" i="142"/>
  <c r="D234" i="134"/>
  <c r="E205" i="142"/>
  <c r="D203" i="142"/>
  <c r="E245" i="134"/>
  <c r="E271" i="134"/>
  <c r="E208" i="142"/>
  <c r="B238" i="144"/>
  <c r="B244" i="134"/>
  <c r="E273" i="142"/>
  <c r="E210" i="79"/>
  <c r="D240" i="144"/>
  <c r="D190" i="142"/>
  <c r="E283" i="134"/>
  <c r="B106" i="144"/>
  <c r="B209" i="79"/>
  <c r="B244" i="144"/>
  <c r="D246" i="144"/>
  <c r="E257" i="144"/>
  <c r="E245" i="142"/>
  <c r="B238" i="134"/>
  <c r="E253" i="142"/>
  <c r="E244" i="144"/>
  <c r="E197" i="143"/>
  <c r="D259" i="141"/>
  <c r="E391" i="141"/>
  <c r="E362" i="143"/>
  <c r="E387" i="79"/>
  <c r="B270" i="141"/>
  <c r="E401" i="79"/>
  <c r="D272" i="142"/>
  <c r="E397" i="141"/>
  <c r="E284" i="143"/>
  <c r="B278" i="141"/>
  <c r="E289" i="143"/>
  <c r="B284" i="142"/>
  <c r="D289" i="141"/>
  <c r="B201" i="134"/>
  <c r="B246" i="134"/>
  <c r="E246" i="144"/>
  <c r="E198" i="141"/>
  <c r="E298" i="143"/>
  <c r="B205" i="141"/>
  <c r="D259" i="143"/>
  <c r="B314" i="79"/>
  <c r="E308" i="143"/>
  <c r="E301" i="79"/>
  <c r="E335" i="141"/>
  <c r="E376" i="134"/>
  <c r="E331" i="79"/>
  <c r="E305" i="141"/>
  <c r="E345" i="79"/>
  <c r="B299" i="142"/>
  <c r="E341" i="141"/>
  <c r="E311" i="79"/>
  <c r="E355" i="141"/>
  <c r="B313" i="144"/>
  <c r="E351" i="79"/>
  <c r="E315" i="141"/>
  <c r="E365" i="79"/>
  <c r="E323" i="134"/>
  <c r="E361" i="141"/>
  <c r="E332" i="143"/>
  <c r="E451" i="143"/>
  <c r="B364" i="141"/>
  <c r="E362" i="79"/>
  <c r="D350" i="134"/>
  <c r="E414" i="144"/>
  <c r="D439" i="79"/>
  <c r="B201" i="141"/>
  <c r="D271" i="134"/>
  <c r="D271" i="142"/>
  <c r="D277" i="134"/>
  <c r="D268" i="143"/>
  <c r="E231" i="142"/>
  <c r="B222" i="143"/>
  <c r="D264" i="141"/>
  <c r="E276" i="143"/>
  <c r="E321" i="79"/>
  <c r="E375" i="141"/>
  <c r="B264" i="134"/>
  <c r="B266" i="142"/>
  <c r="D275" i="144"/>
  <c r="B247" i="141"/>
  <c r="E198" i="79"/>
  <c r="E285" i="142"/>
  <c r="D225" i="134"/>
  <c r="E257" i="134"/>
  <c r="D290" i="79"/>
  <c r="B286" i="143"/>
  <c r="E294" i="144"/>
  <c r="D292" i="134"/>
  <c r="E295" i="134"/>
  <c r="E291" i="144"/>
  <c r="E298" i="144"/>
  <c r="D297" i="141"/>
  <c r="E299" i="134"/>
  <c r="D297" i="79"/>
  <c r="E302" i="144"/>
  <c r="D303" i="79"/>
  <c r="E303" i="134"/>
  <c r="E196" i="79"/>
  <c r="D255" i="134"/>
  <c r="D255" i="142"/>
  <c r="D261" i="134"/>
  <c r="D260" i="143"/>
  <c r="B228" i="142"/>
  <c r="D209" i="143"/>
  <c r="D260" i="141"/>
  <c r="D271" i="143"/>
  <c r="E317" i="79"/>
  <c r="E367" i="141"/>
  <c r="B324" i="79"/>
  <c r="E363" i="79"/>
  <c r="D253" i="79"/>
  <c r="E377" i="79"/>
  <c r="E334" i="143"/>
  <c r="E373" i="141"/>
  <c r="D257" i="141"/>
  <c r="E387" i="141"/>
  <c r="E354" i="143"/>
  <c r="E383" i="79"/>
  <c r="D265" i="79"/>
  <c r="E397" i="79"/>
  <c r="D263" i="141"/>
  <c r="E393" i="141"/>
  <c r="E396" i="143"/>
  <c r="D304" i="142"/>
  <c r="D308" i="134"/>
  <c r="D374" i="144"/>
  <c r="E396" i="134"/>
  <c r="E446" i="144"/>
  <c r="D455" i="79"/>
  <c r="D141" i="141"/>
  <c r="E233" i="143"/>
  <c r="B235" i="134"/>
  <c r="E246" i="79"/>
  <c r="B214" i="144"/>
  <c r="B244" i="142"/>
  <c r="E269" i="142"/>
  <c r="E201" i="143"/>
  <c r="B237" i="79"/>
  <c r="E281" i="141"/>
  <c r="D225" i="79"/>
  <c r="E294" i="143"/>
  <c r="E296" i="143"/>
  <c r="B232" i="144"/>
  <c r="D214" i="143"/>
  <c r="B263" i="134"/>
  <c r="B250" i="142"/>
  <c r="E262" i="134"/>
  <c r="D206" i="142"/>
  <c r="B337" i="141"/>
  <c r="E342" i="141"/>
  <c r="B341" i="79"/>
  <c r="D224" i="142"/>
  <c r="B343" i="79"/>
  <c r="E346" i="141"/>
  <c r="E345" i="143"/>
  <c r="D238" i="144"/>
  <c r="E347" i="143"/>
  <c r="E350" i="141"/>
  <c r="B350" i="143"/>
  <c r="B252" i="144"/>
  <c r="E98" i="142"/>
  <c r="D235" i="79"/>
  <c r="E274" i="142"/>
  <c r="E276" i="134"/>
  <c r="D235" i="134"/>
  <c r="E258" i="141"/>
  <c r="D270" i="144"/>
  <c r="D277" i="142"/>
  <c r="E283" i="143"/>
  <c r="E264" i="79"/>
  <c r="D288" i="141"/>
  <c r="B305" i="142"/>
  <c r="B310" i="134"/>
  <c r="B324" i="144"/>
  <c r="B303" i="141"/>
  <c r="B320" i="143"/>
  <c r="B316" i="142"/>
  <c r="B328" i="143"/>
  <c r="D321" i="79"/>
  <c r="D325" i="143"/>
  <c r="D322" i="144"/>
  <c r="E334" i="79"/>
  <c r="B325" i="142"/>
  <c r="E332" i="79"/>
  <c r="E327" i="79"/>
  <c r="E338" i="79"/>
  <c r="D379" i="79"/>
  <c r="E399" i="142"/>
  <c r="E406" i="142"/>
  <c r="E366" i="134"/>
  <c r="B420" i="143"/>
  <c r="E440" i="79"/>
  <c r="B164" i="79"/>
  <c r="E244" i="143"/>
  <c r="E300" i="142"/>
  <c r="E302" i="134"/>
  <c r="E281" i="143"/>
  <c r="E278" i="141"/>
  <c r="B255" i="134"/>
  <c r="D227" i="134"/>
  <c r="E254" i="134"/>
  <c r="E282" i="79"/>
  <c r="B329" i="141"/>
  <c r="D251" i="79"/>
  <c r="E254" i="144"/>
  <c r="E274" i="144"/>
  <c r="E272" i="143"/>
  <c r="D181" i="142"/>
  <c r="D287" i="134"/>
  <c r="D298" i="79"/>
  <c r="E285" i="141"/>
  <c r="B264" i="142"/>
  <c r="D348" i="79"/>
  <c r="E334" i="142"/>
  <c r="D339" i="143"/>
  <c r="E273" i="79"/>
  <c r="B352" i="144"/>
  <c r="E338" i="142"/>
  <c r="D344" i="141"/>
  <c r="D284" i="142"/>
  <c r="D357" i="143"/>
  <c r="E342" i="142"/>
  <c r="D350" i="79"/>
  <c r="B289" i="142"/>
  <c r="E184" i="142"/>
  <c r="E248" i="134"/>
  <c r="E250" i="142"/>
  <c r="E284" i="144"/>
  <c r="E288" i="144"/>
  <c r="E202" i="141"/>
  <c r="B230" i="142"/>
  <c r="B234" i="142"/>
  <c r="E224" i="143"/>
  <c r="E233" i="79"/>
  <c r="D243" i="134"/>
  <c r="D263" i="134"/>
  <c r="E253" i="143"/>
  <c r="B245" i="134"/>
  <c r="E244" i="79"/>
  <c r="D263" i="142"/>
  <c r="E255" i="143"/>
  <c r="B247" i="142"/>
  <c r="D252" i="144"/>
  <c r="D269" i="134"/>
  <c r="E163" i="141"/>
  <c r="E222" i="143"/>
  <c r="E231" i="79"/>
  <c r="E235" i="141"/>
  <c r="D250" i="142"/>
  <c r="D174" i="79"/>
  <c r="D280" i="144"/>
  <c r="D283" i="134"/>
  <c r="B210" i="144"/>
  <c r="E268" i="141"/>
  <c r="D282" i="144"/>
  <c r="D283" i="142"/>
  <c r="D213" i="143"/>
  <c r="E270" i="79"/>
  <c r="D217" i="143"/>
  <c r="D194" i="134"/>
  <c r="B172" i="144"/>
  <c r="B217" i="143"/>
  <c r="E258" i="142"/>
  <c r="E260" i="134"/>
  <c r="E292" i="144"/>
  <c r="E254" i="141"/>
  <c r="D262" i="144"/>
  <c r="D273" i="142"/>
  <c r="E275" i="143"/>
  <c r="E260" i="79"/>
  <c r="E324" i="141"/>
  <c r="E292" i="134"/>
  <c r="B295" i="141"/>
  <c r="E320" i="144"/>
  <c r="B295" i="79"/>
  <c r="B307" i="141"/>
  <c r="D311" i="141"/>
  <c r="D325" i="141"/>
  <c r="B311" i="79"/>
  <c r="B321" i="134"/>
  <c r="B318" i="134"/>
  <c r="D330" i="144"/>
  <c r="D322" i="142"/>
  <c r="B205" i="142"/>
  <c r="D254" i="79"/>
  <c r="D254" i="141"/>
  <c r="D260" i="79"/>
  <c r="E287" i="142"/>
  <c r="E278" i="144"/>
  <c r="B239" i="142"/>
  <c r="D185" i="144"/>
  <c r="E190" i="79"/>
  <c r="E307" i="134"/>
  <c r="D306" i="143"/>
  <c r="D270" i="79"/>
  <c r="D278" i="134"/>
  <c r="D274" i="141"/>
  <c r="D273" i="143"/>
  <c r="D287" i="79"/>
  <c r="E287" i="141"/>
  <c r="D287" i="144"/>
  <c r="D282" i="142"/>
  <c r="E296" i="79"/>
  <c r="E301" i="143"/>
  <c r="E298" i="79"/>
  <c r="D291" i="79"/>
  <c r="E306" i="141"/>
  <c r="E321" i="143"/>
  <c r="D347" i="79"/>
  <c r="E367" i="142"/>
  <c r="D402" i="143"/>
  <c r="E340" i="142"/>
  <c r="B363" i="143"/>
  <c r="E414" i="141"/>
  <c r="D145" i="144"/>
  <c r="D238" i="142"/>
  <c r="E269" i="143"/>
  <c r="E271" i="143"/>
  <c r="E260" i="144"/>
  <c r="E242" i="141"/>
  <c r="E247" i="143"/>
  <c r="D265" i="142"/>
  <c r="E259" i="143"/>
  <c r="B252" i="134"/>
  <c r="E308" i="141"/>
  <c r="E242" i="134"/>
  <c r="E263" i="141"/>
  <c r="D264" i="134"/>
  <c r="E265" i="143"/>
  <c r="E270" i="141"/>
  <c r="E219" i="143"/>
  <c r="E202" i="79"/>
  <c r="D234" i="144"/>
  <c r="E276" i="79"/>
  <c r="E323" i="142"/>
  <c r="B329" i="134"/>
  <c r="E324" i="134"/>
  <c r="D335" i="142"/>
  <c r="E327" i="134"/>
  <c r="D333" i="142"/>
  <c r="E328" i="142"/>
  <c r="E284" i="79"/>
  <c r="E331" i="143"/>
  <c r="D337" i="142"/>
  <c r="B334" i="143"/>
  <c r="B199" i="141"/>
  <c r="D100" i="79"/>
  <c r="D189" i="144"/>
  <c r="E238" i="141"/>
  <c r="E239" i="143"/>
  <c r="B233" i="79"/>
  <c r="B232" i="143"/>
  <c r="D241" i="142"/>
  <c r="D261" i="142"/>
  <c r="B251" i="141"/>
  <c r="E243" i="143"/>
  <c r="E300" i="141"/>
  <c r="B291" i="142"/>
  <c r="E308" i="79"/>
  <c r="E325" i="143"/>
  <c r="E310" i="79"/>
  <c r="E307" i="143"/>
  <c r="E318" i="141"/>
  <c r="B299" i="141"/>
  <c r="E320" i="141"/>
  <c r="E327" i="143"/>
  <c r="E328" i="79"/>
  <c r="D317" i="79"/>
  <c r="E330" i="79"/>
  <c r="B305" i="134"/>
  <c r="B309" i="134"/>
  <c r="D323" i="142"/>
  <c r="D363" i="79"/>
  <c r="E383" i="142"/>
  <c r="D378" i="134"/>
  <c r="B353" i="142"/>
  <c r="B403" i="141"/>
  <c r="D427" i="134"/>
  <c r="E157" i="142"/>
  <c r="B169" i="143"/>
  <c r="D200" i="143"/>
  <c r="D205" i="134"/>
  <c r="B241" i="134"/>
  <c r="E262" i="141"/>
  <c r="D278" i="144"/>
  <c r="D281" i="142"/>
  <c r="E194" i="141"/>
  <c r="E268" i="79"/>
  <c r="B301" i="142"/>
  <c r="D192" i="134"/>
  <c r="D198" i="143"/>
  <c r="B204" i="143"/>
  <c r="D261" i="144"/>
  <c r="B227" i="134"/>
  <c r="D266" i="134"/>
  <c r="B271" i="144"/>
  <c r="D265" i="144"/>
  <c r="B260" i="141"/>
  <c r="D332" i="79"/>
  <c r="E320" i="134"/>
  <c r="D323" i="141"/>
  <c r="B266" i="79"/>
  <c r="B336" i="144"/>
  <c r="D323" i="144"/>
  <c r="E328" i="143"/>
  <c r="B252" i="142"/>
  <c r="D341" i="143"/>
  <c r="E329" i="142"/>
  <c r="D334" i="79"/>
  <c r="B262" i="134"/>
  <c r="E158" i="141"/>
  <c r="D229" i="79"/>
  <c r="B229" i="144"/>
  <c r="D234" i="143"/>
  <c r="E206" i="141"/>
  <c r="E165" i="134"/>
  <c r="B231" i="134"/>
  <c r="D248" i="143"/>
  <c r="D229" i="134"/>
  <c r="D197" i="79"/>
  <c r="B373" i="141"/>
  <c r="D371" i="134"/>
  <c r="B377" i="79"/>
  <c r="B217" i="141"/>
  <c r="B379" i="79"/>
  <c r="D375" i="134"/>
  <c r="E381" i="143"/>
  <c r="D237" i="134"/>
  <c r="E383" i="143"/>
  <c r="D379" i="134"/>
  <c r="B289" i="79"/>
  <c r="B245" i="142"/>
  <c r="B300" i="143"/>
  <c r="D383" i="134"/>
  <c r="D306" i="142"/>
  <c r="E293" i="144"/>
  <c r="D414" i="143"/>
  <c r="B345" i="143"/>
  <c r="D469" i="141"/>
  <c r="D311" i="144"/>
  <c r="E337" i="134"/>
  <c r="D340" i="143"/>
  <c r="D168" i="141"/>
  <c r="B207" i="79"/>
  <c r="B208" i="144"/>
  <c r="B222" i="134"/>
  <c r="E255" i="141"/>
  <c r="B217" i="144"/>
  <c r="D259" i="144"/>
  <c r="B254" i="142"/>
  <c r="E259" i="141"/>
  <c r="B252" i="141"/>
  <c r="B322" i="142"/>
  <c r="B227" i="141"/>
  <c r="D229" i="142"/>
  <c r="B237" i="134"/>
  <c r="D252" i="143"/>
  <c r="D222" i="143"/>
  <c r="D185" i="141"/>
  <c r="D256" i="141"/>
  <c r="D262" i="143"/>
  <c r="E313" i="79"/>
  <c r="E359" i="141"/>
  <c r="B317" i="144"/>
  <c r="E355" i="79"/>
  <c r="E317" i="141"/>
  <c r="E369" i="79"/>
  <c r="E324" i="142"/>
  <c r="E365" i="141"/>
  <c r="D253" i="141"/>
  <c r="E379" i="141"/>
  <c r="E338" i="143"/>
  <c r="E375" i="79"/>
  <c r="D259" i="79"/>
  <c r="E190" i="134"/>
  <c r="E280" i="143"/>
  <c r="B281" i="143"/>
  <c r="E290" i="142"/>
  <c r="E318" i="142"/>
  <c r="E175" i="144"/>
  <c r="B295" i="143"/>
  <c r="B298" i="79"/>
  <c r="B278" i="134"/>
  <c r="E291" i="142"/>
  <c r="E293" i="134"/>
  <c r="E174" i="141"/>
  <c r="E168" i="141"/>
  <c r="E172" i="141"/>
  <c r="D243" i="79"/>
  <c r="D237" i="79"/>
  <c r="B283" i="142"/>
  <c r="E206" i="79"/>
  <c r="E282" i="142"/>
  <c r="B237" i="144"/>
  <c r="B285" i="134"/>
  <c r="B214" i="143"/>
  <c r="E284" i="134"/>
  <c r="D242" i="143"/>
  <c r="D201" i="144"/>
  <c r="E230" i="79"/>
  <c r="E150" i="79"/>
  <c r="E176" i="144"/>
  <c r="D175" i="142"/>
  <c r="D180" i="141"/>
  <c r="B209" i="134"/>
  <c r="D183" i="79"/>
  <c r="E242" i="79"/>
  <c r="B256" i="79"/>
  <c r="E237" i="143"/>
  <c r="D186" i="143"/>
  <c r="E244" i="141"/>
  <c r="E256" i="143"/>
  <c r="B239" i="134"/>
  <c r="D199" i="79"/>
  <c r="D252" i="142"/>
  <c r="B261" i="143"/>
  <c r="D187" i="141"/>
  <c r="D210" i="143"/>
  <c r="D212" i="79"/>
  <c r="E218" i="143"/>
  <c r="E180" i="144"/>
  <c r="E214" i="144"/>
  <c r="E217" i="144"/>
  <c r="B238" i="143"/>
  <c r="E208" i="141"/>
  <c r="B286" i="144"/>
  <c r="B369" i="141"/>
  <c r="E368" i="79"/>
  <c r="B373" i="79"/>
  <c r="D201" i="142"/>
  <c r="B375" i="79"/>
  <c r="E372" i="79"/>
  <c r="E377" i="143"/>
  <c r="D222" i="144"/>
  <c r="E379" i="143"/>
  <c r="E376" i="79"/>
  <c r="B382" i="143"/>
  <c r="E238" i="79"/>
  <c r="B191" i="134"/>
  <c r="B238" i="142"/>
  <c r="D256" i="143"/>
  <c r="D258" i="143"/>
  <c r="D249" i="79"/>
  <c r="B220" i="143"/>
  <c r="B267" i="134"/>
  <c r="E259" i="144"/>
  <c r="E266" i="134"/>
  <c r="D223" i="134"/>
  <c r="B341" i="141"/>
  <c r="D345" i="142"/>
  <c r="B345" i="79"/>
  <c r="B236" i="144"/>
  <c r="B347" i="79"/>
  <c r="D349" i="142"/>
  <c r="E349" i="143"/>
  <c r="B251" i="134"/>
  <c r="E351" i="143"/>
  <c r="D353" i="142"/>
  <c r="B354" i="143"/>
  <c r="B260" i="144"/>
  <c r="B356" i="143"/>
  <c r="D357" i="142"/>
  <c r="B359" i="141"/>
  <c r="D361" i="134"/>
  <c r="D346" i="142"/>
  <c r="E412" i="144"/>
  <c r="D437" i="141"/>
  <c r="E336" i="143"/>
  <c r="B452" i="143"/>
  <c r="B368" i="79"/>
  <c r="E181" i="142"/>
  <c r="E241" i="79"/>
  <c r="E256" i="141"/>
  <c r="E258" i="79"/>
  <c r="E276" i="142"/>
  <c r="D239" i="141"/>
  <c r="B287" i="134"/>
  <c r="B219" i="134"/>
  <c r="E286" i="134"/>
  <c r="B270" i="144"/>
  <c r="B361" i="141"/>
  <c r="B223" i="142"/>
  <c r="B225" i="134"/>
  <c r="B229" i="142"/>
  <c r="B241" i="142"/>
  <c r="D202" i="143"/>
  <c r="E253" i="141"/>
  <c r="B262" i="141"/>
  <c r="E253" i="79"/>
  <c r="E240" i="141"/>
  <c r="B294" i="144"/>
  <c r="D380" i="144"/>
  <c r="B290" i="143"/>
  <c r="B249" i="79"/>
  <c r="D320" i="134"/>
  <c r="E274" i="143"/>
  <c r="D310" i="142"/>
  <c r="E254" i="143"/>
  <c r="B326" i="79"/>
  <c r="D302" i="142"/>
  <c r="E316" i="144"/>
  <c r="B259" i="143"/>
  <c r="E246" i="143"/>
  <c r="E222" i="79"/>
  <c r="D228" i="144"/>
  <c r="B231" i="142"/>
  <c r="E272" i="142"/>
  <c r="D235" i="141"/>
  <c r="B283" i="134"/>
  <c r="D198" i="142"/>
  <c r="E282" i="134"/>
  <c r="B262" i="144"/>
  <c r="B357" i="141"/>
  <c r="E358" i="141"/>
  <c r="B361" i="79"/>
  <c r="B272" i="144"/>
  <c r="B363" i="79"/>
  <c r="E362" i="141"/>
  <c r="E365" i="143"/>
  <c r="B282" i="144"/>
  <c r="E367" i="143"/>
  <c r="E366" i="141"/>
  <c r="B370" i="143"/>
  <c r="E194" i="79"/>
  <c r="B372" i="143"/>
  <c r="E370" i="141"/>
  <c r="B375" i="141"/>
  <c r="E374" i="79"/>
  <c r="D395" i="134"/>
  <c r="E444" i="144"/>
  <c r="D453" i="141"/>
  <c r="E400" i="143"/>
  <c r="B306" i="143"/>
  <c r="D308" i="142"/>
  <c r="D165" i="144"/>
  <c r="D245" i="79"/>
  <c r="E207" i="142"/>
  <c r="E152" i="143"/>
  <c r="B227" i="79"/>
  <c r="E180" i="141"/>
  <c r="D241" i="134"/>
  <c r="B254" i="141"/>
  <c r="E236" i="141"/>
  <c r="E214" i="134"/>
  <c r="B377" i="141"/>
  <c r="B313" i="143"/>
  <c r="B315" i="143"/>
  <c r="D257" i="143"/>
  <c r="E291" i="143"/>
  <c r="E200" i="141"/>
  <c r="B319" i="143"/>
  <c r="B310" i="79"/>
  <c r="E300" i="143"/>
  <c r="E297" i="79"/>
  <c r="E327" i="144"/>
  <c r="B373" i="134"/>
  <c r="B324" i="143"/>
  <c r="E301" i="141"/>
  <c r="E337" i="79"/>
  <c r="B377" i="134"/>
  <c r="E333" i="141"/>
  <c r="E307" i="79"/>
  <c r="E347" i="141"/>
  <c r="B301" i="141"/>
  <c r="E343" i="79"/>
  <c r="E311" i="141"/>
  <c r="D129" i="144"/>
  <c r="B275" i="142"/>
  <c r="B277" i="134"/>
  <c r="B281" i="142"/>
  <c r="E302" i="142"/>
  <c r="E223" i="79"/>
  <c r="E224" i="79"/>
  <c r="D318" i="79"/>
  <c r="E308" i="134"/>
  <c r="E293" i="143"/>
  <c r="D368" i="79"/>
  <c r="E350" i="142"/>
  <c r="D359" i="143"/>
  <c r="D303" i="143"/>
  <c r="B372" i="144"/>
  <c r="E354" i="142"/>
  <c r="D364" i="141"/>
  <c r="D313" i="143"/>
  <c r="D377" i="143"/>
  <c r="E358" i="142"/>
  <c r="D370" i="79"/>
  <c r="B272" i="79"/>
  <c r="B305" i="79"/>
  <c r="E362" i="142"/>
  <c r="B374" i="144"/>
  <c r="B365" i="142"/>
  <c r="E419" i="143"/>
  <c r="D439" i="134"/>
  <c r="B442" i="143"/>
  <c r="D379" i="141"/>
  <c r="E401" i="134"/>
  <c r="B407" i="141"/>
  <c r="E126" i="143"/>
  <c r="E305" i="144"/>
  <c r="E307" i="144"/>
  <c r="E317" i="144"/>
  <c r="B276" i="141"/>
  <c r="E184" i="141"/>
  <c r="B303" i="143"/>
  <c r="B302" i="79"/>
  <c r="B287" i="144"/>
  <c r="B286" i="142"/>
  <c r="D313" i="141"/>
  <c r="E268" i="144"/>
  <c r="E272" i="144"/>
  <c r="D223" i="142"/>
  <c r="D220" i="79"/>
  <c r="E231" i="143"/>
  <c r="D257" i="142"/>
  <c r="B243" i="142"/>
  <c r="D237" i="142"/>
  <c r="D292" i="143"/>
  <c r="D286" i="142"/>
  <c r="E300" i="79"/>
  <c r="E309" i="143"/>
  <c r="E302" i="79"/>
  <c r="E292" i="143"/>
  <c r="E310" i="141"/>
  <c r="E329" i="143"/>
  <c r="E312" i="141"/>
  <c r="E311" i="143"/>
  <c r="E320" i="79"/>
  <c r="B307" i="79"/>
  <c r="E322" i="79"/>
  <c r="E194" i="142"/>
  <c r="D294" i="141"/>
  <c r="D296" i="79"/>
  <c r="D300" i="141"/>
  <c r="E255" i="142"/>
  <c r="B216" i="141"/>
  <c r="E293" i="142"/>
  <c r="B234" i="144"/>
  <c r="E270" i="144"/>
  <c r="E290" i="144"/>
  <c r="E186" i="143"/>
  <c r="E206" i="143"/>
  <c r="D172" i="134"/>
  <c r="E228" i="143"/>
  <c r="B191" i="79"/>
  <c r="B292" i="134"/>
  <c r="D302" i="141"/>
  <c r="E293" i="141"/>
  <c r="B194" i="143"/>
  <c r="B293" i="134"/>
  <c r="D304" i="79"/>
  <c r="E294" i="134"/>
  <c r="B203" i="141"/>
  <c r="E301" i="144"/>
  <c r="D308" i="141"/>
  <c r="E173" i="134"/>
  <c r="E177" i="142"/>
  <c r="B177" i="141"/>
  <c r="B184" i="144"/>
  <c r="B196" i="143"/>
  <c r="D231" i="144"/>
  <c r="D277" i="143"/>
  <c r="D277" i="144"/>
  <c r="E312" i="142"/>
  <c r="D233" i="144"/>
  <c r="D278" i="142"/>
  <c r="D282" i="79"/>
  <c r="E314" i="134"/>
  <c r="D243" i="144"/>
  <c r="E288" i="143"/>
  <c r="E291" i="141"/>
  <c r="B208" i="141"/>
  <c r="B259" i="142"/>
  <c r="B261" i="134"/>
  <c r="B265" i="142"/>
  <c r="E298" i="142"/>
  <c r="D211" i="134"/>
  <c r="E311" i="144"/>
  <c r="D314" i="79"/>
  <c r="E304" i="134"/>
  <c r="D290" i="141"/>
  <c r="D364" i="79"/>
  <c r="B347" i="142"/>
  <c r="D355" i="143"/>
  <c r="D295" i="143"/>
  <c r="B368" i="144"/>
  <c r="B351" i="142"/>
  <c r="D360" i="141"/>
  <c r="D305" i="143"/>
  <c r="D373" i="143"/>
  <c r="B355" i="142"/>
  <c r="D366" i="79"/>
  <c r="D315" i="143"/>
  <c r="B195" i="142"/>
  <c r="E220" i="79"/>
  <c r="D220" i="144"/>
  <c r="E227" i="142"/>
  <c r="E265" i="79"/>
  <c r="E230" i="142"/>
  <c r="E250" i="79"/>
  <c r="D276" i="142"/>
  <c r="E269" i="79"/>
  <c r="B264" i="141"/>
  <c r="D336" i="79"/>
  <c r="D322" i="143"/>
  <c r="B326" i="143"/>
  <c r="E248" i="144"/>
  <c r="B340" i="144"/>
  <c r="D328" i="142"/>
  <c r="D332" i="141"/>
  <c r="B260" i="142"/>
  <c r="D345" i="143"/>
  <c r="B333" i="134"/>
  <c r="D338" i="79"/>
  <c r="B270" i="79"/>
  <c r="D350" i="141"/>
  <c r="B337" i="134"/>
  <c r="B342" i="144"/>
  <c r="E339" i="144"/>
  <c r="B355" i="143"/>
  <c r="D413" i="142"/>
  <c r="B409" i="143"/>
  <c r="D347" i="141"/>
  <c r="E369" i="134"/>
  <c r="E317" i="134"/>
  <c r="B192" i="143"/>
  <c r="D256" i="144"/>
  <c r="D258" i="144"/>
  <c r="D268" i="144"/>
  <c r="E290" i="143"/>
  <c r="D197" i="142"/>
  <c r="E295" i="144"/>
  <c r="D306" i="79"/>
  <c r="E296" i="134"/>
  <c r="B282" i="141"/>
  <c r="D356" i="79"/>
  <c r="D263" i="144"/>
  <c r="D264" i="142"/>
  <c r="D268" i="142"/>
  <c r="E314" i="142"/>
  <c r="D245" i="144"/>
  <c r="B291" i="134"/>
  <c r="B294" i="79"/>
  <c r="E228" i="79"/>
  <c r="D317" i="143"/>
  <c r="B295" i="134"/>
  <c r="E360" i="134"/>
  <c r="D371" i="143"/>
  <c r="D278" i="141"/>
  <c r="D309" i="141"/>
  <c r="E364" i="134"/>
  <c r="D376" i="141"/>
  <c r="D288" i="143"/>
  <c r="B316" i="134"/>
  <c r="E368" i="134"/>
  <c r="B303" i="142"/>
  <c r="E295" i="141"/>
  <c r="D184" i="134"/>
  <c r="D217" i="134"/>
  <c r="B223" i="141"/>
  <c r="B236" i="143"/>
  <c r="D284" i="141"/>
  <c r="D189" i="142"/>
  <c r="D291" i="134"/>
  <c r="D302" i="79"/>
  <c r="B292" i="143"/>
  <c r="D272" i="134"/>
  <c r="D352" i="79"/>
  <c r="E337" i="144"/>
  <c r="D343" i="143"/>
  <c r="D283" i="144"/>
  <c r="B356" i="144"/>
  <c r="E341" i="144"/>
  <c r="D348" i="141"/>
  <c r="D289" i="79"/>
  <c r="D361" i="143"/>
  <c r="E345" i="144"/>
  <c r="D354" i="79"/>
  <c r="D292" i="144"/>
  <c r="D366" i="141"/>
  <c r="E349" i="144"/>
  <c r="B358" i="144"/>
  <c r="E352" i="142"/>
  <c r="B403" i="79"/>
  <c r="E426" i="141"/>
  <c r="B426" i="143"/>
  <c r="D363" i="141"/>
  <c r="E385" i="134"/>
  <c r="B379" i="142"/>
  <c r="D170" i="141"/>
  <c r="D209" i="142"/>
  <c r="E212" i="134"/>
  <c r="E229" i="143"/>
  <c r="E306" i="142"/>
  <c r="D229" i="144"/>
  <c r="B274" i="142"/>
  <c r="D274" i="79"/>
  <c r="E312" i="134"/>
  <c r="D301" i="143"/>
  <c r="D372" i="79"/>
  <c r="B306" i="141"/>
  <c r="B308" i="79"/>
  <c r="B312" i="141"/>
  <c r="E279" i="142"/>
  <c r="E262" i="144"/>
  <c r="E232" i="79"/>
  <c r="E280" i="144"/>
  <c r="E289" i="134"/>
  <c r="B304" i="134"/>
  <c r="D302" i="143"/>
  <c r="E307" i="142"/>
  <c r="D308" i="143"/>
  <c r="B308" i="134"/>
  <c r="D307" i="141"/>
  <c r="D273" i="144"/>
  <c r="B280" i="141"/>
  <c r="B276" i="79"/>
  <c r="D274" i="142"/>
  <c r="D287" i="141"/>
  <c r="D289" i="142"/>
  <c r="B290" i="142"/>
  <c r="E142" i="134"/>
  <c r="E277" i="144"/>
  <c r="E279" i="144"/>
  <c r="B191" i="141"/>
  <c r="D193" i="144"/>
  <c r="E241" i="134"/>
  <c r="E261" i="142"/>
  <c r="E186" i="79"/>
  <c r="B220" i="144"/>
  <c r="D267" i="141"/>
  <c r="E399" i="141"/>
  <c r="D269" i="79"/>
  <c r="E395" i="79"/>
  <c r="D284" i="79"/>
  <c r="D276" i="134"/>
  <c r="D288" i="142"/>
  <c r="B283" i="144"/>
  <c r="D288" i="144"/>
  <c r="D284" i="134"/>
  <c r="E292" i="141"/>
  <c r="B289" i="144"/>
  <c r="B293" i="142"/>
  <c r="E289" i="141"/>
  <c r="E297" i="134"/>
  <c r="B295" i="144"/>
  <c r="B310" i="143"/>
  <c r="E335" i="142"/>
  <c r="D338" i="143"/>
  <c r="D294" i="142"/>
  <c r="D416" i="143"/>
  <c r="B353" i="143"/>
  <c r="B320" i="142"/>
  <c r="B146" i="141"/>
  <c r="D310" i="141"/>
  <c r="D312" i="79"/>
  <c r="D316" i="141"/>
  <c r="E263" i="142"/>
  <c r="D227" i="142"/>
  <c r="D202" i="134"/>
  <c r="D251" i="141"/>
  <c r="E273" i="134"/>
  <c r="E297" i="142"/>
  <c r="E247" i="144"/>
  <c r="E283" i="142"/>
  <c r="E285" i="134"/>
  <c r="E264" i="142"/>
  <c r="D231" i="141"/>
  <c r="B279" i="134"/>
  <c r="E283" i="144"/>
  <c r="E278" i="134"/>
  <c r="B254" i="144"/>
  <c r="B353" i="141"/>
  <c r="D355" i="134"/>
  <c r="B357" i="79"/>
  <c r="B264" i="144"/>
  <c r="B359" i="79"/>
  <c r="D359" i="134"/>
  <c r="E361" i="143"/>
  <c r="B274" i="144"/>
  <c r="E363" i="143"/>
  <c r="D363" i="134"/>
  <c r="B366" i="143"/>
  <c r="B284" i="144"/>
  <c r="D175" i="143"/>
  <c r="D211" i="141"/>
  <c r="B276" i="134"/>
  <c r="D283" i="143"/>
  <c r="E273" i="143"/>
  <c r="E274" i="141"/>
  <c r="B240" i="144"/>
  <c r="E214" i="142"/>
  <c r="D249" i="142"/>
  <c r="B187" i="141"/>
  <c r="B266" i="141"/>
  <c r="B246" i="143"/>
  <c r="D318" i="142"/>
  <c r="E384" i="79"/>
  <c r="B308" i="143"/>
  <c r="B254" i="79"/>
  <c r="D323" i="143"/>
  <c r="D302" i="134"/>
  <c r="D316" i="134"/>
  <c r="E258" i="143"/>
  <c r="D329" i="142"/>
  <c r="D317" i="144"/>
  <c r="D321" i="142"/>
  <c r="B263" i="143"/>
  <c r="D334" i="141"/>
  <c r="E322" i="134"/>
  <c r="B325" i="143"/>
  <c r="D327" i="79"/>
  <c r="D446" i="143"/>
  <c r="E399" i="144"/>
  <c r="E391" i="143"/>
  <c r="D331" i="141"/>
  <c r="E353" i="134"/>
  <c r="D372" i="143"/>
  <c r="D177" i="134"/>
  <c r="E235" i="142"/>
  <c r="B236" i="142"/>
  <c r="B240" i="142"/>
  <c r="D268" i="134"/>
  <c r="E238" i="142"/>
  <c r="B267" i="144"/>
  <c r="D288" i="79"/>
  <c r="B265" i="144"/>
  <c r="B268" i="141"/>
  <c r="D340" i="79"/>
  <c r="E374" i="141"/>
  <c r="B381" i="79"/>
  <c r="D235" i="142"/>
  <c r="B383" i="79"/>
  <c r="E378" i="141"/>
  <c r="E282" i="143"/>
  <c r="B243" i="134"/>
  <c r="D298" i="142"/>
  <c r="E382" i="141"/>
  <c r="D306" i="134"/>
  <c r="B250" i="144"/>
  <c r="E321" i="144"/>
  <c r="B291" i="143"/>
  <c r="D313" i="144"/>
  <c r="D309" i="144"/>
  <c r="D422" i="143"/>
  <c r="B377" i="143"/>
  <c r="B196" i="144"/>
  <c r="D239" i="144"/>
  <c r="D221" i="143"/>
  <c r="D253" i="142"/>
  <c r="B278" i="142"/>
  <c r="B288" i="134"/>
  <c r="E295" i="143"/>
  <c r="D374" i="141"/>
  <c r="B366" i="144"/>
  <c r="E411" i="143"/>
  <c r="B351" i="143"/>
  <c r="E294" i="142"/>
  <c r="E300" i="134"/>
  <c r="D351" i="143"/>
  <c r="D356" i="141"/>
  <c r="D362" i="79"/>
  <c r="E380" i="79"/>
  <c r="D383" i="142"/>
  <c r="E468" i="144"/>
  <c r="B231" i="141"/>
  <c r="B249" i="134"/>
  <c r="D287" i="143"/>
  <c r="B292" i="142"/>
  <c r="D299" i="79"/>
  <c r="B343" i="142"/>
  <c r="E346" i="134"/>
  <c r="E420" i="79"/>
  <c r="B218" i="141"/>
  <c r="E258" i="134"/>
  <c r="B337" i="79"/>
  <c r="E341" i="143"/>
  <c r="B346" i="143"/>
  <c r="D341" i="142"/>
  <c r="D345" i="134"/>
  <c r="D352" i="142"/>
  <c r="B347" i="134"/>
  <c r="E333" i="134"/>
  <c r="D427" i="79"/>
  <c r="E366" i="79"/>
  <c r="D370" i="142"/>
  <c r="E424" i="144"/>
  <c r="D443" i="141"/>
  <c r="E370" i="79"/>
  <c r="E388" i="134"/>
  <c r="E434" i="144"/>
  <c r="D449" i="79"/>
  <c r="E415" i="142"/>
  <c r="B298" i="144"/>
  <c r="D314" i="143"/>
  <c r="B258" i="79"/>
  <c r="E328" i="144"/>
  <c r="B316" i="143"/>
  <c r="B320" i="144"/>
  <c r="E262" i="143"/>
  <c r="D333" i="143"/>
  <c r="E321" i="141"/>
  <c r="D325" i="134"/>
  <c r="B267" i="143"/>
  <c r="D338" i="141"/>
  <c r="B326" i="134"/>
  <c r="B330" i="144"/>
  <c r="E330" i="134"/>
  <c r="D454" i="143"/>
  <c r="B403" i="134"/>
  <c r="D244" i="142"/>
  <c r="D247" i="141"/>
  <c r="E253" i="134"/>
  <c r="E275" i="144"/>
  <c r="E352" i="79"/>
  <c r="E356" i="79"/>
  <c r="E360" i="79"/>
  <c r="E349" i="79"/>
  <c r="E345" i="141"/>
  <c r="E443" i="143"/>
  <c r="B402" i="143"/>
  <c r="D276" i="79"/>
  <c r="B246" i="142"/>
  <c r="E379" i="79"/>
  <c r="E389" i="141"/>
  <c r="E399" i="79"/>
  <c r="E333" i="144"/>
  <c r="E336" i="142"/>
  <c r="E409" i="142"/>
  <c r="E266" i="141"/>
  <c r="E272" i="79"/>
  <c r="E332" i="141"/>
  <c r="E336" i="141"/>
  <c r="E284" i="141"/>
  <c r="B369" i="134"/>
  <c r="E371" i="144"/>
  <c r="D445" i="142"/>
  <c r="D258" i="142"/>
  <c r="D262" i="142"/>
  <c r="B319" i="142"/>
  <c r="D324" i="79"/>
  <c r="E329" i="144"/>
  <c r="D367" i="134"/>
  <c r="D370" i="144"/>
  <c r="E436" i="144"/>
  <c r="B363" i="134"/>
  <c r="E357" i="134"/>
  <c r="D447" i="79"/>
  <c r="D378" i="144"/>
  <c r="D403" i="134"/>
  <c r="E456" i="144"/>
  <c r="D459" i="141"/>
  <c r="D382" i="144"/>
  <c r="E407" i="134"/>
  <c r="E466" i="144"/>
  <c r="D465" i="79"/>
  <c r="E431" i="142"/>
  <c r="B299" i="134"/>
  <c r="E339" i="79"/>
  <c r="E309" i="141"/>
  <c r="E353" i="79"/>
  <c r="D311" i="79"/>
  <c r="E349" i="141"/>
  <c r="E315" i="79"/>
  <c r="E363" i="141"/>
  <c r="D319" i="141"/>
  <c r="E359" i="79"/>
  <c r="E319" i="141"/>
  <c r="E373" i="79"/>
  <c r="E328" i="134"/>
  <c r="E369" i="141"/>
  <c r="E348" i="143"/>
  <c r="E455" i="143"/>
  <c r="B380" i="144"/>
  <c r="E251" i="141"/>
  <c r="B182" i="143"/>
  <c r="B261" i="144"/>
  <c r="B273" i="143"/>
  <c r="D335" i="143"/>
  <c r="D340" i="141"/>
  <c r="D346" i="79"/>
  <c r="D376" i="144"/>
  <c r="E380" i="141"/>
  <c r="E460" i="144"/>
  <c r="D310" i="143"/>
  <c r="D254" i="144"/>
  <c r="E316" i="141"/>
  <c r="E326" i="79"/>
  <c r="D297" i="144"/>
  <c r="B315" i="79"/>
  <c r="E323" i="141"/>
  <c r="D375" i="79"/>
  <c r="D195" i="144"/>
  <c r="B247" i="134"/>
  <c r="B381" i="141"/>
  <c r="D298" i="134"/>
  <c r="D320" i="142"/>
  <c r="B364" i="143"/>
  <c r="B367" i="141"/>
  <c r="B384" i="79"/>
  <c r="D417" i="141"/>
  <c r="B189" i="141"/>
  <c r="D290" i="144"/>
  <c r="E297" i="141"/>
  <c r="E303" i="79"/>
  <c r="E307" i="141"/>
  <c r="E306" i="144"/>
  <c r="E326" i="134"/>
  <c r="D362" i="143"/>
  <c r="D355" i="141"/>
  <c r="B320" i="134"/>
  <c r="B447" i="141"/>
  <c r="E370" i="134"/>
  <c r="B425" i="141"/>
  <c r="E444" i="79"/>
  <c r="B449" i="79"/>
  <c r="E374" i="134"/>
  <c r="B431" i="79"/>
  <c r="E448" i="79"/>
  <c r="E453" i="143"/>
  <c r="E303" i="143"/>
  <c r="E316" i="79"/>
  <c r="B297" i="142"/>
  <c r="E318" i="79"/>
  <c r="E323" i="143"/>
  <c r="E326" i="141"/>
  <c r="B315" i="144"/>
  <c r="E328" i="141"/>
  <c r="D301" i="144"/>
  <c r="D305" i="144"/>
  <c r="E322" i="144"/>
  <c r="B301" i="134"/>
  <c r="B313" i="141"/>
  <c r="B314" i="134"/>
  <c r="D327" i="134"/>
  <c r="D367" i="79"/>
  <c r="B251" i="144"/>
  <c r="D256" i="134"/>
  <c r="B275" i="143"/>
  <c r="D307" i="144"/>
  <c r="B363" i="142"/>
  <c r="D375" i="143"/>
  <c r="D288" i="134"/>
  <c r="B314" i="142"/>
  <c r="B367" i="142"/>
  <c r="B303" i="134"/>
  <c r="E295" i="79"/>
  <c r="D323" i="134"/>
  <c r="B371" i="142"/>
  <c r="D320" i="143"/>
  <c r="E299" i="141"/>
  <c r="E333" i="79"/>
  <c r="B375" i="142"/>
  <c r="D329" i="143"/>
  <c r="E378" i="134"/>
  <c r="E435" i="143"/>
  <c r="E452" i="79"/>
  <c r="D349" i="134"/>
  <c r="D395" i="141"/>
  <c r="D372" i="134"/>
  <c r="D423" i="79"/>
  <c r="D186" i="144"/>
  <c r="B246" i="144"/>
  <c r="B248" i="142"/>
  <c r="E259" i="134"/>
  <c r="E306" i="143"/>
  <c r="D214" i="144"/>
  <c r="D267" i="143"/>
  <c r="B318" i="79"/>
  <c r="E316" i="143"/>
  <c r="E305" i="79"/>
  <c r="E343" i="141"/>
  <c r="E353" i="144"/>
  <c r="D363" i="143"/>
  <c r="D311" i="143"/>
  <c r="B376" i="144"/>
  <c r="E357" i="144"/>
  <c r="D368" i="141"/>
  <c r="D270" i="141"/>
  <c r="B297" i="141"/>
  <c r="E361" i="144"/>
  <c r="D374" i="79"/>
  <c r="B283" i="143"/>
  <c r="B312" i="134"/>
  <c r="E365" i="144"/>
  <c r="B297" i="79"/>
  <c r="E368" i="142"/>
  <c r="E423" i="143"/>
  <c r="E442" i="141"/>
  <c r="B206" i="144"/>
  <c r="D285" i="143"/>
  <c r="E216" i="79"/>
  <c r="E236" i="79"/>
  <c r="D293" i="134"/>
  <c r="E302" i="141"/>
  <c r="E312" i="79"/>
  <c r="E322" i="143"/>
  <c r="D331" i="142"/>
  <c r="E391" i="142"/>
  <c r="D355" i="142"/>
  <c r="D205" i="142"/>
  <c r="B287" i="79"/>
  <c r="B291" i="79"/>
  <c r="D297" i="143"/>
  <c r="D307" i="143"/>
  <c r="D293" i="144"/>
  <c r="B296" i="144"/>
  <c r="D330" i="143"/>
  <c r="D246" i="143"/>
  <c r="E286" i="141"/>
  <c r="D291" i="143"/>
  <c r="B296" i="134"/>
  <c r="B300" i="134"/>
  <c r="E322" i="141"/>
  <c r="D355" i="79"/>
  <c r="D330" i="134"/>
  <c r="D208" i="141"/>
  <c r="E286" i="79"/>
  <c r="E212" i="142"/>
  <c r="D226" i="134"/>
  <c r="B245" i="141"/>
  <c r="E372" i="134"/>
  <c r="B375" i="134"/>
  <c r="D448" i="144"/>
  <c r="D300" i="134"/>
  <c r="B383" i="134"/>
  <c r="B415" i="141"/>
  <c r="E344" i="142"/>
  <c r="B387" i="79"/>
  <c r="E418" i="141"/>
  <c r="B417" i="79"/>
  <c r="E348" i="142"/>
  <c r="B394" i="143"/>
  <c r="E422" i="141"/>
  <c r="E421" i="143"/>
  <c r="D383" i="143"/>
  <c r="E366" i="142"/>
  <c r="D299" i="144"/>
  <c r="B291" i="144"/>
  <c r="D321" i="134"/>
  <c r="E370" i="142"/>
  <c r="B317" i="79"/>
  <c r="E299" i="79"/>
  <c r="E331" i="141"/>
  <c r="E374" i="142"/>
  <c r="D327" i="142"/>
  <c r="E303" i="141"/>
  <c r="E341" i="79"/>
  <c r="D295" i="144"/>
  <c r="E337" i="141"/>
  <c r="D303" i="144"/>
  <c r="E439" i="143"/>
  <c r="D455" i="134"/>
  <c r="D250" i="134"/>
  <c r="E279" i="134"/>
  <c r="E260" i="142"/>
  <c r="E274" i="134"/>
  <c r="B353" i="79"/>
  <c r="E357" i="143"/>
  <c r="B362" i="143"/>
  <c r="D351" i="134"/>
  <c r="D354" i="144"/>
  <c r="B391" i="143"/>
  <c r="D371" i="142"/>
  <c r="E234" i="144"/>
  <c r="D255" i="141"/>
  <c r="D261" i="79"/>
  <c r="D279" i="143"/>
  <c r="B285" i="143"/>
  <c r="E298" i="141"/>
  <c r="D343" i="79"/>
  <c r="D394" i="143"/>
  <c r="E182" i="141"/>
  <c r="B319" i="79"/>
  <c r="B324" i="141"/>
  <c r="B327" i="144"/>
  <c r="B332" i="143"/>
  <c r="B335" i="141"/>
  <c r="D387" i="79"/>
  <c r="E393" i="143"/>
  <c r="B223" i="134"/>
  <c r="B256" i="141"/>
  <c r="B262" i="79"/>
  <c r="E266" i="143"/>
  <c r="B254" i="134"/>
  <c r="E358" i="143"/>
  <c r="E380" i="143"/>
  <c r="E270" i="143"/>
  <c r="D335" i="141"/>
  <c r="E430" i="144"/>
  <c r="B431" i="141"/>
  <c r="B357" i="142"/>
  <c r="B410" i="134"/>
  <c r="D431" i="134"/>
  <c r="B433" i="79"/>
  <c r="B361" i="142"/>
  <c r="B415" i="79"/>
  <c r="D435" i="134"/>
  <c r="E437" i="143"/>
  <c r="B270" i="142"/>
  <c r="D286" i="79"/>
  <c r="E287" i="79"/>
  <c r="B284" i="79"/>
  <c r="D281" i="143"/>
  <c r="E294" i="141"/>
  <c r="E297" i="143"/>
  <c r="E296" i="141"/>
  <c r="B288" i="144"/>
  <c r="E304" i="79"/>
  <c r="E317" i="143"/>
  <c r="E306" i="79"/>
  <c r="E299" i="143"/>
  <c r="E314" i="141"/>
  <c r="B297" i="134"/>
  <c r="D351" i="79"/>
  <c r="E371" i="142"/>
  <c r="B137" i="142"/>
  <c r="B185" i="79"/>
  <c r="D225" i="144"/>
  <c r="E246" i="142"/>
  <c r="B256" i="142"/>
  <c r="B266" i="134"/>
  <c r="B279" i="144"/>
  <c r="B286" i="79"/>
  <c r="B290" i="144"/>
  <c r="E279" i="79"/>
  <c r="B327" i="142"/>
  <c r="B231" i="79"/>
  <c r="D269" i="142"/>
  <c r="E319" i="143"/>
  <c r="B299" i="79"/>
  <c r="B309" i="141"/>
  <c r="D292" i="79"/>
  <c r="B370" i="144"/>
  <c r="E415" i="143"/>
  <c r="D208" i="144"/>
  <c r="B258" i="141"/>
  <c r="D377" i="142"/>
  <c r="D381" i="142"/>
  <c r="B289" i="141"/>
  <c r="E381" i="79"/>
  <c r="E377" i="141"/>
  <c r="E401" i="141"/>
  <c r="D286" i="143"/>
  <c r="B311" i="143"/>
  <c r="B318" i="142"/>
  <c r="B329" i="79"/>
  <c r="E339" i="141"/>
  <c r="D330" i="141"/>
  <c r="B322" i="144"/>
  <c r="D438" i="143"/>
  <c r="B378" i="141"/>
  <c r="D408" i="144"/>
  <c r="E456" i="79"/>
  <c r="E344" i="144"/>
  <c r="E321" i="134"/>
  <c r="E341" i="142"/>
  <c r="D350" i="143"/>
  <c r="E346" i="144"/>
  <c r="E325" i="141"/>
  <c r="E347" i="134"/>
  <c r="D360" i="143"/>
  <c r="E356" i="144"/>
  <c r="D361" i="142"/>
  <c r="B365" i="79"/>
  <c r="B280" i="144"/>
  <c r="B367" i="79"/>
  <c r="D365" i="142"/>
  <c r="E369" i="143"/>
  <c r="D186" i="134"/>
  <c r="E371" i="143"/>
  <c r="D369" i="142"/>
  <c r="B374" i="143"/>
  <c r="D209" i="141"/>
  <c r="B376" i="143"/>
  <c r="D373" i="142"/>
  <c r="B379" i="141"/>
  <c r="D377" i="134"/>
  <c r="B397" i="142"/>
  <c r="E452" i="144"/>
  <c r="E191" i="144"/>
  <c r="D194" i="143"/>
  <c r="E281" i="142"/>
  <c r="B242" i="142"/>
  <c r="E351" i="141"/>
  <c r="E361" i="79"/>
  <c r="E371" i="141"/>
  <c r="D342" i="141"/>
  <c r="B334" i="144"/>
  <c r="D462" i="143"/>
  <c r="D449" i="141"/>
  <c r="E280" i="142"/>
  <c r="B209" i="142"/>
  <c r="E265" i="134"/>
  <c r="B294" i="142"/>
  <c r="E290" i="134"/>
  <c r="B298" i="134"/>
  <c r="D296" i="143"/>
  <c r="B298" i="142"/>
  <c r="D295" i="141"/>
  <c r="B302" i="134"/>
  <c r="D301" i="141"/>
  <c r="B302" i="142"/>
  <c r="D301" i="79"/>
  <c r="B306" i="134"/>
  <c r="D307" i="79"/>
  <c r="B306" i="142"/>
  <c r="B305" i="144"/>
  <c r="E222" i="141"/>
  <c r="B274" i="134"/>
  <c r="D331" i="79"/>
  <c r="E351" i="142"/>
  <c r="D370" i="143"/>
  <c r="B327" i="141"/>
  <c r="D448" i="143"/>
  <c r="B400" i="141"/>
  <c r="E394" i="79"/>
  <c r="D172" i="142"/>
  <c r="B275" i="144"/>
  <c r="B276" i="142"/>
  <c r="B247" i="144"/>
  <c r="D182" i="142"/>
  <c r="D184" i="143"/>
  <c r="E248" i="79"/>
  <c r="D222" i="134"/>
  <c r="E212" i="141"/>
  <c r="B271" i="143"/>
  <c r="D271" i="144"/>
  <c r="D286" i="144"/>
  <c r="B274" i="79"/>
  <c r="E287" i="143"/>
  <c r="B282" i="79"/>
  <c r="B292" i="79"/>
  <c r="B288" i="143"/>
  <c r="D293" i="79"/>
  <c r="B289" i="134"/>
  <c r="B296" i="142"/>
  <c r="D295" i="79"/>
  <c r="E296" i="144"/>
  <c r="B293" i="143"/>
  <c r="B300" i="142"/>
  <c r="B299" i="144"/>
  <c r="E314" i="144"/>
  <c r="E339" i="142"/>
  <c r="D346" i="143"/>
  <c r="E174" i="142"/>
  <c r="D289" i="134"/>
  <c r="E210" i="134"/>
  <c r="B225" i="79"/>
  <c r="E294" i="79"/>
  <c r="E313" i="143"/>
  <c r="E292" i="142"/>
  <c r="E356" i="134"/>
  <c r="B359" i="134"/>
  <c r="D432" i="144"/>
  <c r="D213" i="79"/>
  <c r="E303" i="144"/>
  <c r="D360" i="79"/>
  <c r="B364" i="144"/>
  <c r="D369" i="143"/>
  <c r="E283" i="141"/>
  <c r="B289" i="143"/>
  <c r="B408" i="79"/>
  <c r="E260" i="143"/>
  <c r="E277" i="142"/>
  <c r="D280" i="142"/>
  <c r="B288" i="141"/>
  <c r="E293" i="79"/>
  <c r="D358" i="141"/>
  <c r="B350" i="144"/>
  <c r="B392" i="79"/>
  <c r="D461" i="141"/>
  <c r="B259" i="134"/>
  <c r="B333" i="141"/>
  <c r="B339" i="79"/>
  <c r="E343" i="143"/>
  <c r="B336" i="143"/>
  <c r="B339" i="141"/>
  <c r="D391" i="79"/>
  <c r="E385" i="143"/>
  <c r="D399" i="141"/>
  <c r="D420" i="144"/>
  <c r="E409" i="79"/>
  <c r="E356" i="143"/>
  <c r="B338" i="79"/>
  <c r="B384" i="143"/>
  <c r="E271" i="79"/>
  <c r="E376" i="143"/>
  <c r="E407" i="79"/>
  <c r="E408" i="143"/>
  <c r="D296" i="134"/>
  <c r="D294" i="143"/>
  <c r="E301" i="134"/>
  <c r="D300" i="143"/>
  <c r="E301" i="142"/>
  <c r="D299" i="141"/>
  <c r="E305" i="134"/>
  <c r="D305" i="141"/>
  <c r="E305" i="142"/>
  <c r="D305" i="79"/>
  <c r="E309" i="134"/>
  <c r="B272" i="141"/>
  <c r="E226" i="141"/>
  <c r="B269" i="144"/>
  <c r="D281" i="144"/>
  <c r="D286" i="134"/>
  <c r="D335" i="79"/>
  <c r="E355" i="142"/>
  <c r="D378" i="143"/>
  <c r="E217" i="142"/>
  <c r="D220" i="141"/>
  <c r="D227" i="141"/>
  <c r="D249" i="134"/>
  <c r="B256" i="144"/>
  <c r="B266" i="144"/>
  <c r="B276" i="144"/>
  <c r="B309" i="79"/>
  <c r="B315" i="141"/>
  <c r="B332" i="141"/>
  <c r="E185" i="143"/>
  <c r="B245" i="79"/>
  <c r="E383" i="141"/>
  <c r="E393" i="79"/>
  <c r="D263" i="79"/>
  <c r="D346" i="141"/>
  <c r="B338" i="144"/>
  <c r="E315" i="142"/>
  <c r="D248" i="144"/>
  <c r="D285" i="142"/>
  <c r="E323" i="144"/>
  <c r="E330" i="141"/>
  <c r="E334" i="141"/>
  <c r="D317" i="141"/>
  <c r="B305" i="141"/>
  <c r="E427" i="143"/>
  <c r="D241" i="144"/>
  <c r="E263" i="79"/>
  <c r="D328" i="141"/>
  <c r="B332" i="144"/>
  <c r="D337" i="143"/>
  <c r="B368" i="143"/>
  <c r="B371" i="141"/>
  <c r="E388" i="142"/>
  <c r="D433" i="141"/>
  <c r="B386" i="79"/>
  <c r="D436" i="144"/>
  <c r="D320" i="79"/>
  <c r="E410" i="143"/>
  <c r="E324" i="143"/>
  <c r="E325" i="142"/>
  <c r="D320" i="141"/>
  <c r="B293" i="79"/>
  <c r="E331" i="134"/>
  <c r="B330" i="79"/>
  <c r="E325" i="144"/>
  <c r="D348" i="144"/>
  <c r="B349" i="79"/>
  <c r="B250" i="134"/>
  <c r="B351" i="79"/>
  <c r="D352" i="144"/>
  <c r="E353" i="143"/>
  <c r="B258" i="144"/>
  <c r="E355" i="143"/>
  <c r="D356" i="144"/>
  <c r="B358" i="143"/>
  <c r="B268" i="144"/>
  <c r="B360" i="143"/>
  <c r="D360" i="144"/>
  <c r="B363" i="141"/>
  <c r="E364" i="141"/>
  <c r="D362" i="142"/>
  <c r="E420" i="144"/>
  <c r="E241" i="141"/>
  <c r="D187" i="79"/>
  <c r="B183" i="141"/>
  <c r="D280" i="79"/>
  <c r="D344" i="79"/>
  <c r="B348" i="144"/>
  <c r="D353" i="143"/>
  <c r="B380" i="143"/>
  <c r="B383" i="141"/>
  <c r="B404" i="141"/>
  <c r="D429" i="141"/>
  <c r="E276" i="144"/>
  <c r="E267" i="143"/>
  <c r="E324" i="79"/>
  <c r="B303" i="79"/>
  <c r="B312" i="142"/>
  <c r="B328" i="79"/>
  <c r="D334" i="144"/>
  <c r="E395" i="142"/>
  <c r="E234" i="79"/>
  <c r="B242" i="143"/>
  <c r="E275" i="79"/>
  <c r="B302" i="144"/>
  <c r="B312" i="143"/>
  <c r="E364" i="79"/>
  <c r="D367" i="142"/>
  <c r="E428" i="144"/>
  <c r="D293" i="142"/>
  <c r="B306" i="79"/>
  <c r="E369" i="144"/>
  <c r="E373" i="144"/>
  <c r="E377" i="144"/>
  <c r="B301" i="144"/>
  <c r="B307" i="144"/>
  <c r="E347" i="142"/>
  <c r="D381" i="134"/>
  <c r="B440" i="143"/>
  <c r="D350" i="142"/>
  <c r="E340" i="141"/>
  <c r="D385" i="79"/>
  <c r="D329" i="141"/>
  <c r="D411" i="141"/>
  <c r="E344" i="141"/>
  <c r="D389" i="141"/>
  <c r="D348" i="134"/>
  <c r="D417" i="79"/>
  <c r="E407" i="141"/>
  <c r="B341" i="134"/>
  <c r="D347" i="143"/>
  <c r="B287" i="141"/>
  <c r="B360" i="144"/>
  <c r="B345" i="134"/>
  <c r="D352" i="141"/>
  <c r="E292" i="79"/>
  <c r="D365" i="143"/>
  <c r="B349" i="134"/>
  <c r="D358" i="79"/>
  <c r="D299" i="143"/>
  <c r="D370" i="141"/>
  <c r="B353" i="134"/>
  <c r="B362" i="144"/>
  <c r="E355" i="144"/>
  <c r="D406" i="143"/>
  <c r="D429" i="142"/>
  <c r="E201" i="144"/>
  <c r="E251" i="134"/>
  <c r="E291" i="134"/>
  <c r="D252" i="141"/>
  <c r="B309" i="144"/>
  <c r="D319" i="79"/>
  <c r="D326" i="141"/>
  <c r="B277" i="144"/>
  <c r="E290" i="141"/>
  <c r="E359" i="142"/>
  <c r="D339" i="142"/>
  <c r="D243" i="141"/>
  <c r="D256" i="142"/>
  <c r="E280" i="79"/>
  <c r="D326" i="134"/>
  <c r="D332" i="144"/>
  <c r="B328" i="134"/>
  <c r="E282" i="141"/>
  <c r="B331" i="79"/>
  <c r="D336" i="144"/>
  <c r="E333" i="143"/>
  <c r="D184" i="144"/>
  <c r="E335" i="143"/>
  <c r="D340" i="144"/>
  <c r="B338" i="143"/>
  <c r="B218" i="143"/>
  <c r="B340" i="143"/>
  <c r="D344" i="144"/>
  <c r="B343" i="141"/>
  <c r="E348" i="141"/>
  <c r="D395" i="79"/>
  <c r="D368" i="142"/>
  <c r="D421" i="141"/>
  <c r="E288" i="142"/>
  <c r="B436" i="143"/>
  <c r="D452" i="144"/>
  <c r="E219" i="134"/>
  <c r="E178" i="134"/>
  <c r="E247" i="134"/>
  <c r="B248" i="134"/>
  <c r="E256" i="142"/>
  <c r="E223" i="142"/>
  <c r="B271" i="134"/>
  <c r="E267" i="144"/>
  <c r="E270" i="134"/>
  <c r="B235" i="79"/>
  <c r="B345" i="141"/>
  <c r="B317" i="141"/>
  <c r="D315" i="141"/>
  <c r="B327" i="143"/>
  <c r="E319" i="142"/>
  <c r="B324" i="142"/>
  <c r="B321" i="141"/>
  <c r="D333" i="134"/>
  <c r="B325" i="79"/>
  <c r="D331" i="134"/>
  <c r="D325" i="144"/>
  <c r="D337" i="134"/>
  <c r="D329" i="79"/>
  <c r="D335" i="134"/>
  <c r="B331" i="141"/>
  <c r="D338" i="144"/>
  <c r="D383" i="79"/>
  <c r="E403" i="142"/>
  <c r="B186" i="144"/>
  <c r="D207" i="142"/>
  <c r="E316" i="142"/>
  <c r="D213" i="141"/>
  <c r="D282" i="141"/>
  <c r="B294" i="134"/>
  <c r="E304" i="141"/>
  <c r="E314" i="79"/>
  <c r="B319" i="141"/>
  <c r="D371" i="79"/>
  <c r="D362" i="134"/>
  <c r="B239" i="79"/>
  <c r="D310" i="79"/>
  <c r="E344" i="134"/>
  <c r="E348" i="134"/>
  <c r="E352" i="134"/>
  <c r="E285" i="79"/>
  <c r="D291" i="142"/>
  <c r="E331" i="142"/>
  <c r="B265" i="143"/>
  <c r="D218" i="144"/>
  <c r="B291" i="141"/>
  <c r="E295" i="142"/>
  <c r="E299" i="142"/>
  <c r="E315" i="143"/>
  <c r="B311" i="144"/>
  <c r="E375" i="142"/>
  <c r="E318" i="134"/>
  <c r="B243" i="79"/>
  <c r="D339" i="134"/>
  <c r="D343" i="134"/>
  <c r="D347" i="134"/>
  <c r="B323" i="143"/>
  <c r="D321" i="143"/>
  <c r="E431" i="143"/>
  <c r="B438" i="143"/>
  <c r="D392" i="144"/>
  <c r="D332" i="143"/>
  <c r="D336" i="134"/>
  <c r="D353" i="79"/>
  <c r="E373" i="142"/>
  <c r="D338" i="134"/>
  <c r="D340" i="142"/>
  <c r="D357" i="141"/>
  <c r="E379" i="134"/>
  <c r="D358" i="142"/>
  <c r="D360" i="134"/>
  <c r="E336" i="79"/>
  <c r="B333" i="79"/>
  <c r="E182" i="79"/>
  <c r="B335" i="79"/>
  <c r="E340" i="79"/>
  <c r="E337" i="143"/>
  <c r="E214" i="79"/>
  <c r="E339" i="143"/>
  <c r="E344" i="79"/>
  <c r="B342" i="143"/>
  <c r="B229" i="141"/>
  <c r="B344" i="143"/>
  <c r="E348" i="79"/>
  <c r="B347" i="141"/>
  <c r="D351" i="142"/>
  <c r="D399" i="79"/>
  <c r="B381" i="143"/>
  <c r="D240" i="134"/>
  <c r="B212" i="79"/>
  <c r="D252" i="134"/>
  <c r="B275" i="134"/>
  <c r="B349" i="141"/>
  <c r="B355" i="79"/>
  <c r="E359" i="143"/>
  <c r="B348" i="143"/>
  <c r="B351" i="141"/>
  <c r="D403" i="79"/>
  <c r="E410" i="134"/>
  <c r="D213" i="134"/>
  <c r="D268" i="141"/>
  <c r="E346" i="143"/>
  <c r="E366" i="143"/>
  <c r="E277" i="79"/>
  <c r="B285" i="144"/>
  <c r="E305" i="143"/>
  <c r="E363" i="142"/>
  <c r="B251" i="79"/>
  <c r="E221" i="144"/>
  <c r="D320" i="144"/>
  <c r="D324" i="143"/>
  <c r="B330" i="143"/>
  <c r="E338" i="141"/>
  <c r="E342" i="79"/>
  <c r="D336" i="142"/>
  <c r="D251" i="144"/>
  <c r="B262" i="142"/>
  <c r="D314" i="142"/>
  <c r="E320" i="142"/>
  <c r="E325" i="79"/>
  <c r="E389" i="79"/>
  <c r="E385" i="141"/>
  <c r="E409" i="141"/>
  <c r="D358" i="144"/>
  <c r="B416" i="143"/>
  <c r="D380" i="143"/>
  <c r="B389" i="79"/>
  <c r="D369" i="79"/>
  <c r="E389" i="142"/>
  <c r="D387" i="142"/>
  <c r="B389" i="141"/>
  <c r="D373" i="141"/>
  <c r="E395" i="134"/>
  <c r="B396" i="144"/>
  <c r="B397" i="79"/>
  <c r="E326" i="142"/>
  <c r="D331" i="143"/>
  <c r="B258" i="134"/>
  <c r="B344" i="144"/>
  <c r="E332" i="134"/>
  <c r="D336" i="141"/>
  <c r="B268" i="142"/>
  <c r="D349" i="143"/>
  <c r="E336" i="134"/>
  <c r="D342" i="79"/>
  <c r="B280" i="142"/>
  <c r="D354" i="141"/>
  <c r="E340" i="134"/>
  <c r="B346" i="144"/>
  <c r="B343" i="134"/>
  <c r="E386" i="79"/>
  <c r="D416" i="144"/>
  <c r="E247" i="79"/>
  <c r="D201" i="141"/>
  <c r="E210" i="142"/>
  <c r="D294" i="79"/>
  <c r="B331" i="142"/>
  <c r="B335" i="142"/>
  <c r="B339" i="142"/>
  <c r="D279" i="144"/>
  <c r="D286" i="141"/>
  <c r="D328" i="79"/>
  <c r="B422" i="143"/>
  <c r="B248" i="144"/>
  <c r="E256" i="79"/>
  <c r="D313" i="79"/>
  <c r="D322" i="141"/>
  <c r="D326" i="79"/>
  <c r="B359" i="142"/>
  <c r="E362" i="134"/>
  <c r="E436" i="79"/>
  <c r="D191" i="79"/>
  <c r="B230" i="143"/>
  <c r="E241" i="143"/>
  <c r="B249" i="141"/>
  <c r="B255" i="143"/>
  <c r="E342" i="143"/>
  <c r="E364" i="143"/>
  <c r="E382" i="143"/>
  <c r="B286" i="134"/>
  <c r="D294" i="134"/>
  <c r="B313" i="79"/>
  <c r="D326" i="144"/>
  <c r="E335" i="79"/>
  <c r="D318" i="143"/>
  <c r="B323" i="142"/>
  <c r="B389" i="143"/>
  <c r="B307" i="134"/>
  <c r="E377" i="134"/>
  <c r="D467" i="79"/>
  <c r="D312" i="134"/>
  <c r="D426" i="143"/>
  <c r="B384" i="141"/>
  <c r="B367" i="143"/>
  <c r="B323" i="79"/>
  <c r="D436" i="143"/>
  <c r="D388" i="141"/>
  <c r="E382" i="134"/>
  <c r="E447" i="142"/>
  <c r="E330" i="143"/>
  <c r="E371" i="79"/>
  <c r="D257" i="79"/>
  <c r="E385" i="79"/>
  <c r="E350" i="143"/>
  <c r="E381" i="141"/>
  <c r="D261" i="141"/>
  <c r="E395" i="141"/>
  <c r="E370" i="143"/>
  <c r="E391" i="79"/>
  <c r="D280" i="141"/>
  <c r="D265" i="141"/>
  <c r="B280" i="134"/>
  <c r="D267" i="79"/>
  <c r="E402" i="143"/>
  <c r="D319" i="144"/>
  <c r="E319" i="144"/>
  <c r="E157" i="141"/>
  <c r="B260" i="79"/>
  <c r="E314" i="143"/>
  <c r="D254" i="143"/>
  <c r="E347" i="79"/>
  <c r="E357" i="141"/>
  <c r="E367" i="79"/>
  <c r="E330" i="142"/>
  <c r="B333" i="142"/>
  <c r="D405" i="143"/>
  <c r="E272" i="141"/>
  <c r="E387" i="142"/>
  <c r="B219" i="79"/>
  <c r="D255" i="79"/>
  <c r="E274" i="79"/>
  <c r="B278" i="144"/>
  <c r="B181" i="141"/>
  <c r="B206" i="143"/>
  <c r="B225" i="141"/>
  <c r="D315" i="79"/>
  <c r="E326" i="144"/>
  <c r="B348" i="141"/>
  <c r="D237" i="144"/>
  <c r="D309" i="143"/>
  <c r="E223" i="143"/>
  <c r="B280" i="79"/>
  <c r="B290" i="134"/>
  <c r="E303" i="142"/>
  <c r="B322" i="143"/>
  <c r="D354" i="143"/>
  <c r="E271" i="142"/>
  <c r="E281" i="134"/>
  <c r="D304" i="143"/>
  <c r="D270" i="134"/>
  <c r="B282" i="134"/>
  <c r="E346" i="142"/>
  <c r="B349" i="142"/>
  <c r="D423" i="134"/>
  <c r="E368" i="143"/>
  <c r="E397" i="134"/>
  <c r="B400" i="79"/>
  <c r="E331" i="144"/>
  <c r="D458" i="143"/>
  <c r="E404" i="141"/>
  <c r="D400" i="144"/>
  <c r="E335" i="144"/>
  <c r="D468" i="143"/>
  <c r="B409" i="134"/>
  <c r="B405" i="144"/>
  <c r="E463" i="142"/>
  <c r="E403" i="144"/>
  <c r="E461" i="141"/>
  <c r="D457" i="134"/>
  <c r="E453" i="79"/>
  <c r="B369" i="142"/>
  <c r="E361" i="134"/>
  <c r="D451" i="79"/>
  <c r="E382" i="79"/>
  <c r="E406" i="141"/>
  <c r="E464" i="144"/>
  <c r="D463" i="141"/>
  <c r="B290" i="79"/>
  <c r="D412" i="143"/>
  <c r="B337" i="143"/>
  <c r="D469" i="79"/>
  <c r="E435" i="142"/>
  <c r="B427" i="144"/>
  <c r="E469" i="141"/>
  <c r="B459" i="142"/>
  <c r="E461" i="79"/>
  <c r="E372" i="142"/>
  <c r="E365" i="134"/>
  <c r="D459" i="79"/>
  <c r="E283" i="79"/>
  <c r="E410" i="79"/>
  <c r="D328" i="143"/>
  <c r="D467" i="141"/>
  <c r="B306" i="144"/>
  <c r="D420" i="143"/>
  <c r="B369" i="143"/>
  <c r="B343" i="143"/>
  <c r="E439" i="142"/>
  <c r="B456" i="141"/>
  <c r="E477" i="141"/>
  <c r="E466" i="142"/>
  <c r="E469" i="79"/>
  <c r="E375" i="144"/>
  <c r="E373" i="134"/>
  <c r="D463" i="79"/>
  <c r="B296" i="143"/>
  <c r="D418" i="143"/>
  <c r="B361" i="143"/>
  <c r="B335" i="143"/>
  <c r="E312" i="144"/>
  <c r="D428" i="143"/>
  <c r="E386" i="134"/>
  <c r="B375" i="143"/>
  <c r="E443" i="142"/>
  <c r="B464" i="141"/>
  <c r="D384" i="141"/>
  <c r="B469" i="143"/>
  <c r="E477" i="79"/>
  <c r="D415" i="142"/>
  <c r="E522" i="141"/>
  <c r="E513" i="143"/>
  <c r="D523" i="142"/>
  <c r="B521" i="141"/>
  <c r="D493" i="143"/>
  <c r="B495" i="134"/>
  <c r="D364" i="142"/>
  <c r="B396" i="79"/>
  <c r="B399" i="141"/>
  <c r="B410" i="79"/>
  <c r="B391" i="79"/>
  <c r="E472" i="141"/>
  <c r="D400" i="141"/>
  <c r="B474" i="79"/>
  <c r="E485" i="79"/>
  <c r="B321" i="79"/>
  <c r="E381" i="134"/>
  <c r="B359" i="143"/>
  <c r="B322" i="141"/>
  <c r="D434" i="143"/>
  <c r="B387" i="142"/>
  <c r="B381" i="134"/>
  <c r="B325" i="144"/>
  <c r="D444" i="143"/>
  <c r="B394" i="144"/>
  <c r="D388" i="79"/>
  <c r="E451" i="142"/>
  <c r="E476" i="79"/>
  <c r="B425" i="144"/>
  <c r="B476" i="144"/>
  <c r="B437" i="144"/>
  <c r="E327" i="142"/>
  <c r="E389" i="134"/>
  <c r="B379" i="143"/>
  <c r="E325" i="134"/>
  <c r="D442" i="143"/>
  <c r="D393" i="143"/>
  <c r="B386" i="143"/>
  <c r="E329" i="141"/>
  <c r="D452" i="143"/>
  <c r="E402" i="142"/>
  <c r="B395" i="79"/>
  <c r="E455" i="142"/>
  <c r="E480" i="142"/>
  <c r="D456" i="144"/>
  <c r="E480" i="141"/>
  <c r="B461" i="143"/>
  <c r="E352" i="143"/>
  <c r="E393" i="134"/>
  <c r="D385" i="142"/>
  <c r="D328" i="144"/>
  <c r="D450" i="143"/>
  <c r="E402" i="134"/>
  <c r="E394" i="141"/>
  <c r="E332" i="142"/>
  <c r="D460" i="143"/>
  <c r="E405" i="134"/>
  <c r="D401" i="142"/>
  <c r="E459" i="142"/>
  <c r="D483" i="134"/>
  <c r="B459" i="141"/>
  <c r="E484" i="79"/>
  <c r="E472" i="144"/>
  <c r="E428" i="141"/>
  <c r="D535" i="134"/>
  <c r="E529" i="143"/>
  <c r="E536" i="141"/>
  <c r="B537" i="141"/>
  <c r="D525" i="143"/>
  <c r="B511" i="134"/>
  <c r="E417" i="142"/>
  <c r="E446" i="143"/>
  <c r="E433" i="141"/>
  <c r="E472" i="143"/>
  <c r="E425" i="79"/>
  <c r="E486" i="141"/>
  <c r="E466" i="141"/>
  <c r="D487" i="142"/>
  <c r="B478" i="134"/>
  <c r="E384" i="143"/>
  <c r="B323" i="144"/>
  <c r="D404" i="79"/>
  <c r="B335" i="134"/>
  <c r="D466" i="143"/>
  <c r="E408" i="79"/>
  <c r="D404" i="142"/>
  <c r="B339" i="134"/>
  <c r="B347" i="143"/>
  <c r="D412" i="144"/>
  <c r="B408" i="143"/>
  <c r="E467" i="142"/>
  <c r="D489" i="142"/>
  <c r="E471" i="144"/>
  <c r="D490" i="144"/>
  <c r="B481" i="144"/>
  <c r="E406" i="143"/>
  <c r="D340" i="134"/>
  <c r="D407" i="79"/>
  <c r="E338" i="134"/>
  <c r="B339" i="143"/>
  <c r="E412" i="79"/>
  <c r="D408" i="134"/>
  <c r="E342" i="134"/>
  <c r="B382" i="144"/>
  <c r="E416" i="79"/>
  <c r="E413" i="143"/>
  <c r="B341" i="143"/>
  <c r="D492" i="144"/>
  <c r="D475" i="79"/>
  <c r="E494" i="79"/>
  <c r="B484" i="143"/>
  <c r="B286" i="141"/>
  <c r="D356" i="134"/>
  <c r="B411" i="141"/>
  <c r="B341" i="142"/>
  <c r="B371" i="143"/>
  <c r="D415" i="134"/>
  <c r="B413" i="79"/>
  <c r="B345" i="142"/>
  <c r="B387" i="141"/>
  <c r="D419" i="134"/>
  <c r="E417" i="143"/>
  <c r="B373" i="143"/>
  <c r="E496" i="79"/>
  <c r="E479" i="143"/>
  <c r="D497" i="134"/>
  <c r="B488" i="143"/>
  <c r="D441" i="134"/>
  <c r="E548" i="79"/>
  <c r="E545" i="143"/>
  <c r="D419" i="143"/>
  <c r="B425" i="142"/>
  <c r="B424" i="144"/>
  <c r="E424" i="134"/>
  <c r="D342" i="144"/>
  <c r="E399" i="143"/>
  <c r="D348" i="143"/>
  <c r="D352" i="134"/>
  <c r="D357" i="79"/>
  <c r="E377" i="142"/>
  <c r="D354" i="134"/>
  <c r="D356" i="142"/>
  <c r="D361" i="141"/>
  <c r="E383" i="134"/>
  <c r="D374" i="142"/>
  <c r="D376" i="134"/>
  <c r="D423" i="143"/>
  <c r="E428" i="142"/>
  <c r="B428" i="144"/>
  <c r="B427" i="142"/>
  <c r="E346" i="79"/>
  <c r="B409" i="79"/>
  <c r="D356" i="143"/>
  <c r="D368" i="134"/>
  <c r="D361" i="79"/>
  <c r="E381" i="142"/>
  <c r="D370" i="134"/>
  <c r="D372" i="142"/>
  <c r="D365" i="141"/>
  <c r="E387" i="134"/>
  <c r="E381" i="144"/>
  <c r="E388" i="79"/>
  <c r="D427" i="143"/>
  <c r="E113" i="134"/>
  <c r="E309" i="79"/>
  <c r="E291" i="79"/>
  <c r="E205" i="143"/>
  <c r="B365" i="141"/>
  <c r="B371" i="79"/>
  <c r="E375" i="143"/>
  <c r="B352" i="143"/>
  <c r="B355" i="141"/>
  <c r="D330" i="142"/>
  <c r="E251" i="142"/>
  <c r="B282" i="142"/>
  <c r="D376" i="79"/>
  <c r="B295" i="142"/>
  <c r="B310" i="142"/>
  <c r="B327" i="134"/>
  <c r="B319" i="134"/>
  <c r="D430" i="143"/>
  <c r="D441" i="141"/>
  <c r="D244" i="144"/>
  <c r="E300" i="144"/>
  <c r="E304" i="144"/>
  <c r="E308" i="144"/>
  <c r="B279" i="143"/>
  <c r="B288" i="79"/>
  <c r="D359" i="79"/>
  <c r="D346" i="134"/>
  <c r="D375" i="141"/>
  <c r="B403" i="142"/>
  <c r="B342" i="79"/>
  <c r="B307" i="142"/>
  <c r="B441" i="141"/>
  <c r="E323" i="79"/>
  <c r="B346" i="141"/>
  <c r="B325" i="141"/>
  <c r="B447" i="79"/>
  <c r="B344" i="79"/>
  <c r="B366" i="79"/>
  <c r="B405" i="141"/>
  <c r="E512" i="79"/>
  <c r="B501" i="79"/>
  <c r="D513" i="134"/>
  <c r="B508" i="143"/>
  <c r="D339" i="141"/>
  <c r="E438" i="144"/>
  <c r="B435" i="141"/>
  <c r="E360" i="142"/>
  <c r="B413" i="141"/>
  <c r="E434" i="141"/>
  <c r="B437" i="79"/>
  <c r="E364" i="142"/>
  <c r="B419" i="79"/>
  <c r="E438" i="141"/>
  <c r="E441" i="143"/>
  <c r="E408" i="134"/>
  <c r="D515" i="134"/>
  <c r="B505" i="79"/>
  <c r="E516" i="141"/>
  <c r="B512" i="143"/>
  <c r="D343" i="141"/>
  <c r="E454" i="144"/>
  <c r="B439" i="141"/>
  <c r="E363" i="144"/>
  <c r="B417" i="141"/>
  <c r="D437" i="142"/>
  <c r="B441" i="79"/>
  <c r="E367" i="144"/>
  <c r="B423" i="79"/>
  <c r="D441" i="142"/>
  <c r="E445" i="143"/>
  <c r="D411" i="142"/>
  <c r="E518" i="141"/>
  <c r="B509" i="79"/>
  <c r="D519" i="142"/>
  <c r="B516" i="143"/>
  <c r="D351" i="141"/>
  <c r="E462" i="144"/>
  <c r="B443" i="141"/>
  <c r="B367" i="134"/>
  <c r="B421" i="141"/>
  <c r="D440" i="144"/>
  <c r="B445" i="79"/>
  <c r="B371" i="134"/>
  <c r="B427" i="79"/>
  <c r="D444" i="144"/>
  <c r="E449" i="143"/>
  <c r="D414" i="144"/>
  <c r="D521" i="142"/>
  <c r="B513" i="79"/>
  <c r="D522" i="144"/>
  <c r="B520" i="143"/>
  <c r="B376" i="141"/>
  <c r="E392" i="134"/>
  <c r="D484" i="79"/>
  <c r="E384" i="142"/>
  <c r="B498" i="144"/>
  <c r="B591" i="143"/>
  <c r="B559" i="134"/>
  <c r="E465" i="142"/>
  <c r="E488" i="79"/>
  <c r="B467" i="141"/>
  <c r="D489" i="134"/>
  <c r="E418" i="79"/>
  <c r="D524" i="144"/>
  <c r="B517" i="79"/>
  <c r="E526" i="79"/>
  <c r="B524" i="143"/>
  <c r="D359" i="141"/>
  <c r="B382" i="79"/>
  <c r="B451" i="141"/>
  <c r="B373" i="142"/>
  <c r="B429" i="141"/>
  <c r="D447" i="134"/>
  <c r="B453" i="79"/>
  <c r="B377" i="142"/>
  <c r="B435" i="79"/>
  <c r="D451" i="134"/>
  <c r="B321" i="142"/>
  <c r="D421" i="134"/>
  <c r="E528" i="79"/>
  <c r="B521" i="79"/>
  <c r="D529" i="134"/>
  <c r="B528" i="143"/>
  <c r="D367" i="141"/>
  <c r="B387" i="134"/>
  <c r="B455" i="141"/>
  <c r="E376" i="142"/>
  <c r="B433" i="141"/>
  <c r="E450" i="141"/>
  <c r="E313" i="134"/>
  <c r="B301" i="79"/>
  <c r="B439" i="79"/>
  <c r="E454" i="141"/>
  <c r="B334" i="79"/>
  <c r="E424" i="141"/>
  <c r="D531" i="134"/>
  <c r="B525" i="79"/>
  <c r="E532" i="141"/>
  <c r="B532" i="143"/>
  <c r="D371" i="141"/>
  <c r="D393" i="134"/>
  <c r="B329" i="142"/>
  <c r="B292" i="141"/>
  <c r="B437" i="141"/>
  <c r="D453" i="142"/>
  <c r="B330" i="141"/>
  <c r="B311" i="141"/>
  <c r="B443" i="79"/>
  <c r="E326" i="143"/>
  <c r="B350" i="79"/>
  <c r="D427" i="142"/>
  <c r="E534" i="141"/>
  <c r="B529" i="79"/>
  <c r="D535" i="142"/>
  <c r="B536" i="143"/>
  <c r="D398" i="144"/>
  <c r="E410" i="141"/>
  <c r="D404" i="143"/>
  <c r="E407" i="142"/>
  <c r="B530" i="144"/>
  <c r="B607" i="143"/>
  <c r="D470" i="143"/>
  <c r="D385" i="143"/>
  <c r="D500" i="144"/>
  <c r="B486" i="143"/>
  <c r="E502" i="79"/>
  <c r="D430" i="144"/>
  <c r="D537" i="142"/>
  <c r="B533" i="79"/>
  <c r="D538" i="144"/>
  <c r="B540" i="143"/>
  <c r="D383" i="141"/>
  <c r="D406" i="144"/>
  <c r="B358" i="79"/>
  <c r="D322" i="79"/>
  <c r="B445" i="141"/>
  <c r="B340" i="141"/>
  <c r="B362" i="141"/>
  <c r="D330" i="79"/>
  <c r="B451" i="79"/>
  <c r="B360" i="79"/>
  <c r="B384" i="144"/>
  <c r="E434" i="79"/>
  <c r="D540" i="144"/>
  <c r="B537" i="79"/>
  <c r="E542" i="79"/>
  <c r="B544" i="143"/>
  <c r="D387" i="141"/>
  <c r="D411" i="134"/>
  <c r="B374" i="79"/>
  <c r="B328" i="141"/>
  <c r="B449" i="141"/>
  <c r="B356" i="141"/>
  <c r="B380" i="79"/>
  <c r="E344" i="143"/>
  <c r="B455" i="79"/>
  <c r="B376" i="79"/>
  <c r="E405" i="79"/>
  <c r="D437" i="134"/>
  <c r="E544" i="79"/>
  <c r="B541" i="79"/>
  <c r="D545" i="134"/>
  <c r="B548" i="143"/>
  <c r="D391" i="141"/>
  <c r="D417" i="142"/>
  <c r="E394" i="143"/>
  <c r="E340" i="143"/>
  <c r="B453" i="141"/>
  <c r="B372" i="141"/>
  <c r="E403" i="141"/>
  <c r="E360" i="143"/>
  <c r="E386" i="143"/>
  <c r="D386" i="79"/>
  <c r="E278" i="143"/>
  <c r="E440" i="141"/>
  <c r="D547" i="134"/>
  <c r="B545" i="79"/>
  <c r="E548" i="141"/>
  <c r="B422" i="142"/>
  <c r="D416" i="141"/>
  <c r="B423" i="134"/>
  <c r="D421" i="143"/>
  <c r="E438" i="143"/>
  <c r="E429" i="141"/>
  <c r="E464" i="143"/>
  <c r="E421" i="79"/>
  <c r="E350" i="134"/>
  <c r="E341" i="134"/>
  <c r="D431" i="79"/>
  <c r="D369" i="134"/>
  <c r="D387" i="134"/>
  <c r="E432" i="144"/>
  <c r="D447" i="141"/>
  <c r="D373" i="134"/>
  <c r="B394" i="79"/>
  <c r="E442" i="144"/>
  <c r="D453" i="79"/>
  <c r="E419" i="142"/>
  <c r="E454" i="143"/>
  <c r="E437" i="141"/>
  <c r="E480" i="143"/>
  <c r="E429" i="79"/>
  <c r="E356" i="142"/>
  <c r="E345" i="134"/>
  <c r="D435" i="79"/>
  <c r="E372" i="141"/>
  <c r="B389" i="142"/>
  <c r="E440" i="144"/>
  <c r="D451" i="141"/>
  <c r="E376" i="141"/>
  <c r="B397" i="134"/>
  <c r="E450" i="144"/>
  <c r="D457" i="79"/>
  <c r="E423" i="142"/>
  <c r="E470" i="143"/>
  <c r="E445" i="141"/>
  <c r="B406" i="134"/>
  <c r="E437" i="79"/>
  <c r="E359" i="144"/>
  <c r="E349" i="134"/>
  <c r="D443" i="79"/>
  <c r="D375" i="142"/>
  <c r="E396" i="142"/>
  <c r="D216" i="144"/>
  <c r="E313" i="141"/>
  <c r="D339" i="79"/>
  <c r="E232" i="141"/>
  <c r="D364" i="144"/>
  <c r="D368" i="144"/>
  <c r="D372" i="144"/>
  <c r="E357" i="79"/>
  <c r="E353" i="141"/>
  <c r="E447" i="143"/>
  <c r="D255" i="144"/>
  <c r="E286" i="143"/>
  <c r="B357" i="134"/>
  <c r="B361" i="134"/>
  <c r="B365" i="134"/>
  <c r="B297" i="144"/>
  <c r="B303" i="144"/>
  <c r="E343" i="142"/>
  <c r="B290" i="141"/>
  <c r="E220" i="142"/>
  <c r="D298" i="143"/>
  <c r="D303" i="141"/>
  <c r="D309" i="79"/>
  <c r="D362" i="141"/>
  <c r="B354" i="144"/>
  <c r="D396" i="79"/>
  <c r="B414" i="143"/>
  <c r="D456" i="143"/>
  <c r="E398" i="143"/>
  <c r="E376" i="144"/>
  <c r="D337" i="79"/>
  <c r="E357" i="142"/>
  <c r="D382" i="143"/>
  <c r="E378" i="144"/>
  <c r="D341" i="141"/>
  <c r="E363" i="134"/>
  <c r="D392" i="143"/>
  <c r="E388" i="144"/>
  <c r="D321" i="144"/>
  <c r="B465" i="134"/>
  <c r="B462" i="79"/>
  <c r="B467" i="143"/>
  <c r="D445" i="141"/>
  <c r="B389" i="134"/>
  <c r="D443" i="134"/>
  <c r="D324" i="141"/>
  <c r="D290" i="134"/>
  <c r="B329" i="143"/>
  <c r="E329" i="134"/>
  <c r="E324" i="144"/>
  <c r="B302" i="143"/>
  <c r="E335" i="134"/>
  <c r="D336" i="143"/>
  <c r="E332" i="144"/>
  <c r="B340" i="79"/>
  <c r="E474" i="134"/>
  <c r="B465" i="141"/>
  <c r="B475" i="134"/>
  <c r="D457" i="141"/>
  <c r="B402" i="79"/>
  <c r="E446" i="141"/>
  <c r="D327" i="143"/>
  <c r="D300" i="142"/>
  <c r="E333" i="142"/>
  <c r="D334" i="143"/>
  <c r="E330" i="144"/>
  <c r="D314" i="134"/>
  <c r="E339" i="134"/>
  <c r="D344" i="143"/>
  <c r="E340" i="144"/>
  <c r="B356" i="79"/>
  <c r="B374" i="141"/>
  <c r="D476" i="79"/>
  <c r="B479" i="141"/>
  <c r="D465" i="141"/>
  <c r="D405" i="142"/>
  <c r="D449" i="142"/>
  <c r="E336" i="144"/>
  <c r="D312" i="143"/>
  <c r="E337" i="142"/>
  <c r="D342" i="143"/>
  <c r="E338" i="144"/>
  <c r="B322" i="79"/>
  <c r="E343" i="134"/>
  <c r="D352" i="143"/>
  <c r="E348" i="144"/>
  <c r="B372" i="79"/>
  <c r="B390" i="141"/>
  <c r="B483" i="79"/>
  <c r="B370" i="79"/>
  <c r="B354" i="141"/>
  <c r="D448" i="141"/>
  <c r="E448" i="142"/>
  <c r="D453" i="143"/>
  <c r="B447" i="142"/>
  <c r="D485" i="144"/>
  <c r="D549" i="144"/>
  <c r="D522" i="142"/>
  <c r="E432" i="141"/>
  <c r="D539" i="134"/>
  <c r="B534" i="143"/>
  <c r="E540" i="141"/>
  <c r="E384" i="141"/>
  <c r="B393" i="142"/>
  <c r="B378" i="79"/>
  <c r="D391" i="143"/>
  <c r="D384" i="144"/>
  <c r="D424" i="143"/>
  <c r="B336" i="79"/>
  <c r="E352" i="144"/>
  <c r="D324" i="142"/>
  <c r="E345" i="142"/>
  <c r="D358" i="143"/>
  <c r="E354" i="144"/>
  <c r="E329" i="79"/>
  <c r="E351" i="134"/>
  <c r="D368" i="143"/>
  <c r="E364" i="144"/>
  <c r="B362" i="79"/>
  <c r="D399" i="143"/>
  <c r="D390" i="144"/>
  <c r="E400" i="134"/>
  <c r="B395" i="141"/>
  <c r="D432" i="143"/>
  <c r="B352" i="79"/>
  <c r="E360" i="144"/>
  <c r="D327" i="144"/>
  <c r="E349" i="142"/>
  <c r="D366" i="143"/>
  <c r="E362" i="144"/>
  <c r="D333" i="141"/>
  <c r="E355" i="134"/>
  <c r="D376" i="143"/>
  <c r="E372" i="144"/>
  <c r="E392" i="79"/>
  <c r="E406" i="134"/>
  <c r="E397" i="143"/>
  <c r="D402" i="141"/>
  <c r="D406" i="141"/>
  <c r="D440" i="143"/>
  <c r="D384" i="79"/>
  <c r="E368" i="144"/>
  <c r="D333" i="79"/>
  <c r="E353" i="142"/>
  <c r="D374" i="143"/>
  <c r="E370" i="144"/>
  <c r="D337" i="141"/>
  <c r="E359" i="134"/>
  <c r="D384" i="143"/>
  <c r="E380" i="144"/>
  <c r="B398" i="79"/>
  <c r="D409" i="144"/>
  <c r="B401" i="141"/>
  <c r="B407" i="134"/>
  <c r="E382" i="144"/>
  <c r="D379" i="143"/>
  <c r="D378" i="141"/>
  <c r="D397" i="142"/>
  <c r="D363" i="144"/>
  <c r="D517" i="144"/>
  <c r="D573" i="144"/>
  <c r="D538" i="142"/>
  <c r="D445" i="134"/>
  <c r="B424" i="134"/>
  <c r="D409" i="143"/>
  <c r="B424" i="142"/>
  <c r="D402" i="79"/>
  <c r="E412" i="142"/>
  <c r="D409" i="141"/>
  <c r="B411" i="142"/>
  <c r="B418" i="143"/>
  <c r="D464" i="143"/>
  <c r="B293" i="141"/>
  <c r="E384" i="144"/>
  <c r="D341" i="79"/>
  <c r="E361" i="142"/>
  <c r="D390" i="143"/>
  <c r="E386" i="144"/>
  <c r="D345" i="141"/>
  <c r="E367" i="134"/>
  <c r="D400" i="143"/>
  <c r="E396" i="144"/>
  <c r="B406" i="143"/>
  <c r="E415" i="144"/>
  <c r="B412" i="144"/>
  <c r="E414" i="142"/>
  <c r="B430" i="143"/>
  <c r="B331" i="143"/>
  <c r="D324" i="144"/>
  <c r="E392" i="144"/>
  <c r="D345" i="79"/>
  <c r="E365" i="142"/>
  <c r="D398" i="143"/>
  <c r="E394" i="144"/>
  <c r="D349" i="141"/>
  <c r="E371" i="134"/>
  <c r="D326" i="142"/>
  <c r="D321" i="141"/>
  <c r="D411" i="143"/>
  <c r="B419" i="134"/>
  <c r="B416" i="144"/>
  <c r="E417" i="144"/>
  <c r="B434" i="143"/>
  <c r="E386" i="141"/>
  <c r="D328" i="134"/>
  <c r="E400" i="144"/>
  <c r="D349" i="79"/>
  <c r="E369" i="142"/>
  <c r="B325" i="134"/>
  <c r="E402" i="144"/>
  <c r="D353" i="141"/>
  <c r="E375" i="134"/>
  <c r="D342" i="142"/>
  <c r="D344" i="134"/>
  <c r="D415" i="143"/>
  <c r="E422" i="134"/>
  <c r="B420" i="144"/>
  <c r="B421" i="134"/>
  <c r="E413" i="134"/>
  <c r="E426" i="143"/>
  <c r="E423" i="79"/>
  <c r="E452" i="143"/>
  <c r="D499" i="134"/>
  <c r="B485" i="79"/>
  <c r="E500" i="141"/>
  <c r="B492" i="143"/>
  <c r="D319" i="134"/>
  <c r="B396" i="143"/>
  <c r="B419" i="141"/>
  <c r="E347" i="144"/>
  <c r="D393" i="142"/>
  <c r="D421" i="142"/>
  <c r="B421" i="79"/>
  <c r="E351" i="144"/>
  <c r="E402" i="141"/>
  <c r="D425" i="142"/>
  <c r="E425" i="143"/>
  <c r="E391" i="144"/>
  <c r="E502" i="141"/>
  <c r="B489" i="79"/>
  <c r="D503" i="142"/>
  <c r="B496" i="143"/>
  <c r="B323" i="141"/>
  <c r="D409" i="79"/>
  <c r="B423" i="141"/>
  <c r="B351" i="134"/>
  <c r="E402" i="79"/>
  <c r="D424" i="144"/>
  <c r="B425" i="79"/>
  <c r="B355" i="134"/>
  <c r="B405" i="142"/>
  <c r="D428" i="144"/>
  <c r="E429" i="143"/>
  <c r="B395" i="134"/>
  <c r="D505" i="142"/>
  <c r="B493" i="79"/>
  <c r="D506" i="144"/>
  <c r="B500" i="143"/>
  <c r="B327" i="79"/>
  <c r="E422" i="144"/>
  <c r="B427" i="141"/>
  <c r="E354" i="134"/>
  <c r="D247" i="142"/>
  <c r="E319" i="79"/>
  <c r="D386" i="143"/>
  <c r="D193" i="141"/>
  <c r="B369" i="79"/>
  <c r="E373" i="143"/>
  <c r="B378" i="143"/>
  <c r="E354" i="141"/>
  <c r="E358" i="79"/>
  <c r="D406" i="142"/>
  <c r="E310" i="142"/>
  <c r="E316" i="134"/>
  <c r="D367" i="143"/>
  <c r="D372" i="141"/>
  <c r="D378" i="79"/>
  <c r="B304" i="143"/>
  <c r="D319" i="143"/>
  <c r="E386" i="142"/>
  <c r="B296" i="141"/>
  <c r="E264" i="144"/>
  <c r="B304" i="142"/>
  <c r="B308" i="142"/>
  <c r="D278" i="79"/>
  <c r="B287" i="143"/>
  <c r="D319" i="142"/>
  <c r="E379" i="142"/>
  <c r="B331" i="134"/>
  <c r="E403" i="79"/>
  <c r="B402" i="141"/>
  <c r="D353" i="134"/>
  <c r="D401" i="79"/>
  <c r="E384" i="134"/>
  <c r="D427" i="141"/>
  <c r="D357" i="134"/>
  <c r="E327" i="141"/>
  <c r="E405" i="143"/>
  <c r="D433" i="79"/>
  <c r="D332" i="142"/>
  <c r="D435" i="143"/>
  <c r="E438" i="134"/>
  <c r="B440" i="144"/>
  <c r="B437" i="134"/>
  <c r="D365" i="134"/>
  <c r="B424" i="143"/>
  <c r="D388" i="143"/>
  <c r="E396" i="79"/>
  <c r="D373" i="79"/>
  <c r="E393" i="142"/>
  <c r="D395" i="142"/>
  <c r="E396" i="141"/>
  <c r="D377" i="141"/>
  <c r="E399" i="134"/>
  <c r="D405" i="144"/>
  <c r="E404" i="79"/>
  <c r="D439" i="143"/>
  <c r="B441" i="142"/>
  <c r="B444" i="144"/>
  <c r="E440" i="134"/>
  <c r="E368" i="141"/>
  <c r="B428" i="143"/>
  <c r="D396" i="143"/>
  <c r="E401" i="144"/>
  <c r="D377" i="79"/>
  <c r="E397" i="142"/>
  <c r="D403" i="142"/>
  <c r="D402" i="144"/>
  <c r="D381" i="141"/>
  <c r="E403" i="134"/>
  <c r="D409" i="134"/>
  <c r="B446" i="143"/>
  <c r="D443" i="143"/>
  <c r="E444" i="142"/>
  <c r="B448" i="144"/>
  <c r="B443" i="142"/>
  <c r="E378" i="79"/>
  <c r="B432" i="143"/>
  <c r="D334" i="142"/>
  <c r="E405" i="144"/>
  <c r="D381" i="79"/>
  <c r="E401" i="142"/>
  <c r="B408" i="142"/>
  <c r="D341" i="134"/>
  <c r="D385" i="141"/>
  <c r="D332" i="134"/>
  <c r="D413" i="79"/>
  <c r="B338" i="141"/>
  <c r="D447" i="143"/>
  <c r="E447" i="144"/>
  <c r="B452" i="144"/>
  <c r="E446" i="142"/>
  <c r="E445" i="134"/>
  <c r="D465" i="142"/>
  <c r="E390" i="134"/>
  <c r="D471" i="142"/>
  <c r="E479" i="141"/>
  <c r="E487" i="142"/>
  <c r="B493" i="144"/>
  <c r="E518" i="144"/>
  <c r="D405" i="79"/>
  <c r="E414" i="134"/>
  <c r="D410" i="142"/>
  <c r="B413" i="134"/>
  <c r="D451" i="143"/>
  <c r="B451" i="134"/>
  <c r="D333" i="144"/>
  <c r="E449" i="144"/>
  <c r="E275" i="141"/>
  <c r="B444" i="143"/>
  <c r="D366" i="142"/>
  <c r="D343" i="142"/>
  <c r="D389" i="79"/>
  <c r="D344" i="142"/>
  <c r="D415" i="141"/>
  <c r="D347" i="142"/>
  <c r="D393" i="141"/>
  <c r="D364" i="134"/>
  <c r="D421" i="79"/>
  <c r="E318" i="144"/>
  <c r="D455" i="143"/>
  <c r="E454" i="134"/>
  <c r="D365" i="144"/>
  <c r="B453" i="134"/>
  <c r="E321" i="142"/>
  <c r="B448" i="143"/>
  <c r="B386" i="141"/>
  <c r="D346" i="144"/>
  <c r="D393" i="79"/>
  <c r="D360" i="142"/>
  <c r="D419" i="141"/>
  <c r="D350" i="144"/>
  <c r="D397" i="141"/>
  <c r="B380" i="141"/>
  <c r="D425" i="79"/>
  <c r="E342" i="144"/>
  <c r="D345" i="144"/>
  <c r="D343" i="144"/>
  <c r="B388" i="141"/>
  <c r="B328" i="142"/>
  <c r="D324" i="134"/>
  <c r="B334" i="141"/>
  <c r="B394" i="141"/>
  <c r="E350" i="79"/>
  <c r="D397" i="79"/>
  <c r="D376" i="142"/>
  <c r="D423" i="141"/>
  <c r="E354" i="79"/>
  <c r="D401" i="141"/>
  <c r="B388" i="143"/>
  <c r="D429" i="79"/>
  <c r="E374" i="144"/>
  <c r="D377" i="144"/>
  <c r="D375" i="144"/>
  <c r="B396" i="141"/>
  <c r="D355" i="144"/>
  <c r="E461" i="134"/>
  <c r="E484" i="134"/>
  <c r="E463" i="144"/>
  <c r="B485" i="134"/>
  <c r="B473" i="142"/>
  <c r="E519" i="142"/>
  <c r="B553" i="79"/>
  <c r="E582" i="144"/>
  <c r="D422" i="79"/>
  <c r="B427" i="134"/>
  <c r="D426" i="141"/>
  <c r="E425" i="144"/>
  <c r="D389" i="134"/>
  <c r="B391" i="141"/>
  <c r="B404" i="143"/>
  <c r="B385" i="143"/>
  <c r="E334" i="134"/>
  <c r="E279" i="141"/>
  <c r="D411" i="79"/>
  <c r="E356" i="141"/>
  <c r="D322" i="134"/>
  <c r="B399" i="143"/>
  <c r="D431" i="141"/>
  <c r="E360" i="141"/>
  <c r="D342" i="134"/>
  <c r="B410" i="143"/>
  <c r="D437" i="79"/>
  <c r="E388" i="141"/>
  <c r="B399" i="134"/>
  <c r="E407" i="144"/>
  <c r="E416" i="143"/>
  <c r="D396" i="144"/>
  <c r="B337" i="142"/>
  <c r="B323" i="134"/>
  <c r="D415" i="79"/>
  <c r="D359" i="142"/>
  <c r="D338" i="142"/>
  <c r="D410" i="134"/>
  <c r="D435" i="141"/>
  <c r="D363" i="142"/>
  <c r="D358" i="134"/>
  <c r="E418" i="144"/>
  <c r="D441" i="79"/>
  <c r="E406" i="144"/>
  <c r="D408" i="142"/>
  <c r="E413" i="141"/>
  <c r="E432" i="143"/>
  <c r="E405" i="142"/>
  <c r="E343" i="144"/>
  <c r="D329" i="134"/>
  <c r="D419" i="79"/>
  <c r="D362" i="144"/>
  <c r="D354" i="142"/>
  <c r="E416" i="144"/>
  <c r="D439" i="141"/>
  <c r="D366" i="144"/>
  <c r="D374" i="134"/>
  <c r="E426" i="144"/>
  <c r="D445" i="79"/>
  <c r="E411" i="142"/>
  <c r="E422" i="143"/>
  <c r="E421" i="141"/>
  <c r="E448" i="143"/>
  <c r="E413" i="79"/>
  <c r="E378" i="142"/>
  <c r="D496" i="144"/>
  <c r="E480" i="144"/>
  <c r="D443" i="142"/>
  <c r="B416" i="134"/>
  <c r="B549" i="79"/>
  <c r="B416" i="142"/>
  <c r="E401" i="143"/>
  <c r="D403" i="141"/>
  <c r="E424" i="79"/>
  <c r="D291" i="144"/>
  <c r="E372" i="143"/>
  <c r="E405" i="141"/>
  <c r="E404" i="143"/>
  <c r="D293" i="143"/>
  <c r="E392" i="143"/>
  <c r="D304" i="134"/>
  <c r="B304" i="144"/>
  <c r="D312" i="142"/>
  <c r="D446" i="144"/>
  <c r="B432" i="134"/>
  <c r="B418" i="142"/>
  <c r="B432" i="142"/>
  <c r="D413" i="141"/>
  <c r="D334" i="134"/>
  <c r="E430" i="141"/>
  <c r="B298" i="143"/>
  <c r="E388" i="143"/>
  <c r="B300" i="144"/>
  <c r="B294" i="143"/>
  <c r="B308" i="144"/>
  <c r="E390" i="143"/>
  <c r="E310" i="144"/>
  <c r="B318" i="143"/>
  <c r="D318" i="134"/>
  <c r="E450" i="79"/>
  <c r="B448" i="134"/>
  <c r="B434" i="142"/>
  <c r="B448" i="142"/>
  <c r="D425" i="141"/>
  <c r="D366" i="134"/>
  <c r="D433" i="142"/>
  <c r="D315" i="144"/>
  <c r="E374" i="143"/>
  <c r="E431" i="144"/>
  <c r="B412" i="143"/>
  <c r="E404" i="144"/>
  <c r="E428" i="79"/>
  <c r="B429" i="79"/>
  <c r="E358" i="134"/>
  <c r="B411" i="79"/>
  <c r="E432" i="79"/>
  <c r="E433" i="143"/>
  <c r="D401" i="134"/>
  <c r="D508" i="144"/>
  <c r="B497" i="79"/>
  <c r="E510" i="79"/>
  <c r="B504" i="143"/>
  <c r="E454" i="79"/>
  <c r="D458" i="141"/>
  <c r="B454" i="134"/>
  <c r="B464" i="144"/>
  <c r="B474" i="143"/>
  <c r="E576" i="142"/>
  <c r="B543" i="134"/>
  <c r="E449" i="142"/>
  <c r="D473" i="143"/>
  <c r="D410" i="141"/>
  <c r="D475" i="134"/>
  <c r="E498" i="79"/>
  <c r="D494" i="141"/>
  <c r="E438" i="142"/>
  <c r="E559" i="79"/>
  <c r="D594" i="143"/>
  <c r="B450" i="79"/>
  <c r="E427" i="134"/>
  <c r="E482" i="143"/>
  <c r="E451" i="79"/>
  <c r="B423" i="144"/>
  <c r="E443" i="141"/>
  <c r="B428" i="79"/>
  <c r="D603" i="141"/>
  <c r="B469" i="142"/>
  <c r="D515" i="143"/>
  <c r="E597" i="134"/>
  <c r="E531" i="134"/>
  <c r="E575" i="141"/>
  <c r="E516" i="144"/>
  <c r="B598" i="142"/>
  <c r="E705" i="134"/>
  <c r="B619" i="144"/>
  <c r="B575" i="143"/>
  <c r="E444" i="141"/>
  <c r="B420" i="142"/>
  <c r="D397" i="143"/>
  <c r="B420" i="134"/>
  <c r="B442" i="134"/>
  <c r="B561" i="143"/>
  <c r="B531" i="134"/>
  <c r="E437" i="142"/>
  <c r="B443" i="144"/>
  <c r="E473" i="141"/>
  <c r="D465" i="134"/>
  <c r="E465" i="79"/>
  <c r="B470" i="143"/>
  <c r="E464" i="134"/>
  <c r="E490" i="144"/>
  <c r="E447" i="134"/>
  <c r="D471" i="144"/>
  <c r="E398" i="134"/>
  <c r="B473" i="141"/>
  <c r="E483" i="141"/>
  <c r="E491" i="142"/>
  <c r="B501" i="144"/>
  <c r="E526" i="144"/>
  <c r="E618" i="143"/>
  <c r="E456" i="142"/>
  <c r="E571" i="134"/>
  <c r="E616" i="79"/>
  <c r="E474" i="141"/>
  <c r="E468" i="79"/>
  <c r="E725" i="134"/>
  <c r="E674" i="143"/>
  <c r="D459" i="143"/>
  <c r="B344" i="141"/>
  <c r="B474" i="144"/>
  <c r="B472" i="79"/>
  <c r="B476" i="141"/>
  <c r="E477" i="144"/>
  <c r="B583" i="143"/>
  <c r="B551" i="134"/>
  <c r="E457" i="142"/>
  <c r="B482" i="79"/>
  <c r="E458" i="141"/>
  <c r="D481" i="143"/>
  <c r="D468" i="79"/>
  <c r="E513" i="134"/>
  <c r="D545" i="144"/>
  <c r="E570" i="144"/>
  <c r="E467" i="134"/>
  <c r="D488" i="144"/>
  <c r="D471" i="141"/>
  <c r="E490" i="79"/>
  <c r="D480" i="142"/>
  <c r="E531" i="142"/>
  <c r="B563" i="143"/>
  <c r="B480" i="134"/>
  <c r="D601" i="79"/>
  <c r="B512" i="142"/>
  <c r="D496" i="143"/>
  <c r="E656" i="79"/>
  <c r="D499" i="79"/>
  <c r="B518" i="142"/>
  <c r="E745" i="134"/>
  <c r="E696" i="142"/>
  <c r="D551" i="142"/>
  <c r="D412" i="141"/>
  <c r="E419" i="144"/>
  <c r="D417" i="143"/>
  <c r="E418" i="142"/>
  <c r="B554" i="144"/>
  <c r="B619" i="143"/>
  <c r="D486" i="142"/>
  <c r="B402" i="144"/>
  <c r="E510" i="141"/>
  <c r="B498" i="143"/>
  <c r="D511" i="142"/>
  <c r="B507" i="79"/>
  <c r="E460" i="134"/>
  <c r="E618" i="79"/>
  <c r="D512" i="79"/>
  <c r="B410" i="141"/>
  <c r="D517" i="142"/>
  <c r="B507" i="141"/>
  <c r="D518" i="144"/>
  <c r="E515" i="143"/>
  <c r="D480" i="144"/>
  <c r="B489" i="134"/>
  <c r="D520" i="141"/>
  <c r="B553" i="142"/>
  <c r="E591" i="143"/>
  <c r="E568" i="142"/>
  <c r="E510" i="142"/>
  <c r="D535" i="79"/>
  <c r="E597" i="143"/>
  <c r="E781" i="134"/>
  <c r="B725" i="142"/>
  <c r="E467" i="143"/>
  <c r="E611" i="143"/>
  <c r="D573" i="142"/>
  <c r="E516" i="134"/>
  <c r="D539" i="141"/>
  <c r="B527" i="134"/>
  <c r="E458" i="142"/>
  <c r="B473" i="79"/>
  <c r="B644" i="141"/>
  <c r="D512" i="134"/>
  <c r="D325" i="79"/>
  <c r="B446" i="144"/>
  <c r="B447" i="134"/>
  <c r="D452" i="79"/>
  <c r="E445" i="144"/>
  <c r="D483" i="144"/>
  <c r="B654" i="79"/>
  <c r="D520" i="142"/>
  <c r="B520" i="144"/>
  <c r="E649" i="141"/>
  <c r="B412" i="141"/>
  <c r="B595" i="144"/>
  <c r="E539" i="79"/>
  <c r="D553" i="134"/>
  <c r="D647" i="141"/>
  <c r="E780" i="79"/>
  <c r="B465" i="143"/>
  <c r="B406" i="79"/>
  <c r="D512" i="144"/>
  <c r="E501" i="143"/>
  <c r="E514" i="79"/>
  <c r="B509" i="141"/>
  <c r="D470" i="79"/>
  <c r="B475" i="143"/>
  <c r="B326" i="144"/>
  <c r="B328" i="144"/>
  <c r="E455" i="144"/>
  <c r="B378" i="144"/>
  <c r="E454" i="142"/>
  <c r="D503" i="144"/>
  <c r="E568" i="79"/>
  <c r="D532" i="134"/>
  <c r="E398" i="144"/>
  <c r="B388" i="79"/>
  <c r="B390" i="143"/>
  <c r="B399" i="142"/>
  <c r="B382" i="141"/>
  <c r="D521" i="144"/>
  <c r="D576" i="144"/>
  <c r="D540" i="142"/>
  <c r="D539" i="144"/>
  <c r="B572" i="142"/>
  <c r="D476" i="143"/>
  <c r="D472" i="79"/>
  <c r="B438" i="79"/>
  <c r="B573" i="143"/>
  <c r="E673" i="142"/>
  <c r="E796" i="79"/>
  <c r="B484" i="79"/>
  <c r="E422" i="79"/>
  <c r="D528" i="144"/>
  <c r="E521" i="143"/>
  <c r="E530" i="79"/>
  <c r="B529" i="141"/>
  <c r="D509" i="143"/>
  <c r="B503" i="134"/>
  <c r="D408" i="143"/>
  <c r="E414" i="143"/>
  <c r="E417" i="141"/>
  <c r="E440" i="143"/>
  <c r="E409" i="134"/>
  <c r="D543" i="144"/>
  <c r="D586" i="143"/>
  <c r="B418" i="79"/>
  <c r="E419" i="134"/>
  <c r="E450" i="143"/>
  <c r="E435" i="79"/>
  <c r="E476" i="143"/>
  <c r="E427" i="141"/>
  <c r="E561" i="141"/>
  <c r="D595" i="141"/>
  <c r="B454" i="141"/>
  <c r="E573" i="134"/>
  <c r="E590" i="144"/>
  <c r="E515" i="134"/>
  <c r="D552" i="134"/>
  <c r="D485" i="79"/>
  <c r="B592" i="134"/>
  <c r="E697" i="134"/>
  <c r="B579" i="79"/>
  <c r="D523" i="143"/>
  <c r="D450" i="144"/>
  <c r="B452" i="142"/>
  <c r="B438" i="134"/>
  <c r="B452" i="134"/>
  <c r="B470" i="79"/>
  <c r="E572" i="134"/>
  <c r="B539" i="134"/>
  <c r="E445" i="142"/>
  <c r="B466" i="144"/>
  <c r="D392" i="141"/>
  <c r="E472" i="142"/>
  <c r="E481" i="79"/>
  <c r="E489" i="134"/>
  <c r="B497" i="144"/>
  <c r="E522" i="144"/>
  <c r="E455" i="134"/>
  <c r="D479" i="142"/>
  <c r="B449" i="144"/>
  <c r="D479" i="144"/>
  <c r="B458" i="143"/>
  <c r="E507" i="142"/>
  <c r="B533" i="144"/>
  <c r="E558" i="144"/>
  <c r="E650" i="143"/>
  <c r="B488" i="142"/>
  <c r="D462" i="79"/>
  <c r="E632" i="79"/>
  <c r="D487" i="79"/>
  <c r="B494" i="142"/>
  <c r="E733" i="134"/>
  <c r="B685" i="143"/>
  <c r="D589" i="79"/>
  <c r="B498" i="134"/>
  <c r="E482" i="141"/>
  <c r="E642" i="141"/>
  <c r="D491" i="141"/>
  <c r="E421" i="144"/>
  <c r="B406" i="142"/>
  <c r="B421" i="144"/>
  <c r="E497" i="134"/>
  <c r="B513" i="144"/>
  <c r="E538" i="144"/>
  <c r="E459" i="134"/>
  <c r="B482" i="142"/>
  <c r="B459" i="79"/>
  <c r="D482" i="144"/>
  <c r="E471" i="143"/>
  <c r="E515" i="142"/>
  <c r="B549" i="141"/>
  <c r="E574" i="144"/>
  <c r="E569" i="143"/>
  <c r="B496" i="142"/>
  <c r="E477" i="143"/>
  <c r="E640" i="79"/>
  <c r="D491" i="79"/>
  <c r="B502" i="142"/>
  <c r="E737" i="134"/>
  <c r="E690" i="134"/>
  <c r="D605" i="79"/>
  <c r="B385" i="79"/>
  <c r="D394" i="141"/>
  <c r="B383" i="142"/>
  <c r="B392" i="144"/>
  <c r="B506" i="144"/>
  <c r="B595" i="143"/>
  <c r="B411" i="143"/>
  <c r="E469" i="142"/>
  <c r="D491" i="134"/>
  <c r="B473" i="144"/>
  <c r="E492" i="141"/>
  <c r="D483" i="79"/>
  <c r="E537" i="134"/>
  <c r="B570" i="142"/>
  <c r="D488" i="79"/>
  <c r="D382" i="141"/>
  <c r="E498" i="141"/>
  <c r="D482" i="143"/>
  <c r="D499" i="142"/>
  <c r="E491" i="143"/>
  <c r="E555" i="142"/>
  <c r="E588" i="141"/>
  <c r="D496" i="141"/>
  <c r="B574" i="134"/>
  <c r="B536" i="142"/>
  <c r="D520" i="143"/>
  <c r="E486" i="142"/>
  <c r="D511" i="79"/>
  <c r="B542" i="142"/>
  <c r="E757" i="134"/>
  <c r="E706" i="134"/>
  <c r="B493" i="142"/>
  <c r="B407" i="143"/>
  <c r="E416" i="142"/>
  <c r="D413" i="143"/>
  <c r="B415" i="142"/>
  <c r="B546" i="144"/>
  <c r="B615" i="143"/>
  <c r="D483" i="141"/>
  <c r="D396" i="141"/>
  <c r="D507" i="134"/>
  <c r="B494" i="143"/>
  <c r="E508" i="141"/>
  <c r="B503" i="79"/>
  <c r="E577" i="134"/>
  <c r="E610" i="79"/>
  <c r="D508" i="79"/>
  <c r="D407" i="134"/>
  <c r="E514" i="141"/>
  <c r="B503" i="141"/>
  <c r="D515" i="142"/>
  <c r="E511" i="143"/>
  <c r="E473" i="143"/>
  <c r="B484" i="141"/>
  <c r="D516" i="141"/>
  <c r="B537" i="142"/>
  <c r="B579" i="142"/>
  <c r="D563" i="142"/>
  <c r="E506" i="142"/>
  <c r="D531" i="79"/>
  <c r="B583" i="134"/>
  <c r="E777" i="134"/>
  <c r="E722" i="134"/>
  <c r="B450" i="143"/>
  <c r="D444" i="141"/>
  <c r="B445" i="142"/>
  <c r="D449" i="143"/>
  <c r="E444" i="134"/>
  <c r="D478" i="144"/>
  <c r="B651" i="143"/>
  <c r="D518" i="142"/>
  <c r="D429" i="134"/>
  <c r="E536" i="79"/>
  <c r="B530" i="143"/>
  <c r="D537" i="134"/>
  <c r="B539" i="79"/>
  <c r="D527" i="143"/>
  <c r="B511" i="142"/>
  <c r="D544" i="79"/>
  <c r="E436" i="141"/>
  <c r="D543" i="134"/>
  <c r="B539" i="141"/>
  <c r="E544" i="141"/>
  <c r="E547" i="143"/>
  <c r="D545" i="143"/>
  <c r="B521" i="134"/>
  <c r="B553" i="141"/>
  <c r="E498" i="144"/>
  <c r="E503" i="144"/>
  <c r="E600" i="143"/>
  <c r="E542" i="142"/>
  <c r="D576" i="141"/>
  <c r="B479" i="144"/>
  <c r="E813" i="134"/>
  <c r="B751" i="134"/>
  <c r="E578" i="144"/>
  <c r="E513" i="144"/>
  <c r="B605" i="143"/>
  <c r="E548" i="134"/>
  <c r="B580" i="144"/>
  <c r="B555" i="79"/>
  <c r="E562" i="142"/>
  <c r="E652" i="141"/>
  <c r="D530" i="141"/>
  <c r="E555" i="144"/>
  <c r="E549" i="141"/>
  <c r="D471" i="143"/>
  <c r="B543" i="79"/>
  <c r="D535" i="143"/>
  <c r="B515" i="142"/>
  <c r="D548" i="79"/>
  <c r="D439" i="142"/>
  <c r="E546" i="141"/>
  <c r="B543" i="141"/>
  <c r="D547" i="142"/>
  <c r="B418" i="134"/>
  <c r="D552" i="142"/>
  <c r="B525" i="134"/>
  <c r="E560" i="142"/>
  <c r="E562" i="144"/>
  <c r="E511" i="144"/>
  <c r="E604" i="143"/>
  <c r="E546" i="142"/>
  <c r="E579" i="143"/>
  <c r="D553" i="142"/>
  <c r="E817" i="134"/>
  <c r="E642" i="79"/>
  <c r="D348" i="142"/>
  <c r="B391" i="134"/>
  <c r="B398" i="143"/>
  <c r="E408" i="144"/>
  <c r="D388" i="144"/>
  <c r="D525" i="144"/>
  <c r="D578" i="79"/>
  <c r="D542" i="142"/>
  <c r="E448" i="141"/>
  <c r="B440" i="134"/>
  <c r="B432" i="144"/>
  <c r="D364" i="143"/>
  <c r="D310" i="134"/>
  <c r="D316" i="142"/>
  <c r="D316" i="143"/>
  <c r="E271" i="141"/>
  <c r="D325" i="142"/>
  <c r="B326" i="141"/>
  <c r="B321" i="143"/>
  <c r="D453" i="134"/>
  <c r="B457" i="142"/>
  <c r="B450" i="142"/>
  <c r="D463" i="143"/>
  <c r="D474" i="134"/>
  <c r="D432" i="141"/>
  <c r="E435" i="144"/>
  <c r="D437" i="143"/>
  <c r="E434" i="142"/>
  <c r="D469" i="134"/>
  <c r="B639" i="143"/>
  <c r="D506" i="142"/>
  <c r="D419" i="142"/>
  <c r="E526" i="141"/>
  <c r="B518" i="143"/>
  <c r="D527" i="142"/>
  <c r="B489" i="141"/>
  <c r="D438" i="79"/>
  <c r="B495" i="79"/>
  <c r="E561" i="134"/>
  <c r="E594" i="79"/>
  <c r="D500" i="79"/>
  <c r="B397" i="143"/>
  <c r="E508" i="79"/>
  <c r="B495" i="141"/>
  <c r="D509" i="134"/>
  <c r="E503" i="143"/>
  <c r="E579" i="142"/>
  <c r="E612" i="141"/>
  <c r="D508" i="141"/>
  <c r="B505" i="142"/>
  <c r="D561" i="134"/>
  <c r="D544" i="143"/>
  <c r="E498" i="142"/>
  <c r="D523" i="79"/>
  <c r="D569" i="142"/>
  <c r="E769" i="134"/>
  <c r="E715" i="144"/>
  <c r="B438" i="142"/>
  <c r="D420" i="141"/>
  <c r="E426" i="134"/>
  <c r="D425" i="143"/>
  <c r="B425" i="134"/>
  <c r="B429" i="143"/>
  <c r="B627" i="143"/>
  <c r="D494" i="142"/>
  <c r="D410" i="79"/>
  <c r="D516" i="144"/>
  <c r="B506" i="143"/>
  <c r="E518" i="79"/>
  <c r="B515" i="79"/>
  <c r="E478" i="141"/>
  <c r="B487" i="142"/>
  <c r="D520" i="79"/>
  <c r="D417" i="134"/>
  <c r="E524" i="79"/>
  <c r="B515" i="141"/>
  <c r="D525" i="134"/>
  <c r="E523" i="143"/>
  <c r="D497" i="143"/>
  <c r="B497" i="134"/>
  <c r="D528" i="141"/>
  <c r="D486" i="134"/>
  <c r="E623" i="143"/>
  <c r="E576" i="143"/>
  <c r="E518" i="142"/>
  <c r="D543" i="79"/>
  <c r="E629" i="143"/>
  <c r="E789" i="134"/>
  <c r="E731" i="144"/>
  <c r="E483" i="142"/>
  <c r="D440" i="141"/>
  <c r="E442" i="134"/>
  <c r="D445" i="143"/>
  <c r="B441" i="134"/>
  <c r="D475" i="142"/>
  <c r="B647" i="143"/>
  <c r="D514" i="142"/>
  <c r="E426" i="79"/>
  <c r="D532" i="144"/>
  <c r="B526" i="143"/>
  <c r="E534" i="79"/>
  <c r="B535" i="79"/>
  <c r="D519" i="143"/>
  <c r="B507" i="142"/>
  <c r="D540" i="79"/>
  <c r="D433" i="134"/>
  <c r="E540" i="79"/>
  <c r="B535" i="141"/>
  <c r="D541" i="134"/>
  <c r="E543" i="143"/>
  <c r="D537" i="143"/>
  <c r="B517" i="134"/>
  <c r="D548" i="141"/>
  <c r="B466" i="141"/>
  <c r="E495" i="144"/>
  <c r="E596" i="143"/>
  <c r="E538" i="142"/>
  <c r="D572" i="79"/>
  <c r="E681" i="143"/>
  <c r="E809" i="134"/>
  <c r="E747" i="144"/>
  <c r="B407" i="144"/>
  <c r="D410" i="143"/>
  <c r="E415" i="79"/>
  <c r="E436" i="143"/>
  <c r="D407" i="141"/>
  <c r="D541" i="144"/>
  <c r="B585" i="144"/>
  <c r="B414" i="141"/>
  <c r="D454" i="144"/>
  <c r="B459" i="143"/>
  <c r="B457" i="79"/>
  <c r="B465" i="142"/>
  <c r="E475" i="142"/>
  <c r="D577" i="134"/>
  <c r="B543" i="142"/>
  <c r="D579" i="141"/>
  <c r="B352" i="141"/>
  <c r="B354" i="79"/>
  <c r="B475" i="79"/>
  <c r="E478" i="142"/>
  <c r="B486" i="144"/>
  <c r="B586" i="79"/>
  <c r="B553" i="134"/>
  <c r="D587" i="144"/>
  <c r="D542" i="141"/>
  <c r="B425" i="143"/>
  <c r="E632" i="143"/>
  <c r="D468" i="144"/>
  <c r="D601" i="144"/>
  <c r="E611" i="144"/>
  <c r="D661" i="144"/>
  <c r="E581" i="143"/>
  <c r="D556" i="134"/>
  <c r="B457" i="143"/>
  <c r="B637" i="143"/>
  <c r="B472" i="143"/>
  <c r="D549" i="134"/>
  <c r="E433" i="142"/>
  <c r="E457" i="79"/>
  <c r="B460" i="143"/>
  <c r="D610" i="143"/>
  <c r="E479" i="142"/>
  <c r="E443" i="134"/>
  <c r="E463" i="143"/>
  <c r="E483" i="79"/>
  <c r="D468" i="141"/>
  <c r="E475" i="141"/>
  <c r="E482" i="144"/>
  <c r="B485" i="144"/>
  <c r="E510" i="144"/>
  <c r="E602" i="143"/>
  <c r="B610" i="134"/>
  <c r="E563" i="134"/>
  <c r="E608" i="79"/>
  <c r="E580" i="144"/>
  <c r="E611" i="134"/>
  <c r="E721" i="134"/>
  <c r="D667" i="144"/>
  <c r="E638" i="143"/>
  <c r="D329" i="144"/>
  <c r="E471" i="134"/>
  <c r="D462" i="144"/>
  <c r="B470" i="141"/>
  <c r="B479" i="142"/>
  <c r="B579" i="144"/>
  <c r="B547" i="134"/>
  <c r="E453" i="142"/>
  <c r="E477" i="142"/>
  <c r="B441" i="144"/>
  <c r="B478" i="141"/>
  <c r="B453" i="144"/>
  <c r="E505" i="134"/>
  <c r="B529" i="144"/>
  <c r="E554" i="144"/>
  <c r="E463" i="134"/>
  <c r="D485" i="142"/>
  <c r="E466" i="79"/>
  <c r="D486" i="144"/>
  <c r="B477" i="79"/>
  <c r="E523" i="142"/>
  <c r="B557" i="141"/>
  <c r="E465" i="144"/>
  <c r="D585" i="79"/>
  <c r="B504" i="142"/>
  <c r="D488" i="143"/>
  <c r="E648" i="79"/>
  <c r="D495" i="79"/>
  <c r="B510" i="142"/>
  <c r="E741" i="134"/>
  <c r="B693" i="142"/>
  <c r="B489" i="144"/>
  <c r="D380" i="141"/>
  <c r="B400" i="144"/>
  <c r="D391" i="142"/>
  <c r="E400" i="142"/>
  <c r="B514" i="144"/>
  <c r="B599" i="143"/>
  <c r="B443" i="143"/>
  <c r="B357" i="143"/>
  <c r="E494" i="141"/>
  <c r="B476" i="143"/>
  <c r="D495" i="142"/>
  <c r="B487" i="79"/>
  <c r="E545" i="134"/>
  <c r="B578" i="142"/>
  <c r="D492" i="79"/>
  <c r="B386" i="144"/>
  <c r="D501" i="142"/>
  <c r="B487" i="141"/>
  <c r="D502" i="144"/>
  <c r="E495" i="143"/>
  <c r="E563" i="142"/>
  <c r="E596" i="141"/>
  <c r="D500" i="141"/>
  <c r="E606" i="79"/>
  <c r="D544" i="142"/>
  <c r="D528" i="143"/>
  <c r="E490" i="142"/>
  <c r="D515" i="79"/>
  <c r="D551" i="141"/>
  <c r="E761" i="134"/>
  <c r="B709" i="142"/>
  <c r="D466" i="79"/>
  <c r="D428" i="141"/>
  <c r="E432" i="142"/>
  <c r="D433" i="143"/>
  <c r="B431" i="142"/>
  <c r="B463" i="134"/>
  <c r="B635" i="143"/>
  <c r="D502" i="142"/>
  <c r="E416" i="141"/>
  <c r="D523" i="134"/>
  <c r="B514" i="143"/>
  <c r="E524" i="141"/>
  <c r="B523" i="79"/>
  <c r="D495" i="143"/>
  <c r="B495" i="142"/>
  <c r="D528" i="79"/>
  <c r="D423" i="142"/>
  <c r="E530" i="141"/>
  <c r="B523" i="141"/>
  <c r="D531" i="142"/>
  <c r="E531" i="143"/>
  <c r="D513" i="143"/>
  <c r="B505" i="134"/>
  <c r="D536" i="141"/>
  <c r="D518" i="134"/>
  <c r="E655" i="143"/>
  <c r="E584" i="143"/>
  <c r="E526" i="142"/>
  <c r="D554" i="143"/>
  <c r="E661" i="143"/>
  <c r="E797" i="134"/>
  <c r="E738" i="134"/>
  <c r="D538" i="134"/>
  <c r="E479" i="134"/>
  <c r="B589" i="143"/>
  <c r="E532" i="134"/>
  <c r="B560" i="144"/>
  <c r="E395" i="143"/>
  <c r="D513" i="142"/>
  <c r="B527" i="79"/>
  <c r="D503" i="143"/>
  <c r="B499" i="142"/>
  <c r="D532" i="79"/>
  <c r="D426" i="144"/>
  <c r="D533" i="142"/>
  <c r="B527" i="141"/>
  <c r="D534" i="144"/>
  <c r="E535" i="143"/>
  <c r="D521" i="143"/>
  <c r="B509" i="134"/>
  <c r="D540" i="141"/>
  <c r="D534" i="134"/>
  <c r="E671" i="143"/>
  <c r="E588" i="143"/>
  <c r="E530" i="142"/>
  <c r="D559" i="143"/>
  <c r="E624" i="141"/>
  <c r="E801" i="134"/>
  <c r="B741" i="142"/>
  <c r="E289" i="144"/>
  <c r="D452" i="141"/>
  <c r="E451" i="144"/>
  <c r="D341" i="144"/>
  <c r="E450" i="142"/>
  <c r="D493" i="144"/>
  <c r="D560" i="141"/>
  <c r="D526" i="142"/>
  <c r="D435" i="142"/>
  <c r="E542" i="141"/>
  <c r="B538" i="143"/>
  <c r="D543" i="142"/>
  <c r="B547" i="79"/>
  <c r="D543" i="143"/>
  <c r="B519" i="142"/>
  <c r="B552" i="143"/>
  <c r="D442" i="144"/>
  <c r="B412" i="142"/>
  <c r="B547" i="141"/>
  <c r="B412" i="134"/>
  <c r="B434" i="134"/>
  <c r="E560" i="79"/>
  <c r="B529" i="134"/>
  <c r="E564" i="142"/>
  <c r="D490" i="79"/>
  <c r="E519" i="144"/>
  <c r="E608" i="143"/>
  <c r="E550" i="142"/>
  <c r="E582" i="141"/>
  <c r="B561" i="142"/>
  <c r="D582" i="142"/>
  <c r="E674" i="79"/>
  <c r="D394" i="144"/>
  <c r="B404" i="79"/>
  <c r="E408" i="142"/>
  <c r="E420" i="143"/>
  <c r="B399" i="79"/>
  <c r="D533" i="144"/>
  <c r="D582" i="141"/>
  <c r="E552" i="143"/>
  <c r="D451" i="142"/>
  <c r="B456" i="79"/>
  <c r="B442" i="142"/>
  <c r="B457" i="134"/>
  <c r="E470" i="144"/>
  <c r="E573" i="144"/>
  <c r="B539" i="142"/>
  <c r="E574" i="141"/>
  <c r="B336" i="141"/>
  <c r="D472" i="141"/>
  <c r="B464" i="143"/>
  <c r="D473" i="79"/>
  <c r="B482" i="143"/>
  <c r="D582" i="134"/>
  <c r="B549" i="134"/>
  <c r="D584" i="142"/>
  <c r="D534" i="141"/>
  <c r="E382" i="142"/>
  <c r="E628" i="143"/>
  <c r="E462" i="141"/>
  <c r="D598" i="142"/>
  <c r="E603" i="144"/>
  <c r="B653" i="144"/>
  <c r="D575" i="142"/>
  <c r="E441" i="134"/>
  <c r="D457" i="142"/>
  <c r="E479" i="79"/>
  <c r="B467" i="134"/>
  <c r="E471" i="141"/>
  <c r="D478" i="134"/>
  <c r="D476" i="141"/>
  <c r="E502" i="144"/>
  <c r="D399" i="142"/>
  <c r="B411" i="134"/>
  <c r="B407" i="79"/>
  <c r="D409" i="142"/>
  <c r="B532" i="144"/>
  <c r="B608" i="141"/>
  <c r="B474" i="134"/>
  <c r="D606" i="134"/>
  <c r="E410" i="144"/>
  <c r="E418" i="134"/>
  <c r="D416" i="79"/>
  <c r="B417" i="134"/>
  <c r="B550" i="144"/>
  <c r="B618" i="79"/>
  <c r="E484" i="144"/>
  <c r="E613" i="141"/>
  <c r="E605" i="141"/>
  <c r="E498" i="143"/>
  <c r="B559" i="141"/>
  <c r="E503" i="79"/>
  <c r="E627" i="141"/>
  <c r="E675" i="144"/>
  <c r="B722" i="143"/>
  <c r="D630" i="79"/>
  <c r="D614" i="134"/>
  <c r="E508" i="143"/>
  <c r="B567" i="79"/>
  <c r="E507" i="141"/>
  <c r="E631" i="141"/>
  <c r="E685" i="144"/>
  <c r="B732" i="143"/>
  <c r="D634" i="141"/>
  <c r="E641" i="141"/>
  <c r="E551" i="141"/>
  <c r="B589" i="144"/>
  <c r="D463" i="142"/>
  <c r="B540" i="144"/>
  <c r="B612" i="141"/>
  <c r="D480" i="134"/>
  <c r="E609" i="141"/>
  <c r="B414" i="144"/>
  <c r="B421" i="142"/>
  <c r="D420" i="79"/>
  <c r="E420" i="134"/>
  <c r="B558" i="144"/>
  <c r="B622" i="79"/>
  <c r="D488" i="142"/>
  <c r="D616" i="142"/>
  <c r="D611" i="144"/>
  <c r="E506" i="143"/>
  <c r="E565" i="144"/>
  <c r="E507" i="79"/>
  <c r="D630" i="142"/>
  <c r="E683" i="144"/>
  <c r="B730" i="143"/>
  <c r="D634" i="79"/>
  <c r="E465" i="134"/>
  <c r="D487" i="134"/>
  <c r="B467" i="79"/>
  <c r="E488" i="141"/>
  <c r="D479" i="141"/>
  <c r="E527" i="142"/>
  <c r="D561" i="142"/>
  <c r="D472" i="144"/>
  <c r="D426" i="79"/>
  <c r="E430" i="134"/>
  <c r="D430" i="141"/>
  <c r="B429" i="134"/>
  <c r="B460" i="141"/>
  <c r="B632" i="141"/>
  <c r="D500" i="134"/>
  <c r="E625" i="141"/>
  <c r="B434" i="144"/>
  <c r="B437" i="142"/>
  <c r="D440" i="79"/>
  <c r="E436" i="134"/>
  <c r="E470" i="142"/>
  <c r="B642" i="79"/>
  <c r="D508" i="142"/>
  <c r="D632" i="142"/>
  <c r="D639" i="144"/>
  <c r="E547" i="141"/>
  <c r="B583" i="144"/>
  <c r="E527" i="79"/>
  <c r="D646" i="142"/>
  <c r="E627" i="142"/>
  <c r="E770" i="141"/>
  <c r="B496" i="144"/>
  <c r="B392" i="141"/>
  <c r="D503" i="134"/>
  <c r="E489" i="143"/>
  <c r="E504" i="141"/>
  <c r="B497" i="141"/>
  <c r="E567" i="142"/>
  <c r="E600" i="141"/>
  <c r="B454" i="143"/>
  <c r="D446" i="79"/>
  <c r="E446" i="134"/>
  <c r="D450" i="141"/>
  <c r="B445" i="134"/>
  <c r="E480" i="79"/>
  <c r="B652" i="141"/>
  <c r="D520" i="134"/>
  <c r="B314" i="143"/>
  <c r="B454" i="144"/>
  <c r="B453" i="142"/>
  <c r="D357" i="144"/>
  <c r="E452" i="134"/>
  <c r="D497" i="144"/>
  <c r="D564" i="79"/>
  <c r="D528" i="142"/>
  <c r="E462" i="142"/>
  <c r="D556" i="143"/>
  <c r="B444" i="141"/>
  <c r="B603" i="144"/>
  <c r="E554" i="143"/>
  <c r="B563" i="134"/>
  <c r="E657" i="142"/>
  <c r="E786" i="141"/>
  <c r="D515" i="144"/>
  <c r="D425" i="134"/>
  <c r="E532" i="79"/>
  <c r="E525" i="143"/>
  <c r="D533" i="134"/>
  <c r="B533" i="141"/>
  <c r="D517" i="143"/>
  <c r="B507" i="134"/>
  <c r="E413" i="142"/>
  <c r="E430" i="143"/>
  <c r="E425" i="141"/>
  <c r="E456" i="143"/>
  <c r="E417" i="79"/>
  <c r="E551" i="79"/>
  <c r="D590" i="143"/>
  <c r="B434" i="79"/>
  <c r="E423" i="134"/>
  <c r="E466" i="143"/>
  <c r="E443" i="79"/>
  <c r="E398" i="142"/>
  <c r="E435" i="141"/>
  <c r="B412" i="79"/>
  <c r="D599" i="141"/>
  <c r="B461" i="142"/>
  <c r="E482" i="79"/>
  <c r="B594" i="134"/>
  <c r="E523" i="134"/>
  <c r="B566" i="143"/>
  <c r="E430" i="142"/>
  <c r="E385" i="144"/>
  <c r="E385" i="142"/>
  <c r="E380" i="142"/>
  <c r="D386" i="144"/>
  <c r="D369" i="141"/>
  <c r="E391" i="134"/>
  <c r="B388" i="144"/>
  <c r="E393" i="144"/>
  <c r="D431" i="143"/>
  <c r="B435" i="134"/>
  <c r="B436" i="144"/>
  <c r="E433" i="144"/>
  <c r="E429" i="134"/>
  <c r="D392" i="79"/>
  <c r="E455" i="79"/>
  <c r="B439" i="144"/>
  <c r="E447" i="141"/>
  <c r="B436" i="79"/>
  <c r="B605" i="144"/>
  <c r="E471" i="142"/>
  <c r="B385" i="141"/>
  <c r="B395" i="143"/>
  <c r="D386" i="141"/>
  <c r="E397" i="144"/>
  <c r="E551" i="142"/>
  <c r="E439" i="144"/>
  <c r="B446" i="142"/>
  <c r="E564" i="79"/>
  <c r="B531" i="142"/>
  <c r="D568" i="141"/>
  <c r="E452" i="141"/>
  <c r="B456" i="144"/>
  <c r="B446" i="134"/>
  <c r="D463" i="134"/>
  <c r="B471" i="142"/>
  <c r="E575" i="79"/>
  <c r="B541" i="134"/>
  <c r="D575" i="144"/>
  <c r="D518" i="141"/>
  <c r="E543" i="144"/>
  <c r="E620" i="143"/>
  <c r="B415" i="143"/>
  <c r="D592" i="134"/>
  <c r="E588" i="142"/>
  <c r="B617" i="144"/>
  <c r="B561" i="79"/>
  <c r="E417" i="134"/>
  <c r="E442" i="143"/>
  <c r="E431" i="79"/>
  <c r="E468" i="143"/>
  <c r="E423" i="141"/>
  <c r="E557" i="141"/>
  <c r="B593" i="144"/>
  <c r="B446" i="141"/>
  <c r="B348" i="79"/>
  <c r="B342" i="141"/>
  <c r="D472" i="143"/>
  <c r="D477" i="141"/>
  <c r="D480" i="141"/>
  <c r="B584" i="141"/>
  <c r="B551" i="142"/>
  <c r="E587" i="79"/>
  <c r="E380" i="134"/>
  <c r="B393" i="134"/>
  <c r="B366" i="141"/>
  <c r="D391" i="134"/>
  <c r="B502" i="144"/>
  <c r="B594" i="79"/>
  <c r="D406" i="79"/>
  <c r="D594" i="134"/>
  <c r="D563" i="141"/>
  <c r="B462" i="144"/>
  <c r="E640" i="143"/>
  <c r="E475" i="144"/>
  <c r="D608" i="134"/>
  <c r="E627" i="144"/>
  <c r="B672" i="141"/>
  <c r="D606" i="79"/>
  <c r="E437" i="134"/>
  <c r="B435" i="144"/>
  <c r="E471" i="79"/>
  <c r="B464" i="79"/>
  <c r="E463" i="141"/>
  <c r="B469" i="141"/>
  <c r="E460" i="141"/>
  <c r="E486" i="144"/>
  <c r="B393" i="79"/>
  <c r="D408" i="79"/>
  <c r="E400" i="141"/>
  <c r="D404" i="144"/>
  <c r="B524" i="144"/>
  <c r="B604" i="141"/>
  <c r="B462" i="143"/>
  <c r="E603" i="79"/>
  <c r="D406" i="134"/>
  <c r="B415" i="134"/>
  <c r="D412" i="79"/>
  <c r="E413" i="144"/>
  <c r="B542" i="144"/>
  <c r="B614" i="79"/>
  <c r="B480" i="143"/>
  <c r="D610" i="134"/>
  <c r="E599" i="79"/>
  <c r="E490" i="143"/>
  <c r="D554" i="142"/>
  <c r="E499" i="79"/>
  <c r="D624" i="134"/>
  <c r="E667" i="144"/>
  <c r="B714" i="143"/>
  <c r="D626" i="79"/>
  <c r="B349" i="143"/>
  <c r="D493" i="142"/>
  <c r="E352" i="141"/>
  <c r="D365" i="79"/>
  <c r="E448" i="144"/>
  <c r="D455" i="141"/>
  <c r="D379" i="142"/>
  <c r="E404" i="134"/>
  <c r="E458" i="144"/>
  <c r="D461" i="79"/>
  <c r="E427" i="142"/>
  <c r="E387" i="144"/>
  <c r="E453" i="141"/>
  <c r="B431" i="144"/>
  <c r="E445" i="79"/>
  <c r="D401" i="143"/>
  <c r="D509" i="142"/>
  <c r="E497" i="143"/>
  <c r="D510" i="144"/>
  <c r="B505" i="141"/>
  <c r="E456" i="141"/>
  <c r="E616" i="141"/>
  <c r="D296" i="142"/>
  <c r="D454" i="79"/>
  <c r="E452" i="142"/>
  <c r="D349" i="144"/>
  <c r="B451" i="142"/>
  <c r="E584" i="141"/>
  <c r="D442" i="141"/>
  <c r="B437" i="143"/>
  <c r="B628" i="141"/>
  <c r="D496" i="134"/>
  <c r="D622" i="134"/>
  <c r="B430" i="144"/>
  <c r="E434" i="134"/>
  <c r="D436" i="79"/>
  <c r="B433" i="134"/>
  <c r="D464" i="141"/>
  <c r="B638" i="79"/>
  <c r="D504" i="142"/>
  <c r="E629" i="141"/>
  <c r="D636" i="142"/>
  <c r="E538" i="143"/>
  <c r="B580" i="79"/>
  <c r="E523" i="79"/>
  <c r="E643" i="141"/>
  <c r="E620" i="144"/>
  <c r="B762" i="143"/>
  <c r="D650" i="79"/>
  <c r="D385" i="134"/>
  <c r="E500" i="79"/>
  <c r="E485" i="143"/>
  <c r="D501" i="134"/>
  <c r="B493" i="141"/>
  <c r="E559" i="142"/>
  <c r="E592" i="141"/>
  <c r="D498" i="141"/>
  <c r="D442" i="79"/>
  <c r="B443" i="134"/>
  <c r="D446" i="141"/>
  <c r="E441" i="144"/>
  <c r="E476" i="141"/>
  <c r="B648" i="141"/>
  <c r="D516" i="134"/>
  <c r="E378" i="143"/>
  <c r="B450" i="144"/>
  <c r="E450" i="134"/>
  <c r="E311" i="142"/>
  <c r="B449" i="134"/>
  <c r="D489" i="144"/>
  <c r="D557" i="141"/>
  <c r="D524" i="142"/>
  <c r="B552" i="144"/>
  <c r="D652" i="142"/>
  <c r="B428" i="141"/>
  <c r="B599" i="144"/>
  <c r="E543" i="79"/>
  <c r="D558" i="134"/>
  <c r="E652" i="144"/>
  <c r="D783" i="134"/>
  <c r="E484" i="142"/>
  <c r="B408" i="144"/>
  <c r="E516" i="79"/>
  <c r="E505" i="143"/>
  <c r="D517" i="134"/>
  <c r="B513" i="141"/>
  <c r="D476" i="144"/>
  <c r="B487" i="134"/>
  <c r="E358" i="144"/>
  <c r="D361" i="144"/>
  <c r="D359" i="144"/>
  <c r="B390" i="144"/>
  <c r="D339" i="144"/>
  <c r="D511" i="144"/>
  <c r="B571" i="141"/>
  <c r="D536" i="134"/>
  <c r="D380" i="79"/>
  <c r="D397" i="134"/>
  <c r="B406" i="141"/>
  <c r="E412" i="143"/>
  <c r="B393" i="143"/>
  <c r="D529" i="144"/>
  <c r="D581" i="79"/>
  <c r="E544" i="143"/>
  <c r="B416" i="141"/>
  <c r="E577" i="141"/>
  <c r="D484" i="143"/>
  <c r="B491" i="144"/>
  <c r="B454" i="79"/>
  <c r="B576" i="143"/>
  <c r="D680" i="134"/>
  <c r="D799" i="134"/>
  <c r="E517" i="134"/>
  <c r="E438" i="79"/>
  <c r="D544" i="144"/>
  <c r="E541" i="143"/>
  <c r="E546" i="79"/>
  <c r="E383" i="144"/>
  <c r="D551" i="79"/>
  <c r="B523" i="134"/>
  <c r="E429" i="142"/>
  <c r="E395" i="144"/>
  <c r="E457" i="141"/>
  <c r="B447" i="144"/>
  <c r="E449" i="79"/>
  <c r="B440" i="141"/>
  <c r="D606" i="143"/>
  <c r="D473" i="141"/>
  <c r="E439" i="134"/>
  <c r="B451" i="144"/>
  <c r="E475" i="79"/>
  <c r="E466" i="134"/>
  <c r="E467" i="141"/>
  <c r="E474" i="144"/>
  <c r="E469" i="144"/>
  <c r="E494" i="144"/>
  <c r="E586" i="143"/>
  <c r="E606" i="144"/>
  <c r="E555" i="134"/>
  <c r="E600" i="79"/>
  <c r="E564" i="144"/>
  <c r="B608" i="134"/>
  <c r="E717" i="134"/>
  <c r="E661" i="141"/>
  <c r="E622" i="143"/>
  <c r="E610" i="144"/>
  <c r="E565" i="142"/>
  <c r="E610" i="141"/>
  <c r="E457" i="144"/>
  <c r="D555" i="144"/>
  <c r="E465" i="141"/>
  <c r="D482" i="134"/>
  <c r="D581" i="142"/>
  <c r="B547" i="142"/>
  <c r="D583" i="144"/>
  <c r="B368" i="141"/>
  <c r="E389" i="144"/>
  <c r="D480" i="143"/>
  <c r="B358" i="141"/>
  <c r="B494" i="144"/>
  <c r="B590" i="79"/>
  <c r="B557" i="134"/>
  <c r="E591" i="79"/>
  <c r="E552" i="79"/>
  <c r="D456" i="141"/>
  <c r="E636" i="143"/>
  <c r="D472" i="134"/>
  <c r="E605" i="79"/>
  <c r="E619" i="144"/>
  <c r="B669" i="79"/>
  <c r="E595" i="144"/>
  <c r="E433" i="134"/>
  <c r="E408" i="141"/>
  <c r="E463" i="79"/>
  <c r="E458" i="134"/>
  <c r="E455" i="141"/>
  <c r="B452" i="79"/>
  <c r="B609" i="144"/>
  <c r="B479" i="79"/>
  <c r="B385" i="134"/>
  <c r="B404" i="142"/>
  <c r="B392" i="143"/>
  <c r="B401" i="134"/>
  <c r="B516" i="144"/>
  <c r="B600" i="141"/>
  <c r="B451" i="143"/>
  <c r="D599" i="144"/>
  <c r="B400" i="143"/>
  <c r="E411" i="144"/>
  <c r="B408" i="134"/>
  <c r="E410" i="142"/>
  <c r="B534" i="144"/>
  <c r="B610" i="79"/>
  <c r="E475" i="143"/>
  <c r="E607" i="79"/>
  <c r="D592" i="142"/>
  <c r="E484" i="141"/>
  <c r="D475" i="143"/>
  <c r="E495" i="79"/>
  <c r="E621" i="79"/>
  <c r="E659" i="144"/>
  <c r="B706" i="143"/>
  <c r="D622" i="79"/>
  <c r="E453" i="134"/>
  <c r="B477" i="134"/>
  <c r="B433" i="144"/>
  <c r="D478" i="79"/>
  <c r="B445" i="144"/>
  <c r="E503" i="142"/>
  <c r="B525" i="144"/>
  <c r="E550" i="144"/>
  <c r="D414" i="79"/>
  <c r="E420" i="142"/>
  <c r="D418" i="141"/>
  <c r="B419" i="142"/>
  <c r="B556" i="144"/>
  <c r="B620" i="141"/>
  <c r="D488" i="134"/>
  <c r="D615" i="144"/>
  <c r="B422" i="144"/>
  <c r="E427" i="144"/>
  <c r="D428" i="79"/>
  <c r="E426" i="142"/>
  <c r="B445" i="143"/>
  <c r="B630" i="79"/>
  <c r="D496" i="142"/>
  <c r="E623" i="79"/>
  <c r="D624" i="142"/>
  <c r="E522" i="143"/>
  <c r="B573" i="142"/>
  <c r="E515" i="79"/>
  <c r="E637" i="79"/>
  <c r="D597" i="143"/>
  <c r="B746" i="143"/>
  <c r="D642" i="79"/>
  <c r="B395" i="142"/>
  <c r="E506" i="141"/>
  <c r="E493" i="143"/>
  <c r="D507" i="142"/>
  <c r="B501" i="141"/>
  <c r="E575" i="142"/>
  <c r="E608" i="141"/>
  <c r="B370" i="141"/>
  <c r="D450" i="79"/>
  <c r="B449" i="142"/>
  <c r="D454" i="141"/>
  <c r="E448" i="134"/>
  <c r="D487" i="144"/>
  <c r="B551" i="79"/>
  <c r="D524" i="134"/>
  <c r="E334" i="144"/>
  <c r="D337" i="144"/>
  <c r="D335" i="144"/>
  <c r="B383" i="143"/>
  <c r="B455" i="142"/>
  <c r="D505" i="144"/>
  <c r="D568" i="142"/>
  <c r="D532" i="142"/>
  <c r="B478" i="79"/>
  <c r="D562" i="144"/>
  <c r="D458" i="144"/>
  <c r="B607" i="144"/>
  <c r="B405" i="134"/>
  <c r="B567" i="134"/>
  <c r="D664" i="134"/>
  <c r="D789" i="142"/>
  <c r="E547" i="79"/>
  <c r="B569" i="144"/>
  <c r="B471" i="143"/>
  <c r="D612" i="143"/>
  <c r="B426" i="141"/>
  <c r="E570" i="134"/>
  <c r="D490" i="142"/>
  <c r="D514" i="144"/>
  <c r="D495" i="144"/>
  <c r="D562" i="143"/>
  <c r="D528" i="134"/>
  <c r="E366" i="144"/>
  <c r="D369" i="144"/>
  <c r="D367" i="144"/>
  <c r="B391" i="142"/>
  <c r="D347" i="144"/>
  <c r="D513" i="144"/>
  <c r="B572" i="79"/>
  <c r="D536" i="142"/>
  <c r="D507" i="144"/>
  <c r="B568" i="143"/>
  <c r="B469" i="79"/>
  <c r="B611" i="144"/>
  <c r="B422" i="79"/>
  <c r="E569" i="141"/>
  <c r="B666" i="142"/>
  <c r="D792" i="144"/>
  <c r="B432" i="141"/>
  <c r="D418" i="144"/>
  <c r="D525" i="142"/>
  <c r="E517" i="143"/>
  <c r="D526" i="144"/>
  <c r="B525" i="141"/>
  <c r="D501" i="143"/>
  <c r="B499" i="134"/>
  <c r="B397" i="141"/>
  <c r="B405" i="143"/>
  <c r="B409" i="141"/>
  <c r="E424" i="143"/>
  <c r="B401" i="143"/>
  <c r="D535" i="144"/>
  <c r="B583" i="79"/>
  <c r="E556" i="143"/>
  <c r="E415" i="134"/>
  <c r="E434" i="143"/>
  <c r="E427" i="79"/>
  <c r="E460" i="143"/>
  <c r="E419" i="141"/>
  <c r="E553" i="141"/>
  <c r="D591" i="141"/>
  <c r="B438" i="141"/>
  <c r="E541" i="134"/>
  <c r="E587" i="142"/>
  <c r="E507" i="134"/>
  <c r="B539" i="144"/>
  <c r="B480" i="141"/>
  <c r="E588" i="144"/>
  <c r="E693" i="134"/>
  <c r="D808" i="144"/>
  <c r="D491" i="143"/>
  <c r="D434" i="144"/>
  <c r="D541" i="142"/>
  <c r="E537" i="143"/>
  <c r="D542" i="144"/>
  <c r="B545" i="141"/>
  <c r="D541" i="143"/>
  <c r="B519" i="134"/>
  <c r="E425" i="142"/>
  <c r="E478" i="143"/>
  <c r="E449" i="141"/>
  <c r="B415" i="144"/>
  <c r="E441" i="79"/>
  <c r="B424" i="141"/>
  <c r="D602" i="143"/>
  <c r="B468" i="144"/>
  <c r="E435" i="134"/>
  <c r="B419" i="144"/>
  <c r="E467" i="79"/>
  <c r="B459" i="134"/>
  <c r="E459" i="141"/>
  <c r="B461" i="141"/>
  <c r="D611" i="141"/>
  <c r="D481" i="141"/>
  <c r="E571" i="141"/>
  <c r="E603" i="142"/>
  <c r="E547" i="134"/>
  <c r="E592" i="79"/>
  <c r="E548" i="144"/>
  <c r="E604" i="144"/>
  <c r="E713" i="134"/>
  <c r="B651" i="144"/>
  <c r="E606" i="143"/>
  <c r="B360" i="141"/>
  <c r="D381" i="143"/>
  <c r="D478" i="142"/>
  <c r="D481" i="79"/>
  <c r="B490" i="144"/>
  <c r="B587" i="143"/>
  <c r="B555" i="134"/>
  <c r="E461" i="142"/>
  <c r="B484" i="144"/>
  <c r="D464" i="144"/>
  <c r="E486" i="79"/>
  <c r="D474" i="143"/>
  <c r="E521" i="134"/>
  <c r="B556" i="143"/>
  <c r="E461" i="143"/>
  <c r="B333" i="143"/>
  <c r="E492" i="79"/>
  <c r="D474" i="141"/>
  <c r="D493" i="134"/>
  <c r="D484" i="134"/>
  <c r="E539" i="142"/>
  <c r="D572" i="143"/>
  <c r="D488" i="141"/>
  <c r="D473" i="134"/>
  <c r="B520" i="142"/>
  <c r="D504" i="143"/>
  <c r="E664" i="79"/>
  <c r="D503" i="79"/>
  <c r="B526" i="142"/>
  <c r="E749" i="134"/>
  <c r="E699" i="144"/>
  <c r="B582" i="134"/>
  <c r="B530" i="134"/>
  <c r="D514" i="143"/>
  <c r="D479" i="143"/>
  <c r="D507" i="141"/>
  <c r="B536" i="134"/>
  <c r="E753" i="142"/>
  <c r="E703" i="144"/>
  <c r="B529" i="142"/>
  <c r="B576" i="144"/>
  <c r="E415" i="141"/>
  <c r="B332" i="79"/>
  <c r="E479" i="144"/>
  <c r="E529" i="134"/>
  <c r="B562" i="144"/>
  <c r="E474" i="79"/>
  <c r="B365" i="143"/>
  <c r="D495" i="134"/>
  <c r="B477" i="143"/>
  <c r="E496" i="141"/>
  <c r="E487" i="143"/>
  <c r="E547" i="142"/>
  <c r="D580" i="143"/>
  <c r="D492" i="141"/>
  <c r="B537" i="144"/>
  <c r="B528" i="142"/>
  <c r="D512" i="143"/>
  <c r="E672" i="79"/>
  <c r="D507" i="79"/>
  <c r="B534" i="142"/>
  <c r="E753" i="134"/>
  <c r="B703" i="134"/>
  <c r="E614" i="79"/>
  <c r="D404" i="141"/>
  <c r="B413" i="142"/>
  <c r="E409" i="144"/>
  <c r="E412" i="134"/>
  <c r="B538" i="144"/>
  <c r="B611" i="143"/>
  <c r="D479" i="79"/>
  <c r="E394" i="134"/>
  <c r="E504" i="79"/>
  <c r="B490" i="143"/>
  <c r="D505" i="134"/>
  <c r="B499" i="79"/>
  <c r="E569" i="134"/>
  <c r="E602" i="79"/>
  <c r="D504" i="79"/>
  <c r="E404" i="142"/>
  <c r="D511" i="134"/>
  <c r="B499" i="141"/>
  <c r="D476" i="134"/>
  <c r="B575" i="144"/>
  <c r="D438" i="141"/>
  <c r="D508" i="134"/>
  <c r="D448" i="79"/>
  <c r="D516" i="142"/>
  <c r="B591" i="144"/>
  <c r="D776" i="144"/>
  <c r="D596" i="143"/>
  <c r="B511" i="79"/>
  <c r="E414" i="79"/>
  <c r="E519" i="143"/>
  <c r="D460" i="144"/>
  <c r="D539" i="79"/>
  <c r="E478" i="144"/>
  <c r="E437" i="144"/>
  <c r="D422" i="144"/>
  <c r="B531" i="79"/>
  <c r="E430" i="79"/>
  <c r="E539" i="143"/>
  <c r="E564" i="143"/>
  <c r="D567" i="143"/>
  <c r="E322" i="142"/>
  <c r="E453" i="144"/>
  <c r="D438" i="144"/>
  <c r="B414" i="142"/>
  <c r="E446" i="79"/>
  <c r="B450" i="134"/>
  <c r="D502" i="141"/>
  <c r="D585" i="144"/>
  <c r="E425" i="134"/>
  <c r="E439" i="141"/>
  <c r="B379" i="134"/>
  <c r="B500" i="144"/>
  <c r="E389" i="143"/>
  <c r="B518" i="144"/>
  <c r="D578" i="144"/>
  <c r="D614" i="142"/>
  <c r="D588" i="142"/>
  <c r="D618" i="142"/>
  <c r="B596" i="141"/>
  <c r="B408" i="141"/>
  <c r="B606" i="79"/>
  <c r="B481" i="79"/>
  <c r="E651" i="144"/>
  <c r="E473" i="134"/>
  <c r="E495" i="142"/>
  <c r="B417" i="142"/>
  <c r="B616" i="141"/>
  <c r="E424" i="142"/>
  <c r="B626" i="79"/>
  <c r="E514" i="143"/>
  <c r="D578" i="134"/>
  <c r="E490" i="141"/>
  <c r="E535" i="142"/>
  <c r="B433" i="142"/>
  <c r="B636" i="141"/>
  <c r="E440" i="142"/>
  <c r="B646" i="79"/>
  <c r="E555" i="141"/>
  <c r="B634" i="142"/>
  <c r="D519" i="134"/>
  <c r="D485" i="143"/>
  <c r="D382" i="79"/>
  <c r="D574" i="143"/>
  <c r="E411" i="79"/>
  <c r="D583" i="141"/>
  <c r="E491" i="134"/>
  <c r="B682" i="142"/>
  <c r="E501" i="142"/>
  <c r="E689" i="142"/>
  <c r="E543" i="134"/>
  <c r="D579" i="143"/>
  <c r="E419" i="79"/>
  <c r="D587" i="141"/>
  <c r="E499" i="134"/>
  <c r="E689" i="134"/>
  <c r="E538" i="141"/>
  <c r="D533" i="143"/>
  <c r="E441" i="141"/>
  <c r="E433" i="79"/>
  <c r="D598" i="143"/>
  <c r="E431" i="134"/>
  <c r="E459" i="79"/>
  <c r="D466" i="141"/>
  <c r="B444" i="79"/>
  <c r="E620" i="141"/>
  <c r="D580" i="79"/>
  <c r="B600" i="142"/>
  <c r="D559" i="79"/>
  <c r="B447" i="143"/>
  <c r="E601" i="142"/>
  <c r="E773" i="134"/>
  <c r="E568" i="141"/>
  <c r="D447" i="142"/>
  <c r="B429" i="142"/>
  <c r="E484" i="143"/>
  <c r="B456" i="143"/>
  <c r="B631" i="143"/>
  <c r="D459" i="142"/>
  <c r="B458" i="144"/>
  <c r="B510" i="143"/>
  <c r="B483" i="134"/>
  <c r="B478" i="143"/>
  <c r="B491" i="142"/>
  <c r="D590" i="134"/>
  <c r="D474" i="144"/>
  <c r="B519" i="141"/>
  <c r="B398" i="141"/>
  <c r="E499" i="142"/>
  <c r="B501" i="134"/>
  <c r="E597" i="141"/>
  <c r="D477" i="134"/>
  <c r="E580" i="134"/>
  <c r="B482" i="134"/>
  <c r="B486" i="142"/>
  <c r="E793" i="134"/>
  <c r="D610" i="79"/>
  <c r="E392" i="141"/>
  <c r="D351" i="144"/>
  <c r="E481" i="134"/>
  <c r="B522" i="144"/>
  <c r="B570" i="144"/>
  <c r="E566" i="144"/>
  <c r="D497" i="142"/>
  <c r="B546" i="143"/>
  <c r="E422" i="142"/>
  <c r="E553" i="134"/>
  <c r="B527" i="142"/>
  <c r="E619" i="79"/>
  <c r="D504" i="144"/>
  <c r="B430" i="134"/>
  <c r="E429" i="144"/>
  <c r="E571" i="142"/>
  <c r="B537" i="134"/>
  <c r="D626" i="134"/>
  <c r="D551" i="144"/>
  <c r="E616" i="143"/>
  <c r="E519" i="79"/>
  <c r="D640" i="134"/>
  <c r="E615" i="142"/>
  <c r="B754" i="143"/>
  <c r="D646" i="79"/>
  <c r="E637" i="141"/>
  <c r="E540" i="143"/>
  <c r="E580" i="141"/>
  <c r="E523" i="141"/>
  <c r="D644" i="134"/>
  <c r="E621" i="144"/>
  <c r="D793" i="142"/>
  <c r="D494" i="134"/>
  <c r="E486" i="143"/>
  <c r="D585" i="141"/>
  <c r="E529" i="79"/>
  <c r="D648" i="134"/>
  <c r="D631" i="141"/>
  <c r="E772" i="79"/>
  <c r="D656" i="79"/>
  <c r="E645" i="141"/>
  <c r="E561" i="79"/>
  <c r="D591" i="79"/>
  <c r="E533" i="141"/>
  <c r="D652" i="134"/>
  <c r="D639" i="141"/>
  <c r="E776" i="79"/>
  <c r="D660" i="141"/>
  <c r="B733" i="79"/>
  <c r="E642" i="134"/>
  <c r="D797" i="134"/>
  <c r="D783" i="79"/>
  <c r="D725" i="134"/>
  <c r="D751" i="141"/>
  <c r="B763" i="143"/>
  <c r="D646" i="141"/>
  <c r="D620" i="142"/>
  <c r="E516" i="143"/>
  <c r="D570" i="79"/>
  <c r="E511" i="141"/>
  <c r="D634" i="142"/>
  <c r="D579" i="144"/>
  <c r="B740" i="143"/>
  <c r="D638" i="141"/>
  <c r="D644" i="142"/>
  <c r="E559" i="141"/>
  <c r="D589" i="141"/>
  <c r="E533" i="79"/>
  <c r="E651" i="141"/>
  <c r="E636" i="144"/>
  <c r="D775" i="134"/>
  <c r="B512" i="144"/>
  <c r="D648" i="142"/>
  <c r="B409" i="142"/>
  <c r="D595" i="79"/>
  <c r="E537" i="141"/>
  <c r="E550" i="141"/>
  <c r="E644" i="144"/>
  <c r="D779" i="134"/>
  <c r="D664" i="141"/>
  <c r="B737" i="79"/>
  <c r="E646" i="134"/>
  <c r="E800" i="141"/>
  <c r="D799" i="79"/>
  <c r="D741" i="134"/>
  <c r="D767" i="141"/>
  <c r="B604" i="142"/>
  <c r="E549" i="142"/>
  <c r="E594" i="141"/>
  <c r="E552" i="144"/>
  <c r="E605" i="142"/>
  <c r="E713" i="142"/>
  <c r="D655" i="79"/>
  <c r="D560" i="79"/>
  <c r="B492" i="142"/>
  <c r="E468" i="134"/>
  <c r="E636" i="79"/>
  <c r="D489" i="79"/>
  <c r="B498" i="142"/>
  <c r="E735" i="134"/>
  <c r="E688" i="142"/>
  <c r="B581" i="142"/>
  <c r="B502" i="134"/>
  <c r="D486" i="143"/>
  <c r="E646" i="141"/>
  <c r="D493" i="141"/>
  <c r="B508" i="134"/>
  <c r="E739" i="142"/>
  <c r="E692" i="142"/>
  <c r="B589" i="141"/>
  <c r="D602" i="141"/>
  <c r="E700" i="144"/>
  <c r="B703" i="142"/>
  <c r="B758" i="144"/>
  <c r="B884" i="79"/>
  <c r="D726" i="79"/>
  <c r="D881" i="144"/>
  <c r="D762" i="143"/>
  <c r="B490" i="134"/>
  <c r="E464" i="141"/>
  <c r="E634" i="141"/>
  <c r="D487" i="141"/>
  <c r="B496" i="134"/>
  <c r="E733" i="142"/>
  <c r="D687" i="79"/>
  <c r="D561" i="79"/>
  <c r="B532" i="142"/>
  <c r="D516" i="143"/>
  <c r="B482" i="144"/>
  <c r="D509" i="79"/>
  <c r="B538" i="142"/>
  <c r="E755" i="134"/>
  <c r="E704" i="142"/>
  <c r="E598" i="79"/>
  <c r="B542" i="134"/>
  <c r="D526" i="143"/>
  <c r="E490" i="134"/>
  <c r="D513" i="141"/>
  <c r="D548" i="134"/>
  <c r="E759" i="142"/>
  <c r="E708" i="142"/>
  <c r="D688" i="143"/>
  <c r="B675" i="141"/>
  <c r="E740" i="144"/>
  <c r="B719" i="142"/>
  <c r="B778" i="144"/>
  <c r="B904" i="79"/>
  <c r="B763" i="134"/>
  <c r="D897" i="144"/>
  <c r="D802" i="143"/>
  <c r="B745" i="141"/>
  <c r="E654" i="142"/>
  <c r="D807" i="142"/>
  <c r="D622" i="143"/>
  <c r="B785" i="144"/>
  <c r="E617" i="143"/>
  <c r="B700" i="143"/>
  <c r="E626" i="143"/>
  <c r="E491" i="144"/>
  <c r="B642" i="141"/>
  <c r="B477" i="144"/>
  <c r="D609" i="144"/>
  <c r="E631" i="144"/>
  <c r="D681" i="79"/>
  <c r="D608" i="79"/>
  <c r="D576" i="143"/>
  <c r="E476" i="142"/>
  <c r="B648" i="79"/>
  <c r="E485" i="141"/>
  <c r="D613" i="144"/>
  <c r="E641" i="144"/>
  <c r="B688" i="143"/>
  <c r="D612" i="141"/>
  <c r="B680" i="134"/>
  <c r="E584" i="134"/>
  <c r="E741" i="143"/>
  <c r="D641" i="143"/>
  <c r="E783" i="141"/>
  <c r="E950" i="144"/>
  <c r="E774" i="143"/>
  <c r="E885" i="142"/>
  <c r="D530" i="79"/>
  <c r="E553" i="144"/>
  <c r="B625" i="143"/>
  <c r="B455" i="143"/>
  <c r="D596" i="134"/>
  <c r="E598" i="134"/>
  <c r="D641" i="79"/>
  <c r="E572" i="79"/>
  <c r="B574" i="79"/>
  <c r="D475" i="144"/>
  <c r="B646" i="141"/>
  <c r="D484" i="142"/>
  <c r="E613" i="79"/>
  <c r="E639" i="144"/>
  <c r="B687" i="143"/>
  <c r="D612" i="79"/>
  <c r="E585" i="141"/>
  <c r="E480" i="134"/>
  <c r="B652" i="79"/>
  <c r="E489" i="141"/>
  <c r="E617" i="79"/>
  <c r="E649" i="144"/>
  <c r="B696" i="143"/>
  <c r="D616" i="141"/>
  <c r="B689" i="79"/>
  <c r="E592" i="134"/>
  <c r="E749" i="143"/>
  <c r="D649" i="143"/>
  <c r="E791" i="141"/>
  <c r="E966" i="144"/>
  <c r="D557" i="142"/>
  <c r="B448" i="79"/>
  <c r="D604" i="143"/>
  <c r="E558" i="143"/>
  <c r="B563" i="142"/>
  <c r="B658" i="134"/>
  <c r="D787" i="134"/>
  <c r="E493" i="134"/>
  <c r="D583" i="134"/>
  <c r="E495" i="134"/>
  <c r="B515" i="144"/>
  <c r="B469" i="134"/>
  <c r="B584" i="134"/>
  <c r="B687" i="142"/>
  <c r="E804" i="79"/>
  <c r="E533" i="134"/>
  <c r="E586" i="144"/>
  <c r="E505" i="142"/>
  <c r="B535" i="144"/>
  <c r="D477" i="79"/>
  <c r="B588" i="134"/>
  <c r="E691" i="142"/>
  <c r="E808" i="79"/>
  <c r="D619" i="79"/>
  <c r="B773" i="79"/>
  <c r="E682" i="134"/>
  <c r="B634" i="134"/>
  <c r="E762" i="141"/>
  <c r="D835" i="79"/>
  <c r="E734" i="79"/>
  <c r="E843" i="141"/>
  <c r="B639" i="144"/>
  <c r="E582" i="142"/>
  <c r="E493" i="142"/>
  <c r="B511" i="144"/>
  <c r="D467" i="134"/>
  <c r="E582" i="143"/>
  <c r="B687" i="79"/>
  <c r="D803" i="134"/>
  <c r="D531" i="143"/>
  <c r="E598" i="144"/>
  <c r="E535" i="134"/>
  <c r="D581" i="134"/>
  <c r="E524" i="144"/>
  <c r="B600" i="134"/>
  <c r="E707" i="134"/>
  <c r="B627" i="144"/>
  <c r="B565" i="143"/>
  <c r="E602" i="144"/>
  <c r="E545" i="142"/>
  <c r="E590" i="141"/>
  <c r="E544" i="144"/>
  <c r="B604" i="134"/>
  <c r="E711" i="142"/>
  <c r="D647" i="79"/>
  <c r="D654" i="141"/>
  <c r="B793" i="79"/>
  <c r="B631" i="79"/>
  <c r="B675" i="79"/>
  <c r="D660" i="143"/>
  <c r="B856" i="79"/>
  <c r="E557" i="143"/>
  <c r="E859" i="141"/>
  <c r="D706" i="143"/>
  <c r="B697" i="141"/>
  <c r="E606" i="142"/>
  <c r="E767" i="143"/>
  <c r="B619" i="141"/>
  <c r="E809" i="79"/>
  <c r="D677" i="143"/>
  <c r="E826" i="143"/>
  <c r="E911" i="134"/>
  <c r="D623" i="141"/>
  <c r="D668" i="142"/>
  <c r="D498" i="79"/>
  <c r="B436" i="141"/>
  <c r="D485" i="134"/>
  <c r="B446" i="79"/>
  <c r="D575" i="134"/>
  <c r="B674" i="142"/>
  <c r="D797" i="142"/>
  <c r="B468" i="143"/>
  <c r="E581" i="79"/>
  <c r="E489" i="142"/>
  <c r="B503" i="144"/>
  <c r="B461" i="134"/>
  <c r="D580" i="134"/>
  <c r="B682" i="134"/>
  <c r="D801" i="142"/>
  <c r="B589" i="79"/>
  <c r="B765" i="79"/>
  <c r="E674" i="134"/>
  <c r="B618" i="134"/>
  <c r="E730" i="141"/>
  <c r="D826" i="143"/>
  <c r="E702" i="79"/>
  <c r="B836" i="144"/>
  <c r="D593" i="134"/>
  <c r="E653" i="141"/>
  <c r="B432" i="79"/>
  <c r="D600" i="143"/>
  <c r="E543" i="141"/>
  <c r="B559" i="142"/>
  <c r="B655" i="79"/>
  <c r="E784" i="79"/>
  <c r="B448" i="141"/>
  <c r="E579" i="144"/>
  <c r="E487" i="134"/>
  <c r="B499" i="144"/>
  <c r="D459" i="134"/>
  <c r="D579" i="142"/>
  <c r="E681" i="142"/>
  <c r="D800" i="144"/>
  <c r="E501" i="134"/>
  <c r="E583" i="142"/>
  <c r="E497" i="142"/>
  <c r="B519" i="144"/>
  <c r="B472" i="141"/>
  <c r="E584" i="144"/>
  <c r="D688" i="134"/>
  <c r="D804" i="144"/>
  <c r="D598" i="141"/>
  <c r="B769" i="79"/>
  <c r="E678" i="134"/>
  <c r="B626" i="134"/>
  <c r="E746" i="141"/>
  <c r="E831" i="144"/>
  <c r="E718" i="79"/>
  <c r="B514" i="134"/>
  <c r="D498" i="143"/>
  <c r="E658" i="141"/>
  <c r="D499" i="141"/>
  <c r="B520" i="134"/>
  <c r="E745" i="142"/>
  <c r="B697" i="142"/>
  <c r="B497" i="142"/>
  <c r="D558" i="143"/>
  <c r="D540" i="143"/>
  <c r="E496" i="142"/>
  <c r="D521" i="79"/>
  <c r="B566" i="144"/>
  <c r="E767" i="134"/>
  <c r="E714" i="134"/>
  <c r="B517" i="142"/>
  <c r="B571" i="142"/>
  <c r="D555" i="141"/>
  <c r="E502" i="134"/>
  <c r="D525" i="141"/>
  <c r="B575" i="134"/>
  <c r="E771" i="142"/>
  <c r="E718" i="134"/>
  <c r="D712" i="143"/>
  <c r="D690" i="141"/>
  <c r="E764" i="144"/>
  <c r="B729" i="134"/>
  <c r="B790" i="144"/>
  <c r="B916" i="79"/>
  <c r="E772" i="142"/>
  <c r="E907" i="141"/>
  <c r="B592" i="143"/>
  <c r="D555" i="79"/>
  <c r="D538" i="143"/>
  <c r="E496" i="134"/>
  <c r="D519" i="141"/>
  <c r="D565" i="142"/>
  <c r="E765" i="142"/>
  <c r="B713" i="142"/>
  <c r="D476" i="142"/>
  <c r="E615" i="143"/>
  <c r="D574" i="134"/>
  <c r="E516" i="142"/>
  <c r="D541" i="79"/>
  <c r="E621" i="143"/>
  <c r="E787" i="134"/>
  <c r="E730" i="134"/>
  <c r="D498" i="134"/>
  <c r="E635" i="143"/>
  <c r="E579" i="141"/>
  <c r="E522" i="134"/>
  <c r="D545" i="141"/>
  <c r="E641" i="143"/>
  <c r="E791" i="142"/>
  <c r="D494" i="144"/>
  <c r="D490" i="141"/>
  <c r="B435" i="142"/>
  <c r="D631" i="144"/>
  <c r="E442" i="142"/>
  <c r="B488" i="144"/>
  <c r="E535" i="79"/>
  <c r="E390" i="141"/>
  <c r="E539" i="141"/>
  <c r="B472" i="142"/>
  <c r="D520" i="144"/>
  <c r="D489" i="143"/>
  <c r="E607" i="143"/>
  <c r="E613" i="143"/>
  <c r="D436" i="141"/>
  <c r="E472" i="134"/>
  <c r="D529" i="142"/>
  <c r="D511" i="143"/>
  <c r="D536" i="144"/>
  <c r="D529" i="143"/>
  <c r="E487" i="144"/>
  <c r="E656" i="141"/>
  <c r="B324" i="134"/>
  <c r="D501" i="144"/>
  <c r="D545" i="142"/>
  <c r="E551" i="143"/>
  <c r="B428" i="142"/>
  <c r="E564" i="141"/>
  <c r="E527" i="144"/>
  <c r="D572" i="144"/>
  <c r="E474" i="143"/>
  <c r="B420" i="79"/>
  <c r="E392" i="142"/>
  <c r="B592" i="141"/>
  <c r="D405" i="134"/>
  <c r="B602" i="79"/>
  <c r="B477" i="141"/>
  <c r="E643" i="144"/>
  <c r="B481" i="143"/>
  <c r="B623" i="143"/>
  <c r="B419" i="143"/>
  <c r="B401" i="79"/>
  <c r="D464" i="79"/>
  <c r="E652" i="143"/>
  <c r="B698" i="143"/>
  <c r="B404" i="144"/>
  <c r="B509" i="144"/>
  <c r="D414" i="141"/>
  <c r="E483" i="144"/>
  <c r="D424" i="79"/>
  <c r="D492" i="142"/>
  <c r="D569" i="141"/>
  <c r="B738" i="143"/>
  <c r="D472" i="142"/>
  <c r="D568" i="79"/>
  <c r="D434" i="141"/>
  <c r="D504" i="134"/>
  <c r="D444" i="79"/>
  <c r="D512" i="142"/>
  <c r="B587" i="144"/>
  <c r="D773" i="142"/>
  <c r="E509" i="143"/>
  <c r="B491" i="134"/>
  <c r="B398" i="144"/>
  <c r="D540" i="134"/>
  <c r="E428" i="143"/>
  <c r="E560" i="143"/>
  <c r="B507" i="144"/>
  <c r="E802" i="141"/>
  <c r="B527" i="144"/>
  <c r="E806" i="141"/>
  <c r="B430" i="141"/>
  <c r="D544" i="134"/>
  <c r="E444" i="143"/>
  <c r="B422" i="141"/>
  <c r="B523" i="144"/>
  <c r="D805" i="142"/>
  <c r="E533" i="143"/>
  <c r="B515" i="134"/>
  <c r="B426" i="142"/>
  <c r="B457" i="141"/>
  <c r="B535" i="142"/>
  <c r="D455" i="142"/>
  <c r="D458" i="79"/>
  <c r="E451" i="141"/>
  <c r="E464" i="79"/>
  <c r="B545" i="134"/>
  <c r="D547" i="143"/>
  <c r="E572" i="143"/>
  <c r="E624" i="143"/>
  <c r="E532" i="144"/>
  <c r="E575" i="143"/>
  <c r="D637" i="141"/>
  <c r="E590" i="143"/>
  <c r="D424" i="141"/>
  <c r="E439" i="79"/>
  <c r="B436" i="134"/>
  <c r="E459" i="144"/>
  <c r="B597" i="144"/>
  <c r="E441" i="142"/>
  <c r="E520" i="79"/>
  <c r="B480" i="79"/>
  <c r="E473" i="79"/>
  <c r="D487" i="143"/>
  <c r="B555" i="142"/>
  <c r="E451" i="134"/>
  <c r="D527" i="134"/>
  <c r="B390" i="79"/>
  <c r="B429" i="144"/>
  <c r="D505" i="143"/>
  <c r="B427" i="143"/>
  <c r="E634" i="143"/>
  <c r="E639" i="143"/>
  <c r="E644" i="143"/>
  <c r="E481" i="143"/>
  <c r="E645" i="143"/>
  <c r="D685" i="144"/>
  <c r="E572" i="141"/>
  <c r="D353" i="144"/>
  <c r="E458" i="79"/>
  <c r="B403" i="143"/>
  <c r="D509" i="144"/>
  <c r="B541" i="144"/>
  <c r="E379" i="144"/>
  <c r="D548" i="144"/>
  <c r="D422" i="141"/>
  <c r="B491" i="79"/>
  <c r="B557" i="79"/>
  <c r="D492" i="134"/>
  <c r="E394" i="142"/>
  <c r="B444" i="142"/>
  <c r="D432" i="79"/>
  <c r="E499" i="143"/>
  <c r="B571" i="134"/>
  <c r="D500" i="142"/>
  <c r="B489" i="142"/>
  <c r="E535" i="144"/>
  <c r="D576" i="142"/>
  <c r="E500" i="144"/>
  <c r="E595" i="134"/>
  <c r="E701" i="134"/>
  <c r="D601" i="143"/>
  <c r="D554" i="144"/>
  <c r="B598" i="134"/>
  <c r="E533" i="142"/>
  <c r="E579" i="79"/>
  <c r="E520" i="144"/>
  <c r="E599" i="134"/>
  <c r="B671" i="79"/>
  <c r="E716" i="142"/>
  <c r="D595" i="144"/>
  <c r="E511" i="134"/>
  <c r="E588" i="79"/>
  <c r="E540" i="144"/>
  <c r="E603" i="134"/>
  <c r="E711" i="134"/>
  <c r="B643" i="144"/>
  <c r="B582" i="142"/>
  <c r="B606" i="134"/>
  <c r="E553" i="142"/>
  <c r="E598" i="141"/>
  <c r="E560" i="144"/>
  <c r="E607" i="134"/>
  <c r="E715" i="142"/>
  <c r="E661" i="79"/>
  <c r="D662" i="79"/>
  <c r="B797" i="79"/>
  <c r="B655" i="141"/>
  <c r="D679" i="79"/>
  <c r="D676" i="134"/>
  <c r="B860" i="79"/>
  <c r="B601" i="141"/>
  <c r="D862" i="142"/>
  <c r="D714" i="143"/>
  <c r="B588" i="142"/>
  <c r="E509" i="142"/>
  <c r="B543" i="144"/>
  <c r="E481" i="144"/>
  <c r="E589" i="142"/>
  <c r="E693" i="142"/>
  <c r="E554" i="141"/>
  <c r="B578" i="143"/>
  <c r="E605" i="134"/>
  <c r="E551" i="134"/>
  <c r="E596" i="79"/>
  <c r="E556" i="144"/>
  <c r="B606" i="142"/>
  <c r="E715" i="134"/>
  <c r="E658" i="143"/>
  <c r="E598" i="143"/>
  <c r="E609" i="134"/>
  <c r="E561" i="142"/>
  <c r="E606" i="141"/>
  <c r="E576" i="144"/>
  <c r="B610" i="142"/>
  <c r="E719" i="142"/>
  <c r="B667" i="79"/>
  <c r="D666" i="141"/>
  <c r="B801" i="79"/>
  <c r="B663" i="141"/>
  <c r="B686" i="79"/>
  <c r="B698" i="144"/>
  <c r="B864" i="79"/>
  <c r="B541" i="142"/>
  <c r="E580" i="143"/>
  <c r="B564" i="143"/>
  <c r="E508" i="134"/>
  <c r="D531" i="141"/>
  <c r="E585" i="143"/>
  <c r="E777" i="142"/>
  <c r="B723" i="134"/>
  <c r="D526" i="134"/>
  <c r="E663" i="143"/>
  <c r="B586" i="141"/>
  <c r="E528" i="142"/>
  <c r="E556" i="141"/>
  <c r="E669" i="143"/>
  <c r="E799" i="134"/>
  <c r="E739" i="144"/>
  <c r="E548" i="143"/>
  <c r="E485" i="144"/>
  <c r="B592" i="79"/>
  <c r="E534" i="134"/>
  <c r="B564" i="144"/>
  <c r="E646" i="79"/>
  <c r="E803" i="142"/>
  <c r="E743" i="144"/>
  <c r="D776" i="143"/>
  <c r="D722" i="141"/>
  <c r="B591" i="79"/>
  <c r="E644" i="141"/>
  <c r="B659" i="143"/>
  <c r="B770" i="142"/>
  <c r="B582" i="141"/>
  <c r="B754" i="134"/>
  <c r="D522" i="134"/>
  <c r="E659" i="143"/>
  <c r="B585" i="143"/>
  <c r="E528" i="134"/>
  <c r="D555" i="142"/>
  <c r="E665" i="143"/>
  <c r="E797" i="142"/>
  <c r="B739" i="134"/>
  <c r="D470" i="141"/>
  <c r="E515" i="144"/>
  <c r="B606" i="141"/>
  <c r="E548" i="142"/>
  <c r="B581" i="141"/>
  <c r="B558" i="143"/>
  <c r="B574" i="141"/>
  <c r="E658" i="79"/>
  <c r="D502" i="79"/>
  <c r="E525" i="144"/>
  <c r="B612" i="79"/>
  <c r="E554" i="134"/>
  <c r="E585" i="79"/>
  <c r="D571" i="134"/>
  <c r="D592" i="79"/>
  <c r="E680" i="141"/>
  <c r="D816" i="143"/>
  <c r="D742" i="141"/>
  <c r="B664" i="79"/>
  <c r="D564" i="144"/>
  <c r="E711" i="141"/>
  <c r="D826" i="134"/>
  <c r="B659" i="144"/>
  <c r="D817" i="134"/>
  <c r="E726" i="143"/>
  <c r="E552" i="141"/>
  <c r="D680" i="142"/>
  <c r="E694" i="142"/>
  <c r="D732" i="141"/>
  <c r="E872" i="143"/>
  <c r="E653" i="144"/>
  <c r="D623" i="79"/>
  <c r="B442" i="79"/>
  <c r="E518" i="143"/>
  <c r="D601" i="141"/>
  <c r="E546" i="143"/>
  <c r="B562" i="79"/>
  <c r="D656" i="134"/>
  <c r="D784" i="144"/>
  <c r="B474" i="141"/>
  <c r="E561" i="143"/>
  <c r="D456" i="79"/>
  <c r="D607" i="79"/>
  <c r="E566" i="143"/>
  <c r="B566" i="141"/>
  <c r="B663" i="79"/>
  <c r="D788" i="144"/>
  <c r="D676" i="141"/>
  <c r="B749" i="79"/>
  <c r="E658" i="134"/>
  <c r="E555" i="143"/>
  <c r="B644" i="134"/>
  <c r="D802" i="79"/>
  <c r="D815" i="141"/>
  <c r="B822" i="141"/>
  <c r="D674" i="79"/>
  <c r="D640" i="142"/>
  <c r="E549" i="79"/>
  <c r="D584" i="143"/>
  <c r="E527" i="141"/>
  <c r="E647" i="141"/>
  <c r="E628" i="144"/>
  <c r="D771" i="134"/>
  <c r="D471" i="134"/>
  <c r="E558" i="141"/>
  <c r="B452" i="141"/>
  <c r="D605" i="141"/>
  <c r="E562" i="143"/>
  <c r="B566" i="79"/>
  <c r="B658" i="142"/>
  <c r="E788" i="79"/>
  <c r="D499" i="144"/>
  <c r="B568" i="134"/>
  <c r="D466" i="144"/>
  <c r="D611" i="79"/>
  <c r="B418" i="141"/>
  <c r="B569" i="134"/>
  <c r="B666" i="134"/>
  <c r="E792" i="79"/>
  <c r="D680" i="141"/>
  <c r="B753" i="79"/>
  <c r="E662" i="134"/>
  <c r="E570" i="142"/>
  <c r="B679" i="144"/>
  <c r="D811" i="142"/>
  <c r="B624" i="142"/>
  <c r="D481" i="134"/>
  <c r="E581" i="142"/>
  <c r="E626" i="141"/>
  <c r="B484" i="134"/>
  <c r="B488" i="134"/>
  <c r="E729" i="142"/>
  <c r="B683" i="79"/>
  <c r="B505" i="144"/>
  <c r="B524" i="142"/>
  <c r="D508" i="143"/>
  <c r="E668" i="79"/>
  <c r="D505" i="79"/>
  <c r="B530" i="142"/>
  <c r="E751" i="134"/>
  <c r="B701" i="142"/>
  <c r="D565" i="134"/>
  <c r="B534" i="134"/>
  <c r="D518" i="143"/>
  <c r="E486" i="134"/>
  <c r="D509" i="141"/>
  <c r="B540" i="134"/>
  <c r="E755" i="142"/>
  <c r="B705" i="142"/>
  <c r="B676" i="143"/>
  <c r="D668" i="134"/>
  <c r="E732" i="144"/>
  <c r="E716" i="134"/>
  <c r="B774" i="144"/>
  <c r="B900" i="79"/>
  <c r="E759" i="144"/>
  <c r="D894" i="142"/>
  <c r="D794" i="143"/>
  <c r="B522" i="134"/>
  <c r="D506" i="143"/>
  <c r="E666" i="141"/>
  <c r="D503" i="141"/>
  <c r="B528" i="134"/>
  <c r="E749" i="142"/>
  <c r="E700" i="142"/>
  <c r="B513" i="142"/>
  <c r="D571" i="79"/>
  <c r="D548" i="143"/>
  <c r="E500" i="142"/>
  <c r="D525" i="79"/>
  <c r="E574" i="79"/>
  <c r="E771" i="134"/>
  <c r="B717" i="142"/>
  <c r="B533" i="142"/>
  <c r="D579" i="79"/>
  <c r="D563" i="134"/>
  <c r="E506" i="134"/>
  <c r="D529" i="141"/>
  <c r="E582" i="79"/>
  <c r="E775" i="142"/>
  <c r="B721" i="142"/>
  <c r="D720" i="143"/>
  <c r="D694" i="141"/>
  <c r="E772" i="144"/>
  <c r="E732" i="134"/>
  <c r="B794" i="144"/>
  <c r="D658" i="143"/>
  <c r="E775" i="144"/>
  <c r="D910" i="142"/>
  <c r="D613" i="79"/>
  <c r="B761" i="141"/>
  <c r="E670" i="142"/>
  <c r="D611" i="142"/>
  <c r="E720" i="79"/>
  <c r="E823" i="143"/>
  <c r="E688" i="141"/>
  <c r="B834" i="142"/>
  <c r="D733" i="141"/>
  <c r="E721" i="142"/>
  <c r="E742" i="134"/>
  <c r="D654" i="134"/>
  <c r="D492" i="143"/>
  <c r="E652" i="79"/>
  <c r="D497" i="79"/>
  <c r="B514" i="142"/>
  <c r="E743" i="134"/>
  <c r="B695" i="134"/>
  <c r="E457" i="143"/>
  <c r="B518" i="134"/>
  <c r="D502" i="143"/>
  <c r="E662" i="141"/>
  <c r="D501" i="141"/>
  <c r="B524" i="134"/>
  <c r="E747" i="142"/>
  <c r="B699" i="134"/>
  <c r="B631" i="144"/>
  <c r="E658" i="144"/>
  <c r="E716" i="144"/>
  <c r="E709" i="144"/>
  <c r="B766" i="144"/>
  <c r="B892" i="79"/>
  <c r="B753" i="142"/>
  <c r="D888" i="134"/>
  <c r="D778" i="143"/>
  <c r="E465" i="143"/>
  <c r="E573" i="142"/>
  <c r="E618" i="141"/>
  <c r="B476" i="142"/>
  <c r="D473" i="142"/>
  <c r="E725" i="142"/>
  <c r="E677" i="79"/>
  <c r="D609" i="79"/>
  <c r="B516" i="142"/>
  <c r="D500" i="143"/>
  <c r="E660" i="79"/>
  <c r="D501" i="79"/>
  <c r="B522" i="142"/>
  <c r="E747" i="134"/>
  <c r="E698" i="134"/>
  <c r="B521" i="144"/>
  <c r="B526" i="134"/>
  <c r="D510" i="143"/>
  <c r="E670" i="141"/>
  <c r="D505" i="141"/>
  <c r="B532" i="134"/>
  <c r="E751" i="142"/>
  <c r="E702" i="134"/>
  <c r="B657" i="143"/>
  <c r="B662" i="134"/>
  <c r="E724" i="144"/>
  <c r="B713" i="134"/>
  <c r="B770" i="144"/>
  <c r="B896" i="79"/>
  <c r="B471" i="79"/>
  <c r="E497" i="144"/>
  <c r="B597" i="143"/>
  <c r="E540" i="134"/>
  <c r="D573" i="143"/>
  <c r="E685" i="143"/>
  <c r="E809" i="142"/>
  <c r="E748" i="142"/>
  <c r="D514" i="141"/>
  <c r="E539" i="144"/>
  <c r="B618" i="141"/>
  <c r="E398" i="141"/>
  <c r="D590" i="142"/>
  <c r="E584" i="142"/>
  <c r="E613" i="142"/>
  <c r="D553" i="144"/>
  <c r="D526" i="79"/>
  <c r="E549" i="144"/>
  <c r="B624" i="79"/>
  <c r="B439" i="143"/>
  <c r="D594" i="142"/>
  <c r="E594" i="134"/>
  <c r="B633" i="141"/>
  <c r="B568" i="79"/>
  <c r="B626" i="143"/>
  <c r="E648" i="141"/>
  <c r="E693" i="143"/>
  <c r="E585" i="144"/>
  <c r="E735" i="141"/>
  <c r="E854" i="144"/>
  <c r="B683" i="144"/>
  <c r="D837" i="141"/>
  <c r="D514" i="79"/>
  <c r="E537" i="144"/>
  <c r="B617" i="143"/>
  <c r="E390" i="79"/>
  <c r="D589" i="144"/>
  <c r="E581" i="141"/>
  <c r="D607" i="142"/>
  <c r="D552" i="143"/>
  <c r="D559" i="141"/>
  <c r="D461" i="134"/>
  <c r="B638" i="141"/>
  <c r="E473" i="142"/>
  <c r="D606" i="142"/>
  <c r="E623" i="144"/>
  <c r="D670" i="142"/>
  <c r="D604" i="79"/>
  <c r="E570" i="79"/>
  <c r="D469" i="142"/>
  <c r="B644" i="79"/>
  <c r="D478" i="143"/>
  <c r="D610" i="142"/>
  <c r="E633" i="144"/>
  <c r="B685" i="79"/>
  <c r="B485" i="141"/>
  <c r="D434" i="79"/>
  <c r="E470" i="134"/>
  <c r="B442" i="144"/>
  <c r="E477" i="134"/>
  <c r="D646" i="134"/>
  <c r="E653" i="79"/>
  <c r="D650" i="134"/>
  <c r="B426" i="134"/>
  <c r="B483" i="143"/>
  <c r="B511" i="141"/>
  <c r="B493" i="134"/>
  <c r="B571" i="144"/>
  <c r="E785" i="134"/>
  <c r="B439" i="134"/>
  <c r="B643" i="143"/>
  <c r="B522" i="143"/>
  <c r="B503" i="142"/>
  <c r="B531" i="141"/>
  <c r="B513" i="134"/>
  <c r="E592" i="143"/>
  <c r="E805" i="134"/>
  <c r="B455" i="134"/>
  <c r="D566" i="143"/>
  <c r="B542" i="143"/>
  <c r="B523" i="142"/>
  <c r="B414" i="134"/>
  <c r="B533" i="134"/>
  <c r="E612" i="143"/>
  <c r="D592" i="141"/>
  <c r="E447" i="79"/>
  <c r="B601" i="144"/>
  <c r="B346" i="79"/>
  <c r="E387" i="143"/>
  <c r="D394" i="79"/>
  <c r="B460" i="79"/>
  <c r="E648" i="143"/>
  <c r="B690" i="143"/>
  <c r="B653" i="143"/>
  <c r="B502" i="143"/>
  <c r="D596" i="142"/>
  <c r="E406" i="79"/>
  <c r="D603" i="144"/>
  <c r="E491" i="79"/>
  <c r="D618" i="79"/>
  <c r="B474" i="142"/>
  <c r="E534" i="144"/>
  <c r="E416" i="134"/>
  <c r="D612" i="142"/>
  <c r="B423" i="142"/>
  <c r="D619" i="144"/>
  <c r="E511" i="79"/>
  <c r="D638" i="79"/>
  <c r="D491" i="142"/>
  <c r="D486" i="141"/>
  <c r="E432" i="134"/>
  <c r="D628" i="142"/>
  <c r="B439" i="142"/>
  <c r="D635" i="144"/>
  <c r="E531" i="79"/>
  <c r="B528" i="144"/>
  <c r="E520" i="141"/>
  <c r="E390" i="144"/>
  <c r="D371" i="144"/>
  <c r="D405" i="141"/>
  <c r="B405" i="79"/>
  <c r="B476" i="79"/>
  <c r="B466" i="79"/>
  <c r="E549" i="134"/>
  <c r="E474" i="142"/>
  <c r="E560" i="141"/>
  <c r="B471" i="141"/>
  <c r="E411" i="134"/>
  <c r="E411" i="141"/>
  <c r="E509" i="134"/>
  <c r="E473" i="144"/>
  <c r="E581" i="134"/>
  <c r="D539" i="142"/>
  <c r="E421" i="142"/>
  <c r="E390" i="142"/>
  <c r="E567" i="79"/>
  <c r="B460" i="144"/>
  <c r="D400" i="79"/>
  <c r="B455" i="144"/>
  <c r="E507" i="143"/>
  <c r="B578" i="134"/>
  <c r="E475" i="134"/>
  <c r="B521" i="142"/>
  <c r="E551" i="144"/>
  <c r="E584" i="79"/>
  <c r="D527" i="79"/>
  <c r="E596" i="142"/>
  <c r="B635" i="144"/>
  <c r="B454" i="142"/>
  <c r="E458" i="143"/>
  <c r="B422" i="134"/>
  <c r="E428" i="134"/>
  <c r="E565" i="141"/>
  <c r="B535" i="134"/>
  <c r="D413" i="134"/>
  <c r="B385" i="142"/>
  <c r="B467" i="142"/>
  <c r="B519" i="79"/>
  <c r="B588" i="141"/>
  <c r="E506" i="144"/>
  <c r="E420" i="141"/>
  <c r="D399" i="134"/>
  <c r="E476" i="134"/>
  <c r="E527" i="143"/>
  <c r="B598" i="79"/>
  <c r="E542" i="144"/>
  <c r="D502" i="134"/>
  <c r="D470" i="144"/>
  <c r="E624" i="79"/>
  <c r="D547" i="79"/>
  <c r="E635" i="144"/>
  <c r="B678" i="141"/>
  <c r="E350" i="144"/>
  <c r="B481" i="141"/>
  <c r="E400" i="79"/>
  <c r="D331" i="144"/>
  <c r="E511" i="142"/>
  <c r="D461" i="142"/>
  <c r="E442" i="79"/>
  <c r="E423" i="144"/>
  <c r="D498" i="144"/>
  <c r="B430" i="142"/>
  <c r="B624" i="141"/>
  <c r="D496" i="79"/>
  <c r="D449" i="134"/>
  <c r="B431" i="134"/>
  <c r="E506" i="79"/>
  <c r="B465" i="79"/>
  <c r="B634" i="79"/>
  <c r="D504" i="141"/>
  <c r="D510" i="141"/>
  <c r="E530" i="143"/>
  <c r="E494" i="142"/>
  <c r="D519" i="79"/>
  <c r="D565" i="79"/>
  <c r="E765" i="134"/>
  <c r="E712" i="142"/>
  <c r="B509" i="142"/>
  <c r="B568" i="144"/>
  <c r="D546" i="143"/>
  <c r="E500" i="134"/>
  <c r="D523" i="141"/>
  <c r="D605" i="144"/>
  <c r="E769" i="142"/>
  <c r="E599" i="144"/>
  <c r="E589" i="134"/>
  <c r="B560" i="143"/>
  <c r="E504" i="142"/>
  <c r="D529" i="79"/>
  <c r="E578" i="141"/>
  <c r="E775" i="134"/>
  <c r="E720" i="142"/>
  <c r="B549" i="142"/>
  <c r="E587" i="143"/>
  <c r="D567" i="142"/>
  <c r="E510" i="134"/>
  <c r="D533" i="141"/>
  <c r="E593" i="143"/>
  <c r="E779" i="142"/>
  <c r="E724" i="142"/>
  <c r="D728" i="143"/>
  <c r="D698" i="141"/>
  <c r="E780" i="144"/>
  <c r="B735" i="142"/>
  <c r="B581" i="79"/>
  <c r="D698" i="144"/>
  <c r="B779" i="134"/>
  <c r="D913" i="144"/>
  <c r="B629" i="79"/>
  <c r="B538" i="134"/>
  <c r="D522" i="143"/>
  <c r="E488" i="134"/>
  <c r="D511" i="141"/>
  <c r="B544" i="134"/>
  <c r="E757" i="142"/>
  <c r="B707" i="134"/>
  <c r="B545" i="142"/>
  <c r="E583" i="143"/>
  <c r="D567" i="134"/>
  <c r="E508" i="142"/>
  <c r="D533" i="79"/>
  <c r="E589" i="143"/>
  <c r="E779" i="134"/>
  <c r="E723" i="144"/>
  <c r="B435" i="143"/>
  <c r="E603" i="143"/>
  <c r="B570" i="143"/>
  <c r="E514" i="134"/>
  <c r="D537" i="141"/>
  <c r="E609" i="143"/>
  <c r="E783" i="142"/>
  <c r="E727" i="144"/>
  <c r="D736" i="143"/>
  <c r="D702" i="141"/>
  <c r="E788" i="144"/>
  <c r="E738" i="142"/>
  <c r="D595" i="143"/>
  <c r="B712" i="79"/>
  <c r="D538" i="79"/>
  <c r="E398" i="79"/>
  <c r="B629" i="143"/>
  <c r="B463" i="79"/>
  <c r="E599" i="141"/>
  <c r="E605" i="144"/>
  <c r="B656" i="79"/>
  <c r="E576" i="141"/>
  <c r="D583" i="79"/>
  <c r="D479" i="134"/>
  <c r="B650" i="141"/>
  <c r="E489" i="79"/>
  <c r="D616" i="134"/>
  <c r="E647" i="144"/>
  <c r="B694" i="143"/>
  <c r="D616" i="79"/>
  <c r="D591" i="144"/>
  <c r="D483" i="142"/>
  <c r="D467" i="143"/>
  <c r="E493" i="141"/>
  <c r="D620" i="134"/>
  <c r="E657" i="144"/>
  <c r="B704" i="143"/>
  <c r="D620" i="141"/>
  <c r="B693" i="79"/>
  <c r="E600" i="134"/>
  <c r="E757" i="143"/>
  <c r="D671" i="143"/>
  <c r="E799" i="141"/>
  <c r="E974" i="144"/>
  <c r="E806" i="143"/>
  <c r="E901" i="142"/>
  <c r="D581" i="143"/>
  <c r="B478" i="142"/>
  <c r="B649" i="143"/>
  <c r="E487" i="141"/>
  <c r="E615" i="141"/>
  <c r="E645" i="144"/>
  <c r="B692" i="143"/>
  <c r="D614" i="141"/>
  <c r="E615" i="79"/>
  <c r="E510" i="143"/>
  <c r="B567" i="141"/>
  <c r="E509" i="79"/>
  <c r="D632" i="134"/>
  <c r="E556" i="79"/>
  <c r="B734" i="143"/>
  <c r="D636" i="79"/>
  <c r="D623" i="144"/>
  <c r="E520" i="143"/>
  <c r="D573" i="79"/>
  <c r="E513" i="141"/>
  <c r="D636" i="134"/>
  <c r="B590" i="143"/>
  <c r="B744" i="143"/>
  <c r="D640" i="141"/>
  <c r="B713" i="79"/>
  <c r="E622" i="134"/>
  <c r="D781" i="134"/>
  <c r="D703" i="79"/>
  <c r="E839" i="141"/>
  <c r="B666" i="141"/>
  <c r="E684" i="143"/>
  <c r="E941" i="142"/>
  <c r="E861" i="142"/>
  <c r="D712" i="79"/>
  <c r="E806" i="144"/>
  <c r="E745" i="144"/>
  <c r="B625" i="144"/>
  <c r="B736" i="141"/>
  <c r="E705" i="142"/>
  <c r="B729" i="142"/>
  <c r="E621" i="141"/>
  <c r="E575" i="134"/>
  <c r="E620" i="79"/>
  <c r="E478" i="79"/>
  <c r="D477" i="142"/>
  <c r="E727" i="134"/>
  <c r="E677" i="141"/>
  <c r="E646" i="143"/>
  <c r="B486" i="134"/>
  <c r="E460" i="142"/>
  <c r="E630" i="141"/>
  <c r="D485" i="141"/>
  <c r="B492" i="134"/>
  <c r="E731" i="142"/>
  <c r="D684" i="142"/>
  <c r="D682" i="141"/>
  <c r="D580" i="141"/>
  <c r="B687" i="141"/>
  <c r="B697" i="134"/>
  <c r="B746" i="144"/>
  <c r="B876" i="79"/>
  <c r="D694" i="79"/>
  <c r="E875" i="141"/>
  <c r="D746" i="143"/>
  <c r="E601" i="134"/>
  <c r="E541" i="142"/>
  <c r="E586" i="141"/>
  <c r="E536" i="144"/>
  <c r="B602" i="142"/>
  <c r="E709" i="142"/>
  <c r="D639" i="79"/>
  <c r="E642" i="143"/>
  <c r="D484" i="141"/>
  <c r="E583" i="134"/>
  <c r="E628" i="79"/>
  <c r="D484" i="144"/>
  <c r="B490" i="142"/>
  <c r="E731" i="134"/>
  <c r="D683" i="144"/>
  <c r="D564" i="141"/>
  <c r="B494" i="134"/>
  <c r="B472" i="134"/>
  <c r="E638" i="141"/>
  <c r="D489" i="141"/>
  <c r="B500" i="134"/>
  <c r="E735" i="142"/>
  <c r="B689" i="142"/>
  <c r="E567" i="144"/>
  <c r="B593" i="79"/>
  <c r="E692" i="144"/>
  <c r="E700" i="134"/>
  <c r="B754" i="144"/>
  <c r="B880" i="79"/>
  <c r="D506" i="134"/>
  <c r="E643" i="143"/>
  <c r="E581" i="144"/>
  <c r="E524" i="134"/>
  <c r="D547" i="141"/>
  <c r="E649" i="143"/>
  <c r="E793" i="142"/>
  <c r="E735" i="144"/>
  <c r="E530" i="144"/>
  <c r="E507" i="144"/>
  <c r="B602" i="141"/>
  <c r="E544" i="142"/>
  <c r="E578" i="79"/>
  <c r="B550" i="143"/>
  <c r="E815" i="134"/>
  <c r="E626" i="79"/>
  <c r="D486" i="79"/>
  <c r="E517" i="144"/>
  <c r="B608" i="79"/>
  <c r="E550" i="134"/>
  <c r="B582" i="79"/>
  <c r="D560" i="144"/>
  <c r="E575" i="144"/>
  <c r="E668" i="141"/>
  <c r="D808" i="143"/>
  <c r="D738" i="141"/>
  <c r="D654" i="142"/>
  <c r="D558" i="142"/>
  <c r="E703" i="141"/>
  <c r="B819" i="143"/>
  <c r="D649" i="141"/>
  <c r="B804" i="144"/>
  <c r="E514" i="144"/>
  <c r="E505" i="144"/>
  <c r="B601" i="143"/>
  <c r="E544" i="134"/>
  <c r="B577" i="79"/>
  <c r="B483" i="144"/>
  <c r="E813" i="142"/>
  <c r="E751" i="144"/>
  <c r="D522" i="141"/>
  <c r="E547" i="144"/>
  <c r="B622" i="141"/>
  <c r="B431" i="143"/>
  <c r="D593" i="144"/>
  <c r="E592" i="142"/>
  <c r="D625" i="79"/>
  <c r="B565" i="134"/>
  <c r="D534" i="79"/>
  <c r="E557" i="144"/>
  <c r="B628" i="79"/>
  <c r="E462" i="79"/>
  <c r="D597" i="144"/>
  <c r="E602" i="134"/>
  <c r="E650" i="144"/>
  <c r="E573" i="143"/>
  <c r="B636" i="134"/>
  <c r="E675" i="143"/>
  <c r="E701" i="143"/>
  <c r="E601" i="144"/>
  <c r="E743" i="141"/>
  <c r="E870" i="144"/>
  <c r="E694" i="143"/>
  <c r="E845" i="142"/>
  <c r="B798" i="79"/>
  <c r="B635" i="79"/>
  <c r="E710" i="144"/>
  <c r="B707" i="142"/>
  <c r="D763" i="143"/>
  <c r="E888" i="143"/>
  <c r="D743" i="143"/>
  <c r="D885" i="144"/>
  <c r="B612" i="134"/>
  <c r="E801" i="142"/>
  <c r="B421" i="143"/>
  <c r="B508" i="142"/>
  <c r="B594" i="141"/>
  <c r="E536" i="142"/>
  <c r="D570" i="144"/>
  <c r="E672" i="141"/>
  <c r="E807" i="134"/>
  <c r="E746" i="134"/>
  <c r="E483" i="134"/>
  <c r="E501" i="144"/>
  <c r="B600" i="79"/>
  <c r="E542" i="134"/>
  <c r="B575" i="142"/>
  <c r="B475" i="144"/>
  <c r="E811" i="142"/>
  <c r="E750" i="134"/>
  <c r="D792" i="143"/>
  <c r="D730" i="141"/>
  <c r="B617" i="79"/>
  <c r="E682" i="141"/>
  <c r="E688" i="134"/>
  <c r="D804" i="141"/>
  <c r="B603" i="79"/>
  <c r="B780" i="134"/>
  <c r="D490" i="134"/>
  <c r="E627" i="143"/>
  <c r="B578" i="141"/>
  <c r="E520" i="134"/>
  <c r="D543" i="141"/>
  <c r="E633" i="143"/>
  <c r="E789" i="142"/>
  <c r="E732" i="142"/>
  <c r="E478" i="134"/>
  <c r="E499" i="144"/>
  <c r="B598" i="141"/>
  <c r="E540" i="142"/>
  <c r="D575" i="79"/>
  <c r="B471" i="144"/>
  <c r="E811" i="134"/>
  <c r="B749" i="142"/>
  <c r="E546" i="144"/>
  <c r="E509" i="144"/>
  <c r="B604" i="79"/>
  <c r="E546" i="134"/>
  <c r="D578" i="142"/>
  <c r="B551" i="141"/>
  <c r="E815" i="142"/>
  <c r="E636" i="141"/>
  <c r="D800" i="143"/>
  <c r="D734" i="141"/>
  <c r="B641" i="141"/>
  <c r="B475" i="142"/>
  <c r="E695" i="141"/>
  <c r="B811" i="142"/>
  <c r="E601" i="141"/>
  <c r="E492" i="143"/>
  <c r="D556" i="144"/>
  <c r="E499" i="141"/>
  <c r="E625" i="79"/>
  <c r="E669" i="144"/>
  <c r="B716" i="143"/>
  <c r="D626" i="141"/>
  <c r="D634" i="134"/>
  <c r="E534" i="143"/>
  <c r="B578" i="144"/>
  <c r="E521" i="79"/>
  <c r="D641" i="144"/>
  <c r="B618" i="142"/>
  <c r="B758" i="143"/>
  <c r="D648" i="79"/>
  <c r="E639" i="79"/>
  <c r="E545" i="79"/>
  <c r="D582" i="143"/>
  <c r="E525" i="141"/>
  <c r="D645" i="144"/>
  <c r="B626" i="142"/>
  <c r="B768" i="143"/>
  <c r="D652" i="141"/>
  <c r="B725" i="79"/>
  <c r="E634" i="134"/>
  <c r="D790" i="144"/>
  <c r="D751" i="79"/>
  <c r="D693" i="134"/>
  <c r="D719" i="141"/>
  <c r="B731" i="143"/>
  <c r="E965" i="142"/>
  <c r="E633" i="141"/>
  <c r="E532" i="143"/>
  <c r="E577" i="143"/>
  <c r="E519" i="141"/>
  <c r="E641" i="79"/>
  <c r="E616" i="144"/>
  <c r="B756" i="143"/>
  <c r="B536" i="144"/>
  <c r="E651" i="79"/>
  <c r="B420" i="141"/>
  <c r="D597" i="141"/>
  <c r="E541" i="79"/>
  <c r="B554" i="143"/>
  <c r="B650" i="142"/>
  <c r="D781" i="142"/>
  <c r="B453" i="143"/>
  <c r="D550" i="134"/>
  <c r="B440" i="79"/>
  <c r="D603" i="79"/>
  <c r="E550" i="143"/>
  <c r="B562" i="141"/>
  <c r="E657" i="134"/>
  <c r="D785" i="142"/>
  <c r="E543" i="142"/>
  <c r="E436" i="142"/>
  <c r="B640" i="141"/>
  <c r="E443" i="144"/>
  <c r="B650" i="79"/>
  <c r="E563" i="141"/>
  <c r="D640" i="143"/>
  <c r="B416" i="79"/>
  <c r="B411" i="144"/>
  <c r="D516" i="79"/>
  <c r="E522" i="79"/>
  <c r="D524" i="141"/>
  <c r="E514" i="142"/>
  <c r="E728" i="142"/>
  <c r="D441" i="143"/>
  <c r="D510" i="142"/>
  <c r="D530" i="144"/>
  <c r="D536" i="79"/>
  <c r="E538" i="79"/>
  <c r="D544" i="141"/>
  <c r="E534" i="142"/>
  <c r="E744" i="142"/>
  <c r="D373" i="144"/>
  <c r="D530" i="142"/>
  <c r="D546" i="144"/>
  <c r="E560" i="134"/>
  <c r="B428" i="134"/>
  <c r="B569" i="79"/>
  <c r="E554" i="142"/>
  <c r="E682" i="79"/>
  <c r="B407" i="142"/>
  <c r="D467" i="142"/>
  <c r="B387" i="143"/>
  <c r="E593" i="141"/>
  <c r="B401" i="142"/>
  <c r="D600" i="142"/>
  <c r="E487" i="79"/>
  <c r="D614" i="79"/>
  <c r="E491" i="141"/>
  <c r="B508" i="144"/>
  <c r="B393" i="141"/>
  <c r="B526" i="144"/>
  <c r="D586" i="134"/>
  <c r="D617" i="144"/>
  <c r="E449" i="134"/>
  <c r="B413" i="144"/>
  <c r="E409" i="143"/>
  <c r="B548" i="144"/>
  <c r="B418" i="144"/>
  <c r="B413" i="143"/>
  <c r="D618" i="134"/>
  <c r="D633" i="144"/>
  <c r="E469" i="134"/>
  <c r="D482" i="141"/>
  <c r="D430" i="79"/>
  <c r="B463" i="142"/>
  <c r="B438" i="144"/>
  <c r="B473" i="143"/>
  <c r="E643" i="79"/>
  <c r="D649" i="144"/>
  <c r="E412" i="141"/>
  <c r="B517" i="141"/>
  <c r="B381" i="142"/>
  <c r="D519" i="144"/>
  <c r="D407" i="144"/>
  <c r="D537" i="144"/>
  <c r="B581" i="143"/>
  <c r="B580" i="142"/>
  <c r="E585" i="134"/>
  <c r="B586" i="142"/>
  <c r="B602" i="134"/>
  <c r="D527" i="144"/>
  <c r="E418" i="143"/>
  <c r="E545" i="141"/>
  <c r="B584" i="142"/>
  <c r="E585" i="142"/>
  <c r="D431" i="142"/>
  <c r="B541" i="141"/>
  <c r="E462" i="143"/>
  <c r="B440" i="142"/>
  <c r="B570" i="141"/>
  <c r="E571" i="143"/>
  <c r="B462" i="141"/>
  <c r="E512" i="141"/>
  <c r="D477" i="144"/>
  <c r="D607" i="141"/>
  <c r="D512" i="141"/>
  <c r="D526" i="141"/>
  <c r="E539" i="134"/>
  <c r="E502" i="142"/>
  <c r="E595" i="141"/>
  <c r="E709" i="134"/>
  <c r="B719" i="134"/>
  <c r="E421" i="134"/>
  <c r="B436" i="142"/>
  <c r="D429" i="143"/>
  <c r="E431" i="141"/>
  <c r="E568" i="143"/>
  <c r="D498" i="142"/>
  <c r="B364" i="79"/>
  <c r="E481" i="141"/>
  <c r="D521" i="134"/>
  <c r="B492" i="144"/>
  <c r="D481" i="142"/>
  <c r="D524" i="79"/>
  <c r="B350" i="141"/>
  <c r="B417" i="144"/>
  <c r="E528" i="141"/>
  <c r="B510" i="144"/>
  <c r="B517" i="144"/>
  <c r="D532" i="141"/>
  <c r="D570" i="142"/>
  <c r="E579" i="134"/>
  <c r="E522" i="142"/>
  <c r="E611" i="141"/>
  <c r="E729" i="134"/>
  <c r="B735" i="134"/>
  <c r="E457" i="134"/>
  <c r="B406" i="144"/>
  <c r="D389" i="142"/>
  <c r="B466" i="143"/>
  <c r="B603" i="143"/>
  <c r="D534" i="142"/>
  <c r="D418" i="79"/>
  <c r="B481" i="142"/>
  <c r="D389" i="143"/>
  <c r="E407" i="143"/>
  <c r="E586" i="79"/>
  <c r="E564" i="134"/>
  <c r="B426" i="144"/>
  <c r="B491" i="141"/>
  <c r="B444" i="134"/>
  <c r="E462" i="134"/>
  <c r="E604" i="141"/>
  <c r="B572" i="144"/>
  <c r="E631" i="79"/>
  <c r="D536" i="143"/>
  <c r="E558" i="142"/>
  <c r="E589" i="79"/>
  <c r="D580" i="144"/>
  <c r="D603" i="134"/>
  <c r="B479" i="134"/>
  <c r="D522" i="79"/>
  <c r="E545" i="144"/>
  <c r="B621" i="143"/>
  <c r="B423" i="143"/>
  <c r="E593" i="79"/>
  <c r="E570" i="141"/>
  <c r="D669" i="144"/>
  <c r="E557" i="134"/>
  <c r="E631" i="143"/>
  <c r="B626" i="141"/>
  <c r="E459" i="143"/>
  <c r="E597" i="79"/>
  <c r="E600" i="142"/>
  <c r="B649" i="141"/>
  <c r="B573" i="134"/>
  <c r="D542" i="79"/>
  <c r="B417" i="143"/>
  <c r="B632" i="79"/>
  <c r="B468" i="79"/>
  <c r="E601" i="79"/>
  <c r="E609" i="144"/>
  <c r="B661" i="79"/>
  <c r="B581" i="134"/>
  <c r="D646" i="143"/>
  <c r="D552" i="144"/>
  <c r="E709" i="143"/>
  <c r="D609" i="143"/>
  <c r="E751" i="141"/>
  <c r="E886" i="144"/>
  <c r="E710" i="143"/>
  <c r="E853" i="142"/>
  <c r="D494" i="79"/>
  <c r="E521" i="144"/>
  <c r="B609" i="143"/>
  <c r="E552" i="134"/>
  <c r="E583" i="141"/>
  <c r="B565" i="79"/>
  <c r="B583" i="141"/>
  <c r="E676" i="141"/>
  <c r="D538" i="141"/>
  <c r="B410" i="144"/>
  <c r="B630" i="141"/>
  <c r="B463" i="141"/>
  <c r="D600" i="134"/>
  <c r="E607" i="144"/>
  <c r="B656" i="141"/>
  <c r="E580" i="79"/>
  <c r="D551" i="134"/>
  <c r="B449" i="143"/>
  <c r="B636" i="79"/>
  <c r="D471" i="79"/>
  <c r="D604" i="134"/>
  <c r="E617" i="144"/>
  <c r="D665" i="79"/>
  <c r="E591" i="144"/>
  <c r="D657" i="141"/>
  <c r="B561" i="134"/>
  <c r="E717" i="143"/>
  <c r="D617" i="143"/>
  <c r="E759" i="141"/>
  <c r="E902" i="144"/>
  <c r="D643" i="144"/>
  <c r="E557" i="79"/>
  <c r="D588" i="143"/>
  <c r="E531" i="141"/>
  <c r="D650" i="142"/>
  <c r="E635" i="142"/>
  <c r="E774" i="141"/>
  <c r="D491" i="144"/>
  <c r="D566" i="144"/>
  <c r="B463" i="143"/>
  <c r="D609" i="141"/>
  <c r="B414" i="79"/>
  <c r="B568" i="141"/>
  <c r="E665" i="142"/>
  <c r="D791" i="134"/>
  <c r="D531" i="144"/>
  <c r="D572" i="134"/>
  <c r="D474" i="142"/>
  <c r="E464" i="142"/>
  <c r="B434" i="141"/>
  <c r="E573" i="79"/>
  <c r="E673" i="134"/>
  <c r="D795" i="134"/>
  <c r="D684" i="141"/>
  <c r="B757" i="79"/>
  <c r="E666" i="134"/>
  <c r="B580" i="143"/>
  <c r="E698" i="141"/>
  <c r="D818" i="141"/>
  <c r="E660" i="144"/>
  <c r="E829" i="142"/>
  <c r="D684" i="79"/>
  <c r="E565" i="143"/>
  <c r="B461" i="79"/>
  <c r="D608" i="143"/>
  <c r="B409" i="144"/>
  <c r="B567" i="142"/>
  <c r="E665" i="134"/>
  <c r="E790" i="141"/>
  <c r="E525" i="134"/>
  <c r="B586" i="134"/>
  <c r="E503" i="134"/>
  <c r="B531" i="144"/>
  <c r="B475" i="141"/>
  <c r="E587" i="134"/>
  <c r="E691" i="134"/>
  <c r="D807" i="134"/>
  <c r="E565" i="134"/>
  <c r="B590" i="134"/>
  <c r="E513" i="142"/>
  <c r="D550" i="144"/>
  <c r="B483" i="141"/>
  <c r="E591" i="134"/>
  <c r="E695" i="142"/>
  <c r="D571" i="144"/>
  <c r="D635" i="79"/>
  <c r="B777" i="79"/>
  <c r="E686" i="134"/>
  <c r="B642" i="134"/>
  <c r="B783" i="79"/>
  <c r="E839" i="143"/>
  <c r="E750" i="79"/>
  <c r="D846" i="142"/>
  <c r="B660" i="143"/>
  <c r="D673" i="141"/>
  <c r="D578" i="143"/>
  <c r="E735" i="143"/>
  <c r="D635" i="143"/>
  <c r="E777" i="79"/>
  <c r="E554" i="79"/>
  <c r="E785" i="142"/>
  <c r="D618" i="141"/>
  <c r="E468" i="141"/>
  <c r="B579" i="134"/>
  <c r="E520" i="142"/>
  <c r="D545" i="79"/>
  <c r="E637" i="143"/>
  <c r="E791" i="134"/>
  <c r="B733" i="142"/>
  <c r="D514" i="134"/>
  <c r="E651" i="143"/>
  <c r="B584" i="79"/>
  <c r="E526" i="134"/>
  <c r="D549" i="141"/>
  <c r="E657" i="143"/>
  <c r="E795" i="142"/>
  <c r="B737" i="142"/>
  <c r="D760" i="143"/>
  <c r="D714" i="141"/>
  <c r="E812" i="144"/>
  <c r="E748" i="134"/>
  <c r="D634" i="143"/>
  <c r="B750" i="134"/>
  <c r="E791" i="144"/>
  <c r="B724" i="141"/>
  <c r="B525" i="142"/>
  <c r="D575" i="141"/>
  <c r="D559" i="142"/>
  <c r="E504" i="134"/>
  <c r="D527" i="141"/>
  <c r="D577" i="142"/>
  <c r="E773" i="142"/>
  <c r="E719" i="144"/>
  <c r="D510" i="134"/>
  <c r="E647" i="143"/>
  <c r="E583" i="79"/>
  <c r="E524" i="142"/>
  <c r="D549" i="79"/>
  <c r="E653" i="143"/>
  <c r="E795" i="134"/>
  <c r="E736" i="142"/>
  <c r="D530" i="134"/>
  <c r="E667" i="143"/>
  <c r="B588" i="79"/>
  <c r="E530" i="134"/>
  <c r="D559" i="134"/>
  <c r="E673" i="143"/>
  <c r="E799" i="142"/>
  <c r="E740" i="142"/>
  <c r="D768" i="143"/>
  <c r="D718" i="141"/>
  <c r="D565" i="143"/>
  <c r="B751" i="142"/>
  <c r="B646" i="143"/>
  <c r="D762" i="144"/>
  <c r="B573" i="141"/>
  <c r="E472" i="79"/>
  <c r="B645" i="143"/>
  <c r="E483" i="143"/>
  <c r="D612" i="134"/>
  <c r="E637" i="144"/>
  <c r="D686" i="142"/>
  <c r="D610" i="141"/>
  <c r="D608" i="142"/>
  <c r="E502" i="143"/>
  <c r="B563" i="79"/>
  <c r="E505" i="79"/>
  <c r="E629" i="79"/>
  <c r="E679" i="144"/>
  <c r="B726" i="143"/>
  <c r="D632" i="79"/>
  <c r="E617" i="141"/>
  <c r="E512" i="143"/>
  <c r="D568" i="144"/>
  <c r="E509" i="141"/>
  <c r="E633" i="79"/>
  <c r="D572" i="141"/>
  <c r="B736" i="143"/>
  <c r="D636" i="141"/>
  <c r="B709" i="79"/>
  <c r="E618" i="134"/>
  <c r="E778" i="79"/>
  <c r="D687" i="141"/>
  <c r="E831" i="141"/>
  <c r="E647" i="134"/>
  <c r="E663" i="141"/>
  <c r="E933" i="142"/>
  <c r="D607" i="144"/>
  <c r="E500" i="143"/>
  <c r="E561" i="144"/>
  <c r="E503" i="141"/>
  <c r="D628" i="134"/>
  <c r="E677" i="144"/>
  <c r="B724" i="143"/>
  <c r="D630" i="141"/>
  <c r="D638" i="134"/>
  <c r="E542" i="143"/>
  <c r="D581" i="144"/>
  <c r="E525" i="79"/>
  <c r="E645" i="79"/>
  <c r="D624" i="143"/>
  <c r="B766" i="143"/>
  <c r="D652" i="79"/>
  <c r="D642" i="134"/>
  <c r="E553" i="79"/>
  <c r="D587" i="79"/>
  <c r="E529" i="141"/>
  <c r="E649" i="79"/>
  <c r="D632" i="143"/>
  <c r="D772" i="144"/>
  <c r="D656" i="141"/>
  <c r="B729" i="79"/>
  <c r="E638" i="134"/>
  <c r="E794" i="79"/>
  <c r="D767" i="79"/>
  <c r="D709" i="134"/>
  <c r="D735" i="141"/>
  <c r="B747" i="143"/>
  <c r="E973" i="143"/>
  <c r="D658" i="79"/>
  <c r="D728" i="79"/>
  <c r="D603" i="142"/>
  <c r="E676" i="79"/>
  <c r="B676" i="141"/>
  <c r="B790" i="134"/>
  <c r="D596" i="79"/>
  <c r="B770" i="134"/>
  <c r="E630" i="79"/>
  <c r="B764" i="143"/>
  <c r="D593" i="79"/>
  <c r="E523" i="144"/>
  <c r="D553" i="79"/>
  <c r="E497" i="79"/>
  <c r="D622" i="142"/>
  <c r="E663" i="144"/>
  <c r="B710" i="143"/>
  <c r="D624" i="79"/>
  <c r="D604" i="142"/>
  <c r="E496" i="143"/>
  <c r="B559" i="79"/>
  <c r="E501" i="141"/>
  <c r="D626" i="142"/>
  <c r="E673" i="144"/>
  <c r="B720" i="143"/>
  <c r="D628" i="141"/>
  <c r="B701" i="79"/>
  <c r="E610" i="134"/>
  <c r="D771" i="142"/>
  <c r="B646" i="134"/>
  <c r="E815" i="141"/>
  <c r="B571" i="79"/>
  <c r="E838" i="143"/>
  <c r="E917" i="142"/>
  <c r="D567" i="79"/>
  <c r="E467" i="144"/>
  <c r="B641" i="143"/>
  <c r="E476" i="144"/>
  <c r="E609" i="79"/>
  <c r="E629" i="144"/>
  <c r="B680" i="79"/>
  <c r="D606" i="141"/>
  <c r="D602" i="134"/>
  <c r="E494" i="143"/>
  <c r="D557" i="144"/>
  <c r="E501" i="79"/>
  <c r="D625" i="144"/>
  <c r="E671" i="144"/>
  <c r="B718" i="143"/>
  <c r="D628" i="79"/>
  <c r="E611" i="79"/>
  <c r="E504" i="143"/>
  <c r="B563" i="141"/>
  <c r="E505" i="141"/>
  <c r="D629" i="144"/>
  <c r="E681" i="144"/>
  <c r="B728" i="143"/>
  <c r="D632" i="141"/>
  <c r="B705" i="79"/>
  <c r="E614" i="134"/>
  <c r="D774" i="144"/>
  <c r="E662" i="144"/>
  <c r="E823" i="141"/>
  <c r="B615" i="141"/>
  <c r="E578" i="134"/>
  <c r="E485" i="142"/>
  <c r="B495" i="144"/>
  <c r="B458" i="79"/>
  <c r="B577" i="144"/>
  <c r="E681" i="134"/>
  <c r="E800" i="79"/>
  <c r="D499" i="143"/>
  <c r="E595" i="142"/>
  <c r="E527" i="134"/>
  <c r="D573" i="134"/>
  <c r="E508" i="144"/>
  <c r="E596" i="144"/>
  <c r="E703" i="134"/>
  <c r="D611" i="134"/>
  <c r="D539" i="143"/>
  <c r="E599" i="142"/>
  <c r="E537" i="142"/>
  <c r="D582" i="144"/>
  <c r="E528" i="144"/>
  <c r="E600" i="144"/>
  <c r="E707" i="142"/>
  <c r="D631" i="79"/>
  <c r="D642" i="141"/>
  <c r="B789" i="79"/>
  <c r="B598" i="143"/>
  <c r="E669" i="79"/>
  <c r="E631" i="142"/>
  <c r="B852" i="79"/>
  <c r="E795" i="143"/>
  <c r="D856" i="134"/>
  <c r="D698" i="143"/>
  <c r="E594" i="144"/>
  <c r="E525" i="142"/>
  <c r="E571" i="79"/>
  <c r="E504" i="144"/>
  <c r="B596" i="134"/>
  <c r="E701" i="142"/>
  <c r="B606" i="143"/>
  <c r="E610" i="143"/>
  <c r="E611" i="142"/>
  <c r="E567" i="134"/>
  <c r="E612" i="79"/>
  <c r="D462" i="141"/>
  <c r="E456" i="134"/>
  <c r="E723" i="134"/>
  <c r="B669" i="143"/>
  <c r="E630" i="143"/>
  <c r="B470" i="144"/>
  <c r="E577" i="142"/>
  <c r="E622" i="141"/>
  <c r="B480" i="142"/>
  <c r="D480" i="79"/>
  <c r="E727" i="142"/>
  <c r="B678" i="79"/>
  <c r="E734" i="134"/>
  <c r="D752" i="143"/>
  <c r="D710" i="141"/>
  <c r="E804" i="144"/>
  <c r="B745" i="134"/>
  <c r="B624" i="134"/>
  <c r="B734" i="142"/>
  <c r="E788" i="142"/>
  <c r="B716" i="79"/>
  <c r="D627" i="141"/>
  <c r="E777" i="143"/>
  <c r="E686" i="142"/>
  <c r="E643" i="134"/>
  <c r="B784" i="143"/>
  <c r="E840" i="144"/>
  <c r="E590" i="134"/>
  <c r="D780" i="144"/>
  <c r="E590" i="79"/>
  <c r="B468" i="141"/>
  <c r="D571" i="143"/>
  <c r="E513" i="79"/>
  <c r="E635" i="141"/>
  <c r="D586" i="144"/>
  <c r="B742" i="143"/>
  <c r="D640" i="79"/>
  <c r="D630" i="134"/>
  <c r="E528" i="143"/>
  <c r="E576" i="79"/>
  <c r="E517" i="141"/>
  <c r="E639" i="141"/>
  <c r="B614" i="142"/>
  <c r="B752" i="143"/>
  <c r="D644" i="141"/>
  <c r="B717" i="79"/>
  <c r="E626" i="134"/>
  <c r="E784" i="141"/>
  <c r="D719" i="79"/>
  <c r="E667" i="134"/>
  <c r="D688" i="79"/>
  <c r="B699" i="143"/>
  <c r="E949" i="142"/>
  <c r="E595" i="79"/>
  <c r="E485" i="134"/>
  <c r="D483" i="143"/>
  <c r="E495" i="141"/>
  <c r="D621" i="144"/>
  <c r="E661" i="144"/>
  <c r="B708" i="143"/>
  <c r="D622" i="141"/>
  <c r="D627" i="144"/>
  <c r="E526" i="143"/>
  <c r="B575" i="79"/>
  <c r="E517" i="79"/>
  <c r="D638" i="142"/>
  <c r="B611" i="141"/>
  <c r="B750" i="143"/>
  <c r="D644" i="79"/>
  <c r="E635" i="79"/>
  <c r="E536" i="143"/>
  <c r="B579" i="141"/>
  <c r="E521" i="141"/>
  <c r="D642" i="142"/>
  <c r="E619" i="142"/>
  <c r="B760" i="143"/>
  <c r="D648" i="141"/>
  <c r="B721" i="79"/>
  <c r="E630" i="134"/>
  <c r="D787" i="142"/>
  <c r="D735" i="79"/>
  <c r="E679" i="141"/>
  <c r="D703" i="141"/>
  <c r="E591" i="142"/>
  <c r="E517" i="142"/>
  <c r="D555" i="134"/>
  <c r="E488" i="144"/>
  <c r="E592" i="144"/>
  <c r="E697" i="142"/>
  <c r="D585" i="143"/>
  <c r="E594" i="143"/>
  <c r="B608" i="142"/>
  <c r="E559" i="134"/>
  <c r="E604" i="79"/>
  <c r="E572" i="144"/>
  <c r="E609" i="142"/>
  <c r="E719" i="134"/>
  <c r="B662" i="141"/>
  <c r="E614" i="143"/>
  <c r="B612" i="142"/>
  <c r="E569" i="142"/>
  <c r="E614" i="141"/>
  <c r="E469" i="143"/>
  <c r="E461" i="144"/>
  <c r="E723" i="142"/>
  <c r="D671" i="79"/>
  <c r="D672" i="79"/>
  <c r="B805" i="79"/>
  <c r="B671" i="141"/>
  <c r="E690" i="142"/>
  <c r="B714" i="144"/>
  <c r="B868" i="79"/>
  <c r="E648" i="144"/>
  <c r="E869" i="79"/>
  <c r="D730" i="143"/>
  <c r="E607" i="142"/>
  <c r="E557" i="142"/>
  <c r="E602" i="141"/>
  <c r="E568" i="144"/>
  <c r="E608" i="144"/>
  <c r="E717" i="142"/>
  <c r="B662" i="79"/>
  <c r="D577" i="141"/>
  <c r="B500" i="142"/>
  <c r="B484" i="142"/>
  <c r="E644" i="79"/>
  <c r="D493" i="79"/>
  <c r="B506" i="142"/>
  <c r="E739" i="134"/>
  <c r="E691" i="144"/>
  <c r="D597" i="79"/>
  <c r="B510" i="134"/>
  <c r="D494" i="143"/>
  <c r="E654" i="141"/>
  <c r="D497" i="141"/>
  <c r="B516" i="134"/>
  <c r="E743" i="142"/>
  <c r="E695" i="144"/>
  <c r="D608" i="144"/>
  <c r="B627" i="79"/>
  <c r="E708" i="144"/>
  <c r="E706" i="142"/>
  <c r="B762" i="144"/>
  <c r="B888" i="79"/>
  <c r="D742" i="79"/>
  <c r="E885" i="79"/>
  <c r="D770" i="143"/>
  <c r="B729" i="141"/>
  <c r="E638" i="142"/>
  <c r="D794" i="144"/>
  <c r="D769" i="141"/>
  <c r="D709" i="142"/>
  <c r="D741" i="79"/>
  <c r="B693" i="144"/>
  <c r="D664" i="79"/>
  <c r="B798" i="143"/>
  <c r="B657" i="144"/>
  <c r="E685" i="79"/>
  <c r="D690" i="79"/>
  <c r="B861" i="143"/>
  <c r="D616" i="143"/>
  <c r="D864" i="134"/>
  <c r="D670" i="141"/>
  <c r="B803" i="141"/>
  <c r="E670" i="143"/>
  <c r="E689" i="144"/>
  <c r="D707" i="143"/>
  <c r="B866" i="141"/>
  <c r="D643" i="141"/>
  <c r="D868" i="134"/>
  <c r="D811" i="79"/>
  <c r="D765" i="134"/>
  <c r="B634" i="143"/>
  <c r="B828" i="144"/>
  <c r="D919" i="134"/>
  <c r="D890" i="143"/>
  <c r="E937" i="143"/>
  <c r="B983" i="79"/>
  <c r="B717" i="141"/>
  <c r="E626" i="142"/>
  <c r="D785" i="134"/>
  <c r="D721" i="141"/>
  <c r="E671" i="79"/>
  <c r="D693" i="79"/>
  <c r="B709" i="144"/>
  <c r="E951" i="134"/>
  <c r="B723" i="79"/>
  <c r="E632" i="134"/>
  <c r="D789" i="134"/>
  <c r="D743" i="79"/>
  <c r="E687" i="79"/>
  <c r="D711" i="141"/>
  <c r="D729" i="134"/>
  <c r="E961" i="142"/>
  <c r="B727" i="141"/>
  <c r="E636" i="142"/>
  <c r="D793" i="134"/>
  <c r="D761" i="141"/>
  <c r="B705" i="144"/>
  <c r="D733" i="79"/>
  <c r="D745" i="142"/>
  <c r="E971" i="79"/>
  <c r="E753" i="141"/>
  <c r="E896" i="144"/>
  <c r="E784" i="143"/>
  <c r="E841" i="142"/>
  <c r="B915" i="142"/>
  <c r="D806" i="79"/>
  <c r="E814" i="141"/>
  <c r="E844" i="79"/>
  <c r="B737" i="141"/>
  <c r="E646" i="142"/>
  <c r="D801" i="134"/>
  <c r="D801" i="141"/>
  <c r="D741" i="142"/>
  <c r="D773" i="79"/>
  <c r="B806" i="79"/>
  <c r="D590" i="141"/>
  <c r="B743" i="79"/>
  <c r="E652" i="134"/>
  <c r="D805" i="134"/>
  <c r="B584" i="143"/>
  <c r="B759" i="143"/>
  <c r="D791" i="141"/>
  <c r="B818" i="79"/>
  <c r="B643" i="141"/>
  <c r="B747" i="141"/>
  <c r="E656" i="142"/>
  <c r="D809" i="134"/>
  <c r="B637" i="79"/>
  <c r="B798" i="144"/>
  <c r="D813" i="79"/>
  <c r="D822" i="79"/>
  <c r="B674" i="141"/>
  <c r="E793" i="141"/>
  <c r="E976" i="142"/>
  <c r="E676" i="143"/>
  <c r="D863" i="134"/>
  <c r="B931" i="142"/>
  <c r="D835" i="144"/>
  <c r="D879" i="79"/>
  <c r="E864" i="79"/>
  <c r="B741" i="141"/>
  <c r="E650" i="142"/>
  <c r="E804" i="141"/>
  <c r="E562" i="134"/>
  <c r="D757" i="142"/>
  <c r="D789" i="79"/>
  <c r="B817" i="141"/>
  <c r="B638" i="134"/>
  <c r="B747" i="79"/>
  <c r="E656" i="134"/>
  <c r="E808" i="141"/>
  <c r="B629" i="144"/>
  <c r="B793" i="144"/>
  <c r="D807" i="141"/>
  <c r="B820" i="144"/>
  <c r="D671" i="144"/>
  <c r="B751" i="141"/>
  <c r="E660" i="142"/>
  <c r="B569" i="141"/>
  <c r="B666" i="143"/>
  <c r="D810" i="144"/>
  <c r="D617" i="141"/>
  <c r="E825" i="134"/>
  <c r="D693" i="141"/>
  <c r="E801" i="141"/>
  <c r="D681" i="143"/>
  <c r="D689" i="142"/>
  <c r="D867" i="134"/>
  <c r="E934" i="142"/>
  <c r="D839" i="134"/>
  <c r="D887" i="79"/>
  <c r="E868" i="79"/>
  <c r="E715" i="79"/>
  <c r="D830" i="142"/>
  <c r="E708" i="143"/>
  <c r="B816" i="143"/>
  <c r="E900" i="134"/>
  <c r="D719" i="142"/>
  <c r="E670" i="144"/>
  <c r="E873" i="79"/>
  <c r="D764" i="143"/>
  <c r="B716" i="144"/>
  <c r="E816" i="144"/>
  <c r="E749" i="144"/>
  <c r="B640" i="134"/>
  <c r="B752" i="141"/>
  <c r="B793" i="142"/>
  <c r="D734" i="144"/>
  <c r="D774" i="143"/>
  <c r="D721" i="143"/>
  <c r="D587" i="142"/>
  <c r="E634" i="79"/>
  <c r="B652" i="142"/>
  <c r="B768" i="141"/>
  <c r="E574" i="134"/>
  <c r="D750" i="144"/>
  <c r="B764" i="144"/>
  <c r="B882" i="79"/>
  <c r="E761" i="144"/>
  <c r="E901" i="141"/>
  <c r="B832" i="141"/>
  <c r="D45" i="144"/>
  <c r="D852" i="141"/>
  <c r="B795" i="134"/>
  <c r="E797" i="143"/>
  <c r="D656" i="142"/>
  <c r="E682" i="143"/>
  <c r="E685" i="134"/>
  <c r="E860" i="143"/>
  <c r="B608" i="143"/>
  <c r="E863" i="141"/>
  <c r="D670" i="79"/>
  <c r="B802" i="143"/>
  <c r="B665" i="144"/>
  <c r="B689" i="134"/>
  <c r="D706" i="79"/>
  <c r="B865" i="143"/>
  <c r="B638" i="142"/>
  <c r="E867" i="141"/>
  <c r="D676" i="79"/>
  <c r="B807" i="141"/>
  <c r="E678" i="143"/>
  <c r="B693" i="134"/>
  <c r="D723" i="143"/>
  <c r="B870" i="141"/>
  <c r="B670" i="134"/>
  <c r="E871" i="141"/>
  <c r="D653" i="141"/>
  <c r="B781" i="144"/>
  <c r="B682" i="143"/>
  <c r="E832" i="141"/>
  <c r="D923" i="134"/>
  <c r="D898" i="143"/>
  <c r="E945" i="143"/>
  <c r="E988" i="144"/>
  <c r="E637" i="134"/>
  <c r="B593" i="141"/>
  <c r="E694" i="144"/>
  <c r="B701" i="134"/>
  <c r="D755" i="143"/>
  <c r="E880" i="143"/>
  <c r="D711" i="143"/>
  <c r="E879" i="141"/>
  <c r="D598" i="79"/>
  <c r="B615" i="79"/>
  <c r="E704" i="144"/>
  <c r="B705" i="134"/>
  <c r="D760" i="141"/>
  <c r="B885" i="143"/>
  <c r="B734" i="144"/>
  <c r="E883" i="141"/>
  <c r="D627" i="79"/>
  <c r="B651" i="79"/>
  <c r="E714" i="144"/>
  <c r="B709" i="134"/>
  <c r="D766" i="79"/>
  <c r="B890" i="141"/>
  <c r="E752" i="142"/>
  <c r="E887" i="141"/>
  <c r="E748" i="79"/>
  <c r="B825" i="144"/>
  <c r="E764" i="141"/>
  <c r="E849" i="141"/>
  <c r="D943" i="134"/>
  <c r="D951" i="144"/>
  <c r="B738" i="141"/>
  <c r="B5" i="143"/>
  <c r="B715" i="143"/>
  <c r="B604" i="143"/>
  <c r="E702" i="144"/>
  <c r="E704" i="134"/>
  <c r="D759" i="143"/>
  <c r="E884" i="143"/>
  <c r="D727" i="143"/>
  <c r="D882" i="142"/>
  <c r="B623" i="144"/>
  <c r="B643" i="79"/>
  <c r="E712" i="144"/>
  <c r="E708" i="134"/>
  <c r="D764" i="141"/>
  <c r="B889" i="143"/>
  <c r="B750" i="144"/>
  <c r="D886" i="142"/>
  <c r="B647" i="144"/>
  <c r="E661" i="142"/>
  <c r="E722" i="144"/>
  <c r="E712" i="134"/>
  <c r="D770" i="79"/>
  <c r="B894" i="141"/>
  <c r="E755" i="144"/>
  <c r="D890" i="142"/>
  <c r="E764" i="79"/>
  <c r="B828" i="143"/>
  <c r="B779" i="79"/>
  <c r="D852" i="142"/>
  <c r="D947" i="134"/>
  <c r="E956" i="134"/>
  <c r="B752" i="142"/>
  <c r="D1003" i="143"/>
  <c r="E900" i="79"/>
  <c r="D701" i="142"/>
  <c r="D779" i="141"/>
  <c r="B813" i="142"/>
  <c r="D903" i="142"/>
  <c r="B860" i="134"/>
  <c r="E907" i="143"/>
  <c r="E763" i="144"/>
  <c r="E847" i="134"/>
  <c r="B703" i="79"/>
  <c r="E612" i="134"/>
  <c r="D773" i="134"/>
  <c r="D655" i="144"/>
  <c r="E819" i="141"/>
  <c r="B597" i="141"/>
  <c r="E621" i="134"/>
  <c r="E921" i="142"/>
  <c r="B707" i="141"/>
  <c r="E616" i="142"/>
  <c r="D777" i="134"/>
  <c r="E681" i="79"/>
  <c r="E829" i="79"/>
  <c r="B636" i="143"/>
  <c r="E656" i="144"/>
  <c r="E931" i="134"/>
  <c r="E713" i="141"/>
  <c r="D829" i="144"/>
  <c r="E704" i="143"/>
  <c r="B811" i="143"/>
  <c r="B899" i="142"/>
  <c r="D719" i="134"/>
  <c r="D932" i="141"/>
  <c r="E893" i="142"/>
  <c r="D716" i="79"/>
  <c r="E814" i="144"/>
  <c r="B749" i="134"/>
  <c r="B636" i="142"/>
  <c r="B750" i="142"/>
  <c r="E792" i="142"/>
  <c r="B732" i="79"/>
  <c r="D772" i="143"/>
  <c r="B720" i="144"/>
  <c r="D584" i="141"/>
  <c r="E628" i="141"/>
  <c r="D650" i="143"/>
  <c r="B766" i="142"/>
  <c r="E562" i="141"/>
  <c r="B748" i="79"/>
  <c r="D782" i="143"/>
  <c r="D725" i="143"/>
  <c r="D600" i="79"/>
  <c r="E666" i="79"/>
  <c r="B668" i="141"/>
  <c r="B782" i="134"/>
  <c r="B587" i="141"/>
  <c r="B764" i="79"/>
  <c r="B768" i="144"/>
  <c r="B886" i="79"/>
  <c r="B765" i="134"/>
  <c r="D915" i="144"/>
  <c r="D836" i="143"/>
  <c r="E4" i="134"/>
  <c r="D856" i="141"/>
  <c r="B764" i="141"/>
  <c r="D615" i="79"/>
  <c r="D736" i="79"/>
  <c r="D645" i="141"/>
  <c r="B483" i="142"/>
  <c r="E697" i="79"/>
  <c r="D812" i="141"/>
  <c r="D633" i="141"/>
  <c r="D797" i="143"/>
  <c r="D812" i="143"/>
  <c r="B740" i="144"/>
  <c r="D657" i="79"/>
  <c r="D560" i="143"/>
  <c r="E707" i="141"/>
  <c r="E822" i="144"/>
  <c r="B657" i="141"/>
  <c r="D812" i="79"/>
  <c r="D583" i="143"/>
  <c r="D745" i="143"/>
  <c r="D673" i="79"/>
  <c r="B569" i="142"/>
  <c r="E717" i="79"/>
  <c r="B832" i="79"/>
  <c r="D666" i="142"/>
  <c r="E823" i="134"/>
  <c r="B788" i="144"/>
  <c r="B906" i="79"/>
  <c r="B781" i="134"/>
  <c r="E877" i="134"/>
  <c r="E854" i="142"/>
  <c r="B957" i="142"/>
  <c r="D876" i="141"/>
  <c r="E933" i="134"/>
  <c r="D690" i="143"/>
  <c r="D740" i="79"/>
  <c r="B655" i="143"/>
  <c r="B560" i="79"/>
  <c r="E705" i="79"/>
  <c r="D821" i="144"/>
  <c r="D653" i="79"/>
  <c r="B811" i="79"/>
  <c r="B574" i="143"/>
  <c r="B744" i="144"/>
  <c r="B672" i="79"/>
  <c r="D569" i="79"/>
  <c r="E715" i="141"/>
  <c r="E830" i="144"/>
  <c r="B665" i="141"/>
  <c r="E821" i="144"/>
  <c r="D605" i="142"/>
  <c r="D749" i="143"/>
  <c r="B679" i="143"/>
  <c r="D577" i="79"/>
  <c r="E725" i="79"/>
  <c r="B840" i="79"/>
  <c r="D674" i="142"/>
  <c r="D829" i="141"/>
  <c r="B792" i="144"/>
  <c r="B910" i="79"/>
  <c r="E784" i="134"/>
  <c r="E909" i="134"/>
  <c r="E857" i="144"/>
  <c r="D902" i="134"/>
  <c r="D880" i="141"/>
  <c r="E965" i="134"/>
  <c r="D740" i="141"/>
  <c r="E866" i="143"/>
  <c r="B742" i="144"/>
  <c r="D882" i="134"/>
  <c r="B812" i="79"/>
  <c r="B40" i="142"/>
  <c r="D836" i="144"/>
  <c r="E762" i="143"/>
  <c r="D797" i="141"/>
  <c r="B782" i="143"/>
  <c r="D576" i="79"/>
  <c r="B659" i="79"/>
  <c r="E807" i="143"/>
  <c r="B845" i="143"/>
  <c r="B771" i="79"/>
  <c r="E851" i="141"/>
  <c r="B573" i="79"/>
  <c r="B787" i="141"/>
  <c r="D594" i="144"/>
  <c r="E666" i="143"/>
  <c r="D620" i="143"/>
  <c r="D608" i="141"/>
  <c r="B672" i="142"/>
  <c r="B576" i="142"/>
  <c r="E733" i="143"/>
  <c r="D633" i="143"/>
  <c r="E775" i="141"/>
  <c r="E934" i="144"/>
  <c r="E758" i="143"/>
  <c r="E877" i="142"/>
  <c r="D865" i="144"/>
  <c r="E677" i="134"/>
  <c r="E742" i="144"/>
  <c r="E720" i="134"/>
  <c r="D779" i="143"/>
  <c r="E904" i="143"/>
  <c r="D648" i="143"/>
  <c r="B691" i="134"/>
  <c r="D567" i="141"/>
  <c r="D481" i="144"/>
  <c r="D547" i="144"/>
  <c r="E482" i="142"/>
  <c r="B590" i="142"/>
  <c r="E695" i="134"/>
  <c r="D570" i="134"/>
  <c r="B476" i="134"/>
  <c r="E593" i="134"/>
  <c r="E521" i="142"/>
  <c r="D565" i="141"/>
  <c r="E496" i="144"/>
  <c r="B594" i="142"/>
  <c r="E699" i="142"/>
  <c r="B594" i="143"/>
  <c r="D651" i="79"/>
  <c r="B781" i="79"/>
  <c r="B570" i="79"/>
  <c r="B650" i="134"/>
  <c r="B799" i="79"/>
  <c r="B844" i="79"/>
  <c r="E766" i="79"/>
  <c r="D849" i="144"/>
  <c r="B681" i="143"/>
  <c r="E574" i="143"/>
  <c r="B479" i="143"/>
  <c r="B478" i="144"/>
  <c r="B442" i="141"/>
  <c r="E574" i="142"/>
  <c r="B674" i="134"/>
  <c r="D796" i="144"/>
  <c r="E468" i="142"/>
  <c r="B592" i="142"/>
  <c r="E519" i="134"/>
  <c r="D558" i="144"/>
  <c r="E492" i="144"/>
  <c r="E593" i="142"/>
  <c r="E699" i="134"/>
  <c r="D590" i="144"/>
  <c r="D507" i="143"/>
  <c r="B596" i="142"/>
  <c r="E529" i="142"/>
  <c r="D574" i="144"/>
  <c r="E512" i="144"/>
  <c r="E597" i="142"/>
  <c r="E703" i="142"/>
  <c r="B615" i="144"/>
  <c r="B668" i="143"/>
  <c r="B785" i="79"/>
  <c r="E578" i="142"/>
  <c r="D660" i="142"/>
  <c r="B585" i="141"/>
  <c r="B848" i="79"/>
  <c r="E779" i="143"/>
  <c r="D546" i="134"/>
  <c r="D530" i="143"/>
  <c r="E492" i="134"/>
  <c r="D515" i="141"/>
  <c r="D556" i="142"/>
  <c r="E761" i="142"/>
  <c r="E710" i="134"/>
  <c r="B410" i="142"/>
  <c r="E599" i="143"/>
  <c r="B570" i="134"/>
  <c r="E512" i="142"/>
  <c r="D537" i="79"/>
  <c r="E605" i="143"/>
  <c r="E783" i="134"/>
  <c r="B727" i="134"/>
  <c r="E481" i="142"/>
  <c r="E619" i="143"/>
  <c r="B574" i="142"/>
  <c r="E518" i="134"/>
  <c r="D541" i="141"/>
  <c r="E625" i="143"/>
  <c r="E787" i="142"/>
  <c r="B731" i="134"/>
  <c r="D744" i="143"/>
  <c r="D706" i="141"/>
  <c r="E796" i="144"/>
  <c r="E741" i="144"/>
  <c r="D613" i="141"/>
  <c r="B720" i="141"/>
  <c r="B785" i="142"/>
  <c r="D702" i="144"/>
  <c r="B557" i="142"/>
  <c r="E595" i="143"/>
  <c r="D569" i="134"/>
  <c r="E512" i="134"/>
  <c r="D535" i="141"/>
  <c r="E601" i="143"/>
  <c r="E781" i="142"/>
  <c r="E726" i="134"/>
  <c r="D542" i="134"/>
  <c r="E482" i="134"/>
  <c r="B590" i="141"/>
  <c r="E532" i="142"/>
  <c r="D563" i="143"/>
  <c r="E640" i="141"/>
  <c r="E803" i="134"/>
  <c r="B743" i="134"/>
  <c r="B458" i="141"/>
  <c r="E493" i="144"/>
  <c r="B596" i="79"/>
  <c r="E538" i="134"/>
  <c r="D571" i="141"/>
  <c r="E677" i="143"/>
  <c r="E807" i="142"/>
  <c r="B747" i="134"/>
  <c r="D784" i="143"/>
  <c r="D726" i="141"/>
  <c r="D600" i="141"/>
  <c r="E674" i="141"/>
  <c r="B675" i="143"/>
  <c r="B786" i="142"/>
  <c r="D591" i="134"/>
  <c r="D766" i="144"/>
  <c r="E782" i="134"/>
  <c r="E793" i="143"/>
  <c r="B639" i="79"/>
  <c r="D675" i="144"/>
  <c r="E666" i="144"/>
  <c r="E856" i="143"/>
  <c r="E938" i="144"/>
  <c r="D860" i="134"/>
  <c r="D732" i="143"/>
  <c r="B700" i="144"/>
  <c r="E784" i="144"/>
  <c r="B737" i="134"/>
  <c r="D584" i="144"/>
  <c r="B702" i="142"/>
  <c r="E780" i="142"/>
  <c r="E915" i="141"/>
  <c r="D742" i="143"/>
  <c r="D705" i="143"/>
  <c r="E794" i="144"/>
  <c r="B741" i="134"/>
  <c r="B609" i="141"/>
  <c r="B718" i="142"/>
  <c r="E784" i="142"/>
  <c r="B700" i="79"/>
  <c r="B738" i="144"/>
  <c r="B866" i="79"/>
  <c r="D735" i="143"/>
  <c r="E881" i="141"/>
  <c r="D804" i="79"/>
  <c r="B24" i="142"/>
  <c r="D835" i="143"/>
  <c r="D710" i="79"/>
  <c r="E781" i="143"/>
  <c r="D570" i="141"/>
  <c r="E651" i="134"/>
  <c r="B800" i="143"/>
  <c r="E844" i="143"/>
  <c r="E768" i="141"/>
  <c r="D850" i="142"/>
  <c r="D813" i="141"/>
  <c r="B786" i="143"/>
  <c r="D589" i="143"/>
  <c r="D663" i="79"/>
  <c r="D615" i="141"/>
  <c r="B849" i="143"/>
  <c r="B787" i="79"/>
  <c r="D854" i="142"/>
  <c r="D654" i="79"/>
  <c r="B791" i="141"/>
  <c r="B623" i="79"/>
  <c r="B670" i="141"/>
  <c r="D652" i="143"/>
  <c r="B854" i="141"/>
  <c r="B804" i="143"/>
  <c r="D858" i="142"/>
  <c r="D667" i="143"/>
  <c r="D717" i="134"/>
  <c r="D793" i="79"/>
  <c r="D817" i="143"/>
  <c r="D907" i="134"/>
  <c r="D866" i="143"/>
  <c r="E913" i="143"/>
  <c r="E969" i="142"/>
  <c r="B629" i="141"/>
  <c r="E801" i="143"/>
  <c r="D664" i="142"/>
  <c r="B686" i="141"/>
  <c r="D700" i="141"/>
  <c r="E864" i="143"/>
  <c r="E632" i="144"/>
  <c r="D866" i="142"/>
  <c r="D674" i="141"/>
  <c r="B806" i="143"/>
  <c r="B673" i="144"/>
  <c r="E692" i="134"/>
  <c r="D722" i="79"/>
  <c r="B869" i="143"/>
  <c r="B667" i="141"/>
  <c r="D870" i="142"/>
  <c r="D682" i="79"/>
  <c r="D561" i="143"/>
  <c r="E686" i="143"/>
  <c r="E696" i="134"/>
  <c r="D739" i="143"/>
  <c r="B874" i="141"/>
  <c r="D688" i="141"/>
  <c r="D874" i="142"/>
  <c r="D678" i="134"/>
  <c r="B802" i="141"/>
  <c r="E700" i="141"/>
  <c r="E836" i="79"/>
  <c r="D927" i="134"/>
  <c r="D906" i="143"/>
  <c r="B688" i="142"/>
  <c r="E992" i="141"/>
  <c r="B675" i="144"/>
  <c r="E805" i="143"/>
  <c r="D672" i="142"/>
  <c r="B691" i="142"/>
  <c r="D716" i="141"/>
  <c r="E868" i="143"/>
  <c r="B654" i="142"/>
  <c r="D869" i="144"/>
  <c r="D680" i="79"/>
  <c r="E559" i="144"/>
  <c r="B681" i="144"/>
  <c r="B695" i="142"/>
  <c r="D738" i="79"/>
  <c r="B873" i="143"/>
  <c r="E685" i="142"/>
  <c r="D873" i="144"/>
  <c r="D686" i="141"/>
  <c r="D589" i="142"/>
  <c r="E690" i="144"/>
  <c r="B699" i="142"/>
  <c r="D754" i="79"/>
  <c r="B878" i="141"/>
  <c r="D704" i="141"/>
  <c r="D877" i="144"/>
  <c r="E700" i="79"/>
  <c r="E809" i="143"/>
  <c r="E716" i="141"/>
  <c r="E840" i="142"/>
  <c r="D931" i="134"/>
  <c r="D914" i="143"/>
  <c r="B704" i="134"/>
  <c r="B22" i="141"/>
  <c r="E856" i="79"/>
  <c r="E843" i="79"/>
  <c r="D715" i="141"/>
  <c r="B771" i="144"/>
  <c r="D887" i="142"/>
  <c r="B951" i="142"/>
  <c r="E875" i="143"/>
  <c r="E682" i="144"/>
  <c r="B820" i="141"/>
  <c r="D686" i="143"/>
  <c r="E588" i="134"/>
  <c r="E745" i="143"/>
  <c r="D645" i="143"/>
  <c r="E787" i="141"/>
  <c r="E958" i="144"/>
  <c r="E782" i="143"/>
  <c r="E889" i="142"/>
  <c r="B691" i="141"/>
  <c r="E598" i="142"/>
  <c r="E755" i="143"/>
  <c r="D663" i="143"/>
  <c r="E797" i="79"/>
  <c r="E972" i="134"/>
  <c r="E802" i="143"/>
  <c r="E899" i="134"/>
  <c r="D681" i="144"/>
  <c r="B768" i="79"/>
  <c r="D658" i="134"/>
  <c r="B759" i="144"/>
  <c r="E886" i="142"/>
  <c r="E991" i="141"/>
  <c r="D916" i="141"/>
  <c r="B738" i="142"/>
  <c r="D700" i="79"/>
  <c r="E782" i="144"/>
  <c r="E736" i="134"/>
  <c r="D582" i="79"/>
  <c r="B702" i="134"/>
  <c r="E779" i="144"/>
  <c r="D914" i="142"/>
  <c r="D740" i="143"/>
  <c r="B704" i="144"/>
  <c r="E792" i="144"/>
  <c r="E740" i="134"/>
  <c r="B605" i="79"/>
  <c r="B718" i="134"/>
  <c r="E783" i="144"/>
  <c r="B692" i="141"/>
  <c r="D750" i="143"/>
  <c r="D709" i="143"/>
  <c r="E802" i="144"/>
  <c r="E744" i="134"/>
  <c r="B620" i="142"/>
  <c r="B734" i="134"/>
  <c r="E787" i="144"/>
  <c r="B708" i="141"/>
  <c r="B752" i="144"/>
  <c r="B870" i="79"/>
  <c r="D751" i="143"/>
  <c r="D884" i="142"/>
  <c r="B814" i="143"/>
  <c r="B1008" i="142"/>
  <c r="E839" i="142"/>
  <c r="B972" i="143"/>
  <c r="E925" i="142"/>
  <c r="D720" i="79"/>
  <c r="D584" i="79"/>
  <c r="E752" i="134"/>
  <c r="B649" i="79"/>
  <c r="B766" i="134"/>
  <c r="E795" i="144"/>
  <c r="B740" i="141"/>
  <c r="D780" i="143"/>
  <c r="B724" i="144"/>
  <c r="D595" i="134"/>
  <c r="E660" i="141"/>
  <c r="B667" i="143"/>
  <c r="B778" i="142"/>
  <c r="B587" i="79"/>
  <c r="B756" i="141"/>
  <c r="D790" i="143"/>
  <c r="D729" i="143"/>
  <c r="D610" i="144"/>
  <c r="E680" i="79"/>
  <c r="B684" i="141"/>
  <c r="B800" i="141"/>
  <c r="D599" i="142"/>
  <c r="B776" i="142"/>
  <c r="B772" i="144"/>
  <c r="B890" i="79"/>
  <c r="E768" i="134"/>
  <c r="B740" i="79"/>
  <c r="E841" i="144"/>
  <c r="B17" i="79"/>
  <c r="D860" i="141"/>
  <c r="E818" i="134"/>
  <c r="E957" i="142"/>
  <c r="D724" i="79"/>
  <c r="B591" i="141"/>
  <c r="E650" i="79"/>
  <c r="B660" i="141"/>
  <c r="B774" i="134"/>
  <c r="D583" i="142"/>
  <c r="B754" i="142"/>
  <c r="D788" i="143"/>
  <c r="B728" i="144"/>
  <c r="D607" i="134"/>
  <c r="E678" i="141"/>
  <c r="B683" i="143"/>
  <c r="B794" i="142"/>
  <c r="D596" i="141"/>
  <c r="B772" i="134"/>
  <c r="D798" i="143"/>
  <c r="D733" i="143"/>
  <c r="D633" i="79"/>
  <c r="E688" i="79"/>
  <c r="E693" i="79"/>
  <c r="B810" i="144"/>
  <c r="D621" i="79"/>
  <c r="B792" i="142"/>
  <c r="B776" i="144"/>
  <c r="B894" i="79"/>
  <c r="B771" i="142"/>
  <c r="D805" i="143"/>
  <c r="B845" i="134"/>
  <c r="D924" i="142"/>
  <c r="D864" i="141"/>
  <c r="E838" i="142"/>
  <c r="B670" i="142"/>
  <c r="E850" i="143"/>
  <c r="E669" i="134"/>
  <c r="E869" i="141"/>
  <c r="B748" i="142"/>
  <c r="B982" i="142"/>
  <c r="D816" i="141"/>
  <c r="E698" i="143"/>
  <c r="E665" i="79"/>
  <c r="B767" i="79"/>
  <c r="E676" i="134"/>
  <c r="B623" i="141"/>
  <c r="E738" i="141"/>
  <c r="B830" i="134"/>
  <c r="E710" i="79"/>
  <c r="B838" i="141"/>
  <c r="D755" i="79"/>
  <c r="B771" i="141"/>
  <c r="E680" i="142"/>
  <c r="B632" i="143"/>
  <c r="E760" i="79"/>
  <c r="D834" i="141"/>
  <c r="E728" i="141"/>
  <c r="D842" i="144"/>
  <c r="D773" i="141"/>
  <c r="E841" i="141"/>
  <c r="D713" i="79"/>
  <c r="D769" i="142"/>
  <c r="D887" i="134"/>
  <c r="B951" i="134"/>
  <c r="E873" i="143"/>
  <c r="D939" i="144"/>
  <c r="D686" i="134"/>
  <c r="E586" i="142"/>
  <c r="E743" i="143"/>
  <c r="D643" i="143"/>
  <c r="E785" i="79"/>
  <c r="E954" i="144"/>
  <c r="E778" i="143"/>
  <c r="E887" i="134"/>
  <c r="B691" i="79"/>
  <c r="E596" i="134"/>
  <c r="E753" i="143"/>
  <c r="D655" i="143"/>
  <c r="E795" i="141"/>
  <c r="E970" i="144"/>
  <c r="E798" i="143"/>
  <c r="E897" i="142"/>
  <c r="B695" i="141"/>
  <c r="E604" i="142"/>
  <c r="E763" i="143"/>
  <c r="D577" i="143"/>
  <c r="E805" i="79"/>
  <c r="D661" i="143"/>
  <c r="E818" i="143"/>
  <c r="E907" i="134"/>
  <c r="E689" i="141"/>
  <c r="B786" i="134"/>
  <c r="B668" i="134"/>
  <c r="B771" i="143"/>
  <c r="E889" i="144"/>
  <c r="E663" i="142"/>
  <c r="D920" i="141"/>
  <c r="D755" i="142"/>
  <c r="B705" i="141"/>
  <c r="E614" i="142"/>
  <c r="D775" i="142"/>
  <c r="B666" i="79"/>
  <c r="E825" i="79"/>
  <c r="B620" i="143"/>
  <c r="E645" i="134"/>
  <c r="E927" i="134"/>
  <c r="B711" i="79"/>
  <c r="E620" i="134"/>
  <c r="D779" i="142"/>
  <c r="D695" i="79"/>
  <c r="E835" i="141"/>
  <c r="E657" i="79"/>
  <c r="E672" i="144"/>
  <c r="E937" i="142"/>
  <c r="B715" i="141"/>
  <c r="E624" i="142"/>
  <c r="D783" i="142"/>
  <c r="D713" i="141"/>
  <c r="E659" i="142"/>
  <c r="E681" i="141"/>
  <c r="D697" i="142"/>
  <c r="E947" i="134"/>
  <c r="E729" i="141"/>
  <c r="E848" i="144"/>
  <c r="E736" i="143"/>
  <c r="E825" i="142"/>
  <c r="E905" i="144"/>
  <c r="D751" i="134"/>
  <c r="D940" i="141"/>
  <c r="E827" i="143"/>
  <c r="B709" i="141"/>
  <c r="E618" i="142"/>
  <c r="D778" i="144"/>
  <c r="D689" i="141"/>
  <c r="E833" i="79"/>
  <c r="B652" i="143"/>
  <c r="E668" i="143"/>
  <c r="E935" i="134"/>
  <c r="B715" i="79"/>
  <c r="E624" i="134"/>
  <c r="D782" i="144"/>
  <c r="D711" i="79"/>
  <c r="E617" i="142"/>
  <c r="B674" i="79"/>
  <c r="D697" i="134"/>
  <c r="E945" i="142"/>
  <c r="B719" i="141"/>
  <c r="E628" i="142"/>
  <c r="D786" i="144"/>
  <c r="D729" i="141"/>
  <c r="D677" i="79"/>
  <c r="D701" i="79"/>
  <c r="D713" i="142"/>
  <c r="E955" i="134"/>
  <c r="E737" i="141"/>
  <c r="E864" i="144"/>
  <c r="E752" i="143"/>
  <c r="B829" i="144"/>
  <c r="B909" i="134"/>
  <c r="D767" i="134"/>
  <c r="D944" i="141"/>
  <c r="B832" i="143"/>
  <c r="B641" i="79"/>
  <c r="B720" i="79"/>
  <c r="D599" i="134"/>
  <c r="D699" i="134"/>
  <c r="E874" i="142"/>
  <c r="E873" i="134"/>
  <c r="D902" i="79"/>
  <c r="E847" i="141"/>
  <c r="D700" i="143"/>
  <c r="B680" i="143"/>
  <c r="E752" i="144"/>
  <c r="E724" i="134"/>
  <c r="D784" i="141"/>
  <c r="B909" i="143"/>
  <c r="E767" i="144"/>
  <c r="D902" i="142"/>
  <c r="D710" i="143"/>
  <c r="D689" i="143"/>
  <c r="E762" i="144"/>
  <c r="E728" i="134"/>
  <c r="D790" i="79"/>
  <c r="D672" i="141"/>
  <c r="B745" i="79"/>
  <c r="E654" i="134"/>
  <c r="D806" i="144"/>
  <c r="B616" i="134"/>
  <c r="B777" i="144"/>
  <c r="D799" i="141"/>
  <c r="D819" i="134"/>
  <c r="D668" i="79"/>
  <c r="D722" i="143"/>
  <c r="D744" i="79"/>
  <c r="B664" i="141"/>
  <c r="B565" i="142"/>
  <c r="E713" i="79"/>
  <c r="B826" i="143"/>
  <c r="E737" i="142"/>
  <c r="B564" i="141"/>
  <c r="B576" i="141"/>
  <c r="D524" i="143"/>
  <c r="E488" i="142"/>
  <c r="D513" i="79"/>
  <c r="D546" i="142"/>
  <c r="E759" i="134"/>
  <c r="E707" i="144"/>
  <c r="B485" i="142"/>
  <c r="D550" i="143"/>
  <c r="D534" i="143"/>
  <c r="E494" i="134"/>
  <c r="D517" i="141"/>
  <c r="B562" i="143"/>
  <c r="E763" i="142"/>
  <c r="E711" i="144"/>
  <c r="D696" i="143"/>
  <c r="B678" i="142"/>
  <c r="E748" i="144"/>
  <c r="E722" i="142"/>
  <c r="B782" i="144"/>
  <c r="B908" i="79"/>
  <c r="E766" i="134"/>
  <c r="E901" i="79"/>
  <c r="D810" i="143"/>
  <c r="B506" i="134"/>
  <c r="D490" i="143"/>
  <c r="E650" i="141"/>
  <c r="D495" i="141"/>
  <c r="B512" i="134"/>
  <c r="E741" i="142"/>
  <c r="E694" i="134"/>
  <c r="E622" i="79"/>
  <c r="D548" i="142"/>
  <c r="D532" i="143"/>
  <c r="E492" i="142"/>
  <c r="D517" i="79"/>
  <c r="D561" i="141"/>
  <c r="E763" i="134"/>
  <c r="B711" i="134"/>
  <c r="B501" i="142"/>
  <c r="B559" i="143"/>
  <c r="D542" i="143"/>
  <c r="E498" i="134"/>
  <c r="D521" i="141"/>
  <c r="B567" i="143"/>
  <c r="E767" i="142"/>
  <c r="B715" i="134"/>
  <c r="D704" i="143"/>
  <c r="D684" i="143"/>
  <c r="E756" i="144"/>
  <c r="E725" i="144"/>
  <c r="B786" i="144"/>
  <c r="B912" i="79"/>
  <c r="D506" i="79"/>
  <c r="E529" i="144"/>
  <c r="B613" i="143"/>
  <c r="E556" i="134"/>
  <c r="D586" i="142"/>
  <c r="E573" i="141"/>
  <c r="D595" i="142"/>
  <c r="E684" i="141"/>
  <c r="D546" i="141"/>
  <c r="B441" i="143"/>
  <c r="B634" i="141"/>
  <c r="E470" i="141"/>
  <c r="E603" i="141"/>
  <c r="E615" i="144"/>
  <c r="B663" i="143"/>
  <c r="E587" i="144"/>
  <c r="D563" i="79"/>
  <c r="D461" i="143"/>
  <c r="B640" i="79"/>
  <c r="D475" i="141"/>
  <c r="E607" i="141"/>
  <c r="E625" i="144"/>
  <c r="B671" i="143"/>
  <c r="D604" i="141"/>
  <c r="B663" i="144"/>
  <c r="B568" i="142"/>
  <c r="E725" i="143"/>
  <c r="D625" i="143"/>
  <c r="E767" i="141"/>
  <c r="E918" i="144"/>
  <c r="E742" i="143"/>
  <c r="E869" i="142"/>
  <c r="D546" i="79"/>
  <c r="B433" i="143"/>
  <c r="B633" i="143"/>
  <c r="E470" i="79"/>
  <c r="D602" i="142"/>
  <c r="E613" i="144"/>
  <c r="D662" i="142"/>
  <c r="E583" i="144"/>
  <c r="E589" i="141"/>
  <c r="B482" i="141"/>
  <c r="B654" i="141"/>
  <c r="E493" i="79"/>
  <c r="E619" i="141"/>
  <c r="E655" i="144"/>
  <c r="B702" i="143"/>
  <c r="D620" i="79"/>
  <c r="D598" i="134"/>
  <c r="E488" i="143"/>
  <c r="E553" i="143"/>
  <c r="E497" i="141"/>
  <c r="E623" i="141"/>
  <c r="E665" i="144"/>
  <c r="B712" i="143"/>
  <c r="D624" i="141"/>
  <c r="B697" i="79"/>
  <c r="E606" i="134"/>
  <c r="E765" i="143"/>
  <c r="B597" i="79"/>
  <c r="E807" i="141"/>
  <c r="D669" i="143"/>
  <c r="E822" i="143"/>
  <c r="E909" i="142"/>
  <c r="B690" i="134"/>
  <c r="D696" i="79"/>
  <c r="E774" i="144"/>
  <c r="B733" i="134"/>
  <c r="D795" i="143"/>
  <c r="D674" i="143"/>
  <c r="D569" i="143"/>
  <c r="D718" i="144"/>
  <c r="B656" i="134"/>
  <c r="D557" i="134"/>
  <c r="E713" i="143"/>
  <c r="D613" i="143"/>
  <c r="E755" i="141"/>
  <c r="E894" i="144"/>
  <c r="E718" i="143"/>
  <c r="E857" i="142"/>
  <c r="D662" i="143"/>
  <c r="B565" i="141"/>
  <c r="E723" i="143"/>
  <c r="D623" i="143"/>
  <c r="E765" i="79"/>
  <c r="E914" i="144"/>
  <c r="E738" i="143"/>
  <c r="E867" i="134"/>
  <c r="B638" i="143"/>
  <c r="B712" i="141"/>
  <c r="B595" i="141"/>
  <c r="B695" i="144"/>
  <c r="E873" i="144"/>
  <c r="E867" i="142"/>
  <c r="D900" i="141"/>
  <c r="D878" i="142"/>
  <c r="D679" i="141"/>
  <c r="E750" i="144"/>
  <c r="B723" i="142"/>
  <c r="D783" i="143"/>
  <c r="E908" i="143"/>
  <c r="B767" i="134"/>
  <c r="D901" i="144"/>
  <c r="D708" i="143"/>
  <c r="B688" i="144"/>
  <c r="E760" i="144"/>
  <c r="B727" i="142"/>
  <c r="D788" i="141"/>
  <c r="B913" i="143"/>
  <c r="B771" i="134"/>
  <c r="D905" i="144"/>
  <c r="D718" i="143"/>
  <c r="D693" i="143"/>
  <c r="E770" i="144"/>
  <c r="B731" i="142"/>
  <c r="D794" i="79"/>
  <c r="E642" i="144"/>
  <c r="B775" i="134"/>
  <c r="D909" i="144"/>
  <c r="B690" i="144"/>
  <c r="B854" i="79"/>
  <c r="B686" i="142"/>
  <c r="D871" i="144"/>
  <c r="D760" i="144"/>
  <c r="E986" i="134"/>
  <c r="B819" i="141"/>
  <c r="B927" i="143"/>
  <c r="B796" i="79"/>
  <c r="D704" i="79"/>
  <c r="E790" i="144"/>
  <c r="B739" i="142"/>
  <c r="D600" i="144"/>
  <c r="D714" i="144"/>
  <c r="B783" i="134"/>
  <c r="B690" i="142"/>
  <c r="D748" i="143"/>
  <c r="B708" i="144"/>
  <c r="E800" i="144"/>
  <c r="B743" i="142"/>
  <c r="D618" i="143"/>
  <c r="D730" i="144"/>
  <c r="B787" i="134"/>
  <c r="B706" i="142"/>
  <c r="D758" i="143"/>
  <c r="D713" i="143"/>
  <c r="E810" i="144"/>
  <c r="B747" i="142"/>
  <c r="B633" i="79"/>
  <c r="D746" i="144"/>
  <c r="B791" i="134"/>
  <c r="B722" i="142"/>
  <c r="B756" i="144"/>
  <c r="B874" i="79"/>
  <c r="B755" i="142"/>
  <c r="D887" i="144"/>
  <c r="D820" i="143"/>
  <c r="B36" i="143"/>
  <c r="D844" i="141"/>
  <c r="E899" i="79"/>
  <c r="E831" i="134"/>
  <c r="D708" i="79"/>
  <c r="E798" i="144"/>
  <c r="E742" i="142"/>
  <c r="D617" i="79"/>
  <c r="B728" i="79"/>
  <c r="E786" i="134"/>
  <c r="B706" i="134"/>
  <c r="D756" i="143"/>
  <c r="B712" i="144"/>
  <c r="E808" i="144"/>
  <c r="E746" i="142"/>
  <c r="B630" i="143"/>
  <c r="B744" i="79"/>
  <c r="E790" i="134"/>
  <c r="B722" i="134"/>
  <c r="D766" i="143"/>
  <c r="D717" i="143"/>
  <c r="E563" i="144"/>
  <c r="E750" i="142"/>
  <c r="B641" i="144"/>
  <c r="B760" i="79"/>
  <c r="E794" i="134"/>
  <c r="B738" i="134"/>
  <c r="B760" i="144"/>
  <c r="B878" i="79"/>
  <c r="E758" i="142"/>
  <c r="E891" i="79"/>
  <c r="E826" i="142"/>
  <c r="B1012" i="143"/>
  <c r="D848" i="141"/>
  <c r="E909" i="141"/>
  <c r="B785" i="141"/>
  <c r="D834" i="143"/>
  <c r="B796" i="143"/>
  <c r="D856" i="142"/>
  <c r="B700" i="134"/>
  <c r="B962" i="134"/>
  <c r="B768" i="142"/>
  <c r="B660" i="142"/>
  <c r="E975" i="79"/>
  <c r="B751" i="79"/>
  <c r="E660" i="134"/>
  <c r="E567" i="143"/>
  <c r="B655" i="144"/>
  <c r="B810" i="79"/>
  <c r="B600" i="143"/>
  <c r="E824" i="141"/>
  <c r="D691" i="79"/>
  <c r="B755" i="141"/>
  <c r="E664" i="142"/>
  <c r="B579" i="143"/>
  <c r="E696" i="79"/>
  <c r="B817" i="144"/>
  <c r="B652" i="134"/>
  <c r="B829" i="134"/>
  <c r="D709" i="141"/>
  <c r="E809" i="141"/>
  <c r="B628" i="143"/>
  <c r="D705" i="142"/>
  <c r="D871" i="134"/>
  <c r="E937" i="144"/>
  <c r="B842" i="141"/>
  <c r="D895" i="79"/>
  <c r="B648" i="142"/>
  <c r="D554" i="134"/>
  <c r="E711" i="143"/>
  <c r="D611" i="143"/>
  <c r="E753" i="79"/>
  <c r="E890" i="144"/>
  <c r="E714" i="143"/>
  <c r="E855" i="134"/>
  <c r="D662" i="134"/>
  <c r="D564" i="143"/>
  <c r="E721" i="143"/>
  <c r="D621" i="143"/>
  <c r="E763" i="141"/>
  <c r="E910" i="144"/>
  <c r="E734" i="143"/>
  <c r="E865" i="142"/>
  <c r="B671" i="144"/>
  <c r="B573" i="144"/>
  <c r="E731" i="143"/>
  <c r="D631" i="143"/>
  <c r="E773" i="79"/>
  <c r="E930" i="144"/>
  <c r="E754" i="143"/>
  <c r="E875" i="134"/>
  <c r="B648" i="134"/>
  <c r="B726" i="142"/>
  <c r="B610" i="143"/>
  <c r="B711" i="144"/>
  <c r="B877" i="134"/>
  <c r="E899" i="142"/>
  <c r="D904" i="141"/>
  <c r="D691" i="142"/>
  <c r="B689" i="141"/>
  <c r="E594" i="142"/>
  <c r="E751" i="143"/>
  <c r="D651" i="143"/>
  <c r="E793" i="79"/>
  <c r="E968" i="134"/>
  <c r="E794" i="143"/>
  <c r="E895" i="134"/>
  <c r="B695" i="79"/>
  <c r="E604" i="134"/>
  <c r="E761" i="143"/>
  <c r="E549" i="143"/>
  <c r="E803" i="141"/>
  <c r="D653" i="143"/>
  <c r="E814" i="143"/>
  <c r="E905" i="142"/>
  <c r="B699" i="141"/>
  <c r="E608" i="142"/>
  <c r="D770" i="144"/>
  <c r="B635" i="141"/>
  <c r="E813" i="79"/>
  <c r="E559" i="143"/>
  <c r="E834" i="143"/>
  <c r="E915" i="134"/>
  <c r="E697" i="141"/>
  <c r="D800" i="79"/>
  <c r="B681" i="79"/>
  <c r="B797" i="142"/>
  <c r="B893" i="134"/>
  <c r="E683" i="141"/>
  <c r="D924" i="141"/>
  <c r="B783" i="143"/>
  <c r="B693" i="141"/>
  <c r="E602" i="142"/>
  <c r="E759" i="143"/>
  <c r="D679" i="143"/>
  <c r="E801" i="79"/>
  <c r="E976" i="134"/>
  <c r="E810" i="143"/>
  <c r="E903" i="134"/>
  <c r="B699" i="79"/>
  <c r="E608" i="134"/>
  <c r="E769" i="143"/>
  <c r="B630" i="134"/>
  <c r="E811" i="141"/>
  <c r="D685" i="143"/>
  <c r="E830" i="143"/>
  <c r="E913" i="142"/>
  <c r="B703" i="141"/>
  <c r="E612" i="142"/>
  <c r="E774" i="79"/>
  <c r="B658" i="141"/>
  <c r="E821" i="79"/>
  <c r="D604" i="144"/>
  <c r="E629" i="134"/>
  <c r="E923" i="134"/>
  <c r="E705" i="141"/>
  <c r="B818" i="143"/>
  <c r="E688" i="143"/>
  <c r="D803" i="143"/>
  <c r="E896" i="134"/>
  <c r="D703" i="134"/>
  <c r="D928" i="141"/>
  <c r="E813" i="144"/>
  <c r="B575" i="141"/>
  <c r="E914" i="143"/>
  <c r="E788" i="134"/>
  <c r="E951" i="142"/>
  <c r="E861" i="144"/>
  <c r="B692" i="79"/>
  <c r="D886" i="79"/>
  <c r="E820" i="134"/>
  <c r="D643" i="79"/>
  <c r="E661" i="134"/>
  <c r="E720" i="144"/>
  <c r="B711" i="142"/>
  <c r="D768" i="141"/>
  <c r="B893" i="143"/>
  <c r="B755" i="134"/>
  <c r="D889" i="144"/>
  <c r="B673" i="143"/>
  <c r="B664" i="143"/>
  <c r="E730" i="144"/>
  <c r="B715" i="142"/>
  <c r="D774" i="79"/>
  <c r="B898" i="141"/>
  <c r="B759" i="134"/>
  <c r="D893" i="144"/>
  <c r="E783" i="143"/>
  <c r="B833" i="142"/>
  <c r="B795" i="79"/>
  <c r="D855" i="144"/>
  <c r="D696" i="144"/>
  <c r="D961" i="134"/>
  <c r="B768" i="134"/>
  <c r="B20" i="144"/>
  <c r="B749" i="141"/>
  <c r="E658" i="142"/>
  <c r="E566" i="79"/>
  <c r="B650" i="143"/>
  <c r="B806" i="144"/>
  <c r="E582" i="134"/>
  <c r="D823" i="144"/>
  <c r="B682" i="79"/>
  <c r="B755" i="79"/>
  <c r="E664" i="134"/>
  <c r="E577" i="144"/>
  <c r="E690" i="141"/>
  <c r="D814" i="79"/>
  <c r="B645" i="144"/>
  <c r="E828" i="79"/>
  <c r="D707" i="79"/>
  <c r="B759" i="141"/>
  <c r="E668" i="142"/>
  <c r="D598" i="144"/>
  <c r="E712" i="79"/>
  <c r="B820" i="143"/>
  <c r="B680" i="142"/>
  <c r="B833" i="141"/>
  <c r="D725" i="141"/>
  <c r="E817" i="141"/>
  <c r="B658" i="79"/>
  <c r="D721" i="142"/>
  <c r="D875" i="134"/>
  <c r="B941" i="134"/>
  <c r="E849" i="143"/>
  <c r="D903" i="79"/>
  <c r="E876" i="79"/>
  <c r="B769" i="141"/>
  <c r="E678" i="142"/>
  <c r="E627" i="134"/>
  <c r="E752" i="79"/>
  <c r="D832" i="142"/>
  <c r="E720" i="141"/>
  <c r="E841" i="134"/>
  <c r="D765" i="141"/>
  <c r="B774" i="143"/>
  <c r="E684" i="134"/>
  <c r="B639" i="141"/>
  <c r="E775" i="143"/>
  <c r="B836" i="143"/>
  <c r="E742" i="79"/>
  <c r="E845" i="79"/>
  <c r="D787" i="79"/>
  <c r="B779" i="141"/>
  <c r="E568" i="134"/>
  <c r="B648" i="143"/>
  <c r="B793" i="141"/>
  <c r="D842" i="143"/>
  <c r="E760" i="141"/>
  <c r="E849" i="79"/>
  <c r="D805" i="141"/>
  <c r="D669" i="79"/>
  <c r="D745" i="79"/>
  <c r="E802" i="142"/>
  <c r="D895" i="134"/>
  <c r="B831" i="144"/>
  <c r="E889" i="143"/>
  <c r="E954" i="79"/>
  <c r="E896" i="79"/>
  <c r="E773" i="143"/>
  <c r="E682" i="142"/>
  <c r="E635" i="134"/>
  <c r="E768" i="79"/>
  <c r="D836" i="134"/>
  <c r="E736" i="141"/>
  <c r="D844" i="134"/>
  <c r="D781" i="141"/>
  <c r="B778" i="143"/>
  <c r="E566" i="134"/>
  <c r="B647" i="141"/>
  <c r="E791" i="143"/>
  <c r="B841" i="142"/>
  <c r="E758" i="79"/>
  <c r="D848" i="134"/>
  <c r="D803" i="79"/>
  <c r="B783" i="141"/>
  <c r="B577" i="141"/>
  <c r="D659" i="144"/>
  <c r="B578" i="79"/>
  <c r="B846" i="141"/>
  <c r="B772" i="143"/>
  <c r="D852" i="134"/>
  <c r="D596" i="144"/>
  <c r="E683" i="142"/>
  <c r="D761" i="79"/>
  <c r="D678" i="79"/>
  <c r="B809" i="79"/>
  <c r="B679" i="141"/>
  <c r="E693" i="144"/>
  <c r="B730" i="144"/>
  <c r="B872" i="79"/>
  <c r="D676" i="143"/>
  <c r="D872" i="134"/>
  <c r="D738" i="143"/>
  <c r="B713" i="141"/>
  <c r="E622" i="142"/>
  <c r="E782" i="79"/>
  <c r="D705" i="141"/>
  <c r="E841" i="79"/>
  <c r="B504" i="134"/>
  <c r="D621" i="141"/>
  <c r="E555" i="79"/>
  <c r="B540" i="142"/>
  <c r="B610" i="141"/>
  <c r="E552" i="142"/>
  <c r="D584" i="134"/>
  <c r="E569" i="79"/>
  <c r="D587" i="134"/>
  <c r="E678" i="79"/>
  <c r="D510" i="79"/>
  <c r="E533" i="144"/>
  <c r="B616" i="79"/>
  <c r="E558" i="134"/>
  <c r="D588" i="134"/>
  <c r="D579" i="134"/>
  <c r="B599" i="141"/>
  <c r="B471" i="134"/>
  <c r="D588" i="144"/>
  <c r="D746" i="141"/>
  <c r="B677" i="79"/>
  <c r="E570" i="143"/>
  <c r="E719" i="141"/>
  <c r="D834" i="134"/>
  <c r="B667" i="144"/>
  <c r="E826" i="134"/>
  <c r="B426" i="79"/>
  <c r="E489" i="144"/>
  <c r="B593" i="143"/>
  <c r="E536" i="134"/>
  <c r="D568" i="143"/>
  <c r="E662" i="79"/>
  <c r="E805" i="142"/>
  <c r="B745" i="142"/>
  <c r="D506" i="141"/>
  <c r="E531" i="144"/>
  <c r="B614" i="141"/>
  <c r="E556" i="142"/>
  <c r="E587" i="141"/>
  <c r="E577" i="79"/>
  <c r="B599" i="79"/>
  <c r="E686" i="79"/>
  <c r="E403" i="143"/>
  <c r="D557" i="79"/>
  <c r="B577" i="142"/>
  <c r="E524" i="143"/>
  <c r="D602" i="144"/>
  <c r="E567" i="141"/>
  <c r="E643" i="142"/>
  <c r="B424" i="79"/>
  <c r="E651" i="142"/>
  <c r="E650" i="134"/>
  <c r="D783" i="141"/>
  <c r="E565" i="79"/>
  <c r="B642" i="142"/>
  <c r="D473" i="144"/>
  <c r="D672" i="134"/>
  <c r="D482" i="142"/>
  <c r="B679" i="79"/>
  <c r="E670" i="134"/>
  <c r="B685" i="141"/>
  <c r="E679" i="143"/>
  <c r="E874" i="144"/>
  <c r="E644" i="134"/>
  <c r="D759" i="141"/>
  <c r="E648" i="142"/>
  <c r="D781" i="79"/>
  <c r="E944" i="144"/>
  <c r="B825" i="143"/>
  <c r="D677" i="144"/>
  <c r="B668" i="142"/>
  <c r="E689" i="143"/>
  <c r="B681" i="141"/>
  <c r="E699" i="143"/>
  <c r="E690" i="143"/>
  <c r="E790" i="142"/>
  <c r="D888" i="141"/>
  <c r="E719" i="143"/>
  <c r="E730" i="143"/>
  <c r="E729" i="143"/>
  <c r="E750" i="143"/>
  <c r="E739" i="143"/>
  <c r="E770" i="143"/>
  <c r="B621" i="141"/>
  <c r="D908" i="141"/>
  <c r="E727" i="143"/>
  <c r="E746" i="143"/>
  <c r="E737" i="143"/>
  <c r="E766" i="143"/>
  <c r="E747" i="143"/>
  <c r="E786" i="143"/>
  <c r="D641" i="141"/>
  <c r="D912" i="141"/>
  <c r="B775" i="142"/>
  <c r="D870" i="79"/>
  <c r="E688" i="144"/>
  <c r="B702" i="144"/>
  <c r="E698" i="144"/>
  <c r="D720" i="141"/>
  <c r="E732" i="141"/>
  <c r="D716" i="144"/>
  <c r="E798" i="79"/>
  <c r="B775" i="144"/>
  <c r="E802" i="79"/>
  <c r="D811" i="134"/>
  <c r="E806" i="79"/>
  <c r="B818" i="142"/>
  <c r="E655" i="141"/>
  <c r="D871" i="79"/>
  <c r="E572" i="142"/>
  <c r="D826" i="144"/>
  <c r="D593" i="143"/>
  <c r="E832" i="142"/>
  <c r="E615" i="134"/>
  <c r="E836" i="134"/>
  <c r="D737" i="142"/>
  <c r="D911" i="79"/>
  <c r="B586" i="143"/>
  <c r="D831" i="142"/>
  <c r="B614" i="134"/>
  <c r="D835" i="134"/>
  <c r="B624" i="143"/>
  <c r="D839" i="144"/>
  <c r="D753" i="142"/>
  <c r="D923" i="144"/>
  <c r="E772" i="143"/>
  <c r="D805" i="79"/>
  <c r="D629" i="141"/>
  <c r="B613" i="144"/>
  <c r="B653" i="79"/>
  <c r="B645" i="141"/>
  <c r="E774" i="142"/>
  <c r="D868" i="141"/>
  <c r="E697" i="144"/>
  <c r="D876" i="134"/>
  <c r="E701" i="144"/>
  <c r="D880" i="134"/>
  <c r="E705" i="144"/>
  <c r="D884" i="134"/>
  <c r="D846" i="134"/>
  <c r="D999" i="142"/>
  <c r="E713" i="144"/>
  <c r="D892" i="134"/>
  <c r="E717" i="144"/>
  <c r="D896" i="134"/>
  <c r="E721" i="144"/>
  <c r="D900" i="134"/>
  <c r="D862" i="134"/>
  <c r="E1001" i="134"/>
  <c r="B717" i="134"/>
  <c r="E895" i="141"/>
  <c r="B721" i="134"/>
  <c r="E899" i="141"/>
  <c r="B725" i="134"/>
  <c r="E903" i="141"/>
  <c r="E809" i="144"/>
  <c r="D850" i="143"/>
  <c r="D957" i="143"/>
  <c r="E779" i="79"/>
  <c r="E836" i="143"/>
  <c r="E925" i="144"/>
  <c r="E752" i="141"/>
  <c r="D599" i="143"/>
  <c r="D678" i="142"/>
  <c r="E723" i="141"/>
  <c r="B673" i="141"/>
  <c r="B621" i="144"/>
  <c r="E691" i="143"/>
  <c r="E733" i="79"/>
  <c r="E850" i="144"/>
  <c r="D682" i="142"/>
  <c r="E835" i="142"/>
  <c r="D574" i="142"/>
  <c r="B914" i="79"/>
  <c r="B787" i="142"/>
  <c r="E941" i="134"/>
  <c r="D948" i="141"/>
  <c r="E684" i="79"/>
  <c r="B784" i="142"/>
  <c r="D550" i="142"/>
  <c r="B799" i="142"/>
  <c r="B561" i="141"/>
  <c r="B816" i="79"/>
  <c r="E845" i="134"/>
  <c r="E901" i="134"/>
  <c r="E578" i="143"/>
  <c r="E834" i="134"/>
  <c r="E593" i="144"/>
  <c r="E842" i="134"/>
  <c r="D607" i="143"/>
  <c r="E851" i="134"/>
  <c r="E994" i="134"/>
  <c r="E625" i="134"/>
  <c r="E589" i="144"/>
  <c r="E839" i="134"/>
  <c r="D605" i="143"/>
  <c r="E849" i="142"/>
  <c r="D615" i="143"/>
  <c r="E859" i="134"/>
  <c r="E672" i="143"/>
  <c r="E655" i="134"/>
  <c r="E907" i="79"/>
  <c r="B865" i="144"/>
  <c r="E856" i="141"/>
  <c r="E725" i="141"/>
  <c r="D840" i="143"/>
  <c r="E728" i="143"/>
  <c r="D824" i="134"/>
  <c r="E904" i="134"/>
  <c r="B737" i="143"/>
  <c r="B938" i="144"/>
  <c r="D822" i="143"/>
  <c r="D756" i="79"/>
  <c r="B872" i="141"/>
  <c r="E754" i="142"/>
  <c r="E887" i="79"/>
  <c r="B820" i="79"/>
  <c r="B20" i="143"/>
  <c r="D843" i="143"/>
  <c r="E893" i="141"/>
  <c r="B804" i="141"/>
  <c r="E1004" i="134"/>
  <c r="B838" i="144"/>
  <c r="B985" i="142"/>
  <c r="B976" i="141"/>
  <c r="B91" i="134"/>
  <c r="B131" i="144"/>
  <c r="B984" i="134"/>
  <c r="D29" i="142"/>
  <c r="D454" i="142"/>
  <c r="D467" i="144"/>
  <c r="B1015" i="142"/>
  <c r="D460" i="79"/>
  <c r="D423" i="144"/>
  <c r="E1010" i="141"/>
  <c r="D25" i="141"/>
  <c r="D968" i="79"/>
  <c r="B698" i="141"/>
  <c r="B32" i="143"/>
  <c r="E994" i="143"/>
  <c r="D400" i="142"/>
  <c r="D554" i="141"/>
  <c r="D1004" i="142"/>
  <c r="D21" i="142"/>
  <c r="B919" i="141"/>
  <c r="B935" i="141"/>
  <c r="D971" i="144"/>
  <c r="B798" i="134"/>
  <c r="B915" i="141"/>
  <c r="B182" i="141"/>
  <c r="D828" i="141"/>
  <c r="D938" i="134"/>
  <c r="D848" i="79"/>
  <c r="D1003" i="141"/>
  <c r="E995" i="142"/>
  <c r="D47" i="134"/>
  <c r="D79" i="142"/>
  <c r="B952" i="141"/>
  <c r="D29" i="144"/>
  <c r="D753" i="143"/>
  <c r="E870" i="143"/>
  <c r="B753" i="134"/>
  <c r="E885" i="141"/>
  <c r="B815" i="141"/>
  <c r="E1014" i="142"/>
  <c r="D841" i="142"/>
  <c r="D973" i="142"/>
  <c r="E612" i="144"/>
  <c r="B843" i="143"/>
  <c r="B630" i="142"/>
  <c r="D863" i="144"/>
  <c r="D728" i="144"/>
  <c r="D976" i="141"/>
  <c r="B800" i="144"/>
  <c r="AS19" i="79"/>
  <c r="B724" i="142"/>
  <c r="E799" i="79"/>
  <c r="D673" i="143"/>
  <c r="D689" i="134"/>
  <c r="D865" i="142"/>
  <c r="E933" i="144"/>
  <c r="B838" i="142"/>
  <c r="B885" i="144"/>
  <c r="E866" i="141"/>
  <c r="E931" i="144"/>
  <c r="E832" i="134"/>
  <c r="D895" i="141"/>
  <c r="B907" i="144"/>
  <c r="B911" i="79"/>
  <c r="D1011" i="79"/>
  <c r="B196" i="141"/>
  <c r="B43" i="79"/>
  <c r="B226" i="134"/>
  <c r="D238" i="79"/>
  <c r="B928" i="141"/>
  <c r="E22" i="143"/>
  <c r="B544" i="141"/>
  <c r="D645" i="134"/>
  <c r="E970" i="143"/>
  <c r="E887" i="144"/>
  <c r="E663" i="134"/>
  <c r="D914" i="141"/>
  <c r="E995" i="79"/>
  <c r="D1008" i="79"/>
  <c r="D964" i="79"/>
  <c r="B651" i="141"/>
  <c r="E919" i="134"/>
  <c r="E673" i="141"/>
  <c r="E929" i="142"/>
  <c r="D697" i="141"/>
  <c r="E939" i="134"/>
  <c r="D820" i="142"/>
  <c r="E820" i="144"/>
  <c r="D737" i="141"/>
  <c r="E959" i="134"/>
  <c r="D759" i="79"/>
  <c r="E969" i="143"/>
  <c r="D777" i="141"/>
  <c r="D659" i="143"/>
  <c r="D847" i="134"/>
  <c r="E848" i="79"/>
  <c r="D753" i="141"/>
  <c r="E967" i="79"/>
  <c r="D775" i="79"/>
  <c r="E977" i="143"/>
  <c r="D793" i="141"/>
  <c r="E566" i="142"/>
  <c r="D851" i="134"/>
  <c r="E852" i="79"/>
  <c r="D763" i="134"/>
  <c r="B897" i="144"/>
  <c r="E872" i="141"/>
  <c r="E757" i="141"/>
  <c r="E904" i="144"/>
  <c r="E792" i="143"/>
  <c r="D845" i="134"/>
  <c r="B917" i="134"/>
  <c r="B814" i="141"/>
  <c r="B827" i="134"/>
  <c r="E846" i="79"/>
  <c r="D772" i="79"/>
  <c r="B888" i="141"/>
  <c r="B767" i="142"/>
  <c r="B732" i="141"/>
  <c r="D841" i="141"/>
  <c r="E1013" i="134"/>
  <c r="D859" i="143"/>
  <c r="B801" i="143"/>
  <c r="D837" i="79"/>
  <c r="E962" i="134"/>
  <c r="D853" i="143"/>
  <c r="B41" i="142"/>
  <c r="E984" i="144"/>
  <c r="B110" i="134"/>
  <c r="D69" i="143"/>
  <c r="B966" i="134"/>
  <c r="E16" i="79"/>
  <c r="B338" i="142"/>
  <c r="B362" i="134"/>
  <c r="E18" i="79"/>
  <c r="D271" i="79"/>
  <c r="D281" i="141"/>
  <c r="E1003" i="143"/>
  <c r="E908" i="79"/>
  <c r="E985" i="144"/>
  <c r="B754" i="79"/>
  <c r="AS16" i="79"/>
  <c r="B27" i="134"/>
  <c r="D237" i="143"/>
  <c r="D387" i="143"/>
  <c r="D996" i="144"/>
  <c r="B971" i="142"/>
  <c r="D733" i="144"/>
  <c r="D767" i="144"/>
  <c r="D938" i="142"/>
  <c r="D780" i="142"/>
  <c r="D766" i="142"/>
  <c r="E127" i="79"/>
  <c r="B847" i="134"/>
  <c r="D895" i="144"/>
  <c r="D864" i="79"/>
  <c r="E999" i="143"/>
  <c r="D25" i="144"/>
  <c r="B1014" i="79"/>
  <c r="D112" i="144"/>
  <c r="E810" i="79"/>
  <c r="D36" i="79"/>
  <c r="D769" i="143"/>
  <c r="E886" i="143"/>
  <c r="E765" i="144"/>
  <c r="B698" i="134"/>
  <c r="B839" i="79"/>
  <c r="D30" i="134"/>
  <c r="D858" i="79"/>
  <c r="B772" i="142"/>
  <c r="D714" i="79"/>
  <c r="B859" i="143"/>
  <c r="D712" i="141"/>
  <c r="D876" i="142"/>
  <c r="B780" i="141"/>
  <c r="AS19" i="141"/>
  <c r="D830" i="134"/>
  <c r="B953" i="134"/>
  <c r="B780" i="79"/>
  <c r="E831" i="79"/>
  <c r="D691" i="141"/>
  <c r="D753" i="134"/>
  <c r="D881" i="142"/>
  <c r="E946" i="142"/>
  <c r="E863" i="143"/>
  <c r="B917" i="144"/>
  <c r="E882" i="141"/>
  <c r="E944" i="142"/>
  <c r="D856" i="144"/>
  <c r="D952" i="143"/>
  <c r="D974" i="134"/>
  <c r="D788" i="142"/>
  <c r="B934" i="143"/>
  <c r="B208" i="134"/>
  <c r="B1007" i="79"/>
  <c r="B810" i="142"/>
  <c r="B829" i="142"/>
  <c r="D922" i="142"/>
  <c r="D822" i="141"/>
  <c r="D831" i="143"/>
  <c r="B150" i="143"/>
  <c r="E837" i="143"/>
  <c r="E952" i="142"/>
  <c r="D874" i="144"/>
  <c r="D962" i="144"/>
  <c r="E26" i="141"/>
  <c r="B748" i="134"/>
  <c r="B765" i="141"/>
  <c r="B829" i="79"/>
  <c r="B770" i="143"/>
  <c r="B833" i="144"/>
  <c r="B775" i="141"/>
  <c r="B837" i="143"/>
  <c r="E637" i="142"/>
  <c r="E815" i="144"/>
  <c r="E785" i="143"/>
  <c r="E848" i="143"/>
  <c r="B790" i="143"/>
  <c r="B853" i="143"/>
  <c r="B795" i="141"/>
  <c r="B858" i="141"/>
  <c r="D733" i="134"/>
  <c r="D874" i="143"/>
  <c r="E789" i="143"/>
  <c r="E852" i="143"/>
  <c r="B794" i="143"/>
  <c r="B857" i="143"/>
  <c r="B799" i="141"/>
  <c r="B862" i="141"/>
  <c r="D749" i="134"/>
  <c r="D882" i="143"/>
  <c r="E811" i="79"/>
  <c r="E938" i="142"/>
  <c r="B36" i="144"/>
  <c r="B664" i="142"/>
  <c r="B797" i="134"/>
  <c r="E692" i="141"/>
  <c r="D833" i="143"/>
  <c r="D925" i="134"/>
  <c r="D902" i="143"/>
  <c r="E630" i="144"/>
  <c r="B990" i="143"/>
  <c r="E926" i="79"/>
  <c r="E727" i="79"/>
  <c r="E844" i="144"/>
  <c r="E732" i="143"/>
  <c r="B824" i="143"/>
  <c r="B905" i="134"/>
  <c r="B747" i="144"/>
  <c r="D939" i="143"/>
  <c r="B826" i="134"/>
  <c r="B903" i="134"/>
  <c r="D743" i="134"/>
  <c r="D933" i="143"/>
  <c r="D995" i="142"/>
  <c r="B38" i="143"/>
  <c r="D450" i="142"/>
  <c r="B466" i="142"/>
  <c r="D981" i="142"/>
  <c r="B554" i="79"/>
  <c r="B564" i="134"/>
  <c r="B1005" i="142"/>
  <c r="E1015" i="141"/>
  <c r="B814" i="134"/>
  <c r="B945" i="79"/>
  <c r="B858" i="134"/>
  <c r="B859" i="134"/>
  <c r="B804" i="79"/>
  <c r="D878" i="141"/>
  <c r="E31" i="134"/>
  <c r="B999" i="134"/>
  <c r="D968" i="144"/>
  <c r="D34" i="143"/>
  <c r="B890" i="142"/>
  <c r="B921" i="141"/>
  <c r="D45" i="134"/>
  <c r="B210" i="134"/>
  <c r="B962" i="144"/>
  <c r="B124" i="144"/>
  <c r="B202" i="134"/>
  <c r="B1" i="21"/>
  <c r="B911" i="134"/>
  <c r="B798" i="141"/>
  <c r="D944" i="79"/>
  <c r="B855" i="144"/>
  <c r="AS17" i="79"/>
  <c r="D391" i="144"/>
  <c r="D459" i="144"/>
  <c r="D1009" i="141"/>
  <c r="D433" i="144"/>
  <c r="E723" i="79"/>
  <c r="D838" i="142"/>
  <c r="E724" i="143"/>
  <c r="D823" i="79"/>
  <c r="B903" i="142"/>
  <c r="D735" i="142"/>
  <c r="D938" i="79"/>
  <c r="B821" i="144"/>
  <c r="D665" i="144"/>
  <c r="B744" i="141"/>
  <c r="D629" i="79"/>
  <c r="D731" i="142"/>
  <c r="E881" i="144"/>
  <c r="E947" i="142"/>
  <c r="B910" i="144"/>
  <c r="B719" i="144"/>
  <c r="E623" i="142"/>
  <c r="B844" i="141"/>
  <c r="D635" i="141"/>
  <c r="D864" i="142"/>
  <c r="B732" i="134"/>
  <c r="E977" i="79"/>
  <c r="B805" i="143"/>
  <c r="AD12" i="21"/>
  <c r="E944" i="79"/>
  <c r="B26" i="141"/>
  <c r="B794" i="79"/>
  <c r="E945" i="141"/>
  <c r="E1008" i="134"/>
  <c r="D197" i="143"/>
  <c r="D196" i="141"/>
  <c r="B4" i="79"/>
  <c r="E29" i="142"/>
  <c r="B658" i="144"/>
  <c r="B664" i="144"/>
  <c r="E960" i="141"/>
  <c r="D690" i="134"/>
  <c r="D662" i="144"/>
  <c r="B64" i="79"/>
  <c r="D518" i="79"/>
  <c r="E591" i="141"/>
  <c r="D609" i="134"/>
  <c r="E727" i="141"/>
  <c r="D574" i="141"/>
  <c r="B748" i="143"/>
  <c r="D593" i="141"/>
  <c r="E778" i="141"/>
  <c r="D599" i="79"/>
  <c r="E782" i="141"/>
  <c r="D803" i="142"/>
  <c r="B812" i="144"/>
  <c r="D592" i="143"/>
  <c r="D777" i="142"/>
  <c r="E460" i="79"/>
  <c r="E794" i="141"/>
  <c r="B487" i="144"/>
  <c r="E798" i="141"/>
  <c r="B602" i="143"/>
  <c r="B834" i="79"/>
  <c r="E703" i="143"/>
  <c r="B789" i="142"/>
  <c r="D798" i="144"/>
  <c r="B783" i="144"/>
  <c r="D802" i="144"/>
  <c r="D811" i="143"/>
  <c r="E832" i="143"/>
  <c r="D863" i="79"/>
  <c r="D573" i="141"/>
  <c r="B827" i="79"/>
  <c r="D581" i="141"/>
  <c r="B835" i="79"/>
  <c r="E597" i="144"/>
  <c r="B843" i="79"/>
  <c r="E980" i="142"/>
  <c r="E990" i="144"/>
  <c r="D619" i="143"/>
  <c r="E863" i="134"/>
  <c r="D629" i="143"/>
  <c r="E873" i="142"/>
  <c r="D639" i="143"/>
  <c r="E883" i="134"/>
  <c r="B727" i="144"/>
  <c r="D707" i="142"/>
  <c r="D627" i="143"/>
  <c r="E871" i="134"/>
  <c r="D637" i="143"/>
  <c r="E881" i="142"/>
  <c r="D647" i="143"/>
  <c r="E891" i="134"/>
  <c r="B743" i="144"/>
  <c r="D723" i="142"/>
  <c r="E829" i="144"/>
  <c r="B757" i="144"/>
  <c r="E698" i="142"/>
  <c r="E877" i="79"/>
  <c r="E702" i="142"/>
  <c r="E881" i="79"/>
  <c r="D843" i="134"/>
  <c r="AO7" i="142"/>
  <c r="D785" i="141"/>
  <c r="D675" i="143"/>
  <c r="D807" i="79"/>
  <c r="B616" i="143"/>
  <c r="D609" i="142"/>
  <c r="B654" i="134"/>
  <c r="D859" i="134"/>
  <c r="E860" i="79"/>
  <c r="B688" i="134"/>
  <c r="D701" i="141"/>
  <c r="E706" i="141"/>
  <c r="D723" i="79"/>
  <c r="E728" i="79"/>
  <c r="D741" i="141"/>
  <c r="D879" i="134"/>
  <c r="E880" i="79"/>
  <c r="E704" i="79"/>
  <c r="D717" i="141"/>
  <c r="E722" i="141"/>
  <c r="D739" i="79"/>
  <c r="E744" i="79"/>
  <c r="D757" i="141"/>
  <c r="D883" i="134"/>
  <c r="E884" i="79"/>
  <c r="D839" i="79"/>
  <c r="D898" i="142"/>
  <c r="E686" i="141"/>
  <c r="B788" i="134"/>
  <c r="D553" i="141"/>
  <c r="B803" i="134"/>
  <c r="E822" i="142"/>
  <c r="E790" i="143"/>
  <c r="D748" i="141"/>
  <c r="B572" i="143"/>
  <c r="D756" i="141"/>
  <c r="D601" i="142"/>
  <c r="D762" i="79"/>
  <c r="E732" i="79"/>
  <c r="D939" i="134"/>
  <c r="E840" i="141"/>
  <c r="D771" i="143"/>
  <c r="B684" i="143"/>
  <c r="D776" i="141"/>
  <c r="D694" i="143"/>
  <c r="D782" i="79"/>
  <c r="D589" i="134"/>
  <c r="B718" i="141"/>
  <c r="E853" i="79"/>
  <c r="D775" i="143"/>
  <c r="D692" i="143"/>
  <c r="D780" i="141"/>
  <c r="D702" i="143"/>
  <c r="D786" i="79"/>
  <c r="D628" i="143"/>
  <c r="E865" i="141"/>
  <c r="E978" i="143"/>
  <c r="E818" i="141"/>
  <c r="D765" i="142"/>
  <c r="D830" i="79"/>
  <c r="B892" i="134"/>
  <c r="E776" i="142"/>
  <c r="B719" i="79"/>
  <c r="E786" i="79"/>
  <c r="E675" i="142"/>
  <c r="D713" i="134"/>
  <c r="B723" i="141"/>
  <c r="E790" i="79"/>
  <c r="B689" i="144"/>
  <c r="D717" i="79"/>
  <c r="D729" i="142"/>
  <c r="E963" i="134"/>
  <c r="E745" i="141"/>
  <c r="E880" i="144"/>
  <c r="E768" i="143"/>
  <c r="D836" i="142"/>
  <c r="D678" i="141"/>
  <c r="E689" i="79"/>
  <c r="D804" i="143"/>
  <c r="E699" i="141"/>
  <c r="D814" i="143"/>
  <c r="E709" i="79"/>
  <c r="B784" i="144"/>
  <c r="B851" i="142"/>
  <c r="D786" i="143"/>
  <c r="E729" i="79"/>
  <c r="D630" i="143"/>
  <c r="E739" i="141"/>
  <c r="B645" i="79"/>
  <c r="E749" i="79"/>
  <c r="B612" i="143"/>
  <c r="B867" i="142"/>
  <c r="E550" i="79"/>
  <c r="E737" i="79"/>
  <c r="B642" i="143"/>
  <c r="E747" i="141"/>
  <c r="B656" i="142"/>
  <c r="E757" i="79"/>
  <c r="D626" i="143"/>
  <c r="E870" i="142"/>
  <c r="D765" i="143"/>
  <c r="D833" i="141"/>
  <c r="B983" i="143"/>
  <c r="E920" i="141"/>
  <c r="E659" i="134"/>
  <c r="D737" i="79"/>
  <c r="D799" i="143"/>
  <c r="D893" i="134"/>
  <c r="B823" i="144"/>
  <c r="E885" i="143"/>
  <c r="B952" i="134"/>
  <c r="E894" i="79"/>
  <c r="D657" i="144"/>
  <c r="D738" i="144"/>
  <c r="B616" i="142"/>
  <c r="B717" i="143"/>
  <c r="B879" i="142"/>
  <c r="E921" i="134"/>
  <c r="D907" i="143"/>
  <c r="D707" i="134"/>
  <c r="B877" i="142"/>
  <c r="E979" i="79"/>
  <c r="D901" i="143"/>
  <c r="B961" i="141"/>
  <c r="E1004" i="142"/>
  <c r="B653" i="142"/>
  <c r="D779" i="144"/>
  <c r="D829" i="134"/>
  <c r="D744" i="142"/>
  <c r="D815" i="144"/>
  <c r="D99" i="142"/>
  <c r="E947" i="141"/>
  <c r="D95" i="134"/>
  <c r="D64" i="79"/>
  <c r="B32" i="141"/>
  <c r="D827" i="143"/>
  <c r="B935" i="143"/>
  <c r="D846" i="141"/>
  <c r="D45" i="141"/>
  <c r="B994" i="143"/>
  <c r="B47" i="79"/>
  <c r="B93" i="134"/>
  <c r="E950" i="143"/>
  <c r="E16" i="144"/>
  <c r="B397" i="144"/>
  <c r="B390" i="134"/>
  <c r="B5" i="134"/>
  <c r="D395" i="143"/>
  <c r="D327" i="141"/>
  <c r="D1012" i="142"/>
  <c r="B885" i="142"/>
  <c r="E633" i="142"/>
  <c r="D912" i="79"/>
  <c r="D990" i="134"/>
  <c r="E3" i="79"/>
  <c r="D626" i="144"/>
  <c r="B616" i="144"/>
  <c r="D934" i="142"/>
  <c r="D683" i="134"/>
  <c r="B649" i="144"/>
  <c r="B728" i="141"/>
  <c r="B613" i="79"/>
  <c r="D715" i="134"/>
  <c r="E877" i="144"/>
  <c r="E905" i="134"/>
  <c r="D906" i="79"/>
  <c r="B693" i="143"/>
  <c r="D790" i="141"/>
  <c r="B907" i="143"/>
  <c r="E782" i="142"/>
  <c r="E893" i="134"/>
  <c r="E856" i="134"/>
  <c r="E895" i="79"/>
  <c r="B878" i="144"/>
  <c r="E949" i="134"/>
  <c r="E694" i="141"/>
  <c r="E806" i="134"/>
  <c r="E714" i="79"/>
  <c r="D839" i="142"/>
  <c r="D929" i="142"/>
  <c r="B912" i="134"/>
  <c r="D700" i="144"/>
  <c r="AS16" i="141"/>
  <c r="E930" i="141"/>
  <c r="E960" i="143"/>
  <c r="E638" i="144"/>
  <c r="E1002" i="142"/>
  <c r="B988" i="134"/>
  <c r="D429" i="144"/>
  <c r="B590" i="144"/>
  <c r="D20" i="142"/>
  <c r="E991" i="143"/>
  <c r="D30" i="144"/>
  <c r="D18" i="143"/>
  <c r="E956" i="142"/>
  <c r="D959" i="144"/>
  <c r="B938" i="143"/>
  <c r="B206" i="79"/>
  <c r="B34" i="134"/>
  <c r="B939" i="134"/>
  <c r="E840" i="79"/>
  <c r="D931" i="144"/>
  <c r="D950" i="143"/>
  <c r="D903" i="134"/>
  <c r="B701" i="141"/>
  <c r="E817" i="79"/>
  <c r="B707" i="79"/>
  <c r="E827" i="141"/>
  <c r="B711" i="141"/>
  <c r="E837" i="79"/>
  <c r="E721" i="141"/>
  <c r="E902" i="142"/>
  <c r="B721" i="141"/>
  <c r="E683" i="134"/>
  <c r="B727" i="79"/>
  <c r="B695" i="143"/>
  <c r="B731" i="141"/>
  <c r="B721" i="144"/>
  <c r="E761" i="141"/>
  <c r="E918" i="142"/>
  <c r="B725" i="141"/>
  <c r="D693" i="142"/>
  <c r="B731" i="79"/>
  <c r="B711" i="143"/>
  <c r="B735" i="141"/>
  <c r="B737" i="144"/>
  <c r="E769" i="141"/>
  <c r="E921" i="144"/>
  <c r="B684" i="79"/>
  <c r="B887" i="142"/>
  <c r="B16" i="142"/>
  <c r="B627" i="141"/>
  <c r="B719" i="143"/>
  <c r="D801" i="79"/>
  <c r="E820" i="79"/>
  <c r="D909" i="134"/>
  <c r="D870" i="143"/>
  <c r="E917" i="143"/>
  <c r="E972" i="144"/>
  <c r="E910" i="79"/>
  <c r="E695" i="79"/>
  <c r="D796" i="141"/>
  <c r="B676" i="134"/>
  <c r="B795" i="143"/>
  <c r="E892" i="134"/>
  <c r="E680" i="143"/>
  <c r="D923" i="143"/>
  <c r="B775" i="143"/>
  <c r="E890" i="134"/>
  <c r="E671" i="134"/>
  <c r="D917" i="143"/>
  <c r="E954" i="141"/>
  <c r="D1012" i="79"/>
  <c r="B550" i="79"/>
  <c r="D687" i="134"/>
  <c r="D950" i="141"/>
  <c r="D647" i="142"/>
  <c r="D665" i="142"/>
  <c r="E992" i="144"/>
  <c r="E44" i="144"/>
  <c r="D42" i="143"/>
  <c r="D45" i="79"/>
  <c r="D988" i="134"/>
  <c r="E846" i="134"/>
  <c r="D894" i="134"/>
  <c r="D862" i="141"/>
  <c r="D44" i="143"/>
  <c r="D41" i="143"/>
  <c r="B17" i="142"/>
  <c r="D132" i="134"/>
  <c r="E804" i="134"/>
  <c r="E996" i="79"/>
  <c r="B192" i="79"/>
  <c r="B278" i="143"/>
  <c r="E822" i="79"/>
  <c r="D215" i="143"/>
  <c r="B267" i="79"/>
  <c r="D1004" i="144"/>
  <c r="E898" i="134"/>
  <c r="B713" i="143"/>
  <c r="D928" i="79"/>
  <c r="D979" i="134"/>
  <c r="E25" i="142"/>
  <c r="B494" i="79"/>
  <c r="B556" i="141"/>
  <c r="E970" i="79"/>
  <c r="B569" i="143"/>
  <c r="E691" i="79"/>
  <c r="B790" i="142"/>
  <c r="B673" i="79"/>
  <c r="B779" i="143"/>
  <c r="E890" i="142"/>
  <c r="E667" i="79"/>
  <c r="D922" i="79"/>
  <c r="B757" i="143"/>
  <c r="B622" i="143"/>
  <c r="B694" i="142"/>
  <c r="B795" i="142"/>
  <c r="E655" i="142"/>
  <c r="B869" i="134"/>
  <c r="B807" i="142"/>
  <c r="B894" i="144"/>
  <c r="E641" i="134"/>
  <c r="E758" i="141"/>
  <c r="D828" i="134"/>
  <c r="B773" i="141"/>
  <c r="D851" i="144"/>
  <c r="D945" i="142"/>
  <c r="E955" i="141"/>
  <c r="B752" i="134"/>
  <c r="E998" i="143"/>
  <c r="E946" i="141"/>
  <c r="E978" i="142"/>
  <c r="B738" i="79"/>
  <c r="D1015" i="144"/>
  <c r="E997" i="144"/>
  <c r="D281" i="79"/>
  <c r="D447" i="144"/>
  <c r="E977" i="144"/>
  <c r="D1010" i="79"/>
  <c r="D309" i="134"/>
  <c r="B318" i="144"/>
  <c r="D39" i="134"/>
  <c r="D233" i="143"/>
  <c r="B215" i="144"/>
  <c r="D20" i="144"/>
  <c r="E924" i="79"/>
  <c r="E990" i="79"/>
  <c r="B762" i="141"/>
  <c r="D840" i="144"/>
  <c r="D1008" i="134"/>
  <c r="D981" i="144"/>
  <c r="E674" i="142"/>
  <c r="E704" i="141"/>
  <c r="E680" i="134"/>
  <c r="E726" i="79"/>
  <c r="E684" i="142"/>
  <c r="E744" i="141"/>
  <c r="D729" i="79"/>
  <c r="E881" i="143"/>
  <c r="E580" i="142"/>
  <c r="B781" i="141"/>
  <c r="B611" i="79"/>
  <c r="B803" i="79"/>
  <c r="E654" i="143"/>
  <c r="D594" i="79"/>
  <c r="D809" i="79"/>
  <c r="E921" i="143"/>
  <c r="D606" i="144"/>
  <c r="B797" i="141"/>
  <c r="B647" i="79"/>
  <c r="D578" i="141"/>
  <c r="E662" i="143"/>
  <c r="B622" i="142"/>
  <c r="D591" i="143"/>
  <c r="E929" i="143"/>
  <c r="E639" i="134"/>
  <c r="E843" i="143"/>
  <c r="E879" i="142"/>
  <c r="D754" i="141"/>
  <c r="B871" i="143"/>
  <c r="E753" i="144"/>
  <c r="D886" i="134"/>
  <c r="D818" i="142"/>
  <c r="B4" i="143"/>
  <c r="E842" i="142"/>
  <c r="D891" i="144"/>
  <c r="D822" i="134"/>
  <c r="E667" i="142"/>
  <c r="D739" i="141"/>
  <c r="B801" i="142"/>
  <c r="D893" i="142"/>
  <c r="B827" i="144"/>
  <c r="E887" i="143"/>
  <c r="B953" i="79"/>
  <c r="E894" i="141"/>
  <c r="B848" i="142"/>
  <c r="D880" i="144"/>
  <c r="D965" i="143"/>
  <c r="D825" i="142"/>
  <c r="D692" i="142"/>
  <c r="B843" i="141"/>
  <c r="B111" i="134"/>
  <c r="E970" i="141"/>
  <c r="D81" i="142"/>
  <c r="D102" i="142"/>
  <c r="D970" i="143"/>
  <c r="B18" i="143"/>
  <c r="B332" i="134"/>
  <c r="D428" i="142"/>
  <c r="B957" i="144"/>
  <c r="E910" i="134"/>
  <c r="B789" i="143"/>
  <c r="D942" i="141"/>
  <c r="D853" i="79"/>
  <c r="B1009" i="134"/>
  <c r="B389" i="144"/>
  <c r="D470" i="142"/>
  <c r="B18" i="141"/>
  <c r="D449" i="144"/>
  <c r="B467" i="144"/>
  <c r="E1007" i="143"/>
  <c r="B1007" i="134"/>
  <c r="D721" i="144"/>
  <c r="B904" i="143"/>
  <c r="D876" i="143"/>
  <c r="B888" i="142"/>
  <c r="D900" i="144"/>
  <c r="B976" i="144"/>
  <c r="D936" i="134"/>
  <c r="D627" i="134"/>
  <c r="D780" i="134"/>
  <c r="D65" i="143"/>
  <c r="D989" i="142"/>
  <c r="E872" i="79"/>
  <c r="E645" i="142"/>
  <c r="D731" i="141"/>
  <c r="D798" i="141"/>
  <c r="D891" i="142"/>
  <c r="B819" i="144"/>
  <c r="E883" i="143"/>
  <c r="D951" i="141"/>
  <c r="E892" i="141"/>
  <c r="E797" i="141"/>
  <c r="D665" i="143"/>
  <c r="D685" i="141"/>
  <c r="D865" i="134"/>
  <c r="B933" i="134"/>
  <c r="B837" i="141"/>
  <c r="D883" i="79"/>
  <c r="E866" i="79"/>
  <c r="D792" i="79"/>
  <c r="B908" i="141"/>
  <c r="B783" i="142"/>
  <c r="E903" i="142"/>
  <c r="B857" i="134"/>
  <c r="D896" i="142"/>
  <c r="D879" i="143"/>
  <c r="E959" i="142"/>
  <c r="B855" i="134"/>
  <c r="B730" i="142"/>
  <c r="D873" i="143"/>
  <c r="B1005" i="144"/>
  <c r="E24" i="143"/>
  <c r="D932" i="143"/>
  <c r="B997" i="79"/>
  <c r="B870" i="142"/>
  <c r="D929" i="79"/>
  <c r="E37" i="134"/>
  <c r="B226" i="141"/>
  <c r="D953" i="141"/>
  <c r="B178" i="134"/>
  <c r="D206" i="79"/>
  <c r="E541" i="144"/>
  <c r="E586" i="134"/>
  <c r="D750" i="141"/>
  <c r="D842" i="134"/>
  <c r="E515" i="141"/>
  <c r="B504" i="144"/>
  <c r="E537" i="79"/>
  <c r="B544" i="144"/>
  <c r="E541" i="141"/>
  <c r="D668" i="141"/>
  <c r="D815" i="79"/>
  <c r="D662" i="141"/>
  <c r="E535" i="141"/>
  <c r="D523" i="144"/>
  <c r="B430" i="79"/>
  <c r="E563" i="79"/>
  <c r="B450" i="141"/>
  <c r="E569" i="144"/>
  <c r="E714" i="141"/>
  <c r="B571" i="143"/>
  <c r="D603" i="143"/>
  <c r="E943" i="134"/>
  <c r="D791" i="79"/>
  <c r="D683" i="143"/>
  <c r="D809" i="141"/>
  <c r="B622" i="134"/>
  <c r="D855" i="134"/>
  <c r="D754" i="143"/>
  <c r="E721" i="79"/>
  <c r="B620" i="134"/>
  <c r="E731" i="141"/>
  <c r="B632" i="142"/>
  <c r="E741" i="79"/>
  <c r="D592" i="144"/>
  <c r="E864" i="134"/>
  <c r="B658" i="143"/>
  <c r="E761" i="79"/>
  <c r="D670" i="143"/>
  <c r="E771" i="141"/>
  <c r="B677" i="141"/>
  <c r="E781" i="79"/>
  <c r="B660" i="79"/>
  <c r="E880" i="134"/>
  <c r="D670" i="134"/>
  <c r="E769" i="79"/>
  <c r="B674" i="143"/>
  <c r="E779" i="141"/>
  <c r="B687" i="144"/>
  <c r="E789" i="79"/>
  <c r="B670" i="143"/>
  <c r="B883" i="142"/>
  <c r="D781" i="143"/>
  <c r="B849" i="134"/>
  <c r="D686" i="79"/>
  <c r="D752" i="141"/>
  <c r="D585" i="142"/>
  <c r="D758" i="79"/>
  <c r="E716" i="79"/>
  <c r="D935" i="134"/>
  <c r="B733" i="141"/>
  <c r="D725" i="142"/>
  <c r="B739" i="79"/>
  <c r="B743" i="143"/>
  <c r="B743" i="141"/>
  <c r="B769" i="144"/>
  <c r="E785" i="141"/>
  <c r="E928" i="134"/>
  <c r="B753" i="141"/>
  <c r="B812" i="143"/>
  <c r="B759" i="79"/>
  <c r="D820" i="134"/>
  <c r="B763" i="141"/>
  <c r="B825" i="142"/>
  <c r="E825" i="141"/>
  <c r="E944" i="134"/>
  <c r="B757" i="141"/>
  <c r="D819" i="79"/>
  <c r="B763" i="79"/>
  <c r="E824" i="144"/>
  <c r="B767" i="141"/>
  <c r="D831" i="141"/>
  <c r="E833" i="141"/>
  <c r="B947" i="142"/>
  <c r="E747" i="79"/>
  <c r="B913" i="134"/>
  <c r="D796" i="143"/>
  <c r="E691" i="141"/>
  <c r="D806" i="143"/>
  <c r="E701" i="79"/>
  <c r="B780" i="144"/>
  <c r="E848" i="134"/>
  <c r="D586" i="79"/>
  <c r="E876" i="143"/>
  <c r="D597" i="134"/>
  <c r="B881" i="143"/>
  <c r="B619" i="79"/>
  <c r="B886" i="141"/>
  <c r="B822" i="134"/>
  <c r="B946" i="141"/>
  <c r="B662" i="142"/>
  <c r="E896" i="143"/>
  <c r="B669" i="144"/>
  <c r="B901" i="143"/>
  <c r="B678" i="134"/>
  <c r="B906" i="141"/>
  <c r="D842" i="141"/>
  <c r="E970" i="134"/>
  <c r="D668" i="143"/>
  <c r="E900" i="143"/>
  <c r="E677" i="142"/>
  <c r="B905" i="143"/>
  <c r="D684" i="134"/>
  <c r="B910" i="141"/>
  <c r="B846" i="79"/>
  <c r="D899" i="134"/>
  <c r="E897" i="143"/>
  <c r="E961" i="143"/>
  <c r="E948" i="144"/>
  <c r="D855" i="142"/>
  <c r="B826" i="141"/>
  <c r="E911" i="141"/>
  <c r="B748" i="144"/>
  <c r="B574" i="144"/>
  <c r="E838" i="144"/>
  <c r="E827" i="142"/>
  <c r="E638" i="79"/>
  <c r="B582" i="144"/>
  <c r="B850" i="141"/>
  <c r="B788" i="143"/>
  <c r="E855" i="141"/>
  <c r="B640" i="142"/>
  <c r="D701" i="134"/>
  <c r="D777" i="79"/>
  <c r="B813" i="134"/>
  <c r="E912" i="134"/>
  <c r="D732" i="79"/>
  <c r="D808" i="79"/>
  <c r="B736" i="144"/>
  <c r="B813" i="143"/>
  <c r="D741" i="143"/>
  <c r="B824" i="79"/>
  <c r="B902" i="79"/>
  <c r="D949" i="143"/>
  <c r="D752" i="79"/>
  <c r="B842" i="143"/>
  <c r="E664" i="141"/>
  <c r="E862" i="144"/>
  <c r="E687" i="143"/>
  <c r="E882" i="144"/>
  <c r="D690" i="144"/>
  <c r="B780" i="142"/>
  <c r="E654" i="79"/>
  <c r="E858" i="144"/>
  <c r="E683" i="143"/>
  <c r="E878" i="144"/>
  <c r="B560" i="141"/>
  <c r="E898" i="144"/>
  <c r="B704" i="79"/>
  <c r="E830" i="142"/>
  <c r="E882" i="143"/>
  <c r="B1000" i="144"/>
  <c r="E965" i="79"/>
  <c r="B807" i="79"/>
  <c r="D840" i="142"/>
  <c r="B585" i="79"/>
  <c r="D860" i="142"/>
  <c r="B716" i="134"/>
  <c r="E967" i="142"/>
  <c r="B786" i="141"/>
  <c r="D18" i="134"/>
  <c r="B710" i="141"/>
  <c r="E791" i="79"/>
  <c r="E972" i="142"/>
  <c r="D669" i="141"/>
  <c r="D861" i="142"/>
  <c r="E930" i="142"/>
  <c r="E832" i="79"/>
  <c r="B877" i="144"/>
  <c r="E862" i="141"/>
  <c r="E928" i="142"/>
  <c r="E828" i="142"/>
  <c r="D879" i="141"/>
  <c r="B899" i="144"/>
  <c r="B947" i="79"/>
  <c r="B131" i="141"/>
  <c r="B270" i="143"/>
  <c r="D16" i="134"/>
  <c r="B208" i="79"/>
  <c r="D282" i="143"/>
  <c r="E44" i="79"/>
  <c r="E20" i="142"/>
  <c r="D550" i="141"/>
  <c r="B648" i="144"/>
  <c r="D955" i="144"/>
  <c r="E884" i="142"/>
  <c r="E625" i="142"/>
  <c r="D910" i="141"/>
  <c r="E984" i="143"/>
  <c r="B1002" i="134"/>
  <c r="B655" i="142"/>
  <c r="B627" i="142"/>
  <c r="B932" i="142"/>
  <c r="D620" i="144"/>
  <c r="D736" i="134"/>
  <c r="D49" i="79"/>
  <c r="B1010" i="141"/>
  <c r="B1002" i="79"/>
  <c r="B197" i="143"/>
  <c r="B973" i="142"/>
  <c r="E936" i="142"/>
  <c r="E837" i="134"/>
  <c r="B918" i="141"/>
  <c r="D933" i="144"/>
  <c r="B863" i="79"/>
  <c r="D36" i="134"/>
  <c r="B228" i="79"/>
  <c r="B840" i="142"/>
  <c r="B708" i="79"/>
  <c r="E787" i="79"/>
  <c r="E964" i="144"/>
  <c r="E663" i="79"/>
  <c r="D859" i="142"/>
  <c r="B929" i="134"/>
  <c r="B830" i="79"/>
  <c r="B873" i="144"/>
  <c r="E860" i="141"/>
  <c r="E733" i="141"/>
  <c r="E856" i="144"/>
  <c r="E744" i="143"/>
  <c r="E827" i="144"/>
  <c r="B907" i="142"/>
  <c r="B753" i="143"/>
  <c r="B942" i="144"/>
  <c r="D831" i="79"/>
  <c r="D760" i="79"/>
  <c r="B876" i="141"/>
  <c r="E757" i="144"/>
  <c r="D890" i="134"/>
  <c r="D825" i="141"/>
  <c r="D1007" i="143"/>
  <c r="D847" i="143"/>
  <c r="D907" i="144"/>
  <c r="E818" i="144"/>
  <c r="E834" i="79"/>
  <c r="E842" i="141"/>
  <c r="E994" i="79"/>
  <c r="E983" i="143"/>
  <c r="B71" i="141"/>
  <c r="E107" i="144"/>
  <c r="B995" i="141"/>
  <c r="E16" i="143"/>
  <c r="D422" i="142"/>
  <c r="D430" i="134"/>
  <c r="B1015" i="143"/>
  <c r="D396" i="142"/>
  <c r="B391" i="144"/>
  <c r="D32" i="142"/>
  <c r="B998" i="141"/>
  <c r="B972" i="141"/>
  <c r="B712" i="142"/>
  <c r="D1011" i="143"/>
  <c r="D1002" i="142"/>
  <c r="D858" i="143"/>
  <c r="E610" i="142"/>
  <c r="D590" i="79"/>
  <c r="E616" i="134"/>
  <c r="E631" i="134"/>
  <c r="E620" i="142"/>
  <c r="D663" i="144"/>
  <c r="D837" i="144"/>
  <c r="D735" i="134"/>
  <c r="E630" i="142"/>
  <c r="D709" i="79"/>
  <c r="E636" i="134"/>
  <c r="D727" i="141"/>
  <c r="E640" i="142"/>
  <c r="D749" i="79"/>
  <c r="E912" i="144"/>
  <c r="B816" i="144"/>
  <c r="E634" i="142"/>
  <c r="D725" i="79"/>
  <c r="E640" i="134"/>
  <c r="D743" i="141"/>
  <c r="E644" i="142"/>
  <c r="D765" i="79"/>
  <c r="E928" i="144"/>
  <c r="B822" i="142"/>
  <c r="B774" i="142"/>
  <c r="E995" i="144"/>
  <c r="B714" i="142"/>
  <c r="D698" i="79"/>
  <c r="B855" i="143"/>
  <c r="D696" i="141"/>
  <c r="E873" i="141"/>
  <c r="B764" i="142"/>
  <c r="D992" i="141"/>
  <c r="E823" i="142"/>
  <c r="B940" i="134"/>
  <c r="B766" i="79"/>
  <c r="E823" i="79"/>
  <c r="D679" i="144"/>
  <c r="D737" i="134"/>
  <c r="D877" i="142"/>
  <c r="B943" i="142"/>
  <c r="E855" i="143"/>
  <c r="B909" i="144"/>
  <c r="E878" i="141"/>
  <c r="B941" i="142"/>
  <c r="D848" i="144"/>
  <c r="B941" i="144"/>
  <c r="D963" i="79"/>
  <c r="B800" i="134"/>
  <c r="D937" i="79"/>
  <c r="B190" i="79"/>
  <c r="E934" i="143"/>
  <c r="B144" i="143"/>
  <c r="D214" i="79"/>
  <c r="B974" i="79"/>
  <c r="AC13" i="21"/>
  <c r="D442" i="142"/>
  <c r="D554" i="79"/>
  <c r="D841" i="134"/>
  <c r="B897" i="142"/>
  <c r="D711" i="142"/>
  <c r="D926" i="141"/>
  <c r="E977" i="142"/>
  <c r="AS16" i="142"/>
  <c r="B504" i="141"/>
  <c r="B564" i="142"/>
  <c r="D967" i="79"/>
  <c r="B580" i="141"/>
  <c r="B684" i="144"/>
  <c r="D1015" i="141"/>
  <c r="B20" i="134"/>
  <c r="D926" i="143"/>
  <c r="B40" i="79"/>
  <c r="D844" i="143"/>
  <c r="E950" i="134"/>
  <c r="D868" i="144"/>
  <c r="D960" i="141"/>
  <c r="D992" i="144"/>
  <c r="D740" i="142"/>
  <c r="B891" i="141"/>
  <c r="B155" i="141"/>
  <c r="B961" i="134"/>
  <c r="D739" i="142"/>
  <c r="E819" i="79"/>
  <c r="E665" i="141"/>
  <c r="B723" i="143"/>
  <c r="D875" i="142"/>
  <c r="E941" i="144"/>
  <c r="E851" i="143"/>
  <c r="B905" i="144"/>
  <c r="E876" i="141"/>
  <c r="E765" i="141"/>
  <c r="E920" i="144"/>
  <c r="E808" i="143"/>
  <c r="D849" i="134"/>
  <c r="E920" i="134"/>
  <c r="E820" i="142"/>
  <c r="D851" i="79"/>
  <c r="E850" i="79"/>
  <c r="D776" i="79"/>
  <c r="B892" i="141"/>
  <c r="E770" i="142"/>
  <c r="B788" i="142"/>
  <c r="E844" i="134"/>
  <c r="E922" i="143"/>
  <c r="D863" i="143"/>
  <c r="B831" i="141"/>
  <c r="E841" i="143"/>
  <c r="B971" i="143"/>
  <c r="D857" i="143"/>
  <c r="B1013" i="142"/>
  <c r="B1002" i="141"/>
  <c r="D61" i="134"/>
  <c r="D49" i="134"/>
  <c r="E957" i="141"/>
  <c r="B655" i="134"/>
  <c r="D675" i="142"/>
  <c r="D26" i="141"/>
  <c r="B966" i="79"/>
  <c r="B927" i="141"/>
  <c r="D37" i="141"/>
  <c r="D993" i="143"/>
  <c r="B849" i="142"/>
  <c r="D904" i="142"/>
  <c r="D866" i="141"/>
  <c r="E1015" i="143"/>
  <c r="B969" i="134"/>
  <c r="B815" i="142"/>
  <c r="E619" i="134"/>
  <c r="D838" i="79"/>
  <c r="B631" i="141"/>
  <c r="D841" i="143"/>
  <c r="B640" i="143"/>
  <c r="D845" i="144"/>
  <c r="B795" i="144"/>
  <c r="E951" i="79"/>
  <c r="B661" i="143"/>
  <c r="D853" i="144"/>
  <c r="B670" i="79"/>
  <c r="D857" i="144"/>
  <c r="B677" i="143"/>
  <c r="D861" i="144"/>
  <c r="E821" i="142"/>
  <c r="B974" i="143"/>
  <c r="E669" i="141"/>
  <c r="E857" i="79"/>
  <c r="D676" i="142"/>
  <c r="E861" i="79"/>
  <c r="E685" i="141"/>
  <c r="E865" i="79"/>
  <c r="B826" i="79"/>
  <c r="B977" i="143"/>
  <c r="B707" i="143"/>
  <c r="D934" i="79"/>
  <c r="E817" i="142"/>
  <c r="B654" i="143"/>
  <c r="B736" i="79"/>
  <c r="D614" i="143"/>
  <c r="D715" i="142"/>
  <c r="E878" i="142"/>
  <c r="E915" i="142"/>
  <c r="B906" i="144"/>
  <c r="B703" i="144"/>
  <c r="B808" i="143"/>
  <c r="B841" i="144"/>
  <c r="D597" i="142"/>
  <c r="E861" i="141"/>
  <c r="B716" i="142"/>
  <c r="D969" i="142"/>
  <c r="B790" i="79"/>
  <c r="D35" i="134"/>
  <c r="E936" i="79"/>
  <c r="E992" i="143"/>
  <c r="B778" i="79"/>
  <c r="D934" i="134"/>
  <c r="E26" i="79"/>
  <c r="B242" i="141"/>
  <c r="D285" i="141"/>
  <c r="E27" i="134"/>
  <c r="D1002" i="134"/>
  <c r="B649" i="134"/>
  <c r="B654" i="144"/>
  <c r="E956" i="79"/>
  <c r="D722" i="134"/>
  <c r="D708" i="134"/>
  <c r="B79" i="141"/>
  <c r="B954" i="144"/>
  <c r="B884" i="142"/>
  <c r="D898" i="144"/>
  <c r="B976" i="134"/>
  <c r="B934" i="134"/>
  <c r="D639" i="142"/>
  <c r="D790" i="142"/>
  <c r="B77" i="134"/>
  <c r="D988" i="144"/>
  <c r="D51" i="144"/>
  <c r="D60" i="144"/>
  <c r="B20" i="141"/>
  <c r="D1013" i="144"/>
  <c r="D235" i="143"/>
  <c r="B350" i="134"/>
  <c r="B694" i="141"/>
  <c r="B32" i="142"/>
  <c r="B808" i="144"/>
  <c r="D963" i="143"/>
  <c r="B832" i="134"/>
  <c r="D194" i="79"/>
  <c r="B253" i="141"/>
  <c r="AA11" i="21"/>
  <c r="E1012" i="143"/>
  <c r="B801" i="141"/>
  <c r="E839" i="144"/>
  <c r="E576" i="134"/>
  <c r="D859" i="144"/>
  <c r="D712" i="144"/>
  <c r="B966" i="142"/>
  <c r="B782" i="79"/>
  <c r="B1012" i="144"/>
  <c r="E692" i="79"/>
  <c r="B805" i="134"/>
  <c r="E708" i="141"/>
  <c r="E837" i="142"/>
  <c r="D929" i="134"/>
  <c r="D910" i="143"/>
  <c r="B698" i="79"/>
  <c r="D994" i="142"/>
  <c r="E930" i="79"/>
  <c r="E735" i="79"/>
  <c r="E860" i="144"/>
  <c r="E748" i="143"/>
  <c r="E828" i="144"/>
  <c r="E908" i="134"/>
  <c r="B763" i="144"/>
  <c r="D943" i="143"/>
  <c r="D832" i="134"/>
  <c r="E906" i="134"/>
  <c r="D759" i="134"/>
  <c r="D937" i="143"/>
  <c r="B843" i="144"/>
  <c r="E25" i="144"/>
  <c r="D418" i="142"/>
  <c r="B522" i="141"/>
  <c r="B988" i="144"/>
  <c r="B503" i="143"/>
  <c r="B537" i="143"/>
  <c r="D24" i="143"/>
  <c r="B30" i="143"/>
  <c r="B796" i="134"/>
  <c r="D937" i="141"/>
  <c r="B620" i="79"/>
  <c r="E614" i="144"/>
  <c r="B680" i="141"/>
  <c r="E627" i="79"/>
  <c r="D637" i="144"/>
  <c r="D647" i="144"/>
  <c r="D549" i="142"/>
  <c r="D651" i="144"/>
  <c r="B555" i="141"/>
  <c r="B741" i="79"/>
  <c r="D757" i="134"/>
  <c r="E647" i="79"/>
  <c r="D653" i="144"/>
  <c r="D571" i="142"/>
  <c r="E571" i="144"/>
  <c r="B577" i="134"/>
  <c r="B576" i="134"/>
  <c r="B761" i="79"/>
  <c r="B821" i="143"/>
  <c r="B637" i="144"/>
  <c r="E745" i="79"/>
  <c r="B735" i="79"/>
  <c r="B727" i="143"/>
  <c r="B739" i="141"/>
  <c r="B753" i="144"/>
  <c r="E777" i="141"/>
  <c r="B925" i="134"/>
  <c r="D748" i="79"/>
  <c r="B834" i="143"/>
  <c r="E632" i="141"/>
  <c r="E846" i="144"/>
  <c r="E670" i="79"/>
  <c r="E866" i="144"/>
  <c r="E618" i="144"/>
  <c r="D726" i="144"/>
  <c r="B564" i="79"/>
  <c r="E906" i="144"/>
  <c r="B572" i="134"/>
  <c r="E926" i="144"/>
  <c r="B581" i="144"/>
  <c r="E946" i="144"/>
  <c r="B742" i="134"/>
  <c r="E931" i="142"/>
  <c r="D570" i="143"/>
  <c r="E922" i="144"/>
  <c r="B580" i="134"/>
  <c r="E942" i="144"/>
  <c r="E590" i="142"/>
  <c r="E962" i="144"/>
  <c r="D754" i="144"/>
  <c r="E963" i="142"/>
  <c r="E898" i="143"/>
  <c r="B944" i="134"/>
  <c r="D586" i="141"/>
  <c r="B877" i="143"/>
  <c r="D602" i="79"/>
  <c r="B882" i="141"/>
  <c r="B813" i="141"/>
  <c r="B930" i="141"/>
  <c r="E642" i="142"/>
  <c r="D757" i="79"/>
  <c r="E648" i="134"/>
  <c r="D775" i="141"/>
  <c r="E652" i="142"/>
  <c r="D797" i="79"/>
  <c r="E960" i="144"/>
  <c r="E829" i="134"/>
  <c r="E662" i="142"/>
  <c r="D638" i="143"/>
  <c r="E668" i="134"/>
  <c r="B672" i="134"/>
  <c r="E672" i="142"/>
  <c r="E696" i="141"/>
  <c r="B682" i="141"/>
  <c r="E857" i="143"/>
  <c r="E666" i="142"/>
  <c r="B664" i="134"/>
  <c r="E672" i="134"/>
  <c r="E694" i="79"/>
  <c r="E676" i="142"/>
  <c r="E712" i="141"/>
  <c r="D697" i="79"/>
  <c r="E865" i="143"/>
  <c r="E884" i="144"/>
  <c r="B793" i="143"/>
  <c r="B732" i="144"/>
  <c r="D809" i="142"/>
  <c r="D737" i="143"/>
  <c r="D816" i="144"/>
  <c r="B898" i="79"/>
  <c r="D936" i="142"/>
  <c r="D687" i="144"/>
  <c r="D695" i="143"/>
  <c r="E696" i="144"/>
  <c r="B718" i="144"/>
  <c r="E706" i="144"/>
  <c r="D736" i="141"/>
  <c r="E748" i="141"/>
  <c r="B730" i="79"/>
  <c r="E726" i="144"/>
  <c r="B757" i="142"/>
  <c r="E736" i="144"/>
  <c r="B761" i="142"/>
  <c r="E746" i="144"/>
  <c r="B765" i="142"/>
  <c r="D619" i="141"/>
  <c r="B794" i="141"/>
  <c r="E734" i="144"/>
  <c r="E760" i="142"/>
  <c r="E744" i="144"/>
  <c r="E764" i="142"/>
  <c r="E754" i="144"/>
  <c r="E768" i="142"/>
  <c r="E640" i="144"/>
  <c r="B732" i="142"/>
  <c r="B808" i="79"/>
  <c r="D605" i="134"/>
  <c r="D654" i="143"/>
  <c r="D919" i="142"/>
  <c r="E939" i="143"/>
  <c r="E879" i="134"/>
  <c r="E628" i="134"/>
  <c r="D727" i="79"/>
  <c r="D695" i="141"/>
  <c r="E953" i="142"/>
  <c r="E632" i="142"/>
  <c r="D745" i="141"/>
  <c r="B914" i="141"/>
  <c r="E771" i="144"/>
  <c r="D906" i="142"/>
  <c r="B661" i="144"/>
  <c r="B850" i="79"/>
  <c r="D660" i="134"/>
  <c r="D868" i="142"/>
  <c r="B785" i="143"/>
  <c r="B625" i="141"/>
  <c r="B607" i="141"/>
  <c r="D649" i="79"/>
  <c r="D637" i="79"/>
  <c r="E660" i="143"/>
  <c r="D658" i="142"/>
  <c r="E777" i="144"/>
  <c r="D872" i="141"/>
  <c r="B688" i="79"/>
  <c r="B676" i="142"/>
  <c r="E697" i="143"/>
  <c r="D687" i="142"/>
  <c r="E707" i="143"/>
  <c r="E706" i="143"/>
  <c r="E793" i="144"/>
  <c r="D892" i="141"/>
  <c r="E695" i="143"/>
  <c r="B684" i="142"/>
  <c r="E705" i="143"/>
  <c r="E702" i="143"/>
  <c r="E715" i="143"/>
  <c r="E722" i="143"/>
  <c r="D588" i="79"/>
  <c r="D896" i="141"/>
  <c r="E762" i="142"/>
  <c r="D854" i="79"/>
  <c r="E675" i="79"/>
  <c r="D786" i="141"/>
  <c r="B903" i="143"/>
  <c r="B779" i="142"/>
  <c r="E861" i="134"/>
  <c r="B853" i="134"/>
  <c r="D952" i="144"/>
  <c r="B874" i="144"/>
  <c r="E917" i="134"/>
  <c r="B669" i="141"/>
  <c r="E798" i="134"/>
  <c r="E698" i="79"/>
  <c r="D834" i="144"/>
  <c r="D925" i="142"/>
  <c r="B904" i="134"/>
  <c r="E646" i="144"/>
  <c r="B991" i="141"/>
  <c r="E926" i="141"/>
  <c r="B955" i="134"/>
  <c r="D944" i="144"/>
  <c r="B4" i="142"/>
  <c r="E979" i="142"/>
  <c r="B460" i="142"/>
  <c r="D679" i="142"/>
  <c r="E998" i="141"/>
  <c r="B954" i="141"/>
  <c r="E41" i="79"/>
  <c r="E27" i="142"/>
  <c r="B944" i="141"/>
  <c r="D927" i="141"/>
  <c r="D945" i="79"/>
  <c r="D251" i="142"/>
  <c r="D1006" i="144"/>
  <c r="E935" i="144"/>
  <c r="E836" i="141"/>
  <c r="D915" i="141"/>
  <c r="B927" i="144"/>
  <c r="B873" i="141"/>
  <c r="B27" i="143"/>
  <c r="B258" i="143"/>
  <c r="B832" i="142"/>
  <c r="D202" i="79"/>
  <c r="B243" i="143"/>
  <c r="B955" i="143"/>
  <c r="E38" i="144"/>
  <c r="B502" i="79"/>
  <c r="B587" i="142"/>
  <c r="E987" i="144"/>
  <c r="B968" i="142"/>
  <c r="B706" i="79"/>
  <c r="D45" i="143"/>
  <c r="D16" i="141"/>
  <c r="D389" i="144"/>
  <c r="D562" i="142"/>
  <c r="B1009" i="142"/>
  <c r="E33" i="142"/>
  <c r="B661" i="141"/>
  <c r="B789" i="144"/>
  <c r="E690" i="79"/>
  <c r="E833" i="134"/>
  <c r="D923" i="142"/>
  <c r="B900" i="134"/>
  <c r="E947" i="143"/>
  <c r="B989" i="141"/>
  <c r="E924" i="141"/>
  <c r="E675" i="134"/>
  <c r="D753" i="79"/>
  <c r="D806" i="141"/>
  <c r="D897" i="134"/>
  <c r="D846" i="143"/>
  <c r="E893" i="143"/>
  <c r="E955" i="143"/>
  <c r="E898" i="79"/>
  <c r="B668" i="79"/>
  <c r="B752" i="79"/>
  <c r="B637" i="141"/>
  <c r="B733" i="143"/>
  <c r="E882" i="142"/>
  <c r="E953" i="134"/>
  <c r="D911" i="143"/>
  <c r="D723" i="134"/>
  <c r="E880" i="142"/>
  <c r="E987" i="79"/>
  <c r="D905" i="143"/>
  <c r="E974" i="141"/>
  <c r="E1008" i="143"/>
  <c r="B661" i="142"/>
  <c r="D715" i="144"/>
  <c r="E917" i="79"/>
  <c r="D712" i="142"/>
  <c r="D778" i="142"/>
  <c r="D71" i="141"/>
  <c r="B989" i="144"/>
  <c r="E57" i="142"/>
  <c r="D49" i="142"/>
  <c r="D957" i="134"/>
  <c r="E833" i="144"/>
  <c r="E953" i="143"/>
  <c r="D850" i="141"/>
  <c r="B19" i="142"/>
  <c r="E939" i="141"/>
  <c r="E905" i="143"/>
  <c r="E772" i="141"/>
  <c r="E842" i="143"/>
  <c r="E776" i="141"/>
  <c r="E655" i="79"/>
  <c r="E780" i="141"/>
  <c r="D677" i="141"/>
  <c r="E720" i="143"/>
  <c r="D936" i="141"/>
  <c r="E788" i="141"/>
  <c r="B725" i="144"/>
  <c r="E792" i="141"/>
  <c r="D745" i="134"/>
  <c r="E796" i="141"/>
  <c r="D761" i="142"/>
  <c r="E800" i="143"/>
  <c r="D847" i="79"/>
  <c r="D791" i="142"/>
  <c r="B741" i="144"/>
  <c r="D795" i="142"/>
  <c r="D761" i="134"/>
  <c r="D799" i="142"/>
  <c r="B791" i="144"/>
  <c r="E816" i="143"/>
  <c r="D855" i="79"/>
  <c r="B660" i="134"/>
  <c r="D918" i="79"/>
  <c r="B741" i="143"/>
  <c r="B605" i="141"/>
  <c r="D666" i="143"/>
  <c r="E792" i="134"/>
  <c r="E988" i="142"/>
  <c r="E865" i="144"/>
  <c r="B756" i="79"/>
  <c r="B890" i="144"/>
  <c r="E994" i="142"/>
  <c r="E742" i="141"/>
  <c r="D824" i="142"/>
  <c r="E762" i="79"/>
  <c r="D848" i="142"/>
  <c r="D941" i="142"/>
  <c r="D951" i="79"/>
  <c r="B736" i="142"/>
  <c r="D1015" i="142"/>
  <c r="E942" i="141"/>
  <c r="D974" i="144"/>
  <c r="D724" i="144"/>
  <c r="B44" i="144"/>
  <c r="E997" i="143"/>
  <c r="B330" i="134"/>
  <c r="B501" i="143"/>
  <c r="E45" i="143"/>
  <c r="B1003" i="134"/>
  <c r="B866" i="143"/>
  <c r="B884" i="143"/>
  <c r="D821" i="134"/>
  <c r="B865" i="141"/>
  <c r="B857" i="79"/>
  <c r="B145" i="141"/>
  <c r="B820" i="134"/>
  <c r="E948" i="142"/>
  <c r="D866" i="144"/>
  <c r="B959" i="142"/>
  <c r="D989" i="143"/>
  <c r="D746" i="134"/>
  <c r="B897" i="79"/>
  <c r="E139" i="134"/>
  <c r="E958" i="143"/>
  <c r="D116" i="144"/>
  <c r="B130" i="143"/>
  <c r="B952" i="144"/>
  <c r="B45" i="141"/>
  <c r="B384" i="142"/>
  <c r="B498" i="141"/>
  <c r="E912" i="79"/>
  <c r="D987" i="79"/>
  <c r="D756" i="144"/>
  <c r="B31" i="79"/>
  <c r="B35" i="134"/>
  <c r="D229" i="143"/>
  <c r="B363" i="144"/>
  <c r="B1001" i="144"/>
  <c r="B987" i="142"/>
  <c r="E734" i="141"/>
  <c r="D823" i="141"/>
  <c r="E754" i="79"/>
  <c r="E847" i="79"/>
  <c r="D939" i="142"/>
  <c r="B948" i="79"/>
  <c r="D732" i="144"/>
  <c r="B1004" i="142"/>
  <c r="D715" i="79"/>
  <c r="B735" i="143"/>
  <c r="D817" i="79"/>
  <c r="E824" i="142"/>
  <c r="D913" i="134"/>
  <c r="D878" i="143"/>
  <c r="E925" i="143"/>
  <c r="E976" i="141"/>
  <c r="E914" i="79"/>
  <c r="E703" i="79"/>
  <c r="D818" i="134"/>
  <c r="E687" i="144"/>
  <c r="D802" i="141"/>
  <c r="B895" i="142"/>
  <c r="B699" i="144"/>
  <c r="D927" i="143"/>
  <c r="B809" i="141"/>
  <c r="B893" i="142"/>
  <c r="D695" i="134"/>
  <c r="D921" i="143"/>
  <c r="B962" i="142"/>
  <c r="E982" i="134"/>
  <c r="B542" i="79"/>
  <c r="D629" i="134"/>
  <c r="D944" i="142"/>
  <c r="B126" i="134"/>
  <c r="B192" i="142"/>
  <c r="B992" i="142"/>
  <c r="E974" i="142"/>
  <c r="D410" i="144"/>
  <c r="B536" i="79"/>
  <c r="B930" i="134"/>
  <c r="E900" i="142"/>
  <c r="D727" i="142"/>
  <c r="D930" i="141"/>
  <c r="B985" i="143"/>
  <c r="D1009" i="142"/>
  <c r="E833" i="143"/>
  <c r="E736" i="79"/>
  <c r="D749" i="141"/>
  <c r="E754" i="141"/>
  <c r="D771" i="79"/>
  <c r="B777" i="141"/>
  <c r="D789" i="141"/>
  <c r="D891" i="134"/>
  <c r="E756" i="142"/>
  <c r="B601" i="79"/>
  <c r="D650" i="141"/>
  <c r="E647" i="142"/>
  <c r="D660" i="79"/>
  <c r="B672" i="143"/>
  <c r="E678" i="144"/>
  <c r="D911" i="134"/>
  <c r="B769" i="142"/>
  <c r="D636" i="143"/>
  <c r="D658" i="141"/>
  <c r="E669" i="142"/>
  <c r="D666" i="79"/>
  <c r="D691" i="143"/>
  <c r="D747" i="79"/>
  <c r="D915" i="134"/>
  <c r="E668" i="144"/>
  <c r="D871" i="142"/>
  <c r="B942" i="141"/>
  <c r="E888" i="141"/>
  <c r="E789" i="141"/>
  <c r="E968" i="142"/>
  <c r="E664" i="144"/>
  <c r="D861" i="134"/>
  <c r="E929" i="144"/>
  <c r="D830" i="144"/>
  <c r="D875" i="79"/>
  <c r="E862" i="79"/>
  <c r="D788" i="79"/>
  <c r="B904" i="141"/>
  <c r="E780" i="134"/>
  <c r="E871" i="142"/>
  <c r="E853" i="144"/>
  <c r="D955" i="143"/>
  <c r="D875" i="143"/>
  <c r="E927" i="142"/>
  <c r="E851" i="144"/>
  <c r="E913" i="141"/>
  <c r="D869" i="143"/>
  <c r="B29" i="144"/>
  <c r="E1007" i="141"/>
  <c r="AC14" i="21"/>
  <c r="D998" i="79"/>
  <c r="B854" i="142"/>
  <c r="D968" i="143"/>
  <c r="B143" i="134"/>
  <c r="B238" i="79"/>
  <c r="D932" i="142"/>
  <c r="D177" i="143"/>
  <c r="B235" i="143"/>
  <c r="E35" i="134"/>
  <c r="B692" i="142"/>
  <c r="AS18" i="142"/>
  <c r="B807" i="134"/>
  <c r="B960" i="143"/>
  <c r="B828" i="134"/>
  <c r="B212" i="142"/>
  <c r="B259" i="79"/>
  <c r="D43" i="79"/>
  <c r="E996" i="143"/>
  <c r="D614" i="144"/>
  <c r="D671" i="134"/>
  <c r="D972" i="141"/>
  <c r="D625" i="134"/>
  <c r="D630" i="144"/>
  <c r="D211" i="144"/>
  <c r="E859" i="144"/>
  <c r="B810" i="143"/>
  <c r="D880" i="79"/>
  <c r="E36" i="134"/>
  <c r="B1015" i="134"/>
  <c r="D946" i="143"/>
  <c r="D32" i="141"/>
  <c r="B894" i="142"/>
  <c r="B812" i="134"/>
  <c r="D785" i="143"/>
  <c r="E902" i="143"/>
  <c r="E778" i="142"/>
  <c r="E855" i="142"/>
  <c r="E852" i="134"/>
  <c r="B951" i="141"/>
  <c r="D874" i="79"/>
  <c r="E911" i="142"/>
  <c r="D758" i="141"/>
  <c r="B875" i="143"/>
  <c r="B757" i="134"/>
  <c r="E889" i="141"/>
  <c r="B824" i="141"/>
  <c r="E1002" i="143"/>
  <c r="B846" i="144"/>
  <c r="D906" i="134"/>
  <c r="E827" i="134"/>
  <c r="E679" i="79"/>
  <c r="D755" i="141"/>
  <c r="D807" i="143"/>
  <c r="D897" i="142"/>
  <c r="B848" i="134"/>
  <c r="E895" i="143"/>
  <c r="B956" i="144"/>
  <c r="E898" i="141"/>
  <c r="B864" i="142"/>
  <c r="D888" i="144"/>
  <c r="D970" i="79"/>
  <c r="B918" i="134"/>
  <c r="D653" i="142"/>
  <c r="B805" i="144"/>
  <c r="B94" i="144"/>
  <c r="B979" i="141"/>
  <c r="D73" i="79"/>
  <c r="D83" i="142"/>
  <c r="B984" i="144"/>
  <c r="D1013" i="143"/>
  <c r="B271" i="79"/>
  <c r="B400" i="134"/>
  <c r="D964" i="134"/>
  <c r="B900" i="142"/>
  <c r="D906" i="144"/>
  <c r="E979" i="144"/>
  <c r="D946" i="142"/>
  <c r="B861" i="134"/>
  <c r="B659" i="141"/>
  <c r="E892" i="143"/>
  <c r="D663" i="141"/>
  <c r="B897" i="143"/>
  <c r="E674" i="144"/>
  <c r="B902" i="141"/>
  <c r="D839" i="141"/>
  <c r="E965" i="144"/>
  <c r="B685" i="144"/>
  <c r="E912" i="143"/>
  <c r="B692" i="144"/>
  <c r="E626" i="144"/>
  <c r="D697" i="143"/>
  <c r="B696" i="79"/>
  <c r="B858" i="79"/>
  <c r="B994" i="141"/>
  <c r="D692" i="79"/>
  <c r="E916" i="143"/>
  <c r="B696" i="144"/>
  <c r="B688" i="141"/>
  <c r="D701" i="143"/>
  <c r="B704" i="141"/>
  <c r="B862" i="79"/>
  <c r="D998" i="141"/>
  <c r="B817" i="142"/>
  <c r="B932" i="79"/>
  <c r="D920" i="142"/>
  <c r="E740" i="79"/>
  <c r="E823" i="144"/>
  <c r="E756" i="141"/>
  <c r="D847" i="144"/>
  <c r="D941" i="134"/>
  <c r="B949" i="144"/>
  <c r="B736" i="134"/>
  <c r="E1010" i="142"/>
  <c r="E942" i="79"/>
  <c r="E759" i="79"/>
  <c r="E908" i="144"/>
  <c r="E796" i="143"/>
  <c r="D845" i="142"/>
  <c r="E917" i="144"/>
  <c r="D815" i="142"/>
  <c r="B845" i="144"/>
  <c r="E846" i="141"/>
  <c r="E915" i="144"/>
  <c r="B809" i="134"/>
  <c r="B950" i="144"/>
  <c r="B867" i="144"/>
  <c r="E41" i="134"/>
  <c r="B340" i="134"/>
  <c r="D420" i="142"/>
  <c r="B1003" i="143"/>
  <c r="D398" i="141"/>
  <c r="D384" i="134"/>
  <c r="B997" i="144"/>
  <c r="B955" i="79"/>
  <c r="B625" i="134"/>
  <c r="B801" i="144"/>
  <c r="B890" i="134"/>
  <c r="E871" i="144"/>
  <c r="E923" i="142"/>
  <c r="D894" i="141"/>
  <c r="D929" i="144"/>
  <c r="E998" i="134"/>
  <c r="D745" i="144"/>
  <c r="B832" i="144"/>
  <c r="D983" i="143"/>
  <c r="D801" i="144"/>
  <c r="B869" i="79"/>
  <c r="E131" i="141"/>
  <c r="E989" i="144"/>
  <c r="B260" i="143"/>
  <c r="B120" i="144"/>
  <c r="B983" i="141"/>
  <c r="E923" i="144"/>
  <c r="E820" i="141"/>
  <c r="D855" i="141"/>
  <c r="B887" i="144"/>
  <c r="B21" i="141"/>
  <c r="D204" i="141"/>
  <c r="B336" i="142"/>
  <c r="B38" i="134"/>
  <c r="E211" i="143"/>
  <c r="E755" i="79"/>
  <c r="E900" i="144"/>
  <c r="E788" i="143"/>
  <c r="D843" i="142"/>
  <c r="E916" i="134"/>
  <c r="E813" i="143"/>
  <c r="B819" i="134"/>
  <c r="E844" i="141"/>
  <c r="E701" i="141"/>
  <c r="B811" i="134"/>
  <c r="B684" i="134"/>
  <c r="E799" i="144"/>
  <c r="E894" i="142"/>
  <c r="B689" i="143"/>
  <c r="B926" i="144"/>
  <c r="B802" i="79"/>
  <c r="D715" i="143"/>
  <c r="B860" i="141"/>
  <c r="D718" i="79"/>
  <c r="E877" i="141"/>
  <c r="B784" i="79"/>
  <c r="B34" i="141"/>
  <c r="B830" i="143"/>
  <c r="E953" i="141"/>
  <c r="B740" i="142"/>
  <c r="B1004" i="143"/>
  <c r="D824" i="79"/>
  <c r="E980" i="141"/>
  <c r="E954" i="134"/>
  <c r="D151" i="79"/>
  <c r="D208" i="134"/>
  <c r="D956" i="143"/>
  <c r="AS15" i="79"/>
  <c r="B544" i="142"/>
  <c r="B552" i="134"/>
  <c r="D988" i="141"/>
  <c r="B621" i="134"/>
  <c r="D549" i="143"/>
  <c r="E980" i="143"/>
  <c r="B986" i="142"/>
  <c r="B952" i="142"/>
  <c r="D938" i="144"/>
  <c r="E997" i="141"/>
  <c r="D975" i="141"/>
  <c r="B499" i="143"/>
  <c r="D646" i="144"/>
  <c r="B23" i="141"/>
  <c r="D41" i="144"/>
  <c r="E1011" i="134"/>
  <c r="E999" i="134"/>
  <c r="B903" i="144"/>
  <c r="B947" i="141"/>
  <c r="D983" i="134"/>
  <c r="B266" i="143"/>
  <c r="B788" i="79"/>
  <c r="D23" i="134"/>
  <c r="D837" i="134"/>
  <c r="B979" i="142"/>
  <c r="D969" i="144"/>
  <c r="D98" i="144"/>
  <c r="D133" i="144"/>
  <c r="D976" i="79"/>
  <c r="B1007" i="141"/>
  <c r="D708" i="141"/>
  <c r="E858" i="143"/>
  <c r="B710" i="144"/>
  <c r="D875" i="144"/>
  <c r="B776" i="79"/>
  <c r="AO7" i="141"/>
  <c r="B827" i="142"/>
  <c r="E952" i="79"/>
  <c r="B775" i="79"/>
  <c r="E831" i="143"/>
  <c r="E787" i="143"/>
  <c r="D854" i="134"/>
  <c r="E613" i="134"/>
  <c r="E959" i="79"/>
  <c r="B762" i="79"/>
  <c r="E1014" i="143"/>
  <c r="D688" i="144"/>
  <c r="E775" i="79"/>
  <c r="E940" i="144"/>
  <c r="E828" i="143"/>
  <c r="D853" i="142"/>
  <c r="E924" i="134"/>
  <c r="B825" i="79"/>
  <c r="B861" i="144"/>
  <c r="E854" i="141"/>
  <c r="E922" i="134"/>
  <c r="B818" i="141"/>
  <c r="D847" i="141"/>
  <c r="B883" i="144"/>
  <c r="B33" i="134"/>
  <c r="B281" i="79"/>
  <c r="B352" i="142"/>
  <c r="B22" i="134"/>
  <c r="D224" i="141"/>
  <c r="B335" i="144"/>
  <c r="E34" i="134"/>
  <c r="E17" i="134"/>
  <c r="D642" i="144"/>
  <c r="B673" i="142"/>
  <c r="D913" i="79"/>
  <c r="E878" i="134"/>
  <c r="E981" i="143"/>
  <c r="D902" i="141"/>
  <c r="B967" i="141"/>
  <c r="D19" i="143"/>
  <c r="B641" i="134"/>
  <c r="D763" i="144"/>
  <c r="D833" i="134"/>
  <c r="D734" i="134"/>
  <c r="D804" i="134"/>
  <c r="B89" i="143"/>
  <c r="B959" i="143"/>
  <c r="B90" i="144"/>
  <c r="D61" i="142"/>
  <c r="D949" i="79"/>
  <c r="E930" i="134"/>
  <c r="B830" i="142"/>
  <c r="D887" i="141"/>
  <c r="B902" i="142"/>
  <c r="B931" i="79"/>
  <c r="D56" i="79"/>
  <c r="B274" i="143"/>
  <c r="E997" i="134"/>
  <c r="D724" i="141"/>
  <c r="E862" i="143"/>
  <c r="B726" i="144"/>
  <c r="E879" i="79"/>
  <c r="B792" i="79"/>
  <c r="D1006" i="141"/>
  <c r="D833" i="144"/>
  <c r="E956" i="141"/>
  <c r="B791" i="79"/>
  <c r="B837" i="79"/>
  <c r="E803" i="143"/>
  <c r="E857" i="141"/>
  <c r="B700" i="142"/>
  <c r="B963" i="134"/>
  <c r="B770" i="141"/>
  <c r="B996" i="144"/>
  <c r="B702" i="79"/>
  <c r="E783" i="79"/>
  <c r="E956" i="144"/>
  <c r="E617" i="134"/>
  <c r="D857" i="142"/>
  <c r="B927" i="142"/>
  <c r="E828" i="141"/>
  <c r="B869" i="144"/>
  <c r="E858" i="141"/>
  <c r="B925" i="142"/>
  <c r="B822" i="79"/>
  <c r="D863" i="141"/>
  <c r="B891" i="144"/>
  <c r="D948" i="143"/>
  <c r="D248" i="79"/>
  <c r="B319" i="144"/>
  <c r="D1001" i="134"/>
  <c r="B261" i="79"/>
  <c r="D272" i="143"/>
  <c r="D23" i="79"/>
  <c r="E1006" i="134"/>
  <c r="B585" i="142"/>
  <c r="B683" i="142"/>
  <c r="D941" i="144"/>
  <c r="B881" i="142"/>
  <c r="E989" i="143"/>
  <c r="D906" i="141"/>
  <c r="E975" i="142"/>
  <c r="E20" i="144"/>
  <c r="B639" i="142"/>
  <c r="D699" i="144"/>
  <c r="D918" i="142"/>
  <c r="D702" i="134"/>
  <c r="D768" i="134"/>
  <c r="B66" i="141"/>
  <c r="D24" i="79"/>
  <c r="D31" i="142"/>
  <c r="E47" i="134"/>
  <c r="D958" i="142"/>
  <c r="B933" i="142"/>
  <c r="B833" i="143"/>
  <c r="D903" i="141"/>
  <c r="B914" i="134"/>
  <c r="B895" i="79"/>
  <c r="D23" i="144"/>
  <c r="B232" i="141"/>
  <c r="E821" i="143"/>
  <c r="D194" i="141"/>
  <c r="B388" i="142"/>
  <c r="D414" i="134"/>
  <c r="E1005" i="144"/>
  <c r="D403" i="144"/>
  <c r="B371" i="144"/>
  <c r="D996" i="142"/>
  <c r="E28" i="142"/>
  <c r="E895" i="144"/>
  <c r="B707" i="144"/>
  <c r="B924" i="144"/>
  <c r="B975" i="79"/>
  <c r="E43" i="141"/>
  <c r="B520" i="141"/>
  <c r="B595" i="142"/>
  <c r="D964" i="144"/>
  <c r="B608" i="144"/>
  <c r="D685" i="134"/>
  <c r="D999" i="141"/>
  <c r="B983" i="134"/>
  <c r="D942" i="143"/>
  <c r="E27" i="144"/>
  <c r="E810" i="141"/>
  <c r="B1006" i="143"/>
  <c r="D380" i="134"/>
  <c r="B545" i="143"/>
  <c r="B79" i="134"/>
  <c r="D684" i="144"/>
  <c r="D809" i="143"/>
  <c r="D645" i="142"/>
  <c r="D670" i="144"/>
  <c r="B252" i="143"/>
  <c r="B1008" i="79"/>
  <c r="B52" i="143"/>
  <c r="B863" i="141"/>
  <c r="D114" i="144"/>
  <c r="B990" i="144"/>
  <c r="B227" i="143"/>
  <c r="B110" i="79"/>
  <c r="B985" i="144"/>
  <c r="D19" i="144"/>
  <c r="B937" i="142"/>
  <c r="B838" i="79"/>
  <c r="B920" i="79"/>
  <c r="B939" i="144"/>
  <c r="B857" i="141"/>
  <c r="D19" i="79"/>
  <c r="B249" i="143"/>
  <c r="D918" i="134"/>
  <c r="B196" i="134"/>
  <c r="D183" i="143"/>
  <c r="B963" i="143"/>
  <c r="AS19" i="134"/>
  <c r="B486" i="79"/>
  <c r="D569" i="144"/>
  <c r="E993" i="142"/>
  <c r="D790" i="134"/>
  <c r="B50" i="144"/>
  <c r="D153" i="141"/>
  <c r="B961" i="143"/>
  <c r="B279" i="79"/>
  <c r="B388" i="134"/>
  <c r="D149" i="79"/>
  <c r="B255" i="79"/>
  <c r="AD17" i="21"/>
  <c r="B562" i="134"/>
  <c r="B670" i="144"/>
  <c r="D22" i="143"/>
  <c r="D212" i="142"/>
  <c r="D972" i="144"/>
  <c r="B108" i="143"/>
  <c r="D173" i="144"/>
  <c r="D937" i="144"/>
  <c r="B44" i="141"/>
  <c r="E927" i="144"/>
  <c r="D827" i="144"/>
  <c r="D875" i="141"/>
  <c r="D897" i="79"/>
  <c r="D991" i="143"/>
  <c r="B191" i="144"/>
  <c r="B285" i="141"/>
  <c r="K3" i="21"/>
  <c r="D223" i="143"/>
  <c r="D273" i="141"/>
  <c r="D39" i="79"/>
  <c r="D1012" i="141"/>
  <c r="B552" i="141"/>
  <c r="B661" i="134"/>
  <c r="D954" i="134"/>
  <c r="B885" i="141"/>
  <c r="B100" i="79"/>
  <c r="D182" i="79"/>
  <c r="B967" i="134"/>
  <c r="B352" i="134"/>
  <c r="B492" i="79"/>
  <c r="B184" i="79"/>
  <c r="B343" i="144"/>
  <c r="D76" i="144"/>
  <c r="B631" i="142"/>
  <c r="D797" i="144"/>
  <c r="D943" i="79"/>
  <c r="B28" i="79"/>
  <c r="B852" i="143"/>
  <c r="E838" i="141"/>
  <c r="B849" i="141"/>
  <c r="D837" i="143"/>
  <c r="D144" i="143"/>
  <c r="E826" i="79"/>
  <c r="E854" i="134"/>
  <c r="B724" i="79"/>
  <c r="B872" i="144"/>
  <c r="D181" i="134"/>
  <c r="D77" i="134"/>
  <c r="D956" i="141"/>
  <c r="B1010" i="144"/>
  <c r="B360" i="134"/>
  <c r="B386" i="142"/>
  <c r="D996" i="134"/>
  <c r="B311" i="134"/>
  <c r="D280" i="143"/>
  <c r="B33" i="143"/>
  <c r="E888" i="142"/>
  <c r="E664" i="143"/>
  <c r="D916" i="79"/>
  <c r="D27" i="141"/>
  <c r="E4" i="79"/>
  <c r="B552" i="79"/>
  <c r="B677" i="134"/>
  <c r="B948" i="142"/>
  <c r="D669" i="142"/>
  <c r="B662" i="143"/>
  <c r="B742" i="142"/>
  <c r="D625" i="141"/>
  <c r="D731" i="134"/>
  <c r="B881" i="134"/>
  <c r="E937" i="134"/>
  <c r="D910" i="79"/>
  <c r="B709" i="143"/>
  <c r="D794" i="141"/>
  <c r="B911" i="143"/>
  <c r="E785" i="144"/>
  <c r="E925" i="134"/>
  <c r="B859" i="142"/>
  <c r="E905" i="141"/>
  <c r="B882" i="144"/>
  <c r="E978" i="144"/>
  <c r="E710" i="141"/>
  <c r="B813" i="79"/>
  <c r="E730" i="79"/>
  <c r="B842" i="142"/>
  <c r="D933" i="142"/>
  <c r="D927" i="144"/>
  <c r="B714" i="79"/>
  <c r="E1009" i="141"/>
  <c r="E934" i="141"/>
  <c r="D965" i="142"/>
  <c r="B696" i="142"/>
  <c r="AS18" i="143"/>
  <c r="B994" i="134"/>
  <c r="D387" i="144"/>
  <c r="D563" i="144"/>
  <c r="E999" i="142"/>
  <c r="E1011" i="141"/>
  <c r="B929" i="79"/>
  <c r="D958" i="79"/>
  <c r="D970" i="141"/>
  <c r="B919" i="79"/>
  <c r="B803" i="144"/>
  <c r="B193" i="143"/>
  <c r="D1013" i="134"/>
  <c r="E942" i="134"/>
  <c r="D850" i="144"/>
  <c r="D947" i="144"/>
  <c r="D964" i="141"/>
  <c r="D816" i="134"/>
  <c r="D924" i="143"/>
  <c r="D195" i="143"/>
  <c r="E937" i="141"/>
  <c r="D159" i="79"/>
  <c r="D206" i="141"/>
  <c r="D979" i="79"/>
  <c r="B19" i="79"/>
  <c r="D432" i="134"/>
  <c r="B556" i="134"/>
  <c r="B917" i="143"/>
  <c r="E976" i="143"/>
  <c r="B728" i="142"/>
  <c r="B1004" i="144"/>
  <c r="B1007" i="143"/>
  <c r="D318" i="144"/>
  <c r="B470" i="142"/>
  <c r="B1005" i="143"/>
  <c r="E35" i="79"/>
  <c r="D673" i="144"/>
  <c r="B758" i="134"/>
  <c r="D645" i="79"/>
  <c r="D747" i="134"/>
  <c r="E884" i="134"/>
  <c r="E979" i="141"/>
  <c r="D914" i="79"/>
  <c r="B725" i="143"/>
  <c r="B582" i="143"/>
  <c r="B915" i="143"/>
  <c r="B789" i="134"/>
  <c r="E957" i="134"/>
  <c r="E862" i="142"/>
  <c r="B698" i="142"/>
  <c r="B886" i="144"/>
  <c r="E986" i="144"/>
  <c r="E726" i="141"/>
  <c r="B821" i="79"/>
  <c r="E746" i="79"/>
  <c r="E845" i="141"/>
  <c r="D937" i="142"/>
  <c r="D943" i="144"/>
  <c r="B722" i="141"/>
  <c r="B44" i="142"/>
  <c r="E938" i="141"/>
  <c r="D971" i="79"/>
  <c r="B712" i="134"/>
  <c r="E1006" i="143"/>
  <c r="E997" i="142"/>
  <c r="B394" i="134"/>
  <c r="B553" i="144"/>
  <c r="AS17" i="143"/>
  <c r="E26" i="143"/>
  <c r="D802" i="142"/>
  <c r="D931" i="79"/>
  <c r="B982" i="134"/>
  <c r="B897" i="141"/>
  <c r="B889" i="79"/>
  <c r="B177" i="144"/>
  <c r="D27" i="134"/>
  <c r="B945" i="142"/>
  <c r="D858" i="144"/>
  <c r="D955" i="141"/>
  <c r="B982" i="143"/>
  <c r="D778" i="134"/>
  <c r="B926" i="143"/>
  <c r="B198" i="141"/>
  <c r="D948" i="142"/>
  <c r="D129" i="134"/>
  <c r="B182" i="134"/>
  <c r="B995" i="143"/>
  <c r="E990" i="142"/>
  <c r="B396" i="142"/>
  <c r="B530" i="141"/>
  <c r="D932" i="134"/>
  <c r="B981" i="142"/>
  <c r="B744" i="134"/>
  <c r="D26" i="134"/>
  <c r="B1007" i="144"/>
  <c r="D218" i="134"/>
  <c r="D415" i="144"/>
  <c r="D24" i="144"/>
  <c r="E945" i="79"/>
  <c r="D781" i="144"/>
  <c r="D622" i="144"/>
  <c r="D42" i="141"/>
  <c r="E975" i="143"/>
  <c r="D958" i="134"/>
  <c r="B1013" i="79"/>
  <c r="E22" i="141"/>
  <c r="B998" i="143"/>
  <c r="B876" i="142"/>
  <c r="D894" i="144"/>
  <c r="B974" i="134"/>
  <c r="B928" i="142"/>
  <c r="D682" i="144"/>
  <c r="D808" i="142"/>
  <c r="B79" i="142"/>
  <c r="D985" i="144"/>
  <c r="D58" i="144"/>
  <c r="D71" i="142"/>
  <c r="B991" i="143"/>
  <c r="D997" i="144"/>
  <c r="E191" i="143"/>
  <c r="B366" i="134"/>
  <c r="E972" i="141"/>
  <c r="B641" i="142"/>
  <c r="D986" i="142"/>
  <c r="B174" i="134"/>
  <c r="B1014" i="144"/>
  <c r="D980" i="144"/>
  <c r="E215" i="143"/>
  <c r="B199" i="144"/>
  <c r="B125" i="142"/>
  <c r="B1014" i="141"/>
  <c r="B368" i="134"/>
  <c r="B931" i="141"/>
  <c r="B230" i="141"/>
  <c r="B960" i="144"/>
  <c r="E1004" i="144"/>
  <c r="B496" i="141"/>
  <c r="D580" i="142"/>
  <c r="D989" i="141"/>
  <c r="E916" i="79"/>
  <c r="B988" i="141"/>
  <c r="B760" i="134"/>
  <c r="B820" i="142"/>
  <c r="B43" i="134"/>
  <c r="B200" i="79"/>
  <c r="B347" i="144"/>
  <c r="E1007" i="144"/>
  <c r="B993" i="141"/>
  <c r="D701" i="144"/>
  <c r="D735" i="144"/>
  <c r="D944" i="134"/>
  <c r="D764" i="142"/>
  <c r="D750" i="142"/>
  <c r="D121" i="134"/>
  <c r="B943" i="143"/>
  <c r="D976" i="134"/>
  <c r="B548" i="141"/>
  <c r="B659" i="142"/>
  <c r="B495" i="143"/>
  <c r="D566" i="141"/>
  <c r="B66" i="79"/>
  <c r="B645" i="142"/>
  <c r="B876" i="143"/>
  <c r="B941" i="79"/>
  <c r="B893" i="79"/>
  <c r="D125" i="144"/>
  <c r="D284" i="143"/>
  <c r="B34" i="79"/>
  <c r="D1004" i="141"/>
  <c r="D566" i="79"/>
  <c r="B630" i="144"/>
  <c r="B952" i="79"/>
  <c r="B891" i="79"/>
  <c r="E974" i="79"/>
  <c r="B722" i="79"/>
  <c r="B28" i="144"/>
  <c r="E1013" i="142"/>
  <c r="B345" i="144"/>
  <c r="B517" i="143"/>
  <c r="B37" i="143"/>
  <c r="E33" i="144"/>
  <c r="B882" i="143"/>
  <c r="B900" i="143"/>
  <c r="AS18" i="141"/>
  <c r="B871" i="79"/>
  <c r="B867" i="141"/>
  <c r="B156" i="143"/>
  <c r="B23" i="79"/>
  <c r="D227" i="143"/>
  <c r="D650" i="144"/>
  <c r="D775" i="144"/>
  <c r="D651" i="134"/>
  <c r="D619" i="142"/>
  <c r="B58" i="144"/>
  <c r="B804" i="134"/>
  <c r="D925" i="79"/>
  <c r="B22" i="144"/>
  <c r="D18" i="142"/>
  <c r="D239" i="143"/>
  <c r="AO7" i="134"/>
  <c r="B49" i="79"/>
  <c r="D200" i="79"/>
  <c r="D951" i="142"/>
  <c r="B194" i="142"/>
  <c r="B226" i="142"/>
  <c r="AE13" i="21"/>
  <c r="E937" i="79"/>
  <c r="E918" i="134"/>
  <c r="D815" i="134"/>
  <c r="E810" i="142"/>
  <c r="B469" i="144"/>
  <c r="B562" i="142"/>
  <c r="D974" i="143"/>
  <c r="D558" i="79"/>
  <c r="B618" i="144"/>
  <c r="B37" i="142"/>
  <c r="E38" i="141"/>
  <c r="B886" i="143"/>
  <c r="D982" i="79"/>
  <c r="D852" i="143"/>
  <c r="E811" i="143"/>
  <c r="D876" i="144"/>
  <c r="E963" i="143"/>
  <c r="B818" i="144"/>
  <c r="D708" i="142"/>
  <c r="B859" i="141"/>
  <c r="E121" i="142"/>
  <c r="B969" i="79"/>
  <c r="B817" i="79"/>
  <c r="E827" i="79"/>
  <c r="E686" i="144"/>
  <c r="B739" i="143"/>
  <c r="D879" i="142"/>
  <c r="B945" i="134"/>
  <c r="E859" i="143"/>
  <c r="B913" i="144"/>
  <c r="E880" i="141"/>
  <c r="E773" i="141"/>
  <c r="E936" i="144"/>
  <c r="E824" i="143"/>
  <c r="D853" i="134"/>
  <c r="B923" i="142"/>
  <c r="E824" i="134"/>
  <c r="D859" i="79"/>
  <c r="E854" i="79"/>
  <c r="D780" i="79"/>
  <c r="B896" i="141"/>
  <c r="E773" i="144"/>
  <c r="E819" i="142"/>
  <c r="B847" i="142"/>
  <c r="B934" i="142"/>
  <c r="D867" i="143"/>
  <c r="E863" i="142"/>
  <c r="B845" i="142"/>
  <c r="D983" i="141"/>
  <c r="D861" i="143"/>
  <c r="D36" i="143"/>
  <c r="E28" i="143"/>
  <c r="E35" i="144"/>
  <c r="B159" i="79"/>
  <c r="E796" i="134"/>
  <c r="B27" i="144"/>
  <c r="B224" i="141"/>
  <c r="B272" i="143"/>
  <c r="E818" i="79"/>
  <c r="B239" i="143"/>
  <c r="D199" i="143"/>
  <c r="E999" i="144"/>
  <c r="E936" i="141"/>
  <c r="B993" i="144"/>
  <c r="B782" i="141"/>
  <c r="B936" i="134"/>
  <c r="E42" i="79"/>
  <c r="B236" i="79"/>
  <c r="D270" i="143"/>
  <c r="E32" i="134"/>
  <c r="B1001" i="141"/>
  <c r="B629" i="142"/>
  <c r="B635" i="142"/>
  <c r="B957" i="134"/>
  <c r="D716" i="142"/>
  <c r="D702" i="142"/>
  <c r="D72" i="144"/>
  <c r="B853" i="142"/>
  <c r="B716" i="141"/>
  <c r="D872" i="79"/>
  <c r="E45" i="144"/>
  <c r="B30" i="142"/>
  <c r="D38" i="142"/>
  <c r="E23" i="142"/>
  <c r="B862" i="142"/>
  <c r="E836" i="144"/>
  <c r="E835" i="79"/>
  <c r="D699" i="141"/>
  <c r="B755" i="143"/>
  <c r="D883" i="142"/>
  <c r="E948" i="134"/>
  <c r="E867" i="143"/>
  <c r="B926" i="141"/>
  <c r="E884" i="141"/>
  <c r="E781" i="141"/>
  <c r="E952" i="144"/>
  <c r="E840" i="143"/>
  <c r="D857" i="134"/>
  <c r="E926" i="142"/>
  <c r="D827" i="142"/>
  <c r="D867" i="79"/>
  <c r="E858" i="79"/>
  <c r="D784" i="79"/>
  <c r="B900" i="141"/>
  <c r="B777" i="134"/>
  <c r="D841" i="79"/>
  <c r="E850" i="142"/>
  <c r="B948" i="134"/>
  <c r="D871" i="143"/>
  <c r="E895" i="142"/>
  <c r="E848" i="142"/>
  <c r="E903" i="79"/>
  <c r="D865" i="143"/>
  <c r="B1009" i="143"/>
  <c r="B1004" i="134"/>
  <c r="E23" i="143"/>
  <c r="B31" i="142"/>
  <c r="B835" i="134"/>
  <c r="B21" i="134"/>
  <c r="D188" i="141"/>
  <c r="B282" i="143"/>
  <c r="E918" i="143"/>
  <c r="D202" i="141"/>
  <c r="D224" i="79"/>
  <c r="AS17" i="134"/>
  <c r="E944" i="141"/>
  <c r="B42" i="141"/>
  <c r="B797" i="143"/>
  <c r="B947" i="143"/>
  <c r="B39" i="79"/>
  <c r="D186" i="141"/>
  <c r="D240" i="141"/>
  <c r="B22" i="79"/>
  <c r="B42" i="142"/>
  <c r="B647" i="142"/>
  <c r="B622" i="144"/>
  <c r="E964" i="79"/>
  <c r="D681" i="134"/>
  <c r="D643" i="142"/>
  <c r="B61" i="142"/>
  <c r="E856" i="142"/>
  <c r="D758" i="144"/>
  <c r="D876" i="79"/>
  <c r="E16" i="134"/>
  <c r="E19" i="144"/>
  <c r="B933" i="79"/>
  <c r="B1012" i="79"/>
  <c r="B878" i="142"/>
  <c r="B945" i="141"/>
  <c r="B206" i="142"/>
  <c r="D75" i="142"/>
  <c r="E990" i="141"/>
  <c r="E32" i="144"/>
  <c r="B275" i="79"/>
  <c r="B376" i="142"/>
  <c r="B971" i="141"/>
  <c r="B756" i="134"/>
  <c r="B5" i="144"/>
  <c r="D828" i="143"/>
  <c r="D983" i="144"/>
  <c r="D957" i="144"/>
  <c r="B114" i="144"/>
  <c r="B194" i="134"/>
  <c r="E963" i="79"/>
  <c r="E954" i="142"/>
  <c r="B530" i="79"/>
  <c r="B548" i="79"/>
  <c r="E990" i="143"/>
  <c r="B577" i="143"/>
  <c r="B541" i="143"/>
  <c r="B993" i="79"/>
  <c r="B992" i="141"/>
  <c r="AS14" i="142"/>
  <c r="B330" i="142"/>
  <c r="D468" i="134"/>
  <c r="B184" i="141"/>
  <c r="E315" i="134"/>
  <c r="B1011" i="144"/>
  <c r="B500" i="141"/>
  <c r="D633" i="142"/>
  <c r="D633" i="134"/>
  <c r="D651" i="142"/>
  <c r="B898" i="143"/>
  <c r="D751" i="144"/>
  <c r="B942" i="134"/>
  <c r="D770" i="134"/>
  <c r="D756" i="134"/>
  <c r="B113" i="142"/>
  <c r="E938" i="143"/>
  <c r="E860" i="142"/>
  <c r="B819" i="79"/>
  <c r="B880" i="144"/>
  <c r="E42" i="134"/>
  <c r="E27" i="79"/>
  <c r="D938" i="143"/>
  <c r="D977" i="141"/>
  <c r="B898" i="142"/>
  <c r="B802" i="142"/>
  <c r="E1008" i="79"/>
  <c r="D213" i="144"/>
  <c r="B965" i="142"/>
  <c r="B107" i="144"/>
  <c r="B186" i="134"/>
  <c r="B920" i="141"/>
  <c r="E24" i="141"/>
  <c r="B907" i="79"/>
  <c r="B855" i="141"/>
  <c r="B155" i="79"/>
  <c r="E37" i="79"/>
  <c r="E55" i="143"/>
  <c r="E34" i="142"/>
  <c r="E43" i="143"/>
  <c r="B234" i="79"/>
  <c r="D151" i="141"/>
  <c r="D222" i="141"/>
  <c r="B1001" i="79"/>
  <c r="B916" i="143"/>
  <c r="B989" i="79"/>
  <c r="B881" i="141"/>
  <c r="B873" i="79"/>
  <c r="B167" i="144"/>
  <c r="E1005" i="134"/>
  <c r="B851" i="134"/>
  <c r="D911" i="144"/>
  <c r="B868" i="144"/>
  <c r="B21" i="144"/>
  <c r="D40" i="134"/>
  <c r="B1000" i="79"/>
  <c r="B996" i="141"/>
  <c r="B850" i="142"/>
  <c r="D995" i="79"/>
  <c r="D153" i="79"/>
  <c r="B246" i="79"/>
  <c r="E930" i="143"/>
  <c r="B208" i="142"/>
  <c r="B248" i="79"/>
  <c r="E30" i="134"/>
  <c r="E1001" i="79"/>
  <c r="E996" i="141"/>
  <c r="D928" i="143"/>
  <c r="B182" i="79"/>
  <c r="D105" i="144"/>
  <c r="E110" i="134"/>
  <c r="E38" i="143"/>
  <c r="B103" i="79"/>
  <c r="B332" i="142"/>
  <c r="D189" i="143"/>
  <c r="B313" i="142"/>
  <c r="D295" i="142"/>
  <c r="B189" i="144"/>
  <c r="D392" i="134"/>
  <c r="D1008" i="144"/>
  <c r="B971" i="144"/>
  <c r="B677" i="142"/>
  <c r="D771" i="144"/>
  <c r="B894" i="134"/>
  <c r="D943" i="141"/>
  <c r="B958" i="142"/>
  <c r="E622" i="144"/>
  <c r="D655" i="142"/>
  <c r="D758" i="142"/>
  <c r="E53" i="79"/>
  <c r="E995" i="143"/>
  <c r="B214" i="134"/>
  <c r="E47" i="141"/>
  <c r="B843" i="134"/>
  <c r="E1005" i="79"/>
  <c r="B59" i="142"/>
  <c r="B313" i="134"/>
  <c r="B718" i="79"/>
  <c r="D1011" i="142"/>
  <c r="E817" i="144"/>
  <c r="D969" i="143"/>
  <c r="B926" i="142"/>
  <c r="B186" i="142"/>
  <c r="B232" i="79"/>
  <c r="D913" i="141"/>
  <c r="AS16" i="134"/>
  <c r="D594" i="141"/>
  <c r="D843" i="79"/>
  <c r="E624" i="144"/>
  <c r="E863" i="79"/>
  <c r="B726" i="79"/>
  <c r="D972" i="143"/>
  <c r="B799" i="134"/>
  <c r="AE11" i="21"/>
  <c r="E708" i="79"/>
  <c r="E812" i="141"/>
  <c r="E724" i="141"/>
  <c r="B842" i="79"/>
  <c r="D933" i="134"/>
  <c r="B921" i="144"/>
  <c r="B706" i="141"/>
  <c r="E1001" i="141"/>
  <c r="E934" i="79"/>
  <c r="E743" i="79"/>
  <c r="E876" i="144"/>
  <c r="E764" i="143"/>
  <c r="E835" i="143"/>
  <c r="B911" i="142"/>
  <c r="B777" i="143"/>
  <c r="D947" i="143"/>
  <c r="E835" i="144"/>
  <c r="B909" i="142"/>
  <c r="B781" i="143"/>
  <c r="D941" i="143"/>
  <c r="B851" i="144"/>
  <c r="D19" i="134"/>
  <c r="B400" i="142"/>
  <c r="B490" i="141"/>
  <c r="B994" i="144"/>
  <c r="B457" i="144"/>
  <c r="B473" i="134"/>
  <c r="B1001" i="143"/>
  <c r="D17" i="134"/>
  <c r="D737" i="144"/>
  <c r="D803" i="144"/>
  <c r="B874" i="134"/>
  <c r="B865" i="142"/>
  <c r="E859" i="142"/>
  <c r="D886" i="141"/>
  <c r="E36" i="79"/>
  <c r="B960" i="79"/>
  <c r="B862" i="143"/>
  <c r="D933" i="141"/>
  <c r="B958" i="141"/>
  <c r="B877" i="141"/>
  <c r="D935" i="141"/>
  <c r="D176" i="134"/>
  <c r="B978" i="143"/>
  <c r="E79" i="79"/>
  <c r="D145" i="141"/>
  <c r="E959" i="141"/>
  <c r="B917" i="142"/>
  <c r="B814" i="79"/>
  <c r="E808" i="134"/>
  <c r="B871" i="144"/>
  <c r="D999" i="134"/>
  <c r="B329" i="144"/>
  <c r="B396" i="134"/>
  <c r="D1014" i="143"/>
  <c r="E639" i="142"/>
  <c r="E846" i="143"/>
  <c r="B646" i="142"/>
  <c r="D866" i="134"/>
  <c r="B734" i="141"/>
  <c r="D979" i="142"/>
  <c r="D813" i="134"/>
  <c r="E822" i="141"/>
  <c r="E724" i="79"/>
  <c r="D818" i="143"/>
  <c r="E740" i="141"/>
  <c r="D844" i="142"/>
  <c r="D937" i="134"/>
  <c r="B937" i="144"/>
  <c r="B720" i="142"/>
  <c r="B28" i="142"/>
  <c r="E938" i="79"/>
  <c r="E751" i="79"/>
  <c r="E892" i="144"/>
  <c r="E780" i="143"/>
  <c r="B840" i="143"/>
  <c r="E914" i="142"/>
  <c r="B802" i="144"/>
  <c r="E810" i="134"/>
  <c r="B842" i="134"/>
  <c r="E912" i="142"/>
  <c r="B801" i="134"/>
  <c r="D945" i="143"/>
  <c r="B859" i="144"/>
  <c r="D999" i="79"/>
  <c r="B372" i="134"/>
  <c r="D452" i="142"/>
  <c r="B1003" i="142"/>
  <c r="D388" i="142"/>
  <c r="D451" i="144"/>
  <c r="B19" i="144"/>
  <c r="B33" i="79"/>
  <c r="B681" i="134"/>
  <c r="B856" i="143"/>
  <c r="B882" i="134"/>
  <c r="B18" i="79"/>
  <c r="B708" i="142"/>
  <c r="E1006" i="142"/>
  <c r="B815" i="134"/>
  <c r="E967" i="143"/>
  <c r="B924" i="134"/>
  <c r="D912" i="142"/>
  <c r="E718" i="144"/>
  <c r="E754" i="134"/>
  <c r="E728" i="144"/>
  <c r="E758" i="134"/>
  <c r="E738" i="144"/>
  <c r="E762" i="134"/>
  <c r="E566" i="141"/>
  <c r="B778" i="141"/>
  <c r="E758" i="144"/>
  <c r="E770" i="134"/>
  <c r="E768" i="144"/>
  <c r="E774" i="134"/>
  <c r="E778" i="144"/>
  <c r="E778" i="134"/>
  <c r="D703" i="143"/>
  <c r="E826" i="144"/>
  <c r="E766" i="144"/>
  <c r="B773" i="142"/>
  <c r="E776" i="144"/>
  <c r="B777" i="142"/>
  <c r="E786" i="144"/>
  <c r="B781" i="142"/>
  <c r="D719" i="143"/>
  <c r="E831" i="142"/>
  <c r="E738" i="79"/>
  <c r="B720" i="134"/>
  <c r="E984" i="134"/>
  <c r="D770" i="141"/>
  <c r="B887" i="143"/>
  <c r="E766" i="142"/>
  <c r="D710" i="144"/>
  <c r="B840" i="134"/>
  <c r="E996" i="134"/>
  <c r="B858" i="144"/>
  <c r="B784" i="134"/>
  <c r="E657" i="141"/>
  <c r="B729" i="144"/>
  <c r="D803" i="141"/>
  <c r="B821" i="134"/>
  <c r="D909" i="142"/>
  <c r="B872" i="134"/>
  <c r="E919" i="143"/>
  <c r="B973" i="141"/>
  <c r="E910" i="141"/>
  <c r="B912" i="142"/>
  <c r="D912" i="144"/>
  <c r="E984" i="79"/>
  <c r="B953" i="142"/>
  <c r="B617" i="134"/>
  <c r="D732" i="134"/>
  <c r="D215" i="144"/>
  <c r="E935" i="141"/>
  <c r="B169" i="144"/>
  <c r="B219" i="141"/>
  <c r="D853" i="141"/>
  <c r="E1004" i="141"/>
  <c r="B35" i="144"/>
  <c r="B280" i="143"/>
  <c r="E989" i="134"/>
  <c r="B923" i="134"/>
  <c r="D819" i="142"/>
  <c r="D851" i="141"/>
  <c r="D885" i="79"/>
  <c r="D42" i="142"/>
  <c r="B226" i="79"/>
  <c r="B342" i="134"/>
  <c r="B30" i="134"/>
  <c r="B191" i="143"/>
  <c r="D317" i="134"/>
  <c r="E39" i="134"/>
  <c r="E20" i="141"/>
  <c r="B607" i="134"/>
  <c r="B662" i="144"/>
  <c r="B924" i="141"/>
  <c r="D950" i="134"/>
  <c r="D932" i="144"/>
  <c r="B995" i="142"/>
  <c r="D970" i="144"/>
  <c r="B547" i="143"/>
  <c r="D616" i="144"/>
  <c r="D985" i="143"/>
  <c r="E30" i="143"/>
  <c r="D585" i="134"/>
  <c r="D717" i="142"/>
  <c r="D795" i="141"/>
  <c r="D818" i="144"/>
  <c r="D907" i="142"/>
  <c r="B868" i="134"/>
  <c r="E915" i="143"/>
  <c r="B970" i="144"/>
  <c r="E908" i="141"/>
  <c r="E829" i="141"/>
  <c r="D689" i="79"/>
  <c r="B749" i="144"/>
  <c r="D881" i="134"/>
  <c r="E945" i="144"/>
  <c r="E861" i="143"/>
  <c r="D915" i="79"/>
  <c r="E882" i="79"/>
  <c r="B625" i="79"/>
  <c r="B696" i="141"/>
  <c r="D575" i="143"/>
  <c r="E659" i="79"/>
  <c r="E869" i="144"/>
  <c r="B823" i="141"/>
  <c r="D895" i="143"/>
  <c r="E649" i="134"/>
  <c r="E867" i="144"/>
  <c r="E881" i="134"/>
  <c r="D889" i="143"/>
  <c r="B906" i="134"/>
  <c r="B984" i="143"/>
  <c r="D832" i="141"/>
  <c r="B912" i="143"/>
  <c r="E964" i="143"/>
  <c r="B851" i="79"/>
  <c r="B911" i="141"/>
  <c r="B174" i="142"/>
  <c r="D982" i="141"/>
  <c r="D66" i="79"/>
  <c r="B132" i="142"/>
  <c r="D972" i="134"/>
  <c r="B784" i="141"/>
  <c r="E1014" i="144"/>
  <c r="B836" i="142"/>
  <c r="D977" i="79"/>
  <c r="D967" i="144"/>
  <c r="B99" i="141"/>
  <c r="D134" i="134"/>
  <c r="B975" i="134"/>
  <c r="B36" i="79"/>
  <c r="D468" i="142"/>
  <c r="B500" i="79"/>
  <c r="B999" i="142"/>
  <c r="B491" i="143"/>
  <c r="D469" i="144"/>
  <c r="B35" i="141"/>
  <c r="E875" i="144"/>
  <c r="E961" i="134"/>
  <c r="D900" i="79"/>
  <c r="B959" i="134"/>
  <c r="B26" i="142"/>
  <c r="B644" i="144"/>
  <c r="B798" i="142"/>
  <c r="D817" i="142"/>
  <c r="D760" i="142"/>
  <c r="B617" i="141"/>
  <c r="B694" i="134"/>
  <c r="E794" i="142"/>
  <c r="E653" i="134"/>
  <c r="E868" i="134"/>
  <c r="B792" i="134"/>
  <c r="D894" i="79"/>
  <c r="E633" i="134"/>
  <c r="D778" i="141"/>
  <c r="B895" i="143"/>
  <c r="B773" i="134"/>
  <c r="B816" i="141"/>
  <c r="E846" i="142"/>
  <c r="E929" i="141"/>
  <c r="B866" i="144"/>
  <c r="E853" i="134"/>
  <c r="D795" i="79"/>
  <c r="B761" i="144"/>
  <c r="B628" i="134"/>
  <c r="E828" i="134"/>
  <c r="D917" i="142"/>
  <c r="B888" i="134"/>
  <c r="E935" i="143"/>
  <c r="D980" i="134"/>
  <c r="E918" i="141"/>
  <c r="B940" i="79"/>
  <c r="D928" i="144"/>
  <c r="B992" i="144"/>
  <c r="B966" i="144"/>
  <c r="B551" i="144"/>
  <c r="D647" i="134"/>
  <c r="E964" i="141"/>
  <c r="B34" i="142"/>
  <c r="B17" i="144"/>
  <c r="D1003" i="79"/>
  <c r="D885" i="141"/>
  <c r="D21" i="79"/>
  <c r="B44" i="79"/>
  <c r="D191" i="143"/>
  <c r="D1006" i="142"/>
  <c r="B929" i="142"/>
  <c r="B829" i="141"/>
  <c r="D883" i="141"/>
  <c r="D901" i="79"/>
  <c r="B939" i="79"/>
  <c r="B116" i="144"/>
  <c r="B276" i="143"/>
  <c r="D34" i="134"/>
  <c r="B247" i="143"/>
  <c r="D271" i="141"/>
  <c r="D904" i="143"/>
  <c r="D33" i="142"/>
  <c r="B554" i="134"/>
  <c r="B615" i="134"/>
  <c r="B957" i="79"/>
  <c r="E957" i="144"/>
  <c r="D948" i="144"/>
  <c r="B36" i="142"/>
  <c r="B985" i="141"/>
  <c r="B456" i="134"/>
  <c r="B642" i="144"/>
  <c r="E1014" i="141"/>
  <c r="B974" i="141"/>
  <c r="B628" i="142"/>
  <c r="D706" i="144"/>
  <c r="D588" i="141"/>
  <c r="E675" i="141"/>
  <c r="B871" i="142"/>
  <c r="E837" i="144"/>
  <c r="D898" i="79"/>
  <c r="E656" i="143"/>
  <c r="D782" i="141"/>
  <c r="B899" i="143"/>
  <c r="E776" i="134"/>
  <c r="B836" i="141"/>
  <c r="E849" i="144"/>
  <c r="D946" i="134"/>
  <c r="B870" i="144"/>
  <c r="E885" i="134"/>
  <c r="B618" i="143"/>
  <c r="B773" i="144"/>
  <c r="D678" i="143"/>
  <c r="D831" i="144"/>
  <c r="D921" i="142"/>
  <c r="B896" i="134"/>
  <c r="E943" i="143"/>
  <c r="B986" i="144"/>
  <c r="E922" i="141"/>
  <c r="E951" i="141"/>
  <c r="D936" i="144"/>
  <c r="B30" i="141"/>
  <c r="E972" i="143"/>
  <c r="B515" i="143"/>
  <c r="D656" i="144"/>
  <c r="AS17" i="141"/>
  <c r="E28" i="144"/>
  <c r="B39" i="142"/>
  <c r="E23" i="144"/>
  <c r="D901" i="141"/>
  <c r="D964" i="142"/>
  <c r="B19" i="141"/>
  <c r="B199" i="143"/>
  <c r="D1006" i="143"/>
  <c r="E932" i="142"/>
  <c r="B833" i="79"/>
  <c r="D899" i="141"/>
  <c r="B910" i="142"/>
  <c r="B905" i="141"/>
  <c r="E17" i="143"/>
  <c r="B240" i="141"/>
  <c r="E817" i="143"/>
  <c r="D205" i="143"/>
  <c r="D230" i="79"/>
  <c r="B934" i="79"/>
  <c r="E36" i="143"/>
  <c r="B534" i="79"/>
  <c r="D625" i="142"/>
  <c r="D973" i="144"/>
  <c r="E963" i="141"/>
  <c r="D692" i="144"/>
  <c r="B1012" i="142"/>
  <c r="D991" i="141"/>
  <c r="D401" i="144"/>
  <c r="D564" i="142"/>
  <c r="D36" i="142"/>
  <c r="D39" i="141"/>
  <c r="D967" i="134"/>
  <c r="D762" i="142"/>
  <c r="D64" i="141"/>
  <c r="B32" i="79"/>
  <c r="D1015" i="79"/>
  <c r="B218" i="79"/>
  <c r="D959" i="141"/>
  <c r="B977" i="142"/>
  <c r="B947" i="134"/>
  <c r="D862" i="144"/>
  <c r="B957" i="141"/>
  <c r="E986" i="142"/>
  <c r="D762" i="134"/>
  <c r="B913" i="79"/>
  <c r="D139" i="134"/>
  <c r="B955" i="141"/>
  <c r="D127" i="79"/>
  <c r="D148" i="143"/>
  <c r="B943" i="144"/>
  <c r="D19" i="141"/>
  <c r="B403" i="144"/>
  <c r="B514" i="141"/>
  <c r="B940" i="142"/>
  <c r="D694" i="134"/>
  <c r="D73" i="141"/>
  <c r="B95" i="134"/>
  <c r="E1008" i="144"/>
  <c r="B47" i="141"/>
  <c r="D303" i="134"/>
  <c r="B90" i="141"/>
  <c r="B188" i="79"/>
  <c r="B42" i="134"/>
  <c r="B490" i="79"/>
  <c r="AE19" i="21"/>
  <c r="D312" i="144"/>
  <c r="E44" i="134"/>
  <c r="E25" i="79"/>
  <c r="B601" i="142"/>
  <c r="B643" i="142"/>
  <c r="B930" i="79"/>
  <c r="B917" i="141"/>
  <c r="E969" i="144"/>
  <c r="D708" i="144"/>
  <c r="B1000" i="143"/>
  <c r="D1005" i="141"/>
  <c r="B399" i="144"/>
  <c r="B550" i="141"/>
  <c r="E1015" i="142"/>
  <c r="AS14" i="143"/>
  <c r="D812" i="134"/>
  <c r="D939" i="79"/>
  <c r="B980" i="141"/>
  <c r="B903" i="79"/>
  <c r="B899" i="141"/>
  <c r="B185" i="144"/>
  <c r="E38" i="79"/>
  <c r="D218" i="79"/>
  <c r="B619" i="134"/>
  <c r="D824" i="141"/>
  <c r="D667" i="134"/>
  <c r="D681" i="142"/>
  <c r="E200" i="79"/>
  <c r="D804" i="142"/>
  <c r="B24" i="79"/>
  <c r="B998" i="142"/>
  <c r="D41" i="79"/>
  <c r="B254" i="143"/>
  <c r="D419" i="144"/>
  <c r="B33" i="144"/>
  <c r="E933" i="79"/>
  <c r="B659" i="134"/>
  <c r="D810" i="79"/>
  <c r="B886" i="134"/>
  <c r="D30" i="143"/>
  <c r="B954" i="134"/>
  <c r="D942" i="144"/>
  <c r="E1013" i="141"/>
  <c r="B979" i="79"/>
  <c r="D469" i="143"/>
  <c r="D632" i="144"/>
  <c r="B39" i="141"/>
  <c r="B1008" i="134"/>
  <c r="D43" i="143"/>
  <c r="D43" i="144"/>
  <c r="B938" i="79"/>
  <c r="D940" i="143"/>
  <c r="B932" i="143"/>
  <c r="E211" i="144"/>
  <c r="E1001" i="144"/>
  <c r="B341" i="144"/>
  <c r="D709" i="144"/>
  <c r="D935" i="79"/>
  <c r="D784" i="142"/>
  <c r="D776" i="134"/>
  <c r="D108" i="142"/>
  <c r="D959" i="143"/>
  <c r="B91" i="143"/>
  <c r="E1004" i="143"/>
  <c r="B74" i="144"/>
  <c r="D313" i="142"/>
  <c r="B147" i="141"/>
  <c r="B314" i="144"/>
  <c r="B346" i="134"/>
  <c r="AC11" i="21"/>
  <c r="D275" i="79"/>
  <c r="D252" i="79"/>
  <c r="B1013" i="143"/>
  <c r="D44" i="79"/>
  <c r="B905" i="142"/>
  <c r="B755" i="144"/>
  <c r="B936" i="144"/>
  <c r="B593" i="142"/>
  <c r="B646" i="144"/>
  <c r="B941" i="143"/>
  <c r="D617" i="142"/>
  <c r="D704" i="134"/>
  <c r="B978" i="134"/>
  <c r="B34" i="143"/>
  <c r="E27" i="143"/>
  <c r="B63" i="143"/>
  <c r="E982" i="79"/>
  <c r="E939" i="144"/>
  <c r="D844" i="144"/>
  <c r="B934" i="141"/>
  <c r="E959" i="143"/>
  <c r="D818" i="79"/>
  <c r="D977" i="144"/>
  <c r="D184" i="79"/>
  <c r="D930" i="134"/>
  <c r="E869" i="134"/>
  <c r="E795" i="79"/>
  <c r="D657" i="143"/>
  <c r="E680" i="144"/>
  <c r="D863" i="142"/>
  <c r="E932" i="134"/>
  <c r="E836" i="142"/>
  <c r="B881" i="144"/>
  <c r="E864" i="141"/>
  <c r="E741" i="141"/>
  <c r="E872" i="144"/>
  <c r="E760" i="143"/>
  <c r="B834" i="134"/>
  <c r="E910" i="142"/>
  <c r="B769" i="143"/>
  <c r="B946" i="144"/>
  <c r="D835" i="141"/>
  <c r="D764" i="79"/>
  <c r="B880" i="141"/>
  <c r="B761" i="134"/>
  <c r="D899" i="144"/>
  <c r="B831" i="134"/>
  <c r="B32" i="144"/>
  <c r="D851" i="143"/>
  <c r="B700" i="141"/>
  <c r="E825" i="144"/>
  <c r="B930" i="142"/>
  <c r="D845" i="143"/>
  <c r="D38" i="141"/>
  <c r="D992" i="143"/>
  <c r="B56" i="144"/>
  <c r="D94" i="144"/>
  <c r="E949" i="141"/>
  <c r="B1010" i="143"/>
  <c r="B395" i="144"/>
  <c r="B384" i="134"/>
  <c r="B1015" i="144"/>
  <c r="D384" i="142"/>
  <c r="B339" i="144"/>
  <c r="E1007" i="142"/>
  <c r="D25" i="143"/>
  <c r="B975" i="144"/>
  <c r="B728" i="134"/>
  <c r="D999" i="144"/>
  <c r="D1002" i="143"/>
  <c r="B317" i="142"/>
  <c r="B485" i="143"/>
  <c r="D1000" i="143"/>
  <c r="AO7" i="79"/>
  <c r="B850" i="143"/>
  <c r="B868" i="143"/>
  <c r="D825" i="134"/>
  <c r="B855" i="79"/>
  <c r="B851" i="141"/>
  <c r="B147" i="79"/>
  <c r="B838" i="143"/>
  <c r="D967" i="141"/>
  <c r="D856" i="79"/>
  <c r="E1003" i="142"/>
  <c r="D28" i="79"/>
  <c r="D80" i="143"/>
  <c r="B59" i="134"/>
  <c r="B972" i="79"/>
  <c r="E982" i="144"/>
  <c r="E803" i="79"/>
  <c r="D593" i="142"/>
  <c r="B691" i="143"/>
  <c r="D867" i="142"/>
  <c r="B935" i="142"/>
  <c r="E840" i="134"/>
  <c r="B889" i="144"/>
  <c r="E868" i="141"/>
  <c r="E749" i="141"/>
  <c r="E888" i="144"/>
  <c r="E776" i="143"/>
  <c r="D840" i="134"/>
  <c r="E913" i="144"/>
  <c r="D798" i="79"/>
  <c r="E951" i="144"/>
  <c r="D838" i="143"/>
  <c r="D768" i="79"/>
  <c r="B884" i="141"/>
  <c r="E764" i="134"/>
  <c r="D914" i="134"/>
  <c r="B835" i="142"/>
  <c r="D1011" i="144"/>
  <c r="D855" i="143"/>
  <c r="D742" i="144"/>
  <c r="B831" i="143"/>
  <c r="E943" i="79"/>
  <c r="D849" i="143"/>
  <c r="E4" i="142"/>
  <c r="E928" i="143"/>
  <c r="D230" i="141"/>
  <c r="D76" i="143"/>
  <c r="D955" i="79"/>
  <c r="B1002" i="144"/>
  <c r="B370" i="142"/>
  <c r="D394" i="134"/>
  <c r="B39" i="134"/>
  <c r="B337" i="144"/>
  <c r="D304" i="144"/>
  <c r="B25" i="143"/>
  <c r="B1000" i="134"/>
  <c r="D979" i="144"/>
  <c r="D740" i="144"/>
  <c r="B3" i="134"/>
  <c r="D1002" i="144"/>
  <c r="D226" i="79"/>
  <c r="D431" i="144"/>
  <c r="D16" i="144"/>
  <c r="E929" i="79"/>
  <c r="B800" i="142"/>
  <c r="D836" i="79"/>
  <c r="B926" i="134"/>
  <c r="B796" i="142"/>
  <c r="D813" i="144"/>
  <c r="D140" i="144"/>
  <c r="E843" i="144"/>
  <c r="B974" i="144"/>
  <c r="D860" i="79"/>
  <c r="D20" i="143"/>
  <c r="E30" i="142"/>
  <c r="D31" i="144"/>
  <c r="B207" i="144"/>
  <c r="E984" i="141"/>
  <c r="D23" i="143"/>
  <c r="D675" i="141"/>
  <c r="D174" i="142"/>
  <c r="D31" i="141"/>
  <c r="E995" i="134"/>
  <c r="B385" i="144"/>
  <c r="B520" i="79"/>
  <c r="B933" i="143"/>
  <c r="E948" i="141"/>
  <c r="D1010" i="141"/>
  <c r="D801" i="143"/>
  <c r="D954" i="79"/>
  <c r="D820" i="144"/>
  <c r="B203" i="143"/>
  <c r="D219" i="143"/>
  <c r="E32" i="79"/>
  <c r="E20" i="143"/>
  <c r="D683" i="79"/>
  <c r="B640" i="144"/>
  <c r="E965" i="143"/>
  <c r="D659" i="134"/>
  <c r="D683" i="142"/>
  <c r="B49" i="142"/>
  <c r="E966" i="142"/>
  <c r="E933" i="141"/>
  <c r="D436" i="134"/>
  <c r="D577" i="144"/>
  <c r="B309" i="142"/>
  <c r="B468" i="134"/>
  <c r="AE16" i="21"/>
  <c r="B611" i="134"/>
  <c r="D743" i="144"/>
  <c r="B816" i="142"/>
  <c r="D792" i="134"/>
  <c r="E1006" i="79"/>
  <c r="D947" i="79"/>
  <c r="E978" i="134"/>
  <c r="B913" i="141"/>
  <c r="B905" i="79"/>
  <c r="B201" i="144"/>
  <c r="E22" i="79"/>
  <c r="E847" i="144"/>
  <c r="E897" i="141"/>
  <c r="B864" i="144"/>
  <c r="D1004" i="143"/>
  <c r="E37" i="144"/>
  <c r="B41" i="134"/>
  <c r="B73" i="142"/>
  <c r="E814" i="142"/>
  <c r="D29" i="79"/>
  <c r="B268" i="143"/>
  <c r="B273" i="141"/>
  <c r="E829" i="143"/>
  <c r="D214" i="134"/>
  <c r="B250" i="141"/>
  <c r="E1015" i="144"/>
  <c r="E40" i="144"/>
  <c r="B1006" i="144"/>
  <c r="D993" i="142"/>
  <c r="E225" i="143"/>
  <c r="E184" i="79"/>
  <c r="E139" i="142"/>
  <c r="B997" i="141"/>
  <c r="B180" i="144"/>
  <c r="B364" i="142"/>
  <c r="B253" i="79"/>
  <c r="B382" i="134"/>
  <c r="E49" i="142"/>
  <c r="B41" i="141"/>
  <c r="D917" i="144"/>
  <c r="B925" i="79"/>
  <c r="D956" i="142"/>
  <c r="B224" i="79"/>
  <c r="B45" i="144"/>
  <c r="D836" i="141"/>
  <c r="B960" i="141"/>
  <c r="B852" i="144"/>
  <c r="B33" i="142"/>
  <c r="B979" i="134"/>
  <c r="D132" i="142"/>
  <c r="E66" i="79"/>
  <c r="D964" i="143"/>
  <c r="B1013" i="134"/>
  <c r="B344" i="134"/>
  <c r="B372" i="142"/>
  <c r="D1012" i="134"/>
  <c r="D302" i="144"/>
  <c r="D275" i="141"/>
  <c r="B997" i="143"/>
  <c r="B985" i="134"/>
  <c r="D1004" i="79"/>
  <c r="E1000" i="141"/>
  <c r="B277" i="141"/>
  <c r="D78" i="143"/>
  <c r="D190" i="141"/>
  <c r="E33" i="143"/>
  <c r="D309" i="142"/>
  <c r="D465" i="143"/>
  <c r="B357" i="144"/>
  <c r="B497" i="143"/>
  <c r="AC19" i="21"/>
  <c r="D110" i="134"/>
  <c r="B557" i="144"/>
  <c r="E3" i="143"/>
  <c r="D37" i="142"/>
  <c r="B799" i="144"/>
  <c r="D966" i="134"/>
  <c r="B862" i="134"/>
  <c r="E1007" i="79"/>
  <c r="B922" i="141"/>
  <c r="D918" i="144"/>
  <c r="D714" i="134"/>
  <c r="B865" i="79"/>
  <c r="D134" i="142"/>
  <c r="B968" i="79"/>
  <c r="B96" i="141"/>
  <c r="B109" i="141"/>
  <c r="D965" i="134"/>
  <c r="D997" i="142"/>
  <c r="B358" i="142"/>
  <c r="D450" i="134"/>
  <c r="E928" i="79"/>
  <c r="D990" i="144"/>
  <c r="B770" i="79"/>
  <c r="B918" i="142"/>
  <c r="AC3" i="21"/>
  <c r="D250" i="144"/>
  <c r="E313" i="142"/>
  <c r="B17" i="134"/>
  <c r="E34" i="141"/>
  <c r="E750" i="141"/>
  <c r="D826" i="141"/>
  <c r="E770" i="79"/>
  <c r="D850" i="134"/>
  <c r="D943" i="142"/>
  <c r="E952" i="143"/>
  <c r="B746" i="79"/>
  <c r="B24" i="143"/>
  <c r="D779" i="79"/>
  <c r="B751" i="143"/>
  <c r="B621" i="79"/>
  <c r="D827" i="134"/>
  <c r="D917" i="134"/>
  <c r="D886" i="143"/>
  <c r="E933" i="143"/>
  <c r="E979" i="143"/>
  <c r="E918" i="79"/>
  <c r="E711" i="79"/>
  <c r="B827" i="143"/>
  <c r="E700" i="143"/>
  <c r="E807" i="144"/>
  <c r="E898" i="142"/>
  <c r="B715" i="144"/>
  <c r="D931" i="143"/>
  <c r="E816" i="141"/>
  <c r="E896" i="142"/>
  <c r="D711" i="134"/>
  <c r="D925" i="143"/>
  <c r="E976" i="79"/>
  <c r="B1003" i="141"/>
  <c r="B510" i="79"/>
  <c r="B585" i="134"/>
  <c r="E965" i="141"/>
  <c r="B592" i="144"/>
  <c r="D640" i="144"/>
  <c r="D1007" i="141"/>
  <c r="B995" i="79"/>
  <c r="D934" i="143"/>
  <c r="B996" i="79"/>
  <c r="E814" i="134"/>
  <c r="E852" i="142"/>
  <c r="D694" i="144"/>
  <c r="D870" i="141"/>
  <c r="B37" i="144"/>
  <c r="E19" i="142"/>
  <c r="B32" i="134"/>
  <c r="D39" i="144"/>
  <c r="B858" i="142"/>
  <c r="D954" i="141"/>
  <c r="D79" i="79"/>
  <c r="B230" i="79"/>
  <c r="E942" i="143"/>
  <c r="B200" i="134"/>
  <c r="E228" i="141"/>
  <c r="E40" i="134"/>
  <c r="E904" i="142"/>
  <c r="B745" i="143"/>
  <c r="D936" i="79"/>
  <c r="E815" i="143"/>
  <c r="D1009" i="143"/>
  <c r="D434" i="142"/>
  <c r="B538" i="141"/>
  <c r="E986" i="79"/>
  <c r="E766" i="141"/>
  <c r="B829" i="143"/>
  <c r="B780" i="143"/>
  <c r="E853" i="141"/>
  <c r="D947" i="142"/>
  <c r="D957" i="142"/>
  <c r="B754" i="141"/>
  <c r="B1008" i="143"/>
  <c r="B613" i="141"/>
  <c r="B767" i="143"/>
  <c r="D665" i="141"/>
  <c r="B830" i="141"/>
  <c r="D921" i="134"/>
  <c r="D894" i="143"/>
  <c r="E941" i="143"/>
  <c r="E985" i="142"/>
  <c r="E922" i="79"/>
  <c r="E719" i="79"/>
  <c r="B835" i="143"/>
  <c r="E716" i="143"/>
  <c r="E819" i="143"/>
  <c r="E901" i="144"/>
  <c r="B731" i="144"/>
  <c r="D935" i="143"/>
  <c r="E819" i="144"/>
  <c r="E899" i="144"/>
  <c r="D727" i="134"/>
  <c r="D929" i="143"/>
  <c r="D982" i="142"/>
  <c r="D1001" i="142"/>
  <c r="D460" i="142"/>
  <c r="B554" i="141"/>
  <c r="B972" i="144"/>
  <c r="D567" i="144"/>
  <c r="B650" i="144"/>
  <c r="B29" i="142"/>
  <c r="D32" i="134"/>
  <c r="B902" i="143"/>
  <c r="D30" i="142"/>
  <c r="B850" i="134"/>
  <c r="E855" i="144"/>
  <c r="B746" i="134"/>
  <c r="D874" i="141"/>
  <c r="E1011" i="144"/>
  <c r="D37" i="143"/>
  <c r="B948" i="143"/>
  <c r="D43" i="142"/>
  <c r="B874" i="142"/>
  <c r="D919" i="141"/>
  <c r="B35" i="142"/>
  <c r="E248" i="141"/>
  <c r="D955" i="142"/>
  <c r="D154" i="143"/>
  <c r="B181" i="134"/>
  <c r="E24" i="79"/>
  <c r="E907" i="144"/>
  <c r="B761" i="143"/>
  <c r="D940" i="79"/>
  <c r="B847" i="144"/>
  <c r="D1001" i="144"/>
  <c r="B398" i="142"/>
  <c r="B506" i="141"/>
  <c r="D991" i="144"/>
  <c r="D478" i="141"/>
  <c r="B620" i="144"/>
  <c r="B685" i="134"/>
  <c r="B965" i="134"/>
  <c r="D628" i="144"/>
  <c r="D631" i="134"/>
  <c r="E51" i="144"/>
  <c r="D965" i="144"/>
  <c r="E870" i="134"/>
  <c r="E907" i="142"/>
  <c r="B892" i="144"/>
  <c r="B918" i="79"/>
  <c r="D33" i="79"/>
  <c r="D777" i="144"/>
  <c r="B864" i="143"/>
  <c r="D971" i="141"/>
  <c r="B808" i="134"/>
  <c r="B885" i="79"/>
  <c r="B136" i="142"/>
  <c r="B986" i="79"/>
  <c r="E49" i="141"/>
  <c r="B127" i="79"/>
  <c r="D977" i="142"/>
  <c r="B26" i="143"/>
  <c r="D752" i="142"/>
  <c r="D754" i="142"/>
  <c r="E95" i="142"/>
  <c r="B936" i="143"/>
  <c r="E35" i="143"/>
  <c r="D1007" i="134"/>
  <c r="E33" i="141"/>
  <c r="D216" i="142"/>
  <c r="D84" i="144"/>
  <c r="D210" i="79"/>
  <c r="B245" i="143"/>
  <c r="B284" i="143"/>
  <c r="E825" i="143"/>
  <c r="B224" i="142"/>
  <c r="B261" i="141"/>
  <c r="B1009" i="144"/>
  <c r="E26" i="144"/>
  <c r="E911" i="144"/>
  <c r="B799" i="143"/>
  <c r="B944" i="144"/>
  <c r="D857" i="79"/>
  <c r="E39" i="79"/>
  <c r="D386" i="134"/>
  <c r="B464" i="142"/>
  <c r="D998" i="142"/>
  <c r="D417" i="144"/>
  <c r="D456" i="142"/>
  <c r="E4" i="144"/>
  <c r="E43" i="79"/>
  <c r="D689" i="144"/>
  <c r="B872" i="143"/>
  <c r="D880" i="143"/>
  <c r="E1012" i="79"/>
  <c r="B195" i="143"/>
  <c r="D314" i="144"/>
  <c r="B1011" i="143"/>
  <c r="B506" i="79"/>
  <c r="D653" i="134"/>
  <c r="D390" i="142"/>
  <c r="B553" i="143"/>
  <c r="D139" i="142"/>
  <c r="D816" i="142"/>
  <c r="D22" i="144"/>
  <c r="B354" i="142"/>
  <c r="B378" i="134"/>
  <c r="D1004" i="134"/>
  <c r="D311" i="142"/>
  <c r="D269" i="141"/>
  <c r="B41" i="143"/>
  <c r="D978" i="134"/>
  <c r="E902" i="134"/>
  <c r="B739" i="144"/>
  <c r="B932" i="144"/>
  <c r="B994" i="79"/>
  <c r="E25" i="143"/>
  <c r="D456" i="134"/>
  <c r="B548" i="134"/>
  <c r="B979" i="143"/>
  <c r="D555" i="143"/>
  <c r="B594" i="144"/>
  <c r="D1000" i="142"/>
  <c r="E999" i="141"/>
  <c r="B854" i="143"/>
  <c r="D931" i="141"/>
  <c r="D856" i="143"/>
  <c r="AS4" i="21"/>
  <c r="D279" i="79"/>
  <c r="D427" i="144"/>
  <c r="AA17" i="21"/>
  <c r="B589" i="142"/>
  <c r="D695" i="144"/>
  <c r="B629" i="134"/>
  <c r="D624" i="144"/>
  <c r="B95" i="143"/>
  <c r="D939" i="141"/>
  <c r="D53" i="79"/>
  <c r="D214" i="142"/>
  <c r="B121" i="134"/>
  <c r="B117" i="134"/>
  <c r="D861" i="141"/>
  <c r="AD15" i="21"/>
  <c r="B1006" i="79"/>
  <c r="B275" i="141"/>
  <c r="D993" i="144"/>
  <c r="D817" i="144"/>
  <c r="E797" i="144"/>
  <c r="D841" i="144"/>
  <c r="B192" i="134"/>
  <c r="B238" i="141"/>
  <c r="B911" i="144"/>
  <c r="E1000" i="144"/>
  <c r="D568" i="134"/>
  <c r="D617" i="134"/>
  <c r="E975" i="144"/>
  <c r="D643" i="134"/>
  <c r="D683" i="141"/>
  <c r="D108" i="134"/>
  <c r="B863" i="134"/>
  <c r="B839" i="141"/>
  <c r="D884" i="79"/>
  <c r="E20" i="79"/>
  <c r="E925" i="79"/>
  <c r="B910" i="143"/>
  <c r="B937" i="79"/>
  <c r="B919" i="144"/>
  <c r="B899" i="79"/>
  <c r="D789" i="143"/>
  <c r="E906" i="143"/>
  <c r="E781" i="144"/>
  <c r="E887" i="142"/>
  <c r="B855" i="142"/>
  <c r="E958" i="142"/>
  <c r="D878" i="79"/>
  <c r="E943" i="142"/>
  <c r="D762" i="141"/>
  <c r="B879" i="143"/>
  <c r="E760" i="134"/>
  <c r="D898" i="134"/>
  <c r="D829" i="79"/>
  <c r="AS18" i="144"/>
  <c r="B850" i="144"/>
  <c r="D916" i="142"/>
  <c r="B830" i="144"/>
  <c r="B697" i="144"/>
  <c r="D771" i="141"/>
  <c r="E812" i="142"/>
  <c r="D901" i="142"/>
  <c r="B856" i="134"/>
  <c r="E903" i="143"/>
  <c r="D963" i="141"/>
  <c r="E902" i="141"/>
  <c r="B880" i="142"/>
  <c r="D896" i="144"/>
  <c r="E975" i="134"/>
  <c r="D930" i="142"/>
  <c r="D661" i="142"/>
  <c r="D796" i="134"/>
  <c r="B78" i="143"/>
  <c r="B987" i="143"/>
  <c r="D55" i="143"/>
  <c r="D66" i="141"/>
  <c r="D993" i="141"/>
  <c r="D1005" i="144"/>
  <c r="B233" i="143"/>
  <c r="B360" i="142"/>
  <c r="E973" i="134"/>
  <c r="E916" i="142"/>
  <c r="B809" i="142"/>
  <c r="E800" i="134"/>
  <c r="D869" i="79"/>
  <c r="B23" i="144"/>
  <c r="B334" i="142"/>
  <c r="D407" i="142"/>
  <c r="E1009" i="143"/>
  <c r="B365" i="144"/>
  <c r="D390" i="134"/>
  <c r="E1003" i="144"/>
  <c r="B964" i="141"/>
  <c r="B613" i="134"/>
  <c r="D787" i="144"/>
  <c r="D892" i="143"/>
  <c r="D919" i="144"/>
  <c r="D916" i="144"/>
  <c r="D986" i="79"/>
  <c r="D957" i="141"/>
  <c r="B588" i="144"/>
  <c r="D716" i="134"/>
  <c r="D125" i="142"/>
  <c r="B959" i="141"/>
  <c r="D793" i="143"/>
  <c r="E910" i="143"/>
  <c r="B785" i="134"/>
  <c r="E919" i="142"/>
  <c r="E858" i="142"/>
  <c r="D903" i="144"/>
  <c r="D882" i="79"/>
  <c r="E975" i="141"/>
  <c r="D766" i="141"/>
  <c r="B883" i="143"/>
  <c r="B763" i="142"/>
  <c r="D908" i="142"/>
  <c r="E834" i="144"/>
  <c r="E1006" i="144"/>
  <c r="B854" i="144"/>
  <c r="B730" i="134"/>
  <c r="B835" i="144"/>
  <c r="B713" i="144"/>
  <c r="D787" i="141"/>
  <c r="B815" i="143"/>
  <c r="D905" i="142"/>
  <c r="B864" i="134"/>
  <c r="E911" i="143"/>
  <c r="B967" i="143"/>
  <c r="E906" i="141"/>
  <c r="B896" i="142"/>
  <c r="D904" i="144"/>
  <c r="D979" i="141"/>
  <c r="B944" i="142"/>
  <c r="B671" i="134"/>
  <c r="D764" i="134"/>
  <c r="D67" i="143"/>
  <c r="B993" i="142"/>
  <c r="D219" i="144"/>
  <c r="D52" i="142"/>
  <c r="E811" i="144"/>
  <c r="E23" i="79"/>
  <c r="D107" i="144"/>
  <c r="D315" i="134"/>
  <c r="E981" i="144"/>
  <c r="B866" i="134"/>
  <c r="E862" i="134"/>
  <c r="D833" i="79"/>
  <c r="D882" i="141"/>
  <c r="B3" i="79"/>
  <c r="B999" i="79"/>
  <c r="D884" i="141"/>
  <c r="E710" i="142"/>
  <c r="E889" i="79"/>
  <c r="E714" i="142"/>
  <c r="E893" i="79"/>
  <c r="E718" i="142"/>
  <c r="E897" i="79"/>
  <c r="E859" i="79"/>
  <c r="D1007" i="144"/>
  <c r="E726" i="142"/>
  <c r="E905" i="79"/>
  <c r="E730" i="142"/>
  <c r="E909" i="79"/>
  <c r="E734" i="142"/>
  <c r="E913" i="79"/>
  <c r="E875" i="79"/>
  <c r="E946" i="143"/>
  <c r="E729" i="144"/>
  <c r="D908" i="134"/>
  <c r="E733" i="144"/>
  <c r="D912" i="134"/>
  <c r="E737" i="144"/>
  <c r="D916" i="134"/>
  <c r="D878" i="134"/>
  <c r="B956" i="79"/>
  <c r="D843" i="144"/>
  <c r="E949" i="144"/>
  <c r="B837" i="144"/>
  <c r="E693" i="141"/>
  <c r="B794" i="134"/>
  <c r="D674" i="134"/>
  <c r="B787" i="143"/>
  <c r="B891" i="142"/>
  <c r="E671" i="142"/>
  <c r="B922" i="144"/>
  <c r="B767" i="144"/>
  <c r="D699" i="143"/>
  <c r="B856" i="141"/>
  <c r="D702" i="79"/>
  <c r="D874" i="134"/>
  <c r="B766" i="141"/>
  <c r="D993" i="79"/>
  <c r="D825" i="144"/>
  <c r="B942" i="142"/>
  <c r="B724" i="134"/>
  <c r="B16" i="143"/>
  <c r="D819" i="143"/>
  <c r="D974" i="79"/>
  <c r="E939" i="79"/>
  <c r="B168" i="142"/>
  <c r="B224" i="134"/>
  <c r="B936" i="141"/>
  <c r="B5" i="79"/>
  <c r="B566" i="142"/>
  <c r="B589" i="134"/>
  <c r="D980" i="79"/>
  <c r="D672" i="143"/>
  <c r="B626" i="144"/>
  <c r="D51" i="141"/>
  <c r="B980" i="144"/>
  <c r="B945" i="144"/>
  <c r="D930" i="144"/>
  <c r="E994" i="144"/>
  <c r="B969" i="141"/>
  <c r="D463" i="144"/>
  <c r="D627" i="142"/>
  <c r="B984" i="79"/>
  <c r="AS19" i="143"/>
  <c r="B1008" i="141"/>
  <c r="B37" i="134"/>
  <c r="D889" i="141"/>
  <c r="D18" i="144"/>
  <c r="B29" i="134"/>
  <c r="B244" i="141"/>
  <c r="D768" i="144"/>
  <c r="E998" i="144"/>
  <c r="E834" i="142"/>
  <c r="E987" i="142"/>
  <c r="B963" i="141"/>
  <c r="B111" i="142"/>
  <c r="B170" i="142"/>
  <c r="D969" i="134"/>
  <c r="B975" i="142"/>
  <c r="D692" i="141"/>
  <c r="E854" i="143"/>
  <c r="B694" i="144"/>
  <c r="D872" i="142"/>
  <c r="B764" i="134"/>
  <c r="D988" i="143"/>
  <c r="D821" i="79"/>
  <c r="E935" i="79"/>
  <c r="E756" i="79"/>
  <c r="D827" i="79"/>
  <c r="E771" i="143"/>
  <c r="E851" i="79"/>
  <c r="D945" i="134"/>
  <c r="B954" i="143"/>
  <c r="D748" i="144"/>
  <c r="B40" i="143"/>
  <c r="E946" i="79"/>
  <c r="E767" i="79"/>
  <c r="E924" i="144"/>
  <c r="E812" i="143"/>
  <c r="D849" i="142"/>
  <c r="B921" i="134"/>
  <c r="B821" i="141"/>
  <c r="B853" i="144"/>
  <c r="E850" i="141"/>
  <c r="B919" i="134"/>
  <c r="E816" i="134"/>
  <c r="E814" i="79"/>
  <c r="B875" i="144"/>
  <c r="E43" i="144"/>
  <c r="B315" i="142"/>
  <c r="D379" i="144"/>
  <c r="B1003" i="144"/>
  <c r="D326" i="143"/>
  <c r="D386" i="142"/>
  <c r="AS15" i="134"/>
  <c r="B980" i="143"/>
  <c r="B643" i="134"/>
  <c r="D739" i="144"/>
  <c r="B898" i="134"/>
  <c r="B875" i="134"/>
  <c r="E955" i="142"/>
  <c r="D898" i="141"/>
  <c r="B954" i="142"/>
  <c r="E18" i="142"/>
  <c r="B665" i="134"/>
  <c r="D840" i="141"/>
  <c r="E30" i="141"/>
  <c r="D766" i="134"/>
  <c r="B841" i="134"/>
  <c r="D113" i="134"/>
  <c r="E920" i="143"/>
  <c r="B183" i="144"/>
  <c r="E79" i="142"/>
  <c r="B990" i="142"/>
  <c r="B927" i="134"/>
  <c r="E824" i="79"/>
  <c r="D871" i="141"/>
  <c r="B895" i="144"/>
  <c r="D921" i="79"/>
  <c r="D188" i="79"/>
  <c r="D301" i="142"/>
  <c r="E30" i="79"/>
  <c r="D250" i="79"/>
  <c r="E763" i="79"/>
  <c r="E916" i="144"/>
  <c r="E804" i="143"/>
  <c r="D847" i="142"/>
  <c r="B919" i="142"/>
  <c r="D819" i="144"/>
  <c r="B849" i="144"/>
  <c r="E848" i="141"/>
  <c r="E709" i="141"/>
  <c r="D824" i="143"/>
  <c r="E696" i="143"/>
  <c r="E806" i="142"/>
  <c r="E897" i="144"/>
  <c r="B705" i="143"/>
  <c r="B930" i="144"/>
  <c r="E816" i="79"/>
  <c r="D731" i="143"/>
  <c r="B864" i="141"/>
  <c r="D734" i="79"/>
  <c r="D880" i="142"/>
  <c r="D800" i="141"/>
  <c r="B5" i="142"/>
  <c r="E835" i="134"/>
  <c r="B960" i="134"/>
  <c r="B756" i="142"/>
  <c r="B24" i="144"/>
  <c r="B831" i="79"/>
  <c r="D986" i="134"/>
  <c r="D958" i="143"/>
  <c r="B122" i="144"/>
  <c r="B188" i="142"/>
  <c r="E964" i="142"/>
  <c r="E966" i="134"/>
  <c r="B524" i="141"/>
  <c r="B542" i="141"/>
  <c r="E991" i="144"/>
  <c r="D552" i="141"/>
  <c r="B525" i="143"/>
  <c r="E993" i="141"/>
  <c r="E927" i="141"/>
  <c r="B955" i="144"/>
  <c r="D946" i="144"/>
  <c r="B20" i="142"/>
  <c r="B982" i="144"/>
  <c r="B461" i="144"/>
  <c r="D664" i="143"/>
  <c r="E1006" i="141"/>
  <c r="B962" i="141"/>
  <c r="E33" i="79"/>
  <c r="B1004" i="79"/>
  <c r="B947" i="144"/>
  <c r="E21" i="134"/>
  <c r="D920" i="143"/>
  <c r="D247" i="143"/>
  <c r="B815" i="79"/>
  <c r="B27" i="79"/>
  <c r="B840" i="141"/>
  <c r="D988" i="79"/>
  <c r="E981" i="79"/>
  <c r="B78" i="144"/>
  <c r="D111" i="134"/>
  <c r="D987" i="141"/>
  <c r="B1002" i="142"/>
  <c r="E771" i="79"/>
  <c r="E932" i="144"/>
  <c r="E820" i="143"/>
  <c r="D851" i="142"/>
  <c r="E922" i="142"/>
  <c r="D823" i="134"/>
  <c r="B857" i="144"/>
  <c r="E852" i="141"/>
  <c r="E717" i="141"/>
  <c r="D832" i="143"/>
  <c r="E712" i="143"/>
  <c r="B818" i="134"/>
  <c r="B901" i="134"/>
  <c r="B721" i="143"/>
  <c r="B934" i="144"/>
  <c r="D819" i="141"/>
  <c r="D747" i="143"/>
  <c r="B868" i="141"/>
  <c r="D750" i="79"/>
  <c r="D883" i="144"/>
  <c r="D813" i="142"/>
  <c r="D1003" i="142"/>
  <c r="B839" i="134"/>
  <c r="B971" i="134"/>
  <c r="B776" i="141"/>
  <c r="B1008" i="144"/>
  <c r="B836" i="79"/>
  <c r="E967" i="144"/>
  <c r="E966" i="143"/>
  <c r="D101" i="141"/>
  <c r="D155" i="141"/>
  <c r="D973" i="143"/>
  <c r="B991" i="142"/>
  <c r="B492" i="141"/>
  <c r="B510" i="141"/>
  <c r="D1013" i="141"/>
  <c r="B507" i="143"/>
  <c r="B460" i="134"/>
  <c r="B27" i="141"/>
  <c r="D960" i="134"/>
  <c r="B962" i="143"/>
  <c r="B690" i="79"/>
  <c r="D1007" i="142"/>
  <c r="E988" i="143"/>
  <c r="D413" i="144"/>
  <c r="B576" i="79"/>
  <c r="D28" i="142"/>
  <c r="E35" i="141"/>
  <c r="D22" i="142"/>
  <c r="D24" i="141"/>
  <c r="B963" i="142"/>
  <c r="B943" i="79"/>
  <c r="B930" i="143"/>
  <c r="D200" i="141"/>
  <c r="B822" i="143"/>
  <c r="D926" i="134"/>
  <c r="D844" i="79"/>
  <c r="D22" i="141"/>
  <c r="B987" i="79"/>
  <c r="D59" i="142"/>
  <c r="B102" i="143"/>
  <c r="B942" i="79"/>
  <c r="E41" i="143"/>
  <c r="E17" i="144"/>
  <c r="B263" i="79"/>
  <c r="B946" i="79"/>
  <c r="E1000" i="143"/>
  <c r="B528" i="141"/>
  <c r="B609" i="134"/>
  <c r="D976" i="144"/>
  <c r="D811" i="144"/>
  <c r="D984" i="79"/>
  <c r="B744" i="142"/>
  <c r="D43" i="134"/>
  <c r="E1013" i="144"/>
  <c r="D192" i="79"/>
  <c r="D396" i="134"/>
  <c r="D32" i="144"/>
  <c r="B953" i="143"/>
  <c r="D765" i="144"/>
  <c r="B806" i="142"/>
  <c r="B929" i="143"/>
  <c r="D810" i="134"/>
  <c r="D782" i="142"/>
  <c r="B130" i="142"/>
  <c r="D928" i="142"/>
  <c r="B946" i="134"/>
  <c r="D558" i="141"/>
  <c r="B651" i="142"/>
  <c r="B547" i="144"/>
  <c r="B634" i="144"/>
  <c r="B205" i="143"/>
  <c r="B657" i="134"/>
  <c r="D919" i="79"/>
  <c r="D997" i="79"/>
  <c r="D962" i="142"/>
  <c r="D73" i="142"/>
  <c r="D17" i="142"/>
  <c r="D893" i="141"/>
  <c r="D40" i="141"/>
  <c r="D42" i="144"/>
  <c r="B236" i="141"/>
  <c r="B45" i="143"/>
  <c r="E830" i="134"/>
  <c r="D940" i="142"/>
  <c r="B848" i="144"/>
  <c r="D1011" i="141"/>
  <c r="E923" i="141"/>
  <c r="D250" i="141"/>
  <c r="E78" i="144"/>
  <c r="E953" i="144"/>
  <c r="E41" i="144"/>
  <c r="B376" i="134"/>
  <c r="D399" i="144"/>
  <c r="B31" i="134"/>
  <c r="B353" i="144"/>
  <c r="D315" i="142"/>
  <c r="B19" i="143"/>
  <c r="B34" i="144"/>
  <c r="B42" i="144"/>
  <c r="D59" i="134"/>
  <c r="B311" i="142"/>
  <c r="B96" i="79"/>
  <c r="B209" i="144"/>
  <c r="B990" i="141"/>
  <c r="B346" i="142"/>
  <c r="B486" i="141"/>
  <c r="D392" i="142"/>
  <c r="B549" i="144"/>
  <c r="B140" i="144"/>
  <c r="B264" i="143"/>
  <c r="D845" i="141"/>
  <c r="E1015" i="79"/>
  <c r="E31" i="144"/>
  <c r="E309" i="142"/>
  <c r="B987" i="141"/>
  <c r="B792" i="141"/>
  <c r="D38" i="134"/>
  <c r="E838" i="134"/>
  <c r="D981" i="134"/>
  <c r="E974" i="134"/>
  <c r="B94" i="141"/>
  <c r="B121" i="142"/>
  <c r="D982" i="144"/>
  <c r="E16" i="142"/>
  <c r="D460" i="141"/>
  <c r="B472" i="144"/>
  <c r="D1010" i="142"/>
  <c r="B462" i="134"/>
  <c r="D439" i="144"/>
  <c r="E1002" i="141"/>
  <c r="E23" i="141"/>
  <c r="E959" i="144"/>
  <c r="B273" i="79"/>
  <c r="D416" i="142"/>
  <c r="D161" i="142"/>
  <c r="B265" i="141"/>
  <c r="E955" i="144"/>
  <c r="D420" i="134"/>
  <c r="B557" i="143"/>
  <c r="B600" i="144"/>
  <c r="D680" i="143"/>
  <c r="AA19" i="21"/>
  <c r="B383" i="144"/>
  <c r="D635" i="142"/>
  <c r="D995" i="141"/>
  <c r="B1012" i="134"/>
  <c r="D990" i="141"/>
  <c r="B1012" i="141"/>
  <c r="B991" i="79"/>
  <c r="B1006" i="142"/>
  <c r="B860" i="142"/>
  <c r="D886" i="144"/>
  <c r="D838" i="141"/>
  <c r="B33" i="141"/>
  <c r="D231" i="143"/>
  <c r="D922" i="134"/>
  <c r="B179" i="134"/>
  <c r="D210" i="134"/>
  <c r="B966" i="141"/>
  <c r="AS18" i="79"/>
  <c r="D462" i="134"/>
  <c r="B551" i="143"/>
  <c r="E801" i="144"/>
  <c r="B973" i="134"/>
  <c r="B714" i="141"/>
  <c r="B16" i="144"/>
  <c r="B1007" i="142"/>
  <c r="B361" i="144"/>
  <c r="B533" i="143"/>
  <c r="B29" i="143"/>
  <c r="D21" i="144"/>
  <c r="D681" i="141"/>
  <c r="B803" i="143"/>
  <c r="E706" i="79"/>
  <c r="B837" i="134"/>
  <c r="D927" i="142"/>
  <c r="B908" i="134"/>
  <c r="B690" i="141"/>
  <c r="E993" i="134"/>
  <c r="E928" i="141"/>
  <c r="E687" i="141"/>
  <c r="D769" i="79"/>
  <c r="E812" i="134"/>
  <c r="D901" i="134"/>
  <c r="D854" i="143"/>
  <c r="E901" i="143"/>
  <c r="D960" i="143"/>
  <c r="E902" i="79"/>
  <c r="B678" i="143"/>
  <c r="B760" i="141"/>
  <c r="B657" i="79"/>
  <c r="B749" i="143"/>
  <c r="E885" i="144"/>
  <c r="E987" i="141"/>
  <c r="D915" i="143"/>
  <c r="D739" i="134"/>
  <c r="E883" i="144"/>
  <c r="E4" i="141"/>
  <c r="D909" i="143"/>
  <c r="B983" i="144"/>
  <c r="E1012" i="144"/>
  <c r="D663" i="134"/>
  <c r="B647" i="134"/>
  <c r="B925" i="143"/>
  <c r="D652" i="144"/>
  <c r="D746" i="142"/>
  <c r="D56" i="144"/>
  <c r="D43" i="141"/>
  <c r="B1000" i="141"/>
  <c r="D240" i="79"/>
  <c r="B968" i="134"/>
  <c r="D838" i="134"/>
  <c r="D966" i="141"/>
  <c r="D854" i="141"/>
  <c r="B997" i="142"/>
  <c r="D20" i="79"/>
  <c r="D95" i="142"/>
  <c r="B68" i="79"/>
  <c r="B967" i="142"/>
  <c r="E997" i="79"/>
  <c r="B326" i="142"/>
  <c r="B356" i="142"/>
  <c r="E34" i="79"/>
  <c r="D277" i="79"/>
  <c r="D279" i="141"/>
  <c r="D1008" i="143"/>
  <c r="E891" i="144"/>
  <c r="E683" i="79"/>
  <c r="D920" i="79"/>
  <c r="B959" i="144"/>
  <c r="B970" i="141"/>
  <c r="B556" i="142"/>
  <c r="D659" i="79"/>
  <c r="D955" i="134"/>
  <c r="E702" i="141"/>
  <c r="E812" i="79"/>
  <c r="E722" i="79"/>
  <c r="B841" i="141"/>
  <c r="D931" i="142"/>
  <c r="B916" i="134"/>
  <c r="B704" i="142"/>
  <c r="B38" i="141"/>
  <c r="E932" i="141"/>
  <c r="B703" i="143"/>
  <c r="D785" i="79"/>
  <c r="D814" i="141"/>
  <c r="D905" i="134"/>
  <c r="D862" i="143"/>
  <c r="E909" i="143"/>
  <c r="B967" i="79"/>
  <c r="E906" i="79"/>
  <c r="E687" i="142"/>
  <c r="B782" i="142"/>
  <c r="D666" i="134"/>
  <c r="B765" i="143"/>
  <c r="B889" i="134"/>
  <c r="D661" i="79"/>
  <c r="D919" i="143"/>
  <c r="D755" i="134"/>
  <c r="B887" i="134"/>
  <c r="E649" i="142"/>
  <c r="D913" i="143"/>
  <c r="D992" i="79"/>
  <c r="D42" i="79"/>
  <c r="B599" i="134"/>
  <c r="B656" i="144"/>
  <c r="D940" i="134"/>
  <c r="D629" i="142"/>
  <c r="D714" i="142"/>
  <c r="B970" i="79"/>
  <c r="E21" i="143"/>
  <c r="D41" i="141"/>
  <c r="D131" i="144"/>
  <c r="D980" i="143"/>
  <c r="E842" i="144"/>
  <c r="E973" i="144"/>
  <c r="D858" i="141"/>
  <c r="AS15" i="143"/>
  <c r="AS19" i="142"/>
  <c r="D52" i="134"/>
  <c r="B237" i="143"/>
  <c r="E983" i="134"/>
  <c r="E37" i="141"/>
  <c r="D303" i="142"/>
  <c r="E311" i="134"/>
  <c r="E1000" i="134"/>
  <c r="B265" i="79"/>
  <c r="E192" i="79"/>
  <c r="D28" i="144"/>
  <c r="B895" i="134"/>
  <c r="B697" i="143"/>
  <c r="D924" i="79"/>
  <c r="D971" i="142"/>
  <c r="E36" i="141"/>
  <c r="B526" i="79"/>
  <c r="B601" i="134"/>
  <c r="D963" i="134"/>
  <c r="B625" i="142"/>
  <c r="D984" i="144"/>
  <c r="B816" i="134"/>
  <c r="D928" i="134"/>
  <c r="D823" i="143"/>
  <c r="D788" i="134"/>
  <c r="D126" i="134"/>
  <c r="E919" i="79"/>
  <c r="B857" i="142"/>
  <c r="B776" i="134"/>
  <c r="B876" i="144"/>
  <c r="E20" i="134"/>
  <c r="B30" i="144"/>
  <c r="B921" i="79"/>
  <c r="D29" i="134"/>
  <c r="B882" i="142"/>
  <c r="B937" i="141"/>
  <c r="D41" i="134"/>
  <c r="D236" i="79"/>
  <c r="E960" i="79"/>
  <c r="D138" i="134"/>
  <c r="D193" i="143"/>
  <c r="D35" i="79"/>
  <c r="B968" i="141"/>
  <c r="D923" i="141"/>
  <c r="B887" i="141"/>
  <c r="D178" i="134"/>
  <c r="E35" i="142"/>
  <c r="D70" i="144"/>
  <c r="D17" i="141"/>
  <c r="AE15" i="21"/>
  <c r="D289" i="144"/>
  <c r="B182" i="142"/>
  <c r="D242" i="79"/>
  <c r="D382" i="134"/>
  <c r="B392" i="134"/>
  <c r="B23" i="134"/>
  <c r="B369" i="144"/>
  <c r="B315" i="134"/>
  <c r="E4" i="143"/>
  <c r="E21" i="144"/>
  <c r="B899" i="134"/>
  <c r="B723" i="144"/>
  <c r="B928" i="144"/>
  <c r="D981" i="79"/>
  <c r="B38" i="142"/>
  <c r="B488" i="141"/>
  <c r="B563" i="144"/>
  <c r="E971" i="134"/>
  <c r="B560" i="142"/>
  <c r="D663" i="142"/>
  <c r="B21" i="142"/>
  <c r="B28" i="134"/>
  <c r="D798" i="134"/>
  <c r="D38" i="144"/>
  <c r="D848" i="143"/>
  <c r="B998" i="144"/>
  <c r="B322" i="134"/>
  <c r="D477" i="143"/>
  <c r="AA16" i="21"/>
  <c r="D618" i="144"/>
  <c r="D759" i="144"/>
  <c r="D631" i="142"/>
  <c r="D680" i="144"/>
  <c r="AC16" i="21"/>
  <c r="D28" i="141"/>
  <c r="B186" i="141"/>
  <c r="D457" i="144"/>
  <c r="B494" i="141"/>
  <c r="E1005" i="142"/>
  <c r="B465" i="144"/>
  <c r="D455" i="144"/>
  <c r="B43" i="141"/>
  <c r="E981" i="141"/>
  <c r="B889" i="142"/>
  <c r="E667" i="141"/>
  <c r="B916" i="144"/>
  <c r="B953" i="141"/>
  <c r="D30" i="79"/>
  <c r="B559" i="144"/>
  <c r="B632" i="144"/>
  <c r="D949" i="142"/>
  <c r="D658" i="144"/>
  <c r="D686" i="144"/>
  <c r="E989" i="141"/>
  <c r="E30" i="144"/>
  <c r="B20" i="79"/>
  <c r="B31" i="144"/>
  <c r="D986" i="143"/>
  <c r="B22" i="142"/>
  <c r="B511" i="143"/>
  <c r="B586" i="144"/>
  <c r="D110" i="79"/>
  <c r="B667" i="134"/>
  <c r="B892" i="143"/>
  <c r="D736" i="142"/>
  <c r="D738" i="142"/>
  <c r="B79" i="79"/>
  <c r="D1007" i="79"/>
  <c r="B89" i="134"/>
  <c r="D443" i="144"/>
  <c r="B234" i="141"/>
  <c r="B90" i="79"/>
  <c r="B981" i="141"/>
  <c r="D997" i="143"/>
  <c r="D307" i="142"/>
  <c r="D412" i="142"/>
  <c r="D962" i="143"/>
  <c r="D736" i="144"/>
  <c r="D999" i="143"/>
  <c r="B823" i="79"/>
  <c r="B257" i="79"/>
  <c r="D323" i="79"/>
  <c r="E3" i="134"/>
  <c r="E32" i="141"/>
  <c r="B652" i="144"/>
  <c r="D703" i="144"/>
  <c r="D949" i="134"/>
  <c r="D748" i="142"/>
  <c r="D734" i="142"/>
  <c r="D96" i="141"/>
  <c r="E850" i="134"/>
  <c r="D910" i="134"/>
  <c r="D868" i="79"/>
  <c r="AS17" i="144"/>
  <c r="E19" i="79"/>
  <c r="B43" i="144"/>
  <c r="B17" i="143"/>
  <c r="B846" i="142"/>
  <c r="D26" i="142"/>
  <c r="D773" i="143"/>
  <c r="E890" i="143"/>
  <c r="B769" i="134"/>
  <c r="B746" i="142"/>
  <c r="D842" i="142"/>
  <c r="B35" i="79"/>
  <c r="D862" i="79"/>
  <c r="D821" i="141"/>
  <c r="D730" i="79"/>
  <c r="B863" i="143"/>
  <c r="D728" i="141"/>
  <c r="D879" i="144"/>
  <c r="B796" i="141"/>
  <c r="D1014" i="141"/>
  <c r="E834" i="141"/>
  <c r="B959" i="79"/>
  <c r="D796" i="79"/>
  <c r="E839" i="79"/>
  <c r="D707" i="141"/>
  <c r="D769" i="134"/>
  <c r="D885" i="142"/>
  <c r="B949" i="142"/>
  <c r="E871" i="143"/>
  <c r="B933" i="144"/>
  <c r="E886" i="141"/>
  <c r="E947" i="144"/>
  <c r="D864" i="144"/>
  <c r="D959" i="79"/>
  <c r="B988" i="79"/>
  <c r="D756" i="142"/>
  <c r="B907" i="141"/>
  <c r="D149" i="141"/>
  <c r="E957" i="79"/>
  <c r="E113" i="142"/>
  <c r="D136" i="142"/>
  <c r="D949" i="144"/>
  <c r="B40" i="141"/>
  <c r="B382" i="142"/>
  <c r="B504" i="79"/>
  <c r="D942" i="142"/>
  <c r="E903" i="144"/>
  <c r="D743" i="142"/>
  <c r="D934" i="141"/>
  <c r="D23" i="141"/>
  <c r="D1001" i="143"/>
  <c r="D440" i="134"/>
  <c r="B544" i="79"/>
  <c r="D983" i="79"/>
  <c r="B555" i="144"/>
  <c r="B558" i="141"/>
  <c r="E1011" i="142"/>
  <c r="E24" i="142"/>
  <c r="D796" i="142"/>
  <c r="B920" i="143"/>
  <c r="D860" i="143"/>
  <c r="B856" i="142"/>
  <c r="D884" i="144"/>
  <c r="E968" i="79"/>
  <c r="B834" i="144"/>
  <c r="D644" i="144"/>
  <c r="D821" i="143"/>
  <c r="D103" i="144"/>
  <c r="D976" i="142"/>
  <c r="D777" i="143"/>
  <c r="E894" i="143"/>
  <c r="E772" i="134"/>
  <c r="B811" i="141"/>
  <c r="E845" i="144"/>
  <c r="E927" i="79"/>
  <c r="D866" i="79"/>
  <c r="E847" i="142"/>
  <c r="D746" i="79"/>
  <c r="B867" i="143"/>
  <c r="D744" i="141"/>
  <c r="E883" i="79"/>
  <c r="D812" i="144"/>
  <c r="E998" i="142"/>
  <c r="E838" i="79"/>
  <c r="D968" i="134"/>
  <c r="D816" i="79"/>
  <c r="E629" i="142"/>
  <c r="D723" i="141"/>
  <c r="B787" i="144"/>
  <c r="D889" i="142"/>
  <c r="E808" i="142"/>
  <c r="E879" i="143"/>
  <c r="B950" i="79"/>
  <c r="E890" i="141"/>
  <c r="E952" i="134"/>
  <c r="D872" i="144"/>
  <c r="E962" i="79"/>
  <c r="D995" i="144"/>
  <c r="D724" i="142"/>
  <c r="B875" i="141"/>
  <c r="B133" i="144"/>
  <c r="D963" i="142"/>
  <c r="D106" i="134"/>
  <c r="D119" i="134"/>
  <c r="D963" i="144"/>
  <c r="E32" i="142"/>
  <c r="B364" i="134"/>
  <c r="D460" i="134"/>
  <c r="D950" i="144"/>
  <c r="B907" i="134"/>
  <c r="D759" i="142"/>
  <c r="D938" i="141"/>
  <c r="D845" i="79"/>
  <c r="B38" i="144"/>
  <c r="B401" i="144"/>
  <c r="B512" i="79"/>
  <c r="D990" i="143"/>
  <c r="B487" i="143"/>
  <c r="B521" i="143"/>
  <c r="D32" i="143"/>
  <c r="E42" i="143"/>
  <c r="D785" i="144"/>
  <c r="D929" i="141"/>
  <c r="D868" i="143"/>
  <c r="B872" i="142"/>
  <c r="D892" i="144"/>
  <c r="D972" i="142"/>
  <c r="B921" i="143"/>
  <c r="D621" i="142"/>
  <c r="D799" i="144"/>
  <c r="B84" i="144"/>
  <c r="E983" i="144"/>
  <c r="B55" i="142"/>
  <c r="E1010" i="79"/>
  <c r="D242" i="141"/>
  <c r="D959" i="134"/>
  <c r="B152" i="143"/>
  <c r="D212" i="134"/>
  <c r="B30" i="79"/>
  <c r="B964" i="143"/>
  <c r="B921" i="142"/>
  <c r="B817" i="143"/>
  <c r="D843" i="141"/>
  <c r="D881" i="79"/>
  <c r="AD14" i="21"/>
  <c r="D299" i="142"/>
  <c r="B358" i="134"/>
  <c r="B4" i="134"/>
  <c r="D298" i="144"/>
  <c r="B351" i="144"/>
  <c r="E28" i="134"/>
  <c r="B993" i="143"/>
  <c r="D667" i="79"/>
  <c r="D691" i="144"/>
  <c r="B910" i="134"/>
  <c r="B941" i="141"/>
  <c r="B139" i="134"/>
  <c r="D208" i="79"/>
  <c r="B977" i="134"/>
  <c r="B390" i="142"/>
  <c r="B554" i="142"/>
  <c r="D228" i="141"/>
  <c r="D388" i="134"/>
  <c r="B73" i="134"/>
  <c r="B636" i="144"/>
  <c r="B508" i="79"/>
  <c r="B679" i="134"/>
  <c r="AS17" i="142"/>
  <c r="B24" i="134"/>
  <c r="D918" i="143"/>
  <c r="B25" i="134"/>
  <c r="B846" i="134"/>
  <c r="E34" i="144"/>
  <c r="B892" i="142"/>
  <c r="D902" i="144"/>
  <c r="D978" i="143"/>
  <c r="B937" i="143"/>
  <c r="B676" i="144"/>
  <c r="D774" i="142"/>
  <c r="B69" i="143"/>
  <c r="D993" i="134"/>
  <c r="B46" i="144"/>
  <c r="E49" i="79"/>
  <c r="E804" i="142"/>
  <c r="AA13" i="21"/>
  <c r="D145" i="79"/>
  <c r="B334" i="134"/>
  <c r="E980" i="79"/>
  <c r="D562" i="134"/>
  <c r="B943" i="141"/>
  <c r="B31" i="143"/>
  <c r="E998" i="79"/>
  <c r="D16" i="79"/>
  <c r="D187" i="143"/>
  <c r="E96" i="141"/>
  <c r="B108" i="142"/>
  <c r="B16" i="79"/>
  <c r="B336" i="134"/>
  <c r="B477" i="142"/>
  <c r="D698" i="142"/>
  <c r="B988" i="143"/>
  <c r="AS19" i="144"/>
  <c r="E1002" i="134"/>
  <c r="B48" i="144"/>
  <c r="E985" i="134"/>
  <c r="B1015" i="141"/>
  <c r="B844" i="142"/>
  <c r="D878" i="144"/>
  <c r="B964" i="144"/>
  <c r="B822" i="144"/>
  <c r="D698" i="134"/>
  <c r="B849" i="79"/>
  <c r="B123" i="134"/>
  <c r="D970" i="134"/>
  <c r="B89" i="142"/>
  <c r="B106" i="142"/>
  <c r="E969" i="134"/>
  <c r="D1013" i="142"/>
  <c r="B342" i="142"/>
  <c r="D434" i="134"/>
  <c r="B956" i="134"/>
  <c r="D685" i="142"/>
  <c r="E45" i="134"/>
  <c r="E58" i="144"/>
  <c r="B999" i="141"/>
  <c r="D1001" i="79"/>
  <c r="B242" i="79"/>
  <c r="B67" i="143"/>
  <c r="B172" i="134"/>
  <c r="B964" i="142"/>
  <c r="D414" i="142"/>
  <c r="B566" i="134"/>
  <c r="D422" i="134"/>
  <c r="B567" i="144"/>
  <c r="D572" i="142"/>
  <c r="E981" i="142"/>
  <c r="B653" i="134"/>
  <c r="D562" i="79"/>
  <c r="D976" i="143"/>
  <c r="D982" i="143"/>
  <c r="E879" i="144"/>
  <c r="E985" i="143"/>
  <c r="B904" i="144"/>
  <c r="D922" i="143"/>
  <c r="D941" i="79"/>
  <c r="B914" i="142"/>
  <c r="B909" i="141"/>
  <c r="D998" i="134"/>
  <c r="D192" i="141"/>
  <c r="E971" i="142"/>
  <c r="D104" i="142"/>
  <c r="D177" i="144"/>
  <c r="B931" i="144"/>
  <c r="E914" i="134"/>
  <c r="B806" i="141"/>
  <c r="D948" i="79"/>
  <c r="B863" i="144"/>
  <c r="E17" i="142"/>
  <c r="B356" i="134"/>
  <c r="D436" i="142"/>
  <c r="D1014" i="142"/>
  <c r="D395" i="144"/>
  <c r="E731" i="79"/>
  <c r="E852" i="144"/>
  <c r="E740" i="143"/>
  <c r="D827" i="141"/>
  <c r="E906" i="142"/>
  <c r="D751" i="142"/>
  <c r="D942" i="79"/>
  <c r="D828" i="142"/>
  <c r="B676" i="79"/>
  <c r="B758" i="142"/>
  <c r="B653" i="141"/>
  <c r="D747" i="142"/>
  <c r="B885" i="134"/>
  <c r="E983" i="141"/>
  <c r="B914" i="144"/>
  <c r="B735" i="144"/>
  <c r="D655" i="141"/>
  <c r="B848" i="141"/>
  <c r="B656" i="143"/>
  <c r="D867" i="144"/>
  <c r="D744" i="144"/>
  <c r="B981" i="79"/>
  <c r="B814" i="144"/>
  <c r="E830" i="141"/>
  <c r="B692" i="134"/>
  <c r="B3" i="142"/>
  <c r="B803" i="142"/>
  <c r="D958" i="141"/>
  <c r="B824" i="142"/>
  <c r="B192" i="141"/>
  <c r="B204" i="141"/>
  <c r="B38" i="79"/>
  <c r="D33" i="143"/>
  <c r="D634" i="144"/>
  <c r="D676" i="144"/>
  <c r="B970" i="134"/>
  <c r="D637" i="142"/>
  <c r="D672" i="144"/>
  <c r="D46" i="144"/>
  <c r="D967" i="142"/>
  <c r="B916" i="142"/>
  <c r="D914" i="144"/>
  <c r="E985" i="141"/>
  <c r="E954" i="143"/>
  <c r="B604" i="144"/>
  <c r="D726" i="142"/>
  <c r="B151" i="141"/>
  <c r="E940" i="143"/>
  <c r="B154" i="143"/>
  <c r="B146" i="143"/>
  <c r="D857" i="141"/>
  <c r="E1002" i="79"/>
  <c r="E1008" i="141"/>
  <c r="B269" i="141"/>
  <c r="B734" i="79"/>
  <c r="B44" i="143"/>
  <c r="E822" i="134"/>
  <c r="D978" i="142"/>
  <c r="E949" i="143"/>
  <c r="B157" i="141"/>
  <c r="B196" i="79"/>
  <c r="B954" i="79"/>
  <c r="B45" i="79"/>
  <c r="E739" i="79"/>
  <c r="E868" i="144"/>
  <c r="E756" i="143"/>
  <c r="D830" i="143"/>
  <c r="E909" i="144"/>
  <c r="D767" i="142"/>
  <c r="D946" i="79"/>
  <c r="E833" i="142"/>
  <c r="B686" i="143"/>
  <c r="B778" i="134"/>
  <c r="B665" i="79"/>
  <c r="D763" i="142"/>
  <c r="E888" i="134"/>
  <c r="E653" i="142"/>
  <c r="B918" i="144"/>
  <c r="B751" i="144"/>
  <c r="B686" i="134"/>
  <c r="B852" i="141"/>
  <c r="B677" i="144"/>
  <c r="E871" i="79"/>
  <c r="B758" i="79"/>
  <c r="D985" i="142"/>
  <c r="E818" i="142"/>
  <c r="E925" i="141"/>
  <c r="B708" i="134"/>
  <c r="B1000" i="142"/>
  <c r="B812" i="141"/>
  <c r="D966" i="143"/>
  <c r="E921" i="141"/>
  <c r="B202" i="142"/>
  <c r="D249" i="143"/>
  <c r="D909" i="79"/>
  <c r="E36" i="144"/>
  <c r="B587" i="134"/>
  <c r="D637" i="134"/>
  <c r="E974" i="143"/>
  <c r="D666" i="144"/>
  <c r="D615" i="134"/>
  <c r="B149" i="79"/>
  <c r="D975" i="134"/>
  <c r="B965" i="144"/>
  <c r="B913" i="142"/>
  <c r="E802" i="134"/>
  <c r="D946" i="141"/>
  <c r="D861" i="79"/>
  <c r="D35" i="144"/>
  <c r="D825" i="143"/>
  <c r="D767" i="143"/>
  <c r="B665" i="143"/>
  <c r="D772" i="141"/>
  <c r="D687" i="143"/>
  <c r="D778" i="79"/>
  <c r="E799" i="143"/>
  <c r="B710" i="79"/>
  <c r="E891" i="141"/>
  <c r="D787" i="143"/>
  <c r="D716" i="143"/>
  <c r="D792" i="141"/>
  <c r="D726" i="143"/>
  <c r="E563" i="143"/>
  <c r="B706" i="144"/>
  <c r="B772" i="141"/>
  <c r="D904" i="134"/>
  <c r="D791" i="143"/>
  <c r="D724" i="143"/>
  <c r="E562" i="79"/>
  <c r="D734" i="143"/>
  <c r="B588" i="143"/>
  <c r="B722" i="144"/>
  <c r="B788" i="141"/>
  <c r="E718" i="141"/>
  <c r="D935" i="142"/>
  <c r="B965" i="141"/>
  <c r="E904" i="141"/>
  <c r="E821" i="141"/>
  <c r="E673" i="79"/>
  <c r="B733" i="144"/>
  <c r="D877" i="134"/>
  <c r="E942" i="142"/>
  <c r="E853" i="143"/>
  <c r="D907" i="79"/>
  <c r="E878" i="79"/>
  <c r="B609" i="79"/>
  <c r="D682" i="143"/>
  <c r="B793" i="134"/>
  <c r="E992" i="142"/>
  <c r="E866" i="142"/>
  <c r="B762" i="142"/>
  <c r="D891" i="143"/>
  <c r="E3" i="141"/>
  <c r="E864" i="142"/>
  <c r="E849" i="134"/>
  <c r="D885" i="143"/>
  <c r="D31" i="79"/>
  <c r="B956" i="141"/>
  <c r="B878" i="143"/>
  <c r="D941" i="141"/>
  <c r="B940" i="141"/>
  <c r="B883" i="79"/>
  <c r="B939" i="141"/>
  <c r="B185" i="143"/>
  <c r="E976" i="144"/>
  <c r="B93" i="142"/>
  <c r="D156" i="143"/>
  <c r="B958" i="143"/>
  <c r="B758" i="141"/>
  <c r="B40" i="144"/>
  <c r="D832" i="79"/>
  <c r="B987" i="134"/>
  <c r="D960" i="142"/>
  <c r="B113" i="134"/>
  <c r="B175" i="144"/>
  <c r="E966" i="79"/>
  <c r="B970" i="143"/>
  <c r="B514" i="79"/>
  <c r="B532" i="79"/>
  <c r="D994" i="141"/>
  <c r="D458" i="142"/>
  <c r="B509" i="143"/>
  <c r="D994" i="144"/>
  <c r="E872" i="142"/>
  <c r="E929" i="134"/>
  <c r="D896" i="79"/>
  <c r="B932" i="141"/>
  <c r="D1014" i="134"/>
  <c r="D729" i="144"/>
  <c r="B821" i="142"/>
  <c r="E985" i="79"/>
  <c r="D792" i="142"/>
  <c r="B596" i="143"/>
  <c r="E634" i="144"/>
  <c r="B791" i="142"/>
  <c r="E984" i="142"/>
  <c r="B865" i="134"/>
  <c r="B748" i="141"/>
  <c r="D890" i="79"/>
  <c r="E992" i="134"/>
  <c r="D774" i="141"/>
  <c r="B891" i="143"/>
  <c r="E769" i="144"/>
  <c r="B762" i="134"/>
  <c r="B843" i="142"/>
  <c r="D832" i="144"/>
  <c r="B862" i="144"/>
  <c r="D825" i="79"/>
  <c r="D731" i="79"/>
  <c r="B745" i="144"/>
  <c r="D574" i="79"/>
  <c r="B825" i="141"/>
  <c r="D913" i="142"/>
  <c r="B880" i="134"/>
  <c r="E927" i="143"/>
  <c r="D977" i="134"/>
  <c r="E914" i="141"/>
  <c r="B924" i="79"/>
  <c r="D920" i="144"/>
  <c r="D988" i="142"/>
  <c r="D961" i="79"/>
  <c r="D552" i="79"/>
  <c r="D700" i="134"/>
  <c r="B105" i="141"/>
  <c r="E27" i="141"/>
  <c r="E71" i="142"/>
  <c r="B101" i="143"/>
  <c r="D869" i="141"/>
  <c r="E1015" i="134"/>
  <c r="B23" i="143"/>
  <c r="B279" i="141"/>
  <c r="B3" i="141"/>
  <c r="E926" i="134"/>
  <c r="D822" i="144"/>
  <c r="D867" i="141"/>
  <c r="D893" i="79"/>
  <c r="D933" i="79"/>
  <c r="B216" i="143"/>
  <c r="D307" i="134"/>
  <c r="D1009" i="134"/>
  <c r="B255" i="141"/>
  <c r="D278" i="143"/>
  <c r="E28" i="79"/>
  <c r="D996" i="141"/>
  <c r="D576" i="134"/>
  <c r="B672" i="144"/>
  <c r="B948" i="141"/>
  <c r="D953" i="134"/>
  <c r="D940" i="144"/>
  <c r="E1005" i="141"/>
  <c r="B977" i="79"/>
  <c r="D482" i="79"/>
  <c r="D677" i="134"/>
  <c r="B31" i="141"/>
  <c r="AS14" i="134"/>
  <c r="D699" i="79"/>
  <c r="D733" i="142"/>
  <c r="D811" i="141"/>
  <c r="D823" i="142"/>
  <c r="D911" i="142"/>
  <c r="B876" i="134"/>
  <c r="E923" i="143"/>
  <c r="B975" i="141"/>
  <c r="E912" i="141"/>
  <c r="E837" i="141"/>
  <c r="D705" i="79"/>
  <c r="B765" i="144"/>
  <c r="D885" i="134"/>
  <c r="B949" i="134"/>
  <c r="E869" i="143"/>
  <c r="B928" i="79"/>
  <c r="E886" i="79"/>
  <c r="B633" i="144"/>
  <c r="B710" i="142"/>
  <c r="B595" i="79"/>
  <c r="E684" i="144"/>
  <c r="B873" i="134"/>
  <c r="E857" i="134"/>
  <c r="D899" i="143"/>
  <c r="D661" i="141"/>
  <c r="B871" i="134"/>
  <c r="E913" i="134"/>
  <c r="D893" i="143"/>
  <c r="B923" i="144"/>
  <c r="D35" i="141"/>
  <c r="D761" i="144"/>
  <c r="B848" i="143"/>
  <c r="E977" i="141"/>
  <c r="D802" i="134"/>
  <c r="B879" i="141"/>
  <c r="E130" i="143"/>
  <c r="E988" i="79"/>
  <c r="D48" i="144"/>
  <c r="D113" i="142"/>
  <c r="D980" i="142"/>
  <c r="D808" i="141"/>
  <c r="AS14" i="79"/>
  <c r="D840" i="79"/>
  <c r="E986" i="141"/>
  <c r="E978" i="79"/>
  <c r="D83" i="134"/>
  <c r="D123" i="134"/>
  <c r="D985" i="134"/>
  <c r="E41" i="142"/>
  <c r="D444" i="134"/>
  <c r="D464" i="134"/>
  <c r="B999" i="143"/>
  <c r="D453" i="144"/>
  <c r="D398" i="134"/>
  <c r="E3" i="142"/>
  <c r="B879" i="134"/>
  <c r="E983" i="79"/>
  <c r="D904" i="79"/>
  <c r="B968" i="144"/>
  <c r="E29" i="143"/>
  <c r="B621" i="142"/>
  <c r="D747" i="144"/>
  <c r="B836" i="134"/>
  <c r="D763" i="79"/>
  <c r="D749" i="142"/>
  <c r="B614" i="143"/>
  <c r="B826" i="142"/>
  <c r="D915" i="142"/>
  <c r="B884" i="134"/>
  <c r="E931" i="143"/>
  <c r="D978" i="141"/>
  <c r="E916" i="141"/>
  <c r="E621" i="142"/>
  <c r="D721" i="79"/>
  <c r="B779" i="144"/>
  <c r="D889" i="134"/>
  <c r="E800" i="142"/>
  <c r="E877" i="143"/>
  <c r="B944" i="79"/>
  <c r="E890" i="79"/>
  <c r="B644" i="142"/>
  <c r="B726" i="134"/>
  <c r="B607" i="79"/>
  <c r="B701" i="143"/>
  <c r="E876" i="134"/>
  <c r="E889" i="134"/>
  <c r="D903" i="143"/>
  <c r="D691" i="134"/>
  <c r="E874" i="134"/>
  <c r="E945" i="134"/>
  <c r="D897" i="143"/>
  <c r="D953" i="142"/>
  <c r="D1008" i="141"/>
  <c r="D697" i="144"/>
  <c r="D805" i="144"/>
  <c r="AS15" i="141"/>
  <c r="D776" i="142"/>
  <c r="B847" i="141"/>
  <c r="D122" i="144"/>
  <c r="AS14" i="141"/>
  <c r="B203" i="144"/>
  <c r="B94" i="79"/>
  <c r="B989" i="142"/>
  <c r="B819" i="142"/>
  <c r="B923" i="143"/>
  <c r="E843" i="134"/>
  <c r="B5" i="141"/>
  <c r="D985" i="141"/>
  <c r="B64" i="141"/>
  <c r="D104" i="134"/>
  <c r="B28" i="141"/>
  <c r="D29" i="143"/>
  <c r="D412" i="134"/>
  <c r="D424" i="142"/>
  <c r="B999" i="144"/>
  <c r="D385" i="144"/>
  <c r="B386" i="134"/>
  <c r="D40" i="142"/>
  <c r="E882" i="134"/>
  <c r="E991" i="79"/>
  <c r="D908" i="79"/>
  <c r="E980" i="144"/>
  <c r="D33" i="144"/>
  <c r="B627" i="134"/>
  <c r="B678" i="144"/>
  <c r="B922" i="134"/>
  <c r="D696" i="142"/>
  <c r="B151" i="79"/>
  <c r="D985" i="79"/>
  <c r="D967" i="143"/>
  <c r="B935" i="79"/>
  <c r="B922" i="143"/>
  <c r="D180" i="142"/>
  <c r="D997" i="134"/>
  <c r="E844" i="142"/>
  <c r="B979" i="144"/>
  <c r="B860" i="144"/>
  <c r="D28" i="143"/>
  <c r="E44" i="142"/>
  <c r="E999" i="79"/>
  <c r="B187" i="144"/>
  <c r="B4" i="141"/>
  <c r="D1013" i="79"/>
  <c r="D292" i="142"/>
  <c r="D295" i="134"/>
  <c r="AC12" i="21"/>
  <c r="B207" i="143"/>
  <c r="D236" i="141"/>
  <c r="D44" i="144"/>
  <c r="D21" i="143"/>
  <c r="B22" i="143"/>
  <c r="D32" i="79"/>
  <c r="B222" i="141"/>
  <c r="E49" i="134"/>
  <c r="D155" i="79"/>
  <c r="B976" i="79"/>
  <c r="B285" i="79"/>
  <c r="B380" i="142"/>
  <c r="E219" i="144"/>
  <c r="D380" i="142"/>
  <c r="B508" i="141"/>
  <c r="B526" i="141"/>
  <c r="B995" i="144"/>
  <c r="B539" i="143"/>
  <c r="B493" i="143"/>
  <c r="D995" i="143"/>
  <c r="E943" i="141"/>
  <c r="E886" i="134"/>
  <c r="E641" i="142"/>
  <c r="B912" i="144"/>
  <c r="B991" i="134"/>
  <c r="D26" i="79"/>
  <c r="B609" i="142"/>
  <c r="B667" i="142"/>
  <c r="B938" i="134"/>
  <c r="D649" i="134"/>
  <c r="D720" i="134"/>
  <c r="D961" i="141"/>
  <c r="E37" i="142"/>
  <c r="D1003" i="134"/>
  <c r="D175" i="144"/>
  <c r="B975" i="143"/>
  <c r="E29" i="134"/>
  <c r="B584" i="144"/>
  <c r="D667" i="141"/>
  <c r="D243" i="143"/>
  <c r="D693" i="144"/>
  <c r="D927" i="79"/>
  <c r="D774" i="134"/>
  <c r="D770" i="142"/>
  <c r="B109" i="79"/>
  <c r="D82" i="144"/>
  <c r="B95" i="142"/>
  <c r="B603" i="134"/>
  <c r="B605" i="134"/>
  <c r="D977" i="143"/>
  <c r="D623" i="142"/>
  <c r="B668" i="144"/>
  <c r="E99" i="142"/>
  <c r="B977" i="141"/>
  <c r="E876" i="142"/>
  <c r="E971" i="141"/>
  <c r="B900" i="144"/>
  <c r="E960" i="134"/>
  <c r="E38" i="142"/>
  <c r="B675" i="134"/>
  <c r="D795" i="144"/>
  <c r="D821" i="142"/>
  <c r="D750" i="134"/>
  <c r="D807" i="144"/>
  <c r="D106" i="142"/>
  <c r="E936" i="143"/>
  <c r="D121" i="142"/>
  <c r="E73" i="134"/>
  <c r="B17" i="141"/>
  <c r="B1014" i="134"/>
  <c r="D636" i="144"/>
  <c r="D690" i="142"/>
  <c r="E47" i="142"/>
  <c r="B858" i="143"/>
  <c r="AE14" i="21"/>
  <c r="B933" i="141"/>
  <c r="B871" i="141"/>
  <c r="B165" i="79"/>
  <c r="D57" i="134"/>
  <c r="D165" i="134"/>
  <c r="D696" i="134"/>
  <c r="D728" i="142"/>
  <c r="D185" i="143"/>
  <c r="D986" i="141"/>
  <c r="D996" i="79"/>
  <c r="D426" i="142"/>
  <c r="B550" i="142"/>
  <c r="B924" i="142"/>
  <c r="E940" i="141"/>
  <c r="E995" i="141"/>
  <c r="B790" i="141"/>
  <c r="B377" i="144"/>
  <c r="D458" i="134"/>
  <c r="B21" i="143"/>
  <c r="E40" i="143"/>
  <c r="B914" i="143"/>
  <c r="D923" i="79"/>
  <c r="D987" i="142"/>
  <c r="B887" i="79"/>
  <c r="B883" i="141"/>
  <c r="B173" i="144"/>
  <c r="D834" i="142"/>
  <c r="D957" i="79"/>
  <c r="D852" i="79"/>
  <c r="B25" i="142"/>
  <c r="E944" i="143"/>
  <c r="B186" i="79"/>
  <c r="B76" i="144"/>
  <c r="B962" i="79"/>
  <c r="B997" i="134"/>
  <c r="D757" i="143"/>
  <c r="E874" i="143"/>
  <c r="E756" i="134"/>
  <c r="D888" i="142"/>
  <c r="B823" i="134"/>
  <c r="B996" i="143"/>
  <c r="D846" i="79"/>
  <c r="D900" i="142"/>
  <c r="D644" i="143"/>
  <c r="B847" i="143"/>
  <c r="D651" i="141"/>
  <c r="E867" i="79"/>
  <c r="B742" i="79"/>
  <c r="B980" i="79"/>
  <c r="D813" i="143"/>
  <c r="E826" i="141"/>
  <c r="B740" i="134"/>
  <c r="E807" i="79"/>
  <c r="E623" i="134"/>
  <c r="D705" i="134"/>
  <c r="D869" i="142"/>
  <c r="B937" i="134"/>
  <c r="B841" i="143"/>
  <c r="B893" i="144"/>
  <c r="E870" i="141"/>
  <c r="B935" i="134"/>
  <c r="D835" i="142"/>
  <c r="D911" i="141"/>
  <c r="B922" i="79"/>
  <c r="B879" i="79"/>
  <c r="E41" i="141"/>
  <c r="E204" i="141"/>
  <c r="B828" i="142"/>
  <c r="B180" i="142"/>
  <c r="D226" i="141"/>
  <c r="D952" i="142"/>
  <c r="B26" i="144"/>
  <c r="B512" i="141"/>
  <c r="B593" i="134"/>
  <c r="B981" i="134"/>
  <c r="B891" i="134"/>
  <c r="E676" i="144"/>
  <c r="D918" i="141"/>
  <c r="D958" i="144"/>
  <c r="E962" i="142"/>
  <c r="B565" i="144"/>
  <c r="B679" i="142"/>
  <c r="E953" i="79"/>
  <c r="D635" i="134"/>
  <c r="D654" i="144"/>
  <c r="B994" i="142"/>
  <c r="B996" i="134"/>
  <c r="D36" i="141"/>
  <c r="D17" i="144"/>
  <c r="D989" i="144"/>
  <c r="B943" i="134"/>
  <c r="D852" i="144"/>
  <c r="D950" i="142"/>
  <c r="D966" i="142"/>
  <c r="D806" i="142"/>
  <c r="E19" i="141"/>
  <c r="D184" i="141"/>
  <c r="B939" i="143"/>
  <c r="D761" i="143"/>
  <c r="E878" i="143"/>
  <c r="B759" i="142"/>
  <c r="D892" i="142"/>
  <c r="B827" i="141"/>
  <c r="D850" i="79"/>
  <c r="E915" i="79"/>
  <c r="B683" i="141"/>
  <c r="B851" i="143"/>
  <c r="D671" i="141"/>
  <c r="D870" i="134"/>
  <c r="B750" i="141"/>
  <c r="E983" i="142"/>
  <c r="D817" i="141"/>
  <c r="E923" i="79"/>
  <c r="D752" i="144"/>
  <c r="E815" i="79"/>
  <c r="E654" i="144"/>
  <c r="D721" i="134"/>
  <c r="D873" i="142"/>
  <c r="E940" i="134"/>
  <c r="E847" i="143"/>
  <c r="B901" i="144"/>
  <c r="E874" i="141"/>
  <c r="E938" i="134"/>
  <c r="D838" i="144"/>
  <c r="B925" i="144"/>
  <c r="E949" i="79"/>
  <c r="B847" i="79"/>
  <c r="D38" i="143"/>
  <c r="D244" i="79"/>
  <c r="B919" i="143"/>
  <c r="B190" i="142"/>
  <c r="B222" i="142"/>
  <c r="B965" i="79"/>
  <c r="B1010" i="134"/>
  <c r="D465" i="144"/>
  <c r="D560" i="142"/>
  <c r="B24" i="141"/>
  <c r="E894" i="134"/>
  <c r="D695" i="142"/>
  <c r="D922" i="141"/>
  <c r="E967" i="134"/>
  <c r="B986" i="143"/>
  <c r="B536" i="141"/>
  <c r="B611" i="142"/>
  <c r="E961" i="79"/>
  <c r="B645" i="134"/>
  <c r="D664" i="144"/>
  <c r="D34" i="141"/>
  <c r="D970" i="142"/>
  <c r="E21" i="141"/>
  <c r="B39" i="143"/>
  <c r="B995" i="134"/>
  <c r="E946" i="134"/>
  <c r="D860" i="144"/>
  <c r="D956" i="79"/>
  <c r="D984" i="141"/>
  <c r="D772" i="142"/>
  <c r="B918" i="143"/>
  <c r="B193" i="144"/>
  <c r="E952" i="141"/>
  <c r="B135" i="144"/>
  <c r="D292" i="141"/>
  <c r="D305" i="142"/>
  <c r="AR6" i="21"/>
  <c r="B259" i="141"/>
  <c r="D244" i="141"/>
  <c r="D36" i="144"/>
  <c r="E40" i="142"/>
  <c r="E908" i="142"/>
  <c r="B773" i="143"/>
  <c r="B940" i="144"/>
  <c r="D849" i="79"/>
  <c r="D1009" i="144"/>
  <c r="B387" i="144"/>
  <c r="B496" i="79"/>
  <c r="B993" i="134"/>
  <c r="B468" i="142"/>
  <c r="B489" i="143"/>
  <c r="D996" i="143"/>
  <c r="D37" i="144"/>
  <c r="D753" i="144"/>
  <c r="D812" i="142"/>
  <c r="D872" i="143"/>
  <c r="B23" i="142"/>
  <c r="B244" i="79"/>
  <c r="B375" i="144"/>
  <c r="D984" i="142"/>
  <c r="B538" i="79"/>
  <c r="B638" i="144"/>
  <c r="D474" i="79"/>
  <c r="D560" i="134"/>
  <c r="D52" i="143"/>
  <c r="B890" i="143"/>
  <c r="D809" i="144"/>
  <c r="D730" i="142"/>
  <c r="D47" i="141"/>
  <c r="D25" i="142"/>
  <c r="B39" i="144"/>
  <c r="B194" i="79"/>
  <c r="B974" i="142"/>
  <c r="E25" i="134"/>
  <c r="E950" i="142"/>
  <c r="D870" i="144"/>
  <c r="B961" i="79"/>
  <c r="E993" i="143"/>
  <c r="D730" i="134"/>
  <c r="B881" i="79"/>
  <c r="B134" i="134"/>
  <c r="E961" i="141"/>
  <c r="B119" i="142"/>
  <c r="E117" i="134"/>
  <c r="E958" i="79"/>
  <c r="B18" i="142"/>
  <c r="B374" i="142"/>
  <c r="B480" i="144"/>
  <c r="E950" i="79"/>
  <c r="D615" i="142"/>
  <c r="D37" i="134"/>
  <c r="D73" i="134"/>
  <c r="B950" i="143"/>
  <c r="D1002" i="79"/>
  <c r="B283" i="141"/>
  <c r="D74" i="144"/>
  <c r="B206" i="134"/>
  <c r="E842" i="79"/>
  <c r="D446" i="142"/>
  <c r="B591" i="142"/>
  <c r="D829" i="143"/>
  <c r="D111" i="142"/>
  <c r="E931" i="141"/>
  <c r="B157" i="79"/>
  <c r="B75" i="134"/>
  <c r="E991" i="142"/>
  <c r="B998" i="134"/>
  <c r="E940" i="142"/>
  <c r="D846" i="144"/>
  <c r="B936" i="79"/>
  <c r="D961" i="143"/>
  <c r="D810" i="141"/>
  <c r="D962" i="141"/>
  <c r="B223" i="144"/>
  <c r="B932" i="134"/>
  <c r="D146" i="143"/>
  <c r="B204" i="79"/>
  <c r="E971" i="144"/>
  <c r="D1000" i="79"/>
  <c r="D448" i="134"/>
  <c r="B556" i="79"/>
  <c r="D833" i="142"/>
  <c r="D758" i="134"/>
  <c r="D238" i="141"/>
  <c r="D147" i="141"/>
  <c r="B36" i="134"/>
  <c r="B241" i="143"/>
  <c r="B370" i="134"/>
  <c r="D143" i="134"/>
  <c r="B246" i="141"/>
  <c r="D968" i="142"/>
  <c r="B466" i="134"/>
  <c r="B680" i="144"/>
  <c r="B624" i="144"/>
  <c r="D717" i="144"/>
  <c r="B623" i="134"/>
  <c r="E957" i="143"/>
  <c r="D706" i="134"/>
  <c r="D692" i="134"/>
  <c r="E73" i="79"/>
  <c r="B957" i="143"/>
  <c r="B867" i="134"/>
  <c r="E875" i="142"/>
  <c r="B888" i="144"/>
  <c r="D1009" i="79"/>
  <c r="E1011" i="79"/>
  <c r="B839" i="144"/>
  <c r="D34" i="144"/>
  <c r="B189" i="143"/>
  <c r="B271" i="141"/>
  <c r="B920" i="134"/>
  <c r="D181" i="143"/>
  <c r="B211" i="144"/>
  <c r="AS18" i="134"/>
  <c r="B901" i="142"/>
  <c r="B729" i="143"/>
  <c r="D932" i="79"/>
  <c r="B992" i="143"/>
  <c r="AS16" i="143"/>
  <c r="D461" i="144"/>
  <c r="B558" i="142"/>
  <c r="D975" i="144"/>
  <c r="D566" i="142"/>
  <c r="E699" i="79"/>
  <c r="B808" i="141"/>
  <c r="D682" i="134"/>
  <c r="E798" i="142"/>
  <c r="E893" i="144"/>
  <c r="E687" i="134"/>
  <c r="D926" i="79"/>
  <c r="B791" i="143"/>
  <c r="B632" i="134"/>
  <c r="B710" i="134"/>
  <c r="D591" i="142"/>
  <c r="E679" i="134"/>
  <c r="E872" i="134"/>
  <c r="E851" i="142"/>
  <c r="B898" i="144"/>
  <c r="E659" i="141"/>
  <c r="B776" i="143"/>
  <c r="E832" i="144"/>
  <c r="B789" i="141"/>
  <c r="E855" i="79"/>
  <c r="B694" i="79"/>
  <c r="E960" i="142"/>
  <c r="D764" i="144"/>
  <c r="B4" i="144"/>
  <c r="E904" i="79"/>
  <c r="B984" i="142"/>
  <c r="B746" i="141"/>
  <c r="E1009" i="134"/>
  <c r="B18" i="134"/>
  <c r="D245" i="143"/>
  <c r="D402" i="142"/>
  <c r="D40" i="144"/>
  <c r="B956" i="143"/>
  <c r="D749" i="144"/>
  <c r="D783" i="144"/>
  <c r="B936" i="142"/>
  <c r="D786" i="134"/>
  <c r="D772" i="134"/>
  <c r="D135" i="144"/>
  <c r="E931" i="79"/>
  <c r="B852" i="142"/>
  <c r="D882" i="144"/>
  <c r="E966" i="141"/>
  <c r="D829" i="142"/>
  <c r="D665" i="134"/>
  <c r="B833" i="134"/>
  <c r="D117" i="142"/>
  <c r="B972" i="142"/>
  <c r="D79" i="141"/>
  <c r="B106" i="143"/>
  <c r="D978" i="79"/>
  <c r="E32" i="143"/>
  <c r="D311" i="134"/>
  <c r="D418" i="134"/>
  <c r="E940" i="79"/>
  <c r="D994" i="143"/>
  <c r="B786" i="79"/>
  <c r="B938" i="142"/>
  <c r="D31" i="134"/>
  <c r="D219" i="141"/>
  <c r="D276" i="143"/>
  <c r="E38" i="134"/>
  <c r="B1009" i="141"/>
  <c r="E707" i="79"/>
  <c r="D822" i="142"/>
  <c r="E692" i="143"/>
  <c r="B805" i="142"/>
  <c r="B897" i="134"/>
  <c r="D703" i="142"/>
  <c r="D930" i="79"/>
  <c r="D814" i="144"/>
  <c r="D642" i="143"/>
  <c r="D722" i="144"/>
  <c r="B603" i="141"/>
  <c r="D699" i="142"/>
  <c r="B875" i="142"/>
  <c r="E883" i="142"/>
  <c r="B902" i="144"/>
  <c r="E679" i="142"/>
  <c r="B792" i="143"/>
  <c r="B838" i="134"/>
  <c r="B805" i="141"/>
  <c r="D858" i="134"/>
  <c r="B702" i="141"/>
  <c r="B963" i="144"/>
  <c r="B774" i="79"/>
  <c r="E1002" i="144"/>
  <c r="E920" i="79"/>
  <c r="B989" i="134"/>
  <c r="B760" i="142"/>
  <c r="D828" i="144"/>
  <c r="D1000" i="134"/>
  <c r="B267" i="141"/>
  <c r="B331" i="144"/>
  <c r="D1012" i="144"/>
  <c r="E21" i="79"/>
  <c r="B673" i="134"/>
  <c r="D719" i="144"/>
  <c r="B945" i="143"/>
  <c r="D754" i="134"/>
  <c r="D740" i="134"/>
  <c r="D119" i="142"/>
  <c r="B946" i="142"/>
  <c r="B868" i="142"/>
  <c r="D890" i="144"/>
  <c r="D971" i="134"/>
  <c r="D920" i="134"/>
  <c r="D641" i="134"/>
  <c r="D820" i="79"/>
  <c r="B92" i="144"/>
  <c r="E981" i="134"/>
  <c r="D63" i="143"/>
  <c r="E79" i="134"/>
  <c r="E987" i="143"/>
  <c r="B18" i="144"/>
  <c r="B277" i="79"/>
  <c r="D407" i="143"/>
  <c r="E948" i="79"/>
  <c r="D1002" i="141"/>
  <c r="B800" i="79"/>
  <c r="D952" i="141"/>
  <c r="E805" i="144"/>
  <c r="B213" i="144"/>
  <c r="D232" i="141"/>
  <c r="D27" i="79"/>
  <c r="E1008" i="142"/>
  <c r="B635" i="134"/>
  <c r="B505" i="143"/>
  <c r="D40" i="143"/>
  <c r="E24" i="144"/>
  <c r="D769" i="144"/>
  <c r="D921" i="141"/>
  <c r="B870" i="134"/>
  <c r="E39" i="144"/>
  <c r="B938" i="141"/>
  <c r="D926" i="144"/>
  <c r="B992" i="134"/>
  <c r="D965" i="141"/>
  <c r="D565" i="144"/>
  <c r="D657" i="142"/>
  <c r="D960" i="144"/>
  <c r="E21" i="142"/>
  <c r="D31" i="143"/>
  <c r="D49" i="141"/>
  <c r="D881" i="141"/>
  <c r="E1014" i="134"/>
  <c r="E1000" i="79"/>
  <c r="E215" i="144"/>
  <c r="E1001" i="142"/>
  <c r="D393" i="144"/>
  <c r="B807" i="144"/>
  <c r="D44" i="141"/>
  <c r="B901" i="141"/>
  <c r="B845" i="79"/>
  <c r="D152" i="143"/>
  <c r="B43" i="142"/>
  <c r="B61" i="134"/>
  <c r="B984" i="141"/>
  <c r="B283" i="79"/>
  <c r="B535" i="143"/>
  <c r="B132" i="134"/>
  <c r="E956" i="143"/>
  <c r="B1011" i="141"/>
  <c r="D390" i="79"/>
  <c r="B488" i="79"/>
  <c r="D948" i="134"/>
  <c r="D704" i="144"/>
  <c r="D45" i="142"/>
  <c r="B809" i="143"/>
  <c r="B965" i="143"/>
  <c r="E917" i="141"/>
  <c r="B176" i="134"/>
  <c r="D228" i="79"/>
  <c r="B906" i="142"/>
  <c r="E22" i="144"/>
  <c r="B597" i="142"/>
  <c r="D649" i="142"/>
  <c r="B973" i="143"/>
  <c r="D677" i="142"/>
  <c r="D648" i="144"/>
  <c r="B195" i="144"/>
  <c r="E973" i="142"/>
  <c r="B969" i="142"/>
  <c r="B393" i="144"/>
  <c r="B561" i="144"/>
  <c r="D285" i="79"/>
  <c r="D411" i="144"/>
  <c r="AC17" i="21"/>
  <c r="D564" i="134"/>
  <c r="B681" i="142"/>
  <c r="D768" i="142"/>
  <c r="D760" i="134"/>
  <c r="B867" i="79"/>
  <c r="D198" i="79"/>
  <c r="E970" i="142"/>
  <c r="D34" i="79"/>
  <c r="D457" i="143"/>
  <c r="B549" i="143"/>
  <c r="B826" i="144"/>
  <c r="E932" i="79"/>
  <c r="B991" i="144"/>
  <c r="B774" i="141"/>
  <c r="E926" i="143"/>
  <c r="AS3" i="21"/>
  <c r="D180" i="144"/>
  <c r="D296" i="144"/>
  <c r="E22" i="134"/>
  <c r="E40" i="141"/>
  <c r="B683" i="134"/>
  <c r="B665" i="142"/>
  <c r="E950" i="141"/>
  <c r="D732" i="142"/>
  <c r="D718" i="142"/>
  <c r="B93" i="143"/>
  <c r="B953" i="144"/>
  <c r="B1011" i="142"/>
  <c r="B516" i="141"/>
  <c r="D675" i="79"/>
  <c r="D425" i="144"/>
  <c r="D561" i="144"/>
  <c r="B181" i="143"/>
  <c r="B651" i="134"/>
  <c r="D814" i="142"/>
  <c r="B925" i="141"/>
  <c r="B861" i="79"/>
  <c r="B153" i="141"/>
  <c r="D1005" i="79"/>
  <c r="D973" i="79"/>
  <c r="B197" i="144"/>
  <c r="D979" i="143"/>
  <c r="B77" i="142"/>
  <c r="D147" i="79"/>
  <c r="D968" i="141"/>
  <c r="B1013" i="141"/>
  <c r="B931" i="134"/>
  <c r="D831" i="134"/>
  <c r="D891" i="141"/>
  <c r="B366" i="142"/>
  <c r="D442" i="134"/>
  <c r="E1009" i="142"/>
  <c r="D381" i="144"/>
  <c r="D435" i="144"/>
  <c r="B25" i="144"/>
  <c r="B1015" i="79"/>
  <c r="B628" i="144"/>
  <c r="B837" i="142"/>
  <c r="D884" i="143"/>
  <c r="B904" i="142"/>
  <c r="D908" i="144"/>
  <c r="D981" i="143"/>
  <c r="E951" i="143"/>
  <c r="B649" i="142"/>
  <c r="D748" i="134"/>
  <c r="D50" i="144"/>
  <c r="E919" i="141"/>
  <c r="E888" i="79"/>
  <c r="E671" i="141"/>
  <c r="D747" i="141"/>
  <c r="E803" i="144"/>
  <c r="D895" i="142"/>
  <c r="B844" i="134"/>
  <c r="E891" i="143"/>
  <c r="D954" i="144"/>
  <c r="E896" i="141"/>
  <c r="E805" i="141"/>
  <c r="D601" i="134"/>
  <c r="B701" i="144"/>
  <c r="D869" i="134"/>
  <c r="E936" i="134"/>
  <c r="B841" i="79"/>
  <c r="D891" i="79"/>
  <c r="E870" i="79"/>
  <c r="E558" i="79"/>
  <c r="B912" i="141"/>
  <c r="E786" i="142"/>
  <c r="E935" i="142"/>
  <c r="E860" i="134"/>
  <c r="E911" i="79"/>
  <c r="D883" i="143"/>
  <c r="E980" i="134"/>
  <c r="E858" i="134"/>
  <c r="B796" i="144"/>
  <c r="D877" i="143"/>
  <c r="E26" i="134"/>
  <c r="E42" i="144"/>
  <c r="D990" i="142"/>
  <c r="AA14" i="21"/>
  <c r="B886" i="142"/>
  <c r="B929" i="141"/>
  <c r="E39" i="143"/>
  <c r="B183" i="143"/>
  <c r="B961" i="144"/>
  <c r="B136" i="134"/>
  <c r="D182" i="141"/>
  <c r="E40" i="79"/>
  <c r="B726" i="141"/>
  <c r="B28" i="143"/>
  <c r="D820" i="141"/>
  <c r="D975" i="79"/>
  <c r="E947" i="79"/>
  <c r="D157" i="79"/>
  <c r="D190" i="79"/>
  <c r="B950" i="142"/>
  <c r="B29" i="79"/>
  <c r="B555" i="143"/>
  <c r="B583" i="142"/>
  <c r="B980" i="142"/>
  <c r="D659" i="141"/>
  <c r="B598" i="144"/>
  <c r="B970" i="142"/>
  <c r="E866" i="134"/>
  <c r="E865" i="134"/>
  <c r="D888" i="79"/>
  <c r="B42" i="79"/>
  <c r="B963" i="79"/>
  <c r="B846" i="143"/>
  <c r="D925" i="141"/>
  <c r="D960" i="79"/>
  <c r="E892" i="79"/>
  <c r="D685" i="79"/>
  <c r="D763" i="141"/>
  <c r="B810" i="141"/>
  <c r="D899" i="142"/>
  <c r="B852" i="134"/>
  <c r="E899" i="143"/>
  <c r="E958" i="141"/>
  <c r="E900" i="141"/>
  <c r="E813" i="141"/>
  <c r="B644" i="143"/>
  <c r="B717" i="144"/>
  <c r="D873" i="134"/>
  <c r="B939" i="142"/>
  <c r="E845" i="143"/>
  <c r="D899" i="79"/>
  <c r="E874" i="79"/>
  <c r="D587" i="143"/>
  <c r="B916" i="141"/>
  <c r="E789" i="144"/>
  <c r="E967" i="141"/>
  <c r="B863" i="142"/>
  <c r="B714" i="134"/>
  <c r="D887" i="143"/>
  <c r="E988" i="134"/>
  <c r="B861" i="142"/>
  <c r="B828" i="141"/>
  <c r="D881" i="143"/>
  <c r="AA12" i="21"/>
  <c r="E1009" i="79"/>
  <c r="D930" i="143"/>
  <c r="D961" i="144"/>
  <c r="D905" i="141"/>
  <c r="B915" i="79"/>
  <c r="D24" i="134"/>
  <c r="D203" i="143"/>
  <c r="B926" i="79"/>
  <c r="B929" i="144"/>
  <c r="D922" i="144"/>
  <c r="B990" i="134"/>
  <c r="B961" i="142"/>
  <c r="D559" i="144"/>
  <c r="D694" i="142"/>
  <c r="E55" i="142"/>
  <c r="D29" i="141"/>
  <c r="D68" i="79"/>
  <c r="B70" i="144"/>
  <c r="D873" i="141"/>
  <c r="B1005" i="79"/>
  <c r="B1009" i="79"/>
  <c r="B252" i="79"/>
  <c r="B750" i="79"/>
  <c r="D1015" i="143"/>
  <c r="B828" i="79"/>
  <c r="E982" i="142"/>
  <c r="B956" i="142"/>
  <c r="D131" i="141"/>
  <c r="B204" i="142"/>
  <c r="E961" i="144"/>
  <c r="AD13" i="21"/>
  <c r="B540" i="141"/>
  <c r="B367" i="144"/>
  <c r="E23" i="134"/>
  <c r="E989" i="79"/>
  <c r="B612" i="144"/>
  <c r="D707" i="144"/>
  <c r="B902" i="134"/>
  <c r="D954" i="142"/>
  <c r="E964" i="134"/>
  <c r="B696" i="134"/>
  <c r="B3" i="143"/>
  <c r="E993" i="79"/>
  <c r="D398" i="142"/>
  <c r="D556" i="141"/>
  <c r="D44" i="142"/>
  <c r="E45" i="141"/>
  <c r="B944" i="143"/>
  <c r="D974" i="141"/>
  <c r="E968" i="143"/>
  <c r="B927" i="79"/>
  <c r="B812" i="142"/>
  <c r="B212" i="134"/>
  <c r="D1005" i="134"/>
  <c r="D283" i="79"/>
  <c r="B685" i="142"/>
  <c r="B844" i="143"/>
  <c r="D704" i="142"/>
  <c r="D712" i="134"/>
  <c r="B62" i="144"/>
  <c r="B906" i="143"/>
  <c r="D1015" i="134"/>
  <c r="D21" i="134"/>
  <c r="D23" i="142"/>
  <c r="B172" i="142"/>
  <c r="B56" i="79"/>
  <c r="E796" i="142"/>
  <c r="B1001" i="134"/>
  <c r="B178" i="144"/>
  <c r="B344" i="142"/>
  <c r="B978" i="142"/>
  <c r="B772" i="79"/>
  <c r="D1003" i="144"/>
  <c r="B835" i="141"/>
  <c r="B964" i="79"/>
  <c r="D965" i="79"/>
  <c r="B108" i="134"/>
  <c r="B139" i="142"/>
  <c r="E971" i="143"/>
  <c r="B978" i="79"/>
  <c r="B498" i="79"/>
  <c r="B516" i="79"/>
  <c r="D997" i="141"/>
  <c r="B523" i="143"/>
  <c r="B481" i="134"/>
  <c r="E18" i="141"/>
  <c r="E948" i="143"/>
  <c r="B45" i="134"/>
  <c r="E319" i="134"/>
  <c r="D448" i="142"/>
  <c r="B198" i="142"/>
  <c r="D248" i="141"/>
  <c r="B824" i="134"/>
  <c r="D452" i="134"/>
  <c r="B597" i="134"/>
  <c r="B687" i="134"/>
  <c r="D659" i="142"/>
  <c r="B349" i="144"/>
  <c r="B112" i="144"/>
  <c r="B967" i="144"/>
  <c r="D1005" i="142"/>
  <c r="B348" i="134"/>
  <c r="D444" i="142"/>
  <c r="D954" i="143"/>
  <c r="D720" i="144"/>
  <c r="AO7" i="143"/>
  <c r="E819" i="134"/>
  <c r="E972" i="79"/>
  <c r="B931" i="143"/>
  <c r="D174" i="134"/>
  <c r="E224" i="141"/>
  <c r="D921" i="144"/>
  <c r="B1006" i="134"/>
  <c r="B558" i="79"/>
  <c r="B599" i="142"/>
  <c r="E978" i="141"/>
  <c r="D612" i="144"/>
  <c r="B663" i="134"/>
  <c r="B55" i="143"/>
  <c r="D978" i="144"/>
  <c r="E932" i="143"/>
  <c r="D402" i="134"/>
  <c r="B534" i="141"/>
  <c r="B269" i="79"/>
  <c r="D403" i="143"/>
  <c r="B960" i="142"/>
  <c r="B552" i="142"/>
  <c r="B619" i="142"/>
  <c r="D720" i="142"/>
  <c r="D728" i="134"/>
  <c r="B49" i="141"/>
  <c r="D621" i="134"/>
  <c r="D794" i="142"/>
  <c r="D78" i="144"/>
  <c r="E968" i="144"/>
  <c r="D75" i="134"/>
  <c r="B51" i="144"/>
  <c r="B950" i="134"/>
  <c r="B1003" i="79"/>
  <c r="E943" i="144"/>
  <c r="D854" i="144"/>
  <c r="B951" i="143"/>
  <c r="B839" i="142"/>
  <c r="AS16" i="144"/>
  <c r="D424" i="134"/>
  <c r="B528" i="79"/>
  <c r="E987" i="134"/>
  <c r="B519" i="143"/>
  <c r="D466" i="134"/>
  <c r="D16" i="143"/>
  <c r="E19" i="143"/>
  <c r="B808" i="142"/>
  <c r="D945" i="141"/>
  <c r="D864" i="143"/>
  <c r="D35" i="142"/>
  <c r="E196" i="141"/>
  <c r="D383" i="144"/>
  <c r="D951" i="143"/>
  <c r="B558" i="134"/>
  <c r="B639" i="134"/>
  <c r="D466" i="142"/>
  <c r="B614" i="144"/>
  <c r="B202" i="79"/>
  <c r="D995" i="134"/>
  <c r="D727" i="144"/>
  <c r="D65" i="141"/>
  <c r="B63" i="144"/>
  <c r="B980" i="134"/>
  <c r="D951" i="134"/>
  <c r="E136" i="142"/>
  <c r="B216" i="134"/>
  <c r="E955" i="79"/>
  <c r="B1011" i="79"/>
  <c r="B550" i="134"/>
  <c r="D562" i="141"/>
  <c r="B986" i="134"/>
  <c r="B633" i="142"/>
  <c r="D551" i="143"/>
  <c r="E979" i="134"/>
  <c r="D983" i="142"/>
  <c r="E37" i="143"/>
  <c r="B362" i="142"/>
  <c r="B502" i="141"/>
  <c r="B231" i="143"/>
  <c r="B359" i="144"/>
  <c r="D992" i="134"/>
  <c r="B532" i="141"/>
  <c r="B669" i="134"/>
  <c r="D657" i="134"/>
  <c r="D158" i="143"/>
  <c r="E46" i="141"/>
  <c r="AE20" i="21"/>
  <c r="AD20" i="21"/>
  <c r="D905" i="79"/>
  <c r="B923" i="79"/>
  <c r="E31" i="142"/>
  <c r="B219" i="144"/>
  <c r="E1012" i="134"/>
  <c r="D216" i="143"/>
  <c r="D246" i="79"/>
  <c r="D916" i="143"/>
  <c r="E1012" i="142"/>
  <c r="B458" i="134"/>
  <c r="D655" i="134"/>
  <c r="E969" i="79"/>
  <c r="B853" i="141"/>
  <c r="D79" i="134"/>
  <c r="D201" i="143"/>
  <c r="E26" i="142"/>
  <c r="B321" i="144"/>
  <c r="D462" i="142"/>
  <c r="D186" i="79"/>
  <c r="D308" i="144"/>
  <c r="B229" i="143"/>
  <c r="B671" i="142"/>
  <c r="B129" i="134"/>
  <c r="B57" i="141"/>
  <c r="D57" i="143"/>
  <c r="D1008" i="142"/>
  <c r="B36" i="141"/>
  <c r="E73" i="141"/>
  <c r="B53" i="79"/>
  <c r="B976" i="143"/>
  <c r="E1012" i="141"/>
  <c r="D316" i="144"/>
  <c r="B340" i="142"/>
  <c r="D22" i="134"/>
  <c r="D241" i="143"/>
  <c r="D225" i="143"/>
  <c r="AS15" i="144"/>
  <c r="E1003" i="141"/>
  <c r="D1011" i="134"/>
  <c r="D68" i="141"/>
  <c r="B41" i="79"/>
  <c r="D432" i="142"/>
  <c r="D791" i="144"/>
  <c r="AD21" i="21"/>
  <c r="AE21" i="21"/>
  <c r="B971" i="79"/>
  <c r="B742" i="141"/>
  <c r="E1010" i="143"/>
  <c r="D826" i="142"/>
  <c r="B981" i="144"/>
  <c r="D956" i="134"/>
  <c r="D130" i="143"/>
  <c r="D198" i="141"/>
  <c r="B958" i="134"/>
  <c r="D38" i="79"/>
  <c r="B546" i="79"/>
  <c r="B546" i="142"/>
  <c r="D989" i="134"/>
  <c r="B613" i="142"/>
  <c r="D556" i="79"/>
  <c r="E989" i="142"/>
  <c r="B869" i="142"/>
  <c r="E897" i="134"/>
  <c r="D892" i="79"/>
  <c r="B915" i="144"/>
  <c r="E28" i="141"/>
  <c r="D793" i="144"/>
  <c r="B880" i="143"/>
  <c r="E968" i="141"/>
  <c r="D826" i="79"/>
  <c r="B104" i="143"/>
  <c r="B57" i="134"/>
  <c r="D877" i="141"/>
  <c r="D27" i="143"/>
  <c r="D27" i="144"/>
  <c r="B225" i="143"/>
  <c r="B45" i="142"/>
  <c r="B823" i="143"/>
  <c r="B928" i="134"/>
  <c r="B844" i="144"/>
  <c r="D30" i="141"/>
  <c r="B988" i="142"/>
  <c r="D62" i="143"/>
  <c r="D101" i="142"/>
  <c r="D945" i="144"/>
  <c r="B1002" i="143"/>
  <c r="B381" i="144"/>
  <c r="B404" i="134"/>
  <c r="D1010" i="144"/>
  <c r="D382" i="142"/>
  <c r="B355" i="144"/>
  <c r="B1001" i="142"/>
  <c r="D41" i="142"/>
  <c r="E36" i="142"/>
  <c r="D204" i="79"/>
  <c r="B348" i="142"/>
  <c r="D117" i="134"/>
  <c r="B215" i="143"/>
  <c r="E31" i="141"/>
  <c r="D378" i="142"/>
  <c r="B518" i="141"/>
  <c r="D464" i="142"/>
  <c r="D557" i="143"/>
  <c r="B617" i="142"/>
  <c r="B663" i="142"/>
  <c r="D973" i="134"/>
  <c r="D613" i="134"/>
  <c r="D661" i="134"/>
  <c r="B194" i="141"/>
  <c r="D972" i="79"/>
  <c r="B873" i="142"/>
  <c r="E939" i="142"/>
  <c r="B896" i="144"/>
  <c r="D952" i="134"/>
  <c r="D1000" i="141"/>
  <c r="D713" i="144"/>
  <c r="B811" i="144"/>
  <c r="B990" i="79"/>
  <c r="D782" i="134"/>
  <c r="B853" i="79"/>
  <c r="B119" i="134"/>
  <c r="D994" i="79"/>
  <c r="B202" i="141"/>
  <c r="D98" i="143"/>
  <c r="E986" i="143"/>
  <c r="E29" i="144"/>
  <c r="D710" i="134"/>
  <c r="D722" i="142"/>
  <c r="D77" i="142"/>
  <c r="D806" i="134"/>
  <c r="D39" i="142"/>
  <c r="D987" i="143"/>
  <c r="B903" i="141"/>
  <c r="B205" i="144"/>
  <c r="B71" i="142"/>
  <c r="B200" i="142"/>
  <c r="D808" i="134"/>
  <c r="B686" i="144"/>
  <c r="D950" i="79"/>
  <c r="D738" i="134"/>
  <c r="D724" i="134"/>
  <c r="B105" i="79"/>
  <c r="D952" i="79"/>
  <c r="E863" i="144"/>
  <c r="E843" i="142"/>
  <c r="B884" i="144"/>
  <c r="B26" i="79"/>
  <c r="E941" i="79"/>
  <c r="B894" i="143"/>
  <c r="B924" i="143"/>
  <c r="D925" i="144"/>
  <c r="B893" i="141"/>
  <c r="B25" i="141"/>
  <c r="B206" i="141"/>
  <c r="E973" i="141"/>
  <c r="B92" i="79"/>
  <c r="B168" i="134"/>
  <c r="B949" i="143"/>
  <c r="E1010" i="134"/>
  <c r="D842" i="79"/>
  <c r="B797" i="144"/>
  <c r="D136" i="134"/>
  <c r="D1006" i="134"/>
  <c r="B47" i="142"/>
  <c r="B1014" i="143"/>
  <c r="D26" i="144"/>
  <c r="E250" i="144"/>
  <c r="E134" i="134"/>
  <c r="B240" i="79"/>
  <c r="D953" i="144"/>
  <c r="AD19" i="21"/>
  <c r="B218" i="134"/>
  <c r="D909" i="141"/>
  <c r="E996" i="142"/>
  <c r="B548" i="142"/>
  <c r="D660" i="144"/>
  <c r="E962" i="141"/>
  <c r="B859" i="79"/>
  <c r="E977" i="134"/>
  <c r="B730" i="141"/>
  <c r="E969" i="141"/>
  <c r="B842" i="144"/>
  <c r="D675" i="134"/>
  <c r="D814" i="134"/>
  <c r="B107" i="141"/>
  <c r="B978" i="141"/>
  <c r="B72" i="144"/>
  <c r="B91" i="142"/>
  <c r="B983" i="142"/>
  <c r="D1005" i="143"/>
  <c r="D297" i="134"/>
  <c r="B398" i="134"/>
  <c r="B964" i="134"/>
  <c r="D619" i="134"/>
  <c r="D25" i="134"/>
  <c r="B51" i="141"/>
  <c r="E34" i="143"/>
  <c r="D25" i="79"/>
  <c r="D207" i="143"/>
  <c r="D211" i="143"/>
  <c r="B153" i="79"/>
  <c r="D990" i="79"/>
  <c r="B380" i="134"/>
  <c r="D59" i="144"/>
  <c r="B57" i="143"/>
  <c r="E51" i="134"/>
  <c r="AD11" i="21"/>
  <c r="B968" i="143"/>
  <c r="D800" i="134"/>
  <c r="D917" i="141"/>
  <c r="D962" i="134"/>
  <c r="B861" i="141"/>
  <c r="B917" i="79"/>
  <c r="B181" i="144"/>
  <c r="D980" i="141"/>
  <c r="B70" i="141"/>
  <c r="B145" i="79"/>
  <c r="B969" i="143"/>
  <c r="E22" i="142"/>
  <c r="D798" i="142"/>
  <c r="D786" i="142"/>
  <c r="D115" i="134"/>
  <c r="D975" i="142"/>
  <c r="B107" i="79"/>
  <c r="E31" i="79"/>
  <c r="D966" i="79"/>
  <c r="E188" i="141"/>
  <c r="B117" i="142"/>
  <c r="B214" i="142"/>
  <c r="AC20" i="21"/>
  <c r="E53" i="143"/>
  <c r="B996" i="142"/>
  <c r="D986" i="144"/>
  <c r="D445" i="144"/>
  <c r="B606" i="144"/>
  <c r="AS15" i="142"/>
  <c r="B982" i="79"/>
  <c r="E19" i="134"/>
  <c r="B40" i="134"/>
  <c r="D953" i="143"/>
  <c r="D981" i="141"/>
  <c r="B946" i="143"/>
  <c r="B220" i="141"/>
  <c r="B26" i="134"/>
  <c r="D306" i="144"/>
  <c r="B615" i="142"/>
  <c r="B908" i="143"/>
  <c r="D742" i="134"/>
  <c r="D744" i="134"/>
  <c r="D88" i="79"/>
  <c r="B923" i="141"/>
  <c r="B1004" i="141"/>
  <c r="B37" i="79"/>
  <c r="B814" i="142"/>
  <c r="E67" i="144"/>
  <c r="B55" i="144"/>
  <c r="AA20" i="21"/>
  <c r="D961" i="142"/>
  <c r="B977" i="144"/>
  <c r="B546" i="134"/>
  <c r="D641" i="142"/>
  <c r="D956" i="144"/>
  <c r="B660" i="144"/>
  <c r="D623" i="134"/>
  <c r="E17" i="141"/>
  <c r="B958" i="79"/>
  <c r="B940" i="143"/>
  <c r="B1010" i="79"/>
  <c r="E992" i="79"/>
  <c r="B1014" i="142"/>
  <c r="D441" i="144"/>
  <c r="D566" i="134"/>
  <c r="D232" i="79"/>
  <c r="B674" i="144"/>
  <c r="B824" i="144"/>
  <c r="D688" i="142"/>
  <c r="D706" i="142"/>
  <c r="D39" i="143"/>
  <c r="B103" i="141"/>
  <c r="B115" i="134"/>
  <c r="E868" i="142"/>
  <c r="E891" i="142"/>
  <c r="D890" i="141"/>
  <c r="D908" i="143"/>
  <c r="B19" i="134"/>
  <c r="B813" i="144"/>
  <c r="B896" i="143"/>
  <c r="D966" i="144"/>
  <c r="B845" i="141"/>
  <c r="B901" i="79"/>
  <c r="B148" i="143"/>
  <c r="D984" i="134"/>
  <c r="D70" i="79"/>
  <c r="D150" i="143"/>
  <c r="B973" i="79"/>
  <c r="E920" i="142"/>
  <c r="B817" i="134"/>
  <c r="B831" i="142"/>
  <c r="B879" i="144"/>
  <c r="E1004" i="79"/>
  <c r="D305" i="134"/>
  <c r="B368" i="142"/>
  <c r="D1014" i="144"/>
  <c r="B316" i="144"/>
  <c r="D553" i="143"/>
  <c r="B463" i="144"/>
  <c r="B989" i="143"/>
  <c r="B596" i="144"/>
  <c r="B545" i="144"/>
  <c r="D991" i="79"/>
  <c r="D991" i="134"/>
  <c r="B883" i="134"/>
  <c r="E993" i="144"/>
  <c r="B908" i="144"/>
  <c r="B982" i="141"/>
  <c r="E996" i="144"/>
  <c r="D668" i="144"/>
  <c r="B657" i="142"/>
  <c r="D924" i="134"/>
  <c r="D673" i="134"/>
  <c r="D752" i="134"/>
  <c r="B60" i="144"/>
  <c r="E39" i="141"/>
  <c r="D17" i="143"/>
  <c r="B223" i="143"/>
  <c r="B966" i="143"/>
  <c r="B986" i="141"/>
  <c r="D671" i="142"/>
  <c r="D638" i="144"/>
  <c r="D216" i="134"/>
  <c r="D757" i="144"/>
  <c r="E29" i="141"/>
  <c r="D839" i="143"/>
  <c r="D800" i="142"/>
  <c r="B115" i="142"/>
  <c r="E138" i="134"/>
  <c r="B125" i="144"/>
  <c r="D27" i="142"/>
  <c r="B198" i="79"/>
  <c r="E963" i="144"/>
  <c r="D123" i="142"/>
  <c r="B196" i="142"/>
  <c r="D912" i="143"/>
  <c r="B992" i="79"/>
  <c r="E924" i="142"/>
  <c r="E821" i="134"/>
  <c r="D859" i="141"/>
  <c r="D889" i="79"/>
  <c r="D984" i="143"/>
  <c r="B250" i="79"/>
  <c r="B310" i="144"/>
  <c r="B44" i="134"/>
  <c r="E199" i="143"/>
  <c r="D300" i="144"/>
  <c r="D17" i="79"/>
  <c r="D40" i="79"/>
  <c r="B591" i="134"/>
  <c r="B631" i="134"/>
  <c r="B935" i="144"/>
  <c r="B806" i="134"/>
  <c r="B134" i="142"/>
  <c r="E226" i="79"/>
  <c r="D971" i="143"/>
  <c r="B394" i="142"/>
  <c r="B524" i="79"/>
  <c r="B263" i="141"/>
  <c r="D390" i="141"/>
  <c r="E207" i="143"/>
  <c r="B633" i="134"/>
  <c r="B860" i="143"/>
  <c r="B161" i="141"/>
  <c r="E218" i="134"/>
  <c r="B922" i="142"/>
  <c r="B187" i="143"/>
  <c r="E252" i="79"/>
  <c r="E24" i="134"/>
  <c r="D18" i="79"/>
  <c r="B915" i="134"/>
  <c r="B807" i="143"/>
  <c r="B948" i="144"/>
  <c r="D865" i="79"/>
  <c r="E1014" i="79"/>
  <c r="B350" i="142"/>
  <c r="D426" i="134"/>
  <c r="D998" i="143"/>
  <c r="D397" i="144"/>
  <c r="D404" i="134"/>
  <c r="B41" i="144"/>
  <c r="B949" i="79"/>
  <c r="B637" i="142"/>
  <c r="B802" i="134"/>
  <c r="D888" i="143"/>
  <c r="B29" i="141"/>
  <c r="B204" i="134"/>
  <c r="D283" i="141"/>
  <c r="D42" i="134"/>
  <c r="B456" i="142"/>
  <c r="B607" i="142"/>
  <c r="B373" i="144"/>
  <c r="B513" i="143"/>
  <c r="D47" i="142"/>
  <c r="D789" i="144"/>
  <c r="B928" i="143"/>
  <c r="D55" i="142"/>
  <c r="D209" i="144"/>
  <c r="D20" i="134"/>
  <c r="B951" i="144"/>
  <c r="E25" i="141"/>
  <c r="D989" i="79"/>
  <c r="D234" i="141"/>
  <c r="B16" i="134"/>
  <c r="B839" i="143"/>
  <c r="D969" i="141"/>
  <c r="B856" i="144"/>
  <c r="E941" i="141"/>
  <c r="D44" i="134"/>
  <c r="E183" i="143"/>
  <c r="D274" i="143"/>
  <c r="E43" i="134"/>
  <c r="D19" i="142"/>
  <c r="B669" i="142"/>
  <c r="B675" i="142"/>
  <c r="D959" i="142"/>
  <c r="D700" i="142"/>
  <c r="D673" i="142"/>
  <c r="E71" i="141"/>
  <c r="D962" i="79"/>
  <c r="AE12" i="21"/>
  <c r="D470" i="134"/>
  <c r="D613" i="142"/>
  <c r="B379" i="144"/>
  <c r="B529" i="143"/>
  <c r="B70" i="79"/>
  <c r="D679" i="134"/>
  <c r="B810" i="134"/>
  <c r="B869" i="141"/>
  <c r="D277" i="141"/>
  <c r="D57" i="141"/>
  <c r="D55" i="144"/>
  <c r="B53" i="143"/>
  <c r="D873" i="79"/>
  <c r="D37" i="79"/>
  <c r="D317" i="142"/>
  <c r="B402" i="142"/>
  <c r="D998" i="144"/>
  <c r="B333" i="144"/>
  <c r="B402" i="134"/>
  <c r="B1013" i="144"/>
  <c r="E973" i="79"/>
  <c r="B666" i="144"/>
  <c r="D755" i="144"/>
  <c r="D896" i="143"/>
  <c r="D936" i="143"/>
  <c r="B170" i="134"/>
  <c r="D234" i="79"/>
  <c r="B951" i="79"/>
  <c r="D430" i="142"/>
  <c r="B560" i="134"/>
  <c r="D310" i="144"/>
  <c r="B462" i="142"/>
  <c r="AE17" i="21"/>
  <c r="D725" i="144"/>
  <c r="B248" i="141"/>
  <c r="B53" i="141"/>
  <c r="D51" i="142"/>
  <c r="E990" i="134"/>
  <c r="E982" i="143"/>
  <c r="E73" i="142"/>
  <c r="B118" i="144"/>
  <c r="D994" i="134"/>
  <c r="B1010" i="142"/>
  <c r="D428" i="134"/>
  <c r="D440" i="142"/>
  <c r="D1010" i="143"/>
  <c r="D421" i="144"/>
  <c r="D408" i="141"/>
  <c r="D24" i="142"/>
  <c r="E42" i="141"/>
  <c r="E29" i="79"/>
  <c r="B228" i="141"/>
  <c r="D398" i="79"/>
  <c r="B149" i="141"/>
  <c r="D251" i="134"/>
  <c r="B981" i="143"/>
  <c r="B392" i="142"/>
  <c r="B458" i="142"/>
  <c r="B543" i="143"/>
  <c r="D1006" i="79"/>
  <c r="E63" i="144"/>
  <c r="B65" i="141"/>
  <c r="B46" i="141"/>
  <c r="B969" i="144"/>
  <c r="D794" i="134"/>
  <c r="B942" i="143"/>
  <c r="D214" i="141"/>
  <c r="D942" i="134"/>
  <c r="D137" i="144"/>
  <c r="B198" i="134"/>
  <c r="D987" i="144"/>
  <c r="E958" i="134"/>
  <c r="D416" i="134"/>
  <c r="B546" i="141"/>
  <c r="D926" i="142"/>
  <c r="D726" i="134"/>
  <c r="D118" i="144"/>
  <c r="D115" i="142"/>
  <c r="E1000" i="142"/>
  <c r="E114" i="144"/>
  <c r="B338" i="134"/>
  <c r="D109" i="141"/>
  <c r="B188" i="141"/>
  <c r="D1001" i="141"/>
  <c r="B522" i="79"/>
  <c r="D180" i="79"/>
  <c r="E919" i="144"/>
  <c r="E816" i="142"/>
  <c r="B823" i="142"/>
  <c r="D877" i="79"/>
  <c r="B27" i="142"/>
  <c r="E317" i="142"/>
  <c r="B374" i="134"/>
  <c r="E1009" i="144"/>
  <c r="D313" i="134"/>
  <c r="B378" i="142"/>
  <c r="E18" i="134"/>
  <c r="B987" i="144"/>
  <c r="B623" i="142"/>
  <c r="D723" i="144"/>
  <c r="D900" i="143"/>
  <c r="D935" i="144"/>
  <c r="D924" i="144"/>
  <c r="E991" i="134"/>
  <c r="E962" i="143"/>
  <c r="D550" i="79"/>
  <c r="D678" i="144"/>
  <c r="D50" i="143"/>
  <c r="B1006" i="141"/>
  <c r="B47" i="134"/>
  <c r="B895" i="141"/>
  <c r="D157" i="141"/>
  <c r="B985" i="79"/>
  <c r="B57" i="142"/>
  <c r="D130" i="142"/>
  <c r="B976" i="142"/>
  <c r="E18" i="143"/>
  <c r="E934" i="134"/>
  <c r="B834" i="141"/>
  <c r="D907" i="141"/>
  <c r="D917" i="79"/>
  <c r="B889" i="141"/>
  <c r="E1003" i="134"/>
  <c r="B219" i="143"/>
  <c r="D824" i="144"/>
  <c r="B200" i="141"/>
  <c r="B257" i="141"/>
  <c r="D949" i="141"/>
  <c r="E18" i="144"/>
  <c r="B518" i="79"/>
  <c r="B603" i="142"/>
  <c r="B978" i="144"/>
  <c r="B804" i="142"/>
  <c r="B65" i="143"/>
  <c r="B190" i="134"/>
  <c r="B1011" i="134"/>
  <c r="B312" i="144"/>
  <c r="D438" i="134"/>
  <c r="B188" i="134"/>
  <c r="D251" i="143"/>
  <c r="AD16" i="21"/>
  <c r="B605" i="142"/>
  <c r="D208" i="142"/>
  <c r="B464" i="134"/>
  <c r="D1012" i="143"/>
  <c r="E17" i="79"/>
  <c r="D705" i="144"/>
  <c r="B888" i="143"/>
  <c r="B878" i="134"/>
  <c r="E43" i="142"/>
  <c r="B950" i="141"/>
  <c r="D934" i="144"/>
  <c r="D18" i="141"/>
  <c r="B972" i="134"/>
  <c r="B531" i="143"/>
  <c r="D667" i="142"/>
  <c r="D992" i="142"/>
  <c r="E44" i="143"/>
  <c r="B37" i="141"/>
  <c r="D1014" i="79"/>
  <c r="D897" i="141"/>
  <c r="D991" i="142"/>
  <c r="D34" i="142"/>
  <c r="B211" i="143"/>
  <c r="E1001" i="143"/>
  <c r="D394" i="142"/>
  <c r="D773" i="144"/>
  <c r="E33" i="134"/>
  <c r="D830" i="141"/>
  <c r="D810" i="142"/>
  <c r="D124" i="144"/>
  <c r="D26" i="143"/>
  <c r="E208" i="79"/>
  <c r="B1005" i="141"/>
  <c r="B210" i="142"/>
  <c r="B354" i="134"/>
  <c r="B610" i="144"/>
  <c r="E45" i="142"/>
  <c r="E44" i="141"/>
  <c r="B870" i="143"/>
  <c r="D969" i="79"/>
  <c r="B854" i="134"/>
  <c r="B1005" i="134"/>
  <c r="B908" i="142"/>
  <c r="D910" i="144"/>
  <c r="E982" i="141"/>
  <c r="D953" i="79"/>
  <c r="B637" i="134"/>
  <c r="D742" i="142"/>
  <c r="B49" i="134"/>
  <c r="E924" i="143"/>
  <c r="B176" i="142"/>
  <c r="D246" i="141"/>
  <c r="D849" i="141"/>
  <c r="B35" i="143"/>
  <c r="E45" i="79"/>
  <c r="D299" i="134"/>
  <c r="E988" i="141"/>
  <c r="B527" i="143"/>
  <c r="D974" i="142"/>
  <c r="AC15" i="21"/>
  <c r="D1010" i="134"/>
  <c r="B909" i="79"/>
  <c r="B190" i="141"/>
  <c r="E47" i="79"/>
  <c r="D86" i="79"/>
  <c r="AS14" i="144"/>
  <c r="B317" i="134"/>
  <c r="D454" i="134"/>
  <c r="D289" i="143"/>
  <c r="D438" i="142"/>
  <c r="D446" i="134"/>
  <c r="E1005" i="143"/>
  <c r="D437" i="144"/>
  <c r="D400" i="134"/>
  <c r="D16" i="142"/>
  <c r="D33" i="141"/>
  <c r="E892" i="142"/>
  <c r="B691" i="144"/>
  <c r="B920" i="144"/>
  <c r="D1000" i="144"/>
  <c r="E42" i="142"/>
  <c r="D20" i="141"/>
  <c r="E1007" i="134"/>
  <c r="B866" i="142"/>
  <c r="D944" i="143"/>
  <c r="E1003" i="79"/>
  <c r="B262" i="143"/>
  <c r="B952" i="143"/>
  <c r="B184" i="134"/>
  <c r="D220" i="142"/>
  <c r="AR5" i="21"/>
  <c r="B949" i="141"/>
  <c r="D28" i="134"/>
  <c r="B809" i="144"/>
  <c r="B201" i="143"/>
  <c r="B68" i="141"/>
  <c r="B92" i="141"/>
  <c r="B21" i="79"/>
  <c r="E31" i="143"/>
  <c r="D297" i="142"/>
  <c r="D176" i="142"/>
  <c r="B540" i="79"/>
  <c r="E55" i="144"/>
  <c r="D67" i="144"/>
  <c r="D987" i="134"/>
  <c r="B958" i="144"/>
  <c r="B572" i="141"/>
  <c r="D710" i="142"/>
  <c r="D120" i="144"/>
  <c r="D21" i="141"/>
  <c r="B123" i="142"/>
  <c r="E109" i="141"/>
  <c r="D865" i="141"/>
  <c r="E39" i="142"/>
  <c r="AA15" i="21"/>
  <c r="B281" i="141"/>
  <c r="E994" i="141"/>
  <c r="B470" i="134"/>
  <c r="B874" i="143"/>
  <c r="B43" i="143"/>
  <c r="D975" i="143"/>
  <c r="B877" i="79"/>
  <c r="B171" i="144"/>
  <c r="B998" i="79"/>
  <c r="D62" i="144"/>
  <c r="E921" i="79"/>
  <c r="D35" i="143"/>
  <c r="D51" i="134"/>
  <c r="D46" i="141"/>
  <c r="D53" i="143"/>
  <c r="D973" i="141"/>
  <c r="B42" i="143"/>
  <c r="B682" i="144"/>
  <c r="D731" i="144"/>
  <c r="D837" i="142"/>
  <c r="D718" i="134"/>
  <c r="D784" i="134"/>
  <c r="B75" i="142"/>
  <c r="B973" i="144"/>
  <c r="E65" i="143"/>
  <c r="D47" i="79"/>
  <c r="B955" i="142"/>
  <c r="D22" i="79"/>
  <c r="D674" i="144"/>
  <c r="D639" i="134"/>
  <c r="D196" i="79"/>
  <c r="B815" i="144"/>
  <c r="D947" i="141"/>
  <c r="B875" i="79"/>
  <c r="B825" i="134"/>
  <c r="B158" i="143"/>
  <c r="B256" i="143"/>
  <c r="B225" i="144"/>
  <c r="E57" i="143"/>
  <c r="E59" i="144"/>
  <c r="E1010" i="144"/>
  <c r="E1013" i="143"/>
  <c r="D294" i="144"/>
  <c r="B459" i="144"/>
  <c r="E1011" i="143"/>
  <c r="B25" i="79"/>
  <c r="D828" i="79"/>
  <c r="B840" i="144"/>
  <c r="B920" i="142"/>
  <c r="D834" i="79"/>
  <c r="D815" i="143"/>
  <c r="E132" i="142"/>
  <c r="E830" i="79"/>
  <c r="D210" i="142"/>
  <c r="B595" i="134"/>
  <c r="D711" i="144"/>
  <c r="D656" i="143"/>
  <c r="D669" i="134"/>
  <c r="B137" i="144"/>
  <c r="D741" i="144"/>
  <c r="D982" i="134"/>
  <c r="E1013" i="79"/>
  <c r="B602" i="144"/>
  <c r="D53" i="141"/>
  <c r="AC21" i="21"/>
  <c r="D33" i="134"/>
  <c r="B251" i="143"/>
  <c r="B184" i="142"/>
  <c r="D301" i="134"/>
  <c r="D273" i="79"/>
  <c r="E51" i="142"/>
  <c r="D57" i="142"/>
  <c r="AO7" i="144"/>
  <c r="AA21" i="21"/>
  <c r="AC22" i="21"/>
  <c r="AE22" i="21"/>
  <c r="AA22" i="21"/>
  <c r="AD22" i="21"/>
  <c r="E5" i="144" l="1"/>
  <c r="AO6" i="144"/>
  <c r="M184" i="142"/>
  <c r="F184" i="142"/>
  <c r="F251" i="143"/>
  <c r="M251" i="143"/>
  <c r="M602" i="144"/>
  <c r="F602" i="144"/>
  <c r="M137" i="144"/>
  <c r="F137" i="144"/>
  <c r="M595" i="134"/>
  <c r="F595" i="134"/>
  <c r="F920" i="142"/>
  <c r="M920" i="142"/>
  <c r="F840" i="144"/>
  <c r="M840" i="144"/>
  <c r="M25" i="79"/>
  <c r="F25" i="79"/>
  <c r="M459" i="144"/>
  <c r="F459" i="144"/>
  <c r="F225" i="144"/>
  <c r="M225" i="144"/>
  <c r="M256" i="143"/>
  <c r="F256" i="143"/>
  <c r="F158" i="143"/>
  <c r="M158" i="143"/>
  <c r="M825" i="134"/>
  <c r="F825" i="134"/>
  <c r="F875" i="79"/>
  <c r="M875" i="79"/>
  <c r="F815" i="144"/>
  <c r="M815" i="144"/>
  <c r="M955" i="142"/>
  <c r="F955" i="142"/>
  <c r="M973" i="144"/>
  <c r="F973" i="144"/>
  <c r="F75" i="142"/>
  <c r="M75" i="142"/>
  <c r="F682" i="144"/>
  <c r="M682" i="144"/>
  <c r="F42" i="143"/>
  <c r="M42" i="143"/>
  <c r="F998" i="79"/>
  <c r="M998" i="79"/>
  <c r="M171" i="144"/>
  <c r="F171" i="144"/>
  <c r="F877" i="79"/>
  <c r="M877" i="79"/>
  <c r="M43" i="143"/>
  <c r="F43" i="143"/>
  <c r="M874" i="143"/>
  <c r="F874" i="143"/>
  <c r="M470" i="134"/>
  <c r="F470" i="134"/>
  <c r="R281" i="141"/>
  <c r="M281" i="141"/>
  <c r="F281" i="141"/>
  <c r="M123" i="142"/>
  <c r="F123" i="142"/>
  <c r="M572" i="141"/>
  <c r="R572" i="141"/>
  <c r="F572" i="141"/>
  <c r="M958" i="144"/>
  <c r="F958" i="144"/>
  <c r="F540" i="79"/>
  <c r="M540" i="79"/>
  <c r="M21" i="79"/>
  <c r="F21" i="79"/>
  <c r="F92" i="141"/>
  <c r="R92" i="141"/>
  <c r="M92" i="141"/>
  <c r="F68" i="141"/>
  <c r="R68" i="141"/>
  <c r="M68" i="141"/>
  <c r="F201" i="143"/>
  <c r="M201" i="143"/>
  <c r="F809" i="144"/>
  <c r="M809" i="144"/>
  <c r="R949" i="141"/>
  <c r="M949" i="141"/>
  <c r="F949" i="141"/>
  <c r="F184" i="134"/>
  <c r="M184" i="134"/>
  <c r="F952" i="143"/>
  <c r="M952" i="143"/>
  <c r="M262" i="143"/>
  <c r="F262" i="143"/>
  <c r="M866" i="142"/>
  <c r="F866" i="142"/>
  <c r="M920" i="144"/>
  <c r="F920" i="144"/>
  <c r="F691" i="144"/>
  <c r="M691" i="144"/>
  <c r="F317" i="134"/>
  <c r="M317" i="134"/>
  <c r="AR14" i="144"/>
  <c r="AR15" i="144"/>
  <c r="AR17" i="144"/>
  <c r="AR16" i="144"/>
  <c r="F190" i="141"/>
  <c r="R190" i="141"/>
  <c r="M190" i="141"/>
  <c r="M909" i="79"/>
  <c r="F909" i="79"/>
  <c r="F527" i="143"/>
  <c r="M527" i="143"/>
  <c r="F35" i="143"/>
  <c r="M35" i="143"/>
  <c r="F176" i="142"/>
  <c r="M176" i="142"/>
  <c r="F49" i="134"/>
  <c r="M49" i="134"/>
  <c r="M637" i="134"/>
  <c r="F637" i="134"/>
  <c r="M908" i="142"/>
  <c r="F908" i="142"/>
  <c r="F1005" i="134"/>
  <c r="M1005" i="134"/>
  <c r="M854" i="134"/>
  <c r="F854" i="134"/>
  <c r="M870" i="143"/>
  <c r="F870" i="143"/>
  <c r="M610" i="144"/>
  <c r="F610" i="144"/>
  <c r="M354" i="134"/>
  <c r="F354" i="134"/>
  <c r="F210" i="142"/>
  <c r="M210" i="142"/>
  <c r="M1005" i="141"/>
  <c r="F1005" i="141"/>
  <c r="R1005" i="141"/>
  <c r="F211" i="143"/>
  <c r="M211" i="143"/>
  <c r="F37" i="141"/>
  <c r="R37" i="141"/>
  <c r="M37" i="141"/>
  <c r="F531" i="143"/>
  <c r="M531" i="143"/>
  <c r="M972" i="134"/>
  <c r="F972" i="134"/>
  <c r="F950" i="141"/>
  <c r="R950" i="141"/>
  <c r="M950" i="141"/>
  <c r="M878" i="134"/>
  <c r="F878" i="134"/>
  <c r="M888" i="143"/>
  <c r="F888" i="143"/>
  <c r="F464" i="134"/>
  <c r="M464" i="134"/>
  <c r="F605" i="142"/>
  <c r="M605" i="142"/>
  <c r="M188" i="134"/>
  <c r="F188" i="134"/>
  <c r="M312" i="144"/>
  <c r="F312" i="144"/>
  <c r="M1011" i="134"/>
  <c r="F1011" i="134"/>
  <c r="M190" i="134"/>
  <c r="F190" i="134"/>
  <c r="M65" i="143"/>
  <c r="F65" i="143"/>
  <c r="M804" i="142"/>
  <c r="F804" i="142"/>
  <c r="M978" i="144"/>
  <c r="F978" i="144"/>
  <c r="M603" i="142"/>
  <c r="F603" i="142"/>
  <c r="M518" i="79"/>
  <c r="F518" i="79"/>
  <c r="F257" i="141"/>
  <c r="R257" i="141"/>
  <c r="M257" i="141"/>
  <c r="F200" i="141"/>
  <c r="R200" i="141"/>
  <c r="M200" i="141"/>
  <c r="M219" i="143"/>
  <c r="F219" i="143"/>
  <c r="R889" i="141"/>
  <c r="M889" i="141"/>
  <c r="F889" i="141"/>
  <c r="F834" i="141"/>
  <c r="R834" i="141"/>
  <c r="M834" i="141"/>
  <c r="F976" i="142"/>
  <c r="M976" i="142"/>
  <c r="F57" i="142"/>
  <c r="M57" i="142"/>
  <c r="M985" i="79"/>
  <c r="F985" i="79"/>
  <c r="M895" i="141"/>
  <c r="F895" i="141"/>
  <c r="R895" i="141"/>
  <c r="M47" i="134"/>
  <c r="F47" i="134"/>
  <c r="F1006" i="141"/>
  <c r="R1006" i="141"/>
  <c r="M1006" i="141"/>
  <c r="M623" i="142"/>
  <c r="F623" i="142"/>
  <c r="M987" i="144"/>
  <c r="F987" i="144"/>
  <c r="F378" i="142"/>
  <c r="M378" i="142"/>
  <c r="F374" i="134"/>
  <c r="M374" i="134"/>
  <c r="F27" i="142"/>
  <c r="M27" i="142"/>
  <c r="M823" i="142"/>
  <c r="F823" i="142"/>
  <c r="M522" i="79"/>
  <c r="F522" i="79"/>
  <c r="R188" i="141"/>
  <c r="M188" i="141"/>
  <c r="F188" i="141"/>
  <c r="M338" i="134"/>
  <c r="F338" i="134"/>
  <c r="F546" i="141"/>
  <c r="R546" i="141"/>
  <c r="M546" i="141"/>
  <c r="M198" i="134"/>
  <c r="F198" i="134"/>
  <c r="M942" i="143"/>
  <c r="F942" i="143"/>
  <c r="F969" i="144"/>
  <c r="M969" i="144"/>
  <c r="R46" i="141"/>
  <c r="F46" i="141"/>
  <c r="M46" i="141"/>
  <c r="R65" i="141"/>
  <c r="F65" i="141"/>
  <c r="M65" i="141"/>
  <c r="F543" i="143"/>
  <c r="M543" i="143"/>
  <c r="M458" i="142"/>
  <c r="F458" i="142"/>
  <c r="M392" i="142"/>
  <c r="F392" i="142"/>
  <c r="F981" i="143"/>
  <c r="M981" i="143"/>
  <c r="F149" i="141"/>
  <c r="R149" i="141"/>
  <c r="M149" i="141"/>
  <c r="R228" i="141"/>
  <c r="M228" i="141"/>
  <c r="F228" i="141"/>
  <c r="M1010" i="142"/>
  <c r="F1010" i="142"/>
  <c r="F118" i="144"/>
  <c r="M118" i="144"/>
  <c r="M53" i="141"/>
  <c r="F53" i="141"/>
  <c r="R53" i="141"/>
  <c r="M248" i="141"/>
  <c r="F248" i="141"/>
  <c r="R248" i="141"/>
  <c r="M462" i="142"/>
  <c r="F462" i="142"/>
  <c r="M560" i="134"/>
  <c r="F560" i="134"/>
  <c r="F951" i="79"/>
  <c r="M951" i="79"/>
  <c r="F170" i="134"/>
  <c r="M170" i="134"/>
  <c r="M666" i="144"/>
  <c r="F666" i="144"/>
  <c r="F1013" i="144"/>
  <c r="M1013" i="144"/>
  <c r="F402" i="134"/>
  <c r="M402" i="134"/>
  <c r="F333" i="144"/>
  <c r="M333" i="144"/>
  <c r="M402" i="142"/>
  <c r="F402" i="142"/>
  <c r="F53" i="143"/>
  <c r="M53" i="143"/>
  <c r="F869" i="141"/>
  <c r="R869" i="141"/>
  <c r="M869" i="141"/>
  <c r="F810" i="134"/>
  <c r="M810" i="134"/>
  <c r="F70" i="79"/>
  <c r="M70" i="79"/>
  <c r="M529" i="143"/>
  <c r="F529" i="143"/>
  <c r="M379" i="144"/>
  <c r="F379" i="144"/>
  <c r="F675" i="142"/>
  <c r="M675" i="142"/>
  <c r="F669" i="142"/>
  <c r="M669" i="142"/>
  <c r="F856" i="144"/>
  <c r="M856" i="144"/>
  <c r="M839" i="143"/>
  <c r="F839" i="143"/>
  <c r="F16" i="134"/>
  <c r="M16" i="134"/>
  <c r="M951" i="144"/>
  <c r="F951" i="144"/>
  <c r="M928" i="143"/>
  <c r="F928" i="143"/>
  <c r="F513" i="143"/>
  <c r="M513" i="143"/>
  <c r="M373" i="144"/>
  <c r="F373" i="144"/>
  <c r="M607" i="142"/>
  <c r="F607" i="142"/>
  <c r="M456" i="142"/>
  <c r="F456" i="142"/>
  <c r="M204" i="134"/>
  <c r="F204" i="134"/>
  <c r="M29" i="141"/>
  <c r="F29" i="141"/>
  <c r="R29" i="141"/>
  <c r="F802" i="134"/>
  <c r="M802" i="134"/>
  <c r="M637" i="142"/>
  <c r="F637" i="142"/>
  <c r="M949" i="79"/>
  <c r="F949" i="79"/>
  <c r="M41" i="144"/>
  <c r="F41" i="144"/>
  <c r="F350" i="142"/>
  <c r="M350" i="142"/>
  <c r="M948" i="144"/>
  <c r="F948" i="144"/>
  <c r="F807" i="143"/>
  <c r="M807" i="143"/>
  <c r="F915" i="134"/>
  <c r="M915" i="134"/>
  <c r="F187" i="143"/>
  <c r="M187" i="143"/>
  <c r="F922" i="142"/>
  <c r="M922" i="142"/>
  <c r="F161" i="141"/>
  <c r="R161" i="141"/>
  <c r="M161" i="141"/>
  <c r="M860" i="143"/>
  <c r="F860" i="143"/>
  <c r="M633" i="134"/>
  <c r="F633" i="134"/>
  <c r="F263" i="141"/>
  <c r="R263" i="141"/>
  <c r="M263" i="141"/>
  <c r="M524" i="79"/>
  <c r="F524" i="79"/>
  <c r="F394" i="142"/>
  <c r="M394" i="142"/>
  <c r="M134" i="142"/>
  <c r="F134" i="142"/>
  <c r="M806" i="134"/>
  <c r="F806" i="134"/>
  <c r="M935" i="144"/>
  <c r="F935" i="144"/>
  <c r="M631" i="134"/>
  <c r="F631" i="134"/>
  <c r="M591" i="134"/>
  <c r="F591" i="134"/>
  <c r="F44" i="134"/>
  <c r="M44" i="134"/>
  <c r="F310" i="144"/>
  <c r="M310" i="144"/>
  <c r="M250" i="79"/>
  <c r="F250" i="79"/>
  <c r="M992" i="79"/>
  <c r="F992" i="79"/>
  <c r="M196" i="142"/>
  <c r="F196" i="142"/>
  <c r="F198" i="79"/>
  <c r="M198" i="79"/>
  <c r="F125" i="144"/>
  <c r="M125" i="144"/>
  <c r="M115" i="142"/>
  <c r="F115" i="142"/>
  <c r="F986" i="141"/>
  <c r="R986" i="141"/>
  <c r="M986" i="141"/>
  <c r="M966" i="143"/>
  <c r="F966" i="143"/>
  <c r="F223" i="143"/>
  <c r="M223" i="143"/>
  <c r="M60" i="144"/>
  <c r="F60" i="144"/>
  <c r="F657" i="142"/>
  <c r="M657" i="142"/>
  <c r="M982" i="141"/>
  <c r="R982" i="141"/>
  <c r="F982" i="141"/>
  <c r="M908" i="144"/>
  <c r="F908" i="144"/>
  <c r="F883" i="134"/>
  <c r="M883" i="134"/>
  <c r="M545" i="144"/>
  <c r="F545" i="144"/>
  <c r="M596" i="144"/>
  <c r="F596" i="144"/>
  <c r="F989" i="143"/>
  <c r="M989" i="143"/>
  <c r="M463" i="144"/>
  <c r="F463" i="144"/>
  <c r="F316" i="144"/>
  <c r="M316" i="144"/>
  <c r="M368" i="142"/>
  <c r="F368" i="142"/>
  <c r="M879" i="144"/>
  <c r="F879" i="144"/>
  <c r="F831" i="142"/>
  <c r="M831" i="142"/>
  <c r="M817" i="134"/>
  <c r="F817" i="134"/>
  <c r="M973" i="79"/>
  <c r="F973" i="79"/>
  <c r="M148" i="143"/>
  <c r="F148" i="143"/>
  <c r="M901" i="79"/>
  <c r="F901" i="79"/>
  <c r="R845" i="141"/>
  <c r="M845" i="141"/>
  <c r="F845" i="141"/>
  <c r="F896" i="143"/>
  <c r="M896" i="143"/>
  <c r="M813" i="144"/>
  <c r="F813" i="144"/>
  <c r="M19" i="134"/>
  <c r="F19" i="134"/>
  <c r="M115" i="134"/>
  <c r="F115" i="134"/>
  <c r="M103" i="141"/>
  <c r="F103" i="141"/>
  <c r="R103" i="141"/>
  <c r="M824" i="144"/>
  <c r="F824" i="144"/>
  <c r="F674" i="144"/>
  <c r="M674" i="144"/>
  <c r="F1014" i="142"/>
  <c r="M1014" i="142"/>
  <c r="M1010" i="79"/>
  <c r="F1010" i="79"/>
  <c r="F940" i="143"/>
  <c r="M940" i="143"/>
  <c r="F958" i="79"/>
  <c r="M958" i="79"/>
  <c r="F660" i="144"/>
  <c r="M660" i="144"/>
  <c r="M546" i="134"/>
  <c r="F546" i="134"/>
  <c r="M977" i="144"/>
  <c r="F977" i="144"/>
  <c r="M55" i="144"/>
  <c r="F55" i="144"/>
  <c r="M814" i="142"/>
  <c r="F814" i="142"/>
  <c r="M37" i="79"/>
  <c r="F37" i="79"/>
  <c r="M1004" i="141"/>
  <c r="F1004" i="141"/>
  <c r="R1004" i="141"/>
  <c r="M923" i="141"/>
  <c r="F923" i="141"/>
  <c r="R923" i="141"/>
  <c r="M908" i="143"/>
  <c r="F908" i="143"/>
  <c r="M615" i="142"/>
  <c r="F615" i="142"/>
  <c r="F26" i="134"/>
  <c r="M26" i="134"/>
  <c r="F220" i="141"/>
  <c r="R220" i="141"/>
  <c r="M220" i="141"/>
  <c r="F946" i="143"/>
  <c r="M946" i="143"/>
  <c r="M40" i="134"/>
  <c r="F40" i="134"/>
  <c r="F982" i="79"/>
  <c r="M982" i="79"/>
  <c r="M606" i="144"/>
  <c r="F606" i="144"/>
  <c r="F996" i="142"/>
  <c r="M996" i="142"/>
  <c r="F214" i="142"/>
  <c r="M214" i="142"/>
  <c r="M117" i="142"/>
  <c r="F117" i="142"/>
  <c r="M107" i="79"/>
  <c r="F107" i="79"/>
  <c r="F969" i="143"/>
  <c r="M969" i="143"/>
  <c r="F145" i="79"/>
  <c r="M145" i="79"/>
  <c r="F70" i="141"/>
  <c r="R70" i="141"/>
  <c r="M70" i="141"/>
  <c r="M181" i="144"/>
  <c r="F181" i="144"/>
  <c r="F917" i="79"/>
  <c r="M917" i="79"/>
  <c r="F861" i="141"/>
  <c r="R861" i="141"/>
  <c r="M861" i="141"/>
  <c r="M968" i="143"/>
  <c r="F968" i="143"/>
  <c r="I3" i="21"/>
  <c r="M57" i="143"/>
  <c r="F57" i="143"/>
  <c r="M380" i="134"/>
  <c r="F380" i="134"/>
  <c r="M153" i="79"/>
  <c r="F153" i="79"/>
  <c r="R51" i="141"/>
  <c r="M51" i="141"/>
  <c r="F51" i="141"/>
  <c r="M964" i="134"/>
  <c r="F964" i="134"/>
  <c r="F398" i="134"/>
  <c r="M398" i="134"/>
  <c r="F983" i="142"/>
  <c r="M983" i="142"/>
  <c r="M91" i="142"/>
  <c r="F91" i="142"/>
  <c r="F72" i="144"/>
  <c r="M72" i="144"/>
  <c r="F978" i="141"/>
  <c r="R978" i="141"/>
  <c r="M978" i="141"/>
  <c r="R107" i="141"/>
  <c r="M107" i="141"/>
  <c r="F107" i="141"/>
  <c r="F842" i="144"/>
  <c r="M842" i="144"/>
  <c r="M730" i="141"/>
  <c r="R730" i="141"/>
  <c r="F730" i="141"/>
  <c r="F859" i="79"/>
  <c r="M859" i="79"/>
  <c r="M548" i="142"/>
  <c r="F548" i="142"/>
  <c r="M218" i="134"/>
  <c r="F218" i="134"/>
  <c r="M240" i="79"/>
  <c r="F240" i="79"/>
  <c r="M1014" i="143"/>
  <c r="F1014" i="143"/>
  <c r="M47" i="142"/>
  <c r="F47" i="142"/>
  <c r="F797" i="144"/>
  <c r="M797" i="144"/>
  <c r="M949" i="143"/>
  <c r="F949" i="143"/>
  <c r="M168" i="134"/>
  <c r="F168" i="134"/>
  <c r="M92" i="79"/>
  <c r="F92" i="79"/>
  <c r="M206" i="141"/>
  <c r="F206" i="141"/>
  <c r="R206" i="141"/>
  <c r="M25" i="141"/>
  <c r="F25" i="141"/>
  <c r="R25" i="141"/>
  <c r="R893" i="141"/>
  <c r="F893" i="141"/>
  <c r="M893" i="141"/>
  <c r="M924" i="143"/>
  <c r="F924" i="143"/>
  <c r="M894" i="143"/>
  <c r="F894" i="143"/>
  <c r="M26" i="79"/>
  <c r="F26" i="79"/>
  <c r="F884" i="144"/>
  <c r="M884" i="144"/>
  <c r="M105" i="79"/>
  <c r="F105" i="79"/>
  <c r="M686" i="144"/>
  <c r="F686" i="144"/>
  <c r="F200" i="142"/>
  <c r="M200" i="142"/>
  <c r="F71" i="142"/>
  <c r="M71" i="142"/>
  <c r="M205" i="144"/>
  <c r="F205" i="144"/>
  <c r="R903" i="141"/>
  <c r="F903" i="141"/>
  <c r="M903" i="141"/>
  <c r="M202" i="141"/>
  <c r="R202" i="141"/>
  <c r="F202" i="141"/>
  <c r="M119" i="134"/>
  <c r="F119" i="134"/>
  <c r="M853" i="79"/>
  <c r="F853" i="79"/>
  <c r="M990" i="79"/>
  <c r="F990" i="79"/>
  <c r="M811" i="144"/>
  <c r="F811" i="144"/>
  <c r="M896" i="144"/>
  <c r="F896" i="144"/>
  <c r="M873" i="142"/>
  <c r="F873" i="142"/>
  <c r="R194" i="141"/>
  <c r="M194" i="141"/>
  <c r="F194" i="141"/>
  <c r="M663" i="142"/>
  <c r="F663" i="142"/>
  <c r="M617" i="142"/>
  <c r="F617" i="142"/>
  <c r="M518" i="141"/>
  <c r="R518" i="141"/>
  <c r="F518" i="141"/>
  <c r="F215" i="143"/>
  <c r="M215" i="143"/>
  <c r="M348" i="142"/>
  <c r="F348" i="142"/>
  <c r="M1001" i="142"/>
  <c r="F1001" i="142"/>
  <c r="M355" i="144"/>
  <c r="F355" i="144"/>
  <c r="M404" i="134"/>
  <c r="F404" i="134"/>
  <c r="M381" i="144"/>
  <c r="F381" i="144"/>
  <c r="M1002" i="143"/>
  <c r="F1002" i="143"/>
  <c r="F988" i="142"/>
  <c r="M988" i="142"/>
  <c r="M844" i="144"/>
  <c r="F844" i="144"/>
  <c r="M928" i="134"/>
  <c r="F928" i="134"/>
  <c r="M823" i="143"/>
  <c r="F823" i="143"/>
  <c r="F45" i="142"/>
  <c r="M45" i="142"/>
  <c r="M225" i="143"/>
  <c r="F225" i="143"/>
  <c r="F57" i="134"/>
  <c r="M57" i="134"/>
  <c r="M104" i="143"/>
  <c r="F104" i="143"/>
  <c r="F880" i="143"/>
  <c r="M880" i="143"/>
  <c r="F915" i="144"/>
  <c r="M915" i="144"/>
  <c r="M869" i="142"/>
  <c r="F869" i="142"/>
  <c r="M613" i="142"/>
  <c r="F613" i="142"/>
  <c r="F546" i="142"/>
  <c r="M546" i="142"/>
  <c r="M546" i="79"/>
  <c r="F546" i="79"/>
  <c r="M958" i="134"/>
  <c r="F958" i="134"/>
  <c r="M981" i="144"/>
  <c r="F981" i="144"/>
  <c r="F742" i="141"/>
  <c r="R742" i="141"/>
  <c r="M742" i="141"/>
  <c r="M971" i="79"/>
  <c r="F971" i="79"/>
  <c r="M41" i="79"/>
  <c r="F41" i="79"/>
  <c r="M340" i="142"/>
  <c r="F340" i="142"/>
  <c r="F976" i="143"/>
  <c r="M976" i="143"/>
  <c r="M53" i="79"/>
  <c r="F53" i="79"/>
  <c r="M36" i="141"/>
  <c r="F36" i="141"/>
  <c r="R36" i="141"/>
  <c r="F57" i="141"/>
  <c r="M57" i="141"/>
  <c r="R57" i="141"/>
  <c r="F129" i="134"/>
  <c r="M129" i="134"/>
  <c r="M671" i="142"/>
  <c r="F671" i="142"/>
  <c r="M229" i="143"/>
  <c r="F229" i="143"/>
  <c r="M321" i="144"/>
  <c r="F321" i="144"/>
  <c r="M853" i="141"/>
  <c r="F853" i="141"/>
  <c r="R853" i="141"/>
  <c r="F458" i="134"/>
  <c r="M458" i="134"/>
  <c r="M219" i="144"/>
  <c r="F219" i="144"/>
  <c r="F923" i="79"/>
  <c r="M923" i="79"/>
  <c r="M669" i="134"/>
  <c r="F669" i="134"/>
  <c r="R532" i="141"/>
  <c r="M532" i="141"/>
  <c r="F532" i="141"/>
  <c r="F359" i="144"/>
  <c r="M359" i="144"/>
  <c r="F231" i="143"/>
  <c r="M231" i="143"/>
  <c r="M502" i="141"/>
  <c r="F502" i="141"/>
  <c r="R502" i="141"/>
  <c r="F362" i="142"/>
  <c r="M362" i="142"/>
  <c r="M633" i="142"/>
  <c r="F633" i="142"/>
  <c r="F986" i="134"/>
  <c r="N986" i="134" s="1"/>
  <c r="M986" i="134"/>
  <c r="F550" i="134"/>
  <c r="M550" i="134"/>
  <c r="M1011" i="79"/>
  <c r="F1011" i="79"/>
  <c r="M216" i="134"/>
  <c r="F216" i="134"/>
  <c r="F980" i="134"/>
  <c r="N980" i="134" s="1"/>
  <c r="M980" i="134"/>
  <c r="M63" i="144"/>
  <c r="F63" i="144"/>
  <c r="M202" i="79"/>
  <c r="F202" i="79"/>
  <c r="F614" i="144"/>
  <c r="M614" i="144"/>
  <c r="M639" i="134"/>
  <c r="F639" i="134"/>
  <c r="M558" i="134"/>
  <c r="F558" i="134"/>
  <c r="F808" i="142"/>
  <c r="N808" i="142" s="1"/>
  <c r="M808" i="142"/>
  <c r="F519" i="143"/>
  <c r="M519" i="143"/>
  <c r="M528" i="79"/>
  <c r="F528" i="79"/>
  <c r="M839" i="142"/>
  <c r="F839" i="142"/>
  <c r="F951" i="143"/>
  <c r="N951" i="143" s="1"/>
  <c r="M951" i="143"/>
  <c r="M1003" i="79"/>
  <c r="F1003" i="79"/>
  <c r="M950" i="134"/>
  <c r="F950" i="134"/>
  <c r="F51" i="144"/>
  <c r="M51" i="144"/>
  <c r="F49" i="141"/>
  <c r="R49" i="141"/>
  <c r="M49" i="141"/>
  <c r="M619" i="142"/>
  <c r="F619" i="142"/>
  <c r="F552" i="142"/>
  <c r="M552" i="142"/>
  <c r="F960" i="142"/>
  <c r="M960" i="142"/>
  <c r="M269" i="79"/>
  <c r="F269" i="79"/>
  <c r="M534" i="141"/>
  <c r="F534" i="141"/>
  <c r="R534" i="141"/>
  <c r="M55" i="143"/>
  <c r="F55" i="143"/>
  <c r="M663" i="134"/>
  <c r="F663" i="134"/>
  <c r="M599" i="142"/>
  <c r="F599" i="142"/>
  <c r="M558" i="79"/>
  <c r="F558" i="79"/>
  <c r="M1006" i="134"/>
  <c r="F1006" i="134"/>
  <c r="M931" i="143"/>
  <c r="F931" i="143"/>
  <c r="AO6" i="143"/>
  <c r="E5" i="143"/>
  <c r="F348" i="134"/>
  <c r="M348" i="134"/>
  <c r="M967" i="144"/>
  <c r="F967" i="144"/>
  <c r="M112" i="144"/>
  <c r="F112" i="144"/>
  <c r="M349" i="144"/>
  <c r="F349" i="144"/>
  <c r="F687" i="134"/>
  <c r="M687" i="134"/>
  <c r="M597" i="134"/>
  <c r="F597" i="134"/>
  <c r="M824" i="134"/>
  <c r="F824" i="134"/>
  <c r="M198" i="142"/>
  <c r="F198" i="142"/>
  <c r="F45" i="134"/>
  <c r="M45" i="134"/>
  <c r="F481" i="134"/>
  <c r="M481" i="134"/>
  <c r="M523" i="143"/>
  <c r="F523" i="143"/>
  <c r="M516" i="79"/>
  <c r="F516" i="79"/>
  <c r="M498" i="79"/>
  <c r="F498" i="79"/>
  <c r="M978" i="79"/>
  <c r="F978" i="79"/>
  <c r="F139" i="142"/>
  <c r="M139" i="142"/>
  <c r="M108" i="134"/>
  <c r="F108" i="134"/>
  <c r="F964" i="79"/>
  <c r="M964" i="79"/>
  <c r="F835" i="141"/>
  <c r="R835" i="141"/>
  <c r="M835" i="141"/>
  <c r="M772" i="79"/>
  <c r="F772" i="79"/>
  <c r="F978" i="142"/>
  <c r="M978" i="142"/>
  <c r="M344" i="142"/>
  <c r="F344" i="142"/>
  <c r="M178" i="144"/>
  <c r="F178" i="144"/>
  <c r="F1001" i="134"/>
  <c r="M1001" i="134"/>
  <c r="M56" i="79"/>
  <c r="F56" i="79"/>
  <c r="M172" i="142"/>
  <c r="F172" i="142"/>
  <c r="M906" i="143"/>
  <c r="F906" i="143"/>
  <c r="M62" i="144"/>
  <c r="F62" i="144"/>
  <c r="F844" i="143"/>
  <c r="M844" i="143"/>
  <c r="F685" i="142"/>
  <c r="M685" i="142"/>
  <c r="N685" i="142" s="1"/>
  <c r="F212" i="134"/>
  <c r="M212" i="134"/>
  <c r="M812" i="142"/>
  <c r="F812" i="142"/>
  <c r="N812" i="142" s="1"/>
  <c r="M927" i="79"/>
  <c r="F927" i="79"/>
  <c r="F944" i="143"/>
  <c r="M944" i="143"/>
  <c r="M696" i="134"/>
  <c r="F696" i="134"/>
  <c r="M902" i="134"/>
  <c r="F902" i="134"/>
  <c r="N902" i="134" s="1"/>
  <c r="M612" i="144"/>
  <c r="F612" i="144"/>
  <c r="F367" i="144"/>
  <c r="M367" i="144"/>
  <c r="R540" i="141"/>
  <c r="F540" i="141"/>
  <c r="M540" i="141"/>
  <c r="F204" i="142"/>
  <c r="M204" i="142"/>
  <c r="M956" i="142"/>
  <c r="F956" i="142"/>
  <c r="F828" i="79"/>
  <c r="M828" i="79"/>
  <c r="M750" i="79"/>
  <c r="F750" i="79"/>
  <c r="F252" i="79"/>
  <c r="M252" i="79"/>
  <c r="M1009" i="79"/>
  <c r="F1009" i="79"/>
  <c r="M1005" i="79"/>
  <c r="F1005" i="79"/>
  <c r="M70" i="144"/>
  <c r="F70" i="144"/>
  <c r="F961" i="142"/>
  <c r="M961" i="142"/>
  <c r="F990" i="134"/>
  <c r="M990" i="134"/>
  <c r="F929" i="144"/>
  <c r="M929" i="144"/>
  <c r="F926" i="79"/>
  <c r="M926" i="79"/>
  <c r="M915" i="79"/>
  <c r="F915" i="79"/>
  <c r="F828" i="141"/>
  <c r="R828" i="141"/>
  <c r="M828" i="141"/>
  <c r="M861" i="142"/>
  <c r="F861" i="142"/>
  <c r="M714" i="134"/>
  <c r="F714" i="134"/>
  <c r="N714" i="134" s="1"/>
  <c r="F863" i="142"/>
  <c r="M863" i="142"/>
  <c r="F916" i="141"/>
  <c r="R916" i="141"/>
  <c r="M916" i="141"/>
  <c r="M939" i="142"/>
  <c r="F939" i="142"/>
  <c r="F717" i="144"/>
  <c r="M717" i="144"/>
  <c r="F644" i="143"/>
  <c r="M644" i="143"/>
  <c r="F852" i="134"/>
  <c r="M852" i="134"/>
  <c r="M810" i="141"/>
  <c r="F810" i="141"/>
  <c r="R810" i="141"/>
  <c r="M846" i="143"/>
  <c r="F846" i="143"/>
  <c r="M963" i="79"/>
  <c r="F963" i="79"/>
  <c r="F42" i="79"/>
  <c r="M42" i="79"/>
  <c r="F970" i="142"/>
  <c r="M970" i="142"/>
  <c r="M598" i="144"/>
  <c r="F598" i="144"/>
  <c r="M980" i="142"/>
  <c r="F980" i="142"/>
  <c r="M583" i="142"/>
  <c r="F583" i="142"/>
  <c r="F555" i="143"/>
  <c r="M555" i="143"/>
  <c r="M29" i="79"/>
  <c r="F29" i="79"/>
  <c r="M950" i="142"/>
  <c r="F950" i="142"/>
  <c r="F28" i="143"/>
  <c r="M28" i="143"/>
  <c r="F726" i="141"/>
  <c r="R726" i="141"/>
  <c r="M726" i="141"/>
  <c r="M136" i="134"/>
  <c r="F136" i="134"/>
  <c r="F961" i="144"/>
  <c r="M961" i="144"/>
  <c r="F183" i="143"/>
  <c r="M183" i="143"/>
  <c r="R929" i="141"/>
  <c r="M929" i="141"/>
  <c r="F929" i="141"/>
  <c r="F886" i="142"/>
  <c r="M886" i="142"/>
  <c r="M796" i="144"/>
  <c r="F796" i="144"/>
  <c r="R912" i="141"/>
  <c r="M912" i="141"/>
  <c r="F912" i="141"/>
  <c r="F841" i="79"/>
  <c r="M841" i="79"/>
  <c r="M701" i="144"/>
  <c r="F701" i="144"/>
  <c r="F844" i="134"/>
  <c r="M844" i="134"/>
  <c r="M649" i="142"/>
  <c r="F649" i="142"/>
  <c r="M904" i="142"/>
  <c r="F904" i="142"/>
  <c r="M837" i="142"/>
  <c r="F837" i="142"/>
  <c r="F628" i="144"/>
  <c r="M628" i="144"/>
  <c r="M1015" i="79"/>
  <c r="F1015" i="79"/>
  <c r="F25" i="144"/>
  <c r="M25" i="144"/>
  <c r="F366" i="142"/>
  <c r="M366" i="142"/>
  <c r="F931" i="134"/>
  <c r="M931" i="134"/>
  <c r="R1013" i="141"/>
  <c r="M1013" i="141"/>
  <c r="F1013" i="141"/>
  <c r="M77" i="142"/>
  <c r="F77" i="142"/>
  <c r="F197" i="144"/>
  <c r="M197" i="144"/>
  <c r="F153" i="141"/>
  <c r="R153" i="141"/>
  <c r="M153" i="141"/>
  <c r="M861" i="79"/>
  <c r="F861" i="79"/>
  <c r="F925" i="141"/>
  <c r="R925" i="141"/>
  <c r="M925" i="141"/>
  <c r="M651" i="134"/>
  <c r="F651" i="134"/>
  <c r="M181" i="143"/>
  <c r="F181" i="143"/>
  <c r="R516" i="141"/>
  <c r="F516" i="141"/>
  <c r="M516" i="141"/>
  <c r="F1011" i="142"/>
  <c r="M1011" i="142"/>
  <c r="M953" i="144"/>
  <c r="F953" i="144"/>
  <c r="F93" i="143"/>
  <c r="M93" i="143"/>
  <c r="F665" i="142"/>
  <c r="M665" i="142"/>
  <c r="M683" i="134"/>
  <c r="F683" i="134"/>
  <c r="R774" i="141"/>
  <c r="M774" i="141"/>
  <c r="F774" i="141"/>
  <c r="F991" i="144"/>
  <c r="M991" i="144"/>
  <c r="M826" i="144"/>
  <c r="F826" i="144"/>
  <c r="F549" i="143"/>
  <c r="M549" i="143"/>
  <c r="M867" i="79"/>
  <c r="F867" i="79"/>
  <c r="M681" i="142"/>
  <c r="F681" i="142"/>
  <c r="M561" i="144"/>
  <c r="F561" i="144"/>
  <c r="F393" i="144"/>
  <c r="M393" i="144"/>
  <c r="F969" i="142"/>
  <c r="M969" i="142"/>
  <c r="M195" i="144"/>
  <c r="F195" i="144"/>
  <c r="M973" i="143"/>
  <c r="F973" i="143"/>
  <c r="F597" i="142"/>
  <c r="M597" i="142"/>
  <c r="F906" i="142"/>
  <c r="M906" i="142"/>
  <c r="M176" i="134"/>
  <c r="F176" i="134"/>
  <c r="M965" i="143"/>
  <c r="F965" i="143"/>
  <c r="M809" i="143"/>
  <c r="F809" i="143"/>
  <c r="M488" i="79"/>
  <c r="F488" i="79"/>
  <c r="F1011" i="141"/>
  <c r="R1011" i="141"/>
  <c r="M1011" i="141"/>
  <c r="M132" i="134"/>
  <c r="F132" i="134"/>
  <c r="M535" i="143"/>
  <c r="F535" i="143"/>
  <c r="F283" i="79"/>
  <c r="M283" i="79"/>
  <c r="F984" i="141"/>
  <c r="R984" i="141"/>
  <c r="M984" i="141"/>
  <c r="M61" i="134"/>
  <c r="F61" i="134"/>
  <c r="F43" i="142"/>
  <c r="M43" i="142"/>
  <c r="F845" i="79"/>
  <c r="M845" i="79"/>
  <c r="M901" i="141"/>
  <c r="F901" i="141"/>
  <c r="R901" i="141"/>
  <c r="M807" i="144"/>
  <c r="F807" i="144"/>
  <c r="F992" i="134"/>
  <c r="M992" i="134"/>
  <c r="M938" i="141"/>
  <c r="F938" i="141"/>
  <c r="R938" i="141"/>
  <c r="F870" i="134"/>
  <c r="M870" i="134"/>
  <c r="F505" i="143"/>
  <c r="M505" i="143"/>
  <c r="F635" i="134"/>
  <c r="M635" i="134"/>
  <c r="F213" i="144"/>
  <c r="M213" i="144"/>
  <c r="F800" i="79"/>
  <c r="N800" i="79" s="1"/>
  <c r="M800" i="79"/>
  <c r="M277" i="79"/>
  <c r="F277" i="79"/>
  <c r="M18" i="144"/>
  <c r="F18" i="144"/>
  <c r="F92" i="144"/>
  <c r="M92" i="144"/>
  <c r="F868" i="142"/>
  <c r="N868" i="142" s="1"/>
  <c r="M868" i="142"/>
  <c r="F946" i="142"/>
  <c r="M946" i="142"/>
  <c r="F945" i="143"/>
  <c r="M945" i="143"/>
  <c r="M673" i="134"/>
  <c r="F673" i="134"/>
  <c r="M331" i="144"/>
  <c r="F331" i="144"/>
  <c r="R267" i="141"/>
  <c r="M267" i="141"/>
  <c r="F267" i="141"/>
  <c r="F760" i="142"/>
  <c r="M760" i="142"/>
  <c r="F989" i="134"/>
  <c r="M989" i="134"/>
  <c r="F774" i="79"/>
  <c r="M774" i="79"/>
  <c r="M963" i="144"/>
  <c r="F963" i="144"/>
  <c r="F702" i="141"/>
  <c r="R702" i="141"/>
  <c r="M702" i="141"/>
  <c r="F805" i="141"/>
  <c r="R805" i="141"/>
  <c r="M805" i="141"/>
  <c r="M838" i="134"/>
  <c r="F838" i="134"/>
  <c r="F792" i="143"/>
  <c r="M792" i="143"/>
  <c r="F902" i="144"/>
  <c r="M902" i="144"/>
  <c r="M875" i="142"/>
  <c r="F875" i="142"/>
  <c r="F603" i="141"/>
  <c r="R603" i="141"/>
  <c r="M603" i="141"/>
  <c r="M897" i="134"/>
  <c r="F897" i="134"/>
  <c r="F805" i="142"/>
  <c r="M805" i="142"/>
  <c r="M1009" i="141"/>
  <c r="R1009" i="141"/>
  <c r="F1009" i="141"/>
  <c r="F938" i="142"/>
  <c r="M938" i="142"/>
  <c r="M786" i="79"/>
  <c r="F786" i="79"/>
  <c r="M106" i="143"/>
  <c r="F106" i="143"/>
  <c r="M972" i="142"/>
  <c r="F972" i="142"/>
  <c r="F833" i="134"/>
  <c r="M833" i="134"/>
  <c r="M852" i="142"/>
  <c r="F852" i="142"/>
  <c r="F936" i="142"/>
  <c r="M936" i="142"/>
  <c r="M956" i="143"/>
  <c r="F956" i="143"/>
  <c r="M18" i="134"/>
  <c r="F18" i="134"/>
  <c r="M746" i="141"/>
  <c r="F746" i="141"/>
  <c r="R746" i="141"/>
  <c r="F984" i="142"/>
  <c r="M984" i="142"/>
  <c r="M694" i="79"/>
  <c r="F694" i="79"/>
  <c r="M789" i="141"/>
  <c r="F789" i="141"/>
  <c r="R789" i="141"/>
  <c r="F776" i="143"/>
  <c r="M776" i="143"/>
  <c r="M898" i="144"/>
  <c r="F898" i="144"/>
  <c r="M710" i="134"/>
  <c r="F710" i="134"/>
  <c r="M632" i="134"/>
  <c r="F632" i="134"/>
  <c r="M791" i="143"/>
  <c r="F791" i="143"/>
  <c r="R808" i="141"/>
  <c r="M808" i="141"/>
  <c r="F808" i="141"/>
  <c r="F558" i="142"/>
  <c r="M558" i="142"/>
  <c r="M992" i="143"/>
  <c r="F992" i="143"/>
  <c r="F729" i="143"/>
  <c r="M729" i="143"/>
  <c r="F901" i="142"/>
  <c r="M901" i="142"/>
  <c r="AR19" i="134"/>
  <c r="AR18" i="134"/>
  <c r="M211" i="144"/>
  <c r="F211" i="144"/>
  <c r="M920" i="134"/>
  <c r="F920" i="134"/>
  <c r="R271" i="141"/>
  <c r="M271" i="141"/>
  <c r="F271" i="141"/>
  <c r="M189" i="143"/>
  <c r="F189" i="143"/>
  <c r="F839" i="144"/>
  <c r="M839" i="144"/>
  <c r="M888" i="144"/>
  <c r="F888" i="144"/>
  <c r="F867" i="134"/>
  <c r="M867" i="134"/>
  <c r="M957" i="143"/>
  <c r="F957" i="143"/>
  <c r="F623" i="134"/>
  <c r="M623" i="134"/>
  <c r="M624" i="144"/>
  <c r="F624" i="144"/>
  <c r="M680" i="144"/>
  <c r="F680" i="144"/>
  <c r="F466" i="134"/>
  <c r="M466" i="134"/>
  <c r="F246" i="141"/>
  <c r="R246" i="141"/>
  <c r="M246" i="141"/>
  <c r="M370" i="134"/>
  <c r="F370" i="134"/>
  <c r="F241" i="143"/>
  <c r="M241" i="143"/>
  <c r="M36" i="134"/>
  <c r="F36" i="134"/>
  <c r="F556" i="79"/>
  <c r="M556" i="79"/>
  <c r="M204" i="79"/>
  <c r="F204" i="79"/>
  <c r="M932" i="134"/>
  <c r="F932" i="134"/>
  <c r="M223" i="144"/>
  <c r="F223" i="144"/>
  <c r="M936" i="79"/>
  <c r="F936" i="79"/>
  <c r="M998" i="134"/>
  <c r="F998" i="134"/>
  <c r="M75" i="134"/>
  <c r="F75" i="134"/>
  <c r="F157" i="79"/>
  <c r="M157" i="79"/>
  <c r="M591" i="142"/>
  <c r="F591" i="142"/>
  <c r="F206" i="134"/>
  <c r="M206" i="134"/>
  <c r="M283" i="141"/>
  <c r="R283" i="141"/>
  <c r="F283" i="141"/>
  <c r="M950" i="143"/>
  <c r="F950" i="143"/>
  <c r="F480" i="144"/>
  <c r="M480" i="144"/>
  <c r="M374" i="142"/>
  <c r="F374" i="142"/>
  <c r="F18" i="142"/>
  <c r="N18" i="142" s="1"/>
  <c r="M18" i="142"/>
  <c r="M119" i="142"/>
  <c r="F119" i="142"/>
  <c r="F134" i="134"/>
  <c r="N134" i="134" s="1"/>
  <c r="M134" i="134"/>
  <c r="F881" i="79"/>
  <c r="M881" i="79"/>
  <c r="M961" i="79"/>
  <c r="F961" i="79"/>
  <c r="M974" i="142"/>
  <c r="F974" i="142"/>
  <c r="F194" i="79"/>
  <c r="N194" i="79" s="1"/>
  <c r="M194" i="79"/>
  <c r="M39" i="144"/>
  <c r="F39" i="144"/>
  <c r="F890" i="143"/>
  <c r="N890" i="143" s="1"/>
  <c r="M890" i="143"/>
  <c r="M638" i="144"/>
  <c r="F638" i="144"/>
  <c r="F538" i="79"/>
  <c r="M538" i="79"/>
  <c r="F375" i="144"/>
  <c r="M375" i="144"/>
  <c r="F244" i="79"/>
  <c r="N244" i="79" s="1"/>
  <c r="M244" i="79"/>
  <c r="F23" i="142"/>
  <c r="M23" i="142"/>
  <c r="F489" i="143"/>
  <c r="N489" i="143" s="1"/>
  <c r="M489" i="143"/>
  <c r="M468" i="142"/>
  <c r="F468" i="142"/>
  <c r="N468" i="142" s="1"/>
  <c r="M993" i="134"/>
  <c r="N993" i="134" s="1"/>
  <c r="F993" i="134"/>
  <c r="M496" i="79"/>
  <c r="F496" i="79"/>
  <c r="N496" i="79" s="1"/>
  <c r="F387" i="144"/>
  <c r="N387" i="144" s="1"/>
  <c r="M387" i="144"/>
  <c r="M940" i="144"/>
  <c r="F940" i="144"/>
  <c r="N940" i="144" s="1"/>
  <c r="M773" i="143"/>
  <c r="F773" i="143"/>
  <c r="F259" i="141"/>
  <c r="R259" i="141"/>
  <c r="M259" i="141"/>
  <c r="M135" i="144"/>
  <c r="F135" i="144"/>
  <c r="M193" i="144"/>
  <c r="F193" i="144"/>
  <c r="F918" i="143"/>
  <c r="M918" i="143"/>
  <c r="F995" i="134"/>
  <c r="M995" i="134"/>
  <c r="M39" i="143"/>
  <c r="F39" i="143"/>
  <c r="F645" i="134"/>
  <c r="M645" i="134"/>
  <c r="F611" i="142"/>
  <c r="M611" i="142"/>
  <c r="R536" i="141"/>
  <c r="M536" i="141"/>
  <c r="F536" i="141"/>
  <c r="M986" i="143"/>
  <c r="F986" i="143"/>
  <c r="R24" i="141"/>
  <c r="M24" i="141"/>
  <c r="F24" i="141"/>
  <c r="F1010" i="134"/>
  <c r="M1010" i="134"/>
  <c r="M965" i="79"/>
  <c r="F965" i="79"/>
  <c r="N965" i="79" s="1"/>
  <c r="F222" i="142"/>
  <c r="M222" i="142"/>
  <c r="M190" i="142"/>
  <c r="F190" i="142"/>
  <c r="N190" i="142" s="1"/>
  <c r="M919" i="143"/>
  <c r="F919" i="143"/>
  <c r="M847" i="79"/>
  <c r="F847" i="79"/>
  <c r="N847" i="79" s="1"/>
  <c r="F925" i="144"/>
  <c r="M925" i="144"/>
  <c r="M901" i="144"/>
  <c r="F901" i="144"/>
  <c r="F750" i="141"/>
  <c r="R750" i="141"/>
  <c r="M750" i="141"/>
  <c r="F851" i="143"/>
  <c r="M851" i="143"/>
  <c r="M683" i="141"/>
  <c r="F683" i="141"/>
  <c r="R683" i="141"/>
  <c r="F827" i="141"/>
  <c r="R827" i="141"/>
  <c r="M827" i="141"/>
  <c r="F759" i="142"/>
  <c r="M759" i="142"/>
  <c r="M939" i="143"/>
  <c r="F939" i="143"/>
  <c r="M943" i="134"/>
  <c r="F943" i="134"/>
  <c r="M996" i="134"/>
  <c r="F996" i="134"/>
  <c r="M994" i="142"/>
  <c r="F994" i="142"/>
  <c r="F679" i="142"/>
  <c r="M679" i="142"/>
  <c r="F565" i="144"/>
  <c r="M565" i="144"/>
  <c r="M891" i="134"/>
  <c r="F891" i="134"/>
  <c r="M981" i="134"/>
  <c r="F981" i="134"/>
  <c r="M593" i="134"/>
  <c r="F593" i="134"/>
  <c r="R512" i="141"/>
  <c r="M512" i="141"/>
  <c r="F512" i="141"/>
  <c r="M26" i="144"/>
  <c r="F26" i="144"/>
  <c r="F180" i="142"/>
  <c r="M180" i="142"/>
  <c r="M828" i="142"/>
  <c r="F828" i="142"/>
  <c r="M879" i="79"/>
  <c r="F879" i="79"/>
  <c r="M922" i="79"/>
  <c r="F922" i="79"/>
  <c r="M935" i="134"/>
  <c r="F935" i="134"/>
  <c r="M893" i="144"/>
  <c r="F893" i="144"/>
  <c r="M841" i="143"/>
  <c r="F841" i="143"/>
  <c r="M937" i="134"/>
  <c r="F937" i="134"/>
  <c r="F740" i="134"/>
  <c r="M740" i="134"/>
  <c r="F980" i="79"/>
  <c r="M980" i="79"/>
  <c r="M742" i="79"/>
  <c r="F742" i="79"/>
  <c r="F847" i="143"/>
  <c r="M847" i="143"/>
  <c r="M996" i="143"/>
  <c r="F996" i="143"/>
  <c r="F823" i="134"/>
  <c r="M823" i="134"/>
  <c r="M997" i="134"/>
  <c r="F997" i="134"/>
  <c r="M962" i="79"/>
  <c r="F962" i="79"/>
  <c r="F76" i="144"/>
  <c r="M76" i="144"/>
  <c r="M186" i="79"/>
  <c r="F186" i="79"/>
  <c r="F25" i="142"/>
  <c r="M25" i="142"/>
  <c r="M173" i="144"/>
  <c r="F173" i="144"/>
  <c r="N173" i="144" s="1"/>
  <c r="F883" i="141"/>
  <c r="R883" i="141"/>
  <c r="M883" i="141"/>
  <c r="M887" i="79"/>
  <c r="F887" i="79"/>
  <c r="N887" i="79" s="1"/>
  <c r="M914" i="143"/>
  <c r="F914" i="143"/>
  <c r="M21" i="143"/>
  <c r="F21" i="143"/>
  <c r="N21" i="143" s="1"/>
  <c r="M377" i="144"/>
  <c r="F377" i="144"/>
  <c r="M790" i="141"/>
  <c r="F790" i="141"/>
  <c r="N790" i="141" s="1"/>
  <c r="R790" i="141"/>
  <c r="M924" i="142"/>
  <c r="F924" i="142"/>
  <c r="F550" i="142"/>
  <c r="M550" i="142"/>
  <c r="M165" i="79"/>
  <c r="F165" i="79"/>
  <c r="N165" i="79" s="1"/>
  <c r="M871" i="141"/>
  <c r="F871" i="141"/>
  <c r="R871" i="141"/>
  <c r="R933" i="141"/>
  <c r="F933" i="141"/>
  <c r="M933" i="141"/>
  <c r="F858" i="143"/>
  <c r="M858" i="143"/>
  <c r="M1014" i="134"/>
  <c r="F1014" i="134"/>
  <c r="R17" i="141"/>
  <c r="F17" i="141"/>
  <c r="M17" i="141"/>
  <c r="F675" i="134"/>
  <c r="M675" i="134"/>
  <c r="M900" i="144"/>
  <c r="F900" i="144"/>
  <c r="F977" i="141"/>
  <c r="M977" i="141"/>
  <c r="R977" i="141"/>
  <c r="F668" i="144"/>
  <c r="M668" i="144"/>
  <c r="F605" i="134"/>
  <c r="M605" i="134"/>
  <c r="F603" i="134"/>
  <c r="M603" i="134"/>
  <c r="F95" i="142"/>
  <c r="M95" i="142"/>
  <c r="F109" i="79"/>
  <c r="M109" i="79"/>
  <c r="M584" i="144"/>
  <c r="F584" i="144"/>
  <c r="M975" i="143"/>
  <c r="F975" i="143"/>
  <c r="M938" i="134"/>
  <c r="F938" i="134"/>
  <c r="M667" i="142"/>
  <c r="F667" i="142"/>
  <c r="F609" i="142"/>
  <c r="M609" i="142"/>
  <c r="M991" i="134"/>
  <c r="F991" i="134"/>
  <c r="M912" i="144"/>
  <c r="F912" i="144"/>
  <c r="M493" i="143"/>
  <c r="F493" i="143"/>
  <c r="F539" i="143"/>
  <c r="N539" i="143" s="1"/>
  <c r="M539" i="143"/>
  <c r="F995" i="144"/>
  <c r="M995" i="144"/>
  <c r="R526" i="141"/>
  <c r="M526" i="141"/>
  <c r="F526" i="141"/>
  <c r="N526" i="141" s="1"/>
  <c r="M508" i="141"/>
  <c r="F508" i="141"/>
  <c r="R508" i="141"/>
  <c r="M380" i="142"/>
  <c r="F380" i="142"/>
  <c r="M285" i="79"/>
  <c r="F285" i="79"/>
  <c r="M976" i="79"/>
  <c r="F976" i="79"/>
  <c r="F222" i="141"/>
  <c r="R222" i="141"/>
  <c r="M222" i="141"/>
  <c r="N222" i="141" s="1"/>
  <c r="M22" i="143"/>
  <c r="F22" i="143"/>
  <c r="M207" i="143"/>
  <c r="F207" i="143"/>
  <c r="F187" i="144"/>
  <c r="M187" i="144"/>
  <c r="M860" i="144"/>
  <c r="F860" i="144"/>
  <c r="N860" i="144" s="1"/>
  <c r="F979" i="144"/>
  <c r="N979" i="144" s="1"/>
  <c r="M979" i="144"/>
  <c r="F922" i="143"/>
  <c r="M922" i="143"/>
  <c r="M935" i="79"/>
  <c r="F935" i="79"/>
  <c r="M151" i="79"/>
  <c r="F151" i="79"/>
  <c r="N151" i="79" s="1"/>
  <c r="M922" i="134"/>
  <c r="F922" i="134"/>
  <c r="F678" i="144"/>
  <c r="M678" i="144"/>
  <c r="M627" i="134"/>
  <c r="F627" i="134"/>
  <c r="F386" i="134"/>
  <c r="M386" i="134"/>
  <c r="F999" i="144"/>
  <c r="M999" i="144"/>
  <c r="R28" i="141"/>
  <c r="M28" i="141"/>
  <c r="F28" i="141"/>
  <c r="M64" i="141"/>
  <c r="F64" i="141"/>
  <c r="N64" i="141" s="1"/>
  <c r="R64" i="141"/>
  <c r="M923" i="143"/>
  <c r="F923" i="143"/>
  <c r="F819" i="142"/>
  <c r="M819" i="142"/>
  <c r="M989" i="142"/>
  <c r="F989" i="142"/>
  <c r="F94" i="79"/>
  <c r="M94" i="79"/>
  <c r="F203" i="144"/>
  <c r="M203" i="144"/>
  <c r="AR17" i="141"/>
  <c r="AR14" i="141"/>
  <c r="AR15" i="141"/>
  <c r="AR16" i="141"/>
  <c r="M847" i="141"/>
  <c r="R847" i="141"/>
  <c r="F847" i="141"/>
  <c r="F701" i="143"/>
  <c r="M701" i="143"/>
  <c r="F607" i="79"/>
  <c r="M607" i="79"/>
  <c r="F726" i="134"/>
  <c r="N726" i="134" s="1"/>
  <c r="M726" i="134"/>
  <c r="F644" i="142"/>
  <c r="M644" i="142"/>
  <c r="F944" i="79"/>
  <c r="N944" i="79" s="1"/>
  <c r="M944" i="79"/>
  <c r="M779" i="144"/>
  <c r="F779" i="144"/>
  <c r="M884" i="134"/>
  <c r="N884" i="134" s="1"/>
  <c r="F884" i="134"/>
  <c r="F826" i="142"/>
  <c r="M826" i="142"/>
  <c r="F614" i="143"/>
  <c r="N614" i="143" s="1"/>
  <c r="M614" i="143"/>
  <c r="M836" i="134"/>
  <c r="F836" i="134"/>
  <c r="M621" i="142"/>
  <c r="F621" i="142"/>
  <c r="M968" i="144"/>
  <c r="F968" i="144"/>
  <c r="F879" i="134"/>
  <c r="M879" i="134"/>
  <c r="M999" i="143"/>
  <c r="F999" i="143"/>
  <c r="AR16" i="79"/>
  <c r="AR17" i="79"/>
  <c r="AR14" i="79"/>
  <c r="AR15" i="79"/>
  <c r="R879" i="141"/>
  <c r="M879" i="141"/>
  <c r="F879" i="141"/>
  <c r="N879" i="141" s="1"/>
  <c r="F848" i="143"/>
  <c r="M848" i="143"/>
  <c r="F923" i="144"/>
  <c r="M923" i="144"/>
  <c r="N923" i="144" s="1"/>
  <c r="F871" i="134"/>
  <c r="M871" i="134"/>
  <c r="M873" i="134"/>
  <c r="F873" i="134"/>
  <c r="N873" i="134" s="1"/>
  <c r="M595" i="79"/>
  <c r="F595" i="79"/>
  <c r="M710" i="142"/>
  <c r="F710" i="142"/>
  <c r="N710" i="142" s="1"/>
  <c r="F633" i="144"/>
  <c r="N633" i="144" s="1"/>
  <c r="M633" i="144"/>
  <c r="F928" i="79"/>
  <c r="M928" i="79"/>
  <c r="M949" i="134"/>
  <c r="F949" i="134"/>
  <c r="M765" i="144"/>
  <c r="F765" i="144"/>
  <c r="N765" i="144" s="1"/>
  <c r="R975" i="141"/>
  <c r="M975" i="141"/>
  <c r="F975" i="141"/>
  <c r="N975" i="141" s="1"/>
  <c r="M876" i="134"/>
  <c r="F876" i="134"/>
  <c r="AR14" i="134"/>
  <c r="AR15" i="134"/>
  <c r="AR17" i="134"/>
  <c r="AR16" i="134"/>
  <c r="R31" i="141"/>
  <c r="M31" i="141"/>
  <c r="F31" i="141"/>
  <c r="N31" i="141" s="1"/>
  <c r="M977" i="79"/>
  <c r="F977" i="79"/>
  <c r="M948" i="141"/>
  <c r="F948" i="141"/>
  <c r="N948" i="141" s="1"/>
  <c r="R948" i="141"/>
  <c r="M672" i="144"/>
  <c r="F672" i="144"/>
  <c r="N672" i="144" s="1"/>
  <c r="F255" i="141"/>
  <c r="N255" i="141" s="1"/>
  <c r="R255" i="141"/>
  <c r="M255" i="141"/>
  <c r="F216" i="143"/>
  <c r="M216" i="143"/>
  <c r="R279" i="141"/>
  <c r="M279" i="141"/>
  <c r="F279" i="141"/>
  <c r="N279" i="141" s="1"/>
  <c r="M23" i="143"/>
  <c r="F23" i="143"/>
  <c r="M101" i="143"/>
  <c r="F101" i="143"/>
  <c r="N101" i="143" s="1"/>
  <c r="R105" i="141"/>
  <c r="M105" i="141"/>
  <c r="F105" i="141"/>
  <c r="M924" i="79"/>
  <c r="F924" i="79"/>
  <c r="M880" i="134"/>
  <c r="F880" i="134"/>
  <c r="R825" i="141"/>
  <c r="M825" i="141"/>
  <c r="F825" i="141"/>
  <c r="F745" i="144"/>
  <c r="M745" i="144"/>
  <c r="F862" i="144"/>
  <c r="M862" i="144"/>
  <c r="F843" i="142"/>
  <c r="M843" i="142"/>
  <c r="F762" i="134"/>
  <c r="M762" i="134"/>
  <c r="M891" i="143"/>
  <c r="F891" i="143"/>
  <c r="M748" i="141"/>
  <c r="F748" i="141"/>
  <c r="R748" i="141"/>
  <c r="M865" i="134"/>
  <c r="F865" i="134"/>
  <c r="N865" i="134" s="1"/>
  <c r="M791" i="142"/>
  <c r="F791" i="142"/>
  <c r="F596" i="143"/>
  <c r="M596" i="143"/>
  <c r="M821" i="142"/>
  <c r="F821" i="142"/>
  <c r="M932" i="141"/>
  <c r="F932" i="141"/>
  <c r="N932" i="141" s="1"/>
  <c r="R932" i="141"/>
  <c r="M509" i="143"/>
  <c r="F509" i="143"/>
  <c r="N509" i="143" s="1"/>
  <c r="F532" i="79"/>
  <c r="M532" i="79"/>
  <c r="F514" i="79"/>
  <c r="M514" i="79"/>
  <c r="F970" i="143"/>
  <c r="M970" i="143"/>
  <c r="F175" i="144"/>
  <c r="N175" i="144" s="1"/>
  <c r="M175" i="144"/>
  <c r="M113" i="134"/>
  <c r="F113" i="134"/>
  <c r="F987" i="134"/>
  <c r="N987" i="134" s="1"/>
  <c r="M987" i="134"/>
  <c r="F40" i="144"/>
  <c r="M40" i="144"/>
  <c r="F758" i="141"/>
  <c r="R758" i="141"/>
  <c r="M758" i="141"/>
  <c r="M958" i="143"/>
  <c r="F958" i="143"/>
  <c r="F93" i="142"/>
  <c r="M93" i="142"/>
  <c r="F185" i="143"/>
  <c r="M185" i="143"/>
  <c r="R939" i="141"/>
  <c r="M939" i="141"/>
  <c r="F939" i="141"/>
  <c r="M883" i="79"/>
  <c r="F883" i="79"/>
  <c r="N883" i="79" s="1"/>
  <c r="M940" i="141"/>
  <c r="F940" i="141"/>
  <c r="R940" i="141"/>
  <c r="M878" i="143"/>
  <c r="F878" i="143"/>
  <c r="R956" i="141"/>
  <c r="M956" i="141"/>
  <c r="F956" i="141"/>
  <c r="N956" i="141" s="1"/>
  <c r="M762" i="142"/>
  <c r="F762" i="142"/>
  <c r="F793" i="134"/>
  <c r="M793" i="134"/>
  <c r="F609" i="79"/>
  <c r="M609" i="79"/>
  <c r="F733" i="144"/>
  <c r="M733" i="144"/>
  <c r="R965" i="141"/>
  <c r="M965" i="141"/>
  <c r="F965" i="141"/>
  <c r="R788" i="141"/>
  <c r="M788" i="141"/>
  <c r="F788" i="141"/>
  <c r="M722" i="144"/>
  <c r="F722" i="144"/>
  <c r="M588" i="143"/>
  <c r="F588" i="143"/>
  <c r="F772" i="141"/>
  <c r="R772" i="141"/>
  <c r="M772" i="141"/>
  <c r="F706" i="144"/>
  <c r="M706" i="144"/>
  <c r="F710" i="79"/>
  <c r="M710" i="79"/>
  <c r="N710" i="79" s="1"/>
  <c r="F665" i="143"/>
  <c r="M665" i="143"/>
  <c r="M913" i="142"/>
  <c r="F913" i="142"/>
  <c r="N913" i="142" s="1"/>
  <c r="M965" i="144"/>
  <c r="F965" i="144"/>
  <c r="M149" i="79"/>
  <c r="F149" i="79"/>
  <c r="N149" i="79" s="1"/>
  <c r="F587" i="134"/>
  <c r="M587" i="134"/>
  <c r="M202" i="142"/>
  <c r="F202" i="142"/>
  <c r="N202" i="142" s="1"/>
  <c r="R812" i="141"/>
  <c r="M812" i="141"/>
  <c r="F812" i="141"/>
  <c r="F1000" i="142"/>
  <c r="M1000" i="142"/>
  <c r="M708" i="134"/>
  <c r="F708" i="134"/>
  <c r="F758" i="79"/>
  <c r="N758" i="79" s="1"/>
  <c r="M758" i="79"/>
  <c r="M677" i="144"/>
  <c r="F677" i="144"/>
  <c r="N677" i="144" s="1"/>
  <c r="R852" i="141"/>
  <c r="M852" i="141"/>
  <c r="F852" i="141"/>
  <c r="F686" i="134"/>
  <c r="M686" i="134"/>
  <c r="M751" i="144"/>
  <c r="F751" i="144"/>
  <c r="F918" i="144"/>
  <c r="M918" i="144"/>
  <c r="F665" i="79"/>
  <c r="N665" i="79" s="1"/>
  <c r="M665" i="79"/>
  <c r="M778" i="134"/>
  <c r="F778" i="134"/>
  <c r="N778" i="134" s="1"/>
  <c r="M686" i="143"/>
  <c r="F686" i="143"/>
  <c r="M45" i="79"/>
  <c r="F45" i="79"/>
  <c r="N45" i="79" s="1"/>
  <c r="M954" i="79"/>
  <c r="F954" i="79"/>
  <c r="F196" i="79"/>
  <c r="M196" i="79"/>
  <c r="N196" i="79" s="1"/>
  <c r="F157" i="141"/>
  <c r="N157" i="141" s="1"/>
  <c r="M157" i="141"/>
  <c r="R157" i="141"/>
  <c r="F44" i="143"/>
  <c r="M44" i="143"/>
  <c r="M734" i="79"/>
  <c r="F734" i="79"/>
  <c r="N734" i="79" s="1"/>
  <c r="R269" i="141"/>
  <c r="M269" i="141"/>
  <c r="F269" i="141"/>
  <c r="M146" i="143"/>
  <c r="F146" i="143"/>
  <c r="M154" i="143"/>
  <c r="F154" i="143"/>
  <c r="R151" i="141"/>
  <c r="M151" i="141"/>
  <c r="F151" i="141"/>
  <c r="F604" i="144"/>
  <c r="M604" i="144"/>
  <c r="M916" i="142"/>
  <c r="F916" i="142"/>
  <c r="M970" i="134"/>
  <c r="F970" i="134"/>
  <c r="N970" i="134" s="1"/>
  <c r="M38" i="79"/>
  <c r="F38" i="79"/>
  <c r="M204" i="141"/>
  <c r="F204" i="141"/>
  <c r="N204" i="141" s="1"/>
  <c r="R204" i="141"/>
  <c r="F192" i="141"/>
  <c r="R192" i="141"/>
  <c r="M192" i="141"/>
  <c r="F824" i="142"/>
  <c r="M824" i="142"/>
  <c r="M803" i="142"/>
  <c r="F803" i="142"/>
  <c r="N803" i="142" s="1"/>
  <c r="M692" i="134"/>
  <c r="F692" i="134"/>
  <c r="M814" i="144"/>
  <c r="F814" i="144"/>
  <c r="N814" i="144" s="1"/>
  <c r="M981" i="79"/>
  <c r="F981" i="79"/>
  <c r="F656" i="143"/>
  <c r="M656" i="143"/>
  <c r="N656" i="143" s="1"/>
  <c r="M848" i="141"/>
  <c r="F848" i="141"/>
  <c r="R848" i="141"/>
  <c r="M735" i="144"/>
  <c r="F735" i="144"/>
  <c r="M914" i="144"/>
  <c r="F914" i="144"/>
  <c r="M885" i="134"/>
  <c r="F885" i="134"/>
  <c r="F653" i="141"/>
  <c r="R653" i="141"/>
  <c r="M653" i="141"/>
  <c r="M758" i="142"/>
  <c r="F758" i="142"/>
  <c r="F676" i="79"/>
  <c r="M676" i="79"/>
  <c r="M356" i="134"/>
  <c r="F356" i="134"/>
  <c r="M863" i="144"/>
  <c r="F863" i="144"/>
  <c r="M806" i="141"/>
  <c r="F806" i="141"/>
  <c r="R806" i="141"/>
  <c r="F931" i="144"/>
  <c r="M931" i="144"/>
  <c r="M909" i="141"/>
  <c r="F909" i="141"/>
  <c r="R909" i="141"/>
  <c r="M914" i="142"/>
  <c r="F914" i="142"/>
  <c r="M904" i="144"/>
  <c r="F904" i="144"/>
  <c r="M653" i="134"/>
  <c r="F653" i="134"/>
  <c r="F567" i="144"/>
  <c r="M567" i="144"/>
  <c r="F566" i="134"/>
  <c r="M566" i="134"/>
  <c r="M964" i="142"/>
  <c r="F964" i="142"/>
  <c r="M172" i="134"/>
  <c r="F172" i="134"/>
  <c r="F67" i="143"/>
  <c r="N67" i="143" s="1"/>
  <c r="M67" i="143"/>
  <c r="F242" i="79"/>
  <c r="M242" i="79"/>
  <c r="R999" i="141"/>
  <c r="M999" i="141"/>
  <c r="F999" i="141"/>
  <c r="F956" i="134"/>
  <c r="M956" i="134"/>
  <c r="F342" i="142"/>
  <c r="M342" i="142"/>
  <c r="F106" i="142"/>
  <c r="M106" i="142"/>
  <c r="M89" i="142"/>
  <c r="F89" i="142"/>
  <c r="M123" i="134"/>
  <c r="F123" i="134"/>
  <c r="N123" i="134" s="1"/>
  <c r="F849" i="79"/>
  <c r="M849" i="79"/>
  <c r="F822" i="144"/>
  <c r="M822" i="144"/>
  <c r="F964" i="144"/>
  <c r="M964" i="144"/>
  <c r="M844" i="142"/>
  <c r="F844" i="142"/>
  <c r="N844" i="142" s="1"/>
  <c r="F1015" i="141"/>
  <c r="R1015" i="141"/>
  <c r="M1015" i="141"/>
  <c r="M48" i="144"/>
  <c r="F48" i="144"/>
  <c r="N48" i="144" s="1"/>
  <c r="F988" i="143"/>
  <c r="M988" i="143"/>
  <c r="M477" i="142"/>
  <c r="F477" i="142"/>
  <c r="N477" i="142" s="1"/>
  <c r="M336" i="134"/>
  <c r="F336" i="134"/>
  <c r="M16" i="79"/>
  <c r="F16" i="79"/>
  <c r="N16" i="79" s="1"/>
  <c r="M108" i="142"/>
  <c r="F108" i="142"/>
  <c r="M31" i="143"/>
  <c r="F31" i="143"/>
  <c r="N31" i="143" s="1"/>
  <c r="R943" i="141"/>
  <c r="M943" i="141"/>
  <c r="F943" i="141"/>
  <c r="M334" i="134"/>
  <c r="F334" i="134"/>
  <c r="F46" i="144"/>
  <c r="M46" i="144"/>
  <c r="M69" i="143"/>
  <c r="F69" i="143"/>
  <c r="F676" i="144"/>
  <c r="M676" i="144"/>
  <c r="F937" i="143"/>
  <c r="M937" i="143"/>
  <c r="F892" i="142"/>
  <c r="M892" i="142"/>
  <c r="F846" i="134"/>
  <c r="M846" i="134"/>
  <c r="F25" i="134"/>
  <c r="M25" i="134"/>
  <c r="F24" i="134"/>
  <c r="M24" i="134"/>
  <c r="F679" i="134"/>
  <c r="M679" i="134"/>
  <c r="M508" i="79"/>
  <c r="F508" i="79"/>
  <c r="M636" i="144"/>
  <c r="F636" i="144"/>
  <c r="M73" i="134"/>
  <c r="F73" i="134"/>
  <c r="M554" i="142"/>
  <c r="F554" i="142"/>
  <c r="N554" i="142" s="1"/>
  <c r="F390" i="142"/>
  <c r="M390" i="142"/>
  <c r="M977" i="134"/>
  <c r="F977" i="134"/>
  <c r="N977" i="134" s="1"/>
  <c r="M139" i="134"/>
  <c r="F139" i="134"/>
  <c r="N139" i="134" s="1"/>
  <c r="F941" i="141"/>
  <c r="R941" i="141"/>
  <c r="M941" i="141"/>
  <c r="M910" i="134"/>
  <c r="F910" i="134"/>
  <c r="F993" i="143"/>
  <c r="M993" i="143"/>
  <c r="F351" i="144"/>
  <c r="M351" i="144"/>
  <c r="F358" i="134"/>
  <c r="M358" i="134"/>
  <c r="F817" i="143"/>
  <c r="M817" i="143"/>
  <c r="M921" i="142"/>
  <c r="F921" i="142"/>
  <c r="F964" i="143"/>
  <c r="M964" i="143"/>
  <c r="M30" i="79"/>
  <c r="F30" i="79"/>
  <c r="M152" i="143"/>
  <c r="F152" i="143"/>
  <c r="M55" i="142"/>
  <c r="F55" i="142"/>
  <c r="F84" i="144"/>
  <c r="N84" i="144" s="1"/>
  <c r="M84" i="144"/>
  <c r="F921" i="143"/>
  <c r="M921" i="143"/>
  <c r="F872" i="142"/>
  <c r="N872" i="142" s="1"/>
  <c r="M872" i="142"/>
  <c r="F521" i="143"/>
  <c r="M521" i="143"/>
  <c r="F487" i="143"/>
  <c r="N487" i="143" s="1"/>
  <c r="M487" i="143"/>
  <c r="F512" i="79"/>
  <c r="M512" i="79"/>
  <c r="M401" i="144"/>
  <c r="F401" i="144"/>
  <c r="M38" i="144"/>
  <c r="F38" i="144"/>
  <c r="N38" i="144" s="1"/>
  <c r="F907" i="134"/>
  <c r="M907" i="134"/>
  <c r="F364" i="134"/>
  <c r="M364" i="134"/>
  <c r="F133" i="144"/>
  <c r="N133" i="144" s="1"/>
  <c r="M133" i="144"/>
  <c r="R875" i="141"/>
  <c r="M875" i="141"/>
  <c r="F875" i="141"/>
  <c r="M950" i="79"/>
  <c r="F950" i="79"/>
  <c r="N950" i="79" s="1"/>
  <c r="M787" i="144"/>
  <c r="F787" i="144"/>
  <c r="M867" i="143"/>
  <c r="F867" i="143"/>
  <c r="N867" i="143" s="1"/>
  <c r="M811" i="141"/>
  <c r="F811" i="141"/>
  <c r="R811" i="141"/>
  <c r="M834" i="144"/>
  <c r="F834" i="144"/>
  <c r="M856" i="142"/>
  <c r="F856" i="142"/>
  <c r="M920" i="143"/>
  <c r="F920" i="143"/>
  <c r="F558" i="141"/>
  <c r="R558" i="141"/>
  <c r="M558" i="141"/>
  <c r="F555" i="144"/>
  <c r="M555" i="144"/>
  <c r="F544" i="79"/>
  <c r="M544" i="79"/>
  <c r="F504" i="79"/>
  <c r="M504" i="79"/>
  <c r="M382" i="142"/>
  <c r="F382" i="142"/>
  <c r="N382" i="142" s="1"/>
  <c r="R40" i="141"/>
  <c r="M40" i="141"/>
  <c r="F40" i="141"/>
  <c r="F907" i="141"/>
  <c r="R907" i="141"/>
  <c r="M907" i="141"/>
  <c r="F988" i="79"/>
  <c r="M988" i="79"/>
  <c r="F933" i="144"/>
  <c r="M933" i="144"/>
  <c r="M949" i="142"/>
  <c r="F949" i="142"/>
  <c r="N949" i="142" s="1"/>
  <c r="M959" i="79"/>
  <c r="F959" i="79"/>
  <c r="F796" i="141"/>
  <c r="R796" i="141"/>
  <c r="M796" i="141"/>
  <c r="M863" i="143"/>
  <c r="F863" i="143"/>
  <c r="F35" i="79"/>
  <c r="M35" i="79"/>
  <c r="F746" i="142"/>
  <c r="M746" i="142"/>
  <c r="M769" i="134"/>
  <c r="F769" i="134"/>
  <c r="M846" i="142"/>
  <c r="F846" i="142"/>
  <c r="M17" i="143"/>
  <c r="F17" i="143"/>
  <c r="M43" i="144"/>
  <c r="F43" i="144"/>
  <c r="M652" i="144"/>
  <c r="F652" i="144"/>
  <c r="F257" i="79"/>
  <c r="M257" i="79"/>
  <c r="F823" i="79"/>
  <c r="M823" i="79"/>
  <c r="F981" i="141"/>
  <c r="R981" i="141"/>
  <c r="M981" i="141"/>
  <c r="M90" i="79"/>
  <c r="F90" i="79"/>
  <c r="M234" i="141"/>
  <c r="F234" i="141"/>
  <c r="R234" i="141"/>
  <c r="F89" i="134"/>
  <c r="M89" i="134"/>
  <c r="F79" i="79"/>
  <c r="M79" i="79"/>
  <c r="F892" i="143"/>
  <c r="M892" i="143"/>
  <c r="M667" i="134"/>
  <c r="F667" i="134"/>
  <c r="N667" i="134" s="1"/>
  <c r="M586" i="144"/>
  <c r="F586" i="144"/>
  <c r="F511" i="143"/>
  <c r="M511" i="143"/>
  <c r="M22" i="142"/>
  <c r="F22" i="142"/>
  <c r="F31" i="144"/>
  <c r="M31" i="144"/>
  <c r="M20" i="79"/>
  <c r="F20" i="79"/>
  <c r="M632" i="144"/>
  <c r="F632" i="144"/>
  <c r="N632" i="144" s="1"/>
  <c r="M559" i="144"/>
  <c r="F559" i="144"/>
  <c r="F953" i="141"/>
  <c r="R953" i="141"/>
  <c r="M953" i="141"/>
  <c r="F916" i="144"/>
  <c r="M916" i="144"/>
  <c r="M889" i="142"/>
  <c r="F889" i="142"/>
  <c r="F43" i="141"/>
  <c r="R43" i="141"/>
  <c r="M43" i="141"/>
  <c r="N43" i="141" s="1"/>
  <c r="F465" i="144"/>
  <c r="N465" i="144" s="1"/>
  <c r="M465" i="144"/>
  <c r="M494" i="141"/>
  <c r="F494" i="141"/>
  <c r="R494" i="141"/>
  <c r="R186" i="141"/>
  <c r="M186" i="141"/>
  <c r="F186" i="141"/>
  <c r="N186" i="141" s="1"/>
  <c r="F322" i="134"/>
  <c r="M322" i="134"/>
  <c r="F998" i="144"/>
  <c r="M998" i="144"/>
  <c r="N998" i="144" s="1"/>
  <c r="F28" i="134"/>
  <c r="M28" i="134"/>
  <c r="M21" i="142"/>
  <c r="F21" i="142"/>
  <c r="N21" i="142" s="1"/>
  <c r="M560" i="142"/>
  <c r="F560" i="142"/>
  <c r="M563" i="144"/>
  <c r="F563" i="144"/>
  <c r="N563" i="144" s="1"/>
  <c r="M488" i="141"/>
  <c r="R488" i="141"/>
  <c r="F488" i="141"/>
  <c r="M38" i="142"/>
  <c r="F38" i="142"/>
  <c r="F928" i="144"/>
  <c r="N928" i="144" s="1"/>
  <c r="M928" i="144"/>
  <c r="F723" i="144"/>
  <c r="M723" i="144"/>
  <c r="F899" i="134"/>
  <c r="N899" i="134" s="1"/>
  <c r="M899" i="134"/>
  <c r="F315" i="134"/>
  <c r="M315" i="134"/>
  <c r="F369" i="144"/>
  <c r="M369" i="144"/>
  <c r="M23" i="134"/>
  <c r="F23" i="134"/>
  <c r="F392" i="134"/>
  <c r="N392" i="134" s="1"/>
  <c r="M392" i="134"/>
  <c r="F182" i="142"/>
  <c r="M182" i="142"/>
  <c r="R887" i="141"/>
  <c r="M887" i="141"/>
  <c r="F887" i="141"/>
  <c r="N887" i="141" s="1"/>
  <c r="M968" i="141"/>
  <c r="F968" i="141"/>
  <c r="R968" i="141"/>
  <c r="R937" i="141"/>
  <c r="F937" i="141"/>
  <c r="M937" i="141"/>
  <c r="M882" i="142"/>
  <c r="F882" i="142"/>
  <c r="N882" i="142" s="1"/>
  <c r="F921" i="79"/>
  <c r="M921" i="79"/>
  <c r="F30" i="144"/>
  <c r="M30" i="144"/>
  <c r="N30" i="144" s="1"/>
  <c r="M876" i="144"/>
  <c r="F876" i="144"/>
  <c r="F776" i="134"/>
  <c r="M776" i="134"/>
  <c r="M857" i="142"/>
  <c r="F857" i="142"/>
  <c r="M816" i="134"/>
  <c r="F816" i="134"/>
  <c r="N816" i="134" s="1"/>
  <c r="M625" i="142"/>
  <c r="F625" i="142"/>
  <c r="M601" i="134"/>
  <c r="F601" i="134"/>
  <c r="N601" i="134" s="1"/>
  <c r="F526" i="79"/>
  <c r="M526" i="79"/>
  <c r="M697" i="143"/>
  <c r="F697" i="143"/>
  <c r="N697" i="143" s="1"/>
  <c r="M895" i="134"/>
  <c r="F895" i="134"/>
  <c r="M265" i="79"/>
  <c r="F265" i="79"/>
  <c r="M237" i="143"/>
  <c r="F237" i="143"/>
  <c r="M970" i="79"/>
  <c r="F970" i="79"/>
  <c r="M656" i="144"/>
  <c r="F656" i="144"/>
  <c r="F599" i="134"/>
  <c r="M599" i="134"/>
  <c r="M887" i="134"/>
  <c r="F887" i="134"/>
  <c r="M889" i="134"/>
  <c r="F889" i="134"/>
  <c r="M765" i="143"/>
  <c r="F765" i="143"/>
  <c r="F782" i="142"/>
  <c r="M782" i="142"/>
  <c r="F967" i="79"/>
  <c r="M967" i="79"/>
  <c r="M703" i="143"/>
  <c r="F703" i="143"/>
  <c r="F38" i="141"/>
  <c r="R38" i="141"/>
  <c r="M38" i="141"/>
  <c r="M704" i="142"/>
  <c r="F704" i="142"/>
  <c r="M916" i="134"/>
  <c r="F916" i="134"/>
  <c r="R841" i="141"/>
  <c r="M841" i="141"/>
  <c r="F841" i="141"/>
  <c r="M556" i="142"/>
  <c r="F556" i="142"/>
  <c r="M970" i="141"/>
  <c r="F970" i="141"/>
  <c r="R970" i="141"/>
  <c r="F959" i="144"/>
  <c r="M959" i="144"/>
  <c r="F356" i="142"/>
  <c r="M356" i="142"/>
  <c r="M326" i="142"/>
  <c r="F326" i="142"/>
  <c r="F967" i="142"/>
  <c r="M967" i="142"/>
  <c r="M68" i="79"/>
  <c r="F68" i="79"/>
  <c r="M997" i="142"/>
  <c r="F997" i="142"/>
  <c r="M968" i="134"/>
  <c r="F968" i="134"/>
  <c r="R1000" i="141"/>
  <c r="M1000" i="141"/>
  <c r="F1000" i="141"/>
  <c r="F925" i="143"/>
  <c r="M925" i="143"/>
  <c r="M647" i="134"/>
  <c r="F647" i="134"/>
  <c r="F983" i="144"/>
  <c r="M983" i="144"/>
  <c r="M749" i="143"/>
  <c r="F749" i="143"/>
  <c r="M657" i="79"/>
  <c r="F657" i="79"/>
  <c r="R760" i="141"/>
  <c r="M760" i="141"/>
  <c r="F760" i="141"/>
  <c r="F678" i="143"/>
  <c r="M678" i="143"/>
  <c r="M690" i="141"/>
  <c r="F690" i="141"/>
  <c r="R690" i="141"/>
  <c r="F908" i="134"/>
  <c r="M908" i="134"/>
  <c r="F837" i="134"/>
  <c r="M837" i="134"/>
  <c r="F803" i="143"/>
  <c r="M803" i="143"/>
  <c r="M29" i="143"/>
  <c r="F29" i="143"/>
  <c r="M533" i="143"/>
  <c r="F533" i="143"/>
  <c r="M361" i="144"/>
  <c r="F361" i="144"/>
  <c r="M1007" i="142"/>
  <c r="F1007" i="142"/>
  <c r="F16" i="144"/>
  <c r="M16" i="144"/>
  <c r="R714" i="141"/>
  <c r="M714" i="141"/>
  <c r="F714" i="141"/>
  <c r="M973" i="134"/>
  <c r="F973" i="134"/>
  <c r="F551" i="143"/>
  <c r="M551" i="143"/>
  <c r="AR19" i="79"/>
  <c r="AR18" i="79"/>
  <c r="M966" i="141"/>
  <c r="F966" i="141"/>
  <c r="R966" i="141"/>
  <c r="M179" i="134"/>
  <c r="F179" i="134"/>
  <c r="R33" i="141"/>
  <c r="M33" i="141"/>
  <c r="F33" i="141"/>
  <c r="M860" i="142"/>
  <c r="F860" i="142"/>
  <c r="M1006" i="142"/>
  <c r="F1006" i="142"/>
  <c r="M991" i="79"/>
  <c r="F991" i="79"/>
  <c r="M1012" i="141"/>
  <c r="R1012" i="141"/>
  <c r="F1012" i="141"/>
  <c r="N1012" i="141" s="1"/>
  <c r="F1012" i="134"/>
  <c r="M1012" i="134"/>
  <c r="F383" i="144"/>
  <c r="M383" i="144"/>
  <c r="M600" i="144"/>
  <c r="F600" i="144"/>
  <c r="M557" i="143"/>
  <c r="F557" i="143"/>
  <c r="M265" i="141"/>
  <c r="F265" i="141"/>
  <c r="R265" i="141"/>
  <c r="F273" i="79"/>
  <c r="M273" i="79"/>
  <c r="M462" i="134"/>
  <c r="F462" i="134"/>
  <c r="N462" i="134" s="1"/>
  <c r="F472" i="144"/>
  <c r="M472" i="144"/>
  <c r="M121" i="142"/>
  <c r="F121" i="142"/>
  <c r="N121" i="142" s="1"/>
  <c r="R94" i="141"/>
  <c r="M94" i="141"/>
  <c r="F94" i="141"/>
  <c r="M792" i="141"/>
  <c r="F792" i="141"/>
  <c r="R792" i="141"/>
  <c r="R987" i="141"/>
  <c r="M987" i="141"/>
  <c r="F987" i="141"/>
  <c r="M264" i="143"/>
  <c r="F264" i="143"/>
  <c r="M140" i="144"/>
  <c r="F140" i="144"/>
  <c r="F549" i="144"/>
  <c r="M549" i="144"/>
  <c r="R486" i="141"/>
  <c r="M486" i="141"/>
  <c r="F486" i="141"/>
  <c r="M346" i="142"/>
  <c r="F346" i="142"/>
  <c r="N346" i="142" s="1"/>
  <c r="R990" i="141"/>
  <c r="F990" i="141"/>
  <c r="N990" i="141" s="1"/>
  <c r="M990" i="141"/>
  <c r="M209" i="144"/>
  <c r="F209" i="144"/>
  <c r="F96" i="79"/>
  <c r="N96" i="79" s="1"/>
  <c r="M96" i="79"/>
  <c r="F311" i="142"/>
  <c r="M311" i="142"/>
  <c r="M42" i="144"/>
  <c r="F42" i="144"/>
  <c r="M34" i="144"/>
  <c r="F34" i="144"/>
  <c r="F19" i="143"/>
  <c r="N19" i="143" s="1"/>
  <c r="M19" i="143"/>
  <c r="F353" i="144"/>
  <c r="M353" i="144"/>
  <c r="M31" i="134"/>
  <c r="F31" i="134"/>
  <c r="F376" i="134"/>
  <c r="M376" i="134"/>
  <c r="F848" i="144"/>
  <c r="N848" i="144" s="1"/>
  <c r="M848" i="144"/>
  <c r="M45" i="143"/>
  <c r="F45" i="143"/>
  <c r="M236" i="141"/>
  <c r="F236" i="141"/>
  <c r="R236" i="141"/>
  <c r="F657" i="134"/>
  <c r="M657" i="134"/>
  <c r="M205" i="143"/>
  <c r="F205" i="143"/>
  <c r="M634" i="144"/>
  <c r="F634" i="144"/>
  <c r="M547" i="144"/>
  <c r="F547" i="144"/>
  <c r="F651" i="142"/>
  <c r="M651" i="142"/>
  <c r="F946" i="134"/>
  <c r="M946" i="134"/>
  <c r="F130" i="142"/>
  <c r="M130" i="142"/>
  <c r="F929" i="143"/>
  <c r="M929" i="143"/>
  <c r="M806" i="142"/>
  <c r="F806" i="142"/>
  <c r="F953" i="143"/>
  <c r="M953" i="143"/>
  <c r="F744" i="142"/>
  <c r="M744" i="142"/>
  <c r="F609" i="134"/>
  <c r="M609" i="134"/>
  <c r="M528" i="141"/>
  <c r="F528" i="141"/>
  <c r="R528" i="141"/>
  <c r="F946" i="79"/>
  <c r="M946" i="79"/>
  <c r="M263" i="79"/>
  <c r="F263" i="79"/>
  <c r="F942" i="79"/>
  <c r="M942" i="79"/>
  <c r="M102" i="143"/>
  <c r="F102" i="143"/>
  <c r="M987" i="79"/>
  <c r="F987" i="79"/>
  <c r="M822" i="143"/>
  <c r="F822" i="143"/>
  <c r="M930" i="143"/>
  <c r="F930" i="143"/>
  <c r="M943" i="79"/>
  <c r="F943" i="79"/>
  <c r="M963" i="142"/>
  <c r="F963" i="142"/>
  <c r="M576" i="79"/>
  <c r="F576" i="79"/>
  <c r="M690" i="79"/>
  <c r="F690" i="79"/>
  <c r="F962" i="143"/>
  <c r="M962" i="143"/>
  <c r="R27" i="141"/>
  <c r="F27" i="141"/>
  <c r="M27" i="141"/>
  <c r="M460" i="134"/>
  <c r="F460" i="134"/>
  <c r="M507" i="143"/>
  <c r="F507" i="143"/>
  <c r="R510" i="141"/>
  <c r="M510" i="141"/>
  <c r="F510" i="141"/>
  <c r="F492" i="141"/>
  <c r="R492" i="141"/>
  <c r="M492" i="141"/>
  <c r="M991" i="142"/>
  <c r="F991" i="142"/>
  <c r="M836" i="79"/>
  <c r="F836" i="79"/>
  <c r="M1008" i="144"/>
  <c r="F1008" i="144"/>
  <c r="R776" i="141"/>
  <c r="M776" i="141"/>
  <c r="F776" i="141"/>
  <c r="M971" i="134"/>
  <c r="F971" i="134"/>
  <c r="M839" i="134"/>
  <c r="F839" i="134"/>
  <c r="M868" i="141"/>
  <c r="F868" i="141"/>
  <c r="R868" i="141"/>
  <c r="F934" i="144"/>
  <c r="M934" i="144"/>
  <c r="F721" i="143"/>
  <c r="M721" i="143"/>
  <c r="M901" i="134"/>
  <c r="F901" i="134"/>
  <c r="F818" i="134"/>
  <c r="M818" i="134"/>
  <c r="M857" i="144"/>
  <c r="F857" i="144"/>
  <c r="F1002" i="142"/>
  <c r="M1002" i="142"/>
  <c r="F78" i="144"/>
  <c r="M78" i="144"/>
  <c r="M840" i="141"/>
  <c r="F840" i="141"/>
  <c r="R840" i="141"/>
  <c r="F27" i="79"/>
  <c r="M27" i="79"/>
  <c r="M815" i="79"/>
  <c r="F815" i="79"/>
  <c r="F947" i="144"/>
  <c r="M947" i="144"/>
  <c r="M1004" i="79"/>
  <c r="F1004" i="79"/>
  <c r="R962" i="141"/>
  <c r="M962" i="141"/>
  <c r="F962" i="141"/>
  <c r="F461" i="144"/>
  <c r="M461" i="144"/>
  <c r="M982" i="144"/>
  <c r="F982" i="144"/>
  <c r="M20" i="142"/>
  <c r="F20" i="142"/>
  <c r="M955" i="144"/>
  <c r="F955" i="144"/>
  <c r="F525" i="143"/>
  <c r="M525" i="143"/>
  <c r="R542" i="141"/>
  <c r="F542" i="141"/>
  <c r="M542" i="141"/>
  <c r="M524" i="141"/>
  <c r="F524" i="141"/>
  <c r="R524" i="141"/>
  <c r="M188" i="142"/>
  <c r="F188" i="142"/>
  <c r="M122" i="144"/>
  <c r="F122" i="144"/>
  <c r="M831" i="79"/>
  <c r="F831" i="79"/>
  <c r="M24" i="144"/>
  <c r="F24" i="144"/>
  <c r="F756" i="142"/>
  <c r="M756" i="142"/>
  <c r="M960" i="134"/>
  <c r="F960" i="134"/>
  <c r="R864" i="141"/>
  <c r="M864" i="141"/>
  <c r="F864" i="141"/>
  <c r="F930" i="144"/>
  <c r="M930" i="144"/>
  <c r="F705" i="143"/>
  <c r="M705" i="143"/>
  <c r="M849" i="144"/>
  <c r="F849" i="144"/>
  <c r="M919" i="142"/>
  <c r="F919" i="142"/>
  <c r="M895" i="144"/>
  <c r="F895" i="144"/>
  <c r="M927" i="134"/>
  <c r="F927" i="134"/>
  <c r="M990" i="142"/>
  <c r="F990" i="142"/>
  <c r="F183" i="144"/>
  <c r="M183" i="144"/>
  <c r="M841" i="134"/>
  <c r="F841" i="134"/>
  <c r="M665" i="134"/>
  <c r="F665" i="134"/>
  <c r="M954" i="142"/>
  <c r="F954" i="142"/>
  <c r="M875" i="134"/>
  <c r="F875" i="134"/>
  <c r="M898" i="134"/>
  <c r="F898" i="134"/>
  <c r="M643" i="134"/>
  <c r="F643" i="134"/>
  <c r="M980" i="143"/>
  <c r="F980" i="143"/>
  <c r="F1003" i="144"/>
  <c r="M1003" i="144"/>
  <c r="M315" i="142"/>
  <c r="F315" i="142"/>
  <c r="F875" i="144"/>
  <c r="M875" i="144"/>
  <c r="F919" i="134"/>
  <c r="M919" i="134"/>
  <c r="M853" i="144"/>
  <c r="F853" i="144"/>
  <c r="R821" i="141"/>
  <c r="M821" i="141"/>
  <c r="F821" i="141"/>
  <c r="F921" i="134"/>
  <c r="M921" i="134"/>
  <c r="M40" i="143"/>
  <c r="F40" i="143"/>
  <c r="F954" i="143"/>
  <c r="M954" i="143"/>
  <c r="M764" i="134"/>
  <c r="F764" i="134"/>
  <c r="M694" i="144"/>
  <c r="F694" i="144"/>
  <c r="F975" i="142"/>
  <c r="M975" i="142"/>
  <c r="M170" i="142"/>
  <c r="F170" i="142"/>
  <c r="M111" i="142"/>
  <c r="F111" i="142"/>
  <c r="M963" i="141"/>
  <c r="R963" i="141"/>
  <c r="F963" i="141"/>
  <c r="M244" i="141"/>
  <c r="F244" i="141"/>
  <c r="R244" i="141"/>
  <c r="M29" i="134"/>
  <c r="F29" i="134"/>
  <c r="F37" i="134"/>
  <c r="M37" i="134"/>
  <c r="R1008" i="141"/>
  <c r="M1008" i="141"/>
  <c r="F1008" i="141"/>
  <c r="F984" i="79"/>
  <c r="M984" i="79"/>
  <c r="F969" i="141"/>
  <c r="R969" i="141"/>
  <c r="M969" i="141"/>
  <c r="M945" i="144"/>
  <c r="F945" i="144"/>
  <c r="F980" i="144"/>
  <c r="M980" i="144"/>
  <c r="M626" i="144"/>
  <c r="F626" i="144"/>
  <c r="F589" i="134"/>
  <c r="M589" i="134"/>
  <c r="F566" i="142"/>
  <c r="M566" i="142"/>
  <c r="F936" i="141"/>
  <c r="R936" i="141"/>
  <c r="M936" i="141"/>
  <c r="F224" i="134"/>
  <c r="M224" i="134"/>
  <c r="F168" i="142"/>
  <c r="M168" i="142"/>
  <c r="M16" i="143"/>
  <c r="F16" i="143"/>
  <c r="F724" i="134"/>
  <c r="M724" i="134"/>
  <c r="F942" i="142"/>
  <c r="M942" i="142"/>
  <c r="M766" i="141"/>
  <c r="F766" i="141"/>
  <c r="R766" i="141"/>
  <c r="M856" i="141"/>
  <c r="F856" i="141"/>
  <c r="R856" i="141"/>
  <c r="M767" i="144"/>
  <c r="F767" i="144"/>
  <c r="F922" i="144"/>
  <c r="M922" i="144"/>
  <c r="F891" i="142"/>
  <c r="M891" i="142"/>
  <c r="M787" i="143"/>
  <c r="F787" i="143"/>
  <c r="N787" i="143" s="1"/>
  <c r="F794" i="134"/>
  <c r="M794" i="134"/>
  <c r="M837" i="144"/>
  <c r="F837" i="144"/>
  <c r="N837" i="144" s="1"/>
  <c r="F956" i="79"/>
  <c r="M956" i="79"/>
  <c r="M999" i="79"/>
  <c r="F999" i="79"/>
  <c r="N999" i="79" s="1"/>
  <c r="F866" i="134"/>
  <c r="M866" i="134"/>
  <c r="M993" i="142"/>
  <c r="F993" i="142"/>
  <c r="M671" i="134"/>
  <c r="F671" i="134"/>
  <c r="M944" i="142"/>
  <c r="F944" i="142"/>
  <c r="N944" i="142" s="1"/>
  <c r="F896" i="142"/>
  <c r="M896" i="142"/>
  <c r="M967" i="143"/>
  <c r="F967" i="143"/>
  <c r="M864" i="134"/>
  <c r="F864" i="134"/>
  <c r="M815" i="143"/>
  <c r="F815" i="143"/>
  <c r="N815" i="143" s="1"/>
  <c r="F713" i="144"/>
  <c r="M713" i="144"/>
  <c r="M835" i="144"/>
  <c r="F835" i="144"/>
  <c r="F730" i="134"/>
  <c r="M730" i="134"/>
  <c r="M854" i="144"/>
  <c r="F854" i="144"/>
  <c r="N854" i="144" s="1"/>
  <c r="M763" i="142"/>
  <c r="F763" i="142"/>
  <c r="M883" i="143"/>
  <c r="F883" i="143"/>
  <c r="N883" i="143" s="1"/>
  <c r="F785" i="134"/>
  <c r="M785" i="134"/>
  <c r="M959" i="141"/>
  <c r="F959" i="141"/>
  <c r="N959" i="141" s="1"/>
  <c r="R959" i="141"/>
  <c r="M588" i="144"/>
  <c r="F588" i="144"/>
  <c r="F613" i="134"/>
  <c r="M613" i="134"/>
  <c r="M964" i="141"/>
  <c r="R964" i="141"/>
  <c r="F964" i="141"/>
  <c r="M365" i="144"/>
  <c r="F365" i="144"/>
  <c r="F334" i="142"/>
  <c r="M334" i="142"/>
  <c r="M23" i="144"/>
  <c r="F23" i="144"/>
  <c r="M809" i="142"/>
  <c r="F809" i="142"/>
  <c r="M360" i="142"/>
  <c r="F360" i="142"/>
  <c r="F233" i="143"/>
  <c r="M233" i="143"/>
  <c r="F987" i="143"/>
  <c r="M987" i="143"/>
  <c r="M78" i="143"/>
  <c r="F78" i="143"/>
  <c r="N78" i="143" s="1"/>
  <c r="M880" i="142"/>
  <c r="F880" i="142"/>
  <c r="M856" i="134"/>
  <c r="F856" i="134"/>
  <c r="N856" i="134" s="1"/>
  <c r="F697" i="144"/>
  <c r="M697" i="144"/>
  <c r="F830" i="144"/>
  <c r="M830" i="144"/>
  <c r="N830" i="144" s="1"/>
  <c r="M850" i="144"/>
  <c r="F850" i="144"/>
  <c r="AR19" i="144"/>
  <c r="AR18" i="144"/>
  <c r="F879" i="143"/>
  <c r="M879" i="143"/>
  <c r="F855" i="142"/>
  <c r="M855" i="142"/>
  <c r="M899" i="79"/>
  <c r="F899" i="79"/>
  <c r="M919" i="144"/>
  <c r="F919" i="144"/>
  <c r="N919" i="144" s="1"/>
  <c r="M937" i="79"/>
  <c r="F937" i="79"/>
  <c r="M910" i="143"/>
  <c r="F910" i="143"/>
  <c r="N910" i="143" s="1"/>
  <c r="F839" i="141"/>
  <c r="R839" i="141"/>
  <c r="M839" i="141"/>
  <c r="M863" i="134"/>
  <c r="F863" i="134"/>
  <c r="F911" i="144"/>
  <c r="N911" i="144" s="1"/>
  <c r="M911" i="144"/>
  <c r="F238" i="141"/>
  <c r="R238" i="141"/>
  <c r="M238" i="141"/>
  <c r="M192" i="134"/>
  <c r="F192" i="134"/>
  <c r="N192" i="134" s="1"/>
  <c r="F275" i="141"/>
  <c r="N275" i="141" s="1"/>
  <c r="R275" i="141"/>
  <c r="M275" i="141"/>
  <c r="M1006" i="79"/>
  <c r="F1006" i="79"/>
  <c r="F117" i="134"/>
  <c r="M117" i="134"/>
  <c r="M121" i="134"/>
  <c r="F121" i="134"/>
  <c r="M95" i="143"/>
  <c r="F95" i="143"/>
  <c r="F629" i="134"/>
  <c r="M629" i="134"/>
  <c r="M589" i="142"/>
  <c r="F589" i="142"/>
  <c r="M854" i="143"/>
  <c r="F854" i="143"/>
  <c r="F594" i="144"/>
  <c r="M594" i="144"/>
  <c r="F979" i="143"/>
  <c r="M979" i="143"/>
  <c r="M548" i="134"/>
  <c r="F548" i="134"/>
  <c r="F994" i="79"/>
  <c r="M994" i="79"/>
  <c r="F932" i="144"/>
  <c r="M932" i="144"/>
  <c r="M739" i="144"/>
  <c r="F739" i="144"/>
  <c r="F41" i="143"/>
  <c r="N41" i="143" s="1"/>
  <c r="M41" i="143"/>
  <c r="F378" i="134"/>
  <c r="M378" i="134"/>
  <c r="M354" i="142"/>
  <c r="F354" i="142"/>
  <c r="F553" i="143"/>
  <c r="M553" i="143"/>
  <c r="F506" i="79"/>
  <c r="M506" i="79"/>
  <c r="M1011" i="143"/>
  <c r="F1011" i="143"/>
  <c r="M195" i="143"/>
  <c r="F195" i="143"/>
  <c r="F872" i="143"/>
  <c r="M872" i="143"/>
  <c r="F464" i="142"/>
  <c r="N464" i="142" s="1"/>
  <c r="M464" i="142"/>
  <c r="F944" i="144"/>
  <c r="M944" i="144"/>
  <c r="M799" i="143"/>
  <c r="F799" i="143"/>
  <c r="M1009" i="144"/>
  <c r="F1009" i="144"/>
  <c r="R261" i="141"/>
  <c r="M261" i="141"/>
  <c r="F261" i="141"/>
  <c r="N261" i="141" s="1"/>
  <c r="M224" i="142"/>
  <c r="F224" i="142"/>
  <c r="M284" i="143"/>
  <c r="F284" i="143"/>
  <c r="N284" i="143" s="1"/>
  <c r="M245" i="143"/>
  <c r="F245" i="143"/>
  <c r="M936" i="143"/>
  <c r="F936" i="143"/>
  <c r="N936" i="143" s="1"/>
  <c r="M26" i="143"/>
  <c r="F26" i="143"/>
  <c r="F127" i="79"/>
  <c r="M127" i="79"/>
  <c r="M986" i="79"/>
  <c r="F986" i="79"/>
  <c r="M136" i="142"/>
  <c r="F136" i="142"/>
  <c r="F885" i="79"/>
  <c r="M885" i="79"/>
  <c r="F808" i="134"/>
  <c r="M808" i="134"/>
  <c r="M864" i="143"/>
  <c r="F864" i="143"/>
  <c r="M918" i="79"/>
  <c r="F918" i="79"/>
  <c r="M892" i="144"/>
  <c r="F892" i="144"/>
  <c r="F965" i="134"/>
  <c r="M965" i="134"/>
  <c r="F685" i="134"/>
  <c r="M685" i="134"/>
  <c r="M620" i="144"/>
  <c r="F620" i="144"/>
  <c r="R506" i="141"/>
  <c r="M506" i="141"/>
  <c r="F506" i="141"/>
  <c r="M398" i="142"/>
  <c r="F398" i="142"/>
  <c r="F847" i="144"/>
  <c r="M847" i="144"/>
  <c r="M761" i="143"/>
  <c r="F761" i="143"/>
  <c r="M181" i="134"/>
  <c r="F181" i="134"/>
  <c r="M35" i="142"/>
  <c r="F35" i="142"/>
  <c r="M874" i="142"/>
  <c r="F874" i="142"/>
  <c r="F948" i="143"/>
  <c r="M948" i="143"/>
  <c r="M746" i="134"/>
  <c r="F746" i="134"/>
  <c r="M850" i="134"/>
  <c r="F850" i="134"/>
  <c r="M902" i="143"/>
  <c r="F902" i="143"/>
  <c r="F29" i="142"/>
  <c r="M29" i="142"/>
  <c r="F650" i="144"/>
  <c r="M650" i="144"/>
  <c r="F972" i="144"/>
  <c r="M972" i="144"/>
  <c r="M554" i="141"/>
  <c r="F554" i="141"/>
  <c r="R554" i="141"/>
  <c r="F731" i="144"/>
  <c r="M731" i="144"/>
  <c r="F835" i="143"/>
  <c r="M835" i="143"/>
  <c r="F830" i="141"/>
  <c r="R830" i="141"/>
  <c r="M830" i="141"/>
  <c r="M767" i="143"/>
  <c r="F767" i="143"/>
  <c r="F613" i="141"/>
  <c r="R613" i="141"/>
  <c r="M613" i="141"/>
  <c r="F1008" i="143"/>
  <c r="M1008" i="143"/>
  <c r="M754" i="141"/>
  <c r="F754" i="141"/>
  <c r="R754" i="141"/>
  <c r="M780" i="143"/>
  <c r="F780" i="143"/>
  <c r="F829" i="143"/>
  <c r="M829" i="143"/>
  <c r="M538" i="141"/>
  <c r="F538" i="141"/>
  <c r="R538" i="141"/>
  <c r="F745" i="143"/>
  <c r="M745" i="143"/>
  <c r="M200" i="134"/>
  <c r="F200" i="134"/>
  <c r="F230" i="79"/>
  <c r="N230" i="79" s="1"/>
  <c r="M230" i="79"/>
  <c r="F858" i="142"/>
  <c r="M858" i="142"/>
  <c r="F32" i="134"/>
  <c r="M32" i="134"/>
  <c r="F37" i="144"/>
  <c r="M37" i="144"/>
  <c r="F996" i="79"/>
  <c r="M996" i="79"/>
  <c r="F995" i="79"/>
  <c r="M995" i="79"/>
  <c r="F592" i="144"/>
  <c r="N592" i="144" s="1"/>
  <c r="M592" i="144"/>
  <c r="F585" i="134"/>
  <c r="M585" i="134"/>
  <c r="F510" i="79"/>
  <c r="N510" i="79" s="1"/>
  <c r="M510" i="79"/>
  <c r="R1003" i="141"/>
  <c r="M1003" i="141"/>
  <c r="F1003" i="141"/>
  <c r="M715" i="144"/>
  <c r="F715" i="144"/>
  <c r="M827" i="143"/>
  <c r="F827" i="143"/>
  <c r="M621" i="79"/>
  <c r="F621" i="79"/>
  <c r="M751" i="143"/>
  <c r="F751" i="143"/>
  <c r="M24" i="143"/>
  <c r="F24" i="143"/>
  <c r="M746" i="79"/>
  <c r="F746" i="79"/>
  <c r="M17" i="134"/>
  <c r="F17" i="134"/>
  <c r="M918" i="142"/>
  <c r="F918" i="142"/>
  <c r="F770" i="79"/>
  <c r="M770" i="79"/>
  <c r="M358" i="142"/>
  <c r="F358" i="142"/>
  <c r="R109" i="141"/>
  <c r="F109" i="141"/>
  <c r="M109" i="141"/>
  <c r="M96" i="141"/>
  <c r="R96" i="141"/>
  <c r="F96" i="141"/>
  <c r="M968" i="79"/>
  <c r="F968" i="79"/>
  <c r="F865" i="79"/>
  <c r="M865" i="79"/>
  <c r="R922" i="141"/>
  <c r="M922" i="141"/>
  <c r="F922" i="141"/>
  <c r="M862" i="134"/>
  <c r="F862" i="134"/>
  <c r="M799" i="144"/>
  <c r="F799" i="144"/>
  <c r="M557" i="144"/>
  <c r="F557" i="144"/>
  <c r="M497" i="143"/>
  <c r="F497" i="143"/>
  <c r="M357" i="144"/>
  <c r="F357" i="144"/>
  <c r="F277" i="141"/>
  <c r="R277" i="141"/>
  <c r="M277" i="141"/>
  <c r="M985" i="134"/>
  <c r="F985" i="134"/>
  <c r="M997" i="143"/>
  <c r="F997" i="143"/>
  <c r="M372" i="142"/>
  <c r="F372" i="142"/>
  <c r="M344" i="134"/>
  <c r="F344" i="134"/>
  <c r="M1013" i="134"/>
  <c r="F1013" i="134"/>
  <c r="F979" i="134"/>
  <c r="M979" i="134"/>
  <c r="F33" i="142"/>
  <c r="M33" i="142"/>
  <c r="M852" i="144"/>
  <c r="F852" i="144"/>
  <c r="M960" i="141"/>
  <c r="F960" i="141"/>
  <c r="R960" i="141"/>
  <c r="M45" i="144"/>
  <c r="F45" i="144"/>
  <c r="N45" i="144" s="1"/>
  <c r="M224" i="79"/>
  <c r="F224" i="79"/>
  <c r="F925" i="79"/>
  <c r="M925" i="79"/>
  <c r="M41" i="141"/>
  <c r="F41" i="141"/>
  <c r="R41" i="141"/>
  <c r="M382" i="134"/>
  <c r="F382" i="134"/>
  <c r="M253" i="79"/>
  <c r="F253" i="79"/>
  <c r="F364" i="142"/>
  <c r="M364" i="142"/>
  <c r="M180" i="144"/>
  <c r="F180" i="144"/>
  <c r="R997" i="141"/>
  <c r="M997" i="141"/>
  <c r="F997" i="141"/>
  <c r="F1006" i="144"/>
  <c r="M1006" i="144"/>
  <c r="M250" i="141"/>
  <c r="F250" i="141"/>
  <c r="R250" i="141"/>
  <c r="M273" i="141"/>
  <c r="F273" i="141"/>
  <c r="R273" i="141"/>
  <c r="M268" i="143"/>
  <c r="F268" i="143"/>
  <c r="N268" i="143" s="1"/>
  <c r="M73" i="142"/>
  <c r="F73" i="142"/>
  <c r="F41" i="134"/>
  <c r="M41" i="134"/>
  <c r="M864" i="144"/>
  <c r="F864" i="144"/>
  <c r="F201" i="144"/>
  <c r="M201" i="144"/>
  <c r="F905" i="79"/>
  <c r="M905" i="79"/>
  <c r="F913" i="141"/>
  <c r="R913" i="141"/>
  <c r="M913" i="141"/>
  <c r="M816" i="142"/>
  <c r="F816" i="142"/>
  <c r="M611" i="134"/>
  <c r="F611" i="134"/>
  <c r="F468" i="134"/>
  <c r="M468" i="134"/>
  <c r="F309" i="142"/>
  <c r="M309" i="142"/>
  <c r="F49" i="142"/>
  <c r="M49" i="142"/>
  <c r="M640" i="144"/>
  <c r="F640" i="144"/>
  <c r="M203" i="143"/>
  <c r="F203" i="143"/>
  <c r="F933" i="143"/>
  <c r="M933" i="143"/>
  <c r="M520" i="79"/>
  <c r="F520" i="79"/>
  <c r="M385" i="144"/>
  <c r="F385" i="144"/>
  <c r="F207" i="144"/>
  <c r="M207" i="144"/>
  <c r="F974" i="144"/>
  <c r="M974" i="144"/>
  <c r="M796" i="142"/>
  <c r="F796" i="142"/>
  <c r="M926" i="134"/>
  <c r="F926" i="134"/>
  <c r="F800" i="142"/>
  <c r="M800" i="142"/>
  <c r="M1000" i="134"/>
  <c r="F1000" i="134"/>
  <c r="M25" i="143"/>
  <c r="F25" i="143"/>
  <c r="M337" i="144"/>
  <c r="F337" i="144"/>
  <c r="M39" i="134"/>
  <c r="F39" i="134"/>
  <c r="M370" i="142"/>
  <c r="F370" i="142"/>
  <c r="F1002" i="144"/>
  <c r="M1002" i="144"/>
  <c r="M831" i="143"/>
  <c r="F831" i="143"/>
  <c r="F835" i="142"/>
  <c r="N835" i="142" s="1"/>
  <c r="M835" i="142"/>
  <c r="R884" i="141"/>
  <c r="M884" i="141"/>
  <c r="F884" i="141"/>
  <c r="M889" i="144"/>
  <c r="F889" i="144"/>
  <c r="N889" i="144" s="1"/>
  <c r="F935" i="142"/>
  <c r="M935" i="142"/>
  <c r="M691" i="143"/>
  <c r="F691" i="143"/>
  <c r="N691" i="143" s="1"/>
  <c r="M972" i="79"/>
  <c r="F972" i="79"/>
  <c r="M59" i="134"/>
  <c r="F59" i="134"/>
  <c r="N59" i="134" s="1"/>
  <c r="F838" i="143"/>
  <c r="M838" i="143"/>
  <c r="M147" i="79"/>
  <c r="F147" i="79"/>
  <c r="N147" i="79" s="1"/>
  <c r="R851" i="141"/>
  <c r="M851" i="141"/>
  <c r="F851" i="141"/>
  <c r="F855" i="79"/>
  <c r="M855" i="79"/>
  <c r="M868" i="143"/>
  <c r="F868" i="143"/>
  <c r="M850" i="143"/>
  <c r="F850" i="143"/>
  <c r="AO6" i="79"/>
  <c r="M485" i="143"/>
  <c r="F485" i="143"/>
  <c r="N485" i="143" s="1"/>
  <c r="M317" i="142"/>
  <c r="F317" i="142"/>
  <c r="F728" i="134"/>
  <c r="M728" i="134"/>
  <c r="N728" i="134" s="1"/>
  <c r="F975" i="144"/>
  <c r="M975" i="144"/>
  <c r="F339" i="144"/>
  <c r="M339" i="144"/>
  <c r="F1015" i="144"/>
  <c r="M1015" i="144"/>
  <c r="M384" i="134"/>
  <c r="F384" i="134"/>
  <c r="F395" i="144"/>
  <c r="M395" i="144"/>
  <c r="M1010" i="143"/>
  <c r="F1010" i="143"/>
  <c r="N1010" i="143" s="1"/>
  <c r="F56" i="144"/>
  <c r="M56" i="144"/>
  <c r="F930" i="142"/>
  <c r="M930" i="142"/>
  <c r="N930" i="142" s="1"/>
  <c r="R700" i="141"/>
  <c r="M700" i="141"/>
  <c r="F700" i="141"/>
  <c r="M32" i="144"/>
  <c r="F32" i="144"/>
  <c r="F831" i="134"/>
  <c r="M831" i="134"/>
  <c r="F761" i="134"/>
  <c r="M761" i="134"/>
  <c r="F880" i="141"/>
  <c r="R880" i="141"/>
  <c r="M880" i="141"/>
  <c r="M946" i="144"/>
  <c r="F946" i="144"/>
  <c r="M769" i="143"/>
  <c r="F769" i="143"/>
  <c r="N769" i="143" s="1"/>
  <c r="M834" i="134"/>
  <c r="F834" i="134"/>
  <c r="M881" i="144"/>
  <c r="F881" i="144"/>
  <c r="R934" i="141"/>
  <c r="M934" i="141"/>
  <c r="F934" i="141"/>
  <c r="F63" i="143"/>
  <c r="M63" i="143"/>
  <c r="M34" i="143"/>
  <c r="F34" i="143"/>
  <c r="F978" i="134"/>
  <c r="M978" i="134"/>
  <c r="M941" i="143"/>
  <c r="F941" i="143"/>
  <c r="F646" i="144"/>
  <c r="M646" i="144"/>
  <c r="M593" i="142"/>
  <c r="F593" i="142"/>
  <c r="F936" i="144"/>
  <c r="M936" i="144"/>
  <c r="F755" i="144"/>
  <c r="N755" i="144" s="1"/>
  <c r="M755" i="144"/>
  <c r="M905" i="142"/>
  <c r="F905" i="142"/>
  <c r="M1013" i="143"/>
  <c r="F1013" i="143"/>
  <c r="H3" i="21"/>
  <c r="F346" i="134"/>
  <c r="M346" i="134"/>
  <c r="M314" i="144"/>
  <c r="F314" i="144"/>
  <c r="N314" i="144" s="1"/>
  <c r="R147" i="141"/>
  <c r="M147" i="141"/>
  <c r="F147" i="141"/>
  <c r="M74" i="144"/>
  <c r="F74" i="144"/>
  <c r="F91" i="143"/>
  <c r="M91" i="143"/>
  <c r="M341" i="144"/>
  <c r="F341" i="144"/>
  <c r="F932" i="143"/>
  <c r="M932" i="143"/>
  <c r="M938" i="79"/>
  <c r="F938" i="79"/>
  <c r="F1008" i="134"/>
  <c r="M1008" i="134"/>
  <c r="F39" i="141"/>
  <c r="R39" i="141"/>
  <c r="M39" i="141"/>
  <c r="M979" i="79"/>
  <c r="F979" i="79"/>
  <c r="M954" i="134"/>
  <c r="F954" i="134"/>
  <c r="F886" i="134"/>
  <c r="M886" i="134"/>
  <c r="M659" i="134"/>
  <c r="F659" i="134"/>
  <c r="F33" i="144"/>
  <c r="M33" i="144"/>
  <c r="F254" i="143"/>
  <c r="M254" i="143"/>
  <c r="F998" i="142"/>
  <c r="M998" i="142"/>
  <c r="F24" i="79"/>
  <c r="M24" i="79"/>
  <c r="M619" i="134"/>
  <c r="F619" i="134"/>
  <c r="F185" i="144"/>
  <c r="M185" i="144"/>
  <c r="M899" i="141"/>
  <c r="F899" i="141"/>
  <c r="N899" i="141" s="1"/>
  <c r="R899" i="141"/>
  <c r="F903" i="79"/>
  <c r="N903" i="79" s="1"/>
  <c r="M903" i="79"/>
  <c r="R980" i="141"/>
  <c r="M980" i="141"/>
  <c r="F980" i="141"/>
  <c r="AR14" i="143"/>
  <c r="AR15" i="143"/>
  <c r="AR17" i="143"/>
  <c r="AR16" i="143"/>
  <c r="M550" i="141"/>
  <c r="R550" i="141"/>
  <c r="F550" i="141"/>
  <c r="F399" i="144"/>
  <c r="M399" i="144"/>
  <c r="F1000" i="143"/>
  <c r="M1000" i="143"/>
  <c r="R917" i="141"/>
  <c r="M917" i="141"/>
  <c r="F917" i="141"/>
  <c r="M930" i="79"/>
  <c r="F930" i="79"/>
  <c r="M643" i="142"/>
  <c r="F643" i="142"/>
  <c r="F601" i="142"/>
  <c r="M601" i="142"/>
  <c r="M490" i="79"/>
  <c r="F490" i="79"/>
  <c r="F42" i="134"/>
  <c r="M42" i="134"/>
  <c r="M188" i="79"/>
  <c r="F188" i="79"/>
  <c r="M90" i="141"/>
  <c r="F90" i="141"/>
  <c r="R90" i="141"/>
  <c r="R47" i="141"/>
  <c r="M47" i="141"/>
  <c r="F47" i="141"/>
  <c r="F95" i="134"/>
  <c r="M95" i="134"/>
  <c r="F940" i="142"/>
  <c r="M940" i="142"/>
  <c r="M514" i="141"/>
  <c r="F514" i="141"/>
  <c r="R514" i="141"/>
  <c r="M403" i="144"/>
  <c r="F403" i="144"/>
  <c r="M943" i="144"/>
  <c r="F943" i="144"/>
  <c r="F955" i="141"/>
  <c r="R955" i="141"/>
  <c r="M955" i="141"/>
  <c r="M913" i="79"/>
  <c r="F913" i="79"/>
  <c r="F957" i="141"/>
  <c r="R957" i="141"/>
  <c r="M957" i="141"/>
  <c r="M947" i="134"/>
  <c r="F947" i="134"/>
  <c r="F977" i="142"/>
  <c r="M977" i="142"/>
  <c r="M218" i="79"/>
  <c r="F218" i="79"/>
  <c r="M32" i="79"/>
  <c r="F32" i="79"/>
  <c r="M1012" i="142"/>
  <c r="F1012" i="142"/>
  <c r="F534" i="79"/>
  <c r="M534" i="79"/>
  <c r="F934" i="79"/>
  <c r="M934" i="79"/>
  <c r="M240" i="141"/>
  <c r="F240" i="141"/>
  <c r="R240" i="141"/>
  <c r="M905" i="141"/>
  <c r="R905" i="141"/>
  <c r="F905" i="141"/>
  <c r="M910" i="142"/>
  <c r="F910" i="142"/>
  <c r="F833" i="79"/>
  <c r="M833" i="79"/>
  <c r="F199" i="143"/>
  <c r="M199" i="143"/>
  <c r="F19" i="141"/>
  <c r="R19" i="141"/>
  <c r="M19" i="141"/>
  <c r="F39" i="142"/>
  <c r="M39" i="142"/>
  <c r="M515" i="143"/>
  <c r="F515" i="143"/>
  <c r="R30" i="141"/>
  <c r="F30" i="141"/>
  <c r="M30" i="141"/>
  <c r="M986" i="144"/>
  <c r="F986" i="144"/>
  <c r="M896" i="134"/>
  <c r="F896" i="134"/>
  <c r="F773" i="144"/>
  <c r="M773" i="144"/>
  <c r="M618" i="143"/>
  <c r="F618" i="143"/>
  <c r="F870" i="144"/>
  <c r="M870" i="144"/>
  <c r="F836" i="141"/>
  <c r="R836" i="141"/>
  <c r="M836" i="141"/>
  <c r="M899" i="143"/>
  <c r="F899" i="143"/>
  <c r="F871" i="142"/>
  <c r="M871" i="142"/>
  <c r="F628" i="142"/>
  <c r="M628" i="142"/>
  <c r="F974" i="141"/>
  <c r="R974" i="141"/>
  <c r="M974" i="141"/>
  <c r="M642" i="144"/>
  <c r="F642" i="144"/>
  <c r="M456" i="134"/>
  <c r="F456" i="134"/>
  <c r="M985" i="141"/>
  <c r="F985" i="141"/>
  <c r="R985" i="141"/>
  <c r="F36" i="142"/>
  <c r="M36" i="142"/>
  <c r="F957" i="79"/>
  <c r="N957" i="79" s="1"/>
  <c r="M957" i="79"/>
  <c r="F615" i="134"/>
  <c r="M615" i="134"/>
  <c r="F554" i="134"/>
  <c r="M554" i="134"/>
  <c r="F247" i="143"/>
  <c r="M247" i="143"/>
  <c r="F276" i="143"/>
  <c r="N276" i="143" s="1"/>
  <c r="M276" i="143"/>
  <c r="F116" i="144"/>
  <c r="M116" i="144"/>
  <c r="M939" i="79"/>
  <c r="F939" i="79"/>
  <c r="M829" i="141"/>
  <c r="R829" i="141"/>
  <c r="F829" i="141"/>
  <c r="M929" i="142"/>
  <c r="F929" i="142"/>
  <c r="M44" i="79"/>
  <c r="F44" i="79"/>
  <c r="M17" i="144"/>
  <c r="F17" i="144"/>
  <c r="M34" i="142"/>
  <c r="F34" i="142"/>
  <c r="F551" i="144"/>
  <c r="M551" i="144"/>
  <c r="F966" i="144"/>
  <c r="M966" i="144"/>
  <c r="M992" i="144"/>
  <c r="F992" i="144"/>
  <c r="F940" i="79"/>
  <c r="M940" i="79"/>
  <c r="M888" i="134"/>
  <c r="F888" i="134"/>
  <c r="F628" i="134"/>
  <c r="M628" i="134"/>
  <c r="F761" i="144"/>
  <c r="M761" i="144"/>
  <c r="M866" i="144"/>
  <c r="F866" i="144"/>
  <c r="F816" i="141"/>
  <c r="R816" i="141"/>
  <c r="M816" i="141"/>
  <c r="M773" i="134"/>
  <c r="F773" i="134"/>
  <c r="M895" i="143"/>
  <c r="F895" i="143"/>
  <c r="M792" i="134"/>
  <c r="F792" i="134"/>
  <c r="M694" i="134"/>
  <c r="F694" i="134"/>
  <c r="R617" i="141"/>
  <c r="M617" i="141"/>
  <c r="F617" i="141"/>
  <c r="M798" i="142"/>
  <c r="F798" i="142"/>
  <c r="M644" i="144"/>
  <c r="F644" i="144"/>
  <c r="M26" i="142"/>
  <c r="F26" i="142"/>
  <c r="M959" i="134"/>
  <c r="F959" i="134"/>
  <c r="F35" i="141"/>
  <c r="R35" i="141"/>
  <c r="M35" i="141"/>
  <c r="F491" i="143"/>
  <c r="M491" i="143"/>
  <c r="M999" i="142"/>
  <c r="F999" i="142"/>
  <c r="M500" i="79"/>
  <c r="F500" i="79"/>
  <c r="M36" i="79"/>
  <c r="F36" i="79"/>
  <c r="M975" i="134"/>
  <c r="F975" i="134"/>
  <c r="F99" i="141"/>
  <c r="R99" i="141"/>
  <c r="M99" i="141"/>
  <c r="M836" i="142"/>
  <c r="F836" i="142"/>
  <c r="F784" i="141"/>
  <c r="R784" i="141"/>
  <c r="M784" i="141"/>
  <c r="F132" i="142"/>
  <c r="M132" i="142"/>
  <c r="F174" i="142"/>
  <c r="M174" i="142"/>
  <c r="M911" i="141"/>
  <c r="F911" i="141"/>
  <c r="R911" i="141"/>
  <c r="F851" i="79"/>
  <c r="M851" i="79"/>
  <c r="M912" i="143"/>
  <c r="F912" i="143"/>
  <c r="F984" i="143"/>
  <c r="M984" i="143"/>
  <c r="F906" i="134"/>
  <c r="M906" i="134"/>
  <c r="M823" i="141"/>
  <c r="F823" i="141"/>
  <c r="R823" i="141"/>
  <c r="R696" i="141"/>
  <c r="M696" i="141"/>
  <c r="F696" i="141"/>
  <c r="F625" i="79"/>
  <c r="M625" i="79"/>
  <c r="F749" i="144"/>
  <c r="M749" i="144"/>
  <c r="F970" i="144"/>
  <c r="M970" i="144"/>
  <c r="M868" i="134"/>
  <c r="F868" i="134"/>
  <c r="M547" i="143"/>
  <c r="F547" i="143"/>
  <c r="M995" i="142"/>
  <c r="F995" i="142"/>
  <c r="R924" i="141"/>
  <c r="M924" i="141"/>
  <c r="F924" i="141"/>
  <c r="M662" i="144"/>
  <c r="F662" i="144"/>
  <c r="M607" i="134"/>
  <c r="F607" i="134"/>
  <c r="M191" i="143"/>
  <c r="F191" i="143"/>
  <c r="M30" i="134"/>
  <c r="F30" i="134"/>
  <c r="M342" i="134"/>
  <c r="F342" i="134"/>
  <c r="M226" i="79"/>
  <c r="F226" i="79"/>
  <c r="F923" i="134"/>
  <c r="M923" i="134"/>
  <c r="F280" i="143"/>
  <c r="M280" i="143"/>
  <c r="F35" i="144"/>
  <c r="M35" i="144"/>
  <c r="M219" i="141"/>
  <c r="F219" i="141"/>
  <c r="R219" i="141"/>
  <c r="M169" i="144"/>
  <c r="F169" i="144"/>
  <c r="F617" i="134"/>
  <c r="M617" i="134"/>
  <c r="M953" i="142"/>
  <c r="F953" i="142"/>
  <c r="M912" i="142"/>
  <c r="F912" i="142"/>
  <c r="R973" i="141"/>
  <c r="M973" i="141"/>
  <c r="F973" i="141"/>
  <c r="M872" i="134"/>
  <c r="F872" i="134"/>
  <c r="M821" i="134"/>
  <c r="F821" i="134"/>
  <c r="M729" i="144"/>
  <c r="F729" i="144"/>
  <c r="F784" i="134"/>
  <c r="M784" i="134"/>
  <c r="F858" i="144"/>
  <c r="M858" i="144"/>
  <c r="F840" i="134"/>
  <c r="M840" i="134"/>
  <c r="F887" i="143"/>
  <c r="M887" i="143"/>
  <c r="M720" i="134"/>
  <c r="F720" i="134"/>
  <c r="M781" i="142"/>
  <c r="F781" i="142"/>
  <c r="M777" i="142"/>
  <c r="F777" i="142"/>
  <c r="M773" i="142"/>
  <c r="F773" i="142"/>
  <c r="M778" i="141"/>
  <c r="F778" i="141"/>
  <c r="R778" i="141"/>
  <c r="F924" i="134"/>
  <c r="M924" i="134"/>
  <c r="M815" i="134"/>
  <c r="F815" i="134"/>
  <c r="F708" i="142"/>
  <c r="M708" i="142"/>
  <c r="M18" i="79"/>
  <c r="F18" i="79"/>
  <c r="F882" i="134"/>
  <c r="M882" i="134"/>
  <c r="F856" i="143"/>
  <c r="M856" i="143"/>
  <c r="F681" i="134"/>
  <c r="M681" i="134"/>
  <c r="F33" i="79"/>
  <c r="M33" i="79"/>
  <c r="M19" i="144"/>
  <c r="F19" i="144"/>
  <c r="F1003" i="142"/>
  <c r="M1003" i="142"/>
  <c r="M372" i="134"/>
  <c r="F372" i="134"/>
  <c r="M859" i="144"/>
  <c r="F859" i="144"/>
  <c r="F801" i="134"/>
  <c r="M801" i="134"/>
  <c r="M842" i="134"/>
  <c r="F842" i="134"/>
  <c r="M802" i="144"/>
  <c r="F802" i="144"/>
  <c r="M840" i="143"/>
  <c r="F840" i="143"/>
  <c r="F28" i="142"/>
  <c r="M28" i="142"/>
  <c r="F720" i="142"/>
  <c r="M720" i="142"/>
  <c r="F937" i="144"/>
  <c r="M937" i="144"/>
  <c r="M734" i="141"/>
  <c r="F734" i="141"/>
  <c r="R734" i="141"/>
  <c r="M646" i="142"/>
  <c r="F646" i="142"/>
  <c r="F396" i="134"/>
  <c r="M396" i="134"/>
  <c r="F329" i="144"/>
  <c r="M329" i="144"/>
  <c r="M871" i="144"/>
  <c r="F871" i="144"/>
  <c r="M814" i="79"/>
  <c r="F814" i="79"/>
  <c r="M917" i="142"/>
  <c r="F917" i="142"/>
  <c r="M978" i="143"/>
  <c r="F978" i="143"/>
  <c r="R877" i="141"/>
  <c r="M877" i="141"/>
  <c r="F877" i="141"/>
  <c r="F958" i="141"/>
  <c r="M958" i="141"/>
  <c r="R958" i="141"/>
  <c r="F862" i="143"/>
  <c r="M862" i="143"/>
  <c r="M960" i="79"/>
  <c r="F960" i="79"/>
  <c r="F865" i="142"/>
  <c r="M865" i="142"/>
  <c r="F874" i="134"/>
  <c r="M874" i="134"/>
  <c r="F1001" i="143"/>
  <c r="M1001" i="143"/>
  <c r="F473" i="134"/>
  <c r="M473" i="134"/>
  <c r="M457" i="144"/>
  <c r="F457" i="144"/>
  <c r="M994" i="144"/>
  <c r="F994" i="144"/>
  <c r="F490" i="141"/>
  <c r="R490" i="141"/>
  <c r="M490" i="141"/>
  <c r="M400" i="142"/>
  <c r="F400" i="142"/>
  <c r="M851" i="144"/>
  <c r="F851" i="144"/>
  <c r="M781" i="143"/>
  <c r="F781" i="143"/>
  <c r="F909" i="142"/>
  <c r="M909" i="142"/>
  <c r="M777" i="143"/>
  <c r="F777" i="143"/>
  <c r="M911" i="142"/>
  <c r="F911" i="142"/>
  <c r="M706" i="141"/>
  <c r="F706" i="141"/>
  <c r="R706" i="141"/>
  <c r="F921" i="144"/>
  <c r="M921" i="144"/>
  <c r="F842" i="79"/>
  <c r="M842" i="79"/>
  <c r="M799" i="134"/>
  <c r="F799" i="134"/>
  <c r="F726" i="79"/>
  <c r="M726" i="79"/>
  <c r="M232" i="79"/>
  <c r="F232" i="79"/>
  <c r="M186" i="142"/>
  <c r="F186" i="142"/>
  <c r="F926" i="142"/>
  <c r="M926" i="142"/>
  <c r="F718" i="79"/>
  <c r="M718" i="79"/>
  <c r="F313" i="134"/>
  <c r="M313" i="134"/>
  <c r="F59" i="142"/>
  <c r="M59" i="142"/>
  <c r="M843" i="134"/>
  <c r="F843" i="134"/>
  <c r="M214" i="134"/>
  <c r="F214" i="134"/>
  <c r="M958" i="142"/>
  <c r="F958" i="142"/>
  <c r="M894" i="134"/>
  <c r="F894" i="134"/>
  <c r="M677" i="142"/>
  <c r="F677" i="142"/>
  <c r="M971" i="144"/>
  <c r="F971" i="144"/>
  <c r="M189" i="144"/>
  <c r="F189" i="144"/>
  <c r="F313" i="142"/>
  <c r="M313" i="142"/>
  <c r="M332" i="142"/>
  <c r="F332" i="142"/>
  <c r="M103" i="79"/>
  <c r="F103" i="79"/>
  <c r="F182" i="79"/>
  <c r="N182" i="79" s="1"/>
  <c r="M182" i="79"/>
  <c r="M248" i="79"/>
  <c r="F248" i="79"/>
  <c r="F208" i="142"/>
  <c r="M208" i="142"/>
  <c r="M246" i="79"/>
  <c r="F246" i="79"/>
  <c r="M850" i="142"/>
  <c r="F850" i="142"/>
  <c r="F996" i="141"/>
  <c r="R996" i="141"/>
  <c r="M996" i="141"/>
  <c r="M1000" i="79"/>
  <c r="F1000" i="79"/>
  <c r="F21" i="144"/>
  <c r="M21" i="144"/>
  <c r="M868" i="144"/>
  <c r="F868" i="144"/>
  <c r="M851" i="134"/>
  <c r="F851" i="134"/>
  <c r="M167" i="144"/>
  <c r="F167" i="144"/>
  <c r="F873" i="79"/>
  <c r="M873" i="79"/>
  <c r="M881" i="141"/>
  <c r="F881" i="141"/>
  <c r="R881" i="141"/>
  <c r="M989" i="79"/>
  <c r="F989" i="79"/>
  <c r="F916" i="143"/>
  <c r="M916" i="143"/>
  <c r="M1001" i="79"/>
  <c r="F1001" i="79"/>
  <c r="F234" i="79"/>
  <c r="M234" i="79"/>
  <c r="M155" i="79"/>
  <c r="F155" i="79"/>
  <c r="R855" i="141"/>
  <c r="M855" i="141"/>
  <c r="F855" i="141"/>
  <c r="M907" i="79"/>
  <c r="F907" i="79"/>
  <c r="F920" i="141"/>
  <c r="R920" i="141"/>
  <c r="M920" i="141"/>
  <c r="F186" i="134"/>
  <c r="M186" i="134"/>
  <c r="F107" i="144"/>
  <c r="M107" i="144"/>
  <c r="F965" i="142"/>
  <c r="M965" i="142"/>
  <c r="M802" i="142"/>
  <c r="F802" i="142"/>
  <c r="F898" i="142"/>
  <c r="M898" i="142"/>
  <c r="M880" i="144"/>
  <c r="F880" i="144"/>
  <c r="M819" i="79"/>
  <c r="F819" i="79"/>
  <c r="F113" i="142"/>
  <c r="M113" i="142"/>
  <c r="F942" i="134"/>
  <c r="M942" i="134"/>
  <c r="M898" i="143"/>
  <c r="F898" i="143"/>
  <c r="R500" i="141"/>
  <c r="M500" i="141"/>
  <c r="F500" i="141"/>
  <c r="F1011" i="144"/>
  <c r="M1011" i="144"/>
  <c r="F184" i="141"/>
  <c r="R184" i="141"/>
  <c r="M184" i="141"/>
  <c r="F330" i="142"/>
  <c r="M330" i="142"/>
  <c r="AR15" i="142"/>
  <c r="AR17" i="142"/>
  <c r="AR16" i="142"/>
  <c r="AR14" i="142"/>
  <c r="M992" i="141"/>
  <c r="F992" i="141"/>
  <c r="R992" i="141"/>
  <c r="M993" i="79"/>
  <c r="F993" i="79"/>
  <c r="M541" i="143"/>
  <c r="F541" i="143"/>
  <c r="F577" i="143"/>
  <c r="M577" i="143"/>
  <c r="F548" i="79"/>
  <c r="M548" i="79"/>
  <c r="M530" i="79"/>
  <c r="F530" i="79"/>
  <c r="F194" i="134"/>
  <c r="M194" i="134"/>
  <c r="M114" i="144"/>
  <c r="F114" i="144"/>
  <c r="F756" i="134"/>
  <c r="M756" i="134"/>
  <c r="R971" i="141"/>
  <c r="M971" i="141"/>
  <c r="F971" i="141"/>
  <c r="F376" i="142"/>
  <c r="M376" i="142"/>
  <c r="M275" i="79"/>
  <c r="F275" i="79"/>
  <c r="F206" i="142"/>
  <c r="M206" i="142"/>
  <c r="F945" i="141"/>
  <c r="R945" i="141"/>
  <c r="M945" i="141"/>
  <c r="F878" i="142"/>
  <c r="M878" i="142"/>
  <c r="F1012" i="79"/>
  <c r="M1012" i="79"/>
  <c r="M933" i="79"/>
  <c r="F933" i="79"/>
  <c r="M61" i="142"/>
  <c r="F61" i="142"/>
  <c r="M622" i="144"/>
  <c r="F622" i="144"/>
  <c r="M647" i="142"/>
  <c r="F647" i="142"/>
  <c r="F42" i="142"/>
  <c r="M42" i="142"/>
  <c r="F22" i="79"/>
  <c r="M22" i="79"/>
  <c r="F39" i="79"/>
  <c r="M39" i="79"/>
  <c r="M947" i="143"/>
  <c r="F947" i="143"/>
  <c r="F797" i="143"/>
  <c r="M797" i="143"/>
  <c r="R42" i="141"/>
  <c r="M42" i="141"/>
  <c r="F42" i="141"/>
  <c r="M282" i="143"/>
  <c r="F282" i="143"/>
  <c r="M21" i="134"/>
  <c r="F21" i="134"/>
  <c r="M835" i="134"/>
  <c r="F835" i="134"/>
  <c r="M31" i="142"/>
  <c r="F31" i="142"/>
  <c r="M1004" i="134"/>
  <c r="F1004" i="134"/>
  <c r="F1009" i="143"/>
  <c r="M1009" i="143"/>
  <c r="M948" i="134"/>
  <c r="F948" i="134"/>
  <c r="F777" i="134"/>
  <c r="M777" i="134"/>
  <c r="R900" i="141"/>
  <c r="M900" i="141"/>
  <c r="F900" i="141"/>
  <c r="F926" i="141"/>
  <c r="R926" i="141"/>
  <c r="M926" i="141"/>
  <c r="M755" i="143"/>
  <c r="F755" i="143"/>
  <c r="M862" i="142"/>
  <c r="F862" i="142"/>
  <c r="M30" i="142"/>
  <c r="F30" i="142"/>
  <c r="F716" i="141"/>
  <c r="R716" i="141"/>
  <c r="M716" i="141"/>
  <c r="F853" i="142"/>
  <c r="M853" i="142"/>
  <c r="M957" i="134"/>
  <c r="F957" i="134"/>
  <c r="M635" i="142"/>
  <c r="F635" i="142"/>
  <c r="M629" i="142"/>
  <c r="F629" i="142"/>
  <c r="M1001" i="141"/>
  <c r="F1001" i="141"/>
  <c r="R1001" i="141"/>
  <c r="F236" i="79"/>
  <c r="M236" i="79"/>
  <c r="M936" i="134"/>
  <c r="F936" i="134"/>
  <c r="M782" i="141"/>
  <c r="R782" i="141"/>
  <c r="F782" i="141"/>
  <c r="M993" i="144"/>
  <c r="F993" i="144"/>
  <c r="F239" i="143"/>
  <c r="M239" i="143"/>
  <c r="M272" i="143"/>
  <c r="F272" i="143"/>
  <c r="M224" i="141"/>
  <c r="R224" i="141"/>
  <c r="F224" i="141"/>
  <c r="M27" i="144"/>
  <c r="F27" i="144"/>
  <c r="F159" i="79"/>
  <c r="M159" i="79"/>
  <c r="F845" i="142"/>
  <c r="M845" i="142"/>
  <c r="F934" i="142"/>
  <c r="N934" i="142" s="1"/>
  <c r="M934" i="142"/>
  <c r="F847" i="142"/>
  <c r="M847" i="142"/>
  <c r="M896" i="141"/>
  <c r="F896" i="141"/>
  <c r="R896" i="141"/>
  <c r="M923" i="142"/>
  <c r="F923" i="142"/>
  <c r="M913" i="144"/>
  <c r="F913" i="144"/>
  <c r="F945" i="134"/>
  <c r="M945" i="134"/>
  <c r="F739" i="143"/>
  <c r="M739" i="143"/>
  <c r="M817" i="79"/>
  <c r="F817" i="79"/>
  <c r="F969" i="79"/>
  <c r="M969" i="79"/>
  <c r="M859" i="141"/>
  <c r="F859" i="141"/>
  <c r="R859" i="141"/>
  <c r="M818" i="144"/>
  <c r="F818" i="144"/>
  <c r="M886" i="143"/>
  <c r="F886" i="143"/>
  <c r="M37" i="142"/>
  <c r="F37" i="142"/>
  <c r="M618" i="144"/>
  <c r="F618" i="144"/>
  <c r="M562" i="142"/>
  <c r="F562" i="142"/>
  <c r="M469" i="144"/>
  <c r="F469" i="144"/>
  <c r="F226" i="142"/>
  <c r="M226" i="142"/>
  <c r="M194" i="142"/>
  <c r="F194" i="142"/>
  <c r="M49" i="79"/>
  <c r="F49" i="79"/>
  <c r="AO6" i="134"/>
  <c r="M22" i="144"/>
  <c r="F22" i="144"/>
  <c r="F804" i="134"/>
  <c r="M804" i="134"/>
  <c r="M58" i="144"/>
  <c r="F58" i="144"/>
  <c r="F23" i="79"/>
  <c r="M23" i="79"/>
  <c r="M156" i="143"/>
  <c r="F156" i="143"/>
  <c r="F867" i="141"/>
  <c r="M867" i="141"/>
  <c r="R867" i="141"/>
  <c r="M871" i="79"/>
  <c r="F871" i="79"/>
  <c r="AR19" i="141"/>
  <c r="AR18" i="141"/>
  <c r="M900" i="143"/>
  <c r="F900" i="143"/>
  <c r="M882" i="143"/>
  <c r="F882" i="143"/>
  <c r="F37" i="143"/>
  <c r="M37" i="143"/>
  <c r="M517" i="143"/>
  <c r="F517" i="143"/>
  <c r="F345" i="144"/>
  <c r="M345" i="144"/>
  <c r="F28" i="144"/>
  <c r="M28" i="144"/>
  <c r="F722" i="79"/>
  <c r="M722" i="79"/>
  <c r="F891" i="79"/>
  <c r="N891" i="79" s="1"/>
  <c r="M891" i="79"/>
  <c r="F952" i="79"/>
  <c r="M952" i="79"/>
  <c r="F630" i="144"/>
  <c r="M630" i="144"/>
  <c r="F34" i="79"/>
  <c r="M34" i="79"/>
  <c r="M893" i="79"/>
  <c r="F893" i="79"/>
  <c r="M941" i="79"/>
  <c r="F941" i="79"/>
  <c r="F876" i="143"/>
  <c r="M876" i="143"/>
  <c r="M645" i="142"/>
  <c r="F645" i="142"/>
  <c r="F66" i="79"/>
  <c r="N66" i="79" s="1"/>
  <c r="M66" i="79"/>
  <c r="M495" i="143"/>
  <c r="F495" i="143"/>
  <c r="M659" i="142"/>
  <c r="F659" i="142"/>
  <c r="F548" i="141"/>
  <c r="R548" i="141"/>
  <c r="M548" i="141"/>
  <c r="F943" i="143"/>
  <c r="M943" i="143"/>
  <c r="F993" i="141"/>
  <c r="R993" i="141"/>
  <c r="M993" i="141"/>
  <c r="M347" i="144"/>
  <c r="F347" i="144"/>
  <c r="M200" i="79"/>
  <c r="F200" i="79"/>
  <c r="M43" i="134"/>
  <c r="F43" i="134"/>
  <c r="M820" i="142"/>
  <c r="F820" i="142"/>
  <c r="F760" i="134"/>
  <c r="M760" i="134"/>
  <c r="R988" i="141"/>
  <c r="M988" i="141"/>
  <c r="F988" i="141"/>
  <c r="F496" i="141"/>
  <c r="R496" i="141"/>
  <c r="M496" i="141"/>
  <c r="F960" i="144"/>
  <c r="M960" i="144"/>
  <c r="M230" i="141"/>
  <c r="F230" i="141"/>
  <c r="R230" i="141"/>
  <c r="F931" i="141"/>
  <c r="R931" i="141"/>
  <c r="M931" i="141"/>
  <c r="F368" i="134"/>
  <c r="M368" i="134"/>
  <c r="M1014" i="141"/>
  <c r="F1014" i="141"/>
  <c r="R1014" i="141"/>
  <c r="F125" i="142"/>
  <c r="M125" i="142"/>
  <c r="F199" i="144"/>
  <c r="M199" i="144"/>
  <c r="M1014" i="144"/>
  <c r="F1014" i="144"/>
  <c r="F174" i="134"/>
  <c r="M174" i="134"/>
  <c r="F641" i="142"/>
  <c r="M641" i="142"/>
  <c r="M366" i="134"/>
  <c r="F366" i="134"/>
  <c r="F991" i="143"/>
  <c r="M991" i="143"/>
  <c r="M79" i="142"/>
  <c r="F79" i="142"/>
  <c r="M928" i="142"/>
  <c r="F928" i="142"/>
  <c r="M974" i="134"/>
  <c r="F974" i="134"/>
  <c r="M876" i="142"/>
  <c r="F876" i="142"/>
  <c r="M998" i="143"/>
  <c r="F998" i="143"/>
  <c r="M1013" i="79"/>
  <c r="F1013" i="79"/>
  <c r="M1007" i="144"/>
  <c r="F1007" i="144"/>
  <c r="F744" i="134"/>
  <c r="M744" i="134"/>
  <c r="F981" i="142"/>
  <c r="M981" i="142"/>
  <c r="F530" i="141"/>
  <c r="R530" i="141"/>
  <c r="M530" i="141"/>
  <c r="M396" i="142"/>
  <c r="F396" i="142"/>
  <c r="N396" i="142" s="1"/>
  <c r="F995" i="143"/>
  <c r="M995" i="143"/>
  <c r="M182" i="134"/>
  <c r="F182" i="134"/>
  <c r="N182" i="134" s="1"/>
  <c r="F198" i="141"/>
  <c r="R198" i="141"/>
  <c r="M198" i="141"/>
  <c r="F926" i="143"/>
  <c r="M926" i="143"/>
  <c r="M982" i="143"/>
  <c r="F982" i="143"/>
  <c r="M945" i="142"/>
  <c r="F945" i="142"/>
  <c r="F177" i="144"/>
  <c r="M177" i="144"/>
  <c r="M889" i="79"/>
  <c r="F889" i="79"/>
  <c r="M897" i="141"/>
  <c r="F897" i="141"/>
  <c r="R897" i="141"/>
  <c r="F982" i="134"/>
  <c r="M982" i="134"/>
  <c r="M553" i="144"/>
  <c r="F553" i="144"/>
  <c r="M394" i="134"/>
  <c r="F394" i="134"/>
  <c r="M712" i="134"/>
  <c r="F712" i="134"/>
  <c r="M44" i="142"/>
  <c r="F44" i="142"/>
  <c r="M722" i="141"/>
  <c r="F722" i="141"/>
  <c r="R722" i="141"/>
  <c r="F821" i="79"/>
  <c r="M821" i="79"/>
  <c r="F886" i="144"/>
  <c r="M886" i="144"/>
  <c r="F698" i="142"/>
  <c r="N698" i="142" s="1"/>
  <c r="M698" i="142"/>
  <c r="M789" i="134"/>
  <c r="F789" i="134"/>
  <c r="M915" i="143"/>
  <c r="N915" i="143" s="1"/>
  <c r="F915" i="143"/>
  <c r="F582" i="143"/>
  <c r="M582" i="143"/>
  <c r="M725" i="143"/>
  <c r="F725" i="143"/>
  <c r="M758" i="134"/>
  <c r="F758" i="134"/>
  <c r="F1005" i="143"/>
  <c r="N1005" i="143" s="1"/>
  <c r="M1005" i="143"/>
  <c r="F470" i="142"/>
  <c r="M470" i="142"/>
  <c r="F1007" i="143"/>
  <c r="M1007" i="143"/>
  <c r="F1004" i="144"/>
  <c r="M1004" i="144"/>
  <c r="M728" i="142"/>
  <c r="F728" i="142"/>
  <c r="F917" i="143"/>
  <c r="M917" i="143"/>
  <c r="M556" i="134"/>
  <c r="F556" i="134"/>
  <c r="F19" i="79"/>
  <c r="M19" i="79"/>
  <c r="F193" i="143"/>
  <c r="M193" i="143"/>
  <c r="M803" i="144"/>
  <c r="F803" i="144"/>
  <c r="F919" i="79"/>
  <c r="N919" i="79" s="1"/>
  <c r="M919" i="79"/>
  <c r="M929" i="79"/>
  <c r="F929" i="79"/>
  <c r="F994" i="134"/>
  <c r="N994" i="134" s="1"/>
  <c r="M994" i="134"/>
  <c r="AR19" i="143"/>
  <c r="AR18" i="143"/>
  <c r="M696" i="142"/>
  <c r="F696" i="142"/>
  <c r="M714" i="79"/>
  <c r="F714" i="79"/>
  <c r="F842" i="142"/>
  <c r="M842" i="142"/>
  <c r="M813" i="79"/>
  <c r="F813" i="79"/>
  <c r="F882" i="144"/>
  <c r="M882" i="144"/>
  <c r="M859" i="142"/>
  <c r="F859" i="142"/>
  <c r="M911" i="143"/>
  <c r="F911" i="143"/>
  <c r="M709" i="143"/>
  <c r="F709" i="143"/>
  <c r="F881" i="134"/>
  <c r="M881" i="134"/>
  <c r="M742" i="142"/>
  <c r="F742" i="142"/>
  <c r="M662" i="143"/>
  <c r="F662" i="143"/>
  <c r="M948" i="142"/>
  <c r="F948" i="142"/>
  <c r="M677" i="134"/>
  <c r="F677" i="134"/>
  <c r="F552" i="79"/>
  <c r="M552" i="79"/>
  <c r="F33" i="143"/>
  <c r="M33" i="143"/>
  <c r="F311" i="134"/>
  <c r="M311" i="134"/>
  <c r="M386" i="142"/>
  <c r="F386" i="142"/>
  <c r="M360" i="134"/>
  <c r="F360" i="134"/>
  <c r="M1010" i="144"/>
  <c r="F1010" i="144"/>
  <c r="M872" i="144"/>
  <c r="F872" i="144"/>
  <c r="M724" i="79"/>
  <c r="F724" i="79"/>
  <c r="M849" i="141"/>
  <c r="F849" i="141"/>
  <c r="R849" i="141"/>
  <c r="F852" i="143"/>
  <c r="M852" i="143"/>
  <c r="F28" i="79"/>
  <c r="M28" i="79"/>
  <c r="M631" i="142"/>
  <c r="F631" i="142"/>
  <c r="M343" i="144"/>
  <c r="F343" i="144"/>
  <c r="M184" i="79"/>
  <c r="F184" i="79"/>
  <c r="F492" i="79"/>
  <c r="M492" i="79"/>
  <c r="F352" i="134"/>
  <c r="M352" i="134"/>
  <c r="F967" i="134"/>
  <c r="M967" i="134"/>
  <c r="F100" i="79"/>
  <c r="M100" i="79"/>
  <c r="M885" i="141"/>
  <c r="R885" i="141"/>
  <c r="F885" i="141"/>
  <c r="F661" i="134"/>
  <c r="M661" i="134"/>
  <c r="F552" i="141"/>
  <c r="R552" i="141"/>
  <c r="M552" i="141"/>
  <c r="F285" i="141"/>
  <c r="R285" i="141"/>
  <c r="M285" i="141"/>
  <c r="M191" i="144"/>
  <c r="F191" i="144"/>
  <c r="M44" i="141"/>
  <c r="F44" i="141"/>
  <c r="R44" i="141"/>
  <c r="F108" i="143"/>
  <c r="M108" i="143"/>
  <c r="F670" i="144"/>
  <c r="M670" i="144"/>
  <c r="M562" i="134"/>
  <c r="F562" i="134"/>
  <c r="M255" i="79"/>
  <c r="F255" i="79"/>
  <c r="N255" i="79" s="1"/>
  <c r="M388" i="134"/>
  <c r="F388" i="134"/>
  <c r="M279" i="79"/>
  <c r="F279" i="79"/>
  <c r="N279" i="79" s="1"/>
  <c r="M961" i="143"/>
  <c r="F961" i="143"/>
  <c r="M50" i="144"/>
  <c r="F50" i="144"/>
  <c r="N50" i="144" s="1"/>
  <c r="M486" i="79"/>
  <c r="F486" i="79"/>
  <c r="F963" i="143"/>
  <c r="M963" i="143"/>
  <c r="F196" i="134"/>
  <c r="M196" i="134"/>
  <c r="F249" i="143"/>
  <c r="M249" i="143"/>
  <c r="R857" i="141"/>
  <c r="M857" i="141"/>
  <c r="F857" i="141"/>
  <c r="M939" i="144"/>
  <c r="F939" i="144"/>
  <c r="F920" i="79"/>
  <c r="M920" i="79"/>
  <c r="M838" i="79"/>
  <c r="F838" i="79"/>
  <c r="F937" i="142"/>
  <c r="M937" i="142"/>
  <c r="M985" i="144"/>
  <c r="F985" i="144"/>
  <c r="M110" i="79"/>
  <c r="F110" i="79"/>
  <c r="M227" i="143"/>
  <c r="F227" i="143"/>
  <c r="M990" i="144"/>
  <c r="F990" i="144"/>
  <c r="R863" i="141"/>
  <c r="M863" i="141"/>
  <c r="F863" i="141"/>
  <c r="M52" i="143"/>
  <c r="F52" i="143"/>
  <c r="N52" i="143" s="1"/>
  <c r="M1008" i="79"/>
  <c r="F1008" i="79"/>
  <c r="M252" i="143"/>
  <c r="F252" i="143"/>
  <c r="F79" i="134"/>
  <c r="M79" i="134"/>
  <c r="F545" i="143"/>
  <c r="M545" i="143"/>
  <c r="F1006" i="143"/>
  <c r="M1006" i="143"/>
  <c r="M983" i="134"/>
  <c r="F983" i="134"/>
  <c r="M608" i="144"/>
  <c r="F608" i="144"/>
  <c r="M595" i="142"/>
  <c r="F595" i="142"/>
  <c r="R520" i="141"/>
  <c r="M520" i="141"/>
  <c r="F520" i="141"/>
  <c r="M975" i="79"/>
  <c r="F975" i="79"/>
  <c r="F924" i="144"/>
  <c r="N924" i="144" s="1"/>
  <c r="M924" i="144"/>
  <c r="F707" i="144"/>
  <c r="M707" i="144"/>
  <c r="M371" i="144"/>
  <c r="F371" i="144"/>
  <c r="M388" i="142"/>
  <c r="F388" i="142"/>
  <c r="R232" i="141"/>
  <c r="M232" i="141"/>
  <c r="F232" i="141"/>
  <c r="N232" i="141" s="1"/>
  <c r="M895" i="79"/>
  <c r="F895" i="79"/>
  <c r="F914" i="134"/>
  <c r="M914" i="134"/>
  <c r="N914" i="134" s="1"/>
  <c r="F833" i="143"/>
  <c r="N833" i="143" s="1"/>
  <c r="M833" i="143"/>
  <c r="F933" i="142"/>
  <c r="M933" i="142"/>
  <c r="M66" i="141"/>
  <c r="R66" i="141"/>
  <c r="F66" i="141"/>
  <c r="M639" i="142"/>
  <c r="F639" i="142"/>
  <c r="M881" i="142"/>
  <c r="F881" i="142"/>
  <c r="M683" i="142"/>
  <c r="F683" i="142"/>
  <c r="M585" i="142"/>
  <c r="F585" i="142"/>
  <c r="M261" i="79"/>
  <c r="F261" i="79"/>
  <c r="F319" i="144"/>
  <c r="M319" i="144"/>
  <c r="F891" i="144"/>
  <c r="M891" i="144"/>
  <c r="M822" i="79"/>
  <c r="F822" i="79"/>
  <c r="M925" i="142"/>
  <c r="F925" i="142"/>
  <c r="F869" i="144"/>
  <c r="M869" i="144"/>
  <c r="F927" i="142"/>
  <c r="M927" i="142"/>
  <c r="F702" i="79"/>
  <c r="M702" i="79"/>
  <c r="F996" i="144"/>
  <c r="M996" i="144"/>
  <c r="F770" i="141"/>
  <c r="R770" i="141"/>
  <c r="M770" i="141"/>
  <c r="M963" i="134"/>
  <c r="F963" i="134"/>
  <c r="M700" i="142"/>
  <c r="F700" i="142"/>
  <c r="M837" i="79"/>
  <c r="F837" i="79"/>
  <c r="F791" i="79"/>
  <c r="M791" i="79"/>
  <c r="F792" i="79"/>
  <c r="M792" i="79"/>
  <c r="F726" i="144"/>
  <c r="M726" i="144"/>
  <c r="M274" i="143"/>
  <c r="F274" i="143"/>
  <c r="F931" i="79"/>
  <c r="M931" i="79"/>
  <c r="F902" i="142"/>
  <c r="M902" i="142"/>
  <c r="F830" i="142"/>
  <c r="M830" i="142"/>
  <c r="M90" i="144"/>
  <c r="F90" i="144"/>
  <c r="F959" i="143"/>
  <c r="M959" i="143"/>
  <c r="F89" i="143"/>
  <c r="M89" i="143"/>
  <c r="M641" i="134"/>
  <c r="F641" i="134"/>
  <c r="R967" i="141"/>
  <c r="M967" i="141"/>
  <c r="F967" i="141"/>
  <c r="M673" i="142"/>
  <c r="F673" i="142"/>
  <c r="M335" i="144"/>
  <c r="F335" i="144"/>
  <c r="F22" i="134"/>
  <c r="M22" i="134"/>
  <c r="M352" i="142"/>
  <c r="F352" i="142"/>
  <c r="F281" i="79"/>
  <c r="M281" i="79"/>
  <c r="M33" i="134"/>
  <c r="F33" i="134"/>
  <c r="F883" i="144"/>
  <c r="M883" i="144"/>
  <c r="R818" i="141"/>
  <c r="M818" i="141"/>
  <c r="F818" i="141"/>
  <c r="M861" i="144"/>
  <c r="F861" i="144"/>
  <c r="M825" i="79"/>
  <c r="F825" i="79"/>
  <c r="F762" i="79"/>
  <c r="M762" i="79"/>
  <c r="F775" i="79"/>
  <c r="M775" i="79"/>
  <c r="F827" i="142"/>
  <c r="M827" i="142"/>
  <c r="E5" i="141"/>
  <c r="E5" i="79" s="1"/>
  <c r="AO6" i="141"/>
  <c r="M776" i="79"/>
  <c r="F776" i="79"/>
  <c r="F710" i="144"/>
  <c r="M710" i="144"/>
  <c r="R1007" i="141"/>
  <c r="M1007" i="141"/>
  <c r="F1007" i="141"/>
  <c r="M979" i="142"/>
  <c r="F979" i="142"/>
  <c r="M788" i="79"/>
  <c r="F788" i="79"/>
  <c r="M266" i="143"/>
  <c r="F266" i="143"/>
  <c r="F947" i="141"/>
  <c r="R947" i="141"/>
  <c r="M947" i="141"/>
  <c r="F903" i="144"/>
  <c r="M903" i="144"/>
  <c r="F23" i="141"/>
  <c r="R23" i="141"/>
  <c r="M23" i="141"/>
  <c r="M499" i="143"/>
  <c r="F499" i="143"/>
  <c r="M952" i="142"/>
  <c r="F952" i="142"/>
  <c r="F986" i="142"/>
  <c r="M986" i="142"/>
  <c r="M621" i="134"/>
  <c r="F621" i="134"/>
  <c r="F552" i="134"/>
  <c r="M552" i="134"/>
  <c r="M544" i="142"/>
  <c r="F544" i="142"/>
  <c r="F1004" i="143"/>
  <c r="M1004" i="143"/>
  <c r="M740" i="142"/>
  <c r="F740" i="142"/>
  <c r="M830" i="143"/>
  <c r="F830" i="143"/>
  <c r="R34" i="141"/>
  <c r="M34" i="141"/>
  <c r="F34" i="141"/>
  <c r="F784" i="79"/>
  <c r="M784" i="79"/>
  <c r="R860" i="141"/>
  <c r="M860" i="141"/>
  <c r="F860" i="141"/>
  <c r="M802" i="79"/>
  <c r="F802" i="79"/>
  <c r="F926" i="144"/>
  <c r="M926" i="144"/>
  <c r="F689" i="143"/>
  <c r="M689" i="143"/>
  <c r="M684" i="134"/>
  <c r="F684" i="134"/>
  <c r="N684" i="134" s="1"/>
  <c r="F811" i="134"/>
  <c r="M811" i="134"/>
  <c r="F819" i="134"/>
  <c r="M819" i="134"/>
  <c r="M38" i="134"/>
  <c r="F38" i="134"/>
  <c r="M336" i="142"/>
  <c r="F336" i="142"/>
  <c r="N336" i="142" s="1"/>
  <c r="R21" i="141"/>
  <c r="M21" i="141"/>
  <c r="F21" i="141"/>
  <c r="M887" i="144"/>
  <c r="F887" i="144"/>
  <c r="M983" i="141"/>
  <c r="R983" i="141"/>
  <c r="F983" i="141"/>
  <c r="F120" i="144"/>
  <c r="M120" i="144"/>
  <c r="F260" i="143"/>
  <c r="M260" i="143"/>
  <c r="F869" i="79"/>
  <c r="M869" i="79"/>
  <c r="M832" i="144"/>
  <c r="F832" i="144"/>
  <c r="M890" i="134"/>
  <c r="F890" i="134"/>
  <c r="M801" i="144"/>
  <c r="F801" i="144"/>
  <c r="F625" i="134"/>
  <c r="M625" i="134"/>
  <c r="M955" i="79"/>
  <c r="F955" i="79"/>
  <c r="M997" i="144"/>
  <c r="F997" i="144"/>
  <c r="M1003" i="143"/>
  <c r="F1003" i="143"/>
  <c r="M340" i="134"/>
  <c r="F340" i="134"/>
  <c r="F867" i="144"/>
  <c r="M867" i="144"/>
  <c r="M950" i="144"/>
  <c r="F950" i="144"/>
  <c r="M809" i="134"/>
  <c r="F809" i="134"/>
  <c r="N809" i="134" s="1"/>
  <c r="F845" i="144"/>
  <c r="M845" i="144"/>
  <c r="F736" i="134"/>
  <c r="M736" i="134"/>
  <c r="M949" i="144"/>
  <c r="F949" i="144"/>
  <c r="M932" i="79"/>
  <c r="F932" i="79"/>
  <c r="M817" i="142"/>
  <c r="F817" i="142"/>
  <c r="M862" i="79"/>
  <c r="F862" i="79"/>
  <c r="R704" i="141"/>
  <c r="M704" i="141"/>
  <c r="F704" i="141"/>
  <c r="F688" i="141"/>
  <c r="R688" i="141"/>
  <c r="M688" i="141"/>
  <c r="M696" i="144"/>
  <c r="F696" i="144"/>
  <c r="N696" i="144" s="1"/>
  <c r="R994" i="141"/>
  <c r="M994" i="141"/>
  <c r="F994" i="141"/>
  <c r="M858" i="79"/>
  <c r="F858" i="79"/>
  <c r="M696" i="79"/>
  <c r="F696" i="79"/>
  <c r="F692" i="144"/>
  <c r="M692" i="144"/>
  <c r="M685" i="144"/>
  <c r="F685" i="144"/>
  <c r="F902" i="141"/>
  <c r="R902" i="141"/>
  <c r="M902" i="141"/>
  <c r="M897" i="143"/>
  <c r="F897" i="143"/>
  <c r="N897" i="143" s="1"/>
  <c r="R659" i="141"/>
  <c r="M659" i="141"/>
  <c r="F659" i="141"/>
  <c r="F861" i="134"/>
  <c r="M861" i="134"/>
  <c r="F900" i="142"/>
  <c r="M900" i="142"/>
  <c r="F400" i="134"/>
  <c r="M400" i="134"/>
  <c r="M271" i="79"/>
  <c r="F271" i="79"/>
  <c r="F984" i="144"/>
  <c r="M984" i="144"/>
  <c r="R979" i="141"/>
  <c r="F979" i="141"/>
  <c r="M979" i="141"/>
  <c r="F94" i="144"/>
  <c r="M94" i="144"/>
  <c r="M805" i="144"/>
  <c r="F805" i="144"/>
  <c r="N805" i="144" s="1"/>
  <c r="M918" i="134"/>
  <c r="F918" i="134"/>
  <c r="M864" i="142"/>
  <c r="F864" i="142"/>
  <c r="N864" i="142" s="1"/>
  <c r="M956" i="144"/>
  <c r="F956" i="144"/>
  <c r="M848" i="134"/>
  <c r="F848" i="134"/>
  <c r="N848" i="134" s="1"/>
  <c r="F846" i="144"/>
  <c r="M846" i="144"/>
  <c r="F824" i="141"/>
  <c r="R824" i="141"/>
  <c r="M824" i="141"/>
  <c r="N824" i="141" s="1"/>
  <c r="M757" i="134"/>
  <c r="F757" i="134"/>
  <c r="M875" i="143"/>
  <c r="F875" i="143"/>
  <c r="R951" i="141"/>
  <c r="M951" i="141"/>
  <c r="F951" i="141"/>
  <c r="F812" i="134"/>
  <c r="M812" i="134"/>
  <c r="F894" i="142"/>
  <c r="M894" i="142"/>
  <c r="M1015" i="134"/>
  <c r="F1015" i="134"/>
  <c r="M810" i="143"/>
  <c r="F810" i="143"/>
  <c r="M259" i="79"/>
  <c r="F259" i="79"/>
  <c r="M212" i="142"/>
  <c r="F212" i="142"/>
  <c r="F828" i="134"/>
  <c r="M828" i="134"/>
  <c r="F960" i="143"/>
  <c r="M960" i="143"/>
  <c r="F807" i="134"/>
  <c r="M807" i="134"/>
  <c r="AR19" i="142"/>
  <c r="AR18" i="142"/>
  <c r="F692" i="142"/>
  <c r="M692" i="142"/>
  <c r="M235" i="143"/>
  <c r="F235" i="143"/>
  <c r="M238" i="79"/>
  <c r="F238" i="79"/>
  <c r="F143" i="134"/>
  <c r="M143" i="134"/>
  <c r="M854" i="142"/>
  <c r="F854" i="142"/>
  <c r="F29" i="144"/>
  <c r="M29" i="144"/>
  <c r="M904" i="141"/>
  <c r="F904" i="141"/>
  <c r="R904" i="141"/>
  <c r="R942" i="141"/>
  <c r="M942" i="141"/>
  <c r="F942" i="141"/>
  <c r="F769" i="142"/>
  <c r="M769" i="142"/>
  <c r="F672" i="143"/>
  <c r="M672" i="143"/>
  <c r="M601" i="79"/>
  <c r="F601" i="79"/>
  <c r="M777" i="141"/>
  <c r="F777" i="141"/>
  <c r="R777" i="141"/>
  <c r="F985" i="143"/>
  <c r="M985" i="143"/>
  <c r="M930" i="134"/>
  <c r="F930" i="134"/>
  <c r="M536" i="79"/>
  <c r="F536" i="79"/>
  <c r="F992" i="142"/>
  <c r="M992" i="142"/>
  <c r="M192" i="142"/>
  <c r="F192" i="142"/>
  <c r="M126" i="134"/>
  <c r="F126" i="134"/>
  <c r="F542" i="79"/>
  <c r="M542" i="79"/>
  <c r="M962" i="142"/>
  <c r="F962" i="142"/>
  <c r="F893" i="142"/>
  <c r="M893" i="142"/>
  <c r="R809" i="141"/>
  <c r="M809" i="141"/>
  <c r="F809" i="141"/>
  <c r="M699" i="144"/>
  <c r="F699" i="144"/>
  <c r="F895" i="142"/>
  <c r="M895" i="142"/>
  <c r="M735" i="143"/>
  <c r="F735" i="143"/>
  <c r="M1004" i="142"/>
  <c r="F1004" i="142"/>
  <c r="M948" i="79"/>
  <c r="F948" i="79"/>
  <c r="M987" i="142"/>
  <c r="F987" i="142"/>
  <c r="M1001" i="144"/>
  <c r="F1001" i="144"/>
  <c r="F363" i="144"/>
  <c r="M363" i="144"/>
  <c r="M35" i="134"/>
  <c r="F35" i="134"/>
  <c r="F31" i="79"/>
  <c r="M31" i="79"/>
  <c r="M498" i="141"/>
  <c r="R498" i="141"/>
  <c r="F498" i="141"/>
  <c r="F384" i="142"/>
  <c r="M384" i="142"/>
  <c r="R45" i="141"/>
  <c r="M45" i="141"/>
  <c r="F45" i="141"/>
  <c r="M952" i="144"/>
  <c r="F952" i="144"/>
  <c r="M130" i="143"/>
  <c r="F130" i="143"/>
  <c r="F897" i="79"/>
  <c r="M897" i="79"/>
  <c r="F959" i="142"/>
  <c r="M959" i="142"/>
  <c r="M820" i="134"/>
  <c r="F820" i="134"/>
  <c r="R145" i="141"/>
  <c r="M145" i="141"/>
  <c r="F145" i="141"/>
  <c r="F857" i="79"/>
  <c r="M857" i="79"/>
  <c r="M865" i="141"/>
  <c r="R865" i="141"/>
  <c r="F865" i="141"/>
  <c r="F884" i="143"/>
  <c r="M884" i="143"/>
  <c r="M866" i="143"/>
  <c r="F866" i="143"/>
  <c r="M1003" i="134"/>
  <c r="F1003" i="134"/>
  <c r="M501" i="143"/>
  <c r="F501" i="143"/>
  <c r="M330" i="134"/>
  <c r="F330" i="134"/>
  <c r="M44" i="144"/>
  <c r="F44" i="144"/>
  <c r="F736" i="142"/>
  <c r="M736" i="142"/>
  <c r="M890" i="144"/>
  <c r="F890" i="144"/>
  <c r="F756" i="79"/>
  <c r="M756" i="79"/>
  <c r="F605" i="141"/>
  <c r="R605" i="141"/>
  <c r="M605" i="141"/>
  <c r="F741" i="143"/>
  <c r="M741" i="143"/>
  <c r="M660" i="134"/>
  <c r="F660" i="134"/>
  <c r="M791" i="144"/>
  <c r="F791" i="144"/>
  <c r="M741" i="144"/>
  <c r="F741" i="144"/>
  <c r="F725" i="144"/>
  <c r="M725" i="144"/>
  <c r="M19" i="142"/>
  <c r="F19" i="142"/>
  <c r="F989" i="144"/>
  <c r="M989" i="144"/>
  <c r="F661" i="142"/>
  <c r="M661" i="142"/>
  <c r="F733" i="143"/>
  <c r="M733" i="143"/>
  <c r="R637" i="141"/>
  <c r="M637" i="141"/>
  <c r="F637" i="141"/>
  <c r="M752" i="79"/>
  <c r="F752" i="79"/>
  <c r="M668" i="79"/>
  <c r="F668" i="79"/>
  <c r="R989" i="141"/>
  <c r="M989" i="141"/>
  <c r="F989" i="141"/>
  <c r="M900" i="134"/>
  <c r="F900" i="134"/>
  <c r="F789" i="144"/>
  <c r="M789" i="144"/>
  <c r="R661" i="141"/>
  <c r="M661" i="141"/>
  <c r="F661" i="141"/>
  <c r="M1009" i="142"/>
  <c r="F1009" i="142"/>
  <c r="M706" i="79"/>
  <c r="F706" i="79"/>
  <c r="F968" i="142"/>
  <c r="M968" i="142"/>
  <c r="M587" i="142"/>
  <c r="F587" i="142"/>
  <c r="M502" i="79"/>
  <c r="F502" i="79"/>
  <c r="M955" i="143"/>
  <c r="F955" i="143"/>
  <c r="F243" i="143"/>
  <c r="M243" i="143"/>
  <c r="F832" i="142"/>
  <c r="M832" i="142"/>
  <c r="M258" i="143"/>
  <c r="F258" i="143"/>
  <c r="M27" i="143"/>
  <c r="F27" i="143"/>
  <c r="R873" i="141"/>
  <c r="M873" i="141"/>
  <c r="F873" i="141"/>
  <c r="F927" i="144"/>
  <c r="M927" i="144"/>
  <c r="M944" i="141"/>
  <c r="F944" i="141"/>
  <c r="R944" i="141"/>
  <c r="F954" i="141"/>
  <c r="R954" i="141"/>
  <c r="M954" i="141"/>
  <c r="F460" i="142"/>
  <c r="M460" i="142"/>
  <c r="F955" i="134"/>
  <c r="M955" i="134"/>
  <c r="F991" i="141"/>
  <c r="R991" i="141"/>
  <c r="M991" i="141"/>
  <c r="F904" i="134"/>
  <c r="M904" i="134"/>
  <c r="M669" i="141"/>
  <c r="F669" i="141"/>
  <c r="R669" i="141"/>
  <c r="M874" i="144"/>
  <c r="F874" i="144"/>
  <c r="F853" i="134"/>
  <c r="M853" i="134"/>
  <c r="M779" i="142"/>
  <c r="F779" i="142"/>
  <c r="M903" i="143"/>
  <c r="F903" i="143"/>
  <c r="F684" i="142"/>
  <c r="M684" i="142"/>
  <c r="M676" i="142"/>
  <c r="F676" i="142"/>
  <c r="F688" i="79"/>
  <c r="M688" i="79"/>
  <c r="R607" i="141"/>
  <c r="M607" i="141"/>
  <c r="F607" i="141"/>
  <c r="F625" i="141"/>
  <c r="R625" i="141"/>
  <c r="M625" i="141"/>
  <c r="M785" i="143"/>
  <c r="F785" i="143"/>
  <c r="M850" i="79"/>
  <c r="F850" i="79"/>
  <c r="F661" i="144"/>
  <c r="M661" i="144"/>
  <c r="F914" i="141"/>
  <c r="R914" i="141"/>
  <c r="M914" i="141"/>
  <c r="F808" i="79"/>
  <c r="M808" i="79"/>
  <c r="M732" i="142"/>
  <c r="F732" i="142"/>
  <c r="M794" i="141"/>
  <c r="F794" i="141"/>
  <c r="R794" i="141"/>
  <c r="F765" i="142"/>
  <c r="M765" i="142"/>
  <c r="F761" i="142"/>
  <c r="M761" i="142"/>
  <c r="M757" i="142"/>
  <c r="F757" i="142"/>
  <c r="M730" i="79"/>
  <c r="F730" i="79"/>
  <c r="F718" i="144"/>
  <c r="M718" i="144"/>
  <c r="M898" i="79"/>
  <c r="F898" i="79"/>
  <c r="F732" i="144"/>
  <c r="M732" i="144"/>
  <c r="M793" i="143"/>
  <c r="F793" i="143"/>
  <c r="M664" i="134"/>
  <c r="F664" i="134"/>
  <c r="M682" i="141"/>
  <c r="F682" i="141"/>
  <c r="R682" i="141"/>
  <c r="M672" i="134"/>
  <c r="F672" i="134"/>
  <c r="F930" i="141"/>
  <c r="R930" i="141"/>
  <c r="M930" i="141"/>
  <c r="R813" i="141"/>
  <c r="M813" i="141"/>
  <c r="F813" i="141"/>
  <c r="F882" i="141"/>
  <c r="R882" i="141"/>
  <c r="M882" i="141"/>
  <c r="M877" i="143"/>
  <c r="F877" i="143"/>
  <c r="M944" i="134"/>
  <c r="F944" i="134"/>
  <c r="F580" i="134"/>
  <c r="M580" i="134"/>
  <c r="M742" i="134"/>
  <c r="F742" i="134"/>
  <c r="F581" i="144"/>
  <c r="M581" i="144"/>
  <c r="M572" i="134"/>
  <c r="F572" i="134"/>
  <c r="F564" i="79"/>
  <c r="M564" i="79"/>
  <c r="F834" i="143"/>
  <c r="M834" i="143"/>
  <c r="M925" i="134"/>
  <c r="F925" i="134"/>
  <c r="F753" i="144"/>
  <c r="M753" i="144"/>
  <c r="M739" i="141"/>
  <c r="F739" i="141"/>
  <c r="R739" i="141"/>
  <c r="M727" i="143"/>
  <c r="F727" i="143"/>
  <c r="M735" i="79"/>
  <c r="F735" i="79"/>
  <c r="M637" i="144"/>
  <c r="F637" i="144"/>
  <c r="M821" i="143"/>
  <c r="F821" i="143"/>
  <c r="F761" i="79"/>
  <c r="M761" i="79"/>
  <c r="F576" i="134"/>
  <c r="M576" i="134"/>
  <c r="F577" i="134"/>
  <c r="M577" i="134"/>
  <c r="M741" i="79"/>
  <c r="F741" i="79"/>
  <c r="F555" i="141"/>
  <c r="R555" i="141"/>
  <c r="M555" i="141"/>
  <c r="R680" i="141"/>
  <c r="M680" i="141"/>
  <c r="F680" i="141"/>
  <c r="M620" i="79"/>
  <c r="F620" i="79"/>
  <c r="M796" i="134"/>
  <c r="F796" i="134"/>
  <c r="M30" i="143"/>
  <c r="F30" i="143"/>
  <c r="F537" i="143"/>
  <c r="M537" i="143"/>
  <c r="M503" i="143"/>
  <c r="F503" i="143"/>
  <c r="F988" i="144"/>
  <c r="M988" i="144"/>
  <c r="F522" i="141"/>
  <c r="M522" i="141"/>
  <c r="R522" i="141"/>
  <c r="M843" i="144"/>
  <c r="F843" i="144"/>
  <c r="M763" i="144"/>
  <c r="F763" i="144"/>
  <c r="F698" i="79"/>
  <c r="M698" i="79"/>
  <c r="M805" i="134"/>
  <c r="F805" i="134"/>
  <c r="M1012" i="144"/>
  <c r="F1012" i="144"/>
  <c r="M782" i="79"/>
  <c r="F782" i="79"/>
  <c r="M966" i="142"/>
  <c r="F966" i="142"/>
  <c r="M801" i="141"/>
  <c r="F801" i="141"/>
  <c r="R801" i="141"/>
  <c r="B3" i="21"/>
  <c r="B6" i="21" s="1"/>
  <c r="R253" i="141"/>
  <c r="M253" i="141"/>
  <c r="F253" i="141"/>
  <c r="F832" i="134"/>
  <c r="M832" i="134"/>
  <c r="F808" i="144"/>
  <c r="M808" i="144"/>
  <c r="F32" i="142"/>
  <c r="M32" i="142"/>
  <c r="F694" i="141"/>
  <c r="R694" i="141"/>
  <c r="M694" i="141"/>
  <c r="F350" i="134"/>
  <c r="M350" i="134"/>
  <c r="M20" i="141"/>
  <c r="R20" i="141"/>
  <c r="F20" i="141"/>
  <c r="M77" i="134"/>
  <c r="F77" i="134"/>
  <c r="F934" i="134"/>
  <c r="M934" i="134"/>
  <c r="M976" i="134"/>
  <c r="F976" i="134"/>
  <c r="F884" i="142"/>
  <c r="M884" i="142"/>
  <c r="M954" i="144"/>
  <c r="F954" i="144"/>
  <c r="F79" i="141"/>
  <c r="R79" i="141"/>
  <c r="M79" i="141"/>
  <c r="F654" i="144"/>
  <c r="M654" i="144"/>
  <c r="M649" i="134"/>
  <c r="F649" i="134"/>
  <c r="R242" i="141"/>
  <c r="M242" i="141"/>
  <c r="F242" i="141"/>
  <c r="M778" i="79"/>
  <c r="F778" i="79"/>
  <c r="M790" i="79"/>
  <c r="F790" i="79"/>
  <c r="M716" i="142"/>
  <c r="F716" i="142"/>
  <c r="M841" i="144"/>
  <c r="F841" i="144"/>
  <c r="F808" i="143"/>
  <c r="M808" i="143"/>
  <c r="F703" i="144"/>
  <c r="M703" i="144"/>
  <c r="M906" i="144"/>
  <c r="F906" i="144"/>
  <c r="M736" i="79"/>
  <c r="N736" i="79" s="1"/>
  <c r="F736" i="79"/>
  <c r="M654" i="143"/>
  <c r="F654" i="143"/>
  <c r="F707" i="143"/>
  <c r="N707" i="143" s="1"/>
  <c r="M707" i="143"/>
  <c r="F977" i="143"/>
  <c r="M977" i="143"/>
  <c r="F826" i="79"/>
  <c r="N826" i="79" s="1"/>
  <c r="M826" i="79"/>
  <c r="F974" i="143"/>
  <c r="M974" i="143"/>
  <c r="F677" i="143"/>
  <c r="M677" i="143"/>
  <c r="F670" i="79"/>
  <c r="M670" i="79"/>
  <c r="M661" i="143"/>
  <c r="F661" i="143"/>
  <c r="F795" i="144"/>
  <c r="M795" i="144"/>
  <c r="F640" i="143"/>
  <c r="M640" i="143"/>
  <c r="M631" i="141"/>
  <c r="F631" i="141"/>
  <c r="R631" i="141"/>
  <c r="M815" i="142"/>
  <c r="F815" i="142"/>
  <c r="M969" i="134"/>
  <c r="F969" i="134"/>
  <c r="F849" i="142"/>
  <c r="M849" i="142"/>
  <c r="F927" i="141"/>
  <c r="R927" i="141"/>
  <c r="M927" i="141"/>
  <c r="F966" i="79"/>
  <c r="M966" i="79"/>
  <c r="M655" i="134"/>
  <c r="N655" i="134" s="1"/>
  <c r="F655" i="134"/>
  <c r="M1002" i="141"/>
  <c r="F1002" i="141"/>
  <c r="R1002" i="141"/>
  <c r="F1013" i="142"/>
  <c r="M1013" i="142"/>
  <c r="M971" i="143"/>
  <c r="F971" i="143"/>
  <c r="R831" i="141"/>
  <c r="M831" i="141"/>
  <c r="F831" i="141"/>
  <c r="F788" i="142"/>
  <c r="N788" i="142" s="1"/>
  <c r="M788" i="142"/>
  <c r="F892" i="141"/>
  <c r="R892" i="141"/>
  <c r="M892" i="141"/>
  <c r="F905" i="144"/>
  <c r="M905" i="144"/>
  <c r="M723" i="143"/>
  <c r="F723" i="143"/>
  <c r="M961" i="134"/>
  <c r="F961" i="134"/>
  <c r="F155" i="141"/>
  <c r="M155" i="141"/>
  <c r="R155" i="141"/>
  <c r="F891" i="141"/>
  <c r="M891" i="141"/>
  <c r="R891" i="141"/>
  <c r="F40" i="79"/>
  <c r="M40" i="79"/>
  <c r="F20" i="134"/>
  <c r="M20" i="134"/>
  <c r="M684" i="144"/>
  <c r="F684" i="144"/>
  <c r="F580" i="141"/>
  <c r="R580" i="141"/>
  <c r="M580" i="141"/>
  <c r="M564" i="142"/>
  <c r="F564" i="142"/>
  <c r="F504" i="141"/>
  <c r="R504" i="141"/>
  <c r="M504" i="141"/>
  <c r="F897" i="142"/>
  <c r="M897" i="142"/>
  <c r="F974" i="79"/>
  <c r="M974" i="79"/>
  <c r="F144" i="143"/>
  <c r="M144" i="143"/>
  <c r="F190" i="79"/>
  <c r="M190" i="79"/>
  <c r="M800" i="134"/>
  <c r="F800" i="134"/>
  <c r="F941" i="144"/>
  <c r="M941" i="144"/>
  <c r="M941" i="142"/>
  <c r="F941" i="142"/>
  <c r="M909" i="144"/>
  <c r="F909" i="144"/>
  <c r="F943" i="142"/>
  <c r="M943" i="142"/>
  <c r="M766" i="79"/>
  <c r="F766" i="79"/>
  <c r="N766" i="79" s="1"/>
  <c r="F940" i="134"/>
  <c r="M940" i="134"/>
  <c r="M764" i="142"/>
  <c r="F764" i="142"/>
  <c r="N764" i="142" s="1"/>
  <c r="F855" i="143"/>
  <c r="M855" i="143"/>
  <c r="M714" i="142"/>
  <c r="F714" i="142"/>
  <c r="N714" i="142" s="1"/>
  <c r="M774" i="142"/>
  <c r="F774" i="142"/>
  <c r="F822" i="142"/>
  <c r="M822" i="142"/>
  <c r="M816" i="144"/>
  <c r="F816" i="144"/>
  <c r="F712" i="142"/>
  <c r="M712" i="142"/>
  <c r="M972" i="141"/>
  <c r="F972" i="141"/>
  <c r="R972" i="141"/>
  <c r="F998" i="141"/>
  <c r="R998" i="141"/>
  <c r="M998" i="141"/>
  <c r="F391" i="144"/>
  <c r="M391" i="144"/>
  <c r="F1015" i="143"/>
  <c r="M1015" i="143"/>
  <c r="F995" i="141"/>
  <c r="M995" i="141"/>
  <c r="R995" i="141"/>
  <c r="M71" i="141"/>
  <c r="F71" i="141"/>
  <c r="R71" i="141"/>
  <c r="M876" i="141"/>
  <c r="F876" i="141"/>
  <c r="R876" i="141"/>
  <c r="F942" i="144"/>
  <c r="M942" i="144"/>
  <c r="M753" i="143"/>
  <c r="F753" i="143"/>
  <c r="F907" i="142"/>
  <c r="M907" i="142"/>
  <c r="F873" i="144"/>
  <c r="M873" i="144"/>
  <c r="F830" i="79"/>
  <c r="M830" i="79"/>
  <c r="M929" i="134"/>
  <c r="F929" i="134"/>
  <c r="F708" i="79"/>
  <c r="M708" i="79"/>
  <c r="F840" i="142"/>
  <c r="M840" i="142"/>
  <c r="M228" i="79"/>
  <c r="F228" i="79"/>
  <c r="M863" i="79"/>
  <c r="F863" i="79"/>
  <c r="M918" i="141"/>
  <c r="F918" i="141"/>
  <c r="R918" i="141"/>
  <c r="M973" i="142"/>
  <c r="F973" i="142"/>
  <c r="N973" i="142" s="1"/>
  <c r="F197" i="143"/>
  <c r="M197" i="143"/>
  <c r="M1002" i="79"/>
  <c r="F1002" i="79"/>
  <c r="N1002" i="79" s="1"/>
  <c r="R1010" i="141"/>
  <c r="M1010" i="141"/>
  <c r="F1010" i="141"/>
  <c r="M932" i="142"/>
  <c r="F932" i="142"/>
  <c r="M627" i="142"/>
  <c r="F627" i="142"/>
  <c r="F655" i="142"/>
  <c r="M655" i="142"/>
  <c r="F1002" i="134"/>
  <c r="M1002" i="134"/>
  <c r="M648" i="144"/>
  <c r="F648" i="144"/>
  <c r="M208" i="79"/>
  <c r="F208" i="79"/>
  <c r="M270" i="143"/>
  <c r="F270" i="143"/>
  <c r="M131" i="141"/>
  <c r="F131" i="141"/>
  <c r="R131" i="141"/>
  <c r="F947" i="79"/>
  <c r="M947" i="79"/>
  <c r="F899" i="144"/>
  <c r="M899" i="144"/>
  <c r="M877" i="144"/>
  <c r="F877" i="144"/>
  <c r="R710" i="141"/>
  <c r="M710" i="141"/>
  <c r="F710" i="141"/>
  <c r="R786" i="141"/>
  <c r="M786" i="141"/>
  <c r="F786" i="141"/>
  <c r="M716" i="134"/>
  <c r="F716" i="134"/>
  <c r="F585" i="79"/>
  <c r="M585" i="79"/>
  <c r="F807" i="79"/>
  <c r="M807" i="79"/>
  <c r="F1000" i="144"/>
  <c r="M1000" i="144"/>
  <c r="F704" i="79"/>
  <c r="M704" i="79"/>
  <c r="F560" i="141"/>
  <c r="R560" i="141"/>
  <c r="M560" i="141"/>
  <c r="F780" i="142"/>
  <c r="M780" i="142"/>
  <c r="F842" i="143"/>
  <c r="M842" i="143"/>
  <c r="F902" i="79"/>
  <c r="M902" i="79"/>
  <c r="M824" i="79"/>
  <c r="F824" i="79"/>
  <c r="F813" i="143"/>
  <c r="M813" i="143"/>
  <c r="F736" i="144"/>
  <c r="M736" i="144"/>
  <c r="F813" i="134"/>
  <c r="M813" i="134"/>
  <c r="F640" i="142"/>
  <c r="M640" i="142"/>
  <c r="M788" i="143"/>
  <c r="F788" i="143"/>
  <c r="R850" i="141"/>
  <c r="M850" i="141"/>
  <c r="F850" i="141"/>
  <c r="F582" i="144"/>
  <c r="M582" i="144"/>
  <c r="M574" i="144"/>
  <c r="F574" i="144"/>
  <c r="F748" i="144"/>
  <c r="M748" i="144"/>
  <c r="R826" i="141"/>
  <c r="M826" i="141"/>
  <c r="F826" i="141"/>
  <c r="F846" i="79"/>
  <c r="M846" i="79"/>
  <c r="R910" i="141"/>
  <c r="M910" i="141"/>
  <c r="F910" i="141"/>
  <c r="F905" i="143"/>
  <c r="M905" i="143"/>
  <c r="R906" i="141"/>
  <c r="M906" i="141"/>
  <c r="F906" i="141"/>
  <c r="F678" i="134"/>
  <c r="M678" i="134"/>
  <c r="F901" i="143"/>
  <c r="M901" i="143"/>
  <c r="M669" i="144"/>
  <c r="F669" i="144"/>
  <c r="F662" i="142"/>
  <c r="M662" i="142"/>
  <c r="M946" i="141"/>
  <c r="F946" i="141"/>
  <c r="R946" i="141"/>
  <c r="M822" i="134"/>
  <c r="F822" i="134"/>
  <c r="M886" i="141"/>
  <c r="F886" i="141"/>
  <c r="R886" i="141"/>
  <c r="F619" i="79"/>
  <c r="M619" i="79"/>
  <c r="F881" i="143"/>
  <c r="M881" i="143"/>
  <c r="F780" i="144"/>
  <c r="M780" i="144"/>
  <c r="F913" i="134"/>
  <c r="M913" i="134"/>
  <c r="F947" i="142"/>
  <c r="M947" i="142"/>
  <c r="R767" i="141"/>
  <c r="M767" i="141"/>
  <c r="F767" i="141"/>
  <c r="M763" i="79"/>
  <c r="F763" i="79"/>
  <c r="R757" i="141"/>
  <c r="M757" i="141"/>
  <c r="F757" i="141"/>
  <c r="F825" i="142"/>
  <c r="M825" i="142"/>
  <c r="F763" i="141"/>
  <c r="R763" i="141"/>
  <c r="M763" i="141"/>
  <c r="M759" i="79"/>
  <c r="F759" i="79"/>
  <c r="M812" i="143"/>
  <c r="F812" i="143"/>
  <c r="M753" i="141"/>
  <c r="F753" i="141"/>
  <c r="R753" i="141"/>
  <c r="M769" i="144"/>
  <c r="F769" i="144"/>
  <c r="M743" i="141"/>
  <c r="F743" i="141"/>
  <c r="R743" i="141"/>
  <c r="F743" i="143"/>
  <c r="M743" i="143"/>
  <c r="F739" i="79"/>
  <c r="M739" i="79"/>
  <c r="F733" i="141"/>
  <c r="R733" i="141"/>
  <c r="M733" i="141"/>
  <c r="M849" i="134"/>
  <c r="F849" i="134"/>
  <c r="M883" i="142"/>
  <c r="F883" i="142"/>
  <c r="F670" i="143"/>
  <c r="M670" i="143"/>
  <c r="F687" i="144"/>
  <c r="M687" i="144"/>
  <c r="F674" i="143"/>
  <c r="M674" i="143"/>
  <c r="M660" i="79"/>
  <c r="F660" i="79"/>
  <c r="M677" i="141"/>
  <c r="F677" i="141"/>
  <c r="R677" i="141"/>
  <c r="M658" i="143"/>
  <c r="F658" i="143"/>
  <c r="F632" i="142"/>
  <c r="M632" i="142"/>
  <c r="F620" i="134"/>
  <c r="M620" i="134"/>
  <c r="M622" i="134"/>
  <c r="F622" i="134"/>
  <c r="M571" i="143"/>
  <c r="F571" i="143"/>
  <c r="R450" i="141"/>
  <c r="M450" i="141"/>
  <c r="F450" i="141"/>
  <c r="N450" i="141" s="1"/>
  <c r="M430" i="79"/>
  <c r="F430" i="79"/>
  <c r="F544" i="144"/>
  <c r="M544" i="144"/>
  <c r="F504" i="144"/>
  <c r="M504" i="144"/>
  <c r="M178" i="134"/>
  <c r="F178" i="134"/>
  <c r="N178" i="134" s="1"/>
  <c r="F226" i="141"/>
  <c r="R226" i="141"/>
  <c r="M226" i="141"/>
  <c r="M870" i="142"/>
  <c r="F870" i="142"/>
  <c r="M997" i="79"/>
  <c r="F997" i="79"/>
  <c r="F1005" i="144"/>
  <c r="M1005" i="144"/>
  <c r="F730" i="142"/>
  <c r="M730" i="142"/>
  <c r="M855" i="134"/>
  <c r="F855" i="134"/>
  <c r="M857" i="134"/>
  <c r="F857" i="134"/>
  <c r="M783" i="142"/>
  <c r="F783" i="142"/>
  <c r="F908" i="141"/>
  <c r="R908" i="141"/>
  <c r="M908" i="141"/>
  <c r="M837" i="141"/>
  <c r="F837" i="141"/>
  <c r="R837" i="141"/>
  <c r="M933" i="134"/>
  <c r="F933" i="134"/>
  <c r="F819" i="144"/>
  <c r="M819" i="144"/>
  <c r="F976" i="144"/>
  <c r="M976" i="144"/>
  <c r="F888" i="142"/>
  <c r="N888" i="142" s="1"/>
  <c r="M888" i="142"/>
  <c r="F904" i="143"/>
  <c r="M904" i="143"/>
  <c r="F1007" i="134"/>
  <c r="N1007" i="134" s="1"/>
  <c r="M1007" i="134"/>
  <c r="M467" i="144"/>
  <c r="F467" i="144"/>
  <c r="M18" i="141"/>
  <c r="F18" i="141"/>
  <c r="R18" i="141"/>
  <c r="F389" i="144"/>
  <c r="M389" i="144"/>
  <c r="F1009" i="134"/>
  <c r="M1009" i="134"/>
  <c r="M789" i="143"/>
  <c r="F789" i="143"/>
  <c r="M957" i="144"/>
  <c r="F957" i="144"/>
  <c r="M332" i="134"/>
  <c r="F332" i="134"/>
  <c r="M18" i="143"/>
  <c r="F18" i="143"/>
  <c r="N18" i="143" s="1"/>
  <c r="F111" i="134"/>
  <c r="M111" i="134"/>
  <c r="F843" i="141"/>
  <c r="R843" i="141"/>
  <c r="M843" i="141"/>
  <c r="F848" i="142"/>
  <c r="M848" i="142"/>
  <c r="M953" i="79"/>
  <c r="F953" i="79"/>
  <c r="F827" i="144"/>
  <c r="M827" i="144"/>
  <c r="M801" i="142"/>
  <c r="F801" i="142"/>
  <c r="M871" i="143"/>
  <c r="F871" i="143"/>
  <c r="M622" i="142"/>
  <c r="F622" i="142"/>
  <c r="F647" i="79"/>
  <c r="M647" i="79"/>
  <c r="R797" i="141"/>
  <c r="M797" i="141"/>
  <c r="F797" i="141"/>
  <c r="M803" i="79"/>
  <c r="F803" i="79"/>
  <c r="M611" i="79"/>
  <c r="F611" i="79"/>
  <c r="R781" i="141"/>
  <c r="M781" i="141"/>
  <c r="F781" i="141"/>
  <c r="F762" i="141"/>
  <c r="R762" i="141"/>
  <c r="M762" i="141"/>
  <c r="F215" i="144"/>
  <c r="M215" i="144"/>
  <c r="M318" i="144"/>
  <c r="F318" i="144"/>
  <c r="F738" i="79"/>
  <c r="M738" i="79"/>
  <c r="M752" i="134"/>
  <c r="F752" i="134"/>
  <c r="F773" i="141"/>
  <c r="R773" i="141"/>
  <c r="M773" i="141"/>
  <c r="M894" i="144"/>
  <c r="F894" i="144"/>
  <c r="M807" i="142"/>
  <c r="F807" i="142"/>
  <c r="F869" i="134"/>
  <c r="M869" i="134"/>
  <c r="M795" i="142"/>
  <c r="F795" i="142"/>
  <c r="M694" i="142"/>
  <c r="F694" i="142"/>
  <c r="M622" i="143"/>
  <c r="F622" i="143"/>
  <c r="M757" i="143"/>
  <c r="F757" i="143"/>
  <c r="M779" i="143"/>
  <c r="F779" i="143"/>
  <c r="F673" i="79"/>
  <c r="M673" i="79"/>
  <c r="M790" i="142"/>
  <c r="F790" i="142"/>
  <c r="M569" i="143"/>
  <c r="F569" i="143"/>
  <c r="M556" i="141"/>
  <c r="F556" i="141"/>
  <c r="R556" i="141"/>
  <c r="F494" i="79"/>
  <c r="M494" i="79"/>
  <c r="M713" i="143"/>
  <c r="F713" i="143"/>
  <c r="F267" i="79"/>
  <c r="M267" i="79"/>
  <c r="F278" i="143"/>
  <c r="M278" i="143"/>
  <c r="F192" i="79"/>
  <c r="M192" i="79"/>
  <c r="M17" i="142"/>
  <c r="F17" i="142"/>
  <c r="F550" i="79"/>
  <c r="M550" i="79"/>
  <c r="F775" i="143"/>
  <c r="M775" i="143"/>
  <c r="M795" i="143"/>
  <c r="F795" i="143"/>
  <c r="F676" i="134"/>
  <c r="M676" i="134"/>
  <c r="F719" i="143"/>
  <c r="M719" i="143"/>
  <c r="F627" i="141"/>
  <c r="R627" i="141"/>
  <c r="M627" i="141"/>
  <c r="M16" i="142"/>
  <c r="F16" i="142"/>
  <c r="F887" i="142"/>
  <c r="M887" i="142"/>
  <c r="F684" i="79"/>
  <c r="M684" i="79"/>
  <c r="F737" i="144"/>
  <c r="M737" i="144"/>
  <c r="M735" i="141"/>
  <c r="F735" i="141"/>
  <c r="R735" i="141"/>
  <c r="M711" i="143"/>
  <c r="F711" i="143"/>
  <c r="F731" i="79"/>
  <c r="M731" i="79"/>
  <c r="F725" i="141"/>
  <c r="R725" i="141"/>
  <c r="M725" i="141"/>
  <c r="M721" i="144"/>
  <c r="F721" i="144"/>
  <c r="N721" i="144" s="1"/>
  <c r="R731" i="141"/>
  <c r="M731" i="141"/>
  <c r="F731" i="141"/>
  <c r="M695" i="143"/>
  <c r="F695" i="143"/>
  <c r="M727" i="79"/>
  <c r="F727" i="79"/>
  <c r="R721" i="141"/>
  <c r="M721" i="141"/>
  <c r="F721" i="141"/>
  <c r="R711" i="141"/>
  <c r="M711" i="141"/>
  <c r="F711" i="141"/>
  <c r="F707" i="79"/>
  <c r="M707" i="79"/>
  <c r="R701" i="141"/>
  <c r="M701" i="141"/>
  <c r="F701" i="141"/>
  <c r="M939" i="134"/>
  <c r="F939" i="134"/>
  <c r="F34" i="134"/>
  <c r="M34" i="134"/>
  <c r="F206" i="79"/>
  <c r="M206" i="79"/>
  <c r="N206" i="79" s="1"/>
  <c r="M938" i="143"/>
  <c r="F938" i="143"/>
  <c r="F590" i="144"/>
  <c r="M590" i="144"/>
  <c r="M988" i="134"/>
  <c r="F988" i="134"/>
  <c r="F912" i="134"/>
  <c r="M912" i="134"/>
  <c r="F878" i="144"/>
  <c r="M878" i="144"/>
  <c r="M907" i="143"/>
  <c r="F907" i="143"/>
  <c r="M693" i="143"/>
  <c r="F693" i="143"/>
  <c r="F613" i="79"/>
  <c r="M613" i="79"/>
  <c r="F728" i="141"/>
  <c r="R728" i="141"/>
  <c r="M728" i="141"/>
  <c r="M649" i="144"/>
  <c r="F649" i="144"/>
  <c r="M616" i="144"/>
  <c r="F616" i="144"/>
  <c r="F885" i="142"/>
  <c r="M885" i="142"/>
  <c r="F390" i="134"/>
  <c r="M390" i="134"/>
  <c r="F397" i="144"/>
  <c r="M397" i="144"/>
  <c r="F93" i="134"/>
  <c r="N93" i="134" s="1"/>
  <c r="M93" i="134"/>
  <c r="M47" i="79"/>
  <c r="F47" i="79"/>
  <c r="F994" i="143"/>
  <c r="N994" i="143" s="1"/>
  <c r="M994" i="143"/>
  <c r="M935" i="143"/>
  <c r="F935" i="143"/>
  <c r="R32" i="141"/>
  <c r="M32" i="141"/>
  <c r="F32" i="141"/>
  <c r="N32" i="141" s="1"/>
  <c r="F653" i="142"/>
  <c r="M653" i="142"/>
  <c r="R961" i="141"/>
  <c r="M961" i="141"/>
  <c r="F961" i="141"/>
  <c r="M877" i="142"/>
  <c r="F877" i="142"/>
  <c r="F879" i="142"/>
  <c r="M879" i="142"/>
  <c r="F717" i="143"/>
  <c r="M717" i="143"/>
  <c r="M616" i="142"/>
  <c r="F616" i="142"/>
  <c r="M952" i="134"/>
  <c r="F952" i="134"/>
  <c r="M823" i="144"/>
  <c r="F823" i="144"/>
  <c r="M983" i="143"/>
  <c r="F983" i="143"/>
  <c r="F656" i="142"/>
  <c r="M656" i="142"/>
  <c r="F642" i="143"/>
  <c r="M642" i="143"/>
  <c r="M867" i="142"/>
  <c r="F867" i="142"/>
  <c r="F612" i="143"/>
  <c r="M612" i="143"/>
  <c r="M645" i="79"/>
  <c r="F645" i="79"/>
  <c r="F851" i="142"/>
  <c r="N851" i="142" s="1"/>
  <c r="M851" i="142"/>
  <c r="M784" i="144"/>
  <c r="F784" i="144"/>
  <c r="F689" i="144"/>
  <c r="M689" i="144"/>
  <c r="F723" i="141"/>
  <c r="R723" i="141"/>
  <c r="M723" i="141"/>
  <c r="F719" i="79"/>
  <c r="M719" i="79"/>
  <c r="N719" i="79" s="1"/>
  <c r="F892" i="134"/>
  <c r="M892" i="134"/>
  <c r="F718" i="141"/>
  <c r="R718" i="141"/>
  <c r="M718" i="141"/>
  <c r="F684" i="143"/>
  <c r="M684" i="143"/>
  <c r="F572" i="143"/>
  <c r="M572" i="143"/>
  <c r="M803" i="134"/>
  <c r="F803" i="134"/>
  <c r="N803" i="134" s="1"/>
  <c r="M788" i="134"/>
  <c r="F788" i="134"/>
  <c r="M688" i="134"/>
  <c r="F688" i="134"/>
  <c r="N688" i="134" s="1"/>
  <c r="M654" i="134"/>
  <c r="F654" i="134"/>
  <c r="F616" i="143"/>
  <c r="M616" i="143"/>
  <c r="E5" i="142"/>
  <c r="AO6" i="142"/>
  <c r="M757" i="144"/>
  <c r="F757" i="144"/>
  <c r="N757" i="144" s="1"/>
  <c r="F743" i="144"/>
  <c r="M743" i="144"/>
  <c r="F727" i="144"/>
  <c r="M727" i="144"/>
  <c r="F843" i="79"/>
  <c r="M843" i="79"/>
  <c r="M835" i="79"/>
  <c r="F835" i="79"/>
  <c r="N835" i="79" s="1"/>
  <c r="M827" i="79"/>
  <c r="F827" i="79"/>
  <c r="F783" i="144"/>
  <c r="M783" i="144"/>
  <c r="F789" i="142"/>
  <c r="M789" i="142"/>
  <c r="M834" i="79"/>
  <c r="F834" i="79"/>
  <c r="N834" i="79" s="1"/>
  <c r="F602" i="143"/>
  <c r="M602" i="143"/>
  <c r="F487" i="144"/>
  <c r="M487" i="144"/>
  <c r="F812" i="144"/>
  <c r="M812" i="144"/>
  <c r="F748" i="143"/>
  <c r="M748" i="143"/>
  <c r="F64" i="79"/>
  <c r="M64" i="79"/>
  <c r="M664" i="144"/>
  <c r="F664" i="144"/>
  <c r="M658" i="144"/>
  <c r="F658" i="144"/>
  <c r="M794" i="79"/>
  <c r="F794" i="79"/>
  <c r="N794" i="79" s="1"/>
  <c r="M26" i="141"/>
  <c r="F26" i="141"/>
  <c r="R26" i="141"/>
  <c r="F805" i="143"/>
  <c r="M805" i="143"/>
  <c r="M732" i="134"/>
  <c r="F732" i="134"/>
  <c r="R844" i="141"/>
  <c r="M844" i="141"/>
  <c r="F844" i="141"/>
  <c r="M719" i="144"/>
  <c r="F719" i="144"/>
  <c r="M910" i="144"/>
  <c r="F910" i="144"/>
  <c r="M744" i="141"/>
  <c r="F744" i="141"/>
  <c r="R744" i="141"/>
  <c r="M821" i="144"/>
  <c r="F821" i="144"/>
  <c r="F903" i="142"/>
  <c r="M903" i="142"/>
  <c r="F855" i="144"/>
  <c r="N855" i="144" s="1"/>
  <c r="M855" i="144"/>
  <c r="F798" i="141"/>
  <c r="R798" i="141"/>
  <c r="M798" i="141"/>
  <c r="F911" i="134"/>
  <c r="M911" i="134"/>
  <c r="F202" i="134"/>
  <c r="M202" i="134"/>
  <c r="M124" i="144"/>
  <c r="F124" i="144"/>
  <c r="F962" i="144"/>
  <c r="M962" i="144"/>
  <c r="M210" i="134"/>
  <c r="F210" i="134"/>
  <c r="M921" i="141"/>
  <c r="F921" i="141"/>
  <c r="R921" i="141"/>
  <c r="F890" i="142"/>
  <c r="M890" i="142"/>
  <c r="M999" i="134"/>
  <c r="F999" i="134"/>
  <c r="M804" i="79"/>
  <c r="F804" i="79"/>
  <c r="F859" i="134"/>
  <c r="M859" i="134"/>
  <c r="M858" i="134"/>
  <c r="F858" i="134"/>
  <c r="F945" i="79"/>
  <c r="N945" i="79" s="1"/>
  <c r="M945" i="79"/>
  <c r="M814" i="134"/>
  <c r="F814" i="134"/>
  <c r="M1005" i="142"/>
  <c r="F1005" i="142"/>
  <c r="F564" i="134"/>
  <c r="M564" i="134"/>
  <c r="F554" i="79"/>
  <c r="N554" i="79" s="1"/>
  <c r="M554" i="79"/>
  <c r="M466" i="142"/>
  <c r="F466" i="142"/>
  <c r="M38" i="143"/>
  <c r="F38" i="143"/>
  <c r="F903" i="134"/>
  <c r="M903" i="134"/>
  <c r="M826" i="134"/>
  <c r="F826" i="134"/>
  <c r="M747" i="144"/>
  <c r="F747" i="144"/>
  <c r="F905" i="134"/>
  <c r="M905" i="134"/>
  <c r="M824" i="143"/>
  <c r="F824" i="143"/>
  <c r="M990" i="143"/>
  <c r="F990" i="143"/>
  <c r="M797" i="134"/>
  <c r="F797" i="134"/>
  <c r="F664" i="142"/>
  <c r="M664" i="142"/>
  <c r="F36" i="144"/>
  <c r="M36" i="144"/>
  <c r="R862" i="141"/>
  <c r="M862" i="141"/>
  <c r="F862" i="141"/>
  <c r="F799" i="141"/>
  <c r="R799" i="141"/>
  <c r="M799" i="141"/>
  <c r="M857" i="143"/>
  <c r="F857" i="143"/>
  <c r="M794" i="143"/>
  <c r="F794" i="143"/>
  <c r="R858" i="141"/>
  <c r="M858" i="141"/>
  <c r="F858" i="141"/>
  <c r="M795" i="141"/>
  <c r="F795" i="141"/>
  <c r="R795" i="141"/>
  <c r="M853" i="143"/>
  <c r="F853" i="143"/>
  <c r="M790" i="143"/>
  <c r="F790" i="143"/>
  <c r="M837" i="143"/>
  <c r="F837" i="143"/>
  <c r="M775" i="141"/>
  <c r="F775" i="141"/>
  <c r="R775" i="141"/>
  <c r="M833" i="144"/>
  <c r="F833" i="144"/>
  <c r="F770" i="143"/>
  <c r="M770" i="143"/>
  <c r="F829" i="79"/>
  <c r="M829" i="79"/>
  <c r="M765" i="141"/>
  <c r="F765" i="141"/>
  <c r="R765" i="141"/>
  <c r="M748" i="134"/>
  <c r="F748" i="134"/>
  <c r="M150" i="143"/>
  <c r="F150" i="143"/>
  <c r="F829" i="142"/>
  <c r="M829" i="142"/>
  <c r="M810" i="142"/>
  <c r="F810" i="142"/>
  <c r="F1007" i="79"/>
  <c r="M1007" i="79"/>
  <c r="M208" i="134"/>
  <c r="F208" i="134"/>
  <c r="M934" i="143"/>
  <c r="F934" i="143"/>
  <c r="F917" i="144"/>
  <c r="M917" i="144"/>
  <c r="F780" i="79"/>
  <c r="M780" i="79"/>
  <c r="N780" i="79" s="1"/>
  <c r="F953" i="134"/>
  <c r="M953" i="134"/>
  <c r="F780" i="141"/>
  <c r="R780" i="141"/>
  <c r="M780" i="141"/>
  <c r="M859" i="143"/>
  <c r="F859" i="143"/>
  <c r="M772" i="142"/>
  <c r="F772" i="142"/>
  <c r="M839" i="79"/>
  <c r="F839" i="79"/>
  <c r="M698" i="134"/>
  <c r="F698" i="134"/>
  <c r="M1014" i="79"/>
  <c r="F1014" i="79"/>
  <c r="M847" i="134"/>
  <c r="F847" i="134"/>
  <c r="M971" i="142"/>
  <c r="F971" i="142"/>
  <c r="F27" i="134"/>
  <c r="M27" i="134"/>
  <c r="M754" i="79"/>
  <c r="F754" i="79"/>
  <c r="F362" i="134"/>
  <c r="M362" i="134"/>
  <c r="M338" i="142"/>
  <c r="F338" i="142"/>
  <c r="F966" i="134"/>
  <c r="M966" i="134"/>
  <c r="M110" i="134"/>
  <c r="F110" i="134"/>
  <c r="F41" i="142"/>
  <c r="M41" i="142"/>
  <c r="F801" i="143"/>
  <c r="M801" i="143"/>
  <c r="R732" i="141"/>
  <c r="M732" i="141"/>
  <c r="F732" i="141"/>
  <c r="M767" i="142"/>
  <c r="F767" i="142"/>
  <c r="F888" i="141"/>
  <c r="R888" i="141"/>
  <c r="M888" i="141"/>
  <c r="M827" i="134"/>
  <c r="F827" i="134"/>
  <c r="F814" i="141"/>
  <c r="R814" i="141"/>
  <c r="M814" i="141"/>
  <c r="M917" i="134"/>
  <c r="F917" i="134"/>
  <c r="M897" i="144"/>
  <c r="F897" i="144"/>
  <c r="N897" i="144" s="1"/>
  <c r="R651" i="141"/>
  <c r="M651" i="141"/>
  <c r="F651" i="141"/>
  <c r="R544" i="141"/>
  <c r="F544" i="141"/>
  <c r="M544" i="141"/>
  <c r="R928" i="141"/>
  <c r="M928" i="141"/>
  <c r="F928" i="141"/>
  <c r="F226" i="134"/>
  <c r="M226" i="134"/>
  <c r="M43" i="79"/>
  <c r="F43" i="79"/>
  <c r="R196" i="141"/>
  <c r="F196" i="141"/>
  <c r="M196" i="141"/>
  <c r="M911" i="79"/>
  <c r="F911" i="79"/>
  <c r="M907" i="144"/>
  <c r="F907" i="144"/>
  <c r="M885" i="144"/>
  <c r="F885" i="144"/>
  <c r="F838" i="142"/>
  <c r="M838" i="142"/>
  <c r="M724" i="142"/>
  <c r="F724" i="142"/>
  <c r="M800" i="144"/>
  <c r="F800" i="144"/>
  <c r="M630" i="142"/>
  <c r="F630" i="142"/>
  <c r="M843" i="143"/>
  <c r="F843" i="143"/>
  <c r="R815" i="141"/>
  <c r="M815" i="141"/>
  <c r="F815" i="141"/>
  <c r="F753" i="134"/>
  <c r="M753" i="134"/>
  <c r="R952" i="141"/>
  <c r="M952" i="141"/>
  <c r="F952" i="141"/>
  <c r="F182" i="141"/>
  <c r="M182" i="141"/>
  <c r="R182" i="141"/>
  <c r="F915" i="141"/>
  <c r="R915" i="141"/>
  <c r="M915" i="141"/>
  <c r="F798" i="134"/>
  <c r="M798" i="134"/>
  <c r="R935" i="141"/>
  <c r="M935" i="141"/>
  <c r="F935" i="141"/>
  <c r="M919" i="141"/>
  <c r="F919" i="141"/>
  <c r="R919" i="141"/>
  <c r="M32" i="143"/>
  <c r="F32" i="143"/>
  <c r="R698" i="141"/>
  <c r="M698" i="141"/>
  <c r="F698" i="141"/>
  <c r="F1015" i="142"/>
  <c r="M1015" i="142"/>
  <c r="M984" i="134"/>
  <c r="F984" i="134"/>
  <c r="F131" i="144"/>
  <c r="M131" i="144"/>
  <c r="M91" i="134"/>
  <c r="F91" i="134"/>
  <c r="R976" i="141"/>
  <c r="M976" i="141"/>
  <c r="F976" i="141"/>
  <c r="M985" i="142"/>
  <c r="F985" i="142"/>
  <c r="M838" i="144"/>
  <c r="F838" i="144"/>
  <c r="R804" i="141"/>
  <c r="M804" i="141"/>
  <c r="F804" i="141"/>
  <c r="F20" i="143"/>
  <c r="M20" i="143"/>
  <c r="F820" i="79"/>
  <c r="M820" i="79"/>
  <c r="F872" i="141"/>
  <c r="R872" i="141"/>
  <c r="M872" i="141"/>
  <c r="M938" i="144"/>
  <c r="F938" i="144"/>
  <c r="M737" i="143"/>
  <c r="F737" i="143"/>
  <c r="M865" i="144"/>
  <c r="F865" i="144"/>
  <c r="M816" i="79"/>
  <c r="F816" i="79"/>
  <c r="R561" i="141"/>
  <c r="M561" i="141"/>
  <c r="F561" i="141"/>
  <c r="M799" i="142"/>
  <c r="F799" i="142"/>
  <c r="F784" i="142"/>
  <c r="M784" i="142"/>
  <c r="F787" i="142"/>
  <c r="M787" i="142"/>
  <c r="F914" i="79"/>
  <c r="M914" i="79"/>
  <c r="M621" i="144"/>
  <c r="F621" i="144"/>
  <c r="R673" i="141"/>
  <c r="M673" i="141"/>
  <c r="F673" i="141"/>
  <c r="M725" i="134"/>
  <c r="F725" i="134"/>
  <c r="M721" i="134"/>
  <c r="F721" i="134"/>
  <c r="M717" i="134"/>
  <c r="F717" i="134"/>
  <c r="F645" i="141"/>
  <c r="R645" i="141"/>
  <c r="M645" i="141"/>
  <c r="M653" i="79"/>
  <c r="F653" i="79"/>
  <c r="M613" i="144"/>
  <c r="F613" i="144"/>
  <c r="M624" i="143"/>
  <c r="F624" i="143"/>
  <c r="F614" i="134"/>
  <c r="M614" i="134"/>
  <c r="M586" i="143"/>
  <c r="F586" i="143"/>
  <c r="F818" i="142"/>
  <c r="M818" i="142"/>
  <c r="M775" i="144"/>
  <c r="F775" i="144"/>
  <c r="F702" i="144"/>
  <c r="M702" i="144"/>
  <c r="M775" i="142"/>
  <c r="F775" i="142"/>
  <c r="F621" i="141"/>
  <c r="R621" i="141"/>
  <c r="M621" i="141"/>
  <c r="M681" i="141"/>
  <c r="F681" i="141"/>
  <c r="N681" i="141" s="1"/>
  <c r="R681" i="141"/>
  <c r="F668" i="142"/>
  <c r="M668" i="142"/>
  <c r="F825" i="143"/>
  <c r="M825" i="143"/>
  <c r="F685" i="141"/>
  <c r="R685" i="141"/>
  <c r="M685" i="141"/>
  <c r="M679" i="79"/>
  <c r="F679" i="79"/>
  <c r="M642" i="142"/>
  <c r="F642" i="142"/>
  <c r="N642" i="142" s="1"/>
  <c r="M424" i="79"/>
  <c r="F424" i="79"/>
  <c r="M577" i="142"/>
  <c r="F577" i="142"/>
  <c r="N577" i="142" s="1"/>
  <c r="F599" i="79"/>
  <c r="M599" i="79"/>
  <c r="M614" i="141"/>
  <c r="F614" i="141"/>
  <c r="R614" i="141"/>
  <c r="M745" i="142"/>
  <c r="F745" i="142"/>
  <c r="F593" i="143"/>
  <c r="M593" i="143"/>
  <c r="M426" i="79"/>
  <c r="F426" i="79"/>
  <c r="F667" i="144"/>
  <c r="M667" i="144"/>
  <c r="F677" i="79"/>
  <c r="M677" i="79"/>
  <c r="M471" i="134"/>
  <c r="F471" i="134"/>
  <c r="M599" i="141"/>
  <c r="F599" i="141"/>
  <c r="R599" i="141"/>
  <c r="F616" i="79"/>
  <c r="M616" i="79"/>
  <c r="M610" i="141"/>
  <c r="F610" i="141"/>
  <c r="R610" i="141"/>
  <c r="F540" i="142"/>
  <c r="M540" i="142"/>
  <c r="M504" i="134"/>
  <c r="F504" i="134"/>
  <c r="F713" i="141"/>
  <c r="R713" i="141"/>
  <c r="M713" i="141"/>
  <c r="M872" i="79"/>
  <c r="F872" i="79"/>
  <c r="M730" i="144"/>
  <c r="F730" i="144"/>
  <c r="R679" i="141"/>
  <c r="M679" i="141"/>
  <c r="F679" i="141"/>
  <c r="F809" i="79"/>
  <c r="M809" i="79"/>
  <c r="F772" i="143"/>
  <c r="M772" i="143"/>
  <c r="M846" i="141"/>
  <c r="F846" i="141"/>
  <c r="R846" i="141"/>
  <c r="M578" i="79"/>
  <c r="F578" i="79"/>
  <c r="M577" i="141"/>
  <c r="F577" i="141"/>
  <c r="R577" i="141"/>
  <c r="F783" i="141"/>
  <c r="R783" i="141"/>
  <c r="M783" i="141"/>
  <c r="M841" i="142"/>
  <c r="F841" i="142"/>
  <c r="F647" i="141"/>
  <c r="R647" i="141"/>
  <c r="M647" i="141"/>
  <c r="M778" i="143"/>
  <c r="F778" i="143"/>
  <c r="F831" i="144"/>
  <c r="M831" i="144"/>
  <c r="F793" i="141"/>
  <c r="R793" i="141"/>
  <c r="M793" i="141"/>
  <c r="M648" i="143"/>
  <c r="F648" i="143"/>
  <c r="M779" i="141"/>
  <c r="F779" i="141"/>
  <c r="R779" i="141"/>
  <c r="F836" i="143"/>
  <c r="M836" i="143"/>
  <c r="F639" i="141"/>
  <c r="R639" i="141"/>
  <c r="M639" i="141"/>
  <c r="M774" i="143"/>
  <c r="F774" i="143"/>
  <c r="R769" i="141"/>
  <c r="M769" i="141"/>
  <c r="F769" i="141"/>
  <c r="M941" i="134"/>
  <c r="F941" i="134"/>
  <c r="M658" i="79"/>
  <c r="F658" i="79"/>
  <c r="M833" i="141"/>
  <c r="F833" i="141"/>
  <c r="R833" i="141"/>
  <c r="F680" i="142"/>
  <c r="M680" i="142"/>
  <c r="M820" i="143"/>
  <c r="F820" i="143"/>
  <c r="F759" i="141"/>
  <c r="R759" i="141"/>
  <c r="M759" i="141"/>
  <c r="F645" i="144"/>
  <c r="M645" i="144"/>
  <c r="F755" i="79"/>
  <c r="M755" i="79"/>
  <c r="M682" i="79"/>
  <c r="F682" i="79"/>
  <c r="F806" i="144"/>
  <c r="M806" i="144"/>
  <c r="F650" i="143"/>
  <c r="M650" i="143"/>
  <c r="R749" i="141"/>
  <c r="M749" i="141"/>
  <c r="F749" i="141"/>
  <c r="M20" i="144"/>
  <c r="F20" i="144"/>
  <c r="F768" i="134"/>
  <c r="M768" i="134"/>
  <c r="M795" i="79"/>
  <c r="F795" i="79"/>
  <c r="M833" i="142"/>
  <c r="F833" i="142"/>
  <c r="F759" i="134"/>
  <c r="N759" i="134" s="1"/>
  <c r="M759" i="134"/>
  <c r="F898" i="141"/>
  <c r="R898" i="141"/>
  <c r="M898" i="141"/>
  <c r="M715" i="142"/>
  <c r="F715" i="142"/>
  <c r="M664" i="143"/>
  <c r="F664" i="143"/>
  <c r="F673" i="143"/>
  <c r="M673" i="143"/>
  <c r="M755" i="134"/>
  <c r="F755" i="134"/>
  <c r="F893" i="143"/>
  <c r="M893" i="143"/>
  <c r="M711" i="142"/>
  <c r="F711" i="142"/>
  <c r="M692" i="79"/>
  <c r="F692" i="79"/>
  <c r="F575" i="141"/>
  <c r="R575" i="141"/>
  <c r="M575" i="141"/>
  <c r="M818" i="143"/>
  <c r="F818" i="143"/>
  <c r="R658" i="141"/>
  <c r="M658" i="141"/>
  <c r="F658" i="141"/>
  <c r="M703" i="141"/>
  <c r="F703" i="141"/>
  <c r="R703" i="141"/>
  <c r="F630" i="134"/>
  <c r="M630" i="134"/>
  <c r="M699" i="79"/>
  <c r="F699" i="79"/>
  <c r="M693" i="141"/>
  <c r="F693" i="141"/>
  <c r="R693" i="141"/>
  <c r="F783" i="143"/>
  <c r="M783" i="143"/>
  <c r="M893" i="134"/>
  <c r="F893" i="134"/>
  <c r="M797" i="142"/>
  <c r="F797" i="142"/>
  <c r="F681" i="79"/>
  <c r="M681" i="79"/>
  <c r="R635" i="141"/>
  <c r="M635" i="141"/>
  <c r="F635" i="141"/>
  <c r="R699" i="141"/>
  <c r="M699" i="141"/>
  <c r="F699" i="141"/>
  <c r="F695" i="79"/>
  <c r="M695" i="79"/>
  <c r="F689" i="141"/>
  <c r="R689" i="141"/>
  <c r="M689" i="141"/>
  <c r="M877" i="134"/>
  <c r="F877" i="134"/>
  <c r="M711" i="144"/>
  <c r="F711" i="144"/>
  <c r="F610" i="143"/>
  <c r="M610" i="143"/>
  <c r="F726" i="142"/>
  <c r="M726" i="142"/>
  <c r="M648" i="134"/>
  <c r="F648" i="134"/>
  <c r="M573" i="144"/>
  <c r="F573" i="144"/>
  <c r="M671" i="144"/>
  <c r="F671" i="144"/>
  <c r="F648" i="142"/>
  <c r="M648" i="142"/>
  <c r="F842" i="141"/>
  <c r="R842" i="141"/>
  <c r="M842" i="141"/>
  <c r="M628" i="143"/>
  <c r="F628" i="143"/>
  <c r="F829" i="134"/>
  <c r="M829" i="134"/>
  <c r="M652" i="134"/>
  <c r="F652" i="134"/>
  <c r="M817" i="144"/>
  <c r="F817" i="144"/>
  <c r="M579" i="143"/>
  <c r="F579" i="143"/>
  <c r="M755" i="141"/>
  <c r="F755" i="141"/>
  <c r="N755" i="141" s="1"/>
  <c r="R755" i="141"/>
  <c r="M600" i="143"/>
  <c r="F600" i="143"/>
  <c r="F810" i="79"/>
  <c r="M810" i="79"/>
  <c r="M655" i="144"/>
  <c r="F655" i="144"/>
  <c r="M751" i="79"/>
  <c r="F751" i="79"/>
  <c r="F660" i="142"/>
  <c r="M660" i="142"/>
  <c r="M768" i="142"/>
  <c r="F768" i="142"/>
  <c r="F962" i="134"/>
  <c r="N962" i="134" s="1"/>
  <c r="M962" i="134"/>
  <c r="F700" i="134"/>
  <c r="M700" i="134"/>
  <c r="M796" i="143"/>
  <c r="F796" i="143"/>
  <c r="F785" i="141"/>
  <c r="R785" i="141"/>
  <c r="M785" i="141"/>
  <c r="M1012" i="143"/>
  <c r="F1012" i="143"/>
  <c r="N1012" i="143" s="1"/>
  <c r="F878" i="79"/>
  <c r="M878" i="79"/>
  <c r="F760" i="144"/>
  <c r="M760" i="144"/>
  <c r="M738" i="134"/>
  <c r="F738" i="134"/>
  <c r="F760" i="79"/>
  <c r="M760" i="79"/>
  <c r="F641" i="144"/>
  <c r="M641" i="144"/>
  <c r="M722" i="134"/>
  <c r="F722" i="134"/>
  <c r="N722" i="134" s="1"/>
  <c r="M744" i="79"/>
  <c r="F744" i="79"/>
  <c r="F630" i="143"/>
  <c r="M630" i="143"/>
  <c r="M712" i="144"/>
  <c r="F712" i="144"/>
  <c r="F706" i="134"/>
  <c r="M706" i="134"/>
  <c r="M728" i="79"/>
  <c r="F728" i="79"/>
  <c r="F36" i="143"/>
  <c r="M36" i="143"/>
  <c r="M755" i="142"/>
  <c r="F755" i="142"/>
  <c r="F874" i="79"/>
  <c r="M874" i="79"/>
  <c r="M756" i="144"/>
  <c r="F756" i="144"/>
  <c r="F722" i="142"/>
  <c r="M722" i="142"/>
  <c r="F791" i="134"/>
  <c r="M791" i="134"/>
  <c r="M633" i="79"/>
  <c r="F633" i="79"/>
  <c r="F747" i="142"/>
  <c r="M747" i="142"/>
  <c r="F706" i="142"/>
  <c r="M706" i="142"/>
  <c r="F787" i="134"/>
  <c r="M787" i="134"/>
  <c r="M743" i="142"/>
  <c r="F743" i="142"/>
  <c r="F708" i="144"/>
  <c r="M708" i="144"/>
  <c r="F690" i="142"/>
  <c r="M690" i="142"/>
  <c r="M783" i="134"/>
  <c r="F783" i="134"/>
  <c r="M739" i="142"/>
  <c r="F739" i="142"/>
  <c r="M796" i="79"/>
  <c r="F796" i="79"/>
  <c r="F927" i="143"/>
  <c r="M927" i="143"/>
  <c r="R819" i="141"/>
  <c r="M819" i="141"/>
  <c r="F819" i="141"/>
  <c r="F686" i="142"/>
  <c r="M686" i="142"/>
  <c r="M854" i="79"/>
  <c r="F854" i="79"/>
  <c r="F690" i="144"/>
  <c r="M690" i="144"/>
  <c r="M775" i="134"/>
  <c r="F775" i="134"/>
  <c r="M731" i="142"/>
  <c r="F731" i="142"/>
  <c r="M771" i="134"/>
  <c r="F771" i="134"/>
  <c r="M913" i="143"/>
  <c r="F913" i="143"/>
  <c r="F727" i="142"/>
  <c r="M727" i="142"/>
  <c r="F688" i="144"/>
  <c r="M688" i="144"/>
  <c r="F767" i="134"/>
  <c r="M767" i="134"/>
  <c r="M723" i="142"/>
  <c r="F723" i="142"/>
  <c r="F695" i="144"/>
  <c r="M695" i="144"/>
  <c r="F595" i="141"/>
  <c r="R595" i="141"/>
  <c r="M595" i="141"/>
  <c r="M712" i="141"/>
  <c r="F712" i="141"/>
  <c r="R712" i="141"/>
  <c r="M638" i="143"/>
  <c r="F638" i="143"/>
  <c r="M565" i="141"/>
  <c r="F565" i="141"/>
  <c r="R565" i="141"/>
  <c r="M656" i="134"/>
  <c r="F656" i="134"/>
  <c r="F733" i="134"/>
  <c r="M733" i="134"/>
  <c r="F690" i="134"/>
  <c r="M690" i="134"/>
  <c r="M597" i="79"/>
  <c r="F597" i="79"/>
  <c r="M697" i="79"/>
  <c r="F697" i="79"/>
  <c r="F712" i="143"/>
  <c r="M712" i="143"/>
  <c r="F702" i="143"/>
  <c r="M702" i="143"/>
  <c r="R654" i="141"/>
  <c r="M654" i="141"/>
  <c r="F654" i="141"/>
  <c r="F482" i="141"/>
  <c r="R482" i="141"/>
  <c r="M482" i="141"/>
  <c r="M633" i="143"/>
  <c r="F633" i="143"/>
  <c r="N633" i="143" s="1"/>
  <c r="F433" i="143"/>
  <c r="M433" i="143"/>
  <c r="M568" i="142"/>
  <c r="F568" i="142"/>
  <c r="N568" i="142" s="1"/>
  <c r="M663" i="144"/>
  <c r="F663" i="144"/>
  <c r="M671" i="143"/>
  <c r="F671" i="143"/>
  <c r="N671" i="143" s="1"/>
  <c r="F640" i="79"/>
  <c r="M640" i="79"/>
  <c r="M663" i="143"/>
  <c r="F663" i="143"/>
  <c r="N663" i="143" s="1"/>
  <c r="F634" i="141"/>
  <c r="R634" i="141"/>
  <c r="M634" i="141"/>
  <c r="F441" i="143"/>
  <c r="M441" i="143"/>
  <c r="F613" i="143"/>
  <c r="M613" i="143"/>
  <c r="M912" i="79"/>
  <c r="F912" i="79"/>
  <c r="M786" i="144"/>
  <c r="F786" i="144"/>
  <c r="M715" i="134"/>
  <c r="F715" i="134"/>
  <c r="M567" i="143"/>
  <c r="F567" i="143"/>
  <c r="F559" i="143"/>
  <c r="M559" i="143"/>
  <c r="M501" i="142"/>
  <c r="F501" i="142"/>
  <c r="M711" i="134"/>
  <c r="F711" i="134"/>
  <c r="M512" i="134"/>
  <c r="F512" i="134"/>
  <c r="M506" i="134"/>
  <c r="F506" i="134"/>
  <c r="M908" i="79"/>
  <c r="F908" i="79"/>
  <c r="M782" i="144"/>
  <c r="F782" i="144"/>
  <c r="F678" i="142"/>
  <c r="M678" i="142"/>
  <c r="F562" i="143"/>
  <c r="M562" i="143"/>
  <c r="M485" i="142"/>
  <c r="F485" i="142"/>
  <c r="F576" i="141"/>
  <c r="R576" i="141"/>
  <c r="M576" i="141"/>
  <c r="M564" i="141"/>
  <c r="F564" i="141"/>
  <c r="R564" i="141"/>
  <c r="F826" i="143"/>
  <c r="M826" i="143"/>
  <c r="M565" i="142"/>
  <c r="F565" i="142"/>
  <c r="M664" i="141"/>
  <c r="F664" i="141"/>
  <c r="R664" i="141"/>
  <c r="M777" i="144"/>
  <c r="F777" i="144"/>
  <c r="F616" i="134"/>
  <c r="M616" i="134"/>
  <c r="M745" i="79"/>
  <c r="F745" i="79"/>
  <c r="M909" i="143"/>
  <c r="F909" i="143"/>
  <c r="F680" i="143"/>
  <c r="M680" i="143"/>
  <c r="M720" i="79"/>
  <c r="F720" i="79"/>
  <c r="M641" i="79"/>
  <c r="F641" i="79"/>
  <c r="F832" i="143"/>
  <c r="M832" i="143"/>
  <c r="F909" i="134"/>
  <c r="M909" i="134"/>
  <c r="F829" i="144"/>
  <c r="M829" i="144"/>
  <c r="R719" i="141"/>
  <c r="M719" i="141"/>
  <c r="F719" i="141"/>
  <c r="F674" i="79"/>
  <c r="M674" i="79"/>
  <c r="M715" i="79"/>
  <c r="F715" i="79"/>
  <c r="F652" i="143"/>
  <c r="M652" i="143"/>
  <c r="M709" i="141"/>
  <c r="F709" i="141"/>
  <c r="R709" i="141"/>
  <c r="M715" i="141"/>
  <c r="F715" i="141"/>
  <c r="R715" i="141"/>
  <c r="F711" i="79"/>
  <c r="M711" i="79"/>
  <c r="F620" i="143"/>
  <c r="M620" i="143"/>
  <c r="M666" i="79"/>
  <c r="F666" i="79"/>
  <c r="M705" i="141"/>
  <c r="F705" i="141"/>
  <c r="R705" i="141"/>
  <c r="M771" i="143"/>
  <c r="F771" i="143"/>
  <c r="M668" i="134"/>
  <c r="F668" i="134"/>
  <c r="N668" i="134" s="1"/>
  <c r="M786" i="134"/>
  <c r="F786" i="134"/>
  <c r="F695" i="141"/>
  <c r="R695" i="141"/>
  <c r="M695" i="141"/>
  <c r="M691" i="79"/>
  <c r="F691" i="79"/>
  <c r="M951" i="134"/>
  <c r="F951" i="134"/>
  <c r="M632" i="143"/>
  <c r="F632" i="143"/>
  <c r="R771" i="141"/>
  <c r="M771" i="141"/>
  <c r="F771" i="141"/>
  <c r="F838" i="141"/>
  <c r="R838" i="141"/>
  <c r="M838" i="141"/>
  <c r="F830" i="134"/>
  <c r="M830" i="134"/>
  <c r="R623" i="141"/>
  <c r="M623" i="141"/>
  <c r="F623" i="141"/>
  <c r="M767" i="79"/>
  <c r="F767" i="79"/>
  <c r="M982" i="142"/>
  <c r="F982" i="142"/>
  <c r="M748" i="142"/>
  <c r="F748" i="142"/>
  <c r="F670" i="142"/>
  <c r="M670" i="142"/>
  <c r="M845" i="134"/>
  <c r="F845" i="134"/>
  <c r="M771" i="142"/>
  <c r="F771" i="142"/>
  <c r="M894" i="79"/>
  <c r="F894" i="79"/>
  <c r="M776" i="144"/>
  <c r="F776" i="144"/>
  <c r="M792" i="142"/>
  <c r="F792" i="142"/>
  <c r="N792" i="142" s="1"/>
  <c r="M810" i="144"/>
  <c r="F810" i="144"/>
  <c r="M772" i="134"/>
  <c r="F772" i="134"/>
  <c r="F794" i="142"/>
  <c r="M794" i="142"/>
  <c r="F683" i="143"/>
  <c r="M683" i="143"/>
  <c r="M728" i="144"/>
  <c r="F728" i="144"/>
  <c r="M754" i="142"/>
  <c r="F754" i="142"/>
  <c r="N754" i="142" s="1"/>
  <c r="F774" i="134"/>
  <c r="M774" i="134"/>
  <c r="R660" i="141"/>
  <c r="M660" i="141"/>
  <c r="F660" i="141"/>
  <c r="M591" i="141"/>
  <c r="F591" i="141"/>
  <c r="R591" i="141"/>
  <c r="F17" i="79"/>
  <c r="M17" i="79"/>
  <c r="M740" i="79"/>
  <c r="F740" i="79"/>
  <c r="N740" i="79" s="1"/>
  <c r="M890" i="79"/>
  <c r="F890" i="79"/>
  <c r="F772" i="144"/>
  <c r="M772" i="144"/>
  <c r="M776" i="142"/>
  <c r="F776" i="142"/>
  <c r="R800" i="141"/>
  <c r="M800" i="141"/>
  <c r="F800" i="141"/>
  <c r="F684" i="141"/>
  <c r="R684" i="141"/>
  <c r="M684" i="141"/>
  <c r="N684" i="141" s="1"/>
  <c r="R756" i="141"/>
  <c r="M756" i="141"/>
  <c r="F756" i="141"/>
  <c r="N756" i="141" s="1"/>
  <c r="M587" i="79"/>
  <c r="F587" i="79"/>
  <c r="M778" i="142"/>
  <c r="F778" i="142"/>
  <c r="M667" i="143"/>
  <c r="F667" i="143"/>
  <c r="M724" i="144"/>
  <c r="F724" i="144"/>
  <c r="R740" i="141"/>
  <c r="M740" i="141"/>
  <c r="F740" i="141"/>
  <c r="M766" i="134"/>
  <c r="F766" i="134"/>
  <c r="M649" i="79"/>
  <c r="F649" i="79"/>
  <c r="F972" i="143"/>
  <c r="M972" i="143"/>
  <c r="F1008" i="142"/>
  <c r="M1008" i="142"/>
  <c r="F814" i="143"/>
  <c r="M814" i="143"/>
  <c r="F870" i="79"/>
  <c r="M870" i="79"/>
  <c r="F752" i="144"/>
  <c r="M752" i="144"/>
  <c r="R708" i="141"/>
  <c r="M708" i="141"/>
  <c r="F708" i="141"/>
  <c r="N708" i="141" s="1"/>
  <c r="M734" i="134"/>
  <c r="F734" i="134"/>
  <c r="F620" i="142"/>
  <c r="M620" i="142"/>
  <c r="M692" i="141"/>
  <c r="F692" i="141"/>
  <c r="R692" i="141"/>
  <c r="M718" i="134"/>
  <c r="F718" i="134"/>
  <c r="N718" i="134" s="1"/>
  <c r="F605" i="79"/>
  <c r="M605" i="79"/>
  <c r="F704" i="144"/>
  <c r="M704" i="144"/>
  <c r="M702" i="134"/>
  <c r="F702" i="134"/>
  <c r="M738" i="142"/>
  <c r="F738" i="142"/>
  <c r="M759" i="144"/>
  <c r="F759" i="144"/>
  <c r="M768" i="79"/>
  <c r="F768" i="79"/>
  <c r="F691" i="141"/>
  <c r="R691" i="141"/>
  <c r="M691" i="141"/>
  <c r="F820" i="141"/>
  <c r="R820" i="141"/>
  <c r="M820" i="141"/>
  <c r="M951" i="142"/>
  <c r="F951" i="142"/>
  <c r="M771" i="144"/>
  <c r="F771" i="144"/>
  <c r="R22" i="141"/>
  <c r="M22" i="141"/>
  <c r="F22" i="141"/>
  <c r="F704" i="134"/>
  <c r="M704" i="134"/>
  <c r="R878" i="141"/>
  <c r="M878" i="141"/>
  <c r="F878" i="141"/>
  <c r="F699" i="142"/>
  <c r="M699" i="142"/>
  <c r="F873" i="143"/>
  <c r="M873" i="143"/>
  <c r="M695" i="142"/>
  <c r="F695" i="142"/>
  <c r="F681" i="144"/>
  <c r="M681" i="144"/>
  <c r="F654" i="142"/>
  <c r="M654" i="142"/>
  <c r="M691" i="142"/>
  <c r="F691" i="142"/>
  <c r="M675" i="144"/>
  <c r="F675" i="144"/>
  <c r="M688" i="142"/>
  <c r="F688" i="142"/>
  <c r="M802" i="141"/>
  <c r="F802" i="141"/>
  <c r="R802" i="141"/>
  <c r="F874" i="141"/>
  <c r="R874" i="141"/>
  <c r="M874" i="141"/>
  <c r="M667" i="141"/>
  <c r="F667" i="141"/>
  <c r="R667" i="141"/>
  <c r="F869" i="143"/>
  <c r="M869" i="143"/>
  <c r="M673" i="144"/>
  <c r="F673" i="144"/>
  <c r="N673" i="144" s="1"/>
  <c r="F806" i="143"/>
  <c r="M806" i="143"/>
  <c r="F686" i="141"/>
  <c r="R686" i="141"/>
  <c r="M686" i="141"/>
  <c r="M629" i="141"/>
  <c r="F629" i="141"/>
  <c r="R629" i="141"/>
  <c r="M804" i="143"/>
  <c r="F804" i="143"/>
  <c r="M854" i="141"/>
  <c r="F854" i="141"/>
  <c r="N854" i="141" s="1"/>
  <c r="R854" i="141"/>
  <c r="F670" i="141"/>
  <c r="R670" i="141"/>
  <c r="M670" i="141"/>
  <c r="F623" i="79"/>
  <c r="M623" i="79"/>
  <c r="R791" i="141"/>
  <c r="M791" i="141"/>
  <c r="F791" i="141"/>
  <c r="F787" i="79"/>
  <c r="M787" i="79"/>
  <c r="F849" i="143"/>
  <c r="M849" i="143"/>
  <c r="M786" i="143"/>
  <c r="F786" i="143"/>
  <c r="M800" i="143"/>
  <c r="F800" i="143"/>
  <c r="F24" i="142"/>
  <c r="M24" i="142"/>
  <c r="F866" i="79"/>
  <c r="M866" i="79"/>
  <c r="F738" i="144"/>
  <c r="M738" i="144"/>
  <c r="M700" i="79"/>
  <c r="F700" i="79"/>
  <c r="M718" i="142"/>
  <c r="F718" i="142"/>
  <c r="M609" i="141"/>
  <c r="F609" i="141"/>
  <c r="R609" i="141"/>
  <c r="F741" i="134"/>
  <c r="M741" i="134"/>
  <c r="M702" i="142"/>
  <c r="F702" i="142"/>
  <c r="F737" i="134"/>
  <c r="M737" i="134"/>
  <c r="M700" i="144"/>
  <c r="F700" i="144"/>
  <c r="M639" i="79"/>
  <c r="F639" i="79"/>
  <c r="M786" i="142"/>
  <c r="F786" i="142"/>
  <c r="F675" i="143"/>
  <c r="M675" i="143"/>
  <c r="M747" i="134"/>
  <c r="F747" i="134"/>
  <c r="M596" i="79"/>
  <c r="F596" i="79"/>
  <c r="N596" i="79" s="1"/>
  <c r="M458" i="141"/>
  <c r="F458" i="141"/>
  <c r="R458" i="141"/>
  <c r="M743" i="134"/>
  <c r="F743" i="134"/>
  <c r="R590" i="141"/>
  <c r="M590" i="141"/>
  <c r="F590" i="141"/>
  <c r="F557" i="142"/>
  <c r="M557" i="142"/>
  <c r="F785" i="142"/>
  <c r="M785" i="142"/>
  <c r="R720" i="141"/>
  <c r="M720" i="141"/>
  <c r="F720" i="141"/>
  <c r="F731" i="134"/>
  <c r="M731" i="134"/>
  <c r="F574" i="142"/>
  <c r="M574" i="142"/>
  <c r="F727" i="134"/>
  <c r="M727" i="134"/>
  <c r="M570" i="134"/>
  <c r="F570" i="134"/>
  <c r="M410" i="142"/>
  <c r="F410" i="142"/>
  <c r="N410" i="142" s="1"/>
  <c r="F848" i="79"/>
  <c r="M848" i="79"/>
  <c r="M585" i="141"/>
  <c r="F585" i="141"/>
  <c r="N585" i="141" s="1"/>
  <c r="R585" i="141"/>
  <c r="F785" i="79"/>
  <c r="M785" i="79"/>
  <c r="M668" i="143"/>
  <c r="F668" i="143"/>
  <c r="M615" i="144"/>
  <c r="F615" i="144"/>
  <c r="F596" i="142"/>
  <c r="M596" i="142"/>
  <c r="M592" i="142"/>
  <c r="F592" i="142"/>
  <c r="N592" i="142" s="1"/>
  <c r="M674" i="134"/>
  <c r="F674" i="134"/>
  <c r="M442" i="141"/>
  <c r="F442" i="141"/>
  <c r="N442" i="141" s="1"/>
  <c r="R442" i="141"/>
  <c r="M478" i="144"/>
  <c r="F478" i="144"/>
  <c r="M479" i="143"/>
  <c r="F479" i="143"/>
  <c r="N479" i="143" s="1"/>
  <c r="M681" i="143"/>
  <c r="F681" i="143"/>
  <c r="F844" i="79"/>
  <c r="M844" i="79"/>
  <c r="F799" i="79"/>
  <c r="M799" i="79"/>
  <c r="M650" i="134"/>
  <c r="F650" i="134"/>
  <c r="F570" i="79"/>
  <c r="M570" i="79"/>
  <c r="M781" i="79"/>
  <c r="F781" i="79"/>
  <c r="N781" i="79" s="1"/>
  <c r="M594" i="143"/>
  <c r="F594" i="143"/>
  <c r="F594" i="142"/>
  <c r="M594" i="142"/>
  <c r="M476" i="134"/>
  <c r="F476" i="134"/>
  <c r="F590" i="142"/>
  <c r="M590" i="142"/>
  <c r="M691" i="134"/>
  <c r="F691" i="134"/>
  <c r="F576" i="142"/>
  <c r="M576" i="142"/>
  <c r="F672" i="142"/>
  <c r="M672" i="142"/>
  <c r="F787" i="141"/>
  <c r="R787" i="141"/>
  <c r="M787" i="141"/>
  <c r="M573" i="79"/>
  <c r="F573" i="79"/>
  <c r="F771" i="79"/>
  <c r="M771" i="79"/>
  <c r="M845" i="143"/>
  <c r="F845" i="143"/>
  <c r="M659" i="79"/>
  <c r="F659" i="79"/>
  <c r="F782" i="143"/>
  <c r="M782" i="143"/>
  <c r="M40" i="142"/>
  <c r="F40" i="142"/>
  <c r="F812" i="79"/>
  <c r="M812" i="79"/>
  <c r="M742" i="144"/>
  <c r="F742" i="144"/>
  <c r="M910" i="79"/>
  <c r="F910" i="79"/>
  <c r="M792" i="144"/>
  <c r="F792" i="144"/>
  <c r="M840" i="79"/>
  <c r="F840" i="79"/>
  <c r="F679" i="143"/>
  <c r="M679" i="143"/>
  <c r="M665" i="141"/>
  <c r="F665" i="141"/>
  <c r="R665" i="141"/>
  <c r="M672" i="79"/>
  <c r="F672" i="79"/>
  <c r="M744" i="144"/>
  <c r="F744" i="144"/>
  <c r="F574" i="143"/>
  <c r="M574" i="143"/>
  <c r="M811" i="79"/>
  <c r="F811" i="79"/>
  <c r="F560" i="79"/>
  <c r="M560" i="79"/>
  <c r="F655" i="143"/>
  <c r="M655" i="143"/>
  <c r="F957" i="142"/>
  <c r="M957" i="142"/>
  <c r="M781" i="134"/>
  <c r="F781" i="134"/>
  <c r="F906" i="79"/>
  <c r="M906" i="79"/>
  <c r="M788" i="144"/>
  <c r="F788" i="144"/>
  <c r="F832" i="79"/>
  <c r="M832" i="79"/>
  <c r="F569" i="142"/>
  <c r="M569" i="142"/>
  <c r="M657" i="141"/>
  <c r="F657" i="141"/>
  <c r="R657" i="141"/>
  <c r="M740" i="144"/>
  <c r="F740" i="144"/>
  <c r="F483" i="142"/>
  <c r="M483" i="142"/>
  <c r="F764" i="141"/>
  <c r="R764" i="141"/>
  <c r="M764" i="141"/>
  <c r="F765" i="134"/>
  <c r="M765" i="134"/>
  <c r="M886" i="79"/>
  <c r="F886" i="79"/>
  <c r="F768" i="144"/>
  <c r="M768" i="144"/>
  <c r="M764" i="79"/>
  <c r="F764" i="79"/>
  <c r="M587" i="141"/>
  <c r="F587" i="141"/>
  <c r="R587" i="141"/>
  <c r="F782" i="134"/>
  <c r="M782" i="134"/>
  <c r="M668" i="141"/>
  <c r="F668" i="141"/>
  <c r="R668" i="141"/>
  <c r="F748" i="79"/>
  <c r="M748" i="79"/>
  <c r="F766" i="142"/>
  <c r="M766" i="142"/>
  <c r="M720" i="144"/>
  <c r="F720" i="144"/>
  <c r="M732" i="79"/>
  <c r="F732" i="79"/>
  <c r="F750" i="142"/>
  <c r="M750" i="142"/>
  <c r="M636" i="142"/>
  <c r="F636" i="142"/>
  <c r="M749" i="134"/>
  <c r="F749" i="134"/>
  <c r="M899" i="142"/>
  <c r="F899" i="142"/>
  <c r="M811" i="143"/>
  <c r="F811" i="143"/>
  <c r="F636" i="143"/>
  <c r="M636" i="143"/>
  <c r="M707" i="141"/>
  <c r="F707" i="141"/>
  <c r="R707" i="141"/>
  <c r="R597" i="141"/>
  <c r="M597" i="141"/>
  <c r="F597" i="141"/>
  <c r="F703" i="79"/>
  <c r="M703" i="79"/>
  <c r="F860" i="134"/>
  <c r="M860" i="134"/>
  <c r="F813" i="142"/>
  <c r="M813" i="142"/>
  <c r="F752" i="142"/>
  <c r="M752" i="142"/>
  <c r="F779" i="79"/>
  <c r="M779" i="79"/>
  <c r="M828" i="143"/>
  <c r="F828" i="143"/>
  <c r="F894" i="141"/>
  <c r="R894" i="141"/>
  <c r="M894" i="141"/>
  <c r="F647" i="144"/>
  <c r="M647" i="144"/>
  <c r="F750" i="144"/>
  <c r="M750" i="144"/>
  <c r="M889" i="143"/>
  <c r="F889" i="143"/>
  <c r="F643" i="79"/>
  <c r="M643" i="79"/>
  <c r="M623" i="144"/>
  <c r="F623" i="144"/>
  <c r="M604" i="143"/>
  <c r="F604" i="143"/>
  <c r="M715" i="143"/>
  <c r="F715" i="143"/>
  <c r="F738" i="141"/>
  <c r="R738" i="141"/>
  <c r="M738" i="141"/>
  <c r="F825" i="144"/>
  <c r="M825" i="144"/>
  <c r="M890" i="141"/>
  <c r="F890" i="141"/>
  <c r="N890" i="141" s="1"/>
  <c r="R890" i="141"/>
  <c r="F709" i="134"/>
  <c r="M709" i="134"/>
  <c r="F651" i="79"/>
  <c r="M651" i="79"/>
  <c r="F734" i="144"/>
  <c r="N734" i="144" s="1"/>
  <c r="M734" i="144"/>
  <c r="M885" i="143"/>
  <c r="F885" i="143"/>
  <c r="M705" i="134"/>
  <c r="F705" i="134"/>
  <c r="M615" i="79"/>
  <c r="F615" i="79"/>
  <c r="M701" i="134"/>
  <c r="F701" i="134"/>
  <c r="M593" i="141"/>
  <c r="F593" i="141"/>
  <c r="R593" i="141"/>
  <c r="F682" i="143"/>
  <c r="M682" i="143"/>
  <c r="F781" i="144"/>
  <c r="M781" i="144"/>
  <c r="M670" i="134"/>
  <c r="F670" i="134"/>
  <c r="R870" i="141"/>
  <c r="M870" i="141"/>
  <c r="F870" i="141"/>
  <c r="F693" i="134"/>
  <c r="M693" i="134"/>
  <c r="R807" i="141"/>
  <c r="M807" i="141"/>
  <c r="F807" i="141"/>
  <c r="M638" i="142"/>
  <c r="F638" i="142"/>
  <c r="M865" i="143"/>
  <c r="F865" i="143"/>
  <c r="F689" i="134"/>
  <c r="M689" i="134"/>
  <c r="F665" i="144"/>
  <c r="M665" i="144"/>
  <c r="F802" i="143"/>
  <c r="M802" i="143"/>
  <c r="M608" i="143"/>
  <c r="F608" i="143"/>
  <c r="M795" i="134"/>
  <c r="F795" i="134"/>
  <c r="F832" i="141"/>
  <c r="R832" i="141"/>
  <c r="M832" i="141"/>
  <c r="F882" i="79"/>
  <c r="M882" i="79"/>
  <c r="F764" i="144"/>
  <c r="M764" i="144"/>
  <c r="F768" i="141"/>
  <c r="R768" i="141"/>
  <c r="M768" i="141"/>
  <c r="F652" i="142"/>
  <c r="M652" i="142"/>
  <c r="F793" i="142"/>
  <c r="M793" i="142"/>
  <c r="R752" i="141"/>
  <c r="M752" i="141"/>
  <c r="F752" i="141"/>
  <c r="M640" i="134"/>
  <c r="F640" i="134"/>
  <c r="F716" i="144"/>
  <c r="M716" i="144"/>
  <c r="M816" i="143"/>
  <c r="F816" i="143"/>
  <c r="M666" i="143"/>
  <c r="F666" i="143"/>
  <c r="R569" i="141"/>
  <c r="M569" i="141"/>
  <c r="F569" i="141"/>
  <c r="M751" i="141"/>
  <c r="F751" i="141"/>
  <c r="R751" i="141"/>
  <c r="M820" i="144"/>
  <c r="F820" i="144"/>
  <c r="F793" i="144"/>
  <c r="M793" i="144"/>
  <c r="F629" i="144"/>
  <c r="M629" i="144"/>
  <c r="M747" i="79"/>
  <c r="F747" i="79"/>
  <c r="F638" i="134"/>
  <c r="M638" i="134"/>
  <c r="F817" i="141"/>
  <c r="R817" i="141"/>
  <c r="M817" i="141"/>
  <c r="M741" i="141"/>
  <c r="F741" i="141"/>
  <c r="R741" i="141"/>
  <c r="M931" i="142"/>
  <c r="F931" i="142"/>
  <c r="F674" i="141"/>
  <c r="R674" i="141"/>
  <c r="M674" i="141"/>
  <c r="M798" i="144"/>
  <c r="F798" i="144"/>
  <c r="M637" i="79"/>
  <c r="F637" i="79"/>
  <c r="F747" i="141"/>
  <c r="R747" i="141"/>
  <c r="M747" i="141"/>
  <c r="M643" i="141"/>
  <c r="F643" i="141"/>
  <c r="R643" i="141"/>
  <c r="M818" i="79"/>
  <c r="F818" i="79"/>
  <c r="F759" i="143"/>
  <c r="M759" i="143"/>
  <c r="M584" i="143"/>
  <c r="F584" i="143"/>
  <c r="F743" i="79"/>
  <c r="M743" i="79"/>
  <c r="M806" i="79"/>
  <c r="F806" i="79"/>
  <c r="F737" i="141"/>
  <c r="R737" i="141"/>
  <c r="M737" i="141"/>
  <c r="F915" i="142"/>
  <c r="M915" i="142"/>
  <c r="M705" i="144"/>
  <c r="F705" i="144"/>
  <c r="M727" i="141"/>
  <c r="F727" i="141"/>
  <c r="R727" i="141"/>
  <c r="F723" i="79"/>
  <c r="M723" i="79"/>
  <c r="F709" i="144"/>
  <c r="M709" i="144"/>
  <c r="R717" i="141"/>
  <c r="M717" i="141"/>
  <c r="F717" i="141"/>
  <c r="M983" i="79"/>
  <c r="F983" i="79"/>
  <c r="M828" i="144"/>
  <c r="F828" i="144"/>
  <c r="M634" i="143"/>
  <c r="F634" i="143"/>
  <c r="M866" i="141"/>
  <c r="F866" i="141"/>
  <c r="R866" i="141"/>
  <c r="M803" i="141"/>
  <c r="F803" i="141"/>
  <c r="R803" i="141"/>
  <c r="M861" i="143"/>
  <c r="F861" i="143"/>
  <c r="M657" i="144"/>
  <c r="F657" i="144"/>
  <c r="F798" i="143"/>
  <c r="M798" i="143"/>
  <c r="M693" i="144"/>
  <c r="F693" i="144"/>
  <c r="F729" i="141"/>
  <c r="R729" i="141"/>
  <c r="M729" i="141"/>
  <c r="F888" i="79"/>
  <c r="M888" i="79"/>
  <c r="M762" i="144"/>
  <c r="F762" i="144"/>
  <c r="M627" i="79"/>
  <c r="F627" i="79"/>
  <c r="M516" i="134"/>
  <c r="F516" i="134"/>
  <c r="F510" i="134"/>
  <c r="M510" i="134"/>
  <c r="M506" i="142"/>
  <c r="F506" i="142"/>
  <c r="M484" i="142"/>
  <c r="F484" i="142"/>
  <c r="M500" i="142"/>
  <c r="F500" i="142"/>
  <c r="F662" i="79"/>
  <c r="M662" i="79"/>
  <c r="F868" i="79"/>
  <c r="M868" i="79"/>
  <c r="M714" i="144"/>
  <c r="F714" i="144"/>
  <c r="F671" i="141"/>
  <c r="R671" i="141"/>
  <c r="M671" i="141"/>
  <c r="M805" i="79"/>
  <c r="F805" i="79"/>
  <c r="M612" i="142"/>
  <c r="F612" i="142"/>
  <c r="R662" i="141"/>
  <c r="M662" i="141"/>
  <c r="F662" i="141"/>
  <c r="F608" i="142"/>
  <c r="M608" i="142"/>
  <c r="M721" i="79"/>
  <c r="F721" i="79"/>
  <c r="M760" i="143"/>
  <c r="F760" i="143"/>
  <c r="M579" i="141"/>
  <c r="F579" i="141"/>
  <c r="R579" i="141"/>
  <c r="M750" i="143"/>
  <c r="F750" i="143"/>
  <c r="M611" i="141"/>
  <c r="F611" i="141"/>
  <c r="R611" i="141"/>
  <c r="F575" i="79"/>
  <c r="M575" i="79"/>
  <c r="F708" i="143"/>
  <c r="M708" i="143"/>
  <c r="F699" i="143"/>
  <c r="M699" i="143"/>
  <c r="F717" i="79"/>
  <c r="M717" i="79"/>
  <c r="M752" i="143"/>
  <c r="F752" i="143"/>
  <c r="M614" i="142"/>
  <c r="F614" i="142"/>
  <c r="M742" i="143"/>
  <c r="F742" i="143"/>
  <c r="F468" i="141"/>
  <c r="R468" i="141"/>
  <c r="M468" i="141"/>
  <c r="F784" i="143"/>
  <c r="M784" i="143"/>
  <c r="M716" i="79"/>
  <c r="F716" i="79"/>
  <c r="F734" i="142"/>
  <c r="M734" i="142"/>
  <c r="M624" i="134"/>
  <c r="F624" i="134"/>
  <c r="F745" i="134"/>
  <c r="M745" i="134"/>
  <c r="F678" i="79"/>
  <c r="M678" i="79"/>
  <c r="M480" i="142"/>
  <c r="F480" i="142"/>
  <c r="M470" i="144"/>
  <c r="F470" i="144"/>
  <c r="F669" i="143"/>
  <c r="M669" i="143"/>
  <c r="F606" i="143"/>
  <c r="M606" i="143"/>
  <c r="M596" i="134"/>
  <c r="F596" i="134"/>
  <c r="N596" i="134" s="1"/>
  <c r="F852" i="79"/>
  <c r="M852" i="79"/>
  <c r="M598" i="143"/>
  <c r="F598" i="143"/>
  <c r="N598" i="143" s="1"/>
  <c r="M789" i="79"/>
  <c r="F789" i="79"/>
  <c r="F577" i="144"/>
  <c r="M577" i="144"/>
  <c r="M458" i="79"/>
  <c r="F458" i="79"/>
  <c r="M495" i="144"/>
  <c r="F495" i="144"/>
  <c r="R615" i="141"/>
  <c r="M615" i="141"/>
  <c r="F615" i="141"/>
  <c r="M705" i="79"/>
  <c r="F705" i="79"/>
  <c r="M728" i="143"/>
  <c r="F728" i="143"/>
  <c r="R563" i="141"/>
  <c r="M563" i="141"/>
  <c r="F563" i="141"/>
  <c r="M718" i="143"/>
  <c r="F718" i="143"/>
  <c r="N718" i="143" s="1"/>
  <c r="F680" i="79"/>
  <c r="M680" i="79"/>
  <c r="F641" i="143"/>
  <c r="M641" i="143"/>
  <c r="F571" i="79"/>
  <c r="M571" i="79"/>
  <c r="F646" i="134"/>
  <c r="M646" i="134"/>
  <c r="N646" i="134" s="1"/>
  <c r="F701" i="79"/>
  <c r="M701" i="79"/>
  <c r="F720" i="143"/>
  <c r="M720" i="143"/>
  <c r="M559" i="79"/>
  <c r="F559" i="79"/>
  <c r="M710" i="143"/>
  <c r="F710" i="143"/>
  <c r="F764" i="143"/>
  <c r="M764" i="143"/>
  <c r="M770" i="134"/>
  <c r="F770" i="134"/>
  <c r="N770" i="134" s="1"/>
  <c r="F790" i="134"/>
  <c r="M790" i="134"/>
  <c r="M676" i="141"/>
  <c r="F676" i="141"/>
  <c r="N676" i="141" s="1"/>
  <c r="R676" i="141"/>
  <c r="M747" i="143"/>
  <c r="F747" i="143"/>
  <c r="F729" i="79"/>
  <c r="M729" i="79"/>
  <c r="M766" i="143"/>
  <c r="F766" i="143"/>
  <c r="M724" i="143"/>
  <c r="F724" i="143"/>
  <c r="M709" i="79"/>
  <c r="F709" i="79"/>
  <c r="F736" i="143"/>
  <c r="M736" i="143"/>
  <c r="F726" i="143"/>
  <c r="M726" i="143"/>
  <c r="F563" i="79"/>
  <c r="M563" i="79"/>
  <c r="F645" i="143"/>
  <c r="M645" i="143"/>
  <c r="M573" i="141"/>
  <c r="F573" i="141"/>
  <c r="R573" i="141"/>
  <c r="F646" i="143"/>
  <c r="M646" i="143"/>
  <c r="M751" i="142"/>
  <c r="F751" i="142"/>
  <c r="M588" i="79"/>
  <c r="F588" i="79"/>
  <c r="M525" i="142"/>
  <c r="F525" i="142"/>
  <c r="F724" i="141"/>
  <c r="R724" i="141"/>
  <c r="M724" i="141"/>
  <c r="F750" i="134"/>
  <c r="M750" i="134"/>
  <c r="M737" i="142"/>
  <c r="F737" i="142"/>
  <c r="F584" i="79"/>
  <c r="M584" i="79"/>
  <c r="M733" i="142"/>
  <c r="F733" i="142"/>
  <c r="M579" i="134"/>
  <c r="F579" i="134"/>
  <c r="M660" i="143"/>
  <c r="F660" i="143"/>
  <c r="F783" i="79"/>
  <c r="M783" i="79"/>
  <c r="M642" i="134"/>
  <c r="F642" i="134"/>
  <c r="F777" i="79"/>
  <c r="M777" i="79"/>
  <c r="R483" i="141"/>
  <c r="M483" i="141"/>
  <c r="F483" i="141"/>
  <c r="F590" i="134"/>
  <c r="M590" i="134"/>
  <c r="F475" i="141"/>
  <c r="R475" i="141"/>
  <c r="M475" i="141"/>
  <c r="F531" i="144"/>
  <c r="M531" i="144"/>
  <c r="F586" i="134"/>
  <c r="N586" i="134" s="1"/>
  <c r="M586" i="134"/>
  <c r="F567" i="142"/>
  <c r="M567" i="142"/>
  <c r="F409" i="144"/>
  <c r="M409" i="144"/>
  <c r="M461" i="79"/>
  <c r="F461" i="79"/>
  <c r="F580" i="143"/>
  <c r="M580" i="143"/>
  <c r="F757" i="79"/>
  <c r="M757" i="79"/>
  <c r="F434" i="141"/>
  <c r="R434" i="141"/>
  <c r="M434" i="141"/>
  <c r="F568" i="141"/>
  <c r="R568" i="141"/>
  <c r="M568" i="141"/>
  <c r="F414" i="79"/>
  <c r="M414" i="79"/>
  <c r="M463" i="143"/>
  <c r="F463" i="143"/>
  <c r="M561" i="134"/>
  <c r="F561" i="134"/>
  <c r="F636" i="79"/>
  <c r="M636" i="79"/>
  <c r="M449" i="143"/>
  <c r="F449" i="143"/>
  <c r="M656" i="141"/>
  <c r="F656" i="141"/>
  <c r="R656" i="141"/>
  <c r="M463" i="141"/>
  <c r="F463" i="141"/>
  <c r="R463" i="141"/>
  <c r="M630" i="141"/>
  <c r="F630" i="141"/>
  <c r="R630" i="141"/>
  <c r="M410" i="144"/>
  <c r="F410" i="144"/>
  <c r="F583" i="141"/>
  <c r="R583" i="141"/>
  <c r="M583" i="141"/>
  <c r="F565" i="79"/>
  <c r="M565" i="79"/>
  <c r="F609" i="143"/>
  <c r="M609" i="143"/>
  <c r="M581" i="134"/>
  <c r="F581" i="134"/>
  <c r="M661" i="79"/>
  <c r="F661" i="79"/>
  <c r="F468" i="79"/>
  <c r="M468" i="79"/>
  <c r="F632" i="79"/>
  <c r="M632" i="79"/>
  <c r="M417" i="143"/>
  <c r="F417" i="143"/>
  <c r="F573" i="134"/>
  <c r="M573" i="134"/>
  <c r="M649" i="141"/>
  <c r="F649" i="141"/>
  <c r="R649" i="141"/>
  <c r="M626" i="141"/>
  <c r="F626" i="141"/>
  <c r="R626" i="141"/>
  <c r="F423" i="143"/>
  <c r="M423" i="143"/>
  <c r="M621" i="143"/>
  <c r="F621" i="143"/>
  <c r="M479" i="134"/>
  <c r="F479" i="134"/>
  <c r="M572" i="144"/>
  <c r="F572" i="144"/>
  <c r="M444" i="134"/>
  <c r="F444" i="134"/>
  <c r="F491" i="141"/>
  <c r="R491" i="141"/>
  <c r="M491" i="141"/>
  <c r="F426" i="144"/>
  <c r="M426" i="144"/>
  <c r="M481" i="142"/>
  <c r="F481" i="142"/>
  <c r="M603" i="143"/>
  <c r="F603" i="143"/>
  <c r="M466" i="143"/>
  <c r="F466" i="143"/>
  <c r="M406" i="144"/>
  <c r="F406" i="144"/>
  <c r="N406" i="144" s="1"/>
  <c r="F735" i="134"/>
  <c r="M735" i="134"/>
  <c r="M517" i="144"/>
  <c r="F517" i="144"/>
  <c r="N517" i="144" s="1"/>
  <c r="F510" i="144"/>
  <c r="M510" i="144"/>
  <c r="M417" i="144"/>
  <c r="F417" i="144"/>
  <c r="N417" i="144" s="1"/>
  <c r="F350" i="141"/>
  <c r="R350" i="141"/>
  <c r="M350" i="141"/>
  <c r="M492" i="144"/>
  <c r="F492" i="144"/>
  <c r="M364" i="79"/>
  <c r="F364" i="79"/>
  <c r="F436" i="142"/>
  <c r="M436" i="142"/>
  <c r="F719" i="134"/>
  <c r="N719" i="134" s="1"/>
  <c r="M719" i="134"/>
  <c r="F462" i="141"/>
  <c r="R462" i="141"/>
  <c r="M462" i="141"/>
  <c r="F570" i="141"/>
  <c r="R570" i="141"/>
  <c r="M570" i="141"/>
  <c r="M440" i="142"/>
  <c r="F440" i="142"/>
  <c r="R541" i="141"/>
  <c r="M541" i="141"/>
  <c r="F541" i="141"/>
  <c r="M584" i="142"/>
  <c r="F584" i="142"/>
  <c r="N584" i="142" s="1"/>
  <c r="F602" i="134"/>
  <c r="M602" i="134"/>
  <c r="M586" i="142"/>
  <c r="F586" i="142"/>
  <c r="N586" i="142" s="1"/>
  <c r="F580" i="142"/>
  <c r="M580" i="142"/>
  <c r="F581" i="143"/>
  <c r="M581" i="143"/>
  <c r="N581" i="143" s="1"/>
  <c r="F381" i="142"/>
  <c r="M381" i="142"/>
  <c r="F517" i="141"/>
  <c r="R517" i="141"/>
  <c r="M517" i="141"/>
  <c r="F473" i="143"/>
  <c r="M473" i="143"/>
  <c r="M438" i="144"/>
  <c r="F438" i="144"/>
  <c r="F463" i="142"/>
  <c r="N463" i="142" s="1"/>
  <c r="M463" i="142"/>
  <c r="M413" i="143"/>
  <c r="F413" i="143"/>
  <c r="F418" i="144"/>
  <c r="M418" i="144"/>
  <c r="M548" i="144"/>
  <c r="F548" i="144"/>
  <c r="M413" i="144"/>
  <c r="F413" i="144"/>
  <c r="M526" i="144"/>
  <c r="F526" i="144"/>
  <c r="R393" i="141"/>
  <c r="M393" i="141"/>
  <c r="F393" i="141"/>
  <c r="N393" i="141" s="1"/>
  <c r="M508" i="144"/>
  <c r="F508" i="144"/>
  <c r="F401" i="142"/>
  <c r="M401" i="142"/>
  <c r="N401" i="142" s="1"/>
  <c r="F387" i="143"/>
  <c r="M387" i="143"/>
  <c r="M407" i="142"/>
  <c r="F407" i="142"/>
  <c r="N407" i="142" s="1"/>
  <c r="M569" i="79"/>
  <c r="F569" i="79"/>
  <c r="F428" i="134"/>
  <c r="M428" i="134"/>
  <c r="N428" i="134" s="1"/>
  <c r="M411" i="144"/>
  <c r="F411" i="144"/>
  <c r="F416" i="79"/>
  <c r="M416" i="79"/>
  <c r="M650" i="79"/>
  <c r="F650" i="79"/>
  <c r="M640" i="141"/>
  <c r="F640" i="141"/>
  <c r="R640" i="141"/>
  <c r="F562" i="141"/>
  <c r="R562" i="141"/>
  <c r="M562" i="141"/>
  <c r="M440" i="79"/>
  <c r="F440" i="79"/>
  <c r="M453" i="143"/>
  <c r="F453" i="143"/>
  <c r="F650" i="142"/>
  <c r="M650" i="142"/>
  <c r="M554" i="143"/>
  <c r="F554" i="143"/>
  <c r="N554" i="143" s="1"/>
  <c r="M420" i="141"/>
  <c r="F420" i="141"/>
  <c r="R420" i="141"/>
  <c r="F536" i="144"/>
  <c r="M536" i="144"/>
  <c r="M756" i="143"/>
  <c r="F756" i="143"/>
  <c r="M731" i="143"/>
  <c r="F731" i="143"/>
  <c r="M725" i="79"/>
  <c r="F725" i="79"/>
  <c r="F768" i="143"/>
  <c r="M768" i="143"/>
  <c r="M626" i="142"/>
  <c r="F626" i="142"/>
  <c r="F758" i="143"/>
  <c r="M758" i="143"/>
  <c r="M618" i="142"/>
  <c r="F618" i="142"/>
  <c r="F578" i="144"/>
  <c r="M578" i="144"/>
  <c r="F716" i="143"/>
  <c r="M716" i="143"/>
  <c r="F811" i="142"/>
  <c r="M811" i="142"/>
  <c r="F475" i="142"/>
  <c r="M475" i="142"/>
  <c r="M641" i="141"/>
  <c r="F641" i="141"/>
  <c r="R641" i="141"/>
  <c r="R551" i="141"/>
  <c r="M551" i="141"/>
  <c r="F551" i="141"/>
  <c r="M604" i="79"/>
  <c r="F604" i="79"/>
  <c r="M749" i="142"/>
  <c r="F749" i="142"/>
  <c r="F471" i="144"/>
  <c r="M471" i="144"/>
  <c r="M598" i="141"/>
  <c r="F598" i="141"/>
  <c r="R598" i="141"/>
  <c r="F578" i="141"/>
  <c r="R578" i="141"/>
  <c r="M578" i="141"/>
  <c r="F780" i="134"/>
  <c r="M780" i="134"/>
  <c r="M603" i="79"/>
  <c r="F603" i="79"/>
  <c r="F617" i="79"/>
  <c r="M617" i="79"/>
  <c r="M475" i="144"/>
  <c r="F475" i="144"/>
  <c r="F575" i="142"/>
  <c r="M575" i="142"/>
  <c r="M600" i="79"/>
  <c r="F600" i="79"/>
  <c r="M594" i="141"/>
  <c r="F594" i="141"/>
  <c r="R594" i="141"/>
  <c r="M508" i="142"/>
  <c r="F508" i="142"/>
  <c r="M421" i="143"/>
  <c r="F421" i="143"/>
  <c r="F612" i="134"/>
  <c r="M612" i="134"/>
  <c r="M707" i="142"/>
  <c r="F707" i="142"/>
  <c r="M635" i="79"/>
  <c r="F635" i="79"/>
  <c r="M798" i="79"/>
  <c r="F798" i="79"/>
  <c r="N798" i="79" s="1"/>
  <c r="F636" i="134"/>
  <c r="M636" i="134"/>
  <c r="M628" i="79"/>
  <c r="F628" i="79"/>
  <c r="N628" i="79" s="1"/>
  <c r="M565" i="134"/>
  <c r="F565" i="134"/>
  <c r="F431" i="143"/>
  <c r="M431" i="143"/>
  <c r="M622" i="141"/>
  <c r="F622" i="141"/>
  <c r="R622" i="141"/>
  <c r="M483" i="144"/>
  <c r="F483" i="144"/>
  <c r="F577" i="79"/>
  <c r="M577" i="79"/>
  <c r="F601" i="143"/>
  <c r="M601" i="143"/>
  <c r="F804" i="144"/>
  <c r="M804" i="144"/>
  <c r="F819" i="143"/>
  <c r="M819" i="143"/>
  <c r="F582" i="79"/>
  <c r="M582" i="79"/>
  <c r="F608" i="79"/>
  <c r="M608" i="79"/>
  <c r="M550" i="143"/>
  <c r="F550" i="143"/>
  <c r="F602" i="141"/>
  <c r="R602" i="141"/>
  <c r="M602" i="141"/>
  <c r="F880" i="79"/>
  <c r="M880" i="79"/>
  <c r="F754" i="144"/>
  <c r="M754" i="144"/>
  <c r="F593" i="79"/>
  <c r="M593" i="79"/>
  <c r="M689" i="142"/>
  <c r="F689" i="142"/>
  <c r="M500" i="134"/>
  <c r="F500" i="134"/>
  <c r="M472" i="134"/>
  <c r="F472" i="134"/>
  <c r="M494" i="134"/>
  <c r="F494" i="134"/>
  <c r="M490" i="142"/>
  <c r="F490" i="142"/>
  <c r="M602" i="142"/>
  <c r="F602" i="142"/>
  <c r="N602" i="142" s="1"/>
  <c r="M876" i="79"/>
  <c r="F876" i="79"/>
  <c r="M746" i="144"/>
  <c r="F746" i="144"/>
  <c r="M697" i="134"/>
  <c r="F697" i="134"/>
  <c r="R687" i="141"/>
  <c r="M687" i="141"/>
  <c r="F687" i="141"/>
  <c r="M492" i="134"/>
  <c r="F492" i="134"/>
  <c r="M486" i="134"/>
  <c r="F486" i="134"/>
  <c r="M729" i="142"/>
  <c r="F729" i="142"/>
  <c r="R736" i="141"/>
  <c r="M736" i="141"/>
  <c r="F736" i="141"/>
  <c r="M625" i="144"/>
  <c r="F625" i="144"/>
  <c r="M666" i="141"/>
  <c r="F666" i="141"/>
  <c r="R666" i="141"/>
  <c r="F713" i="79"/>
  <c r="M713" i="79"/>
  <c r="M744" i="143"/>
  <c r="F744" i="143"/>
  <c r="M590" i="143"/>
  <c r="F590" i="143"/>
  <c r="F734" i="143"/>
  <c r="M734" i="143"/>
  <c r="F567" i="141"/>
  <c r="R567" i="141"/>
  <c r="M567" i="141"/>
  <c r="M692" i="143"/>
  <c r="F692" i="143"/>
  <c r="F649" i="143"/>
  <c r="M649" i="143"/>
  <c r="M478" i="142"/>
  <c r="F478" i="142"/>
  <c r="M693" i="79"/>
  <c r="F693" i="79"/>
  <c r="F704" i="143"/>
  <c r="M704" i="143"/>
  <c r="F694" i="143"/>
  <c r="M694" i="143"/>
  <c r="M650" i="141"/>
  <c r="F650" i="141"/>
  <c r="R650" i="141"/>
  <c r="F656" i="79"/>
  <c r="M656" i="79"/>
  <c r="F463" i="79"/>
  <c r="M463" i="79"/>
  <c r="M629" i="143"/>
  <c r="F629" i="143"/>
  <c r="M712" i="79"/>
  <c r="F712" i="79"/>
  <c r="F570" i="143"/>
  <c r="M570" i="143"/>
  <c r="F435" i="143"/>
  <c r="M435" i="143"/>
  <c r="M545" i="142"/>
  <c r="F545" i="142"/>
  <c r="F707" i="134"/>
  <c r="M707" i="134"/>
  <c r="M544" i="134"/>
  <c r="F544" i="134"/>
  <c r="M538" i="134"/>
  <c r="F538" i="134"/>
  <c r="M629" i="79"/>
  <c r="F629" i="79"/>
  <c r="F779" i="134"/>
  <c r="M779" i="134"/>
  <c r="F581" i="79"/>
  <c r="M581" i="79"/>
  <c r="M735" i="142"/>
  <c r="F735" i="142"/>
  <c r="F549" i="142"/>
  <c r="M549" i="142"/>
  <c r="M560" i="143"/>
  <c r="F560" i="143"/>
  <c r="F568" i="144"/>
  <c r="M568" i="144"/>
  <c r="F509" i="142"/>
  <c r="M509" i="142"/>
  <c r="F634" i="79"/>
  <c r="M634" i="79"/>
  <c r="F465" i="79"/>
  <c r="M465" i="79"/>
  <c r="M431" i="134"/>
  <c r="F431" i="134"/>
  <c r="F624" i="141"/>
  <c r="R624" i="141"/>
  <c r="M624" i="141"/>
  <c r="F430" i="142"/>
  <c r="M430" i="142"/>
  <c r="M481" i="141"/>
  <c r="F481" i="141"/>
  <c r="R481" i="141"/>
  <c r="R678" i="141"/>
  <c r="M678" i="141"/>
  <c r="F678" i="141"/>
  <c r="M598" i="79"/>
  <c r="F598" i="79"/>
  <c r="R588" i="141"/>
  <c r="M588" i="141"/>
  <c r="F588" i="141"/>
  <c r="F519" i="79"/>
  <c r="M519" i="79"/>
  <c r="M467" i="142"/>
  <c r="F467" i="142"/>
  <c r="M385" i="142"/>
  <c r="F385" i="142"/>
  <c r="M535" i="134"/>
  <c r="F535" i="134"/>
  <c r="F422" i="134"/>
  <c r="M422" i="134"/>
  <c r="M454" i="142"/>
  <c r="F454" i="142"/>
  <c r="M635" i="144"/>
  <c r="F635" i="144"/>
  <c r="F521" i="142"/>
  <c r="M521" i="142"/>
  <c r="M578" i="134"/>
  <c r="F578" i="134"/>
  <c r="F455" i="144"/>
  <c r="M455" i="144"/>
  <c r="F460" i="144"/>
  <c r="M460" i="144"/>
  <c r="M471" i="141"/>
  <c r="F471" i="141"/>
  <c r="R471" i="141"/>
  <c r="M466" i="79"/>
  <c r="F466" i="79"/>
  <c r="F476" i="79"/>
  <c r="M476" i="79"/>
  <c r="F405" i="79"/>
  <c r="M405" i="79"/>
  <c r="F528" i="144"/>
  <c r="M528" i="144"/>
  <c r="M439" i="142"/>
  <c r="F439" i="142"/>
  <c r="F423" i="142"/>
  <c r="M423" i="142"/>
  <c r="F474" i="142"/>
  <c r="M474" i="142"/>
  <c r="F502" i="143"/>
  <c r="M502" i="143"/>
  <c r="F653" i="143"/>
  <c r="M653" i="143"/>
  <c r="F690" i="143"/>
  <c r="M690" i="143"/>
  <c r="M460" i="79"/>
  <c r="F460" i="79"/>
  <c r="F346" i="79"/>
  <c r="M346" i="79"/>
  <c r="F601" i="144"/>
  <c r="M601" i="144"/>
  <c r="M533" i="134"/>
  <c r="F533" i="134"/>
  <c r="F414" i="134"/>
  <c r="M414" i="134"/>
  <c r="F523" i="142"/>
  <c r="M523" i="142"/>
  <c r="M542" i="143"/>
  <c r="F542" i="143"/>
  <c r="M455" i="134"/>
  <c r="F455" i="134"/>
  <c r="F513" i="134"/>
  <c r="M513" i="134"/>
  <c r="R531" i="141"/>
  <c r="F531" i="141"/>
  <c r="M531" i="141"/>
  <c r="M503" i="142"/>
  <c r="F503" i="142"/>
  <c r="F522" i="143"/>
  <c r="M522" i="143"/>
  <c r="F643" i="143"/>
  <c r="M643" i="143"/>
  <c r="F439" i="134"/>
  <c r="M439" i="134"/>
  <c r="F571" i="144"/>
  <c r="M571" i="144"/>
  <c r="M493" i="134"/>
  <c r="F493" i="134"/>
  <c r="M511" i="141"/>
  <c r="F511" i="141"/>
  <c r="R511" i="141"/>
  <c r="F483" i="143"/>
  <c r="M483" i="143"/>
  <c r="M426" i="134"/>
  <c r="F426" i="134"/>
  <c r="F442" i="144"/>
  <c r="M442" i="144"/>
  <c r="M485" i="141"/>
  <c r="R485" i="141"/>
  <c r="F485" i="141"/>
  <c r="M685" i="79"/>
  <c r="F685" i="79"/>
  <c r="F644" i="79"/>
  <c r="M644" i="79"/>
  <c r="R638" i="141"/>
  <c r="M638" i="141"/>
  <c r="F638" i="141"/>
  <c r="F617" i="143"/>
  <c r="M617" i="143"/>
  <c r="M683" i="144"/>
  <c r="F683" i="144"/>
  <c r="M626" i="143"/>
  <c r="F626" i="143"/>
  <c r="M568" i="79"/>
  <c r="F568" i="79"/>
  <c r="F633" i="141"/>
  <c r="R633" i="141"/>
  <c r="M633" i="141"/>
  <c r="F439" i="143"/>
  <c r="M439" i="143"/>
  <c r="M624" i="79"/>
  <c r="F624" i="79"/>
  <c r="R618" i="141"/>
  <c r="M618" i="141"/>
  <c r="F618" i="141"/>
  <c r="M597" i="143"/>
  <c r="F597" i="143"/>
  <c r="M471" i="79"/>
  <c r="F471" i="79"/>
  <c r="M896" i="79"/>
  <c r="F896" i="79"/>
  <c r="F770" i="144"/>
  <c r="M770" i="144"/>
  <c r="M713" i="134"/>
  <c r="F713" i="134"/>
  <c r="F662" i="134"/>
  <c r="M662" i="134"/>
  <c r="F657" i="143"/>
  <c r="M657" i="143"/>
  <c r="M532" i="134"/>
  <c r="F532" i="134"/>
  <c r="F526" i="134"/>
  <c r="M526" i="134"/>
  <c r="M521" i="144"/>
  <c r="F521" i="144"/>
  <c r="M522" i="142"/>
  <c r="F522" i="142"/>
  <c r="M516" i="142"/>
  <c r="F516" i="142"/>
  <c r="F476" i="142"/>
  <c r="M476" i="142"/>
  <c r="F753" i="142"/>
  <c r="M753" i="142"/>
  <c r="F892" i="79"/>
  <c r="M892" i="79"/>
  <c r="F766" i="144"/>
  <c r="M766" i="144"/>
  <c r="M631" i="144"/>
  <c r="F631" i="144"/>
  <c r="M699" i="134"/>
  <c r="F699" i="134"/>
  <c r="F524" i="134"/>
  <c r="M524" i="134"/>
  <c r="F518" i="134"/>
  <c r="M518" i="134"/>
  <c r="M695" i="134"/>
  <c r="F695" i="134"/>
  <c r="M514" i="142"/>
  <c r="F514" i="142"/>
  <c r="M834" i="142"/>
  <c r="F834" i="142"/>
  <c r="R761" i="141"/>
  <c r="M761" i="141"/>
  <c r="F761" i="141"/>
  <c r="M794" i="144"/>
  <c r="F794" i="144"/>
  <c r="M721" i="142"/>
  <c r="F721" i="142"/>
  <c r="M533" i="142"/>
  <c r="F533" i="142"/>
  <c r="F717" i="142"/>
  <c r="M717" i="142"/>
  <c r="M513" i="142"/>
  <c r="F513" i="142"/>
  <c r="M528" i="134"/>
  <c r="F528" i="134"/>
  <c r="M522" i="134"/>
  <c r="F522" i="134"/>
  <c r="M900" i="79"/>
  <c r="F900" i="79"/>
  <c r="F774" i="144"/>
  <c r="M774" i="144"/>
  <c r="M676" i="143"/>
  <c r="F676" i="143"/>
  <c r="M705" i="142"/>
  <c r="F705" i="142"/>
  <c r="M540" i="134"/>
  <c r="F540" i="134"/>
  <c r="F534" i="134"/>
  <c r="M534" i="134"/>
  <c r="F701" i="142"/>
  <c r="M701" i="142"/>
  <c r="F530" i="142"/>
  <c r="M530" i="142"/>
  <c r="F524" i="142"/>
  <c r="M524" i="142"/>
  <c r="M505" i="144"/>
  <c r="F505" i="144"/>
  <c r="M683" i="79"/>
  <c r="F683" i="79"/>
  <c r="M488" i="134"/>
  <c r="F488" i="134"/>
  <c r="F484" i="134"/>
  <c r="M484" i="134"/>
  <c r="M624" i="142"/>
  <c r="F624" i="142"/>
  <c r="M679" i="144"/>
  <c r="F679" i="144"/>
  <c r="F753" i="79"/>
  <c r="M753" i="79"/>
  <c r="M666" i="134"/>
  <c r="F666" i="134"/>
  <c r="M569" i="134"/>
  <c r="F569" i="134"/>
  <c r="M418" i="141"/>
  <c r="F418" i="141"/>
  <c r="R418" i="141"/>
  <c r="M568" i="134"/>
  <c r="F568" i="134"/>
  <c r="F658" i="142"/>
  <c r="M658" i="142"/>
  <c r="M566" i="79"/>
  <c r="F566" i="79"/>
  <c r="F452" i="141"/>
  <c r="R452" i="141"/>
  <c r="M452" i="141"/>
  <c r="F822" i="141"/>
  <c r="R822" i="141"/>
  <c r="M822" i="141"/>
  <c r="M644" i="134"/>
  <c r="F644" i="134"/>
  <c r="F749" i="79"/>
  <c r="M749" i="79"/>
  <c r="F663" i="79"/>
  <c r="M663" i="79"/>
  <c r="F566" i="141"/>
  <c r="R566" i="141"/>
  <c r="M566" i="141"/>
  <c r="F474" i="141"/>
  <c r="R474" i="141"/>
  <c r="M474" i="141"/>
  <c r="F562" i="79"/>
  <c r="M562" i="79"/>
  <c r="M442" i="79"/>
  <c r="F442" i="79"/>
  <c r="F659" i="144"/>
  <c r="M659" i="144"/>
  <c r="M664" i="79"/>
  <c r="F664" i="79"/>
  <c r="F612" i="79"/>
  <c r="M612" i="79"/>
  <c r="R574" i="141"/>
  <c r="M574" i="141"/>
  <c r="F574" i="141"/>
  <c r="M558" i="143"/>
  <c r="F558" i="143"/>
  <c r="F581" i="141"/>
  <c r="R581" i="141"/>
  <c r="M581" i="141"/>
  <c r="R606" i="141"/>
  <c r="M606" i="141"/>
  <c r="F606" i="141"/>
  <c r="F739" i="134"/>
  <c r="M739" i="134"/>
  <c r="F585" i="143"/>
  <c r="M585" i="143"/>
  <c r="F754" i="134"/>
  <c r="M754" i="134"/>
  <c r="F582" i="141"/>
  <c r="R582" i="141"/>
  <c r="M582" i="141"/>
  <c r="F770" i="142"/>
  <c r="M770" i="142"/>
  <c r="M659" i="143"/>
  <c r="F659" i="143"/>
  <c r="M591" i="79"/>
  <c r="F591" i="79"/>
  <c r="M564" i="144"/>
  <c r="F564" i="144"/>
  <c r="M592" i="79"/>
  <c r="F592" i="79"/>
  <c r="F586" i="141"/>
  <c r="R586" i="141"/>
  <c r="M586" i="141"/>
  <c r="F723" i="134"/>
  <c r="M723" i="134"/>
  <c r="M564" i="143"/>
  <c r="F564" i="143"/>
  <c r="M541" i="142"/>
  <c r="F541" i="142"/>
  <c r="F864" i="79"/>
  <c r="M864" i="79"/>
  <c r="M698" i="144"/>
  <c r="F698" i="144"/>
  <c r="M686" i="79"/>
  <c r="F686" i="79"/>
  <c r="R663" i="141"/>
  <c r="M663" i="141"/>
  <c r="F663" i="141"/>
  <c r="F801" i="79"/>
  <c r="M801" i="79"/>
  <c r="M667" i="79"/>
  <c r="F667" i="79"/>
  <c r="F610" i="142"/>
  <c r="M610" i="142"/>
  <c r="M606" i="142"/>
  <c r="F606" i="142"/>
  <c r="F578" i="143"/>
  <c r="M578" i="143"/>
  <c r="M543" i="144"/>
  <c r="F543" i="144"/>
  <c r="M588" i="142"/>
  <c r="F588" i="142"/>
  <c r="F601" i="141"/>
  <c r="R601" i="141"/>
  <c r="M601" i="141"/>
  <c r="F860" i="79"/>
  <c r="M860" i="79"/>
  <c r="F655" i="141"/>
  <c r="R655" i="141"/>
  <c r="M655" i="141"/>
  <c r="F797" i="79"/>
  <c r="M797" i="79"/>
  <c r="F606" i="134"/>
  <c r="M606" i="134"/>
  <c r="M582" i="142"/>
  <c r="F582" i="142"/>
  <c r="F643" i="144"/>
  <c r="M643" i="144"/>
  <c r="F671" i="79"/>
  <c r="M671" i="79"/>
  <c r="M598" i="134"/>
  <c r="F598" i="134"/>
  <c r="M489" i="142"/>
  <c r="F489" i="142"/>
  <c r="F571" i="134"/>
  <c r="M571" i="134"/>
  <c r="M444" i="142"/>
  <c r="F444" i="142"/>
  <c r="M557" i="79"/>
  <c r="F557" i="79"/>
  <c r="N557" i="79" s="1"/>
  <c r="M491" i="79"/>
  <c r="F491" i="79"/>
  <c r="M541" i="144"/>
  <c r="F541" i="144"/>
  <c r="N541" i="144" s="1"/>
  <c r="M403" i="143"/>
  <c r="F403" i="143"/>
  <c r="M427" i="143"/>
  <c r="F427" i="143"/>
  <c r="N427" i="143" s="1"/>
  <c r="F429" i="144"/>
  <c r="M429" i="144"/>
  <c r="F390" i="79"/>
  <c r="M390" i="79"/>
  <c r="F555" i="142"/>
  <c r="M555" i="142"/>
  <c r="M480" i="79"/>
  <c r="F480" i="79"/>
  <c r="F597" i="144"/>
  <c r="M597" i="144"/>
  <c r="M436" i="134"/>
  <c r="F436" i="134"/>
  <c r="F545" i="134"/>
  <c r="M545" i="134"/>
  <c r="F535" i="142"/>
  <c r="M535" i="142"/>
  <c r="N535" i="142" s="1"/>
  <c r="F457" i="141"/>
  <c r="R457" i="141"/>
  <c r="M457" i="141"/>
  <c r="F426" i="142"/>
  <c r="M426" i="142"/>
  <c r="F515" i="134"/>
  <c r="M515" i="134"/>
  <c r="F523" i="144"/>
  <c r="M523" i="144"/>
  <c r="M422" i="141"/>
  <c r="F422" i="141"/>
  <c r="R422" i="141"/>
  <c r="F430" i="141"/>
  <c r="R430" i="141"/>
  <c r="M430" i="141"/>
  <c r="M527" i="144"/>
  <c r="F527" i="144"/>
  <c r="M507" i="144"/>
  <c r="F507" i="144"/>
  <c r="M398" i="144"/>
  <c r="F398" i="144"/>
  <c r="F491" i="134"/>
  <c r="M491" i="134"/>
  <c r="M587" i="144"/>
  <c r="F587" i="144"/>
  <c r="M738" i="143"/>
  <c r="F738" i="143"/>
  <c r="M509" i="144"/>
  <c r="F509" i="144"/>
  <c r="M404" i="144"/>
  <c r="F404" i="144"/>
  <c r="F698" i="143"/>
  <c r="M698" i="143"/>
  <c r="M401" i="79"/>
  <c r="F401" i="79"/>
  <c r="M419" i="143"/>
  <c r="F419" i="143"/>
  <c r="F623" i="143"/>
  <c r="M623" i="143"/>
  <c r="F481" i="143"/>
  <c r="M481" i="143"/>
  <c r="M477" i="141"/>
  <c r="R477" i="141"/>
  <c r="F477" i="141"/>
  <c r="F602" i="79"/>
  <c r="M602" i="79"/>
  <c r="R592" i="141"/>
  <c r="F592" i="141"/>
  <c r="M592" i="141"/>
  <c r="F420" i="79"/>
  <c r="M420" i="79"/>
  <c r="M428" i="142"/>
  <c r="F428" i="142"/>
  <c r="M324" i="134"/>
  <c r="F324" i="134"/>
  <c r="M472" i="142"/>
  <c r="F472" i="142"/>
  <c r="M488" i="144"/>
  <c r="F488" i="144"/>
  <c r="F435" i="142"/>
  <c r="M435" i="142"/>
  <c r="F713" i="142"/>
  <c r="M713" i="142"/>
  <c r="M592" i="143"/>
  <c r="F592" i="143"/>
  <c r="F916" i="79"/>
  <c r="M916" i="79"/>
  <c r="F790" i="144"/>
  <c r="M790" i="144"/>
  <c r="M729" i="134"/>
  <c r="F729" i="134"/>
  <c r="M575" i="134"/>
  <c r="F575" i="134"/>
  <c r="M571" i="142"/>
  <c r="F571" i="142"/>
  <c r="F517" i="142"/>
  <c r="M517" i="142"/>
  <c r="M566" i="144"/>
  <c r="F566" i="144"/>
  <c r="M497" i="142"/>
  <c r="F497" i="142"/>
  <c r="F697" i="142"/>
  <c r="M697" i="142"/>
  <c r="F520" i="134"/>
  <c r="M520" i="134"/>
  <c r="F514" i="134"/>
  <c r="M514" i="134"/>
  <c r="F626" i="134"/>
  <c r="M626" i="134"/>
  <c r="M769" i="79"/>
  <c r="F769" i="79"/>
  <c r="M472" i="141"/>
  <c r="F472" i="141"/>
  <c r="R472" i="141"/>
  <c r="F519" i="144"/>
  <c r="M519" i="144"/>
  <c r="M499" i="144"/>
  <c r="F499" i="144"/>
  <c r="M448" i="141"/>
  <c r="F448" i="141"/>
  <c r="N448" i="141" s="1"/>
  <c r="R448" i="141"/>
  <c r="F655" i="79"/>
  <c r="M655" i="79"/>
  <c r="M559" i="142"/>
  <c r="F559" i="142"/>
  <c r="M432" i="79"/>
  <c r="F432" i="79"/>
  <c r="M836" i="144"/>
  <c r="F836" i="144"/>
  <c r="F618" i="134"/>
  <c r="M618" i="134"/>
  <c r="F765" i="79"/>
  <c r="M765" i="79"/>
  <c r="M589" i="79"/>
  <c r="F589" i="79"/>
  <c r="M682" i="134"/>
  <c r="F682" i="134"/>
  <c r="M461" i="134"/>
  <c r="F461" i="134"/>
  <c r="F503" i="144"/>
  <c r="M503" i="144"/>
  <c r="F468" i="143"/>
  <c r="M468" i="143"/>
  <c r="F674" i="142"/>
  <c r="M674" i="142"/>
  <c r="M446" i="79"/>
  <c r="F446" i="79"/>
  <c r="M436" i="141"/>
  <c r="F436" i="141"/>
  <c r="R436" i="141"/>
  <c r="M619" i="141"/>
  <c r="F619" i="141"/>
  <c r="R619" i="141"/>
  <c r="M697" i="141"/>
  <c r="F697" i="141"/>
  <c r="R697" i="141"/>
  <c r="M856" i="79"/>
  <c r="F856" i="79"/>
  <c r="F675" i="79"/>
  <c r="M675" i="79"/>
  <c r="F631" i="79"/>
  <c r="M631" i="79"/>
  <c r="F793" i="79"/>
  <c r="M793" i="79"/>
  <c r="M604" i="134"/>
  <c r="F604" i="134"/>
  <c r="M565" i="143"/>
  <c r="F565" i="143"/>
  <c r="M627" i="144"/>
  <c r="F627" i="144"/>
  <c r="F600" i="134"/>
  <c r="M600" i="134"/>
  <c r="F687" i="79"/>
  <c r="M687" i="79"/>
  <c r="M511" i="144"/>
  <c r="F511" i="144"/>
  <c r="F639" i="144"/>
  <c r="M639" i="144"/>
  <c r="F634" i="134"/>
  <c r="M634" i="134"/>
  <c r="F773" i="79"/>
  <c r="M773" i="79"/>
  <c r="M588" i="134"/>
  <c r="F588" i="134"/>
  <c r="F535" i="144"/>
  <c r="M535" i="144"/>
  <c r="M687" i="142"/>
  <c r="F687" i="142"/>
  <c r="M584" i="134"/>
  <c r="F584" i="134"/>
  <c r="M469" i="134"/>
  <c r="F469" i="134"/>
  <c r="N469" i="134" s="1"/>
  <c r="F515" i="144"/>
  <c r="M515" i="144"/>
  <c r="M658" i="134"/>
  <c r="F658" i="134"/>
  <c r="N658" i="134" s="1"/>
  <c r="M563" i="142"/>
  <c r="F563" i="142"/>
  <c r="F448" i="79"/>
  <c r="M448" i="79"/>
  <c r="N448" i="79" s="1"/>
  <c r="M689" i="79"/>
  <c r="F689" i="79"/>
  <c r="M696" i="143"/>
  <c r="F696" i="143"/>
  <c r="N696" i="143" s="1"/>
  <c r="M652" i="79"/>
  <c r="F652" i="79"/>
  <c r="M687" i="143"/>
  <c r="F687" i="143"/>
  <c r="N687" i="143" s="1"/>
  <c r="F646" i="141"/>
  <c r="R646" i="141"/>
  <c r="M646" i="141"/>
  <c r="F574" i="79"/>
  <c r="M574" i="79"/>
  <c r="M455" i="143"/>
  <c r="F455" i="143"/>
  <c r="M625" i="143"/>
  <c r="F625" i="143"/>
  <c r="M680" i="134"/>
  <c r="F680" i="134"/>
  <c r="M688" i="143"/>
  <c r="F688" i="143"/>
  <c r="F648" i="79"/>
  <c r="M648" i="79"/>
  <c r="F477" i="144"/>
  <c r="M477" i="144"/>
  <c r="R642" i="141"/>
  <c r="M642" i="141"/>
  <c r="F642" i="141"/>
  <c r="N642" i="141" s="1"/>
  <c r="F700" i="143"/>
  <c r="M700" i="143"/>
  <c r="F785" i="144"/>
  <c r="M785" i="144"/>
  <c r="N785" i="144" s="1"/>
  <c r="M745" i="141"/>
  <c r="F745" i="141"/>
  <c r="R745" i="141"/>
  <c r="M763" i="134"/>
  <c r="F763" i="134"/>
  <c r="F904" i="79"/>
  <c r="M904" i="79"/>
  <c r="M778" i="144"/>
  <c r="F778" i="144"/>
  <c r="M719" i="142"/>
  <c r="F719" i="142"/>
  <c r="M675" i="141"/>
  <c r="F675" i="141"/>
  <c r="R675" i="141"/>
  <c r="F542" i="134"/>
  <c r="M542" i="134"/>
  <c r="F538" i="142"/>
  <c r="M538" i="142"/>
  <c r="M482" i="144"/>
  <c r="F482" i="144"/>
  <c r="F532" i="142"/>
  <c r="M532" i="142"/>
  <c r="F496" i="134"/>
  <c r="M496" i="134"/>
  <c r="F490" i="134"/>
  <c r="M490" i="134"/>
  <c r="M884" i="79"/>
  <c r="F884" i="79"/>
  <c r="M758" i="144"/>
  <c r="F758" i="144"/>
  <c r="M703" i="142"/>
  <c r="F703" i="142"/>
  <c r="R589" i="141"/>
  <c r="M589" i="141"/>
  <c r="F589" i="141"/>
  <c r="M508" i="134"/>
  <c r="F508" i="134"/>
  <c r="F502" i="134"/>
  <c r="M502" i="134"/>
  <c r="F581" i="142"/>
  <c r="M581" i="142"/>
  <c r="F498" i="142"/>
  <c r="M498" i="142"/>
  <c r="M492" i="142"/>
  <c r="F492" i="142"/>
  <c r="M604" i="142"/>
  <c r="F604" i="142"/>
  <c r="M737" i="79"/>
  <c r="F737" i="79"/>
  <c r="M409" i="142"/>
  <c r="F409" i="142"/>
  <c r="M512" i="144"/>
  <c r="F512" i="144"/>
  <c r="M740" i="143"/>
  <c r="F740" i="143"/>
  <c r="F763" i="143"/>
  <c r="M763" i="143"/>
  <c r="M733" i="79"/>
  <c r="F733" i="79"/>
  <c r="F754" i="143"/>
  <c r="M754" i="143"/>
  <c r="F537" i="134"/>
  <c r="M537" i="134"/>
  <c r="M430" i="134"/>
  <c r="F430" i="134"/>
  <c r="F527" i="142"/>
  <c r="M527" i="142"/>
  <c r="F546" i="143"/>
  <c r="M546" i="143"/>
  <c r="M570" i="144"/>
  <c r="F570" i="144"/>
  <c r="F522" i="144"/>
  <c r="M522" i="144"/>
  <c r="F486" i="142"/>
  <c r="M486" i="142"/>
  <c r="F482" i="134"/>
  <c r="M482" i="134"/>
  <c r="F501" i="134"/>
  <c r="M501" i="134"/>
  <c r="M398" i="141"/>
  <c r="F398" i="141"/>
  <c r="R398" i="141"/>
  <c r="M519" i="141"/>
  <c r="F519" i="141"/>
  <c r="R519" i="141"/>
  <c r="F491" i="142"/>
  <c r="M491" i="142"/>
  <c r="M478" i="143"/>
  <c r="F478" i="143"/>
  <c r="M483" i="134"/>
  <c r="F483" i="134"/>
  <c r="F510" i="143"/>
  <c r="M510" i="143"/>
  <c r="M458" i="144"/>
  <c r="F458" i="144"/>
  <c r="F631" i="143"/>
  <c r="M631" i="143"/>
  <c r="F456" i="143"/>
  <c r="M456" i="143"/>
  <c r="M429" i="142"/>
  <c r="F429" i="142"/>
  <c r="M447" i="143"/>
  <c r="F447" i="143"/>
  <c r="F600" i="142"/>
  <c r="M600" i="142"/>
  <c r="F444" i="79"/>
  <c r="M444" i="79"/>
  <c r="M682" i="142"/>
  <c r="F682" i="142"/>
  <c r="F634" i="142"/>
  <c r="N634" i="142" s="1"/>
  <c r="M634" i="142"/>
  <c r="F646" i="79"/>
  <c r="M646" i="79"/>
  <c r="R636" i="141"/>
  <c r="M636" i="141"/>
  <c r="F636" i="141"/>
  <c r="N636" i="141" s="1"/>
  <c r="M433" i="142"/>
  <c r="F433" i="142"/>
  <c r="F626" i="79"/>
  <c r="M626" i="79"/>
  <c r="R616" i="141"/>
  <c r="M616" i="141"/>
  <c r="F616" i="141"/>
  <c r="M417" i="142"/>
  <c r="F417" i="142"/>
  <c r="M481" i="79"/>
  <c r="F481" i="79"/>
  <c r="M606" i="79"/>
  <c r="F606" i="79"/>
  <c r="R408" i="141"/>
  <c r="M408" i="141"/>
  <c r="F408" i="141"/>
  <c r="N408" i="141" s="1"/>
  <c r="R596" i="141"/>
  <c r="M596" i="141"/>
  <c r="F596" i="141"/>
  <c r="F518" i="144"/>
  <c r="M518" i="144"/>
  <c r="M500" i="144"/>
  <c r="F500" i="144"/>
  <c r="M379" i="134"/>
  <c r="F379" i="134"/>
  <c r="F450" i="134"/>
  <c r="M450" i="134"/>
  <c r="M414" i="142"/>
  <c r="F414" i="142"/>
  <c r="F531" i="79"/>
  <c r="M531" i="79"/>
  <c r="F511" i="79"/>
  <c r="M511" i="79"/>
  <c r="M591" i="144"/>
  <c r="F591" i="144"/>
  <c r="M575" i="144"/>
  <c r="F575" i="144"/>
  <c r="M499" i="141"/>
  <c r="F499" i="141"/>
  <c r="R499" i="141"/>
  <c r="F499" i="79"/>
  <c r="M499" i="79"/>
  <c r="M490" i="143"/>
  <c r="F490" i="143"/>
  <c r="N490" i="143" s="1"/>
  <c r="M611" i="143"/>
  <c r="F611" i="143"/>
  <c r="M538" i="144"/>
  <c r="F538" i="144"/>
  <c r="N538" i="144" s="1"/>
  <c r="F413" i="142"/>
  <c r="M413" i="142"/>
  <c r="F703" i="134"/>
  <c r="M703" i="134"/>
  <c r="F534" i="142"/>
  <c r="M534" i="142"/>
  <c r="F528" i="142"/>
  <c r="M528" i="142"/>
  <c r="M537" i="144"/>
  <c r="F537" i="144"/>
  <c r="M477" i="143"/>
  <c r="F477" i="143"/>
  <c r="N477" i="143" s="1"/>
  <c r="F365" i="143"/>
  <c r="M365" i="143"/>
  <c r="F562" i="144"/>
  <c r="M562" i="144"/>
  <c r="N562" i="144" s="1"/>
  <c r="M332" i="79"/>
  <c r="F332" i="79"/>
  <c r="M576" i="144"/>
  <c r="F576" i="144"/>
  <c r="N576" i="144" s="1"/>
  <c r="F529" i="142"/>
  <c r="M529" i="142"/>
  <c r="F536" i="134"/>
  <c r="M536" i="134"/>
  <c r="M530" i="134"/>
  <c r="F530" i="134"/>
  <c r="M582" i="134"/>
  <c r="F582" i="134"/>
  <c r="N582" i="134" s="1"/>
  <c r="M526" i="142"/>
  <c r="F526" i="142"/>
  <c r="F520" i="142"/>
  <c r="M520" i="142"/>
  <c r="M333" i="143"/>
  <c r="F333" i="143"/>
  <c r="M556" i="143"/>
  <c r="F556" i="143"/>
  <c r="F484" i="144"/>
  <c r="M484" i="144"/>
  <c r="F555" i="134"/>
  <c r="M555" i="134"/>
  <c r="M587" i="143"/>
  <c r="F587" i="143"/>
  <c r="M490" i="144"/>
  <c r="F490" i="144"/>
  <c r="R360" i="141"/>
  <c r="M360" i="141"/>
  <c r="F360" i="141"/>
  <c r="M651" i="144"/>
  <c r="F651" i="144"/>
  <c r="M461" i="141"/>
  <c r="F461" i="141"/>
  <c r="R461" i="141"/>
  <c r="F459" i="134"/>
  <c r="M459" i="134"/>
  <c r="F419" i="144"/>
  <c r="M419" i="144"/>
  <c r="F468" i="144"/>
  <c r="M468" i="144"/>
  <c r="M424" i="141"/>
  <c r="F424" i="141"/>
  <c r="R424" i="141"/>
  <c r="M415" i="144"/>
  <c r="F415" i="144"/>
  <c r="M519" i="134"/>
  <c r="F519" i="134"/>
  <c r="R545" i="141"/>
  <c r="M545" i="141"/>
  <c r="F545" i="141"/>
  <c r="M480" i="141"/>
  <c r="F480" i="141"/>
  <c r="R480" i="141"/>
  <c r="M539" i="144"/>
  <c r="F539" i="144"/>
  <c r="M438" i="141"/>
  <c r="F438" i="141"/>
  <c r="R438" i="141"/>
  <c r="M583" i="79"/>
  <c r="F583" i="79"/>
  <c r="F401" i="143"/>
  <c r="M401" i="143"/>
  <c r="M409" i="141"/>
  <c r="F409" i="141"/>
  <c r="R409" i="141"/>
  <c r="F405" i="143"/>
  <c r="M405" i="143"/>
  <c r="F397" i="141"/>
  <c r="R397" i="141"/>
  <c r="M397" i="141"/>
  <c r="M499" i="134"/>
  <c r="F499" i="134"/>
  <c r="R525" i="141"/>
  <c r="M525" i="141"/>
  <c r="F525" i="141"/>
  <c r="M432" i="141"/>
  <c r="F432" i="141"/>
  <c r="R432" i="141"/>
  <c r="F666" i="142"/>
  <c r="M666" i="142"/>
  <c r="M422" i="79"/>
  <c r="F422" i="79"/>
  <c r="F611" i="144"/>
  <c r="M611" i="144"/>
  <c r="F469" i="79"/>
  <c r="M469" i="79"/>
  <c r="M568" i="143"/>
  <c r="F568" i="143"/>
  <c r="M572" i="79"/>
  <c r="F572" i="79"/>
  <c r="F391" i="142"/>
  <c r="M391" i="142"/>
  <c r="F426" i="141"/>
  <c r="R426" i="141"/>
  <c r="M426" i="141"/>
  <c r="M471" i="143"/>
  <c r="F471" i="143"/>
  <c r="M569" i="144"/>
  <c r="F569" i="144"/>
  <c r="F567" i="134"/>
  <c r="M567" i="134"/>
  <c r="F405" i="134"/>
  <c r="M405" i="134"/>
  <c r="F607" i="144"/>
  <c r="M607" i="144"/>
  <c r="F478" i="79"/>
  <c r="M478" i="79"/>
  <c r="F455" i="142"/>
  <c r="M455" i="142"/>
  <c r="F383" i="143"/>
  <c r="M383" i="143"/>
  <c r="M551" i="79"/>
  <c r="F551" i="79"/>
  <c r="M449" i="142"/>
  <c r="F449" i="142"/>
  <c r="M370" i="141"/>
  <c r="F370" i="141"/>
  <c r="R370" i="141"/>
  <c r="M501" i="141"/>
  <c r="R501" i="141"/>
  <c r="F501" i="141"/>
  <c r="M395" i="142"/>
  <c r="F395" i="142"/>
  <c r="M746" i="143"/>
  <c r="F746" i="143"/>
  <c r="F573" i="142"/>
  <c r="M573" i="142"/>
  <c r="F630" i="79"/>
  <c r="M630" i="79"/>
  <c r="M445" i="143"/>
  <c r="F445" i="143"/>
  <c r="M422" i="144"/>
  <c r="F422" i="144"/>
  <c r="F620" i="141"/>
  <c r="R620" i="141"/>
  <c r="M620" i="141"/>
  <c r="F556" i="144"/>
  <c r="M556" i="144"/>
  <c r="F419" i="142"/>
  <c r="M419" i="142"/>
  <c r="M525" i="144"/>
  <c r="F525" i="144"/>
  <c r="M445" i="144"/>
  <c r="F445" i="144"/>
  <c r="M433" i="144"/>
  <c r="F433" i="144"/>
  <c r="F477" i="134"/>
  <c r="M477" i="134"/>
  <c r="M706" i="143"/>
  <c r="F706" i="143"/>
  <c r="F610" i="79"/>
  <c r="M610" i="79"/>
  <c r="F534" i="144"/>
  <c r="M534" i="144"/>
  <c r="M408" i="134"/>
  <c r="F408" i="134"/>
  <c r="F400" i="143"/>
  <c r="M400" i="143"/>
  <c r="F451" i="143"/>
  <c r="M451" i="143"/>
  <c r="F600" i="141"/>
  <c r="M600" i="141"/>
  <c r="R600" i="141"/>
  <c r="M516" i="144"/>
  <c r="F516" i="144"/>
  <c r="F401" i="134"/>
  <c r="M401" i="134"/>
  <c r="F392" i="143"/>
  <c r="M392" i="143"/>
  <c r="M404" i="142"/>
  <c r="F404" i="142"/>
  <c r="F385" i="134"/>
  <c r="M385" i="134"/>
  <c r="F479" i="79"/>
  <c r="M479" i="79"/>
  <c r="F609" i="144"/>
  <c r="M609" i="144"/>
  <c r="F452" i="79"/>
  <c r="M452" i="79"/>
  <c r="M669" i="79"/>
  <c r="F669" i="79"/>
  <c r="F557" i="134"/>
  <c r="M557" i="134"/>
  <c r="F590" i="79"/>
  <c r="M590" i="79"/>
  <c r="F494" i="144"/>
  <c r="M494" i="144"/>
  <c r="M358" i="141"/>
  <c r="F358" i="141"/>
  <c r="R358" i="141"/>
  <c r="R368" i="141"/>
  <c r="F368" i="141"/>
  <c r="M368" i="141"/>
  <c r="F547" i="142"/>
  <c r="M547" i="142"/>
  <c r="M608" i="134"/>
  <c r="F608" i="134"/>
  <c r="M451" i="144"/>
  <c r="F451" i="144"/>
  <c r="F440" i="141"/>
  <c r="N440" i="141" s="1"/>
  <c r="M440" i="141"/>
  <c r="R440" i="141"/>
  <c r="M447" i="144"/>
  <c r="F447" i="144"/>
  <c r="F523" i="134"/>
  <c r="M523" i="134"/>
  <c r="F576" i="143"/>
  <c r="M576" i="143"/>
  <c r="F454" i="79"/>
  <c r="M454" i="79"/>
  <c r="F491" i="144"/>
  <c r="M491" i="144"/>
  <c r="F416" i="141"/>
  <c r="R416" i="141"/>
  <c r="M416" i="141"/>
  <c r="N416" i="141" s="1"/>
  <c r="M393" i="143"/>
  <c r="F393" i="143"/>
  <c r="R406" i="141"/>
  <c r="M406" i="141"/>
  <c r="F406" i="141"/>
  <c r="R571" i="141"/>
  <c r="F571" i="141"/>
  <c r="M571" i="141"/>
  <c r="M390" i="144"/>
  <c r="F390" i="144"/>
  <c r="F487" i="134"/>
  <c r="M487" i="134"/>
  <c r="M513" i="141"/>
  <c r="R513" i="141"/>
  <c r="F513" i="141"/>
  <c r="F408" i="144"/>
  <c r="M408" i="144"/>
  <c r="M599" i="144"/>
  <c r="F599" i="144"/>
  <c r="M428" i="141"/>
  <c r="F428" i="141"/>
  <c r="R428" i="141"/>
  <c r="M552" i="144"/>
  <c r="F552" i="144"/>
  <c r="F449" i="134"/>
  <c r="N449" i="134" s="1"/>
  <c r="M449" i="134"/>
  <c r="F450" i="144"/>
  <c r="M450" i="144"/>
  <c r="F648" i="141"/>
  <c r="M648" i="141"/>
  <c r="R648" i="141"/>
  <c r="F443" i="134"/>
  <c r="M443" i="134"/>
  <c r="M493" i="141"/>
  <c r="R493" i="141"/>
  <c r="F493" i="141"/>
  <c r="F762" i="143"/>
  <c r="N762" i="143" s="1"/>
  <c r="M762" i="143"/>
  <c r="F580" i="79"/>
  <c r="M580" i="79"/>
  <c r="F638" i="79"/>
  <c r="N638" i="79" s="1"/>
  <c r="M638" i="79"/>
  <c r="F433" i="134"/>
  <c r="M433" i="134"/>
  <c r="F430" i="144"/>
  <c r="M430" i="144"/>
  <c r="R628" i="141"/>
  <c r="M628" i="141"/>
  <c r="F628" i="141"/>
  <c r="F437" i="143"/>
  <c r="M437" i="143"/>
  <c r="M451" i="142"/>
  <c r="F451" i="142"/>
  <c r="R505" i="141"/>
  <c r="F505" i="141"/>
  <c r="M505" i="141"/>
  <c r="M431" i="144"/>
  <c r="F431" i="144"/>
  <c r="M349" i="143"/>
  <c r="F349" i="143"/>
  <c r="M714" i="143"/>
  <c r="F714" i="143"/>
  <c r="M480" i="143"/>
  <c r="F480" i="143"/>
  <c r="F614" i="79"/>
  <c r="M614" i="79"/>
  <c r="F542" i="144"/>
  <c r="M542" i="144"/>
  <c r="M415" i="134"/>
  <c r="F415" i="134"/>
  <c r="M462" i="143"/>
  <c r="F462" i="143"/>
  <c r="R604" i="141"/>
  <c r="M604" i="141"/>
  <c r="F604" i="141"/>
  <c r="N604" i="141" s="1"/>
  <c r="F524" i="144"/>
  <c r="M524" i="144"/>
  <c r="M393" i="79"/>
  <c r="F393" i="79"/>
  <c r="N393" i="79" s="1"/>
  <c r="M469" i="141"/>
  <c r="F469" i="141"/>
  <c r="R469" i="141"/>
  <c r="M464" i="79"/>
  <c r="F464" i="79"/>
  <c r="M435" i="144"/>
  <c r="F435" i="144"/>
  <c r="R672" i="141"/>
  <c r="M672" i="141"/>
  <c r="F672" i="141"/>
  <c r="M462" i="144"/>
  <c r="F462" i="144"/>
  <c r="M594" i="79"/>
  <c r="F594" i="79"/>
  <c r="M502" i="144"/>
  <c r="F502" i="144"/>
  <c r="F366" i="141"/>
  <c r="R366" i="141"/>
  <c r="M366" i="141"/>
  <c r="M393" i="134"/>
  <c r="F393" i="134"/>
  <c r="M551" i="142"/>
  <c r="F551" i="142"/>
  <c r="R584" i="141"/>
  <c r="F584" i="141"/>
  <c r="M584" i="141"/>
  <c r="F342" i="141"/>
  <c r="R342" i="141"/>
  <c r="M342" i="141"/>
  <c r="F348" i="79"/>
  <c r="M348" i="79"/>
  <c r="F446" i="141"/>
  <c r="M446" i="141"/>
  <c r="R446" i="141"/>
  <c r="M593" i="144"/>
  <c r="F593" i="144"/>
  <c r="M561" i="79"/>
  <c r="F561" i="79"/>
  <c r="M617" i="144"/>
  <c r="F617" i="144"/>
  <c r="F415" i="143"/>
  <c r="M415" i="143"/>
  <c r="M541" i="134"/>
  <c r="F541" i="134"/>
  <c r="M471" i="142"/>
  <c r="F471" i="142"/>
  <c r="F446" i="134"/>
  <c r="M446" i="134"/>
  <c r="F456" i="144"/>
  <c r="M456" i="144"/>
  <c r="F531" i="142"/>
  <c r="M531" i="142"/>
  <c r="F446" i="142"/>
  <c r="M446" i="142"/>
  <c r="M395" i="143"/>
  <c r="F395" i="143"/>
  <c r="M385" i="141"/>
  <c r="R385" i="141"/>
  <c r="F385" i="141"/>
  <c r="M605" i="144"/>
  <c r="F605" i="144"/>
  <c r="F436" i="79"/>
  <c r="M436" i="79"/>
  <c r="M439" i="144"/>
  <c r="F439" i="144"/>
  <c r="F436" i="144"/>
  <c r="M436" i="144"/>
  <c r="F435" i="134"/>
  <c r="M435" i="134"/>
  <c r="M388" i="144"/>
  <c r="F388" i="144"/>
  <c r="M566" i="143"/>
  <c r="F566" i="143"/>
  <c r="M594" i="134"/>
  <c r="F594" i="134"/>
  <c r="M461" i="142"/>
  <c r="F461" i="142"/>
  <c r="M412" i="79"/>
  <c r="F412" i="79"/>
  <c r="F434" i="79"/>
  <c r="M434" i="79"/>
  <c r="M507" i="134"/>
  <c r="F507" i="134"/>
  <c r="F533" i="141"/>
  <c r="R533" i="141"/>
  <c r="M533" i="141"/>
  <c r="M563" i="134"/>
  <c r="F563" i="134"/>
  <c r="F603" i="144"/>
  <c r="M603" i="144"/>
  <c r="F444" i="141"/>
  <c r="R444" i="141"/>
  <c r="M444" i="141"/>
  <c r="M453" i="142"/>
  <c r="F453" i="142"/>
  <c r="M454" i="144"/>
  <c r="F454" i="144"/>
  <c r="M314" i="143"/>
  <c r="F314" i="143"/>
  <c r="F652" i="141"/>
  <c r="R652" i="141"/>
  <c r="M652" i="141"/>
  <c r="F445" i="134"/>
  <c r="M445" i="134"/>
  <c r="M454" i="143"/>
  <c r="F454" i="143"/>
  <c r="M497" i="141"/>
  <c r="F497" i="141"/>
  <c r="R497" i="141"/>
  <c r="M392" i="141"/>
  <c r="F392" i="141"/>
  <c r="R392" i="141"/>
  <c r="M496" i="144"/>
  <c r="F496" i="144"/>
  <c r="M583" i="144"/>
  <c r="F583" i="144"/>
  <c r="M642" i="79"/>
  <c r="F642" i="79"/>
  <c r="F437" i="142"/>
  <c r="M437" i="142"/>
  <c r="M434" i="144"/>
  <c r="F434" i="144"/>
  <c r="R632" i="141"/>
  <c r="M632" i="141"/>
  <c r="F632" i="141"/>
  <c r="R460" i="141"/>
  <c r="M460" i="141"/>
  <c r="F460" i="141"/>
  <c r="F429" i="134"/>
  <c r="M429" i="134"/>
  <c r="F467" i="79"/>
  <c r="M467" i="79"/>
  <c r="F730" i="143"/>
  <c r="M730" i="143"/>
  <c r="F622" i="79"/>
  <c r="M622" i="79"/>
  <c r="F558" i="144"/>
  <c r="M558" i="144"/>
  <c r="M421" i="142"/>
  <c r="F421" i="142"/>
  <c r="M414" i="144"/>
  <c r="F414" i="144"/>
  <c r="F612" i="141"/>
  <c r="R612" i="141"/>
  <c r="M612" i="141"/>
  <c r="F540" i="144"/>
  <c r="M540" i="144"/>
  <c r="F589" i="144"/>
  <c r="M589" i="144"/>
  <c r="M732" i="143"/>
  <c r="F732" i="143"/>
  <c r="M567" i="79"/>
  <c r="F567" i="79"/>
  <c r="M722" i="143"/>
  <c r="F722" i="143"/>
  <c r="M559" i="141"/>
  <c r="F559" i="141"/>
  <c r="R559" i="141"/>
  <c r="M618" i="79"/>
  <c r="F618" i="79"/>
  <c r="M550" i="144"/>
  <c r="F550" i="144"/>
  <c r="M417" i="134"/>
  <c r="F417" i="134"/>
  <c r="F474" i="134"/>
  <c r="M474" i="134"/>
  <c r="M608" i="141"/>
  <c r="F608" i="141"/>
  <c r="R608" i="141"/>
  <c r="F532" i="144"/>
  <c r="M532" i="144"/>
  <c r="F407" i="79"/>
  <c r="M407" i="79"/>
  <c r="M411" i="134"/>
  <c r="F411" i="134"/>
  <c r="F467" i="134"/>
  <c r="M467" i="134"/>
  <c r="M653" i="144"/>
  <c r="F653" i="144"/>
  <c r="M549" i="134"/>
  <c r="F549" i="134"/>
  <c r="M482" i="143"/>
  <c r="F482" i="143"/>
  <c r="M464" i="143"/>
  <c r="F464" i="143"/>
  <c r="F336" i="141"/>
  <c r="R336" i="141"/>
  <c r="M336" i="141"/>
  <c r="M539" i="142"/>
  <c r="F539" i="142"/>
  <c r="M457" i="134"/>
  <c r="F457" i="134"/>
  <c r="M442" i="142"/>
  <c r="F442" i="142"/>
  <c r="M456" i="79"/>
  <c r="F456" i="79"/>
  <c r="M399" i="79"/>
  <c r="F399" i="79"/>
  <c r="M404" i="79"/>
  <c r="F404" i="79"/>
  <c r="M561" i="142"/>
  <c r="F561" i="142"/>
  <c r="M529" i="134"/>
  <c r="F529" i="134"/>
  <c r="F434" i="134"/>
  <c r="M434" i="134"/>
  <c r="M412" i="134"/>
  <c r="F412" i="134"/>
  <c r="R547" i="141"/>
  <c r="M547" i="141"/>
  <c r="F547" i="141"/>
  <c r="F412" i="142"/>
  <c r="M412" i="142"/>
  <c r="M552" i="143"/>
  <c r="F552" i="143"/>
  <c r="M519" i="142"/>
  <c r="F519" i="142"/>
  <c r="F547" i="79"/>
  <c r="M547" i="79"/>
  <c r="F538" i="143"/>
  <c r="M538" i="143"/>
  <c r="M741" i="142"/>
  <c r="F741" i="142"/>
  <c r="M509" i="134"/>
  <c r="F509" i="134"/>
  <c r="R527" i="141"/>
  <c r="M527" i="141"/>
  <c r="F527" i="141"/>
  <c r="M499" i="142"/>
  <c r="F499" i="142"/>
  <c r="M527" i="79"/>
  <c r="F527" i="79"/>
  <c r="M560" i="144"/>
  <c r="F560" i="144"/>
  <c r="F589" i="143"/>
  <c r="M589" i="143"/>
  <c r="M505" i="134"/>
  <c r="F505" i="134"/>
  <c r="R523" i="141"/>
  <c r="F523" i="141"/>
  <c r="M523" i="141"/>
  <c r="M495" i="142"/>
  <c r="F495" i="142"/>
  <c r="M523" i="79"/>
  <c r="F523" i="79"/>
  <c r="M514" i="143"/>
  <c r="F514" i="143"/>
  <c r="F635" i="143"/>
  <c r="M635" i="143"/>
  <c r="F463" i="134"/>
  <c r="M463" i="134"/>
  <c r="M431" i="142"/>
  <c r="F431" i="142"/>
  <c r="M709" i="142"/>
  <c r="F709" i="142"/>
  <c r="F487" i="141"/>
  <c r="M487" i="141"/>
  <c r="R487" i="141"/>
  <c r="M386" i="144"/>
  <c r="F386" i="144"/>
  <c r="F578" i="142"/>
  <c r="M578" i="142"/>
  <c r="M487" i="79"/>
  <c r="F487" i="79"/>
  <c r="M476" i="143"/>
  <c r="F476" i="143"/>
  <c r="F357" i="143"/>
  <c r="M357" i="143"/>
  <c r="F443" i="143"/>
  <c r="M443" i="143"/>
  <c r="M599" i="143"/>
  <c r="F599" i="143"/>
  <c r="F514" i="144"/>
  <c r="M514" i="144"/>
  <c r="M400" i="144"/>
  <c r="F400" i="144"/>
  <c r="M489" i="144"/>
  <c r="F489" i="144"/>
  <c r="M693" i="142"/>
  <c r="F693" i="142"/>
  <c r="M510" i="142"/>
  <c r="F510" i="142"/>
  <c r="M504" i="142"/>
  <c r="F504" i="142"/>
  <c r="F557" i="141"/>
  <c r="M557" i="141"/>
  <c r="R557" i="141"/>
  <c r="F477" i="79"/>
  <c r="M477" i="79"/>
  <c r="F529" i="144"/>
  <c r="M529" i="144"/>
  <c r="M453" i="144"/>
  <c r="F453" i="144"/>
  <c r="F478" i="141"/>
  <c r="R478" i="141"/>
  <c r="M478" i="141"/>
  <c r="F441" i="144"/>
  <c r="M441" i="144"/>
  <c r="M547" i="134"/>
  <c r="F547" i="134"/>
  <c r="F579" i="144"/>
  <c r="M579" i="144"/>
  <c r="F479" i="142"/>
  <c r="M479" i="142"/>
  <c r="R470" i="141"/>
  <c r="F470" i="141"/>
  <c r="M470" i="141"/>
  <c r="F610" i="134"/>
  <c r="M610" i="134"/>
  <c r="F485" i="144"/>
  <c r="M485" i="144"/>
  <c r="M460" i="143"/>
  <c r="F460" i="143"/>
  <c r="M472" i="143"/>
  <c r="F472" i="143"/>
  <c r="M637" i="143"/>
  <c r="F637" i="143"/>
  <c r="M457" i="143"/>
  <c r="F457" i="143"/>
  <c r="M425" i="143"/>
  <c r="F425" i="143"/>
  <c r="M553" i="134"/>
  <c r="F553" i="134"/>
  <c r="M586" i="79"/>
  <c r="F586" i="79"/>
  <c r="M486" i="144"/>
  <c r="F486" i="144"/>
  <c r="M475" i="79"/>
  <c r="F475" i="79"/>
  <c r="F354" i="79"/>
  <c r="M354" i="79"/>
  <c r="M352" i="141"/>
  <c r="F352" i="141"/>
  <c r="R352" i="141"/>
  <c r="F543" i="142"/>
  <c r="M543" i="142"/>
  <c r="F465" i="142"/>
  <c r="M465" i="142"/>
  <c r="M457" i="79"/>
  <c r="F457" i="79"/>
  <c r="M459" i="143"/>
  <c r="F459" i="143"/>
  <c r="R414" i="141"/>
  <c r="F414" i="141"/>
  <c r="M414" i="141"/>
  <c r="M585" i="144"/>
  <c r="F585" i="144"/>
  <c r="F407" i="144"/>
  <c r="M407" i="144"/>
  <c r="M466" i="141"/>
  <c r="R466" i="141"/>
  <c r="F466" i="141"/>
  <c r="M517" i="134"/>
  <c r="F517" i="134"/>
  <c r="F535" i="141"/>
  <c r="M535" i="141"/>
  <c r="R535" i="141"/>
  <c r="F507" i="142"/>
  <c r="M507" i="142"/>
  <c r="M535" i="79"/>
  <c r="F535" i="79"/>
  <c r="M526" i="143"/>
  <c r="F526" i="143"/>
  <c r="M647" i="143"/>
  <c r="F647" i="143"/>
  <c r="F441" i="134"/>
  <c r="M441" i="134"/>
  <c r="M497" i="134"/>
  <c r="F497" i="134"/>
  <c r="F515" i="141"/>
  <c r="M515" i="141"/>
  <c r="R515" i="141"/>
  <c r="M487" i="142"/>
  <c r="F487" i="142"/>
  <c r="M515" i="79"/>
  <c r="F515" i="79"/>
  <c r="M506" i="143"/>
  <c r="F506" i="143"/>
  <c r="M627" i="143"/>
  <c r="F627" i="143"/>
  <c r="M429" i="143"/>
  <c r="F429" i="143"/>
  <c r="M425" i="134"/>
  <c r="F425" i="134"/>
  <c r="F438" i="142"/>
  <c r="M438" i="142"/>
  <c r="M505" i="142"/>
  <c r="F505" i="142"/>
  <c r="F495" i="141"/>
  <c r="R495" i="141"/>
  <c r="M495" i="141"/>
  <c r="F397" i="143"/>
  <c r="M397" i="143"/>
  <c r="F495" i="79"/>
  <c r="M495" i="79"/>
  <c r="M489" i="141"/>
  <c r="R489" i="141"/>
  <c r="F489" i="141"/>
  <c r="F518" i="143"/>
  <c r="M518" i="143"/>
  <c r="M639" i="143"/>
  <c r="F639" i="143"/>
  <c r="F450" i="142"/>
  <c r="M450" i="142"/>
  <c r="F457" i="142"/>
  <c r="M457" i="142"/>
  <c r="M321" i="143"/>
  <c r="F321" i="143"/>
  <c r="R326" i="141"/>
  <c r="F326" i="141"/>
  <c r="M326" i="141"/>
  <c r="M432" i="144"/>
  <c r="F432" i="144"/>
  <c r="F440" i="134"/>
  <c r="M440" i="134"/>
  <c r="M398" i="143"/>
  <c r="F398" i="143"/>
  <c r="M391" i="134"/>
  <c r="F391" i="134"/>
  <c r="F525" i="134"/>
  <c r="M525" i="134"/>
  <c r="M418" i="134"/>
  <c r="F418" i="134"/>
  <c r="M543" i="141"/>
  <c r="F543" i="141"/>
  <c r="R543" i="141"/>
  <c r="M515" i="142"/>
  <c r="F515" i="142"/>
  <c r="F543" i="79"/>
  <c r="M543" i="79"/>
  <c r="M555" i="79"/>
  <c r="F555" i="79"/>
  <c r="F580" i="144"/>
  <c r="M580" i="144"/>
  <c r="M605" i="143"/>
  <c r="F605" i="143"/>
  <c r="F751" i="134"/>
  <c r="M751" i="134"/>
  <c r="M479" i="144"/>
  <c r="F479" i="144"/>
  <c r="R553" i="141"/>
  <c r="M553" i="141"/>
  <c r="F553" i="141"/>
  <c r="F521" i="134"/>
  <c r="M521" i="134"/>
  <c r="F539" i="141"/>
  <c r="R539" i="141"/>
  <c r="M539" i="141"/>
  <c r="M511" i="142"/>
  <c r="F511" i="142"/>
  <c r="M539" i="79"/>
  <c r="F539" i="79"/>
  <c r="M530" i="143"/>
  <c r="F530" i="143"/>
  <c r="M651" i="143"/>
  <c r="F651" i="143"/>
  <c r="F445" i="142"/>
  <c r="M445" i="142"/>
  <c r="M450" i="143"/>
  <c r="F450" i="143"/>
  <c r="F583" i="134"/>
  <c r="M583" i="134"/>
  <c r="F579" i="142"/>
  <c r="M579" i="142"/>
  <c r="F537" i="142"/>
  <c r="M537" i="142"/>
  <c r="M484" i="141"/>
  <c r="F484" i="141"/>
  <c r="R484" i="141"/>
  <c r="F503" i="141"/>
  <c r="R503" i="141"/>
  <c r="M503" i="141"/>
  <c r="F503" i="79"/>
  <c r="M503" i="79"/>
  <c r="F494" i="143"/>
  <c r="M494" i="143"/>
  <c r="F615" i="143"/>
  <c r="M615" i="143"/>
  <c r="F546" i="144"/>
  <c r="M546" i="144"/>
  <c r="F415" i="142"/>
  <c r="M415" i="142"/>
  <c r="M407" i="143"/>
  <c r="F407" i="143"/>
  <c r="F493" i="142"/>
  <c r="M493" i="142"/>
  <c r="F542" i="142"/>
  <c r="M542" i="142"/>
  <c r="F536" i="142"/>
  <c r="M536" i="142"/>
  <c r="M574" i="134"/>
  <c r="F574" i="134"/>
  <c r="M570" i="142"/>
  <c r="F570" i="142"/>
  <c r="M473" i="144"/>
  <c r="F473" i="144"/>
  <c r="F411" i="143"/>
  <c r="M411" i="143"/>
  <c r="F595" i="143"/>
  <c r="M595" i="143"/>
  <c r="M506" i="144"/>
  <c r="F506" i="144"/>
  <c r="M392" i="144"/>
  <c r="F392" i="144"/>
  <c r="M383" i="142"/>
  <c r="F383" i="142"/>
  <c r="F385" i="79"/>
  <c r="M385" i="79"/>
  <c r="M502" i="142"/>
  <c r="F502" i="142"/>
  <c r="M496" i="142"/>
  <c r="F496" i="142"/>
  <c r="M549" i="141"/>
  <c r="F549" i="141"/>
  <c r="R549" i="141"/>
  <c r="F459" i="79"/>
  <c r="M459" i="79"/>
  <c r="F482" i="142"/>
  <c r="M482" i="142"/>
  <c r="M513" i="144"/>
  <c r="F513" i="144"/>
  <c r="F421" i="144"/>
  <c r="M421" i="144"/>
  <c r="M406" i="142"/>
  <c r="F406" i="142"/>
  <c r="F498" i="134"/>
  <c r="M498" i="134"/>
  <c r="M685" i="143"/>
  <c r="F685" i="143"/>
  <c r="F494" i="142"/>
  <c r="M494" i="142"/>
  <c r="M488" i="142"/>
  <c r="F488" i="142"/>
  <c r="F533" i="144"/>
  <c r="M533" i="144"/>
  <c r="M458" i="143"/>
  <c r="F458" i="143"/>
  <c r="F449" i="144"/>
  <c r="M449" i="144"/>
  <c r="M497" i="144"/>
  <c r="F497" i="144"/>
  <c r="F466" i="144"/>
  <c r="M466" i="144"/>
  <c r="M539" i="134"/>
  <c r="F539" i="134"/>
  <c r="F470" i="79"/>
  <c r="M470" i="79"/>
  <c r="M452" i="134"/>
  <c r="F452" i="134"/>
  <c r="M438" i="134"/>
  <c r="F438" i="134"/>
  <c r="M452" i="142"/>
  <c r="F452" i="142"/>
  <c r="F579" i="79"/>
  <c r="M579" i="79"/>
  <c r="F592" i="134"/>
  <c r="M592" i="134"/>
  <c r="R454" i="141"/>
  <c r="F454" i="141"/>
  <c r="M454" i="141"/>
  <c r="M418" i="79"/>
  <c r="F418" i="79"/>
  <c r="F503" i="134"/>
  <c r="M503" i="134"/>
  <c r="M529" i="141"/>
  <c r="F529" i="141"/>
  <c r="R529" i="141"/>
  <c r="M484" i="79"/>
  <c r="F484" i="79"/>
  <c r="M573" i="143"/>
  <c r="F573" i="143"/>
  <c r="M438" i="79"/>
  <c r="F438" i="79"/>
  <c r="M572" i="142"/>
  <c r="F572" i="142"/>
  <c r="R382" i="141"/>
  <c r="F382" i="141"/>
  <c r="M382" i="141"/>
  <c r="M399" i="142"/>
  <c r="F399" i="142"/>
  <c r="F390" i="143"/>
  <c r="M390" i="143"/>
  <c r="F388" i="79"/>
  <c r="M388" i="79"/>
  <c r="F378" i="144"/>
  <c r="M378" i="144"/>
  <c r="F328" i="144"/>
  <c r="M328" i="144"/>
  <c r="F326" i="144"/>
  <c r="M326" i="144"/>
  <c r="M475" i="143"/>
  <c r="F475" i="143"/>
  <c r="M509" i="141"/>
  <c r="F509" i="141"/>
  <c r="R509" i="141"/>
  <c r="M406" i="79"/>
  <c r="F406" i="79"/>
  <c r="F465" i="143"/>
  <c r="M465" i="143"/>
  <c r="F595" i="144"/>
  <c r="M595" i="144"/>
  <c r="F412" i="141"/>
  <c r="M412" i="141"/>
  <c r="R412" i="141"/>
  <c r="M520" i="144"/>
  <c r="F520" i="144"/>
  <c r="F654" i="79"/>
  <c r="M654" i="79"/>
  <c r="M447" i="134"/>
  <c r="F447" i="134"/>
  <c r="M446" i="144"/>
  <c r="F446" i="144"/>
  <c r="M644" i="141"/>
  <c r="R644" i="141"/>
  <c r="F644" i="141"/>
  <c r="F473" i="79"/>
  <c r="M473" i="79"/>
  <c r="M527" i="134"/>
  <c r="F527" i="134"/>
  <c r="M725" i="142"/>
  <c r="F725" i="142"/>
  <c r="M553" i="142"/>
  <c r="F553" i="142"/>
  <c r="F489" i="134"/>
  <c r="M489" i="134"/>
  <c r="M507" i="141"/>
  <c r="R507" i="141"/>
  <c r="F507" i="141"/>
  <c r="F410" i="141"/>
  <c r="M410" i="141"/>
  <c r="R410" i="141"/>
  <c r="F507" i="79"/>
  <c r="M507" i="79"/>
  <c r="F498" i="143"/>
  <c r="M498" i="143"/>
  <c r="F402" i="144"/>
  <c r="M402" i="144"/>
  <c r="M619" i="143"/>
  <c r="F619" i="143"/>
  <c r="M554" i="144"/>
  <c r="F554" i="144"/>
  <c r="F518" i="142"/>
  <c r="M518" i="142"/>
  <c r="M512" i="142"/>
  <c r="F512" i="142"/>
  <c r="F480" i="134"/>
  <c r="M480" i="134"/>
  <c r="F563" i="143"/>
  <c r="M563" i="143"/>
  <c r="F482" i="79"/>
  <c r="M482" i="79"/>
  <c r="F551" i="134"/>
  <c r="M551" i="134"/>
  <c r="M583" i="143"/>
  <c r="F583" i="143"/>
  <c r="M476" i="141"/>
  <c r="F476" i="141"/>
  <c r="R476" i="141"/>
  <c r="M472" i="79"/>
  <c r="F472" i="79"/>
  <c r="M474" i="144"/>
  <c r="F474" i="144"/>
  <c r="R344" i="141"/>
  <c r="F344" i="141"/>
  <c r="M344" i="141"/>
  <c r="M501" i="144"/>
  <c r="F501" i="144"/>
  <c r="M473" i="141"/>
  <c r="R473" i="141"/>
  <c r="F473" i="141"/>
  <c r="F470" i="143"/>
  <c r="M470" i="143"/>
  <c r="M443" i="144"/>
  <c r="F443" i="144"/>
  <c r="F531" i="134"/>
  <c r="M531" i="134"/>
  <c r="F561" i="143"/>
  <c r="M561" i="143"/>
  <c r="M442" i="134"/>
  <c r="F442" i="134"/>
  <c r="F420" i="134"/>
  <c r="M420" i="134"/>
  <c r="F420" i="142"/>
  <c r="M420" i="142"/>
  <c r="M575" i="143"/>
  <c r="F575" i="143"/>
  <c r="F619" i="144"/>
  <c r="M619" i="144"/>
  <c r="M598" i="142"/>
  <c r="F598" i="142"/>
  <c r="F469" i="142"/>
  <c r="M469" i="142"/>
  <c r="M428" i="79"/>
  <c r="F428" i="79"/>
  <c r="M423" i="144"/>
  <c r="F423" i="144"/>
  <c r="F450" i="79"/>
  <c r="M450" i="79"/>
  <c r="M543" i="134"/>
  <c r="F543" i="134"/>
  <c r="F474" i="143"/>
  <c r="M474" i="143"/>
  <c r="M464" i="144"/>
  <c r="F464" i="144"/>
  <c r="M454" i="134"/>
  <c r="F454" i="134"/>
  <c r="M504" i="143"/>
  <c r="F504" i="143"/>
  <c r="F497" i="79"/>
  <c r="M497" i="79"/>
  <c r="M411" i="79"/>
  <c r="F411" i="79"/>
  <c r="F429" i="79"/>
  <c r="M429" i="79"/>
  <c r="M412" i="143"/>
  <c r="F412" i="143"/>
  <c r="F448" i="142"/>
  <c r="M448" i="142"/>
  <c r="F434" i="142"/>
  <c r="M434" i="142"/>
  <c r="M448" i="134"/>
  <c r="F448" i="134"/>
  <c r="M318" i="143"/>
  <c r="F318" i="143"/>
  <c r="M308" i="144"/>
  <c r="F308" i="144"/>
  <c r="M294" i="143"/>
  <c r="F294" i="143"/>
  <c r="F300" i="144"/>
  <c r="M300" i="144"/>
  <c r="F298" i="143"/>
  <c r="M298" i="143"/>
  <c r="M432" i="142"/>
  <c r="F432" i="142"/>
  <c r="F418" i="142"/>
  <c r="M418" i="142"/>
  <c r="F432" i="134"/>
  <c r="M432" i="134"/>
  <c r="M304" i="144"/>
  <c r="F304" i="144"/>
  <c r="M416" i="142"/>
  <c r="F416" i="142"/>
  <c r="F549" i="79"/>
  <c r="M549" i="79"/>
  <c r="M416" i="134"/>
  <c r="F416" i="134"/>
  <c r="F323" i="134"/>
  <c r="M323" i="134"/>
  <c r="F337" i="142"/>
  <c r="M337" i="142"/>
  <c r="M399" i="134"/>
  <c r="F399" i="134"/>
  <c r="F410" i="143"/>
  <c r="M410" i="143"/>
  <c r="F399" i="143"/>
  <c r="M399" i="143"/>
  <c r="F385" i="143"/>
  <c r="M385" i="143"/>
  <c r="F404" i="143"/>
  <c r="M404" i="143"/>
  <c r="M391" i="141"/>
  <c r="F391" i="141"/>
  <c r="R391" i="141"/>
  <c r="M427" i="134"/>
  <c r="F427" i="134"/>
  <c r="F553" i="79"/>
  <c r="M553" i="79"/>
  <c r="F473" i="142"/>
  <c r="M473" i="142"/>
  <c r="F485" i="134"/>
  <c r="M485" i="134"/>
  <c r="M396" i="141"/>
  <c r="R396" i="141"/>
  <c r="F396" i="141"/>
  <c r="F388" i="143"/>
  <c r="M388" i="143"/>
  <c r="M394" i="141"/>
  <c r="R394" i="141"/>
  <c r="F394" i="141"/>
  <c r="R334" i="141"/>
  <c r="F334" i="141"/>
  <c r="M334" i="141"/>
  <c r="F328" i="142"/>
  <c r="M328" i="142"/>
  <c r="M388" i="141"/>
  <c r="R388" i="141"/>
  <c r="F388" i="141"/>
  <c r="M380" i="141"/>
  <c r="R380" i="141"/>
  <c r="F380" i="141"/>
  <c r="M386" i="141"/>
  <c r="F386" i="141"/>
  <c r="R386" i="141"/>
  <c r="F448" i="143"/>
  <c r="M448" i="143"/>
  <c r="F453" i="134"/>
  <c r="M453" i="134"/>
  <c r="F444" i="143"/>
  <c r="M444" i="143"/>
  <c r="F451" i="134"/>
  <c r="M451" i="134"/>
  <c r="F413" i="134"/>
  <c r="M413" i="134"/>
  <c r="M493" i="144"/>
  <c r="F493" i="144"/>
  <c r="M452" i="144"/>
  <c r="F452" i="144"/>
  <c r="M338" i="141"/>
  <c r="F338" i="141"/>
  <c r="R338" i="141"/>
  <c r="F408" i="142"/>
  <c r="M408" i="142"/>
  <c r="M432" i="143"/>
  <c r="F432" i="143"/>
  <c r="F443" i="142"/>
  <c r="M443" i="142"/>
  <c r="F448" i="144"/>
  <c r="M448" i="144"/>
  <c r="M446" i="143"/>
  <c r="F446" i="143"/>
  <c r="M428" i="143"/>
  <c r="F428" i="143"/>
  <c r="F444" i="144"/>
  <c r="M444" i="144"/>
  <c r="F441" i="142"/>
  <c r="M441" i="142"/>
  <c r="M424" i="143"/>
  <c r="F424" i="143"/>
  <c r="F437" i="134"/>
  <c r="M437" i="134"/>
  <c r="M440" i="144"/>
  <c r="F440" i="144"/>
  <c r="F402" i="141"/>
  <c r="M402" i="141"/>
  <c r="R402" i="141"/>
  <c r="M331" i="134"/>
  <c r="F331" i="134"/>
  <c r="F287" i="143"/>
  <c r="M287" i="143"/>
  <c r="F308" i="142"/>
  <c r="M308" i="142"/>
  <c r="M304" i="142"/>
  <c r="F304" i="142"/>
  <c r="F296" i="141"/>
  <c r="M296" i="141"/>
  <c r="R296" i="141"/>
  <c r="M304" i="143"/>
  <c r="F304" i="143"/>
  <c r="F378" i="143"/>
  <c r="M378" i="143"/>
  <c r="M369" i="79"/>
  <c r="F369" i="79"/>
  <c r="M427" i="141"/>
  <c r="R427" i="141"/>
  <c r="F427" i="141"/>
  <c r="M327" i="79"/>
  <c r="F327" i="79"/>
  <c r="M500" i="143"/>
  <c r="F500" i="143"/>
  <c r="F493" i="79"/>
  <c r="M493" i="79"/>
  <c r="M395" i="134"/>
  <c r="F395" i="134"/>
  <c r="M405" i="142"/>
  <c r="F405" i="142"/>
  <c r="M355" i="134"/>
  <c r="F355" i="134"/>
  <c r="M425" i="79"/>
  <c r="F425" i="79"/>
  <c r="M351" i="134"/>
  <c r="F351" i="134"/>
  <c r="R423" i="141"/>
  <c r="F423" i="141"/>
  <c r="M423" i="141"/>
  <c r="M323" i="141"/>
  <c r="F323" i="141"/>
  <c r="R323" i="141"/>
  <c r="M496" i="143"/>
  <c r="F496" i="143"/>
  <c r="F489" i="79"/>
  <c r="M489" i="79"/>
  <c r="M421" i="79"/>
  <c r="F421" i="79"/>
  <c r="R419" i="141"/>
  <c r="F419" i="141"/>
  <c r="M419" i="141"/>
  <c r="F396" i="143"/>
  <c r="M396" i="143"/>
  <c r="F492" i="143"/>
  <c r="M492" i="143"/>
  <c r="F485" i="79"/>
  <c r="M485" i="79"/>
  <c r="F421" i="134"/>
  <c r="M421" i="134"/>
  <c r="F420" i="144"/>
  <c r="M420" i="144"/>
  <c r="M325" i="134"/>
  <c r="F325" i="134"/>
  <c r="M434" i="143"/>
  <c r="F434" i="143"/>
  <c r="F416" i="144"/>
  <c r="M416" i="144"/>
  <c r="F419" i="134"/>
  <c r="M419" i="134"/>
  <c r="F331" i="143"/>
  <c r="M331" i="143"/>
  <c r="M430" i="143"/>
  <c r="F430" i="143"/>
  <c r="M412" i="144"/>
  <c r="F412" i="144"/>
  <c r="F406" i="143"/>
  <c r="M406" i="143"/>
  <c r="F293" i="141"/>
  <c r="R293" i="141"/>
  <c r="M293" i="141"/>
  <c r="F418" i="143"/>
  <c r="M418" i="143"/>
  <c r="F411" i="142"/>
  <c r="M411" i="142"/>
  <c r="M424" i="142"/>
  <c r="F424" i="142"/>
  <c r="M424" i="134"/>
  <c r="F424" i="134"/>
  <c r="F407" i="134"/>
  <c r="M407" i="134"/>
  <c r="M401" i="141"/>
  <c r="F401" i="141"/>
  <c r="R401" i="141"/>
  <c r="M398" i="79"/>
  <c r="F398" i="79"/>
  <c r="M352" i="79"/>
  <c r="F352" i="79"/>
  <c r="M395" i="141"/>
  <c r="R395" i="141"/>
  <c r="F395" i="141"/>
  <c r="M362" i="79"/>
  <c r="F362" i="79"/>
  <c r="F336" i="79"/>
  <c r="M336" i="79"/>
  <c r="F378" i="79"/>
  <c r="M378" i="79"/>
  <c r="M393" i="142"/>
  <c r="F393" i="142"/>
  <c r="M534" i="143"/>
  <c r="F534" i="143"/>
  <c r="M447" i="142"/>
  <c r="F447" i="142"/>
  <c r="R354" i="141"/>
  <c r="F354" i="141"/>
  <c r="M354" i="141"/>
  <c r="M370" i="79"/>
  <c r="F370" i="79"/>
  <c r="M483" i="79"/>
  <c r="F483" i="79"/>
  <c r="M390" i="141"/>
  <c r="F390" i="141"/>
  <c r="R390" i="141"/>
  <c r="F372" i="79"/>
  <c r="M372" i="79"/>
  <c r="F322" i="79"/>
  <c r="M322" i="79"/>
  <c r="F479" i="141"/>
  <c r="M479" i="141"/>
  <c r="R479" i="141"/>
  <c r="R374" i="141"/>
  <c r="F374" i="141"/>
  <c r="M374" i="141"/>
  <c r="F356" i="79"/>
  <c r="M356" i="79"/>
  <c r="F402" i="79"/>
  <c r="M402" i="79"/>
  <c r="M475" i="134"/>
  <c r="F475" i="134"/>
  <c r="M465" i="141"/>
  <c r="F465" i="141"/>
  <c r="R465" i="141"/>
  <c r="M340" i="79"/>
  <c r="F340" i="79"/>
  <c r="F302" i="143"/>
  <c r="M302" i="143"/>
  <c r="F329" i="143"/>
  <c r="M329" i="143"/>
  <c r="F389" i="134"/>
  <c r="M389" i="134"/>
  <c r="F467" i="143"/>
  <c r="M467" i="143"/>
  <c r="F462" i="79"/>
  <c r="M462" i="79"/>
  <c r="F465" i="134"/>
  <c r="M465" i="134"/>
  <c r="F414" i="143"/>
  <c r="M414" i="143"/>
  <c r="M354" i="144"/>
  <c r="F354" i="144"/>
  <c r="F290" i="141"/>
  <c r="M290" i="141"/>
  <c r="R290" i="141"/>
  <c r="M303" i="144"/>
  <c r="F303" i="144"/>
  <c r="M297" i="144"/>
  <c r="F297" i="144"/>
  <c r="F365" i="134"/>
  <c r="M365" i="134"/>
  <c r="F361" i="134"/>
  <c r="M361" i="134"/>
  <c r="F357" i="134"/>
  <c r="M357" i="134"/>
  <c r="F406" i="134"/>
  <c r="M406" i="134"/>
  <c r="M397" i="134"/>
  <c r="F397" i="134"/>
  <c r="M389" i="142"/>
  <c r="F389" i="142"/>
  <c r="M394" i="79"/>
  <c r="F394" i="79"/>
  <c r="F423" i="134"/>
  <c r="M423" i="134"/>
  <c r="F422" i="142"/>
  <c r="M422" i="142"/>
  <c r="M545" i="79"/>
  <c r="F545" i="79"/>
  <c r="M372" i="141"/>
  <c r="F372" i="141"/>
  <c r="R372" i="141"/>
  <c r="F453" i="141"/>
  <c r="M453" i="141"/>
  <c r="R453" i="141"/>
  <c r="F548" i="143"/>
  <c r="M548" i="143"/>
  <c r="M541" i="79"/>
  <c r="F541" i="79"/>
  <c r="F376" i="79"/>
  <c r="M376" i="79"/>
  <c r="M455" i="79"/>
  <c r="F455" i="79"/>
  <c r="F380" i="79"/>
  <c r="M380" i="79"/>
  <c r="M356" i="141"/>
  <c r="R356" i="141"/>
  <c r="F356" i="141"/>
  <c r="F449" i="141"/>
  <c r="M449" i="141"/>
  <c r="R449" i="141"/>
  <c r="R328" i="141"/>
  <c r="F328" i="141"/>
  <c r="M328" i="141"/>
  <c r="F374" i="79"/>
  <c r="M374" i="79"/>
  <c r="M544" i="143"/>
  <c r="F544" i="143"/>
  <c r="M537" i="79"/>
  <c r="F537" i="79"/>
  <c r="M384" i="144"/>
  <c r="F384" i="144"/>
  <c r="F360" i="79"/>
  <c r="M360" i="79"/>
  <c r="M451" i="79"/>
  <c r="F451" i="79"/>
  <c r="R362" i="141"/>
  <c r="F362" i="141"/>
  <c r="M362" i="141"/>
  <c r="M340" i="141"/>
  <c r="F340" i="141"/>
  <c r="R340" i="141"/>
  <c r="F445" i="141"/>
  <c r="M445" i="141"/>
  <c r="R445" i="141"/>
  <c r="M358" i="79"/>
  <c r="F358" i="79"/>
  <c r="F540" i="143"/>
  <c r="M540" i="143"/>
  <c r="F533" i="79"/>
  <c r="M533" i="79"/>
  <c r="F486" i="143"/>
  <c r="M486" i="143"/>
  <c r="F607" i="143"/>
  <c r="M607" i="143"/>
  <c r="M530" i="144"/>
  <c r="F530" i="144"/>
  <c r="F536" i="143"/>
  <c r="M536" i="143"/>
  <c r="M529" i="79"/>
  <c r="F529" i="79"/>
  <c r="F350" i="79"/>
  <c r="M350" i="79"/>
  <c r="F443" i="79"/>
  <c r="M443" i="79"/>
  <c r="F311" i="141"/>
  <c r="R311" i="141"/>
  <c r="M311" i="141"/>
  <c r="R330" i="141"/>
  <c r="F330" i="141"/>
  <c r="M330" i="141"/>
  <c r="F437" i="141"/>
  <c r="M437" i="141"/>
  <c r="R437" i="141"/>
  <c r="R292" i="141"/>
  <c r="F292" i="141"/>
  <c r="M292" i="141"/>
  <c r="F329" i="142"/>
  <c r="M329" i="142"/>
  <c r="M532" i="143"/>
  <c r="F532" i="143"/>
  <c r="M525" i="79"/>
  <c r="F525" i="79"/>
  <c r="M334" i="79"/>
  <c r="F334" i="79"/>
  <c r="M439" i="79"/>
  <c r="F439" i="79"/>
  <c r="M301" i="79"/>
  <c r="F301" i="79"/>
  <c r="R433" i="141"/>
  <c r="M433" i="141"/>
  <c r="F433" i="141"/>
  <c r="F455" i="141"/>
  <c r="R455" i="141"/>
  <c r="M455" i="141"/>
  <c r="M387" i="134"/>
  <c r="F387" i="134"/>
  <c r="M528" i="143"/>
  <c r="F528" i="143"/>
  <c r="F521" i="79"/>
  <c r="M521" i="79"/>
  <c r="F321" i="142"/>
  <c r="M321" i="142"/>
  <c r="F435" i="79"/>
  <c r="M435" i="79"/>
  <c r="M377" i="142"/>
  <c r="F377" i="142"/>
  <c r="M453" i="79"/>
  <c r="F453" i="79"/>
  <c r="F429" i="141"/>
  <c r="M429" i="141"/>
  <c r="R429" i="141"/>
  <c r="F373" i="142"/>
  <c r="M373" i="142"/>
  <c r="M451" i="141"/>
  <c r="R451" i="141"/>
  <c r="F451" i="141"/>
  <c r="F382" i="79"/>
  <c r="M382" i="79"/>
  <c r="F524" i="143"/>
  <c r="M524" i="143"/>
  <c r="F517" i="79"/>
  <c r="M517" i="79"/>
  <c r="F467" i="141"/>
  <c r="R467" i="141"/>
  <c r="M467" i="141"/>
  <c r="F559" i="134"/>
  <c r="M559" i="134"/>
  <c r="M591" i="143"/>
  <c r="F591" i="143"/>
  <c r="F498" i="144"/>
  <c r="M498" i="144"/>
  <c r="R376" i="141"/>
  <c r="F376" i="141"/>
  <c r="M376" i="141"/>
  <c r="M520" i="143"/>
  <c r="F520" i="143"/>
  <c r="F513" i="79"/>
  <c r="M513" i="79"/>
  <c r="F427" i="79"/>
  <c r="M427" i="79"/>
  <c r="M371" i="134"/>
  <c r="F371" i="134"/>
  <c r="F445" i="79"/>
  <c r="M445" i="79"/>
  <c r="M421" i="141"/>
  <c r="R421" i="141"/>
  <c r="F421" i="141"/>
  <c r="M367" i="134"/>
  <c r="F367" i="134"/>
  <c r="R443" i="141"/>
  <c r="F443" i="141"/>
  <c r="M443" i="141"/>
  <c r="M516" i="143"/>
  <c r="F516" i="143"/>
  <c r="M509" i="79"/>
  <c r="F509" i="79"/>
  <c r="M423" i="79"/>
  <c r="F423" i="79"/>
  <c r="M441" i="79"/>
  <c r="F441" i="79"/>
  <c r="F417" i="141"/>
  <c r="M417" i="141"/>
  <c r="R417" i="141"/>
  <c r="R439" i="141"/>
  <c r="F439" i="141"/>
  <c r="M439" i="141"/>
  <c r="F512" i="143"/>
  <c r="M512" i="143"/>
  <c r="M505" i="79"/>
  <c r="F505" i="79"/>
  <c r="F419" i="79"/>
  <c r="M419" i="79"/>
  <c r="M437" i="79"/>
  <c r="F437" i="79"/>
  <c r="R413" i="141"/>
  <c r="M413" i="141"/>
  <c r="F413" i="141"/>
  <c r="F435" i="141"/>
  <c r="M435" i="141"/>
  <c r="R435" i="141"/>
  <c r="F508" i="143"/>
  <c r="M508" i="143"/>
  <c r="M501" i="79"/>
  <c r="F501" i="79"/>
  <c r="M405" i="141"/>
  <c r="R405" i="141"/>
  <c r="F405" i="141"/>
  <c r="M366" i="79"/>
  <c r="F366" i="79"/>
  <c r="M344" i="79"/>
  <c r="F344" i="79"/>
  <c r="M447" i="79"/>
  <c r="F447" i="79"/>
  <c r="F325" i="141"/>
  <c r="M325" i="141"/>
  <c r="R325" i="141"/>
  <c r="R346" i="141"/>
  <c r="F346" i="141"/>
  <c r="M346" i="141"/>
  <c r="F441" i="141"/>
  <c r="R441" i="141"/>
  <c r="M441" i="141"/>
  <c r="F307" i="142"/>
  <c r="M307" i="142"/>
  <c r="F342" i="79"/>
  <c r="M342" i="79"/>
  <c r="F403" i="142"/>
  <c r="M403" i="142"/>
  <c r="F288" i="79"/>
  <c r="M288" i="79"/>
  <c r="M279" i="143"/>
  <c r="F279" i="143"/>
  <c r="M319" i="134"/>
  <c r="F319" i="134"/>
  <c r="F327" i="134"/>
  <c r="M327" i="134"/>
  <c r="M310" i="142"/>
  <c r="F310" i="142"/>
  <c r="M295" i="142"/>
  <c r="F295" i="142"/>
  <c r="F282" i="142"/>
  <c r="M282" i="142"/>
  <c r="R355" i="141"/>
  <c r="F355" i="141"/>
  <c r="M355" i="141"/>
  <c r="M352" i="143"/>
  <c r="F352" i="143"/>
  <c r="M371" i="79"/>
  <c r="F371" i="79"/>
  <c r="F365" i="141"/>
  <c r="M365" i="141"/>
  <c r="R365" i="141"/>
  <c r="F409" i="79"/>
  <c r="M409" i="79"/>
  <c r="M427" i="142"/>
  <c r="F427" i="142"/>
  <c r="M428" i="144"/>
  <c r="F428" i="144"/>
  <c r="M424" i="144"/>
  <c r="F424" i="144"/>
  <c r="F425" i="142"/>
  <c r="M425" i="142"/>
  <c r="F488" i="143"/>
  <c r="M488" i="143"/>
  <c r="M373" i="143"/>
  <c r="F373" i="143"/>
  <c r="F387" i="141"/>
  <c r="R387" i="141"/>
  <c r="M387" i="141"/>
  <c r="M345" i="142"/>
  <c r="F345" i="142"/>
  <c r="M413" i="79"/>
  <c r="F413" i="79"/>
  <c r="M371" i="143"/>
  <c r="F371" i="143"/>
  <c r="M341" i="142"/>
  <c r="F341" i="142"/>
  <c r="M411" i="141"/>
  <c r="R411" i="141"/>
  <c r="F411" i="141"/>
  <c r="M286" i="141"/>
  <c r="R286" i="141"/>
  <c r="F286" i="141"/>
  <c r="F484" i="143"/>
  <c r="M484" i="143"/>
  <c r="F341" i="143"/>
  <c r="M341" i="143"/>
  <c r="M382" i="144"/>
  <c r="F382" i="144"/>
  <c r="F339" i="143"/>
  <c r="M339" i="143"/>
  <c r="M481" i="144"/>
  <c r="F481" i="144"/>
  <c r="F408" i="143"/>
  <c r="M408" i="143"/>
  <c r="F347" i="143"/>
  <c r="M347" i="143"/>
  <c r="F339" i="134"/>
  <c r="M339" i="134"/>
  <c r="M335" i="134"/>
  <c r="F335" i="134"/>
  <c r="F323" i="144"/>
  <c r="M323" i="144"/>
  <c r="F478" i="134"/>
  <c r="M478" i="134"/>
  <c r="F511" i="134"/>
  <c r="M511" i="134"/>
  <c r="M537" i="141"/>
  <c r="R537" i="141"/>
  <c r="F537" i="141"/>
  <c r="M459" i="141"/>
  <c r="R459" i="141"/>
  <c r="F459" i="141"/>
  <c r="M461" i="143"/>
  <c r="F461" i="143"/>
  <c r="F395" i="79"/>
  <c r="M395" i="79"/>
  <c r="M386" i="143"/>
  <c r="F386" i="143"/>
  <c r="M379" i="143"/>
  <c r="F379" i="143"/>
  <c r="M437" i="144"/>
  <c r="F437" i="144"/>
  <c r="F476" i="144"/>
  <c r="M476" i="144"/>
  <c r="M425" i="144"/>
  <c r="F425" i="144"/>
  <c r="M394" i="144"/>
  <c r="F394" i="144"/>
  <c r="M325" i="144"/>
  <c r="F325" i="144"/>
  <c r="F381" i="134"/>
  <c r="M381" i="134"/>
  <c r="M387" i="142"/>
  <c r="F387" i="142"/>
  <c r="R322" i="141"/>
  <c r="F322" i="141"/>
  <c r="M322" i="141"/>
  <c r="F359" i="143"/>
  <c r="M359" i="143"/>
  <c r="F321" i="79"/>
  <c r="M321" i="79"/>
  <c r="M474" i="79"/>
  <c r="F474" i="79"/>
  <c r="F391" i="79"/>
  <c r="M391" i="79"/>
  <c r="M410" i="79"/>
  <c r="F410" i="79"/>
  <c r="F399" i="141"/>
  <c r="M399" i="141"/>
  <c r="R399" i="141"/>
  <c r="F396" i="79"/>
  <c r="M396" i="79"/>
  <c r="F495" i="134"/>
  <c r="M495" i="134"/>
  <c r="R521" i="141"/>
  <c r="F521" i="141"/>
  <c r="M521" i="141"/>
  <c r="M469" i="143"/>
  <c r="F469" i="143"/>
  <c r="F464" i="141"/>
  <c r="M464" i="141"/>
  <c r="R464" i="141"/>
  <c r="M375" i="143"/>
  <c r="F375" i="143"/>
  <c r="F335" i="143"/>
  <c r="M335" i="143"/>
  <c r="F361" i="143"/>
  <c r="M361" i="143"/>
  <c r="M296" i="143"/>
  <c r="F296" i="143"/>
  <c r="R456" i="141"/>
  <c r="F456" i="141"/>
  <c r="M456" i="141"/>
  <c r="F343" i="143"/>
  <c r="M343" i="143"/>
  <c r="M369" i="143"/>
  <c r="F369" i="143"/>
  <c r="M306" i="144"/>
  <c r="F306" i="144"/>
  <c r="F459" i="142"/>
  <c r="M459" i="142"/>
  <c r="F427" i="144"/>
  <c r="M427" i="144"/>
  <c r="F337" i="143"/>
  <c r="M337" i="143"/>
  <c r="F290" i="79"/>
  <c r="M290" i="79"/>
  <c r="F369" i="142"/>
  <c r="M369" i="142"/>
  <c r="F405" i="144"/>
  <c r="M405" i="144"/>
  <c r="M409" i="134"/>
  <c r="F409" i="134"/>
  <c r="M400" i="79"/>
  <c r="F400" i="79"/>
  <c r="F349" i="142"/>
  <c r="M349" i="142"/>
  <c r="M282" i="134"/>
  <c r="F282" i="134"/>
  <c r="M322" i="143"/>
  <c r="F322" i="143"/>
  <c r="M290" i="134"/>
  <c r="F290" i="134"/>
  <c r="M280" i="79"/>
  <c r="F280" i="79"/>
  <c r="F348" i="141"/>
  <c r="R348" i="141"/>
  <c r="M348" i="141"/>
  <c r="R225" i="141"/>
  <c r="M225" i="141"/>
  <c r="F225" i="141"/>
  <c r="M206" i="143"/>
  <c r="F206" i="143"/>
  <c r="R181" i="141"/>
  <c r="F181" i="141"/>
  <c r="M181" i="141"/>
  <c r="F278" i="144"/>
  <c r="M278" i="144"/>
  <c r="M219" i="79"/>
  <c r="F219" i="79"/>
  <c r="M333" i="142"/>
  <c r="F333" i="142"/>
  <c r="F260" i="79"/>
  <c r="M260" i="79"/>
  <c r="M280" i="134"/>
  <c r="F280" i="134"/>
  <c r="M323" i="79"/>
  <c r="F323" i="79"/>
  <c r="F367" i="143"/>
  <c r="M367" i="143"/>
  <c r="M384" i="141"/>
  <c r="F384" i="141"/>
  <c r="R384" i="141"/>
  <c r="F307" i="134"/>
  <c r="M307" i="134"/>
  <c r="F389" i="143"/>
  <c r="M389" i="143"/>
  <c r="M323" i="142"/>
  <c r="F323" i="142"/>
  <c r="F313" i="79"/>
  <c r="M313" i="79"/>
  <c r="M286" i="134"/>
  <c r="F286" i="134"/>
  <c r="F255" i="143"/>
  <c r="M255" i="143"/>
  <c r="M249" i="141"/>
  <c r="R249" i="141"/>
  <c r="F249" i="141"/>
  <c r="M230" i="143"/>
  <c r="F230" i="143"/>
  <c r="M359" i="142"/>
  <c r="F359" i="142"/>
  <c r="F248" i="144"/>
  <c r="M248" i="144"/>
  <c r="M422" i="143"/>
  <c r="F422" i="143"/>
  <c r="M339" i="142"/>
  <c r="F339" i="142"/>
  <c r="F335" i="142"/>
  <c r="M335" i="142"/>
  <c r="M331" i="142"/>
  <c r="F331" i="142"/>
  <c r="M343" i="134"/>
  <c r="F343" i="134"/>
  <c r="M346" i="144"/>
  <c r="F346" i="144"/>
  <c r="F280" i="142"/>
  <c r="M280" i="142"/>
  <c r="M268" i="142"/>
  <c r="F268" i="142"/>
  <c r="M344" i="144"/>
  <c r="F344" i="144"/>
  <c r="F258" i="134"/>
  <c r="M258" i="134"/>
  <c r="F397" i="79"/>
  <c r="M397" i="79"/>
  <c r="F396" i="144"/>
  <c r="M396" i="144"/>
  <c r="F389" i="141"/>
  <c r="R389" i="141"/>
  <c r="M389" i="141"/>
  <c r="F389" i="79"/>
  <c r="M389" i="79"/>
  <c r="F416" i="143"/>
  <c r="M416" i="143"/>
  <c r="M262" i="142"/>
  <c r="F262" i="142"/>
  <c r="F330" i="143"/>
  <c r="M330" i="143"/>
  <c r="M251" i="79"/>
  <c r="F251" i="79"/>
  <c r="M285" i="144"/>
  <c r="F285" i="144"/>
  <c r="F351" i="141"/>
  <c r="R351" i="141"/>
  <c r="M351" i="141"/>
  <c r="M348" i="143"/>
  <c r="F348" i="143"/>
  <c r="M355" i="79"/>
  <c r="F355" i="79"/>
  <c r="R349" i="141"/>
  <c r="M349" i="141"/>
  <c r="F349" i="141"/>
  <c r="F275" i="134"/>
  <c r="M275" i="134"/>
  <c r="F212" i="79"/>
  <c r="M212" i="79"/>
  <c r="F381" i="143"/>
  <c r="M381" i="143"/>
  <c r="R347" i="141"/>
  <c r="M347" i="141"/>
  <c r="F347" i="141"/>
  <c r="M344" i="143"/>
  <c r="F344" i="143"/>
  <c r="R229" i="141"/>
  <c r="M229" i="141"/>
  <c r="F229" i="141"/>
  <c r="F342" i="143"/>
  <c r="M342" i="143"/>
  <c r="F335" i="79"/>
  <c r="M335" i="79"/>
  <c r="M333" i="79"/>
  <c r="F333" i="79"/>
  <c r="M438" i="143"/>
  <c r="F438" i="143"/>
  <c r="F323" i="143"/>
  <c r="M323" i="143"/>
  <c r="F243" i="79"/>
  <c r="M243" i="79"/>
  <c r="F311" i="144"/>
  <c r="M311" i="144"/>
  <c r="F291" i="141"/>
  <c r="R291" i="141"/>
  <c r="M291" i="141"/>
  <c r="F265" i="143"/>
  <c r="M265" i="143"/>
  <c r="F239" i="79"/>
  <c r="M239" i="79"/>
  <c r="M319" i="141"/>
  <c r="F319" i="141"/>
  <c r="R319" i="141"/>
  <c r="F294" i="134"/>
  <c r="M294" i="134"/>
  <c r="F186" i="144"/>
  <c r="M186" i="144"/>
  <c r="M331" i="141"/>
  <c r="F331" i="141"/>
  <c r="R331" i="141"/>
  <c r="F325" i="79"/>
  <c r="M325" i="79"/>
  <c r="M321" i="141"/>
  <c r="F321" i="141"/>
  <c r="R321" i="141"/>
  <c r="M324" i="142"/>
  <c r="F324" i="142"/>
  <c r="M327" i="143"/>
  <c r="F327" i="143"/>
  <c r="M317" i="141"/>
  <c r="F317" i="141"/>
  <c r="R317" i="141"/>
  <c r="M345" i="141"/>
  <c r="F345" i="141"/>
  <c r="R345" i="141"/>
  <c r="M235" i="79"/>
  <c r="F235" i="79"/>
  <c r="F271" i="134"/>
  <c r="M271" i="134"/>
  <c r="F248" i="134"/>
  <c r="M248" i="134"/>
  <c r="M436" i="143"/>
  <c r="F436" i="143"/>
  <c r="F343" i="141"/>
  <c r="R343" i="141"/>
  <c r="M343" i="141"/>
  <c r="M340" i="143"/>
  <c r="F340" i="143"/>
  <c r="M218" i="143"/>
  <c r="F218" i="143"/>
  <c r="M338" i="143"/>
  <c r="F338" i="143"/>
  <c r="F331" i="79"/>
  <c r="M331" i="79"/>
  <c r="M328" i="134"/>
  <c r="F328" i="134"/>
  <c r="M277" i="144"/>
  <c r="F277" i="144"/>
  <c r="F309" i="144"/>
  <c r="M309" i="144"/>
  <c r="F362" i="144"/>
  <c r="M362" i="144"/>
  <c r="M353" i="134"/>
  <c r="F353" i="134"/>
  <c r="F349" i="134"/>
  <c r="M349" i="134"/>
  <c r="M345" i="134"/>
  <c r="F345" i="134"/>
  <c r="F360" i="144"/>
  <c r="M360" i="144"/>
  <c r="M287" i="141"/>
  <c r="R287" i="141"/>
  <c r="F287" i="141"/>
  <c r="M341" i="134"/>
  <c r="F341" i="134"/>
  <c r="M440" i="143"/>
  <c r="F440" i="143"/>
  <c r="F307" i="144"/>
  <c r="M307" i="144"/>
  <c r="F301" i="144"/>
  <c r="M301" i="144"/>
  <c r="F306" i="79"/>
  <c r="M306" i="79"/>
  <c r="M312" i="143"/>
  <c r="F312" i="143"/>
  <c r="M302" i="144"/>
  <c r="F302" i="144"/>
  <c r="F242" i="143"/>
  <c r="M242" i="143"/>
  <c r="F328" i="79"/>
  <c r="M328" i="79"/>
  <c r="M312" i="142"/>
  <c r="F312" i="142"/>
  <c r="F303" i="79"/>
  <c r="M303" i="79"/>
  <c r="M404" i="141"/>
  <c r="F404" i="141"/>
  <c r="R404" i="141"/>
  <c r="M383" i="141"/>
  <c r="F383" i="141"/>
  <c r="R383" i="141"/>
  <c r="M380" i="143"/>
  <c r="F380" i="143"/>
  <c r="F348" i="144"/>
  <c r="M348" i="144"/>
  <c r="R183" i="141"/>
  <c r="F183" i="141"/>
  <c r="M183" i="141"/>
  <c r="F363" i="141"/>
  <c r="M363" i="141"/>
  <c r="R363" i="141"/>
  <c r="M360" i="143"/>
  <c r="F360" i="143"/>
  <c r="M268" i="144"/>
  <c r="F268" i="144"/>
  <c r="M358" i="143"/>
  <c r="F358" i="143"/>
  <c r="F258" i="144"/>
  <c r="M258" i="144"/>
  <c r="F351" i="79"/>
  <c r="M351" i="79"/>
  <c r="M250" i="134"/>
  <c r="F250" i="134"/>
  <c r="M349" i="79"/>
  <c r="F349" i="79"/>
  <c r="F330" i="79"/>
  <c r="M330" i="79"/>
  <c r="M293" i="79"/>
  <c r="F293" i="79"/>
  <c r="M386" i="79"/>
  <c r="F386" i="79"/>
  <c r="F371" i="141"/>
  <c r="R371" i="141"/>
  <c r="M371" i="141"/>
  <c r="M368" i="143"/>
  <c r="F368" i="143"/>
  <c r="M332" i="144"/>
  <c r="F332" i="144"/>
  <c r="M305" i="141"/>
  <c r="F305" i="141"/>
  <c r="R305" i="141"/>
  <c r="F338" i="144"/>
  <c r="M338" i="144"/>
  <c r="M245" i="79"/>
  <c r="F245" i="79"/>
  <c r="M332" i="141"/>
  <c r="F332" i="141"/>
  <c r="R332" i="141"/>
  <c r="R315" i="141"/>
  <c r="M315" i="141"/>
  <c r="F315" i="141"/>
  <c r="M309" i="79"/>
  <c r="F309" i="79"/>
  <c r="M276" i="144"/>
  <c r="F276" i="144"/>
  <c r="M266" i="144"/>
  <c r="F266" i="144"/>
  <c r="F256" i="144"/>
  <c r="M256" i="144"/>
  <c r="M269" i="144"/>
  <c r="F269" i="144"/>
  <c r="M272" i="141"/>
  <c r="F272" i="141"/>
  <c r="R272" i="141"/>
  <c r="M384" i="143"/>
  <c r="F384" i="143"/>
  <c r="M338" i="79"/>
  <c r="F338" i="79"/>
  <c r="M339" i="141"/>
  <c r="F339" i="141"/>
  <c r="R339" i="141"/>
  <c r="F336" i="143"/>
  <c r="M336" i="143"/>
  <c r="F339" i="79"/>
  <c r="M339" i="79"/>
  <c r="F333" i="141"/>
  <c r="R333" i="141"/>
  <c r="M333" i="141"/>
  <c r="F259" i="134"/>
  <c r="M259" i="134"/>
  <c r="M392" i="79"/>
  <c r="F392" i="79"/>
  <c r="M350" i="144"/>
  <c r="F350" i="144"/>
  <c r="F288" i="141"/>
  <c r="R288" i="141"/>
  <c r="M288" i="141"/>
  <c r="M408" i="79"/>
  <c r="F408" i="79"/>
  <c r="M289" i="143"/>
  <c r="F289" i="143"/>
  <c r="M364" i="144"/>
  <c r="F364" i="144"/>
  <c r="M359" i="134"/>
  <c r="F359" i="134"/>
  <c r="F225" i="79"/>
  <c r="M225" i="79"/>
  <c r="F299" i="144"/>
  <c r="M299" i="144"/>
  <c r="M300" i="142"/>
  <c r="F300" i="142"/>
  <c r="F293" i="143"/>
  <c r="M293" i="143"/>
  <c r="M296" i="142"/>
  <c r="F296" i="142"/>
  <c r="M289" i="134"/>
  <c r="F289" i="134"/>
  <c r="M288" i="143"/>
  <c r="F288" i="143"/>
  <c r="M292" i="79"/>
  <c r="F292" i="79"/>
  <c r="M282" i="79"/>
  <c r="F282" i="79"/>
  <c r="F274" i="79"/>
  <c r="M274" i="79"/>
  <c r="F271" i="143"/>
  <c r="M271" i="143"/>
  <c r="F247" i="144"/>
  <c r="M247" i="144"/>
  <c r="M276" i="142"/>
  <c r="F276" i="142"/>
  <c r="F275" i="144"/>
  <c r="M275" i="144"/>
  <c r="F400" i="141"/>
  <c r="R400" i="141"/>
  <c r="M400" i="141"/>
  <c r="R327" i="141"/>
  <c r="M327" i="141"/>
  <c r="F327" i="141"/>
  <c r="F274" i="134"/>
  <c r="M274" i="134"/>
  <c r="F305" i="144"/>
  <c r="M305" i="144"/>
  <c r="M306" i="142"/>
  <c r="F306" i="142"/>
  <c r="M306" i="134"/>
  <c r="F306" i="134"/>
  <c r="M302" i="142"/>
  <c r="F302" i="142"/>
  <c r="M302" i="134"/>
  <c r="F302" i="134"/>
  <c r="M298" i="142"/>
  <c r="F298" i="142"/>
  <c r="F298" i="134"/>
  <c r="M298" i="134"/>
  <c r="M294" i="142"/>
  <c r="F294" i="142"/>
  <c r="F209" i="142"/>
  <c r="M209" i="142"/>
  <c r="F334" i="144"/>
  <c r="M334" i="144"/>
  <c r="F242" i="142"/>
  <c r="M242" i="142"/>
  <c r="F397" i="142"/>
  <c r="M397" i="142"/>
  <c r="F379" i="141"/>
  <c r="M379" i="141"/>
  <c r="R379" i="141"/>
  <c r="F376" i="143"/>
  <c r="M376" i="143"/>
  <c r="M374" i="143"/>
  <c r="F374" i="143"/>
  <c r="M367" i="79"/>
  <c r="F367" i="79"/>
  <c r="M280" i="144"/>
  <c r="F280" i="144"/>
  <c r="M365" i="79"/>
  <c r="F365" i="79"/>
  <c r="M378" i="141"/>
  <c r="R378" i="141"/>
  <c r="F378" i="141"/>
  <c r="F322" i="144"/>
  <c r="M322" i="144"/>
  <c r="M329" i="79"/>
  <c r="F329" i="79"/>
  <c r="M318" i="142"/>
  <c r="F318" i="142"/>
  <c r="F311" i="143"/>
  <c r="M311" i="143"/>
  <c r="M289" i="141"/>
  <c r="R289" i="141"/>
  <c r="F289" i="141"/>
  <c r="R258" i="141"/>
  <c r="F258" i="141"/>
  <c r="M258" i="141"/>
  <c r="M370" i="144"/>
  <c r="F370" i="144"/>
  <c r="M309" i="141"/>
  <c r="F309" i="141"/>
  <c r="R309" i="141"/>
  <c r="M299" i="79"/>
  <c r="F299" i="79"/>
  <c r="F231" i="79"/>
  <c r="M231" i="79"/>
  <c r="F327" i="142"/>
  <c r="M327" i="142"/>
  <c r="F290" i="144"/>
  <c r="M290" i="144"/>
  <c r="F286" i="79"/>
  <c r="M286" i="79"/>
  <c r="M279" i="144"/>
  <c r="F279" i="144"/>
  <c r="M266" i="134"/>
  <c r="F266" i="134"/>
  <c r="M256" i="142"/>
  <c r="F256" i="142"/>
  <c r="F185" i="79"/>
  <c r="M185" i="79"/>
  <c r="F137" i="142"/>
  <c r="M137" i="142"/>
  <c r="M297" i="134"/>
  <c r="F297" i="134"/>
  <c r="F288" i="144"/>
  <c r="M288" i="144"/>
  <c r="F284" i="79"/>
  <c r="M284" i="79"/>
  <c r="M270" i="142"/>
  <c r="F270" i="142"/>
  <c r="M415" i="79"/>
  <c r="F415" i="79"/>
  <c r="F361" i="142"/>
  <c r="M361" i="142"/>
  <c r="F433" i="79"/>
  <c r="M433" i="79"/>
  <c r="F410" i="134"/>
  <c r="M410" i="134"/>
  <c r="F357" i="142"/>
  <c r="M357" i="142"/>
  <c r="F431" i="141"/>
  <c r="R431" i="141"/>
  <c r="M431" i="141"/>
  <c r="F254" i="134"/>
  <c r="M254" i="134"/>
  <c r="M262" i="79"/>
  <c r="F262" i="79"/>
  <c r="M256" i="141"/>
  <c r="F256" i="141"/>
  <c r="R256" i="141"/>
  <c r="M223" i="134"/>
  <c r="F223" i="134"/>
  <c r="R335" i="141"/>
  <c r="M335" i="141"/>
  <c r="F335" i="141"/>
  <c r="M332" i="143"/>
  <c r="F332" i="143"/>
  <c r="M327" i="144"/>
  <c r="F327" i="144"/>
  <c r="M324" i="141"/>
  <c r="F324" i="141"/>
  <c r="R324" i="141"/>
  <c r="F319" i="79"/>
  <c r="M319" i="79"/>
  <c r="F285" i="143"/>
  <c r="M285" i="143"/>
  <c r="M391" i="143"/>
  <c r="F391" i="143"/>
  <c r="M362" i="143"/>
  <c r="F362" i="143"/>
  <c r="F353" i="79"/>
  <c r="M353" i="79"/>
  <c r="M317" i="79"/>
  <c r="F317" i="79"/>
  <c r="M291" i="144"/>
  <c r="F291" i="144"/>
  <c r="F394" i="143"/>
  <c r="M394" i="143"/>
  <c r="M417" i="79"/>
  <c r="F417" i="79"/>
  <c r="F387" i="79"/>
  <c r="M387" i="79"/>
  <c r="F415" i="141"/>
  <c r="R415" i="141"/>
  <c r="M415" i="141"/>
  <c r="F383" i="134"/>
  <c r="M383" i="134"/>
  <c r="F375" i="134"/>
  <c r="M375" i="134"/>
  <c r="R245" i="141"/>
  <c r="M245" i="141"/>
  <c r="F245" i="141"/>
  <c r="M300" i="134"/>
  <c r="F300" i="134"/>
  <c r="M296" i="134"/>
  <c r="F296" i="134"/>
  <c r="M296" i="144"/>
  <c r="F296" i="144"/>
  <c r="M291" i="79"/>
  <c r="F291" i="79"/>
  <c r="M287" i="79"/>
  <c r="F287" i="79"/>
  <c r="F206" i="144"/>
  <c r="M206" i="144"/>
  <c r="M297" i="79"/>
  <c r="F297" i="79"/>
  <c r="M312" i="134"/>
  <c r="F312" i="134"/>
  <c r="M283" i="143"/>
  <c r="F283" i="143"/>
  <c r="F297" i="141"/>
  <c r="R297" i="141"/>
  <c r="M297" i="141"/>
  <c r="F376" i="144"/>
  <c r="M376" i="144"/>
  <c r="M318" i="79"/>
  <c r="F318" i="79"/>
  <c r="F248" i="142"/>
  <c r="M248" i="142"/>
  <c r="F246" i="144"/>
  <c r="M246" i="144"/>
  <c r="M375" i="142"/>
  <c r="F375" i="142"/>
  <c r="M371" i="142"/>
  <c r="F371" i="142"/>
  <c r="M303" i="134"/>
  <c r="F303" i="134"/>
  <c r="M367" i="142"/>
  <c r="F367" i="142"/>
  <c r="F314" i="142"/>
  <c r="M314" i="142"/>
  <c r="M363" i="142"/>
  <c r="F363" i="142"/>
  <c r="M275" i="143"/>
  <c r="F275" i="143"/>
  <c r="F251" i="144"/>
  <c r="M251" i="144"/>
  <c r="M314" i="134"/>
  <c r="F314" i="134"/>
  <c r="M313" i="141"/>
  <c r="R313" i="141"/>
  <c r="F313" i="141"/>
  <c r="M301" i="134"/>
  <c r="F301" i="134"/>
  <c r="F315" i="144"/>
  <c r="M315" i="144"/>
  <c r="M297" i="142"/>
  <c r="F297" i="142"/>
  <c r="M431" i="79"/>
  <c r="F431" i="79"/>
  <c r="M449" i="79"/>
  <c r="F449" i="79"/>
  <c r="F425" i="141"/>
  <c r="R425" i="141"/>
  <c r="M425" i="141"/>
  <c r="M447" i="141"/>
  <c r="R447" i="141"/>
  <c r="F447" i="141"/>
  <c r="F320" i="134"/>
  <c r="M320" i="134"/>
  <c r="R189" i="141"/>
  <c r="F189" i="141"/>
  <c r="M189" i="141"/>
  <c r="M384" i="79"/>
  <c r="F384" i="79"/>
  <c r="R367" i="141"/>
  <c r="F367" i="141"/>
  <c r="M367" i="141"/>
  <c r="F364" i="143"/>
  <c r="M364" i="143"/>
  <c r="F381" i="141"/>
  <c r="M381" i="141"/>
  <c r="R381" i="141"/>
  <c r="M247" i="134"/>
  <c r="F247" i="134"/>
  <c r="M315" i="79"/>
  <c r="F315" i="79"/>
  <c r="F273" i="143"/>
  <c r="M273" i="143"/>
  <c r="M261" i="144"/>
  <c r="F261" i="144"/>
  <c r="M182" i="143"/>
  <c r="F182" i="143"/>
  <c r="F380" i="144"/>
  <c r="M380" i="144"/>
  <c r="F299" i="134"/>
  <c r="M299" i="134"/>
  <c r="M363" i="134"/>
  <c r="F363" i="134"/>
  <c r="F319" i="142"/>
  <c r="M319" i="142"/>
  <c r="M369" i="134"/>
  <c r="F369" i="134"/>
  <c r="M246" i="142"/>
  <c r="F246" i="142"/>
  <c r="F402" i="143"/>
  <c r="M402" i="143"/>
  <c r="M403" i="134"/>
  <c r="F403" i="134"/>
  <c r="M330" i="144"/>
  <c r="F330" i="144"/>
  <c r="M326" i="134"/>
  <c r="F326" i="134"/>
  <c r="M267" i="143"/>
  <c r="F267" i="143"/>
  <c r="M320" i="144"/>
  <c r="F320" i="144"/>
  <c r="M316" i="143"/>
  <c r="F316" i="143"/>
  <c r="M258" i="79"/>
  <c r="F258" i="79"/>
  <c r="M298" i="144"/>
  <c r="F298" i="144"/>
  <c r="M347" i="134"/>
  <c r="F347" i="134"/>
  <c r="M346" i="143"/>
  <c r="F346" i="143"/>
  <c r="F337" i="79"/>
  <c r="M337" i="79"/>
  <c r="R218" i="141"/>
  <c r="M218" i="141"/>
  <c r="F218" i="141"/>
  <c r="M343" i="142"/>
  <c r="F343" i="142"/>
  <c r="M292" i="142"/>
  <c r="F292" i="142"/>
  <c r="F249" i="134"/>
  <c r="M249" i="134"/>
  <c r="M231" i="141"/>
  <c r="F231" i="141"/>
  <c r="R231" i="141"/>
  <c r="F351" i="143"/>
  <c r="M351" i="143"/>
  <c r="F366" i="144"/>
  <c r="M366" i="144"/>
  <c r="F288" i="134"/>
  <c r="M288" i="134"/>
  <c r="F278" i="142"/>
  <c r="M278" i="142"/>
  <c r="M196" i="144"/>
  <c r="F196" i="144"/>
  <c r="M377" i="143"/>
  <c r="F377" i="143"/>
  <c r="M291" i="143"/>
  <c r="F291" i="143"/>
  <c r="F250" i="144"/>
  <c r="M250" i="144"/>
  <c r="F243" i="134"/>
  <c r="M243" i="134"/>
  <c r="M383" i="79"/>
  <c r="F383" i="79"/>
  <c r="M381" i="79"/>
  <c r="F381" i="79"/>
  <c r="F268" i="141"/>
  <c r="R268" i="141"/>
  <c r="M268" i="141"/>
  <c r="F265" i="144"/>
  <c r="M265" i="144"/>
  <c r="M267" i="144"/>
  <c r="F267" i="144"/>
  <c r="F240" i="142"/>
  <c r="M240" i="142"/>
  <c r="M236" i="142"/>
  <c r="F236" i="142"/>
  <c r="M325" i="143"/>
  <c r="F325" i="143"/>
  <c r="M263" i="143"/>
  <c r="F263" i="143"/>
  <c r="F254" i="79"/>
  <c r="M254" i="79"/>
  <c r="F308" i="143"/>
  <c r="M308" i="143"/>
  <c r="M246" i="143"/>
  <c r="F246" i="143"/>
  <c r="R266" i="141"/>
  <c r="M266" i="141"/>
  <c r="F266" i="141"/>
  <c r="F187" i="141"/>
  <c r="R187" i="141"/>
  <c r="M187" i="141"/>
  <c r="F240" i="144"/>
  <c r="M240" i="144"/>
  <c r="F276" i="134"/>
  <c r="M276" i="134"/>
  <c r="F284" i="144"/>
  <c r="M284" i="144"/>
  <c r="F366" i="143"/>
  <c r="M366" i="143"/>
  <c r="M274" i="144"/>
  <c r="F274" i="144"/>
  <c r="F359" i="79"/>
  <c r="M359" i="79"/>
  <c r="F264" i="144"/>
  <c r="M264" i="144"/>
  <c r="M357" i="79"/>
  <c r="F357" i="79"/>
  <c r="M353" i="141"/>
  <c r="F353" i="141"/>
  <c r="R353" i="141"/>
  <c r="F254" i="144"/>
  <c r="M254" i="144"/>
  <c r="M279" i="134"/>
  <c r="F279" i="134"/>
  <c r="R146" i="141"/>
  <c r="M146" i="141"/>
  <c r="F146" i="141"/>
  <c r="M320" i="142"/>
  <c r="F320" i="142"/>
  <c r="M353" i="143"/>
  <c r="F353" i="143"/>
  <c r="F310" i="143"/>
  <c r="M310" i="143"/>
  <c r="F295" i="144"/>
  <c r="M295" i="144"/>
  <c r="M293" i="142"/>
  <c r="F293" i="142"/>
  <c r="M289" i="144"/>
  <c r="F289" i="144"/>
  <c r="F283" i="144"/>
  <c r="M283" i="144"/>
  <c r="F220" i="144"/>
  <c r="M220" i="144"/>
  <c r="M191" i="141"/>
  <c r="F191" i="141"/>
  <c r="R191" i="141"/>
  <c r="M290" i="142"/>
  <c r="F290" i="142"/>
  <c r="F276" i="79"/>
  <c r="M276" i="79"/>
  <c r="F280" i="141"/>
  <c r="R280" i="141"/>
  <c r="M280" i="141"/>
  <c r="M308" i="134"/>
  <c r="F308" i="134"/>
  <c r="F304" i="134"/>
  <c r="M304" i="134"/>
  <c r="F312" i="141"/>
  <c r="R312" i="141"/>
  <c r="M312" i="141"/>
  <c r="F308" i="79"/>
  <c r="M308" i="79"/>
  <c r="R306" i="141"/>
  <c r="M306" i="141"/>
  <c r="F306" i="141"/>
  <c r="F274" i="142"/>
  <c r="M274" i="142"/>
  <c r="F379" i="142"/>
  <c r="M379" i="142"/>
  <c r="M426" i="143"/>
  <c r="F426" i="143"/>
  <c r="F403" i="79"/>
  <c r="M403" i="79"/>
  <c r="M358" i="144"/>
  <c r="F358" i="144"/>
  <c r="F356" i="144"/>
  <c r="M356" i="144"/>
  <c r="M292" i="143"/>
  <c r="F292" i="143"/>
  <c r="M236" i="143"/>
  <c r="F236" i="143"/>
  <c r="F223" i="141"/>
  <c r="R223" i="141"/>
  <c r="M223" i="141"/>
  <c r="M303" i="142"/>
  <c r="F303" i="142"/>
  <c r="F316" i="134"/>
  <c r="M316" i="134"/>
  <c r="M295" i="134"/>
  <c r="F295" i="134"/>
  <c r="M294" i="79"/>
  <c r="F294" i="79"/>
  <c r="M291" i="134"/>
  <c r="F291" i="134"/>
  <c r="R282" i="141"/>
  <c r="M282" i="141"/>
  <c r="F282" i="141"/>
  <c r="F192" i="143"/>
  <c r="M192" i="143"/>
  <c r="M409" i="143"/>
  <c r="F409" i="143"/>
  <c r="F355" i="143"/>
  <c r="M355" i="143"/>
  <c r="F342" i="144"/>
  <c r="M342" i="144"/>
  <c r="M337" i="134"/>
  <c r="F337" i="134"/>
  <c r="M270" i="79"/>
  <c r="F270" i="79"/>
  <c r="F333" i="134"/>
  <c r="M333" i="134"/>
  <c r="F260" i="142"/>
  <c r="M260" i="142"/>
  <c r="F340" i="144"/>
  <c r="M340" i="144"/>
  <c r="M326" i="143"/>
  <c r="F326" i="143"/>
  <c r="F264" i="141"/>
  <c r="R264" i="141"/>
  <c r="M264" i="141"/>
  <c r="M195" i="142"/>
  <c r="F195" i="142"/>
  <c r="F355" i="142"/>
  <c r="M355" i="142"/>
  <c r="M351" i="142"/>
  <c r="F351" i="142"/>
  <c r="F368" i="144"/>
  <c r="M368" i="144"/>
  <c r="F347" i="142"/>
  <c r="M347" i="142"/>
  <c r="F265" i="142"/>
  <c r="M265" i="142"/>
  <c r="F261" i="134"/>
  <c r="M261" i="134"/>
  <c r="F259" i="142"/>
  <c r="M259" i="142"/>
  <c r="F208" i="141"/>
  <c r="R208" i="141"/>
  <c r="M208" i="141"/>
  <c r="M196" i="143"/>
  <c r="F196" i="143"/>
  <c r="M184" i="144"/>
  <c r="F184" i="144"/>
  <c r="M177" i="141"/>
  <c r="F177" i="141"/>
  <c r="R177" i="141"/>
  <c r="R203" i="141"/>
  <c r="M203" i="141"/>
  <c r="F203" i="141"/>
  <c r="M293" i="134"/>
  <c r="F293" i="134"/>
  <c r="F194" i="143"/>
  <c r="M194" i="143"/>
  <c r="F292" i="134"/>
  <c r="M292" i="134"/>
  <c r="F191" i="79"/>
  <c r="M191" i="79"/>
  <c r="F234" i="144"/>
  <c r="M234" i="144"/>
  <c r="F216" i="141"/>
  <c r="R216" i="141"/>
  <c r="M216" i="141"/>
  <c r="F307" i="79"/>
  <c r="M307" i="79"/>
  <c r="M243" i="142"/>
  <c r="F243" i="142"/>
  <c r="M286" i="142"/>
  <c r="F286" i="142"/>
  <c r="F287" i="144"/>
  <c r="M287" i="144"/>
  <c r="M302" i="79"/>
  <c r="F302" i="79"/>
  <c r="M303" i="143"/>
  <c r="F303" i="143"/>
  <c r="M276" i="141"/>
  <c r="F276" i="141"/>
  <c r="R276" i="141"/>
  <c r="M407" i="141"/>
  <c r="F407" i="141"/>
  <c r="R407" i="141"/>
  <c r="M442" i="143"/>
  <c r="F442" i="143"/>
  <c r="F365" i="142"/>
  <c r="M365" i="142"/>
  <c r="F374" i="144"/>
  <c r="M374" i="144"/>
  <c r="F305" i="79"/>
  <c r="M305" i="79"/>
  <c r="M272" i="79"/>
  <c r="F272" i="79"/>
  <c r="F372" i="144"/>
  <c r="M372" i="144"/>
  <c r="F281" i="142"/>
  <c r="M281" i="142"/>
  <c r="M277" i="134"/>
  <c r="F277" i="134"/>
  <c r="F275" i="142"/>
  <c r="M275" i="142"/>
  <c r="M301" i="141"/>
  <c r="F301" i="141"/>
  <c r="R301" i="141"/>
  <c r="F377" i="134"/>
  <c r="M377" i="134"/>
  <c r="M324" i="143"/>
  <c r="F324" i="143"/>
  <c r="M373" i="134"/>
  <c r="F373" i="134"/>
  <c r="F310" i="79"/>
  <c r="M310" i="79"/>
  <c r="M319" i="143"/>
  <c r="F319" i="143"/>
  <c r="M315" i="143"/>
  <c r="F315" i="143"/>
  <c r="F313" i="143"/>
  <c r="M313" i="143"/>
  <c r="R377" i="141"/>
  <c r="M377" i="141"/>
  <c r="F377" i="141"/>
  <c r="F254" i="141"/>
  <c r="R254" i="141"/>
  <c r="M254" i="141"/>
  <c r="F227" i="79"/>
  <c r="M227" i="79"/>
  <c r="M306" i="143"/>
  <c r="F306" i="143"/>
  <c r="M375" i="141"/>
  <c r="F375" i="141"/>
  <c r="R375" i="141"/>
  <c r="M372" i="143"/>
  <c r="F372" i="143"/>
  <c r="M370" i="143"/>
  <c r="F370" i="143"/>
  <c r="M282" i="144"/>
  <c r="F282" i="144"/>
  <c r="F363" i="79"/>
  <c r="M363" i="79"/>
  <c r="F272" i="144"/>
  <c r="M272" i="144"/>
  <c r="M361" i="79"/>
  <c r="F361" i="79"/>
  <c r="M357" i="141"/>
  <c r="F357" i="141"/>
  <c r="R357" i="141"/>
  <c r="F262" i="144"/>
  <c r="M262" i="144"/>
  <c r="F283" i="134"/>
  <c r="M283" i="134"/>
  <c r="M231" i="142"/>
  <c r="F231" i="142"/>
  <c r="F259" i="143"/>
  <c r="M259" i="143"/>
  <c r="M326" i="79"/>
  <c r="F326" i="79"/>
  <c r="M249" i="79"/>
  <c r="F249" i="79"/>
  <c r="M290" i="143"/>
  <c r="F290" i="143"/>
  <c r="M294" i="144"/>
  <c r="F294" i="144"/>
  <c r="M262" i="141"/>
  <c r="F262" i="141"/>
  <c r="R262" i="141"/>
  <c r="M241" i="142"/>
  <c r="F241" i="142"/>
  <c r="M229" i="142"/>
  <c r="F229" i="142"/>
  <c r="M225" i="134"/>
  <c r="F225" i="134"/>
  <c r="M223" i="142"/>
  <c r="F223" i="142"/>
  <c r="M361" i="141"/>
  <c r="F361" i="141"/>
  <c r="R361" i="141"/>
  <c r="M270" i="144"/>
  <c r="F270" i="144"/>
  <c r="F219" i="134"/>
  <c r="M219" i="134"/>
  <c r="F287" i="134"/>
  <c r="M287" i="134"/>
  <c r="M368" i="79"/>
  <c r="F368" i="79"/>
  <c r="M452" i="143"/>
  <c r="F452" i="143"/>
  <c r="M359" i="141"/>
  <c r="F359" i="141"/>
  <c r="R359" i="141"/>
  <c r="M356" i="143"/>
  <c r="F356" i="143"/>
  <c r="M260" i="144"/>
  <c r="F260" i="144"/>
  <c r="M354" i="143"/>
  <c r="F354" i="143"/>
  <c r="M251" i="134"/>
  <c r="F251" i="134"/>
  <c r="M347" i="79"/>
  <c r="F347" i="79"/>
  <c r="F236" i="144"/>
  <c r="M236" i="144"/>
  <c r="F345" i="79"/>
  <c r="M345" i="79"/>
  <c r="M341" i="141"/>
  <c r="F341" i="141"/>
  <c r="R341" i="141"/>
  <c r="M267" i="134"/>
  <c r="F267" i="134"/>
  <c r="F220" i="143"/>
  <c r="M220" i="143"/>
  <c r="F238" i="142"/>
  <c r="M238" i="142"/>
  <c r="F191" i="134"/>
  <c r="M191" i="134"/>
  <c r="M382" i="143"/>
  <c r="F382" i="143"/>
  <c r="F375" i="79"/>
  <c r="M375" i="79"/>
  <c r="M373" i="79"/>
  <c r="F373" i="79"/>
  <c r="M369" i="141"/>
  <c r="F369" i="141"/>
  <c r="R369" i="141"/>
  <c r="M286" i="144"/>
  <c r="F286" i="144"/>
  <c r="M238" i="143"/>
  <c r="F238" i="143"/>
  <c r="F261" i="143"/>
  <c r="M261" i="143"/>
  <c r="F239" i="134"/>
  <c r="M239" i="134"/>
  <c r="F256" i="79"/>
  <c r="M256" i="79"/>
  <c r="M209" i="134"/>
  <c r="F209" i="134"/>
  <c r="F214" i="143"/>
  <c r="M214" i="143"/>
  <c r="M285" i="134"/>
  <c r="F285" i="134"/>
  <c r="M237" i="144"/>
  <c r="F237" i="144"/>
  <c r="F283" i="142"/>
  <c r="M283" i="142"/>
  <c r="F278" i="134"/>
  <c r="M278" i="134"/>
  <c r="F298" i="79"/>
  <c r="M298" i="79"/>
  <c r="M295" i="143"/>
  <c r="F295" i="143"/>
  <c r="F281" i="143"/>
  <c r="M281" i="143"/>
  <c r="F317" i="144"/>
  <c r="M317" i="144"/>
  <c r="F237" i="134"/>
  <c r="M237" i="134"/>
  <c r="F227" i="141"/>
  <c r="R227" i="141"/>
  <c r="M227" i="141"/>
  <c r="F322" i="142"/>
  <c r="M322" i="142"/>
  <c r="M252" i="141"/>
  <c r="F252" i="141"/>
  <c r="R252" i="141"/>
  <c r="M254" i="142"/>
  <c r="F254" i="142"/>
  <c r="F217" i="144"/>
  <c r="M217" i="144"/>
  <c r="M222" i="134"/>
  <c r="F222" i="134"/>
  <c r="M208" i="144"/>
  <c r="F208" i="144"/>
  <c r="M207" i="79"/>
  <c r="F207" i="79"/>
  <c r="F345" i="143"/>
  <c r="M345" i="143"/>
  <c r="F300" i="143"/>
  <c r="M300" i="143"/>
  <c r="M245" i="142"/>
  <c r="F245" i="142"/>
  <c r="M289" i="79"/>
  <c r="F289" i="79"/>
  <c r="M379" i="79"/>
  <c r="F379" i="79"/>
  <c r="M217" i="141"/>
  <c r="F217" i="141"/>
  <c r="R217" i="141"/>
  <c r="F377" i="79"/>
  <c r="M377" i="79"/>
  <c r="R373" i="141"/>
  <c r="M373" i="141"/>
  <c r="F373" i="141"/>
  <c r="M231" i="134"/>
  <c r="F231" i="134"/>
  <c r="M229" i="144"/>
  <c r="F229" i="144"/>
  <c r="F262" i="134"/>
  <c r="M262" i="134"/>
  <c r="M252" i="142"/>
  <c r="F252" i="142"/>
  <c r="F336" i="144"/>
  <c r="M336" i="144"/>
  <c r="M266" i="79"/>
  <c r="F266" i="79"/>
  <c r="F260" i="141"/>
  <c r="R260" i="141"/>
  <c r="M260" i="141"/>
  <c r="M271" i="144"/>
  <c r="F271" i="144"/>
  <c r="M227" i="134"/>
  <c r="F227" i="134"/>
  <c r="F204" i="143"/>
  <c r="M204" i="143"/>
  <c r="F301" i="142"/>
  <c r="M301" i="142"/>
  <c r="M241" i="134"/>
  <c r="F241" i="134"/>
  <c r="M169" i="143"/>
  <c r="F169" i="143"/>
  <c r="R403" i="141"/>
  <c r="M403" i="141"/>
  <c r="F403" i="141"/>
  <c r="F353" i="142"/>
  <c r="M353" i="142"/>
  <c r="M309" i="134"/>
  <c r="F309" i="134"/>
  <c r="M305" i="134"/>
  <c r="F305" i="134"/>
  <c r="R299" i="141"/>
  <c r="M299" i="141"/>
  <c r="F299" i="141"/>
  <c r="F291" i="142"/>
  <c r="M291" i="142"/>
  <c r="F251" i="141"/>
  <c r="R251" i="141"/>
  <c r="M251" i="141"/>
  <c r="F232" i="143"/>
  <c r="M232" i="143"/>
  <c r="M233" i="79"/>
  <c r="F233" i="79"/>
  <c r="M199" i="141"/>
  <c r="F199" i="141"/>
  <c r="R199" i="141"/>
  <c r="F334" i="143"/>
  <c r="M334" i="143"/>
  <c r="F329" i="134"/>
  <c r="M329" i="134"/>
  <c r="F252" i="134"/>
  <c r="M252" i="134"/>
  <c r="F363" i="143"/>
  <c r="M363" i="143"/>
  <c r="F239" i="142"/>
  <c r="M239" i="142"/>
  <c r="F205" i="142"/>
  <c r="M205" i="142"/>
  <c r="F318" i="134"/>
  <c r="M318" i="134"/>
  <c r="M321" i="134"/>
  <c r="F321" i="134"/>
  <c r="F311" i="79"/>
  <c r="M311" i="79"/>
  <c r="M307" i="141"/>
  <c r="F307" i="141"/>
  <c r="R307" i="141"/>
  <c r="M295" i="79"/>
  <c r="F295" i="79"/>
  <c r="M295" i="141"/>
  <c r="F295" i="141"/>
  <c r="R295" i="141"/>
  <c r="M217" i="143"/>
  <c r="F217" i="143"/>
  <c r="M172" i="144"/>
  <c r="F172" i="144"/>
  <c r="F210" i="144"/>
  <c r="M210" i="144"/>
  <c r="M247" i="142"/>
  <c r="F247" i="142"/>
  <c r="M245" i="134"/>
  <c r="F245" i="134"/>
  <c r="F234" i="142"/>
  <c r="M234" i="142"/>
  <c r="M230" i="142"/>
  <c r="F230" i="142"/>
  <c r="F289" i="142"/>
  <c r="M289" i="142"/>
  <c r="F352" i="144"/>
  <c r="M352" i="144"/>
  <c r="F264" i="142"/>
  <c r="M264" i="142"/>
  <c r="R329" i="141"/>
  <c r="M329" i="141"/>
  <c r="F329" i="141"/>
  <c r="M255" i="134"/>
  <c r="F255" i="134"/>
  <c r="F164" i="79"/>
  <c r="M164" i="79"/>
  <c r="M420" i="143"/>
  <c r="F420" i="143"/>
  <c r="F325" i="142"/>
  <c r="M325" i="142"/>
  <c r="M328" i="143"/>
  <c r="F328" i="143"/>
  <c r="M316" i="142"/>
  <c r="F316" i="142"/>
  <c r="M320" i="143"/>
  <c r="F320" i="143"/>
  <c r="M303" i="141"/>
  <c r="F303" i="141"/>
  <c r="R303" i="141"/>
  <c r="M324" i="144"/>
  <c r="F324" i="144"/>
  <c r="M310" i="134"/>
  <c r="F310" i="134"/>
  <c r="M305" i="142"/>
  <c r="F305" i="142"/>
  <c r="M252" i="144"/>
  <c r="F252" i="144"/>
  <c r="F350" i="143"/>
  <c r="M350" i="143"/>
  <c r="M343" i="79"/>
  <c r="F343" i="79"/>
  <c r="M341" i="79"/>
  <c r="F341" i="79"/>
  <c r="F337" i="141"/>
  <c r="R337" i="141"/>
  <c r="M337" i="141"/>
  <c r="M250" i="142"/>
  <c r="F250" i="142"/>
  <c r="M263" i="134"/>
  <c r="F263" i="134"/>
  <c r="M232" i="144"/>
  <c r="F232" i="144"/>
  <c r="M237" i="79"/>
  <c r="F237" i="79"/>
  <c r="M244" i="142"/>
  <c r="F244" i="142"/>
  <c r="M214" i="144"/>
  <c r="F214" i="144"/>
  <c r="F235" i="134"/>
  <c r="M235" i="134"/>
  <c r="F324" i="79"/>
  <c r="M324" i="79"/>
  <c r="F228" i="142"/>
  <c r="M228" i="142"/>
  <c r="M286" i="143"/>
  <c r="F286" i="143"/>
  <c r="R247" i="141"/>
  <c r="M247" i="141"/>
  <c r="F247" i="141"/>
  <c r="M266" i="142"/>
  <c r="F266" i="142"/>
  <c r="M264" i="134"/>
  <c r="F264" i="134"/>
  <c r="M222" i="143"/>
  <c r="F222" i="143"/>
  <c r="F201" i="141"/>
  <c r="R201" i="141"/>
  <c r="M201" i="141"/>
  <c r="R364" i="141"/>
  <c r="M364" i="141"/>
  <c r="F364" i="141"/>
  <c r="M313" i="144"/>
  <c r="F313" i="144"/>
  <c r="F299" i="142"/>
  <c r="M299" i="142"/>
  <c r="F314" i="79"/>
  <c r="M314" i="79"/>
  <c r="R205" i="141"/>
  <c r="M205" i="141"/>
  <c r="F205" i="141"/>
  <c r="M246" i="134"/>
  <c r="F246" i="134"/>
  <c r="M201" i="134"/>
  <c r="F201" i="134"/>
  <c r="F284" i="142"/>
  <c r="M284" i="142"/>
  <c r="M278" i="141"/>
  <c r="F278" i="141"/>
  <c r="R278" i="141"/>
  <c r="F270" i="141"/>
  <c r="R270" i="141"/>
  <c r="M270" i="141"/>
  <c r="M238" i="134"/>
  <c r="F238" i="134"/>
  <c r="M244" i="144"/>
  <c r="F244" i="144"/>
  <c r="F209" i="79"/>
  <c r="M209" i="79"/>
  <c r="M106" i="144"/>
  <c r="F106" i="144"/>
  <c r="M244" i="134"/>
  <c r="F244" i="134"/>
  <c r="F238" i="144"/>
  <c r="M238" i="144"/>
  <c r="R239" i="141"/>
  <c r="M239" i="141"/>
  <c r="F239" i="141"/>
  <c r="F234" i="134"/>
  <c r="M234" i="134"/>
  <c r="M230" i="134"/>
  <c r="F230" i="134"/>
  <c r="M163" i="143"/>
  <c r="F163" i="143"/>
  <c r="M164" i="143"/>
  <c r="F164" i="143"/>
  <c r="F316" i="141"/>
  <c r="R316" i="141"/>
  <c r="M316" i="141"/>
  <c r="M312" i="79"/>
  <c r="F312" i="79"/>
  <c r="F310" i="141"/>
  <c r="R310" i="141"/>
  <c r="M310" i="141"/>
  <c r="M161" i="143"/>
  <c r="F161" i="143"/>
  <c r="M221" i="142"/>
  <c r="F221" i="142"/>
  <c r="F218" i="144"/>
  <c r="M218" i="144"/>
  <c r="M213" i="141"/>
  <c r="F213" i="141"/>
  <c r="R213" i="141"/>
  <c r="F150" i="79"/>
  <c r="M150" i="79"/>
  <c r="F205" i="79"/>
  <c r="M205" i="79"/>
  <c r="M124" i="134"/>
  <c r="F124" i="134"/>
  <c r="M167" i="143"/>
  <c r="F167" i="143"/>
  <c r="F155" i="134"/>
  <c r="M155" i="134"/>
  <c r="M207" i="141"/>
  <c r="F207" i="141"/>
  <c r="R207" i="141"/>
  <c r="F195" i="79"/>
  <c r="M195" i="79"/>
  <c r="F240" i="143"/>
  <c r="M240" i="143"/>
  <c r="M208" i="143"/>
  <c r="F208" i="143"/>
  <c r="F73" i="144"/>
  <c r="M73" i="144"/>
  <c r="M213" i="142"/>
  <c r="F213" i="142"/>
  <c r="M264" i="79"/>
  <c r="F264" i="79"/>
  <c r="M177" i="143"/>
  <c r="F177" i="143"/>
  <c r="M201" i="142"/>
  <c r="F201" i="142"/>
  <c r="M132" i="143"/>
  <c r="F132" i="143"/>
  <c r="M197" i="134"/>
  <c r="F197" i="134"/>
  <c r="F191" i="142"/>
  <c r="M191" i="142"/>
  <c r="M187" i="134"/>
  <c r="F187" i="134"/>
  <c r="F320" i="79"/>
  <c r="M320" i="79"/>
  <c r="M272" i="134"/>
  <c r="F272" i="134"/>
  <c r="F217" i="142"/>
  <c r="M217" i="142"/>
  <c r="R318" i="141"/>
  <c r="M318" i="141"/>
  <c r="F318" i="141"/>
  <c r="M269" i="143"/>
  <c r="F269" i="143"/>
  <c r="F189" i="142"/>
  <c r="M189" i="142"/>
  <c r="F185" i="134"/>
  <c r="M185" i="134"/>
  <c r="M304" i="141"/>
  <c r="F304" i="141"/>
  <c r="R304" i="141"/>
  <c r="M309" i="143"/>
  <c r="F309" i="143"/>
  <c r="M188" i="143"/>
  <c r="F188" i="143"/>
  <c r="F284" i="141"/>
  <c r="R284" i="141"/>
  <c r="M284" i="141"/>
  <c r="M300" i="79"/>
  <c r="F300" i="79"/>
  <c r="F299" i="143"/>
  <c r="M299" i="143"/>
  <c r="F298" i="141"/>
  <c r="R298" i="141"/>
  <c r="M298" i="141"/>
  <c r="M297" i="143"/>
  <c r="F297" i="143"/>
  <c r="M215" i="142"/>
  <c r="F215" i="142"/>
  <c r="M187" i="79"/>
  <c r="F187" i="79"/>
  <c r="F228" i="144"/>
  <c r="M228" i="144"/>
  <c r="M169" i="142"/>
  <c r="F169" i="142"/>
  <c r="F166" i="134"/>
  <c r="M166" i="134"/>
  <c r="M113" i="79"/>
  <c r="F113" i="79"/>
  <c r="F165" i="134"/>
  <c r="M165" i="134"/>
  <c r="F231" i="144"/>
  <c r="M231" i="144"/>
  <c r="F268" i="134"/>
  <c r="M268" i="134"/>
  <c r="M225" i="142"/>
  <c r="F225" i="142"/>
  <c r="M258" i="142"/>
  <c r="F258" i="142"/>
  <c r="M256" i="134"/>
  <c r="F256" i="134"/>
  <c r="M220" i="79"/>
  <c r="F220" i="79"/>
  <c r="M169" i="134"/>
  <c r="F169" i="134"/>
  <c r="F165" i="141"/>
  <c r="R165" i="141"/>
  <c r="M165" i="141"/>
  <c r="F257" i="143"/>
  <c r="M257" i="143"/>
  <c r="F234" i="143"/>
  <c r="M234" i="143"/>
  <c r="F233" i="142"/>
  <c r="M233" i="142"/>
  <c r="F221" i="141"/>
  <c r="R221" i="141"/>
  <c r="M221" i="141"/>
  <c r="R175" i="141"/>
  <c r="M175" i="141"/>
  <c r="F175" i="141"/>
  <c r="F181" i="79"/>
  <c r="M181" i="79"/>
  <c r="M173" i="143"/>
  <c r="F173" i="143"/>
  <c r="M207" i="134"/>
  <c r="F207" i="134"/>
  <c r="M150" i="144"/>
  <c r="F150" i="144"/>
  <c r="F147" i="142"/>
  <c r="M147" i="142"/>
  <c r="M139" i="79"/>
  <c r="F139" i="79"/>
  <c r="F200" i="144"/>
  <c r="M200" i="144"/>
  <c r="M190" i="144"/>
  <c r="F190" i="144"/>
  <c r="M159" i="141"/>
  <c r="F159" i="141"/>
  <c r="R159" i="141"/>
  <c r="F205" i="134"/>
  <c r="M205" i="134"/>
  <c r="F199" i="142"/>
  <c r="M199" i="142"/>
  <c r="F149" i="143"/>
  <c r="M149" i="143"/>
  <c r="M263" i="144"/>
  <c r="F263" i="144"/>
  <c r="R274" i="141"/>
  <c r="M274" i="141"/>
  <c r="F274" i="141"/>
  <c r="F229" i="134"/>
  <c r="M229" i="134"/>
  <c r="M272" i="142"/>
  <c r="F272" i="142"/>
  <c r="F227" i="142"/>
  <c r="M227" i="142"/>
  <c r="F144" i="134"/>
  <c r="M144" i="134"/>
  <c r="M146" i="79"/>
  <c r="F146" i="79"/>
  <c r="F215" i="134"/>
  <c r="M215" i="134"/>
  <c r="F174" i="143"/>
  <c r="M174" i="143"/>
  <c r="R210" i="141"/>
  <c r="M210" i="141"/>
  <c r="F210" i="141"/>
  <c r="F207" i="142"/>
  <c r="M207" i="142"/>
  <c r="M197" i="141"/>
  <c r="F197" i="141"/>
  <c r="R197" i="141"/>
  <c r="F203" i="134"/>
  <c r="M203" i="134"/>
  <c r="F249" i="142"/>
  <c r="M249" i="142"/>
  <c r="F277" i="143"/>
  <c r="M277" i="143"/>
  <c r="M230" i="144"/>
  <c r="F230" i="144"/>
  <c r="M232" i="142"/>
  <c r="F232" i="142"/>
  <c r="F176" i="141"/>
  <c r="R176" i="141"/>
  <c r="M176" i="141"/>
  <c r="M320" i="141"/>
  <c r="F320" i="141"/>
  <c r="R320" i="141"/>
  <c r="F316" i="79"/>
  <c r="M316" i="79"/>
  <c r="R314" i="141"/>
  <c r="M314" i="141"/>
  <c r="F314" i="141"/>
  <c r="F232" i="134"/>
  <c r="M232" i="134"/>
  <c r="F174" i="141"/>
  <c r="R174" i="141"/>
  <c r="M174" i="141"/>
  <c r="M253" i="142"/>
  <c r="F253" i="142"/>
  <c r="F247" i="79"/>
  <c r="M247" i="79"/>
  <c r="R233" i="141"/>
  <c r="M233" i="141"/>
  <c r="F233" i="141"/>
  <c r="R241" i="141"/>
  <c r="M241" i="141"/>
  <c r="F241" i="141"/>
  <c r="M224" i="143"/>
  <c r="F224" i="143"/>
  <c r="M166" i="143"/>
  <c r="F166" i="143"/>
  <c r="M165" i="144"/>
  <c r="F165" i="144"/>
  <c r="F156" i="144"/>
  <c r="M156" i="144"/>
  <c r="F138" i="142"/>
  <c r="M138" i="142"/>
  <c r="R125" i="141"/>
  <c r="M125" i="141"/>
  <c r="F125" i="141"/>
  <c r="M116" i="79"/>
  <c r="F116" i="79"/>
  <c r="F145" i="142"/>
  <c r="M145" i="142"/>
  <c r="M284" i="134"/>
  <c r="F284" i="134"/>
  <c r="M179" i="141"/>
  <c r="F179" i="141"/>
  <c r="R179" i="141"/>
  <c r="R172" i="141"/>
  <c r="M172" i="141"/>
  <c r="F172" i="141"/>
  <c r="F162" i="134"/>
  <c r="M162" i="134"/>
  <c r="F260" i="134"/>
  <c r="M260" i="134"/>
  <c r="M221" i="143"/>
  <c r="F221" i="143"/>
  <c r="M268" i="79"/>
  <c r="F268" i="79"/>
  <c r="M173" i="134"/>
  <c r="F173" i="134"/>
  <c r="M198" i="143"/>
  <c r="F198" i="143"/>
  <c r="M203" i="79"/>
  <c r="F203" i="79"/>
  <c r="M176" i="143"/>
  <c r="F176" i="143"/>
  <c r="R170" i="141"/>
  <c r="M170" i="141"/>
  <c r="F170" i="141"/>
  <c r="F166" i="141"/>
  <c r="R166" i="141"/>
  <c r="M166" i="141"/>
  <c r="F219" i="142"/>
  <c r="M219" i="142"/>
  <c r="R167" i="141"/>
  <c r="M167" i="141"/>
  <c r="F167" i="141"/>
  <c r="F261" i="142"/>
  <c r="M261" i="142"/>
  <c r="M257" i="134"/>
  <c r="F257" i="134"/>
  <c r="M228" i="143"/>
  <c r="F228" i="143"/>
  <c r="N228" i="143" s="1"/>
  <c r="M255" i="142"/>
  <c r="F255" i="142"/>
  <c r="F121" i="144"/>
  <c r="M121" i="144"/>
  <c r="N121" i="144" s="1"/>
  <c r="M212" i="144"/>
  <c r="F212" i="144"/>
  <c r="M293" i="144"/>
  <c r="F293" i="144"/>
  <c r="F195" i="141"/>
  <c r="R195" i="141"/>
  <c r="M195" i="141"/>
  <c r="F288" i="142"/>
  <c r="M288" i="142"/>
  <c r="M186" i="143"/>
  <c r="F186" i="143"/>
  <c r="M183" i="79"/>
  <c r="F183" i="79"/>
  <c r="F175" i="79"/>
  <c r="M175" i="79"/>
  <c r="M161" i="142"/>
  <c r="F161" i="142"/>
  <c r="M170" i="144"/>
  <c r="F170" i="144"/>
  <c r="R185" i="141"/>
  <c r="M185" i="141"/>
  <c r="F185" i="141"/>
  <c r="M156" i="79"/>
  <c r="F156" i="79"/>
  <c r="N156" i="79" s="1"/>
  <c r="M133" i="134"/>
  <c r="F133" i="134"/>
  <c r="F216" i="79"/>
  <c r="M216" i="79"/>
  <c r="N216" i="79" s="1"/>
  <c r="M118" i="134"/>
  <c r="F118" i="134"/>
  <c r="M143" i="144"/>
  <c r="F143" i="144"/>
  <c r="N143" i="144" s="1"/>
  <c r="M170" i="79"/>
  <c r="F170" i="79"/>
  <c r="M163" i="144"/>
  <c r="F163" i="144"/>
  <c r="N163" i="144" s="1"/>
  <c r="M269" i="142"/>
  <c r="F269" i="142"/>
  <c r="M265" i="134"/>
  <c r="F265" i="134"/>
  <c r="N265" i="134" s="1"/>
  <c r="F216" i="142"/>
  <c r="M216" i="142"/>
  <c r="F263" i="142"/>
  <c r="M263" i="142"/>
  <c r="F221" i="134"/>
  <c r="M221" i="134"/>
  <c r="M148" i="134"/>
  <c r="F148" i="134"/>
  <c r="M142" i="134"/>
  <c r="F142" i="134"/>
  <c r="M135" i="142"/>
  <c r="F135" i="142"/>
  <c r="N135" i="142" s="1"/>
  <c r="F172" i="143"/>
  <c r="M172" i="143"/>
  <c r="M152" i="79"/>
  <c r="F152" i="79"/>
  <c r="N152" i="79" s="1"/>
  <c r="F143" i="141"/>
  <c r="R143" i="141"/>
  <c r="M143" i="141"/>
  <c r="F137" i="79"/>
  <c r="M137" i="79"/>
  <c r="M220" i="142"/>
  <c r="F220" i="142"/>
  <c r="M128" i="144"/>
  <c r="F128" i="144"/>
  <c r="F212" i="141"/>
  <c r="R212" i="141"/>
  <c r="M212" i="141"/>
  <c r="M209" i="143"/>
  <c r="F209" i="143"/>
  <c r="F202" i="143"/>
  <c r="M202" i="143"/>
  <c r="M199" i="79"/>
  <c r="F199" i="79"/>
  <c r="F178" i="141"/>
  <c r="R178" i="141"/>
  <c r="M178" i="141"/>
  <c r="M257" i="144"/>
  <c r="F257" i="144"/>
  <c r="M259" i="144"/>
  <c r="F259" i="144"/>
  <c r="F253" i="144"/>
  <c r="M253" i="144"/>
  <c r="F278" i="79"/>
  <c r="M278" i="79"/>
  <c r="F255" i="144"/>
  <c r="M255" i="144"/>
  <c r="F159" i="134"/>
  <c r="M159" i="134"/>
  <c r="M164" i="134"/>
  <c r="F164" i="134"/>
  <c r="F248" i="143"/>
  <c r="M248" i="143"/>
  <c r="M229" i="79"/>
  <c r="F229" i="79"/>
  <c r="M171" i="143"/>
  <c r="F171" i="143"/>
  <c r="F211" i="141"/>
  <c r="R211" i="141"/>
  <c r="M211" i="141"/>
  <c r="F198" i="144"/>
  <c r="M198" i="144"/>
  <c r="F188" i="144"/>
  <c r="M188" i="144"/>
  <c r="M179" i="142"/>
  <c r="F179" i="142"/>
  <c r="M135" i="141"/>
  <c r="F135" i="141"/>
  <c r="R135" i="141"/>
  <c r="F277" i="142"/>
  <c r="M277" i="142"/>
  <c r="M273" i="134"/>
  <c r="F273" i="134"/>
  <c r="M271" i="142"/>
  <c r="F271" i="142"/>
  <c r="M142" i="79"/>
  <c r="F142" i="79"/>
  <c r="M237" i="141"/>
  <c r="F237" i="141"/>
  <c r="R237" i="141"/>
  <c r="F257" i="142"/>
  <c r="M257" i="142"/>
  <c r="F251" i="142"/>
  <c r="M251" i="142"/>
  <c r="M253" i="134"/>
  <c r="F253" i="134"/>
  <c r="F250" i="143"/>
  <c r="M250" i="143"/>
  <c r="M144" i="79"/>
  <c r="F144" i="79"/>
  <c r="R110" i="141"/>
  <c r="M110" i="141"/>
  <c r="F110" i="141"/>
  <c r="M273" i="144"/>
  <c r="F273" i="144"/>
  <c r="F218" i="142"/>
  <c r="M218" i="142"/>
  <c r="M158" i="79"/>
  <c r="F158" i="79"/>
  <c r="F142" i="142"/>
  <c r="M142" i="142"/>
  <c r="M240" i="134"/>
  <c r="F240" i="134"/>
  <c r="R180" i="141"/>
  <c r="M180" i="141"/>
  <c r="F180" i="141"/>
  <c r="F236" i="134"/>
  <c r="M236" i="134"/>
  <c r="M142" i="144"/>
  <c r="F142" i="144"/>
  <c r="F241" i="79"/>
  <c r="M241" i="79"/>
  <c r="M210" i="143"/>
  <c r="F210" i="143"/>
  <c r="F235" i="141"/>
  <c r="R235" i="141"/>
  <c r="M235" i="141"/>
  <c r="M235" i="144"/>
  <c r="F235" i="144"/>
  <c r="M245" i="144"/>
  <c r="F245" i="144"/>
  <c r="F226" i="143"/>
  <c r="M226" i="143"/>
  <c r="M242" i="134"/>
  <c r="F242" i="134"/>
  <c r="M217" i="79"/>
  <c r="F217" i="79"/>
  <c r="M285" i="142"/>
  <c r="F285" i="142"/>
  <c r="M281" i="134"/>
  <c r="F281" i="134"/>
  <c r="M233" i="144"/>
  <c r="F233" i="144"/>
  <c r="F279" i="142"/>
  <c r="N279" i="142" s="1"/>
  <c r="M279" i="142"/>
  <c r="F157" i="142"/>
  <c r="M157" i="142"/>
  <c r="F144" i="144"/>
  <c r="N144" i="144" s="1"/>
  <c r="M144" i="144"/>
  <c r="M165" i="142"/>
  <c r="F165" i="142"/>
  <c r="M160" i="134"/>
  <c r="F160" i="134"/>
  <c r="F154" i="142"/>
  <c r="M154" i="142"/>
  <c r="M150" i="134"/>
  <c r="F150" i="134"/>
  <c r="M155" i="143"/>
  <c r="F155" i="143"/>
  <c r="F197" i="142"/>
  <c r="N197" i="142" s="1"/>
  <c r="M197" i="142"/>
  <c r="F193" i="134"/>
  <c r="M193" i="134"/>
  <c r="F187" i="142"/>
  <c r="M187" i="142"/>
  <c r="M176" i="144"/>
  <c r="F176" i="144"/>
  <c r="M183" i="134"/>
  <c r="F183" i="134"/>
  <c r="F175" i="142"/>
  <c r="M175" i="142"/>
  <c r="M204" i="144"/>
  <c r="F204" i="144"/>
  <c r="F122" i="143"/>
  <c r="M122" i="143"/>
  <c r="M140" i="141"/>
  <c r="F140" i="141"/>
  <c r="R140" i="141"/>
  <c r="F201" i="79"/>
  <c r="M201" i="79"/>
  <c r="M237" i="142"/>
  <c r="F237" i="142"/>
  <c r="M241" i="144"/>
  <c r="F241" i="144"/>
  <c r="F287" i="142"/>
  <c r="M287" i="142"/>
  <c r="M159" i="143"/>
  <c r="F159" i="143"/>
  <c r="M151" i="142"/>
  <c r="F151" i="142"/>
  <c r="N151" i="142" s="1"/>
  <c r="F140" i="143"/>
  <c r="M140" i="143"/>
  <c r="M273" i="142"/>
  <c r="F273" i="142"/>
  <c r="N273" i="142" s="1"/>
  <c r="F269" i="134"/>
  <c r="M269" i="134"/>
  <c r="M267" i="142"/>
  <c r="F267" i="142"/>
  <c r="N267" i="142" s="1"/>
  <c r="F158" i="142"/>
  <c r="M158" i="142"/>
  <c r="M154" i="134"/>
  <c r="F154" i="134"/>
  <c r="N154" i="134" s="1"/>
  <c r="M300" i="141"/>
  <c r="F300" i="141"/>
  <c r="R300" i="141"/>
  <c r="M301" i="143"/>
  <c r="F301" i="143"/>
  <c r="M296" i="79"/>
  <c r="F296" i="79"/>
  <c r="F292" i="144"/>
  <c r="M292" i="144"/>
  <c r="M270" i="134"/>
  <c r="F270" i="134"/>
  <c r="M294" i="141"/>
  <c r="F294" i="141"/>
  <c r="R294" i="141"/>
  <c r="M211" i="142"/>
  <c r="F211" i="142"/>
  <c r="N211" i="142" s="1"/>
  <c r="M175" i="134"/>
  <c r="F175" i="134"/>
  <c r="R193" i="141"/>
  <c r="M193" i="141"/>
  <c r="F193" i="141"/>
  <c r="F184" i="143"/>
  <c r="M184" i="143"/>
  <c r="M161" i="79"/>
  <c r="F161" i="79"/>
  <c r="F162" i="79"/>
  <c r="N162" i="79" s="1"/>
  <c r="M162" i="79"/>
  <c r="F213" i="143"/>
  <c r="M213" i="143"/>
  <c r="F212" i="143"/>
  <c r="N212" i="143" s="1"/>
  <c r="M212" i="143"/>
  <c r="M242" i="144"/>
  <c r="F242" i="144"/>
  <c r="R243" i="141"/>
  <c r="M243" i="141"/>
  <c r="F243" i="141"/>
  <c r="N243" i="141" s="1"/>
  <c r="F190" i="143"/>
  <c r="M190" i="143"/>
  <c r="F222" i="144"/>
  <c r="M222" i="144"/>
  <c r="M178" i="142"/>
  <c r="F178" i="142"/>
  <c r="F101" i="144"/>
  <c r="M101" i="144"/>
  <c r="F253" i="143"/>
  <c r="M253" i="143"/>
  <c r="M221" i="79"/>
  <c r="F221" i="79"/>
  <c r="M223" i="79"/>
  <c r="F223" i="79"/>
  <c r="F222" i="79"/>
  <c r="M222" i="79"/>
  <c r="N222" i="79" s="1"/>
  <c r="F157" i="134"/>
  <c r="M157" i="134"/>
  <c r="R130" i="141"/>
  <c r="M130" i="141"/>
  <c r="F130" i="141"/>
  <c r="F185" i="142"/>
  <c r="M185" i="142"/>
  <c r="F168" i="141"/>
  <c r="R168" i="141"/>
  <c r="M168" i="141"/>
  <c r="M154" i="144"/>
  <c r="F154" i="144"/>
  <c r="N154" i="144" s="1"/>
  <c r="R308" i="141"/>
  <c r="M308" i="141"/>
  <c r="F308" i="141"/>
  <c r="M317" i="143"/>
  <c r="F317" i="143"/>
  <c r="M304" i="79"/>
  <c r="F304" i="79"/>
  <c r="M307" i="143"/>
  <c r="F307" i="143"/>
  <c r="M302" i="141"/>
  <c r="F302" i="141"/>
  <c r="R302" i="141"/>
  <c r="M305" i="143"/>
  <c r="F305" i="143"/>
  <c r="F281" i="144"/>
  <c r="M281" i="144"/>
  <c r="M140" i="134"/>
  <c r="F140" i="134"/>
  <c r="M249" i="144"/>
  <c r="F249" i="144"/>
  <c r="N249" i="144" s="1"/>
  <c r="F235" i="142"/>
  <c r="M235" i="142"/>
  <c r="M244" i="143"/>
  <c r="F244" i="143"/>
  <c r="N244" i="143" s="1"/>
  <c r="M233" i="134"/>
  <c r="F233" i="134"/>
  <c r="M216" i="144"/>
  <c r="F216" i="144"/>
  <c r="M214" i="141"/>
  <c r="F214" i="141"/>
  <c r="R214" i="141"/>
  <c r="M210" i="79"/>
  <c r="F210" i="79"/>
  <c r="M126" i="143"/>
  <c r="F126" i="143"/>
  <c r="M179" i="143"/>
  <c r="F179" i="143"/>
  <c r="M175" i="143"/>
  <c r="F175" i="143"/>
  <c r="M144" i="141"/>
  <c r="F144" i="141"/>
  <c r="R144" i="141"/>
  <c r="F215" i="79"/>
  <c r="M215" i="79"/>
  <c r="M139" i="144"/>
  <c r="F139" i="144"/>
  <c r="M171" i="142"/>
  <c r="F171" i="142"/>
  <c r="F171" i="134"/>
  <c r="M171" i="134"/>
  <c r="F167" i="142"/>
  <c r="M167" i="142"/>
  <c r="M116" i="142"/>
  <c r="F116" i="142"/>
  <c r="M243" i="144"/>
  <c r="F243" i="144"/>
  <c r="F167" i="134"/>
  <c r="M167" i="134"/>
  <c r="R154" i="141"/>
  <c r="M154" i="141"/>
  <c r="F154" i="141"/>
  <c r="F209" i="141"/>
  <c r="N209" i="141" s="1"/>
  <c r="R209" i="141"/>
  <c r="M209" i="141"/>
  <c r="M145" i="143"/>
  <c r="F145" i="143"/>
  <c r="R139" i="141"/>
  <c r="M139" i="141"/>
  <c r="F139" i="141"/>
  <c r="M200" i="143"/>
  <c r="F200" i="143"/>
  <c r="M189" i="79"/>
  <c r="F189" i="79"/>
  <c r="M176" i="79"/>
  <c r="F176" i="79"/>
  <c r="F112" i="141"/>
  <c r="R112" i="141"/>
  <c r="M112" i="141"/>
  <c r="M160" i="79"/>
  <c r="F160" i="79"/>
  <c r="N160" i="79" s="1"/>
  <c r="M178" i="79"/>
  <c r="F178" i="79"/>
  <c r="M148" i="144"/>
  <c r="F148" i="144"/>
  <c r="N148" i="144" s="1"/>
  <c r="M120" i="134"/>
  <c r="F120" i="134"/>
  <c r="M239" i="144"/>
  <c r="F239" i="144"/>
  <c r="N239" i="144" s="1"/>
  <c r="M141" i="79"/>
  <c r="F141" i="79"/>
  <c r="M161" i="134"/>
  <c r="F161" i="134"/>
  <c r="F156" i="134"/>
  <c r="M156" i="134"/>
  <c r="F151" i="134"/>
  <c r="M151" i="134"/>
  <c r="M150" i="142"/>
  <c r="F150" i="142"/>
  <c r="F156" i="141"/>
  <c r="R156" i="141"/>
  <c r="M156" i="141"/>
  <c r="N156" i="141" s="1"/>
  <c r="M146" i="134"/>
  <c r="F146" i="134"/>
  <c r="F147" i="143"/>
  <c r="M147" i="143"/>
  <c r="F166" i="142"/>
  <c r="M166" i="142"/>
  <c r="F158" i="144"/>
  <c r="M158" i="144"/>
  <c r="F138" i="144"/>
  <c r="M138" i="144"/>
  <c r="M211" i="134"/>
  <c r="F211" i="134"/>
  <c r="M203" i="142"/>
  <c r="F203" i="142"/>
  <c r="M199" i="134"/>
  <c r="F199" i="134"/>
  <c r="F131" i="134"/>
  <c r="N131" i="134" s="1"/>
  <c r="M131" i="134"/>
  <c r="F211" i="79"/>
  <c r="M211" i="79"/>
  <c r="F193" i="79"/>
  <c r="N193" i="79" s="1"/>
  <c r="M193" i="79"/>
  <c r="M102" i="142"/>
  <c r="F102" i="142"/>
  <c r="M107" i="142"/>
  <c r="N107" i="142" s="1"/>
  <c r="F107" i="142"/>
  <c r="M88" i="79"/>
  <c r="F88" i="79"/>
  <c r="F133" i="79"/>
  <c r="N133" i="79" s="1"/>
  <c r="M133" i="79"/>
  <c r="F80" i="79"/>
  <c r="M80" i="79"/>
  <c r="F138" i="79"/>
  <c r="N138" i="79" s="1"/>
  <c r="M138" i="79"/>
  <c r="F95" i="141"/>
  <c r="R95" i="141"/>
  <c r="M95" i="141"/>
  <c r="F159" i="144"/>
  <c r="M159" i="144"/>
  <c r="N159" i="144" s="1"/>
  <c r="F76" i="134"/>
  <c r="M76" i="134"/>
  <c r="M195" i="134"/>
  <c r="F195" i="134"/>
  <c r="M156" i="142"/>
  <c r="F156" i="142"/>
  <c r="F132" i="144"/>
  <c r="M132" i="144"/>
  <c r="F181" i="142"/>
  <c r="M181" i="142"/>
  <c r="M177" i="134"/>
  <c r="F177" i="134"/>
  <c r="F140" i="142"/>
  <c r="M140" i="142"/>
  <c r="M172" i="79"/>
  <c r="F172" i="79"/>
  <c r="F192" i="144"/>
  <c r="M192" i="144"/>
  <c r="F182" i="144"/>
  <c r="M182" i="144"/>
  <c r="F179" i="144"/>
  <c r="M179" i="144"/>
  <c r="M177" i="79"/>
  <c r="F177" i="79"/>
  <c r="M126" i="144"/>
  <c r="F126" i="144"/>
  <c r="F138" i="134"/>
  <c r="M138" i="134"/>
  <c r="N138" i="134" s="1"/>
  <c r="M110" i="142"/>
  <c r="F110" i="142"/>
  <c r="M178" i="143"/>
  <c r="F178" i="143"/>
  <c r="N178" i="143" s="1"/>
  <c r="M147" i="134"/>
  <c r="F147" i="134"/>
  <c r="F220" i="134"/>
  <c r="M220" i="134"/>
  <c r="R215" i="141"/>
  <c r="M215" i="141"/>
  <c r="F215" i="141"/>
  <c r="M159" i="142"/>
  <c r="F159" i="142"/>
  <c r="F81" i="142"/>
  <c r="M81" i="142"/>
  <c r="M179" i="79"/>
  <c r="F179" i="79"/>
  <c r="M160" i="143"/>
  <c r="F160" i="143"/>
  <c r="F173" i="141"/>
  <c r="R173" i="141"/>
  <c r="M173" i="141"/>
  <c r="N173" i="141" s="1"/>
  <c r="F213" i="134"/>
  <c r="M213" i="134"/>
  <c r="M114" i="142"/>
  <c r="F114" i="142"/>
  <c r="F160" i="142"/>
  <c r="M160" i="142"/>
  <c r="M119" i="144"/>
  <c r="F119" i="144"/>
  <c r="M155" i="142"/>
  <c r="F155" i="142"/>
  <c r="F226" i="144"/>
  <c r="M226" i="144"/>
  <c r="F213" i="79"/>
  <c r="M213" i="79"/>
  <c r="M85" i="134"/>
  <c r="F85" i="134"/>
  <c r="M149" i="142"/>
  <c r="F149" i="142"/>
  <c r="AO3" i="134"/>
  <c r="M60" i="79"/>
  <c r="F60" i="79"/>
  <c r="F134" i="79"/>
  <c r="M134" i="79"/>
  <c r="F163" i="141"/>
  <c r="N163" i="141" s="1"/>
  <c r="R163" i="141"/>
  <c r="M163" i="141"/>
  <c r="M126" i="142"/>
  <c r="F126" i="142"/>
  <c r="M165" i="143"/>
  <c r="F165" i="143"/>
  <c r="M227" i="144"/>
  <c r="F227" i="144"/>
  <c r="F109" i="143"/>
  <c r="M109" i="143"/>
  <c r="M166" i="144"/>
  <c r="F166" i="144"/>
  <c r="M162" i="142"/>
  <c r="F162" i="142"/>
  <c r="M148" i="79"/>
  <c r="F148" i="79"/>
  <c r="F153" i="134"/>
  <c r="M153" i="134"/>
  <c r="F153" i="142"/>
  <c r="M153" i="142"/>
  <c r="M60" i="142"/>
  <c r="F60" i="142"/>
  <c r="R164" i="141"/>
  <c r="M164" i="141"/>
  <c r="F164" i="141"/>
  <c r="M103" i="144"/>
  <c r="F103" i="144"/>
  <c r="N103" i="144" s="1"/>
  <c r="F224" i="144"/>
  <c r="M224" i="144"/>
  <c r="F164" i="144"/>
  <c r="M164" i="144"/>
  <c r="F116" i="134"/>
  <c r="M116" i="134"/>
  <c r="F177" i="142"/>
  <c r="M177" i="142"/>
  <c r="F173" i="142"/>
  <c r="M173" i="142"/>
  <c r="M162" i="144"/>
  <c r="F162" i="144"/>
  <c r="N162" i="144" s="1"/>
  <c r="M158" i="134"/>
  <c r="F158" i="134"/>
  <c r="M117" i="144"/>
  <c r="F117" i="144"/>
  <c r="N117" i="144" s="1"/>
  <c r="M85" i="144"/>
  <c r="F85" i="144"/>
  <c r="F180" i="143"/>
  <c r="M180" i="143"/>
  <c r="M174" i="144"/>
  <c r="N174" i="144" s="1"/>
  <c r="F174" i="144"/>
  <c r="M180" i="134"/>
  <c r="F180" i="134"/>
  <c r="M202" i="144"/>
  <c r="N202" i="144" s="1"/>
  <c r="F202" i="144"/>
  <c r="M48" i="79"/>
  <c r="F48" i="79"/>
  <c r="F143" i="143"/>
  <c r="N143" i="143" s="1"/>
  <c r="M143" i="143"/>
  <c r="M214" i="79"/>
  <c r="F214" i="79"/>
  <c r="M151" i="144"/>
  <c r="F151" i="144"/>
  <c r="M133" i="141"/>
  <c r="F133" i="141"/>
  <c r="R133" i="141"/>
  <c r="M169" i="141"/>
  <c r="F169" i="141"/>
  <c r="R169" i="141"/>
  <c r="M162" i="141"/>
  <c r="N162" i="141" s="1"/>
  <c r="F162" i="141"/>
  <c r="R162" i="141"/>
  <c r="M129" i="143"/>
  <c r="F129" i="143"/>
  <c r="F121" i="79"/>
  <c r="M121" i="79"/>
  <c r="R126" i="141"/>
  <c r="M126" i="141"/>
  <c r="F126" i="141"/>
  <c r="F193" i="142"/>
  <c r="M193" i="142"/>
  <c r="F189" i="134"/>
  <c r="M189" i="134"/>
  <c r="F183" i="142"/>
  <c r="M183" i="142"/>
  <c r="M168" i="79"/>
  <c r="N168" i="79" s="1"/>
  <c r="F168" i="79"/>
  <c r="F121" i="141"/>
  <c r="R121" i="141"/>
  <c r="M121" i="141"/>
  <c r="F174" i="79"/>
  <c r="M174" i="79"/>
  <c r="M139" i="143"/>
  <c r="F139" i="143"/>
  <c r="F228" i="134"/>
  <c r="M228" i="134"/>
  <c r="F108" i="144"/>
  <c r="M108" i="144"/>
  <c r="M162" i="143"/>
  <c r="F162" i="143"/>
  <c r="F130" i="144"/>
  <c r="M130" i="144"/>
  <c r="F127" i="144"/>
  <c r="M127" i="144"/>
  <c r="F221" i="144"/>
  <c r="M221" i="144"/>
  <c r="M148" i="142"/>
  <c r="F148" i="142"/>
  <c r="F163" i="134"/>
  <c r="M163" i="134"/>
  <c r="F217" i="134"/>
  <c r="M217" i="134"/>
  <c r="F153" i="143"/>
  <c r="M153" i="143"/>
  <c r="M149" i="134"/>
  <c r="F149" i="134"/>
  <c r="M197" i="79"/>
  <c r="F197" i="79"/>
  <c r="M152" i="134"/>
  <c r="F152" i="134"/>
  <c r="M141" i="142"/>
  <c r="F141" i="142"/>
  <c r="M146" i="142"/>
  <c r="F146" i="142"/>
  <c r="R148" i="141"/>
  <c r="M148" i="141"/>
  <c r="N148" i="141" s="1"/>
  <c r="F148" i="141"/>
  <c r="M120" i="141"/>
  <c r="F120" i="141"/>
  <c r="N120" i="141" s="1"/>
  <c r="R120" i="141"/>
  <c r="M102" i="144"/>
  <c r="F102" i="144"/>
  <c r="M87" i="79"/>
  <c r="F87" i="79"/>
  <c r="R138" i="141"/>
  <c r="M138" i="141"/>
  <c r="F138" i="141"/>
  <c r="M84" i="142"/>
  <c r="F84" i="142"/>
  <c r="F123" i="141"/>
  <c r="R123" i="141"/>
  <c r="M123" i="141"/>
  <c r="N123" i="141" s="1"/>
  <c r="F137" i="134"/>
  <c r="N137" i="134" s="1"/>
  <c r="M137" i="134"/>
  <c r="F74" i="79"/>
  <c r="M74" i="79"/>
  <c r="M142" i="143"/>
  <c r="F142" i="143"/>
  <c r="N142" i="143"/>
  <c r="M153" i="144"/>
  <c r="F153" i="144"/>
  <c r="M131" i="142"/>
  <c r="F131" i="142"/>
  <c r="F127" i="134"/>
  <c r="N127" i="134" s="1"/>
  <c r="M127" i="134"/>
  <c r="F171" i="79"/>
  <c r="M171" i="79"/>
  <c r="N171" i="79" s="1"/>
  <c r="F158" i="141"/>
  <c r="R158" i="141"/>
  <c r="M158" i="141"/>
  <c r="M157" i="144"/>
  <c r="F157" i="144"/>
  <c r="M173" i="79"/>
  <c r="F173" i="79"/>
  <c r="M102" i="134"/>
  <c r="F102" i="134"/>
  <c r="M51" i="134"/>
  <c r="F51" i="134"/>
  <c r="M141" i="134"/>
  <c r="F141" i="134"/>
  <c r="F116" i="143"/>
  <c r="M116" i="143"/>
  <c r="F100" i="142"/>
  <c r="M100" i="142"/>
  <c r="M88" i="142"/>
  <c r="F88" i="142"/>
  <c r="N88" i="142" s="1"/>
  <c r="M92" i="142"/>
  <c r="F92" i="142"/>
  <c r="M104" i="141"/>
  <c r="F104" i="141"/>
  <c r="N104" i="141" s="1"/>
  <c r="R104" i="141"/>
  <c r="F128" i="143"/>
  <c r="M128" i="143"/>
  <c r="R152" i="141"/>
  <c r="M152" i="141"/>
  <c r="F152" i="141"/>
  <c r="M118" i="143"/>
  <c r="F118" i="143"/>
  <c r="N118" i="143" s="1"/>
  <c r="F103" i="142"/>
  <c r="M103" i="142"/>
  <c r="F101" i="141"/>
  <c r="R101" i="141"/>
  <c r="M101" i="141"/>
  <c r="N101" i="141" s="1"/>
  <c r="AR5" i="142"/>
  <c r="AR13" i="142"/>
  <c r="AR7" i="142"/>
  <c r="AR9" i="142"/>
  <c r="AR10" i="142"/>
  <c r="AR11" i="142"/>
  <c r="AO4" i="142" s="1"/>
  <c r="AR4" i="142"/>
  <c r="AR6" i="142"/>
  <c r="AR12" i="142"/>
  <c r="AR3" i="142"/>
  <c r="AR2" i="142"/>
  <c r="AR8" i="142"/>
  <c r="F123" i="143"/>
  <c r="M123" i="143"/>
  <c r="M154" i="79"/>
  <c r="F154" i="79"/>
  <c r="M66" i="143"/>
  <c r="F66" i="143"/>
  <c r="M66" i="142"/>
  <c r="F66" i="142"/>
  <c r="F152" i="142"/>
  <c r="M152" i="142"/>
  <c r="M112" i="79"/>
  <c r="F112" i="79"/>
  <c r="M136" i="144"/>
  <c r="F136" i="144"/>
  <c r="M67" i="142"/>
  <c r="F67" i="142"/>
  <c r="N67" i="142" s="1"/>
  <c r="M136" i="79"/>
  <c r="F136" i="79"/>
  <c r="M83" i="144"/>
  <c r="F83" i="144"/>
  <c r="N83" i="144" s="1"/>
  <c r="M112" i="134"/>
  <c r="F112" i="134"/>
  <c r="M96" i="134"/>
  <c r="F96" i="134"/>
  <c r="N96" i="134" s="1"/>
  <c r="M180" i="79"/>
  <c r="F180" i="79"/>
  <c r="F119" i="143"/>
  <c r="M119" i="143"/>
  <c r="M170" i="143"/>
  <c r="F170" i="143"/>
  <c r="R98" i="141"/>
  <c r="M98" i="141"/>
  <c r="F98" i="141"/>
  <c r="F74" i="143"/>
  <c r="M74" i="143"/>
  <c r="M77" i="143"/>
  <c r="F77" i="143"/>
  <c r="M124" i="143"/>
  <c r="F124" i="143"/>
  <c r="M97" i="144"/>
  <c r="F97" i="144"/>
  <c r="M87" i="143"/>
  <c r="F87" i="143"/>
  <c r="M120" i="79"/>
  <c r="F120" i="79"/>
  <c r="F157" i="143"/>
  <c r="M157" i="143"/>
  <c r="F147" i="144"/>
  <c r="M147" i="144"/>
  <c r="M171" i="141"/>
  <c r="N171" i="141" s="1"/>
  <c r="F171" i="141"/>
  <c r="R171" i="141"/>
  <c r="M106" i="134"/>
  <c r="F106" i="134"/>
  <c r="F105" i="144"/>
  <c r="M105" i="144"/>
  <c r="M81" i="141"/>
  <c r="F81" i="141"/>
  <c r="R81" i="141"/>
  <c r="M119" i="79"/>
  <c r="F119" i="79"/>
  <c r="M122" i="79"/>
  <c r="F122" i="79"/>
  <c r="F111" i="79"/>
  <c r="M111" i="79"/>
  <c r="F89" i="141"/>
  <c r="R89" i="141"/>
  <c r="M89" i="141"/>
  <c r="M118" i="141"/>
  <c r="F118" i="141"/>
  <c r="R118" i="141"/>
  <c r="M78" i="142"/>
  <c r="F78" i="142"/>
  <c r="M121" i="143"/>
  <c r="F121" i="143"/>
  <c r="M104" i="134"/>
  <c r="F104" i="134"/>
  <c r="M131" i="79"/>
  <c r="F131" i="79"/>
  <c r="M99" i="79"/>
  <c r="F99" i="79"/>
  <c r="F168" i="143"/>
  <c r="M168" i="143"/>
  <c r="M90" i="142"/>
  <c r="F90" i="142"/>
  <c r="M57" i="144"/>
  <c r="F57" i="144"/>
  <c r="M87" i="142"/>
  <c r="F87" i="142"/>
  <c r="M76" i="143"/>
  <c r="F76" i="143"/>
  <c r="M164" i="142"/>
  <c r="F164" i="142"/>
  <c r="F145" i="134"/>
  <c r="M145" i="134"/>
  <c r="F81" i="134"/>
  <c r="M81" i="134"/>
  <c r="M119" i="141"/>
  <c r="F119" i="141"/>
  <c r="R119" i="141"/>
  <c r="M82" i="79"/>
  <c r="F82" i="79"/>
  <c r="F127" i="143"/>
  <c r="M127" i="143"/>
  <c r="F124" i="141"/>
  <c r="R124" i="141"/>
  <c r="M124" i="141"/>
  <c r="M128" i="134"/>
  <c r="F128" i="134"/>
  <c r="F110" i="143"/>
  <c r="M110" i="143"/>
  <c r="F161" i="144"/>
  <c r="M161" i="144"/>
  <c r="M131" i="143"/>
  <c r="F131" i="143"/>
  <c r="F68" i="142"/>
  <c r="M68" i="142"/>
  <c r="R111" i="141"/>
  <c r="M111" i="141"/>
  <c r="F111" i="141"/>
  <c r="M129" i="142"/>
  <c r="F129" i="142"/>
  <c r="F118" i="142"/>
  <c r="M118" i="142"/>
  <c r="M108" i="79"/>
  <c r="F108" i="79"/>
  <c r="M160" i="141"/>
  <c r="F160" i="141"/>
  <c r="R160" i="141"/>
  <c r="F150" i="141"/>
  <c r="R150" i="141"/>
  <c r="M150" i="141"/>
  <c r="F113" i="143"/>
  <c r="M113" i="143"/>
  <c r="M79" i="144"/>
  <c r="F79" i="144"/>
  <c r="M124" i="79"/>
  <c r="F124" i="79"/>
  <c r="M98" i="79"/>
  <c r="F98" i="79"/>
  <c r="M124" i="142"/>
  <c r="F124" i="142"/>
  <c r="F104" i="144"/>
  <c r="M104" i="144"/>
  <c r="R93" i="141"/>
  <c r="M93" i="141"/>
  <c r="F93" i="141"/>
  <c r="M77" i="141"/>
  <c r="F77" i="141"/>
  <c r="R77" i="141"/>
  <c r="F116" i="141"/>
  <c r="R116" i="141"/>
  <c r="M116" i="141"/>
  <c r="N116" i="141" s="1"/>
  <c r="F167" i="79"/>
  <c r="M167" i="79"/>
  <c r="F72" i="79"/>
  <c r="M72" i="79"/>
  <c r="M64" i="143"/>
  <c r="F64" i="143"/>
  <c r="F125" i="79"/>
  <c r="M125" i="79"/>
  <c r="R82" i="141"/>
  <c r="M82" i="141"/>
  <c r="F82" i="141"/>
  <c r="M65" i="79"/>
  <c r="F65" i="79"/>
  <c r="M71" i="79"/>
  <c r="F71" i="79"/>
  <c r="M145" i="144"/>
  <c r="F145" i="144"/>
  <c r="R115" i="141"/>
  <c r="M115" i="141"/>
  <c r="F115" i="141"/>
  <c r="M115" i="143"/>
  <c r="F115" i="143"/>
  <c r="N115" i="143" s="1"/>
  <c r="M51" i="79"/>
  <c r="F51" i="79"/>
  <c r="F194" i="144"/>
  <c r="M194" i="144"/>
  <c r="F143" i="142"/>
  <c r="M143" i="142"/>
  <c r="M160" i="144"/>
  <c r="F160" i="144"/>
  <c r="N160" i="144" s="1"/>
  <c r="M52" i="141"/>
  <c r="F52" i="141"/>
  <c r="R52" i="141"/>
  <c r="F114" i="143"/>
  <c r="M114" i="143"/>
  <c r="M129" i="79"/>
  <c r="F129" i="79"/>
  <c r="F128" i="142"/>
  <c r="M128" i="142"/>
  <c r="F168" i="144"/>
  <c r="N168" i="144" s="1"/>
  <c r="M168" i="144"/>
  <c r="F163" i="142"/>
  <c r="M163" i="142"/>
  <c r="M144" i="142"/>
  <c r="F144" i="142"/>
  <c r="F122" i="141"/>
  <c r="R122" i="141"/>
  <c r="M122" i="141"/>
  <c r="M140" i="79"/>
  <c r="F140" i="79"/>
  <c r="M137" i="141"/>
  <c r="F137" i="141"/>
  <c r="R137" i="141"/>
  <c r="R62" i="141"/>
  <c r="M62" i="141"/>
  <c r="F62" i="141"/>
  <c r="F101" i="142"/>
  <c r="M101" i="142"/>
  <c r="F135" i="134"/>
  <c r="M135" i="134"/>
  <c r="M114" i="134"/>
  <c r="F114" i="134"/>
  <c r="N114" i="134" s="1"/>
  <c r="F120" i="143"/>
  <c r="M120" i="143"/>
  <c r="M126" i="79"/>
  <c r="F126" i="79"/>
  <c r="N126" i="79" s="1"/>
  <c r="F137" i="143"/>
  <c r="M137" i="143"/>
  <c r="M133" i="142"/>
  <c r="F133" i="142"/>
  <c r="N133" i="142" s="1"/>
  <c r="M105" i="142"/>
  <c r="F105" i="142"/>
  <c r="M79" i="143"/>
  <c r="F79" i="143"/>
  <c r="N79" i="143" s="1"/>
  <c r="M135" i="143"/>
  <c r="F135" i="143"/>
  <c r="R84" i="141"/>
  <c r="M84" i="141"/>
  <c r="F84" i="141"/>
  <c r="F86" i="134"/>
  <c r="M86" i="134"/>
  <c r="F146" i="144"/>
  <c r="M146" i="144"/>
  <c r="M134" i="143"/>
  <c r="F134" i="143"/>
  <c r="M111" i="143"/>
  <c r="F111" i="143"/>
  <c r="M101" i="134"/>
  <c r="F101" i="134"/>
  <c r="M59" i="144"/>
  <c r="F59" i="144"/>
  <c r="F66" i="144"/>
  <c r="M66" i="144"/>
  <c r="F97" i="143"/>
  <c r="M97" i="143"/>
  <c r="M88" i="143"/>
  <c r="F88" i="143"/>
  <c r="R142" i="141"/>
  <c r="M142" i="141"/>
  <c r="F142" i="141"/>
  <c r="M109" i="142"/>
  <c r="F109" i="142"/>
  <c r="N109" i="142" s="1"/>
  <c r="M99" i="144"/>
  <c r="F99" i="144"/>
  <c r="M96" i="144"/>
  <c r="F96" i="144"/>
  <c r="N96" i="144" s="1"/>
  <c r="M117" i="141"/>
  <c r="F117" i="141"/>
  <c r="R117" i="141"/>
  <c r="M149" i="144"/>
  <c r="F149" i="144"/>
  <c r="F123" i="144"/>
  <c r="N123" i="144" s="1"/>
  <c r="M123" i="144"/>
  <c r="M130" i="79"/>
  <c r="F130" i="79"/>
  <c r="M105" i="134"/>
  <c r="F105" i="134"/>
  <c r="F106" i="79"/>
  <c r="M106" i="79"/>
  <c r="M67" i="144"/>
  <c r="F67" i="144"/>
  <c r="M84" i="143"/>
  <c r="F84" i="143"/>
  <c r="F100" i="144"/>
  <c r="N100" i="144" s="1"/>
  <c r="M100" i="144"/>
  <c r="F94" i="134"/>
  <c r="M94" i="134"/>
  <c r="M100" i="134"/>
  <c r="F100" i="134"/>
  <c r="F86" i="142"/>
  <c r="M86" i="142"/>
  <c r="M80" i="142"/>
  <c r="F80" i="142"/>
  <c r="M54" i="141"/>
  <c r="F54" i="141"/>
  <c r="N54" i="141" s="1"/>
  <c r="R54" i="141"/>
  <c r="M83" i="143"/>
  <c r="F83" i="143"/>
  <c r="F127" i="142"/>
  <c r="M127" i="142"/>
  <c r="M62" i="142"/>
  <c r="F62" i="142"/>
  <c r="M86" i="144"/>
  <c r="F86" i="144"/>
  <c r="M71" i="144"/>
  <c r="F71" i="144"/>
  <c r="F83" i="142"/>
  <c r="M83" i="142"/>
  <c r="F122" i="142"/>
  <c r="M122" i="142"/>
  <c r="F141" i="144"/>
  <c r="M141" i="144"/>
  <c r="F75" i="144"/>
  <c r="M75" i="144"/>
  <c r="F71" i="143"/>
  <c r="M71" i="143"/>
  <c r="M67" i="79"/>
  <c r="F67" i="79"/>
  <c r="N67" i="79" s="1"/>
  <c r="R127" i="141"/>
  <c r="M127" i="141"/>
  <c r="F127" i="141"/>
  <c r="M87" i="134"/>
  <c r="F87" i="134"/>
  <c r="M103" i="134"/>
  <c r="F103" i="134"/>
  <c r="M59" i="141"/>
  <c r="F59" i="141"/>
  <c r="R59" i="141"/>
  <c r="M58" i="143"/>
  <c r="F58" i="143"/>
  <c r="M97" i="142"/>
  <c r="N97" i="142" s="1"/>
  <c r="F97" i="142"/>
  <c r="M60" i="143"/>
  <c r="F60" i="143"/>
  <c r="N60" i="143" s="1"/>
  <c r="F49" i="143"/>
  <c r="M49" i="143"/>
  <c r="M58" i="141"/>
  <c r="R58" i="141"/>
  <c r="F58" i="141"/>
  <c r="N58" i="141" s="1"/>
  <c r="M68" i="144"/>
  <c r="F68" i="144"/>
  <c r="F55" i="134"/>
  <c r="M55" i="134"/>
  <c r="AO3" i="143"/>
  <c r="F78" i="141"/>
  <c r="R78" i="141"/>
  <c r="M78" i="141"/>
  <c r="N78" i="141" s="1"/>
  <c r="M115" i="79"/>
  <c r="N115" i="79" s="1"/>
  <c r="F115" i="79"/>
  <c r="F110" i="144"/>
  <c r="M110" i="144"/>
  <c r="N110" i="144" s="1"/>
  <c r="F52" i="144"/>
  <c r="N52" i="144" s="1"/>
  <c r="M52" i="144"/>
  <c r="F59" i="79"/>
  <c r="M59" i="79"/>
  <c r="N59" i="79" s="1"/>
  <c r="F103" i="143"/>
  <c r="N103" i="143" s="1"/>
  <c r="M103" i="143"/>
  <c r="F129" i="144"/>
  <c r="M129" i="144"/>
  <c r="N129" i="144" s="1"/>
  <c r="F128" i="141"/>
  <c r="R128" i="141"/>
  <c r="M128" i="141"/>
  <c r="M112" i="143"/>
  <c r="F112" i="143"/>
  <c r="M113" i="144"/>
  <c r="F113" i="144"/>
  <c r="M130" i="134"/>
  <c r="F130" i="134"/>
  <c r="M117" i="143"/>
  <c r="F117" i="143"/>
  <c r="M115" i="144"/>
  <c r="F115" i="144"/>
  <c r="M107" i="143"/>
  <c r="F107" i="143"/>
  <c r="M85" i="143"/>
  <c r="F85" i="143"/>
  <c r="AO3" i="144"/>
  <c r="M104" i="142"/>
  <c r="F104" i="142"/>
  <c r="M98" i="144"/>
  <c r="F98" i="144"/>
  <c r="F85" i="142"/>
  <c r="M85" i="142"/>
  <c r="N85" i="142" s="1"/>
  <c r="F151" i="143"/>
  <c r="M151" i="143"/>
  <c r="F123" i="79"/>
  <c r="M123" i="79"/>
  <c r="M109" i="144"/>
  <c r="F109" i="144"/>
  <c r="M112" i="142"/>
  <c r="F112" i="142"/>
  <c r="F96" i="143"/>
  <c r="M96" i="143"/>
  <c r="M109" i="134"/>
  <c r="F109" i="134"/>
  <c r="AR6" i="141"/>
  <c r="AR9" i="141"/>
  <c r="AR10" i="141"/>
  <c r="AO4" i="141" s="1"/>
  <c r="AR4" i="141"/>
  <c r="AR12" i="141"/>
  <c r="AR13" i="141"/>
  <c r="AR3" i="141"/>
  <c r="AR8" i="141"/>
  <c r="AR2" i="141"/>
  <c r="AR7" i="141"/>
  <c r="AR5" i="141"/>
  <c r="AR11" i="141"/>
  <c r="R100" i="141"/>
  <c r="M100" i="141"/>
  <c r="F100" i="141"/>
  <c r="M80" i="143"/>
  <c r="F80" i="143"/>
  <c r="F98" i="143"/>
  <c r="M98" i="143"/>
  <c r="M57" i="79"/>
  <c r="F57" i="79"/>
  <c r="M56" i="141"/>
  <c r="F56" i="141"/>
  <c r="R56" i="141"/>
  <c r="F106" i="141"/>
  <c r="R106" i="141"/>
  <c r="M106" i="141"/>
  <c r="R88" i="141"/>
  <c r="M88" i="141"/>
  <c r="F88" i="141"/>
  <c r="F83" i="79"/>
  <c r="M83" i="79"/>
  <c r="F81" i="79"/>
  <c r="M81" i="79"/>
  <c r="R83" i="141"/>
  <c r="M83" i="141"/>
  <c r="F83" i="141"/>
  <c r="M84" i="134"/>
  <c r="F84" i="134"/>
  <c r="M82" i="142"/>
  <c r="F82" i="142"/>
  <c r="M46" i="142"/>
  <c r="F46" i="142"/>
  <c r="M76" i="79"/>
  <c r="F76" i="79"/>
  <c r="M65" i="144"/>
  <c r="F65" i="144"/>
  <c r="M134" i="144"/>
  <c r="F134" i="144"/>
  <c r="M90" i="134"/>
  <c r="F90" i="134"/>
  <c r="R114" i="141"/>
  <c r="M114" i="141"/>
  <c r="F114" i="141"/>
  <c r="AR12" i="144"/>
  <c r="AR13" i="144"/>
  <c r="AO4" i="144" s="1"/>
  <c r="AR6" i="144"/>
  <c r="AR4" i="144"/>
  <c r="AR5" i="144"/>
  <c r="AR10" i="144"/>
  <c r="AR9" i="144"/>
  <c r="AR3" i="144"/>
  <c r="AR2" i="144"/>
  <c r="AR8" i="144"/>
  <c r="AR11" i="144"/>
  <c r="AR7" i="144"/>
  <c r="F85" i="79"/>
  <c r="M85" i="79"/>
  <c r="M129" i="141"/>
  <c r="F129" i="141"/>
  <c r="R129" i="141"/>
  <c r="M105" i="143"/>
  <c r="F105" i="143"/>
  <c r="M169" i="79"/>
  <c r="F169" i="79"/>
  <c r="F134" i="141"/>
  <c r="R134" i="141"/>
  <c r="M134" i="141"/>
  <c r="R132" i="141"/>
  <c r="M132" i="141"/>
  <c r="F132" i="141"/>
  <c r="M117" i="79"/>
  <c r="F117" i="79"/>
  <c r="M84" i="79"/>
  <c r="F84" i="79"/>
  <c r="R91" i="141"/>
  <c r="M91" i="141"/>
  <c r="F91" i="141"/>
  <c r="M64" i="134"/>
  <c r="F64" i="134"/>
  <c r="M92" i="143"/>
  <c r="F92" i="143"/>
  <c r="M118" i="79"/>
  <c r="F118" i="79"/>
  <c r="N118" i="79" s="1"/>
  <c r="F136" i="141"/>
  <c r="R136" i="141"/>
  <c r="M136" i="141"/>
  <c r="F141" i="143"/>
  <c r="M141" i="143"/>
  <c r="M86" i="143"/>
  <c r="N86" i="143" s="1"/>
  <c r="F86" i="143"/>
  <c r="R141" i="141"/>
  <c r="M141" i="141"/>
  <c r="F141" i="141"/>
  <c r="N141" i="141" s="1"/>
  <c r="F143" i="79"/>
  <c r="M143" i="79"/>
  <c r="N143" i="79" s="1"/>
  <c r="M125" i="134"/>
  <c r="F125" i="134"/>
  <c r="M163" i="79"/>
  <c r="F163" i="79"/>
  <c r="N163" i="79" s="1"/>
  <c r="M58" i="142"/>
  <c r="F58" i="142"/>
  <c r="M93" i="79"/>
  <c r="F93" i="79"/>
  <c r="F81" i="144"/>
  <c r="M81" i="144"/>
  <c r="N81" i="144" s="1"/>
  <c r="F100" i="143"/>
  <c r="M100" i="143"/>
  <c r="M88" i="134"/>
  <c r="F88" i="134"/>
  <c r="N88" i="134" s="1"/>
  <c r="F68" i="143"/>
  <c r="M68" i="143"/>
  <c r="M76" i="142"/>
  <c r="F76" i="142"/>
  <c r="F94" i="143"/>
  <c r="M94" i="143"/>
  <c r="F70" i="142"/>
  <c r="M70" i="142"/>
  <c r="M78" i="134"/>
  <c r="F78" i="134"/>
  <c r="N78" i="134" s="1"/>
  <c r="M50" i="79"/>
  <c r="F50" i="79"/>
  <c r="AO3" i="141"/>
  <c r="M113" i="141"/>
  <c r="F113" i="141"/>
  <c r="R113" i="141"/>
  <c r="M135" i="79"/>
  <c r="F135" i="79"/>
  <c r="M166" i="79"/>
  <c r="F166" i="79"/>
  <c r="M63" i="142"/>
  <c r="F63" i="142"/>
  <c r="M89" i="79"/>
  <c r="F89" i="79"/>
  <c r="N89" i="79" s="1"/>
  <c r="F133" i="143"/>
  <c r="M133" i="143"/>
  <c r="F136" i="143"/>
  <c r="M136" i="143"/>
  <c r="N136" i="143" s="1"/>
  <c r="F101" i="79"/>
  <c r="M101" i="79"/>
  <c r="F73" i="143"/>
  <c r="M73" i="143"/>
  <c r="F111" i="144"/>
  <c r="M111" i="144"/>
  <c r="M155" i="144"/>
  <c r="F155" i="144"/>
  <c r="N155" i="144" s="1"/>
  <c r="F122" i="134"/>
  <c r="M122" i="134"/>
  <c r="M125" i="143"/>
  <c r="F125" i="143"/>
  <c r="M98" i="142"/>
  <c r="F98" i="142"/>
  <c r="F69" i="144"/>
  <c r="M69" i="144"/>
  <c r="N69" i="144" s="1"/>
  <c r="M104" i="79"/>
  <c r="F104" i="79"/>
  <c r="M61" i="144"/>
  <c r="F61" i="144"/>
  <c r="N61" i="144" s="1"/>
  <c r="M77" i="144"/>
  <c r="F77" i="144"/>
  <c r="F152" i="144"/>
  <c r="M152" i="144"/>
  <c r="N152" i="144" s="1"/>
  <c r="M138" i="143"/>
  <c r="F138" i="143"/>
  <c r="M120" i="142"/>
  <c r="F120" i="142"/>
  <c r="F128" i="79"/>
  <c r="M128" i="79"/>
  <c r="F86" i="141"/>
  <c r="R86" i="141"/>
  <c r="M86" i="141"/>
  <c r="F64" i="144"/>
  <c r="M64" i="144"/>
  <c r="AR9" i="79"/>
  <c r="AR7" i="79"/>
  <c r="AR2" i="79"/>
  <c r="AO4" i="79" s="1"/>
  <c r="AR3" i="79"/>
  <c r="AR12" i="79"/>
  <c r="AR8" i="79"/>
  <c r="AR13" i="79"/>
  <c r="AR10" i="79"/>
  <c r="AR5" i="79"/>
  <c r="AR11" i="79"/>
  <c r="AO3" i="79"/>
  <c r="AR6" i="79"/>
  <c r="AR4" i="79"/>
  <c r="M47" i="144"/>
  <c r="F47" i="144"/>
  <c r="F97" i="134"/>
  <c r="M97" i="134"/>
  <c r="R48" i="141"/>
  <c r="M48" i="141"/>
  <c r="F48" i="141"/>
  <c r="M99" i="134"/>
  <c r="F99" i="134"/>
  <c r="M52" i="79"/>
  <c r="F52" i="79"/>
  <c r="F80" i="141"/>
  <c r="R80" i="141"/>
  <c r="M80" i="141"/>
  <c r="M74" i="141"/>
  <c r="F74" i="141"/>
  <c r="R74" i="141"/>
  <c r="AR8" i="134"/>
  <c r="AR11" i="134"/>
  <c r="AR5" i="134"/>
  <c r="AR2" i="134"/>
  <c r="AR13" i="134"/>
  <c r="AR6" i="134"/>
  <c r="AR9" i="134"/>
  <c r="AR12" i="134"/>
  <c r="AR7" i="134"/>
  <c r="AR4" i="134"/>
  <c r="AR3" i="134"/>
  <c r="AO4" i="134" s="1"/>
  <c r="AR10" i="134"/>
  <c r="F67" i="134"/>
  <c r="M67" i="134"/>
  <c r="F78" i="79"/>
  <c r="N78" i="79" s="1"/>
  <c r="M78" i="79"/>
  <c r="R16" i="141"/>
  <c r="F16" i="141"/>
  <c r="M16" i="141"/>
  <c r="M94" i="142"/>
  <c r="F94" i="142"/>
  <c r="M90" i="143"/>
  <c r="F90" i="143"/>
  <c r="R87" i="141"/>
  <c r="M87" i="141"/>
  <c r="F87" i="141"/>
  <c r="M66" i="134"/>
  <c r="F66" i="134"/>
  <c r="AO3" i="142"/>
  <c r="M62" i="134"/>
  <c r="F62" i="134"/>
  <c r="F69" i="79"/>
  <c r="M69" i="79"/>
  <c r="M69" i="142"/>
  <c r="F69" i="142"/>
  <c r="F48" i="143"/>
  <c r="M48" i="143"/>
  <c r="F56" i="134"/>
  <c r="M56" i="134"/>
  <c r="N56" i="134" s="1"/>
  <c r="M96" i="142"/>
  <c r="F96" i="142"/>
  <c r="F95" i="144"/>
  <c r="M95" i="144"/>
  <c r="F89" i="144"/>
  <c r="M89" i="144"/>
  <c r="M54" i="79"/>
  <c r="F54" i="79"/>
  <c r="M61" i="141"/>
  <c r="F61" i="141"/>
  <c r="N61" i="141" s="1"/>
  <c r="R61" i="141"/>
  <c r="M82" i="144"/>
  <c r="F82" i="144"/>
  <c r="M46" i="79"/>
  <c r="F46" i="79"/>
  <c r="M62" i="79"/>
  <c r="F62" i="79"/>
  <c r="F54" i="143"/>
  <c r="M54" i="143"/>
  <c r="F97" i="79"/>
  <c r="M97" i="79"/>
  <c r="F99" i="143"/>
  <c r="M99" i="143"/>
  <c r="F76" i="141"/>
  <c r="R76" i="141"/>
  <c r="M76" i="141"/>
  <c r="F82" i="143"/>
  <c r="M82" i="143"/>
  <c r="M51" i="142"/>
  <c r="F51" i="142"/>
  <c r="M50" i="143"/>
  <c r="F50" i="143"/>
  <c r="F75" i="79"/>
  <c r="M75" i="79"/>
  <c r="F50" i="142"/>
  <c r="M50" i="142"/>
  <c r="R63" i="141"/>
  <c r="M63" i="141"/>
  <c r="F63" i="141"/>
  <c r="F91" i="144"/>
  <c r="M91" i="144"/>
  <c r="M92" i="134"/>
  <c r="F92" i="134"/>
  <c r="M98" i="134"/>
  <c r="F98" i="134"/>
  <c r="F102" i="79"/>
  <c r="M102" i="79"/>
  <c r="M56" i="142"/>
  <c r="F56" i="142"/>
  <c r="M53" i="142"/>
  <c r="F53" i="142"/>
  <c r="M52" i="134"/>
  <c r="F52" i="134"/>
  <c r="F83" i="134"/>
  <c r="M83" i="134"/>
  <c r="F48" i="134"/>
  <c r="N48" i="134" s="1"/>
  <c r="M48" i="134"/>
  <c r="M54" i="144"/>
  <c r="F54" i="144"/>
  <c r="F114" i="79"/>
  <c r="N114" i="79" s="1"/>
  <c r="M114" i="79"/>
  <c r="F73" i="79"/>
  <c r="M73" i="79"/>
  <c r="M73" i="141"/>
  <c r="N73" i="141" s="1"/>
  <c r="F73" i="141"/>
  <c r="R73" i="141"/>
  <c r="M48" i="142"/>
  <c r="F48" i="142"/>
  <c r="F46" i="143"/>
  <c r="M46" i="143"/>
  <c r="R60" i="141"/>
  <c r="M60" i="141"/>
  <c r="F60" i="141"/>
  <c r="F72" i="141"/>
  <c r="R72" i="141"/>
  <c r="M72" i="141"/>
  <c r="M63" i="134"/>
  <c r="F63" i="134"/>
  <c r="N63" i="134" s="1"/>
  <c r="F61" i="79"/>
  <c r="M61" i="79"/>
  <c r="F56" i="143"/>
  <c r="M56" i="143"/>
  <c r="N56" i="143" s="1"/>
  <c r="M99" i="142"/>
  <c r="F99" i="142"/>
  <c r="M69" i="141"/>
  <c r="R69" i="141"/>
  <c r="F69" i="141"/>
  <c r="M81" i="143"/>
  <c r="F81" i="143"/>
  <c r="F46" i="134"/>
  <c r="M46" i="134"/>
  <c r="M54" i="142"/>
  <c r="F54" i="142"/>
  <c r="M91" i="79"/>
  <c r="F91" i="79"/>
  <c r="M87" i="144"/>
  <c r="F87" i="144"/>
  <c r="F60" i="134"/>
  <c r="M60" i="134"/>
  <c r="M68" i="134"/>
  <c r="F68" i="134"/>
  <c r="M132" i="79"/>
  <c r="F132" i="79"/>
  <c r="M82" i="134"/>
  <c r="F82" i="134"/>
  <c r="F62" i="143"/>
  <c r="M62" i="143"/>
  <c r="F58" i="79"/>
  <c r="N58" i="79" s="1"/>
  <c r="M58" i="79"/>
  <c r="F70" i="134"/>
  <c r="M70" i="134"/>
  <c r="F54" i="134"/>
  <c r="N54" i="134" s="1"/>
  <c r="M54" i="134"/>
  <c r="M74" i="142"/>
  <c r="F74" i="142"/>
  <c r="F85" i="141"/>
  <c r="R85" i="141"/>
  <c r="M85" i="141"/>
  <c r="M72" i="143"/>
  <c r="F72" i="143"/>
  <c r="F53" i="144"/>
  <c r="M53" i="144"/>
  <c r="F55" i="79"/>
  <c r="M55" i="79"/>
  <c r="N55" i="79" s="1"/>
  <c r="M49" i="144"/>
  <c r="F49" i="144"/>
  <c r="N49" i="144" s="1"/>
  <c r="F107" i="134"/>
  <c r="M107" i="134"/>
  <c r="N107" i="134" s="1"/>
  <c r="M75" i="141"/>
  <c r="F75" i="141"/>
  <c r="N75" i="141" s="1"/>
  <c r="R75" i="141"/>
  <c r="F55" i="141"/>
  <c r="N55" i="141" s="1"/>
  <c r="M55" i="141"/>
  <c r="R55" i="141"/>
  <c r="F52" i="142"/>
  <c r="M52" i="142"/>
  <c r="F65" i="134"/>
  <c r="M65" i="134"/>
  <c r="F108" i="141"/>
  <c r="R108" i="141"/>
  <c r="M108" i="141"/>
  <c r="M69" i="134"/>
  <c r="F69" i="134"/>
  <c r="M93" i="144"/>
  <c r="F93" i="144"/>
  <c r="R97" i="141"/>
  <c r="M97" i="141"/>
  <c r="F97" i="141"/>
  <c r="F80" i="144"/>
  <c r="M80" i="144"/>
  <c r="F72" i="142"/>
  <c r="M72" i="142"/>
  <c r="F71" i="134"/>
  <c r="M71" i="134"/>
  <c r="M65" i="142"/>
  <c r="F65" i="142"/>
  <c r="N65" i="142" s="1"/>
  <c r="F88" i="144"/>
  <c r="M88" i="144"/>
  <c r="F58" i="134"/>
  <c r="M58" i="134"/>
  <c r="M53" i="134"/>
  <c r="F53" i="134"/>
  <c r="M80" i="134"/>
  <c r="F80" i="134"/>
  <c r="F86" i="79"/>
  <c r="M86" i="79"/>
  <c r="M70" i="143"/>
  <c r="F70" i="143"/>
  <c r="M95" i="79"/>
  <c r="F95" i="79"/>
  <c r="N95" i="79" s="1"/>
  <c r="M77" i="79"/>
  <c r="F77" i="79"/>
  <c r="M72" i="134"/>
  <c r="F72" i="134"/>
  <c r="F50" i="134"/>
  <c r="M50" i="134"/>
  <c r="M67" i="141"/>
  <c r="F67" i="141"/>
  <c r="R67" i="141"/>
  <c r="F102" i="141"/>
  <c r="R102" i="141"/>
  <c r="M102" i="141"/>
  <c r="F47" i="143"/>
  <c r="M47" i="143"/>
  <c r="AR4" i="143"/>
  <c r="AR13" i="143"/>
  <c r="AR9" i="143"/>
  <c r="AR11" i="143"/>
  <c r="AR8" i="143"/>
  <c r="AR6" i="143"/>
  <c r="AR5" i="143"/>
  <c r="AR12" i="143"/>
  <c r="AO4" i="143" s="1"/>
  <c r="AR7" i="143"/>
  <c r="AR10" i="143"/>
  <c r="AR3" i="143"/>
  <c r="AR2" i="143"/>
  <c r="R50" i="141"/>
  <c r="M50" i="141"/>
  <c r="F50" i="141"/>
  <c r="M51" i="143"/>
  <c r="F51" i="143"/>
  <c r="M75" i="143"/>
  <c r="F75" i="143"/>
  <c r="M64" i="142"/>
  <c r="F64" i="142"/>
  <c r="F63" i="79"/>
  <c r="M63" i="79"/>
  <c r="F59" i="143"/>
  <c r="M59" i="143"/>
  <c r="M61" i="143"/>
  <c r="F61" i="143"/>
  <c r="F74" i="134"/>
  <c r="M74" i="134"/>
  <c r="N473" i="144"/>
  <c r="N281" i="144"/>
  <c r="N622" i="142"/>
  <c r="N752" i="141"/>
  <c r="N310" i="142"/>
  <c r="N767" i="141"/>
  <c r="N789" i="143"/>
  <c r="N406" i="134"/>
  <c r="N512" i="143"/>
  <c r="N391" i="141"/>
  <c r="N411" i="144"/>
  <c r="N639" i="79"/>
  <c r="N222" i="144"/>
  <c r="N110" i="141"/>
  <c r="N364" i="144"/>
  <c r="N738" i="143"/>
  <c r="N448" i="134"/>
  <c r="N479" i="141"/>
  <c r="N507" i="142"/>
  <c r="N440" i="143"/>
  <c r="N625" i="144"/>
  <c r="N346" i="144"/>
  <c r="N343" i="134"/>
  <c r="N137" i="142"/>
  <c r="N329" i="79"/>
  <c r="N75" i="134"/>
  <c r="N224" i="79"/>
  <c r="N340" i="144"/>
  <c r="N251" i="134"/>
  <c r="N354" i="143"/>
  <c r="N270" i="79"/>
  <c r="N337" i="134"/>
  <c r="N409" i="143"/>
  <c r="N452" i="143"/>
  <c r="N192" i="143"/>
  <c r="N282" i="141"/>
  <c r="N262" i="144"/>
  <c r="N372" i="143"/>
  <c r="N309" i="134"/>
  <c r="N306" i="143"/>
  <c r="N169" i="143"/>
  <c r="N280" i="141"/>
  <c r="N312" i="143"/>
  <c r="N508" i="143"/>
  <c r="N325" i="142"/>
  <c r="N329" i="141"/>
  <c r="N345" i="134"/>
  <c r="N159" i="142"/>
  <c r="N161" i="134"/>
  <c r="N69" i="141"/>
  <c r="N53" i="134"/>
  <c r="N64" i="134"/>
  <c r="N66" i="142"/>
  <c r="N79" i="144"/>
  <c r="N122" i="141"/>
  <c r="N74" i="143"/>
  <c r="N131" i="142"/>
  <c r="N95" i="141"/>
  <c r="N158" i="144"/>
  <c r="N164" i="144"/>
  <c r="N224" i="144"/>
  <c r="N151" i="134"/>
  <c r="N228" i="134"/>
  <c r="N153" i="134"/>
  <c r="N183" i="142"/>
  <c r="N162" i="142"/>
  <c r="N139" i="141"/>
  <c r="N154" i="141"/>
  <c r="N200" i="144"/>
  <c r="N147" i="142"/>
  <c r="N157" i="142"/>
  <c r="N195" i="141"/>
  <c r="N293" i="144"/>
  <c r="N165" i="141"/>
  <c r="N241" i="79"/>
  <c r="N307" i="143"/>
  <c r="N261" i="142"/>
  <c r="N166" i="141"/>
  <c r="N113" i="79"/>
  <c r="N166" i="134"/>
  <c r="N173" i="134"/>
  <c r="N215" i="142"/>
  <c r="N297" i="143"/>
  <c r="N185" i="134"/>
  <c r="N217" i="142"/>
  <c r="N277" i="142"/>
  <c r="N161" i="79"/>
  <c r="N138" i="142"/>
  <c r="N264" i="79"/>
  <c r="N270" i="134"/>
  <c r="N73" i="144"/>
  <c r="N253" i="144"/>
  <c r="N259" i="144"/>
  <c r="N195" i="79"/>
  <c r="N155" i="134"/>
  <c r="N277" i="143"/>
  <c r="N202" i="143"/>
  <c r="N124" i="134"/>
  <c r="N212" i="141"/>
  <c r="N174" i="143"/>
  <c r="N201" i="79"/>
  <c r="N221" i="142"/>
  <c r="N144" i="134"/>
  <c r="N310" i="141"/>
  <c r="N256" i="79"/>
  <c r="N238" i="144"/>
  <c r="N347" i="142"/>
  <c r="N375" i="79"/>
  <c r="N382" i="143"/>
  <c r="N191" i="134"/>
  <c r="N238" i="142"/>
  <c r="N220" i="143"/>
  <c r="N264" i="141"/>
  <c r="N222" i="143"/>
  <c r="N241" i="142"/>
  <c r="N286" i="143"/>
  <c r="N290" i="143"/>
  <c r="N326" i="79"/>
  <c r="N334" i="143"/>
  <c r="N231" i="142"/>
  <c r="N228" i="142"/>
  <c r="N324" i="79"/>
  <c r="N272" i="144"/>
  <c r="N353" i="142"/>
  <c r="N252" i="142"/>
  <c r="N164" i="79"/>
  <c r="N255" i="134"/>
  <c r="N254" i="142"/>
  <c r="N287" i="144"/>
  <c r="N317" i="144"/>
  <c r="N264" i="144"/>
  <c r="N276" i="134"/>
  <c r="N187" i="141"/>
  <c r="N343" i="141"/>
  <c r="N274" i="134"/>
  <c r="N400" i="141"/>
  <c r="N275" i="144"/>
  <c r="N248" i="142"/>
  <c r="N247" i="144"/>
  <c r="N267" i="144"/>
  <c r="N265" i="144"/>
  <c r="N299" i="144"/>
  <c r="N186" i="144"/>
  <c r="N288" i="134"/>
  <c r="N288" i="141"/>
  <c r="N343" i="142"/>
  <c r="N311" i="144"/>
  <c r="N333" i="141"/>
  <c r="N339" i="79"/>
  <c r="N438" i="143"/>
  <c r="N383" i="134"/>
  <c r="N381" i="143"/>
  <c r="N212" i="79"/>
  <c r="N262" i="79"/>
  <c r="N333" i="142"/>
  <c r="N98" i="79"/>
  <c r="N282" i="144"/>
  <c r="N214" i="144"/>
  <c r="N338" i="144"/>
  <c r="N353" i="134"/>
  <c r="N290" i="134"/>
  <c r="N314" i="134"/>
  <c r="N123" i="79"/>
  <c r="N216" i="141"/>
  <c r="N225" i="141"/>
  <c r="N558" i="144"/>
  <c r="N88" i="144"/>
  <c r="N48" i="141"/>
  <c r="N74" i="142"/>
  <c r="N98" i="143"/>
  <c r="N93" i="79"/>
  <c r="N71" i="144"/>
  <c r="N107" i="143"/>
  <c r="N97" i="143"/>
  <c r="N71" i="79"/>
  <c r="N137" i="143"/>
  <c r="N88" i="79"/>
  <c r="N152" i="134"/>
  <c r="N199" i="134"/>
  <c r="N149" i="134"/>
  <c r="N148" i="142"/>
  <c r="N112" i="142"/>
  <c r="N322" i="143"/>
  <c r="N647" i="143"/>
  <c r="N469" i="79"/>
  <c r="N127" i="144"/>
  <c r="N461" i="141"/>
  <c r="N743" i="143"/>
  <c r="N243" i="134"/>
  <c r="N535" i="134"/>
  <c r="N873" i="79"/>
  <c r="N187" i="143"/>
  <c r="N480" i="134"/>
  <c r="N839" i="141"/>
  <c r="N86" i="79"/>
  <c r="N208" i="141"/>
  <c r="N543" i="141"/>
  <c r="N497" i="141"/>
  <c r="N140" i="79"/>
  <c r="N209" i="142"/>
  <c r="N451" i="79"/>
  <c r="N73" i="79"/>
  <c r="N364" i="143"/>
  <c r="N489" i="134"/>
  <c r="N130" i="79"/>
  <c r="N254" i="134"/>
  <c r="N447" i="142"/>
  <c r="N460" i="79"/>
  <c r="N128" i="141"/>
  <c r="N254" i="141"/>
  <c r="N352" i="144"/>
  <c r="N351" i="141"/>
  <c r="N389" i="141"/>
  <c r="N449" i="79"/>
  <c r="N294" i="143"/>
  <c r="N412" i="143"/>
  <c r="N488" i="144"/>
  <c r="N301" i="142"/>
  <c r="N220" i="144"/>
  <c r="N371" i="141"/>
  <c r="N431" i="79"/>
  <c r="N531" i="141"/>
  <c r="N606" i="142"/>
  <c r="N574" i="79"/>
  <c r="N354" i="142"/>
  <c r="N100" i="134"/>
  <c r="N124" i="143"/>
  <c r="N194" i="144"/>
  <c r="N82" i="79"/>
  <c r="N313" i="143"/>
  <c r="N366" i="143"/>
  <c r="N421" i="141"/>
  <c r="N391" i="79"/>
  <c r="N553" i="141"/>
  <c r="N525" i="134"/>
  <c r="N568" i="134"/>
  <c r="N440" i="79"/>
  <c r="N98" i="141"/>
  <c r="N213" i="134"/>
  <c r="N211" i="134"/>
  <c r="N126" i="144"/>
  <c r="N176" i="144"/>
  <c r="N101" i="144"/>
  <c r="N165" i="144"/>
  <c r="N384" i="144"/>
  <c r="N399" i="134"/>
  <c r="N598" i="142"/>
  <c r="N517" i="134"/>
  <c r="N434" i="141"/>
  <c r="N581" i="141"/>
  <c r="N69" i="79"/>
  <c r="N177" i="142"/>
  <c r="N201" i="141"/>
  <c r="N573" i="143"/>
  <c r="N706" i="143"/>
  <c r="N698" i="144"/>
  <c r="N728" i="143"/>
  <c r="N576" i="142"/>
  <c r="N150" i="144"/>
  <c r="N157" i="79"/>
  <c r="N630" i="144"/>
  <c r="N493" i="79"/>
  <c r="N482" i="142"/>
  <c r="N602" i="134"/>
  <c r="N540" i="144"/>
  <c r="N754" i="134"/>
  <c r="N531" i="144"/>
  <c r="N431" i="143"/>
  <c r="N392" i="141"/>
  <c r="N666" i="134"/>
  <c r="N619" i="141"/>
  <c r="N579" i="141"/>
  <c r="N820" i="144"/>
  <c r="N772" i="134"/>
  <c r="N577" i="141"/>
  <c r="N857" i="143"/>
  <c r="N785" i="143"/>
  <c r="N669" i="141"/>
  <c r="N821" i="142"/>
  <c r="N447" i="144"/>
  <c r="N296" i="144"/>
  <c r="N53" i="144"/>
  <c r="N288" i="142"/>
  <c r="N407" i="79"/>
  <c r="N580" i="142"/>
  <c r="N48" i="79"/>
  <c r="N884" i="142"/>
  <c r="N758" i="141"/>
  <c r="N905" i="134"/>
  <c r="N784" i="134"/>
  <c r="N762" i="142"/>
  <c r="N60" i="142"/>
  <c r="N217" i="144"/>
  <c r="N486" i="144"/>
  <c r="N418" i="79"/>
  <c r="N458" i="143"/>
  <c r="N503" i="79"/>
  <c r="N550" i="144"/>
  <c r="N682" i="142"/>
  <c r="N492" i="144"/>
  <c r="N563" i="134"/>
  <c r="N415" i="143"/>
  <c r="N480" i="143"/>
  <c r="N332" i="79"/>
  <c r="N437" i="141"/>
  <c r="N518" i="142"/>
  <c r="N450" i="134"/>
  <c r="N370" i="141"/>
  <c r="N569" i="144"/>
  <c r="N494" i="141"/>
  <c r="N102" i="142"/>
  <c r="N242" i="144"/>
  <c r="N703" i="141"/>
  <c r="N543" i="142"/>
  <c r="N442" i="144"/>
  <c r="N493" i="142"/>
  <c r="N473" i="79"/>
  <c r="N485" i="144"/>
  <c r="N466" i="144"/>
  <c r="N387" i="143"/>
  <c r="N634" i="134"/>
  <c r="N96" i="142"/>
  <c r="N142" i="141"/>
  <c r="N214" i="79"/>
  <c r="N179" i="79"/>
  <c r="N162" i="143"/>
  <c r="N155" i="142"/>
  <c r="N54" i="143"/>
  <c r="N87" i="141"/>
  <c r="N58" i="143"/>
  <c r="N92" i="134"/>
  <c r="N132" i="141"/>
  <c r="N117" i="143"/>
  <c r="N154" i="79"/>
  <c r="N93" i="141"/>
  <c r="N600" i="134"/>
  <c r="N57" i="144"/>
  <c r="N361" i="79"/>
  <c r="N91" i="79"/>
  <c r="N51" i="134"/>
  <c r="N80" i="79"/>
  <c r="N102" i="144"/>
  <c r="N146" i="142"/>
  <c r="N119" i="144"/>
  <c r="N203" i="142"/>
  <c r="N180" i="134"/>
  <c r="N180" i="143"/>
  <c r="N110" i="142"/>
  <c r="N239" i="142"/>
  <c r="N324" i="144"/>
  <c r="N51" i="142"/>
  <c r="N60" i="134"/>
  <c r="N89" i="144"/>
  <c r="N48" i="143"/>
  <c r="N106" i="144"/>
  <c r="N260" i="141"/>
  <c r="N722" i="143"/>
  <c r="N314" i="143"/>
  <c r="N444" i="142"/>
  <c r="N166" i="144"/>
  <c r="N346" i="141"/>
  <c r="N686" i="144"/>
  <c r="N174" i="79"/>
  <c r="N172" i="79"/>
  <c r="N177" i="134"/>
  <c r="N132" i="144"/>
  <c r="N195" i="134"/>
  <c r="N159" i="141"/>
  <c r="N116" i="142"/>
  <c r="N80" i="144"/>
  <c r="N330" i="141"/>
  <c r="N484" i="79"/>
  <c r="N122" i="142"/>
  <c r="N415" i="142"/>
  <c r="N130" i="134"/>
  <c r="N350" i="79"/>
  <c r="N254" i="143"/>
  <c r="N71" i="134"/>
  <c r="N50" i="141"/>
  <c r="N83" i="134"/>
  <c r="N94" i="142"/>
  <c r="N127" i="141"/>
  <c r="N113" i="144"/>
  <c r="N106" i="79"/>
  <c r="N129" i="79"/>
  <c r="N138" i="141"/>
  <c r="N100" i="141"/>
  <c r="N426" i="141"/>
  <c r="N571" i="134"/>
  <c r="N65" i="134"/>
  <c r="N747" i="142"/>
  <c r="N64" i="144"/>
  <c r="N507" i="134"/>
  <c r="N621" i="144"/>
  <c r="N771" i="79"/>
  <c r="N487" i="79"/>
  <c r="N922" i="144"/>
  <c r="N778" i="142"/>
  <c r="N430" i="144"/>
  <c r="N307" i="144"/>
  <c r="N358" i="79"/>
  <c r="N672" i="143"/>
  <c r="N758" i="144"/>
  <c r="N399" i="79"/>
  <c r="N681" i="144"/>
  <c r="N889" i="143"/>
  <c r="N897" i="142"/>
  <c r="N580" i="141"/>
  <c r="N814" i="134"/>
  <c r="N235" i="143"/>
  <c r="N921" i="141"/>
  <c r="N1001" i="79"/>
  <c r="N75" i="144"/>
  <c r="N134" i="141"/>
  <c r="N82" i="141"/>
  <c r="N722" i="142"/>
  <c r="N681" i="79"/>
  <c r="N765" i="142"/>
  <c r="N607" i="141"/>
  <c r="N676" i="134"/>
  <c r="N677" i="143"/>
  <c r="N990" i="143"/>
  <c r="N773" i="142"/>
  <c r="N724" i="144"/>
  <c r="N718" i="141"/>
  <c r="N904" i="141"/>
  <c r="N102" i="141"/>
  <c r="N699" i="141"/>
  <c r="N349" i="144"/>
  <c r="N61" i="143"/>
  <c r="N670" i="141"/>
  <c r="N367" i="141"/>
  <c r="N390" i="141"/>
  <c r="N386" i="141"/>
  <c r="N309" i="144"/>
  <c r="N505" i="79"/>
  <c r="N935" i="143"/>
  <c r="N845" i="144"/>
  <c r="N340" i="141"/>
  <c r="N292" i="141"/>
  <c r="N539" i="134"/>
  <c r="N890" i="79"/>
  <c r="N803" i="79"/>
  <c r="N56" i="141"/>
  <c r="N256" i="141"/>
  <c r="N293" i="141"/>
  <c r="N457" i="79"/>
  <c r="N842" i="141"/>
  <c r="N356" i="79"/>
  <c r="N390" i="144"/>
  <c r="N635" i="144"/>
  <c r="N884" i="79"/>
  <c r="N660" i="142"/>
  <c r="N763" i="141"/>
  <c r="N853" i="143"/>
  <c r="N841" i="144"/>
  <c r="N858" i="79"/>
  <c r="AB23" i="21"/>
  <c r="B1" i="144"/>
  <c r="B1" i="143"/>
  <c r="B1" i="141"/>
  <c r="AD23" i="21"/>
  <c r="AA23" i="21"/>
  <c r="B1" i="142"/>
  <c r="AC23" i="21"/>
  <c r="AL16" i="141"/>
  <c r="AL16" i="143"/>
  <c r="AE23" i="21"/>
  <c r="N745" i="144" l="1"/>
  <c r="N66" i="144"/>
  <c r="N584" i="79"/>
  <c r="N208" i="143"/>
  <c r="N974" i="142"/>
  <c r="N881" i="79"/>
  <c r="N119" i="142"/>
  <c r="N232" i="142"/>
  <c r="N274" i="141"/>
  <c r="N207" i="141"/>
  <c r="N167" i="143"/>
  <c r="N205" i="79"/>
  <c r="N312" i="79"/>
  <c r="N244" i="144"/>
  <c r="N278" i="141"/>
  <c r="N201" i="134"/>
  <c r="N205" i="141"/>
  <c r="N320" i="143"/>
  <c r="N328" i="143"/>
  <c r="N420" i="143"/>
  <c r="N295" i="79"/>
  <c r="N260" i="144"/>
  <c r="N223" i="142"/>
  <c r="N829" i="134"/>
  <c r="N939" i="134"/>
  <c r="N609" i="142"/>
  <c r="N97" i="79"/>
  <c r="N268" i="142"/>
  <c r="N331" i="142"/>
  <c r="N339" i="142"/>
  <c r="N230" i="143"/>
  <c r="N225" i="79"/>
  <c r="N348" i="144"/>
  <c r="N404" i="141"/>
  <c r="N255" i="143"/>
  <c r="N313" i="79"/>
  <c r="N921" i="144"/>
  <c r="N648" i="143"/>
  <c r="N841" i="142"/>
  <c r="N578" i="79"/>
  <c r="N614" i="141"/>
  <c r="N831" i="144"/>
  <c r="N248" i="143"/>
  <c r="N117" i="141"/>
  <c r="N99" i="144"/>
  <c r="N137" i="141"/>
  <c r="N52" i="141"/>
  <c r="N143" i="142"/>
  <c r="N161" i="144"/>
  <c r="N87" i="142"/>
  <c r="N99" i="79"/>
  <c r="N147" i="144"/>
  <c r="N114" i="142"/>
  <c r="N221" i="134"/>
  <c r="N269" i="142"/>
  <c r="N170" i="79"/>
  <c r="N118" i="134"/>
  <c r="N133" i="134"/>
  <c r="N185" i="141"/>
  <c r="N212" i="144"/>
  <c r="N165" i="134"/>
  <c r="N408" i="143"/>
  <c r="N267" i="79"/>
  <c r="N494" i="79"/>
  <c r="N111" i="134"/>
  <c r="N706" i="79"/>
  <c r="N692" i="142"/>
  <c r="N869" i="79"/>
  <c r="N689" i="143"/>
  <c r="N984" i="143"/>
  <c r="N646" i="144"/>
  <c r="N855" i="79"/>
  <c r="N974" i="144"/>
  <c r="N933" i="143"/>
  <c r="N309" i="142"/>
  <c r="N872" i="143"/>
  <c r="N553" i="143"/>
  <c r="N756" i="142"/>
  <c r="N525" i="143"/>
  <c r="N461" i="144"/>
  <c r="N472" i="144"/>
  <c r="N273" i="79"/>
  <c r="N959" i="144"/>
  <c r="N315" i="134"/>
  <c r="N723" i="144"/>
  <c r="N933" i="144"/>
  <c r="N504" i="79"/>
  <c r="N885" i="134"/>
  <c r="N735" i="144"/>
  <c r="N93" i="142"/>
  <c r="N94" i="79"/>
  <c r="N819" i="142"/>
  <c r="N17" i="141"/>
  <c r="N565" i="144"/>
  <c r="N759" i="142"/>
  <c r="N851" i="143"/>
  <c r="N533" i="141"/>
  <c r="N906" i="134"/>
  <c r="N959" i="134"/>
  <c r="N644" i="144"/>
  <c r="N617" i="141"/>
  <c r="N888" i="134"/>
  <c r="N17" i="144"/>
  <c r="N929" i="142"/>
  <c r="N456" i="134"/>
  <c r="N986" i="144"/>
  <c r="N1012" i="142"/>
  <c r="N218" i="79"/>
  <c r="N947" i="134"/>
  <c r="N403" i="144"/>
  <c r="N868" i="143"/>
  <c r="N851" i="141"/>
  <c r="N39" i="134"/>
  <c r="N25" i="143"/>
  <c r="N344" i="134"/>
  <c r="N865" i="79"/>
  <c r="N17" i="134"/>
  <c r="N24" i="143"/>
  <c r="N621" i="79"/>
  <c r="N715" i="144"/>
  <c r="N907" i="141"/>
  <c r="N965" i="144"/>
  <c r="N772" i="141"/>
  <c r="N965" i="141"/>
  <c r="N880" i="134"/>
  <c r="N105" i="141"/>
  <c r="N977" i="79"/>
  <c r="N595" i="79"/>
  <c r="N203" i="144"/>
  <c r="N989" i="142"/>
  <c r="N552" i="142"/>
  <c r="N359" i="144"/>
  <c r="N976" i="143"/>
  <c r="N257" i="134"/>
  <c r="N166" i="143"/>
  <c r="N241" i="141"/>
  <c r="N146" i="79"/>
  <c r="N190" i="144"/>
  <c r="N139" i="79"/>
  <c r="N412" i="79"/>
  <c r="N594" i="134"/>
  <c r="N551" i="142"/>
  <c r="N556" i="141"/>
  <c r="N790" i="142"/>
  <c r="N779" i="143"/>
  <c r="N622" i="143"/>
  <c r="N795" i="142"/>
  <c r="N807" i="142"/>
  <c r="N874" i="144"/>
  <c r="N776" i="79"/>
  <c r="N892" i="144"/>
  <c r="N864" i="143"/>
  <c r="N885" i="79"/>
  <c r="N986" i="79"/>
  <c r="N26" i="143"/>
  <c r="N245" i="143"/>
  <c r="N224" i="142"/>
  <c r="N937" i="79"/>
  <c r="N899" i="79"/>
  <c r="N879" i="143"/>
  <c r="N850" i="144"/>
  <c r="N880" i="142"/>
  <c r="N767" i="144"/>
  <c r="N853" i="144"/>
  <c r="N643" i="134"/>
  <c r="N665" i="134"/>
  <c r="N919" i="142"/>
  <c r="N524" i="141"/>
  <c r="N868" i="141"/>
  <c r="N102" i="143"/>
  <c r="N236" i="141"/>
  <c r="N264" i="143"/>
  <c r="N94" i="141"/>
  <c r="N16" i="144"/>
  <c r="N361" i="144"/>
  <c r="N29" i="143"/>
  <c r="N657" i="79"/>
  <c r="N967" i="79"/>
  <c r="N765" i="143"/>
  <c r="N887" i="134"/>
  <c r="N656" i="144"/>
  <c r="N237" i="143"/>
  <c r="N895" i="134"/>
  <c r="N625" i="142"/>
  <c r="N857" i="142"/>
  <c r="N257" i="79"/>
  <c r="N43" i="144"/>
  <c r="N846" i="142"/>
  <c r="N863" i="143"/>
  <c r="N336" i="134"/>
  <c r="N988" i="143"/>
  <c r="N356" i="134"/>
  <c r="N758" i="142"/>
  <c r="N981" i="79"/>
  <c r="N692" i="134"/>
  <c r="N38" i="79"/>
  <c r="N588" i="143"/>
  <c r="N788" i="141"/>
  <c r="N113" i="134"/>
  <c r="N748" i="141"/>
  <c r="N862" i="144"/>
  <c r="N825" i="141"/>
  <c r="N23" i="143"/>
  <c r="N999" i="143"/>
  <c r="N968" i="144"/>
  <c r="N836" i="134"/>
  <c r="N779" i="144"/>
  <c r="N976" i="79"/>
  <c r="N380" i="142"/>
  <c r="N995" i="144"/>
  <c r="N493" i="143"/>
  <c r="N667" i="142"/>
  <c r="N997" i="134"/>
  <c r="N996" i="143"/>
  <c r="N841" i="143"/>
  <c r="N935" i="134"/>
  <c r="N879" i="79"/>
  <c r="N512" i="141"/>
  <c r="N1009" i="144"/>
  <c r="N707" i="142"/>
  <c r="N748" i="143"/>
  <c r="N703" i="144"/>
  <c r="N991" i="134"/>
  <c r="N362" i="142"/>
  <c r="N50" i="134"/>
  <c r="N127" i="142"/>
  <c r="N435" i="144"/>
  <c r="N582" i="79"/>
  <c r="N892" i="134"/>
  <c r="N497" i="142"/>
  <c r="N517" i="142"/>
  <c r="N575" i="134"/>
  <c r="N592" i="143"/>
  <c r="N472" i="142"/>
  <c r="N419" i="143"/>
  <c r="N509" i="144"/>
  <c r="N587" i="144"/>
  <c r="N398" i="144"/>
  <c r="N541" i="142"/>
  <c r="N723" i="134"/>
  <c r="N585" i="143"/>
  <c r="N606" i="141"/>
  <c r="N569" i="134"/>
  <c r="N753" i="79"/>
  <c r="N488" i="134"/>
  <c r="N505" i="144"/>
  <c r="N705" i="142"/>
  <c r="N944" i="144"/>
  <c r="N636" i="144"/>
  <c r="N578" i="143"/>
  <c r="N524" i="134"/>
  <c r="N876" i="144"/>
  <c r="N46" i="144"/>
  <c r="N429" i="144"/>
  <c r="N403" i="143"/>
  <c r="N491" i="79"/>
  <c r="N489" i="142"/>
  <c r="N671" i="79"/>
  <c r="N582" i="142"/>
  <c r="N543" i="144"/>
  <c r="N564" i="144"/>
  <c r="N644" i="134"/>
  <c r="N514" i="142"/>
  <c r="N518" i="134"/>
  <c r="N699" i="134"/>
  <c r="N766" i="144"/>
  <c r="N753" i="142"/>
  <c r="N516" i="142"/>
  <c r="N666" i="141"/>
  <c r="N697" i="134"/>
  <c r="N876" i="79"/>
  <c r="N490" i="142"/>
  <c r="N472" i="134"/>
  <c r="N689" i="142"/>
  <c r="N624" i="134"/>
  <c r="N716" i="79"/>
  <c r="N699" i="143"/>
  <c r="N575" i="79"/>
  <c r="N805" i="79"/>
  <c r="N634" i="143"/>
  <c r="N983" i="79"/>
  <c r="N747" i="79"/>
  <c r="N816" i="143"/>
  <c r="N640" i="134"/>
  <c r="N779" i="79"/>
  <c r="N570" i="79"/>
  <c r="N848" i="79"/>
  <c r="N458" i="141"/>
  <c r="N747" i="134"/>
  <c r="N738" i="144"/>
  <c r="N24" i="142"/>
  <c r="N623" i="79"/>
  <c r="N804" i="143"/>
  <c r="N605" i="79"/>
  <c r="N652" i="143"/>
  <c r="N565" i="141"/>
  <c r="N687" i="142"/>
  <c r="N439" i="134"/>
  <c r="N460" i="144"/>
  <c r="N422" i="134"/>
  <c r="N707" i="134"/>
  <c r="N713" i="79"/>
  <c r="N819" i="143"/>
  <c r="N414" i="79"/>
  <c r="N573" i="141"/>
  <c r="N563" i="79"/>
  <c r="N736" i="143"/>
  <c r="N832" i="143"/>
  <c r="N616" i="134"/>
  <c r="N702" i="143"/>
  <c r="N690" i="134"/>
  <c r="N583" i="141"/>
  <c r="N643" i="79"/>
  <c r="N483" i="142"/>
  <c r="N812" i="79"/>
  <c r="N723" i="142"/>
  <c r="N913" i="143"/>
  <c r="N810" i="79"/>
  <c r="N579" i="143"/>
  <c r="N652" i="134"/>
  <c r="N628" i="143"/>
  <c r="N893" i="134"/>
  <c r="N711" i="142"/>
  <c r="N755" i="134"/>
  <c r="N664" i="143"/>
  <c r="N682" i="79"/>
  <c r="N846" i="141"/>
  <c r="N504" i="134"/>
  <c r="N43" i="79"/>
  <c r="N645" i="79"/>
  <c r="N867" i="142"/>
  <c r="N656" i="142"/>
  <c r="N823" i="144"/>
  <c r="N616" i="142"/>
  <c r="N961" i="141"/>
  <c r="N47" i="79"/>
  <c r="N885" i="142"/>
  <c r="N649" i="144"/>
  <c r="N711" i="141"/>
  <c r="N695" i="143"/>
  <c r="N710" i="141"/>
  <c r="N918" i="141"/>
  <c r="N564" i="142"/>
  <c r="N974" i="143"/>
  <c r="N977" i="143"/>
  <c r="N976" i="134"/>
  <c r="N77" i="134"/>
  <c r="N761" i="79"/>
  <c r="N637" i="144"/>
  <c r="N727" i="143"/>
  <c r="N673" i="142"/>
  <c r="N925" i="142"/>
  <c r="N891" i="144"/>
  <c r="N261" i="79"/>
  <c r="N683" i="142"/>
  <c r="N639" i="142"/>
  <c r="N388" i="142"/>
  <c r="N975" i="79"/>
  <c r="N985" i="144"/>
  <c r="N859" i="142"/>
  <c r="N1013" i="79"/>
  <c r="N876" i="142"/>
  <c r="N928" i="142"/>
  <c r="N641" i="142"/>
  <c r="N1014" i="144"/>
  <c r="N125" i="142"/>
  <c r="N859" i="141"/>
  <c r="N817" i="79"/>
  <c r="N923" i="142"/>
  <c r="N933" i="79"/>
  <c r="N114" i="144"/>
  <c r="N530" i="79"/>
  <c r="N993" i="79"/>
  <c r="N500" i="141"/>
  <c r="N911" i="142"/>
  <c r="N851" i="144"/>
  <c r="N840" i="143"/>
  <c r="N842" i="134"/>
  <c r="N859" i="144"/>
  <c r="N18" i="79"/>
  <c r="N815" i="134"/>
  <c r="N850" i="134"/>
  <c r="N35" i="142"/>
  <c r="N761" i="143"/>
  <c r="N854" i="143"/>
  <c r="N121" i="134"/>
  <c r="N566" i="142"/>
  <c r="N626" i="144"/>
  <c r="N945" i="144"/>
  <c r="N29" i="134"/>
  <c r="N111" i="142"/>
  <c r="N634" i="144"/>
  <c r="N991" i="79"/>
  <c r="N966" i="141"/>
  <c r="N551" i="143"/>
  <c r="N714" i="141"/>
  <c r="N322" i="134"/>
  <c r="N90" i="79"/>
  <c r="N883" i="141"/>
  <c r="N271" i="141"/>
  <c r="N690" i="142"/>
  <c r="N613" i="79"/>
  <c r="N1000" i="144"/>
  <c r="N974" i="79"/>
  <c r="N989" i="144"/>
  <c r="N725" i="144"/>
  <c r="N384" i="142"/>
  <c r="N959" i="143"/>
  <c r="N830" i="142"/>
  <c r="N931" i="79"/>
  <c r="N726" i="144"/>
  <c r="N791" i="79"/>
  <c r="N845" i="142"/>
  <c r="N206" i="142"/>
  <c r="N376" i="142"/>
  <c r="N898" i="142"/>
  <c r="N965" i="142"/>
  <c r="N186" i="134"/>
  <c r="N59" i="142"/>
  <c r="N718" i="79"/>
  <c r="N726" i="79"/>
  <c r="N1001" i="143"/>
  <c r="N865" i="142"/>
  <c r="N329" i="144"/>
  <c r="N116" i="144"/>
  <c r="N247" i="143"/>
  <c r="N615" i="134"/>
  <c r="N957" i="141"/>
  <c r="N37" i="144"/>
  <c r="N168" i="142"/>
  <c r="N79" i="79"/>
  <c r="N823" i="79"/>
  <c r="N35" i="79"/>
  <c r="N823" i="134"/>
  <c r="N870" i="134"/>
  <c r="N723" i="141"/>
  <c r="N504" i="141"/>
  <c r="N79" i="141"/>
  <c r="N694" i="141"/>
  <c r="N931" i="141"/>
  <c r="N993" i="141"/>
  <c r="N184" i="141"/>
  <c r="N515" i="143"/>
  <c r="N913" i="79"/>
  <c r="N940" i="142"/>
  <c r="N47" i="141"/>
  <c r="N930" i="79"/>
  <c r="N1008" i="141"/>
  <c r="N427" i="141"/>
  <c r="N385" i="141"/>
  <c r="N342" i="141"/>
  <c r="N366" i="141"/>
  <c r="N513" i="141"/>
  <c r="N632" i="143"/>
  <c r="N691" i="79"/>
  <c r="N664" i="141"/>
  <c r="N485" i="142"/>
  <c r="N678" i="142"/>
  <c r="N908" i="79"/>
  <c r="N501" i="142"/>
  <c r="N567" i="143"/>
  <c r="N651" i="141"/>
  <c r="N110" i="134"/>
  <c r="N338" i="142"/>
  <c r="N780" i="141"/>
  <c r="N833" i="144"/>
  <c r="N862" i="141"/>
  <c r="N210" i="134"/>
  <c r="N124" i="144"/>
  <c r="N911" i="134"/>
  <c r="N719" i="144"/>
  <c r="N843" i="141"/>
  <c r="N838" i="79"/>
  <c r="N191" i="144"/>
  <c r="N849" i="141"/>
  <c r="N872" i="144"/>
  <c r="N360" i="134"/>
  <c r="N948" i="142"/>
  <c r="N76" i="141"/>
  <c r="N280" i="134"/>
  <c r="N308" i="144"/>
  <c r="N428" i="79"/>
  <c r="N549" i="141"/>
  <c r="N570" i="142"/>
  <c r="N536" i="142"/>
  <c r="N442" i="142"/>
  <c r="N429" i="134"/>
  <c r="N642" i="79"/>
  <c r="N422" i="144"/>
  <c r="N746" i="143"/>
  <c r="N607" i="144"/>
  <c r="N471" i="143"/>
  <c r="N438" i="141"/>
  <c r="N415" i="144"/>
  <c r="N499" i="141"/>
  <c r="N591" i="144"/>
  <c r="N447" i="143"/>
  <c r="N458" i="144"/>
  <c r="N483" i="134"/>
  <c r="N570" i="144"/>
  <c r="N527" i="142"/>
  <c r="N733" i="79"/>
  <c r="N409" i="142"/>
  <c r="N502" i="134"/>
  <c r="N795" i="134"/>
  <c r="N899" i="142"/>
  <c r="N657" i="141"/>
  <c r="N717" i="134"/>
  <c r="N725" i="134"/>
  <c r="N865" i="144"/>
  <c r="N938" i="144"/>
  <c r="N208" i="134"/>
  <c r="N810" i="142"/>
  <c r="N752" i="134"/>
  <c r="N318" i="144"/>
  <c r="N467" i="144"/>
  <c r="N976" i="144"/>
  <c r="N933" i="134"/>
  <c r="N855" i="134"/>
  <c r="N571" i="143"/>
  <c r="N812" i="143"/>
  <c r="N763" i="79"/>
  <c r="N886" i="141"/>
  <c r="N910" i="141"/>
  <c r="N341" i="141"/>
  <c r="N100" i="79"/>
  <c r="N489" i="79"/>
  <c r="N551" i="134"/>
  <c r="N563" i="143"/>
  <c r="N554" i="144"/>
  <c r="N402" i="144"/>
  <c r="N610" i="79"/>
  <c r="N477" i="134"/>
  <c r="N611" i="144"/>
  <c r="N468" i="144"/>
  <c r="N818" i="142"/>
  <c r="N614" i="134"/>
  <c r="N787" i="142"/>
  <c r="N131" i="144"/>
  <c r="N784" i="144"/>
  <c r="N780" i="144"/>
  <c r="N619" i="79"/>
  <c r="N474" i="144"/>
  <c r="N108" i="141"/>
  <c r="N221" i="79"/>
  <c r="N798" i="143"/>
  <c r="N527" i="144"/>
  <c r="N85" i="141"/>
  <c r="N852" i="134"/>
  <c r="N717" i="144"/>
  <c r="N929" i="144"/>
  <c r="N961" i="142"/>
  <c r="N252" i="79"/>
  <c r="N828" i="79"/>
  <c r="N481" i="134"/>
  <c r="N1009" i="141"/>
  <c r="N518" i="141"/>
  <c r="N975" i="143"/>
  <c r="N789" i="141"/>
  <c r="N897" i="134"/>
  <c r="N901" i="141"/>
  <c r="N43" i="142"/>
  <c r="N488" i="79"/>
  <c r="N965" i="143"/>
  <c r="N796" i="144"/>
  <c r="N42" i="79"/>
  <c r="N846" i="143"/>
  <c r="N696" i="134"/>
  <c r="N534" i="141"/>
  <c r="N960" i="142"/>
  <c r="N619" i="142"/>
  <c r="N231" i="143"/>
  <c r="N532" i="141"/>
  <c r="N853" i="141"/>
  <c r="N229" i="143"/>
  <c r="N53" i="79"/>
  <c r="N340" i="142"/>
  <c r="N206" i="141"/>
  <c r="N168" i="134"/>
  <c r="N380" i="134"/>
  <c r="N181" i="144"/>
  <c r="N908" i="143"/>
  <c r="N37" i="79"/>
  <c r="N55" i="144"/>
  <c r="N546" i="134"/>
  <c r="N148" i="143"/>
  <c r="N817" i="134"/>
  <c r="N879" i="144"/>
  <c r="N545" i="144"/>
  <c r="N908" i="144"/>
  <c r="N115" i="142"/>
  <c r="N992" i="79"/>
  <c r="N591" i="134"/>
  <c r="N134" i="142"/>
  <c r="N524" i="79"/>
  <c r="N159" i="79"/>
  <c r="N82" i="134"/>
  <c r="N224" i="141"/>
  <c r="N68" i="142"/>
  <c r="N964" i="134"/>
  <c r="N825" i="134"/>
  <c r="N991" i="141"/>
  <c r="N190" i="141"/>
  <c r="N348" i="141"/>
  <c r="N462" i="142"/>
  <c r="N228" i="141"/>
  <c r="N392" i="142"/>
  <c r="N198" i="134"/>
  <c r="N823" i="142"/>
  <c r="N188" i="134"/>
  <c r="N878" i="134"/>
  <c r="N866" i="142"/>
  <c r="N207" i="143"/>
  <c r="N921" i="142"/>
  <c r="N358" i="134"/>
  <c r="N993" i="143"/>
  <c r="N186" i="79"/>
  <c r="N847" i="143"/>
  <c r="N138" i="144"/>
  <c r="N577" i="143"/>
  <c r="N1006" i="79"/>
  <c r="N73" i="134"/>
  <c r="N508" i="79"/>
  <c r="N69" i="143"/>
  <c r="N108" i="142"/>
  <c r="N92" i="143"/>
  <c r="N55" i="134"/>
  <c r="N67" i="144"/>
  <c r="N108" i="143"/>
  <c r="N492" i="79"/>
  <c r="N28" i="79"/>
  <c r="N982" i="134"/>
  <c r="N995" i="143"/>
  <c r="N551" i="79"/>
  <c r="N719" i="142"/>
  <c r="N697" i="141"/>
  <c r="N446" i="79"/>
  <c r="N461" i="134"/>
  <c r="N432" i="79"/>
  <c r="N769" i="79"/>
  <c r="N566" i="144"/>
  <c r="N571" i="142"/>
  <c r="N729" i="134"/>
  <c r="N713" i="142"/>
  <c r="N401" i="79"/>
  <c r="N404" i="144"/>
  <c r="N532" i="142"/>
  <c r="N477" i="141"/>
  <c r="N699" i="142"/>
  <c r="N87" i="144"/>
  <c r="N61" i="79"/>
  <c r="N82" i="142"/>
  <c r="N744" i="142"/>
  <c r="N272" i="142"/>
  <c r="N31" i="134"/>
  <c r="N24" i="79"/>
  <c r="N762" i="134"/>
  <c r="N226" i="143"/>
  <c r="N125" i="143"/>
  <c r="N660" i="79"/>
  <c r="N768" i="79"/>
  <c r="N134" i="143"/>
  <c r="N156" i="142"/>
  <c r="N185" i="142"/>
  <c r="N632" i="142"/>
  <c r="N87" i="134"/>
  <c r="N443" i="144"/>
  <c r="N658" i="143"/>
  <c r="N691" i="141"/>
  <c r="N852" i="143"/>
  <c r="N80" i="142"/>
  <c r="N811" i="143"/>
  <c r="N86" i="134"/>
  <c r="N129" i="142"/>
  <c r="N118" i="141"/>
  <c r="N81" i="141"/>
  <c r="N136" i="144"/>
  <c r="N152" i="142"/>
  <c r="N87" i="79"/>
  <c r="N85" i="144"/>
  <c r="N148" i="79"/>
  <c r="N180" i="141"/>
  <c r="N179" i="142"/>
  <c r="N743" i="142"/>
  <c r="N813" i="79"/>
  <c r="N714" i="79"/>
  <c r="N789" i="134"/>
  <c r="N889" i="79"/>
  <c r="N83" i="141"/>
  <c r="N619" i="134"/>
  <c r="N863" i="134"/>
  <c r="N377" i="141"/>
  <c r="N275" i="142"/>
  <c r="N272" i="79"/>
  <c r="N261" i="134"/>
  <c r="N351" i="142"/>
  <c r="N195" i="142"/>
  <c r="N318" i="79"/>
  <c r="N786" i="142"/>
  <c r="N908" i="141"/>
  <c r="N733" i="141"/>
  <c r="N20" i="141"/>
  <c r="N93" i="144"/>
  <c r="N134" i="144"/>
  <c r="N85" i="143"/>
  <c r="N115" i="144"/>
  <c r="N112" i="143"/>
  <c r="N49" i="143"/>
  <c r="N71" i="143"/>
  <c r="N141" i="144"/>
  <c r="N86" i="144"/>
  <c r="N105" i="134"/>
  <c r="N101" i="134"/>
  <c r="N144" i="142"/>
  <c r="N124" i="142"/>
  <c r="N124" i="79"/>
  <c r="N113" i="143"/>
  <c r="N108" i="79"/>
  <c r="N164" i="141"/>
  <c r="N60" i="79"/>
  <c r="N160" i="143"/>
  <c r="N711" i="143"/>
  <c r="N795" i="143"/>
  <c r="N738" i="79"/>
  <c r="N611" i="79"/>
  <c r="N857" i="134"/>
  <c r="N753" i="141"/>
  <c r="N850" i="141"/>
  <c r="N902" i="79"/>
  <c r="N723" i="143"/>
  <c r="N971" i="143"/>
  <c r="N969" i="134"/>
  <c r="N966" i="142"/>
  <c r="N1012" i="144"/>
  <c r="N739" i="141"/>
  <c r="N58" i="134"/>
  <c r="N72" i="142"/>
  <c r="N109" i="134"/>
  <c r="N153" i="142"/>
  <c r="N226" i="144"/>
  <c r="N179" i="144"/>
  <c r="N496" i="144"/>
  <c r="N389" i="144"/>
  <c r="N662" i="142"/>
  <c r="N846" i="79"/>
  <c r="N640" i="142"/>
  <c r="N736" i="144"/>
  <c r="N966" i="79"/>
  <c r="N795" i="144"/>
  <c r="N572" i="134"/>
  <c r="N934" i="144"/>
  <c r="N490" i="134"/>
  <c r="N597" i="142"/>
  <c r="N928" i="141"/>
  <c r="N766" i="141"/>
  <c r="N980" i="143"/>
  <c r="N898" i="134"/>
  <c r="N954" i="142"/>
  <c r="N841" i="134"/>
  <c r="N990" i="142"/>
  <c r="N895" i="144"/>
  <c r="N849" i="144"/>
  <c r="N930" i="144"/>
  <c r="N1004" i="79"/>
  <c r="N815" i="79"/>
  <c r="N839" i="134"/>
  <c r="N776" i="141"/>
  <c r="N690" i="79"/>
  <c r="N963" i="142"/>
  <c r="N45" i="143"/>
  <c r="N34" i="144"/>
  <c r="N311" i="142"/>
  <c r="N209" i="144"/>
  <c r="N140" i="144"/>
  <c r="N987" i="141"/>
  <c r="N792" i="141"/>
  <c r="N557" i="143"/>
  <c r="N179" i="134"/>
  <c r="N1007" i="142"/>
  <c r="N533" i="143"/>
  <c r="N749" i="143"/>
  <c r="N647" i="134"/>
  <c r="N1000" i="141"/>
  <c r="N556" i="142"/>
  <c r="N703" i="143"/>
  <c r="N889" i="134"/>
  <c r="N970" i="79"/>
  <c r="N265" i="79"/>
  <c r="N964" i="144"/>
  <c r="N158" i="141"/>
  <c r="N589" i="134"/>
  <c r="N980" i="144"/>
  <c r="N37" i="134"/>
  <c r="N864" i="141"/>
  <c r="N1002" i="142"/>
  <c r="N818" i="134"/>
  <c r="N721" i="143"/>
  <c r="N609" i="134"/>
  <c r="N953" i="143"/>
  <c r="N929" i="143"/>
  <c r="N946" i="134"/>
  <c r="N265" i="141"/>
  <c r="N678" i="143"/>
  <c r="N32" i="134"/>
  <c r="N860" i="142"/>
  <c r="N988" i="144"/>
  <c r="N904" i="134"/>
  <c r="N357" i="141"/>
  <c r="N912" i="143"/>
  <c r="N791" i="143"/>
  <c r="N182" i="144"/>
  <c r="N243" i="144"/>
  <c r="N237" i="79"/>
  <c r="N214" i="143"/>
  <c r="N611" i="143"/>
  <c r="N700" i="79"/>
  <c r="N866" i="79"/>
  <c r="N951" i="142"/>
  <c r="N199" i="144"/>
  <c r="N943" i="143"/>
  <c r="N22" i="79"/>
  <c r="N194" i="134"/>
  <c r="N548" i="79"/>
  <c r="N112" i="141"/>
  <c r="N316" i="141"/>
  <c r="N310" i="134"/>
  <c r="N1001" i="141"/>
  <c r="N716" i="141"/>
  <c r="N855" i="141"/>
  <c r="N211" i="79"/>
  <c r="N189" i="79"/>
  <c r="N130" i="141"/>
  <c r="N155" i="143"/>
  <c r="N165" i="142"/>
  <c r="N233" i="144"/>
  <c r="N285" i="142"/>
  <c r="N242" i="134"/>
  <c r="N163" i="143"/>
  <c r="N314" i="79"/>
  <c r="N313" i="144"/>
  <c r="N266" i="142"/>
  <c r="N341" i="79"/>
  <c r="N305" i="142"/>
  <c r="N299" i="141"/>
  <c r="N252" i="141"/>
  <c r="N870" i="142"/>
  <c r="N43" i="134"/>
  <c r="N495" i="143"/>
  <c r="N900" i="143"/>
  <c r="N871" i="79"/>
  <c r="N49" i="79"/>
  <c r="N562" i="142"/>
  <c r="N37" i="142"/>
  <c r="N30" i="142"/>
  <c r="N755" i="143"/>
  <c r="N1009" i="143"/>
  <c r="N31" i="142"/>
  <c r="N21" i="134"/>
  <c r="N42" i="141"/>
  <c r="N246" i="79"/>
  <c r="N248" i="79"/>
  <c r="N103" i="79"/>
  <c r="N971" i="144"/>
  <c r="N894" i="134"/>
  <c r="N63" i="143"/>
  <c r="N634" i="141"/>
  <c r="N743" i="141"/>
  <c r="N946" i="141"/>
  <c r="N672" i="134"/>
  <c r="N794" i="141"/>
  <c r="N258" i="143"/>
  <c r="N45" i="141"/>
  <c r="N987" i="142"/>
  <c r="N1004" i="142"/>
  <c r="N809" i="141"/>
  <c r="N31" i="144"/>
  <c r="N845" i="134"/>
  <c r="N704" i="79"/>
  <c r="N197" i="143"/>
  <c r="N581" i="144"/>
  <c r="N901" i="142"/>
  <c r="N625" i="141"/>
  <c r="N954" i="141"/>
  <c r="N177" i="79"/>
  <c r="N731" i="79"/>
  <c r="N972" i="144"/>
  <c r="N250" i="143"/>
  <c r="N593" i="141"/>
  <c r="N821" i="79"/>
  <c r="N613" i="141"/>
  <c r="N731" i="144"/>
  <c r="N507" i="144"/>
  <c r="N668" i="142"/>
  <c r="N983" i="134"/>
  <c r="N722" i="141"/>
  <c r="N712" i="134"/>
  <c r="N553" i="144"/>
  <c r="N767" i="143"/>
  <c r="N184" i="143"/>
  <c r="N654" i="142"/>
  <c r="N63" i="79"/>
  <c r="N75" i="143"/>
  <c r="N150" i="143"/>
  <c r="N983" i="143"/>
  <c r="N952" i="134"/>
  <c r="N325" i="141"/>
  <c r="N871" i="143"/>
  <c r="N236" i="79"/>
  <c r="N930" i="143"/>
  <c r="N55" i="142"/>
  <c r="N98" i="134"/>
  <c r="N701" i="134"/>
  <c r="N782" i="134"/>
  <c r="N704" i="134"/>
  <c r="N941" i="144"/>
  <c r="N192" i="141"/>
  <c r="N57" i="141"/>
  <c r="N742" i="141"/>
  <c r="N47" i="143"/>
  <c r="N68" i="134"/>
  <c r="N99" i="142"/>
  <c r="N48" i="142"/>
  <c r="N50" i="142"/>
  <c r="N50" i="143"/>
  <c r="N54" i="79"/>
  <c r="N95" i="144"/>
  <c r="N69" i="142"/>
  <c r="N62" i="134"/>
  <c r="N90" i="143"/>
  <c r="N16" i="141"/>
  <c r="N74" i="141"/>
  <c r="N97" i="134"/>
  <c r="N120" i="142"/>
  <c r="N50" i="79"/>
  <c r="N76" i="142"/>
  <c r="N156" i="134"/>
  <c r="N141" i="79"/>
  <c r="N120" i="134"/>
  <c r="N178" i="79"/>
  <c r="N139" i="144"/>
  <c r="N214" i="141"/>
  <c r="N253" i="143"/>
  <c r="N178" i="142"/>
  <c r="N190" i="143"/>
  <c r="N175" i="134"/>
  <c r="N158" i="142"/>
  <c r="N140" i="143"/>
  <c r="N159" i="143"/>
  <c r="N210" i="143"/>
  <c r="N142" i="144"/>
  <c r="N240" i="134"/>
  <c r="N158" i="79"/>
  <c r="N273" i="144"/>
  <c r="N237" i="141"/>
  <c r="N271" i="142"/>
  <c r="N229" i="79"/>
  <c r="N176" i="143"/>
  <c r="N198" i="143"/>
  <c r="N268" i="79"/>
  <c r="N172" i="141"/>
  <c r="N347" i="141"/>
  <c r="N422" i="143"/>
  <c r="N359" i="142"/>
  <c r="N384" i="141"/>
  <c r="N219" i="79"/>
  <c r="N280" i="79"/>
  <c r="N545" i="79"/>
  <c r="N389" i="142"/>
  <c r="N361" i="134"/>
  <c r="N297" i="144"/>
  <c r="N407" i="134"/>
  <c r="N424" i="142"/>
  <c r="N338" i="141"/>
  <c r="N398" i="143"/>
  <c r="N432" i="144"/>
  <c r="N535" i="79"/>
  <c r="N352" i="141"/>
  <c r="N475" i="79"/>
  <c r="N637" i="143"/>
  <c r="N460" i="143"/>
  <c r="N509" i="134"/>
  <c r="N538" i="143"/>
  <c r="N519" i="142"/>
  <c r="N467" i="134"/>
  <c r="N559" i="141"/>
  <c r="N567" i="79"/>
  <c r="N46" i="134"/>
  <c r="N253" i="134"/>
  <c r="N257" i="142"/>
  <c r="N259" i="142"/>
  <c r="N265" i="142"/>
  <c r="N355" i="142"/>
  <c r="N366" i="144"/>
  <c r="N311" i="143"/>
  <c r="N330" i="79"/>
  <c r="N306" i="79"/>
  <c r="N331" i="141"/>
  <c r="N294" i="134"/>
  <c r="N342" i="143"/>
  <c r="N361" i="143"/>
  <c r="N404" i="143"/>
  <c r="N420" i="142"/>
  <c r="N442" i="134"/>
  <c r="N388" i="79"/>
  <c r="N503" i="134"/>
  <c r="N595" i="143"/>
  <c r="N535" i="141"/>
  <c r="N730" i="144"/>
  <c r="N37" i="141"/>
  <c r="N83" i="142"/>
  <c r="N286" i="141"/>
  <c r="N396" i="141"/>
  <c r="N489" i="141"/>
  <c r="N539" i="142"/>
  <c r="N560" i="143"/>
  <c r="N572" i="144"/>
  <c r="N621" i="143"/>
  <c r="N649" i="141"/>
  <c r="N417" i="143"/>
  <c r="N581" i="134"/>
  <c r="N705" i="79"/>
  <c r="N798" i="144"/>
  <c r="N741" i="141"/>
  <c r="N813" i="142"/>
  <c r="N778" i="143"/>
  <c r="N644" i="141"/>
  <c r="N748" i="142"/>
  <c r="N595" i="134"/>
  <c r="N218" i="142"/>
  <c r="N142" i="79"/>
  <c r="N629" i="144"/>
  <c r="N665" i="141"/>
  <c r="N840" i="79"/>
  <c r="N845" i="143"/>
  <c r="N567" i="141"/>
  <c r="N491" i="141"/>
  <c r="N777" i="79"/>
  <c r="N37" i="143"/>
  <c r="N953" i="141"/>
  <c r="N396" i="79"/>
  <c r="N743" i="134"/>
  <c r="N1012" i="79"/>
  <c r="N987" i="79"/>
  <c r="N390" i="79"/>
  <c r="N705" i="134"/>
  <c r="N871" i="142"/>
  <c r="N42" i="134"/>
  <c r="N946" i="79"/>
  <c r="N296" i="79"/>
  <c r="N621" i="141"/>
  <c r="N132" i="134"/>
  <c r="N393" i="144"/>
  <c r="N644" i="79"/>
  <c r="N480" i="144"/>
  <c r="N767" i="79"/>
  <c r="N630" i="134"/>
  <c r="N818" i="143"/>
  <c r="N833" i="142"/>
  <c r="N749" i="141"/>
  <c r="N820" i="143"/>
  <c r="N719" i="143"/>
  <c r="N957" i="144"/>
  <c r="N447" i="134"/>
  <c r="N829" i="144"/>
  <c r="N893" i="143"/>
  <c r="N833" i="141"/>
  <c r="N537" i="143"/>
  <c r="N173" i="79"/>
  <c r="N144" i="79"/>
  <c r="N252" i="134"/>
  <c r="N561" i="134"/>
  <c r="N898" i="141"/>
  <c r="N234" i="79"/>
  <c r="N723" i="79"/>
  <c r="N791" i="141"/>
  <c r="N572" i="143"/>
  <c r="N969" i="79"/>
  <c r="N245" i="144"/>
  <c r="N590" i="143"/>
  <c r="N958" i="141"/>
  <c r="N153" i="79"/>
  <c r="N57" i="143"/>
  <c r="N615" i="142"/>
  <c r="N1004" i="141"/>
  <c r="N814" i="142"/>
  <c r="N977" i="144"/>
  <c r="N824" i="144"/>
  <c r="N549" i="143"/>
  <c r="N54" i="142"/>
  <c r="N135" i="141"/>
  <c r="N707" i="79"/>
  <c r="N99" i="141"/>
  <c r="N656" i="134"/>
  <c r="N998" i="141"/>
  <c r="N146" i="143"/>
  <c r="N153" i="144"/>
  <c r="N299" i="143"/>
  <c r="N174" i="141"/>
  <c r="N672" i="79"/>
  <c r="N253" i="141"/>
  <c r="N818" i="144"/>
  <c r="N64" i="143"/>
  <c r="N125" i="141"/>
  <c r="N233" i="141"/>
  <c r="N314" i="141"/>
  <c r="N169" i="134"/>
  <c r="N256" i="134"/>
  <c r="N169" i="142"/>
  <c r="N187" i="79"/>
  <c r="N132" i="143"/>
  <c r="N177" i="143"/>
  <c r="N213" i="142"/>
  <c r="N627" i="141"/>
  <c r="N226" i="142"/>
  <c r="N924" i="134"/>
  <c r="N916" i="142"/>
  <c r="N603" i="144"/>
  <c r="N749" i="79"/>
  <c r="N452" i="141"/>
  <c r="N682" i="143"/>
  <c r="N825" i="144"/>
  <c r="N640" i="79"/>
  <c r="N647" i="141"/>
  <c r="N278" i="143"/>
  <c r="N891" i="141"/>
  <c r="N858" i="142"/>
  <c r="N835" i="143"/>
  <c r="N242" i="79"/>
  <c r="N422" i="141"/>
  <c r="N566" i="79"/>
  <c r="N754" i="144"/>
  <c r="N916" i="143"/>
  <c r="N617" i="134"/>
  <c r="N849" i="79"/>
  <c r="N499" i="79"/>
  <c r="N192" i="79"/>
  <c r="N357" i="144"/>
  <c r="N549" i="144"/>
  <c r="N909" i="141"/>
  <c r="N805" i="141"/>
  <c r="N204" i="134"/>
  <c r="N137" i="144"/>
  <c r="N230" i="144"/>
  <c r="N249" i="142"/>
  <c r="N443" i="142"/>
  <c r="N773" i="141"/>
  <c r="N819" i="144"/>
  <c r="N560" i="141"/>
  <c r="N688" i="79"/>
  <c r="N757" i="134"/>
  <c r="N851" i="134"/>
  <c r="N781" i="142"/>
  <c r="N151" i="141"/>
  <c r="N67" i="134"/>
  <c r="N113" i="141"/>
  <c r="N141" i="143"/>
  <c r="N167" i="79"/>
  <c r="N131" i="143"/>
  <c r="N221" i="141"/>
  <c r="N369" i="141"/>
  <c r="N283" i="134"/>
  <c r="N227" i="79"/>
  <c r="N377" i="134"/>
  <c r="N333" i="134"/>
  <c r="N284" i="144"/>
  <c r="N240" i="144"/>
  <c r="N240" i="142"/>
  <c r="N315" i="144"/>
  <c r="N285" i="143"/>
  <c r="N410" i="134"/>
  <c r="N361" i="142"/>
  <c r="N256" i="142"/>
  <c r="N279" i="144"/>
  <c r="N290" i="144"/>
  <c r="N231" i="79"/>
  <c r="N287" i="141"/>
  <c r="N173" i="143"/>
  <c r="N175" i="141"/>
  <c r="N213" i="141"/>
  <c r="N359" i="141"/>
  <c r="N262" i="141"/>
  <c r="N203" i="141"/>
  <c r="N177" i="141"/>
  <c r="N196" i="143"/>
  <c r="N342" i="144"/>
  <c r="N191" i="141"/>
  <c r="N320" i="142"/>
  <c r="N328" i="134"/>
  <c r="N340" i="143"/>
  <c r="N321" i="141"/>
  <c r="N319" i="141"/>
  <c r="N58" i="142"/>
  <c r="N125" i="134"/>
  <c r="N244" i="134"/>
  <c r="N238" i="134"/>
  <c r="N244" i="142"/>
  <c r="N232" i="144"/>
  <c r="N250" i="142"/>
  <c r="N303" i="141"/>
  <c r="N316" i="142"/>
  <c r="N347" i="79"/>
  <c r="N356" i="143"/>
  <c r="N361" i="141"/>
  <c r="N370" i="143"/>
  <c r="N301" i="141"/>
  <c r="N277" i="134"/>
  <c r="N276" i="141"/>
  <c r="N275" i="143"/>
  <c r="N303" i="134"/>
  <c r="N375" i="142"/>
  <c r="N334" i="144"/>
  <c r="N294" i="142"/>
  <c r="N302" i="142"/>
  <c r="N306" i="142"/>
  <c r="N292" i="79"/>
  <c r="N289" i="134"/>
  <c r="N359" i="134"/>
  <c r="N272" i="141"/>
  <c r="N256" i="144"/>
  <c r="N276" i="144"/>
  <c r="N315" i="141"/>
  <c r="N332" i="141"/>
  <c r="N386" i="79"/>
  <c r="N268" i="144"/>
  <c r="N436" i="143"/>
  <c r="N317" i="141"/>
  <c r="N324" i="142"/>
  <c r="N73" i="143"/>
  <c r="N443" i="141"/>
  <c r="N521" i="79"/>
  <c r="N372" i="141"/>
  <c r="N422" i="142"/>
  <c r="N357" i="134"/>
  <c r="N402" i="79"/>
  <c r="N374" i="141"/>
  <c r="N372" i="79"/>
  <c r="N482" i="79"/>
  <c r="N579" i="79"/>
  <c r="N533" i="144"/>
  <c r="N494" i="142"/>
  <c r="N498" i="134"/>
  <c r="N421" i="144"/>
  <c r="N395" i="143"/>
  <c r="N462" i="143"/>
  <c r="N450" i="144"/>
  <c r="N487" i="134"/>
  <c r="N547" i="142"/>
  <c r="N494" i="144"/>
  <c r="N557" i="134"/>
  <c r="N600" i="142"/>
  <c r="N770" i="144"/>
  <c r="N626" i="143"/>
  <c r="N617" i="143"/>
  <c r="N483" i="143"/>
  <c r="N513" i="134"/>
  <c r="N414" i="134"/>
  <c r="N474" i="142"/>
  <c r="N694" i="143"/>
  <c r="N649" i="143"/>
  <c r="N622" i="141"/>
  <c r="N612" i="134"/>
  <c r="N750" i="142"/>
  <c r="N702" i="142"/>
  <c r="N711" i="79"/>
  <c r="N562" i="143"/>
  <c r="N711" i="134"/>
  <c r="N441" i="143"/>
  <c r="N690" i="144"/>
  <c r="N689" i="141"/>
  <c r="N575" i="141"/>
  <c r="N836" i="143"/>
  <c r="N713" i="141"/>
  <c r="N593" i="143"/>
  <c r="N612" i="141"/>
  <c r="N565" i="143"/>
  <c r="N793" i="79"/>
  <c r="N675" i="79"/>
  <c r="N430" i="141"/>
  <c r="N523" i="144"/>
  <c r="N436" i="134"/>
  <c r="N385" i="142"/>
  <c r="N421" i="143"/>
  <c r="N786" i="144"/>
  <c r="N771" i="134"/>
  <c r="N775" i="134"/>
  <c r="N854" i="79"/>
  <c r="N600" i="143"/>
  <c r="N797" i="142"/>
  <c r="N658" i="141"/>
  <c r="N692" i="79"/>
  <c r="N715" i="142"/>
  <c r="N599" i="141"/>
  <c r="N426" i="79"/>
  <c r="N872" i="141"/>
  <c r="N333" i="79"/>
  <c r="N413" i="79"/>
  <c r="N434" i="79"/>
  <c r="N461" i="142"/>
  <c r="N605" i="144"/>
  <c r="N393" i="134"/>
  <c r="N443" i="134"/>
  <c r="N428" i="141"/>
  <c r="N480" i="141"/>
  <c r="N587" i="143"/>
  <c r="N484" i="144"/>
  <c r="N333" i="143"/>
  <c r="N526" i="142"/>
  <c r="N365" i="143"/>
  <c r="N433" i="142"/>
  <c r="N745" i="141"/>
  <c r="N652" i="79"/>
  <c r="N689" i="79"/>
  <c r="N563" i="142"/>
  <c r="N515" i="144"/>
  <c r="N584" i="134"/>
  <c r="N627" i="144"/>
  <c r="N604" i="134"/>
  <c r="N631" i="79"/>
  <c r="N856" i="79"/>
  <c r="N499" i="144"/>
  <c r="N515" i="134"/>
  <c r="N601" i="141"/>
  <c r="N610" i="142"/>
  <c r="N801" i="79"/>
  <c r="N586" i="141"/>
  <c r="N591" i="79"/>
  <c r="N770" i="142"/>
  <c r="N558" i="143"/>
  <c r="N418" i="141"/>
  <c r="N679" i="144"/>
  <c r="N683" i="79"/>
  <c r="N524" i="142"/>
  <c r="N540" i="134"/>
  <c r="N676" i="143"/>
  <c r="N900" i="79"/>
  <c r="N528" i="134"/>
  <c r="N594" i="141"/>
  <c r="N604" i="79"/>
  <c r="N475" i="142"/>
  <c r="N618" i="142"/>
  <c r="N626" i="142"/>
  <c r="N715" i="143"/>
  <c r="N623" i="144"/>
  <c r="N668" i="141"/>
  <c r="N740" i="144"/>
  <c r="N691" i="134"/>
  <c r="N476" i="134"/>
  <c r="N681" i="143"/>
  <c r="N478" i="144"/>
  <c r="N873" i="143"/>
  <c r="N878" i="141"/>
  <c r="N771" i="144"/>
  <c r="N759" i="144"/>
  <c r="N728" i="144"/>
  <c r="N810" i="144"/>
  <c r="N776" i="144"/>
  <c r="N771" i="142"/>
  <c r="N641" i="79"/>
  <c r="N745" i="79"/>
  <c r="N777" i="144"/>
  <c r="N433" i="143"/>
  <c r="N712" i="143"/>
  <c r="N796" i="79"/>
  <c r="N783" i="134"/>
  <c r="N756" i="144"/>
  <c r="N728" i="79"/>
  <c r="N712" i="144"/>
  <c r="N744" i="79"/>
  <c r="N738" i="134"/>
  <c r="N671" i="144"/>
  <c r="N648" i="134"/>
  <c r="N779" i="141"/>
  <c r="N872" i="79"/>
  <c r="N616" i="79"/>
  <c r="N424" i="79"/>
  <c r="N679" i="79"/>
  <c r="N624" i="143"/>
  <c r="N784" i="142"/>
  <c r="N561" i="141"/>
  <c r="N182" i="141"/>
  <c r="N544" i="141"/>
  <c r="N36" i="144"/>
  <c r="N903" i="134"/>
  <c r="N890" i="142"/>
  <c r="N903" i="142"/>
  <c r="N739" i="79"/>
  <c r="N648" i="144"/>
  <c r="N655" i="142"/>
  <c r="N708" i="79"/>
  <c r="N907" i="142"/>
  <c r="N698" i="79"/>
  <c r="N564" i="79"/>
  <c r="N243" i="143"/>
  <c r="N498" i="141"/>
  <c r="N769" i="142"/>
  <c r="N29" i="144"/>
  <c r="N143" i="134"/>
  <c r="N984" i="144"/>
  <c r="N400" i="134"/>
  <c r="N861" i="134"/>
  <c r="N692" i="144"/>
  <c r="N788" i="79"/>
  <c r="N1007" i="141"/>
  <c r="N710" i="144"/>
  <c r="N727" i="79"/>
  <c r="N131" i="141"/>
  <c r="N208" i="79"/>
  <c r="N627" i="142"/>
  <c r="N1010" i="141"/>
  <c r="N863" i="79"/>
  <c r="N929" i="134"/>
  <c r="N753" i="143"/>
  <c r="N71" i="141"/>
  <c r="N684" i="144"/>
  <c r="N961" i="134"/>
  <c r="N1013" i="142"/>
  <c r="N849" i="142"/>
  <c r="N649" i="134"/>
  <c r="N801" i="141"/>
  <c r="N782" i="79"/>
  <c r="N805" i="134"/>
  <c r="N763" i="144"/>
  <c r="N753" i="144"/>
  <c r="N813" i="141"/>
  <c r="N732" i="142"/>
  <c r="N955" i="143"/>
  <c r="N44" i="144"/>
  <c r="N501" i="143"/>
  <c r="N866" i="143"/>
  <c r="N820" i="134"/>
  <c r="N952" i="144"/>
  <c r="N35" i="134"/>
  <c r="N948" i="79"/>
  <c r="N699" i="144"/>
  <c r="N777" i="141"/>
  <c r="N828" i="134"/>
  <c r="N259" i="79"/>
  <c r="N1015" i="134"/>
  <c r="N271" i="79"/>
  <c r="N900" i="142"/>
  <c r="N659" i="141"/>
  <c r="N685" i="144"/>
  <c r="N696" i="79"/>
  <c r="N21" i="141"/>
  <c r="N34" i="141"/>
  <c r="N33" i="134"/>
  <c r="N352" i="142"/>
  <c r="N335" i="144"/>
  <c r="N869" i="144"/>
  <c r="N91" i="134"/>
  <c r="N984" i="134"/>
  <c r="N698" i="141"/>
  <c r="N815" i="141"/>
  <c r="N827" i="134"/>
  <c r="N847" i="134"/>
  <c r="N202" i="134"/>
  <c r="N910" i="144"/>
  <c r="N789" i="142"/>
  <c r="N654" i="134"/>
  <c r="N788" i="134"/>
  <c r="N693" i="143"/>
  <c r="N988" i="134"/>
  <c r="N721" i="141"/>
  <c r="N735" i="141"/>
  <c r="N684" i="79"/>
  <c r="N16" i="142"/>
  <c r="N17" i="142"/>
  <c r="N569" i="143"/>
  <c r="N757" i="143"/>
  <c r="N694" i="142"/>
  <c r="N894" i="144"/>
  <c r="N781" i="141"/>
  <c r="N953" i="79"/>
  <c r="N837" i="141"/>
  <c r="N430" i="79"/>
  <c r="N677" i="141"/>
  <c r="N670" i="143"/>
  <c r="N849" i="134"/>
  <c r="N807" i="79"/>
  <c r="N716" i="134"/>
  <c r="N972" i="141"/>
  <c r="N816" i="144"/>
  <c r="N855" i="143"/>
  <c r="N943" i="142"/>
  <c r="N941" i="142"/>
  <c r="N800" i="134"/>
  <c r="N144" i="143"/>
  <c r="N503" i="143"/>
  <c r="N30" i="143"/>
  <c r="N620" i="79"/>
  <c r="N741" i="79"/>
  <c r="N821" i="143"/>
  <c r="N742" i="134"/>
  <c r="N682" i="141"/>
  <c r="N793" i="143"/>
  <c r="N730" i="79"/>
  <c r="N850" i="79"/>
  <c r="N676" i="142"/>
  <c r="N955" i="134"/>
  <c r="N944" i="141"/>
  <c r="N873" i="141"/>
  <c r="N900" i="134"/>
  <c r="N791" i="144"/>
  <c r="N192" i="142"/>
  <c r="N536" i="79"/>
  <c r="N985" i="143"/>
  <c r="N875" i="143"/>
  <c r="N846" i="144"/>
  <c r="N956" i="144"/>
  <c r="N918" i="134"/>
  <c r="N817" i="142"/>
  <c r="N949" i="144"/>
  <c r="N950" i="144"/>
  <c r="N997" i="144"/>
  <c r="N890" i="134"/>
  <c r="N38" i="134"/>
  <c r="N544" i="142"/>
  <c r="N621" i="134"/>
  <c r="N952" i="142"/>
  <c r="N266" i="143"/>
  <c r="N979" i="142"/>
  <c r="N762" i="79"/>
  <c r="N861" i="144"/>
  <c r="N90" i="144"/>
  <c r="N274" i="143"/>
  <c r="N837" i="79"/>
  <c r="N608" i="144"/>
  <c r="N1008" i="79"/>
  <c r="N486" i="79"/>
  <c r="N961" i="143"/>
  <c r="N388" i="134"/>
  <c r="N562" i="134"/>
  <c r="N1014" i="141"/>
  <c r="N230" i="141"/>
  <c r="N820" i="142"/>
  <c r="N200" i="79"/>
  <c r="N194" i="142"/>
  <c r="N469" i="144"/>
  <c r="N618" i="144"/>
  <c r="N886" i="143"/>
  <c r="N936" i="134"/>
  <c r="N862" i="142"/>
  <c r="N835" i="134"/>
  <c r="N282" i="143"/>
  <c r="N275" i="79"/>
  <c r="N971" i="141"/>
  <c r="N992" i="141"/>
  <c r="N898" i="143"/>
  <c r="N880" i="144"/>
  <c r="N802" i="142"/>
  <c r="N155" i="79"/>
  <c r="N989" i="79"/>
  <c r="N332" i="142"/>
  <c r="N994" i="144"/>
  <c r="N874" i="134"/>
  <c r="N960" i="79"/>
  <c r="N877" i="141"/>
  <c r="N937" i="144"/>
  <c r="N802" i="144"/>
  <c r="N801" i="134"/>
  <c r="N372" i="134"/>
  <c r="N19" i="144"/>
  <c r="N778" i="141"/>
  <c r="N777" i="142"/>
  <c r="N720" i="134"/>
  <c r="N821" i="134"/>
  <c r="N973" i="141"/>
  <c r="N219" i="141"/>
  <c r="N226" i="79"/>
  <c r="N30" i="134"/>
  <c r="N607" i="134"/>
  <c r="N924" i="141"/>
  <c r="N628" i="142"/>
  <c r="N899" i="143"/>
  <c r="N490" i="79"/>
  <c r="N643" i="142"/>
  <c r="N917" i="141"/>
  <c r="N32" i="144"/>
  <c r="N831" i="143"/>
  <c r="N337" i="144"/>
  <c r="N1000" i="134"/>
  <c r="N926" i="134"/>
  <c r="N385" i="144"/>
  <c r="N611" i="134"/>
  <c r="N273" i="141"/>
  <c r="N382" i="134"/>
  <c r="N372" i="142"/>
  <c r="N985" i="134"/>
  <c r="N968" i="79"/>
  <c r="N358" i="142"/>
  <c r="N918" i="142"/>
  <c r="N746" i="79"/>
  <c r="N751" i="143"/>
  <c r="N827" i="143"/>
  <c r="N1003" i="141"/>
  <c r="N554" i="141"/>
  <c r="N650" i="144"/>
  <c r="N902" i="143"/>
  <c r="N746" i="134"/>
  <c r="N874" i="142"/>
  <c r="N181" i="134"/>
  <c r="N195" i="143"/>
  <c r="N506" i="79"/>
  <c r="N548" i="134"/>
  <c r="N589" i="142"/>
  <c r="N95" i="143"/>
  <c r="N170" i="142"/>
  <c r="N694" i="144"/>
  <c r="N24" i="144"/>
  <c r="N122" i="144"/>
  <c r="N955" i="144"/>
  <c r="N982" i="144"/>
  <c r="N962" i="141"/>
  <c r="N460" i="134"/>
  <c r="N901" i="79"/>
  <c r="N368" i="142"/>
  <c r="N463" i="144"/>
  <c r="N545" i="143"/>
  <c r="N552" i="141"/>
  <c r="N917" i="143"/>
  <c r="N1004" i="144"/>
  <c r="N470" i="142"/>
  <c r="N582" i="143"/>
  <c r="N530" i="141"/>
  <c r="N991" i="143"/>
  <c r="N853" i="142"/>
  <c r="N797" i="143"/>
  <c r="N396" i="134"/>
  <c r="N858" i="144"/>
  <c r="N729" i="144"/>
  <c r="N872" i="134"/>
  <c r="N35" i="144"/>
  <c r="N923" i="134"/>
  <c r="N342" i="134"/>
  <c r="N191" i="143"/>
  <c r="N662" i="144"/>
  <c r="N970" i="144"/>
  <c r="N625" i="79"/>
  <c r="N911" i="141"/>
  <c r="N36" i="79"/>
  <c r="N980" i="141"/>
  <c r="N998" i="142"/>
  <c r="N796" i="142"/>
  <c r="N207" i="144"/>
  <c r="N520" i="79"/>
  <c r="N468" i="134"/>
  <c r="N816" i="142"/>
  <c r="N913" i="141"/>
  <c r="N201" i="144"/>
  <c r="N41" i="134"/>
  <c r="N1006" i="144"/>
  <c r="N180" i="144"/>
  <c r="N253" i="79"/>
  <c r="N96" i="141"/>
  <c r="N109" i="141"/>
  <c r="N785" i="134"/>
  <c r="N763" i="142"/>
  <c r="N730" i="134"/>
  <c r="N713" i="144"/>
  <c r="N896" i="142"/>
  <c r="N866" i="134"/>
  <c r="N794" i="134"/>
  <c r="N224" i="134"/>
  <c r="N991" i="144"/>
  <c r="N822" i="79"/>
  <c r="N881" i="142"/>
  <c r="N66" i="141"/>
  <c r="N371" i="144"/>
  <c r="N920" i="79"/>
  <c r="N44" i="141"/>
  <c r="N885" i="141"/>
  <c r="N724" i="79"/>
  <c r="N1010" i="144"/>
  <c r="N386" i="142"/>
  <c r="N677" i="134"/>
  <c r="N662" i="143"/>
  <c r="N911" i="143"/>
  <c r="N556" i="134"/>
  <c r="N728" i="142"/>
  <c r="N897" i="141"/>
  <c r="N982" i="143"/>
  <c r="N998" i="143"/>
  <c r="N79" i="142"/>
  <c r="N156" i="143"/>
  <c r="N58" i="144"/>
  <c r="N913" i="144"/>
  <c r="N272" i="143"/>
  <c r="N993" i="144"/>
  <c r="N629" i="142"/>
  <c r="N541" i="143"/>
  <c r="N907" i="79"/>
  <c r="N881" i="141"/>
  <c r="N167" i="144"/>
  <c r="N868" i="144"/>
  <c r="N706" i="141"/>
  <c r="N777" i="143"/>
  <c r="N490" i="141"/>
  <c r="N823" i="141"/>
  <c r="N836" i="142"/>
  <c r="N26" i="142"/>
  <c r="N798" i="142"/>
  <c r="N44" i="79"/>
  <c r="N829" i="141"/>
  <c r="N985" i="141"/>
  <c r="N642" i="144"/>
  <c r="N974" i="141"/>
  <c r="N618" i="143"/>
  <c r="N896" i="134"/>
  <c r="N30" i="141"/>
  <c r="N833" i="79"/>
  <c r="N240" i="141"/>
  <c r="N32" i="79"/>
  <c r="N659" i="134"/>
  <c r="N954" i="134"/>
  <c r="N834" i="134"/>
  <c r="N946" i="144"/>
  <c r="N975" i="144"/>
  <c r="N317" i="142"/>
  <c r="N972" i="79"/>
  <c r="N884" i="141"/>
  <c r="N864" i="144"/>
  <c r="N73" i="142"/>
  <c r="N250" i="141"/>
  <c r="N997" i="141"/>
  <c r="N41" i="141"/>
  <c r="N497" i="143"/>
  <c r="N799" i="144"/>
  <c r="N538" i="141"/>
  <c r="N780" i="143"/>
  <c r="N620" i="144"/>
  <c r="N136" i="142"/>
  <c r="N964" i="141"/>
  <c r="N963" i="141"/>
  <c r="N510" i="141"/>
  <c r="N871" i="134"/>
  <c r="N72" i="141"/>
  <c r="N217" i="134"/>
  <c r="N109" i="143"/>
  <c r="N149" i="142"/>
  <c r="N213" i="79"/>
  <c r="N213" i="143"/>
  <c r="N292" i="144"/>
  <c r="N122" i="143"/>
  <c r="N255" i="144"/>
  <c r="N170" i="144"/>
  <c r="N175" i="79"/>
  <c r="N149" i="143"/>
  <c r="N205" i="134"/>
  <c r="N234" i="134"/>
  <c r="N270" i="141"/>
  <c r="N210" i="144"/>
  <c r="N345" i="143"/>
  <c r="N208" i="144"/>
  <c r="N237" i="134"/>
  <c r="N239" i="134"/>
  <c r="N219" i="134"/>
  <c r="N310" i="79"/>
  <c r="N260" i="142"/>
  <c r="N381" i="141"/>
  <c r="N67" i="141"/>
  <c r="N72" i="134"/>
  <c r="N69" i="134"/>
  <c r="N70" i="134"/>
  <c r="N132" i="79"/>
  <c r="N54" i="144"/>
  <c r="N53" i="142"/>
  <c r="N63" i="141"/>
  <c r="N99" i="143"/>
  <c r="N46" i="79"/>
  <c r="N84" i="134"/>
  <c r="N59" i="141"/>
  <c r="N135" i="143"/>
  <c r="N105" i="142"/>
  <c r="N135" i="134"/>
  <c r="N62" i="141"/>
  <c r="N51" i="79"/>
  <c r="N115" i="141"/>
  <c r="N125" i="79"/>
  <c r="N77" i="141"/>
  <c r="N128" i="134"/>
  <c r="N164" i="142"/>
  <c r="N90" i="142"/>
  <c r="N120" i="79"/>
  <c r="N97" i="144"/>
  <c r="N103" i="142"/>
  <c r="N128" i="143"/>
  <c r="N121" i="141"/>
  <c r="N85" i="134"/>
  <c r="N175" i="143"/>
  <c r="N308" i="141"/>
  <c r="N203" i="79"/>
  <c r="N221" i="143"/>
  <c r="N284" i="134"/>
  <c r="N116" i="79"/>
  <c r="N232" i="134"/>
  <c r="N197" i="141"/>
  <c r="N210" i="141"/>
  <c r="N263" i="144"/>
  <c r="N199" i="142"/>
  <c r="N220" i="79"/>
  <c r="N258" i="142"/>
  <c r="N228" i="144"/>
  <c r="N309" i="143"/>
  <c r="N272" i="134"/>
  <c r="N187" i="134"/>
  <c r="N197" i="134"/>
  <c r="N164" i="143"/>
  <c r="N230" i="134"/>
  <c r="N239" i="141"/>
  <c r="N364" i="141"/>
  <c r="N247" i="141"/>
  <c r="N264" i="142"/>
  <c r="N247" i="142"/>
  <c r="N172" i="144"/>
  <c r="N199" i="141"/>
  <c r="N403" i="141"/>
  <c r="N336" i="144"/>
  <c r="N231" i="134"/>
  <c r="N217" i="141"/>
  <c r="N289" i="79"/>
  <c r="N207" i="79"/>
  <c r="N222" i="134"/>
  <c r="N261" i="143"/>
  <c r="N286" i="144"/>
  <c r="N294" i="144"/>
  <c r="N305" i="79"/>
  <c r="N407" i="141"/>
  <c r="N292" i="134"/>
  <c r="N293" i="134"/>
  <c r="N184" i="144"/>
  <c r="N316" i="134"/>
  <c r="N308" i="134"/>
  <c r="N292" i="142"/>
  <c r="N46" i="143"/>
  <c r="N128" i="79"/>
  <c r="N77" i="144"/>
  <c r="N104" i="79"/>
  <c r="N101" i="79"/>
  <c r="N86" i="142"/>
  <c r="N94" i="134"/>
  <c r="N149" i="144"/>
  <c r="N111" i="143"/>
  <c r="N146" i="144"/>
  <c r="N163" i="142"/>
  <c r="N128" i="142"/>
  <c r="N114" i="143"/>
  <c r="N104" i="144"/>
  <c r="N118" i="142"/>
  <c r="N110" i="143"/>
  <c r="N127" i="143"/>
  <c r="N119" i="141"/>
  <c r="N145" i="134"/>
  <c r="N76" i="143"/>
  <c r="N168" i="143"/>
  <c r="N192" i="144"/>
  <c r="N181" i="142"/>
  <c r="N247" i="79"/>
  <c r="N215" i="134"/>
  <c r="N181" i="79"/>
  <c r="N257" i="143"/>
  <c r="N218" i="144"/>
  <c r="N209" i="79"/>
  <c r="N291" i="142"/>
  <c r="N377" i="79"/>
  <c r="N303" i="143"/>
  <c r="N402" i="143"/>
  <c r="N380" i="144"/>
  <c r="N246" i="144"/>
  <c r="N309" i="141"/>
  <c r="N242" i="142"/>
  <c r="N302" i="134"/>
  <c r="N306" i="134"/>
  <c r="N327" i="141"/>
  <c r="N276" i="142"/>
  <c r="N282" i="79"/>
  <c r="N288" i="143"/>
  <c r="N296" i="142"/>
  <c r="N269" i="144"/>
  <c r="N266" i="144"/>
  <c r="N309" i="79"/>
  <c r="N245" i="79"/>
  <c r="N285" i="144"/>
  <c r="N416" i="143"/>
  <c r="N389" i="143"/>
  <c r="N206" i="143"/>
  <c r="N296" i="143"/>
  <c r="N495" i="134"/>
  <c r="N325" i="144"/>
  <c r="N425" i="144"/>
  <c r="N386" i="143"/>
  <c r="N526" i="143"/>
  <c r="N585" i="144"/>
  <c r="N553" i="134"/>
  <c r="N457" i="143"/>
  <c r="N472" i="143"/>
  <c r="N709" i="142"/>
  <c r="N514" i="143"/>
  <c r="N495" i="142"/>
  <c r="N741" i="142"/>
  <c r="N552" i="143"/>
  <c r="N547" i="141"/>
  <c r="N653" i="144"/>
  <c r="N411" i="134"/>
  <c r="N532" i="144"/>
  <c r="N732" i="143"/>
  <c r="N479" i="79"/>
  <c r="N395" i="142"/>
  <c r="N449" i="142"/>
  <c r="N525" i="141"/>
  <c r="N405" i="143"/>
  <c r="N539" i="144"/>
  <c r="N519" i="134"/>
  <c r="N651" i="144"/>
  <c r="N398" i="141"/>
  <c r="N430" i="134"/>
  <c r="N512" i="144"/>
  <c r="N737" i="79"/>
  <c r="N492" i="142"/>
  <c r="N508" i="134"/>
  <c r="N675" i="141"/>
  <c r="N778" i="144"/>
  <c r="N686" i="79"/>
  <c r="N864" i="79"/>
  <c r="N564" i="143"/>
  <c r="N592" i="79"/>
  <c r="N664" i="79"/>
  <c r="N896" i="79"/>
  <c r="N597" i="143"/>
  <c r="N683" i="144"/>
  <c r="N638" i="141"/>
  <c r="N455" i="134"/>
  <c r="N381" i="142"/>
  <c r="N541" i="141"/>
  <c r="N466" i="143"/>
  <c r="N481" i="142"/>
  <c r="N444" i="134"/>
  <c r="N656" i="141"/>
  <c r="N709" i="79"/>
  <c r="N766" i="143"/>
  <c r="N747" i="143"/>
  <c r="N669" i="143"/>
  <c r="N745" i="134"/>
  <c r="N734" i="142"/>
  <c r="N18" i="134"/>
  <c r="N106" i="143"/>
  <c r="N665" i="142"/>
  <c r="N953" i="144"/>
  <c r="N1015" i="79"/>
  <c r="N837" i="142"/>
  <c r="N649" i="142"/>
  <c r="N701" i="144"/>
  <c r="N622" i="144"/>
  <c r="N979" i="79"/>
  <c r="N353" i="79"/>
  <c r="N391" i="143"/>
  <c r="N319" i="79"/>
  <c r="N357" i="142"/>
  <c r="N284" i="79"/>
  <c r="N297" i="134"/>
  <c r="N338" i="79"/>
  <c r="N303" i="79"/>
  <c r="N344" i="144"/>
  <c r="N323" i="79"/>
  <c r="N260" i="79"/>
  <c r="N369" i="142"/>
  <c r="N337" i="143"/>
  <c r="N459" i="142"/>
  <c r="N456" i="141"/>
  <c r="N521" i="141"/>
  <c r="N399" i="141"/>
  <c r="N321" i="79"/>
  <c r="N459" i="141"/>
  <c r="N425" i="142"/>
  <c r="N282" i="142"/>
  <c r="N465" i="134"/>
  <c r="N329" i="143"/>
  <c r="N445" i="142"/>
  <c r="N751" i="134"/>
  <c r="N543" i="79"/>
  <c r="N465" i="142"/>
  <c r="N579" i="144"/>
  <c r="N557" i="141"/>
  <c r="N514" i="144"/>
  <c r="N443" i="143"/>
  <c r="N474" i="134"/>
  <c r="N600" i="141"/>
  <c r="N556" i="144"/>
  <c r="N572" i="79"/>
  <c r="N401" i="143"/>
  <c r="N419" i="144"/>
  <c r="N542" i="134"/>
  <c r="N455" i="144"/>
  <c r="N634" i="79"/>
  <c r="N568" i="144"/>
  <c r="N549" i="142"/>
  <c r="N656" i="79"/>
  <c r="N593" i="79"/>
  <c r="N811" i="142"/>
  <c r="N768" i="143"/>
  <c r="N764" i="143"/>
  <c r="N701" i="79"/>
  <c r="N852" i="79"/>
  <c r="N606" i="143"/>
  <c r="N614" i="142"/>
  <c r="N760" i="143"/>
  <c r="N608" i="142"/>
  <c r="N714" i="144"/>
  <c r="N627" i="79"/>
  <c r="N759" i="143"/>
  <c r="N825" i="79"/>
  <c r="N883" i="144"/>
  <c r="N683" i="134"/>
  <c r="N861" i="79"/>
  <c r="N904" i="142"/>
  <c r="N886" i="142"/>
  <c r="N136" i="134"/>
  <c r="N289" i="141"/>
  <c r="N392" i="79"/>
  <c r="N339" i="141"/>
  <c r="N332" i="144"/>
  <c r="N363" i="141"/>
  <c r="N277" i="144"/>
  <c r="N331" i="79"/>
  <c r="N218" i="143"/>
  <c r="N291" i="141"/>
  <c r="N282" i="134"/>
  <c r="N400" i="79"/>
  <c r="N306" i="144"/>
  <c r="N410" i="79"/>
  <c r="N474" i="79"/>
  <c r="N359" i="143"/>
  <c r="N427" i="142"/>
  <c r="N295" i="142"/>
  <c r="N279" i="143"/>
  <c r="N441" i="141"/>
  <c r="N501" i="79"/>
  <c r="N441" i="79"/>
  <c r="N509" i="79"/>
  <c r="N367" i="134"/>
  <c r="N591" i="143"/>
  <c r="N311" i="141"/>
  <c r="N537" i="79"/>
  <c r="N356" i="141"/>
  <c r="N370" i="79"/>
  <c r="N434" i="143"/>
  <c r="N323" i="141"/>
  <c r="N369" i="79"/>
  <c r="N304" i="143"/>
  <c r="N298" i="143"/>
  <c r="N464" i="144"/>
  <c r="N472" i="79"/>
  <c r="N503" i="141"/>
  <c r="N336" i="141"/>
  <c r="N584" i="141"/>
  <c r="N491" i="142"/>
  <c r="N655" i="141"/>
  <c r="N485" i="141"/>
  <c r="N602" i="141"/>
  <c r="N729" i="79"/>
  <c r="N616" i="144"/>
  <c r="N912" i="134"/>
  <c r="N1009" i="134"/>
  <c r="N899" i="144"/>
  <c r="N718" i="144"/>
  <c r="N842" i="142"/>
  <c r="N647" i="142"/>
  <c r="N994" i="79"/>
  <c r="N131" i="79"/>
  <c r="N193" i="141"/>
  <c r="N230" i="142"/>
  <c r="N307" i="141"/>
  <c r="N321" i="134"/>
  <c r="N233" i="79"/>
  <c r="N305" i="134"/>
  <c r="N266" i="79"/>
  <c r="N229" i="144"/>
  <c r="N373" i="141"/>
  <c r="N379" i="79"/>
  <c r="N298" i="79"/>
  <c r="N285" i="134"/>
  <c r="N209" i="134"/>
  <c r="N238" i="143"/>
  <c r="N373" i="79"/>
  <c r="N267" i="134"/>
  <c r="N339" i="143"/>
  <c r="N542" i="144"/>
  <c r="N702" i="134"/>
  <c r="N877" i="134"/>
  <c r="N963" i="134"/>
  <c r="N850" i="142"/>
  <c r="N506" i="141"/>
  <c r="N994" i="142"/>
  <c r="N912" i="141"/>
  <c r="N116" i="143"/>
  <c r="N160" i="142"/>
  <c r="N317" i="143"/>
  <c r="N360" i="141"/>
  <c r="N671" i="141"/>
  <c r="N641" i="144"/>
  <c r="N16" i="143"/>
  <c r="N152" i="141"/>
  <c r="N92" i="142"/>
  <c r="N329" i="134"/>
  <c r="N227" i="134"/>
  <c r="N279" i="134"/>
  <c r="N790" i="144"/>
  <c r="N729" i="141"/>
  <c r="N397" i="144"/>
  <c r="N700" i="142"/>
  <c r="N661" i="134"/>
  <c r="N645" i="142"/>
  <c r="N754" i="141"/>
  <c r="N401" i="144"/>
  <c r="N863" i="144"/>
  <c r="N555" i="143"/>
  <c r="N980" i="142"/>
  <c r="N970" i="142"/>
  <c r="N233" i="134"/>
  <c r="N355" i="143"/>
  <c r="N300" i="142"/>
  <c r="N480" i="79"/>
  <c r="N735" i="142"/>
  <c r="N591" i="141"/>
  <c r="N648" i="142"/>
  <c r="N737" i="144"/>
  <c r="N345" i="144"/>
  <c r="N121" i="143"/>
  <c r="N305" i="141"/>
  <c r="N242" i="143"/>
  <c r="N341" i="143"/>
  <c r="N448" i="143"/>
  <c r="N588" i="134"/>
  <c r="N436" i="141"/>
  <c r="N682" i="134"/>
  <c r="N765" i="79"/>
  <c r="N836" i="144"/>
  <c r="N594" i="143"/>
  <c r="N555" i="141"/>
  <c r="N24" i="141"/>
  <c r="N39" i="143"/>
  <c r="N135" i="144"/>
  <c r="N206" i="134"/>
  <c r="N223" i="144"/>
  <c r="N204" i="79"/>
  <c r="N246" i="141"/>
  <c r="N623" i="134"/>
  <c r="N776" i="143"/>
  <c r="N603" i="141"/>
  <c r="N792" i="143"/>
  <c r="N702" i="141"/>
  <c r="N845" i="79"/>
  <c r="N280" i="142"/>
  <c r="N181" i="141"/>
  <c r="N555" i="134"/>
  <c r="N892" i="79"/>
  <c r="N770" i="143"/>
  <c r="N44" i="142"/>
  <c r="N33" i="144"/>
  <c r="N147" i="141"/>
  <c r="N1013" i="143"/>
  <c r="N398" i="142"/>
  <c r="N764" i="134"/>
  <c r="N40" i="143"/>
  <c r="N923" i="143"/>
  <c r="N627" i="134"/>
  <c r="N922" i="134"/>
  <c r="N938" i="134"/>
  <c r="N914" i="143"/>
  <c r="N593" i="134"/>
  <c r="N891" i="134"/>
  <c r="N679" i="142"/>
  <c r="N996" i="134"/>
  <c r="N939" i="143"/>
  <c r="N683" i="141"/>
  <c r="N536" i="141"/>
  <c r="N624" i="144"/>
  <c r="N957" i="143"/>
  <c r="N888" i="144"/>
  <c r="N189" i="143"/>
  <c r="N632" i="134"/>
  <c r="N898" i="144"/>
  <c r="N746" i="141"/>
  <c r="N956" i="143"/>
  <c r="N852" i="142"/>
  <c r="N972" i="142"/>
  <c r="N786" i="79"/>
  <c r="N838" i="134"/>
  <c r="N963" i="144"/>
  <c r="N989" i="134"/>
  <c r="N267" i="141"/>
  <c r="N992" i="134"/>
  <c r="N596" i="144"/>
  <c r="N343" i="79"/>
  <c r="N307" i="134"/>
  <c r="N381" i="134"/>
  <c r="N467" i="79"/>
  <c r="N519" i="144"/>
  <c r="N435" i="142"/>
  <c r="N457" i="141"/>
  <c r="N874" i="141"/>
  <c r="N785" i="141"/>
  <c r="N907" i="143"/>
  <c r="N929" i="141"/>
  <c r="N29" i="79"/>
  <c r="N583" i="142"/>
  <c r="N598" i="144"/>
  <c r="N810" i="141"/>
  <c r="N644" i="143"/>
  <c r="N939" i="142"/>
  <c r="N958" i="134"/>
  <c r="N928" i="134"/>
  <c r="N112" i="79"/>
  <c r="N284" i="142"/>
  <c r="N725" i="79"/>
  <c r="N585" i="79"/>
  <c r="N30" i="79"/>
  <c r="N109" i="79"/>
  <c r="N550" i="142"/>
  <c r="N25" i="142"/>
  <c r="N925" i="144"/>
  <c r="N222" i="142"/>
  <c r="N645" i="134"/>
  <c r="N241" i="143"/>
  <c r="N729" i="143"/>
  <c r="N558" i="142"/>
  <c r="N946" i="142"/>
  <c r="N92" i="144"/>
  <c r="N213" i="144"/>
  <c r="N505" i="143"/>
  <c r="N60" i="141"/>
  <c r="N253" i="142"/>
  <c r="N283" i="144"/>
  <c r="N249" i="134"/>
  <c r="N520" i="142"/>
  <c r="N638" i="134"/>
  <c r="N703" i="79"/>
  <c r="N708" i="144"/>
  <c r="N772" i="143"/>
  <c r="N590" i="144"/>
  <c r="N797" i="141"/>
  <c r="N808" i="79"/>
  <c r="N965" i="134"/>
  <c r="N653" i="141"/>
  <c r="N833" i="134"/>
  <c r="N61" i="134"/>
  <c r="N809" i="143"/>
  <c r="N961" i="144"/>
  <c r="N863" i="142"/>
  <c r="N212" i="134"/>
  <c r="N1006" i="134"/>
  <c r="N599" i="142"/>
  <c r="N55" i="143"/>
  <c r="N51" i="144"/>
  <c r="N1003" i="79"/>
  <c r="N839" i="142"/>
  <c r="N558" i="134"/>
  <c r="N63" i="144"/>
  <c r="N216" i="134"/>
  <c r="N633" i="142"/>
  <c r="N981" i="144"/>
  <c r="N546" i="79"/>
  <c r="N104" i="143"/>
  <c r="N225" i="143"/>
  <c r="N823" i="143"/>
  <c r="N844" i="144"/>
  <c r="N1002" i="143"/>
  <c r="N404" i="134"/>
  <c r="N1001" i="142"/>
  <c r="N873" i="142"/>
  <c r="N811" i="144"/>
  <c r="N853" i="79"/>
  <c r="N915" i="134"/>
  <c r="N52" i="79"/>
  <c r="N77" i="143"/>
  <c r="N150" i="79"/>
  <c r="N287" i="134"/>
  <c r="N273" i="143"/>
  <c r="N473" i="142"/>
  <c r="N476" i="142"/>
  <c r="N750" i="134"/>
  <c r="N791" i="134"/>
  <c r="N661" i="143"/>
  <c r="N790" i="79"/>
  <c r="N857" i="141"/>
  <c r="N42" i="142"/>
  <c r="N870" i="144"/>
  <c r="N199" i="143"/>
  <c r="N383" i="144"/>
  <c r="N390" i="142"/>
  <c r="N805" i="142"/>
  <c r="N62" i="144"/>
  <c r="N172" i="142"/>
  <c r="N344" i="142"/>
  <c r="N70" i="141"/>
  <c r="N62" i="142"/>
  <c r="N81" i="134"/>
  <c r="N235" i="142"/>
  <c r="N140" i="134"/>
  <c r="N251" i="142"/>
  <c r="N269" i="143"/>
  <c r="N442" i="143"/>
  <c r="N291" i="134"/>
  <c r="N254" i="144"/>
  <c r="N266" i="141"/>
  <c r="N291" i="143"/>
  <c r="N196" i="144"/>
  <c r="N351" i="143"/>
  <c r="N360" i="144"/>
  <c r="N325" i="79"/>
  <c r="N531" i="134"/>
  <c r="N468" i="143"/>
  <c r="N598" i="134"/>
  <c r="N802" i="141"/>
  <c r="N686" i="142"/>
  <c r="N938" i="143"/>
  <c r="N702" i="79"/>
  <c r="N905" i="141"/>
  <c r="N593" i="142"/>
  <c r="N339" i="144"/>
  <c r="N183" i="144"/>
  <c r="N891" i="143"/>
  <c r="N139" i="142"/>
  <c r="N498" i="79"/>
  <c r="N931" i="143"/>
  <c r="N558" i="79"/>
  <c r="N950" i="134"/>
  <c r="N381" i="144"/>
  <c r="N355" i="144"/>
  <c r="N348" i="142"/>
  <c r="N896" i="144"/>
  <c r="N990" i="79"/>
  <c r="N119" i="134"/>
  <c r="N205" i="144"/>
  <c r="N105" i="79"/>
  <c r="N26" i="79"/>
  <c r="N924" i="143"/>
  <c r="N117" i="142"/>
  <c r="N115" i="134"/>
  <c r="N813" i="144"/>
  <c r="N337" i="142"/>
  <c r="N473" i="141"/>
  <c r="N397" i="141"/>
  <c r="N559" i="142"/>
  <c r="N916" i="79"/>
  <c r="N756" i="143"/>
  <c r="N410" i="144"/>
  <c r="N819" i="141"/>
  <c r="N783" i="144"/>
  <c r="N717" i="143"/>
  <c r="N995" i="141"/>
  <c r="N20" i="134"/>
  <c r="N886" i="144"/>
  <c r="N188" i="79"/>
  <c r="N932" i="143"/>
  <c r="N892" i="143"/>
  <c r="N676" i="79"/>
  <c r="N981" i="134"/>
  <c r="N938" i="142"/>
  <c r="N969" i="142"/>
  <c r="N129" i="141"/>
  <c r="N160" i="141"/>
  <c r="N105" i="144"/>
  <c r="N147" i="134"/>
  <c r="N150" i="142"/>
  <c r="N440" i="144"/>
  <c r="N730" i="143"/>
  <c r="N904" i="79"/>
  <c r="N751" i="141"/>
  <c r="N636" i="143"/>
  <c r="N668" i="79"/>
  <c r="N330" i="134"/>
  <c r="N1003" i="134"/>
  <c r="N130" i="143"/>
  <c r="N33" i="143"/>
  <c r="N957" i="134"/>
  <c r="N557" i="144"/>
  <c r="N95" i="142"/>
  <c r="N176" i="134"/>
  <c r="N195" i="144"/>
  <c r="N651" i="134"/>
  <c r="N77" i="142"/>
  <c r="N516" i="79"/>
  <c r="N198" i="142"/>
  <c r="N597" i="134"/>
  <c r="N967" i="144"/>
  <c r="N894" i="143"/>
  <c r="N797" i="144"/>
  <c r="N856" i="144"/>
  <c r="N529" i="143"/>
  <c r="N869" i="141"/>
  <c r="N402" i="134"/>
  <c r="N149" i="141"/>
  <c r="N338" i="134"/>
  <c r="N889" i="141"/>
  <c r="N257" i="141"/>
  <c r="N958" i="144"/>
  <c r="N874" i="143"/>
  <c r="N81" i="143"/>
  <c r="N408" i="142"/>
  <c r="N391" i="142"/>
  <c r="N498" i="142"/>
  <c r="N651" i="79"/>
  <c r="N668" i="143"/>
  <c r="N787" i="134"/>
  <c r="N639" i="141"/>
  <c r="N895" i="142"/>
  <c r="N94" i="144"/>
  <c r="N929" i="79"/>
  <c r="N862" i="143"/>
  <c r="N875" i="144"/>
  <c r="N964" i="142"/>
  <c r="N750" i="141"/>
  <c r="N72" i="143"/>
  <c r="N215" i="141"/>
  <c r="N147" i="143"/>
  <c r="N205" i="142"/>
  <c r="N281" i="143"/>
  <c r="N302" i="79"/>
  <c r="N302" i="144"/>
  <c r="N435" i="141"/>
  <c r="N485" i="134"/>
  <c r="N450" i="142"/>
  <c r="N763" i="134"/>
  <c r="N655" i="79"/>
  <c r="N737" i="142"/>
  <c r="N596" i="142"/>
  <c r="N576" i="141"/>
  <c r="N242" i="141"/>
  <c r="N857" i="79"/>
  <c r="N707" i="144"/>
  <c r="N744" i="134"/>
  <c r="N28" i="144"/>
  <c r="N694" i="134"/>
  <c r="N979" i="134"/>
  <c r="N922" i="141"/>
  <c r="N910" i="134"/>
  <c r="N733" i="144"/>
  <c r="N277" i="79"/>
  <c r="N283" i="79"/>
  <c r="N93" i="143"/>
  <c r="N931" i="134"/>
  <c r="N25" i="144"/>
  <c r="N944" i="143"/>
  <c r="N669" i="134"/>
  <c r="N107" i="141"/>
  <c r="N91" i="142"/>
  <c r="N605" i="142"/>
  <c r="N70" i="142"/>
  <c r="N209" i="143"/>
  <c r="N128" i="144"/>
  <c r="N156" i="144"/>
  <c r="N270" i="144"/>
  <c r="N397" i="142"/>
  <c r="N409" i="79"/>
  <c r="N620" i="141"/>
  <c r="N574" i="141"/>
  <c r="N695" i="79"/>
  <c r="N942" i="144"/>
  <c r="N942" i="141"/>
  <c r="N550" i="141"/>
  <c r="N838" i="143"/>
  <c r="N808" i="134"/>
  <c r="N995" i="134"/>
  <c r="N348" i="134"/>
  <c r="N922" i="142"/>
  <c r="N513" i="143"/>
  <c r="N839" i="143"/>
  <c r="N669" i="142"/>
  <c r="N379" i="144"/>
  <c r="N70" i="79"/>
  <c r="N546" i="141"/>
  <c r="N834" i="141"/>
  <c r="N200" i="141"/>
  <c r="N43" i="143"/>
  <c r="N42" i="143"/>
  <c r="N955" i="142"/>
  <c r="N875" i="79"/>
  <c r="N141" i="134"/>
  <c r="N102" i="134"/>
  <c r="N157" i="144"/>
  <c r="N126" i="143"/>
  <c r="N114" i="141"/>
  <c r="N81" i="79"/>
  <c r="N311" i="79"/>
  <c r="N223" i="141"/>
  <c r="N356" i="144"/>
  <c r="N403" i="79"/>
  <c r="N306" i="141"/>
  <c r="N304" i="134"/>
  <c r="N276" i="79"/>
  <c r="N357" i="79"/>
  <c r="N359" i="79"/>
  <c r="N308" i="143"/>
  <c r="N263" i="143"/>
  <c r="N236" i="142"/>
  <c r="N346" i="143"/>
  <c r="N298" i="144"/>
  <c r="N316" i="143"/>
  <c r="N267" i="143"/>
  <c r="N330" i="144"/>
  <c r="N363" i="134"/>
  <c r="N261" i="144"/>
  <c r="N315" i="79"/>
  <c r="N447" i="141"/>
  <c r="N313" i="141"/>
  <c r="N291" i="79"/>
  <c r="N245" i="141"/>
  <c r="N332" i="143"/>
  <c r="N223" i="134"/>
  <c r="N266" i="134"/>
  <c r="N286" i="79"/>
  <c r="N258" i="141"/>
  <c r="N322" i="144"/>
  <c r="N365" i="79"/>
  <c r="N367" i="79"/>
  <c r="N401" i="141"/>
  <c r="N99" i="134"/>
  <c r="N47" i="144"/>
  <c r="N63" i="142"/>
  <c r="N169" i="141"/>
  <c r="N144" i="141"/>
  <c r="N164" i="134"/>
  <c r="N257" i="144"/>
  <c r="N295" i="143"/>
  <c r="N319" i="143"/>
  <c r="N292" i="143"/>
  <c r="N358" i="144"/>
  <c r="N426" i="143"/>
  <c r="N290" i="142"/>
  <c r="N383" i="79"/>
  <c r="N250" i="144"/>
  <c r="N377" i="143"/>
  <c r="N384" i="79"/>
  <c r="N363" i="142"/>
  <c r="N367" i="142"/>
  <c r="N371" i="142"/>
  <c r="N376" i="144"/>
  <c r="N327" i="144"/>
  <c r="N335" i="141"/>
  <c r="N431" i="141"/>
  <c r="N370" i="144"/>
  <c r="N378" i="141"/>
  <c r="N80" i="143"/>
  <c r="N88" i="143"/>
  <c r="N173" i="142"/>
  <c r="N171" i="142"/>
  <c r="N193" i="134"/>
  <c r="N142" i="142"/>
  <c r="N199" i="79"/>
  <c r="N167" i="141"/>
  <c r="N295" i="134"/>
  <c r="N303" i="142"/>
  <c r="N353" i="143"/>
  <c r="N146" i="141"/>
  <c r="N353" i="141"/>
  <c r="N246" i="143"/>
  <c r="N254" i="79"/>
  <c r="N231" i="141"/>
  <c r="N337" i="79"/>
  <c r="N258" i="79"/>
  <c r="N320" i="144"/>
  <c r="N326" i="134"/>
  <c r="N403" i="134"/>
  <c r="N246" i="142"/>
  <c r="N319" i="142"/>
  <c r="N299" i="134"/>
  <c r="N182" i="143"/>
  <c r="N247" i="134"/>
  <c r="N320" i="134"/>
  <c r="N297" i="142"/>
  <c r="N301" i="134"/>
  <c r="N283" i="143"/>
  <c r="N297" i="79"/>
  <c r="N300" i="134"/>
  <c r="N394" i="143"/>
  <c r="N317" i="79"/>
  <c r="N362" i="143"/>
  <c r="N270" i="142"/>
  <c r="N280" i="144"/>
  <c r="N374" i="143"/>
  <c r="N274" i="79"/>
  <c r="N293" i="143"/>
  <c r="N335" i="79"/>
  <c r="N258" i="134"/>
  <c r="N248" i="144"/>
  <c r="N367" i="143"/>
  <c r="N278" i="144"/>
  <c r="N513" i="79"/>
  <c r="N376" i="141"/>
  <c r="N517" i="79"/>
  <c r="N329" i="142"/>
  <c r="N536" i="143"/>
  <c r="N607" i="143"/>
  <c r="N533" i="79"/>
  <c r="N362" i="141"/>
  <c r="N380" i="79"/>
  <c r="N322" i="79"/>
  <c r="N378" i="79"/>
  <c r="N421" i="134"/>
  <c r="N492" i="143"/>
  <c r="N419" i="141"/>
  <c r="N423" i="141"/>
  <c r="N308" i="142"/>
  <c r="N441" i="142"/>
  <c r="N385" i="143"/>
  <c r="N410" i="143"/>
  <c r="N416" i="142"/>
  <c r="N300" i="144"/>
  <c r="N450" i="79"/>
  <c r="N440" i="134"/>
  <c r="N326" i="141"/>
  <c r="N639" i="143"/>
  <c r="N438" i="142"/>
  <c r="N429" i="143"/>
  <c r="N476" i="143"/>
  <c r="N578" i="142"/>
  <c r="N560" i="144"/>
  <c r="N499" i="142"/>
  <c r="N561" i="142"/>
  <c r="N457" i="134"/>
  <c r="N482" i="143"/>
  <c r="N608" i="141"/>
  <c r="N417" i="134"/>
  <c r="N618" i="79"/>
  <c r="N421" i="142"/>
  <c r="N632" i="141"/>
  <c r="N454" i="143"/>
  <c r="N454" i="144"/>
  <c r="N436" i="144"/>
  <c r="N436" i="79"/>
  <c r="N456" i="144"/>
  <c r="N471" i="142"/>
  <c r="N561" i="79"/>
  <c r="N672" i="141"/>
  <c r="N415" i="134"/>
  <c r="N714" i="143"/>
  <c r="N431" i="144"/>
  <c r="N393" i="143"/>
  <c r="N454" i="79"/>
  <c r="N358" i="141"/>
  <c r="N404" i="142"/>
  <c r="N534" i="144"/>
  <c r="N433" i="144"/>
  <c r="N525" i="144"/>
  <c r="N249" i="141"/>
  <c r="N349" i="142"/>
  <c r="N369" i="143"/>
  <c r="N322" i="141"/>
  <c r="N537" i="141"/>
  <c r="N465" i="141"/>
  <c r="N395" i="141"/>
  <c r="N298" i="134"/>
  <c r="N350" i="144"/>
  <c r="N336" i="143"/>
  <c r="N293" i="79"/>
  <c r="N349" i="79"/>
  <c r="N301" i="144"/>
  <c r="N235" i="79"/>
  <c r="N327" i="143"/>
  <c r="N251" i="79"/>
  <c r="N262" i="142"/>
  <c r="N286" i="134"/>
  <c r="N323" i="142"/>
  <c r="N375" i="143"/>
  <c r="N379" i="143"/>
  <c r="N395" i="79"/>
  <c r="N335" i="134"/>
  <c r="N481" i="144"/>
  <c r="N382" i="144"/>
  <c r="N484" i="143"/>
  <c r="N341" i="142"/>
  <c r="N373" i="143"/>
  <c r="N428" i="144"/>
  <c r="N319" i="134"/>
  <c r="N342" i="79"/>
  <c r="N437" i="79"/>
  <c r="N483" i="79"/>
  <c r="N336" i="79"/>
  <c r="N398" i="79"/>
  <c r="N420" i="144"/>
  <c r="N485" i="79"/>
  <c r="N396" i="143"/>
  <c r="N421" i="79"/>
  <c r="N496" i="143"/>
  <c r="N351" i="134"/>
  <c r="N355" i="134"/>
  <c r="N395" i="134"/>
  <c r="N500" i="143"/>
  <c r="N304" i="142"/>
  <c r="N388" i="143"/>
  <c r="N470" i="143"/>
  <c r="N619" i="143"/>
  <c r="N527" i="134"/>
  <c r="N412" i="141"/>
  <c r="N465" i="143"/>
  <c r="N572" i="142"/>
  <c r="N496" i="142"/>
  <c r="N385" i="79"/>
  <c r="N392" i="144"/>
  <c r="N579" i="142"/>
  <c r="N450" i="143"/>
  <c r="N539" i="79"/>
  <c r="N479" i="144"/>
  <c r="N605" i="143"/>
  <c r="N555" i="79"/>
  <c r="N453" i="144"/>
  <c r="N693" i="142"/>
  <c r="N599" i="143"/>
  <c r="N386" i="144"/>
  <c r="N487" i="141"/>
  <c r="N635" i="143"/>
  <c r="N527" i="79"/>
  <c r="N527" i="141"/>
  <c r="N412" i="134"/>
  <c r="N529" i="134"/>
  <c r="N456" i="79"/>
  <c r="N453" i="142"/>
  <c r="N435" i="134"/>
  <c r="N541" i="134"/>
  <c r="N617" i="144"/>
  <c r="N502" i="144"/>
  <c r="N524" i="144"/>
  <c r="N505" i="141"/>
  <c r="N552" i="144"/>
  <c r="N408" i="144"/>
  <c r="N451" i="143"/>
  <c r="N408" i="134"/>
  <c r="N419" i="142"/>
  <c r="N573" i="142"/>
  <c r="N478" i="79"/>
  <c r="N405" i="134"/>
  <c r="N537" i="144"/>
  <c r="N740" i="143"/>
  <c r="N589" i="141"/>
  <c r="N420" i="79"/>
  <c r="N416" i="79"/>
  <c r="N569" i="141"/>
  <c r="N697" i="79"/>
  <c r="N724" i="142"/>
  <c r="N26" i="141"/>
  <c r="N658" i="144"/>
  <c r="N64" i="79"/>
  <c r="N825" i="142"/>
  <c r="N962" i="142"/>
  <c r="N930" i="134"/>
  <c r="N601" i="79"/>
  <c r="N960" i="143"/>
  <c r="N212" i="142"/>
  <c r="N810" i="143"/>
  <c r="N951" i="141"/>
  <c r="N120" i="144"/>
  <c r="N366" i="134"/>
  <c r="N947" i="143"/>
  <c r="N61" i="142"/>
  <c r="N773" i="134"/>
  <c r="N364" i="142"/>
  <c r="N907" i="134"/>
  <c r="N904" i="144"/>
  <c r="N26" i="144"/>
  <c r="N773" i="143"/>
  <c r="N108" i="134"/>
  <c r="N978" i="79"/>
  <c r="N45" i="134"/>
  <c r="N824" i="134"/>
  <c r="N112" i="144"/>
  <c r="N269" i="79"/>
  <c r="N519" i="143"/>
  <c r="N550" i="134"/>
  <c r="N502" i="141"/>
  <c r="N923" i="79"/>
  <c r="N458" i="134"/>
  <c r="N321" i="144"/>
  <c r="N671" i="142"/>
  <c r="N36" i="141"/>
  <c r="N215" i="143"/>
  <c r="N617" i="142"/>
  <c r="N194" i="141"/>
  <c r="N71" i="142"/>
  <c r="N884" i="144"/>
  <c r="N893" i="141"/>
  <c r="N92" i="79"/>
  <c r="N47" i="142"/>
  <c r="N240" i="79"/>
  <c r="N548" i="142"/>
  <c r="N730" i="141"/>
  <c r="N968" i="143"/>
  <c r="N861" i="141"/>
  <c r="N107" i="79"/>
  <c r="N214" i="142"/>
  <c r="N606" i="144"/>
  <c r="N40" i="134"/>
  <c r="N958" i="79"/>
  <c r="N674" i="144"/>
  <c r="N103" i="141"/>
  <c r="N19" i="134"/>
  <c r="N986" i="141"/>
  <c r="N633" i="134"/>
  <c r="N948" i="144"/>
  <c r="N41" i="144"/>
  <c r="N637" i="142"/>
  <c r="N951" i="144"/>
  <c r="N981" i="143"/>
  <c r="N378" i="142"/>
  <c r="N57" i="142"/>
  <c r="N210" i="142"/>
  <c r="N920" i="144"/>
  <c r="N262" i="143"/>
  <c r="N459" i="144"/>
  <c r="N422" i="79"/>
  <c r="N545" i="141"/>
  <c r="N424" i="141"/>
  <c r="N556" i="143"/>
  <c r="N575" i="144"/>
  <c r="N414" i="142"/>
  <c r="N606" i="79"/>
  <c r="N417" i="142"/>
  <c r="N429" i="142"/>
  <c r="N478" i="143"/>
  <c r="N604" i="142"/>
  <c r="N680" i="134"/>
  <c r="N626" i="134"/>
  <c r="N439" i="143"/>
  <c r="N435" i="143"/>
  <c r="N646" i="143"/>
  <c r="N705" i="141"/>
  <c r="N684" i="143"/>
  <c r="N34" i="134"/>
  <c r="N270" i="143"/>
  <c r="N670" i="144"/>
  <c r="N184" i="79"/>
  <c r="N311" i="134"/>
  <c r="N552" i="79"/>
  <c r="N1011" i="144"/>
  <c r="N127" i="79"/>
  <c r="N855" i="142"/>
  <c r="N233" i="143"/>
  <c r="N856" i="141"/>
  <c r="N942" i="79"/>
  <c r="N964" i="143"/>
  <c r="N793" i="134"/>
  <c r="N514" i="79"/>
  <c r="N678" i="144"/>
  <c r="N556" i="79"/>
  <c r="N772" i="79"/>
  <c r="N663" i="134"/>
  <c r="N528" i="79"/>
  <c r="N639" i="134"/>
  <c r="N202" i="79"/>
  <c r="N219" i="144"/>
  <c r="N987" i="144"/>
  <c r="N985" i="79"/>
  <c r="N219" i="143"/>
  <c r="N518" i="79"/>
  <c r="N978" i="144"/>
  <c r="N65" i="143"/>
  <c r="N1011" i="134"/>
  <c r="N470" i="134"/>
  <c r="N592" i="141"/>
  <c r="N597" i="144"/>
  <c r="N721" i="142"/>
  <c r="N657" i="143"/>
  <c r="N650" i="142"/>
  <c r="N727" i="134"/>
  <c r="N17" i="79"/>
  <c r="N680" i="143"/>
  <c r="N699" i="79"/>
  <c r="N653" i="79"/>
  <c r="N732" i="134"/>
  <c r="N877" i="142"/>
  <c r="N748" i="144"/>
  <c r="N786" i="141"/>
  <c r="N927" i="141"/>
  <c r="N654" i="144"/>
  <c r="N580" i="134"/>
  <c r="N930" i="141"/>
  <c r="N832" i="142"/>
  <c r="N932" i="79"/>
  <c r="N867" i="144"/>
  <c r="N1004" i="143"/>
  <c r="N1007" i="143"/>
  <c r="N113" i="142"/>
  <c r="N895" i="143"/>
  <c r="N36" i="142"/>
  <c r="N1008" i="143"/>
  <c r="N360" i="142"/>
  <c r="N956" i="79"/>
  <c r="N353" i="144"/>
  <c r="N185" i="143"/>
  <c r="N76" i="144"/>
  <c r="N943" i="134"/>
  <c r="N374" i="142"/>
  <c r="N875" i="142"/>
  <c r="N197" i="144"/>
  <c r="N971" i="79"/>
  <c r="N546" i="142"/>
  <c r="N880" i="143"/>
  <c r="N57" i="134"/>
  <c r="N398" i="134"/>
  <c r="N917" i="79"/>
  <c r="N1014" i="142"/>
  <c r="N125" i="144"/>
  <c r="N951" i="79"/>
  <c r="N459" i="134"/>
  <c r="N481" i="79"/>
  <c r="N519" i="141"/>
  <c r="N482" i="134"/>
  <c r="N703" i="142"/>
  <c r="N589" i="79"/>
  <c r="N697" i="142"/>
  <c r="N606" i="134"/>
  <c r="N860" i="79"/>
  <c r="N453" i="143"/>
  <c r="N390" i="134"/>
  <c r="N731" i="141"/>
  <c r="N997" i="79"/>
  <c r="N893" i="142"/>
  <c r="N863" i="141"/>
  <c r="N881" i="134"/>
  <c r="N394" i="134"/>
  <c r="N941" i="79"/>
  <c r="N214" i="134"/>
  <c r="N186" i="142"/>
  <c r="N346" i="134"/>
  <c r="N936" i="144"/>
  <c r="N739" i="144"/>
  <c r="N697" i="144"/>
  <c r="N991" i="142"/>
  <c r="N507" i="143"/>
  <c r="N916" i="144"/>
  <c r="N937" i="143"/>
  <c r="N566" i="134"/>
  <c r="N806" i="141"/>
  <c r="N878" i="143"/>
  <c r="N962" i="79"/>
  <c r="N867" i="134"/>
  <c r="N774" i="79"/>
  <c r="N681" i="142"/>
  <c r="N915" i="79"/>
  <c r="N202" i="141"/>
  <c r="N859" i="79"/>
  <c r="N969" i="143"/>
  <c r="N996" i="142"/>
  <c r="N982" i="79"/>
  <c r="N263" i="141"/>
  <c r="N350" i="142"/>
  <c r="N802" i="134"/>
  <c r="N16" i="134"/>
  <c r="N158" i="143"/>
  <c r="N920" i="142"/>
  <c r="N158" i="134"/>
  <c r="N215" i="79"/>
  <c r="N216" i="144"/>
  <c r="N168" i="141"/>
  <c r="N179" i="141"/>
  <c r="N316" i="79"/>
  <c r="N298" i="141"/>
  <c r="N295" i="141"/>
  <c r="N372" i="144"/>
  <c r="N286" i="142"/>
  <c r="N307" i="79"/>
  <c r="N289" i="143"/>
  <c r="N358" i="143"/>
  <c r="N275" i="134"/>
  <c r="N409" i="134"/>
  <c r="N345" i="142"/>
  <c r="N352" i="143"/>
  <c r="N327" i="134"/>
  <c r="N403" i="142"/>
  <c r="N307" i="142"/>
  <c r="N344" i="79"/>
  <c r="N405" i="141"/>
  <c r="N427" i="79"/>
  <c r="N520" i="143"/>
  <c r="N451" i="141"/>
  <c r="N373" i="142"/>
  <c r="N387" i="134"/>
  <c r="N455" i="141"/>
  <c r="N334" i="79"/>
  <c r="N532" i="143"/>
  <c r="N443" i="79"/>
  <c r="N529" i="79"/>
  <c r="N530" i="144"/>
  <c r="N486" i="143"/>
  <c r="N360" i="79"/>
  <c r="N455" i="79"/>
  <c r="N541" i="79"/>
  <c r="N303" i="144"/>
  <c r="N290" i="141"/>
  <c r="N414" i="143"/>
  <c r="N462" i="79"/>
  <c r="N389" i="134"/>
  <c r="N302" i="143"/>
  <c r="N354" i="141"/>
  <c r="N534" i="143"/>
  <c r="N411" i="142"/>
  <c r="N412" i="144"/>
  <c r="N325" i="134"/>
  <c r="N287" i="143"/>
  <c r="N402" i="141"/>
  <c r="N428" i="143"/>
  <c r="N452" i="144"/>
  <c r="N388" i="141"/>
  <c r="N427" i="134"/>
  <c r="N418" i="142"/>
  <c r="N543" i="134"/>
  <c r="N619" i="144"/>
  <c r="N344" i="141"/>
  <c r="N476" i="141"/>
  <c r="N512" i="142"/>
  <c r="N725" i="142"/>
  <c r="N595" i="144"/>
  <c r="N406" i="79"/>
  <c r="N390" i="143"/>
  <c r="N382" i="141"/>
  <c r="N438" i="79"/>
  <c r="N529" i="141"/>
  <c r="N452" i="142"/>
  <c r="N452" i="134"/>
  <c r="N406" i="142"/>
  <c r="N513" i="144"/>
  <c r="N502" i="142"/>
  <c r="N411" i="143"/>
  <c r="N542" i="142"/>
  <c r="N546" i="144"/>
  <c r="N321" i="143"/>
  <c r="N397" i="143"/>
  <c r="N425" i="134"/>
  <c r="N627" i="143"/>
  <c r="N515" i="79"/>
  <c r="N466" i="141"/>
  <c r="N586" i="79"/>
  <c r="N610" i="134"/>
  <c r="N64" i="142"/>
  <c r="N102" i="79"/>
  <c r="N111" i="79"/>
  <c r="N136" i="79"/>
  <c r="N74" i="79"/>
  <c r="N141" i="142"/>
  <c r="N197" i="79"/>
  <c r="N153" i="143"/>
  <c r="N163" i="134"/>
  <c r="N221" i="144"/>
  <c r="N130" i="144"/>
  <c r="N139" i="143"/>
  <c r="N129" i="143"/>
  <c r="N287" i="142"/>
  <c r="N172" i="143"/>
  <c r="N142" i="134"/>
  <c r="N234" i="143"/>
  <c r="N231" i="144"/>
  <c r="N304" i="141"/>
  <c r="N278" i="134"/>
  <c r="N375" i="141"/>
  <c r="N314" i="142"/>
  <c r="N368" i="143"/>
  <c r="N439" i="141"/>
  <c r="N417" i="141"/>
  <c r="N423" i="79"/>
  <c r="N516" i="143"/>
  <c r="N467" i="141"/>
  <c r="N433" i="141"/>
  <c r="N418" i="143"/>
  <c r="N327" i="79"/>
  <c r="N331" i="134"/>
  <c r="N416" i="134"/>
  <c r="N454" i="134"/>
  <c r="N501" i="144"/>
  <c r="N507" i="141"/>
  <c r="N654" i="79"/>
  <c r="N475" i="143"/>
  <c r="N615" i="143"/>
  <c r="N537" i="142"/>
  <c r="N530" i="143"/>
  <c r="N511" i="142"/>
  <c r="N418" i="134"/>
  <c r="N495" i="141"/>
  <c r="N90" i="134"/>
  <c r="N65" i="144"/>
  <c r="N83" i="79"/>
  <c r="N150" i="141"/>
  <c r="N241" i="144"/>
  <c r="N201" i="142"/>
  <c r="N185" i="79"/>
  <c r="N376" i="143"/>
  <c r="N239" i="79"/>
  <c r="N476" i="144"/>
  <c r="N447" i="79"/>
  <c r="N371" i="134"/>
  <c r="N382" i="79"/>
  <c r="N377" i="142"/>
  <c r="N528" i="143"/>
  <c r="N439" i="79"/>
  <c r="N525" i="79"/>
  <c r="N340" i="79"/>
  <c r="N393" i="142"/>
  <c r="N296" i="141"/>
  <c r="N446" i="143"/>
  <c r="N583" i="143"/>
  <c r="N438" i="134"/>
  <c r="N470" i="79"/>
  <c r="N487" i="142"/>
  <c r="N515" i="141"/>
  <c r="N459" i="143"/>
  <c r="N65" i="79"/>
  <c r="N122" i="79"/>
  <c r="N179" i="143"/>
  <c r="N210" i="79"/>
  <c r="N294" i="141"/>
  <c r="N301" i="143"/>
  <c r="N178" i="141"/>
  <c r="N220" i="142"/>
  <c r="N203" i="134"/>
  <c r="N236" i="144"/>
  <c r="N315" i="143"/>
  <c r="N326" i="143"/>
  <c r="N236" i="143"/>
  <c r="N298" i="142"/>
  <c r="N469" i="143"/>
  <c r="N548" i="143"/>
  <c r="N423" i="134"/>
  <c r="N453" i="134"/>
  <c r="N553" i="79"/>
  <c r="N498" i="143"/>
  <c r="N479" i="142"/>
  <c r="N444" i="79"/>
  <c r="N511" i="144"/>
  <c r="N659" i="144"/>
  <c r="N562" i="79"/>
  <c r="N566" i="141"/>
  <c r="N717" i="142"/>
  <c r="N521" i="144"/>
  <c r="N532" i="134"/>
  <c r="N662" i="134"/>
  <c r="N624" i="79"/>
  <c r="N685" i="79"/>
  <c r="N426" i="134"/>
  <c r="N511" i="141"/>
  <c r="N503" i="142"/>
  <c r="N523" i="142"/>
  <c r="N346" i="79"/>
  <c r="N690" i="143"/>
  <c r="N502" i="143"/>
  <c r="N423" i="142"/>
  <c r="N528" i="144"/>
  <c r="N476" i="79"/>
  <c r="N471" i="141"/>
  <c r="N454" i="142"/>
  <c r="N467" i="142"/>
  <c r="N588" i="141"/>
  <c r="N430" i="142"/>
  <c r="N431" i="134"/>
  <c r="N629" i="79"/>
  <c r="N544" i="134"/>
  <c r="N545" i="142"/>
  <c r="N629" i="143"/>
  <c r="N650" i="141"/>
  <c r="N704" i="143"/>
  <c r="N478" i="142"/>
  <c r="N692" i="143"/>
  <c r="N486" i="134"/>
  <c r="N687" i="141"/>
  <c r="N483" i="144"/>
  <c r="N565" i="134"/>
  <c r="N636" i="134"/>
  <c r="N635" i="79"/>
  <c r="N508" i="142"/>
  <c r="N575" i="142"/>
  <c r="N780" i="134"/>
  <c r="N517" i="141"/>
  <c r="N350" i="141"/>
  <c r="N426" i="144"/>
  <c r="N468" i="79"/>
  <c r="N565" i="79"/>
  <c r="N636" i="79"/>
  <c r="N580" i="143"/>
  <c r="N590" i="134"/>
  <c r="N588" i="79"/>
  <c r="N641" i="143"/>
  <c r="N615" i="141"/>
  <c r="N577" i="144"/>
  <c r="N480" i="142"/>
  <c r="N611" i="141"/>
  <c r="N662" i="79"/>
  <c r="N484" i="142"/>
  <c r="N866" i="141"/>
  <c r="N828" i="144"/>
  <c r="N717" i="141"/>
  <c r="N727" i="141"/>
  <c r="N743" i="79"/>
  <c r="N643" i="141"/>
  <c r="N931" i="142"/>
  <c r="N793" i="144"/>
  <c r="N768" i="141"/>
  <c r="N608" i="143"/>
  <c r="N865" i="143"/>
  <c r="N807" i="141"/>
  <c r="N752" i="142"/>
  <c r="N748" i="79"/>
  <c r="N765" i="134"/>
  <c r="N764" i="141"/>
  <c r="N788" i="144"/>
  <c r="N781" i="134"/>
  <c r="N655" i="143"/>
  <c r="N811" i="79"/>
  <c r="N531" i="142"/>
  <c r="N529" i="142"/>
  <c r="N646" i="79"/>
  <c r="N486" i="142"/>
  <c r="N538" i="142"/>
  <c r="N667" i="79"/>
  <c r="N442" i="79"/>
  <c r="N774" i="144"/>
  <c r="N513" i="142"/>
  <c r="N533" i="142"/>
  <c r="N471" i="79"/>
  <c r="N618" i="141"/>
  <c r="N439" i="142"/>
  <c r="N466" i="79"/>
  <c r="N678" i="141"/>
  <c r="N481" i="141"/>
  <c r="N734" i="143"/>
  <c r="N744" i="143"/>
  <c r="N494" i="134"/>
  <c r="N500" i="134"/>
  <c r="N475" i="144"/>
  <c r="N603" i="79"/>
  <c r="N578" i="141"/>
  <c r="N598" i="141"/>
  <c r="N749" i="142"/>
  <c r="N551" i="141"/>
  <c r="N536" i="144"/>
  <c r="N508" i="144"/>
  <c r="N462" i="141"/>
  <c r="N479" i="134"/>
  <c r="N661" i="79"/>
  <c r="N630" i="141"/>
  <c r="N449" i="143"/>
  <c r="N783" i="79"/>
  <c r="N579" i="134"/>
  <c r="N563" i="141"/>
  <c r="N458" i="79"/>
  <c r="N789" i="79"/>
  <c r="N868" i="79"/>
  <c r="N500" i="142"/>
  <c r="N762" i="144"/>
  <c r="N817" i="141"/>
  <c r="N666" i="143"/>
  <c r="N716" i="144"/>
  <c r="N832" i="141"/>
  <c r="N738" i="141"/>
  <c r="N431" i="142"/>
  <c r="N434" i="134"/>
  <c r="N648" i="141"/>
  <c r="N481" i="143"/>
  <c r="N555" i="142"/>
  <c r="N658" i="142"/>
  <c r="N834" i="142"/>
  <c r="N695" i="134"/>
  <c r="N631" i="144"/>
  <c r="N522" i="142"/>
  <c r="N493" i="134"/>
  <c r="N779" i="134"/>
  <c r="N538" i="134"/>
  <c r="N712" i="79"/>
  <c r="N729" i="142"/>
  <c r="N492" i="134"/>
  <c r="N640" i="141"/>
  <c r="N526" i="144"/>
  <c r="N548" i="144"/>
  <c r="N413" i="143"/>
  <c r="N438" i="144"/>
  <c r="N436" i="142"/>
  <c r="N750" i="143"/>
  <c r="N705" i="144"/>
  <c r="N669" i="79"/>
  <c r="N528" i="142"/>
  <c r="N546" i="143"/>
  <c r="N754" i="143"/>
  <c r="N581" i="142"/>
  <c r="N482" i="144"/>
  <c r="N477" i="144"/>
  <c r="N773" i="79"/>
  <c r="N588" i="142"/>
  <c r="N522" i="143"/>
  <c r="N577" i="79"/>
  <c r="N757" i="79"/>
  <c r="N567" i="142"/>
  <c r="N720" i="143"/>
  <c r="N802" i="143"/>
  <c r="N689" i="134"/>
  <c r="N781" i="144"/>
  <c r="N766" i="142"/>
  <c r="N785" i="79"/>
  <c r="N720" i="141"/>
  <c r="N718" i="142"/>
  <c r="N820" i="141"/>
  <c r="N782" i="144"/>
  <c r="N817" i="144"/>
  <c r="N755" i="79"/>
  <c r="N1015" i="142"/>
  <c r="N753" i="134"/>
  <c r="N653" i="142"/>
  <c r="N215" i="144"/>
  <c r="N226" i="141"/>
  <c r="N228" i="79"/>
  <c r="N774" i="142"/>
  <c r="N660" i="134"/>
  <c r="N363" i="144"/>
  <c r="N126" i="134"/>
  <c r="N641" i="134"/>
  <c r="N803" i="144"/>
  <c r="N952" i="79"/>
  <c r="N945" i="134"/>
  <c r="N635" i="142"/>
  <c r="N90" i="141"/>
  <c r="N33" i="142"/>
  <c r="N932" i="144"/>
  <c r="N23" i="144"/>
  <c r="N671" i="134"/>
  <c r="N244" i="141"/>
  <c r="N962" i="143"/>
  <c r="N983" i="144"/>
  <c r="N1014" i="134"/>
  <c r="N259" i="141"/>
  <c r="N920" i="134"/>
  <c r="N844" i="143"/>
  <c r="N906" i="143"/>
  <c r="N56" i="79"/>
  <c r="N45" i="142"/>
  <c r="N988" i="142"/>
  <c r="N663" i="142"/>
  <c r="N1014" i="143"/>
  <c r="N982" i="141"/>
  <c r="N657" i="142"/>
  <c r="N223" i="143"/>
  <c r="N196" i="142"/>
  <c r="N250" i="79"/>
  <c r="N631" i="134"/>
  <c r="N806" i="134"/>
  <c r="N29" i="141"/>
  <c r="N456" i="142"/>
  <c r="N53" i="143"/>
  <c r="N333" i="144"/>
  <c r="N1013" i="144"/>
  <c r="N170" i="134"/>
  <c r="N560" i="134"/>
  <c r="N53" i="141"/>
  <c r="N1010" i="142"/>
  <c r="N458" i="142"/>
  <c r="N46" i="141"/>
  <c r="N942" i="143"/>
  <c r="N522" i="79"/>
  <c r="N623" i="142"/>
  <c r="N895" i="141"/>
  <c r="N603" i="142"/>
  <c r="N804" i="142"/>
  <c r="N190" i="134"/>
  <c r="N312" i="144"/>
  <c r="N972" i="134"/>
  <c r="N854" i="134"/>
  <c r="N908" i="142"/>
  <c r="N909" i="79"/>
  <c r="N68" i="141"/>
  <c r="N21" i="79"/>
  <c r="N281" i="141"/>
  <c r="N602" i="144"/>
  <c r="N184" i="142"/>
  <c r="N799" i="79"/>
  <c r="N700" i="144"/>
  <c r="N731" i="142"/>
  <c r="N655" i="144"/>
  <c r="N673" i="143"/>
  <c r="N677" i="79"/>
  <c r="N829" i="79"/>
  <c r="N727" i="144"/>
  <c r="N616" i="143"/>
  <c r="N775" i="143"/>
  <c r="N713" i="143"/>
  <c r="N155" i="141"/>
  <c r="N831" i="141"/>
  <c r="N522" i="141"/>
  <c r="N576" i="134"/>
  <c r="N992" i="142"/>
  <c r="N811" i="134"/>
  <c r="N986" i="142"/>
  <c r="N520" i="141"/>
  <c r="N249" i="143"/>
  <c r="N963" i="143"/>
  <c r="N945" i="142"/>
  <c r="N988" i="141"/>
  <c r="N548" i="141"/>
  <c r="N909" i="142"/>
  <c r="N473" i="134"/>
  <c r="N917" i="142"/>
  <c r="N681" i="134"/>
  <c r="N882" i="134"/>
  <c r="N840" i="134"/>
  <c r="N953" i="142"/>
  <c r="N169" i="144"/>
  <c r="N547" i="143"/>
  <c r="N851" i="79"/>
  <c r="N500" i="79"/>
  <c r="N35" i="141"/>
  <c r="N628" i="134"/>
  <c r="N940" i="79"/>
  <c r="N534" i="79"/>
  <c r="N918" i="79"/>
  <c r="N942" i="142"/>
  <c r="N821" i="141"/>
  <c r="N1003" i="144"/>
  <c r="N947" i="144"/>
  <c r="N326" i="142"/>
  <c r="N796" i="141"/>
  <c r="N914" i="144"/>
  <c r="N604" i="144"/>
  <c r="N906" i="142"/>
  <c r="N1011" i="142"/>
  <c r="N614" i="144"/>
  <c r="N845" i="141"/>
  <c r="N831" i="142"/>
  <c r="N60" i="144"/>
  <c r="N966" i="143"/>
  <c r="N860" i="143"/>
  <c r="N402" i="142"/>
  <c r="N666" i="144"/>
  <c r="N248" i="141"/>
  <c r="N188" i="141"/>
  <c r="N47" i="134"/>
  <c r="N888" i="143"/>
  <c r="N679" i="143"/>
  <c r="N557" i="142"/>
  <c r="N675" i="144"/>
  <c r="N680" i="142"/>
  <c r="N678" i="134"/>
  <c r="N877" i="143"/>
  <c r="N732" i="144"/>
  <c r="N897" i="79"/>
  <c r="N854" i="142"/>
  <c r="N967" i="134"/>
  <c r="N659" i="142"/>
  <c r="N896" i="141"/>
  <c r="N1000" i="79"/>
  <c r="N781" i="143"/>
  <c r="N770" i="79"/>
  <c r="N629" i="134"/>
  <c r="N238" i="141"/>
  <c r="N975" i="142"/>
  <c r="N941" i="141"/>
  <c r="N943" i="141"/>
  <c r="N919" i="143"/>
  <c r="N839" i="144"/>
  <c r="N760" i="142"/>
  <c r="N984" i="141"/>
  <c r="N926" i="79"/>
  <c r="N915" i="144"/>
  <c r="N317" i="134"/>
  <c r="N184" i="134"/>
  <c r="N25" i="79"/>
  <c r="N910" i="79"/>
  <c r="N573" i="79"/>
  <c r="N731" i="134"/>
  <c r="N849" i="143"/>
  <c r="N774" i="134"/>
  <c r="N620" i="143"/>
  <c r="N706" i="142"/>
  <c r="N700" i="134"/>
  <c r="N809" i="79"/>
  <c r="N812" i="144"/>
  <c r="N602" i="143"/>
  <c r="N642" i="143"/>
  <c r="N887" i="142"/>
  <c r="N1005" i="144"/>
  <c r="N757" i="141"/>
  <c r="N906" i="141"/>
  <c r="N877" i="144"/>
  <c r="N577" i="134"/>
  <c r="N756" i="79"/>
  <c r="N542" i="79"/>
  <c r="N902" i="141"/>
  <c r="N860" i="141"/>
  <c r="N830" i="143"/>
  <c r="N89" i="143"/>
  <c r="N939" i="144"/>
  <c r="N196" i="134"/>
  <c r="N677" i="142"/>
  <c r="N958" i="142"/>
  <c r="N843" i="134"/>
  <c r="N926" i="142"/>
  <c r="N232" i="79"/>
  <c r="N799" i="134"/>
  <c r="N400" i="142"/>
  <c r="N978" i="143"/>
  <c r="N646" i="142"/>
  <c r="N734" i="141"/>
  <c r="N995" i="142"/>
  <c r="N868" i="134"/>
  <c r="N749" i="144"/>
  <c r="N696" i="141"/>
  <c r="N761" i="144"/>
  <c r="N934" i="79"/>
  <c r="N514" i="141"/>
  <c r="N95" i="134"/>
  <c r="N850" i="143"/>
  <c r="N995" i="79"/>
  <c r="N829" i="143"/>
  <c r="N847" i="144"/>
  <c r="N588" i="144"/>
  <c r="N969" i="141"/>
  <c r="N954" i="143"/>
  <c r="N967" i="142"/>
  <c r="N811" i="141"/>
  <c r="N848" i="141"/>
  <c r="N216" i="143"/>
  <c r="N621" i="142"/>
  <c r="N869" i="142"/>
  <c r="N145" i="79"/>
  <c r="N26" i="134"/>
  <c r="N989" i="143"/>
  <c r="N198" i="79"/>
  <c r="N675" i="142"/>
  <c r="N118" i="144"/>
  <c r="N543" i="143"/>
  <c r="N969" i="144"/>
  <c r="N374" i="134"/>
  <c r="N870" i="143"/>
  <c r="N527" i="143"/>
  <c r="N809" i="144"/>
  <c r="N92" i="141"/>
  <c r="N540" i="79"/>
  <c r="N572" i="141"/>
  <c r="N877" i="79"/>
  <c r="N682" i="144"/>
  <c r="N74" i="134"/>
  <c r="N59" i="143"/>
  <c r="N62" i="143"/>
  <c r="N82" i="143"/>
  <c r="N68" i="143"/>
  <c r="N100" i="143"/>
  <c r="N105" i="143"/>
  <c r="N101" i="142"/>
  <c r="N72" i="79"/>
  <c r="N100" i="142"/>
  <c r="N108" i="144"/>
  <c r="N193" i="142"/>
  <c r="N133" i="141"/>
  <c r="N126" i="142"/>
  <c r="N81" i="142"/>
  <c r="N76" i="134"/>
  <c r="N145" i="143"/>
  <c r="N269" i="134"/>
  <c r="N175" i="142"/>
  <c r="N235" i="141"/>
  <c r="N188" i="144"/>
  <c r="N137" i="79"/>
  <c r="N148" i="134"/>
  <c r="N216" i="142"/>
  <c r="N161" i="142"/>
  <c r="N183" i="79"/>
  <c r="N77" i="79"/>
  <c r="N86" i="141"/>
  <c r="N124" i="141"/>
  <c r="N106" i="134"/>
  <c r="N87" i="143"/>
  <c r="N119" i="143"/>
  <c r="N237" i="142"/>
  <c r="N143" i="141"/>
  <c r="N70" i="143"/>
  <c r="N80" i="134"/>
  <c r="N52" i="142"/>
  <c r="N52" i="134"/>
  <c r="N56" i="142"/>
  <c r="N62" i="79"/>
  <c r="N82" i="144"/>
  <c r="N66" i="134"/>
  <c r="N138" i="143"/>
  <c r="N98" i="142"/>
  <c r="N111" i="144"/>
  <c r="N133" i="143"/>
  <c r="N135" i="79"/>
  <c r="N117" i="79"/>
  <c r="N169" i="79"/>
  <c r="N57" i="79"/>
  <c r="N96" i="143"/>
  <c r="N109" i="144"/>
  <c r="N98" i="144"/>
  <c r="N68" i="144"/>
  <c r="N103" i="134"/>
  <c r="N83" i="143"/>
  <c r="N84" i="143"/>
  <c r="N59" i="144"/>
  <c r="N84" i="141"/>
  <c r="N145" i="144"/>
  <c r="N111" i="141"/>
  <c r="N180" i="79"/>
  <c r="N112" i="134"/>
  <c r="N66" i="143"/>
  <c r="N189" i="134"/>
  <c r="N126" i="141"/>
  <c r="N121" i="79"/>
  <c r="N151" i="144"/>
  <c r="N165" i="143"/>
  <c r="N134" i="79"/>
  <c r="N140" i="142"/>
  <c r="N166" i="142"/>
  <c r="N146" i="134"/>
  <c r="N176" i="79"/>
  <c r="N200" i="143"/>
  <c r="N302" i="141"/>
  <c r="N304" i="79"/>
  <c r="N157" i="134"/>
  <c r="N223" i="79"/>
  <c r="N140" i="141"/>
  <c r="N204" i="144"/>
  <c r="N183" i="134"/>
  <c r="N187" i="142"/>
  <c r="N150" i="134"/>
  <c r="N281" i="134"/>
  <c r="N217" i="79"/>
  <c r="N235" i="144"/>
  <c r="N273" i="134"/>
  <c r="N171" i="143"/>
  <c r="N159" i="134"/>
  <c r="N278" i="79"/>
  <c r="N263" i="142"/>
  <c r="N186" i="143"/>
  <c r="N320" i="141"/>
  <c r="N263" i="134"/>
  <c r="N289" i="142"/>
  <c r="N245" i="142"/>
  <c r="N234" i="144"/>
  <c r="N295" i="144"/>
  <c r="N206" i="144"/>
  <c r="N299" i="79"/>
  <c r="N271" i="134"/>
  <c r="N355" i="79"/>
  <c r="N330" i="143"/>
  <c r="N405" i="144"/>
  <c r="N461" i="143"/>
  <c r="N511" i="134"/>
  <c r="N371" i="143"/>
  <c r="N445" i="79"/>
  <c r="N435" i="79"/>
  <c r="N365" i="134"/>
  <c r="N391" i="134"/>
  <c r="N518" i="143"/>
  <c r="N470" i="141"/>
  <c r="N388" i="144"/>
  <c r="N464" i="79"/>
  <c r="N616" i="141"/>
  <c r="N626" i="79"/>
  <c r="N700" i="143"/>
  <c r="N688" i="143"/>
  <c r="N639" i="144"/>
  <c r="N687" i="79"/>
  <c r="N503" i="144"/>
  <c r="N520" i="134"/>
  <c r="N663" i="141"/>
  <c r="N484" i="134"/>
  <c r="N701" i="142"/>
  <c r="N761" i="141"/>
  <c r="N713" i="134"/>
  <c r="N653" i="143"/>
  <c r="N170" i="141"/>
  <c r="N260" i="134"/>
  <c r="N227" i="142"/>
  <c r="N300" i="79"/>
  <c r="N240" i="143"/>
  <c r="N161" i="143"/>
  <c r="N245" i="134"/>
  <c r="N217" i="143"/>
  <c r="N249" i="79"/>
  <c r="N363" i="79"/>
  <c r="N251" i="144"/>
  <c r="N408" i="79"/>
  <c r="N183" i="141"/>
  <c r="N383" i="141"/>
  <c r="N349" i="134"/>
  <c r="N427" i="144"/>
  <c r="N488" i="143"/>
  <c r="N366" i="79"/>
  <c r="N413" i="141"/>
  <c r="N467" i="143"/>
  <c r="N444" i="144"/>
  <c r="N553" i="142"/>
  <c r="N521" i="134"/>
  <c r="N354" i="79"/>
  <c r="N589" i="143"/>
  <c r="N412" i="142"/>
  <c r="N652" i="141"/>
  <c r="N446" i="134"/>
  <c r="N451" i="142"/>
  <c r="N523" i="134"/>
  <c r="N456" i="143"/>
  <c r="N763" i="143"/>
  <c r="N514" i="134"/>
  <c r="N545" i="134"/>
  <c r="N522" i="134"/>
  <c r="N533" i="134"/>
  <c r="N405" i="79"/>
  <c r="N581" i="79"/>
  <c r="N608" i="79"/>
  <c r="N570" i="141"/>
  <c r="N735" i="134"/>
  <c r="N423" i="143"/>
  <c r="N573" i="134"/>
  <c r="N409" i="144"/>
  <c r="N475" i="141"/>
  <c r="N726" i="143"/>
  <c r="N571" i="79"/>
  <c r="N680" i="79"/>
  <c r="N708" i="143"/>
  <c r="N882" i="79"/>
  <c r="N693" i="134"/>
  <c r="N670" i="134"/>
  <c r="N709" i="134"/>
  <c r="N647" i="144"/>
  <c r="N828" i="143"/>
  <c r="N860" i="134"/>
  <c r="N597" i="141"/>
  <c r="N707" i="141"/>
  <c r="N636" i="142"/>
  <c r="N732" i="79"/>
  <c r="N744" i="144"/>
  <c r="N268" i="134"/>
  <c r="N188" i="143"/>
  <c r="N246" i="134"/>
  <c r="N299" i="142"/>
  <c r="N252" i="144"/>
  <c r="N368" i="79"/>
  <c r="N191" i="79"/>
  <c r="N310" i="143"/>
  <c r="N369" i="134"/>
  <c r="N189" i="141"/>
  <c r="N415" i="141"/>
  <c r="N305" i="144"/>
  <c r="N271" i="143"/>
  <c r="N258" i="144"/>
  <c r="N248" i="134"/>
  <c r="N243" i="79"/>
  <c r="N348" i="143"/>
  <c r="N335" i="143"/>
  <c r="N498" i="144"/>
  <c r="N559" i="134"/>
  <c r="N331" i="143"/>
  <c r="N416" i="144"/>
  <c r="N411" i="79"/>
  <c r="N484" i="141"/>
  <c r="N457" i="142"/>
  <c r="N404" i="79"/>
  <c r="N583" i="144"/>
  <c r="N703" i="134"/>
  <c r="N455" i="143"/>
  <c r="N618" i="134"/>
  <c r="N643" i="144"/>
  <c r="N659" i="143"/>
  <c r="N739" i="134"/>
  <c r="N822" i="141"/>
  <c r="N534" i="134"/>
  <c r="N794" i="144"/>
  <c r="N643" i="143"/>
  <c r="N736" i="141"/>
  <c r="N880" i="79"/>
  <c r="N471" i="144"/>
  <c r="N603" i="143"/>
  <c r="N461" i="79"/>
  <c r="N483" i="141"/>
  <c r="N737" i="141"/>
  <c r="N747" i="141"/>
  <c r="N665" i="144"/>
  <c r="N870" i="141"/>
  <c r="N885" i="143"/>
  <c r="N604" i="143"/>
  <c r="N894" i="141"/>
  <c r="N176" i="141"/>
  <c r="N189" i="142"/>
  <c r="N318" i="141"/>
  <c r="N191" i="142"/>
  <c r="N235" i="134"/>
  <c r="N363" i="143"/>
  <c r="N204" i="143"/>
  <c r="N300" i="143"/>
  <c r="N365" i="142"/>
  <c r="N294" i="79"/>
  <c r="N274" i="144"/>
  <c r="N325" i="143"/>
  <c r="N417" i="79"/>
  <c r="N291" i="144"/>
  <c r="N433" i="79"/>
  <c r="N415" i="79"/>
  <c r="N259" i="134"/>
  <c r="N360" i="143"/>
  <c r="N312" i="142"/>
  <c r="N341" i="134"/>
  <c r="N265" i="143"/>
  <c r="N396" i="144"/>
  <c r="N387" i="142"/>
  <c r="N437" i="144"/>
  <c r="N347" i="143"/>
  <c r="N411" i="141"/>
  <c r="N365" i="141"/>
  <c r="N419" i="79"/>
  <c r="N429" i="141"/>
  <c r="N540" i="143"/>
  <c r="N449" i="141"/>
  <c r="N394" i="79"/>
  <c r="N424" i="134"/>
  <c r="N406" i="143"/>
  <c r="N448" i="144"/>
  <c r="N413" i="134"/>
  <c r="N423" i="144"/>
  <c r="N410" i="141"/>
  <c r="N520" i="144"/>
  <c r="N326" i="144"/>
  <c r="N459" i="79"/>
  <c r="N477" i="79"/>
  <c r="N523" i="141"/>
  <c r="N594" i="79"/>
  <c r="N493" i="141"/>
  <c r="N534" i="142"/>
  <c r="N413" i="142"/>
  <c r="N379" i="134"/>
  <c r="N518" i="144"/>
  <c r="N631" i="143"/>
  <c r="N648" i="79"/>
  <c r="N623" i="143"/>
  <c r="N426" i="142"/>
  <c r="N663" i="79"/>
  <c r="N641" i="141"/>
  <c r="N578" i="144"/>
  <c r="N758" i="143"/>
  <c r="N731" i="143"/>
  <c r="N420" i="141"/>
  <c r="N650" i="79"/>
  <c r="N569" i="79"/>
  <c r="N413" i="144"/>
  <c r="N440" i="142"/>
  <c r="N364" i="79"/>
  <c r="N626" i="141"/>
  <c r="N463" i="141"/>
  <c r="N463" i="143"/>
  <c r="N642" i="134"/>
  <c r="N660" i="143"/>
  <c r="N733" i="142"/>
  <c r="N525" i="142"/>
  <c r="N751" i="142"/>
  <c r="N724" i="143"/>
  <c r="N559" i="79"/>
  <c r="N470" i="144"/>
  <c r="N742" i="143"/>
  <c r="N752" i="143"/>
  <c r="N803" i="141"/>
  <c r="N806" i="79"/>
  <c r="N584" i="143"/>
  <c r="N818" i="79"/>
  <c r="N637" i="79"/>
  <c r="N793" i="142"/>
  <c r="N638" i="142"/>
  <c r="N720" i="144"/>
  <c r="N764" i="79"/>
  <c r="N832" i="79"/>
  <c r="N957" i="142"/>
  <c r="N560" i="79"/>
  <c r="N574" i="143"/>
  <c r="N590" i="142"/>
  <c r="N594" i="142"/>
  <c r="N844" i="79"/>
  <c r="N675" i="143"/>
  <c r="N737" i="134"/>
  <c r="N741" i="134"/>
  <c r="N806" i="143"/>
  <c r="N704" i="144"/>
  <c r="N752" i="144"/>
  <c r="N814" i="143"/>
  <c r="N972" i="143"/>
  <c r="N766" i="134"/>
  <c r="N772" i="144"/>
  <c r="N683" i="143"/>
  <c r="N666" i="79"/>
  <c r="N909" i="134"/>
  <c r="N733" i="134"/>
  <c r="N695" i="144"/>
  <c r="N767" i="134"/>
  <c r="N727" i="142"/>
  <c r="N36" i="143"/>
  <c r="N706" i="134"/>
  <c r="N630" i="143"/>
  <c r="N760" i="79"/>
  <c r="N760" i="144"/>
  <c r="N783" i="143"/>
  <c r="N650" i="143"/>
  <c r="N645" i="144"/>
  <c r="N658" i="79"/>
  <c r="N540" i="142"/>
  <c r="N745" i="142"/>
  <c r="N702" i="144"/>
  <c r="N914" i="79"/>
  <c r="N20" i="143"/>
  <c r="N838" i="144"/>
  <c r="N976" i="141"/>
  <c r="N915" i="141"/>
  <c r="N630" i="142"/>
  <c r="N885" i="144"/>
  <c r="N911" i="79"/>
  <c r="N226" i="134"/>
  <c r="N814" i="141"/>
  <c r="N767" i="142"/>
  <c r="N41" i="142"/>
  <c r="N966" i="134"/>
  <c r="N27" i="134"/>
  <c r="N698" i="134"/>
  <c r="N772" i="142"/>
  <c r="N953" i="134"/>
  <c r="N917" i="144"/>
  <c r="N765" i="141"/>
  <c r="N837" i="143"/>
  <c r="N794" i="143"/>
  <c r="N799" i="141"/>
  <c r="N826" i="134"/>
  <c r="N38" i="143"/>
  <c r="N999" i="134"/>
  <c r="N768" i="144"/>
  <c r="N782" i="143"/>
  <c r="N695" i="142"/>
  <c r="N620" i="142"/>
  <c r="N870" i="79"/>
  <c r="N649" i="79"/>
  <c r="N740" i="141"/>
  <c r="N838" i="141"/>
  <c r="N695" i="141"/>
  <c r="N674" i="79"/>
  <c r="N482" i="141"/>
  <c r="N768" i="134"/>
  <c r="N793" i="141"/>
  <c r="N685" i="141"/>
  <c r="N775" i="142"/>
  <c r="N775" i="144"/>
  <c r="N613" i="144"/>
  <c r="N799" i="142"/>
  <c r="N804" i="141"/>
  <c r="N919" i="141"/>
  <c r="N888" i="141"/>
  <c r="N754" i="79"/>
  <c r="N934" i="143"/>
  <c r="N1007" i="79"/>
  <c r="N829" i="142"/>
  <c r="N748" i="134"/>
  <c r="N858" i="141"/>
  <c r="N798" i="141"/>
  <c r="N886" i="79"/>
  <c r="N792" i="144"/>
  <c r="N742" i="144"/>
  <c r="N40" i="142"/>
  <c r="N659" i="79"/>
  <c r="N674" i="134"/>
  <c r="N570" i="134"/>
  <c r="N785" i="142"/>
  <c r="N590" i="141"/>
  <c r="N786" i="143"/>
  <c r="N787" i="79"/>
  <c r="N629" i="141"/>
  <c r="N686" i="141"/>
  <c r="N667" i="141"/>
  <c r="N688" i="142"/>
  <c r="N691" i="142"/>
  <c r="N22" i="141"/>
  <c r="N692" i="141"/>
  <c r="N734" i="134"/>
  <c r="N667" i="143"/>
  <c r="N587" i="79"/>
  <c r="N800" i="141"/>
  <c r="N660" i="141"/>
  <c r="N794" i="142"/>
  <c r="N982" i="142"/>
  <c r="N623" i="141"/>
  <c r="N771" i="141"/>
  <c r="N786" i="134"/>
  <c r="N771" i="143"/>
  <c r="N709" i="141"/>
  <c r="N715" i="79"/>
  <c r="N720" i="79"/>
  <c r="N909" i="143"/>
  <c r="N564" i="141"/>
  <c r="N506" i="134"/>
  <c r="N715" i="134"/>
  <c r="N654" i="141"/>
  <c r="N712" i="141"/>
  <c r="N688" i="144"/>
  <c r="N927" i="143"/>
  <c r="N739" i="142"/>
  <c r="N633" i="79"/>
  <c r="N768" i="142"/>
  <c r="N751" i="79"/>
  <c r="N573" i="144"/>
  <c r="N711" i="144"/>
  <c r="N635" i="141"/>
  <c r="N693" i="141"/>
  <c r="N795" i="79"/>
  <c r="N20" i="144"/>
  <c r="N679" i="141"/>
  <c r="N610" i="141"/>
  <c r="N471" i="134"/>
  <c r="N667" i="144"/>
  <c r="N599" i="79"/>
  <c r="N825" i="143"/>
  <c r="N586" i="143"/>
  <c r="N721" i="134"/>
  <c r="N673" i="141"/>
  <c r="N737" i="143"/>
  <c r="N985" i="142"/>
  <c r="N32" i="143"/>
  <c r="N952" i="141"/>
  <c r="N843" i="143"/>
  <c r="N800" i="144"/>
  <c r="N838" i="142"/>
  <c r="N907" i="144"/>
  <c r="N196" i="141"/>
  <c r="N732" i="141"/>
  <c r="N801" i="143"/>
  <c r="N1014" i="79"/>
  <c r="N839" i="79"/>
  <c r="N859" i="143"/>
  <c r="N775" i="141"/>
  <c r="N790" i="143"/>
  <c r="N797" i="134"/>
  <c r="N466" i="142"/>
  <c r="N564" i="134"/>
  <c r="N858" i="134"/>
  <c r="N804" i="79"/>
  <c r="N962" i="144"/>
  <c r="N744" i="141"/>
  <c r="N801" i="142"/>
  <c r="N904" i="143"/>
  <c r="N905" i="143"/>
  <c r="N826" i="141"/>
  <c r="N1015" i="143"/>
  <c r="N684" i="142"/>
  <c r="N927" i="144"/>
  <c r="N890" i="144"/>
  <c r="N238" i="79"/>
  <c r="N979" i="141"/>
  <c r="N994" i="141"/>
  <c r="N704" i="141"/>
  <c r="N1003" i="143"/>
  <c r="N955" i="79"/>
  <c r="N801" i="144"/>
  <c r="N832" i="144"/>
  <c r="N887" i="144"/>
  <c r="N802" i="79"/>
  <c r="N740" i="142"/>
  <c r="N499" i="143"/>
  <c r="N827" i="142"/>
  <c r="N933" i="142"/>
  <c r="N19" i="79"/>
  <c r="N926" i="141"/>
  <c r="N996" i="141"/>
  <c r="N720" i="142"/>
  <c r="N1003" i="142"/>
  <c r="N886" i="134"/>
  <c r="N91" i="143"/>
  <c r="N978" i="134"/>
  <c r="N56" i="144"/>
  <c r="N395" i="144"/>
  <c r="N1015" i="144"/>
  <c r="N997" i="143"/>
  <c r="N830" i="141"/>
  <c r="N365" i="144"/>
  <c r="N864" i="134"/>
  <c r="N936" i="141"/>
  <c r="N542" i="141"/>
  <c r="N840" i="141"/>
  <c r="N657" i="134"/>
  <c r="N837" i="134"/>
  <c r="N690" i="141"/>
  <c r="N760" i="141"/>
  <c r="N968" i="134"/>
  <c r="N68" i="79"/>
  <c r="N970" i="141"/>
  <c r="N916" i="134"/>
  <c r="N38" i="141"/>
  <c r="N782" i="142"/>
  <c r="N599" i="134"/>
  <c r="N488" i="141"/>
  <c r="N511" i="143"/>
  <c r="N746" i="142"/>
  <c r="N959" i="79"/>
  <c r="N40" i="141"/>
  <c r="N544" i="79"/>
  <c r="N701" i="143"/>
  <c r="N725" i="141"/>
  <c r="N673" i="79"/>
  <c r="N869" i="134"/>
  <c r="N332" i="134"/>
  <c r="N674" i="143"/>
  <c r="N901" i="143"/>
  <c r="N947" i="79"/>
  <c r="N654" i="143"/>
  <c r="N906" i="144"/>
  <c r="N808" i="143"/>
  <c r="N716" i="142"/>
  <c r="N778" i="79"/>
  <c r="N350" i="134"/>
  <c r="N32" i="142"/>
  <c r="N882" i="141"/>
  <c r="N807" i="134"/>
  <c r="N319" i="144"/>
  <c r="N595" i="142"/>
  <c r="N252" i="143"/>
  <c r="N990" i="144"/>
  <c r="N110" i="79"/>
  <c r="N343" i="144"/>
  <c r="N177" i="144"/>
  <c r="N981" i="142"/>
  <c r="N34" i="79"/>
  <c r="N867" i="141"/>
  <c r="N23" i="79"/>
  <c r="N945" i="141"/>
  <c r="N107" i="144"/>
  <c r="N208" i="142"/>
  <c r="N313" i="142"/>
  <c r="N871" i="144"/>
  <c r="N856" i="143"/>
  <c r="N887" i="143"/>
  <c r="N912" i="142"/>
  <c r="N999" i="142"/>
  <c r="N551" i="144"/>
  <c r="N836" i="141"/>
  <c r="N19" i="141"/>
  <c r="N39" i="141"/>
  <c r="N880" i="141"/>
  <c r="N761" i="134"/>
  <c r="N1002" i="144"/>
  <c r="N800" i="142"/>
  <c r="N203" i="143"/>
  <c r="N49" i="142"/>
  <c r="N594" i="144"/>
  <c r="N984" i="79"/>
  <c r="N42" i="144"/>
  <c r="N921" i="79"/>
  <c r="N968" i="141"/>
  <c r="N560" i="142"/>
  <c r="N559" i="144"/>
  <c r="N20" i="79"/>
  <c r="N22" i="142"/>
  <c r="N586" i="144"/>
  <c r="N234" i="141"/>
  <c r="N652" i="144"/>
  <c r="N17" i="143"/>
  <c r="N769" i="134"/>
  <c r="N938" i="141"/>
  <c r="N827" i="79"/>
  <c r="N843" i="79"/>
  <c r="N743" i="144"/>
  <c r="N620" i="134"/>
  <c r="N913" i="134"/>
  <c r="N932" i="142"/>
  <c r="N712" i="142"/>
  <c r="N892" i="141"/>
  <c r="N853" i="134"/>
  <c r="N661" i="142"/>
  <c r="N736" i="142"/>
  <c r="N819" i="134"/>
  <c r="N784" i="79"/>
  <c r="N903" i="144"/>
  <c r="N775" i="79"/>
  <c r="N792" i="79"/>
  <c r="N496" i="141"/>
  <c r="N22" i="144"/>
  <c r="N782" i="141"/>
  <c r="N900" i="141"/>
  <c r="N948" i="134"/>
  <c r="N878" i="142"/>
  <c r="N457" i="144"/>
  <c r="N28" i="142"/>
  <c r="N866" i="144"/>
  <c r="N39" i="142"/>
  <c r="N977" i="142"/>
  <c r="N399" i="144"/>
  <c r="N341" i="144"/>
  <c r="N905" i="142"/>
  <c r="N941" i="143"/>
  <c r="N34" i="143"/>
  <c r="N831" i="134"/>
  <c r="N700" i="141"/>
  <c r="N935" i="142"/>
  <c r="N905" i="79"/>
  <c r="N996" i="79"/>
  <c r="N29" i="142"/>
  <c r="N948" i="143"/>
  <c r="N1011" i="143"/>
  <c r="N613" i="134"/>
  <c r="N967" i="143"/>
  <c r="N919" i="134"/>
  <c r="N315" i="142"/>
  <c r="N875" i="134"/>
  <c r="N927" i="134"/>
  <c r="N831" i="79"/>
  <c r="N188" i="142"/>
  <c r="N20" i="142"/>
  <c r="N857" i="144"/>
  <c r="N901" i="134"/>
  <c r="N836" i="79"/>
  <c r="N547" i="144"/>
  <c r="N486" i="141"/>
  <c r="N600" i="144"/>
  <c r="N1012" i="134"/>
  <c r="N1006" i="142"/>
  <c r="N33" i="141"/>
  <c r="N973" i="134"/>
  <c r="N997" i="142"/>
  <c r="N704" i="142"/>
  <c r="N526" i="79"/>
  <c r="N182" i="142"/>
  <c r="N38" i="142"/>
  <c r="N889" i="142"/>
  <c r="N924" i="79"/>
  <c r="N487" i="144"/>
  <c r="N879" i="142"/>
  <c r="N878" i="144"/>
  <c r="N827" i="144"/>
  <c r="N730" i="142"/>
  <c r="N544" i="144"/>
  <c r="N622" i="134"/>
  <c r="N687" i="144"/>
  <c r="N582" i="144"/>
  <c r="N842" i="143"/>
  <c r="N873" i="144"/>
  <c r="N40" i="79"/>
  <c r="N31" i="79"/>
  <c r="N688" i="141"/>
  <c r="N862" i="79"/>
  <c r="N736" i="134"/>
  <c r="N926" i="144"/>
  <c r="N967" i="141"/>
  <c r="N770" i="141"/>
  <c r="N927" i="142"/>
  <c r="N1006" i="143"/>
  <c r="N79" i="134"/>
  <c r="N227" i="143"/>
  <c r="N742" i="142"/>
  <c r="N882" i="144"/>
  <c r="N725" i="143"/>
  <c r="N517" i="143"/>
  <c r="N882" i="143"/>
  <c r="N739" i="143"/>
  <c r="N27" i="144"/>
  <c r="N942" i="134"/>
  <c r="N819" i="79"/>
  <c r="N920" i="141"/>
  <c r="N814" i="79"/>
  <c r="N708" i="142"/>
  <c r="N966" i="144"/>
  <c r="N34" i="142"/>
  <c r="N773" i="144"/>
  <c r="N601" i="142"/>
  <c r="N1013" i="134"/>
  <c r="N979" i="143"/>
  <c r="N334" i="142"/>
  <c r="N364" i="134"/>
  <c r="N351" i="144"/>
  <c r="N679" i="134"/>
  <c r="N25" i="134"/>
  <c r="N892" i="142"/>
  <c r="N676" i="144"/>
  <c r="N931" i="144"/>
  <c r="N587" i="134"/>
  <c r="N665" i="143"/>
  <c r="N706" i="144"/>
  <c r="N532" i="79"/>
  <c r="N928" i="79"/>
  <c r="N826" i="142"/>
  <c r="N922" i="143"/>
  <c r="N858" i="143"/>
  <c r="N611" i="142"/>
  <c r="N538" i="79"/>
  <c r="N950" i="143"/>
  <c r="N466" i="134"/>
  <c r="N902" i="144"/>
  <c r="N673" i="134"/>
  <c r="N1011" i="141"/>
  <c r="N516" i="141"/>
  <c r="N628" i="144"/>
  <c r="N844" i="134"/>
  <c r="N841" i="79"/>
  <c r="N183" i="143"/>
  <c r="N1005" i="79"/>
  <c r="N1001" i="134"/>
  <c r="N41" i="79"/>
  <c r="N72" i="144"/>
  <c r="N983" i="142"/>
  <c r="N660" i="144"/>
  <c r="N973" i="79"/>
  <c r="N949" i="79"/>
  <c r="N928" i="143"/>
  <c r="N950" i="141"/>
  <c r="N49" i="134"/>
  <c r="N75" i="142"/>
  <c r="N921" i="143"/>
  <c r="N24" i="134"/>
  <c r="N1015" i="141"/>
  <c r="N822" i="144"/>
  <c r="N106" i="142"/>
  <c r="N956" i="134"/>
  <c r="N567" i="144"/>
  <c r="N918" i="144"/>
  <c r="N686" i="134"/>
  <c r="N1000" i="142"/>
  <c r="N609" i="79"/>
  <c r="N596" i="143"/>
  <c r="N949" i="134"/>
  <c r="N644" i="142"/>
  <c r="N607" i="79"/>
  <c r="N847" i="141"/>
  <c r="N28" i="141"/>
  <c r="N999" i="144"/>
  <c r="N935" i="79"/>
  <c r="N285" i="79"/>
  <c r="N912" i="144"/>
  <c r="N977" i="141"/>
  <c r="N871" i="141"/>
  <c r="N377" i="144"/>
  <c r="N740" i="134"/>
  <c r="N918" i="143"/>
  <c r="N23" i="142"/>
  <c r="N375" i="144"/>
  <c r="N961" i="79"/>
  <c r="N283" i="141"/>
  <c r="N36" i="134"/>
  <c r="N680" i="144"/>
  <c r="N710" i="134"/>
  <c r="N153" i="141"/>
  <c r="N726" i="141"/>
  <c r="N916" i="141"/>
  <c r="N178" i="144"/>
  <c r="N978" i="142"/>
  <c r="N964" i="79"/>
  <c r="N1011" i="79"/>
  <c r="N903" i="141"/>
  <c r="N200" i="142"/>
  <c r="N310" i="144"/>
  <c r="N1005" i="141"/>
  <c r="N354" i="134"/>
  <c r="N1005" i="134"/>
  <c r="N637" i="134"/>
  <c r="N123" i="142"/>
  <c r="N998" i="79"/>
  <c r="N973" i="144"/>
  <c r="N920" i="143"/>
  <c r="N834" i="144"/>
  <c r="N787" i="144"/>
  <c r="N875" i="141"/>
  <c r="N152" i="143"/>
  <c r="N334" i="134"/>
  <c r="N89" i="142"/>
  <c r="N342" i="142"/>
  <c r="N999" i="141"/>
  <c r="N172" i="134"/>
  <c r="N653" i="134"/>
  <c r="N914" i="142"/>
  <c r="N154" i="143"/>
  <c r="N269" i="141"/>
  <c r="N954" i="79"/>
  <c r="N686" i="143"/>
  <c r="N751" i="144"/>
  <c r="N852" i="141"/>
  <c r="N708" i="134"/>
  <c r="N812" i="141"/>
  <c r="N722" i="144"/>
  <c r="N940" i="141"/>
  <c r="N939" i="141"/>
  <c r="N958" i="143"/>
  <c r="N791" i="142"/>
  <c r="N876" i="134"/>
  <c r="N187" i="144"/>
  <c r="N22" i="143"/>
  <c r="N508" i="141"/>
  <c r="N584" i="144"/>
  <c r="N603" i="134"/>
  <c r="N668" i="144"/>
  <c r="N980" i="79"/>
  <c r="N937" i="134"/>
  <c r="N893" i="144"/>
  <c r="N922" i="79"/>
  <c r="N828" i="142"/>
  <c r="N901" i="144"/>
  <c r="N986" i="143"/>
  <c r="N193" i="144"/>
  <c r="N39" i="144"/>
  <c r="N591" i="142"/>
  <c r="N936" i="79"/>
  <c r="N932" i="134"/>
  <c r="N370" i="134"/>
  <c r="N211" i="144"/>
  <c r="N992" i="143"/>
  <c r="N808" i="141"/>
  <c r="N694" i="79"/>
  <c r="N331" i="144"/>
  <c r="N945" i="143"/>
  <c r="N18" i="144"/>
  <c r="N635" i="134"/>
  <c r="N807" i="144"/>
  <c r="N535" i="143"/>
  <c r="N561" i="144"/>
  <c r="N867" i="79"/>
  <c r="N826" i="144"/>
  <c r="N774" i="141"/>
  <c r="N181" i="143"/>
  <c r="N1013" i="141"/>
  <c r="N950" i="142"/>
  <c r="N861" i="142"/>
  <c r="N990" i="134"/>
  <c r="N1009" i="79"/>
  <c r="N750" i="79"/>
  <c r="N956" i="142"/>
  <c r="N367" i="144"/>
  <c r="N218" i="134"/>
  <c r="N978" i="141"/>
  <c r="N1010" i="79"/>
  <c r="N883" i="134"/>
  <c r="N835" i="141"/>
  <c r="N129" i="134"/>
  <c r="N220" i="141"/>
  <c r="N896" i="143"/>
  <c r="N44" i="134"/>
  <c r="N810" i="134"/>
  <c r="N65" i="141"/>
  <c r="N211" i="143"/>
  <c r="N691" i="144"/>
  <c r="N949" i="141"/>
  <c r="N51" i="143"/>
  <c r="N91" i="144"/>
  <c r="N94" i="143"/>
  <c r="N76" i="79"/>
  <c r="N151" i="143"/>
  <c r="N123" i="143"/>
  <c r="N162" i="134"/>
  <c r="N225" i="142"/>
  <c r="N337" i="141"/>
  <c r="N232" i="143"/>
  <c r="N271" i="144"/>
  <c r="N262" i="134"/>
  <c r="N322" i="142"/>
  <c r="N229" i="142"/>
  <c r="N373" i="134"/>
  <c r="N281" i="142"/>
  <c r="N374" i="144"/>
  <c r="N97" i="141"/>
  <c r="N166" i="79"/>
  <c r="N85" i="79"/>
  <c r="N106" i="141"/>
  <c r="N104" i="142"/>
  <c r="N89" i="141"/>
  <c r="N84" i="142"/>
  <c r="N220" i="134"/>
  <c r="N300" i="141"/>
  <c r="N224" i="143"/>
  <c r="N207" i="142"/>
  <c r="N320" i="79"/>
  <c r="N264" i="134"/>
  <c r="N283" i="142"/>
  <c r="N122" i="134"/>
  <c r="N136" i="141"/>
  <c r="N84" i="79"/>
  <c r="N46" i="142"/>
  <c r="N88" i="141"/>
  <c r="N120" i="143"/>
  <c r="N104" i="134"/>
  <c r="N78" i="142"/>
  <c r="N119" i="79"/>
  <c r="N157" i="143"/>
  <c r="N170" i="143"/>
  <c r="N167" i="142"/>
  <c r="N198" i="144"/>
  <c r="N219" i="142"/>
  <c r="N145" i="142"/>
  <c r="N229" i="134"/>
  <c r="N207" i="134"/>
  <c r="N284" i="141"/>
  <c r="N350" i="143"/>
  <c r="N234" i="142"/>
  <c r="N237" i="144"/>
  <c r="N225" i="134"/>
  <c r="N259" i="143"/>
  <c r="N324" i="143"/>
  <c r="N75" i="79"/>
  <c r="N80" i="141"/>
  <c r="N91" i="141"/>
  <c r="N116" i="134"/>
  <c r="N171" i="134"/>
  <c r="N160" i="134"/>
  <c r="N211" i="141"/>
  <c r="N255" i="142"/>
  <c r="N233" i="142"/>
  <c r="N318" i="134"/>
  <c r="N251" i="141"/>
  <c r="N241" i="134"/>
  <c r="N227" i="141"/>
  <c r="N345" i="79"/>
  <c r="N379" i="142"/>
  <c r="N308" i="79"/>
  <c r="N289" i="144"/>
  <c r="N288" i="144"/>
  <c r="N384" i="143"/>
  <c r="N250" i="134"/>
  <c r="N328" i="79"/>
  <c r="N338" i="143"/>
  <c r="N345" i="141"/>
  <c r="N335" i="142"/>
  <c r="N290" i="79"/>
  <c r="N339" i="134"/>
  <c r="N424" i="144"/>
  <c r="N355" i="141"/>
  <c r="N453" i="79"/>
  <c r="N328" i="141"/>
  <c r="N354" i="144"/>
  <c r="N352" i="79"/>
  <c r="N378" i="143"/>
  <c r="N437" i="134"/>
  <c r="N328" i="142"/>
  <c r="N394" i="141"/>
  <c r="N323" i="134"/>
  <c r="N549" i="79"/>
  <c r="N448" i="142"/>
  <c r="N429" i="79"/>
  <c r="N497" i="79"/>
  <c r="N474" i="143"/>
  <c r="N469" i="142"/>
  <c r="N420" i="134"/>
  <c r="N561" i="143"/>
  <c r="N507" i="79"/>
  <c r="N378" i="144"/>
  <c r="N592" i="134"/>
  <c r="N449" i="144"/>
  <c r="N494" i="143"/>
  <c r="N583" i="134"/>
  <c r="N580" i="144"/>
  <c r="N441" i="134"/>
  <c r="N478" i="141"/>
  <c r="N529" i="144"/>
  <c r="N463" i="134"/>
  <c r="N547" i="79"/>
  <c r="N589" i="144"/>
  <c r="N434" i="144"/>
  <c r="N439" i="144"/>
  <c r="N446" i="142"/>
  <c r="N614" i="79"/>
  <c r="N433" i="134"/>
  <c r="N571" i="141"/>
  <c r="N385" i="134"/>
  <c r="N392" i="143"/>
  <c r="N516" i="144"/>
  <c r="N400" i="143"/>
  <c r="N455" i="142"/>
  <c r="N666" i="142"/>
  <c r="N490" i="144"/>
  <c r="N536" i="134"/>
  <c r="N522" i="144"/>
  <c r="N646" i="141"/>
  <c r="N474" i="141"/>
  <c r="N530" i="142"/>
  <c r="N568" i="79"/>
  <c r="N598" i="79"/>
  <c r="N600" i="79"/>
  <c r="N617" i="79"/>
  <c r="N473" i="143"/>
  <c r="N609" i="143"/>
  <c r="N710" i="143"/>
  <c r="N495" i="144"/>
  <c r="N510" i="134"/>
  <c r="N381" i="79"/>
  <c r="N218" i="141"/>
  <c r="N347" i="134"/>
  <c r="N297" i="141"/>
  <c r="N312" i="134"/>
  <c r="N375" i="134"/>
  <c r="N327" i="142"/>
  <c r="N318" i="142"/>
  <c r="N323" i="143"/>
  <c r="N349" i="141"/>
  <c r="N464" i="141"/>
  <c r="N478" i="134"/>
  <c r="N445" i="141"/>
  <c r="N376" i="79"/>
  <c r="N397" i="134"/>
  <c r="N380" i="141"/>
  <c r="N334" i="141"/>
  <c r="N328" i="144"/>
  <c r="N454" i="141"/>
  <c r="N497" i="144"/>
  <c r="N441" i="144"/>
  <c r="N622" i="79"/>
  <c r="N444" i="141"/>
  <c r="N348" i="79"/>
  <c r="N437" i="143"/>
  <c r="N590" i="79"/>
  <c r="N452" i="79"/>
  <c r="N630" i="79"/>
  <c r="N567" i="134"/>
  <c r="N530" i="134"/>
  <c r="N511" i="79"/>
  <c r="N501" i="134"/>
  <c r="N674" i="142"/>
  <c r="N698" i="143"/>
  <c r="N509" i="142"/>
  <c r="N570" i="143"/>
  <c r="N463" i="79"/>
  <c r="N601" i="143"/>
  <c r="N678" i="79"/>
  <c r="N468" i="141"/>
  <c r="N721" i="79"/>
  <c r="N612" i="142"/>
  <c r="N506" i="142"/>
  <c r="N516" i="134"/>
  <c r="N888" i="79"/>
  <c r="N693" i="144"/>
  <c r="N243" i="142"/>
  <c r="N194" i="143"/>
  <c r="N368" i="144"/>
  <c r="N293" i="142"/>
  <c r="N425" i="141"/>
  <c r="N296" i="134"/>
  <c r="N324" i="141"/>
  <c r="N379" i="141"/>
  <c r="N397" i="79"/>
  <c r="N343" i="143"/>
  <c r="N394" i="144"/>
  <c r="N387" i="141"/>
  <c r="N374" i="79"/>
  <c r="N475" i="134"/>
  <c r="N362" i="79"/>
  <c r="N430" i="143"/>
  <c r="N419" i="134"/>
  <c r="N425" i="79"/>
  <c r="N405" i="142"/>
  <c r="N424" i="143"/>
  <c r="N432" i="143"/>
  <c r="N493" i="144"/>
  <c r="N451" i="134"/>
  <c r="N399" i="143"/>
  <c r="N432" i="134"/>
  <c r="N432" i="142"/>
  <c r="N318" i="143"/>
  <c r="N434" i="142"/>
  <c r="N504" i="143"/>
  <c r="N575" i="143"/>
  <c r="N446" i="144"/>
  <c r="N509" i="141"/>
  <c r="N399" i="142"/>
  <c r="N488" i="142"/>
  <c r="N685" i="143"/>
  <c r="N383" i="142"/>
  <c r="N506" i="144"/>
  <c r="N574" i="134"/>
  <c r="N407" i="143"/>
  <c r="N651" i="143"/>
  <c r="N539" i="141"/>
  <c r="N515" i="142"/>
  <c r="N505" i="142"/>
  <c r="N407" i="144"/>
  <c r="N414" i="141"/>
  <c r="N425" i="143"/>
  <c r="N547" i="134"/>
  <c r="N510" i="142"/>
  <c r="N489" i="144"/>
  <c r="N357" i="143"/>
  <c r="N523" i="79"/>
  <c r="N505" i="134"/>
  <c r="N464" i="143"/>
  <c r="N549" i="134"/>
  <c r="N414" i="144"/>
  <c r="N445" i="134"/>
  <c r="N566" i="143"/>
  <c r="N462" i="144"/>
  <c r="N469" i="141"/>
  <c r="N349" i="143"/>
  <c r="N628" i="141"/>
  <c r="N599" i="144"/>
  <c r="N406" i="141"/>
  <c r="N491" i="144"/>
  <c r="N576" i="143"/>
  <c r="N608" i="134"/>
  <c r="N609" i="144"/>
  <c r="N401" i="134"/>
  <c r="N445" i="144"/>
  <c r="N445" i="143"/>
  <c r="N501" i="141"/>
  <c r="N383" i="143"/>
  <c r="N568" i="143"/>
  <c r="N432" i="141"/>
  <c r="N510" i="143"/>
  <c r="N625" i="143"/>
  <c r="N472" i="141"/>
  <c r="N624" i="142"/>
  <c r="N526" i="134"/>
  <c r="N601" i="144"/>
  <c r="N521" i="142"/>
  <c r="N624" i="141"/>
  <c r="N693" i="79"/>
  <c r="N746" i="144"/>
  <c r="N550" i="143"/>
  <c r="N804" i="144"/>
  <c r="N632" i="79"/>
  <c r="N568" i="141"/>
  <c r="N645" i="143"/>
  <c r="N790" i="134"/>
  <c r="N784" i="143"/>
  <c r="N662" i="141"/>
  <c r="N274" i="142"/>
  <c r="N312" i="141"/>
  <c r="N268" i="141"/>
  <c r="N278" i="142"/>
  <c r="N351" i="79"/>
  <c r="N362" i="144"/>
  <c r="N229" i="141"/>
  <c r="N389" i="79"/>
  <c r="N323" i="144"/>
  <c r="N288" i="79"/>
  <c r="N524" i="143"/>
  <c r="N321" i="142"/>
  <c r="N499" i="134"/>
  <c r="N409" i="141"/>
  <c r="N583" i="79"/>
  <c r="N531" i="79"/>
  <c r="N500" i="144"/>
  <c r="N596" i="141"/>
  <c r="N537" i="134"/>
  <c r="N496" i="134"/>
  <c r="N535" i="144"/>
  <c r="N428" i="142"/>
  <c r="N602" i="79"/>
  <c r="N491" i="134"/>
  <c r="N797" i="79"/>
  <c r="N582" i="141"/>
  <c r="N612" i="79"/>
  <c r="N633" i="141"/>
  <c r="N578" i="134"/>
  <c r="N519" i="79"/>
  <c r="N465" i="79"/>
  <c r="N716" i="143"/>
  <c r="N562" i="141"/>
  <c r="N418" i="144"/>
  <c r="N510" i="144"/>
  <c r="N724" i="141"/>
  <c r="N717" i="79"/>
  <c r="N861" i="143"/>
  <c r="N915" i="142"/>
  <c r="N674" i="141"/>
  <c r="N615" i="79"/>
  <c r="N787" i="141"/>
  <c r="N951" i="134"/>
  <c r="N559" i="143"/>
  <c r="N912" i="79"/>
  <c r="N769" i="141"/>
  <c r="N795" i="141"/>
  <c r="N689" i="144"/>
  <c r="N762" i="141"/>
  <c r="N504" i="144"/>
  <c r="N947" i="142"/>
  <c r="N813" i="143"/>
  <c r="N840" i="142"/>
  <c r="N822" i="142"/>
  <c r="N940" i="134"/>
  <c r="N190" i="79"/>
  <c r="N905" i="144"/>
  <c r="N1002" i="141"/>
  <c r="N815" i="142"/>
  <c r="N670" i="79"/>
  <c r="N954" i="144"/>
  <c r="N832" i="134"/>
  <c r="N834" i="143"/>
  <c r="N761" i="142"/>
  <c r="N914" i="141"/>
  <c r="N661" i="144"/>
  <c r="N903" i="143"/>
  <c r="N587" i="142"/>
  <c r="N661" i="141"/>
  <c r="N789" i="144"/>
  <c r="N989" i="141"/>
  <c r="N637" i="141"/>
  <c r="N733" i="143"/>
  <c r="N865" i="141"/>
  <c r="N959" i="142"/>
  <c r="N709" i="144"/>
  <c r="N652" i="142"/>
  <c r="N650" i="134"/>
  <c r="N615" i="144"/>
  <c r="N800" i="143"/>
  <c r="N738" i="142"/>
  <c r="N1008" i="142"/>
  <c r="N826" i="143"/>
  <c r="N663" i="144"/>
  <c r="N595" i="141"/>
  <c r="N878" i="79"/>
  <c r="N796" i="143"/>
  <c r="N610" i="143"/>
  <c r="N759" i="141"/>
  <c r="N941" i="134"/>
  <c r="N645" i="141"/>
  <c r="N917" i="134"/>
  <c r="N362" i="134"/>
  <c r="N824" i="143"/>
  <c r="N747" i="144"/>
  <c r="N1005" i="142"/>
  <c r="N821" i="144"/>
  <c r="N844" i="141"/>
  <c r="N664" i="144"/>
  <c r="N612" i="143"/>
  <c r="N550" i="79"/>
  <c r="N647" i="79"/>
  <c r="N18" i="141"/>
  <c r="N822" i="134"/>
  <c r="N1002" i="134"/>
  <c r="N391" i="144"/>
  <c r="N640" i="143"/>
  <c r="N925" i="134"/>
  <c r="N944" i="134"/>
  <c r="N898" i="79"/>
  <c r="N757" i="142"/>
  <c r="N460" i="142"/>
  <c r="N605" i="141"/>
  <c r="N657" i="144"/>
  <c r="N764" i="144"/>
  <c r="N750" i="144"/>
  <c r="N906" i="79"/>
  <c r="N672" i="142"/>
  <c r="N574" i="142"/>
  <c r="N894" i="79"/>
  <c r="N670" i="142"/>
  <c r="N715" i="141"/>
  <c r="N719" i="141"/>
  <c r="N565" i="142"/>
  <c r="N512" i="134"/>
  <c r="N597" i="79"/>
  <c r="N638" i="143"/>
  <c r="N755" i="142"/>
  <c r="N816" i="79"/>
  <c r="N935" i="141"/>
  <c r="N798" i="134"/>
  <c r="N883" i="142"/>
  <c r="N769" i="144"/>
  <c r="N759" i="79"/>
  <c r="N881" i="143"/>
  <c r="N669" i="144"/>
  <c r="N574" i="144"/>
  <c r="N788" i="143"/>
  <c r="N813" i="134"/>
  <c r="N824" i="79"/>
  <c r="N780" i="142"/>
  <c r="N830" i="79"/>
  <c r="N876" i="141"/>
  <c r="N909" i="144"/>
  <c r="N631" i="141"/>
  <c r="N934" i="134"/>
  <c r="N808" i="144"/>
  <c r="N843" i="144"/>
  <c r="N796" i="134"/>
  <c r="N680" i="141"/>
  <c r="N735" i="79"/>
  <c r="N664" i="134"/>
  <c r="N779" i="142"/>
  <c r="N27" i="143"/>
  <c r="N502" i="79"/>
  <c r="N968" i="142"/>
  <c r="N1009" i="142"/>
  <c r="N752" i="79"/>
  <c r="N19" i="142"/>
  <c r="N741" i="144"/>
  <c r="N741" i="143"/>
  <c r="N884" i="143"/>
  <c r="N145" i="141"/>
  <c r="N749" i="134"/>
  <c r="N587" i="141"/>
  <c r="N569" i="142"/>
  <c r="N609" i="141"/>
  <c r="N869" i="143"/>
  <c r="N776" i="142"/>
  <c r="N830" i="134"/>
  <c r="N613" i="143"/>
  <c r="N874" i="79"/>
  <c r="N726" i="142"/>
  <c r="N806" i="144"/>
  <c r="N774" i="143"/>
  <c r="N783" i="141"/>
  <c r="N820" i="79"/>
  <c r="N971" i="142"/>
  <c r="N664" i="142"/>
  <c r="N859" i="134"/>
  <c r="N805" i="143"/>
  <c r="N728" i="141"/>
  <c r="N701" i="141"/>
  <c r="N848" i="142"/>
  <c r="N783" i="142"/>
  <c r="N340" i="134"/>
  <c r="N260" i="143"/>
  <c r="N947" i="141"/>
  <c r="N352" i="134"/>
  <c r="N696" i="142"/>
  <c r="N926" i="143"/>
  <c r="N974" i="134"/>
  <c r="N368" i="134"/>
  <c r="N777" i="134"/>
  <c r="N21" i="144"/>
  <c r="N313" i="134"/>
  <c r="N842" i="79"/>
  <c r="N491" i="143"/>
  <c r="N943" i="144"/>
  <c r="N185" i="144"/>
  <c r="N74" i="144"/>
  <c r="N934" i="141"/>
  <c r="N960" i="141"/>
  <c r="N277" i="141"/>
  <c r="N862" i="134"/>
  <c r="N891" i="142"/>
  <c r="N705" i="143"/>
  <c r="N971" i="134"/>
  <c r="N492" i="141"/>
  <c r="N27" i="141"/>
  <c r="N576" i="79"/>
  <c r="N528" i="141"/>
  <c r="N806" i="142"/>
  <c r="N130" i="142"/>
  <c r="N651" i="142"/>
  <c r="N812" i="134"/>
  <c r="N902" i="142"/>
  <c r="N960" i="144"/>
  <c r="N760" i="134"/>
  <c r="N804" i="134"/>
  <c r="N756" i="134"/>
  <c r="N132" i="142"/>
  <c r="N816" i="141"/>
  <c r="N1008" i="134"/>
  <c r="N585" i="134"/>
  <c r="N809" i="142"/>
  <c r="N835" i="144"/>
  <c r="N27" i="79"/>
  <c r="N1008" i="144"/>
  <c r="N943" i="79"/>
  <c r="N822" i="143"/>
  <c r="N1001" i="144"/>
  <c r="N625" i="134"/>
  <c r="N983" i="141"/>
  <c r="N552" i="134"/>
  <c r="N818" i="141"/>
  <c r="N895" i="79"/>
  <c r="N285" i="141"/>
  <c r="N193" i="143"/>
  <c r="N758" i="134"/>
  <c r="N347" i="144"/>
  <c r="N1004" i="134"/>
  <c r="N39" i="79"/>
  <c r="N189" i="144"/>
  <c r="N33" i="79"/>
  <c r="N280" i="143"/>
  <c r="N174" i="142"/>
  <c r="N784" i="141"/>
  <c r="N975" i="134"/>
  <c r="N792" i="134"/>
  <c r="N939" i="79"/>
  <c r="N384" i="134"/>
  <c r="N370" i="142"/>
  <c r="N925" i="79"/>
  <c r="N852" i="144"/>
  <c r="N745" i="143"/>
  <c r="N685" i="134"/>
  <c r="N117" i="134"/>
  <c r="N987" i="143"/>
  <c r="N724" i="134"/>
  <c r="N921" i="134"/>
  <c r="N960" i="134"/>
  <c r="N263" i="79"/>
  <c r="N735" i="143"/>
  <c r="N894" i="142"/>
  <c r="N23" i="141"/>
  <c r="N281" i="79"/>
  <c r="N22" i="134"/>
  <c r="N996" i="144"/>
  <c r="N585" i="142"/>
  <c r="N937" i="142"/>
  <c r="N631" i="142"/>
  <c r="N709" i="143"/>
  <c r="N198" i="141"/>
  <c r="N1007" i="144"/>
  <c r="N174" i="134"/>
  <c r="N876" i="143"/>
  <c r="N893" i="79"/>
  <c r="N722" i="79"/>
  <c r="N847" i="142"/>
  <c r="N239" i="143"/>
  <c r="N330" i="142"/>
  <c r="N992" i="144"/>
  <c r="N554" i="134"/>
  <c r="N910" i="142"/>
  <c r="N955" i="141"/>
  <c r="N1000" i="143"/>
  <c r="N938" i="79"/>
  <c r="N881" i="144"/>
  <c r="N640" i="144"/>
  <c r="N200" i="134"/>
  <c r="N799" i="143"/>
  <c r="N378" i="134"/>
  <c r="N993" i="142"/>
  <c r="N78" i="144"/>
  <c r="N776" i="134"/>
  <c r="N937" i="141"/>
  <c r="N23" i="134"/>
  <c r="N981" i="141"/>
  <c r="N512" i="79"/>
  <c r="N44" i="143"/>
  <c r="N40" i="144"/>
  <c r="N605" i="134"/>
  <c r="N900" i="144"/>
  <c r="N933" i="141"/>
  <c r="N742" i="79"/>
  <c r="N28" i="143"/>
  <c r="N70" i="144"/>
  <c r="N842" i="144"/>
  <c r="N607" i="142"/>
  <c r="N1006" i="141"/>
  <c r="N531" i="143"/>
  <c r="N35" i="143"/>
  <c r="N171" i="144"/>
  <c r="N256" i="143"/>
  <c r="N841" i="141"/>
  <c r="N28" i="134"/>
  <c r="N988" i="79"/>
  <c r="N555" i="144"/>
  <c r="N521" i="143"/>
  <c r="N817" i="143"/>
  <c r="N1010" i="134"/>
  <c r="N998" i="134"/>
  <c r="N984" i="142"/>
  <c r="N973" i="143"/>
  <c r="N366" i="142"/>
  <c r="N204" i="142"/>
  <c r="N927" i="79"/>
  <c r="N523" i="143"/>
  <c r="N25" i="141"/>
  <c r="N394" i="142"/>
  <c r="N161" i="141"/>
  <c r="N373" i="144"/>
  <c r="N610" i="144"/>
  <c r="N205" i="143"/>
  <c r="N376" i="134"/>
  <c r="N369" i="144"/>
  <c r="N558" i="141"/>
  <c r="N846" i="134"/>
  <c r="N970" i="143"/>
  <c r="N879" i="134"/>
  <c r="N924" i="142"/>
  <c r="N180" i="142"/>
  <c r="N827" i="141"/>
  <c r="N828" i="141"/>
  <c r="N613" i="142"/>
  <c r="N949" i="143"/>
  <c r="N51" i="141"/>
  <c r="N946" i="143"/>
  <c r="N923" i="141"/>
  <c r="N316" i="144"/>
  <c r="N935" i="144"/>
  <c r="N976" i="142"/>
  <c r="N176" i="142"/>
  <c r="N803" i="143"/>
  <c r="N908" i="134"/>
  <c r="N925" i="143"/>
  <c r="N356" i="142"/>
  <c r="N89" i="134"/>
  <c r="N856" i="142"/>
  <c r="N824" i="142"/>
  <c r="N843" i="142"/>
  <c r="N848" i="143"/>
  <c r="N386" i="134"/>
  <c r="N675" i="134"/>
  <c r="N638" i="144"/>
  <c r="N936" i="142"/>
  <c r="N925" i="141"/>
  <c r="N963" i="79"/>
  <c r="N540" i="141"/>
  <c r="N612" i="144"/>
  <c r="N687" i="134"/>
  <c r="N49" i="141"/>
  <c r="N940" i="143"/>
  <c r="N807" i="143"/>
  <c r="N27" i="142"/>
  <c r="N464" i="134"/>
  <c r="N952" i="143"/>
  <c r="N201" i="143"/>
  <c r="N815" i="144"/>
  <c r="N225" i="144"/>
  <c r="N840" i="144"/>
  <c r="N251" i="143"/>
  <c r="AC90" i="79"/>
  <c r="AC169" i="79"/>
  <c r="AC101" i="79"/>
  <c r="AC52" i="79"/>
  <c r="AC176" i="79"/>
  <c r="AC237" i="79"/>
  <c r="AC320" i="79"/>
  <c r="AC348" i="79"/>
  <c r="AC393" i="79"/>
  <c r="AC521" i="79"/>
  <c r="AC461" i="79"/>
  <c r="AC597" i="79"/>
  <c r="AC695" i="79"/>
  <c r="AC676" i="79"/>
  <c r="AC814" i="79"/>
  <c r="AC981" i="79"/>
  <c r="AC920" i="79"/>
  <c r="AC965" i="79"/>
  <c r="AC89" i="79"/>
  <c r="AC198" i="79"/>
  <c r="AC277" i="79"/>
  <c r="AC313" i="79"/>
  <c r="AC382" i="79"/>
  <c r="AC434" i="79"/>
  <c r="AC475" i="79"/>
  <c r="AC600" i="79"/>
  <c r="AC631" i="79"/>
  <c r="AC729" i="79"/>
  <c r="AC720" i="79"/>
  <c r="AC829" i="79"/>
  <c r="AC863" i="79"/>
  <c r="AC995" i="79"/>
  <c r="AC990" i="79"/>
  <c r="AC112" i="79"/>
  <c r="AC183" i="79"/>
  <c r="AC254" i="79"/>
  <c r="AC345" i="79"/>
  <c r="AC389" i="79"/>
  <c r="AC468" i="79"/>
  <c r="AC510" i="79"/>
  <c r="AC634" i="79"/>
  <c r="AC665" i="79"/>
  <c r="AC763" i="79"/>
  <c r="AC754" i="79"/>
  <c r="AC874" i="79"/>
  <c r="AC897" i="79"/>
  <c r="AC29" i="79"/>
  <c r="AC956" i="79"/>
  <c r="AC167" i="79"/>
  <c r="AC246" i="79"/>
  <c r="AC294" i="79"/>
  <c r="AC379" i="79"/>
  <c r="AC433" i="79"/>
  <c r="AC495" i="79"/>
  <c r="AC544" i="79"/>
  <c r="AC580" i="79"/>
  <c r="AC579" i="79"/>
  <c r="AC797" i="79"/>
  <c r="AC788" i="79"/>
  <c r="AC908" i="79"/>
  <c r="AC931" i="79"/>
  <c r="AC1008" i="79"/>
  <c r="AC51" i="79"/>
  <c r="AC117" i="79"/>
  <c r="AC63" i="79"/>
  <c r="AC114" i="79"/>
  <c r="AC92" i="79"/>
  <c r="AC204" i="79"/>
  <c r="AC283" i="79"/>
  <c r="AC319" i="79"/>
  <c r="AC388" i="79"/>
  <c r="AC440" i="79"/>
  <c r="AC473" i="79"/>
  <c r="AC606" i="79"/>
  <c r="AC637" i="79"/>
  <c r="AC735" i="79"/>
  <c r="AC726" i="79"/>
  <c r="AC846" i="79"/>
  <c r="AC869" i="79"/>
  <c r="AC24" i="79"/>
  <c r="AC960" i="79"/>
  <c r="AC128" i="79"/>
  <c r="AC207" i="79"/>
  <c r="AC260" i="79"/>
  <c r="AC351" i="79"/>
  <c r="AC387" i="79"/>
  <c r="AC474" i="79"/>
  <c r="AC516" i="79"/>
  <c r="AC640" i="79"/>
  <c r="AC671" i="79"/>
  <c r="AC769" i="79"/>
  <c r="AC760" i="79"/>
  <c r="AC880" i="79"/>
  <c r="AC903" i="79"/>
  <c r="AC41" i="79"/>
  <c r="AC970" i="79"/>
  <c r="AC156" i="79"/>
  <c r="AC252" i="79"/>
  <c r="AC300" i="79"/>
  <c r="AC326" i="79"/>
  <c r="AC439" i="79"/>
  <c r="AC501" i="79"/>
  <c r="AC550" i="79"/>
  <c r="AC570" i="79"/>
  <c r="AC674" i="79"/>
  <c r="AC803" i="79"/>
  <c r="AC794" i="79"/>
  <c r="AC914" i="79"/>
  <c r="AC937" i="79"/>
  <c r="AC1011" i="79"/>
  <c r="AC73" i="79"/>
  <c r="AC175" i="79"/>
  <c r="AC257" i="79"/>
  <c r="AC293" i="79"/>
  <c r="AC362" i="79"/>
  <c r="AC414" i="79"/>
  <c r="AC535" i="79"/>
  <c r="AC577" i="79"/>
  <c r="AC611" i="79"/>
  <c r="AC709" i="79"/>
  <c r="AC700" i="79"/>
  <c r="AC828" i="79"/>
  <c r="AC841" i="79"/>
  <c r="AC948" i="79"/>
  <c r="AC938" i="79"/>
  <c r="AC75" i="79"/>
  <c r="AC140" i="79"/>
  <c r="AC78" i="79"/>
  <c r="AC145" i="79"/>
  <c r="AC126" i="79"/>
  <c r="AC224" i="79"/>
  <c r="AC266" i="79"/>
  <c r="AC357" i="79"/>
  <c r="AC409" i="79"/>
  <c r="AC480" i="79"/>
  <c r="AC522" i="79"/>
  <c r="AC646" i="79"/>
  <c r="AC677" i="79"/>
  <c r="AC775" i="79"/>
  <c r="AC766" i="79"/>
  <c r="AC886" i="79"/>
  <c r="AC909" i="79"/>
  <c r="AC997" i="79"/>
  <c r="AC34" i="79"/>
  <c r="AC150" i="79"/>
  <c r="AC201" i="79"/>
  <c r="AC306" i="79"/>
  <c r="AC334" i="79"/>
  <c r="AC445" i="79"/>
  <c r="AC507" i="79"/>
  <c r="AC556" i="79"/>
  <c r="AC581" i="79"/>
  <c r="AC664" i="79"/>
  <c r="AC809" i="79"/>
  <c r="AC800" i="79"/>
  <c r="AC819" i="79"/>
  <c r="AC943" i="79"/>
  <c r="AC1014" i="79"/>
  <c r="AC67" i="79"/>
  <c r="AC184" i="79"/>
  <c r="AC263" i="79"/>
  <c r="AC299" i="79"/>
  <c r="AC368" i="79"/>
  <c r="AC420" i="79"/>
  <c r="AC541" i="79"/>
  <c r="AC586" i="79"/>
  <c r="AC617" i="79"/>
  <c r="AC715" i="79"/>
  <c r="AC706" i="79"/>
  <c r="AC834" i="79"/>
  <c r="AC849" i="79"/>
  <c r="AC958" i="79"/>
  <c r="AC972" i="79"/>
  <c r="AC106" i="79"/>
  <c r="AC179" i="79"/>
  <c r="AC247" i="79"/>
  <c r="AC331" i="79"/>
  <c r="AC402" i="79"/>
  <c r="AC454" i="79"/>
  <c r="AC496" i="79"/>
  <c r="AC620" i="79"/>
  <c r="AC651" i="79"/>
  <c r="AC749" i="79"/>
  <c r="AC740" i="79"/>
  <c r="AC860" i="79"/>
  <c r="AC883" i="79"/>
  <c r="AC971" i="79"/>
  <c r="AC27" i="79"/>
  <c r="AC99" i="79"/>
  <c r="AC50" i="79"/>
  <c r="AC121" i="79"/>
  <c r="AC74" i="79"/>
  <c r="AC188" i="79"/>
  <c r="AC267" i="79"/>
  <c r="AC303" i="79"/>
  <c r="AC372" i="79"/>
  <c r="AC424" i="79"/>
  <c r="AC545" i="79"/>
  <c r="AC590" i="79"/>
  <c r="AC621" i="79"/>
  <c r="AC719" i="79"/>
  <c r="AC710" i="79"/>
  <c r="AC838" i="79"/>
  <c r="AC853" i="79"/>
  <c r="AC966" i="79"/>
  <c r="AC26" i="79"/>
  <c r="AC115" i="79"/>
  <c r="AC197" i="79"/>
  <c r="AC217" i="79"/>
  <c r="AC335" i="79"/>
  <c r="AC406" i="79"/>
  <c r="AC458" i="79"/>
  <c r="AC500" i="79"/>
  <c r="AC624" i="79"/>
  <c r="AC655" i="79"/>
  <c r="AC753" i="79"/>
  <c r="AC744" i="79"/>
  <c r="AC864" i="79"/>
  <c r="AC887" i="79"/>
  <c r="AC993" i="79"/>
  <c r="AC35" i="79"/>
  <c r="AC151" i="79"/>
  <c r="AC236" i="79"/>
  <c r="AC291" i="79"/>
  <c r="AC369" i="79"/>
  <c r="AC423" i="79"/>
  <c r="AC485" i="79"/>
  <c r="AC534" i="79"/>
  <c r="AC559" i="79"/>
  <c r="AC555" i="79"/>
  <c r="AC787" i="79"/>
  <c r="AC778" i="79"/>
  <c r="AC898" i="79"/>
  <c r="AC921" i="79"/>
  <c r="AC1003" i="79"/>
  <c r="AC53" i="79"/>
  <c r="AC174" i="79"/>
  <c r="AC233" i="79"/>
  <c r="AC318" i="79"/>
  <c r="AC346" i="79"/>
  <c r="AC385" i="79"/>
  <c r="AC519" i="79"/>
  <c r="AC568" i="79"/>
  <c r="AC595" i="79"/>
  <c r="AC693" i="79"/>
  <c r="AC668" i="79"/>
  <c r="AC812" i="79"/>
  <c r="AC977" i="79"/>
  <c r="AC839" i="79"/>
  <c r="AC946" i="79"/>
  <c r="AC108" i="79"/>
  <c r="AC56" i="79"/>
  <c r="AC129" i="79"/>
  <c r="AC83" i="79"/>
  <c r="AC196" i="79"/>
  <c r="AC275" i="79"/>
  <c r="AC311" i="79"/>
  <c r="AC380" i="79"/>
  <c r="AC432" i="79"/>
  <c r="AC465" i="79"/>
  <c r="AC598" i="79"/>
  <c r="AC629" i="79"/>
  <c r="AC727" i="79"/>
  <c r="AC718" i="79"/>
  <c r="AC821" i="79"/>
  <c r="AC861" i="79"/>
  <c r="AC983" i="79"/>
  <c r="AC957" i="79"/>
  <c r="AC131" i="79"/>
  <c r="AC220" i="79"/>
  <c r="AC249" i="79"/>
  <c r="AC343" i="79"/>
  <c r="AC330" i="79"/>
  <c r="AC466" i="79"/>
  <c r="AC508" i="79"/>
  <c r="AC632" i="79"/>
  <c r="AC663" i="79"/>
  <c r="AC761" i="79"/>
  <c r="AC752" i="79"/>
  <c r="AC872" i="79"/>
  <c r="AC895" i="79"/>
  <c r="AC25" i="79"/>
  <c r="AC951" i="79"/>
  <c r="AC163" i="79"/>
  <c r="AC244" i="79"/>
  <c r="AC289" i="79"/>
  <c r="AC377" i="79"/>
  <c r="AC431" i="79"/>
  <c r="AC493" i="79"/>
  <c r="AC542" i="79"/>
  <c r="AC575" i="79"/>
  <c r="AC576" i="79"/>
  <c r="AC795" i="79"/>
  <c r="AC786" i="79"/>
  <c r="AC906" i="79"/>
  <c r="AC929" i="79"/>
  <c r="AC1007" i="79"/>
  <c r="AC55" i="79"/>
  <c r="AC152" i="79"/>
  <c r="AC225" i="79"/>
  <c r="AC292" i="79"/>
  <c r="AC354" i="79"/>
  <c r="AC391" i="79"/>
  <c r="AC527" i="79"/>
  <c r="AC479" i="79"/>
  <c r="AC603" i="79"/>
  <c r="AC701" i="79"/>
  <c r="AC692" i="79"/>
  <c r="AC820" i="79"/>
  <c r="AC17" i="79"/>
  <c r="AC932" i="79"/>
  <c r="AC991" i="79"/>
  <c r="AC66" i="79"/>
  <c r="AC132" i="79"/>
  <c r="AC69" i="79"/>
  <c r="AC139" i="79"/>
  <c r="AC120" i="79"/>
  <c r="AC199" i="79"/>
  <c r="AC258" i="79"/>
  <c r="AC349" i="79"/>
  <c r="AC411" i="79"/>
  <c r="AC472" i="79"/>
  <c r="AC514" i="79"/>
  <c r="AC638" i="79"/>
  <c r="AC669" i="79"/>
  <c r="AC767" i="79"/>
  <c r="AC758" i="79"/>
  <c r="AC878" i="79"/>
  <c r="AC901" i="79"/>
  <c r="AC37" i="79"/>
  <c r="AC968" i="79"/>
  <c r="AC144" i="79"/>
  <c r="AC250" i="79"/>
  <c r="AC298" i="79"/>
  <c r="AC383" i="79"/>
  <c r="AC437" i="79"/>
  <c r="AC499" i="79"/>
  <c r="AC548" i="79"/>
  <c r="AC553" i="79"/>
  <c r="AC666" i="79"/>
  <c r="AC801" i="79"/>
  <c r="AC792" i="79"/>
  <c r="AC912" i="79"/>
  <c r="AC935" i="79"/>
  <c r="AC1010" i="79"/>
  <c r="AC68" i="79"/>
  <c r="AC177" i="79"/>
  <c r="AC255" i="79"/>
  <c r="AC290" i="79"/>
  <c r="AC360" i="79"/>
  <c r="AC412" i="79"/>
  <c r="AC533" i="79"/>
  <c r="AC574" i="79"/>
  <c r="AC609" i="79"/>
  <c r="AC707" i="79"/>
  <c r="AC698" i="79"/>
  <c r="AC826" i="79"/>
  <c r="AC833" i="79"/>
  <c r="AC944" i="79"/>
  <c r="AC30" i="79"/>
  <c r="AC105" i="79"/>
  <c r="AC210" i="79"/>
  <c r="AC231" i="79"/>
  <c r="AC325" i="79"/>
  <c r="AC394" i="79"/>
  <c r="AC446" i="79"/>
  <c r="AC488" i="79"/>
  <c r="AC612" i="79"/>
  <c r="AC643" i="79"/>
  <c r="AC741" i="79"/>
  <c r="AC732" i="79"/>
  <c r="AC852" i="79"/>
  <c r="AC875" i="79"/>
  <c r="AC36" i="79"/>
  <c r="AC978" i="79"/>
  <c r="AC88" i="79"/>
  <c r="AC157" i="79"/>
  <c r="AC94" i="79"/>
  <c r="AC173" i="79"/>
  <c r="AC164" i="79"/>
  <c r="AC193" i="79"/>
  <c r="AC304" i="79"/>
  <c r="AC332" i="79"/>
  <c r="AC443" i="79"/>
  <c r="AC505" i="79"/>
  <c r="AC554" i="79"/>
  <c r="AC578" i="79"/>
  <c r="AC656" i="79"/>
  <c r="AC807" i="79"/>
  <c r="AC798" i="79"/>
  <c r="AC811" i="79"/>
  <c r="AC941" i="79"/>
  <c r="AC1013" i="79"/>
  <c r="AC81" i="79"/>
  <c r="AC182" i="79"/>
  <c r="AC261" i="79"/>
  <c r="AC297" i="79"/>
  <c r="AC366" i="79"/>
  <c r="AC418" i="79"/>
  <c r="AC539" i="79"/>
  <c r="AC584" i="79"/>
  <c r="AC615" i="79"/>
  <c r="AC713" i="79"/>
  <c r="AC704" i="79"/>
  <c r="AC832" i="79"/>
  <c r="AC847" i="79"/>
  <c r="AC953" i="79"/>
  <c r="AC962" i="79"/>
  <c r="AC102" i="79"/>
  <c r="AC216" i="79"/>
  <c r="AC243" i="79"/>
  <c r="AC328" i="79"/>
  <c r="AC400" i="79"/>
  <c r="AC452" i="79"/>
  <c r="AC494" i="79"/>
  <c r="AC618" i="79"/>
  <c r="AC649" i="79"/>
  <c r="AC747" i="79"/>
  <c r="AC738" i="79"/>
  <c r="AC858" i="79"/>
  <c r="AC881" i="79"/>
  <c r="AC959" i="79"/>
  <c r="AC23" i="79"/>
  <c r="AC141" i="79"/>
  <c r="AC230" i="79"/>
  <c r="AC278" i="79"/>
  <c r="AC363" i="79"/>
  <c r="AC417" i="79"/>
  <c r="AC459" i="79"/>
  <c r="AC528" i="79"/>
  <c r="AC652" i="79"/>
  <c r="AC683" i="79"/>
  <c r="AC781" i="79"/>
  <c r="AC772" i="79"/>
  <c r="AC892" i="79"/>
  <c r="AC915" i="79"/>
  <c r="AC1000" i="79"/>
  <c r="AC59" i="79"/>
  <c r="AC110" i="79"/>
  <c r="AC70" i="79"/>
  <c r="AC136" i="79"/>
  <c r="AC111" i="79"/>
  <c r="AC189" i="79"/>
  <c r="AC195" i="79"/>
  <c r="AC333" i="79"/>
  <c r="AC404" i="79"/>
  <c r="AC456" i="79"/>
  <c r="AC498" i="79"/>
  <c r="AC622" i="79"/>
  <c r="AC653" i="79"/>
  <c r="AC751" i="79"/>
  <c r="AC742" i="79"/>
  <c r="AC862" i="79"/>
  <c r="AC885" i="79"/>
  <c r="AC984" i="79"/>
  <c r="AC31" i="79"/>
  <c r="AC147" i="79"/>
  <c r="AC234" i="79"/>
  <c r="AC287" i="79"/>
  <c r="AC367" i="79"/>
  <c r="AC421" i="79"/>
  <c r="AC477" i="79"/>
  <c r="AC532" i="79"/>
  <c r="AC551" i="79"/>
  <c r="AC687" i="79"/>
  <c r="AC785" i="79"/>
  <c r="AC776" i="79"/>
  <c r="AC896" i="79"/>
  <c r="AC919" i="79"/>
  <c r="AC1002" i="79"/>
  <c r="AC48" i="79"/>
  <c r="AC172" i="79"/>
  <c r="AC229" i="79"/>
  <c r="AC316" i="79"/>
  <c r="AC344" i="79"/>
  <c r="AC455" i="79"/>
  <c r="AC517" i="79"/>
  <c r="AC566" i="79"/>
  <c r="AC593" i="79"/>
  <c r="AC691" i="79"/>
  <c r="AC660" i="79"/>
  <c r="AC810" i="79"/>
  <c r="AC973" i="79"/>
  <c r="AC831" i="79"/>
  <c r="AC942" i="79"/>
  <c r="AC86" i="79"/>
  <c r="AC194" i="79"/>
  <c r="AC273" i="79"/>
  <c r="AC309" i="79"/>
  <c r="AC378" i="79"/>
  <c r="AC430" i="79"/>
  <c r="AC457" i="79"/>
  <c r="AC596" i="79"/>
  <c r="AC627" i="79"/>
  <c r="AC725" i="79"/>
  <c r="AC716" i="79"/>
  <c r="AC813" i="79"/>
  <c r="AC859" i="79"/>
  <c r="AC982" i="79"/>
  <c r="AC954" i="79"/>
  <c r="AC58" i="79"/>
  <c r="AC118" i="79"/>
  <c r="AC79" i="79"/>
  <c r="AC124" i="79"/>
  <c r="AC127" i="79"/>
  <c r="AC213" i="79"/>
  <c r="AC227" i="79"/>
  <c r="AC341" i="79"/>
  <c r="AC322" i="79"/>
  <c r="AC464" i="79"/>
  <c r="AC506" i="79"/>
  <c r="AC630" i="79"/>
  <c r="AC661" i="79"/>
  <c r="AC759" i="79"/>
  <c r="AC750" i="79"/>
  <c r="AC870" i="79"/>
  <c r="AC893" i="79"/>
  <c r="AC21" i="79"/>
  <c r="AD1017" i="79"/>
  <c r="AC146" i="79"/>
  <c r="AC242" i="79"/>
  <c r="AC288" i="79"/>
  <c r="AC375" i="79"/>
  <c r="AC429" i="79"/>
  <c r="AC491" i="79"/>
  <c r="AC540" i="79"/>
  <c r="AC572" i="79"/>
  <c r="AC571" i="79"/>
  <c r="AC793" i="79"/>
  <c r="AC784" i="79"/>
  <c r="AC904" i="79"/>
  <c r="AC927" i="79"/>
  <c r="AC1006" i="79"/>
  <c r="AC61" i="79"/>
  <c r="AC180" i="79"/>
  <c r="AC245" i="79"/>
  <c r="AC282" i="79"/>
  <c r="AC352" i="79"/>
  <c r="AC407" i="79"/>
  <c r="AC525" i="79"/>
  <c r="AC471" i="79"/>
  <c r="AC601" i="79"/>
  <c r="AC699" i="79"/>
  <c r="AC690" i="79"/>
  <c r="AC818" i="79"/>
  <c r="AC989" i="79"/>
  <c r="AC928" i="79"/>
  <c r="AC975" i="79"/>
  <c r="AC87" i="79"/>
  <c r="AC202" i="79"/>
  <c r="AC281" i="79"/>
  <c r="AC317" i="79"/>
  <c r="AC386" i="79"/>
  <c r="AC438" i="79"/>
  <c r="AC463" i="79"/>
  <c r="AC604" i="79"/>
  <c r="AC635" i="79"/>
  <c r="AC733" i="79"/>
  <c r="AC724" i="79"/>
  <c r="AC844" i="79"/>
  <c r="AC867" i="79"/>
  <c r="AC20" i="79"/>
  <c r="AC955" i="79"/>
  <c r="AC80" i="79"/>
  <c r="AC149" i="79"/>
  <c r="AC95" i="79"/>
  <c r="AC166" i="79"/>
  <c r="AC171" i="79"/>
  <c r="AC248" i="79"/>
  <c r="AC296" i="79"/>
  <c r="AC381" i="79"/>
  <c r="AC435" i="79"/>
  <c r="AC497" i="79"/>
  <c r="AC546" i="79"/>
  <c r="AC583" i="79"/>
  <c r="AC658" i="79"/>
  <c r="AC799" i="79"/>
  <c r="AC790" i="79"/>
  <c r="AC910" i="79"/>
  <c r="AC933" i="79"/>
  <c r="AC1009" i="79"/>
  <c r="AC64" i="79"/>
  <c r="AC165" i="79"/>
  <c r="AC253" i="79"/>
  <c r="AC284" i="79"/>
  <c r="AC358" i="79"/>
  <c r="AC405" i="79"/>
  <c r="AC531" i="79"/>
  <c r="AC569" i="79"/>
  <c r="AC607" i="79"/>
  <c r="AC705" i="79"/>
  <c r="AC696" i="79"/>
  <c r="AC824" i="79"/>
  <c r="AC825" i="79"/>
  <c r="AC940" i="79"/>
  <c r="AC22" i="79"/>
  <c r="AC98" i="79"/>
  <c r="AC208" i="79"/>
  <c r="AC203" i="79"/>
  <c r="AC323" i="79"/>
  <c r="AC392" i="79"/>
  <c r="AC444" i="79"/>
  <c r="AC486" i="79"/>
  <c r="AC610" i="79"/>
  <c r="AC641" i="79"/>
  <c r="AC739" i="79"/>
  <c r="AC730" i="79"/>
  <c r="AC850" i="79"/>
  <c r="AC873" i="79"/>
  <c r="AC32" i="79"/>
  <c r="AC976" i="79"/>
  <c r="AC138" i="79"/>
  <c r="AC221" i="79"/>
  <c r="AC264" i="79"/>
  <c r="AC355" i="79"/>
  <c r="AC403" i="79"/>
  <c r="AC478" i="79"/>
  <c r="AC520" i="79"/>
  <c r="AC644" i="79"/>
  <c r="AC675" i="79"/>
  <c r="AC773" i="79"/>
  <c r="AC764" i="79"/>
  <c r="AC884" i="79"/>
  <c r="AC907" i="79"/>
  <c r="AC996" i="79"/>
  <c r="AC987" i="79"/>
  <c r="AC107" i="79"/>
  <c r="AC47" i="79"/>
  <c r="AC113" i="79"/>
  <c r="AC77" i="79"/>
  <c r="AC181" i="79"/>
  <c r="AC259" i="79"/>
  <c r="AC295" i="79"/>
  <c r="AC364" i="79"/>
  <c r="AC416" i="79"/>
  <c r="AC537" i="79"/>
  <c r="AC582" i="79"/>
  <c r="AC613" i="79"/>
  <c r="AC711" i="79"/>
  <c r="AC702" i="79"/>
  <c r="AC830" i="79"/>
  <c r="AC845" i="79"/>
  <c r="AC950" i="79"/>
  <c r="AC952" i="79"/>
  <c r="AC97" i="79"/>
  <c r="AC214" i="79"/>
  <c r="AC239" i="79"/>
  <c r="AC329" i="79"/>
  <c r="AC398" i="79"/>
  <c r="AC450" i="79"/>
  <c r="AC492" i="79"/>
  <c r="AC616" i="79"/>
  <c r="AC647" i="79"/>
  <c r="AC745" i="79"/>
  <c r="AC736" i="79"/>
  <c r="AC856" i="79"/>
  <c r="AC879" i="79"/>
  <c r="AC44" i="79"/>
  <c r="AC992" i="79"/>
  <c r="AC137" i="79"/>
  <c r="AC228" i="79"/>
  <c r="AC270" i="79"/>
  <c r="AC361" i="79"/>
  <c r="AC415" i="79"/>
  <c r="AC484" i="79"/>
  <c r="AC526" i="79"/>
  <c r="AC650" i="79"/>
  <c r="AC681" i="79"/>
  <c r="AC779" i="79"/>
  <c r="AC770" i="79"/>
  <c r="AC890" i="79"/>
  <c r="AC913" i="79"/>
  <c r="AC999" i="79"/>
  <c r="AC38" i="79"/>
  <c r="AC162" i="79"/>
  <c r="AC215" i="79"/>
  <c r="AC310" i="79"/>
  <c r="AC338" i="79"/>
  <c r="AC449" i="79"/>
  <c r="AC511" i="79"/>
  <c r="AC560" i="79"/>
  <c r="AC587" i="79"/>
  <c r="AC680" i="79"/>
  <c r="AC670" i="79"/>
  <c r="AC804" i="79"/>
  <c r="AC835" i="79"/>
  <c r="AC947" i="79"/>
  <c r="AC918" i="79"/>
  <c r="AC65" i="79"/>
  <c r="AC135" i="79"/>
  <c r="AC84" i="79"/>
  <c r="AC153" i="79"/>
  <c r="AC142" i="79"/>
  <c r="AC232" i="79"/>
  <c r="AC286" i="79"/>
  <c r="AC365" i="79"/>
  <c r="AC419" i="79"/>
  <c r="AC467" i="79"/>
  <c r="AC530" i="79"/>
  <c r="AC654" i="79"/>
  <c r="AC685" i="79"/>
  <c r="AC783" i="79"/>
  <c r="AC774" i="79"/>
  <c r="AC894" i="79"/>
  <c r="AC917" i="79"/>
  <c r="AC1001" i="79"/>
  <c r="AC49" i="79"/>
  <c r="AC170" i="79"/>
  <c r="AC187" i="79"/>
  <c r="AC314" i="79"/>
  <c r="AC342" i="79"/>
  <c r="AC453" i="79"/>
  <c r="AC515" i="79"/>
  <c r="AC564" i="79"/>
  <c r="AC591" i="79"/>
  <c r="AC689" i="79"/>
  <c r="AC686" i="79"/>
  <c r="AC808" i="79"/>
  <c r="AC969" i="79"/>
  <c r="AC823" i="79"/>
  <c r="AC934" i="79"/>
  <c r="AC82" i="79"/>
  <c r="AC192" i="79"/>
  <c r="AC271" i="79"/>
  <c r="AC307" i="79"/>
  <c r="AC376" i="79"/>
  <c r="AC428" i="79"/>
  <c r="AC549" i="79"/>
  <c r="AC594" i="79"/>
  <c r="AC625" i="79"/>
  <c r="AC723" i="79"/>
  <c r="AC714" i="79"/>
  <c r="AC842" i="79"/>
  <c r="AC857" i="79"/>
  <c r="AC980" i="79"/>
  <c r="AC930" i="79"/>
  <c r="AC123" i="79"/>
  <c r="AC209" i="79"/>
  <c r="AC223" i="79"/>
  <c r="AC339" i="79"/>
  <c r="AC410" i="79"/>
  <c r="AC462" i="79"/>
  <c r="AC504" i="79"/>
  <c r="AC628" i="79"/>
  <c r="AC659" i="79"/>
  <c r="AC757" i="79"/>
  <c r="AC748" i="79"/>
  <c r="AC868" i="79"/>
  <c r="AC891" i="79"/>
  <c r="AC19" i="79"/>
  <c r="AC43" i="79"/>
  <c r="AC72" i="79"/>
  <c r="AC143" i="79"/>
  <c r="AC85" i="79"/>
  <c r="AC130" i="79"/>
  <c r="AC159" i="79"/>
  <c r="AC240" i="79"/>
  <c r="AC280" i="79"/>
  <c r="AC373" i="79"/>
  <c r="AC427" i="79"/>
  <c r="AC489" i="79"/>
  <c r="AC538" i="79"/>
  <c r="AC567" i="79"/>
  <c r="AC565" i="79"/>
  <c r="AC791" i="79"/>
  <c r="AC782" i="79"/>
  <c r="AC902" i="79"/>
  <c r="AC925" i="79"/>
  <c r="AC1005" i="79"/>
  <c r="AC57" i="79"/>
  <c r="AC178" i="79"/>
  <c r="AC241" i="79"/>
  <c r="AC274" i="79"/>
  <c r="AC350" i="79"/>
  <c r="AC401" i="79"/>
  <c r="AC523" i="79"/>
  <c r="AC469" i="79"/>
  <c r="AC599" i="79"/>
  <c r="AC697" i="79"/>
  <c r="AC684" i="79"/>
  <c r="AC816" i="79"/>
  <c r="AC985" i="79"/>
  <c r="AC924" i="79"/>
  <c r="AC974" i="79"/>
  <c r="AC93" i="79"/>
  <c r="AC200" i="79"/>
  <c r="AC279" i="79"/>
  <c r="AC315" i="79"/>
  <c r="AC384" i="79"/>
  <c r="AC436" i="79"/>
  <c r="AC483" i="79"/>
  <c r="AC602" i="79"/>
  <c r="AC633" i="79"/>
  <c r="AC731" i="79"/>
  <c r="AC722" i="79"/>
  <c r="AC837" i="79"/>
  <c r="AC865" i="79"/>
  <c r="AC18" i="79"/>
  <c r="AC949" i="79"/>
  <c r="AC116" i="79"/>
  <c r="AC191" i="79"/>
  <c r="AC256" i="79"/>
  <c r="AC347" i="79"/>
  <c r="AC397" i="79"/>
  <c r="AC470" i="79"/>
  <c r="AC512" i="79"/>
  <c r="AC636" i="79"/>
  <c r="AC667" i="79"/>
  <c r="AC765" i="79"/>
  <c r="AC756" i="79"/>
  <c r="AC876" i="79"/>
  <c r="AC899" i="79"/>
  <c r="AC33" i="79"/>
  <c r="AC964" i="79"/>
  <c r="AC100" i="79"/>
  <c r="AC148" i="79"/>
  <c r="AC104" i="79"/>
  <c r="AC60" i="79"/>
  <c r="AC160" i="79"/>
  <c r="AC251" i="79"/>
  <c r="AC276" i="79"/>
  <c r="AC356" i="79"/>
  <c r="AC399" i="79"/>
  <c r="AC529" i="79"/>
  <c r="AC557" i="79"/>
  <c r="AC605" i="79"/>
  <c r="AC703" i="79"/>
  <c r="AC694" i="79"/>
  <c r="AC822" i="79"/>
  <c r="AC817" i="79"/>
  <c r="AC936" i="79"/>
  <c r="AC994" i="79"/>
  <c r="AC96" i="79"/>
  <c r="AC206" i="79"/>
  <c r="AC285" i="79"/>
  <c r="AC321" i="79"/>
  <c r="AC390" i="79"/>
  <c r="AC442" i="79"/>
  <c r="AC481" i="79"/>
  <c r="AC608" i="79"/>
  <c r="AC639" i="79"/>
  <c r="AC737" i="79"/>
  <c r="AC728" i="79"/>
  <c r="AC848" i="79"/>
  <c r="AC871" i="79"/>
  <c r="AC28" i="79"/>
  <c r="AC963" i="79"/>
  <c r="AC134" i="79"/>
  <c r="AC218" i="79"/>
  <c r="AC262" i="79"/>
  <c r="AC353" i="79"/>
  <c r="AC395" i="79"/>
  <c r="AC476" i="79"/>
  <c r="AC518" i="79"/>
  <c r="AC642" i="79"/>
  <c r="AC673" i="79"/>
  <c r="AC771" i="79"/>
  <c r="AC762" i="79"/>
  <c r="AC882" i="79"/>
  <c r="AC905" i="79"/>
  <c r="AC45" i="79"/>
  <c r="AC986" i="79"/>
  <c r="AC161" i="79"/>
  <c r="AC185" i="79"/>
  <c r="AC302" i="79"/>
  <c r="AC324" i="79"/>
  <c r="AC441" i="79"/>
  <c r="AC503" i="79"/>
  <c r="AC552" i="79"/>
  <c r="AC573" i="79"/>
  <c r="AC682" i="79"/>
  <c r="AC805" i="79"/>
  <c r="AC796" i="79"/>
  <c r="AC916" i="79"/>
  <c r="AC939" i="79"/>
  <c r="AC1012" i="79"/>
  <c r="AC54" i="79"/>
  <c r="AC125" i="79"/>
  <c r="AC62" i="79"/>
  <c r="AC122" i="79"/>
  <c r="AC109" i="79"/>
  <c r="AC212" i="79"/>
  <c r="AC235" i="79"/>
  <c r="AC327" i="79"/>
  <c r="AC396" i="79"/>
  <c r="AC448" i="79"/>
  <c r="AC490" i="79"/>
  <c r="AC614" i="79"/>
  <c r="AC645" i="79"/>
  <c r="AC743" i="79"/>
  <c r="AC734" i="79"/>
  <c r="AC854" i="79"/>
  <c r="AC877" i="79"/>
  <c r="AC40" i="79"/>
  <c r="AC979" i="79"/>
  <c r="AC133" i="79"/>
  <c r="AC226" i="79"/>
  <c r="AC268" i="79"/>
  <c r="AC359" i="79"/>
  <c r="AC413" i="79"/>
  <c r="AC482" i="79"/>
  <c r="AC524" i="79"/>
  <c r="AC648" i="79"/>
  <c r="AC679" i="79"/>
  <c r="AC777" i="79"/>
  <c r="AC768" i="79"/>
  <c r="AC888" i="79"/>
  <c r="AC911" i="79"/>
  <c r="AC998" i="79"/>
  <c r="AC42" i="79"/>
  <c r="AC158" i="79"/>
  <c r="AC211" i="79"/>
  <c r="AC308" i="79"/>
  <c r="AC336" i="79"/>
  <c r="AC447" i="79"/>
  <c r="AC509" i="79"/>
  <c r="AC558" i="79"/>
  <c r="AC585" i="79"/>
  <c r="AC672" i="79"/>
  <c r="AC662" i="79"/>
  <c r="AC802" i="79"/>
  <c r="AC827" i="79"/>
  <c r="AC945" i="79"/>
  <c r="AC1015" i="79"/>
  <c r="AC71" i="79"/>
  <c r="AC186" i="79"/>
  <c r="AC265" i="79"/>
  <c r="AC301" i="79"/>
  <c r="AC370" i="79"/>
  <c r="AC422" i="79"/>
  <c r="AC543" i="79"/>
  <c r="AC588" i="79"/>
  <c r="AC619" i="79"/>
  <c r="AC717" i="79"/>
  <c r="AC708" i="79"/>
  <c r="AC836" i="79"/>
  <c r="AC851" i="79"/>
  <c r="AC961" i="79"/>
  <c r="AC988" i="79"/>
  <c r="AC91" i="79"/>
  <c r="AC154" i="79"/>
  <c r="AC103" i="79"/>
  <c r="AC46" i="79"/>
  <c r="AC168" i="79"/>
  <c r="AC219" i="79"/>
  <c r="AC312" i="79"/>
  <c r="AC340" i="79"/>
  <c r="AC451" i="79"/>
  <c r="AC513" i="79"/>
  <c r="AC562" i="79"/>
  <c r="AC589" i="79"/>
  <c r="AC688" i="79"/>
  <c r="AC678" i="79"/>
  <c r="AC806" i="79"/>
  <c r="AC843" i="79"/>
  <c r="AC815" i="79"/>
  <c r="AC926" i="79"/>
  <c r="AC76" i="79"/>
  <c r="AC190" i="79"/>
  <c r="AC269" i="79"/>
  <c r="AC305" i="79"/>
  <c r="AC374" i="79"/>
  <c r="AC426" i="79"/>
  <c r="AC547" i="79"/>
  <c r="AC592" i="79"/>
  <c r="AC623" i="79"/>
  <c r="AC721" i="79"/>
  <c r="AC712" i="79"/>
  <c r="AC840" i="79"/>
  <c r="AC855" i="79"/>
  <c r="AC967" i="79"/>
  <c r="AC922" i="79"/>
  <c r="AC119" i="79"/>
  <c r="AC205" i="79"/>
  <c r="AC222" i="79"/>
  <c r="AC337" i="79"/>
  <c r="AC408" i="79"/>
  <c r="AC460" i="79"/>
  <c r="AC502" i="79"/>
  <c r="AC626" i="79"/>
  <c r="AC657" i="79"/>
  <c r="AC755" i="79"/>
  <c r="AC746" i="79"/>
  <c r="AC866" i="79"/>
  <c r="AC889" i="79"/>
  <c r="AC16" i="79"/>
  <c r="AC39" i="79"/>
  <c r="AC155" i="79"/>
  <c r="AC238" i="79"/>
  <c r="AC272" i="79"/>
  <c r="AC371" i="79"/>
  <c r="AC425" i="79"/>
  <c r="AC487" i="79"/>
  <c r="AC536" i="79"/>
  <c r="AC563" i="79"/>
  <c r="AC561" i="79"/>
  <c r="AC789" i="79"/>
  <c r="AC780" i="79"/>
  <c r="AC900" i="79"/>
  <c r="AC923" i="79"/>
  <c r="AC1004" i="79"/>
  <c r="N305" i="143"/>
  <c r="N154" i="142"/>
  <c r="N236" i="134"/>
  <c r="N287" i="79"/>
  <c r="N344" i="143"/>
  <c r="N301" i="79"/>
  <c r="N453" i="141"/>
  <c r="N304" i="144"/>
  <c r="N460" i="141"/>
  <c r="N437" i="142"/>
  <c r="N580" i="79"/>
  <c r="N227" i="144"/>
  <c r="N380" i="143"/>
  <c r="N495" i="79"/>
  <c r="N506" i="143"/>
  <c r="N497" i="134"/>
  <c r="N400" i="144"/>
  <c r="N542" i="143"/>
  <c r="N167" i="134"/>
  <c r="N387" i="79"/>
  <c r="N371" i="79"/>
  <c r="N444" i="143"/>
  <c r="N504" i="142"/>
  <c r="N446" i="141"/>
  <c r="N324" i="134"/>
  <c r="N544" i="143"/>
  <c r="N593" i="144"/>
  <c r="N451" i="144"/>
  <c r="N368" i="141"/>
  <c r="N571" i="144"/>
  <c r="AB24" i="21"/>
  <c r="AD78" i="79"/>
  <c r="AD828" i="79"/>
  <c r="AD690" i="79"/>
  <c r="AD480" i="79"/>
  <c r="AD668" i="79"/>
  <c r="AD235" i="79"/>
  <c r="AD699" i="79"/>
  <c r="AD306" i="79"/>
  <c r="AD107" i="79"/>
  <c r="AD274" i="79"/>
  <c r="AD138" i="79"/>
  <c r="AD118" i="79"/>
  <c r="AD769" i="79"/>
  <c r="AD657" i="79"/>
  <c r="AD81" i="79"/>
  <c r="AD117" i="79"/>
  <c r="AD419" i="79"/>
  <c r="AD853" i="79"/>
  <c r="AD121" i="79"/>
  <c r="AD817" i="79"/>
  <c r="AD147" i="79"/>
  <c r="AD861" i="79"/>
  <c r="AD514" i="79"/>
  <c r="AD936" i="79"/>
  <c r="AD680" i="79"/>
  <c r="AD288" i="79"/>
  <c r="AD952" i="79"/>
  <c r="AD155" i="79"/>
  <c r="AD732" i="79"/>
  <c r="AD795" i="79"/>
  <c r="AD526" i="79"/>
  <c r="AD348" i="79"/>
  <c r="AD569" i="79"/>
  <c r="AD322" i="79"/>
  <c r="AD982" i="79"/>
  <c r="AD262" i="79"/>
  <c r="AD843" i="79"/>
  <c r="AD708" i="79"/>
  <c r="AD503" i="79"/>
  <c r="AD959" i="79"/>
  <c r="AD606" i="79"/>
  <c r="AD175" i="79"/>
  <c r="AD850" i="79"/>
  <c r="AD368" i="79"/>
  <c r="AD660" i="79"/>
  <c r="AD360" i="79"/>
  <c r="AD458" i="79"/>
  <c r="AD323" i="79"/>
  <c r="AD178" i="79"/>
  <c r="AD691" i="79"/>
  <c r="AD298" i="79"/>
  <c r="AD973" i="79"/>
  <c r="AD942" i="79"/>
  <c r="AD672" i="79"/>
  <c r="AD784" i="79"/>
  <c r="AD501" i="79"/>
  <c r="AD204" i="79"/>
  <c r="AD486" i="79"/>
  <c r="AD571" i="79"/>
  <c r="AD677" i="79"/>
  <c r="AD998" i="79"/>
  <c r="AD524" i="79"/>
  <c r="AD191" i="79"/>
  <c r="AD834" i="79"/>
  <c r="AD725" i="79"/>
  <c r="AD428" i="79"/>
  <c r="AD226" i="79"/>
  <c r="AD24" i="79"/>
  <c r="AD326" i="79"/>
  <c r="AD703" i="79"/>
  <c r="AD35" i="79"/>
  <c r="AD111" i="79"/>
  <c r="AD829" i="79"/>
  <c r="AD380" i="79"/>
  <c r="AD447" i="79"/>
  <c r="AD170" i="79"/>
  <c r="AD951" i="79"/>
  <c r="AD531" i="79"/>
  <c r="AD751" i="79"/>
  <c r="AD786" i="79"/>
  <c r="AD649" i="79"/>
  <c r="AD316" i="79"/>
  <c r="AD919" i="79"/>
  <c r="AD493" i="79"/>
  <c r="AD484" i="79"/>
  <c r="AD555" i="79"/>
  <c r="AD754" i="79"/>
  <c r="AD884" i="79"/>
  <c r="AD804" i="79"/>
  <c r="AD516" i="79"/>
  <c r="AD633" i="79"/>
  <c r="AD421" i="79"/>
  <c r="AD50" i="79"/>
  <c r="AD954" i="79"/>
  <c r="AD842" i="79"/>
  <c r="AD462" i="79"/>
  <c r="AD476" i="79"/>
  <c r="AD627" i="79"/>
  <c r="AD190" i="79"/>
  <c r="AD645" i="79"/>
  <c r="AD290" i="79"/>
  <c r="AD840" i="79"/>
  <c r="AD733" i="79"/>
  <c r="AD841" i="79"/>
  <c r="AD689" i="79"/>
  <c r="AD731" i="79"/>
  <c r="AD506" i="79"/>
  <c r="AD489" i="79"/>
  <c r="AD44" i="79"/>
  <c r="AD435" i="79"/>
  <c r="AD745" i="79"/>
  <c r="AD742" i="79"/>
  <c r="AD197" i="79"/>
  <c r="AD452" i="79"/>
  <c r="AD639" i="79"/>
  <c r="AD332" i="79"/>
  <c r="AD544" i="79"/>
  <c r="AD525" i="79"/>
  <c r="AD794" i="79"/>
  <c r="AD38" i="79"/>
  <c r="AD103" i="79"/>
  <c r="AD805" i="79"/>
  <c r="AD923" i="79"/>
  <c r="AD661" i="79"/>
  <c r="AD803" i="79"/>
  <c r="AD534" i="79"/>
  <c r="AD559" i="79"/>
  <c r="AD760" i="79"/>
  <c r="AD625" i="79"/>
  <c r="AD398" i="79"/>
  <c r="AD763" i="79"/>
  <c r="AD713" i="79"/>
  <c r="AD759" i="79"/>
  <c r="AD1009" i="79"/>
  <c r="AD883" i="79"/>
  <c r="AD956" i="79"/>
  <c r="AD437" i="79"/>
  <c r="AD885" i="79"/>
  <c r="AD670" i="79"/>
  <c r="AD802" i="79"/>
  <c r="AD328" i="79"/>
  <c r="AD232" i="79"/>
  <c r="AD1002" i="79"/>
  <c r="AD211" i="79"/>
  <c r="AD706" i="79"/>
  <c r="AD990" i="79"/>
  <c r="AD481" i="79"/>
  <c r="AD436" i="79"/>
  <c r="AD207" i="79"/>
  <c r="AD957" i="79"/>
  <c r="AD856" i="79"/>
  <c r="AD605" i="79"/>
  <c r="AD241" i="79"/>
  <c r="AD868" i="79"/>
  <c r="AD409" i="79"/>
  <c r="AD704" i="79"/>
  <c r="AD729" i="79"/>
  <c r="AD420" i="79"/>
  <c r="AD963" i="79"/>
  <c r="AD474" i="79"/>
  <c r="AD756" i="79"/>
  <c r="AD879" i="79"/>
  <c r="AD284" i="79"/>
  <c r="AD438" i="79"/>
  <c r="AD626" i="79"/>
  <c r="AD303" i="79"/>
  <c r="AD58" i="79"/>
  <c r="AD351" i="79"/>
  <c r="AD831" i="79"/>
  <c r="AD630" i="79"/>
  <c r="AD580" i="79"/>
  <c r="AD771" i="79"/>
  <c r="AD182" i="79"/>
  <c r="AD367" i="79"/>
  <c r="AD646" i="79"/>
  <c r="AD712" i="79"/>
  <c r="AD707" i="79"/>
  <c r="AD314" i="79"/>
  <c r="AD675" i="79"/>
  <c r="AD860" i="79"/>
  <c r="AD213" i="79"/>
  <c r="AD775" i="79"/>
  <c r="AD412" i="79"/>
  <c r="AD752" i="79"/>
  <c r="AD629" i="79"/>
  <c r="AD134" i="79"/>
  <c r="AD917" i="79"/>
  <c r="AD346" i="79"/>
  <c r="AD168" i="79"/>
  <c r="AD257" i="79"/>
  <c r="AD319" i="79"/>
  <c r="AD688" i="79"/>
  <c r="AD302" i="79"/>
  <c r="AD967" i="79"/>
  <c r="AD767" i="79"/>
  <c r="AD148" i="79"/>
  <c r="AD557" i="79"/>
  <c r="AD84" i="79"/>
  <c r="AD113" i="79"/>
  <c r="AD73" i="79"/>
  <c r="AD985" i="79"/>
  <c r="AD384" i="79"/>
  <c r="AD285" i="79"/>
  <c r="AD193" i="79"/>
  <c r="AD52" i="79"/>
  <c r="AD636" i="79"/>
  <c r="AD586" i="79"/>
  <c r="AD511" i="79"/>
  <c r="AD576" i="79"/>
  <c r="AD810" i="79"/>
  <c r="AD608" i="79"/>
  <c r="AD533" i="79"/>
  <c r="AD550" i="79"/>
  <c r="AD820" i="79"/>
  <c r="AD442" i="79"/>
  <c r="AD110" i="79"/>
  <c r="AD607" i="79"/>
  <c r="AD643" i="79"/>
  <c r="AD887" i="79"/>
  <c r="AD36" i="79"/>
  <c r="AD899" i="79"/>
  <c r="AD467" i="79"/>
  <c r="AD17" i="79"/>
  <c r="AD1004" i="79"/>
  <c r="AD264" i="79"/>
  <c r="AD499" i="79"/>
  <c r="AD163" i="79"/>
  <c r="AD245" i="79"/>
  <c r="AD574" i="79"/>
  <c r="AD242" i="79"/>
  <c r="AD46" i="79"/>
  <c r="AD1001" i="79"/>
  <c r="AD950" i="79"/>
  <c r="AD543" i="79"/>
  <c r="AD924" i="79"/>
  <c r="AD655" i="79"/>
  <c r="AD266" i="79"/>
  <c r="AD902" i="79"/>
  <c r="AD991" i="79"/>
  <c r="AD746" i="79"/>
  <c r="AD497" i="79"/>
  <c r="AD981" i="79"/>
  <c r="AD977" i="79"/>
  <c r="AD343" i="79"/>
  <c r="AD227" i="79"/>
  <c r="AD172" i="79"/>
  <c r="AD710" i="79"/>
  <c r="AD510" i="79"/>
  <c r="AD554" i="79"/>
  <c r="AD934" i="79"/>
  <c r="AL54" i="79"/>
  <c r="AK493" i="79"/>
  <c r="AL336" i="79"/>
  <c r="AK510" i="79"/>
  <c r="AK141" i="79"/>
  <c r="AK415" i="79"/>
  <c r="AK698" i="79"/>
  <c r="AK25" i="79"/>
  <c r="AK744" i="79"/>
  <c r="AK280" i="79"/>
  <c r="AL107" i="79"/>
  <c r="AK322" i="79"/>
  <c r="AL880" i="79"/>
  <c r="AL138" i="79"/>
  <c r="AK389" i="79"/>
  <c r="AL806" i="79"/>
  <c r="AK616" i="79"/>
  <c r="AL549" i="79"/>
  <c r="AK251" i="79"/>
  <c r="AK53" i="79"/>
  <c r="AL284" i="79"/>
  <c r="AK594" i="79"/>
  <c r="AL745" i="79"/>
  <c r="AK76" i="79"/>
  <c r="AL620" i="79"/>
  <c r="AL286" i="79"/>
  <c r="AK1006" i="79"/>
  <c r="AL316" i="79"/>
  <c r="AK107" i="79"/>
  <c r="AK105" i="79"/>
  <c r="AK420" i="79"/>
  <c r="AK714" i="79"/>
  <c r="AK202" i="79"/>
  <c r="AL840" i="79"/>
  <c r="AL264" i="79"/>
  <c r="AL660" i="79"/>
  <c r="AL493" i="79"/>
  <c r="AK343" i="79"/>
  <c r="AK623" i="79"/>
  <c r="AL888" i="79"/>
  <c r="AK484" i="79"/>
  <c r="AL390" i="79"/>
  <c r="AL644" i="79"/>
  <c r="AK260" i="79"/>
  <c r="AL846" i="79"/>
  <c r="AK69" i="79"/>
  <c r="AK77" i="79"/>
  <c r="AL839" i="79"/>
  <c r="AL285" i="79"/>
  <c r="AL531" i="79"/>
  <c r="AK360" i="79"/>
  <c r="AK999" i="79"/>
  <c r="AL820" i="79"/>
  <c r="AK576" i="79"/>
  <c r="AK831" i="79"/>
  <c r="AL309" i="79"/>
  <c r="AK23" i="79"/>
  <c r="AK669" i="79"/>
  <c r="AL999" i="79"/>
  <c r="AL694" i="79"/>
  <c r="AK535" i="79"/>
  <c r="AL303" i="79"/>
  <c r="AK771" i="79"/>
  <c r="AL266" i="79"/>
  <c r="AK1013" i="79"/>
  <c r="AL585" i="79"/>
  <c r="AL26" i="79"/>
  <c r="AL951" i="79"/>
  <c r="AL718" i="79"/>
  <c r="AK1003" i="79"/>
  <c r="AK545" i="79"/>
  <c r="AL982" i="79"/>
  <c r="AK133" i="79"/>
  <c r="AK549" i="79"/>
  <c r="AK413" i="79"/>
  <c r="AK808" i="79"/>
  <c r="AL515" i="79"/>
  <c r="AL702" i="79"/>
  <c r="AK466" i="79"/>
  <c r="AK892" i="79"/>
  <c r="AL707" i="79"/>
  <c r="AK865" i="79"/>
  <c r="AK572" i="79"/>
  <c r="AL178" i="79"/>
  <c r="AL478" i="79"/>
  <c r="AK78" i="79"/>
  <c r="AK851" i="79"/>
  <c r="AK765" i="79"/>
  <c r="AL459" i="79"/>
  <c r="AK742" i="79"/>
  <c r="AL667" i="79"/>
  <c r="AK906" i="79"/>
  <c r="AL169" i="79"/>
  <c r="AK761" i="79"/>
  <c r="AL605" i="79"/>
  <c r="AK453" i="79"/>
  <c r="AL164" i="79"/>
  <c r="AL988" i="79"/>
  <c r="AK274" i="79"/>
  <c r="AK492" i="79"/>
  <c r="AK829" i="79"/>
  <c r="AK992" i="79"/>
  <c r="AL530" i="79"/>
  <c r="AL257" i="79"/>
  <c r="AK980" i="79"/>
  <c r="AK268" i="79"/>
  <c r="AL63" i="79"/>
  <c r="AK51" i="79"/>
  <c r="AL348" i="79"/>
  <c r="AK24" i="79"/>
  <c r="AK502" i="79"/>
  <c r="AK706" i="79"/>
  <c r="AK32" i="79"/>
  <c r="AK917" i="79"/>
  <c r="AK223" i="79"/>
  <c r="AL936" i="79"/>
  <c r="AL330" i="79"/>
  <c r="AL860" i="79"/>
  <c r="AL941" i="79"/>
  <c r="AL47" i="79"/>
  <c r="AL276" i="79"/>
  <c r="AL321" i="79"/>
  <c r="AL983" i="79"/>
  <c r="AK195" i="79"/>
  <c r="AL783" i="79"/>
  <c r="AL815" i="79"/>
  <c r="AL368" i="79"/>
  <c r="AK819" i="79"/>
  <c r="AL710" i="79"/>
  <c r="AK567" i="79"/>
  <c r="AL62" i="79"/>
  <c r="AL706" i="79"/>
  <c r="AK534" i="79"/>
  <c r="AL984" i="79"/>
  <c r="AL726" i="79"/>
  <c r="AL570" i="79"/>
  <c r="AK684" i="79"/>
  <c r="AK262" i="79"/>
  <c r="AL289" i="79"/>
  <c r="AL872" i="79"/>
  <c r="AL609" i="79"/>
  <c r="AK139" i="79"/>
  <c r="AK417" i="79"/>
  <c r="AL341" i="79"/>
  <c r="AK125" i="79"/>
  <c r="AK160" i="79"/>
  <c r="AL735" i="79"/>
  <c r="AL350" i="79"/>
  <c r="AK770" i="79"/>
  <c r="AL149" i="79"/>
  <c r="AL393" i="79"/>
  <c r="AK150" i="79"/>
  <c r="AK998" i="79"/>
  <c r="AK463" i="79"/>
  <c r="AK556" i="79"/>
  <c r="AL908" i="79"/>
  <c r="AL975" i="79"/>
  <c r="AK605" i="79"/>
  <c r="AL871" i="79"/>
  <c r="AK1005" i="79"/>
  <c r="AK776" i="79"/>
  <c r="AL455" i="79"/>
  <c r="AL490" i="79"/>
  <c r="AL554" i="79"/>
  <c r="AL452" i="79"/>
  <c r="AL676" i="79"/>
  <c r="AL473" i="79"/>
  <c r="AK359" i="79"/>
  <c r="AL77" i="79"/>
  <c r="AL714" i="79"/>
  <c r="AK211" i="79"/>
  <c r="AL401" i="79"/>
  <c r="AK705" i="79"/>
  <c r="AL306" i="79"/>
  <c r="AK158" i="79"/>
  <c r="AL475" i="79"/>
  <c r="AL862" i="79"/>
  <c r="AL599" i="79"/>
  <c r="AL905" i="79"/>
  <c r="AK220" i="79"/>
  <c r="AL361" i="79"/>
  <c r="AL152" i="79"/>
  <c r="AK659" i="79"/>
  <c r="AK370" i="79"/>
  <c r="AL622" i="79"/>
  <c r="AL297" i="79"/>
  <c r="AK123" i="79"/>
  <c r="AL901" i="79"/>
  <c r="AK677" i="79"/>
  <c r="AL939" i="79"/>
  <c r="AK460" i="79"/>
  <c r="AL135" i="79"/>
  <c r="AK709" i="79"/>
  <c r="AL71" i="79"/>
  <c r="AL829" i="79"/>
  <c r="AL567" i="79"/>
  <c r="AL127" i="79"/>
  <c r="AL657" i="79"/>
  <c r="AL150" i="79"/>
  <c r="AK835" i="79"/>
  <c r="AL205" i="79"/>
  <c r="AL623" i="79"/>
  <c r="AL387" i="79"/>
  <c r="AL314" i="79"/>
  <c r="AK586" i="79"/>
  <c r="AK45" i="79"/>
  <c r="AL470" i="79"/>
  <c r="AL331" i="79"/>
  <c r="AK481" i="79"/>
  <c r="AK164" i="79"/>
  <c r="AL692" i="79"/>
  <c r="AK17" i="79"/>
  <c r="AL816" i="79"/>
  <c r="AK661" i="79"/>
  <c r="AL986" i="79"/>
  <c r="AK339" i="79"/>
  <c r="AL120" i="79"/>
  <c r="AL389" i="79"/>
  <c r="AL727" i="79"/>
  <c r="AL813" i="79"/>
  <c r="AK495" i="79"/>
  <c r="AL367" i="79"/>
  <c r="AK90" i="79"/>
  <c r="AL697" i="79"/>
  <c r="AK221" i="79"/>
  <c r="AK779" i="79"/>
  <c r="AK613" i="79"/>
  <c r="AL931" i="79"/>
  <c r="AL159" i="79"/>
  <c r="AL728" i="79"/>
  <c r="AK512" i="79"/>
  <c r="AL821" i="79"/>
  <c r="AK367" i="79"/>
  <c r="AK743" i="79"/>
  <c r="AK365" i="79"/>
  <c r="AK633" i="79"/>
  <c r="AL280" i="79"/>
  <c r="AL1005" i="79"/>
  <c r="AL131" i="79"/>
  <c r="AK644" i="79"/>
  <c r="AK971" i="79"/>
  <c r="AL397" i="79"/>
  <c r="AK455" i="79"/>
  <c r="AL55" i="79"/>
  <c r="AK269" i="79"/>
  <c r="AK383" i="79"/>
  <c r="AL542" i="79"/>
  <c r="AL189" i="79"/>
  <c r="AL997" i="79"/>
  <c r="AK762" i="79"/>
  <c r="AK354" i="79"/>
  <c r="AK300" i="79"/>
  <c r="AK439" i="79"/>
  <c r="AL212" i="79"/>
  <c r="AK671" i="79"/>
  <c r="AL744" i="79"/>
  <c r="AL763" i="79"/>
  <c r="AL97" i="79"/>
  <c r="AK562" i="79"/>
  <c r="AL28" i="79"/>
  <c r="AK704" i="79"/>
  <c r="AK766" i="79"/>
  <c r="AL496" i="79"/>
  <c r="AK305" i="79"/>
  <c r="AL907" i="79"/>
  <c r="AL454" i="79"/>
  <c r="AL738" i="79"/>
  <c r="AK120" i="79"/>
  <c r="AL20" i="79"/>
  <c r="AL534" i="79"/>
  <c r="AL56" i="79"/>
  <c r="AL756" i="79"/>
  <c r="AL133" i="79"/>
  <c r="AL73" i="79"/>
  <c r="AL369" i="79"/>
  <c r="AK109" i="79"/>
  <c r="AK503" i="79"/>
  <c r="AK834" i="79"/>
  <c r="AL388" i="79"/>
  <c r="AL238" i="79"/>
  <c r="AK433" i="79"/>
  <c r="AL72" i="79"/>
  <c r="AK746" i="79"/>
  <c r="AL987" i="79"/>
  <c r="AL701" i="79"/>
  <c r="AK580" i="79"/>
  <c r="AK390" i="79"/>
  <c r="AL122" i="79"/>
  <c r="AK985" i="79"/>
  <c r="AL269" i="79"/>
  <c r="AK511" i="79"/>
  <c r="AL750" i="79"/>
  <c r="AL996" i="79"/>
  <c r="AL529" i="79"/>
  <c r="AK175" i="79"/>
  <c r="AK933" i="79"/>
  <c r="AK190" i="79"/>
  <c r="AK44" i="79"/>
  <c r="AK991" i="79"/>
  <c r="AL294" i="79"/>
  <c r="AL838" i="79"/>
  <c r="AK371" i="79"/>
  <c r="AL976" i="79"/>
  <c r="AL278" i="79"/>
  <c r="AL828" i="79"/>
  <c r="AL202" i="79"/>
  <c r="AK478" i="79"/>
  <c r="AL777" i="79"/>
  <c r="AK578" i="79"/>
  <c r="AL972" i="79"/>
  <c r="AK914" i="79"/>
  <c r="AK65" i="79"/>
  <c r="AK645" i="79"/>
  <c r="AK919" i="79"/>
  <c r="AL181" i="79"/>
  <c r="AL517" i="79"/>
  <c r="AL407" i="79"/>
  <c r="AK966" i="79"/>
  <c r="AK624" i="79"/>
  <c r="AK937" i="79"/>
  <c r="AK565" i="79"/>
  <c r="AK184" i="79"/>
  <c r="AL483" i="79"/>
  <c r="AK866" i="79"/>
  <c r="AL255" i="79"/>
  <c r="AL431" i="79"/>
  <c r="AL154" i="79"/>
  <c r="AK973" i="79"/>
  <c r="AK703" i="79"/>
  <c r="AK711" i="79"/>
  <c r="AL879" i="79"/>
  <c r="AK431" i="79"/>
  <c r="AL904" i="79"/>
  <c r="AL234" i="79"/>
  <c r="AL106" i="79"/>
  <c r="AK663" i="79"/>
  <c r="AK208" i="79"/>
  <c r="AK857" i="79"/>
  <c r="AK471" i="79"/>
  <c r="AK547" i="79"/>
  <c r="AL1002" i="79"/>
  <c r="AL579" i="79"/>
  <c r="AK926" i="79"/>
  <c r="AL418" i="79"/>
  <c r="AK976" i="79"/>
  <c r="AK554" i="79"/>
  <c r="AL104" i="79"/>
  <c r="AL344" i="79"/>
  <c r="AL973" i="79"/>
  <c r="AK400" i="79"/>
  <c r="AL95" i="79"/>
  <c r="AK451" i="79"/>
  <c r="AK814" i="79"/>
  <c r="AK224" i="79"/>
  <c r="AK144" i="79"/>
  <c r="AL171" i="79"/>
  <c r="AL719" i="79"/>
  <c r="AL198" i="79"/>
  <c r="AL595" i="79"/>
  <c r="AL481" i="79"/>
  <c r="AK288" i="79"/>
  <c r="AL461" i="79"/>
  <c r="AK583" i="79"/>
  <c r="AL741" i="79"/>
  <c r="AL49" i="79"/>
  <c r="AL412" i="79"/>
  <c r="AL629" i="79"/>
  <c r="AL380" i="79"/>
  <c r="AL144" i="79"/>
  <c r="AK903" i="79"/>
  <c r="AK94" i="79"/>
  <c r="AL801" i="79"/>
  <c r="AL594" i="79"/>
  <c r="AK68" i="79"/>
  <c r="AL762" i="79"/>
  <c r="AL556" i="79"/>
  <c r="AL722" i="79"/>
  <c r="AK596" i="79"/>
  <c r="AK584" i="79"/>
  <c r="AL811" i="79"/>
  <c r="AL313" i="79"/>
  <c r="AL906" i="79"/>
  <c r="AL456" i="79"/>
  <c r="AL163" i="79"/>
  <c r="AL235" i="79"/>
  <c r="AK564" i="79"/>
  <c r="AK299" i="79"/>
  <c r="AK561" i="79"/>
  <c r="AL624" i="79"/>
  <c r="AK96" i="79"/>
  <c r="AL910" i="79"/>
  <c r="AL190" i="79"/>
  <c r="AL584" i="79"/>
  <c r="AK334" i="79"/>
  <c r="AK266" i="79"/>
  <c r="AK514" i="79"/>
  <c r="AL41" i="79"/>
  <c r="AL417" i="79"/>
  <c r="AK255" i="79"/>
  <c r="AK461" i="79"/>
  <c r="AL118" i="79"/>
  <c r="AL765" i="79"/>
  <c r="AL961" i="79"/>
  <c r="AL592" i="79"/>
  <c r="AK399" i="79"/>
  <c r="AK282" i="79"/>
  <c r="AL946" i="79"/>
  <c r="AL174" i="79"/>
  <c r="AL123" i="79"/>
  <c r="AK326" i="79"/>
  <c r="AK653" i="79"/>
  <c r="AK323" i="79"/>
  <c r="AL51" i="79"/>
  <c r="AL944" i="79"/>
  <c r="AL781" i="79"/>
  <c r="AL571" i="79"/>
  <c r="AL800" i="79"/>
  <c r="AL108" i="79"/>
  <c r="AK232" i="79"/>
  <c r="AL194" i="79"/>
  <c r="AK730" i="79"/>
  <c r="AK462" i="79"/>
  <c r="AL589" i="79"/>
  <c r="AL326" i="79"/>
  <c r="AK142" i="79"/>
  <c r="AK871" i="79"/>
  <c r="AK754" i="79"/>
  <c r="AL21" i="79"/>
  <c r="AK648" i="79"/>
  <c r="AK553" i="79"/>
  <c r="AL873" i="79"/>
  <c r="AL799" i="79"/>
  <c r="AL632" i="79"/>
  <c r="AL486" i="79"/>
  <c r="AL57" i="79"/>
  <c r="AL197" i="79"/>
  <c r="AK548" i="79"/>
  <c r="AK29" i="79"/>
  <c r="AL140" i="79"/>
  <c r="AL355" i="79"/>
  <c r="AK138" i="79"/>
  <c r="AL187" i="79"/>
  <c r="AL99" i="79"/>
  <c r="AL659" i="79"/>
  <c r="AK296" i="79"/>
  <c r="AK595" i="79"/>
  <c r="AK48" i="79"/>
  <c r="AL466" i="79"/>
  <c r="AL974" i="79"/>
  <c r="AL220" i="79"/>
  <c r="AK837" i="79"/>
  <c r="AL962" i="79"/>
  <c r="AK156" i="79"/>
  <c r="AL617" i="79"/>
  <c r="AL577" i="79"/>
  <c r="AL503" i="79"/>
  <c r="AK254" i="79"/>
  <c r="AL826" i="79"/>
  <c r="AK444" i="79"/>
  <c r="AK701" i="79"/>
  <c r="AK881" i="79"/>
  <c r="AK950" i="79"/>
  <c r="AK468" i="79"/>
  <c r="AK557" i="79"/>
  <c r="AK821" i="79"/>
  <c r="AL690" i="79"/>
  <c r="AK55" i="79"/>
  <c r="AK699" i="79"/>
  <c r="AK536" i="79"/>
  <c r="AK861" i="79"/>
  <c r="AK121" i="79"/>
  <c r="AK496" i="79"/>
  <c r="AL219" i="79"/>
  <c r="AL700" i="79"/>
  <c r="AK115" i="79"/>
  <c r="AL604" i="79"/>
  <c r="AL17" i="79"/>
  <c r="AK425" i="79"/>
  <c r="AK836" i="79"/>
  <c r="AL217" i="79"/>
  <c r="AL472" i="79"/>
  <c r="AK193" i="79"/>
  <c r="AL536" i="79"/>
  <c r="AL352" i="79"/>
  <c r="AL882" i="79"/>
  <c r="AK873" i="79"/>
  <c r="AL130" i="79"/>
  <c r="AL751" i="79"/>
  <c r="AL912" i="79"/>
  <c r="AL167" i="79"/>
  <c r="AK20" i="79"/>
  <c r="AL513" i="79"/>
  <c r="AL349" i="79"/>
  <c r="AK657" i="79"/>
  <c r="AL704" i="79"/>
  <c r="AK827" i="79"/>
  <c r="AK99" i="79"/>
  <c r="AK448" i="79"/>
  <c r="AL126" i="79"/>
  <c r="AK187" i="79"/>
  <c r="AL496" i="134"/>
  <c r="AK981" i="134"/>
  <c r="AK982" i="134"/>
  <c r="AK359" i="134"/>
  <c r="AL945" i="134"/>
  <c r="AL310" i="134"/>
  <c r="AK632" i="134"/>
  <c r="AK212" i="134"/>
  <c r="AL381" i="134"/>
  <c r="AK226" i="134"/>
  <c r="AK486" i="134"/>
  <c r="AL36" i="134"/>
  <c r="AK612" i="134"/>
  <c r="AK959" i="134"/>
  <c r="AK209" i="134"/>
  <c r="AL776" i="134"/>
  <c r="AL953" i="134"/>
  <c r="AK755" i="134"/>
  <c r="AK962" i="134"/>
  <c r="AL359" i="134"/>
  <c r="AL885" i="134"/>
  <c r="AK382" i="134"/>
  <c r="AK784" i="134"/>
  <c r="AK895" i="134"/>
  <c r="AK388" i="134"/>
  <c r="AL848" i="134"/>
  <c r="AK744" i="134"/>
  <c r="AK296" i="134"/>
  <c r="AK799" i="134"/>
  <c r="AL222" i="134"/>
  <c r="AL173" i="134"/>
  <c r="AL292" i="134"/>
  <c r="AK963" i="134"/>
  <c r="AK702" i="134"/>
  <c r="AL94" i="134"/>
  <c r="AK374" i="134"/>
  <c r="AK883" i="134"/>
  <c r="AK305" i="134"/>
  <c r="AK802" i="134"/>
  <c r="AK509" i="134"/>
  <c r="AK834" i="134"/>
  <c r="AK428" i="134"/>
  <c r="AL119" i="134"/>
  <c r="AL883" i="134"/>
  <c r="AL21" i="134"/>
  <c r="AK489" i="134"/>
  <c r="AK876" i="134"/>
  <c r="AL715" i="134"/>
  <c r="AL579" i="134"/>
  <c r="AK581" i="134"/>
  <c r="AL113" i="134"/>
  <c r="AK411" i="134"/>
  <c r="AK722" i="134"/>
  <c r="AL1002" i="134"/>
  <c r="AK257" i="134"/>
  <c r="AL687" i="134"/>
  <c r="AL390" i="134"/>
  <c r="AK219" i="134"/>
  <c r="AL1015" i="134"/>
  <c r="AK499" i="134"/>
  <c r="AL264" i="134"/>
  <c r="AK240" i="134"/>
  <c r="AL408" i="134"/>
  <c r="AL451" i="134"/>
  <c r="AL76" i="134"/>
  <c r="AL460" i="134"/>
  <c r="AL971" i="134"/>
  <c r="AK401" i="134"/>
  <c r="AL625" i="134"/>
  <c r="AK709" i="134"/>
  <c r="AK349" i="134"/>
  <c r="AK232" i="134"/>
  <c r="AL914" i="134"/>
  <c r="AL208" i="134"/>
  <c r="AK218" i="134"/>
  <c r="AL233" i="134"/>
  <c r="AL1014" i="134"/>
  <c r="AL361" i="134"/>
  <c r="AK899" i="134"/>
  <c r="AK498" i="134"/>
  <c r="AL738" i="134"/>
  <c r="AK229" i="134"/>
  <c r="AL556" i="134"/>
  <c r="AK642" i="134"/>
  <c r="AL849" i="134"/>
  <c r="AK110" i="134"/>
  <c r="AL616" i="134"/>
  <c r="AL342" i="134"/>
  <c r="AL454" i="134"/>
  <c r="AL902" i="134"/>
  <c r="AK863" i="134"/>
  <c r="AL548" i="134"/>
  <c r="AK159" i="134"/>
  <c r="AK745" i="134"/>
  <c r="AL148" i="134"/>
  <c r="AK473" i="134"/>
  <c r="AL740" i="134"/>
  <c r="AK652" i="134"/>
  <c r="AK201" i="134"/>
  <c r="AK29" i="134"/>
  <c r="AL663" i="134"/>
  <c r="AL107" i="134"/>
  <c r="AK639" i="134"/>
  <c r="AK742" i="134"/>
  <c r="AL520" i="134"/>
  <c r="AL324" i="134"/>
  <c r="AL615" i="134"/>
  <c r="AL803" i="134"/>
  <c r="AL153" i="134"/>
  <c r="AK998" i="134"/>
  <c r="AL614" i="134"/>
  <c r="AL339" i="134"/>
  <c r="AL897" i="134"/>
  <c r="AL131" i="134"/>
  <c r="AL913" i="134"/>
  <c r="AL566" i="134"/>
  <c r="AK141" i="134"/>
  <c r="AL601" i="134"/>
  <c r="AK841" i="134"/>
  <c r="AL580" i="134"/>
  <c r="AK131" i="134"/>
  <c r="AK587" i="134"/>
  <c r="AL521" i="134"/>
  <c r="AL855" i="134"/>
  <c r="AK640" i="134"/>
  <c r="AK661" i="134"/>
  <c r="AL295" i="134"/>
  <c r="AK467" i="134"/>
  <c r="AL617" i="134"/>
  <c r="AL670" i="134"/>
  <c r="AL409" i="134"/>
  <c r="AL893" i="134"/>
  <c r="AL426" i="134"/>
  <c r="AK856" i="134"/>
  <c r="AL684" i="134"/>
  <c r="AK706" i="134"/>
  <c r="AK70" i="134"/>
  <c r="AK882" i="134"/>
  <c r="AK831" i="134"/>
  <c r="AK136" i="134"/>
  <c r="AL842" i="134"/>
  <c r="AK375" i="134"/>
  <c r="AL229" i="134"/>
  <c r="AL508" i="134"/>
  <c r="AL141" i="134"/>
  <c r="AK281" i="134"/>
  <c r="AL371" i="134"/>
  <c r="AL527" i="134"/>
  <c r="AL146" i="134"/>
  <c r="AL837" i="134"/>
  <c r="AL613" i="134"/>
  <c r="AL862" i="134"/>
  <c r="AL643" i="134"/>
  <c r="AK696" i="134"/>
  <c r="AL702" i="134"/>
  <c r="AL422" i="134"/>
  <c r="AL561" i="134"/>
  <c r="AL948" i="134"/>
  <c r="AK371" i="134"/>
  <c r="AL812" i="134"/>
  <c r="AK780" i="134"/>
  <c r="AL773" i="134"/>
  <c r="AK513" i="134"/>
  <c r="AL349" i="134"/>
  <c r="AL380" i="134"/>
  <c r="AL62" i="134"/>
  <c r="AL182" i="134"/>
  <c r="AL635" i="134"/>
  <c r="AK76" i="134"/>
  <c r="AL440" i="134"/>
  <c r="AK935" i="134"/>
  <c r="AL432" i="134"/>
  <c r="AK248" i="134"/>
  <c r="AK113" i="134"/>
  <c r="AK540" i="134"/>
  <c r="AL304" i="134"/>
  <c r="AK521" i="134"/>
  <c r="AL886" i="134"/>
  <c r="AK419" i="134"/>
  <c r="AL846" i="134"/>
  <c r="AK246" i="134"/>
  <c r="AL716" i="134"/>
  <c r="AL92" i="134"/>
  <c r="AK936" i="134"/>
  <c r="AL705" i="134"/>
  <c r="AL329" i="134"/>
  <c r="AL157" i="134"/>
  <c r="AL974" i="134"/>
  <c r="AL658" i="134"/>
  <c r="AL891" i="134"/>
  <c r="AL125" i="134"/>
  <c r="AK893" i="134"/>
  <c r="AL383" i="134"/>
  <c r="AK602" i="134"/>
  <c r="AL410" i="134"/>
  <c r="AL48" i="134"/>
  <c r="AK618" i="134"/>
  <c r="AL270" i="134"/>
  <c r="AL343" i="134"/>
  <c r="AK823" i="134"/>
  <c r="AL430" i="134"/>
  <c r="AK719" i="134"/>
  <c r="AK807" i="134"/>
  <c r="AL16" i="134"/>
  <c r="AL405" i="134"/>
  <c r="AK167" i="134"/>
  <c r="AK999" i="134"/>
  <c r="AK176" i="134"/>
  <c r="AL622" i="134"/>
  <c r="AK66" i="134"/>
  <c r="AK139" i="134"/>
  <c r="AL449" i="134"/>
  <c r="AK177" i="134"/>
  <c r="AL51" i="134"/>
  <c r="AL679" i="134"/>
  <c r="AL774" i="134"/>
  <c r="AK957" i="134"/>
  <c r="AK839" i="134"/>
  <c r="AL241" i="134"/>
  <c r="AK771" i="134"/>
  <c r="AL704" i="134"/>
  <c r="AK109" i="134"/>
  <c r="AL639" i="134"/>
  <c r="AK758" i="134"/>
  <c r="AK123" i="134"/>
  <c r="AK996" i="134"/>
  <c r="AK150" i="134"/>
  <c r="AL699" i="134"/>
  <c r="AL212" i="134"/>
  <c r="AL109" i="134"/>
  <c r="AL435" i="134"/>
  <c r="AL924" i="134"/>
  <c r="AL606" i="134"/>
  <c r="AK145" i="134"/>
  <c r="AK144" i="134"/>
  <c r="AL130" i="134"/>
  <c r="AK107" i="134"/>
  <c r="AL989" i="134"/>
  <c r="AK985" i="134"/>
  <c r="AL411" i="134"/>
  <c r="AK179" i="134"/>
  <c r="AK438" i="134"/>
  <c r="AL412" i="134"/>
  <c r="AL563" i="134"/>
  <c r="AL787" i="134"/>
  <c r="AK165" i="134"/>
  <c r="AL438" i="134"/>
  <c r="AL895" i="134"/>
  <c r="AK547" i="134"/>
  <c r="AL397" i="134"/>
  <c r="AL698" i="134"/>
  <c r="AK491" i="134"/>
  <c r="AK325" i="134"/>
  <c r="AK51" i="134"/>
  <c r="AL925" i="134"/>
  <c r="AK89" i="134"/>
  <c r="AL706" i="134"/>
  <c r="AL154" i="134"/>
  <c r="AK909" i="134"/>
  <c r="AL384" i="134"/>
  <c r="AL588" i="134"/>
  <c r="AL975" i="134"/>
  <c r="AL283" i="134"/>
  <c r="AL954" i="134"/>
  <c r="AK422" i="134"/>
  <c r="AL746" i="134"/>
  <c r="AL672" i="134"/>
  <c r="AK816" i="134"/>
  <c r="AL990" i="134"/>
  <c r="AL189" i="134"/>
  <c r="AL230" i="134"/>
  <c r="AK331" i="134"/>
  <c r="AL368" i="134"/>
  <c r="AL465" i="134"/>
  <c r="AL315" i="134"/>
  <c r="AK343" i="134"/>
  <c r="AL414" i="134"/>
  <c r="AK842" i="134"/>
  <c r="AL303" i="134"/>
  <c r="AL530" i="134"/>
  <c r="AL927" i="134"/>
  <c r="AL352" i="134"/>
  <c r="AK154" i="134"/>
  <c r="AK821" i="134"/>
  <c r="AL268" i="134"/>
  <c r="AL369" i="134"/>
  <c r="AL731" i="134"/>
  <c r="AK410" i="134"/>
  <c r="AK707" i="134"/>
  <c r="AK833" i="134"/>
  <c r="AL619" i="134"/>
  <c r="AK588" i="134"/>
  <c r="AK227" i="134"/>
  <c r="AK98" i="134"/>
  <c r="AL204" i="134"/>
  <c r="AL666" i="134"/>
  <c r="AK984" i="134"/>
  <c r="AK244" i="134"/>
  <c r="AL99" i="134"/>
  <c r="AK289" i="134"/>
  <c r="AK979" i="134"/>
  <c r="AK683" i="134"/>
  <c r="AK495" i="134"/>
  <c r="AK794" i="134"/>
  <c r="AL277" i="134"/>
  <c r="AK604" i="134"/>
  <c r="AL626" i="134"/>
  <c r="AL18" i="134"/>
  <c r="AK914" i="134"/>
  <c r="AK598" i="134"/>
  <c r="AK202" i="134"/>
  <c r="AL67" i="134"/>
  <c r="AL856" i="134"/>
  <c r="AK677" i="134"/>
  <c r="AL379" i="134"/>
  <c r="AL245" i="134"/>
  <c r="AL686" i="134"/>
  <c r="AK429" i="134"/>
  <c r="AK116" i="134"/>
  <c r="AK423" i="134"/>
  <c r="AL39" i="134"/>
  <c r="AL200" i="134"/>
  <c r="AL783" i="134"/>
  <c r="AK827" i="134"/>
  <c r="AK542" i="134"/>
  <c r="AL257" i="134"/>
  <c r="AK854" i="134"/>
  <c r="AK646" i="134"/>
  <c r="AK418" i="134"/>
  <c r="AK645" i="134"/>
  <c r="AK469" i="134"/>
  <c r="AL316" i="134"/>
  <c r="AK443" i="134"/>
  <c r="AL775" i="134"/>
  <c r="AL920" i="134"/>
  <c r="AL214" i="134"/>
  <c r="AL415" i="134"/>
  <c r="AK437" i="134"/>
  <c r="AL25" i="134"/>
  <c r="AL232" i="134"/>
  <c r="AK106" i="134"/>
  <c r="AL262" i="134"/>
  <c r="AK650" i="134"/>
  <c r="AK460" i="134"/>
  <c r="AL197" i="134"/>
  <c r="AL481" i="134"/>
  <c r="AK788" i="134"/>
  <c r="AK88" i="134"/>
  <c r="AK933" i="134"/>
  <c r="AL789" i="134"/>
  <c r="AL1008" i="134"/>
  <c r="AL312" i="134"/>
  <c r="AK111" i="134"/>
  <c r="AK519" i="134"/>
  <c r="AK667" i="134"/>
  <c r="AK800" i="134"/>
  <c r="AL835" i="134"/>
  <c r="AK49" i="134"/>
  <c r="AL234" i="134"/>
  <c r="AK203" i="134"/>
  <c r="AL404" i="134"/>
  <c r="AK472" i="134"/>
  <c r="AL475" i="134"/>
  <c r="AL103" i="134"/>
  <c r="AL221" i="134"/>
  <c r="AK48" i="134"/>
  <c r="AK80" i="134"/>
  <c r="AL894" i="134"/>
  <c r="AL307" i="134"/>
  <c r="AL991" i="134"/>
  <c r="AK578" i="134"/>
  <c r="AK912" i="134"/>
  <c r="AL180" i="134"/>
  <c r="AK292" i="134"/>
  <c r="AK672" i="134"/>
  <c r="AL87" i="134"/>
  <c r="AK450" i="134"/>
  <c r="AK990" i="134"/>
  <c r="AK536" i="134"/>
  <c r="AK143" i="134"/>
  <c r="AK723" i="134"/>
  <c r="AK558" i="134"/>
  <c r="AL940" i="134"/>
  <c r="AK260" i="134"/>
  <c r="AL949" i="134"/>
  <c r="AK1000" i="134"/>
  <c r="AL20" i="134"/>
  <c r="AK173" i="134"/>
  <c r="AL947" i="134"/>
  <c r="AL621" i="134"/>
  <c r="AL656" i="134"/>
  <c r="AL23" i="134"/>
  <c r="AL336" i="134"/>
  <c r="AK592" i="134"/>
  <c r="AK678" i="134"/>
  <c r="AL206" i="134"/>
  <c r="AK206" i="134"/>
  <c r="AL511" i="134"/>
  <c r="AL881" i="134"/>
  <c r="AL158" i="134"/>
  <c r="AL760" i="134"/>
  <c r="AL1009" i="134"/>
  <c r="AK81" i="134"/>
  <c r="AL326" i="134"/>
  <c r="AK77" i="134"/>
  <c r="AL124" i="134"/>
  <c r="AK573" i="134"/>
  <c r="AL800" i="134"/>
  <c r="AK948" i="134"/>
  <c r="AL797" i="134"/>
  <c r="AL869" i="134"/>
  <c r="AL733" i="134"/>
  <c r="AK129" i="134"/>
  <c r="AL506" i="134"/>
  <c r="AL964" i="134"/>
  <c r="AL472" i="134"/>
  <c r="AL659" i="134"/>
  <c r="AK530" i="134"/>
  <c r="AL96" i="134"/>
  <c r="AL660" i="134"/>
  <c r="AL134" i="134"/>
  <c r="AK231" i="134"/>
  <c r="AK656" i="134"/>
  <c r="AK326" i="134"/>
  <c r="AL335" i="134"/>
  <c r="AK395" i="134"/>
  <c r="AK368" i="134"/>
  <c r="AL289" i="134"/>
  <c r="AK611" i="134"/>
  <c r="AK897" i="134"/>
  <c r="AK539" i="134"/>
  <c r="AL805" i="134"/>
  <c r="AK171" i="134"/>
  <c r="AL585" i="134"/>
  <c r="AL266" i="134"/>
  <c r="AL522" i="134"/>
  <c r="AL135" i="134"/>
  <c r="AL937" i="134"/>
  <c r="AL348" i="134"/>
  <c r="AL1003" i="134"/>
  <c r="AL184" i="134"/>
  <c r="AL818" i="134"/>
  <c r="AK25" i="134"/>
  <c r="AK700" i="134"/>
  <c r="AL174" i="134"/>
  <c r="AK523" i="134"/>
  <c r="AL1001" i="134"/>
  <c r="AK877" i="134"/>
  <c r="AK199" i="134"/>
  <c r="AK251" i="134"/>
  <c r="AL645" i="134"/>
  <c r="AL271" i="134"/>
  <c r="AK850" i="134"/>
  <c r="AL593" i="134"/>
  <c r="AK249" i="134"/>
  <c r="AK608" i="134"/>
  <c r="AK575" i="134"/>
  <c r="AK28" i="134"/>
  <c r="AK228" i="134"/>
  <c r="AK140" i="134"/>
  <c r="AK822" i="134"/>
  <c r="AK398" i="134"/>
  <c r="AL95" i="134"/>
  <c r="AK210" i="134"/>
  <c r="AL461" i="134"/>
  <c r="AL236" i="134"/>
  <c r="AL85" i="134"/>
  <c r="AK851" i="134"/>
  <c r="AL347" i="134"/>
  <c r="AL779" i="134"/>
  <c r="AK600" i="134"/>
  <c r="AL750" i="134"/>
  <c r="AL462" i="134"/>
  <c r="AK638" i="134"/>
  <c r="AK968" i="134"/>
  <c r="AL374" i="134"/>
  <c r="AK623" i="134"/>
  <c r="AL587" i="134"/>
  <c r="AL187" i="134"/>
  <c r="AL477" i="134"/>
  <c r="AL696" i="134"/>
  <c r="AK230" i="134"/>
  <c r="AL116" i="134"/>
  <c r="AL57" i="134"/>
  <c r="AK430" i="134"/>
  <c r="AK620" i="134"/>
  <c r="AL532" i="134"/>
  <c r="AK555" i="134"/>
  <c r="AK559" i="134"/>
  <c r="AK818" i="134"/>
  <c r="AL711" i="134"/>
  <c r="AK380" i="134"/>
  <c r="AK237" i="134"/>
  <c r="AL570" i="134"/>
  <c r="AL63" i="134"/>
  <c r="AK568" i="134"/>
  <c r="AK528" i="134"/>
  <c r="AL926" i="134"/>
  <c r="AK881" i="134"/>
  <c r="AK715" i="134"/>
  <c r="AK778" i="141"/>
  <c r="AK553" i="141"/>
  <c r="AK220" i="141"/>
  <c r="AK995" i="141"/>
  <c r="AL209" i="141"/>
  <c r="AL883" i="141"/>
  <c r="AK49" i="141"/>
  <c r="AK350" i="141"/>
  <c r="AK307" i="141"/>
  <c r="AK602" i="141"/>
  <c r="AK546" i="141"/>
  <c r="AK191" i="141"/>
  <c r="AK338" i="141"/>
  <c r="AL638" i="141"/>
  <c r="AL318" i="141"/>
  <c r="AK106" i="141"/>
  <c r="AL54" i="141"/>
  <c r="AL727" i="141"/>
  <c r="AK542" i="141"/>
  <c r="AL904" i="141"/>
  <c r="AK266" i="141"/>
  <c r="AL94" i="141"/>
  <c r="AK342" i="141"/>
  <c r="AL618" i="141"/>
  <c r="AL686" i="141"/>
  <c r="AK96" i="141"/>
  <c r="AK468" i="141"/>
  <c r="AL225" i="141"/>
  <c r="AL927" i="141"/>
  <c r="AK719" i="141"/>
  <c r="AL1014" i="141"/>
  <c r="AL428" i="141"/>
  <c r="AK305" i="141"/>
  <c r="AK622" i="141"/>
  <c r="AL859" i="141"/>
  <c r="AK267" i="141"/>
  <c r="AL284" i="141"/>
  <c r="AK617" i="141"/>
  <c r="AK476" i="141"/>
  <c r="AK155" i="141"/>
  <c r="AL35" i="141"/>
  <c r="AK686" i="141"/>
  <c r="AL557" i="141"/>
  <c r="AK769" i="141"/>
  <c r="AK651" i="141"/>
  <c r="AK311" i="141"/>
  <c r="AK150" i="141"/>
  <c r="AL789" i="141"/>
  <c r="AL378" i="141"/>
  <c r="AL51" i="141"/>
  <c r="AL680" i="141"/>
  <c r="AK911" i="141"/>
  <c r="AK563" i="141"/>
  <c r="AL867" i="141"/>
  <c r="AL238" i="141"/>
  <c r="AK156" i="141"/>
  <c r="AK571" i="141"/>
  <c r="AK808" i="141"/>
  <c r="AK948" i="141"/>
  <c r="AL875" i="141"/>
  <c r="AK598" i="141"/>
  <c r="AL512" i="141"/>
  <c r="AL400" i="141"/>
  <c r="AK264" i="141"/>
  <c r="AK538" i="141"/>
  <c r="AL539" i="141"/>
  <c r="AL706" i="141"/>
  <c r="AK955" i="141"/>
  <c r="AL691" i="141"/>
  <c r="AL433" i="141"/>
  <c r="AK256" i="141"/>
  <c r="AL905" i="141"/>
  <c r="AL564" i="141"/>
  <c r="AK741" i="141"/>
  <c r="AL420" i="141"/>
  <c r="AK702" i="141"/>
  <c r="AL384" i="141"/>
  <c r="AK79" i="141"/>
  <c r="AL117" i="141"/>
  <c r="AK435" i="141"/>
  <c r="AK1014" i="141"/>
  <c r="AK439" i="141"/>
  <c r="AK621" i="141"/>
  <c r="AK333" i="141"/>
  <c r="AK994" i="141"/>
  <c r="AK860" i="141"/>
  <c r="AL371" i="141"/>
  <c r="AL155" i="141"/>
  <c r="AK420" i="141"/>
  <c r="AL297" i="141"/>
  <c r="AK26" i="141"/>
  <c r="AL733" i="141"/>
  <c r="AL955" i="141"/>
  <c r="AK836" i="141"/>
  <c r="AK708" i="141"/>
  <c r="AK957" i="141"/>
  <c r="AL257" i="141"/>
  <c r="AK250" i="141"/>
  <c r="AL482" i="141"/>
  <c r="AK497" i="141"/>
  <c r="AL125" i="141"/>
  <c r="AK863" i="141"/>
  <c r="AL232" i="141"/>
  <c r="AL538" i="141"/>
  <c r="AL928" i="141"/>
  <c r="AK521" i="141"/>
  <c r="AK838" i="141"/>
  <c r="AK343" i="141"/>
  <c r="AK358" i="141"/>
  <c r="AL849" i="141"/>
  <c r="AL252" i="141"/>
  <c r="AK110" i="141"/>
  <c r="AL335" i="141"/>
  <c r="AL958" i="141"/>
  <c r="AK238" i="141"/>
  <c r="AL738" i="141"/>
  <c r="AK589" i="141"/>
  <c r="AK32" i="141"/>
  <c r="AK615" i="141"/>
  <c r="AK872" i="141"/>
  <c r="AL239" i="141"/>
  <c r="AL540" i="141"/>
  <c r="AK871" i="141"/>
  <c r="AK40" i="141"/>
  <c r="AL74" i="141"/>
  <c r="AK687" i="141"/>
  <c r="AL499" i="141"/>
  <c r="AK959" i="141"/>
  <c r="AK678" i="141"/>
  <c r="AK928" i="141"/>
  <c r="AK562" i="141"/>
  <c r="AL892" i="141"/>
  <c r="AK147" i="141"/>
  <c r="AK845" i="141"/>
  <c r="AK286" i="141"/>
  <c r="AL264" i="141"/>
  <c r="AK773" i="141"/>
  <c r="AL331" i="141"/>
  <c r="AK404" i="141"/>
  <c r="AL718" i="141"/>
  <c r="AK203" i="141"/>
  <c r="AL490" i="141"/>
  <c r="AL299" i="141"/>
  <c r="AL486" i="141"/>
  <c r="AL755" i="141"/>
  <c r="AK456" i="141"/>
  <c r="AL85" i="141"/>
  <c r="AL714" i="141"/>
  <c r="AK554" i="141"/>
  <c r="AL854" i="141"/>
  <c r="AL58" i="141"/>
  <c r="AK711" i="141"/>
  <c r="AK806" i="141"/>
  <c r="AK321" i="141"/>
  <c r="AL487" i="141"/>
  <c r="AL248" i="141"/>
  <c r="AK453" i="141"/>
  <c r="AK423" i="141"/>
  <c r="AL157" i="141"/>
  <c r="AL941" i="141"/>
  <c r="AK775" i="141"/>
  <c r="AK712" i="141"/>
  <c r="AL942" i="141"/>
  <c r="AL770" i="141"/>
  <c r="AL963" i="141"/>
  <c r="AK227" i="141"/>
  <c r="AL871" i="141"/>
  <c r="AL584" i="141"/>
  <c r="AK265" i="141"/>
  <c r="AL704" i="141"/>
  <c r="AK450" i="141"/>
  <c r="AL105" i="141"/>
  <c r="AL758" i="141"/>
  <c r="AK1013" i="141"/>
  <c r="AK742" i="141"/>
  <c r="AK913" i="141"/>
  <c r="AL220" i="141"/>
  <c r="AL667" i="141"/>
  <c r="AK493" i="141"/>
  <c r="AK705" i="141"/>
  <c r="AK837" i="141"/>
  <c r="AL920" i="141"/>
  <c r="AK629" i="141"/>
  <c r="AL600" i="141"/>
  <c r="AL419" i="141"/>
  <c r="AK100" i="141"/>
  <c r="AK436" i="141"/>
  <c r="AK310" i="141"/>
  <c r="AK467" i="141"/>
  <c r="AL672" i="141"/>
  <c r="AK532" i="141"/>
  <c r="AK260" i="141"/>
  <c r="AK62" i="141"/>
  <c r="AK753" i="141"/>
  <c r="AK60" i="141"/>
  <c r="AL992" i="141"/>
  <c r="AL298" i="141"/>
  <c r="AL526" i="141"/>
  <c r="AK245" i="141"/>
  <c r="AK877" i="141"/>
  <c r="AK745" i="141"/>
  <c r="AK43" i="141"/>
  <c r="AK274" i="141"/>
  <c r="AL434" i="141"/>
  <c r="AK665" i="141"/>
  <c r="AL408" i="141"/>
  <c r="AK317" i="141"/>
  <c r="AK136" i="141"/>
  <c r="AL426" i="141"/>
  <c r="AK247" i="141"/>
  <c r="AL509" i="141"/>
  <c r="AL981" i="141"/>
  <c r="AK138" i="141"/>
  <c r="AK512" i="141"/>
  <c r="AK907" i="141"/>
  <c r="AK91" i="141"/>
  <c r="AK819" i="141"/>
  <c r="AL577" i="141"/>
  <c r="AL345" i="141"/>
  <c r="AL657" i="141"/>
  <c r="AK339" i="141"/>
  <c r="AL938" i="141"/>
  <c r="AK196" i="141"/>
  <c r="AL554" i="141"/>
  <c r="AK465" i="141"/>
  <c r="AK378" i="141"/>
  <c r="AK31" i="141"/>
  <c r="AL921" i="141"/>
  <c r="AK843" i="141"/>
  <c r="AK64" i="141"/>
  <c r="AL485" i="141"/>
  <c r="AL288" i="141"/>
  <c r="AL576" i="141"/>
  <c r="AL901" i="141"/>
  <c r="AL158" i="141"/>
  <c r="AL383" i="141"/>
  <c r="AL410" i="141"/>
  <c r="AK54" i="141"/>
  <c r="AK20" i="141"/>
  <c r="AL776" i="141"/>
  <c r="AK585" i="141"/>
  <c r="AL233" i="141"/>
  <c r="AK735" i="141"/>
  <c r="AK241" i="141"/>
  <c r="AL379" i="141"/>
  <c r="AL809" i="141"/>
  <c r="AK328" i="141"/>
  <c r="AK900" i="141"/>
  <c r="AK170" i="141"/>
  <c r="AL529" i="141"/>
  <c r="AK446" i="141"/>
  <c r="AL648" i="141"/>
  <c r="AK881" i="141"/>
  <c r="AL683" i="141"/>
  <c r="AL329" i="141"/>
  <c r="AL168" i="141"/>
  <c r="AK1002" i="141"/>
  <c r="AL249" i="141"/>
  <c r="AL596" i="141"/>
  <c r="AK942" i="141"/>
  <c r="AK616" i="141"/>
  <c r="AK229" i="141"/>
  <c r="AL146" i="141"/>
  <c r="AK325" i="141"/>
  <c r="AK494" i="141"/>
  <c r="AK689" i="141"/>
  <c r="AK397" i="141"/>
  <c r="AL533" i="141"/>
  <c r="AL818" i="141"/>
  <c r="AL918" i="141"/>
  <c r="AL836" i="141"/>
  <c r="AL25" i="141"/>
  <c r="AK214" i="141"/>
  <c r="AK231" i="141"/>
  <c r="AL851" i="141"/>
  <c r="AK406" i="141"/>
  <c r="AL505" i="141"/>
  <c r="AL38" i="141"/>
  <c r="AL621" i="141"/>
  <c r="AL302" i="141"/>
  <c r="AL585" i="141"/>
  <c r="AL309" i="141"/>
  <c r="AL926" i="141"/>
  <c r="AK181" i="141"/>
  <c r="AK531" i="141"/>
  <c r="AK384" i="141"/>
  <c r="AL834" i="141"/>
  <c r="AK709" i="141"/>
  <c r="AL646" i="141"/>
  <c r="AK151" i="141"/>
  <c r="AL914" i="141"/>
  <c r="AK667" i="141"/>
  <c r="AL503" i="141"/>
  <c r="AL304" i="141"/>
  <c r="AL583" i="141"/>
  <c r="AK133" i="141"/>
  <c r="AL886" i="141"/>
  <c r="AK66" i="141"/>
  <c r="AK743" i="141"/>
  <c r="AL489" i="141"/>
  <c r="AK67" i="141"/>
  <c r="AK668" i="141"/>
  <c r="AL276" i="141"/>
  <c r="AL477" i="141"/>
  <c r="AL717" i="141"/>
  <c r="AL919" i="141"/>
  <c r="AL195" i="141"/>
  <c r="AK87" i="141"/>
  <c r="AK558" i="141"/>
  <c r="AK329" i="141"/>
  <c r="AK560" i="141"/>
  <c r="AK777" i="141"/>
  <c r="AK787" i="141"/>
  <c r="AL458" i="141"/>
  <c r="AL666" i="141"/>
  <c r="AK68" i="141"/>
  <c r="AL950" i="141"/>
  <c r="AK137" i="141"/>
  <c r="AK762" i="141"/>
  <c r="AL39" i="141"/>
  <c r="AL572" i="141"/>
  <c r="AL741" i="141"/>
  <c r="AL630" i="141"/>
  <c r="AL578" i="141"/>
  <c r="AK817" i="141"/>
  <c r="AK675" i="141"/>
  <c r="AL409" i="141"/>
  <c r="AL844" i="141"/>
  <c r="AK478" i="141"/>
  <c r="AL314" i="141"/>
  <c r="AK472" i="141"/>
  <c r="AL177" i="141"/>
  <c r="AL510" i="141"/>
  <c r="AK345" i="141"/>
  <c r="AL970" i="141"/>
  <c r="AK969" i="141"/>
  <c r="AK167" i="141"/>
  <c r="AK45" i="141"/>
  <c r="AK738" i="141"/>
  <c r="AL961" i="141"/>
  <c r="AL528" i="141"/>
  <c r="AK375" i="141"/>
  <c r="AL330" i="141"/>
  <c r="AK550" i="141"/>
  <c r="AK263" i="141"/>
  <c r="AK56" i="141"/>
  <c r="AL937" i="141"/>
  <c r="AL246" i="141"/>
  <c r="AK715" i="141"/>
  <c r="AK707" i="141"/>
  <c r="AK816" i="141"/>
  <c r="AK887" i="141"/>
  <c r="AL27" i="141"/>
  <c r="AL431" i="141"/>
  <c r="AL588" i="141"/>
  <c r="AK660" i="141"/>
  <c r="AL522" i="141"/>
  <c r="AK30" i="141"/>
  <c r="AL729" i="141"/>
  <c r="AK822" i="141"/>
  <c r="AL607" i="141"/>
  <c r="AL989" i="141"/>
  <c r="AK208" i="141"/>
  <c r="AL362" i="141"/>
  <c r="AK582" i="141"/>
  <c r="AK618" i="141"/>
  <c r="AL107" i="141"/>
  <c r="AK935" i="141"/>
  <c r="AL550" i="141"/>
  <c r="AL342" i="141"/>
  <c r="AL463" i="141"/>
  <c r="AK620" i="141"/>
  <c r="AK674" i="141"/>
  <c r="AK417" i="141"/>
  <c r="AK750" i="141"/>
  <c r="AK41" i="141"/>
  <c r="AL202" i="141"/>
  <c r="AK988" i="141"/>
  <c r="AL457" i="141"/>
  <c r="AK218" i="141"/>
  <c r="AK462" i="141"/>
  <c r="AL98" i="141"/>
  <c r="AK319" i="141"/>
  <c r="AK770" i="141"/>
  <c r="AL46" i="141"/>
  <c r="AL338" i="141"/>
  <c r="AL978" i="141"/>
  <c r="AL470" i="141"/>
  <c r="AK784" i="141"/>
  <c r="AK543" i="141"/>
  <c r="AL175" i="141"/>
  <c r="AL966" i="141"/>
  <c r="AL674" i="141"/>
  <c r="AL971" i="141"/>
  <c r="AK927" i="141"/>
  <c r="AK282" i="141"/>
  <c r="AL495" i="141"/>
  <c r="AL534" i="141"/>
  <c r="AK890" i="141"/>
  <c r="AL693" i="141"/>
  <c r="AK300" i="141"/>
  <c r="AL138" i="141"/>
  <c r="AK351" i="141"/>
  <c r="AK1015" i="141"/>
  <c r="AK51" i="141"/>
  <c r="AL842" i="141"/>
  <c r="AK640" i="141"/>
  <c r="AL173" i="141"/>
  <c r="AL903" i="141"/>
  <c r="AK541" i="141"/>
  <c r="AL899" i="141"/>
  <c r="AL97" i="141"/>
  <c r="AL772" i="141"/>
  <c r="AL385" i="141"/>
  <c r="AL303" i="141"/>
  <c r="AK727" i="141"/>
  <c r="AK354" i="141"/>
  <c r="AL76" i="141"/>
  <c r="AK851" i="141"/>
  <c r="AL45" i="141"/>
  <c r="AK681" i="141"/>
  <c r="AL939" i="141"/>
  <c r="AK284" i="141"/>
  <c r="AL913" i="141"/>
  <c r="AK939" i="141"/>
  <c r="AL113" i="141"/>
  <c r="AL1007" i="141"/>
  <c r="AL825" i="141"/>
  <c r="AK334" i="141"/>
  <c r="AK172" i="141"/>
  <c r="AK403" i="141"/>
  <c r="AK285" i="141"/>
  <c r="AL608" i="141"/>
  <c r="AK126" i="141"/>
  <c r="AL810" i="141"/>
  <c r="AK1010" i="141"/>
  <c r="AL773" i="141"/>
  <c r="AL422" i="141"/>
  <c r="AK970" i="141"/>
  <c r="AK641" i="141"/>
  <c r="AK18" i="141"/>
  <c r="AL43" i="141"/>
  <c r="AK824" i="141"/>
  <c r="AL994" i="141"/>
  <c r="AL696" i="141"/>
  <c r="AL744" i="141"/>
  <c r="AL440" i="141"/>
  <c r="AK283" i="141"/>
  <c r="AL484" i="141"/>
  <c r="AL676" i="141"/>
  <c r="AK906" i="141"/>
  <c r="AL354" i="141"/>
  <c r="AL587" i="141"/>
  <c r="AK893" i="141"/>
  <c r="AL497" i="141"/>
  <c r="AL651" i="141"/>
  <c r="AK730" i="141"/>
  <c r="AK831" i="141"/>
  <c r="AL390" i="141"/>
  <c r="AK29" i="141"/>
  <c r="AK459" i="141"/>
  <c r="AL340" i="141"/>
  <c r="AK653" i="141"/>
  <c r="AL713" i="141"/>
  <c r="AL197" i="141"/>
  <c r="AK366" i="141"/>
  <c r="AL405" i="141"/>
  <c r="AL106" i="141"/>
  <c r="AL974" i="141"/>
  <c r="AL973" i="141"/>
  <c r="AL753" i="141"/>
  <c r="AL555" i="141"/>
  <c r="AL513" i="141"/>
  <c r="AK399" i="141"/>
  <c r="AL677" i="141"/>
  <c r="AK379" i="141"/>
  <c r="AL925" i="141"/>
  <c r="AK588" i="141"/>
  <c r="AK97" i="141"/>
  <c r="AL960" i="141"/>
  <c r="AL506" i="141"/>
  <c r="AK655" i="141"/>
  <c r="AK590" i="141"/>
  <c r="AK892" i="141"/>
  <c r="AK209" i="141"/>
  <c r="AL199" i="141"/>
  <c r="AL949" i="141"/>
  <c r="AK434" i="141"/>
  <c r="AL803" i="141"/>
  <c r="AK336" i="141"/>
  <c r="AL459" i="141"/>
  <c r="AK418" i="141"/>
  <c r="AK242" i="141"/>
  <c r="AK699" i="141"/>
  <c r="AL993" i="141"/>
  <c r="AL136" i="141"/>
  <c r="AL546" i="141"/>
  <c r="AL295" i="141"/>
  <c r="AK81" i="141"/>
  <c r="AL79" i="141"/>
  <c r="AL1012" i="143"/>
  <c r="AL481" i="143"/>
  <c r="AL326" i="143"/>
  <c r="AK571" i="143"/>
  <c r="AL501" i="143"/>
  <c r="AK649" i="143"/>
  <c r="AL155" i="143"/>
  <c r="AK429" i="143"/>
  <c r="AL719" i="143"/>
  <c r="AK375" i="143"/>
  <c r="AL579" i="143"/>
  <c r="AL994" i="143"/>
  <c r="AL398" i="143"/>
  <c r="AL50" i="143"/>
  <c r="AL533" i="143"/>
  <c r="AL647" i="143"/>
  <c r="AK174" i="143"/>
  <c r="AL919" i="143"/>
  <c r="AK708" i="143"/>
  <c r="AL126" i="143"/>
  <c r="AL794" i="143"/>
  <c r="AL444" i="143"/>
  <c r="AL514" i="143"/>
  <c r="AK407" i="143"/>
  <c r="AL26" i="143"/>
  <c r="AK604" i="143"/>
  <c r="AK506" i="143"/>
  <c r="AK798" i="143"/>
  <c r="AL526" i="143"/>
  <c r="AK192" i="143"/>
  <c r="AL268" i="143"/>
  <c r="AL700" i="143"/>
  <c r="AK424" i="143"/>
  <c r="AK669" i="143"/>
  <c r="AL303" i="143"/>
  <c r="AL63" i="143"/>
  <c r="AL643" i="143"/>
  <c r="AK146" i="143"/>
  <c r="AL236" i="143"/>
  <c r="AK490" i="143"/>
  <c r="AL254" i="143"/>
  <c r="AK747" i="143"/>
  <c r="AK904" i="143"/>
  <c r="AL814" i="143"/>
  <c r="AK161" i="143"/>
  <c r="AL588" i="143"/>
  <c r="AK631" i="143"/>
  <c r="AL421" i="143"/>
  <c r="AK832" i="143"/>
  <c r="AK838" i="143"/>
  <c r="AK198" i="143"/>
  <c r="AL410" i="143"/>
  <c r="AL970" i="143"/>
  <c r="AK173" i="143"/>
  <c r="AL381" i="143"/>
  <c r="AL742" i="143"/>
  <c r="AK331" i="143"/>
  <c r="AL219" i="143"/>
  <c r="AL475" i="143"/>
  <c r="AL441" i="143"/>
  <c r="AK836" i="143"/>
  <c r="AK852" i="143"/>
  <c r="AK895" i="143"/>
  <c r="AL950" i="143"/>
  <c r="AL328" i="143"/>
  <c r="AL202" i="143"/>
  <c r="AK383" i="143"/>
  <c r="AL961" i="143"/>
  <c r="AK634" i="143"/>
  <c r="AK576" i="143"/>
  <c r="AL596" i="143"/>
  <c r="AK71" i="143"/>
  <c r="AL833" i="143"/>
  <c r="AK184" i="143"/>
  <c r="AL631" i="143"/>
  <c r="AK364" i="143"/>
  <c r="AL711" i="143"/>
  <c r="AL772" i="143"/>
  <c r="AL348" i="143"/>
  <c r="AK819" i="143"/>
  <c r="AK740" i="143"/>
  <c r="AL51" i="143"/>
  <c r="AL378" i="143"/>
  <c r="AL912" i="143"/>
  <c r="AL65" i="143"/>
  <c r="AL256" i="143"/>
  <c r="AL682" i="143"/>
  <c r="AL260" i="143"/>
  <c r="AK155" i="143"/>
  <c r="AK363" i="143"/>
  <c r="AL274" i="143"/>
  <c r="AL750" i="143"/>
  <c r="AL899" i="143"/>
  <c r="AK754" i="143"/>
  <c r="AL312" i="143"/>
  <c r="AK156" i="143"/>
  <c r="AL751" i="143"/>
  <c r="AL446" i="143"/>
  <c r="AL324" i="143"/>
  <c r="AL854" i="143"/>
  <c r="AK923" i="143"/>
  <c r="AL212" i="143"/>
  <c r="AK930" i="143"/>
  <c r="AK171" i="143"/>
  <c r="AL819" i="143"/>
  <c r="AL607" i="143"/>
  <c r="AL98" i="143"/>
  <c r="AL174" i="143"/>
  <c r="AK341" i="143"/>
  <c r="AL135" i="143"/>
  <c r="AL558" i="143"/>
  <c r="AK321" i="143"/>
  <c r="AK775" i="143"/>
  <c r="AL92" i="143"/>
  <c r="AK885" i="143"/>
  <c r="AL313" i="143"/>
  <c r="AK457" i="143"/>
  <c r="AL486" i="143"/>
  <c r="AL810" i="143"/>
  <c r="AL280" i="143"/>
  <c r="AL406" i="143"/>
  <c r="AL375" i="143"/>
  <c r="AL995" i="143"/>
  <c r="AK600" i="143"/>
  <c r="AK55" i="143"/>
  <c r="AK140" i="143"/>
  <c r="AK410" i="143"/>
  <c r="AK509" i="143"/>
  <c r="AL19" i="143"/>
  <c r="AL855" i="143"/>
  <c r="AL917" i="143"/>
  <c r="AL35" i="143"/>
  <c r="AL187" i="143"/>
  <c r="AK969" i="143"/>
  <c r="AK749" i="143"/>
  <c r="AK858" i="143"/>
  <c r="AK181" i="143"/>
  <c r="AL866" i="143"/>
  <c r="AL741" i="143"/>
  <c r="AK160" i="143"/>
  <c r="AK626" i="143"/>
  <c r="AL775" i="143"/>
  <c r="AK813" i="143"/>
  <c r="AL497" i="143"/>
  <c r="AK629" i="143"/>
  <c r="AK743" i="143"/>
  <c r="AL325" i="143"/>
  <c r="AK554" i="143"/>
  <c r="AK940" i="143"/>
  <c r="AK235" i="143"/>
  <c r="AK84" i="143"/>
  <c r="AK64" i="143"/>
  <c r="AK689" i="143"/>
  <c r="AK989" i="143"/>
  <c r="AL437" i="143"/>
  <c r="AL474" i="143"/>
  <c r="AL197" i="143"/>
  <c r="AL504" i="143"/>
  <c r="AK58" i="143"/>
  <c r="AK83" i="143"/>
  <c r="AL502" i="143"/>
  <c r="AK618" i="143"/>
  <c r="AL522" i="143"/>
  <c r="AL172" i="143"/>
  <c r="AL554" i="143"/>
  <c r="AK365" i="143"/>
  <c r="AL210" i="143"/>
  <c r="AK929" i="143"/>
  <c r="AL758" i="143"/>
  <c r="AK906" i="143"/>
  <c r="AK863" i="143"/>
  <c r="AL382" i="143"/>
  <c r="AL408" i="143"/>
  <c r="AK374" i="143"/>
  <c r="AK817" i="143"/>
  <c r="AL636" i="143"/>
  <c r="AK317" i="143"/>
  <c r="AL760" i="143"/>
  <c r="AK326" i="143"/>
  <c r="AL1011" i="143"/>
  <c r="AL118" i="143"/>
  <c r="AK1011" i="143"/>
  <c r="AL71" i="143"/>
  <c r="AL399" i="143"/>
  <c r="AL253" i="143"/>
  <c r="AK396" i="143"/>
  <c r="AL157" i="143"/>
  <c r="AL776" i="143"/>
  <c r="AK751" i="143"/>
  <c r="AK674" i="143"/>
  <c r="AL115" i="143"/>
  <c r="AK881" i="143"/>
  <c r="AL241" i="143"/>
  <c r="AL670" i="143"/>
  <c r="AK400" i="143"/>
  <c r="AL885" i="143"/>
  <c r="AL460" i="143"/>
  <c r="AK463" i="143"/>
  <c r="AK761" i="143"/>
  <c r="AK485" i="143"/>
  <c r="AK938" i="143"/>
  <c r="AL283" i="143"/>
  <c r="AK164" i="143"/>
  <c r="AL489" i="143"/>
  <c r="AL139" i="143"/>
  <c r="AK995" i="143"/>
  <c r="AK412" i="143"/>
  <c r="AL346" i="143"/>
  <c r="AK789" i="143"/>
  <c r="AL910" i="143"/>
  <c r="AL473" i="143"/>
  <c r="AK767" i="143"/>
  <c r="AK957" i="143"/>
  <c r="AK356" i="143"/>
  <c r="AK932" i="143"/>
  <c r="AK177" i="143"/>
  <c r="AL556" i="143"/>
  <c r="AK942" i="143"/>
  <c r="AK968" i="143"/>
  <c r="AK70" i="143"/>
  <c r="AK124" i="143"/>
  <c r="AK421" i="143"/>
  <c r="AL142" i="143"/>
  <c r="AK292" i="143"/>
  <c r="AL870" i="143"/>
  <c r="AL67" i="143"/>
  <c r="AL429" i="143"/>
  <c r="AK61" i="143"/>
  <c r="AK595" i="143"/>
  <c r="AK759" i="143"/>
  <c r="AL927" i="143"/>
  <c r="AK353" i="143"/>
  <c r="AL415" i="143"/>
  <c r="AL412" i="143"/>
  <c r="AL644" i="143"/>
  <c r="AL453" i="143"/>
  <c r="AK976" i="143"/>
  <c r="AK86" i="143"/>
  <c r="AL620" i="143"/>
  <c r="AK275" i="143"/>
  <c r="AK357" i="143"/>
  <c r="AK889" i="143"/>
  <c r="AL942" i="143"/>
  <c r="AK802" i="143"/>
  <c r="AK19" i="143"/>
  <c r="AL461" i="143"/>
  <c r="AL334" i="143"/>
  <c r="AL656" i="143"/>
  <c r="AL370" i="143"/>
  <c r="AK794" i="143"/>
  <c r="AK909" i="143"/>
  <c r="AL386" i="143"/>
  <c r="AL200" i="143"/>
  <c r="AK900" i="143"/>
  <c r="AL192" i="143"/>
  <c r="AL384" i="143"/>
  <c r="AK120" i="143"/>
  <c r="AK88" i="143"/>
  <c r="AK149" i="143"/>
  <c r="AK741" i="143"/>
  <c r="AK893" i="143"/>
  <c r="AK248" i="143"/>
  <c r="AL161" i="143"/>
  <c r="AK366" i="143"/>
  <c r="AK482" i="143"/>
  <c r="AL940" i="143"/>
  <c r="AK176" i="143"/>
  <c r="AK109" i="143"/>
  <c r="AK193" i="143"/>
  <c r="AL133" i="143"/>
  <c r="AK296" i="143"/>
  <c r="AL887" i="143"/>
  <c r="AK842" i="143"/>
  <c r="AL553" i="143"/>
  <c r="AK450" i="143"/>
  <c r="AL958" i="143"/>
  <c r="AK987" i="143"/>
  <c r="AK350" i="143"/>
  <c r="AK39" i="143"/>
  <c r="AK521" i="143"/>
  <c r="AL936" i="143"/>
  <c r="AK670" i="143"/>
  <c r="AL865" i="143"/>
  <c r="AL434" i="143"/>
  <c r="AL662" i="143"/>
  <c r="AL122" i="143"/>
  <c r="AL770" i="143"/>
  <c r="AL95" i="143"/>
  <c r="AK330" i="143"/>
  <c r="AK665" i="143"/>
  <c r="AK261" i="143"/>
  <c r="AL424" i="143"/>
  <c r="AL494" i="143"/>
  <c r="AL991" i="143"/>
  <c r="AL516" i="143"/>
  <c r="AL748" i="143"/>
  <c r="AL117" i="143"/>
  <c r="AK473" i="143"/>
  <c r="AL420" i="143"/>
  <c r="AL600" i="143"/>
  <c r="AK715" i="143"/>
  <c r="AL948" i="143"/>
  <c r="AL527" i="143"/>
  <c r="AK451" i="143"/>
  <c r="AL789" i="143"/>
  <c r="AK577" i="143"/>
  <c r="AK97" i="143"/>
  <c r="AK305" i="143"/>
  <c r="AL365" i="143"/>
  <c r="AK755" i="143"/>
  <c r="AL990" i="143"/>
  <c r="AK354" i="143"/>
  <c r="AL801" i="143"/>
  <c r="AK784" i="143"/>
  <c r="AL286" i="143"/>
  <c r="AK223" i="143"/>
  <c r="AK871" i="143"/>
  <c r="AK525" i="143"/>
  <c r="AL58" i="143"/>
  <c r="AL442" i="143"/>
  <c r="AK188" i="143"/>
  <c r="AK512" i="143"/>
  <c r="AK878" i="143"/>
  <c r="AK145" i="143"/>
  <c r="AK478" i="143"/>
  <c r="AL305" i="143"/>
  <c r="AK602" i="143"/>
  <c r="AL985" i="143"/>
  <c r="AL674" i="143"/>
  <c r="AK439" i="143"/>
  <c r="AL1007" i="143"/>
  <c r="AK418" i="143"/>
  <c r="AK239" i="143"/>
  <c r="AL988" i="143"/>
  <c r="AL918" i="143"/>
  <c r="AL888" i="143"/>
  <c r="AK684" i="143"/>
  <c r="AK537" i="143"/>
  <c r="AL423" i="143"/>
  <c r="AK215" i="143"/>
  <c r="AL396" i="143"/>
  <c r="AK910" i="143"/>
  <c r="AK68" i="143"/>
  <c r="AK501" i="143"/>
  <c r="AK574" i="143"/>
  <c r="AL540" i="143"/>
  <c r="AK734" i="143"/>
  <c r="AK614" i="143"/>
  <c r="AK211" i="143"/>
  <c r="AL571" i="143"/>
  <c r="AK271" i="143"/>
  <c r="AK491" i="143"/>
  <c r="AL224" i="143"/>
  <c r="AL806" i="143"/>
  <c r="AL227" i="143"/>
  <c r="AK716" i="143"/>
  <c r="AK619" i="143"/>
  <c r="AK560" i="143"/>
  <c r="AL857" i="143"/>
  <c r="AL216" i="143"/>
  <c r="AK653" i="143"/>
  <c r="AK841" i="143"/>
  <c r="AL909" i="143"/>
  <c r="AK409" i="143"/>
  <c r="AL907" i="143"/>
  <c r="AK344" i="143"/>
  <c r="AK563" i="143"/>
  <c r="AL20" i="143"/>
  <c r="AK233" i="143"/>
  <c r="AL113" i="143"/>
  <c r="AK692" i="143"/>
  <c r="AK254" i="143"/>
  <c r="AK679" i="143"/>
  <c r="AK299" i="143"/>
  <c r="AK710" i="143"/>
  <c r="AL574" i="143"/>
  <c r="AL1002" i="143"/>
  <c r="AK419" i="143"/>
  <c r="AK925" i="143"/>
  <c r="AK31" i="143"/>
  <c r="AL203" i="143"/>
  <c r="AL57" i="143"/>
  <c r="AL555" i="143"/>
  <c r="AK389" i="143"/>
  <c r="AL717" i="143"/>
  <c r="AL44" i="143"/>
  <c r="AK499" i="143"/>
  <c r="AL727" i="143"/>
  <c r="AL37" i="143"/>
  <c r="AL336" i="143"/>
  <c r="AL946" i="143"/>
  <c r="AK136" i="143"/>
  <c r="AK456" i="143"/>
  <c r="AK860" i="143"/>
  <c r="AK897" i="143"/>
  <c r="AK69" i="143"/>
  <c r="AL93" i="143"/>
  <c r="AK414" i="143"/>
  <c r="AL31" i="143"/>
  <c r="AK806" i="143"/>
  <c r="AL296" i="143"/>
  <c r="AK46" i="143"/>
  <c r="AL604" i="143"/>
  <c r="AK822" i="143"/>
  <c r="AK941" i="143"/>
  <c r="AL99" i="143"/>
  <c r="AL418" i="143"/>
  <c r="AK370" i="143"/>
  <c r="AL524" i="143"/>
  <c r="AK178" i="143"/>
  <c r="AL695" i="143"/>
  <c r="AL792" i="143"/>
  <c r="AL688" i="143"/>
  <c r="AL179" i="143"/>
  <c r="AK963" i="143"/>
  <c r="AL232" i="143"/>
  <c r="AK630" i="143"/>
  <c r="AK434" i="143"/>
  <c r="AL983" i="143"/>
  <c r="AK517" i="143"/>
  <c r="AL589" i="143"/>
  <c r="AK122" i="143"/>
  <c r="AL878" i="143"/>
  <c r="AL315" i="143"/>
  <c r="AK495" i="143"/>
  <c r="AK63" i="143"/>
  <c r="AL297" i="143"/>
  <c r="AL542" i="143"/>
  <c r="AK267" i="143"/>
  <c r="AK567" i="143"/>
  <c r="AK943" i="143"/>
  <c r="AK270" i="143"/>
  <c r="AL602" i="143"/>
  <c r="AK281" i="143"/>
  <c r="AL101" i="143"/>
  <c r="AK606" i="143"/>
  <c r="AL1004" i="143"/>
  <c r="AK768" i="143"/>
  <c r="AL371" i="143"/>
  <c r="AL828" i="143"/>
  <c r="AK288" i="143"/>
  <c r="AL169" i="143"/>
  <c r="AK1007" i="143"/>
  <c r="AK273" i="143"/>
  <c r="AK153" i="143"/>
  <c r="AK982" i="143"/>
  <c r="AK664" i="143"/>
  <c r="AL373" i="143"/>
  <c r="AL413" i="143"/>
  <c r="AK773" i="143"/>
  <c r="AK108" i="143"/>
  <c r="AK241" i="143"/>
  <c r="AL349" i="143"/>
  <c r="AK1006" i="143"/>
  <c r="AK472" i="143"/>
  <c r="AL217" i="143"/>
  <c r="AK162" i="143"/>
  <c r="AL535" i="143"/>
  <c r="AL913" i="143"/>
  <c r="AK783" i="143"/>
  <c r="AK328" i="143"/>
  <c r="AK746" i="143"/>
  <c r="AL638" i="143"/>
  <c r="AK934" i="143"/>
  <c r="AL915" i="143"/>
  <c r="AK638" i="143"/>
  <c r="AL611" i="143"/>
  <c r="AK392" i="143"/>
  <c r="AK744" i="143"/>
  <c r="AL306" i="143"/>
  <c r="AL863" i="143"/>
  <c r="AK928" i="143"/>
  <c r="AL471" i="143"/>
  <c r="AL145" i="143"/>
  <c r="AL327" i="143"/>
  <c r="AK541" i="143"/>
  <c r="AK945" i="143"/>
  <c r="AK455" i="143"/>
  <c r="AL709" i="143"/>
  <c r="AK99" i="143"/>
  <c r="AK884" i="143"/>
  <c r="AK796" i="143"/>
  <c r="AL21" i="143"/>
  <c r="AL999" i="143"/>
  <c r="AL583" i="143"/>
  <c r="AK158" i="143"/>
  <c r="AK706" i="143"/>
  <c r="AL567" i="143"/>
  <c r="AL467" i="143"/>
  <c r="AL992" i="143"/>
  <c r="AK815" i="143"/>
  <c r="AK342" i="143"/>
  <c r="AK736" i="143"/>
  <c r="AL713" i="143"/>
  <c r="AK713" i="143"/>
  <c r="AK584" i="143"/>
  <c r="AK562" i="143"/>
  <c r="AL290" i="143"/>
  <c r="AL906" i="143"/>
  <c r="AK760" i="143"/>
  <c r="AK964" i="144"/>
  <c r="AL569" i="144"/>
  <c r="AK32" i="144"/>
  <c r="AK579" i="144"/>
  <c r="AL927" i="144"/>
  <c r="AK150" i="144"/>
  <c r="AL203" i="144"/>
  <c r="AL994" i="144"/>
  <c r="AL613" i="144"/>
  <c r="AK846" i="144"/>
  <c r="AK862" i="144"/>
  <c r="AK308" i="144"/>
  <c r="AK706" i="144"/>
  <c r="AL251" i="144"/>
  <c r="AK468" i="144"/>
  <c r="AL781" i="144"/>
  <c r="AK568" i="144"/>
  <c r="AK820" i="144"/>
  <c r="AK772" i="144"/>
  <c r="AK281" i="144"/>
  <c r="AK789" i="144"/>
  <c r="AL173" i="144"/>
  <c r="AL988" i="144"/>
  <c r="AK252" i="144"/>
  <c r="AK856" i="144"/>
  <c r="AK875" i="144"/>
  <c r="AL612" i="144"/>
  <c r="AL774" i="144"/>
  <c r="AL758" i="144"/>
  <c r="AK164" i="144"/>
  <c r="AL828" i="144"/>
  <c r="AL601" i="144"/>
  <c r="AK1008" i="144"/>
  <c r="AK437" i="144"/>
  <c r="AL853" i="144"/>
  <c r="AL433" i="144"/>
  <c r="AK663" i="144"/>
  <c r="AL855" i="144"/>
  <c r="AL80" i="144"/>
  <c r="AL971" i="144"/>
  <c r="AK740" i="144"/>
  <c r="AK253" i="144"/>
  <c r="AL589" i="144"/>
  <c r="AK907" i="144"/>
  <c r="AL285" i="144"/>
  <c r="AL183" i="144"/>
  <c r="AK1007" i="144"/>
  <c r="AL296" i="144"/>
  <c r="AK898" i="144"/>
  <c r="AK803" i="144"/>
  <c r="AK836" i="144"/>
  <c r="AL431" i="144"/>
  <c r="AL253" i="144"/>
  <c r="AL547" i="144"/>
  <c r="AL669" i="144"/>
  <c r="AL920" i="144"/>
  <c r="AK843" i="144"/>
  <c r="AL24" i="144"/>
  <c r="AK450" i="144"/>
  <c r="AL326" i="144"/>
  <c r="AL466" i="144"/>
  <c r="AK544" i="144"/>
  <c r="AK97" i="144"/>
  <c r="AL501" i="144"/>
  <c r="AK849" i="144"/>
  <c r="AL497" i="144"/>
  <c r="AK757" i="144"/>
  <c r="AK170" i="144"/>
  <c r="AL422" i="144"/>
  <c r="AL277" i="144"/>
  <c r="AK720" i="144"/>
  <c r="AL860" i="144"/>
  <c r="AK307" i="144"/>
  <c r="AL23" i="144"/>
  <c r="AL726" i="144"/>
  <c r="AL407" i="144"/>
  <c r="AL168" i="144"/>
  <c r="AL844" i="144"/>
  <c r="AK586" i="144"/>
  <c r="AL107" i="144"/>
  <c r="AL166" i="144"/>
  <c r="AK870" i="144"/>
  <c r="AL174" i="144"/>
  <c r="AK741" i="144"/>
  <c r="AL516" i="144"/>
  <c r="AL97" i="144"/>
  <c r="AL788" i="144"/>
  <c r="AL294" i="144"/>
  <c r="AK662" i="144"/>
  <c r="AL350" i="144"/>
  <c r="AK826" i="144"/>
  <c r="AL962" i="144"/>
  <c r="AL825" i="144"/>
  <c r="AK585" i="144"/>
  <c r="AK208" i="144"/>
  <c r="AL444" i="144"/>
  <c r="AL789" i="144"/>
  <c r="AK103" i="144"/>
  <c r="AL635" i="144"/>
  <c r="AK555" i="144"/>
  <c r="AK84" i="144"/>
  <c r="AL551" i="144"/>
  <c r="AK833" i="144"/>
  <c r="AK104" i="144"/>
  <c r="AL224" i="144"/>
  <c r="AL181" i="144"/>
  <c r="AK181" i="144"/>
  <c r="AL416" i="144"/>
  <c r="AK51" i="144"/>
  <c r="AL674" i="144"/>
  <c r="AL34" i="144"/>
  <c r="AL946" i="144"/>
  <c r="AL863" i="144"/>
  <c r="AK747" i="144"/>
  <c r="AL314" i="144"/>
  <c r="AK556" i="144"/>
  <c r="AK756" i="144"/>
  <c r="AK984" i="144"/>
  <c r="AL378" i="144"/>
  <c r="AK800" i="144"/>
  <c r="AL970" i="144"/>
  <c r="AK564" i="144"/>
  <c r="AK45" i="144"/>
  <c r="AL250" i="144"/>
  <c r="AL1010" i="144"/>
  <c r="AK77" i="144"/>
  <c r="AL405" i="144"/>
  <c r="AL603" i="144"/>
  <c r="AK917" i="144"/>
  <c r="AK324" i="144"/>
  <c r="AK911" i="144"/>
  <c r="AL867" i="144"/>
  <c r="AK899" i="144"/>
  <c r="AK247" i="144"/>
  <c r="AL25" i="144"/>
  <c r="AL912" i="144"/>
  <c r="AK67" i="144"/>
  <c r="AK424" i="144"/>
  <c r="AL197" i="144"/>
  <c r="AL66" i="144"/>
  <c r="AL302" i="144"/>
  <c r="AL1005" i="144"/>
  <c r="AK1006" i="144"/>
  <c r="AK320" i="144"/>
  <c r="AL401" i="144"/>
  <c r="AL96" i="144"/>
  <c r="AL361" i="144"/>
  <c r="AL875" i="144"/>
  <c r="AK165" i="144"/>
  <c r="AL149" i="144"/>
  <c r="AK276" i="144"/>
  <c r="AL372" i="144"/>
  <c r="AL323" i="144"/>
  <c r="AL655" i="144"/>
  <c r="AK279" i="144"/>
  <c r="AL884" i="144"/>
  <c r="AK640" i="144"/>
  <c r="AK336" i="144"/>
  <c r="AK559" i="144"/>
  <c r="AL210" i="144"/>
  <c r="AL477" i="144"/>
  <c r="AK865" i="144"/>
  <c r="AK390" i="144"/>
  <c r="AL765" i="144"/>
  <c r="AK602" i="144"/>
  <c r="AL799" i="144"/>
  <c r="AK790" i="144"/>
  <c r="AL772" i="144"/>
  <c r="AK63" i="144"/>
  <c r="AK689" i="144"/>
  <c r="AK622" i="144"/>
  <c r="AK466" i="144"/>
  <c r="AL17" i="144"/>
  <c r="AL662" i="144"/>
  <c r="AK732" i="144"/>
  <c r="AL941" i="144"/>
  <c r="AL887" i="144"/>
  <c r="AL953" i="144"/>
  <c r="AK386" i="144"/>
  <c r="AL579" i="144"/>
  <c r="AL967" i="144"/>
  <c r="AK960" i="144"/>
  <c r="AL469" i="144"/>
  <c r="AK444" i="144"/>
  <c r="AK664" i="144"/>
  <c r="AK278" i="144"/>
  <c r="AL690" i="144"/>
  <c r="AK737" i="144"/>
  <c r="AL177" i="144"/>
  <c r="AK577" i="144"/>
  <c r="AL342" i="144"/>
  <c r="AK924" i="144"/>
  <c r="AL590" i="144"/>
  <c r="AL92" i="144"/>
  <c r="AK446" i="144"/>
  <c r="AL451" i="144"/>
  <c r="AL591" i="144"/>
  <c r="AK112" i="144"/>
  <c r="AK23" i="144"/>
  <c r="AK65" i="144"/>
  <c r="AL998" i="144"/>
  <c r="AL119" i="144"/>
  <c r="AK683" i="144"/>
  <c r="AL836" i="144"/>
  <c r="AL153" i="144"/>
  <c r="AL778" i="144"/>
  <c r="AL322" i="144"/>
  <c r="AL895" i="144"/>
  <c r="AK263" i="144"/>
  <c r="AK414" i="144"/>
  <c r="AL339" i="144"/>
  <c r="AK269" i="144"/>
  <c r="AK95" i="144"/>
  <c r="AL518" i="144"/>
  <c r="AL471" i="144"/>
  <c r="AK500" i="144"/>
  <c r="AL130" i="144"/>
  <c r="AL972" i="144"/>
  <c r="AL139" i="144"/>
  <c r="AK301" i="144"/>
  <c r="AK470" i="144"/>
  <c r="AK654" i="144"/>
  <c r="AL838" i="144"/>
  <c r="AK517" i="144"/>
  <c r="AL293" i="144"/>
  <c r="AK760" i="144"/>
  <c r="AK728" i="144"/>
  <c r="AL899" i="144"/>
  <c r="AK83" i="144"/>
  <c r="AK217" i="144"/>
  <c r="AL821" i="144"/>
  <c r="AK976" i="144"/>
  <c r="AL59" i="144"/>
  <c r="AK736" i="144"/>
  <c r="AK890" i="144"/>
  <c r="AL762" i="144"/>
  <c r="AL319" i="144"/>
  <c r="AL488" i="144"/>
  <c r="AL865" i="144"/>
  <c r="AL577" i="144"/>
  <c r="AL786" i="144"/>
  <c r="AK39" i="144"/>
  <c r="AK758" i="144"/>
  <c r="AK117" i="144"/>
  <c r="AK449" i="144"/>
  <c r="AL680" i="144"/>
  <c r="AL697" i="144"/>
  <c r="AK614" i="144"/>
  <c r="AL457" i="144"/>
  <c r="AK391" i="144"/>
  <c r="AL206" i="144"/>
  <c r="AL520" i="144"/>
  <c r="AK459" i="144"/>
  <c r="AK311" i="144"/>
  <c r="AK177" i="144"/>
  <c r="AK589" i="144"/>
  <c r="AK17" i="144"/>
  <c r="AK37" i="144"/>
  <c r="AK880" i="144"/>
  <c r="AL900" i="144"/>
  <c r="AK1004" i="144"/>
  <c r="AK57" i="144"/>
  <c r="AL795" i="144"/>
  <c r="AL691" i="144"/>
  <c r="AL229" i="144"/>
  <c r="AL270" i="144"/>
  <c r="AK690" i="144"/>
  <c r="AK488" i="144"/>
  <c r="AK668" i="144"/>
  <c r="AL754" i="144"/>
  <c r="AK304" i="144"/>
  <c r="AL611" i="144"/>
  <c r="AK137" i="144"/>
  <c r="AL544" i="144"/>
  <c r="AL670" i="144"/>
  <c r="AL684" i="144"/>
  <c r="AL968" i="144"/>
  <c r="AL442" i="144"/>
  <c r="AK660" i="144"/>
  <c r="AK807" i="144"/>
  <c r="AL592" i="144"/>
  <c r="AL462" i="144"/>
  <c r="AK840" i="144"/>
  <c r="AL712" i="144"/>
  <c r="AL882" i="144"/>
  <c r="AL268" i="144"/>
  <c r="AL776" i="144"/>
  <c r="AL568" i="144"/>
  <c r="AK554" i="144"/>
  <c r="AL247" i="144"/>
  <c r="AL566" i="144"/>
  <c r="AK557" i="144"/>
  <c r="AL722" i="144"/>
  <c r="AK562" i="144"/>
  <c r="AK592" i="144"/>
  <c r="AK752" i="144"/>
  <c r="AK387" i="144"/>
  <c r="AL493" i="144"/>
  <c r="AK380" i="144"/>
  <c r="AK398" i="144"/>
  <c r="AL639" i="144"/>
  <c r="AK678" i="144"/>
  <c r="AL38" i="144"/>
  <c r="AK194" i="144"/>
  <c r="AL741" i="144"/>
  <c r="AK969" i="144"/>
  <c r="AK316" i="144"/>
  <c r="AK946" i="144"/>
  <c r="AK246" i="144"/>
  <c r="AK173" i="144"/>
  <c r="AL103" i="144"/>
  <c r="AL238" i="144"/>
  <c r="AK563" i="144"/>
  <c r="AK806" i="144"/>
  <c r="AL44" i="144"/>
  <c r="AL343" i="144"/>
  <c r="AK920" i="144"/>
  <c r="AL973" i="144"/>
  <c r="AL885" i="144"/>
  <c r="AK445" i="144"/>
  <c r="AL72" i="144"/>
  <c r="AL61" i="144"/>
  <c r="AL933" i="144"/>
  <c r="AL205" i="144"/>
  <c r="AK62" i="144"/>
  <c r="AL144" i="144"/>
  <c r="AL840" i="144"/>
  <c r="AL163" i="144"/>
  <c r="AK965" i="144"/>
  <c r="AK852" i="144"/>
  <c r="AL686" i="144"/>
  <c r="AL831" i="144"/>
  <c r="AL533" i="144"/>
  <c r="AL81" i="144"/>
  <c r="AK89" i="144"/>
  <c r="AK157" i="144"/>
  <c r="AK101" i="144"/>
  <c r="AL258" i="144"/>
  <c r="AL487" i="144"/>
  <c r="AL525" i="144"/>
  <c r="AK974" i="144"/>
  <c r="AL636" i="144"/>
  <c r="AL443" i="144"/>
  <c r="AK339" i="144"/>
  <c r="AL800" i="144"/>
  <c r="AK68" i="144"/>
  <c r="AL930" i="144"/>
  <c r="AK108" i="144"/>
  <c r="AL780" i="144"/>
  <c r="AK926" i="144"/>
  <c r="AL716" i="144"/>
  <c r="AL985" i="144"/>
  <c r="AK167" i="144"/>
  <c r="AK561" i="144"/>
  <c r="AK936" i="144"/>
  <c r="AL711" i="144"/>
  <c r="AL642" i="144"/>
  <c r="AK1009" i="144"/>
  <c r="AL223" i="144"/>
  <c r="AL118" i="144"/>
  <c r="AL78" i="144"/>
  <c r="AL685" i="144"/>
  <c r="AK623" i="144"/>
  <c r="AK127" i="144"/>
  <c r="AL587" i="144"/>
  <c r="AL615" i="144"/>
  <c r="AL550" i="144"/>
  <c r="AL465" i="144"/>
  <c r="AL1004" i="144"/>
  <c r="AL473" i="144"/>
  <c r="AL660" i="144"/>
  <c r="AK574" i="144"/>
  <c r="AL43" i="144"/>
  <c r="AK303" i="144"/>
  <c r="AL383" i="144"/>
  <c r="AL131" i="144"/>
  <c r="AL287" i="144"/>
  <c r="AL271" i="144"/>
  <c r="AK915" i="144"/>
  <c r="AK369" i="144"/>
  <c r="AK349" i="144"/>
  <c r="AK42" i="144"/>
  <c r="AK529" i="144"/>
  <c r="AK626" i="144"/>
  <c r="AL661" i="144"/>
  <c r="AL227" i="144"/>
  <c r="AK19" i="144"/>
  <c r="AL749" i="144"/>
  <c r="AK940" i="144"/>
  <c r="AK986" i="144"/>
  <c r="AL362" i="144"/>
  <c r="AK368" i="144"/>
  <c r="AL272" i="144"/>
  <c r="AK53" i="144"/>
  <c r="AK710" i="144"/>
  <c r="AL510" i="144"/>
  <c r="AK916" i="144"/>
  <c r="AL507" i="144"/>
  <c r="AL633" i="144"/>
  <c r="AK653" i="144"/>
  <c r="AL127" i="144"/>
  <c r="AK832" i="144"/>
  <c r="AL220" i="144"/>
  <c r="AL671" i="144"/>
  <c r="AK639" i="144"/>
  <c r="AL62" i="144"/>
  <c r="AK163" i="144"/>
  <c r="AK502" i="144"/>
  <c r="AL700" i="144"/>
  <c r="AL675" i="144"/>
  <c r="AL348" i="144"/>
  <c r="AL475" i="144"/>
  <c r="AK858" i="144"/>
  <c r="AK549" i="144"/>
  <c r="AL715" i="144"/>
  <c r="AK215" i="144"/>
  <c r="AK939" i="144"/>
  <c r="AK394" i="144"/>
  <c r="AK827" i="144"/>
  <c r="AL161" i="144"/>
  <c r="AK903" i="144"/>
  <c r="AL1009" i="144"/>
  <c r="AL232" i="144"/>
  <c r="AK979" i="144"/>
  <c r="AL706" i="144"/>
  <c r="AK796" i="144"/>
  <c r="AK581" i="144"/>
  <c r="AL705" i="144"/>
  <c r="AK315" i="144"/>
  <c r="AK218" i="144"/>
  <c r="AK681" i="144"/>
  <c r="AL76" i="144"/>
  <c r="AL317" i="144"/>
  <c r="AL45" i="144"/>
  <c r="AL110" i="144"/>
  <c r="AK791" i="144"/>
  <c r="AK909" i="144"/>
  <c r="AL540" i="144"/>
  <c r="AK724" i="144"/>
  <c r="AL414" i="144"/>
  <c r="AL460" i="144"/>
  <c r="AL123" i="144"/>
  <c r="AL846" i="144"/>
  <c r="AK426" i="144"/>
  <c r="AK938" i="144"/>
  <c r="AK451" i="144"/>
  <c r="AK730" i="144"/>
  <c r="AL491" i="144"/>
  <c r="AK618" i="144"/>
  <c r="AK883" i="144"/>
  <c r="AL85" i="144"/>
  <c r="AL244" i="144"/>
  <c r="AK666" i="144"/>
  <c r="AL521" i="144"/>
  <c r="AK189" i="144"/>
  <c r="AL179" i="144"/>
  <c r="AL199" i="144"/>
  <c r="AL485" i="144"/>
  <c r="AK489" i="144"/>
  <c r="AL1008" i="144"/>
  <c r="AL413" i="144"/>
  <c r="AK867" i="144"/>
  <c r="AK519" i="144"/>
  <c r="AK582" i="144"/>
  <c r="AL987" i="144"/>
  <c r="AL856" i="144"/>
  <c r="AL105" i="144"/>
  <c r="AK942" i="144"/>
  <c r="AK539" i="144"/>
  <c r="AK977" i="144"/>
  <c r="AK547" i="144"/>
  <c r="AL171" i="144"/>
  <c r="AK718" i="144"/>
  <c r="AL1000" i="144"/>
  <c r="AK646" i="144"/>
  <c r="AK745" i="144"/>
  <c r="AK358" i="144"/>
  <c r="AK27" i="144"/>
  <c r="AK590" i="144"/>
  <c r="AK383" i="144"/>
  <c r="AL289" i="144"/>
  <c r="AK116" i="144"/>
  <c r="AL51" i="144"/>
  <c r="AL567" i="144"/>
  <c r="AK749" i="144"/>
  <c r="AL976" i="144"/>
  <c r="AK839" i="144"/>
  <c r="AL46" i="144"/>
  <c r="AL324" i="144"/>
  <c r="AK973" i="144"/>
  <c r="AL522" i="144"/>
  <c r="AK188" i="144"/>
  <c r="AL883" i="144"/>
  <c r="AK871" i="144"/>
  <c r="AK952" i="144"/>
  <c r="AK115" i="144"/>
  <c r="AK59" i="144"/>
  <c r="AK499" i="144"/>
  <c r="AL627" i="144"/>
  <c r="AL281" i="144"/>
  <c r="AK357" i="142"/>
  <c r="AL847" i="142"/>
  <c r="AK961" i="142"/>
  <c r="AK164" i="142"/>
  <c r="AK106" i="142"/>
  <c r="AL801" i="142"/>
  <c r="AK759" i="142"/>
  <c r="AL926" i="142"/>
  <c r="AK957" i="142"/>
  <c r="AK392" i="142"/>
  <c r="AK780" i="142"/>
  <c r="AL549" i="142"/>
  <c r="AK67" i="142"/>
  <c r="AL485" i="142"/>
  <c r="AK426" i="142"/>
  <c r="AL449" i="142"/>
  <c r="AL590" i="142"/>
  <c r="AL484" i="142"/>
  <c r="AL682" i="142"/>
  <c r="AL169" i="142"/>
  <c r="AK861" i="142"/>
  <c r="AK98" i="142"/>
  <c r="AK217" i="142"/>
  <c r="AK375" i="142"/>
  <c r="AK199" i="142"/>
  <c r="AK788" i="142"/>
  <c r="AK580" i="142"/>
  <c r="AK648" i="142"/>
  <c r="AL610" i="142"/>
  <c r="AL987" i="142"/>
  <c r="AK378" i="142"/>
  <c r="AK517" i="142"/>
  <c r="AK942" i="142"/>
  <c r="AL479" i="142"/>
  <c r="AK709" i="142"/>
  <c r="AL38" i="142"/>
  <c r="AK672" i="142"/>
  <c r="AK223" i="142"/>
  <c r="AL726" i="142"/>
  <c r="AL54" i="142"/>
  <c r="AL346" i="142"/>
  <c r="AL672" i="142"/>
  <c r="AK108" i="142"/>
  <c r="AL786" i="142"/>
  <c r="AK190" i="142"/>
  <c r="AL31" i="142"/>
  <c r="AK895" i="142"/>
  <c r="AL259" i="142"/>
  <c r="AK50" i="142"/>
  <c r="AL560" i="142"/>
  <c r="AK619" i="142"/>
  <c r="AL416" i="142"/>
  <c r="AL791" i="142"/>
  <c r="AL391" i="142"/>
  <c r="AL819" i="142"/>
  <c r="AL55" i="142"/>
  <c r="AL964" i="142"/>
  <c r="AK234" i="142"/>
  <c r="AL426" i="142"/>
  <c r="AL1008" i="142"/>
  <c r="AL44" i="142"/>
  <c r="AK917" i="142"/>
  <c r="AK65" i="142"/>
  <c r="AL57" i="142"/>
  <c r="AK609" i="142"/>
  <c r="AK725" i="142"/>
  <c r="AK101" i="142"/>
  <c r="AL96" i="142"/>
  <c r="AL146" i="142"/>
  <c r="AL310" i="142"/>
  <c r="AL348" i="142"/>
  <c r="AL415" i="142"/>
  <c r="AK466" i="142"/>
  <c r="AL636" i="142"/>
  <c r="AL762" i="142"/>
  <c r="AK74" i="142"/>
  <c r="AK528" i="142"/>
  <c r="AK389" i="142"/>
  <c r="AK330" i="142"/>
  <c r="AK287" i="142"/>
  <c r="AL789" i="142"/>
  <c r="AK140" i="142"/>
  <c r="AL619" i="142"/>
  <c r="AL826" i="142"/>
  <c r="AL255" i="142"/>
  <c r="AL552" i="142"/>
  <c r="AL764" i="142"/>
  <c r="AK948" i="142"/>
  <c r="AL412" i="142"/>
  <c r="AL307" i="142"/>
  <c r="AL567" i="142"/>
  <c r="AK847" i="142"/>
  <c r="AK693" i="142"/>
  <c r="AK912" i="142"/>
  <c r="AK343" i="142"/>
  <c r="AK629" i="142"/>
  <c r="AK238" i="142"/>
  <c r="AL241" i="142"/>
  <c r="AK540" i="142"/>
  <c r="AL647" i="142"/>
  <c r="AL640" i="142"/>
  <c r="AL580" i="142"/>
  <c r="AK171" i="142"/>
  <c r="AK973" i="142"/>
  <c r="AK751" i="142"/>
  <c r="AK184" i="142"/>
  <c r="AL881" i="142"/>
  <c r="AK713" i="142"/>
  <c r="AL948" i="142"/>
  <c r="AK183" i="142"/>
  <c r="AL622" i="142"/>
  <c r="AK75" i="142"/>
  <c r="AL272" i="142"/>
  <c r="AK257" i="142"/>
  <c r="AK632" i="142"/>
  <c r="AK291" i="142"/>
  <c r="AK828" i="142"/>
  <c r="AL212" i="142"/>
  <c r="AK390" i="142"/>
  <c r="AL779" i="142"/>
  <c r="AL754" i="142"/>
  <c r="AL713" i="142"/>
  <c r="AK41" i="142"/>
  <c r="AK993" i="142"/>
  <c r="AK182" i="142"/>
  <c r="AK20" i="142"/>
  <c r="AL253" i="142"/>
  <c r="AK341" i="142"/>
  <c r="AK77" i="142"/>
  <c r="AL929" i="142"/>
  <c r="AK556" i="142"/>
  <c r="AK852" i="142"/>
  <c r="AL900" i="142"/>
  <c r="AL494" i="142"/>
  <c r="AL962" i="142"/>
  <c r="AK881" i="142"/>
  <c r="AK480" i="142"/>
  <c r="AL49" i="142"/>
  <c r="AK820" i="142"/>
  <c r="AL621" i="142"/>
  <c r="AK633" i="142"/>
  <c r="AL702" i="142"/>
  <c r="AL949" i="142"/>
  <c r="AL925" i="142"/>
  <c r="AL652" i="142"/>
  <c r="AK685" i="142"/>
  <c r="AL115" i="142"/>
  <c r="AL597" i="142"/>
  <c r="AL645" i="142"/>
  <c r="AL32" i="142"/>
  <c r="AL101" i="142"/>
  <c r="AK906" i="142"/>
  <c r="AK552" i="142"/>
  <c r="AL367" i="142"/>
  <c r="AK803" i="142"/>
  <c r="AL402" i="142"/>
  <c r="AL277" i="142"/>
  <c r="AL569" i="142"/>
  <c r="AK57" i="142"/>
  <c r="AL914" i="142"/>
  <c r="AK21" i="142"/>
  <c r="AK368" i="142"/>
  <c r="AL47" i="142"/>
  <c r="AL897" i="142"/>
  <c r="AK425" i="142"/>
  <c r="AL95" i="142"/>
  <c r="AL579" i="142"/>
  <c r="AK842" i="142"/>
  <c r="AK39" i="142"/>
  <c r="AL700" i="142"/>
  <c r="AK623" i="142"/>
  <c r="AK544" i="142"/>
  <c r="AL895" i="142"/>
  <c r="AK269" i="142"/>
  <c r="AK69" i="142"/>
  <c r="AK19" i="142"/>
  <c r="AL623" i="142"/>
  <c r="AL250" i="142"/>
  <c r="AL637" i="142"/>
  <c r="AL451" i="142"/>
  <c r="AK240" i="142"/>
  <c r="AK81" i="142"/>
  <c r="AL492" i="142"/>
  <c r="AK1007" i="142"/>
  <c r="AL126" i="142"/>
  <c r="AL870" i="142"/>
  <c r="AL102" i="142"/>
  <c r="AK23" i="142"/>
  <c r="AL614" i="142"/>
  <c r="AK151" i="142"/>
  <c r="AL885" i="142"/>
  <c r="AK469" i="142"/>
  <c r="AK461" i="142"/>
  <c r="AL833" i="142"/>
  <c r="AK534" i="142"/>
  <c r="AK441" i="142"/>
  <c r="AK394" i="142"/>
  <c r="AK1002" i="142"/>
  <c r="AL306" i="142"/>
  <c r="AK884" i="142"/>
  <c r="AK665" i="142"/>
  <c r="AK311" i="142"/>
  <c r="AK657" i="142"/>
  <c r="AL568" i="142"/>
  <c r="AK989" i="142"/>
  <c r="AL99" i="142"/>
  <c r="AK561" i="142"/>
  <c r="AK125" i="142"/>
  <c r="AK150" i="142"/>
  <c r="AL371" i="142"/>
  <c r="AL423" i="142"/>
  <c r="AK401" i="142"/>
  <c r="AK616" i="142"/>
  <c r="AL188" i="142"/>
  <c r="AK138" i="142"/>
  <c r="AL491" i="142"/>
  <c r="AK724" i="142"/>
  <c r="AL118" i="142"/>
  <c r="AK208" i="142"/>
  <c r="AK249" i="142"/>
  <c r="AL768" i="142"/>
  <c r="AL165" i="142"/>
  <c r="AK205" i="142"/>
  <c r="AK25" i="142"/>
  <c r="AK172" i="142"/>
  <c r="AK684" i="142"/>
  <c r="AK676" i="142"/>
  <c r="AK242" i="142"/>
  <c r="AL661" i="142"/>
  <c r="AL251" i="142"/>
  <c r="AL864" i="142"/>
  <c r="AL815" i="142"/>
  <c r="AL514" i="142"/>
  <c r="AL61" i="142"/>
  <c r="AK145" i="142"/>
  <c r="AK354" i="142"/>
  <c r="AK132" i="142"/>
  <c r="AL50" i="142"/>
  <c r="AL968" i="142"/>
  <c r="AL911" i="142"/>
  <c r="AK443" i="142"/>
  <c r="AL790" i="142"/>
  <c r="AK342" i="142"/>
  <c r="AL227" i="142"/>
  <c r="AK754" i="142"/>
  <c r="AL436" i="142"/>
  <c r="AK379" i="142"/>
  <c r="AL314" i="142"/>
  <c r="AL311" i="142"/>
  <c r="AL265" i="142"/>
  <c r="AK1000" i="142"/>
  <c r="AL430" i="142"/>
  <c r="AK278" i="142"/>
  <c r="AL792" i="142"/>
  <c r="AL874" i="142"/>
  <c r="AK281" i="142"/>
  <c r="AL671" i="142"/>
  <c r="AL999" i="142"/>
  <c r="AL759" i="142"/>
  <c r="AK535" i="142"/>
  <c r="AK56" i="142"/>
  <c r="AK338" i="142"/>
  <c r="AK995" i="142"/>
  <c r="AK38" i="142"/>
  <c r="AL991" i="142"/>
  <c r="AL553" i="142"/>
  <c r="AL785" i="142"/>
  <c r="AK49" i="142"/>
  <c r="AL783" i="142"/>
  <c r="AK237" i="142"/>
  <c r="AL504" i="142"/>
  <c r="AL489" i="142"/>
  <c r="AK493" i="142"/>
  <c r="AK337" i="142"/>
  <c r="AK213" i="142"/>
  <c r="AL474" i="142"/>
  <c r="AL544" i="142"/>
  <c r="AL238" i="142"/>
  <c r="AL737" i="142"/>
  <c r="AK300" i="142"/>
  <c r="AL316" i="142"/>
  <c r="AK628" i="142"/>
  <c r="AK497" i="142"/>
  <c r="AL564" i="142"/>
  <c r="AL670" i="142"/>
  <c r="AK563" i="142"/>
  <c r="AL42" i="142"/>
  <c r="AK155" i="142"/>
  <c r="AK921" i="142"/>
  <c r="AL758" i="142"/>
  <c r="AK232" i="142"/>
  <c r="AK664" i="142"/>
  <c r="AK986" i="142"/>
  <c r="AK201" i="142"/>
  <c r="AK416" i="142"/>
  <c r="AL178" i="142"/>
  <c r="AL817" i="142"/>
  <c r="AK697" i="142"/>
  <c r="AK738" i="142"/>
  <c r="AL344" i="142"/>
  <c r="AL572" i="142"/>
  <c r="AL872" i="142"/>
  <c r="AK360" i="142"/>
  <c r="AL274" i="142"/>
  <c r="AL94" i="142"/>
  <c r="AK37" i="142"/>
  <c r="AL469" i="142"/>
  <c r="AK659" i="142"/>
  <c r="AK42" i="142"/>
  <c r="AL24" i="142"/>
  <c r="AL563" i="142"/>
  <c r="AK194" i="142"/>
  <c r="AK318" i="142"/>
  <c r="AK564" i="142"/>
  <c r="AK449" i="142"/>
  <c r="AK176" i="142"/>
  <c r="AK332" i="142"/>
  <c r="AK1006" i="142"/>
  <c r="AK454" i="142"/>
  <c r="AL46" i="142"/>
  <c r="AK600" i="142"/>
  <c r="AK404" i="142"/>
  <c r="AL246" i="142"/>
  <c r="AK785" i="142"/>
  <c r="AL210" i="142"/>
  <c r="AK938" i="142"/>
  <c r="AL945" i="142"/>
  <c r="AK774" i="142"/>
  <c r="AK504" i="142"/>
  <c r="AK813" i="142"/>
  <c r="AK384" i="142"/>
  <c r="AK51" i="142"/>
  <c r="AK941" i="142"/>
  <c r="AL994" i="142"/>
  <c r="AL28" i="142"/>
  <c r="AK858" i="142"/>
  <c r="AK853" i="142"/>
  <c r="AL1005" i="142"/>
  <c r="AK729" i="142"/>
  <c r="AK808" i="142"/>
  <c r="AL196" i="142"/>
  <c r="AK833" i="142"/>
  <c r="AK339" i="142"/>
  <c r="AK316" i="142"/>
  <c r="AK557" i="142"/>
  <c r="AL382" i="142"/>
  <c r="AL104" i="142"/>
  <c r="AL838" i="142"/>
  <c r="AK246" i="142"/>
  <c r="AL297" i="142"/>
  <c r="AL840" i="142"/>
  <c r="AL478" i="142"/>
  <c r="AK329" i="142"/>
  <c r="AK68" i="142"/>
  <c r="AK220" i="142"/>
  <c r="AK495" i="142"/>
  <c r="AK712" i="142"/>
  <c r="AL1007" i="142"/>
  <c r="AK197" i="142"/>
  <c r="AK1001" i="142"/>
  <c r="AL679" i="142"/>
  <c r="AK59" i="142"/>
  <c r="AL825" i="142"/>
  <c r="AL538" i="142"/>
  <c r="AL22" i="142"/>
  <c r="AK43" i="142"/>
  <c r="AL630" i="142"/>
  <c r="AK812" i="142"/>
  <c r="AL557" i="142"/>
  <c r="AK268" i="142"/>
  <c r="AK460" i="142"/>
  <c r="AK766" i="142"/>
  <c r="AL411" i="142"/>
  <c r="AK682" i="142"/>
  <c r="AK810" i="142"/>
  <c r="AL953" i="142"/>
  <c r="AL257" i="142"/>
  <c r="AK667" i="142"/>
  <c r="AK16" i="142"/>
  <c r="AL155" i="142"/>
  <c r="AL680" i="142"/>
  <c r="AK305" i="142"/>
  <c r="AK582" i="142"/>
  <c r="AK530" i="142"/>
  <c r="AK620" i="142"/>
  <c r="AL581" i="142"/>
  <c r="AK602" i="142"/>
  <c r="AL609" i="142"/>
  <c r="AL990" i="142"/>
  <c r="AK969" i="142"/>
  <c r="AL136" i="142"/>
  <c r="AK485" i="142"/>
  <c r="AL190" i="142"/>
  <c r="AK819" i="142"/>
  <c r="AK276" i="142"/>
  <c r="AL460" i="142"/>
  <c r="AL717" i="142"/>
  <c r="AL952" i="142"/>
  <c r="AL803" i="142"/>
  <c r="AK841" i="142"/>
  <c r="AL392" i="142"/>
  <c r="AK64" i="142"/>
  <c r="AL528" i="142"/>
  <c r="AL64" i="142"/>
  <c r="AL891" i="142"/>
  <c r="AL822" i="142"/>
  <c r="AK892" i="142"/>
  <c r="AK715" i="142"/>
  <c r="AL127" i="142"/>
  <c r="AL820" i="142"/>
  <c r="AK606" i="142"/>
  <c r="AL533" i="142"/>
  <c r="AK543" i="142"/>
  <c r="AL66" i="142"/>
  <c r="AL501" i="142"/>
  <c r="AK952" i="142"/>
  <c r="AK157" i="142"/>
  <c r="AK154" i="142"/>
  <c r="AK86" i="142"/>
  <c r="AK755" i="142"/>
  <c r="AL198" i="142"/>
  <c r="AL85" i="142"/>
  <c r="AK976" i="142"/>
  <c r="AK967" i="142"/>
  <c r="AK737" i="142"/>
  <c r="AL931" i="142"/>
  <c r="AK239" i="142"/>
  <c r="AK691" i="142"/>
  <c r="AL93" i="142"/>
  <c r="AL778" i="142"/>
  <c r="AL395" i="142"/>
  <c r="AK922" i="142"/>
  <c r="AL35" i="142"/>
  <c r="AK796" i="142"/>
  <c r="AK301" i="142"/>
  <c r="AL930" i="142"/>
  <c r="AL349" i="142"/>
  <c r="AK603" i="142"/>
  <c r="AL736" i="142"/>
  <c r="AL476" i="142"/>
  <c r="AL797" i="142"/>
  <c r="AL904" i="142"/>
  <c r="AK193" i="142"/>
  <c r="AK651" i="142"/>
  <c r="AK92" i="142"/>
  <c r="AK359" i="142"/>
  <c r="AK290" i="142"/>
  <c r="AL145" i="142"/>
  <c r="AK669" i="142"/>
  <c r="AL561" i="142"/>
  <c r="AK673" i="142"/>
  <c r="AK117" i="142"/>
  <c r="AL234" i="142"/>
  <c r="AL356" i="142"/>
  <c r="AL481" i="142"/>
  <c r="AK711" i="142"/>
  <c r="AL894" i="142"/>
  <c r="AK929" i="142"/>
  <c r="AK567" i="142"/>
  <c r="AK980" i="142"/>
  <c r="AL615" i="142"/>
  <c r="AL40" i="142"/>
  <c r="AK195" i="142"/>
  <c r="AL845" i="142"/>
  <c r="AL67" i="142"/>
  <c r="AK128" i="142"/>
  <c r="AK459" i="142"/>
  <c r="AL462" i="142"/>
  <c r="AL896" i="142"/>
  <c r="AL603" i="142"/>
  <c r="AL809" i="142"/>
  <c r="AL589" i="142"/>
  <c r="AL814" i="142"/>
  <c r="AL656" i="142"/>
  <c r="AL505" i="142"/>
  <c r="AK671" i="142"/>
  <c r="AL738" i="142"/>
  <c r="AK630" i="142"/>
  <c r="AK553" i="142"/>
  <c r="AK470" i="142"/>
  <c r="AL937" i="142"/>
  <c r="AK472" i="142"/>
  <c r="AK790" i="142"/>
  <c r="AL730" i="142"/>
  <c r="AK448" i="142"/>
  <c r="AK710" i="142"/>
  <c r="AK381" i="142"/>
  <c r="AL556" i="142"/>
  <c r="AL977" i="142"/>
  <c r="AL907" i="142"/>
  <c r="AL732" i="142"/>
  <c r="AK492" i="142"/>
  <c r="AL221" i="142"/>
  <c r="AK313" i="142"/>
  <c r="AL843" i="142"/>
  <c r="AL788" i="142"/>
  <c r="AK327" i="142"/>
  <c r="AK758" i="142"/>
  <c r="AK627" i="142"/>
  <c r="AK90" i="142"/>
  <c r="AC24" i="21"/>
  <c r="AK76" i="142"/>
  <c r="AK325" i="142"/>
  <c r="AK53" i="142"/>
  <c r="AL65" i="142"/>
  <c r="AL584" i="142"/>
  <c r="AL805" i="142"/>
  <c r="AK618" i="142"/>
  <c r="AK997" i="142"/>
  <c r="AK660" i="142"/>
  <c r="AK732" i="142"/>
  <c r="AL513" i="142"/>
  <c r="AK747" i="142"/>
  <c r="AL1011" i="142"/>
  <c r="AK635" i="142"/>
  <c r="AL518" i="142"/>
  <c r="AL1010" i="142"/>
  <c r="AL923" i="142"/>
  <c r="AK507" i="142"/>
  <c r="AL162" i="142"/>
  <c r="AK702" i="142"/>
  <c r="AL362" i="142"/>
  <c r="AL410" i="142"/>
  <c r="AK988" i="142"/>
  <c r="AK542" i="142"/>
  <c r="AK366" i="142"/>
  <c r="AK970" i="142"/>
  <c r="AK728" i="142"/>
  <c r="AK647" i="142"/>
  <c r="AK136" i="142"/>
  <c r="AL313" i="142"/>
  <c r="AK218" i="142"/>
  <c r="AK63" i="142"/>
  <c r="AK386" i="142"/>
  <c r="AK597" i="142"/>
  <c r="AK823" i="142"/>
  <c r="AL405" i="142"/>
  <c r="AK130" i="142"/>
  <c r="AL339" i="142"/>
  <c r="AK782" i="142"/>
  <c r="AL830" i="142"/>
  <c r="AL17" i="141"/>
  <c r="AD539" i="79"/>
  <c r="AD502" i="79"/>
  <c r="AD457" i="79"/>
  <c r="AD621" i="79"/>
  <c r="AD869" i="79"/>
  <c r="AD684" i="79"/>
  <c r="AD658" i="79"/>
  <c r="AD577" i="79"/>
  <c r="AD283" i="79"/>
  <c r="AD353" i="79"/>
  <c r="AD366" i="79"/>
  <c r="AD970" i="79"/>
  <c r="AD832" i="79"/>
  <c r="AD650" i="79"/>
  <c r="AD330" i="79"/>
  <c r="AD238" i="79"/>
  <c r="AD824" i="79"/>
  <c r="AD336" i="79"/>
  <c r="AD904" i="79"/>
  <c r="AD893" i="79"/>
  <c r="AD833" i="79"/>
  <c r="AD744" i="79"/>
  <c r="AD807" i="79"/>
  <c r="AD611" i="79"/>
  <c r="AD507" i="79"/>
  <c r="AD619" i="79"/>
  <c r="AD169" i="79"/>
  <c r="AD354" i="79"/>
  <c r="AD293" i="79"/>
  <c r="AD64" i="79"/>
  <c r="AD793" i="79"/>
  <c r="AD564" i="79"/>
  <c r="AD471" i="79"/>
  <c r="AD948" i="79"/>
  <c r="AD224" i="79"/>
  <c r="AD515" i="79"/>
  <c r="AD464" i="79"/>
  <c r="AD556" i="79"/>
  <c r="AD653" i="79"/>
  <c r="AD184" i="79"/>
  <c r="AD116" i="79"/>
  <c r="AD962" i="79"/>
  <c r="AD199" i="79"/>
  <c r="AD562" i="79"/>
  <c r="AD495" i="79"/>
  <c r="AD964" i="79"/>
  <c r="AD246" i="79"/>
  <c r="AD726" i="79"/>
  <c r="AD815" i="79"/>
  <c r="AD656" i="79"/>
  <c r="AD291" i="79"/>
  <c r="AD1000" i="79"/>
  <c r="AD239" i="79"/>
  <c r="AD929" i="79"/>
  <c r="AD82" i="79"/>
  <c r="AD162" i="79"/>
  <c r="AD523" i="79"/>
  <c r="AD454" i="79"/>
  <c r="AD753" i="79"/>
  <c r="AD400" i="79"/>
  <c r="AD230" i="79"/>
  <c r="AD465" i="79"/>
  <c r="AD862" i="79"/>
  <c r="AD734" i="79"/>
  <c r="AD491" i="79"/>
  <c r="AD971" i="79"/>
  <c r="AD222" i="79"/>
  <c r="AD289" i="79"/>
  <c r="AD837" i="79"/>
  <c r="AD295" i="79"/>
  <c r="AD796" i="79"/>
  <c r="AD406" i="79"/>
  <c r="AD685" i="79"/>
  <c r="AD717" i="79"/>
  <c r="AD203" i="79"/>
  <c r="AD490" i="79"/>
  <c r="AD743" i="79"/>
  <c r="AD494" i="79"/>
  <c r="AD250" i="79"/>
  <c r="AD809" i="79"/>
  <c r="AD986" i="79"/>
  <c r="AD881" i="79"/>
  <c r="AD980" i="79"/>
  <c r="AD536" i="79"/>
  <c r="AD448" i="79"/>
  <c r="AD827" i="79"/>
  <c r="AD198" i="79"/>
  <c r="AD916" i="79"/>
  <c r="AD427" i="79"/>
  <c r="AD620" i="79"/>
  <c r="AD80" i="79"/>
  <c r="AD210" i="79"/>
  <c r="AD513" i="79"/>
  <c r="AD236" i="79"/>
  <c r="AD54" i="79"/>
  <c r="AD71" i="79"/>
  <c r="AD806" i="79"/>
  <c r="AD965" i="79"/>
  <c r="AD434" i="79"/>
  <c r="AD664" i="79"/>
  <c r="AD79" i="79"/>
  <c r="AD101" i="79"/>
  <c r="AD910" i="79"/>
  <c r="AD582" i="79"/>
  <c r="AD185" i="79"/>
  <c r="AD876" i="79"/>
  <c r="AD679" i="79"/>
  <c r="AD164" i="79"/>
  <c r="AD825" i="79"/>
  <c r="AD176" i="79"/>
  <c r="AD153" i="79"/>
  <c r="AD468" i="79"/>
  <c r="AD681" i="79"/>
  <c r="AD433" i="79"/>
  <c r="AD150" i="79"/>
  <c r="AD624" i="79"/>
  <c r="AD512" i="79"/>
  <c r="AD659" i="79"/>
  <c r="AD407" i="79"/>
  <c r="AD416" i="79"/>
  <c r="AD882" i="79"/>
  <c r="AD854" i="79"/>
  <c r="AD943" i="79"/>
  <c r="AD592" i="79"/>
  <c r="AD996" i="79"/>
  <c r="AD500" i="79"/>
  <c r="AD667" i="79"/>
  <c r="AD735" i="79"/>
  <c r="AD339" i="79"/>
  <c r="AD750" i="79"/>
  <c r="AD496" i="79"/>
  <c r="AD307" i="79"/>
  <c r="AD864" i="79"/>
  <c r="AD612" i="79"/>
  <c r="AD304" i="79"/>
  <c r="AD385" i="79"/>
  <c r="AD180" i="79"/>
  <c r="AD999" i="79"/>
  <c r="AD968" i="79"/>
  <c r="AD783" i="79"/>
  <c r="AD115" i="79"/>
  <c r="AD173" i="79"/>
  <c r="AD294" i="79"/>
  <c r="AD179" i="79"/>
  <c r="AD521" i="79"/>
  <c r="AD154" i="79"/>
  <c r="AD631" i="79"/>
  <c r="AD109" i="79"/>
  <c r="AD579" i="79"/>
  <c r="AD383" i="79"/>
  <c r="AD297" i="79"/>
  <c r="AD253" i="79"/>
  <c r="AD86" i="79"/>
  <c r="AD120" i="79"/>
  <c r="AD682" i="79"/>
  <c r="AD599" i="79"/>
  <c r="AD1007" i="79"/>
  <c r="AD482" i="79"/>
  <c r="AD161" i="79"/>
  <c r="AD100" i="79"/>
  <c r="AD209" i="79"/>
  <c r="AD335" i="79"/>
  <c r="AD441" i="79"/>
  <c r="AD561" i="79"/>
  <c r="AD551" i="79"/>
  <c r="AD813" i="79"/>
  <c r="AD41" i="79"/>
  <c r="AD269" i="79"/>
  <c r="AD424" i="79"/>
  <c r="AD911" i="79"/>
  <c r="AD217" i="79"/>
  <c r="AD165" i="79"/>
  <c r="AD914" i="79"/>
  <c r="AD727" i="79"/>
  <c r="AD461" i="79"/>
  <c r="AD549" i="79"/>
  <c r="AD584" i="79"/>
  <c r="AD816" i="79"/>
  <c r="AD877" i="79"/>
  <c r="AD379" i="79"/>
  <c r="AD136" i="79"/>
  <c r="AD838" i="79"/>
  <c r="AD318" i="79"/>
  <c r="AD265" i="79"/>
  <c r="AD880" i="79"/>
  <c r="AD572" i="79"/>
  <c r="AD119" i="79"/>
  <c r="AD60" i="79"/>
  <c r="AD966" i="79"/>
  <c r="AD453" i="79"/>
  <c r="AD587" i="79"/>
  <c r="AD479" i="79"/>
  <c r="AD941" i="79"/>
  <c r="AD171" i="79"/>
  <c r="AD45" i="79"/>
  <c r="AD888" i="79"/>
  <c r="AD634" i="79"/>
  <c r="AD445" i="79"/>
  <c r="AD423" i="79"/>
  <c r="AD897" i="79"/>
  <c r="AD459" i="79"/>
  <c r="AD847" i="79"/>
  <c r="AD296" i="79"/>
  <c r="AD188" i="79"/>
  <c r="AD1012" i="79"/>
  <c r="AD953" i="79"/>
  <c r="AD575" i="79"/>
  <c r="AD477" i="79"/>
  <c r="AD808" i="79"/>
  <c r="AD863" i="79"/>
  <c r="AD389" i="79"/>
  <c r="AD718" i="79"/>
  <c r="AD686" i="79"/>
  <c r="AD309" i="79"/>
  <c r="AD23" i="79"/>
  <c r="AD32" i="79"/>
  <c r="AD519" i="79"/>
  <c r="AD799" i="79"/>
  <c r="AD377" i="79"/>
  <c r="AD364" i="79"/>
  <c r="AD415" i="79"/>
  <c r="AD739" i="79"/>
  <c r="AD647" i="79"/>
  <c r="AD21" i="79"/>
  <c r="AD149" i="79"/>
  <c r="AD22" i="79"/>
  <c r="AD697" i="79"/>
  <c r="AD928" i="79"/>
  <c r="AD673" i="79"/>
  <c r="AD28" i="79"/>
  <c r="AD215" i="79"/>
  <c r="AD693" i="79"/>
  <c r="AD374" i="79"/>
  <c r="AD206" i="79"/>
  <c r="AD590" i="79"/>
  <c r="AD781" i="79"/>
  <c r="AD504" i="79"/>
  <c r="AD600" i="79"/>
  <c r="AD545" i="79"/>
  <c r="AD637" i="79"/>
  <c r="AD593" i="79"/>
  <c r="AD340" i="79"/>
  <c r="AD900" i="79"/>
  <c r="AD72" i="79"/>
  <c r="AD529" i="79"/>
  <c r="AD778" i="79"/>
  <c r="AD260" i="79"/>
  <c r="AD871" i="79"/>
  <c r="AD223" i="79"/>
  <c r="AL625" i="79"/>
  <c r="AL469" i="79"/>
  <c r="AL291" i="79"/>
  <c r="AK33" i="79"/>
  <c r="AL213" i="79"/>
  <c r="AK171" i="79"/>
  <c r="AK430" i="79"/>
  <c r="AK804" i="79"/>
  <c r="AK314" i="79"/>
  <c r="AK106" i="79"/>
  <c r="AK54" i="79"/>
  <c r="AK664" i="79"/>
  <c r="AL645" i="79"/>
  <c r="AK876" i="79"/>
  <c r="AK155" i="79"/>
  <c r="AK285" i="79"/>
  <c r="AL414" i="79"/>
  <c r="AK935" i="79"/>
  <c r="AK710" i="79"/>
  <c r="AK301" i="79"/>
  <c r="AK612" i="79"/>
  <c r="AK375" i="79"/>
  <c r="AK152" i="79"/>
  <c r="AK651" i="79"/>
  <c r="AL218" i="79"/>
  <c r="AK769" i="79"/>
  <c r="AK318" i="79"/>
  <c r="AL737" i="79"/>
  <c r="AL224" i="79"/>
  <c r="AL1001" i="79"/>
  <c r="AL897" i="79"/>
  <c r="AK212" i="79"/>
  <c r="AL315" i="79"/>
  <c r="AK741" i="79"/>
  <c r="AL639" i="79"/>
  <c r="AL930" i="79"/>
  <c r="AL482" i="79"/>
  <c r="AK755" i="79"/>
  <c r="AL396" i="79"/>
  <c r="AK593" i="79"/>
  <c r="AL128" i="79"/>
  <c r="AL870" i="79"/>
  <c r="AL23" i="79"/>
  <c r="AK927" i="79"/>
  <c r="AL650" i="79"/>
  <c r="AL398" i="79"/>
  <c r="AL114" i="79"/>
  <c r="AL711" i="79"/>
  <c r="AK209" i="79"/>
  <c r="AK887" i="79"/>
  <c r="AK530" i="79"/>
  <c r="AK847" i="79"/>
  <c r="AK939" i="79"/>
  <c r="AK658" i="79"/>
  <c r="AL30" i="79"/>
  <c r="AL436" i="79"/>
  <c r="AK42" i="79"/>
  <c r="AL111" i="79"/>
  <c r="AL440" i="79"/>
  <c r="AK380" i="79"/>
  <c r="AL695" i="79"/>
  <c r="AK419" i="79"/>
  <c r="AL775" i="79"/>
  <c r="AL887" i="79"/>
  <c r="AK373" i="79"/>
  <c r="AK58" i="79"/>
  <c r="AL411" i="79"/>
  <c r="AL909" i="79"/>
  <c r="AK317" i="79"/>
  <c r="AL654" i="79"/>
  <c r="AL850" i="79"/>
  <c r="AK687" i="79"/>
  <c r="AL105" i="79"/>
  <c r="AK965" i="79"/>
  <c r="AK168" i="79"/>
  <c r="AK697" i="79"/>
  <c r="AK34" i="79"/>
  <c r="AL254" i="79"/>
  <c r="AL958" i="79"/>
  <c r="AL868" i="79"/>
  <c r="AL172" i="79"/>
  <c r="AK372" i="79"/>
  <c r="AK295" i="79"/>
  <c r="AL569" i="79"/>
  <c r="AL715" i="79"/>
  <c r="AL990" i="79"/>
  <c r="AL729" i="79"/>
  <c r="AK249" i="79"/>
  <c r="AK905" i="79"/>
  <c r="AK568" i="79"/>
  <c r="AK954" i="79"/>
  <c r="AK748" i="79"/>
  <c r="AK454" i="79"/>
  <c r="AK243" i="79"/>
  <c r="AK434" i="79"/>
  <c r="AL861" i="79"/>
  <c r="AL683" i="79"/>
  <c r="AK240" i="79"/>
  <c r="AK540" i="79"/>
  <c r="AK306" i="79"/>
  <c r="AL87" i="79"/>
  <c r="AL557" i="79"/>
  <c r="AL196" i="79"/>
  <c r="AL709" i="79"/>
  <c r="AL359" i="79"/>
  <c r="AL758" i="79"/>
  <c r="AK189" i="79"/>
  <c r="AK30" i="79"/>
  <c r="AK868" i="79"/>
  <c r="AK147" i="79"/>
  <c r="AK166" i="79"/>
  <c r="AL627" i="79"/>
  <c r="AL497" i="79"/>
  <c r="AK760" i="79"/>
  <c r="AL267" i="79"/>
  <c r="AK517" i="79"/>
  <c r="AL748" i="79"/>
  <c r="AL347" i="79"/>
  <c r="AK172" i="79"/>
  <c r="AL892" i="79"/>
  <c r="AL537" i="79"/>
  <c r="AL405" i="79"/>
  <c r="AL550" i="79"/>
  <c r="AL442" i="79"/>
  <c r="AK26" i="79"/>
  <c r="AK199" i="79"/>
  <c r="AL59" i="79"/>
  <c r="AK229" i="79"/>
  <c r="AK702" i="79"/>
  <c r="AK406" i="79"/>
  <c r="AK867" i="79"/>
  <c r="AL379" i="79"/>
  <c r="AL360" i="79"/>
  <c r="AL68" i="79"/>
  <c r="AK487" i="79"/>
  <c r="AL977" i="79"/>
  <c r="AL453" i="79"/>
  <c r="AK833" i="79"/>
  <c r="AK518" i="79"/>
  <c r="AK787" i="79"/>
  <c r="AK118" i="79"/>
  <c r="AK839" i="79"/>
  <c r="AL428" i="79"/>
  <c r="AL141" i="79"/>
  <c r="AK570" i="79"/>
  <c r="AL788" i="79"/>
  <c r="AL40" i="79"/>
  <c r="AL730" i="79"/>
  <c r="AK574" i="79"/>
  <c r="AK858" i="79"/>
  <c r="AL60" i="79"/>
  <c r="AK665" i="79"/>
  <c r="AK204" i="79"/>
  <c r="AK391" i="79"/>
  <c r="AL808" i="79"/>
  <c r="AK149" i="79"/>
  <c r="AK337" i="79"/>
  <c r="AL798" i="79"/>
  <c r="AK414" i="79"/>
  <c r="AL215" i="79"/>
  <c r="AL46" i="79"/>
  <c r="AK726" i="79"/>
  <c r="AK233" i="79"/>
  <c r="AL749" i="79"/>
  <c r="AL58" i="79"/>
  <c r="AL753" i="79"/>
  <c r="AK308" i="79"/>
  <c r="AL780" i="79"/>
  <c r="AL552" i="79"/>
  <c r="AK135" i="79"/>
  <c r="AL450" i="79"/>
  <c r="AL233" i="79"/>
  <c r="AL928" i="79"/>
  <c r="AL774" i="79"/>
  <c r="AK889" i="79"/>
  <c r="AK397" i="79"/>
  <c r="AK167" i="79"/>
  <c r="AL859" i="79"/>
  <c r="AK157" i="79"/>
  <c r="AK957" i="79"/>
  <c r="AK707" i="79"/>
  <c r="AL265" i="79"/>
  <c r="AL784" i="79"/>
  <c r="AL345" i="79"/>
  <c r="AK921" i="79"/>
  <c r="AK639" i="79"/>
  <c r="AL769" i="79"/>
  <c r="AK49" i="79"/>
  <c r="AL902" i="79"/>
  <c r="AL65" i="79"/>
  <c r="AK526" i="79"/>
  <c r="AK84" i="79"/>
  <c r="AK225" i="79"/>
  <c r="AK522" i="79"/>
  <c r="AL539" i="79"/>
  <c r="AK666" i="79"/>
  <c r="AL546" i="79"/>
  <c r="AL927" i="79"/>
  <c r="AL281" i="79"/>
  <c r="AL713" i="79"/>
  <c r="AK790" i="79"/>
  <c r="AL885" i="79"/>
  <c r="AK379" i="79"/>
  <c r="AL725" i="79"/>
  <c r="AL337" i="79"/>
  <c r="AL646" i="79"/>
  <c r="AL69" i="79"/>
  <c r="AK680" i="79"/>
  <c r="AK961" i="79"/>
  <c r="AL853" i="79"/>
  <c r="AL560" i="79"/>
  <c r="AL339" i="79"/>
  <c r="AL75" i="79"/>
  <c r="AL424" i="79"/>
  <c r="AK907" i="79"/>
  <c r="AK720" i="79"/>
  <c r="AK458" i="79"/>
  <c r="AK670" i="79"/>
  <c r="AL491" i="79"/>
  <c r="AL487" i="79"/>
  <c r="AK630" i="79"/>
  <c r="AL845" i="79"/>
  <c r="AL410" i="79"/>
  <c r="AL438" i="79"/>
  <c r="AL985" i="79"/>
  <c r="AL489" i="79"/>
  <c r="AK803" i="79"/>
  <c r="AK344" i="79"/>
  <c r="AL720" i="79"/>
  <c r="AL38" i="79"/>
  <c r="AL84" i="79"/>
  <c r="AL262" i="79"/>
  <c r="AK569" i="79"/>
  <c r="AK200" i="79"/>
  <c r="AK943" i="79"/>
  <c r="AK826" i="79"/>
  <c r="AK809" i="79"/>
  <c r="AL102" i="79"/>
  <c r="AL343" i="79"/>
  <c r="AL394" i="79"/>
  <c r="AL158" i="79"/>
  <c r="AL404" i="79"/>
  <c r="AL786" i="79"/>
  <c r="AK947" i="79"/>
  <c r="AK532" i="79"/>
  <c r="AL86" i="79"/>
  <c r="AK799" i="79"/>
  <c r="AL844" i="79"/>
  <c r="AK117" i="79"/>
  <c r="AL890" i="79"/>
  <c r="AK72" i="79"/>
  <c r="AK35" i="79"/>
  <c r="AL721" i="79"/>
  <c r="AL773" i="79"/>
  <c r="AL831" i="79"/>
  <c r="AK362" i="79"/>
  <c r="AK497" i="79"/>
  <c r="AK955" i="79"/>
  <c r="AL790" i="79"/>
  <c r="AK347" i="79"/>
  <c r="AK127" i="79"/>
  <c r="AL458" i="79"/>
  <c r="AL79" i="79"/>
  <c r="AK582" i="79"/>
  <c r="AL528" i="79"/>
  <c r="AK169" i="79"/>
  <c r="AL668" i="79"/>
  <c r="AL918" i="79"/>
  <c r="AK38" i="79"/>
  <c r="AK302" i="79"/>
  <c r="AL176" i="79"/>
  <c r="AL807" i="79"/>
  <c r="AK602" i="79"/>
  <c r="AL804" i="79"/>
  <c r="AL329" i="79"/>
  <c r="AL649" i="79"/>
  <c r="AL933" i="79"/>
  <c r="AL467" i="79"/>
  <c r="AL381" i="79"/>
  <c r="AK740" i="79"/>
  <c r="AL865" i="79"/>
  <c r="AL772" i="79"/>
  <c r="AK441" i="79"/>
  <c r="AL246" i="79"/>
  <c r="AL516" i="79"/>
  <c r="AL332" i="79"/>
  <c r="AK862" i="79"/>
  <c r="AL612" i="79"/>
  <c r="AL175" i="79"/>
  <c r="AK529" i="79"/>
  <c r="AL211" i="79"/>
  <c r="AL27" i="79"/>
  <c r="AK856" i="79"/>
  <c r="AL139" i="79"/>
  <c r="AK690" i="79"/>
  <c r="AK436" i="79"/>
  <c r="AL680" i="79"/>
  <c r="AL136" i="79"/>
  <c r="AK901" i="79"/>
  <c r="AL824" i="79"/>
  <c r="AK98" i="79"/>
  <c r="AL446" i="79"/>
  <c r="AL891" i="79"/>
  <c r="AK767" i="79"/>
  <c r="AK1008" i="79"/>
  <c r="AL597" i="79"/>
  <c r="AK235" i="79"/>
  <c r="AL492" i="79"/>
  <c r="AK112" i="79"/>
  <c r="AL34" i="79"/>
  <c r="AL802" i="79"/>
  <c r="AL479" i="79"/>
  <c r="AL791" i="79"/>
  <c r="AK724" i="79"/>
  <c r="AL935" i="79"/>
  <c r="AK219" i="79"/>
  <c r="AL959" i="79"/>
  <c r="AK838" i="79"/>
  <c r="AL179" i="79"/>
  <c r="AK464" i="79"/>
  <c r="AL301" i="79"/>
  <c r="AK945" i="79"/>
  <c r="AL656" i="79"/>
  <c r="AK43" i="79"/>
  <c r="AK640" i="79"/>
  <c r="AL586" i="79"/>
  <c r="AL199" i="79"/>
  <c r="AK951" i="79"/>
  <c r="AK407" i="79"/>
  <c r="AK807" i="79"/>
  <c r="AK206" i="79"/>
  <c r="AK218" i="79"/>
  <c r="AK140" i="79"/>
  <c r="AL675" i="79"/>
  <c r="AK82" i="79"/>
  <c r="AK428" i="79"/>
  <c r="AK940" i="79"/>
  <c r="AK507" i="79"/>
  <c r="AK585" i="79"/>
  <c r="AK791" i="79"/>
  <c r="AL441" i="79"/>
  <c r="AK275" i="79"/>
  <c r="AL561" i="79"/>
  <c r="AK852" i="79"/>
  <c r="AL736" i="79"/>
  <c r="AK247" i="79"/>
  <c r="AL686" i="79"/>
  <c r="AK418" i="79"/>
  <c r="AL837" i="79"/>
  <c r="AK185" i="79"/>
  <c r="AL611" i="79"/>
  <c r="AK571" i="79"/>
  <c r="AL843" i="79"/>
  <c r="AK995" i="79"/>
  <c r="AK181" i="79"/>
  <c r="AK332" i="79"/>
  <c r="AL423" i="79"/>
  <c r="AL375" i="79"/>
  <c r="AL237" i="79"/>
  <c r="AL970" i="79"/>
  <c r="AL151" i="79"/>
  <c r="AK789" i="79"/>
  <c r="AK477" i="79"/>
  <c r="AK80" i="79"/>
  <c r="AL963" i="79"/>
  <c r="AL823" i="79"/>
  <c r="AK763" i="79"/>
  <c r="AL444" i="79"/>
  <c r="AK844" i="79"/>
  <c r="AK599" i="79"/>
  <c r="AK465" i="79"/>
  <c r="AK853" i="79"/>
  <c r="AL19" i="79"/>
  <c r="AL733" i="79"/>
  <c r="AK286" i="79"/>
  <c r="AK922" i="79"/>
  <c r="AL185" i="79"/>
  <c r="AL723" i="79"/>
  <c r="AL524" i="79"/>
  <c r="AK404" i="79"/>
  <c r="AK774" i="79"/>
  <c r="AL464" i="79"/>
  <c r="AL921" i="79"/>
  <c r="AL637" i="79"/>
  <c r="AL978" i="79"/>
  <c r="AK544" i="79"/>
  <c r="AK846" i="79"/>
  <c r="AK91" i="79"/>
  <c r="AK358" i="79"/>
  <c r="AK231" i="79"/>
  <c r="AL734" i="79"/>
  <c r="AK609" i="79"/>
  <c r="AK886" i="79"/>
  <c r="AL408" i="79"/>
  <c r="AK662" i="79"/>
  <c r="AK217" i="79"/>
  <c r="AK482" i="79"/>
  <c r="AK376" i="79"/>
  <c r="AL789" i="79"/>
  <c r="AK909" i="79"/>
  <c r="AK854" i="79"/>
  <c r="AK485" i="79"/>
  <c r="AK263" i="79"/>
  <c r="AK1015" i="79"/>
  <c r="AK222" i="79"/>
  <c r="AL666" i="79"/>
  <c r="AL395" i="79"/>
  <c r="AK52" i="79"/>
  <c r="AL376" i="79"/>
  <c r="AL180" i="79"/>
  <c r="AL855" i="79"/>
  <c r="AK650" i="79"/>
  <c r="AK969" i="79"/>
  <c r="AL383" i="79"/>
  <c r="AL192" i="79"/>
  <c r="AL778" i="79"/>
  <c r="AL125" i="79"/>
  <c r="AK900" i="79"/>
  <c r="AK655" i="79"/>
  <c r="AL165" i="79"/>
  <c r="AL864" i="79"/>
  <c r="AK327" i="79"/>
  <c r="AL1011" i="79"/>
  <c r="AK716" i="79"/>
  <c r="AK725" i="79"/>
  <c r="AK60" i="79"/>
  <c r="AL776" i="79"/>
  <c r="AL94" i="79"/>
  <c r="AK309" i="79"/>
  <c r="AK313" i="79"/>
  <c r="AL29" i="79"/>
  <c r="AK443" i="79"/>
  <c r="AL900" i="79"/>
  <c r="AL247" i="79"/>
  <c r="AK864" i="79"/>
  <c r="AL346" i="79"/>
  <c r="AL610" i="79"/>
  <c r="AK897" i="79"/>
  <c r="AK737" i="79"/>
  <c r="AK290" i="79"/>
  <c r="AK913" i="79"/>
  <c r="AL451" i="79"/>
  <c r="AK713" i="79"/>
  <c r="AK797" i="79"/>
  <c r="AL803" i="79"/>
  <c r="AK459" i="79"/>
  <c r="AL822" i="79"/>
  <c r="AK911" i="79"/>
  <c r="AL96" i="79"/>
  <c r="AK551" i="79"/>
  <c r="AL35" i="79"/>
  <c r="AL300" i="79"/>
  <c r="AL320" i="79"/>
  <c r="AK938" i="79"/>
  <c r="AK385" i="79"/>
  <c r="AK18" i="79"/>
  <c r="AK475" i="79"/>
  <c r="AK409" i="79"/>
  <c r="AL121" i="79"/>
  <c r="AL651" i="79"/>
  <c r="AL925" i="79"/>
  <c r="AK617" i="79"/>
  <c r="AK111" i="79"/>
  <c r="AK715" i="79"/>
  <c r="AL310" i="79"/>
  <c r="AK508" i="79"/>
  <c r="AK63" i="79"/>
  <c r="AL989" i="79"/>
  <c r="AK22" i="79"/>
  <c r="AL533" i="79"/>
  <c r="AK543" i="79"/>
  <c r="AK137" i="79"/>
  <c r="AK575" i="79"/>
  <c r="AK994" i="79"/>
  <c r="AL512" i="79"/>
  <c r="AL785" i="79"/>
  <c r="AL93" i="79"/>
  <c r="AL555" i="79"/>
  <c r="AL243" i="79"/>
  <c r="AL109" i="79"/>
  <c r="AK539" i="79"/>
  <c r="AL782" i="79"/>
  <c r="AK291" i="79"/>
  <c r="AL221" i="79"/>
  <c r="AK679" i="79"/>
  <c r="AK552" i="79"/>
  <c r="AK236" i="79"/>
  <c r="AK934" i="79"/>
  <c r="AK226" i="79"/>
  <c r="AL31" i="79"/>
  <c r="AL460" i="79"/>
  <c r="AL551" i="79"/>
  <c r="AK297" i="79"/>
  <c r="AK708" i="79"/>
  <c r="AL1013" i="79"/>
  <c r="AK476" i="79"/>
  <c r="AL182" i="79"/>
  <c r="AL282" i="79"/>
  <c r="AL658" i="79"/>
  <c r="AK361" i="79"/>
  <c r="AL977" i="134"/>
  <c r="AK214" i="134"/>
  <c r="AL707" i="134"/>
  <c r="AK888" i="134"/>
  <c r="AL880" i="134"/>
  <c r="AK641" i="134"/>
  <c r="AL586" i="134"/>
  <c r="AK45" i="134"/>
  <c r="AL651" i="134"/>
  <c r="AL973" i="134"/>
  <c r="AL181" i="134"/>
  <c r="AK142" i="134"/>
  <c r="AL648" i="134"/>
  <c r="AL782" i="134"/>
  <c r="AK461" i="134"/>
  <c r="AL413" i="134"/>
  <c r="AL201" i="134"/>
  <c r="AK487" i="134"/>
  <c r="AK796" i="134"/>
  <c r="AL714" i="134"/>
  <c r="AL215" i="134"/>
  <c r="AK304" i="134"/>
  <c r="AK586" i="134"/>
  <c r="AL1007" i="134"/>
  <c r="AL591" i="134"/>
  <c r="AK397" i="134"/>
  <c r="AL540" i="134"/>
  <c r="AK782" i="134"/>
  <c r="AL495" i="134"/>
  <c r="AK17" i="134"/>
  <c r="AL192" i="134"/>
  <c r="AK313" i="134"/>
  <c r="AK750" i="134"/>
  <c r="AL755" i="134"/>
  <c r="AK439" i="134"/>
  <c r="AL431" i="134"/>
  <c r="AK453" i="134"/>
  <c r="AL71" i="134"/>
  <c r="AK409" i="134"/>
  <c r="AL209" i="134"/>
  <c r="AK39" i="134"/>
  <c r="AL248" i="134"/>
  <c r="AK731" i="134"/>
  <c r="AK133" i="134"/>
  <c r="AL178" i="134"/>
  <c r="AK538" i="134"/>
  <c r="AL576" i="134"/>
  <c r="AL179" i="134"/>
  <c r="AK992" i="134"/>
  <c r="AL254" i="134"/>
  <c r="AK889" i="134"/>
  <c r="AK282" i="134"/>
  <c r="AK1004" i="134"/>
  <c r="AK594" i="134"/>
  <c r="AK191" i="134"/>
  <c r="AK824" i="134"/>
  <c r="AK404" i="134"/>
  <c r="AK456" i="134"/>
  <c r="AL877" i="134"/>
  <c r="AK601" i="134"/>
  <c r="AK160" i="134"/>
  <c r="AL912" i="134"/>
  <c r="AL98" i="134"/>
  <c r="AL466" i="134"/>
  <c r="AK765" i="134"/>
  <c r="AL485" i="134"/>
  <c r="AK308" i="134"/>
  <c r="AL351" i="134"/>
  <c r="AL543" i="134"/>
  <c r="AK480" i="134"/>
  <c r="AL293" i="134"/>
  <c r="AL281" i="134"/>
  <c r="AL482" i="134"/>
  <c r="AL946" i="134"/>
  <c r="AK479" i="134"/>
  <c r="AL906" i="134"/>
  <c r="AK631" i="134"/>
  <c r="AK693" i="134"/>
  <c r="AK124" i="134"/>
  <c r="AL865" i="134"/>
  <c r="AK329" i="134"/>
  <c r="AL915" i="134"/>
  <c r="AK175" i="134"/>
  <c r="AK852" i="134"/>
  <c r="AK200" i="134"/>
  <c r="AL748" i="134"/>
  <c r="AK921" i="134"/>
  <c r="AK552" i="134"/>
  <c r="AL825" i="134"/>
  <c r="AK478" i="134"/>
  <c r="AK987" i="134"/>
  <c r="AK69" i="134"/>
  <c r="AL487" i="134"/>
  <c r="AK280" i="134"/>
  <c r="AL74" i="134"/>
  <c r="AK420" i="134"/>
  <c r="AK986" i="134"/>
  <c r="AK211" i="134"/>
  <c r="AK977" i="134"/>
  <c r="AL439" i="134"/>
  <c r="AL218" i="134"/>
  <c r="AK820" i="134"/>
  <c r="AK545" i="134"/>
  <c r="AK488" i="134"/>
  <c r="AL64" i="134"/>
  <c r="AL407" i="134"/>
  <c r="AL469" i="134"/>
  <c r="AK514" i="134"/>
  <c r="AK57" i="134"/>
  <c r="AK515" i="134"/>
  <c r="AK776" i="134"/>
  <c r="AK436" i="134"/>
  <c r="AL747" i="134"/>
  <c r="AK761" i="134"/>
  <c r="AK634" i="134"/>
  <c r="AK627" i="134"/>
  <c r="AL493" i="134"/>
  <c r="AK321" i="134"/>
  <c r="AK767" i="134"/>
  <c r="AL162" i="134"/>
  <c r="AK774" i="134"/>
  <c r="AK886" i="134"/>
  <c r="AK562" i="134"/>
  <c r="AL77" i="134"/>
  <c r="AL650" i="134"/>
  <c r="AK125" i="134"/>
  <c r="AL689" i="134"/>
  <c r="AK593" i="134"/>
  <c r="AK151" i="134"/>
  <c r="AL195" i="134"/>
  <c r="AK896" i="134"/>
  <c r="AK778" i="134"/>
  <c r="AK865" i="134"/>
  <c r="AL459" i="134"/>
  <c r="AK336" i="134"/>
  <c r="AK46" i="134"/>
  <c r="AK606" i="134"/>
  <c r="AL692" i="134"/>
  <c r="AL514" i="134"/>
  <c r="AK978" i="134"/>
  <c r="AK22" i="134"/>
  <c r="AK372" i="134"/>
  <c r="AL867" i="134"/>
  <c r="AK676" i="134"/>
  <c r="AK417" i="134"/>
  <c r="AK516" i="134"/>
  <c r="AK27" i="134"/>
  <c r="AK390" i="134"/>
  <c r="AL874" i="134"/>
  <c r="AL826" i="134"/>
  <c r="AL630" i="134"/>
  <c r="AL982" i="134"/>
  <c r="AK465" i="134"/>
  <c r="AL425" i="134"/>
  <c r="AK938" i="134"/>
  <c r="AL177" i="134"/>
  <c r="AK953" i="134"/>
  <c r="AK826" i="134"/>
  <c r="AL19" i="134"/>
  <c r="AK403" i="134"/>
  <c r="AL979" i="134"/>
  <c r="AK363" i="134"/>
  <c r="AL739" i="134"/>
  <c r="AK531" i="134"/>
  <c r="AL958" i="134"/>
  <c r="AK30" i="134"/>
  <c r="AL649" i="134"/>
  <c r="AK391" i="134"/>
  <c r="AK739" i="134"/>
  <c r="AK533" i="134"/>
  <c r="AL551" i="134"/>
  <c r="AL242" i="134"/>
  <c r="AL623" i="134"/>
  <c r="AK35" i="134"/>
  <c r="AL794" i="134"/>
  <c r="AK23" i="134"/>
  <c r="AK50" i="134"/>
  <c r="AK195" i="134"/>
  <c r="AL725" i="134"/>
  <c r="AK853" i="134"/>
  <c r="AL669" i="134"/>
  <c r="AK534" i="134"/>
  <c r="AK253" i="134"/>
  <c r="AL847" i="134"/>
  <c r="AK278" i="134"/>
  <c r="AL287" i="134"/>
  <c r="AL223" i="134"/>
  <c r="AL567" i="134"/>
  <c r="AK217" i="134"/>
  <c r="AK880" i="134"/>
  <c r="AL243" i="134"/>
  <c r="AK908" i="134"/>
  <c r="AL258" i="134"/>
  <c r="AK265" i="134"/>
  <c r="AL105" i="134"/>
  <c r="AK74" i="134"/>
  <c r="AK254" i="134"/>
  <c r="AK526" i="134"/>
  <c r="AK579" i="134"/>
  <c r="AL790" i="134"/>
  <c r="AL961" i="134"/>
  <c r="AK262" i="134"/>
  <c r="AK255" i="134"/>
  <c r="AL255" i="134"/>
  <c r="AK268" i="134"/>
  <c r="AK658" i="134"/>
  <c r="AL433" i="134"/>
  <c r="AL916" i="134"/>
  <c r="AK449" i="134"/>
  <c r="AL744" i="134"/>
  <c r="AL456" i="134"/>
  <c r="AK790" i="134"/>
  <c r="AL188" i="134"/>
  <c r="AK266" i="134"/>
  <c r="AL350" i="134"/>
  <c r="AL225" i="134"/>
  <c r="AK476" i="134"/>
  <c r="AK100" i="134"/>
  <c r="AL356" i="134"/>
  <c r="AK874" i="134"/>
  <c r="AL641" i="134"/>
  <c r="AK685" i="134"/>
  <c r="AL280" i="134"/>
  <c r="AL55" i="134"/>
  <c r="AK708" i="134"/>
  <c r="AL322" i="134"/>
  <c r="AL763" i="134"/>
  <c r="AL321" i="134"/>
  <c r="AL250" i="134"/>
  <c r="AK59" i="134"/>
  <c r="AL396" i="134"/>
  <c r="AL38" i="134"/>
  <c r="AK161" i="134"/>
  <c r="AK1015" i="134"/>
  <c r="AK614" i="134"/>
  <c r="AL185" i="134"/>
  <c r="AK574" i="134"/>
  <c r="AK781" i="134"/>
  <c r="AL745" i="134"/>
  <c r="AL667" i="134"/>
  <c r="AL931" i="134"/>
  <c r="AL265" i="134"/>
  <c r="AL244" i="134"/>
  <c r="AL160" i="134"/>
  <c r="AL24" i="134"/>
  <c r="AK599" i="134"/>
  <c r="AK346" i="134"/>
  <c r="AL832" i="134"/>
  <c r="AK814" i="134"/>
  <c r="AK347" i="134"/>
  <c r="AL638" i="134"/>
  <c r="AK848" i="134"/>
  <c r="AK817" i="134"/>
  <c r="AL238" i="134"/>
  <c r="AL761" i="134"/>
  <c r="AL420" i="134"/>
  <c r="AK961" i="134"/>
  <c r="AL140" i="134"/>
  <c r="AL176" i="134"/>
  <c r="AK507" i="134"/>
  <c r="AK783" i="134"/>
  <c r="AL66" i="134"/>
  <c r="AL416" i="134"/>
  <c r="AL843" i="134"/>
  <c r="AL681" i="134"/>
  <c r="AK334" i="134"/>
  <c r="AL757" i="134"/>
  <c r="AK458" i="134"/>
  <c r="AK502" i="134"/>
  <c r="AK345" i="134"/>
  <c r="AL193" i="134"/>
  <c r="AL306" i="134"/>
  <c r="AK864" i="134"/>
  <c r="AK85" i="134"/>
  <c r="AK120" i="134"/>
  <c r="AL903" i="134"/>
  <c r="AL437" i="134"/>
  <c r="AK829" i="134"/>
  <c r="AL968" i="134"/>
  <c r="AL267" i="134"/>
  <c r="AL33" i="134"/>
  <c r="AL935" i="134"/>
  <c r="AL1011" i="134"/>
  <c r="AK597" i="134"/>
  <c r="AK452" i="134"/>
  <c r="AK40" i="134"/>
  <c r="AL816" i="134"/>
  <c r="AL120" i="134"/>
  <c r="AK441" i="134"/>
  <c r="AL49" i="134"/>
  <c r="AL401" i="134"/>
  <c r="AK918" i="134"/>
  <c r="AL45" i="134"/>
  <c r="AL474" i="134"/>
  <c r="AK152" i="134"/>
  <c r="AK180" i="134"/>
  <c r="AK710" i="134"/>
  <c r="AK275" i="134"/>
  <c r="AK872" i="134"/>
  <c r="AK290" i="134"/>
  <c r="AK168" i="134"/>
  <c r="AL169" i="134"/>
  <c r="AK955" i="134"/>
  <c r="AK213" i="134"/>
  <c r="AK919" i="134"/>
  <c r="AL235" i="134"/>
  <c r="AL929" i="134"/>
  <c r="AL596" i="134"/>
  <c r="AK563" i="134"/>
  <c r="AK749" i="134"/>
  <c r="AK221" i="134"/>
  <c r="AK671" i="134"/>
  <c r="AK381" i="134"/>
  <c r="AK756" i="134"/>
  <c r="AL117" i="134"/>
  <c r="AL261" i="134"/>
  <c r="AL980" i="134"/>
  <c r="AK208" i="134"/>
  <c r="AK869" i="134"/>
  <c r="AK525" i="134"/>
  <c r="AK335" i="134"/>
  <c r="AL370" i="134"/>
  <c r="AL150" i="134"/>
  <c r="AK328" i="134"/>
  <c r="AK383" i="134"/>
  <c r="AK505" i="134"/>
  <c r="AL533" i="134"/>
  <c r="AL453" i="134"/>
  <c r="AK186" i="134"/>
  <c r="AL1004" i="134"/>
  <c r="AL190" i="134"/>
  <c r="AK717" i="134"/>
  <c r="AL819" i="134"/>
  <c r="AL559" i="134"/>
  <c r="AL337" i="134"/>
  <c r="AL952" i="134"/>
  <c r="AK485" i="134"/>
  <c r="AK342" i="134"/>
  <c r="AL852" i="134"/>
  <c r="AK760" i="134"/>
  <c r="AL525" i="134"/>
  <c r="AL572" i="134"/>
  <c r="AL985" i="134"/>
  <c r="AK128" i="134"/>
  <c r="AK726" i="134"/>
  <c r="AL703" i="134"/>
  <c r="AL323" i="134"/>
  <c r="AL944" i="134"/>
  <c r="AK155" i="134"/>
  <c r="AK468" i="134"/>
  <c r="AK692" i="134"/>
  <c r="AL637" i="134"/>
  <c r="AL237" i="134"/>
  <c r="AL297" i="134"/>
  <c r="AK950" i="134"/>
  <c r="AL917" i="134"/>
  <c r="AK243" i="134"/>
  <c r="AK164" i="134"/>
  <c r="AL967" i="134"/>
  <c r="AL995" i="134"/>
  <c r="AL97" i="134"/>
  <c r="AL986" i="134"/>
  <c r="AK840" i="134"/>
  <c r="AL727" i="134"/>
  <c r="AK412" i="134"/>
  <c r="AK52" i="134"/>
  <c r="AL366" i="134"/>
  <c r="AL203" i="134"/>
  <c r="AL357" i="134"/>
  <c r="AL122" i="134"/>
  <c r="AL159" i="134"/>
  <c r="AK746" i="134"/>
  <c r="AK691" i="134"/>
  <c r="AL700" i="134"/>
  <c r="AK405" i="134"/>
  <c r="AK825" i="134"/>
  <c r="AL545" i="134"/>
  <c r="AK354" i="134"/>
  <c r="AK351" i="134"/>
  <c r="AL111" i="134"/>
  <c r="AK804" i="134"/>
  <c r="AK274" i="134"/>
  <c r="AL84" i="134"/>
  <c r="AL78" i="134"/>
  <c r="AK670" i="134"/>
  <c r="AL969" i="134"/>
  <c r="AK245" i="134"/>
  <c r="AK567" i="134"/>
  <c r="AK753" i="134"/>
  <c r="AK78" i="134"/>
  <c r="AL756" i="134"/>
  <c r="AL483" i="134"/>
  <c r="AK276" i="134"/>
  <c r="AL609" i="134"/>
  <c r="AL1006" i="134"/>
  <c r="AK847" i="134"/>
  <c r="AL808" i="134"/>
  <c r="AL863" i="134"/>
  <c r="AL402" i="134"/>
  <c r="AK835" i="134"/>
  <c r="AL442" i="134"/>
  <c r="AK655" i="134"/>
  <c r="AK233" i="134"/>
  <c r="AL358" i="134"/>
  <c r="AL143" i="134"/>
  <c r="AK366" i="134"/>
  <c r="AK617" i="134"/>
  <c r="AK497" i="134"/>
  <c r="AL682" i="134"/>
  <c r="AK67" i="134"/>
  <c r="AL627" i="134"/>
  <c r="AK944" i="134"/>
  <c r="AL896" i="134"/>
  <c r="AK236" i="134"/>
  <c r="AK965" i="134"/>
  <c r="AK295" i="134"/>
  <c r="AK340" i="134"/>
  <c r="AL133" i="134"/>
  <c r="AK117" i="134"/>
  <c r="AK808" i="134"/>
  <c r="AK855" i="134"/>
  <c r="AL421" i="134"/>
  <c r="AL272" i="134"/>
  <c r="AK1006" i="134"/>
  <c r="AK344" i="134"/>
  <c r="AK615" i="134"/>
  <c r="AK97" i="134"/>
  <c r="AL373" i="134"/>
  <c r="AK916" i="134"/>
  <c r="AL269" i="134"/>
  <c r="AK324" i="134"/>
  <c r="AK902" i="134"/>
  <c r="AK118" i="134"/>
  <c r="AK644" i="134"/>
  <c r="AK673" i="134"/>
  <c r="AK362" i="134"/>
  <c r="AL320" i="134"/>
  <c r="AK170" i="134"/>
  <c r="AL491" i="134"/>
  <c r="AK86" i="134"/>
  <c r="AL282" i="134"/>
  <c r="AK859" i="134"/>
  <c r="AL647" i="134"/>
  <c r="AL693" i="134"/>
  <c r="AK787" i="134"/>
  <c r="AL311" i="134"/>
  <c r="AL922" i="134"/>
  <c r="AL428" i="134"/>
  <c r="AK995" i="134"/>
  <c r="AL962" i="134"/>
  <c r="AK803" i="134"/>
  <c r="AL549" i="134"/>
  <c r="AK416" i="134"/>
  <c r="AL562" i="134"/>
  <c r="AK96" i="134"/>
  <c r="AK82" i="134"/>
  <c r="AK103" i="134"/>
  <c r="AL960" i="134"/>
  <c r="AK92" i="134"/>
  <c r="AL554" i="134"/>
  <c r="AK929" i="134"/>
  <c r="AL933" i="134"/>
  <c r="AL183" i="134"/>
  <c r="AL765" i="134"/>
  <c r="AL65" i="134"/>
  <c r="AK64" i="134"/>
  <c r="AK490" i="134"/>
  <c r="AK954" i="134"/>
  <c r="AK301" i="134"/>
  <c r="AL811" i="134"/>
  <c r="AK56" i="134"/>
  <c r="AK657" i="134"/>
  <c r="AK754" i="134"/>
  <c r="AL82" i="134"/>
  <c r="AL830" i="134"/>
  <c r="AL571" i="134"/>
  <c r="AK501" i="134"/>
  <c r="AK447" i="134"/>
  <c r="AK775" i="134"/>
  <c r="AL911" i="134"/>
  <c r="AK163" i="134"/>
  <c r="AL875" i="134"/>
  <c r="AK95" i="134"/>
  <c r="AL207" i="134"/>
  <c r="AK234" i="134"/>
  <c r="AK937" i="134"/>
  <c r="AK687" i="134"/>
  <c r="AK193" i="134"/>
  <c r="AL873" i="134"/>
  <c r="AL58" i="134"/>
  <c r="AK132" i="134"/>
  <c r="AK849" i="134"/>
  <c r="AK205" i="134"/>
  <c r="AK1002" i="134"/>
  <c r="AK556" i="134"/>
  <c r="AK518" i="134"/>
  <c r="AL535" i="134"/>
  <c r="AK463" i="134"/>
  <c r="AK446" i="134"/>
  <c r="AL213" i="134"/>
  <c r="AL675" i="141"/>
  <c r="AK875" i="141"/>
  <c r="AK180" i="141"/>
  <c r="AL376" i="141"/>
  <c r="AK386" i="141"/>
  <c r="AL88" i="141"/>
  <c r="AL885" i="141"/>
  <c r="AL866" i="141"/>
  <c r="AL982" i="141"/>
  <c r="AL156" i="141"/>
  <c r="AK461" i="141"/>
  <c r="AK291" i="141"/>
  <c r="AL471" i="141"/>
  <c r="AK605" i="141"/>
  <c r="AK382" i="141"/>
  <c r="AK59" i="141"/>
  <c r="AK747" i="141"/>
  <c r="AK905" i="141"/>
  <c r="AK765" i="141"/>
  <c r="AK740" i="141"/>
  <c r="AL525" i="141"/>
  <c r="AL282" i="141"/>
  <c r="AL547" i="141"/>
  <c r="AK766" i="141"/>
  <c r="AK840" i="141"/>
  <c r="AK362" i="141"/>
  <c r="AK559" i="141"/>
  <c r="AL959" i="141"/>
  <c r="AL142" i="141"/>
  <c r="AL956" i="141"/>
  <c r="AK463" i="141"/>
  <c r="AK744" i="141"/>
  <c r="AK499" i="141"/>
  <c r="AK16" i="141"/>
  <c r="AK780" i="141"/>
  <c r="AL442" i="141"/>
  <c r="AL573" i="141"/>
  <c r="AK874" i="141"/>
  <c r="AK176" i="141"/>
  <c r="AK89" i="141"/>
  <c r="AK401" i="141"/>
  <c r="AK633" i="141"/>
  <c r="AL336" i="141"/>
  <c r="AK536" i="141"/>
  <c r="AL386" i="141"/>
  <c r="AK545" i="141"/>
  <c r="AL813" i="141"/>
  <c r="AL148" i="141"/>
  <c r="AL730" i="141"/>
  <c r="AK984" i="141"/>
  <c r="AL745" i="141"/>
  <c r="AK869" i="141"/>
  <c r="AL647" i="141"/>
  <c r="AK862" i="141"/>
  <c r="AK716" i="141"/>
  <c r="AK920" i="141"/>
  <c r="AK782" i="141"/>
  <c r="AL889" i="141"/>
  <c r="AK592" i="141"/>
  <c r="AL601" i="141"/>
  <c r="AK348" i="141"/>
  <c r="AL226" i="141"/>
  <c r="AK322" i="141"/>
  <c r="AK188" i="141"/>
  <c r="AK483" i="141"/>
  <c r="AK728" i="141"/>
  <c r="AK33" i="141"/>
  <c r="AL189" i="141"/>
  <c r="AK557" i="141"/>
  <c r="AK376" i="141"/>
  <c r="AL934" i="141"/>
  <c r="AK683" i="141"/>
  <c r="AL261" i="141"/>
  <c r="AL466" i="141"/>
  <c r="AL660" i="141"/>
  <c r="AK898" i="141"/>
  <c r="AK184" i="141"/>
  <c r="AK968" i="141"/>
  <c r="AL908" i="141"/>
  <c r="AK663" i="141"/>
  <c r="AL501" i="141"/>
  <c r="AK635" i="141"/>
  <c r="AL388" i="141"/>
  <c r="AL61" i="141"/>
  <c r="AL242" i="141"/>
  <c r="AK171" i="141"/>
  <c r="AK556" i="141"/>
  <c r="AK910" i="141"/>
  <c r="AK73" i="141"/>
  <c r="AK1004" i="141"/>
  <c r="AK204" i="141"/>
  <c r="AL995" i="141"/>
  <c r="AL689" i="141"/>
  <c r="AK947" i="141"/>
  <c r="AK419" i="141"/>
  <c r="AK272" i="141"/>
  <c r="AL476" i="141"/>
  <c r="AL432" i="141"/>
  <c r="AK160" i="141"/>
  <c r="AK637" i="141"/>
  <c r="AK809" i="141"/>
  <c r="AL987" i="141"/>
  <c r="AL185" i="141"/>
  <c r="AL483" i="141"/>
  <c r="AK189" i="141"/>
  <c r="AK581" i="141"/>
  <c r="AK130" i="141"/>
  <c r="AK426" i="141"/>
  <c r="AL152" i="141"/>
  <c r="AL602" i="141"/>
  <c r="AL183" i="141"/>
  <c r="AK827" i="141"/>
  <c r="AK42" i="141"/>
  <c r="AL224" i="141"/>
  <c r="AL387" i="141"/>
  <c r="AK723" i="141"/>
  <c r="AL553" i="141"/>
  <c r="AL868" i="141"/>
  <c r="AL916" i="141"/>
  <c r="AL343" i="141"/>
  <c r="AK953" i="141"/>
  <c r="AL828" i="141"/>
  <c r="AL839" i="141"/>
  <c r="AL541" i="141"/>
  <c r="AK357" i="141"/>
  <c r="AK86" i="141"/>
  <c r="AL897" i="141"/>
  <c r="AL952" i="141"/>
  <c r="AK148" i="141"/>
  <c r="AL300" i="141"/>
  <c r="AK520" i="141"/>
  <c r="AL750" i="141"/>
  <c r="AK612" i="141"/>
  <c r="AL655" i="141"/>
  <c r="AK255" i="141"/>
  <c r="AL523" i="141"/>
  <c r="AL734" i="141"/>
  <c r="AL66" i="141"/>
  <c r="AL700" i="141"/>
  <c r="AK698" i="141"/>
  <c r="AL911" i="141"/>
  <c r="AL797" i="141"/>
  <c r="AK508" i="141"/>
  <c r="AL761" i="141"/>
  <c r="AK437" i="141"/>
  <c r="AL140" i="141"/>
  <c r="AL421" i="141"/>
  <c r="AK224" i="141"/>
  <c r="AL902" i="141"/>
  <c r="AL1005" i="141"/>
  <c r="AK767" i="141"/>
  <c r="AK570" i="141"/>
  <c r="AK440" i="141"/>
  <c r="AL21" i="141"/>
  <c r="AK365" i="141"/>
  <c r="AK933" i="141"/>
  <c r="AL151" i="141"/>
  <c r="AK492" i="141"/>
  <c r="AK226" i="141"/>
  <c r="AK396" i="141"/>
  <c r="AK729" i="141"/>
  <c r="AK414" i="141"/>
  <c r="AL219" i="141"/>
  <c r="AL1010" i="141"/>
  <c r="AK233" i="141"/>
  <c r="AK861" i="141"/>
  <c r="AL639" i="141"/>
  <c r="AL736" i="141"/>
  <c r="AL743" i="141"/>
  <c r="AL548" i="141"/>
  <c r="AL878" i="141"/>
  <c r="AK215" i="141"/>
  <c r="AL283" i="141"/>
  <c r="AL1003" i="141"/>
  <c r="AK696" i="141"/>
  <c r="AL891" i="141"/>
  <c r="AL769" i="141"/>
  <c r="AK534" i="141"/>
  <c r="AK666" i="141"/>
  <c r="AL932" i="141"/>
  <c r="AK929" i="141"/>
  <c r="AK677" i="141"/>
  <c r="AL580" i="141"/>
  <c r="AK298" i="141"/>
  <c r="AK216" i="141"/>
  <c r="AL41" i="141"/>
  <c r="AL349" i="141"/>
  <c r="AL530" i="141"/>
  <c r="AL771" i="141"/>
  <c r="AL62" i="141"/>
  <c r="AL370" i="141"/>
  <c r="AK772" i="141"/>
  <c r="AK896" i="141"/>
  <c r="AL699" i="141"/>
  <c r="AL20" i="141"/>
  <c r="AL315" i="141"/>
  <c r="AK471" i="141"/>
  <c r="AL737" i="141"/>
  <c r="AL26" i="141"/>
  <c r="AL865" i="141"/>
  <c r="AK219" i="141"/>
  <c r="AK168" i="141"/>
  <c r="AL372" i="141"/>
  <c r="AK125" i="141"/>
  <c r="AK650" i="141"/>
  <c r="AL454" i="141"/>
  <c r="AK519" i="141"/>
  <c r="AL888" i="141"/>
  <c r="AK277" i="141"/>
  <c r="AL893" i="141"/>
  <c r="AK763" i="141"/>
  <c r="AL794" i="141"/>
  <c r="AL900" i="141"/>
  <c r="AL707" i="141"/>
  <c r="AK954" i="141"/>
  <c r="AK1009" i="141"/>
  <c r="AK721" i="141"/>
  <c r="AL59" i="141"/>
  <c r="AK113" i="141"/>
  <c r="AK301" i="141"/>
  <c r="AL494" i="141"/>
  <c r="AL205" i="141"/>
  <c r="AK169" i="141"/>
  <c r="AK981" i="141"/>
  <c r="AL193" i="141"/>
  <c r="AL719" i="141"/>
  <c r="AK257" i="141"/>
  <c r="AL779" i="141"/>
  <c r="AK131" i="141"/>
  <c r="AK441" i="141"/>
  <c r="AK645" i="141"/>
  <c r="AL119" i="141"/>
  <c r="AL365" i="141"/>
  <c r="AL474" i="141"/>
  <c r="AK316" i="141"/>
  <c r="AL60" i="141"/>
  <c r="AL77" i="141"/>
  <c r="AK797" i="141"/>
  <c r="AL603" i="141"/>
  <c r="AK505" i="141"/>
  <c r="AL979" i="141"/>
  <c r="AK646" i="141"/>
  <c r="AL468" i="141"/>
  <c r="AL439" i="141"/>
  <c r="AL475" i="141"/>
  <c r="AK183" i="141"/>
  <c r="AL634" i="141"/>
  <c r="AK273" i="141"/>
  <c r="AK318" i="141"/>
  <c r="AK416" i="141"/>
  <c r="AL559" i="141"/>
  <c r="AL800" i="141"/>
  <c r="AK134" i="141"/>
  <c r="AK433" i="141"/>
  <c r="AL278" i="141"/>
  <c r="AL366" i="141"/>
  <c r="AK161" i="141"/>
  <c r="AL334" i="141"/>
  <c r="AK854" i="141"/>
  <c r="AK99" i="141"/>
  <c r="AL449" i="141"/>
  <c r="AK895" i="141"/>
  <c r="AK565" i="141"/>
  <c r="AL590" i="141"/>
  <c r="AK717" i="141"/>
  <c r="AL473" i="141"/>
  <c r="AK143" i="141"/>
  <c r="AK431" i="141"/>
  <c r="AL263" i="141"/>
  <c r="AL447" i="141"/>
  <c r="AK841" i="141"/>
  <c r="AK222" i="141"/>
  <c r="AK464" i="141"/>
  <c r="AL198" i="141"/>
  <c r="AK974" i="141"/>
  <c r="AL100" i="141"/>
  <c r="AL835" i="141"/>
  <c r="AL787" i="141"/>
  <c r="AL990" i="141"/>
  <c r="AL289" i="141"/>
  <c r="AL277" i="141"/>
  <c r="AK481" i="141"/>
  <c r="AL186" i="141"/>
  <c r="AL139" i="141"/>
  <c r="AK949" i="141"/>
  <c r="AL456" i="141"/>
  <c r="AL807" i="141"/>
  <c r="AK899" i="141"/>
  <c r="AL145" i="141"/>
  <c r="AK866" i="141"/>
  <c r="AK624" i="141"/>
  <c r="AL641" i="141"/>
  <c r="AK430" i="141"/>
  <c r="AK244" i="141"/>
  <c r="AL504" i="141"/>
  <c r="AK826" i="141"/>
  <c r="AK53" i="141"/>
  <c r="AL265" i="141"/>
  <c r="AK594" i="141"/>
  <c r="AK429" i="141"/>
  <c r="AL104" i="141"/>
  <c r="AL947" i="141"/>
  <c r="AL627" i="141"/>
  <c r="AL290" i="141"/>
  <c r="AK523" i="141"/>
  <c r="AK190" i="141"/>
  <c r="AL448" i="141"/>
  <c r="AL740" i="141"/>
  <c r="AK1001" i="141"/>
  <c r="AL808" i="141"/>
  <c r="AL760" i="141"/>
  <c r="AK996" i="141"/>
  <c r="AK731" i="141"/>
  <c r="AK395" i="141"/>
  <c r="AK694" i="141"/>
  <c r="AK479" i="141"/>
  <c r="AL943" i="141"/>
  <c r="AL876" i="141"/>
  <c r="AK944" i="141"/>
  <c r="AK963" i="141"/>
  <c r="AL681" i="141"/>
  <c r="AK720" i="141"/>
  <c r="AL357" i="141"/>
  <c r="AL861" i="141"/>
  <c r="AL70" i="141"/>
  <c r="AK340" i="141"/>
  <c r="AL311" i="141"/>
  <c r="AK482" i="141"/>
  <c r="AL715" i="141"/>
  <c r="AL524" i="141"/>
  <c r="AL213" i="141"/>
  <c r="AL972" i="141"/>
  <c r="AL658" i="141"/>
  <c r="AK164" i="141"/>
  <c r="AL160" i="141"/>
  <c r="AK930" i="141"/>
  <c r="AK341" i="141"/>
  <c r="AL215" i="141"/>
  <c r="AK312" i="141"/>
  <c r="AK158" i="141"/>
  <c r="AL461" i="141"/>
  <c r="AK248" i="141"/>
  <c r="AL480" i="141"/>
  <c r="AK700" i="141"/>
  <c r="AL360" i="141"/>
  <c r="AL1006" i="141"/>
  <c r="AK658" i="141"/>
  <c r="AL53" i="141"/>
  <c r="AK449" i="141"/>
  <c r="AK572" i="141"/>
  <c r="AL269" i="141"/>
  <c r="AL134" i="141"/>
  <c r="AL294" i="141"/>
  <c r="AK726" i="141"/>
  <c r="AL848" i="141"/>
  <c r="AK152" i="141"/>
  <c r="AL948" i="141"/>
  <c r="AL19" i="141"/>
  <c r="AL200" i="141"/>
  <c r="AL881" i="141"/>
  <c r="AK584" i="141"/>
  <c r="AL894" i="141"/>
  <c r="AK643" i="141"/>
  <c r="AK163" i="141"/>
  <c r="AL356" i="141"/>
  <c r="AK46" i="141"/>
  <c r="AL337" i="141"/>
  <c r="AK619" i="141"/>
  <c r="AL986" i="141"/>
  <c r="AL726" i="141"/>
  <c r="AK783" i="141"/>
  <c r="AK917" i="141"/>
  <c r="AL775" i="141"/>
  <c r="AL423" i="141"/>
  <c r="AK601" i="141"/>
  <c r="AL545" i="141"/>
  <c r="AL661" i="141"/>
  <c r="AK387" i="141"/>
  <c r="AK503" i="141"/>
  <c r="AK724" i="141"/>
  <c r="AK392" i="141"/>
  <c r="AK78" i="141"/>
  <c r="AL339" i="141"/>
  <c r="AK146" i="141"/>
  <c r="AL1000" i="141"/>
  <c r="AK275" i="141"/>
  <c r="AK757" i="141"/>
  <c r="AK758" i="141"/>
  <c r="AK398" i="141"/>
  <c r="AL291" i="141"/>
  <c r="AL154" i="141"/>
  <c r="AL820" i="141"/>
  <c r="AK679" i="141"/>
  <c r="AK901" i="141"/>
  <c r="AK141" i="141"/>
  <c r="AL464" i="141"/>
  <c r="AL684" i="141"/>
  <c r="AK680" i="141"/>
  <c r="AK844" i="141"/>
  <c r="AL931" i="141"/>
  <c r="AL241" i="141"/>
  <c r="AL831" i="141"/>
  <c r="AK55" i="141"/>
  <c r="AK280" i="141"/>
  <c r="AK154" i="141"/>
  <c r="AL690" i="141"/>
  <c r="AL332" i="141"/>
  <c r="AK304" i="141"/>
  <c r="AL118" i="141"/>
  <c r="AL814" i="141"/>
  <c r="AL111" i="141"/>
  <c r="AL856" i="141"/>
  <c r="AK801" i="141"/>
  <c r="AK776" i="141"/>
  <c r="AL980" i="141"/>
  <c r="AL196" i="141"/>
  <c r="AL802" i="141"/>
  <c r="AK71" i="141"/>
  <c r="AL245" i="141"/>
  <c r="AK951" i="141"/>
  <c r="AK607" i="141"/>
  <c r="AK966" i="141"/>
  <c r="AK630" i="141"/>
  <c r="AK111" i="141"/>
  <c r="AL766" i="141"/>
  <c r="AK313" i="141"/>
  <c r="AL764" i="141"/>
  <c r="AK983" i="141"/>
  <c r="AK27" i="141"/>
  <c r="AK352" i="141"/>
  <c r="AK355" i="141"/>
  <c r="AL181" i="141"/>
  <c r="AK509" i="141"/>
  <c r="AL862" i="141"/>
  <c r="AK38" i="141"/>
  <c r="AL716" i="141"/>
  <c r="AK488" i="141"/>
  <c r="AK454" i="141"/>
  <c r="AK551" i="141"/>
  <c r="AL322" i="141"/>
  <c r="AL71" i="141"/>
  <c r="AL216" i="141"/>
  <c r="AL858" i="141"/>
  <c r="AL793" i="141"/>
  <c r="AL190" i="141"/>
  <c r="AK122" i="141"/>
  <c r="AK803" i="141"/>
  <c r="AL697" i="141"/>
  <c r="AK800" i="141"/>
  <c r="AK940" i="141"/>
  <c r="AK575" i="141"/>
  <c r="AK353" i="141"/>
  <c r="AK569" i="141"/>
  <c r="AK360" i="141"/>
  <c r="AL739" i="141"/>
  <c r="AK498" i="141"/>
  <c r="AL262" i="141"/>
  <c r="AK239" i="141"/>
  <c r="AL453" i="141"/>
  <c r="AL267" i="141"/>
  <c r="AK986" i="141"/>
  <c r="AK212" i="141"/>
  <c r="AK356" i="141"/>
  <c r="AK198" i="141"/>
  <c r="AL397" i="141"/>
  <c r="AL110" i="141"/>
  <c r="AL120" i="141"/>
  <c r="AL837" i="141"/>
  <c r="AL805" i="141"/>
  <c r="AK798" i="141"/>
  <c r="AL877" i="141"/>
  <c r="AL418" i="141"/>
  <c r="AK760" i="141"/>
  <c r="AK315" i="141"/>
  <c r="AL798" i="141"/>
  <c r="AL243" i="141"/>
  <c r="AK118" i="141"/>
  <c r="AK1008" i="141"/>
  <c r="AL786" i="141"/>
  <c r="AL746" i="141"/>
  <c r="AK713" i="141"/>
  <c r="AL957" i="141"/>
  <c r="AK932" i="141"/>
  <c r="AL712" i="141"/>
  <c r="AK811" i="141"/>
  <c r="AL520" i="141"/>
  <c r="AK502" i="141"/>
  <c r="AL783" i="141"/>
  <c r="AK903" i="141"/>
  <c r="AL210" i="141"/>
  <c r="AK608" i="141"/>
  <c r="AK902" i="141"/>
  <c r="AK943" i="141"/>
  <c r="AK925" i="141"/>
  <c r="AK756" i="141"/>
  <c r="AK921" i="141"/>
  <c r="AK369" i="141"/>
  <c r="AL637" i="141"/>
  <c r="AK793" i="141"/>
  <c r="AK27" i="143"/>
  <c r="AL193" i="143"/>
  <c r="AL935" i="143"/>
  <c r="AK287" i="143"/>
  <c r="AL626" i="143"/>
  <c r="AL144" i="143"/>
  <c r="AL577" i="143"/>
  <c r="AK34" i="143"/>
  <c r="AL723" i="143"/>
  <c r="AL572" i="143"/>
  <c r="AK307" i="143"/>
  <c r="AK719" i="143"/>
  <c r="AK312" i="143"/>
  <c r="AK971" i="143"/>
  <c r="AL70" i="143"/>
  <c r="AL951" i="143"/>
  <c r="AL383" i="143"/>
  <c r="AK210" i="143"/>
  <c r="AL818" i="143"/>
  <c r="AL532" i="143"/>
  <c r="AK373" i="143"/>
  <c r="AK21" i="143"/>
  <c r="AL914" i="143"/>
  <c r="AL311" i="143"/>
  <c r="AL1005" i="143"/>
  <c r="AL231" i="143"/>
  <c r="AK917" i="143"/>
  <c r="AL678" i="143"/>
  <c r="AK607" i="143"/>
  <c r="AL28" i="143"/>
  <c r="AL137" i="143"/>
  <c r="AL270" i="143"/>
  <c r="AL778" i="143"/>
  <c r="AL635" i="143"/>
  <c r="AL22" i="143"/>
  <c r="AK322" i="143"/>
  <c r="AL725" i="143"/>
  <c r="AK998" i="143"/>
  <c r="AL109" i="143"/>
  <c r="AK985" i="143"/>
  <c r="AL534" i="143"/>
  <c r="AL401" i="143"/>
  <c r="AL798" i="143"/>
  <c r="AL959" i="143"/>
  <c r="AL485" i="143"/>
  <c r="AL808" i="143"/>
  <c r="AL944" i="143"/>
  <c r="AK1001" i="143"/>
  <c r="AK591" i="143"/>
  <c r="AL544" i="143"/>
  <c r="AK861" i="143"/>
  <c r="AK583" i="143"/>
  <c r="AK106" i="143"/>
  <c r="AL351" i="143"/>
  <c r="AL173" i="143"/>
  <c r="AL768" i="143"/>
  <c r="AL639" i="143"/>
  <c r="AL87" i="143"/>
  <c r="AK849" i="143"/>
  <c r="AK772" i="143"/>
  <c r="AL362" i="143"/>
  <c r="AL234" i="143"/>
  <c r="AL941" i="143"/>
  <c r="AK681" i="143"/>
  <c r="AL129" i="143"/>
  <c r="AK388" i="143"/>
  <c r="AK297" i="143"/>
  <c r="AK650" i="143"/>
  <c r="AL89" i="143"/>
  <c r="AL264" i="143"/>
  <c r="AL664" i="143"/>
  <c r="AK255" i="143"/>
  <c r="AL594" i="143"/>
  <c r="AK851" i="143"/>
  <c r="AK279" i="143"/>
  <c r="AK730" i="143"/>
  <c r="AK868" i="143"/>
  <c r="AK30" i="143"/>
  <c r="AL165" i="143"/>
  <c r="AK540" i="143"/>
  <c r="AL357" i="143"/>
  <c r="AK694" i="143"/>
  <c r="AL464" i="143"/>
  <c r="AK48" i="143"/>
  <c r="AL252" i="143"/>
  <c r="AL294" i="143"/>
  <c r="AL632" i="143"/>
  <c r="AK862" i="143"/>
  <c r="AK891" i="143"/>
  <c r="AK1010" i="143"/>
  <c r="AL734" i="143"/>
  <c r="AK300" i="143"/>
  <c r="AL201" i="143"/>
  <c r="AL152" i="143"/>
  <c r="AL610" i="143"/>
  <c r="AK360" i="143"/>
  <c r="AL702" i="143"/>
  <c r="AL128" i="143"/>
  <c r="AL967" i="143"/>
  <c r="AK329" i="143"/>
  <c r="AL763" i="143"/>
  <c r="AK655" i="143"/>
  <c r="AK263" i="143"/>
  <c r="AK107" i="143"/>
  <c r="AK508" i="143"/>
  <c r="AK901" i="143"/>
  <c r="AL289" i="143"/>
  <c r="AK500" i="143"/>
  <c r="AK745" i="143"/>
  <c r="AL156" i="143"/>
  <c r="AK724" i="143"/>
  <c r="AK129" i="143"/>
  <c r="AK311" i="143"/>
  <c r="AK748" i="143"/>
  <c r="AL282" i="143"/>
  <c r="AK444" i="143"/>
  <c r="AK496" i="143"/>
  <c r="AK237" i="143"/>
  <c r="AK624" i="143"/>
  <c r="AK203" i="143"/>
  <c r="AK548" i="143"/>
  <c r="AK130" i="143"/>
  <c r="AK369" i="143"/>
  <c r="AL403" i="143"/>
  <c r="AK157" i="143"/>
  <c r="AK984" i="143"/>
  <c r="AK869" i="143"/>
  <c r="AL259" i="143"/>
  <c r="AL1003" i="143"/>
  <c r="AL470" i="143"/>
  <c r="AK503" i="143"/>
  <c r="AK324" i="143"/>
  <c r="AL612" i="143"/>
  <c r="AK824" i="143"/>
  <c r="AL331" i="143"/>
  <c r="AK960" i="143"/>
  <c r="AK50" i="143"/>
  <c r="AK308" i="143"/>
  <c r="AK855" i="143"/>
  <c r="AL677" i="143"/>
  <c r="AK100" i="143"/>
  <c r="AL167" i="143"/>
  <c r="AK714" i="143"/>
  <c r="AL949" i="143"/>
  <c r="AK246" i="143"/>
  <c r="AL520" i="143"/>
  <c r="AL405" i="143"/>
  <c r="AL175" i="143"/>
  <c r="AL929" i="143"/>
  <c r="AK643" i="143"/>
  <c r="AL686" i="143"/>
  <c r="AL617" i="143"/>
  <c r="AK726" i="143"/>
  <c r="AL582" i="143"/>
  <c r="AK352" i="143"/>
  <c r="AL726" i="143"/>
  <c r="AL55" i="143"/>
  <c r="AK550" i="143"/>
  <c r="AL275" i="143"/>
  <c r="AL105" i="143"/>
  <c r="AK286" i="143"/>
  <c r="AL793" i="143"/>
  <c r="AL32" i="143"/>
  <c r="AK332" i="143"/>
  <c r="AL257" i="143"/>
  <c r="AL347" i="143"/>
  <c r="AK240" i="143"/>
  <c r="AL64" i="143"/>
  <c r="AK465" i="143"/>
  <c r="AK327" i="143"/>
  <c r="AL230" i="143"/>
  <c r="AL841" i="143"/>
  <c r="AK623" i="143"/>
  <c r="AK154" i="143"/>
  <c r="AK857" i="143"/>
  <c r="AL830" i="143"/>
  <c r="AL746" i="143"/>
  <c r="AK96" i="143"/>
  <c r="AL939" i="143"/>
  <c r="AL569" i="143"/>
  <c r="AL505" i="143"/>
  <c r="AL908" i="143"/>
  <c r="AL761" i="143"/>
  <c r="AL239" i="143"/>
  <c r="AL496" i="143"/>
  <c r="AL343" i="143"/>
  <c r="AK635" i="143"/>
  <c r="AL77" i="143"/>
  <c r="AL281" i="143"/>
  <c r="AK787" i="143"/>
  <c r="AL272" i="143"/>
  <c r="AK672" i="143"/>
  <c r="AL896" i="143"/>
  <c r="AL309" i="143"/>
  <c r="AL799" i="143"/>
  <c r="AK1013" i="143"/>
  <c r="AL1014" i="143"/>
  <c r="AK320" i="143"/>
  <c r="AK41" i="143"/>
  <c r="AK220" i="143"/>
  <c r="AL622" i="143"/>
  <c r="AK986" i="143"/>
  <c r="AL892" i="143"/>
  <c r="AK91" i="143"/>
  <c r="AK168" i="143"/>
  <c r="AL435" i="143"/>
  <c r="AK116" i="143"/>
  <c r="AL969" i="143"/>
  <c r="AL367" i="143"/>
  <c r="AL130" i="143"/>
  <c r="AK682" i="143"/>
  <c r="AK927" i="143"/>
  <c r="AL206" i="143"/>
  <c r="AL323" i="143"/>
  <c r="AK113" i="143"/>
  <c r="AK843" i="143"/>
  <c r="AK290" i="143"/>
  <c r="AL881" i="143"/>
  <c r="AK515" i="143"/>
  <c r="AL660" i="143"/>
  <c r="AK549" i="143"/>
  <c r="AL762" i="143"/>
  <c r="AK76" i="143"/>
  <c r="AL337" i="143"/>
  <c r="AL658" i="143"/>
  <c r="AL359" i="143"/>
  <c r="AK609" i="143"/>
  <c r="AK700" i="143"/>
  <c r="AK519" i="143"/>
  <c r="AK846" i="143"/>
  <c r="AK66" i="143"/>
  <c r="AL24" i="143"/>
  <c r="AK865" i="143"/>
  <c r="AK702" i="143"/>
  <c r="AK687" i="143"/>
  <c r="AK979" i="143"/>
  <c r="AK828" i="143"/>
  <c r="AK90" i="143"/>
  <c r="AL925" i="143"/>
  <c r="AL536" i="143"/>
  <c r="AL630" i="143"/>
  <c r="AK533" i="143"/>
  <c r="AK250" i="143"/>
  <c r="AK222" i="143"/>
  <c r="AL654" i="143"/>
  <c r="AK150" i="143"/>
  <c r="AK40" i="143"/>
  <c r="AL498" i="143"/>
  <c r="AK143" i="143"/>
  <c r="AK259" i="143"/>
  <c r="AL968" i="143"/>
  <c r="AK663" i="143"/>
  <c r="AL34" i="143"/>
  <c r="AL229" i="143"/>
  <c r="AL97" i="143"/>
  <c r="AL669" i="143"/>
  <c r="AL646" i="143"/>
  <c r="AL529" i="143"/>
  <c r="AK20" i="143"/>
  <c r="AL581" i="143"/>
  <c r="AK742" i="143"/>
  <c r="AL151" i="143"/>
  <c r="AK484" i="143"/>
  <c r="AK117" i="143"/>
  <c r="AK826" i="143"/>
  <c r="AL796" i="143"/>
  <c r="AK999" i="143"/>
  <c r="AK592" i="143"/>
  <c r="AL552" i="143"/>
  <c r="AK269" i="143"/>
  <c r="AL657" i="143"/>
  <c r="AK416" i="143"/>
  <c r="AK992" i="143"/>
  <c r="AK207" i="143"/>
  <c r="AK964" i="143"/>
  <c r="AL426" i="143"/>
  <c r="AK73" i="143"/>
  <c r="AL905" i="143"/>
  <c r="AK338" i="143"/>
  <c r="AL278" i="143"/>
  <c r="AL649" i="143"/>
  <c r="AK833" i="143"/>
  <c r="AL450" i="143"/>
  <c r="AL609" i="143"/>
  <c r="AK790" i="143"/>
  <c r="AK132" i="143"/>
  <c r="AL924" i="143"/>
  <c r="AK776" i="143"/>
  <c r="AL973" i="143"/>
  <c r="AL584" i="143"/>
  <c r="AK367" i="143"/>
  <c r="AK380" i="143"/>
  <c r="AK313" i="143"/>
  <c r="AL840" i="143"/>
  <c r="AK685" i="143"/>
  <c r="AK433" i="143"/>
  <c r="AL911" i="143"/>
  <c r="AK381" i="143"/>
  <c r="AL79" i="143"/>
  <c r="AL164" i="143"/>
  <c r="AL88" i="143"/>
  <c r="AK131" i="143"/>
  <c r="AL204" i="143"/>
  <c r="AL82" i="143"/>
  <c r="AK534" i="143"/>
  <c r="AL74" i="143"/>
  <c r="AK98" i="143"/>
  <c r="AL195" i="143"/>
  <c r="AK502" i="143"/>
  <c r="AK956" i="143"/>
  <c r="AL875" i="143"/>
  <c r="AK81" i="143"/>
  <c r="AK975" i="143"/>
  <c r="AL221" i="143"/>
  <c r="AK707" i="143"/>
  <c r="AL930" i="143"/>
  <c r="AL363" i="143"/>
  <c r="AK859" i="143"/>
  <c r="AK671" i="143"/>
  <c r="AL107" i="143"/>
  <c r="AK325" i="143"/>
  <c r="AK894" i="143"/>
  <c r="AK103" i="143"/>
  <c r="AK314" i="143"/>
  <c r="AL180" i="143"/>
  <c r="AK404" i="143"/>
  <c r="AK568" i="143"/>
  <c r="AL573" i="143"/>
  <c r="AK291" i="143"/>
  <c r="AK183" i="143"/>
  <c r="AK432" i="143"/>
  <c r="AK695" i="143"/>
  <c r="AL586" i="143"/>
  <c r="AL846" i="143"/>
  <c r="AL321" i="143"/>
  <c r="AK582" i="143"/>
  <c r="AL945" i="143"/>
  <c r="AL614" i="143"/>
  <c r="AK788" i="143"/>
  <c r="AK165" i="143"/>
  <c r="AK323" i="143"/>
  <c r="AK709" i="143"/>
  <c r="AL482" i="143"/>
  <c r="AK640" i="143"/>
  <c r="AK886" i="143"/>
  <c r="AK644" i="143"/>
  <c r="AL154" i="143"/>
  <c r="AL692" i="143"/>
  <c r="AK825" i="143"/>
  <c r="AL933" i="143"/>
  <c r="AK531" i="143"/>
  <c r="AL804" i="143"/>
  <c r="AK552" i="143"/>
  <c r="AL996" i="143"/>
  <c r="AL136" i="143"/>
  <c r="AK750" i="143"/>
  <c r="AK880" i="143"/>
  <c r="AL419" i="143"/>
  <c r="AL1000" i="143"/>
  <c r="AK898" i="143"/>
  <c r="AL932" i="143"/>
  <c r="AL493" i="143"/>
  <c r="AL269" i="143"/>
  <c r="AL267" i="143"/>
  <c r="AL199" i="143"/>
  <c r="AK920" i="143"/>
  <c r="AK53" i="143"/>
  <c r="AL884" i="143"/>
  <c r="AK555" i="143"/>
  <c r="AL769" i="143"/>
  <c r="AL103" i="143"/>
  <c r="AK586" i="143"/>
  <c r="AK950" i="143"/>
  <c r="AL478" i="143"/>
  <c r="AL465" i="143"/>
  <c r="AL318" i="143"/>
  <c r="AK731" i="143"/>
  <c r="AK77" i="143"/>
  <c r="AK962" i="143"/>
  <c r="AL188" i="143"/>
  <c r="AK258" i="143"/>
  <c r="AL619" i="143"/>
  <c r="AL214" i="143"/>
  <c r="AK72" i="143"/>
  <c r="AL463" i="143"/>
  <c r="AK214" i="143"/>
  <c r="AK92" i="143"/>
  <c r="AK728" i="143"/>
  <c r="AK735" i="143"/>
  <c r="AL366" i="143"/>
  <c r="AK102" i="143"/>
  <c r="AL835" i="143"/>
  <c r="AK232" i="143"/>
  <c r="AL771" i="143"/>
  <c r="AK479" i="143"/>
  <c r="AL576" i="143"/>
  <c r="AL531" i="143"/>
  <c r="AK612" i="143"/>
  <c r="AL740" i="143"/>
  <c r="AK603" i="143"/>
  <c r="AL182" i="143"/>
  <c r="AL629" i="143"/>
  <c r="AL119" i="143"/>
  <c r="AK839" i="143"/>
  <c r="AK952" i="143"/>
  <c r="AL428" i="143"/>
  <c r="AK208" i="143"/>
  <c r="AK494" i="143"/>
  <c r="AK437" i="143"/>
  <c r="AK769" i="143"/>
  <c r="AK111" i="143"/>
  <c r="AL335" i="143"/>
  <c r="AL800" i="143"/>
  <c r="AL364" i="143"/>
  <c r="AL570" i="143"/>
  <c r="AL964" i="143"/>
  <c r="AL356" i="143"/>
  <c r="AK110" i="143"/>
  <c r="AK1004" i="143"/>
  <c r="AK489" i="143"/>
  <c r="AL90" i="143"/>
  <c r="AL744" i="143"/>
  <c r="AL641" i="143"/>
  <c r="AL1008" i="143"/>
  <c r="AL790" i="143"/>
  <c r="AK758" i="143"/>
  <c r="AL276" i="143"/>
  <c r="AL247" i="143"/>
  <c r="AL665" i="143"/>
  <c r="AK532" i="143"/>
  <c r="AL377" i="143"/>
  <c r="AK480" i="143"/>
  <c r="AK529" i="143"/>
  <c r="AK877" i="143"/>
  <c r="AK475" i="143"/>
  <c r="AK845" i="143"/>
  <c r="AK907" i="143"/>
  <c r="AL379" i="143"/>
  <c r="AK766" i="143"/>
  <c r="AK601" i="143"/>
  <c r="AL1009" i="143"/>
  <c r="AK474" i="143"/>
  <c r="AK372" i="143"/>
  <c r="AK641" i="143"/>
  <c r="AL47" i="143"/>
  <c r="AL694" i="143"/>
  <c r="AL962" i="143"/>
  <c r="AK304" i="143"/>
  <c r="AL608" i="143"/>
  <c r="AL448" i="143"/>
  <c r="AK206" i="143"/>
  <c r="AL121" i="143"/>
  <c r="AL509" i="143"/>
  <c r="AK847" i="143"/>
  <c r="AK704" i="143"/>
  <c r="AK522" i="143"/>
  <c r="AL299" i="143"/>
  <c r="AL479" i="143"/>
  <c r="AL1013" i="143"/>
  <c r="AL141" i="143"/>
  <c r="AL46" i="143"/>
  <c r="AL982" i="143"/>
  <c r="AL826" i="143"/>
  <c r="AK340" i="143"/>
  <c r="AL874" i="143"/>
  <c r="AK45" i="143"/>
  <c r="AK625" i="143"/>
  <c r="AK762" i="143"/>
  <c r="AK926" i="143"/>
  <c r="AL850" i="143"/>
  <c r="AK799" i="143"/>
  <c r="AK535" i="143"/>
  <c r="AL997" i="143"/>
  <c r="AL390" i="143"/>
  <c r="AK705" i="143"/>
  <c r="AL439" i="143"/>
  <c r="AK642" i="143"/>
  <c r="AK310" i="143"/>
  <c r="AL543" i="143"/>
  <c r="AL59" i="143"/>
  <c r="AK572" i="143"/>
  <c r="AL251" i="143"/>
  <c r="AK646" i="143"/>
  <c r="AK698" i="143"/>
  <c r="AK795" i="143"/>
  <c r="AK757" i="143"/>
  <c r="AK423" i="143"/>
  <c r="AK951" i="143"/>
  <c r="AK944" i="143"/>
  <c r="AL243" i="143"/>
  <c r="AL353" i="143"/>
  <c r="AL853" i="143"/>
  <c r="AL606" i="143"/>
  <c r="AL345" i="143"/>
  <c r="AK486" i="143"/>
  <c r="AL38" i="143"/>
  <c r="AL780" i="143"/>
  <c r="AL262" i="143"/>
  <c r="AL166" i="143"/>
  <c r="AL417" i="143"/>
  <c r="AK598" i="144"/>
  <c r="AL849" i="144"/>
  <c r="AL938" i="144"/>
  <c r="AL71" i="144"/>
  <c r="AK289" i="144"/>
  <c r="AK514" i="144"/>
  <c r="AK364" i="144"/>
  <c r="AL956" i="144"/>
  <c r="AL134" i="144"/>
  <c r="AK290" i="144"/>
  <c r="AL634" i="144"/>
  <c r="AK24" i="144"/>
  <c r="AK472" i="144"/>
  <c r="AK504" i="144"/>
  <c r="AK421" i="144"/>
  <c r="AL763" i="144"/>
  <c r="AK305" i="144"/>
  <c r="AL52" i="144"/>
  <c r="AL854" i="144"/>
  <c r="AK987" i="144"/>
  <c r="AL439" i="144"/>
  <c r="AK260" i="144"/>
  <c r="AK367" i="144"/>
  <c r="AL20" i="144"/>
  <c r="AK748" i="144"/>
  <c r="AL585" i="144"/>
  <c r="AL69" i="144"/>
  <c r="AK764" i="144"/>
  <c r="AL218" i="144"/>
  <c r="AL625" i="144"/>
  <c r="AK131" i="144"/>
  <c r="AK616" i="144"/>
  <c r="AL688" i="144"/>
  <c r="AK122" i="144"/>
  <c r="AL665" i="144"/>
  <c r="AL724" i="144"/>
  <c r="AK512" i="144"/>
  <c r="AL841" i="144"/>
  <c r="AK963" i="144"/>
  <c r="AK338" i="144"/>
  <c r="AK395" i="144"/>
  <c r="AK328" i="144"/>
  <c r="AK989" i="144"/>
  <c r="AK432" i="144"/>
  <c r="AL464" i="144"/>
  <c r="AK135" i="144"/>
  <c r="AK366" i="144"/>
  <c r="AK214" i="144"/>
  <c r="AL57" i="144"/>
  <c r="AL535" i="144"/>
  <c r="AL666" i="144"/>
  <c r="AK72" i="144"/>
  <c r="AL677" i="144"/>
  <c r="AL877" i="144"/>
  <c r="AL16" i="144"/>
  <c r="AK531" i="144"/>
  <c r="AL288" i="144"/>
  <c r="AK501" i="144"/>
  <c r="AL193" i="144"/>
  <c r="AK447" i="144"/>
  <c r="AK264" i="144"/>
  <c r="AK464" i="144"/>
  <c r="AK416" i="144"/>
  <c r="AK795" i="144"/>
  <c r="AK648" i="144"/>
  <c r="AK82" i="144"/>
  <c r="AL404" i="144"/>
  <c r="AK644" i="144"/>
  <c r="AK902" i="144"/>
  <c r="AK538" i="144"/>
  <c r="AL172" i="144"/>
  <c r="AL793" i="144"/>
  <c r="AL191" i="144"/>
  <c r="AL346" i="144"/>
  <c r="AL209" i="144"/>
  <c r="AK816" i="144"/>
  <c r="AL714" i="144"/>
  <c r="AL922" i="144"/>
  <c r="AL699" i="144"/>
  <c r="AK509" i="144"/>
  <c r="AL915" i="144"/>
  <c r="AK140" i="144"/>
  <c r="AK935" i="144"/>
  <c r="AL792" i="144"/>
  <c r="AL189" i="144"/>
  <c r="AK893" i="144"/>
  <c r="AL347" i="144"/>
  <c r="AK610" i="144"/>
  <c r="AL695" i="144"/>
  <c r="AK31" i="144"/>
  <c r="AK271" i="144"/>
  <c r="AK476" i="144"/>
  <c r="AL873" i="144"/>
  <c r="AK417" i="144"/>
  <c r="AL746" i="144"/>
  <c r="AK783" i="144"/>
  <c r="AK322" i="144"/>
  <c r="AK235" i="144"/>
  <c r="AL945" i="144"/>
  <c r="AK318" i="144"/>
  <c r="AK955" i="144"/>
  <c r="AK412" i="144"/>
  <c r="AK438" i="144"/>
  <c r="AK389" i="144"/>
  <c r="AK463" i="144"/>
  <c r="AK933" i="144"/>
  <c r="AL435" i="144"/>
  <c r="AK401" i="144"/>
  <c r="AL597" i="144"/>
  <c r="AK994" i="144"/>
  <c r="AK558" i="144"/>
  <c r="AL337" i="144"/>
  <c r="AK54" i="144"/>
  <c r="AK855" i="144"/>
  <c r="AL399" i="144"/>
  <c r="AK371" i="144"/>
  <c r="AK542" i="144"/>
  <c r="AL406" i="144"/>
  <c r="AK185" i="144"/>
  <c r="AL621" i="144"/>
  <c r="AK145" i="144"/>
  <c r="AL333" i="144"/>
  <c r="AK79" i="144"/>
  <c r="AK491" i="144"/>
  <c r="AL274" i="144"/>
  <c r="AL32" i="144"/>
  <c r="AL583" i="144"/>
  <c r="AK521" i="144"/>
  <c r="AL656" i="144"/>
  <c r="AK988" i="144"/>
  <c r="AK908" i="144"/>
  <c r="AL19" i="144"/>
  <c r="AL135" i="144"/>
  <c r="AK583" i="144"/>
  <c r="AL156" i="144"/>
  <c r="AK350" i="144"/>
  <c r="AL79" i="144"/>
  <c r="AL903" i="144"/>
  <c r="AL390" i="144"/>
  <c r="AK411" i="144"/>
  <c r="AL584" i="144"/>
  <c r="AL868" i="144"/>
  <c r="AL807" i="144"/>
  <c r="AK18" i="144"/>
  <c r="AL975" i="144"/>
  <c r="AL22" i="144"/>
  <c r="AK884" i="144"/>
  <c r="AL696" i="144"/>
  <c r="AL949" i="144"/>
  <c r="AL434" i="144"/>
  <c r="AL693" i="144"/>
  <c r="AL531" i="144"/>
  <c r="AL40" i="144"/>
  <c r="AK442" i="144"/>
  <c r="AL499" i="144"/>
  <c r="AK220" i="144"/>
  <c r="AL663" i="144"/>
  <c r="AL729" i="144"/>
  <c r="AL925" i="144"/>
  <c r="AK565" i="144"/>
  <c r="AL36" i="144"/>
  <c r="AK158" i="144"/>
  <c r="AL707" i="144"/>
  <c r="AK456" i="144"/>
  <c r="AL572" i="144"/>
  <c r="AL122" i="144"/>
  <c r="AL111" i="144"/>
  <c r="AL618" i="144"/>
  <c r="AK978" i="144"/>
  <c r="AL770" i="144"/>
  <c r="AK631" i="144"/>
  <c r="AK359" i="144"/>
  <c r="AL815" i="144"/>
  <c r="AL963" i="144"/>
  <c r="AK687" i="144"/>
  <c r="AL709" i="144"/>
  <c r="AK709" i="144"/>
  <c r="AK425" i="144"/>
  <c r="AK714" i="144"/>
  <c r="AL818" i="144"/>
  <c r="AK779" i="144"/>
  <c r="AL720" i="144"/>
  <c r="AL70" i="144"/>
  <c r="AL524" i="144"/>
  <c r="AK673" i="144"/>
  <c r="AL41" i="144"/>
  <c r="AK443" i="144"/>
  <c r="AK873" i="144"/>
  <c r="AL298" i="144"/>
  <c r="AL864" i="144"/>
  <c r="AL940" i="144"/>
  <c r="AK892" i="144"/>
  <c r="AK809" i="144"/>
  <c r="AK694" i="144"/>
  <c r="AL126" i="144"/>
  <c r="AK834" i="144"/>
  <c r="AL278" i="144"/>
  <c r="AL992" i="144"/>
  <c r="AL631" i="144"/>
  <c r="AK352" i="144"/>
  <c r="AK430" i="144"/>
  <c r="AL843" i="144"/>
  <c r="AL75" i="144"/>
  <c r="AK254" i="144"/>
  <c r="AL561" i="144"/>
  <c r="AK148" i="144"/>
  <c r="AL721" i="144"/>
  <c r="AL495" i="144"/>
  <c r="AK980" i="144"/>
  <c r="AL114" i="144"/>
  <c r="AK272" i="144"/>
  <c r="AK698" i="144"/>
  <c r="AK545" i="144"/>
  <c r="AK397" i="144"/>
  <c r="AL593" i="144"/>
  <c r="AK761" i="144"/>
  <c r="AL872" i="144"/>
  <c r="AK48" i="144"/>
  <c r="AK522" i="144"/>
  <c r="AK804" i="144"/>
  <c r="AL965" i="144"/>
  <c r="AK1010" i="144"/>
  <c r="AL704" i="144"/>
  <c r="AL410" i="144"/>
  <c r="AL894" i="144"/>
  <c r="AK119" i="144"/>
  <c r="AK742" i="144"/>
  <c r="AL116" i="144"/>
  <c r="AK578" i="144"/>
  <c r="AL426" i="144"/>
  <c r="AK934" i="144"/>
  <c r="AK480" i="144"/>
  <c r="AL479" i="144"/>
  <c r="AK233" i="144"/>
  <c r="AL230" i="144"/>
  <c r="AK649" i="144"/>
  <c r="AL297" i="144"/>
  <c r="AK176" i="144"/>
  <c r="AL926" i="144"/>
  <c r="AK671" i="144"/>
  <c r="AK434" i="144"/>
  <c r="AK457" i="144"/>
  <c r="AK576" i="144"/>
  <c r="AL330" i="144"/>
  <c r="AK770" i="144"/>
  <c r="AK155" i="144"/>
  <c r="AK419" i="144"/>
  <c r="AK627" i="144"/>
  <c r="AL481" i="144"/>
  <c r="AK422" i="144"/>
  <c r="AL29" i="144"/>
  <c r="AK755" i="144"/>
  <c r="AL150" i="144"/>
  <c r="AL574" i="144"/>
  <c r="AL438" i="144"/>
  <c r="AL977" i="144"/>
  <c r="AL157" i="144"/>
  <c r="AL609" i="144"/>
  <c r="AL427" i="144"/>
  <c r="AL419" i="144"/>
  <c r="AL208" i="144"/>
  <c r="AK606" i="144"/>
  <c r="AK99" i="144"/>
  <c r="AK775" i="144"/>
  <c r="AL73" i="144"/>
  <c r="AK75" i="144"/>
  <c r="AL834" i="144"/>
  <c r="AL259" i="144"/>
  <c r="AK360" i="144"/>
  <c r="AL160" i="144"/>
  <c r="AL424" i="144"/>
  <c r="AL804" i="144"/>
  <c r="AK912" i="144"/>
  <c r="AK286" i="144"/>
  <c r="AL498" i="144"/>
  <c r="AL231" i="144"/>
  <c r="AL565" i="144"/>
  <c r="AL175" i="144"/>
  <c r="AK321" i="144"/>
  <c r="AL713" i="144"/>
  <c r="AK156" i="144"/>
  <c r="AL112" i="144"/>
  <c r="AL740" i="144"/>
  <c r="AK427" i="144"/>
  <c r="AK643" i="144"/>
  <c r="AK923" i="144"/>
  <c r="AL198" i="144"/>
  <c r="AK588" i="144"/>
  <c r="AL129" i="144"/>
  <c r="AK552" i="144"/>
  <c r="AK300" i="144"/>
  <c r="AL235" i="144"/>
  <c r="AL412" i="144"/>
  <c r="AL549" i="144"/>
  <c r="AK708" i="144"/>
  <c r="AL225" i="144"/>
  <c r="AK753" i="144"/>
  <c r="AL334" i="144"/>
  <c r="AL559" i="144"/>
  <c r="AK1014" i="144"/>
  <c r="AL276" i="144"/>
  <c r="AL596" i="144"/>
  <c r="AL647" i="144"/>
  <c r="AL909" i="144"/>
  <c r="AK288" i="144"/>
  <c r="AL505" i="144"/>
  <c r="AL708" i="144"/>
  <c r="AL745" i="144"/>
  <c r="AL694" i="144"/>
  <c r="AK961" i="144"/>
  <c r="AL629" i="144"/>
  <c r="AL796" i="144"/>
  <c r="AK356" i="144"/>
  <c r="AL245" i="144"/>
  <c r="AL752" i="144"/>
  <c r="AL829" i="144"/>
  <c r="AK361" i="144"/>
  <c r="AK874" i="144"/>
  <c r="AK597" i="144"/>
  <c r="AL311" i="144"/>
  <c r="AK679" i="144"/>
  <c r="AK523" i="144"/>
  <c r="AL874" i="144"/>
  <c r="AL363" i="144"/>
  <c r="AL180" i="144"/>
  <c r="AK1003" i="144"/>
  <c r="AL42" i="144"/>
  <c r="AL380" i="144"/>
  <c r="AL984" i="144"/>
  <c r="AL295" i="144"/>
  <c r="AK645" i="144"/>
  <c r="AK49" i="144"/>
  <c r="AL448" i="144"/>
  <c r="AK1005" i="144"/>
  <c r="AK26" i="144"/>
  <c r="AK382" i="144"/>
  <c r="AK312" i="144"/>
  <c r="AK700" i="144"/>
  <c r="AL88" i="144"/>
  <c r="AK287" i="144"/>
  <c r="AL630" i="144"/>
  <c r="AL541" i="144"/>
  <c r="AK859" i="144"/>
  <c r="AK136" i="144"/>
  <c r="AK954" i="144"/>
  <c r="AK201" i="144"/>
  <c r="AL664" i="144"/>
  <c r="AK396" i="144"/>
  <c r="AL415" i="144"/>
  <c r="AK953" i="144"/>
  <c r="AL954" i="144"/>
  <c r="AK69" i="144"/>
  <c r="AL504" i="144"/>
  <c r="AK633" i="144"/>
  <c r="AL852" i="144"/>
  <c r="AL543" i="144"/>
  <c r="AK124" i="144"/>
  <c r="AK569" i="144"/>
  <c r="AL808" i="144"/>
  <c r="AK715" i="144"/>
  <c r="AK998" i="144"/>
  <c r="AK229" i="144"/>
  <c r="AK813" i="144"/>
  <c r="AK462" i="144"/>
  <c r="AK471" i="144"/>
  <c r="AL369" i="144"/>
  <c r="AK738" i="144"/>
  <c r="AL284" i="144"/>
  <c r="AK841" i="144"/>
  <c r="AK793" i="144"/>
  <c r="AL513" i="144"/>
  <c r="AK306" i="144"/>
  <c r="AL542" i="144"/>
  <c r="AK781" i="144"/>
  <c r="AL727" i="144"/>
  <c r="AK786" i="144"/>
  <c r="AK41" i="144"/>
  <c r="AL581" i="144"/>
  <c r="AK680" i="144"/>
  <c r="AL961" i="144"/>
  <c r="AK270" i="144"/>
  <c r="AK298" i="144"/>
  <c r="AL396" i="144"/>
  <c r="AK134" i="144"/>
  <c r="AK440" i="144"/>
  <c r="AL652" i="144"/>
  <c r="AL421" i="144"/>
  <c r="AK227" i="144"/>
  <c r="AL120" i="144"/>
  <c r="AK161" i="144"/>
  <c r="AL195" i="144"/>
  <c r="AL484" i="144"/>
  <c r="AL262" i="144"/>
  <c r="AK959" i="144"/>
  <c r="AL242" i="144"/>
  <c r="AL241" i="144"/>
  <c r="AK458" i="144"/>
  <c r="AL917" i="144"/>
  <c r="AL558" i="144"/>
  <c r="AL373" i="144"/>
  <c r="AL83" i="144"/>
  <c r="AK541" i="144"/>
  <c r="AL606" i="144"/>
  <c r="AL517" i="144"/>
  <c r="AK993" i="144"/>
  <c r="AK805" i="144"/>
  <c r="AL897" i="144"/>
  <c r="AL124" i="144"/>
  <c r="AL316" i="144"/>
  <c r="AK949" i="144"/>
  <c r="AL810" i="144"/>
  <c r="AL301" i="144"/>
  <c r="AL345" i="144"/>
  <c r="AL748" i="144"/>
  <c r="AK682" i="144"/>
  <c r="AK1013" i="144"/>
  <c r="AL221" i="144"/>
  <c r="AL190" i="144"/>
  <c r="AL320" i="144"/>
  <c r="AK766" i="144"/>
  <c r="AK814" i="144"/>
  <c r="AL848" i="144"/>
  <c r="AL594" i="144"/>
  <c r="AK21" i="144"/>
  <c r="AK535" i="144"/>
  <c r="AK921" i="144"/>
  <c r="AK744" i="144"/>
  <c r="AK540" i="144"/>
  <c r="AL113" i="144"/>
  <c r="AK327" i="144"/>
  <c r="AL918" i="144"/>
  <c r="AL63" i="144"/>
  <c r="AL981" i="144"/>
  <c r="AK971" i="144"/>
  <c r="AK854" i="144"/>
  <c r="AK771" i="144"/>
  <c r="AK402" i="144"/>
  <c r="AL750" i="144"/>
  <c r="AL638" i="144"/>
  <c r="AL49" i="144"/>
  <c r="AL622" i="144"/>
  <c r="AL923" i="144"/>
  <c r="AL546" i="144"/>
  <c r="AK525" i="144"/>
  <c r="AL993" i="144"/>
  <c r="AL77" i="144"/>
  <c r="AK704" i="144"/>
  <c r="AL474" i="144"/>
  <c r="AK494" i="144"/>
  <c r="AL901" i="144"/>
  <c r="AK665" i="144"/>
  <c r="AK159" i="144"/>
  <c r="AK212" i="144"/>
  <c r="AK853" i="144"/>
  <c r="AL658" i="144"/>
  <c r="AL170" i="144"/>
  <c r="AL263" i="144"/>
  <c r="AK591" i="144"/>
  <c r="AL653" i="144"/>
  <c r="AL785" i="144"/>
  <c r="AL331" i="144"/>
  <c r="AL806" i="144"/>
  <c r="AL353" i="144"/>
  <c r="AL325" i="144"/>
  <c r="AK533" i="144"/>
  <c r="AK346" i="144"/>
  <c r="AK777" i="144"/>
  <c r="AK448" i="144"/>
  <c r="AK415" i="144"/>
  <c r="AK180" i="144"/>
  <c r="AL201" i="144"/>
  <c r="AL214" i="144"/>
  <c r="AL738" i="144"/>
  <c r="AK930" i="144"/>
  <c r="AK485" i="144"/>
  <c r="AK594" i="144"/>
  <c r="AK601" i="144"/>
  <c r="AL687" i="144"/>
  <c r="AL327" i="144"/>
  <c r="AK773" i="144"/>
  <c r="AK93" i="144"/>
  <c r="AL54" i="144"/>
  <c r="AL552" i="144"/>
  <c r="AL944" i="144"/>
  <c r="AL489" i="144"/>
  <c r="AK508" i="144"/>
  <c r="AL58" i="144"/>
  <c r="AK970" i="144"/>
  <c r="AL428" i="144"/>
  <c r="AK641" i="144"/>
  <c r="AL283" i="144"/>
  <c r="AK378" i="144"/>
  <c r="AK868" i="144"/>
  <c r="AK751" i="144"/>
  <c r="AK393" i="144"/>
  <c r="AK543" i="144"/>
  <c r="AK831" i="144"/>
  <c r="AK528" i="144"/>
  <c r="AK762" i="144"/>
  <c r="AL906" i="144"/>
  <c r="AL855" i="142"/>
  <c r="AK675" i="142"/>
  <c r="AK815" i="142"/>
  <c r="AK668" i="142"/>
  <c r="AL258" i="142"/>
  <c r="AL374" i="142"/>
  <c r="AL23" i="142"/>
  <c r="AK302" i="142"/>
  <c r="AK849" i="142"/>
  <c r="AK414" i="142"/>
  <c r="AL354" i="142"/>
  <c r="AK644" i="142"/>
  <c r="AK185" i="142"/>
  <c r="AK326" i="142"/>
  <c r="AK610" i="142"/>
  <c r="AL231" i="142"/>
  <c r="AK916" i="142"/>
  <c r="AK284" i="142"/>
  <c r="AK894" i="142"/>
  <c r="AK550" i="142"/>
  <c r="AK987" i="142"/>
  <c r="AK87" i="142"/>
  <c r="AL807" i="142"/>
  <c r="AK94" i="142"/>
  <c r="AL796" i="142"/>
  <c r="AL444" i="142"/>
  <c r="AL358" i="142"/>
  <c r="AK129" i="142"/>
  <c r="AL1014" i="142"/>
  <c r="AL263" i="142"/>
  <c r="AL608" i="142"/>
  <c r="AK115" i="142"/>
  <c r="AL363" i="142"/>
  <c r="AL302" i="142"/>
  <c r="AL662" i="142"/>
  <c r="AL243" i="142"/>
  <c r="AK294" i="142"/>
  <c r="AK391" i="142"/>
  <c r="AL906" i="142"/>
  <c r="AL687" i="142"/>
  <c r="AK409" i="142"/>
  <c r="AK595" i="142"/>
  <c r="AK153" i="142"/>
  <c r="AL975" i="142"/>
  <c r="AK177" i="142"/>
  <c r="AK571" i="142"/>
  <c r="AK73" i="142"/>
  <c r="AK936" i="142"/>
  <c r="AL458" i="142"/>
  <c r="AK845" i="142"/>
  <c r="AL179" i="142"/>
  <c r="AL956" i="142"/>
  <c r="AK66" i="142"/>
  <c r="AL824" i="142"/>
  <c r="AK304" i="142"/>
  <c r="AL673" i="142"/>
  <c r="AK383" i="142"/>
  <c r="AL191" i="142"/>
  <c r="AK977" i="142"/>
  <c r="AL499" i="142"/>
  <c r="AL161" i="142"/>
  <c r="AL206" i="142"/>
  <c r="AK692" i="142"/>
  <c r="AL487" i="142"/>
  <c r="AK324" i="142"/>
  <c r="AK585" i="142"/>
  <c r="AL132" i="142"/>
  <c r="AL913" i="142"/>
  <c r="AK456" i="142"/>
  <c r="AK355" i="142"/>
  <c r="AK615" i="142"/>
  <c r="AK972" i="142"/>
  <c r="AL689" i="142"/>
  <c r="AL772" i="142"/>
  <c r="AL890" i="142"/>
  <c r="AK403" i="142"/>
  <c r="AL496" i="142"/>
  <c r="AL918" i="142"/>
  <c r="AL592" i="142"/>
  <c r="AL308" i="142"/>
  <c r="AL138" i="142"/>
  <c r="AL745" i="142"/>
  <c r="AK798" i="142"/>
  <c r="AL109" i="142"/>
  <c r="AL663" i="142"/>
  <c r="AL729" i="142"/>
  <c r="AL266" i="142"/>
  <c r="AL175" i="142"/>
  <c r="AK88" i="142"/>
  <c r="AK802" i="142"/>
  <c r="AL655" i="142"/>
  <c r="AL920" i="142"/>
  <c r="AK463" i="142"/>
  <c r="AK250" i="142"/>
  <c r="AK683" i="142"/>
  <c r="AK30" i="142"/>
  <c r="AK265" i="142"/>
  <c r="AK137" i="142"/>
  <c r="AL928" i="142"/>
  <c r="AL276" i="142"/>
  <c r="AL771" i="142"/>
  <c r="AK877" i="142"/>
  <c r="AL910" i="142"/>
  <c r="AK574" i="142"/>
  <c r="AK478" i="142"/>
  <c r="AL357" i="142"/>
  <c r="AK282" i="142"/>
  <c r="AL634" i="142"/>
  <c r="AK804" i="142"/>
  <c r="AL794" i="142"/>
  <c r="AL720" i="142"/>
  <c r="AK321" i="142"/>
  <c r="AK336" i="142"/>
  <c r="AK793" i="142"/>
  <c r="AL674" i="142"/>
  <c r="AL79" i="142"/>
  <c r="AL823" i="142"/>
  <c r="AL532" i="142"/>
  <c r="AK940" i="142"/>
  <c r="AK705" i="142"/>
  <c r="AK975" i="142"/>
  <c r="AK334" i="142"/>
  <c r="AL979" i="142"/>
  <c r="AL252" i="142"/>
  <c r="AL154" i="142"/>
  <c r="AK477" i="142"/>
  <c r="AL898" i="142"/>
  <c r="AK560" i="142"/>
  <c r="AL158" i="142"/>
  <c r="AL438" i="142"/>
  <c r="AL439" i="142"/>
  <c r="AK678" i="142"/>
  <c r="AK124" i="142"/>
  <c r="AK467" i="142"/>
  <c r="AK761" i="142"/>
  <c r="AL384" i="142"/>
  <c r="AL970" i="142"/>
  <c r="AL591" i="142"/>
  <c r="AL450" i="142"/>
  <c r="AK34" i="142"/>
  <c r="AK614" i="142"/>
  <c r="AK226" i="142"/>
  <c r="AL89" i="142"/>
  <c r="AK939" i="142"/>
  <c r="AL291" i="142"/>
  <c r="AL578" i="142"/>
  <c r="AK844" i="142"/>
  <c r="AL616" i="142"/>
  <c r="AL728" i="142"/>
  <c r="AK947" i="142"/>
  <c r="AK159" i="142"/>
  <c r="AL958" i="142"/>
  <c r="AK361" i="142"/>
  <c r="AL170" i="142"/>
  <c r="AL769" i="142"/>
  <c r="AL281" i="142"/>
  <c r="AK587" i="142"/>
  <c r="AK131" i="142"/>
  <c r="AL880" i="142"/>
  <c r="AK387" i="142"/>
  <c r="AL361" i="142"/>
  <c r="AK47" i="142"/>
  <c r="AK200" i="142"/>
  <c r="AK572" i="142"/>
  <c r="AL831" i="142"/>
  <c r="AL542" i="142"/>
  <c r="AL144" i="142"/>
  <c r="AK402" i="142"/>
  <c r="AK126" i="142"/>
  <c r="AK834" i="142"/>
  <c r="AL278" i="142"/>
  <c r="AK800" i="142"/>
  <c r="AK809" i="142"/>
  <c r="AL279" i="142"/>
  <c r="AK109" i="142"/>
  <c r="AL653" i="142"/>
  <c r="AL180" i="142"/>
  <c r="AL984" i="142"/>
  <c r="AL125" i="142"/>
  <c r="AK82" i="142"/>
  <c r="AL129" i="142"/>
  <c r="AK593" i="142"/>
  <c r="AL829" i="142"/>
  <c r="AL1004" i="142"/>
  <c r="AK622" i="142"/>
  <c r="AK576" i="142"/>
  <c r="AK274" i="142"/>
  <c r="AL643" i="142"/>
  <c r="AK527" i="142"/>
  <c r="AK999" i="142"/>
  <c r="AK479" i="142"/>
  <c r="AL428" i="142"/>
  <c r="AK905" i="142"/>
  <c r="AK453" i="142"/>
  <c r="AK105" i="142"/>
  <c r="AK434" i="142"/>
  <c r="AL545" i="142"/>
  <c r="AL515" i="142"/>
  <c r="AL268" i="142"/>
  <c r="AK169" i="142"/>
  <c r="AL507" i="142"/>
  <c r="AL595" i="142"/>
  <c r="AL861" i="142"/>
  <c r="AL262" i="142"/>
  <c r="AL338" i="142"/>
  <c r="AL77" i="142"/>
  <c r="AL912" i="142"/>
  <c r="AL270" i="142"/>
  <c r="AL473" i="142"/>
  <c r="AL370" i="142"/>
  <c r="AK122" i="142"/>
  <c r="AL919" i="142"/>
  <c r="AK40" i="142"/>
  <c r="AL294" i="142"/>
  <c r="AK273" i="142"/>
  <c r="AL651" i="142"/>
  <c r="AL773" i="142"/>
  <c r="AL235" i="142"/>
  <c r="AL886" i="142"/>
  <c r="AL482" i="142"/>
  <c r="AL520" i="142"/>
  <c r="AL776" i="142"/>
  <c r="AK310" i="142"/>
  <c r="AK264" i="142"/>
  <c r="AL565" i="142"/>
  <c r="AL284" i="142"/>
  <c r="AL447" i="142"/>
  <c r="AK296" i="142"/>
  <c r="AL137" i="142"/>
  <c r="AL230" i="142"/>
  <c r="AK319" i="142"/>
  <c r="AK736" i="142"/>
  <c r="AL200" i="142"/>
  <c r="AL192" i="142"/>
  <c r="AK44" i="142"/>
  <c r="AL475" i="142"/>
  <c r="AK89" i="142"/>
  <c r="AL586" i="142"/>
  <c r="AK525" i="142"/>
  <c r="AK733" i="142"/>
  <c r="AK85" i="142"/>
  <c r="AL133" i="142"/>
  <c r="AK116" i="142"/>
  <c r="AK829" i="142"/>
  <c r="AL893" i="142"/>
  <c r="AK340" i="142"/>
  <c r="AK399" i="142"/>
  <c r="AK35" i="142"/>
  <c r="AK244" i="142"/>
  <c r="AK898" i="142"/>
  <c r="AK385" i="142"/>
  <c r="AK914" i="142"/>
  <c r="AL535" i="142"/>
  <c r="AK717" i="142"/>
  <c r="AK439" i="142"/>
  <c r="AK959" i="142"/>
  <c r="AK744" i="142"/>
  <c r="AK991" i="142"/>
  <c r="AK727" i="142"/>
  <c r="AL174" i="142"/>
  <c r="AK825" i="142"/>
  <c r="AK261" i="142"/>
  <c r="AL60" i="142"/>
  <c r="AL232" i="142"/>
  <c r="AL36" i="142"/>
  <c r="AK930" i="142"/>
  <c r="AK551" i="142"/>
  <c r="AK363" i="142"/>
  <c r="AL684" i="142"/>
  <c r="AK447" i="142"/>
  <c r="AL245" i="142"/>
  <c r="AL19" i="142"/>
  <c r="AL204" i="142"/>
  <c r="AL225" i="142"/>
  <c r="AK505" i="142"/>
  <c r="AL733" i="142"/>
  <c r="AL810" i="142"/>
  <c r="AL808" i="142"/>
  <c r="AL721" i="142"/>
  <c r="AL39" i="142"/>
  <c r="AK945" i="142"/>
  <c r="AK932" i="142"/>
  <c r="AK446" i="142"/>
  <c r="AL345" i="142"/>
  <c r="AL82" i="142"/>
  <c r="AL508" i="142"/>
  <c r="AK48" i="142"/>
  <c r="AK473" i="142"/>
  <c r="AL1002" i="142"/>
  <c r="AK112" i="142"/>
  <c r="AK955" i="142"/>
  <c r="AL547" i="142"/>
  <c r="AL156" i="142"/>
  <c r="AL131" i="142"/>
  <c r="AK263" i="142"/>
  <c r="AL664" i="142"/>
  <c r="AK886" i="142"/>
  <c r="AL383" i="142"/>
  <c r="AL159" i="142"/>
  <c r="AL100" i="142"/>
  <c r="AK960" i="142"/>
  <c r="AL980" i="142"/>
  <c r="AK907" i="142"/>
  <c r="AK289" i="142"/>
  <c r="AL731" i="142"/>
  <c r="AK836" i="142"/>
  <c r="AK212" i="142"/>
  <c r="AK607" i="142"/>
  <c r="AL800" i="142"/>
  <c r="AL741" i="142"/>
  <c r="AL74" i="142"/>
  <c r="AK458" i="142"/>
  <c r="AL76" i="142"/>
  <c r="AK192" i="142"/>
  <c r="AL842" i="142"/>
  <c r="AL110" i="142"/>
  <c r="AL454" i="142"/>
  <c r="AK369" i="142"/>
  <c r="AL612" i="142"/>
  <c r="AL966" i="142"/>
  <c r="AK949" i="142"/>
  <c r="AL509" i="142"/>
  <c r="AL375" i="142"/>
  <c r="AK432" i="142"/>
  <c r="AL583" i="142"/>
  <c r="AL846" i="142"/>
  <c r="AL249" i="142"/>
  <c r="AL859" i="142"/>
  <c r="AK592" i="142"/>
  <c r="AK317" i="142"/>
  <c r="AK734" i="142"/>
  <c r="AK102" i="142"/>
  <c r="AL649" i="142"/>
  <c r="AL91" i="142"/>
  <c r="AK982" i="142"/>
  <c r="AL244" i="142"/>
  <c r="AK658" i="142"/>
  <c r="AL470" i="142"/>
  <c r="AK562" i="142"/>
  <c r="AK412" i="142"/>
  <c r="AK455" i="142"/>
  <c r="AL998" i="142"/>
  <c r="AL986" i="142"/>
  <c r="AK589" i="142"/>
  <c r="AK590" i="142"/>
  <c r="AK511" i="142"/>
  <c r="AK465" i="142"/>
  <c r="AL143" i="142"/>
  <c r="AL123" i="142"/>
  <c r="AK406" i="142"/>
  <c r="AK133" i="142"/>
  <c r="AL128" i="142"/>
  <c r="AK189" i="142"/>
  <c r="AK309" i="142"/>
  <c r="AK187" i="142"/>
  <c r="AL709" i="142"/>
  <c r="AL883" i="142"/>
  <c r="AK221" i="142"/>
  <c r="AL399" i="142"/>
  <c r="AK971" i="142"/>
  <c r="AK850" i="142"/>
  <c r="AK965" i="142"/>
  <c r="AL851" i="142"/>
  <c r="AL511" i="142"/>
  <c r="AK637" i="142"/>
  <c r="AK996" i="142"/>
  <c r="AL295" i="142"/>
  <c r="AK499" i="142"/>
  <c r="AK775" i="142"/>
  <c r="AK231" i="142"/>
  <c r="AL666" i="142"/>
  <c r="AL30" i="142"/>
  <c r="AL628" i="142"/>
  <c r="AL950" i="142"/>
  <c r="AK549" i="142"/>
  <c r="AL676" i="142"/>
  <c r="AL973" i="142"/>
  <c r="AL530" i="142"/>
  <c r="AK314" i="142"/>
  <c r="AK243" i="142"/>
  <c r="AK322" i="142"/>
  <c r="AL850" i="142"/>
  <c r="AL585" i="142"/>
  <c r="AL37" i="142"/>
  <c r="AL669" i="142"/>
  <c r="AL84" i="142"/>
  <c r="AL381" i="142"/>
  <c r="AL546" i="142"/>
  <c r="AK146" i="142"/>
  <c r="AL667" i="142"/>
  <c r="AK792" i="142"/>
  <c r="AK911" i="142"/>
  <c r="AK837" i="142"/>
  <c r="AK134" i="142"/>
  <c r="AK787" i="142"/>
  <c r="AL932" i="142"/>
  <c r="AL1001" i="142"/>
  <c r="AK292" i="142"/>
  <c r="AK393" i="142"/>
  <c r="AK925" i="142"/>
  <c r="AL639" i="142"/>
  <c r="AL113" i="142"/>
  <c r="AK891" i="142"/>
  <c r="AL757" i="142"/>
  <c r="AK158" i="142"/>
  <c r="AK931" i="142"/>
  <c r="AL802" i="142"/>
  <c r="AL951" i="142"/>
  <c r="AL500" i="142"/>
  <c r="AL995" i="142"/>
  <c r="AK395" i="142"/>
  <c r="AL435" i="142"/>
  <c r="AK772" i="142"/>
  <c r="AL555" i="142"/>
  <c r="AL217" i="142"/>
  <c r="AK707" i="142"/>
  <c r="AL871" i="142"/>
  <c r="AK783" i="142"/>
  <c r="AK95" i="142"/>
  <c r="AE24" i="21"/>
  <c r="AD867" i="79"/>
  <c r="AD470" i="79"/>
  <c r="AD483" i="79"/>
  <c r="AD537" i="79"/>
  <c r="AD130" i="79"/>
  <c r="AD766" i="79"/>
  <c r="AD201" i="79"/>
  <c r="AD915" i="79"/>
  <c r="AD908" i="79"/>
  <c r="AD949" i="79"/>
  <c r="AD449" i="79"/>
  <c r="AD312" i="79"/>
  <c r="AD196" i="79"/>
  <c r="AD588" i="79"/>
  <c r="AD773" i="79"/>
  <c r="AD546" i="79"/>
  <c r="AD765" i="79"/>
  <c r="AD106" i="79"/>
  <c r="AD132" i="79"/>
  <c r="AD124" i="79"/>
  <c r="AD602" i="79"/>
  <c r="AD255" i="79"/>
  <c r="AD894" i="79"/>
  <c r="AD391" i="79"/>
  <c r="AD320" i="79"/>
  <c r="AD983" i="79"/>
  <c r="AD528" i="79"/>
  <c r="AD721" i="79"/>
  <c r="AD361" i="79"/>
  <c r="AD261" i="79"/>
  <c r="AD62" i="79"/>
  <c r="AD418" i="79"/>
  <c r="AD313" i="79"/>
  <c r="AD43" i="79"/>
  <c r="AD978" i="79"/>
  <c r="AD776" i="79"/>
  <c r="AD542" i="79"/>
  <c r="AD446" i="79"/>
  <c r="AD628" i="79"/>
  <c r="AD231" i="79"/>
  <c r="AD432" i="79"/>
  <c r="AD972" i="79"/>
  <c r="AD469" i="79"/>
  <c r="AD937" i="79"/>
  <c r="AD329" i="79"/>
  <c r="AD1003" i="79"/>
  <c r="AD975" i="79"/>
  <c r="AD768" i="79"/>
  <c r="AD801" i="79"/>
  <c r="AD129" i="79"/>
  <c r="AD913" i="79"/>
  <c r="AD485" i="79"/>
  <c r="AD678" i="79"/>
  <c r="AD898" i="79"/>
  <c r="AD98" i="79"/>
  <c r="AD344" i="79"/>
  <c r="AD128" i="79"/>
  <c r="AD47" i="79"/>
  <c r="AD740" i="79"/>
  <c r="AD325" i="79"/>
  <c r="AD994" i="79"/>
  <c r="AD75" i="79"/>
  <c r="AD321" i="79"/>
  <c r="AD365" i="79"/>
  <c r="AD595" i="79"/>
  <c r="AD995" i="79"/>
  <c r="AD30" i="79"/>
  <c r="AD642" i="79"/>
  <c r="AD1013" i="79"/>
  <c r="AD749" i="79"/>
  <c r="AD381" i="79"/>
  <c r="AD939" i="79"/>
  <c r="AD275" i="79"/>
  <c r="AD263" i="79"/>
  <c r="AD852" i="79"/>
  <c r="AD466" i="79"/>
  <c r="AD918" i="79"/>
  <c r="AD92" i="79"/>
  <c r="AD547" i="79"/>
  <c r="AD892" i="79"/>
  <c r="AD249" i="79"/>
  <c r="AD839" i="79"/>
  <c r="AD18" i="79"/>
  <c r="AD790" i="79"/>
  <c r="AD16" i="79"/>
  <c r="AD780" i="79"/>
  <c r="AD835" i="79"/>
  <c r="AD422" i="79"/>
  <c r="AD327" i="79"/>
  <c r="AD160" i="79"/>
  <c r="AD159" i="79"/>
  <c r="AD358" i="79"/>
  <c r="AD728" i="79"/>
  <c r="AD609" i="79"/>
  <c r="AD337" i="79"/>
  <c r="AD334" i="79"/>
  <c r="AD56" i="79"/>
  <c r="AD788" i="79"/>
  <c r="AD583" i="79"/>
  <c r="AD716" i="79"/>
  <c r="AD208" i="79"/>
  <c r="AD616" i="79"/>
  <c r="AD347" i="79"/>
  <c r="AD174" i="79"/>
  <c r="AD145" i="79"/>
  <c r="AD1008" i="79"/>
  <c r="AD229" i="79"/>
  <c r="AD958" i="79"/>
  <c r="AD866" i="79"/>
  <c r="AD889" i="79"/>
  <c r="AD548" i="79"/>
  <c r="AD333" i="79"/>
  <c r="AD715" i="79"/>
  <c r="AD286" i="79"/>
  <c r="AD76" i="79"/>
  <c r="AD183" i="79"/>
  <c r="AD823" i="79"/>
  <c r="AD683" i="79"/>
  <c r="AD938" i="79"/>
  <c r="AD399" i="79"/>
  <c r="AD641" i="79"/>
  <c r="AD774" i="79"/>
  <c r="AD849" i="79"/>
  <c r="AD709" i="79"/>
  <c r="AD88" i="79"/>
  <c r="AD39" i="79"/>
  <c r="AD591" i="79"/>
  <c r="AD654" i="79"/>
  <c r="AD66" i="79"/>
  <c r="AD865" i="79"/>
  <c r="AD463" i="79"/>
  <c r="AD301" i="79"/>
  <c r="AD87" i="79"/>
  <c r="AD141" i="79"/>
  <c r="AD240" i="79"/>
  <c r="AD747" i="79"/>
  <c r="AD25" i="79"/>
  <c r="AD578" i="79"/>
  <c r="AD388" i="79"/>
  <c r="AD122" i="79"/>
  <c r="AD48" i="79"/>
  <c r="AD901" i="79"/>
  <c r="AD359" i="79"/>
  <c r="AD589" i="79"/>
  <c r="AD460" i="79"/>
  <c r="AD570" i="79"/>
  <c r="AD857" i="79"/>
  <c r="AD912" i="79"/>
  <c r="AD814" i="79"/>
  <c r="AD622" i="79"/>
  <c r="AD355" i="79"/>
  <c r="AD67" i="79"/>
  <c r="AD872" i="79"/>
  <c r="AD488" i="79"/>
  <c r="AD886" i="79"/>
  <c r="AD439" i="79"/>
  <c r="AD57" i="79"/>
  <c r="AD29" i="79"/>
  <c r="AD371" i="79"/>
  <c r="AD394" i="79"/>
  <c r="AD390" i="79"/>
  <c r="AD341" i="79"/>
  <c r="AD140" i="79"/>
  <c r="AD189" i="79"/>
  <c r="AD95" i="79"/>
  <c r="AD618" i="79"/>
  <c r="AD300" i="79"/>
  <c r="AD431" i="79"/>
  <c r="AD947" i="79"/>
  <c r="AD212" i="79"/>
  <c r="AD930" i="79"/>
  <c r="AD411" i="79"/>
  <c r="AD610" i="79"/>
  <c r="AD345" i="79"/>
  <c r="AD311" i="79"/>
  <c r="AD830" i="79"/>
  <c r="AD517" i="79"/>
  <c r="AD873" i="79"/>
  <c r="AD535" i="79"/>
  <c r="AD598" i="79"/>
  <c r="AD370" i="79"/>
  <c r="AD317" i="79"/>
  <c r="AD430" i="79"/>
  <c r="AD158" i="79"/>
  <c r="AD97" i="79"/>
  <c r="AD123" i="79"/>
  <c r="AD31" i="79"/>
  <c r="AD404" i="79"/>
  <c r="AD895" i="79"/>
  <c r="AD405" i="79"/>
  <c r="AD855" i="79"/>
  <c r="AD356" i="79"/>
  <c r="AD969" i="79"/>
  <c r="AD694" i="79"/>
  <c r="AD112" i="79"/>
  <c r="AD1011" i="79"/>
  <c r="AD167" i="79"/>
  <c r="AD927" i="79"/>
  <c r="AD632" i="79"/>
  <c r="AD652" i="79"/>
  <c r="AD429" i="79"/>
  <c r="AD676" i="79"/>
  <c r="AD74" i="79"/>
  <c r="AD220" i="79"/>
  <c r="AD811" i="79"/>
  <c r="AD237" i="79"/>
  <c r="AD108" i="79"/>
  <c r="AD219" i="79"/>
  <c r="AD858" i="79"/>
  <c r="AD1006" i="79"/>
  <c r="AD104" i="79"/>
  <c r="AD135" i="79"/>
  <c r="AD487" i="79"/>
  <c r="AD401" i="79"/>
  <c r="AD946" i="79"/>
  <c r="AD194" i="79"/>
  <c r="AD426" i="79"/>
  <c r="AD875" i="79"/>
  <c r="AD530" i="79"/>
  <c r="AD812" i="79"/>
  <c r="AD218" i="79"/>
  <c r="AD186" i="79"/>
  <c r="AD702" i="79"/>
  <c r="AD478" i="79"/>
  <c r="AD701" i="79"/>
  <c r="AD91" i="79"/>
  <c r="AD205" i="79"/>
  <c r="AD395" i="79"/>
  <c r="AD277" i="79"/>
  <c r="AD931" i="79"/>
  <c r="AD228" i="79"/>
  <c r="AD152" i="79"/>
  <c r="AD844" i="79"/>
  <c r="AD859" i="79"/>
  <c r="AD896" i="79"/>
  <c r="AD362" i="79"/>
  <c r="AD268" i="79"/>
  <c r="AD696" i="79"/>
  <c r="AD695" i="79"/>
  <c r="AD133" i="79"/>
  <c r="AD698" i="79"/>
  <c r="AD408" i="79"/>
  <c r="AD674" i="79"/>
  <c r="AD984" i="79"/>
  <c r="AD287" i="79"/>
  <c r="AD492" i="79"/>
  <c r="AD932" i="79"/>
  <c r="AD720" i="79"/>
  <c r="AD214" i="79"/>
  <c r="AD797" i="79"/>
  <c r="AL223" i="79"/>
  <c r="AK735" i="79"/>
  <c r="AL521" i="79"/>
  <c r="AL90" i="79"/>
  <c r="AK440" i="79"/>
  <c r="AK237" i="79"/>
  <c r="AK929" i="79"/>
  <c r="AK729" i="79"/>
  <c r="AL32" i="79"/>
  <c r="AK378" i="79"/>
  <c r="AL119" i="79"/>
  <c r="AK860" i="79"/>
  <c r="AL146" i="79"/>
  <c r="AL929" i="79"/>
  <c r="AK806" i="79"/>
  <c r="AL193" i="79"/>
  <c r="AK97" i="79"/>
  <c r="AK981" i="79"/>
  <c r="AK674" i="79"/>
  <c r="AK93" i="79"/>
  <c r="AL998" i="79"/>
  <c r="AL225" i="79"/>
  <c r="AL64" i="79"/>
  <c r="AK395" i="79"/>
  <c r="AK942" i="79"/>
  <c r="AK330" i="79"/>
  <c r="AK170" i="79"/>
  <c r="AK402" i="79"/>
  <c r="AK1007" i="79"/>
  <c r="AK652" i="79"/>
  <c r="AK869" i="79"/>
  <c r="AK964" i="79"/>
  <c r="AL787" i="79"/>
  <c r="AK73" i="79"/>
  <c r="AK315" i="79"/>
  <c r="AL204" i="79"/>
  <c r="AK489" i="79"/>
  <c r="AL647" i="79"/>
  <c r="AL923" i="79"/>
  <c r="AL279" i="79"/>
  <c r="AL760" i="79"/>
  <c r="AK446" i="79"/>
  <c r="AL115" i="79"/>
  <c r="AK491" i="79"/>
  <c r="AL488" i="79"/>
  <c r="AL312" i="79"/>
  <c r="AL568" i="79"/>
  <c r="AK920" i="79"/>
  <c r="AK298" i="79"/>
  <c r="AK975" i="79"/>
  <c r="AL338" i="79"/>
  <c r="AK880" i="79"/>
  <c r="AL183" i="79"/>
  <c r="AL564" i="79"/>
  <c r="AK654" i="79"/>
  <c r="AL603" i="79"/>
  <c r="AK59" i="79"/>
  <c r="AL911" i="79"/>
  <c r="AK128" i="79"/>
  <c r="AK796" i="79"/>
  <c r="AK987" i="79"/>
  <c r="AK234" i="79"/>
  <c r="AL548" i="79"/>
  <c r="AL328" i="79"/>
  <c r="AL964" i="79"/>
  <c r="AK894" i="79"/>
  <c r="AK75" i="79"/>
  <c r="AK214" i="79"/>
  <c r="AL295" i="79"/>
  <c r="AK520" i="79"/>
  <c r="AL232" i="79"/>
  <c r="AL81" i="79"/>
  <c r="AL883" i="79"/>
  <c r="AL581" i="79"/>
  <c r="AK480" i="79"/>
  <c r="AK646" i="79"/>
  <c r="AL994" i="79"/>
  <c r="AK304" i="79"/>
  <c r="AL635" i="79"/>
  <c r="AL117" i="79"/>
  <c r="AL916" i="79"/>
  <c r="AL448" i="79"/>
  <c r="AL876" i="79"/>
  <c r="AK874" i="79"/>
  <c r="AK621" i="79"/>
  <c r="AK895" i="79"/>
  <c r="AL354" i="79"/>
  <c r="AK828" i="79"/>
  <c r="AK527" i="79"/>
  <c r="AK180" i="79"/>
  <c r="AL290" i="79"/>
  <c r="AL619" i="79"/>
  <c r="AK333" i="79"/>
  <c r="AL573" i="79"/>
  <c r="AK39" i="79"/>
  <c r="AL590" i="79"/>
  <c r="AK810" i="79"/>
  <c r="AK31" i="79"/>
  <c r="AL1003" i="79"/>
  <c r="AL252" i="79"/>
  <c r="AL1010" i="79"/>
  <c r="AK422" i="79"/>
  <c r="AL866" i="79"/>
  <c r="AK253" i="79"/>
  <c r="AK136" i="79"/>
  <c r="AK472" i="79"/>
  <c r="AL18" i="79"/>
  <c r="AK273" i="79"/>
  <c r="AK974" i="79"/>
  <c r="AL805" i="79"/>
  <c r="AL638" i="79"/>
  <c r="AL409" i="79"/>
  <c r="AL155" i="79"/>
  <c r="AL1004" i="79"/>
  <c r="AL228" i="79"/>
  <c r="AL520" i="79"/>
  <c r="AK824" i="79"/>
  <c r="AK637" i="79"/>
  <c r="AK963" i="79"/>
  <c r="AL168" i="79"/>
  <c r="AK597" i="79"/>
  <c r="AK319" i="79"/>
  <c r="AL854" i="79"/>
  <c r="AK203" i="79"/>
  <c r="AL1012" i="79"/>
  <c r="AL980" i="79"/>
  <c r="AL324" i="79"/>
  <c r="AL858" i="79"/>
  <c r="AK205" i="79"/>
  <c r="AK693" i="79"/>
  <c r="AL250" i="79"/>
  <c r="AK587" i="79"/>
  <c r="AL755" i="79"/>
  <c r="AL42" i="79"/>
  <c r="AK108" i="79"/>
  <c r="AL43" i="79"/>
  <c r="AK483" i="79"/>
  <c r="AL852" i="79"/>
  <c r="AL160" i="79"/>
  <c r="AK151" i="79"/>
  <c r="AL415" i="79"/>
  <c r="AL771" i="79"/>
  <c r="AK307" i="79"/>
  <c r="AK239" i="79"/>
  <c r="AL938" i="79"/>
  <c r="AK432" i="79"/>
  <c r="AL588" i="79"/>
  <c r="AL241" i="79"/>
  <c r="AL110" i="79"/>
  <c r="AL825" i="79"/>
  <c r="AL881" i="79"/>
  <c r="AK610" i="79"/>
  <c r="AK626" i="79"/>
  <c r="AK435" i="79"/>
  <c r="AK469" i="79"/>
  <c r="AL796" i="79"/>
  <c r="AL70" i="79"/>
  <c r="AL544" i="79"/>
  <c r="AK801" i="79"/>
  <c r="AK320" i="79"/>
  <c r="AL356" i="79"/>
  <c r="AL878" i="79"/>
  <c r="AL429" i="79"/>
  <c r="AL739" i="79"/>
  <c r="AL188" i="79"/>
  <c r="AK537" i="79"/>
  <c r="AK931" i="79"/>
  <c r="AL499" i="79"/>
  <c r="AL583" i="79"/>
  <c r="AL766" i="79"/>
  <c r="AK948" i="79"/>
  <c r="AK188" i="79"/>
  <c r="AK805" i="79"/>
  <c r="AK245" i="79"/>
  <c r="AL83" i="79"/>
  <c r="AL633" i="79"/>
  <c r="AL334" i="79"/>
  <c r="AK812" i="79"/>
  <c r="AL88" i="79"/>
  <c r="AK820" i="79"/>
  <c r="AK749" i="79"/>
  <c r="AL52" i="79"/>
  <c r="AL934" i="79"/>
  <c r="AK416" i="79"/>
  <c r="AK100" i="79"/>
  <c r="AL420" i="79"/>
  <c r="AK1002" i="79"/>
  <c r="AK316" i="79"/>
  <c r="AL608" i="79"/>
  <c r="AK956" i="79"/>
  <c r="AL674" i="79"/>
  <c r="AK161" i="79"/>
  <c r="AL24" i="79"/>
  <c r="AL230" i="79"/>
  <c r="AL742" i="79"/>
  <c r="AK967" i="79"/>
  <c r="AL371" i="79"/>
  <c r="AL896" i="79"/>
  <c r="AK738" i="79"/>
  <c r="AK1012" i="79"/>
  <c r="AK248" i="79"/>
  <c r="AL153" i="79"/>
  <c r="AK445" i="79"/>
  <c r="AK573" i="79"/>
  <c r="AK924" i="79"/>
  <c r="AL242" i="79"/>
  <c r="AK682" i="79"/>
  <c r="AL422" i="79"/>
  <c r="AK66" i="79"/>
  <c r="AK447" i="79"/>
  <c r="AL474" i="79"/>
  <c r="AK264" i="79"/>
  <c r="AL543" i="79"/>
  <c r="AK606" i="79"/>
  <c r="AK129" i="79"/>
  <c r="AK912" i="79"/>
  <c r="AK227" i="79"/>
  <c r="AK598" i="79"/>
  <c r="AK426" i="79"/>
  <c r="AK267" i="79"/>
  <c r="AL565" i="79"/>
  <c r="AK473" i="79"/>
  <c r="AL731" i="79"/>
  <c r="AK348" i="79"/>
  <c r="AK230" i="79"/>
  <c r="AL518" i="79"/>
  <c r="AL770" i="79"/>
  <c r="AL757" i="79"/>
  <c r="AK81" i="79"/>
  <c r="AK668" i="79"/>
  <c r="AK215" i="79"/>
  <c r="AL681" i="79"/>
  <c r="AL1000" i="79"/>
  <c r="AL421" i="79"/>
  <c r="AL435" i="79"/>
  <c r="AL240" i="79"/>
  <c r="AL969" i="79"/>
  <c r="AL628" i="79"/>
  <c r="AK515" i="79"/>
  <c r="AL602" i="79"/>
  <c r="AK641" i="79"/>
  <c r="AL391" i="79"/>
  <c r="AK258" i="79"/>
  <c r="AK272" i="79"/>
  <c r="AL268" i="79"/>
  <c r="AL78" i="79"/>
  <c r="AK579" i="79"/>
  <c r="AL66" i="79"/>
  <c r="AK374" i="79"/>
  <c r="AL434" i="79"/>
  <c r="AK113" i="79"/>
  <c r="AK457" i="79"/>
  <c r="AK818" i="79"/>
  <c r="AK479" i="79"/>
  <c r="AL566" i="79"/>
  <c r="AL206" i="79"/>
  <c r="AL914" i="79"/>
  <c r="AL271" i="79"/>
  <c r="AK40" i="79"/>
  <c r="AL92" i="79"/>
  <c r="AL527" i="79"/>
  <c r="AK731" i="79"/>
  <c r="AL615" i="79"/>
  <c r="AL917" i="79"/>
  <c r="AL598" i="79"/>
  <c r="AL402" i="79"/>
  <c r="AL717" i="79"/>
  <c r="AL940" i="79"/>
  <c r="AK192" i="79"/>
  <c r="AK888" i="79"/>
  <c r="AL648" i="79"/>
  <c r="AK474" i="79"/>
  <c r="AL277" i="79"/>
  <c r="AL101" i="79"/>
  <c r="AK351" i="79"/>
  <c r="AK601" i="79"/>
  <c r="AK773" i="79"/>
  <c r="AK132" i="79"/>
  <c r="AL661" i="79"/>
  <c r="AL340" i="79"/>
  <c r="AL45" i="79"/>
  <c r="AK353" i="79"/>
  <c r="AL400" i="79"/>
  <c r="AK145" i="79"/>
  <c r="AL430" i="79"/>
  <c r="AK977" i="79"/>
  <c r="AL500" i="79"/>
  <c r="AK629" i="79"/>
  <c r="AL993" i="79"/>
  <c r="AL947" i="79"/>
  <c r="AL186" i="79"/>
  <c r="AL1015" i="79"/>
  <c r="AL251" i="79"/>
  <c r="AK672" i="79"/>
  <c r="AL244" i="79"/>
  <c r="AL80" i="79"/>
  <c r="AK411" i="79"/>
  <c r="AK842" i="79"/>
  <c r="AL226" i="79"/>
  <c r="AL898" i="79"/>
  <c r="AK1000" i="79"/>
  <c r="AK944" i="79"/>
  <c r="AL209" i="79"/>
  <c r="AL403" i="79"/>
  <c r="AK329" i="79"/>
  <c r="AK989" i="79"/>
  <c r="AK745" i="79"/>
  <c r="AL465" i="79"/>
  <c r="AK783" i="79"/>
  <c r="AL275" i="79"/>
  <c r="AL968" i="79"/>
  <c r="AL591" i="79"/>
  <c r="AL945" i="79"/>
  <c r="AL767" i="79"/>
  <c r="AL432" i="79"/>
  <c r="AL245" i="79"/>
  <c r="AK615" i="79"/>
  <c r="AL143" i="79"/>
  <c r="AK918" i="79"/>
  <c r="AL535" i="79"/>
  <c r="AK878" i="79"/>
  <c r="AK978" i="79"/>
  <c r="AK636" i="79"/>
  <c r="AL992" i="79"/>
  <c r="AK114" i="79"/>
  <c r="AK46" i="79"/>
  <c r="AL618" i="79"/>
  <c r="AL201" i="79"/>
  <c r="AK590" i="79"/>
  <c r="AL991" i="79"/>
  <c r="AK201" i="79"/>
  <c r="AL818" i="79"/>
  <c r="AK656" i="79"/>
  <c r="AK148" i="79"/>
  <c r="AK293" i="79"/>
  <c r="AL468" i="79"/>
  <c r="AL698" i="79"/>
  <c r="AL732" i="79"/>
  <c r="AK1014" i="79"/>
  <c r="AK74" i="79"/>
  <c r="AK27" i="79"/>
  <c r="AK581" i="79"/>
  <c r="AL621" i="79"/>
  <c r="AL287" i="79"/>
  <c r="AL318" i="79"/>
  <c r="AL386" i="79"/>
  <c r="AK728" i="79"/>
  <c r="AK179" i="79"/>
  <c r="AK216" i="79"/>
  <c r="AK890" i="79"/>
  <c r="AK538" i="79"/>
  <c r="AL501" i="79"/>
  <c r="AK257" i="79"/>
  <c r="AL950" i="79"/>
  <c r="AL669" i="79"/>
  <c r="AL112" i="79"/>
  <c r="AK700" i="79"/>
  <c r="AK908" i="79"/>
  <c r="AL652" i="79"/>
  <c r="AK387" i="79"/>
  <c r="AK721" i="79"/>
  <c r="AL509" i="79"/>
  <c r="AK265" i="79"/>
  <c r="AK875" i="79"/>
  <c r="AK294" i="79"/>
  <c r="AK182" i="79"/>
  <c r="AK246" i="79"/>
  <c r="AK795" i="79"/>
  <c r="AK357" i="79"/>
  <c r="AL716" i="79"/>
  <c r="AL208" i="79"/>
  <c r="AK685" i="79"/>
  <c r="AL373" i="79"/>
  <c r="AL364" i="79"/>
  <c r="AL810" i="79"/>
  <c r="AK620" i="79"/>
  <c r="AK970" i="79"/>
  <c r="AL457" i="79"/>
  <c r="AL830" i="79"/>
  <c r="AL425" i="79"/>
  <c r="AK983" i="79"/>
  <c r="AK962" i="79"/>
  <c r="AL705" i="79"/>
  <c r="AL419" i="79"/>
  <c r="AK591" i="79"/>
  <c r="AL626" i="79"/>
  <c r="AK952" i="79"/>
  <c r="AL129" i="79"/>
  <c r="AL712" i="79"/>
  <c r="AL687" i="79"/>
  <c r="AL966" i="79"/>
  <c r="AL311" i="79"/>
  <c r="AK86" i="79"/>
  <c r="AK393" i="79"/>
  <c r="AK782" i="79"/>
  <c r="AL842" i="79"/>
  <c r="AK174" i="79"/>
  <c r="AK718" i="79"/>
  <c r="AK412" i="79"/>
  <c r="AL36" i="79"/>
  <c r="AL399" i="79"/>
  <c r="AK470" i="79"/>
  <c r="AK210" i="79"/>
  <c r="AK449" i="79"/>
  <c r="AK830" i="79"/>
  <c r="AK340" i="79"/>
  <c r="AL920" i="79"/>
  <c r="AK618" i="79"/>
  <c r="AL696" i="79"/>
  <c r="AK110" i="79"/>
  <c r="AL856" i="79"/>
  <c r="AL116" i="79"/>
  <c r="AL580" i="79"/>
  <c r="AL510" i="79"/>
  <c r="AL227" i="79"/>
  <c r="AL575" i="79"/>
  <c r="AL540" i="79"/>
  <c r="AL746" i="79"/>
  <c r="AL606" i="79"/>
  <c r="AL952" i="79"/>
  <c r="AK996" i="79"/>
  <c r="AL437" i="79"/>
  <c r="AK134" i="79"/>
  <c r="AL507" i="79"/>
  <c r="AK67" i="79"/>
  <c r="AL372" i="79"/>
  <c r="AL572" i="79"/>
  <c r="AL851" i="79"/>
  <c r="AL640" i="79"/>
  <c r="AL655" i="79"/>
  <c r="AK855" i="79"/>
  <c r="AK47" i="79"/>
  <c r="AK923" i="79"/>
  <c r="AL335" i="79"/>
  <c r="AL578" i="79"/>
  <c r="AL614" i="79"/>
  <c r="AK531" i="79"/>
  <c r="AK363" i="79"/>
  <c r="AK588" i="79"/>
  <c r="AL98" i="79"/>
  <c r="AL325" i="79"/>
  <c r="AL889" i="79"/>
  <c r="AL270" i="79"/>
  <c r="AL498" i="79"/>
  <c r="AK241" i="79"/>
  <c r="AL953" i="79"/>
  <c r="AL827" i="79"/>
  <c r="AK398" i="79"/>
  <c r="AL691" i="79"/>
  <c r="AK213" i="79"/>
  <c r="AK1010" i="79"/>
  <c r="AK116" i="79"/>
  <c r="AL899" i="79"/>
  <c r="AK70" i="79"/>
  <c r="AL147" i="79"/>
  <c r="AK560" i="79"/>
  <c r="AL836" i="79"/>
  <c r="AL508" i="79"/>
  <c r="AL323" i="79"/>
  <c r="AL641" i="79"/>
  <c r="AK925" i="79"/>
  <c r="AK1009" i="79"/>
  <c r="AK450" i="79"/>
  <c r="AL37" i="79"/>
  <c r="AK50" i="79"/>
  <c r="AL841" i="79"/>
  <c r="AL299" i="79"/>
  <c r="AL601" i="79"/>
  <c r="AL256" i="79"/>
  <c r="AL662" i="79"/>
  <c r="AK832" i="79"/>
  <c r="AK953" i="79"/>
  <c r="AL231" i="79"/>
  <c r="AK154" i="79"/>
  <c r="AL833" i="79"/>
  <c r="AK19" i="79"/>
  <c r="AL672" i="79"/>
  <c r="AL847" i="79"/>
  <c r="AL636" i="79"/>
  <c r="AK722" i="79"/>
  <c r="AK259" i="79"/>
  <c r="AK625" i="79"/>
  <c r="AK364" i="79"/>
  <c r="AK289" i="79"/>
  <c r="AK159" i="79"/>
  <c r="AL793" i="79"/>
  <c r="AL919" i="79"/>
  <c r="AL142" i="79"/>
  <c r="AL471" i="79"/>
  <c r="AL665" i="79"/>
  <c r="AL754" i="79"/>
  <c r="AK915" i="79"/>
  <c r="AK62" i="79"/>
  <c r="AK57" i="79"/>
  <c r="AL103" i="79"/>
  <c r="AL688" i="79"/>
  <c r="AK427" i="79"/>
  <c r="AL370" i="79"/>
  <c r="AL689" i="79"/>
  <c r="AK882" i="79"/>
  <c r="AK773" i="134"/>
  <c r="AL259" i="134"/>
  <c r="AL777" i="134"/>
  <c r="AK341" i="134"/>
  <c r="AK922" i="134"/>
  <c r="AL802" i="134"/>
  <c r="AL59" i="134"/>
  <c r="AL678" i="134"/>
  <c r="AK571" i="134"/>
  <c r="AL859" i="134"/>
  <c r="AK511" i="134"/>
  <c r="AL674" i="134"/>
  <c r="AK527" i="134"/>
  <c r="AL943" i="134"/>
  <c r="AK730" i="134"/>
  <c r="AK312" i="134"/>
  <c r="AL128" i="134"/>
  <c r="AL252" i="134"/>
  <c r="AK55" i="134"/>
  <c r="AK250" i="134"/>
  <c r="AL68" i="134"/>
  <c r="AL101" i="134"/>
  <c r="AK41" i="134"/>
  <c r="AL759" i="134"/>
  <c r="AL360" i="134"/>
  <c r="AK137" i="134"/>
  <c r="AK930" i="134"/>
  <c r="AL106" i="134"/>
  <c r="AK121" i="134"/>
  <c r="AK549" i="134"/>
  <c r="AK906" i="134"/>
  <c r="AK376" i="134"/>
  <c r="AK242" i="134"/>
  <c r="AK643" i="134"/>
  <c r="AL132" i="134"/>
  <c r="AK471" i="134"/>
  <c r="AL577" i="134"/>
  <c r="AK728" i="134"/>
  <c r="AL557" i="134"/>
  <c r="AL720" i="134"/>
  <c r="AK548" i="134"/>
  <c r="AK675" i="134"/>
  <c r="AK297" i="134"/>
  <c r="AK768" i="134"/>
  <c r="AK431" i="134"/>
  <c r="AK37" i="134"/>
  <c r="AL294" i="134"/>
  <c r="AL388" i="134"/>
  <c r="AK194" i="134"/>
  <c r="AK589" i="134"/>
  <c r="AL171" i="134"/>
  <c r="AK330" i="134"/>
  <c r="AK425" i="134"/>
  <c r="AK352" i="134"/>
  <c r="AL541" i="134"/>
  <c r="AK624" i="134"/>
  <c r="AK616" i="134"/>
  <c r="AL308" i="134"/>
  <c r="AK360" i="134"/>
  <c r="AL568" i="134"/>
  <c r="AL444" i="134"/>
  <c r="AL798" i="134"/>
  <c r="AK779" i="134"/>
  <c r="AL452" i="134"/>
  <c r="AK440" i="134"/>
  <c r="AK772" i="134"/>
  <c r="AL517" i="134"/>
  <c r="AL534" i="134"/>
  <c r="AL72" i="134"/>
  <c r="AK338" i="134"/>
  <c r="AK302" i="134"/>
  <c r="AK798" i="134"/>
  <c r="AL290" i="134"/>
  <c r="AK941" i="134"/>
  <c r="AK181" i="134"/>
  <c r="AK435" i="134"/>
  <c r="AK101" i="134"/>
  <c r="AL513" i="134"/>
  <c r="AK293" i="134"/>
  <c r="AK134" i="134"/>
  <c r="AL471" i="134"/>
  <c r="AL69" i="134"/>
  <c r="AK235" i="134"/>
  <c r="AL984" i="134"/>
  <c r="AK662" i="134"/>
  <c r="AK628" i="134"/>
  <c r="AL833" i="134"/>
  <c r="AK122" i="134"/>
  <c r="AK947" i="134"/>
  <c r="AK857" i="134"/>
  <c r="AL878" i="134"/>
  <c r="AL28" i="134"/>
  <c r="AK939" i="134"/>
  <c r="AL505" i="134"/>
  <c r="AK769" i="134"/>
  <c r="AL515" i="134"/>
  <c r="AK887" i="134"/>
  <c r="AL908" i="134"/>
  <c r="AL762" i="134"/>
  <c r="AL677" i="134"/>
  <c r="AL275" i="134"/>
  <c r="AL139" i="134"/>
  <c r="AL286" i="134"/>
  <c r="AK333" i="134"/>
  <c r="AL820" i="134"/>
  <c r="AL494" i="134"/>
  <c r="AK686" i="134"/>
  <c r="AK718" i="134"/>
  <c r="AK748" i="134"/>
  <c r="AL909" i="134"/>
  <c r="AL712" i="134"/>
  <c r="AL90" i="134"/>
  <c r="AL403" i="134"/>
  <c r="AL998" i="134"/>
  <c r="AK434" i="134"/>
  <c r="AL815" i="134"/>
  <c r="AL599" i="134"/>
  <c r="AK309" i="134"/>
  <c r="AK560" i="134"/>
  <c r="AL934" i="134"/>
  <c r="AK298" i="134"/>
  <c r="AL499" i="134"/>
  <c r="AL778" i="134"/>
  <c r="AK626" i="134"/>
  <c r="AL612" i="134"/>
  <c r="AL298" i="134"/>
  <c r="AL729" i="134"/>
  <c r="AL93" i="134"/>
  <c r="AK967" i="134"/>
  <c r="AL240" i="134"/>
  <c r="AK674" i="134"/>
  <c r="AK332" i="134"/>
  <c r="AL851" i="134"/>
  <c r="AL884" i="134"/>
  <c r="AL976" i="134"/>
  <c r="AK105" i="134"/>
  <c r="AL504" i="134"/>
  <c r="AL923" i="134"/>
  <c r="AK832" i="134"/>
  <c r="AK1008" i="134"/>
  <c r="AK792" i="134"/>
  <c r="AL500" i="134"/>
  <c r="AL502" i="134"/>
  <c r="AL91" i="134"/>
  <c r="AL589" i="134"/>
  <c r="AL770" i="134"/>
  <c r="AK951" i="134"/>
  <c r="AL219" i="134"/>
  <c r="AL285" i="134"/>
  <c r="AL127" i="134"/>
  <c r="AK590" i="134"/>
  <c r="AL829" i="134"/>
  <c r="AL836" i="134"/>
  <c r="AL552" i="134"/>
  <c r="AL288" i="134"/>
  <c r="AL498" i="134"/>
  <c r="AK198" i="134"/>
  <c r="AK350" i="134"/>
  <c r="AL560" i="134"/>
  <c r="AL624" i="134"/>
  <c r="AL211" i="134"/>
  <c r="AL331" i="134"/>
  <c r="AK698" i="134"/>
  <c r="AK927" i="134"/>
  <c r="AL231" i="134"/>
  <c r="AL876" i="134"/>
  <c r="AK891" i="134"/>
  <c r="AL330" i="134"/>
  <c r="AK924" i="134"/>
  <c r="AK99" i="134"/>
  <c r="AK550" i="134"/>
  <c r="AL709" i="134"/>
  <c r="AK102" i="134"/>
  <c r="AK861" i="134"/>
  <c r="AL605" i="134"/>
  <c r="AL791" i="134"/>
  <c r="AK355" i="134"/>
  <c r="AL741" i="134"/>
  <c r="AK613" i="134"/>
  <c r="AL575" i="134"/>
  <c r="AL542" i="134"/>
  <c r="AL163" i="134"/>
  <c r="AL278" i="134"/>
  <c r="AK413" i="134"/>
  <c r="AK146" i="134"/>
  <c r="AK166" i="134"/>
  <c r="AK400" i="134"/>
  <c r="AL52" i="134"/>
  <c r="AK358" i="134"/>
  <c r="AK694" i="134"/>
  <c r="AK157" i="134"/>
  <c r="AK629" i="134"/>
  <c r="AK940" i="134"/>
  <c r="AL553" i="134"/>
  <c r="AK932" i="134"/>
  <c r="AK703" i="134"/>
  <c r="AK688" i="134"/>
  <c r="AK928" i="134"/>
  <c r="AK384" i="134"/>
  <c r="AK190" i="134"/>
  <c r="AL640" i="134"/>
  <c r="AL319" i="134"/>
  <c r="AK830" i="134"/>
  <c r="AL956" i="134"/>
  <c r="AL680" i="134"/>
  <c r="AK809" i="134"/>
  <c r="AL629" i="134"/>
  <c r="AL34" i="134"/>
  <c r="AK595" i="134"/>
  <c r="AL646" i="134"/>
  <c r="AK310" i="134"/>
  <c r="AL144" i="134"/>
  <c r="AL364" i="134"/>
  <c r="AL196" i="134"/>
  <c r="AK138" i="134"/>
  <c r="AL834" i="134"/>
  <c r="AK112" i="134"/>
  <c r="AL853" i="134"/>
  <c r="AL871" i="134"/>
  <c r="AK946" i="134"/>
  <c r="AL710" i="134"/>
  <c r="AL987" i="134"/>
  <c r="AL644" i="134"/>
  <c r="AK630" i="134"/>
  <c r="AL1000" i="134"/>
  <c r="AL314" i="134"/>
  <c r="AK196" i="134"/>
  <c r="AK506" i="134"/>
  <c r="AL480" i="134"/>
  <c r="AK697" i="134"/>
  <c r="AK492" i="134"/>
  <c r="AK811" i="134"/>
  <c r="AK903" i="134"/>
  <c r="AL618" i="134"/>
  <c r="AK570" i="134"/>
  <c r="AL274" i="134"/>
  <c r="AK862" i="134"/>
  <c r="AK32" i="134"/>
  <c r="AK426" i="134"/>
  <c r="AL362" i="134"/>
  <c r="AL550" i="134"/>
  <c r="AL291" i="134"/>
  <c r="AL61" i="134"/>
  <c r="AL210" i="134"/>
  <c r="AK732" i="134"/>
  <c r="AK622" i="134"/>
  <c r="AK989" i="134"/>
  <c r="AK378" i="134"/>
  <c r="AK867" i="134"/>
  <c r="AL921" i="134"/>
  <c r="AK743" i="134"/>
  <c r="AK216" i="134"/>
  <c r="AL424" i="134"/>
  <c r="AL598" i="134"/>
  <c r="AK291" i="134"/>
  <c r="AL900" i="134"/>
  <c r="AL608" i="134"/>
  <c r="AK553" i="134"/>
  <c r="AK147" i="134"/>
  <c r="AL118" i="134"/>
  <c r="AL512" i="134"/>
  <c r="AK721" i="134"/>
  <c r="AK522" i="134"/>
  <c r="AK283" i="134"/>
  <c r="AK271" i="134"/>
  <c r="AL89" i="134"/>
  <c r="AK284" i="134"/>
  <c r="AK119" i="134"/>
  <c r="AL950" i="134"/>
  <c r="AL584" i="134"/>
  <c r="AK870" i="134"/>
  <c r="AK207" i="134"/>
  <c r="AK764" i="134"/>
  <c r="AL735" i="134"/>
  <c r="AK607" i="134"/>
  <c r="AL518" i="134"/>
  <c r="AK393" i="134"/>
  <c r="AL838" i="134"/>
  <c r="AL737" i="134"/>
  <c r="AL108" i="134"/>
  <c r="AL611" i="134"/>
  <c r="AK969" i="134"/>
  <c r="AL393" i="134"/>
  <c r="AL749" i="134"/>
  <c r="AK448" i="134"/>
  <c r="AK94" i="134"/>
  <c r="AL389" i="134"/>
  <c r="AL807" i="134"/>
  <c r="AK619" i="134"/>
  <c r="AK148" i="134"/>
  <c r="AL260" i="134"/>
  <c r="AK299" i="134"/>
  <c r="AK83" i="134"/>
  <c r="AL701" i="134"/>
  <c r="AL918" i="134"/>
  <c r="AK858" i="134"/>
  <c r="AK966" i="134"/>
  <c r="AK795" i="134"/>
  <c r="AL930" i="134"/>
  <c r="AK54" i="134"/>
  <c r="AL114" i="134"/>
  <c r="AL363" i="134"/>
  <c r="AK187" i="134"/>
  <c r="AK503" i="134"/>
  <c r="AK126" i="134"/>
  <c r="AK252" i="134"/>
  <c r="AL657" i="134"/>
  <c r="AL724" i="134"/>
  <c r="AL690" i="134"/>
  <c r="AL767" i="134"/>
  <c r="AK972" i="134"/>
  <c r="AL673" i="134"/>
  <c r="AL734" i="134"/>
  <c r="AK904" i="134"/>
  <c r="AK93" i="134"/>
  <c r="AL813" i="134"/>
  <c r="AL965" i="134"/>
  <c r="AK415" i="134"/>
  <c r="AL661" i="134"/>
  <c r="AL194" i="134"/>
  <c r="AK557" i="134"/>
  <c r="AL590" i="134"/>
  <c r="AL966" i="134"/>
  <c r="AL569" i="134"/>
  <c r="AK737" i="134"/>
  <c r="AK53" i="134"/>
  <c r="AL633" i="134"/>
  <c r="AK1003" i="134"/>
  <c r="AL685" i="134"/>
  <c r="AL665" i="134"/>
  <c r="AK386" i="134"/>
  <c r="AK220" i="134"/>
  <c r="AL104" i="134"/>
  <c r="AK1005" i="134"/>
  <c r="AL448" i="134"/>
  <c r="AL392" i="134"/>
  <c r="AL165" i="134"/>
  <c r="AL419" i="134"/>
  <c r="AK669" i="134"/>
  <c r="AK315" i="134"/>
  <c r="AL655" i="134"/>
  <c r="AL824" i="134"/>
  <c r="AL546" i="134"/>
  <c r="AL41" i="134"/>
  <c r="AL919" i="134"/>
  <c r="AL792" i="134"/>
  <c r="AL717" i="134"/>
  <c r="AL305" i="134"/>
  <c r="AK104" i="134"/>
  <c r="AL385" i="134"/>
  <c r="AK26" i="134"/>
  <c r="AK184" i="134"/>
  <c r="AK21" i="134"/>
  <c r="AK286" i="134"/>
  <c r="AK223" i="134"/>
  <c r="AK183" i="134"/>
  <c r="AK256" i="134"/>
  <c r="AK763" i="134"/>
  <c r="AL607" i="134"/>
  <c r="AL497" i="134"/>
  <c r="AK910" i="134"/>
  <c r="AL42" i="134"/>
  <c r="AL441" i="134"/>
  <c r="AK75" i="134"/>
  <c r="AL372" i="134"/>
  <c r="AL620" i="134"/>
  <c r="AK483" i="134"/>
  <c r="AL301" i="134"/>
  <c r="AK551" i="134"/>
  <c r="AL742" i="134"/>
  <c r="AK481" i="134"/>
  <c r="AK913" i="134"/>
  <c r="AL858" i="134"/>
  <c r="AK805" i="134"/>
  <c r="AK442" i="134"/>
  <c r="AK682" i="134"/>
  <c r="AL168" i="134"/>
  <c r="AL484" i="134"/>
  <c r="AK566" i="134"/>
  <c r="AL632" i="134"/>
  <c r="AL769" i="134"/>
  <c r="AK738" i="134"/>
  <c r="AK484" i="134"/>
  <c r="AL743" i="134"/>
  <c r="AL367" i="134"/>
  <c r="AK679" i="134"/>
  <c r="AL531" i="134"/>
  <c r="AL112" i="134"/>
  <c r="AL814" i="134"/>
  <c r="AL73" i="134"/>
  <c r="AK182" i="134"/>
  <c r="AK964" i="134"/>
  <c r="AL582" i="134"/>
  <c r="AL136" i="134"/>
  <c r="AL450" i="134"/>
  <c r="AL603" i="134"/>
  <c r="AK496" i="134"/>
  <c r="AK654" i="134"/>
  <c r="AK577" i="134"/>
  <c r="AL889" i="134"/>
  <c r="AK541" i="134"/>
  <c r="AK943" i="134"/>
  <c r="AL642" i="134"/>
  <c r="AK311" i="134"/>
  <c r="AK1009" i="134"/>
  <c r="AK108" i="134"/>
  <c r="AL100" i="134"/>
  <c r="AK1014" i="134"/>
  <c r="AK44" i="134"/>
  <c r="AK47" i="134"/>
  <c r="AK16" i="134"/>
  <c r="AL205" i="134"/>
  <c r="AL394" i="134"/>
  <c r="AK174" i="134"/>
  <c r="AL581" i="134"/>
  <c r="AL37" i="134"/>
  <c r="AL564" i="134"/>
  <c r="AL955" i="134"/>
  <c r="AK988" i="134"/>
  <c r="AK263" i="134"/>
  <c r="AK267" i="134"/>
  <c r="AL828" i="134"/>
  <c r="AL817" i="134"/>
  <c r="AK466" i="134"/>
  <c r="AL129" i="134"/>
  <c r="AK65" i="134"/>
  <c r="AL728" i="134"/>
  <c r="AL821" i="134"/>
  <c r="AL529" i="134"/>
  <c r="AL126" i="134"/>
  <c r="AL86" i="134"/>
  <c r="AK666" i="134"/>
  <c r="AL752" i="134"/>
  <c r="AK725" i="134"/>
  <c r="AL558" i="134"/>
  <c r="AK680" i="134"/>
  <c r="AL313" i="134"/>
  <c r="AK971" i="134"/>
  <c r="AK605" i="134"/>
  <c r="AK408" i="134"/>
  <c r="AK396" i="134"/>
  <c r="AK976" i="134"/>
  <c r="AK399" i="134"/>
  <c r="AL318" i="134"/>
  <c r="AK543" i="134"/>
  <c r="AL723" i="134"/>
  <c r="AK860" i="134"/>
  <c r="AL1010" i="134"/>
  <c r="AL344" i="134"/>
  <c r="AK762" i="134"/>
  <c r="AL418" i="134"/>
  <c r="AL901" i="134"/>
  <c r="AL167" i="134"/>
  <c r="AL228" i="134"/>
  <c r="AK845" i="134"/>
  <c r="AL417" i="134"/>
  <c r="AK734" i="134"/>
  <c r="AL772" i="134"/>
  <c r="AL781" i="134"/>
  <c r="AK868" i="134"/>
  <c r="AK797" i="134"/>
  <c r="AL486" i="134"/>
  <c r="AL175" i="134"/>
  <c r="AL102" i="134"/>
  <c r="AK544" i="134"/>
  <c r="AL353" i="134"/>
  <c r="AL936" i="134"/>
  <c r="AK695" i="134"/>
  <c r="AL346" i="134"/>
  <c r="AK720" i="134"/>
  <c r="AL691" i="134"/>
  <c r="AK766" i="134"/>
  <c r="AL473" i="134"/>
  <c r="AL888" i="134"/>
  <c r="AL676" i="134"/>
  <c r="AK580" i="134"/>
  <c r="AL866" i="134"/>
  <c r="AK61" i="134"/>
  <c r="AL470" i="134"/>
  <c r="AK427" i="134"/>
  <c r="AK451" i="134"/>
  <c r="AL253" i="134"/>
  <c r="AK90" i="134"/>
  <c r="AL726" i="134"/>
  <c r="AK520" i="134"/>
  <c r="AL516" i="134"/>
  <c r="AK537" i="134"/>
  <c r="AK596" i="134"/>
  <c r="AL898" i="134"/>
  <c r="AK564" i="134"/>
  <c r="AL166" i="134"/>
  <c r="AK172" i="134"/>
  <c r="AK801" i="134"/>
  <c r="AK900" i="134"/>
  <c r="AL216" i="134"/>
  <c r="AK733" i="134"/>
  <c r="AK806" i="134"/>
  <c r="AK259" i="134"/>
  <c r="AK42" i="134"/>
  <c r="AK777" i="134"/>
  <c r="AL348" i="141"/>
  <c r="AK187" i="141"/>
  <c r="AK400" i="141"/>
  <c r="AL82" i="141"/>
  <c r="AL87" i="141"/>
  <c r="AK912" i="141"/>
  <c r="AL723" i="141"/>
  <c r="AL663" i="141"/>
  <c r="AK941" i="141"/>
  <c r="AL821" i="141"/>
  <c r="AK676" i="141"/>
  <c r="AL500" i="141"/>
  <c r="AK812" i="141"/>
  <c r="AL417" i="141"/>
  <c r="AK105" i="141"/>
  <c r="AK287" i="141"/>
  <c r="AK211" i="141"/>
  <c r="AK330" i="141"/>
  <c r="AK186" i="141"/>
  <c r="AK205" i="141"/>
  <c r="AL923" i="141"/>
  <c r="AL801" i="141"/>
  <c r="AL763" i="141"/>
  <c r="AL847" i="141"/>
  <c r="AK754" i="141"/>
  <c r="AL402" i="141"/>
  <c r="AL230" i="141"/>
  <c r="AK470" i="141"/>
  <c r="AL632" i="141"/>
  <c r="AK393" i="141"/>
  <c r="AL393" i="141"/>
  <c r="AL115" i="141"/>
  <c r="AK853" i="141"/>
  <c r="AL24" i="141"/>
  <c r="AL150" i="141"/>
  <c r="AK978" i="141"/>
  <c r="AL586" i="141"/>
  <c r="AL833" i="141"/>
  <c r="AL665" i="141"/>
  <c r="AL815" i="141"/>
  <c r="AK597" i="141"/>
  <c r="AL882" i="141"/>
  <c r="AL852" i="141"/>
  <c r="AK490" i="141"/>
  <c r="AK500" i="141"/>
  <c r="AL481" i="141"/>
  <c r="AK299" i="141"/>
  <c r="AK409" i="141"/>
  <c r="AK22" i="141"/>
  <c r="AK252" i="141"/>
  <c r="AL635" i="141"/>
  <c r="AL167" i="141"/>
  <c r="AK842" i="141"/>
  <c r="AK564" i="141"/>
  <c r="AL493" i="141"/>
  <c r="AL804" i="141"/>
  <c r="AK448" i="141"/>
  <c r="AL597" i="141"/>
  <c r="AL832" i="141"/>
  <c r="AK802" i="141"/>
  <c r="AK347" i="141"/>
  <c r="AL194" i="141"/>
  <c r="AL208" i="141"/>
  <c r="AK438" i="141"/>
  <c r="AK561" i="141"/>
  <c r="AK604" i="141"/>
  <c r="AL754" i="141"/>
  <c r="AL543" i="141"/>
  <c r="AL795" i="141"/>
  <c r="AL95" i="141"/>
  <c r="AL229" i="141"/>
  <c r="AK950" i="141"/>
  <c r="AK574" i="141"/>
  <c r="AL969" i="141"/>
  <c r="AL460" i="141"/>
  <c r="AK120" i="141"/>
  <c r="AK442" i="141"/>
  <c r="AK644" i="141"/>
  <c r="AL702" i="141"/>
  <c r="AK82" i="141"/>
  <c r="AL135" i="141"/>
  <c r="AL307" i="141"/>
  <c r="AK976" i="141"/>
  <c r="AK236" i="141"/>
  <c r="AK179" i="141"/>
  <c r="AK918" i="141"/>
  <c r="AK527" i="141"/>
  <c r="AL724" i="141"/>
  <c r="AL912" i="141"/>
  <c r="AL212" i="141"/>
  <c r="AL887" i="141"/>
  <c r="AK835" i="141"/>
  <c r="AK692" i="141"/>
  <c r="AL33" i="141"/>
  <c r="AL392" i="141"/>
  <c r="AL31" i="141"/>
  <c r="AL166" i="141"/>
  <c r="AK577" i="141"/>
  <c r="AL271" i="141"/>
  <c r="AL895" i="141"/>
  <c r="AL670" i="141"/>
  <c r="AL217" i="141"/>
  <c r="AL819" i="141"/>
  <c r="AL910" i="141"/>
  <c r="AK924" i="141"/>
  <c r="AK855" i="141"/>
  <c r="AL174" i="141"/>
  <c r="AL222" i="141"/>
  <c r="AK870" i="141"/>
  <c r="AL649" i="141"/>
  <c r="AK415" i="141"/>
  <c r="AL396" i="141"/>
  <c r="AL840" i="141"/>
  <c r="AK967" i="141"/>
  <c r="AL701" i="141"/>
  <c r="AK35" i="141"/>
  <c r="AK57" i="141"/>
  <c r="AK213" i="141"/>
  <c r="AK197" i="141"/>
  <c r="AK296" i="141"/>
  <c r="AL221" i="141"/>
  <c r="AK989" i="141"/>
  <c r="AK796" i="141"/>
  <c r="AK185" i="141"/>
  <c r="AK632" i="141"/>
  <c r="AL327" i="141"/>
  <c r="AL669" i="141"/>
  <c r="AL172" i="141"/>
  <c r="AK880" i="141"/>
  <c r="AL89" i="141"/>
  <c r="AL688" i="141"/>
  <c r="AK517" i="141"/>
  <c r="AL845" i="141"/>
  <c r="AK579" i="141"/>
  <c r="AL843" i="141"/>
  <c r="AL176" i="141"/>
  <c r="AK95" i="141"/>
  <c r="AK254" i="141"/>
  <c r="AK374" i="141"/>
  <c r="AL317" i="141"/>
  <c r="AK852" i="141"/>
  <c r="AL268" i="141"/>
  <c r="AK225" i="141"/>
  <c r="AK388" i="141"/>
  <c r="AL653" i="141"/>
  <c r="AK306" i="141"/>
  <c r="AK121" i="141"/>
  <c r="AK889" i="141"/>
  <c r="AK945" i="141"/>
  <c r="AK166" i="141"/>
  <c r="AK850" i="141"/>
  <c r="AL496" i="141"/>
  <c r="AL244" i="141"/>
  <c r="AL664" i="141"/>
  <c r="AK576" i="141"/>
  <c r="AK262" i="141"/>
  <c r="AK885" i="141"/>
  <c r="AL285" i="141"/>
  <c r="AL924" i="141"/>
  <c r="AK84" i="141"/>
  <c r="AL436" i="141"/>
  <c r="AK335" i="141"/>
  <c r="AK625" i="141"/>
  <c r="AK810" i="141"/>
  <c r="AK952" i="141"/>
  <c r="AL108" i="141"/>
  <c r="AL742" i="141"/>
  <c r="AL617" i="141"/>
  <c r="AL445" i="141"/>
  <c r="AK290" i="141"/>
  <c r="AL67" i="141"/>
  <c r="AK37" i="141"/>
  <c r="AK24" i="141"/>
  <c r="AL218" i="141"/>
  <c r="AK634" i="141"/>
  <c r="AL611" i="141"/>
  <c r="AL518" i="141"/>
  <c r="AK882" i="141"/>
  <c r="AL446" i="141"/>
  <c r="AK671" i="141"/>
  <c r="AK48" i="141"/>
  <c r="AK701" i="141"/>
  <c r="AL391" i="141"/>
  <c r="AL281" i="141"/>
  <c r="AK389" i="141"/>
  <c r="AK276" i="141"/>
  <c r="AL568" i="141"/>
  <c r="AK623" i="141"/>
  <c r="AK815" i="141"/>
  <c r="AK337" i="141"/>
  <c r="AL622" i="141"/>
  <c r="AL502" i="141"/>
  <c r="AK104" i="141"/>
  <c r="AL935" i="141"/>
  <c r="AK92" i="141"/>
  <c r="AL103" i="141"/>
  <c r="AK302" i="141"/>
  <c r="AK19" i="141"/>
  <c r="AK271" i="141"/>
  <c r="AL571" i="141"/>
  <c r="AL968" i="141"/>
  <c r="AL593" i="141"/>
  <c r="AK606" i="141"/>
  <c r="AL964" i="141"/>
  <c r="AL467" i="141"/>
  <c r="AL179" i="141"/>
  <c r="AL472" i="141"/>
  <c r="AL270" i="141"/>
  <c r="AL187" i="141"/>
  <c r="AK116" i="141"/>
  <c r="AK17" i="141"/>
  <c r="AK613" i="141"/>
  <c r="AL143" i="141"/>
  <c r="AL1013" i="141"/>
  <c r="AL48" i="141"/>
  <c r="AL589" i="141"/>
  <c r="AL537" i="141"/>
  <c r="AL312" i="141"/>
  <c r="AK308" i="141"/>
  <c r="AK535" i="141"/>
  <c r="AK725" i="141"/>
  <c r="AK1005" i="141"/>
  <c r="AK916" i="141"/>
  <c r="AL207" i="141"/>
  <c r="AL403" i="141"/>
  <c r="AK652" i="141"/>
  <c r="AK513" i="141"/>
  <c r="AK829" i="141"/>
  <c r="AL369" i="141"/>
  <c r="AK573" i="141"/>
  <c r="AL406" i="141"/>
  <c r="AK873" i="141"/>
  <c r="AL251" i="141"/>
  <c r="AL364" i="141"/>
  <c r="AK77" i="141"/>
  <c r="AK269" i="141"/>
  <c r="AL164" i="141"/>
  <c r="AL788" i="141"/>
  <c r="AK647" i="141"/>
  <c r="AK202" i="141"/>
  <c r="AL751" i="141"/>
  <c r="AK320" i="141"/>
  <c r="AL161" i="141"/>
  <c r="AL781" i="141"/>
  <c r="AL880" i="141"/>
  <c r="AL976" i="141"/>
  <c r="AK394" i="141"/>
  <c r="AK537" i="141"/>
  <c r="AK157" i="141"/>
  <c r="AL488" i="141"/>
  <c r="AL725" i="141"/>
  <c r="AL759" i="141"/>
  <c r="AK458" i="141"/>
  <c r="AL519" i="141"/>
  <c r="AL996" i="141"/>
  <c r="AL762" i="141"/>
  <c r="AL368" i="141"/>
  <c r="AK76" i="141"/>
  <c r="AL870" i="141"/>
  <c r="AL57" i="141"/>
  <c r="AK946" i="141"/>
  <c r="AK938" i="141"/>
  <c r="AL274" i="141"/>
  <c r="AK234" i="141"/>
  <c r="AK529" i="141"/>
  <c r="AK609" i="141"/>
  <c r="AL359" i="141"/>
  <c r="AL147" i="141"/>
  <c r="AL975" i="141"/>
  <c r="AK685" i="141"/>
  <c r="AK693" i="141"/>
  <c r="AL857" i="141"/>
  <c r="AK75" i="141"/>
  <c r="AL437" i="141"/>
  <c r="AK115" i="141"/>
  <c r="AL822" i="141"/>
  <c r="AK673" i="141"/>
  <c r="AL438" i="141"/>
  <c r="AK261" i="141"/>
  <c r="AK485" i="141"/>
  <c r="AL517" i="141"/>
  <c r="AK194" i="141"/>
  <c r="AK39" i="141"/>
  <c r="AL906" i="141"/>
  <c r="AL757" i="141"/>
  <c r="AK690" i="141"/>
  <c r="AK846" i="141"/>
  <c r="AL80" i="141"/>
  <c r="AL273" i="141"/>
  <c r="AK909" i="141"/>
  <c r="AK965" i="141"/>
  <c r="AL333" i="141"/>
  <c r="AK567" i="141"/>
  <c r="AL401" i="141"/>
  <c r="AK593" i="141"/>
  <c r="AK603" i="141"/>
  <c r="AK818" i="141"/>
  <c r="AK477" i="141"/>
  <c r="AL806" i="141"/>
  <c r="AL128" i="141"/>
  <c r="AL1001" i="141"/>
  <c r="AK361" i="141"/>
  <c r="AL255" i="141"/>
  <c r="AK672" i="141"/>
  <c r="AK474" i="141"/>
  <c r="AK511" i="141"/>
  <c r="AL415" i="141"/>
  <c r="AK799" i="141"/>
  <c r="AL240" i="141"/>
  <c r="AL552" i="141"/>
  <c r="AL444" i="141"/>
  <c r="AK771" i="141"/>
  <c r="AK36" i="141"/>
  <c r="AL614" i="141"/>
  <c r="AK424" i="141"/>
  <c r="AK251" i="141"/>
  <c r="AL101" i="141"/>
  <c r="AK734" i="141"/>
  <c r="AK80" i="141"/>
  <c r="AK371" i="141"/>
  <c r="AL778" i="141"/>
  <c r="AL346" i="141"/>
  <c r="AL55" i="141"/>
  <c r="AK703" i="141"/>
  <c r="AK973" i="141"/>
  <c r="AL316" i="141"/>
  <c r="AK539" i="141"/>
  <c r="AL682" i="141"/>
  <c r="AL427" i="141"/>
  <c r="AK314" i="141"/>
  <c r="AK201" i="141"/>
  <c r="AK649" i="141"/>
  <c r="AL425" i="141"/>
  <c r="AL896" i="141"/>
  <c r="AL549" i="141"/>
  <c r="AK377" i="141"/>
  <c r="AL50" i="141"/>
  <c r="AL874" i="141"/>
  <c r="AL563" i="141"/>
  <c r="AK922" i="141"/>
  <c r="AK752" i="141"/>
  <c r="AK487" i="141"/>
  <c r="AK714" i="141"/>
  <c r="AK452" i="141"/>
  <c r="AL83" i="141"/>
  <c r="AK270" i="141"/>
  <c r="AK199" i="141"/>
  <c r="AK628" i="141"/>
  <c r="AL551" i="141"/>
  <c r="AL708" i="141"/>
  <c r="AK102" i="141"/>
  <c r="AK124" i="141"/>
  <c r="AL687" i="141"/>
  <c r="AK833" i="141"/>
  <c r="AL319" i="141"/>
  <c r="AL398" i="141"/>
  <c r="AK979" i="141"/>
  <c r="AL191" i="141"/>
  <c r="AL909" i="141"/>
  <c r="AK144" i="141"/>
  <c r="AL860" i="141"/>
  <c r="AL556" i="141"/>
  <c r="AL90" i="141"/>
  <c r="AL673" i="141"/>
  <c r="AK249" i="141"/>
  <c r="AK1007" i="141"/>
  <c r="AL256" i="141"/>
  <c r="AK85" i="141"/>
  <c r="AK669" i="141"/>
  <c r="AK525" i="141"/>
  <c r="AK421" i="141"/>
  <c r="AL623" i="141"/>
  <c r="AK971" i="141"/>
  <c r="AK661" i="141"/>
  <c r="AK373" i="141"/>
  <c r="AK182" i="141"/>
  <c r="AK884" i="141"/>
  <c r="AL479" i="141"/>
  <c r="AK684" i="141"/>
  <c r="AK412" i="141"/>
  <c r="AL685" i="141"/>
  <c r="AL313" i="141"/>
  <c r="AL44" i="141"/>
  <c r="AL275" i="141"/>
  <c r="AK200" i="141"/>
  <c r="AK380" i="141"/>
  <c r="AK600" i="141"/>
  <c r="AL752" i="141"/>
  <c r="AL521" i="141"/>
  <c r="AL532" i="141"/>
  <c r="AK888" i="141"/>
  <c r="AL47" i="141"/>
  <c r="AK914" i="141"/>
  <c r="AL49" i="141"/>
  <c r="AK288" i="141"/>
  <c r="AL253" i="141"/>
  <c r="AK923" i="141"/>
  <c r="AL204" i="141"/>
  <c r="AK528" i="141"/>
  <c r="AK595" i="141"/>
  <c r="AL450" i="141"/>
  <c r="AK140" i="141"/>
  <c r="AL823" i="141"/>
  <c r="AL997" i="141"/>
  <c r="AK886" i="141"/>
  <c r="AL930" i="141"/>
  <c r="AL367" i="141"/>
  <c r="AK246" i="141"/>
  <c r="AK506" i="141"/>
  <c r="AL768" i="141"/>
  <c r="AL662" i="141"/>
  <c r="AL983" i="141"/>
  <c r="AK814" i="141"/>
  <c r="AK631" i="141"/>
  <c r="AK475" i="141"/>
  <c r="AK232" i="141"/>
  <c r="AK50" i="141"/>
  <c r="AK259" i="141"/>
  <c r="AK977" i="141"/>
  <c r="AL188" i="141"/>
  <c r="AK956" i="141"/>
  <c r="AL652" i="141"/>
  <c r="AL722" i="141"/>
  <c r="AK455" i="141"/>
  <c r="AL507" i="141"/>
  <c r="AL946" i="141"/>
  <c r="AK985" i="141"/>
  <c r="AL780" i="141"/>
  <c r="AL732" i="141"/>
  <c r="AK926" i="141"/>
  <c r="AL613" i="141"/>
  <c r="AL443" i="141"/>
  <c r="AL605" i="141"/>
  <c r="AL625" i="141"/>
  <c r="AL817" i="141"/>
  <c r="AL811" i="141"/>
  <c r="AL720" i="141"/>
  <c r="AK119" i="141"/>
  <c r="AL785" i="141"/>
  <c r="AK47" i="141"/>
  <c r="AL78" i="141"/>
  <c r="AL626" i="141"/>
  <c r="AK25" i="141"/>
  <c r="AK544" i="141"/>
  <c r="AK370" i="141"/>
  <c r="AL984" i="141"/>
  <c r="AL122" i="141"/>
  <c r="AL395" i="141"/>
  <c r="AL382" i="141"/>
  <c r="AL560" i="141"/>
  <c r="AK832" i="141"/>
  <c r="AL620" i="141"/>
  <c r="AK915" i="141"/>
  <c r="AK101" i="141"/>
  <c r="AL855" i="141"/>
  <c r="AK390" i="141"/>
  <c r="AL748" i="141"/>
  <c r="AK63" i="141"/>
  <c r="AL567" i="141"/>
  <c r="AK70" i="141"/>
  <c r="AL594" i="141"/>
  <c r="AL32" i="141"/>
  <c r="AL114" i="141"/>
  <c r="AL945" i="141"/>
  <c r="AL124" i="141"/>
  <c r="AL516" i="141"/>
  <c r="AK223" i="141"/>
  <c r="AK864" i="141"/>
  <c r="AK638" i="141"/>
  <c r="AK999" i="141"/>
  <c r="AK132" i="141"/>
  <c r="AK526" i="141"/>
  <c r="AL86" i="141"/>
  <c r="AL64" i="141"/>
  <c r="AL465" i="141"/>
  <c r="AL640" i="141"/>
  <c r="AL884" i="141"/>
  <c r="AK98" i="141"/>
  <c r="AK489" i="141"/>
  <c r="AL619" i="141"/>
  <c r="AL293" i="141"/>
  <c r="AL698" i="141"/>
  <c r="AK514" i="141"/>
  <c r="AL846" i="141"/>
  <c r="AK610" i="141"/>
  <c r="AK791" i="141"/>
  <c r="AL671" i="141"/>
  <c r="AL381" i="141"/>
  <c r="AL235" i="141"/>
  <c r="AL922" i="141"/>
  <c r="AK759" i="141"/>
  <c r="AK516" i="141"/>
  <c r="AK599" i="141"/>
  <c r="AK761" i="141"/>
  <c r="AL452" i="141"/>
  <c r="AK407" i="141"/>
  <c r="AL527" i="141"/>
  <c r="AK706" i="141"/>
  <c r="AL765" i="141"/>
  <c r="AK134" i="143"/>
  <c r="AL749" i="143"/>
  <c r="AK717" i="143"/>
  <c r="AL816" i="143"/>
  <c r="AL791" i="143"/>
  <c r="AK316" i="143"/>
  <c r="AL389" i="143"/>
  <c r="AL307" i="143"/>
  <c r="AL777" i="143"/>
  <c r="AK867" i="143"/>
  <c r="AK729" i="143"/>
  <c r="AL23" i="143"/>
  <c r="AL953" i="143"/>
  <c r="AL521" i="143"/>
  <c r="AL484" i="143"/>
  <c r="AK180" i="143"/>
  <c r="AK617" i="143"/>
  <c r="AL387" i="143"/>
  <c r="AK752" i="143"/>
  <c r="AL134" i="143"/>
  <c r="AK854" i="143"/>
  <c r="AL407" i="143"/>
  <c r="AK954" i="143"/>
  <c r="AK816" i="143"/>
  <c r="AK272" i="143"/>
  <c r="AK144" i="143"/>
  <c r="AL495" i="143"/>
  <c r="AL920" i="143"/>
  <c r="AK337" i="143"/>
  <c r="AK513" i="143"/>
  <c r="AK651" i="143"/>
  <c r="AK460" i="143"/>
  <c r="AL40" i="143"/>
  <c r="AL226" i="143"/>
  <c r="AK676" i="143"/>
  <c r="AK996" i="143"/>
  <c r="AK840" i="143"/>
  <c r="AL149" i="143"/>
  <c r="AL190" i="143"/>
  <c r="AL511" i="143"/>
  <c r="AK142" i="143"/>
  <c r="AK1015" i="143"/>
  <c r="AK461" i="143"/>
  <c r="AK141" i="143"/>
  <c r="AL696" i="143"/>
  <c r="AK126" i="143"/>
  <c r="AK349" i="143"/>
  <c r="AK148" i="143"/>
  <c r="AL186" i="143"/>
  <c r="AK197" i="143"/>
  <c r="AK282" i="143"/>
  <c r="AK18" i="143"/>
  <c r="AL316" i="143"/>
  <c r="AK527" i="143"/>
  <c r="AK579" i="143"/>
  <c r="AL978" i="143"/>
  <c r="AK972" i="143"/>
  <c r="AK121" i="143"/>
  <c r="AL60" i="143"/>
  <c r="AK306" i="143"/>
  <c r="AL655" i="143"/>
  <c r="AK25" i="143"/>
  <c r="AK520" i="143"/>
  <c r="AL29" i="143"/>
  <c r="AK873" i="143"/>
  <c r="AL223" i="143"/>
  <c r="AL483" i="143"/>
  <c r="AK990" i="143"/>
  <c r="AL233" i="143"/>
  <c r="AK443" i="143"/>
  <c r="AK660" i="143"/>
  <c r="AL452" i="143"/>
  <c r="AL265" i="143"/>
  <c r="AL551" i="143"/>
  <c r="AL330" i="143"/>
  <c r="AL856" i="143"/>
  <c r="AL838" i="143"/>
  <c r="AL842" i="143"/>
  <c r="AL84" i="143"/>
  <c r="AK194" i="143"/>
  <c r="AK970" i="143"/>
  <c r="AL506" i="143"/>
  <c r="AK16" i="143"/>
  <c r="AL710" i="143"/>
  <c r="AL681" i="143"/>
  <c r="AL468" i="143"/>
  <c r="AK872" i="143"/>
  <c r="AL733" i="143"/>
  <c r="AL952" i="143"/>
  <c r="AL938" i="143"/>
  <c r="AK205" i="143"/>
  <c r="AK620" i="143"/>
  <c r="AK911" i="143"/>
  <c r="AK196" i="143"/>
  <c r="AL697" i="143"/>
  <c r="AL150" i="143"/>
  <c r="AK384" i="143"/>
  <c r="AL721" i="143"/>
  <c r="AK318" i="143"/>
  <c r="AL469" i="143"/>
  <c r="AL515" i="143"/>
  <c r="AL972" i="143"/>
  <c r="AL537" i="143"/>
  <c r="AL693" i="143"/>
  <c r="AL159" i="143"/>
  <c r="AK477" i="143"/>
  <c r="AL411" i="143"/>
  <c r="AK723" i="143"/>
  <c r="AL782" i="143"/>
  <c r="AL147" i="143"/>
  <c r="AK896" i="143"/>
  <c r="AL759" i="143"/>
  <c r="AK17" i="143"/>
  <c r="AK59" i="143"/>
  <c r="AK469" i="143"/>
  <c r="AK405" i="143"/>
  <c r="AL369" i="143"/>
  <c r="AK425" i="143"/>
  <c r="AL903" i="143"/>
  <c r="AL937" i="143"/>
  <c r="AK575" i="143"/>
  <c r="AK217" i="143"/>
  <c r="AL322" i="143"/>
  <c r="AL836" i="143"/>
  <c r="AL69" i="143"/>
  <c r="AK283" i="143"/>
  <c r="AL458" i="143"/>
  <c r="AK632" i="143"/>
  <c r="AL993" i="143"/>
  <c r="AK801" i="143"/>
  <c r="AK514" i="143"/>
  <c r="AK732" i="143"/>
  <c r="AK545" i="143"/>
  <c r="AL459" i="143"/>
  <c r="AL807" i="143"/>
  <c r="AL755" i="143"/>
  <c r="AK447" i="143"/>
  <c r="AK49" i="143"/>
  <c r="AK191" i="143"/>
  <c r="AK553" i="143"/>
  <c r="AK1008" i="143"/>
  <c r="AK565" i="143"/>
  <c r="AL989" i="143"/>
  <c r="AK528" i="143"/>
  <c r="AL559" i="143"/>
  <c r="AK442" i="143"/>
  <c r="AL735" i="143"/>
  <c r="AK492" i="143"/>
  <c r="AL781" i="143"/>
  <c r="AK56" i="143"/>
  <c r="AL438" i="143"/>
  <c r="AL813" i="143"/>
  <c r="AK793" i="143"/>
  <c r="AL27" i="143"/>
  <c r="AL712" i="143"/>
  <c r="AL858" i="143"/>
  <c r="AK408" i="143"/>
  <c r="AK680" i="143"/>
  <c r="AK564" i="143"/>
  <c r="AK1012" i="143"/>
  <c r="AL181" i="143"/>
  <c r="AL627" i="143"/>
  <c r="AK821" i="143"/>
  <c r="AK544" i="143"/>
  <c r="AL886" i="143"/>
  <c r="AK23" i="143"/>
  <c r="AL546" i="143"/>
  <c r="AL397" i="143"/>
  <c r="AL642" i="143"/>
  <c r="AL591" i="143"/>
  <c r="AK782" i="143"/>
  <c r="AL245" i="143"/>
  <c r="AL431" i="143"/>
  <c r="AK937" i="143"/>
  <c r="AK260" i="143"/>
  <c r="AL923" i="143"/>
  <c r="AK454" i="143"/>
  <c r="AK792" i="143"/>
  <c r="AK737" i="143"/>
  <c r="AL585" i="143"/>
  <c r="AK608" i="143"/>
  <c r="AK493" i="143"/>
  <c r="AK24" i="143"/>
  <c r="AL900" i="143"/>
  <c r="AK274" i="143"/>
  <c r="AL513" i="143"/>
  <c r="AL45" i="143"/>
  <c r="AK284" i="143"/>
  <c r="AL445" i="143"/>
  <c r="AK809" i="143"/>
  <c r="AL443" i="143"/>
  <c r="AL376" i="143"/>
  <c r="AL605" i="143"/>
  <c r="AL653" i="143"/>
  <c r="AL844" i="143"/>
  <c r="AL41" i="143"/>
  <c r="AL868" i="143"/>
  <c r="AK351" i="143"/>
  <c r="AL153" i="143"/>
  <c r="AL979" i="143"/>
  <c r="AL354" i="143"/>
  <c r="AK915" i="143"/>
  <c r="AL587" i="143"/>
  <c r="AK656" i="143"/>
  <c r="AL613" i="143"/>
  <c r="AK637" i="143"/>
  <c r="AL731" i="143"/>
  <c r="AL706" i="143"/>
  <c r="AL820" i="143"/>
  <c r="AK812" i="143"/>
  <c r="AL36" i="143"/>
  <c r="AL96" i="143"/>
  <c r="AL659" i="143"/>
  <c r="AL380" i="143"/>
  <c r="AK573" i="143"/>
  <c r="AK231" i="143"/>
  <c r="AK578" i="143"/>
  <c r="AL472" i="143"/>
  <c r="AK79" i="143"/>
  <c r="AK991" i="143"/>
  <c r="AL956" i="143"/>
  <c r="AL698" i="143"/>
  <c r="AL934" i="143"/>
  <c r="AL277" i="143"/>
  <c r="AK238" i="143"/>
  <c r="AK711" i="143"/>
  <c r="AK186" i="143"/>
  <c r="AL124" i="143"/>
  <c r="AL718" i="143"/>
  <c r="AL279" i="143"/>
  <c r="AL705" i="143"/>
  <c r="AK866" i="143"/>
  <c r="AL228" i="143"/>
  <c r="AL491" i="143"/>
  <c r="AL507" i="143"/>
  <c r="AK37" i="143"/>
  <c r="AL372" i="143"/>
  <c r="AK518" i="143"/>
  <c r="AK415" i="143"/>
  <c r="AK924" i="143"/>
  <c r="AK763" i="143"/>
  <c r="AL39" i="143"/>
  <c r="AL80" i="143"/>
  <c r="AL512" i="143"/>
  <c r="AL508" i="143"/>
  <c r="AK216" i="143"/>
  <c r="AL220" i="143"/>
  <c r="AK427" i="143"/>
  <c r="AK262" i="143"/>
  <c r="AK621" i="143"/>
  <c r="AL852" i="143"/>
  <c r="AL422" i="143"/>
  <c r="AL48" i="143"/>
  <c r="AK266" i="143"/>
  <c r="AL385" i="143"/>
  <c r="AK657" i="143"/>
  <c r="AK38" i="143"/>
  <c r="AK699" i="143"/>
  <c r="AK359" i="143"/>
  <c r="AK26" i="143"/>
  <c r="AK810" i="143"/>
  <c r="AL963" i="143"/>
  <c r="AL864" i="143"/>
  <c r="AK202" i="143"/>
  <c r="AK505" i="143"/>
  <c r="AK93" i="143"/>
  <c r="AL545" i="143"/>
  <c r="AK105" i="143"/>
  <c r="AL391" i="143"/>
  <c r="AK276" i="143"/>
  <c r="AK955" i="143"/>
  <c r="AL123" i="143"/>
  <c r="AL548" i="143"/>
  <c r="AK947" i="143"/>
  <c r="AK33" i="143"/>
  <c r="AK44" i="143"/>
  <c r="AK78" i="143"/>
  <c r="AK387" i="143"/>
  <c r="AK28" i="143"/>
  <c r="AK933" i="143"/>
  <c r="AK256" i="143"/>
  <c r="AK1000" i="143"/>
  <c r="AK559" i="143"/>
  <c r="AK786" i="143"/>
  <c r="AL843" i="143"/>
  <c r="AL284" i="143"/>
  <c r="AL131" i="143"/>
  <c r="AL704" i="143"/>
  <c r="AL355" i="143"/>
  <c r="AL301" i="143"/>
  <c r="AK921" i="143"/>
  <c r="AL779" i="143"/>
  <c r="AK213" i="143"/>
  <c r="AL971" i="143"/>
  <c r="AK125" i="143"/>
  <c r="AL671" i="143"/>
  <c r="AK159" i="143"/>
  <c r="AL52" i="143"/>
  <c r="AL634" i="143"/>
  <c r="AK1014" i="143"/>
  <c r="AK988" i="143"/>
  <c r="AL621" i="143"/>
  <c r="AL83" i="143"/>
  <c r="AK402" i="143"/>
  <c r="AK228" i="143"/>
  <c r="AL499" i="143"/>
  <c r="AL957" i="143"/>
  <c r="AL143" i="143"/>
  <c r="AK497" i="143"/>
  <c r="AK615" i="143"/>
  <c r="AL480" i="143"/>
  <c r="AK756" i="143"/>
  <c r="AK137" i="143"/>
  <c r="AK666" i="143"/>
  <c r="AK289" i="143"/>
  <c r="AK691" i="143"/>
  <c r="AL876" i="143"/>
  <c r="AL549" i="143"/>
  <c r="AK377" i="143"/>
  <c r="AL699" i="143"/>
  <c r="AK464" i="143"/>
  <c r="AL75" i="143"/>
  <c r="AL244" i="143"/>
  <c r="AK334" i="143"/>
  <c r="AL503" i="143"/>
  <c r="AK265" i="143"/>
  <c r="AL352" i="143"/>
  <c r="AL787" i="143"/>
  <c r="AK133" i="143"/>
  <c r="AL860" i="143"/>
  <c r="AL743" i="143"/>
  <c r="AL754" i="143"/>
  <c r="AK218" i="143"/>
  <c r="AL774" i="143"/>
  <c r="AK739" i="143"/>
  <c r="AL805" i="143"/>
  <c r="AL416" i="143"/>
  <c r="AL943" i="143"/>
  <c r="AL661" i="143"/>
  <c r="AL977" i="143"/>
  <c r="AL350" i="143"/>
  <c r="AL33" i="143"/>
  <c r="AL752" i="143"/>
  <c r="AK315" i="143"/>
  <c r="AK779" i="143"/>
  <c r="AK993" i="143"/>
  <c r="AL456" i="143"/>
  <c r="AL222" i="143"/>
  <c r="AK570" i="143"/>
  <c r="AK820" i="143"/>
  <c r="AK902" i="143"/>
  <c r="AL827" i="143"/>
  <c r="AK166" i="143"/>
  <c r="AK780" i="143"/>
  <c r="AL114" i="143"/>
  <c r="AL127" i="143"/>
  <c r="AK466" i="143"/>
  <c r="AL633" i="143"/>
  <c r="AK807" i="143"/>
  <c r="AK467" i="143"/>
  <c r="AK394" i="143"/>
  <c r="AL821" i="143"/>
  <c r="AL138" i="143"/>
  <c r="AL724" i="143"/>
  <c r="AL599" i="143"/>
  <c r="AL178" i="143"/>
  <c r="AK470" i="143"/>
  <c r="AL845" i="143"/>
  <c r="AL285" i="143"/>
  <c r="AK430" i="143"/>
  <c r="AK385" i="143"/>
  <c r="AL987" i="143"/>
  <c r="AL955" i="143"/>
  <c r="AL492" i="143"/>
  <c r="AK123" i="143"/>
  <c r="AL42" i="143"/>
  <c r="AK449" i="143"/>
  <c r="AK1005" i="143"/>
  <c r="AK645" i="143"/>
  <c r="AK688" i="143"/>
  <c r="AK727" i="143"/>
  <c r="AL550" i="143"/>
  <c r="AL975" i="143"/>
  <c r="AL747" i="143"/>
  <c r="AK908" i="143"/>
  <c r="AK725" i="143"/>
  <c r="AK243" i="143"/>
  <c r="AL213" i="143"/>
  <c r="AK628" i="143"/>
  <c r="AK336" i="143"/>
  <c r="AK212" i="143"/>
  <c r="AL218" i="143"/>
  <c r="AL603" i="143"/>
  <c r="AK488" i="143"/>
  <c r="AL54" i="143"/>
  <c r="AK978" i="143"/>
  <c r="AK401" i="143"/>
  <c r="AL86" i="143"/>
  <c r="AK589" i="143"/>
  <c r="AK973" i="143"/>
  <c r="AL756" i="143"/>
  <c r="AL72" i="143"/>
  <c r="AK538" i="143"/>
  <c r="AK721" i="143"/>
  <c r="AK585" i="143"/>
  <c r="AL140" i="143"/>
  <c r="AK882" i="143"/>
  <c r="AK221" i="143"/>
  <c r="AL595" i="143"/>
  <c r="AK95" i="143"/>
  <c r="AL344" i="143"/>
  <c r="AL61" i="143"/>
  <c r="AL732" i="143"/>
  <c r="AL519" i="143"/>
  <c r="AL246" i="143"/>
  <c r="AL668" i="143"/>
  <c r="AK247" i="143"/>
  <c r="AK888" i="143"/>
  <c r="AL1001" i="143"/>
  <c r="AK850" i="143"/>
  <c r="AL78" i="143"/>
  <c r="AK391" i="143"/>
  <c r="AL308" i="143"/>
  <c r="AL455" i="143"/>
  <c r="AL183" i="143"/>
  <c r="AK712" i="143"/>
  <c r="AL673" i="143"/>
  <c r="AK441" i="143"/>
  <c r="AL680" i="143"/>
  <c r="AK781" i="143"/>
  <c r="AL360" i="143"/>
  <c r="AL177" i="143"/>
  <c r="AK774" i="143"/>
  <c r="AL447" i="143"/>
  <c r="AK403" i="143"/>
  <c r="AK811" i="143"/>
  <c r="AL427" i="143"/>
  <c r="AL598" i="143"/>
  <c r="AK556" i="143"/>
  <c r="AL319" i="143"/>
  <c r="AK94" i="143"/>
  <c r="AK51" i="143"/>
  <c r="AL409" i="143"/>
  <c r="AK753" i="143"/>
  <c r="AL106" i="143"/>
  <c r="AK348" i="143"/>
  <c r="AK245" i="143"/>
  <c r="AL648" i="143"/>
  <c r="AL795" i="143"/>
  <c r="AK913" i="143"/>
  <c r="AK112" i="143"/>
  <c r="AL517" i="143"/>
  <c r="AL690" i="143"/>
  <c r="AK225" i="143"/>
  <c r="AL783" i="143"/>
  <c r="AK438" i="143"/>
  <c r="AK89" i="143"/>
  <c r="AK448" i="143"/>
  <c r="AL714" i="143"/>
  <c r="AK487" i="143"/>
  <c r="AK446" i="143"/>
  <c r="AK818" i="143"/>
  <c r="AL457" i="143"/>
  <c r="AK82" i="143"/>
  <c r="AL477" i="143"/>
  <c r="AL765" i="143"/>
  <c r="AL998" i="143"/>
  <c r="AK983" i="143"/>
  <c r="AL454" i="143"/>
  <c r="AK835" i="143"/>
  <c r="AK179" i="143"/>
  <c r="AK431" i="143"/>
  <c r="AL304" i="143"/>
  <c r="AL18" i="143"/>
  <c r="AL430" i="143"/>
  <c r="AK837" i="143"/>
  <c r="AL255" i="143"/>
  <c r="AL679" i="143"/>
  <c r="AL931" i="143"/>
  <c r="AL248" i="143"/>
  <c r="AK242" i="143"/>
  <c r="AL766" i="143"/>
  <c r="AK948" i="143"/>
  <c r="AL320" i="143"/>
  <c r="AL563" i="143"/>
  <c r="AK590" i="143"/>
  <c r="AL238" i="143"/>
  <c r="AK966" i="143"/>
  <c r="AL815" i="143"/>
  <c r="AK598" i="143"/>
  <c r="AK230" i="143"/>
  <c r="AL898" i="143"/>
  <c r="AK195" i="143"/>
  <c r="AK298" i="143"/>
  <c r="AL802" i="143"/>
  <c r="AL261" i="143"/>
  <c r="AL847" i="143"/>
  <c r="AL651" i="143"/>
  <c r="AL94" i="143"/>
  <c r="AL212" i="144"/>
  <c r="AL400" i="144"/>
  <c r="AK265" i="144"/>
  <c r="AL449" i="144"/>
  <c r="AK651" i="144"/>
  <c r="AK910" i="144"/>
  <c r="AL265" i="144"/>
  <c r="AL463" i="144"/>
  <c r="AK674" i="144"/>
  <c r="AL934" i="144"/>
  <c r="AL300" i="144"/>
  <c r="AK87" i="144"/>
  <c r="AK837" i="144"/>
  <c r="AK991" i="144"/>
  <c r="AL710" i="144"/>
  <c r="AL440" i="144"/>
  <c r="AL607" i="144"/>
  <c r="AL309" i="144"/>
  <c r="AK763" i="144"/>
  <c r="AL164" i="144"/>
  <c r="AK688" i="144"/>
  <c r="AL936" i="144"/>
  <c r="AK925" i="144"/>
  <c r="AL959" i="144"/>
  <c r="AL292" i="144"/>
  <c r="AK696" i="144"/>
  <c r="AK381" i="144"/>
  <c r="AL637" i="144"/>
  <c r="AK43" i="144"/>
  <c r="AL734" i="144"/>
  <c r="AK985" i="144"/>
  <c r="AK120" i="144"/>
  <c r="AK713" i="144"/>
  <c r="AL158" i="144"/>
  <c r="AK492" i="144"/>
  <c r="AK259" i="144"/>
  <c r="AL398" i="144"/>
  <c r="AK573" i="144"/>
  <c r="AL371" i="144"/>
  <c r="AL553" i="144"/>
  <c r="AK944" i="144"/>
  <c r="AL344" i="144"/>
  <c r="AL315" i="144"/>
  <c r="AL783" i="144"/>
  <c r="AK139" i="144"/>
  <c r="AL820" i="144"/>
  <c r="AK138" i="144"/>
  <c r="AL291" i="144"/>
  <c r="AK611" i="144"/>
  <c r="AL370" i="144"/>
  <c r="AK686" i="144"/>
  <c r="AL562" i="144"/>
  <c r="AK657" i="144"/>
  <c r="AK652" i="144"/>
  <c r="AL519" i="144"/>
  <c r="AL602" i="144"/>
  <c r="AK474" i="144"/>
  <c r="AK249" i="144"/>
  <c r="AL908" i="144"/>
  <c r="AK404" i="144"/>
  <c r="AL817" i="144"/>
  <c r="AL731" i="144"/>
  <c r="AL159" i="144"/>
  <c r="AK244" i="144"/>
  <c r="AL454" i="144"/>
  <c r="AL30" i="144"/>
  <c r="AL728" i="144"/>
  <c r="AK669" i="144"/>
  <c r="AL644" i="144"/>
  <c r="AK373" i="144"/>
  <c r="AL184" i="144"/>
  <c r="AK792" i="144"/>
  <c r="AL152" i="144"/>
  <c r="AL588" i="144"/>
  <c r="AL982" i="144"/>
  <c r="AK922" i="144"/>
  <c r="AL364" i="144"/>
  <c r="AK999" i="144"/>
  <c r="AL514" i="144"/>
  <c r="AL261" i="144"/>
  <c r="AK575" i="144"/>
  <c r="AL866" i="144"/>
  <c r="AK774" i="144"/>
  <c r="AL822" i="144"/>
  <c r="AL418" i="144"/>
  <c r="AK388" i="144"/>
  <c r="AK202" i="144"/>
  <c r="AL65" i="144"/>
  <c r="AL802" i="144"/>
  <c r="AL106" i="144"/>
  <c r="AK355" i="144"/>
  <c r="AK798" i="144"/>
  <c r="AK20" i="144"/>
  <c r="AL108" i="144"/>
  <c r="AL98" i="144"/>
  <c r="AK297" i="144"/>
  <c r="AK146" i="144"/>
  <c r="AK192" i="144"/>
  <c r="AK822" i="144"/>
  <c r="AL141" i="144"/>
  <c r="AK121" i="144"/>
  <c r="AL307" i="144"/>
  <c r="AK236" i="144"/>
  <c r="AK835" i="144"/>
  <c r="AK337" i="144"/>
  <c r="AK785" i="144"/>
  <c r="AL486" i="144"/>
  <c r="AL176" i="144"/>
  <c r="AL93" i="144"/>
  <c r="AL252" i="144"/>
  <c r="AL719" i="144"/>
  <c r="AL771" i="144"/>
  <c r="AL366" i="144"/>
  <c r="AL871" i="144"/>
  <c r="AK723" i="144"/>
  <c r="AK56" i="144"/>
  <c r="AK943" i="144"/>
  <c r="AL222" i="144"/>
  <c r="AK886" i="144"/>
  <c r="AK292" i="144"/>
  <c r="AK284" i="144"/>
  <c r="AK160" i="144"/>
  <c r="AK370" i="144"/>
  <c r="AL668" i="144"/>
  <c r="AK198" i="144"/>
  <c r="AK473" i="144"/>
  <c r="AK409" i="144"/>
  <c r="AL31" i="144"/>
  <c r="AK332" i="144"/>
  <c r="AL354" i="144"/>
  <c r="AK73" i="144"/>
  <c r="AK967" i="144"/>
  <c r="AK203" i="144"/>
  <c r="AL234" i="144"/>
  <c r="AK621" i="144"/>
  <c r="AK362" i="144"/>
  <c r="AL306" i="144"/>
  <c r="AK819" i="144"/>
  <c r="AL379" i="144"/>
  <c r="AL269" i="144"/>
  <c r="AL757" i="144"/>
  <c r="AK16" i="144"/>
  <c r="AL755" i="144"/>
  <c r="AK729" i="144"/>
  <c r="AK257" i="144"/>
  <c r="AK808" i="144"/>
  <c r="AK776" i="144"/>
  <c r="AK497" i="144"/>
  <c r="AL55" i="144"/>
  <c r="AL47" i="144"/>
  <c r="AK211" i="144"/>
  <c r="AK506" i="144"/>
  <c r="AL957" i="144"/>
  <c r="AK331" i="144"/>
  <c r="AK636" i="144"/>
  <c r="AK869" i="144"/>
  <c r="AK877" i="144"/>
  <c r="AL782" i="144"/>
  <c r="AL947" i="144"/>
  <c r="AK596" i="144"/>
  <c r="AK486" i="144"/>
  <c r="AK182" i="144"/>
  <c r="AL490" i="144"/>
  <c r="AK972" i="144"/>
  <c r="AL196" i="144"/>
  <c r="AL194" i="144"/>
  <c r="AK842" i="144"/>
  <c r="AL784" i="144"/>
  <c r="AK85" i="144"/>
  <c r="AL580" i="144"/>
  <c r="AL646" i="144"/>
  <c r="AK536" i="144"/>
  <c r="AK295" i="144"/>
  <c r="AL26" i="144"/>
  <c r="AL402" i="144"/>
  <c r="AK981" i="144"/>
  <c r="AL387" i="144"/>
  <c r="AL760" i="144"/>
  <c r="AK221" i="144"/>
  <c r="AK326" i="144"/>
  <c r="AK830" i="144"/>
  <c r="AL995" i="144"/>
  <c r="AK619" i="144"/>
  <c r="AK513" i="144"/>
  <c r="AK705" i="144"/>
  <c r="AL67" i="144"/>
  <c r="AK275" i="144"/>
  <c r="AK29" i="144"/>
  <c r="AK436" i="144"/>
  <c r="AL128" i="144"/>
  <c r="AK319" i="144"/>
  <c r="AK850" i="144"/>
  <c r="AL689" i="144"/>
  <c r="AL91" i="144"/>
  <c r="AL528" i="144"/>
  <c r="AL683" i="144"/>
  <c r="AK667" i="144"/>
  <c r="AK829" i="144"/>
  <c r="AL986" i="144"/>
  <c r="AK55" i="144"/>
  <c r="AK256" i="144"/>
  <c r="AK477" i="144"/>
  <c r="AL676" i="144"/>
  <c r="AK655" i="144"/>
  <c r="AL240" i="144"/>
  <c r="AK232" i="144"/>
  <c r="AK778" i="144"/>
  <c r="AK261" i="144"/>
  <c r="AK876" i="144"/>
  <c r="AK515" i="144"/>
  <c r="AK931" i="144"/>
  <c r="AK354" i="144"/>
  <c r="AK123" i="144"/>
  <c r="AL991" i="144"/>
  <c r="AK223" i="144"/>
  <c r="AL461" i="144"/>
  <c r="AK919" i="144"/>
  <c r="AL374" i="144"/>
  <c r="AL851" i="144"/>
  <c r="AL87" i="144"/>
  <c r="AL50" i="144"/>
  <c r="AL456" i="144"/>
  <c r="AL391" i="144"/>
  <c r="AK100" i="144"/>
  <c r="AK707" i="144"/>
  <c r="AK154" i="144"/>
  <c r="AL1011" i="144"/>
  <c r="AL824" i="144"/>
  <c r="AK375" i="144"/>
  <c r="AL226" i="144"/>
  <c r="AL425" i="144"/>
  <c r="AK966" i="144"/>
  <c r="AL902" i="144"/>
  <c r="AL608" i="144"/>
  <c r="AK731" i="144"/>
  <c r="AL529" i="144"/>
  <c r="AK439" i="144"/>
  <c r="AK461" i="144"/>
  <c r="AK739" i="144"/>
  <c r="AL870" i="144"/>
  <c r="AK702" i="144"/>
  <c r="AK174" i="144"/>
  <c r="AK637" i="144"/>
  <c r="AK799" i="144"/>
  <c r="AK888" i="144"/>
  <c r="AL515" i="144"/>
  <c r="AK906" i="144"/>
  <c r="AK291" i="144"/>
  <c r="AK168" i="144"/>
  <c r="AK94" i="144"/>
  <c r="AL790" i="144"/>
  <c r="AL494" i="144"/>
  <c r="AK193" i="144"/>
  <c r="AK455" i="144"/>
  <c r="AL35" i="144"/>
  <c r="AK216" i="144"/>
  <c r="AL850" i="144"/>
  <c r="AL827" i="144"/>
  <c r="AK207" i="144"/>
  <c r="AK70" i="144"/>
  <c r="AK571" i="144"/>
  <c r="AL898" i="144"/>
  <c r="AL554" i="144"/>
  <c r="AK617" i="144"/>
  <c r="AL576" i="144"/>
  <c r="AL610" i="144"/>
  <c r="AL236" i="144"/>
  <c r="AL950" i="144"/>
  <c r="AL246" i="144"/>
  <c r="AK35" i="144"/>
  <c r="AK754" i="144"/>
  <c r="AL264" i="144"/>
  <c r="AL1001" i="144"/>
  <c r="AL335" i="144"/>
  <c r="AK765" i="144"/>
  <c r="AL182" i="144"/>
  <c r="AL458" i="144"/>
  <c r="AL879" i="144"/>
  <c r="AK454" i="144"/>
  <c r="AK38" i="144"/>
  <c r="AL117" i="144"/>
  <c r="AL600" i="144"/>
  <c r="AK546" i="144"/>
  <c r="AL924" i="144"/>
  <c r="AK703" i="144"/>
  <c r="AK144" i="144"/>
  <c r="AL310" i="144"/>
  <c r="AL798" i="144"/>
  <c r="AK128" i="144"/>
  <c r="AL526" i="144"/>
  <c r="AL476" i="144"/>
  <c r="AL237" i="144"/>
  <c r="AK526" i="144"/>
  <c r="AK788" i="144"/>
  <c r="AL313" i="144"/>
  <c r="AK642" i="144"/>
  <c r="AL318" i="144"/>
  <c r="AL604" i="144"/>
  <c r="AL395" i="144"/>
  <c r="AK187" i="144"/>
  <c r="AK532" i="144"/>
  <c r="AK725" i="144"/>
  <c r="AL90" i="144"/>
  <c r="AL1007" i="144"/>
  <c r="AL701" i="144"/>
  <c r="AL595" i="144"/>
  <c r="AK205" i="144"/>
  <c r="AL974" i="144"/>
  <c r="AL617" i="144"/>
  <c r="AK453" i="144"/>
  <c r="AK392" i="144"/>
  <c r="AK797" i="144"/>
  <c r="AK493" i="144"/>
  <c r="AK632" i="144"/>
  <c r="AL266" i="144"/>
  <c r="AK441" i="144"/>
  <c r="AL605" i="144"/>
  <c r="AL33" i="144"/>
  <c r="AK251" i="144"/>
  <c r="AL620" i="144"/>
  <c r="AK482" i="144"/>
  <c r="AL27" i="144"/>
  <c r="AK548" i="144"/>
  <c r="AL732" i="144"/>
  <c r="AL753" i="144"/>
  <c r="AK152" i="144"/>
  <c r="AK195" i="144"/>
  <c r="AK166" i="144"/>
  <c r="AL155" i="144"/>
  <c r="AL109" i="144"/>
  <c r="AK406" i="144"/>
  <c r="AK379" i="144"/>
  <c r="AK767" i="144"/>
  <c r="AL743" i="144"/>
  <c r="AL267" i="144"/>
  <c r="AL869" i="144"/>
  <c r="AL452" i="144"/>
  <c r="AK572" i="144"/>
  <c r="AK872" i="144"/>
  <c r="AL509" i="144"/>
  <c r="AL905" i="144"/>
  <c r="AL983" i="144"/>
  <c r="AK153" i="144"/>
  <c r="AL84" i="144"/>
  <c r="AK234" i="144"/>
  <c r="AK733" i="144"/>
  <c r="AL545" i="144"/>
  <c r="AK377" i="144"/>
  <c r="AL907" i="144"/>
  <c r="AL162" i="144"/>
  <c r="AL178" i="144"/>
  <c r="AL492" i="144"/>
  <c r="AK624" i="144"/>
  <c r="AL623" i="144"/>
  <c r="AK927" i="144"/>
  <c r="AL48" i="144"/>
  <c r="AL147" i="144"/>
  <c r="AK399" i="144"/>
  <c r="AL1002" i="144"/>
  <c r="AK962" i="144"/>
  <c r="AL767" i="144"/>
  <c r="AK620" i="144"/>
  <c r="AL759" i="144"/>
  <c r="AK61" i="144"/>
  <c r="AL532" i="144"/>
  <c r="AL360" i="144"/>
  <c r="AL329" i="144"/>
  <c r="AK511" i="144"/>
  <c r="AK277" i="144"/>
  <c r="AK647" i="144"/>
  <c r="AL453" i="144"/>
  <c r="AK60" i="144"/>
  <c r="AK891" i="144"/>
  <c r="AK413" i="144"/>
  <c r="AK239" i="144"/>
  <c r="AK595" i="144"/>
  <c r="AK267" i="144"/>
  <c r="AK530" i="144"/>
  <c r="AK241" i="144"/>
  <c r="AK400" i="144"/>
  <c r="AL523" i="144"/>
  <c r="AL837" i="144"/>
  <c r="AK25" i="144"/>
  <c r="AL787" i="144"/>
  <c r="AK768" i="144"/>
  <c r="AK847" i="144"/>
  <c r="AK537" i="144"/>
  <c r="AL773" i="144"/>
  <c r="AK172" i="144"/>
  <c r="AL742" i="144"/>
  <c r="AL911" i="144"/>
  <c r="AL273" i="144"/>
  <c r="AK634" i="144"/>
  <c r="AK169" i="144"/>
  <c r="AK314" i="144"/>
  <c r="AL534" i="144"/>
  <c r="AK670" i="144"/>
  <c r="AK329" i="144"/>
  <c r="AL312" i="144"/>
  <c r="AK551" i="144"/>
  <c r="AK285" i="144"/>
  <c r="AL332" i="144"/>
  <c r="AK294" i="144"/>
  <c r="AK483" i="144"/>
  <c r="AK325" i="144"/>
  <c r="AK334" i="144"/>
  <c r="AL775" i="144"/>
  <c r="AL441" i="144"/>
  <c r="AL698" i="144"/>
  <c r="AK699" i="144"/>
  <c r="AK452" i="144"/>
  <c r="AL537" i="144"/>
  <c r="AL530" i="144"/>
  <c r="AK50" i="144"/>
  <c r="AL942" i="144"/>
  <c r="AK107" i="144"/>
  <c r="AL450" i="144"/>
  <c r="AL411" i="144"/>
  <c r="AK231" i="144"/>
  <c r="AK838" i="144"/>
  <c r="AL564" i="144"/>
  <c r="AL845" i="144"/>
  <c r="AK478" i="144"/>
  <c r="AK52" i="144"/>
  <c r="AK510" i="144"/>
  <c r="AK957" i="144"/>
  <c r="AL654" i="144"/>
  <c r="AK353" i="144"/>
  <c r="AK262" i="144"/>
  <c r="AK90" i="144"/>
  <c r="AK968" i="144"/>
  <c r="AK237" i="144"/>
  <c r="AK975" i="144"/>
  <c r="AK213" i="144"/>
  <c r="AL626" i="144"/>
  <c r="AK1001" i="144"/>
  <c r="AK296" i="144"/>
  <c r="AL578" i="144"/>
  <c r="AK345" i="144"/>
  <c r="AK913" i="144"/>
  <c r="AL650" i="144"/>
  <c r="AK929" i="144"/>
  <c r="AK566" i="144"/>
  <c r="AK904" i="144"/>
  <c r="AL482" i="144"/>
  <c r="AL586" i="144"/>
  <c r="AK609" i="144"/>
  <c r="AL951" i="144"/>
  <c r="AK171" i="144"/>
  <c r="AK719" i="144"/>
  <c r="AL997" i="144"/>
  <c r="AK992" i="144"/>
  <c r="AL304" i="144"/>
  <c r="AK376" i="144"/>
  <c r="AK317" i="144"/>
  <c r="AK914" i="144"/>
  <c r="AL839" i="144"/>
  <c r="AK199" i="144"/>
  <c r="AK302" i="144"/>
  <c r="AK735" i="144"/>
  <c r="AK385" i="144"/>
  <c r="AL102" i="144"/>
  <c r="AK727" i="144"/>
  <c r="AK861" i="144"/>
  <c r="AK524" i="144"/>
  <c r="AK92" i="144"/>
  <c r="AK141" i="144"/>
  <c r="AL886" i="144"/>
  <c r="AK661" i="144"/>
  <c r="AL739" i="144"/>
  <c r="AK794" i="144"/>
  <c r="AK22" i="144"/>
  <c r="AK46" i="144"/>
  <c r="AK810" i="144"/>
  <c r="AK268" i="144"/>
  <c r="AL891" i="144"/>
  <c r="AK534" i="144"/>
  <c r="AK982" i="144"/>
  <c r="AL651" i="144"/>
  <c r="AK860" i="144"/>
  <c r="AL140" i="144"/>
  <c r="AL832" i="144"/>
  <c r="AL243" i="144"/>
  <c r="AL121" i="144"/>
  <c r="AK408" i="144"/>
  <c r="AL809" i="144"/>
  <c r="AL791" i="144"/>
  <c r="AL835" i="144"/>
  <c r="AK560" i="144"/>
  <c r="AK818" i="144"/>
  <c r="AL862" i="144"/>
  <c r="AK105" i="144"/>
  <c r="AK1011" i="144"/>
  <c r="AL692" i="144"/>
  <c r="AK672" i="144"/>
  <c r="AK106" i="144"/>
  <c r="AK225" i="144"/>
  <c r="AK881" i="144"/>
  <c r="AL359" i="144"/>
  <c r="AL733" i="144"/>
  <c r="AK687" i="142"/>
  <c r="AL163" i="142"/>
  <c r="AL219" i="142"/>
  <c r="AL111" i="142"/>
  <c r="AK706" i="142"/>
  <c r="AK690" i="142"/>
  <c r="AK1013" i="142"/>
  <c r="AL218" i="142"/>
  <c r="AK328" i="142"/>
  <c r="AK763" i="142"/>
  <c r="AL72" i="142"/>
  <c r="AL199" i="142"/>
  <c r="AL353" i="142"/>
  <c r="AL92" i="142"/>
  <c r="AL256" i="142"/>
  <c r="AL506" i="142"/>
  <c r="AK928" i="142"/>
  <c r="AK830" i="142"/>
  <c r="AK488" i="142"/>
  <c r="AL828" i="142"/>
  <c r="AL214" i="142"/>
  <c r="AK110" i="142"/>
  <c r="AK54" i="142"/>
  <c r="AK36" i="142"/>
  <c r="AL201" i="142"/>
  <c r="AL705" i="142"/>
  <c r="AK211" i="142"/>
  <c r="AL648" i="142"/>
  <c r="AK605" i="142"/>
  <c r="AL41" i="142"/>
  <c r="AL336" i="142"/>
  <c r="AK170" i="142"/>
  <c r="AL739" i="142"/>
  <c r="AK879" i="142"/>
  <c r="AL936" i="142"/>
  <c r="AL588" i="142"/>
  <c r="AL821" i="142"/>
  <c r="AL718" i="142"/>
  <c r="AK413" i="142"/>
  <c r="AL944" i="142"/>
  <c r="AK17" i="142"/>
  <c r="AK149" i="142"/>
  <c r="AK1010" i="142"/>
  <c r="AL992" i="142"/>
  <c r="AK848" i="142"/>
  <c r="AK156" i="142"/>
  <c r="AK280" i="142"/>
  <c r="AK919" i="142"/>
  <c r="AK569" i="142"/>
  <c r="AK927" i="142"/>
  <c r="AK215" i="142"/>
  <c r="AK358" i="142"/>
  <c r="AK818" i="142"/>
  <c r="AK840" i="142"/>
  <c r="AL408" i="142"/>
  <c r="AL882" i="142"/>
  <c r="AL350" i="142"/>
  <c r="AK654" i="142"/>
  <c r="AK946" i="142"/>
  <c r="AL763" i="142"/>
  <c r="AL1003" i="142"/>
  <c r="AL887" i="142"/>
  <c r="AK303" i="142"/>
  <c r="AL594" i="142"/>
  <c r="AL71" i="142"/>
  <c r="AL181" i="142"/>
  <c r="AK26" i="142"/>
  <c r="AK228" i="142"/>
  <c r="AK509" i="142"/>
  <c r="AL463" i="142"/>
  <c r="AL81" i="142"/>
  <c r="AL433" i="142"/>
  <c r="AL888" i="142"/>
  <c r="AL422" i="142"/>
  <c r="AK356" i="142"/>
  <c r="AK312" i="142"/>
  <c r="AK512" i="142"/>
  <c r="AK559" i="142"/>
  <c r="AL985" i="142"/>
  <c r="AK985" i="142"/>
  <c r="AK873" i="142"/>
  <c r="AL554" i="142"/>
  <c r="AL587" i="142"/>
  <c r="AK163" i="142"/>
  <c r="AL566" i="142"/>
  <c r="AK777" i="142"/>
  <c r="AK248" i="142"/>
  <c r="AK225" i="142"/>
  <c r="AL424" i="142"/>
  <c r="AL668" i="142"/>
  <c r="AL582" i="142"/>
  <c r="AL654" i="142"/>
  <c r="AK29" i="142"/>
  <c r="AL806" i="142"/>
  <c r="AK84" i="142"/>
  <c r="AK655" i="142"/>
  <c r="AL401" i="142"/>
  <c r="AK992" i="142"/>
  <c r="AK604" i="142"/>
  <c r="AK411" i="142"/>
  <c r="AL503" i="142"/>
  <c r="AL570" i="142"/>
  <c r="AK743" i="142"/>
  <c r="AK536" i="142"/>
  <c r="AK1015" i="142"/>
  <c r="AL577" i="142"/>
  <c r="AK175" i="142"/>
  <c r="AL536" i="142"/>
  <c r="AL839" i="142"/>
  <c r="AL140" i="142"/>
  <c r="AL606" i="142"/>
  <c r="AK827" i="142"/>
  <c r="AK950" i="142"/>
  <c r="AL522" i="142"/>
  <c r="AK935" i="142"/>
  <c r="AL551" i="142"/>
  <c r="AL106" i="142"/>
  <c r="AK890" i="142"/>
  <c r="AL442" i="142"/>
  <c r="AK518" i="142"/>
  <c r="AL844" i="142"/>
  <c r="AK377" i="142"/>
  <c r="AL173" i="142"/>
  <c r="AL182" i="142"/>
  <c r="AL203" i="142"/>
  <c r="AL960" i="142"/>
  <c r="AL694" i="142"/>
  <c r="AL521" i="142"/>
  <c r="AK547" i="142"/>
  <c r="AK410" i="142"/>
  <c r="AL324" i="142"/>
  <c r="AL638" i="142"/>
  <c r="AK730" i="142"/>
  <c r="AK471" i="142"/>
  <c r="AL965" i="142"/>
  <c r="AL171" i="142"/>
  <c r="AL697" i="142"/>
  <c r="AK382" i="142"/>
  <c r="AK344" i="142"/>
  <c r="AL988" i="142"/>
  <c r="AK703" i="142"/>
  <c r="AK433" i="142"/>
  <c r="AL742" i="142"/>
  <c r="AL275" i="142"/>
  <c r="AK161" i="142"/>
  <c r="AK920" i="142"/>
  <c r="AL150" i="142"/>
  <c r="AL341" i="142"/>
  <c r="AL665" i="142"/>
  <c r="AL452" i="142"/>
  <c r="AL260" i="142"/>
  <c r="AK769" i="142"/>
  <c r="AK424" i="142"/>
  <c r="AL799" i="142"/>
  <c r="AL224" i="142"/>
  <c r="AL360" i="142"/>
  <c r="AK741" i="142"/>
  <c r="AK674" i="142"/>
  <c r="AL287" i="142"/>
  <c r="AK450" i="142"/>
  <c r="AL434" i="142"/>
  <c r="AL264" i="142"/>
  <c r="AK771" i="142"/>
  <c r="AK963" i="142"/>
  <c r="AK295" i="142"/>
  <c r="AK462" i="142"/>
  <c r="AL770" i="142"/>
  <c r="AL1006" i="142"/>
  <c r="AK753" i="142"/>
  <c r="AK506" i="142"/>
  <c r="AL400" i="142"/>
  <c r="AK490" i="142"/>
  <c r="AL216" i="142"/>
  <c r="AL899" i="142"/>
  <c r="AL865" i="142"/>
  <c r="AL683" i="142"/>
  <c r="AK352" i="142"/>
  <c r="AL755" i="142"/>
  <c r="AK900" i="142"/>
  <c r="AK866" i="142"/>
  <c r="AL326" i="142"/>
  <c r="AL863" i="142"/>
  <c r="AK617" i="142"/>
  <c r="AL878" i="142"/>
  <c r="AL573" i="142"/>
  <c r="AK255" i="142"/>
  <c r="AK532" i="142"/>
  <c r="AL480" i="142"/>
  <c r="AK475" i="142"/>
  <c r="AL519" i="142"/>
  <c r="AK251" i="142"/>
  <c r="AK271" i="142"/>
  <c r="AL957" i="142"/>
  <c r="AL271" i="142"/>
  <c r="AK699" i="142"/>
  <c r="AK1011" i="142"/>
  <c r="AL793" i="142"/>
  <c r="AK428" i="142"/>
  <c r="AL303" i="142"/>
  <c r="AL467" i="142"/>
  <c r="AL787" i="142"/>
  <c r="AK575" i="142"/>
  <c r="AL185" i="142"/>
  <c r="AK720" i="142"/>
  <c r="AK700" i="142"/>
  <c r="AK795" i="142"/>
  <c r="AL813" i="142"/>
  <c r="AK880" i="142"/>
  <c r="AL406" i="142"/>
  <c r="AL774" i="142"/>
  <c r="AK750" i="142"/>
  <c r="AK661" i="142"/>
  <c r="AK262" i="142"/>
  <c r="AL701" i="142"/>
  <c r="AL642" i="142"/>
  <c r="AL858" i="142"/>
  <c r="AL141" i="142"/>
  <c r="AL343" i="142"/>
  <c r="AK247" i="142"/>
  <c r="AL892" i="142"/>
  <c r="AL685" i="142"/>
  <c r="AK364" i="142"/>
  <c r="AK872" i="142"/>
  <c r="AL716" i="142"/>
  <c r="AL997" i="142"/>
  <c r="AK32" i="142"/>
  <c r="AK445" i="142"/>
  <c r="AK666" i="142"/>
  <c r="AL472" i="142"/>
  <c r="AL696" i="142"/>
  <c r="AL355" i="142"/>
  <c r="AK990" i="142"/>
  <c r="AK868" i="142"/>
  <c r="AK721" i="142"/>
  <c r="AL63" i="142"/>
  <c r="AL208" i="142"/>
  <c r="AL917" i="142"/>
  <c r="AK981" i="142"/>
  <c r="AL380" i="142"/>
  <c r="AK757" i="142"/>
  <c r="AL78" i="142"/>
  <c r="AK807" i="142"/>
  <c r="AL122" i="142"/>
  <c r="AK631" i="142"/>
  <c r="AK878" i="142"/>
  <c r="AL627" i="142"/>
  <c r="AK964" i="142"/>
  <c r="AL867" i="142"/>
  <c r="AL48" i="142"/>
  <c r="AK909" i="142"/>
  <c r="AL540" i="142"/>
  <c r="AL605" i="142"/>
  <c r="AL437" i="142"/>
  <c r="AK934" i="142"/>
  <c r="AK889" i="142"/>
  <c r="AK613" i="142"/>
  <c r="AK704" i="142"/>
  <c r="AL468" i="142"/>
  <c r="AK100" i="142"/>
  <c r="AK663" i="142"/>
  <c r="AL319" i="142"/>
  <c r="AL598" i="142"/>
  <c r="AK933" i="142"/>
  <c r="AL725" i="142"/>
  <c r="AK494" i="142"/>
  <c r="AL601" i="142"/>
  <c r="AL775" i="142"/>
  <c r="AL116" i="142"/>
  <c r="AL177" i="142"/>
  <c r="AL107" i="142"/>
  <c r="AK371" i="142"/>
  <c r="AL317" i="142"/>
  <c r="AL477" i="142"/>
  <c r="AL229" i="142"/>
  <c r="AK436" i="142"/>
  <c r="AL176" i="142"/>
  <c r="AL153" i="142"/>
  <c r="AL318" i="142"/>
  <c r="AL296" i="142"/>
  <c r="AK581" i="142"/>
  <c r="AK127" i="142"/>
  <c r="AL209" i="142"/>
  <c r="AK645" i="142"/>
  <c r="AK746" i="142"/>
  <c r="AL510" i="142"/>
  <c r="AK252" i="142"/>
  <c r="AL650" i="142"/>
  <c r="AL857" i="142"/>
  <c r="AK351" i="142"/>
  <c r="AK640" i="142"/>
  <c r="AK400" i="142"/>
  <c r="AK794" i="142"/>
  <c r="AL767" i="142"/>
  <c r="AK954" i="142"/>
  <c r="AL633" i="142"/>
  <c r="AK62" i="142"/>
  <c r="AL903" i="142"/>
  <c r="AK835" i="142"/>
  <c r="AK601" i="142"/>
  <c r="AL130" i="142"/>
  <c r="AK452" i="142"/>
  <c r="AL777" i="142"/>
  <c r="AK323" i="142"/>
  <c r="AK778" i="142"/>
  <c r="AK871" i="142"/>
  <c r="AK522" i="142"/>
  <c r="AK983" i="142"/>
  <c r="AK160" i="142"/>
  <c r="AK245" i="142"/>
  <c r="AK241" i="142"/>
  <c r="AL862" i="142"/>
  <c r="AL493" i="142"/>
  <c r="AL228" i="142"/>
  <c r="AL1009" i="142"/>
  <c r="AK417" i="142"/>
  <c r="AL706" i="142"/>
  <c r="AL34" i="142"/>
  <c r="AK99" i="142"/>
  <c r="AK147" i="142"/>
  <c r="AK577" i="142"/>
  <c r="AL751" i="142"/>
  <c r="AK198" i="142"/>
  <c r="AK288" i="142"/>
  <c r="AK515" i="142"/>
  <c r="AK216" i="142"/>
  <c r="AL488" i="142"/>
  <c r="AL916" i="142"/>
  <c r="AL835" i="142"/>
  <c r="AL202" i="142"/>
  <c r="AL261" i="142"/>
  <c r="AK846" i="142"/>
  <c r="AK811" i="142"/>
  <c r="AK514" i="142"/>
  <c r="AL16" i="142"/>
  <c r="AL327" i="142"/>
  <c r="AL369" i="142"/>
  <c r="AK71" i="142"/>
  <c r="AK641" i="142"/>
  <c r="AK924" i="142"/>
  <c r="AK1003" i="142"/>
  <c r="AL934" i="142"/>
  <c r="AK653" i="142"/>
  <c r="AK388" i="142"/>
  <c r="AL604" i="142"/>
  <c r="AK923" i="142"/>
  <c r="AK943" i="142"/>
  <c r="AL236" i="142"/>
  <c r="AL59" i="142"/>
  <c r="AL498" i="142"/>
  <c r="AK883" i="142"/>
  <c r="AK180" i="142"/>
  <c r="AK748" i="142"/>
  <c r="AK821" i="142"/>
  <c r="AK662" i="142"/>
  <c r="AK22" i="142"/>
  <c r="AL543" i="142"/>
  <c r="AK483" i="142"/>
  <c r="AL593" i="142"/>
  <c r="AL982" i="142"/>
  <c r="AK998" i="142"/>
  <c r="AL889" i="142"/>
  <c r="AK1014" i="142"/>
  <c r="AL172" i="142"/>
  <c r="AL70" i="142"/>
  <c r="AL18" i="142"/>
  <c r="AL213" i="142"/>
  <c r="AL750" i="142"/>
  <c r="AL446" i="142"/>
  <c r="AL286" i="142"/>
  <c r="AL328" i="142"/>
  <c r="AL983" i="142"/>
  <c r="AL456" i="142"/>
  <c r="AK120" i="142"/>
  <c r="AK902" i="142"/>
  <c r="AL283" i="142"/>
  <c r="AL443" i="142"/>
  <c r="AL658" i="142"/>
  <c r="AL618" i="142"/>
  <c r="AL254" i="142"/>
  <c r="AK229" i="142"/>
  <c r="AL186" i="142"/>
  <c r="AL571" i="142"/>
  <c r="AK867" i="142"/>
  <c r="AL854" i="142"/>
  <c r="AK599" i="142"/>
  <c r="AL996" i="142"/>
  <c r="AK565" i="142"/>
  <c r="AL495" i="142"/>
  <c r="AL695" i="142"/>
  <c r="AK566" i="142"/>
  <c r="AK901" i="142"/>
  <c r="AK896" i="142"/>
  <c r="AK438" i="142"/>
  <c r="AK353" i="142"/>
  <c r="AL103" i="142"/>
  <c r="AK508" i="142"/>
  <c r="AK979" i="142"/>
  <c r="AL681" i="142"/>
  <c r="AL404" i="142"/>
  <c r="AK626" i="142"/>
  <c r="AL299" i="142"/>
  <c r="AL574" i="142"/>
  <c r="AK437" i="142"/>
  <c r="AL811" i="142"/>
  <c r="AL978" i="142"/>
  <c r="AL836" i="142"/>
  <c r="AK903" i="142"/>
  <c r="AL332" i="142"/>
  <c r="AK491" i="142"/>
  <c r="AL466" i="142"/>
  <c r="AK689" i="142"/>
  <c r="AK578" i="142"/>
  <c r="AK677" i="142"/>
  <c r="AL798" i="142"/>
  <c r="AK767" i="142"/>
  <c r="AL420" i="142"/>
  <c r="AL151" i="142"/>
  <c r="AK806" i="142"/>
  <c r="AK46" i="142"/>
  <c r="AL425" i="142"/>
  <c r="AK315" i="142"/>
  <c r="AK285" i="142"/>
  <c r="AL393" i="142"/>
  <c r="AK857" i="142"/>
  <c r="AK770" i="142"/>
  <c r="AK984" i="142"/>
  <c r="AL157" i="142"/>
  <c r="AK797" i="142"/>
  <c r="AL734" i="142"/>
  <c r="AK529" i="142"/>
  <c r="AK568" i="142"/>
  <c r="AL242" i="142"/>
  <c r="AK501" i="142"/>
  <c r="AL43" i="142"/>
  <c r="AL320" i="142"/>
  <c r="AL352" i="142"/>
  <c r="AL600" i="142"/>
  <c r="AL52" i="142"/>
  <c r="AL959" i="142"/>
  <c r="AL347" i="142"/>
  <c r="AL562" i="142"/>
  <c r="AK688" i="142"/>
  <c r="AK209" i="142"/>
  <c r="AK1012" i="142"/>
  <c r="AK854" i="142"/>
  <c r="AL761" i="142"/>
  <c r="AK680" i="142"/>
  <c r="AK670" i="142"/>
  <c r="AK791" i="142"/>
  <c r="AK1005" i="142"/>
  <c r="AK345" i="142"/>
  <c r="AL427" i="142"/>
  <c r="AK293" i="142"/>
  <c r="AK283" i="142"/>
  <c r="AL752" i="142"/>
  <c r="AK440" i="142"/>
  <c r="AL852" i="142"/>
  <c r="AK520" i="142"/>
  <c r="AK254" i="142"/>
  <c r="AL403" i="142"/>
  <c r="AL312" i="142"/>
  <c r="AK570" i="142"/>
  <c r="AL816" i="142"/>
  <c r="AK259" i="142"/>
  <c r="AK779" i="142"/>
  <c r="AK679" i="142"/>
  <c r="AK814" i="142"/>
  <c r="AK503" i="142"/>
  <c r="AK230" i="142"/>
  <c r="AL699" i="142"/>
  <c r="AL921" i="142"/>
  <c r="AL989" i="142"/>
  <c r="AK104" i="142"/>
  <c r="AL187" i="142"/>
  <c r="AL142" i="142"/>
  <c r="AK79" i="142"/>
  <c r="AK418" i="142"/>
  <c r="AL398" i="142"/>
  <c r="AK481" i="142"/>
  <c r="AL641" i="142"/>
  <c r="AL940" i="142"/>
  <c r="AK731" i="142"/>
  <c r="AL624" i="142"/>
  <c r="AK937" i="142"/>
  <c r="AK765" i="142"/>
  <c r="AL646" i="142"/>
  <c r="AL743" i="142"/>
  <c r="AL981" i="142"/>
  <c r="AL329" i="142"/>
  <c r="AL223" i="142"/>
  <c r="AK346" i="142"/>
  <c r="AL969" i="142"/>
  <c r="AK862" i="142"/>
  <c r="AK121" i="142"/>
  <c r="AK58" i="142"/>
  <c r="AK726" i="142"/>
  <c r="AL305" i="142"/>
  <c r="AL927" i="142"/>
  <c r="AL723" i="142"/>
  <c r="AL53" i="142"/>
  <c r="AD151" i="79"/>
  <c r="AD342" i="79"/>
  <c r="AD663" i="79"/>
  <c r="AD310" i="79"/>
  <c r="AD369" i="79"/>
  <c r="AD273" i="79"/>
  <c r="AD131" i="79"/>
  <c r="AD77" i="79"/>
  <c r="AD615" i="79"/>
  <c r="AD940" i="79"/>
  <c r="AD451" i="79"/>
  <c r="AD987" i="79"/>
  <c r="AD386" i="79"/>
  <c r="AD651" i="79"/>
  <c r="AD299" i="79"/>
  <c r="AD878" i="79"/>
  <c r="AD137" i="79"/>
  <c r="AD68" i="79"/>
  <c r="AD758" i="79"/>
  <c r="AD349" i="79"/>
  <c r="AD393" i="79"/>
  <c r="AD305" i="79"/>
  <c r="AD105" i="79"/>
  <c r="AD177" i="79"/>
  <c r="AD711" i="79"/>
  <c r="AD907" i="79"/>
  <c r="AD764" i="79"/>
  <c r="AD738" i="79"/>
  <c r="AD933" i="79"/>
  <c r="AD258" i="79"/>
  <c r="AD623" i="79"/>
  <c r="AD256" i="79"/>
  <c r="AD791" i="79"/>
  <c r="AD988" i="79"/>
  <c r="AD851" i="79"/>
  <c r="AD997" i="79"/>
  <c r="AD989" i="79"/>
  <c r="AD352" i="79"/>
  <c r="AD722" i="79"/>
  <c r="AD350" i="79"/>
  <c r="AD566" i="79"/>
  <c r="AD782" i="79"/>
  <c r="AD601" i="79"/>
  <c r="AD723" i="79"/>
  <c r="AD102" i="79"/>
  <c r="AD51" i="79"/>
  <c r="AD921" i="79"/>
  <c r="AD85" i="79"/>
  <c r="AD53" i="79"/>
  <c r="AD248" i="79"/>
  <c r="AD157" i="79"/>
  <c r="AD61" i="79"/>
  <c r="AD770" i="79"/>
  <c r="AD156" i="79"/>
  <c r="AD568" i="79"/>
  <c r="AD146" i="79"/>
  <c r="AD565" i="79"/>
  <c r="AD243" i="79"/>
  <c r="AD640" i="79"/>
  <c r="AD730" i="79"/>
  <c r="AD509" i="79"/>
  <c r="AD392" i="79"/>
  <c r="AD1014" i="79"/>
  <c r="AD687" i="79"/>
  <c r="AD508" i="79"/>
  <c r="AD597" i="79"/>
  <c r="AD891" i="79"/>
  <c r="AD181" i="79"/>
  <c r="AD567" i="79"/>
  <c r="AD705" i="79"/>
  <c r="AD281" i="79"/>
  <c r="AD372" i="79"/>
  <c r="AD396" i="79"/>
  <c r="AD49" i="79"/>
  <c r="AD65" i="79"/>
  <c r="AD922" i="79"/>
  <c r="AD96" i="79"/>
  <c r="AD473" i="79"/>
  <c r="AD142" i="79"/>
  <c r="AD700" i="79"/>
  <c r="AD836" i="79"/>
  <c r="AD139" i="79"/>
  <c r="AD93" i="79"/>
  <c r="AD99" i="79"/>
  <c r="AD254" i="79"/>
  <c r="AD20" i="79"/>
  <c r="AD635" i="79"/>
  <c r="AD581" i="79"/>
  <c r="AD755" i="79"/>
  <c r="AD308" i="79"/>
  <c r="AD402" i="79"/>
  <c r="AD376" i="79"/>
  <c r="AD648" i="79"/>
  <c r="AD573" i="79"/>
  <c r="AD34" i="79"/>
  <c r="AD259" i="79"/>
  <c r="AD527" i="79"/>
  <c r="AD498" i="79"/>
  <c r="AD563" i="79"/>
  <c r="AD772" i="79"/>
  <c r="AD127" i="79"/>
  <c r="AD26" i="79"/>
  <c r="AD719" i="79"/>
  <c r="AD475" i="79"/>
  <c r="AD450" i="79"/>
  <c r="AD846" i="79"/>
  <c r="AD382" i="79"/>
  <c r="AD200" i="79"/>
  <c r="AD37" i="79"/>
  <c r="AD270" i="79"/>
  <c r="AD976" i="79"/>
  <c r="AD585" i="79"/>
  <c r="AD251" i="79"/>
  <c r="AD278" i="79"/>
  <c r="AD792" i="79"/>
  <c r="AD870" i="79"/>
  <c r="AD540" i="79"/>
  <c r="AD741" i="79"/>
  <c r="AD410" i="79"/>
  <c r="AD692" i="79"/>
  <c r="AD55" i="79"/>
  <c r="AD90" i="79"/>
  <c r="AD378" i="79"/>
  <c r="AD522" i="79"/>
  <c r="AD909" i="79"/>
  <c r="AD761" i="79"/>
  <c r="AD252" i="79"/>
  <c r="AD472" i="79"/>
  <c r="AD798" i="79"/>
  <c r="AD40" i="79"/>
  <c r="AD558" i="79"/>
  <c r="AD906" i="79"/>
  <c r="AD282" i="79"/>
  <c r="AD613" i="79"/>
  <c r="AD331" i="79"/>
  <c r="AD1005" i="79"/>
  <c r="AD926" i="79"/>
  <c r="AD992" i="79"/>
  <c r="AD614" i="79"/>
  <c r="AD363" i="79"/>
  <c r="AD387" i="79"/>
  <c r="AD903" i="79"/>
  <c r="AD234" i="79"/>
  <c r="AD596" i="79"/>
  <c r="AD541" i="79"/>
  <c r="AD552" i="79"/>
  <c r="AD800" i="79"/>
  <c r="AD216" i="79"/>
  <c r="AD944" i="79"/>
  <c r="AD455" i="79"/>
  <c r="AD935" i="79"/>
  <c r="AD662" i="79"/>
  <c r="AD818" i="79"/>
  <c r="AD736" i="79"/>
  <c r="AD789" i="79"/>
  <c r="AD144" i="79"/>
  <c r="AD271" i="79"/>
  <c r="AD604" i="79"/>
  <c r="AD244" i="79"/>
  <c r="AD666" i="79"/>
  <c r="AD777" i="79"/>
  <c r="AD19" i="79"/>
  <c r="AD166" i="79"/>
  <c r="AD874" i="79"/>
  <c r="AD413" i="79"/>
  <c r="AD845" i="79"/>
  <c r="AD83" i="79"/>
  <c r="AD125" i="79"/>
  <c r="AD69" i="79"/>
  <c r="AD195" i="79"/>
  <c r="AD560" i="79"/>
  <c r="AD920" i="79"/>
  <c r="AD225" i="79"/>
  <c r="AD292" i="79"/>
  <c r="AD955" i="79"/>
  <c r="AD1015" i="79"/>
  <c r="AD822" i="79"/>
  <c r="AD979" i="79"/>
  <c r="AD1010" i="79"/>
  <c r="AD538" i="79"/>
  <c r="AD233" i="79"/>
  <c r="AD669" i="79"/>
  <c r="AD762" i="79"/>
  <c r="AD221" i="79"/>
  <c r="AD821" i="79"/>
  <c r="AD456" i="79"/>
  <c r="AD532" i="79"/>
  <c r="AD272" i="79"/>
  <c r="AD848" i="79"/>
  <c r="AD375" i="79"/>
  <c r="AD553" i="79"/>
  <c r="AD63" i="79"/>
  <c r="AD945" i="79"/>
  <c r="AD819" i="79"/>
  <c r="AD724" i="79"/>
  <c r="AD414" i="79"/>
  <c r="AD665" i="79"/>
  <c r="AD925" i="79"/>
  <c r="AD114" i="79"/>
  <c r="AD961" i="79"/>
  <c r="AD417" i="79"/>
  <c r="AD192" i="79"/>
  <c r="AD737" i="79"/>
  <c r="AD397" i="79"/>
  <c r="AD714" i="79"/>
  <c r="AD787" i="79"/>
  <c r="AD518" i="79"/>
  <c r="AD373" i="79"/>
  <c r="AD187" i="79"/>
  <c r="AD644" i="79"/>
  <c r="AD247" i="79"/>
  <c r="AD357" i="79"/>
  <c r="AD785" i="79"/>
  <c r="AD444" i="79"/>
  <c r="AD27" i="79"/>
  <c r="AD826" i="79"/>
  <c r="AD143" i="79"/>
  <c r="AD505" i="79"/>
  <c r="AD280" i="79"/>
  <c r="AD403" i="79"/>
  <c r="AD126" i="79"/>
  <c r="AD993" i="79"/>
  <c r="AD960" i="79"/>
  <c r="AD440" i="79"/>
  <c r="AD276" i="79"/>
  <c r="AD520" i="79"/>
  <c r="AD603" i="79"/>
  <c r="AD338" i="79"/>
  <c r="AD279" i="79"/>
  <c r="AD33" i="79"/>
  <c r="AD89" i="79"/>
  <c r="AD757" i="79"/>
  <c r="AD70" i="79"/>
  <c r="AD324" i="79"/>
  <c r="AD748" i="79"/>
  <c r="AD425" i="79"/>
  <c r="AD315" i="79"/>
  <c r="AD59" i="79"/>
  <c r="AD42" i="79"/>
  <c r="AD594" i="79"/>
  <c r="AD905" i="79"/>
  <c r="AD890" i="79"/>
  <c r="AD94" i="79"/>
  <c r="AD267" i="79"/>
  <c r="AD638" i="79"/>
  <c r="AD671" i="79"/>
  <c r="AD617" i="79"/>
  <c r="AD443" i="79"/>
  <c r="AD779" i="79"/>
  <c r="AD974" i="79"/>
  <c r="AD202" i="79"/>
  <c r="AL857" i="79"/>
  <c r="AL433" i="79"/>
  <c r="AK528" i="79"/>
  <c r="AK691" i="79"/>
  <c r="AK840" i="79"/>
  <c r="AK143" i="79"/>
  <c r="AK930" i="79"/>
  <c r="AL162" i="79"/>
  <c r="AL39" i="79"/>
  <c r="AL553" i="79"/>
  <c r="AL272" i="79"/>
  <c r="AK631" i="79"/>
  <c r="AL630" i="79"/>
  <c r="AK822" i="79"/>
  <c r="AL677" i="79"/>
  <c r="AK984" i="79"/>
  <c r="AK256" i="79"/>
  <c r="AK788" i="79"/>
  <c r="AK500" i="79"/>
  <c r="AK759" i="79"/>
  <c r="AL365" i="79"/>
  <c r="AL576" i="79"/>
  <c r="AK904" i="79"/>
  <c r="AL385" i="79"/>
  <c r="AK311" i="79"/>
  <c r="AK589" i="79"/>
  <c r="AL835" i="79"/>
  <c r="AK727" i="79"/>
  <c r="AL53" i="79"/>
  <c r="AK178" i="79"/>
  <c r="AL485" i="79"/>
  <c r="AL504" i="79"/>
  <c r="AK36" i="79"/>
  <c r="AK688" i="79"/>
  <c r="AL525" i="79"/>
  <c r="AL795" i="79"/>
  <c r="AK494" i="79"/>
  <c r="AK488" i="79"/>
  <c r="AK815" i="79"/>
  <c r="AL413" i="79"/>
  <c r="AK898" i="79"/>
  <c r="AL596" i="79"/>
  <c r="AL915" i="79"/>
  <c r="AK533" i="79"/>
  <c r="AL794" i="79"/>
  <c r="AL100" i="79"/>
  <c r="AK328" i="79"/>
  <c r="AK555" i="79"/>
  <c r="AL942" i="79"/>
  <c r="AL812" i="79"/>
  <c r="AK41" i="79"/>
  <c r="AK681" i="79"/>
  <c r="AL229" i="79"/>
  <c r="AK541" i="79"/>
  <c r="AK197" i="79"/>
  <c r="AK21" i="79"/>
  <c r="AK884" i="79"/>
  <c r="AL634" i="79"/>
  <c r="AL447" i="79"/>
  <c r="AL743" i="79"/>
  <c r="AL955" i="79"/>
  <c r="AL207" i="79"/>
  <c r="AL132" i="79"/>
  <c r="AL607" i="79"/>
  <c r="AL319" i="79"/>
  <c r="AL532" i="79"/>
  <c r="AK423" i="79"/>
  <c r="AK56" i="79"/>
  <c r="AK872" i="79"/>
  <c r="AL593" i="79"/>
  <c r="AK910" i="79"/>
  <c r="AL358" i="79"/>
  <c r="AK95" i="79"/>
  <c r="AK676" i="79"/>
  <c r="AL44" i="79"/>
  <c r="AK781" i="79"/>
  <c r="AK546" i="79"/>
  <c r="AL382" i="79"/>
  <c r="AK793" i="79"/>
  <c r="AL304" i="79"/>
  <c r="AL913" i="79"/>
  <c r="AL263" i="79"/>
  <c r="AK753" i="79"/>
  <c r="AL145" i="79"/>
  <c r="AK437" i="79"/>
  <c r="AL664" i="79"/>
  <c r="AK467" i="79"/>
  <c r="AK972" i="79"/>
  <c r="AK694" i="79"/>
  <c r="AL979" i="79"/>
  <c r="AK608" i="79"/>
  <c r="AL875" i="79"/>
  <c r="AK126" i="79"/>
  <c r="AK421" i="79"/>
  <c r="AL216" i="79"/>
  <c r="AK607" i="79"/>
  <c r="AK519" i="79"/>
  <c r="AL699" i="79"/>
  <c r="AL191" i="79"/>
  <c r="AL494" i="79"/>
  <c r="AK823" i="79"/>
  <c r="AK396" i="79"/>
  <c r="AK244" i="79"/>
  <c r="AL642" i="79"/>
  <c r="AL792" i="79"/>
  <c r="AK642" i="79"/>
  <c r="AL965" i="79"/>
  <c r="AL134" i="79"/>
  <c r="AL449" i="79"/>
  <c r="AK342" i="79"/>
  <c r="AK936" i="79"/>
  <c r="AK577" i="79"/>
  <c r="AL195" i="79"/>
  <c r="AL538" i="79"/>
  <c r="AL258" i="79"/>
  <c r="AK71" i="79"/>
  <c r="AK960" i="79"/>
  <c r="AL298" i="79"/>
  <c r="AK524" i="79"/>
  <c r="AL253" i="79"/>
  <c r="AK758" i="79"/>
  <c r="AL1006" i="79"/>
  <c r="AL643" i="79"/>
  <c r="AK825" i="79"/>
  <c r="AK287" i="79"/>
  <c r="AK276" i="79"/>
  <c r="AK997" i="79"/>
  <c r="AK146" i="79"/>
  <c r="AL259" i="79"/>
  <c r="AK270" i="79"/>
  <c r="AL137" i="79"/>
  <c r="AK604" i="79"/>
  <c r="AK619" i="79"/>
  <c r="AL462" i="79"/>
  <c r="AK292" i="79"/>
  <c r="AK381" i="79"/>
  <c r="AL366" i="79"/>
  <c r="AL480" i="79"/>
  <c r="AK764" i="79"/>
  <c r="AL960" i="79"/>
  <c r="AL283" i="79"/>
  <c r="AK1011" i="79"/>
  <c r="AL832" i="79"/>
  <c r="AL562" i="79"/>
  <c r="AK932" i="79"/>
  <c r="AL703" i="79"/>
  <c r="AL362" i="79"/>
  <c r="AL768" i="79"/>
  <c r="AK592" i="79"/>
  <c r="AL1008" i="79"/>
  <c r="AL809" i="79"/>
  <c r="AL877" i="79"/>
  <c r="AL443" i="79"/>
  <c r="AL248" i="79"/>
  <c r="AK369" i="79"/>
  <c r="AK16" i="79"/>
  <c r="AK736" i="79"/>
  <c r="AK331" i="79"/>
  <c r="AL547" i="79"/>
  <c r="AL663" i="79"/>
  <c r="AL353" i="79"/>
  <c r="AK173" i="79"/>
  <c r="AL222" i="79"/>
  <c r="AK733" i="79"/>
  <c r="AL526" i="79"/>
  <c r="AK813" i="79"/>
  <c r="AK92" i="79"/>
  <c r="AK498" i="79"/>
  <c r="AK405" i="79"/>
  <c r="AL631" i="79"/>
  <c r="AK207" i="79"/>
  <c r="AL541" i="79"/>
  <c r="AL747" i="79"/>
  <c r="AL1014" i="79"/>
  <c r="AL761" i="79"/>
  <c r="AK176" i="79"/>
  <c r="AK163" i="79"/>
  <c r="AK310" i="79"/>
  <c r="AK986" i="79"/>
  <c r="AK191" i="79"/>
  <c r="AK261" i="79"/>
  <c r="AL502" i="79"/>
  <c r="AL384" i="79"/>
  <c r="AK198" i="79"/>
  <c r="AL893" i="79"/>
  <c r="AK131" i="79"/>
  <c r="AL67" i="79"/>
  <c r="AL374" i="79"/>
  <c r="AL563" i="79"/>
  <c r="AK279" i="79"/>
  <c r="AK122" i="79"/>
  <c r="AL926" i="79"/>
  <c r="AK732" i="79"/>
  <c r="AL514" i="79"/>
  <c r="AK757" i="79"/>
  <c r="AL61" i="79"/>
  <c r="AL177" i="79"/>
  <c r="AL477" i="79"/>
  <c r="AL33" i="79"/>
  <c r="AK792" i="79"/>
  <c r="AK429" i="79"/>
  <c r="AK784" i="79"/>
  <c r="AK513" i="79"/>
  <c r="AK509" i="79"/>
  <c r="AL740" i="79"/>
  <c r="AK352" i="79"/>
  <c r="AK817" i="79"/>
  <c r="AL506" i="79"/>
  <c r="AK916" i="79"/>
  <c r="AL406" i="79"/>
  <c r="AK719" i="79"/>
  <c r="AL48" i="79"/>
  <c r="AL293" i="79"/>
  <c r="AK242" i="79"/>
  <c r="AK768" i="79"/>
  <c r="AL684" i="79"/>
  <c r="AK990" i="79"/>
  <c r="AK386" i="79"/>
  <c r="AK780" i="79"/>
  <c r="AL308" i="79"/>
  <c r="AK786" i="79"/>
  <c r="AL956" i="79"/>
  <c r="AL995" i="79"/>
  <c r="AK891" i="79"/>
  <c r="AL522" i="79"/>
  <c r="AK566" i="79"/>
  <c r="AL113" i="79"/>
  <c r="AK102" i="79"/>
  <c r="AL296" i="79"/>
  <c r="AK516" i="79"/>
  <c r="AL685" i="79"/>
  <c r="AK542" i="79"/>
  <c r="AL867" i="79"/>
  <c r="AL50" i="79"/>
  <c r="AK614" i="79"/>
  <c r="AK1004" i="79"/>
  <c r="AL273" i="79"/>
  <c r="AK778" i="79"/>
  <c r="AK321" i="79"/>
  <c r="AL671" i="79"/>
  <c r="AK350" i="79"/>
  <c r="AK183" i="79"/>
  <c r="AK103" i="79"/>
  <c r="AK870" i="79"/>
  <c r="AK28" i="79"/>
  <c r="AK325" i="79"/>
  <c r="AK885" i="79"/>
  <c r="AL378" i="79"/>
  <c r="AL779" i="79"/>
  <c r="AK785" i="79"/>
  <c r="AL895" i="79"/>
  <c r="AK186" i="79"/>
  <c r="AK89" i="79"/>
  <c r="AK816" i="79"/>
  <c r="AK850" i="79"/>
  <c r="AL342" i="79"/>
  <c r="AK355" i="79"/>
  <c r="AL613" i="79"/>
  <c r="AL817" i="79"/>
  <c r="AL523" i="79"/>
  <c r="AK442" i="79"/>
  <c r="AK993" i="79"/>
  <c r="AL200" i="79"/>
  <c r="AK346" i="79"/>
  <c r="AL124" i="79"/>
  <c r="AK841" i="79"/>
  <c r="AK802" i="79"/>
  <c r="AK734" i="79"/>
  <c r="AK638" i="79"/>
  <c r="AK523" i="79"/>
  <c r="AK946" i="79"/>
  <c r="AL759" i="79"/>
  <c r="AK335" i="79"/>
  <c r="AK649" i="79"/>
  <c r="AK424" i="79"/>
  <c r="AL184" i="79"/>
  <c r="AK794" i="79"/>
  <c r="AL274" i="79"/>
  <c r="AL814" i="79"/>
  <c r="AL439" i="79"/>
  <c r="AK622" i="79"/>
  <c r="AK271" i="79"/>
  <c r="AK675" i="79"/>
  <c r="AK941" i="79"/>
  <c r="AL210" i="79"/>
  <c r="AL157" i="79"/>
  <c r="AK600" i="79"/>
  <c r="AK408" i="79"/>
  <c r="AK686" i="79"/>
  <c r="AK228" i="79"/>
  <c r="AL495" i="79"/>
  <c r="AK777" i="79"/>
  <c r="AK341" i="79"/>
  <c r="AK177" i="79"/>
  <c r="AL558" i="79"/>
  <c r="AK717" i="79"/>
  <c r="AK683" i="79"/>
  <c r="AK949" i="79"/>
  <c r="AK85" i="79"/>
  <c r="AK324" i="79"/>
  <c r="AK692" i="79"/>
  <c r="AL166" i="79"/>
  <c r="AK843" i="79"/>
  <c r="AK525" i="79"/>
  <c r="AK982" i="79"/>
  <c r="AL903" i="79"/>
  <c r="AK772" i="79"/>
  <c r="AK849" i="79"/>
  <c r="AK456" i="79"/>
  <c r="AK877" i="79"/>
  <c r="AK64" i="79"/>
  <c r="AL261" i="79"/>
  <c r="AK312" i="79"/>
  <c r="AK673" i="79"/>
  <c r="AK356" i="79"/>
  <c r="AK756" i="79"/>
  <c r="AL764" i="79"/>
  <c r="AL333" i="79"/>
  <c r="AK883" i="79"/>
  <c r="AK283" i="79"/>
  <c r="AL724" i="79"/>
  <c r="AL148" i="79"/>
  <c r="AL476" i="79"/>
  <c r="AK660" i="79"/>
  <c r="AL682" i="79"/>
  <c r="AK979" i="79"/>
  <c r="AK611" i="79"/>
  <c r="AL484" i="79"/>
  <c r="AK747" i="79"/>
  <c r="AL1009" i="79"/>
  <c r="AK392" i="79"/>
  <c r="AK879" i="79"/>
  <c r="AL91" i="79"/>
  <c r="AK667" i="79"/>
  <c r="AK928" i="79"/>
  <c r="AL317" i="79"/>
  <c r="AL76" i="79"/>
  <c r="AK506" i="79"/>
  <c r="AL322" i="79"/>
  <c r="AL214" i="79"/>
  <c r="AK751" i="79"/>
  <c r="AL292" i="79"/>
  <c r="AK800" i="79"/>
  <c r="AL894" i="79"/>
  <c r="AK752" i="79"/>
  <c r="AL203" i="79"/>
  <c r="AL22" i="79"/>
  <c r="AK632" i="79"/>
  <c r="AL16" i="79"/>
  <c r="AK486" i="79"/>
  <c r="AK848" i="79"/>
  <c r="AK689" i="79"/>
  <c r="AK252" i="79"/>
  <c r="AL307" i="79"/>
  <c r="AL797" i="79"/>
  <c r="AK338" i="79"/>
  <c r="AK696" i="79"/>
  <c r="AL511" i="79"/>
  <c r="AL305" i="79"/>
  <c r="AL302" i="79"/>
  <c r="AL948" i="79"/>
  <c r="AK101" i="79"/>
  <c r="AK559" i="79"/>
  <c r="AK165" i="79"/>
  <c r="AK550" i="79"/>
  <c r="AL869" i="79"/>
  <c r="AL616" i="79"/>
  <c r="AL884" i="79"/>
  <c r="AK959" i="79"/>
  <c r="AL849" i="79"/>
  <c r="AK278" i="79"/>
  <c r="AK505" i="79"/>
  <c r="AK859" i="79"/>
  <c r="AL678" i="79"/>
  <c r="AK130" i="79"/>
  <c r="AL377" i="79"/>
  <c r="AL239" i="79"/>
  <c r="AL463" i="79"/>
  <c r="AK628" i="79"/>
  <c r="AK988" i="79"/>
  <c r="AK712" i="79"/>
  <c r="AL161" i="79"/>
  <c r="AL863" i="79"/>
  <c r="AK88" i="79"/>
  <c r="AL848" i="79"/>
  <c r="AL559" i="79"/>
  <c r="AL427" i="79"/>
  <c r="AL156" i="79"/>
  <c r="AL445" i="79"/>
  <c r="AL943" i="79"/>
  <c r="AK643" i="79"/>
  <c r="AK366" i="79"/>
  <c r="AK603" i="79"/>
  <c r="AK403" i="79"/>
  <c r="AK238" i="79"/>
  <c r="AK695" i="79"/>
  <c r="AL357" i="79"/>
  <c r="AK896" i="79"/>
  <c r="AL505" i="79"/>
  <c r="AL834" i="79"/>
  <c r="AL327" i="79"/>
  <c r="AK634" i="79"/>
  <c r="AL954" i="79"/>
  <c r="AL249" i="79"/>
  <c r="AL924" i="79"/>
  <c r="AL416" i="79"/>
  <c r="AK162" i="79"/>
  <c r="AK499" i="79"/>
  <c r="AL85" i="79"/>
  <c r="AK382" i="79"/>
  <c r="AL679" i="79"/>
  <c r="AK811" i="79"/>
  <c r="AK739" i="79"/>
  <c r="AK196" i="79"/>
  <c r="AK61" i="79"/>
  <c r="AK277" i="79"/>
  <c r="AL819" i="79"/>
  <c r="AL82" i="79"/>
  <c r="AK336" i="79"/>
  <c r="AK504" i="79"/>
  <c r="AK388" i="79"/>
  <c r="AL236" i="79"/>
  <c r="AK863" i="79"/>
  <c r="AK124" i="79"/>
  <c r="AL89" i="79"/>
  <c r="AK384" i="79"/>
  <c r="AL673" i="79"/>
  <c r="AK104" i="79"/>
  <c r="AK521" i="79"/>
  <c r="AL582" i="79"/>
  <c r="AK452" i="79"/>
  <c r="AL173" i="79"/>
  <c r="AK345" i="79"/>
  <c r="AL170" i="79"/>
  <c r="AK845" i="79"/>
  <c r="AK501" i="79"/>
  <c r="AK775" i="79"/>
  <c r="AK79" i="79"/>
  <c r="AL874" i="79"/>
  <c r="AL587" i="79"/>
  <c r="AK349" i="79"/>
  <c r="AL670" i="79"/>
  <c r="AK678" i="79"/>
  <c r="AL288" i="79"/>
  <c r="AK968" i="79"/>
  <c r="AK490" i="79"/>
  <c r="AK893" i="79"/>
  <c r="AK284" i="79"/>
  <c r="AL957" i="79"/>
  <c r="AL25" i="79"/>
  <c r="AL363" i="79"/>
  <c r="AL392" i="79"/>
  <c r="AK635" i="79"/>
  <c r="AK37" i="79"/>
  <c r="AL886" i="79"/>
  <c r="AK87" i="79"/>
  <c r="AL351" i="79"/>
  <c r="AK83" i="79"/>
  <c r="AL653" i="79"/>
  <c r="AK627" i="79"/>
  <c r="AL545" i="79"/>
  <c r="AL600" i="79"/>
  <c r="AK558" i="79"/>
  <c r="AK958" i="79"/>
  <c r="AK394" i="79"/>
  <c r="AK401" i="79"/>
  <c r="AK194" i="79"/>
  <c r="AL426" i="79"/>
  <c r="AL260" i="79"/>
  <c r="AL74" i="79"/>
  <c r="AL708" i="79"/>
  <c r="AK410" i="79"/>
  <c r="AK377" i="79"/>
  <c r="AL519" i="79"/>
  <c r="AK368" i="79"/>
  <c r="AL752" i="79"/>
  <c r="AK250" i="79"/>
  <c r="AL693" i="79"/>
  <c r="AL971" i="79"/>
  <c r="AL1007" i="79"/>
  <c r="AK119" i="79"/>
  <c r="AL981" i="79"/>
  <c r="AL937" i="79"/>
  <c r="AK563" i="79"/>
  <c r="AL932" i="79"/>
  <c r="AK798" i="79"/>
  <c r="AK438" i="79"/>
  <c r="AK899" i="79"/>
  <c r="AK1001" i="79"/>
  <c r="AL949" i="79"/>
  <c r="AK303" i="79"/>
  <c r="AK723" i="79"/>
  <c r="AL574" i="79"/>
  <c r="AK902" i="79"/>
  <c r="AL922" i="79"/>
  <c r="AK647" i="79"/>
  <c r="AL967" i="79"/>
  <c r="AK750" i="79"/>
  <c r="AK281" i="79"/>
  <c r="AK153" i="79"/>
  <c r="AK36" i="134"/>
  <c r="AL951" i="134"/>
  <c r="AL327" i="134"/>
  <c r="AL768" i="134"/>
  <c r="AL694" i="134"/>
  <c r="AK866" i="134"/>
  <c r="AL457" i="134"/>
  <c r="AK18" i="134"/>
  <c r="AL957" i="134"/>
  <c r="AK285" i="134"/>
  <c r="AL972" i="134"/>
  <c r="AL365" i="134"/>
  <c r="AL340" i="134"/>
  <c r="AL202" i="134"/>
  <c r="AK153" i="134"/>
  <c r="AK729" i="134"/>
  <c r="AL490" i="134"/>
  <c r="AL844" i="134"/>
  <c r="AL328" i="134"/>
  <c r="AL708" i="134"/>
  <c r="AK934" i="134"/>
  <c r="AL654" i="134"/>
  <c r="AL501" i="134"/>
  <c r="AK322" i="134"/>
  <c r="AK1013" i="134"/>
  <c r="AK510" i="134"/>
  <c r="AL47" i="134"/>
  <c r="AL488" i="134"/>
  <c r="AL628" i="134"/>
  <c r="AK751" i="134"/>
  <c r="AK373" i="134"/>
  <c r="AL652" i="134"/>
  <c r="AL785" i="134"/>
  <c r="AK837" i="134"/>
  <c r="AK264" i="134"/>
  <c r="AL850" i="134"/>
  <c r="AK535" i="134"/>
  <c r="AK651" i="134"/>
  <c r="AK724" i="134"/>
  <c r="AK747" i="134"/>
  <c r="AL890" i="134"/>
  <c r="AL810" i="134"/>
  <c r="AL1013" i="134"/>
  <c r="AK660" i="134"/>
  <c r="AK705" i="134"/>
  <c r="AK294" i="134"/>
  <c r="AL840" i="134"/>
  <c r="AL53" i="134"/>
  <c r="AK353" i="134"/>
  <c r="AL695" i="134"/>
  <c r="AL445" i="134"/>
  <c r="AK500" i="134"/>
  <c r="AL539" i="134"/>
  <c r="AL872" i="134"/>
  <c r="AL443" i="134"/>
  <c r="AL220" i="134"/>
  <c r="AK664" i="134"/>
  <c r="AK546" i="134"/>
  <c r="AL30" i="134"/>
  <c r="AK318" i="134"/>
  <c r="AK432" i="134"/>
  <c r="AK224" i="134"/>
  <c r="AL899" i="134"/>
  <c r="AK258" i="134"/>
  <c r="AL910" i="134"/>
  <c r="AK402" i="134"/>
  <c r="AL766" i="134"/>
  <c r="AK314" i="134"/>
  <c r="AL1005" i="134"/>
  <c r="AL683" i="134"/>
  <c r="AL35" i="134"/>
  <c r="AL503" i="134"/>
  <c r="AK713" i="134"/>
  <c r="AK327" i="134"/>
  <c r="AL928" i="134"/>
  <c r="AK241" i="134"/>
  <c r="AK222" i="134"/>
  <c r="AK576" i="134"/>
  <c r="AK791" i="134"/>
  <c r="AK188" i="134"/>
  <c r="AL868" i="134"/>
  <c r="AL524" i="134"/>
  <c r="AK407" i="134"/>
  <c r="AL464" i="134"/>
  <c r="AK162" i="134"/>
  <c r="AL355" i="134"/>
  <c r="AK306" i="134"/>
  <c r="AK810" i="134"/>
  <c r="AL879" i="134"/>
  <c r="AK512" i="134"/>
  <c r="AK974" i="134"/>
  <c r="AL70" i="134"/>
  <c r="AK653" i="134"/>
  <c r="AK901" i="134"/>
  <c r="AL857" i="134"/>
  <c r="AK681" i="134"/>
  <c r="AL164" i="134"/>
  <c r="AL547" i="134"/>
  <c r="AL110" i="134"/>
  <c r="AL507" i="134"/>
  <c r="AL300" i="134"/>
  <c r="AK648" i="134"/>
  <c r="AL334" i="134"/>
  <c r="AL870" i="134"/>
  <c r="AL43" i="134"/>
  <c r="AK365" i="134"/>
  <c r="AL732" i="134"/>
  <c r="AL536" i="134"/>
  <c r="AK323" i="134"/>
  <c r="AL227" i="134"/>
  <c r="AK504" i="134"/>
  <c r="AK392" i="134"/>
  <c r="AK843" i="134"/>
  <c r="AL538" i="134"/>
  <c r="AK115" i="134"/>
  <c r="AL145" i="134"/>
  <c r="AL479" i="134"/>
  <c r="AK60" i="134"/>
  <c r="AK1011" i="134"/>
  <c r="AK316" i="134"/>
  <c r="AK464" i="134"/>
  <c r="AK185" i="134"/>
  <c r="AL730" i="134"/>
  <c r="AL40" i="134"/>
  <c r="AL604" i="134"/>
  <c r="AL172" i="134"/>
  <c r="AL279" i="134"/>
  <c r="AL273" i="134"/>
  <c r="AL688" i="134"/>
  <c r="AK873" i="134"/>
  <c r="AK225" i="134"/>
  <c r="AL142" i="134"/>
  <c r="AK339" i="134"/>
  <c r="AL574" i="134"/>
  <c r="AK1010" i="134"/>
  <c r="AK169" i="134"/>
  <c r="AK406" i="134"/>
  <c r="AK455" i="134"/>
  <c r="AL191" i="134"/>
  <c r="AL224" i="134"/>
  <c r="AL345" i="134"/>
  <c r="AL199" i="134"/>
  <c r="AK970" i="134"/>
  <c r="AK192" i="134"/>
  <c r="AK813" i="134"/>
  <c r="AL246" i="134"/>
  <c r="AL17" i="134"/>
  <c r="AL423" i="134"/>
  <c r="AK357" i="134"/>
  <c r="AK270" i="134"/>
  <c r="AK493" i="134"/>
  <c r="AK875" i="134"/>
  <c r="AL801" i="134"/>
  <c r="AK532" i="134"/>
  <c r="AL941" i="134"/>
  <c r="AK24" i="134"/>
  <c r="AK370" i="134"/>
  <c r="AL155" i="134"/>
  <c r="AK261" i="134"/>
  <c r="AL942" i="134"/>
  <c r="AK62" i="134"/>
  <c r="AL88" i="134"/>
  <c r="AK529" i="134"/>
  <c r="AK71" i="134"/>
  <c r="AL83" i="134"/>
  <c r="AK238" i="134"/>
  <c r="AL806" i="134"/>
  <c r="AK584" i="134"/>
  <c r="AL406" i="134"/>
  <c r="AL664" i="134"/>
  <c r="AL795" i="134"/>
  <c r="AK582" i="134"/>
  <c r="AL578" i="134"/>
  <c r="AL758" i="134"/>
  <c r="AL54" i="134"/>
  <c r="AK361" i="134"/>
  <c r="AL854" i="134"/>
  <c r="AK189" i="134"/>
  <c r="AL247" i="134"/>
  <c r="AL284" i="134"/>
  <c r="AK952" i="134"/>
  <c r="AK871" i="134"/>
  <c r="AL860" i="134"/>
  <c r="AK459" i="134"/>
  <c r="AK68" i="134"/>
  <c r="AL809" i="134"/>
  <c r="AL151" i="134"/>
  <c r="AL583" i="134"/>
  <c r="AK920" i="134"/>
  <c r="AL332" i="134"/>
  <c r="AK740" i="134"/>
  <c r="AL978" i="134"/>
  <c r="AK288" i="134"/>
  <c r="AK33" i="134"/>
  <c r="AL44" i="134"/>
  <c r="AL713" i="134"/>
  <c r="AL796" i="134"/>
  <c r="AL492" i="134"/>
  <c r="AK135" i="134"/>
  <c r="AK287" i="134"/>
  <c r="AL523" i="134"/>
  <c r="AL249" i="134"/>
  <c r="AK741" i="134"/>
  <c r="AK457" i="134"/>
  <c r="AL784" i="134"/>
  <c r="AL123" i="134"/>
  <c r="AK689" i="134"/>
  <c r="AK385" i="134"/>
  <c r="AL60" i="134"/>
  <c r="AL993" i="134"/>
  <c r="AK828" i="134"/>
  <c r="AK475" i="134"/>
  <c r="AL882" i="134"/>
  <c r="AK636" i="134"/>
  <c r="AK716" i="134"/>
  <c r="AL845" i="134"/>
  <c r="AL528" i="134"/>
  <c r="AK701" i="134"/>
  <c r="AK572" i="134"/>
  <c r="AL325" i="134"/>
  <c r="AL399" i="134"/>
  <c r="AK625" i="134"/>
  <c r="AK58" i="134"/>
  <c r="AK838" i="134"/>
  <c r="AK846" i="134"/>
  <c r="AK279" i="134"/>
  <c r="AL170" i="134"/>
  <c r="AL718" i="134"/>
  <c r="AK565" i="134"/>
  <c r="AK884" i="134"/>
  <c r="AK736" i="134"/>
  <c r="AK158" i="134"/>
  <c r="AK524" i="134"/>
  <c r="AL79" i="134"/>
  <c r="AK482" i="134"/>
  <c r="AK789" i="134"/>
  <c r="AK759" i="134"/>
  <c r="AK269" i="134"/>
  <c r="AK905" i="134"/>
  <c r="AK911" i="134"/>
  <c r="AK890" i="134"/>
  <c r="AK307" i="134"/>
  <c r="AL537" i="134"/>
  <c r="AL56" i="134"/>
  <c r="AL555" i="134"/>
  <c r="AL751" i="134"/>
  <c r="AL391" i="134"/>
  <c r="AK752" i="134"/>
  <c r="AL981" i="134"/>
  <c r="AL31" i="134"/>
  <c r="AL753" i="134"/>
  <c r="AK699" i="134"/>
  <c r="AL963" i="134"/>
  <c r="AK635" i="134"/>
  <c r="AL333" i="134"/>
  <c r="AK907" i="134"/>
  <c r="AK885" i="134"/>
  <c r="AL771" i="134"/>
  <c r="AL447" i="134"/>
  <c r="AL376" i="134"/>
  <c r="AK149" i="134"/>
  <c r="AK72" i="134"/>
  <c r="AK610" i="134"/>
  <c r="AL161" i="134"/>
  <c r="AL467" i="134"/>
  <c r="AK945" i="134"/>
  <c r="AK819" i="134"/>
  <c r="AL887" i="134"/>
  <c r="AL377" i="134"/>
  <c r="AK272" i="134"/>
  <c r="AK958" i="134"/>
  <c r="AL573" i="134"/>
  <c r="AL904" i="134"/>
  <c r="AL198" i="134"/>
  <c r="AK1001" i="134"/>
  <c r="AL382" i="134"/>
  <c r="AL662" i="134"/>
  <c r="AK31" i="134"/>
  <c r="AK79" i="134"/>
  <c r="AL519" i="134"/>
  <c r="AL636" i="134"/>
  <c r="AK367" i="134"/>
  <c r="AK621" i="134"/>
  <c r="AK684" i="134"/>
  <c r="AK247" i="134"/>
  <c r="AL296" i="134"/>
  <c r="AL997" i="134"/>
  <c r="AK377" i="134"/>
  <c r="AK949" i="134"/>
  <c r="AL156" i="134"/>
  <c r="AL999" i="134"/>
  <c r="AK647" i="134"/>
  <c r="AL147" i="134"/>
  <c r="AL932" i="134"/>
  <c r="AL786" i="134"/>
  <c r="AL831" i="134"/>
  <c r="AL468" i="134"/>
  <c r="AL594" i="134"/>
  <c r="AK414" i="134"/>
  <c r="AK87" i="134"/>
  <c r="AL446" i="134"/>
  <c r="AK980" i="134"/>
  <c r="AK277" i="134"/>
  <c r="AK894" i="134"/>
  <c r="AK569" i="134"/>
  <c r="AK444" i="134"/>
  <c r="AK433" i="134"/>
  <c r="AK923" i="134"/>
  <c r="AL386" i="134"/>
  <c r="AL149" i="134"/>
  <c r="AK19" i="134"/>
  <c r="AK649" i="134"/>
  <c r="AL138" i="134"/>
  <c r="AL668" i="134"/>
  <c r="AK561" i="134"/>
  <c r="AK454" i="134"/>
  <c r="AK812" i="134"/>
  <c r="AL256" i="134"/>
  <c r="AK892" i="134"/>
  <c r="AK348" i="134"/>
  <c r="AK942" i="134"/>
  <c r="AK127" i="134"/>
  <c r="AK379" i="134"/>
  <c r="AL400" i="134"/>
  <c r="AL671" i="134"/>
  <c r="AL354" i="134"/>
  <c r="AK364" i="134"/>
  <c r="AK204" i="134"/>
  <c r="AL226" i="134"/>
  <c r="AK1012" i="134"/>
  <c r="AK114" i="134"/>
  <c r="AL544" i="134"/>
  <c r="AL427" i="134"/>
  <c r="AK20" i="134"/>
  <c r="AL1012" i="134"/>
  <c r="AK609" i="134"/>
  <c r="AK960" i="134"/>
  <c r="AL26" i="134"/>
  <c r="AK1007" i="134"/>
  <c r="AK585" i="134"/>
  <c r="AL299" i="134"/>
  <c r="AK997" i="134"/>
  <c r="AK994" i="134"/>
  <c r="AK712" i="134"/>
  <c r="AL80" i="134"/>
  <c r="AL29" i="134"/>
  <c r="AL476" i="134"/>
  <c r="AK508" i="134"/>
  <c r="AK517" i="134"/>
  <c r="AL839" i="134"/>
  <c r="AK300" i="134"/>
  <c r="AL892" i="134"/>
  <c r="AL827" i="134"/>
  <c r="AK714" i="134"/>
  <c r="AL754" i="134"/>
  <c r="AK273" i="134"/>
  <c r="AK91" i="134"/>
  <c r="AL81" i="134"/>
  <c r="AL436" i="134"/>
  <c r="AK387" i="134"/>
  <c r="AK793" i="134"/>
  <c r="AL905" i="134"/>
  <c r="AK421" i="134"/>
  <c r="AL861" i="134"/>
  <c r="AK663" i="134"/>
  <c r="AL600" i="134"/>
  <c r="AL602" i="134"/>
  <c r="AL152" i="134"/>
  <c r="AK494" i="134"/>
  <c r="AK665" i="134"/>
  <c r="AL50" i="134"/>
  <c r="AL302" i="134"/>
  <c r="AL375" i="134"/>
  <c r="AL510" i="134"/>
  <c r="AK424" i="134"/>
  <c r="AL970" i="134"/>
  <c r="AK319" i="134"/>
  <c r="AK844" i="134"/>
  <c r="AL526" i="134"/>
  <c r="AK591" i="134"/>
  <c r="AL565" i="134"/>
  <c r="AL822" i="134"/>
  <c r="AK878" i="134"/>
  <c r="AL463" i="134"/>
  <c r="AK73" i="134"/>
  <c r="AL722" i="134"/>
  <c r="AK879" i="134"/>
  <c r="AL309" i="134"/>
  <c r="AK915" i="134"/>
  <c r="AL458" i="134"/>
  <c r="AL994" i="134"/>
  <c r="AK659" i="134"/>
  <c r="AL721" i="134"/>
  <c r="AL610" i="134"/>
  <c r="AK925" i="134"/>
  <c r="AK711" i="134"/>
  <c r="AL697" i="134"/>
  <c r="AK477" i="134"/>
  <c r="AK991" i="134"/>
  <c r="AK320" i="134"/>
  <c r="AL32" i="134"/>
  <c r="AL799" i="134"/>
  <c r="AL938" i="134"/>
  <c r="AK668" i="134"/>
  <c r="AL823" i="134"/>
  <c r="AL780" i="134"/>
  <c r="AK130" i="134"/>
  <c r="AK836" i="134"/>
  <c r="AK470" i="134"/>
  <c r="AK931" i="134"/>
  <c r="AL793" i="134"/>
  <c r="AL992" i="134"/>
  <c r="AL387" i="134"/>
  <c r="AK554" i="134"/>
  <c r="AL841" i="134"/>
  <c r="AK337" i="134"/>
  <c r="AK84" i="134"/>
  <c r="AL675" i="134"/>
  <c r="AK303" i="134"/>
  <c r="AK815" i="134"/>
  <c r="AL592" i="134"/>
  <c r="AK462" i="134"/>
  <c r="AK474" i="134"/>
  <c r="AL429" i="134"/>
  <c r="AL27" i="134"/>
  <c r="AK178" i="134"/>
  <c r="AK603" i="134"/>
  <c r="AK956" i="134"/>
  <c r="AL115" i="134"/>
  <c r="AL719" i="134"/>
  <c r="AK239" i="134"/>
  <c r="AL121" i="134"/>
  <c r="AL939" i="134"/>
  <c r="AK197" i="134"/>
  <c r="AL217" i="134"/>
  <c r="AL631" i="134"/>
  <c r="AL736" i="134"/>
  <c r="AL489" i="134"/>
  <c r="AK690" i="134"/>
  <c r="AL276" i="134"/>
  <c r="AK637" i="134"/>
  <c r="AL595" i="134"/>
  <c r="AK917" i="134"/>
  <c r="AL239" i="134"/>
  <c r="AK633" i="134"/>
  <c r="AK156" i="134"/>
  <c r="AL341" i="134"/>
  <c r="AL653" i="134"/>
  <c r="AL864" i="134"/>
  <c r="AK369" i="134"/>
  <c r="AK63" i="134"/>
  <c r="AL988" i="134"/>
  <c r="AL634" i="134"/>
  <c r="AK983" i="134"/>
  <c r="AL398" i="134"/>
  <c r="AK43" i="134"/>
  <c r="AK973" i="134"/>
  <c r="AL263" i="134"/>
  <c r="AK704" i="134"/>
  <c r="AK975" i="134"/>
  <c r="AL478" i="134"/>
  <c r="AL22" i="134"/>
  <c r="AL804" i="134"/>
  <c r="AL959" i="134"/>
  <c r="AL137" i="134"/>
  <c r="AK898" i="134"/>
  <c r="AL75" i="134"/>
  <c r="AK389" i="134"/>
  <c r="AK735" i="134"/>
  <c r="AL46" i="134"/>
  <c r="AL378" i="134"/>
  <c r="AL983" i="134"/>
  <c r="AL338" i="134"/>
  <c r="AL455" i="134"/>
  <c r="AL317" i="134"/>
  <c r="AK757" i="134"/>
  <c r="AL395" i="134"/>
  <c r="AK394" i="134"/>
  <c r="AL597" i="134"/>
  <c r="AL764" i="134"/>
  <c r="AK926" i="134"/>
  <c r="AK34" i="134"/>
  <c r="AK317" i="134"/>
  <c r="AK583" i="134"/>
  <c r="AL788" i="134"/>
  <c r="AK785" i="134"/>
  <c r="AK786" i="134"/>
  <c r="AK770" i="134"/>
  <c r="AL907" i="134"/>
  <c r="AK445" i="134"/>
  <c r="AK215" i="134"/>
  <c r="AK38" i="134"/>
  <c r="AL434" i="134"/>
  <c r="AK993" i="134"/>
  <c r="AK356" i="134"/>
  <c r="AL996" i="134"/>
  <c r="AK727" i="134"/>
  <c r="AL186" i="134"/>
  <c r="AL509" i="134"/>
  <c r="AL251" i="134"/>
  <c r="AK961" i="141"/>
  <c r="AL292" i="141"/>
  <c r="AL863" i="141"/>
  <c r="AL96" i="141"/>
  <c r="AL320" i="141"/>
  <c r="AK207" i="141"/>
  <c r="AL864" i="141"/>
  <c r="AK704" i="141"/>
  <c r="AL350" i="141"/>
  <c r="AL144" i="141"/>
  <c r="AL841" i="141"/>
  <c r="AL133" i="141"/>
  <c r="AL182" i="141"/>
  <c r="AL380" i="141"/>
  <c r="AK586" i="141"/>
  <c r="AL223" i="141"/>
  <c r="AK108" i="141"/>
  <c r="AL915" i="141"/>
  <c r="AL609" i="141"/>
  <c r="AL933" i="141"/>
  <c r="AK834" i="141"/>
  <c r="AK139" i="141"/>
  <c r="AL668" i="141"/>
  <c r="AK368" i="141"/>
  <c r="AK578" i="141"/>
  <c r="AL907" i="141"/>
  <c r="AL579" i="141"/>
  <c r="AL310" i="141"/>
  <c r="AL153" i="141"/>
  <c r="AL816" i="141"/>
  <c r="AL123" i="141"/>
  <c r="AK659" i="141"/>
  <c r="AK367" i="141"/>
  <c r="AK657" i="141"/>
  <c r="AL214" i="141"/>
  <c r="AL985" i="141"/>
  <c r="AK117" i="141"/>
  <c r="AL774" i="141"/>
  <c r="AK480" i="141"/>
  <c r="AL429" i="141"/>
  <c r="AK733" i="141"/>
  <c r="AL254" i="141"/>
  <c r="AK868" i="141"/>
  <c r="AK496" i="141"/>
  <c r="AK580" i="141"/>
  <c r="AL363" i="141"/>
  <c r="AK566" i="141"/>
  <c r="AK491" i="141"/>
  <c r="AL126" i="141"/>
  <c r="AK691" i="141"/>
  <c r="AK931" i="141"/>
  <c r="AK153" i="141"/>
  <c r="AK323" i="141"/>
  <c r="AK792" i="141"/>
  <c r="AL508" i="141"/>
  <c r="AK210" i="141"/>
  <c r="AL30" i="141"/>
  <c r="AL731" i="141"/>
  <c r="AK432" i="141"/>
  <c r="AL791" i="141"/>
  <c r="AL413" i="141"/>
  <c r="AK90" i="141"/>
  <c r="AK839" i="141"/>
  <c r="AK883" i="141"/>
  <c r="AL898" i="141"/>
  <c r="AK807" i="141"/>
  <c r="AK69" i="141"/>
  <c r="AL692" i="141"/>
  <c r="AL777" i="141"/>
  <c r="AL749" i="141"/>
  <c r="AK457" i="141"/>
  <c r="AK710" i="141"/>
  <c r="AK289" i="141"/>
  <c r="AK518" i="141"/>
  <c r="AK789" i="141"/>
  <c r="AK445" i="141"/>
  <c r="AL130" i="141"/>
  <c r="AL394" i="141"/>
  <c r="AL192" i="141"/>
  <c r="AK533" i="141"/>
  <c r="AK326" i="141"/>
  <c r="AL347" i="141"/>
  <c r="AL542" i="141"/>
  <c r="AK278" i="141"/>
  <c r="AK52" i="141"/>
  <c r="AK813" i="141"/>
  <c r="AK656" i="141"/>
  <c r="AL711" i="141"/>
  <c r="AL869" i="141"/>
  <c r="AL109" i="141"/>
  <c r="AL287" i="141"/>
  <c r="AL1012" i="141"/>
  <c r="AK1006" i="141"/>
  <c r="AL326" i="141"/>
  <c r="AK781" i="141"/>
  <c r="AL642" i="141"/>
  <c r="AK279" i="141"/>
  <c r="AL991" i="141"/>
  <c r="AK309" i="141"/>
  <c r="AL962" i="141"/>
  <c r="AL132" i="141"/>
  <c r="AL531" i="141"/>
  <c r="AL998" i="141"/>
  <c r="AK142" i="141"/>
  <c r="AK664" i="141"/>
  <c r="AK746" i="141"/>
  <c r="AL536" i="141"/>
  <c r="AK501" i="141"/>
  <c r="AK235" i="141"/>
  <c r="AK178" i="141"/>
  <c r="AK524" i="141"/>
  <c r="AK878" i="141"/>
  <c r="AL131" i="141"/>
  <c r="AL280" i="141"/>
  <c r="AK972" i="141"/>
  <c r="AL953" i="141"/>
  <c r="AK859" i="141"/>
  <c r="AK904" i="141"/>
  <c r="AK425" i="141"/>
  <c r="AL967" i="141"/>
  <c r="AK548" i="141"/>
  <c r="AL42" i="141"/>
  <c r="AK243" i="141"/>
  <c r="AL178" i="141"/>
  <c r="AK332" i="141"/>
  <c r="AL435" i="141"/>
  <c r="AL247" i="141"/>
  <c r="AK522" i="141"/>
  <c r="AK934" i="141"/>
  <c r="AK74" i="141"/>
  <c r="AL227" i="141"/>
  <c r="AL629" i="141"/>
  <c r="AL424" i="141"/>
  <c r="AL709" i="141"/>
  <c r="AK444" i="141"/>
  <c r="AL570" i="141"/>
  <c r="AK405" i="141"/>
  <c r="AK587" i="141"/>
  <c r="AK980" i="141"/>
  <c r="AL650" i="141"/>
  <c r="AL169" i="141"/>
  <c r="AL616" i="141"/>
  <c r="AK192" i="141"/>
  <c r="AK428" i="141"/>
  <c r="AK303" i="141"/>
  <c r="AK327" i="141"/>
  <c r="AL116" i="141"/>
  <c r="AK83" i="141"/>
  <c r="AL451" i="141"/>
  <c r="AL162" i="141"/>
  <c r="AK960" i="141"/>
  <c r="AL575" i="141"/>
  <c r="AL656" i="141"/>
  <c r="AK722" i="141"/>
  <c r="AK732" i="141"/>
  <c r="AL36" i="141"/>
  <c r="AK230" i="141"/>
  <c r="AK383" i="141"/>
  <c r="AK447" i="141"/>
  <c r="AL137" i="141"/>
  <c r="AK65" i="141"/>
  <c r="AL879" i="141"/>
  <c r="AL68" i="141"/>
  <c r="AK786" i="141"/>
  <c r="AK823" i="141"/>
  <c r="AL211" i="141"/>
  <c r="AL830" i="141"/>
  <c r="AL615" i="141"/>
  <c r="AL565" i="141"/>
  <c r="AK504" i="141"/>
  <c r="AL206" i="141"/>
  <c r="AL756" i="141"/>
  <c r="AK936" i="141"/>
  <c r="AK206" i="141"/>
  <c r="AK422" i="141"/>
  <c r="AL767" i="141"/>
  <c r="AL598" i="141"/>
  <c r="AK292" i="141"/>
  <c r="AL65" i="141"/>
  <c r="AK751" i="141"/>
  <c r="AL430" i="141"/>
  <c r="AL678" i="141"/>
  <c r="AL469" i="141"/>
  <c r="AL599" i="141"/>
  <c r="AK23" i="141"/>
  <c r="AK894" i="141"/>
  <c r="AK748" i="141"/>
  <c r="AK718" i="141"/>
  <c r="AK858" i="141"/>
  <c r="AK568" i="141"/>
  <c r="AL323" i="141"/>
  <c r="AK486" i="141"/>
  <c r="AL374" i="141"/>
  <c r="AL544" i="141"/>
  <c r="AK359" i="141"/>
  <c r="AL377" i="141"/>
  <c r="AL604" i="141"/>
  <c r="AL272" i="141"/>
  <c r="AL812" i="141"/>
  <c r="AL201" i="141"/>
  <c r="AL52" i="141"/>
  <c r="AL873" i="141"/>
  <c r="AL355" i="141"/>
  <c r="AL279" i="141"/>
  <c r="AK451" i="141"/>
  <c r="AK648" i="141"/>
  <c r="AL352" i="141"/>
  <c r="AL180" i="141"/>
  <c r="AK44" i="141"/>
  <c r="AK411" i="141"/>
  <c r="AK1012" i="141"/>
  <c r="AL163" i="141"/>
  <c r="AL353" i="141"/>
  <c r="AK856" i="141"/>
  <c r="AL582" i="141"/>
  <c r="AK410" i="141"/>
  <c r="AK93" i="141"/>
  <c r="AL411" i="141"/>
  <c r="AK992" i="141"/>
  <c r="AL389" i="141"/>
  <c r="AL643" i="141"/>
  <c r="AL93" i="141"/>
  <c r="AL944" i="141"/>
  <c r="AL850" i="141"/>
  <c r="AK991" i="141"/>
  <c r="AK107" i="141"/>
  <c r="AL1009" i="141"/>
  <c r="AK177" i="141"/>
  <c r="AK636" i="141"/>
  <c r="AL18" i="141"/>
  <c r="AK408" i="141"/>
  <c r="AK61" i="141"/>
  <c r="AK662" i="141"/>
  <c r="AL535" i="141"/>
  <c r="AK174" i="141"/>
  <c r="AK908" i="141"/>
  <c r="AL75" i="141"/>
  <c r="AK958" i="141"/>
  <c r="AL22" i="141"/>
  <c r="AL328" i="141"/>
  <c r="AK427" i="141"/>
  <c r="AL301" i="141"/>
  <c r="AL606" i="141"/>
  <c r="AK402" i="141"/>
  <c r="AL951" i="141"/>
  <c r="AL84" i="141"/>
  <c r="AK768" i="141"/>
  <c r="AL558" i="141"/>
  <c r="AK891" i="141"/>
  <c r="AL853" i="141"/>
  <c r="AK697" i="141"/>
  <c r="AL827" i="141"/>
  <c r="AK654" i="141"/>
  <c r="AK385" i="141"/>
  <c r="AL645" i="141"/>
  <c r="AL478" i="141"/>
  <c r="AL40" i="141"/>
  <c r="AL34" i="141"/>
  <c r="AK346" i="141"/>
  <c r="AK58" i="141"/>
  <c r="AK749" i="141"/>
  <c r="AL610" i="141"/>
  <c r="AL591" i="141"/>
  <c r="AL228" i="141"/>
  <c r="AL455" i="141"/>
  <c r="AK583" i="141"/>
  <c r="AK349" i="141"/>
  <c r="AK145" i="141"/>
  <c r="AK94" i="141"/>
  <c r="AK755" i="141"/>
  <c r="AL595" i="141"/>
  <c r="AL829" i="141"/>
  <c r="AK88" i="141"/>
  <c r="AL286" i="141"/>
  <c r="AL633" i="141"/>
  <c r="AK830" i="141"/>
  <c r="AK785" i="141"/>
  <c r="AL121" i="141"/>
  <c r="AL407" i="141"/>
  <c r="AL1004" i="141"/>
  <c r="AL399" i="141"/>
  <c r="AK596" i="141"/>
  <c r="AK295" i="141"/>
  <c r="AK847" i="141"/>
  <c r="AL792" i="141"/>
  <c r="AL412" i="141"/>
  <c r="AL92" i="141"/>
  <c r="AL81" i="141"/>
  <c r="AL917" i="141"/>
  <c r="AL965" i="141"/>
  <c r="AK688" i="141"/>
  <c r="AK937" i="141"/>
  <c r="AK614" i="141"/>
  <c r="AL73" i="141"/>
  <c r="AK962" i="141"/>
  <c r="AK897" i="141"/>
  <c r="AL127" i="141"/>
  <c r="AL872" i="141"/>
  <c r="AL498" i="141"/>
  <c r="AK626" i="141"/>
  <c r="AL628" i="141"/>
  <c r="AK779" i="141"/>
  <c r="AL654" i="141"/>
  <c r="AL99" i="141"/>
  <c r="AK515" i="141"/>
  <c r="AL747" i="141"/>
  <c r="AL203" i="141"/>
  <c r="AK127" i="141"/>
  <c r="AL341" i="141"/>
  <c r="AL170" i="141"/>
  <c r="AL414" i="141"/>
  <c r="AK639" i="141"/>
  <c r="AL999" i="141"/>
  <c r="AK193" i="141"/>
  <c r="AK473" i="141"/>
  <c r="AL358" i="141"/>
  <c r="AK764" i="141"/>
  <c r="AL416" i="141"/>
  <c r="AK695" i="141"/>
  <c r="AL258" i="141"/>
  <c r="AK253" i="141"/>
  <c r="AK1011" i="141"/>
  <c r="AL799" i="141"/>
  <c r="AK217" i="141"/>
  <c r="AK466" i="141"/>
  <c r="AL236" i="141"/>
  <c r="AK391" i="141"/>
  <c r="AL631" i="141"/>
  <c r="AL838" i="141"/>
  <c r="AK549" i="141"/>
  <c r="AK540" i="141"/>
  <c r="AK993" i="141"/>
  <c r="AK281" i="141"/>
  <c r="AL102" i="141"/>
  <c r="AK736" i="141"/>
  <c r="AK788" i="141"/>
  <c r="AK135" i="141"/>
  <c r="AL826" i="141"/>
  <c r="AK129" i="141"/>
  <c r="AK297" i="141"/>
  <c r="AL784" i="141"/>
  <c r="AK103" i="141"/>
  <c r="AL171" i="141"/>
  <c r="AK331" i="141"/>
  <c r="AL592" i="141"/>
  <c r="AL259" i="141"/>
  <c r="AK237" i="141"/>
  <c r="AK990" i="141"/>
  <c r="AL441" i="141"/>
  <c r="AK919" i="141"/>
  <c r="AK484" i="141"/>
  <c r="AK109" i="141"/>
  <c r="AL373" i="141"/>
  <c r="AL129" i="141"/>
  <c r="AK982" i="141"/>
  <c r="AL491" i="141"/>
  <c r="AL321" i="141"/>
  <c r="AL735" i="141"/>
  <c r="AK821" i="141"/>
  <c r="AK114" i="141"/>
  <c r="AL361" i="141"/>
  <c r="AK670" i="141"/>
  <c r="AK495" i="141"/>
  <c r="AK627" i="141"/>
  <c r="AK363" i="141"/>
  <c r="AL624" i="141"/>
  <c r="AL231" i="141"/>
  <c r="AL28" i="141"/>
  <c r="AL308" i="141"/>
  <c r="AK112" i="141"/>
  <c r="AK381" i="141"/>
  <c r="AL679" i="141"/>
  <c r="AL936" i="141"/>
  <c r="AK165" i="141"/>
  <c r="AK804" i="141"/>
  <c r="AK324" i="141"/>
  <c r="AK987" i="141"/>
  <c r="AL782" i="141"/>
  <c r="AK175" i="141"/>
  <c r="AK460" i="141"/>
  <c r="AL324" i="141"/>
  <c r="AK828" i="141"/>
  <c r="AK159" i="141"/>
  <c r="AL988" i="141"/>
  <c r="AK997" i="141"/>
  <c r="AL569" i="141"/>
  <c r="AL659" i="141"/>
  <c r="AL790" i="141"/>
  <c r="AK555" i="141"/>
  <c r="AK173" i="141"/>
  <c r="AK469" i="141"/>
  <c r="AK293" i="141"/>
  <c r="AL511" i="141"/>
  <c r="AL296" i="141"/>
  <c r="AL266" i="141"/>
  <c r="AL462" i="141"/>
  <c r="AL237" i="141"/>
  <c r="AK867" i="141"/>
  <c r="AL159" i="141"/>
  <c r="AK21" i="141"/>
  <c r="AL612" i="141"/>
  <c r="AL977" i="141"/>
  <c r="AL141" i="141"/>
  <c r="AL305" i="141"/>
  <c r="AK34" i="141"/>
  <c r="AL1002" i="141"/>
  <c r="AL940" i="141"/>
  <c r="AL694" i="141"/>
  <c r="AL23" i="141"/>
  <c r="AL710" i="141"/>
  <c r="AL29" i="141"/>
  <c r="AL1008" i="141"/>
  <c r="AL705" i="141"/>
  <c r="AL515" i="141"/>
  <c r="AL344" i="141"/>
  <c r="AL514" i="141"/>
  <c r="AK162" i="141"/>
  <c r="AK795" i="141"/>
  <c r="AK1000" i="141"/>
  <c r="AK195" i="141"/>
  <c r="AK344" i="141"/>
  <c r="AL695" i="141"/>
  <c r="AK510" i="141"/>
  <c r="AK364" i="141"/>
  <c r="AK611" i="141"/>
  <c r="AL112" i="141"/>
  <c r="AK774" i="141"/>
  <c r="AL824" i="141"/>
  <c r="AK547" i="141"/>
  <c r="AL954" i="141"/>
  <c r="AK123" i="141"/>
  <c r="AL37" i="141"/>
  <c r="AK876" i="141"/>
  <c r="AK825" i="141"/>
  <c r="AL91" i="141"/>
  <c r="AL796" i="141"/>
  <c r="AK507" i="141"/>
  <c r="AK682" i="141"/>
  <c r="AL561" i="141"/>
  <c r="AL566" i="141"/>
  <c r="AL149" i="141"/>
  <c r="AL260" i="141"/>
  <c r="AL644" i="141"/>
  <c r="AL250" i="141"/>
  <c r="AK879" i="141"/>
  <c r="AL581" i="141"/>
  <c r="AK221" i="141"/>
  <c r="AL63" i="141"/>
  <c r="AK268" i="141"/>
  <c r="AK552" i="141"/>
  <c r="AK737" i="141"/>
  <c r="AL72" i="141"/>
  <c r="AK372" i="141"/>
  <c r="AK228" i="141"/>
  <c r="AL165" i="141"/>
  <c r="AK849" i="141"/>
  <c r="AK975" i="141"/>
  <c r="AK790" i="141"/>
  <c r="AK530" i="141"/>
  <c r="AL325" i="141"/>
  <c r="AK805" i="141"/>
  <c r="AL636" i="141"/>
  <c r="AL721" i="141"/>
  <c r="AK28" i="141"/>
  <c r="AL234" i="141"/>
  <c r="AL929" i="141"/>
  <c r="AK240" i="141"/>
  <c r="AK857" i="141"/>
  <c r="AK72" i="141"/>
  <c r="AK413" i="141"/>
  <c r="AL69" i="141"/>
  <c r="AK820" i="141"/>
  <c r="AK964" i="141"/>
  <c r="AK642" i="141"/>
  <c r="AL404" i="141"/>
  <c r="AL492" i="141"/>
  <c r="AL703" i="141"/>
  <c r="AL574" i="141"/>
  <c r="AL728" i="141"/>
  <c r="AK591" i="141"/>
  <c r="AL890" i="141"/>
  <c r="AK149" i="141"/>
  <c r="AL1015" i="141"/>
  <c r="AK258" i="141"/>
  <c r="AK1003" i="141"/>
  <c r="AL306" i="141"/>
  <c r="AK739" i="141"/>
  <c r="AK443" i="141"/>
  <c r="AL562" i="141"/>
  <c r="AK294" i="141"/>
  <c r="AL184" i="141"/>
  <c r="AK794" i="141"/>
  <c r="AL56" i="141"/>
  <c r="AK865" i="141"/>
  <c r="AL1011" i="141"/>
  <c r="AL351" i="141"/>
  <c r="AL375" i="141"/>
  <c r="AK128" i="141"/>
  <c r="AK848" i="141"/>
  <c r="AK998" i="141"/>
  <c r="AL160" i="143"/>
  <c r="AL476" i="143"/>
  <c r="AK368" i="143"/>
  <c r="AL271" i="143"/>
  <c r="AK251" i="143"/>
  <c r="AL869" i="143"/>
  <c r="AL738" i="143"/>
  <c r="AK738" i="143"/>
  <c r="AL198" i="143"/>
  <c r="AK922" i="143"/>
  <c r="AK395" i="143"/>
  <c r="AL716" i="143"/>
  <c r="AK468" i="143"/>
  <c r="AK870" i="143"/>
  <c r="AL575" i="143"/>
  <c r="AL225" i="143"/>
  <c r="AL811" i="143"/>
  <c r="AL73" i="143"/>
  <c r="AK386" i="143"/>
  <c r="AL803" i="143"/>
  <c r="AK60" i="143"/>
  <c r="AK471" i="143"/>
  <c r="AL597" i="143"/>
  <c r="AL53" i="143"/>
  <c r="AK1009" i="143"/>
  <c r="AL867" i="143"/>
  <c r="AK199" i="143"/>
  <c r="AL564" i="143"/>
  <c r="AL487" i="143"/>
  <c r="AL736" i="143"/>
  <c r="AL701" i="143"/>
  <c r="AL432" i="143"/>
  <c r="AK219" i="143"/>
  <c r="AK892" i="143"/>
  <c r="AK347" i="143"/>
  <c r="AL822" i="143"/>
  <c r="AL650" i="143"/>
  <c r="AK797" i="143"/>
  <c r="AL676" i="143"/>
  <c r="AL565" i="143"/>
  <c r="AL877" i="143"/>
  <c r="AK764" i="143"/>
  <c r="AL872" i="143"/>
  <c r="AK593" i="143"/>
  <c r="AK185" i="143"/>
  <c r="AK139" i="143"/>
  <c r="AK844" i="143"/>
  <c r="AL684" i="143"/>
  <c r="AL102" i="143"/>
  <c r="AK504" i="143"/>
  <c r="AL242" i="143"/>
  <c r="AL568" i="143"/>
  <c r="AK43" i="143"/>
  <c r="AL211" i="143"/>
  <c r="AK597" i="143"/>
  <c r="AK189" i="143"/>
  <c r="AK581" i="143"/>
  <c r="AL707" i="143"/>
  <c r="AK200" i="143"/>
  <c r="AK675" i="143"/>
  <c r="AK853" i="143"/>
  <c r="AL882" i="143"/>
  <c r="AK974" i="143"/>
  <c r="AK648" i="143"/>
  <c r="AL541" i="143"/>
  <c r="AL848" i="143"/>
  <c r="AK686" i="143"/>
  <c r="AK187" i="143"/>
  <c r="AK440" i="143"/>
  <c r="AK677" i="143"/>
  <c r="AL685" i="143"/>
  <c r="AK588" i="143"/>
  <c r="AL266" i="143"/>
  <c r="AK931" i="143"/>
  <c r="AL817" i="143"/>
  <c r="AK319" i="143"/>
  <c r="AL332" i="143"/>
  <c r="AL891" i="143"/>
  <c r="AL539" i="143"/>
  <c r="AK770" i="143"/>
  <c r="AK435" i="143"/>
  <c r="AL148" i="143"/>
  <c r="AK163" i="143"/>
  <c r="AL928" i="143"/>
  <c r="AL120" i="143"/>
  <c r="AL110" i="143"/>
  <c r="AK636" i="143"/>
  <c r="AL451" i="143"/>
  <c r="AL730" i="143"/>
  <c r="AL81" i="143"/>
  <c r="AL616" i="143"/>
  <c r="AL901" i="143"/>
  <c r="AK87" i="143"/>
  <c r="AL185" i="143"/>
  <c r="AK874" i="143"/>
  <c r="AK804" i="143"/>
  <c r="AK62" i="143"/>
  <c r="AL462" i="143"/>
  <c r="AK355" i="143"/>
  <c r="AL449" i="143"/>
  <c r="AK379" i="143"/>
  <c r="AK876" i="143"/>
  <c r="AL728" i="143"/>
  <c r="AL404" i="143"/>
  <c r="AK834" i="143"/>
  <c r="AL402" i="143"/>
  <c r="AK127" i="143"/>
  <c r="AK224" i="143"/>
  <c r="AK138" i="143"/>
  <c r="AL291" i="143"/>
  <c r="AL111" i="143"/>
  <c r="AK639" i="143"/>
  <c r="AK397" i="143"/>
  <c r="AL338" i="143"/>
  <c r="AK899" i="143"/>
  <c r="AL889" i="143"/>
  <c r="AL722" i="143"/>
  <c r="AK918" i="143"/>
  <c r="AK690" i="143"/>
  <c r="AK658" i="143"/>
  <c r="AL921" i="143"/>
  <c r="AL392" i="143"/>
  <c r="AK903" i="143"/>
  <c r="AL339" i="143"/>
  <c r="AK733" i="143"/>
  <c r="AK652" i="143"/>
  <c r="AK718" i="143"/>
  <c r="AL194" i="143"/>
  <c r="AL132" i="143"/>
  <c r="AK57" i="143"/>
  <c r="AL250" i="143"/>
  <c r="AK703" i="143"/>
  <c r="AL837" i="143"/>
  <c r="AK345" i="143"/>
  <c r="AL436" i="143"/>
  <c r="AK831" i="143"/>
  <c r="AL43" i="143"/>
  <c r="AL560" i="143"/>
  <c r="AL926" i="143"/>
  <c r="AK74" i="143"/>
  <c r="AK551" i="143"/>
  <c r="AL530" i="143"/>
  <c r="AL675" i="143"/>
  <c r="AK201" i="143"/>
  <c r="AK147" i="143"/>
  <c r="AK417" i="143"/>
  <c r="AL708" i="143"/>
  <c r="AK229" i="143"/>
  <c r="AK399" i="143"/>
  <c r="AK302" i="143"/>
  <c r="AL831" i="143"/>
  <c r="AL960" i="143"/>
  <c r="AL593" i="143"/>
  <c r="AK22" i="143"/>
  <c r="AK914" i="143"/>
  <c r="AK547" i="143"/>
  <c r="AL207" i="143"/>
  <c r="AL890" i="143"/>
  <c r="AK204" i="143"/>
  <c r="AK827" i="143"/>
  <c r="AK227" i="143"/>
  <c r="AL163" i="143"/>
  <c r="AL625" i="143"/>
  <c r="AL773" i="143"/>
  <c r="AL895" i="143"/>
  <c r="AK80" i="143"/>
  <c r="AK244" i="143"/>
  <c r="AK54" i="143"/>
  <c r="AK264" i="143"/>
  <c r="AL667" i="143"/>
  <c r="AL215" i="143"/>
  <c r="AK303" i="143"/>
  <c r="AK393" i="143"/>
  <c r="AL893" i="143"/>
  <c r="AK426" i="143"/>
  <c r="AK662" i="143"/>
  <c r="AK52" i="143"/>
  <c r="AK436" i="143"/>
  <c r="AL393" i="143"/>
  <c r="AL623" i="143"/>
  <c r="AL592" i="143"/>
  <c r="AK65" i="143"/>
  <c r="AK627" i="143"/>
  <c r="AK523" i="143"/>
  <c r="AK916" i="143"/>
  <c r="AK659" i="143"/>
  <c r="AK333" i="143"/>
  <c r="AK190" i="143"/>
  <c r="AL171" i="143"/>
  <c r="AL861" i="143"/>
  <c r="AK661" i="143"/>
  <c r="AL273" i="143"/>
  <c r="AK890" i="143"/>
  <c r="AL873" i="143"/>
  <c r="AL414" i="143"/>
  <c r="AK343" i="143"/>
  <c r="AK777" i="143"/>
  <c r="AL395" i="143"/>
  <c r="AL637" i="143"/>
  <c r="AL184" i="143"/>
  <c r="AL666" i="143"/>
  <c r="AL561" i="143"/>
  <c r="AK101" i="143"/>
  <c r="AK936" i="143"/>
  <c r="AK452" i="143"/>
  <c r="AK234" i="143"/>
  <c r="AL624" i="143"/>
  <c r="AL966" i="143"/>
  <c r="AK778" i="143"/>
  <c r="AL116" i="143"/>
  <c r="AK543" i="143"/>
  <c r="AK667" i="143"/>
  <c r="AK371" i="143"/>
  <c r="AL703" i="143"/>
  <c r="AK458" i="143"/>
  <c r="AK958" i="143"/>
  <c r="AK249" i="143"/>
  <c r="AL786" i="143"/>
  <c r="AK803" i="143"/>
  <c r="AL168" i="143"/>
  <c r="AK75" i="143"/>
  <c r="AK182" i="143"/>
  <c r="AL523" i="143"/>
  <c r="AK791" i="143"/>
  <c r="AL578" i="143"/>
  <c r="AL237" i="143"/>
  <c r="AL834" i="143"/>
  <c r="AL1015" i="143"/>
  <c r="AL295" i="143"/>
  <c r="AK36" i="143"/>
  <c r="AL737" i="143"/>
  <c r="AK498" i="143"/>
  <c r="AL984" i="143"/>
  <c r="AL528" i="143"/>
  <c r="AK226" i="143"/>
  <c r="AK765" i="143"/>
  <c r="AK293" i="143"/>
  <c r="AK594" i="143"/>
  <c r="AK236" i="143"/>
  <c r="AK420" i="143"/>
  <c r="AL580" i="143"/>
  <c r="AK542" i="143"/>
  <c r="AL488" i="143"/>
  <c r="AK668" i="143"/>
  <c r="AK994" i="143"/>
  <c r="AL162" i="143"/>
  <c r="AK808" i="143"/>
  <c r="AL590" i="143"/>
  <c r="AL715" i="143"/>
  <c r="AK654" i="143"/>
  <c r="AK530" i="143"/>
  <c r="AK823" i="143"/>
  <c r="AK358" i="143"/>
  <c r="AK611" i="143"/>
  <c r="AK253" i="143"/>
  <c r="AK390" i="143"/>
  <c r="AK696" i="143"/>
  <c r="AL466" i="143"/>
  <c r="AK128" i="143"/>
  <c r="AK569" i="143"/>
  <c r="AL628" i="143"/>
  <c r="AL287" i="143"/>
  <c r="AK257" i="143"/>
  <c r="AK599" i="143"/>
  <c r="AL902" i="143"/>
  <c r="AK946" i="143"/>
  <c r="AL440" i="143"/>
  <c r="AL879" i="143"/>
  <c r="AL829" i="143"/>
  <c r="AK280" i="143"/>
  <c r="AL56" i="143"/>
  <c r="AL753" i="143"/>
  <c r="AK172" i="143"/>
  <c r="AL689" i="143"/>
  <c r="AL400" i="143"/>
  <c r="AK507" i="143"/>
  <c r="AL538" i="143"/>
  <c r="AK605" i="143"/>
  <c r="AK785" i="143"/>
  <c r="AK511" i="143"/>
  <c r="AK42" i="143"/>
  <c r="AL547" i="143"/>
  <c r="AL249" i="143"/>
  <c r="AL764" i="143"/>
  <c r="AK85" i="143"/>
  <c r="AK539" i="143"/>
  <c r="AL317" i="143"/>
  <c r="AK693" i="143"/>
  <c r="AL76" i="143"/>
  <c r="AL897" i="143"/>
  <c r="AK268" i="143"/>
  <c r="AK483" i="143"/>
  <c r="AK829" i="143"/>
  <c r="AL209" i="143"/>
  <c r="AK47" i="143"/>
  <c r="AL433" i="143"/>
  <c r="AK830" i="143"/>
  <c r="AK883" i="143"/>
  <c r="AK557" i="143"/>
  <c r="AK596" i="143"/>
  <c r="AK382" i="143"/>
  <c r="AK949" i="143"/>
  <c r="AL785" i="143"/>
  <c r="AK135" i="143"/>
  <c r="AK339" i="143"/>
  <c r="AL986" i="143"/>
  <c r="AK119" i="143"/>
  <c r="AL310" i="143"/>
  <c r="AK701" i="143"/>
  <c r="AL288" i="143"/>
  <c r="AL176" i="143"/>
  <c r="AK422" i="143"/>
  <c r="AL302" i="143"/>
  <c r="AL797" i="143"/>
  <c r="AK965" i="143"/>
  <c r="AL823" i="143"/>
  <c r="AL108" i="143"/>
  <c r="AK169" i="143"/>
  <c r="AL62" i="143"/>
  <c r="AL809" i="143"/>
  <c r="AK35" i="143"/>
  <c r="AL663" i="143"/>
  <c r="AL849" i="143"/>
  <c r="AL66" i="143"/>
  <c r="AK1002" i="143"/>
  <c r="AL235" i="143"/>
  <c r="AK566" i="143"/>
  <c r="AK864" i="143"/>
  <c r="AL618" i="143"/>
  <c r="AK167" i="143"/>
  <c r="AL490" i="143"/>
  <c r="AK476" i="143"/>
  <c r="AL916" i="143"/>
  <c r="AL205" i="143"/>
  <c r="AK462" i="143"/>
  <c r="AK445" i="143"/>
  <c r="AK376" i="143"/>
  <c r="AK209" i="143"/>
  <c r="AL112" i="143"/>
  <c r="AK406" i="143"/>
  <c r="AL825" i="143"/>
  <c r="AK610" i="143"/>
  <c r="AL263" i="143"/>
  <c r="AK67" i="143"/>
  <c r="AL976" i="143"/>
  <c r="AK546" i="143"/>
  <c r="AL388" i="143"/>
  <c r="AK997" i="143"/>
  <c r="AL557" i="143"/>
  <c r="AK301" i="143"/>
  <c r="AK411" i="143"/>
  <c r="AL652" i="143"/>
  <c r="AL1006" i="143"/>
  <c r="AL329" i="143"/>
  <c r="AK587" i="143"/>
  <c r="AL425" i="143"/>
  <c r="AL91" i="143"/>
  <c r="AL880" i="143"/>
  <c r="AK252" i="143"/>
  <c r="AL293" i="143"/>
  <c r="AL683" i="143"/>
  <c r="AK613" i="143"/>
  <c r="AK115" i="143"/>
  <c r="AL980" i="143"/>
  <c r="AL757" i="143"/>
  <c r="AL784" i="143"/>
  <c r="AK428" i="143"/>
  <c r="AL298" i="143"/>
  <c r="AK981" i="143"/>
  <c r="AL358" i="143"/>
  <c r="AK678" i="143"/>
  <c r="AK278" i="143"/>
  <c r="AL691" i="143"/>
  <c r="AL518" i="143"/>
  <c r="AL720" i="143"/>
  <c r="AL341" i="143"/>
  <c r="AK114" i="143"/>
  <c r="AL615" i="143"/>
  <c r="AK362" i="143"/>
  <c r="AL68" i="143"/>
  <c r="AK398" i="143"/>
  <c r="AL240" i="143"/>
  <c r="AK633" i="143"/>
  <c r="AL30" i="143"/>
  <c r="AK919" i="143"/>
  <c r="AL170" i="143"/>
  <c r="AK580" i="143"/>
  <c r="AL839" i="143"/>
  <c r="AL361" i="143"/>
  <c r="AK720" i="143"/>
  <c r="AK481" i="143"/>
  <c r="AK856" i="143"/>
  <c r="AL258" i="143"/>
  <c r="AL974" i="143"/>
  <c r="AK526" i="143"/>
  <c r="AL125" i="143"/>
  <c r="AL894" i="143"/>
  <c r="AK361" i="143"/>
  <c r="AL314" i="143"/>
  <c r="AK616" i="143"/>
  <c r="AL824" i="143"/>
  <c r="AL510" i="143"/>
  <c r="AK622" i="143"/>
  <c r="AL859" i="143"/>
  <c r="AK118" i="143"/>
  <c r="AK673" i="143"/>
  <c r="AL640" i="143"/>
  <c r="AK961" i="143"/>
  <c r="AK722" i="143"/>
  <c r="AL158" i="143"/>
  <c r="AL342" i="143"/>
  <c r="AK285" i="143"/>
  <c r="AK959" i="143"/>
  <c r="AL788" i="143"/>
  <c r="AL333" i="143"/>
  <c r="AL965" i="143"/>
  <c r="AL862" i="143"/>
  <c r="AL500" i="143"/>
  <c r="AK378" i="143"/>
  <c r="AK848" i="143"/>
  <c r="AL739" i="143"/>
  <c r="AK277" i="143"/>
  <c r="AK516" i="143"/>
  <c r="AK335" i="143"/>
  <c r="AK697" i="143"/>
  <c r="AK104" i="143"/>
  <c r="AL374" i="143"/>
  <c r="AK29" i="143"/>
  <c r="AL100" i="143"/>
  <c r="AL25" i="143"/>
  <c r="AL672" i="143"/>
  <c r="AL812" i="143"/>
  <c r="AL146" i="143"/>
  <c r="AK771" i="143"/>
  <c r="AL601" i="143"/>
  <c r="AL368" i="143"/>
  <c r="AK413" i="143"/>
  <c r="AL954" i="143"/>
  <c r="AK561" i="143"/>
  <c r="AK805" i="143"/>
  <c r="AK32" i="143"/>
  <c r="AL566" i="143"/>
  <c r="AK294" i="143"/>
  <c r="AK453" i="143"/>
  <c r="AL904" i="143"/>
  <c r="AL189" i="143"/>
  <c r="AK939" i="143"/>
  <c r="AK905" i="143"/>
  <c r="AL922" i="143"/>
  <c r="AK459" i="143"/>
  <c r="AL745" i="143"/>
  <c r="AL832" i="143"/>
  <c r="AL49" i="143"/>
  <c r="AL947" i="143"/>
  <c r="AL981" i="143"/>
  <c r="AK814" i="143"/>
  <c r="AK967" i="143"/>
  <c r="AK524" i="143"/>
  <c r="AK346" i="143"/>
  <c r="AK647" i="143"/>
  <c r="AL300" i="143"/>
  <c r="AK175" i="143"/>
  <c r="AL85" i="143"/>
  <c r="AL562" i="143"/>
  <c r="AL208" i="143"/>
  <c r="AK151" i="143"/>
  <c r="AK536" i="143"/>
  <c r="AK558" i="143"/>
  <c r="AL191" i="143"/>
  <c r="AK875" i="143"/>
  <c r="AK152" i="143"/>
  <c r="AL851" i="143"/>
  <c r="AL1010" i="143"/>
  <c r="AK309" i="143"/>
  <c r="AK295" i="143"/>
  <c r="AK912" i="143"/>
  <c r="AK170" i="143"/>
  <c r="AK879" i="143"/>
  <c r="AK887" i="143"/>
  <c r="AK683" i="143"/>
  <c r="AL645" i="143"/>
  <c r="AK935" i="143"/>
  <c r="AL292" i="143"/>
  <c r="AL196" i="143"/>
  <c r="AL729" i="143"/>
  <c r="AK980" i="143"/>
  <c r="AK510" i="143"/>
  <c r="AL871" i="143"/>
  <c r="AK1003" i="143"/>
  <c r="AK800" i="143"/>
  <c r="AL394" i="143"/>
  <c r="AL883" i="143"/>
  <c r="AK953" i="143"/>
  <c r="AL525" i="143"/>
  <c r="AL104" i="143"/>
  <c r="AL687" i="143"/>
  <c r="AL767" i="143"/>
  <c r="AK977" i="143"/>
  <c r="AL340" i="143"/>
  <c r="AL943" i="144"/>
  <c r="AK333" i="144"/>
  <c r="AL216" i="144"/>
  <c r="AL803" i="144"/>
  <c r="AK71" i="144"/>
  <c r="AL893" i="144"/>
  <c r="AL472" i="144"/>
  <c r="AK81" i="144"/>
  <c r="AK58" i="144"/>
  <c r="AK114" i="144"/>
  <c r="AL932" i="144"/>
  <c r="AK825" i="144"/>
  <c r="AK692" i="144"/>
  <c r="AL777" i="144"/>
  <c r="AL169" i="144"/>
  <c r="AK340" i="144"/>
  <c r="AK821" i="144"/>
  <c r="AL480" i="144"/>
  <c r="AL432" i="144"/>
  <c r="AK932" i="144"/>
  <c r="AK613" i="144"/>
  <c r="AK659" i="144"/>
  <c r="AL599" i="144"/>
  <c r="AK274" i="144"/>
  <c r="AL880" i="144"/>
  <c r="AL187" i="144"/>
  <c r="AK612" i="144"/>
  <c r="AL100" i="144"/>
  <c r="AK656" i="144"/>
  <c r="AL496" i="144"/>
  <c r="AK520" i="144"/>
  <c r="AK635" i="144"/>
  <c r="AL341" i="144"/>
  <c r="AL881" i="144"/>
  <c r="AK604" i="144"/>
  <c r="AL858" i="144"/>
  <c r="AK605" i="144"/>
  <c r="AL508" i="144"/>
  <c r="AK784" i="144"/>
  <c r="AL321" i="144"/>
  <c r="AL382" i="144"/>
  <c r="AK475" i="144"/>
  <c r="AK74" i="144"/>
  <c r="AL645" i="144"/>
  <c r="AL737" i="144"/>
  <c r="AK423" i="144"/>
  <c r="AK125" i="144"/>
  <c r="AK845" i="144"/>
  <c r="AL142" i="144"/>
  <c r="AK918" i="144"/>
  <c r="AK420" i="144"/>
  <c r="AL913" i="144"/>
  <c r="AL1014" i="144"/>
  <c r="AK243" i="144"/>
  <c r="AL756" i="144"/>
  <c r="AL892" i="144"/>
  <c r="AK593" i="144"/>
  <c r="AK200" i="144"/>
  <c r="AL468" i="144"/>
  <c r="AK407" i="144"/>
  <c r="AK848" i="144"/>
  <c r="AL257" i="144"/>
  <c r="AL914" i="144"/>
  <c r="AL1013" i="144"/>
  <c r="AK599" i="144"/>
  <c r="AK341" i="144"/>
  <c r="AL188" i="144"/>
  <c r="AL931" i="144"/>
  <c r="AK363" i="144"/>
  <c r="AL527" i="144"/>
  <c r="AK147" i="144"/>
  <c r="AK507" i="144"/>
  <c r="AL436" i="144"/>
  <c r="AL338" i="144"/>
  <c r="AK209" i="144"/>
  <c r="AK553" i="144"/>
  <c r="AK823" i="144"/>
  <c r="AK743" i="144"/>
  <c r="AK570" i="144"/>
  <c r="AK273" i="144"/>
  <c r="AK226" i="144"/>
  <c r="AK132" i="144"/>
  <c r="AL37" i="144"/>
  <c r="AK282" i="144"/>
  <c r="AL233" i="144"/>
  <c r="AK435" i="144"/>
  <c r="AK878" i="144"/>
  <c r="AL919" i="144"/>
  <c r="AL598" i="144"/>
  <c r="AK941" i="144"/>
  <c r="AK879" i="144"/>
  <c r="AL811" i="144"/>
  <c r="AK33" i="144"/>
  <c r="AK110" i="144"/>
  <c r="AL384" i="144"/>
  <c r="AL990" i="144"/>
  <c r="AK372" i="144"/>
  <c r="AL365" i="144"/>
  <c r="AL447" i="144"/>
  <c r="AK175" i="144"/>
  <c r="AK1015" i="144"/>
  <c r="AK684" i="144"/>
  <c r="AL279" i="144"/>
  <c r="AL667" i="144"/>
  <c r="AK1012" i="144"/>
  <c r="AL794" i="144"/>
  <c r="AK905" i="144"/>
  <c r="AK323" i="144"/>
  <c r="AL367" i="144"/>
  <c r="AL133" i="144"/>
  <c r="AL64" i="144"/>
  <c r="AK658" i="144"/>
  <c r="AK429" i="144"/>
  <c r="AL958" i="144"/>
  <c r="AL204" i="144"/>
  <c r="AL889" i="144"/>
  <c r="AL290" i="144"/>
  <c r="AL966" i="144"/>
  <c r="AL377" i="144"/>
  <c r="AK746" i="144"/>
  <c r="AK467" i="144"/>
  <c r="AL385" i="144"/>
  <c r="AL470" i="144"/>
  <c r="AL148" i="144"/>
  <c r="AL571" i="144"/>
  <c r="AL641" i="144"/>
  <c r="AL483" i="144"/>
  <c r="AK258" i="144"/>
  <c r="AL228" i="144"/>
  <c r="AL255" i="144"/>
  <c r="AL563" i="144"/>
  <c r="AK242" i="144"/>
  <c r="AK191" i="144"/>
  <c r="AL999" i="144"/>
  <c r="AK162" i="144"/>
  <c r="AL409" i="144"/>
  <c r="AL280" i="144"/>
  <c r="AK96" i="144"/>
  <c r="AK1002" i="144"/>
  <c r="AL356" i="144"/>
  <c r="AL823" i="144"/>
  <c r="AL86" i="144"/>
  <c r="AK357" i="144"/>
  <c r="AK330" i="144"/>
  <c r="AL904" i="144"/>
  <c r="AK465" i="144"/>
  <c r="AL115" i="144"/>
  <c r="AK997" i="144"/>
  <c r="AL146" i="144"/>
  <c r="AL980" i="144"/>
  <c r="AK347" i="144"/>
  <c r="AK224" i="144"/>
  <c r="AL502" i="144"/>
  <c r="AK222" i="144"/>
  <c r="AK956" i="144"/>
  <c r="AL357" i="144"/>
  <c r="AL955" i="144"/>
  <c r="AL616" i="144"/>
  <c r="AL935" i="144"/>
  <c r="AK403" i="144"/>
  <c r="AK928" i="144"/>
  <c r="AK142" i="144"/>
  <c r="AL305" i="144"/>
  <c r="AK895" i="144"/>
  <c r="AL429" i="144"/>
  <c r="AL503" i="144"/>
  <c r="AK1000" i="144"/>
  <c r="AL408" i="144"/>
  <c r="AL351" i="144"/>
  <c r="AL538" i="144"/>
  <c r="AL624" i="144"/>
  <c r="AL847" i="144"/>
  <c r="AK716" i="144"/>
  <c r="AL619" i="144"/>
  <c r="AK866" i="144"/>
  <c r="AL797" i="144"/>
  <c r="AK186" i="144"/>
  <c r="AK130" i="144"/>
  <c r="AL555" i="144"/>
  <c r="AL876" i="144"/>
  <c r="AL239" i="144"/>
  <c r="AK484" i="144"/>
  <c r="AL812" i="144"/>
  <c r="AL948" i="144"/>
  <c r="AK418" i="144"/>
  <c r="AL921" i="144"/>
  <c r="AK677" i="144"/>
  <c r="AL143" i="144"/>
  <c r="AL355" i="144"/>
  <c r="AK219" i="144"/>
  <c r="AK950" i="144"/>
  <c r="AL275" i="144"/>
  <c r="AL437" i="144"/>
  <c r="AK857" i="144"/>
  <c r="AK947" i="144"/>
  <c r="AL340" i="144"/>
  <c r="AL299" i="144"/>
  <c r="AL249" i="144"/>
  <c r="AL643" i="144"/>
  <c r="AK787" i="144"/>
  <c r="AL18" i="144"/>
  <c r="AL649" i="144"/>
  <c r="AL165" i="144"/>
  <c r="AK47" i="144"/>
  <c r="AK726" i="144"/>
  <c r="AK996" i="144"/>
  <c r="AL681" i="144"/>
  <c r="AK600" i="144"/>
  <c r="AK133" i="144"/>
  <c r="AL556" i="144"/>
  <c r="AL570" i="144"/>
  <c r="AK36" i="144"/>
  <c r="AK490" i="144"/>
  <c r="AK228" i="144"/>
  <c r="AL723" i="144"/>
  <c r="AL813" i="144"/>
  <c r="AL751" i="144"/>
  <c r="AL154" i="144"/>
  <c r="AK550" i="144"/>
  <c r="AL718" i="144"/>
  <c r="AK951" i="144"/>
  <c r="AK210" i="144"/>
  <c r="AL192" i="144"/>
  <c r="AK30" i="144"/>
  <c r="AL859" i="144"/>
  <c r="AL539" i="144"/>
  <c r="AL996" i="144"/>
  <c r="AK516" i="144"/>
  <c r="AL575" i="144"/>
  <c r="AL376" i="144"/>
  <c r="AK374" i="144"/>
  <c r="AK469" i="144"/>
  <c r="AL446" i="144"/>
  <c r="AL455" i="144"/>
  <c r="AK815" i="144"/>
  <c r="AK948" i="144"/>
  <c r="AK937" i="144"/>
  <c r="AK695" i="144"/>
  <c r="AL582" i="144"/>
  <c r="AL819" i="144"/>
  <c r="AK248" i="144"/>
  <c r="AK384" i="144"/>
  <c r="AK945" i="144"/>
  <c r="AL388" i="144"/>
  <c r="AK887" i="144"/>
  <c r="AL394" i="144"/>
  <c r="AL560" i="144"/>
  <c r="AL303" i="144"/>
  <c r="AL215" i="144"/>
  <c r="AK734" i="144"/>
  <c r="AK628" i="144"/>
  <c r="AK518" i="144"/>
  <c r="AL659" i="144"/>
  <c r="AL628" i="144"/>
  <c r="AL145" i="144"/>
  <c r="AL185" i="144"/>
  <c r="AL1015" i="144"/>
  <c r="AK283" i="144"/>
  <c r="AL74" i="144"/>
  <c r="AK335" i="144"/>
  <c r="AK204" i="144"/>
  <c r="AL500" i="144"/>
  <c r="AL703" i="144"/>
  <c r="AK782" i="144"/>
  <c r="AK238" i="144"/>
  <c r="AL89" i="144"/>
  <c r="AL861" i="144"/>
  <c r="AK844" i="144"/>
  <c r="AL256" i="144"/>
  <c r="AL506" i="144"/>
  <c r="AK190" i="144"/>
  <c r="AK293" i="144"/>
  <c r="AK309" i="144"/>
  <c r="AL53" i="144"/>
  <c r="AL254" i="144"/>
  <c r="AL1012" i="144"/>
  <c r="AL678" i="144"/>
  <c r="AL186" i="144"/>
  <c r="AK344" i="144"/>
  <c r="AK405" i="144"/>
  <c r="AL747" i="144"/>
  <c r="AL60" i="144"/>
  <c r="AL260" i="144"/>
  <c r="AL928" i="144"/>
  <c r="AL393" i="144"/>
  <c r="AK851" i="144"/>
  <c r="AK697" i="144"/>
  <c r="AL557" i="144"/>
  <c r="AK78" i="144"/>
  <c r="AK629" i="144"/>
  <c r="AK91" i="144"/>
  <c r="AL768" i="144"/>
  <c r="AK197" i="144"/>
  <c r="AL459" i="144"/>
  <c r="AK900" i="144"/>
  <c r="AL937" i="144"/>
  <c r="AL989" i="144"/>
  <c r="AK129" i="144"/>
  <c r="AK567" i="144"/>
  <c r="AK750" i="144"/>
  <c r="AL136" i="144"/>
  <c r="AK98" i="144"/>
  <c r="AK603" i="144"/>
  <c r="AK983" i="144"/>
  <c r="AL368" i="144"/>
  <c r="AK76" i="144"/>
  <c r="AK245" i="144"/>
  <c r="AK711" i="144"/>
  <c r="AK901" i="144"/>
  <c r="AL511" i="144"/>
  <c r="AK151" i="144"/>
  <c r="AL286" i="144"/>
  <c r="AL392" i="144"/>
  <c r="AL336" i="144"/>
  <c r="AK102" i="144"/>
  <c r="AK717" i="144"/>
  <c r="AL151" i="144"/>
  <c r="AL929" i="144"/>
  <c r="AL964" i="144"/>
  <c r="AK505" i="144"/>
  <c r="AK351" i="144"/>
  <c r="AK712" i="144"/>
  <c r="AL219" i="144"/>
  <c r="AK885" i="144"/>
  <c r="AK66" i="144"/>
  <c r="AL349" i="144"/>
  <c r="AK266" i="144"/>
  <c r="AL420" i="144"/>
  <c r="AL939" i="144"/>
  <c r="AL386" i="144"/>
  <c r="AK230" i="144"/>
  <c r="AL39" i="144"/>
  <c r="AK995" i="144"/>
  <c r="AK113" i="144"/>
  <c r="AK587" i="144"/>
  <c r="AL761" i="144"/>
  <c r="AL478" i="144"/>
  <c r="AK722" i="144"/>
  <c r="AL766" i="144"/>
  <c r="AK143" i="144"/>
  <c r="AK607" i="144"/>
  <c r="AK496" i="144"/>
  <c r="AK280" i="144"/>
  <c r="AK184" i="144"/>
  <c r="AK34" i="144"/>
  <c r="AK178" i="144"/>
  <c r="AK206" i="144"/>
  <c r="AL512" i="144"/>
  <c r="AK721" i="144"/>
  <c r="AL735" i="144"/>
  <c r="AL978" i="144"/>
  <c r="AL657" i="144"/>
  <c r="AK80" i="144"/>
  <c r="AK503" i="144"/>
  <c r="AK811" i="144"/>
  <c r="AL417" i="144"/>
  <c r="AL101" i="144"/>
  <c r="AK481" i="144"/>
  <c r="AK863" i="144"/>
  <c r="AL95" i="144"/>
  <c r="AK111" i="144"/>
  <c r="AL842" i="144"/>
  <c r="AL132" i="144"/>
  <c r="AL640" i="144"/>
  <c r="AL381" i="144"/>
  <c r="AL82" i="144"/>
  <c r="AK126" i="144"/>
  <c r="AK889" i="144"/>
  <c r="AL389" i="144"/>
  <c r="AL217" i="144"/>
  <c r="AK428" i="144"/>
  <c r="AL826" i="144"/>
  <c r="AL833" i="144"/>
  <c r="AK433" i="144"/>
  <c r="AL896" i="144"/>
  <c r="AK64" i="144"/>
  <c r="AK86" i="144"/>
  <c r="AL910" i="144"/>
  <c r="AL548" i="144"/>
  <c r="AL682" i="144"/>
  <c r="AL99" i="144"/>
  <c r="AK608" i="144"/>
  <c r="AK179" i="144"/>
  <c r="AL403" i="144"/>
  <c r="AK250" i="144"/>
  <c r="AL890" i="144"/>
  <c r="AK527" i="144"/>
  <c r="AL138" i="144"/>
  <c r="AK313" i="144"/>
  <c r="AL202" i="144"/>
  <c r="AK495" i="144"/>
  <c r="AL816" i="144"/>
  <c r="AK44" i="144"/>
  <c r="AL730" i="144"/>
  <c r="AK769" i="144"/>
  <c r="AL614" i="144"/>
  <c r="AK625" i="144"/>
  <c r="AL352" i="144"/>
  <c r="AL830" i="144"/>
  <c r="AL397" i="144"/>
  <c r="AK580" i="144"/>
  <c r="AL736" i="144"/>
  <c r="AL764" i="144"/>
  <c r="AK630" i="144"/>
  <c r="AK958" i="144"/>
  <c r="AL1003" i="144"/>
  <c r="AK240" i="144"/>
  <c r="AL200" i="144"/>
  <c r="AK310" i="144"/>
  <c r="AK498" i="144"/>
  <c r="AL702" i="144"/>
  <c r="AL94" i="144"/>
  <c r="AL430" i="144"/>
  <c r="AL282" i="144"/>
  <c r="AK255" i="144"/>
  <c r="AK676" i="144"/>
  <c r="AK780" i="144"/>
  <c r="AL769" i="144"/>
  <c r="AK487" i="144"/>
  <c r="AK109" i="144"/>
  <c r="AL248" i="144"/>
  <c r="AK691" i="144"/>
  <c r="AL375" i="144"/>
  <c r="AL679" i="144"/>
  <c r="AL213" i="144"/>
  <c r="AK431" i="144"/>
  <c r="AL648" i="144"/>
  <c r="AL445" i="144"/>
  <c r="AK638" i="144"/>
  <c r="AL358" i="144"/>
  <c r="AK675" i="144"/>
  <c r="AK802" i="144"/>
  <c r="AL744" i="144"/>
  <c r="AL969" i="144"/>
  <c r="AK149" i="144"/>
  <c r="AK118" i="144"/>
  <c r="AK183" i="144"/>
  <c r="AK817" i="144"/>
  <c r="AL68" i="144"/>
  <c r="AL167" i="144"/>
  <c r="AL952" i="144"/>
  <c r="AK196" i="144"/>
  <c r="AL536" i="144"/>
  <c r="AK894" i="144"/>
  <c r="AL21" i="144"/>
  <c r="AL805" i="144"/>
  <c r="AL632" i="144"/>
  <c r="AL211" i="144"/>
  <c r="AK88" i="144"/>
  <c r="AL673" i="144"/>
  <c r="AK365" i="144"/>
  <c r="AK828" i="144"/>
  <c r="AK460" i="144"/>
  <c r="AL56" i="144"/>
  <c r="AK584" i="144"/>
  <c r="AL328" i="144"/>
  <c r="AK701" i="144"/>
  <c r="AL573" i="144"/>
  <c r="AK479" i="144"/>
  <c r="AK990" i="144"/>
  <c r="AL104" i="144"/>
  <c r="AL779" i="144"/>
  <c r="AL878" i="144"/>
  <c r="AL28" i="144"/>
  <c r="AL979" i="144"/>
  <c r="AK615" i="144"/>
  <c r="AL1006" i="144"/>
  <c r="AL814" i="144"/>
  <c r="AL467" i="144"/>
  <c r="AK882" i="144"/>
  <c r="AK812" i="144"/>
  <c r="AK824" i="144"/>
  <c r="AL857" i="144"/>
  <c r="AL888" i="144"/>
  <c r="AK685" i="144"/>
  <c r="AK299" i="144"/>
  <c r="AK759" i="144"/>
  <c r="AL801" i="144"/>
  <c r="AK864" i="144"/>
  <c r="AL125" i="144"/>
  <c r="AK40" i="144"/>
  <c r="AK801" i="144"/>
  <c r="AL960" i="144"/>
  <c r="AK342" i="144"/>
  <c r="AL308" i="144"/>
  <c r="AL725" i="144"/>
  <c r="AL423" i="144"/>
  <c r="AL672" i="144"/>
  <c r="AL717" i="144"/>
  <c r="AL916" i="144"/>
  <c r="AL137" i="144"/>
  <c r="AK28" i="144"/>
  <c r="AK410" i="144"/>
  <c r="AK650" i="144"/>
  <c r="AL207" i="144"/>
  <c r="AK343" i="144"/>
  <c r="AK896" i="144"/>
  <c r="AK348" i="144"/>
  <c r="AK693" i="144"/>
  <c r="AK897" i="144"/>
  <c r="AK745" i="142"/>
  <c r="AL25" i="142"/>
  <c r="AK93" i="142"/>
  <c r="AK558" i="142"/>
  <c r="AL719" i="142"/>
  <c r="AL419" i="142"/>
  <c r="AK203" i="142"/>
  <c r="AL724" i="142"/>
  <c r="AK204" i="142"/>
  <c r="AL993" i="142"/>
  <c r="AK956" i="142"/>
  <c r="AL273" i="142"/>
  <c r="AL935" i="142"/>
  <c r="AK306" i="142"/>
  <c r="AL905" i="142"/>
  <c r="AK144" i="142"/>
  <c r="AL365" i="142"/>
  <c r="AK18" i="142"/>
  <c r="AK78" i="142"/>
  <c r="AL409" i="142"/>
  <c r="AL211" i="142"/>
  <c r="AL972" i="142"/>
  <c r="AL337" i="142"/>
  <c r="AL290" i="142"/>
  <c r="AL781" i="142"/>
  <c r="AK968" i="142"/>
  <c r="AK435" i="142"/>
  <c r="AL334" i="142"/>
  <c r="AK838" i="142"/>
  <c r="AK870" i="142"/>
  <c r="AK407" i="142"/>
  <c r="AK178" i="142"/>
  <c r="AK526" i="142"/>
  <c r="AL455" i="142"/>
  <c r="AL453" i="142"/>
  <c r="AL617" i="142"/>
  <c r="AL795" i="142"/>
  <c r="AL148" i="142"/>
  <c r="AL908" i="142"/>
  <c r="AK545" i="142"/>
  <c r="AK168" i="142"/>
  <c r="AK918" i="142"/>
  <c r="AL293" i="142"/>
  <c r="AL117" i="142"/>
  <c r="AK143" i="142"/>
  <c r="AL149" i="142"/>
  <c r="AL1013" i="142"/>
  <c r="AL417" i="142"/>
  <c r="AL331" i="142"/>
  <c r="AL869" i="142"/>
  <c r="AL860" i="142"/>
  <c r="AK786" i="142"/>
  <c r="AK865" i="142"/>
  <c r="AL139" i="142"/>
  <c r="AK24" i="142"/>
  <c r="AL490" i="142"/>
  <c r="AK546" i="142"/>
  <c r="AL629" i="142"/>
  <c r="AL56" i="142"/>
  <c r="AK222" i="142"/>
  <c r="AK320" i="142"/>
  <c r="AK373" i="142"/>
  <c r="AK694" i="142"/>
  <c r="AK219" i="142"/>
  <c r="AK608" i="142"/>
  <c r="AK179" i="142"/>
  <c r="AK397" i="142"/>
  <c r="AL644" i="142"/>
  <c r="AK423" i="142"/>
  <c r="AL80" i="142"/>
  <c r="AL537" i="142"/>
  <c r="AL134" i="142"/>
  <c r="AL942" i="142"/>
  <c r="AK333" i="142"/>
  <c r="AK899" i="142"/>
  <c r="AL247" i="142"/>
  <c r="AL269" i="142"/>
  <c r="AK708" i="142"/>
  <c r="AL686" i="142"/>
  <c r="AL220" i="142"/>
  <c r="AL744" i="142"/>
  <c r="AL114" i="142"/>
  <c r="AK429" i="142"/>
  <c r="AL727" i="142"/>
  <c r="AK202" i="142"/>
  <c r="AL626" i="142"/>
  <c r="AK307" i="142"/>
  <c r="AL385" i="142"/>
  <c r="AL712" i="142"/>
  <c r="AK762" i="142"/>
  <c r="AK27" i="142"/>
  <c r="AL698" i="142"/>
  <c r="AL29" i="142"/>
  <c r="AK191" i="142"/>
  <c r="AK588" i="142"/>
  <c r="AK611" i="142"/>
  <c r="AL418" i="142"/>
  <c r="AL635" i="142"/>
  <c r="AL407" i="142"/>
  <c r="AL657" i="142"/>
  <c r="AK735" i="142"/>
  <c r="AL877" i="142"/>
  <c r="AL226" i="142"/>
  <c r="AL233" i="142"/>
  <c r="AK524" i="142"/>
  <c r="AK279" i="142"/>
  <c r="AL288" i="142"/>
  <c r="AK521" i="142"/>
  <c r="AK897" i="142"/>
  <c r="AL97" i="142"/>
  <c r="AK468" i="142"/>
  <c r="AL372" i="142"/>
  <c r="AL237" i="142"/>
  <c r="AK740" i="142"/>
  <c r="AL512" i="142"/>
  <c r="AL526" i="142"/>
  <c r="AK486" i="142"/>
  <c r="AL692" i="142"/>
  <c r="AL26" i="142"/>
  <c r="AK476" i="142"/>
  <c r="AK856" i="142"/>
  <c r="AK253" i="142"/>
  <c r="AK297" i="142"/>
  <c r="AK510" i="142"/>
  <c r="AL620" i="142"/>
  <c r="AK531" i="142"/>
  <c r="AK978" i="142"/>
  <c r="AL414" i="142"/>
  <c r="AK598" i="142"/>
  <c r="AK348" i="142"/>
  <c r="AL486" i="142"/>
  <c r="AK256" i="142"/>
  <c r="AK686" i="142"/>
  <c r="AK554" i="142"/>
  <c r="AL152" i="142"/>
  <c r="AL51" i="142"/>
  <c r="AL559" i="142"/>
  <c r="AL373" i="142"/>
  <c r="AK111" i="142"/>
  <c r="AK885" i="142"/>
  <c r="AK904" i="142"/>
  <c r="AK760" i="142"/>
  <c r="AL749" i="142"/>
  <c r="AK586" i="142"/>
  <c r="AK484" i="142"/>
  <c r="AK650" i="142"/>
  <c r="AL924" i="142"/>
  <c r="AL298" i="142"/>
  <c r="AL390" i="142"/>
  <c r="AL483" i="142"/>
  <c r="AK236" i="142"/>
  <c r="AK555" i="142"/>
  <c r="AK91" i="142"/>
  <c r="AL459" i="142"/>
  <c r="AL431" i="142"/>
  <c r="AL364" i="142"/>
  <c r="AK419" i="142"/>
  <c r="AK719" i="142"/>
  <c r="AK464" i="142"/>
  <c r="AL330" i="142"/>
  <c r="AL69" i="142"/>
  <c r="AL461" i="142"/>
  <c r="AL285" i="142"/>
  <c r="AK374" i="142"/>
  <c r="AK860" i="142"/>
  <c r="AL194" i="142"/>
  <c r="AK876" i="142"/>
  <c r="AL376" i="142"/>
  <c r="AK893" i="142"/>
  <c r="AL548" i="142"/>
  <c r="AL387" i="142"/>
  <c r="AK277" i="142"/>
  <c r="AL68" i="142"/>
  <c r="AK482" i="142"/>
  <c r="AK698" i="142"/>
  <c r="AK537" i="142"/>
  <c r="AK596" i="142"/>
  <c r="AL760" i="142"/>
  <c r="AL397" i="142"/>
  <c r="AK286" i="142"/>
  <c r="AK114" i="142"/>
  <c r="AK165" i="142"/>
  <c r="AK926" i="142"/>
  <c r="AL205" i="142"/>
  <c r="AL722" i="142"/>
  <c r="AK427" i="142"/>
  <c r="AL748" i="142"/>
  <c r="AK349" i="142"/>
  <c r="AK864" i="142"/>
  <c r="AK513" i="142"/>
  <c r="AK272" i="142"/>
  <c r="AK260" i="142"/>
  <c r="AK45" i="142"/>
  <c r="AL58" i="142"/>
  <c r="AK206" i="142"/>
  <c r="AL782" i="142"/>
  <c r="AK376" i="142"/>
  <c r="AL359" i="142"/>
  <c r="AL523" i="142"/>
  <c r="AK52" i="142"/>
  <c r="AK716" i="142"/>
  <c r="AK826" i="142"/>
  <c r="AK396" i="142"/>
  <c r="AK875" i="142"/>
  <c r="AK235" i="142"/>
  <c r="AK656" i="142"/>
  <c r="AK451" i="142"/>
  <c r="AL280" i="142"/>
  <c r="AL88" i="142"/>
  <c r="AL539" i="142"/>
  <c r="AL386" i="142"/>
  <c r="AL961" i="142"/>
  <c r="AK888" i="142"/>
  <c r="AK119" i="142"/>
  <c r="AK695" i="142"/>
  <c r="AL659" i="142"/>
  <c r="AK974" i="142"/>
  <c r="AL631" i="142"/>
  <c r="AK489" i="142"/>
  <c r="AL120" i="142"/>
  <c r="AL901" i="142"/>
  <c r="AK764" i="142"/>
  <c r="AL83" i="142"/>
  <c r="AL388" i="142"/>
  <c r="AK915" i="142"/>
  <c r="AL525" i="142"/>
  <c r="AL971" i="142"/>
  <c r="AL766" i="142"/>
  <c r="AK548" i="142"/>
  <c r="AK539" i="142"/>
  <c r="AL837" i="142"/>
  <c r="AL87" i="142"/>
  <c r="AK362" i="142"/>
  <c r="AL396" i="142"/>
  <c r="AK718" i="142"/>
  <c r="AK162" i="142"/>
  <c r="AK1008" i="142"/>
  <c r="AL497" i="142"/>
  <c r="AK523" i="142"/>
  <c r="AK742" i="142"/>
  <c r="AL207" i="142"/>
  <c r="AL464" i="142"/>
  <c r="AL98" i="142"/>
  <c r="AL448" i="142"/>
  <c r="AL832" i="142"/>
  <c r="AK275" i="142"/>
  <c r="AL215" i="142"/>
  <c r="AL440" i="142"/>
  <c r="AL527" i="142"/>
  <c r="AK502" i="142"/>
  <c r="AL167" i="142"/>
  <c r="AK621" i="142"/>
  <c r="AL27" i="142"/>
  <c r="AL267" i="142"/>
  <c r="AK142" i="142"/>
  <c r="AL322" i="142"/>
  <c r="AL688" i="142"/>
  <c r="AK457" i="142"/>
  <c r="AK831" i="142"/>
  <c r="AK500" i="142"/>
  <c r="AL974" i="142"/>
  <c r="AK636" i="142"/>
  <c r="AL576" i="142"/>
  <c r="AL377" i="142"/>
  <c r="AK233" i="142"/>
  <c r="AK583" i="142"/>
  <c r="AL943" i="142"/>
  <c r="AL292" i="142"/>
  <c r="AL765" i="142"/>
  <c r="AL856" i="142"/>
  <c r="AL183" i="142"/>
  <c r="AL73" i="142"/>
  <c r="AK487" i="142"/>
  <c r="AK843" i="142"/>
  <c r="AK1004" i="142"/>
  <c r="AL368" i="142"/>
  <c r="AL239" i="142"/>
  <c r="AL335" i="142"/>
  <c r="AL841" i="142"/>
  <c r="AL756" i="142"/>
  <c r="AL108" i="142"/>
  <c r="AL1012" i="142"/>
  <c r="AL711" i="142"/>
  <c r="AL938" i="142"/>
  <c r="AL304" i="142"/>
  <c r="AL351" i="142"/>
  <c r="AK855" i="142"/>
  <c r="AK882" i="142"/>
  <c r="AL465" i="142"/>
  <c r="AL432" i="142"/>
  <c r="AK776" i="142"/>
  <c r="AL119" i="142"/>
  <c r="AL502" i="142"/>
  <c r="AK103" i="142"/>
  <c r="AL90" i="142"/>
  <c r="AK123" i="142"/>
  <c r="AK33" i="142"/>
  <c r="AK869" i="142"/>
  <c r="AL325" i="142"/>
  <c r="AK422" i="142"/>
  <c r="AL309" i="142"/>
  <c r="AK148" i="142"/>
  <c r="AK174" i="142"/>
  <c r="AK646" i="142"/>
  <c r="AL248" i="142"/>
  <c r="AK31" i="142"/>
  <c r="AK874" i="142"/>
  <c r="AK372" i="142"/>
  <c r="AL784" i="142"/>
  <c r="AL596" i="142"/>
  <c r="AL21" i="142"/>
  <c r="AK70" i="142"/>
  <c r="AL812" i="142"/>
  <c r="AL166" i="142"/>
  <c r="AK496" i="142"/>
  <c r="AL873" i="142"/>
  <c r="AK113" i="142"/>
  <c r="AK335" i="142"/>
  <c r="AK166" i="142"/>
  <c r="AL1015" i="142"/>
  <c r="AL300" i="142"/>
  <c r="AK696" i="142"/>
  <c r="AK625" i="142"/>
  <c r="AL632" i="142"/>
  <c r="AK474" i="142"/>
  <c r="AK756" i="142"/>
  <c r="AK96" i="142"/>
  <c r="AK415" i="142"/>
  <c r="AK135" i="142"/>
  <c r="AL704" i="142"/>
  <c r="AL282" i="142"/>
  <c r="AL710" i="142"/>
  <c r="AK799" i="142"/>
  <c r="AK139" i="142"/>
  <c r="AL599" i="142"/>
  <c r="AL62" i="142"/>
  <c r="AK910" i="142"/>
  <c r="AK380" i="142"/>
  <c r="AK863" i="142"/>
  <c r="AK167" i="142"/>
  <c r="AL933" i="142"/>
  <c r="AK649" i="142"/>
  <c r="AK224" i="142"/>
  <c r="AL421" i="142"/>
  <c r="AK442" i="142"/>
  <c r="AK824" i="142"/>
  <c r="AK594" i="142"/>
  <c r="AK431" i="142"/>
  <c r="AL517" i="142"/>
  <c r="AL164" i="142"/>
  <c r="AK752" i="142"/>
  <c r="AL879" i="142"/>
  <c r="AL946" i="142"/>
  <c r="AK584" i="142"/>
  <c r="AL86" i="142"/>
  <c r="AK789" i="142"/>
  <c r="AK97" i="142"/>
  <c r="AK227" i="142"/>
  <c r="AK832" i="142"/>
  <c r="AL121" i="142"/>
  <c r="AK347" i="142"/>
  <c r="AL342" i="142"/>
  <c r="AK908" i="142"/>
  <c r="AK801" i="142"/>
  <c r="AL678" i="142"/>
  <c r="AL197" i="142"/>
  <c r="AL715" i="142"/>
  <c r="AK299" i="142"/>
  <c r="AK498" i="142"/>
  <c r="AK784" i="142"/>
  <c r="AL848" i="142"/>
  <c r="AL575" i="142"/>
  <c r="AL947" i="142"/>
  <c r="AL531" i="142"/>
  <c r="AL607" i="142"/>
  <c r="AK591" i="142"/>
  <c r="AL445" i="142"/>
  <c r="AL922" i="142"/>
  <c r="AL675" i="142"/>
  <c r="AL534" i="142"/>
  <c r="AL780" i="142"/>
  <c r="AL834" i="142"/>
  <c r="AL457" i="142"/>
  <c r="AL941" i="142"/>
  <c r="AL690" i="142"/>
  <c r="AK739" i="142"/>
  <c r="AL394" i="142"/>
  <c r="AK398" i="142"/>
  <c r="AK72" i="142"/>
  <c r="AK350" i="142"/>
  <c r="AL740" i="142"/>
  <c r="AK519" i="142"/>
  <c r="AL471" i="142"/>
  <c r="AK61" i="142"/>
  <c r="AL611" i="142"/>
  <c r="AK781" i="142"/>
  <c r="AK196" i="142"/>
  <c r="AL954" i="142"/>
  <c r="AL902" i="142"/>
  <c r="AL714" i="142"/>
  <c r="AL853" i="142"/>
  <c r="AL660" i="142"/>
  <c r="AK859" i="142"/>
  <c r="AL323" i="142"/>
  <c r="AK141" i="142"/>
  <c r="AK773" i="142"/>
  <c r="AK805" i="142"/>
  <c r="AL909" i="142"/>
  <c r="AL541" i="142"/>
  <c r="AK83" i="142"/>
  <c r="AL849" i="142"/>
  <c r="AK186" i="142"/>
  <c r="AK624" i="142"/>
  <c r="AL429" i="142"/>
  <c r="AK722" i="142"/>
  <c r="AK953" i="142"/>
  <c r="AL915" i="142"/>
  <c r="AK270" i="142"/>
  <c r="AL340" i="142"/>
  <c r="AL746" i="142"/>
  <c r="AL875" i="142"/>
  <c r="AL33" i="142"/>
  <c r="AL967" i="142"/>
  <c r="AK887" i="142"/>
  <c r="AK266" i="142"/>
  <c r="AK541" i="142"/>
  <c r="AL1000" i="142"/>
  <c r="AL529" i="142"/>
  <c r="AK60" i="142"/>
  <c r="AL441" i="142"/>
  <c r="AK612" i="142"/>
  <c r="AK749" i="142"/>
  <c r="AK851" i="142"/>
  <c r="AK152" i="142"/>
  <c r="AK308" i="142"/>
  <c r="AL184" i="142"/>
  <c r="AL868" i="142"/>
  <c r="AL240" i="142"/>
  <c r="AK723" i="142"/>
  <c r="AL413" i="142"/>
  <c r="AK173" i="142"/>
  <c r="AL160" i="142"/>
  <c r="AK444" i="142"/>
  <c r="AL677" i="142"/>
  <c r="AK421" i="142"/>
  <c r="AK966" i="142"/>
  <c r="AL804" i="142"/>
  <c r="AK408" i="142"/>
  <c r="AL735" i="142"/>
  <c r="AK573" i="142"/>
  <c r="AK80" i="142"/>
  <c r="AL45" i="142"/>
  <c r="AK681" i="142"/>
  <c r="AK816" i="142"/>
  <c r="AK822" i="142"/>
  <c r="AL112" i="142"/>
  <c r="AK639" i="142"/>
  <c r="AK643" i="142"/>
  <c r="AK634" i="142"/>
  <c r="AK258" i="142"/>
  <c r="AK533" i="142"/>
  <c r="AL876" i="142"/>
  <c r="AK118" i="142"/>
  <c r="AK538" i="142"/>
  <c r="AL333" i="142"/>
  <c r="AL189" i="142"/>
  <c r="AK768" i="142"/>
  <c r="AL366" i="142"/>
  <c r="AL613" i="142"/>
  <c r="AL884" i="142"/>
  <c r="AK701" i="142"/>
  <c r="AL558" i="142"/>
  <c r="AK298" i="142"/>
  <c r="AL147" i="142"/>
  <c r="AL379" i="142"/>
  <c r="AL193" i="142"/>
  <c r="AK944" i="142"/>
  <c r="AL168" i="142"/>
  <c r="AK365" i="142"/>
  <c r="AK638" i="142"/>
  <c r="AK642" i="142"/>
  <c r="AL693" i="142"/>
  <c r="AL195" i="142"/>
  <c r="AL625" i="142"/>
  <c r="AL75" i="142"/>
  <c r="AL708" i="142"/>
  <c r="AK181" i="142"/>
  <c r="AK107" i="142"/>
  <c r="AK267" i="142"/>
  <c r="AL827" i="142"/>
  <c r="AL866" i="142"/>
  <c r="AK817" i="142"/>
  <c r="AK55" i="142"/>
  <c r="AL289" i="142"/>
  <c r="AL124" i="142"/>
  <c r="AK962" i="142"/>
  <c r="AK420" i="142"/>
  <c r="AK994" i="142"/>
  <c r="AL955" i="142"/>
  <c r="AL691" i="142"/>
  <c r="AD24" i="21"/>
  <c r="AL747" i="142"/>
  <c r="AL939" i="142"/>
  <c r="AK516" i="142"/>
  <c r="AL818" i="142"/>
  <c r="AK28" i="142"/>
  <c r="AK210" i="142"/>
  <c r="AL315" i="142"/>
  <c r="AL135" i="142"/>
  <c r="AL389" i="142"/>
  <c r="AK951" i="142"/>
  <c r="AK370" i="142"/>
  <c r="AL976" i="142"/>
  <c r="AK207" i="142"/>
  <c r="AL963" i="142"/>
  <c r="AL524" i="142"/>
  <c r="AL550" i="142"/>
  <c r="AK913" i="142"/>
  <c r="AK714" i="142"/>
  <c r="AL602" i="142"/>
  <c r="AK839" i="142"/>
  <c r="AK214" i="142"/>
  <c r="AL703" i="142"/>
  <c r="AL222" i="142"/>
  <c r="AL378" i="142"/>
  <c r="AL105" i="142"/>
  <c r="AK188" i="142"/>
  <c r="AL516" i="142"/>
  <c r="AK405" i="142"/>
  <c r="AK430" i="142"/>
  <c r="AL707" i="142"/>
  <c r="AL301" i="142"/>
  <c r="AK331" i="142"/>
  <c r="AK958" i="142"/>
  <c r="AL753" i="142"/>
  <c r="AK367" i="142"/>
  <c r="AK652" i="142"/>
  <c r="AK1009" i="142"/>
  <c r="AL321" i="142"/>
  <c r="AK579" i="142"/>
  <c r="AL20" i="142"/>
  <c r="P1017" i="141" l="1"/>
  <c r="O16" i="141" s="1"/>
  <c r="P16" i="141" s="1"/>
  <c r="AL1016" i="79"/>
  <c r="AL1017" i="79" s="1"/>
  <c r="AJ202" i="79"/>
  <c r="AJ974" i="79"/>
  <c r="AJ779" i="79"/>
  <c r="AJ443" i="79"/>
  <c r="AJ617" i="79"/>
  <c r="AJ671" i="79"/>
  <c r="AJ638" i="79"/>
  <c r="AJ267" i="79"/>
  <c r="AJ94" i="79"/>
  <c r="AJ890" i="79"/>
  <c r="AJ905" i="79"/>
  <c r="AJ594" i="79"/>
  <c r="AJ42" i="79"/>
  <c r="AJ59" i="79"/>
  <c r="AJ315" i="79"/>
  <c r="AJ425" i="79"/>
  <c r="AJ748" i="79"/>
  <c r="AJ324" i="79"/>
  <c r="AJ70" i="79"/>
  <c r="AJ757" i="79"/>
  <c r="AJ89" i="79"/>
  <c r="AJ33" i="79"/>
  <c r="AJ279" i="79"/>
  <c r="AJ338" i="79"/>
  <c r="AJ603" i="79"/>
  <c r="AJ520" i="79"/>
  <c r="AJ276" i="79"/>
  <c r="AJ440" i="79"/>
  <c r="AJ960" i="79"/>
  <c r="AJ993" i="79"/>
  <c r="AJ126" i="79"/>
  <c r="AJ403" i="79"/>
  <c r="AJ280" i="79"/>
  <c r="AJ505" i="79"/>
  <c r="AJ143" i="79"/>
  <c r="AJ826" i="79"/>
  <c r="AJ27" i="79"/>
  <c r="AJ444" i="79"/>
  <c r="AJ785" i="79"/>
  <c r="AJ357" i="79"/>
  <c r="AJ247" i="79"/>
  <c r="AJ644" i="79"/>
  <c r="AJ187" i="79"/>
  <c r="AJ373" i="79"/>
  <c r="AJ518" i="79"/>
  <c r="AJ787" i="79"/>
  <c r="AJ714" i="79"/>
  <c r="AJ397" i="79"/>
  <c r="AJ737" i="79"/>
  <c r="AJ192" i="79"/>
  <c r="AJ417" i="79"/>
  <c r="AJ961" i="79"/>
  <c r="AJ114" i="79"/>
  <c r="AJ925" i="79"/>
  <c r="AJ665" i="79"/>
  <c r="AJ414" i="79"/>
  <c r="AJ724" i="79"/>
  <c r="AJ819" i="79"/>
  <c r="AJ945" i="79"/>
  <c r="AJ63" i="79"/>
  <c r="AJ553" i="79"/>
  <c r="AJ375" i="79"/>
  <c r="AJ848" i="79"/>
  <c r="AJ272" i="79"/>
  <c r="AJ532" i="79"/>
  <c r="AJ456" i="79"/>
  <c r="AJ821" i="79"/>
  <c r="AJ221" i="79"/>
  <c r="AJ762" i="79"/>
  <c r="AJ669" i="79"/>
  <c r="AJ233" i="79"/>
  <c r="AJ538" i="79"/>
  <c r="AJ1010" i="79"/>
  <c r="AJ979" i="79"/>
  <c r="AJ822" i="79"/>
  <c r="AJ1015" i="79"/>
  <c r="AJ955" i="79"/>
  <c r="AJ292" i="79"/>
  <c r="AJ225" i="79"/>
  <c r="AJ920" i="79"/>
  <c r="AJ560" i="79"/>
  <c r="AJ195" i="79"/>
  <c r="AJ69" i="79"/>
  <c r="AJ125" i="79"/>
  <c r="AJ83" i="79"/>
  <c r="AJ845" i="79"/>
  <c r="AJ413" i="79"/>
  <c r="AJ874" i="79"/>
  <c r="AJ166" i="79"/>
  <c r="AJ19" i="79"/>
  <c r="AJ777" i="79"/>
  <c r="AJ666" i="79"/>
  <c r="AJ244" i="79"/>
  <c r="AJ604" i="79"/>
  <c r="AJ271" i="79"/>
  <c r="AJ144" i="79"/>
  <c r="AJ789" i="79"/>
  <c r="AJ736" i="79"/>
  <c r="AJ818" i="79"/>
  <c r="AJ662" i="79"/>
  <c r="AJ935" i="79"/>
  <c r="AJ455" i="79"/>
  <c r="AJ944" i="79"/>
  <c r="AJ216" i="79"/>
  <c r="AJ800" i="79"/>
  <c r="AJ552" i="79"/>
  <c r="AJ541" i="79"/>
  <c r="AJ596" i="79"/>
  <c r="AJ234" i="79"/>
  <c r="AJ903" i="79"/>
  <c r="AJ387" i="79"/>
  <c r="AJ363" i="79"/>
  <c r="AJ614" i="79"/>
  <c r="AJ992" i="79"/>
  <c r="AJ926" i="79"/>
  <c r="AJ1005" i="79"/>
  <c r="AJ331" i="79"/>
  <c r="AJ613" i="79"/>
  <c r="AJ282" i="79"/>
  <c r="AJ906" i="79"/>
  <c r="AJ558" i="79"/>
  <c r="AJ40" i="79"/>
  <c r="AJ798" i="79"/>
  <c r="AJ472" i="79"/>
  <c r="AJ252" i="79"/>
  <c r="AJ761" i="79"/>
  <c r="AJ909" i="79"/>
  <c r="AJ522" i="79"/>
  <c r="AJ378" i="79"/>
  <c r="AJ90" i="79"/>
  <c r="AJ55" i="79"/>
  <c r="AJ692" i="79"/>
  <c r="AJ410" i="79"/>
  <c r="AJ741" i="79"/>
  <c r="AJ540" i="79"/>
  <c r="AJ870" i="79"/>
  <c r="AJ792" i="79"/>
  <c r="AJ278" i="79"/>
  <c r="AJ251" i="79"/>
  <c r="AJ585" i="79"/>
  <c r="AJ976" i="79"/>
  <c r="AJ270" i="79"/>
  <c r="AJ37" i="79"/>
  <c r="AJ200" i="79"/>
  <c r="AJ382" i="79"/>
  <c r="AJ846" i="79"/>
  <c r="AJ450" i="79"/>
  <c r="AJ475" i="79"/>
  <c r="AJ719" i="79"/>
  <c r="AJ26" i="79"/>
  <c r="AJ127" i="79"/>
  <c r="AJ772" i="79"/>
  <c r="AJ563" i="79"/>
  <c r="AJ498" i="79"/>
  <c r="AJ527" i="79"/>
  <c r="AJ259" i="79"/>
  <c r="AJ34" i="79"/>
  <c r="AJ573" i="79"/>
  <c r="AJ648" i="79"/>
  <c r="AJ376" i="79"/>
  <c r="AJ402" i="79"/>
  <c r="AJ308" i="79"/>
  <c r="AJ755" i="79"/>
  <c r="AJ581" i="79"/>
  <c r="AJ635" i="79"/>
  <c r="AJ20" i="79"/>
  <c r="AJ254" i="79"/>
  <c r="AJ99" i="79"/>
  <c r="AJ93" i="79"/>
  <c r="AJ139" i="79"/>
  <c r="AJ836" i="79"/>
  <c r="AJ700" i="79"/>
  <c r="AJ142" i="79"/>
  <c r="AJ473" i="79"/>
  <c r="AJ96" i="79"/>
  <c r="AJ922" i="79"/>
  <c r="AJ65" i="79"/>
  <c r="AJ49" i="79"/>
  <c r="AJ396" i="79"/>
  <c r="AJ372" i="79"/>
  <c r="AJ281" i="79"/>
  <c r="AJ705" i="79"/>
  <c r="AJ567" i="79"/>
  <c r="AJ181" i="79"/>
  <c r="AJ891" i="79"/>
  <c r="AJ597" i="79"/>
  <c r="AJ508" i="79"/>
  <c r="AJ687" i="79"/>
  <c r="AJ1014" i="79"/>
  <c r="AJ392" i="79"/>
  <c r="AJ509" i="79"/>
  <c r="AJ730" i="79"/>
  <c r="AJ640" i="79"/>
  <c r="AJ243" i="79"/>
  <c r="AJ565" i="79"/>
  <c r="AJ146" i="79"/>
  <c r="AJ568" i="79"/>
  <c r="AJ156" i="79"/>
  <c r="AJ770" i="79"/>
  <c r="AJ61" i="79"/>
  <c r="AJ157" i="79"/>
  <c r="AJ248" i="79"/>
  <c r="AJ53" i="79"/>
  <c r="AJ85" i="79"/>
  <c r="AJ921" i="79"/>
  <c r="AJ51" i="79"/>
  <c r="AJ102" i="79"/>
  <c r="AJ723" i="79"/>
  <c r="AJ601" i="79"/>
  <c r="AJ782" i="79"/>
  <c r="AJ566" i="79"/>
  <c r="AJ350" i="79"/>
  <c r="AJ722" i="79"/>
  <c r="AJ352" i="79"/>
  <c r="AJ989" i="79"/>
  <c r="AJ997" i="79"/>
  <c r="AJ851" i="79"/>
  <c r="AJ988" i="79"/>
  <c r="AJ791" i="79"/>
  <c r="AJ256" i="79"/>
  <c r="AJ623" i="79"/>
  <c r="AJ258" i="79"/>
  <c r="AJ933" i="79"/>
  <c r="AJ738" i="79"/>
  <c r="AJ764" i="79"/>
  <c r="AJ907" i="79"/>
  <c r="AJ711" i="79"/>
  <c r="AJ177" i="79"/>
  <c r="AJ105" i="79"/>
  <c r="AJ305" i="79"/>
  <c r="AJ393" i="79"/>
  <c r="AJ349" i="79"/>
  <c r="AJ758" i="79"/>
  <c r="AJ68" i="79"/>
  <c r="AJ137" i="79"/>
  <c r="AJ878" i="79"/>
  <c r="AJ299" i="79"/>
  <c r="AJ651" i="79"/>
  <c r="AJ386" i="79"/>
  <c r="AJ987" i="79"/>
  <c r="AJ451" i="79"/>
  <c r="AJ940" i="79"/>
  <c r="AJ615" i="79"/>
  <c r="AJ77" i="79"/>
  <c r="AJ131" i="79"/>
  <c r="AJ273" i="79"/>
  <c r="AJ369" i="79"/>
  <c r="AJ310" i="79"/>
  <c r="AJ663" i="79"/>
  <c r="AJ342" i="79"/>
  <c r="AJ151" i="79"/>
  <c r="AJ797" i="79"/>
  <c r="AJ214" i="79"/>
  <c r="AJ720" i="79"/>
  <c r="AJ932" i="79"/>
  <c r="AJ492" i="79"/>
  <c r="AJ287" i="79"/>
  <c r="AJ984" i="79"/>
  <c r="AJ674" i="79"/>
  <c r="AJ408" i="79"/>
  <c r="AJ698" i="79"/>
  <c r="AJ133" i="79"/>
  <c r="AJ695" i="79"/>
  <c r="AJ696" i="79"/>
  <c r="AJ268" i="79"/>
  <c r="AJ362" i="79"/>
  <c r="AJ896" i="79"/>
  <c r="AJ859" i="79"/>
  <c r="AJ844" i="79"/>
  <c r="AJ152" i="79"/>
  <c r="AJ228" i="79"/>
  <c r="AJ931" i="79"/>
  <c r="AJ277" i="79"/>
  <c r="AJ395" i="79"/>
  <c r="AJ205" i="79"/>
  <c r="AJ91" i="79"/>
  <c r="AJ701" i="79"/>
  <c r="AJ478" i="79"/>
  <c r="AJ702" i="79"/>
  <c r="AJ186" i="79"/>
  <c r="AJ218" i="79"/>
  <c r="AJ812" i="79"/>
  <c r="AJ530" i="79"/>
  <c r="AJ875" i="79"/>
  <c r="AJ426" i="79"/>
  <c r="AJ194" i="79"/>
  <c r="AJ946" i="79"/>
  <c r="AJ401" i="79"/>
  <c r="AJ487" i="79"/>
  <c r="AJ135" i="79"/>
  <c r="AJ104" i="79"/>
  <c r="AJ1006" i="79"/>
  <c r="AJ858" i="79"/>
  <c r="AJ219" i="79"/>
  <c r="AJ108" i="79"/>
  <c r="AJ237" i="79"/>
  <c r="AJ811" i="79"/>
  <c r="AJ220" i="79"/>
  <c r="AJ74" i="79"/>
  <c r="AJ676" i="79"/>
  <c r="AJ429" i="79"/>
  <c r="AJ652" i="79"/>
  <c r="AJ632" i="79"/>
  <c r="AJ927" i="79"/>
  <c r="AJ167" i="79"/>
  <c r="AJ1011" i="79"/>
  <c r="AJ112" i="79"/>
  <c r="AJ694" i="79"/>
  <c r="AJ969" i="79"/>
  <c r="AJ356" i="79"/>
  <c r="AJ855" i="79"/>
  <c r="AJ405" i="79"/>
  <c r="AJ895" i="79"/>
  <c r="AJ404" i="79"/>
  <c r="AJ31" i="79"/>
  <c r="AJ123" i="79"/>
  <c r="AJ97" i="79"/>
  <c r="AJ158" i="79"/>
  <c r="AJ430" i="79"/>
  <c r="AJ317" i="79"/>
  <c r="AJ370" i="79"/>
  <c r="AJ598" i="79"/>
  <c r="AJ535" i="79"/>
  <c r="AJ873" i="79"/>
  <c r="AJ517" i="79"/>
  <c r="AJ830" i="79"/>
  <c r="AJ311" i="79"/>
  <c r="AJ345" i="79"/>
  <c r="AJ610" i="79"/>
  <c r="AJ411" i="79"/>
  <c r="AJ930" i="79"/>
  <c r="AJ212" i="79"/>
  <c r="AJ947" i="79"/>
  <c r="AJ431" i="79"/>
  <c r="AJ300" i="79"/>
  <c r="AJ618" i="79"/>
  <c r="AJ95" i="79"/>
  <c r="AJ189" i="79"/>
  <c r="AJ140" i="79"/>
  <c r="AJ341" i="79"/>
  <c r="AJ390" i="79"/>
  <c r="AJ394" i="79"/>
  <c r="AJ371" i="79"/>
  <c r="AJ29" i="79"/>
  <c r="AJ57" i="79"/>
  <c r="AJ439" i="79"/>
  <c r="AJ886" i="79"/>
  <c r="AJ488" i="79"/>
  <c r="AJ872" i="79"/>
  <c r="AJ67" i="79"/>
  <c r="AJ355" i="79"/>
  <c r="AJ622" i="79"/>
  <c r="AJ814" i="79"/>
  <c r="AJ912" i="79"/>
  <c r="AJ857" i="79"/>
  <c r="AJ570" i="79"/>
  <c r="AJ460" i="79"/>
  <c r="AJ589" i="79"/>
  <c r="AJ359" i="79"/>
  <c r="AJ901" i="79"/>
  <c r="AJ48" i="79"/>
  <c r="AJ122" i="79"/>
  <c r="AJ388" i="79"/>
  <c r="AJ578" i="79"/>
  <c r="AJ25" i="79"/>
  <c r="AJ747" i="79"/>
  <c r="AJ240" i="79"/>
  <c r="AJ141" i="79"/>
  <c r="AJ87" i="79"/>
  <c r="AJ301" i="79"/>
  <c r="AJ463" i="79"/>
  <c r="AJ865" i="79"/>
  <c r="AJ66" i="79"/>
  <c r="AJ654" i="79"/>
  <c r="AJ591" i="79"/>
  <c r="AJ39" i="79"/>
  <c r="AJ88" i="79"/>
  <c r="AJ709" i="79"/>
  <c r="AJ849" i="79"/>
  <c r="AJ774" i="79"/>
  <c r="AJ641" i="79"/>
  <c r="AJ399" i="79"/>
  <c r="AJ938" i="79"/>
  <c r="AJ683" i="79"/>
  <c r="AJ823" i="79"/>
  <c r="AJ183" i="79"/>
  <c r="AJ76" i="79"/>
  <c r="AJ286" i="79"/>
  <c r="AJ715" i="79"/>
  <c r="AJ333" i="79"/>
  <c r="AJ548" i="79"/>
  <c r="AJ889" i="79"/>
  <c r="AJ866" i="79"/>
  <c r="AJ958" i="79"/>
  <c r="AJ229" i="79"/>
  <c r="AJ1008" i="79"/>
  <c r="AJ145" i="79"/>
  <c r="AJ174" i="79"/>
  <c r="AJ347" i="79"/>
  <c r="AJ616" i="79"/>
  <c r="AJ208" i="79"/>
  <c r="AJ716" i="79"/>
  <c r="AJ583" i="79"/>
  <c r="AJ788" i="79"/>
  <c r="AJ56" i="79"/>
  <c r="AJ334" i="79"/>
  <c r="AJ337" i="79"/>
  <c r="AJ609" i="79"/>
  <c r="AJ728" i="79"/>
  <c r="AJ358" i="79"/>
  <c r="AJ159" i="79"/>
  <c r="AJ160" i="79"/>
  <c r="AJ327" i="79"/>
  <c r="AJ422" i="79"/>
  <c r="AJ835" i="79"/>
  <c r="AJ780" i="79"/>
  <c r="AD1016" i="79"/>
  <c r="AJ16" i="79"/>
  <c r="AJ790" i="79"/>
  <c r="AJ18" i="79"/>
  <c r="AJ839" i="79"/>
  <c r="AJ249" i="79"/>
  <c r="AJ892" i="79"/>
  <c r="AJ547" i="79"/>
  <c r="AJ92" i="79"/>
  <c r="AJ918" i="79"/>
  <c r="AJ466" i="79"/>
  <c r="AJ852" i="79"/>
  <c r="AJ263" i="79"/>
  <c r="AJ275" i="79"/>
  <c r="AJ939" i="79"/>
  <c r="AJ381" i="79"/>
  <c r="AJ749" i="79"/>
  <c r="AJ1013" i="79"/>
  <c r="AJ642" i="79"/>
  <c r="AJ30" i="79"/>
  <c r="AJ995" i="79"/>
  <c r="AJ595" i="79"/>
  <c r="AJ365" i="79"/>
  <c r="AJ321" i="79"/>
  <c r="AJ75" i="79"/>
  <c r="AJ994" i="79"/>
  <c r="AJ325" i="79"/>
  <c r="AJ740" i="79"/>
  <c r="AJ47" i="79"/>
  <c r="AJ128" i="79"/>
  <c r="AJ344" i="79"/>
  <c r="AJ98" i="79"/>
  <c r="AJ898" i="79"/>
  <c r="AJ678" i="79"/>
  <c r="AJ485" i="79"/>
  <c r="AJ913" i="79"/>
  <c r="AJ129" i="79"/>
  <c r="AJ801" i="79"/>
  <c r="AJ768" i="79"/>
  <c r="AJ975" i="79"/>
  <c r="AJ1003" i="79"/>
  <c r="AJ329" i="79"/>
  <c r="AJ937" i="79"/>
  <c r="AJ469" i="79"/>
  <c r="AJ972" i="79"/>
  <c r="AJ432" i="79"/>
  <c r="AJ231" i="79"/>
  <c r="AJ628" i="79"/>
  <c r="AJ446" i="79"/>
  <c r="AJ542" i="79"/>
  <c r="AJ776" i="79"/>
  <c r="AJ978" i="79"/>
  <c r="AJ43" i="79"/>
  <c r="AJ313" i="79"/>
  <c r="AJ418" i="79"/>
  <c r="AJ62" i="79"/>
  <c r="AJ261" i="79"/>
  <c r="AJ361" i="79"/>
  <c r="AJ721" i="79"/>
  <c r="AJ528" i="79"/>
  <c r="AJ983" i="79"/>
  <c r="AJ320" i="79"/>
  <c r="AJ391" i="79"/>
  <c r="AJ894" i="79"/>
  <c r="AJ255" i="79"/>
  <c r="AJ602" i="79"/>
  <c r="AJ124" i="79"/>
  <c r="AJ132" i="79"/>
  <c r="AJ106" i="79"/>
  <c r="AJ765" i="79"/>
  <c r="AJ546" i="79"/>
  <c r="AJ773" i="79"/>
  <c r="AJ588" i="79"/>
  <c r="AJ196" i="79"/>
  <c r="AJ312" i="79"/>
  <c r="AJ449" i="79"/>
  <c r="AJ949" i="79"/>
  <c r="AJ908" i="79"/>
  <c r="AJ915" i="79"/>
  <c r="AJ201" i="79"/>
  <c r="AJ766" i="79"/>
  <c r="AJ130" i="79"/>
  <c r="AJ537" i="79"/>
  <c r="AJ483" i="79"/>
  <c r="AJ470" i="79"/>
  <c r="AJ867" i="79"/>
  <c r="AL1016" i="144"/>
  <c r="AL1017" i="144" s="1"/>
  <c r="AJ223" i="79"/>
  <c r="AJ871" i="79"/>
  <c r="AJ260" i="79"/>
  <c r="AJ778" i="79"/>
  <c r="AJ529" i="79"/>
  <c r="AJ72" i="79"/>
  <c r="AJ900" i="79"/>
  <c r="AJ340" i="79"/>
  <c r="AJ593" i="79"/>
  <c r="AJ637" i="79"/>
  <c r="AJ545" i="79"/>
  <c r="AJ600" i="79"/>
  <c r="AJ504" i="79"/>
  <c r="AJ781" i="79"/>
  <c r="AJ590" i="79"/>
  <c r="AJ206" i="79"/>
  <c r="AJ374" i="79"/>
  <c r="AJ693" i="79"/>
  <c r="AJ215" i="79"/>
  <c r="AJ28" i="79"/>
  <c r="AJ673" i="79"/>
  <c r="AJ928" i="79"/>
  <c r="AJ697" i="79"/>
  <c r="AJ22" i="79"/>
  <c r="AJ149" i="79"/>
  <c r="AJ21" i="79"/>
  <c r="AJ647" i="79"/>
  <c r="AJ739" i="79"/>
  <c r="AJ415" i="79"/>
  <c r="AJ364" i="79"/>
  <c r="AJ377" i="79"/>
  <c r="AJ799" i="79"/>
  <c r="AJ519" i="79"/>
  <c r="AJ32" i="79"/>
  <c r="AJ23" i="79"/>
  <c r="AJ309" i="79"/>
  <c r="AJ686" i="79"/>
  <c r="AJ718" i="79"/>
  <c r="AJ389" i="79"/>
  <c r="AJ863" i="79"/>
  <c r="AJ808" i="79"/>
  <c r="AJ477" i="79"/>
  <c r="AJ575" i="79"/>
  <c r="AJ953" i="79"/>
  <c r="AJ1012" i="79"/>
  <c r="AJ188" i="79"/>
  <c r="AJ296" i="79"/>
  <c r="AJ847" i="79"/>
  <c r="AJ459" i="79"/>
  <c r="AJ897" i="79"/>
  <c r="AJ423" i="79"/>
  <c r="AJ445" i="79"/>
  <c r="AJ634" i="79"/>
  <c r="AJ888" i="79"/>
  <c r="AJ45" i="79"/>
  <c r="AJ171" i="79"/>
  <c r="AJ941" i="79"/>
  <c r="AJ479" i="79"/>
  <c r="AJ587" i="79"/>
  <c r="AJ453" i="79"/>
  <c r="AJ966" i="79"/>
  <c r="AJ60" i="79"/>
  <c r="AJ119" i="79"/>
  <c r="AJ572" i="79"/>
  <c r="AJ880" i="79"/>
  <c r="AJ265" i="79"/>
  <c r="AJ318" i="79"/>
  <c r="AJ838" i="79"/>
  <c r="AJ136" i="79"/>
  <c r="AJ379" i="79"/>
  <c r="AJ877" i="79"/>
  <c r="AJ816" i="79"/>
  <c r="AJ584" i="79"/>
  <c r="AJ549" i="79"/>
  <c r="AJ461" i="79"/>
  <c r="AJ727" i="79"/>
  <c r="AJ914" i="79"/>
  <c r="AJ165" i="79"/>
  <c r="AJ217" i="79"/>
  <c r="AJ911" i="79"/>
  <c r="AJ424" i="79"/>
  <c r="AJ269" i="79"/>
  <c r="AJ41" i="79"/>
  <c r="AJ813" i="79"/>
  <c r="AJ551" i="79"/>
  <c r="AJ561" i="79"/>
  <c r="AJ441" i="79"/>
  <c r="AJ335" i="79"/>
  <c r="AJ209" i="79"/>
  <c r="AJ100" i="79"/>
  <c r="AJ161" i="79"/>
  <c r="AJ482" i="79"/>
  <c r="AJ1007" i="79"/>
  <c r="AJ599" i="79"/>
  <c r="AJ682" i="79"/>
  <c r="AJ120" i="79"/>
  <c r="AJ86" i="79"/>
  <c r="AJ253" i="79"/>
  <c r="AJ297" i="79"/>
  <c r="AJ383" i="79"/>
  <c r="AJ579" i="79"/>
  <c r="AJ109" i="79"/>
  <c r="AJ631" i="79"/>
  <c r="AJ154" i="79"/>
  <c r="AJ521" i="79"/>
  <c r="AJ179" i="79"/>
  <c r="AJ294" i="79"/>
  <c r="AJ173" i="79"/>
  <c r="AJ115" i="79"/>
  <c r="AJ783" i="79"/>
  <c r="AJ968" i="79"/>
  <c r="AJ999" i="79"/>
  <c r="AJ180" i="79"/>
  <c r="AJ385" i="79"/>
  <c r="AJ304" i="79"/>
  <c r="AJ612" i="79"/>
  <c r="AJ864" i="79"/>
  <c r="AJ307" i="79"/>
  <c r="AJ496" i="79"/>
  <c r="AJ750" i="79"/>
  <c r="AJ339" i="79"/>
  <c r="AJ735" i="79"/>
  <c r="AJ667" i="79"/>
  <c r="AJ500" i="79"/>
  <c r="AJ996" i="79"/>
  <c r="AJ592" i="79"/>
  <c r="AJ943" i="79"/>
  <c r="AJ854" i="79"/>
  <c r="AJ882" i="79"/>
  <c r="AJ416" i="79"/>
  <c r="AJ407" i="79"/>
  <c r="AJ659" i="79"/>
  <c r="AJ512" i="79"/>
  <c r="AJ624" i="79"/>
  <c r="AJ150" i="79"/>
  <c r="AJ433" i="79"/>
  <c r="AJ681" i="79"/>
  <c r="AJ468" i="79"/>
  <c r="AJ153" i="79"/>
  <c r="AJ176" i="79"/>
  <c r="AJ825" i="79"/>
  <c r="AJ164" i="79"/>
  <c r="AJ679" i="79"/>
  <c r="AJ876" i="79"/>
  <c r="AJ185" i="79"/>
  <c r="AJ582" i="79"/>
  <c r="AJ910" i="79"/>
  <c r="AJ101" i="79"/>
  <c r="AJ79" i="79"/>
  <c r="AJ664" i="79"/>
  <c r="AJ434" i="79"/>
  <c r="AJ965" i="79"/>
  <c r="AJ806" i="79"/>
  <c r="AJ71" i="79"/>
  <c r="AJ54" i="79"/>
  <c r="AJ236" i="79"/>
  <c r="AJ513" i="79"/>
  <c r="AJ210" i="79"/>
  <c r="AJ80" i="79"/>
  <c r="AJ620" i="79"/>
  <c r="AJ427" i="79"/>
  <c r="AJ916" i="79"/>
  <c r="AJ198" i="79"/>
  <c r="AJ827" i="79"/>
  <c r="AJ448" i="79"/>
  <c r="AJ536" i="79"/>
  <c r="AJ980" i="79"/>
  <c r="AJ881" i="79"/>
  <c r="AJ986" i="79"/>
  <c r="AJ809" i="79"/>
  <c r="AJ250" i="79"/>
  <c r="AJ494" i="79"/>
  <c r="AJ743" i="79"/>
  <c r="AJ490" i="79"/>
  <c r="AJ203" i="79"/>
  <c r="AJ717" i="79"/>
  <c r="AJ685" i="79"/>
  <c r="AJ406" i="79"/>
  <c r="AJ796" i="79"/>
  <c r="AJ295" i="79"/>
  <c r="AJ837" i="79"/>
  <c r="AJ289" i="79"/>
  <c r="AJ222" i="79"/>
  <c r="AJ971" i="79"/>
  <c r="AJ491" i="79"/>
  <c r="AJ734" i="79"/>
  <c r="AJ862" i="79"/>
  <c r="AJ465" i="79"/>
  <c r="AJ230" i="79"/>
  <c r="AJ400" i="79"/>
  <c r="AJ753" i="79"/>
  <c r="AJ454" i="79"/>
  <c r="AJ523" i="79"/>
  <c r="AJ162" i="79"/>
  <c r="AJ82" i="79"/>
  <c r="AJ929" i="79"/>
  <c r="AJ239" i="79"/>
  <c r="AJ1000" i="79"/>
  <c r="AJ291" i="79"/>
  <c r="AJ656" i="79"/>
  <c r="AJ815" i="79"/>
  <c r="AJ726" i="79"/>
  <c r="AJ246" i="79"/>
  <c r="AJ964" i="79"/>
  <c r="AJ495" i="79"/>
  <c r="AJ562" i="79"/>
  <c r="AJ199" i="79"/>
  <c r="AJ962" i="79"/>
  <c r="AJ116" i="79"/>
  <c r="AJ184" i="79"/>
  <c r="AJ653" i="79"/>
  <c r="AJ556" i="79"/>
  <c r="AJ464" i="79"/>
  <c r="AJ515" i="79"/>
  <c r="AJ224" i="79"/>
  <c r="AJ948" i="79"/>
  <c r="AJ471" i="79"/>
  <c r="AJ564" i="79"/>
  <c r="AJ793" i="79"/>
  <c r="AJ64" i="79"/>
  <c r="AJ293" i="79"/>
  <c r="AJ354" i="79"/>
  <c r="AJ169" i="79"/>
  <c r="AJ619" i="79"/>
  <c r="AJ507" i="79"/>
  <c r="AJ611" i="79"/>
  <c r="AJ807" i="79"/>
  <c r="AJ744" i="79"/>
  <c r="AJ833" i="79"/>
  <c r="AJ893" i="79"/>
  <c r="AJ904" i="79"/>
  <c r="AJ336" i="79"/>
  <c r="AJ824" i="79"/>
  <c r="AJ238" i="79"/>
  <c r="AJ330" i="79"/>
  <c r="AJ650" i="79"/>
  <c r="AJ832" i="79"/>
  <c r="AJ970" i="79"/>
  <c r="AJ366" i="79"/>
  <c r="AJ353" i="79"/>
  <c r="AJ283" i="79"/>
  <c r="AJ577" i="79"/>
  <c r="AJ658" i="79"/>
  <c r="AJ684" i="79"/>
  <c r="AJ869" i="79"/>
  <c r="AJ621" i="79"/>
  <c r="AJ457" i="79"/>
  <c r="AJ502" i="79"/>
  <c r="AJ539" i="79"/>
  <c r="AL1016" i="134"/>
  <c r="AL1017" i="134" s="1"/>
  <c r="AJ934" i="79"/>
  <c r="AJ554" i="79"/>
  <c r="AJ510" i="79"/>
  <c r="AJ710" i="79"/>
  <c r="AJ172" i="79"/>
  <c r="AJ227" i="79"/>
  <c r="AJ343" i="79"/>
  <c r="AJ977" i="79"/>
  <c r="AJ981" i="79"/>
  <c r="AJ497" i="79"/>
  <c r="AJ746" i="79"/>
  <c r="AJ991" i="79"/>
  <c r="AJ902" i="79"/>
  <c r="AJ266" i="79"/>
  <c r="AJ655" i="79"/>
  <c r="AJ924" i="79"/>
  <c r="AJ543" i="79"/>
  <c r="AJ950" i="79"/>
  <c r="AJ1001" i="79"/>
  <c r="AJ46" i="79"/>
  <c r="AJ242" i="79"/>
  <c r="AJ574" i="79"/>
  <c r="AJ245" i="79"/>
  <c r="AJ163" i="79"/>
  <c r="AJ499" i="79"/>
  <c r="AJ264" i="79"/>
  <c r="AJ1004" i="79"/>
  <c r="AJ17" i="79"/>
  <c r="AJ467" i="79"/>
  <c r="AJ899" i="79"/>
  <c r="AJ36" i="79"/>
  <c r="AJ887" i="79"/>
  <c r="AJ643" i="79"/>
  <c r="AJ607" i="79"/>
  <c r="AJ110" i="79"/>
  <c r="AJ442" i="79"/>
  <c r="AJ820" i="79"/>
  <c r="AJ550" i="79"/>
  <c r="AJ533" i="79"/>
  <c r="AJ608" i="79"/>
  <c r="AJ810" i="79"/>
  <c r="AJ576" i="79"/>
  <c r="AJ511" i="79"/>
  <c r="AJ586" i="79"/>
  <c r="AJ636" i="79"/>
  <c r="AJ52" i="79"/>
  <c r="AJ193" i="79"/>
  <c r="AJ285" i="79"/>
  <c r="AJ384" i="79"/>
  <c r="AJ985" i="79"/>
  <c r="AJ73" i="79"/>
  <c r="AJ113" i="79"/>
  <c r="AJ84" i="79"/>
  <c r="AJ557" i="79"/>
  <c r="AJ148" i="79"/>
  <c r="AJ767" i="79"/>
  <c r="AJ967" i="79"/>
  <c r="AJ302" i="79"/>
  <c r="AJ688" i="79"/>
  <c r="AJ319" i="79"/>
  <c r="AJ257" i="79"/>
  <c r="AJ168" i="79"/>
  <c r="AJ346" i="79"/>
  <c r="AJ917" i="79"/>
  <c r="AJ134" i="79"/>
  <c r="AJ629" i="79"/>
  <c r="AJ752" i="79"/>
  <c r="AJ412" i="79"/>
  <c r="AJ775" i="79"/>
  <c r="AJ213" i="79"/>
  <c r="AJ860" i="79"/>
  <c r="AJ675" i="79"/>
  <c r="AJ314" i="79"/>
  <c r="AJ707" i="79"/>
  <c r="AJ712" i="79"/>
  <c r="AJ646" i="79"/>
  <c r="AJ367" i="79"/>
  <c r="AJ182" i="79"/>
  <c r="AJ771" i="79"/>
  <c r="AJ580" i="79"/>
  <c r="AJ630" i="79"/>
  <c r="AJ831" i="79"/>
  <c r="AJ351" i="79"/>
  <c r="AJ58" i="79"/>
  <c r="AJ303" i="79"/>
  <c r="AJ626" i="79"/>
  <c r="AJ438" i="79"/>
  <c r="AJ284" i="79"/>
  <c r="AJ879" i="79"/>
  <c r="AJ756" i="79"/>
  <c r="AJ474" i="79"/>
  <c r="AJ963" i="79"/>
  <c r="AJ420" i="79"/>
  <c r="AJ729" i="79"/>
  <c r="AJ704" i="79"/>
  <c r="AJ409" i="79"/>
  <c r="AJ868" i="79"/>
  <c r="AJ241" i="79"/>
  <c r="AJ605" i="79"/>
  <c r="AJ856" i="79"/>
  <c r="AJ957" i="79"/>
  <c r="AJ207" i="79"/>
  <c r="AJ436" i="79"/>
  <c r="AJ481" i="79"/>
  <c r="AJ990" i="79"/>
  <c r="AJ706" i="79"/>
  <c r="AJ211" i="79"/>
  <c r="AJ1002" i="79"/>
  <c r="AJ232" i="79"/>
  <c r="AJ328" i="79"/>
  <c r="AJ802" i="79"/>
  <c r="AJ670" i="79"/>
  <c r="AJ885" i="79"/>
  <c r="AJ437" i="79"/>
  <c r="AJ956" i="79"/>
  <c r="AJ883" i="79"/>
  <c r="AJ1009" i="79"/>
  <c r="AJ759" i="79"/>
  <c r="AJ713" i="79"/>
  <c r="AJ763" i="79"/>
  <c r="AJ398" i="79"/>
  <c r="AJ625" i="79"/>
  <c r="AJ760" i="79"/>
  <c r="AJ559" i="79"/>
  <c r="AJ534" i="79"/>
  <c r="AJ803" i="79"/>
  <c r="AJ661" i="79"/>
  <c r="AJ923" i="79"/>
  <c r="AJ805" i="79"/>
  <c r="AJ103" i="79"/>
  <c r="AJ38" i="79"/>
  <c r="AJ794" i="79"/>
  <c r="AJ525" i="79"/>
  <c r="AJ544" i="79"/>
  <c r="AJ332" i="79"/>
  <c r="AJ639" i="79"/>
  <c r="AJ452" i="79"/>
  <c r="AJ197" i="79"/>
  <c r="AJ742" i="79"/>
  <c r="AJ745" i="79"/>
  <c r="AJ435" i="79"/>
  <c r="AJ44" i="79"/>
  <c r="AJ489" i="79"/>
  <c r="AJ506" i="79"/>
  <c r="AJ731" i="79"/>
  <c r="AJ689" i="79"/>
  <c r="AJ841" i="79"/>
  <c r="AJ733" i="79"/>
  <c r="AJ840" i="79"/>
  <c r="AJ290" i="79"/>
  <c r="AJ645" i="79"/>
  <c r="AJ190" i="79"/>
  <c r="AJ627" i="79"/>
  <c r="AJ476" i="79"/>
  <c r="AJ462" i="79"/>
  <c r="AJ842" i="79"/>
  <c r="AJ954" i="79"/>
  <c r="AJ50" i="79"/>
  <c r="AJ421" i="79"/>
  <c r="AJ633" i="79"/>
  <c r="AJ516" i="79"/>
  <c r="AJ804" i="79"/>
  <c r="AJ884" i="79"/>
  <c r="AJ754" i="79"/>
  <c r="AJ555" i="79"/>
  <c r="AJ484" i="79"/>
  <c r="AJ493" i="79"/>
  <c r="AJ919" i="79"/>
  <c r="AJ316" i="79"/>
  <c r="AJ649" i="79"/>
  <c r="AJ786" i="79"/>
  <c r="AJ751" i="79"/>
  <c r="AJ531" i="79"/>
  <c r="AJ951" i="79"/>
  <c r="AJ170" i="79"/>
  <c r="AJ447" i="79"/>
  <c r="AJ380" i="79"/>
  <c r="AJ829" i="79"/>
  <c r="AJ111" i="79"/>
  <c r="AJ35" i="79"/>
  <c r="AJ703" i="79"/>
  <c r="AJ326" i="79"/>
  <c r="AJ24" i="79"/>
  <c r="AJ226" i="79"/>
  <c r="AJ428" i="79"/>
  <c r="AJ725" i="79"/>
  <c r="AJ834" i="79"/>
  <c r="AJ191" i="79"/>
  <c r="AJ524" i="79"/>
  <c r="AJ998" i="79"/>
  <c r="AJ677" i="79"/>
  <c r="AJ571" i="79"/>
  <c r="AJ486" i="79"/>
  <c r="AJ204" i="79"/>
  <c r="AJ501" i="79"/>
  <c r="AJ784" i="79"/>
  <c r="AJ672" i="79"/>
  <c r="AJ942" i="79"/>
  <c r="AJ973" i="79"/>
  <c r="AJ298" i="79"/>
  <c r="AJ691" i="79"/>
  <c r="AJ178" i="79"/>
  <c r="AJ323" i="79"/>
  <c r="AJ458" i="79"/>
  <c r="AJ360" i="79"/>
  <c r="AJ660" i="79"/>
  <c r="AJ368" i="79"/>
  <c r="AJ850" i="79"/>
  <c r="AJ175" i="79"/>
  <c r="AJ606" i="79"/>
  <c r="AJ959" i="79"/>
  <c r="AJ503" i="79"/>
  <c r="AJ708" i="79"/>
  <c r="AJ843" i="79"/>
  <c r="AJ262" i="79"/>
  <c r="AJ982" i="79"/>
  <c r="AJ322" i="79"/>
  <c r="AJ569" i="79"/>
  <c r="AJ348" i="79"/>
  <c r="AJ526" i="79"/>
  <c r="AJ795" i="79"/>
  <c r="AJ732" i="79"/>
  <c r="AJ155" i="79"/>
  <c r="AJ952" i="79"/>
  <c r="AJ288" i="79"/>
  <c r="AJ680" i="79"/>
  <c r="AJ936" i="79"/>
  <c r="AJ514" i="79"/>
  <c r="AJ861" i="79"/>
  <c r="AJ147" i="79"/>
  <c r="AJ817" i="79"/>
  <c r="AJ121" i="79"/>
  <c r="AJ853" i="79"/>
  <c r="AJ419" i="79"/>
  <c r="AJ117" i="79"/>
  <c r="AJ81" i="79"/>
  <c r="AJ657" i="79"/>
  <c r="AJ769" i="79"/>
  <c r="AJ118" i="79"/>
  <c r="AJ138" i="79"/>
  <c r="AJ274" i="79"/>
  <c r="AJ107" i="79"/>
  <c r="AJ306" i="79"/>
  <c r="AJ699" i="79"/>
  <c r="AJ235" i="79"/>
  <c r="AJ668" i="79"/>
  <c r="AJ480" i="79"/>
  <c r="AJ690" i="79"/>
  <c r="AJ828" i="79"/>
  <c r="AJ78" i="79"/>
  <c r="AE900" i="79"/>
  <c r="AG900" i="79" s="1"/>
  <c r="AI900" i="79" s="1"/>
  <c r="AF900" i="79"/>
  <c r="AH900" i="79" s="1"/>
  <c r="AF563" i="79"/>
  <c r="AH563" i="79" s="1"/>
  <c r="AE563" i="79"/>
  <c r="AG563" i="79" s="1"/>
  <c r="AI563" i="79" s="1"/>
  <c r="AE371" i="79"/>
  <c r="AG371" i="79" s="1"/>
  <c r="AI371" i="79" s="1"/>
  <c r="AF371" i="79"/>
  <c r="AH371" i="79" s="1"/>
  <c r="AF39" i="79"/>
  <c r="AH39" i="79" s="1"/>
  <c r="AE39" i="79"/>
  <c r="AG39" i="79" s="1"/>
  <c r="AI39" i="79" s="1"/>
  <c r="AF746" i="79"/>
  <c r="AH746" i="79" s="1"/>
  <c r="AE746" i="79"/>
  <c r="AG746" i="79" s="1"/>
  <c r="AI746" i="79" s="1"/>
  <c r="AE502" i="79"/>
  <c r="AG502" i="79" s="1"/>
  <c r="AI502" i="79" s="1"/>
  <c r="AF502" i="79"/>
  <c r="AH502" i="79" s="1"/>
  <c r="AF222" i="79"/>
  <c r="AH222" i="79" s="1"/>
  <c r="AE222" i="79"/>
  <c r="AG222" i="79" s="1"/>
  <c r="AI222" i="79" s="1"/>
  <c r="AF967" i="79"/>
  <c r="AH967" i="79" s="1"/>
  <c r="AE967" i="79"/>
  <c r="AG967" i="79" s="1"/>
  <c r="AI967" i="79" s="1"/>
  <c r="AF721" i="79"/>
  <c r="AH721" i="79" s="1"/>
  <c r="AE721" i="79"/>
  <c r="AG721" i="79" s="1"/>
  <c r="AI721" i="79" s="1"/>
  <c r="AF426" i="79"/>
  <c r="AH426" i="79" s="1"/>
  <c r="AE426" i="79"/>
  <c r="AG426" i="79" s="1"/>
  <c r="AI426" i="79" s="1"/>
  <c r="AF190" i="79"/>
  <c r="AH190" i="79" s="1"/>
  <c r="AE190" i="79"/>
  <c r="AG190" i="79" s="1"/>
  <c r="AI190" i="79" s="1"/>
  <c r="AF843" i="79"/>
  <c r="AH843" i="79" s="1"/>
  <c r="AE843" i="79"/>
  <c r="AG843" i="79" s="1"/>
  <c r="AI843" i="79" s="1"/>
  <c r="AE589" i="79"/>
  <c r="AG589" i="79" s="1"/>
  <c r="AI589" i="79" s="1"/>
  <c r="AF589" i="79"/>
  <c r="AH589" i="79" s="1"/>
  <c r="AF340" i="79"/>
  <c r="AH340" i="79" s="1"/>
  <c r="AE340" i="79"/>
  <c r="AG340" i="79" s="1"/>
  <c r="AI340" i="79" s="1"/>
  <c r="AF46" i="79"/>
  <c r="AH46" i="79" s="1"/>
  <c r="AE46" i="79"/>
  <c r="AG46" i="79" s="1"/>
  <c r="AI46" i="79" s="1"/>
  <c r="AF988" i="79"/>
  <c r="AH988" i="79" s="1"/>
  <c r="AE988" i="79"/>
  <c r="AG988" i="79" s="1"/>
  <c r="AI988" i="79" s="1"/>
  <c r="AE708" i="79"/>
  <c r="AG708" i="79" s="1"/>
  <c r="AI708" i="79" s="1"/>
  <c r="AF708" i="79"/>
  <c r="AH708" i="79" s="1"/>
  <c r="AE543" i="79"/>
  <c r="AG543" i="79" s="1"/>
  <c r="AI543" i="79" s="1"/>
  <c r="AF543" i="79"/>
  <c r="AH543" i="79" s="1"/>
  <c r="AE265" i="79"/>
  <c r="AG265" i="79" s="1"/>
  <c r="AI265" i="79" s="1"/>
  <c r="AF265" i="79"/>
  <c r="AH265" i="79" s="1"/>
  <c r="AE945" i="79"/>
  <c r="AG945" i="79" s="1"/>
  <c r="AI945" i="79" s="1"/>
  <c r="AF945" i="79"/>
  <c r="AH945" i="79" s="1"/>
  <c r="AF672" i="79"/>
  <c r="AH672" i="79" s="1"/>
  <c r="AE672" i="79"/>
  <c r="AG672" i="79" s="1"/>
  <c r="AI672" i="79" s="1"/>
  <c r="AE447" i="79"/>
  <c r="AG447" i="79" s="1"/>
  <c r="AI447" i="79" s="1"/>
  <c r="AF447" i="79"/>
  <c r="AH447" i="79" s="1"/>
  <c r="AE158" i="79"/>
  <c r="AG158" i="79" s="1"/>
  <c r="AI158" i="79" s="1"/>
  <c r="AF158" i="79"/>
  <c r="AH158" i="79" s="1"/>
  <c r="AE888" i="79"/>
  <c r="AG888" i="79" s="1"/>
  <c r="AI888" i="79" s="1"/>
  <c r="AF888" i="79"/>
  <c r="AH888" i="79" s="1"/>
  <c r="AF648" i="79"/>
  <c r="AH648" i="79" s="1"/>
  <c r="AE648" i="79"/>
  <c r="AG648" i="79" s="1"/>
  <c r="AI648" i="79" s="1"/>
  <c r="AE359" i="79"/>
  <c r="AG359" i="79" s="1"/>
  <c r="AI359" i="79" s="1"/>
  <c r="AF359" i="79"/>
  <c r="AH359" i="79" s="1"/>
  <c r="AE979" i="79"/>
  <c r="AG979" i="79" s="1"/>
  <c r="AI979" i="79" s="1"/>
  <c r="AF979" i="79"/>
  <c r="AH979" i="79" s="1"/>
  <c r="AE734" i="79"/>
  <c r="AG734" i="79" s="1"/>
  <c r="AI734" i="79" s="1"/>
  <c r="AF734" i="79"/>
  <c r="AH734" i="79" s="1"/>
  <c r="AF490" i="79"/>
  <c r="AH490" i="79" s="1"/>
  <c r="AE490" i="79"/>
  <c r="AG490" i="79" s="1"/>
  <c r="AI490" i="79" s="1"/>
  <c r="AE235" i="79"/>
  <c r="AG235" i="79" s="1"/>
  <c r="AI235" i="79" s="1"/>
  <c r="AF235" i="79"/>
  <c r="AH235" i="79" s="1"/>
  <c r="AF62" i="79"/>
  <c r="AH62" i="79" s="1"/>
  <c r="AE62" i="79"/>
  <c r="AG62" i="79" s="1"/>
  <c r="AI62" i="79" s="1"/>
  <c r="AF939" i="79"/>
  <c r="AH939" i="79" s="1"/>
  <c r="AE939" i="79"/>
  <c r="AG939" i="79" s="1"/>
  <c r="AI939" i="79" s="1"/>
  <c r="AE682" i="79"/>
  <c r="AG682" i="79" s="1"/>
  <c r="AI682" i="79" s="1"/>
  <c r="AF682" i="79"/>
  <c r="AH682" i="79" s="1"/>
  <c r="AF441" i="79"/>
  <c r="AH441" i="79" s="1"/>
  <c r="AE441" i="79"/>
  <c r="AG441" i="79" s="1"/>
  <c r="AI441" i="79" s="1"/>
  <c r="AF161" i="79"/>
  <c r="AH161" i="79" s="1"/>
  <c r="AE161" i="79"/>
  <c r="AG161" i="79" s="1"/>
  <c r="AI161" i="79" s="1"/>
  <c r="AF882" i="79"/>
  <c r="AH882" i="79" s="1"/>
  <c r="AE882" i="79"/>
  <c r="AG882" i="79" s="1"/>
  <c r="AI882" i="79" s="1"/>
  <c r="AE642" i="79"/>
  <c r="AG642" i="79" s="1"/>
  <c r="AI642" i="79" s="1"/>
  <c r="AF642" i="79"/>
  <c r="AH642" i="79" s="1"/>
  <c r="AF353" i="79"/>
  <c r="AH353" i="79" s="1"/>
  <c r="AE353" i="79"/>
  <c r="AG353" i="79" s="1"/>
  <c r="AI353" i="79" s="1"/>
  <c r="AF963" i="79"/>
  <c r="AH963" i="79" s="1"/>
  <c r="AE963" i="79"/>
  <c r="AG963" i="79" s="1"/>
  <c r="AI963" i="79" s="1"/>
  <c r="AF728" i="79"/>
  <c r="AH728" i="79" s="1"/>
  <c r="AE728" i="79"/>
  <c r="AG728" i="79" s="1"/>
  <c r="AI728" i="79" s="1"/>
  <c r="AE481" i="79"/>
  <c r="AG481" i="79" s="1"/>
  <c r="AI481" i="79" s="1"/>
  <c r="AF481" i="79"/>
  <c r="AH481" i="79" s="1"/>
  <c r="AF285" i="79"/>
  <c r="AH285" i="79" s="1"/>
  <c r="AE285" i="79"/>
  <c r="AG285" i="79" s="1"/>
  <c r="AI285" i="79" s="1"/>
  <c r="AF936" i="79"/>
  <c r="AH936" i="79" s="1"/>
  <c r="AE936" i="79"/>
  <c r="AG936" i="79" s="1"/>
  <c r="AI936" i="79" s="1"/>
  <c r="AF703" i="79"/>
  <c r="AH703" i="79" s="1"/>
  <c r="AE703" i="79"/>
  <c r="AG703" i="79" s="1"/>
  <c r="AI703" i="79" s="1"/>
  <c r="AF399" i="79"/>
  <c r="AH399" i="79" s="1"/>
  <c r="AE399" i="79"/>
  <c r="AG399" i="79" s="1"/>
  <c r="AI399" i="79" s="1"/>
  <c r="AF160" i="79"/>
  <c r="AH160" i="79" s="1"/>
  <c r="AE160" i="79"/>
  <c r="AG160" i="79" s="1"/>
  <c r="AI160" i="79" s="1"/>
  <c r="AF100" i="79"/>
  <c r="AH100" i="79" s="1"/>
  <c r="AE100" i="79"/>
  <c r="AG100" i="79" s="1"/>
  <c r="AI100" i="79" s="1"/>
  <c r="AE876" i="79"/>
  <c r="AG876" i="79" s="1"/>
  <c r="AI876" i="79" s="1"/>
  <c r="AF876" i="79"/>
  <c r="AH876" i="79" s="1"/>
  <c r="AE636" i="79"/>
  <c r="AG636" i="79" s="1"/>
  <c r="AI636" i="79" s="1"/>
  <c r="AF636" i="79"/>
  <c r="AH636" i="79" s="1"/>
  <c r="AE347" i="79"/>
  <c r="AG347" i="79" s="1"/>
  <c r="AI347" i="79" s="1"/>
  <c r="AF347" i="79"/>
  <c r="AH347" i="79" s="1"/>
  <c r="AE949" i="79"/>
  <c r="AG949" i="79" s="1"/>
  <c r="AI949" i="79" s="1"/>
  <c r="AF949" i="79"/>
  <c r="AH949" i="79" s="1"/>
  <c r="AE722" i="79"/>
  <c r="AG722" i="79" s="1"/>
  <c r="AI722" i="79" s="1"/>
  <c r="AF722" i="79"/>
  <c r="AH722" i="79" s="1"/>
  <c r="AF483" i="79"/>
  <c r="AH483" i="79" s="1"/>
  <c r="AE483" i="79"/>
  <c r="AG483" i="79" s="1"/>
  <c r="AI483" i="79" s="1"/>
  <c r="AE279" i="79"/>
  <c r="AG279" i="79" s="1"/>
  <c r="AI279" i="79" s="1"/>
  <c r="AF279" i="79"/>
  <c r="AH279" i="79" s="1"/>
  <c r="AE924" i="79"/>
  <c r="AG924" i="79" s="1"/>
  <c r="AI924" i="79" s="1"/>
  <c r="AF924" i="79"/>
  <c r="AH924" i="79" s="1"/>
  <c r="AE697" i="79"/>
  <c r="AG697" i="79" s="1"/>
  <c r="AI697" i="79" s="1"/>
  <c r="AF697" i="79"/>
  <c r="AH697" i="79" s="1"/>
  <c r="AF401" i="79"/>
  <c r="AH401" i="79" s="1"/>
  <c r="AE401" i="79"/>
  <c r="AG401" i="79" s="1"/>
  <c r="AI401" i="79" s="1"/>
  <c r="AE178" i="79"/>
  <c r="AG178" i="79" s="1"/>
  <c r="AI178" i="79" s="1"/>
  <c r="AF178" i="79"/>
  <c r="AH178" i="79" s="1"/>
  <c r="AE902" i="79"/>
  <c r="AG902" i="79" s="1"/>
  <c r="AI902" i="79" s="1"/>
  <c r="AF902" i="79"/>
  <c r="AH902" i="79" s="1"/>
  <c r="AF567" i="79"/>
  <c r="AH567" i="79" s="1"/>
  <c r="AE567" i="79"/>
  <c r="AG567" i="79" s="1"/>
  <c r="AI567" i="79" s="1"/>
  <c r="AE373" i="79"/>
  <c r="AG373" i="79" s="1"/>
  <c r="AI373" i="79" s="1"/>
  <c r="AF373" i="79"/>
  <c r="AH373" i="79" s="1"/>
  <c r="AF130" i="79"/>
  <c r="AH130" i="79" s="1"/>
  <c r="AE130" i="79"/>
  <c r="AG130" i="79" s="1"/>
  <c r="AI130" i="79" s="1"/>
  <c r="AF19" i="79"/>
  <c r="AH19" i="79" s="1"/>
  <c r="AE19" i="79"/>
  <c r="AG19" i="79" s="1"/>
  <c r="AI19" i="79" s="1"/>
  <c r="AF757" i="79"/>
  <c r="AH757" i="79" s="1"/>
  <c r="AE757" i="79"/>
  <c r="AG757" i="79" s="1"/>
  <c r="AI757" i="79" s="1"/>
  <c r="AF462" i="79"/>
  <c r="AH462" i="79" s="1"/>
  <c r="AE462" i="79"/>
  <c r="AG462" i="79" s="1"/>
  <c r="AI462" i="79" s="1"/>
  <c r="AE209" i="79"/>
  <c r="AG209" i="79" s="1"/>
  <c r="AI209" i="79" s="1"/>
  <c r="AF209" i="79"/>
  <c r="AH209" i="79" s="1"/>
  <c r="AE857" i="79"/>
  <c r="AG857" i="79" s="1"/>
  <c r="AI857" i="79" s="1"/>
  <c r="AF857" i="79"/>
  <c r="AH857" i="79" s="1"/>
  <c r="AF625" i="79"/>
  <c r="AH625" i="79" s="1"/>
  <c r="AE625" i="79"/>
  <c r="AG625" i="79" s="1"/>
  <c r="AI625" i="79" s="1"/>
  <c r="AE376" i="79"/>
  <c r="AG376" i="79" s="1"/>
  <c r="AI376" i="79" s="1"/>
  <c r="AF376" i="79"/>
  <c r="AH376" i="79" s="1"/>
  <c r="AE82" i="79"/>
  <c r="AG82" i="79" s="1"/>
  <c r="AI82" i="79" s="1"/>
  <c r="AF82" i="79"/>
  <c r="AH82" i="79" s="1"/>
  <c r="AE808" i="79"/>
  <c r="AG808" i="79" s="1"/>
  <c r="AI808" i="79" s="1"/>
  <c r="AF808" i="79"/>
  <c r="AH808" i="79" s="1"/>
  <c r="AE564" i="79"/>
  <c r="AG564" i="79" s="1"/>
  <c r="AI564" i="79" s="1"/>
  <c r="AF564" i="79"/>
  <c r="AH564" i="79" s="1"/>
  <c r="AE314" i="79"/>
  <c r="AG314" i="79" s="1"/>
  <c r="AI314" i="79" s="1"/>
  <c r="AF314" i="79"/>
  <c r="AH314" i="79" s="1"/>
  <c r="AF1001" i="79"/>
  <c r="AH1001" i="79" s="1"/>
  <c r="AE1001" i="79"/>
  <c r="AG1001" i="79" s="1"/>
  <c r="AI1001" i="79" s="1"/>
  <c r="AF783" i="79"/>
  <c r="AH783" i="79" s="1"/>
  <c r="AE783" i="79"/>
  <c r="AG783" i="79" s="1"/>
  <c r="AI783" i="79" s="1"/>
  <c r="AE467" i="79"/>
  <c r="AG467" i="79" s="1"/>
  <c r="AI467" i="79" s="1"/>
  <c r="AF467" i="79"/>
  <c r="AH467" i="79" s="1"/>
  <c r="AF232" i="79"/>
  <c r="AH232" i="79" s="1"/>
  <c r="AE232" i="79"/>
  <c r="AG232" i="79" s="1"/>
  <c r="AI232" i="79" s="1"/>
  <c r="AE135" i="79"/>
  <c r="AG135" i="79" s="1"/>
  <c r="AI135" i="79" s="1"/>
  <c r="AF135" i="79"/>
  <c r="AH135" i="79" s="1"/>
  <c r="AF835" i="79"/>
  <c r="AH835" i="79" s="1"/>
  <c r="AE835" i="79"/>
  <c r="AG835" i="79" s="1"/>
  <c r="AI835" i="79" s="1"/>
  <c r="AF587" i="79"/>
  <c r="AH587" i="79" s="1"/>
  <c r="AE587" i="79"/>
  <c r="AG587" i="79" s="1"/>
  <c r="AI587" i="79" s="1"/>
  <c r="AF338" i="79"/>
  <c r="AH338" i="79" s="1"/>
  <c r="AE338" i="79"/>
  <c r="AG338" i="79" s="1"/>
  <c r="AI338" i="79" s="1"/>
  <c r="AE38" i="79"/>
  <c r="AG38" i="79" s="1"/>
  <c r="AI38" i="79" s="1"/>
  <c r="AF38" i="79"/>
  <c r="AH38" i="79" s="1"/>
  <c r="AE770" i="79"/>
  <c r="AG770" i="79" s="1"/>
  <c r="AI770" i="79" s="1"/>
  <c r="AF770" i="79"/>
  <c r="AH770" i="79" s="1"/>
  <c r="AF526" i="79"/>
  <c r="AH526" i="79" s="1"/>
  <c r="AE526" i="79"/>
  <c r="AG526" i="79" s="1"/>
  <c r="AI526" i="79" s="1"/>
  <c r="AE270" i="79"/>
  <c r="AG270" i="79" s="1"/>
  <c r="AI270" i="79" s="1"/>
  <c r="AF270" i="79"/>
  <c r="AH270" i="79" s="1"/>
  <c r="AE44" i="79"/>
  <c r="AG44" i="79" s="1"/>
  <c r="AI44" i="79" s="1"/>
  <c r="AF44" i="79"/>
  <c r="AH44" i="79" s="1"/>
  <c r="AE745" i="79"/>
  <c r="AG745" i="79" s="1"/>
  <c r="AI745" i="79" s="1"/>
  <c r="AF745" i="79"/>
  <c r="AH745" i="79" s="1"/>
  <c r="AE450" i="79"/>
  <c r="AG450" i="79" s="1"/>
  <c r="AI450" i="79" s="1"/>
  <c r="AF450" i="79"/>
  <c r="AH450" i="79" s="1"/>
  <c r="AE214" i="79"/>
  <c r="AG214" i="79" s="1"/>
  <c r="AI214" i="79" s="1"/>
  <c r="AF214" i="79"/>
  <c r="AH214" i="79" s="1"/>
  <c r="AE845" i="79"/>
  <c r="AG845" i="79" s="1"/>
  <c r="AI845" i="79" s="1"/>
  <c r="AF845" i="79"/>
  <c r="AH845" i="79" s="1"/>
  <c r="AF613" i="79"/>
  <c r="AH613" i="79" s="1"/>
  <c r="AE613" i="79"/>
  <c r="AG613" i="79" s="1"/>
  <c r="AI613" i="79" s="1"/>
  <c r="AF364" i="79"/>
  <c r="AH364" i="79" s="1"/>
  <c r="AE364" i="79"/>
  <c r="AG364" i="79" s="1"/>
  <c r="AI364" i="79" s="1"/>
  <c r="AE77" i="79"/>
  <c r="AG77" i="79" s="1"/>
  <c r="AI77" i="79" s="1"/>
  <c r="AF77" i="79"/>
  <c r="AH77" i="79" s="1"/>
  <c r="AE987" i="79"/>
  <c r="AG987" i="79" s="1"/>
  <c r="AI987" i="79" s="1"/>
  <c r="AF987" i="79"/>
  <c r="AH987" i="79" s="1"/>
  <c r="AF764" i="79"/>
  <c r="AH764" i="79" s="1"/>
  <c r="AE764" i="79"/>
  <c r="AG764" i="79" s="1"/>
  <c r="AI764" i="79" s="1"/>
  <c r="AE520" i="79"/>
  <c r="AG520" i="79" s="1"/>
  <c r="AI520" i="79" s="1"/>
  <c r="AF520" i="79"/>
  <c r="AH520" i="79" s="1"/>
  <c r="AF264" i="79"/>
  <c r="AH264" i="79" s="1"/>
  <c r="AE264" i="79"/>
  <c r="AG264" i="79" s="1"/>
  <c r="AI264" i="79" s="1"/>
  <c r="AF32" i="79"/>
  <c r="AH32" i="79" s="1"/>
  <c r="AE32" i="79"/>
  <c r="AG32" i="79" s="1"/>
  <c r="AI32" i="79" s="1"/>
  <c r="AF739" i="79"/>
  <c r="AH739" i="79" s="1"/>
  <c r="AE739" i="79"/>
  <c r="AG739" i="79" s="1"/>
  <c r="AI739" i="79" s="1"/>
  <c r="AF444" i="79"/>
  <c r="AH444" i="79" s="1"/>
  <c r="AE444" i="79"/>
  <c r="AG444" i="79" s="1"/>
  <c r="AI444" i="79" s="1"/>
  <c r="AF208" i="79"/>
  <c r="AH208" i="79" s="1"/>
  <c r="AE208" i="79"/>
  <c r="AG208" i="79" s="1"/>
  <c r="AI208" i="79" s="1"/>
  <c r="AE825" i="79"/>
  <c r="AG825" i="79" s="1"/>
  <c r="AI825" i="79" s="1"/>
  <c r="AF825" i="79"/>
  <c r="AH825" i="79" s="1"/>
  <c r="AE607" i="79"/>
  <c r="AG607" i="79" s="1"/>
  <c r="AI607" i="79" s="1"/>
  <c r="AF607" i="79"/>
  <c r="AH607" i="79" s="1"/>
  <c r="AE358" i="79"/>
  <c r="AG358" i="79" s="1"/>
  <c r="AI358" i="79" s="1"/>
  <c r="AF358" i="79"/>
  <c r="AH358" i="79" s="1"/>
  <c r="AF64" i="79"/>
  <c r="AH64" i="79" s="1"/>
  <c r="AE64" i="79"/>
  <c r="AG64" i="79" s="1"/>
  <c r="AI64" i="79" s="1"/>
  <c r="AE790" i="79"/>
  <c r="AG790" i="79" s="1"/>
  <c r="AI790" i="79" s="1"/>
  <c r="AF790" i="79"/>
  <c r="AH790" i="79" s="1"/>
  <c r="AF546" i="79"/>
  <c r="AH546" i="79" s="1"/>
  <c r="AE546" i="79"/>
  <c r="AG546" i="79" s="1"/>
  <c r="AI546" i="79" s="1"/>
  <c r="AE296" i="79"/>
  <c r="AG296" i="79" s="1"/>
  <c r="AI296" i="79" s="1"/>
  <c r="AF296" i="79"/>
  <c r="AH296" i="79" s="1"/>
  <c r="AE95" i="79"/>
  <c r="AG95" i="79" s="1"/>
  <c r="AI95" i="79" s="1"/>
  <c r="AF95" i="79"/>
  <c r="AH95" i="79" s="1"/>
  <c r="AE20" i="79"/>
  <c r="AG20" i="79" s="1"/>
  <c r="AI20" i="79" s="1"/>
  <c r="AF20" i="79"/>
  <c r="AH20" i="79" s="1"/>
  <c r="AF733" i="79"/>
  <c r="AH733" i="79" s="1"/>
  <c r="AE733" i="79"/>
  <c r="AG733" i="79" s="1"/>
  <c r="AI733" i="79" s="1"/>
  <c r="AF438" i="79"/>
  <c r="AH438" i="79" s="1"/>
  <c r="AE438" i="79"/>
  <c r="AG438" i="79" s="1"/>
  <c r="AI438" i="79" s="1"/>
  <c r="AF202" i="79"/>
  <c r="AH202" i="79" s="1"/>
  <c r="AE202" i="79"/>
  <c r="AG202" i="79" s="1"/>
  <c r="AI202" i="79" s="1"/>
  <c r="AF989" i="79"/>
  <c r="AH989" i="79" s="1"/>
  <c r="AE989" i="79"/>
  <c r="AG989" i="79" s="1"/>
  <c r="AI989" i="79" s="1"/>
  <c r="AE601" i="79"/>
  <c r="AG601" i="79" s="1"/>
  <c r="AI601" i="79" s="1"/>
  <c r="AF601" i="79"/>
  <c r="AH601" i="79" s="1"/>
  <c r="AE352" i="79"/>
  <c r="AG352" i="79" s="1"/>
  <c r="AI352" i="79" s="1"/>
  <c r="AF352" i="79"/>
  <c r="AH352" i="79" s="1"/>
  <c r="AF61" i="79"/>
  <c r="AH61" i="79" s="1"/>
  <c r="AE61" i="79"/>
  <c r="AG61" i="79" s="1"/>
  <c r="AI61" i="79" s="1"/>
  <c r="AF784" i="79"/>
  <c r="AH784" i="79" s="1"/>
  <c r="AE784" i="79"/>
  <c r="AG784" i="79" s="1"/>
  <c r="AI784" i="79" s="1"/>
  <c r="AF540" i="79"/>
  <c r="AH540" i="79" s="1"/>
  <c r="AE540" i="79"/>
  <c r="AG540" i="79" s="1"/>
  <c r="AI540" i="79" s="1"/>
  <c r="AF288" i="79"/>
  <c r="AH288" i="79" s="1"/>
  <c r="AE288" i="79"/>
  <c r="AG288" i="79" s="1"/>
  <c r="AI288" i="79" s="1"/>
  <c r="AF21" i="79"/>
  <c r="AH21" i="79" s="1"/>
  <c r="AE21" i="79"/>
  <c r="AG21" i="79" s="1"/>
  <c r="AI21" i="79" s="1"/>
  <c r="AF759" i="79"/>
  <c r="AH759" i="79" s="1"/>
  <c r="AE759" i="79"/>
  <c r="AG759" i="79" s="1"/>
  <c r="AI759" i="79" s="1"/>
  <c r="AF464" i="79"/>
  <c r="AH464" i="79" s="1"/>
  <c r="AE464" i="79"/>
  <c r="AG464" i="79" s="1"/>
  <c r="AI464" i="79" s="1"/>
  <c r="AF213" i="79"/>
  <c r="AH213" i="79" s="1"/>
  <c r="AE213" i="79"/>
  <c r="AG213" i="79" s="1"/>
  <c r="AI213" i="79" s="1"/>
  <c r="AE118" i="79"/>
  <c r="AG118" i="79" s="1"/>
  <c r="AI118" i="79" s="1"/>
  <c r="AF118" i="79"/>
  <c r="AH118" i="79" s="1"/>
  <c r="AE813" i="79"/>
  <c r="AG813" i="79" s="1"/>
  <c r="AI813" i="79" s="1"/>
  <c r="AF813" i="79"/>
  <c r="AH813" i="79" s="1"/>
  <c r="AE596" i="79"/>
  <c r="AG596" i="79" s="1"/>
  <c r="AI596" i="79" s="1"/>
  <c r="AF596" i="79"/>
  <c r="AH596" i="79" s="1"/>
  <c r="AE309" i="79"/>
  <c r="AG309" i="79" s="1"/>
  <c r="AI309" i="79" s="1"/>
  <c r="AF309" i="79"/>
  <c r="AH309" i="79" s="1"/>
  <c r="AE942" i="79"/>
  <c r="AG942" i="79" s="1"/>
  <c r="AI942" i="79" s="1"/>
  <c r="AF942" i="79"/>
  <c r="AH942" i="79" s="1"/>
  <c r="AF660" i="79"/>
  <c r="AH660" i="79" s="1"/>
  <c r="AE660" i="79"/>
  <c r="AG660" i="79" s="1"/>
  <c r="AI660" i="79" s="1"/>
  <c r="AE517" i="79"/>
  <c r="AG517" i="79" s="1"/>
  <c r="AI517" i="79" s="1"/>
  <c r="AF517" i="79"/>
  <c r="AH517" i="79" s="1"/>
  <c r="AE229" i="79"/>
  <c r="AG229" i="79" s="1"/>
  <c r="AI229" i="79" s="1"/>
  <c r="AF229" i="79"/>
  <c r="AH229" i="79" s="1"/>
  <c r="AE919" i="79"/>
  <c r="AG919" i="79" s="1"/>
  <c r="AI919" i="79" s="1"/>
  <c r="AF919" i="79"/>
  <c r="AH919" i="79" s="1"/>
  <c r="AE687" i="79"/>
  <c r="AG687" i="79" s="1"/>
  <c r="AI687" i="79" s="1"/>
  <c r="AF687" i="79"/>
  <c r="AH687" i="79" s="1"/>
  <c r="AE421" i="79"/>
  <c r="AG421" i="79" s="1"/>
  <c r="AI421" i="79" s="1"/>
  <c r="AF421" i="79"/>
  <c r="AH421" i="79" s="1"/>
  <c r="AE147" i="79"/>
  <c r="AG147" i="79" s="1"/>
  <c r="AI147" i="79" s="1"/>
  <c r="AF147" i="79"/>
  <c r="AH147" i="79" s="1"/>
  <c r="AE862" i="79"/>
  <c r="AG862" i="79" s="1"/>
  <c r="AI862" i="79" s="1"/>
  <c r="AF862" i="79"/>
  <c r="AH862" i="79" s="1"/>
  <c r="AF622" i="79"/>
  <c r="AH622" i="79" s="1"/>
  <c r="AE622" i="79"/>
  <c r="AG622" i="79" s="1"/>
  <c r="AI622" i="79" s="1"/>
  <c r="AE333" i="79"/>
  <c r="AG333" i="79" s="1"/>
  <c r="AI333" i="79" s="1"/>
  <c r="AF333" i="79"/>
  <c r="AH333" i="79" s="1"/>
  <c r="AE136" i="79"/>
  <c r="AG136" i="79" s="1"/>
  <c r="AI136" i="79" s="1"/>
  <c r="AF136" i="79"/>
  <c r="AH136" i="79" s="1"/>
  <c r="AE1000" i="79"/>
  <c r="AG1000" i="79" s="1"/>
  <c r="AI1000" i="79" s="1"/>
  <c r="AF1000" i="79"/>
  <c r="AH1000" i="79" s="1"/>
  <c r="AE781" i="79"/>
  <c r="AG781" i="79" s="1"/>
  <c r="AI781" i="79" s="1"/>
  <c r="AF781" i="79"/>
  <c r="AH781" i="79" s="1"/>
  <c r="AF459" i="79"/>
  <c r="AH459" i="79" s="1"/>
  <c r="AE459" i="79"/>
  <c r="AG459" i="79" s="1"/>
  <c r="AI459" i="79" s="1"/>
  <c r="AE230" i="79"/>
  <c r="AG230" i="79" s="1"/>
  <c r="AI230" i="79" s="1"/>
  <c r="AF230" i="79"/>
  <c r="AH230" i="79" s="1"/>
  <c r="AF881" i="79"/>
  <c r="AH881" i="79" s="1"/>
  <c r="AE881" i="79"/>
  <c r="AG881" i="79" s="1"/>
  <c r="AI881" i="79" s="1"/>
  <c r="AE649" i="79"/>
  <c r="AG649" i="79" s="1"/>
  <c r="AI649" i="79" s="1"/>
  <c r="AF649" i="79"/>
  <c r="AH649" i="79" s="1"/>
  <c r="AE400" i="79"/>
  <c r="AG400" i="79" s="1"/>
  <c r="AI400" i="79" s="1"/>
  <c r="AF400" i="79"/>
  <c r="AH400" i="79" s="1"/>
  <c r="AF102" i="79"/>
  <c r="AH102" i="79" s="1"/>
  <c r="AE102" i="79"/>
  <c r="AG102" i="79" s="1"/>
  <c r="AI102" i="79" s="1"/>
  <c r="AF832" i="79"/>
  <c r="AH832" i="79" s="1"/>
  <c r="AE832" i="79"/>
  <c r="AG832" i="79" s="1"/>
  <c r="AI832" i="79" s="1"/>
  <c r="AE584" i="79"/>
  <c r="AG584" i="79" s="1"/>
  <c r="AI584" i="79" s="1"/>
  <c r="AF584" i="79"/>
  <c r="AH584" i="79" s="1"/>
  <c r="AE297" i="79"/>
  <c r="AG297" i="79" s="1"/>
  <c r="AI297" i="79" s="1"/>
  <c r="AF297" i="79"/>
  <c r="AH297" i="79" s="1"/>
  <c r="AE1013" i="79"/>
  <c r="AG1013" i="79" s="1"/>
  <c r="AI1013" i="79" s="1"/>
  <c r="AF1013" i="79"/>
  <c r="AH1013" i="79" s="1"/>
  <c r="AF807" i="79"/>
  <c r="AH807" i="79" s="1"/>
  <c r="AE807" i="79"/>
  <c r="AG807" i="79" s="1"/>
  <c r="AI807" i="79" s="1"/>
  <c r="AE505" i="79"/>
  <c r="AG505" i="79" s="1"/>
  <c r="AI505" i="79" s="1"/>
  <c r="AF505" i="79"/>
  <c r="AH505" i="79" s="1"/>
  <c r="AE193" i="79"/>
  <c r="AG193" i="79" s="1"/>
  <c r="AI193" i="79" s="1"/>
  <c r="AF193" i="79"/>
  <c r="AH193" i="79" s="1"/>
  <c r="AE157" i="79"/>
  <c r="AG157" i="79" s="1"/>
  <c r="AI157" i="79" s="1"/>
  <c r="AF157" i="79"/>
  <c r="AH157" i="79" s="1"/>
  <c r="AF875" i="79"/>
  <c r="AH875" i="79" s="1"/>
  <c r="AE875" i="79"/>
  <c r="AG875" i="79" s="1"/>
  <c r="AI875" i="79" s="1"/>
  <c r="AF643" i="79"/>
  <c r="AH643" i="79" s="1"/>
  <c r="AE643" i="79"/>
  <c r="AG643" i="79" s="1"/>
  <c r="AI643" i="79" s="1"/>
  <c r="AE394" i="79"/>
  <c r="AG394" i="79" s="1"/>
  <c r="AI394" i="79" s="1"/>
  <c r="AF394" i="79"/>
  <c r="AH394" i="79" s="1"/>
  <c r="AE105" i="79"/>
  <c r="AG105" i="79" s="1"/>
  <c r="AI105" i="79" s="1"/>
  <c r="AF105" i="79"/>
  <c r="AH105" i="79" s="1"/>
  <c r="AE826" i="79"/>
  <c r="AG826" i="79" s="1"/>
  <c r="AI826" i="79" s="1"/>
  <c r="AF826" i="79"/>
  <c r="AH826" i="79" s="1"/>
  <c r="AE574" i="79"/>
  <c r="AG574" i="79" s="1"/>
  <c r="AI574" i="79" s="1"/>
  <c r="AF574" i="79"/>
  <c r="AH574" i="79" s="1"/>
  <c r="AE290" i="79"/>
  <c r="AG290" i="79" s="1"/>
  <c r="AI290" i="79" s="1"/>
  <c r="AF290" i="79"/>
  <c r="AH290" i="79" s="1"/>
  <c r="AE1010" i="79"/>
  <c r="AG1010" i="79" s="1"/>
  <c r="AI1010" i="79" s="1"/>
  <c r="AF1010" i="79"/>
  <c r="AH1010" i="79" s="1"/>
  <c r="AF801" i="79"/>
  <c r="AH801" i="79" s="1"/>
  <c r="AE801" i="79"/>
  <c r="AG801" i="79" s="1"/>
  <c r="AI801" i="79" s="1"/>
  <c r="AE499" i="79"/>
  <c r="AG499" i="79" s="1"/>
  <c r="AI499" i="79" s="1"/>
  <c r="AF499" i="79"/>
  <c r="AH499" i="79" s="1"/>
  <c r="AE250" i="79"/>
  <c r="AG250" i="79" s="1"/>
  <c r="AI250" i="79" s="1"/>
  <c r="AF250" i="79"/>
  <c r="AH250" i="79" s="1"/>
  <c r="AF901" i="79"/>
  <c r="AH901" i="79" s="1"/>
  <c r="AE901" i="79"/>
  <c r="AG901" i="79" s="1"/>
  <c r="AI901" i="79" s="1"/>
  <c r="AE669" i="79"/>
  <c r="AG669" i="79" s="1"/>
  <c r="AI669" i="79" s="1"/>
  <c r="AF669" i="79"/>
  <c r="AH669" i="79" s="1"/>
  <c r="AF411" i="79"/>
  <c r="AH411" i="79" s="1"/>
  <c r="AE411" i="79"/>
  <c r="AG411" i="79" s="1"/>
  <c r="AI411" i="79" s="1"/>
  <c r="AF120" i="79"/>
  <c r="AH120" i="79" s="1"/>
  <c r="AE120" i="79"/>
  <c r="AG120" i="79" s="1"/>
  <c r="AI120" i="79" s="1"/>
  <c r="AE66" i="79"/>
  <c r="AG66" i="79" s="1"/>
  <c r="AI66" i="79" s="1"/>
  <c r="AF66" i="79"/>
  <c r="AH66" i="79" s="1"/>
  <c r="AF820" i="79"/>
  <c r="AH820" i="79" s="1"/>
  <c r="AE820" i="79"/>
  <c r="AG820" i="79" s="1"/>
  <c r="AI820" i="79" s="1"/>
  <c r="AE479" i="79"/>
  <c r="AG479" i="79" s="1"/>
  <c r="AI479" i="79" s="1"/>
  <c r="AF479" i="79"/>
  <c r="AH479" i="79" s="1"/>
  <c r="AF292" i="79"/>
  <c r="AH292" i="79" s="1"/>
  <c r="AE292" i="79"/>
  <c r="AG292" i="79" s="1"/>
  <c r="AI292" i="79" s="1"/>
  <c r="AF1007" i="79"/>
  <c r="AH1007" i="79" s="1"/>
  <c r="AE1007" i="79"/>
  <c r="AG1007" i="79" s="1"/>
  <c r="AI1007" i="79" s="1"/>
  <c r="AF795" i="79"/>
  <c r="AH795" i="79" s="1"/>
  <c r="AE795" i="79"/>
  <c r="AG795" i="79" s="1"/>
  <c r="AI795" i="79" s="1"/>
  <c r="AF493" i="79"/>
  <c r="AH493" i="79" s="1"/>
  <c r="AE493" i="79"/>
  <c r="AG493" i="79" s="1"/>
  <c r="AI493" i="79" s="1"/>
  <c r="AF244" i="79"/>
  <c r="AH244" i="79" s="1"/>
  <c r="AE244" i="79"/>
  <c r="AG244" i="79" s="1"/>
  <c r="AI244" i="79" s="1"/>
  <c r="AF895" i="79"/>
  <c r="AH895" i="79" s="1"/>
  <c r="AE895" i="79"/>
  <c r="AG895" i="79" s="1"/>
  <c r="AI895" i="79" s="1"/>
  <c r="AF663" i="79"/>
  <c r="AH663" i="79" s="1"/>
  <c r="AE663" i="79"/>
  <c r="AG663" i="79" s="1"/>
  <c r="AI663" i="79" s="1"/>
  <c r="AE330" i="79"/>
  <c r="AG330" i="79" s="1"/>
  <c r="AI330" i="79" s="1"/>
  <c r="AF330" i="79"/>
  <c r="AH330" i="79" s="1"/>
  <c r="AE131" i="79"/>
  <c r="AG131" i="79" s="1"/>
  <c r="AI131" i="79" s="1"/>
  <c r="AF131" i="79"/>
  <c r="AH131" i="79" s="1"/>
  <c r="AE821" i="79"/>
  <c r="AG821" i="79" s="1"/>
  <c r="AI821" i="79" s="1"/>
  <c r="AF821" i="79"/>
  <c r="AH821" i="79" s="1"/>
  <c r="AF598" i="79"/>
  <c r="AH598" i="79" s="1"/>
  <c r="AE598" i="79"/>
  <c r="AG598" i="79" s="1"/>
  <c r="AI598" i="79" s="1"/>
  <c r="AF311" i="79"/>
  <c r="AH311" i="79" s="1"/>
  <c r="AE311" i="79"/>
  <c r="AG311" i="79" s="1"/>
  <c r="AI311" i="79" s="1"/>
  <c r="AF129" i="79"/>
  <c r="AH129" i="79" s="1"/>
  <c r="AE129" i="79"/>
  <c r="AG129" i="79" s="1"/>
  <c r="AI129" i="79" s="1"/>
  <c r="AE977" i="79"/>
  <c r="AG977" i="79" s="1"/>
  <c r="AI977" i="79" s="1"/>
  <c r="AF977" i="79"/>
  <c r="AH977" i="79" s="1"/>
  <c r="AF595" i="79"/>
  <c r="AH595" i="79" s="1"/>
  <c r="AE595" i="79"/>
  <c r="AG595" i="79" s="1"/>
  <c r="AI595" i="79" s="1"/>
  <c r="AF346" i="79"/>
  <c r="AH346" i="79" s="1"/>
  <c r="AE346" i="79"/>
  <c r="AG346" i="79" s="1"/>
  <c r="AI346" i="79" s="1"/>
  <c r="AF53" i="79"/>
  <c r="AH53" i="79" s="1"/>
  <c r="AE53" i="79"/>
  <c r="AG53" i="79" s="1"/>
  <c r="AI53" i="79" s="1"/>
  <c r="AF778" i="79"/>
  <c r="AH778" i="79" s="1"/>
  <c r="AE778" i="79"/>
  <c r="AG778" i="79" s="1"/>
  <c r="AI778" i="79" s="1"/>
  <c r="AE534" i="79"/>
  <c r="AG534" i="79" s="1"/>
  <c r="AI534" i="79" s="1"/>
  <c r="AF534" i="79"/>
  <c r="AH534" i="79" s="1"/>
  <c r="AF291" i="79"/>
  <c r="AH291" i="79" s="1"/>
  <c r="AE291" i="79"/>
  <c r="AG291" i="79" s="1"/>
  <c r="AI291" i="79" s="1"/>
  <c r="AF993" i="79"/>
  <c r="AH993" i="79" s="1"/>
  <c r="AE993" i="79"/>
  <c r="AG993" i="79" s="1"/>
  <c r="AI993" i="79" s="1"/>
  <c r="AF753" i="79"/>
  <c r="AH753" i="79" s="1"/>
  <c r="AE753" i="79"/>
  <c r="AG753" i="79" s="1"/>
  <c r="AI753" i="79" s="1"/>
  <c r="AF458" i="79"/>
  <c r="AH458" i="79" s="1"/>
  <c r="AE458" i="79"/>
  <c r="AG458" i="79" s="1"/>
  <c r="AI458" i="79" s="1"/>
  <c r="AF197" i="79"/>
  <c r="AH197" i="79" s="1"/>
  <c r="AE197" i="79"/>
  <c r="AG197" i="79" s="1"/>
  <c r="AI197" i="79" s="1"/>
  <c r="AF853" i="79"/>
  <c r="AH853" i="79" s="1"/>
  <c r="AE853" i="79"/>
  <c r="AG853" i="79" s="1"/>
  <c r="AI853" i="79" s="1"/>
  <c r="AF621" i="79"/>
  <c r="AH621" i="79" s="1"/>
  <c r="AE621" i="79"/>
  <c r="AG621" i="79" s="1"/>
  <c r="AI621" i="79" s="1"/>
  <c r="AE372" i="79"/>
  <c r="AG372" i="79" s="1"/>
  <c r="AI372" i="79" s="1"/>
  <c r="AF372" i="79"/>
  <c r="AH372" i="79" s="1"/>
  <c r="AF74" i="79"/>
  <c r="AH74" i="79" s="1"/>
  <c r="AE74" i="79"/>
  <c r="AG74" i="79" s="1"/>
  <c r="AI74" i="79" s="1"/>
  <c r="AE27" i="79"/>
  <c r="AG27" i="79" s="1"/>
  <c r="AI27" i="79" s="1"/>
  <c r="AF27" i="79"/>
  <c r="AH27" i="79" s="1"/>
  <c r="AF740" i="79"/>
  <c r="AH740" i="79" s="1"/>
  <c r="AE740" i="79"/>
  <c r="AG740" i="79" s="1"/>
  <c r="AI740" i="79" s="1"/>
  <c r="AF496" i="79"/>
  <c r="AH496" i="79" s="1"/>
  <c r="AE496" i="79"/>
  <c r="AG496" i="79" s="1"/>
  <c r="AI496" i="79" s="1"/>
  <c r="AF247" i="79"/>
  <c r="AH247" i="79" s="1"/>
  <c r="AE247" i="79"/>
  <c r="AG247" i="79" s="1"/>
  <c r="AI247" i="79" s="1"/>
  <c r="AF958" i="79"/>
  <c r="AH958" i="79" s="1"/>
  <c r="AE958" i="79"/>
  <c r="AG958" i="79" s="1"/>
  <c r="AI958" i="79" s="1"/>
  <c r="AF715" i="79"/>
  <c r="AH715" i="79" s="1"/>
  <c r="AE715" i="79"/>
  <c r="AG715" i="79" s="1"/>
  <c r="AI715" i="79" s="1"/>
  <c r="AF420" i="79"/>
  <c r="AH420" i="79" s="1"/>
  <c r="AE420" i="79"/>
  <c r="AG420" i="79" s="1"/>
  <c r="AI420" i="79" s="1"/>
  <c r="AF184" i="79"/>
  <c r="AH184" i="79" s="1"/>
  <c r="AE184" i="79"/>
  <c r="AG184" i="79" s="1"/>
  <c r="AI184" i="79" s="1"/>
  <c r="AE819" i="79"/>
  <c r="AG819" i="79" s="1"/>
  <c r="AI819" i="79" s="1"/>
  <c r="AF819" i="79"/>
  <c r="AH819" i="79" s="1"/>
  <c r="AF581" i="79"/>
  <c r="AH581" i="79" s="1"/>
  <c r="AE581" i="79"/>
  <c r="AG581" i="79" s="1"/>
  <c r="AI581" i="79" s="1"/>
  <c r="AE334" i="79"/>
  <c r="AG334" i="79" s="1"/>
  <c r="AI334" i="79" s="1"/>
  <c r="AF334" i="79"/>
  <c r="AH334" i="79" s="1"/>
  <c r="AF34" i="79"/>
  <c r="AH34" i="79" s="1"/>
  <c r="AE34" i="79"/>
  <c r="AG34" i="79" s="1"/>
  <c r="AI34" i="79" s="1"/>
  <c r="AF766" i="79"/>
  <c r="AH766" i="79" s="1"/>
  <c r="AE766" i="79"/>
  <c r="AG766" i="79" s="1"/>
  <c r="AI766" i="79" s="1"/>
  <c r="AE522" i="79"/>
  <c r="AG522" i="79" s="1"/>
  <c r="AI522" i="79" s="1"/>
  <c r="AF522" i="79"/>
  <c r="AH522" i="79" s="1"/>
  <c r="AF266" i="79"/>
  <c r="AH266" i="79" s="1"/>
  <c r="AE266" i="79"/>
  <c r="AG266" i="79" s="1"/>
  <c r="AI266" i="79" s="1"/>
  <c r="AF78" i="79"/>
  <c r="AH78" i="79" s="1"/>
  <c r="AE78" i="79"/>
  <c r="AG78" i="79" s="1"/>
  <c r="AI78" i="79" s="1"/>
  <c r="AF948" i="79"/>
  <c r="AH948" i="79" s="1"/>
  <c r="AE948" i="79"/>
  <c r="AG948" i="79" s="1"/>
  <c r="AI948" i="79" s="1"/>
  <c r="AF709" i="79"/>
  <c r="AH709" i="79" s="1"/>
  <c r="AE709" i="79"/>
  <c r="AG709" i="79" s="1"/>
  <c r="AI709" i="79" s="1"/>
  <c r="AF414" i="79"/>
  <c r="AH414" i="79" s="1"/>
  <c r="AE414" i="79"/>
  <c r="AG414" i="79" s="1"/>
  <c r="AI414" i="79" s="1"/>
  <c r="AE175" i="79"/>
  <c r="AG175" i="79" s="1"/>
  <c r="AI175" i="79" s="1"/>
  <c r="AF175" i="79"/>
  <c r="AH175" i="79" s="1"/>
  <c r="AF914" i="79"/>
  <c r="AH914" i="79" s="1"/>
  <c r="AE914" i="79"/>
  <c r="AG914" i="79" s="1"/>
  <c r="AI914" i="79" s="1"/>
  <c r="AF570" i="79"/>
  <c r="AH570" i="79" s="1"/>
  <c r="AE570" i="79"/>
  <c r="AG570" i="79" s="1"/>
  <c r="AI570" i="79" s="1"/>
  <c r="AE326" i="79"/>
  <c r="AG326" i="79" s="1"/>
  <c r="AI326" i="79" s="1"/>
  <c r="AF326" i="79"/>
  <c r="AH326" i="79" s="1"/>
  <c r="AF970" i="79"/>
  <c r="AH970" i="79" s="1"/>
  <c r="AE970" i="79"/>
  <c r="AG970" i="79" s="1"/>
  <c r="AI970" i="79" s="1"/>
  <c r="AF760" i="79"/>
  <c r="AH760" i="79" s="1"/>
  <c r="AE760" i="79"/>
  <c r="AG760" i="79" s="1"/>
  <c r="AI760" i="79" s="1"/>
  <c r="AE516" i="79"/>
  <c r="AG516" i="79" s="1"/>
  <c r="AI516" i="79" s="1"/>
  <c r="AF516" i="79"/>
  <c r="AH516" i="79" s="1"/>
  <c r="AF260" i="79"/>
  <c r="AH260" i="79" s="1"/>
  <c r="AE260" i="79"/>
  <c r="AG260" i="79" s="1"/>
  <c r="AI260" i="79" s="1"/>
  <c r="AF24" i="79"/>
  <c r="AH24" i="79" s="1"/>
  <c r="AE24" i="79"/>
  <c r="AG24" i="79" s="1"/>
  <c r="AI24" i="79" s="1"/>
  <c r="AE735" i="79"/>
  <c r="AG735" i="79" s="1"/>
  <c r="AI735" i="79" s="1"/>
  <c r="AF735" i="79"/>
  <c r="AH735" i="79" s="1"/>
  <c r="AE440" i="79"/>
  <c r="AG440" i="79" s="1"/>
  <c r="AI440" i="79" s="1"/>
  <c r="AF440" i="79"/>
  <c r="AH440" i="79" s="1"/>
  <c r="AE204" i="79"/>
  <c r="AG204" i="79" s="1"/>
  <c r="AI204" i="79" s="1"/>
  <c r="AF204" i="79"/>
  <c r="AH204" i="79" s="1"/>
  <c r="AE117" i="79"/>
  <c r="AG117" i="79" s="1"/>
  <c r="AI117" i="79" s="1"/>
  <c r="AF117" i="79"/>
  <c r="AH117" i="79" s="1"/>
  <c r="AF908" i="79"/>
  <c r="AH908" i="79" s="1"/>
  <c r="AE908" i="79"/>
  <c r="AG908" i="79" s="1"/>
  <c r="AI908" i="79" s="1"/>
  <c r="AF580" i="79"/>
  <c r="AH580" i="79" s="1"/>
  <c r="AE580" i="79"/>
  <c r="AG580" i="79" s="1"/>
  <c r="AI580" i="79" s="1"/>
  <c r="AF379" i="79"/>
  <c r="AH379" i="79" s="1"/>
  <c r="AE379" i="79"/>
  <c r="AG379" i="79" s="1"/>
  <c r="AI379" i="79" s="1"/>
  <c r="AF956" i="79"/>
  <c r="AH956" i="79" s="1"/>
  <c r="AE956" i="79"/>
  <c r="AG956" i="79" s="1"/>
  <c r="AI956" i="79" s="1"/>
  <c r="AF754" i="79"/>
  <c r="AH754" i="79" s="1"/>
  <c r="AE754" i="79"/>
  <c r="AG754" i="79" s="1"/>
  <c r="AI754" i="79" s="1"/>
  <c r="AF510" i="79"/>
  <c r="AH510" i="79" s="1"/>
  <c r="AE510" i="79"/>
  <c r="AG510" i="79" s="1"/>
  <c r="AI510" i="79" s="1"/>
  <c r="AF254" i="79"/>
  <c r="AH254" i="79" s="1"/>
  <c r="AE254" i="79"/>
  <c r="AG254" i="79" s="1"/>
  <c r="AI254" i="79" s="1"/>
  <c r="AF995" i="79"/>
  <c r="AH995" i="79" s="1"/>
  <c r="AE995" i="79"/>
  <c r="AG995" i="79" s="1"/>
  <c r="AI995" i="79" s="1"/>
  <c r="AF729" i="79"/>
  <c r="AH729" i="79" s="1"/>
  <c r="AE729" i="79"/>
  <c r="AG729" i="79" s="1"/>
  <c r="AI729" i="79" s="1"/>
  <c r="AF434" i="79"/>
  <c r="AH434" i="79" s="1"/>
  <c r="AE434" i="79"/>
  <c r="AG434" i="79" s="1"/>
  <c r="AI434" i="79" s="1"/>
  <c r="AF198" i="79"/>
  <c r="AH198" i="79" s="1"/>
  <c r="AE198" i="79"/>
  <c r="AG198" i="79" s="1"/>
  <c r="AI198" i="79" s="1"/>
  <c r="AE981" i="79"/>
  <c r="AG981" i="79" s="1"/>
  <c r="AI981" i="79" s="1"/>
  <c r="AF981" i="79"/>
  <c r="AH981" i="79" s="1"/>
  <c r="AE597" i="79"/>
  <c r="AG597" i="79" s="1"/>
  <c r="AI597" i="79" s="1"/>
  <c r="AF597" i="79"/>
  <c r="AH597" i="79" s="1"/>
  <c r="AE348" i="79"/>
  <c r="AG348" i="79" s="1"/>
  <c r="AI348" i="79" s="1"/>
  <c r="AF348" i="79"/>
  <c r="AH348" i="79" s="1"/>
  <c r="AF52" i="79"/>
  <c r="AH52" i="79" s="1"/>
  <c r="AE52" i="79"/>
  <c r="AG52" i="79" s="1"/>
  <c r="AI52" i="79" s="1"/>
  <c r="AF780" i="79"/>
  <c r="AH780" i="79" s="1"/>
  <c r="AE780" i="79"/>
  <c r="AG780" i="79" s="1"/>
  <c r="AI780" i="79" s="1"/>
  <c r="AE536" i="79"/>
  <c r="AG536" i="79" s="1"/>
  <c r="AI536" i="79" s="1"/>
  <c r="AF536" i="79"/>
  <c r="AH536" i="79" s="1"/>
  <c r="AF272" i="79"/>
  <c r="AH272" i="79" s="1"/>
  <c r="AE272" i="79"/>
  <c r="AG272" i="79" s="1"/>
  <c r="AI272" i="79" s="1"/>
  <c r="AF16" i="79"/>
  <c r="AE16" i="79"/>
  <c r="AC1016" i="79"/>
  <c r="AF755" i="79"/>
  <c r="AH755" i="79" s="1"/>
  <c r="AE755" i="79"/>
  <c r="AG755" i="79" s="1"/>
  <c r="AI755" i="79" s="1"/>
  <c r="AF460" i="79"/>
  <c r="AH460" i="79" s="1"/>
  <c r="AE460" i="79"/>
  <c r="AG460" i="79" s="1"/>
  <c r="AI460" i="79" s="1"/>
  <c r="AF205" i="79"/>
  <c r="AH205" i="79" s="1"/>
  <c r="AE205" i="79"/>
  <c r="AG205" i="79" s="1"/>
  <c r="AI205" i="79" s="1"/>
  <c r="AE855" i="79"/>
  <c r="AG855" i="79" s="1"/>
  <c r="AI855" i="79" s="1"/>
  <c r="AF855" i="79"/>
  <c r="AH855" i="79" s="1"/>
  <c r="AE623" i="79"/>
  <c r="AG623" i="79" s="1"/>
  <c r="AI623" i="79" s="1"/>
  <c r="AF623" i="79"/>
  <c r="AH623" i="79" s="1"/>
  <c r="AF374" i="79"/>
  <c r="AH374" i="79" s="1"/>
  <c r="AE374" i="79"/>
  <c r="AG374" i="79" s="1"/>
  <c r="AI374" i="79" s="1"/>
  <c r="AE76" i="79"/>
  <c r="AG76" i="79" s="1"/>
  <c r="AI76" i="79" s="1"/>
  <c r="AF76" i="79"/>
  <c r="AH76" i="79" s="1"/>
  <c r="AF806" i="79"/>
  <c r="AH806" i="79" s="1"/>
  <c r="AE806" i="79"/>
  <c r="AG806" i="79" s="1"/>
  <c r="AI806" i="79" s="1"/>
  <c r="AF562" i="79"/>
  <c r="AH562" i="79" s="1"/>
  <c r="AE562" i="79"/>
  <c r="AG562" i="79" s="1"/>
  <c r="AI562" i="79" s="1"/>
  <c r="AF312" i="79"/>
  <c r="AH312" i="79" s="1"/>
  <c r="AE312" i="79"/>
  <c r="AG312" i="79" s="1"/>
  <c r="AI312" i="79" s="1"/>
  <c r="AF103" i="79"/>
  <c r="AH103" i="79" s="1"/>
  <c r="AE103" i="79"/>
  <c r="AG103" i="79" s="1"/>
  <c r="AI103" i="79" s="1"/>
  <c r="AF961" i="79"/>
  <c r="AH961" i="79" s="1"/>
  <c r="AE961" i="79"/>
  <c r="AG961" i="79" s="1"/>
  <c r="AI961" i="79" s="1"/>
  <c r="AF717" i="79"/>
  <c r="AH717" i="79" s="1"/>
  <c r="AE717" i="79"/>
  <c r="AG717" i="79" s="1"/>
  <c r="AI717" i="79" s="1"/>
  <c r="AF422" i="79"/>
  <c r="AH422" i="79" s="1"/>
  <c r="AE422" i="79"/>
  <c r="AG422" i="79" s="1"/>
  <c r="AI422" i="79" s="1"/>
  <c r="AF186" i="79"/>
  <c r="AH186" i="79" s="1"/>
  <c r="AE186" i="79"/>
  <c r="AG186" i="79" s="1"/>
  <c r="AI186" i="79" s="1"/>
  <c r="AE827" i="79"/>
  <c r="AG827" i="79" s="1"/>
  <c r="AI827" i="79" s="1"/>
  <c r="AF827" i="79"/>
  <c r="AH827" i="79" s="1"/>
  <c r="AF585" i="79"/>
  <c r="AH585" i="79" s="1"/>
  <c r="AE585" i="79"/>
  <c r="AG585" i="79" s="1"/>
  <c r="AI585" i="79" s="1"/>
  <c r="AE336" i="79"/>
  <c r="AG336" i="79" s="1"/>
  <c r="AI336" i="79" s="1"/>
  <c r="AF336" i="79"/>
  <c r="AH336" i="79" s="1"/>
  <c r="AF42" i="79"/>
  <c r="AH42" i="79" s="1"/>
  <c r="AE42" i="79"/>
  <c r="AG42" i="79" s="1"/>
  <c r="AI42" i="79" s="1"/>
  <c r="AF768" i="79"/>
  <c r="AH768" i="79" s="1"/>
  <c r="AE768" i="79"/>
  <c r="AG768" i="79" s="1"/>
  <c r="AI768" i="79" s="1"/>
  <c r="AE524" i="79"/>
  <c r="AG524" i="79" s="1"/>
  <c r="AI524" i="79" s="1"/>
  <c r="AF524" i="79"/>
  <c r="AH524" i="79" s="1"/>
  <c r="AF268" i="79"/>
  <c r="AH268" i="79" s="1"/>
  <c r="AE268" i="79"/>
  <c r="AG268" i="79" s="1"/>
  <c r="AI268" i="79" s="1"/>
  <c r="AE40" i="79"/>
  <c r="AG40" i="79" s="1"/>
  <c r="AI40" i="79" s="1"/>
  <c r="AF40" i="79"/>
  <c r="AH40" i="79" s="1"/>
  <c r="AF743" i="79"/>
  <c r="AH743" i="79" s="1"/>
  <c r="AE743" i="79"/>
  <c r="AG743" i="79" s="1"/>
  <c r="AI743" i="79" s="1"/>
  <c r="AF448" i="79"/>
  <c r="AH448" i="79" s="1"/>
  <c r="AE448" i="79"/>
  <c r="AG448" i="79" s="1"/>
  <c r="AI448" i="79" s="1"/>
  <c r="AF212" i="79"/>
  <c r="AH212" i="79" s="1"/>
  <c r="AE212" i="79"/>
  <c r="AG212" i="79" s="1"/>
  <c r="AI212" i="79" s="1"/>
  <c r="AF125" i="79"/>
  <c r="AH125" i="79" s="1"/>
  <c r="AE125" i="79"/>
  <c r="AG125" i="79" s="1"/>
  <c r="AI125" i="79" s="1"/>
  <c r="AF916" i="79"/>
  <c r="AH916" i="79" s="1"/>
  <c r="AE916" i="79"/>
  <c r="AG916" i="79" s="1"/>
  <c r="AI916" i="79" s="1"/>
  <c r="AE573" i="79"/>
  <c r="AG573" i="79" s="1"/>
  <c r="AI573" i="79" s="1"/>
  <c r="AF573" i="79"/>
  <c r="AH573" i="79" s="1"/>
  <c r="AE324" i="79"/>
  <c r="AG324" i="79" s="1"/>
  <c r="AI324" i="79" s="1"/>
  <c r="AF324" i="79"/>
  <c r="AH324" i="79" s="1"/>
  <c r="AF986" i="79"/>
  <c r="AH986" i="79" s="1"/>
  <c r="AE986" i="79"/>
  <c r="AG986" i="79" s="1"/>
  <c r="AI986" i="79" s="1"/>
  <c r="AF762" i="79"/>
  <c r="AH762" i="79" s="1"/>
  <c r="AE762" i="79"/>
  <c r="AG762" i="79" s="1"/>
  <c r="AI762" i="79" s="1"/>
  <c r="AE518" i="79"/>
  <c r="AG518" i="79" s="1"/>
  <c r="AI518" i="79" s="1"/>
  <c r="AF518" i="79"/>
  <c r="AH518" i="79" s="1"/>
  <c r="AF262" i="79"/>
  <c r="AH262" i="79" s="1"/>
  <c r="AE262" i="79"/>
  <c r="AG262" i="79" s="1"/>
  <c r="AI262" i="79" s="1"/>
  <c r="AE28" i="79"/>
  <c r="AG28" i="79" s="1"/>
  <c r="AI28" i="79" s="1"/>
  <c r="AF28" i="79"/>
  <c r="AH28" i="79" s="1"/>
  <c r="AF737" i="79"/>
  <c r="AH737" i="79" s="1"/>
  <c r="AE737" i="79"/>
  <c r="AG737" i="79" s="1"/>
  <c r="AI737" i="79" s="1"/>
  <c r="AF442" i="79"/>
  <c r="AH442" i="79" s="1"/>
  <c r="AE442" i="79"/>
  <c r="AG442" i="79" s="1"/>
  <c r="AI442" i="79" s="1"/>
  <c r="AF206" i="79"/>
  <c r="AH206" i="79" s="1"/>
  <c r="AE206" i="79"/>
  <c r="AG206" i="79" s="1"/>
  <c r="AI206" i="79" s="1"/>
  <c r="AE817" i="79"/>
  <c r="AG817" i="79" s="1"/>
  <c r="AI817" i="79" s="1"/>
  <c r="AF817" i="79"/>
  <c r="AH817" i="79" s="1"/>
  <c r="AF605" i="79"/>
  <c r="AH605" i="79" s="1"/>
  <c r="AE605" i="79"/>
  <c r="AG605" i="79" s="1"/>
  <c r="AI605" i="79" s="1"/>
  <c r="AE356" i="79"/>
  <c r="AG356" i="79" s="1"/>
  <c r="AI356" i="79" s="1"/>
  <c r="AF356" i="79"/>
  <c r="AH356" i="79" s="1"/>
  <c r="AE60" i="79"/>
  <c r="AG60" i="79" s="1"/>
  <c r="AI60" i="79" s="1"/>
  <c r="AF60" i="79"/>
  <c r="AH60" i="79" s="1"/>
  <c r="AF964" i="79"/>
  <c r="AH964" i="79" s="1"/>
  <c r="AE964" i="79"/>
  <c r="AG964" i="79" s="1"/>
  <c r="AI964" i="79" s="1"/>
  <c r="AF756" i="79"/>
  <c r="AH756" i="79" s="1"/>
  <c r="AE756" i="79"/>
  <c r="AG756" i="79" s="1"/>
  <c r="AI756" i="79" s="1"/>
  <c r="AE512" i="79"/>
  <c r="AG512" i="79" s="1"/>
  <c r="AI512" i="79" s="1"/>
  <c r="AF512" i="79"/>
  <c r="AH512" i="79" s="1"/>
  <c r="AF256" i="79"/>
  <c r="AH256" i="79" s="1"/>
  <c r="AE256" i="79"/>
  <c r="AG256" i="79" s="1"/>
  <c r="AI256" i="79" s="1"/>
  <c r="AF18" i="79"/>
  <c r="AH18" i="79" s="1"/>
  <c r="AE18" i="79"/>
  <c r="AG18" i="79" s="1"/>
  <c r="AI18" i="79" s="1"/>
  <c r="AF731" i="79"/>
  <c r="AH731" i="79" s="1"/>
  <c r="AE731" i="79"/>
  <c r="AG731" i="79" s="1"/>
  <c r="AI731" i="79" s="1"/>
  <c r="AF436" i="79"/>
  <c r="AH436" i="79" s="1"/>
  <c r="AE436" i="79"/>
  <c r="AG436" i="79" s="1"/>
  <c r="AI436" i="79" s="1"/>
  <c r="AF200" i="79"/>
  <c r="AH200" i="79" s="1"/>
  <c r="AE200" i="79"/>
  <c r="AG200" i="79" s="1"/>
  <c r="AI200" i="79" s="1"/>
  <c r="AF985" i="79"/>
  <c r="AH985" i="79" s="1"/>
  <c r="AE985" i="79"/>
  <c r="AG985" i="79" s="1"/>
  <c r="AI985" i="79" s="1"/>
  <c r="AE599" i="79"/>
  <c r="AG599" i="79" s="1"/>
  <c r="AI599" i="79" s="1"/>
  <c r="AF599" i="79"/>
  <c r="AH599" i="79" s="1"/>
  <c r="AE350" i="79"/>
  <c r="AG350" i="79" s="1"/>
  <c r="AI350" i="79" s="1"/>
  <c r="AF350" i="79"/>
  <c r="AH350" i="79" s="1"/>
  <c r="AF57" i="79"/>
  <c r="AH57" i="79" s="1"/>
  <c r="AE57" i="79"/>
  <c r="AG57" i="79" s="1"/>
  <c r="AI57" i="79" s="1"/>
  <c r="AF782" i="79"/>
  <c r="AH782" i="79" s="1"/>
  <c r="AE782" i="79"/>
  <c r="AG782" i="79" s="1"/>
  <c r="AI782" i="79" s="1"/>
  <c r="AE538" i="79"/>
  <c r="AG538" i="79" s="1"/>
  <c r="AI538" i="79" s="1"/>
  <c r="AF538" i="79"/>
  <c r="AH538" i="79" s="1"/>
  <c r="AF280" i="79"/>
  <c r="AH280" i="79" s="1"/>
  <c r="AE280" i="79"/>
  <c r="AG280" i="79" s="1"/>
  <c r="AI280" i="79" s="1"/>
  <c r="AF85" i="79"/>
  <c r="AH85" i="79" s="1"/>
  <c r="AE85" i="79"/>
  <c r="AG85" i="79" s="1"/>
  <c r="AI85" i="79" s="1"/>
  <c r="AE891" i="79"/>
  <c r="AG891" i="79" s="1"/>
  <c r="AI891" i="79" s="1"/>
  <c r="AF891" i="79"/>
  <c r="AH891" i="79" s="1"/>
  <c r="AF659" i="79"/>
  <c r="AH659" i="79" s="1"/>
  <c r="AE659" i="79"/>
  <c r="AG659" i="79" s="1"/>
  <c r="AI659" i="79" s="1"/>
  <c r="AF410" i="79"/>
  <c r="AH410" i="79" s="1"/>
  <c r="AE410" i="79"/>
  <c r="AG410" i="79" s="1"/>
  <c r="AI410" i="79" s="1"/>
  <c r="AF123" i="79"/>
  <c r="AH123" i="79" s="1"/>
  <c r="AE123" i="79"/>
  <c r="AG123" i="79" s="1"/>
  <c r="AI123" i="79" s="1"/>
  <c r="AE842" i="79"/>
  <c r="AG842" i="79" s="1"/>
  <c r="AI842" i="79" s="1"/>
  <c r="AF842" i="79"/>
  <c r="AH842" i="79" s="1"/>
  <c r="AE594" i="79"/>
  <c r="AG594" i="79" s="1"/>
  <c r="AI594" i="79" s="1"/>
  <c r="AF594" i="79"/>
  <c r="AH594" i="79" s="1"/>
  <c r="AE307" i="79"/>
  <c r="AG307" i="79" s="1"/>
  <c r="AI307" i="79" s="1"/>
  <c r="AF307" i="79"/>
  <c r="AH307" i="79" s="1"/>
  <c r="AE934" i="79"/>
  <c r="AG934" i="79" s="1"/>
  <c r="AI934" i="79" s="1"/>
  <c r="AF934" i="79"/>
  <c r="AH934" i="79" s="1"/>
  <c r="AF686" i="79"/>
  <c r="AH686" i="79" s="1"/>
  <c r="AE686" i="79"/>
  <c r="AG686" i="79" s="1"/>
  <c r="AI686" i="79" s="1"/>
  <c r="AE515" i="79"/>
  <c r="AG515" i="79" s="1"/>
  <c r="AI515" i="79" s="1"/>
  <c r="AF515" i="79"/>
  <c r="AH515" i="79" s="1"/>
  <c r="AE187" i="79"/>
  <c r="AG187" i="79" s="1"/>
  <c r="AI187" i="79" s="1"/>
  <c r="AF187" i="79"/>
  <c r="AH187" i="79" s="1"/>
  <c r="AF917" i="79"/>
  <c r="AH917" i="79" s="1"/>
  <c r="AE917" i="79"/>
  <c r="AG917" i="79" s="1"/>
  <c r="AI917" i="79" s="1"/>
  <c r="AF685" i="79"/>
  <c r="AH685" i="79" s="1"/>
  <c r="AE685" i="79"/>
  <c r="AG685" i="79" s="1"/>
  <c r="AI685" i="79" s="1"/>
  <c r="AF419" i="79"/>
  <c r="AH419" i="79" s="1"/>
  <c r="AE419" i="79"/>
  <c r="AG419" i="79" s="1"/>
  <c r="AI419" i="79" s="1"/>
  <c r="AE142" i="79"/>
  <c r="AG142" i="79" s="1"/>
  <c r="AI142" i="79" s="1"/>
  <c r="AF142" i="79"/>
  <c r="AH142" i="79" s="1"/>
  <c r="AF65" i="79"/>
  <c r="AH65" i="79" s="1"/>
  <c r="AE65" i="79"/>
  <c r="AG65" i="79" s="1"/>
  <c r="AI65" i="79" s="1"/>
  <c r="AF804" i="79"/>
  <c r="AH804" i="79" s="1"/>
  <c r="AE804" i="79"/>
  <c r="AG804" i="79" s="1"/>
  <c r="AI804" i="79" s="1"/>
  <c r="AF560" i="79"/>
  <c r="AH560" i="79" s="1"/>
  <c r="AE560" i="79"/>
  <c r="AG560" i="79" s="1"/>
  <c r="AI560" i="79" s="1"/>
  <c r="AF310" i="79"/>
  <c r="AH310" i="79" s="1"/>
  <c r="AE310" i="79"/>
  <c r="AG310" i="79" s="1"/>
  <c r="AI310" i="79" s="1"/>
  <c r="AF999" i="79"/>
  <c r="AH999" i="79" s="1"/>
  <c r="AE999" i="79"/>
  <c r="AG999" i="79" s="1"/>
  <c r="AI999" i="79" s="1"/>
  <c r="AF779" i="79"/>
  <c r="AH779" i="79" s="1"/>
  <c r="AE779" i="79"/>
  <c r="AG779" i="79" s="1"/>
  <c r="AI779" i="79" s="1"/>
  <c r="AF484" i="79"/>
  <c r="AH484" i="79" s="1"/>
  <c r="AE484" i="79"/>
  <c r="AG484" i="79" s="1"/>
  <c r="AI484" i="79" s="1"/>
  <c r="AF228" i="79"/>
  <c r="AH228" i="79" s="1"/>
  <c r="AE228" i="79"/>
  <c r="AG228" i="79" s="1"/>
  <c r="AI228" i="79" s="1"/>
  <c r="AE879" i="79"/>
  <c r="AG879" i="79" s="1"/>
  <c r="AI879" i="79" s="1"/>
  <c r="AF879" i="79"/>
  <c r="AH879" i="79" s="1"/>
  <c r="AF647" i="79"/>
  <c r="AH647" i="79" s="1"/>
  <c r="AE647" i="79"/>
  <c r="AG647" i="79" s="1"/>
  <c r="AI647" i="79" s="1"/>
  <c r="AF398" i="79"/>
  <c r="AH398" i="79" s="1"/>
  <c r="AE398" i="79"/>
  <c r="AG398" i="79" s="1"/>
  <c r="AI398" i="79" s="1"/>
  <c r="AF97" i="79"/>
  <c r="AH97" i="79" s="1"/>
  <c r="AE97" i="79"/>
  <c r="AG97" i="79" s="1"/>
  <c r="AI97" i="79" s="1"/>
  <c r="AF830" i="79"/>
  <c r="AH830" i="79" s="1"/>
  <c r="AE830" i="79"/>
  <c r="AG830" i="79" s="1"/>
  <c r="AI830" i="79" s="1"/>
  <c r="AF582" i="79"/>
  <c r="AH582" i="79" s="1"/>
  <c r="AE582" i="79"/>
  <c r="AG582" i="79" s="1"/>
  <c r="AI582" i="79" s="1"/>
  <c r="AF295" i="79"/>
  <c r="AH295" i="79" s="1"/>
  <c r="AE295" i="79"/>
  <c r="AG295" i="79" s="1"/>
  <c r="AI295" i="79" s="1"/>
  <c r="AF113" i="79"/>
  <c r="AH113" i="79" s="1"/>
  <c r="AE113" i="79"/>
  <c r="AG113" i="79" s="1"/>
  <c r="AI113" i="79" s="1"/>
  <c r="AF996" i="79"/>
  <c r="AH996" i="79" s="1"/>
  <c r="AE996" i="79"/>
  <c r="AG996" i="79" s="1"/>
  <c r="AI996" i="79" s="1"/>
  <c r="AF773" i="79"/>
  <c r="AH773" i="79" s="1"/>
  <c r="AE773" i="79"/>
  <c r="AG773" i="79" s="1"/>
  <c r="AI773" i="79" s="1"/>
  <c r="AE478" i="79"/>
  <c r="AG478" i="79" s="1"/>
  <c r="AI478" i="79" s="1"/>
  <c r="AF478" i="79"/>
  <c r="AH478" i="79" s="1"/>
  <c r="AF221" i="79"/>
  <c r="AH221" i="79" s="1"/>
  <c r="AE221" i="79"/>
  <c r="AG221" i="79" s="1"/>
  <c r="AI221" i="79" s="1"/>
  <c r="AE873" i="79"/>
  <c r="AG873" i="79" s="1"/>
  <c r="AI873" i="79" s="1"/>
  <c r="AF873" i="79"/>
  <c r="AH873" i="79" s="1"/>
  <c r="AE641" i="79"/>
  <c r="AG641" i="79" s="1"/>
  <c r="AI641" i="79" s="1"/>
  <c r="AF641" i="79"/>
  <c r="AH641" i="79" s="1"/>
  <c r="AF392" i="79"/>
  <c r="AH392" i="79" s="1"/>
  <c r="AE392" i="79"/>
  <c r="AG392" i="79" s="1"/>
  <c r="AI392" i="79" s="1"/>
  <c r="AF98" i="79"/>
  <c r="AH98" i="79" s="1"/>
  <c r="AE98" i="79"/>
  <c r="AG98" i="79" s="1"/>
  <c r="AI98" i="79" s="1"/>
  <c r="AE824" i="79"/>
  <c r="AG824" i="79" s="1"/>
  <c r="AI824" i="79" s="1"/>
  <c r="AF824" i="79"/>
  <c r="AH824" i="79" s="1"/>
  <c r="AF569" i="79"/>
  <c r="AH569" i="79" s="1"/>
  <c r="AE569" i="79"/>
  <c r="AG569" i="79" s="1"/>
  <c r="AI569" i="79" s="1"/>
  <c r="AF284" i="79"/>
  <c r="AH284" i="79" s="1"/>
  <c r="AE284" i="79"/>
  <c r="AG284" i="79" s="1"/>
  <c r="AI284" i="79" s="1"/>
  <c r="AE1009" i="79"/>
  <c r="AG1009" i="79" s="1"/>
  <c r="AI1009" i="79" s="1"/>
  <c r="AF1009" i="79"/>
  <c r="AH1009" i="79" s="1"/>
  <c r="AE799" i="79"/>
  <c r="AG799" i="79" s="1"/>
  <c r="AI799" i="79" s="1"/>
  <c r="AF799" i="79"/>
  <c r="AH799" i="79" s="1"/>
  <c r="AE497" i="79"/>
  <c r="AG497" i="79" s="1"/>
  <c r="AI497" i="79" s="1"/>
  <c r="AF497" i="79"/>
  <c r="AH497" i="79" s="1"/>
  <c r="AE248" i="79"/>
  <c r="AG248" i="79" s="1"/>
  <c r="AI248" i="79" s="1"/>
  <c r="AF248" i="79"/>
  <c r="AH248" i="79" s="1"/>
  <c r="AE149" i="79"/>
  <c r="AG149" i="79" s="1"/>
  <c r="AI149" i="79" s="1"/>
  <c r="AF149" i="79"/>
  <c r="AH149" i="79" s="1"/>
  <c r="AF867" i="79"/>
  <c r="AH867" i="79" s="1"/>
  <c r="AE867" i="79"/>
  <c r="AG867" i="79" s="1"/>
  <c r="AI867" i="79" s="1"/>
  <c r="AF635" i="79"/>
  <c r="AH635" i="79" s="1"/>
  <c r="AE635" i="79"/>
  <c r="AG635" i="79" s="1"/>
  <c r="AI635" i="79" s="1"/>
  <c r="AF386" i="79"/>
  <c r="AH386" i="79" s="1"/>
  <c r="AE386" i="79"/>
  <c r="AG386" i="79" s="1"/>
  <c r="AI386" i="79" s="1"/>
  <c r="AE87" i="79"/>
  <c r="AG87" i="79" s="1"/>
  <c r="AI87" i="79" s="1"/>
  <c r="AF87" i="79"/>
  <c r="AH87" i="79" s="1"/>
  <c r="AF818" i="79"/>
  <c r="AH818" i="79" s="1"/>
  <c r="AE818" i="79"/>
  <c r="AG818" i="79" s="1"/>
  <c r="AI818" i="79" s="1"/>
  <c r="AE471" i="79"/>
  <c r="AG471" i="79" s="1"/>
  <c r="AI471" i="79" s="1"/>
  <c r="AF471" i="79"/>
  <c r="AH471" i="79" s="1"/>
  <c r="AF282" i="79"/>
  <c r="AH282" i="79" s="1"/>
  <c r="AE282" i="79"/>
  <c r="AG282" i="79" s="1"/>
  <c r="AI282" i="79" s="1"/>
  <c r="AF1006" i="79"/>
  <c r="AH1006" i="79" s="1"/>
  <c r="AE1006" i="79"/>
  <c r="AG1006" i="79" s="1"/>
  <c r="AI1006" i="79" s="1"/>
  <c r="AF793" i="79"/>
  <c r="AH793" i="79" s="1"/>
  <c r="AE793" i="79"/>
  <c r="AG793" i="79" s="1"/>
  <c r="AI793" i="79" s="1"/>
  <c r="AF491" i="79"/>
  <c r="AH491" i="79" s="1"/>
  <c r="AE491" i="79"/>
  <c r="AG491" i="79" s="1"/>
  <c r="AI491" i="79" s="1"/>
  <c r="AF242" i="79"/>
  <c r="AH242" i="79" s="1"/>
  <c r="AE242" i="79"/>
  <c r="AG242" i="79" s="1"/>
  <c r="AI242" i="79" s="1"/>
  <c r="AE893" i="79"/>
  <c r="AG893" i="79" s="1"/>
  <c r="AI893" i="79" s="1"/>
  <c r="AF893" i="79"/>
  <c r="AH893" i="79" s="1"/>
  <c r="AF661" i="79"/>
  <c r="AH661" i="79" s="1"/>
  <c r="AE661" i="79"/>
  <c r="AG661" i="79" s="1"/>
  <c r="AI661" i="79" s="1"/>
  <c r="AF322" i="79"/>
  <c r="AH322" i="79" s="1"/>
  <c r="AE322" i="79"/>
  <c r="AG322" i="79" s="1"/>
  <c r="AI322" i="79" s="1"/>
  <c r="AF127" i="79"/>
  <c r="AH127" i="79" s="1"/>
  <c r="AE127" i="79"/>
  <c r="AG127" i="79" s="1"/>
  <c r="AI127" i="79" s="1"/>
  <c r="AE58" i="79"/>
  <c r="AG58" i="79" s="1"/>
  <c r="AI58" i="79" s="1"/>
  <c r="AF58" i="79"/>
  <c r="AH58" i="79" s="1"/>
  <c r="AF954" i="79"/>
  <c r="AH954" i="79" s="1"/>
  <c r="AE954" i="79"/>
  <c r="AG954" i="79" s="1"/>
  <c r="AI954" i="79" s="1"/>
  <c r="AF716" i="79"/>
  <c r="AH716" i="79" s="1"/>
  <c r="AE716" i="79"/>
  <c r="AG716" i="79" s="1"/>
  <c r="AI716" i="79" s="1"/>
  <c r="AE457" i="79"/>
  <c r="AG457" i="79" s="1"/>
  <c r="AI457" i="79" s="1"/>
  <c r="AF457" i="79"/>
  <c r="AH457" i="79" s="1"/>
  <c r="AF273" i="79"/>
  <c r="AH273" i="79" s="1"/>
  <c r="AE273" i="79"/>
  <c r="AG273" i="79" s="1"/>
  <c r="AI273" i="79" s="1"/>
  <c r="AE831" i="79"/>
  <c r="AG831" i="79" s="1"/>
  <c r="AI831" i="79" s="1"/>
  <c r="AF831" i="79"/>
  <c r="AH831" i="79" s="1"/>
  <c r="AF691" i="79"/>
  <c r="AH691" i="79" s="1"/>
  <c r="AE691" i="79"/>
  <c r="AG691" i="79" s="1"/>
  <c r="AI691" i="79" s="1"/>
  <c r="AF455" i="79"/>
  <c r="AH455" i="79" s="1"/>
  <c r="AE455" i="79"/>
  <c r="AG455" i="79" s="1"/>
  <c r="AI455" i="79" s="1"/>
  <c r="AF172" i="79"/>
  <c r="AH172" i="79" s="1"/>
  <c r="AE172" i="79"/>
  <c r="AG172" i="79" s="1"/>
  <c r="AI172" i="79" s="1"/>
  <c r="AF896" i="79"/>
  <c r="AH896" i="79" s="1"/>
  <c r="AE896" i="79"/>
  <c r="AG896" i="79" s="1"/>
  <c r="AI896" i="79" s="1"/>
  <c r="AF551" i="79"/>
  <c r="AH551" i="79" s="1"/>
  <c r="AE551" i="79"/>
  <c r="AG551" i="79" s="1"/>
  <c r="AI551" i="79" s="1"/>
  <c r="AF367" i="79"/>
  <c r="AH367" i="79" s="1"/>
  <c r="AE367" i="79"/>
  <c r="AG367" i="79" s="1"/>
  <c r="AI367" i="79" s="1"/>
  <c r="AF31" i="79"/>
  <c r="AH31" i="79" s="1"/>
  <c r="AE31" i="79"/>
  <c r="AG31" i="79" s="1"/>
  <c r="AI31" i="79" s="1"/>
  <c r="AF742" i="79"/>
  <c r="AH742" i="79" s="1"/>
  <c r="AE742" i="79"/>
  <c r="AG742" i="79" s="1"/>
  <c r="AI742" i="79" s="1"/>
  <c r="AF498" i="79"/>
  <c r="AH498" i="79" s="1"/>
  <c r="AE498" i="79"/>
  <c r="AG498" i="79" s="1"/>
  <c r="AI498" i="79" s="1"/>
  <c r="AF195" i="79"/>
  <c r="AH195" i="79" s="1"/>
  <c r="AE195" i="79"/>
  <c r="AG195" i="79" s="1"/>
  <c r="AI195" i="79" s="1"/>
  <c r="AF70" i="79"/>
  <c r="AH70" i="79" s="1"/>
  <c r="AE70" i="79"/>
  <c r="AG70" i="79" s="1"/>
  <c r="AI70" i="79" s="1"/>
  <c r="AF915" i="79"/>
  <c r="AH915" i="79" s="1"/>
  <c r="AE915" i="79"/>
  <c r="AG915" i="79" s="1"/>
  <c r="AI915" i="79" s="1"/>
  <c r="AE683" i="79"/>
  <c r="AG683" i="79" s="1"/>
  <c r="AI683" i="79" s="1"/>
  <c r="AF683" i="79"/>
  <c r="AH683" i="79" s="1"/>
  <c r="AE417" i="79"/>
  <c r="AG417" i="79" s="1"/>
  <c r="AI417" i="79" s="1"/>
  <c r="AF417" i="79"/>
  <c r="AH417" i="79" s="1"/>
  <c r="AE141" i="79"/>
  <c r="AG141" i="79" s="1"/>
  <c r="AI141" i="79" s="1"/>
  <c r="AF141" i="79"/>
  <c r="AH141" i="79" s="1"/>
  <c r="AE858" i="79"/>
  <c r="AG858" i="79" s="1"/>
  <c r="AI858" i="79" s="1"/>
  <c r="AF858" i="79"/>
  <c r="AH858" i="79" s="1"/>
  <c r="AF618" i="79"/>
  <c r="AH618" i="79" s="1"/>
  <c r="AE618" i="79"/>
  <c r="AG618" i="79" s="1"/>
  <c r="AI618" i="79" s="1"/>
  <c r="AE328" i="79"/>
  <c r="AG328" i="79" s="1"/>
  <c r="AI328" i="79" s="1"/>
  <c r="AF328" i="79"/>
  <c r="AH328" i="79" s="1"/>
  <c r="AE962" i="79"/>
  <c r="AG962" i="79" s="1"/>
  <c r="AI962" i="79" s="1"/>
  <c r="AF962" i="79"/>
  <c r="AH962" i="79" s="1"/>
  <c r="AE704" i="79"/>
  <c r="AG704" i="79" s="1"/>
  <c r="AI704" i="79" s="1"/>
  <c r="AF704" i="79"/>
  <c r="AH704" i="79" s="1"/>
  <c r="AE539" i="79"/>
  <c r="AG539" i="79" s="1"/>
  <c r="AI539" i="79" s="1"/>
  <c r="AF539" i="79"/>
  <c r="AH539" i="79" s="1"/>
  <c r="AE261" i="79"/>
  <c r="AG261" i="79" s="1"/>
  <c r="AI261" i="79" s="1"/>
  <c r="AF261" i="79"/>
  <c r="AH261" i="79" s="1"/>
  <c r="AE941" i="79"/>
  <c r="AG941" i="79" s="1"/>
  <c r="AI941" i="79" s="1"/>
  <c r="AF941" i="79"/>
  <c r="AH941" i="79" s="1"/>
  <c r="AE656" i="79"/>
  <c r="AG656" i="79" s="1"/>
  <c r="AI656" i="79" s="1"/>
  <c r="AF656" i="79"/>
  <c r="AH656" i="79" s="1"/>
  <c r="AE443" i="79"/>
  <c r="AG443" i="79" s="1"/>
  <c r="AI443" i="79" s="1"/>
  <c r="AF443" i="79"/>
  <c r="AH443" i="79" s="1"/>
  <c r="AE164" i="79"/>
  <c r="AG164" i="79" s="1"/>
  <c r="AI164" i="79" s="1"/>
  <c r="AF164" i="79"/>
  <c r="AH164" i="79" s="1"/>
  <c r="AE88" i="79"/>
  <c r="AG88" i="79" s="1"/>
  <c r="AI88" i="79" s="1"/>
  <c r="AF88" i="79"/>
  <c r="AH88" i="79" s="1"/>
  <c r="AF852" i="79"/>
  <c r="AH852" i="79" s="1"/>
  <c r="AE852" i="79"/>
  <c r="AG852" i="79" s="1"/>
  <c r="AI852" i="79" s="1"/>
  <c r="AF612" i="79"/>
  <c r="AH612" i="79" s="1"/>
  <c r="AE612" i="79"/>
  <c r="AG612" i="79" s="1"/>
  <c r="AI612" i="79" s="1"/>
  <c r="AF325" i="79"/>
  <c r="AH325" i="79" s="1"/>
  <c r="AE325" i="79"/>
  <c r="AG325" i="79" s="1"/>
  <c r="AI325" i="79" s="1"/>
  <c r="AF30" i="79"/>
  <c r="AH30" i="79" s="1"/>
  <c r="AE30" i="79"/>
  <c r="AG30" i="79" s="1"/>
  <c r="AI30" i="79" s="1"/>
  <c r="AF698" i="79"/>
  <c r="AH698" i="79" s="1"/>
  <c r="AE698" i="79"/>
  <c r="AG698" i="79" s="1"/>
  <c r="AI698" i="79" s="1"/>
  <c r="AF533" i="79"/>
  <c r="AH533" i="79" s="1"/>
  <c r="AE533" i="79"/>
  <c r="AG533" i="79" s="1"/>
  <c r="AI533" i="79" s="1"/>
  <c r="AF255" i="79"/>
  <c r="AH255" i="79" s="1"/>
  <c r="AE255" i="79"/>
  <c r="AG255" i="79" s="1"/>
  <c r="AI255" i="79" s="1"/>
  <c r="AF935" i="79"/>
  <c r="AH935" i="79" s="1"/>
  <c r="AE935" i="79"/>
  <c r="AG935" i="79" s="1"/>
  <c r="AI935" i="79" s="1"/>
  <c r="AE666" i="79"/>
  <c r="AG666" i="79" s="1"/>
  <c r="AI666" i="79" s="1"/>
  <c r="AF666" i="79"/>
  <c r="AH666" i="79" s="1"/>
  <c r="AF437" i="79"/>
  <c r="AH437" i="79" s="1"/>
  <c r="AE437" i="79"/>
  <c r="AG437" i="79" s="1"/>
  <c r="AI437" i="79" s="1"/>
  <c r="AE144" i="79"/>
  <c r="AG144" i="79" s="1"/>
  <c r="AI144" i="79" s="1"/>
  <c r="AF144" i="79"/>
  <c r="AH144" i="79" s="1"/>
  <c r="AF878" i="79"/>
  <c r="AH878" i="79" s="1"/>
  <c r="AE878" i="79"/>
  <c r="AG878" i="79" s="1"/>
  <c r="AI878" i="79" s="1"/>
  <c r="AE638" i="79"/>
  <c r="AG638" i="79" s="1"/>
  <c r="AI638" i="79" s="1"/>
  <c r="AF638" i="79"/>
  <c r="AH638" i="79" s="1"/>
  <c r="AF349" i="79"/>
  <c r="AH349" i="79" s="1"/>
  <c r="AE349" i="79"/>
  <c r="AG349" i="79" s="1"/>
  <c r="AI349" i="79" s="1"/>
  <c r="AF139" i="79"/>
  <c r="AH139" i="79" s="1"/>
  <c r="AE139" i="79"/>
  <c r="AG139" i="79" s="1"/>
  <c r="AI139" i="79" s="1"/>
  <c r="AE991" i="79"/>
  <c r="AG991" i="79" s="1"/>
  <c r="AI991" i="79" s="1"/>
  <c r="AF991" i="79"/>
  <c r="AH991" i="79" s="1"/>
  <c r="AF692" i="79"/>
  <c r="AH692" i="79" s="1"/>
  <c r="AE692" i="79"/>
  <c r="AG692" i="79" s="1"/>
  <c r="AI692" i="79" s="1"/>
  <c r="AF527" i="79"/>
  <c r="AH527" i="79" s="1"/>
  <c r="AE527" i="79"/>
  <c r="AG527" i="79" s="1"/>
  <c r="AI527" i="79" s="1"/>
  <c r="AF225" i="79"/>
  <c r="AH225" i="79" s="1"/>
  <c r="AE225" i="79"/>
  <c r="AG225" i="79" s="1"/>
  <c r="AI225" i="79" s="1"/>
  <c r="AF929" i="79"/>
  <c r="AH929" i="79" s="1"/>
  <c r="AE929" i="79"/>
  <c r="AG929" i="79" s="1"/>
  <c r="AI929" i="79" s="1"/>
  <c r="AF576" i="79"/>
  <c r="AH576" i="79" s="1"/>
  <c r="AE576" i="79"/>
  <c r="AG576" i="79" s="1"/>
  <c r="AI576" i="79" s="1"/>
  <c r="AF431" i="79"/>
  <c r="AH431" i="79" s="1"/>
  <c r="AE431" i="79"/>
  <c r="AG431" i="79" s="1"/>
  <c r="AI431" i="79" s="1"/>
  <c r="AF163" i="79"/>
  <c r="AH163" i="79" s="1"/>
  <c r="AE163" i="79"/>
  <c r="AG163" i="79" s="1"/>
  <c r="AI163" i="79" s="1"/>
  <c r="AF872" i="79"/>
  <c r="AH872" i="79" s="1"/>
  <c r="AE872" i="79"/>
  <c r="AG872" i="79" s="1"/>
  <c r="AI872" i="79" s="1"/>
  <c r="AE632" i="79"/>
  <c r="AG632" i="79" s="1"/>
  <c r="AI632" i="79" s="1"/>
  <c r="AF632" i="79"/>
  <c r="AH632" i="79" s="1"/>
  <c r="AF343" i="79"/>
  <c r="AH343" i="79" s="1"/>
  <c r="AE343" i="79"/>
  <c r="AG343" i="79" s="1"/>
  <c r="AI343" i="79" s="1"/>
  <c r="AF957" i="79"/>
  <c r="AH957" i="79" s="1"/>
  <c r="AE957" i="79"/>
  <c r="AG957" i="79" s="1"/>
  <c r="AI957" i="79" s="1"/>
  <c r="AF718" i="79"/>
  <c r="AH718" i="79" s="1"/>
  <c r="AE718" i="79"/>
  <c r="AG718" i="79" s="1"/>
  <c r="AI718" i="79" s="1"/>
  <c r="AE465" i="79"/>
  <c r="AG465" i="79" s="1"/>
  <c r="AI465" i="79" s="1"/>
  <c r="AF465" i="79"/>
  <c r="AH465" i="79" s="1"/>
  <c r="AF275" i="79"/>
  <c r="AH275" i="79" s="1"/>
  <c r="AE275" i="79"/>
  <c r="AG275" i="79" s="1"/>
  <c r="AI275" i="79" s="1"/>
  <c r="AE56" i="79"/>
  <c r="AG56" i="79" s="1"/>
  <c r="AI56" i="79" s="1"/>
  <c r="AF56" i="79"/>
  <c r="AH56" i="79" s="1"/>
  <c r="AF812" i="79"/>
  <c r="AH812" i="79" s="1"/>
  <c r="AE812" i="79"/>
  <c r="AG812" i="79" s="1"/>
  <c r="AI812" i="79" s="1"/>
  <c r="AF568" i="79"/>
  <c r="AH568" i="79" s="1"/>
  <c r="AE568" i="79"/>
  <c r="AG568" i="79" s="1"/>
  <c r="AI568" i="79" s="1"/>
  <c r="AE318" i="79"/>
  <c r="AG318" i="79" s="1"/>
  <c r="AI318" i="79" s="1"/>
  <c r="AF318" i="79"/>
  <c r="AH318" i="79" s="1"/>
  <c r="AF1003" i="79"/>
  <c r="AH1003" i="79" s="1"/>
  <c r="AE1003" i="79"/>
  <c r="AG1003" i="79" s="1"/>
  <c r="AI1003" i="79" s="1"/>
  <c r="AE787" i="79"/>
  <c r="AG787" i="79" s="1"/>
  <c r="AI787" i="79" s="1"/>
  <c r="AF787" i="79"/>
  <c r="AH787" i="79" s="1"/>
  <c r="AE485" i="79"/>
  <c r="AG485" i="79" s="1"/>
  <c r="AI485" i="79" s="1"/>
  <c r="AF485" i="79"/>
  <c r="AH485" i="79" s="1"/>
  <c r="AE236" i="79"/>
  <c r="AG236" i="79" s="1"/>
  <c r="AI236" i="79" s="1"/>
  <c r="AF236" i="79"/>
  <c r="AH236" i="79" s="1"/>
  <c r="AF887" i="79"/>
  <c r="AH887" i="79" s="1"/>
  <c r="AE887" i="79"/>
  <c r="AG887" i="79" s="1"/>
  <c r="AI887" i="79" s="1"/>
  <c r="AE655" i="79"/>
  <c r="AG655" i="79" s="1"/>
  <c r="AI655" i="79" s="1"/>
  <c r="AF655" i="79"/>
  <c r="AH655" i="79" s="1"/>
  <c r="AE406" i="79"/>
  <c r="AG406" i="79" s="1"/>
  <c r="AI406" i="79" s="1"/>
  <c r="AF406" i="79"/>
  <c r="AH406" i="79" s="1"/>
  <c r="AE115" i="79"/>
  <c r="AG115" i="79" s="1"/>
  <c r="AI115" i="79" s="1"/>
  <c r="AF115" i="79"/>
  <c r="AH115" i="79" s="1"/>
  <c r="AE838" i="79"/>
  <c r="AG838" i="79" s="1"/>
  <c r="AI838" i="79" s="1"/>
  <c r="AF838" i="79"/>
  <c r="AH838" i="79" s="1"/>
  <c r="AF590" i="79"/>
  <c r="AH590" i="79" s="1"/>
  <c r="AE590" i="79"/>
  <c r="AG590" i="79" s="1"/>
  <c r="AI590" i="79" s="1"/>
  <c r="AF303" i="79"/>
  <c r="AH303" i="79" s="1"/>
  <c r="AE303" i="79"/>
  <c r="AG303" i="79" s="1"/>
  <c r="AI303" i="79" s="1"/>
  <c r="AF121" i="79"/>
  <c r="AH121" i="79" s="1"/>
  <c r="AE121" i="79"/>
  <c r="AG121" i="79" s="1"/>
  <c r="AI121" i="79" s="1"/>
  <c r="AE971" i="79"/>
  <c r="AG971" i="79" s="1"/>
  <c r="AI971" i="79" s="1"/>
  <c r="AF971" i="79"/>
  <c r="AH971" i="79" s="1"/>
  <c r="AF749" i="79"/>
  <c r="AH749" i="79" s="1"/>
  <c r="AE749" i="79"/>
  <c r="AG749" i="79" s="1"/>
  <c r="AI749" i="79" s="1"/>
  <c r="AF454" i="79"/>
  <c r="AH454" i="79" s="1"/>
  <c r="AE454" i="79"/>
  <c r="AG454" i="79" s="1"/>
  <c r="AI454" i="79" s="1"/>
  <c r="AE179" i="79"/>
  <c r="AG179" i="79" s="1"/>
  <c r="AI179" i="79" s="1"/>
  <c r="AF179" i="79"/>
  <c r="AH179" i="79" s="1"/>
  <c r="AE849" i="79"/>
  <c r="AG849" i="79" s="1"/>
  <c r="AI849" i="79" s="1"/>
  <c r="AF849" i="79"/>
  <c r="AH849" i="79" s="1"/>
  <c r="AF617" i="79"/>
  <c r="AH617" i="79" s="1"/>
  <c r="AE617" i="79"/>
  <c r="AG617" i="79" s="1"/>
  <c r="AI617" i="79" s="1"/>
  <c r="AE368" i="79"/>
  <c r="AG368" i="79" s="1"/>
  <c r="AI368" i="79" s="1"/>
  <c r="AF368" i="79"/>
  <c r="AH368" i="79" s="1"/>
  <c r="AF67" i="79"/>
  <c r="AH67" i="79" s="1"/>
  <c r="AE67" i="79"/>
  <c r="AG67" i="79" s="1"/>
  <c r="AI67" i="79" s="1"/>
  <c r="AF800" i="79"/>
  <c r="AH800" i="79" s="1"/>
  <c r="AE800" i="79"/>
  <c r="AG800" i="79" s="1"/>
  <c r="AI800" i="79" s="1"/>
  <c r="AF556" i="79"/>
  <c r="AH556" i="79" s="1"/>
  <c r="AE556" i="79"/>
  <c r="AG556" i="79" s="1"/>
  <c r="AI556" i="79" s="1"/>
  <c r="AF306" i="79"/>
  <c r="AH306" i="79" s="1"/>
  <c r="AE306" i="79"/>
  <c r="AG306" i="79" s="1"/>
  <c r="AI306" i="79" s="1"/>
  <c r="AF997" i="79"/>
  <c r="AH997" i="79" s="1"/>
  <c r="AE997" i="79"/>
  <c r="AG997" i="79" s="1"/>
  <c r="AI997" i="79" s="1"/>
  <c r="AF775" i="79"/>
  <c r="AH775" i="79" s="1"/>
  <c r="AE775" i="79"/>
  <c r="AG775" i="79" s="1"/>
  <c r="AI775" i="79" s="1"/>
  <c r="AE480" i="79"/>
  <c r="AG480" i="79" s="1"/>
  <c r="AI480" i="79" s="1"/>
  <c r="AF480" i="79"/>
  <c r="AH480" i="79" s="1"/>
  <c r="AF224" i="79"/>
  <c r="AH224" i="79" s="1"/>
  <c r="AE224" i="79"/>
  <c r="AG224" i="79" s="1"/>
  <c r="AI224" i="79" s="1"/>
  <c r="AE140" i="79"/>
  <c r="AG140" i="79" s="1"/>
  <c r="AI140" i="79" s="1"/>
  <c r="AF140" i="79"/>
  <c r="AH140" i="79" s="1"/>
  <c r="AF841" i="79"/>
  <c r="AH841" i="79" s="1"/>
  <c r="AE841" i="79"/>
  <c r="AG841" i="79" s="1"/>
  <c r="AI841" i="79" s="1"/>
  <c r="AF611" i="79"/>
  <c r="AH611" i="79" s="1"/>
  <c r="AE611" i="79"/>
  <c r="AG611" i="79" s="1"/>
  <c r="AI611" i="79" s="1"/>
  <c r="AF362" i="79"/>
  <c r="AH362" i="79" s="1"/>
  <c r="AE362" i="79"/>
  <c r="AG362" i="79" s="1"/>
  <c r="AI362" i="79" s="1"/>
  <c r="AE73" i="79"/>
  <c r="AG73" i="79" s="1"/>
  <c r="AI73" i="79" s="1"/>
  <c r="AF73" i="79"/>
  <c r="AH73" i="79" s="1"/>
  <c r="AE794" i="79"/>
  <c r="AG794" i="79" s="1"/>
  <c r="AI794" i="79" s="1"/>
  <c r="AF794" i="79"/>
  <c r="AH794" i="79" s="1"/>
  <c r="AE550" i="79"/>
  <c r="AG550" i="79" s="1"/>
  <c r="AI550" i="79" s="1"/>
  <c r="AF550" i="79"/>
  <c r="AH550" i="79" s="1"/>
  <c r="AE300" i="79"/>
  <c r="AG300" i="79" s="1"/>
  <c r="AI300" i="79" s="1"/>
  <c r="AF300" i="79"/>
  <c r="AH300" i="79" s="1"/>
  <c r="AE41" i="79"/>
  <c r="AG41" i="79" s="1"/>
  <c r="AI41" i="79" s="1"/>
  <c r="AF41" i="79"/>
  <c r="AH41" i="79" s="1"/>
  <c r="AE769" i="79"/>
  <c r="AG769" i="79" s="1"/>
  <c r="AI769" i="79" s="1"/>
  <c r="AF769" i="79"/>
  <c r="AH769" i="79" s="1"/>
  <c r="AE474" i="79"/>
  <c r="AG474" i="79" s="1"/>
  <c r="AI474" i="79" s="1"/>
  <c r="AF474" i="79"/>
  <c r="AH474" i="79" s="1"/>
  <c r="AE207" i="79"/>
  <c r="AG207" i="79" s="1"/>
  <c r="AI207" i="79" s="1"/>
  <c r="AF207" i="79"/>
  <c r="AH207" i="79" s="1"/>
  <c r="AE869" i="79"/>
  <c r="AG869" i="79" s="1"/>
  <c r="AI869" i="79" s="1"/>
  <c r="AF869" i="79"/>
  <c r="AH869" i="79" s="1"/>
  <c r="AF637" i="79"/>
  <c r="AH637" i="79" s="1"/>
  <c r="AE637" i="79"/>
  <c r="AG637" i="79" s="1"/>
  <c r="AI637" i="79" s="1"/>
  <c r="AF388" i="79"/>
  <c r="AH388" i="79" s="1"/>
  <c r="AE388" i="79"/>
  <c r="AG388" i="79" s="1"/>
  <c r="AI388" i="79" s="1"/>
  <c r="AF92" i="79"/>
  <c r="AH92" i="79" s="1"/>
  <c r="AE92" i="79"/>
  <c r="AG92" i="79" s="1"/>
  <c r="AI92" i="79" s="1"/>
  <c r="AF51" i="79"/>
  <c r="AH51" i="79" s="1"/>
  <c r="AE51" i="79"/>
  <c r="AG51" i="79" s="1"/>
  <c r="AI51" i="79" s="1"/>
  <c r="AE788" i="79"/>
  <c r="AG788" i="79" s="1"/>
  <c r="AI788" i="79" s="1"/>
  <c r="AF788" i="79"/>
  <c r="AH788" i="79" s="1"/>
  <c r="AF544" i="79"/>
  <c r="AH544" i="79" s="1"/>
  <c r="AE544" i="79"/>
  <c r="AG544" i="79" s="1"/>
  <c r="AI544" i="79" s="1"/>
  <c r="AE294" i="79"/>
  <c r="AG294" i="79" s="1"/>
  <c r="AI294" i="79" s="1"/>
  <c r="AF294" i="79"/>
  <c r="AH294" i="79" s="1"/>
  <c r="AE29" i="79"/>
  <c r="AG29" i="79" s="1"/>
  <c r="AI29" i="79" s="1"/>
  <c r="AF29" i="79"/>
  <c r="AH29" i="79" s="1"/>
  <c r="AE763" i="79"/>
  <c r="AG763" i="79" s="1"/>
  <c r="AI763" i="79" s="1"/>
  <c r="AF763" i="79"/>
  <c r="AH763" i="79" s="1"/>
  <c r="AE468" i="79"/>
  <c r="AG468" i="79" s="1"/>
  <c r="AI468" i="79" s="1"/>
  <c r="AF468" i="79"/>
  <c r="AH468" i="79" s="1"/>
  <c r="AE183" i="79"/>
  <c r="AG183" i="79" s="1"/>
  <c r="AI183" i="79" s="1"/>
  <c r="AF183" i="79"/>
  <c r="AH183" i="79" s="1"/>
  <c r="AE863" i="79"/>
  <c r="AG863" i="79" s="1"/>
  <c r="AI863" i="79" s="1"/>
  <c r="AF863" i="79"/>
  <c r="AH863" i="79" s="1"/>
  <c r="AF631" i="79"/>
  <c r="AH631" i="79" s="1"/>
  <c r="AE631" i="79"/>
  <c r="AG631" i="79" s="1"/>
  <c r="AI631" i="79" s="1"/>
  <c r="AF382" i="79"/>
  <c r="AH382" i="79" s="1"/>
  <c r="AE382" i="79"/>
  <c r="AG382" i="79" s="1"/>
  <c r="AI382" i="79" s="1"/>
  <c r="AF89" i="79"/>
  <c r="AH89" i="79" s="1"/>
  <c r="AE89" i="79"/>
  <c r="AG89" i="79" s="1"/>
  <c r="AI89" i="79" s="1"/>
  <c r="AE814" i="79"/>
  <c r="AG814" i="79" s="1"/>
  <c r="AI814" i="79" s="1"/>
  <c r="AF814" i="79"/>
  <c r="AH814" i="79" s="1"/>
  <c r="AE461" i="79"/>
  <c r="AG461" i="79" s="1"/>
  <c r="AI461" i="79" s="1"/>
  <c r="AF461" i="79"/>
  <c r="AH461" i="79" s="1"/>
  <c r="AF320" i="79"/>
  <c r="AH320" i="79" s="1"/>
  <c r="AE320" i="79"/>
  <c r="AG320" i="79" s="1"/>
  <c r="AI320" i="79" s="1"/>
  <c r="AE101" i="79"/>
  <c r="AG101" i="79" s="1"/>
  <c r="AI101" i="79" s="1"/>
  <c r="AF101" i="79"/>
  <c r="AH101" i="79" s="1"/>
  <c r="AE1004" i="79"/>
  <c r="AG1004" i="79" s="1"/>
  <c r="AI1004" i="79" s="1"/>
  <c r="AF1004" i="79"/>
  <c r="AH1004" i="79" s="1"/>
  <c r="AE789" i="79"/>
  <c r="AG789" i="79" s="1"/>
  <c r="AI789" i="79" s="1"/>
  <c r="AF789" i="79"/>
  <c r="AH789" i="79" s="1"/>
  <c r="AE487" i="79"/>
  <c r="AG487" i="79" s="1"/>
  <c r="AI487" i="79" s="1"/>
  <c r="AF487" i="79"/>
  <c r="AH487" i="79" s="1"/>
  <c r="AE238" i="79"/>
  <c r="AG238" i="79" s="1"/>
  <c r="AI238" i="79" s="1"/>
  <c r="AF238" i="79"/>
  <c r="AH238" i="79" s="1"/>
  <c r="AF889" i="79"/>
  <c r="AH889" i="79" s="1"/>
  <c r="AE889" i="79"/>
  <c r="AG889" i="79" s="1"/>
  <c r="AI889" i="79" s="1"/>
  <c r="AF657" i="79"/>
  <c r="AH657" i="79" s="1"/>
  <c r="AE657" i="79"/>
  <c r="AG657" i="79" s="1"/>
  <c r="AI657" i="79" s="1"/>
  <c r="AF408" i="79"/>
  <c r="AH408" i="79" s="1"/>
  <c r="AE408" i="79"/>
  <c r="AG408" i="79" s="1"/>
  <c r="AI408" i="79" s="1"/>
  <c r="AF119" i="79"/>
  <c r="AH119" i="79" s="1"/>
  <c r="AE119" i="79"/>
  <c r="AG119" i="79" s="1"/>
  <c r="AI119" i="79" s="1"/>
  <c r="AF840" i="79"/>
  <c r="AH840" i="79" s="1"/>
  <c r="AE840" i="79"/>
  <c r="AG840" i="79" s="1"/>
  <c r="AI840" i="79" s="1"/>
  <c r="AF592" i="79"/>
  <c r="AH592" i="79" s="1"/>
  <c r="AE592" i="79"/>
  <c r="AG592" i="79" s="1"/>
  <c r="AI592" i="79" s="1"/>
  <c r="AF305" i="79"/>
  <c r="AH305" i="79" s="1"/>
  <c r="AE305" i="79"/>
  <c r="AG305" i="79" s="1"/>
  <c r="AI305" i="79" s="1"/>
  <c r="AF926" i="79"/>
  <c r="AH926" i="79" s="1"/>
  <c r="AE926" i="79"/>
  <c r="AG926" i="79" s="1"/>
  <c r="AI926" i="79" s="1"/>
  <c r="AE678" i="79"/>
  <c r="AG678" i="79" s="1"/>
  <c r="AI678" i="79" s="1"/>
  <c r="AF678" i="79"/>
  <c r="AH678" i="79" s="1"/>
  <c r="AF513" i="79"/>
  <c r="AH513" i="79" s="1"/>
  <c r="AE513" i="79"/>
  <c r="AG513" i="79" s="1"/>
  <c r="AI513" i="79" s="1"/>
  <c r="AE219" i="79"/>
  <c r="AG219" i="79" s="1"/>
  <c r="AI219" i="79" s="1"/>
  <c r="AF219" i="79"/>
  <c r="AH219" i="79" s="1"/>
  <c r="AF154" i="79"/>
  <c r="AH154" i="79" s="1"/>
  <c r="AE154" i="79"/>
  <c r="AG154" i="79" s="1"/>
  <c r="AI154" i="79" s="1"/>
  <c r="AF851" i="79"/>
  <c r="AH851" i="79" s="1"/>
  <c r="AE851" i="79"/>
  <c r="AG851" i="79" s="1"/>
  <c r="AI851" i="79" s="1"/>
  <c r="AF619" i="79"/>
  <c r="AH619" i="79" s="1"/>
  <c r="AE619" i="79"/>
  <c r="AG619" i="79" s="1"/>
  <c r="AI619" i="79" s="1"/>
  <c r="AF370" i="79"/>
  <c r="AH370" i="79" s="1"/>
  <c r="AE370" i="79"/>
  <c r="AG370" i="79" s="1"/>
  <c r="AI370" i="79" s="1"/>
  <c r="AE71" i="79"/>
  <c r="AG71" i="79" s="1"/>
  <c r="AI71" i="79" s="1"/>
  <c r="AF71" i="79"/>
  <c r="AH71" i="79" s="1"/>
  <c r="AE802" i="79"/>
  <c r="AG802" i="79" s="1"/>
  <c r="AI802" i="79" s="1"/>
  <c r="AF802" i="79"/>
  <c r="AH802" i="79" s="1"/>
  <c r="AE558" i="79"/>
  <c r="AG558" i="79" s="1"/>
  <c r="AI558" i="79" s="1"/>
  <c r="AF558" i="79"/>
  <c r="AH558" i="79" s="1"/>
  <c r="AE308" i="79"/>
  <c r="AG308" i="79" s="1"/>
  <c r="AI308" i="79" s="1"/>
  <c r="AF308" i="79"/>
  <c r="AH308" i="79" s="1"/>
  <c r="AE998" i="79"/>
  <c r="AG998" i="79" s="1"/>
  <c r="AI998" i="79" s="1"/>
  <c r="AF998" i="79"/>
  <c r="AH998" i="79" s="1"/>
  <c r="AE777" i="79"/>
  <c r="AG777" i="79" s="1"/>
  <c r="AI777" i="79" s="1"/>
  <c r="AF777" i="79"/>
  <c r="AH777" i="79" s="1"/>
  <c r="AE482" i="79"/>
  <c r="AG482" i="79" s="1"/>
  <c r="AI482" i="79" s="1"/>
  <c r="AF482" i="79"/>
  <c r="AH482" i="79" s="1"/>
  <c r="AE226" i="79"/>
  <c r="AG226" i="79" s="1"/>
  <c r="AI226" i="79" s="1"/>
  <c r="AF226" i="79"/>
  <c r="AH226" i="79" s="1"/>
  <c r="AE877" i="79"/>
  <c r="AG877" i="79" s="1"/>
  <c r="AI877" i="79" s="1"/>
  <c r="AF877" i="79"/>
  <c r="AH877" i="79" s="1"/>
  <c r="AF645" i="79"/>
  <c r="AH645" i="79" s="1"/>
  <c r="AE645" i="79"/>
  <c r="AG645" i="79" s="1"/>
  <c r="AI645" i="79" s="1"/>
  <c r="AE396" i="79"/>
  <c r="AG396" i="79" s="1"/>
  <c r="AI396" i="79" s="1"/>
  <c r="AF396" i="79"/>
  <c r="AH396" i="79" s="1"/>
  <c r="AF109" i="79"/>
  <c r="AH109" i="79" s="1"/>
  <c r="AE109" i="79"/>
  <c r="AG109" i="79" s="1"/>
  <c r="AI109" i="79" s="1"/>
  <c r="AF54" i="79"/>
  <c r="AH54" i="79" s="1"/>
  <c r="AE54" i="79"/>
  <c r="AG54" i="79" s="1"/>
  <c r="AI54" i="79" s="1"/>
  <c r="AF796" i="79"/>
  <c r="AH796" i="79" s="1"/>
  <c r="AE796" i="79"/>
  <c r="AG796" i="79" s="1"/>
  <c r="AI796" i="79" s="1"/>
  <c r="AF552" i="79"/>
  <c r="AH552" i="79" s="1"/>
  <c r="AE552" i="79"/>
  <c r="AG552" i="79" s="1"/>
  <c r="AI552" i="79" s="1"/>
  <c r="AF302" i="79"/>
  <c r="AH302" i="79" s="1"/>
  <c r="AE302" i="79"/>
  <c r="AG302" i="79" s="1"/>
  <c r="AI302" i="79" s="1"/>
  <c r="AF45" i="79"/>
  <c r="AH45" i="79" s="1"/>
  <c r="AE45" i="79"/>
  <c r="AG45" i="79" s="1"/>
  <c r="AI45" i="79" s="1"/>
  <c r="AF771" i="79"/>
  <c r="AH771" i="79" s="1"/>
  <c r="AE771" i="79"/>
  <c r="AG771" i="79" s="1"/>
  <c r="AI771" i="79" s="1"/>
  <c r="AF476" i="79"/>
  <c r="AH476" i="79" s="1"/>
  <c r="AE476" i="79"/>
  <c r="AG476" i="79" s="1"/>
  <c r="AI476" i="79" s="1"/>
  <c r="AF218" i="79"/>
  <c r="AH218" i="79" s="1"/>
  <c r="AE218" i="79"/>
  <c r="AG218" i="79" s="1"/>
  <c r="AI218" i="79" s="1"/>
  <c r="AE871" i="79"/>
  <c r="AG871" i="79" s="1"/>
  <c r="AI871" i="79" s="1"/>
  <c r="AF871" i="79"/>
  <c r="AH871" i="79" s="1"/>
  <c r="AE639" i="79"/>
  <c r="AG639" i="79" s="1"/>
  <c r="AI639" i="79" s="1"/>
  <c r="AF639" i="79"/>
  <c r="AH639" i="79" s="1"/>
  <c r="AF390" i="79"/>
  <c r="AH390" i="79" s="1"/>
  <c r="AE390" i="79"/>
  <c r="AG390" i="79" s="1"/>
  <c r="AI390" i="79" s="1"/>
  <c r="AF96" i="79"/>
  <c r="AH96" i="79" s="1"/>
  <c r="AE96" i="79"/>
  <c r="AG96" i="79" s="1"/>
  <c r="AI96" i="79" s="1"/>
  <c r="AE822" i="79"/>
  <c r="AG822" i="79" s="1"/>
  <c r="AI822" i="79" s="1"/>
  <c r="AF822" i="79"/>
  <c r="AH822" i="79" s="1"/>
  <c r="AF557" i="79"/>
  <c r="AH557" i="79" s="1"/>
  <c r="AE557" i="79"/>
  <c r="AG557" i="79" s="1"/>
  <c r="AI557" i="79" s="1"/>
  <c r="AF276" i="79"/>
  <c r="AH276" i="79" s="1"/>
  <c r="AE276" i="79"/>
  <c r="AG276" i="79" s="1"/>
  <c r="AI276" i="79" s="1"/>
  <c r="AF104" i="79"/>
  <c r="AH104" i="79" s="1"/>
  <c r="AE104" i="79"/>
  <c r="AG104" i="79" s="1"/>
  <c r="AI104" i="79" s="1"/>
  <c r="AE33" i="79"/>
  <c r="AG33" i="79" s="1"/>
  <c r="AI33" i="79" s="1"/>
  <c r="AF33" i="79"/>
  <c r="AH33" i="79" s="1"/>
  <c r="AE765" i="79"/>
  <c r="AG765" i="79" s="1"/>
  <c r="AI765" i="79" s="1"/>
  <c r="AF765" i="79"/>
  <c r="AH765" i="79" s="1"/>
  <c r="AE470" i="79"/>
  <c r="AG470" i="79" s="1"/>
  <c r="AI470" i="79" s="1"/>
  <c r="AF470" i="79"/>
  <c r="AH470" i="79" s="1"/>
  <c r="AE191" i="79"/>
  <c r="AG191" i="79" s="1"/>
  <c r="AI191" i="79" s="1"/>
  <c r="AF191" i="79"/>
  <c r="AH191" i="79" s="1"/>
  <c r="AF865" i="79"/>
  <c r="AH865" i="79" s="1"/>
  <c r="AE865" i="79"/>
  <c r="AG865" i="79" s="1"/>
  <c r="AI865" i="79" s="1"/>
  <c r="AF633" i="79"/>
  <c r="AH633" i="79" s="1"/>
  <c r="AE633" i="79"/>
  <c r="AG633" i="79" s="1"/>
  <c r="AI633" i="79" s="1"/>
  <c r="AF384" i="79"/>
  <c r="AH384" i="79" s="1"/>
  <c r="AE384" i="79"/>
  <c r="AG384" i="79" s="1"/>
  <c r="AI384" i="79" s="1"/>
  <c r="AE93" i="79"/>
  <c r="AG93" i="79" s="1"/>
  <c r="AI93" i="79" s="1"/>
  <c r="AF93" i="79"/>
  <c r="AH93" i="79" s="1"/>
  <c r="AE816" i="79"/>
  <c r="AG816" i="79" s="1"/>
  <c r="AI816" i="79" s="1"/>
  <c r="AF816" i="79"/>
  <c r="AH816" i="79" s="1"/>
  <c r="AF469" i="79"/>
  <c r="AH469" i="79" s="1"/>
  <c r="AE469" i="79"/>
  <c r="AG469" i="79" s="1"/>
  <c r="AI469" i="79" s="1"/>
  <c r="AE274" i="79"/>
  <c r="AG274" i="79" s="1"/>
  <c r="AI274" i="79" s="1"/>
  <c r="AF274" i="79"/>
  <c r="AH274" i="79" s="1"/>
  <c r="AE1005" i="79"/>
  <c r="AG1005" i="79" s="1"/>
  <c r="AI1005" i="79" s="1"/>
  <c r="AF1005" i="79"/>
  <c r="AH1005" i="79" s="1"/>
  <c r="AE791" i="79"/>
  <c r="AG791" i="79" s="1"/>
  <c r="AI791" i="79" s="1"/>
  <c r="AF791" i="79"/>
  <c r="AH791" i="79" s="1"/>
  <c r="AE489" i="79"/>
  <c r="AG489" i="79" s="1"/>
  <c r="AI489" i="79" s="1"/>
  <c r="AF489" i="79"/>
  <c r="AH489" i="79" s="1"/>
  <c r="AE240" i="79"/>
  <c r="AG240" i="79" s="1"/>
  <c r="AI240" i="79" s="1"/>
  <c r="AF240" i="79"/>
  <c r="AH240" i="79" s="1"/>
  <c r="AF143" i="79"/>
  <c r="AH143" i="79" s="1"/>
  <c r="AE143" i="79"/>
  <c r="AG143" i="79" s="1"/>
  <c r="AI143" i="79" s="1"/>
  <c r="AF868" i="79"/>
  <c r="AH868" i="79" s="1"/>
  <c r="AE868" i="79"/>
  <c r="AG868" i="79" s="1"/>
  <c r="AI868" i="79" s="1"/>
  <c r="AE628" i="79"/>
  <c r="AG628" i="79" s="1"/>
  <c r="AI628" i="79" s="1"/>
  <c r="AF628" i="79"/>
  <c r="AH628" i="79" s="1"/>
  <c r="AF339" i="79"/>
  <c r="AH339" i="79" s="1"/>
  <c r="AE339" i="79"/>
  <c r="AG339" i="79" s="1"/>
  <c r="AI339" i="79" s="1"/>
  <c r="AF930" i="79"/>
  <c r="AH930" i="79" s="1"/>
  <c r="AE930" i="79"/>
  <c r="AG930" i="79" s="1"/>
  <c r="AI930" i="79" s="1"/>
  <c r="AE714" i="79"/>
  <c r="AG714" i="79" s="1"/>
  <c r="AI714" i="79" s="1"/>
  <c r="AF714" i="79"/>
  <c r="AH714" i="79" s="1"/>
  <c r="AE549" i="79"/>
  <c r="AG549" i="79" s="1"/>
  <c r="AI549" i="79" s="1"/>
  <c r="AF549" i="79"/>
  <c r="AH549" i="79" s="1"/>
  <c r="AE271" i="79"/>
  <c r="AG271" i="79" s="1"/>
  <c r="AI271" i="79" s="1"/>
  <c r="AF271" i="79"/>
  <c r="AH271" i="79" s="1"/>
  <c r="AF823" i="79"/>
  <c r="AH823" i="79" s="1"/>
  <c r="AE823" i="79"/>
  <c r="AG823" i="79" s="1"/>
  <c r="AI823" i="79" s="1"/>
  <c r="AE689" i="79"/>
  <c r="AG689" i="79" s="1"/>
  <c r="AI689" i="79" s="1"/>
  <c r="AF689" i="79"/>
  <c r="AH689" i="79" s="1"/>
  <c r="AE453" i="79"/>
  <c r="AG453" i="79" s="1"/>
  <c r="AI453" i="79" s="1"/>
  <c r="AF453" i="79"/>
  <c r="AH453" i="79" s="1"/>
  <c r="AE170" i="79"/>
  <c r="AG170" i="79" s="1"/>
  <c r="AI170" i="79" s="1"/>
  <c r="AF170" i="79"/>
  <c r="AH170" i="79" s="1"/>
  <c r="AF894" i="79"/>
  <c r="AH894" i="79" s="1"/>
  <c r="AE894" i="79"/>
  <c r="AG894" i="79" s="1"/>
  <c r="AI894" i="79" s="1"/>
  <c r="AE654" i="79"/>
  <c r="AG654" i="79" s="1"/>
  <c r="AI654" i="79" s="1"/>
  <c r="AF654" i="79"/>
  <c r="AH654" i="79" s="1"/>
  <c r="AF365" i="79"/>
  <c r="AH365" i="79" s="1"/>
  <c r="AE365" i="79"/>
  <c r="AG365" i="79" s="1"/>
  <c r="AI365" i="79" s="1"/>
  <c r="AF153" i="79"/>
  <c r="AH153" i="79" s="1"/>
  <c r="AE153" i="79"/>
  <c r="AG153" i="79" s="1"/>
  <c r="AI153" i="79" s="1"/>
  <c r="AE918" i="79"/>
  <c r="AG918" i="79" s="1"/>
  <c r="AI918" i="79" s="1"/>
  <c r="AF918" i="79"/>
  <c r="AH918" i="79" s="1"/>
  <c r="AF670" i="79"/>
  <c r="AH670" i="79" s="1"/>
  <c r="AE670" i="79"/>
  <c r="AG670" i="79" s="1"/>
  <c r="AI670" i="79" s="1"/>
  <c r="AE511" i="79"/>
  <c r="AG511" i="79" s="1"/>
  <c r="AI511" i="79" s="1"/>
  <c r="AF511" i="79"/>
  <c r="AH511" i="79" s="1"/>
  <c r="AF215" i="79"/>
  <c r="AH215" i="79" s="1"/>
  <c r="AE215" i="79"/>
  <c r="AG215" i="79" s="1"/>
  <c r="AI215" i="79" s="1"/>
  <c r="AF913" i="79"/>
  <c r="AH913" i="79" s="1"/>
  <c r="AE913" i="79"/>
  <c r="AG913" i="79" s="1"/>
  <c r="AI913" i="79" s="1"/>
  <c r="AE681" i="79"/>
  <c r="AG681" i="79" s="1"/>
  <c r="AI681" i="79" s="1"/>
  <c r="AF681" i="79"/>
  <c r="AH681" i="79" s="1"/>
  <c r="AE415" i="79"/>
  <c r="AG415" i="79" s="1"/>
  <c r="AI415" i="79" s="1"/>
  <c r="AF415" i="79"/>
  <c r="AH415" i="79" s="1"/>
  <c r="AF137" i="79"/>
  <c r="AH137" i="79" s="1"/>
  <c r="AE137" i="79"/>
  <c r="AG137" i="79" s="1"/>
  <c r="AI137" i="79" s="1"/>
  <c r="AE856" i="79"/>
  <c r="AG856" i="79" s="1"/>
  <c r="AI856" i="79" s="1"/>
  <c r="AF856" i="79"/>
  <c r="AH856" i="79" s="1"/>
  <c r="AF616" i="79"/>
  <c r="AH616" i="79" s="1"/>
  <c r="AE616" i="79"/>
  <c r="AG616" i="79" s="1"/>
  <c r="AI616" i="79" s="1"/>
  <c r="AF329" i="79"/>
  <c r="AH329" i="79" s="1"/>
  <c r="AE329" i="79"/>
  <c r="AG329" i="79" s="1"/>
  <c r="AI329" i="79" s="1"/>
  <c r="AE952" i="79"/>
  <c r="AG952" i="79" s="1"/>
  <c r="AI952" i="79" s="1"/>
  <c r="AF952" i="79"/>
  <c r="AH952" i="79" s="1"/>
  <c r="AE702" i="79"/>
  <c r="AG702" i="79" s="1"/>
  <c r="AI702" i="79" s="1"/>
  <c r="AF702" i="79"/>
  <c r="AH702" i="79" s="1"/>
  <c r="AE537" i="79"/>
  <c r="AG537" i="79" s="1"/>
  <c r="AI537" i="79" s="1"/>
  <c r="AF537" i="79"/>
  <c r="AH537" i="79" s="1"/>
  <c r="AE259" i="79"/>
  <c r="AG259" i="79" s="1"/>
  <c r="AI259" i="79" s="1"/>
  <c r="AF259" i="79"/>
  <c r="AH259" i="79" s="1"/>
  <c r="AE47" i="79"/>
  <c r="AG47" i="79" s="1"/>
  <c r="AI47" i="79" s="1"/>
  <c r="AF47" i="79"/>
  <c r="AH47" i="79" s="1"/>
  <c r="AE907" i="79"/>
  <c r="AG907" i="79" s="1"/>
  <c r="AI907" i="79" s="1"/>
  <c r="AF907" i="79"/>
  <c r="AH907" i="79" s="1"/>
  <c r="AF675" i="79"/>
  <c r="AH675" i="79" s="1"/>
  <c r="AE675" i="79"/>
  <c r="AG675" i="79" s="1"/>
  <c r="AI675" i="79" s="1"/>
  <c r="AF403" i="79"/>
  <c r="AH403" i="79" s="1"/>
  <c r="AE403" i="79"/>
  <c r="AG403" i="79" s="1"/>
  <c r="AI403" i="79" s="1"/>
  <c r="AF138" i="79"/>
  <c r="AH138" i="79" s="1"/>
  <c r="AE138" i="79"/>
  <c r="AG138" i="79" s="1"/>
  <c r="AI138" i="79" s="1"/>
  <c r="AF850" i="79"/>
  <c r="AH850" i="79" s="1"/>
  <c r="AE850" i="79"/>
  <c r="AG850" i="79" s="1"/>
  <c r="AI850" i="79" s="1"/>
  <c r="AF610" i="79"/>
  <c r="AH610" i="79" s="1"/>
  <c r="AE610" i="79"/>
  <c r="AG610" i="79" s="1"/>
  <c r="AI610" i="79" s="1"/>
  <c r="AE323" i="79"/>
  <c r="AG323" i="79" s="1"/>
  <c r="AI323" i="79" s="1"/>
  <c r="AF323" i="79"/>
  <c r="AH323" i="79" s="1"/>
  <c r="AF22" i="79"/>
  <c r="AH22" i="79" s="1"/>
  <c r="AE22" i="79"/>
  <c r="AG22" i="79" s="1"/>
  <c r="AF696" i="79"/>
  <c r="AH696" i="79" s="1"/>
  <c r="AE696" i="79"/>
  <c r="AG696" i="79" s="1"/>
  <c r="AI696" i="79" s="1"/>
  <c r="AF531" i="79"/>
  <c r="AH531" i="79" s="1"/>
  <c r="AE531" i="79"/>
  <c r="AG531" i="79" s="1"/>
  <c r="AI531" i="79" s="1"/>
  <c r="AF253" i="79"/>
  <c r="AH253" i="79" s="1"/>
  <c r="AE253" i="79"/>
  <c r="AG253" i="79" s="1"/>
  <c r="AI253" i="79" s="1"/>
  <c r="AE933" i="79"/>
  <c r="AG933" i="79" s="1"/>
  <c r="AI933" i="79" s="1"/>
  <c r="AF933" i="79"/>
  <c r="AH933" i="79" s="1"/>
  <c r="AF658" i="79"/>
  <c r="AH658" i="79" s="1"/>
  <c r="AE658" i="79"/>
  <c r="AG658" i="79" s="1"/>
  <c r="AI658" i="79" s="1"/>
  <c r="AE435" i="79"/>
  <c r="AG435" i="79" s="1"/>
  <c r="AI435" i="79" s="1"/>
  <c r="AF435" i="79"/>
  <c r="AH435" i="79" s="1"/>
  <c r="AE171" i="79"/>
  <c r="AG171" i="79" s="1"/>
  <c r="AI171" i="79" s="1"/>
  <c r="AF171" i="79"/>
  <c r="AH171" i="79" s="1"/>
  <c r="AF80" i="79"/>
  <c r="AH80" i="79" s="1"/>
  <c r="AE80" i="79"/>
  <c r="AG80" i="79" s="1"/>
  <c r="AI80" i="79" s="1"/>
  <c r="AF844" i="79"/>
  <c r="AH844" i="79" s="1"/>
  <c r="AE844" i="79"/>
  <c r="AG844" i="79" s="1"/>
  <c r="AI844" i="79" s="1"/>
  <c r="AF604" i="79"/>
  <c r="AH604" i="79" s="1"/>
  <c r="AE604" i="79"/>
  <c r="AG604" i="79" s="1"/>
  <c r="AI604" i="79" s="1"/>
  <c r="AF317" i="79"/>
  <c r="AH317" i="79" s="1"/>
  <c r="AE317" i="79"/>
  <c r="AG317" i="79" s="1"/>
  <c r="AI317" i="79" s="1"/>
  <c r="AF975" i="79"/>
  <c r="AH975" i="79" s="1"/>
  <c r="AE975" i="79"/>
  <c r="AG975" i="79" s="1"/>
  <c r="AI975" i="79" s="1"/>
  <c r="AF690" i="79"/>
  <c r="AH690" i="79" s="1"/>
  <c r="AE690" i="79"/>
  <c r="AG690" i="79" s="1"/>
  <c r="AI690" i="79" s="1"/>
  <c r="AF525" i="79"/>
  <c r="AH525" i="79" s="1"/>
  <c r="AE525" i="79"/>
  <c r="AG525" i="79" s="1"/>
  <c r="AI525" i="79" s="1"/>
  <c r="AF245" i="79"/>
  <c r="AH245" i="79" s="1"/>
  <c r="AE245" i="79"/>
  <c r="AG245" i="79" s="1"/>
  <c r="AI245" i="79" s="1"/>
  <c r="AF927" i="79"/>
  <c r="AH927" i="79" s="1"/>
  <c r="AE927" i="79"/>
  <c r="AG927" i="79" s="1"/>
  <c r="AI927" i="79" s="1"/>
  <c r="AE571" i="79"/>
  <c r="AG571" i="79" s="1"/>
  <c r="AI571" i="79" s="1"/>
  <c r="AF571" i="79"/>
  <c r="AH571" i="79" s="1"/>
  <c r="AF429" i="79"/>
  <c r="AH429" i="79" s="1"/>
  <c r="AE429" i="79"/>
  <c r="AG429" i="79" s="1"/>
  <c r="AI429" i="79" s="1"/>
  <c r="AF146" i="79"/>
  <c r="AH146" i="79" s="1"/>
  <c r="AE146" i="79"/>
  <c r="AG146" i="79" s="1"/>
  <c r="AI146" i="79" s="1"/>
  <c r="AF870" i="79"/>
  <c r="AH870" i="79" s="1"/>
  <c r="AE870" i="79"/>
  <c r="AG870" i="79" s="1"/>
  <c r="AI870" i="79" s="1"/>
  <c r="AE630" i="79"/>
  <c r="AG630" i="79" s="1"/>
  <c r="AI630" i="79" s="1"/>
  <c r="AF630" i="79"/>
  <c r="AH630" i="79" s="1"/>
  <c r="AF341" i="79"/>
  <c r="AH341" i="79" s="1"/>
  <c r="AE341" i="79"/>
  <c r="AG341" i="79" s="1"/>
  <c r="AI341" i="79" s="1"/>
  <c r="AE124" i="79"/>
  <c r="AG124" i="79" s="1"/>
  <c r="AI124" i="79" s="1"/>
  <c r="AF124" i="79"/>
  <c r="AH124" i="79" s="1"/>
  <c r="AE982" i="79"/>
  <c r="AG982" i="79" s="1"/>
  <c r="AI982" i="79" s="1"/>
  <c r="AF982" i="79"/>
  <c r="AH982" i="79" s="1"/>
  <c r="AE725" i="79"/>
  <c r="AG725" i="79" s="1"/>
  <c r="AI725" i="79" s="1"/>
  <c r="AF725" i="79"/>
  <c r="AH725" i="79" s="1"/>
  <c r="AE430" i="79"/>
  <c r="AG430" i="79" s="1"/>
  <c r="AI430" i="79" s="1"/>
  <c r="AF430" i="79"/>
  <c r="AH430" i="79" s="1"/>
  <c r="AE194" i="79"/>
  <c r="AG194" i="79" s="1"/>
  <c r="AI194" i="79" s="1"/>
  <c r="AF194" i="79"/>
  <c r="AH194" i="79" s="1"/>
  <c r="AE973" i="79"/>
  <c r="AG973" i="79" s="1"/>
  <c r="AI973" i="79" s="1"/>
  <c r="AF973" i="79"/>
  <c r="AH973" i="79" s="1"/>
  <c r="AF593" i="79"/>
  <c r="AH593" i="79" s="1"/>
  <c r="AE593" i="79"/>
  <c r="AG593" i="79" s="1"/>
  <c r="AI593" i="79" s="1"/>
  <c r="AE344" i="79"/>
  <c r="AG344" i="79" s="1"/>
  <c r="AI344" i="79" s="1"/>
  <c r="AF344" i="79"/>
  <c r="AH344" i="79" s="1"/>
  <c r="AF48" i="79"/>
  <c r="AH48" i="79" s="1"/>
  <c r="AE48" i="79"/>
  <c r="AG48" i="79" s="1"/>
  <c r="AI48" i="79" s="1"/>
  <c r="AE776" i="79"/>
  <c r="AG776" i="79" s="1"/>
  <c r="AI776" i="79" s="1"/>
  <c r="AF776" i="79"/>
  <c r="AH776" i="79" s="1"/>
  <c r="AF532" i="79"/>
  <c r="AH532" i="79" s="1"/>
  <c r="AE532" i="79"/>
  <c r="AG532" i="79" s="1"/>
  <c r="AI532" i="79" s="1"/>
  <c r="AE287" i="79"/>
  <c r="AG287" i="79" s="1"/>
  <c r="AI287" i="79" s="1"/>
  <c r="AF287" i="79"/>
  <c r="AH287" i="79" s="1"/>
  <c r="AE984" i="79"/>
  <c r="AG984" i="79" s="1"/>
  <c r="AI984" i="79" s="1"/>
  <c r="AF984" i="79"/>
  <c r="AH984" i="79" s="1"/>
  <c r="AE751" i="79"/>
  <c r="AG751" i="79" s="1"/>
  <c r="AI751" i="79" s="1"/>
  <c r="AF751" i="79"/>
  <c r="AH751" i="79" s="1"/>
  <c r="AE456" i="79"/>
  <c r="AG456" i="79" s="1"/>
  <c r="AI456" i="79" s="1"/>
  <c r="AF456" i="79"/>
  <c r="AH456" i="79" s="1"/>
  <c r="AE189" i="79"/>
  <c r="AG189" i="79" s="1"/>
  <c r="AI189" i="79" s="1"/>
  <c r="AF189" i="79"/>
  <c r="AH189" i="79" s="1"/>
  <c r="AE110" i="79"/>
  <c r="AG110" i="79" s="1"/>
  <c r="AI110" i="79" s="1"/>
  <c r="AF110" i="79"/>
  <c r="AH110" i="79" s="1"/>
  <c r="AE892" i="79"/>
  <c r="AG892" i="79" s="1"/>
  <c r="AI892" i="79" s="1"/>
  <c r="AF892" i="79"/>
  <c r="AH892" i="79" s="1"/>
  <c r="AF652" i="79"/>
  <c r="AH652" i="79" s="1"/>
  <c r="AE652" i="79"/>
  <c r="AG652" i="79" s="1"/>
  <c r="AI652" i="79" s="1"/>
  <c r="AE363" i="79"/>
  <c r="AG363" i="79" s="1"/>
  <c r="AI363" i="79" s="1"/>
  <c r="AF363" i="79"/>
  <c r="AH363" i="79" s="1"/>
  <c r="AF23" i="79"/>
  <c r="AH23" i="79" s="1"/>
  <c r="AE23" i="79"/>
  <c r="AG23" i="79" s="1"/>
  <c r="AI23" i="79" s="1"/>
  <c r="AE738" i="79"/>
  <c r="AG738" i="79" s="1"/>
  <c r="AI738" i="79" s="1"/>
  <c r="AF738" i="79"/>
  <c r="AH738" i="79" s="1"/>
  <c r="AF494" i="79"/>
  <c r="AH494" i="79" s="1"/>
  <c r="AE494" i="79"/>
  <c r="AG494" i="79" s="1"/>
  <c r="AI494" i="79" s="1"/>
  <c r="AE243" i="79"/>
  <c r="AG243" i="79" s="1"/>
  <c r="AI243" i="79" s="1"/>
  <c r="AF243" i="79"/>
  <c r="AH243" i="79" s="1"/>
  <c r="AE953" i="79"/>
  <c r="AG953" i="79" s="1"/>
  <c r="AI953" i="79" s="1"/>
  <c r="AF953" i="79"/>
  <c r="AH953" i="79" s="1"/>
  <c r="AE713" i="79"/>
  <c r="AG713" i="79" s="1"/>
  <c r="AI713" i="79" s="1"/>
  <c r="AF713" i="79"/>
  <c r="AH713" i="79" s="1"/>
  <c r="AE418" i="79"/>
  <c r="AG418" i="79" s="1"/>
  <c r="AI418" i="79" s="1"/>
  <c r="AF418" i="79"/>
  <c r="AH418" i="79" s="1"/>
  <c r="AE182" i="79"/>
  <c r="AG182" i="79" s="1"/>
  <c r="AI182" i="79" s="1"/>
  <c r="AF182" i="79"/>
  <c r="AH182" i="79" s="1"/>
  <c r="AE811" i="79"/>
  <c r="AG811" i="79" s="1"/>
  <c r="AI811" i="79" s="1"/>
  <c r="AF811" i="79"/>
  <c r="AH811" i="79" s="1"/>
  <c r="AE578" i="79"/>
  <c r="AG578" i="79" s="1"/>
  <c r="AI578" i="79" s="1"/>
  <c r="AF578" i="79"/>
  <c r="AH578" i="79" s="1"/>
  <c r="AF332" i="79"/>
  <c r="AH332" i="79" s="1"/>
  <c r="AE332" i="79"/>
  <c r="AG332" i="79" s="1"/>
  <c r="AI332" i="79" s="1"/>
  <c r="AF173" i="79"/>
  <c r="AH173" i="79" s="1"/>
  <c r="AE173" i="79"/>
  <c r="AG173" i="79" s="1"/>
  <c r="AI173" i="79" s="1"/>
  <c r="AE978" i="79"/>
  <c r="AG978" i="79" s="1"/>
  <c r="AI978" i="79" s="1"/>
  <c r="AF978" i="79"/>
  <c r="AH978" i="79" s="1"/>
  <c r="AE732" i="79"/>
  <c r="AG732" i="79" s="1"/>
  <c r="AI732" i="79" s="1"/>
  <c r="AF732" i="79"/>
  <c r="AH732" i="79" s="1"/>
  <c r="AF488" i="79"/>
  <c r="AH488" i="79" s="1"/>
  <c r="AE488" i="79"/>
  <c r="AG488" i="79" s="1"/>
  <c r="AI488" i="79" s="1"/>
  <c r="AE231" i="79"/>
  <c r="AG231" i="79" s="1"/>
  <c r="AI231" i="79" s="1"/>
  <c r="AF231" i="79"/>
  <c r="AH231" i="79" s="1"/>
  <c r="AE944" i="79"/>
  <c r="AG944" i="79" s="1"/>
  <c r="AI944" i="79" s="1"/>
  <c r="AF944" i="79"/>
  <c r="AH944" i="79" s="1"/>
  <c r="AE707" i="79"/>
  <c r="AG707" i="79" s="1"/>
  <c r="AI707" i="79" s="1"/>
  <c r="AF707" i="79"/>
  <c r="AH707" i="79" s="1"/>
  <c r="AE412" i="79"/>
  <c r="AG412" i="79" s="1"/>
  <c r="AI412" i="79" s="1"/>
  <c r="AF412" i="79"/>
  <c r="AH412" i="79" s="1"/>
  <c r="AF177" i="79"/>
  <c r="AH177" i="79" s="1"/>
  <c r="AE177" i="79"/>
  <c r="AG177" i="79" s="1"/>
  <c r="AI177" i="79" s="1"/>
  <c r="AE912" i="79"/>
  <c r="AG912" i="79" s="1"/>
  <c r="AI912" i="79" s="1"/>
  <c r="AF912" i="79"/>
  <c r="AH912" i="79" s="1"/>
  <c r="AE553" i="79"/>
  <c r="AG553" i="79" s="1"/>
  <c r="AI553" i="79" s="1"/>
  <c r="AF553" i="79"/>
  <c r="AH553" i="79" s="1"/>
  <c r="AF383" i="79"/>
  <c r="AH383" i="79" s="1"/>
  <c r="AE383" i="79"/>
  <c r="AG383" i="79" s="1"/>
  <c r="AI383" i="79" s="1"/>
  <c r="AE968" i="79"/>
  <c r="AG968" i="79" s="1"/>
  <c r="AI968" i="79" s="1"/>
  <c r="AF968" i="79"/>
  <c r="AH968" i="79" s="1"/>
  <c r="AE758" i="79"/>
  <c r="AG758" i="79" s="1"/>
  <c r="AI758" i="79" s="1"/>
  <c r="AF758" i="79"/>
  <c r="AH758" i="79" s="1"/>
  <c r="AF514" i="79"/>
  <c r="AH514" i="79" s="1"/>
  <c r="AE514" i="79"/>
  <c r="AG514" i="79" s="1"/>
  <c r="AI514" i="79" s="1"/>
  <c r="AE258" i="79"/>
  <c r="AG258" i="79" s="1"/>
  <c r="AI258" i="79" s="1"/>
  <c r="AF258" i="79"/>
  <c r="AH258" i="79" s="1"/>
  <c r="AE69" i="79"/>
  <c r="AG69" i="79" s="1"/>
  <c r="AI69" i="79" s="1"/>
  <c r="AF69" i="79"/>
  <c r="AH69" i="79" s="1"/>
  <c r="AF932" i="79"/>
  <c r="AH932" i="79" s="1"/>
  <c r="AE932" i="79"/>
  <c r="AG932" i="79" s="1"/>
  <c r="AI932" i="79" s="1"/>
  <c r="AF701" i="79"/>
  <c r="AH701" i="79" s="1"/>
  <c r="AE701" i="79"/>
  <c r="AG701" i="79" s="1"/>
  <c r="AI701" i="79" s="1"/>
  <c r="AE391" i="79"/>
  <c r="AG391" i="79" s="1"/>
  <c r="AI391" i="79" s="1"/>
  <c r="AF391" i="79"/>
  <c r="AH391" i="79" s="1"/>
  <c r="AF152" i="79"/>
  <c r="AH152" i="79" s="1"/>
  <c r="AE152" i="79"/>
  <c r="AG152" i="79" s="1"/>
  <c r="AI152" i="79" s="1"/>
  <c r="AF906" i="79"/>
  <c r="AH906" i="79" s="1"/>
  <c r="AE906" i="79"/>
  <c r="AG906" i="79" s="1"/>
  <c r="AI906" i="79" s="1"/>
  <c r="AF575" i="79"/>
  <c r="AH575" i="79" s="1"/>
  <c r="AE575" i="79"/>
  <c r="AG575" i="79" s="1"/>
  <c r="AI575" i="79" s="1"/>
  <c r="AF377" i="79"/>
  <c r="AH377" i="79" s="1"/>
  <c r="AE377" i="79"/>
  <c r="AG377" i="79" s="1"/>
  <c r="AI377" i="79" s="1"/>
  <c r="AF951" i="79"/>
  <c r="AH951" i="79" s="1"/>
  <c r="AE951" i="79"/>
  <c r="AG951" i="79" s="1"/>
  <c r="AI951" i="79" s="1"/>
  <c r="AF752" i="79"/>
  <c r="AH752" i="79" s="1"/>
  <c r="AE752" i="79"/>
  <c r="AG752" i="79" s="1"/>
  <c r="AI752" i="79" s="1"/>
  <c r="AF508" i="79"/>
  <c r="AH508" i="79" s="1"/>
  <c r="AE508" i="79"/>
  <c r="AG508" i="79" s="1"/>
  <c r="AI508" i="79" s="1"/>
  <c r="AF249" i="79"/>
  <c r="AH249" i="79" s="1"/>
  <c r="AE249" i="79"/>
  <c r="AG249" i="79" s="1"/>
  <c r="AI249" i="79" s="1"/>
  <c r="AE983" i="79"/>
  <c r="AG983" i="79" s="1"/>
  <c r="AI983" i="79" s="1"/>
  <c r="AF983" i="79"/>
  <c r="AH983" i="79" s="1"/>
  <c r="AF727" i="79"/>
  <c r="AH727" i="79" s="1"/>
  <c r="AE727" i="79"/>
  <c r="AG727" i="79" s="1"/>
  <c r="AI727" i="79" s="1"/>
  <c r="AF432" i="79"/>
  <c r="AH432" i="79" s="1"/>
  <c r="AE432" i="79"/>
  <c r="AG432" i="79" s="1"/>
  <c r="AI432" i="79" s="1"/>
  <c r="AF196" i="79"/>
  <c r="AH196" i="79" s="1"/>
  <c r="AE196" i="79"/>
  <c r="AG196" i="79" s="1"/>
  <c r="AI196" i="79" s="1"/>
  <c r="AF108" i="79"/>
  <c r="AH108" i="79" s="1"/>
  <c r="AE108" i="79"/>
  <c r="AG108" i="79" s="1"/>
  <c r="AI108" i="79" s="1"/>
  <c r="AE946" i="79"/>
  <c r="AG946" i="79" s="1"/>
  <c r="AI946" i="79" s="1"/>
  <c r="AF946" i="79"/>
  <c r="AH946" i="79" s="1"/>
  <c r="AE668" i="79"/>
  <c r="AG668" i="79" s="1"/>
  <c r="AI668" i="79" s="1"/>
  <c r="AF668" i="79"/>
  <c r="AH668" i="79" s="1"/>
  <c r="AE519" i="79"/>
  <c r="AG519" i="79" s="1"/>
  <c r="AI519" i="79" s="1"/>
  <c r="AF519" i="79"/>
  <c r="AH519" i="79" s="1"/>
  <c r="AE233" i="79"/>
  <c r="AG233" i="79" s="1"/>
  <c r="AI233" i="79" s="1"/>
  <c r="AF233" i="79"/>
  <c r="AH233" i="79" s="1"/>
  <c r="AF921" i="79"/>
  <c r="AH921" i="79" s="1"/>
  <c r="AE921" i="79"/>
  <c r="AG921" i="79" s="1"/>
  <c r="AI921" i="79" s="1"/>
  <c r="AF555" i="79"/>
  <c r="AH555" i="79" s="1"/>
  <c r="AE555" i="79"/>
  <c r="AG555" i="79" s="1"/>
  <c r="AI555" i="79" s="1"/>
  <c r="AF423" i="79"/>
  <c r="AH423" i="79" s="1"/>
  <c r="AE423" i="79"/>
  <c r="AG423" i="79" s="1"/>
  <c r="AI423" i="79" s="1"/>
  <c r="AF151" i="79"/>
  <c r="AH151" i="79" s="1"/>
  <c r="AE151" i="79"/>
  <c r="AG151" i="79" s="1"/>
  <c r="AI151" i="79" s="1"/>
  <c r="AF864" i="79"/>
  <c r="AH864" i="79" s="1"/>
  <c r="AE864" i="79"/>
  <c r="AG864" i="79" s="1"/>
  <c r="AI864" i="79" s="1"/>
  <c r="AF624" i="79"/>
  <c r="AH624" i="79" s="1"/>
  <c r="AE624" i="79"/>
  <c r="AG624" i="79" s="1"/>
  <c r="AI624" i="79" s="1"/>
  <c r="AF335" i="79"/>
  <c r="AH335" i="79" s="1"/>
  <c r="AE335" i="79"/>
  <c r="AG335" i="79" s="1"/>
  <c r="AI335" i="79" s="1"/>
  <c r="AE26" i="79"/>
  <c r="AG26" i="79" s="1"/>
  <c r="AI26" i="79" s="1"/>
  <c r="AF26" i="79"/>
  <c r="AH26" i="79" s="1"/>
  <c r="AE710" i="79"/>
  <c r="AG710" i="79" s="1"/>
  <c r="AI710" i="79" s="1"/>
  <c r="AF710" i="79"/>
  <c r="AH710" i="79" s="1"/>
  <c r="AE545" i="79"/>
  <c r="AG545" i="79" s="1"/>
  <c r="AI545" i="79" s="1"/>
  <c r="AF545" i="79"/>
  <c r="AH545" i="79" s="1"/>
  <c r="AE267" i="79"/>
  <c r="AG267" i="79" s="1"/>
  <c r="AI267" i="79" s="1"/>
  <c r="AF267" i="79"/>
  <c r="AH267" i="79" s="1"/>
  <c r="AF50" i="79"/>
  <c r="AH50" i="79" s="1"/>
  <c r="AE50" i="79"/>
  <c r="AG50" i="79" s="1"/>
  <c r="AI50" i="79" s="1"/>
  <c r="AE883" i="79"/>
  <c r="AG883" i="79" s="1"/>
  <c r="AI883" i="79" s="1"/>
  <c r="AF883" i="79"/>
  <c r="AH883" i="79" s="1"/>
  <c r="AE651" i="79"/>
  <c r="AG651" i="79" s="1"/>
  <c r="AI651" i="79" s="1"/>
  <c r="AF651" i="79"/>
  <c r="AH651" i="79" s="1"/>
  <c r="AF402" i="79"/>
  <c r="AH402" i="79" s="1"/>
  <c r="AE402" i="79"/>
  <c r="AG402" i="79" s="1"/>
  <c r="AI402" i="79" s="1"/>
  <c r="AF106" i="79"/>
  <c r="AH106" i="79" s="1"/>
  <c r="AE106" i="79"/>
  <c r="AG106" i="79" s="1"/>
  <c r="AI106" i="79" s="1"/>
  <c r="AF834" i="79"/>
  <c r="AH834" i="79" s="1"/>
  <c r="AE834" i="79"/>
  <c r="AG834" i="79" s="1"/>
  <c r="AI834" i="79" s="1"/>
  <c r="AF586" i="79"/>
  <c r="AH586" i="79" s="1"/>
  <c r="AE586" i="79"/>
  <c r="AG586" i="79" s="1"/>
  <c r="AI586" i="79" s="1"/>
  <c r="AF299" i="79"/>
  <c r="AH299" i="79" s="1"/>
  <c r="AE299" i="79"/>
  <c r="AG299" i="79" s="1"/>
  <c r="AI299" i="79" s="1"/>
  <c r="AF1014" i="79"/>
  <c r="AH1014" i="79" s="1"/>
  <c r="AE1014" i="79"/>
  <c r="AG1014" i="79" s="1"/>
  <c r="AI1014" i="79" s="1"/>
  <c r="AF809" i="79"/>
  <c r="AH809" i="79" s="1"/>
  <c r="AE809" i="79"/>
  <c r="AG809" i="79" s="1"/>
  <c r="AI809" i="79" s="1"/>
  <c r="AF507" i="79"/>
  <c r="AH507" i="79" s="1"/>
  <c r="AE507" i="79"/>
  <c r="AG507" i="79" s="1"/>
  <c r="AI507" i="79" s="1"/>
  <c r="AF201" i="79"/>
  <c r="AH201" i="79" s="1"/>
  <c r="AE201" i="79"/>
  <c r="AG201" i="79" s="1"/>
  <c r="AI201" i="79" s="1"/>
  <c r="AF909" i="79"/>
  <c r="AH909" i="79" s="1"/>
  <c r="AE909" i="79"/>
  <c r="AG909" i="79" s="1"/>
  <c r="AI909" i="79" s="1"/>
  <c r="AF677" i="79"/>
  <c r="AH677" i="79" s="1"/>
  <c r="AE677" i="79"/>
  <c r="AG677" i="79" s="1"/>
  <c r="AI677" i="79" s="1"/>
  <c r="AE409" i="79"/>
  <c r="AG409" i="79" s="1"/>
  <c r="AI409" i="79" s="1"/>
  <c r="AF409" i="79"/>
  <c r="AH409" i="79" s="1"/>
  <c r="AE126" i="79"/>
  <c r="AG126" i="79" s="1"/>
  <c r="AI126" i="79" s="1"/>
  <c r="AF126" i="79"/>
  <c r="AH126" i="79" s="1"/>
  <c r="AF75" i="79"/>
  <c r="AH75" i="79" s="1"/>
  <c r="AE75" i="79"/>
  <c r="AG75" i="79" s="1"/>
  <c r="AI75" i="79" s="1"/>
  <c r="AF828" i="79"/>
  <c r="AH828" i="79" s="1"/>
  <c r="AE828" i="79"/>
  <c r="AG828" i="79" s="1"/>
  <c r="AI828" i="79" s="1"/>
  <c r="AF577" i="79"/>
  <c r="AH577" i="79" s="1"/>
  <c r="AE577" i="79"/>
  <c r="AG577" i="79" s="1"/>
  <c r="AI577" i="79" s="1"/>
  <c r="AE293" i="79"/>
  <c r="AG293" i="79" s="1"/>
  <c r="AI293" i="79" s="1"/>
  <c r="AF293" i="79"/>
  <c r="AH293" i="79" s="1"/>
  <c r="AF1011" i="79"/>
  <c r="AH1011" i="79" s="1"/>
  <c r="AE1011" i="79"/>
  <c r="AG1011" i="79" s="1"/>
  <c r="AI1011" i="79" s="1"/>
  <c r="AE803" i="79"/>
  <c r="AG803" i="79" s="1"/>
  <c r="AI803" i="79" s="1"/>
  <c r="AF803" i="79"/>
  <c r="AH803" i="79" s="1"/>
  <c r="AF501" i="79"/>
  <c r="AH501" i="79" s="1"/>
  <c r="AE501" i="79"/>
  <c r="AG501" i="79" s="1"/>
  <c r="AI501" i="79" s="1"/>
  <c r="AE252" i="79"/>
  <c r="AG252" i="79" s="1"/>
  <c r="AI252" i="79" s="1"/>
  <c r="AF252" i="79"/>
  <c r="AH252" i="79" s="1"/>
  <c r="AE903" i="79"/>
  <c r="AG903" i="79" s="1"/>
  <c r="AI903" i="79" s="1"/>
  <c r="AF903" i="79"/>
  <c r="AH903" i="79" s="1"/>
  <c r="AF671" i="79"/>
  <c r="AH671" i="79" s="1"/>
  <c r="AE671" i="79"/>
  <c r="AG671" i="79" s="1"/>
  <c r="AI671" i="79" s="1"/>
  <c r="AE387" i="79"/>
  <c r="AG387" i="79" s="1"/>
  <c r="AI387" i="79" s="1"/>
  <c r="AF387" i="79"/>
  <c r="AH387" i="79" s="1"/>
  <c r="AE128" i="79"/>
  <c r="AG128" i="79" s="1"/>
  <c r="AI128" i="79" s="1"/>
  <c r="AF128" i="79"/>
  <c r="AH128" i="79" s="1"/>
  <c r="AE846" i="79"/>
  <c r="AG846" i="79" s="1"/>
  <c r="AI846" i="79" s="1"/>
  <c r="AF846" i="79"/>
  <c r="AH846" i="79" s="1"/>
  <c r="AE606" i="79"/>
  <c r="AG606" i="79" s="1"/>
  <c r="AI606" i="79" s="1"/>
  <c r="AF606" i="79"/>
  <c r="AH606" i="79" s="1"/>
  <c r="AE319" i="79"/>
  <c r="AG319" i="79" s="1"/>
  <c r="AI319" i="79" s="1"/>
  <c r="AF319" i="79"/>
  <c r="AH319" i="79" s="1"/>
  <c r="AF114" i="79"/>
  <c r="AH114" i="79" s="1"/>
  <c r="AE114" i="79"/>
  <c r="AG114" i="79" s="1"/>
  <c r="AI114" i="79" s="1"/>
  <c r="AF1008" i="79"/>
  <c r="AH1008" i="79" s="1"/>
  <c r="AE1008" i="79"/>
  <c r="AG1008" i="79" s="1"/>
  <c r="AI1008" i="79" s="1"/>
  <c r="AF797" i="79"/>
  <c r="AH797" i="79" s="1"/>
  <c r="AE797" i="79"/>
  <c r="AG797" i="79" s="1"/>
  <c r="AI797" i="79" s="1"/>
  <c r="AF495" i="79"/>
  <c r="AH495" i="79" s="1"/>
  <c r="AE495" i="79"/>
  <c r="AG495" i="79" s="1"/>
  <c r="AI495" i="79" s="1"/>
  <c r="AF246" i="79"/>
  <c r="AH246" i="79" s="1"/>
  <c r="AE246" i="79"/>
  <c r="AG246" i="79" s="1"/>
  <c r="AI246" i="79" s="1"/>
  <c r="AE897" i="79"/>
  <c r="AG897" i="79" s="1"/>
  <c r="AI897" i="79" s="1"/>
  <c r="AF897" i="79"/>
  <c r="AH897" i="79" s="1"/>
  <c r="AF665" i="79"/>
  <c r="AH665" i="79" s="1"/>
  <c r="AE665" i="79"/>
  <c r="AG665" i="79" s="1"/>
  <c r="AI665" i="79" s="1"/>
  <c r="AE389" i="79"/>
  <c r="AG389" i="79" s="1"/>
  <c r="AI389" i="79" s="1"/>
  <c r="AF389" i="79"/>
  <c r="AH389" i="79" s="1"/>
  <c r="AE112" i="79"/>
  <c r="AG112" i="79" s="1"/>
  <c r="AI112" i="79" s="1"/>
  <c r="AF112" i="79"/>
  <c r="AH112" i="79" s="1"/>
  <c r="AE829" i="79"/>
  <c r="AG829" i="79" s="1"/>
  <c r="AI829" i="79" s="1"/>
  <c r="AF829" i="79"/>
  <c r="AH829" i="79" s="1"/>
  <c r="AF600" i="79"/>
  <c r="AH600" i="79" s="1"/>
  <c r="AE600" i="79"/>
  <c r="AG600" i="79" s="1"/>
  <c r="AI600" i="79" s="1"/>
  <c r="AF313" i="79"/>
  <c r="AH313" i="79" s="1"/>
  <c r="AE313" i="79"/>
  <c r="AG313" i="79" s="1"/>
  <c r="AI313" i="79" s="1"/>
  <c r="AE965" i="79"/>
  <c r="AG965" i="79" s="1"/>
  <c r="AI965" i="79" s="1"/>
  <c r="AF965" i="79"/>
  <c r="AH965" i="79" s="1"/>
  <c r="AE676" i="79"/>
  <c r="AG676" i="79" s="1"/>
  <c r="AI676" i="79" s="1"/>
  <c r="AF676" i="79"/>
  <c r="AH676" i="79" s="1"/>
  <c r="AF521" i="79"/>
  <c r="AH521" i="79" s="1"/>
  <c r="AE521" i="79"/>
  <c r="AG521" i="79" s="1"/>
  <c r="AI521" i="79" s="1"/>
  <c r="AF237" i="79"/>
  <c r="AH237" i="79" s="1"/>
  <c r="AE237" i="79"/>
  <c r="AG237" i="79" s="1"/>
  <c r="AI237" i="79" s="1"/>
  <c r="AF169" i="79"/>
  <c r="AH169" i="79" s="1"/>
  <c r="AE169" i="79"/>
  <c r="AG169" i="79" s="1"/>
  <c r="AI169" i="79" s="1"/>
  <c r="AF923" i="79"/>
  <c r="AH923" i="79" s="1"/>
  <c r="AE923" i="79"/>
  <c r="AG923" i="79" s="1"/>
  <c r="AI923" i="79" s="1"/>
  <c r="AE561" i="79"/>
  <c r="AG561" i="79" s="1"/>
  <c r="AI561" i="79" s="1"/>
  <c r="AF561" i="79"/>
  <c r="AH561" i="79" s="1"/>
  <c r="AF425" i="79"/>
  <c r="AH425" i="79" s="1"/>
  <c r="AE425" i="79"/>
  <c r="AG425" i="79" s="1"/>
  <c r="AI425" i="79" s="1"/>
  <c r="AF155" i="79"/>
  <c r="AH155" i="79" s="1"/>
  <c r="AE155" i="79"/>
  <c r="AG155" i="79" s="1"/>
  <c r="AI155" i="79" s="1"/>
  <c r="AF866" i="79"/>
  <c r="AH866" i="79" s="1"/>
  <c r="AE866" i="79"/>
  <c r="AG866" i="79" s="1"/>
  <c r="AI866" i="79" s="1"/>
  <c r="AE626" i="79"/>
  <c r="AG626" i="79" s="1"/>
  <c r="AI626" i="79" s="1"/>
  <c r="AF626" i="79"/>
  <c r="AH626" i="79" s="1"/>
  <c r="AF337" i="79"/>
  <c r="AH337" i="79" s="1"/>
  <c r="AE337" i="79"/>
  <c r="AG337" i="79" s="1"/>
  <c r="AI337" i="79" s="1"/>
  <c r="AF922" i="79"/>
  <c r="AH922" i="79" s="1"/>
  <c r="AE922" i="79"/>
  <c r="AG922" i="79" s="1"/>
  <c r="AI922" i="79" s="1"/>
  <c r="AF712" i="79"/>
  <c r="AH712" i="79" s="1"/>
  <c r="AE712" i="79"/>
  <c r="AG712" i="79" s="1"/>
  <c r="AI712" i="79" s="1"/>
  <c r="AF547" i="79"/>
  <c r="AH547" i="79" s="1"/>
  <c r="AE547" i="79"/>
  <c r="AG547" i="79" s="1"/>
  <c r="AI547" i="79" s="1"/>
  <c r="AF269" i="79"/>
  <c r="AH269" i="79" s="1"/>
  <c r="AE269" i="79"/>
  <c r="AG269" i="79" s="1"/>
  <c r="AI269" i="79" s="1"/>
  <c r="AF815" i="79"/>
  <c r="AH815" i="79" s="1"/>
  <c r="AE815" i="79"/>
  <c r="AG815" i="79" s="1"/>
  <c r="AI815" i="79" s="1"/>
  <c r="AE688" i="79"/>
  <c r="AG688" i="79" s="1"/>
  <c r="AI688" i="79" s="1"/>
  <c r="AF688" i="79"/>
  <c r="AH688" i="79" s="1"/>
  <c r="AF451" i="79"/>
  <c r="AH451" i="79" s="1"/>
  <c r="AE451" i="79"/>
  <c r="AG451" i="79" s="1"/>
  <c r="AI451" i="79" s="1"/>
  <c r="AE168" i="79"/>
  <c r="AG168" i="79" s="1"/>
  <c r="AI168" i="79" s="1"/>
  <c r="AF168" i="79"/>
  <c r="AH168" i="79" s="1"/>
  <c r="AF91" i="79"/>
  <c r="AH91" i="79" s="1"/>
  <c r="AE91" i="79"/>
  <c r="AG91" i="79" s="1"/>
  <c r="AI91" i="79" s="1"/>
  <c r="AF836" i="79"/>
  <c r="AH836" i="79" s="1"/>
  <c r="AE836" i="79"/>
  <c r="AG836" i="79" s="1"/>
  <c r="AI836" i="79" s="1"/>
  <c r="AF588" i="79"/>
  <c r="AH588" i="79" s="1"/>
  <c r="AE588" i="79"/>
  <c r="AG588" i="79" s="1"/>
  <c r="AI588" i="79" s="1"/>
  <c r="AF301" i="79"/>
  <c r="AH301" i="79" s="1"/>
  <c r="AE301" i="79"/>
  <c r="AG301" i="79" s="1"/>
  <c r="AI301" i="79" s="1"/>
  <c r="AF1015" i="79"/>
  <c r="AH1015" i="79" s="1"/>
  <c r="AE1015" i="79"/>
  <c r="AG1015" i="79" s="1"/>
  <c r="AI1015" i="79" s="1"/>
  <c r="AE662" i="79"/>
  <c r="AG662" i="79" s="1"/>
  <c r="AI662" i="79" s="1"/>
  <c r="AF662" i="79"/>
  <c r="AH662" i="79" s="1"/>
  <c r="AF509" i="79"/>
  <c r="AH509" i="79" s="1"/>
  <c r="AE509" i="79"/>
  <c r="AG509" i="79" s="1"/>
  <c r="AI509" i="79" s="1"/>
  <c r="AE211" i="79"/>
  <c r="AG211" i="79" s="1"/>
  <c r="AI211" i="79" s="1"/>
  <c r="AF211" i="79"/>
  <c r="AH211" i="79" s="1"/>
  <c r="AE911" i="79"/>
  <c r="AG911" i="79" s="1"/>
  <c r="AI911" i="79" s="1"/>
  <c r="AF911" i="79"/>
  <c r="AH911" i="79" s="1"/>
  <c r="AF679" i="79"/>
  <c r="AH679" i="79" s="1"/>
  <c r="AE679" i="79"/>
  <c r="AG679" i="79" s="1"/>
  <c r="AI679" i="79" s="1"/>
  <c r="AF413" i="79"/>
  <c r="AH413" i="79" s="1"/>
  <c r="AE413" i="79"/>
  <c r="AG413" i="79" s="1"/>
  <c r="AI413" i="79" s="1"/>
  <c r="AE133" i="79"/>
  <c r="AG133" i="79" s="1"/>
  <c r="AI133" i="79" s="1"/>
  <c r="AF133" i="79"/>
  <c r="AH133" i="79" s="1"/>
  <c r="AF854" i="79"/>
  <c r="AH854" i="79" s="1"/>
  <c r="AE854" i="79"/>
  <c r="AG854" i="79" s="1"/>
  <c r="AI854" i="79" s="1"/>
  <c r="AF614" i="79"/>
  <c r="AH614" i="79" s="1"/>
  <c r="AE614" i="79"/>
  <c r="AG614" i="79" s="1"/>
  <c r="AI614" i="79" s="1"/>
  <c r="AF327" i="79"/>
  <c r="AH327" i="79" s="1"/>
  <c r="AE327" i="79"/>
  <c r="AG327" i="79" s="1"/>
  <c r="AI327" i="79" s="1"/>
  <c r="AF122" i="79"/>
  <c r="AH122" i="79" s="1"/>
  <c r="AE122" i="79"/>
  <c r="AG122" i="79" s="1"/>
  <c r="AI122" i="79" s="1"/>
  <c r="AF1012" i="79"/>
  <c r="AH1012" i="79" s="1"/>
  <c r="AE1012" i="79"/>
  <c r="AG1012" i="79" s="1"/>
  <c r="AI1012" i="79" s="1"/>
  <c r="AE805" i="79"/>
  <c r="AG805" i="79" s="1"/>
  <c r="AI805" i="79" s="1"/>
  <c r="AF805" i="79"/>
  <c r="AH805" i="79" s="1"/>
  <c r="AF503" i="79"/>
  <c r="AH503" i="79" s="1"/>
  <c r="AE503" i="79"/>
  <c r="AG503" i="79" s="1"/>
  <c r="AI503" i="79" s="1"/>
  <c r="AF185" i="79"/>
  <c r="AH185" i="79" s="1"/>
  <c r="AE185" i="79"/>
  <c r="AG185" i="79" s="1"/>
  <c r="AI185" i="79" s="1"/>
  <c r="AE905" i="79"/>
  <c r="AG905" i="79" s="1"/>
  <c r="AI905" i="79" s="1"/>
  <c r="AF905" i="79"/>
  <c r="AH905" i="79" s="1"/>
  <c r="AF673" i="79"/>
  <c r="AH673" i="79" s="1"/>
  <c r="AE673" i="79"/>
  <c r="AG673" i="79" s="1"/>
  <c r="AI673" i="79" s="1"/>
  <c r="AE395" i="79"/>
  <c r="AG395" i="79" s="1"/>
  <c r="AI395" i="79" s="1"/>
  <c r="AF395" i="79"/>
  <c r="AH395" i="79" s="1"/>
  <c r="AF134" i="79"/>
  <c r="AH134" i="79" s="1"/>
  <c r="AE134" i="79"/>
  <c r="AG134" i="79" s="1"/>
  <c r="AI134" i="79" s="1"/>
  <c r="AF848" i="79"/>
  <c r="AH848" i="79" s="1"/>
  <c r="AE848" i="79"/>
  <c r="AG848" i="79" s="1"/>
  <c r="AI848" i="79" s="1"/>
  <c r="AF608" i="79"/>
  <c r="AH608" i="79" s="1"/>
  <c r="AE608" i="79"/>
  <c r="AG608" i="79" s="1"/>
  <c r="AI608" i="79" s="1"/>
  <c r="AF321" i="79"/>
  <c r="AH321" i="79" s="1"/>
  <c r="AE321" i="79"/>
  <c r="AG321" i="79" s="1"/>
  <c r="AI321" i="79" s="1"/>
  <c r="AE994" i="79"/>
  <c r="AG994" i="79" s="1"/>
  <c r="AI994" i="79" s="1"/>
  <c r="AF994" i="79"/>
  <c r="AH994" i="79" s="1"/>
  <c r="AF694" i="79"/>
  <c r="AH694" i="79" s="1"/>
  <c r="AE694" i="79"/>
  <c r="AG694" i="79" s="1"/>
  <c r="AI694" i="79" s="1"/>
  <c r="AF529" i="79"/>
  <c r="AH529" i="79" s="1"/>
  <c r="AE529" i="79"/>
  <c r="AG529" i="79" s="1"/>
  <c r="AI529" i="79" s="1"/>
  <c r="AF251" i="79"/>
  <c r="AH251" i="79" s="1"/>
  <c r="AE251" i="79"/>
  <c r="AG251" i="79" s="1"/>
  <c r="AI251" i="79" s="1"/>
  <c r="AF148" i="79"/>
  <c r="AH148" i="79" s="1"/>
  <c r="AE148" i="79"/>
  <c r="AG148" i="79" s="1"/>
  <c r="AI148" i="79" s="1"/>
  <c r="AF899" i="79"/>
  <c r="AH899" i="79" s="1"/>
  <c r="AE899" i="79"/>
  <c r="AG899" i="79" s="1"/>
  <c r="AI899" i="79" s="1"/>
  <c r="AF667" i="79"/>
  <c r="AH667" i="79" s="1"/>
  <c r="AE667" i="79"/>
  <c r="AG667" i="79" s="1"/>
  <c r="AI667" i="79" s="1"/>
  <c r="AE397" i="79"/>
  <c r="AG397" i="79" s="1"/>
  <c r="AI397" i="79" s="1"/>
  <c r="AF397" i="79"/>
  <c r="AH397" i="79" s="1"/>
  <c r="AE116" i="79"/>
  <c r="AG116" i="79" s="1"/>
  <c r="AI116" i="79" s="1"/>
  <c r="AF116" i="79"/>
  <c r="AH116" i="79" s="1"/>
  <c r="AE837" i="79"/>
  <c r="AG837" i="79" s="1"/>
  <c r="AI837" i="79" s="1"/>
  <c r="AF837" i="79"/>
  <c r="AH837" i="79" s="1"/>
  <c r="AF602" i="79"/>
  <c r="AH602" i="79" s="1"/>
  <c r="AE602" i="79"/>
  <c r="AG602" i="79" s="1"/>
  <c r="AI602" i="79" s="1"/>
  <c r="AF315" i="79"/>
  <c r="AH315" i="79" s="1"/>
  <c r="AE315" i="79"/>
  <c r="AG315" i="79" s="1"/>
  <c r="AI315" i="79" s="1"/>
  <c r="AF974" i="79"/>
  <c r="AH974" i="79" s="1"/>
  <c r="AE974" i="79"/>
  <c r="AG974" i="79" s="1"/>
  <c r="AI974" i="79" s="1"/>
  <c r="AE684" i="79"/>
  <c r="AG684" i="79" s="1"/>
  <c r="AI684" i="79" s="1"/>
  <c r="AF684" i="79"/>
  <c r="AH684" i="79" s="1"/>
  <c r="AF523" i="79"/>
  <c r="AH523" i="79" s="1"/>
  <c r="AE523" i="79"/>
  <c r="AG523" i="79" s="1"/>
  <c r="AI523" i="79" s="1"/>
  <c r="AF241" i="79"/>
  <c r="AH241" i="79" s="1"/>
  <c r="AE241" i="79"/>
  <c r="AG241" i="79" s="1"/>
  <c r="AI241" i="79" s="1"/>
  <c r="AF925" i="79"/>
  <c r="AH925" i="79" s="1"/>
  <c r="AE925" i="79"/>
  <c r="AG925" i="79" s="1"/>
  <c r="AI925" i="79" s="1"/>
  <c r="AE565" i="79"/>
  <c r="AG565" i="79" s="1"/>
  <c r="AI565" i="79" s="1"/>
  <c r="AF565" i="79"/>
  <c r="AH565" i="79" s="1"/>
  <c r="AF427" i="79"/>
  <c r="AH427" i="79" s="1"/>
  <c r="AE427" i="79"/>
  <c r="AG427" i="79" s="1"/>
  <c r="AI427" i="79" s="1"/>
  <c r="AF159" i="79"/>
  <c r="AH159" i="79" s="1"/>
  <c r="AE159" i="79"/>
  <c r="AG159" i="79" s="1"/>
  <c r="AI159" i="79" s="1"/>
  <c r="AF72" i="79"/>
  <c r="AH72" i="79" s="1"/>
  <c r="AE72" i="79"/>
  <c r="AG72" i="79" s="1"/>
  <c r="AI72" i="79" s="1"/>
  <c r="AE43" i="79"/>
  <c r="AG43" i="79" s="1"/>
  <c r="AI43" i="79" s="1"/>
  <c r="AF43" i="79"/>
  <c r="AH43" i="79" s="1"/>
  <c r="AF748" i="79"/>
  <c r="AH748" i="79" s="1"/>
  <c r="AE748" i="79"/>
  <c r="AG748" i="79" s="1"/>
  <c r="AI748" i="79" s="1"/>
  <c r="AE504" i="79"/>
  <c r="AG504" i="79" s="1"/>
  <c r="AI504" i="79" s="1"/>
  <c r="AF504" i="79"/>
  <c r="AH504" i="79" s="1"/>
  <c r="AF223" i="79"/>
  <c r="AH223" i="79" s="1"/>
  <c r="AE223" i="79"/>
  <c r="AG223" i="79" s="1"/>
  <c r="AI223" i="79" s="1"/>
  <c r="AE980" i="79"/>
  <c r="AG980" i="79" s="1"/>
  <c r="AI980" i="79" s="1"/>
  <c r="AF980" i="79"/>
  <c r="AH980" i="79" s="1"/>
  <c r="AE723" i="79"/>
  <c r="AG723" i="79" s="1"/>
  <c r="AI723" i="79" s="1"/>
  <c r="AF723" i="79"/>
  <c r="AH723" i="79" s="1"/>
  <c r="AE428" i="79"/>
  <c r="AG428" i="79" s="1"/>
  <c r="AI428" i="79" s="1"/>
  <c r="AF428" i="79"/>
  <c r="AH428" i="79" s="1"/>
  <c r="AE192" i="79"/>
  <c r="AG192" i="79" s="1"/>
  <c r="AI192" i="79" s="1"/>
  <c r="AF192" i="79"/>
  <c r="AH192" i="79" s="1"/>
  <c r="AF969" i="79"/>
  <c r="AH969" i="79" s="1"/>
  <c r="AE969" i="79"/>
  <c r="AG969" i="79" s="1"/>
  <c r="AI969" i="79" s="1"/>
  <c r="AF591" i="79"/>
  <c r="AH591" i="79" s="1"/>
  <c r="AE591" i="79"/>
  <c r="AG591" i="79" s="1"/>
  <c r="AI591" i="79" s="1"/>
  <c r="AE342" i="79"/>
  <c r="AG342" i="79" s="1"/>
  <c r="AI342" i="79" s="1"/>
  <c r="AF342" i="79"/>
  <c r="AH342" i="79" s="1"/>
  <c r="AE49" i="79"/>
  <c r="AG49" i="79" s="1"/>
  <c r="AI49" i="79" s="1"/>
  <c r="AF49" i="79"/>
  <c r="AH49" i="79" s="1"/>
  <c r="AF774" i="79"/>
  <c r="AH774" i="79" s="1"/>
  <c r="AE774" i="79"/>
  <c r="AG774" i="79" s="1"/>
  <c r="AI774" i="79" s="1"/>
  <c r="AF530" i="79"/>
  <c r="AH530" i="79" s="1"/>
  <c r="AE530" i="79"/>
  <c r="AG530" i="79" s="1"/>
  <c r="AI530" i="79" s="1"/>
  <c r="AF286" i="79"/>
  <c r="AH286" i="79" s="1"/>
  <c r="AE286" i="79"/>
  <c r="AG286" i="79" s="1"/>
  <c r="AI286" i="79" s="1"/>
  <c r="AF84" i="79"/>
  <c r="AH84" i="79" s="1"/>
  <c r="AE84" i="79"/>
  <c r="AG84" i="79" s="1"/>
  <c r="AI84" i="79" s="1"/>
  <c r="AF947" i="79"/>
  <c r="AH947" i="79" s="1"/>
  <c r="AE947" i="79"/>
  <c r="AG947" i="79" s="1"/>
  <c r="AI947" i="79" s="1"/>
  <c r="AF680" i="79"/>
  <c r="AH680" i="79" s="1"/>
  <c r="AE680" i="79"/>
  <c r="AG680" i="79" s="1"/>
  <c r="AI680" i="79" s="1"/>
  <c r="AF449" i="79"/>
  <c r="AH449" i="79" s="1"/>
  <c r="AE449" i="79"/>
  <c r="AG449" i="79" s="1"/>
  <c r="AI449" i="79" s="1"/>
  <c r="AE162" i="79"/>
  <c r="AG162" i="79" s="1"/>
  <c r="AI162" i="79" s="1"/>
  <c r="AF162" i="79"/>
  <c r="AH162" i="79" s="1"/>
  <c r="AF890" i="79"/>
  <c r="AH890" i="79" s="1"/>
  <c r="AE890" i="79"/>
  <c r="AG890" i="79" s="1"/>
  <c r="AI890" i="79" s="1"/>
  <c r="AE650" i="79"/>
  <c r="AG650" i="79" s="1"/>
  <c r="AI650" i="79" s="1"/>
  <c r="AF650" i="79"/>
  <c r="AH650" i="79" s="1"/>
  <c r="AF361" i="79"/>
  <c r="AH361" i="79" s="1"/>
  <c r="AE361" i="79"/>
  <c r="AG361" i="79" s="1"/>
  <c r="AI361" i="79" s="1"/>
  <c r="AE992" i="79"/>
  <c r="AG992" i="79" s="1"/>
  <c r="AI992" i="79" s="1"/>
  <c r="AF992" i="79"/>
  <c r="AH992" i="79" s="1"/>
  <c r="AF736" i="79"/>
  <c r="AH736" i="79" s="1"/>
  <c r="AE736" i="79"/>
  <c r="AG736" i="79" s="1"/>
  <c r="AI736" i="79" s="1"/>
  <c r="AE492" i="79"/>
  <c r="AG492" i="79" s="1"/>
  <c r="AI492" i="79" s="1"/>
  <c r="AF492" i="79"/>
  <c r="AH492" i="79" s="1"/>
  <c r="AF239" i="79"/>
  <c r="AH239" i="79" s="1"/>
  <c r="AE239" i="79"/>
  <c r="AG239" i="79" s="1"/>
  <c r="AI239" i="79" s="1"/>
  <c r="AF950" i="79"/>
  <c r="AH950" i="79" s="1"/>
  <c r="AE950" i="79"/>
  <c r="AG950" i="79" s="1"/>
  <c r="AI950" i="79" s="1"/>
  <c r="AF711" i="79"/>
  <c r="AH711" i="79" s="1"/>
  <c r="AE711" i="79"/>
  <c r="AG711" i="79" s="1"/>
  <c r="AI711" i="79" s="1"/>
  <c r="AF416" i="79"/>
  <c r="AH416" i="79" s="1"/>
  <c r="AE416" i="79"/>
  <c r="AG416" i="79" s="1"/>
  <c r="AI416" i="79" s="1"/>
  <c r="AF181" i="79"/>
  <c r="AH181" i="79" s="1"/>
  <c r="AE181" i="79"/>
  <c r="AG181" i="79" s="1"/>
  <c r="AI181" i="79" s="1"/>
  <c r="AE107" i="79"/>
  <c r="AG107" i="79" s="1"/>
  <c r="AI107" i="79" s="1"/>
  <c r="AF107" i="79"/>
  <c r="AH107" i="79" s="1"/>
  <c r="AF884" i="79"/>
  <c r="AH884" i="79" s="1"/>
  <c r="AE884" i="79"/>
  <c r="AG884" i="79" s="1"/>
  <c r="AI884" i="79" s="1"/>
  <c r="AE644" i="79"/>
  <c r="AG644" i="79" s="1"/>
  <c r="AI644" i="79" s="1"/>
  <c r="AF644" i="79"/>
  <c r="AH644" i="79" s="1"/>
  <c r="AF355" i="79"/>
  <c r="AH355" i="79" s="1"/>
  <c r="AE355" i="79"/>
  <c r="AG355" i="79" s="1"/>
  <c r="AI355" i="79" s="1"/>
  <c r="AF976" i="79"/>
  <c r="AH976" i="79" s="1"/>
  <c r="AE976" i="79"/>
  <c r="AG976" i="79" s="1"/>
  <c r="AI976" i="79" s="1"/>
  <c r="AF730" i="79"/>
  <c r="AH730" i="79" s="1"/>
  <c r="AE730" i="79"/>
  <c r="AG730" i="79" s="1"/>
  <c r="AI730" i="79" s="1"/>
  <c r="AE486" i="79"/>
  <c r="AG486" i="79" s="1"/>
  <c r="AI486" i="79" s="1"/>
  <c r="AF486" i="79"/>
  <c r="AH486" i="79" s="1"/>
  <c r="AF203" i="79"/>
  <c r="AH203" i="79" s="1"/>
  <c r="AE203" i="79"/>
  <c r="AG203" i="79" s="1"/>
  <c r="AI203" i="79" s="1"/>
  <c r="AF940" i="79"/>
  <c r="AH940" i="79" s="1"/>
  <c r="AE940" i="79"/>
  <c r="AG940" i="79" s="1"/>
  <c r="AI940" i="79" s="1"/>
  <c r="AF705" i="79"/>
  <c r="AH705" i="79" s="1"/>
  <c r="AE705" i="79"/>
  <c r="AG705" i="79" s="1"/>
  <c r="AI705" i="79" s="1"/>
  <c r="AE405" i="79"/>
  <c r="AG405" i="79" s="1"/>
  <c r="AI405" i="79" s="1"/>
  <c r="AF405" i="79"/>
  <c r="AH405" i="79" s="1"/>
  <c r="AF165" i="79"/>
  <c r="AH165" i="79" s="1"/>
  <c r="AE165" i="79"/>
  <c r="AG165" i="79" s="1"/>
  <c r="AI165" i="79" s="1"/>
  <c r="AE910" i="79"/>
  <c r="AG910" i="79" s="1"/>
  <c r="AI910" i="79" s="1"/>
  <c r="AF910" i="79"/>
  <c r="AH910" i="79" s="1"/>
  <c r="AE583" i="79"/>
  <c r="AG583" i="79" s="1"/>
  <c r="AI583" i="79" s="1"/>
  <c r="AF583" i="79"/>
  <c r="AH583" i="79" s="1"/>
  <c r="AF381" i="79"/>
  <c r="AH381" i="79" s="1"/>
  <c r="AE381" i="79"/>
  <c r="AG381" i="79" s="1"/>
  <c r="AI381" i="79" s="1"/>
  <c r="AE166" i="79"/>
  <c r="AG166" i="79" s="1"/>
  <c r="AI166" i="79" s="1"/>
  <c r="AF166" i="79"/>
  <c r="AH166" i="79" s="1"/>
  <c r="AE955" i="79"/>
  <c r="AG955" i="79" s="1"/>
  <c r="AI955" i="79" s="1"/>
  <c r="AF955" i="79"/>
  <c r="AH955" i="79" s="1"/>
  <c r="AF724" i="79"/>
  <c r="AH724" i="79" s="1"/>
  <c r="AE724" i="79"/>
  <c r="AG724" i="79" s="1"/>
  <c r="AI724" i="79" s="1"/>
  <c r="AE463" i="79"/>
  <c r="AG463" i="79" s="1"/>
  <c r="AI463" i="79" s="1"/>
  <c r="AF463" i="79"/>
  <c r="AH463" i="79" s="1"/>
  <c r="AF281" i="79"/>
  <c r="AH281" i="79" s="1"/>
  <c r="AE281" i="79"/>
  <c r="AG281" i="79" s="1"/>
  <c r="AI281" i="79" s="1"/>
  <c r="AF928" i="79"/>
  <c r="AH928" i="79" s="1"/>
  <c r="AE928" i="79"/>
  <c r="AG928" i="79" s="1"/>
  <c r="AI928" i="79" s="1"/>
  <c r="AF699" i="79"/>
  <c r="AH699" i="79" s="1"/>
  <c r="AE699" i="79"/>
  <c r="AG699" i="79" s="1"/>
  <c r="AI699" i="79" s="1"/>
  <c r="AF407" i="79"/>
  <c r="AH407" i="79" s="1"/>
  <c r="AE407" i="79"/>
  <c r="AG407" i="79" s="1"/>
  <c r="AI407" i="79" s="1"/>
  <c r="AF180" i="79"/>
  <c r="AH180" i="79" s="1"/>
  <c r="AE180" i="79"/>
  <c r="AG180" i="79" s="1"/>
  <c r="AI180" i="79" s="1"/>
  <c r="AF904" i="79"/>
  <c r="AH904" i="79" s="1"/>
  <c r="AE904" i="79"/>
  <c r="AG904" i="79" s="1"/>
  <c r="AI904" i="79" s="1"/>
  <c r="AF572" i="79"/>
  <c r="AH572" i="79" s="1"/>
  <c r="AE572" i="79"/>
  <c r="AG572" i="79" s="1"/>
  <c r="AI572" i="79" s="1"/>
  <c r="AF375" i="79"/>
  <c r="AH375" i="79" s="1"/>
  <c r="AE375" i="79"/>
  <c r="AG375" i="79" s="1"/>
  <c r="AI375" i="79" s="1"/>
  <c r="AF750" i="79"/>
  <c r="AH750" i="79" s="1"/>
  <c r="AE750" i="79"/>
  <c r="AG750" i="79" s="1"/>
  <c r="AI750" i="79" s="1"/>
  <c r="AE506" i="79"/>
  <c r="AG506" i="79" s="1"/>
  <c r="AI506" i="79" s="1"/>
  <c r="AF506" i="79"/>
  <c r="AH506" i="79" s="1"/>
  <c r="AF227" i="79"/>
  <c r="AH227" i="79" s="1"/>
  <c r="AE227" i="79"/>
  <c r="AG227" i="79" s="1"/>
  <c r="AI227" i="79" s="1"/>
  <c r="AF79" i="79"/>
  <c r="AH79" i="79" s="1"/>
  <c r="AE79" i="79"/>
  <c r="AG79" i="79" s="1"/>
  <c r="AI79" i="79" s="1"/>
  <c r="AE859" i="79"/>
  <c r="AG859" i="79" s="1"/>
  <c r="AI859" i="79" s="1"/>
  <c r="AF859" i="79"/>
  <c r="AH859" i="79" s="1"/>
  <c r="AE627" i="79"/>
  <c r="AG627" i="79" s="1"/>
  <c r="AI627" i="79" s="1"/>
  <c r="AF627" i="79"/>
  <c r="AH627" i="79" s="1"/>
  <c r="AE378" i="79"/>
  <c r="AG378" i="79" s="1"/>
  <c r="AI378" i="79" s="1"/>
  <c r="AF378" i="79"/>
  <c r="AH378" i="79" s="1"/>
  <c r="AF86" i="79"/>
  <c r="AH86" i="79" s="1"/>
  <c r="AE86" i="79"/>
  <c r="AG86" i="79" s="1"/>
  <c r="AI86" i="79" s="1"/>
  <c r="AF810" i="79"/>
  <c r="AH810" i="79" s="1"/>
  <c r="AE810" i="79"/>
  <c r="AG810" i="79" s="1"/>
  <c r="AI810" i="79" s="1"/>
  <c r="AF566" i="79"/>
  <c r="AH566" i="79" s="1"/>
  <c r="AE566" i="79"/>
  <c r="AG566" i="79" s="1"/>
  <c r="AI566" i="79" s="1"/>
  <c r="AE316" i="79"/>
  <c r="AG316" i="79" s="1"/>
  <c r="AI316" i="79" s="1"/>
  <c r="AF316" i="79"/>
  <c r="AH316" i="79" s="1"/>
  <c r="AF1002" i="79"/>
  <c r="AH1002" i="79" s="1"/>
  <c r="AE1002" i="79"/>
  <c r="AG1002" i="79" s="1"/>
  <c r="AI1002" i="79" s="1"/>
  <c r="AF785" i="79"/>
  <c r="AH785" i="79" s="1"/>
  <c r="AE785" i="79"/>
  <c r="AG785" i="79" s="1"/>
  <c r="AI785" i="79" s="1"/>
  <c r="AF477" i="79"/>
  <c r="AH477" i="79" s="1"/>
  <c r="AE477" i="79"/>
  <c r="AG477" i="79" s="1"/>
  <c r="AI477" i="79" s="1"/>
  <c r="AF234" i="79"/>
  <c r="AH234" i="79" s="1"/>
  <c r="AE234" i="79"/>
  <c r="AG234" i="79" s="1"/>
  <c r="AI234" i="79" s="1"/>
  <c r="AE885" i="79"/>
  <c r="AG885" i="79" s="1"/>
  <c r="AI885" i="79" s="1"/>
  <c r="AF885" i="79"/>
  <c r="AH885" i="79" s="1"/>
  <c r="AE653" i="79"/>
  <c r="AG653" i="79" s="1"/>
  <c r="AI653" i="79" s="1"/>
  <c r="AF653" i="79"/>
  <c r="AH653" i="79" s="1"/>
  <c r="AF404" i="79"/>
  <c r="AH404" i="79" s="1"/>
  <c r="AE404" i="79"/>
  <c r="AG404" i="79" s="1"/>
  <c r="AI404" i="79" s="1"/>
  <c r="AF111" i="79"/>
  <c r="AH111" i="79" s="1"/>
  <c r="AE111" i="79"/>
  <c r="AG111" i="79" s="1"/>
  <c r="AI111" i="79" s="1"/>
  <c r="AF59" i="79"/>
  <c r="AH59" i="79" s="1"/>
  <c r="AE59" i="79"/>
  <c r="AG59" i="79" s="1"/>
  <c r="AI59" i="79" s="1"/>
  <c r="AE772" i="79"/>
  <c r="AG772" i="79" s="1"/>
  <c r="AI772" i="79" s="1"/>
  <c r="AF772" i="79"/>
  <c r="AH772" i="79" s="1"/>
  <c r="AE528" i="79"/>
  <c r="AG528" i="79" s="1"/>
  <c r="AI528" i="79" s="1"/>
  <c r="AF528" i="79"/>
  <c r="AH528" i="79" s="1"/>
  <c r="AE278" i="79"/>
  <c r="AG278" i="79" s="1"/>
  <c r="AI278" i="79" s="1"/>
  <c r="AF278" i="79"/>
  <c r="AH278" i="79" s="1"/>
  <c r="AF959" i="79"/>
  <c r="AH959" i="79" s="1"/>
  <c r="AE959" i="79"/>
  <c r="AG959" i="79" s="1"/>
  <c r="AI959" i="79" s="1"/>
  <c r="AE747" i="79"/>
  <c r="AG747" i="79" s="1"/>
  <c r="AI747" i="79" s="1"/>
  <c r="AF747" i="79"/>
  <c r="AH747" i="79" s="1"/>
  <c r="AE452" i="79"/>
  <c r="AG452" i="79" s="1"/>
  <c r="AI452" i="79" s="1"/>
  <c r="AF452" i="79"/>
  <c r="AH452" i="79" s="1"/>
  <c r="AE216" i="79"/>
  <c r="AG216" i="79" s="1"/>
  <c r="AI216" i="79" s="1"/>
  <c r="AF216" i="79"/>
  <c r="AH216" i="79" s="1"/>
  <c r="AF847" i="79"/>
  <c r="AH847" i="79" s="1"/>
  <c r="AE847" i="79"/>
  <c r="AG847" i="79" s="1"/>
  <c r="AI847" i="79" s="1"/>
  <c r="AE615" i="79"/>
  <c r="AG615" i="79" s="1"/>
  <c r="AI615" i="79" s="1"/>
  <c r="AF615" i="79"/>
  <c r="AH615" i="79" s="1"/>
  <c r="AF366" i="79"/>
  <c r="AH366" i="79" s="1"/>
  <c r="AE366" i="79"/>
  <c r="AG366" i="79" s="1"/>
  <c r="AI366" i="79" s="1"/>
  <c r="AF81" i="79"/>
  <c r="AH81" i="79" s="1"/>
  <c r="AE81" i="79"/>
  <c r="AG81" i="79" s="1"/>
  <c r="AI81" i="79" s="1"/>
  <c r="AE798" i="79"/>
  <c r="AG798" i="79" s="1"/>
  <c r="AI798" i="79" s="1"/>
  <c r="AF798" i="79"/>
  <c r="AH798" i="79" s="1"/>
  <c r="AE554" i="79"/>
  <c r="AG554" i="79" s="1"/>
  <c r="AI554" i="79" s="1"/>
  <c r="AF554" i="79"/>
  <c r="AH554" i="79" s="1"/>
  <c r="AE304" i="79"/>
  <c r="AG304" i="79" s="1"/>
  <c r="AI304" i="79" s="1"/>
  <c r="AF304" i="79"/>
  <c r="AH304" i="79" s="1"/>
  <c r="AE94" i="79"/>
  <c r="AG94" i="79" s="1"/>
  <c r="AI94" i="79" s="1"/>
  <c r="AF94" i="79"/>
  <c r="AH94" i="79" s="1"/>
  <c r="AE36" i="79"/>
  <c r="AG36" i="79" s="1"/>
  <c r="AI36" i="79" s="1"/>
  <c r="AF36" i="79"/>
  <c r="AH36" i="79" s="1"/>
  <c r="AF741" i="79"/>
  <c r="AH741" i="79" s="1"/>
  <c r="AE741" i="79"/>
  <c r="AG741" i="79" s="1"/>
  <c r="AI741" i="79" s="1"/>
  <c r="AF446" i="79"/>
  <c r="AH446" i="79" s="1"/>
  <c r="AE446" i="79"/>
  <c r="AG446" i="79" s="1"/>
  <c r="AI446" i="79" s="1"/>
  <c r="AF210" i="79"/>
  <c r="AH210" i="79" s="1"/>
  <c r="AE210" i="79"/>
  <c r="AG210" i="79" s="1"/>
  <c r="AI210" i="79" s="1"/>
  <c r="AE833" i="79"/>
  <c r="AG833" i="79" s="1"/>
  <c r="AI833" i="79" s="1"/>
  <c r="AF833" i="79"/>
  <c r="AH833" i="79" s="1"/>
  <c r="AE609" i="79"/>
  <c r="AG609" i="79" s="1"/>
  <c r="AI609" i="79" s="1"/>
  <c r="AF609" i="79"/>
  <c r="AH609" i="79" s="1"/>
  <c r="AE360" i="79"/>
  <c r="AG360" i="79" s="1"/>
  <c r="AI360" i="79" s="1"/>
  <c r="AF360" i="79"/>
  <c r="AH360" i="79" s="1"/>
  <c r="AF68" i="79"/>
  <c r="AH68" i="79" s="1"/>
  <c r="AE68" i="79"/>
  <c r="AG68" i="79" s="1"/>
  <c r="AI68" i="79" s="1"/>
  <c r="AF792" i="79"/>
  <c r="AH792" i="79" s="1"/>
  <c r="AE792" i="79"/>
  <c r="AG792" i="79" s="1"/>
  <c r="AI792" i="79" s="1"/>
  <c r="AE548" i="79"/>
  <c r="AG548" i="79" s="1"/>
  <c r="AI548" i="79" s="1"/>
  <c r="AF548" i="79"/>
  <c r="AH548" i="79" s="1"/>
  <c r="AF298" i="79"/>
  <c r="AH298" i="79" s="1"/>
  <c r="AE298" i="79"/>
  <c r="AG298" i="79" s="1"/>
  <c r="AI298" i="79" s="1"/>
  <c r="AF37" i="79"/>
  <c r="AH37" i="79" s="1"/>
  <c r="AE37" i="79"/>
  <c r="AG37" i="79" s="1"/>
  <c r="AI37" i="79" s="1"/>
  <c r="AF767" i="79"/>
  <c r="AH767" i="79" s="1"/>
  <c r="AE767" i="79"/>
  <c r="AG767" i="79" s="1"/>
  <c r="AI767" i="79" s="1"/>
  <c r="AE472" i="79"/>
  <c r="AG472" i="79" s="1"/>
  <c r="AI472" i="79" s="1"/>
  <c r="AF472" i="79"/>
  <c r="AH472" i="79" s="1"/>
  <c r="AF199" i="79"/>
  <c r="AH199" i="79" s="1"/>
  <c r="AE199" i="79"/>
  <c r="AG199" i="79" s="1"/>
  <c r="AI199" i="79" s="1"/>
  <c r="AF132" i="79"/>
  <c r="AH132" i="79" s="1"/>
  <c r="AE132" i="79"/>
  <c r="AG132" i="79" s="1"/>
  <c r="AI132" i="79" s="1"/>
  <c r="AF17" i="79"/>
  <c r="AE17" i="79"/>
  <c r="AF603" i="79"/>
  <c r="AH603" i="79" s="1"/>
  <c r="AE603" i="79"/>
  <c r="AG603" i="79" s="1"/>
  <c r="AI603" i="79" s="1"/>
  <c r="AF354" i="79"/>
  <c r="AH354" i="79" s="1"/>
  <c r="AE354" i="79"/>
  <c r="AG354" i="79" s="1"/>
  <c r="AI354" i="79" s="1"/>
  <c r="AF55" i="79"/>
  <c r="AH55" i="79" s="1"/>
  <c r="AE55" i="79"/>
  <c r="AG55" i="79" s="1"/>
  <c r="AI55" i="79" s="1"/>
  <c r="AF786" i="79"/>
  <c r="AH786" i="79" s="1"/>
  <c r="AE786" i="79"/>
  <c r="AG786" i="79" s="1"/>
  <c r="AI786" i="79" s="1"/>
  <c r="AF542" i="79"/>
  <c r="AH542" i="79" s="1"/>
  <c r="AE542" i="79"/>
  <c r="AG542" i="79" s="1"/>
  <c r="AI542" i="79" s="1"/>
  <c r="AF289" i="79"/>
  <c r="AH289" i="79" s="1"/>
  <c r="AE289" i="79"/>
  <c r="AG289" i="79" s="1"/>
  <c r="AI289" i="79" s="1"/>
  <c r="AF25" i="79"/>
  <c r="AH25" i="79" s="1"/>
  <c r="AE25" i="79"/>
  <c r="AG25" i="79" s="1"/>
  <c r="AI25" i="79" s="1"/>
  <c r="AF761" i="79"/>
  <c r="AH761" i="79" s="1"/>
  <c r="AE761" i="79"/>
  <c r="AG761" i="79" s="1"/>
  <c r="AI761" i="79" s="1"/>
  <c r="AF466" i="79"/>
  <c r="AH466" i="79" s="1"/>
  <c r="AE466" i="79"/>
  <c r="AG466" i="79" s="1"/>
  <c r="AI466" i="79" s="1"/>
  <c r="AF220" i="79"/>
  <c r="AH220" i="79" s="1"/>
  <c r="AE220" i="79"/>
  <c r="AG220" i="79" s="1"/>
  <c r="AI220" i="79" s="1"/>
  <c r="AE861" i="79"/>
  <c r="AG861" i="79" s="1"/>
  <c r="AI861" i="79" s="1"/>
  <c r="AF861" i="79"/>
  <c r="AH861" i="79" s="1"/>
  <c r="AE629" i="79"/>
  <c r="AG629" i="79" s="1"/>
  <c r="AI629" i="79" s="1"/>
  <c r="AF629" i="79"/>
  <c r="AH629" i="79" s="1"/>
  <c r="AE380" i="79"/>
  <c r="AG380" i="79" s="1"/>
  <c r="AI380" i="79" s="1"/>
  <c r="AF380" i="79"/>
  <c r="AH380" i="79" s="1"/>
  <c r="AF83" i="79"/>
  <c r="AH83" i="79" s="1"/>
  <c r="AE83" i="79"/>
  <c r="AG83" i="79" s="1"/>
  <c r="AI83" i="79" s="1"/>
  <c r="AE839" i="79"/>
  <c r="AG839" i="79" s="1"/>
  <c r="AI839" i="79" s="1"/>
  <c r="AF839" i="79"/>
  <c r="AH839" i="79" s="1"/>
  <c r="AF693" i="79"/>
  <c r="AH693" i="79" s="1"/>
  <c r="AE693" i="79"/>
  <c r="AG693" i="79" s="1"/>
  <c r="AI693" i="79" s="1"/>
  <c r="AF385" i="79"/>
  <c r="AH385" i="79" s="1"/>
  <c r="AE385" i="79"/>
  <c r="AG385" i="79" s="1"/>
  <c r="AI385" i="79" s="1"/>
  <c r="AF174" i="79"/>
  <c r="AH174" i="79" s="1"/>
  <c r="AE174" i="79"/>
  <c r="AG174" i="79" s="1"/>
  <c r="AI174" i="79" s="1"/>
  <c r="AE898" i="79"/>
  <c r="AG898" i="79" s="1"/>
  <c r="AI898" i="79" s="1"/>
  <c r="AF898" i="79"/>
  <c r="AH898" i="79" s="1"/>
  <c r="AE559" i="79"/>
  <c r="AG559" i="79" s="1"/>
  <c r="AI559" i="79" s="1"/>
  <c r="AF559" i="79"/>
  <c r="AH559" i="79" s="1"/>
  <c r="AE369" i="79"/>
  <c r="AG369" i="79" s="1"/>
  <c r="AI369" i="79" s="1"/>
  <c r="AF369" i="79"/>
  <c r="AH369" i="79" s="1"/>
  <c r="AE35" i="79"/>
  <c r="AG35" i="79" s="1"/>
  <c r="AI35" i="79" s="1"/>
  <c r="AF35" i="79"/>
  <c r="AH35" i="79" s="1"/>
  <c r="AE744" i="79"/>
  <c r="AG744" i="79" s="1"/>
  <c r="AI744" i="79" s="1"/>
  <c r="AF744" i="79"/>
  <c r="AH744" i="79" s="1"/>
  <c r="AF500" i="79"/>
  <c r="AH500" i="79" s="1"/>
  <c r="AE500" i="79"/>
  <c r="AG500" i="79" s="1"/>
  <c r="AI500" i="79" s="1"/>
  <c r="AE217" i="79"/>
  <c r="AG217" i="79" s="1"/>
  <c r="AI217" i="79" s="1"/>
  <c r="AF217" i="79"/>
  <c r="AH217" i="79" s="1"/>
  <c r="AF966" i="79"/>
  <c r="AH966" i="79" s="1"/>
  <c r="AE966" i="79"/>
  <c r="AG966" i="79" s="1"/>
  <c r="AI966" i="79" s="1"/>
  <c r="AF719" i="79"/>
  <c r="AH719" i="79" s="1"/>
  <c r="AE719" i="79"/>
  <c r="AG719" i="79" s="1"/>
  <c r="AI719" i="79" s="1"/>
  <c r="AF424" i="79"/>
  <c r="AH424" i="79" s="1"/>
  <c r="AE424" i="79"/>
  <c r="AG424" i="79" s="1"/>
  <c r="AI424" i="79" s="1"/>
  <c r="AF188" i="79"/>
  <c r="AH188" i="79" s="1"/>
  <c r="AE188" i="79"/>
  <c r="AG188" i="79" s="1"/>
  <c r="AI188" i="79" s="1"/>
  <c r="AF99" i="79"/>
  <c r="AH99" i="79" s="1"/>
  <c r="AE99" i="79"/>
  <c r="AG99" i="79" s="1"/>
  <c r="AI99" i="79" s="1"/>
  <c r="AF860" i="79"/>
  <c r="AH860" i="79" s="1"/>
  <c r="AE860" i="79"/>
  <c r="AG860" i="79" s="1"/>
  <c r="AI860" i="79" s="1"/>
  <c r="AE620" i="79"/>
  <c r="AG620" i="79" s="1"/>
  <c r="AI620" i="79" s="1"/>
  <c r="AF620" i="79"/>
  <c r="AH620" i="79" s="1"/>
  <c r="AF331" i="79"/>
  <c r="AH331" i="79" s="1"/>
  <c r="AE331" i="79"/>
  <c r="AG331" i="79" s="1"/>
  <c r="AI331" i="79" s="1"/>
  <c r="AE972" i="79"/>
  <c r="AG972" i="79" s="1"/>
  <c r="AI972" i="79" s="1"/>
  <c r="AF972" i="79"/>
  <c r="AH972" i="79" s="1"/>
  <c r="AF706" i="79"/>
  <c r="AH706" i="79" s="1"/>
  <c r="AE706" i="79"/>
  <c r="AG706" i="79" s="1"/>
  <c r="AI706" i="79" s="1"/>
  <c r="AF541" i="79"/>
  <c r="AH541" i="79" s="1"/>
  <c r="AE541" i="79"/>
  <c r="AG541" i="79" s="1"/>
  <c r="AI541" i="79" s="1"/>
  <c r="AF263" i="79"/>
  <c r="AH263" i="79" s="1"/>
  <c r="AE263" i="79"/>
  <c r="AG263" i="79" s="1"/>
  <c r="AI263" i="79" s="1"/>
  <c r="AF943" i="79"/>
  <c r="AH943" i="79" s="1"/>
  <c r="AE943" i="79"/>
  <c r="AG943" i="79" s="1"/>
  <c r="AI943" i="79" s="1"/>
  <c r="AE664" i="79"/>
  <c r="AG664" i="79" s="1"/>
  <c r="AI664" i="79" s="1"/>
  <c r="AF664" i="79"/>
  <c r="AH664" i="79" s="1"/>
  <c r="AF445" i="79"/>
  <c r="AH445" i="79" s="1"/>
  <c r="AE445" i="79"/>
  <c r="AG445" i="79" s="1"/>
  <c r="AI445" i="79" s="1"/>
  <c r="AF150" i="79"/>
  <c r="AH150" i="79" s="1"/>
  <c r="AE150" i="79"/>
  <c r="AG150" i="79" s="1"/>
  <c r="AI150" i="79" s="1"/>
  <c r="AF886" i="79"/>
  <c r="AH886" i="79" s="1"/>
  <c r="AE886" i="79"/>
  <c r="AG886" i="79" s="1"/>
  <c r="AI886" i="79" s="1"/>
  <c r="AF646" i="79"/>
  <c r="AH646" i="79" s="1"/>
  <c r="AE646" i="79"/>
  <c r="AG646" i="79" s="1"/>
  <c r="AI646" i="79" s="1"/>
  <c r="AF357" i="79"/>
  <c r="AH357" i="79" s="1"/>
  <c r="AE357" i="79"/>
  <c r="AG357" i="79" s="1"/>
  <c r="AI357" i="79" s="1"/>
  <c r="AF145" i="79"/>
  <c r="AH145" i="79" s="1"/>
  <c r="AE145" i="79"/>
  <c r="AG145" i="79" s="1"/>
  <c r="AI145" i="79" s="1"/>
  <c r="AE938" i="79"/>
  <c r="AG938" i="79" s="1"/>
  <c r="AI938" i="79" s="1"/>
  <c r="AF938" i="79"/>
  <c r="AH938" i="79" s="1"/>
  <c r="AE700" i="79"/>
  <c r="AG700" i="79" s="1"/>
  <c r="AI700" i="79" s="1"/>
  <c r="AF700" i="79"/>
  <c r="AH700" i="79" s="1"/>
  <c r="AE535" i="79"/>
  <c r="AG535" i="79" s="1"/>
  <c r="AI535" i="79" s="1"/>
  <c r="AF535" i="79"/>
  <c r="AH535" i="79" s="1"/>
  <c r="AE257" i="79"/>
  <c r="AG257" i="79" s="1"/>
  <c r="AI257" i="79" s="1"/>
  <c r="AF257" i="79"/>
  <c r="AH257" i="79" s="1"/>
  <c r="AE937" i="79"/>
  <c r="AG937" i="79" s="1"/>
  <c r="AI937" i="79" s="1"/>
  <c r="AF937" i="79"/>
  <c r="AH937" i="79" s="1"/>
  <c r="AF674" i="79"/>
  <c r="AH674" i="79" s="1"/>
  <c r="AE674" i="79"/>
  <c r="AG674" i="79" s="1"/>
  <c r="AI674" i="79" s="1"/>
  <c r="AE439" i="79"/>
  <c r="AG439" i="79" s="1"/>
  <c r="AI439" i="79" s="1"/>
  <c r="AF439" i="79"/>
  <c r="AH439" i="79" s="1"/>
  <c r="AE156" i="79"/>
  <c r="AG156" i="79" s="1"/>
  <c r="AI156" i="79" s="1"/>
  <c r="AF156" i="79"/>
  <c r="AH156" i="79" s="1"/>
  <c r="AE880" i="79"/>
  <c r="AG880" i="79" s="1"/>
  <c r="AI880" i="79" s="1"/>
  <c r="AF880" i="79"/>
  <c r="AH880" i="79" s="1"/>
  <c r="AF640" i="79"/>
  <c r="AH640" i="79" s="1"/>
  <c r="AE640" i="79"/>
  <c r="AG640" i="79" s="1"/>
  <c r="AI640" i="79" s="1"/>
  <c r="AE351" i="79"/>
  <c r="AG351" i="79" s="1"/>
  <c r="AI351" i="79" s="1"/>
  <c r="AF351" i="79"/>
  <c r="AH351" i="79" s="1"/>
  <c r="AF960" i="79"/>
  <c r="AH960" i="79" s="1"/>
  <c r="AE960" i="79"/>
  <c r="AG960" i="79" s="1"/>
  <c r="AI960" i="79" s="1"/>
  <c r="AF726" i="79"/>
  <c r="AH726" i="79" s="1"/>
  <c r="AE726" i="79"/>
  <c r="AG726" i="79" s="1"/>
  <c r="AI726" i="79" s="1"/>
  <c r="AF473" i="79"/>
  <c r="AH473" i="79" s="1"/>
  <c r="AE473" i="79"/>
  <c r="AG473" i="79" s="1"/>
  <c r="AI473" i="79" s="1"/>
  <c r="AF283" i="79"/>
  <c r="AH283" i="79" s="1"/>
  <c r="AE283" i="79"/>
  <c r="AG283" i="79" s="1"/>
  <c r="AI283" i="79" s="1"/>
  <c r="AF63" i="79"/>
  <c r="AH63" i="79" s="1"/>
  <c r="AE63" i="79"/>
  <c r="AG63" i="79" s="1"/>
  <c r="AI63" i="79" s="1"/>
  <c r="AE931" i="79"/>
  <c r="AG931" i="79" s="1"/>
  <c r="AI931" i="79" s="1"/>
  <c r="AF931" i="79"/>
  <c r="AH931" i="79" s="1"/>
  <c r="AE579" i="79"/>
  <c r="AG579" i="79" s="1"/>
  <c r="AI579" i="79" s="1"/>
  <c r="AF579" i="79"/>
  <c r="AH579" i="79" s="1"/>
  <c r="AE433" i="79"/>
  <c r="AG433" i="79" s="1"/>
  <c r="AI433" i="79" s="1"/>
  <c r="AF433" i="79"/>
  <c r="AH433" i="79" s="1"/>
  <c r="AE167" i="79"/>
  <c r="AG167" i="79" s="1"/>
  <c r="AI167" i="79" s="1"/>
  <c r="AF167" i="79"/>
  <c r="AH167" i="79" s="1"/>
  <c r="AE874" i="79"/>
  <c r="AG874" i="79" s="1"/>
  <c r="AI874" i="79" s="1"/>
  <c r="AF874" i="79"/>
  <c r="AH874" i="79" s="1"/>
  <c r="AE634" i="79"/>
  <c r="AG634" i="79" s="1"/>
  <c r="AI634" i="79" s="1"/>
  <c r="AF634" i="79"/>
  <c r="AH634" i="79" s="1"/>
  <c r="AE345" i="79"/>
  <c r="AG345" i="79" s="1"/>
  <c r="AI345" i="79" s="1"/>
  <c r="AF345" i="79"/>
  <c r="AH345" i="79" s="1"/>
  <c r="AE990" i="79"/>
  <c r="AG990" i="79" s="1"/>
  <c r="AI990" i="79" s="1"/>
  <c r="AF990" i="79"/>
  <c r="AH990" i="79" s="1"/>
  <c r="AE720" i="79"/>
  <c r="AG720" i="79" s="1"/>
  <c r="AI720" i="79" s="1"/>
  <c r="AF720" i="79"/>
  <c r="AH720" i="79" s="1"/>
  <c r="AF475" i="79"/>
  <c r="AH475" i="79" s="1"/>
  <c r="AE475" i="79"/>
  <c r="AG475" i="79" s="1"/>
  <c r="AI475" i="79" s="1"/>
  <c r="AE277" i="79"/>
  <c r="AG277" i="79" s="1"/>
  <c r="AI277" i="79" s="1"/>
  <c r="AF277" i="79"/>
  <c r="AH277" i="79" s="1"/>
  <c r="AE920" i="79"/>
  <c r="AG920" i="79" s="1"/>
  <c r="AI920" i="79" s="1"/>
  <c r="AF920" i="79"/>
  <c r="AH920" i="79" s="1"/>
  <c r="AE695" i="79"/>
  <c r="AG695" i="79" s="1"/>
  <c r="AI695" i="79" s="1"/>
  <c r="AF695" i="79"/>
  <c r="AH695" i="79" s="1"/>
  <c r="AF393" i="79"/>
  <c r="AH393" i="79" s="1"/>
  <c r="AE393" i="79"/>
  <c r="AG393" i="79" s="1"/>
  <c r="AI393" i="79" s="1"/>
  <c r="AE176" i="79"/>
  <c r="AG176" i="79" s="1"/>
  <c r="AI176" i="79" s="1"/>
  <c r="AF176" i="79"/>
  <c r="AH176" i="79" s="1"/>
  <c r="AE90" i="79"/>
  <c r="AG90" i="79" s="1"/>
  <c r="AI90" i="79" s="1"/>
  <c r="AF90" i="79"/>
  <c r="AH90" i="79" s="1"/>
  <c r="O524" i="141"/>
  <c r="P524" i="141" s="1"/>
  <c r="O908" i="141"/>
  <c r="P908" i="141" s="1"/>
  <c r="O412" i="141"/>
  <c r="P412" i="141" s="1"/>
  <c r="O914" i="141"/>
  <c r="P914" i="141" s="1"/>
  <c r="O47" i="141"/>
  <c r="P47" i="141" s="1"/>
  <c r="O591" i="141"/>
  <c r="P591" i="141" s="1"/>
  <c r="O558" i="141"/>
  <c r="P558" i="141" s="1"/>
  <c r="O166" i="141"/>
  <c r="P166" i="141" s="1"/>
  <c r="O827" i="141"/>
  <c r="P827" i="141" s="1"/>
  <c r="O56" i="141"/>
  <c r="P56" i="141" s="1"/>
  <c r="O614" i="141"/>
  <c r="P614" i="141" s="1"/>
  <c r="O163" i="141"/>
  <c r="P163" i="141" s="1"/>
  <c r="O684" i="141"/>
  <c r="P684" i="141" s="1"/>
  <c r="O226" i="141"/>
  <c r="P226" i="141" s="1"/>
  <c r="O993" i="141"/>
  <c r="P993" i="141" s="1"/>
  <c r="O520" i="141"/>
  <c r="P520" i="141" s="1"/>
  <c r="O430" i="141"/>
  <c r="P430" i="141" s="1"/>
  <c r="O389" i="141"/>
  <c r="P389" i="141" s="1"/>
  <c r="O328" i="141"/>
  <c r="P328" i="141" s="1"/>
  <c r="O507" i="141"/>
  <c r="P507" i="141" s="1"/>
  <c r="O767" i="141"/>
  <c r="P767" i="141" s="1"/>
  <c r="O449" i="141"/>
  <c r="P449" i="141" s="1"/>
  <c r="O805" i="141"/>
  <c r="P805" i="141" s="1"/>
  <c r="O731" i="141"/>
  <c r="P731" i="141" s="1"/>
  <c r="O336" i="141"/>
  <c r="P336" i="141" s="1"/>
  <c r="O511" i="141"/>
  <c r="P511" i="141" s="1"/>
  <c r="O940" i="141"/>
  <c r="P940" i="141" s="1"/>
  <c r="O566" i="141"/>
  <c r="P566" i="141" s="1"/>
  <c r="O534" i="141"/>
  <c r="P534" i="141" s="1"/>
  <c r="O985" i="141"/>
  <c r="P985" i="141" s="1"/>
  <c r="O548" i="141"/>
  <c r="P548" i="141" s="1"/>
  <c r="O18" i="141"/>
  <c r="P18" i="141" s="1"/>
  <c r="O862" i="141"/>
  <c r="P862" i="141" s="1"/>
  <c r="O199" i="141"/>
  <c r="P199" i="141" s="1"/>
  <c r="O444" i="141"/>
  <c r="P444" i="141" s="1"/>
  <c r="O251" i="141"/>
  <c r="P251" i="141" s="1"/>
  <c r="O779" i="141"/>
  <c r="P779" i="141" s="1"/>
  <c r="O626" i="141"/>
  <c r="P626" i="141" s="1"/>
  <c r="O455" i="141"/>
  <c r="P455" i="141" s="1"/>
  <c r="O283" i="141"/>
  <c r="P283" i="141" s="1"/>
  <c r="O756" i="141"/>
  <c r="P756" i="141" s="1"/>
  <c r="O912" i="141"/>
  <c r="P912" i="141" s="1"/>
  <c r="O734" i="141"/>
  <c r="P734" i="141" s="1"/>
  <c r="O277" i="141"/>
  <c r="P277" i="141" s="1"/>
  <c r="O944" i="141"/>
  <c r="P944" i="141" s="1"/>
  <c r="O82" i="141"/>
  <c r="P82" i="141" s="1"/>
  <c r="O998" i="141"/>
  <c r="P998" i="141" s="1"/>
  <c r="O493" i="141"/>
  <c r="P493" i="141" s="1"/>
  <c r="O313" i="141"/>
  <c r="P313" i="141" s="1"/>
  <c r="O489" i="141"/>
  <c r="P489" i="141" s="1"/>
  <c r="O338" i="141"/>
  <c r="P338" i="141" s="1"/>
  <c r="O363" i="141"/>
  <c r="P363" i="141" s="1"/>
  <c r="O484" i="141"/>
  <c r="P484" i="141" s="1"/>
  <c r="O141" i="141"/>
  <c r="P141" i="141" s="1"/>
  <c r="O703" i="141"/>
  <c r="P703" i="141" s="1"/>
  <c r="O420" i="141"/>
  <c r="P420" i="141" s="1"/>
  <c r="O456" i="141"/>
  <c r="P456" i="141" s="1"/>
  <c r="O135" i="141"/>
  <c r="P135" i="141" s="1"/>
  <c r="O55" i="141"/>
  <c r="P55" i="141" s="1"/>
  <c r="O961" i="141"/>
  <c r="P961" i="141" s="1"/>
  <c r="O242" i="141"/>
  <c r="P242" i="141" s="1"/>
  <c r="O285" i="141"/>
  <c r="P285" i="141" s="1"/>
  <c r="O81" i="141"/>
  <c r="P81" i="141" s="1"/>
  <c r="O773" i="141"/>
  <c r="P773" i="141" s="1"/>
  <c r="O859" i="141"/>
  <c r="P859" i="141" s="1"/>
  <c r="O487" i="141"/>
  <c r="P487" i="141" s="1"/>
  <c r="O34" i="141"/>
  <c r="P34" i="141" s="1"/>
  <c r="O726" i="141"/>
  <c r="P726" i="141" s="1"/>
  <c r="O500" i="141"/>
  <c r="P500" i="141" s="1"/>
  <c r="O607" i="141"/>
  <c r="P607" i="141" s="1"/>
  <c r="O861" i="141"/>
  <c r="P861" i="141" s="1"/>
  <c r="O460" i="141"/>
  <c r="P460" i="141" s="1"/>
  <c r="O505" i="141"/>
  <c r="P505" i="141" s="1"/>
  <c r="O485" i="141"/>
  <c r="P485" i="141" s="1"/>
  <c r="O997" i="141"/>
  <c r="P997" i="141" s="1"/>
  <c r="O305" i="141"/>
  <c r="P305" i="141" s="1"/>
  <c r="O1009" i="141"/>
  <c r="P1009" i="141" s="1"/>
  <c r="O273" i="141"/>
  <c r="P273" i="141" s="1"/>
  <c r="O916" i="141"/>
  <c r="P916" i="141" s="1"/>
  <c r="O133" i="141"/>
  <c r="P133" i="141" s="1"/>
  <c r="O138" i="141"/>
  <c r="P138" i="141" s="1"/>
  <c r="O853" i="141"/>
  <c r="P853" i="141" s="1"/>
  <c r="O700" i="141"/>
  <c r="P700" i="141" s="1"/>
  <c r="O545" i="141"/>
  <c r="P545" i="141" s="1"/>
  <c r="O932" i="141"/>
  <c r="P932" i="141" s="1"/>
  <c r="O733" i="141"/>
  <c r="P733" i="141" s="1"/>
  <c r="O744" i="141"/>
  <c r="P744" i="141" s="1"/>
  <c r="O665" i="141"/>
  <c r="P665" i="141" s="1"/>
  <c r="O986" i="141"/>
  <c r="P986" i="141" s="1"/>
  <c r="O889" i="141"/>
  <c r="P889" i="141" s="1"/>
  <c r="O720" i="141"/>
  <c r="P720" i="141" s="1"/>
  <c r="O649" i="141"/>
  <c r="P649" i="141" s="1"/>
  <c r="O294" i="141"/>
  <c r="P294" i="141" s="1"/>
  <c r="O150" i="141"/>
  <c r="P150" i="141" s="1"/>
  <c r="O59" i="141"/>
  <c r="P59" i="141" s="1"/>
  <c r="O215" i="141"/>
  <c r="P215" i="141" s="1"/>
  <c r="O578" i="141"/>
  <c r="P578" i="141" s="1"/>
  <c r="O415" i="141"/>
  <c r="P415" i="141" s="1"/>
  <c r="O291" i="141"/>
  <c r="P291" i="141" s="1"/>
  <c r="O75" i="141"/>
  <c r="P75" i="141" s="1"/>
  <c r="O452" i="141"/>
  <c r="P452" i="141" s="1"/>
  <c r="O501" i="141"/>
  <c r="P501" i="141" s="1"/>
  <c r="O362" i="141"/>
  <c r="P362" i="141" s="1"/>
  <c r="O687" i="141"/>
  <c r="P687" i="141" s="1"/>
  <c r="O666" i="141"/>
  <c r="P666" i="141" s="1"/>
  <c r="O699" i="141"/>
  <c r="P699" i="141" s="1"/>
  <c r="O171" i="141"/>
  <c r="P171" i="141" s="1"/>
  <c r="O860" i="141"/>
  <c r="P860" i="141" s="1"/>
  <c r="O890" i="141"/>
  <c r="P890" i="141" s="1"/>
  <c r="O603" i="141"/>
  <c r="P603" i="141" s="1"/>
  <c r="O995" i="141"/>
  <c r="P995" i="141" s="1"/>
  <c r="O766" i="141"/>
  <c r="P766" i="141" s="1"/>
  <c r="O812" i="141"/>
  <c r="P812" i="141" s="1"/>
  <c r="O407" i="141"/>
  <c r="P407" i="141" s="1"/>
  <c r="O385" i="141"/>
  <c r="P385" i="141" s="1"/>
  <c r="O370" i="141"/>
  <c r="P370" i="141" s="1"/>
  <c r="O648" i="141"/>
  <c r="P648" i="141" s="1"/>
  <c r="O722" i="141"/>
  <c r="P722" i="141" s="1"/>
  <c r="O475" i="141"/>
  <c r="P475" i="141" s="1"/>
  <c r="O761" i="141"/>
  <c r="P761" i="141" s="1"/>
  <c r="O656" i="141"/>
  <c r="P656" i="141" s="1"/>
  <c r="O349" i="141"/>
  <c r="P349" i="141" s="1"/>
  <c r="O813" i="141"/>
  <c r="P813" i="141" s="1"/>
  <c r="O775" i="141"/>
  <c r="P775" i="141" s="1"/>
  <c r="O846" i="141"/>
  <c r="P846" i="141" s="1"/>
  <c r="O212" i="141"/>
  <c r="P212" i="141" s="1"/>
  <c r="O111" i="141"/>
  <c r="P111" i="141" s="1"/>
  <c r="O32" i="141"/>
  <c r="P32" i="141" s="1"/>
  <c r="O535" i="141"/>
  <c r="P535" i="141" s="1"/>
  <c r="O451" i="141"/>
  <c r="P451" i="141" s="1"/>
  <c r="O311" i="141"/>
  <c r="P311" i="141" s="1"/>
  <c r="O583" i="141"/>
  <c r="P583" i="141" s="1"/>
  <c r="O98" i="141"/>
  <c r="P98" i="141" s="1"/>
  <c r="O787" i="141"/>
  <c r="P787" i="141" s="1"/>
  <c r="O590" i="141"/>
  <c r="P590" i="141" s="1"/>
  <c r="O960" i="141"/>
  <c r="P960" i="141" s="1"/>
  <c r="O655" i="141"/>
  <c r="P655" i="141" s="1"/>
  <c r="O278" i="141"/>
  <c r="P278" i="141" s="1"/>
  <c r="O228" i="141"/>
  <c r="P228" i="141" s="1"/>
  <c r="O875" i="141"/>
  <c r="P875" i="141" s="1"/>
  <c r="O93" i="141"/>
  <c r="P93" i="141" s="1"/>
  <c r="O129" i="141"/>
  <c r="P129" i="141" s="1"/>
  <c r="O633" i="141"/>
  <c r="P633" i="141" s="1"/>
  <c r="O144" i="141"/>
  <c r="P144" i="141" s="1"/>
  <c r="O466" i="141"/>
  <c r="P466" i="141" s="1"/>
  <c r="O346" i="141"/>
  <c r="P346" i="141" s="1"/>
  <c r="O794" i="141"/>
  <c r="P794" i="141" s="1"/>
  <c r="O105" i="141"/>
  <c r="P105" i="141" s="1"/>
  <c r="O924" i="141"/>
  <c r="P924" i="141" s="1"/>
  <c r="O293" i="141"/>
  <c r="P293" i="141" s="1"/>
  <c r="O653" i="141"/>
  <c r="P653" i="141" s="1"/>
  <c r="O306" i="141"/>
  <c r="P306" i="141" s="1"/>
  <c r="O103" i="141"/>
  <c r="P103" i="141" s="1"/>
  <c r="O327" i="141"/>
  <c r="P327" i="141" s="1"/>
  <c r="O260" i="141"/>
  <c r="P260" i="141" s="1"/>
  <c r="O151" i="141"/>
  <c r="P151" i="141" s="1"/>
  <c r="O715" i="141"/>
  <c r="P715" i="141" s="1"/>
  <c r="O835" i="141"/>
  <c r="P835" i="141" s="1"/>
  <c r="O586" i="141"/>
  <c r="P586" i="141" s="1"/>
  <c r="O613" i="141"/>
  <c r="P613" i="141" s="1"/>
  <c r="O509" i="141"/>
  <c r="P509" i="141" s="1"/>
  <c r="O631" i="141"/>
  <c r="P631" i="141" s="1"/>
  <c r="O432" i="141"/>
  <c r="P432" i="141" s="1"/>
  <c r="O797" i="141"/>
  <c r="P797" i="141" s="1"/>
  <c r="O335" i="141"/>
  <c r="P335" i="141" s="1"/>
  <c r="O971" i="141"/>
  <c r="P971" i="141" s="1"/>
  <c r="O115" i="141"/>
  <c r="P115" i="141" s="1"/>
  <c r="O663" i="141"/>
  <c r="P663" i="141" s="1"/>
  <c r="O48" i="141"/>
  <c r="P48" i="141" s="1"/>
  <c r="O645" i="141"/>
  <c r="P645" i="141" s="1"/>
  <c r="O431" i="141"/>
  <c r="P431" i="141" s="1"/>
  <c r="O296" i="141"/>
  <c r="P296" i="141" s="1"/>
  <c r="O280" i="141"/>
  <c r="P280" i="141" s="1"/>
  <c r="O568" i="141"/>
  <c r="P568" i="141" s="1"/>
  <c r="O284" i="141"/>
  <c r="P284" i="141" s="1"/>
  <c r="O364" i="141"/>
  <c r="P364" i="141" s="1"/>
  <c r="O154" i="141"/>
  <c r="P154" i="141" s="1"/>
  <c r="O429" i="141"/>
  <c r="P429" i="141" s="1"/>
  <c r="O379" i="141"/>
  <c r="P379" i="141" s="1"/>
  <c r="O811" i="141"/>
  <c r="P811" i="141" s="1"/>
  <c r="O893" i="141"/>
  <c r="P893" i="141" s="1"/>
  <c r="O999" i="141"/>
  <c r="P999" i="141" s="1"/>
  <c r="O523" i="141"/>
  <c r="P523" i="141" s="1"/>
  <c r="O822" i="141"/>
  <c r="P822" i="141" s="1"/>
  <c r="O478" i="141"/>
  <c r="P478" i="141" s="1"/>
  <c r="O125" i="141"/>
  <c r="P125" i="141" s="1"/>
  <c r="O70" i="141"/>
  <c r="P70" i="141" s="1"/>
  <c r="O276" i="141"/>
  <c r="P276" i="141" s="1"/>
  <c r="O595" i="141"/>
  <c r="P595" i="141" s="1"/>
  <c r="O184" i="141"/>
  <c r="P184" i="141" s="1"/>
  <c r="O342" i="141"/>
  <c r="P342" i="141" s="1"/>
  <c r="O612" i="141"/>
  <c r="P612" i="141" s="1"/>
  <c r="O94" i="141"/>
  <c r="P94" i="141" s="1"/>
  <c r="O982" i="141"/>
  <c r="P982" i="141" s="1"/>
  <c r="O572" i="141"/>
  <c r="P572" i="141" s="1"/>
  <c r="O551" i="141"/>
  <c r="P551" i="141" s="1"/>
  <c r="O345" i="141"/>
  <c r="P345" i="141" s="1"/>
  <c r="O789" i="141"/>
  <c r="P789" i="141" s="1"/>
  <c r="O531" i="141"/>
  <c r="P531" i="141" s="1"/>
  <c r="O728" i="141"/>
  <c r="P728" i="141" s="1"/>
  <c r="O35" i="141"/>
  <c r="P35" i="141" s="1"/>
  <c r="O156" i="141"/>
  <c r="P156" i="141" s="1"/>
  <c r="O281" i="141"/>
  <c r="P281" i="141" s="1"/>
  <c r="O867" i="141"/>
  <c r="P867" i="141" s="1"/>
  <c r="O552" i="141"/>
  <c r="P552" i="141" s="1"/>
  <c r="O987" i="141"/>
  <c r="P987" i="141" s="1"/>
  <c r="O317" i="141"/>
  <c r="P317" i="141" s="1"/>
  <c r="O673" i="141"/>
  <c r="P673" i="141" s="1"/>
  <c r="O823" i="141"/>
  <c r="P823" i="141" s="1"/>
  <c r="O465" i="141"/>
  <c r="P465" i="141" s="1"/>
  <c r="O577" i="141"/>
  <c r="P577" i="141" s="1"/>
  <c r="O139" i="141"/>
  <c r="P139" i="141" s="1"/>
  <c r="O821" i="141"/>
  <c r="P821" i="141" s="1"/>
  <c r="O218" i="141"/>
  <c r="P218" i="141" s="1"/>
  <c r="O178" i="141"/>
  <c r="P178" i="141" s="1"/>
  <c r="O256" i="141"/>
  <c r="P256" i="141" s="1"/>
  <c r="O783" i="141"/>
  <c r="P783" i="141" s="1"/>
  <c r="O264" i="141"/>
  <c r="P264" i="141" s="1"/>
  <c r="O216" i="141"/>
  <c r="P216" i="141" s="1"/>
  <c r="O564" i="141"/>
  <c r="P564" i="141" s="1"/>
  <c r="O695" i="141"/>
  <c r="P695" i="141" s="1"/>
  <c r="O620" i="141"/>
  <c r="P620" i="141" s="1"/>
  <c r="O544" i="141"/>
  <c r="P544" i="141" s="1"/>
  <c r="O807" i="141"/>
  <c r="P807" i="141" s="1"/>
  <c r="O883" i="141"/>
  <c r="P883" i="141" s="1"/>
  <c r="O749" i="141"/>
  <c r="P749" i="141" s="1"/>
  <c r="O195" i="141"/>
  <c r="P195" i="141" s="1"/>
  <c r="O973" i="141"/>
  <c r="P973" i="141" s="1"/>
  <c r="O168" i="141"/>
  <c r="P168" i="141" s="1"/>
  <c r="O955" i="141"/>
  <c r="P955" i="141" s="1"/>
  <c r="O310" i="141"/>
  <c r="P310" i="141" s="1"/>
  <c r="O193" i="141"/>
  <c r="P193" i="141" s="1"/>
  <c r="O798" i="141"/>
  <c r="P798" i="141" s="1"/>
  <c r="O512" i="141"/>
  <c r="P512" i="141" s="1"/>
  <c r="O593" i="141"/>
  <c r="P593" i="141" s="1"/>
  <c r="O748" i="141"/>
  <c r="P748" i="141" s="1"/>
  <c r="O468" i="141"/>
  <c r="P468" i="141" s="1"/>
  <c r="O149" i="141"/>
  <c r="P149" i="141" s="1"/>
  <c r="O727" i="141"/>
  <c r="P727" i="141" s="1"/>
  <c r="O650" i="141"/>
  <c r="P650" i="141" s="1"/>
  <c r="O759" i="141"/>
  <c r="P759" i="141" s="1"/>
  <c r="O366" i="141"/>
  <c r="P366" i="141" s="1"/>
  <c r="O588" i="141"/>
  <c r="P588" i="141" s="1"/>
  <c r="O395" i="141"/>
  <c r="P395" i="141" s="1"/>
  <c r="O303" i="141"/>
  <c r="P303" i="141" s="1"/>
  <c r="O289" i="141"/>
  <c r="P289" i="141" s="1"/>
  <c r="O254" i="141"/>
  <c r="P254" i="141" s="1"/>
  <c r="O123" i="141"/>
  <c r="P123" i="141" s="1"/>
  <c r="O330" i="141"/>
  <c r="P330" i="141" s="1"/>
  <c r="O691" i="141"/>
  <c r="P691" i="141" s="1"/>
  <c r="O213" i="141"/>
  <c r="P213" i="141" s="1"/>
  <c r="O525" i="141"/>
  <c r="P525" i="141" s="1"/>
  <c r="O136" i="141"/>
  <c r="P136" i="141" s="1"/>
  <c r="O390" i="141"/>
  <c r="P390" i="141" s="1"/>
  <c r="O78" i="141"/>
  <c r="P78" i="141" s="1"/>
  <c r="O641" i="141"/>
  <c r="P641" i="141" s="1"/>
  <c r="O635" i="141"/>
  <c r="P635" i="141" s="1"/>
  <c r="O77" i="141"/>
  <c r="P77" i="141" s="1"/>
  <c r="O589" i="141"/>
  <c r="P589" i="141" s="1"/>
  <c r="O753" i="141"/>
  <c r="P753" i="141" s="1"/>
  <c r="O458" i="141"/>
  <c r="P458" i="141" s="1"/>
  <c r="O563" i="141"/>
  <c r="P563" i="141" s="1"/>
  <c r="O757" i="141"/>
  <c r="P757" i="141" s="1"/>
  <c r="O711" i="141"/>
  <c r="P711" i="141" s="1"/>
  <c r="O248" i="141"/>
  <c r="P248" i="141" s="1"/>
  <c r="O884" i="141"/>
  <c r="P884" i="141" s="1"/>
  <c r="O83" i="141"/>
  <c r="P83" i="141" s="1"/>
  <c r="O930" i="141"/>
  <c r="P930" i="141" s="1"/>
  <c r="O224" i="141"/>
  <c r="P224" i="141" s="1"/>
  <c r="O24" i="141"/>
  <c r="P24" i="141" s="1"/>
  <c r="O606" i="141"/>
  <c r="P606" i="141" s="1"/>
  <c r="O994" i="141"/>
  <c r="P994" i="141" s="1"/>
  <c r="O594" i="141"/>
  <c r="P594" i="141" s="1"/>
  <c r="O504" i="141"/>
  <c r="P504" i="141" s="1"/>
  <c r="O796" i="141"/>
  <c r="P796" i="141" s="1"/>
  <c r="O777" i="141"/>
  <c r="P777" i="141" s="1"/>
  <c r="O40" i="141"/>
  <c r="P40" i="141" s="1"/>
  <c r="O373" i="141"/>
  <c r="P373" i="141" s="1"/>
  <c r="O1002" i="141"/>
  <c r="P1002" i="141" s="1"/>
  <c r="O496" i="141"/>
  <c r="P496" i="141" s="1"/>
  <c r="O559" i="141"/>
  <c r="P559" i="141" s="1"/>
  <c r="O161" i="141"/>
  <c r="P161" i="141" s="1"/>
  <c r="O159" i="141"/>
  <c r="P159" i="141" s="1"/>
  <c r="O153" i="141"/>
  <c r="P153" i="141" s="1"/>
  <c r="O60" i="141"/>
  <c r="P60" i="141" s="1"/>
  <c r="O852" i="141"/>
  <c r="P852" i="141" s="1"/>
  <c r="O865" i="141"/>
  <c r="P865" i="141" s="1"/>
  <c r="O686" i="141"/>
  <c r="P686" i="141" s="1"/>
  <c r="O905" i="141"/>
  <c r="P905" i="141" s="1"/>
  <c r="O992" i="141"/>
  <c r="P992" i="141" s="1"/>
  <c r="O933" i="141"/>
  <c r="P933" i="141" s="1"/>
  <c r="O158" i="141"/>
  <c r="P158" i="141" s="1"/>
  <c r="O664" i="141"/>
  <c r="P664" i="141" s="1"/>
  <c r="O324" i="141"/>
  <c r="P324" i="141" s="1"/>
  <c r="O84" i="141"/>
  <c r="P84" i="141" s="1"/>
  <c r="O747" i="141"/>
  <c r="P747" i="141" s="1"/>
  <c r="O630" i="141"/>
  <c r="P630" i="141" s="1"/>
  <c r="O826" i="141"/>
  <c r="P826" i="141" s="1"/>
  <c r="O904" i="141"/>
  <c r="P904" i="141" s="1"/>
  <c r="O582" i="141"/>
  <c r="P582" i="141" s="1"/>
  <c r="O428" i="141"/>
  <c r="P428" i="141" s="1"/>
  <c r="O266" i="141"/>
  <c r="P266" i="141" s="1"/>
  <c r="O104" i="141"/>
  <c r="P104" i="141" s="1"/>
  <c r="O632" i="141"/>
  <c r="P632" i="141" s="1"/>
  <c r="O499" i="141"/>
  <c r="P499" i="141" s="1"/>
  <c r="O118" i="141"/>
  <c r="P118" i="141" s="1"/>
  <c r="O113" i="141"/>
  <c r="P113" i="141" s="1"/>
  <c r="O473" i="141"/>
  <c r="P473" i="141" s="1"/>
  <c r="O190" i="141"/>
  <c r="P190" i="141" s="1"/>
  <c r="O780" i="141"/>
  <c r="P780" i="141" s="1"/>
  <c r="O200" i="141"/>
  <c r="P200" i="141" s="1"/>
  <c r="O842" i="141"/>
  <c r="P842" i="141" s="1"/>
  <c r="O443" i="141"/>
  <c r="P443" i="141" s="1"/>
  <c r="O676" i="141"/>
  <c r="P676" i="141" s="1"/>
  <c r="O560" i="141"/>
  <c r="P560" i="141" s="1"/>
  <c r="O739" i="141"/>
  <c r="P739" i="141" s="1"/>
  <c r="O983" i="141"/>
  <c r="P983" i="141" s="1"/>
  <c r="O895" i="141"/>
  <c r="P895" i="141" s="1"/>
  <c r="O931" i="141"/>
  <c r="P931" i="141" s="1"/>
  <c r="O439" i="141"/>
  <c r="P439" i="141" s="1"/>
  <c r="O561" i="141"/>
  <c r="P561" i="141" s="1"/>
  <c r="O848" i="141"/>
  <c r="P848" i="141" s="1"/>
  <c r="O870" i="141"/>
  <c r="P870" i="141" s="1"/>
  <c r="O599" i="141"/>
  <c r="P599" i="141" s="1"/>
  <c r="O333" i="141"/>
  <c r="P333" i="141" s="1"/>
  <c r="O990" i="141"/>
  <c r="P990" i="141" s="1"/>
  <c r="O279" i="141"/>
  <c r="P279" i="141" s="1"/>
  <c r="O954" i="141"/>
  <c r="P954" i="141" s="1"/>
  <c r="O1005" i="141"/>
  <c r="P1005" i="141" s="1"/>
  <c r="O86" i="141"/>
  <c r="P86" i="141" s="1"/>
  <c r="O206" i="141"/>
  <c r="P206" i="141" s="1"/>
  <c r="O885" i="141"/>
  <c r="P885" i="141" s="1"/>
  <c r="O315" i="141"/>
  <c r="P315" i="141" s="1"/>
  <c r="O399" i="141"/>
  <c r="P399" i="141" s="1"/>
  <c r="O532" i="141"/>
  <c r="P532" i="141" s="1"/>
  <c r="O196" i="141"/>
  <c r="P196" i="141" s="1"/>
  <c r="O88" i="141"/>
  <c r="P88" i="141" s="1"/>
  <c r="O312" i="141"/>
  <c r="P312" i="141" s="1"/>
  <c r="O947" i="141"/>
  <c r="P947" i="141" s="1"/>
  <c r="O50" i="141"/>
  <c r="P50" i="141" s="1"/>
  <c r="O380" i="141"/>
  <c r="P380" i="141" s="1"/>
  <c r="O383" i="141"/>
  <c r="P383" i="141" s="1"/>
  <c r="O569" i="141"/>
  <c r="P569" i="141" s="1"/>
  <c r="O897" i="141"/>
  <c r="P897" i="141" s="1"/>
  <c r="O234" i="141"/>
  <c r="P234" i="141" s="1"/>
  <c r="O772" i="141"/>
  <c r="P772" i="141" s="1"/>
  <c r="O58" i="141"/>
  <c r="P58" i="141" s="1"/>
  <c r="O735" i="141"/>
  <c r="P735" i="141" s="1"/>
  <c r="O424" i="141"/>
  <c r="P424" i="141" s="1"/>
  <c r="O243" i="141"/>
  <c r="P243" i="141" s="1"/>
  <c r="O480" i="141"/>
  <c r="P480" i="141" s="1"/>
  <c r="O657" i="141"/>
  <c r="P657" i="141" s="1"/>
  <c r="O674" i="141"/>
  <c r="P674" i="141" s="1"/>
  <c r="O874" i="141"/>
  <c r="P874" i="141" s="1"/>
  <c r="O197" i="141"/>
  <c r="P197" i="141" s="1"/>
  <c r="O90" i="141"/>
  <c r="P90" i="141" s="1"/>
  <c r="O518" i="141"/>
  <c r="P518" i="141" s="1"/>
  <c r="O124" i="141"/>
  <c r="P124" i="141" s="1"/>
  <c r="O513" i="141"/>
  <c r="P513" i="141" s="1"/>
  <c r="O802" i="141"/>
  <c r="P802" i="141" s="1"/>
  <c r="O901" i="141"/>
  <c r="P901" i="141" s="1"/>
  <c r="O286" i="141"/>
  <c r="P286" i="141" s="1"/>
  <c r="O746" i="141"/>
  <c r="P746" i="141" s="1"/>
  <c r="O308" i="141"/>
  <c r="P308" i="141" s="1"/>
  <c r="O803" i="141"/>
  <c r="P803" i="141" s="1"/>
  <c r="O778" i="141"/>
  <c r="P778" i="141" s="1"/>
  <c r="O79" i="141"/>
  <c r="P79" i="141" s="1"/>
  <c r="O768" i="141"/>
  <c r="P768" i="141" s="1"/>
  <c r="O980" i="141"/>
  <c r="P980" i="141" s="1"/>
  <c r="O832" i="141"/>
  <c r="P832" i="141" s="1"/>
  <c r="O854" i="141"/>
  <c r="P854" i="141" s="1"/>
  <c r="O751" i="141"/>
  <c r="P751" i="141" s="1"/>
  <c r="O840" i="141"/>
  <c r="P840" i="141" s="1"/>
  <c r="O267" i="141"/>
  <c r="P267" i="141" s="1"/>
  <c r="O891" i="141"/>
  <c r="P891" i="141" s="1"/>
  <c r="O437" i="141"/>
  <c r="P437" i="141" s="1"/>
  <c r="O966" i="141"/>
  <c r="P966" i="141" s="1"/>
  <c r="O245" i="141"/>
  <c r="P245" i="141" s="1"/>
  <c r="O26" i="141"/>
  <c r="P26" i="141" s="1"/>
  <c r="O1001" i="141"/>
  <c r="P1001" i="141" s="1"/>
  <c r="O527" i="141"/>
  <c r="P527" i="141" s="1"/>
  <c r="O658" i="141"/>
  <c r="P658" i="141" s="1"/>
  <c r="O343" i="141"/>
  <c r="P343" i="141" s="1"/>
  <c r="O494" i="141"/>
  <c r="P494" i="141" s="1"/>
  <c r="O344" i="141"/>
  <c r="P344" i="141" s="1"/>
  <c r="O403" i="141"/>
  <c r="P403" i="141" s="1"/>
  <c r="O378" i="141"/>
  <c r="P378" i="141" s="1"/>
  <c r="O117" i="141"/>
  <c r="P117" i="141" s="1"/>
  <c r="O668" i="141"/>
  <c r="P668" i="141" s="1"/>
  <c r="O61" i="141"/>
  <c r="P61" i="141" s="1"/>
  <c r="O817" i="141"/>
  <c r="P817" i="141" s="1"/>
  <c r="O581" i="141"/>
  <c r="P581" i="141" s="1"/>
  <c r="O692" i="141"/>
  <c r="P692" i="141" s="1"/>
  <c r="O646" i="141"/>
  <c r="P646" i="141" s="1"/>
  <c r="O80" i="141"/>
  <c r="P80" i="141" s="1"/>
  <c r="O435" i="141"/>
  <c r="P435" i="141" s="1"/>
  <c r="O675" i="141"/>
  <c r="P675" i="141" s="1"/>
  <c r="O231" i="141"/>
  <c r="P231" i="141" s="1"/>
  <c r="O554" i="141"/>
  <c r="P554" i="141" s="1"/>
  <c r="O164" i="141"/>
  <c r="P164" i="141" s="1"/>
  <c r="O825" i="141"/>
  <c r="P825" i="141" s="1"/>
  <c r="O470" i="141"/>
  <c r="P470" i="141" s="1"/>
  <c r="O423" i="141"/>
  <c r="P423" i="141" s="1"/>
  <c r="O374" i="141"/>
  <c r="P374" i="141" s="1"/>
  <c r="O319" i="141"/>
  <c r="P319" i="141" s="1"/>
  <c r="O421" i="141"/>
  <c r="P421" i="141" s="1"/>
  <c r="O67" i="141"/>
  <c r="P67" i="141" s="1"/>
  <c r="O282" i="141"/>
  <c r="P282" i="141" s="1"/>
  <c r="O408" i="141"/>
  <c r="P408" i="141" s="1"/>
  <c r="O413" i="141"/>
  <c r="P413" i="141" s="1"/>
  <c r="O762" i="141"/>
  <c r="P762" i="141" s="1"/>
  <c r="O786" i="141"/>
  <c r="P786" i="141" s="1"/>
  <c r="O469" i="141"/>
  <c r="P469" i="141" s="1"/>
  <c r="O836" i="141"/>
  <c r="P836" i="141" s="1"/>
  <c r="O271" i="141"/>
  <c r="P271" i="141" s="1"/>
  <c r="O41" i="141"/>
  <c r="P41" i="141" s="1"/>
  <c r="O272" i="141"/>
  <c r="P272" i="141" s="1"/>
  <c r="O819" i="141"/>
  <c r="P819" i="141" s="1"/>
  <c r="O872" i="141"/>
  <c r="P872" i="141" s="1"/>
  <c r="O623" i="141"/>
  <c r="P623" i="141" s="1"/>
  <c r="O765" i="141"/>
  <c r="P765" i="141" s="1"/>
  <c r="O900" i="141"/>
  <c r="P900" i="141" s="1"/>
  <c r="O837" i="141"/>
  <c r="P837" i="141" s="1"/>
  <c r="O232" i="141"/>
  <c r="P232" i="141" s="1"/>
  <c r="O716" i="141"/>
  <c r="P716" i="141" s="1"/>
  <c r="O571" i="141"/>
  <c r="P571" i="141" s="1"/>
  <c r="O417" i="141"/>
  <c r="P417" i="141" s="1"/>
  <c r="O49" i="141"/>
  <c r="P49" i="141" s="1"/>
  <c r="O800" i="141"/>
  <c r="P800" i="141" s="1"/>
  <c r="O188" i="141"/>
  <c r="P188" i="141" s="1"/>
  <c r="O871" i="141"/>
  <c r="P871" i="141" s="1"/>
  <c r="O239" i="141"/>
  <c r="P239" i="141" s="1"/>
  <c r="O21" i="141"/>
  <c r="P21" i="141" s="1"/>
  <c r="O320" i="141"/>
  <c r="P320" i="141" s="1"/>
  <c r="O87" i="141"/>
  <c r="P87" i="141" s="1"/>
  <c r="O471" i="141"/>
  <c r="P471" i="141" s="1"/>
  <c r="O287" i="141"/>
  <c r="P287" i="141" s="1"/>
  <c r="O640" i="141"/>
  <c r="P640" i="141" s="1"/>
  <c r="O356" i="141"/>
  <c r="P356" i="141" s="1"/>
  <c r="O263" i="141"/>
  <c r="P263" i="141" s="1"/>
  <c r="O977" i="141"/>
  <c r="P977" i="141" s="1"/>
  <c r="O355" i="141"/>
  <c r="P355" i="141" s="1"/>
  <c r="O241" i="141"/>
  <c r="P241" i="141" s="1"/>
  <c r="O959" i="141"/>
  <c r="P959" i="141" s="1"/>
  <c r="O250" i="141"/>
  <c r="P250" i="141" s="1"/>
  <c r="O497" i="141"/>
  <c r="P497" i="141" s="1"/>
  <c r="O463" i="141"/>
  <c r="P463" i="141" s="1"/>
  <c r="O354" i="141"/>
  <c r="P354" i="141" s="1"/>
  <c r="O309" i="141"/>
  <c r="P309" i="141" s="1"/>
  <c r="O302" i="141"/>
  <c r="P302" i="141" s="1"/>
  <c r="O457" i="141"/>
  <c r="P457" i="141" s="1"/>
  <c r="O106" i="141"/>
  <c r="P106" i="141" s="1"/>
  <c r="O359" i="141"/>
  <c r="P359" i="141" s="1"/>
  <c r="O602" i="141"/>
  <c r="P602" i="141" s="1"/>
  <c r="O314" i="141"/>
  <c r="P314" i="141" s="1"/>
  <c r="O570" i="141"/>
  <c r="P570" i="141" s="1"/>
  <c r="O211" i="141"/>
  <c r="P211" i="141" s="1"/>
  <c r="O132" i="141"/>
  <c r="P132" i="141" s="1"/>
  <c r="O856" i="141"/>
  <c r="P856" i="141" s="1"/>
  <c r="O148" i="141"/>
  <c r="P148" i="141" s="1"/>
  <c r="O866" i="141"/>
  <c r="P866" i="141" s="1"/>
  <c r="O91" i="141"/>
  <c r="P91" i="141" s="1"/>
  <c r="O717" i="141"/>
  <c r="P717" i="141" s="1"/>
  <c r="O799" i="141"/>
  <c r="P799" i="141" s="1"/>
  <c r="O597" i="141"/>
  <c r="P597" i="141" s="1"/>
  <c r="O405" i="141"/>
  <c r="P405" i="141" s="1"/>
  <c r="O752" i="141"/>
  <c r="P752" i="141" s="1"/>
  <c r="O235" i="141"/>
  <c r="P235" i="141" s="1"/>
  <c r="O576" i="141"/>
  <c r="P576" i="141" s="1"/>
  <c r="O498" i="141"/>
  <c r="P498" i="141" s="1"/>
  <c r="O873" i="141"/>
  <c r="P873" i="141" s="1"/>
  <c r="O917" i="141"/>
  <c r="P917" i="141" s="1"/>
  <c r="O719" i="141"/>
  <c r="P719" i="141" s="1"/>
  <c r="O838" i="141"/>
  <c r="P838" i="141" s="1"/>
  <c r="O943" i="141"/>
  <c r="P943" i="141" s="1"/>
  <c r="O506" i="141"/>
  <c r="P506" i="141" s="1"/>
  <c r="O659" i="141"/>
  <c r="P659" i="141" s="1"/>
  <c r="O637" i="141"/>
  <c r="P637" i="141" s="1"/>
  <c r="O978" i="141"/>
  <c r="P978" i="141" s="1"/>
  <c r="O44" i="141"/>
  <c r="P44" i="141" s="1"/>
  <c r="O834" i="141"/>
  <c r="P834" i="141" s="1"/>
  <c r="O660" i="141"/>
  <c r="P660" i="141" s="1"/>
  <c r="O472" i="141"/>
  <c r="P472" i="141" s="1"/>
  <c r="O841" i="141"/>
  <c r="P841" i="141" s="1"/>
  <c r="O975" i="141"/>
  <c r="P975" i="141" s="1"/>
  <c r="O622" i="141"/>
  <c r="P622" i="141" s="1"/>
  <c r="O876" i="141"/>
  <c r="P876" i="141" s="1"/>
  <c r="O652" i="141"/>
  <c r="P652" i="141" s="1"/>
  <c r="O533" i="141"/>
  <c r="P533" i="141" s="1"/>
  <c r="O52" i="141"/>
  <c r="P52" i="141" s="1"/>
  <c r="O62" i="141"/>
  <c r="P62" i="141" s="1"/>
  <c r="O605" i="141"/>
  <c r="P605" i="141" s="1"/>
  <c r="O922" i="141"/>
  <c r="P922" i="141" s="1"/>
  <c r="O397" i="141"/>
  <c r="P397" i="141" s="1"/>
  <c r="O584" i="141"/>
  <c r="P584" i="141" s="1"/>
  <c r="O1014" i="141"/>
  <c r="P1014" i="141" s="1"/>
  <c r="O246" i="141"/>
  <c r="P246" i="141" s="1"/>
  <c r="O382" i="141"/>
  <c r="P382" i="141" s="1"/>
  <c r="O755" i="141"/>
  <c r="P755" i="141" s="1"/>
  <c r="O519" i="141"/>
  <c r="P519" i="141" s="1"/>
  <c r="O107" i="141"/>
  <c r="P107" i="141" s="1"/>
  <c r="O172" i="141"/>
  <c r="P172" i="141" s="1"/>
  <c r="O398" i="141"/>
  <c r="P398" i="141" s="1"/>
  <c r="O97" i="141"/>
  <c r="P97" i="141" s="1"/>
  <c r="O360" i="141"/>
  <c r="P360" i="141" s="1"/>
  <c r="O921" i="141"/>
  <c r="P921" i="141" s="1"/>
  <c r="O85" i="141"/>
  <c r="P85" i="141" s="1"/>
  <c r="O230" i="141"/>
  <c r="P230" i="141" s="1"/>
  <c r="O913" i="141"/>
  <c r="P913" i="141" s="1"/>
  <c r="O969" i="141"/>
  <c r="P969" i="141" s="1"/>
  <c r="O694" i="141"/>
  <c r="P694" i="141" s="1"/>
  <c r="O247" i="141"/>
  <c r="P247" i="141" s="1"/>
  <c r="O782" i="141"/>
  <c r="P782" i="141" s="1"/>
  <c r="O131" i="141"/>
  <c r="P131" i="141" s="1"/>
  <c r="O528" i="141"/>
  <c r="P528" i="141" s="1"/>
  <c r="O20" i="141"/>
  <c r="P20" i="141" s="1"/>
  <c r="O66" i="141"/>
  <c r="P66" i="141" s="1"/>
  <c r="O919" i="141"/>
  <c r="P919" i="141" s="1"/>
  <c r="O191" i="141"/>
  <c r="P191" i="141" s="1"/>
  <c r="O45" i="141"/>
  <c r="P45" i="141" s="1"/>
  <c r="O580" i="141"/>
  <c r="P580" i="141" s="1"/>
  <c r="O937" i="141"/>
  <c r="P937" i="141" s="1"/>
  <c r="O406" i="141"/>
  <c r="P406" i="141" s="1"/>
  <c r="O963" i="141"/>
  <c r="P963" i="141" s="1"/>
  <c r="O903" i="141"/>
  <c r="P903" i="141" s="1"/>
  <c r="O707" i="141"/>
  <c r="P707" i="141" s="1"/>
  <c r="O828" i="141"/>
  <c r="P828" i="141" s="1"/>
  <c r="O926" i="141"/>
  <c r="P926" i="141" s="1"/>
  <c r="O514" i="141"/>
  <c r="P514" i="141" s="1"/>
  <c r="O481" i="141"/>
  <c r="P481" i="141" s="1"/>
  <c r="O165" i="141"/>
  <c r="P165" i="141" s="1"/>
  <c r="O745" i="141"/>
  <c r="P745" i="141" s="1"/>
  <c r="O299" i="141"/>
  <c r="P299" i="141" s="1"/>
  <c r="O553" i="141"/>
  <c r="P553" i="141" s="1"/>
  <c r="O515" i="141"/>
  <c r="P515" i="141" s="1"/>
  <c r="O643" i="141"/>
  <c r="P643" i="141" s="1"/>
  <c r="O108" i="141"/>
  <c r="P108" i="141" s="1"/>
  <c r="O89" i="141"/>
  <c r="P89" i="141" s="1"/>
  <c r="O850" i="141"/>
  <c r="P850" i="141" s="1"/>
  <c r="O386" i="141"/>
  <c r="P386" i="141" s="1"/>
  <c r="O925" i="141"/>
  <c r="P925" i="141" s="1"/>
  <c r="O682" i="141"/>
  <c r="P682" i="141" s="1"/>
  <c r="O636" i="141"/>
  <c r="P636" i="141" s="1"/>
  <c r="O137" i="141"/>
  <c r="P137" i="141" s="1"/>
  <c r="O981" i="141"/>
  <c r="P981" i="141" s="1"/>
  <c r="O298" i="141"/>
  <c r="P298" i="141" s="1"/>
  <c r="O441" i="141"/>
  <c r="P441" i="141" s="1"/>
  <c r="O22" i="141"/>
  <c r="P22" i="141" s="1"/>
  <c r="O204" i="141"/>
  <c r="P204" i="141" s="1"/>
  <c r="O19" i="141"/>
  <c r="P19" i="141" s="1"/>
  <c r="O140" i="141"/>
  <c r="P140" i="141" s="1"/>
  <c r="O979" i="141"/>
  <c r="P979" i="141" s="1"/>
  <c r="O257" i="141"/>
  <c r="P257" i="141" s="1"/>
  <c r="O639" i="141"/>
  <c r="P639" i="141" s="1"/>
  <c r="O76" i="141"/>
  <c r="P76" i="141" s="1"/>
  <c r="O864" i="141"/>
  <c r="P864" i="141" s="1"/>
  <c r="O878" i="141"/>
  <c r="P878" i="141" s="1"/>
  <c r="O634" i="141"/>
  <c r="P634" i="141" s="1"/>
  <c r="O255" i="141"/>
  <c r="P255" i="141" s="1"/>
  <c r="O477" i="141"/>
  <c r="P477" i="141" s="1"/>
  <c r="O785" i="141"/>
  <c r="P785" i="141" s="1"/>
  <c r="O718" i="141"/>
  <c r="P718" i="141" s="1"/>
  <c r="O627" i="141"/>
  <c r="P627" i="141" s="1"/>
  <c r="O71" i="141"/>
  <c r="P71" i="141" s="1"/>
  <c r="O781" i="141"/>
  <c r="P781" i="141" s="1"/>
  <c r="O238" i="141"/>
  <c r="P238" i="141" s="1"/>
  <c r="O23" i="141"/>
  <c r="P23" i="141" s="1"/>
  <c r="O909" i="141"/>
  <c r="P909" i="141" s="1"/>
  <c r="O989" i="141"/>
  <c r="P989" i="141" s="1"/>
  <c r="O516" i="141"/>
  <c r="P516" i="141" s="1"/>
  <c r="O1008" i="141"/>
  <c r="P1008" i="141" s="1"/>
  <c r="O688" i="141"/>
  <c r="P688" i="141" s="1"/>
  <c r="O701" i="141"/>
  <c r="P701" i="141" s="1"/>
  <c r="O540" i="141"/>
  <c r="P540" i="141" s="1"/>
  <c r="O510" i="141"/>
  <c r="P510" i="141" s="1"/>
  <c r="O192" i="141"/>
  <c r="P192" i="141" s="1"/>
  <c r="O575" i="141"/>
  <c r="P575" i="141" s="1"/>
  <c r="O142" i="141"/>
  <c r="P142" i="141" s="1"/>
  <c r="O127" i="141"/>
  <c r="P127" i="141" s="1"/>
  <c r="O217" i="141"/>
  <c r="P217" i="141" s="1"/>
  <c r="O709" i="141"/>
  <c r="P709" i="141" s="1"/>
  <c r="O174" i="141"/>
  <c r="P174" i="141" s="1"/>
  <c r="O638" i="141"/>
  <c r="P638" i="141" s="1"/>
  <c r="O72" i="141"/>
  <c r="P72" i="141" s="1"/>
  <c r="O416" i="141"/>
  <c r="P416" i="141" s="1"/>
  <c r="O402" i="141"/>
  <c r="P402" i="141" s="1"/>
  <c r="O318" i="141"/>
  <c r="P318" i="141" s="1"/>
  <c r="O442" i="141"/>
  <c r="P442" i="141" s="1"/>
  <c r="O180" i="141"/>
  <c r="P180" i="141" s="1"/>
  <c r="O376" i="141"/>
  <c r="P376" i="141" s="1"/>
  <c r="O723" i="141"/>
  <c r="P723" i="141" s="1"/>
  <c r="O325" i="141"/>
  <c r="P325" i="141" s="1"/>
  <c r="O567" i="141"/>
  <c r="P567" i="141" s="1"/>
  <c r="O252" i="141"/>
  <c r="P252" i="141" s="1"/>
  <c r="O201" i="141"/>
  <c r="P201" i="141" s="1"/>
  <c r="O991" i="141"/>
  <c r="P991" i="141" s="1"/>
  <c r="O288" i="141"/>
  <c r="P288" i="141" s="1"/>
  <c r="O696" i="141"/>
  <c r="P696" i="141" s="1"/>
  <c r="O237" i="141"/>
  <c r="P237" i="141" s="1"/>
  <c r="O736" i="141"/>
  <c r="P736" i="141" s="1"/>
  <c r="O169" i="141"/>
  <c r="P169" i="141" s="1"/>
  <c r="O760" i="141"/>
  <c r="P760" i="141" s="1"/>
  <c r="O143" i="141"/>
  <c r="P143" i="141" s="1"/>
  <c r="O824" i="141"/>
  <c r="P824" i="141" s="1"/>
  <c r="O976" i="141"/>
  <c r="P976" i="141" s="1"/>
  <c r="O321" i="141"/>
  <c r="P321" i="141" s="1"/>
  <c r="O958" i="141"/>
  <c r="P958" i="141" s="1"/>
  <c r="O220" i="141"/>
  <c r="P220" i="141" s="1"/>
  <c r="O225" i="141"/>
  <c r="P225" i="141" s="1"/>
  <c r="O447" i="141"/>
  <c r="P447" i="141" s="1"/>
  <c r="O831" i="141"/>
  <c r="P831" i="141" s="1"/>
  <c r="O849" i="141"/>
  <c r="P849" i="141" s="1"/>
  <c r="O939" i="141"/>
  <c r="P939" i="141" s="1"/>
  <c r="O258" i="141"/>
  <c r="P258" i="141" s="1"/>
  <c r="O341" i="141"/>
  <c r="P341" i="141" s="1"/>
  <c r="O543" i="141"/>
  <c r="P543" i="141" s="1"/>
  <c r="O604" i="141"/>
  <c r="P604" i="141" s="1"/>
  <c r="O404" i="141"/>
  <c r="P404" i="141" s="1"/>
  <c r="O698" i="141"/>
  <c r="P698" i="141" s="1"/>
  <c r="O764" i="141"/>
  <c r="P764" i="141" s="1"/>
  <c r="O375" i="141"/>
  <c r="P375" i="141" s="1"/>
  <c r="O754" i="141"/>
  <c r="P754" i="141" s="1"/>
  <c r="O426" i="141"/>
  <c r="P426" i="141" s="1"/>
  <c r="O915" i="141"/>
  <c r="P915" i="141" s="1"/>
  <c r="O844" i="141"/>
  <c r="P844" i="141" s="1"/>
  <c r="O601" i="141"/>
  <c r="P601" i="141" s="1"/>
  <c r="O600" i="141"/>
  <c r="P600" i="141" s="1"/>
  <c r="O984" i="141"/>
  <c r="P984" i="141" s="1"/>
  <c r="O134" i="141"/>
  <c r="P134" i="141" s="1"/>
  <c r="O793" i="141"/>
  <c r="P793" i="141" s="1"/>
  <c r="O219" i="141"/>
  <c r="P219" i="141" s="1"/>
  <c r="O37" i="141"/>
  <c r="P37" i="141" s="1"/>
  <c r="O1000" i="141"/>
  <c r="P1000" i="141" s="1"/>
  <c r="O261" i="141"/>
  <c r="P261" i="141" s="1"/>
  <c r="O962" i="141"/>
  <c r="P962" i="141" s="1"/>
  <c r="O28" i="141"/>
  <c r="P28" i="141" s="1"/>
  <c r="O109" i="141"/>
  <c r="P109" i="141" s="1"/>
  <c r="O31" i="141"/>
  <c r="P31" i="141" s="1"/>
  <c r="O729" i="141"/>
  <c r="P729" i="141" s="1"/>
  <c r="O592" i="141"/>
  <c r="P592" i="141" s="1"/>
  <c r="O422" i="141"/>
  <c r="P422" i="141" s="1"/>
  <c r="O928" i="141"/>
  <c r="P928" i="141" s="1"/>
  <c r="O130" i="141"/>
  <c r="P130" i="141" s="1"/>
  <c r="O547" i="141"/>
  <c r="P547" i="141" s="1"/>
  <c r="O491" i="141"/>
  <c r="P491" i="141" s="1"/>
  <c r="O769" i="141"/>
  <c r="P769" i="141" s="1"/>
  <c r="O934" i="141"/>
  <c r="P934" i="141" s="1"/>
  <c r="O450" i="141"/>
  <c r="P450" i="141" s="1"/>
  <c r="O965" i="141"/>
  <c r="P965" i="141" s="1"/>
  <c r="O608" i="141"/>
  <c r="P608" i="141" s="1"/>
  <c r="O621" i="141"/>
  <c r="P621" i="141" s="1"/>
  <c r="O565" i="141"/>
  <c r="P565" i="141" s="1"/>
  <c r="O295" i="141"/>
  <c r="P295" i="141" s="1"/>
  <c r="O400" i="141"/>
  <c r="P400" i="141" s="1"/>
  <c r="O316" i="141"/>
  <c r="P316" i="141" s="1"/>
  <c r="O179" i="141"/>
  <c r="P179" i="141" s="1"/>
  <c r="O29" i="141"/>
  <c r="P29" i="141" s="1"/>
  <c r="O102" i="141"/>
  <c r="P102" i="141" s="1"/>
  <c r="O365" i="141"/>
  <c r="P365" i="141" s="1"/>
  <c r="O642" i="141"/>
  <c r="P642" i="141" s="1"/>
  <c r="O186" i="141"/>
  <c r="P186" i="141" s="1"/>
  <c r="O384" i="141"/>
  <c r="P384" i="141" s="1"/>
  <c r="O393" i="141"/>
  <c r="P393" i="141" s="1"/>
  <c r="O353" i="141"/>
  <c r="P353" i="141" s="1"/>
  <c r="O467" i="141"/>
  <c r="P467" i="141" s="1"/>
  <c r="O189" i="141"/>
  <c r="P189" i="141" s="1"/>
  <c r="O541" i="141"/>
  <c r="P541" i="141" s="1"/>
  <c r="O927" i="141"/>
  <c r="P927" i="141" s="1"/>
  <c r="O221" i="141"/>
  <c r="P221" i="141" s="1"/>
  <c r="O194" i="141"/>
  <c r="P194" i="141" s="1"/>
  <c r="O562" i="141"/>
  <c r="P562" i="141" s="1"/>
  <c r="O482" i="141"/>
  <c r="P482" i="141" s="1"/>
  <c r="O358" i="141"/>
  <c r="P358" i="141" s="1"/>
  <c r="O529" i="141"/>
  <c r="P529" i="141" s="1"/>
  <c r="O804" i="141"/>
  <c r="P804" i="141" s="1"/>
  <c r="O839" i="141"/>
  <c r="P839" i="141" s="1"/>
  <c r="O950" i="141"/>
  <c r="P950" i="141" s="1"/>
  <c r="O918" i="141"/>
  <c r="P918" i="141" s="1"/>
  <c r="O951" i="141"/>
  <c r="P951" i="141" s="1"/>
  <c r="O203" i="141"/>
  <c r="P203" i="141" s="1"/>
  <c r="O741" i="141"/>
  <c r="P741" i="141" s="1"/>
  <c r="O73" i="141"/>
  <c r="P73" i="141" s="1"/>
  <c r="O116" i="141"/>
  <c r="P116" i="141" s="1"/>
  <c r="O329" i="141"/>
  <c r="P329" i="141" s="1"/>
  <c r="O351" i="141"/>
  <c r="P351" i="141" s="1"/>
  <c r="O596" i="141"/>
  <c r="P596" i="141" s="1"/>
  <c r="O43" i="141"/>
  <c r="P43" i="141" s="1"/>
  <c r="O542" i="141"/>
  <c r="P542" i="141" s="1"/>
  <c r="O788" i="141"/>
  <c r="P788" i="141" s="1"/>
  <c r="O697" i="141"/>
  <c r="P697" i="141" s="1"/>
  <c r="O750" i="141"/>
  <c r="P750" i="141" s="1"/>
  <c r="O858" i="141"/>
  <c r="P858" i="141" s="1"/>
  <c r="O27" i="141"/>
  <c r="P27" i="141" s="1"/>
  <c r="O63" i="141"/>
  <c r="P63" i="141" s="1"/>
  <c r="O730" i="141"/>
  <c r="P730" i="141" s="1"/>
  <c r="O177" i="141"/>
  <c r="P177" i="141" s="1"/>
  <c r="O112" i="141"/>
  <c r="P112" i="141" s="1"/>
  <c r="O96" i="141"/>
  <c r="P96" i="141" s="1"/>
  <c r="O503" i="141"/>
  <c r="P503" i="141" s="1"/>
  <c r="O1007" i="141"/>
  <c r="P1007" i="141" s="1"/>
  <c r="O332" i="141"/>
  <c r="P332" i="141" s="1"/>
  <c r="O898" i="141"/>
  <c r="P898" i="141" s="1"/>
  <c r="O361" i="141"/>
  <c r="P361" i="141" s="1"/>
  <c r="O899" i="141"/>
  <c r="P899" i="141" s="1"/>
  <c r="O387" i="141"/>
  <c r="P387" i="141" s="1"/>
  <c r="O236" i="141"/>
  <c r="P236" i="141" s="1"/>
  <c r="O110" i="141"/>
  <c r="P110" i="141" s="1"/>
  <c r="O672" i="141"/>
  <c r="P672" i="141" s="1"/>
  <c r="O483" i="141"/>
  <c r="P483" i="141" s="1"/>
  <c r="O628" i="141"/>
  <c r="P628" i="141" s="1"/>
  <c r="O624" i="141"/>
  <c r="P624" i="141" s="1"/>
  <c r="O555" i="141"/>
  <c r="P555" i="141" s="1"/>
  <c r="O300" i="141"/>
  <c r="P300" i="141" s="1"/>
  <c r="O214" i="141"/>
  <c r="P214" i="141" s="1"/>
  <c r="O119" i="141"/>
  <c r="P119" i="141" s="1"/>
  <c r="O446" i="141"/>
  <c r="P446" i="141" s="1"/>
  <c r="O671" i="141"/>
  <c r="P671" i="141" s="1"/>
  <c r="O290" i="141"/>
  <c r="P290" i="141" s="1"/>
  <c r="O662" i="141"/>
  <c r="P662" i="141" s="1"/>
  <c r="O176" i="141"/>
  <c r="P176" i="141" s="1"/>
  <c r="O830" i="141"/>
  <c r="P830" i="141" s="1"/>
  <c r="O693" i="141"/>
  <c r="P693" i="141" s="1"/>
  <c r="O809" i="141"/>
  <c r="P809" i="141" s="1"/>
  <c r="O304" i="141"/>
  <c r="P304" i="141" s="1"/>
  <c r="O857" i="141"/>
  <c r="P857" i="141" s="1"/>
  <c r="O683" i="141"/>
  <c r="P683" i="141" s="1"/>
  <c r="O222" i="141"/>
  <c r="P222" i="141" s="1"/>
  <c r="O74" i="141"/>
  <c r="P74" i="141" s="1"/>
  <c r="O1006" i="141"/>
  <c r="P1006" i="141" s="1"/>
  <c r="O957" i="141"/>
  <c r="P957" i="141" s="1"/>
  <c r="O368" i="141"/>
  <c r="P368" i="141" s="1"/>
  <c r="O952" i="141"/>
  <c r="P952" i="141" s="1"/>
  <c r="O453" i="141"/>
  <c r="P453" i="141" s="1"/>
  <c r="O187" i="141"/>
  <c r="P187" i="141" s="1"/>
  <c r="O647" i="141"/>
  <c r="P647" i="141" s="1"/>
  <c r="O459" i="141"/>
  <c r="P459" i="141" s="1"/>
  <c r="O490" i="141"/>
  <c r="P490" i="141" s="1"/>
  <c r="O815" i="141"/>
  <c r="P815" i="141" s="1"/>
  <c r="O714" i="141"/>
  <c r="P714" i="141" s="1"/>
  <c r="O685" i="141"/>
  <c r="P685" i="141" s="1"/>
  <c r="O244" i="141"/>
  <c r="P244" i="141" s="1"/>
  <c r="O667" i="141"/>
  <c r="P667" i="141" s="1"/>
  <c r="O808" i="141"/>
  <c r="P808" i="141" s="1"/>
  <c r="O114" i="141"/>
  <c r="P114" i="141" s="1"/>
  <c r="O974" i="141"/>
  <c r="P974" i="141" s="1"/>
  <c r="O725" i="141"/>
  <c r="P725" i="141" s="1"/>
  <c r="O42" i="141"/>
  <c r="P42" i="141" s="1"/>
  <c r="O677" i="141"/>
  <c r="P677" i="141" s="1"/>
  <c r="O372" i="141"/>
  <c r="P372" i="141" s="1"/>
  <c r="O609" i="141"/>
  <c r="P609" i="141" s="1"/>
  <c r="O392" i="141"/>
  <c r="P392" i="141" s="1"/>
  <c r="O1013" i="141"/>
  <c r="P1013" i="141" s="1"/>
  <c r="O877" i="141"/>
  <c r="P877" i="141" s="1"/>
  <c r="O970" i="141"/>
  <c r="P970" i="141" s="1"/>
  <c r="O347" i="141"/>
  <c r="P347" i="141" s="1"/>
  <c r="O585" i="141"/>
  <c r="P585" i="141" s="1"/>
  <c r="O880" i="141"/>
  <c r="P880" i="141" s="1"/>
  <c r="O502" i="141"/>
  <c r="P502" i="141" s="1"/>
  <c r="O708" i="141"/>
  <c r="P708" i="141" s="1"/>
  <c r="O53" i="141"/>
  <c r="P53" i="141" s="1"/>
  <c r="O742" i="141"/>
  <c r="P742" i="141" s="1"/>
  <c r="O868" i="141"/>
  <c r="P868" i="141" s="1"/>
  <c r="O209" i="141"/>
  <c r="P209" i="141" s="1"/>
  <c r="O615" i="141"/>
  <c r="P615" i="141" s="1"/>
  <c r="O162" i="141"/>
  <c r="P162" i="141" s="1"/>
  <c r="O920" i="141"/>
  <c r="P920" i="141" s="1"/>
  <c r="O556" i="141"/>
  <c r="P556" i="141" s="1"/>
  <c r="O888" i="141"/>
  <c r="P888" i="141" s="1"/>
  <c r="O929" i="141"/>
  <c r="P929" i="141" s="1"/>
  <c r="O36" i="141"/>
  <c r="P36" i="141" s="1"/>
  <c r="O949" i="141"/>
  <c r="P949" i="141" s="1"/>
  <c r="O948" i="141"/>
  <c r="P948" i="141" s="1"/>
  <c r="O956" i="141"/>
  <c r="P956" i="141" s="1"/>
  <c r="O732" i="141"/>
  <c r="P732" i="141" s="1"/>
  <c r="O292" i="141"/>
  <c r="P292" i="141" s="1"/>
  <c r="O851" i="141"/>
  <c r="P851" i="141" s="1"/>
  <c r="O262" i="141"/>
  <c r="P262" i="141" s="1"/>
  <c r="O972" i="141"/>
  <c r="P972" i="141" s="1"/>
  <c r="O537" i="141"/>
  <c r="P537" i="141" s="1"/>
  <c r="O414" i="141"/>
  <c r="P414" i="141" s="1"/>
  <c r="O616" i="141"/>
  <c r="P616" i="141" s="1"/>
  <c r="O122" i="141"/>
  <c r="P122" i="141" s="1"/>
  <c r="O39" i="141"/>
  <c r="P39" i="141" s="1"/>
  <c r="O670" i="141"/>
  <c r="P670" i="141" s="1"/>
  <c r="O1003" i="141"/>
  <c r="P1003" i="141" s="1"/>
  <c r="O705" i="141"/>
  <c r="P705" i="141" s="1"/>
  <c r="O776" i="141"/>
  <c r="P776" i="141" s="1"/>
  <c r="O101" i="141"/>
  <c r="P101" i="141" s="1"/>
  <c r="O100" i="141"/>
  <c r="P100" i="141" s="1"/>
  <c r="O388" i="141"/>
  <c r="P388" i="141" s="1"/>
  <c r="O737" i="141"/>
  <c r="P737" i="141" s="1"/>
  <c r="O357" i="141"/>
  <c r="P357" i="141" s="1"/>
  <c r="O433" i="141"/>
  <c r="P433" i="141" s="1"/>
  <c r="O205" i="141"/>
  <c r="P205" i="141" s="1"/>
  <c r="O340" i="141"/>
  <c r="P340" i="141" s="1"/>
  <c r="O743" i="141"/>
  <c r="P743" i="141" s="1"/>
  <c r="O181" i="141"/>
  <c r="P181" i="141" s="1"/>
  <c r="O401" i="141"/>
  <c r="P401" i="141" s="1"/>
  <c r="O902" i="141"/>
  <c r="P902" i="141" s="1"/>
  <c r="O411" i="141"/>
  <c r="P411" i="141" s="1"/>
  <c r="O740" i="141"/>
  <c r="P740" i="141" s="1"/>
  <c r="O301" i="141"/>
  <c r="P301" i="141" s="1"/>
  <c r="O618" i="141"/>
  <c r="P618" i="141" s="1"/>
  <c r="O869" i="141"/>
  <c r="P869" i="141" s="1"/>
  <c r="O339" i="141"/>
  <c r="P339" i="141" s="1"/>
  <c r="O486" i="141"/>
  <c r="P486" i="141" s="1"/>
  <c r="O348" i="141"/>
  <c r="P348" i="141" s="1"/>
  <c r="O549" i="141"/>
  <c r="P549" i="141" s="1"/>
  <c r="O967" i="141"/>
  <c r="P967" i="141" s="1"/>
  <c r="O65" i="141"/>
  <c r="P65" i="141" s="1"/>
  <c r="O210" i="141"/>
  <c r="P210" i="141" s="1"/>
  <c r="O651" i="141"/>
  <c r="P651" i="141" s="1"/>
  <c r="O702" i="141"/>
  <c r="P702" i="141" s="1"/>
  <c r="O661" i="141"/>
  <c r="P661" i="141" s="1"/>
  <c r="O173" i="141"/>
  <c r="P173" i="141" s="1"/>
  <c r="O907" i="141"/>
  <c r="P907" i="141" s="1"/>
  <c r="O946" i="141"/>
  <c r="P946" i="141" s="1"/>
  <c r="O38" i="141"/>
  <c r="P38" i="141" s="1"/>
  <c r="O167" i="141"/>
  <c r="P167" i="141" s="1"/>
  <c r="O847" i="141"/>
  <c r="P847" i="141" s="1"/>
  <c r="O536" i="141"/>
  <c r="P536" i="141" s="1"/>
  <c r="O434" i="141"/>
  <c r="P434" i="141" s="1"/>
  <c r="O268" i="141"/>
  <c r="P268" i="141" s="1"/>
  <c r="O57" i="141"/>
  <c r="P57" i="141" s="1"/>
  <c r="O538" i="141"/>
  <c r="P538" i="141" s="1"/>
  <c r="O522" i="141"/>
  <c r="P522" i="141" s="1"/>
  <c r="O394" i="141"/>
  <c r="P394" i="141" s="1"/>
  <c r="O92" i="141"/>
  <c r="P92" i="141" s="1"/>
  <c r="O182" i="141"/>
  <c r="P182" i="141" s="1"/>
  <c r="O690" i="141"/>
  <c r="P690" i="141" s="1"/>
  <c r="O508" i="141"/>
  <c r="P508" i="141" s="1"/>
  <c r="O855" i="141"/>
  <c r="P855" i="141" s="1"/>
  <c r="O160" i="141"/>
  <c r="P160" i="141" s="1"/>
  <c r="O669" i="141"/>
  <c r="P669" i="141" s="1"/>
  <c r="O155" i="141"/>
  <c r="P155" i="141" s="1"/>
  <c r="O51" i="141"/>
  <c r="P51" i="141" s="1"/>
  <c r="O587" i="141"/>
  <c r="P587" i="141" s="1"/>
  <c r="O438" i="141"/>
  <c r="P438" i="141" s="1"/>
  <c r="O64" i="141"/>
  <c r="P64" i="141" s="1"/>
  <c r="O738" i="141"/>
  <c r="P738" i="141" s="1"/>
  <c r="O445" i="141"/>
  <c r="P445" i="141" s="1"/>
  <c r="O461" i="141"/>
  <c r="P461" i="141" s="1"/>
  <c r="O334" i="141"/>
  <c r="P334" i="141" s="1"/>
  <c r="O818" i="141"/>
  <c r="P818" i="141" s="1"/>
  <c r="O712" i="141"/>
  <c r="P712" i="141" s="1"/>
  <c r="O774" i="141"/>
  <c r="P774" i="141" s="1"/>
  <c r="O30" i="141"/>
  <c r="P30" i="141" s="1"/>
  <c r="O227" i="141"/>
  <c r="P227" i="141" s="1"/>
  <c r="O938" i="141"/>
  <c r="P938" i="141" s="1"/>
  <c r="O910" i="141"/>
  <c r="P910" i="141" s="1"/>
  <c r="O259" i="141"/>
  <c r="P259" i="141" s="1"/>
  <c r="O1012" i="141"/>
  <c r="P1012" i="141" s="1"/>
  <c r="O546" i="141"/>
  <c r="P546" i="141" s="1"/>
  <c r="O941" i="141"/>
  <c r="P941" i="141" s="1"/>
  <c r="O367" i="141"/>
  <c r="P367" i="141" s="1"/>
  <c r="O936" i="141"/>
  <c r="P936" i="141" s="1"/>
  <c r="O771" i="141"/>
  <c r="P771" i="141" s="1"/>
  <c r="O881" i="141"/>
  <c r="P881" i="141" s="1"/>
  <c r="O906" i="141"/>
  <c r="P906" i="141" s="1"/>
  <c r="O297" i="141"/>
  <c r="P297" i="141" s="1"/>
  <c r="O488" i="141"/>
  <c r="P488" i="141" s="1"/>
  <c r="O128" i="141"/>
  <c r="P128" i="141" s="1"/>
  <c r="O896" i="141"/>
  <c r="P896" i="141" s="1"/>
  <c r="O207" i="141"/>
  <c r="P207" i="141" s="1"/>
  <c r="O208" i="141"/>
  <c r="P208" i="141" s="1"/>
  <c r="O492" i="141"/>
  <c r="P492" i="141" s="1"/>
  <c r="O454" i="141"/>
  <c r="P454" i="141" s="1"/>
  <c r="O792" i="141"/>
  <c r="P792" i="141" s="1"/>
  <c r="O396" i="141"/>
  <c r="P396" i="141" s="1"/>
  <c r="O814" i="141"/>
  <c r="P814" i="141" s="1"/>
  <c r="O419" i="141"/>
  <c r="P419" i="141" s="1"/>
  <c r="O923" i="141"/>
  <c r="P923" i="141" s="1"/>
  <c r="O464" i="141"/>
  <c r="P464" i="141" s="1"/>
  <c r="O763" i="141"/>
  <c r="P763" i="141" s="1"/>
  <c r="O233" i="141"/>
  <c r="P233" i="141" s="1"/>
  <c r="O806" i="141"/>
  <c r="P806" i="141" s="1"/>
  <c r="O679" i="141"/>
  <c r="P679" i="141" s="1"/>
  <c r="O371" i="141"/>
  <c r="P371" i="141" s="1"/>
  <c r="O678" i="141"/>
  <c r="P678" i="141" s="1"/>
  <c r="O791" i="141"/>
  <c r="P791" i="141" s="1"/>
  <c r="O331" i="141"/>
  <c r="P331" i="141" s="1"/>
  <c r="O644" i="141"/>
  <c r="P644" i="141" s="1"/>
  <c r="O223" i="141"/>
  <c r="P223" i="141" s="1"/>
  <c r="O377" i="141"/>
  <c r="P377" i="141" s="1"/>
  <c r="O121" i="141"/>
  <c r="P121" i="141" s="1"/>
  <c r="O713" i="141"/>
  <c r="P713" i="141" s="1"/>
  <c r="O46" i="141"/>
  <c r="P46" i="141" s="1"/>
  <c r="O270" i="141"/>
  <c r="P270" i="141" s="1"/>
  <c r="O183" i="141"/>
  <c r="P183" i="141" s="1"/>
  <c r="O882" i="141"/>
  <c r="P882" i="141" s="1"/>
  <c r="O157" i="141"/>
  <c r="P157" i="141" s="1"/>
  <c r="O795" i="141"/>
  <c r="P795" i="141" s="1"/>
  <c r="O322" i="141"/>
  <c r="P322" i="141" s="1"/>
  <c r="O680" i="141"/>
  <c r="P680" i="141" s="1"/>
  <c r="O427" i="141"/>
  <c r="P427" i="141" s="1"/>
  <c r="O54" i="141"/>
  <c r="P54" i="141" s="1"/>
  <c r="O945" i="141"/>
  <c r="P945" i="141" s="1"/>
  <c r="O146" i="141"/>
  <c r="P146" i="141" s="1"/>
  <c r="O829" i="141"/>
  <c r="P829" i="141" s="1"/>
  <c r="O126" i="141"/>
  <c r="P126" i="141" s="1"/>
  <c r="O120" i="141"/>
  <c r="P120" i="141" s="1"/>
  <c r="O307" i="141"/>
  <c r="P307" i="141" s="1"/>
  <c r="O845" i="141"/>
  <c r="P845" i="141" s="1"/>
  <c r="O988" i="141"/>
  <c r="P988" i="141" s="1"/>
  <c r="O1011" i="141"/>
  <c r="P1011" i="141" s="1"/>
  <c r="O911" i="141"/>
  <c r="P911" i="141" s="1"/>
  <c r="O574" i="141"/>
  <c r="P574" i="141" s="1"/>
  <c r="O629" i="141"/>
  <c r="P629" i="141" s="1"/>
  <c r="O17" i="141"/>
  <c r="P17" i="141" s="1"/>
  <c r="O25" i="141"/>
  <c r="P25" i="141" s="1"/>
  <c r="O758" i="141"/>
  <c r="P758" i="141" s="1"/>
  <c r="O863" i="141"/>
  <c r="P863" i="141" s="1"/>
  <c r="O350" i="141"/>
  <c r="P350" i="141" s="1"/>
  <c r="O1015" i="141"/>
  <c r="P1015" i="141" s="1"/>
  <c r="Q1015" i="141" s="1"/>
  <c r="O369" i="141"/>
  <c r="P369" i="141" s="1"/>
  <c r="O229" i="141"/>
  <c r="P229" i="141" s="1"/>
  <c r="O706" i="141"/>
  <c r="P706" i="141" s="1"/>
  <c r="O99" i="141"/>
  <c r="P99" i="141" s="1"/>
  <c r="O495" i="141"/>
  <c r="P495" i="141" s="1"/>
  <c r="O968" i="141"/>
  <c r="P968" i="141" s="1"/>
  <c r="O833" i="141"/>
  <c r="P833" i="141" s="1"/>
  <c r="O942" i="141"/>
  <c r="P942" i="141" s="1"/>
  <c r="O539" i="141"/>
  <c r="P539" i="141" s="1"/>
  <c r="O887" i="141"/>
  <c r="P887" i="141" s="1"/>
  <c r="O198" i="141"/>
  <c r="P198" i="141" s="1"/>
  <c r="O996" i="141"/>
  <c r="P996" i="141" s="1"/>
  <c r="O326" i="141"/>
  <c r="P326" i="141" s="1"/>
  <c r="O68" i="141"/>
  <c r="P68" i="141" s="1"/>
  <c r="O526" i="141"/>
  <c r="P526" i="141" s="1"/>
  <c r="O710" i="141"/>
  <c r="P710" i="141" s="1"/>
  <c r="O790" i="141"/>
  <c r="P790" i="141" s="1"/>
  <c r="O557" i="141"/>
  <c r="P557" i="141" s="1"/>
  <c r="O1010" i="141"/>
  <c r="P1010" i="141" s="1"/>
  <c r="O240" i="141"/>
  <c r="P240" i="141" s="1"/>
  <c r="O784" i="141"/>
  <c r="P784" i="141" s="1"/>
  <c r="O269" i="141"/>
  <c r="P269" i="141" s="1"/>
  <c r="O770" i="141"/>
  <c r="P770" i="141" s="1"/>
  <c r="O704" i="141"/>
  <c r="P704" i="141" s="1"/>
  <c r="O724" i="141"/>
  <c r="P724" i="141" s="1"/>
  <c r="O617" i="141"/>
  <c r="P617" i="141" s="1"/>
  <c r="O145" i="141"/>
  <c r="P145" i="141" s="1"/>
  <c r="O436" i="141"/>
  <c r="P436" i="141" s="1"/>
  <c r="O418" i="141"/>
  <c r="P418" i="141" s="1"/>
  <c r="O147" i="141"/>
  <c r="P147" i="141" s="1"/>
  <c r="O886" i="141"/>
  <c r="P886" i="141" s="1"/>
  <c r="O611" i="141"/>
  <c r="P611" i="141" s="1"/>
  <c r="O843" i="141"/>
  <c r="P843" i="141" s="1"/>
  <c r="O479" i="141"/>
  <c r="P479" i="141" s="1"/>
  <c r="O816" i="141"/>
  <c r="P816" i="141" s="1"/>
  <c r="O610" i="141"/>
  <c r="P610" i="141" s="1"/>
  <c r="O440" i="141"/>
  <c r="P440" i="141" s="1"/>
  <c r="O391" i="141"/>
  <c r="P391" i="141" s="1"/>
  <c r="O323" i="141"/>
  <c r="P323" i="141" s="1"/>
  <c r="O185" i="141"/>
  <c r="P185" i="141" s="1"/>
  <c r="O249" i="141"/>
  <c r="P249" i="141" s="1"/>
  <c r="O352" i="141"/>
  <c r="P352" i="141" s="1"/>
  <c r="O175" i="141"/>
  <c r="P175" i="141" s="1"/>
  <c r="O152" i="141"/>
  <c r="P152" i="141" s="1"/>
  <c r="O69" i="141"/>
  <c r="P69" i="141" s="1"/>
  <c r="O337" i="141"/>
  <c r="P337" i="141" s="1"/>
  <c r="O573" i="141"/>
  <c r="P573" i="141" s="1"/>
  <c r="O95" i="141"/>
  <c r="P95" i="141" s="1"/>
  <c r="O410" i="141"/>
  <c r="P410" i="141" s="1"/>
  <c r="O892" i="141"/>
  <c r="P892" i="141" s="1"/>
  <c r="O425" i="141"/>
  <c r="P425" i="141" s="1"/>
  <c r="O33" i="141"/>
  <c r="P33" i="141" s="1"/>
  <c r="O689" i="141"/>
  <c r="P689" i="141" s="1"/>
  <c r="O654" i="141"/>
  <c r="P654" i="141" s="1"/>
  <c r="O721" i="141"/>
  <c r="P721" i="141" s="1"/>
  <c r="O448" i="141"/>
  <c r="P448" i="141" s="1"/>
  <c r="O598" i="141"/>
  <c r="P598" i="141" s="1"/>
  <c r="O462" i="141"/>
  <c r="P462" i="141" s="1"/>
  <c r="O521" i="141"/>
  <c r="P521" i="141" s="1"/>
  <c r="O579" i="141"/>
  <c r="P579" i="141" s="1"/>
  <c r="O274" i="141"/>
  <c r="P274" i="141" s="1"/>
  <c r="O530" i="141"/>
  <c r="P530" i="141" s="1"/>
  <c r="O894" i="141"/>
  <c r="P894" i="141" s="1"/>
  <c r="O879" i="141"/>
  <c r="P879" i="141" s="1"/>
  <c r="O681" i="141"/>
  <c r="P681" i="141" s="1"/>
  <c r="O550" i="141"/>
  <c r="P550" i="141" s="1"/>
  <c r="O625" i="141"/>
  <c r="P625" i="141" s="1"/>
  <c r="O476" i="141"/>
  <c r="P476" i="141" s="1"/>
  <c r="O801" i="141"/>
  <c r="P801" i="141" s="1"/>
  <c r="O517" i="141"/>
  <c r="P517" i="141" s="1"/>
  <c r="O935" i="141"/>
  <c r="P935" i="141" s="1"/>
  <c r="O953" i="141"/>
  <c r="P953" i="141" s="1"/>
  <c r="O810" i="141"/>
  <c r="P810" i="141" s="1"/>
  <c r="O265" i="141"/>
  <c r="P265" i="141" s="1"/>
  <c r="O275" i="141"/>
  <c r="P275" i="141" s="1"/>
  <c r="O964" i="141"/>
  <c r="P964" i="141" s="1"/>
  <c r="O253" i="141"/>
  <c r="P253" i="141" s="1"/>
  <c r="O1004" i="141"/>
  <c r="P1004" i="141" s="1"/>
  <c r="O170" i="141"/>
  <c r="P170" i="141" s="1"/>
  <c r="O820" i="141"/>
  <c r="P820" i="141" s="1"/>
  <c r="O619" i="141"/>
  <c r="P619" i="141" s="1"/>
  <c r="O474" i="141"/>
  <c r="P474" i="141" s="1"/>
  <c r="O409" i="141"/>
  <c r="P409" i="141" s="1"/>
  <c r="O381" i="141"/>
  <c r="P381" i="141" s="1"/>
  <c r="O202" i="141"/>
  <c r="P202" i="141" s="1"/>
  <c r="AB25" i="21"/>
  <c r="AL1016" i="141"/>
  <c r="AA24" i="21"/>
  <c r="AC25" i="21"/>
  <c r="AD1017" i="134"/>
  <c r="AL17" i="142"/>
  <c r="AA25" i="21"/>
  <c r="AD25" i="21"/>
  <c r="AE25" i="21"/>
  <c r="AF1016" i="79" l="1"/>
  <c r="AF1017" i="79" s="1"/>
  <c r="AB26" i="21"/>
  <c r="AL1016" i="142"/>
  <c r="AL1017" i="141"/>
  <c r="AL17" i="143"/>
  <c r="AA26" i="21"/>
  <c r="AH16" i="79" l="1"/>
  <c r="AH17" i="79"/>
  <c r="AG16" i="79"/>
  <c r="AG17" i="79"/>
  <c r="AB27" i="21"/>
  <c r="AL1016" i="143"/>
  <c r="AL1017" i="142"/>
  <c r="AE27" i="21"/>
  <c r="AA27" i="21"/>
  <c r="AC27" i="21"/>
  <c r="AD26" i="21"/>
  <c r="AD27" i="21"/>
  <c r="AC26" i="21"/>
  <c r="AE26" i="21"/>
  <c r="AB28" i="21" l="1"/>
  <c r="AL1017" i="143"/>
  <c r="AC28" i="21"/>
  <c r="AD28" i="21"/>
  <c r="AE28" i="21"/>
  <c r="AA28" i="21"/>
  <c r="AB29" i="21" l="1"/>
  <c r="AC29" i="21"/>
  <c r="AE29" i="21"/>
  <c r="AD29" i="21"/>
  <c r="AB30" i="21" l="1"/>
  <c r="AD215" i="141"/>
  <c r="AA30" i="21"/>
  <c r="AD932" i="141"/>
  <c r="AC932" i="141"/>
  <c r="AD864" i="141"/>
  <c r="AD30" i="21"/>
  <c r="AC30" i="21"/>
  <c r="AA29" i="21"/>
  <c r="AE30" i="21"/>
  <c r="AB31" i="21" l="1"/>
  <c r="AF932" i="141"/>
  <c r="AH932" i="141" s="1"/>
  <c r="AE932" i="141"/>
  <c r="AJ932" i="141"/>
  <c r="AD710" i="141"/>
  <c r="AD935" i="141"/>
  <c r="AD141" i="141"/>
  <c r="AD910" i="141"/>
  <c r="AA31" i="21"/>
  <c r="AE31" i="21"/>
  <c r="AD499" i="141"/>
  <c r="AD395" i="141"/>
  <c r="AC864" i="141"/>
  <c r="AD693" i="141"/>
  <c r="AD850" i="141"/>
  <c r="AC215" i="141"/>
  <c r="AD137" i="141"/>
  <c r="AD143" i="141"/>
  <c r="AD533" i="141"/>
  <c r="AD31" i="21"/>
  <c r="AD432" i="141"/>
  <c r="AB32" i="21" l="1"/>
  <c r="Q932" i="141"/>
  <c r="R932" i="142" s="1"/>
  <c r="AE215" i="141"/>
  <c r="AF215" i="141"/>
  <c r="AH215" i="141" s="1"/>
  <c r="AJ215" i="141"/>
  <c r="AE864" i="141"/>
  <c r="AF864" i="141"/>
  <c r="AH864" i="141" s="1"/>
  <c r="AJ864" i="141"/>
  <c r="AG932" i="141"/>
  <c r="AD731" i="141"/>
  <c r="AD146" i="141"/>
  <c r="AD892" i="141"/>
  <c r="AD1011" i="141"/>
  <c r="AC598" i="141"/>
  <c r="AD292" i="141"/>
  <c r="AD583" i="141"/>
  <c r="AD575" i="141"/>
  <c r="AD129" i="141"/>
  <c r="AD718" i="141"/>
  <c r="AD717" i="141"/>
  <c r="AD122" i="141"/>
  <c r="AC261" i="141"/>
  <c r="AC395" i="141"/>
  <c r="AC575" i="141"/>
  <c r="AD542" i="141"/>
  <c r="AD140" i="141"/>
  <c r="AC763" i="141"/>
  <c r="AC258" i="141"/>
  <c r="AD916" i="141"/>
  <c r="AD31" i="141"/>
  <c r="AC977" i="141"/>
  <c r="AD540" i="141"/>
  <c r="AD283" i="141"/>
  <c r="AD890" i="141"/>
  <c r="AD799" i="141"/>
  <c r="AC394" i="141"/>
  <c r="AC710" i="141"/>
  <c r="AC32" i="21"/>
  <c r="AC44" i="141"/>
  <c r="AD166" i="141"/>
  <c r="AD889" i="141"/>
  <c r="AC858" i="141"/>
  <c r="AD944" i="141"/>
  <c r="AD83" i="141"/>
  <c r="AD591" i="141"/>
  <c r="AD380" i="141"/>
  <c r="AD79" i="141"/>
  <c r="AC31" i="141"/>
  <c r="AD287" i="141"/>
  <c r="AD913" i="141"/>
  <c r="AD524" i="141"/>
  <c r="AC499" i="141"/>
  <c r="AD338" i="141"/>
  <c r="AD358" i="141"/>
  <c r="AD901" i="141"/>
  <c r="AD663" i="141"/>
  <c r="AD878" i="141"/>
  <c r="AD311" i="141"/>
  <c r="AD90" i="141"/>
  <c r="AC892" i="141"/>
  <c r="AD977" i="141"/>
  <c r="AD932" i="142"/>
  <c r="AD411" i="141"/>
  <c r="AD612" i="141"/>
  <c r="AD665" i="141"/>
  <c r="AD966" i="141"/>
  <c r="AD173" i="141"/>
  <c r="AD82" i="141"/>
  <c r="AD302" i="141"/>
  <c r="AC850" i="141"/>
  <c r="AD22" i="141"/>
  <c r="AC533" i="141"/>
  <c r="AD576" i="141"/>
  <c r="AD773" i="141"/>
  <c r="AD136" i="141"/>
  <c r="AD132" i="141"/>
  <c r="AC753" i="141"/>
  <c r="AD17" i="141"/>
  <c r="AC913" i="141"/>
  <c r="AD360" i="141"/>
  <c r="AC514" i="141"/>
  <c r="AD495" i="141"/>
  <c r="AD216" i="141"/>
  <c r="AD831" i="141"/>
  <c r="AD868" i="141"/>
  <c r="AD646" i="141"/>
  <c r="AC935" i="141"/>
  <c r="AD427" i="141"/>
  <c r="AC941" i="141"/>
  <c r="AD186" i="141"/>
  <c r="AC851" i="141"/>
  <c r="AD384" i="141"/>
  <c r="AD265" i="141"/>
  <c r="AD594" i="141"/>
  <c r="AD899" i="141"/>
  <c r="AD775" i="141"/>
  <c r="AD314" i="141"/>
  <c r="AD857" i="141"/>
  <c r="AD841" i="141"/>
  <c r="AD837" i="141"/>
  <c r="AD552" i="141"/>
  <c r="AD854" i="141"/>
  <c r="AD659" i="141"/>
  <c r="AD286" i="141"/>
  <c r="AD106" i="141"/>
  <c r="AD791" i="141"/>
  <c r="AC910" i="141"/>
  <c r="AD783" i="141"/>
  <c r="AD123" i="141"/>
  <c r="AD664" i="141"/>
  <c r="AD763" i="141"/>
  <c r="AD423" i="141"/>
  <c r="AD385" i="141"/>
  <c r="AC432" i="141"/>
  <c r="AC791" i="141"/>
  <c r="AD851" i="141"/>
  <c r="AD626" i="141"/>
  <c r="AD258" i="141"/>
  <c r="AD590" i="141"/>
  <c r="AC137" i="141"/>
  <c r="AD339" i="141"/>
  <c r="AD1007" i="141"/>
  <c r="AD193" i="141"/>
  <c r="AC932" i="142"/>
  <c r="AC31" i="21"/>
  <c r="AC81" i="141"/>
  <c r="AD321" i="141"/>
  <c r="AD928" i="141"/>
  <c r="AC693" i="141"/>
  <c r="AD574" i="141"/>
  <c r="AD674" i="141"/>
  <c r="AD366" i="141"/>
  <c r="AC216" i="141"/>
  <c r="AD437" i="141"/>
  <c r="AD315" i="141"/>
  <c r="AD214" i="141"/>
  <c r="AD876" i="141"/>
  <c r="AD753" i="141"/>
  <c r="AD282" i="141"/>
  <c r="AD738" i="141"/>
  <c r="AC72" i="141"/>
  <c r="AD87" i="141"/>
  <c r="AC338" i="141"/>
  <c r="AC143" i="141"/>
  <c r="AC568" i="141"/>
  <c r="AD668" i="141"/>
  <c r="AD880" i="141"/>
  <c r="AD353" i="141"/>
  <c r="AD44" i="141"/>
  <c r="AD829" i="141"/>
  <c r="AD893" i="141"/>
  <c r="AD702" i="141"/>
  <c r="AD602" i="141"/>
  <c r="AD652" i="141"/>
  <c r="AC550" i="141"/>
  <c r="AD32" i="21"/>
  <c r="AC880" i="141"/>
  <c r="AD340" i="141"/>
  <c r="AC1007" i="141"/>
  <c r="AD365" i="141"/>
  <c r="AD474" i="141"/>
  <c r="AD930" i="141"/>
  <c r="AE32" i="21"/>
  <c r="AD999" i="141"/>
  <c r="AD72" i="141"/>
  <c r="AD649" i="141"/>
  <c r="AC738" i="141"/>
  <c r="AD394" i="141"/>
  <c r="AA32" i="21"/>
  <c r="AD853" i="141"/>
  <c r="AD177" i="141"/>
  <c r="AD891" i="141"/>
  <c r="AC878" i="141"/>
  <c r="AD240" i="141"/>
  <c r="AD419" i="141"/>
  <c r="AD836" i="141"/>
  <c r="AD683" i="141"/>
  <c r="AD261" i="141"/>
  <c r="AD473" i="141"/>
  <c r="AD858" i="141"/>
  <c r="AD996" i="141"/>
  <c r="AD695" i="141"/>
  <c r="AD483" i="141"/>
  <c r="AD924" i="141"/>
  <c r="AC718" i="141"/>
  <c r="AD568" i="141"/>
  <c r="AD312" i="141"/>
  <c r="AD231" i="141"/>
  <c r="AD992" i="141"/>
  <c r="AD352" i="141"/>
  <c r="AD313" i="141"/>
  <c r="AD941" i="141"/>
  <c r="AC141" i="141"/>
  <c r="AD816" i="141"/>
  <c r="AD245" i="141"/>
  <c r="AD957" i="141"/>
  <c r="AD808" i="141"/>
  <c r="AD257" i="141"/>
  <c r="AD210" i="141"/>
  <c r="AD692" i="141"/>
  <c r="AD686" i="141"/>
  <c r="AD514" i="141"/>
  <c r="AD371" i="141"/>
  <c r="AD417" i="141"/>
  <c r="AC132" i="141"/>
  <c r="AD147" i="141"/>
  <c r="AD413" i="141"/>
  <c r="AD934" i="141"/>
  <c r="AD984" i="141"/>
  <c r="AD620" i="141"/>
  <c r="AD743" i="141"/>
  <c r="AC385" i="141"/>
  <c r="AD550" i="141"/>
  <c r="AD598" i="141"/>
  <c r="AD81" i="141"/>
  <c r="AD673" i="141"/>
  <c r="AD711" i="141"/>
  <c r="AD870" i="141"/>
  <c r="AU31" i="21" l="1"/>
  <c r="AU32" i="21"/>
  <c r="AB33" i="21"/>
  <c r="AJ432" i="141"/>
  <c r="AE432" i="141"/>
  <c r="AG432" i="141" s="1"/>
  <c r="AF432" i="141"/>
  <c r="AH432" i="141" s="1"/>
  <c r="Q432" i="141" s="1"/>
  <c r="R432" i="142" s="1"/>
  <c r="AF499" i="141"/>
  <c r="AH499" i="141" s="1"/>
  <c r="AJ499" i="141"/>
  <c r="AE499" i="141"/>
  <c r="AE395" i="141"/>
  <c r="AF395" i="141"/>
  <c r="AH395" i="141" s="1"/>
  <c r="AJ395" i="141"/>
  <c r="AE394" i="141"/>
  <c r="AF394" i="141"/>
  <c r="AH394" i="141" s="1"/>
  <c r="AJ394" i="141"/>
  <c r="AJ932" i="142"/>
  <c r="AF932" i="142"/>
  <c r="AH932" i="142" s="1"/>
  <c r="AE932" i="142"/>
  <c r="AE385" i="141"/>
  <c r="AF385" i="141"/>
  <c r="AH385" i="141" s="1"/>
  <c r="AJ385" i="141"/>
  <c r="AJ533" i="141"/>
  <c r="AE533" i="141"/>
  <c r="AG533" i="141" s="1"/>
  <c r="AF533" i="141"/>
  <c r="AH533" i="141" s="1"/>
  <c r="AF935" i="141"/>
  <c r="AH935" i="141" s="1"/>
  <c r="AE935" i="141"/>
  <c r="AJ935" i="141"/>
  <c r="AE858" i="141"/>
  <c r="AF858" i="141"/>
  <c r="AH858" i="141" s="1"/>
  <c r="AJ858" i="141"/>
  <c r="AF710" i="141"/>
  <c r="AH710" i="141" s="1"/>
  <c r="AE710" i="141"/>
  <c r="AJ710" i="141"/>
  <c r="AF738" i="141"/>
  <c r="AH738" i="141" s="1"/>
  <c r="AE738" i="141"/>
  <c r="AJ738" i="141"/>
  <c r="AF261" i="141"/>
  <c r="AH261" i="141" s="1"/>
  <c r="AE261" i="141"/>
  <c r="AJ261" i="141"/>
  <c r="AE850" i="141"/>
  <c r="AF850" i="141"/>
  <c r="AH850" i="141" s="1"/>
  <c r="AJ850" i="141"/>
  <c r="AF977" i="141"/>
  <c r="AH977" i="141" s="1"/>
  <c r="AE977" i="141"/>
  <c r="AJ977" i="141"/>
  <c r="AF72" i="141"/>
  <c r="AH72" i="141" s="1"/>
  <c r="AE72" i="141"/>
  <c r="AJ72" i="141"/>
  <c r="AE338" i="141"/>
  <c r="AF338" i="141"/>
  <c r="AH338" i="141" s="1"/>
  <c r="AJ338" i="141"/>
  <c r="AE31" i="141"/>
  <c r="AF31" i="141"/>
  <c r="AH31" i="141" s="1"/>
  <c r="AJ31" i="141"/>
  <c r="AF851" i="141"/>
  <c r="AH851" i="141" s="1"/>
  <c r="AE851" i="141"/>
  <c r="AJ851" i="141"/>
  <c r="AF763" i="141"/>
  <c r="AH763" i="141" s="1"/>
  <c r="AE763" i="141"/>
  <c r="AJ763" i="141"/>
  <c r="AE753" i="141"/>
  <c r="AF753" i="141"/>
  <c r="AH753" i="141" s="1"/>
  <c r="AJ753" i="141"/>
  <c r="AE910" i="141"/>
  <c r="AF910" i="141"/>
  <c r="AH910" i="141" s="1"/>
  <c r="AJ910" i="141"/>
  <c r="AF137" i="141"/>
  <c r="AH137" i="141" s="1"/>
  <c r="AE137" i="141"/>
  <c r="AJ137" i="141"/>
  <c r="AF880" i="141"/>
  <c r="AH880" i="141" s="1"/>
  <c r="AE880" i="141"/>
  <c r="AJ880" i="141"/>
  <c r="AF892" i="141"/>
  <c r="AH892" i="141" s="1"/>
  <c r="AE892" i="141"/>
  <c r="AJ892" i="141"/>
  <c r="AE44" i="141"/>
  <c r="AF44" i="141"/>
  <c r="AH44" i="141" s="1"/>
  <c r="AJ44" i="141"/>
  <c r="AE941" i="141"/>
  <c r="AF941" i="141"/>
  <c r="AH941" i="141" s="1"/>
  <c r="AJ941" i="141"/>
  <c r="AE913" i="141"/>
  <c r="AF913" i="141"/>
  <c r="AH913" i="141" s="1"/>
  <c r="AJ913" i="141"/>
  <c r="AF81" i="141"/>
  <c r="AH81" i="141" s="1"/>
  <c r="AE81" i="141"/>
  <c r="AJ81" i="141"/>
  <c r="AF143" i="141"/>
  <c r="AH143" i="141" s="1"/>
  <c r="AE143" i="141"/>
  <c r="AJ143" i="141"/>
  <c r="AF878" i="141"/>
  <c r="AH878" i="141" s="1"/>
  <c r="AE878" i="141"/>
  <c r="AJ878" i="141"/>
  <c r="AF568" i="141"/>
  <c r="AH568" i="141" s="1"/>
  <c r="AE568" i="141"/>
  <c r="AJ568" i="141"/>
  <c r="AE575" i="141"/>
  <c r="AF575" i="141"/>
  <c r="AH575" i="141" s="1"/>
  <c r="AJ575" i="141"/>
  <c r="AF141" i="141"/>
  <c r="AH141" i="141" s="1"/>
  <c r="AE141" i="141"/>
  <c r="AJ141" i="141"/>
  <c r="AE216" i="141"/>
  <c r="AF216" i="141"/>
  <c r="AH216" i="141" s="1"/>
  <c r="AJ216" i="141"/>
  <c r="AF693" i="141"/>
  <c r="AH693" i="141" s="1"/>
  <c r="AE693" i="141"/>
  <c r="AJ693" i="141"/>
  <c r="AF132" i="141"/>
  <c r="AH132" i="141" s="1"/>
  <c r="AE132" i="141"/>
  <c r="AJ132" i="141"/>
  <c r="AE1007" i="141"/>
  <c r="AF1007" i="141"/>
  <c r="AH1007" i="141" s="1"/>
  <c r="AJ1007" i="141"/>
  <c r="AF598" i="141"/>
  <c r="AH598" i="141" s="1"/>
  <c r="AE598" i="141"/>
  <c r="AJ598" i="141"/>
  <c r="AF550" i="141"/>
  <c r="AH550" i="141" s="1"/>
  <c r="AE550" i="141"/>
  <c r="AJ550" i="141"/>
  <c r="AF791" i="141"/>
  <c r="AH791" i="141" s="1"/>
  <c r="AE791" i="141"/>
  <c r="AJ791" i="141"/>
  <c r="AF514" i="141"/>
  <c r="AH514" i="141" s="1"/>
  <c r="AE514" i="141"/>
  <c r="AJ514" i="141"/>
  <c r="AF718" i="141"/>
  <c r="AH718" i="141" s="1"/>
  <c r="AE718" i="141"/>
  <c r="AJ718" i="141"/>
  <c r="AF258" i="141"/>
  <c r="AH258" i="141" s="1"/>
  <c r="AE258" i="141"/>
  <c r="AJ258" i="141"/>
  <c r="AI932" i="141"/>
  <c r="Q864" i="141"/>
  <c r="R864" i="142" s="1"/>
  <c r="AG864" i="141"/>
  <c r="Q215" i="141"/>
  <c r="R215" i="142" s="1"/>
  <c r="AG215" i="141"/>
  <c r="AD478" i="141"/>
  <c r="AD191" i="141"/>
  <c r="AD786" i="141"/>
  <c r="AC365" i="141"/>
  <c r="AD1009" i="141"/>
  <c r="AD493" i="141"/>
  <c r="AC552" i="141"/>
  <c r="AD727" i="141"/>
  <c r="AD199" i="141"/>
  <c r="AD526" i="141"/>
  <c r="AD641" i="141"/>
  <c r="AD629" i="141"/>
  <c r="AD919" i="141"/>
  <c r="AD130" i="141"/>
  <c r="AD696" i="141"/>
  <c r="AD236" i="141"/>
  <c r="AD610" i="141"/>
  <c r="AD671" i="141"/>
  <c r="AD277" i="141"/>
  <c r="AD431" i="141"/>
  <c r="AD631" i="141"/>
  <c r="AD425" i="141"/>
  <c r="AD156" i="141"/>
  <c r="AD475" i="141"/>
  <c r="AD481" i="141"/>
  <c r="AD608" i="141"/>
  <c r="AD127" i="141"/>
  <c r="AC655" i="141"/>
  <c r="AD549" i="141"/>
  <c r="AC870" i="141"/>
  <c r="AD270" i="141"/>
  <c r="AC352" i="141"/>
  <c r="AD807" i="141"/>
  <c r="AC524" i="141"/>
  <c r="AD884" i="141"/>
  <c r="AD469" i="141"/>
  <c r="AC135" i="141"/>
  <c r="AD213" i="141"/>
  <c r="AD450" i="141"/>
  <c r="AC996" i="141"/>
  <c r="AC928" i="141"/>
  <c r="AC924" i="141"/>
  <c r="AD447" i="141"/>
  <c r="AC173" i="141"/>
  <c r="AD154" i="141"/>
  <c r="AD723" i="141"/>
  <c r="AD740" i="141"/>
  <c r="AC916" i="141"/>
  <c r="AD125" i="141"/>
  <c r="AD28" i="141"/>
  <c r="AC671" i="141"/>
  <c r="AD54" i="141"/>
  <c r="AD875" i="141"/>
  <c r="AE33" i="21"/>
  <c r="AD466" i="141"/>
  <c r="AC674" i="141"/>
  <c r="AD500" i="141"/>
  <c r="AC166" i="141"/>
  <c r="AD253" i="141"/>
  <c r="AD335" i="141"/>
  <c r="AD953" i="141"/>
  <c r="AD698" i="141"/>
  <c r="AD99" i="141"/>
  <c r="AD936" i="141"/>
  <c r="AD661" i="141"/>
  <c r="AD573" i="141"/>
  <c r="AD252" i="141"/>
  <c r="AD272" i="141"/>
  <c r="AD670" i="141"/>
  <c r="AD459" i="141"/>
  <c r="AC177" i="141"/>
  <c r="AC43" i="141"/>
  <c r="AC129" i="141"/>
  <c r="AD650" i="141"/>
  <c r="AC484" i="141"/>
  <c r="AC829" i="141"/>
  <c r="AD502" i="141"/>
  <c r="AD307" i="141"/>
  <c r="AD225" i="141"/>
  <c r="AC495" i="141"/>
  <c r="AD609" i="141"/>
  <c r="AC695" i="141"/>
  <c r="AD78" i="141"/>
  <c r="AD412" i="141"/>
  <c r="AD589" i="141"/>
  <c r="AC146" i="141"/>
  <c r="AD989" i="141"/>
  <c r="AC841" i="141"/>
  <c r="AD223" i="141"/>
  <c r="AD699" i="141"/>
  <c r="AC448" i="141"/>
  <c r="AC583" i="141"/>
  <c r="AC399" i="141"/>
  <c r="AD92" i="141"/>
  <c r="AD726" i="141"/>
  <c r="AD149" i="141"/>
  <c r="AD811" i="141"/>
  <c r="AD947" i="141"/>
  <c r="AD534" i="141"/>
  <c r="AD43" i="141"/>
  <c r="AD864" i="142"/>
  <c r="AD406" i="141"/>
  <c r="AC639" i="141"/>
  <c r="AD705" i="141"/>
  <c r="AD508" i="141"/>
  <c r="AD842" i="141"/>
  <c r="AD391" i="141"/>
  <c r="AD396" i="141"/>
  <c r="AC783" i="141"/>
  <c r="AD188" i="141"/>
  <c r="AC391" i="141"/>
  <c r="AD446" i="141"/>
  <c r="AD354" i="141"/>
  <c r="AD720" i="141"/>
  <c r="AC314" i="141"/>
  <c r="AD479" i="141"/>
  <c r="AD254" i="141"/>
  <c r="AC576" i="141"/>
  <c r="AD765" i="141"/>
  <c r="AA33" i="21"/>
  <c r="AD48" i="141"/>
  <c r="AD787" i="141"/>
  <c r="AC87" i="141"/>
  <c r="AD228" i="141"/>
  <c r="AC458" i="141"/>
  <c r="AC483" i="141"/>
  <c r="AD115" i="141"/>
  <c r="AD426" i="141"/>
  <c r="AC702" i="141"/>
  <c r="AD330" i="141"/>
  <c r="AD832" i="141"/>
  <c r="AC964" i="141"/>
  <c r="AD203" i="141"/>
  <c r="AD1015" i="141"/>
  <c r="AC612" i="141"/>
  <c r="AD96" i="141"/>
  <c r="AC210" i="141"/>
  <c r="AD441" i="141"/>
  <c r="AD677" i="141"/>
  <c r="AC22" i="141"/>
  <c r="AD489" i="141"/>
  <c r="AD962" i="141"/>
  <c r="AD848" i="141"/>
  <c r="AD687" i="141"/>
  <c r="AD751" i="141"/>
  <c r="AD986" i="141"/>
  <c r="AC898" i="141"/>
  <c r="AC714" i="141"/>
  <c r="AD757" i="141"/>
  <c r="AC311" i="141"/>
  <c r="AD145" i="141"/>
  <c r="AD872" i="141"/>
  <c r="AD1000" i="141"/>
  <c r="AD29" i="141"/>
  <c r="AC891" i="141"/>
  <c r="AC292" i="141"/>
  <c r="AD362" i="141"/>
  <c r="AD638" i="141"/>
  <c r="AD46" i="141"/>
  <c r="AD369" i="141"/>
  <c r="AD34" i="141"/>
  <c r="AD678" i="141"/>
  <c r="AD293" i="141"/>
  <c r="AD976" i="141"/>
  <c r="AC852" i="141"/>
  <c r="AD648" i="141"/>
  <c r="AD110" i="141"/>
  <c r="AD721" i="141"/>
  <c r="AC773" i="141"/>
  <c r="AD316" i="141"/>
  <c r="AD592" i="141"/>
  <c r="AD295" i="141"/>
  <c r="AC214" i="141"/>
  <c r="AD553" i="141"/>
  <c r="AD907" i="141"/>
  <c r="AD622" i="141"/>
  <c r="AD422" i="141"/>
  <c r="AD42" i="141"/>
  <c r="AC864" i="142"/>
  <c r="AD685" i="141"/>
  <c r="AD179" i="141"/>
  <c r="AD716" i="141"/>
  <c r="AD555" i="141"/>
  <c r="AD390" i="141"/>
  <c r="AD896" i="141"/>
  <c r="AC876" i="141"/>
  <c r="AD64" i="141"/>
  <c r="AD507" i="141"/>
  <c r="AD61" i="141"/>
  <c r="AC114" i="141"/>
  <c r="AD77" i="141"/>
  <c r="AD781" i="141"/>
  <c r="AD84" i="141"/>
  <c r="AD279" i="141"/>
  <c r="AD943" i="141"/>
  <c r="AD939" i="141"/>
  <c r="AD643" i="141"/>
  <c r="AC799" i="141"/>
  <c r="AC663" i="141"/>
  <c r="AD217" i="141"/>
  <c r="AD75" i="141"/>
  <c r="AC393" i="141"/>
  <c r="AD595" i="141"/>
  <c r="AD432" i="142"/>
  <c r="AD356" i="141"/>
  <c r="AD871" i="141"/>
  <c r="AC186" i="141"/>
  <c r="AC737" i="141"/>
  <c r="AD985" i="141"/>
  <c r="AD124" i="141"/>
  <c r="AD436" i="141"/>
  <c r="AD846" i="141"/>
  <c r="AD301" i="141"/>
  <c r="AD471" i="141"/>
  <c r="AD624" i="141"/>
  <c r="AD801" i="141"/>
  <c r="AD33" i="21"/>
  <c r="AD504" i="141"/>
  <c r="AC358" i="141"/>
  <c r="AD951" i="141"/>
  <c r="AC992" i="141"/>
  <c r="AD455" i="141"/>
  <c r="AC147" i="141"/>
  <c r="AD523" i="141"/>
  <c r="AD790" i="141"/>
  <c r="AD682" i="141"/>
  <c r="AD954" i="141"/>
  <c r="AD546" i="141"/>
  <c r="AD886" i="141"/>
  <c r="AC591" i="141"/>
  <c r="AD784" i="141"/>
  <c r="AD729" i="141"/>
  <c r="AC215" i="142"/>
  <c r="AD241" i="141"/>
  <c r="AD310" i="141"/>
  <c r="AC601" i="141"/>
  <c r="AC782" i="141"/>
  <c r="AC661" i="141"/>
  <c r="AD424" i="141"/>
  <c r="AC984" i="141"/>
  <c r="AC854" i="141"/>
  <c r="AD117" i="141"/>
  <c r="AD627" i="141"/>
  <c r="AD260" i="141"/>
  <c r="AD903" i="141"/>
  <c r="AD344" i="141"/>
  <c r="AD452" i="141"/>
  <c r="AD468" i="141"/>
  <c r="AD264" i="141"/>
  <c r="AD898" i="141"/>
  <c r="AC295" i="141"/>
  <c r="AD192" i="141"/>
  <c r="AD988" i="141"/>
  <c r="AD418" i="141"/>
  <c r="AD438" i="141"/>
  <c r="AC427" i="141"/>
  <c r="AD291" i="141"/>
  <c r="AD169" i="141"/>
  <c r="AD1001" i="141"/>
  <c r="AD503" i="141"/>
  <c r="AD299" i="141"/>
  <c r="AD379" i="141"/>
  <c r="AD187" i="141"/>
  <c r="AC668" i="141"/>
  <c r="AC474" i="141"/>
  <c r="AD470" i="141"/>
  <c r="AD788" i="141"/>
  <c r="AD304" i="141"/>
  <c r="AD230" i="141"/>
  <c r="AD86" i="141"/>
  <c r="AD45" i="141"/>
  <c r="AD911" i="141"/>
  <c r="AD960" i="141"/>
  <c r="AC853" i="141"/>
  <c r="AD361" i="141"/>
  <c r="AD746" i="141"/>
  <c r="AD285" i="141"/>
  <c r="AD219" i="141"/>
  <c r="AC899" i="141"/>
  <c r="AD331" i="141"/>
  <c r="AD814" i="141"/>
  <c r="AD980" i="141"/>
  <c r="AC569" i="141"/>
  <c r="AD654" i="141"/>
  <c r="AD467" i="141"/>
  <c r="AC360" i="141"/>
  <c r="AD327" i="141"/>
  <c r="AD931" i="141"/>
  <c r="AD18" i="141"/>
  <c r="AD700" i="141"/>
  <c r="AD50" i="141"/>
  <c r="AC193" i="141"/>
  <c r="AD386" i="141"/>
  <c r="AD991" i="141"/>
  <c r="AD707" i="141"/>
  <c r="AD879" i="141"/>
  <c r="AD378" i="141"/>
  <c r="AD569" i="141"/>
  <c r="AD103" i="141"/>
  <c r="AC580" i="141"/>
  <c r="AC312" i="141"/>
  <c r="AD926" i="141"/>
  <c r="AC837" i="141"/>
  <c r="AD782" i="141"/>
  <c r="AD488" i="141"/>
  <c r="AD844" i="141"/>
  <c r="AD639" i="141"/>
  <c r="AC966" i="141"/>
  <c r="AD445" i="141"/>
  <c r="AD949" i="141"/>
  <c r="AD904" i="141"/>
  <c r="AD165" i="141"/>
  <c r="AD220" i="141"/>
  <c r="AC136" i="141"/>
  <c r="AD435" i="141"/>
  <c r="AC231" i="141"/>
  <c r="AD809" i="141"/>
  <c r="AC380" i="141"/>
  <c r="AD885" i="141"/>
  <c r="AD942" i="141"/>
  <c r="AC986" i="141"/>
  <c r="AD347" i="141"/>
  <c r="AD588" i="141"/>
  <c r="AD237" i="141"/>
  <c r="AD827" i="141"/>
  <c r="AD888" i="141"/>
  <c r="AC245" i="141"/>
  <c r="AC816" i="141"/>
  <c r="AD407" i="141"/>
  <c r="AC804" i="141"/>
  <c r="AD170" i="141"/>
  <c r="AC106" i="141"/>
  <c r="AC419" i="141"/>
  <c r="AD882" i="141"/>
  <c r="AD370" i="141"/>
  <c r="AD635" i="141"/>
  <c r="AD197" i="141"/>
  <c r="AD544" i="141"/>
  <c r="AD98" i="141"/>
  <c r="AD662" i="141"/>
  <c r="AD183" i="141"/>
  <c r="AD900" i="141"/>
  <c r="AD32" i="141"/>
  <c r="AD94" i="141"/>
  <c r="AD189" i="141"/>
  <c r="AD121" i="141"/>
  <c r="AD144" i="141"/>
  <c r="AC283" i="141"/>
  <c r="AC711" i="141"/>
  <c r="AD750" i="141"/>
  <c r="AD341" i="141"/>
  <c r="AD97" i="141"/>
  <c r="AC957" i="141"/>
  <c r="AD480" i="141"/>
  <c r="AD867" i="141"/>
  <c r="AD637" i="141"/>
  <c r="AD65" i="141"/>
  <c r="AC366" i="141"/>
  <c r="AD979" i="141"/>
  <c r="AD656" i="141"/>
  <c r="AD741" i="141"/>
  <c r="AC944" i="141"/>
  <c r="AD861" i="141"/>
  <c r="AD443" i="141"/>
  <c r="AC934" i="141"/>
  <c r="AC160" i="141"/>
  <c r="AD23" i="141"/>
  <c r="AD56" i="141"/>
  <c r="AD691" i="141"/>
  <c r="AD114" i="141"/>
  <c r="AD496" i="141"/>
  <c r="AD771" i="141"/>
  <c r="AC21" i="141"/>
  <c r="AC423" i="141"/>
  <c r="AD52" i="141"/>
  <c r="AC82" i="141"/>
  <c r="AD1005" i="141"/>
  <c r="AD756" i="141"/>
  <c r="AD410" i="141"/>
  <c r="AD442" i="141"/>
  <c r="AD856" i="141"/>
  <c r="AD690" i="141"/>
  <c r="AD755" i="141"/>
  <c r="AC807" i="141"/>
  <c r="AD453" i="141"/>
  <c r="AD393" i="141"/>
  <c r="AD376" i="141"/>
  <c r="AD211" i="141"/>
  <c r="AD719" i="141"/>
  <c r="AD725" i="141"/>
  <c r="AC384" i="141"/>
  <c r="AD737" i="141"/>
  <c r="AD956" i="141"/>
  <c r="AC90" i="141"/>
  <c r="AD973" i="141"/>
  <c r="AD713" i="141"/>
  <c r="AD993" i="141"/>
  <c r="AD111" i="141"/>
  <c r="AD439" i="141"/>
  <c r="AD774" i="141"/>
  <c r="AD894" i="141"/>
  <c r="AD545" i="141"/>
  <c r="AD484" i="141"/>
  <c r="AC646" i="141"/>
  <c r="AC140" i="141"/>
  <c r="AD964" i="141"/>
  <c r="AD196" i="141"/>
  <c r="AC893" i="141"/>
  <c r="AD971" i="141"/>
  <c r="AD852" i="141"/>
  <c r="AD830" i="141"/>
  <c r="AC717" i="141"/>
  <c r="AD521" i="141"/>
  <c r="AD126" i="141"/>
  <c r="AD730" i="141"/>
  <c r="AD112" i="141"/>
  <c r="AD55" i="141"/>
  <c r="AD887" i="141"/>
  <c r="AC673" i="141"/>
  <c r="AD444" i="141"/>
  <c r="AD482" i="141"/>
  <c r="AD487" i="141"/>
  <c r="AD922" i="141"/>
  <c r="AD238" i="141"/>
  <c r="AD206" i="141"/>
  <c r="AD714" i="141"/>
  <c r="AD701" i="141"/>
  <c r="AD104" i="141"/>
  <c r="AC449" i="141"/>
  <c r="AC999" i="141"/>
  <c r="AD235" i="141"/>
  <c r="AD554" i="141"/>
  <c r="AC743" i="141"/>
  <c r="AD965" i="141"/>
  <c r="AD334" i="141"/>
  <c r="AD433" i="141"/>
  <c r="AD601" i="141"/>
  <c r="AC264" i="141"/>
  <c r="AD21" i="141"/>
  <c r="AD30" i="141"/>
  <c r="AD303" i="141"/>
  <c r="AC665" i="141"/>
  <c r="AC110" i="141"/>
  <c r="AD33" i="141"/>
  <c r="AD825" i="141"/>
  <c r="AD242" i="141"/>
  <c r="AC79" i="141"/>
  <c r="AC206" i="141"/>
  <c r="AD85" i="141"/>
  <c r="AD68" i="141"/>
  <c r="AD239" i="141"/>
  <c r="AC741" i="141"/>
  <c r="AC473" i="141"/>
  <c r="AD476" i="141"/>
  <c r="AC659" i="141"/>
  <c r="AD224" i="141"/>
  <c r="AD463" i="141"/>
  <c r="AD350" i="141"/>
  <c r="AD895" i="141"/>
  <c r="AD322" i="141"/>
  <c r="AD256" i="141"/>
  <c r="AD580" i="141"/>
  <c r="AC432" i="142"/>
  <c r="AD518" i="141"/>
  <c r="AC901" i="141"/>
  <c r="AD359" i="141"/>
  <c r="AD748" i="141"/>
  <c r="AD963" i="141"/>
  <c r="AD151" i="141"/>
  <c r="AD618" i="141"/>
  <c r="AC574" i="141"/>
  <c r="AD161" i="141"/>
  <c r="AD372" i="141"/>
  <c r="AD1013" i="141"/>
  <c r="AD762" i="141"/>
  <c r="AC602" i="141"/>
  <c r="AD945" i="141"/>
  <c r="AD672" i="141"/>
  <c r="AC836" i="141"/>
  <c r="AD172" i="141"/>
  <c r="AD268" i="141"/>
  <c r="AD566" i="141"/>
  <c r="AD908" i="141"/>
  <c r="AC889" i="141"/>
  <c r="AD722" i="141"/>
  <c r="AD688" i="141"/>
  <c r="AD869" i="141"/>
  <c r="AC340" i="141"/>
  <c r="AD383" i="141"/>
  <c r="AD597" i="141"/>
  <c r="AD200" i="141"/>
  <c r="AD363" i="141"/>
  <c r="AD855" i="141"/>
  <c r="AC379" i="141"/>
  <c r="AC282" i="141"/>
  <c r="AD611" i="141"/>
  <c r="AD421" i="141"/>
  <c r="AC542" i="141"/>
  <c r="AD59" i="141"/>
  <c r="AC775" i="141"/>
  <c r="AD567" i="141"/>
  <c r="AC705" i="141"/>
  <c r="AD27" i="141"/>
  <c r="AD565" i="141"/>
  <c r="AD621" i="141"/>
  <c r="AC83" i="141"/>
  <c r="AD251" i="141"/>
  <c r="AC353" i="141"/>
  <c r="AD485" i="141"/>
  <c r="AD195" i="141"/>
  <c r="AD162" i="141"/>
  <c r="AD308" i="141"/>
  <c r="AD324" i="141"/>
  <c r="AD229" i="141"/>
  <c r="AD828" i="141"/>
  <c r="AC17" i="141"/>
  <c r="AD684" i="141"/>
  <c r="AD803" i="141"/>
  <c r="AD733" i="141"/>
  <c r="AC303" i="141"/>
  <c r="AD810" i="141"/>
  <c r="AD329" i="141"/>
  <c r="AD449" i="141"/>
  <c r="AC784" i="141"/>
  <c r="AC313" i="141"/>
  <c r="AD615" i="141"/>
  <c r="AC1011" i="141"/>
  <c r="AC413" i="141"/>
  <c r="AD823" i="141"/>
  <c r="AD539" i="141"/>
  <c r="AC388" i="141"/>
  <c r="AD917" i="141"/>
  <c r="AD402" i="141"/>
  <c r="AC686" i="141"/>
  <c r="AC339" i="141"/>
  <c r="AD249" i="141"/>
  <c r="AD647" i="141"/>
  <c r="AC371" i="141"/>
  <c r="AD517" i="141"/>
  <c r="AD915" i="141"/>
  <c r="AD972" i="141"/>
  <c r="AD150" i="141"/>
  <c r="AD820" i="141"/>
  <c r="AC831" i="141"/>
  <c r="AD509" i="141"/>
  <c r="AD273" i="141"/>
  <c r="AD530" i="141"/>
  <c r="AD325" i="141"/>
  <c r="AD925" i="141"/>
  <c r="AD558" i="141"/>
  <c r="AD914" i="141"/>
  <c r="AC868" i="141"/>
  <c r="AD142" i="141"/>
  <c r="AD800" i="141"/>
  <c r="AD101" i="141"/>
  <c r="AD458" i="141"/>
  <c r="AD929" i="141"/>
  <c r="AC649" i="141"/>
  <c r="AD873" i="141"/>
  <c r="AD76" i="141"/>
  <c r="AD1006" i="141"/>
  <c r="AD69" i="141"/>
  <c r="AD845" i="141"/>
  <c r="AD434" i="141"/>
  <c r="AD244" i="141"/>
  <c r="AD381" i="141"/>
  <c r="AC540" i="141"/>
  <c r="AD912" i="141"/>
  <c r="AD578" i="141"/>
  <c r="AD397" i="141"/>
  <c r="AD152" i="141"/>
  <c r="AD318" i="141"/>
  <c r="AD462" i="141"/>
  <c r="AD320" i="141"/>
  <c r="AC594" i="141"/>
  <c r="AD448" i="141"/>
  <c r="AD336" i="141"/>
  <c r="AD501" i="141"/>
  <c r="AC664" i="141"/>
  <c r="AD408" i="141"/>
  <c r="AD735" i="141"/>
  <c r="AC315" i="141"/>
  <c r="AC257" i="141"/>
  <c r="AD519" i="141"/>
  <c r="AD47" i="141"/>
  <c r="AD160" i="141"/>
  <c r="AD902" i="141"/>
  <c r="AD215" i="142"/>
  <c r="AD337" i="141"/>
  <c r="AC287" i="141"/>
  <c r="AD571" i="141"/>
  <c r="AC808" i="141"/>
  <c r="AC555" i="141"/>
  <c r="AD969" i="141"/>
  <c r="AD234" i="141"/>
  <c r="AD630" i="141"/>
  <c r="AD204" i="141"/>
  <c r="AC279" i="141"/>
  <c r="AD997" i="141"/>
  <c r="AC46" i="141"/>
  <c r="AC890" i="141"/>
  <c r="AD178" i="141"/>
  <c r="AD958" i="141"/>
  <c r="AC123" i="141"/>
  <c r="AC930" i="141"/>
  <c r="AC302" i="141"/>
  <c r="AD174" i="141"/>
  <c r="AD409" i="141"/>
  <c r="AD706" i="141"/>
  <c r="AD182" i="141"/>
  <c r="AC26" i="141"/>
  <c r="AC196" i="141"/>
  <c r="AD135" i="141"/>
  <c r="AD551" i="141"/>
  <c r="AD961" i="141"/>
  <c r="AD657" i="141"/>
  <c r="AD680" i="141"/>
  <c r="AD278" i="141"/>
  <c r="AD163" i="141"/>
  <c r="AC620" i="141"/>
  <c r="AC286" i="141"/>
  <c r="AD105" i="141"/>
  <c r="AD440" i="141"/>
  <c r="AC692" i="141"/>
  <c r="AD222" i="141"/>
  <c r="AD927" i="141"/>
  <c r="AD770" i="141"/>
  <c r="AD632" i="141"/>
  <c r="AD522" i="141"/>
  <c r="AD761" i="141"/>
  <c r="AD994" i="141"/>
  <c r="AD399" i="141"/>
  <c r="AD275" i="141"/>
  <c r="AC240" i="141"/>
  <c r="AD918" i="141"/>
  <c r="AD116" i="141"/>
  <c r="AD599" i="141"/>
  <c r="AD326" i="141"/>
  <c r="AD754" i="141"/>
  <c r="AD528" i="141"/>
  <c r="AC590" i="141"/>
  <c r="AD288" i="141"/>
  <c r="AD38" i="141"/>
  <c r="AD246" i="141"/>
  <c r="AD840" i="141"/>
  <c r="AD62" i="141"/>
  <c r="AD974" i="141"/>
  <c r="AD262" i="141"/>
  <c r="AD655" i="141"/>
  <c r="AC857" i="141"/>
  <c r="AD289" i="141"/>
  <c r="AC417" i="141"/>
  <c r="AD897" i="141"/>
  <c r="AD343" i="141"/>
  <c r="AD535" i="141"/>
  <c r="AD906" i="141"/>
  <c r="AD388" i="141"/>
  <c r="AD1012" i="141"/>
  <c r="AD176" i="141"/>
  <c r="AD623" i="141"/>
  <c r="AC321" i="141"/>
  <c r="AD1003" i="141"/>
  <c r="AC683" i="141"/>
  <c r="AD342" i="141"/>
  <c r="AD804" i="141"/>
  <c r="AD364" i="141"/>
  <c r="AC265" i="141"/>
  <c r="AD728" i="141"/>
  <c r="AD415" i="141"/>
  <c r="AD579" i="141"/>
  <c r="AD74" i="141"/>
  <c r="AD613" i="141"/>
  <c r="AD607" i="141"/>
  <c r="AD26" i="141"/>
  <c r="AD651" i="141"/>
  <c r="AD600" i="141"/>
  <c r="AC626" i="141"/>
  <c r="AD660" i="141"/>
  <c r="AD587" i="141"/>
  <c r="AD70" i="141"/>
  <c r="AC731" i="141"/>
  <c r="AD133" i="141"/>
  <c r="AC122" i="141"/>
  <c r="AC437" i="141"/>
  <c r="AD41" i="141"/>
  <c r="AC33" i="21"/>
  <c r="AC411" i="141"/>
  <c r="AC652" i="141"/>
  <c r="AB34" i="21" l="1"/>
  <c r="AG395" i="141"/>
  <c r="AI395" i="141" s="1"/>
  <c r="AG850" i="141"/>
  <c r="AI850" i="141" s="1"/>
  <c r="AG932" i="142"/>
  <c r="AI932" i="142" s="1"/>
  <c r="AF612" i="141"/>
  <c r="AH612" i="141" s="1"/>
  <c r="AJ612" i="141"/>
  <c r="AE612" i="141"/>
  <c r="AG612" i="141" s="1"/>
  <c r="AJ196" i="141"/>
  <c r="AE196" i="141"/>
  <c r="AG196" i="141" s="1"/>
  <c r="AF196" i="141"/>
  <c r="AH196" i="141" s="1"/>
  <c r="Q850" i="141"/>
  <c r="R850" i="142" s="1"/>
  <c r="AF626" i="141"/>
  <c r="AH626" i="141" s="1"/>
  <c r="Q626" i="141" s="1"/>
  <c r="R626" i="142" s="1"/>
  <c r="AJ626" i="141"/>
  <c r="AE626" i="141"/>
  <c r="AF312" i="141"/>
  <c r="AH312" i="141" s="1"/>
  <c r="AJ312" i="141"/>
  <c r="AE312" i="141"/>
  <c r="AE1011" i="141"/>
  <c r="AF1011" i="141"/>
  <c r="AH1011" i="141" s="1"/>
  <c r="AJ1011" i="141"/>
  <c r="Q710" i="141"/>
  <c r="R710" i="142" s="1"/>
  <c r="AF474" i="141"/>
  <c r="AH474" i="141" s="1"/>
  <c r="AJ474" i="141"/>
  <c r="AE474" i="141"/>
  <c r="AJ590" i="141"/>
  <c r="AE841" i="141"/>
  <c r="AF841" i="141"/>
  <c r="AH841" i="141" s="1"/>
  <c r="AJ841" i="141"/>
  <c r="AJ147" i="141"/>
  <c r="AE147" i="141"/>
  <c r="AF147" i="141"/>
  <c r="AH147" i="141" s="1"/>
  <c r="AF773" i="141"/>
  <c r="AH773" i="141" s="1"/>
  <c r="AE773" i="141"/>
  <c r="AJ773" i="141"/>
  <c r="Q533" i="141"/>
  <c r="R533" i="142" s="1"/>
  <c r="Q499" i="141"/>
  <c r="R499" i="142" s="1"/>
  <c r="AE590" i="141"/>
  <c r="AF590" i="141"/>
  <c r="AH590" i="141" s="1"/>
  <c r="AF129" i="141"/>
  <c r="AH129" i="141" s="1"/>
  <c r="AE129" i="141"/>
  <c r="AJ129" i="141"/>
  <c r="Q598" i="141"/>
  <c r="R598" i="142" s="1"/>
  <c r="AE741" i="141"/>
  <c r="AF741" i="141"/>
  <c r="AH741" i="141" s="1"/>
  <c r="AJ741" i="141"/>
  <c r="AJ106" i="141"/>
  <c r="AE106" i="141"/>
  <c r="AF106" i="141"/>
  <c r="AH106" i="141" s="1"/>
  <c r="AE384" i="141"/>
  <c r="AF384" i="141"/>
  <c r="AH384" i="141" s="1"/>
  <c r="AJ384" i="141"/>
  <c r="AE314" i="141"/>
  <c r="AJ314" i="141"/>
  <c r="AF314" i="141"/>
  <c r="AH314" i="141" s="1"/>
  <c r="AE371" i="141"/>
  <c r="AF371" i="141"/>
  <c r="AH371" i="141" s="1"/>
  <c r="AJ371" i="141"/>
  <c r="AG499" i="141"/>
  <c r="AF380" i="141"/>
  <c r="AH380" i="141" s="1"/>
  <c r="AJ380" i="141"/>
  <c r="AE380" i="141"/>
  <c r="AE868" i="141"/>
  <c r="AF868" i="141"/>
  <c r="AH868" i="141" s="1"/>
  <c r="AJ868" i="141"/>
  <c r="AE283" i="141"/>
  <c r="AF283" i="141"/>
  <c r="AH283" i="141" s="1"/>
  <c r="AJ283" i="141"/>
  <c r="AF313" i="141"/>
  <c r="AH313" i="141" s="1"/>
  <c r="AJ313" i="141"/>
  <c r="AE313" i="141"/>
  <c r="AF576" i="141"/>
  <c r="AH576" i="141" s="1"/>
  <c r="AE576" i="141"/>
  <c r="AJ576" i="141"/>
  <c r="AE90" i="141"/>
  <c r="AG90" i="141" s="1"/>
  <c r="AJ90" i="141"/>
  <c r="AF90" i="141"/>
  <c r="AH90" i="141" s="1"/>
  <c r="AF379" i="141"/>
  <c r="AH379" i="141" s="1"/>
  <c r="AE379" i="141"/>
  <c r="AJ379" i="141"/>
  <c r="AF831" i="141"/>
  <c r="AH831" i="141" s="1"/>
  <c r="AE831" i="141"/>
  <c r="AJ831" i="141"/>
  <c r="AF870" i="141"/>
  <c r="AH870" i="141" s="1"/>
  <c r="AJ870" i="141"/>
  <c r="AE870" i="141"/>
  <c r="AJ87" i="141"/>
  <c r="AE87" i="141"/>
  <c r="AF87" i="141"/>
  <c r="AH87" i="141" s="1"/>
  <c r="AE417" i="141"/>
  <c r="AF417" i="141"/>
  <c r="AH417" i="141" s="1"/>
  <c r="AJ417" i="141"/>
  <c r="AE829" i="141"/>
  <c r="AJ829" i="141"/>
  <c r="AF829" i="141"/>
  <c r="AH829" i="141" s="1"/>
  <c r="AF743" i="141"/>
  <c r="AH743" i="141" s="1"/>
  <c r="AJ743" i="141"/>
  <c r="AE743" i="141"/>
  <c r="AE146" i="141"/>
  <c r="AF146" i="141"/>
  <c r="AH146" i="141" s="1"/>
  <c r="AJ146" i="141"/>
  <c r="AF140" i="141"/>
  <c r="AH140" i="141" s="1"/>
  <c r="AE140" i="141"/>
  <c r="AG140" i="141" s="1"/>
  <c r="AJ140" i="141"/>
  <c r="AE852" i="141"/>
  <c r="AG852" i="141" s="1"/>
  <c r="AF852" i="141"/>
  <c r="AH852" i="141" s="1"/>
  <c r="AJ852" i="141"/>
  <c r="AF928" i="141"/>
  <c r="AH928" i="141" s="1"/>
  <c r="AE928" i="141"/>
  <c r="AJ928" i="141"/>
  <c r="AF448" i="141"/>
  <c r="AH448" i="141" s="1"/>
  <c r="AE448" i="141"/>
  <c r="AJ448" i="141"/>
  <c r="AJ683" i="141"/>
  <c r="AE683" i="141"/>
  <c r="AG683" i="141" s="1"/>
  <c r="AF683" i="141"/>
  <c r="AH683" i="141" s="1"/>
  <c r="AF173" i="141"/>
  <c r="AH173" i="141" s="1"/>
  <c r="AJ173" i="141"/>
  <c r="AE173" i="141"/>
  <c r="AE663" i="141"/>
  <c r="AF663" i="141"/>
  <c r="AH663" i="141" s="1"/>
  <c r="AJ663" i="141"/>
  <c r="AF193" i="141"/>
  <c r="AH193" i="141" s="1"/>
  <c r="AJ193" i="141"/>
  <c r="AE193" i="141"/>
  <c r="AJ286" i="141"/>
  <c r="AF286" i="141"/>
  <c r="AH286" i="141" s="1"/>
  <c r="Q286" i="141" s="1"/>
  <c r="R286" i="142" s="1"/>
  <c r="AE286" i="141"/>
  <c r="AJ483" i="141"/>
  <c r="AF483" i="141"/>
  <c r="AH483" i="141" s="1"/>
  <c r="AE483" i="141"/>
  <c r="AJ83" i="141"/>
  <c r="AF83" i="141"/>
  <c r="AH83" i="141" s="1"/>
  <c r="AE83" i="141"/>
  <c r="AJ664" i="141"/>
  <c r="AF664" i="141"/>
  <c r="AH664" i="141" s="1"/>
  <c r="AE664" i="141"/>
  <c r="AE413" i="141"/>
  <c r="AF413" i="141"/>
  <c r="AH413" i="141" s="1"/>
  <c r="AJ413" i="141"/>
  <c r="AJ649" i="141"/>
  <c r="AF649" i="141"/>
  <c r="AH649" i="141" s="1"/>
  <c r="AE649" i="141"/>
  <c r="AF857" i="141"/>
  <c r="AH857" i="141" s="1"/>
  <c r="AE857" i="141"/>
  <c r="AJ857" i="141"/>
  <c r="AF992" i="141"/>
  <c r="AH992" i="141" s="1"/>
  <c r="AE992" i="141"/>
  <c r="AJ992" i="141"/>
  <c r="AF944" i="141"/>
  <c r="AH944" i="141" s="1"/>
  <c r="AE944" i="141"/>
  <c r="AJ944" i="141"/>
  <c r="AE659" i="141"/>
  <c r="AG659" i="141" s="1"/>
  <c r="AJ659" i="141"/>
  <c r="AF659" i="141"/>
  <c r="AH659" i="141" s="1"/>
  <c r="AJ986" i="141"/>
  <c r="AF986" i="141"/>
  <c r="AH986" i="141" s="1"/>
  <c r="AE986" i="141"/>
  <c r="AE893" i="141"/>
  <c r="AG893" i="141" s="1"/>
  <c r="AF893" i="141"/>
  <c r="AH893" i="141" s="1"/>
  <c r="AJ893" i="141"/>
  <c r="AE303" i="141"/>
  <c r="AF303" i="141"/>
  <c r="AH303" i="141" s="1"/>
  <c r="AJ303" i="141"/>
  <c r="AF899" i="141"/>
  <c r="AH899" i="141" s="1"/>
  <c r="AE899" i="141"/>
  <c r="AJ899" i="141"/>
  <c r="AE393" i="141"/>
  <c r="AF393" i="141"/>
  <c r="AH393" i="141" s="1"/>
  <c r="AJ393" i="141"/>
  <c r="AF79" i="141"/>
  <c r="AH79" i="141" s="1"/>
  <c r="AE79" i="141"/>
  <c r="AJ79" i="141"/>
  <c r="AF186" i="141"/>
  <c r="AH186" i="141" s="1"/>
  <c r="AE186" i="141"/>
  <c r="AG186" i="141" s="1"/>
  <c r="AJ186" i="141"/>
  <c r="AE782" i="141"/>
  <c r="AF782" i="141"/>
  <c r="AH782" i="141" s="1"/>
  <c r="AJ782" i="141"/>
  <c r="AE245" i="141"/>
  <c r="AF245" i="141"/>
  <c r="AH245" i="141" s="1"/>
  <c r="AJ245" i="141"/>
  <c r="AJ930" i="141"/>
  <c r="AF930" i="141"/>
  <c r="AH930" i="141" s="1"/>
  <c r="AE930" i="141"/>
  <c r="Q385" i="141"/>
  <c r="R385" i="142" s="1"/>
  <c r="Q394" i="141"/>
  <c r="R394" i="142" s="1"/>
  <c r="AG394" i="141"/>
  <c r="Q791" i="141"/>
  <c r="R791" i="142" s="1"/>
  <c r="Q851" i="141"/>
  <c r="R851" i="142" s="1"/>
  <c r="Q258" i="141"/>
  <c r="R258" i="142" s="1"/>
  <c r="Q550" i="141"/>
  <c r="R550" i="142" s="1"/>
  <c r="Q72" i="141"/>
  <c r="R72" i="142" s="1"/>
  <c r="Q395" i="141"/>
  <c r="R395" i="142" s="1"/>
  <c r="AE473" i="141"/>
  <c r="AF473" i="141"/>
  <c r="AH473" i="141" s="1"/>
  <c r="AJ473" i="141"/>
  <c r="AE419" i="141"/>
  <c r="AG419" i="141" s="1"/>
  <c r="AJ419" i="141"/>
  <c r="AF419" i="141"/>
  <c r="AH419" i="141" s="1"/>
  <c r="AE292" i="141"/>
  <c r="AJ292" i="141"/>
  <c r="AF292" i="141"/>
  <c r="AH292" i="141" s="1"/>
  <c r="AF695" i="141"/>
  <c r="AH695" i="141" s="1"/>
  <c r="AJ695" i="141"/>
  <c r="AE695" i="141"/>
  <c r="AE26" i="141"/>
  <c r="AF26" i="141"/>
  <c r="AH26" i="141" s="1"/>
  <c r="AJ26" i="141"/>
  <c r="AF686" i="141"/>
  <c r="AH686" i="141" s="1"/>
  <c r="AE686" i="141"/>
  <c r="AJ686" i="141"/>
  <c r="AE231" i="141"/>
  <c r="AF231" i="141"/>
  <c r="AH231" i="141" s="1"/>
  <c r="AJ231" i="141"/>
  <c r="AF984" i="141"/>
  <c r="AH984" i="141" s="1"/>
  <c r="AE984" i="141"/>
  <c r="AG984" i="141" s="1"/>
  <c r="AJ984" i="141"/>
  <c r="AJ321" i="141"/>
  <c r="AF321" i="141"/>
  <c r="AH321" i="141" s="1"/>
  <c r="AE321" i="141"/>
  <c r="AJ853" i="141"/>
  <c r="AF853" i="141"/>
  <c r="AH853" i="141" s="1"/>
  <c r="AE853" i="141"/>
  <c r="AF655" i="141"/>
  <c r="AH655" i="141" s="1"/>
  <c r="AE655" i="141"/>
  <c r="AG655" i="141" s="1"/>
  <c r="AJ655" i="141"/>
  <c r="AJ166" i="141"/>
  <c r="AE166" i="141"/>
  <c r="AF166" i="141"/>
  <c r="AH166" i="141" s="1"/>
  <c r="AF311" i="141"/>
  <c r="AH311" i="141" s="1"/>
  <c r="AE311" i="141"/>
  <c r="AJ311" i="141"/>
  <c r="AF807" i="141"/>
  <c r="AH807" i="141" s="1"/>
  <c r="AE807" i="141"/>
  <c r="AJ807" i="141"/>
  <c r="AF876" i="141"/>
  <c r="AH876" i="141" s="1"/>
  <c r="AE876" i="141"/>
  <c r="AJ876" i="141"/>
  <c r="AE365" i="141"/>
  <c r="AJ365" i="141"/>
  <c r="AF365" i="141"/>
  <c r="AH365" i="141" s="1"/>
  <c r="Q365" i="141" s="1"/>
  <c r="R365" i="142" s="1"/>
  <c r="AE966" i="141"/>
  <c r="AJ966" i="141"/>
  <c r="AF966" i="141"/>
  <c r="AH966" i="141" s="1"/>
  <c r="AJ411" i="141"/>
  <c r="AF411" i="141"/>
  <c r="AH411" i="141" s="1"/>
  <c r="AE411" i="141"/>
  <c r="AE901" i="141"/>
  <c r="AG901" i="141" s="1"/>
  <c r="AF901" i="141"/>
  <c r="AH901" i="141" s="1"/>
  <c r="AJ901" i="141"/>
  <c r="AJ816" i="141"/>
  <c r="AE816" i="141"/>
  <c r="AF816" i="141"/>
  <c r="AH816" i="141" s="1"/>
  <c r="AE82" i="141"/>
  <c r="AJ82" i="141"/>
  <c r="AF82" i="141"/>
  <c r="AH82" i="141" s="1"/>
  <c r="AE388" i="141"/>
  <c r="AF388" i="141"/>
  <c r="AH388" i="141" s="1"/>
  <c r="AJ388" i="141"/>
  <c r="AE692" i="141"/>
  <c r="AF692" i="141"/>
  <c r="AH692" i="141" s="1"/>
  <c r="AJ692" i="141"/>
  <c r="AJ889" i="141"/>
  <c r="AE889" i="141"/>
  <c r="AG889" i="141" s="1"/>
  <c r="AF889" i="141"/>
  <c r="AH889" i="141" s="1"/>
  <c r="AJ315" i="141"/>
  <c r="AF315" i="141"/>
  <c r="AH315" i="141" s="1"/>
  <c r="AE315" i="141"/>
  <c r="AF665" i="141"/>
  <c r="AH665" i="141" s="1"/>
  <c r="AE665" i="141"/>
  <c r="AJ665" i="141"/>
  <c r="AJ934" i="141"/>
  <c r="AE934" i="141"/>
  <c r="AG934" i="141" s="1"/>
  <c r="AF934" i="141"/>
  <c r="AH934" i="141" s="1"/>
  <c r="AF898" i="141"/>
  <c r="AH898" i="141" s="1"/>
  <c r="AE898" i="141"/>
  <c r="AJ898" i="141"/>
  <c r="AF177" i="141"/>
  <c r="AH177" i="141" s="1"/>
  <c r="AE177" i="141"/>
  <c r="AJ177" i="141"/>
  <c r="AF46" i="141"/>
  <c r="AH46" i="141" s="1"/>
  <c r="AJ46" i="141"/>
  <c r="AE46" i="141"/>
  <c r="Q143" i="141"/>
  <c r="R143" i="142" s="1"/>
  <c r="Q261" i="141"/>
  <c r="R261" i="142" s="1"/>
  <c r="Q338" i="141"/>
  <c r="R338" i="142" s="1"/>
  <c r="Q568" i="141"/>
  <c r="R568" i="142" s="1"/>
  <c r="AG385" i="141"/>
  <c r="AF432" i="142"/>
  <c r="AH432" i="142" s="1"/>
  <c r="AJ432" i="142"/>
  <c r="AE432" i="142"/>
  <c r="AG432" i="142" s="1"/>
  <c r="AF279" i="141"/>
  <c r="AH279" i="141" s="1"/>
  <c r="AE279" i="141"/>
  <c r="AJ279" i="141"/>
  <c r="AF652" i="141"/>
  <c r="AH652" i="141" s="1"/>
  <c r="AE652" i="141"/>
  <c r="AJ652" i="141"/>
  <c r="AE583" i="141"/>
  <c r="AF583" i="141"/>
  <c r="AH583" i="141" s="1"/>
  <c r="AJ583" i="141"/>
  <c r="AF705" i="141"/>
  <c r="AH705" i="141" s="1"/>
  <c r="AE705" i="141"/>
  <c r="AJ705" i="141"/>
  <c r="AF122" i="141"/>
  <c r="AH122" i="141" s="1"/>
  <c r="AE122" i="141"/>
  <c r="AJ122" i="141"/>
  <c r="AE295" i="141"/>
  <c r="AF295" i="141"/>
  <c r="AH295" i="141" s="1"/>
  <c r="AJ295" i="141"/>
  <c r="AF391" i="141"/>
  <c r="AH391" i="141" s="1"/>
  <c r="AE391" i="141"/>
  <c r="AJ391" i="141"/>
  <c r="AE524" i="141"/>
  <c r="AJ524" i="141"/>
  <c r="AF524" i="141"/>
  <c r="AH524" i="141" s="1"/>
  <c r="AF836" i="141"/>
  <c r="AH836" i="141" s="1"/>
  <c r="AE836" i="141"/>
  <c r="AJ836" i="141"/>
  <c r="AJ711" i="141"/>
  <c r="AE711" i="141"/>
  <c r="AG711" i="141" s="1"/>
  <c r="AF711" i="141"/>
  <c r="AH711" i="141" s="1"/>
  <c r="Q711" i="141" s="1"/>
  <c r="R711" i="142" s="1"/>
  <c r="AE214" i="141"/>
  <c r="AF214" i="141"/>
  <c r="AH214" i="141" s="1"/>
  <c r="AJ214" i="141"/>
  <c r="AF574" i="141"/>
  <c r="AH574" i="141" s="1"/>
  <c r="AE574" i="141"/>
  <c r="AJ574" i="141"/>
  <c r="AE423" i="141"/>
  <c r="AF423" i="141"/>
  <c r="AH423" i="141" s="1"/>
  <c r="AJ423" i="141"/>
  <c r="AE240" i="141"/>
  <c r="AF240" i="141"/>
  <c r="AH240" i="141" s="1"/>
  <c r="AJ240" i="141"/>
  <c r="AE602" i="141"/>
  <c r="AF602" i="141"/>
  <c r="AH602" i="141" s="1"/>
  <c r="AJ602" i="141"/>
  <c r="AE580" i="141"/>
  <c r="AF580" i="141"/>
  <c r="AH580" i="141" s="1"/>
  <c r="AJ580" i="141"/>
  <c r="AE449" i="141"/>
  <c r="AF449" i="141"/>
  <c r="AH449" i="141" s="1"/>
  <c r="AJ449" i="141"/>
  <c r="AF21" i="141"/>
  <c r="AH21" i="141" s="1"/>
  <c r="AE21" i="141"/>
  <c r="AJ21" i="141"/>
  <c r="AF808" i="141"/>
  <c r="AH808" i="141" s="1"/>
  <c r="AJ808" i="141"/>
  <c r="AE808" i="141"/>
  <c r="AG808" i="141" s="1"/>
  <c r="AE282" i="141"/>
  <c r="AG282" i="141" s="1"/>
  <c r="AF282" i="141"/>
  <c r="AH282" i="141" s="1"/>
  <c r="AJ282" i="141"/>
  <c r="Q693" i="141"/>
  <c r="R693" i="142" s="1"/>
  <c r="AG261" i="141"/>
  <c r="AG738" i="141"/>
  <c r="AG858" i="141"/>
  <c r="Q1007" i="141"/>
  <c r="R1007" i="142" s="1"/>
  <c r="Q44" i="141"/>
  <c r="R44" i="142" s="1"/>
  <c r="Q137" i="141"/>
  <c r="R137" i="142" s="1"/>
  <c r="Q738" i="141"/>
  <c r="R738" i="142" s="1"/>
  <c r="AG710" i="141"/>
  <c r="AG743" i="141"/>
  <c r="AG935" i="141"/>
  <c r="Q483" i="141"/>
  <c r="R483" i="142" s="1"/>
  <c r="Q858" i="141"/>
  <c r="R858" i="142" s="1"/>
  <c r="Q935" i="141"/>
  <c r="R935" i="142" s="1"/>
  <c r="AE257" i="141"/>
  <c r="AF257" i="141"/>
  <c r="AH257" i="141" s="1"/>
  <c r="AJ257" i="141"/>
  <c r="AE110" i="141"/>
  <c r="AF110" i="141"/>
  <c r="AH110" i="141" s="1"/>
  <c r="AJ110" i="141"/>
  <c r="AF160" i="141"/>
  <c r="AH160" i="141" s="1"/>
  <c r="AE160" i="141"/>
  <c r="AJ160" i="141"/>
  <c r="AE714" i="141"/>
  <c r="AF714" i="141"/>
  <c r="AH714" i="141" s="1"/>
  <c r="AJ714" i="141"/>
  <c r="AE43" i="141"/>
  <c r="AF43" i="141"/>
  <c r="AH43" i="141" s="1"/>
  <c r="AJ43" i="141"/>
  <c r="AE890" i="141"/>
  <c r="AF890" i="141"/>
  <c r="AH890" i="141" s="1"/>
  <c r="AJ890" i="141"/>
  <c r="AE784" i="141"/>
  <c r="AF784" i="141"/>
  <c r="AH784" i="141" s="1"/>
  <c r="AJ784" i="141"/>
  <c r="AF668" i="141"/>
  <c r="AH668" i="141" s="1"/>
  <c r="AJ668" i="141"/>
  <c r="AE668" i="141"/>
  <c r="AG668" i="141" s="1"/>
  <c r="AE591" i="141"/>
  <c r="AG591" i="141" s="1"/>
  <c r="AJ591" i="141"/>
  <c r="AF591" i="141"/>
  <c r="AH591" i="141" s="1"/>
  <c r="AE916" i="141"/>
  <c r="AG916" i="141" s="1"/>
  <c r="AF916" i="141"/>
  <c r="AH916" i="141" s="1"/>
  <c r="AJ916" i="141"/>
  <c r="AE22" i="141"/>
  <c r="AF22" i="141"/>
  <c r="AH22" i="141" s="1"/>
  <c r="AJ22" i="141"/>
  <c r="AF775" i="141"/>
  <c r="AH775" i="141" s="1"/>
  <c r="AE775" i="141"/>
  <c r="AJ775" i="141"/>
  <c r="AF837" i="141"/>
  <c r="AH837" i="141" s="1"/>
  <c r="AJ837" i="141"/>
  <c r="AE837" i="141"/>
  <c r="AG837" i="141" s="1"/>
  <c r="AF135" i="141"/>
  <c r="AH135" i="141" s="1"/>
  <c r="AE135" i="141"/>
  <c r="AJ135" i="141"/>
  <c r="AE427" i="141"/>
  <c r="AG427" i="141" s="1"/>
  <c r="AJ427" i="141"/>
  <c r="AF427" i="141"/>
  <c r="AH427" i="141" s="1"/>
  <c r="AE594" i="141"/>
  <c r="AF594" i="141"/>
  <c r="AH594" i="141" s="1"/>
  <c r="AJ594" i="141"/>
  <c r="AF542" i="141"/>
  <c r="AH542" i="141" s="1"/>
  <c r="AE542" i="141"/>
  <c r="AG542" i="141" s="1"/>
  <c r="AJ542" i="141"/>
  <c r="AF540" i="141"/>
  <c r="AH540" i="141" s="1"/>
  <c r="AE540" i="141"/>
  <c r="AJ540" i="141"/>
  <c r="AE210" i="141"/>
  <c r="AF210" i="141"/>
  <c r="AH210" i="141" s="1"/>
  <c r="AJ210" i="141"/>
  <c r="AE639" i="141"/>
  <c r="AF639" i="141"/>
  <c r="AH639" i="141" s="1"/>
  <c r="AJ639" i="141"/>
  <c r="AF287" i="141"/>
  <c r="AH287" i="141" s="1"/>
  <c r="AE287" i="141"/>
  <c r="AJ287" i="141"/>
  <c r="AF674" i="141"/>
  <c r="AH674" i="141" s="1"/>
  <c r="AJ674" i="141"/>
  <c r="AE674" i="141"/>
  <c r="AG674" i="141" s="1"/>
  <c r="AF804" i="141"/>
  <c r="AH804" i="141" s="1"/>
  <c r="AE804" i="141"/>
  <c r="AJ804" i="141"/>
  <c r="AJ358" i="141"/>
  <c r="AE358" i="141"/>
  <c r="AG358" i="141" s="1"/>
  <c r="AF358" i="141"/>
  <c r="AH358" i="141" s="1"/>
  <c r="AE552" i="141"/>
  <c r="AF552" i="141"/>
  <c r="AH552" i="141" s="1"/>
  <c r="AJ552" i="141"/>
  <c r="AJ495" i="141"/>
  <c r="AF495" i="141"/>
  <c r="AH495" i="141" s="1"/>
  <c r="AE495" i="141"/>
  <c r="AG495" i="141" s="1"/>
  <c r="AF702" i="141"/>
  <c r="AH702" i="141" s="1"/>
  <c r="AE702" i="141"/>
  <c r="AJ702" i="141"/>
  <c r="AE206" i="141"/>
  <c r="AF206" i="141"/>
  <c r="AH206" i="141" s="1"/>
  <c r="AJ206" i="141"/>
  <c r="AE737" i="141"/>
  <c r="AF737" i="141"/>
  <c r="AH737" i="141" s="1"/>
  <c r="AJ737" i="141"/>
  <c r="AF661" i="141"/>
  <c r="AH661" i="141" s="1"/>
  <c r="AE661" i="141"/>
  <c r="AJ661" i="141"/>
  <c r="AJ437" i="141"/>
  <c r="AE437" i="141"/>
  <c r="AG437" i="141" s="1"/>
  <c r="AF437" i="141"/>
  <c r="AH437" i="141" s="1"/>
  <c r="AE302" i="141"/>
  <c r="AF302" i="141"/>
  <c r="AH302" i="141" s="1"/>
  <c r="AJ302" i="141"/>
  <c r="Q575" i="141"/>
  <c r="R575" i="142" s="1"/>
  <c r="Q664" i="141"/>
  <c r="R664" i="142" s="1"/>
  <c r="Q977" i="141"/>
  <c r="R977" i="142" s="1"/>
  <c r="Q718" i="141"/>
  <c r="R718" i="142" s="1"/>
  <c r="Q878" i="141"/>
  <c r="R878" i="142" s="1"/>
  <c r="Q910" i="141"/>
  <c r="R910" i="142" s="1"/>
  <c r="AG665" i="141"/>
  <c r="AG977" i="141"/>
  <c r="AF601" i="141"/>
  <c r="AH601" i="141" s="1"/>
  <c r="AE601" i="141"/>
  <c r="AJ601" i="141"/>
  <c r="AE360" i="141"/>
  <c r="AF360" i="141"/>
  <c r="AH360" i="141" s="1"/>
  <c r="AJ360" i="141"/>
  <c r="AE996" i="141"/>
  <c r="AF996" i="141"/>
  <c r="AH996" i="141" s="1"/>
  <c r="AJ996" i="141"/>
  <c r="AE340" i="141"/>
  <c r="AF340" i="141"/>
  <c r="AH340" i="141" s="1"/>
  <c r="AJ340" i="141"/>
  <c r="AE731" i="141"/>
  <c r="AF731" i="141"/>
  <c r="AH731" i="141" s="1"/>
  <c r="AJ731" i="141"/>
  <c r="AF264" i="141"/>
  <c r="AH264" i="141" s="1"/>
  <c r="AE264" i="141"/>
  <c r="AJ264" i="141"/>
  <c r="AE799" i="141"/>
  <c r="AF799" i="141"/>
  <c r="AH799" i="141" s="1"/>
  <c r="AJ799" i="141"/>
  <c r="AE717" i="141"/>
  <c r="AF717" i="141"/>
  <c r="AH717" i="141" s="1"/>
  <c r="AJ717" i="141"/>
  <c r="AE671" i="141"/>
  <c r="AF671" i="141"/>
  <c r="AH671" i="141" s="1"/>
  <c r="AJ671" i="141"/>
  <c r="AF924" i="141"/>
  <c r="AH924" i="141" s="1"/>
  <c r="AE924" i="141"/>
  <c r="AJ924" i="141"/>
  <c r="AE555" i="141"/>
  <c r="AF555" i="141"/>
  <c r="AH555" i="141" s="1"/>
  <c r="AJ555" i="141"/>
  <c r="AE399" i="141"/>
  <c r="AF399" i="141"/>
  <c r="AH399" i="141" s="1"/>
  <c r="AJ399" i="141"/>
  <c r="AF646" i="141"/>
  <c r="AH646" i="141" s="1"/>
  <c r="AE646" i="141"/>
  <c r="AJ646" i="141"/>
  <c r="AE352" i="141"/>
  <c r="AF352" i="141"/>
  <c r="AH352" i="141" s="1"/>
  <c r="AJ352" i="141"/>
  <c r="AF458" i="141"/>
  <c r="AH458" i="141" s="1"/>
  <c r="AE458" i="141"/>
  <c r="AJ458" i="141"/>
  <c r="AE999" i="141"/>
  <c r="AF999" i="141"/>
  <c r="AH999" i="141" s="1"/>
  <c r="AJ999" i="141"/>
  <c r="AE339" i="141"/>
  <c r="AF339" i="141"/>
  <c r="AH339" i="141" s="1"/>
  <c r="AJ339" i="141"/>
  <c r="AE114" i="141"/>
  <c r="AF114" i="141"/>
  <c r="AH114" i="141" s="1"/>
  <c r="AJ114" i="141"/>
  <c r="AE569" i="141"/>
  <c r="AF569" i="141"/>
  <c r="AH569" i="141" s="1"/>
  <c r="AJ569" i="141"/>
  <c r="AF854" i="141"/>
  <c r="AH854" i="141" s="1"/>
  <c r="AE854" i="141"/>
  <c r="AJ854" i="141"/>
  <c r="AF957" i="141"/>
  <c r="AH957" i="141" s="1"/>
  <c r="AE957" i="141"/>
  <c r="AJ957" i="141"/>
  <c r="AE353" i="141"/>
  <c r="AF353" i="141"/>
  <c r="AH353" i="141" s="1"/>
  <c r="AJ353" i="141"/>
  <c r="AF123" i="141"/>
  <c r="AH123" i="141" s="1"/>
  <c r="AE123" i="141"/>
  <c r="AJ123" i="141"/>
  <c r="AF673" i="141"/>
  <c r="AH673" i="141" s="1"/>
  <c r="AE673" i="141"/>
  <c r="AJ673" i="141"/>
  <c r="AE484" i="141"/>
  <c r="AF484" i="141"/>
  <c r="AH484" i="141" s="1"/>
  <c r="AJ484" i="141"/>
  <c r="AF265" i="141"/>
  <c r="AH265" i="141" s="1"/>
  <c r="AE265" i="141"/>
  <c r="AJ265" i="141"/>
  <c r="AE366" i="141"/>
  <c r="AF366" i="141"/>
  <c r="AH366" i="141" s="1"/>
  <c r="AJ366" i="141"/>
  <c r="AE620" i="141"/>
  <c r="AF620" i="141"/>
  <c r="AH620" i="141" s="1"/>
  <c r="AJ620" i="141"/>
  <c r="AF215" i="142"/>
  <c r="AH215" i="142" s="1"/>
  <c r="AE215" i="142"/>
  <c r="AJ215" i="142"/>
  <c r="AF891" i="141"/>
  <c r="AH891" i="141" s="1"/>
  <c r="AE891" i="141"/>
  <c r="AJ891" i="141"/>
  <c r="AE17" i="141"/>
  <c r="AF17" i="141"/>
  <c r="AH17" i="141" s="1"/>
  <c r="AJ17" i="141"/>
  <c r="AE783" i="141"/>
  <c r="AF783" i="141"/>
  <c r="AH783" i="141" s="1"/>
  <c r="AJ783" i="141"/>
  <c r="AF864" i="142"/>
  <c r="AH864" i="142" s="1"/>
  <c r="AE864" i="142"/>
  <c r="AJ864" i="142"/>
  <c r="AF136" i="141"/>
  <c r="AH136" i="141" s="1"/>
  <c r="AE136" i="141"/>
  <c r="AJ136" i="141"/>
  <c r="AE964" i="141"/>
  <c r="AF964" i="141"/>
  <c r="AH964" i="141" s="1"/>
  <c r="AJ964" i="141"/>
  <c r="AI215" i="141"/>
  <c r="AG258" i="141"/>
  <c r="AG791" i="141"/>
  <c r="AG550" i="141"/>
  <c r="AG598" i="141"/>
  <c r="AG693" i="141"/>
  <c r="Q216" i="141"/>
  <c r="R216" i="142" s="1"/>
  <c r="Q141" i="141"/>
  <c r="R141" i="142" s="1"/>
  <c r="AG568" i="141"/>
  <c r="AG143" i="141"/>
  <c r="Q81" i="141"/>
  <c r="R81" i="142" s="1"/>
  <c r="Q941" i="141"/>
  <c r="R941" i="142" s="1"/>
  <c r="AG626" i="141"/>
  <c r="Q1011" i="141"/>
  <c r="R1011" i="142" s="1"/>
  <c r="Q612" i="141"/>
  <c r="R612" i="142" s="1"/>
  <c r="AG137" i="141"/>
  <c r="Q753" i="141"/>
  <c r="R753" i="142" s="1"/>
  <c r="Q763" i="141"/>
  <c r="R763" i="142" s="1"/>
  <c r="AG31" i="141"/>
  <c r="AI864" i="141"/>
  <c r="AI432" i="141"/>
  <c r="AG514" i="141"/>
  <c r="AG216" i="141"/>
  <c r="AG878" i="141"/>
  <c r="AG941" i="141"/>
  <c r="AG1011" i="141"/>
  <c r="AG753" i="141"/>
  <c r="AG851" i="141"/>
  <c r="AG72" i="141"/>
  <c r="Q514" i="141"/>
  <c r="R514" i="142" s="1"/>
  <c r="AG1007" i="141"/>
  <c r="AG132" i="141"/>
  <c r="AG575" i="141"/>
  <c r="Q358" i="141"/>
  <c r="R358" i="142" s="1"/>
  <c r="Q984" i="141"/>
  <c r="R984" i="142" s="1"/>
  <c r="Q913" i="141"/>
  <c r="R913" i="142" s="1"/>
  <c r="AG44" i="141"/>
  <c r="AG892" i="141"/>
  <c r="AG880" i="141"/>
  <c r="Q186" i="141"/>
  <c r="R186" i="142" s="1"/>
  <c r="Q893" i="141"/>
  <c r="R893" i="142" s="1"/>
  <c r="AG910" i="141"/>
  <c r="AI533" i="141"/>
  <c r="AG718" i="141"/>
  <c r="Q132" i="141"/>
  <c r="R132" i="142" s="1"/>
  <c r="AG141" i="141"/>
  <c r="AG81" i="141"/>
  <c r="AG913" i="141"/>
  <c r="Q892" i="141"/>
  <c r="R892" i="142" s="1"/>
  <c r="Q880" i="141"/>
  <c r="R880" i="142" s="1"/>
  <c r="Q524" i="141"/>
  <c r="R524" i="142" s="1"/>
  <c r="AG763" i="141"/>
  <c r="Q31" i="141"/>
  <c r="R31" i="142" s="1"/>
  <c r="AG338" i="141"/>
  <c r="AC688" i="141"/>
  <c r="AD606" i="141"/>
  <c r="AD798" i="141"/>
  <c r="AC579" i="141"/>
  <c r="AD636" i="141"/>
  <c r="AD456" i="141"/>
  <c r="AC144" i="141"/>
  <c r="AC710" i="142"/>
  <c r="AD494" i="141"/>
  <c r="AC902" i="141"/>
  <c r="AC893" i="142"/>
  <c r="AD593" i="141"/>
  <c r="AC478" i="141"/>
  <c r="AD711" i="142"/>
  <c r="AD826" i="141"/>
  <c r="AC723" i="141"/>
  <c r="AC436" i="141"/>
  <c r="AC882" i="141"/>
  <c r="AC1001" i="141"/>
  <c r="AD513" i="141"/>
  <c r="AC650" i="141"/>
  <c r="AD612" i="142"/>
  <c r="AC33" i="141"/>
  <c r="AC225" i="141"/>
  <c r="AC554" i="141"/>
  <c r="AD319" i="141"/>
  <c r="AD628" i="141"/>
  <c r="AD724" i="141"/>
  <c r="AC875" i="141"/>
  <c r="AC370" i="141"/>
  <c r="AD843" i="141"/>
  <c r="AD604" i="141"/>
  <c r="AC216" i="142"/>
  <c r="AD267" i="141"/>
  <c r="AC599" i="141"/>
  <c r="AC858" i="142"/>
  <c r="AC342" i="141"/>
  <c r="AC32" i="141"/>
  <c r="AD679" i="141"/>
  <c r="AC240" i="142"/>
  <c r="AC499" i="142"/>
  <c r="AC632" i="141"/>
  <c r="AC450" i="141"/>
  <c r="AD547" i="141"/>
  <c r="AC533" i="142"/>
  <c r="AC335" i="141"/>
  <c r="AC483" i="142"/>
  <c r="AD759" i="141"/>
  <c r="AC76" i="141"/>
  <c r="AC30" i="141"/>
  <c r="AD734" i="141"/>
  <c r="AD806" i="141"/>
  <c r="AC488" i="141"/>
  <c r="AC722" i="141"/>
  <c r="AC439" i="141"/>
  <c r="AD255" i="141"/>
  <c r="AC386" i="141"/>
  <c r="AC1005" i="141"/>
  <c r="AC609" i="141"/>
  <c r="AC980" i="141"/>
  <c r="AC230" i="141"/>
  <c r="AC811" i="141"/>
  <c r="AD562" i="141"/>
  <c r="AC250" i="141"/>
  <c r="AD626" i="142"/>
  <c r="AC746" i="141"/>
  <c r="AC945" i="141"/>
  <c r="AC201" i="141"/>
  <c r="AD777" i="141"/>
  <c r="AC319" i="141"/>
  <c r="AD715" i="141"/>
  <c r="AC901" i="142"/>
  <c r="AC850" i="142"/>
  <c r="AC421" i="141"/>
  <c r="AC381" i="141"/>
  <c r="AC211" i="141"/>
  <c r="AC59" i="141"/>
  <c r="AC394" i="142"/>
  <c r="AC765" i="141"/>
  <c r="AD297" i="141"/>
  <c r="AC774" i="141"/>
  <c r="AD584" i="141"/>
  <c r="AC515" i="141"/>
  <c r="AC322" i="141"/>
  <c r="AD39" i="141"/>
  <c r="AC98" i="141"/>
  <c r="AC660" i="141"/>
  <c r="AC997" i="141"/>
  <c r="AD812" i="141"/>
  <c r="AC989" i="141"/>
  <c r="AD131" i="141"/>
  <c r="AD348" i="141"/>
  <c r="AD560" i="141"/>
  <c r="AC440" i="141"/>
  <c r="AD405" i="141"/>
  <c r="AD1002" i="141"/>
  <c r="AC913" i="142"/>
  <c r="AD970" i="141"/>
  <c r="AD333" i="141"/>
  <c r="AC568" i="142"/>
  <c r="AC720" i="141"/>
  <c r="AD667" i="141"/>
  <c r="AC376" i="141"/>
  <c r="AC364" i="141"/>
  <c r="AC733" i="141"/>
  <c r="AC949" i="141"/>
  <c r="AC648" i="141"/>
  <c r="AD499" i="142"/>
  <c r="AD368" i="141"/>
  <c r="AC191" i="141"/>
  <c r="AD633" i="141"/>
  <c r="AD880" i="142"/>
  <c r="AC475" i="141"/>
  <c r="AC350" i="141"/>
  <c r="AC971" i="141"/>
  <c r="AC149" i="141"/>
  <c r="AD373" i="141"/>
  <c r="AC139" i="141"/>
  <c r="AD533" i="142"/>
  <c r="AC895" i="141"/>
  <c r="AC719" i="141"/>
  <c r="AC803" i="141"/>
  <c r="AC435" i="141"/>
  <c r="AC979" i="141"/>
  <c r="AC622" i="141"/>
  <c r="AC358" i="142"/>
  <c r="AC229" i="141"/>
  <c r="AD564" i="141"/>
  <c r="AC112" i="141"/>
  <c r="AC75" i="141"/>
  <c r="AD80" i="141"/>
  <c r="AC756" i="141"/>
  <c r="AD201" i="141"/>
  <c r="AD202" i="141"/>
  <c r="AC301" i="141"/>
  <c r="AC573" i="141"/>
  <c r="AC755" i="141"/>
  <c r="AD712" i="141"/>
  <c r="AD365" i="142"/>
  <c r="AC763" i="142"/>
  <c r="AD634" i="141"/>
  <c r="AD821" i="141"/>
  <c r="AC163" i="141"/>
  <c r="AC956" i="141"/>
  <c r="AD968" i="141"/>
  <c r="AC53" i="141"/>
  <c r="AD838" i="141"/>
  <c r="AD31" i="142"/>
  <c r="AC699" i="141"/>
  <c r="AD269" i="141"/>
  <c r="AC977" i="142"/>
  <c r="AC637" i="141"/>
  <c r="AD709" i="141"/>
  <c r="AC509" i="141"/>
  <c r="AC871" i="141"/>
  <c r="AD658" i="141"/>
  <c r="AC192" i="141"/>
  <c r="AD247" i="141"/>
  <c r="AD141" i="142"/>
  <c r="AD389" i="141"/>
  <c r="AC521" i="141"/>
  <c r="AC566" i="141"/>
  <c r="AD60" i="141"/>
  <c r="AD184" i="141"/>
  <c r="AD815" i="141"/>
  <c r="AC236" i="141"/>
  <c r="AC963" i="141"/>
  <c r="AC45" i="141"/>
  <c r="AC172" i="141"/>
  <c r="AD849" i="141"/>
  <c r="AC54" i="141"/>
  <c r="AC885" i="141"/>
  <c r="AC732" i="141"/>
  <c r="AD404" i="141"/>
  <c r="AC678" i="141"/>
  <c r="AC369" i="141"/>
  <c r="AC275" i="141"/>
  <c r="AC179" i="141"/>
  <c r="AC242" i="141"/>
  <c r="AC217" i="141"/>
  <c r="AC299" i="141"/>
  <c r="AC1006" i="141"/>
  <c r="AC133" i="141"/>
  <c r="AC277" i="141"/>
  <c r="AD498" i="141"/>
  <c r="AC74" i="141"/>
  <c r="AC589" i="141"/>
  <c r="AC951" i="141"/>
  <c r="AC888" i="141"/>
  <c r="AC431" i="141"/>
  <c r="AD207" i="141"/>
  <c r="AD557" i="141"/>
  <c r="AD749" i="141"/>
  <c r="AD143" i="142"/>
  <c r="AC28" i="141"/>
  <c r="AC152" i="141"/>
  <c r="AD119" i="141"/>
  <c r="AC936" i="141"/>
  <c r="AC927" i="141"/>
  <c r="AC501" i="141"/>
  <c r="AC347" i="141"/>
  <c r="AD568" i="142"/>
  <c r="AD990" i="141"/>
  <c r="AC356" i="141"/>
  <c r="AD642" i="141"/>
  <c r="AC610" i="141"/>
  <c r="AD529" i="141"/>
  <c r="AC496" i="141"/>
  <c r="AD789" i="141"/>
  <c r="AD477" i="141"/>
  <c r="AD704" i="141"/>
  <c r="AC1011" i="142"/>
  <c r="AC182" i="141"/>
  <c r="AC517" i="141"/>
  <c r="AD581" i="141"/>
  <c r="AC445" i="141"/>
  <c r="AC677" i="141"/>
  <c r="AC545" i="141"/>
  <c r="AD398" i="141"/>
  <c r="AC691" i="141"/>
  <c r="AC271" i="141"/>
  <c r="AC288" i="141"/>
  <c r="AD351" i="141"/>
  <c r="AC249" i="141"/>
  <c r="AC354" i="141"/>
  <c r="AC453" i="141"/>
  <c r="AD614" i="141"/>
  <c r="AC926" i="141"/>
  <c r="AC653" i="141"/>
  <c r="AC915" i="141"/>
  <c r="AC884" i="141"/>
  <c r="AD357" i="141"/>
  <c r="AD984" i="142"/>
  <c r="AC308" i="141"/>
  <c r="AD420" i="141"/>
  <c r="AD866" i="141"/>
  <c r="AD575" i="142"/>
  <c r="AC23" i="141"/>
  <c r="AC493" i="141"/>
  <c r="AD63" i="141"/>
  <c r="AD385" i="142"/>
  <c r="AD865" i="141"/>
  <c r="AC851" i="142"/>
  <c r="AC867" i="141"/>
  <c r="AC1013" i="141"/>
  <c r="AD605" i="141"/>
  <c r="AD937" i="141"/>
  <c r="AC310" i="141"/>
  <c r="AD603" i="141"/>
  <c r="AD89" i="141"/>
  <c r="AD874" i="141"/>
  <c r="AD512" i="141"/>
  <c r="AC104" i="141"/>
  <c r="AD644" i="141"/>
  <c r="AC254" i="141"/>
  <c r="AD180" i="141"/>
  <c r="AC571" i="141"/>
  <c r="AC856" i="141"/>
  <c r="AC69" i="141"/>
  <c r="AC500" i="141"/>
  <c r="AC638" i="141"/>
  <c r="AC627" i="141"/>
  <c r="AC244" i="141"/>
  <c r="AD208" i="141"/>
  <c r="AC97" i="141"/>
  <c r="AD34" i="21"/>
  <c r="AC422" i="141"/>
  <c r="AC530" i="141"/>
  <c r="AC810" i="141"/>
  <c r="AD693" i="142"/>
  <c r="AD938" i="141"/>
  <c r="AD139" i="141"/>
  <c r="AC325" i="141"/>
  <c r="AD81" i="142"/>
  <c r="AC127" i="141"/>
  <c r="AC480" i="141"/>
  <c r="AD345" i="141"/>
  <c r="AD563" i="141"/>
  <c r="AD883" i="141"/>
  <c r="AC1007" i="142"/>
  <c r="AC534" i="141"/>
  <c r="AD570" i="141"/>
  <c r="AC467" i="141"/>
  <c r="AC256" i="141"/>
  <c r="AC425" i="141"/>
  <c r="AD429" i="141"/>
  <c r="AC680" i="141"/>
  <c r="AD892" i="142"/>
  <c r="AC960" i="141"/>
  <c r="AD645" i="141"/>
  <c r="AC222" i="141"/>
  <c r="AC771" i="141"/>
  <c r="AD91" i="141"/>
  <c r="AC270" i="141"/>
  <c r="AC27" i="141"/>
  <c r="AD181" i="141"/>
  <c r="AD524" i="142"/>
  <c r="AD387" i="141"/>
  <c r="AD744" i="141"/>
  <c r="AC939" i="141"/>
  <c r="AC643" i="141"/>
  <c r="AC726" i="141"/>
  <c r="AC845" i="141"/>
  <c r="AD492" i="141"/>
  <c r="AC223" i="141"/>
  <c r="AD753" i="142"/>
  <c r="AC618" i="141"/>
  <c r="AC684" i="141"/>
  <c r="AC753" i="142"/>
  <c r="AD967" i="141"/>
  <c r="AD689" i="141"/>
  <c r="AC725" i="141"/>
  <c r="AD514" i="142"/>
  <c r="AC330" i="141"/>
  <c r="AD619" i="141"/>
  <c r="AC1015" i="141"/>
  <c r="AD338" i="142"/>
  <c r="AC165" i="141"/>
  <c r="AC72" i="142"/>
  <c r="AC262" i="141"/>
  <c r="AC327" i="141"/>
  <c r="AC196" i="142"/>
  <c r="AD752" i="141"/>
  <c r="AD428" i="141"/>
  <c r="AC99" i="141"/>
  <c r="AC852" i="142"/>
  <c r="AC711" i="142"/>
  <c r="AD703" i="141"/>
  <c r="AC363" i="141"/>
  <c r="AC237" i="141"/>
  <c r="AC575" i="142"/>
  <c r="AD148" i="141"/>
  <c r="AC640" i="141"/>
  <c r="AC408" i="141"/>
  <c r="AD531" i="141"/>
  <c r="AD296" i="141"/>
  <c r="AC523" i="141"/>
  <c r="AC476" i="141"/>
  <c r="AC169" i="141"/>
  <c r="AC338" i="142"/>
  <c r="AC701" i="141"/>
  <c r="AC786" i="141"/>
  <c r="AC814" i="141"/>
  <c r="AD175" i="141"/>
  <c r="AC914" i="141"/>
  <c r="AD1011" i="142"/>
  <c r="AD792" i="141"/>
  <c r="AC289" i="141"/>
  <c r="AC985" i="141"/>
  <c r="AC748" i="141"/>
  <c r="AC143" i="142"/>
  <c r="AD718" i="142"/>
  <c r="AC485" i="141"/>
  <c r="AC770" i="141"/>
  <c r="AC551" i="141"/>
  <c r="AC156" i="141"/>
  <c r="AD981" i="141"/>
  <c r="AD952" i="141"/>
  <c r="AC318" i="141"/>
  <c r="AE34" i="21"/>
  <c r="AC438" i="141"/>
  <c r="AC791" i="142"/>
  <c r="AC115" i="141"/>
  <c r="AD955" i="141"/>
  <c r="AC994" i="141"/>
  <c r="AC285" i="141"/>
  <c r="AD538" i="141"/>
  <c r="AC213" i="141"/>
  <c r="AC740" i="141"/>
  <c r="AC151" i="141"/>
  <c r="AD243" i="141"/>
  <c r="AD920" i="141"/>
  <c r="AC894" i="141"/>
  <c r="AC713" i="141"/>
  <c r="AD377" i="141"/>
  <c r="AC843" i="141"/>
  <c r="AC700" i="141"/>
  <c r="AC848" i="141"/>
  <c r="AD640" i="141"/>
  <c r="AD328" i="141"/>
  <c r="AD910" i="142"/>
  <c r="AC68" i="141"/>
  <c r="AD778" i="141"/>
  <c r="AD745" i="141"/>
  <c r="AC161" i="141"/>
  <c r="AD536" i="141"/>
  <c r="AC974" i="141"/>
  <c r="AD797" i="141"/>
  <c r="AD185" i="141"/>
  <c r="AD736" i="141"/>
  <c r="AD414" i="141"/>
  <c r="AD710" i="142"/>
  <c r="AD793" i="141"/>
  <c r="AC827" i="141"/>
  <c r="AD102" i="141"/>
  <c r="AD66" i="141"/>
  <c r="AC220" i="141"/>
  <c r="AC142" i="141"/>
  <c r="AC195" i="141"/>
  <c r="AD768" i="141"/>
  <c r="AC34" i="141"/>
  <c r="AC823" i="141"/>
  <c r="AD795" i="141"/>
  <c r="AD616" i="141"/>
  <c r="AC502" i="141"/>
  <c r="AD935" i="142"/>
  <c r="AC469" i="141"/>
  <c r="AC385" i="142"/>
  <c r="AD785" i="141"/>
  <c r="AC842" i="141"/>
  <c r="AD250" i="141"/>
  <c r="AC635" i="141"/>
  <c r="AD878" i="142"/>
  <c r="AC320" i="141"/>
  <c r="AC426" i="141"/>
  <c r="AD349" i="141"/>
  <c r="AC953" i="141"/>
  <c r="AC539" i="141"/>
  <c r="AC77" i="141"/>
  <c r="AC362" i="141"/>
  <c r="AC730" i="141"/>
  <c r="AC754" i="141"/>
  <c r="AC316" i="141"/>
  <c r="AD877" i="141"/>
  <c r="AD548" i="141"/>
  <c r="AC187" i="141"/>
  <c r="AD491" i="141"/>
  <c r="AC174" i="141"/>
  <c r="AD367" i="141"/>
  <c r="AC397" i="141"/>
  <c r="AC820" i="141"/>
  <c r="AC343" i="141"/>
  <c r="AC728" i="141"/>
  <c r="AD416" i="141"/>
  <c r="AD977" i="142"/>
  <c r="AC116" i="141"/>
  <c r="AD290" i="141"/>
  <c r="AC612" i="142"/>
  <c r="AD271" i="141"/>
  <c r="AC550" i="142"/>
  <c r="AD940" i="141"/>
  <c r="AC34" i="21"/>
  <c r="AC903" i="141"/>
  <c r="AC707" i="141"/>
  <c r="AC126" i="141"/>
  <c r="AD791" i="142"/>
  <c r="AD532" i="141"/>
  <c r="AC228" i="141"/>
  <c r="AD767" i="141"/>
  <c r="AD280" i="141"/>
  <c r="AC991" i="141"/>
  <c r="AC954" i="141"/>
  <c r="AD1004" i="141"/>
  <c r="AC830" i="141"/>
  <c r="AC738" i="142"/>
  <c r="AC390" i="141"/>
  <c r="AC487" i="141"/>
  <c r="AD527" i="141"/>
  <c r="AC137" i="142"/>
  <c r="AC329" i="141"/>
  <c r="AC272" i="141"/>
  <c r="AD675" i="141"/>
  <c r="AC84" i="141"/>
  <c r="AC101" i="141"/>
  <c r="AC64" i="141"/>
  <c r="AC961" i="141"/>
  <c r="AD582" i="141"/>
  <c r="AC1000" i="141"/>
  <c r="AC941" i="142"/>
  <c r="AD769" i="141"/>
  <c r="AC130" i="141"/>
  <c r="AC56" i="141"/>
  <c r="AD454" i="141"/>
  <c r="AD394" i="142"/>
  <c r="AC197" i="141"/>
  <c r="AD118" i="141"/>
  <c r="AC800" i="141"/>
  <c r="AC896" i="141"/>
  <c r="AC969" i="141"/>
  <c r="AD332" i="141"/>
  <c r="AC463" i="141"/>
  <c r="AD561" i="141"/>
  <c r="AD995" i="141"/>
  <c r="AC224" i="141"/>
  <c r="AD669" i="141"/>
  <c r="AC92" i="141"/>
  <c r="AD537" i="141"/>
  <c r="AD819" i="141"/>
  <c r="AC459" i="141"/>
  <c r="AD451" i="141"/>
  <c r="AC455" i="141"/>
  <c r="AC546" i="141"/>
  <c r="AD739" i="141"/>
  <c r="AC94" i="141"/>
  <c r="AC912" i="141"/>
  <c r="AC203" i="141"/>
  <c r="AC825" i="141"/>
  <c r="AC947" i="141"/>
  <c r="AD128" i="141"/>
  <c r="AD457" i="141"/>
  <c r="AD298" i="141"/>
  <c r="AC959" i="141"/>
  <c r="AD36" i="141"/>
  <c r="AC503" i="141"/>
  <c r="AD382" i="141"/>
  <c r="AD851" i="142"/>
  <c r="AD862" i="141"/>
  <c r="AD747" i="141"/>
  <c r="AD859" i="141"/>
  <c r="AC887" i="141"/>
  <c r="AC383" i="141"/>
  <c r="AD190" i="141"/>
  <c r="AD258" i="142"/>
  <c r="AC925" i="141"/>
  <c r="AC613" i="141"/>
  <c r="AD776" i="141"/>
  <c r="AD212" i="141"/>
  <c r="AD24" i="141"/>
  <c r="AD19" i="141"/>
  <c r="AD1007" i="142"/>
  <c r="AC598" i="142"/>
  <c r="AC337" i="141"/>
  <c r="AD358" i="142"/>
  <c r="AD818" i="141"/>
  <c r="AC962" i="141"/>
  <c r="AD1008" i="141"/>
  <c r="AC631" i="141"/>
  <c r="AC18" i="141"/>
  <c r="AC268" i="141"/>
  <c r="AC234" i="141"/>
  <c r="AC176" i="141"/>
  <c r="AD294" i="141"/>
  <c r="AD286" i="142"/>
  <c r="AC526" i="141"/>
  <c r="AC761" i="141"/>
  <c r="AC818" i="141"/>
  <c r="AD1010" i="141"/>
  <c r="AC942" i="141"/>
  <c r="AD617" i="141"/>
  <c r="AD465" i="141"/>
  <c r="AC718" i="142"/>
  <c r="AD585" i="141"/>
  <c r="AD653" i="141"/>
  <c r="AD233" i="141"/>
  <c r="AC750" i="141"/>
  <c r="AC657" i="141"/>
  <c r="AC872" i="141"/>
  <c r="AC239" i="141"/>
  <c r="AA34" i="21"/>
  <c r="AC341" i="141"/>
  <c r="AC629" i="141"/>
  <c r="AC365" i="142"/>
  <c r="AC442" i="141"/>
  <c r="AC199" i="141"/>
  <c r="AC522" i="141"/>
  <c r="AC471" i="141"/>
  <c r="AD375" i="141"/>
  <c r="AD400" i="141"/>
  <c r="AC897" i="141"/>
  <c r="AC253" i="141"/>
  <c r="AC911" i="141"/>
  <c r="AD822" i="141"/>
  <c r="AC595" i="141"/>
  <c r="AD57" i="141"/>
  <c r="AD510" i="141"/>
  <c r="AC840" i="141"/>
  <c r="AC200" i="141"/>
  <c r="AD58" i="141"/>
  <c r="AC273" i="141"/>
  <c r="AC892" i="142"/>
  <c r="AD676" i="141"/>
  <c r="AC567" i="141"/>
  <c r="AC170" i="141"/>
  <c r="AC656" i="141"/>
  <c r="AC424" i="141"/>
  <c r="AD881" i="141"/>
  <c r="AC447" i="141"/>
  <c r="AC452" i="141"/>
  <c r="AD20" i="141"/>
  <c r="AD525" i="141"/>
  <c r="AC85" i="141"/>
  <c r="AC662" i="141"/>
  <c r="AD168" i="141"/>
  <c r="AC359" i="141"/>
  <c r="AC462" i="141"/>
  <c r="AC972" i="141"/>
  <c r="AC344" i="141"/>
  <c r="AC690" i="141"/>
  <c r="AC846" i="141"/>
  <c r="AC204" i="141"/>
  <c r="AC158" i="141"/>
  <c r="AC31" i="142"/>
  <c r="AC781" i="141"/>
  <c r="AD186" i="142"/>
  <c r="AC219" i="141"/>
  <c r="AD35" i="141"/>
  <c r="AD198" i="141"/>
  <c r="AC238" i="141"/>
  <c r="AC878" i="142"/>
  <c r="AC443" i="141"/>
  <c r="AD625" i="141"/>
  <c r="AC919" i="141"/>
  <c r="AC514" i="142"/>
  <c r="AD959" i="141"/>
  <c r="AC672" i="141"/>
  <c r="AD515" i="141"/>
  <c r="AD1014" i="141"/>
  <c r="AC558" i="141"/>
  <c r="AC873" i="141"/>
  <c r="AD157" i="141"/>
  <c r="AD923" i="141"/>
  <c r="AC1012" i="141"/>
  <c r="AC141" i="142"/>
  <c r="AC189" i="141"/>
  <c r="AD835" i="141"/>
  <c r="AC65" i="141"/>
  <c r="AD401" i="141"/>
  <c r="AD824" i="141"/>
  <c r="AC578" i="141"/>
  <c r="AC470" i="141"/>
  <c r="AC832" i="141"/>
  <c r="AC588" i="141"/>
  <c r="AC917" i="141"/>
  <c r="AD913" i="142"/>
  <c r="AC535" i="141"/>
  <c r="AC105" i="141"/>
  <c r="AC910" i="142"/>
  <c r="AD261" i="142"/>
  <c r="AD813" i="141"/>
  <c r="AC965" i="141"/>
  <c r="AC407" i="141"/>
  <c r="AC553" i="141"/>
  <c r="AD464" i="141"/>
  <c r="AD40" i="141"/>
  <c r="AD134" i="141"/>
  <c r="AC489" i="141"/>
  <c r="AD346" i="141"/>
  <c r="AC278" i="141"/>
  <c r="AD586" i="141"/>
  <c r="AD506" i="141"/>
  <c r="AC528" i="141"/>
  <c r="AC396" i="141"/>
  <c r="AD155" i="141"/>
  <c r="AD51" i="141"/>
  <c r="AC145" i="141"/>
  <c r="AD44" i="142"/>
  <c r="AD572" i="141"/>
  <c r="AD802" i="141"/>
  <c r="AC630" i="141"/>
  <c r="AD263" i="141"/>
  <c r="AD158" i="141"/>
  <c r="AC647" i="141"/>
  <c r="AC929" i="141"/>
  <c r="AD543" i="141"/>
  <c r="AC693" i="142"/>
  <c r="AC324" i="141"/>
  <c r="AC519" i="141"/>
  <c r="AD559" i="141"/>
  <c r="AD863" i="141"/>
  <c r="AD490" i="141"/>
  <c r="AD113" i="141"/>
  <c r="AC687" i="141"/>
  <c r="AC716" i="141"/>
  <c r="AD138" i="141"/>
  <c r="AD305" i="141"/>
  <c r="AC907" i="141"/>
  <c r="AD732" i="141"/>
  <c r="AD796" i="141"/>
  <c r="AC258" i="142"/>
  <c r="AD300" i="141"/>
  <c r="AC729" i="141"/>
  <c r="AC433" i="141"/>
  <c r="AC508" i="141"/>
  <c r="AD760" i="141"/>
  <c r="AD948" i="141"/>
  <c r="AC241" i="141"/>
  <c r="AC61" i="141"/>
  <c r="AD738" i="142"/>
  <c r="AD53" i="141"/>
  <c r="AD847" i="141"/>
  <c r="AD164" i="141"/>
  <c r="AD49" i="141"/>
  <c r="AD520" i="141"/>
  <c r="AC44" i="142"/>
  <c r="AC81" i="142"/>
  <c r="AC402" i="141"/>
  <c r="AC395" i="142"/>
  <c r="AC307" i="141"/>
  <c r="AD946" i="141"/>
  <c r="AC373" i="141"/>
  <c r="AC664" i="142"/>
  <c r="AC518" i="141"/>
  <c r="AD664" i="142"/>
  <c r="AC790" i="141"/>
  <c r="AC441" i="141"/>
  <c r="AD975" i="141"/>
  <c r="AC468" i="141"/>
  <c r="AC50" i="141"/>
  <c r="AD25" i="141"/>
  <c r="AD317" i="141"/>
  <c r="AD764" i="141"/>
  <c r="AC1003" i="141"/>
  <c r="AC698" i="141"/>
  <c r="AD681" i="141"/>
  <c r="AC906" i="141"/>
  <c r="AD72" i="142"/>
  <c r="AD159" i="141"/>
  <c r="AC544" i="141"/>
  <c r="AC597" i="141"/>
  <c r="AC565" i="141"/>
  <c r="AC162" i="141"/>
  <c r="AC973" i="141"/>
  <c r="AC880" i="142"/>
  <c r="AD541" i="141"/>
  <c r="AC415" i="141"/>
  <c r="AC900" i="141"/>
  <c r="AC361" i="141"/>
  <c r="AC86" i="141"/>
  <c r="AD460" i="141"/>
  <c r="AC150" i="141"/>
  <c r="AD556" i="141"/>
  <c r="AD95" i="141"/>
  <c r="AD167" i="141"/>
  <c r="AD109" i="141"/>
  <c r="AD73" i="141"/>
  <c r="AD205" i="141"/>
  <c r="AC984" i="142"/>
  <c r="AC735" i="141"/>
  <c r="AC409" i="141"/>
  <c r="AC904" i="141"/>
  <c r="AC524" i="142"/>
  <c r="AD708" i="141"/>
  <c r="AC682" i="141"/>
  <c r="AC935" i="142"/>
  <c r="AD209" i="141"/>
  <c r="AC988" i="141"/>
  <c r="AC931" i="141"/>
  <c r="AC507" i="141"/>
  <c r="AC757" i="141"/>
  <c r="AC48" i="141"/>
  <c r="AC293" i="141"/>
  <c r="AC412" i="141"/>
  <c r="AC922" i="141"/>
  <c r="AC844" i="141"/>
  <c r="AC41" i="141"/>
  <c r="AD596" i="141"/>
  <c r="AC178" i="141"/>
  <c r="AC62" i="141"/>
  <c r="AC336" i="141"/>
  <c r="AC103" i="141"/>
  <c r="AC608" i="141"/>
  <c r="AD598" i="142"/>
  <c r="AD266" i="141"/>
  <c r="AC286" i="142"/>
  <c r="AC861" i="141"/>
  <c r="AD216" i="142"/>
  <c r="AC291" i="141"/>
  <c r="AC96" i="141"/>
  <c r="AC918" i="141"/>
  <c r="AD694" i="141"/>
  <c r="AD93" i="141"/>
  <c r="AC372" i="141"/>
  <c r="AD227" i="141"/>
  <c r="AD516" i="141"/>
  <c r="AC188" i="141"/>
  <c r="AD67" i="141"/>
  <c r="AD742" i="141"/>
  <c r="AC762" i="141"/>
  <c r="AC42" i="141"/>
  <c r="AC248" i="141"/>
  <c r="AD430" i="141"/>
  <c r="AC304" i="141"/>
  <c r="AC768" i="141"/>
  <c r="AC186" i="142"/>
  <c r="AD794" i="141"/>
  <c r="AD483" i="142"/>
  <c r="AC47" i="141"/>
  <c r="AC886" i="141"/>
  <c r="AD833" i="141"/>
  <c r="AC261" i="142"/>
  <c r="AD550" i="142"/>
  <c r="AD284" i="141"/>
  <c r="AD486" i="141"/>
  <c r="AC869" i="141"/>
  <c r="AD132" i="142"/>
  <c r="AC624" i="141"/>
  <c r="AD108" i="141"/>
  <c r="AD987" i="141"/>
  <c r="AC685" i="141"/>
  <c r="AD860" i="141"/>
  <c r="AD88" i="141"/>
  <c r="AD766" i="141"/>
  <c r="AC29" i="141"/>
  <c r="AC466" i="141"/>
  <c r="AD577" i="141"/>
  <c r="AC154" i="141"/>
  <c r="AD374" i="141"/>
  <c r="AD171" i="141"/>
  <c r="AC334" i="141"/>
  <c r="AD780" i="141"/>
  <c r="AC121" i="141"/>
  <c r="AD497" i="141"/>
  <c r="AD858" i="142"/>
  <c r="AC120" i="141"/>
  <c r="AC504" i="141"/>
  <c r="AC387" i="141"/>
  <c r="AD194" i="141"/>
  <c r="AC809" i="141"/>
  <c r="AD461" i="141"/>
  <c r="AC641" i="141"/>
  <c r="AC600" i="141"/>
  <c r="AC410" i="141"/>
  <c r="AD511" i="141"/>
  <c r="AC446" i="141"/>
  <c r="AC479" i="141"/>
  <c r="AC251" i="141"/>
  <c r="AC838" i="141"/>
  <c r="AD403" i="141"/>
  <c r="AD306" i="141"/>
  <c r="AC260" i="141"/>
  <c r="AC481" i="141"/>
  <c r="AD772" i="141"/>
  <c r="AD839" i="141"/>
  <c r="AD763" i="142"/>
  <c r="AC855" i="141"/>
  <c r="AD893" i="142"/>
  <c r="AC331" i="141"/>
  <c r="AD137" i="142"/>
  <c r="AC70" i="141"/>
  <c r="AC406" i="141"/>
  <c r="AD779" i="141"/>
  <c r="AD850" i="142"/>
  <c r="AC623" i="141"/>
  <c r="AC235" i="141"/>
  <c r="AC38" i="141"/>
  <c r="AC52" i="141"/>
  <c r="AC828" i="141"/>
  <c r="AC669" i="141"/>
  <c r="AD107" i="141"/>
  <c r="AC482" i="141"/>
  <c r="AC615" i="141"/>
  <c r="AD100" i="141"/>
  <c r="AC879" i="141"/>
  <c r="AD983" i="141"/>
  <c r="AC943" i="141"/>
  <c r="AC758" i="141"/>
  <c r="AD697" i="141"/>
  <c r="AD259" i="141"/>
  <c r="AC721" i="141"/>
  <c r="AD274" i="141"/>
  <c r="AD933" i="141"/>
  <c r="AC326" i="141"/>
  <c r="AD120" i="141"/>
  <c r="AC125" i="141"/>
  <c r="AD71" i="141"/>
  <c r="AC132" i="142"/>
  <c r="AD392" i="141"/>
  <c r="AC444" i="141"/>
  <c r="AC607" i="141"/>
  <c r="AC80" i="141"/>
  <c r="AD505" i="141"/>
  <c r="AC787" i="141"/>
  <c r="AC696" i="141"/>
  <c r="AD323" i="141"/>
  <c r="AC654" i="141"/>
  <c r="AC587" i="141"/>
  <c r="AC611" i="141"/>
  <c r="AC183" i="141"/>
  <c r="AC434" i="141"/>
  <c r="AC604" i="141"/>
  <c r="AD921" i="141"/>
  <c r="AC958" i="141"/>
  <c r="AC378" i="141"/>
  <c r="AC592" i="141"/>
  <c r="AD232" i="141"/>
  <c r="AC124" i="141"/>
  <c r="AD998" i="141"/>
  <c r="AD941" i="142"/>
  <c r="AD817" i="141"/>
  <c r="AD982" i="141"/>
  <c r="AC706" i="141"/>
  <c r="AC908" i="141"/>
  <c r="AD248" i="141"/>
  <c r="AD978" i="141"/>
  <c r="AC626" i="142"/>
  <c r="AC55" i="141"/>
  <c r="AC252" i="141"/>
  <c r="AC670" i="141"/>
  <c r="AC549" i="141"/>
  <c r="AD276" i="141"/>
  <c r="AC801" i="141"/>
  <c r="AC1009" i="141"/>
  <c r="AC976" i="141"/>
  <c r="AD909" i="141"/>
  <c r="AC621" i="141"/>
  <c r="AC727" i="141"/>
  <c r="AD950" i="141"/>
  <c r="AC111" i="141"/>
  <c r="AD281" i="141"/>
  <c r="AC418" i="141"/>
  <c r="AD309" i="141"/>
  <c r="AC788" i="141"/>
  <c r="AC651" i="141"/>
  <c r="AD218" i="141"/>
  <c r="AD834" i="141"/>
  <c r="AD226" i="141"/>
  <c r="AD472" i="141"/>
  <c r="AC246" i="141"/>
  <c r="AD758" i="141"/>
  <c r="AD395" i="142"/>
  <c r="AD905" i="141"/>
  <c r="AD153" i="141"/>
  <c r="AC751" i="141"/>
  <c r="AC117" i="141"/>
  <c r="AC993" i="141"/>
  <c r="AD37" i="141"/>
  <c r="AC78" i="141"/>
  <c r="AB35" i="21" l="1"/>
  <c r="Q240" i="141"/>
  <c r="R240" i="142" s="1"/>
  <c r="Q901" i="141"/>
  <c r="R901" i="142" s="1"/>
  <c r="Q852" i="141"/>
  <c r="R852" i="142" s="1"/>
  <c r="Q196" i="141"/>
  <c r="R196" i="142" s="1"/>
  <c r="AG321" i="141"/>
  <c r="AG411" i="141"/>
  <c r="AG257" i="141"/>
  <c r="AI257" i="141" s="1"/>
  <c r="AG146" i="141"/>
  <c r="AI146" i="141" s="1"/>
  <c r="AJ732" i="141"/>
  <c r="AF244" i="141"/>
  <c r="AH244" i="141" s="1"/>
  <c r="Q244" i="141" s="1"/>
  <c r="R244" i="142" s="1"/>
  <c r="AE244" i="141"/>
  <c r="AJ244" i="141"/>
  <c r="AE732" i="141"/>
  <c r="AG732" i="141" s="1"/>
  <c r="AF732" i="141"/>
  <c r="AH732" i="141" s="1"/>
  <c r="AF936" i="141"/>
  <c r="AH936" i="141" s="1"/>
  <c r="AE936" i="141"/>
  <c r="AJ936" i="141"/>
  <c r="AE161" i="141"/>
  <c r="AF161" i="141"/>
  <c r="AH161" i="141" s="1"/>
  <c r="AJ161" i="141"/>
  <c r="AF733" i="141"/>
  <c r="AH733" i="141" s="1"/>
  <c r="AE733" i="141"/>
  <c r="AJ733" i="141"/>
  <c r="AE850" i="142"/>
  <c r="AJ850" i="142"/>
  <c r="AF850" i="142"/>
  <c r="AH850" i="142" s="1"/>
  <c r="AF370" i="141"/>
  <c r="AH370" i="141" s="1"/>
  <c r="AJ370" i="141"/>
  <c r="AE370" i="141"/>
  <c r="AG370" i="141" s="1"/>
  <c r="AJ117" i="141"/>
  <c r="AF117" i="141"/>
  <c r="AH117" i="141" s="1"/>
  <c r="AE117" i="141"/>
  <c r="AG117" i="141" s="1"/>
  <c r="AF507" i="141"/>
  <c r="AH507" i="141" s="1"/>
  <c r="AJ507" i="141"/>
  <c r="AE507" i="141"/>
  <c r="AF156" i="141"/>
  <c r="AH156" i="141" s="1"/>
  <c r="AE156" i="141"/>
  <c r="AG156" i="141" s="1"/>
  <c r="AJ156" i="141"/>
  <c r="AJ278" i="141"/>
  <c r="AE278" i="141"/>
  <c r="AF278" i="141"/>
  <c r="AH278" i="141" s="1"/>
  <c r="Q278" i="141" s="1"/>
  <c r="R278" i="142" s="1"/>
  <c r="AF308" i="141"/>
  <c r="AH308" i="141" s="1"/>
  <c r="AE308" i="141"/>
  <c r="AG308" i="141" s="1"/>
  <c r="AJ308" i="141"/>
  <c r="Q106" i="141"/>
  <c r="R106" i="142" s="1"/>
  <c r="AE729" i="141"/>
  <c r="AJ729" i="141"/>
  <c r="AF729" i="141"/>
  <c r="AH729" i="141" s="1"/>
  <c r="Q729" i="141" s="1"/>
  <c r="R729" i="142" s="1"/>
  <c r="AE912" i="141"/>
  <c r="AJ912" i="141"/>
  <c r="AF912" i="141"/>
  <c r="AH912" i="141" s="1"/>
  <c r="AF886" i="141"/>
  <c r="AH886" i="141" s="1"/>
  <c r="AE886" i="141"/>
  <c r="AJ886" i="141"/>
  <c r="AE688" i="141"/>
  <c r="AG688" i="141" s="1"/>
  <c r="AJ688" i="141"/>
  <c r="AF688" i="141"/>
  <c r="AH688" i="141" s="1"/>
  <c r="AE942" i="141"/>
  <c r="AF942" i="141"/>
  <c r="AH942" i="141" s="1"/>
  <c r="AJ942" i="141"/>
  <c r="AF481" i="141"/>
  <c r="AH481" i="141" s="1"/>
  <c r="AJ481" i="141"/>
  <c r="AE481" i="141"/>
  <c r="AE685" i="141"/>
  <c r="AF685" i="141"/>
  <c r="AH685" i="141" s="1"/>
  <c r="AJ685" i="141"/>
  <c r="AF396" i="141"/>
  <c r="AH396" i="141" s="1"/>
  <c r="AE396" i="141"/>
  <c r="AJ396" i="141"/>
  <c r="AF961" i="141"/>
  <c r="AH961" i="141" s="1"/>
  <c r="AE961" i="141"/>
  <c r="AJ961" i="141"/>
  <c r="AF336" i="141"/>
  <c r="AH336" i="141" s="1"/>
  <c r="AJ336" i="141"/>
  <c r="AE336" i="141"/>
  <c r="AF657" i="141"/>
  <c r="AH657" i="141" s="1"/>
  <c r="AJ657" i="141"/>
  <c r="AE657" i="141"/>
  <c r="AG657" i="141" s="1"/>
  <c r="AF412" i="141"/>
  <c r="AH412" i="141" s="1"/>
  <c r="AE412" i="141"/>
  <c r="AG412" i="141" s="1"/>
  <c r="AJ412" i="141"/>
  <c r="AE476" i="141"/>
  <c r="AG476" i="141" s="1"/>
  <c r="AF476" i="141"/>
  <c r="AH476" i="141" s="1"/>
  <c r="AJ476" i="141"/>
  <c r="AJ832" i="141"/>
  <c r="AF832" i="141"/>
  <c r="AH832" i="141" s="1"/>
  <c r="AE832" i="141"/>
  <c r="AG832" i="141" s="1"/>
  <c r="AF846" i="141"/>
  <c r="AH846" i="141" s="1"/>
  <c r="AE846" i="141"/>
  <c r="AG846" i="141" s="1"/>
  <c r="AJ846" i="141"/>
  <c r="Q659" i="141"/>
  <c r="R659" i="142" s="1"/>
  <c r="AJ755" i="141"/>
  <c r="AF755" i="141"/>
  <c r="AH755" i="141" s="1"/>
  <c r="Q755" i="141" s="1"/>
  <c r="R755" i="142" s="1"/>
  <c r="AE755" i="141"/>
  <c r="AG663" i="141"/>
  <c r="AI663" i="141" s="1"/>
  <c r="AE848" i="141"/>
  <c r="AJ848" i="141"/>
  <c r="AF848" i="141"/>
  <c r="AH848" i="141" s="1"/>
  <c r="AJ440" i="141"/>
  <c r="AE440" i="141"/>
  <c r="AF440" i="141"/>
  <c r="AH440" i="141" s="1"/>
  <c r="Q668" i="141"/>
  <c r="R668" i="142" s="1"/>
  <c r="AG302" i="141"/>
  <c r="AI302" i="141" s="1"/>
  <c r="Q495" i="141"/>
  <c r="R495" i="142" s="1"/>
  <c r="Q282" i="141"/>
  <c r="R282" i="142" s="1"/>
  <c r="Q590" i="141"/>
  <c r="R590" i="142" s="1"/>
  <c r="AF786" i="141"/>
  <c r="AH786" i="141" s="1"/>
  <c r="AE786" i="141"/>
  <c r="AG786" i="141" s="1"/>
  <c r="AJ786" i="141"/>
  <c r="AG240" i="141"/>
  <c r="AJ985" i="141"/>
  <c r="AE985" i="141"/>
  <c r="AF985" i="141"/>
  <c r="AH985" i="141" s="1"/>
  <c r="AF149" i="141"/>
  <c r="AH149" i="141" s="1"/>
  <c r="AE149" i="141"/>
  <c r="AJ149" i="141"/>
  <c r="AE1001" i="141"/>
  <c r="AF1001" i="141"/>
  <c r="AH1001" i="141" s="1"/>
  <c r="AJ1001" i="141"/>
  <c r="AF85" i="141"/>
  <c r="AH85" i="141" s="1"/>
  <c r="AE85" i="141"/>
  <c r="AJ85" i="141"/>
  <c r="AJ343" i="141"/>
  <c r="AF343" i="141"/>
  <c r="AH343" i="141" s="1"/>
  <c r="AE343" i="141"/>
  <c r="AG343" i="141" s="1"/>
  <c r="AJ698" i="141"/>
  <c r="AE698" i="141"/>
  <c r="AF698" i="141"/>
  <c r="AH698" i="141" s="1"/>
  <c r="AF761" i="141"/>
  <c r="AH761" i="141" s="1"/>
  <c r="AE761" i="141"/>
  <c r="AJ761" i="141"/>
  <c r="Q591" i="141"/>
  <c r="R591" i="142" s="1"/>
  <c r="Q808" i="141"/>
  <c r="R808" i="142" s="1"/>
  <c r="AJ845" i="141"/>
  <c r="AF845" i="141"/>
  <c r="AH845" i="141" s="1"/>
  <c r="AE845" i="141"/>
  <c r="AE189" i="141"/>
  <c r="AF189" i="141"/>
  <c r="AH189" i="141" s="1"/>
  <c r="AJ189" i="141"/>
  <c r="AF727" i="141"/>
  <c r="AH727" i="141" s="1"/>
  <c r="AE727" i="141"/>
  <c r="AJ727" i="141"/>
  <c r="AJ546" i="141"/>
  <c r="AE546" i="141"/>
  <c r="AG546" i="141" s="1"/>
  <c r="AF546" i="141"/>
  <c r="AH546" i="141" s="1"/>
  <c r="AE174" i="141"/>
  <c r="AF174" i="141"/>
  <c r="AH174" i="141" s="1"/>
  <c r="AJ174" i="141"/>
  <c r="AG524" i="141"/>
  <c r="Q916" i="141"/>
  <c r="R916" i="142" s="1"/>
  <c r="AJ611" i="141"/>
  <c r="AE611" i="141"/>
  <c r="AG611" i="141" s="1"/>
  <c r="AF611" i="141"/>
  <c r="AH611" i="141" s="1"/>
  <c r="AE84" i="141"/>
  <c r="AF84" i="141"/>
  <c r="AH84" i="141" s="1"/>
  <c r="AJ84" i="141"/>
  <c r="AJ500" i="141"/>
  <c r="AF500" i="141"/>
  <c r="AH500" i="141" s="1"/>
  <c r="AE500" i="141"/>
  <c r="AF884" i="141"/>
  <c r="AH884" i="141" s="1"/>
  <c r="AE884" i="141"/>
  <c r="AJ884" i="141"/>
  <c r="AF462" i="141"/>
  <c r="AH462" i="141" s="1"/>
  <c r="AJ462" i="141"/>
  <c r="AE462" i="141"/>
  <c r="AJ811" i="141"/>
  <c r="AE811" i="141"/>
  <c r="AF811" i="141"/>
  <c r="AH811" i="141" s="1"/>
  <c r="AF439" i="141"/>
  <c r="AH439" i="141" s="1"/>
  <c r="AE439" i="141"/>
  <c r="AJ439" i="141"/>
  <c r="AJ200" i="141"/>
  <c r="AE200" i="141"/>
  <c r="AG200" i="141" s="1"/>
  <c r="AI200" i="141" s="1"/>
  <c r="AF200" i="141"/>
  <c r="AH200" i="141" s="1"/>
  <c r="AF418" i="141"/>
  <c r="AH418" i="141" s="1"/>
  <c r="AE418" i="141"/>
  <c r="AJ418" i="141"/>
  <c r="AE27" i="141"/>
  <c r="AF27" i="141"/>
  <c r="AH27" i="141" s="1"/>
  <c r="AJ27" i="141"/>
  <c r="AJ452" i="141"/>
  <c r="AE452" i="141"/>
  <c r="AF452" i="141"/>
  <c r="AH452" i="141" s="1"/>
  <c r="AF236" i="141"/>
  <c r="AH236" i="141" s="1"/>
  <c r="AE236" i="141"/>
  <c r="AJ236" i="141"/>
  <c r="AJ691" i="141"/>
  <c r="AE691" i="141"/>
  <c r="AF691" i="141"/>
  <c r="AH691" i="141" s="1"/>
  <c r="AE951" i="141"/>
  <c r="AF951" i="141"/>
  <c r="AH951" i="141" s="1"/>
  <c r="AJ951" i="141"/>
  <c r="AF735" i="141"/>
  <c r="AH735" i="141" s="1"/>
  <c r="Q735" i="141" s="1"/>
  <c r="R735" i="142" s="1"/>
  <c r="AE735" i="141"/>
  <c r="AG735" i="141" s="1"/>
  <c r="AJ735" i="141"/>
  <c r="AF730" i="141"/>
  <c r="AH730" i="141" s="1"/>
  <c r="AE730" i="141"/>
  <c r="AJ730" i="141"/>
  <c r="AF441" i="141"/>
  <c r="AH441" i="141" s="1"/>
  <c r="AE441" i="141"/>
  <c r="AJ441" i="141"/>
  <c r="Q257" i="141"/>
  <c r="R257" i="142" s="1"/>
  <c r="Q312" i="141"/>
  <c r="R312" i="142" s="1"/>
  <c r="Q302" i="141"/>
  <c r="R302" i="142" s="1"/>
  <c r="AG312" i="141"/>
  <c r="AE723" i="141"/>
  <c r="AJ723" i="141"/>
  <c r="AF723" i="141"/>
  <c r="AH723" i="141" s="1"/>
  <c r="AE976" i="141"/>
  <c r="AJ976" i="141"/>
  <c r="AF976" i="141"/>
  <c r="AH976" i="141" s="1"/>
  <c r="AF929" i="141"/>
  <c r="AH929" i="141" s="1"/>
  <c r="AE929" i="141"/>
  <c r="AJ929" i="141"/>
  <c r="Q437" i="141"/>
  <c r="R437" i="142" s="1"/>
  <c r="AE879" i="141"/>
  <c r="AF879" i="141"/>
  <c r="AH879" i="141" s="1"/>
  <c r="AJ879" i="141"/>
  <c r="AE553" i="141"/>
  <c r="AF553" i="141"/>
  <c r="AH553" i="141" s="1"/>
  <c r="AJ553" i="141"/>
  <c r="AJ519" i="141"/>
  <c r="AF519" i="141"/>
  <c r="AH519" i="141" s="1"/>
  <c r="AE519" i="141"/>
  <c r="AF463" i="141"/>
  <c r="AH463" i="141" s="1"/>
  <c r="AE463" i="141"/>
  <c r="AJ463" i="141"/>
  <c r="AE641" i="141"/>
  <c r="AF641" i="141"/>
  <c r="AH641" i="141" s="1"/>
  <c r="AJ641" i="141"/>
  <c r="AG106" i="141"/>
  <c r="AI106" i="141" s="1"/>
  <c r="Q870" i="141"/>
  <c r="R870" i="142" s="1"/>
  <c r="Q542" i="141"/>
  <c r="R542" i="142" s="1"/>
  <c r="AG773" i="141"/>
  <c r="Q147" i="141"/>
  <c r="R147" i="142" s="1"/>
  <c r="AJ277" i="141"/>
  <c r="AE277" i="141"/>
  <c r="AF277" i="141"/>
  <c r="AH277" i="141" s="1"/>
  <c r="AF710" i="142"/>
  <c r="AH710" i="142" s="1"/>
  <c r="AJ710" i="142"/>
  <c r="AE710" i="142"/>
  <c r="AF771" i="141"/>
  <c r="AH771" i="141" s="1"/>
  <c r="AJ771" i="141"/>
  <c r="AE771" i="141"/>
  <c r="AF997" i="141"/>
  <c r="AH997" i="141" s="1"/>
  <c r="AE997" i="141"/>
  <c r="AJ997" i="141"/>
  <c r="AJ425" i="141"/>
  <c r="AF425" i="141"/>
  <c r="AH425" i="141" s="1"/>
  <c r="AE425" i="141"/>
  <c r="AJ154" i="141"/>
  <c r="AE154" i="141"/>
  <c r="AF154" i="141"/>
  <c r="AH154" i="141" s="1"/>
  <c r="AF182" i="141"/>
  <c r="AH182" i="141" s="1"/>
  <c r="Q182" i="141" s="1"/>
  <c r="R182" i="142" s="1"/>
  <c r="AJ182" i="141"/>
  <c r="AE182" i="141"/>
  <c r="AG182" i="141" s="1"/>
  <c r="AF342" i="141"/>
  <c r="AH342" i="141" s="1"/>
  <c r="AJ342" i="141"/>
  <c r="AE342" i="141"/>
  <c r="AF327" i="141"/>
  <c r="AH327" i="141" s="1"/>
  <c r="AJ327" i="141"/>
  <c r="AE327" i="141"/>
  <c r="AE329" i="141"/>
  <c r="AF329" i="141"/>
  <c r="AH329" i="141" s="1"/>
  <c r="AJ329" i="141"/>
  <c r="AE446" i="141"/>
  <c r="AJ446" i="141"/>
  <c r="AF446" i="141"/>
  <c r="AH446" i="141" s="1"/>
  <c r="AE217" i="141"/>
  <c r="AG217" i="141" s="1"/>
  <c r="AJ217" i="141"/>
  <c r="AF217" i="141"/>
  <c r="AH217" i="141" s="1"/>
  <c r="AF518" i="141"/>
  <c r="AH518" i="141" s="1"/>
  <c r="AJ518" i="141"/>
  <c r="AE518" i="141"/>
  <c r="AF459" i="141"/>
  <c r="AH459" i="141" s="1"/>
  <c r="AE459" i="141"/>
  <c r="AJ459" i="141"/>
  <c r="AF487" i="141"/>
  <c r="AH487" i="141" s="1"/>
  <c r="AJ487" i="141"/>
  <c r="AE487" i="141"/>
  <c r="AF534" i="141"/>
  <c r="AH534" i="141" s="1"/>
  <c r="AJ534" i="141"/>
  <c r="AE534" i="141"/>
  <c r="Q961" i="141"/>
  <c r="R961" i="142" s="1"/>
  <c r="Q841" i="141"/>
  <c r="R841" i="142" s="1"/>
  <c r="AF86" i="141"/>
  <c r="AH86" i="141" s="1"/>
  <c r="AE86" i="141"/>
  <c r="AJ86" i="141"/>
  <c r="AF402" i="141"/>
  <c r="AH402" i="141" s="1"/>
  <c r="AE402" i="141"/>
  <c r="AJ402" i="141"/>
  <c r="AF887" i="141"/>
  <c r="AH887" i="141" s="1"/>
  <c r="AJ887" i="141"/>
  <c r="AE887" i="141"/>
  <c r="AJ29" i="141"/>
  <c r="AF29" i="141"/>
  <c r="AH29" i="141" s="1"/>
  <c r="AE29" i="141"/>
  <c r="AJ55" i="141"/>
  <c r="AE55" i="141"/>
  <c r="AF55" i="141"/>
  <c r="AH55" i="141" s="1"/>
  <c r="AJ565" i="141"/>
  <c r="AE565" i="141"/>
  <c r="AF565" i="141"/>
  <c r="AH565" i="141" s="1"/>
  <c r="AF59" i="141"/>
  <c r="AH59" i="141" s="1"/>
  <c r="AE59" i="141"/>
  <c r="AJ59" i="141"/>
  <c r="AF533" i="142"/>
  <c r="AH533" i="142" s="1"/>
  <c r="AE533" i="142"/>
  <c r="AJ533" i="142"/>
  <c r="AE18" i="141"/>
  <c r="AF18" i="141"/>
  <c r="AH18" i="141" s="1"/>
  <c r="AJ18" i="141"/>
  <c r="AE435" i="141"/>
  <c r="AJ435" i="141"/>
  <c r="AF435" i="141"/>
  <c r="AH435" i="141" s="1"/>
  <c r="AF275" i="141"/>
  <c r="AH275" i="141" s="1"/>
  <c r="AJ275" i="141"/>
  <c r="AE275" i="141"/>
  <c r="AE637" i="141"/>
  <c r="AF637" i="141"/>
  <c r="AH637" i="141" s="1"/>
  <c r="AJ637" i="141"/>
  <c r="AJ610" i="141"/>
  <c r="AF610" i="141"/>
  <c r="AH610" i="141" s="1"/>
  <c r="AE610" i="141"/>
  <c r="AJ424" i="141"/>
  <c r="AF424" i="141"/>
  <c r="AH424" i="141" s="1"/>
  <c r="AE424" i="141"/>
  <c r="AE443" i="141"/>
  <c r="AF443" i="141"/>
  <c r="AH443" i="141" s="1"/>
  <c r="AJ443" i="141"/>
  <c r="AF908" i="141"/>
  <c r="AH908" i="141" s="1"/>
  <c r="AE908" i="141"/>
  <c r="AJ908" i="141"/>
  <c r="AF896" i="141"/>
  <c r="AH896" i="141" s="1"/>
  <c r="AJ896" i="141"/>
  <c r="AE896" i="141"/>
  <c r="AJ677" i="141"/>
  <c r="AF677" i="141"/>
  <c r="AH677" i="141" s="1"/>
  <c r="AE677" i="141"/>
  <c r="AG677" i="141" s="1"/>
  <c r="AE539" i="141"/>
  <c r="AF539" i="141"/>
  <c r="AH539" i="141" s="1"/>
  <c r="AJ539" i="141"/>
  <c r="AJ499" i="142"/>
  <c r="AF499" i="142"/>
  <c r="AH499" i="142" s="1"/>
  <c r="AE499" i="142"/>
  <c r="AE442" i="141"/>
  <c r="AF442" i="141"/>
  <c r="AH442" i="141" s="1"/>
  <c r="AJ442" i="141"/>
  <c r="AF52" i="141"/>
  <c r="AH52" i="141" s="1"/>
  <c r="AE52" i="141"/>
  <c r="AJ52" i="141"/>
  <c r="AJ609" i="141"/>
  <c r="AE609" i="141"/>
  <c r="AF609" i="141"/>
  <c r="AH609" i="141" s="1"/>
  <c r="AJ322" i="141"/>
  <c r="AF322" i="141"/>
  <c r="AH322" i="141" s="1"/>
  <c r="AE322" i="141"/>
  <c r="AG474" i="141"/>
  <c r="AG590" i="141"/>
  <c r="Q620" i="141"/>
  <c r="R620" i="142" s="1"/>
  <c r="Q944" i="141"/>
  <c r="R944" i="142" s="1"/>
  <c r="Q90" i="141"/>
  <c r="R90" i="142" s="1"/>
  <c r="Q741" i="141"/>
  <c r="R741" i="142" s="1"/>
  <c r="Q773" i="141"/>
  <c r="R773" i="142" s="1"/>
  <c r="AG147" i="141"/>
  <c r="AG841" i="141"/>
  <c r="Q474" i="141"/>
  <c r="R474" i="142" s="1"/>
  <c r="AE699" i="141"/>
  <c r="AG699" i="141" s="1"/>
  <c r="AF699" i="141"/>
  <c r="AH699" i="141" s="1"/>
  <c r="AJ699" i="141"/>
  <c r="AE960" i="141"/>
  <c r="AF960" i="141"/>
  <c r="AH960" i="141" s="1"/>
  <c r="AJ960" i="141"/>
  <c r="AF330" i="141"/>
  <c r="AH330" i="141" s="1"/>
  <c r="AE330" i="141"/>
  <c r="AJ330" i="141"/>
  <c r="AE855" i="141"/>
  <c r="AJ855" i="141"/>
  <c r="AF855" i="141"/>
  <c r="AH855" i="141" s="1"/>
  <c r="AF320" i="141"/>
  <c r="AH320" i="141" s="1"/>
  <c r="AJ320" i="141"/>
  <c r="AE320" i="141"/>
  <c r="AF23" i="141"/>
  <c r="AH23" i="141" s="1"/>
  <c r="AJ23" i="141"/>
  <c r="AE23" i="141"/>
  <c r="AJ598" i="142"/>
  <c r="AF598" i="142"/>
  <c r="AH598" i="142" s="1"/>
  <c r="AE598" i="142"/>
  <c r="AG598" i="142" s="1"/>
  <c r="AE165" i="141"/>
  <c r="AF165" i="141"/>
  <c r="AH165" i="141" s="1"/>
  <c r="AJ165" i="141"/>
  <c r="AE925" i="141"/>
  <c r="AF925" i="141"/>
  <c r="AH925" i="141" s="1"/>
  <c r="AJ925" i="141"/>
  <c r="AE438" i="141"/>
  <c r="AG438" i="141" s="1"/>
  <c r="AF438" i="141"/>
  <c r="AH438" i="141" s="1"/>
  <c r="AJ438" i="141"/>
  <c r="AJ903" i="141"/>
  <c r="AF903" i="141"/>
  <c r="AH903" i="141" s="1"/>
  <c r="AE903" i="141"/>
  <c r="AE422" i="141"/>
  <c r="AF422" i="141"/>
  <c r="AH422" i="141" s="1"/>
  <c r="AJ422" i="141"/>
  <c r="AE341" i="141"/>
  <c r="AG341" i="141" s="1"/>
  <c r="AF341" i="141"/>
  <c r="AH341" i="141" s="1"/>
  <c r="AJ341" i="141"/>
  <c r="AE781" i="141"/>
  <c r="AJ781" i="141"/>
  <c r="AF781" i="141"/>
  <c r="AH781" i="141" s="1"/>
  <c r="AE911" i="141"/>
  <c r="AG911" i="141" s="1"/>
  <c r="AF911" i="141"/>
  <c r="AH911" i="141" s="1"/>
  <c r="AJ911" i="141"/>
  <c r="AF229" i="141"/>
  <c r="AH229" i="141" s="1"/>
  <c r="AE229" i="141"/>
  <c r="AJ229" i="141"/>
  <c r="AE842" i="141"/>
  <c r="AJ842" i="141"/>
  <c r="AF842" i="141"/>
  <c r="AH842" i="141" s="1"/>
  <c r="Q129" i="141"/>
  <c r="R129" i="142" s="1"/>
  <c r="AG129" i="141"/>
  <c r="AE993" i="141"/>
  <c r="AJ993" i="141"/>
  <c r="AF993" i="141"/>
  <c r="AH993" i="141" s="1"/>
  <c r="AF757" i="141"/>
  <c r="AH757" i="141" s="1"/>
  <c r="AE757" i="141"/>
  <c r="AJ757" i="141"/>
  <c r="AF949" i="141"/>
  <c r="AH949" i="141" s="1"/>
  <c r="AJ949" i="141"/>
  <c r="AE949" i="141"/>
  <c r="AJ421" i="141"/>
  <c r="AE421" i="141"/>
  <c r="AF421" i="141"/>
  <c r="AH421" i="141" s="1"/>
  <c r="AF927" i="141"/>
  <c r="AH927" i="141" s="1"/>
  <c r="AE927" i="141"/>
  <c r="AJ927" i="141"/>
  <c r="AJ33" i="141"/>
  <c r="AE33" i="141"/>
  <c r="AF33" i="141"/>
  <c r="AH33" i="141" s="1"/>
  <c r="AE618" i="141"/>
  <c r="AJ618" i="141"/>
  <c r="AF618" i="141"/>
  <c r="AH618" i="141" s="1"/>
  <c r="AE127" i="141"/>
  <c r="AF127" i="141"/>
  <c r="AH127" i="141" s="1"/>
  <c r="AJ127" i="141"/>
  <c r="AE291" i="141"/>
  <c r="AF291" i="141"/>
  <c r="AH291" i="141" s="1"/>
  <c r="AJ291" i="141"/>
  <c r="AJ485" i="141"/>
  <c r="AF485" i="141"/>
  <c r="AH485" i="141" s="1"/>
  <c r="AE485" i="141"/>
  <c r="AE469" i="141"/>
  <c r="AF469" i="141"/>
  <c r="AH469" i="141" s="1"/>
  <c r="AJ469" i="141"/>
  <c r="AE197" i="141"/>
  <c r="AF197" i="141"/>
  <c r="AH197" i="141" s="1"/>
  <c r="AJ197" i="141"/>
  <c r="AF624" i="141"/>
  <c r="AH624" i="141" s="1"/>
  <c r="AE624" i="141"/>
  <c r="AJ624" i="141"/>
  <c r="AF68" i="141"/>
  <c r="AH68" i="141" s="1"/>
  <c r="AE68" i="141"/>
  <c r="AJ68" i="141"/>
  <c r="AF116" i="141"/>
  <c r="AH116" i="141" s="1"/>
  <c r="AE116" i="141"/>
  <c r="AJ116" i="141"/>
  <c r="AF120" i="141"/>
  <c r="AH120" i="141" s="1"/>
  <c r="AE120" i="141"/>
  <c r="AJ120" i="141"/>
  <c r="AJ70" i="141"/>
  <c r="AE70" i="141"/>
  <c r="AF70" i="141"/>
  <c r="AH70" i="141" s="1"/>
  <c r="AJ28" i="141"/>
  <c r="AE28" i="141"/>
  <c r="AF28" i="141"/>
  <c r="AH28" i="141" s="1"/>
  <c r="AF895" i="141"/>
  <c r="AH895" i="141" s="1"/>
  <c r="AE895" i="141"/>
  <c r="AJ895" i="141"/>
  <c r="AF623" i="141"/>
  <c r="AH623" i="141" s="1"/>
  <c r="AE623" i="141"/>
  <c r="AJ623" i="141"/>
  <c r="AJ475" i="141"/>
  <c r="AE475" i="141"/>
  <c r="AG475" i="141" s="1"/>
  <c r="AF475" i="141"/>
  <c r="AH475" i="141" s="1"/>
  <c r="AF535" i="141"/>
  <c r="AH535" i="141" s="1"/>
  <c r="AE535" i="141"/>
  <c r="AG535" i="141" s="1"/>
  <c r="AJ535" i="141"/>
  <c r="Q308" i="141"/>
  <c r="R308" i="142" s="1"/>
  <c r="Q649" i="141"/>
  <c r="R649" i="142" s="1"/>
  <c r="Q83" i="141"/>
  <c r="R83" i="142" s="1"/>
  <c r="Q743" i="141"/>
  <c r="R743" i="142" s="1"/>
  <c r="Q829" i="141"/>
  <c r="R829" i="142" s="1"/>
  <c r="Q417" i="141"/>
  <c r="R417" i="142" s="1"/>
  <c r="Q379" i="141"/>
  <c r="R379" i="142" s="1"/>
  <c r="Q868" i="141"/>
  <c r="R868" i="142" s="1"/>
  <c r="Q314" i="141"/>
  <c r="R314" i="142" s="1"/>
  <c r="AG384" i="141"/>
  <c r="Q688" i="141"/>
  <c r="R688" i="142" s="1"/>
  <c r="Q857" i="141"/>
  <c r="R857" i="142" s="1"/>
  <c r="AI499" i="141"/>
  <c r="Q371" i="141"/>
  <c r="R371" i="142" s="1"/>
  <c r="AG314" i="141"/>
  <c r="Q440" i="141"/>
  <c r="R440" i="142" s="1"/>
  <c r="AG741" i="141"/>
  <c r="Q580" i="141"/>
  <c r="R580" i="142" s="1"/>
  <c r="AG371" i="141"/>
  <c r="Q384" i="141"/>
  <c r="R384" i="142" s="1"/>
  <c r="AE571" i="141"/>
  <c r="AF571" i="141"/>
  <c r="AH571" i="141" s="1"/>
  <c r="AJ571" i="141"/>
  <c r="AE762" i="141"/>
  <c r="AF762" i="141"/>
  <c r="AH762" i="141" s="1"/>
  <c r="AJ762" i="141"/>
  <c r="AJ301" i="141"/>
  <c r="AF301" i="141"/>
  <c r="AH301" i="141" s="1"/>
  <c r="AE301" i="141"/>
  <c r="AG301" i="141" s="1"/>
  <c r="AF376" i="141"/>
  <c r="AH376" i="141" s="1"/>
  <c r="AE376" i="141"/>
  <c r="AJ376" i="141"/>
  <c r="AE972" i="141"/>
  <c r="AF972" i="141"/>
  <c r="AH972" i="141" s="1"/>
  <c r="AJ972" i="141"/>
  <c r="AJ183" i="141"/>
  <c r="AF183" i="141"/>
  <c r="AH183" i="141" s="1"/>
  <c r="AE183" i="141"/>
  <c r="AG183" i="141" s="1"/>
  <c r="AJ101" i="141"/>
  <c r="AF101" i="141"/>
  <c r="AH101" i="141" s="1"/>
  <c r="AE101" i="141"/>
  <c r="AG101" i="141" s="1"/>
  <c r="AJ638" i="141"/>
  <c r="AF638" i="141"/>
  <c r="AH638" i="141" s="1"/>
  <c r="AE638" i="141"/>
  <c r="AJ926" i="141"/>
  <c r="AF926" i="141"/>
  <c r="AH926" i="141" s="1"/>
  <c r="AE926" i="141"/>
  <c r="AE104" i="141"/>
  <c r="AF104" i="141"/>
  <c r="AH104" i="141" s="1"/>
  <c r="AJ104" i="141"/>
  <c r="AJ818" i="141"/>
  <c r="AE818" i="141"/>
  <c r="AF818" i="141"/>
  <c r="AH818" i="141" s="1"/>
  <c r="AE503" i="141"/>
  <c r="AJ503" i="141"/>
  <c r="AF503" i="141"/>
  <c r="AH503" i="141" s="1"/>
  <c r="AE319" i="141"/>
  <c r="AF319" i="141"/>
  <c r="AH319" i="141" s="1"/>
  <c r="AJ319" i="141"/>
  <c r="AE662" i="141"/>
  <c r="AF662" i="141"/>
  <c r="AH662" i="141" s="1"/>
  <c r="AJ662" i="141"/>
  <c r="AF489" i="141"/>
  <c r="AH489" i="141" s="1"/>
  <c r="AE489" i="141"/>
  <c r="AJ489" i="141"/>
  <c r="AF728" i="141"/>
  <c r="AH728" i="141" s="1"/>
  <c r="AE728" i="141"/>
  <c r="AJ728" i="141"/>
  <c r="AJ444" i="141"/>
  <c r="AF444" i="141"/>
  <c r="AH444" i="141" s="1"/>
  <c r="AE444" i="141"/>
  <c r="AF249" i="141"/>
  <c r="AH249" i="141" s="1"/>
  <c r="AE249" i="141"/>
  <c r="AJ249" i="141"/>
  <c r="AF988" i="141"/>
  <c r="AH988" i="141" s="1"/>
  <c r="AJ988" i="141"/>
  <c r="AE988" i="141"/>
  <c r="AF241" i="141"/>
  <c r="AH241" i="141" s="1"/>
  <c r="AE241" i="141"/>
  <c r="AJ241" i="141"/>
  <c r="AF130" i="141"/>
  <c r="AH130" i="141" s="1"/>
  <c r="AE130" i="141"/>
  <c r="AJ130" i="141"/>
  <c r="AF746" i="141"/>
  <c r="AH746" i="141" s="1"/>
  <c r="AE746" i="141"/>
  <c r="AJ746" i="141"/>
  <c r="AE748" i="141"/>
  <c r="AF748" i="141"/>
  <c r="AH748" i="141" s="1"/>
  <c r="AJ748" i="141"/>
  <c r="AF53" i="141"/>
  <c r="AH53" i="141" s="1"/>
  <c r="AE53" i="141"/>
  <c r="AJ53" i="141"/>
  <c r="AF814" i="141"/>
  <c r="AH814" i="141" s="1"/>
  <c r="AE814" i="141"/>
  <c r="AJ814" i="141"/>
  <c r="AE125" i="141"/>
  <c r="AF125" i="141"/>
  <c r="AH125" i="141" s="1"/>
  <c r="AJ125" i="141"/>
  <c r="AJ246" i="141"/>
  <c r="AE246" i="141"/>
  <c r="AF246" i="141"/>
  <c r="AH246" i="141" s="1"/>
  <c r="AJ124" i="141"/>
  <c r="AE124" i="141"/>
  <c r="AF124" i="141"/>
  <c r="AH124" i="141" s="1"/>
  <c r="AE103" i="141"/>
  <c r="AF103" i="141"/>
  <c r="AH103" i="141" s="1"/>
  <c r="AJ103" i="141"/>
  <c r="AJ872" i="141"/>
  <c r="AE872" i="141"/>
  <c r="AF872" i="141"/>
  <c r="AH872" i="141" s="1"/>
  <c r="AJ922" i="141"/>
  <c r="AF922" i="141"/>
  <c r="AH922" i="141" s="1"/>
  <c r="AE922" i="141"/>
  <c r="AE169" i="141"/>
  <c r="AF169" i="141"/>
  <c r="AH169" i="141" s="1"/>
  <c r="AJ169" i="141"/>
  <c r="AF588" i="141"/>
  <c r="AH588" i="141" s="1"/>
  <c r="AE588" i="141"/>
  <c r="AJ588" i="141"/>
  <c r="AE204" i="141"/>
  <c r="AJ204" i="141"/>
  <c r="AF204" i="141"/>
  <c r="AH204" i="141" s="1"/>
  <c r="AE433" i="141"/>
  <c r="AF433" i="141"/>
  <c r="AH433" i="141" s="1"/>
  <c r="AJ433" i="141"/>
  <c r="AE203" i="141"/>
  <c r="AF203" i="141"/>
  <c r="AH203" i="141" s="1"/>
  <c r="AJ203" i="141"/>
  <c r="Q986" i="141"/>
  <c r="R986" i="142" s="1"/>
  <c r="Q448" i="141"/>
  <c r="R448" i="142" s="1"/>
  <c r="AG87" i="141"/>
  <c r="AG379" i="141"/>
  <c r="Q576" i="141"/>
  <c r="R576" i="142" s="1"/>
  <c r="AG283" i="141"/>
  <c r="AG313" i="141"/>
  <c r="AG755" i="141"/>
  <c r="AG380" i="141"/>
  <c r="Q26" i="141"/>
  <c r="R26" i="142" s="1"/>
  <c r="Q695" i="141"/>
  <c r="R695" i="142" s="1"/>
  <c r="Q732" i="141"/>
  <c r="R732" i="142" s="1"/>
  <c r="Q193" i="141"/>
  <c r="R193" i="142" s="1"/>
  <c r="AG417" i="141"/>
  <c r="AG870" i="141"/>
  <c r="AG831" i="141"/>
  <c r="AG868" i="141"/>
  <c r="Q245" i="141"/>
  <c r="R245" i="142" s="1"/>
  <c r="Q899" i="141"/>
  <c r="R899" i="142" s="1"/>
  <c r="Q663" i="141"/>
  <c r="R663" i="142" s="1"/>
  <c r="Q683" i="141"/>
  <c r="R683" i="142" s="1"/>
  <c r="AG829" i="141"/>
  <c r="Q87" i="141"/>
  <c r="R87" i="142" s="1"/>
  <c r="Q831" i="141"/>
  <c r="R831" i="142" s="1"/>
  <c r="AG576" i="141"/>
  <c r="Q313" i="141"/>
  <c r="R313" i="142" s="1"/>
  <c r="Q283" i="141"/>
  <c r="R283" i="142" s="1"/>
  <c r="Q380" i="141"/>
  <c r="R380" i="142" s="1"/>
  <c r="AE969" i="141"/>
  <c r="AF969" i="141"/>
  <c r="AH969" i="141" s="1"/>
  <c r="AJ969" i="141"/>
  <c r="AF545" i="141"/>
  <c r="AH545" i="141" s="1"/>
  <c r="AE545" i="141"/>
  <c r="AJ545" i="141"/>
  <c r="AJ478" i="141"/>
  <c r="AE478" i="141"/>
  <c r="AF478" i="141"/>
  <c r="AH478" i="141" s="1"/>
  <c r="AE962" i="141"/>
  <c r="AF962" i="141"/>
  <c r="AH962" i="141" s="1"/>
  <c r="AJ962" i="141"/>
  <c r="AJ809" i="141"/>
  <c r="AE809" i="141"/>
  <c r="AF809" i="141"/>
  <c r="AH809" i="141" s="1"/>
  <c r="AF672" i="141"/>
  <c r="AH672" i="141" s="1"/>
  <c r="AE672" i="141"/>
  <c r="AJ672" i="141"/>
  <c r="AJ121" i="141"/>
  <c r="AE121" i="141"/>
  <c r="AF121" i="141"/>
  <c r="AH121" i="141" s="1"/>
  <c r="AJ220" i="141"/>
  <c r="AE220" i="141"/>
  <c r="AF220" i="141"/>
  <c r="AH220" i="141" s="1"/>
  <c r="AF991" i="141"/>
  <c r="AH991" i="141" s="1"/>
  <c r="AE991" i="141"/>
  <c r="AJ991" i="141"/>
  <c r="AE77" i="141"/>
  <c r="AF77" i="141"/>
  <c r="AH77" i="141" s="1"/>
  <c r="AJ77" i="141"/>
  <c r="AE632" i="141"/>
  <c r="AF632" i="141"/>
  <c r="AH632" i="141" s="1"/>
  <c r="AJ632" i="141"/>
  <c r="AF199" i="141"/>
  <c r="AH199" i="141" s="1"/>
  <c r="AE199" i="141"/>
  <c r="AJ199" i="141"/>
  <c r="AF828" i="141"/>
  <c r="AH828" i="141" s="1"/>
  <c r="AJ828" i="141"/>
  <c r="AE828" i="141"/>
  <c r="AG828" i="141" s="1"/>
  <c r="AF980" i="141"/>
  <c r="AH980" i="141" s="1"/>
  <c r="AJ980" i="141"/>
  <c r="AE980" i="141"/>
  <c r="AG980" i="141" s="1"/>
  <c r="AF756" i="141"/>
  <c r="AH756" i="141" s="1"/>
  <c r="AE756" i="141"/>
  <c r="AJ756" i="141"/>
  <c r="AJ517" i="141"/>
  <c r="AE517" i="141"/>
  <c r="AF517" i="141"/>
  <c r="AH517" i="141" s="1"/>
  <c r="AF32" i="141"/>
  <c r="AH32" i="141" s="1"/>
  <c r="AE32" i="141"/>
  <c r="AJ32" i="141"/>
  <c r="AE272" i="141"/>
  <c r="AF272" i="141"/>
  <c r="AH272" i="141" s="1"/>
  <c r="AJ272" i="141"/>
  <c r="AE92" i="141"/>
  <c r="AF92" i="141"/>
  <c r="AH92" i="141" s="1"/>
  <c r="AJ92" i="141"/>
  <c r="AF774" i="141"/>
  <c r="AH774" i="141" s="1"/>
  <c r="AE774" i="141"/>
  <c r="AJ774" i="141"/>
  <c r="AJ994" i="141"/>
  <c r="AE994" i="141"/>
  <c r="AF994" i="141"/>
  <c r="AH994" i="141" s="1"/>
  <c r="AJ640" i="141"/>
  <c r="AE640" i="141"/>
  <c r="AF640" i="141"/>
  <c r="AH640" i="141" s="1"/>
  <c r="AF479" i="141"/>
  <c r="AH479" i="141" s="1"/>
  <c r="AJ479" i="141"/>
  <c r="AE479" i="141"/>
  <c r="AE299" i="141"/>
  <c r="AF299" i="141"/>
  <c r="AH299" i="141" s="1"/>
  <c r="Q299" i="141" s="1"/>
  <c r="R299" i="142" s="1"/>
  <c r="AJ299" i="141"/>
  <c r="AF188" i="141"/>
  <c r="AH188" i="141" s="1"/>
  <c r="AE188" i="141"/>
  <c r="AJ188" i="141"/>
  <c r="AF682" i="141"/>
  <c r="AH682" i="141" s="1"/>
  <c r="AE682" i="141"/>
  <c r="AJ682" i="141"/>
  <c r="AE939" i="141"/>
  <c r="AF939" i="141"/>
  <c r="AH939" i="141" s="1"/>
  <c r="AJ939" i="141"/>
  <c r="AF600" i="141"/>
  <c r="AH600" i="141" s="1"/>
  <c r="AE600" i="141"/>
  <c r="AJ600" i="141"/>
  <c r="AF654" i="141"/>
  <c r="AH654" i="141" s="1"/>
  <c r="AE654" i="141"/>
  <c r="AJ654" i="141"/>
  <c r="AJ687" i="141"/>
  <c r="AF687" i="141"/>
  <c r="AH687" i="141" s="1"/>
  <c r="AE687" i="141"/>
  <c r="AJ54" i="141"/>
  <c r="AE54" i="141"/>
  <c r="AF54" i="141"/>
  <c r="AH54" i="141" s="1"/>
  <c r="AJ830" i="141"/>
  <c r="AE830" i="141"/>
  <c r="AF830" i="141"/>
  <c r="AH830" i="141" s="1"/>
  <c r="AF76" i="141"/>
  <c r="AH76" i="141" s="1"/>
  <c r="AE76" i="141"/>
  <c r="AJ76" i="141"/>
  <c r="AE436" i="141"/>
  <c r="AF436" i="141"/>
  <c r="AH436" i="141" s="1"/>
  <c r="AJ436" i="141"/>
  <c r="AF363" i="141"/>
  <c r="AH363" i="141" s="1"/>
  <c r="AJ363" i="141"/>
  <c r="AE363" i="141"/>
  <c r="AJ482" i="141"/>
  <c r="AF482" i="141"/>
  <c r="AH482" i="141" s="1"/>
  <c r="AE482" i="141"/>
  <c r="AG482" i="141" s="1"/>
  <c r="AF843" i="141"/>
  <c r="AH843" i="141" s="1"/>
  <c r="AE843" i="141"/>
  <c r="AJ843" i="141"/>
  <c r="AE567" i="141"/>
  <c r="AF567" i="141"/>
  <c r="AH567" i="141" s="1"/>
  <c r="AJ567" i="141"/>
  <c r="AF963" i="141"/>
  <c r="AH963" i="141" s="1"/>
  <c r="Q963" i="141" s="1"/>
  <c r="R963" i="142" s="1"/>
  <c r="AJ963" i="141"/>
  <c r="AE963" i="141"/>
  <c r="AF271" i="141"/>
  <c r="AH271" i="141" s="1"/>
  <c r="AE271" i="141"/>
  <c r="AJ271" i="141"/>
  <c r="AF888" i="141"/>
  <c r="AH888" i="141" s="1"/>
  <c r="AE888" i="141"/>
  <c r="AJ888" i="141"/>
  <c r="AE409" i="141"/>
  <c r="AF409" i="141"/>
  <c r="AH409" i="141" s="1"/>
  <c r="AJ409" i="141"/>
  <c r="AE99" i="141"/>
  <c r="AG99" i="141" s="1"/>
  <c r="AF99" i="141"/>
  <c r="AH99" i="141" s="1"/>
  <c r="AJ99" i="141"/>
  <c r="AE558" i="141"/>
  <c r="AG558" i="141" s="1"/>
  <c r="AJ558" i="141"/>
  <c r="AF558" i="141"/>
  <c r="AH558" i="141" s="1"/>
  <c r="AE178" i="141"/>
  <c r="AF178" i="141"/>
  <c r="AH178" i="141" s="1"/>
  <c r="AJ178" i="141"/>
  <c r="AE304" i="141"/>
  <c r="AF304" i="141"/>
  <c r="AH304" i="141" s="1"/>
  <c r="AJ304" i="141"/>
  <c r="AE213" i="141"/>
  <c r="AF213" i="141"/>
  <c r="AH213" i="141" s="1"/>
  <c r="AJ213" i="141"/>
  <c r="AF754" i="141"/>
  <c r="AH754" i="141" s="1"/>
  <c r="AJ754" i="141"/>
  <c r="AE754" i="141"/>
  <c r="AF578" i="141"/>
  <c r="AH578" i="141" s="1"/>
  <c r="AE578" i="141"/>
  <c r="AG578" i="141" s="1"/>
  <c r="AJ578" i="141"/>
  <c r="AE958" i="141"/>
  <c r="AJ958" i="141"/>
  <c r="AF958" i="141"/>
  <c r="AH958" i="141" s="1"/>
  <c r="Q423" i="141"/>
  <c r="R423" i="142" s="1"/>
  <c r="Q685" i="141"/>
  <c r="R685" i="142" s="1"/>
  <c r="Q928" i="141"/>
  <c r="R928" i="142" s="1"/>
  <c r="Q140" i="141"/>
  <c r="R140" i="142" s="1"/>
  <c r="Q832" i="141"/>
  <c r="R832" i="142" s="1"/>
  <c r="Q315" i="141"/>
  <c r="R315" i="142" s="1"/>
  <c r="Q321" i="141"/>
  <c r="R321" i="142" s="1"/>
  <c r="Q930" i="141"/>
  <c r="R930" i="142" s="1"/>
  <c r="Q79" i="141"/>
  <c r="R79" i="142" s="1"/>
  <c r="AI196" i="141"/>
  <c r="AI90" i="141"/>
  <c r="AG483" i="141"/>
  <c r="AG173" i="141"/>
  <c r="Q146" i="141"/>
  <c r="R146" i="142" s="1"/>
  <c r="AG83" i="141"/>
  <c r="AG448" i="141"/>
  <c r="AG664" i="141"/>
  <c r="AG286" i="141"/>
  <c r="AG193" i="141"/>
  <c r="Q173" i="141"/>
  <c r="R173" i="142" s="1"/>
  <c r="AG928" i="141"/>
  <c r="AE48" i="141"/>
  <c r="AF48" i="141"/>
  <c r="AH48" i="141" s="1"/>
  <c r="AJ48" i="141"/>
  <c r="AF648" i="141"/>
  <c r="AH648" i="141" s="1"/>
  <c r="AE648" i="141"/>
  <c r="AJ648" i="141"/>
  <c r="AF381" i="141"/>
  <c r="AH381" i="141" s="1"/>
  <c r="AE381" i="141"/>
  <c r="AJ381" i="141"/>
  <c r="AE974" i="141"/>
  <c r="AF974" i="141"/>
  <c r="AH974" i="141" s="1"/>
  <c r="AJ974" i="141"/>
  <c r="AF258" i="142"/>
  <c r="AH258" i="142" s="1"/>
  <c r="AE258" i="142"/>
  <c r="AG258" i="142" s="1"/>
  <c r="AJ258" i="142"/>
  <c r="AF97" i="141"/>
  <c r="AH97" i="141" s="1"/>
  <c r="AJ97" i="141"/>
  <c r="AE97" i="141"/>
  <c r="AF678" i="141"/>
  <c r="AH678" i="141" s="1"/>
  <c r="AJ678" i="141"/>
  <c r="AE678" i="141"/>
  <c r="AG678" i="141" s="1"/>
  <c r="AF501" i="141"/>
  <c r="AH501" i="141" s="1"/>
  <c r="AE501" i="141"/>
  <c r="AG501" i="141" s="1"/>
  <c r="AJ501" i="141"/>
  <c r="AE225" i="141"/>
  <c r="AF225" i="141"/>
  <c r="AH225" i="141" s="1"/>
  <c r="AJ225" i="141"/>
  <c r="AF684" i="141"/>
  <c r="AH684" i="141" s="1"/>
  <c r="AE684" i="141"/>
  <c r="AJ684" i="141"/>
  <c r="AF480" i="141"/>
  <c r="AH480" i="141" s="1"/>
  <c r="AE480" i="141"/>
  <c r="AJ480" i="141"/>
  <c r="AF96" i="141"/>
  <c r="AH96" i="141" s="1"/>
  <c r="AE96" i="141"/>
  <c r="AJ96" i="141"/>
  <c r="AJ770" i="141"/>
  <c r="AF770" i="141"/>
  <c r="AH770" i="141" s="1"/>
  <c r="AE770" i="141"/>
  <c r="AJ385" i="142"/>
  <c r="AF385" i="142"/>
  <c r="AH385" i="142" s="1"/>
  <c r="AE385" i="142"/>
  <c r="AJ356" i="141"/>
  <c r="AE356" i="141"/>
  <c r="AF356" i="141"/>
  <c r="AH356" i="141" s="1"/>
  <c r="AF965" i="141"/>
  <c r="AH965" i="141" s="1"/>
  <c r="AJ965" i="141"/>
  <c r="AE965" i="141"/>
  <c r="AF504" i="141"/>
  <c r="AH504" i="141" s="1"/>
  <c r="AE504" i="141"/>
  <c r="AJ504" i="141"/>
  <c r="AF406" i="141"/>
  <c r="AH406" i="141" s="1"/>
  <c r="AE406" i="141"/>
  <c r="AJ406" i="141"/>
  <c r="AF152" i="141"/>
  <c r="AH152" i="141" s="1"/>
  <c r="AE152" i="141"/>
  <c r="AJ152" i="141"/>
  <c r="AF544" i="141"/>
  <c r="AH544" i="141" s="1"/>
  <c r="AJ544" i="141"/>
  <c r="AE544" i="141"/>
  <c r="AG544" i="141" s="1"/>
  <c r="AE228" i="141"/>
  <c r="AJ228" i="141"/>
  <c r="AF228" i="141"/>
  <c r="AH228" i="141" s="1"/>
  <c r="AE851" i="142"/>
  <c r="AJ851" i="142"/>
  <c r="AF851" i="142"/>
  <c r="AH851" i="142" s="1"/>
  <c r="AF286" i="142"/>
  <c r="AH286" i="142" s="1"/>
  <c r="AE286" i="142"/>
  <c r="AJ286" i="142"/>
  <c r="AF719" i="141"/>
  <c r="AH719" i="141" s="1"/>
  <c r="AE719" i="141"/>
  <c r="AJ719" i="141"/>
  <c r="AF235" i="141"/>
  <c r="AH235" i="141" s="1"/>
  <c r="AE235" i="141"/>
  <c r="AJ235" i="141"/>
  <c r="AF350" i="141"/>
  <c r="AH350" i="141" s="1"/>
  <c r="AE350" i="141"/>
  <c r="AG350" i="141" s="1"/>
  <c r="AJ350" i="141"/>
  <c r="AJ105" i="141"/>
  <c r="AF105" i="141"/>
  <c r="AH105" i="141" s="1"/>
  <c r="AE105" i="141"/>
  <c r="AG105" i="141" s="1"/>
  <c r="AF521" i="141"/>
  <c r="AH521" i="141" s="1"/>
  <c r="AE521" i="141"/>
  <c r="AJ521" i="141"/>
  <c r="AF426" i="141"/>
  <c r="AH426" i="141" s="1"/>
  <c r="AE426" i="141"/>
  <c r="AJ426" i="141"/>
  <c r="AE493" i="141"/>
  <c r="AF493" i="141"/>
  <c r="AH493" i="141" s="1"/>
  <c r="AJ493" i="141"/>
  <c r="AE337" i="141"/>
  <c r="AF337" i="141"/>
  <c r="AH337" i="141" s="1"/>
  <c r="AJ337" i="141"/>
  <c r="AJ72" i="142"/>
  <c r="AF72" i="142"/>
  <c r="AH72" i="142" s="1"/>
  <c r="AE72" i="142"/>
  <c r="AG72" i="142" s="1"/>
  <c r="AE613" i="141"/>
  <c r="AG613" i="141" s="1"/>
  <c r="AJ613" i="141"/>
  <c r="AF613" i="141"/>
  <c r="AH613" i="141" s="1"/>
  <c r="AF191" i="141"/>
  <c r="AH191" i="141" s="1"/>
  <c r="AJ191" i="141"/>
  <c r="AE191" i="141"/>
  <c r="AF827" i="141"/>
  <c r="AH827" i="141" s="1"/>
  <c r="AJ827" i="141"/>
  <c r="AE827" i="141"/>
  <c r="AG827" i="141" s="1"/>
  <c r="AE791" i="142"/>
  <c r="AG791" i="142" s="1"/>
  <c r="AF791" i="142"/>
  <c r="AH791" i="142" s="1"/>
  <c r="AJ791" i="142"/>
  <c r="AE707" i="141"/>
  <c r="AF707" i="141"/>
  <c r="AH707" i="141" s="1"/>
  <c r="AJ707" i="141"/>
  <c r="AF530" i="141"/>
  <c r="AH530" i="141" s="1"/>
  <c r="AE530" i="141"/>
  <c r="AJ530" i="141"/>
  <c r="AE629" i="141"/>
  <c r="AJ629" i="141"/>
  <c r="AF629" i="141"/>
  <c r="AH629" i="141" s="1"/>
  <c r="AJ373" i="141"/>
  <c r="AF373" i="141"/>
  <c r="AH373" i="141" s="1"/>
  <c r="AE373" i="141"/>
  <c r="AF415" i="141"/>
  <c r="AH415" i="141" s="1"/>
  <c r="AE415" i="141"/>
  <c r="AJ415" i="141"/>
  <c r="AF395" i="142"/>
  <c r="AH395" i="142" s="1"/>
  <c r="AE395" i="142"/>
  <c r="AJ395" i="142"/>
  <c r="AE383" i="141"/>
  <c r="AF383" i="141"/>
  <c r="AH383" i="141" s="1"/>
  <c r="AJ383" i="141"/>
  <c r="AF466" i="141"/>
  <c r="AH466" i="141" s="1"/>
  <c r="AE466" i="141"/>
  <c r="AJ466" i="141"/>
  <c r="AF372" i="141"/>
  <c r="AH372" i="141" s="1"/>
  <c r="AE372" i="141"/>
  <c r="AJ372" i="141"/>
  <c r="AJ192" i="141"/>
  <c r="AE192" i="141"/>
  <c r="AF192" i="141"/>
  <c r="AH192" i="141" s="1"/>
  <c r="AF550" i="142"/>
  <c r="AH550" i="142" s="1"/>
  <c r="AJ550" i="142"/>
  <c r="AE550" i="142"/>
  <c r="AJ599" i="141"/>
  <c r="AE599" i="141"/>
  <c r="AF599" i="141"/>
  <c r="AH599" i="141" s="1"/>
  <c r="AE787" i="141"/>
  <c r="AJ787" i="141"/>
  <c r="AF787" i="141"/>
  <c r="AH787" i="141" s="1"/>
  <c r="AF252" i="141"/>
  <c r="AH252" i="141" s="1"/>
  <c r="AE252" i="141"/>
  <c r="AJ252" i="141"/>
  <c r="AE162" i="141"/>
  <c r="AG162" i="141" s="1"/>
  <c r="AJ162" i="141"/>
  <c r="AF162" i="141"/>
  <c r="AH162" i="141" s="1"/>
  <c r="AF394" i="142"/>
  <c r="AH394" i="142" s="1"/>
  <c r="AE394" i="142"/>
  <c r="AJ394" i="142"/>
  <c r="AE335" i="141"/>
  <c r="AF335" i="141"/>
  <c r="AH335" i="141" s="1"/>
  <c r="AJ335" i="141"/>
  <c r="AE268" i="141"/>
  <c r="AF268" i="141"/>
  <c r="AH268" i="141" s="1"/>
  <c r="AJ268" i="141"/>
  <c r="AE979" i="141"/>
  <c r="AF979" i="141"/>
  <c r="AH979" i="141" s="1"/>
  <c r="AJ979" i="141"/>
  <c r="AJ179" i="141"/>
  <c r="AE179" i="141"/>
  <c r="AF179" i="141"/>
  <c r="AH179" i="141" s="1"/>
  <c r="AJ801" i="141"/>
  <c r="AF801" i="141"/>
  <c r="AH801" i="141" s="1"/>
  <c r="AE801" i="141"/>
  <c r="AG801" i="141" s="1"/>
  <c r="AJ34" i="141"/>
  <c r="AF34" i="141"/>
  <c r="AH34" i="141" s="1"/>
  <c r="AE34" i="141"/>
  <c r="Q123" i="141"/>
  <c r="R123" i="142" s="1"/>
  <c r="Q449" i="141"/>
  <c r="R449" i="142" s="1"/>
  <c r="Q898" i="141"/>
  <c r="R898" i="142" s="1"/>
  <c r="Q292" i="141"/>
  <c r="R292" i="142" s="1"/>
  <c r="Q419" i="141"/>
  <c r="R419" i="142" s="1"/>
  <c r="Q473" i="141"/>
  <c r="R473" i="142" s="1"/>
  <c r="AI394" i="141"/>
  <c r="AG245" i="141"/>
  <c r="Q782" i="141"/>
  <c r="R782" i="142" s="1"/>
  <c r="AG393" i="141"/>
  <c r="Q303" i="141"/>
  <c r="R303" i="142" s="1"/>
  <c r="AG986" i="141"/>
  <c r="Q992" i="141"/>
  <c r="R992" i="142" s="1"/>
  <c r="AG649" i="141"/>
  <c r="Q206" i="141"/>
  <c r="R206" i="142" s="1"/>
  <c r="Q807" i="141"/>
  <c r="R807" i="142" s="1"/>
  <c r="Q655" i="141"/>
  <c r="R655" i="142" s="1"/>
  <c r="AG782" i="141"/>
  <c r="AG899" i="141"/>
  <c r="AG303" i="141"/>
  <c r="AG944" i="141"/>
  <c r="AG857" i="141"/>
  <c r="Q661" i="141"/>
  <c r="R661" i="142" s="1"/>
  <c r="Q966" i="141"/>
  <c r="R966" i="142" s="1"/>
  <c r="Q853" i="141"/>
  <c r="R853" i="142" s="1"/>
  <c r="AG930" i="141"/>
  <c r="AG79" i="141"/>
  <c r="Q413" i="141"/>
  <c r="R413" i="142" s="1"/>
  <c r="Q135" i="141"/>
  <c r="R135" i="142" s="1"/>
  <c r="Q393" i="141"/>
  <c r="R393" i="142" s="1"/>
  <c r="AG992" i="141"/>
  <c r="AG413" i="141"/>
  <c r="AF700" i="141"/>
  <c r="AH700" i="141" s="1"/>
  <c r="AE700" i="141"/>
  <c r="AJ700" i="141"/>
  <c r="AF170" i="141"/>
  <c r="AH170" i="141" s="1"/>
  <c r="AE170" i="141"/>
  <c r="AJ170" i="141"/>
  <c r="AF45" i="141"/>
  <c r="AH45" i="141" s="1"/>
  <c r="AE45" i="141"/>
  <c r="AJ45" i="141"/>
  <c r="AE288" i="141"/>
  <c r="AF288" i="141"/>
  <c r="AH288" i="141" s="1"/>
  <c r="AJ288" i="141"/>
  <c r="AF431" i="141"/>
  <c r="AH431" i="141" s="1"/>
  <c r="AE431" i="141"/>
  <c r="AJ431" i="141"/>
  <c r="AF904" i="141"/>
  <c r="AH904" i="141" s="1"/>
  <c r="AJ904" i="141"/>
  <c r="AE904" i="141"/>
  <c r="AJ873" i="141"/>
  <c r="AF873" i="141"/>
  <c r="AH873" i="141" s="1"/>
  <c r="AE873" i="141"/>
  <c r="AE62" i="141"/>
  <c r="AJ62" i="141"/>
  <c r="AF62" i="141"/>
  <c r="AH62" i="141" s="1"/>
  <c r="AE768" i="141"/>
  <c r="AF768" i="141"/>
  <c r="AH768" i="141" s="1"/>
  <c r="AJ768" i="141"/>
  <c r="AF740" i="141"/>
  <c r="AH740" i="141" s="1"/>
  <c r="AE740" i="141"/>
  <c r="AJ740" i="141"/>
  <c r="AF316" i="141"/>
  <c r="AH316" i="141" s="1"/>
  <c r="AE316" i="141"/>
  <c r="AJ316" i="141"/>
  <c r="AF470" i="141"/>
  <c r="AH470" i="141" s="1"/>
  <c r="AE470" i="141"/>
  <c r="AJ470" i="141"/>
  <c r="AE378" i="141"/>
  <c r="AF378" i="141"/>
  <c r="AH378" i="141" s="1"/>
  <c r="AJ378" i="141"/>
  <c r="AE468" i="141"/>
  <c r="AF468" i="141"/>
  <c r="AH468" i="141" s="1"/>
  <c r="AJ468" i="141"/>
  <c r="AE250" i="141"/>
  <c r="AF250" i="141"/>
  <c r="AH250" i="141" s="1"/>
  <c r="AJ250" i="141"/>
  <c r="AE47" i="141"/>
  <c r="AJ47" i="141"/>
  <c r="AF47" i="141"/>
  <c r="AH47" i="141" s="1"/>
  <c r="AF386" i="141"/>
  <c r="AH386" i="141" s="1"/>
  <c r="AJ386" i="141"/>
  <c r="AE386" i="141"/>
  <c r="AG386" i="141" s="1"/>
  <c r="AE273" i="141"/>
  <c r="AF273" i="141"/>
  <c r="AH273" i="141" s="1"/>
  <c r="AJ273" i="141"/>
  <c r="AE326" i="141"/>
  <c r="AG326" i="141" s="1"/>
  <c r="AF326" i="141"/>
  <c r="AH326" i="141" s="1"/>
  <c r="AJ326" i="141"/>
  <c r="AJ260" i="141"/>
  <c r="AF260" i="141"/>
  <c r="AH260" i="141" s="1"/>
  <c r="AE260" i="141"/>
  <c r="AG260" i="141" s="1"/>
  <c r="AJ788" i="141"/>
  <c r="AF788" i="141"/>
  <c r="AH788" i="141" s="1"/>
  <c r="AE788" i="141"/>
  <c r="AG788" i="141" s="1"/>
  <c r="AF856" i="141"/>
  <c r="AH856" i="141" s="1"/>
  <c r="AE856" i="141"/>
  <c r="AJ856" i="141"/>
  <c r="AF42" i="141"/>
  <c r="AH42" i="141" s="1"/>
  <c r="AE42" i="141"/>
  <c r="AJ42" i="141"/>
  <c r="AE573" i="141"/>
  <c r="AF573" i="141"/>
  <c r="AH573" i="141" s="1"/>
  <c r="AJ573" i="141"/>
  <c r="AE364" i="141"/>
  <c r="AF364" i="141"/>
  <c r="AH364" i="141" s="1"/>
  <c r="AJ364" i="141"/>
  <c r="AE344" i="141"/>
  <c r="AJ344" i="141"/>
  <c r="AF344" i="141"/>
  <c r="AH344" i="141" s="1"/>
  <c r="AE434" i="141"/>
  <c r="AJ434" i="141"/>
  <c r="AF434" i="141"/>
  <c r="AH434" i="141" s="1"/>
  <c r="AE64" i="141"/>
  <c r="AG64" i="141" s="1"/>
  <c r="AJ64" i="141"/>
  <c r="AF64" i="141"/>
  <c r="AH64" i="141" s="1"/>
  <c r="AE627" i="141"/>
  <c r="AJ627" i="141"/>
  <c r="AF627" i="141"/>
  <c r="AH627" i="141" s="1"/>
  <c r="AE653" i="141"/>
  <c r="AF653" i="141"/>
  <c r="AH653" i="141" s="1"/>
  <c r="AJ653" i="141"/>
  <c r="AE488" i="141"/>
  <c r="AF488" i="141"/>
  <c r="AH488" i="141" s="1"/>
  <c r="AJ488" i="141"/>
  <c r="AE523" i="141"/>
  <c r="AF523" i="141"/>
  <c r="AH523" i="141" s="1"/>
  <c r="AJ523" i="141"/>
  <c r="AF223" i="141"/>
  <c r="AH223" i="141" s="1"/>
  <c r="AE223" i="141"/>
  <c r="AJ223" i="141"/>
  <c r="AF65" i="141"/>
  <c r="AH65" i="141" s="1"/>
  <c r="AE65" i="141"/>
  <c r="AJ65" i="141"/>
  <c r="AE111" i="141"/>
  <c r="AJ111" i="141"/>
  <c r="AF111" i="141"/>
  <c r="AH111" i="141" s="1"/>
  <c r="AJ94" i="141"/>
  <c r="AF94" i="141"/>
  <c r="AH94" i="141" s="1"/>
  <c r="AE94" i="141"/>
  <c r="AG94" i="141" s="1"/>
  <c r="AF502" i="141"/>
  <c r="AH502" i="141" s="1"/>
  <c r="AE502" i="141"/>
  <c r="AG502" i="141" s="1"/>
  <c r="AJ502" i="141"/>
  <c r="AJ397" i="141"/>
  <c r="AE397" i="141"/>
  <c r="AF397" i="141"/>
  <c r="AH397" i="141" s="1"/>
  <c r="AE607" i="141"/>
  <c r="AF607" i="141"/>
  <c r="AH607" i="141" s="1"/>
  <c r="AJ607" i="141"/>
  <c r="AF354" i="141"/>
  <c r="AH354" i="141" s="1"/>
  <c r="AE354" i="141"/>
  <c r="AJ354" i="141"/>
  <c r="AF931" i="141"/>
  <c r="AH931" i="141" s="1"/>
  <c r="Q931" i="141" s="1"/>
  <c r="R931" i="142" s="1"/>
  <c r="AE931" i="141"/>
  <c r="AG931" i="141" s="1"/>
  <c r="AJ931" i="141"/>
  <c r="AJ906" i="141"/>
  <c r="AF906" i="141"/>
  <c r="AH906" i="141" s="1"/>
  <c r="AE906" i="141"/>
  <c r="AG906" i="141" s="1"/>
  <c r="AF568" i="142"/>
  <c r="AH568" i="142" s="1"/>
  <c r="AJ568" i="142"/>
  <c r="AE568" i="142"/>
  <c r="AG568" i="142" s="1"/>
  <c r="AF1012" i="141"/>
  <c r="AH1012" i="141" s="1"/>
  <c r="AE1012" i="141"/>
  <c r="AJ1012" i="141"/>
  <c r="AE907" i="141"/>
  <c r="AF907" i="141"/>
  <c r="AH907" i="141" s="1"/>
  <c r="AJ907" i="141"/>
  <c r="AE139" i="141"/>
  <c r="AF139" i="141"/>
  <c r="AH139" i="141" s="1"/>
  <c r="AJ139" i="141"/>
  <c r="AF163" i="141"/>
  <c r="AH163" i="141" s="1"/>
  <c r="AE163" i="141"/>
  <c r="AJ163" i="141"/>
  <c r="AF187" i="141"/>
  <c r="AH187" i="141" s="1"/>
  <c r="AE187" i="141"/>
  <c r="AJ187" i="141"/>
  <c r="AF650" i="141"/>
  <c r="AH650" i="141" s="1"/>
  <c r="AE650" i="141"/>
  <c r="AJ650" i="141"/>
  <c r="AE61" i="141"/>
  <c r="AG61" i="141" s="1"/>
  <c r="AF61" i="141"/>
  <c r="AH61" i="141" s="1"/>
  <c r="Q61" i="141" s="1"/>
  <c r="R61" i="142" s="1"/>
  <c r="AJ61" i="141"/>
  <c r="AJ56" i="141"/>
  <c r="AF56" i="141"/>
  <c r="AH56" i="141" s="1"/>
  <c r="AE56" i="141"/>
  <c r="AE945" i="141"/>
  <c r="AG945" i="141" s="1"/>
  <c r="AJ945" i="141"/>
  <c r="AF945" i="141"/>
  <c r="AH945" i="141" s="1"/>
  <c r="AF143" i="142"/>
  <c r="AH143" i="142" s="1"/>
  <c r="AJ143" i="142"/>
  <c r="AE143" i="142"/>
  <c r="AG143" i="142" s="1"/>
  <c r="AF1000" i="141"/>
  <c r="AH1000" i="141" s="1"/>
  <c r="AJ1000" i="141"/>
  <c r="AE1000" i="141"/>
  <c r="AG1000" i="141" s="1"/>
  <c r="AE608" i="141"/>
  <c r="AG608" i="141" s="1"/>
  <c r="AF608" i="141"/>
  <c r="AH608" i="141" s="1"/>
  <c r="AJ608" i="141"/>
  <c r="AJ239" i="141"/>
  <c r="AE239" i="141"/>
  <c r="AF239" i="141"/>
  <c r="AH239" i="141" s="1"/>
  <c r="AE844" i="141"/>
  <c r="AG844" i="141" s="1"/>
  <c r="AF844" i="141"/>
  <c r="AH844" i="141" s="1"/>
  <c r="Q844" i="141" s="1"/>
  <c r="R844" i="142" s="1"/>
  <c r="AJ844" i="141"/>
  <c r="AJ338" i="142"/>
  <c r="AE338" i="142"/>
  <c r="AG338" i="142" s="1"/>
  <c r="AF338" i="142"/>
  <c r="AH338" i="142" s="1"/>
  <c r="AE917" i="141"/>
  <c r="AG917" i="141" s="1"/>
  <c r="AJ917" i="141"/>
  <c r="AF917" i="141"/>
  <c r="AH917" i="141" s="1"/>
  <c r="AE158" i="141"/>
  <c r="AF158" i="141"/>
  <c r="AH158" i="141" s="1"/>
  <c r="AJ158" i="141"/>
  <c r="AF508" i="141"/>
  <c r="AH508" i="141" s="1"/>
  <c r="AE508" i="141"/>
  <c r="AJ508" i="141"/>
  <c r="AJ825" i="141"/>
  <c r="AE825" i="141"/>
  <c r="AF825" i="141"/>
  <c r="AH825" i="141" s="1"/>
  <c r="AF261" i="142"/>
  <c r="AH261" i="142" s="1"/>
  <c r="AE261" i="142"/>
  <c r="AJ261" i="142"/>
  <c r="Q836" i="141"/>
  <c r="R836" i="142" s="1"/>
  <c r="Q295" i="141"/>
  <c r="R295" i="142" s="1"/>
  <c r="Q122" i="141"/>
  <c r="R122" i="142" s="1"/>
  <c r="AG46" i="141"/>
  <c r="AG315" i="141"/>
  <c r="AG692" i="141"/>
  <c r="AG388" i="141"/>
  <c r="Q82" i="141"/>
  <c r="R82" i="142" s="1"/>
  <c r="AG816" i="141"/>
  <c r="Q411" i="141"/>
  <c r="R411" i="142" s="1"/>
  <c r="AG966" i="141"/>
  <c r="AG807" i="141"/>
  <c r="Q311" i="141"/>
  <c r="R311" i="142" s="1"/>
  <c r="Q166" i="141"/>
  <c r="R166" i="142" s="1"/>
  <c r="AG231" i="141"/>
  <c r="AG292" i="141"/>
  <c r="AG898" i="141"/>
  <c r="AG166" i="141"/>
  <c r="AG853" i="141"/>
  <c r="Q552" i="141"/>
  <c r="R552" i="142" s="1"/>
  <c r="AI140" i="141"/>
  <c r="Q46" i="141"/>
  <c r="R46" i="142" s="1"/>
  <c r="AG177" i="141"/>
  <c r="AG82" i="141"/>
  <c r="AG876" i="141"/>
  <c r="AG686" i="141"/>
  <c r="AG26" i="141"/>
  <c r="Q854" i="141"/>
  <c r="R854" i="142" s="1"/>
  <c r="AI385" i="141"/>
  <c r="AI683" i="141"/>
  <c r="Q177" i="141"/>
  <c r="R177" i="142" s="1"/>
  <c r="Q934" i="141"/>
  <c r="R934" i="142" s="1"/>
  <c r="Q665" i="141"/>
  <c r="R665" i="142" s="1"/>
  <c r="Q889" i="141"/>
  <c r="R889" i="142" s="1"/>
  <c r="Q692" i="141"/>
  <c r="R692" i="142" s="1"/>
  <c r="Q388" i="141"/>
  <c r="R388" i="142" s="1"/>
  <c r="Q816" i="141"/>
  <c r="R816" i="142" s="1"/>
  <c r="AG365" i="141"/>
  <c r="Q876" i="141"/>
  <c r="R876" i="142" s="1"/>
  <c r="AG311" i="141"/>
  <c r="Q231" i="141"/>
  <c r="R231" i="142" s="1"/>
  <c r="Q686" i="141"/>
  <c r="R686" i="142" s="1"/>
  <c r="AG695" i="141"/>
  <c r="AG473" i="141"/>
  <c r="AF858" i="142"/>
  <c r="AH858" i="142" s="1"/>
  <c r="AE858" i="142"/>
  <c r="AJ858" i="142"/>
  <c r="AE696" i="141"/>
  <c r="AF696" i="141"/>
  <c r="AH696" i="141" s="1"/>
  <c r="AJ696" i="141"/>
  <c r="AF670" i="141"/>
  <c r="AH670" i="141" s="1"/>
  <c r="AE670" i="141"/>
  <c r="AJ670" i="141"/>
  <c r="AF973" i="141"/>
  <c r="AH973" i="141" s="1"/>
  <c r="AE973" i="141"/>
  <c r="AJ973" i="141"/>
  <c r="AE765" i="141"/>
  <c r="AF765" i="141"/>
  <c r="AH765" i="141" s="1"/>
  <c r="AJ765" i="141"/>
  <c r="AE483" i="142"/>
  <c r="AF483" i="142"/>
  <c r="AH483" i="142" s="1"/>
  <c r="AJ483" i="142"/>
  <c r="AE234" i="141"/>
  <c r="AF234" i="141"/>
  <c r="AH234" i="141" s="1"/>
  <c r="AJ234" i="141"/>
  <c r="AJ622" i="141"/>
  <c r="AE622" i="141"/>
  <c r="AF622" i="141"/>
  <c r="AH622" i="141" s="1"/>
  <c r="AF242" i="141"/>
  <c r="AH242" i="141" s="1"/>
  <c r="AJ242" i="141"/>
  <c r="AE242" i="141"/>
  <c r="AG242" i="141" s="1"/>
  <c r="AJ1009" i="141"/>
  <c r="AF1009" i="141"/>
  <c r="AH1009" i="141" s="1"/>
  <c r="AE1009" i="141"/>
  <c r="AG1009" i="141" s="1"/>
  <c r="AF823" i="141"/>
  <c r="AH823" i="141" s="1"/>
  <c r="AJ823" i="141"/>
  <c r="AE823" i="141"/>
  <c r="AG823" i="141" s="1"/>
  <c r="AE44" i="142"/>
  <c r="AG44" i="142" s="1"/>
  <c r="AJ44" i="142"/>
  <c r="AF44" i="142"/>
  <c r="AH44" i="142" s="1"/>
  <c r="AJ1007" i="142"/>
  <c r="AE1007" i="142"/>
  <c r="AG1007" i="142" s="1"/>
  <c r="AF1007" i="142"/>
  <c r="AH1007" i="142" s="1"/>
  <c r="AE310" i="141"/>
  <c r="AF310" i="141"/>
  <c r="AH310" i="141" s="1"/>
  <c r="AJ310" i="141"/>
  <c r="AF897" i="141"/>
  <c r="AH897" i="141" s="1"/>
  <c r="AE897" i="141"/>
  <c r="AJ897" i="141"/>
  <c r="AE509" i="141"/>
  <c r="AF509" i="141"/>
  <c r="AH509" i="141" s="1"/>
  <c r="AJ509" i="141"/>
  <c r="AF496" i="141"/>
  <c r="AH496" i="141" s="1"/>
  <c r="AJ496" i="141"/>
  <c r="AE496" i="141"/>
  <c r="AG496" i="141" s="1"/>
  <c r="AJ447" i="141"/>
  <c r="AF447" i="141"/>
  <c r="AH447" i="141" s="1"/>
  <c r="AE447" i="141"/>
  <c r="AE919" i="141"/>
  <c r="AJ919" i="141"/>
  <c r="AF919" i="141"/>
  <c r="AH919" i="141" s="1"/>
  <c r="AF142" i="141"/>
  <c r="AH142" i="141" s="1"/>
  <c r="AE142" i="141"/>
  <c r="AJ142" i="141"/>
  <c r="AF954" i="141"/>
  <c r="AH954" i="141" s="1"/>
  <c r="AE954" i="141"/>
  <c r="AJ954" i="141"/>
  <c r="AF362" i="141"/>
  <c r="AH362" i="141" s="1"/>
  <c r="AE362" i="141"/>
  <c r="AJ362" i="141"/>
  <c r="AE450" i="141"/>
  <c r="AF450" i="141"/>
  <c r="AH450" i="141" s="1"/>
  <c r="AJ450" i="141"/>
  <c r="AF522" i="141"/>
  <c r="AH522" i="141" s="1"/>
  <c r="AE522" i="141"/>
  <c r="AJ522" i="141"/>
  <c r="AE669" i="141"/>
  <c r="AF669" i="141"/>
  <c r="AH669" i="141" s="1"/>
  <c r="AJ669" i="141"/>
  <c r="AF230" i="141"/>
  <c r="AH230" i="141" s="1"/>
  <c r="AE230" i="141"/>
  <c r="AJ230" i="141"/>
  <c r="AE98" i="141"/>
  <c r="AJ98" i="141"/>
  <c r="AF98" i="141"/>
  <c r="AH98" i="141" s="1"/>
  <c r="AF238" i="141"/>
  <c r="AH238" i="141" s="1"/>
  <c r="AJ238" i="141"/>
  <c r="AE238" i="141"/>
  <c r="AG238" i="141" s="1"/>
  <c r="AF647" i="141"/>
  <c r="AH647" i="141" s="1"/>
  <c r="AE647" i="141"/>
  <c r="AJ647" i="141"/>
  <c r="AF721" i="141"/>
  <c r="AH721" i="141" s="1"/>
  <c r="Q721" i="141" s="1"/>
  <c r="R721" i="142" s="1"/>
  <c r="AJ721" i="141"/>
  <c r="AE721" i="141"/>
  <c r="AG721" i="141" s="1"/>
  <c r="AF74" i="141"/>
  <c r="AH74" i="141" s="1"/>
  <c r="AJ74" i="141"/>
  <c r="AE74" i="141"/>
  <c r="AG74" i="141" s="1"/>
  <c r="AE902" i="141"/>
  <c r="AF902" i="141"/>
  <c r="AH902" i="141" s="1"/>
  <c r="AJ902" i="141"/>
  <c r="AE270" i="141"/>
  <c r="AF270" i="141"/>
  <c r="AH270" i="141" s="1"/>
  <c r="AJ270" i="141"/>
  <c r="AF989" i="141"/>
  <c r="AH989" i="141" s="1"/>
  <c r="Q989" i="141" s="1"/>
  <c r="R989" i="142" s="1"/>
  <c r="AJ989" i="141"/>
  <c r="AE989" i="141"/>
  <c r="AJ680" i="141"/>
  <c r="AF680" i="141"/>
  <c r="AH680" i="141" s="1"/>
  <c r="AE680" i="141"/>
  <c r="AF285" i="141"/>
  <c r="AH285" i="141" s="1"/>
  <c r="AE285" i="141"/>
  <c r="AJ285" i="141"/>
  <c r="AE408" i="141"/>
  <c r="AF408" i="141"/>
  <c r="AH408" i="141" s="1"/>
  <c r="AJ408" i="141"/>
  <c r="AF251" i="141"/>
  <c r="AH251" i="141" s="1"/>
  <c r="AE251" i="141"/>
  <c r="AJ251" i="141"/>
  <c r="AE1006" i="141"/>
  <c r="AF1006" i="141"/>
  <c r="AH1006" i="141" s="1"/>
  <c r="AJ1006" i="141"/>
  <c r="AF790" i="141"/>
  <c r="AH790" i="141" s="1"/>
  <c r="AE790" i="141"/>
  <c r="AJ790" i="141"/>
  <c r="AJ455" i="141"/>
  <c r="AE455" i="141"/>
  <c r="AF455" i="141"/>
  <c r="AH455" i="141" s="1"/>
  <c r="AJ137" i="142"/>
  <c r="AF137" i="142"/>
  <c r="AH137" i="142" s="1"/>
  <c r="AE137" i="142"/>
  <c r="AG137" i="142" s="1"/>
  <c r="AE467" i="141"/>
  <c r="AF467" i="141"/>
  <c r="AH467" i="141" s="1"/>
  <c r="AJ467" i="141"/>
  <c r="AF840" i="141"/>
  <c r="AH840" i="141" s="1"/>
  <c r="AE840" i="141"/>
  <c r="AJ840" i="141"/>
  <c r="AF526" i="141"/>
  <c r="AH526" i="141" s="1"/>
  <c r="AJ526" i="141"/>
  <c r="AE526" i="141"/>
  <c r="AG526" i="141" s="1"/>
  <c r="AF943" i="141"/>
  <c r="AH943" i="141" s="1"/>
  <c r="AE943" i="141"/>
  <c r="AG943" i="141" s="1"/>
  <c r="AJ943" i="141"/>
  <c r="AE935" i="142"/>
  <c r="AF935" i="142"/>
  <c r="AH935" i="142" s="1"/>
  <c r="AJ935" i="142"/>
  <c r="AE643" i="141"/>
  <c r="AF643" i="141"/>
  <c r="AH643" i="141" s="1"/>
  <c r="AJ643" i="141"/>
  <c r="AE410" i="141"/>
  <c r="AF410" i="141"/>
  <c r="AH410" i="141" s="1"/>
  <c r="AJ410" i="141"/>
  <c r="AF587" i="141"/>
  <c r="AH587" i="141" s="1"/>
  <c r="AE587" i="141"/>
  <c r="AJ587" i="141"/>
  <c r="AE716" i="141"/>
  <c r="AF716" i="141"/>
  <c r="AH716" i="141" s="1"/>
  <c r="AJ716" i="141"/>
  <c r="AE885" i="141"/>
  <c r="AF885" i="141"/>
  <c r="AH885" i="141" s="1"/>
  <c r="AJ885" i="141"/>
  <c r="AF738" i="142"/>
  <c r="AH738" i="142" s="1"/>
  <c r="AE738" i="142"/>
  <c r="AJ738" i="142"/>
  <c r="AE30" i="141"/>
  <c r="AF30" i="141"/>
  <c r="AH30" i="141" s="1"/>
  <c r="AJ30" i="141"/>
  <c r="AJ882" i="141"/>
  <c r="AF882" i="141"/>
  <c r="AH882" i="141" s="1"/>
  <c r="AE882" i="141"/>
  <c r="AE237" i="141"/>
  <c r="AF237" i="141"/>
  <c r="AH237" i="141" s="1"/>
  <c r="AJ237" i="141"/>
  <c r="AE615" i="141"/>
  <c r="AF615" i="141"/>
  <c r="AH615" i="141" s="1"/>
  <c r="AJ615" i="141"/>
  <c r="AF621" i="141"/>
  <c r="AH621" i="141" s="1"/>
  <c r="AJ621" i="141"/>
  <c r="AE621" i="141"/>
  <c r="AJ289" i="141"/>
  <c r="AE289" i="141"/>
  <c r="AF289" i="141"/>
  <c r="AH289" i="141" s="1"/>
  <c r="AJ894" i="141"/>
  <c r="AF894" i="141"/>
  <c r="AH894" i="141" s="1"/>
  <c r="AE894" i="141"/>
  <c r="AE693" i="142"/>
  <c r="AG693" i="142" s="1"/>
  <c r="AJ693" i="142"/>
  <c r="AF693" i="142"/>
  <c r="AH693" i="142" s="1"/>
  <c r="Q555" i="141"/>
  <c r="R555" i="142" s="1"/>
  <c r="Q924" i="141"/>
  <c r="R924" i="142" s="1"/>
  <c r="Q804" i="141"/>
  <c r="R804" i="142" s="1"/>
  <c r="Q540" i="141"/>
  <c r="R540" i="142" s="1"/>
  <c r="Q43" i="141"/>
  <c r="R43" i="142" s="1"/>
  <c r="Q160" i="141"/>
  <c r="R160" i="142" s="1"/>
  <c r="AI858" i="141"/>
  <c r="Q336" i="141"/>
  <c r="R336" i="142" s="1"/>
  <c r="Q21" i="141"/>
  <c r="R21" i="142" s="1"/>
  <c r="AG580" i="141"/>
  <c r="Q602" i="141"/>
  <c r="R602" i="142" s="1"/>
  <c r="AG574" i="141"/>
  <c r="Q156" i="141"/>
  <c r="R156" i="142" s="1"/>
  <c r="Q214" i="141"/>
  <c r="R214" i="142" s="1"/>
  <c r="AG396" i="141"/>
  <c r="Q391" i="141"/>
  <c r="R391" i="142" s="1"/>
  <c r="AG705" i="141"/>
  <c r="Q583" i="141"/>
  <c r="R583" i="142" s="1"/>
  <c r="AG652" i="141"/>
  <c r="Q279" i="141"/>
  <c r="R279" i="142" s="1"/>
  <c r="Q702" i="141"/>
  <c r="R702" i="142" s="1"/>
  <c r="Q210" i="141"/>
  <c r="R210" i="142" s="1"/>
  <c r="Q594" i="141"/>
  <c r="R594" i="142" s="1"/>
  <c r="AG602" i="141"/>
  <c r="Q574" i="141"/>
  <c r="R574" i="142" s="1"/>
  <c r="AG214" i="141"/>
  <c r="AG836" i="141"/>
  <c r="AG122" i="141"/>
  <c r="Q705" i="141"/>
  <c r="R705" i="142" s="1"/>
  <c r="AG583" i="141"/>
  <c r="Q652" i="141"/>
  <c r="R652" i="142" s="1"/>
  <c r="Q484" i="141"/>
  <c r="R484" i="142" s="1"/>
  <c r="AI935" i="141"/>
  <c r="AI743" i="141"/>
  <c r="AI710" i="141"/>
  <c r="AI852" i="141"/>
  <c r="AI419" i="141"/>
  <c r="AG423" i="141"/>
  <c r="AG729" i="141"/>
  <c r="AG886" i="141"/>
  <c r="Q999" i="141"/>
  <c r="R999" i="142" s="1"/>
  <c r="Q352" i="141"/>
  <c r="R352" i="142" s="1"/>
  <c r="AI321" i="141"/>
  <c r="AI655" i="141"/>
  <c r="AI738" i="141"/>
  <c r="AI261" i="141"/>
  <c r="AG21" i="141"/>
  <c r="AG449" i="141"/>
  <c r="AG391" i="141"/>
  <c r="AG295" i="141"/>
  <c r="AG279" i="141"/>
  <c r="AF947" i="141"/>
  <c r="AH947" i="141" s="1"/>
  <c r="AE947" i="141"/>
  <c r="AJ947" i="141"/>
  <c r="AE369" i="141"/>
  <c r="AG369" i="141" s="1"/>
  <c r="AJ369" i="141"/>
  <c r="AF369" i="141"/>
  <c r="AH369" i="141" s="1"/>
  <c r="AF224" i="141"/>
  <c r="AH224" i="141" s="1"/>
  <c r="AE224" i="141"/>
  <c r="AJ224" i="141"/>
  <c r="AE875" i="141"/>
  <c r="AF875" i="141"/>
  <c r="AH875" i="141" s="1"/>
  <c r="AJ875" i="141"/>
  <c r="AF718" i="142"/>
  <c r="AH718" i="142" s="1"/>
  <c r="AE718" i="142"/>
  <c r="AJ718" i="142"/>
  <c r="AE195" i="141"/>
  <c r="AF195" i="141"/>
  <c r="AH195" i="141" s="1"/>
  <c r="AJ195" i="141"/>
  <c r="AE726" i="141"/>
  <c r="AF726" i="141"/>
  <c r="AH726" i="141" s="1"/>
  <c r="AJ726" i="141"/>
  <c r="AF318" i="141"/>
  <c r="AH318" i="141" s="1"/>
  <c r="AE318" i="141"/>
  <c r="AJ318" i="141"/>
  <c r="AE528" i="141"/>
  <c r="AF528" i="141"/>
  <c r="AH528" i="141" s="1"/>
  <c r="AJ528" i="141"/>
  <c r="AF597" i="141"/>
  <c r="AH597" i="141" s="1"/>
  <c r="AE597" i="141"/>
  <c r="AJ597" i="141"/>
  <c r="AE566" i="141"/>
  <c r="AF566" i="141"/>
  <c r="AH566" i="141" s="1"/>
  <c r="AJ566" i="141"/>
  <c r="AF78" i="141"/>
  <c r="AH78" i="141" s="1"/>
  <c r="AE78" i="141"/>
  <c r="AG78" i="141" s="1"/>
  <c r="AJ78" i="141"/>
  <c r="AE293" i="141"/>
  <c r="AG293" i="141" s="1"/>
  <c r="AJ293" i="141"/>
  <c r="AF293" i="141"/>
  <c r="AH293" i="141" s="1"/>
  <c r="AF1013" i="141"/>
  <c r="AH1013" i="141" s="1"/>
  <c r="AE1013" i="141"/>
  <c r="AJ1013" i="141"/>
  <c r="AE347" i="141"/>
  <c r="AF347" i="141"/>
  <c r="AH347" i="141" s="1"/>
  <c r="AJ347" i="141"/>
  <c r="AE554" i="141"/>
  <c r="AF554" i="141"/>
  <c r="AH554" i="141" s="1"/>
  <c r="AJ554" i="141"/>
  <c r="AF471" i="141"/>
  <c r="AH471" i="141" s="1"/>
  <c r="AE471" i="141"/>
  <c r="AJ471" i="141"/>
  <c r="AE262" i="141"/>
  <c r="AF262" i="141"/>
  <c r="AH262" i="141" s="1"/>
  <c r="AJ262" i="141"/>
  <c r="AE918" i="141"/>
  <c r="AG918" i="141" s="1"/>
  <c r="AJ918" i="141"/>
  <c r="AF918" i="141"/>
  <c r="AH918" i="141" s="1"/>
  <c r="AE551" i="141"/>
  <c r="AF551" i="141"/>
  <c r="AH551" i="141" s="1"/>
  <c r="AJ551" i="141"/>
  <c r="AE953" i="141"/>
  <c r="AF953" i="141"/>
  <c r="AH953" i="141" s="1"/>
  <c r="AJ953" i="141"/>
  <c r="AE390" i="141"/>
  <c r="AF390" i="141"/>
  <c r="AH390" i="141" s="1"/>
  <c r="AJ390" i="141"/>
  <c r="AF407" i="141"/>
  <c r="AH407" i="141" s="1"/>
  <c r="AE407" i="141"/>
  <c r="AJ407" i="141"/>
  <c r="AF751" i="141"/>
  <c r="AH751" i="141" s="1"/>
  <c r="AE751" i="141"/>
  <c r="AJ751" i="141"/>
  <c r="AE803" i="141"/>
  <c r="AF803" i="141"/>
  <c r="AH803" i="141" s="1"/>
  <c r="AJ803" i="141"/>
  <c r="AE575" i="142"/>
  <c r="AJ575" i="142"/>
  <c r="AF575" i="142"/>
  <c r="AH575" i="142" s="1"/>
  <c r="AF115" i="141"/>
  <c r="AH115" i="141" s="1"/>
  <c r="AE115" i="141"/>
  <c r="AJ115" i="141"/>
  <c r="AF867" i="141"/>
  <c r="AH867" i="141" s="1"/>
  <c r="AE867" i="141"/>
  <c r="AJ867" i="141"/>
  <c r="AF861" i="141"/>
  <c r="AH861" i="141" s="1"/>
  <c r="AE861" i="141"/>
  <c r="AJ861" i="141"/>
  <c r="AE660" i="141"/>
  <c r="AF660" i="141"/>
  <c r="AH660" i="141" s="1"/>
  <c r="AJ660" i="141"/>
  <c r="AE713" i="141"/>
  <c r="AG713" i="141" s="1"/>
  <c r="AF713" i="141"/>
  <c r="AH713" i="141" s="1"/>
  <c r="AJ713" i="141"/>
  <c r="AF971" i="141"/>
  <c r="AH971" i="141" s="1"/>
  <c r="AE971" i="141"/>
  <c r="AJ971" i="141"/>
  <c r="AE910" i="142"/>
  <c r="AG910" i="142" s="1"/>
  <c r="AJ910" i="142"/>
  <c r="AF910" i="142"/>
  <c r="AH910" i="142" s="1"/>
  <c r="AJ878" i="142"/>
  <c r="AE878" i="142"/>
  <c r="AG878" i="142" s="1"/>
  <c r="AF878" i="142"/>
  <c r="AH878" i="142" s="1"/>
  <c r="AE324" i="141"/>
  <c r="AF324" i="141"/>
  <c r="AH324" i="141" s="1"/>
  <c r="AJ324" i="141"/>
  <c r="AF325" i="141"/>
  <c r="AH325" i="141" s="1"/>
  <c r="AE325" i="141"/>
  <c r="AJ325" i="141"/>
  <c r="AF869" i="141"/>
  <c r="AH869" i="141" s="1"/>
  <c r="AE869" i="141"/>
  <c r="AJ869" i="141"/>
  <c r="AE977" i="142"/>
  <c r="AF977" i="142"/>
  <c r="AH977" i="142" s="1"/>
  <c r="AJ977" i="142"/>
  <c r="AF664" i="142"/>
  <c r="AH664" i="142" s="1"/>
  <c r="AE664" i="142"/>
  <c r="AJ664" i="142"/>
  <c r="AE1015" i="141"/>
  <c r="AF1015" i="141"/>
  <c r="AH1015" i="141" s="1"/>
  <c r="AJ1015" i="141"/>
  <c r="AE331" i="141"/>
  <c r="AF331" i="141"/>
  <c r="AH331" i="141" s="1"/>
  <c r="AJ331" i="141"/>
  <c r="AE706" i="141"/>
  <c r="AF706" i="141"/>
  <c r="AH706" i="141" s="1"/>
  <c r="AJ706" i="141"/>
  <c r="AJ1003" i="141"/>
  <c r="AE1003" i="141"/>
  <c r="AF1003" i="141"/>
  <c r="AH1003" i="141" s="1"/>
  <c r="AE595" i="141"/>
  <c r="AF595" i="141"/>
  <c r="AH595" i="141" s="1"/>
  <c r="AJ595" i="141"/>
  <c r="AE126" i="141"/>
  <c r="AF126" i="141"/>
  <c r="AH126" i="141" s="1"/>
  <c r="AJ126" i="141"/>
  <c r="AF810" i="141"/>
  <c r="AH810" i="141" s="1"/>
  <c r="AE810" i="141"/>
  <c r="AJ810" i="141"/>
  <c r="AF365" i="142"/>
  <c r="AH365" i="142" s="1"/>
  <c r="AE365" i="142"/>
  <c r="AJ365" i="142"/>
  <c r="AE172" i="141"/>
  <c r="AG172" i="141" s="1"/>
  <c r="AF172" i="141"/>
  <c r="AH172" i="141" s="1"/>
  <c r="AJ172" i="141"/>
  <c r="AJ900" i="141"/>
  <c r="AE900" i="141"/>
  <c r="AF900" i="141"/>
  <c r="AH900" i="141" s="1"/>
  <c r="AE725" i="141"/>
  <c r="AF725" i="141"/>
  <c r="AH725" i="141" s="1"/>
  <c r="AJ725" i="141"/>
  <c r="AE219" i="141"/>
  <c r="AG219" i="141" s="1"/>
  <c r="AJ219" i="141"/>
  <c r="AF219" i="141"/>
  <c r="AH219" i="141" s="1"/>
  <c r="AE150" i="141"/>
  <c r="AF150" i="141"/>
  <c r="AH150" i="141" s="1"/>
  <c r="AJ150" i="141"/>
  <c r="AE112" i="141"/>
  <c r="AF112" i="141"/>
  <c r="AH112" i="141" s="1"/>
  <c r="AJ112" i="141"/>
  <c r="AE635" i="141"/>
  <c r="AF635" i="141"/>
  <c r="AH635" i="141" s="1"/>
  <c r="AJ635" i="141"/>
  <c r="AF144" i="141"/>
  <c r="AH144" i="141" s="1"/>
  <c r="AE144" i="141"/>
  <c r="AJ144" i="141"/>
  <c r="AE656" i="141"/>
  <c r="AF656" i="141"/>
  <c r="AH656" i="141" s="1"/>
  <c r="AJ656" i="141"/>
  <c r="AJ307" i="141"/>
  <c r="AE307" i="141"/>
  <c r="AF307" i="141"/>
  <c r="AH307" i="141" s="1"/>
  <c r="Q136" i="141"/>
  <c r="R136" i="142" s="1"/>
  <c r="Q353" i="141"/>
  <c r="R353" i="142" s="1"/>
  <c r="Q264" i="141"/>
  <c r="R264" i="142" s="1"/>
  <c r="Q996" i="141"/>
  <c r="R996" i="142" s="1"/>
  <c r="Q360" i="141"/>
  <c r="R360" i="142" s="1"/>
  <c r="AI977" i="141"/>
  <c r="AI889" i="141"/>
  <c r="Q737" i="141"/>
  <c r="R737" i="142" s="1"/>
  <c r="AG702" i="141"/>
  <c r="AG804" i="141"/>
  <c r="Q287" i="141"/>
  <c r="R287" i="142" s="1"/>
  <c r="Q639" i="141"/>
  <c r="R639" i="142" s="1"/>
  <c r="AG540" i="141"/>
  <c r="Q427" i="141"/>
  <c r="R427" i="142" s="1"/>
  <c r="Q837" i="141"/>
  <c r="R837" i="142" s="1"/>
  <c r="AG22" i="141"/>
  <c r="Q784" i="141"/>
  <c r="R784" i="142" s="1"/>
  <c r="AG890" i="141"/>
  <c r="Q714" i="141"/>
  <c r="R714" i="142" s="1"/>
  <c r="AG160" i="141"/>
  <c r="AG110" i="141"/>
  <c r="AG661" i="141"/>
  <c r="AG737" i="141"/>
  <c r="AG639" i="141"/>
  <c r="AG135" i="141"/>
  <c r="AG784" i="141"/>
  <c r="AG714" i="141"/>
  <c r="Q340" i="141"/>
  <c r="R340" i="142" s="1"/>
  <c r="AI934" i="141"/>
  <c r="AI665" i="141"/>
  <c r="AG206" i="141"/>
  <c r="AG594" i="141"/>
  <c r="AG775" i="141"/>
  <c r="AG43" i="141"/>
  <c r="Q891" i="141"/>
  <c r="R891" i="142" s="1"/>
  <c r="Q717" i="141"/>
  <c r="R717" i="142" s="1"/>
  <c r="AG552" i="141"/>
  <c r="Q674" i="141"/>
  <c r="R674" i="142" s="1"/>
  <c r="AG287" i="141"/>
  <c r="AG210" i="141"/>
  <c r="Q775" i="141"/>
  <c r="R775" i="142" s="1"/>
  <c r="Q22" i="141"/>
  <c r="R22" i="142" s="1"/>
  <c r="Q890" i="141"/>
  <c r="R890" i="142" s="1"/>
  <c r="Q110" i="141"/>
  <c r="R110" i="142" s="1"/>
  <c r="AE31" i="142"/>
  <c r="AF31" i="142"/>
  <c r="AH31" i="142" s="1"/>
  <c r="AJ31" i="142"/>
  <c r="AE589" i="141"/>
  <c r="AF589" i="141"/>
  <c r="AH589" i="141" s="1"/>
  <c r="AJ589" i="141"/>
  <c r="AF524" i="142"/>
  <c r="AH524" i="142" s="1"/>
  <c r="AE524" i="142"/>
  <c r="AJ524" i="142"/>
  <c r="AE711" i="142"/>
  <c r="AF711" i="142"/>
  <c r="AH711" i="142" s="1"/>
  <c r="AJ711" i="142"/>
  <c r="AE880" i="142"/>
  <c r="AF880" i="142"/>
  <c r="AH880" i="142" s="1"/>
  <c r="AJ880" i="142"/>
  <c r="AF893" i="142"/>
  <c r="AH893" i="142" s="1"/>
  <c r="AE893" i="142"/>
  <c r="AJ893" i="142"/>
  <c r="AE186" i="142"/>
  <c r="AF186" i="142"/>
  <c r="AH186" i="142" s="1"/>
  <c r="AJ186" i="142"/>
  <c r="AF151" i="141"/>
  <c r="AH151" i="141" s="1"/>
  <c r="AE151" i="141"/>
  <c r="AJ151" i="141"/>
  <c r="AF514" i="142"/>
  <c r="AH514" i="142" s="1"/>
  <c r="AE514" i="142"/>
  <c r="AJ514" i="142"/>
  <c r="AF800" i="141"/>
  <c r="AH800" i="141" s="1"/>
  <c r="AE800" i="141"/>
  <c r="AJ800" i="141"/>
  <c r="AF592" i="141"/>
  <c r="AH592" i="141" s="1"/>
  <c r="AE592" i="141"/>
  <c r="AJ592" i="141"/>
  <c r="AE50" i="141"/>
  <c r="AF50" i="141"/>
  <c r="AH50" i="141" s="1"/>
  <c r="AJ50" i="141"/>
  <c r="AE753" i="142"/>
  <c r="AF753" i="142"/>
  <c r="AH753" i="142" s="1"/>
  <c r="AJ753" i="142"/>
  <c r="AF361" i="141"/>
  <c r="AH361" i="141" s="1"/>
  <c r="AE361" i="141"/>
  <c r="AJ361" i="141"/>
  <c r="AE1005" i="141"/>
  <c r="AF1005" i="141"/>
  <c r="AH1005" i="141" s="1"/>
  <c r="AJ1005" i="141"/>
  <c r="AE892" i="142"/>
  <c r="AF892" i="142"/>
  <c r="AH892" i="142" s="1"/>
  <c r="AJ892" i="142"/>
  <c r="AE579" i="141"/>
  <c r="AF579" i="141"/>
  <c r="AH579" i="141" s="1"/>
  <c r="AJ579" i="141"/>
  <c r="AF334" i="141"/>
  <c r="AH334" i="141" s="1"/>
  <c r="AE334" i="141"/>
  <c r="AJ334" i="141"/>
  <c r="AE651" i="141"/>
  <c r="AF651" i="141"/>
  <c r="AH651" i="141" s="1"/>
  <c r="AJ651" i="141"/>
  <c r="AE984" i="142"/>
  <c r="AF984" i="142"/>
  <c r="AH984" i="142" s="1"/>
  <c r="AJ984" i="142"/>
  <c r="AF358" i="142"/>
  <c r="AH358" i="142" s="1"/>
  <c r="AE358" i="142"/>
  <c r="AJ358" i="142"/>
  <c r="AE387" i="141"/>
  <c r="AF387" i="141"/>
  <c r="AH387" i="141" s="1"/>
  <c r="AJ387" i="141"/>
  <c r="AE69" i="141"/>
  <c r="AF69" i="141"/>
  <c r="AH69" i="141" s="1"/>
  <c r="AJ69" i="141"/>
  <c r="AE248" i="141"/>
  <c r="AF248" i="141"/>
  <c r="AH248" i="141" s="1"/>
  <c r="AJ248" i="141"/>
  <c r="AF176" i="141"/>
  <c r="AH176" i="141" s="1"/>
  <c r="AE176" i="141"/>
  <c r="AJ176" i="141"/>
  <c r="AE445" i="141"/>
  <c r="AF445" i="141"/>
  <c r="AH445" i="141" s="1"/>
  <c r="AJ445" i="141"/>
  <c r="AE690" i="141"/>
  <c r="AF690" i="141"/>
  <c r="AH690" i="141" s="1"/>
  <c r="AJ690" i="141"/>
  <c r="AE604" i="141"/>
  <c r="AF604" i="141"/>
  <c r="AH604" i="141" s="1"/>
  <c r="AJ604" i="141"/>
  <c r="AE81" i="142"/>
  <c r="AF81" i="142"/>
  <c r="AH81" i="142" s="1"/>
  <c r="AJ81" i="142"/>
  <c r="AF915" i="141"/>
  <c r="AH915" i="141" s="1"/>
  <c r="AE915" i="141"/>
  <c r="AJ915" i="141"/>
  <c r="AE722" i="141"/>
  <c r="AF722" i="141"/>
  <c r="AH722" i="141" s="1"/>
  <c r="AJ722" i="141"/>
  <c r="AE820" i="141"/>
  <c r="AF820" i="141"/>
  <c r="AH820" i="141" s="1"/>
  <c r="AJ820" i="141"/>
  <c r="AF254" i="141"/>
  <c r="AH254" i="141" s="1"/>
  <c r="AE254" i="141"/>
  <c r="AJ254" i="141"/>
  <c r="AE253" i="141"/>
  <c r="AF253" i="141"/>
  <c r="AH253" i="141" s="1"/>
  <c r="AJ253" i="141"/>
  <c r="AE515" i="141"/>
  <c r="AF515" i="141"/>
  <c r="AH515" i="141" s="1"/>
  <c r="AJ515" i="141"/>
  <c r="AF359" i="141"/>
  <c r="AH359" i="141" s="1"/>
  <c r="AE359" i="141"/>
  <c r="AJ359" i="141"/>
  <c r="AE871" i="141"/>
  <c r="AF871" i="141"/>
  <c r="AH871" i="141" s="1"/>
  <c r="AJ871" i="141"/>
  <c r="AF838" i="141"/>
  <c r="AH838" i="141" s="1"/>
  <c r="AE838" i="141"/>
  <c r="AJ838" i="141"/>
  <c r="AE80" i="141"/>
  <c r="AF80" i="141"/>
  <c r="AH80" i="141" s="1"/>
  <c r="AJ80" i="141"/>
  <c r="AE453" i="141"/>
  <c r="AF453" i="141"/>
  <c r="AH453" i="141" s="1"/>
  <c r="AJ453" i="141"/>
  <c r="AE549" i="141"/>
  <c r="AF549" i="141"/>
  <c r="AH549" i="141" s="1"/>
  <c r="AJ549" i="141"/>
  <c r="AE38" i="141"/>
  <c r="AF38" i="141"/>
  <c r="AH38" i="141" s="1"/>
  <c r="AJ38" i="141"/>
  <c r="AE720" i="141"/>
  <c r="AF720" i="141"/>
  <c r="AH720" i="141" s="1"/>
  <c r="AJ720" i="141"/>
  <c r="AE141" i="142"/>
  <c r="AF141" i="142"/>
  <c r="AH141" i="142" s="1"/>
  <c r="AJ141" i="142"/>
  <c r="AE216" i="142"/>
  <c r="AF216" i="142"/>
  <c r="AH216" i="142" s="1"/>
  <c r="AJ216" i="142"/>
  <c r="AF133" i="141"/>
  <c r="AH133" i="141" s="1"/>
  <c r="AE133" i="141"/>
  <c r="AJ133" i="141"/>
  <c r="AF956" i="141"/>
  <c r="AH956" i="141" s="1"/>
  <c r="AE956" i="141"/>
  <c r="AJ956" i="141"/>
  <c r="AE201" i="141"/>
  <c r="AF201" i="141"/>
  <c r="AH201" i="141" s="1"/>
  <c r="AJ201" i="141"/>
  <c r="AE626" i="142"/>
  <c r="AF626" i="142"/>
  <c r="AH626" i="142" s="1"/>
  <c r="AJ626" i="142"/>
  <c r="AE256" i="141"/>
  <c r="AF256" i="141"/>
  <c r="AH256" i="141" s="1"/>
  <c r="AJ256" i="141"/>
  <c r="AF914" i="141"/>
  <c r="AH914" i="141" s="1"/>
  <c r="AE914" i="141"/>
  <c r="AJ914" i="141"/>
  <c r="AE132" i="142"/>
  <c r="AF132" i="142"/>
  <c r="AH132" i="142" s="1"/>
  <c r="AJ132" i="142"/>
  <c r="AF75" i="141"/>
  <c r="AH75" i="141" s="1"/>
  <c r="AE75" i="141"/>
  <c r="AJ75" i="141"/>
  <c r="AF630" i="141"/>
  <c r="AH630" i="141" s="1"/>
  <c r="AE630" i="141"/>
  <c r="AJ630" i="141"/>
  <c r="AF959" i="141"/>
  <c r="AH959" i="141" s="1"/>
  <c r="AE959" i="141"/>
  <c r="AJ959" i="141"/>
  <c r="AF913" i="142"/>
  <c r="AH913" i="142" s="1"/>
  <c r="AE913" i="142"/>
  <c r="AJ913" i="142"/>
  <c r="AE211" i="141"/>
  <c r="AF211" i="141"/>
  <c r="AH211" i="141" s="1"/>
  <c r="AJ211" i="141"/>
  <c r="AF758" i="141"/>
  <c r="AH758" i="141" s="1"/>
  <c r="AE758" i="141"/>
  <c r="AJ758" i="141"/>
  <c r="AE750" i="141"/>
  <c r="AF750" i="141"/>
  <c r="AH750" i="141" s="1"/>
  <c r="AJ750" i="141"/>
  <c r="AE763" i="142"/>
  <c r="AF763" i="142"/>
  <c r="AH763" i="142" s="1"/>
  <c r="AJ763" i="142"/>
  <c r="AE612" i="142"/>
  <c r="AF612" i="142"/>
  <c r="AH612" i="142" s="1"/>
  <c r="AJ612" i="142"/>
  <c r="AE1011" i="142"/>
  <c r="AF1011" i="142"/>
  <c r="AH1011" i="142" s="1"/>
  <c r="AJ1011" i="142"/>
  <c r="AE145" i="141"/>
  <c r="AF145" i="141"/>
  <c r="AH145" i="141" s="1"/>
  <c r="AJ145" i="141"/>
  <c r="AF941" i="142"/>
  <c r="AH941" i="142" s="1"/>
  <c r="AE941" i="142"/>
  <c r="AJ941" i="142"/>
  <c r="AE631" i="141"/>
  <c r="AF631" i="141"/>
  <c r="AH631" i="141" s="1"/>
  <c r="AJ631" i="141"/>
  <c r="AF222" i="141"/>
  <c r="AH222" i="141" s="1"/>
  <c r="AE222" i="141"/>
  <c r="AJ222" i="141"/>
  <c r="AF41" i="141"/>
  <c r="AH41" i="141" s="1"/>
  <c r="AE41" i="141"/>
  <c r="AJ41" i="141"/>
  <c r="AF701" i="141"/>
  <c r="AH701" i="141" s="1"/>
  <c r="AE701" i="141"/>
  <c r="AJ701" i="141"/>
  <c r="AI763" i="141"/>
  <c r="AI913" i="141"/>
  <c r="AI808" i="141"/>
  <c r="AI542" i="141"/>
  <c r="AI141" i="141"/>
  <c r="AI880" i="141"/>
  <c r="AI575" i="141"/>
  <c r="AI753" i="141"/>
  <c r="AI893" i="141"/>
  <c r="AI282" i="141"/>
  <c r="AI427" i="141"/>
  <c r="AI216" i="141"/>
  <c r="AI514" i="141"/>
  <c r="AI524" i="141"/>
  <c r="AI143" i="141"/>
  <c r="AI674" i="141"/>
  <c r="AI598" i="141"/>
  <c r="AI550" i="141"/>
  <c r="AI791" i="141"/>
  <c r="AG864" i="142"/>
  <c r="Q783" i="141"/>
  <c r="R783" i="142" s="1"/>
  <c r="Q17" i="141"/>
  <c r="R17" i="142" s="1"/>
  <c r="AG215" i="142"/>
  <c r="AG366" i="141"/>
  <c r="AG673" i="141"/>
  <c r="Q957" i="141"/>
  <c r="R957" i="142" s="1"/>
  <c r="Q569" i="141"/>
  <c r="R569" i="142" s="1"/>
  <c r="AG114" i="141"/>
  <c r="Q339" i="141"/>
  <c r="R339" i="142" s="1"/>
  <c r="Q458" i="141"/>
  <c r="R458" i="142" s="1"/>
  <c r="AG646" i="141"/>
  <c r="Q399" i="141"/>
  <c r="R399" i="142" s="1"/>
  <c r="Q671" i="141"/>
  <c r="R671" i="142" s="1"/>
  <c r="Q731" i="141"/>
  <c r="R731" i="142" s="1"/>
  <c r="AG996" i="141"/>
  <c r="AG360" i="141"/>
  <c r="Q601" i="141"/>
  <c r="R601" i="142" s="1"/>
  <c r="AI495" i="141"/>
  <c r="AI358" i="141"/>
  <c r="AI892" i="141"/>
  <c r="AI132" i="141"/>
  <c r="AI984" i="141"/>
  <c r="AI626" i="141"/>
  <c r="AI711" i="141"/>
  <c r="AI901" i="141"/>
  <c r="AI568" i="141"/>
  <c r="AI693" i="141"/>
  <c r="Q964" i="141"/>
  <c r="R964" i="142" s="1"/>
  <c r="AG783" i="141"/>
  <c r="AG17" i="141"/>
  <c r="AG891" i="141"/>
  <c r="Q673" i="141"/>
  <c r="R673" i="142" s="1"/>
  <c r="AG123" i="141"/>
  <c r="AG353" i="141"/>
  <c r="AG854" i="141"/>
  <c r="AG569" i="141"/>
  <c r="AG339" i="141"/>
  <c r="Q646" i="141"/>
  <c r="R646" i="142" s="1"/>
  <c r="AG399" i="141"/>
  <c r="AG924" i="141"/>
  <c r="AG671" i="141"/>
  <c r="AG731" i="141"/>
  <c r="AI81" i="141"/>
  <c r="AI837" i="141"/>
  <c r="AI718" i="141"/>
  <c r="AI910" i="141"/>
  <c r="AI72" i="141"/>
  <c r="AI851" i="141"/>
  <c r="AI432" i="142"/>
  <c r="AI1011" i="141"/>
  <c r="AI591" i="141"/>
  <c r="AI878" i="141"/>
  <c r="AI137" i="141"/>
  <c r="AI668" i="141"/>
  <c r="AI659" i="141"/>
  <c r="AI258" i="141"/>
  <c r="AG964" i="141"/>
  <c r="AG136" i="141"/>
  <c r="AG936" i="141"/>
  <c r="AG620" i="141"/>
  <c r="AG265" i="141"/>
  <c r="AG484" i="141"/>
  <c r="AG192" i="141"/>
  <c r="Q788" i="141"/>
  <c r="R788" i="142" s="1"/>
  <c r="AG999" i="141"/>
  <c r="AG352" i="141"/>
  <c r="Q799" i="141"/>
  <c r="R799" i="142" s="1"/>
  <c r="AG264" i="141"/>
  <c r="AG340" i="141"/>
  <c r="AI338" i="141"/>
  <c r="AI186" i="141"/>
  <c r="AI916" i="141"/>
  <c r="AI437" i="141"/>
  <c r="AI411" i="141"/>
  <c r="AI44" i="141"/>
  <c r="AI1007" i="141"/>
  <c r="AI612" i="141"/>
  <c r="AI941" i="141"/>
  <c r="AI31" i="141"/>
  <c r="Q366" i="141"/>
  <c r="R366" i="142" s="1"/>
  <c r="Q265" i="141"/>
  <c r="R265" i="142" s="1"/>
  <c r="AG299" i="141"/>
  <c r="AG957" i="141"/>
  <c r="Q911" i="141"/>
  <c r="R911" i="142" s="1"/>
  <c r="AG550" i="142"/>
  <c r="Q114" i="141"/>
  <c r="R114" i="142" s="1"/>
  <c r="AG458" i="141"/>
  <c r="AG555" i="141"/>
  <c r="AG850" i="142"/>
  <c r="AG717" i="141"/>
  <c r="AG799" i="141"/>
  <c r="AG601" i="141"/>
  <c r="AC212" i="141"/>
  <c r="AC108" i="141"/>
  <c r="AD891" i="142"/>
  <c r="AD182" i="142"/>
  <c r="AC644" i="141"/>
  <c r="AD484" i="142"/>
  <c r="AC950" i="141"/>
  <c r="AC366" i="142"/>
  <c r="AC297" i="141"/>
  <c r="AC153" i="141"/>
  <c r="AC911" i="142"/>
  <c r="AC107" i="141"/>
  <c r="AC298" i="141"/>
  <c r="AD775" i="142"/>
  <c r="AC857" i="142"/>
  <c r="AC737" i="142"/>
  <c r="AC536" i="141"/>
  <c r="AC292" i="142"/>
  <c r="AD576" i="142"/>
  <c r="AC66" i="141"/>
  <c r="AC537" i="141"/>
  <c r="AD265" i="142"/>
  <c r="AC129" i="142"/>
  <c r="AC525" i="141"/>
  <c r="AC877" i="141"/>
  <c r="AC255" i="141"/>
  <c r="AD999" i="142"/>
  <c r="AC741" i="142"/>
  <c r="AC352" i="142"/>
  <c r="AD986" i="142"/>
  <c r="AC831" i="142"/>
  <c r="AC577" i="141"/>
  <c r="AC734" i="141"/>
  <c r="AC303" i="142"/>
  <c r="AD26" i="142"/>
  <c r="AC24" i="141"/>
  <c r="AC345" i="141"/>
  <c r="AC1014" i="141"/>
  <c r="AC832" i="142"/>
  <c r="AD311" i="142"/>
  <c r="AD844" i="142"/>
  <c r="AD413" i="142"/>
  <c r="AC860" i="141"/>
  <c r="AC889" i="142"/>
  <c r="AC659" i="142"/>
  <c r="AC140" i="142"/>
  <c r="AD870" i="142"/>
  <c r="AC375" i="141"/>
  <c r="AC332" i="141"/>
  <c r="AD21" i="142"/>
  <c r="AC688" i="142"/>
  <c r="AC837" i="142"/>
  <c r="AD898" i="142"/>
  <c r="AC821" i="141"/>
  <c r="AD196" i="142"/>
  <c r="AC218" i="141"/>
  <c r="AC992" i="142"/>
  <c r="AD474" i="142"/>
  <c r="AC548" i="141"/>
  <c r="AC22" i="142"/>
  <c r="AC128" i="141"/>
  <c r="AC952" i="141"/>
  <c r="AC454" i="141"/>
  <c r="AC708" i="141"/>
  <c r="AC898" i="142"/>
  <c r="AD773" i="142"/>
  <c r="AC420" i="141"/>
  <c r="AC511" i="141"/>
  <c r="AC776" i="141"/>
  <c r="AC920" i="141"/>
  <c r="AD303" i="142"/>
  <c r="AC870" i="142"/>
  <c r="AC876" i="142"/>
  <c r="AD784" i="142"/>
  <c r="AC314" i="142"/>
  <c r="AC569" i="142"/>
  <c r="AC89" i="141"/>
  <c r="AC117" i="142"/>
  <c r="AD295" i="142"/>
  <c r="AC862" i="141"/>
  <c r="AC785" i="141"/>
  <c r="AC106" i="142"/>
  <c r="AC674" i="142"/>
  <c r="AC590" i="142"/>
  <c r="AC118" i="141"/>
  <c r="AD702" i="142"/>
  <c r="AC981" i="141"/>
  <c r="AC396" i="142"/>
  <c r="AD755" i="142"/>
  <c r="AC423" i="142"/>
  <c r="AC491" i="141"/>
  <c r="AC302" i="142"/>
  <c r="AC912" i="142"/>
  <c r="AD686" i="142"/>
  <c r="AC961" i="142"/>
  <c r="AC82" i="142"/>
  <c r="AD692" i="142"/>
  <c r="AC736" i="141"/>
  <c r="AD245" i="142"/>
  <c r="AC437" i="142"/>
  <c r="AC752" i="141"/>
  <c r="AD799" i="142"/>
  <c r="AC208" i="141"/>
  <c r="AC61" i="142"/>
  <c r="AD352" i="142"/>
  <c r="AC308" i="142"/>
  <c r="AC281" i="141"/>
  <c r="AC202" i="141"/>
  <c r="AC560" i="141"/>
  <c r="AD419" i="142"/>
  <c r="AC182" i="142"/>
  <c r="AC360" i="142"/>
  <c r="AC244" i="142"/>
  <c r="AC167" i="141"/>
  <c r="AD852" i="142"/>
  <c r="AC747" i="141"/>
  <c r="AC822" i="141"/>
  <c r="AD944" i="142"/>
  <c r="AC464" i="141"/>
  <c r="AC826" i="141"/>
  <c r="AC403" i="141"/>
  <c r="AC782" i="142"/>
  <c r="AD966" i="142"/>
  <c r="AC944" i="142"/>
  <c r="AC665" i="142"/>
  <c r="AD594" i="142"/>
  <c r="AC193" i="142"/>
  <c r="AD79" i="142"/>
  <c r="AC1004" i="141"/>
  <c r="AC1010" i="141"/>
  <c r="AD146" i="142"/>
  <c r="AC812" i="141"/>
  <c r="AC458" i="142"/>
  <c r="AC948" i="141"/>
  <c r="AC724" i="141"/>
  <c r="AC957" i="142"/>
  <c r="AC131" i="141"/>
  <c r="AC449" i="142"/>
  <c r="AD135" i="142"/>
  <c r="AC384" i="142"/>
  <c r="AC989" i="142"/>
  <c r="AC795" i="141"/>
  <c r="AC123" i="142"/>
  <c r="AD574" i="142"/>
  <c r="AC404" i="141"/>
  <c r="AC552" i="142"/>
  <c r="AD583" i="142"/>
  <c r="AC476" i="142"/>
  <c r="AC226" i="141"/>
  <c r="AC472" i="141"/>
  <c r="AC173" i="142"/>
  <c r="AD87" i="142"/>
  <c r="AC90" i="142"/>
  <c r="AC233" i="141"/>
  <c r="AD427" i="142"/>
  <c r="AC868" i="142"/>
  <c r="AC110" i="142"/>
  <c r="AC36" i="141"/>
  <c r="AD458" i="142"/>
  <c r="AC282" i="142"/>
  <c r="AD841" i="142"/>
  <c r="AC180" i="141"/>
  <c r="AC853" i="142"/>
  <c r="AD449" i="142"/>
  <c r="AC379" i="142"/>
  <c r="AC136" i="142"/>
  <c r="AC777" i="141"/>
  <c r="AC995" i="141"/>
  <c r="AD876" i="142"/>
  <c r="AC556" i="141"/>
  <c r="AC88" i="141"/>
  <c r="AD816" i="142"/>
  <c r="AC572" i="141"/>
  <c r="AC21" i="142"/>
  <c r="AC207" i="141"/>
  <c r="AC975" i="141"/>
  <c r="AD384" i="142"/>
  <c r="AC946" i="141"/>
  <c r="AD788" i="142"/>
  <c r="AD652" i="142"/>
  <c r="AC532" i="141"/>
  <c r="AC401" i="141"/>
  <c r="AD393" i="142"/>
  <c r="AC681" i="141"/>
  <c r="AD90" i="142"/>
  <c r="AC603" i="141"/>
  <c r="AC393" i="142"/>
  <c r="AD857" i="142"/>
  <c r="AC492" i="141"/>
  <c r="AC349" i="141"/>
  <c r="AC689" i="141"/>
  <c r="AC792" i="141"/>
  <c r="AD399" i="142"/>
  <c r="AC148" i="141"/>
  <c r="AC686" i="142"/>
  <c r="AD837" i="142"/>
  <c r="AC457" i="141"/>
  <c r="AD82" i="142"/>
  <c r="AC789" i="141"/>
  <c r="AD61" i="142"/>
  <c r="AD804" i="142"/>
  <c r="AC673" i="142"/>
  <c r="AD964" i="142"/>
  <c r="AC905" i="141"/>
  <c r="AC699" i="142"/>
  <c r="AC430" i="141"/>
  <c r="AC655" i="142"/>
  <c r="AD160" i="142"/>
  <c r="AC865" i="141"/>
  <c r="AC639" i="142"/>
  <c r="AD805" i="141"/>
  <c r="AC87" i="142"/>
  <c r="AC717" i="142"/>
  <c r="AC769" i="141"/>
  <c r="AC321" i="142"/>
  <c r="AD287" i="142"/>
  <c r="AC796" i="141"/>
  <c r="AC804" i="142"/>
  <c r="AD440" i="142"/>
  <c r="AC798" i="141"/>
  <c r="AA35" i="21"/>
  <c r="AD735" i="142"/>
  <c r="AC490" i="141"/>
  <c r="AD264" i="142"/>
  <c r="AC57" i="141"/>
  <c r="AC46" i="142"/>
  <c r="AD705" i="142"/>
  <c r="AC507" i="142"/>
  <c r="AD782" i="142"/>
  <c r="AC658" i="141"/>
  <c r="AC388" i="142"/>
  <c r="AD282" i="142"/>
  <c r="AC164" i="141"/>
  <c r="AC119" i="141"/>
  <c r="AD832" i="142"/>
  <c r="AC847" i="141"/>
  <c r="AD379" i="142"/>
  <c r="AC284" i="141"/>
  <c r="AC749" i="141"/>
  <c r="AD308" i="142"/>
  <c r="AC806" i="141"/>
  <c r="AC633" i="141"/>
  <c r="AC703" i="141"/>
  <c r="AD147" i="142"/>
  <c r="AC93" i="141"/>
  <c r="AC966" i="142"/>
  <c r="AD314" i="142"/>
  <c r="AC296" i="141"/>
  <c r="AC601" i="142"/>
  <c r="AC849" i="141"/>
  <c r="AC37" i="141"/>
  <c r="AD665" i="142"/>
  <c r="AC605" i="141"/>
  <c r="AC336" i="142"/>
  <c r="AD580" i="142"/>
  <c r="AC440" i="142"/>
  <c r="AC558" i="142"/>
  <c r="AC351" i="141"/>
  <c r="AC348" i="141"/>
  <c r="AD671" i="142"/>
  <c r="AC39" i="141"/>
  <c r="AC555" i="142"/>
  <c r="AD807" i="142"/>
  <c r="AC683" i="142"/>
  <c r="AC547" i="141"/>
  <c r="AD685" i="142"/>
  <c r="AC928" i="142"/>
  <c r="AD257" i="142"/>
  <c r="AC780" i="141"/>
  <c r="AC311" i="142"/>
  <c r="AD732" i="142"/>
  <c r="AC513" i="141"/>
  <c r="AC721" i="142"/>
  <c r="AC667" i="141"/>
  <c r="AC937" i="141"/>
  <c r="AD996" i="142"/>
  <c r="AC772" i="141"/>
  <c r="AC299" i="142"/>
  <c r="AD355" i="141"/>
  <c r="AC20" i="141"/>
  <c r="AD292" i="142"/>
  <c r="AC563" i="141"/>
  <c r="AC854" i="142"/>
  <c r="AD731" i="142"/>
  <c r="AC371" i="142"/>
  <c r="AC287" i="142"/>
  <c r="AC808" i="142"/>
  <c r="AC400" i="141"/>
  <c r="AD114" i="142"/>
  <c r="AC198" i="141"/>
  <c r="AC702" i="142"/>
  <c r="AC970" i="141"/>
  <c r="AC694" i="141"/>
  <c r="AD417" i="142"/>
  <c r="AC744" i="141"/>
  <c r="AC836" i="142"/>
  <c r="AD83" i="142"/>
  <c r="AC739" i="141"/>
  <c r="AC328" i="141"/>
  <c r="AC161" i="142"/>
  <c r="AC429" i="141"/>
  <c r="AD279" i="142"/>
  <c r="AC841" i="142"/>
  <c r="AC886" i="142"/>
  <c r="AD928" i="142"/>
  <c r="AC83" i="142"/>
  <c r="AC705" i="142"/>
  <c r="AD829" i="142"/>
  <c r="AC663" i="142"/>
  <c r="AC940" i="141"/>
  <c r="AC428" i="141"/>
  <c r="AC67" i="141"/>
  <c r="AD639" i="142"/>
  <c r="AC786" i="142"/>
  <c r="AC890" i="142"/>
  <c r="AC157" i="141"/>
  <c r="AC315" i="142"/>
  <c r="AD655" i="142"/>
  <c r="AC263" i="141"/>
  <c r="AC168" i="141"/>
  <c r="AD473" i="142"/>
  <c r="AC245" i="142"/>
  <c r="AD659" i="142"/>
  <c r="AC505" i="141"/>
  <c r="AC460" i="141"/>
  <c r="AD717" i="142"/>
  <c r="AC987" i="141"/>
  <c r="AC874" i="141"/>
  <c r="AC591" i="142"/>
  <c r="AC996" i="142"/>
  <c r="AC930" i="142"/>
  <c r="AC735" i="142"/>
  <c r="AD590" i="142"/>
  <c r="AD989" i="142"/>
  <c r="AD916" i="142"/>
  <c r="AC938" i="141"/>
  <c r="AC866" i="141"/>
  <c r="AD646" i="142"/>
  <c r="AC983" i="141"/>
  <c r="AD388" i="142"/>
  <c r="AC147" i="142"/>
  <c r="AC295" i="142"/>
  <c r="AD868" i="142"/>
  <c r="AC833" i="141"/>
  <c r="AC156" i="142"/>
  <c r="AD437" i="142"/>
  <c r="AC494" i="141"/>
  <c r="AC671" i="142"/>
  <c r="AC998" i="141"/>
  <c r="AC419" i="142"/>
  <c r="AD210" i="142"/>
  <c r="AC581" i="141"/>
  <c r="AC340" i="142"/>
  <c r="AC367" i="141"/>
  <c r="AC704" i="141"/>
  <c r="AC427" i="142"/>
  <c r="AC138" i="141"/>
  <c r="AC181" i="141"/>
  <c r="AD110" i="142"/>
  <c r="AC1008" i="141"/>
  <c r="AC391" i="142"/>
  <c r="AC614" i="141"/>
  <c r="AC562" i="141"/>
  <c r="AD901" i="142"/>
  <c r="AC596" i="141"/>
  <c r="AC883" i="141"/>
  <c r="AD853" i="142"/>
  <c r="AC159" i="141"/>
  <c r="AC931" i="142"/>
  <c r="AC512" i="141"/>
  <c r="AC834" i="141"/>
  <c r="AD542" i="142"/>
  <c r="AC649" i="142"/>
  <c r="AC484" i="142"/>
  <c r="AC368" i="141"/>
  <c r="AC1002" i="141"/>
  <c r="AC185" i="141"/>
  <c r="AC71" i="141"/>
  <c r="AD899" i="142"/>
  <c r="AC778" i="141"/>
  <c r="AC506" i="141"/>
  <c r="AD278" i="142"/>
  <c r="AC333" i="141"/>
  <c r="AC760" i="141"/>
  <c r="AC377" i="141"/>
  <c r="AC619" i="141"/>
  <c r="AD371" i="142"/>
  <c r="AC60" i="141"/>
  <c r="AC19" i="141"/>
  <c r="AD683" i="142"/>
  <c r="AC645" i="141"/>
  <c r="AC35" i="21"/>
  <c r="AC921" i="141"/>
  <c r="AC135" i="142"/>
  <c r="AD602" i="142"/>
  <c r="AC280" i="141"/>
  <c r="AC963" i="142"/>
  <c r="AD321" i="142"/>
  <c r="AC829" i="142"/>
  <c r="AC999" i="142"/>
  <c r="AD221" i="141"/>
  <c r="AC146" i="142"/>
  <c r="AD106" i="142"/>
  <c r="AC628" i="141"/>
  <c r="AC594" i="142"/>
  <c r="AD552" i="142"/>
  <c r="AC986" i="142"/>
  <c r="AC264" i="142"/>
  <c r="AC538" i="141"/>
  <c r="AC679" i="141"/>
  <c r="AD391" i="142"/>
  <c r="AC813" i="141"/>
  <c r="AC766" i="141"/>
  <c r="AC759" i="141"/>
  <c r="AC278" i="142"/>
  <c r="AD591" i="142"/>
  <c r="AC617" i="141"/>
  <c r="AD674" i="142"/>
  <c r="AD911" i="142"/>
  <c r="AC602" i="142"/>
  <c r="AC531" i="141"/>
  <c r="AC709" i="141"/>
  <c r="AD166" i="142"/>
  <c r="AC773" i="142"/>
  <c r="AC43" i="142"/>
  <c r="AD302" i="142"/>
  <c r="AC576" i="142"/>
  <c r="AC891" i="142"/>
  <c r="AD737" i="142"/>
  <c r="AC184" i="141"/>
  <c r="AD661" i="142"/>
  <c r="AC323" i="141"/>
  <c r="AC231" i="142"/>
  <c r="AD992" i="142"/>
  <c r="AC498" i="141"/>
  <c r="AC783" i="142"/>
  <c r="AC697" i="141"/>
  <c r="AC306" i="141"/>
  <c r="AC788" i="142"/>
  <c r="AC676" i="141"/>
  <c r="AC206" i="142"/>
  <c r="AD924" i="142"/>
  <c r="AC586" i="141"/>
  <c r="AC227" i="141"/>
  <c r="AC175" i="141"/>
  <c r="AC473" i="142"/>
  <c r="AD339" i="142"/>
  <c r="AC817" i="141"/>
  <c r="AC816" i="142"/>
  <c r="AD695" i="142"/>
  <c r="AC313" i="142"/>
  <c r="AC731" i="142"/>
  <c r="AC477" i="141"/>
  <c r="AC982" i="141"/>
  <c r="AD17" i="142"/>
  <c r="AC259" i="141"/>
  <c r="AC63" i="141"/>
  <c r="AC232" i="141"/>
  <c r="AC171" i="141"/>
  <c r="AD854" i="142"/>
  <c r="AC294" i="141"/>
  <c r="AC978" i="141"/>
  <c r="AD122" i="142"/>
  <c r="AC405" i="141"/>
  <c r="AD649" i="142"/>
  <c r="AC25" i="141"/>
  <c r="AC456" i="141"/>
  <c r="AD957" i="142"/>
  <c r="AC967" i="141"/>
  <c r="AC279" i="142"/>
  <c r="AD214" i="142"/>
  <c r="AC564" i="141"/>
  <c r="AC936" i="142"/>
  <c r="AC794" i="141"/>
  <c r="AC625" i="141"/>
  <c r="AD663" i="142"/>
  <c r="AC266" i="141"/>
  <c r="AC764" i="141"/>
  <c r="AD22" i="142"/>
  <c r="AC283" i="142"/>
  <c r="AC399" i="142"/>
  <c r="AC668" i="142"/>
  <c r="AC802" i="141"/>
  <c r="AD836" i="142"/>
  <c r="AC990" i="141"/>
  <c r="AC797" i="141"/>
  <c r="AD961" i="142"/>
  <c r="AC398" i="141"/>
  <c r="AC102" i="141"/>
  <c r="AC274" i="141"/>
  <c r="AC413" i="142"/>
  <c r="AD808" i="142"/>
  <c r="AC606" i="141"/>
  <c r="AC574" i="142"/>
  <c r="AC968" i="141"/>
  <c r="AC79" i="142"/>
  <c r="AD714" i="142"/>
  <c r="AC636" i="141"/>
  <c r="AC160" i="142"/>
  <c r="AD423" i="142"/>
  <c r="AC305" i="141"/>
  <c r="AC642" i="141"/>
  <c r="AC743" i="142"/>
  <c r="AC923" i="141"/>
  <c r="AC839" i="141"/>
  <c r="AC652" i="142"/>
  <c r="AC267" i="141"/>
  <c r="AC819" i="141"/>
  <c r="AD889" i="142"/>
  <c r="AC417" i="142"/>
  <c r="AC784" i="142"/>
  <c r="AC779" i="141"/>
  <c r="AC346" i="141"/>
  <c r="AD743" i="142"/>
  <c r="AC712" i="141"/>
  <c r="AC540" i="142"/>
  <c r="AD353" i="142"/>
  <c r="AC899" i="142"/>
  <c r="AC114" i="142"/>
  <c r="AC585" i="141"/>
  <c r="AC685" i="142"/>
  <c r="AD123" i="142"/>
  <c r="AC194" i="141"/>
  <c r="AC715" i="141"/>
  <c r="AD688" i="142"/>
  <c r="AC380" i="142"/>
  <c r="AC17" i="142"/>
  <c r="AC309" i="141"/>
  <c r="AC529" i="141"/>
  <c r="AD283" i="142"/>
  <c r="AC35" i="141"/>
  <c r="AC177" i="142"/>
  <c r="AD930" i="142"/>
  <c r="AC26" i="142"/>
  <c r="AD240" i="142"/>
  <c r="AC113" i="141"/>
  <c r="AC416" i="141"/>
  <c r="AD136" i="142"/>
  <c r="AC474" i="142"/>
  <c r="AD721" i="142"/>
  <c r="AD244" i="142"/>
  <c r="AC732" i="142"/>
  <c r="AD540" i="142"/>
  <c r="AC955" i="141"/>
  <c r="AC411" i="142"/>
  <c r="AD231" i="142"/>
  <c r="AC582" i="141"/>
  <c r="AC964" i="142"/>
  <c r="AC695" i="142"/>
  <c r="AC767" i="141"/>
  <c r="AC824" i="141"/>
  <c r="AC881" i="141"/>
  <c r="AD360" i="142"/>
  <c r="AC570" i="141"/>
  <c r="AC775" i="142"/>
  <c r="AC742" i="141"/>
  <c r="AC486" i="141"/>
  <c r="AD741" i="142"/>
  <c r="AC620" i="142"/>
  <c r="AC934" i="142"/>
  <c r="AD569" i="142"/>
  <c r="AC675" i="141"/>
  <c r="AC210" i="142"/>
  <c r="AC495" i="142"/>
  <c r="AC374" i="141"/>
  <c r="AD43" i="142"/>
  <c r="AC49" i="141"/>
  <c r="AC40" i="141"/>
  <c r="AD129" i="142"/>
  <c r="AC510" i="141"/>
  <c r="AC353" i="142"/>
  <c r="AD601" i="142"/>
  <c r="AC370" i="142"/>
  <c r="AD934" i="142"/>
  <c r="AC542" i="142"/>
  <c r="AC729" i="142"/>
  <c r="AD411" i="142"/>
  <c r="AC657" i="142"/>
  <c r="AC844" i="142"/>
  <c r="AC209" i="141"/>
  <c r="AD299" i="142"/>
  <c r="AD315" i="142"/>
  <c r="AC276" i="141"/>
  <c r="AC414" i="141"/>
  <c r="AD729" i="142"/>
  <c r="AC557" i="141"/>
  <c r="AD495" i="142"/>
  <c r="AC793" i="141"/>
  <c r="AC122" i="142"/>
  <c r="AD46" i="142"/>
  <c r="AC661" i="142"/>
  <c r="AD140" i="142"/>
  <c r="AC155" i="141"/>
  <c r="AD35" i="21"/>
  <c r="AC312" i="142"/>
  <c r="AC205" i="141"/>
  <c r="AD668" i="142"/>
  <c r="AC91" i="141"/>
  <c r="AC714" i="142"/>
  <c r="AD666" i="141"/>
  <c r="AC412" i="142"/>
  <c r="AC799" i="142"/>
  <c r="AC190" i="141"/>
  <c r="AC543" i="141"/>
  <c r="AD312" i="142"/>
  <c r="AC541" i="141"/>
  <c r="AC497" i="141"/>
  <c r="AC109" i="141"/>
  <c r="AC58" i="141"/>
  <c r="AD831" i="142"/>
  <c r="AC243" i="141"/>
  <c r="AC382" i="141"/>
  <c r="AD193" i="142"/>
  <c r="AC290" i="141"/>
  <c r="AC465" i="141"/>
  <c r="AD156" i="142"/>
  <c r="AC95" i="141"/>
  <c r="AD890" i="142"/>
  <c r="AC451" i="141"/>
  <c r="AC692" i="142"/>
  <c r="AD206" i="142"/>
  <c r="AC580" i="142"/>
  <c r="AC247" i="141"/>
  <c r="AC134" i="141"/>
  <c r="AC933" i="141"/>
  <c r="AD555" i="142"/>
  <c r="AC593" i="141"/>
  <c r="AC214" i="142"/>
  <c r="AD336" i="142"/>
  <c r="AC317" i="141"/>
  <c r="AC339" i="142"/>
  <c r="AC389" i="141"/>
  <c r="AC269" i="141"/>
  <c r="AD620" i="142"/>
  <c r="AC835" i="141"/>
  <c r="AC924" i="142"/>
  <c r="AC392" i="141"/>
  <c r="AC863" i="141"/>
  <c r="AD783" i="142"/>
  <c r="AC755" i="142"/>
  <c r="AC583" i="142"/>
  <c r="AD173" i="142"/>
  <c r="AC559" i="141"/>
  <c r="AC265" i="142"/>
  <c r="AC73" i="141"/>
  <c r="AC275" i="142"/>
  <c r="AD366" i="142"/>
  <c r="AC527" i="141"/>
  <c r="AD931" i="142"/>
  <c r="AD340" i="142"/>
  <c r="AC846" i="142"/>
  <c r="AC859" i="141"/>
  <c r="AC916" i="142"/>
  <c r="AC815" i="141"/>
  <c r="AE35" i="21"/>
  <c r="AC257" i="142"/>
  <c r="AC300" i="141"/>
  <c r="AD673" i="142"/>
  <c r="AC461" i="141"/>
  <c r="AC100" i="141"/>
  <c r="AC357" i="141"/>
  <c r="AC520" i="141"/>
  <c r="AD380" i="142"/>
  <c r="AC616" i="141"/>
  <c r="AC166" i="142"/>
  <c r="AD177" i="142"/>
  <c r="AC561" i="141"/>
  <c r="AD448" i="142"/>
  <c r="AC516" i="141"/>
  <c r="AC51" i="141"/>
  <c r="AD313" i="142"/>
  <c r="AC448" i="142"/>
  <c r="AC745" i="141"/>
  <c r="AC634" i="141"/>
  <c r="AC584" i="141"/>
  <c r="AC646" i="142"/>
  <c r="AC909" i="141"/>
  <c r="AD963" i="142"/>
  <c r="AC807" i="142"/>
  <c r="AB36" i="21" l="1"/>
  <c r="Q699" i="141"/>
  <c r="R699" i="142" s="1"/>
  <c r="AE196" i="142"/>
  <c r="AF196" i="142"/>
  <c r="AH196" i="142" s="1"/>
  <c r="AJ196" i="142"/>
  <c r="AE852" i="142"/>
  <c r="AF852" i="142"/>
  <c r="AH852" i="142" s="1"/>
  <c r="AJ852" i="142"/>
  <c r="AE901" i="142"/>
  <c r="AG901" i="142" s="1"/>
  <c r="AJ901" i="142"/>
  <c r="AF901" i="142"/>
  <c r="AH901" i="142" s="1"/>
  <c r="AJ240" i="142"/>
  <c r="AE240" i="142"/>
  <c r="AG240" i="142" s="1"/>
  <c r="AF240" i="142"/>
  <c r="AH240" i="142" s="1"/>
  <c r="Q558" i="141"/>
  <c r="R558" i="142" s="1"/>
  <c r="Q786" i="141"/>
  <c r="R786" i="142" s="1"/>
  <c r="Q476" i="141"/>
  <c r="R476" i="142" s="1"/>
  <c r="Q412" i="141"/>
  <c r="R412" i="142" s="1"/>
  <c r="Q396" i="141"/>
  <c r="R396" i="142" s="1"/>
  <c r="Q912" i="141"/>
  <c r="R912" i="142" s="1"/>
  <c r="Q117" i="141"/>
  <c r="R117" i="142" s="1"/>
  <c r="Q370" i="141"/>
  <c r="R370" i="142" s="1"/>
  <c r="Q161" i="141"/>
  <c r="R161" i="142" s="1"/>
  <c r="Q936" i="141"/>
  <c r="R936" i="142" s="1"/>
  <c r="Q507" i="141"/>
  <c r="R507" i="142" s="1"/>
  <c r="Q275" i="141"/>
  <c r="R275" i="142" s="1"/>
  <c r="Q846" i="141"/>
  <c r="R846" i="142" s="1"/>
  <c r="Q657" i="141"/>
  <c r="R657" i="142" s="1"/>
  <c r="Q886" i="141"/>
  <c r="R886" i="142" s="1"/>
  <c r="AI240" i="141"/>
  <c r="AG336" i="141"/>
  <c r="AG436" i="141"/>
  <c r="AI436" i="141" s="1"/>
  <c r="AG507" i="141"/>
  <c r="AI507" i="141" s="1"/>
  <c r="AG397" i="141"/>
  <c r="AG873" i="141"/>
  <c r="AI873" i="141" s="1"/>
  <c r="AG825" i="141"/>
  <c r="AI825" i="141" s="1"/>
  <c r="AG781" i="141"/>
  <c r="AI781" i="141" s="1"/>
  <c r="AG887" i="141"/>
  <c r="AG991" i="141"/>
  <c r="AI991" i="141" s="1"/>
  <c r="AG716" i="141"/>
  <c r="AI716" i="141" s="1"/>
  <c r="AG962" i="141"/>
  <c r="AI962" i="141" s="1"/>
  <c r="AG718" i="142"/>
  <c r="AG28" i="141"/>
  <c r="AI28" i="141" s="1"/>
  <c r="AG685" i="141"/>
  <c r="AI685" i="141" s="1"/>
  <c r="AG818" i="141"/>
  <c r="AI818" i="141" s="1"/>
  <c r="AG1003" i="141"/>
  <c r="AG239" i="141"/>
  <c r="AG845" i="141"/>
  <c r="AI845" i="141" s="1"/>
  <c r="AG848" i="141"/>
  <c r="AI848" i="141" s="1"/>
  <c r="AG111" i="141"/>
  <c r="AG275" i="141"/>
  <c r="AI275" i="141" s="1"/>
  <c r="AI773" i="141"/>
  <c r="AG961" i="141"/>
  <c r="AI961" i="141" s="1"/>
  <c r="AG884" i="141"/>
  <c r="AI884" i="141" s="1"/>
  <c r="Q917" i="141"/>
  <c r="R917" i="142" s="1"/>
  <c r="Q434" i="141"/>
  <c r="R434" i="142" s="1"/>
  <c r="AG882" i="141"/>
  <c r="AG47" i="141"/>
  <c r="Q228" i="141"/>
  <c r="R228" i="142" s="1"/>
  <c r="AG320" i="141"/>
  <c r="AI320" i="141" s="1"/>
  <c r="AG440" i="141"/>
  <c r="AI440" i="141" s="1"/>
  <c r="Q238" i="141"/>
  <c r="R238" i="142" s="1"/>
  <c r="AJ244" i="142"/>
  <c r="AE244" i="142"/>
  <c r="AG244" i="142" s="1"/>
  <c r="AF244" i="142"/>
  <c r="AH244" i="142" s="1"/>
  <c r="Q501" i="141"/>
  <c r="R501" i="142" s="1"/>
  <c r="Q517" i="141"/>
  <c r="R517" i="142" s="1"/>
  <c r="AG244" i="141"/>
  <c r="Q252" i="141"/>
  <c r="R252" i="142" s="1"/>
  <c r="AG161" i="141"/>
  <c r="AG307" i="141"/>
  <c r="AI307" i="141" s="1"/>
  <c r="AG322" i="141"/>
  <c r="AI322" i="141" s="1"/>
  <c r="AG912" i="141"/>
  <c r="AG809" i="141"/>
  <c r="AG34" i="141"/>
  <c r="AI34" i="141" s="1"/>
  <c r="AG733" i="141"/>
  <c r="AG900" i="141"/>
  <c r="Q733" i="141"/>
  <c r="R733" i="142" s="1"/>
  <c r="AF212" i="141"/>
  <c r="AH212" i="141" s="1"/>
  <c r="AE212" i="141"/>
  <c r="AJ212" i="141"/>
  <c r="AF106" i="142"/>
  <c r="AH106" i="142" s="1"/>
  <c r="AJ106" i="142"/>
  <c r="AE106" i="142"/>
  <c r="AG106" i="142" s="1"/>
  <c r="Q481" i="141"/>
  <c r="R481" i="142" s="1"/>
  <c r="AG278" i="141"/>
  <c r="AF367" i="141"/>
  <c r="AH367" i="141" s="1"/>
  <c r="AE367" i="141"/>
  <c r="AG367" i="141" s="1"/>
  <c r="AJ367" i="141"/>
  <c r="AE73" i="141"/>
  <c r="AG73" i="141" s="1"/>
  <c r="AF73" i="141"/>
  <c r="AH73" i="141" s="1"/>
  <c r="AJ73" i="141"/>
  <c r="AG942" i="141"/>
  <c r="AG481" i="141"/>
  <c r="Q942" i="141"/>
  <c r="R942" i="142" s="1"/>
  <c r="AE232" i="141"/>
  <c r="AJ232" i="141"/>
  <c r="AF232" i="141"/>
  <c r="AH232" i="141" s="1"/>
  <c r="AF207" i="141"/>
  <c r="AH207" i="141" s="1"/>
  <c r="AE207" i="141"/>
  <c r="AG207" i="141" s="1"/>
  <c r="AJ207" i="141"/>
  <c r="AJ157" i="141"/>
  <c r="AF157" i="141"/>
  <c r="AH157" i="141" s="1"/>
  <c r="AE157" i="141"/>
  <c r="AG157" i="141" s="1"/>
  <c r="AI157" i="141" s="1"/>
  <c r="AE659" i="142"/>
  <c r="AG659" i="142" s="1"/>
  <c r="AJ659" i="142"/>
  <c r="AF659" i="142"/>
  <c r="AH659" i="142" s="1"/>
  <c r="AJ472" i="141"/>
  <c r="AE472" i="141"/>
  <c r="AF472" i="141"/>
  <c r="AH472" i="141" s="1"/>
  <c r="AE185" i="141"/>
  <c r="AG185" i="141" s="1"/>
  <c r="AF185" i="141"/>
  <c r="AH185" i="141" s="1"/>
  <c r="AJ185" i="141"/>
  <c r="AJ585" i="141"/>
  <c r="AF585" i="141"/>
  <c r="AH585" i="141" s="1"/>
  <c r="AE585" i="141"/>
  <c r="Q848" i="141"/>
  <c r="R848" i="142" s="1"/>
  <c r="Q546" i="141"/>
  <c r="R546" i="142" s="1"/>
  <c r="Q291" i="141"/>
  <c r="R291" i="142" s="1"/>
  <c r="AG85" i="141"/>
  <c r="AI85" i="141" s="1"/>
  <c r="Q985" i="141"/>
  <c r="R985" i="142" s="1"/>
  <c r="AJ128" i="141"/>
  <c r="AE128" i="141"/>
  <c r="AF128" i="141"/>
  <c r="AH128" i="141" s="1"/>
  <c r="AF668" i="142"/>
  <c r="AH668" i="142" s="1"/>
  <c r="AE668" i="142"/>
  <c r="AJ668" i="142"/>
  <c r="AE531" i="141"/>
  <c r="AF531" i="141"/>
  <c r="AH531" i="141" s="1"/>
  <c r="AJ531" i="141"/>
  <c r="AF634" i="141"/>
  <c r="AH634" i="141" s="1"/>
  <c r="AJ634" i="141"/>
  <c r="AE634" i="141"/>
  <c r="AG634" i="141" s="1"/>
  <c r="AF282" i="142"/>
  <c r="AH282" i="142" s="1"/>
  <c r="AE282" i="142"/>
  <c r="AG282" i="142" s="1"/>
  <c r="AJ282" i="142"/>
  <c r="AF495" i="142"/>
  <c r="AH495" i="142" s="1"/>
  <c r="AE495" i="142"/>
  <c r="AJ495" i="142"/>
  <c r="AJ134" i="141"/>
  <c r="AE134" i="141"/>
  <c r="AF134" i="141"/>
  <c r="AH134" i="141" s="1"/>
  <c r="AE689" i="141"/>
  <c r="AJ689" i="141"/>
  <c r="AF689" i="141"/>
  <c r="AH689" i="141" s="1"/>
  <c r="AF614" i="141"/>
  <c r="AH614" i="141" s="1"/>
  <c r="AE614" i="141"/>
  <c r="AG614" i="141" s="1"/>
  <c r="AI614" i="141" s="1"/>
  <c r="AJ614" i="141"/>
  <c r="AJ590" i="142"/>
  <c r="AF590" i="142"/>
  <c r="AH590" i="142" s="1"/>
  <c r="AE590" i="142"/>
  <c r="AG609" i="141"/>
  <c r="AI609" i="141" s="1"/>
  <c r="AF948" i="141"/>
  <c r="AH948" i="141" s="1"/>
  <c r="AJ948" i="141"/>
  <c r="AE948" i="141"/>
  <c r="AE970" i="141"/>
  <c r="AG970" i="141" s="1"/>
  <c r="AJ970" i="141"/>
  <c r="AF970" i="141"/>
  <c r="AH970" i="141" s="1"/>
  <c r="AF877" i="141"/>
  <c r="AH877" i="141" s="1"/>
  <c r="AE877" i="141"/>
  <c r="AG877" i="141" s="1"/>
  <c r="AJ877" i="141"/>
  <c r="Q698" i="141"/>
  <c r="R698" i="142" s="1"/>
  <c r="Q322" i="141"/>
  <c r="R322" i="142" s="1"/>
  <c r="Q845" i="141"/>
  <c r="R845" i="142" s="1"/>
  <c r="Q903" i="141"/>
  <c r="R903" i="142" s="1"/>
  <c r="AF968" i="141"/>
  <c r="AH968" i="141" s="1"/>
  <c r="AE968" i="141"/>
  <c r="AJ968" i="141"/>
  <c r="AE769" i="141"/>
  <c r="AF769" i="141"/>
  <c r="AH769" i="141" s="1"/>
  <c r="AJ769" i="141"/>
  <c r="AG985" i="141"/>
  <c r="AF109" i="141"/>
  <c r="AH109" i="141" s="1"/>
  <c r="AJ109" i="141"/>
  <c r="AE109" i="141"/>
  <c r="Q343" i="141"/>
  <c r="R343" i="142" s="1"/>
  <c r="AG1001" i="141"/>
  <c r="AG698" i="141"/>
  <c r="AI698" i="141" s="1"/>
  <c r="AG149" i="141"/>
  <c r="Q1001" i="141"/>
  <c r="R1001" i="142" s="1"/>
  <c r="Q149" i="141"/>
  <c r="R149" i="142" s="1"/>
  <c r="AE138" i="141"/>
  <c r="AF138" i="141"/>
  <c r="AH138" i="141" s="1"/>
  <c r="AJ138" i="141"/>
  <c r="AJ697" i="141"/>
  <c r="AE697" i="141"/>
  <c r="AF697" i="141"/>
  <c r="AH697" i="141" s="1"/>
  <c r="Q790" i="141"/>
  <c r="R790" i="142" s="1"/>
  <c r="AF1014" i="141"/>
  <c r="AH1014" i="141" s="1"/>
  <c r="AE1014" i="141"/>
  <c r="AJ1014" i="141"/>
  <c r="AF351" i="141"/>
  <c r="AH351" i="141" s="1"/>
  <c r="AE351" i="141"/>
  <c r="AJ351" i="141"/>
  <c r="AE36" i="141"/>
  <c r="AF36" i="141"/>
  <c r="AH36" i="141" s="1"/>
  <c r="AJ36" i="141"/>
  <c r="AF209" i="141"/>
  <c r="AH209" i="141" s="1"/>
  <c r="AE209" i="141"/>
  <c r="AJ209" i="141"/>
  <c r="AJ776" i="141"/>
  <c r="AE776" i="141"/>
  <c r="AF776" i="141"/>
  <c r="AH776" i="141" s="1"/>
  <c r="AF392" i="141"/>
  <c r="AH392" i="141" s="1"/>
  <c r="AE392" i="141"/>
  <c r="AJ392" i="141"/>
  <c r="Q185" i="141"/>
  <c r="R185" i="142" s="1"/>
  <c r="Q761" i="141"/>
  <c r="R761" i="142" s="1"/>
  <c r="Q85" i="141"/>
  <c r="R85" i="142" s="1"/>
  <c r="AJ512" i="141"/>
  <c r="AF512" i="141"/>
  <c r="AH512" i="141" s="1"/>
  <c r="AE512" i="141"/>
  <c r="AG512" i="141" s="1"/>
  <c r="AF190" i="141"/>
  <c r="AH190" i="141" s="1"/>
  <c r="AE190" i="141"/>
  <c r="AG190" i="141" s="1"/>
  <c r="AJ190" i="141"/>
  <c r="AE297" i="141"/>
  <c r="AJ297" i="141"/>
  <c r="AF297" i="141"/>
  <c r="AH297" i="141" s="1"/>
  <c r="AF777" i="141"/>
  <c r="AH777" i="141" s="1"/>
  <c r="AE777" i="141"/>
  <c r="AJ777" i="141"/>
  <c r="AF808" i="142"/>
  <c r="AH808" i="142" s="1"/>
  <c r="AE808" i="142"/>
  <c r="AG808" i="142" s="1"/>
  <c r="AJ808" i="142"/>
  <c r="AF591" i="142"/>
  <c r="AH591" i="142" s="1"/>
  <c r="AJ591" i="142"/>
  <c r="AE591" i="142"/>
  <c r="AG591" i="142" s="1"/>
  <c r="Q727" i="141"/>
  <c r="R727" i="142" s="1"/>
  <c r="AG761" i="141"/>
  <c r="Q884" i="141"/>
  <c r="R884" i="142" s="1"/>
  <c r="AE708" i="141"/>
  <c r="AG708" i="141" s="1"/>
  <c r="AJ708" i="141"/>
  <c r="AF708" i="141"/>
  <c r="AH708" i="141" s="1"/>
  <c r="AF916" i="142"/>
  <c r="AH916" i="142" s="1"/>
  <c r="AE916" i="142"/>
  <c r="AG916" i="142" s="1"/>
  <c r="AJ916" i="142"/>
  <c r="AF795" i="141"/>
  <c r="AH795" i="141" s="1"/>
  <c r="AE795" i="141"/>
  <c r="AJ795" i="141"/>
  <c r="Q611" i="141"/>
  <c r="R611" i="142" s="1"/>
  <c r="Q174" i="141"/>
  <c r="R174" i="142" s="1"/>
  <c r="Q189" i="141"/>
  <c r="R189" i="142" s="1"/>
  <c r="Q716" i="141"/>
  <c r="R716" i="142" s="1"/>
  <c r="AG174" i="141"/>
  <c r="AG727" i="141"/>
  <c r="AG189" i="141"/>
  <c r="AF734" i="141"/>
  <c r="AH734" i="141" s="1"/>
  <c r="AE734" i="141"/>
  <c r="AJ734" i="141"/>
  <c r="AE667" i="141"/>
  <c r="AG667" i="141" s="1"/>
  <c r="AF667" i="141"/>
  <c r="AH667" i="141" s="1"/>
  <c r="AJ667" i="141"/>
  <c r="AE175" i="141"/>
  <c r="AJ175" i="141"/>
  <c r="AF175" i="141"/>
  <c r="AH175" i="141" s="1"/>
  <c r="AF779" i="141"/>
  <c r="AH779" i="141" s="1"/>
  <c r="AJ779" i="141"/>
  <c r="AE779" i="141"/>
  <c r="AG779" i="141" s="1"/>
  <c r="Q730" i="141"/>
  <c r="R730" i="142" s="1"/>
  <c r="Q500" i="141"/>
  <c r="R500" i="142" s="1"/>
  <c r="AG84" i="141"/>
  <c r="AI343" i="141"/>
  <c r="Q691" i="141"/>
  <c r="R691" i="142" s="1"/>
  <c r="Q439" i="141"/>
  <c r="R439" i="142" s="1"/>
  <c r="AG500" i="141"/>
  <c r="Q84" i="141"/>
  <c r="R84" i="142" s="1"/>
  <c r="AF131" i="141"/>
  <c r="AH131" i="141" s="1"/>
  <c r="AE131" i="141"/>
  <c r="AJ131" i="141"/>
  <c r="AF377" i="141"/>
  <c r="AH377" i="141" s="1"/>
  <c r="AE377" i="141"/>
  <c r="AJ377" i="141"/>
  <c r="AE742" i="141"/>
  <c r="AF742" i="141"/>
  <c r="AH742" i="141" s="1"/>
  <c r="AJ742" i="141"/>
  <c r="AF202" i="141"/>
  <c r="AH202" i="141" s="1"/>
  <c r="AE202" i="141"/>
  <c r="AJ202" i="141"/>
  <c r="AE180" i="141"/>
  <c r="AF180" i="141"/>
  <c r="AH180" i="141" s="1"/>
  <c r="AJ180" i="141"/>
  <c r="AE703" i="141"/>
  <c r="AF703" i="141"/>
  <c r="AH703" i="141" s="1"/>
  <c r="AJ703" i="141"/>
  <c r="AJ759" i="141"/>
  <c r="AF759" i="141"/>
  <c r="AH759" i="141" s="1"/>
  <c r="AE759" i="141"/>
  <c r="AE794" i="141"/>
  <c r="AJ794" i="141"/>
  <c r="AF794" i="141"/>
  <c r="AH794" i="141" s="1"/>
  <c r="Q425" i="141"/>
  <c r="R425" i="142" s="1"/>
  <c r="Q200" i="141"/>
  <c r="R200" i="142" s="1"/>
  <c r="AG462" i="141"/>
  <c r="AI611" i="141"/>
  <c r="Q236" i="141"/>
  <c r="R236" i="142" s="1"/>
  <c r="Q462" i="141"/>
  <c r="R462" i="142" s="1"/>
  <c r="AF403" i="141"/>
  <c r="AH403" i="141" s="1"/>
  <c r="AE403" i="141"/>
  <c r="AJ403" i="141"/>
  <c r="AJ998" i="141"/>
  <c r="AF998" i="141"/>
  <c r="AH998" i="141" s="1"/>
  <c r="AE998" i="141"/>
  <c r="AG998" i="141" s="1"/>
  <c r="AJ538" i="141"/>
  <c r="AE538" i="141"/>
  <c r="AF538" i="141"/>
  <c r="AH538" i="141" s="1"/>
  <c r="AF274" i="141"/>
  <c r="AH274" i="141" s="1"/>
  <c r="AE274" i="141"/>
  <c r="AJ274" i="141"/>
  <c r="AE357" i="141"/>
  <c r="AF357" i="141"/>
  <c r="AH357" i="141" s="1"/>
  <c r="AJ357" i="141"/>
  <c r="AF430" i="141"/>
  <c r="AH430" i="141" s="1"/>
  <c r="AJ430" i="141"/>
  <c r="AE430" i="141"/>
  <c r="AJ676" i="141"/>
  <c r="AF676" i="141"/>
  <c r="AH676" i="141" s="1"/>
  <c r="AE676" i="141"/>
  <c r="AF309" i="141"/>
  <c r="AH309" i="141" s="1"/>
  <c r="AJ309" i="141"/>
  <c r="AE309" i="141"/>
  <c r="AG309" i="141" s="1"/>
  <c r="AE536" i="141"/>
  <c r="AG536" i="141" s="1"/>
  <c r="AF536" i="141"/>
  <c r="AH536" i="141" s="1"/>
  <c r="AJ536" i="141"/>
  <c r="AF89" i="141"/>
  <c r="AH89" i="141" s="1"/>
  <c r="AJ89" i="141"/>
  <c r="AE89" i="141"/>
  <c r="AG89" i="141" s="1"/>
  <c r="Q74" i="141"/>
  <c r="R74" i="142" s="1"/>
  <c r="Q485" i="141"/>
  <c r="R485" i="142" s="1"/>
  <c r="Q618" i="141"/>
  <c r="R618" i="142" s="1"/>
  <c r="Q441" i="141"/>
  <c r="R441" i="142" s="1"/>
  <c r="Q27" i="141"/>
  <c r="R27" i="142" s="1"/>
  <c r="Q418" i="141"/>
  <c r="R418" i="142" s="1"/>
  <c r="Q811" i="141"/>
  <c r="R811" i="142" s="1"/>
  <c r="AG439" i="141"/>
  <c r="AG811" i="141"/>
  <c r="Q154" i="141"/>
  <c r="R154" i="142" s="1"/>
  <c r="AG418" i="141"/>
  <c r="AF596" i="141"/>
  <c r="AH596" i="141" s="1"/>
  <c r="AE596" i="141"/>
  <c r="AJ596" i="141"/>
  <c r="AF113" i="141"/>
  <c r="AH113" i="141" s="1"/>
  <c r="AJ113" i="141"/>
  <c r="AE113" i="141"/>
  <c r="AE312" i="142"/>
  <c r="AF312" i="142"/>
  <c r="AH312" i="142" s="1"/>
  <c r="AJ312" i="142"/>
  <c r="AJ257" i="142"/>
  <c r="AE257" i="142"/>
  <c r="AG257" i="142" s="1"/>
  <c r="AF257" i="142"/>
  <c r="AH257" i="142" s="1"/>
  <c r="AE921" i="141"/>
  <c r="AF921" i="141"/>
  <c r="AH921" i="141" s="1"/>
  <c r="AJ921" i="141"/>
  <c r="AJ477" i="141"/>
  <c r="AF477" i="141"/>
  <c r="AH477" i="141" s="1"/>
  <c r="AE477" i="141"/>
  <c r="AJ107" i="141"/>
  <c r="AF107" i="141"/>
  <c r="AH107" i="141" s="1"/>
  <c r="AE107" i="141"/>
  <c r="AE302" i="142"/>
  <c r="AG302" i="142" s="1"/>
  <c r="AF302" i="142"/>
  <c r="AH302" i="142" s="1"/>
  <c r="AJ302" i="142"/>
  <c r="AF849" i="141"/>
  <c r="AH849" i="141" s="1"/>
  <c r="AE849" i="141"/>
  <c r="AJ849" i="141"/>
  <c r="AE428" i="141"/>
  <c r="AF428" i="141"/>
  <c r="AH428" i="141" s="1"/>
  <c r="AJ428" i="141"/>
  <c r="AE824" i="141"/>
  <c r="AF824" i="141"/>
  <c r="AH824" i="141" s="1"/>
  <c r="AJ824" i="141"/>
  <c r="AJ389" i="141"/>
  <c r="AF389" i="141"/>
  <c r="AH389" i="141" s="1"/>
  <c r="AE389" i="141"/>
  <c r="Q947" i="141"/>
  <c r="R947" i="142" s="1"/>
  <c r="Q288" i="141"/>
  <c r="R288" i="142" s="1"/>
  <c r="Q641" i="141"/>
  <c r="R641" i="142" s="1"/>
  <c r="Q723" i="141"/>
  <c r="R723" i="142" s="1"/>
  <c r="AG730" i="141"/>
  <c r="Q951" i="141"/>
  <c r="R951" i="142" s="1"/>
  <c r="AG452" i="141"/>
  <c r="AG441" i="141"/>
  <c r="AG951" i="141"/>
  <c r="AG236" i="141"/>
  <c r="Q997" i="141"/>
  <c r="R997" i="142" s="1"/>
  <c r="AI312" i="141"/>
  <c r="AG691" i="141"/>
  <c r="Q452" i="141"/>
  <c r="R452" i="142" s="1"/>
  <c r="AG27" i="141"/>
  <c r="AF243" i="141"/>
  <c r="AH243" i="141" s="1"/>
  <c r="AE243" i="141"/>
  <c r="AJ243" i="141"/>
  <c r="AJ437" i="142"/>
  <c r="AE437" i="142"/>
  <c r="AF437" i="142"/>
  <c r="AH437" i="142" s="1"/>
  <c r="AE516" i="141"/>
  <c r="AJ516" i="141"/>
  <c r="AF516" i="141"/>
  <c r="AH516" i="141" s="1"/>
  <c r="AE60" i="141"/>
  <c r="AJ60" i="141"/>
  <c r="AF60" i="141"/>
  <c r="AH60" i="141" s="1"/>
  <c r="AF744" i="141"/>
  <c r="AH744" i="141" s="1"/>
  <c r="AJ744" i="141"/>
  <c r="AE744" i="141"/>
  <c r="AE25" i="141"/>
  <c r="AF25" i="141"/>
  <c r="AH25" i="141" s="1"/>
  <c r="AJ25" i="141"/>
  <c r="AE603" i="141"/>
  <c r="AF603" i="141"/>
  <c r="AH603" i="141" s="1"/>
  <c r="AJ603" i="141"/>
  <c r="AE93" i="141"/>
  <c r="AJ93" i="141"/>
  <c r="AF93" i="141"/>
  <c r="AH93" i="141" s="1"/>
  <c r="AJ267" i="141"/>
  <c r="AF267" i="141"/>
  <c r="AH267" i="141" s="1"/>
  <c r="AE267" i="141"/>
  <c r="AE505" i="141"/>
  <c r="AJ505" i="141"/>
  <c r="AF505" i="141"/>
  <c r="AH505" i="141" s="1"/>
  <c r="AF218" i="141"/>
  <c r="AH218" i="141" s="1"/>
  <c r="AE218" i="141"/>
  <c r="AJ218" i="141"/>
  <c r="AJ747" i="141"/>
  <c r="AF747" i="141"/>
  <c r="AH747" i="141" s="1"/>
  <c r="AE747" i="141"/>
  <c r="Q965" i="141"/>
  <c r="R965" i="142" s="1"/>
  <c r="Q610" i="141"/>
  <c r="R610" i="142" s="1"/>
  <c r="Q771" i="141"/>
  <c r="R771" i="142" s="1"/>
  <c r="Q463" i="141"/>
  <c r="R463" i="142" s="1"/>
  <c r="Q879" i="141"/>
  <c r="R879" i="142" s="1"/>
  <c r="Q976" i="141"/>
  <c r="R976" i="142" s="1"/>
  <c r="Q436" i="141"/>
  <c r="R436" i="142" s="1"/>
  <c r="AG929" i="141"/>
  <c r="AG976" i="141"/>
  <c r="Q929" i="141"/>
  <c r="R929" i="142" s="1"/>
  <c r="AG723" i="141"/>
  <c r="AF556" i="141"/>
  <c r="AH556" i="141" s="1"/>
  <c r="AE556" i="141"/>
  <c r="AJ556" i="141"/>
  <c r="AJ147" i="142"/>
  <c r="AE147" i="142"/>
  <c r="AG147" i="142" s="1"/>
  <c r="AF147" i="142"/>
  <c r="AH147" i="142" s="1"/>
  <c r="AE542" i="142"/>
  <c r="AG542" i="142" s="1"/>
  <c r="AJ542" i="142"/>
  <c r="AF542" i="142"/>
  <c r="AH542" i="142" s="1"/>
  <c r="AE294" i="141"/>
  <c r="AJ294" i="141"/>
  <c r="AF294" i="141"/>
  <c r="AH294" i="141" s="1"/>
  <c r="AJ368" i="141"/>
  <c r="AF368" i="141"/>
  <c r="AH368" i="141" s="1"/>
  <c r="AE368" i="141"/>
  <c r="AF789" i="141"/>
  <c r="AH789" i="141" s="1"/>
  <c r="AE789" i="141"/>
  <c r="AJ789" i="141"/>
  <c r="AF323" i="141"/>
  <c r="AH323" i="141" s="1"/>
  <c r="AE323" i="141"/>
  <c r="AJ323" i="141"/>
  <c r="AJ263" i="141"/>
  <c r="AE263" i="141"/>
  <c r="AF263" i="141"/>
  <c r="AH263" i="141" s="1"/>
  <c r="AE870" i="142"/>
  <c r="AF870" i="142"/>
  <c r="AH870" i="142" s="1"/>
  <c r="AJ870" i="142"/>
  <c r="AE658" i="141"/>
  <c r="AF658" i="141"/>
  <c r="AH658" i="141" s="1"/>
  <c r="AJ658" i="141"/>
  <c r="AF1004" i="141"/>
  <c r="AH1004" i="141" s="1"/>
  <c r="AE1004" i="141"/>
  <c r="AJ1004" i="141"/>
  <c r="AE35" i="141"/>
  <c r="AF35" i="141"/>
  <c r="AH35" i="141" s="1"/>
  <c r="AJ35" i="141"/>
  <c r="Q127" i="141"/>
  <c r="R127" i="142" s="1"/>
  <c r="Q609" i="141"/>
  <c r="R609" i="142" s="1"/>
  <c r="Q539" i="141"/>
  <c r="R539" i="142" s="1"/>
  <c r="Q435" i="141"/>
  <c r="R435" i="142" s="1"/>
  <c r="Q18" i="141"/>
  <c r="R18" i="142" s="1"/>
  <c r="Q565" i="141"/>
  <c r="R565" i="142" s="1"/>
  <c r="Q534" i="141"/>
  <c r="R534" i="142" s="1"/>
  <c r="AG519" i="141"/>
  <c r="Q553" i="141"/>
  <c r="R553" i="142" s="1"/>
  <c r="Q369" i="141"/>
  <c r="R369" i="142" s="1"/>
  <c r="Q62" i="141"/>
  <c r="R62" i="142" s="1"/>
  <c r="Q873" i="141"/>
  <c r="R873" i="142" s="1"/>
  <c r="Q350" i="141"/>
  <c r="R350" i="142" s="1"/>
  <c r="Q962" i="141"/>
  <c r="R962" i="142" s="1"/>
  <c r="Q33" i="141"/>
  <c r="R33" i="142" s="1"/>
  <c r="Q52" i="141"/>
  <c r="R52" i="142" s="1"/>
  <c r="Q446" i="141"/>
  <c r="R446" i="142" s="1"/>
  <c r="Q277" i="141"/>
  <c r="R277" i="142" s="1"/>
  <c r="Q519" i="141"/>
  <c r="R519" i="142" s="1"/>
  <c r="AG553" i="141"/>
  <c r="AG641" i="141"/>
  <c r="AG463" i="141"/>
  <c r="Q487" i="141"/>
  <c r="R487" i="142" s="1"/>
  <c r="AG879" i="141"/>
  <c r="AE617" i="141"/>
  <c r="AG617" i="141" s="1"/>
  <c r="AF617" i="141"/>
  <c r="AH617" i="141" s="1"/>
  <c r="AJ617" i="141"/>
  <c r="AJ793" i="141"/>
  <c r="AF793" i="141"/>
  <c r="AH793" i="141" s="1"/>
  <c r="AE793" i="141"/>
  <c r="AG793" i="141" s="1"/>
  <c r="AF527" i="141"/>
  <c r="AH527" i="141" s="1"/>
  <c r="AE527" i="141"/>
  <c r="AJ527" i="141"/>
  <c r="AF148" i="141"/>
  <c r="AH148" i="141" s="1"/>
  <c r="AE148" i="141"/>
  <c r="AJ148" i="141"/>
  <c r="AE817" i="141"/>
  <c r="AG817" i="141" s="1"/>
  <c r="AJ817" i="141"/>
  <c r="AF817" i="141"/>
  <c r="AH817" i="141" s="1"/>
  <c r="AF451" i="141"/>
  <c r="AH451" i="141" s="1"/>
  <c r="AJ451" i="141"/>
  <c r="AE451" i="141"/>
  <c r="AF57" i="141"/>
  <c r="AH57" i="141" s="1"/>
  <c r="AE57" i="141"/>
  <c r="AJ57" i="141"/>
  <c r="AF404" i="141"/>
  <c r="AH404" i="141" s="1"/>
  <c r="AJ404" i="141"/>
  <c r="AE404" i="141"/>
  <c r="AG404" i="141" s="1"/>
  <c r="AJ841" i="142"/>
  <c r="AF841" i="142"/>
  <c r="AH841" i="142" s="1"/>
  <c r="AE841" i="142"/>
  <c r="AE955" i="141"/>
  <c r="AF955" i="141"/>
  <c r="AH955" i="141" s="1"/>
  <c r="AJ955" i="141"/>
  <c r="AF961" i="142"/>
  <c r="AH961" i="142" s="1"/>
  <c r="AE961" i="142"/>
  <c r="AJ961" i="142"/>
  <c r="Q589" i="141"/>
  <c r="R589" i="142" s="1"/>
  <c r="Q608" i="141"/>
  <c r="R608" i="142" s="1"/>
  <c r="Q415" i="141"/>
  <c r="R415" i="142" s="1"/>
  <c r="Q544" i="141"/>
  <c r="R544" i="142" s="1"/>
  <c r="Q640" i="141"/>
  <c r="R640" i="142" s="1"/>
  <c r="Q872" i="141"/>
  <c r="R872" i="142" s="1"/>
  <c r="Q637" i="141"/>
  <c r="R637" i="142" s="1"/>
  <c r="Q59" i="141"/>
  <c r="R59" i="142" s="1"/>
  <c r="Q55" i="141"/>
  <c r="R55" i="142" s="1"/>
  <c r="Q887" i="141"/>
  <c r="R887" i="142" s="1"/>
  <c r="AG534" i="141"/>
  <c r="Q459" i="141"/>
  <c r="R459" i="142" s="1"/>
  <c r="Q217" i="141"/>
  <c r="R217" i="142" s="1"/>
  <c r="Q329" i="141"/>
  <c r="R329" i="142" s="1"/>
  <c r="Q327" i="141"/>
  <c r="R327" i="142" s="1"/>
  <c r="Q29" i="141"/>
  <c r="R29" i="142" s="1"/>
  <c r="AG518" i="141"/>
  <c r="AG446" i="141"/>
  <c r="AG329" i="141"/>
  <c r="AG342" i="141"/>
  <c r="AG425" i="141"/>
  <c r="AG997" i="141"/>
  <c r="Q1009" i="141"/>
  <c r="R1009" i="142" s="1"/>
  <c r="AG327" i="141"/>
  <c r="AG710" i="142"/>
  <c r="AG277" i="141"/>
  <c r="Q670" i="141"/>
  <c r="R670" i="142" s="1"/>
  <c r="Q96" i="141"/>
  <c r="R96" i="142" s="1"/>
  <c r="Q828" i="141"/>
  <c r="R828" i="142" s="1"/>
  <c r="Q443" i="141"/>
  <c r="R443" i="142" s="1"/>
  <c r="AG487" i="141"/>
  <c r="AG459" i="141"/>
  <c r="Q518" i="141"/>
  <c r="R518" i="142" s="1"/>
  <c r="Q342" i="141"/>
  <c r="R342" i="142" s="1"/>
  <c r="AG154" i="141"/>
  <c r="AG771" i="141"/>
  <c r="AF474" i="142"/>
  <c r="AH474" i="142" s="1"/>
  <c r="AE474" i="142"/>
  <c r="AJ474" i="142"/>
  <c r="AF741" i="142"/>
  <c r="AH741" i="142" s="1"/>
  <c r="AE741" i="142"/>
  <c r="AJ741" i="142"/>
  <c r="AE981" i="141"/>
  <c r="AJ981" i="141"/>
  <c r="AF981" i="141"/>
  <c r="AH981" i="141" s="1"/>
  <c r="AE280" i="141"/>
  <c r="AF280" i="141"/>
  <c r="AH280" i="141" s="1"/>
  <c r="AJ280" i="141"/>
  <c r="AF49" i="141"/>
  <c r="AH49" i="141" s="1"/>
  <c r="AE49" i="141"/>
  <c r="AJ49" i="141"/>
  <c r="AE593" i="141"/>
  <c r="AF593" i="141"/>
  <c r="AH593" i="141" s="1"/>
  <c r="AJ593" i="141"/>
  <c r="AE572" i="141"/>
  <c r="AF572" i="141"/>
  <c r="AH572" i="141" s="1"/>
  <c r="AJ572" i="141"/>
  <c r="AE605" i="141"/>
  <c r="AF605" i="141"/>
  <c r="AH605" i="141" s="1"/>
  <c r="AJ605" i="141"/>
  <c r="AF773" i="142"/>
  <c r="AH773" i="142" s="1"/>
  <c r="AE773" i="142"/>
  <c r="AJ773" i="142"/>
  <c r="AE990" i="141"/>
  <c r="AG990" i="141" s="1"/>
  <c r="AJ990" i="141"/>
  <c r="AF990" i="141"/>
  <c r="AH990" i="141" s="1"/>
  <c r="AE860" i="141"/>
  <c r="AG860" i="141" s="1"/>
  <c r="AF860" i="141"/>
  <c r="AH860" i="141" s="1"/>
  <c r="AJ860" i="141"/>
  <c r="AE944" i="142"/>
  <c r="AG944" i="142" s="1"/>
  <c r="AJ944" i="142"/>
  <c r="AF944" i="142"/>
  <c r="AH944" i="142" s="1"/>
  <c r="AE563" i="141"/>
  <c r="AF563" i="141"/>
  <c r="AH563" i="141" s="1"/>
  <c r="AJ563" i="141"/>
  <c r="AF194" i="141"/>
  <c r="AH194" i="141" s="1"/>
  <c r="AE194" i="141"/>
  <c r="AJ194" i="141"/>
  <c r="AE276" i="141"/>
  <c r="AF276" i="141"/>
  <c r="AH276" i="141" s="1"/>
  <c r="AJ276" i="141"/>
  <c r="AF616" i="141"/>
  <c r="AH616" i="141" s="1"/>
  <c r="AJ616" i="141"/>
  <c r="AE616" i="141"/>
  <c r="AE90" i="142"/>
  <c r="AG90" i="142" s="1"/>
  <c r="AI90" i="142" s="1"/>
  <c r="AJ90" i="142"/>
  <c r="AF90" i="142"/>
  <c r="AH90" i="142" s="1"/>
  <c r="AF778" i="141"/>
  <c r="AH778" i="141" s="1"/>
  <c r="AJ778" i="141"/>
  <c r="AE778" i="141"/>
  <c r="AJ290" i="141"/>
  <c r="AF290" i="141"/>
  <c r="AH290" i="141" s="1"/>
  <c r="AE290" i="141"/>
  <c r="AF66" i="141"/>
  <c r="AH66" i="141" s="1"/>
  <c r="AE66" i="141"/>
  <c r="AJ66" i="141"/>
  <c r="AJ946" i="141"/>
  <c r="AF946" i="141"/>
  <c r="AH946" i="141" s="1"/>
  <c r="AE946" i="141"/>
  <c r="AF284" i="141"/>
  <c r="AH284" i="141" s="1"/>
  <c r="AE284" i="141"/>
  <c r="AJ284" i="141"/>
  <c r="AJ739" i="141"/>
  <c r="AF739" i="141"/>
  <c r="AH739" i="141" s="1"/>
  <c r="AE739" i="141"/>
  <c r="AG739" i="141" s="1"/>
  <c r="AE620" i="142"/>
  <c r="AG620" i="142" s="1"/>
  <c r="AJ620" i="142"/>
  <c r="AF620" i="142"/>
  <c r="AH620" i="142" s="1"/>
  <c r="AF375" i="141"/>
  <c r="AH375" i="141" s="1"/>
  <c r="AE375" i="141"/>
  <c r="AJ375" i="141"/>
  <c r="AE780" i="141"/>
  <c r="AF780" i="141"/>
  <c r="AH780" i="141" s="1"/>
  <c r="AJ780" i="141"/>
  <c r="AE938" i="141"/>
  <c r="AJ938" i="141"/>
  <c r="AF938" i="141"/>
  <c r="AH938" i="141" s="1"/>
  <c r="Q496" i="141"/>
  <c r="R496" i="142" s="1"/>
  <c r="Q754" i="141"/>
  <c r="R754" i="142" s="1"/>
  <c r="Q774" i="141"/>
  <c r="R774" i="142" s="1"/>
  <c r="Q249" i="141"/>
  <c r="R249" i="142" s="1"/>
  <c r="Q183" i="141"/>
  <c r="R183" i="142" s="1"/>
  <c r="Q422" i="141"/>
  <c r="R422" i="142" s="1"/>
  <c r="Q438" i="141"/>
  <c r="R438" i="142" s="1"/>
  <c r="Q925" i="141"/>
  <c r="R925" i="142" s="1"/>
  <c r="Q297" i="141"/>
  <c r="R297" i="142" s="1"/>
  <c r="AI546" i="141"/>
  <c r="Q442" i="141"/>
  <c r="R442" i="142" s="1"/>
  <c r="Q677" i="141"/>
  <c r="R677" i="142" s="1"/>
  <c r="Q896" i="141"/>
  <c r="R896" i="142" s="1"/>
  <c r="Q424" i="141"/>
  <c r="R424" i="142" s="1"/>
  <c r="AG435" i="141"/>
  <c r="AG59" i="141"/>
  <c r="Q402" i="141"/>
  <c r="R402" i="142" s="1"/>
  <c r="Q919" i="141"/>
  <c r="R919" i="142" s="1"/>
  <c r="Q447" i="141"/>
  <c r="R447" i="142" s="1"/>
  <c r="Q770" i="141"/>
  <c r="R770" i="142" s="1"/>
  <c r="Q381" i="141"/>
  <c r="R381" i="142" s="1"/>
  <c r="AI147" i="141"/>
  <c r="AI590" i="141"/>
  <c r="AG52" i="141"/>
  <c r="AG442" i="141"/>
  <c r="AG499" i="142"/>
  <c r="AG533" i="142"/>
  <c r="AG29" i="141"/>
  <c r="AG539" i="141"/>
  <c r="AG896" i="141"/>
  <c r="AG908" i="141"/>
  <c r="AG443" i="141"/>
  <c r="AG610" i="141"/>
  <c r="AG55" i="141"/>
  <c r="AG86" i="141"/>
  <c r="Q502" i="141"/>
  <c r="R502" i="142" s="1"/>
  <c r="Q536" i="141"/>
  <c r="R536" i="142" s="1"/>
  <c r="Q120" i="141"/>
  <c r="R120" i="142" s="1"/>
  <c r="Q949" i="141"/>
  <c r="R949" i="142" s="1"/>
  <c r="Q165" i="141"/>
  <c r="R165" i="142" s="1"/>
  <c r="Q320" i="141"/>
  <c r="R320" i="142" s="1"/>
  <c r="Q330" i="141"/>
  <c r="R330" i="142" s="1"/>
  <c r="AI841" i="141"/>
  <c r="AI474" i="141"/>
  <c r="Q908" i="141"/>
  <c r="R908" i="142" s="1"/>
  <c r="AG424" i="141"/>
  <c r="AG637" i="141"/>
  <c r="AG18" i="141"/>
  <c r="AG565" i="141"/>
  <c r="AG472" i="141"/>
  <c r="AG402" i="141"/>
  <c r="Q86" i="141"/>
  <c r="R86" i="142" s="1"/>
  <c r="AF541" i="141"/>
  <c r="AH541" i="141" s="1"/>
  <c r="AE541" i="141"/>
  <c r="AJ541" i="141"/>
  <c r="AF606" i="141"/>
  <c r="AH606" i="141" s="1"/>
  <c r="AE606" i="141"/>
  <c r="AJ606" i="141"/>
  <c r="AJ164" i="141"/>
  <c r="AE164" i="141"/>
  <c r="AF164" i="141"/>
  <c r="AH164" i="141" s="1"/>
  <c r="AE628" i="141"/>
  <c r="AF628" i="141"/>
  <c r="AH628" i="141" s="1"/>
  <c r="AJ628" i="141"/>
  <c r="AJ198" i="141"/>
  <c r="AF198" i="141"/>
  <c r="AH198" i="141" s="1"/>
  <c r="AE198" i="141"/>
  <c r="AE129" i="142"/>
  <c r="AF129" i="142"/>
  <c r="AH129" i="142" s="1"/>
  <c r="AJ129" i="142"/>
  <c r="AF208" i="141"/>
  <c r="AH208" i="141" s="1"/>
  <c r="AE208" i="141"/>
  <c r="AG208" i="141" s="1"/>
  <c r="AJ208" i="141"/>
  <c r="AJ39" i="141"/>
  <c r="AE39" i="141"/>
  <c r="AF39" i="141"/>
  <c r="AH39" i="141" s="1"/>
  <c r="AE735" i="142"/>
  <c r="AF735" i="142"/>
  <c r="AH735" i="142" s="1"/>
  <c r="AJ735" i="142"/>
  <c r="AE675" i="141"/>
  <c r="AF675" i="141"/>
  <c r="AH675" i="141" s="1"/>
  <c r="AJ675" i="141"/>
  <c r="AE967" i="141"/>
  <c r="AF967" i="141"/>
  <c r="AH967" i="141" s="1"/>
  <c r="AJ967" i="141"/>
  <c r="AF755" i="142"/>
  <c r="AH755" i="142" s="1"/>
  <c r="AJ755" i="142"/>
  <c r="AE755" i="142"/>
  <c r="AG755" i="142" s="1"/>
  <c r="AE1008" i="141"/>
  <c r="AJ1008" i="141"/>
  <c r="AF1008" i="141"/>
  <c r="AH1008" i="141" s="1"/>
  <c r="AF987" i="141"/>
  <c r="AH987" i="141" s="1"/>
  <c r="AJ987" i="141"/>
  <c r="AE987" i="141"/>
  <c r="AG987" i="141" s="1"/>
  <c r="AF636" i="141"/>
  <c r="AH636" i="141" s="1"/>
  <c r="AE636" i="141"/>
  <c r="AJ636" i="141"/>
  <c r="AF796" i="141"/>
  <c r="AH796" i="141" s="1"/>
  <c r="AE796" i="141"/>
  <c r="AG796" i="141" s="1"/>
  <c r="AJ796" i="141"/>
  <c r="AF772" i="141"/>
  <c r="AH772" i="141" s="1"/>
  <c r="AJ772" i="141"/>
  <c r="AE772" i="141"/>
  <c r="AG478" i="141"/>
  <c r="AG165" i="141"/>
  <c r="Q389" i="141"/>
  <c r="R389" i="142" s="1"/>
  <c r="AG855" i="141"/>
  <c r="AG790" i="141"/>
  <c r="AG62" i="141"/>
  <c r="AI62" i="141" s="1"/>
  <c r="AG273" i="141"/>
  <c r="AI273" i="141" s="1"/>
  <c r="AG447" i="141"/>
  <c r="AI447" i="141" s="1"/>
  <c r="AG638" i="141"/>
  <c r="AG903" i="141"/>
  <c r="AI903" i="141" s="1"/>
  <c r="AG963" i="141"/>
  <c r="AG444" i="141"/>
  <c r="AG989" i="141"/>
  <c r="AG191" i="141"/>
  <c r="AI191" i="141" s="1"/>
  <c r="AG98" i="141"/>
  <c r="AI98" i="141" s="1"/>
  <c r="AG517" i="141"/>
  <c r="AI517" i="141" s="1"/>
  <c r="AG229" i="141"/>
  <c r="AG852" i="142"/>
  <c r="AI852" i="142" s="1"/>
  <c r="AG851" i="142"/>
  <c r="AI851" i="142" s="1"/>
  <c r="AG575" i="142"/>
  <c r="AI575" i="142" s="1"/>
  <c r="AG252" i="141"/>
  <c r="AI252" i="141" s="1"/>
  <c r="Q578" i="141"/>
  <c r="R578" i="142" s="1"/>
  <c r="Q888" i="141"/>
  <c r="R888" i="142" s="1"/>
  <c r="Q220" i="141"/>
  <c r="R220" i="142" s="1"/>
  <c r="Q672" i="141"/>
  <c r="R672" i="142" s="1"/>
  <c r="Q809" i="141"/>
  <c r="R809" i="142" s="1"/>
  <c r="Q588" i="141"/>
  <c r="R588" i="142" s="1"/>
  <c r="Q28" i="141"/>
  <c r="R28" i="142" s="1"/>
  <c r="Q624" i="141"/>
  <c r="R624" i="142" s="1"/>
  <c r="AI129" i="141"/>
  <c r="Q842" i="141"/>
  <c r="R842" i="142" s="1"/>
  <c r="Q229" i="141"/>
  <c r="R229" i="142" s="1"/>
  <c r="Q781" i="141"/>
  <c r="R781" i="142" s="1"/>
  <c r="Q341" i="141"/>
  <c r="R341" i="142" s="1"/>
  <c r="AG422" i="141"/>
  <c r="AG925" i="141"/>
  <c r="Q23" i="141"/>
  <c r="R23" i="142" s="1"/>
  <c r="Q960" i="141"/>
  <c r="R960" i="142" s="1"/>
  <c r="Q201" i="141"/>
  <c r="R201" i="142" s="1"/>
  <c r="Q922" i="141"/>
  <c r="R922" i="142" s="1"/>
  <c r="Q246" i="141"/>
  <c r="R246" i="142" s="1"/>
  <c r="Q993" i="141"/>
  <c r="R993" i="142" s="1"/>
  <c r="AI735" i="141"/>
  <c r="Q855" i="141"/>
  <c r="R855" i="142" s="1"/>
  <c r="AG330" i="141"/>
  <c r="AG960" i="141"/>
  <c r="Q482" i="141"/>
  <c r="R482" i="142" s="1"/>
  <c r="AG842" i="141"/>
  <c r="AG23" i="141"/>
  <c r="AF461" i="141"/>
  <c r="AH461" i="141" s="1"/>
  <c r="AJ461" i="141"/>
  <c r="AE461" i="141"/>
  <c r="AG461" i="141" s="1"/>
  <c r="AF905" i="141"/>
  <c r="AH905" i="141" s="1"/>
  <c r="AE905" i="141"/>
  <c r="AJ905" i="141"/>
  <c r="AF371" i="142"/>
  <c r="AH371" i="142" s="1"/>
  <c r="AE371" i="142"/>
  <c r="AJ371" i="142"/>
  <c r="AE259" i="141"/>
  <c r="AG259" i="141" s="1"/>
  <c r="AJ259" i="141"/>
  <c r="AF259" i="141"/>
  <c r="AH259" i="141" s="1"/>
  <c r="AE857" i="142"/>
  <c r="AG857" i="142" s="1"/>
  <c r="AF857" i="142"/>
  <c r="AH857" i="142" s="1"/>
  <c r="AJ857" i="142"/>
  <c r="AF314" i="142"/>
  <c r="AH314" i="142" s="1"/>
  <c r="AE314" i="142"/>
  <c r="AJ314" i="142"/>
  <c r="AE868" i="142"/>
  <c r="AJ868" i="142"/>
  <c r="AF868" i="142"/>
  <c r="AH868" i="142" s="1"/>
  <c r="AJ570" i="141"/>
  <c r="AF570" i="141"/>
  <c r="AH570" i="141" s="1"/>
  <c r="AE570" i="141"/>
  <c r="AJ308" i="142"/>
  <c r="AE308" i="142"/>
  <c r="AF308" i="142"/>
  <c r="AH308" i="142" s="1"/>
  <c r="AE532" i="141"/>
  <c r="AF532" i="141"/>
  <c r="AH532" i="141" s="1"/>
  <c r="AJ532" i="141"/>
  <c r="AJ581" i="141"/>
  <c r="AF581" i="141"/>
  <c r="AH581" i="141" s="1"/>
  <c r="AE581" i="141"/>
  <c r="AG581" i="141" s="1"/>
  <c r="AE813" i="141"/>
  <c r="AF813" i="141"/>
  <c r="AH813" i="141" s="1"/>
  <c r="AJ813" i="141"/>
  <c r="AE564" i="141"/>
  <c r="AF564" i="141"/>
  <c r="AH564" i="141" s="1"/>
  <c r="AJ564" i="141"/>
  <c r="AJ688" i="142"/>
  <c r="AF688" i="142"/>
  <c r="AH688" i="142" s="1"/>
  <c r="AE688" i="142"/>
  <c r="AF865" i="141"/>
  <c r="AH865" i="141" s="1"/>
  <c r="AE865" i="141"/>
  <c r="AJ865" i="141"/>
  <c r="AF586" i="141"/>
  <c r="AH586" i="141" s="1"/>
  <c r="AE586" i="141"/>
  <c r="AG586" i="141" s="1"/>
  <c r="AJ586" i="141"/>
  <c r="AF417" i="142"/>
  <c r="AH417" i="142" s="1"/>
  <c r="AJ417" i="142"/>
  <c r="AE417" i="142"/>
  <c r="AF1002" i="141"/>
  <c r="AH1002" i="141" s="1"/>
  <c r="AJ1002" i="141"/>
  <c r="AE1002" i="141"/>
  <c r="AG1002" i="141" s="1"/>
  <c r="AF862" i="141"/>
  <c r="AH862" i="141" s="1"/>
  <c r="AE862" i="141"/>
  <c r="AJ862" i="141"/>
  <c r="AE384" i="142"/>
  <c r="AF384" i="142"/>
  <c r="AH384" i="142" s="1"/>
  <c r="AJ384" i="142"/>
  <c r="AF159" i="141"/>
  <c r="AH159" i="141" s="1"/>
  <c r="AE159" i="141"/>
  <c r="AJ159" i="141"/>
  <c r="AE580" i="142"/>
  <c r="AF580" i="142"/>
  <c r="AH580" i="142" s="1"/>
  <c r="AJ580" i="142"/>
  <c r="AE182" i="142"/>
  <c r="AF182" i="142"/>
  <c r="AH182" i="142" s="1"/>
  <c r="AJ182" i="142"/>
  <c r="AE379" i="142"/>
  <c r="AF379" i="142"/>
  <c r="AH379" i="142" s="1"/>
  <c r="AJ379" i="142"/>
  <c r="AE829" i="142"/>
  <c r="AJ829" i="142"/>
  <c r="AF829" i="142"/>
  <c r="AH829" i="142" s="1"/>
  <c r="AJ83" i="142"/>
  <c r="AF83" i="142"/>
  <c r="AH83" i="142" s="1"/>
  <c r="AE83" i="142"/>
  <c r="AF266" i="141"/>
  <c r="AH266" i="141" s="1"/>
  <c r="AE266" i="141"/>
  <c r="AJ266" i="141"/>
  <c r="AF24" i="141"/>
  <c r="AH24" i="141" s="1"/>
  <c r="AJ24" i="141"/>
  <c r="AE24" i="141"/>
  <c r="AE440" i="142"/>
  <c r="AF440" i="142"/>
  <c r="AH440" i="142" s="1"/>
  <c r="AJ440" i="142"/>
  <c r="AF833" i="141"/>
  <c r="AH833" i="141" s="1"/>
  <c r="AJ833" i="141"/>
  <c r="AE833" i="141"/>
  <c r="AE712" i="141"/>
  <c r="AF712" i="141"/>
  <c r="AH712" i="141" s="1"/>
  <c r="AJ712" i="141"/>
  <c r="AE420" i="141"/>
  <c r="AJ420" i="141"/>
  <c r="AF420" i="141"/>
  <c r="AH420" i="141" s="1"/>
  <c r="AJ835" i="141"/>
  <c r="AF835" i="141"/>
  <c r="AH835" i="141" s="1"/>
  <c r="AE835" i="141"/>
  <c r="AF743" i="142"/>
  <c r="AH743" i="142" s="1"/>
  <c r="AJ743" i="142"/>
  <c r="AE743" i="142"/>
  <c r="AG743" i="142" s="1"/>
  <c r="AF649" i="142"/>
  <c r="AH649" i="142" s="1"/>
  <c r="AJ649" i="142"/>
  <c r="AE649" i="142"/>
  <c r="Q407" i="141"/>
  <c r="R407" i="142" s="1"/>
  <c r="Q285" i="141"/>
  <c r="R285" i="142" s="1"/>
  <c r="Q906" i="141"/>
  <c r="R906" i="142" s="1"/>
  <c r="Q397" i="141"/>
  <c r="R397" i="142" s="1"/>
  <c r="Q687" i="141"/>
  <c r="R687" i="142" s="1"/>
  <c r="Q124" i="141"/>
  <c r="R124" i="142" s="1"/>
  <c r="Q748" i="141"/>
  <c r="R748" i="142" s="1"/>
  <c r="Q746" i="141"/>
  <c r="R746" i="142" s="1"/>
  <c r="Q241" i="141"/>
  <c r="R241" i="142" s="1"/>
  <c r="Q926" i="141"/>
  <c r="R926" i="142" s="1"/>
  <c r="Q972" i="141"/>
  <c r="R972" i="142" s="1"/>
  <c r="Q376" i="141"/>
  <c r="R376" i="142" s="1"/>
  <c r="Q571" i="141"/>
  <c r="R571" i="142" s="1"/>
  <c r="AI371" i="141"/>
  <c r="AI182" i="141"/>
  <c r="Q623" i="141"/>
  <c r="R623" i="142" s="1"/>
  <c r="Q70" i="141"/>
  <c r="R70" i="142" s="1"/>
  <c r="AG120" i="141"/>
  <c r="Q116" i="141"/>
  <c r="R116" i="142" s="1"/>
  <c r="Q197" i="141"/>
  <c r="R197" i="142" s="1"/>
  <c r="Q469" i="141"/>
  <c r="R469" i="142" s="1"/>
  <c r="Q421" i="141"/>
  <c r="R421" i="142" s="1"/>
  <c r="Q757" i="141"/>
  <c r="R757" i="142" s="1"/>
  <c r="Q34" i="141"/>
  <c r="R34" i="142" s="1"/>
  <c r="Q204" i="141"/>
  <c r="R204" i="142" s="1"/>
  <c r="AI741" i="141"/>
  <c r="AI384" i="141"/>
  <c r="AG70" i="141"/>
  <c r="AG624" i="141"/>
  <c r="AG197" i="141"/>
  <c r="AG469" i="141"/>
  <c r="AG618" i="141"/>
  <c r="AG421" i="141"/>
  <c r="AG895" i="141"/>
  <c r="AG68" i="141"/>
  <c r="AG485" i="141"/>
  <c r="AG127" i="141"/>
  <c r="AG927" i="141"/>
  <c r="Q700" i="141"/>
  <c r="R700" i="142" s="1"/>
  <c r="Q600" i="141"/>
  <c r="R600" i="142" s="1"/>
  <c r="Q188" i="141"/>
  <c r="R188" i="142" s="1"/>
  <c r="Q756" i="141"/>
  <c r="R756" i="142" s="1"/>
  <c r="Q125" i="141"/>
  <c r="R125" i="142" s="1"/>
  <c r="Q814" i="141"/>
  <c r="R814" i="142" s="1"/>
  <c r="AI314" i="141"/>
  <c r="Q535" i="141"/>
  <c r="R535" i="142" s="1"/>
  <c r="Q475" i="141"/>
  <c r="R475" i="142" s="1"/>
  <c r="AG623" i="141"/>
  <c r="Q895" i="141"/>
  <c r="R895" i="142" s="1"/>
  <c r="AG116" i="141"/>
  <c r="Q68" i="141"/>
  <c r="R68" i="142" s="1"/>
  <c r="AG291" i="141"/>
  <c r="AG33" i="141"/>
  <c r="Q927" i="141"/>
  <c r="R927" i="142" s="1"/>
  <c r="AG949" i="141"/>
  <c r="AG757" i="141"/>
  <c r="AG993" i="141"/>
  <c r="AF380" i="142"/>
  <c r="AH380" i="142" s="1"/>
  <c r="AE380" i="142"/>
  <c r="AJ380" i="142"/>
  <c r="AF557" i="141"/>
  <c r="AH557" i="141" s="1"/>
  <c r="AE557" i="141"/>
  <c r="AJ557" i="141"/>
  <c r="AF87" i="142"/>
  <c r="AH87" i="142" s="1"/>
  <c r="AE87" i="142"/>
  <c r="AJ87" i="142"/>
  <c r="AF333" i="141"/>
  <c r="AH333" i="141" s="1"/>
  <c r="AE333" i="141"/>
  <c r="AJ333" i="141"/>
  <c r="AE95" i="141"/>
  <c r="AJ95" i="141"/>
  <c r="AF95" i="141"/>
  <c r="AH95" i="141" s="1"/>
  <c r="AE108" i="141"/>
  <c r="AJ108" i="141"/>
  <c r="AF108" i="141"/>
  <c r="AH108" i="141" s="1"/>
  <c r="AE923" i="141"/>
  <c r="AF923" i="141"/>
  <c r="AH923" i="141" s="1"/>
  <c r="AJ923" i="141"/>
  <c r="AF806" i="141"/>
  <c r="AH806" i="141" s="1"/>
  <c r="AE806" i="141"/>
  <c r="AJ806" i="141"/>
  <c r="AJ429" i="141"/>
  <c r="AE429" i="141"/>
  <c r="AF429" i="141"/>
  <c r="AH429" i="141" s="1"/>
  <c r="AJ732" i="142"/>
  <c r="AE732" i="142"/>
  <c r="AF732" i="142"/>
  <c r="AH732" i="142" s="1"/>
  <c r="AE167" i="141"/>
  <c r="AG167" i="141" s="1"/>
  <c r="AJ167" i="141"/>
  <c r="AF167" i="141"/>
  <c r="AH167" i="141" s="1"/>
  <c r="AF513" i="141"/>
  <c r="AH513" i="141" s="1"/>
  <c r="AE513" i="141"/>
  <c r="AJ513" i="141"/>
  <c r="AJ983" i="141"/>
  <c r="AE983" i="141"/>
  <c r="AF983" i="141"/>
  <c r="AH983" i="141" s="1"/>
  <c r="AF283" i="142"/>
  <c r="AH283" i="142" s="1"/>
  <c r="AE283" i="142"/>
  <c r="AJ283" i="142"/>
  <c r="AE457" i="141"/>
  <c r="AF457" i="141"/>
  <c r="AH457" i="141" s="1"/>
  <c r="AJ457" i="141"/>
  <c r="AF184" i="141"/>
  <c r="AH184" i="141" s="1"/>
  <c r="AE184" i="141"/>
  <c r="AJ184" i="141"/>
  <c r="AJ899" i="142"/>
  <c r="AF899" i="142"/>
  <c r="AH899" i="142" s="1"/>
  <c r="AE899" i="142"/>
  <c r="AE950" i="141"/>
  <c r="AF950" i="141"/>
  <c r="AH950" i="141" s="1"/>
  <c r="AJ950" i="141"/>
  <c r="AJ193" i="142"/>
  <c r="AF193" i="142"/>
  <c r="AH193" i="142" s="1"/>
  <c r="AE193" i="142"/>
  <c r="AF695" i="142"/>
  <c r="AH695" i="142" s="1"/>
  <c r="AJ695" i="142"/>
  <c r="AE695" i="142"/>
  <c r="AG695" i="142" s="1"/>
  <c r="AE582" i="141"/>
  <c r="AF582" i="141"/>
  <c r="AH582" i="141" s="1"/>
  <c r="AJ582" i="141"/>
  <c r="AF736" i="141"/>
  <c r="AH736" i="141" s="1"/>
  <c r="AE736" i="141"/>
  <c r="AJ736" i="141"/>
  <c r="AF561" i="141"/>
  <c r="AH561" i="141" s="1"/>
  <c r="AE561" i="141"/>
  <c r="AJ561" i="141"/>
  <c r="AF986" i="142"/>
  <c r="AH986" i="142" s="1"/>
  <c r="AJ986" i="142"/>
  <c r="AE986" i="142"/>
  <c r="AE405" i="141"/>
  <c r="AF405" i="141"/>
  <c r="AH405" i="141" s="1"/>
  <c r="AJ405" i="141"/>
  <c r="AF681" i="141"/>
  <c r="AH681" i="141" s="1"/>
  <c r="AE681" i="141"/>
  <c r="AJ681" i="141"/>
  <c r="AF683" i="142"/>
  <c r="AH683" i="142" s="1"/>
  <c r="AJ683" i="142"/>
  <c r="AE683" i="142"/>
  <c r="AF498" i="141"/>
  <c r="AH498" i="141" s="1"/>
  <c r="AJ498" i="141"/>
  <c r="AE498" i="141"/>
  <c r="AG498" i="141" s="1"/>
  <c r="AJ245" i="142"/>
  <c r="AE245" i="142"/>
  <c r="AF245" i="142"/>
  <c r="AH245" i="142" s="1"/>
  <c r="AF821" i="141"/>
  <c r="AH821" i="141" s="1"/>
  <c r="AE821" i="141"/>
  <c r="AJ821" i="141"/>
  <c r="AF559" i="141"/>
  <c r="AH559" i="141" s="1"/>
  <c r="AJ559" i="141"/>
  <c r="AE559" i="141"/>
  <c r="AF812" i="141"/>
  <c r="AH812" i="141" s="1"/>
  <c r="AE812" i="141"/>
  <c r="AG812" i="141" s="1"/>
  <c r="AJ812" i="141"/>
  <c r="AF26" i="142"/>
  <c r="AH26" i="142" s="1"/>
  <c r="AE26" i="142"/>
  <c r="AJ26" i="142"/>
  <c r="AF155" i="141"/>
  <c r="AH155" i="141" s="1"/>
  <c r="AE155" i="141"/>
  <c r="AJ155" i="141"/>
  <c r="AF305" i="141"/>
  <c r="AH305" i="141" s="1"/>
  <c r="AE305" i="141"/>
  <c r="AJ305" i="141"/>
  <c r="AJ448" i="142"/>
  <c r="AE448" i="142"/>
  <c r="AF448" i="142"/>
  <c r="AH448" i="142" s="1"/>
  <c r="AJ645" i="141"/>
  <c r="AE645" i="141"/>
  <c r="AF645" i="141"/>
  <c r="AH645" i="141" s="1"/>
  <c r="AE313" i="142"/>
  <c r="AF313" i="142"/>
  <c r="AH313" i="142" s="1"/>
  <c r="AJ313" i="142"/>
  <c r="AF831" i="142"/>
  <c r="AH831" i="142" s="1"/>
  <c r="AE831" i="142"/>
  <c r="AJ831" i="142"/>
  <c r="AF492" i="141"/>
  <c r="AH492" i="141" s="1"/>
  <c r="AE492" i="141"/>
  <c r="AJ492" i="141"/>
  <c r="AE296" i="141"/>
  <c r="AF296" i="141"/>
  <c r="AH296" i="141" s="1"/>
  <c r="AJ296" i="141"/>
  <c r="AJ663" i="142"/>
  <c r="AF663" i="142"/>
  <c r="AH663" i="142" s="1"/>
  <c r="AE663" i="142"/>
  <c r="AJ510" i="141"/>
  <c r="AE510" i="141"/>
  <c r="AF510" i="141"/>
  <c r="AH510" i="141" s="1"/>
  <c r="AE548" i="141"/>
  <c r="AF548" i="141"/>
  <c r="AH548" i="141" s="1"/>
  <c r="AJ548" i="141"/>
  <c r="AF464" i="141"/>
  <c r="AH464" i="141" s="1"/>
  <c r="AJ464" i="141"/>
  <c r="AE464" i="141"/>
  <c r="AJ494" i="141"/>
  <c r="AF494" i="141"/>
  <c r="AH494" i="141" s="1"/>
  <c r="AE494" i="141"/>
  <c r="AF576" i="142"/>
  <c r="AH576" i="142" s="1"/>
  <c r="AE576" i="142"/>
  <c r="AJ576" i="142"/>
  <c r="AE91" i="141"/>
  <c r="AJ91" i="141"/>
  <c r="AF91" i="141"/>
  <c r="AH91" i="141" s="1"/>
  <c r="Q1005" i="141"/>
  <c r="R1005" i="142" s="1"/>
  <c r="Q825" i="141"/>
  <c r="R825" i="142" s="1"/>
  <c r="Q111" i="141"/>
  <c r="R111" i="142" s="1"/>
  <c r="Q191" i="141"/>
  <c r="R191" i="142" s="1"/>
  <c r="Q613" i="141"/>
  <c r="R613" i="142" s="1"/>
  <c r="Q958" i="141"/>
  <c r="R958" i="142" s="1"/>
  <c r="Q178" i="141"/>
  <c r="R178" i="142" s="1"/>
  <c r="Q479" i="141"/>
  <c r="R479" i="142" s="1"/>
  <c r="Q994" i="141"/>
  <c r="R994" i="142" s="1"/>
  <c r="AI576" i="141"/>
  <c r="AI380" i="141"/>
  <c r="AI87" i="141"/>
  <c r="Q203" i="141"/>
  <c r="R203" i="142" s="1"/>
  <c r="AG433" i="141"/>
  <c r="Q169" i="141"/>
  <c r="R169" i="142" s="1"/>
  <c r="Q103" i="141"/>
  <c r="R103" i="142" s="1"/>
  <c r="AG814" i="141"/>
  <c r="Q53" i="141"/>
  <c r="R53" i="142" s="1"/>
  <c r="Q981" i="141"/>
  <c r="R981" i="142" s="1"/>
  <c r="Q444" i="141"/>
  <c r="R444" i="142" s="1"/>
  <c r="Q728" i="141"/>
  <c r="R728" i="142" s="1"/>
  <c r="Q662" i="141"/>
  <c r="R662" i="142" s="1"/>
  <c r="AG319" i="141"/>
  <c r="Q818" i="141"/>
  <c r="R818" i="142" s="1"/>
  <c r="Q104" i="141"/>
  <c r="R104" i="142" s="1"/>
  <c r="Q101" i="141"/>
  <c r="R101" i="142" s="1"/>
  <c r="Q301" i="141"/>
  <c r="R301" i="142" s="1"/>
  <c r="AG762" i="141"/>
  <c r="Q361" i="141"/>
  <c r="R361" i="142" s="1"/>
  <c r="Q307" i="141"/>
  <c r="R307" i="142" s="1"/>
  <c r="AI476" i="141"/>
  <c r="AI417" i="141"/>
  <c r="AI755" i="141"/>
  <c r="AG203" i="141"/>
  <c r="AG588" i="141"/>
  <c r="AG169" i="141"/>
  <c r="AG103" i="141"/>
  <c r="AG746" i="141"/>
  <c r="AG241" i="141"/>
  <c r="AG988" i="141"/>
  <c r="AG249" i="141"/>
  <c r="AG662" i="141"/>
  <c r="Q503" i="141"/>
  <c r="R503" i="142" s="1"/>
  <c r="AG104" i="141"/>
  <c r="AG926" i="141"/>
  <c r="Q638" i="141"/>
  <c r="R638" i="142" s="1"/>
  <c r="AG376" i="141"/>
  <c r="Q69" i="141"/>
  <c r="R69" i="142" s="1"/>
  <c r="Q768" i="141"/>
  <c r="R768" i="142" s="1"/>
  <c r="Q707" i="141"/>
  <c r="R707" i="142" s="1"/>
  <c r="Q363" i="141"/>
  <c r="R363" i="142" s="1"/>
  <c r="Q980" i="141"/>
  <c r="R980" i="142" s="1"/>
  <c r="Q632" i="141"/>
  <c r="R632" i="142" s="1"/>
  <c r="AI786" i="141"/>
  <c r="AI868" i="141"/>
  <c r="AI870" i="141"/>
  <c r="AI846" i="141"/>
  <c r="AI283" i="141"/>
  <c r="AG922" i="141"/>
  <c r="AG872" i="141"/>
  <c r="AG246" i="141"/>
  <c r="AG125" i="141"/>
  <c r="AG130" i="141"/>
  <c r="AG489" i="141"/>
  <c r="Q45" i="141"/>
  <c r="R45" i="142" s="1"/>
  <c r="Q335" i="141"/>
  <c r="R335" i="142" s="1"/>
  <c r="Q719" i="141"/>
  <c r="R719" i="142" s="1"/>
  <c r="Q76" i="141"/>
  <c r="R76" i="142" s="1"/>
  <c r="Q54" i="141"/>
  <c r="R54" i="142" s="1"/>
  <c r="Q654" i="141"/>
  <c r="R654" i="142" s="1"/>
  <c r="Q969" i="141"/>
  <c r="R969" i="142" s="1"/>
  <c r="AI829" i="141"/>
  <c r="AI831" i="141"/>
  <c r="AI313" i="141"/>
  <c r="AI379" i="141"/>
  <c r="Q433" i="141"/>
  <c r="R433" i="142" s="1"/>
  <c r="AG204" i="141"/>
  <c r="AG124" i="141"/>
  <c r="AG53" i="141"/>
  <c r="AG748" i="141"/>
  <c r="Q130" i="141"/>
  <c r="R130" i="142" s="1"/>
  <c r="Q988" i="141"/>
  <c r="R988" i="142" s="1"/>
  <c r="AG728" i="141"/>
  <c r="Q489" i="141"/>
  <c r="R489" i="142" s="1"/>
  <c r="Q319" i="141"/>
  <c r="R319" i="142" s="1"/>
  <c r="AG503" i="141"/>
  <c r="AG972" i="141"/>
  <c r="Q762" i="141"/>
  <c r="R762" i="142" s="1"/>
  <c r="AG571" i="141"/>
  <c r="AE834" i="141"/>
  <c r="AF834" i="141"/>
  <c r="AH834" i="141" s="1"/>
  <c r="AJ834" i="141"/>
  <c r="AF543" i="141"/>
  <c r="AH543" i="141" s="1"/>
  <c r="AE543" i="141"/>
  <c r="AJ543" i="141"/>
  <c r="AF153" i="141"/>
  <c r="AH153" i="141" s="1"/>
  <c r="AJ153" i="141"/>
  <c r="AE153" i="141"/>
  <c r="AF995" i="141"/>
  <c r="AH995" i="141" s="1"/>
  <c r="AJ995" i="141"/>
  <c r="AE995" i="141"/>
  <c r="AG995" i="141" s="1"/>
  <c r="AF146" i="142"/>
  <c r="AH146" i="142" s="1"/>
  <c r="AE146" i="142"/>
  <c r="AJ146" i="142"/>
  <c r="AF400" i="141"/>
  <c r="AH400" i="141" s="1"/>
  <c r="AJ400" i="141"/>
  <c r="AE400" i="141"/>
  <c r="AG400" i="141" s="1"/>
  <c r="AJ930" i="142"/>
  <c r="AF930" i="142"/>
  <c r="AH930" i="142" s="1"/>
  <c r="AE930" i="142"/>
  <c r="AE832" i="142"/>
  <c r="AG832" i="142" s="1"/>
  <c r="AF832" i="142"/>
  <c r="AH832" i="142" s="1"/>
  <c r="AJ832" i="142"/>
  <c r="AE348" i="141"/>
  <c r="AF348" i="141"/>
  <c r="AH348" i="141" s="1"/>
  <c r="AJ348" i="141"/>
  <c r="AF909" i="141"/>
  <c r="AH909" i="141" s="1"/>
  <c r="AE909" i="141"/>
  <c r="AJ909" i="141"/>
  <c r="AF920" i="141"/>
  <c r="AH920" i="141" s="1"/>
  <c r="AE920" i="141"/>
  <c r="AJ920" i="141"/>
  <c r="AJ863" i="141"/>
  <c r="AF863" i="141"/>
  <c r="AH863" i="141" s="1"/>
  <c r="AE863" i="141"/>
  <c r="AG863" i="141" s="1"/>
  <c r="AE181" i="141"/>
  <c r="AF181" i="141"/>
  <c r="AH181" i="141" s="1"/>
  <c r="AJ181" i="141"/>
  <c r="AF306" i="141"/>
  <c r="AH306" i="141" s="1"/>
  <c r="AE306" i="141"/>
  <c r="AJ306" i="141"/>
  <c r="AF58" i="141"/>
  <c r="AH58" i="141" s="1"/>
  <c r="AE58" i="141"/>
  <c r="AJ58" i="141"/>
  <c r="AJ79" i="142"/>
  <c r="AE79" i="142"/>
  <c r="AF79" i="142"/>
  <c r="AH79" i="142" s="1"/>
  <c r="AF321" i="142"/>
  <c r="AH321" i="142" s="1"/>
  <c r="AE321" i="142"/>
  <c r="AJ321" i="142"/>
  <c r="AE724" i="141"/>
  <c r="AJ724" i="141"/>
  <c r="AF724" i="141"/>
  <c r="AH724" i="141" s="1"/>
  <c r="AF694" i="141"/>
  <c r="AH694" i="141" s="1"/>
  <c r="AJ694" i="141"/>
  <c r="AE694" i="141"/>
  <c r="AE255" i="141"/>
  <c r="AF255" i="141"/>
  <c r="AH255" i="141" s="1"/>
  <c r="AJ255" i="141"/>
  <c r="AE118" i="141"/>
  <c r="AG118" i="141" s="1"/>
  <c r="AF118" i="141"/>
  <c r="AH118" i="141" s="1"/>
  <c r="AJ118" i="141"/>
  <c r="AE584" i="141"/>
  <c r="AF584" i="141"/>
  <c r="AH584" i="141" s="1"/>
  <c r="AJ584" i="141"/>
  <c r="AE374" i="141"/>
  <c r="AF374" i="141"/>
  <c r="AH374" i="141" s="1"/>
  <c r="AJ374" i="141"/>
  <c r="AF933" i="141"/>
  <c r="AH933" i="141" s="1"/>
  <c r="AE933" i="141"/>
  <c r="AJ933" i="141"/>
  <c r="AF792" i="141"/>
  <c r="AH792" i="141" s="1"/>
  <c r="AE792" i="141"/>
  <c r="AJ792" i="141"/>
  <c r="AF562" i="141"/>
  <c r="AH562" i="141" s="1"/>
  <c r="AE562" i="141"/>
  <c r="AJ562" i="141"/>
  <c r="AE709" i="141"/>
  <c r="AJ709" i="141"/>
  <c r="AF709" i="141"/>
  <c r="AH709" i="141" s="1"/>
  <c r="AE802" i="141"/>
  <c r="AJ802" i="141"/>
  <c r="AF802" i="141"/>
  <c r="AH802" i="141" s="1"/>
  <c r="AF952" i="141"/>
  <c r="AH952" i="141" s="1"/>
  <c r="AE952" i="141"/>
  <c r="AG952" i="141" s="1"/>
  <c r="AJ952" i="141"/>
  <c r="AE798" i="141"/>
  <c r="AG798" i="141" s="1"/>
  <c r="AF798" i="141"/>
  <c r="AH798" i="141" s="1"/>
  <c r="AJ798" i="141"/>
  <c r="AF20" i="141"/>
  <c r="AH20" i="141" s="1"/>
  <c r="AE20" i="141"/>
  <c r="AJ20" i="141"/>
  <c r="AE685" i="142"/>
  <c r="AF685" i="142"/>
  <c r="AH685" i="142" s="1"/>
  <c r="AJ685" i="142"/>
  <c r="AJ423" i="142"/>
  <c r="AF423" i="142"/>
  <c r="AH423" i="142" s="1"/>
  <c r="AE423" i="142"/>
  <c r="AG423" i="142" s="1"/>
  <c r="AF173" i="142"/>
  <c r="AH173" i="142" s="1"/>
  <c r="AE173" i="142"/>
  <c r="AJ173" i="142"/>
  <c r="AF71" i="141"/>
  <c r="AH71" i="141" s="1"/>
  <c r="AE71" i="141"/>
  <c r="AG71" i="141" s="1"/>
  <c r="AJ71" i="141"/>
  <c r="AJ171" i="141"/>
  <c r="AF171" i="141"/>
  <c r="AH171" i="141" s="1"/>
  <c r="AE171" i="141"/>
  <c r="AG171" i="141" s="1"/>
  <c r="AF317" i="141"/>
  <c r="AH317" i="141" s="1"/>
  <c r="AE317" i="141"/>
  <c r="AJ317" i="141"/>
  <c r="AE975" i="141"/>
  <c r="AF975" i="141"/>
  <c r="AH975" i="141" s="1"/>
  <c r="AJ975" i="141"/>
  <c r="AJ847" i="141"/>
  <c r="AE847" i="141"/>
  <c r="AF847" i="141"/>
  <c r="AH847" i="141" s="1"/>
  <c r="AE315" i="142"/>
  <c r="AF315" i="142"/>
  <c r="AH315" i="142" s="1"/>
  <c r="AJ315" i="142"/>
  <c r="AF398" i="141"/>
  <c r="AH398" i="141" s="1"/>
  <c r="AJ398" i="141"/>
  <c r="AE398" i="141"/>
  <c r="AG398" i="141" s="1"/>
  <c r="AF140" i="142"/>
  <c r="AH140" i="142" s="1"/>
  <c r="AE140" i="142"/>
  <c r="AJ140" i="142"/>
  <c r="AF928" i="142"/>
  <c r="AH928" i="142" s="1"/>
  <c r="AE928" i="142"/>
  <c r="AJ928" i="142"/>
  <c r="AJ704" i="141"/>
  <c r="AE704" i="141"/>
  <c r="AG704" i="141" s="1"/>
  <c r="AF704" i="141"/>
  <c r="AH704" i="141" s="1"/>
  <c r="Q75" i="141"/>
  <c r="R75" i="142" s="1"/>
  <c r="Q65" i="141"/>
  <c r="R65" i="142" s="1"/>
  <c r="Q573" i="141"/>
  <c r="R573" i="142" s="1"/>
  <c r="Q260" i="141"/>
  <c r="R260" i="142" s="1"/>
  <c r="Q378" i="141"/>
  <c r="R378" i="142" s="1"/>
  <c r="Q470" i="141"/>
  <c r="R470" i="142" s="1"/>
  <c r="Q426" i="141"/>
  <c r="R426" i="142" s="1"/>
  <c r="Q105" i="141"/>
  <c r="R105" i="142" s="1"/>
  <c r="Q367" i="141"/>
  <c r="R367" i="142" s="1"/>
  <c r="Q152" i="141"/>
  <c r="R152" i="142" s="1"/>
  <c r="AI483" i="141"/>
  <c r="AG213" i="141"/>
  <c r="Q271" i="141"/>
  <c r="R271" i="142" s="1"/>
  <c r="Q567" i="141"/>
  <c r="R567" i="142" s="1"/>
  <c r="AG830" i="141"/>
  <c r="AG600" i="141"/>
  <c r="AG939" i="141"/>
  <c r="AG188" i="141"/>
  <c r="AG774" i="141"/>
  <c r="AG92" i="141"/>
  <c r="Q32" i="141"/>
  <c r="R32" i="142" s="1"/>
  <c r="Q77" i="141"/>
  <c r="R77" i="142" s="1"/>
  <c r="Q991" i="141"/>
  <c r="R991" i="142" s="1"/>
  <c r="Q121" i="141"/>
  <c r="R121" i="142" s="1"/>
  <c r="AG672" i="141"/>
  <c r="Q545" i="141"/>
  <c r="R545" i="142" s="1"/>
  <c r="Q959" i="141"/>
  <c r="R959" i="142" s="1"/>
  <c r="Q894" i="141"/>
  <c r="R894" i="142" s="1"/>
  <c r="Q522" i="141"/>
  <c r="R522" i="142" s="1"/>
  <c r="Q142" i="141"/>
  <c r="R142" i="142" s="1"/>
  <c r="Q163" i="141"/>
  <c r="R163" i="142" s="1"/>
  <c r="Q747" i="141"/>
  <c r="R747" i="142" s="1"/>
  <c r="AI286" i="141"/>
  <c r="AI173" i="141"/>
  <c r="AG888" i="141"/>
  <c r="AG567" i="141"/>
  <c r="AG76" i="141"/>
  <c r="AG687" i="141"/>
  <c r="AG654" i="141"/>
  <c r="AG196" i="142"/>
  <c r="AG756" i="141"/>
  <c r="AG77" i="141"/>
  <c r="AG121" i="141"/>
  <c r="Q974" i="141"/>
  <c r="R974" i="142" s="1"/>
  <c r="AI193" i="141"/>
  <c r="AI341" i="141"/>
  <c r="Q304" i="141"/>
  <c r="R304" i="142" s="1"/>
  <c r="AG178" i="141"/>
  <c r="Q409" i="141"/>
  <c r="R409" i="142" s="1"/>
  <c r="AG843" i="141"/>
  <c r="AG682" i="141"/>
  <c r="AG994" i="141"/>
  <c r="Q272" i="141"/>
  <c r="R272" i="142" s="1"/>
  <c r="AG199" i="141"/>
  <c r="AG632" i="141"/>
  <c r="AG220" i="141"/>
  <c r="Q660" i="141"/>
  <c r="R660" i="142" s="1"/>
  <c r="Q953" i="141"/>
  <c r="R953" i="142" s="1"/>
  <c r="Q408" i="141"/>
  <c r="R408" i="142" s="1"/>
  <c r="Q509" i="141"/>
  <c r="R509" i="142" s="1"/>
  <c r="Q1000" i="141"/>
  <c r="R1000" i="142" s="1"/>
  <c r="Q372" i="141"/>
  <c r="R372" i="142" s="1"/>
  <c r="Q530" i="141"/>
  <c r="R530" i="142" s="1"/>
  <c r="Q521" i="141"/>
  <c r="R521" i="142" s="1"/>
  <c r="Q356" i="141"/>
  <c r="R356" i="142" s="1"/>
  <c r="Q684" i="141"/>
  <c r="R684" i="142" s="1"/>
  <c r="Q48" i="141"/>
  <c r="R48" i="142" s="1"/>
  <c r="AI928" i="141"/>
  <c r="AI664" i="141"/>
  <c r="AI448" i="141"/>
  <c r="AI732" i="141"/>
  <c r="AI83" i="141"/>
  <c r="AI101" i="141"/>
  <c r="AG958" i="141"/>
  <c r="AG754" i="141"/>
  <c r="Q213" i="141"/>
  <c r="R213" i="142" s="1"/>
  <c r="AG304" i="141"/>
  <c r="Q99" i="141"/>
  <c r="R99" i="142" s="1"/>
  <c r="AG409" i="141"/>
  <c r="AG271" i="141"/>
  <c r="Q843" i="141"/>
  <c r="R843" i="142" s="1"/>
  <c r="AG363" i="141"/>
  <c r="Q830" i="141"/>
  <c r="R830" i="142" s="1"/>
  <c r="AG54" i="141"/>
  <c r="Q939" i="141"/>
  <c r="R939" i="142" s="1"/>
  <c r="Q682" i="141"/>
  <c r="R682" i="142" s="1"/>
  <c r="AG479" i="141"/>
  <c r="AG640" i="141"/>
  <c r="Q92" i="141"/>
  <c r="R92" i="142" s="1"/>
  <c r="AG272" i="141"/>
  <c r="AG32" i="141"/>
  <c r="Q199" i="141"/>
  <c r="R199" i="142" s="1"/>
  <c r="Q478" i="141"/>
  <c r="R478" i="142" s="1"/>
  <c r="AG545" i="141"/>
  <c r="AG969" i="141"/>
  <c r="AF456" i="141"/>
  <c r="AH456" i="141" s="1"/>
  <c r="AE456" i="141"/>
  <c r="AJ456" i="141"/>
  <c r="AF393" i="142"/>
  <c r="AH393" i="142" s="1"/>
  <c r="AE393" i="142"/>
  <c r="AJ393" i="142"/>
  <c r="AE966" i="142"/>
  <c r="AF966" i="142"/>
  <c r="AH966" i="142" s="1"/>
  <c r="AJ966" i="142"/>
  <c r="AE807" i="142"/>
  <c r="AG807" i="142" s="1"/>
  <c r="AF807" i="142"/>
  <c r="AH807" i="142" s="1"/>
  <c r="AJ807" i="142"/>
  <c r="AF460" i="141"/>
  <c r="AH460" i="141" s="1"/>
  <c r="AE460" i="141"/>
  <c r="AJ460" i="141"/>
  <c r="AF992" i="142"/>
  <c r="AH992" i="142" s="1"/>
  <c r="AE992" i="142"/>
  <c r="AJ992" i="142"/>
  <c r="AE822" i="141"/>
  <c r="AF822" i="141"/>
  <c r="AH822" i="141" s="1"/>
  <c r="AJ822" i="141"/>
  <c r="AE883" i="141"/>
  <c r="AF883" i="141"/>
  <c r="AH883" i="141" s="1"/>
  <c r="AJ883" i="141"/>
  <c r="AJ416" i="141"/>
  <c r="AF416" i="141"/>
  <c r="AH416" i="141" s="1"/>
  <c r="AE416" i="141"/>
  <c r="AG416" i="141" s="1"/>
  <c r="AE205" i="141"/>
  <c r="AG205" i="141" s="1"/>
  <c r="AJ205" i="141"/>
  <c r="AF205" i="141"/>
  <c r="AH205" i="141" s="1"/>
  <c r="AJ300" i="141"/>
  <c r="AE300" i="141"/>
  <c r="AG300" i="141" s="1"/>
  <c r="AF300" i="141"/>
  <c r="AH300" i="141" s="1"/>
  <c r="AE490" i="141"/>
  <c r="AG490" i="141" s="1"/>
  <c r="AF490" i="141"/>
  <c r="AH490" i="141" s="1"/>
  <c r="AJ490" i="141"/>
  <c r="AJ135" i="142"/>
  <c r="AE135" i="142"/>
  <c r="AF135" i="142"/>
  <c r="AH135" i="142" s="1"/>
  <c r="AF982" i="141"/>
  <c r="AH982" i="141" s="1"/>
  <c r="AE982" i="141"/>
  <c r="AJ982" i="141"/>
  <c r="AF298" i="141"/>
  <c r="AH298" i="141" s="1"/>
  <c r="AE298" i="141"/>
  <c r="AJ298" i="141"/>
  <c r="AF37" i="141"/>
  <c r="AH37" i="141" s="1"/>
  <c r="AE37" i="141"/>
  <c r="AG37" i="141" s="1"/>
  <c r="AJ37" i="141"/>
  <c r="AF67" i="141"/>
  <c r="AH67" i="141" s="1"/>
  <c r="AE67" i="141"/>
  <c r="AG67" i="141" s="1"/>
  <c r="AJ67" i="141"/>
  <c r="AE881" i="141"/>
  <c r="AF881" i="141"/>
  <c r="AH881" i="141" s="1"/>
  <c r="AJ881" i="141"/>
  <c r="AE269" i="141"/>
  <c r="AF269" i="141"/>
  <c r="AH269" i="141" s="1"/>
  <c r="AJ269" i="141"/>
  <c r="AF782" i="142"/>
  <c r="AH782" i="142" s="1"/>
  <c r="AE782" i="142"/>
  <c r="AJ782" i="142"/>
  <c r="AJ419" i="142"/>
  <c r="AF419" i="142"/>
  <c r="AH419" i="142" s="1"/>
  <c r="AE419" i="142"/>
  <c r="AE679" i="141"/>
  <c r="AG679" i="141" s="1"/>
  <c r="AJ679" i="141"/>
  <c r="AF679" i="141"/>
  <c r="AH679" i="141" s="1"/>
  <c r="AE413" i="142"/>
  <c r="AF413" i="142"/>
  <c r="AH413" i="142" s="1"/>
  <c r="AJ413" i="142"/>
  <c r="AF520" i="141"/>
  <c r="AH520" i="141" s="1"/>
  <c r="AE520" i="141"/>
  <c r="AJ520" i="141"/>
  <c r="AE655" i="142"/>
  <c r="AG655" i="142" s="1"/>
  <c r="AJ655" i="142"/>
  <c r="AF655" i="142"/>
  <c r="AH655" i="142" s="1"/>
  <c r="AE206" i="142"/>
  <c r="AG206" i="142" s="1"/>
  <c r="AJ206" i="142"/>
  <c r="AF206" i="142"/>
  <c r="AH206" i="142" s="1"/>
  <c r="AF529" i="141"/>
  <c r="AH529" i="141" s="1"/>
  <c r="AE529" i="141"/>
  <c r="AJ529" i="141"/>
  <c r="AJ292" i="142"/>
  <c r="AE292" i="142"/>
  <c r="AF292" i="142"/>
  <c r="AH292" i="142" s="1"/>
  <c r="AF449" i="142"/>
  <c r="AH449" i="142" s="1"/>
  <c r="AE449" i="142"/>
  <c r="AG449" i="142" s="1"/>
  <c r="AJ449" i="142"/>
  <c r="AE619" i="141"/>
  <c r="AF619" i="141"/>
  <c r="AH619" i="141" s="1"/>
  <c r="AJ619" i="141"/>
  <c r="AF486" i="141"/>
  <c r="AH486" i="141" s="1"/>
  <c r="AE486" i="141"/>
  <c r="AJ486" i="141"/>
  <c r="AE560" i="141"/>
  <c r="AF560" i="141"/>
  <c r="AH560" i="141" s="1"/>
  <c r="AJ560" i="141"/>
  <c r="AF853" i="142"/>
  <c r="AH853" i="142" s="1"/>
  <c r="AE853" i="142"/>
  <c r="AJ853" i="142"/>
  <c r="AJ661" i="142"/>
  <c r="AF661" i="142"/>
  <c r="AH661" i="142" s="1"/>
  <c r="AE661" i="142"/>
  <c r="AG661" i="142" s="1"/>
  <c r="AE278" i="142"/>
  <c r="AG278" i="142" s="1"/>
  <c r="AJ278" i="142"/>
  <c r="AF278" i="142"/>
  <c r="AH278" i="142" s="1"/>
  <c r="AE625" i="141"/>
  <c r="AF625" i="141"/>
  <c r="AH625" i="141" s="1"/>
  <c r="AJ625" i="141"/>
  <c r="AE303" i="142"/>
  <c r="AF303" i="142"/>
  <c r="AH303" i="142" s="1"/>
  <c r="AJ303" i="142"/>
  <c r="AE937" i="141"/>
  <c r="AF937" i="141"/>
  <c r="AH937" i="141" s="1"/>
  <c r="AJ937" i="141"/>
  <c r="AF473" i="142"/>
  <c r="AH473" i="142" s="1"/>
  <c r="AJ473" i="142"/>
  <c r="AE473" i="142"/>
  <c r="AF346" i="141"/>
  <c r="AH346" i="141" s="1"/>
  <c r="AE346" i="141"/>
  <c r="AJ346" i="141"/>
  <c r="AJ898" i="142"/>
  <c r="AF898" i="142"/>
  <c r="AH898" i="142" s="1"/>
  <c r="AE898" i="142"/>
  <c r="AJ815" i="141"/>
  <c r="AE815" i="141"/>
  <c r="AF815" i="141"/>
  <c r="AH815" i="141" s="1"/>
  <c r="AF123" i="142"/>
  <c r="AH123" i="142" s="1"/>
  <c r="AE123" i="142"/>
  <c r="AG123" i="142" s="1"/>
  <c r="AJ123" i="142"/>
  <c r="Q145" i="141"/>
  <c r="R145" i="142" s="1"/>
  <c r="Q144" i="141"/>
  <c r="R144" i="142" s="1"/>
  <c r="Q139" i="141"/>
  <c r="R139" i="142" s="1"/>
  <c r="Q488" i="141"/>
  <c r="R488" i="142" s="1"/>
  <c r="Q326" i="141"/>
  <c r="R326" i="142" s="1"/>
  <c r="Q904" i="141"/>
  <c r="R904" i="142" s="1"/>
  <c r="AI992" i="141"/>
  <c r="AI438" i="141"/>
  <c r="AI99" i="141"/>
  <c r="AI944" i="141"/>
  <c r="AI412" i="141"/>
  <c r="Q179" i="141"/>
  <c r="R179" i="142" s="1"/>
  <c r="Q979" i="141"/>
  <c r="R979" i="142" s="1"/>
  <c r="AG394" i="142"/>
  <c r="Q787" i="141"/>
  <c r="R787" i="142" s="1"/>
  <c r="AG599" i="141"/>
  <c r="Q192" i="141"/>
  <c r="R192" i="142" s="1"/>
  <c r="AG372" i="141"/>
  <c r="Q466" i="141"/>
  <c r="R466" i="142" s="1"/>
  <c r="Q373" i="141"/>
  <c r="R373" i="142" s="1"/>
  <c r="AG629" i="141"/>
  <c r="AG530" i="141"/>
  <c r="AG707" i="141"/>
  <c r="AG337" i="141"/>
  <c r="AG521" i="141"/>
  <c r="AG152" i="141"/>
  <c r="Q406" i="141"/>
  <c r="R406" i="142" s="1"/>
  <c r="AG770" i="141"/>
  <c r="AG96" i="141"/>
  <c r="Q225" i="141"/>
  <c r="R225" i="142" s="1"/>
  <c r="AG97" i="141"/>
  <c r="AG381" i="141"/>
  <c r="Q648" i="141"/>
  <c r="R648" i="142" s="1"/>
  <c r="Q467" i="141"/>
  <c r="R467" i="142" s="1"/>
  <c r="AI930" i="141"/>
  <c r="AI303" i="141"/>
  <c r="AI782" i="141"/>
  <c r="AI535" i="141"/>
  <c r="AI393" i="141"/>
  <c r="AI245" i="141"/>
  <c r="AG179" i="141"/>
  <c r="AG979" i="141"/>
  <c r="AG395" i="142"/>
  <c r="AG415" i="141"/>
  <c r="AG426" i="141"/>
  <c r="AG719" i="141"/>
  <c r="AG228" i="141"/>
  <c r="AG385" i="142"/>
  <c r="AG684" i="141"/>
  <c r="AG225" i="141"/>
  <c r="Q902" i="141"/>
  <c r="R902" i="142" s="1"/>
  <c r="Q622" i="141"/>
  <c r="R622" i="142" s="1"/>
  <c r="Q64" i="141"/>
  <c r="R64" i="142" s="1"/>
  <c r="AI677" i="141"/>
  <c r="AI79" i="141"/>
  <c r="AI688" i="141"/>
  <c r="AI649" i="141"/>
  <c r="Q801" i="141"/>
  <c r="R801" i="142" s="1"/>
  <c r="Q268" i="141"/>
  <c r="R268" i="142" s="1"/>
  <c r="AG335" i="141"/>
  <c r="Q162" i="141"/>
  <c r="R162" i="142" s="1"/>
  <c r="AG787" i="141"/>
  <c r="Q383" i="141"/>
  <c r="R383" i="142" s="1"/>
  <c r="Q629" i="141"/>
  <c r="R629" i="142" s="1"/>
  <c r="AG357" i="141"/>
  <c r="Q827" i="141"/>
  <c r="R827" i="142" s="1"/>
  <c r="Q493" i="141"/>
  <c r="R493" i="142" s="1"/>
  <c r="AG235" i="141"/>
  <c r="AG504" i="141"/>
  <c r="AG480" i="141"/>
  <c r="Q97" i="141"/>
  <c r="R97" i="142" s="1"/>
  <c r="AG974" i="141"/>
  <c r="Q592" i="141"/>
  <c r="R592" i="142" s="1"/>
  <c r="Q689" i="141"/>
  <c r="R689" i="142" s="1"/>
  <c r="AI413" i="141"/>
  <c r="AI857" i="141"/>
  <c r="AI301" i="141"/>
  <c r="AI899" i="141"/>
  <c r="AI986" i="141"/>
  <c r="AG268" i="141"/>
  <c r="Q599" i="141"/>
  <c r="R599" i="142" s="1"/>
  <c r="AG466" i="141"/>
  <c r="AG383" i="141"/>
  <c r="AG373" i="141"/>
  <c r="Q337" i="141"/>
  <c r="R337" i="142" s="1"/>
  <c r="AG493" i="141"/>
  <c r="Q235" i="141"/>
  <c r="R235" i="142" s="1"/>
  <c r="AG286" i="142"/>
  <c r="AG406" i="141"/>
  <c r="Q504" i="141"/>
  <c r="R504" i="142" s="1"/>
  <c r="AG965" i="141"/>
  <c r="AG356" i="141"/>
  <c r="Q73" i="141"/>
  <c r="R73" i="142" s="1"/>
  <c r="Q480" i="141"/>
  <c r="R480" i="142" s="1"/>
  <c r="Q678" i="141"/>
  <c r="R678" i="142" s="1"/>
  <c r="AG648" i="141"/>
  <c r="AG48" i="141"/>
  <c r="AF889" i="142"/>
  <c r="AH889" i="142" s="1"/>
  <c r="AE889" i="142"/>
  <c r="AJ889" i="142"/>
  <c r="AE665" i="142"/>
  <c r="AF665" i="142"/>
  <c r="AH665" i="142" s="1"/>
  <c r="AJ665" i="142"/>
  <c r="AJ854" i="142"/>
  <c r="AF854" i="142"/>
  <c r="AH854" i="142" s="1"/>
  <c r="AE854" i="142"/>
  <c r="AG854" i="142" s="1"/>
  <c r="AE715" i="141"/>
  <c r="AF715" i="141"/>
  <c r="AH715" i="141" s="1"/>
  <c r="AJ715" i="141"/>
  <c r="AF414" i="141"/>
  <c r="AH414" i="141" s="1"/>
  <c r="AE414" i="141"/>
  <c r="AJ414" i="141"/>
  <c r="AF166" i="142"/>
  <c r="AH166" i="142" s="1"/>
  <c r="AE166" i="142"/>
  <c r="AJ166" i="142"/>
  <c r="AF233" i="141"/>
  <c r="AH233" i="141" s="1"/>
  <c r="AE233" i="141"/>
  <c r="AJ233" i="141"/>
  <c r="AF506" i="141"/>
  <c r="AH506" i="141" s="1"/>
  <c r="AE506" i="141"/>
  <c r="AJ506" i="141"/>
  <c r="AF465" i="141"/>
  <c r="AH465" i="141" s="1"/>
  <c r="AE465" i="141"/>
  <c r="AJ465" i="141"/>
  <c r="AJ537" i="141"/>
  <c r="AF537" i="141"/>
  <c r="AH537" i="141" s="1"/>
  <c r="AE537" i="141"/>
  <c r="AE749" i="141"/>
  <c r="AF749" i="141"/>
  <c r="AH749" i="141" s="1"/>
  <c r="AJ749" i="141"/>
  <c r="AF328" i="141"/>
  <c r="AH328" i="141" s="1"/>
  <c r="AE328" i="141"/>
  <c r="AJ328" i="141"/>
  <c r="AF934" i="142"/>
  <c r="AH934" i="142" s="1"/>
  <c r="AE934" i="142"/>
  <c r="AJ934" i="142"/>
  <c r="AE332" i="141"/>
  <c r="AF332" i="141"/>
  <c r="AH332" i="141" s="1"/>
  <c r="AJ332" i="141"/>
  <c r="AF311" i="142"/>
  <c r="AH311" i="142" s="1"/>
  <c r="AE311" i="142"/>
  <c r="AJ311" i="142"/>
  <c r="AF866" i="141"/>
  <c r="AH866" i="141" s="1"/>
  <c r="AE866" i="141"/>
  <c r="AJ866" i="141"/>
  <c r="AF839" i="141"/>
  <c r="AH839" i="141" s="1"/>
  <c r="AE839" i="141"/>
  <c r="AJ839" i="141"/>
  <c r="AJ122" i="142"/>
  <c r="AE122" i="142"/>
  <c r="AF122" i="142"/>
  <c r="AH122" i="142" s="1"/>
  <c r="AF686" i="142"/>
  <c r="AH686" i="142" s="1"/>
  <c r="AE686" i="142"/>
  <c r="AJ686" i="142"/>
  <c r="AF816" i="142"/>
  <c r="AH816" i="142" s="1"/>
  <c r="AE816" i="142"/>
  <c r="AJ816" i="142"/>
  <c r="AF692" i="142"/>
  <c r="AH692" i="142" s="1"/>
  <c r="AE692" i="142"/>
  <c r="AJ692" i="142"/>
  <c r="AF644" i="141"/>
  <c r="AH644" i="141" s="1"/>
  <c r="AE644" i="141"/>
  <c r="AJ644" i="141"/>
  <c r="AE46" i="142"/>
  <c r="AF46" i="142"/>
  <c r="AH46" i="142" s="1"/>
  <c r="AJ46" i="142"/>
  <c r="AJ552" i="142"/>
  <c r="AE552" i="142"/>
  <c r="AG552" i="142" s="1"/>
  <c r="AF552" i="142"/>
  <c r="AH552" i="142" s="1"/>
  <c r="AF411" i="142"/>
  <c r="AH411" i="142" s="1"/>
  <c r="AE411" i="142"/>
  <c r="AJ411" i="142"/>
  <c r="AF82" i="142"/>
  <c r="AH82" i="142" s="1"/>
  <c r="AE82" i="142"/>
  <c r="AJ82" i="142"/>
  <c r="AF88" i="141"/>
  <c r="AH88" i="141" s="1"/>
  <c r="AE88" i="141"/>
  <c r="AJ88" i="141"/>
  <c r="AE295" i="142"/>
  <c r="AG295" i="142" s="1"/>
  <c r="AF295" i="142"/>
  <c r="AH295" i="142" s="1"/>
  <c r="AJ295" i="142"/>
  <c r="AE729" i="142"/>
  <c r="AJ729" i="142"/>
  <c r="AF729" i="142"/>
  <c r="AH729" i="142" s="1"/>
  <c r="AJ978" i="141"/>
  <c r="AE978" i="141"/>
  <c r="AF978" i="141"/>
  <c r="AH978" i="141" s="1"/>
  <c r="AF231" i="142"/>
  <c r="AH231" i="142" s="1"/>
  <c r="AE231" i="142"/>
  <c r="AJ231" i="142"/>
  <c r="AF168" i="141"/>
  <c r="AH168" i="141" s="1"/>
  <c r="AE168" i="141"/>
  <c r="AJ168" i="141"/>
  <c r="AF876" i="142"/>
  <c r="AH876" i="142" s="1"/>
  <c r="AE876" i="142"/>
  <c r="AJ876" i="142"/>
  <c r="AE388" i="142"/>
  <c r="AF388" i="142"/>
  <c r="AH388" i="142" s="1"/>
  <c r="AJ388" i="142"/>
  <c r="AE1010" i="141"/>
  <c r="AF1010" i="141"/>
  <c r="AH1010" i="141" s="1"/>
  <c r="AJ1010" i="141"/>
  <c r="AF177" i="142"/>
  <c r="AH177" i="142" s="1"/>
  <c r="AE177" i="142"/>
  <c r="AJ177" i="142"/>
  <c r="AE382" i="141"/>
  <c r="AF382" i="141"/>
  <c r="AH382" i="141" s="1"/>
  <c r="AJ382" i="141"/>
  <c r="AJ752" i="141"/>
  <c r="AF752" i="141"/>
  <c r="AH752" i="141" s="1"/>
  <c r="AE752" i="141"/>
  <c r="AE51" i="141"/>
  <c r="AF51" i="141"/>
  <c r="AH51" i="141" s="1"/>
  <c r="AJ51" i="141"/>
  <c r="AF19" i="141"/>
  <c r="AH19" i="141" s="1"/>
  <c r="AE19" i="141"/>
  <c r="AJ19" i="141"/>
  <c r="AJ836" i="142"/>
  <c r="AE836" i="142"/>
  <c r="AF836" i="142"/>
  <c r="AH836" i="142" s="1"/>
  <c r="Q387" i="141"/>
  <c r="R387" i="142" s="1"/>
  <c r="Q112" i="141"/>
  <c r="R112" i="142" s="1"/>
  <c r="Q219" i="141"/>
  <c r="R219" i="142" s="1"/>
  <c r="Q725" i="141"/>
  <c r="R725" i="142" s="1"/>
  <c r="Q810" i="141"/>
  <c r="R810" i="142" s="1"/>
  <c r="Q595" i="141"/>
  <c r="R595" i="142" s="1"/>
  <c r="Q1003" i="141"/>
  <c r="R1003" i="142" s="1"/>
  <c r="Q706" i="141"/>
  <c r="R706" i="142" s="1"/>
  <c r="Q751" i="141"/>
  <c r="R751" i="142" s="1"/>
  <c r="Q526" i="141"/>
  <c r="R526" i="142" s="1"/>
  <c r="Q1006" i="141"/>
  <c r="R1006" i="142" s="1"/>
  <c r="Q450" i="141"/>
  <c r="R450" i="142" s="1"/>
  <c r="Q973" i="141"/>
  <c r="R973" i="142" s="1"/>
  <c r="AI853" i="141"/>
  <c r="AI966" i="141"/>
  <c r="AI816" i="141"/>
  <c r="AI388" i="141"/>
  <c r="AG508" i="141"/>
  <c r="AG158" i="141"/>
  <c r="Q945" i="141"/>
  <c r="R945" i="142" s="1"/>
  <c r="Q56" i="141"/>
  <c r="R56" i="142" s="1"/>
  <c r="AG650" i="141"/>
  <c r="Q187" i="141"/>
  <c r="R187" i="142" s="1"/>
  <c r="Q907" i="141"/>
  <c r="R907" i="142" s="1"/>
  <c r="Q1012" i="141"/>
  <c r="R1012" i="142" s="1"/>
  <c r="AG354" i="141"/>
  <c r="AG607" i="141"/>
  <c r="Q94" i="141"/>
  <c r="R94" i="142" s="1"/>
  <c r="AG223" i="141"/>
  <c r="AG523" i="141"/>
  <c r="Q653" i="141"/>
  <c r="R653" i="142" s="1"/>
  <c r="Q627" i="141"/>
  <c r="R627" i="142" s="1"/>
  <c r="Q344" i="141"/>
  <c r="R344" i="142" s="1"/>
  <c r="AG364" i="141"/>
  <c r="AG42" i="141"/>
  <c r="Q856" i="141"/>
  <c r="R856" i="142" s="1"/>
  <c r="Q273" i="141"/>
  <c r="R273" i="142" s="1"/>
  <c r="Q47" i="141"/>
  <c r="R47" i="142" s="1"/>
  <c r="Q250" i="141"/>
  <c r="R250" i="142" s="1"/>
  <c r="AG468" i="141"/>
  <c r="AG316" i="141"/>
  <c r="Q740" i="141"/>
  <c r="R740" i="142" s="1"/>
  <c r="Q431" i="141"/>
  <c r="R431" i="142" s="1"/>
  <c r="Q170" i="141"/>
  <c r="R170" i="142" s="1"/>
  <c r="Q471" i="141"/>
  <c r="R471" i="142" s="1"/>
  <c r="Q566" i="141"/>
  <c r="R566" i="142" s="1"/>
  <c r="Q943" i="141"/>
  <c r="R943" i="142" s="1"/>
  <c r="Q647" i="141"/>
  <c r="R647" i="142" s="1"/>
  <c r="Q230" i="141"/>
  <c r="R230" i="142" s="1"/>
  <c r="AI473" i="141"/>
  <c r="AI887" i="141"/>
  <c r="AI686" i="141"/>
  <c r="AI876" i="141"/>
  <c r="AI801" i="141"/>
  <c r="AI370" i="141"/>
  <c r="AI828" i="141"/>
  <c r="AI898" i="141"/>
  <c r="AI292" i="141"/>
  <c r="AG261" i="142"/>
  <c r="Q508" i="141"/>
  <c r="R508" i="142" s="1"/>
  <c r="Q239" i="141"/>
  <c r="R239" i="142" s="1"/>
  <c r="Q650" i="141"/>
  <c r="R650" i="142" s="1"/>
  <c r="AG907" i="141"/>
  <c r="Q354" i="141"/>
  <c r="R354" i="142" s="1"/>
  <c r="Q223" i="141"/>
  <c r="R223" i="142" s="1"/>
  <c r="AG653" i="141"/>
  <c r="Q42" i="141"/>
  <c r="R42" i="142" s="1"/>
  <c r="AG250" i="141"/>
  <c r="AG470" i="141"/>
  <c r="Q316" i="141"/>
  <c r="R316" i="142" s="1"/>
  <c r="AG45" i="141"/>
  <c r="Q453" i="141"/>
  <c r="R453" i="142" s="1"/>
  <c r="Q172" i="141"/>
  <c r="R172" i="142" s="1"/>
  <c r="AI695" i="141"/>
  <c r="AI311" i="141"/>
  <c r="AI365" i="141"/>
  <c r="AI26" i="141"/>
  <c r="AI82" i="141"/>
  <c r="AI350" i="141"/>
  <c r="AI166" i="141"/>
  <c r="AI231" i="141"/>
  <c r="AI578" i="141"/>
  <c r="AI46" i="141"/>
  <c r="AG689" i="141"/>
  <c r="AG163" i="141"/>
  <c r="AG139" i="141"/>
  <c r="AG65" i="141"/>
  <c r="AG488" i="141"/>
  <c r="AG627" i="141"/>
  <c r="AG344" i="141"/>
  <c r="AG700" i="141"/>
  <c r="Q701" i="141"/>
  <c r="R701" i="142" s="1"/>
  <c r="Q630" i="141"/>
  <c r="R630" i="142" s="1"/>
  <c r="Q914" i="141"/>
  <c r="R914" i="142" s="1"/>
  <c r="Q713" i="141"/>
  <c r="R713" i="142" s="1"/>
  <c r="Q615" i="141"/>
  <c r="R615" i="142" s="1"/>
  <c r="Q410" i="141"/>
  <c r="R410" i="142" s="1"/>
  <c r="Q823" i="141"/>
  <c r="R823" i="142" s="1"/>
  <c r="AI177" i="141"/>
  <c r="AI308" i="141"/>
  <c r="AI544" i="141"/>
  <c r="AI117" i="141"/>
  <c r="AI807" i="141"/>
  <c r="AI692" i="141"/>
  <c r="AI315" i="141"/>
  <c r="Q158" i="141"/>
  <c r="R158" i="142" s="1"/>
  <c r="AG56" i="141"/>
  <c r="AG187" i="141"/>
  <c r="AG1012" i="141"/>
  <c r="Q607" i="141"/>
  <c r="R607" i="142" s="1"/>
  <c r="Q523" i="141"/>
  <c r="R523" i="142" s="1"/>
  <c r="AG434" i="141"/>
  <c r="Q364" i="141"/>
  <c r="R364" i="142" s="1"/>
  <c r="AG573" i="141"/>
  <c r="AG856" i="141"/>
  <c r="Q386" i="141"/>
  <c r="R386" i="142" s="1"/>
  <c r="Q468" i="141"/>
  <c r="R468" i="142" s="1"/>
  <c r="AG378" i="141"/>
  <c r="AG740" i="141"/>
  <c r="AG768" i="141"/>
  <c r="AG904" i="141"/>
  <c r="AG431" i="141"/>
  <c r="AG288" i="141"/>
  <c r="AG170" i="141"/>
  <c r="AJ999" i="142"/>
  <c r="AE999" i="142"/>
  <c r="AG999" i="142" s="1"/>
  <c r="AF999" i="142"/>
  <c r="AH999" i="142" s="1"/>
  <c r="AF705" i="142"/>
  <c r="AH705" i="142" s="1"/>
  <c r="AE705" i="142"/>
  <c r="AJ705" i="142"/>
  <c r="AF764" i="141"/>
  <c r="AH764" i="141" s="1"/>
  <c r="AE764" i="141"/>
  <c r="AJ764" i="141"/>
  <c r="AE345" i="141"/>
  <c r="AG345" i="141" s="1"/>
  <c r="AJ345" i="141"/>
  <c r="AF345" i="141"/>
  <c r="AH345" i="141" s="1"/>
  <c r="AE156" i="142"/>
  <c r="AF156" i="142"/>
  <c r="AH156" i="142" s="1"/>
  <c r="AJ156" i="142"/>
  <c r="AF540" i="142"/>
  <c r="AH540" i="142" s="1"/>
  <c r="AE540" i="142"/>
  <c r="AJ540" i="142"/>
  <c r="AJ511" i="141"/>
  <c r="AF511" i="141"/>
  <c r="AH511" i="141" s="1"/>
  <c r="AE511" i="141"/>
  <c r="AF924" i="142"/>
  <c r="AH924" i="142" s="1"/>
  <c r="AJ924" i="142"/>
  <c r="AE924" i="142"/>
  <c r="AG924" i="142" s="1"/>
  <c r="AJ484" i="142"/>
  <c r="AF484" i="142"/>
  <c r="AH484" i="142" s="1"/>
  <c r="AE484" i="142"/>
  <c r="AG484" i="142" s="1"/>
  <c r="AF497" i="141"/>
  <c r="AH497" i="141" s="1"/>
  <c r="AE497" i="141"/>
  <c r="AJ497" i="141"/>
  <c r="AE574" i="142"/>
  <c r="AF574" i="142"/>
  <c r="AH574" i="142" s="1"/>
  <c r="AJ574" i="142"/>
  <c r="AF119" i="141"/>
  <c r="AH119" i="141" s="1"/>
  <c r="AJ119" i="141"/>
  <c r="AE119" i="141"/>
  <c r="AE594" i="142"/>
  <c r="AJ594" i="142"/>
  <c r="AF594" i="142"/>
  <c r="AH594" i="142" s="1"/>
  <c r="AJ702" i="142"/>
  <c r="AE702" i="142"/>
  <c r="AF702" i="142"/>
  <c r="AH702" i="142" s="1"/>
  <c r="AE525" i="141"/>
  <c r="AF525" i="141"/>
  <c r="AH525" i="141" s="1"/>
  <c r="AJ525" i="141"/>
  <c r="AF61" i="142"/>
  <c r="AH61" i="142" s="1"/>
  <c r="AE61" i="142"/>
  <c r="AJ61" i="142"/>
  <c r="AE555" i="142"/>
  <c r="AJ555" i="142"/>
  <c r="AF555" i="142"/>
  <c r="AH555" i="142" s="1"/>
  <c r="AE652" i="142"/>
  <c r="AF652" i="142"/>
  <c r="AH652" i="142" s="1"/>
  <c r="AJ652" i="142"/>
  <c r="AJ210" i="142"/>
  <c r="AE210" i="142"/>
  <c r="AF210" i="142"/>
  <c r="AH210" i="142" s="1"/>
  <c r="AE279" i="142"/>
  <c r="AF279" i="142"/>
  <c r="AH279" i="142" s="1"/>
  <c r="AJ279" i="142"/>
  <c r="AF583" i="142"/>
  <c r="AH583" i="142" s="1"/>
  <c r="AE583" i="142"/>
  <c r="AJ583" i="142"/>
  <c r="AF391" i="142"/>
  <c r="AH391" i="142" s="1"/>
  <c r="AE391" i="142"/>
  <c r="AJ391" i="142"/>
  <c r="AF602" i="142"/>
  <c r="AH602" i="142" s="1"/>
  <c r="AE602" i="142"/>
  <c r="AJ602" i="142"/>
  <c r="AE874" i="141"/>
  <c r="AF874" i="141"/>
  <c r="AH874" i="141" s="1"/>
  <c r="AJ874" i="141"/>
  <c r="AE160" i="142"/>
  <c r="AG160" i="142" s="1"/>
  <c r="AJ160" i="142"/>
  <c r="AF160" i="142"/>
  <c r="AH160" i="142" s="1"/>
  <c r="AF804" i="142"/>
  <c r="AH804" i="142" s="1"/>
  <c r="AE804" i="142"/>
  <c r="AG804" i="142" s="1"/>
  <c r="AJ804" i="142"/>
  <c r="AJ299" i="142"/>
  <c r="AF299" i="142"/>
  <c r="AH299" i="142" s="1"/>
  <c r="AE299" i="142"/>
  <c r="AG299" i="142" s="1"/>
  <c r="AE352" i="142"/>
  <c r="AG352" i="142" s="1"/>
  <c r="AJ352" i="142"/>
  <c r="AF352" i="142"/>
  <c r="AH352" i="142" s="1"/>
  <c r="AF226" i="141"/>
  <c r="AH226" i="141" s="1"/>
  <c r="AE226" i="141"/>
  <c r="AJ226" i="141"/>
  <c r="AE963" i="142"/>
  <c r="AF963" i="142"/>
  <c r="AH963" i="142" s="1"/>
  <c r="AJ963" i="142"/>
  <c r="AF40" i="141"/>
  <c r="AH40" i="141" s="1"/>
  <c r="AE40" i="141"/>
  <c r="AJ40" i="141"/>
  <c r="AE214" i="142"/>
  <c r="AF214" i="142"/>
  <c r="AH214" i="142" s="1"/>
  <c r="AJ214" i="142"/>
  <c r="AE21" i="142"/>
  <c r="AF21" i="142"/>
  <c r="AH21" i="142" s="1"/>
  <c r="AJ21" i="142"/>
  <c r="AF336" i="142"/>
  <c r="AH336" i="142" s="1"/>
  <c r="AE336" i="142"/>
  <c r="AJ336" i="142"/>
  <c r="AJ43" i="142"/>
  <c r="AE43" i="142"/>
  <c r="AG43" i="142" s="1"/>
  <c r="AF43" i="142"/>
  <c r="AH43" i="142" s="1"/>
  <c r="AE797" i="141"/>
  <c r="AJ797" i="141"/>
  <c r="AF797" i="141"/>
  <c r="AH797" i="141" s="1"/>
  <c r="Q631" i="141"/>
  <c r="R631" i="142" s="1"/>
  <c r="Q211" i="141"/>
  <c r="R211" i="142" s="1"/>
  <c r="Q820" i="141"/>
  <c r="R820" i="142" s="1"/>
  <c r="Q800" i="141"/>
  <c r="R800" i="142" s="1"/>
  <c r="Q971" i="141"/>
  <c r="R971" i="142" s="1"/>
  <c r="Q861" i="141"/>
  <c r="R861" i="142" s="1"/>
  <c r="Q597" i="141"/>
  <c r="R597" i="142" s="1"/>
  <c r="Q726" i="141"/>
  <c r="R726" i="142" s="1"/>
  <c r="AI386" i="141"/>
  <c r="AI214" i="141"/>
  <c r="AI61" i="141"/>
  <c r="Q289" i="141"/>
  <c r="R289" i="142" s="1"/>
  <c r="Q621" i="141"/>
  <c r="R621" i="142" s="1"/>
  <c r="Q237" i="141"/>
  <c r="R237" i="142" s="1"/>
  <c r="Q30" i="141"/>
  <c r="R30" i="142" s="1"/>
  <c r="Q587" i="141"/>
  <c r="R587" i="142" s="1"/>
  <c r="Q643" i="141"/>
  <c r="R643" i="142" s="1"/>
  <c r="AG935" i="142"/>
  <c r="AG840" i="141"/>
  <c r="AG467" i="141"/>
  <c r="AG251" i="141"/>
  <c r="AG408" i="141"/>
  <c r="AG680" i="141"/>
  <c r="Q270" i="141"/>
  <c r="R270" i="142" s="1"/>
  <c r="AG902" i="141"/>
  <c r="Q669" i="141"/>
  <c r="R669" i="142" s="1"/>
  <c r="AG362" i="141"/>
  <c r="Q954" i="141"/>
  <c r="R954" i="142" s="1"/>
  <c r="AG897" i="141"/>
  <c r="AG765" i="141"/>
  <c r="Q696" i="141"/>
  <c r="R696" i="142" s="1"/>
  <c r="Q293" i="141"/>
  <c r="R293" i="142" s="1"/>
  <c r="AI391" i="141"/>
  <c r="AI156" i="141"/>
  <c r="AI423" i="141"/>
  <c r="AI122" i="141"/>
  <c r="AI836" i="141"/>
  <c r="AI183" i="141"/>
  <c r="AI336" i="141"/>
  <c r="AI705" i="141"/>
  <c r="AI502" i="141"/>
  <c r="AG580" i="142"/>
  <c r="AG894" i="141"/>
  <c r="AG289" i="141"/>
  <c r="AG237" i="141"/>
  <c r="AG30" i="141"/>
  <c r="Q885" i="141"/>
  <c r="R885" i="142" s="1"/>
  <c r="AG643" i="141"/>
  <c r="Q840" i="141"/>
  <c r="R840" i="142" s="1"/>
  <c r="Q455" i="141"/>
  <c r="R455" i="142" s="1"/>
  <c r="Q251" i="141"/>
  <c r="R251" i="142" s="1"/>
  <c r="Q680" i="141"/>
  <c r="R680" i="142" s="1"/>
  <c r="AG270" i="141"/>
  <c r="AG647" i="141"/>
  <c r="Q98" i="141"/>
  <c r="R98" i="142" s="1"/>
  <c r="AG230" i="141"/>
  <c r="AG669" i="141"/>
  <c r="Q362" i="141"/>
  <c r="R362" i="142" s="1"/>
  <c r="AG919" i="141"/>
  <c r="Q897" i="141"/>
  <c r="R897" i="142" s="1"/>
  <c r="Q310" i="141"/>
  <c r="R310" i="142" s="1"/>
  <c r="Q234" i="141"/>
  <c r="R234" i="142" s="1"/>
  <c r="AG483" i="142"/>
  <c r="AG670" i="141"/>
  <c r="AG696" i="141"/>
  <c r="Q758" i="141"/>
  <c r="R758" i="142" s="1"/>
  <c r="Q253" i="141"/>
  <c r="R253" i="142" s="1"/>
  <c r="Q690" i="141"/>
  <c r="R690" i="142" s="1"/>
  <c r="R1015" i="142"/>
  <c r="AI279" i="141"/>
  <c r="AI295" i="141"/>
  <c r="AI482" i="141"/>
  <c r="AI449" i="141"/>
  <c r="AI729" i="141"/>
  <c r="AI583" i="141"/>
  <c r="AI602" i="141"/>
  <c r="AI574" i="141"/>
  <c r="AI47" i="141"/>
  <c r="AG621" i="141"/>
  <c r="Q882" i="141"/>
  <c r="R882" i="142" s="1"/>
  <c r="AG885" i="141"/>
  <c r="AG455" i="141"/>
  <c r="AG1006" i="141"/>
  <c r="AG285" i="141"/>
  <c r="AG522" i="141"/>
  <c r="AG450" i="141"/>
  <c r="AG142" i="141"/>
  <c r="AG310" i="141"/>
  <c r="AG234" i="141"/>
  <c r="AG973" i="141"/>
  <c r="AG858" i="142"/>
  <c r="Q41" i="141"/>
  <c r="R41" i="142" s="1"/>
  <c r="Q222" i="141"/>
  <c r="R222" i="142" s="1"/>
  <c r="Q869" i="141"/>
  <c r="R869" i="142" s="1"/>
  <c r="Q867" i="141"/>
  <c r="R867" i="142" s="1"/>
  <c r="Q803" i="141"/>
  <c r="R803" i="142" s="1"/>
  <c r="Q195" i="141"/>
  <c r="R195" i="142" s="1"/>
  <c r="AI558" i="141"/>
  <c r="AI657" i="141"/>
  <c r="AI217" i="141"/>
  <c r="AI105" i="141"/>
  <c r="AI21" i="141"/>
  <c r="AI886" i="141"/>
  <c r="AI94" i="141"/>
  <c r="AI111" i="141"/>
  <c r="AI980" i="141"/>
  <c r="AI832" i="141"/>
  <c r="AI652" i="141"/>
  <c r="AI396" i="141"/>
  <c r="AI1000" i="141"/>
  <c r="AI580" i="141"/>
  <c r="AG675" i="141"/>
  <c r="AG615" i="141"/>
  <c r="AG738" i="142"/>
  <c r="AG587" i="141"/>
  <c r="AG410" i="141"/>
  <c r="AG954" i="141"/>
  <c r="AG509" i="141"/>
  <c r="Q242" i="141"/>
  <c r="R242" i="142" s="1"/>
  <c r="AG622" i="141"/>
  <c r="Q765" i="141"/>
  <c r="R765" i="142" s="1"/>
  <c r="AF642" i="141"/>
  <c r="AH642" i="141" s="1"/>
  <c r="AE642" i="141"/>
  <c r="AJ642" i="141"/>
  <c r="AF745" i="141"/>
  <c r="AH745" i="141" s="1"/>
  <c r="AE745" i="141"/>
  <c r="AJ745" i="141"/>
  <c r="AF940" i="141"/>
  <c r="AH940" i="141" s="1"/>
  <c r="AE940" i="141"/>
  <c r="AJ940" i="141"/>
  <c r="AF633" i="141"/>
  <c r="AH633" i="141" s="1"/>
  <c r="AE633" i="141"/>
  <c r="AJ633" i="141"/>
  <c r="AF577" i="141"/>
  <c r="AH577" i="141" s="1"/>
  <c r="AE577" i="141"/>
  <c r="AJ577" i="141"/>
  <c r="AF349" i="141"/>
  <c r="AH349" i="141" s="1"/>
  <c r="AE349" i="141"/>
  <c r="AJ349" i="141"/>
  <c r="AF996" i="142"/>
  <c r="AH996" i="142" s="1"/>
  <c r="AJ996" i="142"/>
  <c r="AE996" i="142"/>
  <c r="AG996" i="142" s="1"/>
  <c r="AE264" i="142"/>
  <c r="AG264" i="142" s="1"/>
  <c r="AJ264" i="142"/>
  <c r="AF264" i="142"/>
  <c r="AH264" i="142" s="1"/>
  <c r="AJ353" i="142"/>
  <c r="AF353" i="142"/>
  <c r="AH353" i="142" s="1"/>
  <c r="AE353" i="142"/>
  <c r="AG353" i="142" s="1"/>
  <c r="AE22" i="142"/>
  <c r="AF22" i="142"/>
  <c r="AH22" i="142" s="1"/>
  <c r="AJ22" i="142"/>
  <c r="AE100" i="141"/>
  <c r="AF100" i="141"/>
  <c r="AH100" i="141" s="1"/>
  <c r="AJ100" i="141"/>
  <c r="AF281" i="141"/>
  <c r="AH281" i="141" s="1"/>
  <c r="AE281" i="141"/>
  <c r="AG281" i="141" s="1"/>
  <c r="AJ281" i="141"/>
  <c r="AJ891" i="142"/>
  <c r="AE891" i="142"/>
  <c r="AG891" i="142" s="1"/>
  <c r="AF891" i="142"/>
  <c r="AH891" i="142" s="1"/>
  <c r="AF714" i="142"/>
  <c r="AH714" i="142" s="1"/>
  <c r="AE714" i="142"/>
  <c r="AJ714" i="142"/>
  <c r="AF102" i="141"/>
  <c r="AH102" i="141" s="1"/>
  <c r="AE102" i="141"/>
  <c r="AJ102" i="141"/>
  <c r="AE427" i="142"/>
  <c r="AF427" i="142"/>
  <c r="AH427" i="142" s="1"/>
  <c r="AJ427" i="142"/>
  <c r="AE287" i="142"/>
  <c r="AF287" i="142"/>
  <c r="AH287" i="142" s="1"/>
  <c r="AJ287" i="142"/>
  <c r="AF63" i="141"/>
  <c r="AH63" i="141" s="1"/>
  <c r="AE63" i="141"/>
  <c r="AJ63" i="141"/>
  <c r="AE737" i="142"/>
  <c r="AF737" i="142"/>
  <c r="AH737" i="142" s="1"/>
  <c r="AJ737" i="142"/>
  <c r="AE110" i="142"/>
  <c r="AF110" i="142"/>
  <c r="AH110" i="142" s="1"/>
  <c r="AJ110" i="142"/>
  <c r="AF890" i="142"/>
  <c r="AH890" i="142" s="1"/>
  <c r="AE890" i="142"/>
  <c r="AJ890" i="142"/>
  <c r="AE775" i="142"/>
  <c r="AF775" i="142"/>
  <c r="AH775" i="142" s="1"/>
  <c r="AJ775" i="142"/>
  <c r="AF717" i="142"/>
  <c r="AH717" i="142" s="1"/>
  <c r="AJ717" i="142"/>
  <c r="AE717" i="142"/>
  <c r="AG717" i="142" s="1"/>
  <c r="AE401" i="141"/>
  <c r="AJ401" i="141"/>
  <c r="AF401" i="141"/>
  <c r="AH401" i="141" s="1"/>
  <c r="AJ340" i="142"/>
  <c r="AF340" i="142"/>
  <c r="AH340" i="142" s="1"/>
  <c r="AE340" i="142"/>
  <c r="AG340" i="142" s="1"/>
  <c r="AJ766" i="141"/>
  <c r="AE766" i="141"/>
  <c r="AF766" i="141"/>
  <c r="AH766" i="141" s="1"/>
  <c r="AE784" i="142"/>
  <c r="AF784" i="142"/>
  <c r="AH784" i="142" s="1"/>
  <c r="AJ784" i="142"/>
  <c r="AF837" i="142"/>
  <c r="AH837" i="142" s="1"/>
  <c r="AE837" i="142"/>
  <c r="AJ837" i="142"/>
  <c r="AE639" i="142"/>
  <c r="AF639" i="142"/>
  <c r="AH639" i="142" s="1"/>
  <c r="AJ639" i="142"/>
  <c r="AF227" i="141"/>
  <c r="AH227" i="141" s="1"/>
  <c r="AE227" i="141"/>
  <c r="AJ227" i="141"/>
  <c r="AE674" i="142"/>
  <c r="AF674" i="142"/>
  <c r="AH674" i="142" s="1"/>
  <c r="AJ674" i="142"/>
  <c r="AE767" i="141"/>
  <c r="AG767" i="141" s="1"/>
  <c r="AF767" i="141"/>
  <c r="AH767" i="141" s="1"/>
  <c r="AJ767" i="141"/>
  <c r="AF785" i="141"/>
  <c r="AH785" i="141" s="1"/>
  <c r="AJ785" i="141"/>
  <c r="AE785" i="141"/>
  <c r="AG785" i="141" s="1"/>
  <c r="AF989" i="142"/>
  <c r="AH989" i="142" s="1"/>
  <c r="AE989" i="142"/>
  <c r="AJ989" i="142"/>
  <c r="AE931" i="142"/>
  <c r="AF931" i="142"/>
  <c r="AH931" i="142" s="1"/>
  <c r="AJ931" i="142"/>
  <c r="AF247" i="141"/>
  <c r="AH247" i="141" s="1"/>
  <c r="AE247" i="141"/>
  <c r="AJ247" i="141"/>
  <c r="AF360" i="142"/>
  <c r="AH360" i="142" s="1"/>
  <c r="AJ360" i="142"/>
  <c r="AE360" i="142"/>
  <c r="AG360" i="142" s="1"/>
  <c r="AF136" i="142"/>
  <c r="AH136" i="142" s="1"/>
  <c r="AE136" i="142"/>
  <c r="AG136" i="142" s="1"/>
  <c r="AJ136" i="142"/>
  <c r="Q133" i="141"/>
  <c r="R133" i="142" s="1"/>
  <c r="Q838" i="141"/>
  <c r="R838" i="142" s="1"/>
  <c r="AI210" i="141"/>
  <c r="AI43" i="141"/>
  <c r="AI775" i="141"/>
  <c r="AI206" i="141"/>
  <c r="AI661" i="141"/>
  <c r="AI160" i="141"/>
  <c r="AI608" i="141"/>
  <c r="Q656" i="141"/>
  <c r="R656" i="142" s="1"/>
  <c r="Q150" i="141"/>
  <c r="R150" i="142" s="1"/>
  <c r="Q900" i="141"/>
  <c r="R900" i="142" s="1"/>
  <c r="Q126" i="141"/>
  <c r="R126" i="142" s="1"/>
  <c r="AG595" i="141"/>
  <c r="AG706" i="141"/>
  <c r="Q325" i="141"/>
  <c r="R325" i="142" s="1"/>
  <c r="AG660" i="141"/>
  <c r="Q115" i="141"/>
  <c r="R115" i="142" s="1"/>
  <c r="AG803" i="141"/>
  <c r="AG407" i="141"/>
  <c r="Q551" i="141"/>
  <c r="R551" i="142" s="1"/>
  <c r="Q918" i="141"/>
  <c r="R918" i="142" s="1"/>
  <c r="Q262" i="141"/>
  <c r="R262" i="142" s="1"/>
  <c r="Q554" i="141"/>
  <c r="R554" i="142" s="1"/>
  <c r="AG347" i="141"/>
  <c r="Q78" i="141"/>
  <c r="R78" i="142" s="1"/>
  <c r="Q528" i="141"/>
  <c r="R528" i="142" s="1"/>
  <c r="Q318" i="141"/>
  <c r="R318" i="142" s="1"/>
  <c r="Q875" i="141"/>
  <c r="R875" i="142" s="1"/>
  <c r="AG175" i="141"/>
  <c r="Q254" i="141"/>
  <c r="R254" i="142" s="1"/>
  <c r="AI496" i="141"/>
  <c r="AI906" i="141"/>
  <c r="AI714" i="141"/>
  <c r="AI110" i="141"/>
  <c r="AI22" i="141"/>
  <c r="AI943" i="141"/>
  <c r="AG656" i="141"/>
  <c r="AG150" i="141"/>
  <c r="AG126" i="141"/>
  <c r="AG869" i="141"/>
  <c r="AG867" i="141"/>
  <c r="AG751" i="141"/>
  <c r="AG551" i="141"/>
  <c r="AG262" i="141"/>
  <c r="AG471" i="141"/>
  <c r="AG554" i="141"/>
  <c r="AG597" i="141"/>
  <c r="AG528" i="141"/>
  <c r="AG875" i="141"/>
  <c r="AG947" i="141"/>
  <c r="Q190" i="141"/>
  <c r="R190" i="142" s="1"/>
  <c r="AI287" i="141"/>
  <c r="AI552" i="141"/>
  <c r="AI784" i="141"/>
  <c r="AI737" i="141"/>
  <c r="AI239" i="141"/>
  <c r="AI890" i="141"/>
  <c r="AI931" i="141"/>
  <c r="AI702" i="141"/>
  <c r="Q635" i="141"/>
  <c r="R635" i="142" s="1"/>
  <c r="AG112" i="141"/>
  <c r="AG725" i="141"/>
  <c r="AG365" i="142"/>
  <c r="AG810" i="141"/>
  <c r="Q331" i="141"/>
  <c r="R331" i="142" s="1"/>
  <c r="AG1015" i="141"/>
  <c r="Q324" i="141"/>
  <c r="R324" i="142" s="1"/>
  <c r="AG971" i="141"/>
  <c r="AG861" i="141"/>
  <c r="Q390" i="141"/>
  <c r="R390" i="142" s="1"/>
  <c r="AG953" i="141"/>
  <c r="AG1013" i="141"/>
  <c r="AG195" i="141"/>
  <c r="AG224" i="141"/>
  <c r="AI594" i="141"/>
  <c r="AI135" i="141"/>
  <c r="AI639" i="141"/>
  <c r="AI823" i="141"/>
  <c r="AI989" i="141"/>
  <c r="AI540" i="141"/>
  <c r="AI804" i="141"/>
  <c r="AI526" i="141"/>
  <c r="AG144" i="141"/>
  <c r="AG635" i="141"/>
  <c r="AG331" i="141"/>
  <c r="AG664" i="142"/>
  <c r="AG977" i="142"/>
  <c r="AG325" i="141"/>
  <c r="AG324" i="141"/>
  <c r="AG115" i="141"/>
  <c r="AG390" i="141"/>
  <c r="Q347" i="141"/>
  <c r="R347" i="142" s="1"/>
  <c r="Q1013" i="141"/>
  <c r="R1013" i="142" s="1"/>
  <c r="AG566" i="141"/>
  <c r="AG318" i="141"/>
  <c r="AG726" i="141"/>
  <c r="Q224" i="141"/>
  <c r="R224" i="142" s="1"/>
  <c r="AF454" i="141"/>
  <c r="AH454" i="141" s="1"/>
  <c r="AE454" i="141"/>
  <c r="AJ454" i="141"/>
  <c r="AF911" i="142"/>
  <c r="AH911" i="142" s="1"/>
  <c r="AE911" i="142"/>
  <c r="AJ911" i="142"/>
  <c r="AE721" i="142"/>
  <c r="AF721" i="142"/>
  <c r="AH721" i="142" s="1"/>
  <c r="AJ721" i="142"/>
  <c r="AE601" i="142"/>
  <c r="AF601" i="142"/>
  <c r="AH601" i="142" s="1"/>
  <c r="AJ601" i="142"/>
  <c r="AE671" i="142"/>
  <c r="AF671" i="142"/>
  <c r="AH671" i="142" s="1"/>
  <c r="AJ671" i="142"/>
  <c r="AF399" i="142"/>
  <c r="AH399" i="142" s="1"/>
  <c r="AE399" i="142"/>
  <c r="AJ399" i="142"/>
  <c r="AE859" i="141"/>
  <c r="AF859" i="141"/>
  <c r="AH859" i="141" s="1"/>
  <c r="AJ859" i="141"/>
  <c r="AE957" i="142"/>
  <c r="AF957" i="142"/>
  <c r="AH957" i="142" s="1"/>
  <c r="AJ957" i="142"/>
  <c r="AE17" i="142"/>
  <c r="AF17" i="142"/>
  <c r="AH17" i="142" s="1"/>
  <c r="AJ17" i="142"/>
  <c r="AE114" i="142"/>
  <c r="AF114" i="142"/>
  <c r="AH114" i="142" s="1"/>
  <c r="AJ114" i="142"/>
  <c r="AF366" i="142"/>
  <c r="AH366" i="142" s="1"/>
  <c r="AE366" i="142"/>
  <c r="AJ366" i="142"/>
  <c r="AF491" i="141"/>
  <c r="AH491" i="141" s="1"/>
  <c r="AE491" i="141"/>
  <c r="AJ491" i="141"/>
  <c r="AF799" i="142"/>
  <c r="AH799" i="142" s="1"/>
  <c r="AE799" i="142"/>
  <c r="AJ799" i="142"/>
  <c r="AE673" i="142"/>
  <c r="AF673" i="142"/>
  <c r="AH673" i="142" s="1"/>
  <c r="AJ673" i="142"/>
  <c r="AE964" i="142"/>
  <c r="AF964" i="142"/>
  <c r="AH964" i="142" s="1"/>
  <c r="AJ964" i="142"/>
  <c r="AE731" i="142"/>
  <c r="AF731" i="142"/>
  <c r="AH731" i="142" s="1"/>
  <c r="AJ731" i="142"/>
  <c r="AE788" i="142"/>
  <c r="AF788" i="142"/>
  <c r="AH788" i="142" s="1"/>
  <c r="AJ788" i="142"/>
  <c r="AE844" i="142"/>
  <c r="AF844" i="142"/>
  <c r="AH844" i="142" s="1"/>
  <c r="AJ844" i="142"/>
  <c r="AF646" i="142"/>
  <c r="AH646" i="142" s="1"/>
  <c r="AE646" i="142"/>
  <c r="AJ646" i="142"/>
  <c r="AE760" i="141"/>
  <c r="AF760" i="141"/>
  <c r="AH760" i="141" s="1"/>
  <c r="AJ760" i="141"/>
  <c r="AE547" i="141"/>
  <c r="AF547" i="141"/>
  <c r="AH547" i="141" s="1"/>
  <c r="AJ547" i="141"/>
  <c r="AE783" i="142"/>
  <c r="AF783" i="142"/>
  <c r="AH783" i="142" s="1"/>
  <c r="AJ783" i="142"/>
  <c r="AE826" i="141"/>
  <c r="AF826" i="141"/>
  <c r="AH826" i="141" s="1"/>
  <c r="AJ826" i="141"/>
  <c r="AE819" i="141"/>
  <c r="AF819" i="141"/>
  <c r="AH819" i="141" s="1"/>
  <c r="AJ819" i="141"/>
  <c r="AE265" i="142"/>
  <c r="AF265" i="142"/>
  <c r="AH265" i="142" s="1"/>
  <c r="AJ265" i="142"/>
  <c r="AF458" i="142"/>
  <c r="AH458" i="142" s="1"/>
  <c r="AE458" i="142"/>
  <c r="AJ458" i="142"/>
  <c r="AF339" i="142"/>
  <c r="AH339" i="142" s="1"/>
  <c r="AE339" i="142"/>
  <c r="AJ339" i="142"/>
  <c r="AE569" i="142"/>
  <c r="AF569" i="142"/>
  <c r="AH569" i="142" s="1"/>
  <c r="AJ569" i="142"/>
  <c r="AI601" i="141"/>
  <c r="AI717" i="141"/>
  <c r="AI613" i="141"/>
  <c r="AI143" i="142"/>
  <c r="AI64" i="141"/>
  <c r="AI718" i="142"/>
  <c r="AI352" i="141"/>
  <c r="AI162" i="141"/>
  <c r="AI878" i="142"/>
  <c r="AI678" i="141"/>
  <c r="AI671" i="141"/>
  <c r="AI74" i="141"/>
  <c r="AI598" i="142"/>
  <c r="AI900" i="141"/>
  <c r="AI854" i="141"/>
  <c r="AI260" i="141"/>
  <c r="AI123" i="141"/>
  <c r="AI293" i="141"/>
  <c r="AI1003" i="141"/>
  <c r="AG701" i="141"/>
  <c r="AG763" i="142"/>
  <c r="Q750" i="141"/>
  <c r="R750" i="142" s="1"/>
  <c r="AG668" i="142"/>
  <c r="AG758" i="141"/>
  <c r="AG914" i="141"/>
  <c r="AG256" i="141"/>
  <c r="AG133" i="141"/>
  <c r="Q38" i="141"/>
  <c r="R38" i="142" s="1"/>
  <c r="AG838" i="141"/>
  <c r="AG871" i="141"/>
  <c r="Q359" i="141"/>
  <c r="R359" i="142" s="1"/>
  <c r="AG437" i="142"/>
  <c r="AG253" i="141"/>
  <c r="Q604" i="141"/>
  <c r="R604" i="142" s="1"/>
  <c r="AG690" i="141"/>
  <c r="Q176" i="141"/>
  <c r="R176" i="142" s="1"/>
  <c r="AG358" i="142"/>
  <c r="AG651" i="141"/>
  <c r="Q334" i="141"/>
  <c r="R334" i="142" s="1"/>
  <c r="AG495" i="142"/>
  <c r="AG753" i="142"/>
  <c r="AG800" i="141"/>
  <c r="AG514" i="142"/>
  <c r="AG31" i="142"/>
  <c r="AI550" i="142"/>
  <c r="AI1007" i="142"/>
  <c r="AI957" i="141"/>
  <c r="AI999" i="141"/>
  <c r="AI791" i="142"/>
  <c r="AI917" i="141"/>
  <c r="AI568" i="142"/>
  <c r="AI136" i="141"/>
  <c r="AI569" i="141"/>
  <c r="AI238" i="141"/>
  <c r="AI699" i="141"/>
  <c r="AI353" i="141"/>
  <c r="AI219" i="141"/>
  <c r="AI397" i="141"/>
  <c r="AI809" i="141"/>
  <c r="AI891" i="141"/>
  <c r="AI783" i="141"/>
  <c r="AI78" i="141"/>
  <c r="AI996" i="141"/>
  <c r="AI114" i="141"/>
  <c r="AI258" i="142"/>
  <c r="AI338" i="142"/>
  <c r="AI215" i="142"/>
  <c r="AI242" i="141"/>
  <c r="AG145" i="141"/>
  <c r="AG612" i="142"/>
  <c r="AG750" i="141"/>
  <c r="AG959" i="141"/>
  <c r="AG201" i="141"/>
  <c r="AG38" i="141"/>
  <c r="AG254" i="141"/>
  <c r="AG604" i="141"/>
  <c r="AG361" i="141"/>
  <c r="AG592" i="141"/>
  <c r="AG186" i="142"/>
  <c r="AG880" i="142"/>
  <c r="AI799" i="141"/>
  <c r="AI1009" i="141"/>
  <c r="AI844" i="141"/>
  <c r="AI910" i="142"/>
  <c r="AI172" i="141"/>
  <c r="AI918" i="141"/>
  <c r="AI369" i="141"/>
  <c r="AI827" i="141"/>
  <c r="AI326" i="141"/>
  <c r="AI340" i="141"/>
  <c r="AI264" i="141"/>
  <c r="AI721" i="141"/>
  <c r="AI192" i="141"/>
  <c r="AI484" i="141"/>
  <c r="AI620" i="141"/>
  <c r="AI936" i="141"/>
  <c r="AI964" i="141"/>
  <c r="AI731" i="141"/>
  <c r="AI924" i="141"/>
  <c r="AI788" i="141"/>
  <c r="AI44" i="142"/>
  <c r="AI475" i="141"/>
  <c r="AI646" i="141"/>
  <c r="AI673" i="141"/>
  <c r="AG631" i="141"/>
  <c r="AG941" i="142"/>
  <c r="Q779" i="141"/>
  <c r="R779" i="142" s="1"/>
  <c r="AG1011" i="142"/>
  <c r="AG211" i="141"/>
  <c r="AG132" i="142"/>
  <c r="AG626" i="142"/>
  <c r="AG956" i="141"/>
  <c r="AG141" i="142"/>
  <c r="Q720" i="141"/>
  <c r="R720" i="142" s="1"/>
  <c r="Q549" i="141"/>
  <c r="R549" i="142" s="1"/>
  <c r="AG453" i="141"/>
  <c r="Q80" i="141"/>
  <c r="R80" i="142" s="1"/>
  <c r="Q515" i="141"/>
  <c r="R515" i="142" s="1"/>
  <c r="AG820" i="141"/>
  <c r="Q722" i="141"/>
  <c r="R722" i="142" s="1"/>
  <c r="AG915" i="141"/>
  <c r="AG81" i="142"/>
  <c r="Q445" i="141"/>
  <c r="R445" i="142" s="1"/>
  <c r="Q248" i="141"/>
  <c r="R248" i="142" s="1"/>
  <c r="AG69" i="141"/>
  <c r="AG387" i="141"/>
  <c r="AG984" i="142"/>
  <c r="Q579" i="141"/>
  <c r="R579" i="142" s="1"/>
  <c r="AG892" i="142"/>
  <c r="Q50" i="141"/>
  <c r="R50" i="142" s="1"/>
  <c r="Q776" i="141"/>
  <c r="R776" i="142" s="1"/>
  <c r="AG151" i="141"/>
  <c r="AG711" i="142"/>
  <c r="AG589" i="141"/>
  <c r="AI850" i="142"/>
  <c r="AI555" i="141"/>
  <c r="AI458" i="141"/>
  <c r="AI501" i="141"/>
  <c r="AI137" i="142"/>
  <c r="AI299" i="141"/>
  <c r="AI693" i="142"/>
  <c r="AI790" i="141"/>
  <c r="AI882" i="141"/>
  <c r="AI945" i="141"/>
  <c r="AI265" i="141"/>
  <c r="AI399" i="141"/>
  <c r="AI339" i="141"/>
  <c r="AI659" i="142"/>
  <c r="AI17" i="141"/>
  <c r="AI360" i="141"/>
  <c r="AI911" i="141"/>
  <c r="AI713" i="141"/>
  <c r="AI72" i="142"/>
  <c r="AI366" i="141"/>
  <c r="AI864" i="142"/>
  <c r="AG41" i="141"/>
  <c r="AG222" i="141"/>
  <c r="AG913" i="142"/>
  <c r="AG630" i="141"/>
  <c r="AG75" i="141"/>
  <c r="Q256" i="141"/>
  <c r="R256" i="142" s="1"/>
  <c r="Q956" i="141"/>
  <c r="R956" i="142" s="1"/>
  <c r="AG216" i="142"/>
  <c r="AG720" i="141"/>
  <c r="AG549" i="141"/>
  <c r="AG80" i="141"/>
  <c r="Q871" i="141"/>
  <c r="R871" i="142" s="1"/>
  <c r="AG359" i="141"/>
  <c r="AG515" i="141"/>
  <c r="AG722" i="141"/>
  <c r="Q915" i="141"/>
  <c r="R915" i="142" s="1"/>
  <c r="AG445" i="141"/>
  <c r="AG176" i="141"/>
  <c r="AG248" i="141"/>
  <c r="Q651" i="141"/>
  <c r="R651" i="142" s="1"/>
  <c r="AG334" i="141"/>
  <c r="AG579" i="141"/>
  <c r="AG1005" i="141"/>
  <c r="AG50" i="141"/>
  <c r="AG776" i="141"/>
  <c r="Q151" i="141"/>
  <c r="R151" i="142" s="1"/>
  <c r="AG893" i="142"/>
  <c r="AG524" i="142"/>
  <c r="AD716" i="142"/>
  <c r="AC207" i="142"/>
  <c r="AC99" i="142"/>
  <c r="AD554" i="142"/>
  <c r="AD59" i="142"/>
  <c r="AC246" i="142"/>
  <c r="AC869" i="142"/>
  <c r="AD115" i="142"/>
  <c r="AC790" i="142"/>
  <c r="AC32" i="142"/>
  <c r="AD733" i="142"/>
  <c r="AD285" i="142"/>
  <c r="AC452" i="142"/>
  <c r="AC689" i="142"/>
  <c r="AD493" i="142"/>
  <c r="AD549" i="142"/>
  <c r="AC754" i="142"/>
  <c r="AC289" i="142"/>
  <c r="AD653" i="142"/>
  <c r="AD367" i="142"/>
  <c r="AC991" i="142"/>
  <c r="AD272" i="142"/>
  <c r="AD310" i="142"/>
  <c r="AC165" i="142"/>
  <c r="AC42" i="142"/>
  <c r="AD347" i="142"/>
  <c r="AD443" i="142"/>
  <c r="AC309" i="142"/>
  <c r="AC861" i="142"/>
  <c r="AD1013" i="142"/>
  <c r="AD781" i="142"/>
  <c r="AC972" i="142"/>
  <c r="AC445" i="142"/>
  <c r="AD771" i="142"/>
  <c r="AC730" i="142"/>
  <c r="AC467" i="142"/>
  <c r="AD528" i="142"/>
  <c r="AD327" i="142"/>
  <c r="AC389" i="142"/>
  <c r="AC800" i="142"/>
  <c r="AD872" i="142"/>
  <c r="AD213" i="142"/>
  <c r="AC746" i="142"/>
  <c r="AC720" i="142"/>
  <c r="AD757" i="142"/>
  <c r="AD453" i="142"/>
  <c r="AC54" i="142"/>
  <c r="AD919" i="142"/>
  <c r="AD326" i="142"/>
  <c r="AC534" i="142"/>
  <c r="AC653" i="142"/>
  <c r="AD28" i="142"/>
  <c r="AD706" i="142"/>
  <c r="AC762" i="142"/>
  <c r="AC750" i="142"/>
  <c r="AD69" i="142"/>
  <c r="AC722" i="142"/>
  <c r="AC621" i="142"/>
  <c r="AD545" i="142"/>
  <c r="AD331" i="142"/>
  <c r="AC719" i="142"/>
  <c r="AD728" i="142"/>
  <c r="AD354" i="142"/>
  <c r="AC518" i="142"/>
  <c r="AC172" i="142"/>
  <c r="AD707" i="142"/>
  <c r="AD234" i="142"/>
  <c r="AC988" i="142"/>
  <c r="AC115" i="142"/>
  <c r="AD621" i="142"/>
  <c r="AC985" i="142"/>
  <c r="AC121" i="142"/>
  <c r="AD670" i="142"/>
  <c r="AD953" i="142"/>
  <c r="AC127" i="142"/>
  <c r="AC364" i="142"/>
  <c r="AD220" i="142"/>
  <c r="AD725" i="142"/>
  <c r="AC76" i="142"/>
  <c r="AD539" i="142"/>
  <c r="AD719" i="142"/>
  <c r="AC565" i="142"/>
  <c r="AC94" i="142"/>
  <c r="AD638" i="142"/>
  <c r="AD630" i="142"/>
  <c r="AC640" i="142"/>
  <c r="AC823" i="142"/>
  <c r="AD522" i="142"/>
  <c r="AD455" i="142"/>
  <c r="AC381" i="142"/>
  <c r="AC471" i="142"/>
  <c r="AD521" i="142"/>
  <c r="AD722" i="142"/>
  <c r="AC77" i="142"/>
  <c r="AD818" i="142"/>
  <c r="AD42" i="142"/>
  <c r="AC608" i="142"/>
  <c r="AC713" i="142"/>
  <c r="AD607" i="142"/>
  <c r="AD74" i="142"/>
  <c r="AC781" i="142"/>
  <c r="AC882" i="142"/>
  <c r="AD434" i="142"/>
  <c r="AD972" i="142"/>
  <c r="AC756" i="142"/>
  <c r="AD36" i="21"/>
  <c r="AD534" i="142"/>
  <c r="AC691" i="142"/>
  <c r="AC493" i="142"/>
  <c r="AD334" i="142"/>
  <c r="AD402" i="142"/>
  <c r="AC229" i="142"/>
  <c r="AC669" i="142"/>
  <c r="AD96" i="142"/>
  <c r="AD904" i="142"/>
  <c r="AC334" i="142"/>
  <c r="AD406" i="142"/>
  <c r="AD325" i="142"/>
  <c r="AC896" i="142"/>
  <c r="AC234" i="142"/>
  <c r="AD235" i="142"/>
  <c r="AC501" i="142"/>
  <c r="AC199" i="142"/>
  <c r="AD271" i="142"/>
  <c r="AD669" i="142"/>
  <c r="AC677" i="142"/>
  <c r="AC273" i="142"/>
  <c r="AD765" i="142"/>
  <c r="AD487" i="142"/>
  <c r="AC220" i="142"/>
  <c r="AC680" i="142"/>
  <c r="AD662" i="142"/>
  <c r="AD885" i="142"/>
  <c r="AC654" i="142"/>
  <c r="AD397" i="142"/>
  <c r="AD504" i="142"/>
  <c r="AC29" i="142"/>
  <c r="AC386" i="142"/>
  <c r="AD571" i="142"/>
  <c r="AD223" i="142"/>
  <c r="AC707" i="142"/>
  <c r="AC803" i="142"/>
  <c r="AD112" i="142"/>
  <c r="AC733" i="142"/>
  <c r="AC105" i="142"/>
  <c r="AC875" i="142"/>
  <c r="AD211" i="142"/>
  <c r="AC848" i="142"/>
  <c r="AC470" i="142"/>
  <c r="AD480" i="142"/>
  <c r="AD515" i="142"/>
  <c r="AC422" i="142"/>
  <c r="AC253" i="142"/>
  <c r="AD678" i="142"/>
  <c r="AC252" i="142"/>
  <c r="AC378" i="142"/>
  <c r="AC776" i="142"/>
  <c r="AD441" i="142"/>
  <c r="AC189" i="142"/>
  <c r="AC326" i="142"/>
  <c r="AD942" i="142"/>
  <c r="AD124" i="142"/>
  <c r="AC723" i="142"/>
  <c r="AC73" i="142"/>
  <c r="AD641" i="142"/>
  <c r="AD76" i="142"/>
  <c r="AC895" i="142"/>
  <c r="AD657" i="142"/>
  <c r="AD183" i="142"/>
  <c r="AC418" i="142"/>
  <c r="AC268" i="142"/>
  <c r="AD438" i="142"/>
  <c r="AD830" i="142"/>
  <c r="AC519" i="142"/>
  <c r="AD86" i="142"/>
  <c r="AD599" i="142"/>
  <c r="AC632" i="142"/>
  <c r="AD33" i="142"/>
  <c r="AD319" i="142"/>
  <c r="AC52" i="142"/>
  <c r="AC431" i="142"/>
  <c r="AD1009" i="142"/>
  <c r="AD144" i="142"/>
  <c r="AC188" i="142"/>
  <c r="AC176" i="142"/>
  <c r="AD762" i="142"/>
  <c r="AD838" i="142"/>
  <c r="AC101" i="142"/>
  <c r="AD117" i="142"/>
  <c r="AD320" i="142"/>
  <c r="AC618" i="142"/>
  <c r="AC139" i="142"/>
  <c r="AD1001" i="142"/>
  <c r="AD825" i="142"/>
  <c r="AC376" i="142"/>
  <c r="AD699" i="142"/>
  <c r="AD369" i="142"/>
  <c r="AC84" i="142"/>
  <c r="AC97" i="142"/>
  <c r="AD608" i="142"/>
  <c r="AC472" i="142"/>
  <c r="AD682" i="142"/>
  <c r="AC187" i="142"/>
  <c r="AD65" i="142"/>
  <c r="AC1006" i="142"/>
  <c r="AC98" i="142"/>
  <c r="AD622" i="142"/>
  <c r="AD151" i="142"/>
  <c r="AC466" i="142"/>
  <c r="AD922" i="142"/>
  <c r="AD337" i="142"/>
  <c r="AC459" i="142"/>
  <c r="AC410" i="142"/>
  <c r="AD600" i="142"/>
  <c r="AD914" i="142"/>
  <c r="AC489" i="142"/>
  <c r="AD774" i="142"/>
  <c r="AD99" i="142"/>
  <c r="AC962" i="142"/>
  <c r="AC706" i="142"/>
  <c r="AD509" i="142"/>
  <c r="AD758" i="142"/>
  <c r="AC908" i="142"/>
  <c r="AC630" i="142"/>
  <c r="AD887" i="142"/>
  <c r="AD843" i="142"/>
  <c r="AC926" i="142"/>
  <c r="AD84" i="142"/>
  <c r="AD188" i="142"/>
  <c r="AC965" i="142"/>
  <c r="AC827" i="142"/>
  <c r="AD452" i="142"/>
  <c r="AD433" i="142"/>
  <c r="AC927" i="142"/>
  <c r="AC390" i="142"/>
  <c r="AD475" i="142"/>
  <c r="AD523" i="142"/>
  <c r="AC613" i="142"/>
  <c r="AC242" i="142"/>
  <c r="AD654" i="142"/>
  <c r="AD41" i="142"/>
  <c r="AC111" i="142"/>
  <c r="AD421" i="142"/>
  <c r="AD973" i="142"/>
  <c r="AC217" i="142"/>
  <c r="AC526" i="142"/>
  <c r="AD814" i="142"/>
  <c r="AD823" i="142"/>
  <c r="AC825" i="142"/>
  <c r="AC237" i="142"/>
  <c r="AD431" i="142"/>
  <c r="AC805" i="141"/>
  <c r="AC372" i="142"/>
  <c r="AC80" i="142"/>
  <c r="AD698" i="142"/>
  <c r="AC727" i="142"/>
  <c r="AC272" i="142"/>
  <c r="AD882" i="142"/>
  <c r="AD609" i="142"/>
  <c r="AC922" i="142"/>
  <c r="AC885" i="142"/>
  <c r="AD253" i="142"/>
  <c r="AC343" i="142"/>
  <c r="AC478" i="142"/>
  <c r="AD412" i="142"/>
  <c r="AC154" i="142"/>
  <c r="AC1005" i="142"/>
  <c r="AD912" i="142"/>
  <c r="AD828" i="142"/>
  <c r="AC441" i="142"/>
  <c r="AC648" i="142"/>
  <c r="AD238" i="142"/>
  <c r="AD469" i="142"/>
  <c r="AC68" i="142"/>
  <c r="AC36" i="21"/>
  <c r="AD436" i="142"/>
  <c r="AC500" i="142"/>
  <c r="AC902" i="142"/>
  <c r="AD565" i="142"/>
  <c r="AD969" i="142"/>
  <c r="AC553" i="142"/>
  <c r="AC344" i="142"/>
  <c r="AD468" i="142"/>
  <c r="AD27" i="142"/>
  <c r="AC201" i="142"/>
  <c r="AC347" i="142"/>
  <c r="AD897" i="142"/>
  <c r="AC322" i="142"/>
  <c r="AC684" i="142"/>
  <c r="AD1012" i="142"/>
  <c r="AD228" i="142"/>
  <c r="AD981" i="142"/>
  <c r="AC820" i="142"/>
  <c r="AD903" i="142"/>
  <c r="AD756" i="142"/>
  <c r="AC124" i="142"/>
  <c r="AC1013" i="142"/>
  <c r="AD811" i="142"/>
  <c r="AD980" i="142"/>
  <c r="AC535" i="142"/>
  <c r="AD507" i="142"/>
  <c r="AD672" i="142"/>
  <c r="AC27" i="142"/>
  <c r="AC904" i="142"/>
  <c r="AD501" i="142"/>
  <c r="AD204" i="142"/>
  <c r="AC285" i="142"/>
  <c r="AC190" i="142"/>
  <c r="AD842" i="142"/>
  <c r="AD1006" i="142"/>
  <c r="AC191" i="142"/>
  <c r="AC38" i="142"/>
  <c r="AD378" i="142"/>
  <c r="AD656" i="142"/>
  <c r="AC361" i="142"/>
  <c r="AD895" i="142"/>
  <c r="AD47" i="142"/>
  <c r="AC589" i="142"/>
  <c r="AC856" i="142"/>
  <c r="AD169" i="142"/>
  <c r="AD30" i="142"/>
  <c r="AC363" i="142"/>
  <c r="AC528" i="142"/>
  <c r="AD615" i="142"/>
  <c r="AC666" i="141"/>
  <c r="AC545" i="142"/>
  <c r="AD52" i="142"/>
  <c r="AD408" i="142"/>
  <c r="AC814" i="142"/>
  <c r="AD291" i="142"/>
  <c r="AD926" i="142"/>
  <c r="AD389" i="142"/>
  <c r="AC488" i="142"/>
  <c r="AD425" i="142"/>
  <c r="AD503" i="142"/>
  <c r="AC700" i="142"/>
  <c r="AC324" i="142"/>
  <c r="AD116" i="142"/>
  <c r="AD316" i="142"/>
  <c r="AC45" i="142"/>
  <c r="AC30" i="142"/>
  <c r="AD723" i="142"/>
  <c r="AC716" i="142"/>
  <c r="AC179" i="142"/>
  <c r="AD359" i="142"/>
  <c r="AD422" i="142"/>
  <c r="AC28" i="142"/>
  <c r="AC656" i="142"/>
  <c r="AD517" i="142"/>
  <c r="AC185" i="142"/>
  <c r="AC747" i="142"/>
  <c r="AD174" i="142"/>
  <c r="AD197" i="142"/>
  <c r="AC951" i="142"/>
  <c r="AC64" i="142"/>
  <c r="AD965" i="142"/>
  <c r="AD361" i="142"/>
  <c r="AC463" i="142"/>
  <c r="AC1003" i="142"/>
  <c r="AD217" i="142"/>
  <c r="AD92" i="142"/>
  <c r="AC757" i="142"/>
  <c r="AD845" i="142"/>
  <c r="AD70" i="142"/>
  <c r="AC947" i="142"/>
  <c r="AC192" i="142"/>
  <c r="AD376" i="142"/>
  <c r="AD1003" i="142"/>
  <c r="AC544" i="142"/>
  <c r="AC810" i="142"/>
  <c r="AD530" i="142"/>
  <c r="AD690" i="142"/>
  <c r="AC86" i="142"/>
  <c r="AC615" i="142"/>
  <c r="AD488" i="142"/>
  <c r="AC434" i="142"/>
  <c r="AC521" i="142"/>
  <c r="AD45" i="142"/>
  <c r="AD820" i="142"/>
  <c r="AC1009" i="142"/>
  <c r="AC595" i="142"/>
  <c r="AD289" i="142"/>
  <c r="AD463" i="142"/>
  <c r="AC945" i="142"/>
  <c r="AD98" i="142"/>
  <c r="AC698" i="142"/>
  <c r="AC530" i="142"/>
  <c r="AD740" i="142"/>
  <c r="AD985" i="142"/>
  <c r="AC770" i="142"/>
  <c r="AC643" i="142"/>
  <c r="AD701" i="142"/>
  <c r="AD185" i="142"/>
  <c r="AC682" i="142"/>
  <c r="AD558" i="142"/>
  <c r="AD350" i="142"/>
  <c r="AC200" i="142"/>
  <c r="AC235" i="142"/>
  <c r="AD260" i="142"/>
  <c r="AD237" i="142"/>
  <c r="AC925" i="142"/>
  <c r="AC973" i="142"/>
  <c r="AD142" i="142"/>
  <c r="AD324" i="142"/>
  <c r="AC969" i="142"/>
  <c r="AD927" i="142"/>
  <c r="AD170" i="142"/>
  <c r="AC637" i="142"/>
  <c r="AC740" i="142"/>
  <c r="AD230" i="142"/>
  <c r="AD85" i="142"/>
  <c r="AC330" i="142"/>
  <c r="AC251" i="142"/>
  <c r="AD680" i="142"/>
  <c r="AD929" i="142"/>
  <c r="AC341" i="142"/>
  <c r="AC151" i="142"/>
  <c r="AD900" i="142"/>
  <c r="AD16" i="141"/>
  <c r="AC567" i="142"/>
  <c r="AD471" i="142"/>
  <c r="AD322" i="142"/>
  <c r="AC949" i="142"/>
  <c r="AC293" i="142"/>
  <c r="AD884" i="142"/>
  <c r="AD444" i="142"/>
  <c r="AC197" i="142"/>
  <c r="AC318" i="142"/>
  <c r="AD896" i="142"/>
  <c r="AD902" i="142"/>
  <c r="AC728" i="142"/>
  <c r="AD879" i="142"/>
  <c r="AD363" i="142"/>
  <c r="AC539" i="142"/>
  <c r="AC450" i="142"/>
  <c r="AD415" i="142"/>
  <c r="AD684" i="142"/>
  <c r="AC397" i="142"/>
  <c r="AC604" i="142"/>
  <c r="AD335" i="142"/>
  <c r="AD1015" i="142"/>
  <c r="AC319" i="142"/>
  <c r="AC1015" i="142"/>
  <c r="AD915" i="142"/>
  <c r="AC838" i="142"/>
  <c r="AC53" i="142"/>
  <c r="AD677" i="142"/>
  <c r="AD907" i="142"/>
  <c r="AC435" i="142"/>
  <c r="AC249" i="142"/>
  <c r="AC438" i="142"/>
  <c r="AC426" i="142"/>
  <c r="AC954" i="142"/>
  <c r="AC687" i="142"/>
  <c r="AC50" i="142"/>
  <c r="AD224" i="142"/>
  <c r="AD754" i="142"/>
  <c r="AC672" i="142"/>
  <c r="AC551" i="142"/>
  <c r="AD149" i="142"/>
  <c r="AD190" i="142"/>
  <c r="AC953" i="142"/>
  <c r="AD861" i="142"/>
  <c r="AD951" i="142"/>
  <c r="AC588" i="142"/>
  <c r="AC971" i="142"/>
  <c r="AD610" i="142"/>
  <c r="AD75" i="142"/>
  <c r="AC906" i="142"/>
  <c r="AC224" i="142"/>
  <c r="AD566" i="142"/>
  <c r="AC942" i="142"/>
  <c r="AC356" i="142"/>
  <c r="AD648" i="142"/>
  <c r="AD918" i="142"/>
  <c r="AC402" i="142"/>
  <c r="AC587" i="142"/>
  <c r="AD179" i="142"/>
  <c r="AC228" i="142"/>
  <c r="AC213" i="142"/>
  <c r="AC359" i="142"/>
  <c r="AD727" i="142"/>
  <c r="AC884" i="142"/>
  <c r="AC48" i="142"/>
  <c r="AE36" i="21"/>
  <c r="AD18" i="142"/>
  <c r="AD779" i="142"/>
  <c r="AC162" i="142"/>
  <c r="AD50" i="142"/>
  <c r="AD330" i="142"/>
  <c r="AC482" i="142"/>
  <c r="AC325" i="142"/>
  <c r="AD761" i="142"/>
  <c r="AC221" i="141"/>
  <c r="AC1000" i="142"/>
  <c r="AD485" i="142"/>
  <c r="AD613" i="142"/>
  <c r="AC976" i="142"/>
  <c r="AC599" i="142"/>
  <c r="AD908" i="142"/>
  <c r="AD467" i="142"/>
  <c r="AC446" i="142"/>
  <c r="AC239" i="142"/>
  <c r="AD241" i="142"/>
  <c r="AD650" i="142"/>
  <c r="AC104" i="142"/>
  <c r="AD459" i="142"/>
  <c r="AD163" i="142"/>
  <c r="AC277" i="142"/>
  <c r="AC914" i="142"/>
  <c r="AD618" i="142"/>
  <c r="AC125" i="142"/>
  <c r="AC867" i="142"/>
  <c r="AD768" i="142"/>
  <c r="AD410" i="142"/>
  <c r="AC59" i="142"/>
  <c r="AC523" i="142"/>
  <c r="AD105" i="142"/>
  <c r="AD262" i="142"/>
  <c r="AC638" i="142"/>
  <c r="AD700" i="142"/>
  <c r="AD945" i="142"/>
  <c r="AC670" i="142"/>
  <c r="AC56" i="142"/>
  <c r="AD94" i="142"/>
  <c r="AD481" i="142"/>
  <c r="AC774" i="142"/>
  <c r="AC726" i="142"/>
  <c r="AD23" i="142"/>
  <c r="AD56" i="142"/>
  <c r="AC178" i="142"/>
  <c r="AD55" i="142"/>
  <c r="AD959" i="142"/>
  <c r="AC350" i="142"/>
  <c r="AC453" i="142"/>
  <c r="AD925" i="142"/>
  <c r="AD373" i="142"/>
  <c r="AC169" i="142"/>
  <c r="AC871" i="142"/>
  <c r="AD991" i="142"/>
  <c r="AD635" i="142"/>
  <c r="AC980" i="142"/>
  <c r="AC150" i="142"/>
  <c r="AD145" i="142"/>
  <c r="AC917" i="142"/>
  <c r="AC408" i="142"/>
  <c r="AD426" i="142"/>
  <c r="AD643" i="142"/>
  <c r="AC442" i="142"/>
  <c r="AC1012" i="142"/>
  <c r="AD567" i="142"/>
  <c r="AD78" i="142"/>
  <c r="AC768" i="142"/>
  <c r="AC579" i="142"/>
  <c r="AD867" i="142"/>
  <c r="AC149" i="142"/>
  <c r="AC75" i="142"/>
  <c r="AD396" i="142"/>
  <c r="AD519" i="142"/>
  <c r="AC462" i="142"/>
  <c r="AC678" i="142"/>
  <c r="AD176" i="142"/>
  <c r="AD201" i="142"/>
  <c r="AC623" i="142"/>
  <c r="AC779" i="142"/>
  <c r="AD200" i="142"/>
  <c r="AC611" i="142"/>
  <c r="AC144" i="142"/>
  <c r="AD997" i="142"/>
  <c r="AD101" i="142"/>
  <c r="AC771" i="142"/>
  <c r="AC133" i="142"/>
  <c r="AD595" i="142"/>
  <c r="AC481" i="142"/>
  <c r="AC152" i="142"/>
  <c r="AD48" i="142"/>
  <c r="AD803" i="142"/>
  <c r="AC496" i="142"/>
  <c r="AC607" i="142"/>
  <c r="AD939" i="142"/>
  <c r="AD256" i="142"/>
  <c r="AC959" i="142"/>
  <c r="AC331" i="142"/>
  <c r="AD848" i="142"/>
  <c r="AD297" i="142"/>
  <c r="AC304" i="142"/>
  <c r="AD623" i="142"/>
  <c r="AD526" i="142"/>
  <c r="AC887" i="142"/>
  <c r="AC751" i="142"/>
  <c r="AD178" i="142"/>
  <c r="AD971" i="142"/>
  <c r="AC69" i="142"/>
  <c r="AD381" i="142"/>
  <c r="AD979" i="142"/>
  <c r="AC62" i="142"/>
  <c r="AC250" i="142"/>
  <c r="AD139" i="142"/>
  <c r="AD126" i="142"/>
  <c r="AC297" i="142"/>
  <c r="AC597" i="142"/>
  <c r="AD751" i="142"/>
  <c r="AD871" i="142"/>
  <c r="AC120" i="142"/>
  <c r="AC696" i="142"/>
  <c r="AD508" i="142"/>
  <c r="AC355" i="141"/>
  <c r="AC830" i="142"/>
  <c r="AD199" i="142"/>
  <c r="AD133" i="142"/>
  <c r="AC183" i="142"/>
  <c r="AC631" i="142"/>
  <c r="AD445" i="142"/>
  <c r="AD770" i="142"/>
  <c r="AC960" i="142"/>
  <c r="AC455" i="142"/>
  <c r="AD976" i="142"/>
  <c r="AD573" i="142"/>
  <c r="AC748" i="142"/>
  <c r="AD275" i="142"/>
  <c r="AD993" i="142"/>
  <c r="AC997" i="142"/>
  <c r="AC225" i="142"/>
  <c r="AD790" i="142"/>
  <c r="AD994" i="142"/>
  <c r="AC70" i="142"/>
  <c r="AC554" i="142"/>
  <c r="AD407" i="142"/>
  <c r="AD250" i="142"/>
  <c r="AD640" i="142"/>
  <c r="AD121" i="142"/>
  <c r="AC369" i="142"/>
  <c r="AC316" i="142"/>
  <c r="AD447" i="142"/>
  <c r="AD268" i="142"/>
  <c r="AC818" i="142"/>
  <c r="AD288" i="142"/>
  <c r="AD103" i="142"/>
  <c r="AC436" i="142"/>
  <c r="AC387" i="142"/>
  <c r="AD111" i="142"/>
  <c r="AD943" i="142"/>
  <c r="AC329" i="142"/>
  <c r="AC230" i="142"/>
  <c r="AD189" i="142"/>
  <c r="AD301" i="142"/>
  <c r="AC469" i="142"/>
  <c r="AD936" i="142"/>
  <c r="AD496" i="142"/>
  <c r="AC485" i="142"/>
  <c r="AC622" i="142"/>
  <c r="AD80" i="142"/>
  <c r="AD906" i="142"/>
  <c r="AC116" i="142"/>
  <c r="AC126" i="142"/>
  <c r="AD165" i="142"/>
  <c r="AD97" i="142"/>
  <c r="AC307" i="142"/>
  <c r="AC248" i="142"/>
  <c r="AD687" i="142"/>
  <c r="AD647" i="142"/>
  <c r="AC662" i="142"/>
  <c r="AD518" i="142"/>
  <c r="AD356" i="142"/>
  <c r="AC18" i="142"/>
  <c r="AC725" i="142"/>
  <c r="AD502" i="142"/>
  <c r="AD827" i="142"/>
  <c r="AC301" i="142"/>
  <c r="AC515" i="142"/>
  <c r="AD660" i="142"/>
  <c r="AD750" i="142"/>
  <c r="AC65" i="142"/>
  <c r="AC900" i="142"/>
  <c r="AD587" i="142"/>
  <c r="AC585" i="142"/>
  <c r="AC163" i="142"/>
  <c r="AD450" i="142"/>
  <c r="AD917" i="142"/>
  <c r="AC320" i="142"/>
  <c r="AC211" i="142"/>
  <c r="AD273" i="142"/>
  <c r="AD73" i="142"/>
  <c r="AC509" i="142"/>
  <c r="AA36" i="21"/>
  <c r="AD127" i="142"/>
  <c r="AC439" i="142"/>
  <c r="AC801" i="142"/>
  <c r="AD77" i="142"/>
  <c r="AC919" i="142"/>
  <c r="AC502" i="142"/>
  <c r="AC651" i="142"/>
  <c r="AC903" i="142"/>
  <c r="AD476" i="142"/>
  <c r="AD536" i="142"/>
  <c r="AD62" i="142"/>
  <c r="AC873" i="142"/>
  <c r="AD249" i="142"/>
  <c r="AC994" i="142"/>
  <c r="AD1005" i="142"/>
  <c r="AC592" i="142"/>
  <c r="AD187" i="142"/>
  <c r="AC907" i="142"/>
  <c r="AC142" i="142"/>
  <c r="AD470" i="142"/>
  <c r="AC609" i="142"/>
  <c r="AC203" i="142"/>
  <c r="AC566" i="142"/>
  <c r="AD726" i="142"/>
  <c r="AD546" i="142"/>
  <c r="AC546" i="142"/>
  <c r="AD875" i="142"/>
  <c r="AD809" i="142"/>
  <c r="AD293" i="142"/>
  <c r="AD191" i="142"/>
  <c r="AD386" i="142"/>
  <c r="AC503" i="142"/>
  <c r="AD888" i="142"/>
  <c r="AD801" i="142"/>
  <c r="AC415" i="142"/>
  <c r="AC650" i="142"/>
  <c r="AD855" i="142"/>
  <c r="AD344" i="142"/>
  <c r="AC103" i="142"/>
  <c r="AC256" i="142"/>
  <c r="AD64" i="142"/>
  <c r="AC238" i="142"/>
  <c r="AC843" i="142"/>
  <c r="AD418" i="142"/>
  <c r="AD479" i="142"/>
  <c r="AC929" i="142"/>
  <c r="AC337" i="142"/>
  <c r="AD277" i="142"/>
  <c r="AD372" i="142"/>
  <c r="AC475" i="142"/>
  <c r="AD252" i="142"/>
  <c r="AD482" i="142"/>
  <c r="AC641" i="142"/>
  <c r="AC629" i="142"/>
  <c r="AD341" i="142"/>
  <c r="AD592" i="142"/>
  <c r="AC55" i="142"/>
  <c r="AC701" i="142"/>
  <c r="AD535" i="142"/>
  <c r="AD627" i="142"/>
  <c r="AC342" i="142"/>
  <c r="AC627" i="142"/>
  <c r="AD104" i="142"/>
  <c r="AD251" i="142"/>
  <c r="AC433" i="142"/>
  <c r="AD588" i="142"/>
  <c r="AD162" i="142"/>
  <c r="AC872" i="142"/>
  <c r="AC223" i="142"/>
  <c r="AD629" i="142"/>
  <c r="AD604" i="142"/>
  <c r="AC697" i="142"/>
  <c r="AC897" i="142"/>
  <c r="AD150" i="142"/>
  <c r="AD589" i="142"/>
  <c r="AC23" i="142"/>
  <c r="AC270" i="142"/>
  <c r="AD254" i="142"/>
  <c r="AD776" i="142"/>
  <c r="AC522" i="142"/>
  <c r="AD158" i="142"/>
  <c r="AD236" i="142"/>
  <c r="AC842" i="142"/>
  <c r="AC690" i="142"/>
  <c r="AD229" i="142"/>
  <c r="AC170" i="142"/>
  <c r="AC624" i="142"/>
  <c r="AD343" i="142"/>
  <c r="AD68" i="142"/>
  <c r="AC241" i="142"/>
  <c r="AD161" i="142"/>
  <c r="AD544" i="142"/>
  <c r="AC236" i="142"/>
  <c r="AC145" i="142"/>
  <c r="AD956" i="142"/>
  <c r="AD578" i="142"/>
  <c r="AC407" i="142"/>
  <c r="AC41" i="142"/>
  <c r="AD442" i="142"/>
  <c r="AD225" i="142"/>
  <c r="AC981" i="142"/>
  <c r="AC915" i="142"/>
  <c r="AD242" i="142"/>
  <c r="AC1001" i="142"/>
  <c r="AC367" i="142"/>
  <c r="AD713" i="142"/>
  <c r="AD500" i="142"/>
  <c r="AC809" i="142"/>
  <c r="AC758" i="142"/>
  <c r="AD597" i="142"/>
  <c r="AC291" i="142"/>
  <c r="AC271" i="142"/>
  <c r="AD786" i="142"/>
  <c r="AD329" i="142"/>
  <c r="AC74" i="142"/>
  <c r="AC373" i="142"/>
  <c r="AD370" i="142"/>
  <c r="AD960" i="142"/>
  <c r="AC288" i="142"/>
  <c r="AC406" i="142"/>
  <c r="AD439" i="142"/>
  <c r="AD307" i="142"/>
  <c r="AC204" i="142"/>
  <c r="AD846" i="142"/>
  <c r="AD637" i="142"/>
  <c r="AC425" i="142"/>
  <c r="AC979" i="142"/>
  <c r="AD29" i="142"/>
  <c r="AD304" i="142"/>
  <c r="AC487" i="142"/>
  <c r="AC158" i="142"/>
  <c r="AD958" i="142"/>
  <c r="AD239" i="142"/>
  <c r="AC96" i="142"/>
  <c r="AC354" i="142"/>
  <c r="AD130" i="142"/>
  <c r="AD869" i="142"/>
  <c r="AC479" i="142"/>
  <c r="AD746" i="142"/>
  <c r="AD219" i="142"/>
  <c r="AC828" i="142"/>
  <c r="AC112" i="142"/>
  <c r="AD810" i="142"/>
  <c r="AD720" i="142"/>
  <c r="AC573" i="142"/>
  <c r="AD691" i="142"/>
  <c r="AD34" i="142"/>
  <c r="AD747" i="142"/>
  <c r="AC383" i="142"/>
  <c r="AD435" i="142"/>
  <c r="AD152" i="142"/>
  <c r="AC571" i="142"/>
  <c r="AD886" i="142"/>
  <c r="AD624" i="142"/>
  <c r="AC811" i="142"/>
  <c r="AC787" i="142"/>
  <c r="AD949" i="142"/>
  <c r="AD466" i="142"/>
  <c r="AC33" i="142"/>
  <c r="AC647" i="142"/>
  <c r="AD579" i="142"/>
  <c r="AD120" i="142"/>
  <c r="AC993" i="142"/>
  <c r="AC956" i="142"/>
  <c r="AD730" i="142"/>
  <c r="AC174" i="142"/>
  <c r="AC92" i="142"/>
  <c r="AD222" i="142"/>
  <c r="AD962" i="142"/>
  <c r="AC855" i="142"/>
  <c r="AC840" i="142"/>
  <c r="AD873" i="142"/>
  <c r="AD894" i="142"/>
  <c r="AC600" i="142"/>
  <c r="AC78" i="142"/>
  <c r="AD342" i="142"/>
  <c r="AD787" i="142"/>
  <c r="AC958" i="142"/>
  <c r="AD154" i="142"/>
  <c r="AD203" i="142"/>
  <c r="AC610" i="142"/>
  <c r="AC480" i="142"/>
  <c r="AD553" i="142"/>
  <c r="AD32" i="142"/>
  <c r="AC421" i="142"/>
  <c r="AC262" i="142"/>
  <c r="AD53" i="142"/>
  <c r="AD270" i="142"/>
  <c r="AC335" i="142"/>
  <c r="AC310" i="142"/>
  <c r="AD383" i="142"/>
  <c r="AC517" i="142"/>
  <c r="AC939" i="142"/>
  <c r="AD974" i="142"/>
  <c r="AD362" i="142"/>
  <c r="AC536" i="142"/>
  <c r="AC943" i="142"/>
  <c r="AD409" i="142"/>
  <c r="AD390" i="142"/>
  <c r="AC130" i="142"/>
  <c r="AC362" i="142"/>
  <c r="AD551" i="142"/>
  <c r="AC761" i="142"/>
  <c r="AD172" i="142"/>
  <c r="AD611" i="142"/>
  <c r="AC578" i="142"/>
  <c r="AC635" i="142"/>
  <c r="AD954" i="142"/>
  <c r="AD689" i="142"/>
  <c r="AC974" i="142"/>
  <c r="AD387" i="142"/>
  <c r="AD651" i="142"/>
  <c r="AC424" i="142"/>
  <c r="AC222" i="142"/>
  <c r="AD248" i="142"/>
  <c r="AD748" i="142"/>
  <c r="AC34" i="142"/>
  <c r="AC918" i="142"/>
  <c r="AD1000" i="142"/>
  <c r="AD38" i="142"/>
  <c r="AC260" i="142"/>
  <c r="AD632" i="142"/>
  <c r="AD364" i="142"/>
  <c r="AC327" i="142"/>
  <c r="AC468" i="142"/>
  <c r="AD489" i="142"/>
  <c r="AD195" i="142"/>
  <c r="AC444" i="142"/>
  <c r="AC549" i="142"/>
  <c r="AD840" i="142"/>
  <c r="AC845" i="142"/>
  <c r="AC660" i="142"/>
  <c r="AC254" i="142"/>
  <c r="AD318" i="142"/>
  <c r="AC85" i="142"/>
  <c r="AC894" i="142"/>
  <c r="AD631" i="142"/>
  <c r="AD947" i="142"/>
  <c r="AC888" i="142"/>
  <c r="AC765" i="142"/>
  <c r="AD696" i="142"/>
  <c r="AC409" i="142"/>
  <c r="AD424" i="142"/>
  <c r="AC504" i="142"/>
  <c r="AD988" i="142"/>
  <c r="AC47" i="142"/>
  <c r="AD192" i="142"/>
  <c r="AD462" i="142"/>
  <c r="AC879" i="142"/>
  <c r="AD125" i="142"/>
  <c r="AC443" i="142"/>
  <c r="AD478" i="142"/>
  <c r="AC219" i="142"/>
  <c r="AC508" i="142"/>
  <c r="AD246" i="142"/>
  <c r="AD446" i="142"/>
  <c r="AD54" i="142"/>
  <c r="AD856" i="142"/>
  <c r="AD800" i="142"/>
  <c r="AC447" i="142"/>
  <c r="AC195" i="142"/>
  <c r="AB37" i="21" l="1"/>
  <c r="AF699" i="142"/>
  <c r="AH699" i="142" s="1"/>
  <c r="AE699" i="142"/>
  <c r="AG699" i="142" s="1"/>
  <c r="AJ699" i="142"/>
  <c r="Q697" i="141"/>
  <c r="R697" i="142" s="1"/>
  <c r="Q585" i="141"/>
  <c r="R585" i="142" s="1"/>
  <c r="AJ275" i="142"/>
  <c r="AE275" i="142"/>
  <c r="AG275" i="142" s="1"/>
  <c r="AF275" i="142"/>
  <c r="AH275" i="142" s="1"/>
  <c r="AF370" i="142"/>
  <c r="AH370" i="142" s="1"/>
  <c r="AE370" i="142"/>
  <c r="AG370" i="142" s="1"/>
  <c r="AJ370" i="142"/>
  <c r="AJ412" i="142"/>
  <c r="AF412" i="142"/>
  <c r="AH412" i="142" s="1"/>
  <c r="AE412" i="142"/>
  <c r="AG412" i="142" s="1"/>
  <c r="AJ886" i="142"/>
  <c r="AF886" i="142"/>
  <c r="AH886" i="142" s="1"/>
  <c r="AE886" i="142"/>
  <c r="AG886" i="142" s="1"/>
  <c r="AI886" i="142" s="1"/>
  <c r="AE507" i="142"/>
  <c r="AG507" i="142" s="1"/>
  <c r="AI507" i="142" s="1"/>
  <c r="AF507" i="142"/>
  <c r="AH507" i="142" s="1"/>
  <c r="AJ507" i="142"/>
  <c r="AJ117" i="142"/>
  <c r="AE117" i="142"/>
  <c r="AG117" i="142" s="1"/>
  <c r="AF117" i="142"/>
  <c r="AH117" i="142" s="1"/>
  <c r="AE476" i="142"/>
  <c r="AG476" i="142" s="1"/>
  <c r="AI476" i="142" s="1"/>
  <c r="AJ476" i="142"/>
  <c r="AF476" i="142"/>
  <c r="AH476" i="142" s="1"/>
  <c r="AF657" i="142"/>
  <c r="AH657" i="142" s="1"/>
  <c r="AJ657" i="142"/>
  <c r="AE657" i="142"/>
  <c r="AG657" i="142" s="1"/>
  <c r="AI657" i="142" s="1"/>
  <c r="AJ936" i="142"/>
  <c r="AF936" i="142"/>
  <c r="AH936" i="142" s="1"/>
  <c r="AE936" i="142"/>
  <c r="AG936" i="142" s="1"/>
  <c r="AF912" i="142"/>
  <c r="AH912" i="142" s="1"/>
  <c r="AE912" i="142"/>
  <c r="AG912" i="142" s="1"/>
  <c r="AJ912" i="142"/>
  <c r="AJ786" i="142"/>
  <c r="AF786" i="142"/>
  <c r="AH786" i="142" s="1"/>
  <c r="AE786" i="142"/>
  <c r="AG786" i="142" s="1"/>
  <c r="AI786" i="142" s="1"/>
  <c r="AF846" i="142"/>
  <c r="AH846" i="142" s="1"/>
  <c r="AE846" i="142"/>
  <c r="AG846" i="142" s="1"/>
  <c r="AJ846" i="142"/>
  <c r="AE161" i="142"/>
  <c r="AG161" i="142" s="1"/>
  <c r="AI161" i="142" s="1"/>
  <c r="AF161" i="142"/>
  <c r="AH161" i="142" s="1"/>
  <c r="AJ161" i="142"/>
  <c r="AE396" i="142"/>
  <c r="AG396" i="142" s="1"/>
  <c r="AJ396" i="142"/>
  <c r="AF396" i="142"/>
  <c r="AH396" i="142" s="1"/>
  <c r="AF558" i="142"/>
  <c r="AH558" i="142" s="1"/>
  <c r="AE558" i="142"/>
  <c r="AG558" i="142" s="1"/>
  <c r="AJ558" i="142"/>
  <c r="Q472" i="141"/>
  <c r="R472" i="142" s="1"/>
  <c r="Q309" i="141"/>
  <c r="R309" i="142" s="1"/>
  <c r="Q207" i="141"/>
  <c r="R207" i="142" s="1"/>
  <c r="AI478" i="141"/>
  <c r="AI638" i="141"/>
  <c r="AG401" i="141"/>
  <c r="AI401" i="141" s="1"/>
  <c r="AG284" i="141"/>
  <c r="AG961" i="142"/>
  <c r="AG510" i="141"/>
  <c r="AI510" i="141" s="1"/>
  <c r="AG119" i="141"/>
  <c r="AI119" i="141" s="1"/>
  <c r="AG109" i="141"/>
  <c r="AG212" i="141"/>
  <c r="AI212" i="141" s="1"/>
  <c r="AJ434" i="142"/>
  <c r="AE434" i="142"/>
  <c r="AG434" i="142" s="1"/>
  <c r="AF434" i="142"/>
  <c r="AH434" i="142" s="1"/>
  <c r="AE917" i="142"/>
  <c r="AG917" i="142" s="1"/>
  <c r="AF917" i="142"/>
  <c r="AH917" i="142" s="1"/>
  <c r="AJ917" i="142"/>
  <c r="AF228" i="142"/>
  <c r="AH228" i="142" s="1"/>
  <c r="AJ228" i="142"/>
  <c r="AE228" i="142"/>
  <c r="AG228" i="142" s="1"/>
  <c r="AJ238" i="142"/>
  <c r="AF238" i="142"/>
  <c r="AH238" i="142" s="1"/>
  <c r="AE238" i="142"/>
  <c r="AG238" i="142" s="1"/>
  <c r="AJ501" i="142"/>
  <c r="AF501" i="142"/>
  <c r="AH501" i="142" s="1"/>
  <c r="AE501" i="142"/>
  <c r="AG501" i="142" s="1"/>
  <c r="AE517" i="142"/>
  <c r="AG517" i="142" s="1"/>
  <c r="AJ517" i="142"/>
  <c r="AF517" i="142"/>
  <c r="AH517" i="142" s="1"/>
  <c r="AI244" i="141"/>
  <c r="AF252" i="142"/>
  <c r="AH252" i="142" s="1"/>
  <c r="AE252" i="142"/>
  <c r="AG252" i="142" s="1"/>
  <c r="AJ252" i="142"/>
  <c r="AI161" i="141"/>
  <c r="AE733" i="142"/>
  <c r="AF733" i="142"/>
  <c r="AH733" i="142" s="1"/>
  <c r="AJ733" i="142"/>
  <c r="AG1014" i="141"/>
  <c r="AI1014" i="141" s="1"/>
  <c r="Q212" i="141"/>
  <c r="R212" i="142" s="1"/>
  <c r="AI912" i="141"/>
  <c r="AI733" i="141"/>
  <c r="Q157" i="141"/>
  <c r="R157" i="142" s="1"/>
  <c r="AJ481" i="142"/>
  <c r="AF481" i="142"/>
  <c r="AH481" i="142" s="1"/>
  <c r="AE481" i="142"/>
  <c r="AI278" i="141"/>
  <c r="AE942" i="142"/>
  <c r="AF942" i="142"/>
  <c r="AH942" i="142" s="1"/>
  <c r="AJ942" i="142"/>
  <c r="AE805" i="141"/>
  <c r="AF805" i="141"/>
  <c r="AH805" i="141" s="1"/>
  <c r="AJ805" i="141"/>
  <c r="Q232" i="141"/>
  <c r="R232" i="142" s="1"/>
  <c r="AI481" i="141"/>
  <c r="AI942" i="141"/>
  <c r="AG134" i="141"/>
  <c r="AI134" i="141" s="1"/>
  <c r="AG232" i="141"/>
  <c r="AE666" i="141"/>
  <c r="AG666" i="141" s="1"/>
  <c r="AF666" i="141"/>
  <c r="AH666" i="141" s="1"/>
  <c r="AJ666" i="141"/>
  <c r="AF355" i="141"/>
  <c r="AH355" i="141" s="1"/>
  <c r="AJ355" i="141"/>
  <c r="AE355" i="141"/>
  <c r="AG355" i="141" s="1"/>
  <c r="Q89" i="141"/>
  <c r="R89" i="142" s="1"/>
  <c r="Q404" i="141"/>
  <c r="R404" i="142" s="1"/>
  <c r="AG585" i="141"/>
  <c r="AI585" i="141" s="1"/>
  <c r="AF546" i="142"/>
  <c r="AH546" i="142" s="1"/>
  <c r="AE546" i="142"/>
  <c r="AG546" i="142" s="1"/>
  <c r="AI546" i="142" s="1"/>
  <c r="AJ546" i="142"/>
  <c r="AF848" i="142"/>
  <c r="AH848" i="142" s="1"/>
  <c r="AE848" i="142"/>
  <c r="AJ848" i="142"/>
  <c r="Q987" i="141"/>
  <c r="R987" i="142" s="1"/>
  <c r="Q477" i="141"/>
  <c r="R477" i="142" s="1"/>
  <c r="AE291" i="142"/>
  <c r="AF291" i="142"/>
  <c r="AH291" i="142" s="1"/>
  <c r="AJ291" i="142"/>
  <c r="Q357" i="141"/>
  <c r="R357" i="142" s="1"/>
  <c r="Q175" i="141"/>
  <c r="R175" i="142" s="1"/>
  <c r="Q708" i="141"/>
  <c r="R708" i="142" s="1"/>
  <c r="Q614" i="141"/>
  <c r="R614" i="142" s="1"/>
  <c r="Q420" i="141"/>
  <c r="R420" i="142" s="1"/>
  <c r="Q128" i="141"/>
  <c r="R128" i="142" s="1"/>
  <c r="AF985" i="142"/>
  <c r="AH985" i="142" s="1"/>
  <c r="AE985" i="142"/>
  <c r="AJ985" i="142"/>
  <c r="AG555" i="142"/>
  <c r="AI555" i="142" s="1"/>
  <c r="AG511" i="141"/>
  <c r="AI511" i="141" s="1"/>
  <c r="AG694" i="141"/>
  <c r="AI694" i="141" s="1"/>
  <c r="AG540" i="142"/>
  <c r="AI540" i="142" s="1"/>
  <c r="AI963" i="141"/>
  <c r="AG559" i="141"/>
  <c r="AG417" i="142"/>
  <c r="AG712" i="141"/>
  <c r="AI712" i="141" s="1"/>
  <c r="AG572" i="141"/>
  <c r="AI572" i="141" s="1"/>
  <c r="AG297" i="141"/>
  <c r="AG697" i="141"/>
  <c r="AI697" i="141" s="1"/>
  <c r="Q739" i="141"/>
  <c r="R739" i="142" s="1"/>
  <c r="AG899" i="142"/>
  <c r="AI899" i="142" s="1"/>
  <c r="AG729" i="142"/>
  <c r="AI729" i="142" s="1"/>
  <c r="AG128" i="141"/>
  <c r="Q134" i="141"/>
  <c r="R134" i="142" s="1"/>
  <c r="Q531" i="141"/>
  <c r="R531" i="142" s="1"/>
  <c r="Q877" i="141"/>
  <c r="R877" i="142" s="1"/>
  <c r="Q109" i="141"/>
  <c r="R109" i="142" s="1"/>
  <c r="Q634" i="141"/>
  <c r="R634" i="142" s="1"/>
  <c r="AG531" i="141"/>
  <c r="AG778" i="141"/>
  <c r="AI778" i="141" s="1"/>
  <c r="AG35" i="141"/>
  <c r="AI35" i="141" s="1"/>
  <c r="AG430" i="141"/>
  <c r="Q36" i="141"/>
  <c r="R36" i="142" s="1"/>
  <c r="Q1014" i="141"/>
  <c r="R1014" i="142" s="1"/>
  <c r="Q970" i="141"/>
  <c r="R970" i="142" s="1"/>
  <c r="AG590" i="142"/>
  <c r="AJ322" i="142"/>
  <c r="AE322" i="142"/>
  <c r="AG322" i="142" s="1"/>
  <c r="AI322" i="142" s="1"/>
  <c r="AF322" i="142"/>
  <c r="AH322" i="142" s="1"/>
  <c r="AJ698" i="142"/>
  <c r="AE698" i="142"/>
  <c r="AF698" i="142"/>
  <c r="AH698" i="142" s="1"/>
  <c r="AJ845" i="142"/>
  <c r="AF845" i="142"/>
  <c r="AH845" i="142" s="1"/>
  <c r="AE845" i="142"/>
  <c r="AJ903" i="142"/>
  <c r="AE903" i="142"/>
  <c r="AG903" i="142" s="1"/>
  <c r="AF903" i="142"/>
  <c r="AH903" i="142" s="1"/>
  <c r="AG36" i="141"/>
  <c r="AI36" i="141" s="1"/>
  <c r="Q769" i="141"/>
  <c r="R769" i="142" s="1"/>
  <c r="AG948" i="141"/>
  <c r="Q948" i="141"/>
  <c r="R948" i="142" s="1"/>
  <c r="Q35" i="141"/>
  <c r="R35" i="142" s="1"/>
  <c r="Q107" i="141"/>
  <c r="R107" i="142" s="1"/>
  <c r="Q368" i="141"/>
  <c r="R368" i="142" s="1"/>
  <c r="Q93" i="141"/>
  <c r="R93" i="142" s="1"/>
  <c r="AI985" i="141"/>
  <c r="AG769" i="141"/>
  <c r="AG968" i="141"/>
  <c r="Q968" i="141"/>
  <c r="R968" i="142" s="1"/>
  <c r="AF1001" i="142"/>
  <c r="AH1001" i="142" s="1"/>
  <c r="AE1001" i="142"/>
  <c r="AJ1001" i="142"/>
  <c r="AF149" i="142"/>
  <c r="AH149" i="142" s="1"/>
  <c r="AE149" i="142"/>
  <c r="AJ149" i="142"/>
  <c r="AJ343" i="142"/>
  <c r="AF343" i="142"/>
  <c r="AH343" i="142" s="1"/>
  <c r="AE343" i="142"/>
  <c r="AI149" i="141"/>
  <c r="AI1001" i="141"/>
  <c r="Q138" i="141"/>
  <c r="R138" i="142" s="1"/>
  <c r="AI877" i="141"/>
  <c r="AE790" i="142"/>
  <c r="AG790" i="142" s="1"/>
  <c r="AF790" i="142"/>
  <c r="AH790" i="142" s="1"/>
  <c r="AJ790" i="142"/>
  <c r="AD1016" i="141"/>
  <c r="AG138" i="141"/>
  <c r="AF185" i="142"/>
  <c r="AH185" i="142" s="1"/>
  <c r="AE185" i="142"/>
  <c r="AJ185" i="142"/>
  <c r="AE85" i="142"/>
  <c r="AF85" i="142"/>
  <c r="AH85" i="142" s="1"/>
  <c r="AJ85" i="142"/>
  <c r="AJ761" i="142"/>
  <c r="AF761" i="142"/>
  <c r="AH761" i="142" s="1"/>
  <c r="AE761" i="142"/>
  <c r="Q772" i="141"/>
  <c r="R772" i="142" s="1"/>
  <c r="Q57" i="141"/>
  <c r="R57" i="142" s="1"/>
  <c r="Q617" i="141"/>
  <c r="R617" i="142" s="1"/>
  <c r="Q512" i="141"/>
  <c r="R512" i="142" s="1"/>
  <c r="AI634" i="141"/>
  <c r="AI970" i="141"/>
  <c r="Q209" i="141"/>
  <c r="R209" i="142" s="1"/>
  <c r="Q351" i="141"/>
  <c r="R351" i="142" s="1"/>
  <c r="AI185" i="141"/>
  <c r="AG392" i="141"/>
  <c r="Q777" i="141"/>
  <c r="R777" i="142" s="1"/>
  <c r="Q392" i="141"/>
  <c r="R392" i="142" s="1"/>
  <c r="AG209" i="141"/>
  <c r="AG351" i="141"/>
  <c r="AE884" i="142"/>
  <c r="AF884" i="142"/>
  <c r="AH884" i="142" s="1"/>
  <c r="AJ884" i="142"/>
  <c r="AF221" i="141"/>
  <c r="AH221" i="141" s="1"/>
  <c r="AE221" i="141"/>
  <c r="AJ221" i="141"/>
  <c r="AE727" i="142"/>
  <c r="AG727" i="142" s="1"/>
  <c r="AF727" i="142"/>
  <c r="AH727" i="142" s="1"/>
  <c r="AJ727" i="142"/>
  <c r="Q998" i="141"/>
  <c r="R998" i="142" s="1"/>
  <c r="Q795" i="141"/>
  <c r="R795" i="142" s="1"/>
  <c r="AG777" i="141"/>
  <c r="AI761" i="141"/>
  <c r="Q734" i="141"/>
  <c r="R734" i="142" s="1"/>
  <c r="AE716" i="142"/>
  <c r="AG716" i="142" s="1"/>
  <c r="AF716" i="142"/>
  <c r="AH716" i="142" s="1"/>
  <c r="AJ716" i="142"/>
  <c r="AF189" i="142"/>
  <c r="AH189" i="142" s="1"/>
  <c r="AE189" i="142"/>
  <c r="AJ189" i="142"/>
  <c r="AF611" i="142"/>
  <c r="AH611" i="142" s="1"/>
  <c r="AE611" i="142"/>
  <c r="AJ611" i="142"/>
  <c r="AF174" i="142"/>
  <c r="AH174" i="142" s="1"/>
  <c r="AE174" i="142"/>
  <c r="AJ174" i="142"/>
  <c r="Q205" i="141"/>
  <c r="R205" i="142" s="1"/>
  <c r="Q709" i="141"/>
  <c r="R709" i="142" s="1"/>
  <c r="Q860" i="141"/>
  <c r="R860" i="142" s="1"/>
  <c r="AG294" i="141"/>
  <c r="AI294" i="141" s="1"/>
  <c r="Q505" i="141"/>
  <c r="R505" i="142" s="1"/>
  <c r="Q267" i="141"/>
  <c r="R267" i="142" s="1"/>
  <c r="Q430" i="141"/>
  <c r="R430" i="142" s="1"/>
  <c r="Q703" i="141"/>
  <c r="R703" i="142" s="1"/>
  <c r="AG795" i="141"/>
  <c r="AI207" i="141"/>
  <c r="AI727" i="141"/>
  <c r="Q490" i="141"/>
  <c r="R490" i="142" s="1"/>
  <c r="Q24" i="141"/>
  <c r="R24" i="142" s="1"/>
  <c r="Q284" i="141"/>
  <c r="R284" i="142" s="1"/>
  <c r="Q538" i="141"/>
  <c r="R538" i="142" s="1"/>
  <c r="AI512" i="141"/>
  <c r="AI189" i="141"/>
  <c r="AI174" i="141"/>
  <c r="AE84" i="142"/>
  <c r="AF84" i="142"/>
  <c r="AH84" i="142" s="1"/>
  <c r="AJ84" i="142"/>
  <c r="AF691" i="142"/>
  <c r="AH691" i="142" s="1"/>
  <c r="AJ691" i="142"/>
  <c r="AE691" i="142"/>
  <c r="AG691" i="142" s="1"/>
  <c r="AE439" i="142"/>
  <c r="AJ439" i="142"/>
  <c r="AF439" i="142"/>
  <c r="AH439" i="142" s="1"/>
  <c r="AE500" i="142"/>
  <c r="AF500" i="142"/>
  <c r="AH500" i="142" s="1"/>
  <c r="AJ500" i="142"/>
  <c r="AF730" i="142"/>
  <c r="AH730" i="142" s="1"/>
  <c r="AJ730" i="142"/>
  <c r="AE730" i="142"/>
  <c r="AG429" i="141"/>
  <c r="AI429" i="141" s="1"/>
  <c r="Q218" i="141"/>
  <c r="R218" i="142" s="1"/>
  <c r="Q676" i="141"/>
  <c r="R676" i="142" s="1"/>
  <c r="AI84" i="141"/>
  <c r="AG766" i="141"/>
  <c r="AI766" i="141" s="1"/>
  <c r="AG477" i="141"/>
  <c r="AI477" i="141" s="1"/>
  <c r="AG747" i="141"/>
  <c r="AI747" i="141" s="1"/>
  <c r="AG308" i="142"/>
  <c r="AI308" i="142" s="1"/>
  <c r="AI444" i="141"/>
  <c r="AG981" i="141"/>
  <c r="AG734" i="141"/>
  <c r="AG332" i="141"/>
  <c r="Q759" i="141"/>
  <c r="R759" i="142" s="1"/>
  <c r="AI500" i="141"/>
  <c r="Q667" i="141"/>
  <c r="R667" i="142" s="1"/>
  <c r="AE425" i="142"/>
  <c r="AJ425" i="142"/>
  <c r="AF425" i="142"/>
  <c r="AH425" i="142" s="1"/>
  <c r="AF236" i="142"/>
  <c r="AH236" i="142" s="1"/>
  <c r="AE236" i="142"/>
  <c r="AJ236" i="142"/>
  <c r="AE462" i="142"/>
  <c r="AF462" i="142"/>
  <c r="AH462" i="142" s="1"/>
  <c r="AJ462" i="142"/>
  <c r="AE200" i="142"/>
  <c r="AJ200" i="142"/>
  <c r="AF200" i="142"/>
  <c r="AH200" i="142" s="1"/>
  <c r="Q294" i="141"/>
  <c r="R294" i="142" s="1"/>
  <c r="Q921" i="141"/>
  <c r="R921" i="142" s="1"/>
  <c r="Q274" i="141"/>
  <c r="R274" i="142" s="1"/>
  <c r="AI667" i="141"/>
  <c r="Q180" i="141"/>
  <c r="R180" i="142" s="1"/>
  <c r="Q202" i="141"/>
  <c r="R202" i="142" s="1"/>
  <c r="Q742" i="141"/>
  <c r="R742" i="142" s="1"/>
  <c r="Q377" i="141"/>
  <c r="R377" i="142" s="1"/>
  <c r="Q60" i="141"/>
  <c r="R60" i="142" s="1"/>
  <c r="Q794" i="141"/>
  <c r="R794" i="142" s="1"/>
  <c r="AG759" i="141"/>
  <c r="AG180" i="141"/>
  <c r="AG742" i="141"/>
  <c r="AI462" i="141"/>
  <c r="AG703" i="141"/>
  <c r="AG131" i="141"/>
  <c r="Q796" i="141"/>
  <c r="R796" i="142" s="1"/>
  <c r="AG794" i="141"/>
  <c r="AG202" i="141"/>
  <c r="AG377" i="141"/>
  <c r="Q131" i="141"/>
  <c r="R131" i="142" s="1"/>
  <c r="AE154" i="142"/>
  <c r="AJ154" i="142"/>
  <c r="AF154" i="142"/>
  <c r="AH154" i="142" s="1"/>
  <c r="AF811" i="142"/>
  <c r="AH811" i="142" s="1"/>
  <c r="AE811" i="142"/>
  <c r="AJ811" i="142"/>
  <c r="AJ27" i="142"/>
  <c r="AF27" i="142"/>
  <c r="AH27" i="142" s="1"/>
  <c r="AE27" i="142"/>
  <c r="AJ618" i="142"/>
  <c r="AF618" i="142"/>
  <c r="AH618" i="142" s="1"/>
  <c r="AE618" i="142"/>
  <c r="AE418" i="142"/>
  <c r="AF418" i="142"/>
  <c r="AH418" i="142" s="1"/>
  <c r="AJ418" i="142"/>
  <c r="AJ485" i="142"/>
  <c r="AF485" i="142"/>
  <c r="AH485" i="142" s="1"/>
  <c r="AE485" i="142"/>
  <c r="AJ441" i="142"/>
  <c r="AE441" i="142"/>
  <c r="AF441" i="142"/>
  <c r="AH441" i="142" s="1"/>
  <c r="AJ74" i="142"/>
  <c r="AF74" i="142"/>
  <c r="AH74" i="142" s="1"/>
  <c r="AE74" i="142"/>
  <c r="AG74" i="142" s="1"/>
  <c r="Q636" i="141"/>
  <c r="R636" i="142" s="1"/>
  <c r="AG274" i="141"/>
  <c r="AI439" i="141"/>
  <c r="Q428" i="141"/>
  <c r="R428" i="142" s="1"/>
  <c r="AI811" i="141"/>
  <c r="AG676" i="141"/>
  <c r="AG403" i="141"/>
  <c r="Q849" i="141"/>
  <c r="R849" i="142" s="1"/>
  <c r="AI418" i="141"/>
  <c r="AG538" i="141"/>
  <c r="Q403" i="141"/>
  <c r="R403" i="142" s="1"/>
  <c r="AF951" i="142"/>
  <c r="AH951" i="142" s="1"/>
  <c r="AE951" i="142"/>
  <c r="AJ951" i="142"/>
  <c r="AE947" i="142"/>
  <c r="AJ947" i="142"/>
  <c r="AF947" i="142"/>
  <c r="AH947" i="142" s="1"/>
  <c r="AJ723" i="142"/>
  <c r="AE723" i="142"/>
  <c r="AF723" i="142"/>
  <c r="AH723" i="142" s="1"/>
  <c r="AE452" i="142"/>
  <c r="AF452" i="142"/>
  <c r="AH452" i="142" s="1"/>
  <c r="AJ452" i="142"/>
  <c r="AF641" i="142"/>
  <c r="AH641" i="142" s="1"/>
  <c r="AJ641" i="142"/>
  <c r="AE641" i="142"/>
  <c r="AJ997" i="142"/>
  <c r="AF997" i="142"/>
  <c r="AH997" i="142" s="1"/>
  <c r="AE997" i="142"/>
  <c r="AE288" i="142"/>
  <c r="AG288" i="142" s="1"/>
  <c r="AJ288" i="142"/>
  <c r="AF288" i="142"/>
  <c r="AH288" i="142" s="1"/>
  <c r="Q584" i="141"/>
  <c r="R584" i="142" s="1"/>
  <c r="AI691" i="141"/>
  <c r="Q113" i="141"/>
  <c r="R113" i="142" s="1"/>
  <c r="AI27" i="141"/>
  <c r="AI236" i="141"/>
  <c r="AI441" i="141"/>
  <c r="AI730" i="141"/>
  <c r="AG849" i="141"/>
  <c r="AG312" i="142"/>
  <c r="AI452" i="141"/>
  <c r="AG389" i="141"/>
  <c r="Q824" i="141"/>
  <c r="R824" i="142" s="1"/>
  <c r="AG428" i="141"/>
  <c r="AG107" i="141"/>
  <c r="AG921" i="141"/>
  <c r="AG113" i="141"/>
  <c r="AG596" i="141"/>
  <c r="Q460" i="141"/>
  <c r="R460" i="142" s="1"/>
  <c r="Q323" i="141"/>
  <c r="R323" i="142" s="1"/>
  <c r="Q603" i="141"/>
  <c r="R603" i="142" s="1"/>
  <c r="AI951" i="141"/>
  <c r="AG824" i="141"/>
  <c r="Q596" i="141"/>
  <c r="R596" i="142" s="1"/>
  <c r="AJ463" i="142"/>
  <c r="AF463" i="142"/>
  <c r="AH463" i="142" s="1"/>
  <c r="AE463" i="142"/>
  <c r="AF771" i="142"/>
  <c r="AH771" i="142" s="1"/>
  <c r="AE771" i="142"/>
  <c r="AJ771" i="142"/>
  <c r="AE436" i="142"/>
  <c r="AG436" i="142" s="1"/>
  <c r="AJ436" i="142"/>
  <c r="AF436" i="142"/>
  <c r="AH436" i="142" s="1"/>
  <c r="AF610" i="142"/>
  <c r="AH610" i="142" s="1"/>
  <c r="AE610" i="142"/>
  <c r="AG610" i="142" s="1"/>
  <c r="AJ610" i="142"/>
  <c r="AE929" i="142"/>
  <c r="AF929" i="142"/>
  <c r="AH929" i="142" s="1"/>
  <c r="AJ929" i="142"/>
  <c r="AE976" i="142"/>
  <c r="AF976" i="142"/>
  <c r="AH976" i="142" s="1"/>
  <c r="AJ976" i="142"/>
  <c r="AJ879" i="142"/>
  <c r="AE879" i="142"/>
  <c r="AF879" i="142"/>
  <c r="AH879" i="142" s="1"/>
  <c r="AF965" i="142"/>
  <c r="AH965" i="142" s="1"/>
  <c r="AE965" i="142"/>
  <c r="AG965" i="142" s="1"/>
  <c r="AJ965" i="142"/>
  <c r="Q290" i="141"/>
  <c r="R290" i="142" s="1"/>
  <c r="Q1004" i="141"/>
  <c r="R1004" i="142" s="1"/>
  <c r="Q25" i="141"/>
  <c r="R25" i="142" s="1"/>
  <c r="Q744" i="141"/>
  <c r="R744" i="142" s="1"/>
  <c r="Q516" i="141"/>
  <c r="R516" i="142" s="1"/>
  <c r="AI723" i="141"/>
  <c r="AI929" i="141"/>
  <c r="AG218" i="141"/>
  <c r="AG505" i="141"/>
  <c r="AG25" i="141"/>
  <c r="AG267" i="141"/>
  <c r="AG603" i="141"/>
  <c r="AG744" i="141"/>
  <c r="AG516" i="141"/>
  <c r="AG243" i="141"/>
  <c r="AI976" i="141"/>
  <c r="AG93" i="141"/>
  <c r="AG60" i="141"/>
  <c r="Q243" i="141"/>
  <c r="R243" i="142" s="1"/>
  <c r="AJ446" i="142"/>
  <c r="AE446" i="142"/>
  <c r="AF446" i="142"/>
  <c r="AH446" i="142" s="1"/>
  <c r="AE33" i="142"/>
  <c r="AJ33" i="142"/>
  <c r="AF33" i="142"/>
  <c r="AH33" i="142" s="1"/>
  <c r="AE62" i="142"/>
  <c r="AJ62" i="142"/>
  <c r="AF62" i="142"/>
  <c r="AH62" i="142" s="1"/>
  <c r="AE534" i="142"/>
  <c r="AJ534" i="142"/>
  <c r="AF534" i="142"/>
  <c r="AH534" i="142" s="1"/>
  <c r="AF609" i="142"/>
  <c r="AH609" i="142" s="1"/>
  <c r="AE609" i="142"/>
  <c r="AG609" i="142" s="1"/>
  <c r="AJ609" i="142"/>
  <c r="AE519" i="142"/>
  <c r="AF519" i="142"/>
  <c r="AH519" i="142" s="1"/>
  <c r="AJ519" i="142"/>
  <c r="AE962" i="142"/>
  <c r="AG962" i="142" s="1"/>
  <c r="AF962" i="142"/>
  <c r="AH962" i="142" s="1"/>
  <c r="AJ962" i="142"/>
  <c r="AF18" i="142"/>
  <c r="AH18" i="142" s="1"/>
  <c r="AE18" i="142"/>
  <c r="AJ18" i="142"/>
  <c r="AF127" i="142"/>
  <c r="AH127" i="142" s="1"/>
  <c r="AE127" i="142"/>
  <c r="AJ127" i="142"/>
  <c r="AF487" i="142"/>
  <c r="AH487" i="142" s="1"/>
  <c r="AJ487" i="142"/>
  <c r="AE487" i="142"/>
  <c r="AF277" i="142"/>
  <c r="AH277" i="142" s="1"/>
  <c r="AE277" i="142"/>
  <c r="AJ277" i="142"/>
  <c r="AE350" i="142"/>
  <c r="AG350" i="142" s="1"/>
  <c r="AJ350" i="142"/>
  <c r="AF350" i="142"/>
  <c r="AH350" i="142" s="1"/>
  <c r="AJ369" i="142"/>
  <c r="AF369" i="142"/>
  <c r="AH369" i="142" s="1"/>
  <c r="AE369" i="142"/>
  <c r="AJ435" i="142"/>
  <c r="AF435" i="142"/>
  <c r="AH435" i="142" s="1"/>
  <c r="AE435" i="142"/>
  <c r="AJ52" i="142"/>
  <c r="AE52" i="142"/>
  <c r="AF52" i="142"/>
  <c r="AH52" i="142" s="1"/>
  <c r="AF873" i="142"/>
  <c r="AH873" i="142" s="1"/>
  <c r="AJ873" i="142"/>
  <c r="AE873" i="142"/>
  <c r="AE553" i="142"/>
  <c r="AF553" i="142"/>
  <c r="AH553" i="142" s="1"/>
  <c r="AJ553" i="142"/>
  <c r="AJ565" i="142"/>
  <c r="AF565" i="142"/>
  <c r="AH565" i="142" s="1"/>
  <c r="AE565" i="142"/>
  <c r="AJ539" i="142"/>
  <c r="AE539" i="142"/>
  <c r="AG539" i="142" s="1"/>
  <c r="AF539" i="142"/>
  <c r="AH539" i="142" s="1"/>
  <c r="Q881" i="141"/>
  <c r="R881" i="142" s="1"/>
  <c r="Q955" i="141"/>
  <c r="R955" i="142" s="1"/>
  <c r="Q658" i="141"/>
  <c r="R658" i="142" s="1"/>
  <c r="Q263" i="141"/>
  <c r="R263" i="142" s="1"/>
  <c r="AG323" i="141"/>
  <c r="Q414" i="141"/>
  <c r="R414" i="142" s="1"/>
  <c r="Q938" i="141"/>
  <c r="R938" i="142" s="1"/>
  <c r="Q793" i="141"/>
  <c r="R793" i="142" s="1"/>
  <c r="AI641" i="141"/>
  <c r="AI519" i="141"/>
  <c r="AG1004" i="141"/>
  <c r="AG658" i="141"/>
  <c r="AG263" i="141"/>
  <c r="AG368" i="141"/>
  <c r="AG789" i="141"/>
  <c r="AG556" i="141"/>
  <c r="Q778" i="141"/>
  <c r="R778" i="142" s="1"/>
  <c r="Q194" i="141"/>
  <c r="R194" i="142" s="1"/>
  <c r="AI879" i="141"/>
  <c r="AI463" i="141"/>
  <c r="AI553" i="141"/>
  <c r="AG870" i="142"/>
  <c r="Q789" i="141"/>
  <c r="R789" i="142" s="1"/>
  <c r="Q556" i="141"/>
  <c r="R556" i="142" s="1"/>
  <c r="AF1009" i="142"/>
  <c r="AH1009" i="142" s="1"/>
  <c r="AJ1009" i="142"/>
  <c r="AE1009" i="142"/>
  <c r="AG1009" i="142" s="1"/>
  <c r="AF327" i="142"/>
  <c r="AH327" i="142" s="1"/>
  <c r="AE327" i="142"/>
  <c r="AJ327" i="142"/>
  <c r="AE59" i="142"/>
  <c r="AJ59" i="142"/>
  <c r="AF59" i="142"/>
  <c r="AH59" i="142" s="1"/>
  <c r="AF640" i="142"/>
  <c r="AH640" i="142" s="1"/>
  <c r="AJ640" i="142"/>
  <c r="AE640" i="142"/>
  <c r="AG640" i="142" s="1"/>
  <c r="AE608" i="142"/>
  <c r="AG608" i="142" s="1"/>
  <c r="AJ608" i="142"/>
  <c r="AF608" i="142"/>
  <c r="AH608" i="142" s="1"/>
  <c r="AE518" i="142"/>
  <c r="AF518" i="142"/>
  <c r="AH518" i="142" s="1"/>
  <c r="AJ518" i="142"/>
  <c r="AF96" i="142"/>
  <c r="AH96" i="142" s="1"/>
  <c r="AJ96" i="142"/>
  <c r="AE96" i="142"/>
  <c r="AG96" i="142" s="1"/>
  <c r="AF329" i="142"/>
  <c r="AH329" i="142" s="1"/>
  <c r="AE329" i="142"/>
  <c r="AJ329" i="142"/>
  <c r="AE637" i="142"/>
  <c r="AG637" i="142" s="1"/>
  <c r="AJ637" i="142"/>
  <c r="AF637" i="142"/>
  <c r="AH637" i="142" s="1"/>
  <c r="AF589" i="142"/>
  <c r="AH589" i="142" s="1"/>
  <c r="AE589" i="142"/>
  <c r="AJ589" i="142"/>
  <c r="AF342" i="142"/>
  <c r="AH342" i="142" s="1"/>
  <c r="AE342" i="142"/>
  <c r="AJ342" i="142"/>
  <c r="AJ443" i="142"/>
  <c r="AF443" i="142"/>
  <c r="AH443" i="142" s="1"/>
  <c r="AE443" i="142"/>
  <c r="AG443" i="142" s="1"/>
  <c r="AJ670" i="142"/>
  <c r="AF670" i="142"/>
  <c r="AH670" i="142" s="1"/>
  <c r="AE670" i="142"/>
  <c r="AG670" i="142" s="1"/>
  <c r="AE217" i="142"/>
  <c r="AF217" i="142"/>
  <c r="AH217" i="142" s="1"/>
  <c r="AJ217" i="142"/>
  <c r="AE887" i="142"/>
  <c r="AG887" i="142" s="1"/>
  <c r="AJ887" i="142"/>
  <c r="AF887" i="142"/>
  <c r="AH887" i="142" s="1"/>
  <c r="AE544" i="142"/>
  <c r="AG544" i="142" s="1"/>
  <c r="AJ544" i="142"/>
  <c r="AF544" i="142"/>
  <c r="AH544" i="142" s="1"/>
  <c r="AE828" i="142"/>
  <c r="AF828" i="142"/>
  <c r="AH828" i="142" s="1"/>
  <c r="AJ828" i="142"/>
  <c r="AE29" i="142"/>
  <c r="AJ29" i="142"/>
  <c r="AF29" i="142"/>
  <c r="AH29" i="142" s="1"/>
  <c r="AE459" i="142"/>
  <c r="AF459" i="142"/>
  <c r="AH459" i="142" s="1"/>
  <c r="AJ459" i="142"/>
  <c r="AE55" i="142"/>
  <c r="AG55" i="142" s="1"/>
  <c r="AF55" i="142"/>
  <c r="AH55" i="142" s="1"/>
  <c r="AJ55" i="142"/>
  <c r="AE872" i="142"/>
  <c r="AG872" i="142" s="1"/>
  <c r="AJ872" i="142"/>
  <c r="AF872" i="142"/>
  <c r="AH872" i="142" s="1"/>
  <c r="AJ415" i="142"/>
  <c r="AF415" i="142"/>
  <c r="AH415" i="142" s="1"/>
  <c r="AE415" i="142"/>
  <c r="AG415" i="142" s="1"/>
  <c r="Q398" i="141"/>
  <c r="R398" i="142" s="1"/>
  <c r="Q834" i="141"/>
  <c r="R834" i="142" s="1"/>
  <c r="Q645" i="141"/>
  <c r="R645" i="142" s="1"/>
  <c r="Q305" i="141"/>
  <c r="R305" i="142" s="1"/>
  <c r="Q559" i="141"/>
  <c r="R559" i="142" s="1"/>
  <c r="Q498" i="141"/>
  <c r="R498" i="142" s="1"/>
  <c r="Q405" i="141"/>
  <c r="R405" i="142" s="1"/>
  <c r="Q561" i="141"/>
  <c r="R561" i="142" s="1"/>
  <c r="Q675" i="141"/>
  <c r="R675" i="142" s="1"/>
  <c r="Q780" i="141"/>
  <c r="R780" i="142" s="1"/>
  <c r="Q375" i="141"/>
  <c r="R375" i="142" s="1"/>
  <c r="Q990" i="141"/>
  <c r="R990" i="142" s="1"/>
  <c r="Q280" i="141"/>
  <c r="R280" i="142" s="1"/>
  <c r="AI154" i="141"/>
  <c r="AI425" i="141"/>
  <c r="AI342" i="141"/>
  <c r="AI534" i="141"/>
  <c r="Q817" i="141"/>
  <c r="R817" i="142" s="1"/>
  <c r="AG148" i="141"/>
  <c r="AG527" i="141"/>
  <c r="Q400" i="141"/>
  <c r="R400" i="142" s="1"/>
  <c r="Q259" i="141"/>
  <c r="R259" i="142" s="1"/>
  <c r="AI487" i="141"/>
  <c r="AI710" i="142"/>
  <c r="AI997" i="141"/>
  <c r="AI518" i="141"/>
  <c r="AG57" i="141"/>
  <c r="AG451" i="141"/>
  <c r="Q148" i="141"/>
  <c r="R148" i="142" s="1"/>
  <c r="Q527" i="141"/>
  <c r="R527" i="142" s="1"/>
  <c r="AI771" i="141"/>
  <c r="AI459" i="141"/>
  <c r="AI329" i="141"/>
  <c r="AG955" i="141"/>
  <c r="Q582" i="141"/>
  <c r="R582" i="142" s="1"/>
  <c r="Q950" i="141"/>
  <c r="R950" i="142" s="1"/>
  <c r="Q457" i="141"/>
  <c r="R457" i="142" s="1"/>
  <c r="Q605" i="141"/>
  <c r="R605" i="142" s="1"/>
  <c r="Q572" i="141"/>
  <c r="R572" i="142" s="1"/>
  <c r="AI277" i="141"/>
  <c r="AI327" i="141"/>
  <c r="AI446" i="141"/>
  <c r="AG841" i="142"/>
  <c r="Q451" i="141"/>
  <c r="R451" i="142" s="1"/>
  <c r="AJ330" i="142"/>
  <c r="AF330" i="142"/>
  <c r="AH330" i="142" s="1"/>
  <c r="AE330" i="142"/>
  <c r="AE949" i="142"/>
  <c r="AJ949" i="142"/>
  <c r="AF949" i="142"/>
  <c r="AH949" i="142" s="1"/>
  <c r="AJ770" i="142"/>
  <c r="AF770" i="142"/>
  <c r="AH770" i="142" s="1"/>
  <c r="AE770" i="142"/>
  <c r="AG770" i="142" s="1"/>
  <c r="AF438" i="142"/>
  <c r="AH438" i="142" s="1"/>
  <c r="AE438" i="142"/>
  <c r="AJ438" i="142"/>
  <c r="AF774" i="142"/>
  <c r="AH774" i="142" s="1"/>
  <c r="AE774" i="142"/>
  <c r="AJ774" i="142"/>
  <c r="AE320" i="142"/>
  <c r="AJ320" i="142"/>
  <c r="AF320" i="142"/>
  <c r="AH320" i="142" s="1"/>
  <c r="AF120" i="142"/>
  <c r="AH120" i="142" s="1"/>
  <c r="AJ120" i="142"/>
  <c r="AE120" i="142"/>
  <c r="AG120" i="142" s="1"/>
  <c r="AE502" i="142"/>
  <c r="AG502" i="142" s="1"/>
  <c r="AF502" i="142"/>
  <c r="AH502" i="142" s="1"/>
  <c r="AJ502" i="142"/>
  <c r="AF424" i="142"/>
  <c r="AH424" i="142" s="1"/>
  <c r="AE424" i="142"/>
  <c r="AJ424" i="142"/>
  <c r="AF422" i="142"/>
  <c r="AH422" i="142" s="1"/>
  <c r="AE422" i="142"/>
  <c r="AJ422" i="142"/>
  <c r="AE754" i="142"/>
  <c r="AG754" i="142" s="1"/>
  <c r="AF754" i="142"/>
  <c r="AH754" i="142" s="1"/>
  <c r="AJ754" i="142"/>
  <c r="AJ447" i="142"/>
  <c r="AE447" i="142"/>
  <c r="AF447" i="142"/>
  <c r="AH447" i="142" s="1"/>
  <c r="AE402" i="142"/>
  <c r="AF402" i="142"/>
  <c r="AH402" i="142" s="1"/>
  <c r="AJ402" i="142"/>
  <c r="AE896" i="142"/>
  <c r="AF896" i="142"/>
  <c r="AH896" i="142" s="1"/>
  <c r="AJ896" i="142"/>
  <c r="AF297" i="142"/>
  <c r="AH297" i="142" s="1"/>
  <c r="AJ297" i="142"/>
  <c r="AE297" i="142"/>
  <c r="AJ183" i="142"/>
  <c r="AE183" i="142"/>
  <c r="AF183" i="142"/>
  <c r="AH183" i="142" s="1"/>
  <c r="AF496" i="142"/>
  <c r="AH496" i="142" s="1"/>
  <c r="AJ496" i="142"/>
  <c r="AE496" i="142"/>
  <c r="AF86" i="142"/>
  <c r="AH86" i="142" s="1"/>
  <c r="AE86" i="142"/>
  <c r="AJ86" i="142"/>
  <c r="AE908" i="142"/>
  <c r="AF908" i="142"/>
  <c r="AH908" i="142" s="1"/>
  <c r="AJ908" i="142"/>
  <c r="AJ165" i="142"/>
  <c r="AE165" i="142"/>
  <c r="AG165" i="142" s="1"/>
  <c r="AF165" i="142"/>
  <c r="AH165" i="142" s="1"/>
  <c r="AF536" i="142"/>
  <c r="AH536" i="142" s="1"/>
  <c r="AJ536" i="142"/>
  <c r="AE536" i="142"/>
  <c r="AG536" i="142" s="1"/>
  <c r="AE381" i="142"/>
  <c r="AG381" i="142" s="1"/>
  <c r="AF381" i="142"/>
  <c r="AH381" i="142" s="1"/>
  <c r="AJ381" i="142"/>
  <c r="AE919" i="142"/>
  <c r="AJ919" i="142"/>
  <c r="AF919" i="142"/>
  <c r="AH919" i="142" s="1"/>
  <c r="AE677" i="142"/>
  <c r="AF677" i="142"/>
  <c r="AH677" i="142" s="1"/>
  <c r="AJ677" i="142"/>
  <c r="AE442" i="142"/>
  <c r="AF442" i="142"/>
  <c r="AH442" i="142" s="1"/>
  <c r="AJ442" i="142"/>
  <c r="AJ925" i="142"/>
  <c r="AE925" i="142"/>
  <c r="AF925" i="142"/>
  <c r="AH925" i="142" s="1"/>
  <c r="AF249" i="142"/>
  <c r="AH249" i="142" s="1"/>
  <c r="AJ249" i="142"/>
  <c r="AE249" i="142"/>
  <c r="AG249" i="142" s="1"/>
  <c r="Q184" i="141"/>
  <c r="R184" i="142" s="1"/>
  <c r="Q712" i="141"/>
  <c r="R712" i="142" s="1"/>
  <c r="Q1008" i="141"/>
  <c r="R1008" i="142" s="1"/>
  <c r="Q208" i="141"/>
  <c r="R208" i="142" s="1"/>
  <c r="Q628" i="141"/>
  <c r="R628" i="142" s="1"/>
  <c r="AI402" i="141"/>
  <c r="AI18" i="141"/>
  <c r="AI637" i="141"/>
  <c r="AI86" i="141"/>
  <c r="AI55" i="141"/>
  <c r="AI896" i="141"/>
  <c r="AI59" i="141"/>
  <c r="AG938" i="141"/>
  <c r="Q946" i="141"/>
  <c r="R946" i="142" s="1"/>
  <c r="Q66" i="141"/>
  <c r="R66" i="142" s="1"/>
  <c r="Q616" i="141"/>
  <c r="R616" i="142" s="1"/>
  <c r="Q563" i="141"/>
  <c r="R563" i="142" s="1"/>
  <c r="Q593" i="141"/>
  <c r="R593" i="142" s="1"/>
  <c r="Q49" i="141"/>
  <c r="R49" i="142" s="1"/>
  <c r="Q952" i="141"/>
  <c r="R952" i="142" s="1"/>
  <c r="Q429" i="141"/>
  <c r="R429" i="142" s="1"/>
  <c r="AI424" i="141"/>
  <c r="AI908" i="141"/>
  <c r="AI539" i="141"/>
  <c r="AI435" i="141"/>
  <c r="AG375" i="141"/>
  <c r="AG290" i="141"/>
  <c r="AG194" i="141"/>
  <c r="AG563" i="141"/>
  <c r="AG593" i="141"/>
  <c r="Q564" i="141"/>
  <c r="R564" i="142" s="1"/>
  <c r="AI472" i="141"/>
  <c r="AI610" i="141"/>
  <c r="AI708" i="141"/>
  <c r="AI533" i="142"/>
  <c r="AI499" i="142"/>
  <c r="AI52" i="141"/>
  <c r="AG616" i="141"/>
  <c r="Q276" i="141"/>
  <c r="R276" i="142" s="1"/>
  <c r="AG773" i="142"/>
  <c r="AG605" i="141"/>
  <c r="AG474" i="142"/>
  <c r="Q548" i="141"/>
  <c r="R548" i="142" s="1"/>
  <c r="Q39" i="141"/>
  <c r="R39" i="142" s="1"/>
  <c r="Q606" i="141"/>
  <c r="R606" i="142" s="1"/>
  <c r="AI565" i="141"/>
  <c r="AI443" i="141"/>
  <c r="AI29" i="141"/>
  <c r="AI147" i="142"/>
  <c r="AI442" i="141"/>
  <c r="AG780" i="141"/>
  <c r="AG946" i="141"/>
  <c r="AG66" i="141"/>
  <c r="AG276" i="141"/>
  <c r="AG49" i="141"/>
  <c r="AG280" i="141"/>
  <c r="AG741" i="142"/>
  <c r="AF482" i="142"/>
  <c r="AH482" i="142" s="1"/>
  <c r="AE482" i="142"/>
  <c r="AJ482" i="142"/>
  <c r="AF993" i="142"/>
  <c r="AH993" i="142" s="1"/>
  <c r="AJ993" i="142"/>
  <c r="AE993" i="142"/>
  <c r="AG993" i="142" s="1"/>
  <c r="AF960" i="142"/>
  <c r="AH960" i="142" s="1"/>
  <c r="AE960" i="142"/>
  <c r="AJ960" i="142"/>
  <c r="AE229" i="142"/>
  <c r="AF229" i="142"/>
  <c r="AH229" i="142" s="1"/>
  <c r="AJ229" i="142"/>
  <c r="AF28" i="142"/>
  <c r="AH28" i="142" s="1"/>
  <c r="AJ28" i="142"/>
  <c r="AE28" i="142"/>
  <c r="AE672" i="142"/>
  <c r="AF672" i="142"/>
  <c r="AH672" i="142" s="1"/>
  <c r="AJ672" i="142"/>
  <c r="AF389" i="142"/>
  <c r="AH389" i="142" s="1"/>
  <c r="AJ389" i="142"/>
  <c r="AE389" i="142"/>
  <c r="AG389" i="142" s="1"/>
  <c r="AJ246" i="142"/>
  <c r="AE246" i="142"/>
  <c r="AF246" i="142"/>
  <c r="AH246" i="142" s="1"/>
  <c r="AF23" i="142"/>
  <c r="AH23" i="142" s="1"/>
  <c r="AE23" i="142"/>
  <c r="AJ23" i="142"/>
  <c r="AE220" i="142"/>
  <c r="AG220" i="142" s="1"/>
  <c r="AJ220" i="142"/>
  <c r="AF220" i="142"/>
  <c r="AH220" i="142" s="1"/>
  <c r="AE855" i="142"/>
  <c r="AF855" i="142"/>
  <c r="AH855" i="142" s="1"/>
  <c r="AJ855" i="142"/>
  <c r="AF922" i="142"/>
  <c r="AH922" i="142" s="1"/>
  <c r="AJ922" i="142"/>
  <c r="AE922" i="142"/>
  <c r="AF341" i="142"/>
  <c r="AH341" i="142" s="1"/>
  <c r="AE341" i="142"/>
  <c r="AJ341" i="142"/>
  <c r="AJ624" i="142"/>
  <c r="AF624" i="142"/>
  <c r="AH624" i="142" s="1"/>
  <c r="AE624" i="142"/>
  <c r="AE588" i="142"/>
  <c r="AG588" i="142" s="1"/>
  <c r="AF588" i="142"/>
  <c r="AH588" i="142" s="1"/>
  <c r="AJ588" i="142"/>
  <c r="AJ888" i="142"/>
  <c r="AF888" i="142"/>
  <c r="AH888" i="142" s="1"/>
  <c r="AE888" i="142"/>
  <c r="AG888" i="142" s="1"/>
  <c r="AF201" i="142"/>
  <c r="AH201" i="142" s="1"/>
  <c r="AJ201" i="142"/>
  <c r="AE201" i="142"/>
  <c r="AG201" i="142" s="1"/>
  <c r="AE781" i="142"/>
  <c r="AF781" i="142"/>
  <c r="AH781" i="142" s="1"/>
  <c r="AJ781" i="142"/>
  <c r="AF842" i="142"/>
  <c r="AH842" i="142" s="1"/>
  <c r="AE842" i="142"/>
  <c r="AJ842" i="142"/>
  <c r="AF809" i="142"/>
  <c r="AH809" i="142" s="1"/>
  <c r="AE809" i="142"/>
  <c r="AJ809" i="142"/>
  <c r="AJ578" i="142"/>
  <c r="AF578" i="142"/>
  <c r="AH578" i="142" s="1"/>
  <c r="AE578" i="142"/>
  <c r="AG853" i="142"/>
  <c r="AG978" i="141"/>
  <c r="AI978" i="141" s="1"/>
  <c r="AG560" i="141"/>
  <c r="AI560" i="141" s="1"/>
  <c r="AI297" i="141"/>
  <c r="AI330" i="141"/>
  <c r="AI422" i="141"/>
  <c r="AG772" i="141"/>
  <c r="AG967" i="141"/>
  <c r="AG39" i="141"/>
  <c r="AG198" i="141"/>
  <c r="Q168" i="141"/>
  <c r="R168" i="142" s="1"/>
  <c r="Q679" i="141"/>
  <c r="R679" i="142" s="1"/>
  <c r="Q37" i="141"/>
  <c r="R37" i="142" s="1"/>
  <c r="Q298" i="141"/>
  <c r="R298" i="142" s="1"/>
  <c r="Q933" i="141"/>
  <c r="R933" i="142" s="1"/>
  <c r="Q255" i="141"/>
  <c r="R255" i="142" s="1"/>
  <c r="Q909" i="141"/>
  <c r="R909" i="142" s="1"/>
  <c r="Q153" i="141"/>
  <c r="R153" i="142" s="1"/>
  <c r="Q812" i="141"/>
  <c r="R812" i="142" s="1"/>
  <c r="Q923" i="141"/>
  <c r="R923" i="142" s="1"/>
  <c r="Q833" i="141"/>
  <c r="R833" i="142" s="1"/>
  <c r="Q1002" i="141"/>
  <c r="R1002" i="142" s="1"/>
  <c r="Q865" i="141"/>
  <c r="R865" i="142" s="1"/>
  <c r="Q813" i="141"/>
  <c r="R813" i="142" s="1"/>
  <c r="AI793" i="141"/>
  <c r="Q198" i="141"/>
  <c r="R198" i="142" s="1"/>
  <c r="AG628" i="141"/>
  <c r="AG541" i="141"/>
  <c r="AG420" i="141"/>
  <c r="Q983" i="141"/>
  <c r="R983" i="142" s="1"/>
  <c r="Q95" i="141"/>
  <c r="R95" i="142" s="1"/>
  <c r="Q266" i="141"/>
  <c r="R266" i="142" s="1"/>
  <c r="Q862" i="141"/>
  <c r="R862" i="142" s="1"/>
  <c r="Q586" i="141"/>
  <c r="R586" i="142" s="1"/>
  <c r="Q570" i="141"/>
  <c r="R570" i="142" s="1"/>
  <c r="AI817" i="141"/>
  <c r="AI960" i="141"/>
  <c r="AI925" i="141"/>
  <c r="AI229" i="141"/>
  <c r="AI855" i="141"/>
  <c r="AI165" i="141"/>
  <c r="AG636" i="141"/>
  <c r="AG1008" i="141"/>
  <c r="AG735" i="142"/>
  <c r="Q164" i="141"/>
  <c r="R164" i="142" s="1"/>
  <c r="AG606" i="141"/>
  <c r="Q541" i="141"/>
  <c r="R541" i="142" s="1"/>
  <c r="Q752" i="141"/>
  <c r="R752" i="142" s="1"/>
  <c r="AI23" i="141"/>
  <c r="AI842" i="141"/>
  <c r="Q967" i="141"/>
  <c r="R967" i="142" s="1"/>
  <c r="AG129" i="142"/>
  <c r="AG164" i="141"/>
  <c r="AE188" i="142"/>
  <c r="AG188" i="142" s="1"/>
  <c r="AJ188" i="142"/>
  <c r="AF188" i="142"/>
  <c r="AH188" i="142" s="1"/>
  <c r="AF757" i="142"/>
  <c r="AH757" i="142" s="1"/>
  <c r="AE757" i="142"/>
  <c r="AJ757" i="142"/>
  <c r="AE926" i="142"/>
  <c r="AF926" i="142"/>
  <c r="AH926" i="142" s="1"/>
  <c r="AJ926" i="142"/>
  <c r="AE746" i="142"/>
  <c r="AG746" i="142" s="1"/>
  <c r="AF746" i="142"/>
  <c r="AH746" i="142" s="1"/>
  <c r="AJ746" i="142"/>
  <c r="AF397" i="142"/>
  <c r="AH397" i="142" s="1"/>
  <c r="AJ397" i="142"/>
  <c r="AE397" i="142"/>
  <c r="AF475" i="142"/>
  <c r="AH475" i="142" s="1"/>
  <c r="AE475" i="142"/>
  <c r="AJ475" i="142"/>
  <c r="AF814" i="142"/>
  <c r="AH814" i="142" s="1"/>
  <c r="AJ814" i="142"/>
  <c r="AE814" i="142"/>
  <c r="AJ600" i="142"/>
  <c r="AF600" i="142"/>
  <c r="AH600" i="142" s="1"/>
  <c r="AE600" i="142"/>
  <c r="AG600" i="142" s="1"/>
  <c r="AE421" i="142"/>
  <c r="AF421" i="142"/>
  <c r="AH421" i="142" s="1"/>
  <c r="AJ421" i="142"/>
  <c r="AE571" i="142"/>
  <c r="AF571" i="142"/>
  <c r="AH571" i="142" s="1"/>
  <c r="AJ571" i="142"/>
  <c r="AF748" i="142"/>
  <c r="AH748" i="142" s="1"/>
  <c r="AJ748" i="142"/>
  <c r="AE748" i="142"/>
  <c r="AJ906" i="142"/>
  <c r="AF906" i="142"/>
  <c r="AH906" i="142" s="1"/>
  <c r="AE906" i="142"/>
  <c r="AF927" i="142"/>
  <c r="AH927" i="142" s="1"/>
  <c r="AE927" i="142"/>
  <c r="AJ927" i="142"/>
  <c r="AF895" i="142"/>
  <c r="AH895" i="142" s="1"/>
  <c r="AE895" i="142"/>
  <c r="AJ895" i="142"/>
  <c r="AF535" i="142"/>
  <c r="AH535" i="142" s="1"/>
  <c r="AE535" i="142"/>
  <c r="AJ535" i="142"/>
  <c r="AE125" i="142"/>
  <c r="AJ125" i="142"/>
  <c r="AF125" i="142"/>
  <c r="AH125" i="142" s="1"/>
  <c r="AJ700" i="142"/>
  <c r="AF700" i="142"/>
  <c r="AH700" i="142" s="1"/>
  <c r="AE700" i="142"/>
  <c r="AF204" i="142"/>
  <c r="AH204" i="142" s="1"/>
  <c r="AJ204" i="142"/>
  <c r="AE204" i="142"/>
  <c r="AE469" i="142"/>
  <c r="AF469" i="142"/>
  <c r="AH469" i="142" s="1"/>
  <c r="AJ469" i="142"/>
  <c r="AF197" i="142"/>
  <c r="AH197" i="142" s="1"/>
  <c r="AE197" i="142"/>
  <c r="AJ197" i="142"/>
  <c r="AE70" i="142"/>
  <c r="AF70" i="142"/>
  <c r="AH70" i="142" s="1"/>
  <c r="AJ70" i="142"/>
  <c r="AF376" i="142"/>
  <c r="AH376" i="142" s="1"/>
  <c r="AJ376" i="142"/>
  <c r="AE376" i="142"/>
  <c r="AJ241" i="142"/>
  <c r="AF241" i="142"/>
  <c r="AH241" i="142" s="1"/>
  <c r="AE241" i="142"/>
  <c r="AJ124" i="142"/>
  <c r="AE124" i="142"/>
  <c r="AF124" i="142"/>
  <c r="AH124" i="142" s="1"/>
  <c r="AJ285" i="142"/>
  <c r="AE285" i="142"/>
  <c r="AG285" i="142" s="1"/>
  <c r="AF285" i="142"/>
  <c r="AH285" i="142" s="1"/>
  <c r="AE68" i="142"/>
  <c r="AF68" i="142"/>
  <c r="AH68" i="142" s="1"/>
  <c r="AJ68" i="142"/>
  <c r="AJ756" i="142"/>
  <c r="AE756" i="142"/>
  <c r="AF756" i="142"/>
  <c r="AH756" i="142" s="1"/>
  <c r="AJ34" i="142"/>
  <c r="AE34" i="142"/>
  <c r="AF34" i="142"/>
  <c r="AH34" i="142" s="1"/>
  <c r="AE116" i="142"/>
  <c r="AF116" i="142"/>
  <c r="AH116" i="142" s="1"/>
  <c r="AJ116" i="142"/>
  <c r="AE623" i="142"/>
  <c r="AF623" i="142"/>
  <c r="AH623" i="142" s="1"/>
  <c r="AJ623" i="142"/>
  <c r="AE972" i="142"/>
  <c r="AG972" i="142" s="1"/>
  <c r="AF972" i="142"/>
  <c r="AH972" i="142" s="1"/>
  <c r="AJ972" i="142"/>
  <c r="AF687" i="142"/>
  <c r="AH687" i="142" s="1"/>
  <c r="AE687" i="142"/>
  <c r="AG687" i="142" s="1"/>
  <c r="AJ687" i="142"/>
  <c r="AF407" i="142"/>
  <c r="AH407" i="142" s="1"/>
  <c r="AJ407" i="142"/>
  <c r="AE407" i="142"/>
  <c r="AG407" i="142" s="1"/>
  <c r="Q764" i="141"/>
  <c r="R764" i="142" s="1"/>
  <c r="Q510" i="141"/>
  <c r="R510" i="142" s="1"/>
  <c r="AI993" i="141"/>
  <c r="AI949" i="141"/>
  <c r="AI33" i="141"/>
  <c r="AI116" i="141"/>
  <c r="AI623" i="141"/>
  <c r="AI485" i="141"/>
  <c r="AI618" i="141"/>
  <c r="AI624" i="141"/>
  <c r="AG835" i="141"/>
  <c r="AG833" i="141"/>
  <c r="AG83" i="142"/>
  <c r="AG379" i="142"/>
  <c r="AG862" i="141"/>
  <c r="AG865" i="141"/>
  <c r="Q581" i="141"/>
  <c r="R581" i="142" s="1"/>
  <c r="AG532" i="141"/>
  <c r="AG371" i="142"/>
  <c r="Q905" i="141"/>
  <c r="R905" i="142" s="1"/>
  <c r="Q694" i="141"/>
  <c r="R694" i="142" s="1"/>
  <c r="Q543" i="141"/>
  <c r="R543" i="142" s="1"/>
  <c r="AI291" i="141"/>
  <c r="AI927" i="141"/>
  <c r="AI895" i="141"/>
  <c r="AI70" i="141"/>
  <c r="AI120" i="141"/>
  <c r="Q835" i="141"/>
  <c r="R835" i="142" s="1"/>
  <c r="AG440" i="142"/>
  <c r="AG829" i="142"/>
  <c r="AG570" i="141"/>
  <c r="AG868" i="142"/>
  <c r="AI127" i="141"/>
  <c r="AI197" i="141"/>
  <c r="AI796" i="141"/>
  <c r="AI404" i="141"/>
  <c r="AG649" i="142"/>
  <c r="AG24" i="141"/>
  <c r="AG266" i="141"/>
  <c r="AG159" i="141"/>
  <c r="AG384" i="142"/>
  <c r="AG688" i="142"/>
  <c r="AG813" i="141"/>
  <c r="AI757" i="141"/>
  <c r="AI208" i="141"/>
  <c r="AI68" i="141"/>
  <c r="AI421" i="141"/>
  <c r="AI469" i="141"/>
  <c r="AI990" i="141"/>
  <c r="AG182" i="142"/>
  <c r="Q159" i="141"/>
  <c r="R159" i="142" s="1"/>
  <c r="AG564" i="141"/>
  <c r="Q532" i="141"/>
  <c r="R532" i="142" s="1"/>
  <c r="AG314" i="142"/>
  <c r="AG905" i="141"/>
  <c r="Q461" i="141"/>
  <c r="R461" i="142" s="1"/>
  <c r="AE130" i="142"/>
  <c r="AF130" i="142"/>
  <c r="AH130" i="142" s="1"/>
  <c r="AJ130" i="142"/>
  <c r="AJ969" i="142"/>
  <c r="AE969" i="142"/>
  <c r="AF969" i="142"/>
  <c r="AH969" i="142" s="1"/>
  <c r="AF719" i="142"/>
  <c r="AH719" i="142" s="1"/>
  <c r="AJ719" i="142"/>
  <c r="AE719" i="142"/>
  <c r="AF980" i="142"/>
  <c r="AH980" i="142" s="1"/>
  <c r="AJ980" i="142"/>
  <c r="AE980" i="142"/>
  <c r="AJ768" i="142"/>
  <c r="AF768" i="142"/>
  <c r="AH768" i="142" s="1"/>
  <c r="AE768" i="142"/>
  <c r="AE638" i="142"/>
  <c r="AF638" i="142"/>
  <c r="AH638" i="142" s="1"/>
  <c r="AJ638" i="142"/>
  <c r="AF361" i="142"/>
  <c r="AH361" i="142" s="1"/>
  <c r="AJ361" i="142"/>
  <c r="AE361" i="142"/>
  <c r="AF101" i="142"/>
  <c r="AH101" i="142" s="1"/>
  <c r="AE101" i="142"/>
  <c r="AJ101" i="142"/>
  <c r="AF444" i="142"/>
  <c r="AH444" i="142" s="1"/>
  <c r="AE444" i="142"/>
  <c r="AJ444" i="142"/>
  <c r="AE479" i="142"/>
  <c r="AG479" i="142" s="1"/>
  <c r="AF479" i="142"/>
  <c r="AH479" i="142" s="1"/>
  <c r="AJ479" i="142"/>
  <c r="AE111" i="142"/>
  <c r="AG111" i="142" s="1"/>
  <c r="AF111" i="142"/>
  <c r="AH111" i="142" s="1"/>
  <c r="AJ111" i="142"/>
  <c r="AF319" i="142"/>
  <c r="AH319" i="142" s="1"/>
  <c r="AE319" i="142"/>
  <c r="AJ319" i="142"/>
  <c r="AF988" i="142"/>
  <c r="AH988" i="142" s="1"/>
  <c r="AE988" i="142"/>
  <c r="AJ988" i="142"/>
  <c r="AF433" i="142"/>
  <c r="AH433" i="142" s="1"/>
  <c r="AE433" i="142"/>
  <c r="AJ433" i="142"/>
  <c r="AF654" i="142"/>
  <c r="AH654" i="142" s="1"/>
  <c r="AJ654" i="142"/>
  <c r="AE654" i="142"/>
  <c r="AE335" i="142"/>
  <c r="AJ335" i="142"/>
  <c r="AF335" i="142"/>
  <c r="AH335" i="142" s="1"/>
  <c r="AJ363" i="142"/>
  <c r="AE363" i="142"/>
  <c r="AF363" i="142"/>
  <c r="AH363" i="142" s="1"/>
  <c r="AJ69" i="142"/>
  <c r="AF69" i="142"/>
  <c r="AH69" i="142" s="1"/>
  <c r="AE69" i="142"/>
  <c r="AF503" i="142"/>
  <c r="AH503" i="142" s="1"/>
  <c r="AE503" i="142"/>
  <c r="AJ503" i="142"/>
  <c r="AF613" i="142"/>
  <c r="AH613" i="142" s="1"/>
  <c r="AJ613" i="142"/>
  <c r="AE613" i="142"/>
  <c r="AE825" i="142"/>
  <c r="AJ825" i="142"/>
  <c r="AF825" i="142"/>
  <c r="AH825" i="142" s="1"/>
  <c r="AF489" i="142"/>
  <c r="AH489" i="142" s="1"/>
  <c r="AE489" i="142"/>
  <c r="AJ489" i="142"/>
  <c r="AE54" i="142"/>
  <c r="AJ54" i="142"/>
  <c r="AF54" i="142"/>
  <c r="AH54" i="142" s="1"/>
  <c r="AF45" i="142"/>
  <c r="AH45" i="142" s="1"/>
  <c r="AJ45" i="142"/>
  <c r="AE45" i="142"/>
  <c r="AG45" i="142" s="1"/>
  <c r="AJ707" i="142"/>
  <c r="AE707" i="142"/>
  <c r="AF707" i="142"/>
  <c r="AH707" i="142" s="1"/>
  <c r="AE104" i="142"/>
  <c r="AF104" i="142"/>
  <c r="AH104" i="142" s="1"/>
  <c r="AJ104" i="142"/>
  <c r="AF662" i="142"/>
  <c r="AH662" i="142" s="1"/>
  <c r="AE662" i="142"/>
  <c r="AJ662" i="142"/>
  <c r="AE53" i="142"/>
  <c r="AF53" i="142"/>
  <c r="AH53" i="142" s="1"/>
  <c r="AJ53" i="142"/>
  <c r="AF103" i="142"/>
  <c r="AH103" i="142" s="1"/>
  <c r="AE103" i="142"/>
  <c r="AJ103" i="142"/>
  <c r="AF203" i="142"/>
  <c r="AH203" i="142" s="1"/>
  <c r="AE203" i="142"/>
  <c r="AJ203" i="142"/>
  <c r="AJ178" i="142"/>
  <c r="AF178" i="142"/>
  <c r="AH178" i="142" s="1"/>
  <c r="AE178" i="142"/>
  <c r="AG178" i="142" s="1"/>
  <c r="AJ191" i="142"/>
  <c r="AF191" i="142"/>
  <c r="AH191" i="142" s="1"/>
  <c r="AE191" i="142"/>
  <c r="AG191" i="142" s="1"/>
  <c r="AE762" i="142"/>
  <c r="AF762" i="142"/>
  <c r="AH762" i="142" s="1"/>
  <c r="AJ762" i="142"/>
  <c r="AJ76" i="142"/>
  <c r="AF76" i="142"/>
  <c r="AH76" i="142" s="1"/>
  <c r="AE76" i="142"/>
  <c r="AJ632" i="142"/>
  <c r="AF632" i="142"/>
  <c r="AH632" i="142" s="1"/>
  <c r="AE632" i="142"/>
  <c r="AG632" i="142" s="1"/>
  <c r="AE307" i="142"/>
  <c r="AJ307" i="142"/>
  <c r="AF307" i="142"/>
  <c r="AH307" i="142" s="1"/>
  <c r="AE301" i="142"/>
  <c r="AF301" i="142"/>
  <c r="AH301" i="142" s="1"/>
  <c r="AJ301" i="142"/>
  <c r="AE818" i="142"/>
  <c r="AF818" i="142"/>
  <c r="AH818" i="142" s="1"/>
  <c r="AJ818" i="142"/>
  <c r="AE728" i="142"/>
  <c r="AF728" i="142"/>
  <c r="AH728" i="142" s="1"/>
  <c r="AJ728" i="142"/>
  <c r="AE981" i="142"/>
  <c r="AF981" i="142"/>
  <c r="AH981" i="142" s="1"/>
  <c r="AJ981" i="142"/>
  <c r="AF169" i="142"/>
  <c r="AH169" i="142" s="1"/>
  <c r="AE169" i="142"/>
  <c r="AJ169" i="142"/>
  <c r="AF994" i="142"/>
  <c r="AH994" i="142" s="1"/>
  <c r="AE994" i="142"/>
  <c r="AJ994" i="142"/>
  <c r="AF958" i="142"/>
  <c r="AH958" i="142" s="1"/>
  <c r="AE958" i="142"/>
  <c r="AG958" i="142" s="1"/>
  <c r="AJ958" i="142"/>
  <c r="AJ1005" i="142"/>
  <c r="AF1005" i="142"/>
  <c r="AH1005" i="142" s="1"/>
  <c r="AE1005" i="142"/>
  <c r="AG1005" i="142" s="1"/>
  <c r="Q20" i="141"/>
  <c r="R20" i="142" s="1"/>
  <c r="Q118" i="141"/>
  <c r="R118" i="142" s="1"/>
  <c r="Q181" i="141"/>
  <c r="R181" i="142" s="1"/>
  <c r="Q995" i="141"/>
  <c r="R995" i="142" s="1"/>
  <c r="AI972" i="141"/>
  <c r="AI503" i="141"/>
  <c r="AI204" i="141"/>
  <c r="AI489" i="141"/>
  <c r="AI860" i="141"/>
  <c r="AI872" i="141"/>
  <c r="AI104" i="141"/>
  <c r="AI249" i="141"/>
  <c r="AI241" i="141"/>
  <c r="AI588" i="141"/>
  <c r="AI586" i="141"/>
  <c r="AI814" i="141"/>
  <c r="AI433" i="141"/>
  <c r="Q91" i="141"/>
  <c r="R91" i="142" s="1"/>
  <c r="AG576" i="142"/>
  <c r="AG464" i="141"/>
  <c r="AG548" i="141"/>
  <c r="AG663" i="142"/>
  <c r="Q296" i="141"/>
  <c r="R296" i="142" s="1"/>
  <c r="Q492" i="141"/>
  <c r="R492" i="142" s="1"/>
  <c r="AG305" i="141"/>
  <c r="Q155" i="141"/>
  <c r="R155" i="142" s="1"/>
  <c r="AG986" i="142"/>
  <c r="AG561" i="141"/>
  <c r="Q736" i="141"/>
  <c r="R736" i="142" s="1"/>
  <c r="AG983" i="141"/>
  <c r="Q513" i="141"/>
  <c r="R513" i="142" s="1"/>
  <c r="Q806" i="141"/>
  <c r="R806" i="142" s="1"/>
  <c r="Q108" i="141"/>
  <c r="R108" i="142" s="1"/>
  <c r="Q333" i="141"/>
  <c r="R333" i="142" s="1"/>
  <c r="Q557" i="141"/>
  <c r="R557" i="142" s="1"/>
  <c r="AI571" i="141"/>
  <c r="AI617" i="141"/>
  <c r="AI755" i="142"/>
  <c r="AI125" i="141"/>
  <c r="AI106" i="142"/>
  <c r="AI103" i="141"/>
  <c r="AI319" i="141"/>
  <c r="AG494" i="141"/>
  <c r="AG296" i="141"/>
  <c r="AG448" i="142"/>
  <c r="AG245" i="142"/>
  <c r="Q167" i="141"/>
  <c r="R167" i="142" s="1"/>
  <c r="AG732" i="142"/>
  <c r="AG95" i="141"/>
  <c r="AG87" i="142"/>
  <c r="Q937" i="141"/>
  <c r="R937" i="142" s="1"/>
  <c r="Q975" i="141"/>
  <c r="R975" i="142" s="1"/>
  <c r="AI53" i="141"/>
  <c r="AI536" i="141"/>
  <c r="AI922" i="141"/>
  <c r="AI376" i="141"/>
  <c r="AI926" i="141"/>
  <c r="AI746" i="141"/>
  <c r="AI762" i="141"/>
  <c r="AG91" i="141"/>
  <c r="Q494" i="141"/>
  <c r="R494" i="142" s="1"/>
  <c r="Q464" i="141"/>
  <c r="R464" i="142" s="1"/>
  <c r="AG831" i="142"/>
  <c r="AG313" i="142"/>
  <c r="AG645" i="141"/>
  <c r="AG26" i="142"/>
  <c r="AG821" i="141"/>
  <c r="AG683" i="142"/>
  <c r="AG681" i="141"/>
  <c r="AG405" i="141"/>
  <c r="AG950" i="141"/>
  <c r="AG184" i="141"/>
  <c r="AG457" i="141"/>
  <c r="AG108" i="141"/>
  <c r="AG380" i="142"/>
  <c r="Q19" i="141"/>
  <c r="R19" i="142" s="1"/>
  <c r="Q67" i="141"/>
  <c r="R67" i="142" s="1"/>
  <c r="Q883" i="141"/>
  <c r="R883" i="142" s="1"/>
  <c r="Q847" i="141"/>
  <c r="R847" i="142" s="1"/>
  <c r="Q71" i="141"/>
  <c r="R71" i="142" s="1"/>
  <c r="Q374" i="141"/>
  <c r="R374" i="142" s="1"/>
  <c r="AI743" i="142"/>
  <c r="AI728" i="141"/>
  <c r="AI748" i="141"/>
  <c r="AI124" i="141"/>
  <c r="AI739" i="141"/>
  <c r="AI130" i="141"/>
  <c r="AI246" i="141"/>
  <c r="AI662" i="141"/>
  <c r="AI988" i="141"/>
  <c r="AI169" i="141"/>
  <c r="AI203" i="141"/>
  <c r="AG492" i="141"/>
  <c r="AG155" i="141"/>
  <c r="Q821" i="141"/>
  <c r="R821" i="142" s="1"/>
  <c r="Q681" i="141"/>
  <c r="R681" i="142" s="1"/>
  <c r="AG736" i="141"/>
  <c r="AG582" i="141"/>
  <c r="AG193" i="142"/>
  <c r="AG283" i="142"/>
  <c r="AG513" i="141"/>
  <c r="AG806" i="141"/>
  <c r="AG923" i="141"/>
  <c r="AG333" i="141"/>
  <c r="AG557" i="141"/>
  <c r="AF92" i="142"/>
  <c r="AH92" i="142" s="1"/>
  <c r="AE92" i="142"/>
  <c r="AJ92" i="142"/>
  <c r="AE99" i="142"/>
  <c r="AF99" i="142"/>
  <c r="AH99" i="142" s="1"/>
  <c r="AJ99" i="142"/>
  <c r="AJ48" i="142"/>
  <c r="AF48" i="142"/>
  <c r="AH48" i="142" s="1"/>
  <c r="AE48" i="142"/>
  <c r="AJ1000" i="142"/>
  <c r="AF1000" i="142"/>
  <c r="AH1000" i="142" s="1"/>
  <c r="AE1000" i="142"/>
  <c r="AJ953" i="142"/>
  <c r="AE953" i="142"/>
  <c r="AF953" i="142"/>
  <c r="AH953" i="142" s="1"/>
  <c r="AE272" i="142"/>
  <c r="AF272" i="142"/>
  <c r="AH272" i="142" s="1"/>
  <c r="AJ272" i="142"/>
  <c r="AE304" i="142"/>
  <c r="AF304" i="142"/>
  <c r="AH304" i="142" s="1"/>
  <c r="AJ304" i="142"/>
  <c r="AF747" i="142"/>
  <c r="AH747" i="142" s="1"/>
  <c r="AE747" i="142"/>
  <c r="AJ747" i="142"/>
  <c r="AJ522" i="142"/>
  <c r="AE522" i="142"/>
  <c r="AG522" i="142" s="1"/>
  <c r="AF522" i="142"/>
  <c r="AH522" i="142" s="1"/>
  <c r="AF894" i="142"/>
  <c r="AH894" i="142" s="1"/>
  <c r="AE894" i="142"/>
  <c r="AJ894" i="142"/>
  <c r="AF545" i="142"/>
  <c r="AH545" i="142" s="1"/>
  <c r="AE545" i="142"/>
  <c r="AJ545" i="142"/>
  <c r="AE32" i="142"/>
  <c r="AF32" i="142"/>
  <c r="AH32" i="142" s="1"/>
  <c r="AJ32" i="142"/>
  <c r="AF567" i="142"/>
  <c r="AH567" i="142" s="1"/>
  <c r="AE567" i="142"/>
  <c r="AJ567" i="142"/>
  <c r="AJ367" i="142"/>
  <c r="AF367" i="142"/>
  <c r="AH367" i="142" s="1"/>
  <c r="AE367" i="142"/>
  <c r="AE75" i="142"/>
  <c r="AG75" i="142" s="1"/>
  <c r="AJ75" i="142"/>
  <c r="AF75" i="142"/>
  <c r="AH75" i="142" s="1"/>
  <c r="AE478" i="142"/>
  <c r="AF478" i="142"/>
  <c r="AH478" i="142" s="1"/>
  <c r="AJ478" i="142"/>
  <c r="AE684" i="142"/>
  <c r="AJ684" i="142"/>
  <c r="AF684" i="142"/>
  <c r="AH684" i="142" s="1"/>
  <c r="AF530" i="142"/>
  <c r="AH530" i="142" s="1"/>
  <c r="AJ530" i="142"/>
  <c r="AE530" i="142"/>
  <c r="AJ660" i="142"/>
  <c r="AE660" i="142"/>
  <c r="AG660" i="142" s="1"/>
  <c r="AF660" i="142"/>
  <c r="AH660" i="142" s="1"/>
  <c r="AF409" i="142"/>
  <c r="AH409" i="142" s="1"/>
  <c r="AE409" i="142"/>
  <c r="AJ409" i="142"/>
  <c r="AE974" i="142"/>
  <c r="AG974" i="142" s="1"/>
  <c r="AJ974" i="142"/>
  <c r="AF974" i="142"/>
  <c r="AH974" i="142" s="1"/>
  <c r="AJ163" i="142"/>
  <c r="AF163" i="142"/>
  <c r="AH163" i="142" s="1"/>
  <c r="AE163" i="142"/>
  <c r="AE121" i="142"/>
  <c r="AF121" i="142"/>
  <c r="AH121" i="142" s="1"/>
  <c r="AJ121" i="142"/>
  <c r="AE271" i="142"/>
  <c r="AF271" i="142"/>
  <c r="AH271" i="142" s="1"/>
  <c r="AJ271" i="142"/>
  <c r="AF426" i="142"/>
  <c r="AH426" i="142" s="1"/>
  <c r="AJ426" i="142"/>
  <c r="AE426" i="142"/>
  <c r="AF470" i="142"/>
  <c r="AH470" i="142" s="1"/>
  <c r="AE470" i="142"/>
  <c r="AJ470" i="142"/>
  <c r="AE573" i="142"/>
  <c r="AF573" i="142"/>
  <c r="AH573" i="142" s="1"/>
  <c r="AJ573" i="142"/>
  <c r="AE682" i="142"/>
  <c r="AF682" i="142"/>
  <c r="AH682" i="142" s="1"/>
  <c r="AJ682" i="142"/>
  <c r="AE830" i="142"/>
  <c r="AF830" i="142"/>
  <c r="AH830" i="142" s="1"/>
  <c r="AJ830" i="142"/>
  <c r="AJ356" i="142"/>
  <c r="AF356" i="142"/>
  <c r="AH356" i="142" s="1"/>
  <c r="AE356" i="142"/>
  <c r="AF372" i="142"/>
  <c r="AH372" i="142" s="1"/>
  <c r="AE372" i="142"/>
  <c r="AJ372" i="142"/>
  <c r="AJ509" i="142"/>
  <c r="AF509" i="142"/>
  <c r="AH509" i="142" s="1"/>
  <c r="AE509" i="142"/>
  <c r="AE991" i="142"/>
  <c r="AF991" i="142"/>
  <c r="AH991" i="142" s="1"/>
  <c r="AJ991" i="142"/>
  <c r="AF152" i="142"/>
  <c r="AH152" i="142" s="1"/>
  <c r="AJ152" i="142"/>
  <c r="AE152" i="142"/>
  <c r="AF105" i="142"/>
  <c r="AH105" i="142" s="1"/>
  <c r="AJ105" i="142"/>
  <c r="AE105" i="142"/>
  <c r="AJ378" i="142"/>
  <c r="AF378" i="142"/>
  <c r="AH378" i="142" s="1"/>
  <c r="AE378" i="142"/>
  <c r="AE199" i="142"/>
  <c r="AF199" i="142"/>
  <c r="AH199" i="142" s="1"/>
  <c r="AJ199" i="142"/>
  <c r="AF939" i="142"/>
  <c r="AH939" i="142" s="1"/>
  <c r="AE939" i="142"/>
  <c r="AJ939" i="142"/>
  <c r="AF843" i="142"/>
  <c r="AH843" i="142" s="1"/>
  <c r="AE843" i="142"/>
  <c r="AJ843" i="142"/>
  <c r="AF213" i="142"/>
  <c r="AH213" i="142" s="1"/>
  <c r="AE213" i="142"/>
  <c r="AJ213" i="142"/>
  <c r="AJ521" i="142"/>
  <c r="AE521" i="142"/>
  <c r="AG521" i="142" s="1"/>
  <c r="AF521" i="142"/>
  <c r="AH521" i="142" s="1"/>
  <c r="AJ408" i="142"/>
  <c r="AE408" i="142"/>
  <c r="AG408" i="142" s="1"/>
  <c r="AF408" i="142"/>
  <c r="AH408" i="142" s="1"/>
  <c r="AF142" i="142"/>
  <c r="AH142" i="142" s="1"/>
  <c r="AJ142" i="142"/>
  <c r="AE142" i="142"/>
  <c r="AG142" i="142" s="1"/>
  <c r="AJ959" i="142"/>
  <c r="AE959" i="142"/>
  <c r="AG959" i="142" s="1"/>
  <c r="AF959" i="142"/>
  <c r="AH959" i="142" s="1"/>
  <c r="AE77" i="142"/>
  <c r="AF77" i="142"/>
  <c r="AH77" i="142" s="1"/>
  <c r="AJ77" i="142"/>
  <c r="AF260" i="142"/>
  <c r="AH260" i="142" s="1"/>
  <c r="AE260" i="142"/>
  <c r="AJ260" i="142"/>
  <c r="AJ65" i="142"/>
  <c r="AF65" i="142"/>
  <c r="AH65" i="142" s="1"/>
  <c r="AE65" i="142"/>
  <c r="AI479" i="141"/>
  <c r="AI54" i="141"/>
  <c r="AI220" i="141"/>
  <c r="AI812" i="141"/>
  <c r="AI756" i="141"/>
  <c r="AI672" i="141"/>
  <c r="AI774" i="141"/>
  <c r="AI600" i="141"/>
  <c r="AI498" i="141"/>
  <c r="AG928" i="142"/>
  <c r="AG317" i="141"/>
  <c r="AG685" i="142"/>
  <c r="AG802" i="141"/>
  <c r="AG792" i="141"/>
  <c r="AG306" i="141"/>
  <c r="AG181" i="141"/>
  <c r="AG920" i="141"/>
  <c r="Q633" i="141"/>
  <c r="R633" i="142" s="1"/>
  <c r="Q724" i="141"/>
  <c r="R724" i="142" s="1"/>
  <c r="AG473" i="142"/>
  <c r="Q486" i="141"/>
  <c r="R486" i="142" s="1"/>
  <c r="Q529" i="141"/>
  <c r="R529" i="142" s="1"/>
  <c r="Q520" i="141"/>
  <c r="R520" i="142" s="1"/>
  <c r="AI32" i="141"/>
  <c r="AI640" i="141"/>
  <c r="AI363" i="141"/>
  <c r="AI271" i="141"/>
  <c r="AI304" i="141"/>
  <c r="AI754" i="141"/>
  <c r="AI199" i="141"/>
  <c r="AI77" i="141"/>
  <c r="AI196" i="142"/>
  <c r="AI188" i="141"/>
  <c r="AI939" i="141"/>
  <c r="AI830" i="141"/>
  <c r="AI213" i="141"/>
  <c r="Q317" i="141"/>
  <c r="R317" i="142" s="1"/>
  <c r="AG562" i="141"/>
  <c r="Q792" i="141"/>
  <c r="R792" i="142" s="1"/>
  <c r="AG584" i="141"/>
  <c r="AG724" i="141"/>
  <c r="AG58" i="141"/>
  <c r="Q306" i="141"/>
  <c r="R306" i="142" s="1"/>
  <c r="Q920" i="141"/>
  <c r="R920" i="142" s="1"/>
  <c r="Q348" i="141"/>
  <c r="R348" i="142" s="1"/>
  <c r="AG930" i="142"/>
  <c r="Q798" i="141"/>
  <c r="R798" i="142" s="1"/>
  <c r="Q88" i="141"/>
  <c r="R88" i="142" s="1"/>
  <c r="AG847" i="141"/>
  <c r="AI847" i="141" s="1"/>
  <c r="AG153" i="141"/>
  <c r="AI969" i="141"/>
  <c r="AI272" i="141"/>
  <c r="AI409" i="141"/>
  <c r="AI958" i="141"/>
  <c r="AI632" i="141"/>
  <c r="AI994" i="141"/>
  <c r="AI682" i="141"/>
  <c r="AI178" i="141"/>
  <c r="AI121" i="141"/>
  <c r="AI654" i="141"/>
  <c r="AI76" i="141"/>
  <c r="AI888" i="141"/>
  <c r="AI92" i="141"/>
  <c r="Q704" i="141"/>
  <c r="R704" i="142" s="1"/>
  <c r="AG315" i="142"/>
  <c r="AG20" i="141"/>
  <c r="Q802" i="141"/>
  <c r="R802" i="142" s="1"/>
  <c r="Q562" i="141"/>
  <c r="R562" i="142" s="1"/>
  <c r="AG79" i="142"/>
  <c r="Q58" i="141"/>
  <c r="R58" i="142" s="1"/>
  <c r="Q863" i="141"/>
  <c r="R863" i="142" s="1"/>
  <c r="AG909" i="141"/>
  <c r="AG348" i="141"/>
  <c r="Q345" i="141"/>
  <c r="R345" i="142" s="1"/>
  <c r="Q416" i="141"/>
  <c r="R416" i="142" s="1"/>
  <c r="AI545" i="141"/>
  <c r="AI843" i="141"/>
  <c r="AI687" i="141"/>
  <c r="AI567" i="141"/>
  <c r="AI259" i="141"/>
  <c r="AG140" i="142"/>
  <c r="AG975" i="141"/>
  <c r="Q171" i="141"/>
  <c r="R171" i="142" s="1"/>
  <c r="AG173" i="142"/>
  <c r="AG709" i="141"/>
  <c r="AG933" i="141"/>
  <c r="AG374" i="141"/>
  <c r="AG255" i="141"/>
  <c r="AG321" i="142"/>
  <c r="AG146" i="142"/>
  <c r="AG543" i="141"/>
  <c r="AG834" i="141"/>
  <c r="AF480" i="142"/>
  <c r="AH480" i="142" s="1"/>
  <c r="AE480" i="142"/>
  <c r="AJ480" i="142"/>
  <c r="AE337" i="142"/>
  <c r="AF337" i="142"/>
  <c r="AH337" i="142" s="1"/>
  <c r="AJ337" i="142"/>
  <c r="AF599" i="142"/>
  <c r="AH599" i="142" s="1"/>
  <c r="AE599" i="142"/>
  <c r="AJ599" i="142"/>
  <c r="AJ592" i="142"/>
  <c r="AF592" i="142"/>
  <c r="AH592" i="142" s="1"/>
  <c r="AE592" i="142"/>
  <c r="AE827" i="142"/>
  <c r="AF827" i="142"/>
  <c r="AH827" i="142" s="1"/>
  <c r="AJ827" i="142"/>
  <c r="AE383" i="142"/>
  <c r="AF383" i="142"/>
  <c r="AH383" i="142" s="1"/>
  <c r="AJ383" i="142"/>
  <c r="AJ64" i="142"/>
  <c r="AE64" i="142"/>
  <c r="AF64" i="142"/>
  <c r="AH64" i="142" s="1"/>
  <c r="AE192" i="142"/>
  <c r="AF192" i="142"/>
  <c r="AH192" i="142" s="1"/>
  <c r="AJ192" i="142"/>
  <c r="AF488" i="142"/>
  <c r="AH488" i="142" s="1"/>
  <c r="AJ488" i="142"/>
  <c r="AE488" i="142"/>
  <c r="AG488" i="142" s="1"/>
  <c r="AE73" i="142"/>
  <c r="AF73" i="142"/>
  <c r="AH73" i="142" s="1"/>
  <c r="AJ73" i="142"/>
  <c r="AJ689" i="142"/>
  <c r="AF689" i="142"/>
  <c r="AH689" i="142" s="1"/>
  <c r="AE689" i="142"/>
  <c r="AG689" i="142" s="1"/>
  <c r="AF629" i="142"/>
  <c r="AH629" i="142" s="1"/>
  <c r="AE629" i="142"/>
  <c r="AJ629" i="142"/>
  <c r="AF225" i="142"/>
  <c r="AH225" i="142" s="1"/>
  <c r="AE225" i="142"/>
  <c r="AJ225" i="142"/>
  <c r="AE406" i="142"/>
  <c r="AF406" i="142"/>
  <c r="AH406" i="142" s="1"/>
  <c r="AJ406" i="142"/>
  <c r="AE466" i="142"/>
  <c r="AF466" i="142"/>
  <c r="AH466" i="142" s="1"/>
  <c r="AJ466" i="142"/>
  <c r="AE787" i="142"/>
  <c r="AF787" i="142"/>
  <c r="AH787" i="142" s="1"/>
  <c r="AJ787" i="142"/>
  <c r="AJ904" i="142"/>
  <c r="AF904" i="142"/>
  <c r="AH904" i="142" s="1"/>
  <c r="AE904" i="142"/>
  <c r="AG904" i="142" s="1"/>
  <c r="AE139" i="142"/>
  <c r="AG139" i="142" s="1"/>
  <c r="AF139" i="142"/>
  <c r="AH139" i="142" s="1"/>
  <c r="AJ139" i="142"/>
  <c r="AE504" i="142"/>
  <c r="AF504" i="142"/>
  <c r="AH504" i="142" s="1"/>
  <c r="AJ504" i="142"/>
  <c r="AF268" i="142"/>
  <c r="AH268" i="142" s="1"/>
  <c r="AE268" i="142"/>
  <c r="AJ268" i="142"/>
  <c r="AF622" i="142"/>
  <c r="AH622" i="142" s="1"/>
  <c r="AJ622" i="142"/>
  <c r="AE622" i="142"/>
  <c r="AF648" i="142"/>
  <c r="AH648" i="142" s="1"/>
  <c r="AE648" i="142"/>
  <c r="AJ648" i="142"/>
  <c r="AF373" i="142"/>
  <c r="AH373" i="142" s="1"/>
  <c r="AE373" i="142"/>
  <c r="AJ373" i="142"/>
  <c r="AE979" i="142"/>
  <c r="AF979" i="142"/>
  <c r="AH979" i="142" s="1"/>
  <c r="AJ979" i="142"/>
  <c r="AE145" i="142"/>
  <c r="AG145" i="142" s="1"/>
  <c r="AF145" i="142"/>
  <c r="AH145" i="142" s="1"/>
  <c r="AJ145" i="142"/>
  <c r="AE678" i="142"/>
  <c r="AF678" i="142"/>
  <c r="AH678" i="142" s="1"/>
  <c r="AJ678" i="142"/>
  <c r="AF235" i="142"/>
  <c r="AH235" i="142" s="1"/>
  <c r="AE235" i="142"/>
  <c r="AJ235" i="142"/>
  <c r="AF97" i="142"/>
  <c r="AH97" i="142" s="1"/>
  <c r="AE97" i="142"/>
  <c r="AJ97" i="142"/>
  <c r="AE493" i="142"/>
  <c r="AF493" i="142"/>
  <c r="AH493" i="142" s="1"/>
  <c r="AJ493" i="142"/>
  <c r="AF162" i="142"/>
  <c r="AH162" i="142" s="1"/>
  <c r="AE162" i="142"/>
  <c r="AJ162" i="142"/>
  <c r="AF801" i="142"/>
  <c r="AH801" i="142" s="1"/>
  <c r="AE801" i="142"/>
  <c r="AJ801" i="142"/>
  <c r="AF902" i="142"/>
  <c r="AH902" i="142" s="1"/>
  <c r="AJ902" i="142"/>
  <c r="AE902" i="142"/>
  <c r="AE467" i="142"/>
  <c r="AJ467" i="142"/>
  <c r="AF467" i="142"/>
  <c r="AH467" i="142" s="1"/>
  <c r="AF179" i="142"/>
  <c r="AH179" i="142" s="1"/>
  <c r="AE179" i="142"/>
  <c r="AJ179" i="142"/>
  <c r="AE326" i="142"/>
  <c r="AJ326" i="142"/>
  <c r="AF326" i="142"/>
  <c r="AH326" i="142" s="1"/>
  <c r="AJ144" i="142"/>
  <c r="AE144" i="142"/>
  <c r="AF144" i="142"/>
  <c r="AH144" i="142" s="1"/>
  <c r="Q454" i="141"/>
  <c r="R454" i="142" s="1"/>
  <c r="Q497" i="141"/>
  <c r="R497" i="142" s="1"/>
  <c r="Q866" i="141"/>
  <c r="R866" i="142" s="1"/>
  <c r="Q332" i="141"/>
  <c r="R332" i="142" s="1"/>
  <c r="Q465" i="141"/>
  <c r="R465" i="142" s="1"/>
  <c r="AI235" i="141"/>
  <c r="AI228" i="141"/>
  <c r="AI400" i="141"/>
  <c r="AI415" i="141"/>
  <c r="AI979" i="141"/>
  <c r="AI381" i="141"/>
  <c r="AI97" i="141"/>
  <c r="AI89" i="141"/>
  <c r="Q815" i="141"/>
  <c r="R815" i="142" s="1"/>
  <c r="Q346" i="141"/>
  <c r="R346" i="142" s="1"/>
  <c r="AG625" i="141"/>
  <c r="Q619" i="141"/>
  <c r="R619" i="142" s="1"/>
  <c r="AG529" i="141"/>
  <c r="AG520" i="141"/>
  <c r="AG335" i="142"/>
  <c r="AG419" i="142"/>
  <c r="AG782" i="142"/>
  <c r="AG269" i="141"/>
  <c r="Q982" i="141"/>
  <c r="R982" i="142" s="1"/>
  <c r="Q300" i="141"/>
  <c r="R300" i="142" s="1"/>
  <c r="Q822" i="141"/>
  <c r="R822" i="142" s="1"/>
  <c r="Q766" i="141"/>
  <c r="R766" i="142" s="1"/>
  <c r="AI648" i="141"/>
  <c r="AI965" i="141"/>
  <c r="AI383" i="141"/>
  <c r="AI480" i="141"/>
  <c r="AI944" i="142"/>
  <c r="AI335" i="141"/>
  <c r="AI225" i="141"/>
  <c r="AI385" i="142"/>
  <c r="AI719" i="141"/>
  <c r="AI426" i="141"/>
  <c r="AI96" i="141"/>
  <c r="AI337" i="141"/>
  <c r="AI707" i="141"/>
  <c r="AI629" i="141"/>
  <c r="AI309" i="141"/>
  <c r="AG815" i="141"/>
  <c r="AG303" i="142"/>
  <c r="AG486" i="141"/>
  <c r="AG619" i="141"/>
  <c r="AG298" i="141"/>
  <c r="AG822" i="141"/>
  <c r="AG460" i="141"/>
  <c r="AI286" i="142"/>
  <c r="AI493" i="141"/>
  <c r="AI373" i="141"/>
  <c r="AI466" i="141"/>
  <c r="AI268" i="141"/>
  <c r="AI974" i="141"/>
  <c r="AI504" i="141"/>
  <c r="AI357" i="141"/>
  <c r="AI787" i="141"/>
  <c r="AI395" i="142"/>
  <c r="AI179" i="141"/>
  <c r="AI73" i="141"/>
  <c r="AI770" i="141"/>
  <c r="AI521" i="141"/>
  <c r="AI530" i="141"/>
  <c r="AG937" i="141"/>
  <c r="Q560" i="141"/>
  <c r="R560" i="142" s="1"/>
  <c r="AG292" i="142"/>
  <c r="AG413" i="142"/>
  <c r="AG881" i="141"/>
  <c r="AG135" i="142"/>
  <c r="AG883" i="141"/>
  <c r="AG992" i="142"/>
  <c r="AG456" i="141"/>
  <c r="Q281" i="141"/>
  <c r="R281" i="142" s="1"/>
  <c r="Q978" i="141"/>
  <c r="R978" i="142" s="1"/>
  <c r="Q749" i="141"/>
  <c r="R749" i="142" s="1"/>
  <c r="AI48" i="141"/>
  <c r="AI356" i="141"/>
  <c r="AI406" i="141"/>
  <c r="AI118" i="141"/>
  <c r="AI857" i="142"/>
  <c r="AI684" i="141"/>
  <c r="AI152" i="141"/>
  <c r="AI367" i="141"/>
  <c r="AI372" i="141"/>
  <c r="AI599" i="141"/>
  <c r="AI394" i="142"/>
  <c r="AG898" i="142"/>
  <c r="AG346" i="141"/>
  <c r="Q625" i="141"/>
  <c r="R625" i="142" s="1"/>
  <c r="Q269" i="141"/>
  <c r="R269" i="142" s="1"/>
  <c r="AG982" i="141"/>
  <c r="AG966" i="142"/>
  <c r="AG393" i="142"/>
  <c r="Q456" i="141"/>
  <c r="R456" i="142" s="1"/>
  <c r="AF607" i="142"/>
  <c r="AH607" i="142" s="1"/>
  <c r="AE607" i="142"/>
  <c r="AJ607" i="142"/>
  <c r="AE615" i="142"/>
  <c r="AJ615" i="142"/>
  <c r="AF615" i="142"/>
  <c r="AH615" i="142" s="1"/>
  <c r="AF630" i="142"/>
  <c r="AH630" i="142" s="1"/>
  <c r="AE630" i="142"/>
  <c r="AG630" i="142" s="1"/>
  <c r="AJ630" i="142"/>
  <c r="AF42" i="142"/>
  <c r="AH42" i="142" s="1"/>
  <c r="AE42" i="142"/>
  <c r="AJ42" i="142"/>
  <c r="AE943" i="142"/>
  <c r="AF943" i="142"/>
  <c r="AH943" i="142" s="1"/>
  <c r="AJ943" i="142"/>
  <c r="AE471" i="142"/>
  <c r="AG471" i="142" s="1"/>
  <c r="AJ471" i="142"/>
  <c r="AF471" i="142"/>
  <c r="AH471" i="142" s="1"/>
  <c r="AE170" i="142"/>
  <c r="AF170" i="142"/>
  <c r="AH170" i="142" s="1"/>
  <c r="AJ170" i="142"/>
  <c r="AE273" i="142"/>
  <c r="AF273" i="142"/>
  <c r="AH273" i="142" s="1"/>
  <c r="AJ273" i="142"/>
  <c r="AF1012" i="142"/>
  <c r="AH1012" i="142" s="1"/>
  <c r="AE1012" i="142"/>
  <c r="AJ1012" i="142"/>
  <c r="AE973" i="142"/>
  <c r="AJ973" i="142"/>
  <c r="AF973" i="142"/>
  <c r="AH973" i="142" s="1"/>
  <c r="AE1006" i="142"/>
  <c r="AG1006" i="142" s="1"/>
  <c r="AJ1006" i="142"/>
  <c r="AF1006" i="142"/>
  <c r="AH1006" i="142" s="1"/>
  <c r="AF595" i="142"/>
  <c r="AH595" i="142" s="1"/>
  <c r="AE595" i="142"/>
  <c r="AJ595" i="142"/>
  <c r="AF468" i="142"/>
  <c r="AH468" i="142" s="1"/>
  <c r="AE468" i="142"/>
  <c r="AJ468" i="142"/>
  <c r="AF523" i="142"/>
  <c r="AH523" i="142" s="1"/>
  <c r="AE523" i="142"/>
  <c r="AJ523" i="142"/>
  <c r="AE823" i="142"/>
  <c r="AF823" i="142"/>
  <c r="AH823" i="142" s="1"/>
  <c r="AJ823" i="142"/>
  <c r="AE713" i="142"/>
  <c r="AJ713" i="142"/>
  <c r="AF713" i="142"/>
  <c r="AH713" i="142" s="1"/>
  <c r="AJ172" i="142"/>
  <c r="AF172" i="142"/>
  <c r="AH172" i="142" s="1"/>
  <c r="AE172" i="142"/>
  <c r="AE354" i="142"/>
  <c r="AF354" i="142"/>
  <c r="AH354" i="142" s="1"/>
  <c r="AJ354" i="142"/>
  <c r="AE230" i="142"/>
  <c r="AJ230" i="142"/>
  <c r="AF230" i="142"/>
  <c r="AH230" i="142" s="1"/>
  <c r="AF740" i="142"/>
  <c r="AH740" i="142" s="1"/>
  <c r="AE740" i="142"/>
  <c r="AJ740" i="142"/>
  <c r="AE856" i="142"/>
  <c r="AF856" i="142"/>
  <c r="AH856" i="142" s="1"/>
  <c r="AJ856" i="142"/>
  <c r="AF627" i="142"/>
  <c r="AH627" i="142" s="1"/>
  <c r="AE627" i="142"/>
  <c r="AJ627" i="142"/>
  <c r="AF907" i="142"/>
  <c r="AH907" i="142" s="1"/>
  <c r="AE907" i="142"/>
  <c r="AJ907" i="142"/>
  <c r="AF56" i="142"/>
  <c r="AH56" i="142" s="1"/>
  <c r="AE56" i="142"/>
  <c r="AJ56" i="142"/>
  <c r="AJ526" i="142"/>
  <c r="AF526" i="142"/>
  <c r="AH526" i="142" s="1"/>
  <c r="AE526" i="142"/>
  <c r="AE751" i="142"/>
  <c r="AF751" i="142"/>
  <c r="AH751" i="142" s="1"/>
  <c r="AJ751" i="142"/>
  <c r="AJ810" i="142"/>
  <c r="AE810" i="142"/>
  <c r="AG810" i="142" s="1"/>
  <c r="AF810" i="142"/>
  <c r="AH810" i="142" s="1"/>
  <c r="AF112" i="142"/>
  <c r="AH112" i="142" s="1"/>
  <c r="AJ112" i="142"/>
  <c r="AE112" i="142"/>
  <c r="AG112" i="142" s="1"/>
  <c r="AE386" i="142"/>
  <c r="AF386" i="142"/>
  <c r="AH386" i="142" s="1"/>
  <c r="AJ386" i="142"/>
  <c r="AF410" i="142"/>
  <c r="AH410" i="142" s="1"/>
  <c r="AJ410" i="142"/>
  <c r="AE410" i="142"/>
  <c r="AG410" i="142" s="1"/>
  <c r="AF701" i="142"/>
  <c r="AH701" i="142" s="1"/>
  <c r="AE701" i="142"/>
  <c r="AG701" i="142" s="1"/>
  <c r="AJ701" i="142"/>
  <c r="AE223" i="142"/>
  <c r="AF223" i="142"/>
  <c r="AH223" i="142" s="1"/>
  <c r="AJ223" i="142"/>
  <c r="AE650" i="142"/>
  <c r="AF650" i="142"/>
  <c r="AH650" i="142" s="1"/>
  <c r="AJ650" i="142"/>
  <c r="AE239" i="142"/>
  <c r="AF239" i="142"/>
  <c r="AH239" i="142" s="1"/>
  <c r="AJ239" i="142"/>
  <c r="AJ647" i="142"/>
  <c r="AF647" i="142"/>
  <c r="AH647" i="142" s="1"/>
  <c r="AE647" i="142"/>
  <c r="AG647" i="142" s="1"/>
  <c r="AF250" i="142"/>
  <c r="AH250" i="142" s="1"/>
  <c r="AE250" i="142"/>
  <c r="AJ250" i="142"/>
  <c r="AF653" i="142"/>
  <c r="AH653" i="142" s="1"/>
  <c r="AE653" i="142"/>
  <c r="AJ653" i="142"/>
  <c r="AE187" i="142"/>
  <c r="AF187" i="142"/>
  <c r="AH187" i="142" s="1"/>
  <c r="AJ187" i="142"/>
  <c r="AE945" i="142"/>
  <c r="AF945" i="142"/>
  <c r="AH945" i="142" s="1"/>
  <c r="AJ945" i="142"/>
  <c r="AF706" i="142"/>
  <c r="AH706" i="142" s="1"/>
  <c r="AJ706" i="142"/>
  <c r="AE706" i="142"/>
  <c r="AF725" i="142"/>
  <c r="AH725" i="142" s="1"/>
  <c r="AJ725" i="142"/>
  <c r="AE725" i="142"/>
  <c r="AG725" i="142" s="1"/>
  <c r="AE364" i="142"/>
  <c r="AF364" i="142"/>
  <c r="AH364" i="142" s="1"/>
  <c r="AJ364" i="142"/>
  <c r="AE158" i="142"/>
  <c r="AF158" i="142"/>
  <c r="AH158" i="142" s="1"/>
  <c r="AJ158" i="142"/>
  <c r="AF914" i="142"/>
  <c r="AH914" i="142" s="1"/>
  <c r="AJ914" i="142"/>
  <c r="AE914" i="142"/>
  <c r="AG914" i="142" s="1"/>
  <c r="AE453" i="142"/>
  <c r="AG453" i="142" s="1"/>
  <c r="AJ453" i="142"/>
  <c r="AF453" i="142"/>
  <c r="AH453" i="142" s="1"/>
  <c r="AF316" i="142"/>
  <c r="AH316" i="142" s="1"/>
  <c r="AE316" i="142"/>
  <c r="AJ316" i="142"/>
  <c r="AE508" i="142"/>
  <c r="AF508" i="142"/>
  <c r="AH508" i="142" s="1"/>
  <c r="AJ508" i="142"/>
  <c r="AE566" i="142"/>
  <c r="AF566" i="142"/>
  <c r="AH566" i="142" s="1"/>
  <c r="AJ566" i="142"/>
  <c r="AE431" i="142"/>
  <c r="AF431" i="142"/>
  <c r="AH431" i="142" s="1"/>
  <c r="AJ431" i="142"/>
  <c r="AE47" i="142"/>
  <c r="AF47" i="142"/>
  <c r="AH47" i="142" s="1"/>
  <c r="AJ47" i="142"/>
  <c r="AF344" i="142"/>
  <c r="AH344" i="142" s="1"/>
  <c r="AE344" i="142"/>
  <c r="AJ344" i="142"/>
  <c r="AF94" i="142"/>
  <c r="AH94" i="142" s="1"/>
  <c r="AE94" i="142"/>
  <c r="AJ94" i="142"/>
  <c r="AE450" i="142"/>
  <c r="AF450" i="142"/>
  <c r="AH450" i="142" s="1"/>
  <c r="AJ450" i="142"/>
  <c r="AJ1003" i="142"/>
  <c r="AE1003" i="142"/>
  <c r="AF1003" i="142"/>
  <c r="AH1003" i="142" s="1"/>
  <c r="AJ219" i="142"/>
  <c r="AF219" i="142"/>
  <c r="AH219" i="142" s="1"/>
  <c r="AE219" i="142"/>
  <c r="AE387" i="142"/>
  <c r="AF387" i="142"/>
  <c r="AH387" i="142" s="1"/>
  <c r="AJ387" i="142"/>
  <c r="Q247" i="141"/>
  <c r="R247" i="142" s="1"/>
  <c r="Q642" i="141"/>
  <c r="R642" i="142" s="1"/>
  <c r="AI170" i="141"/>
  <c r="AI431" i="141"/>
  <c r="AI768" i="141"/>
  <c r="AI856" i="141"/>
  <c r="AI434" i="141"/>
  <c r="AI952" i="141"/>
  <c r="AI1012" i="141"/>
  <c r="AI627" i="141"/>
  <c r="AI139" i="141"/>
  <c r="AI470" i="141"/>
  <c r="AI1002" i="141"/>
  <c r="AI695" i="142"/>
  <c r="AI261" i="142"/>
  <c r="AI523" i="141"/>
  <c r="AI508" i="141"/>
  <c r="AG19" i="141"/>
  <c r="AG51" i="141"/>
  <c r="Q382" i="141"/>
  <c r="R382" i="142" s="1"/>
  <c r="Q1010" i="141"/>
  <c r="R1010" i="142" s="1"/>
  <c r="AG168" i="141"/>
  <c r="AG88" i="141"/>
  <c r="Q644" i="141"/>
  <c r="R644" i="142" s="1"/>
  <c r="AG816" i="142"/>
  <c r="AG122" i="142"/>
  <c r="Q839" i="141"/>
  <c r="R839" i="142" s="1"/>
  <c r="AG934" i="142"/>
  <c r="AG537" i="141"/>
  <c r="AG465" i="141"/>
  <c r="Q506" i="141"/>
  <c r="R506" i="142" s="1"/>
  <c r="AG166" i="142"/>
  <c r="Q715" i="141"/>
  <c r="R715" i="142" s="1"/>
  <c r="Q40" i="141"/>
  <c r="R40" i="142" s="1"/>
  <c r="Q226" i="141"/>
  <c r="R226" i="142" s="1"/>
  <c r="Q511" i="141"/>
  <c r="R511" i="142" s="1"/>
  <c r="AI904" i="141"/>
  <c r="AI740" i="141"/>
  <c r="AI998" i="141"/>
  <c r="AI187" i="141"/>
  <c r="AI653" i="141"/>
  <c r="AI907" i="141"/>
  <c r="AI468" i="141"/>
  <c r="AI364" i="141"/>
  <c r="AI223" i="141"/>
  <c r="AI354" i="141"/>
  <c r="AG752" i="141"/>
  <c r="AG382" i="141"/>
  <c r="AG177" i="142"/>
  <c r="AG1010" i="141"/>
  <c r="AG876" i="142"/>
  <c r="AG692" i="142"/>
  <c r="AG866" i="141"/>
  <c r="Q537" i="141"/>
  <c r="R537" i="142" s="1"/>
  <c r="AG414" i="141"/>
  <c r="AG715" i="141"/>
  <c r="AG889" i="142"/>
  <c r="Q819" i="141"/>
  <c r="R819" i="142" s="1"/>
  <c r="Q785" i="141"/>
  <c r="R785" i="142" s="1"/>
  <c r="AI288" i="141"/>
  <c r="AI573" i="141"/>
  <c r="AI655" i="142"/>
  <c r="AI344" i="141"/>
  <c r="AI488" i="141"/>
  <c r="AI65" i="141"/>
  <c r="AI163" i="141"/>
  <c r="AI45" i="141"/>
  <c r="AI250" i="141"/>
  <c r="AI71" i="141"/>
  <c r="AI42" i="141"/>
  <c r="AI278" i="142"/>
  <c r="AI158" i="141"/>
  <c r="AG836" i="142"/>
  <c r="AG411" i="142"/>
  <c r="AG311" i="142"/>
  <c r="AG328" i="141"/>
  <c r="AG749" i="141"/>
  <c r="AG233" i="141"/>
  <c r="AI378" i="141"/>
  <c r="AI807" i="142"/>
  <c r="AI56" i="141"/>
  <c r="AI416" i="141"/>
  <c r="AI700" i="141"/>
  <c r="AI37" i="141"/>
  <c r="AI205" i="141"/>
  <c r="AI689" i="141"/>
  <c r="AI316" i="141"/>
  <c r="AI798" i="141"/>
  <c r="AI607" i="141"/>
  <c r="AI650" i="141"/>
  <c r="Q51" i="141"/>
  <c r="R51" i="142" s="1"/>
  <c r="AG388" i="142"/>
  <c r="AG231" i="142"/>
  <c r="AG82" i="142"/>
  <c r="AG46" i="142"/>
  <c r="AG644" i="141"/>
  <c r="AG686" i="142"/>
  <c r="AG839" i="141"/>
  <c r="Q328" i="141"/>
  <c r="R328" i="142" s="1"/>
  <c r="AG506" i="141"/>
  <c r="Q233" i="141"/>
  <c r="R233" i="142" s="1"/>
  <c r="AG665" i="142"/>
  <c r="AE195" i="142"/>
  <c r="AG195" i="142" s="1"/>
  <c r="AF195" i="142"/>
  <c r="AH195" i="142" s="1"/>
  <c r="AJ195" i="142"/>
  <c r="AE41" i="142"/>
  <c r="AG41" i="142" s="1"/>
  <c r="AJ41" i="142"/>
  <c r="AF41" i="142"/>
  <c r="AH41" i="142" s="1"/>
  <c r="AF362" i="142"/>
  <c r="AH362" i="142" s="1"/>
  <c r="AE362" i="142"/>
  <c r="AJ362" i="142"/>
  <c r="AE98" i="142"/>
  <c r="AF98" i="142"/>
  <c r="AH98" i="142" s="1"/>
  <c r="AJ98" i="142"/>
  <c r="AE455" i="142"/>
  <c r="AF455" i="142"/>
  <c r="AH455" i="142" s="1"/>
  <c r="AJ455" i="142"/>
  <c r="AE669" i="142"/>
  <c r="AF669" i="142"/>
  <c r="AH669" i="142" s="1"/>
  <c r="AJ669" i="142"/>
  <c r="AE270" i="142"/>
  <c r="AF270" i="142"/>
  <c r="AH270" i="142" s="1"/>
  <c r="AJ270" i="142"/>
  <c r="AE237" i="142"/>
  <c r="AF237" i="142"/>
  <c r="AH237" i="142" s="1"/>
  <c r="AJ237" i="142"/>
  <c r="AF861" i="142"/>
  <c r="AH861" i="142" s="1"/>
  <c r="AJ861" i="142"/>
  <c r="AE861" i="142"/>
  <c r="AE800" i="142"/>
  <c r="AG800" i="142" s="1"/>
  <c r="AF800" i="142"/>
  <c r="AH800" i="142" s="1"/>
  <c r="AJ800" i="142"/>
  <c r="AJ869" i="142"/>
  <c r="AF869" i="142"/>
  <c r="AH869" i="142" s="1"/>
  <c r="AE869" i="142"/>
  <c r="AF1015" i="142"/>
  <c r="AH1015" i="142" s="1"/>
  <c r="AE1015" i="142"/>
  <c r="AG1015" i="142" s="1"/>
  <c r="AJ1015" i="142"/>
  <c r="AE680" i="142"/>
  <c r="AF680" i="142"/>
  <c r="AH680" i="142" s="1"/>
  <c r="AJ680" i="142"/>
  <c r="AF840" i="142"/>
  <c r="AH840" i="142" s="1"/>
  <c r="AE840" i="142"/>
  <c r="AJ840" i="142"/>
  <c r="AF885" i="142"/>
  <c r="AH885" i="142" s="1"/>
  <c r="AE885" i="142"/>
  <c r="AJ885" i="142"/>
  <c r="AF696" i="142"/>
  <c r="AH696" i="142" s="1"/>
  <c r="AE696" i="142"/>
  <c r="AJ696" i="142"/>
  <c r="AF621" i="142"/>
  <c r="AH621" i="142" s="1"/>
  <c r="AE621" i="142"/>
  <c r="AJ621" i="142"/>
  <c r="AF971" i="142"/>
  <c r="AH971" i="142" s="1"/>
  <c r="AJ971" i="142"/>
  <c r="AE971" i="142"/>
  <c r="AE765" i="142"/>
  <c r="AF765" i="142"/>
  <c r="AH765" i="142" s="1"/>
  <c r="AJ765" i="142"/>
  <c r="AF803" i="142"/>
  <c r="AH803" i="142" s="1"/>
  <c r="AJ803" i="142"/>
  <c r="AE803" i="142"/>
  <c r="AG803" i="142" s="1"/>
  <c r="AF882" i="142"/>
  <c r="AH882" i="142" s="1"/>
  <c r="AE882" i="142"/>
  <c r="AJ882" i="142"/>
  <c r="AF690" i="142"/>
  <c r="AH690" i="142" s="1"/>
  <c r="AJ690" i="142"/>
  <c r="AE690" i="142"/>
  <c r="AG690" i="142" s="1"/>
  <c r="AE758" i="142"/>
  <c r="AG758" i="142" s="1"/>
  <c r="AJ758" i="142"/>
  <c r="AF758" i="142"/>
  <c r="AH758" i="142" s="1"/>
  <c r="AF310" i="142"/>
  <c r="AH310" i="142" s="1"/>
  <c r="AE310" i="142"/>
  <c r="AJ310" i="142"/>
  <c r="AF251" i="142"/>
  <c r="AH251" i="142" s="1"/>
  <c r="AE251" i="142"/>
  <c r="AJ251" i="142"/>
  <c r="AE293" i="142"/>
  <c r="AJ293" i="142"/>
  <c r="AF293" i="142"/>
  <c r="AH293" i="142" s="1"/>
  <c r="AF643" i="142"/>
  <c r="AH643" i="142" s="1"/>
  <c r="AE643" i="142"/>
  <c r="AJ643" i="142"/>
  <c r="AE289" i="142"/>
  <c r="AF289" i="142"/>
  <c r="AH289" i="142" s="1"/>
  <c r="AJ289" i="142"/>
  <c r="AJ726" i="142"/>
  <c r="AF726" i="142"/>
  <c r="AH726" i="142" s="1"/>
  <c r="AE726" i="142"/>
  <c r="AG726" i="142" s="1"/>
  <c r="AJ820" i="142"/>
  <c r="AE820" i="142"/>
  <c r="AF820" i="142"/>
  <c r="AH820" i="142" s="1"/>
  <c r="AE211" i="142"/>
  <c r="AG211" i="142" s="1"/>
  <c r="AJ211" i="142"/>
  <c r="AF211" i="142"/>
  <c r="AH211" i="142" s="1"/>
  <c r="AF242" i="142"/>
  <c r="AH242" i="142" s="1"/>
  <c r="AE242" i="142"/>
  <c r="AJ242" i="142"/>
  <c r="AJ867" i="142"/>
  <c r="AF867" i="142"/>
  <c r="AH867" i="142" s="1"/>
  <c r="AE867" i="142"/>
  <c r="AG867" i="142" s="1"/>
  <c r="AF222" i="142"/>
  <c r="AH222" i="142" s="1"/>
  <c r="AJ222" i="142"/>
  <c r="AE222" i="142"/>
  <c r="AE253" i="142"/>
  <c r="AG253" i="142" s="1"/>
  <c r="AF253" i="142"/>
  <c r="AH253" i="142" s="1"/>
  <c r="AJ253" i="142"/>
  <c r="AE234" i="142"/>
  <c r="AF234" i="142"/>
  <c r="AH234" i="142" s="1"/>
  <c r="AJ234" i="142"/>
  <c r="AF897" i="142"/>
  <c r="AH897" i="142" s="1"/>
  <c r="AE897" i="142"/>
  <c r="AJ897" i="142"/>
  <c r="AE954" i="142"/>
  <c r="AF954" i="142"/>
  <c r="AH954" i="142" s="1"/>
  <c r="AJ954" i="142"/>
  <c r="AF587" i="142"/>
  <c r="AH587" i="142" s="1"/>
  <c r="AE587" i="142"/>
  <c r="AJ587" i="142"/>
  <c r="AE30" i="142"/>
  <c r="AF30" i="142"/>
  <c r="AH30" i="142" s="1"/>
  <c r="AJ30" i="142"/>
  <c r="AJ597" i="142"/>
  <c r="AE597" i="142"/>
  <c r="AF597" i="142"/>
  <c r="AH597" i="142" s="1"/>
  <c r="AF631" i="142"/>
  <c r="AH631" i="142" s="1"/>
  <c r="AJ631" i="142"/>
  <c r="AE631" i="142"/>
  <c r="AG631" i="142" s="1"/>
  <c r="Q767" i="141"/>
  <c r="R767" i="142" s="1"/>
  <c r="AI461" i="141"/>
  <c r="AI615" i="141"/>
  <c r="AI973" i="141"/>
  <c r="AI455" i="141"/>
  <c r="AI621" i="141"/>
  <c r="AI679" i="141"/>
  <c r="AI670" i="141"/>
  <c r="AI919" i="141"/>
  <c r="AI230" i="141"/>
  <c r="AI647" i="141"/>
  <c r="AI171" i="141"/>
  <c r="AI643" i="141"/>
  <c r="AI897" i="141"/>
  <c r="AI408" i="141"/>
  <c r="AI467" i="141"/>
  <c r="AI244" i="142"/>
  <c r="AI995" i="141"/>
  <c r="AG336" i="142"/>
  <c r="AG21" i="142"/>
  <c r="AG602" i="142"/>
  <c r="Q119" i="141"/>
  <c r="R119" i="142" s="1"/>
  <c r="AG156" i="142"/>
  <c r="AG705" i="142"/>
  <c r="Q227" i="141"/>
  <c r="R227" i="142" s="1"/>
  <c r="AI954" i="141"/>
  <c r="AI587" i="141"/>
  <c r="AI675" i="141"/>
  <c r="AI234" i="141"/>
  <c r="AI522" i="141"/>
  <c r="AI669" i="141"/>
  <c r="AI580" i="142"/>
  <c r="AI362" i="141"/>
  <c r="AI840" i="141"/>
  <c r="AI935" i="142"/>
  <c r="Q797" i="141"/>
  <c r="R797" i="142" s="1"/>
  <c r="AG40" i="141"/>
  <c r="AG963" i="142"/>
  <c r="AG226" i="141"/>
  <c r="Q874" i="141"/>
  <c r="R874" i="142" s="1"/>
  <c r="AG583" i="142"/>
  <c r="AG279" i="142"/>
  <c r="AG210" i="142"/>
  <c r="Q525" i="141"/>
  <c r="R525" i="142" s="1"/>
  <c r="AG594" i="142"/>
  <c r="AG497" i="141"/>
  <c r="Q401" i="141"/>
  <c r="R401" i="142" s="1"/>
  <c r="AI622" i="141"/>
  <c r="AI509" i="141"/>
  <c r="AI423" i="142"/>
  <c r="AI449" i="142"/>
  <c r="AI704" i="141"/>
  <c r="AI858" i="142"/>
  <c r="AI142" i="141"/>
  <c r="AI285" i="141"/>
  <c r="AI885" i="141"/>
  <c r="AI696" i="141"/>
  <c r="AI483" i="142"/>
  <c r="AI295" i="142"/>
  <c r="AI237" i="141"/>
  <c r="AI894" i="141"/>
  <c r="AI251" i="141"/>
  <c r="AG874" i="141"/>
  <c r="AG652" i="142"/>
  <c r="AG61" i="142"/>
  <c r="AG525" i="141"/>
  <c r="AG702" i="142"/>
  <c r="AG764" i="141"/>
  <c r="AI410" i="141"/>
  <c r="AI738" i="142"/>
  <c r="AI581" i="141"/>
  <c r="AI67" i="141"/>
  <c r="AI310" i="141"/>
  <c r="AI450" i="141"/>
  <c r="AI1006" i="141"/>
  <c r="AI270" i="141"/>
  <c r="AI30" i="141"/>
  <c r="AI289" i="141"/>
  <c r="AI765" i="141"/>
  <c r="AI832" i="142"/>
  <c r="AI902" i="141"/>
  <c r="AI680" i="141"/>
  <c r="AI398" i="141"/>
  <c r="AI167" i="141"/>
  <c r="AI863" i="141"/>
  <c r="AG797" i="141"/>
  <c r="AG214" i="142"/>
  <c r="AG391" i="142"/>
  <c r="AG574" i="142"/>
  <c r="AF347" i="142"/>
  <c r="AH347" i="142" s="1"/>
  <c r="AE347" i="142"/>
  <c r="AJ347" i="142"/>
  <c r="AE78" i="142"/>
  <c r="AF78" i="142"/>
  <c r="AH78" i="142" s="1"/>
  <c r="AJ78" i="142"/>
  <c r="AF262" i="142"/>
  <c r="AH262" i="142" s="1"/>
  <c r="AE262" i="142"/>
  <c r="AJ262" i="142"/>
  <c r="AF325" i="142"/>
  <c r="AH325" i="142" s="1"/>
  <c r="AE325" i="142"/>
  <c r="AJ325" i="142"/>
  <c r="AF900" i="142"/>
  <c r="AH900" i="142" s="1"/>
  <c r="AE900" i="142"/>
  <c r="AJ900" i="142"/>
  <c r="AE224" i="142"/>
  <c r="AF224" i="142"/>
  <c r="AH224" i="142" s="1"/>
  <c r="AJ224" i="142"/>
  <c r="AE390" i="142"/>
  <c r="AF390" i="142"/>
  <c r="AH390" i="142" s="1"/>
  <c r="AJ390" i="142"/>
  <c r="AF254" i="142"/>
  <c r="AH254" i="142" s="1"/>
  <c r="AJ254" i="142"/>
  <c r="AE254" i="142"/>
  <c r="AG254" i="142" s="1"/>
  <c r="AE115" i="142"/>
  <c r="AF115" i="142"/>
  <c r="AH115" i="142" s="1"/>
  <c r="AJ115" i="142"/>
  <c r="AF838" i="142"/>
  <c r="AH838" i="142" s="1"/>
  <c r="AE838" i="142"/>
  <c r="AG838" i="142" s="1"/>
  <c r="AJ838" i="142"/>
  <c r="AE324" i="142"/>
  <c r="AF324" i="142"/>
  <c r="AH324" i="142" s="1"/>
  <c r="AJ324" i="142"/>
  <c r="AE331" i="142"/>
  <c r="AF331" i="142"/>
  <c r="AH331" i="142" s="1"/>
  <c r="AJ331" i="142"/>
  <c r="AE635" i="142"/>
  <c r="AF635" i="142"/>
  <c r="AH635" i="142" s="1"/>
  <c r="AJ635" i="142"/>
  <c r="AE318" i="142"/>
  <c r="AF318" i="142"/>
  <c r="AH318" i="142" s="1"/>
  <c r="AJ318" i="142"/>
  <c r="AE554" i="142"/>
  <c r="AF554" i="142"/>
  <c r="AH554" i="142" s="1"/>
  <c r="AJ554" i="142"/>
  <c r="AE551" i="142"/>
  <c r="AF551" i="142"/>
  <c r="AH551" i="142" s="1"/>
  <c r="AJ551" i="142"/>
  <c r="AE150" i="142"/>
  <c r="AF150" i="142"/>
  <c r="AH150" i="142" s="1"/>
  <c r="AJ150" i="142"/>
  <c r="AF1013" i="142"/>
  <c r="AH1013" i="142" s="1"/>
  <c r="AE1013" i="142"/>
  <c r="AJ1013" i="142"/>
  <c r="AE190" i="142"/>
  <c r="AF190" i="142"/>
  <c r="AH190" i="142" s="1"/>
  <c r="AJ190" i="142"/>
  <c r="AE875" i="142"/>
  <c r="AF875" i="142"/>
  <c r="AH875" i="142" s="1"/>
  <c r="AJ875" i="142"/>
  <c r="AE528" i="142"/>
  <c r="AF528" i="142"/>
  <c r="AH528" i="142" s="1"/>
  <c r="AJ528" i="142"/>
  <c r="AE918" i="142"/>
  <c r="AF918" i="142"/>
  <c r="AH918" i="142" s="1"/>
  <c r="AJ918" i="142"/>
  <c r="AE126" i="142"/>
  <c r="AF126" i="142"/>
  <c r="AH126" i="142" s="1"/>
  <c r="AJ126" i="142"/>
  <c r="AE656" i="142"/>
  <c r="AF656" i="142"/>
  <c r="AH656" i="142" s="1"/>
  <c r="AJ656" i="142"/>
  <c r="AJ133" i="142"/>
  <c r="AE133" i="142"/>
  <c r="AF133" i="142"/>
  <c r="AH133" i="142" s="1"/>
  <c r="Q547" i="141"/>
  <c r="R547" i="142" s="1"/>
  <c r="Q859" i="141"/>
  <c r="R859" i="142" s="1"/>
  <c r="AI566" i="141"/>
  <c r="AI804" i="142"/>
  <c r="AI324" i="141"/>
  <c r="AI300" i="141"/>
  <c r="AI635" i="141"/>
  <c r="AI112" i="141"/>
  <c r="AI875" i="141"/>
  <c r="AI126" i="141"/>
  <c r="AI150" i="141"/>
  <c r="AI175" i="141"/>
  <c r="AI803" i="141"/>
  <c r="AI660" i="141"/>
  <c r="AG931" i="142"/>
  <c r="AG496" i="142"/>
  <c r="AG890" i="142"/>
  <c r="AG110" i="142"/>
  <c r="AG737" i="142"/>
  <c r="AG287" i="142"/>
  <c r="Q102" i="141"/>
  <c r="R102" i="142" s="1"/>
  <c r="AG100" i="141"/>
  <c r="Q349" i="141"/>
  <c r="R349" i="142" s="1"/>
  <c r="AG633" i="141"/>
  <c r="AG642" i="141"/>
  <c r="AI390" i="141"/>
  <c r="AI160" i="142"/>
  <c r="AI977" i="142"/>
  <c r="AI331" i="141"/>
  <c r="AI195" i="141"/>
  <c r="AI971" i="141"/>
  <c r="AI1015" i="141"/>
  <c r="AI810" i="141"/>
  <c r="AI725" i="141"/>
  <c r="AI947" i="141"/>
  <c r="AI528" i="141"/>
  <c r="AI471" i="141"/>
  <c r="AI751" i="141"/>
  <c r="AI869" i="141"/>
  <c r="AI347" i="141"/>
  <c r="AI706" i="141"/>
  <c r="AG227" i="141"/>
  <c r="AG639" i="142"/>
  <c r="AG837" i="142"/>
  <c r="AG784" i="142"/>
  <c r="Q760" i="141"/>
  <c r="R760" i="142" s="1"/>
  <c r="AI318" i="141"/>
  <c r="AI115" i="141"/>
  <c r="AI325" i="141"/>
  <c r="AI664" i="142"/>
  <c r="AI144" i="141"/>
  <c r="AI43" i="142"/>
  <c r="AI861" i="141"/>
  <c r="AI345" i="141"/>
  <c r="AI554" i="141"/>
  <c r="AI867" i="141"/>
  <c r="AI656" i="141"/>
  <c r="AI407" i="141"/>
  <c r="AI206" i="142"/>
  <c r="AI661" i="142"/>
  <c r="AI595" i="141"/>
  <c r="AG247" i="141"/>
  <c r="AG989" i="142"/>
  <c r="AG775" i="142"/>
  <c r="AG63" i="141"/>
  <c r="AG427" i="142"/>
  <c r="AG714" i="142"/>
  <c r="AG577" i="141"/>
  <c r="AG940" i="141"/>
  <c r="AG745" i="141"/>
  <c r="AI726" i="141"/>
  <c r="AI987" i="141"/>
  <c r="AI224" i="141"/>
  <c r="AI1013" i="141"/>
  <c r="AI953" i="141"/>
  <c r="AI552" i="142"/>
  <c r="AI365" i="142"/>
  <c r="AI597" i="141"/>
  <c r="AI262" i="141"/>
  <c r="AI551" i="141"/>
  <c r="AG674" i="142"/>
  <c r="Q63" i="141"/>
  <c r="R63" i="142" s="1"/>
  <c r="AG102" i="141"/>
  <c r="Q100" i="141"/>
  <c r="R100" i="142" s="1"/>
  <c r="AG22" i="142"/>
  <c r="AG349" i="141"/>
  <c r="Q577" i="141"/>
  <c r="R577" i="142" s="1"/>
  <c r="Q940" i="141"/>
  <c r="R940" i="142" s="1"/>
  <c r="Q745" i="141"/>
  <c r="R745" i="142" s="1"/>
  <c r="AF651" i="142"/>
  <c r="AH651" i="142" s="1"/>
  <c r="AE651" i="142"/>
  <c r="AJ651" i="142"/>
  <c r="AF256" i="142"/>
  <c r="AH256" i="142" s="1"/>
  <c r="AE256" i="142"/>
  <c r="AJ256" i="142"/>
  <c r="AE445" i="142"/>
  <c r="AF445" i="142"/>
  <c r="AH445" i="142" s="1"/>
  <c r="AJ445" i="142"/>
  <c r="AF80" i="142"/>
  <c r="AH80" i="142" s="1"/>
  <c r="AE80" i="142"/>
  <c r="AJ80" i="142"/>
  <c r="AE38" i="142"/>
  <c r="AF38" i="142"/>
  <c r="AH38" i="142" s="1"/>
  <c r="AJ38" i="142"/>
  <c r="AF750" i="142"/>
  <c r="AH750" i="142" s="1"/>
  <c r="AE750" i="142"/>
  <c r="AJ750" i="142"/>
  <c r="AF776" i="142"/>
  <c r="AH776" i="142" s="1"/>
  <c r="AE776" i="142"/>
  <c r="AJ776" i="142"/>
  <c r="AE579" i="142"/>
  <c r="AF579" i="142"/>
  <c r="AH579" i="142" s="1"/>
  <c r="AJ579" i="142"/>
  <c r="AE248" i="142"/>
  <c r="AF248" i="142"/>
  <c r="AH248" i="142" s="1"/>
  <c r="AJ248" i="142"/>
  <c r="AE515" i="142"/>
  <c r="AF515" i="142"/>
  <c r="AH515" i="142" s="1"/>
  <c r="AJ515" i="142"/>
  <c r="AF779" i="142"/>
  <c r="AH779" i="142" s="1"/>
  <c r="AE779" i="142"/>
  <c r="AJ779" i="142"/>
  <c r="AE151" i="142"/>
  <c r="AF151" i="142"/>
  <c r="AH151" i="142" s="1"/>
  <c r="AJ151" i="142"/>
  <c r="AF915" i="142"/>
  <c r="AH915" i="142" s="1"/>
  <c r="AE915" i="142"/>
  <c r="AJ915" i="142"/>
  <c r="AE871" i="142"/>
  <c r="AF871" i="142"/>
  <c r="AH871" i="142" s="1"/>
  <c r="AJ871" i="142"/>
  <c r="AF50" i="142"/>
  <c r="AH50" i="142" s="1"/>
  <c r="AE50" i="142"/>
  <c r="AJ50" i="142"/>
  <c r="AF722" i="142"/>
  <c r="AH722" i="142" s="1"/>
  <c r="AE722" i="142"/>
  <c r="AJ722" i="142"/>
  <c r="AF334" i="142"/>
  <c r="AH334" i="142" s="1"/>
  <c r="AE334" i="142"/>
  <c r="AJ334" i="142"/>
  <c r="AE176" i="142"/>
  <c r="AF176" i="142"/>
  <c r="AH176" i="142" s="1"/>
  <c r="AJ176" i="142"/>
  <c r="AE956" i="142"/>
  <c r="AF956" i="142"/>
  <c r="AH956" i="142" s="1"/>
  <c r="AJ956" i="142"/>
  <c r="AF549" i="142"/>
  <c r="AH549" i="142" s="1"/>
  <c r="AE549" i="142"/>
  <c r="AJ549" i="142"/>
  <c r="AE720" i="142"/>
  <c r="AF720" i="142"/>
  <c r="AH720" i="142" s="1"/>
  <c r="AJ720" i="142"/>
  <c r="AF604" i="142"/>
  <c r="AH604" i="142" s="1"/>
  <c r="AE604" i="142"/>
  <c r="AJ604" i="142"/>
  <c r="AE359" i="142"/>
  <c r="AF359" i="142"/>
  <c r="AH359" i="142" s="1"/>
  <c r="AJ359" i="142"/>
  <c r="AI776" i="141"/>
  <c r="AI50" i="141"/>
  <c r="AI579" i="141"/>
  <c r="AI176" i="141"/>
  <c r="AI720" i="141"/>
  <c r="AI216" i="142"/>
  <c r="AI913" i="142"/>
  <c r="AI222" i="141"/>
  <c r="AI767" i="141"/>
  <c r="AI711" i="142"/>
  <c r="AI984" i="142"/>
  <c r="AI387" i="141"/>
  <c r="AI915" i="141"/>
  <c r="AI916" i="142"/>
  <c r="AI141" i="142"/>
  <c r="AI123" i="142"/>
  <c r="AI854" i="142"/>
  <c r="AI626" i="142"/>
  <c r="AI211" i="141"/>
  <c r="AI1011" i="142"/>
  <c r="AI281" i="141"/>
  <c r="AI592" i="141"/>
  <c r="AI361" i="141"/>
  <c r="AI604" i="141"/>
  <c r="AI542" i="142"/>
  <c r="AI38" i="141"/>
  <c r="AI785" i="141"/>
  <c r="AI750" i="141"/>
  <c r="AI145" i="141"/>
  <c r="AI253" i="141"/>
  <c r="AI838" i="141"/>
  <c r="AI914" i="141"/>
  <c r="AI701" i="141"/>
  <c r="AI360" i="142"/>
  <c r="AG458" i="142"/>
  <c r="AG361" i="142"/>
  <c r="Q826" i="141"/>
  <c r="R826" i="142" s="1"/>
  <c r="AG783" i="142"/>
  <c r="AG547" i="141"/>
  <c r="AG731" i="142"/>
  <c r="AG491" i="141"/>
  <c r="AG114" i="142"/>
  <c r="AG17" i="142"/>
  <c r="AI515" i="141"/>
  <c r="AI779" i="141"/>
  <c r="AI589" i="141"/>
  <c r="AI353" i="142"/>
  <c r="AI892" i="142"/>
  <c r="AI81" i="142"/>
  <c r="AI820" i="141"/>
  <c r="AI956" i="141"/>
  <c r="AI132" i="142"/>
  <c r="AI240" i="142"/>
  <c r="AI924" i="142"/>
  <c r="AI800" i="141"/>
  <c r="AI753" i="142"/>
  <c r="AI690" i="141"/>
  <c r="AI133" i="141"/>
  <c r="AI758" i="141"/>
  <c r="AI668" i="142"/>
  <c r="AI996" i="142"/>
  <c r="AG339" i="142"/>
  <c r="AG826" i="141"/>
  <c r="AG589" i="142"/>
  <c r="AG964" i="142"/>
  <c r="AG799" i="142"/>
  <c r="Q491" i="141"/>
  <c r="R491" i="142" s="1"/>
  <c r="AG721" i="142"/>
  <c r="AI524" i="142"/>
  <c r="AI808" i="142"/>
  <c r="AI1005" i="141"/>
  <c r="AI334" i="141"/>
  <c r="AI445" i="141"/>
  <c r="AI722" i="141"/>
  <c r="AI80" i="141"/>
  <c r="AI549" i="141"/>
  <c r="AI717" i="142"/>
  <c r="AI630" i="141"/>
  <c r="AI282" i="142"/>
  <c r="AI136" i="142"/>
  <c r="AI69" i="141"/>
  <c r="AI453" i="141"/>
  <c r="AI186" i="142"/>
  <c r="AI959" i="141"/>
  <c r="AI936" i="142"/>
  <c r="AI264" i="142"/>
  <c r="AI495" i="142"/>
  <c r="AI190" i="141"/>
  <c r="AI352" i="142"/>
  <c r="AI437" i="142"/>
  <c r="AI901" i="142"/>
  <c r="AI257" i="142"/>
  <c r="AI763" i="142"/>
  <c r="AG265" i="142"/>
  <c r="AG760" i="141"/>
  <c r="AG844" i="142"/>
  <c r="AG788" i="142"/>
  <c r="AG673" i="142"/>
  <c r="AG366" i="142"/>
  <c r="AG859" i="141"/>
  <c r="AG399" i="142"/>
  <c r="AG454" i="141"/>
  <c r="AI248" i="141"/>
  <c r="AI893" i="142"/>
  <c r="AI620" i="142"/>
  <c r="AI484" i="142"/>
  <c r="AI999" i="142"/>
  <c r="AI359" i="141"/>
  <c r="AI75" i="141"/>
  <c r="AI41" i="141"/>
  <c r="AI151" i="141"/>
  <c r="AI941" i="142"/>
  <c r="AI631" i="141"/>
  <c r="AI880" i="142"/>
  <c r="AI490" i="141"/>
  <c r="AI340" i="142"/>
  <c r="AI254" i="141"/>
  <c r="AI299" i="142"/>
  <c r="AI201" i="141"/>
  <c r="AI612" i="142"/>
  <c r="AI31" i="142"/>
  <c r="AI514" i="142"/>
  <c r="AI651" i="141"/>
  <c r="AI358" i="142"/>
  <c r="AI871" i="141"/>
  <c r="AI591" i="142"/>
  <c r="AI891" i="142"/>
  <c r="AI256" i="141"/>
  <c r="AI302" i="142"/>
  <c r="AG569" i="142"/>
  <c r="AG819" i="141"/>
  <c r="AG646" i="142"/>
  <c r="AG957" i="142"/>
  <c r="AG671" i="142"/>
  <c r="AG601" i="142"/>
  <c r="AG911" i="142"/>
  <c r="AD243" i="142"/>
  <c r="AC131" i="142"/>
  <c r="AD767" i="142"/>
  <c r="AC998" i="142"/>
  <c r="AD198" i="142"/>
  <c r="AC109" i="142"/>
  <c r="AC826" i="142"/>
  <c r="AD658" i="142"/>
  <c r="AC486" i="142"/>
  <c r="AD460" i="142"/>
  <c r="AC184" i="142"/>
  <c r="AD797" i="142"/>
  <c r="AC675" i="142"/>
  <c r="AD159" i="142"/>
  <c r="AC955" i="142"/>
  <c r="AD95" i="142"/>
  <c r="AC634" i="142"/>
  <c r="AC491" i="142"/>
  <c r="AD171" i="142"/>
  <c r="AC905" i="142"/>
  <c r="AD429" i="142"/>
  <c r="AC570" i="142"/>
  <c r="AD948" i="142"/>
  <c r="AC628" i="142"/>
  <c r="AD205" i="142"/>
  <c r="AC218" i="142"/>
  <c r="AD208" i="142"/>
  <c r="AC708" i="142"/>
  <c r="AD998" i="142"/>
  <c r="AC226" i="142"/>
  <c r="AC346" i="142"/>
  <c r="AC704" i="142"/>
  <c r="AD766" i="142"/>
  <c r="AD593" i="142"/>
  <c r="AC266" i="142"/>
  <c r="AD769" i="142"/>
  <c r="AC712" i="142"/>
  <c r="AD58" i="142"/>
  <c r="AC305" i="142"/>
  <c r="AD374" i="142"/>
  <c r="AC16" i="141"/>
  <c r="AC767" i="142"/>
  <c r="AD405" i="142"/>
  <c r="AC171" i="142"/>
  <c r="AD634" i="142"/>
  <c r="AC118" i="142"/>
  <c r="AD88" i="142"/>
  <c r="AC543" i="142"/>
  <c r="AD416" i="142"/>
  <c r="AC561" i="142"/>
  <c r="AD218" i="142"/>
  <c r="AD644" i="142"/>
  <c r="AC760" i="142"/>
  <c r="AD862" i="142"/>
  <c r="AC456" i="142"/>
  <c r="AD849" i="142"/>
  <c r="AC529" i="142"/>
  <c r="AD955" i="142"/>
  <c r="AC563" i="142"/>
  <c r="AD883" i="142"/>
  <c r="AC194" i="142"/>
  <c r="AD259" i="142"/>
  <c r="AC636" i="142"/>
  <c r="AD614" i="142"/>
  <c r="AD819" i="142"/>
  <c r="AD920" i="142"/>
  <c r="AC789" i="142"/>
  <c r="AD628" i="142"/>
  <c r="AC603" i="142"/>
  <c r="AD968" i="142"/>
  <c r="AC24" i="142"/>
  <c r="AD128" i="142"/>
  <c r="AD465" i="142"/>
  <c r="AC978" i="142"/>
  <c r="AD520" i="142"/>
  <c r="AC764" i="142"/>
  <c r="AD457" i="142"/>
  <c r="AC812" i="142"/>
  <c r="AD739" i="142"/>
  <c r="AC148" i="142"/>
  <c r="AD772" i="142"/>
  <c r="AC860" i="142"/>
  <c r="AC525" i="142"/>
  <c r="AD796" i="142"/>
  <c r="AC847" i="142"/>
  <c r="AD785" i="142"/>
  <c r="AC167" i="142"/>
  <c r="AD461" i="142"/>
  <c r="AC752" i="142"/>
  <c r="AD532" i="142"/>
  <c r="AC793" i="142"/>
  <c r="AD89" i="142"/>
  <c r="AC505" i="142"/>
  <c r="AD541" i="142"/>
  <c r="AC970" i="142"/>
  <c r="AD113" i="142"/>
  <c r="AD760" i="142"/>
  <c r="AC511" i="142"/>
  <c r="AD420" i="142"/>
  <c r="AC71" i="142"/>
  <c r="AD577" i="142"/>
  <c r="AC457" i="142"/>
  <c r="AD155" i="142"/>
  <c r="AC778" i="142"/>
  <c r="AD559" i="142"/>
  <c r="AC796" i="142"/>
  <c r="AD323" i="142"/>
  <c r="AD745" i="142"/>
  <c r="AC537" i="142"/>
  <c r="AD859" i="142"/>
  <c r="AC296" i="142"/>
  <c r="AD557" i="142"/>
  <c r="AC933" i="142"/>
  <c r="AD744" i="142"/>
  <c r="AC66" i="142"/>
  <c r="AD675" i="142"/>
  <c r="AC294" i="142"/>
  <c r="AC577" i="142"/>
  <c r="AD582" i="142"/>
  <c r="AC562" i="142"/>
  <c r="AD734" i="142"/>
  <c r="AC374" i="142"/>
  <c r="AD982" i="142"/>
  <c r="AC581" i="142"/>
  <c r="AD978" i="142"/>
  <c r="AC605" i="142"/>
  <c r="AD180" i="142"/>
  <c r="AC60" i="142"/>
  <c r="AD560" i="142"/>
  <c r="AC512" i="142"/>
  <c r="AD564" i="142"/>
  <c r="AC739" i="142"/>
  <c r="AC349" i="142"/>
  <c r="AD584" i="142"/>
  <c r="AC792" i="142"/>
  <c r="AC284" i="142"/>
  <c r="AC138" i="142"/>
  <c r="AD118" i="142"/>
  <c r="AD497" i="142"/>
  <c r="AC694" i="142"/>
  <c r="AC323" i="142"/>
  <c r="AC940" i="142"/>
  <c r="AC20" i="142"/>
  <c r="AD274" i="142"/>
  <c r="AC276" i="142"/>
  <c r="AD715" i="142"/>
  <c r="AC950" i="142"/>
  <c r="AD164" i="142"/>
  <c r="AC290" i="142"/>
  <c r="AD909" i="142"/>
  <c r="AC134" i="142"/>
  <c r="AC745" i="142"/>
  <c r="AD490" i="142"/>
  <c r="AC806" i="142"/>
  <c r="AD382" i="142"/>
  <c r="AC532" i="142"/>
  <c r="AD865" i="142"/>
  <c r="AC1002" i="142"/>
  <c r="AD752" i="142"/>
  <c r="AC516" i="142"/>
  <c r="AA37" i="21"/>
  <c r="AD975" i="142"/>
  <c r="AC619" i="142"/>
  <c r="AD793" i="142"/>
  <c r="AC348" i="142"/>
  <c r="AD708" i="142"/>
  <c r="AC494" i="142"/>
  <c r="AD109" i="142"/>
  <c r="AC582" i="142"/>
  <c r="AD276" i="142"/>
  <c r="AC113" i="142"/>
  <c r="AD175" i="142"/>
  <c r="AD529" i="142"/>
  <c r="AD464" i="142"/>
  <c r="AD506" i="142"/>
  <c r="AC834" i="142"/>
  <c r="AD414" i="142"/>
  <c r="AC520" i="142"/>
  <c r="AD477" i="142"/>
  <c r="AC975" i="142"/>
  <c r="AD633" i="142"/>
  <c r="AC255" i="142"/>
  <c r="AD792" i="142"/>
  <c r="AC938" i="142"/>
  <c r="AD586" i="142"/>
  <c r="AC1014" i="142"/>
  <c r="AD403" i="142"/>
  <c r="AD349" i="142"/>
  <c r="AE37" i="21"/>
  <c r="AD108" i="142"/>
  <c r="AC866" i="142"/>
  <c r="AD486" i="142"/>
  <c r="AC813" i="142"/>
  <c r="AD505" i="142"/>
  <c r="AC676" i="142"/>
  <c r="AD798" i="142"/>
  <c r="AC351" i="142"/>
  <c r="AD605" i="142"/>
  <c r="AC614" i="142"/>
  <c r="AC100" i="142"/>
  <c r="AD742" i="142"/>
  <c r="AC19" i="142"/>
  <c r="AD806" i="142"/>
  <c r="AC298" i="142"/>
  <c r="AD596" i="142"/>
  <c r="AC208" i="142"/>
  <c r="AD525" i="142"/>
  <c r="AC205" i="142"/>
  <c r="AD847" i="142"/>
  <c r="AC586" i="142"/>
  <c r="AD789" i="142"/>
  <c r="AC429" i="142"/>
  <c r="AD232" i="142"/>
  <c r="AC405" i="142"/>
  <c r="AD877" i="142"/>
  <c r="AC538" i="142"/>
  <c r="AC642" i="142"/>
  <c r="AD181" i="142"/>
  <c r="AC625" i="142"/>
  <c r="AD290" i="142"/>
  <c r="AC798" i="142"/>
  <c r="AD940" i="142"/>
  <c r="AC736" i="142"/>
  <c r="AD404" i="142"/>
  <c r="AC780" i="142"/>
  <c r="AD400" i="142"/>
  <c r="AC128" i="142"/>
  <c r="AD36" i="142"/>
  <c r="AD619" i="142"/>
  <c r="AC644" i="142"/>
  <c r="AD616" i="142"/>
  <c r="AC306" i="142"/>
  <c r="AD266" i="142"/>
  <c r="AC983" i="142"/>
  <c r="AD328" i="142"/>
  <c r="AC498" i="142"/>
  <c r="AD905" i="142"/>
  <c r="AC1004" i="142"/>
  <c r="AD603" i="142"/>
  <c r="AC202" i="142"/>
  <c r="AD377" i="142"/>
  <c r="AD874" i="142"/>
  <c r="AC51" i="142"/>
  <c r="AD537" i="142"/>
  <c r="AC108" i="142"/>
  <c r="AD694" i="142"/>
  <c r="AC541" i="142"/>
  <c r="AD794" i="142"/>
  <c r="AC946" i="142"/>
  <c r="AD25" i="142"/>
  <c r="AC794" i="142"/>
  <c r="AD777" i="142"/>
  <c r="AD749" i="142"/>
  <c r="AC328" i="142"/>
  <c r="AD298" i="142"/>
  <c r="AC332" i="142"/>
  <c r="AD667" i="142"/>
  <c r="AC937" i="142"/>
  <c r="AD131" i="142"/>
  <c r="AC952" i="142"/>
  <c r="AD835" i="142"/>
  <c r="AC769" i="142"/>
  <c r="AD881" i="142"/>
  <c r="AC212" i="142"/>
  <c r="AD585" i="142"/>
  <c r="AD71" i="142"/>
  <c r="AC560" i="142"/>
  <c r="AD863" i="142"/>
  <c r="AC461" i="142"/>
  <c r="AD57" i="142"/>
  <c r="AC49" i="142"/>
  <c r="AD866" i="142"/>
  <c r="AC259" i="142"/>
  <c r="AD679" i="142"/>
  <c r="AD184" i="142"/>
  <c r="AC155" i="142"/>
  <c r="AD617" i="142"/>
  <c r="AC883" i="142"/>
  <c r="AD332" i="142"/>
  <c r="AC835" i="142"/>
  <c r="AD548" i="142"/>
  <c r="AC967" i="142"/>
  <c r="AD153" i="142"/>
  <c r="AC596" i="142"/>
  <c r="AD398" i="142"/>
  <c r="AC89" i="142"/>
  <c r="AD207" i="142"/>
  <c r="AD704" i="142"/>
  <c r="AC300" i="142"/>
  <c r="AD817" i="142"/>
  <c r="AC317" i="142"/>
  <c r="AD606" i="142"/>
  <c r="AC37" i="142"/>
  <c r="AD233" i="142"/>
  <c r="AC734" i="142"/>
  <c r="AD833" i="142"/>
  <c r="AC877" i="142"/>
  <c r="AD294" i="142"/>
  <c r="AD227" i="142"/>
  <c r="AC819" i="142"/>
  <c r="AD491" i="142"/>
  <c r="AC513" i="142"/>
  <c r="AD780" i="142"/>
  <c r="AC909" i="142"/>
  <c r="AD456" i="142"/>
  <c r="AD255" i="142"/>
  <c r="AD49" i="142"/>
  <c r="AC990" i="142"/>
  <c r="AD812" i="142"/>
  <c r="AC531" i="142"/>
  <c r="AD759" i="142"/>
  <c r="AD511" i="142"/>
  <c r="AC102" i="142"/>
  <c r="AD581" i="142"/>
  <c r="AC465" i="142"/>
  <c r="AD19" i="142"/>
  <c r="AC95" i="142"/>
  <c r="AD764" i="142"/>
  <c r="AC243" i="142"/>
  <c r="AD60" i="142"/>
  <c r="AC274" i="142"/>
  <c r="AD625" i="142"/>
  <c r="AC772" i="142"/>
  <c r="AC63" i="142"/>
  <c r="AD543" i="142"/>
  <c r="AC766" i="142"/>
  <c r="AD970" i="142"/>
  <c r="AC451" i="142"/>
  <c r="AD562" i="142"/>
  <c r="AC398" i="142"/>
  <c r="AD946" i="142"/>
  <c r="AC584" i="142"/>
  <c r="AD990" i="142"/>
  <c r="AC987" i="142"/>
  <c r="AC1010" i="142"/>
  <c r="AD168" i="142"/>
  <c r="AC863" i="142"/>
  <c r="AD538" i="142"/>
  <c r="AC557" i="142"/>
  <c r="AC490" i="142"/>
  <c r="AC749" i="142"/>
  <c r="AD983" i="142"/>
  <c r="AC269" i="142"/>
  <c r="AD636" i="142"/>
  <c r="AC633" i="142"/>
  <c r="AD51" i="142"/>
  <c r="AC67" i="142"/>
  <c r="AD547" i="142"/>
  <c r="AC817" i="142"/>
  <c r="AD822" i="142"/>
  <c r="AC392" i="142"/>
  <c r="AD563" i="142"/>
  <c r="AC420" i="142"/>
  <c r="AD703" i="142"/>
  <c r="AD642" i="142"/>
  <c r="AC40" i="142"/>
  <c r="AD401" i="142"/>
  <c r="AC821" i="142"/>
  <c r="AD712" i="142"/>
  <c r="AC403" i="142"/>
  <c r="AD368" i="142"/>
  <c r="AC267" i="142"/>
  <c r="AD995" i="142"/>
  <c r="AC35" i="142"/>
  <c r="AC547" i="142"/>
  <c r="AD148" i="142"/>
  <c r="AC88" i="142"/>
  <c r="AD269" i="142"/>
  <c r="AC159" i="142"/>
  <c r="AD933" i="142"/>
  <c r="AC923" i="142"/>
  <c r="AD709" i="142"/>
  <c r="AC548" i="142"/>
  <c r="AD921" i="142"/>
  <c r="AC180" i="142"/>
  <c r="AD531" i="142"/>
  <c r="AD815" i="142"/>
  <c r="AC839" i="142"/>
  <c r="AD1008" i="142"/>
  <c r="AC58" i="142"/>
  <c r="AD860" i="142"/>
  <c r="AC181" i="142"/>
  <c r="AD267" i="142"/>
  <c r="AC606" i="142"/>
  <c r="AD209" i="142"/>
  <c r="AC430" i="142"/>
  <c r="AD333" i="142"/>
  <c r="AC968" i="142"/>
  <c r="AD561" i="142"/>
  <c r="AC477" i="142"/>
  <c r="AC797" i="142"/>
  <c r="AD430" i="142"/>
  <c r="AC91" i="142"/>
  <c r="AD492" i="142"/>
  <c r="AC556" i="142"/>
  <c r="AD194" i="142"/>
  <c r="AC742" i="142"/>
  <c r="AD119" i="142"/>
  <c r="AC795" i="142"/>
  <c r="AC37" i="21"/>
  <c r="AD167" i="142"/>
  <c r="AC815" i="142"/>
  <c r="AD134" i="142"/>
  <c r="AC681" i="142"/>
  <c r="AD348" i="142"/>
  <c r="AC510" i="142"/>
  <c r="AD451" i="142"/>
  <c r="AC833" i="142"/>
  <c r="AD952" i="142"/>
  <c r="AC460" i="142"/>
  <c r="AD392" i="142"/>
  <c r="AD494" i="142"/>
  <c r="AC506" i="142"/>
  <c r="AC168" i="142"/>
  <c r="AD100" i="142"/>
  <c r="AC107" i="142"/>
  <c r="AD1004" i="142"/>
  <c r="AD826" i="142"/>
  <c r="AD37" i="21"/>
  <c r="AD67" i="142"/>
  <c r="AC982" i="142"/>
  <c r="AD556" i="142"/>
  <c r="AC802" i="142"/>
  <c r="AD66" i="142"/>
  <c r="AC198" i="142"/>
  <c r="AD280" i="142"/>
  <c r="AC377" i="142"/>
  <c r="AD357" i="142"/>
  <c r="AC703" i="142"/>
  <c r="AD967" i="142"/>
  <c r="AC36" i="142"/>
  <c r="AC247" i="142"/>
  <c r="AD645" i="142"/>
  <c r="AC345" i="142"/>
  <c r="AD839" i="142"/>
  <c r="AC559" i="142"/>
  <c r="AD1002" i="142"/>
  <c r="AC744" i="142"/>
  <c r="AD676" i="142"/>
  <c r="AC921" i="142"/>
  <c r="AD24" i="142"/>
  <c r="AD1010" i="142"/>
  <c r="AC233" i="142"/>
  <c r="AD824" i="142"/>
  <c r="AC920" i="142"/>
  <c r="AC400" i="142"/>
  <c r="AC414" i="142"/>
  <c r="AC658" i="142"/>
  <c r="AD697" i="142"/>
  <c r="AD923" i="142"/>
  <c r="AC25" i="142"/>
  <c r="AD284" i="142"/>
  <c r="AC759" i="142"/>
  <c r="AD802" i="142"/>
  <c r="AC777" i="142"/>
  <c r="AC119" i="142"/>
  <c r="AD813" i="142"/>
  <c r="AC822" i="142"/>
  <c r="AD37" i="142"/>
  <c r="AC153" i="142"/>
  <c r="AD351" i="142"/>
  <c r="AC564" i="142"/>
  <c r="AD346" i="142"/>
  <c r="AC527" i="142"/>
  <c r="AD345" i="142"/>
  <c r="AC617" i="142"/>
  <c r="AC859" i="142"/>
  <c r="AD157" i="142"/>
  <c r="AC333" i="142"/>
  <c r="AD681" i="142"/>
  <c r="AC164" i="142"/>
  <c r="AD834" i="142"/>
  <c r="AC39" i="142"/>
  <c r="AD572" i="142"/>
  <c r="AC428" i="142"/>
  <c r="AD513" i="142"/>
  <c r="AC368" i="142"/>
  <c r="AD305" i="142"/>
  <c r="AC404" i="142"/>
  <c r="AD472" i="142"/>
  <c r="AC281" i="142"/>
  <c r="AD306" i="142"/>
  <c r="AC57" i="142"/>
  <c r="AD527" i="142"/>
  <c r="AC357" i="142"/>
  <c r="AD107" i="142"/>
  <c r="AD300" i="142"/>
  <c r="AC785" i="142"/>
  <c r="AD226" i="142"/>
  <c r="AC995" i="142"/>
  <c r="AD454" i="142"/>
  <c r="AC375" i="142"/>
  <c r="AD39" i="142"/>
  <c r="AC824" i="142"/>
  <c r="AD795" i="142"/>
  <c r="AC667" i="142"/>
  <c r="AD512" i="142"/>
  <c r="AD281" i="142"/>
  <c r="AC382" i="142"/>
  <c r="AD938" i="142"/>
  <c r="AC593" i="142"/>
  <c r="AD212" i="142"/>
  <c r="AC645" i="142"/>
  <c r="AD736" i="142"/>
  <c r="AC881" i="142"/>
  <c r="AD510" i="142"/>
  <c r="AC948" i="142"/>
  <c r="AD309" i="142"/>
  <c r="AD317" i="142"/>
  <c r="AC497" i="142"/>
  <c r="AD375" i="142"/>
  <c r="AC724" i="142"/>
  <c r="AD35" i="142"/>
  <c r="AC492" i="142"/>
  <c r="AD93" i="142"/>
  <c r="AC616" i="142"/>
  <c r="AD1014" i="142"/>
  <c r="AC709" i="142"/>
  <c r="AD20" i="142"/>
  <c r="AC93" i="142"/>
  <c r="AD263" i="142"/>
  <c r="AC157" i="142"/>
  <c r="AC227" i="142"/>
  <c r="AD138" i="142"/>
  <c r="AC464" i="142"/>
  <c r="AD987" i="142"/>
  <c r="AC280" i="142"/>
  <c r="AD821" i="142"/>
  <c r="AC263" i="142"/>
  <c r="AD950" i="142"/>
  <c r="AC849" i="142"/>
  <c r="AD778" i="142"/>
  <c r="AC232" i="142"/>
  <c r="AC401" i="142"/>
  <c r="AD570" i="142"/>
  <c r="AC862" i="142"/>
  <c r="AD202" i="142"/>
  <c r="AC1008" i="142"/>
  <c r="AD40" i="142"/>
  <c r="AC572" i="142"/>
  <c r="AD247" i="142"/>
  <c r="AC209" i="142"/>
  <c r="AD428" i="142"/>
  <c r="AD102" i="142"/>
  <c r="AC874" i="142"/>
  <c r="AD91" i="142"/>
  <c r="AC454" i="142"/>
  <c r="AD516" i="142"/>
  <c r="AC416" i="142"/>
  <c r="AD498" i="142"/>
  <c r="AC679" i="142"/>
  <c r="AD63" i="142"/>
  <c r="AD937" i="142"/>
  <c r="AD296" i="142"/>
  <c r="AC715" i="142"/>
  <c r="AD724" i="142"/>
  <c r="AC175" i="142"/>
  <c r="AC865" i="142"/>
  <c r="AB38" i="21" l="1"/>
  <c r="AI961" i="142"/>
  <c r="AJ697" i="142"/>
  <c r="AE697" i="142"/>
  <c r="AG697" i="142" s="1"/>
  <c r="AF697" i="142"/>
  <c r="AH697" i="142" s="1"/>
  <c r="AJ585" i="142"/>
  <c r="AE585" i="142"/>
  <c r="AG585" i="142" s="1"/>
  <c r="AI585" i="142" s="1"/>
  <c r="AF585" i="142"/>
  <c r="AH585" i="142" s="1"/>
  <c r="AI370" i="142"/>
  <c r="AJ472" i="142"/>
  <c r="AE472" i="142"/>
  <c r="AG472" i="142" s="1"/>
  <c r="AF472" i="142"/>
  <c r="AH472" i="142" s="1"/>
  <c r="AJ207" i="142"/>
  <c r="AE207" i="142"/>
  <c r="AF207" i="142"/>
  <c r="AH207" i="142" s="1"/>
  <c r="AE309" i="142"/>
  <c r="AG309" i="142" s="1"/>
  <c r="AI309" i="142" s="1"/>
  <c r="AJ309" i="142"/>
  <c r="AF309" i="142"/>
  <c r="AH309" i="142" s="1"/>
  <c r="AI853" i="142"/>
  <c r="AI473" i="142"/>
  <c r="AI109" i="141"/>
  <c r="AG624" i="142"/>
  <c r="AG69" i="142"/>
  <c r="AI69" i="142" s="1"/>
  <c r="AG707" i="142"/>
  <c r="AI707" i="142" s="1"/>
  <c r="AI430" i="141"/>
  <c r="AG861" i="142"/>
  <c r="AI332" i="141"/>
  <c r="AG774" i="142"/>
  <c r="AI774" i="142" s="1"/>
  <c r="AI284" i="141"/>
  <c r="AG222" i="142"/>
  <c r="AG820" i="142"/>
  <c r="AI820" i="142" s="1"/>
  <c r="AG190" i="142"/>
  <c r="AI190" i="142" s="1"/>
  <c r="AG573" i="142"/>
  <c r="AG426" i="142"/>
  <c r="AG76" i="142"/>
  <c r="AG387" i="142"/>
  <c r="AI387" i="142" s="1"/>
  <c r="AG828" i="142"/>
  <c r="AI559" i="141"/>
  <c r="AG571" i="142"/>
  <c r="AG751" i="142"/>
  <c r="AG973" i="142"/>
  <c r="AG747" i="142"/>
  <c r="AI747" i="142" s="1"/>
  <c r="AI153" i="141"/>
  <c r="AG291" i="142"/>
  <c r="AI291" i="142" s="1"/>
  <c r="AG814" i="142"/>
  <c r="AI814" i="142" s="1"/>
  <c r="AG154" i="142"/>
  <c r="AG183" i="142"/>
  <c r="AI183" i="142" s="1"/>
  <c r="AI417" i="142"/>
  <c r="AI420" i="141"/>
  <c r="AG526" i="142"/>
  <c r="AG438" i="142"/>
  <c r="Q666" i="141"/>
  <c r="R666" i="142" s="1"/>
  <c r="AG330" i="142"/>
  <c r="AJ212" i="142"/>
  <c r="AF212" i="142"/>
  <c r="AH212" i="142" s="1"/>
  <c r="AE212" i="142"/>
  <c r="AG733" i="142"/>
  <c r="AF157" i="142"/>
  <c r="AH157" i="142" s="1"/>
  <c r="AE157" i="142"/>
  <c r="AG157" i="142" s="1"/>
  <c r="AJ157" i="142"/>
  <c r="AG925" i="142"/>
  <c r="AI925" i="142" s="1"/>
  <c r="AG481" i="142"/>
  <c r="AI981" i="141"/>
  <c r="AF232" i="142"/>
  <c r="AH232" i="142" s="1"/>
  <c r="AE232" i="142"/>
  <c r="AJ232" i="142"/>
  <c r="Q355" i="141"/>
  <c r="R355" i="142" s="1"/>
  <c r="AG805" i="141"/>
  <c r="Q805" i="141"/>
  <c r="R805" i="142" s="1"/>
  <c r="AG942" i="142"/>
  <c r="AI232" i="141"/>
  <c r="AJ404" i="142"/>
  <c r="AE404" i="142"/>
  <c r="AF404" i="142"/>
  <c r="AH404" i="142" s="1"/>
  <c r="AJ89" i="142"/>
  <c r="AF89" i="142"/>
  <c r="AH89" i="142" s="1"/>
  <c r="AE89" i="142"/>
  <c r="AJ987" i="142"/>
  <c r="AF987" i="142"/>
  <c r="AH987" i="142" s="1"/>
  <c r="AE987" i="142"/>
  <c r="AF477" i="142"/>
  <c r="AH477" i="142" s="1"/>
  <c r="AE477" i="142"/>
  <c r="AG477" i="142" s="1"/>
  <c r="AJ477" i="142"/>
  <c r="AI666" i="141"/>
  <c r="AG848" i="142"/>
  <c r="AE420" i="142"/>
  <c r="AJ420" i="142"/>
  <c r="AF420" i="142"/>
  <c r="AH420" i="142" s="1"/>
  <c r="AE708" i="142"/>
  <c r="AF708" i="142"/>
  <c r="AH708" i="142" s="1"/>
  <c r="AJ708" i="142"/>
  <c r="AJ175" i="142"/>
  <c r="AF175" i="142"/>
  <c r="AH175" i="142" s="1"/>
  <c r="AE175" i="142"/>
  <c r="AF614" i="142"/>
  <c r="AH614" i="142" s="1"/>
  <c r="AE614" i="142"/>
  <c r="AJ614" i="142"/>
  <c r="AJ357" i="142"/>
  <c r="AE357" i="142"/>
  <c r="AF357" i="142"/>
  <c r="AH357" i="142" s="1"/>
  <c r="AE128" i="142"/>
  <c r="AJ128" i="142"/>
  <c r="AF128" i="142"/>
  <c r="AH128" i="142" s="1"/>
  <c r="AE739" i="142"/>
  <c r="AF739" i="142"/>
  <c r="AH739" i="142" s="1"/>
  <c r="AJ739" i="142"/>
  <c r="AG985" i="142"/>
  <c r="AF531" i="142"/>
  <c r="AH531" i="142" s="1"/>
  <c r="AJ531" i="142"/>
  <c r="AE531" i="142"/>
  <c r="AJ134" i="142"/>
  <c r="AE134" i="142"/>
  <c r="AF134" i="142"/>
  <c r="AH134" i="142" s="1"/>
  <c r="AG133" i="142"/>
  <c r="AI133" i="142" s="1"/>
  <c r="AG592" i="142"/>
  <c r="AI592" i="142" s="1"/>
  <c r="AG246" i="142"/>
  <c r="AI246" i="142" s="1"/>
  <c r="AI128" i="141"/>
  <c r="AG994" i="142"/>
  <c r="AG59" i="142"/>
  <c r="AI59" i="142" s="1"/>
  <c r="AE109" i="142"/>
  <c r="AF109" i="142"/>
  <c r="AH109" i="142" s="1"/>
  <c r="AJ109" i="142"/>
  <c r="AF877" i="142"/>
  <c r="AH877" i="142" s="1"/>
  <c r="AE877" i="142"/>
  <c r="AG877" i="142" s="1"/>
  <c r="AJ877" i="142"/>
  <c r="AF634" i="142"/>
  <c r="AH634" i="142" s="1"/>
  <c r="AE634" i="142"/>
  <c r="AJ634" i="142"/>
  <c r="AG748" i="142"/>
  <c r="AI531" i="141"/>
  <c r="AE36" i="142"/>
  <c r="AF36" i="142"/>
  <c r="AH36" i="142" s="1"/>
  <c r="AJ36" i="142"/>
  <c r="AF970" i="142"/>
  <c r="AH970" i="142" s="1"/>
  <c r="AE970" i="142"/>
  <c r="AJ970" i="142"/>
  <c r="AF1014" i="142"/>
  <c r="AH1014" i="142" s="1"/>
  <c r="AE1014" i="142"/>
  <c r="AG1014" i="142" s="1"/>
  <c r="AJ1014" i="142"/>
  <c r="AI590" i="142"/>
  <c r="AJ769" i="142"/>
  <c r="AF769" i="142"/>
  <c r="AH769" i="142" s="1"/>
  <c r="AE769" i="142"/>
  <c r="AE948" i="142"/>
  <c r="AF948" i="142"/>
  <c r="AH948" i="142" s="1"/>
  <c r="AJ948" i="142"/>
  <c r="AI355" i="141"/>
  <c r="AG845" i="142"/>
  <c r="AG446" i="142"/>
  <c r="AG698" i="142"/>
  <c r="AI948" i="141"/>
  <c r="AE968" i="142"/>
  <c r="AF968" i="142"/>
  <c r="AH968" i="142" s="1"/>
  <c r="AJ968" i="142"/>
  <c r="AF368" i="142"/>
  <c r="AH368" i="142" s="1"/>
  <c r="AE368" i="142"/>
  <c r="AG368" i="142" s="1"/>
  <c r="AJ368" i="142"/>
  <c r="AJ107" i="142"/>
  <c r="AE107" i="142"/>
  <c r="AF107" i="142"/>
  <c r="AH107" i="142" s="1"/>
  <c r="AE35" i="142"/>
  <c r="AG35" i="142" s="1"/>
  <c r="AF35" i="142"/>
  <c r="AH35" i="142" s="1"/>
  <c r="AJ35" i="142"/>
  <c r="AF93" i="142"/>
  <c r="AH93" i="142" s="1"/>
  <c r="AJ93" i="142"/>
  <c r="AE93" i="142"/>
  <c r="AG487" i="142"/>
  <c r="AI487" i="142" s="1"/>
  <c r="AI769" i="141"/>
  <c r="AI968" i="141"/>
  <c r="AG463" i="142"/>
  <c r="AF138" i="142"/>
  <c r="AH138" i="142" s="1"/>
  <c r="AE138" i="142"/>
  <c r="AG138" i="142" s="1"/>
  <c r="AJ138" i="142"/>
  <c r="AG149" i="142"/>
  <c r="AG343" i="142"/>
  <c r="AG1001" i="142"/>
  <c r="AC1016" i="141"/>
  <c r="AJ16" i="141"/>
  <c r="AF16" i="141"/>
  <c r="AF1016" i="141" s="1"/>
  <c r="AF1017" i="141" s="1"/>
  <c r="AE16" i="141"/>
  <c r="AG884" i="142"/>
  <c r="AI884" i="142" s="1"/>
  <c r="AI138" i="141"/>
  <c r="AE209" i="142"/>
  <c r="AF209" i="142"/>
  <c r="AH209" i="142" s="1"/>
  <c r="AJ209" i="142"/>
  <c r="AE772" i="142"/>
  <c r="AJ772" i="142"/>
  <c r="AF772" i="142"/>
  <c r="AH772" i="142" s="1"/>
  <c r="AE512" i="142"/>
  <c r="AF512" i="142"/>
  <c r="AH512" i="142" s="1"/>
  <c r="AJ512" i="142"/>
  <c r="AE392" i="142"/>
  <c r="AF392" i="142"/>
  <c r="AH392" i="142" s="1"/>
  <c r="AJ392" i="142"/>
  <c r="AF617" i="142"/>
  <c r="AH617" i="142" s="1"/>
  <c r="AE617" i="142"/>
  <c r="AG617" i="142" s="1"/>
  <c r="AJ617" i="142"/>
  <c r="AE777" i="142"/>
  <c r="AG777" i="142" s="1"/>
  <c r="AF777" i="142"/>
  <c r="AH777" i="142" s="1"/>
  <c r="AJ777" i="142"/>
  <c r="AE351" i="142"/>
  <c r="AF351" i="142"/>
  <c r="AH351" i="142" s="1"/>
  <c r="AJ351" i="142"/>
  <c r="AJ57" i="142"/>
  <c r="AE57" i="142"/>
  <c r="AF57" i="142"/>
  <c r="AH57" i="142" s="1"/>
  <c r="AG85" i="142"/>
  <c r="AI209" i="141"/>
  <c r="AI351" i="141"/>
  <c r="AI392" i="141"/>
  <c r="AG761" i="142"/>
  <c r="AG185" i="142"/>
  <c r="AF795" i="142"/>
  <c r="AH795" i="142" s="1"/>
  <c r="AJ795" i="142"/>
  <c r="AE795" i="142"/>
  <c r="AG795" i="142" s="1"/>
  <c r="AE998" i="142"/>
  <c r="AF998" i="142"/>
  <c r="AH998" i="142" s="1"/>
  <c r="AJ998" i="142"/>
  <c r="AJ734" i="142"/>
  <c r="AF734" i="142"/>
  <c r="AH734" i="142" s="1"/>
  <c r="AE734" i="142"/>
  <c r="AG734" i="142" s="1"/>
  <c r="AG221" i="141"/>
  <c r="AI777" i="141"/>
  <c r="Q221" i="141"/>
  <c r="R221" i="142" s="1"/>
  <c r="AJ284" i="142"/>
  <c r="AF284" i="142"/>
  <c r="AH284" i="142" s="1"/>
  <c r="AE284" i="142"/>
  <c r="AG284" i="142" s="1"/>
  <c r="AJ430" i="142"/>
  <c r="AE430" i="142"/>
  <c r="AF430" i="142"/>
  <c r="AH430" i="142" s="1"/>
  <c r="AJ860" i="142"/>
  <c r="AF860" i="142"/>
  <c r="AH860" i="142" s="1"/>
  <c r="AE860" i="142"/>
  <c r="AG860" i="142" s="1"/>
  <c r="AF24" i="142"/>
  <c r="AH24" i="142" s="1"/>
  <c r="AE24" i="142"/>
  <c r="AG24" i="142" s="1"/>
  <c r="AJ24" i="142"/>
  <c r="AE267" i="142"/>
  <c r="AJ267" i="142"/>
  <c r="AF267" i="142"/>
  <c r="AH267" i="142" s="1"/>
  <c r="AF709" i="142"/>
  <c r="AH709" i="142" s="1"/>
  <c r="AE709" i="142"/>
  <c r="AJ709" i="142"/>
  <c r="AE538" i="142"/>
  <c r="AF538" i="142"/>
  <c r="AH538" i="142" s="1"/>
  <c r="AJ538" i="142"/>
  <c r="AF490" i="142"/>
  <c r="AH490" i="142" s="1"/>
  <c r="AE490" i="142"/>
  <c r="AG490" i="142" s="1"/>
  <c r="AJ490" i="142"/>
  <c r="AJ703" i="142"/>
  <c r="AF703" i="142"/>
  <c r="AH703" i="142" s="1"/>
  <c r="AE703" i="142"/>
  <c r="AJ505" i="142"/>
  <c r="AE505" i="142"/>
  <c r="AF505" i="142"/>
  <c r="AH505" i="142" s="1"/>
  <c r="AF205" i="142"/>
  <c r="AH205" i="142" s="1"/>
  <c r="AJ205" i="142"/>
  <c r="AE205" i="142"/>
  <c r="AG207" i="142"/>
  <c r="AG611" i="142"/>
  <c r="AI727" i="142"/>
  <c r="AG174" i="142"/>
  <c r="AI795" i="141"/>
  <c r="AG189" i="142"/>
  <c r="AE759" i="142"/>
  <c r="AJ759" i="142"/>
  <c r="AF759" i="142"/>
  <c r="AH759" i="142" s="1"/>
  <c r="AJ676" i="142"/>
  <c r="AE676" i="142"/>
  <c r="AF676" i="142"/>
  <c r="AH676" i="142" s="1"/>
  <c r="AJ218" i="142"/>
  <c r="AE218" i="142"/>
  <c r="AF218" i="142"/>
  <c r="AH218" i="142" s="1"/>
  <c r="AE667" i="142"/>
  <c r="AF667" i="142"/>
  <c r="AH667" i="142" s="1"/>
  <c r="AJ667" i="142"/>
  <c r="AG730" i="142"/>
  <c r="AI734" i="141"/>
  <c r="AG500" i="142"/>
  <c r="AG439" i="142"/>
  <c r="AG84" i="142"/>
  <c r="AF377" i="142"/>
  <c r="AH377" i="142" s="1"/>
  <c r="AE377" i="142"/>
  <c r="AJ377" i="142"/>
  <c r="AJ294" i="142"/>
  <c r="AE294" i="142"/>
  <c r="AG294" i="142" s="1"/>
  <c r="AF294" i="142"/>
  <c r="AH294" i="142" s="1"/>
  <c r="AF796" i="142"/>
  <c r="AH796" i="142" s="1"/>
  <c r="AE796" i="142"/>
  <c r="AJ796" i="142"/>
  <c r="AF742" i="142"/>
  <c r="AH742" i="142" s="1"/>
  <c r="AE742" i="142"/>
  <c r="AJ742" i="142"/>
  <c r="AE131" i="142"/>
  <c r="AF131" i="142"/>
  <c r="AH131" i="142" s="1"/>
  <c r="AJ131" i="142"/>
  <c r="AE794" i="142"/>
  <c r="AF794" i="142"/>
  <c r="AH794" i="142" s="1"/>
  <c r="AJ794" i="142"/>
  <c r="AF202" i="142"/>
  <c r="AH202" i="142" s="1"/>
  <c r="AE202" i="142"/>
  <c r="AJ202" i="142"/>
  <c r="AE274" i="142"/>
  <c r="AF274" i="142"/>
  <c r="AH274" i="142" s="1"/>
  <c r="AJ274" i="142"/>
  <c r="AF60" i="142"/>
  <c r="AH60" i="142" s="1"/>
  <c r="AJ60" i="142"/>
  <c r="AE60" i="142"/>
  <c r="AF180" i="142"/>
  <c r="AH180" i="142" s="1"/>
  <c r="AE180" i="142"/>
  <c r="AJ180" i="142"/>
  <c r="AJ921" i="142"/>
  <c r="AE921" i="142"/>
  <c r="AF921" i="142"/>
  <c r="AH921" i="142" s="1"/>
  <c r="AI759" i="141"/>
  <c r="AI703" i="141"/>
  <c r="AI742" i="141"/>
  <c r="AG462" i="142"/>
  <c r="AI202" i="141"/>
  <c r="AI794" i="141"/>
  <c r="AI131" i="141"/>
  <c r="AG200" i="142"/>
  <c r="AG236" i="142"/>
  <c r="AI377" i="141"/>
  <c r="AI180" i="141"/>
  <c r="AG425" i="142"/>
  <c r="AF403" i="142"/>
  <c r="AH403" i="142" s="1"/>
  <c r="AE403" i="142"/>
  <c r="AJ403" i="142"/>
  <c r="AE428" i="142"/>
  <c r="AG428" i="142" s="1"/>
  <c r="AJ428" i="142"/>
  <c r="AF428" i="142"/>
  <c r="AH428" i="142" s="1"/>
  <c r="AE849" i="142"/>
  <c r="AJ849" i="142"/>
  <c r="AF849" i="142"/>
  <c r="AH849" i="142" s="1"/>
  <c r="AF636" i="142"/>
  <c r="AH636" i="142" s="1"/>
  <c r="AJ636" i="142"/>
  <c r="AE636" i="142"/>
  <c r="AI403" i="141"/>
  <c r="AG618" i="142"/>
  <c r="AI274" i="141"/>
  <c r="AI676" i="141"/>
  <c r="AG485" i="142"/>
  <c r="AG418" i="142"/>
  <c r="AI538" i="141"/>
  <c r="AG441" i="142"/>
  <c r="AG27" i="142"/>
  <c r="AG811" i="142"/>
  <c r="AE596" i="142"/>
  <c r="AF596" i="142"/>
  <c r="AH596" i="142" s="1"/>
  <c r="AJ596" i="142"/>
  <c r="AE323" i="142"/>
  <c r="AF323" i="142"/>
  <c r="AH323" i="142" s="1"/>
  <c r="AJ323" i="142"/>
  <c r="AF824" i="142"/>
  <c r="AH824" i="142" s="1"/>
  <c r="AE824" i="142"/>
  <c r="AJ824" i="142"/>
  <c r="AE113" i="142"/>
  <c r="AF113" i="142"/>
  <c r="AH113" i="142" s="1"/>
  <c r="AJ113" i="142"/>
  <c r="AJ460" i="142"/>
  <c r="AF460" i="142"/>
  <c r="AH460" i="142" s="1"/>
  <c r="AE460" i="142"/>
  <c r="AE584" i="142"/>
  <c r="AF584" i="142"/>
  <c r="AH584" i="142" s="1"/>
  <c r="AJ584" i="142"/>
  <c r="AE603" i="142"/>
  <c r="AJ603" i="142"/>
  <c r="AF603" i="142"/>
  <c r="AH603" i="142" s="1"/>
  <c r="AI312" i="142"/>
  <c r="AG641" i="142"/>
  <c r="AG723" i="142"/>
  <c r="AG947" i="142"/>
  <c r="AI824" i="141"/>
  <c r="AI113" i="141"/>
  <c r="AI849" i="141"/>
  <c r="AG452" i="142"/>
  <c r="AI107" i="141"/>
  <c r="AG951" i="142"/>
  <c r="AI596" i="141"/>
  <c r="AI921" i="141"/>
  <c r="AI428" i="141"/>
  <c r="AI389" i="141"/>
  <c r="AG997" i="142"/>
  <c r="AF1004" i="142"/>
  <c r="AH1004" i="142" s="1"/>
  <c r="AJ1004" i="142"/>
  <c r="AE1004" i="142"/>
  <c r="AE243" i="142"/>
  <c r="AF243" i="142"/>
  <c r="AH243" i="142" s="1"/>
  <c r="AJ243" i="142"/>
  <c r="AE516" i="142"/>
  <c r="AF516" i="142"/>
  <c r="AH516" i="142" s="1"/>
  <c r="AJ516" i="142"/>
  <c r="AE290" i="142"/>
  <c r="AF290" i="142"/>
  <c r="AH290" i="142" s="1"/>
  <c r="AJ290" i="142"/>
  <c r="AE744" i="142"/>
  <c r="AF744" i="142"/>
  <c r="AH744" i="142" s="1"/>
  <c r="AJ744" i="142"/>
  <c r="AE25" i="142"/>
  <c r="AF25" i="142"/>
  <c r="AH25" i="142" s="1"/>
  <c r="AJ25" i="142"/>
  <c r="AI93" i="141"/>
  <c r="AI243" i="141"/>
  <c r="AI267" i="141"/>
  <c r="AI25" i="141"/>
  <c r="AG929" i="142"/>
  <c r="AG771" i="142"/>
  <c r="AI744" i="141"/>
  <c r="AI218" i="141"/>
  <c r="AG879" i="142"/>
  <c r="AG976" i="142"/>
  <c r="AI60" i="141"/>
  <c r="AI516" i="141"/>
  <c r="AI691" i="142"/>
  <c r="AI505" i="141"/>
  <c r="AI603" i="141"/>
  <c r="AF789" i="142"/>
  <c r="AH789" i="142" s="1"/>
  <c r="AE789" i="142"/>
  <c r="AJ789" i="142"/>
  <c r="AJ938" i="142"/>
  <c r="AF938" i="142"/>
  <c r="AH938" i="142" s="1"/>
  <c r="AE938" i="142"/>
  <c r="AJ414" i="142"/>
  <c r="AF414" i="142"/>
  <c r="AH414" i="142" s="1"/>
  <c r="AE414" i="142"/>
  <c r="AG414" i="142" s="1"/>
  <c r="AF263" i="142"/>
  <c r="AH263" i="142" s="1"/>
  <c r="AE263" i="142"/>
  <c r="AJ263" i="142"/>
  <c r="AJ194" i="142"/>
  <c r="AE194" i="142"/>
  <c r="AF194" i="142"/>
  <c r="AH194" i="142" s="1"/>
  <c r="AF658" i="142"/>
  <c r="AH658" i="142" s="1"/>
  <c r="AE658" i="142"/>
  <c r="AJ658" i="142"/>
  <c r="AJ881" i="142"/>
  <c r="AE881" i="142"/>
  <c r="AG881" i="142" s="1"/>
  <c r="AF881" i="142"/>
  <c r="AH881" i="142" s="1"/>
  <c r="AJ778" i="142"/>
  <c r="AF778" i="142"/>
  <c r="AH778" i="142" s="1"/>
  <c r="AE778" i="142"/>
  <c r="AF556" i="142"/>
  <c r="AH556" i="142" s="1"/>
  <c r="AE556" i="142"/>
  <c r="AJ556" i="142"/>
  <c r="AE793" i="142"/>
  <c r="AJ793" i="142"/>
  <c r="AF793" i="142"/>
  <c r="AH793" i="142" s="1"/>
  <c r="AE955" i="142"/>
  <c r="AJ955" i="142"/>
  <c r="AF955" i="142"/>
  <c r="AH955" i="142" s="1"/>
  <c r="AI368" i="141"/>
  <c r="AG127" i="142"/>
  <c r="AG33" i="142"/>
  <c r="AI263" i="141"/>
  <c r="AI1004" i="141"/>
  <c r="AG565" i="142"/>
  <c r="AG435" i="142"/>
  <c r="AG277" i="142"/>
  <c r="AG62" i="142"/>
  <c r="AI789" i="141"/>
  <c r="AG553" i="142"/>
  <c r="AG534" i="142"/>
  <c r="AI870" i="142"/>
  <c r="AI556" i="141"/>
  <c r="AI658" i="141"/>
  <c r="AI323" i="141"/>
  <c r="AG873" i="142"/>
  <c r="AG52" i="142"/>
  <c r="AG369" i="142"/>
  <c r="AG18" i="142"/>
  <c r="AG519" i="142"/>
  <c r="AF451" i="142"/>
  <c r="AH451" i="142" s="1"/>
  <c r="AE451" i="142"/>
  <c r="AJ451" i="142"/>
  <c r="AE582" i="142"/>
  <c r="AF582" i="142"/>
  <c r="AH582" i="142" s="1"/>
  <c r="AJ582" i="142"/>
  <c r="AE148" i="142"/>
  <c r="AF148" i="142"/>
  <c r="AH148" i="142" s="1"/>
  <c r="AJ148" i="142"/>
  <c r="AF400" i="142"/>
  <c r="AH400" i="142" s="1"/>
  <c r="AJ400" i="142"/>
  <c r="AE400" i="142"/>
  <c r="AG400" i="142" s="1"/>
  <c r="AF280" i="142"/>
  <c r="AH280" i="142" s="1"/>
  <c r="AJ280" i="142"/>
  <c r="AE280" i="142"/>
  <c r="AG280" i="142" s="1"/>
  <c r="AJ780" i="142"/>
  <c r="AF780" i="142"/>
  <c r="AH780" i="142" s="1"/>
  <c r="AE780" i="142"/>
  <c r="AE405" i="142"/>
  <c r="AF405" i="142"/>
  <c r="AH405" i="142" s="1"/>
  <c r="AJ405" i="142"/>
  <c r="AF645" i="142"/>
  <c r="AH645" i="142" s="1"/>
  <c r="AE645" i="142"/>
  <c r="AJ645" i="142"/>
  <c r="AF457" i="142"/>
  <c r="AH457" i="142" s="1"/>
  <c r="AJ457" i="142"/>
  <c r="AE457" i="142"/>
  <c r="AE817" i="142"/>
  <c r="AF817" i="142"/>
  <c r="AH817" i="142" s="1"/>
  <c r="AJ817" i="142"/>
  <c r="AE990" i="142"/>
  <c r="AJ990" i="142"/>
  <c r="AF990" i="142"/>
  <c r="AH990" i="142" s="1"/>
  <c r="AE675" i="142"/>
  <c r="AJ675" i="142"/>
  <c r="AF675" i="142"/>
  <c r="AH675" i="142" s="1"/>
  <c r="AJ498" i="142"/>
  <c r="AF498" i="142"/>
  <c r="AH498" i="142" s="1"/>
  <c r="AE498" i="142"/>
  <c r="AE834" i="142"/>
  <c r="AJ834" i="142"/>
  <c r="AF834" i="142"/>
  <c r="AH834" i="142" s="1"/>
  <c r="AF572" i="142"/>
  <c r="AH572" i="142" s="1"/>
  <c r="AE572" i="142"/>
  <c r="AJ572" i="142"/>
  <c r="AJ950" i="142"/>
  <c r="AF950" i="142"/>
  <c r="AH950" i="142" s="1"/>
  <c r="AE950" i="142"/>
  <c r="AE559" i="142"/>
  <c r="AJ559" i="142"/>
  <c r="AF559" i="142"/>
  <c r="AH559" i="142" s="1"/>
  <c r="AE605" i="142"/>
  <c r="AJ605" i="142"/>
  <c r="AF605" i="142"/>
  <c r="AH605" i="142" s="1"/>
  <c r="AE527" i="142"/>
  <c r="AF527" i="142"/>
  <c r="AH527" i="142" s="1"/>
  <c r="AJ527" i="142"/>
  <c r="AJ259" i="142"/>
  <c r="AE259" i="142"/>
  <c r="AF259" i="142"/>
  <c r="AH259" i="142" s="1"/>
  <c r="AJ375" i="142"/>
  <c r="AF375" i="142"/>
  <c r="AH375" i="142" s="1"/>
  <c r="AE375" i="142"/>
  <c r="AF561" i="142"/>
  <c r="AH561" i="142" s="1"/>
  <c r="AE561" i="142"/>
  <c r="AG561" i="142" s="1"/>
  <c r="AJ561" i="142"/>
  <c r="AE305" i="142"/>
  <c r="AF305" i="142"/>
  <c r="AH305" i="142" s="1"/>
  <c r="AJ305" i="142"/>
  <c r="AJ398" i="142"/>
  <c r="AF398" i="142"/>
  <c r="AH398" i="142" s="1"/>
  <c r="AE398" i="142"/>
  <c r="AI154" i="142"/>
  <c r="AI955" i="141"/>
  <c r="AI148" i="141"/>
  <c r="AI446" i="142"/>
  <c r="AG518" i="142"/>
  <c r="AI451" i="141"/>
  <c r="AI527" i="141"/>
  <c r="AG29" i="142"/>
  <c r="AG327" i="142"/>
  <c r="AI841" i="142"/>
  <c r="AG217" i="142"/>
  <c r="AG342" i="142"/>
  <c r="AG329" i="142"/>
  <c r="AI57" i="141"/>
  <c r="AG459" i="142"/>
  <c r="AF39" i="142"/>
  <c r="AH39" i="142" s="1"/>
  <c r="AJ39" i="142"/>
  <c r="AE39" i="142"/>
  <c r="AE429" i="142"/>
  <c r="AF429" i="142"/>
  <c r="AH429" i="142" s="1"/>
  <c r="AJ429" i="142"/>
  <c r="AF593" i="142"/>
  <c r="AH593" i="142" s="1"/>
  <c r="AE593" i="142"/>
  <c r="AJ593" i="142"/>
  <c r="AF563" i="142"/>
  <c r="AH563" i="142" s="1"/>
  <c r="AE563" i="142"/>
  <c r="AJ563" i="142"/>
  <c r="AF66" i="142"/>
  <c r="AH66" i="142" s="1"/>
  <c r="AE66" i="142"/>
  <c r="AJ66" i="142"/>
  <c r="AE208" i="142"/>
  <c r="AG208" i="142" s="1"/>
  <c r="AF208" i="142"/>
  <c r="AH208" i="142" s="1"/>
  <c r="AJ208" i="142"/>
  <c r="AE184" i="142"/>
  <c r="AJ184" i="142"/>
  <c r="AF184" i="142"/>
  <c r="AH184" i="142" s="1"/>
  <c r="AE952" i="142"/>
  <c r="AF952" i="142"/>
  <c r="AH952" i="142" s="1"/>
  <c r="AJ952" i="142"/>
  <c r="AE946" i="142"/>
  <c r="AF946" i="142"/>
  <c r="AH946" i="142" s="1"/>
  <c r="AJ946" i="142"/>
  <c r="AE1008" i="142"/>
  <c r="AF1008" i="142"/>
  <c r="AH1008" i="142" s="1"/>
  <c r="AJ1008" i="142"/>
  <c r="AF276" i="142"/>
  <c r="AH276" i="142" s="1"/>
  <c r="AE276" i="142"/>
  <c r="AJ276" i="142"/>
  <c r="AF606" i="142"/>
  <c r="AH606" i="142" s="1"/>
  <c r="AJ606" i="142"/>
  <c r="AE606" i="142"/>
  <c r="AG606" i="142" s="1"/>
  <c r="AJ548" i="142"/>
  <c r="AF548" i="142"/>
  <c r="AH548" i="142" s="1"/>
  <c r="AE548" i="142"/>
  <c r="AG548" i="142" s="1"/>
  <c r="AE564" i="142"/>
  <c r="AF564" i="142"/>
  <c r="AH564" i="142" s="1"/>
  <c r="AJ564" i="142"/>
  <c r="AF49" i="142"/>
  <c r="AH49" i="142" s="1"/>
  <c r="AE49" i="142"/>
  <c r="AJ49" i="142"/>
  <c r="AF616" i="142"/>
  <c r="AH616" i="142" s="1"/>
  <c r="AE616" i="142"/>
  <c r="AJ616" i="142"/>
  <c r="AF628" i="142"/>
  <c r="AH628" i="142" s="1"/>
  <c r="AJ628" i="142"/>
  <c r="AE628" i="142"/>
  <c r="AJ712" i="142"/>
  <c r="AF712" i="142"/>
  <c r="AH712" i="142" s="1"/>
  <c r="AE712" i="142"/>
  <c r="AG712" i="142" s="1"/>
  <c r="AI49" i="141"/>
  <c r="AI946" i="141"/>
  <c r="AI610" i="142"/>
  <c r="AI443" i="142"/>
  <c r="AI616" i="141"/>
  <c r="AI593" i="141"/>
  <c r="AI563" i="141"/>
  <c r="AI290" i="141"/>
  <c r="AI938" i="141"/>
  <c r="AG677" i="142"/>
  <c r="AG86" i="142"/>
  <c r="AG422" i="142"/>
  <c r="AG949" i="142"/>
  <c r="AI280" i="141"/>
  <c r="AI276" i="141"/>
  <c r="AI474" i="142"/>
  <c r="AI773" i="142"/>
  <c r="AI375" i="141"/>
  <c r="AI609" i="142"/>
  <c r="AI887" i="142"/>
  <c r="AG442" i="142"/>
  <c r="AG297" i="142"/>
  <c r="AG402" i="142"/>
  <c r="AI637" i="142"/>
  <c r="AI780" i="141"/>
  <c r="AI605" i="141"/>
  <c r="AI539" i="142"/>
  <c r="AG908" i="142"/>
  <c r="AG896" i="142"/>
  <c r="AI741" i="142"/>
  <c r="AI55" i="142"/>
  <c r="AI66" i="141"/>
  <c r="AI194" i="141"/>
  <c r="AG919" i="142"/>
  <c r="AG447" i="142"/>
  <c r="AG424" i="142"/>
  <c r="AG320" i="142"/>
  <c r="AJ813" i="142"/>
  <c r="AF813" i="142"/>
  <c r="AH813" i="142" s="1"/>
  <c r="AE813" i="142"/>
  <c r="AE255" i="142"/>
  <c r="AG255" i="142" s="1"/>
  <c r="AF255" i="142"/>
  <c r="AH255" i="142" s="1"/>
  <c r="AJ255" i="142"/>
  <c r="AF164" i="142"/>
  <c r="AH164" i="142" s="1"/>
  <c r="AE164" i="142"/>
  <c r="AJ164" i="142"/>
  <c r="AE586" i="142"/>
  <c r="AF586" i="142"/>
  <c r="AH586" i="142" s="1"/>
  <c r="AJ586" i="142"/>
  <c r="AF95" i="142"/>
  <c r="AH95" i="142" s="1"/>
  <c r="AJ95" i="142"/>
  <c r="AE95" i="142"/>
  <c r="AF865" i="142"/>
  <c r="AH865" i="142" s="1"/>
  <c r="AJ865" i="142"/>
  <c r="AE865" i="142"/>
  <c r="AE933" i="142"/>
  <c r="AG933" i="142" s="1"/>
  <c r="AF933" i="142"/>
  <c r="AH933" i="142" s="1"/>
  <c r="AJ933" i="142"/>
  <c r="AE298" i="142"/>
  <c r="AJ298" i="142"/>
  <c r="AF298" i="142"/>
  <c r="AH298" i="142" s="1"/>
  <c r="AF168" i="142"/>
  <c r="AH168" i="142" s="1"/>
  <c r="AJ168" i="142"/>
  <c r="AE168" i="142"/>
  <c r="AE752" i="142"/>
  <c r="AG752" i="142" s="1"/>
  <c r="AF752" i="142"/>
  <c r="AH752" i="142" s="1"/>
  <c r="AJ752" i="142"/>
  <c r="AF541" i="142"/>
  <c r="AH541" i="142" s="1"/>
  <c r="AE541" i="142"/>
  <c r="AJ541" i="142"/>
  <c r="AJ862" i="142"/>
  <c r="AE862" i="142"/>
  <c r="AG862" i="142" s="1"/>
  <c r="AF862" i="142"/>
  <c r="AH862" i="142" s="1"/>
  <c r="AF983" i="142"/>
  <c r="AH983" i="142" s="1"/>
  <c r="AE983" i="142"/>
  <c r="AG983" i="142" s="1"/>
  <c r="AJ983" i="142"/>
  <c r="AE1002" i="142"/>
  <c r="AF1002" i="142"/>
  <c r="AH1002" i="142" s="1"/>
  <c r="AJ1002" i="142"/>
  <c r="AJ923" i="142"/>
  <c r="AE923" i="142"/>
  <c r="AG923" i="142" s="1"/>
  <c r="AF923" i="142"/>
  <c r="AH923" i="142" s="1"/>
  <c r="AE153" i="142"/>
  <c r="AG153" i="142" s="1"/>
  <c r="AF153" i="142"/>
  <c r="AH153" i="142" s="1"/>
  <c r="AJ153" i="142"/>
  <c r="AF37" i="142"/>
  <c r="AH37" i="142" s="1"/>
  <c r="AE37" i="142"/>
  <c r="AG37" i="142" s="1"/>
  <c r="AJ37" i="142"/>
  <c r="AE967" i="142"/>
  <c r="AF967" i="142"/>
  <c r="AH967" i="142" s="1"/>
  <c r="AJ967" i="142"/>
  <c r="AE570" i="142"/>
  <c r="AG570" i="142" s="1"/>
  <c r="AJ570" i="142"/>
  <c r="AF570" i="142"/>
  <c r="AH570" i="142" s="1"/>
  <c r="AF266" i="142"/>
  <c r="AH266" i="142" s="1"/>
  <c r="AJ266" i="142"/>
  <c r="AE266" i="142"/>
  <c r="AE198" i="142"/>
  <c r="AF198" i="142"/>
  <c r="AH198" i="142" s="1"/>
  <c r="AJ198" i="142"/>
  <c r="AJ833" i="142"/>
  <c r="AE833" i="142"/>
  <c r="AF833" i="142"/>
  <c r="AH833" i="142" s="1"/>
  <c r="AJ812" i="142"/>
  <c r="AE812" i="142"/>
  <c r="AF812" i="142"/>
  <c r="AH812" i="142" s="1"/>
  <c r="AJ909" i="142"/>
  <c r="AF909" i="142"/>
  <c r="AH909" i="142" s="1"/>
  <c r="AE909" i="142"/>
  <c r="AG909" i="142" s="1"/>
  <c r="AJ679" i="142"/>
  <c r="AF679" i="142"/>
  <c r="AH679" i="142" s="1"/>
  <c r="AE679" i="142"/>
  <c r="AG679" i="142" s="1"/>
  <c r="AI165" i="142"/>
  <c r="AI606" i="141"/>
  <c r="AI1008" i="141"/>
  <c r="AI541" i="141"/>
  <c r="AI39" i="141"/>
  <c r="AG922" i="142"/>
  <c r="AI628" i="141"/>
  <c r="AI330" i="142"/>
  <c r="AG578" i="142"/>
  <c r="AG809" i="142"/>
  <c r="AG855" i="142"/>
  <c r="AG23" i="142"/>
  <c r="AG672" i="142"/>
  <c r="AG960" i="142"/>
  <c r="AI129" i="142"/>
  <c r="AI735" i="142"/>
  <c r="AG341" i="142"/>
  <c r="AG28" i="142"/>
  <c r="AI164" i="141"/>
  <c r="AI636" i="141"/>
  <c r="AI198" i="141"/>
  <c r="AI967" i="141"/>
  <c r="AI772" i="141"/>
  <c r="AG842" i="142"/>
  <c r="AG781" i="142"/>
  <c r="AG229" i="142"/>
  <c r="AG482" i="142"/>
  <c r="AE532" i="142"/>
  <c r="AF532" i="142"/>
  <c r="AH532" i="142" s="1"/>
  <c r="AJ532" i="142"/>
  <c r="AF159" i="142"/>
  <c r="AH159" i="142" s="1"/>
  <c r="AE159" i="142"/>
  <c r="AJ159" i="142"/>
  <c r="AJ694" i="142"/>
  <c r="AF694" i="142"/>
  <c r="AH694" i="142" s="1"/>
  <c r="AE694" i="142"/>
  <c r="AE581" i="142"/>
  <c r="AF581" i="142"/>
  <c r="AH581" i="142" s="1"/>
  <c r="AJ581" i="142"/>
  <c r="AE835" i="142"/>
  <c r="AF835" i="142"/>
  <c r="AH835" i="142" s="1"/>
  <c r="AJ835" i="142"/>
  <c r="AF905" i="142"/>
  <c r="AH905" i="142" s="1"/>
  <c r="AE905" i="142"/>
  <c r="AJ905" i="142"/>
  <c r="AF461" i="142"/>
  <c r="AH461" i="142" s="1"/>
  <c r="AE461" i="142"/>
  <c r="AJ461" i="142"/>
  <c r="AJ543" i="142"/>
  <c r="AE543" i="142"/>
  <c r="AF543" i="142"/>
  <c r="AH543" i="142" s="1"/>
  <c r="AF510" i="142"/>
  <c r="AH510" i="142" s="1"/>
  <c r="AJ510" i="142"/>
  <c r="AE510" i="142"/>
  <c r="AG510" i="142" s="1"/>
  <c r="AJ764" i="142"/>
  <c r="AF764" i="142"/>
  <c r="AH764" i="142" s="1"/>
  <c r="AE764" i="142"/>
  <c r="AG764" i="142" s="1"/>
  <c r="AI813" i="141"/>
  <c r="AI120" i="142"/>
  <c r="AI159" i="141"/>
  <c r="AI266" i="141"/>
  <c r="AI649" i="142"/>
  <c r="AI868" i="142"/>
  <c r="AI371" i="142"/>
  <c r="AI862" i="141"/>
  <c r="AG535" i="142"/>
  <c r="AG906" i="142"/>
  <c r="AG475" i="142"/>
  <c r="AG757" i="142"/>
  <c r="AI905" i="141"/>
  <c r="AI182" i="142"/>
  <c r="AI624" i="142"/>
  <c r="AI688" i="142"/>
  <c r="AI570" i="141"/>
  <c r="AI440" i="142"/>
  <c r="AI83" i="142"/>
  <c r="AI833" i="141"/>
  <c r="AI835" i="141"/>
  <c r="AG116" i="142"/>
  <c r="AG756" i="142"/>
  <c r="AG68" i="142"/>
  <c r="AG124" i="142"/>
  <c r="AG197" i="142"/>
  <c r="AG469" i="142"/>
  <c r="AG700" i="142"/>
  <c r="AG421" i="142"/>
  <c r="AI564" i="141"/>
  <c r="AI384" i="142"/>
  <c r="AI24" i="141"/>
  <c r="AI829" i="142"/>
  <c r="AI532" i="141"/>
  <c r="AI865" i="141"/>
  <c r="AI379" i="142"/>
  <c r="AG623" i="142"/>
  <c r="AG376" i="142"/>
  <c r="AG204" i="142"/>
  <c r="AG125" i="142"/>
  <c r="AG927" i="142"/>
  <c r="AG772" i="142"/>
  <c r="AI314" i="142"/>
  <c r="AI993" i="142"/>
  <c r="AG34" i="142"/>
  <c r="AG241" i="142"/>
  <c r="AG70" i="142"/>
  <c r="AG895" i="142"/>
  <c r="AG397" i="142"/>
  <c r="AG926" i="142"/>
  <c r="AJ847" i="142"/>
  <c r="AF847" i="142"/>
  <c r="AH847" i="142" s="1"/>
  <c r="AE847" i="142"/>
  <c r="AG847" i="142" s="1"/>
  <c r="AE19" i="142"/>
  <c r="AG19" i="142" s="1"/>
  <c r="AF19" i="142"/>
  <c r="AH19" i="142" s="1"/>
  <c r="AJ19" i="142"/>
  <c r="AJ937" i="142"/>
  <c r="AE937" i="142"/>
  <c r="AG937" i="142" s="1"/>
  <c r="AF937" i="142"/>
  <c r="AH937" i="142" s="1"/>
  <c r="AF557" i="142"/>
  <c r="AH557" i="142" s="1"/>
  <c r="AE557" i="142"/>
  <c r="AJ557" i="142"/>
  <c r="AE806" i="142"/>
  <c r="AF806" i="142"/>
  <c r="AH806" i="142" s="1"/>
  <c r="AJ806" i="142"/>
  <c r="AE91" i="142"/>
  <c r="AF91" i="142"/>
  <c r="AH91" i="142" s="1"/>
  <c r="AJ91" i="142"/>
  <c r="AJ181" i="142"/>
  <c r="AF181" i="142"/>
  <c r="AH181" i="142" s="1"/>
  <c r="AE181" i="142"/>
  <c r="AF374" i="142"/>
  <c r="AH374" i="142" s="1"/>
  <c r="AJ374" i="142"/>
  <c r="AE374" i="142"/>
  <c r="AE883" i="142"/>
  <c r="AJ883" i="142"/>
  <c r="AF883" i="142"/>
  <c r="AH883" i="142" s="1"/>
  <c r="AE464" i="142"/>
  <c r="AF464" i="142"/>
  <c r="AH464" i="142" s="1"/>
  <c r="AJ464" i="142"/>
  <c r="AE492" i="142"/>
  <c r="AF492" i="142"/>
  <c r="AH492" i="142" s="1"/>
  <c r="AJ492" i="142"/>
  <c r="AJ118" i="142"/>
  <c r="AE118" i="142"/>
  <c r="AF118" i="142"/>
  <c r="AH118" i="142" s="1"/>
  <c r="AE681" i="142"/>
  <c r="AF681" i="142"/>
  <c r="AH681" i="142" s="1"/>
  <c r="AJ681" i="142"/>
  <c r="AE71" i="142"/>
  <c r="AF71" i="142"/>
  <c r="AH71" i="142" s="1"/>
  <c r="AJ71" i="142"/>
  <c r="AE494" i="142"/>
  <c r="AF494" i="142"/>
  <c r="AH494" i="142" s="1"/>
  <c r="AJ494" i="142"/>
  <c r="AF975" i="142"/>
  <c r="AH975" i="142" s="1"/>
  <c r="AJ975" i="142"/>
  <c r="AE975" i="142"/>
  <c r="AG975" i="142" s="1"/>
  <c r="AE333" i="142"/>
  <c r="AF333" i="142"/>
  <c r="AH333" i="142" s="1"/>
  <c r="AJ333" i="142"/>
  <c r="AF513" i="142"/>
  <c r="AH513" i="142" s="1"/>
  <c r="AE513" i="142"/>
  <c r="AJ513" i="142"/>
  <c r="AF736" i="142"/>
  <c r="AH736" i="142" s="1"/>
  <c r="AE736" i="142"/>
  <c r="AJ736" i="142"/>
  <c r="AE155" i="142"/>
  <c r="AF155" i="142"/>
  <c r="AH155" i="142" s="1"/>
  <c r="AJ155" i="142"/>
  <c r="AE296" i="142"/>
  <c r="AF296" i="142"/>
  <c r="AH296" i="142" s="1"/>
  <c r="AJ296" i="142"/>
  <c r="AE821" i="142"/>
  <c r="AF821" i="142"/>
  <c r="AH821" i="142" s="1"/>
  <c r="AJ821" i="142"/>
  <c r="AJ67" i="142"/>
  <c r="AE67" i="142"/>
  <c r="AF67" i="142"/>
  <c r="AH67" i="142" s="1"/>
  <c r="AF167" i="142"/>
  <c r="AH167" i="142" s="1"/>
  <c r="AE167" i="142"/>
  <c r="AJ167" i="142"/>
  <c r="AE108" i="142"/>
  <c r="AF108" i="142"/>
  <c r="AH108" i="142" s="1"/>
  <c r="AJ108" i="142"/>
  <c r="AJ995" i="142"/>
  <c r="AE995" i="142"/>
  <c r="AG995" i="142" s="1"/>
  <c r="AF995" i="142"/>
  <c r="AH995" i="142" s="1"/>
  <c r="AJ20" i="142"/>
  <c r="AE20" i="142"/>
  <c r="AF20" i="142"/>
  <c r="AH20" i="142" s="1"/>
  <c r="AG971" i="142"/>
  <c r="AI971" i="142" s="1"/>
  <c r="AG230" i="142"/>
  <c r="AG1000" i="142"/>
  <c r="AI1000" i="142" s="1"/>
  <c r="AI283" i="142"/>
  <c r="AI193" i="142"/>
  <c r="AI155" i="141"/>
  <c r="AI108" i="141"/>
  <c r="AI184" i="141"/>
  <c r="AI26" i="142"/>
  <c r="AI536" i="142"/>
  <c r="AI448" i="142"/>
  <c r="AI296" i="141"/>
  <c r="AI494" i="141"/>
  <c r="AI561" i="141"/>
  <c r="AI872" i="142"/>
  <c r="AI305" i="141"/>
  <c r="AI464" i="141"/>
  <c r="AG301" i="142"/>
  <c r="AG645" i="142"/>
  <c r="AI333" i="141"/>
  <c r="AI588" i="142"/>
  <c r="AI380" i="142"/>
  <c r="AI821" i="141"/>
  <c r="AI245" i="142"/>
  <c r="AI972" i="142"/>
  <c r="AG818" i="142"/>
  <c r="AG762" i="142"/>
  <c r="AG103" i="142"/>
  <c r="AG53" i="142"/>
  <c r="AG662" i="142"/>
  <c r="AG104" i="142"/>
  <c r="AG489" i="142"/>
  <c r="AG950" i="142"/>
  <c r="AG825" i="142"/>
  <c r="AG503" i="142"/>
  <c r="AG319" i="142"/>
  <c r="AG638" i="142"/>
  <c r="AG980" i="142"/>
  <c r="AI557" i="141"/>
  <c r="AI806" i="141"/>
  <c r="AI389" i="142"/>
  <c r="AI582" i="141"/>
  <c r="AI492" i="141"/>
  <c r="AI457" i="141"/>
  <c r="AI681" i="141"/>
  <c r="AI645" i="141"/>
  <c r="AI313" i="142"/>
  <c r="AI87" i="142"/>
  <c r="AI732" i="142"/>
  <c r="AI846" i="142"/>
  <c r="AI986" i="142"/>
  <c r="AI548" i="141"/>
  <c r="AI576" i="142"/>
  <c r="AG728" i="142"/>
  <c r="AG203" i="142"/>
  <c r="AG405" i="142"/>
  <c r="AG613" i="142"/>
  <c r="AG988" i="142"/>
  <c r="AG101" i="142"/>
  <c r="AG768" i="142"/>
  <c r="AI923" i="141"/>
  <c r="AI513" i="141"/>
  <c r="AI736" i="141"/>
  <c r="AI249" i="142"/>
  <c r="AI950" i="141"/>
  <c r="AI405" i="141"/>
  <c r="AI683" i="142"/>
  <c r="AI746" i="142"/>
  <c r="AI831" i="142"/>
  <c r="AI91" i="141"/>
  <c r="AI275" i="142"/>
  <c r="AI95" i="141"/>
  <c r="AI983" i="141"/>
  <c r="AI748" i="142"/>
  <c r="AI663" i="142"/>
  <c r="AG169" i="142"/>
  <c r="AG981" i="142"/>
  <c r="AG307" i="142"/>
  <c r="AG420" i="142"/>
  <c r="AG54" i="142"/>
  <c r="AG363" i="142"/>
  <c r="AG654" i="142"/>
  <c r="AG433" i="142"/>
  <c r="AG444" i="142"/>
  <c r="AG719" i="142"/>
  <c r="AG969" i="142"/>
  <c r="AG130" i="142"/>
  <c r="AF863" i="142"/>
  <c r="AH863" i="142" s="1"/>
  <c r="AE863" i="142"/>
  <c r="AJ863" i="142"/>
  <c r="AE704" i="142"/>
  <c r="AF704" i="142"/>
  <c r="AH704" i="142" s="1"/>
  <c r="AJ704" i="142"/>
  <c r="AE306" i="142"/>
  <c r="AF306" i="142"/>
  <c r="AH306" i="142" s="1"/>
  <c r="AJ306" i="142"/>
  <c r="AF58" i="142"/>
  <c r="AH58" i="142" s="1"/>
  <c r="AE58" i="142"/>
  <c r="AJ58" i="142"/>
  <c r="AF562" i="142"/>
  <c r="AH562" i="142" s="1"/>
  <c r="AE562" i="142"/>
  <c r="AJ562" i="142"/>
  <c r="AF88" i="142"/>
  <c r="AH88" i="142" s="1"/>
  <c r="AE88" i="142"/>
  <c r="AJ88" i="142"/>
  <c r="AF317" i="142"/>
  <c r="AH317" i="142" s="1"/>
  <c r="AE317" i="142"/>
  <c r="AJ317" i="142"/>
  <c r="AE724" i="142"/>
  <c r="AG724" i="142" s="1"/>
  <c r="AF724" i="142"/>
  <c r="AH724" i="142" s="1"/>
  <c r="AJ724" i="142"/>
  <c r="AF171" i="142"/>
  <c r="AH171" i="142" s="1"/>
  <c r="AE171" i="142"/>
  <c r="AJ171" i="142"/>
  <c r="AF345" i="142"/>
  <c r="AH345" i="142" s="1"/>
  <c r="AJ345" i="142"/>
  <c r="AE345" i="142"/>
  <c r="AF802" i="142"/>
  <c r="AH802" i="142" s="1"/>
  <c r="AE802" i="142"/>
  <c r="AJ802" i="142"/>
  <c r="AF348" i="142"/>
  <c r="AH348" i="142" s="1"/>
  <c r="AE348" i="142"/>
  <c r="AJ348" i="142"/>
  <c r="AE520" i="142"/>
  <c r="AG520" i="142" s="1"/>
  <c r="AF520" i="142"/>
  <c r="AH520" i="142" s="1"/>
  <c r="AJ520" i="142"/>
  <c r="AJ486" i="142"/>
  <c r="AF486" i="142"/>
  <c r="AH486" i="142" s="1"/>
  <c r="AE486" i="142"/>
  <c r="AG486" i="142" s="1"/>
  <c r="AE416" i="142"/>
  <c r="AG416" i="142" s="1"/>
  <c r="AJ416" i="142"/>
  <c r="AF416" i="142"/>
  <c r="AH416" i="142" s="1"/>
  <c r="AE798" i="142"/>
  <c r="AG798" i="142" s="1"/>
  <c r="AJ798" i="142"/>
  <c r="AF798" i="142"/>
  <c r="AH798" i="142" s="1"/>
  <c r="AF920" i="142"/>
  <c r="AH920" i="142" s="1"/>
  <c r="AE920" i="142"/>
  <c r="AJ920" i="142"/>
  <c r="AF792" i="142"/>
  <c r="AH792" i="142" s="1"/>
  <c r="AE792" i="142"/>
  <c r="AJ792" i="142"/>
  <c r="AF529" i="142"/>
  <c r="AH529" i="142" s="1"/>
  <c r="AJ529" i="142"/>
  <c r="AE529" i="142"/>
  <c r="AG529" i="142" s="1"/>
  <c r="AF633" i="142"/>
  <c r="AH633" i="142" s="1"/>
  <c r="AJ633" i="142"/>
  <c r="AE633" i="142"/>
  <c r="AG633" i="142" s="1"/>
  <c r="AI834" i="141"/>
  <c r="AI255" i="141"/>
  <c r="AI173" i="142"/>
  <c r="AI909" i="141"/>
  <c r="AI20" i="141"/>
  <c r="AI640" i="142"/>
  <c r="AI903" i="142"/>
  <c r="AI930" i="142"/>
  <c r="AI188" i="142"/>
  <c r="AI888" i="142"/>
  <c r="AG843" i="142"/>
  <c r="AG105" i="142"/>
  <c r="AG470" i="142"/>
  <c r="AG530" i="142"/>
  <c r="AG259" i="142"/>
  <c r="AG32" i="142"/>
  <c r="AG99" i="142"/>
  <c r="AI146" i="142"/>
  <c r="AI374" i="141"/>
  <c r="AI709" i="141"/>
  <c r="AI140" i="142"/>
  <c r="AI315" i="142"/>
  <c r="AI724" i="141"/>
  <c r="AI562" i="141"/>
  <c r="AI994" i="142"/>
  <c r="AI792" i="141"/>
  <c r="AG213" i="142"/>
  <c r="AG356" i="142"/>
  <c r="AG682" i="142"/>
  <c r="AG271" i="142"/>
  <c r="AG409" i="142"/>
  <c r="AG684" i="142"/>
  <c r="AG367" i="142"/>
  <c r="AG567" i="142"/>
  <c r="AG894" i="142"/>
  <c r="AG272" i="142"/>
  <c r="AI321" i="142"/>
  <c r="AI348" i="141"/>
  <c r="AI178" i="142"/>
  <c r="AI632" i="142"/>
  <c r="AI58" i="141"/>
  <c r="AI584" i="141"/>
  <c r="AI181" i="141"/>
  <c r="AI685" i="142"/>
  <c r="AI687" i="142"/>
  <c r="AG378" i="142"/>
  <c r="AG830" i="142"/>
  <c r="AG163" i="142"/>
  <c r="AG545" i="142"/>
  <c r="AG92" i="142"/>
  <c r="AI543" i="141"/>
  <c r="AI479" i="142"/>
  <c r="AI933" i="141"/>
  <c r="AI412" i="142"/>
  <c r="AI975" i="141"/>
  <c r="AI79" i="142"/>
  <c r="AI600" i="142"/>
  <c r="AI920" i="141"/>
  <c r="AI306" i="141"/>
  <c r="AI958" i="142"/>
  <c r="AI220" i="142"/>
  <c r="AI802" i="141"/>
  <c r="AI317" i="141"/>
  <c r="AI928" i="142"/>
  <c r="AG65" i="142"/>
  <c r="AG260" i="142"/>
  <c r="AG77" i="142"/>
  <c r="AG939" i="142"/>
  <c r="AG199" i="142"/>
  <c r="AG152" i="142"/>
  <c r="AG991" i="142"/>
  <c r="AG509" i="142"/>
  <c r="AG372" i="142"/>
  <c r="AG121" i="142"/>
  <c r="AG478" i="142"/>
  <c r="AG304" i="142"/>
  <c r="AG953" i="142"/>
  <c r="AG48" i="142"/>
  <c r="AF978" i="142"/>
  <c r="AH978" i="142" s="1"/>
  <c r="AE978" i="142"/>
  <c r="AG978" i="142" s="1"/>
  <c r="AJ978" i="142"/>
  <c r="AF281" i="142"/>
  <c r="AH281" i="142" s="1"/>
  <c r="AJ281" i="142"/>
  <c r="AE281" i="142"/>
  <c r="AE300" i="142"/>
  <c r="AF300" i="142"/>
  <c r="AH300" i="142" s="1"/>
  <c r="AJ300" i="142"/>
  <c r="AE497" i="142"/>
  <c r="AG497" i="142" s="1"/>
  <c r="AF497" i="142"/>
  <c r="AH497" i="142" s="1"/>
  <c r="AJ497" i="142"/>
  <c r="AJ749" i="142"/>
  <c r="AF749" i="142"/>
  <c r="AH749" i="142" s="1"/>
  <c r="AE749" i="142"/>
  <c r="AE560" i="142"/>
  <c r="AF560" i="142"/>
  <c r="AH560" i="142" s="1"/>
  <c r="AJ560" i="142"/>
  <c r="AE982" i="142"/>
  <c r="AF982" i="142"/>
  <c r="AH982" i="142" s="1"/>
  <c r="AJ982" i="142"/>
  <c r="AE619" i="142"/>
  <c r="AF619" i="142"/>
  <c r="AH619" i="142" s="1"/>
  <c r="AJ619" i="142"/>
  <c r="AE815" i="142"/>
  <c r="AF815" i="142"/>
  <c r="AH815" i="142" s="1"/>
  <c r="AJ815" i="142"/>
  <c r="AF866" i="142"/>
  <c r="AH866" i="142" s="1"/>
  <c r="AE866" i="142"/>
  <c r="AG866" i="142" s="1"/>
  <c r="AJ866" i="142"/>
  <c r="AJ454" i="142"/>
  <c r="AF454" i="142"/>
  <c r="AH454" i="142" s="1"/>
  <c r="AE454" i="142"/>
  <c r="AG454" i="142" s="1"/>
  <c r="AF625" i="142"/>
  <c r="AH625" i="142" s="1"/>
  <c r="AE625" i="142"/>
  <c r="AJ625" i="142"/>
  <c r="AJ766" i="142"/>
  <c r="AF766" i="142"/>
  <c r="AH766" i="142" s="1"/>
  <c r="AE766" i="142"/>
  <c r="AF465" i="142"/>
  <c r="AH465" i="142" s="1"/>
  <c r="AE465" i="142"/>
  <c r="AJ465" i="142"/>
  <c r="AF456" i="142"/>
  <c r="AH456" i="142" s="1"/>
  <c r="AE456" i="142"/>
  <c r="AJ456" i="142"/>
  <c r="AF269" i="142"/>
  <c r="AH269" i="142" s="1"/>
  <c r="AE269" i="142"/>
  <c r="AJ269" i="142"/>
  <c r="AF822" i="142"/>
  <c r="AH822" i="142" s="1"/>
  <c r="AE822" i="142"/>
  <c r="AJ822" i="142"/>
  <c r="AE346" i="142"/>
  <c r="AF346" i="142"/>
  <c r="AH346" i="142" s="1"/>
  <c r="AJ346" i="142"/>
  <c r="AF332" i="142"/>
  <c r="AH332" i="142" s="1"/>
  <c r="AJ332" i="142"/>
  <c r="AE332" i="142"/>
  <c r="AG597" i="142"/>
  <c r="AI521" i="142"/>
  <c r="AI292" i="142"/>
  <c r="AI937" i="141"/>
  <c r="AI460" i="141"/>
  <c r="AI754" i="142"/>
  <c r="AI770" i="142"/>
  <c r="AI619" i="141"/>
  <c r="AI269" i="141"/>
  <c r="AI419" i="142"/>
  <c r="AI191" i="142"/>
  <c r="AI625" i="141"/>
  <c r="AG179" i="142"/>
  <c r="AG467" i="142"/>
  <c r="AG902" i="142"/>
  <c r="AG801" i="142"/>
  <c r="AG648" i="142"/>
  <c r="AG466" i="142"/>
  <c r="AG225" i="142"/>
  <c r="AG73" i="142"/>
  <c r="AG192" i="142"/>
  <c r="AI393" i="142"/>
  <c r="AI517" i="142"/>
  <c r="AI96" i="142"/>
  <c r="AI346" i="141"/>
  <c r="AI456" i="141"/>
  <c r="AI992" i="142"/>
  <c r="AI912" i="142"/>
  <c r="AI974" i="142"/>
  <c r="AI822" i="141"/>
  <c r="AI298" i="141"/>
  <c r="AI303" i="142"/>
  <c r="AI436" i="142"/>
  <c r="AG97" i="142"/>
  <c r="AG373" i="142"/>
  <c r="AG787" i="142"/>
  <c r="AG827" i="142"/>
  <c r="AG599" i="142"/>
  <c r="AG337" i="142"/>
  <c r="AI982" i="141"/>
  <c r="AI135" i="142"/>
  <c r="AI881" i="141"/>
  <c r="AI117" i="142"/>
  <c r="AI426" i="142"/>
  <c r="AI486" i="141"/>
  <c r="AI815" i="141"/>
  <c r="AI782" i="142"/>
  <c r="AI335" i="142"/>
  <c r="AI529" i="141"/>
  <c r="AG144" i="142"/>
  <c r="AG326" i="142"/>
  <c r="AG504" i="142"/>
  <c r="AG406" i="142"/>
  <c r="AG64" i="142"/>
  <c r="AG383" i="142"/>
  <c r="AG480" i="142"/>
  <c r="AI966" i="142"/>
  <c r="AI898" i="142"/>
  <c r="AI883" i="141"/>
  <c r="AI413" i="142"/>
  <c r="AI381" i="142"/>
  <c r="AI520" i="141"/>
  <c r="AG162" i="142"/>
  <c r="AG493" i="142"/>
  <c r="AG235" i="142"/>
  <c r="AG678" i="142"/>
  <c r="AG979" i="142"/>
  <c r="AG622" i="142"/>
  <c r="AG268" i="142"/>
  <c r="AG629" i="142"/>
  <c r="AE328" i="142"/>
  <c r="AF328" i="142"/>
  <c r="AH328" i="142" s="1"/>
  <c r="AJ328" i="142"/>
  <c r="AF537" i="142"/>
  <c r="AH537" i="142" s="1"/>
  <c r="AE537" i="142"/>
  <c r="AJ537" i="142"/>
  <c r="AJ511" i="142"/>
  <c r="AE511" i="142"/>
  <c r="AF511" i="142"/>
  <c r="AH511" i="142" s="1"/>
  <c r="AF642" i="142"/>
  <c r="AH642" i="142" s="1"/>
  <c r="AE642" i="142"/>
  <c r="AG642" i="142" s="1"/>
  <c r="AJ642" i="142"/>
  <c r="AJ247" i="142"/>
  <c r="AF247" i="142"/>
  <c r="AH247" i="142" s="1"/>
  <c r="AE247" i="142"/>
  <c r="AF51" i="142"/>
  <c r="AH51" i="142" s="1"/>
  <c r="AE51" i="142"/>
  <c r="AJ51" i="142"/>
  <c r="AF819" i="142"/>
  <c r="AH819" i="142" s="1"/>
  <c r="AJ819" i="142"/>
  <c r="AE819" i="142"/>
  <c r="AG819" i="142" s="1"/>
  <c r="AJ226" i="142"/>
  <c r="AF226" i="142"/>
  <c r="AH226" i="142" s="1"/>
  <c r="AE226" i="142"/>
  <c r="AE715" i="142"/>
  <c r="AF715" i="142"/>
  <c r="AH715" i="142" s="1"/>
  <c r="AJ715" i="142"/>
  <c r="AF233" i="142"/>
  <c r="AH233" i="142" s="1"/>
  <c r="AE233" i="142"/>
  <c r="AJ233" i="142"/>
  <c r="AF40" i="142"/>
  <c r="AH40" i="142" s="1"/>
  <c r="AJ40" i="142"/>
  <c r="AE40" i="142"/>
  <c r="AE506" i="142"/>
  <c r="AF506" i="142"/>
  <c r="AH506" i="142" s="1"/>
  <c r="AJ506" i="142"/>
  <c r="AF839" i="142"/>
  <c r="AH839" i="142" s="1"/>
  <c r="AE839" i="142"/>
  <c r="AJ839" i="142"/>
  <c r="AE382" i="142"/>
  <c r="AF382" i="142"/>
  <c r="AH382" i="142" s="1"/>
  <c r="AJ382" i="142"/>
  <c r="AF785" i="142"/>
  <c r="AH785" i="142" s="1"/>
  <c r="AE785" i="142"/>
  <c r="AJ785" i="142"/>
  <c r="AF644" i="142"/>
  <c r="AH644" i="142" s="1"/>
  <c r="AE644" i="142"/>
  <c r="AJ644" i="142"/>
  <c r="AF1010" i="142"/>
  <c r="AH1010" i="142" s="1"/>
  <c r="AE1010" i="142"/>
  <c r="AJ1010" i="142"/>
  <c r="AI506" i="141"/>
  <c r="AI839" i="141"/>
  <c r="AI488" i="142"/>
  <c r="AI689" i="142"/>
  <c r="AI288" i="142"/>
  <c r="AI1010" i="141"/>
  <c r="AI465" i="141"/>
  <c r="AI122" i="142"/>
  <c r="AI88" i="141"/>
  <c r="AI51" i="141"/>
  <c r="AG344" i="142"/>
  <c r="AG47" i="142"/>
  <c r="AG945" i="142"/>
  <c r="AG653" i="142"/>
  <c r="AG907" i="142"/>
  <c r="AG172" i="142"/>
  <c r="AG595" i="142"/>
  <c r="AI686" i="142"/>
  <c r="AI46" i="142"/>
  <c r="AI82" i="142"/>
  <c r="AI111" i="142"/>
  <c r="AI233" i="141"/>
  <c r="AI749" i="141"/>
  <c r="AI311" i="142"/>
  <c r="AI965" i="142"/>
  <c r="AI411" i="142"/>
  <c r="AI715" i="141"/>
  <c r="AI382" i="141"/>
  <c r="AI166" i="142"/>
  <c r="AI544" i="142"/>
  <c r="AI816" i="142"/>
  <c r="AI19" i="141"/>
  <c r="AG94" i="142"/>
  <c r="AG566" i="142"/>
  <c r="AG158" i="142"/>
  <c r="AG650" i="142"/>
  <c r="AG386" i="142"/>
  <c r="AG56" i="142"/>
  <c r="AG856" i="142"/>
  <c r="AG823" i="142"/>
  <c r="AG170" i="142"/>
  <c r="AI665" i="142"/>
  <c r="AI828" i="142"/>
  <c r="AI904" i="142"/>
  <c r="AI45" i="142"/>
  <c r="AI388" i="142"/>
  <c r="AI836" i="142"/>
  <c r="AI889" i="142"/>
  <c r="AI866" i="141"/>
  <c r="AI692" i="142"/>
  <c r="AI876" i="142"/>
  <c r="AI177" i="142"/>
  <c r="AI537" i="141"/>
  <c r="AG450" i="142"/>
  <c r="AG508" i="142"/>
  <c r="AG250" i="142"/>
  <c r="AG239" i="142"/>
  <c r="AG627" i="142"/>
  <c r="AG713" i="142"/>
  <c r="AG468" i="142"/>
  <c r="AG615" i="142"/>
  <c r="AI644" i="141"/>
  <c r="AI231" i="142"/>
  <c r="AI328" i="141"/>
  <c r="AI350" i="142"/>
  <c r="AI414" i="141"/>
  <c r="AI139" i="142"/>
  <c r="AI752" i="141"/>
  <c r="AI934" i="142"/>
  <c r="AI168" i="141"/>
  <c r="AG219" i="142"/>
  <c r="AG1003" i="142"/>
  <c r="AG431" i="142"/>
  <c r="AG316" i="142"/>
  <c r="AG364" i="142"/>
  <c r="AG706" i="142"/>
  <c r="AG187" i="142"/>
  <c r="AG223" i="142"/>
  <c r="AG740" i="142"/>
  <c r="AG354" i="142"/>
  <c r="AG523" i="142"/>
  <c r="AG1012" i="142"/>
  <c r="AG273" i="142"/>
  <c r="AG943" i="142"/>
  <c r="AG42" i="142"/>
  <c r="AG607" i="142"/>
  <c r="AE525" i="142"/>
  <c r="AF525" i="142"/>
  <c r="AH525" i="142" s="1"/>
  <c r="AJ525" i="142"/>
  <c r="AE797" i="142"/>
  <c r="AF797" i="142"/>
  <c r="AH797" i="142" s="1"/>
  <c r="AJ797" i="142"/>
  <c r="AF874" i="142"/>
  <c r="AH874" i="142" s="1"/>
  <c r="AE874" i="142"/>
  <c r="AJ874" i="142"/>
  <c r="AJ767" i="142"/>
  <c r="AF767" i="142"/>
  <c r="AH767" i="142" s="1"/>
  <c r="AE767" i="142"/>
  <c r="AJ401" i="142"/>
  <c r="AF401" i="142"/>
  <c r="AH401" i="142" s="1"/>
  <c r="AE401" i="142"/>
  <c r="AJ227" i="142"/>
  <c r="AF227" i="142"/>
  <c r="AH227" i="142" s="1"/>
  <c r="AE227" i="142"/>
  <c r="AE119" i="142"/>
  <c r="AF119" i="142"/>
  <c r="AH119" i="142" s="1"/>
  <c r="AJ119" i="142"/>
  <c r="AI391" i="142"/>
  <c r="AI285" i="142"/>
  <c r="AI408" i="142"/>
  <c r="AI558" i="142"/>
  <c r="AI210" i="142"/>
  <c r="AI602" i="142"/>
  <c r="AI670" i="142"/>
  <c r="AI21" i="142"/>
  <c r="AG587" i="142"/>
  <c r="AG897" i="142"/>
  <c r="AG234" i="142"/>
  <c r="AG242" i="142"/>
  <c r="AG310" i="142"/>
  <c r="AG621" i="142"/>
  <c r="AG885" i="142"/>
  <c r="AG270" i="142"/>
  <c r="AG455" i="142"/>
  <c r="AI396" i="142"/>
  <c r="AI214" i="142"/>
  <c r="AI228" i="142"/>
  <c r="AI764" i="141"/>
  <c r="AI525" i="141"/>
  <c r="AI652" i="142"/>
  <c r="AI874" i="141"/>
  <c r="AI497" i="141"/>
  <c r="AI279" i="142"/>
  <c r="AI40" i="141"/>
  <c r="AI973" i="142"/>
  <c r="AG882" i="142"/>
  <c r="AG362" i="142"/>
  <c r="AI526" i="142"/>
  <c r="AI415" i="142"/>
  <c r="AI702" i="142"/>
  <c r="AI61" i="142"/>
  <c r="AI142" i="142"/>
  <c r="AI962" i="142"/>
  <c r="AI594" i="142"/>
  <c r="AI1006" i="142"/>
  <c r="AI502" i="142"/>
  <c r="AI705" i="142"/>
  <c r="AG30" i="142"/>
  <c r="AG289" i="142"/>
  <c r="AG765" i="142"/>
  <c r="AG696" i="142"/>
  <c r="AG680" i="142"/>
  <c r="AG869" i="142"/>
  <c r="AG237" i="142"/>
  <c r="AI574" i="142"/>
  <c r="AI797" i="141"/>
  <c r="AI647" i="142"/>
  <c r="AI583" i="142"/>
  <c r="AI410" i="142"/>
  <c r="AI226" i="141"/>
  <c r="AI963" i="142"/>
  <c r="AI522" i="142"/>
  <c r="AI156" i="142"/>
  <c r="AI336" i="142"/>
  <c r="AG954" i="142"/>
  <c r="AG643" i="142"/>
  <c r="AG293" i="142"/>
  <c r="AG251" i="142"/>
  <c r="AG840" i="142"/>
  <c r="AG669" i="142"/>
  <c r="AG98" i="142"/>
  <c r="AE63" i="142"/>
  <c r="AF63" i="142"/>
  <c r="AH63" i="142" s="1"/>
  <c r="AJ63" i="142"/>
  <c r="AE760" i="142"/>
  <c r="AG760" i="142" s="1"/>
  <c r="AJ760" i="142"/>
  <c r="AF760" i="142"/>
  <c r="AH760" i="142" s="1"/>
  <c r="AE745" i="142"/>
  <c r="AF745" i="142"/>
  <c r="AH745" i="142" s="1"/>
  <c r="AJ745" i="142"/>
  <c r="AF349" i="142"/>
  <c r="AH349" i="142" s="1"/>
  <c r="AE349" i="142"/>
  <c r="AJ349" i="142"/>
  <c r="AE577" i="142"/>
  <c r="AF577" i="142"/>
  <c r="AH577" i="142" s="1"/>
  <c r="AJ577" i="142"/>
  <c r="AJ859" i="142"/>
  <c r="AE859" i="142"/>
  <c r="AF859" i="142"/>
  <c r="AH859" i="142" s="1"/>
  <c r="AF940" i="142"/>
  <c r="AH940" i="142" s="1"/>
  <c r="AE940" i="142"/>
  <c r="AJ940" i="142"/>
  <c r="AF100" i="142"/>
  <c r="AH100" i="142" s="1"/>
  <c r="AE100" i="142"/>
  <c r="AJ100" i="142"/>
  <c r="AE102" i="142"/>
  <c r="AF102" i="142"/>
  <c r="AH102" i="142" s="1"/>
  <c r="AJ102" i="142"/>
  <c r="AE547" i="142"/>
  <c r="AF547" i="142"/>
  <c r="AH547" i="142" s="1"/>
  <c r="AJ547" i="142"/>
  <c r="AI102" i="141"/>
  <c r="AI577" i="141"/>
  <c r="AI714" i="142"/>
  <c r="AI784" i="142"/>
  <c r="AI803" i="142"/>
  <c r="AI642" i="141"/>
  <c r="AI633" i="141"/>
  <c r="AI100" i="141"/>
  <c r="AI608" i="142"/>
  <c r="AG528" i="142"/>
  <c r="AG150" i="142"/>
  <c r="AG324" i="142"/>
  <c r="AI22" i="142"/>
  <c r="AI112" i="142"/>
  <c r="AI434" i="142"/>
  <c r="AI247" i="141"/>
  <c r="AI471" i="142"/>
  <c r="AI660" i="142"/>
  <c r="AI737" i="142"/>
  <c r="AI407" i="142"/>
  <c r="AI890" i="142"/>
  <c r="AG1013" i="142"/>
  <c r="AG318" i="142"/>
  <c r="AG331" i="142"/>
  <c r="AG390" i="142"/>
  <c r="AG900" i="142"/>
  <c r="AI861" i="142"/>
  <c r="AI940" i="141"/>
  <c r="AI427" i="142"/>
  <c r="AI195" i="142"/>
  <c r="AI867" i="142"/>
  <c r="AI837" i="142"/>
  <c r="AI227" i="141"/>
  <c r="AI287" i="142"/>
  <c r="AI725" i="142"/>
  <c r="AI110" i="142"/>
  <c r="AI496" i="142"/>
  <c r="AG126" i="142"/>
  <c r="AG554" i="142"/>
  <c r="AG635" i="142"/>
  <c r="AG224" i="142"/>
  <c r="AG262" i="142"/>
  <c r="AG78" i="142"/>
  <c r="AI349" i="141"/>
  <c r="AI1015" i="142"/>
  <c r="AI674" i="142"/>
  <c r="AI810" i="142"/>
  <c r="AI745" i="141"/>
  <c r="AI63" i="141"/>
  <c r="AI775" i="142"/>
  <c r="AI989" i="142"/>
  <c r="AI639" i="142"/>
  <c r="AI726" i="142"/>
  <c r="AI931" i="142"/>
  <c r="AG656" i="142"/>
  <c r="AG918" i="142"/>
  <c r="AG875" i="142"/>
  <c r="AG551" i="142"/>
  <c r="AG115" i="142"/>
  <c r="AG325" i="142"/>
  <c r="AG347" i="142"/>
  <c r="AE491" i="142"/>
  <c r="AF491" i="142"/>
  <c r="AH491" i="142" s="1"/>
  <c r="AJ491" i="142"/>
  <c r="AF826" i="142"/>
  <c r="AH826" i="142" s="1"/>
  <c r="AE826" i="142"/>
  <c r="AJ826" i="142"/>
  <c r="AI601" i="142"/>
  <c r="AI671" i="142"/>
  <c r="AI957" i="142"/>
  <c r="AI630" i="142"/>
  <c r="AI646" i="142"/>
  <c r="AI569" i="142"/>
  <c r="AI454" i="141"/>
  <c r="AI859" i="141"/>
  <c r="AI41" i="142"/>
  <c r="AI914" i="142"/>
  <c r="AI716" i="142"/>
  <c r="AI145" i="142"/>
  <c r="AI75" i="142"/>
  <c r="AI964" i="142"/>
  <c r="AI758" i="142"/>
  <c r="AI17" i="142"/>
  <c r="AI458" i="142"/>
  <c r="AG720" i="142"/>
  <c r="AG871" i="142"/>
  <c r="AG779" i="142"/>
  <c r="AG38" i="142"/>
  <c r="AI800" i="142"/>
  <c r="AI366" i="142"/>
  <c r="AI673" i="142"/>
  <c r="AI701" i="142"/>
  <c r="AI453" i="142"/>
  <c r="AI917" i="142"/>
  <c r="AI788" i="142"/>
  <c r="AI760" i="141"/>
  <c r="AI589" i="142"/>
  <c r="AI826" i="141"/>
  <c r="AI114" i="142"/>
  <c r="AI731" i="142"/>
  <c r="AI547" i="141"/>
  <c r="AG359" i="142"/>
  <c r="AG604" i="142"/>
  <c r="AG176" i="142"/>
  <c r="AG50" i="142"/>
  <c r="AG151" i="142"/>
  <c r="AG248" i="142"/>
  <c r="AG750" i="142"/>
  <c r="AG651" i="142"/>
  <c r="AI911" i="142"/>
  <c r="AI74" i="142"/>
  <c r="AI211" i="142"/>
  <c r="AI819" i="141"/>
  <c r="AI1009" i="142"/>
  <c r="AI399" i="142"/>
  <c r="AI699" i="142"/>
  <c r="AI631" i="142"/>
  <c r="AI959" i="142"/>
  <c r="AI721" i="142"/>
  <c r="AI799" i="142"/>
  <c r="AI254" i="142"/>
  <c r="AI339" i="142"/>
  <c r="AI201" i="142"/>
  <c r="AI501" i="142"/>
  <c r="AI783" i="142"/>
  <c r="AI361" i="142"/>
  <c r="AG549" i="142"/>
  <c r="AG334" i="142"/>
  <c r="AG722" i="142"/>
  <c r="AG915" i="142"/>
  <c r="AG80" i="142"/>
  <c r="AG445" i="142"/>
  <c r="AI222" i="142"/>
  <c r="AI790" i="142"/>
  <c r="AI252" i="142"/>
  <c r="AI838" i="142"/>
  <c r="AI844" i="142"/>
  <c r="AI1005" i="142"/>
  <c r="AI265" i="142"/>
  <c r="AI491" i="141"/>
  <c r="AI238" i="142"/>
  <c r="AI253" i="142"/>
  <c r="AI690" i="142"/>
  <c r="AG956" i="142"/>
  <c r="AG515" i="142"/>
  <c r="AG579" i="142"/>
  <c r="AG776" i="142"/>
  <c r="AG256" i="142"/>
  <c r="AE38" i="21"/>
  <c r="AC221" i="142"/>
  <c r="AC38" i="21"/>
  <c r="AD221" i="142"/>
  <c r="AD666" i="142"/>
  <c r="AC355" i="142"/>
  <c r="AC805" i="142"/>
  <c r="AD38" i="21"/>
  <c r="AD1017" i="141"/>
  <c r="AC666" i="142"/>
  <c r="AD355" i="142"/>
  <c r="AD805" i="142"/>
  <c r="AA38" i="21"/>
  <c r="AB39" i="21" l="1"/>
  <c r="AG374" i="142"/>
  <c r="AI374" i="142" s="1"/>
  <c r="AI76" i="142"/>
  <c r="AG107" i="142"/>
  <c r="AI107" i="142" s="1"/>
  <c r="AG952" i="142"/>
  <c r="AG429" i="142"/>
  <c r="AG109" i="142"/>
  <c r="AI573" i="142"/>
  <c r="AI571" i="142"/>
  <c r="AI438" i="142"/>
  <c r="AI597" i="142"/>
  <c r="AI230" i="142"/>
  <c r="AG739" i="142"/>
  <c r="AG40" i="142"/>
  <c r="AI40" i="142" s="1"/>
  <c r="AG812" i="142"/>
  <c r="AI812" i="142" s="1"/>
  <c r="AG547" i="142"/>
  <c r="AI547" i="142" s="1"/>
  <c r="AI751" i="142"/>
  <c r="AG226" i="142"/>
  <c r="AI226" i="142" s="1"/>
  <c r="AG998" i="142"/>
  <c r="AI998" i="142" s="1"/>
  <c r="AG859" i="142"/>
  <c r="AI859" i="142" s="1"/>
  <c r="AG709" i="142"/>
  <c r="AI709" i="142" s="1"/>
  <c r="AI463" i="142"/>
  <c r="AG512" i="142"/>
  <c r="AG134" i="142"/>
  <c r="AI134" i="142" s="1"/>
  <c r="AE666" i="142"/>
  <c r="AG666" i="142" s="1"/>
  <c r="AF666" i="142"/>
  <c r="AH666" i="142" s="1"/>
  <c r="AJ666" i="142"/>
  <c r="AG212" i="142"/>
  <c r="AI733" i="142"/>
  <c r="AI157" i="142"/>
  <c r="AI481" i="142"/>
  <c r="AJ355" i="142"/>
  <c r="AE355" i="142"/>
  <c r="AG355" i="142" s="1"/>
  <c r="AI355" i="142" s="1"/>
  <c r="AF355" i="142"/>
  <c r="AH355" i="142" s="1"/>
  <c r="AE805" i="142"/>
  <c r="AF805" i="142"/>
  <c r="AH805" i="142" s="1"/>
  <c r="AJ805" i="142"/>
  <c r="AG36" i="142"/>
  <c r="AI36" i="142" s="1"/>
  <c r="AI942" i="142"/>
  <c r="AG232" i="142"/>
  <c r="AI805" i="141"/>
  <c r="AG89" i="142"/>
  <c r="AG404" i="142"/>
  <c r="AI848" i="142"/>
  <c r="AG987" i="142"/>
  <c r="AG20" i="142"/>
  <c r="AI20" i="142" s="1"/>
  <c r="AG357" i="142"/>
  <c r="AG708" i="142"/>
  <c r="AG175" i="142"/>
  <c r="AG128" i="142"/>
  <c r="AG614" i="142"/>
  <c r="AG970" i="142"/>
  <c r="AI970" i="142" s="1"/>
  <c r="AI985" i="142"/>
  <c r="AG194" i="142"/>
  <c r="AG531" i="142"/>
  <c r="AG634" i="142"/>
  <c r="AG605" i="142"/>
  <c r="AG586" i="142"/>
  <c r="AG603" i="142"/>
  <c r="AI603" i="142" s="1"/>
  <c r="AI698" i="142"/>
  <c r="AG769" i="142"/>
  <c r="AI845" i="142"/>
  <c r="AG948" i="142"/>
  <c r="AG247" i="142"/>
  <c r="AI247" i="142" s="1"/>
  <c r="AG749" i="142"/>
  <c r="AI749" i="142" s="1"/>
  <c r="AG93" i="142"/>
  <c r="AG968" i="142"/>
  <c r="AG813" i="142"/>
  <c r="AI813" i="142" s="1"/>
  <c r="AI343" i="142"/>
  <c r="AI149" i="142"/>
  <c r="AI877" i="142"/>
  <c r="AI1001" i="142"/>
  <c r="AI138" i="142"/>
  <c r="AG16" i="141"/>
  <c r="AI16" i="141" s="1"/>
  <c r="AI1016" i="141" s="1"/>
  <c r="AH16" i="141"/>
  <c r="Q16" i="141" s="1"/>
  <c r="R1016" i="141" s="1"/>
  <c r="R1017" i="141" s="1"/>
  <c r="F1017" i="142" s="1"/>
  <c r="AG209" i="142"/>
  <c r="AI185" i="142"/>
  <c r="AI761" i="142"/>
  <c r="AI85" i="142"/>
  <c r="AG392" i="142"/>
  <c r="AG57" i="142"/>
  <c r="AG351" i="142"/>
  <c r="AE221" i="142"/>
  <c r="AF221" i="142"/>
  <c r="AH221" i="142" s="1"/>
  <c r="AJ221" i="142"/>
  <c r="AI777" i="142"/>
  <c r="AI221" i="141"/>
  <c r="AI174" i="142"/>
  <c r="AG430" i="142"/>
  <c r="AI207" i="142"/>
  <c r="AG703" i="142"/>
  <c r="AG538" i="142"/>
  <c r="AI189" i="142"/>
  <c r="AI795" i="142"/>
  <c r="AI611" i="142"/>
  <c r="AG205" i="142"/>
  <c r="AG505" i="142"/>
  <c r="AG267" i="142"/>
  <c r="AI84" i="142"/>
  <c r="AI439" i="142"/>
  <c r="AI500" i="142"/>
  <c r="AI730" i="142"/>
  <c r="AG667" i="142"/>
  <c r="AG218" i="142"/>
  <c r="AI734" i="142"/>
  <c r="AG676" i="142"/>
  <c r="AG759" i="142"/>
  <c r="AG60" i="142"/>
  <c r="AG202" i="142"/>
  <c r="AG794" i="142"/>
  <c r="AG796" i="142"/>
  <c r="AI236" i="142"/>
  <c r="AG742" i="142"/>
  <c r="AG180" i="142"/>
  <c r="AG274" i="142"/>
  <c r="AG377" i="142"/>
  <c r="AI425" i="142"/>
  <c r="AI200" i="142"/>
  <c r="AI462" i="142"/>
  <c r="AG921" i="142"/>
  <c r="AG131" i="142"/>
  <c r="AI441" i="142"/>
  <c r="AI485" i="142"/>
  <c r="AG403" i="142"/>
  <c r="AI27" i="142"/>
  <c r="AG636" i="142"/>
  <c r="AG849" i="142"/>
  <c r="AI811" i="142"/>
  <c r="AI418" i="142"/>
  <c r="AI618" i="142"/>
  <c r="AI997" i="142"/>
  <c r="AI452" i="142"/>
  <c r="AI947" i="142"/>
  <c r="AG323" i="142"/>
  <c r="AI951" i="142"/>
  <c r="AI428" i="142"/>
  <c r="AG824" i="142"/>
  <c r="AG460" i="142"/>
  <c r="AI723" i="142"/>
  <c r="AI641" i="142"/>
  <c r="AG584" i="142"/>
  <c r="AG113" i="142"/>
  <c r="AG596" i="142"/>
  <c r="AI1014" i="142"/>
  <c r="AI929" i="142"/>
  <c r="AG744" i="142"/>
  <c r="AI879" i="142"/>
  <c r="AG243" i="142"/>
  <c r="AI976" i="142"/>
  <c r="AG516" i="142"/>
  <c r="AG1004" i="142"/>
  <c r="AI771" i="142"/>
  <c r="AG25" i="142"/>
  <c r="AG290" i="142"/>
  <c r="AI369" i="142"/>
  <c r="AI873" i="142"/>
  <c r="AI565" i="142"/>
  <c r="AI33" i="142"/>
  <c r="AI127" i="142"/>
  <c r="AG778" i="142"/>
  <c r="AI18" i="142"/>
  <c r="AI52" i="142"/>
  <c r="AI435" i="142"/>
  <c r="AG793" i="142"/>
  <c r="AG263" i="142"/>
  <c r="AI534" i="142"/>
  <c r="AI553" i="142"/>
  <c r="AG938" i="142"/>
  <c r="AG789" i="142"/>
  <c r="AI519" i="142"/>
  <c r="AI62" i="142"/>
  <c r="AI277" i="142"/>
  <c r="AI472" i="142"/>
  <c r="AG955" i="142"/>
  <c r="AG556" i="142"/>
  <c r="AG658" i="142"/>
  <c r="AI329" i="142"/>
  <c r="AI217" i="142"/>
  <c r="AG834" i="142"/>
  <c r="AG817" i="142"/>
  <c r="AG780" i="142"/>
  <c r="AI459" i="142"/>
  <c r="AI327" i="142"/>
  <c r="AG559" i="142"/>
  <c r="AG498" i="142"/>
  <c r="AG990" i="142"/>
  <c r="AG582" i="142"/>
  <c r="AI294" i="142"/>
  <c r="AI342" i="142"/>
  <c r="AI29" i="142"/>
  <c r="AG398" i="142"/>
  <c r="AG572" i="142"/>
  <c r="AG675" i="142"/>
  <c r="AG451" i="142"/>
  <c r="AI518" i="142"/>
  <c r="AG305" i="142"/>
  <c r="AG375" i="142"/>
  <c r="AG527" i="142"/>
  <c r="AG457" i="142"/>
  <c r="AG148" i="142"/>
  <c r="AI320" i="142"/>
  <c r="AI697" i="142"/>
  <c r="AG276" i="142"/>
  <c r="AG66" i="142"/>
  <c r="AI896" i="142"/>
  <c r="AI402" i="142"/>
  <c r="AI280" i="142"/>
  <c r="AI424" i="142"/>
  <c r="AI35" i="142"/>
  <c r="AI447" i="142"/>
  <c r="AI919" i="142"/>
  <c r="AI422" i="142"/>
  <c r="AI677" i="142"/>
  <c r="AG49" i="142"/>
  <c r="AG564" i="142"/>
  <c r="AG946" i="142"/>
  <c r="AG593" i="142"/>
  <c r="AI908" i="142"/>
  <c r="AI297" i="142"/>
  <c r="AI442" i="142"/>
  <c r="AI949" i="142"/>
  <c r="AI86" i="142"/>
  <c r="AG628" i="142"/>
  <c r="AG616" i="142"/>
  <c r="AG1008" i="142"/>
  <c r="AG184" i="142"/>
  <c r="AG563" i="142"/>
  <c r="AG39" i="142"/>
  <c r="AI842" i="142"/>
  <c r="AI578" i="142"/>
  <c r="AG1002" i="142"/>
  <c r="AI482" i="142"/>
  <c r="AI781" i="142"/>
  <c r="AI208" i="142"/>
  <c r="AI960" i="142"/>
  <c r="AI23" i="142"/>
  <c r="AI809" i="142"/>
  <c r="AI922" i="142"/>
  <c r="AG198" i="142"/>
  <c r="AG967" i="142"/>
  <c r="AG168" i="142"/>
  <c r="AG865" i="142"/>
  <c r="AI28" i="142"/>
  <c r="AI606" i="142"/>
  <c r="AI855" i="142"/>
  <c r="AI368" i="142"/>
  <c r="AG833" i="142"/>
  <c r="AG266" i="142"/>
  <c r="AG298" i="142"/>
  <c r="AG164" i="142"/>
  <c r="AI229" i="142"/>
  <c r="AI341" i="142"/>
  <c r="AI672" i="142"/>
  <c r="AG541" i="142"/>
  <c r="AG95" i="142"/>
  <c r="AI926" i="142"/>
  <c r="AI397" i="142"/>
  <c r="AI895" i="142"/>
  <c r="AI241" i="142"/>
  <c r="AI376" i="142"/>
  <c r="AI700" i="142"/>
  <c r="AI197" i="142"/>
  <c r="AI116" i="142"/>
  <c r="AI475" i="142"/>
  <c r="AG905" i="142"/>
  <c r="AG835" i="142"/>
  <c r="AG694" i="142"/>
  <c r="AI772" i="142"/>
  <c r="AI927" i="142"/>
  <c r="AI204" i="142"/>
  <c r="AI421" i="142"/>
  <c r="AI862" i="142"/>
  <c r="AI68" i="142"/>
  <c r="AI757" i="142"/>
  <c r="AG543" i="142"/>
  <c r="AI623" i="142"/>
  <c r="AI124" i="142"/>
  <c r="AI756" i="142"/>
  <c r="AI535" i="142"/>
  <c r="AG461" i="142"/>
  <c r="AI70" i="142"/>
  <c r="AI34" i="142"/>
  <c r="AI125" i="142"/>
  <c r="AI284" i="142"/>
  <c r="AI469" i="142"/>
  <c r="AI570" i="142"/>
  <c r="AI906" i="142"/>
  <c r="AG581" i="142"/>
  <c r="AG159" i="142"/>
  <c r="AG532" i="142"/>
  <c r="AI969" i="142"/>
  <c r="AI54" i="142"/>
  <c r="AI307" i="142"/>
  <c r="AI613" i="142"/>
  <c r="AI617" i="142"/>
  <c r="AI638" i="142"/>
  <c r="AI818" i="142"/>
  <c r="AG108" i="142"/>
  <c r="AG118" i="142"/>
  <c r="AG492" i="142"/>
  <c r="AG883" i="142"/>
  <c r="AG806" i="142"/>
  <c r="AI433" i="142"/>
  <c r="AI363" i="142"/>
  <c r="AI420" i="142"/>
  <c r="AI169" i="142"/>
  <c r="AI988" i="142"/>
  <c r="AI728" i="142"/>
  <c r="AI980" i="142"/>
  <c r="AI825" i="142"/>
  <c r="AI489" i="142"/>
  <c r="AI104" i="142"/>
  <c r="AI53" i="142"/>
  <c r="AI923" i="142"/>
  <c r="AI645" i="142"/>
  <c r="AG167" i="142"/>
  <c r="AG155" i="142"/>
  <c r="AG513" i="142"/>
  <c r="AG333" i="142"/>
  <c r="AG494" i="142"/>
  <c r="AG681" i="142"/>
  <c r="AG464" i="142"/>
  <c r="AI130" i="142"/>
  <c r="AI719" i="142"/>
  <c r="AI444" i="142"/>
  <c r="AI981" i="142"/>
  <c r="AI768" i="142"/>
  <c r="AI510" i="142"/>
  <c r="AI203" i="142"/>
  <c r="AI983" i="142"/>
  <c r="AI319" i="142"/>
  <c r="AI762" i="142"/>
  <c r="AI860" i="142"/>
  <c r="AI301" i="142"/>
  <c r="AG821" i="142"/>
  <c r="AG736" i="142"/>
  <c r="AG181" i="142"/>
  <c r="AG557" i="142"/>
  <c r="AI654" i="142"/>
  <c r="AI101" i="142"/>
  <c r="AI405" i="142"/>
  <c r="AI548" i="142"/>
  <c r="AI503" i="142"/>
  <c r="AI950" i="142"/>
  <c r="AI662" i="142"/>
  <c r="AI103" i="142"/>
  <c r="AI24" i="142"/>
  <c r="AI712" i="142"/>
  <c r="AG67" i="142"/>
  <c r="AG296" i="142"/>
  <c r="AG71" i="142"/>
  <c r="AG91" i="142"/>
  <c r="AG227" i="142"/>
  <c r="AI121" i="142"/>
  <c r="AI995" i="142"/>
  <c r="AI163" i="142"/>
  <c r="AI561" i="142"/>
  <c r="AI272" i="142"/>
  <c r="AI367" i="142"/>
  <c r="AI933" i="142"/>
  <c r="AI271" i="142"/>
  <c r="AI682" i="142"/>
  <c r="AI530" i="142"/>
  <c r="AI105" i="142"/>
  <c r="AI255" i="142"/>
  <c r="AI843" i="142"/>
  <c r="AG792" i="142"/>
  <c r="AG348" i="142"/>
  <c r="AG802" i="142"/>
  <c r="AG562" i="142"/>
  <c r="AG863" i="142"/>
  <c r="AI48" i="142"/>
  <c r="AI304" i="142"/>
  <c r="AI478" i="142"/>
  <c r="AI509" i="142"/>
  <c r="AI939" i="142"/>
  <c r="AI65" i="142"/>
  <c r="AI153" i="142"/>
  <c r="AG345" i="142"/>
  <c r="AG171" i="142"/>
  <c r="AG58" i="142"/>
  <c r="AG704" i="142"/>
  <c r="AI152" i="142"/>
  <c r="AI975" i="142"/>
  <c r="AI260" i="142"/>
  <c r="AI909" i="142"/>
  <c r="AI378" i="142"/>
  <c r="AI567" i="142"/>
  <c r="AI684" i="142"/>
  <c r="AI409" i="142"/>
  <c r="AI356" i="142"/>
  <c r="AI99" i="142"/>
  <c r="AI32" i="142"/>
  <c r="AI259" i="142"/>
  <c r="AI470" i="142"/>
  <c r="AG920" i="142"/>
  <c r="AG88" i="142"/>
  <c r="AG306" i="142"/>
  <c r="AI953" i="142"/>
  <c r="AI372" i="142"/>
  <c r="AI991" i="142"/>
  <c r="AI199" i="142"/>
  <c r="AI77" i="142"/>
  <c r="AI92" i="142"/>
  <c r="AI545" i="142"/>
  <c r="AI830" i="142"/>
  <c r="AI847" i="142"/>
  <c r="AI894" i="142"/>
  <c r="AI213" i="142"/>
  <c r="AG317" i="142"/>
  <c r="AI629" i="142"/>
  <c r="AI268" i="142"/>
  <c r="AI235" i="142"/>
  <c r="AI64" i="142"/>
  <c r="AI406" i="142"/>
  <c r="AI529" i="142"/>
  <c r="AI504" i="142"/>
  <c r="AI827" i="142"/>
  <c r="AI787" i="142"/>
  <c r="AI373" i="142"/>
  <c r="AI466" i="142"/>
  <c r="AI937" i="142"/>
  <c r="AI902" i="142"/>
  <c r="AG822" i="142"/>
  <c r="AG766" i="142"/>
  <c r="AI622" i="142"/>
  <c r="AI979" i="142"/>
  <c r="AI416" i="142"/>
  <c r="AI162" i="142"/>
  <c r="AI480" i="142"/>
  <c r="AI326" i="142"/>
  <c r="AI599" i="142"/>
  <c r="AI679" i="142"/>
  <c r="AI400" i="142"/>
  <c r="AI192" i="142"/>
  <c r="AI73" i="142"/>
  <c r="AI225" i="142"/>
  <c r="AI520" i="142"/>
  <c r="AG465" i="142"/>
  <c r="AI383" i="142"/>
  <c r="AI881" i="142"/>
  <c r="AI97" i="142"/>
  <c r="AI801" i="142"/>
  <c r="AI467" i="142"/>
  <c r="AG332" i="142"/>
  <c r="AG456" i="142"/>
  <c r="AG625" i="142"/>
  <c r="AG619" i="142"/>
  <c r="AG982" i="142"/>
  <c r="AI678" i="142"/>
  <c r="AI493" i="142"/>
  <c r="AI144" i="142"/>
  <c r="AI337" i="142"/>
  <c r="AI648" i="142"/>
  <c r="AI486" i="142"/>
  <c r="AI179" i="142"/>
  <c r="AG346" i="142"/>
  <c r="AG269" i="142"/>
  <c r="AG815" i="142"/>
  <c r="AG560" i="142"/>
  <c r="AG300" i="142"/>
  <c r="AG281" i="142"/>
  <c r="AI607" i="142"/>
  <c r="AI42" i="142"/>
  <c r="AI273" i="142"/>
  <c r="AI354" i="142"/>
  <c r="AI219" i="142"/>
  <c r="AI468" i="142"/>
  <c r="AI450" i="142"/>
  <c r="AI650" i="142"/>
  <c r="AI653" i="142"/>
  <c r="AI978" i="142"/>
  <c r="AI47" i="142"/>
  <c r="AG785" i="142"/>
  <c r="AG382" i="142"/>
  <c r="AG328" i="142"/>
  <c r="AI523" i="142"/>
  <c r="AI740" i="142"/>
  <c r="AI477" i="142"/>
  <c r="AI187" i="142"/>
  <c r="AI706" i="142"/>
  <c r="AI431" i="142"/>
  <c r="AI627" i="142"/>
  <c r="AI239" i="142"/>
  <c r="AI250" i="142"/>
  <c r="AI856" i="142"/>
  <c r="AI56" i="142"/>
  <c r="AI386" i="142"/>
  <c r="AI566" i="142"/>
  <c r="AI94" i="142"/>
  <c r="AI595" i="142"/>
  <c r="AI945" i="142"/>
  <c r="AG644" i="142"/>
  <c r="AG233" i="142"/>
  <c r="AG511" i="142"/>
  <c r="AI943" i="142"/>
  <c r="AI414" i="142"/>
  <c r="AI37" i="142"/>
  <c r="AI316" i="142"/>
  <c r="AI1003" i="142"/>
  <c r="AI713" i="142"/>
  <c r="AI952" i="142"/>
  <c r="AI508" i="142"/>
  <c r="AI158" i="142"/>
  <c r="AI172" i="142"/>
  <c r="AI752" i="142"/>
  <c r="AI866" i="142"/>
  <c r="AI344" i="142"/>
  <c r="AG1010" i="142"/>
  <c r="AG715" i="142"/>
  <c r="AI1012" i="142"/>
  <c r="AI19" i="142"/>
  <c r="AI223" i="142"/>
  <c r="AI364" i="142"/>
  <c r="AI615" i="142"/>
  <c r="AI170" i="142"/>
  <c r="AI823" i="142"/>
  <c r="AI798" i="142"/>
  <c r="AI907" i="142"/>
  <c r="AI724" i="142"/>
  <c r="AG839" i="142"/>
  <c r="AG506" i="142"/>
  <c r="AG51" i="142"/>
  <c r="AG537" i="142"/>
  <c r="AI251" i="142"/>
  <c r="AI362" i="142"/>
  <c r="AI885" i="142"/>
  <c r="AI621" i="142"/>
  <c r="AI310" i="142"/>
  <c r="AI234" i="142"/>
  <c r="AG525" i="142"/>
  <c r="AI840" i="142"/>
  <c r="AI680" i="142"/>
  <c r="AG119" i="142"/>
  <c r="AI669" i="142"/>
  <c r="AI643" i="142"/>
  <c r="AI237" i="142"/>
  <c r="AI696" i="142"/>
  <c r="AI765" i="142"/>
  <c r="AI882" i="142"/>
  <c r="AI897" i="142"/>
  <c r="AG767" i="142"/>
  <c r="AI98" i="142"/>
  <c r="AI293" i="142"/>
  <c r="AI954" i="142"/>
  <c r="AI869" i="142"/>
  <c r="AI289" i="142"/>
  <c r="AI497" i="142"/>
  <c r="AI30" i="142"/>
  <c r="AI764" i="142"/>
  <c r="AI455" i="142"/>
  <c r="AI270" i="142"/>
  <c r="AI242" i="142"/>
  <c r="AI587" i="142"/>
  <c r="AG401" i="142"/>
  <c r="AG874" i="142"/>
  <c r="AG797" i="142"/>
  <c r="AI325" i="142"/>
  <c r="AI78" i="142"/>
  <c r="AI324" i="142"/>
  <c r="AG100" i="142"/>
  <c r="AI633" i="142"/>
  <c r="AI635" i="142"/>
  <c r="AI331" i="142"/>
  <c r="AI150" i="142"/>
  <c r="AI528" i="142"/>
  <c r="AG577" i="142"/>
  <c r="AG63" i="142"/>
  <c r="AI347" i="142"/>
  <c r="AI875" i="142"/>
  <c r="AI262" i="142"/>
  <c r="AI224" i="142"/>
  <c r="AI126" i="142"/>
  <c r="AI900" i="142"/>
  <c r="AI390" i="142"/>
  <c r="AG102" i="142"/>
  <c r="AG349" i="142"/>
  <c r="AI115" i="142"/>
  <c r="AI551" i="142"/>
  <c r="AI918" i="142"/>
  <c r="AI656" i="142"/>
  <c r="AI642" i="142"/>
  <c r="AI554" i="142"/>
  <c r="AI318" i="142"/>
  <c r="AI1013" i="142"/>
  <c r="AG940" i="142"/>
  <c r="AG745" i="142"/>
  <c r="AI490" i="142"/>
  <c r="AI956" i="142"/>
  <c r="AI819" i="142"/>
  <c r="AI651" i="142"/>
  <c r="AI750" i="142"/>
  <c r="AI604" i="142"/>
  <c r="AI359" i="142"/>
  <c r="AI871" i="142"/>
  <c r="AI722" i="142"/>
  <c r="AI334" i="142"/>
  <c r="AI549" i="142"/>
  <c r="AI248" i="142"/>
  <c r="AI151" i="142"/>
  <c r="AI176" i="142"/>
  <c r="AI38" i="142"/>
  <c r="AI779" i="142"/>
  <c r="AG826" i="142"/>
  <c r="AI776" i="142"/>
  <c r="AI445" i="142"/>
  <c r="AI80" i="142"/>
  <c r="AI915" i="142"/>
  <c r="AI454" i="142"/>
  <c r="AI256" i="142"/>
  <c r="AI579" i="142"/>
  <c r="AI515" i="142"/>
  <c r="AI50" i="142"/>
  <c r="AI760" i="142"/>
  <c r="AI720" i="142"/>
  <c r="AG491" i="142"/>
  <c r="AD16" i="142"/>
  <c r="AE39" i="21"/>
  <c r="AA39" i="21"/>
  <c r="AC39" i="21"/>
  <c r="AC16" i="142"/>
  <c r="AD39" i="21"/>
  <c r="AB40" i="21" l="1"/>
  <c r="R16" i="142"/>
  <c r="P1017" i="142"/>
  <c r="AI586" i="142"/>
  <c r="AI109" i="142"/>
  <c r="AI512" i="142"/>
  <c r="AI429" i="142"/>
  <c r="AI739" i="142"/>
  <c r="AI605" i="142"/>
  <c r="AD1016" i="142"/>
  <c r="AI194" i="142"/>
  <c r="AI212" i="142"/>
  <c r="AI232" i="142"/>
  <c r="AG805" i="142"/>
  <c r="AI404" i="142"/>
  <c r="AI89" i="142"/>
  <c r="AI987" i="142"/>
  <c r="AI666" i="142"/>
  <c r="AI357" i="142"/>
  <c r="AI614" i="142"/>
  <c r="AI128" i="142"/>
  <c r="AI708" i="142"/>
  <c r="AI175" i="142"/>
  <c r="AI531" i="142"/>
  <c r="AI634" i="142"/>
  <c r="AI948" i="142"/>
  <c r="AI769" i="142"/>
  <c r="AI93" i="142"/>
  <c r="AI968" i="142"/>
  <c r="AJ16" i="142"/>
  <c r="AF16" i="142"/>
  <c r="AF1016" i="142" s="1"/>
  <c r="AF1017" i="142" s="1"/>
  <c r="AC1016" i="142"/>
  <c r="AE16" i="142"/>
  <c r="AI209" i="142"/>
  <c r="AI57" i="142"/>
  <c r="AI351" i="142"/>
  <c r="AI392" i="142"/>
  <c r="AG221" i="142"/>
  <c r="AI227" i="142"/>
  <c r="AI205" i="142"/>
  <c r="AI430" i="142"/>
  <c r="AI267" i="142"/>
  <c r="AI703" i="142"/>
  <c r="AI505" i="142"/>
  <c r="AI538" i="142"/>
  <c r="AI759" i="142"/>
  <c r="AI667" i="142"/>
  <c r="AI676" i="142"/>
  <c r="AI218" i="142"/>
  <c r="AI131" i="142"/>
  <c r="AI274" i="142"/>
  <c r="AI742" i="142"/>
  <c r="AI796" i="142"/>
  <c r="AI921" i="142"/>
  <c r="AI180" i="142"/>
  <c r="AI794" i="142"/>
  <c r="AI377" i="142"/>
  <c r="AI60" i="142"/>
  <c r="AI202" i="142"/>
  <c r="AI849" i="142"/>
  <c r="AI636" i="142"/>
  <c r="AI403" i="142"/>
  <c r="AI824" i="142"/>
  <c r="AI323" i="142"/>
  <c r="AI596" i="142"/>
  <c r="AI113" i="142"/>
  <c r="AI584" i="142"/>
  <c r="AI460" i="142"/>
  <c r="AI1004" i="142"/>
  <c r="AI243" i="142"/>
  <c r="AI290" i="142"/>
  <c r="AI516" i="142"/>
  <c r="AI744" i="142"/>
  <c r="AI25" i="142"/>
  <c r="AI955" i="142"/>
  <c r="AI793" i="142"/>
  <c r="AI658" i="142"/>
  <c r="AI789" i="142"/>
  <c r="AI778" i="142"/>
  <c r="AI938" i="142"/>
  <c r="AI263" i="142"/>
  <c r="AI556" i="142"/>
  <c r="AI527" i="142"/>
  <c r="AI451" i="142"/>
  <c r="AI582" i="142"/>
  <c r="AI990" i="142"/>
  <c r="AI780" i="142"/>
  <c r="AI457" i="142"/>
  <c r="AI675" i="142"/>
  <c r="AI559" i="142"/>
  <c r="AI148" i="142"/>
  <c r="AI375" i="142"/>
  <c r="AI398" i="142"/>
  <c r="AI834" i="142"/>
  <c r="AI305" i="142"/>
  <c r="AI572" i="142"/>
  <c r="AI498" i="142"/>
  <c r="AI817" i="142"/>
  <c r="AI39" i="142"/>
  <c r="AI184" i="142"/>
  <c r="AI628" i="142"/>
  <c r="AI593" i="142"/>
  <c r="AI946" i="142"/>
  <c r="AI564" i="142"/>
  <c r="AI66" i="142"/>
  <c r="AI49" i="142"/>
  <c r="AI276" i="142"/>
  <c r="AI563" i="142"/>
  <c r="AI616" i="142"/>
  <c r="AI1008" i="142"/>
  <c r="AI164" i="142"/>
  <c r="AI967" i="142"/>
  <c r="AI198" i="142"/>
  <c r="AI541" i="142"/>
  <c r="AI865" i="142"/>
  <c r="AI833" i="142"/>
  <c r="AI168" i="142"/>
  <c r="AI1002" i="142"/>
  <c r="AI95" i="142"/>
  <c r="AI298" i="142"/>
  <c r="AI266" i="142"/>
  <c r="AI581" i="142"/>
  <c r="AI532" i="142"/>
  <c r="AI461" i="142"/>
  <c r="AI835" i="142"/>
  <c r="AI159" i="142"/>
  <c r="AI543" i="142"/>
  <c r="AI694" i="142"/>
  <c r="AI905" i="142"/>
  <c r="AI91" i="142"/>
  <c r="AI67" i="142"/>
  <c r="AI736" i="142"/>
  <c r="AI821" i="142"/>
  <c r="AI333" i="142"/>
  <c r="AI296" i="142"/>
  <c r="AI513" i="142"/>
  <c r="AI108" i="142"/>
  <c r="AI464" i="142"/>
  <c r="AI494" i="142"/>
  <c r="AI806" i="142"/>
  <c r="AI883" i="142"/>
  <c r="AI118" i="142"/>
  <c r="AI71" i="142"/>
  <c r="AI557" i="142"/>
  <c r="AI181" i="142"/>
  <c r="AI681" i="142"/>
  <c r="AI155" i="142"/>
  <c r="AI167" i="142"/>
  <c r="AI492" i="142"/>
  <c r="AI306" i="142"/>
  <c r="AI802" i="142"/>
  <c r="AI345" i="142"/>
  <c r="AI562" i="142"/>
  <c r="AI88" i="142"/>
  <c r="AI863" i="142"/>
  <c r="AI348" i="142"/>
  <c r="AI792" i="142"/>
  <c r="AI317" i="142"/>
  <c r="AI920" i="142"/>
  <c r="AI704" i="142"/>
  <c r="AI58" i="142"/>
  <c r="AI171" i="142"/>
  <c r="AI300" i="142"/>
  <c r="AI269" i="142"/>
  <c r="AI982" i="142"/>
  <c r="AI465" i="142"/>
  <c r="AI766" i="142"/>
  <c r="AI281" i="142"/>
  <c r="AI456" i="142"/>
  <c r="AI815" i="142"/>
  <c r="AI346" i="142"/>
  <c r="AI625" i="142"/>
  <c r="AI332" i="142"/>
  <c r="AI822" i="142"/>
  <c r="AI560" i="142"/>
  <c r="AI619" i="142"/>
  <c r="AI537" i="142"/>
  <c r="AI644" i="142"/>
  <c r="AI715" i="142"/>
  <c r="AI328" i="142"/>
  <c r="AI785" i="142"/>
  <c r="AI51" i="142"/>
  <c r="AI506" i="142"/>
  <c r="AI511" i="142"/>
  <c r="AI382" i="142"/>
  <c r="AI839" i="142"/>
  <c r="AI1010" i="142"/>
  <c r="AI233" i="142"/>
  <c r="AI874" i="142"/>
  <c r="AI767" i="142"/>
  <c r="AI525" i="142"/>
  <c r="AI401" i="142"/>
  <c r="AI119" i="142"/>
  <c r="AI797" i="142"/>
  <c r="AI577" i="142"/>
  <c r="AI100" i="142"/>
  <c r="AI349" i="142"/>
  <c r="AI940" i="142"/>
  <c r="AI745" i="142"/>
  <c r="AI102" i="142"/>
  <c r="AI63" i="142"/>
  <c r="AI826" i="142"/>
  <c r="AI1017" i="141"/>
  <c r="AI491" i="142"/>
  <c r="AD40" i="21"/>
  <c r="AC40" i="21"/>
  <c r="AD1017" i="142"/>
  <c r="AA40" i="21"/>
  <c r="AE40" i="21"/>
  <c r="O16" i="142" l="1"/>
  <c r="P16" i="142" s="1"/>
  <c r="O383" i="142"/>
  <c r="P383" i="142" s="1"/>
  <c r="O655" i="142"/>
  <c r="P655" i="142" s="1"/>
  <c r="O856" i="142"/>
  <c r="P856" i="142" s="1"/>
  <c r="O781" i="142"/>
  <c r="P781" i="142" s="1"/>
  <c r="O751" i="142"/>
  <c r="P751" i="142" s="1"/>
  <c r="O418" i="142"/>
  <c r="P418" i="142" s="1"/>
  <c r="O801" i="142"/>
  <c r="P801" i="142" s="1"/>
  <c r="O930" i="142"/>
  <c r="P930" i="142" s="1"/>
  <c r="O348" i="142"/>
  <c r="P348" i="142" s="1"/>
  <c r="O936" i="142"/>
  <c r="P936" i="142" s="1"/>
  <c r="O61" i="142"/>
  <c r="P61" i="142" s="1"/>
  <c r="O965" i="142"/>
  <c r="P965" i="142" s="1"/>
  <c r="O174" i="142"/>
  <c r="P174" i="142" s="1"/>
  <c r="O544" i="142"/>
  <c r="P544" i="142" s="1"/>
  <c r="O33" i="142"/>
  <c r="P33" i="142" s="1"/>
  <c r="O600" i="142"/>
  <c r="P600" i="142" s="1"/>
  <c r="O288" i="142"/>
  <c r="P288" i="142" s="1"/>
  <c r="O962" i="142"/>
  <c r="P962" i="142" s="1"/>
  <c r="O593" i="142"/>
  <c r="P593" i="142" s="1"/>
  <c r="O365" i="142"/>
  <c r="P365" i="142" s="1"/>
  <c r="O860" i="142"/>
  <c r="P860" i="142" s="1"/>
  <c r="O587" i="142"/>
  <c r="P587" i="142" s="1"/>
  <c r="O796" i="142"/>
  <c r="P796" i="142" s="1"/>
  <c r="O975" i="142"/>
  <c r="P975" i="142" s="1"/>
  <c r="O354" i="142"/>
  <c r="P354" i="142" s="1"/>
  <c r="O956" i="142"/>
  <c r="P956" i="142" s="1"/>
  <c r="O897" i="142"/>
  <c r="P897" i="142" s="1"/>
  <c r="O656" i="142"/>
  <c r="P656" i="142" s="1"/>
  <c r="O86" i="142"/>
  <c r="P86" i="142" s="1"/>
  <c r="O448" i="142"/>
  <c r="P448" i="142" s="1"/>
  <c r="O255" i="142"/>
  <c r="P255" i="142" s="1"/>
  <c r="O682" i="142"/>
  <c r="P682" i="142" s="1"/>
  <c r="O529" i="142"/>
  <c r="P529" i="142" s="1"/>
  <c r="O298" i="142"/>
  <c r="P298" i="142" s="1"/>
  <c r="O66" i="142"/>
  <c r="P66" i="142" s="1"/>
  <c r="O685" i="142"/>
  <c r="P685" i="142" s="1"/>
  <c r="O649" i="142"/>
  <c r="P649" i="142" s="1"/>
  <c r="O419" i="142"/>
  <c r="P419" i="142" s="1"/>
  <c r="O803" i="142"/>
  <c r="P803" i="142" s="1"/>
  <c r="O886" i="142"/>
  <c r="P886" i="142" s="1"/>
  <c r="O69" i="142"/>
  <c r="P69" i="142" s="1"/>
  <c r="O874" i="142"/>
  <c r="P874" i="142" s="1"/>
  <c r="O447" i="142"/>
  <c r="P447" i="142" s="1"/>
  <c r="O402" i="142"/>
  <c r="P402" i="142" s="1"/>
  <c r="O65" i="142"/>
  <c r="P65" i="142" s="1"/>
  <c r="O52" i="142"/>
  <c r="P52" i="142" s="1"/>
  <c r="O734" i="142"/>
  <c r="P734" i="142" s="1"/>
  <c r="O895" i="142"/>
  <c r="P895" i="142" s="1"/>
  <c r="O673" i="142"/>
  <c r="P673" i="142" s="1"/>
  <c r="O238" i="142"/>
  <c r="P238" i="142" s="1"/>
  <c r="O204" i="142"/>
  <c r="P204" i="142" s="1"/>
  <c r="O644" i="142"/>
  <c r="P644" i="142" s="1"/>
  <c r="O130" i="142"/>
  <c r="P130" i="142" s="1"/>
  <c r="O818" i="142"/>
  <c r="P818" i="142" s="1"/>
  <c r="O520" i="142"/>
  <c r="P520" i="142" s="1"/>
  <c r="O559" i="142"/>
  <c r="P559" i="142" s="1"/>
  <c r="O375" i="142"/>
  <c r="P375" i="142" s="1"/>
  <c r="O280" i="142"/>
  <c r="P280" i="142" s="1"/>
  <c r="O120" i="142"/>
  <c r="P120" i="142" s="1"/>
  <c r="O846" i="142"/>
  <c r="P846" i="142" s="1"/>
  <c r="O909" i="142"/>
  <c r="P909" i="142" s="1"/>
  <c r="O83" i="142"/>
  <c r="P83" i="142" s="1"/>
  <c r="O553" i="142"/>
  <c r="P553" i="142" s="1"/>
  <c r="O430" i="142"/>
  <c r="P430" i="142" s="1"/>
  <c r="O121" i="142"/>
  <c r="P121" i="142" s="1"/>
  <c r="O701" i="142"/>
  <c r="P701" i="142" s="1"/>
  <c r="O47" i="142"/>
  <c r="P47" i="142" s="1"/>
  <c r="O718" i="142"/>
  <c r="P718" i="142" s="1"/>
  <c r="O722" i="142"/>
  <c r="P722" i="142" s="1"/>
  <c r="O59" i="142"/>
  <c r="P59" i="142" s="1"/>
  <c r="O521" i="142"/>
  <c r="P521" i="142" s="1"/>
  <c r="O44" i="142"/>
  <c r="P44" i="142" s="1"/>
  <c r="O688" i="142"/>
  <c r="P688" i="142" s="1"/>
  <c r="O113" i="142"/>
  <c r="P113" i="142" s="1"/>
  <c r="O852" i="142"/>
  <c r="P852" i="142" s="1"/>
  <c r="O40" i="142"/>
  <c r="P40" i="142" s="1"/>
  <c r="O753" i="142"/>
  <c r="P753" i="142" s="1"/>
  <c r="O228" i="142"/>
  <c r="P228" i="142" s="1"/>
  <c r="O139" i="142"/>
  <c r="P139" i="142" s="1"/>
  <c r="O358" i="142"/>
  <c r="P358" i="142" s="1"/>
  <c r="O109" i="142"/>
  <c r="P109" i="142" s="1"/>
  <c r="O500" i="142"/>
  <c r="P500" i="142" s="1"/>
  <c r="O611" i="142"/>
  <c r="P611" i="142" s="1"/>
  <c r="O843" i="142"/>
  <c r="P843" i="142" s="1"/>
  <c r="O397" i="142"/>
  <c r="P397" i="142" s="1"/>
  <c r="O434" i="142"/>
  <c r="P434" i="142" s="1"/>
  <c r="O155" i="142"/>
  <c r="P155" i="142" s="1"/>
  <c r="O273" i="142"/>
  <c r="P273" i="142" s="1"/>
  <c r="O783" i="142"/>
  <c r="P783" i="142" s="1"/>
  <c r="O536" i="142"/>
  <c r="P536" i="142" s="1"/>
  <c r="O982" i="142"/>
  <c r="P982" i="142" s="1"/>
  <c r="O523" i="142"/>
  <c r="P523" i="142" s="1"/>
  <c r="O985" i="142"/>
  <c r="P985" i="142" s="1"/>
  <c r="O709" i="142"/>
  <c r="P709" i="142" s="1"/>
  <c r="O555" i="142"/>
  <c r="P555" i="142" s="1"/>
  <c r="O388" i="142"/>
  <c r="P388" i="142" s="1"/>
  <c r="O799" i="142"/>
  <c r="P799" i="142" s="1"/>
  <c r="O353" i="142"/>
  <c r="P353" i="142" s="1"/>
  <c r="O422" i="142"/>
  <c r="P422" i="142" s="1"/>
  <c r="O156" i="142"/>
  <c r="P156" i="142" s="1"/>
  <c r="O912" i="142"/>
  <c r="P912" i="142" s="1"/>
  <c r="O291" i="142"/>
  <c r="P291" i="142" s="1"/>
  <c r="O101" i="142"/>
  <c r="P101" i="142" s="1"/>
  <c r="O919" i="142"/>
  <c r="P919" i="142" s="1"/>
  <c r="O710" i="142"/>
  <c r="P710" i="142" s="1"/>
  <c r="O150" i="142"/>
  <c r="P150" i="142" s="1"/>
  <c r="O477" i="142"/>
  <c r="P477" i="142" s="1"/>
  <c r="O632" i="142"/>
  <c r="P632" i="142" s="1"/>
  <c r="O650" i="142"/>
  <c r="P650" i="142" s="1"/>
  <c r="O541" i="142"/>
  <c r="P541" i="142" s="1"/>
  <c r="O94" i="142"/>
  <c r="P94" i="142" s="1"/>
  <c r="O462" i="142"/>
  <c r="P462" i="142" s="1"/>
  <c r="O535" i="142"/>
  <c r="P535" i="142" s="1"/>
  <c r="O145" i="142"/>
  <c r="P145" i="142" s="1"/>
  <c r="O627" i="142"/>
  <c r="P627" i="142" s="1"/>
  <c r="O630" i="142"/>
  <c r="P630" i="142" s="1"/>
  <c r="O164" i="142"/>
  <c r="P164" i="142" s="1"/>
  <c r="O608" i="142"/>
  <c r="P608" i="142" s="1"/>
  <c r="O666" i="142"/>
  <c r="P666" i="142" s="1"/>
  <c r="O231" i="142"/>
  <c r="P231" i="142" s="1"/>
  <c r="O403" i="142"/>
  <c r="P403" i="142" s="1"/>
  <c r="O387" i="142"/>
  <c r="P387" i="142" s="1"/>
  <c r="O568" i="142"/>
  <c r="P568" i="142" s="1"/>
  <c r="O343" i="142"/>
  <c r="P343" i="142" s="1"/>
  <c r="O824" i="142"/>
  <c r="P824" i="142" s="1"/>
  <c r="O440" i="142"/>
  <c r="P440" i="142" s="1"/>
  <c r="O654" i="142"/>
  <c r="P654" i="142" s="1"/>
  <c r="O570" i="142"/>
  <c r="P570" i="142" s="1"/>
  <c r="O140" i="142"/>
  <c r="P140" i="142" s="1"/>
  <c r="O562" i="142"/>
  <c r="P562" i="142" s="1"/>
  <c r="O841" i="142"/>
  <c r="P841" i="142" s="1"/>
  <c r="O240" i="142"/>
  <c r="P240" i="142" s="1"/>
  <c r="O689" i="142"/>
  <c r="P689" i="142" s="1"/>
  <c r="O687" i="142"/>
  <c r="P687" i="142" s="1"/>
  <c r="O32" i="142"/>
  <c r="P32" i="142" s="1"/>
  <c r="O762" i="142"/>
  <c r="P762" i="142" s="1"/>
  <c r="O727" i="142"/>
  <c r="P727" i="142" s="1"/>
  <c r="O371" i="142"/>
  <c r="P371" i="142" s="1"/>
  <c r="O708" i="142"/>
  <c r="P708" i="142" s="1"/>
  <c r="O455" i="142"/>
  <c r="P455" i="142" s="1"/>
  <c r="O590" i="142"/>
  <c r="P590" i="142" s="1"/>
  <c r="O148" i="142"/>
  <c r="P148" i="142" s="1"/>
  <c r="O197" i="142"/>
  <c r="P197" i="142" s="1"/>
  <c r="O999" i="142"/>
  <c r="P999" i="142" s="1"/>
  <c r="O515" i="142"/>
  <c r="P515" i="142" s="1"/>
  <c r="O797" i="142"/>
  <c r="P797" i="142" s="1"/>
  <c r="O254" i="142"/>
  <c r="P254" i="142" s="1"/>
  <c r="O31" i="142"/>
  <c r="P31" i="142" s="1"/>
  <c r="O304" i="142"/>
  <c r="P304" i="142" s="1"/>
  <c r="O737" i="142"/>
  <c r="P737" i="142" s="1"/>
  <c r="O652" i="142"/>
  <c r="P652" i="142" s="1"/>
  <c r="O310" i="142"/>
  <c r="P310" i="142" s="1"/>
  <c r="O185" i="142"/>
  <c r="P185" i="142" s="1"/>
  <c r="O24" i="142"/>
  <c r="P24" i="142" s="1"/>
  <c r="O96" i="142"/>
  <c r="P96" i="142" s="1"/>
  <c r="O686" i="142"/>
  <c r="P686" i="142" s="1"/>
  <c r="O451" i="142"/>
  <c r="P451" i="142" s="1"/>
  <c r="O126" i="142"/>
  <c r="P126" i="142" s="1"/>
  <c r="O133" i="142"/>
  <c r="P133" i="142" s="1"/>
  <c r="O913" i="142"/>
  <c r="P913" i="142" s="1"/>
  <c r="O357" i="142"/>
  <c r="P357" i="142" s="1"/>
  <c r="O668" i="142"/>
  <c r="P668" i="142" s="1"/>
  <c r="O592" i="142"/>
  <c r="P592" i="142" s="1"/>
  <c r="O876" i="142"/>
  <c r="P876" i="142" s="1"/>
  <c r="O773" i="142"/>
  <c r="P773" i="142" s="1"/>
  <c r="O251" i="142"/>
  <c r="P251" i="142" s="1"/>
  <c r="O867" i="142"/>
  <c r="P867" i="142" s="1"/>
  <c r="O896" i="142"/>
  <c r="P896" i="142" s="1"/>
  <c r="O482" i="142"/>
  <c r="P482" i="142" s="1"/>
  <c r="O504" i="142"/>
  <c r="P504" i="142" s="1"/>
  <c r="O209" i="142"/>
  <c r="P209" i="142" s="1"/>
  <c r="O780" i="142"/>
  <c r="P780" i="142" s="1"/>
  <c r="O322" i="142"/>
  <c r="P322" i="142" s="1"/>
  <c r="O514" i="142"/>
  <c r="P514" i="142" s="1"/>
  <c r="O173" i="142"/>
  <c r="P173" i="142" s="1"/>
  <c r="O350" i="142"/>
  <c r="P350" i="142" s="1"/>
  <c r="O620" i="142"/>
  <c r="P620" i="142" s="1"/>
  <c r="O271" i="142"/>
  <c r="P271" i="142" s="1"/>
  <c r="O577" i="142"/>
  <c r="P577" i="142" s="1"/>
  <c r="O793" i="142"/>
  <c r="P793" i="142" s="1"/>
  <c r="O915" i="142"/>
  <c r="P915" i="142" s="1"/>
  <c r="O493" i="142"/>
  <c r="P493" i="142" s="1"/>
  <c r="O335" i="142"/>
  <c r="P335" i="142" s="1"/>
  <c r="O213" i="142"/>
  <c r="P213" i="142" s="1"/>
  <c r="O220" i="142"/>
  <c r="P220" i="142" s="1"/>
  <c r="O409" i="142"/>
  <c r="P409" i="142" s="1"/>
  <c r="O97" i="142"/>
  <c r="P97" i="142" s="1"/>
  <c r="O58" i="142"/>
  <c r="P58" i="142" s="1"/>
  <c r="O496" i="142"/>
  <c r="P496" i="142" s="1"/>
  <c r="O581" i="142"/>
  <c r="P581" i="142" s="1"/>
  <c r="O738" i="142"/>
  <c r="P738" i="142" s="1"/>
  <c r="O276" i="142"/>
  <c r="P276" i="142" s="1"/>
  <c r="O171" i="142"/>
  <c r="P171" i="142" s="1"/>
  <c r="O525" i="142"/>
  <c r="P525" i="142" s="1"/>
  <c r="O408" i="142"/>
  <c r="P408" i="142" s="1"/>
  <c r="O933" i="142"/>
  <c r="P933" i="142" s="1"/>
  <c r="O227" i="142"/>
  <c r="P227" i="142" s="1"/>
  <c r="O243" i="142"/>
  <c r="P243" i="142" s="1"/>
  <c r="O349" i="142"/>
  <c r="P349" i="142" s="1"/>
  <c r="O938" i="142"/>
  <c r="P938" i="142" s="1"/>
  <c r="O984" i="142"/>
  <c r="P984" i="142" s="1"/>
  <c r="O891" i="142"/>
  <c r="P891" i="142" s="1"/>
  <c r="O137" i="142"/>
  <c r="P137" i="142" s="1"/>
  <c r="O584" i="142"/>
  <c r="P584" i="142" s="1"/>
  <c r="O735" i="142"/>
  <c r="P735" i="142" s="1"/>
  <c r="O221" i="142"/>
  <c r="P221" i="142" s="1"/>
  <c r="O222" i="142"/>
  <c r="P222" i="142" s="1"/>
  <c r="O513" i="142"/>
  <c r="P513" i="142" s="1"/>
  <c r="O407" i="142"/>
  <c r="P407" i="142" s="1"/>
  <c r="O299" i="142"/>
  <c r="P299" i="142" s="1"/>
  <c r="O334" i="142"/>
  <c r="P334" i="142" s="1"/>
  <c r="O1015" i="142"/>
  <c r="P1015" i="142" s="1"/>
  <c r="O319" i="142"/>
  <c r="P319" i="142" s="1"/>
  <c r="O872" i="142"/>
  <c r="P872" i="142" s="1"/>
  <c r="O1012" i="142"/>
  <c r="P1012" i="142" s="1"/>
  <c r="O565" i="142"/>
  <c r="P565" i="142" s="1"/>
  <c r="O883" i="142"/>
  <c r="P883" i="142" s="1"/>
  <c r="O939" i="142"/>
  <c r="P939" i="142" s="1"/>
  <c r="O699" i="142"/>
  <c r="P699" i="142" s="1"/>
  <c r="O858" i="142"/>
  <c r="P858" i="142" s="1"/>
  <c r="O564" i="142"/>
  <c r="P564" i="142" s="1"/>
  <c r="O749" i="142"/>
  <c r="P749" i="142" s="1"/>
  <c r="O944" i="142"/>
  <c r="P944" i="142" s="1"/>
  <c r="O265" i="142"/>
  <c r="P265" i="142" s="1"/>
  <c r="O724" i="142"/>
  <c r="P724" i="142" s="1"/>
  <c r="O268" i="142"/>
  <c r="P268" i="142" s="1"/>
  <c r="O547" i="142"/>
  <c r="P547" i="142" s="1"/>
  <c r="O48" i="142"/>
  <c r="P48" i="142" s="1"/>
  <c r="O420" i="142"/>
  <c r="P420" i="142" s="1"/>
  <c r="O19" i="142"/>
  <c r="P19" i="142" s="1"/>
  <c r="O579" i="142"/>
  <c r="P579" i="142" s="1"/>
  <c r="O1007" i="142"/>
  <c r="P1007" i="142" s="1"/>
  <c r="O578" i="142"/>
  <c r="P578" i="142" s="1"/>
  <c r="O323" i="142"/>
  <c r="P323" i="142" s="1"/>
  <c r="O754" i="142"/>
  <c r="P754" i="142" s="1"/>
  <c r="O882" i="142"/>
  <c r="P882" i="142" s="1"/>
  <c r="O598" i="142"/>
  <c r="P598" i="142" s="1"/>
  <c r="O279" i="142"/>
  <c r="P279" i="142" s="1"/>
  <c r="O805" i="142"/>
  <c r="P805" i="142" s="1"/>
  <c r="O333" i="142"/>
  <c r="P333" i="142" s="1"/>
  <c r="O436" i="142"/>
  <c r="P436" i="142" s="1"/>
  <c r="O995" i="142"/>
  <c r="P995" i="142" s="1"/>
  <c r="O931" i="142"/>
  <c r="P931" i="142" s="1"/>
  <c r="O817" i="142"/>
  <c r="P817" i="142" s="1"/>
  <c r="O453" i="142"/>
  <c r="P453" i="142" s="1"/>
  <c r="O719" i="142"/>
  <c r="P719" i="142" s="1"/>
  <c r="O146" i="142"/>
  <c r="P146" i="142" s="1"/>
  <c r="O917" i="142"/>
  <c r="P917" i="142" s="1"/>
  <c r="O679" i="142"/>
  <c r="P679" i="142" s="1"/>
  <c r="O733" i="142"/>
  <c r="P733" i="142" s="1"/>
  <c r="O526" i="142"/>
  <c r="P526" i="142" s="1"/>
  <c r="O183" i="142"/>
  <c r="P183" i="142" s="1"/>
  <c r="O76" i="142"/>
  <c r="P76" i="142" s="1"/>
  <c r="O766" i="142"/>
  <c r="P766" i="142" s="1"/>
  <c r="O877" i="142"/>
  <c r="P877" i="142" s="1"/>
  <c r="O412" i="142"/>
  <c r="P412" i="142" s="1"/>
  <c r="O405" i="142"/>
  <c r="P405" i="142" s="1"/>
  <c r="O219" i="142"/>
  <c r="P219" i="142" s="1"/>
  <c r="O352" i="142"/>
  <c r="P352" i="142" s="1"/>
  <c r="O791" i="142"/>
  <c r="P791" i="142" s="1"/>
  <c r="O257" i="142"/>
  <c r="P257" i="142" s="1"/>
  <c r="O509" i="142"/>
  <c r="P509" i="142" s="1"/>
  <c r="O923" i="142"/>
  <c r="P923" i="142" s="1"/>
  <c r="O959" i="142"/>
  <c r="P959" i="142" s="1"/>
  <c r="O618" i="142"/>
  <c r="P618" i="142" s="1"/>
  <c r="O1011" i="142"/>
  <c r="P1011" i="142" s="1"/>
  <c r="O748" i="142"/>
  <c r="P748" i="142" s="1"/>
  <c r="O996" i="142"/>
  <c r="P996" i="142" s="1"/>
  <c r="O379" i="142"/>
  <c r="P379" i="142" s="1"/>
  <c r="O415" i="142"/>
  <c r="P415" i="142" s="1"/>
  <c r="O983" i="142"/>
  <c r="P983" i="142" s="1"/>
  <c r="O809" i="142"/>
  <c r="P809" i="142" s="1"/>
  <c r="O141" i="142"/>
  <c r="P141" i="142" s="1"/>
  <c r="O865" i="142"/>
  <c r="P865" i="142" s="1"/>
  <c r="O623" i="142"/>
  <c r="P623" i="142" s="1"/>
  <c r="O290" i="142"/>
  <c r="P290" i="142" s="1"/>
  <c r="O450" i="142"/>
  <c r="P450" i="142" s="1"/>
  <c r="O771" i="142"/>
  <c r="P771" i="142" s="1"/>
  <c r="O81" i="142"/>
  <c r="P81" i="142" s="1"/>
  <c r="O832" i="142"/>
  <c r="P832" i="142" s="1"/>
  <c r="O838" i="142"/>
  <c r="P838" i="142" s="1"/>
  <c r="O758" i="142"/>
  <c r="P758" i="142" s="1"/>
  <c r="O700" i="142"/>
  <c r="P700" i="142" s="1"/>
  <c r="O767" i="142"/>
  <c r="P767" i="142" s="1"/>
  <c r="O53" i="142"/>
  <c r="P53" i="142" s="1"/>
  <c r="O833" i="142"/>
  <c r="P833" i="142" s="1"/>
  <c r="O744" i="142"/>
  <c r="P744" i="142" s="1"/>
  <c r="O684" i="142"/>
  <c r="P684" i="142" s="1"/>
  <c r="O573" i="142"/>
  <c r="P573" i="142" s="1"/>
  <c r="O594" i="142"/>
  <c r="P594" i="142" s="1"/>
  <c r="O424" i="142"/>
  <c r="P424" i="142" s="1"/>
  <c r="O490" i="142"/>
  <c r="P490" i="142" s="1"/>
  <c r="O763" i="142"/>
  <c r="P763" i="142" s="1"/>
  <c r="O135" i="142"/>
  <c r="P135" i="142" s="1"/>
  <c r="O324" i="142"/>
  <c r="P324" i="142" s="1"/>
  <c r="O633" i="142"/>
  <c r="P633" i="142" s="1"/>
  <c r="O215" i="142"/>
  <c r="P215" i="142" s="1"/>
  <c r="O410" i="142"/>
  <c r="P410" i="142" s="1"/>
  <c r="O863" i="142"/>
  <c r="P863" i="142" s="1"/>
  <c r="O835" i="142"/>
  <c r="P835" i="142" s="1"/>
  <c r="O932" i="142"/>
  <c r="P932" i="142" s="1"/>
  <c r="O217" i="142"/>
  <c r="P217" i="142" s="1"/>
  <c r="O49" i="142"/>
  <c r="P49" i="142" s="1"/>
  <c r="O321" i="142"/>
  <c r="P321" i="142" s="1"/>
  <c r="O918" i="142"/>
  <c r="P918" i="142" s="1"/>
  <c r="O366" i="142"/>
  <c r="P366" i="142" s="1"/>
  <c r="O698" i="142"/>
  <c r="P698" i="142" s="1"/>
  <c r="O78" i="142"/>
  <c r="P78" i="142" s="1"/>
  <c r="O580" i="142"/>
  <c r="P580" i="142" s="1"/>
  <c r="O873" i="142"/>
  <c r="P873" i="142" s="1"/>
  <c r="O284" i="142"/>
  <c r="P284" i="142" s="1"/>
  <c r="O552" i="142"/>
  <c r="P552" i="142" s="1"/>
  <c r="O596" i="142"/>
  <c r="P596" i="142" s="1"/>
  <c r="O950" i="142"/>
  <c r="P950" i="142" s="1"/>
  <c r="O664" i="142"/>
  <c r="P664" i="142" s="1"/>
  <c r="O437" i="142"/>
  <c r="P437" i="142" s="1"/>
  <c r="O247" i="142"/>
  <c r="P247" i="142" s="1"/>
  <c r="O456" i="142"/>
  <c r="P456" i="142" s="1"/>
  <c r="O569" i="142"/>
  <c r="P569" i="142" s="1"/>
  <c r="O102" i="142"/>
  <c r="P102" i="142" s="1"/>
  <c r="O43" i="142"/>
  <c r="P43" i="142" s="1"/>
  <c r="O546" i="142"/>
  <c r="P546" i="142" s="1"/>
  <c r="O646" i="142"/>
  <c r="P646" i="142" s="1"/>
  <c r="O301" i="142"/>
  <c r="P301" i="142" s="1"/>
  <c r="O808" i="142"/>
  <c r="P808" i="142" s="1"/>
  <c r="O18" i="142"/>
  <c r="P18" i="142" s="1"/>
  <c r="O269" i="142"/>
  <c r="P269" i="142" s="1"/>
  <c r="O588" i="142"/>
  <c r="P588" i="142" s="1"/>
  <c r="O90" i="142"/>
  <c r="P90" i="142" s="1"/>
  <c r="O924" i="142"/>
  <c r="P924" i="142" s="1"/>
  <c r="O613" i="142"/>
  <c r="P613" i="142" s="1"/>
  <c r="O728" i="142"/>
  <c r="P728" i="142" s="1"/>
  <c r="O175" i="142"/>
  <c r="P175" i="142" s="1"/>
  <c r="O374" i="142"/>
  <c r="P374" i="142" s="1"/>
  <c r="O188" i="142"/>
  <c r="P188" i="142" s="1"/>
  <c r="O677" i="142"/>
  <c r="P677" i="142" s="1"/>
  <c r="O116" i="142"/>
  <c r="P116" i="142" s="1"/>
  <c r="O114" i="142"/>
  <c r="P114" i="142" s="1"/>
  <c r="O123" i="142"/>
  <c r="P123" i="142" s="1"/>
  <c r="O1003" i="142"/>
  <c r="P1003" i="142" s="1"/>
  <c r="O894" i="142"/>
  <c r="P894" i="142" s="1"/>
  <c r="O71" i="142"/>
  <c r="P71" i="142" s="1"/>
  <c r="O1009" i="142"/>
  <c r="P1009" i="142" s="1"/>
  <c r="O311" i="142"/>
  <c r="P311" i="142" s="1"/>
  <c r="O55" i="142"/>
  <c r="P55" i="142" s="1"/>
  <c r="O991" i="142"/>
  <c r="P991" i="142" s="1"/>
  <c r="O926" i="142"/>
  <c r="P926" i="142" s="1"/>
  <c r="O647" i="142"/>
  <c r="P647" i="142" s="1"/>
  <c r="O615" i="142"/>
  <c r="P615" i="142" s="1"/>
  <c r="O492" i="142"/>
  <c r="P492" i="142" s="1"/>
  <c r="O662" i="142"/>
  <c r="P662" i="142" s="1"/>
  <c r="O34" i="142"/>
  <c r="P34" i="142" s="1"/>
  <c r="O426" i="142"/>
  <c r="P426" i="142" s="1"/>
  <c r="O794" i="142"/>
  <c r="P794" i="142" s="1"/>
  <c r="O452" i="142"/>
  <c r="P452" i="142" s="1"/>
  <c r="O599" i="142"/>
  <c r="P599" i="142" s="1"/>
  <c r="O693" i="142"/>
  <c r="P693" i="142" s="1"/>
  <c r="O869" i="142"/>
  <c r="P869" i="142" s="1"/>
  <c r="O549" i="142"/>
  <c r="P549" i="142" s="1"/>
  <c r="O503" i="142"/>
  <c r="P503" i="142" s="1"/>
  <c r="O943" i="142"/>
  <c r="P943" i="142" s="1"/>
  <c r="O307" i="142"/>
  <c r="P307" i="142" s="1"/>
  <c r="O834" i="142"/>
  <c r="P834" i="142" s="1"/>
  <c r="O264" i="142"/>
  <c r="P264" i="142" s="1"/>
  <c r="O510" i="142"/>
  <c r="P510" i="142" s="1"/>
  <c r="O328" i="142"/>
  <c r="P328" i="142" s="1"/>
  <c r="O314" i="142"/>
  <c r="P314" i="142" s="1"/>
  <c r="O233" i="142"/>
  <c r="P233" i="142" s="1"/>
  <c r="O517" i="142"/>
  <c r="P517" i="142" s="1"/>
  <c r="O825" i="142"/>
  <c r="P825" i="142" s="1"/>
  <c r="O232" i="142"/>
  <c r="P232" i="142" s="1"/>
  <c r="O820" i="142"/>
  <c r="P820" i="142" s="1"/>
  <c r="O367" i="142"/>
  <c r="P367" i="142" s="1"/>
  <c r="O167" i="142"/>
  <c r="P167" i="142" s="1"/>
  <c r="O755" i="142"/>
  <c r="P755" i="142" s="1"/>
  <c r="O545" i="142"/>
  <c r="P545" i="142" s="1"/>
  <c r="O38" i="142"/>
  <c r="P38" i="142" s="1"/>
  <c r="O532" i="142"/>
  <c r="P532" i="142" s="1"/>
  <c r="O260" i="142"/>
  <c r="P260" i="142" s="1"/>
  <c r="O954" i="142"/>
  <c r="P954" i="142" s="1"/>
  <c r="O105" i="142"/>
  <c r="P105" i="142" s="1"/>
  <c r="O67" i="142"/>
  <c r="P67" i="142" s="1"/>
  <c r="O527" i="142"/>
  <c r="P527" i="142" s="1"/>
  <c r="O900" i="142"/>
  <c r="P900" i="142" s="1"/>
  <c r="O624" i="142"/>
  <c r="P624" i="142" s="1"/>
  <c r="O115" i="142"/>
  <c r="P115" i="142" s="1"/>
  <c r="O294" i="142"/>
  <c r="P294" i="142" s="1"/>
  <c r="O670" i="142"/>
  <c r="P670" i="142" s="1"/>
  <c r="O942" i="142"/>
  <c r="P942" i="142" s="1"/>
  <c r="O505" i="142"/>
  <c r="P505" i="142" s="1"/>
  <c r="O696" i="142"/>
  <c r="P696" i="142" s="1"/>
  <c r="O582" i="142"/>
  <c r="P582" i="142" s="1"/>
  <c r="O842" i="142"/>
  <c r="P842" i="142" s="1"/>
  <c r="O433" i="142"/>
  <c r="P433" i="142" s="1"/>
  <c r="O940" i="142"/>
  <c r="P940" i="142" s="1"/>
  <c r="O443" i="142"/>
  <c r="P443" i="142" s="1"/>
  <c r="O928" i="142"/>
  <c r="P928" i="142" s="1"/>
  <c r="O707" i="142"/>
  <c r="P707" i="142" s="1"/>
  <c r="O351" i="142"/>
  <c r="P351" i="142" s="1"/>
  <c r="O178" i="142"/>
  <c r="P178" i="142" s="1"/>
  <c r="O226" i="142"/>
  <c r="P226" i="142" s="1"/>
  <c r="O563" i="142"/>
  <c r="P563" i="142" s="1"/>
  <c r="O151" i="142"/>
  <c r="P151" i="142" s="1"/>
  <c r="O885" i="142"/>
  <c r="P885" i="142" s="1"/>
  <c r="O657" i="142"/>
  <c r="P657" i="142" s="1"/>
  <c r="O703" i="142"/>
  <c r="P703" i="142" s="1"/>
  <c r="O122" i="142"/>
  <c r="P122" i="142" s="1"/>
  <c r="O625" i="142"/>
  <c r="P625" i="142" s="1"/>
  <c r="O964" i="142"/>
  <c r="P964" i="142" s="1"/>
  <c r="O826" i="142"/>
  <c r="P826" i="142" s="1"/>
  <c r="O435" i="142"/>
  <c r="P435" i="142" s="1"/>
  <c r="O118" i="142"/>
  <c r="P118" i="142" s="1"/>
  <c r="O862" i="142"/>
  <c r="P862" i="142" s="1"/>
  <c r="O635" i="142"/>
  <c r="P635" i="142" s="1"/>
  <c r="O384" i="142"/>
  <c r="P384" i="142" s="1"/>
  <c r="O203" i="142"/>
  <c r="P203" i="142" s="1"/>
  <c r="O605" i="142"/>
  <c r="P605" i="142" s="1"/>
  <c r="O168" i="142"/>
  <c r="P168" i="142" s="1"/>
  <c r="O977" i="142"/>
  <c r="P977" i="142" s="1"/>
  <c r="O117" i="142"/>
  <c r="P117" i="142" s="1"/>
  <c r="O225" i="142"/>
  <c r="P225" i="142" s="1"/>
  <c r="O51" i="142"/>
  <c r="P51" i="142" s="1"/>
  <c r="O214" i="142"/>
  <c r="P214" i="142" s="1"/>
  <c r="O346" i="142"/>
  <c r="P346" i="142" s="1"/>
  <c r="O603" i="142"/>
  <c r="P603" i="142" s="1"/>
  <c r="O840" i="142"/>
  <c r="P840" i="142" s="1"/>
  <c r="O95" i="142"/>
  <c r="P95" i="142" s="1"/>
  <c r="O332" i="142"/>
  <c r="P332" i="142" s="1"/>
  <c r="O976" i="142"/>
  <c r="P976" i="142" s="1"/>
  <c r="O356" i="142"/>
  <c r="P356" i="142" s="1"/>
  <c r="O180" i="142"/>
  <c r="P180" i="142" s="1"/>
  <c r="O614" i="142"/>
  <c r="P614" i="142" s="1"/>
  <c r="O385" i="142"/>
  <c r="P385" i="142" s="1"/>
  <c r="O484" i="142"/>
  <c r="P484" i="142" s="1"/>
  <c r="O992" i="142"/>
  <c r="P992" i="142" s="1"/>
  <c r="O278" i="142"/>
  <c r="P278" i="142" s="1"/>
  <c r="O373" i="142"/>
  <c r="P373" i="142" s="1"/>
  <c r="O879" i="142"/>
  <c r="P879" i="142" s="1"/>
  <c r="O651" i="142"/>
  <c r="P651" i="142" s="1"/>
  <c r="O854" i="142"/>
  <c r="P854" i="142" s="1"/>
  <c r="O957" i="142"/>
  <c r="P957" i="142" s="1"/>
  <c r="O262" i="142"/>
  <c r="P262" i="142" s="1"/>
  <c r="O381" i="142"/>
  <c r="P381" i="142" s="1"/>
  <c r="O530" i="142"/>
  <c r="P530" i="142" s="1"/>
  <c r="O429" i="142"/>
  <c r="P429" i="142" s="1"/>
  <c r="O534" i="142"/>
  <c r="P534" i="142" s="1"/>
  <c r="O638" i="142"/>
  <c r="P638" i="142" s="1"/>
  <c r="O87" i="142"/>
  <c r="P87" i="142" s="1"/>
  <c r="O337" i="142"/>
  <c r="P337" i="142" s="1"/>
  <c r="O875" i="142"/>
  <c r="P875" i="142" s="1"/>
  <c r="O711" i="142"/>
  <c r="P711" i="142" s="1"/>
  <c r="O481" i="142"/>
  <c r="P481" i="142" s="1"/>
  <c r="O571" i="142"/>
  <c r="P571" i="142" s="1"/>
  <c r="O177" i="142"/>
  <c r="P177" i="142" s="1"/>
  <c r="O472" i="142"/>
  <c r="P472" i="142" s="1"/>
  <c r="O277" i="142"/>
  <c r="P277" i="142" s="1"/>
  <c r="O153" i="142"/>
  <c r="P153" i="142" s="1"/>
  <c r="O355" i="142"/>
  <c r="P355" i="142" s="1"/>
  <c r="O449" i="142"/>
  <c r="P449" i="142" s="1"/>
  <c r="O815" i="142"/>
  <c r="P815" i="142" s="1"/>
  <c r="O250" i="142"/>
  <c r="P250" i="142" s="1"/>
  <c r="O211" i="142"/>
  <c r="P211" i="142" s="1"/>
  <c r="O853" i="142"/>
  <c r="P853" i="142" s="1"/>
  <c r="O941" i="142"/>
  <c r="P941" i="142" s="1"/>
  <c r="O902" i="142"/>
  <c r="P902" i="142" s="1"/>
  <c r="O413" i="142"/>
  <c r="P413" i="142" s="1"/>
  <c r="O741" i="142"/>
  <c r="P741" i="142" s="1"/>
  <c r="O539" i="142"/>
  <c r="P539" i="142" s="1"/>
  <c r="O713" i="142"/>
  <c r="P713" i="142" s="1"/>
  <c r="O163" i="142"/>
  <c r="P163" i="142" s="1"/>
  <c r="O518" i="142"/>
  <c r="P518" i="142" s="1"/>
  <c r="O660" i="142"/>
  <c r="P660" i="142" s="1"/>
  <c r="O960" i="142"/>
  <c r="P960" i="142" s="1"/>
  <c r="O714" i="142"/>
  <c r="P714" i="142" s="1"/>
  <c r="O292" i="142"/>
  <c r="P292" i="142" s="1"/>
  <c r="O528" i="142"/>
  <c r="P528" i="142" s="1"/>
  <c r="O138" i="142"/>
  <c r="P138" i="142" s="1"/>
  <c r="O680" i="142"/>
  <c r="P680" i="142" s="1"/>
  <c r="O389" i="142"/>
  <c r="P389" i="142" s="1"/>
  <c r="O937" i="142"/>
  <c r="P937" i="142" s="1"/>
  <c r="O567" i="142"/>
  <c r="P567" i="142" s="1"/>
  <c r="O640" i="142"/>
  <c r="P640" i="142" s="1"/>
  <c r="O29" i="142"/>
  <c r="P29" i="142" s="1"/>
  <c r="O245" i="142"/>
  <c r="P245" i="142" s="1"/>
  <c r="O463" i="142"/>
  <c r="P463" i="142" s="1"/>
  <c r="O98" i="142"/>
  <c r="P98" i="142" s="1"/>
  <c r="O382" i="142"/>
  <c r="P382" i="142" s="1"/>
  <c r="O372" i="142"/>
  <c r="P372" i="142" s="1"/>
  <c r="O524" i="142"/>
  <c r="P524" i="142" s="1"/>
  <c r="O68" i="142"/>
  <c r="P68" i="142" s="1"/>
  <c r="O338" i="142"/>
  <c r="P338" i="142" s="1"/>
  <c r="O360" i="142"/>
  <c r="P360" i="142" s="1"/>
  <c r="O811" i="142"/>
  <c r="P811" i="142" s="1"/>
  <c r="O377" i="142"/>
  <c r="P377" i="142" s="1"/>
  <c r="O124" i="142"/>
  <c r="P124" i="142" s="1"/>
  <c r="O458" i="142"/>
  <c r="P458" i="142" s="1"/>
  <c r="O315" i="142"/>
  <c r="P315" i="142" s="1"/>
  <c r="O303" i="142"/>
  <c r="P303" i="142" s="1"/>
  <c r="O85" i="142"/>
  <c r="P85" i="142" s="1"/>
  <c r="O108" i="142"/>
  <c r="P108" i="142" s="1"/>
  <c r="O468" i="142"/>
  <c r="P468" i="142" s="1"/>
  <c r="O987" i="142"/>
  <c r="P987" i="142" s="1"/>
  <c r="O460" i="142"/>
  <c r="P460" i="142" s="1"/>
  <c r="O159" i="142"/>
  <c r="P159" i="142" s="1"/>
  <c r="O920" i="142"/>
  <c r="P920" i="142" s="1"/>
  <c r="O91" i="142"/>
  <c r="P91" i="142" s="1"/>
  <c r="O804" i="142"/>
  <c r="P804" i="142" s="1"/>
  <c r="O908" i="142"/>
  <c r="P908" i="142" s="1"/>
  <c r="O595" i="142"/>
  <c r="P595" i="142" s="1"/>
  <c r="O617" i="142"/>
  <c r="P617" i="142" s="1"/>
  <c r="O589" i="142"/>
  <c r="P589" i="142" s="1"/>
  <c r="O21" i="142"/>
  <c r="P21" i="142" s="1"/>
  <c r="O184" i="142"/>
  <c r="P184" i="142" s="1"/>
  <c r="O554" i="142"/>
  <c r="P554" i="142" s="1"/>
  <c r="O154" i="142"/>
  <c r="P154" i="142" s="1"/>
  <c r="O905" i="142"/>
  <c r="P905" i="142" s="1"/>
  <c r="O340" i="142"/>
  <c r="P340" i="142" s="1"/>
  <c r="O489" i="142"/>
  <c r="P489" i="142" s="1"/>
  <c r="O444" i="142"/>
  <c r="P444" i="142" s="1"/>
  <c r="O182" i="142"/>
  <c r="P182" i="142" s="1"/>
  <c r="O1002" i="142"/>
  <c r="P1002" i="142" s="1"/>
  <c r="O80" i="142"/>
  <c r="P80" i="142" s="1"/>
  <c r="O1004" i="142"/>
  <c r="P1004" i="142" s="1"/>
  <c r="O645" i="142"/>
  <c r="P645" i="142" s="1"/>
  <c r="O431" i="142"/>
  <c r="P431" i="142" s="1"/>
  <c r="O363" i="142"/>
  <c r="P363" i="142" s="1"/>
  <c r="O916" i="142"/>
  <c r="P916" i="142" s="1"/>
  <c r="O275" i="142"/>
  <c r="P275" i="142" s="1"/>
  <c r="O143" i="142"/>
  <c r="P143" i="142" s="1"/>
  <c r="O111" i="142"/>
  <c r="P111" i="142" s="1"/>
  <c r="O50" i="142"/>
  <c r="P50" i="142" s="1"/>
  <c r="O893" i="142"/>
  <c r="P893" i="142" s="1"/>
  <c r="O889" i="142"/>
  <c r="P889" i="142" s="1"/>
  <c r="O84" i="142"/>
  <c r="P84" i="142" s="1"/>
  <c r="O947" i="142"/>
  <c r="P947" i="142" s="1"/>
  <c r="O470" i="142"/>
  <c r="P470" i="142" s="1"/>
  <c r="O236" i="142"/>
  <c r="P236" i="142" s="1"/>
  <c r="O768" i="142"/>
  <c r="P768" i="142" s="1"/>
  <c r="O723" i="142"/>
  <c r="P723" i="142" s="1"/>
  <c r="O540" i="142"/>
  <c r="P540" i="142" s="1"/>
  <c r="O903" i="142"/>
  <c r="P903" i="142" s="1"/>
  <c r="O386" i="142"/>
  <c r="P386" i="142" s="1"/>
  <c r="O62" i="142"/>
  <c r="P62" i="142" s="1"/>
  <c r="O495" i="142"/>
  <c r="P495" i="142" s="1"/>
  <c r="O207" i="142"/>
  <c r="P207" i="142" s="1"/>
  <c r="O88" i="142"/>
  <c r="P88" i="142" s="1"/>
  <c r="O747" i="142"/>
  <c r="P747" i="142" s="1"/>
  <c r="O667" i="142"/>
  <c r="P667" i="142" s="1"/>
  <c r="O849" i="142"/>
  <c r="P849" i="142" s="1"/>
  <c r="O166" i="142"/>
  <c r="P166" i="142" s="1"/>
  <c r="O441" i="142"/>
  <c r="P441" i="142" s="1"/>
  <c r="O325" i="142"/>
  <c r="P325" i="142" s="1"/>
  <c r="O438" i="142"/>
  <c r="P438" i="142" s="1"/>
  <c r="O967" i="142"/>
  <c r="P967" i="142" s="1"/>
  <c r="O474" i="142"/>
  <c r="P474" i="142" s="1"/>
  <c r="O467" i="142"/>
  <c r="P467" i="142" s="1"/>
  <c r="O607" i="142"/>
  <c r="P607" i="142" s="1"/>
  <c r="O746" i="142"/>
  <c r="P746" i="142" s="1"/>
  <c r="O212" i="142"/>
  <c r="P212" i="142" s="1"/>
  <c r="O439" i="142"/>
  <c r="P439" i="142" s="1"/>
  <c r="O376" i="142"/>
  <c r="P376" i="142" s="1"/>
  <c r="O674" i="142"/>
  <c r="P674" i="142" s="1"/>
  <c r="O252" i="142"/>
  <c r="P252" i="142" s="1"/>
  <c r="O927" i="142"/>
  <c r="P927" i="142" s="1"/>
  <c r="O507" i="142"/>
  <c r="P507" i="142" s="1"/>
  <c r="O537" i="142"/>
  <c r="P537" i="142" s="1"/>
  <c r="O57" i="142"/>
  <c r="P57" i="142" s="1"/>
  <c r="O859" i="142"/>
  <c r="P859" i="142" s="1"/>
  <c r="O347" i="142"/>
  <c r="P347" i="142" s="1"/>
  <c r="O828" i="142"/>
  <c r="P828" i="142" s="1"/>
  <c r="O39" i="142"/>
  <c r="P39" i="142" s="1"/>
  <c r="O239" i="142"/>
  <c r="P239" i="142" s="1"/>
  <c r="O459" i="142"/>
  <c r="P459" i="142" s="1"/>
  <c r="O63" i="142"/>
  <c r="P63" i="142" s="1"/>
  <c r="O591" i="142"/>
  <c r="P591" i="142" s="1"/>
  <c r="O37" i="142"/>
  <c r="P37" i="142" s="1"/>
  <c r="O658" i="142"/>
  <c r="P658" i="142" s="1"/>
  <c r="O267" i="142"/>
  <c r="P267" i="142" s="1"/>
  <c r="O669" i="142"/>
  <c r="P669" i="142" s="1"/>
  <c r="O974" i="142"/>
  <c r="P974" i="142" s="1"/>
  <c r="O637" i="142"/>
  <c r="P637" i="142" s="1"/>
  <c r="O249" i="142"/>
  <c r="P249" i="142" s="1"/>
  <c r="O161" i="142"/>
  <c r="P161" i="142" s="1"/>
  <c r="O398" i="142"/>
  <c r="P398" i="142" s="1"/>
  <c r="O597" i="142"/>
  <c r="P597" i="142" s="1"/>
  <c r="O550" i="142"/>
  <c r="P550" i="142" s="1"/>
  <c r="O229" i="142"/>
  <c r="P229" i="142" s="1"/>
  <c r="O218" i="142"/>
  <c r="P218" i="142" s="1"/>
  <c r="O806" i="142"/>
  <c r="P806" i="142" s="1"/>
  <c r="O671" i="142"/>
  <c r="P671" i="142" s="1"/>
  <c r="O1001" i="142"/>
  <c r="P1001" i="142" s="1"/>
  <c r="O396" i="142"/>
  <c r="P396" i="142" s="1"/>
  <c r="O970" i="142"/>
  <c r="P970" i="142" s="1"/>
  <c r="O176" i="142"/>
  <c r="P176" i="142" s="1"/>
  <c r="O1014" i="142"/>
  <c r="P1014" i="142" s="1"/>
  <c r="O816" i="142"/>
  <c r="P816" i="142" s="1"/>
  <c r="O665" i="142"/>
  <c r="P665" i="142" s="1"/>
  <c r="O994" i="142"/>
  <c r="P994" i="142" s="1"/>
  <c r="O566" i="142"/>
  <c r="P566" i="142" s="1"/>
  <c r="AB41" i="21"/>
  <c r="AI805" i="142"/>
  <c r="AG16" i="142"/>
  <c r="AI16" i="142" s="1"/>
  <c r="AH16" i="142"/>
  <c r="AI221" i="142"/>
  <c r="AC571" i="143"/>
  <c r="AC552" i="143"/>
  <c r="AC150" i="143"/>
  <c r="AC523" i="143"/>
  <c r="AC820" i="143"/>
  <c r="AC879" i="143"/>
  <c r="AC228" i="143"/>
  <c r="AC970" i="143"/>
  <c r="AC294" i="143"/>
  <c r="AC434" i="143"/>
  <c r="AC356" i="143"/>
  <c r="AC573" i="143"/>
  <c r="AC114" i="143"/>
  <c r="AC109" i="143"/>
  <c r="AC607" i="143"/>
  <c r="AC662" i="143"/>
  <c r="AC398" i="143"/>
  <c r="AC664" i="143"/>
  <c r="AC611" i="143"/>
  <c r="AC849" i="143"/>
  <c r="AC122" i="143"/>
  <c r="AC924" i="143"/>
  <c r="AC437" i="143"/>
  <c r="AC816" i="143"/>
  <c r="AC84" i="143"/>
  <c r="AC59" i="143"/>
  <c r="AC376" i="143"/>
  <c r="AC452" i="143"/>
  <c r="AC608" i="143"/>
  <c r="AC363" i="143"/>
  <c r="AC900" i="143"/>
  <c r="AC825" i="143"/>
  <c r="AC773" i="143"/>
  <c r="AC101" i="143"/>
  <c r="AC527" i="143"/>
  <c r="AC562" i="143"/>
  <c r="AC826" i="143"/>
  <c r="AC120" i="143"/>
  <c r="AC340" i="143"/>
  <c r="AC755" i="143"/>
  <c r="AC504" i="143"/>
  <c r="AC686" i="143"/>
  <c r="AC278" i="143"/>
  <c r="AC987" i="143"/>
  <c r="AC403" i="143"/>
  <c r="AC365" i="143"/>
  <c r="AC711" i="143"/>
  <c r="AC737" i="143"/>
  <c r="AC377" i="143"/>
  <c r="AC34" i="143"/>
  <c r="AC563" i="143"/>
  <c r="AC689" i="143"/>
  <c r="AC32" i="143"/>
  <c r="AC384" i="143"/>
  <c r="AC353" i="143"/>
  <c r="AC532" i="143"/>
  <c r="AC590" i="143"/>
  <c r="AC383" i="143"/>
  <c r="AC518" i="143"/>
  <c r="AC842" i="143"/>
  <c r="AC260" i="143"/>
  <c r="AC541" i="143"/>
  <c r="AC994" i="143"/>
  <c r="AC783" i="143"/>
  <c r="AC544" i="143"/>
  <c r="AC977" i="143"/>
  <c r="AC493" i="143"/>
  <c r="AC671" i="143"/>
  <c r="AC87" i="143"/>
  <c r="AC484" i="143"/>
  <c r="AC420" i="143"/>
  <c r="AC867" i="143"/>
  <c r="AC638" i="143"/>
  <c r="AC525" i="143"/>
  <c r="AC714" i="143"/>
  <c r="AC932" i="143"/>
  <c r="AC133" i="143"/>
  <c r="AC718" i="143"/>
  <c r="AC524" i="143"/>
  <c r="AC936" i="143"/>
  <c r="AC415" i="143"/>
  <c r="AC999" i="143"/>
  <c r="AC854" i="143"/>
  <c r="AC754" i="143"/>
  <c r="AC553" i="143"/>
  <c r="AC713" i="143"/>
  <c r="AC588" i="143"/>
  <c r="AC409" i="143"/>
  <c r="AC780" i="143"/>
  <c r="AC481" i="143"/>
  <c r="AC177" i="143"/>
  <c r="AC238" i="143"/>
  <c r="AC605" i="143"/>
  <c r="AC1015" i="143"/>
  <c r="AC815" i="143"/>
  <c r="AC569" i="143"/>
  <c r="AC620" i="143"/>
  <c r="AC592" i="143"/>
  <c r="AC130" i="143"/>
  <c r="AC429" i="143"/>
  <c r="AC350" i="143"/>
  <c r="AC625" i="143"/>
  <c r="AC748" i="143"/>
  <c r="AC520" i="143"/>
  <c r="AC468" i="143"/>
  <c r="AC549" i="143"/>
  <c r="AC939" i="143"/>
  <c r="AC996" i="143"/>
  <c r="AC667" i="143"/>
  <c r="AC98" i="143"/>
  <c r="AC280" i="143"/>
  <c r="AC184" i="143"/>
  <c r="AC78" i="143"/>
  <c r="AC687" i="143"/>
  <c r="AC680" i="143"/>
  <c r="AC677" i="143"/>
  <c r="AC646" i="143"/>
  <c r="AC753" i="143"/>
  <c r="AC666" i="143"/>
  <c r="AC853" i="143"/>
  <c r="AC865" i="143"/>
  <c r="AC967" i="143"/>
  <c r="AC247" i="143"/>
  <c r="AC94" i="143"/>
  <c r="AC559" i="143"/>
  <c r="AC920" i="143"/>
  <c r="AC174" i="143"/>
  <c r="AC749" i="143"/>
  <c r="AC874" i="143"/>
  <c r="AC618" i="143"/>
  <c r="AC66" i="143"/>
  <c r="AC50" i="143"/>
  <c r="AC19" i="143"/>
  <c r="AC273" i="143"/>
  <c r="AC458" i="143"/>
  <c r="AC640" i="143"/>
  <c r="AC450" i="143"/>
  <c r="AC1012" i="143"/>
  <c r="AC124" i="143"/>
  <c r="AC995" i="143"/>
  <c r="AC550" i="143"/>
  <c r="AC53" i="143"/>
  <c r="AC222" i="143"/>
  <c r="AC358" i="143"/>
  <c r="AC236" i="143"/>
  <c r="AC255" i="143"/>
  <c r="AC928" i="143"/>
  <c r="AC895" i="143"/>
  <c r="AC215" i="143"/>
  <c r="AC982" i="143"/>
  <c r="AC43" i="143"/>
  <c r="AC930" i="143"/>
  <c r="AC322" i="143"/>
  <c r="AC801" i="143"/>
  <c r="AC804" i="143"/>
  <c r="AC943" i="143"/>
  <c r="AC926" i="143"/>
  <c r="AC148" i="143"/>
  <c r="AC897" i="143"/>
  <c r="AC596" i="143"/>
  <c r="AC477" i="143"/>
  <c r="AC161" i="143"/>
  <c r="AC894" i="143"/>
  <c r="AC938" i="143"/>
  <c r="AC495" i="143"/>
  <c r="AC176" i="143"/>
  <c r="AC808" i="143"/>
  <c r="AC269" i="143"/>
  <c r="AD41" i="21"/>
  <c r="AC594" i="143"/>
  <c r="AC828" i="143"/>
  <c r="AC175" i="143"/>
  <c r="AC738" i="143"/>
  <c r="AC40" i="143"/>
  <c r="AC597" i="143"/>
  <c r="AC656" i="143"/>
  <c r="AC217" i="143"/>
  <c r="AC65" i="143"/>
  <c r="AC838" i="143"/>
  <c r="AC708" i="143"/>
  <c r="AC41" i="21"/>
  <c r="AC367" i="143"/>
  <c r="AC1007" i="143"/>
  <c r="AC536" i="143"/>
  <c r="AC455" i="143"/>
  <c r="AC117" i="143"/>
  <c r="AC869" i="143"/>
  <c r="AC57" i="143"/>
  <c r="AC624" i="143"/>
  <c r="AC793" i="143"/>
  <c r="AC598" i="143"/>
  <c r="AC555" i="143"/>
  <c r="AC644" i="143"/>
  <c r="AC603" i="143"/>
  <c r="AC95" i="143"/>
  <c r="AC221" i="143"/>
  <c r="AC803" i="143"/>
  <c r="AC545" i="143"/>
  <c r="AC209" i="143"/>
  <c r="AA41" i="21"/>
  <c r="AC657" i="143"/>
  <c r="AC959" i="143"/>
  <c r="AC387" i="143"/>
  <c r="AC632" i="143"/>
  <c r="AC670" i="143"/>
  <c r="AC505" i="143"/>
  <c r="AC292" i="143"/>
  <c r="AC426" i="143"/>
  <c r="AC31" i="143"/>
  <c r="AC443" i="143"/>
  <c r="AC877" i="143"/>
  <c r="AC535" i="143"/>
  <c r="AC422" i="143"/>
  <c r="AC886" i="143"/>
  <c r="AC105" i="143"/>
  <c r="AC462" i="143"/>
  <c r="AC311" i="143"/>
  <c r="AC137" i="143"/>
  <c r="AC449" i="143"/>
  <c r="AC373" i="143"/>
  <c r="AC633" i="143"/>
  <c r="AC24" i="143"/>
  <c r="AC584" i="143"/>
  <c r="AC245" i="143"/>
  <c r="AC51" i="143"/>
  <c r="AC229" i="143"/>
  <c r="AC337" i="143"/>
  <c r="AC817" i="143"/>
  <c r="AC467" i="143"/>
  <c r="AC635" i="143"/>
  <c r="AC141" i="143"/>
  <c r="AC352" i="143"/>
  <c r="AC909" i="143"/>
  <c r="AC903" i="143"/>
  <c r="AC351" i="143"/>
  <c r="AC299" i="143"/>
  <c r="AC68" i="143"/>
  <c r="AC76" i="143"/>
  <c r="AC348" i="143"/>
  <c r="AC39" i="143"/>
  <c r="AC957" i="143"/>
  <c r="AC338" i="143"/>
  <c r="AC126" i="143"/>
  <c r="AC448" i="143"/>
  <c r="AC984" i="143"/>
  <c r="AC796" i="143"/>
  <c r="AC741" i="143"/>
  <c r="AC251" i="143"/>
  <c r="AC63" i="143"/>
  <c r="AC614" i="143"/>
  <c r="AC168" i="143"/>
  <c r="AC319" i="143"/>
  <c r="AC652" i="143"/>
  <c r="AC180" i="143"/>
  <c r="AC271" i="143"/>
  <c r="AC80" i="143"/>
  <c r="AC564" i="143"/>
  <c r="AC197" i="143"/>
  <c r="AC430" i="143"/>
  <c r="AC960" i="143"/>
  <c r="AC593" i="143"/>
  <c r="AC456" i="143"/>
  <c r="AC685" i="143"/>
  <c r="AC578" i="143"/>
  <c r="AC69" i="143"/>
  <c r="AC252" i="143"/>
  <c r="AC942" i="143"/>
  <c r="AC917" i="143"/>
  <c r="AC396" i="143"/>
  <c r="AC267" i="143"/>
  <c r="AC580" i="143"/>
  <c r="AC167" i="143"/>
  <c r="AC83" i="143"/>
  <c r="AC143" i="143"/>
  <c r="AC301" i="143"/>
  <c r="AC239" i="143"/>
  <c r="AC328" i="143"/>
  <c r="AC724" i="143"/>
  <c r="AC623" i="143"/>
  <c r="AC121" i="143"/>
  <c r="AC811" i="143"/>
  <c r="AC684" i="143"/>
  <c r="AC182" i="143"/>
  <c r="AC526" i="143"/>
  <c r="AC47" i="143"/>
  <c r="AC463" i="143"/>
  <c r="AC1009" i="143"/>
  <c r="AC1011" i="143"/>
  <c r="AC183" i="143"/>
  <c r="AC893" i="143"/>
  <c r="AC163" i="143"/>
  <c r="AC818" i="143"/>
  <c r="AC315" i="143"/>
  <c r="AC490" i="143"/>
  <c r="AC540" i="143"/>
  <c r="AC698" i="143"/>
  <c r="AC325" i="143"/>
  <c r="AC332" i="143"/>
  <c r="AC744" i="143"/>
  <c r="AC515" i="143"/>
  <c r="AC841" i="143"/>
  <c r="AC298" i="143"/>
  <c r="AC862" i="143"/>
  <c r="AC809" i="143"/>
  <c r="AC859" i="143"/>
  <c r="AC307" i="143"/>
  <c r="AC824" i="143"/>
  <c r="AC665" i="143"/>
  <c r="AC472" i="143"/>
  <c r="AC950" i="143"/>
  <c r="AC835" i="143"/>
  <c r="AC974" i="143"/>
  <c r="AC249" i="143"/>
  <c r="AC500" i="143"/>
  <c r="AC207" i="143"/>
  <c r="AC123" i="143"/>
  <c r="AC218" i="143"/>
  <c r="AC534" i="143"/>
  <c r="AC918" i="143"/>
  <c r="AC424" i="143"/>
  <c r="AC397" i="143"/>
  <c r="AC459" i="143"/>
  <c r="AC321" i="143"/>
  <c r="AC470" i="143"/>
  <c r="AC433" i="143"/>
  <c r="AC985" i="143"/>
  <c r="AC655" i="143"/>
  <c r="AC382" i="143"/>
  <c r="AC55" i="143"/>
  <c r="AC940" i="143"/>
  <c r="AC581" i="143"/>
  <c r="AC965" i="143"/>
  <c r="AC710" i="143"/>
  <c r="AC288" i="143"/>
  <c r="AC992" i="143"/>
  <c r="AC360" i="143"/>
  <c r="AC492" i="143"/>
  <c r="AC407" i="143"/>
  <c r="AC408" i="143"/>
  <c r="AC52" i="143"/>
  <c r="AC138" i="143"/>
  <c r="AC188" i="143"/>
  <c r="AC797" i="143"/>
  <c r="AC840" i="143"/>
  <c r="AC496" i="143"/>
  <c r="AC781" i="143"/>
  <c r="AC441" i="143"/>
  <c r="AC38" i="143"/>
  <c r="AC834" i="143"/>
  <c r="AC709" i="143"/>
  <c r="AC962" i="143"/>
  <c r="AC727" i="143"/>
  <c r="AC61" i="143"/>
  <c r="AC151" i="143"/>
  <c r="AC291" i="143"/>
  <c r="AC617" i="143"/>
  <c r="AC233" i="143"/>
  <c r="AC794" i="143"/>
  <c r="AC304" i="143"/>
  <c r="AC155" i="143"/>
  <c r="AC314" i="143"/>
  <c r="AC145" i="143"/>
  <c r="AC355" i="143"/>
  <c r="AC451" i="143"/>
  <c r="AC418" i="143"/>
  <c r="AC381" i="143"/>
  <c r="AC964" i="143"/>
  <c r="AC16" i="143"/>
  <c r="AC766" i="143"/>
  <c r="AC975" i="143"/>
  <c r="AC482" i="143"/>
  <c r="AC86" i="143"/>
  <c r="AC85" i="143"/>
  <c r="AC18" i="143"/>
  <c r="AC213" i="143"/>
  <c r="AC275" i="143"/>
  <c r="AC554" i="143"/>
  <c r="AC453" i="143"/>
  <c r="AC284" i="143"/>
  <c r="AC435" i="143"/>
  <c r="AC902" i="143"/>
  <c r="AC791" i="143"/>
  <c r="AC908" i="143"/>
  <c r="AC49" i="143"/>
  <c r="AC357" i="143"/>
  <c r="AC334" i="143"/>
  <c r="AC673" i="143"/>
  <c r="AC976" i="143"/>
  <c r="AC265" i="143"/>
  <c r="AC277" i="143"/>
  <c r="AC97" i="143"/>
  <c r="AC204" i="143"/>
  <c r="AC225" i="143"/>
  <c r="AC832" i="143"/>
  <c r="AC891" i="143"/>
  <c r="AC58" i="143"/>
  <c r="AC539" i="143"/>
  <c r="AC703" i="143"/>
  <c r="AC1004" i="143"/>
  <c r="AC385" i="143"/>
  <c r="AC48" i="143"/>
  <c r="AC528" i="143"/>
  <c r="AC707" i="143"/>
  <c r="AC405" i="143"/>
  <c r="AC931" i="143"/>
  <c r="AC688" i="143"/>
  <c r="AC806" i="143"/>
  <c r="AC412" i="143"/>
  <c r="AC372" i="143"/>
  <c r="AC700" i="143"/>
  <c r="AC650" i="143"/>
  <c r="AC856" i="143"/>
  <c r="AC460" i="143"/>
  <c r="AC410" i="143"/>
  <c r="AC767" i="143"/>
  <c r="AC927" i="143"/>
  <c r="AC33" i="143"/>
  <c r="AC679" i="143"/>
  <c r="AC402" i="143"/>
  <c r="AC669" i="143"/>
  <c r="AC771" i="143"/>
  <c r="AC762" i="143"/>
  <c r="AC937" i="143"/>
  <c r="AC111" i="143"/>
  <c r="AC257" i="143"/>
  <c r="AC923" i="143"/>
  <c r="AC62" i="143"/>
  <c r="AC268" i="143"/>
  <c r="AC91" i="143"/>
  <c r="AC379" i="143"/>
  <c r="AC654" i="143"/>
  <c r="AC846" i="143"/>
  <c r="AC1002" i="143"/>
  <c r="AC600" i="143"/>
  <c r="AC279" i="143"/>
  <c r="AC529" i="143"/>
  <c r="AC883" i="143"/>
  <c r="AC419" i="143"/>
  <c r="AC747" i="143"/>
  <c r="AC873" i="143"/>
  <c r="AC896" i="143"/>
  <c r="AC37" i="143"/>
  <c r="AC674" i="143"/>
  <c r="AC599" i="143"/>
  <c r="AC324" i="143"/>
  <c r="AC591" i="143"/>
  <c r="AC546" i="143"/>
  <c r="AC630" i="143"/>
  <c r="AC211" i="143"/>
  <c r="AC102" i="143"/>
  <c r="AC243" i="143"/>
  <c r="AC386" i="143"/>
  <c r="AC178" i="143"/>
  <c r="AC115" i="143"/>
  <c r="AC164" i="143"/>
  <c r="AC335" i="143"/>
  <c r="AC916" i="143"/>
  <c r="AC116" i="143"/>
  <c r="AC240" i="143"/>
  <c r="AC954" i="143"/>
  <c r="AC173" i="143"/>
  <c r="AC44" i="143"/>
  <c r="AC347" i="143"/>
  <c r="AC354" i="143"/>
  <c r="AC833" i="143"/>
  <c r="AC388" i="143"/>
  <c r="AC90" i="143"/>
  <c r="AC734" i="143"/>
  <c r="AC1014" i="143"/>
  <c r="AC135" i="143"/>
  <c r="AC310" i="143"/>
  <c r="AC439" i="143"/>
  <c r="AC88" i="143"/>
  <c r="AC1003" i="143"/>
  <c r="AC81" i="143"/>
  <c r="AC212" i="143"/>
  <c r="AC366" i="143"/>
  <c r="AC156" i="143"/>
  <c r="AC647" i="143"/>
  <c r="AC983" i="143"/>
  <c r="AC140" i="143"/>
  <c r="AC627" i="143"/>
  <c r="AC447" i="143"/>
  <c r="AC250" i="143"/>
  <c r="AC570" i="143"/>
  <c r="AC503" i="143"/>
  <c r="AC96" i="143"/>
  <c r="AC723" i="143"/>
  <c r="AC509" i="143"/>
  <c r="AC231" i="143"/>
  <c r="AC941" i="143"/>
  <c r="AC875" i="143"/>
  <c r="AC915" i="143"/>
  <c r="AC146" i="143"/>
  <c r="AC1001" i="143"/>
  <c r="AC226" i="143"/>
  <c r="AC933" i="143"/>
  <c r="AC530" i="143"/>
  <c r="AC805" i="143"/>
  <c r="AC799" i="143"/>
  <c r="AC254" i="143"/>
  <c r="AC649" i="143"/>
  <c r="AC510" i="143"/>
  <c r="AC913" i="143"/>
  <c r="AC582" i="143"/>
  <c r="AC568" i="143"/>
  <c r="AE41" i="21"/>
  <c r="AC693" i="143"/>
  <c r="AC565" i="143"/>
  <c r="AC371" i="143"/>
  <c r="AC343" i="143"/>
  <c r="AC885" i="143"/>
  <c r="AC71" i="143"/>
  <c r="AC444" i="143"/>
  <c r="AC517" i="143"/>
  <c r="AC876" i="143"/>
  <c r="AC118" i="143"/>
  <c r="AC374" i="143"/>
  <c r="AC171" i="143"/>
  <c r="AC577" i="143"/>
  <c r="AC375" i="143"/>
  <c r="AC431" i="143"/>
  <c r="AC276" i="143"/>
  <c r="AC346" i="143"/>
  <c r="AC699" i="143"/>
  <c r="AC852" i="143"/>
  <c r="AC637" i="143"/>
  <c r="AC651" i="143"/>
  <c r="AC323" i="143"/>
  <c r="AC858" i="143"/>
  <c r="AC108" i="143"/>
  <c r="AC537" i="143"/>
  <c r="AC220" i="143"/>
  <c r="AC682" i="143"/>
  <c r="AC154" i="143"/>
  <c r="AC872" i="143"/>
  <c r="AC746" i="143"/>
  <c r="AC203" i="143"/>
  <c r="AC413" i="143"/>
  <c r="AC227" i="143"/>
  <c r="AC349" i="143"/>
  <c r="AC389" i="143"/>
  <c r="AC668" i="143"/>
  <c r="AC262" i="143"/>
  <c r="AC735" i="143"/>
  <c r="AC751" i="143"/>
  <c r="AC566" i="143"/>
  <c r="AC153" i="143"/>
  <c r="AC474" i="143"/>
  <c r="AC514" i="143"/>
  <c r="AC860" i="143"/>
  <c r="AC185" i="143"/>
  <c r="AC956" i="143"/>
  <c r="AC29" i="143"/>
  <c r="AC719" i="143"/>
  <c r="AC919" i="143"/>
  <c r="AC21" i="143"/>
  <c r="AC303" i="143"/>
  <c r="AC763" i="143"/>
  <c r="AC579" i="143"/>
  <c r="AC589" i="143"/>
  <c r="AC219" i="143"/>
  <c r="AC768" i="143"/>
  <c r="AC264" i="143"/>
  <c r="AC944" i="143"/>
  <c r="AC843" i="143"/>
  <c r="AC438" i="143"/>
  <c r="AC587" i="143"/>
  <c r="AC615" i="143"/>
  <c r="AC513" i="143"/>
  <c r="AC159" i="143"/>
  <c r="AC863" i="143"/>
  <c r="AC139" i="143"/>
  <c r="AC889" i="143"/>
  <c r="AC696" i="143"/>
  <c r="AC733" i="143"/>
  <c r="AC882" i="143"/>
  <c r="AC905" i="143"/>
  <c r="AC489" i="143"/>
  <c r="AC701" i="143"/>
  <c r="AC567" i="143"/>
  <c r="AC290" i="143"/>
  <c r="AC645" i="143"/>
  <c r="AC67" i="143"/>
  <c r="AC436" i="143"/>
  <c r="AC547" i="143"/>
  <c r="AC722" i="143"/>
  <c r="AC595" i="143"/>
  <c r="AC333" i="143"/>
  <c r="AC660" i="143"/>
  <c r="AC613" i="143"/>
  <c r="AC521" i="143"/>
  <c r="AC507" i="143"/>
  <c r="AC214" i="143"/>
  <c r="AC758" i="143"/>
  <c r="AC728" i="143"/>
  <c r="AC440" i="143"/>
  <c r="AC166" i="143"/>
  <c r="AC113" i="143"/>
  <c r="AC658" i="143"/>
  <c r="AC232" i="143"/>
  <c r="AC947" i="143"/>
  <c r="AC912" i="143"/>
  <c r="AC991" i="143"/>
  <c r="O476" i="142" l="1"/>
  <c r="P476" i="142" s="1"/>
  <c r="O142" i="142"/>
  <c r="P142" i="142" s="1"/>
  <c r="Q142" i="142" s="1"/>
  <c r="O661" i="142"/>
  <c r="P661" i="142" s="1"/>
  <c r="Q661" i="142" s="1"/>
  <c r="O586" i="142"/>
  <c r="P586" i="142" s="1"/>
  <c r="Q586" i="142" s="1"/>
  <c r="O320" i="142"/>
  <c r="P320" i="142" s="1"/>
  <c r="O998" i="142"/>
  <c r="P998" i="142" s="1"/>
  <c r="Q998" i="142" s="1"/>
  <c r="O831" i="142"/>
  <c r="P831" i="142" s="1"/>
  <c r="Q831" i="142" s="1"/>
  <c r="O128" i="142"/>
  <c r="P128" i="142" s="1"/>
  <c r="Q128" i="142" s="1"/>
  <c r="O743" i="142"/>
  <c r="P743" i="142" s="1"/>
  <c r="O538" i="142"/>
  <c r="P538" i="142" s="1"/>
  <c r="O729" i="142"/>
  <c r="P729" i="142" s="1"/>
  <c r="Q729" i="142" s="1"/>
  <c r="O147" i="142"/>
  <c r="P147" i="142" s="1"/>
  <c r="Q147" i="142" s="1"/>
  <c r="O855" i="142"/>
  <c r="P855" i="142" s="1"/>
  <c r="O194" i="142"/>
  <c r="P194" i="142" s="1"/>
  <c r="Q194" i="142" s="1"/>
  <c r="O951" i="142"/>
  <c r="P951" i="142" s="1"/>
  <c r="O46" i="142"/>
  <c r="P46" i="142" s="1"/>
  <c r="Q46" i="142" s="1"/>
  <c r="O760" i="142"/>
  <c r="P760" i="142" s="1"/>
  <c r="O610" i="142"/>
  <c r="P610" i="142" s="1"/>
  <c r="Q610" i="142" s="1"/>
  <c r="O906" i="142"/>
  <c r="P906" i="142" s="1"/>
  <c r="Q906" i="142" s="1"/>
  <c r="O739" i="142"/>
  <c r="P739" i="142" s="1"/>
  <c r="Q739" i="142" s="1"/>
  <c r="O789" i="142"/>
  <c r="P789" i="142" s="1"/>
  <c r="O981" i="142"/>
  <c r="P981" i="142" s="1"/>
  <c r="Q981" i="142" s="1"/>
  <c r="O988" i="142"/>
  <c r="P988" i="142" s="1"/>
  <c r="O74" i="142"/>
  <c r="P74" i="142" s="1"/>
  <c r="Q74" i="142" s="1"/>
  <c r="O543" i="142"/>
  <c r="P543" i="142" s="1"/>
  <c r="O445" i="142"/>
  <c r="P445" i="142" s="1"/>
  <c r="O678" i="142"/>
  <c r="P678" i="142" s="1"/>
  <c r="Q678" i="142" s="1"/>
  <c r="O28" i="142"/>
  <c r="P28" i="142" s="1"/>
  <c r="Q28" i="142" s="1"/>
  <c r="O488" i="142"/>
  <c r="P488" i="142" s="1"/>
  <c r="O609" i="142"/>
  <c r="P609" i="142" s="1"/>
  <c r="Q609" i="142" s="1"/>
  <c r="O888" i="142"/>
  <c r="P888" i="142" s="1"/>
  <c r="Q888" i="142" s="1"/>
  <c r="O112" i="142"/>
  <c r="P112" i="142" s="1"/>
  <c r="Q112" i="142" s="1"/>
  <c r="O619" i="142"/>
  <c r="P619" i="142" s="1"/>
  <c r="O205" i="142"/>
  <c r="P205" i="142" s="1"/>
  <c r="Q205" i="142" s="1"/>
  <c r="O892" i="142"/>
  <c r="P892" i="142" s="1"/>
  <c r="Q892" i="142" s="1"/>
  <c r="O606" i="142"/>
  <c r="P606" i="142" s="1"/>
  <c r="Q606" i="142" s="1"/>
  <c r="O953" i="142"/>
  <c r="P953" i="142" s="1"/>
  <c r="O506" i="142"/>
  <c r="P506" i="142" s="1"/>
  <c r="Q506" i="142" s="1"/>
  <c r="O557" i="142"/>
  <c r="P557" i="142" s="1"/>
  <c r="Q557" i="142" s="1"/>
  <c r="O732" i="142"/>
  <c r="P732" i="142" s="1"/>
  <c r="Q732" i="142" s="1"/>
  <c r="O993" i="142"/>
  <c r="P993" i="142" s="1"/>
  <c r="O400" i="142"/>
  <c r="P400" i="142" s="1"/>
  <c r="Q400" i="142" s="1"/>
  <c r="O169" i="142"/>
  <c r="P169" i="142" s="1"/>
  <c r="Q169" i="142" s="1"/>
  <c r="O745" i="142"/>
  <c r="P745" i="142" s="1"/>
  <c r="Q745" i="142" s="1"/>
  <c r="O574" i="142"/>
  <c r="P574" i="142" s="1"/>
  <c r="O636" i="142"/>
  <c r="P636" i="142" s="1"/>
  <c r="Q636" i="142" s="1"/>
  <c r="O972" i="142"/>
  <c r="P972" i="142" s="1"/>
  <c r="Q972" i="142" s="1"/>
  <c r="O622" i="142"/>
  <c r="P622" i="142" s="1"/>
  <c r="Q622" i="142" s="1"/>
  <c r="O306" i="142"/>
  <c r="P306" i="142" s="1"/>
  <c r="O572" i="142"/>
  <c r="P572" i="142" s="1"/>
  <c r="O795" i="142"/>
  <c r="P795" i="142" s="1"/>
  <c r="Q795" i="142" s="1"/>
  <c r="O282" i="142"/>
  <c r="P282" i="142" s="1"/>
  <c r="Q282" i="142" s="1"/>
  <c r="O469" i="142"/>
  <c r="P469" i="142" s="1"/>
  <c r="O857" i="142"/>
  <c r="P857" i="142" s="1"/>
  <c r="O461" i="142"/>
  <c r="P461" i="142" s="1"/>
  <c r="O775" i="142"/>
  <c r="P775" i="142" s="1"/>
  <c r="Q775" i="142" s="1"/>
  <c r="O901" i="142"/>
  <c r="P901" i="142" s="1"/>
  <c r="O170" i="142"/>
  <c r="P170" i="142" s="1"/>
  <c r="Q170" i="142" s="1"/>
  <c r="O681" i="142"/>
  <c r="P681" i="142" s="1"/>
  <c r="Q681" i="142" s="1"/>
  <c r="O971" i="142"/>
  <c r="P971" i="142" s="1"/>
  <c r="Q971" i="142" s="1"/>
  <c r="O378" i="142"/>
  <c r="P378" i="142" s="1"/>
  <c r="O712" i="142"/>
  <c r="P712" i="142" s="1"/>
  <c r="Q712" i="142" s="1"/>
  <c r="O925" i="142"/>
  <c r="P925" i="142" s="1"/>
  <c r="Q925" i="142" s="1"/>
  <c r="O946" i="142"/>
  <c r="P946" i="142" s="1"/>
  <c r="Q946" i="142" s="1"/>
  <c r="O692" i="142"/>
  <c r="P692" i="142" s="1"/>
  <c r="O736" i="142"/>
  <c r="P736" i="142" s="1"/>
  <c r="Q736" i="142" s="1"/>
  <c r="O501" i="142"/>
  <c r="P501" i="142" s="1"/>
  <c r="Q501" i="142" s="1"/>
  <c r="O516" i="142"/>
  <c r="P516" i="142" s="1"/>
  <c r="Q516" i="142" s="1"/>
  <c r="O792" i="142"/>
  <c r="P792" i="142" s="1"/>
  <c r="O616" i="142"/>
  <c r="P616" i="142" s="1"/>
  <c r="Q616" i="142" s="1"/>
  <c r="O64" i="142"/>
  <c r="P64" i="142" s="1"/>
  <c r="Q64" i="142" s="1"/>
  <c r="O705" i="142"/>
  <c r="P705" i="142" s="1"/>
  <c r="Q705" i="142" s="1"/>
  <c r="O631" i="142"/>
  <c r="P631" i="142" s="1"/>
  <c r="O963" i="142"/>
  <c r="P963" i="142" s="1"/>
  <c r="O359" i="142"/>
  <c r="P359" i="142" s="1"/>
  <c r="O103" i="142"/>
  <c r="P103" i="142" s="1"/>
  <c r="Q103" i="142" s="1"/>
  <c r="O812" i="142"/>
  <c r="P812" i="142" s="1"/>
  <c r="O641" i="142"/>
  <c r="P641" i="142" s="1"/>
  <c r="O847" i="142"/>
  <c r="P847" i="142" s="1"/>
  <c r="Q847" i="142" s="1"/>
  <c r="O125" i="142"/>
  <c r="P125" i="142" s="1"/>
  <c r="Q125" i="142" s="1"/>
  <c r="O127" i="142"/>
  <c r="P127" i="142" s="1"/>
  <c r="O193" i="142"/>
  <c r="P193" i="142" s="1"/>
  <c r="Q193" i="142" s="1"/>
  <c r="O519" i="142"/>
  <c r="P519" i="142" s="1"/>
  <c r="Q519" i="142" s="1"/>
  <c r="O73" i="142"/>
  <c r="P73" i="142" s="1"/>
  <c r="Q73" i="142" s="1"/>
  <c r="O190" i="142"/>
  <c r="P190" i="142" s="1"/>
  <c r="O868" i="142"/>
  <c r="P868" i="142" s="1"/>
  <c r="Q868" i="142" s="1"/>
  <c r="O968" i="142"/>
  <c r="P968" i="142" s="1"/>
  <c r="Q968" i="142" s="1"/>
  <c r="O110" i="142"/>
  <c r="P110" i="142" s="1"/>
  <c r="Q110" i="142" s="1"/>
  <c r="O274" i="142"/>
  <c r="P274" i="142" s="1"/>
  <c r="O454" i="142"/>
  <c r="P454" i="142" s="1"/>
  <c r="Q454" i="142" s="1"/>
  <c r="O60" i="142"/>
  <c r="P60" i="142" s="1"/>
  <c r="Q60" i="142" s="1"/>
  <c r="O230" i="142"/>
  <c r="P230" i="142" s="1"/>
  <c r="Q230" i="142" s="1"/>
  <c r="O750" i="142"/>
  <c r="P750" i="142" s="1"/>
  <c r="O223" i="142"/>
  <c r="P223" i="142" s="1"/>
  <c r="O172" i="142"/>
  <c r="P172" i="142" s="1"/>
  <c r="O910" i="142"/>
  <c r="P910" i="142" s="1"/>
  <c r="Q910" i="142" s="1"/>
  <c r="O162" i="142"/>
  <c r="P162" i="142" s="1"/>
  <c r="O989" i="142"/>
  <c r="P989" i="142" s="1"/>
  <c r="Q989" i="142" s="1"/>
  <c r="O186" i="142"/>
  <c r="P186" i="142" s="1"/>
  <c r="Q186" i="142" s="1"/>
  <c r="O318" i="142"/>
  <c r="P318" i="142" s="1"/>
  <c r="Q318" i="142" s="1"/>
  <c r="O542" i="142"/>
  <c r="P542" i="142" s="1"/>
  <c r="O342" i="142"/>
  <c r="P342" i="142" s="1"/>
  <c r="Q342" i="142" s="1"/>
  <c r="O41" i="142"/>
  <c r="P41" i="142" s="1"/>
  <c r="O604" i="142"/>
  <c r="P604" i="142" s="1"/>
  <c r="Q604" i="142" s="1"/>
  <c r="O293" i="142"/>
  <c r="P293" i="142" s="1"/>
  <c r="O345" i="142"/>
  <c r="P345" i="142" s="1"/>
  <c r="Q345" i="142" s="1"/>
  <c r="O295" i="142"/>
  <c r="P295" i="142" s="1"/>
  <c r="Q295" i="142" s="1"/>
  <c r="O752" i="142"/>
  <c r="P752" i="142" s="1"/>
  <c r="Q752" i="142" s="1"/>
  <c r="O198" i="142"/>
  <c r="P198" i="142" s="1"/>
  <c r="O158" i="142"/>
  <c r="P158" i="142" s="1"/>
  <c r="O508" i="142"/>
  <c r="P508" i="142" s="1"/>
  <c r="Q508" i="142" s="1"/>
  <c r="O263" i="142"/>
  <c r="P263" i="142" s="1"/>
  <c r="Q263" i="142" s="1"/>
  <c r="O259" i="142"/>
  <c r="P259" i="142" s="1"/>
  <c r="O612" i="142"/>
  <c r="P612" i="142" s="1"/>
  <c r="Q612" i="142" s="1"/>
  <c r="O848" i="142"/>
  <c r="P848" i="142" s="1"/>
  <c r="Q848" i="142" s="1"/>
  <c r="O810" i="142"/>
  <c r="P810" i="142" s="1"/>
  <c r="Q810" i="142" s="1"/>
  <c r="O813" i="142"/>
  <c r="P813" i="142" s="1"/>
  <c r="O82" i="142"/>
  <c r="P82" i="142" s="1"/>
  <c r="Q82" i="142" s="1"/>
  <c r="O730" i="142"/>
  <c r="P730" i="142" s="1"/>
  <c r="Q730" i="142" s="1"/>
  <c r="O392" i="142"/>
  <c r="P392" i="142" s="1"/>
  <c r="Q392" i="142" s="1"/>
  <c r="O286" i="142"/>
  <c r="P286" i="142" s="1"/>
  <c r="O235" i="142"/>
  <c r="P235" i="142" s="1"/>
  <c r="Q235" i="142" s="1"/>
  <c r="O191" i="142"/>
  <c r="P191" i="142" s="1"/>
  <c r="Q191" i="142" s="1"/>
  <c r="O432" i="142"/>
  <c r="P432" i="142" s="1"/>
  <c r="Q432" i="142" s="1"/>
  <c r="O966" i="142"/>
  <c r="P966" i="142" s="1"/>
  <c r="O819" i="142"/>
  <c r="P819" i="142" s="1"/>
  <c r="Q819" i="142" s="1"/>
  <c r="O285" i="142"/>
  <c r="P285" i="142" s="1"/>
  <c r="O179" i="142"/>
  <c r="P179" i="142" s="1"/>
  <c r="Q179" i="142" s="1"/>
  <c r="O497" i="142"/>
  <c r="P497" i="142" s="1"/>
  <c r="O626" i="142"/>
  <c r="P626" i="142" s="1"/>
  <c r="O281" i="142"/>
  <c r="P281" i="142" s="1"/>
  <c r="Q281" i="142" s="1"/>
  <c r="O479" i="142"/>
  <c r="P479" i="142" s="1"/>
  <c r="Q479" i="142" s="1"/>
  <c r="O911" i="142"/>
  <c r="P911" i="142" s="1"/>
  <c r="O952" i="142"/>
  <c r="P952" i="142" s="1"/>
  <c r="Q952" i="142" s="1"/>
  <c r="O401" i="142"/>
  <c r="P401" i="142" s="1"/>
  <c r="Q401" i="142" s="1"/>
  <c r="O499" i="142"/>
  <c r="P499" i="142" s="1"/>
  <c r="Q499" i="142" s="1"/>
  <c r="O691" i="142"/>
  <c r="P691" i="142" s="1"/>
  <c r="O425" i="142"/>
  <c r="P425" i="142" s="1"/>
  <c r="Q425" i="142" s="1"/>
  <c r="O427" i="142"/>
  <c r="P427" i="142" s="1"/>
  <c r="Q427" i="142" s="1"/>
  <c r="O921" i="142"/>
  <c r="P921" i="142" s="1"/>
  <c r="Q921" i="142" s="1"/>
  <c r="O423" i="142"/>
  <c r="P423" i="142" s="1"/>
  <c r="O256" i="142"/>
  <c r="P256" i="142" s="1"/>
  <c r="Q256" i="142" s="1"/>
  <c r="O800" i="142"/>
  <c r="P800" i="142" s="1"/>
  <c r="Q800" i="142" s="1"/>
  <c r="O329" i="142"/>
  <c r="P329" i="142" s="1"/>
  <c r="Q329" i="142" s="1"/>
  <c r="O302" i="142"/>
  <c r="P302" i="142" s="1"/>
  <c r="O266" i="142"/>
  <c r="P266" i="142" s="1"/>
  <c r="Q266" i="142" s="1"/>
  <c r="O990" i="142"/>
  <c r="P990" i="142" s="1"/>
  <c r="O878" i="142"/>
  <c r="P878" i="142" s="1"/>
  <c r="Q878" i="142" s="1"/>
  <c r="O676" i="142"/>
  <c r="P676" i="142" s="1"/>
  <c r="O945" i="142"/>
  <c r="P945" i="142" s="1"/>
  <c r="Q945" i="142" s="1"/>
  <c r="O131" i="142"/>
  <c r="P131" i="142" s="1"/>
  <c r="Q131" i="142" s="1"/>
  <c r="O561" i="142"/>
  <c r="P561" i="142" s="1"/>
  <c r="Q561" i="142" s="1"/>
  <c r="O234" i="142"/>
  <c r="P234" i="142" s="1"/>
  <c r="O152" i="142"/>
  <c r="P152" i="142" s="1"/>
  <c r="Q152" i="142" s="1"/>
  <c r="O786" i="142"/>
  <c r="P786" i="142" s="1"/>
  <c r="O165" i="142"/>
  <c r="P165" i="142" s="1"/>
  <c r="Q165" i="142" s="1"/>
  <c r="O336" i="142"/>
  <c r="P336" i="142" s="1"/>
  <c r="O512" i="142"/>
  <c r="P512" i="142" s="1"/>
  <c r="Q512" i="142" s="1"/>
  <c r="O720" i="142"/>
  <c r="P720" i="142" s="1"/>
  <c r="Q720" i="142" s="1"/>
  <c r="O694" i="142"/>
  <c r="P694" i="142" s="1"/>
  <c r="Q694" i="142" s="1"/>
  <c r="O364" i="142"/>
  <c r="P364" i="142" s="1"/>
  <c r="O788" i="142"/>
  <c r="P788" i="142" s="1"/>
  <c r="Q788" i="142" s="1"/>
  <c r="O242" i="142"/>
  <c r="P242" i="142" s="1"/>
  <c r="Q242" i="142" s="1"/>
  <c r="O23" i="142"/>
  <c r="P23" i="142" s="1"/>
  <c r="Q23" i="142" s="1"/>
  <c r="O814" i="142"/>
  <c r="P814" i="142" s="1"/>
  <c r="O54" i="142"/>
  <c r="P54" i="142" s="1"/>
  <c r="O36" i="142"/>
  <c r="P36" i="142" s="1"/>
  <c r="O861" i="142"/>
  <c r="P861" i="142" s="1"/>
  <c r="Q861" i="142" s="1"/>
  <c r="O77" i="142"/>
  <c r="P77" i="142" s="1"/>
  <c r="O1010" i="142"/>
  <c r="P1010" i="142" s="1"/>
  <c r="Q1010" i="142" s="1"/>
  <c r="O483" i="142"/>
  <c r="P483" i="142" s="1"/>
  <c r="Q483" i="142" s="1"/>
  <c r="O845" i="142"/>
  <c r="P845" i="142" s="1"/>
  <c r="Q845" i="142" s="1"/>
  <c r="O93" i="142"/>
  <c r="P93" i="142" s="1"/>
  <c r="O442" i="142"/>
  <c r="P442" i="142" s="1"/>
  <c r="Q442" i="142" s="1"/>
  <c r="O531" i="142"/>
  <c r="P531" i="142" s="1"/>
  <c r="Q531" i="142" s="1"/>
  <c r="O465" i="142"/>
  <c r="P465" i="142" s="1"/>
  <c r="Q465" i="142" s="1"/>
  <c r="O305" i="142"/>
  <c r="P305" i="142" s="1"/>
  <c r="O715" i="142"/>
  <c r="P715" i="142" s="1"/>
  <c r="O216" i="142"/>
  <c r="P216" i="142" s="1"/>
  <c r="Q216" i="142" s="1"/>
  <c r="O258" i="142"/>
  <c r="P258" i="142" s="1"/>
  <c r="Q258" i="142" s="1"/>
  <c r="O663" i="142"/>
  <c r="P663" i="142" s="1"/>
  <c r="O72" i="142"/>
  <c r="P72" i="142" s="1"/>
  <c r="Q72" i="142" s="1"/>
  <c r="O485" i="142"/>
  <c r="P485" i="142" s="1"/>
  <c r="O99" i="142"/>
  <c r="P99" i="142" s="1"/>
  <c r="Q99" i="142" s="1"/>
  <c r="O317" i="142"/>
  <c r="P317" i="142" s="1"/>
  <c r="O393" i="142"/>
  <c r="P393" i="142" s="1"/>
  <c r="Q393" i="142" s="1"/>
  <c r="O187" i="142"/>
  <c r="P187" i="142" s="1"/>
  <c r="Q187" i="142" s="1"/>
  <c r="O411" i="142"/>
  <c r="P411" i="142" s="1"/>
  <c r="Q411" i="142" s="1"/>
  <c r="O394" i="142"/>
  <c r="P394" i="142" s="1"/>
  <c r="O769" i="142"/>
  <c r="P769" i="142" s="1"/>
  <c r="Q769" i="142" s="1"/>
  <c r="O765" i="142"/>
  <c r="P765" i="142" s="1"/>
  <c r="O648" i="142"/>
  <c r="P648" i="142" s="1"/>
  <c r="Q648" i="142" s="1"/>
  <c r="O297" i="142"/>
  <c r="P297" i="142" s="1"/>
  <c r="O726" i="142"/>
  <c r="P726" i="142" s="1"/>
  <c r="O417" i="142"/>
  <c r="P417" i="142" s="1"/>
  <c r="Q417" i="142" s="1"/>
  <c r="O272" i="142"/>
  <c r="P272" i="142" s="1"/>
  <c r="Q272" i="142" s="1"/>
  <c r="O498" i="142"/>
  <c r="P498" i="142" s="1"/>
  <c r="O887" i="142"/>
  <c r="P887" i="142" s="1"/>
  <c r="Q887" i="142" s="1"/>
  <c r="O160" i="142"/>
  <c r="P160" i="142" s="1"/>
  <c r="Q160" i="142" s="1"/>
  <c r="O17" i="142"/>
  <c r="P17" i="142" s="1"/>
  <c r="Q17" i="142" s="1"/>
  <c r="O830" i="142"/>
  <c r="P830" i="142" s="1"/>
  <c r="O898" i="142"/>
  <c r="P898" i="142" s="1"/>
  <c r="Q898" i="142" s="1"/>
  <c r="O283" i="142"/>
  <c r="P283" i="142" s="1"/>
  <c r="Q283" i="142" s="1"/>
  <c r="O202" i="142"/>
  <c r="P202" i="142" s="1"/>
  <c r="Q202" i="142" s="1"/>
  <c r="O92" i="142"/>
  <c r="P92" i="142" s="1"/>
  <c r="O70" i="142"/>
  <c r="P70" i="142" s="1"/>
  <c r="Q70" i="142" s="1"/>
  <c r="O491" i="142"/>
  <c r="P491" i="142" s="1"/>
  <c r="Q491" i="142" s="1"/>
  <c r="O253" i="142"/>
  <c r="P253" i="142" s="1"/>
  <c r="Q253" i="142" s="1"/>
  <c r="O45" i="142"/>
  <c r="P45" i="142" s="1"/>
  <c r="O764" i="142"/>
  <c r="P764" i="142" s="1"/>
  <c r="O486" i="142"/>
  <c r="P486" i="142" s="1"/>
  <c r="Q486" i="142" s="1"/>
  <c r="O300" i="142"/>
  <c r="P300" i="142" s="1"/>
  <c r="Q300" i="142" s="1"/>
  <c r="O870" i="142"/>
  <c r="P870" i="142" s="1"/>
  <c r="O864" i="142"/>
  <c r="P864" i="142" s="1"/>
  <c r="Q864" i="142" s="1"/>
  <c r="O195" i="142"/>
  <c r="P195" i="142" s="1"/>
  <c r="Q195" i="142" s="1"/>
  <c r="O466" i="142"/>
  <c r="P466" i="142" s="1"/>
  <c r="Q466" i="142" s="1"/>
  <c r="O181" i="142"/>
  <c r="P181" i="142" s="1"/>
  <c r="O782" i="142"/>
  <c r="P782" i="142" s="1"/>
  <c r="Q782" i="142" s="1"/>
  <c r="O502" i="142"/>
  <c r="P502" i="142" s="1"/>
  <c r="O997" i="142"/>
  <c r="P997" i="142" s="1"/>
  <c r="Q997" i="142" s="1"/>
  <c r="O823" i="142"/>
  <c r="P823" i="142" s="1"/>
  <c r="O416" i="142"/>
  <c r="P416" i="142" s="1"/>
  <c r="Q416" i="142" s="1"/>
  <c r="O119" i="142"/>
  <c r="P119" i="142" s="1"/>
  <c r="Q119" i="142" s="1"/>
  <c r="O934" i="142"/>
  <c r="P934" i="142" s="1"/>
  <c r="Q934" i="142" s="1"/>
  <c r="O79" i="142"/>
  <c r="P79" i="142" s="1"/>
  <c r="O533" i="142"/>
  <c r="P533" i="142" s="1"/>
  <c r="O880" i="142"/>
  <c r="P880" i="142" s="1"/>
  <c r="O56" i="142"/>
  <c r="P56" i="142" s="1"/>
  <c r="Q56" i="142" s="1"/>
  <c r="O798" i="142"/>
  <c r="P798" i="142" s="1"/>
  <c r="O478" i="142"/>
  <c r="P478" i="142" s="1"/>
  <c r="O362" i="142"/>
  <c r="P362" i="142" s="1"/>
  <c r="Q362" i="142" s="1"/>
  <c r="O224" i="142"/>
  <c r="P224" i="142" s="1"/>
  <c r="Q224" i="142" s="1"/>
  <c r="O42" i="142"/>
  <c r="P42" i="142" s="1"/>
  <c r="O772" i="142"/>
  <c r="P772" i="142" s="1"/>
  <c r="O446" i="142"/>
  <c r="P446" i="142" s="1"/>
  <c r="Q446" i="142" s="1"/>
  <c r="O770" i="142"/>
  <c r="P770" i="142" s="1"/>
  <c r="Q770" i="142" s="1"/>
  <c r="O391" i="142"/>
  <c r="P391" i="142" s="1"/>
  <c r="O639" i="142"/>
  <c r="P639" i="142" s="1"/>
  <c r="Q639" i="142" s="1"/>
  <c r="O551" i="142"/>
  <c r="P551" i="142" s="1"/>
  <c r="Q551" i="142" s="1"/>
  <c r="O757" i="142"/>
  <c r="P757" i="142" s="1"/>
  <c r="Q757" i="142" s="1"/>
  <c r="O716" i="142"/>
  <c r="P716" i="142" s="1"/>
  <c r="O270" i="142"/>
  <c r="P270" i="142" s="1"/>
  <c r="Q270" i="142" s="1"/>
  <c r="O675" i="142"/>
  <c r="P675" i="142" s="1"/>
  <c r="Q675" i="142" s="1"/>
  <c r="O106" i="142"/>
  <c r="P106" i="142" s="1"/>
  <c r="Q106" i="142" s="1"/>
  <c r="O955" i="142"/>
  <c r="P955" i="142" s="1"/>
  <c r="O731" i="142"/>
  <c r="P731" i="142" s="1"/>
  <c r="Q731" i="142" s="1"/>
  <c r="O132" i="142"/>
  <c r="P132" i="142" s="1"/>
  <c r="Q132" i="142" s="1"/>
  <c r="O200" i="142"/>
  <c r="P200" i="142" s="1"/>
  <c r="Q200" i="142" s="1"/>
  <c r="O807" i="142"/>
  <c r="P807" i="142" s="1"/>
  <c r="O414" i="142"/>
  <c r="P414" i="142" s="1"/>
  <c r="Q414" i="142" s="1"/>
  <c r="O339" i="142"/>
  <c r="P339" i="142" s="1"/>
  <c r="Q339" i="142" s="1"/>
  <c r="O777" i="142"/>
  <c r="P777" i="142" s="1"/>
  <c r="Q777" i="142" s="1"/>
  <c r="O287" i="142"/>
  <c r="P287" i="142" s="1"/>
  <c r="O1005" i="142"/>
  <c r="P1005" i="142" s="1"/>
  <c r="Q1005" i="142" s="1"/>
  <c r="O192" i="142"/>
  <c r="P192" i="142" s="1"/>
  <c r="O761" i="142"/>
  <c r="P761" i="142" s="1"/>
  <c r="Q761" i="142" s="1"/>
  <c r="O370" i="142"/>
  <c r="P370" i="142" s="1"/>
  <c r="O464" i="142"/>
  <c r="P464" i="142" s="1"/>
  <c r="O248" i="142"/>
  <c r="P248" i="142" s="1"/>
  <c r="Q248" i="142" s="1"/>
  <c r="O404" i="142"/>
  <c r="P404" i="142" s="1"/>
  <c r="Q404" i="142" s="1"/>
  <c r="O672" i="142"/>
  <c r="P672" i="142" s="1"/>
  <c r="O428" i="142"/>
  <c r="P428" i="142" s="1"/>
  <c r="O30" i="142"/>
  <c r="P30" i="142" s="1"/>
  <c r="Q30" i="142" s="1"/>
  <c r="O129" i="142"/>
  <c r="P129" i="142" s="1"/>
  <c r="Q129" i="142" s="1"/>
  <c r="O100" i="142"/>
  <c r="P100" i="142" s="1"/>
  <c r="O261" i="142"/>
  <c r="P261" i="142" s="1"/>
  <c r="O575" i="142"/>
  <c r="P575" i="142" s="1"/>
  <c r="Q575" i="142" s="1"/>
  <c r="O20" i="142"/>
  <c r="P20" i="142" s="1"/>
  <c r="Q20" i="142" s="1"/>
  <c r="O331" i="142"/>
  <c r="P331" i="142" s="1"/>
  <c r="O929" i="142"/>
  <c r="P929" i="142" s="1"/>
  <c r="O361" i="142"/>
  <c r="P361" i="142" s="1"/>
  <c r="O327" i="142"/>
  <c r="P327" i="142" s="1"/>
  <c r="Q327" i="142" s="1"/>
  <c r="O776" i="142"/>
  <c r="P776" i="142" s="1"/>
  <c r="O308" i="142"/>
  <c r="P308" i="142" s="1"/>
  <c r="O511" i="142"/>
  <c r="P511" i="142" s="1"/>
  <c r="Q511" i="142" s="1"/>
  <c r="O706" i="142"/>
  <c r="P706" i="142" s="1"/>
  <c r="Q706" i="142" s="1"/>
  <c r="O1000" i="142"/>
  <c r="P1000" i="142" s="1"/>
  <c r="O907" i="142"/>
  <c r="P907" i="142" s="1"/>
  <c r="O107" i="142"/>
  <c r="P107" i="142" s="1"/>
  <c r="Q107" i="142" s="1"/>
  <c r="O642" i="142"/>
  <c r="P642" i="142" s="1"/>
  <c r="Q642" i="142" s="1"/>
  <c r="O787" i="142"/>
  <c r="P787" i="142" s="1"/>
  <c r="O602" i="142"/>
  <c r="P602" i="142" s="1"/>
  <c r="O556" i="142"/>
  <c r="P556" i="142" s="1"/>
  <c r="Q556" i="142" s="1"/>
  <c r="O475" i="142"/>
  <c r="P475" i="142" s="1"/>
  <c r="Q475" i="142" s="1"/>
  <c r="O585" i="142"/>
  <c r="P585" i="142" s="1"/>
  <c r="O380" i="142"/>
  <c r="P380" i="142" s="1"/>
  <c r="O643" i="142"/>
  <c r="P643" i="142" s="1"/>
  <c r="O313" i="142"/>
  <c r="P313" i="142" s="1"/>
  <c r="Q313" i="142" s="1"/>
  <c r="O406" i="142"/>
  <c r="P406" i="142" s="1"/>
  <c r="O871" i="142"/>
  <c r="P871" i="142" s="1"/>
  <c r="O683" i="142"/>
  <c r="P683" i="142" s="1"/>
  <c r="Q683" i="142" s="1"/>
  <c r="O583" i="142"/>
  <c r="P583" i="142" s="1"/>
  <c r="Q583" i="142" s="1"/>
  <c r="O196" i="142"/>
  <c r="P196" i="142" s="1"/>
  <c r="O784" i="142"/>
  <c r="P784" i="142" s="1"/>
  <c r="O721" i="142"/>
  <c r="P721" i="142" s="1"/>
  <c r="Q721" i="142" s="1"/>
  <c r="O149" i="142"/>
  <c r="P149" i="142" s="1"/>
  <c r="Q149" i="142" s="1"/>
  <c r="O884" i="142"/>
  <c r="P884" i="142" s="1"/>
  <c r="O821" i="142"/>
  <c r="P821" i="142" s="1"/>
  <c r="O704" i="142"/>
  <c r="P704" i="142" s="1"/>
  <c r="Q704" i="142" s="1"/>
  <c r="O244" i="142"/>
  <c r="P244" i="142" s="1"/>
  <c r="Q244" i="142" s="1"/>
  <c r="O369" i="142"/>
  <c r="P369" i="142" s="1"/>
  <c r="O601" i="142"/>
  <c r="P601" i="142" s="1"/>
  <c r="O836" i="142"/>
  <c r="P836" i="142" s="1"/>
  <c r="O457" i="142"/>
  <c r="P457" i="142" s="1"/>
  <c r="Q457" i="142" s="1"/>
  <c r="O27" i="142"/>
  <c r="P27" i="142" s="1"/>
  <c r="O653" i="142"/>
  <c r="P653" i="142" s="1"/>
  <c r="O837" i="142"/>
  <c r="P837" i="142" s="1"/>
  <c r="Q837" i="142" s="1"/>
  <c r="O25" i="142"/>
  <c r="P25" i="142" s="1"/>
  <c r="Q25" i="142" s="1"/>
  <c r="O850" i="142"/>
  <c r="P850" i="142" s="1"/>
  <c r="O1008" i="142"/>
  <c r="P1008" i="142" s="1"/>
  <c r="O473" i="142"/>
  <c r="P473" i="142" s="1"/>
  <c r="Q473" i="142" s="1"/>
  <c r="O697" i="142"/>
  <c r="P697" i="142" s="1"/>
  <c r="Q697" i="142" s="1"/>
  <c r="O866" i="142"/>
  <c r="P866" i="142" s="1"/>
  <c r="O621" i="142"/>
  <c r="P621" i="142" s="1"/>
  <c r="O949" i="142"/>
  <c r="P949" i="142" s="1"/>
  <c r="Q949" i="142" s="1"/>
  <c r="O344" i="142"/>
  <c r="P344" i="142" s="1"/>
  <c r="Q344" i="142" s="1"/>
  <c r="O75" i="142"/>
  <c r="P75" i="142" s="1"/>
  <c r="O399" i="142"/>
  <c r="P399" i="142" s="1"/>
  <c r="O26" i="142"/>
  <c r="P26" i="142" s="1"/>
  <c r="O742" i="142"/>
  <c r="P742" i="142" s="1"/>
  <c r="Q742" i="142" s="1"/>
  <c r="O421" i="142"/>
  <c r="P421" i="142" s="1"/>
  <c r="O774" i="142"/>
  <c r="P774" i="142" s="1"/>
  <c r="O241" i="142"/>
  <c r="P241" i="142" s="1"/>
  <c r="Q241" i="142" s="1"/>
  <c r="O695" i="142"/>
  <c r="P695" i="142" s="1"/>
  <c r="Q695" i="142" s="1"/>
  <c r="O316" i="142"/>
  <c r="P316" i="142" s="1"/>
  <c r="O157" i="142"/>
  <c r="P157" i="142" s="1"/>
  <c r="O341" i="142"/>
  <c r="P341" i="142" s="1"/>
  <c r="Q341" i="142" s="1"/>
  <c r="O246" i="142"/>
  <c r="P246" i="142" s="1"/>
  <c r="Q246" i="142" s="1"/>
  <c r="O779" i="142"/>
  <c r="P779" i="142" s="1"/>
  <c r="O958" i="142"/>
  <c r="P958" i="142" s="1"/>
  <c r="O690" i="142"/>
  <c r="P690" i="142" s="1"/>
  <c r="Q690" i="142" s="1"/>
  <c r="O785" i="142"/>
  <c r="P785" i="142" s="1"/>
  <c r="Q785" i="142" s="1"/>
  <c r="O899" i="142"/>
  <c r="P899" i="142" s="1"/>
  <c r="O973" i="142"/>
  <c r="P973" i="142" s="1"/>
  <c r="O986" i="142"/>
  <c r="P986" i="142" s="1"/>
  <c r="O134" i="142"/>
  <c r="P134" i="142" s="1"/>
  <c r="Q134" i="142" s="1"/>
  <c r="O136" i="142"/>
  <c r="P136" i="142" s="1"/>
  <c r="O330" i="142"/>
  <c r="P330" i="142" s="1"/>
  <c r="O881" i="142"/>
  <c r="P881" i="142" s="1"/>
  <c r="Q881" i="142" s="1"/>
  <c r="O104" i="142"/>
  <c r="P104" i="142" s="1"/>
  <c r="Q104" i="142" s="1"/>
  <c r="O844" i="142"/>
  <c r="P844" i="142" s="1"/>
  <c r="O312" i="142"/>
  <c r="P312" i="142" s="1"/>
  <c r="Q312" i="142" s="1"/>
  <c r="O210" i="142"/>
  <c r="P210" i="142" s="1"/>
  <c r="Q210" i="142" s="1"/>
  <c r="O969" i="142"/>
  <c r="P969" i="142" s="1"/>
  <c r="Q969" i="142" s="1"/>
  <c r="O309" i="142"/>
  <c r="P309" i="142" s="1"/>
  <c r="O1006" i="142"/>
  <c r="P1006" i="142" s="1"/>
  <c r="Q1006" i="142" s="1"/>
  <c r="O368" i="142"/>
  <c r="P368" i="142" s="1"/>
  <c r="Q368" i="142" s="1"/>
  <c r="O89" i="142"/>
  <c r="P89" i="142" s="1"/>
  <c r="Q89" i="142" s="1"/>
  <c r="O206" i="142"/>
  <c r="P206" i="142" s="1"/>
  <c r="O822" i="142"/>
  <c r="P822" i="142" s="1"/>
  <c r="Q822" i="142" s="1"/>
  <c r="O961" i="142"/>
  <c r="P961" i="142" s="1"/>
  <c r="Q961" i="142" s="1"/>
  <c r="O548" i="142"/>
  <c r="P548" i="142" s="1"/>
  <c r="Q548" i="142" s="1"/>
  <c r="O522" i="142"/>
  <c r="P522" i="142" s="1"/>
  <c r="O296" i="142"/>
  <c r="P296" i="142" s="1"/>
  <c r="O480" i="142"/>
  <c r="P480" i="142" s="1"/>
  <c r="Q480" i="142" s="1"/>
  <c r="O395" i="142"/>
  <c r="P395" i="142" s="1"/>
  <c r="Q395" i="142" s="1"/>
  <c r="O144" i="142"/>
  <c r="P144" i="142" s="1"/>
  <c r="O790" i="142"/>
  <c r="P790" i="142" s="1"/>
  <c r="Q790" i="142" s="1"/>
  <c r="O778" i="142"/>
  <c r="P778" i="142" s="1"/>
  <c r="O702" i="142"/>
  <c r="P702" i="142" s="1"/>
  <c r="Q702" i="142" s="1"/>
  <c r="O839" i="142"/>
  <c r="P839" i="142" s="1"/>
  <c r="O634" i="142"/>
  <c r="P634" i="142" s="1"/>
  <c r="Q634" i="142" s="1"/>
  <c r="O390" i="142"/>
  <c r="P390" i="142" s="1"/>
  <c r="Q390" i="142" s="1"/>
  <c r="O208" i="142"/>
  <c r="P208" i="142" s="1"/>
  <c r="Q208" i="142" s="1"/>
  <c r="O740" i="142"/>
  <c r="P740" i="142" s="1"/>
  <c r="O189" i="142"/>
  <c r="P189" i="142" s="1"/>
  <c r="Q189" i="142" s="1"/>
  <c r="O725" i="142"/>
  <c r="P725" i="142" s="1"/>
  <c r="O560" i="142"/>
  <c r="P560" i="142" s="1"/>
  <c r="Q560" i="142" s="1"/>
  <c r="O326" i="142"/>
  <c r="P326" i="142" s="1"/>
  <c r="O980" i="142"/>
  <c r="P980" i="142" s="1"/>
  <c r="O802" i="142"/>
  <c r="P802" i="142" s="1"/>
  <c r="Q802" i="142" s="1"/>
  <c r="O558" i="142"/>
  <c r="P558" i="142" s="1"/>
  <c r="Q558" i="142" s="1"/>
  <c r="O979" i="142"/>
  <c r="P979" i="142" s="1"/>
  <c r="O659" i="142"/>
  <c r="P659" i="142" s="1"/>
  <c r="Q659" i="142" s="1"/>
  <c r="O948" i="142"/>
  <c r="P948" i="142" s="1"/>
  <c r="Q948" i="142" s="1"/>
  <c r="O35" i="142"/>
  <c r="P35" i="142" s="1"/>
  <c r="Q35" i="142" s="1"/>
  <c r="O904" i="142"/>
  <c r="P904" i="142" s="1"/>
  <c r="Q904" i="142" s="1"/>
  <c r="O756" i="142"/>
  <c r="P756" i="142" s="1"/>
  <c r="Q756" i="142" s="1"/>
  <c r="O1013" i="142"/>
  <c r="P1013" i="142" s="1"/>
  <c r="Q1013" i="142" s="1"/>
  <c r="O576" i="142"/>
  <c r="P576" i="142" s="1"/>
  <c r="Q576" i="142" s="1"/>
  <c r="O199" i="142"/>
  <c r="P199" i="142" s="1"/>
  <c r="Q199" i="142" s="1"/>
  <c r="O237" i="142"/>
  <c r="P237" i="142" s="1"/>
  <c r="Q237" i="142" s="1"/>
  <c r="O22" i="142"/>
  <c r="P22" i="142" s="1"/>
  <c r="Q22" i="142" s="1"/>
  <c r="O827" i="142"/>
  <c r="P827" i="142" s="1"/>
  <c r="Q827" i="142" s="1"/>
  <c r="O494" i="142"/>
  <c r="P494" i="142" s="1"/>
  <c r="Q494" i="142" s="1"/>
  <c r="O890" i="142"/>
  <c r="P890" i="142" s="1"/>
  <c r="Q890" i="142" s="1"/>
  <c r="O471" i="142"/>
  <c r="P471" i="142" s="1"/>
  <c r="Q471" i="142" s="1"/>
  <c r="O289" i="142"/>
  <c r="P289" i="142" s="1"/>
  <c r="Q289" i="142" s="1"/>
  <c r="O487" i="142"/>
  <c r="P487" i="142" s="1"/>
  <c r="Q487" i="142" s="1"/>
  <c r="O851" i="142"/>
  <c r="P851" i="142" s="1"/>
  <c r="Q851" i="142" s="1"/>
  <c r="O717" i="142"/>
  <c r="P717" i="142" s="1"/>
  <c r="Q717" i="142" s="1"/>
  <c r="O629" i="142"/>
  <c r="P629" i="142" s="1"/>
  <c r="Q629" i="142" s="1"/>
  <c r="O922" i="142"/>
  <c r="P922" i="142" s="1"/>
  <c r="Q922" i="142" s="1"/>
  <c r="O978" i="142"/>
  <c r="P978" i="142" s="1"/>
  <c r="Q978" i="142" s="1"/>
  <c r="O914" i="142"/>
  <c r="P914" i="142" s="1"/>
  <c r="Q914" i="142" s="1"/>
  <c r="O201" i="142"/>
  <c r="P201" i="142" s="1"/>
  <c r="Q201" i="142" s="1"/>
  <c r="O935" i="142"/>
  <c r="P935" i="142" s="1"/>
  <c r="Q935" i="142" s="1"/>
  <c r="O628" i="142"/>
  <c r="P628" i="142" s="1"/>
  <c r="Q628" i="142" s="1"/>
  <c r="O759" i="142"/>
  <c r="P759" i="142" s="1"/>
  <c r="Q759" i="142" s="1"/>
  <c r="O829" i="142"/>
  <c r="P829" i="142" s="1"/>
  <c r="Q829" i="142" s="1"/>
  <c r="Q16" i="142"/>
  <c r="Q566" i="142"/>
  <c r="Q1014" i="142"/>
  <c r="R1014" i="143" s="1"/>
  <c r="Q1001" i="142"/>
  <c r="Q229" i="142"/>
  <c r="Q161" i="142"/>
  <c r="Q669" i="142"/>
  <c r="Q591" i="142"/>
  <c r="Q39" i="142"/>
  <c r="Q57" i="142"/>
  <c r="Q252" i="142"/>
  <c r="Q212" i="142"/>
  <c r="Q474" i="142"/>
  <c r="Q441" i="142"/>
  <c r="Q747" i="142"/>
  <c r="Q62" i="142"/>
  <c r="Q723" i="142"/>
  <c r="Q947" i="142"/>
  <c r="Q50" i="142"/>
  <c r="Q916" i="142"/>
  <c r="Q1004" i="142"/>
  <c r="Q444" i="142"/>
  <c r="Q154" i="142"/>
  <c r="Q589" i="142"/>
  <c r="Q804" i="142"/>
  <c r="Q460" i="142"/>
  <c r="Q85" i="142"/>
  <c r="Q124" i="142"/>
  <c r="Q338" i="142"/>
  <c r="Q382" i="142"/>
  <c r="Q29" i="142"/>
  <c r="Q389" i="142"/>
  <c r="Q292" i="142"/>
  <c r="Q518" i="142"/>
  <c r="Q741" i="142"/>
  <c r="Q853" i="142"/>
  <c r="Q449" i="142"/>
  <c r="Q472" i="142"/>
  <c r="Q711" i="142"/>
  <c r="Q638" i="142"/>
  <c r="Q381" i="142"/>
  <c r="Q651" i="142"/>
  <c r="Q992" i="142"/>
  <c r="Q180" i="142"/>
  <c r="Q95" i="142"/>
  <c r="Q214" i="142"/>
  <c r="Q977" i="142"/>
  <c r="Q384" i="142"/>
  <c r="Q435" i="142"/>
  <c r="Q122" i="142"/>
  <c r="Q151" i="142"/>
  <c r="Q351" i="142"/>
  <c r="Q940" i="142"/>
  <c r="Q696" i="142"/>
  <c r="Q294" i="142"/>
  <c r="Q527" i="142"/>
  <c r="Q260" i="142"/>
  <c r="Q755" i="142"/>
  <c r="Q232" i="142"/>
  <c r="Q314" i="142"/>
  <c r="Q834" i="142"/>
  <c r="Q549" i="142"/>
  <c r="Q452" i="142"/>
  <c r="Q662" i="142"/>
  <c r="Q926" i="142"/>
  <c r="Q1009" i="142"/>
  <c r="Q123" i="142"/>
  <c r="Q188" i="142"/>
  <c r="Q728" i="142"/>
  <c r="Q588" i="142"/>
  <c r="Q301" i="142"/>
  <c r="Q102" i="142"/>
  <c r="Q437" i="142"/>
  <c r="Q552" i="142"/>
  <c r="Q78" i="142"/>
  <c r="Q321" i="142"/>
  <c r="Q835" i="142"/>
  <c r="Q633" i="142"/>
  <c r="Q490" i="142"/>
  <c r="Q684" i="142"/>
  <c r="Q767" i="142"/>
  <c r="Q832" i="142"/>
  <c r="Q290" i="142"/>
  <c r="Q809" i="142"/>
  <c r="Q996" i="142"/>
  <c r="Q959" i="142"/>
  <c r="Q791" i="142"/>
  <c r="Q412" i="142"/>
  <c r="Q183" i="142"/>
  <c r="Q917" i="142"/>
  <c r="Q817" i="142"/>
  <c r="Q333" i="142"/>
  <c r="Q882" i="142"/>
  <c r="Q1007" i="142"/>
  <c r="Q48" i="142"/>
  <c r="Q265" i="142"/>
  <c r="Q858" i="142"/>
  <c r="Q565" i="142"/>
  <c r="Q1015" i="142"/>
  <c r="Q513" i="142"/>
  <c r="Q584" i="142"/>
  <c r="Q938" i="142"/>
  <c r="Q933" i="142"/>
  <c r="Q276" i="142"/>
  <c r="Q58" i="142"/>
  <c r="Q213" i="142"/>
  <c r="Q793" i="142"/>
  <c r="Q350" i="142"/>
  <c r="Q780" i="142"/>
  <c r="Q896" i="142"/>
  <c r="Q876" i="142"/>
  <c r="Q913" i="142"/>
  <c r="Q686" i="142"/>
  <c r="Q310" i="142"/>
  <c r="Q31" i="142"/>
  <c r="Q999" i="142"/>
  <c r="Q455" i="142"/>
  <c r="Q762" i="142"/>
  <c r="Q240" i="142"/>
  <c r="Q570" i="142"/>
  <c r="Q343" i="142"/>
  <c r="Q231" i="142"/>
  <c r="Q630" i="142"/>
  <c r="Q462" i="142"/>
  <c r="Q632" i="142"/>
  <c r="Q919" i="142"/>
  <c r="Q156" i="142"/>
  <c r="Q388" i="142"/>
  <c r="Q523" i="142"/>
  <c r="Q273" i="142"/>
  <c r="Q476" i="142"/>
  <c r="Q320" i="142"/>
  <c r="Q743" i="142"/>
  <c r="Q538" i="142"/>
  <c r="Q855" i="142"/>
  <c r="Q951" i="142"/>
  <c r="Q760" i="142"/>
  <c r="Q789" i="142"/>
  <c r="Q988" i="142"/>
  <c r="Q543" i="142"/>
  <c r="Q445" i="142"/>
  <c r="Q488" i="142"/>
  <c r="Q619" i="142"/>
  <c r="Q953" i="142"/>
  <c r="Q895" i="142"/>
  <c r="Q65" i="142"/>
  <c r="Q285" i="142"/>
  <c r="Q874" i="142"/>
  <c r="Q626" i="142"/>
  <c r="Q803" i="142"/>
  <c r="Q181" i="142"/>
  <c r="Q911" i="142"/>
  <c r="Q306" i="142"/>
  <c r="Q685" i="142"/>
  <c r="Q529" i="142"/>
  <c r="Q461" i="142"/>
  <c r="Q448" i="142"/>
  <c r="Q533" i="142"/>
  <c r="Q897" i="142"/>
  <c r="Q798" i="142"/>
  <c r="Q302" i="142"/>
  <c r="Q378" i="142"/>
  <c r="Q975" i="142"/>
  <c r="Q860" i="142"/>
  <c r="Q962" i="142"/>
  <c r="Q33" i="142"/>
  <c r="Q716" i="142"/>
  <c r="Q336" i="142"/>
  <c r="Q631" i="142"/>
  <c r="Q965" i="142"/>
  <c r="Q812" i="142"/>
  <c r="Q641" i="142"/>
  <c r="Q994" i="142"/>
  <c r="Q176" i="142"/>
  <c r="Q671" i="142"/>
  <c r="Q550" i="142"/>
  <c r="Q249" i="142"/>
  <c r="Q267" i="142"/>
  <c r="Q63" i="142"/>
  <c r="Q828" i="142"/>
  <c r="Q537" i="142"/>
  <c r="Q674" i="142"/>
  <c r="Q746" i="142"/>
  <c r="Q967" i="142"/>
  <c r="Q166" i="142"/>
  <c r="Q88" i="142"/>
  <c r="Q386" i="142"/>
  <c r="Q768" i="142"/>
  <c r="Q84" i="142"/>
  <c r="Q111" i="142"/>
  <c r="Q363" i="142"/>
  <c r="Q80" i="142"/>
  <c r="Q489" i="142"/>
  <c r="Q554" i="142"/>
  <c r="Q617" i="142"/>
  <c r="Q91" i="142"/>
  <c r="Q987" i="142"/>
  <c r="Q303" i="142"/>
  <c r="Q377" i="142"/>
  <c r="Q68" i="142"/>
  <c r="Q98" i="142"/>
  <c r="Q640" i="142"/>
  <c r="Q680" i="142"/>
  <c r="Q714" i="142"/>
  <c r="Q163" i="142"/>
  <c r="Q413" i="142"/>
  <c r="Q211" i="142"/>
  <c r="Q355" i="142"/>
  <c r="Q177" i="142"/>
  <c r="Q875" i="142"/>
  <c r="Q534" i="142"/>
  <c r="Q262" i="142"/>
  <c r="Q879" i="142"/>
  <c r="Q484" i="142"/>
  <c r="Q356" i="142"/>
  <c r="Q840" i="142"/>
  <c r="Q51" i="142"/>
  <c r="Q168" i="142"/>
  <c r="Q635" i="142"/>
  <c r="Q826" i="142"/>
  <c r="Q703" i="142"/>
  <c r="Q563" i="142"/>
  <c r="Q707" i="142"/>
  <c r="Q433" i="142"/>
  <c r="Q505" i="142"/>
  <c r="Q115" i="142"/>
  <c r="Q67" i="142"/>
  <c r="Q532" i="142"/>
  <c r="Q167" i="142"/>
  <c r="Q825" i="142"/>
  <c r="Q328" i="142"/>
  <c r="Q307" i="142"/>
  <c r="Q869" i="142"/>
  <c r="Q794" i="142"/>
  <c r="Q492" i="142"/>
  <c r="Q991" i="142"/>
  <c r="Q71" i="142"/>
  <c r="Q114" i="142"/>
  <c r="Q374" i="142"/>
  <c r="Q613" i="142"/>
  <c r="Q269" i="142"/>
  <c r="Q646" i="142"/>
  <c r="Q569" i="142"/>
  <c r="Q664" i="142"/>
  <c r="Q284" i="142"/>
  <c r="Q698" i="142"/>
  <c r="Q49" i="142"/>
  <c r="Q863" i="142"/>
  <c r="Q324" i="142"/>
  <c r="Q424" i="142"/>
  <c r="Q744" i="142"/>
  <c r="Q700" i="142"/>
  <c r="Q81" i="142"/>
  <c r="Q623" i="142"/>
  <c r="Q983" i="142"/>
  <c r="Q748" i="142"/>
  <c r="Q923" i="142"/>
  <c r="Q352" i="142"/>
  <c r="Q877" i="142"/>
  <c r="Q526" i="142"/>
  <c r="Q146" i="142"/>
  <c r="Q931" i="142"/>
  <c r="Q805" i="142"/>
  <c r="Q754" i="142"/>
  <c r="Q579" i="142"/>
  <c r="Q547" i="142"/>
  <c r="Q944" i="142"/>
  <c r="Q699" i="142"/>
  <c r="Q1012" i="142"/>
  <c r="Q334" i="142"/>
  <c r="Q222" i="142"/>
  <c r="Q137" i="142"/>
  <c r="Q349" i="142"/>
  <c r="Q408" i="142"/>
  <c r="Q738" i="142"/>
  <c r="Q97" i="142"/>
  <c r="Q335" i="142"/>
  <c r="Q577" i="142"/>
  <c r="Q173" i="142"/>
  <c r="Q209" i="142"/>
  <c r="Q867" i="142"/>
  <c r="Q592" i="142"/>
  <c r="Q133" i="142"/>
  <c r="Q96" i="142"/>
  <c r="Q652" i="142"/>
  <c r="Q254" i="142"/>
  <c r="Q197" i="142"/>
  <c r="Q708" i="142"/>
  <c r="Q32" i="142"/>
  <c r="Q841" i="142"/>
  <c r="Q654" i="142"/>
  <c r="Q568" i="142"/>
  <c r="Q666" i="142"/>
  <c r="Q627" i="142"/>
  <c r="Q94" i="142"/>
  <c r="Q477" i="142"/>
  <c r="Q101" i="142"/>
  <c r="Q422" i="142"/>
  <c r="Q555" i="142"/>
  <c r="Q982" i="142"/>
  <c r="Q155" i="142"/>
  <c r="Q274" i="142"/>
  <c r="Q750" i="142"/>
  <c r="Q223" i="142"/>
  <c r="Q172" i="142"/>
  <c r="Q162" i="142"/>
  <c r="Q542" i="142"/>
  <c r="Q41" i="142"/>
  <c r="Q293" i="142"/>
  <c r="Q198" i="142"/>
  <c r="Q158" i="142"/>
  <c r="Q259" i="142"/>
  <c r="Q813" i="142"/>
  <c r="Q286" i="142"/>
  <c r="Q734" i="142"/>
  <c r="Q45" i="142"/>
  <c r="Q966" i="142"/>
  <c r="Q993" i="142"/>
  <c r="Q402" i="142"/>
  <c r="Q69" i="142"/>
  <c r="Q419" i="142"/>
  <c r="Q572" i="142"/>
  <c r="Q66" i="142"/>
  <c r="Q823" i="142"/>
  <c r="Q691" i="142"/>
  <c r="Q469" i="142"/>
  <c r="Q682" i="142"/>
  <c r="Q86" i="142"/>
  <c r="Q880" i="142"/>
  <c r="Q956" i="142"/>
  <c r="Q478" i="142"/>
  <c r="Q796" i="142"/>
  <c r="Q42" i="142"/>
  <c r="Q676" i="142"/>
  <c r="Q692" i="142"/>
  <c r="Q365" i="142"/>
  <c r="Q288" i="142"/>
  <c r="Q786" i="142"/>
  <c r="Q544" i="142"/>
  <c r="Q963" i="142"/>
  <c r="Q61" i="142"/>
  <c r="Q955" i="142"/>
  <c r="Q364" i="142"/>
  <c r="Q348" i="142"/>
  <c r="Q930" i="142"/>
  <c r="Q801" i="142"/>
  <c r="Q807" i="142"/>
  <c r="Q418" i="142"/>
  <c r="Q814" i="142"/>
  <c r="Q751" i="142"/>
  <c r="Q127" i="142"/>
  <c r="Q54" i="142"/>
  <c r="Q781" i="142"/>
  <c r="Q36" i="142"/>
  <c r="Q856" i="142"/>
  <c r="Q287" i="142"/>
  <c r="Q655" i="142"/>
  <c r="Q77" i="142"/>
  <c r="Q383" i="142"/>
  <c r="Q190" i="142"/>
  <c r="Q192" i="142"/>
  <c r="Q665" i="142"/>
  <c r="Q970" i="142"/>
  <c r="Q806" i="142"/>
  <c r="Q597" i="142"/>
  <c r="Q637" i="142"/>
  <c r="Q658" i="142"/>
  <c r="Q459" i="142"/>
  <c r="Q347" i="142"/>
  <c r="Q507" i="142"/>
  <c r="Q376" i="142"/>
  <c r="Q607" i="142"/>
  <c r="Q438" i="142"/>
  <c r="Q849" i="142"/>
  <c r="Q207" i="142"/>
  <c r="Q903" i="142"/>
  <c r="Q236" i="142"/>
  <c r="Q889" i="142"/>
  <c r="Q143" i="142"/>
  <c r="Q431" i="142"/>
  <c r="Q1002" i="142"/>
  <c r="Q340" i="142"/>
  <c r="Q184" i="142"/>
  <c r="Q595" i="142"/>
  <c r="Q920" i="142"/>
  <c r="Q468" i="142"/>
  <c r="Q315" i="142"/>
  <c r="Q811" i="142"/>
  <c r="Q524" i="142"/>
  <c r="Q463" i="142"/>
  <c r="Q567" i="142"/>
  <c r="Q138" i="142"/>
  <c r="Q960" i="142"/>
  <c r="Q713" i="142"/>
  <c r="Q902" i="142"/>
  <c r="Q250" i="142"/>
  <c r="Q153" i="142"/>
  <c r="Q571" i="142"/>
  <c r="Q337" i="142"/>
  <c r="Q429" i="142"/>
  <c r="Q957" i="142"/>
  <c r="Q373" i="142"/>
  <c r="Q385" i="142"/>
  <c r="Q976" i="142"/>
  <c r="Q603" i="142"/>
  <c r="Q225" i="142"/>
  <c r="Q605" i="142"/>
  <c r="Q862" i="142"/>
  <c r="Q964" i="142"/>
  <c r="Q657" i="142"/>
  <c r="Q226" i="142"/>
  <c r="Q928" i="142"/>
  <c r="Q842" i="142"/>
  <c r="Q942" i="142"/>
  <c r="Q624" i="142"/>
  <c r="Q105" i="142"/>
  <c r="Q38" i="142"/>
  <c r="Q367" i="142"/>
  <c r="Q517" i="142"/>
  <c r="Q510" i="142"/>
  <c r="Q943" i="142"/>
  <c r="Q693" i="142"/>
  <c r="Q426" i="142"/>
  <c r="Q615" i="142"/>
  <c r="Q55" i="142"/>
  <c r="Q894" i="142"/>
  <c r="Q116" i="142"/>
  <c r="Q924" i="142"/>
  <c r="Q18" i="142"/>
  <c r="Q546" i="142"/>
  <c r="Q456" i="142"/>
  <c r="Q950" i="142"/>
  <c r="Q873" i="142"/>
  <c r="Q366" i="142"/>
  <c r="Q217" i="142"/>
  <c r="Q410" i="142"/>
  <c r="Q135" i="142"/>
  <c r="Q594" i="142"/>
  <c r="Q833" i="142"/>
  <c r="Q758" i="142"/>
  <c r="Q771" i="142"/>
  <c r="Q865" i="142"/>
  <c r="Q415" i="142"/>
  <c r="Q1011" i="142"/>
  <c r="Q509" i="142"/>
  <c r="Q219" i="142"/>
  <c r="Q766" i="142"/>
  <c r="Q733" i="142"/>
  <c r="Q719" i="142"/>
  <c r="Q995" i="142"/>
  <c r="Q279" i="142"/>
  <c r="Q323" i="142"/>
  <c r="Q19" i="142"/>
  <c r="Q268" i="142"/>
  <c r="Q749" i="142"/>
  <c r="Q939" i="142"/>
  <c r="Q872" i="142"/>
  <c r="Q299" i="142"/>
  <c r="Q221" i="142"/>
  <c r="Q891" i="142"/>
  <c r="Q243" i="142"/>
  <c r="Q525" i="142"/>
  <c r="Q581" i="142"/>
  <c r="Q409" i="142"/>
  <c r="Q493" i="142"/>
  <c r="Q271" i="142"/>
  <c r="Q514" i="142"/>
  <c r="Q504" i="142"/>
  <c r="Q251" i="142"/>
  <c r="Q668" i="142"/>
  <c r="Q126" i="142"/>
  <c r="Q24" i="142"/>
  <c r="Q737" i="142"/>
  <c r="Q797" i="142"/>
  <c r="Q148" i="142"/>
  <c r="Q371" i="142"/>
  <c r="Q687" i="142"/>
  <c r="Q562" i="142"/>
  <c r="Q440" i="142"/>
  <c r="Q387" i="142"/>
  <c r="Q608" i="142"/>
  <c r="Q145" i="142"/>
  <c r="Q541" i="142"/>
  <c r="Q150" i="142"/>
  <c r="Q291" i="142"/>
  <c r="Q353" i="142"/>
  <c r="Q709" i="142"/>
  <c r="Q536" i="142"/>
  <c r="Q434" i="142"/>
  <c r="Q93" i="142"/>
  <c r="Q305" i="142"/>
  <c r="Q715" i="142"/>
  <c r="Q663" i="142"/>
  <c r="Q485" i="142"/>
  <c r="Q317" i="142"/>
  <c r="Q394" i="142"/>
  <c r="Q765" i="142"/>
  <c r="Q297" i="142"/>
  <c r="Q726" i="142"/>
  <c r="Q498" i="142"/>
  <c r="Q830" i="142"/>
  <c r="Q92" i="142"/>
  <c r="Q370" i="142"/>
  <c r="Q464" i="142"/>
  <c r="Q672" i="142"/>
  <c r="Q428" i="142"/>
  <c r="Q100" i="142"/>
  <c r="Q261" i="142"/>
  <c r="Q331" i="142"/>
  <c r="Q929" i="142"/>
  <c r="Q361" i="142"/>
  <c r="Q776" i="142"/>
  <c r="Q308" i="142"/>
  <c r="Q1000" i="142"/>
  <c r="Q907" i="142"/>
  <c r="Q787" i="142"/>
  <c r="Q602" i="142"/>
  <c r="Q585" i="142"/>
  <c r="Q380" i="142"/>
  <c r="Q643" i="142"/>
  <c r="Q406" i="142"/>
  <c r="Q871" i="142"/>
  <c r="Q196" i="142"/>
  <c r="Q784" i="142"/>
  <c r="Q884" i="142"/>
  <c r="Q821" i="142"/>
  <c r="Q369" i="142"/>
  <c r="Q601" i="142"/>
  <c r="Q836" i="142"/>
  <c r="Q27" i="142"/>
  <c r="Q653" i="142"/>
  <c r="Q850" i="142"/>
  <c r="Q1008" i="142"/>
  <c r="Q866" i="142"/>
  <c r="Q621" i="142"/>
  <c r="Q75" i="142"/>
  <c r="Q399" i="142"/>
  <c r="Q26" i="142"/>
  <c r="Q421" i="142"/>
  <c r="Q774" i="142"/>
  <c r="Q316" i="142"/>
  <c r="Q157" i="142"/>
  <c r="Q779" i="142"/>
  <c r="Q958" i="142"/>
  <c r="Q899" i="142"/>
  <c r="Q973" i="142"/>
  <c r="Q986" i="142"/>
  <c r="Q136" i="142"/>
  <c r="Q330" i="142"/>
  <c r="Q816" i="142"/>
  <c r="Q396" i="142"/>
  <c r="Q218" i="142"/>
  <c r="Q398" i="142"/>
  <c r="Q974" i="142"/>
  <c r="Q37" i="142"/>
  <c r="Q239" i="142"/>
  <c r="Q859" i="142"/>
  <c r="Q927" i="142"/>
  <c r="Q439" i="142"/>
  <c r="Q467" i="142"/>
  <c r="Q325" i="142"/>
  <c r="Q667" i="142"/>
  <c r="Q495" i="142"/>
  <c r="Q540" i="142"/>
  <c r="Q470" i="142"/>
  <c r="Q893" i="142"/>
  <c r="Q275" i="142"/>
  <c r="Q645" i="142"/>
  <c r="Q182" i="142"/>
  <c r="Q905" i="142"/>
  <c r="Q21" i="142"/>
  <c r="Q908" i="142"/>
  <c r="Q159" i="142"/>
  <c r="Q108" i="142"/>
  <c r="Q458" i="142"/>
  <c r="Q360" i="142"/>
  <c r="Q372" i="142"/>
  <c r="Q245" i="142"/>
  <c r="Q937" i="142"/>
  <c r="Q528" i="142"/>
  <c r="Q660" i="142"/>
  <c r="Q539" i="142"/>
  <c r="Q941" i="142"/>
  <c r="Q815" i="142"/>
  <c r="Q277" i="142"/>
  <c r="Q481" i="142"/>
  <c r="Q87" i="142"/>
  <c r="Q530" i="142"/>
  <c r="Q854" i="142"/>
  <c r="Q278" i="142"/>
  <c r="Q614" i="142"/>
  <c r="Q332" i="142"/>
  <c r="Q346" i="142"/>
  <c r="Q117" i="142"/>
  <c r="Q203" i="142"/>
  <c r="Q118" i="142"/>
  <c r="Q625" i="142"/>
  <c r="Q885" i="142"/>
  <c r="Q178" i="142"/>
  <c r="Q443" i="142"/>
  <c r="Q582" i="142"/>
  <c r="Q670" i="142"/>
  <c r="Q900" i="142"/>
  <c r="Q954" i="142"/>
  <c r="Q545" i="142"/>
  <c r="Q820" i="142"/>
  <c r="Q233" i="142"/>
  <c r="Q264" i="142"/>
  <c r="Q503" i="142"/>
  <c r="Q599" i="142"/>
  <c r="Q34" i="142"/>
  <c r="Q647" i="142"/>
  <c r="Q311" i="142"/>
  <c r="Q1003" i="142"/>
  <c r="Q677" i="142"/>
  <c r="Q175" i="142"/>
  <c r="Q90" i="142"/>
  <c r="Q808" i="142"/>
  <c r="Q43" i="142"/>
  <c r="Q247" i="142"/>
  <c r="Q596" i="142"/>
  <c r="Q580" i="142"/>
  <c r="Q918" i="142"/>
  <c r="Q932" i="142"/>
  <c r="Q215" i="142"/>
  <c r="Q763" i="142"/>
  <c r="Q573" i="142"/>
  <c r="Q53" i="142"/>
  <c r="Q838" i="142"/>
  <c r="Q450" i="142"/>
  <c r="Q141" i="142"/>
  <c r="Q379" i="142"/>
  <c r="Q618" i="142"/>
  <c r="Q257" i="142"/>
  <c r="Q405" i="142"/>
  <c r="Q76" i="142"/>
  <c r="Q679" i="142"/>
  <c r="Q453" i="142"/>
  <c r="Q436" i="142"/>
  <c r="Q598" i="142"/>
  <c r="Q578" i="142"/>
  <c r="Q420" i="142"/>
  <c r="Q724" i="142"/>
  <c r="Q564" i="142"/>
  <c r="Q883" i="142"/>
  <c r="Q319" i="142"/>
  <c r="Q407" i="142"/>
  <c r="Q735" i="142"/>
  <c r="Q984" i="142"/>
  <c r="Q227" i="142"/>
  <c r="Q171" i="142"/>
  <c r="Q496" i="142"/>
  <c r="Q220" i="142"/>
  <c r="Q915" i="142"/>
  <c r="Q620" i="142"/>
  <c r="Q322" i="142"/>
  <c r="Q482" i="142"/>
  <c r="Q773" i="142"/>
  <c r="Q357" i="142"/>
  <c r="Q451" i="142"/>
  <c r="Q185" i="142"/>
  <c r="Q304" i="142"/>
  <c r="Q515" i="142"/>
  <c r="Q590" i="142"/>
  <c r="Q727" i="142"/>
  <c r="Q689" i="142"/>
  <c r="Q140" i="142"/>
  <c r="Q824" i="142"/>
  <c r="Q403" i="142"/>
  <c r="Q164" i="142"/>
  <c r="Q535" i="142"/>
  <c r="Q650" i="142"/>
  <c r="Q710" i="142"/>
  <c r="Q912" i="142"/>
  <c r="Q799" i="142"/>
  <c r="Q985" i="142"/>
  <c r="Q783" i="142"/>
  <c r="Q397" i="142"/>
  <c r="Q843" i="142"/>
  <c r="Q611" i="142"/>
  <c r="Q500" i="142"/>
  <c r="Q109" i="142"/>
  <c r="Q358" i="142"/>
  <c r="Q139" i="142"/>
  <c r="Q228" i="142"/>
  <c r="Q753" i="142"/>
  <c r="Q40" i="142"/>
  <c r="Q852" i="142"/>
  <c r="Q113" i="142"/>
  <c r="Q688" i="142"/>
  <c r="Q44" i="142"/>
  <c r="Q521" i="142"/>
  <c r="Q59" i="142"/>
  <c r="Q722" i="142"/>
  <c r="Q718" i="142"/>
  <c r="Q47" i="142"/>
  <c r="Q701" i="142"/>
  <c r="Q121" i="142"/>
  <c r="Q430" i="142"/>
  <c r="Q553" i="142"/>
  <c r="Q83" i="142"/>
  <c r="Q909" i="142"/>
  <c r="Q846" i="142"/>
  <c r="Q120" i="142"/>
  <c r="Q280" i="142"/>
  <c r="Q375" i="142"/>
  <c r="Q559" i="142"/>
  <c r="Q520" i="142"/>
  <c r="Q818" i="142"/>
  <c r="Q130" i="142"/>
  <c r="Q644" i="142"/>
  <c r="Q204" i="142"/>
  <c r="Q238" i="142"/>
  <c r="Q673" i="142"/>
  <c r="Q52" i="142"/>
  <c r="Q764" i="142"/>
  <c r="Q447" i="142"/>
  <c r="Q870" i="142"/>
  <c r="Q497" i="142"/>
  <c r="Q574" i="142"/>
  <c r="Q886" i="142"/>
  <c r="Q649" i="142"/>
  <c r="Q502" i="142"/>
  <c r="Q298" i="142"/>
  <c r="Q857" i="142"/>
  <c r="Q255" i="142"/>
  <c r="Q79" i="142"/>
  <c r="Q423" i="142"/>
  <c r="Q901" i="142"/>
  <c r="Q656" i="142"/>
  <c r="Q354" i="142"/>
  <c r="Q990" i="142"/>
  <c r="Q587" i="142"/>
  <c r="Q772" i="142"/>
  <c r="Q593" i="142"/>
  <c r="Q391" i="142"/>
  <c r="Q234" i="142"/>
  <c r="Q792" i="142"/>
  <c r="Q600" i="142"/>
  <c r="Q174" i="142"/>
  <c r="Q359" i="142"/>
  <c r="Q936" i="142"/>
  <c r="Q844" i="142"/>
  <c r="Q309" i="142"/>
  <c r="Q206" i="142"/>
  <c r="Q522" i="142"/>
  <c r="Q296" i="142"/>
  <c r="Q144" i="142"/>
  <c r="Q778" i="142"/>
  <c r="Q839" i="142"/>
  <c r="Q740" i="142"/>
  <c r="Q725" i="142"/>
  <c r="Q326" i="142"/>
  <c r="Q980" i="142"/>
  <c r="Q979" i="142"/>
  <c r="AB42" i="21"/>
  <c r="R16" i="143"/>
  <c r="AI1016" i="142"/>
  <c r="P1016" i="142" s="1"/>
  <c r="AC469" i="143"/>
  <c r="AC813" i="143"/>
  <c r="AC663" i="143"/>
  <c r="AC955" i="143"/>
  <c r="AC857" i="143"/>
  <c r="AC82" i="143"/>
  <c r="AC72" i="143"/>
  <c r="AC731" i="143"/>
  <c r="AC461" i="143"/>
  <c r="AC730" i="143"/>
  <c r="AC485" i="143"/>
  <c r="AC132" i="143"/>
  <c r="AC775" i="143"/>
  <c r="AC392" i="143"/>
  <c r="AC99" i="143"/>
  <c r="AC200" i="143"/>
  <c r="AC697" i="143"/>
  <c r="AC35" i="143"/>
  <c r="AC196" i="143"/>
  <c r="AC144" i="143"/>
  <c r="AC907" i="143"/>
  <c r="AC312" i="143"/>
  <c r="AC30" i="143"/>
  <c r="AC341" i="143"/>
  <c r="AC717" i="143"/>
  <c r="AD860" i="143"/>
  <c r="AD551" i="143"/>
  <c r="AD653" i="143"/>
  <c r="AD309" i="143"/>
  <c r="AD716" i="143"/>
  <c r="AD364" i="143"/>
  <c r="AD949" i="143"/>
  <c r="AD296" i="143"/>
  <c r="AD948" i="143"/>
  <c r="AD751" i="143"/>
  <c r="AD246" i="143"/>
  <c r="AD747" i="143"/>
  <c r="AD80" i="143"/>
  <c r="AD315" i="143"/>
  <c r="AD539" i="143"/>
  <c r="AD365" i="143"/>
  <c r="AD384" i="143"/>
  <c r="AD505" i="143"/>
  <c r="AD510" i="143"/>
  <c r="AD677" i="143"/>
  <c r="AD260" i="143"/>
  <c r="AD794" i="143"/>
  <c r="AD18" i="143"/>
  <c r="AD932" i="143"/>
  <c r="AD588" i="143"/>
  <c r="AD49" i="143"/>
  <c r="AD865" i="143"/>
  <c r="AD679" i="143"/>
  <c r="AD31" i="143"/>
  <c r="AD568" i="143"/>
  <c r="AD709" i="143"/>
  <c r="AD109" i="143"/>
  <c r="AD927" i="143"/>
  <c r="AD610" i="143"/>
  <c r="AD198" i="143"/>
  <c r="AD830" i="143"/>
  <c r="AD491" i="143"/>
  <c r="AD678" i="143"/>
  <c r="AD82" i="143"/>
  <c r="AD248" i="143"/>
  <c r="AD497" i="143"/>
  <c r="AD432" i="143"/>
  <c r="AD745" i="143"/>
  <c r="AD327" i="143"/>
  <c r="AD857" i="143"/>
  <c r="AD631" i="143"/>
  <c r="AD331" i="143"/>
  <c r="AD981" i="143"/>
  <c r="AD259" i="143"/>
  <c r="AD92" i="143"/>
  <c r="AD764" i="143"/>
  <c r="AD888" i="143"/>
  <c r="AD235" i="143"/>
  <c r="AD30" i="143"/>
  <c r="AD479" i="143"/>
  <c r="AD285" i="143"/>
  <c r="AD972" i="143"/>
  <c r="AD706" i="143"/>
  <c r="AD901" i="143"/>
  <c r="AD103" i="143"/>
  <c r="AD847" i="143"/>
  <c r="AD421" i="143"/>
  <c r="AD69" i="143"/>
  <c r="AD912" i="143"/>
  <c r="AC743" i="143"/>
  <c r="AC631" i="143"/>
  <c r="AC691" i="143"/>
  <c r="AC830" i="143"/>
  <c r="AC538" i="143"/>
  <c r="AC963" i="143"/>
  <c r="AC425" i="143"/>
  <c r="AC898" i="143"/>
  <c r="AC729" i="143"/>
  <c r="AC359" i="143"/>
  <c r="AC427" i="143"/>
  <c r="AC283" i="143"/>
  <c r="AC147" i="143"/>
  <c r="AC103" i="143"/>
  <c r="AC921" i="143"/>
  <c r="AC202" i="143"/>
  <c r="AC20" i="143"/>
  <c r="AC785" i="143"/>
  <c r="AC201" i="143"/>
  <c r="AC866" i="143"/>
  <c r="AC904" i="143"/>
  <c r="AC821" i="143"/>
  <c r="AC634" i="143"/>
  <c r="AC556" i="143"/>
  <c r="AC368" i="143"/>
  <c r="AD124" i="143"/>
  <c r="AD163" i="143"/>
  <c r="AD429" i="143"/>
  <c r="AD203" i="143"/>
  <c r="AD449" i="143"/>
  <c r="AD484" i="143"/>
  <c r="AD964" i="143"/>
  <c r="AD954" i="143"/>
  <c r="AD122" i="143"/>
  <c r="AD67" i="143"/>
  <c r="AD693" i="143"/>
  <c r="AD90" i="143"/>
  <c r="AD48" i="143"/>
  <c r="AD137" i="143"/>
  <c r="AD514" i="143"/>
  <c r="AD304" i="143"/>
  <c r="AD585" i="143"/>
  <c r="AD388" i="143"/>
  <c r="AD274" i="143"/>
  <c r="AD663" i="143"/>
  <c r="AD718" i="143"/>
  <c r="AD831" i="143"/>
  <c r="AD989" i="143"/>
  <c r="AD769" i="143"/>
  <c r="AD120" i="143"/>
  <c r="AD739" i="143"/>
  <c r="AD508" i="143"/>
  <c r="AD283" i="143"/>
  <c r="AD557" i="143"/>
  <c r="AD170" i="143"/>
  <c r="AD796" i="143"/>
  <c r="AD884" i="143"/>
  <c r="AD174" i="143"/>
  <c r="AD395" i="143"/>
  <c r="AD904" i="143"/>
  <c r="AD54" i="143"/>
  <c r="AD958" i="143"/>
  <c r="AD326" i="143"/>
  <c r="AD890" i="143"/>
  <c r="AD287" i="143"/>
  <c r="AD881" i="143"/>
  <c r="AD390" i="143"/>
  <c r="AD759" i="143"/>
  <c r="AD637" i="143"/>
  <c r="AD325" i="143"/>
  <c r="AD711" i="143"/>
  <c r="AD840" i="143"/>
  <c r="AD587" i="143"/>
  <c r="AD199" i="143"/>
  <c r="AD36" i="143"/>
  <c r="AD973" i="143"/>
  <c r="AD979" i="143"/>
  <c r="AD851" i="143"/>
  <c r="AD1005" i="143"/>
  <c r="AD218" i="143"/>
  <c r="AE42" i="21"/>
  <c r="AD671" i="143"/>
  <c r="AD507" i="143"/>
  <c r="AD470" i="143"/>
  <c r="AD992" i="143"/>
  <c r="AD826" i="143"/>
  <c r="AD136" i="143"/>
  <c r="AD210" i="143"/>
  <c r="AC378" i="143"/>
  <c r="AC966" i="143"/>
  <c r="AC394" i="143"/>
  <c r="AC287" i="143"/>
  <c r="AC712" i="143"/>
  <c r="AC819" i="143"/>
  <c r="AC769" i="143"/>
  <c r="AC1005" i="143"/>
  <c r="AC925" i="143"/>
  <c r="AC285" i="143"/>
  <c r="AC765" i="143"/>
  <c r="AC192" i="143"/>
  <c r="AC946" i="143"/>
  <c r="AC179" i="143"/>
  <c r="AC648" i="143"/>
  <c r="AC761" i="143"/>
  <c r="AC742" i="143"/>
  <c r="AC827" i="143"/>
  <c r="AC369" i="143"/>
  <c r="AC740" i="143"/>
  <c r="AC380" i="143"/>
  <c r="AC822" i="143"/>
  <c r="AC361" i="143"/>
  <c r="AC986" i="143"/>
  <c r="AC759" i="143"/>
  <c r="AD494" i="143"/>
  <c r="AD861" i="143"/>
  <c r="AD330" i="143"/>
  <c r="AD480" i="143"/>
  <c r="AD978" i="143"/>
  <c r="AD192" i="143"/>
  <c r="AD239" i="143"/>
  <c r="AD566" i="143"/>
  <c r="AD63" i="143"/>
  <c r="AD849" i="143"/>
  <c r="AD182" i="143"/>
  <c r="AD977" i="143"/>
  <c r="AD433" i="143"/>
  <c r="AD517" i="143"/>
  <c r="AD1003" i="143"/>
  <c r="AD226" i="143"/>
  <c r="AD684" i="143"/>
  <c r="AD923" i="143"/>
  <c r="AD323" i="143"/>
  <c r="AD407" i="143"/>
  <c r="AD183" i="143"/>
  <c r="AD547" i="143"/>
  <c r="AD243" i="143"/>
  <c r="AD322" i="143"/>
  <c r="AD938" i="143"/>
  <c r="AD173" i="143"/>
  <c r="AD797" i="143"/>
  <c r="AD403" i="143"/>
  <c r="AD760" i="143"/>
  <c r="AD752" i="143"/>
  <c r="AD17" i="143"/>
  <c r="AD673" i="143"/>
  <c r="AD915" i="143"/>
  <c r="AD803" i="143"/>
  <c r="AD823" i="143"/>
  <c r="AD602" i="143"/>
  <c r="AD362" i="143"/>
  <c r="AD119" i="143"/>
  <c r="AD800" i="143"/>
  <c r="AD683" i="143"/>
  <c r="AD234" i="143"/>
  <c r="AD878" i="143"/>
  <c r="AD516" i="143"/>
  <c r="AD457" i="143"/>
  <c r="AD961" i="143"/>
  <c r="AD201" i="143"/>
  <c r="AD278" i="143"/>
  <c r="AD685" i="143"/>
  <c r="AD934" i="143"/>
  <c r="AD380" i="143"/>
  <c r="AD772" i="143"/>
  <c r="AD533" i="143"/>
  <c r="AD266" i="143"/>
  <c r="AD721" i="143"/>
  <c r="AD165" i="143"/>
  <c r="AD131" i="143"/>
  <c r="AD64" i="143"/>
  <c r="AD25" i="143"/>
  <c r="AD725" i="143"/>
  <c r="AD829" i="143"/>
  <c r="AD658" i="143"/>
  <c r="AC476" i="143"/>
  <c r="AC692" i="143"/>
  <c r="AC497" i="143"/>
  <c r="AC297" i="143"/>
  <c r="AC142" i="143"/>
  <c r="AC736" i="143"/>
  <c r="AC626" i="143"/>
  <c r="AC726" i="143"/>
  <c r="AC661" i="143"/>
  <c r="AC501" i="143"/>
  <c r="AC281" i="143"/>
  <c r="AC417" i="143"/>
  <c r="AC586" i="143"/>
  <c r="AC516" i="143"/>
  <c r="AC479" i="143"/>
  <c r="AC272" i="143"/>
  <c r="AC404" i="143"/>
  <c r="AC695" i="143"/>
  <c r="AC289" i="143"/>
  <c r="AC27" i="143"/>
  <c r="AC326" i="143"/>
  <c r="AC871" i="143"/>
  <c r="AC296" i="143"/>
  <c r="AC511" i="143"/>
  <c r="AC881" i="143"/>
  <c r="AD16" i="143"/>
  <c r="AD994" i="143"/>
  <c r="AD459" i="143"/>
  <c r="AD495" i="143"/>
  <c r="AD229" i="143"/>
  <c r="AD674" i="143"/>
  <c r="AD236" i="143"/>
  <c r="AD908" i="143"/>
  <c r="AD947" i="143"/>
  <c r="AD617" i="143"/>
  <c r="AD463" i="143"/>
  <c r="AD277" i="143"/>
  <c r="AD452" i="143"/>
  <c r="AD613" i="143"/>
  <c r="AD217" i="143"/>
  <c r="AD450" i="143"/>
  <c r="AD221" i="143"/>
  <c r="AD265" i="143"/>
  <c r="AD349" i="143"/>
  <c r="AD504" i="143"/>
  <c r="AD515" i="143"/>
  <c r="AD58" i="143"/>
  <c r="AD592" i="143"/>
  <c r="AD687" i="143"/>
  <c r="AD650" i="143"/>
  <c r="AD762" i="143"/>
  <c r="AD94" i="143"/>
  <c r="AD483" i="143"/>
  <c r="AD228" i="143"/>
  <c r="AD619" i="143"/>
  <c r="AD734" i="143"/>
  <c r="AD100" i="143"/>
  <c r="AD649" i="143"/>
  <c r="AD909" i="143"/>
  <c r="AD897" i="143"/>
  <c r="AD42" i="143"/>
  <c r="AD821" i="143"/>
  <c r="AD675" i="143"/>
  <c r="AD446" i="143"/>
  <c r="AD786" i="143"/>
  <c r="AD837" i="143"/>
  <c r="AD1006" i="143"/>
  <c r="AD694" i="143"/>
  <c r="AD801" i="143"/>
  <c r="AD742" i="143"/>
  <c r="AD669" i="143"/>
  <c r="AD967" i="143"/>
  <c r="AD453" i="143"/>
  <c r="AD975" i="143"/>
  <c r="AD770" i="143"/>
  <c r="AD601" i="143"/>
  <c r="AD844" i="143"/>
  <c r="AD639" i="143"/>
  <c r="AD512" i="143"/>
  <c r="AD473" i="143"/>
  <c r="AD822" i="143"/>
  <c r="AD132" i="143"/>
  <c r="AD418" i="143"/>
  <c r="AD695" i="143"/>
  <c r="AD252" i="143"/>
  <c r="AD768" i="143"/>
  <c r="AD184" i="143"/>
  <c r="AD245" i="143"/>
  <c r="AD110" i="143"/>
  <c r="AD258" i="143"/>
  <c r="AD722" i="143"/>
  <c r="AD108" i="143"/>
  <c r="AD609" i="143"/>
  <c r="AD286" i="143"/>
  <c r="AD428" i="143"/>
  <c r="AD466" i="143"/>
  <c r="AD253" i="143"/>
  <c r="AD179" i="143"/>
  <c r="AD361" i="143"/>
  <c r="AD425" i="143"/>
  <c r="AD911" i="143"/>
  <c r="AD469" i="143"/>
  <c r="AD475" i="143"/>
  <c r="AD925" i="143"/>
  <c r="AD35" i="143"/>
  <c r="AD127" i="143"/>
  <c r="AD779" i="143"/>
  <c r="AD560" i="143"/>
  <c r="AD1001" i="143"/>
  <c r="AD537" i="143"/>
  <c r="AD903" i="143"/>
  <c r="AD21" i="143"/>
  <c r="AD474" i="143"/>
  <c r="AD111" i="143"/>
  <c r="AD920" i="143"/>
  <c r="AD528" i="143"/>
  <c r="AD460" i="143"/>
  <c r="AD680" i="143"/>
  <c r="AD571" i="143"/>
  <c r="AD346" i="143"/>
  <c r="AD301" i="143"/>
  <c r="AD863" i="143"/>
  <c r="AD591" i="143"/>
  <c r="AD166" i="143"/>
  <c r="AD431" i="143"/>
  <c r="AD458" i="143"/>
  <c r="AD723" i="143"/>
  <c r="AD554" i="143"/>
  <c r="AD524" i="143"/>
  <c r="AD815" i="143"/>
  <c r="AD382" i="143"/>
  <c r="AD211" i="143"/>
  <c r="AD373" i="143"/>
  <c r="AD625" i="143"/>
  <c r="AD78" i="143"/>
  <c r="AD700" i="143"/>
  <c r="AD766" i="143"/>
  <c r="AD420" i="143"/>
  <c r="AD729" i="143"/>
  <c r="AD74" i="143"/>
  <c r="AD400" i="143"/>
  <c r="AD998" i="143"/>
  <c r="AD846" i="143"/>
  <c r="AD887" i="143"/>
  <c r="AD28" i="143"/>
  <c r="AD574" i="143"/>
  <c r="AD27" i="143"/>
  <c r="AC320" i="143"/>
  <c r="AC792" i="143"/>
  <c r="AC911" i="143"/>
  <c r="AC498" i="143"/>
  <c r="AC998" i="143"/>
  <c r="AC616" i="143"/>
  <c r="AC952" i="143"/>
  <c r="AC887" i="143"/>
  <c r="AC831" i="143"/>
  <c r="AC64" i="143"/>
  <c r="AC401" i="143"/>
  <c r="AC160" i="143"/>
  <c r="AC128" i="143"/>
  <c r="AC705" i="143"/>
  <c r="AC499" i="143"/>
  <c r="AC17" i="143"/>
  <c r="AC129" i="143"/>
  <c r="AC246" i="143"/>
  <c r="AC629" i="143"/>
  <c r="AC850" i="143"/>
  <c r="AC979" i="143"/>
  <c r="AC784" i="143"/>
  <c r="AC790" i="143"/>
  <c r="AC107" i="143"/>
  <c r="AC210" i="143"/>
  <c r="AD212" i="143"/>
  <c r="AD84" i="143"/>
  <c r="AD595" i="143"/>
  <c r="AD937" i="143"/>
  <c r="AD1004" i="143"/>
  <c r="AD303" i="143"/>
  <c r="AD960" i="143"/>
  <c r="AD530" i="143"/>
  <c r="AD518" i="143"/>
  <c r="AD534" i="143"/>
  <c r="AD225" i="143"/>
  <c r="AD582" i="143"/>
  <c r="AD490" i="143"/>
  <c r="AD748" i="143"/>
  <c r="AD279" i="143"/>
  <c r="AD319" i="143"/>
  <c r="AD411" i="143"/>
  <c r="AD913" i="143"/>
  <c r="AD32" i="143"/>
  <c r="AD150" i="143"/>
  <c r="AD843" i="143"/>
  <c r="AD343" i="143"/>
  <c r="AD422" i="143"/>
  <c r="AD442" i="143"/>
  <c r="AD852" i="143"/>
  <c r="AD586" i="143"/>
  <c r="AD172" i="143"/>
  <c r="AD187" i="143"/>
  <c r="AD83" i="143"/>
  <c r="AD636" i="143"/>
  <c r="AD66" i="143"/>
  <c r="AD787" i="143"/>
  <c r="AD354" i="143"/>
  <c r="AD298" i="143"/>
  <c r="AD33" i="143"/>
  <c r="AD955" i="143"/>
  <c r="AD621" i="143"/>
  <c r="AD522" i="143"/>
  <c r="AD812" i="143"/>
  <c r="AD807" i="143"/>
  <c r="AD241" i="143"/>
  <c r="AD634" i="143"/>
  <c r="AD22" i="143"/>
  <c r="AD856" i="143"/>
  <c r="AD134" i="143"/>
  <c r="AD154" i="143"/>
  <c r="AD68" i="143"/>
  <c r="AD753" i="143"/>
  <c r="AD965" i="143"/>
  <c r="AD930" i="143"/>
  <c r="AD399" i="143"/>
  <c r="AD144" i="143"/>
  <c r="AD659" i="143"/>
  <c r="AD414" i="143"/>
  <c r="AD341" i="143"/>
  <c r="AD189" i="143"/>
  <c r="AD471" i="143"/>
  <c r="AD655" i="143"/>
  <c r="AD104" i="143"/>
  <c r="AD85" i="143"/>
  <c r="AD714" i="143"/>
  <c r="AD337" i="143"/>
  <c r="AD117" i="143"/>
  <c r="AD624" i="143"/>
  <c r="AD465" i="143"/>
  <c r="AC543" i="143"/>
  <c r="AC274" i="143"/>
  <c r="AC234" i="143"/>
  <c r="AC181" i="143"/>
  <c r="AC445" i="143"/>
  <c r="AC454" i="143"/>
  <c r="AC152" i="143"/>
  <c r="AC782" i="143"/>
  <c r="AC678" i="143"/>
  <c r="AC60" i="143"/>
  <c r="AC786" i="143"/>
  <c r="AC502" i="143"/>
  <c r="AC28" i="143"/>
  <c r="AC230" i="143"/>
  <c r="AC165" i="143"/>
  <c r="AC997" i="143"/>
  <c r="AC475" i="143"/>
  <c r="AC89" i="143"/>
  <c r="AC100" i="143"/>
  <c r="AC779" i="143"/>
  <c r="AC922" i="143"/>
  <c r="AC621" i="143"/>
  <c r="AC756" i="143"/>
  <c r="AC704" i="143"/>
  <c r="AC390" i="143"/>
  <c r="AD333" i="143"/>
  <c r="AD1012" i="143"/>
  <c r="AD409" i="143"/>
  <c r="AD357" i="143"/>
  <c r="AD584" i="143"/>
  <c r="AD577" i="143"/>
  <c r="AD737" i="143"/>
  <c r="AD824" i="143"/>
  <c r="AD310" i="143"/>
  <c r="AD654" i="143"/>
  <c r="AD353" i="143"/>
  <c r="AD500" i="143"/>
  <c r="AD488" i="143"/>
  <c r="AD392" i="143"/>
  <c r="AD672" i="143"/>
  <c r="AD886" i="143"/>
  <c r="AD164" i="143"/>
  <c r="AD448" i="143"/>
  <c r="AD478" i="143"/>
  <c r="AD784" i="143"/>
  <c r="AD757" i="143"/>
  <c r="AD224" i="143"/>
  <c r="AD561" i="143"/>
  <c r="AD836" i="143"/>
  <c r="AD312" i="143"/>
  <c r="AD336" i="143"/>
  <c r="AD348" i="143"/>
  <c r="AD344" i="143"/>
  <c r="AD1014" i="143"/>
  <c r="AD828" i="143"/>
  <c r="AD207" i="143"/>
  <c r="AD905" i="143"/>
  <c r="AD682" i="143"/>
  <c r="AD853" i="143"/>
  <c r="AD879" i="143"/>
  <c r="AD862" i="143"/>
  <c r="AD900" i="143"/>
  <c r="AD95" i="143"/>
  <c r="AD563" i="143"/>
  <c r="AD38" i="143"/>
  <c r="AD647" i="143"/>
  <c r="AD755" i="143"/>
  <c r="AD492" i="143"/>
  <c r="AD546" i="143"/>
  <c r="AD215" i="143"/>
  <c r="AD933" i="143"/>
  <c r="AD209" i="143"/>
  <c r="AD638" i="143"/>
  <c r="AD51" i="143"/>
  <c r="AD928" i="143"/>
  <c r="AD233" i="143"/>
  <c r="AD435" i="143"/>
  <c r="AD115" i="143"/>
  <c r="AD943" i="143"/>
  <c r="AD175" i="143"/>
  <c r="AD549" i="143"/>
  <c r="AD374" i="143"/>
  <c r="AD366" i="143"/>
  <c r="AD838" i="143"/>
  <c r="AD793" i="143"/>
  <c r="AD96" i="143"/>
  <c r="AD255" i="143"/>
  <c r="AC855" i="143"/>
  <c r="AC812" i="143"/>
  <c r="AC423" i="143"/>
  <c r="AC92" i="143"/>
  <c r="AC194" i="143"/>
  <c r="AC641" i="143"/>
  <c r="AC256" i="143"/>
  <c r="AC70" i="143"/>
  <c r="AC951" i="143"/>
  <c r="AC847" i="143"/>
  <c r="AC800" i="143"/>
  <c r="AC491" i="143"/>
  <c r="AC46" i="143"/>
  <c r="AC125" i="143"/>
  <c r="AC329" i="143"/>
  <c r="AC253" i="143"/>
  <c r="AC327" i="143"/>
  <c r="AC134" i="143"/>
  <c r="AC829" i="143"/>
  <c r="AC75" i="143"/>
  <c r="AC199" i="143"/>
  <c r="AC601" i="143"/>
  <c r="AC189" i="143"/>
  <c r="AC643" i="143"/>
  <c r="AC961" i="143"/>
  <c r="AD180" i="143"/>
  <c r="AD703" i="143"/>
  <c r="AD105" i="143"/>
  <c r="AD34" i="143"/>
  <c r="AD940" i="143"/>
  <c r="AD825" i="143"/>
  <c r="AD55" i="143"/>
  <c r="AD247" i="143"/>
  <c r="AD1009" i="143"/>
  <c r="AD569" i="143"/>
  <c r="AD594" i="143"/>
  <c r="AD618" i="143"/>
  <c r="AD876" i="143"/>
  <c r="AD708" i="143"/>
  <c r="AD541" i="143"/>
  <c r="AD397" i="143"/>
  <c r="AD75" i="143"/>
  <c r="AD194" i="143"/>
  <c r="AD293" i="143"/>
  <c r="AD498" i="143"/>
  <c r="AD644" i="143"/>
  <c r="AD988" i="143"/>
  <c r="AD612" i="143"/>
  <c r="AD70" i="143"/>
  <c r="AD819" i="143"/>
  <c r="AD606" i="143"/>
  <c r="AD993" i="143"/>
  <c r="AD20" i="143"/>
  <c r="AD795" i="143"/>
  <c r="AD616" i="143"/>
  <c r="AD61" i="143"/>
  <c r="AD866" i="143"/>
  <c r="AD548" i="143"/>
  <c r="AD702" i="143"/>
  <c r="AD922" i="143"/>
  <c r="AD1010" i="143"/>
  <c r="AD37" i="143"/>
  <c r="AD42" i="21"/>
  <c r="AD176" i="143"/>
  <c r="AD347" i="143"/>
  <c r="AD540" i="143"/>
  <c r="AD57" i="143"/>
  <c r="AD386" i="143"/>
  <c r="AD340" i="143"/>
  <c r="AD372" i="143"/>
  <c r="AD294" i="143"/>
  <c r="AD307" i="143"/>
  <c r="AD558" i="143"/>
  <c r="AD935" i="143"/>
  <c r="AD806" i="143"/>
  <c r="AD439" i="143"/>
  <c r="AD1017" i="143"/>
  <c r="AD267" i="143"/>
  <c r="AD438" i="143"/>
  <c r="AD645" i="143"/>
  <c r="AD441" i="143"/>
  <c r="AD363" i="143"/>
  <c r="AD468" i="143"/>
  <c r="AD660" i="143"/>
  <c r="AD232" i="143"/>
  <c r="AD991" i="143"/>
  <c r="AD456" i="143"/>
  <c r="AC760" i="143"/>
  <c r="AC127" i="143"/>
  <c r="AC302" i="143"/>
  <c r="AC45" i="143"/>
  <c r="AC610" i="143"/>
  <c r="AC193" i="143"/>
  <c r="AC266" i="143"/>
  <c r="AC764" i="143"/>
  <c r="AC906" i="143"/>
  <c r="AC519" i="143"/>
  <c r="AC990" i="143"/>
  <c r="AC486" i="143"/>
  <c r="AC739" i="143"/>
  <c r="AC73" i="143"/>
  <c r="AC878" i="143"/>
  <c r="AC300" i="143"/>
  <c r="AC706" i="143"/>
  <c r="AC104" i="143"/>
  <c r="AC370" i="143"/>
  <c r="AC421" i="143"/>
  <c r="AC494" i="143"/>
  <c r="AC653" i="143"/>
  <c r="AC980" i="143"/>
  <c r="AC683" i="143"/>
  <c r="AC480" i="143"/>
  <c r="AD314" i="143"/>
  <c r="AD71" i="143"/>
  <c r="AD950" i="143"/>
  <c r="AD573" i="143"/>
  <c r="AD728" i="143"/>
  <c r="AD698" i="143"/>
  <c r="AD771" i="143"/>
  <c r="AD76" i="143"/>
  <c r="AD832" i="143"/>
  <c r="AD877" i="143"/>
  <c r="AD268" i="143"/>
  <c r="AD984" i="143"/>
  <c r="AD156" i="143"/>
  <c r="AC789" i="143"/>
  <c r="AC190" i="143"/>
  <c r="AC676" i="143"/>
  <c r="AC870" i="143"/>
  <c r="AC981" i="143"/>
  <c r="AC868" i="143"/>
  <c r="AC945" i="143"/>
  <c r="AC864" i="143"/>
  <c r="AC988" i="143"/>
  <c r="AC968" i="143"/>
  <c r="AC131" i="143"/>
  <c r="AC195" i="143"/>
  <c r="AC74" i="143"/>
  <c r="AC110" i="143"/>
  <c r="AC561" i="143"/>
  <c r="AC466" i="143"/>
  <c r="AC642" i="143"/>
  <c r="AC969" i="143"/>
  <c r="AC672" i="143"/>
  <c r="AC316" i="143"/>
  <c r="AC487" i="143"/>
  <c r="AC1008" i="143"/>
  <c r="AC659" i="143"/>
  <c r="AC721" i="143"/>
  <c r="AC778" i="143"/>
  <c r="AD321" i="143"/>
  <c r="AD81" i="143"/>
  <c r="AD733" i="143"/>
  <c r="AD724" i="143"/>
  <c r="AD996" i="143"/>
  <c r="AD931" i="143"/>
  <c r="AD872" i="143"/>
  <c r="AD496" i="143"/>
  <c r="AD565" i="143"/>
  <c r="AD738" i="143"/>
  <c r="AD668" i="143"/>
  <c r="AD727" i="143"/>
  <c r="AD855" i="143"/>
  <c r="AD604" i="143"/>
  <c r="AD272" i="143"/>
  <c r="AD130" i="143"/>
  <c r="AD580" i="143"/>
  <c r="AD874" i="143"/>
  <c r="AD782" i="143"/>
  <c r="AD907" i="143"/>
  <c r="AD56" i="143"/>
  <c r="AD997" i="143"/>
  <c r="AD921" i="143"/>
  <c r="AD643" i="143"/>
  <c r="AD945" i="143"/>
  <c r="AD302" i="143"/>
  <c r="AD692" i="143"/>
  <c r="AD244" i="143"/>
  <c r="AD359" i="143"/>
  <c r="AD629" i="143"/>
  <c r="AD190" i="143"/>
  <c r="AD974" i="143"/>
  <c r="AD477" i="143"/>
  <c r="AD916" i="143"/>
  <c r="AD987" i="143"/>
  <c r="AD138" i="143"/>
  <c r="AD87" i="143"/>
  <c r="AD338" i="143"/>
  <c r="AD413" i="143"/>
  <c r="AD957" i="143"/>
  <c r="AD118" i="143"/>
  <c r="AD651" i="143"/>
  <c r="AD635" i="143"/>
  <c r="AD942" i="143"/>
  <c r="AD503" i="143"/>
  <c r="AD791" i="143"/>
  <c r="AD754" i="143"/>
  <c r="AD589" i="143"/>
  <c r="AD98" i="143"/>
  <c r="AD250" i="143"/>
  <c r="AD614" i="143"/>
  <c r="AD292" i="143"/>
  <c r="AD875" i="143"/>
  <c r="AD603" i="143"/>
  <c r="AD443" i="143"/>
  <c r="AD214" i="143"/>
  <c r="AD707" i="143"/>
  <c r="AD367" i="143"/>
  <c r="AD311" i="143"/>
  <c r="AD817" i="143"/>
  <c r="AD699" i="143"/>
  <c r="AD581" i="143"/>
  <c r="AD773" i="143"/>
  <c r="AD776" i="143"/>
  <c r="AD763" i="143"/>
  <c r="AC993" i="143"/>
  <c r="AC293" i="143"/>
  <c r="AC77" i="143"/>
  <c r="AC42" i="143"/>
  <c r="AC400" i="143"/>
  <c r="AC345" i="143"/>
  <c r="AC1010" i="143"/>
  <c r="AC772" i="143"/>
  <c r="AC169" i="143"/>
  <c r="AC295" i="143"/>
  <c r="AC483" i="143"/>
  <c r="AC446" i="143"/>
  <c r="AC745" i="143"/>
  <c r="AC752" i="143"/>
  <c r="AC845" i="143"/>
  <c r="AC770" i="143"/>
  <c r="AC244" i="143"/>
  <c r="AC208" i="143"/>
  <c r="AC787" i="143"/>
  <c r="AC309" i="143"/>
  <c r="AC261" i="143"/>
  <c r="AC958" i="143"/>
  <c r="AC978" i="143"/>
  <c r="AC949" i="143"/>
  <c r="AC1013" i="143"/>
  <c r="AD445" i="143"/>
  <c r="AD813" i="143"/>
  <c r="AD464" i="143"/>
  <c r="AD870" i="143"/>
  <c r="AD892" i="143"/>
  <c r="AD966" i="143"/>
  <c r="AD575" i="143"/>
  <c r="AD401" i="143"/>
  <c r="AD626" i="143"/>
  <c r="AD572" i="143"/>
  <c r="AD642" i="143"/>
  <c r="AD971" i="143"/>
  <c r="AD641" i="143"/>
  <c r="AD125" i="143"/>
  <c r="AD316" i="143"/>
  <c r="AD208" i="143"/>
  <c r="AC42" i="21"/>
  <c r="AD249" i="143"/>
  <c r="AD607" i="143"/>
  <c r="AD275" i="143"/>
  <c r="AD39" i="143"/>
  <c r="AD88" i="143"/>
  <c r="AD1002" i="143"/>
  <c r="AD360" i="143"/>
  <c r="AD444" i="143"/>
  <c r="AD377" i="143"/>
  <c r="AD713" i="143"/>
  <c r="AD854" i="143"/>
  <c r="AD123" i="143"/>
  <c r="AD664" i="143"/>
  <c r="AD833" i="143"/>
  <c r="AD257" i="143"/>
  <c r="AD845" i="143"/>
  <c r="AD513" i="143"/>
  <c r="AD335" i="143"/>
  <c r="AD24" i="143"/>
  <c r="AD140" i="143"/>
  <c r="AD780" i="143"/>
  <c r="AD254" i="143"/>
  <c r="AD608" i="143"/>
  <c r="AD985" i="143"/>
  <c r="AD231" i="143"/>
  <c r="AD555" i="143"/>
  <c r="AD531" i="143"/>
  <c r="AD113" i="143"/>
  <c r="AD953" i="143"/>
  <c r="AD143" i="143"/>
  <c r="AD276" i="143"/>
  <c r="AD867" i="143"/>
  <c r="AD371" i="143"/>
  <c r="AD535" i="143"/>
  <c r="AD686" i="143"/>
  <c r="AD841" i="143"/>
  <c r="AD291" i="143"/>
  <c r="AD611" i="143"/>
  <c r="AD919" i="143"/>
  <c r="AD968" i="143"/>
  <c r="AD216" i="143"/>
  <c r="AD59" i="143"/>
  <c r="AD732" i="143"/>
  <c r="AD519" i="143"/>
  <c r="AD406" i="143"/>
  <c r="AC488" i="143"/>
  <c r="AC750" i="143"/>
  <c r="AC336" i="143"/>
  <c r="AC823" i="143"/>
  <c r="AC609" i="143"/>
  <c r="AC223" i="143"/>
  <c r="AC512" i="143"/>
  <c r="AC416" i="143"/>
  <c r="AC888" i="143"/>
  <c r="AC172" i="143"/>
  <c r="AC720" i="143"/>
  <c r="AC119" i="143"/>
  <c r="AC112" i="143"/>
  <c r="AC910" i="143"/>
  <c r="AC694" i="143"/>
  <c r="AC934" i="143"/>
  <c r="AC313" i="143"/>
  <c r="AC548" i="143"/>
  <c r="AC331" i="143"/>
  <c r="AC899" i="143"/>
  <c r="AC935" i="143"/>
  <c r="AC399" i="143"/>
  <c r="AC237" i="143"/>
  <c r="AC836" i="143"/>
  <c r="AC725" i="143"/>
  <c r="AD350" i="143"/>
  <c r="AD652" i="143"/>
  <c r="AD387" i="143"/>
  <c r="AD799" i="143"/>
  <c r="AD455" i="143"/>
  <c r="AD627" i="143"/>
  <c r="AD434" i="143"/>
  <c r="AD139" i="143"/>
  <c r="AD273" i="143"/>
  <c r="AD60" i="143"/>
  <c r="AD485" i="143"/>
  <c r="AD701" i="143"/>
  <c r="AD169" i="143"/>
  <c r="AD419" i="143"/>
  <c r="AD1000" i="143"/>
  <c r="AD656" i="143"/>
  <c r="AD52" i="143"/>
  <c r="AD962" i="143"/>
  <c r="AD270" i="143"/>
  <c r="AD1008" i="143"/>
  <c r="AD206" i="143"/>
  <c r="AD106" i="143"/>
  <c r="AD242" i="143"/>
  <c r="AD26" i="143"/>
  <c r="AD790" i="143"/>
  <c r="AD1013" i="143"/>
  <c r="AD781" i="143"/>
  <c r="AD785" i="143"/>
  <c r="AD50" i="143"/>
  <c r="AD91" i="143"/>
  <c r="AD567" i="143"/>
  <c r="AD481" i="143"/>
  <c r="AD193" i="143"/>
  <c r="AD351" i="143"/>
  <c r="AD167" i="143"/>
  <c r="AD615" i="143"/>
  <c r="AD43" i="143"/>
  <c r="AD834" i="143"/>
  <c r="AD114" i="143"/>
  <c r="AD873" i="143"/>
  <c r="AD53" i="143"/>
  <c r="AD552" i="143"/>
  <c r="AD744" i="143"/>
  <c r="AD219" i="143"/>
  <c r="AD578" i="143"/>
  <c r="AD240" i="143"/>
  <c r="AD910" i="143"/>
  <c r="AD527" i="143"/>
  <c r="AD869" i="143"/>
  <c r="AD924" i="143"/>
  <c r="AD918" i="143"/>
  <c r="AD926" i="143"/>
  <c r="AD646" i="143"/>
  <c r="AD135" i="143"/>
  <c r="AD379" i="143"/>
  <c r="AD633" i="143"/>
  <c r="AD983" i="143"/>
  <c r="AD995" i="143"/>
  <c r="AD883" i="143"/>
  <c r="AD630" i="143"/>
  <c r="AD982" i="143"/>
  <c r="AD667" i="143"/>
  <c r="AC619" i="143"/>
  <c r="AC162" i="143"/>
  <c r="AC364" i="143"/>
  <c r="AC79" i="143"/>
  <c r="AC205" i="143"/>
  <c r="AC989" i="143"/>
  <c r="AC788" i="143"/>
  <c r="AC533" i="143"/>
  <c r="AC892" i="143"/>
  <c r="AC186" i="143"/>
  <c r="AC242" i="143"/>
  <c r="AC880" i="143"/>
  <c r="AC606" i="143"/>
  <c r="AC318" i="143"/>
  <c r="AC23" i="143"/>
  <c r="AC56" i="143"/>
  <c r="AC583" i="143"/>
  <c r="AC395" i="143"/>
  <c r="AC776" i="143"/>
  <c r="AC136" i="143"/>
  <c r="AC464" i="143"/>
  <c r="AC774" i="143"/>
  <c r="AC890" i="143"/>
  <c r="AC837" i="143"/>
  <c r="AC802" i="143"/>
  <c r="AD462" i="143"/>
  <c r="AD155" i="143"/>
  <c r="AD305" i="143"/>
  <c r="AD44" i="143"/>
  <c r="AD661" i="143"/>
  <c r="AD223" i="143"/>
  <c r="AD393" i="143"/>
  <c r="AD553" i="143"/>
  <c r="AD46" i="143"/>
  <c r="AD295" i="143"/>
  <c r="AD160" i="143"/>
  <c r="AD238" i="143"/>
  <c r="AD461" i="143"/>
  <c r="AD956" i="143"/>
  <c r="AD196" i="143"/>
  <c r="AD600" i="143"/>
  <c r="AD936" i="143"/>
  <c r="AD200" i="143"/>
  <c r="AD814" i="143"/>
  <c r="AD157" i="143"/>
  <c r="AD740" i="143"/>
  <c r="AD237" i="143"/>
  <c r="AD777" i="143"/>
  <c r="AD986" i="143"/>
  <c r="AD368" i="143"/>
  <c r="AD914" i="143"/>
  <c r="AD665" i="143"/>
  <c r="AD859" i="143"/>
  <c r="AD741" i="143"/>
  <c r="AD262" i="143"/>
  <c r="AD605" i="143"/>
  <c r="AD670" i="143"/>
  <c r="AD902" i="143"/>
  <c r="AD188" i="143"/>
  <c r="AD284" i="143"/>
  <c r="AD758" i="143"/>
  <c r="AD405" i="143"/>
  <c r="AD835" i="143"/>
  <c r="AD623" i="143"/>
  <c r="AD719" i="143"/>
  <c r="AD564" i="143"/>
  <c r="AD917" i="143"/>
  <c r="AD944" i="143"/>
  <c r="AD525" i="143"/>
  <c r="AD482" i="143"/>
  <c r="AD320" i="143"/>
  <c r="AD402" i="143"/>
  <c r="AD102" i="143"/>
  <c r="AD324" i="143"/>
  <c r="AD1011" i="143"/>
  <c r="AD436" i="143"/>
  <c r="AD767" i="143"/>
  <c r="AD352" i="143"/>
  <c r="AD19" i="143"/>
  <c r="AD735" i="143"/>
  <c r="AD1007" i="143"/>
  <c r="AD222" i="143"/>
  <c r="AD271" i="143"/>
  <c r="AD185" i="143"/>
  <c r="AD743" i="143"/>
  <c r="AD318" i="143"/>
  <c r="AD648" i="143"/>
  <c r="AD376" i="143"/>
  <c r="AD389" i="143"/>
  <c r="AD976" i="143"/>
  <c r="AD381" i="143"/>
  <c r="AD842" i="143"/>
  <c r="AD696" i="143"/>
  <c r="AD894" i="143"/>
  <c r="AD1015" i="143"/>
  <c r="AD126" i="143"/>
  <c r="AD369" i="143"/>
  <c r="AD750" i="143"/>
  <c r="AD430" i="143"/>
  <c r="AD342" i="143"/>
  <c r="AD520" i="143"/>
  <c r="AD761" i="143"/>
  <c r="AD148" i="143"/>
  <c r="AD394" i="143"/>
  <c r="AD345" i="143"/>
  <c r="AD730" i="143"/>
  <c r="AD946" i="143"/>
  <c r="AC953" i="143"/>
  <c r="AC542" i="143"/>
  <c r="AC814" i="143"/>
  <c r="AC798" i="143"/>
  <c r="AC506" i="143"/>
  <c r="AC342" i="143"/>
  <c r="AC54" i="143"/>
  <c r="AC478" i="143"/>
  <c r="AC557" i="143"/>
  <c r="AC41" i="143"/>
  <c r="AC36" i="143"/>
  <c r="AC362" i="143"/>
  <c r="AC732" i="143"/>
  <c r="AC604" i="143"/>
  <c r="AC861" i="143"/>
  <c r="AC224" i="143"/>
  <c r="AC149" i="143"/>
  <c r="AC702" i="143"/>
  <c r="AC1000" i="143"/>
  <c r="AC844" i="143"/>
  <c r="AC428" i="143"/>
  <c r="AC157" i="143"/>
  <c r="AC851" i="143"/>
  <c r="AC473" i="143"/>
  <c r="AC948" i="143"/>
  <c r="AD538" i="143"/>
  <c r="AD542" i="143"/>
  <c r="AD297" i="143"/>
  <c r="AD559" i="143"/>
  <c r="AD906" i="143"/>
  <c r="AD158" i="143"/>
  <c r="AD898" i="143"/>
  <c r="AD191" i="143"/>
  <c r="AD112" i="143"/>
  <c r="AD506" i="143"/>
  <c r="AD129" i="143"/>
  <c r="AD622" i="143"/>
  <c r="AD501" i="143"/>
  <c r="AD544" i="143"/>
  <c r="AD850" i="143"/>
  <c r="AD89" i="143"/>
  <c r="AD969" i="143"/>
  <c r="AD487" i="143"/>
  <c r="AD77" i="143"/>
  <c r="AD396" i="143"/>
  <c r="AD802" i="143"/>
  <c r="AD628" i="143"/>
  <c r="AD597" i="143"/>
  <c r="AD467" i="143"/>
  <c r="AD161" i="143"/>
  <c r="AD746" i="143"/>
  <c r="AD889" i="143"/>
  <c r="AD159" i="143"/>
  <c r="AD151" i="143"/>
  <c r="AD532" i="143"/>
  <c r="AD426" i="143"/>
  <c r="AD808" i="143"/>
  <c r="AD415" i="143"/>
  <c r="AD809" i="143"/>
  <c r="AD146" i="143"/>
  <c r="AD939" i="143"/>
  <c r="AD171" i="143"/>
  <c r="AD882" i="143"/>
  <c r="AD334" i="143"/>
  <c r="AD493" i="143"/>
  <c r="AD451" i="143"/>
  <c r="AD213" i="143"/>
  <c r="AD133" i="143"/>
  <c r="AD562" i="143"/>
  <c r="AD710" i="143"/>
  <c r="AD789" i="143"/>
  <c r="AD788" i="143"/>
  <c r="AD412" i="143"/>
  <c r="AD579" i="143"/>
  <c r="AD891" i="143"/>
  <c r="AD620" i="143"/>
  <c r="AD858" i="143"/>
  <c r="AD408" i="143"/>
  <c r="AD251" i="143"/>
  <c r="AD590" i="143"/>
  <c r="AD896" i="143"/>
  <c r="AD197" i="143"/>
  <c r="AD145" i="143"/>
  <c r="AD783" i="143"/>
  <c r="AD543" i="143"/>
  <c r="AD810" i="143"/>
  <c r="AD370" i="143"/>
  <c r="AD447" i="143"/>
  <c r="AD599" i="143"/>
  <c r="AD375" i="143"/>
  <c r="AC901" i="143"/>
  <c r="AC286" i="143"/>
  <c r="AC317" i="143"/>
  <c r="AC807" i="143"/>
  <c r="AC170" i="143"/>
  <c r="AC235" i="143"/>
  <c r="AC393" i="143"/>
  <c r="AC414" i="143"/>
  <c r="AC681" i="143"/>
  <c r="AC191" i="143"/>
  <c r="AC187" i="143"/>
  <c r="AC339" i="143"/>
  <c r="AC971" i="143"/>
  <c r="AC432" i="143"/>
  <c r="AC411" i="143"/>
  <c r="AC777" i="143"/>
  <c r="AC344" i="143"/>
  <c r="AC576" i="143"/>
  <c r="AC884" i="143"/>
  <c r="AC839" i="143"/>
  <c r="AC602" i="143"/>
  <c r="AC1006" i="143"/>
  <c r="AC575" i="143"/>
  <c r="AC690" i="143"/>
  <c r="AC914" i="143"/>
  <c r="AD731" i="143"/>
  <c r="AD23" i="143"/>
  <c r="AD774" i="143"/>
  <c r="AD839" i="143"/>
  <c r="AD756" i="143"/>
  <c r="AD339" i="143"/>
  <c r="AD690" i="143"/>
  <c r="AD980" i="143"/>
  <c r="AD717" i="143"/>
  <c r="AD383" i="143"/>
  <c r="AD398" i="143"/>
  <c r="AD29" i="143"/>
  <c r="AD355" i="143"/>
  <c r="AD385" i="143"/>
  <c r="AD885" i="143"/>
  <c r="AD970" i="143"/>
  <c r="AD662" i="143"/>
  <c r="AD269" i="143"/>
  <c r="AD410" i="143"/>
  <c r="AD141" i="143"/>
  <c r="AD437" i="143"/>
  <c r="AD424" i="143"/>
  <c r="AD509" i="143"/>
  <c r="AD598" i="143"/>
  <c r="AD959" i="143"/>
  <c r="AD805" i="143"/>
  <c r="AD299" i="143"/>
  <c r="AD220" i="143"/>
  <c r="AD476" i="143"/>
  <c r="AD230" i="143"/>
  <c r="AD99" i="143"/>
  <c r="AD121" i="143"/>
  <c r="AD820" i="143"/>
  <c r="AD205" i="143"/>
  <c r="AD45" i="143"/>
  <c r="AD261" i="143"/>
  <c r="AD502" i="143"/>
  <c r="AD486" i="143"/>
  <c r="AD281" i="143"/>
  <c r="AD511" i="143"/>
  <c r="AD423" i="143"/>
  <c r="AD499" i="143"/>
  <c r="AD775" i="143"/>
  <c r="AD313" i="143"/>
  <c r="AD736" i="143"/>
  <c r="AD576" i="143"/>
  <c r="AD899" i="143"/>
  <c r="AD895" i="143"/>
  <c r="AD300" i="143"/>
  <c r="AD929" i="143"/>
  <c r="AD416" i="143"/>
  <c r="AD864" i="143"/>
  <c r="AD952" i="143"/>
  <c r="AD107" i="143"/>
  <c r="AD329" i="143"/>
  <c r="AD427" i="143"/>
  <c r="AD681" i="143"/>
  <c r="AD583" i="143"/>
  <c r="AD792" i="143"/>
  <c r="AD827" i="143"/>
  <c r="AD440" i="143"/>
  <c r="AD688" i="143"/>
  <c r="AC574" i="143"/>
  <c r="AC198" i="143"/>
  <c r="AC93" i="143"/>
  <c r="AC391" i="143"/>
  <c r="AC636" i="143"/>
  <c r="AC158" i="143"/>
  <c r="AC442" i="143"/>
  <c r="AC639" i="143"/>
  <c r="AC972" i="143"/>
  <c r="AC508" i="143"/>
  <c r="AC531" i="143"/>
  <c r="AC551" i="143"/>
  <c r="AC622" i="143"/>
  <c r="AC263" i="143"/>
  <c r="AC465" i="143"/>
  <c r="AC757" i="143"/>
  <c r="AC457" i="143"/>
  <c r="AC560" i="143"/>
  <c r="AC585" i="143"/>
  <c r="AC206" i="143"/>
  <c r="AC929" i="143"/>
  <c r="AC973" i="143"/>
  <c r="AC628" i="143"/>
  <c r="AC26" i="143"/>
  <c r="AC22" i="143"/>
  <c r="AD65" i="143"/>
  <c r="AD195" i="143"/>
  <c r="AD308" i="143"/>
  <c r="AD79" i="143"/>
  <c r="AD181" i="143"/>
  <c r="AD691" i="143"/>
  <c r="AD556" i="143"/>
  <c r="AD990" i="143"/>
  <c r="AD256" i="143"/>
  <c r="AD712" i="143"/>
  <c r="AD149" i="143"/>
  <c r="AD705" i="143"/>
  <c r="AD289" i="143"/>
  <c r="AD73" i="143"/>
  <c r="AD816" i="143"/>
  <c r="AD778" i="143"/>
  <c r="AD62" i="143"/>
  <c r="AD489" i="143"/>
  <c r="AD811" i="143"/>
  <c r="AD941" i="143"/>
  <c r="AD804" i="143"/>
  <c r="AD640" i="143"/>
  <c r="AD153" i="143"/>
  <c r="AD332" i="143"/>
  <c r="AD472" i="143"/>
  <c r="AD356" i="143"/>
  <c r="AD657" i="143"/>
  <c r="AD545" i="143"/>
  <c r="AD290" i="143"/>
  <c r="AD526" i="143"/>
  <c r="AD749" i="143"/>
  <c r="AD227" i="143"/>
  <c r="AD202" i="143"/>
  <c r="AD999" i="143"/>
  <c r="AD666" i="143"/>
  <c r="AD536" i="143"/>
  <c r="AD358" i="143"/>
  <c r="AD632" i="143"/>
  <c r="AD868" i="143"/>
  <c r="AD715" i="143"/>
  <c r="AD521" i="143"/>
  <c r="AD128" i="143"/>
  <c r="AD186" i="143"/>
  <c r="AD765" i="143"/>
  <c r="AD280" i="143"/>
  <c r="AD306" i="143"/>
  <c r="AD116" i="143"/>
  <c r="AD570" i="143"/>
  <c r="AD101" i="143"/>
  <c r="AD93" i="143"/>
  <c r="AD40" i="143"/>
  <c r="AD523" i="143"/>
  <c r="AD454" i="143"/>
  <c r="AD72" i="143"/>
  <c r="AD47" i="143"/>
  <c r="AD147" i="143"/>
  <c r="AD41" i="143"/>
  <c r="AD417" i="143"/>
  <c r="AD818" i="143"/>
  <c r="AD282" i="143"/>
  <c r="AD86" i="143"/>
  <c r="AD593" i="143"/>
  <c r="AC306" i="143"/>
  <c r="AC259" i="143"/>
  <c r="AC305" i="143"/>
  <c r="AC716" i="143"/>
  <c r="AC572" i="143"/>
  <c r="AC612" i="143"/>
  <c r="AC715" i="143"/>
  <c r="AC270" i="143"/>
  <c r="AC795" i="143"/>
  <c r="AC848" i="143"/>
  <c r="AC216" i="143"/>
  <c r="AC675" i="143"/>
  <c r="AC282" i="143"/>
  <c r="AC810" i="143"/>
  <c r="AC258" i="143"/>
  <c r="AC106" i="143"/>
  <c r="AC25" i="143"/>
  <c r="AC558" i="143"/>
  <c r="AC406" i="143"/>
  <c r="AC522" i="143"/>
  <c r="AC308" i="143"/>
  <c r="AC330" i="143"/>
  <c r="AC248" i="143"/>
  <c r="AC241" i="143"/>
  <c r="AC471" i="143"/>
  <c r="AD529" i="143"/>
  <c r="AD880" i="143"/>
  <c r="AD871" i="143"/>
  <c r="AD391" i="143"/>
  <c r="AD798" i="143"/>
  <c r="AD676" i="143"/>
  <c r="AD704" i="143"/>
  <c r="AD720" i="143"/>
  <c r="AD152" i="143"/>
  <c r="AD963" i="143"/>
  <c r="AD697" i="143"/>
  <c r="AA42" i="21"/>
  <c r="AD550" i="143"/>
  <c r="AD893" i="143"/>
  <c r="AD263" i="143"/>
  <c r="AD177" i="143"/>
  <c r="AD178" i="143"/>
  <c r="AD168" i="143"/>
  <c r="AD264" i="143"/>
  <c r="AD328" i="143"/>
  <c r="AD596" i="143"/>
  <c r="AD97" i="143"/>
  <c r="AD689" i="143"/>
  <c r="AD142" i="143"/>
  <c r="AD317" i="143"/>
  <c r="AD726" i="143"/>
  <c r="AD848" i="143"/>
  <c r="AD378" i="143"/>
  <c r="AD162" i="143"/>
  <c r="AD951" i="143"/>
  <c r="AD204" i="143"/>
  <c r="AD404" i="143"/>
  <c r="AD288" i="143"/>
  <c r="R1016" i="142" l="1"/>
  <c r="AC1016" i="143"/>
  <c r="AE16" i="143"/>
  <c r="AF16" i="143"/>
  <c r="AH16" i="143" s="1"/>
  <c r="AJ16" i="143"/>
  <c r="AI1017" i="142"/>
  <c r="AJ979" i="143"/>
  <c r="AE979" i="143"/>
  <c r="AG979" i="143" s="1"/>
  <c r="AI979" i="143" s="1"/>
  <c r="AF979" i="143"/>
  <c r="AH979" i="143" s="1"/>
  <c r="AJ558" i="143"/>
  <c r="AF558" i="143"/>
  <c r="AH558" i="143" s="1"/>
  <c r="AE558" i="143"/>
  <c r="AG558" i="143" s="1"/>
  <c r="AI558" i="143" s="1"/>
  <c r="AJ802" i="143"/>
  <c r="AF802" i="143"/>
  <c r="AH802" i="143" s="1"/>
  <c r="AE802" i="143"/>
  <c r="AG802" i="143" s="1"/>
  <c r="AI802" i="143" s="1"/>
  <c r="AJ980" i="143"/>
  <c r="AF980" i="143"/>
  <c r="AH980" i="143" s="1"/>
  <c r="AE980" i="143"/>
  <c r="AG980" i="143" s="1"/>
  <c r="AI980" i="143" s="1"/>
  <c r="AJ326" i="143"/>
  <c r="AF326" i="143"/>
  <c r="AH326" i="143" s="1"/>
  <c r="AE326" i="143"/>
  <c r="AG326" i="143" s="1"/>
  <c r="AI326" i="143" s="1"/>
  <c r="AJ560" i="143"/>
  <c r="AF560" i="143"/>
  <c r="AH560" i="143" s="1"/>
  <c r="AE560" i="143"/>
  <c r="AG560" i="143" s="1"/>
  <c r="AI560" i="143" s="1"/>
  <c r="AJ725" i="143"/>
  <c r="AE725" i="143"/>
  <c r="AG725" i="143" s="1"/>
  <c r="AI725" i="143" s="1"/>
  <c r="AF725" i="143"/>
  <c r="AH725" i="143" s="1"/>
  <c r="AJ189" i="143"/>
  <c r="AE189" i="143"/>
  <c r="AG189" i="143" s="1"/>
  <c r="AI189" i="143" s="1"/>
  <c r="AF189" i="143"/>
  <c r="AH189" i="143" s="1"/>
  <c r="AJ740" i="143"/>
  <c r="AE740" i="143"/>
  <c r="AG740" i="143" s="1"/>
  <c r="AI740" i="143" s="1"/>
  <c r="AF740" i="143"/>
  <c r="AH740" i="143" s="1"/>
  <c r="AJ208" i="143"/>
  <c r="AF208" i="143"/>
  <c r="AH208" i="143" s="1"/>
  <c r="AE208" i="143"/>
  <c r="AG208" i="143" s="1"/>
  <c r="AI208" i="143" s="1"/>
  <c r="AJ390" i="143"/>
  <c r="AE390" i="143"/>
  <c r="AG390" i="143" s="1"/>
  <c r="AI390" i="143" s="1"/>
  <c r="AF390" i="143"/>
  <c r="AH390" i="143" s="1"/>
  <c r="AJ634" i="143"/>
  <c r="AF634" i="143"/>
  <c r="AH634" i="143" s="1"/>
  <c r="AE634" i="143"/>
  <c r="AG634" i="143" s="1"/>
  <c r="AI634" i="143" s="1"/>
  <c r="AJ839" i="143"/>
  <c r="AF839" i="143"/>
  <c r="AH839" i="143" s="1"/>
  <c r="AE839" i="143"/>
  <c r="AG839" i="143" s="1"/>
  <c r="AI839" i="143" s="1"/>
  <c r="AJ702" i="143"/>
  <c r="AF702" i="143"/>
  <c r="AH702" i="143" s="1"/>
  <c r="AE702" i="143"/>
  <c r="AG702" i="143" s="1"/>
  <c r="AI702" i="143" s="1"/>
  <c r="AJ778" i="143"/>
  <c r="AF778" i="143"/>
  <c r="AH778" i="143" s="1"/>
  <c r="AE778" i="143"/>
  <c r="AG778" i="143" s="1"/>
  <c r="AI778" i="143" s="1"/>
  <c r="AJ790" i="143"/>
  <c r="AE790" i="143"/>
  <c r="AG790" i="143" s="1"/>
  <c r="AI790" i="143" s="1"/>
  <c r="AF790" i="143"/>
  <c r="AH790" i="143" s="1"/>
  <c r="AJ144" i="143"/>
  <c r="AF144" i="143"/>
  <c r="AH144" i="143" s="1"/>
  <c r="AE144" i="143"/>
  <c r="AG144" i="143" s="1"/>
  <c r="AI144" i="143" s="1"/>
  <c r="AJ395" i="143"/>
  <c r="AE395" i="143"/>
  <c r="AG395" i="143" s="1"/>
  <c r="AI395" i="143" s="1"/>
  <c r="AF395" i="143"/>
  <c r="AH395" i="143" s="1"/>
  <c r="AJ480" i="143"/>
  <c r="AE480" i="143"/>
  <c r="AG480" i="143" s="1"/>
  <c r="AI480" i="143" s="1"/>
  <c r="AF480" i="143"/>
  <c r="AH480" i="143" s="1"/>
  <c r="AJ296" i="143"/>
  <c r="AE296" i="143"/>
  <c r="AG296" i="143" s="1"/>
  <c r="AI296" i="143" s="1"/>
  <c r="AF296" i="143"/>
  <c r="AH296" i="143" s="1"/>
  <c r="AJ522" i="143"/>
  <c r="AE522" i="143"/>
  <c r="AG522" i="143" s="1"/>
  <c r="AI522" i="143" s="1"/>
  <c r="AF522" i="143"/>
  <c r="AH522" i="143" s="1"/>
  <c r="AJ548" i="143"/>
  <c r="AE548" i="143"/>
  <c r="AG548" i="143" s="1"/>
  <c r="AI548" i="143" s="1"/>
  <c r="AF548" i="143"/>
  <c r="AH548" i="143" s="1"/>
  <c r="AJ961" i="143"/>
  <c r="AE961" i="143"/>
  <c r="AG961" i="143" s="1"/>
  <c r="AI961" i="143" s="1"/>
  <c r="AF961" i="143"/>
  <c r="AH961" i="143" s="1"/>
  <c r="AJ822" i="143"/>
  <c r="AE822" i="143"/>
  <c r="AG822" i="143" s="1"/>
  <c r="AI822" i="143" s="1"/>
  <c r="AF822" i="143"/>
  <c r="AH822" i="143" s="1"/>
  <c r="AJ206" i="143"/>
  <c r="AE206" i="143"/>
  <c r="AG206" i="143" s="1"/>
  <c r="AI206" i="143" s="1"/>
  <c r="AF206" i="143"/>
  <c r="AH206" i="143" s="1"/>
  <c r="AJ89" i="143"/>
  <c r="AF89" i="143"/>
  <c r="AH89" i="143" s="1"/>
  <c r="AE89" i="143"/>
  <c r="AG89" i="143" s="1"/>
  <c r="AI89" i="143" s="1"/>
  <c r="AJ368" i="143"/>
  <c r="AE368" i="143"/>
  <c r="AG368" i="143" s="1"/>
  <c r="AI368" i="143" s="1"/>
  <c r="AF368" i="143"/>
  <c r="AH368" i="143" s="1"/>
  <c r="AJ1006" i="143"/>
  <c r="AE1006" i="143"/>
  <c r="AG1006" i="143" s="1"/>
  <c r="AI1006" i="143" s="1"/>
  <c r="AF1006" i="143"/>
  <c r="AH1006" i="143" s="1"/>
  <c r="AJ309" i="143"/>
  <c r="AF309" i="143"/>
  <c r="AH309" i="143" s="1"/>
  <c r="AE309" i="143"/>
  <c r="AG309" i="143" s="1"/>
  <c r="AI309" i="143" s="1"/>
  <c r="AJ969" i="143"/>
  <c r="AF969" i="143"/>
  <c r="AH969" i="143" s="1"/>
  <c r="AE969" i="143"/>
  <c r="AG969" i="143" s="1"/>
  <c r="AI969" i="143" s="1"/>
  <c r="AJ210" i="143"/>
  <c r="AF210" i="143"/>
  <c r="AH210" i="143" s="1"/>
  <c r="AE210" i="143"/>
  <c r="AG210" i="143" s="1"/>
  <c r="AI210" i="143" s="1"/>
  <c r="AJ312" i="143"/>
  <c r="AF312" i="143"/>
  <c r="AH312" i="143" s="1"/>
  <c r="AE312" i="143"/>
  <c r="AG312" i="143" s="1"/>
  <c r="AI312" i="143" s="1"/>
  <c r="AJ844" i="143"/>
  <c r="AE844" i="143"/>
  <c r="AG844" i="143" s="1"/>
  <c r="AI844" i="143" s="1"/>
  <c r="AF844" i="143"/>
  <c r="AH844" i="143" s="1"/>
  <c r="AJ936" i="143"/>
  <c r="AE936" i="143"/>
  <c r="AG936" i="143" s="1"/>
  <c r="AI936" i="143" s="1"/>
  <c r="AF936" i="143"/>
  <c r="AH936" i="143" s="1"/>
  <c r="AJ359" i="143"/>
  <c r="AF359" i="143"/>
  <c r="AH359" i="143" s="1"/>
  <c r="AE359" i="143"/>
  <c r="AG359" i="143" s="1"/>
  <c r="AI359" i="143" s="1"/>
  <c r="AJ720" i="143"/>
  <c r="AF720" i="143"/>
  <c r="AH720" i="143" s="1"/>
  <c r="AE720" i="143"/>
  <c r="AG720" i="143" s="1"/>
  <c r="AI720" i="143" s="1"/>
  <c r="AJ675" i="143"/>
  <c r="AE675" i="143"/>
  <c r="AG675" i="143" s="1"/>
  <c r="AI675" i="143" s="1"/>
  <c r="AF675" i="143"/>
  <c r="AH675" i="143" s="1"/>
  <c r="AJ174" i="143"/>
  <c r="AF174" i="143"/>
  <c r="AH174" i="143" s="1"/>
  <c r="AE174" i="143"/>
  <c r="AG174" i="143" s="1"/>
  <c r="AI174" i="143" s="1"/>
  <c r="AJ705" i="143"/>
  <c r="AF705" i="143"/>
  <c r="AH705" i="143" s="1"/>
  <c r="AE705" i="143"/>
  <c r="AG705" i="143" s="1"/>
  <c r="AI705" i="143" s="1"/>
  <c r="AJ165" i="143"/>
  <c r="AE165" i="143"/>
  <c r="AG165" i="143" s="1"/>
  <c r="AI165" i="143" s="1"/>
  <c r="AF165" i="143"/>
  <c r="AH165" i="143" s="1"/>
  <c r="AJ757" i="143"/>
  <c r="AE757" i="143"/>
  <c r="AG757" i="143" s="1"/>
  <c r="AI757" i="143" s="1"/>
  <c r="AF757" i="143"/>
  <c r="AH757" i="143" s="1"/>
  <c r="AJ600" i="143"/>
  <c r="AE600" i="143"/>
  <c r="AG600" i="143" s="1"/>
  <c r="AI600" i="143" s="1"/>
  <c r="AF600" i="143"/>
  <c r="AH600" i="143" s="1"/>
  <c r="AJ792" i="143"/>
  <c r="AE792" i="143"/>
  <c r="AG792" i="143" s="1"/>
  <c r="AI792" i="143" s="1"/>
  <c r="AF792" i="143"/>
  <c r="AH792" i="143" s="1"/>
  <c r="AJ234" i="143"/>
  <c r="AE234" i="143"/>
  <c r="AG234" i="143" s="1"/>
  <c r="AI234" i="143" s="1"/>
  <c r="AF234" i="143"/>
  <c r="AH234" i="143" s="1"/>
  <c r="AJ391" i="143"/>
  <c r="AE391" i="143"/>
  <c r="AG391" i="143" s="1"/>
  <c r="AI391" i="143" s="1"/>
  <c r="AF391" i="143"/>
  <c r="AH391" i="143" s="1"/>
  <c r="AJ593" i="143"/>
  <c r="AE593" i="143"/>
  <c r="AG593" i="143" s="1"/>
  <c r="AI593" i="143" s="1"/>
  <c r="AF593" i="143"/>
  <c r="AH593" i="143" s="1"/>
  <c r="AJ736" i="143"/>
  <c r="AE736" i="143"/>
  <c r="AG736" i="143" s="1"/>
  <c r="AI736" i="143" s="1"/>
  <c r="AF736" i="143"/>
  <c r="AH736" i="143" s="1"/>
  <c r="AJ945" i="143"/>
  <c r="AE945" i="143"/>
  <c r="AG945" i="143" s="1"/>
  <c r="AI945" i="143" s="1"/>
  <c r="AF945" i="143"/>
  <c r="AH945" i="143" s="1"/>
  <c r="AJ772" i="143"/>
  <c r="AE772" i="143"/>
  <c r="AG772" i="143" s="1"/>
  <c r="AI772" i="143" s="1"/>
  <c r="AF772" i="143"/>
  <c r="AH772" i="143" s="1"/>
  <c r="AJ587" i="143"/>
  <c r="AF587" i="143"/>
  <c r="AH587" i="143" s="1"/>
  <c r="AE587" i="143"/>
  <c r="AG587" i="143" s="1"/>
  <c r="AI587" i="143" s="1"/>
  <c r="AJ925" i="143"/>
  <c r="AF925" i="143"/>
  <c r="AH925" i="143" s="1"/>
  <c r="AE925" i="143"/>
  <c r="AG925" i="143" s="1"/>
  <c r="AI925" i="143" s="1"/>
  <c r="AJ990" i="143"/>
  <c r="AF990" i="143"/>
  <c r="AH990" i="143" s="1"/>
  <c r="AE990" i="143"/>
  <c r="AG990" i="143" s="1"/>
  <c r="AI990" i="143" s="1"/>
  <c r="AJ362" i="143"/>
  <c r="AE362" i="143"/>
  <c r="AG362" i="143" s="1"/>
  <c r="AI362" i="143" s="1"/>
  <c r="AF362" i="143"/>
  <c r="AH362" i="143" s="1"/>
  <c r="AJ354" i="143"/>
  <c r="AF354" i="143"/>
  <c r="AH354" i="143" s="1"/>
  <c r="AE354" i="143"/>
  <c r="AG354" i="143" s="1"/>
  <c r="AI354" i="143" s="1"/>
  <c r="AJ971" i="143"/>
  <c r="AF971" i="143"/>
  <c r="AH971" i="143" s="1"/>
  <c r="AE971" i="143"/>
  <c r="AG971" i="143" s="1"/>
  <c r="AI971" i="143" s="1"/>
  <c r="AJ329" i="143"/>
  <c r="AF329" i="143"/>
  <c r="AH329" i="143" s="1"/>
  <c r="AE329" i="143"/>
  <c r="AG329" i="143" s="1"/>
  <c r="AI329" i="143" s="1"/>
  <c r="AJ56" i="143"/>
  <c r="AF56" i="143"/>
  <c r="AH56" i="143" s="1"/>
  <c r="AE56" i="143"/>
  <c r="AG56" i="143" s="1"/>
  <c r="AI56" i="143" s="1"/>
  <c r="AJ656" i="143"/>
  <c r="AF656" i="143"/>
  <c r="AH656" i="143" s="1"/>
  <c r="AE656" i="143"/>
  <c r="AG656" i="143" s="1"/>
  <c r="AI656" i="143" s="1"/>
  <c r="AJ901" i="143"/>
  <c r="AF901" i="143"/>
  <c r="AH901" i="143" s="1"/>
  <c r="AE901" i="143"/>
  <c r="AG901" i="143" s="1"/>
  <c r="AI901" i="143" s="1"/>
  <c r="AJ423" i="143"/>
  <c r="AE423" i="143"/>
  <c r="AG423" i="143" s="1"/>
  <c r="AI423" i="143" s="1"/>
  <c r="AF423" i="143"/>
  <c r="AH423" i="143" s="1"/>
  <c r="AJ79" i="143"/>
  <c r="AF79" i="143"/>
  <c r="AH79" i="143" s="1"/>
  <c r="AE79" i="143"/>
  <c r="AG79" i="143" s="1"/>
  <c r="AI79" i="143" s="1"/>
  <c r="AJ255" i="143"/>
  <c r="AF255" i="143"/>
  <c r="AH255" i="143" s="1"/>
  <c r="AE255" i="143"/>
  <c r="AG255" i="143" s="1"/>
  <c r="AI255" i="143" s="1"/>
  <c r="AJ857" i="143"/>
  <c r="AE857" i="143"/>
  <c r="AG857" i="143" s="1"/>
  <c r="AI857" i="143" s="1"/>
  <c r="AF857" i="143"/>
  <c r="AH857" i="143" s="1"/>
  <c r="AJ425" i="143"/>
  <c r="AF425" i="143"/>
  <c r="AH425" i="143" s="1"/>
  <c r="AE425" i="143"/>
  <c r="AG425" i="143" s="1"/>
  <c r="AI425" i="143" s="1"/>
  <c r="AJ416" i="143"/>
  <c r="AF416" i="143"/>
  <c r="AH416" i="143" s="1"/>
  <c r="AE416" i="143"/>
  <c r="AG416" i="143" s="1"/>
  <c r="AI416" i="143" s="1"/>
  <c r="AJ298" i="143"/>
  <c r="AE298" i="143"/>
  <c r="AG298" i="143" s="1"/>
  <c r="AI298" i="143" s="1"/>
  <c r="AF298" i="143"/>
  <c r="AH298" i="143" s="1"/>
  <c r="AJ795" i="143"/>
  <c r="AE795" i="143"/>
  <c r="AG795" i="143" s="1"/>
  <c r="AI795" i="143" s="1"/>
  <c r="AF795" i="143"/>
  <c r="AH795" i="143" s="1"/>
  <c r="AJ401" i="143"/>
  <c r="AE401" i="143"/>
  <c r="AG401" i="143" s="1"/>
  <c r="AI401" i="143" s="1"/>
  <c r="AF401" i="143"/>
  <c r="AH401" i="143" s="1"/>
  <c r="AJ502" i="143"/>
  <c r="AE502" i="143"/>
  <c r="AG502" i="143" s="1"/>
  <c r="AI502" i="143" s="1"/>
  <c r="AF502" i="143"/>
  <c r="AH502" i="143" s="1"/>
  <c r="AJ649" i="143"/>
  <c r="AF649" i="143"/>
  <c r="AH649" i="143" s="1"/>
  <c r="AE649" i="143"/>
  <c r="AG649" i="143" s="1"/>
  <c r="AI649" i="143" s="1"/>
  <c r="AJ622" i="143"/>
  <c r="AF622" i="143"/>
  <c r="AH622" i="143" s="1"/>
  <c r="AE622" i="143"/>
  <c r="AG622" i="143" s="1"/>
  <c r="AI622" i="143" s="1"/>
  <c r="AJ479" i="143"/>
  <c r="AF479" i="143"/>
  <c r="AH479" i="143" s="1"/>
  <c r="AE479" i="143"/>
  <c r="AG479" i="143" s="1"/>
  <c r="AI479" i="143" s="1"/>
  <c r="AJ466" i="143"/>
  <c r="AE466" i="143"/>
  <c r="AG466" i="143" s="1"/>
  <c r="AI466" i="143" s="1"/>
  <c r="AF466" i="143"/>
  <c r="AH466" i="143" s="1"/>
  <c r="AJ886" i="143"/>
  <c r="AE886" i="143"/>
  <c r="AG886" i="143" s="1"/>
  <c r="AI886" i="143" s="1"/>
  <c r="AF886" i="143"/>
  <c r="AH886" i="143" s="1"/>
  <c r="AJ574" i="143"/>
  <c r="AE574" i="143"/>
  <c r="AG574" i="143" s="1"/>
  <c r="AI574" i="143" s="1"/>
  <c r="AF574" i="143"/>
  <c r="AH574" i="143" s="1"/>
  <c r="AJ497" i="143"/>
  <c r="AF497" i="143"/>
  <c r="AH497" i="143" s="1"/>
  <c r="AE497" i="143"/>
  <c r="AG497" i="143" s="1"/>
  <c r="AI497" i="143" s="1"/>
  <c r="AJ870" i="143"/>
  <c r="AE870" i="143"/>
  <c r="AG870" i="143" s="1"/>
  <c r="AI870" i="143" s="1"/>
  <c r="AF870" i="143"/>
  <c r="AH870" i="143" s="1"/>
  <c r="AJ447" i="143"/>
  <c r="AE447" i="143"/>
  <c r="AG447" i="143" s="1"/>
  <c r="AI447" i="143" s="1"/>
  <c r="AF447" i="143"/>
  <c r="AH447" i="143" s="1"/>
  <c r="AJ400" i="143"/>
  <c r="AE400" i="143"/>
  <c r="AG400" i="143" s="1"/>
  <c r="AI400" i="143" s="1"/>
  <c r="AF400" i="143"/>
  <c r="AH400" i="143" s="1"/>
  <c r="AJ819" i="143"/>
  <c r="AF819" i="143"/>
  <c r="AH819" i="143" s="1"/>
  <c r="AE819" i="143"/>
  <c r="AG819" i="143" s="1"/>
  <c r="AI819" i="143" s="1"/>
  <c r="AJ764" i="143"/>
  <c r="AE764" i="143"/>
  <c r="AG764" i="143" s="1"/>
  <c r="AI764" i="143" s="1"/>
  <c r="AF764" i="143"/>
  <c r="AH764" i="143" s="1"/>
  <c r="AJ52" i="143"/>
  <c r="AE52" i="143"/>
  <c r="AG52" i="143" s="1"/>
  <c r="AI52" i="143" s="1"/>
  <c r="AF52" i="143"/>
  <c r="AH52" i="143" s="1"/>
  <c r="AJ557" i="143"/>
  <c r="AE557" i="143"/>
  <c r="AG557" i="143" s="1"/>
  <c r="AI557" i="143" s="1"/>
  <c r="AF557" i="143"/>
  <c r="AH557" i="143" s="1"/>
  <c r="AJ191" i="143"/>
  <c r="AF191" i="143"/>
  <c r="AH191" i="143" s="1"/>
  <c r="AE191" i="143"/>
  <c r="AG191" i="143" s="1"/>
  <c r="AI191" i="143" s="1"/>
  <c r="AJ491" i="143"/>
  <c r="AE491" i="143"/>
  <c r="AG491" i="143" s="1"/>
  <c r="AI491" i="143" s="1"/>
  <c r="AF491" i="143"/>
  <c r="AH491" i="143" s="1"/>
  <c r="AJ673" i="143"/>
  <c r="AF673" i="143"/>
  <c r="AH673" i="143" s="1"/>
  <c r="AE673" i="143"/>
  <c r="AG673" i="143" s="1"/>
  <c r="AI673" i="143" s="1"/>
  <c r="AJ238" i="143"/>
  <c r="AF238" i="143"/>
  <c r="AH238" i="143" s="1"/>
  <c r="AE238" i="143"/>
  <c r="AG238" i="143" s="1"/>
  <c r="AI238" i="143" s="1"/>
  <c r="AJ204" i="143"/>
  <c r="AF204" i="143"/>
  <c r="AH204" i="143" s="1"/>
  <c r="AE204" i="143"/>
  <c r="AG204" i="143" s="1"/>
  <c r="AI204" i="143" s="1"/>
  <c r="AJ644" i="143"/>
  <c r="AF644" i="143"/>
  <c r="AH644" i="143" s="1"/>
  <c r="AE644" i="143"/>
  <c r="AG644" i="143" s="1"/>
  <c r="AI644" i="143" s="1"/>
  <c r="AJ130" i="143"/>
  <c r="AF130" i="143"/>
  <c r="AH130" i="143" s="1"/>
  <c r="AE130" i="143"/>
  <c r="AG130" i="143" s="1"/>
  <c r="AI130" i="143" s="1"/>
  <c r="AJ818" i="143"/>
  <c r="AE818" i="143"/>
  <c r="AG818" i="143" s="1"/>
  <c r="AI818" i="143" s="1"/>
  <c r="AF818" i="143"/>
  <c r="AH818" i="143" s="1"/>
  <c r="AJ520" i="143"/>
  <c r="AF520" i="143"/>
  <c r="AH520" i="143" s="1"/>
  <c r="AE520" i="143"/>
  <c r="AG520" i="143" s="1"/>
  <c r="AI520" i="143" s="1"/>
  <c r="AJ559" i="143"/>
  <c r="AE559" i="143"/>
  <c r="AG559" i="143" s="1"/>
  <c r="AI559" i="143" s="1"/>
  <c r="AF559" i="143"/>
  <c r="AH559" i="143" s="1"/>
  <c r="AJ375" i="143"/>
  <c r="AE375" i="143"/>
  <c r="AG375" i="143" s="1"/>
  <c r="AI375" i="143" s="1"/>
  <c r="AF375" i="143"/>
  <c r="AH375" i="143" s="1"/>
  <c r="AJ280" i="143"/>
  <c r="AE280" i="143"/>
  <c r="AG280" i="143" s="1"/>
  <c r="AI280" i="143" s="1"/>
  <c r="AF280" i="143"/>
  <c r="AH280" i="143" s="1"/>
  <c r="AJ120" i="143"/>
  <c r="AF120" i="143"/>
  <c r="AH120" i="143" s="1"/>
  <c r="AE120" i="143"/>
  <c r="AG120" i="143" s="1"/>
  <c r="AI120" i="143" s="1"/>
  <c r="AJ846" i="143"/>
  <c r="AF846" i="143"/>
  <c r="AH846" i="143" s="1"/>
  <c r="AE846" i="143"/>
  <c r="AG846" i="143" s="1"/>
  <c r="AI846" i="143" s="1"/>
  <c r="AJ909" i="143"/>
  <c r="AE909" i="143"/>
  <c r="AG909" i="143" s="1"/>
  <c r="AI909" i="143" s="1"/>
  <c r="AF909" i="143"/>
  <c r="AH909" i="143" s="1"/>
  <c r="AJ83" i="143"/>
  <c r="AE83" i="143"/>
  <c r="AG83" i="143" s="1"/>
  <c r="AI83" i="143" s="1"/>
  <c r="AF83" i="143"/>
  <c r="AH83" i="143" s="1"/>
  <c r="AJ553" i="143"/>
  <c r="AF553" i="143"/>
  <c r="AH553" i="143" s="1"/>
  <c r="AE553" i="143"/>
  <c r="AG553" i="143" s="1"/>
  <c r="AI553" i="143" s="1"/>
  <c r="AJ430" i="143"/>
  <c r="AE430" i="143"/>
  <c r="AG430" i="143" s="1"/>
  <c r="AI430" i="143" s="1"/>
  <c r="AF430" i="143"/>
  <c r="AH430" i="143" s="1"/>
  <c r="AJ121" i="143"/>
  <c r="AF121" i="143"/>
  <c r="AH121" i="143" s="1"/>
  <c r="AE121" i="143"/>
  <c r="AG121" i="143" s="1"/>
  <c r="AI121" i="143" s="1"/>
  <c r="AJ701" i="143"/>
  <c r="AF701" i="143"/>
  <c r="AH701" i="143" s="1"/>
  <c r="AE701" i="143"/>
  <c r="AG701" i="143" s="1"/>
  <c r="AI701" i="143" s="1"/>
  <c r="AJ47" i="143"/>
  <c r="AE47" i="143"/>
  <c r="AG47" i="143" s="1"/>
  <c r="AI47" i="143" s="1"/>
  <c r="AF47" i="143"/>
  <c r="AH47" i="143" s="1"/>
  <c r="AJ718" i="143"/>
  <c r="AF718" i="143"/>
  <c r="AH718" i="143" s="1"/>
  <c r="AE718" i="143"/>
  <c r="AG718" i="143" s="1"/>
  <c r="AI718" i="143" s="1"/>
  <c r="AJ722" i="143"/>
  <c r="AE722" i="143"/>
  <c r="AG722" i="143" s="1"/>
  <c r="AI722" i="143" s="1"/>
  <c r="AF722" i="143"/>
  <c r="AH722" i="143" s="1"/>
  <c r="AJ59" i="143"/>
  <c r="AF59" i="143"/>
  <c r="AH59" i="143" s="1"/>
  <c r="AE59" i="143"/>
  <c r="AG59" i="143" s="1"/>
  <c r="AI59" i="143" s="1"/>
  <c r="AJ521" i="143"/>
  <c r="AE521" i="143"/>
  <c r="AG521" i="143" s="1"/>
  <c r="AI521" i="143" s="1"/>
  <c r="AF521" i="143"/>
  <c r="AH521" i="143" s="1"/>
  <c r="AJ44" i="143"/>
  <c r="AF44" i="143"/>
  <c r="AH44" i="143" s="1"/>
  <c r="AE44" i="143"/>
  <c r="AG44" i="143" s="1"/>
  <c r="AI44" i="143" s="1"/>
  <c r="AJ688" i="143"/>
  <c r="AF688" i="143"/>
  <c r="AH688" i="143" s="1"/>
  <c r="AE688" i="143"/>
  <c r="AG688" i="143" s="1"/>
  <c r="AI688" i="143" s="1"/>
  <c r="AJ113" i="143"/>
  <c r="AE113" i="143"/>
  <c r="AG113" i="143" s="1"/>
  <c r="AI113" i="143" s="1"/>
  <c r="AF113" i="143"/>
  <c r="AH113" i="143" s="1"/>
  <c r="AJ852" i="143"/>
  <c r="AF852" i="143"/>
  <c r="AH852" i="143" s="1"/>
  <c r="AE852" i="143"/>
  <c r="AG852" i="143" s="1"/>
  <c r="AI852" i="143" s="1"/>
  <c r="AJ40" i="143"/>
  <c r="AE40" i="143"/>
  <c r="AG40" i="143" s="1"/>
  <c r="AI40" i="143" s="1"/>
  <c r="AF40" i="143"/>
  <c r="AH40" i="143" s="1"/>
  <c r="AJ753" i="143"/>
  <c r="AF753" i="143"/>
  <c r="AH753" i="143" s="1"/>
  <c r="AE753" i="143"/>
  <c r="AG753" i="143" s="1"/>
  <c r="AI753" i="143" s="1"/>
  <c r="AJ228" i="143"/>
  <c r="AF228" i="143"/>
  <c r="AH228" i="143" s="1"/>
  <c r="AE228" i="143"/>
  <c r="AG228" i="143" s="1"/>
  <c r="AI228" i="143" s="1"/>
  <c r="AJ139" i="143"/>
  <c r="AE139" i="143"/>
  <c r="AG139" i="143" s="1"/>
  <c r="AI139" i="143" s="1"/>
  <c r="AF139" i="143"/>
  <c r="AH139" i="143" s="1"/>
  <c r="AJ358" i="143"/>
  <c r="AE358" i="143"/>
  <c r="AG358" i="143" s="1"/>
  <c r="AI358" i="143" s="1"/>
  <c r="AF358" i="143"/>
  <c r="AH358" i="143" s="1"/>
  <c r="AJ109" i="143"/>
  <c r="AF109" i="143"/>
  <c r="AH109" i="143" s="1"/>
  <c r="AE109" i="143"/>
  <c r="AG109" i="143" s="1"/>
  <c r="AI109" i="143" s="1"/>
  <c r="AJ500" i="143"/>
  <c r="AF500" i="143"/>
  <c r="AH500" i="143" s="1"/>
  <c r="AE500" i="143"/>
  <c r="AG500" i="143" s="1"/>
  <c r="AI500" i="143" s="1"/>
  <c r="AJ611" i="143"/>
  <c r="AE611" i="143"/>
  <c r="AG611" i="143" s="1"/>
  <c r="AI611" i="143" s="1"/>
  <c r="AF611" i="143"/>
  <c r="AH611" i="143" s="1"/>
  <c r="AJ843" i="143"/>
  <c r="AE843" i="143"/>
  <c r="AG843" i="143" s="1"/>
  <c r="AI843" i="143" s="1"/>
  <c r="AF843" i="143"/>
  <c r="AH843" i="143" s="1"/>
  <c r="AJ397" i="143"/>
  <c r="AF397" i="143"/>
  <c r="AH397" i="143" s="1"/>
  <c r="AE397" i="143"/>
  <c r="AG397" i="143" s="1"/>
  <c r="AI397" i="143" s="1"/>
  <c r="AJ783" i="143"/>
  <c r="AE783" i="143"/>
  <c r="AG783" i="143" s="1"/>
  <c r="AI783" i="143" s="1"/>
  <c r="AF783" i="143"/>
  <c r="AH783" i="143" s="1"/>
  <c r="AJ985" i="143"/>
  <c r="AF985" i="143"/>
  <c r="AH985" i="143" s="1"/>
  <c r="AE985" i="143"/>
  <c r="AG985" i="143" s="1"/>
  <c r="AI985" i="143" s="1"/>
  <c r="AJ799" i="143"/>
  <c r="AF799" i="143"/>
  <c r="AH799" i="143" s="1"/>
  <c r="AE799" i="143"/>
  <c r="AG799" i="143" s="1"/>
  <c r="AI799" i="143" s="1"/>
  <c r="AJ912" i="143"/>
  <c r="AE912" i="143"/>
  <c r="AG912" i="143" s="1"/>
  <c r="AI912" i="143" s="1"/>
  <c r="AF912" i="143"/>
  <c r="AH912" i="143" s="1"/>
  <c r="AJ710" i="143"/>
  <c r="AF710" i="143"/>
  <c r="AH710" i="143" s="1"/>
  <c r="AE710" i="143"/>
  <c r="AG710" i="143" s="1"/>
  <c r="AI710" i="143" s="1"/>
  <c r="AJ650" i="143"/>
  <c r="AE650" i="143"/>
  <c r="AG650" i="143" s="1"/>
  <c r="AI650" i="143" s="1"/>
  <c r="AF650" i="143"/>
  <c r="AH650" i="143" s="1"/>
  <c r="AJ535" i="143"/>
  <c r="AE535" i="143"/>
  <c r="AG535" i="143" s="1"/>
  <c r="AI535" i="143" s="1"/>
  <c r="AF535" i="143"/>
  <c r="AH535" i="143" s="1"/>
  <c r="AJ164" i="143"/>
  <c r="AF164" i="143"/>
  <c r="AH164" i="143" s="1"/>
  <c r="AE164" i="143"/>
  <c r="AG164" i="143" s="1"/>
  <c r="AI164" i="143" s="1"/>
  <c r="AJ403" i="143"/>
  <c r="AE403" i="143"/>
  <c r="AG403" i="143" s="1"/>
  <c r="AI403" i="143" s="1"/>
  <c r="AF403" i="143"/>
  <c r="AH403" i="143" s="1"/>
  <c r="AJ824" i="143"/>
  <c r="AF824" i="143"/>
  <c r="AH824" i="143" s="1"/>
  <c r="AE824" i="143"/>
  <c r="AG824" i="143" s="1"/>
  <c r="AI824" i="143" s="1"/>
  <c r="AJ140" i="143"/>
  <c r="AE140" i="143"/>
  <c r="AG140" i="143" s="1"/>
  <c r="AI140" i="143" s="1"/>
  <c r="AF140" i="143"/>
  <c r="AH140" i="143" s="1"/>
  <c r="AJ689" i="143"/>
  <c r="AE689" i="143"/>
  <c r="AG689" i="143" s="1"/>
  <c r="AI689" i="143" s="1"/>
  <c r="AF689" i="143"/>
  <c r="AH689" i="143" s="1"/>
  <c r="AJ727" i="143"/>
  <c r="AE727" i="143"/>
  <c r="AG727" i="143" s="1"/>
  <c r="AI727" i="143" s="1"/>
  <c r="AF727" i="143"/>
  <c r="AH727" i="143" s="1"/>
  <c r="AJ590" i="143"/>
  <c r="AE590" i="143"/>
  <c r="AG590" i="143" s="1"/>
  <c r="AI590" i="143" s="1"/>
  <c r="AF590" i="143"/>
  <c r="AH590" i="143" s="1"/>
  <c r="AJ515" i="143"/>
  <c r="AF515" i="143"/>
  <c r="AH515" i="143" s="1"/>
  <c r="AE515" i="143"/>
  <c r="AG515" i="143" s="1"/>
  <c r="AI515" i="143" s="1"/>
  <c r="AJ304" i="143"/>
  <c r="AF304" i="143"/>
  <c r="AH304" i="143" s="1"/>
  <c r="AE304" i="143"/>
  <c r="AG304" i="143" s="1"/>
  <c r="AI304" i="143" s="1"/>
  <c r="AJ185" i="143"/>
  <c r="AE185" i="143"/>
  <c r="AG185" i="143" s="1"/>
  <c r="AI185" i="143" s="1"/>
  <c r="AF185" i="143"/>
  <c r="AH185" i="143" s="1"/>
  <c r="AJ451" i="143"/>
  <c r="AE451" i="143"/>
  <c r="AG451" i="143" s="1"/>
  <c r="AI451" i="143" s="1"/>
  <c r="AF451" i="143"/>
  <c r="AH451" i="143" s="1"/>
  <c r="AJ357" i="143"/>
  <c r="AE357" i="143"/>
  <c r="AG357" i="143" s="1"/>
  <c r="AI357" i="143" s="1"/>
  <c r="AF357" i="143"/>
  <c r="AH357" i="143" s="1"/>
  <c r="AJ773" i="143"/>
  <c r="AF773" i="143"/>
  <c r="AH773" i="143" s="1"/>
  <c r="AE773" i="143"/>
  <c r="AG773" i="143" s="1"/>
  <c r="AI773" i="143" s="1"/>
  <c r="AJ482" i="143"/>
  <c r="AF482" i="143"/>
  <c r="AH482" i="143" s="1"/>
  <c r="AE482" i="143"/>
  <c r="AG482" i="143" s="1"/>
  <c r="AI482" i="143" s="1"/>
  <c r="AJ322" i="143"/>
  <c r="AF322" i="143"/>
  <c r="AH322" i="143" s="1"/>
  <c r="AE322" i="143"/>
  <c r="AG322" i="143" s="1"/>
  <c r="AI322" i="143" s="1"/>
  <c r="AJ620" i="143"/>
  <c r="AE620" i="143"/>
  <c r="AG620" i="143" s="1"/>
  <c r="AI620" i="143" s="1"/>
  <c r="AF620" i="143"/>
  <c r="AH620" i="143" s="1"/>
  <c r="AJ915" i="143"/>
  <c r="AF915" i="143"/>
  <c r="AH915" i="143" s="1"/>
  <c r="AE915" i="143"/>
  <c r="AG915" i="143" s="1"/>
  <c r="AI915" i="143" s="1"/>
  <c r="AJ220" i="143"/>
  <c r="AF220" i="143"/>
  <c r="AH220" i="143" s="1"/>
  <c r="AE220" i="143"/>
  <c r="AG220" i="143" s="1"/>
  <c r="AI220" i="143" s="1"/>
  <c r="AJ496" i="143"/>
  <c r="AE496" i="143"/>
  <c r="AG496" i="143" s="1"/>
  <c r="AI496" i="143" s="1"/>
  <c r="AF496" i="143"/>
  <c r="AH496" i="143" s="1"/>
  <c r="AJ171" i="143"/>
  <c r="AF171" i="143"/>
  <c r="AH171" i="143" s="1"/>
  <c r="AE171" i="143"/>
  <c r="AG171" i="143" s="1"/>
  <c r="AI171" i="143" s="1"/>
  <c r="AJ227" i="143"/>
  <c r="AE227" i="143"/>
  <c r="AG227" i="143" s="1"/>
  <c r="AI227" i="143" s="1"/>
  <c r="AF227" i="143"/>
  <c r="AH227" i="143" s="1"/>
  <c r="AJ984" i="143"/>
  <c r="AE984" i="143"/>
  <c r="AG984" i="143" s="1"/>
  <c r="AI984" i="143" s="1"/>
  <c r="AF984" i="143"/>
  <c r="AH984" i="143" s="1"/>
  <c r="AJ735" i="143"/>
  <c r="AF735" i="143"/>
  <c r="AH735" i="143" s="1"/>
  <c r="AE735" i="143"/>
  <c r="AG735" i="143" s="1"/>
  <c r="AI735" i="143" s="1"/>
  <c r="AJ407" i="143"/>
  <c r="AE407" i="143"/>
  <c r="AG407" i="143" s="1"/>
  <c r="AI407" i="143" s="1"/>
  <c r="AF407" i="143"/>
  <c r="AH407" i="143" s="1"/>
  <c r="AJ319" i="143"/>
  <c r="AE319" i="143"/>
  <c r="AG319" i="143" s="1"/>
  <c r="AI319" i="143" s="1"/>
  <c r="AF319" i="143"/>
  <c r="AH319" i="143" s="1"/>
  <c r="AJ883" i="143"/>
  <c r="AF883" i="143"/>
  <c r="AH883" i="143" s="1"/>
  <c r="AE883" i="143"/>
  <c r="AG883" i="143" s="1"/>
  <c r="AI883" i="143" s="1"/>
  <c r="AJ564" i="143"/>
  <c r="AF564" i="143"/>
  <c r="AH564" i="143" s="1"/>
  <c r="AE564" i="143"/>
  <c r="AG564" i="143" s="1"/>
  <c r="AI564" i="143" s="1"/>
  <c r="AJ724" i="143"/>
  <c r="AE724" i="143"/>
  <c r="AG724" i="143" s="1"/>
  <c r="AI724" i="143" s="1"/>
  <c r="AF724" i="143"/>
  <c r="AH724" i="143" s="1"/>
  <c r="AJ420" i="143"/>
  <c r="AE420" i="143"/>
  <c r="AG420" i="143" s="1"/>
  <c r="AI420" i="143" s="1"/>
  <c r="AF420" i="143"/>
  <c r="AH420" i="143" s="1"/>
  <c r="AJ578" i="143"/>
  <c r="AE578" i="143"/>
  <c r="AG578" i="143" s="1"/>
  <c r="AI578" i="143" s="1"/>
  <c r="AF578" i="143"/>
  <c r="AH578" i="143" s="1"/>
  <c r="AJ598" i="143"/>
  <c r="AF598" i="143"/>
  <c r="AH598" i="143" s="1"/>
  <c r="AE598" i="143"/>
  <c r="AG598" i="143" s="1"/>
  <c r="AI598" i="143" s="1"/>
  <c r="AJ436" i="143"/>
  <c r="AE436" i="143"/>
  <c r="AG436" i="143" s="1"/>
  <c r="AI436" i="143" s="1"/>
  <c r="AF436" i="143"/>
  <c r="AH436" i="143" s="1"/>
  <c r="AJ453" i="143"/>
  <c r="AF453" i="143"/>
  <c r="AH453" i="143" s="1"/>
  <c r="AE453" i="143"/>
  <c r="AG453" i="143" s="1"/>
  <c r="AI453" i="143" s="1"/>
  <c r="AJ679" i="143"/>
  <c r="AE679" i="143"/>
  <c r="AG679" i="143" s="1"/>
  <c r="AI679" i="143" s="1"/>
  <c r="AF679" i="143"/>
  <c r="AH679" i="143" s="1"/>
  <c r="AJ76" i="143"/>
  <c r="AE76" i="143"/>
  <c r="AG76" i="143" s="1"/>
  <c r="AI76" i="143" s="1"/>
  <c r="AF76" i="143"/>
  <c r="AH76" i="143" s="1"/>
  <c r="AJ405" i="143"/>
  <c r="AF405" i="143"/>
  <c r="AH405" i="143" s="1"/>
  <c r="AE405" i="143"/>
  <c r="AG405" i="143" s="1"/>
  <c r="AI405" i="143" s="1"/>
  <c r="AJ257" i="143"/>
  <c r="AE257" i="143"/>
  <c r="AG257" i="143" s="1"/>
  <c r="AI257" i="143" s="1"/>
  <c r="AF257" i="143"/>
  <c r="AH257" i="143" s="1"/>
  <c r="AJ618" i="143"/>
  <c r="AE618" i="143"/>
  <c r="AG618" i="143" s="1"/>
  <c r="AI618" i="143" s="1"/>
  <c r="AF618" i="143"/>
  <c r="AH618" i="143" s="1"/>
  <c r="AJ379" i="143"/>
  <c r="AF379" i="143"/>
  <c r="AH379" i="143" s="1"/>
  <c r="AE379" i="143"/>
  <c r="AG379" i="143" s="1"/>
  <c r="AI379" i="143" s="1"/>
  <c r="AJ141" i="143"/>
  <c r="AE141" i="143"/>
  <c r="AG141" i="143" s="1"/>
  <c r="AI141" i="143" s="1"/>
  <c r="AF141" i="143"/>
  <c r="AH141" i="143" s="1"/>
  <c r="AJ450" i="143"/>
  <c r="AE450" i="143"/>
  <c r="AG450" i="143" s="1"/>
  <c r="AI450" i="143" s="1"/>
  <c r="AF450" i="143"/>
  <c r="AH450" i="143" s="1"/>
  <c r="AJ838" i="143"/>
  <c r="AF838" i="143"/>
  <c r="AH838" i="143" s="1"/>
  <c r="AE838" i="143"/>
  <c r="AG838" i="143" s="1"/>
  <c r="AI838" i="143" s="1"/>
  <c r="AJ53" i="143"/>
  <c r="AF53" i="143"/>
  <c r="AH53" i="143" s="1"/>
  <c r="AE53" i="143"/>
  <c r="AG53" i="143" s="1"/>
  <c r="AI53" i="143" s="1"/>
  <c r="AJ573" i="143"/>
  <c r="AF573" i="143"/>
  <c r="AH573" i="143" s="1"/>
  <c r="AE573" i="143"/>
  <c r="AG573" i="143" s="1"/>
  <c r="AI573" i="143" s="1"/>
  <c r="AJ763" i="143"/>
  <c r="AF763" i="143"/>
  <c r="AH763" i="143" s="1"/>
  <c r="AE763" i="143"/>
  <c r="AG763" i="143" s="1"/>
  <c r="AI763" i="143" s="1"/>
  <c r="AJ215" i="143"/>
  <c r="AE215" i="143"/>
  <c r="AG215" i="143" s="1"/>
  <c r="AI215" i="143" s="1"/>
  <c r="AF215" i="143"/>
  <c r="AH215" i="143" s="1"/>
  <c r="AJ932" i="143"/>
  <c r="AF932" i="143"/>
  <c r="AH932" i="143" s="1"/>
  <c r="AE932" i="143"/>
  <c r="AG932" i="143" s="1"/>
  <c r="AI932" i="143" s="1"/>
  <c r="AJ918" i="143"/>
  <c r="AF918" i="143"/>
  <c r="AH918" i="143" s="1"/>
  <c r="AE918" i="143"/>
  <c r="AG918" i="143" s="1"/>
  <c r="AI918" i="143" s="1"/>
  <c r="AJ580" i="143"/>
  <c r="AE580" i="143"/>
  <c r="AG580" i="143" s="1"/>
  <c r="AI580" i="143" s="1"/>
  <c r="AF580" i="143"/>
  <c r="AH580" i="143" s="1"/>
  <c r="AJ596" i="143"/>
  <c r="AF596" i="143"/>
  <c r="AH596" i="143" s="1"/>
  <c r="AE596" i="143"/>
  <c r="AG596" i="143" s="1"/>
  <c r="AI596" i="143" s="1"/>
  <c r="AJ247" i="143"/>
  <c r="AF247" i="143"/>
  <c r="AH247" i="143" s="1"/>
  <c r="AE247" i="143"/>
  <c r="AG247" i="143" s="1"/>
  <c r="AI247" i="143" s="1"/>
  <c r="AJ43" i="143"/>
  <c r="AF43" i="143"/>
  <c r="AH43" i="143" s="1"/>
  <c r="AE43" i="143"/>
  <c r="AG43" i="143" s="1"/>
  <c r="AI43" i="143" s="1"/>
  <c r="AJ808" i="143"/>
  <c r="AF808" i="143"/>
  <c r="AH808" i="143" s="1"/>
  <c r="AE808" i="143"/>
  <c r="AG808" i="143" s="1"/>
  <c r="AI808" i="143" s="1"/>
  <c r="AJ90" i="143"/>
  <c r="AF90" i="143"/>
  <c r="AH90" i="143" s="1"/>
  <c r="AE90" i="143"/>
  <c r="AG90" i="143" s="1"/>
  <c r="AI90" i="143" s="1"/>
  <c r="AJ175" i="143"/>
  <c r="AF175" i="143"/>
  <c r="AH175" i="143" s="1"/>
  <c r="AE175" i="143"/>
  <c r="AG175" i="143" s="1"/>
  <c r="AI175" i="143" s="1"/>
  <c r="AJ677" i="143"/>
  <c r="AE677" i="143"/>
  <c r="AG677" i="143" s="1"/>
  <c r="AI677" i="143" s="1"/>
  <c r="AF677" i="143"/>
  <c r="AH677" i="143" s="1"/>
  <c r="AJ1003" i="143"/>
  <c r="AF1003" i="143"/>
  <c r="AH1003" i="143" s="1"/>
  <c r="AE1003" i="143"/>
  <c r="AG1003" i="143" s="1"/>
  <c r="AI1003" i="143" s="1"/>
  <c r="AJ311" i="143"/>
  <c r="AE311" i="143"/>
  <c r="AG311" i="143" s="1"/>
  <c r="AI311" i="143" s="1"/>
  <c r="AF311" i="143"/>
  <c r="AH311" i="143" s="1"/>
  <c r="AJ647" i="143"/>
  <c r="AE647" i="143"/>
  <c r="AG647" i="143" s="1"/>
  <c r="AI647" i="143" s="1"/>
  <c r="AF647" i="143"/>
  <c r="AH647" i="143" s="1"/>
  <c r="AJ34" i="143"/>
  <c r="AF34" i="143"/>
  <c r="AH34" i="143" s="1"/>
  <c r="AE34" i="143"/>
  <c r="AG34" i="143" s="1"/>
  <c r="AI34" i="143" s="1"/>
  <c r="AJ599" i="143"/>
  <c r="AF599" i="143"/>
  <c r="AH599" i="143" s="1"/>
  <c r="AE599" i="143"/>
  <c r="AG599" i="143" s="1"/>
  <c r="AI599" i="143" s="1"/>
  <c r="AJ503" i="143"/>
  <c r="AF503" i="143"/>
  <c r="AH503" i="143" s="1"/>
  <c r="AE503" i="143"/>
  <c r="AG503" i="143" s="1"/>
  <c r="AI503" i="143" s="1"/>
  <c r="AJ264" i="143"/>
  <c r="AE264" i="143"/>
  <c r="AG264" i="143" s="1"/>
  <c r="AI264" i="143" s="1"/>
  <c r="AF264" i="143"/>
  <c r="AH264" i="143" s="1"/>
  <c r="AJ233" i="143"/>
  <c r="AE233" i="143"/>
  <c r="AG233" i="143" s="1"/>
  <c r="AI233" i="143" s="1"/>
  <c r="AF233" i="143"/>
  <c r="AH233" i="143" s="1"/>
  <c r="AJ820" i="143"/>
  <c r="AF820" i="143"/>
  <c r="AH820" i="143" s="1"/>
  <c r="AE820" i="143"/>
  <c r="AG820" i="143" s="1"/>
  <c r="AI820" i="143" s="1"/>
  <c r="AJ545" i="143"/>
  <c r="AF545" i="143"/>
  <c r="AH545" i="143" s="1"/>
  <c r="AE545" i="143"/>
  <c r="AG545" i="143" s="1"/>
  <c r="AI545" i="143" s="1"/>
  <c r="AJ954" i="143"/>
  <c r="AE954" i="143"/>
  <c r="AG954" i="143" s="1"/>
  <c r="AI954" i="143" s="1"/>
  <c r="AF954" i="143"/>
  <c r="AH954" i="143" s="1"/>
  <c r="AJ900" i="143"/>
  <c r="AE900" i="143"/>
  <c r="AG900" i="143" s="1"/>
  <c r="AI900" i="143" s="1"/>
  <c r="AF900" i="143"/>
  <c r="AH900" i="143" s="1"/>
  <c r="AJ670" i="143"/>
  <c r="AE670" i="143"/>
  <c r="AG670" i="143" s="1"/>
  <c r="AI670" i="143" s="1"/>
  <c r="AF670" i="143"/>
  <c r="AH670" i="143" s="1"/>
  <c r="AJ582" i="143"/>
  <c r="AE582" i="143"/>
  <c r="AG582" i="143" s="1"/>
  <c r="AI582" i="143" s="1"/>
  <c r="AF582" i="143"/>
  <c r="AH582" i="143" s="1"/>
  <c r="AJ443" i="143"/>
  <c r="AF443" i="143"/>
  <c r="AH443" i="143" s="1"/>
  <c r="AE443" i="143"/>
  <c r="AG443" i="143" s="1"/>
  <c r="AI443" i="143" s="1"/>
  <c r="AJ178" i="143"/>
  <c r="AF178" i="143"/>
  <c r="AH178" i="143" s="1"/>
  <c r="AE178" i="143"/>
  <c r="AG178" i="143" s="1"/>
  <c r="AI178" i="143" s="1"/>
  <c r="AJ885" i="143"/>
  <c r="AE885" i="143"/>
  <c r="AG885" i="143" s="1"/>
  <c r="AI885" i="143" s="1"/>
  <c r="AF885" i="143"/>
  <c r="AH885" i="143" s="1"/>
  <c r="AJ625" i="143"/>
  <c r="AE625" i="143"/>
  <c r="AG625" i="143" s="1"/>
  <c r="AI625" i="143" s="1"/>
  <c r="AF625" i="143"/>
  <c r="AH625" i="143" s="1"/>
  <c r="AJ118" i="143"/>
  <c r="AE118" i="143"/>
  <c r="AG118" i="143" s="1"/>
  <c r="AI118" i="143" s="1"/>
  <c r="AF118" i="143"/>
  <c r="AH118" i="143" s="1"/>
  <c r="AJ203" i="143"/>
  <c r="AF203" i="143"/>
  <c r="AH203" i="143" s="1"/>
  <c r="AE203" i="143"/>
  <c r="AG203" i="143" s="1"/>
  <c r="AI203" i="143" s="1"/>
  <c r="AJ117" i="143"/>
  <c r="AE117" i="143"/>
  <c r="AG117" i="143" s="1"/>
  <c r="AI117" i="143" s="1"/>
  <c r="AF117" i="143"/>
  <c r="AH117" i="143" s="1"/>
  <c r="AJ346" i="143"/>
  <c r="AF346" i="143"/>
  <c r="AH346" i="143" s="1"/>
  <c r="AE346" i="143"/>
  <c r="AG346" i="143" s="1"/>
  <c r="AI346" i="143" s="1"/>
  <c r="AJ332" i="143"/>
  <c r="AF332" i="143"/>
  <c r="AH332" i="143" s="1"/>
  <c r="AE332" i="143"/>
  <c r="AG332" i="143" s="1"/>
  <c r="AI332" i="143" s="1"/>
  <c r="AJ614" i="143"/>
  <c r="AF614" i="143"/>
  <c r="AH614" i="143" s="1"/>
  <c r="AE614" i="143"/>
  <c r="AG614" i="143" s="1"/>
  <c r="AI614" i="143" s="1"/>
  <c r="AJ278" i="143"/>
  <c r="AF278" i="143"/>
  <c r="AH278" i="143" s="1"/>
  <c r="AE278" i="143"/>
  <c r="AG278" i="143" s="1"/>
  <c r="AI278" i="143" s="1"/>
  <c r="AJ854" i="143"/>
  <c r="AE854" i="143"/>
  <c r="AG854" i="143" s="1"/>
  <c r="AI854" i="143" s="1"/>
  <c r="AF854" i="143"/>
  <c r="AH854" i="143" s="1"/>
  <c r="AJ530" i="143"/>
  <c r="AE530" i="143"/>
  <c r="AG530" i="143" s="1"/>
  <c r="AI530" i="143" s="1"/>
  <c r="AF530" i="143"/>
  <c r="AH530" i="143" s="1"/>
  <c r="AJ87" i="143"/>
  <c r="AF87" i="143"/>
  <c r="AH87" i="143" s="1"/>
  <c r="AE87" i="143"/>
  <c r="AG87" i="143" s="1"/>
  <c r="AI87" i="143" s="1"/>
  <c r="AJ481" i="143"/>
  <c r="AF481" i="143"/>
  <c r="AH481" i="143" s="1"/>
  <c r="AE481" i="143"/>
  <c r="AG481" i="143" s="1"/>
  <c r="AI481" i="143" s="1"/>
  <c r="AJ277" i="143"/>
  <c r="AF277" i="143"/>
  <c r="AH277" i="143" s="1"/>
  <c r="AE277" i="143"/>
  <c r="AG277" i="143" s="1"/>
  <c r="AI277" i="143" s="1"/>
  <c r="AJ815" i="143"/>
  <c r="AE815" i="143"/>
  <c r="AG815" i="143" s="1"/>
  <c r="AI815" i="143" s="1"/>
  <c r="AF815" i="143"/>
  <c r="AH815" i="143" s="1"/>
  <c r="AJ941" i="143"/>
  <c r="AE941" i="143"/>
  <c r="AG941" i="143" s="1"/>
  <c r="AI941" i="143" s="1"/>
  <c r="AF941" i="143"/>
  <c r="AH941" i="143" s="1"/>
  <c r="AJ539" i="143"/>
  <c r="AE539" i="143"/>
  <c r="AG539" i="143" s="1"/>
  <c r="AI539" i="143" s="1"/>
  <c r="AF539" i="143"/>
  <c r="AH539" i="143" s="1"/>
  <c r="AJ660" i="143"/>
  <c r="AF660" i="143"/>
  <c r="AH660" i="143" s="1"/>
  <c r="AE660" i="143"/>
  <c r="AG660" i="143" s="1"/>
  <c r="AI660" i="143" s="1"/>
  <c r="AJ528" i="143"/>
  <c r="AE528" i="143"/>
  <c r="AG528" i="143" s="1"/>
  <c r="AI528" i="143" s="1"/>
  <c r="AF528" i="143"/>
  <c r="AH528" i="143" s="1"/>
  <c r="AJ937" i="143"/>
  <c r="AE937" i="143"/>
  <c r="AG937" i="143" s="1"/>
  <c r="AI937" i="143" s="1"/>
  <c r="AF937" i="143"/>
  <c r="AH937" i="143" s="1"/>
  <c r="AJ245" i="143"/>
  <c r="AF245" i="143"/>
  <c r="AH245" i="143" s="1"/>
  <c r="AE245" i="143"/>
  <c r="AG245" i="143" s="1"/>
  <c r="AI245" i="143" s="1"/>
  <c r="AJ372" i="143"/>
  <c r="AF372" i="143"/>
  <c r="AH372" i="143" s="1"/>
  <c r="AE372" i="143"/>
  <c r="AG372" i="143" s="1"/>
  <c r="AI372" i="143" s="1"/>
  <c r="AJ360" i="143"/>
  <c r="AF360" i="143"/>
  <c r="AH360" i="143" s="1"/>
  <c r="AE360" i="143"/>
  <c r="AG360" i="143" s="1"/>
  <c r="AI360" i="143" s="1"/>
  <c r="AJ458" i="143"/>
  <c r="AF458" i="143"/>
  <c r="AH458" i="143" s="1"/>
  <c r="AE458" i="143"/>
  <c r="AG458" i="143" s="1"/>
  <c r="AI458" i="143" s="1"/>
  <c r="AJ108" i="143"/>
  <c r="AE108" i="143"/>
  <c r="AG108" i="143" s="1"/>
  <c r="AI108" i="143" s="1"/>
  <c r="AF108" i="143"/>
  <c r="AH108" i="143" s="1"/>
  <c r="AJ159" i="143"/>
  <c r="AE159" i="143"/>
  <c r="AG159" i="143" s="1"/>
  <c r="AI159" i="143" s="1"/>
  <c r="AF159" i="143"/>
  <c r="AH159" i="143" s="1"/>
  <c r="AJ908" i="143"/>
  <c r="AE908" i="143"/>
  <c r="AG908" i="143" s="1"/>
  <c r="AI908" i="143" s="1"/>
  <c r="AF908" i="143"/>
  <c r="AH908" i="143" s="1"/>
  <c r="AJ21" i="143"/>
  <c r="AE21" i="143"/>
  <c r="AG21" i="143" s="1"/>
  <c r="AI21" i="143" s="1"/>
  <c r="AF21" i="143"/>
  <c r="AH21" i="143" s="1"/>
  <c r="AJ905" i="143"/>
  <c r="AE905" i="143"/>
  <c r="AG905" i="143" s="1"/>
  <c r="AI905" i="143" s="1"/>
  <c r="AF905" i="143"/>
  <c r="AH905" i="143" s="1"/>
  <c r="AJ182" i="143"/>
  <c r="AE182" i="143"/>
  <c r="AG182" i="143" s="1"/>
  <c r="AI182" i="143" s="1"/>
  <c r="AF182" i="143"/>
  <c r="AH182" i="143" s="1"/>
  <c r="AJ645" i="143"/>
  <c r="AF645" i="143"/>
  <c r="AH645" i="143" s="1"/>
  <c r="AE645" i="143"/>
  <c r="AG645" i="143" s="1"/>
  <c r="AI645" i="143" s="1"/>
  <c r="AJ275" i="143"/>
  <c r="AE275" i="143"/>
  <c r="AG275" i="143" s="1"/>
  <c r="AI275" i="143" s="1"/>
  <c r="AF275" i="143"/>
  <c r="AH275" i="143" s="1"/>
  <c r="AJ893" i="143"/>
  <c r="AF893" i="143"/>
  <c r="AH893" i="143" s="1"/>
  <c r="AE893" i="143"/>
  <c r="AG893" i="143" s="1"/>
  <c r="AI893" i="143" s="1"/>
  <c r="AJ470" i="143"/>
  <c r="AE470" i="143"/>
  <c r="AG470" i="143" s="1"/>
  <c r="AI470" i="143" s="1"/>
  <c r="AF470" i="143"/>
  <c r="AH470" i="143" s="1"/>
  <c r="AJ540" i="143"/>
  <c r="AE540" i="143"/>
  <c r="AG540" i="143" s="1"/>
  <c r="AI540" i="143" s="1"/>
  <c r="AF540" i="143"/>
  <c r="AH540" i="143" s="1"/>
  <c r="AJ495" i="143"/>
  <c r="AE495" i="143"/>
  <c r="AG495" i="143" s="1"/>
  <c r="AI495" i="143" s="1"/>
  <c r="AF495" i="143"/>
  <c r="AH495" i="143" s="1"/>
  <c r="AJ667" i="143"/>
  <c r="AE667" i="143"/>
  <c r="AG667" i="143" s="1"/>
  <c r="AI667" i="143" s="1"/>
  <c r="AF667" i="143"/>
  <c r="AH667" i="143" s="1"/>
  <c r="AJ325" i="143"/>
  <c r="AE325" i="143"/>
  <c r="AG325" i="143" s="1"/>
  <c r="AI325" i="143" s="1"/>
  <c r="AF325" i="143"/>
  <c r="AH325" i="143" s="1"/>
  <c r="AJ467" i="143"/>
  <c r="AF467" i="143"/>
  <c r="AH467" i="143" s="1"/>
  <c r="AE467" i="143"/>
  <c r="AG467" i="143" s="1"/>
  <c r="AI467" i="143" s="1"/>
  <c r="AJ439" i="143"/>
  <c r="AF439" i="143"/>
  <c r="AH439" i="143" s="1"/>
  <c r="AE439" i="143"/>
  <c r="AG439" i="143" s="1"/>
  <c r="AI439" i="143" s="1"/>
  <c r="AJ927" i="143"/>
  <c r="AF927" i="143"/>
  <c r="AH927" i="143" s="1"/>
  <c r="AE927" i="143"/>
  <c r="AG927" i="143" s="1"/>
  <c r="AI927" i="143" s="1"/>
  <c r="AJ859" i="143"/>
  <c r="AE859" i="143"/>
  <c r="AG859" i="143" s="1"/>
  <c r="AI859" i="143" s="1"/>
  <c r="AF859" i="143"/>
  <c r="AH859" i="143" s="1"/>
  <c r="AJ239" i="143"/>
  <c r="AF239" i="143"/>
  <c r="AH239" i="143" s="1"/>
  <c r="AE239" i="143"/>
  <c r="AG239" i="143" s="1"/>
  <c r="AI239" i="143" s="1"/>
  <c r="AJ37" i="143"/>
  <c r="AE37" i="143"/>
  <c r="AG37" i="143" s="1"/>
  <c r="AI37" i="143" s="1"/>
  <c r="AF37" i="143"/>
  <c r="AH37" i="143" s="1"/>
  <c r="AJ974" i="143"/>
  <c r="AF974" i="143"/>
  <c r="AH974" i="143" s="1"/>
  <c r="AE974" i="143"/>
  <c r="AG974" i="143" s="1"/>
  <c r="AI974" i="143" s="1"/>
  <c r="AJ398" i="143"/>
  <c r="AE398" i="143"/>
  <c r="AG398" i="143" s="1"/>
  <c r="AI398" i="143" s="1"/>
  <c r="AF398" i="143"/>
  <c r="AH398" i="143" s="1"/>
  <c r="AJ218" i="143"/>
  <c r="AE218" i="143"/>
  <c r="AG218" i="143" s="1"/>
  <c r="AI218" i="143" s="1"/>
  <c r="AF218" i="143"/>
  <c r="AH218" i="143" s="1"/>
  <c r="AJ396" i="143"/>
  <c r="AF396" i="143"/>
  <c r="AH396" i="143" s="1"/>
  <c r="AE396" i="143"/>
  <c r="AG396" i="143" s="1"/>
  <c r="AI396" i="143" s="1"/>
  <c r="AJ816" i="143"/>
  <c r="AE816" i="143"/>
  <c r="AG816" i="143" s="1"/>
  <c r="AI816" i="143" s="1"/>
  <c r="AF816" i="143"/>
  <c r="AH816" i="143" s="1"/>
  <c r="AJ104" i="143"/>
  <c r="AE104" i="143"/>
  <c r="AG104" i="143" s="1"/>
  <c r="AI104" i="143" s="1"/>
  <c r="AF104" i="143"/>
  <c r="AH104" i="143" s="1"/>
  <c r="AJ881" i="143"/>
  <c r="AF881" i="143"/>
  <c r="AH881" i="143" s="1"/>
  <c r="AE881" i="143"/>
  <c r="AG881" i="143" s="1"/>
  <c r="AI881" i="143" s="1"/>
  <c r="AJ330" i="143"/>
  <c r="AE330" i="143"/>
  <c r="AG330" i="143" s="1"/>
  <c r="AI330" i="143" s="1"/>
  <c r="AF330" i="143"/>
  <c r="AH330" i="143" s="1"/>
  <c r="AJ136" i="143"/>
  <c r="AE136" i="143"/>
  <c r="AG136" i="143" s="1"/>
  <c r="AI136" i="143" s="1"/>
  <c r="AF136" i="143"/>
  <c r="AH136" i="143" s="1"/>
  <c r="AJ134" i="143"/>
  <c r="AF134" i="143"/>
  <c r="AH134" i="143" s="1"/>
  <c r="AE134" i="143"/>
  <c r="AG134" i="143" s="1"/>
  <c r="AI134" i="143" s="1"/>
  <c r="AJ986" i="143"/>
  <c r="AF986" i="143"/>
  <c r="AH986" i="143" s="1"/>
  <c r="AE986" i="143"/>
  <c r="AG986" i="143" s="1"/>
  <c r="AI986" i="143" s="1"/>
  <c r="AJ973" i="143"/>
  <c r="AF973" i="143"/>
  <c r="AH973" i="143" s="1"/>
  <c r="AE973" i="143"/>
  <c r="AG973" i="143" s="1"/>
  <c r="AI973" i="143" s="1"/>
  <c r="AJ899" i="143"/>
  <c r="AF899" i="143"/>
  <c r="AH899" i="143" s="1"/>
  <c r="AE899" i="143"/>
  <c r="AG899" i="143" s="1"/>
  <c r="AI899" i="143" s="1"/>
  <c r="AJ785" i="143"/>
  <c r="AE785" i="143"/>
  <c r="AG785" i="143" s="1"/>
  <c r="AI785" i="143" s="1"/>
  <c r="AF785" i="143"/>
  <c r="AH785" i="143" s="1"/>
  <c r="AJ690" i="143"/>
  <c r="AE690" i="143"/>
  <c r="AG690" i="143" s="1"/>
  <c r="AI690" i="143" s="1"/>
  <c r="AF690" i="143"/>
  <c r="AH690" i="143" s="1"/>
  <c r="AJ958" i="143"/>
  <c r="AE958" i="143"/>
  <c r="AG958" i="143" s="1"/>
  <c r="AI958" i="143" s="1"/>
  <c r="AF958" i="143"/>
  <c r="AH958" i="143" s="1"/>
  <c r="AJ779" i="143"/>
  <c r="AE779" i="143"/>
  <c r="AG779" i="143" s="1"/>
  <c r="AI779" i="143" s="1"/>
  <c r="AF779" i="143"/>
  <c r="AH779" i="143" s="1"/>
  <c r="AJ246" i="143"/>
  <c r="AF246" i="143"/>
  <c r="AH246" i="143" s="1"/>
  <c r="AE246" i="143"/>
  <c r="AG246" i="143" s="1"/>
  <c r="AI246" i="143" s="1"/>
  <c r="AJ341" i="143"/>
  <c r="AF341" i="143"/>
  <c r="AH341" i="143" s="1"/>
  <c r="AE341" i="143"/>
  <c r="AG341" i="143" s="1"/>
  <c r="AI341" i="143" s="1"/>
  <c r="AJ157" i="143"/>
  <c r="AE157" i="143"/>
  <c r="AG157" i="143" s="1"/>
  <c r="AI157" i="143" s="1"/>
  <c r="AF157" i="143"/>
  <c r="AH157" i="143" s="1"/>
  <c r="AJ316" i="143"/>
  <c r="AF316" i="143"/>
  <c r="AH316" i="143" s="1"/>
  <c r="AE316" i="143"/>
  <c r="AG316" i="143" s="1"/>
  <c r="AI316" i="143" s="1"/>
  <c r="AJ695" i="143"/>
  <c r="AF695" i="143"/>
  <c r="AH695" i="143" s="1"/>
  <c r="AE695" i="143"/>
  <c r="AG695" i="143" s="1"/>
  <c r="AI695" i="143" s="1"/>
  <c r="AJ241" i="143"/>
  <c r="AF241" i="143"/>
  <c r="AH241" i="143" s="1"/>
  <c r="AE241" i="143"/>
  <c r="AG241" i="143" s="1"/>
  <c r="AI241" i="143" s="1"/>
  <c r="AJ774" i="143"/>
  <c r="AE774" i="143"/>
  <c r="AG774" i="143" s="1"/>
  <c r="AI774" i="143" s="1"/>
  <c r="AF774" i="143"/>
  <c r="AH774" i="143" s="1"/>
  <c r="AJ421" i="143"/>
  <c r="AF421" i="143"/>
  <c r="AH421" i="143" s="1"/>
  <c r="AE421" i="143"/>
  <c r="AG421" i="143" s="1"/>
  <c r="AI421" i="143" s="1"/>
  <c r="AJ742" i="143"/>
  <c r="AE742" i="143"/>
  <c r="AG742" i="143" s="1"/>
  <c r="AI742" i="143" s="1"/>
  <c r="AF742" i="143"/>
  <c r="AH742" i="143" s="1"/>
  <c r="AJ26" i="143"/>
  <c r="AF26" i="143"/>
  <c r="AH26" i="143" s="1"/>
  <c r="AE26" i="143"/>
  <c r="AG26" i="143" s="1"/>
  <c r="AI26" i="143" s="1"/>
  <c r="AJ399" i="143"/>
  <c r="AF399" i="143"/>
  <c r="AH399" i="143" s="1"/>
  <c r="AE399" i="143"/>
  <c r="AG399" i="143" s="1"/>
  <c r="AI399" i="143" s="1"/>
  <c r="AJ75" i="143"/>
  <c r="AE75" i="143"/>
  <c r="AG75" i="143" s="1"/>
  <c r="AI75" i="143" s="1"/>
  <c r="AF75" i="143"/>
  <c r="AH75" i="143" s="1"/>
  <c r="AJ344" i="143"/>
  <c r="AF344" i="143"/>
  <c r="AH344" i="143" s="1"/>
  <c r="AE344" i="143"/>
  <c r="AG344" i="143" s="1"/>
  <c r="AI344" i="143" s="1"/>
  <c r="AJ949" i="143"/>
  <c r="AE949" i="143"/>
  <c r="AG949" i="143" s="1"/>
  <c r="AI949" i="143" s="1"/>
  <c r="AF949" i="143"/>
  <c r="AH949" i="143" s="1"/>
  <c r="AJ621" i="143"/>
  <c r="AE621" i="143"/>
  <c r="AG621" i="143" s="1"/>
  <c r="AI621" i="143" s="1"/>
  <c r="AF621" i="143"/>
  <c r="AH621" i="143" s="1"/>
  <c r="AJ866" i="143"/>
  <c r="AF866" i="143"/>
  <c r="AH866" i="143" s="1"/>
  <c r="AE866" i="143"/>
  <c r="AG866" i="143" s="1"/>
  <c r="AI866" i="143" s="1"/>
  <c r="AJ697" i="143"/>
  <c r="AF697" i="143"/>
  <c r="AH697" i="143" s="1"/>
  <c r="AE697" i="143"/>
  <c r="AG697" i="143" s="1"/>
  <c r="AI697" i="143" s="1"/>
  <c r="AJ473" i="143"/>
  <c r="AF473" i="143"/>
  <c r="AH473" i="143" s="1"/>
  <c r="AE473" i="143"/>
  <c r="AG473" i="143" s="1"/>
  <c r="AI473" i="143" s="1"/>
  <c r="AJ1008" i="143"/>
  <c r="AE1008" i="143"/>
  <c r="AG1008" i="143" s="1"/>
  <c r="AI1008" i="143" s="1"/>
  <c r="AF1008" i="143"/>
  <c r="AH1008" i="143" s="1"/>
  <c r="AJ850" i="143"/>
  <c r="AE850" i="143"/>
  <c r="AG850" i="143" s="1"/>
  <c r="AI850" i="143" s="1"/>
  <c r="AF850" i="143"/>
  <c r="AH850" i="143" s="1"/>
  <c r="AJ25" i="143"/>
  <c r="AE25" i="143"/>
  <c r="AG25" i="143" s="1"/>
  <c r="AI25" i="143" s="1"/>
  <c r="AF25" i="143"/>
  <c r="AH25" i="143" s="1"/>
  <c r="AJ837" i="143"/>
  <c r="AE837" i="143"/>
  <c r="AG837" i="143" s="1"/>
  <c r="AI837" i="143" s="1"/>
  <c r="AF837" i="143"/>
  <c r="AH837" i="143" s="1"/>
  <c r="AJ653" i="143"/>
  <c r="AE653" i="143"/>
  <c r="AG653" i="143" s="1"/>
  <c r="AI653" i="143" s="1"/>
  <c r="AF653" i="143"/>
  <c r="AH653" i="143" s="1"/>
  <c r="AJ27" i="143"/>
  <c r="AE27" i="143"/>
  <c r="AG27" i="143" s="1"/>
  <c r="AI27" i="143" s="1"/>
  <c r="AF27" i="143"/>
  <c r="AH27" i="143" s="1"/>
  <c r="AJ457" i="143"/>
  <c r="AE457" i="143"/>
  <c r="AG457" i="143" s="1"/>
  <c r="AI457" i="143" s="1"/>
  <c r="AF457" i="143"/>
  <c r="AH457" i="143" s="1"/>
  <c r="AJ836" i="143"/>
  <c r="AE836" i="143"/>
  <c r="AG836" i="143" s="1"/>
  <c r="AI836" i="143" s="1"/>
  <c r="AF836" i="143"/>
  <c r="AH836" i="143" s="1"/>
  <c r="AJ601" i="143"/>
  <c r="AF601" i="143"/>
  <c r="AH601" i="143" s="1"/>
  <c r="AE601" i="143"/>
  <c r="AG601" i="143" s="1"/>
  <c r="AI601" i="143" s="1"/>
  <c r="AJ369" i="143"/>
  <c r="AF369" i="143"/>
  <c r="AH369" i="143" s="1"/>
  <c r="AE369" i="143"/>
  <c r="AG369" i="143" s="1"/>
  <c r="AI369" i="143" s="1"/>
  <c r="AJ244" i="143"/>
  <c r="AE244" i="143"/>
  <c r="AG244" i="143" s="1"/>
  <c r="AI244" i="143" s="1"/>
  <c r="AF244" i="143"/>
  <c r="AH244" i="143" s="1"/>
  <c r="AJ704" i="143"/>
  <c r="AF704" i="143"/>
  <c r="AH704" i="143" s="1"/>
  <c r="AE704" i="143"/>
  <c r="AG704" i="143" s="1"/>
  <c r="AI704" i="143" s="1"/>
  <c r="AJ821" i="143"/>
  <c r="AE821" i="143"/>
  <c r="AG821" i="143" s="1"/>
  <c r="AI821" i="143" s="1"/>
  <c r="AF821" i="143"/>
  <c r="AH821" i="143" s="1"/>
  <c r="AJ884" i="143"/>
  <c r="AF884" i="143"/>
  <c r="AH884" i="143" s="1"/>
  <c r="AE884" i="143"/>
  <c r="AG884" i="143" s="1"/>
  <c r="AI884" i="143" s="1"/>
  <c r="AJ149" i="143"/>
  <c r="AE149" i="143"/>
  <c r="AG149" i="143" s="1"/>
  <c r="AI149" i="143" s="1"/>
  <c r="AF149" i="143"/>
  <c r="AH149" i="143" s="1"/>
  <c r="AJ721" i="143"/>
  <c r="AF721" i="143"/>
  <c r="AH721" i="143" s="1"/>
  <c r="AE721" i="143"/>
  <c r="AG721" i="143" s="1"/>
  <c r="AI721" i="143" s="1"/>
  <c r="AJ784" i="143"/>
  <c r="AE784" i="143"/>
  <c r="AG784" i="143" s="1"/>
  <c r="AI784" i="143" s="1"/>
  <c r="AF784" i="143"/>
  <c r="AH784" i="143" s="1"/>
  <c r="AJ196" i="143"/>
  <c r="AE196" i="143"/>
  <c r="AG196" i="143" s="1"/>
  <c r="AI196" i="143" s="1"/>
  <c r="AF196" i="143"/>
  <c r="AH196" i="143" s="1"/>
  <c r="AJ583" i="143"/>
  <c r="AE583" i="143"/>
  <c r="AG583" i="143" s="1"/>
  <c r="AI583" i="143" s="1"/>
  <c r="AF583" i="143"/>
  <c r="AH583" i="143" s="1"/>
  <c r="AJ683" i="143"/>
  <c r="AE683" i="143"/>
  <c r="AG683" i="143" s="1"/>
  <c r="AI683" i="143" s="1"/>
  <c r="AF683" i="143"/>
  <c r="AH683" i="143" s="1"/>
  <c r="AJ871" i="143"/>
  <c r="AF871" i="143"/>
  <c r="AH871" i="143" s="1"/>
  <c r="AE871" i="143"/>
  <c r="AG871" i="143" s="1"/>
  <c r="AI871" i="143" s="1"/>
  <c r="AJ406" i="143"/>
  <c r="AE406" i="143"/>
  <c r="AG406" i="143" s="1"/>
  <c r="AI406" i="143" s="1"/>
  <c r="AF406" i="143"/>
  <c r="AH406" i="143" s="1"/>
  <c r="AJ313" i="143"/>
  <c r="AE313" i="143"/>
  <c r="AG313" i="143" s="1"/>
  <c r="AI313" i="143" s="1"/>
  <c r="AF313" i="143"/>
  <c r="AH313" i="143" s="1"/>
  <c r="AJ643" i="143"/>
  <c r="AE643" i="143"/>
  <c r="AG643" i="143" s="1"/>
  <c r="AI643" i="143" s="1"/>
  <c r="AF643" i="143"/>
  <c r="AH643" i="143" s="1"/>
  <c r="AJ380" i="143"/>
  <c r="AE380" i="143"/>
  <c r="AG380" i="143" s="1"/>
  <c r="AI380" i="143" s="1"/>
  <c r="AF380" i="143"/>
  <c r="AH380" i="143" s="1"/>
  <c r="AJ585" i="143"/>
  <c r="AE585" i="143"/>
  <c r="AG585" i="143" s="1"/>
  <c r="AI585" i="143" s="1"/>
  <c r="AF585" i="143"/>
  <c r="AH585" i="143" s="1"/>
  <c r="AJ475" i="143"/>
  <c r="AF475" i="143"/>
  <c r="AH475" i="143" s="1"/>
  <c r="AE475" i="143"/>
  <c r="AG475" i="143" s="1"/>
  <c r="AI475" i="143" s="1"/>
  <c r="AJ556" i="143"/>
  <c r="AE556" i="143"/>
  <c r="AG556" i="143" s="1"/>
  <c r="AI556" i="143" s="1"/>
  <c r="AF556" i="143"/>
  <c r="AH556" i="143" s="1"/>
  <c r="AJ602" i="143"/>
  <c r="AE602" i="143"/>
  <c r="AG602" i="143" s="1"/>
  <c r="AI602" i="143" s="1"/>
  <c r="AF602" i="143"/>
  <c r="AH602" i="143" s="1"/>
  <c r="AJ787" i="143"/>
  <c r="AE787" i="143"/>
  <c r="AG787" i="143" s="1"/>
  <c r="AI787" i="143" s="1"/>
  <c r="AF787" i="143"/>
  <c r="AH787" i="143" s="1"/>
  <c r="AJ642" i="143"/>
  <c r="AE642" i="143"/>
  <c r="AG642" i="143" s="1"/>
  <c r="AI642" i="143" s="1"/>
  <c r="AF642" i="143"/>
  <c r="AH642" i="143" s="1"/>
  <c r="AJ107" i="143"/>
  <c r="AF107" i="143"/>
  <c r="AH107" i="143" s="1"/>
  <c r="AE107" i="143"/>
  <c r="AG107" i="143" s="1"/>
  <c r="AI107" i="143" s="1"/>
  <c r="AJ907" i="143"/>
  <c r="AF907" i="143"/>
  <c r="AH907" i="143" s="1"/>
  <c r="AE907" i="143"/>
  <c r="AG907" i="143" s="1"/>
  <c r="AI907" i="143" s="1"/>
  <c r="AJ1000" i="143"/>
  <c r="AF1000" i="143"/>
  <c r="AH1000" i="143" s="1"/>
  <c r="AE1000" i="143"/>
  <c r="AG1000" i="143" s="1"/>
  <c r="AI1000" i="143" s="1"/>
  <c r="AJ706" i="143"/>
  <c r="AE706" i="143"/>
  <c r="AG706" i="143" s="1"/>
  <c r="AI706" i="143" s="1"/>
  <c r="AF706" i="143"/>
  <c r="AH706" i="143" s="1"/>
  <c r="AJ511" i="143"/>
  <c r="AF511" i="143"/>
  <c r="AH511" i="143" s="1"/>
  <c r="AE511" i="143"/>
  <c r="AG511" i="143" s="1"/>
  <c r="AI511" i="143" s="1"/>
  <c r="AJ308" i="143"/>
  <c r="AE308" i="143"/>
  <c r="AG308" i="143" s="1"/>
  <c r="AI308" i="143" s="1"/>
  <c r="AF308" i="143"/>
  <c r="AH308" i="143" s="1"/>
  <c r="AJ776" i="143"/>
  <c r="AE776" i="143"/>
  <c r="AG776" i="143" s="1"/>
  <c r="AI776" i="143" s="1"/>
  <c r="AF776" i="143"/>
  <c r="AH776" i="143" s="1"/>
  <c r="AJ327" i="143"/>
  <c r="AF327" i="143"/>
  <c r="AH327" i="143" s="1"/>
  <c r="AE327" i="143"/>
  <c r="AG327" i="143" s="1"/>
  <c r="AI327" i="143" s="1"/>
  <c r="AJ361" i="143"/>
  <c r="AE361" i="143"/>
  <c r="AG361" i="143" s="1"/>
  <c r="AI361" i="143" s="1"/>
  <c r="AF361" i="143"/>
  <c r="AH361" i="143" s="1"/>
  <c r="AJ929" i="143"/>
  <c r="AF929" i="143"/>
  <c r="AH929" i="143" s="1"/>
  <c r="AE929" i="143"/>
  <c r="AG929" i="143" s="1"/>
  <c r="AI929" i="143" s="1"/>
  <c r="AJ331" i="143"/>
  <c r="AE331" i="143"/>
  <c r="AG331" i="143" s="1"/>
  <c r="AI331" i="143" s="1"/>
  <c r="AF331" i="143"/>
  <c r="AH331" i="143" s="1"/>
  <c r="AJ20" i="143"/>
  <c r="AF20" i="143"/>
  <c r="AH20" i="143" s="1"/>
  <c r="AE20" i="143"/>
  <c r="AG20" i="143" s="1"/>
  <c r="AI20" i="143" s="1"/>
  <c r="AJ575" i="143"/>
  <c r="AE575" i="143"/>
  <c r="AG575" i="143" s="1"/>
  <c r="AI575" i="143" s="1"/>
  <c r="AF575" i="143"/>
  <c r="AH575" i="143" s="1"/>
  <c r="AJ261" i="143"/>
  <c r="AF261" i="143"/>
  <c r="AH261" i="143" s="1"/>
  <c r="AE261" i="143"/>
  <c r="AG261" i="143" s="1"/>
  <c r="AI261" i="143" s="1"/>
  <c r="AJ100" i="143"/>
  <c r="AF100" i="143"/>
  <c r="AH100" i="143" s="1"/>
  <c r="AE100" i="143"/>
  <c r="AG100" i="143" s="1"/>
  <c r="AI100" i="143" s="1"/>
  <c r="AJ129" i="143"/>
  <c r="AF129" i="143"/>
  <c r="AH129" i="143" s="1"/>
  <c r="AE129" i="143"/>
  <c r="AG129" i="143" s="1"/>
  <c r="AI129" i="143" s="1"/>
  <c r="AJ30" i="143"/>
  <c r="AE30" i="143"/>
  <c r="AG30" i="143" s="1"/>
  <c r="AI30" i="143" s="1"/>
  <c r="AF30" i="143"/>
  <c r="AH30" i="143" s="1"/>
  <c r="AJ428" i="143"/>
  <c r="AE428" i="143"/>
  <c r="AG428" i="143" s="1"/>
  <c r="AI428" i="143" s="1"/>
  <c r="AF428" i="143"/>
  <c r="AH428" i="143" s="1"/>
  <c r="AJ672" i="143"/>
  <c r="AF672" i="143"/>
  <c r="AH672" i="143" s="1"/>
  <c r="AE672" i="143"/>
  <c r="AG672" i="143" s="1"/>
  <c r="AI672" i="143" s="1"/>
  <c r="AJ404" i="143"/>
  <c r="AF404" i="143"/>
  <c r="AH404" i="143" s="1"/>
  <c r="AE404" i="143"/>
  <c r="AG404" i="143" s="1"/>
  <c r="AI404" i="143" s="1"/>
  <c r="AJ248" i="143"/>
  <c r="AF248" i="143"/>
  <c r="AH248" i="143" s="1"/>
  <c r="AE248" i="143"/>
  <c r="AG248" i="143" s="1"/>
  <c r="AI248" i="143" s="1"/>
  <c r="AJ464" i="143"/>
  <c r="AE464" i="143"/>
  <c r="AG464" i="143" s="1"/>
  <c r="AI464" i="143" s="1"/>
  <c r="AF464" i="143"/>
  <c r="AH464" i="143" s="1"/>
  <c r="AJ370" i="143"/>
  <c r="AE370" i="143"/>
  <c r="AG370" i="143" s="1"/>
  <c r="AI370" i="143" s="1"/>
  <c r="AF370" i="143"/>
  <c r="AH370" i="143" s="1"/>
  <c r="AJ761" i="143"/>
  <c r="AF761" i="143"/>
  <c r="AH761" i="143" s="1"/>
  <c r="AE761" i="143"/>
  <c r="AG761" i="143" s="1"/>
  <c r="AI761" i="143" s="1"/>
  <c r="AJ70" i="143"/>
  <c r="AF70" i="143"/>
  <c r="AH70" i="143" s="1"/>
  <c r="AE70" i="143"/>
  <c r="AG70" i="143" s="1"/>
  <c r="AI70" i="143" s="1"/>
  <c r="AJ92" i="143"/>
  <c r="AE92" i="143"/>
  <c r="AG92" i="143" s="1"/>
  <c r="AI92" i="143" s="1"/>
  <c r="AF92" i="143"/>
  <c r="AH92" i="143" s="1"/>
  <c r="AJ202" i="143"/>
  <c r="AF202" i="143"/>
  <c r="AH202" i="143" s="1"/>
  <c r="AE202" i="143"/>
  <c r="AG202" i="143" s="1"/>
  <c r="AI202" i="143" s="1"/>
  <c r="AJ283" i="143"/>
  <c r="AE283" i="143"/>
  <c r="AG283" i="143" s="1"/>
  <c r="AI283" i="143" s="1"/>
  <c r="AF283" i="143"/>
  <c r="AH283" i="143" s="1"/>
  <c r="AJ898" i="143"/>
  <c r="AE898" i="143"/>
  <c r="AG898" i="143" s="1"/>
  <c r="AI898" i="143" s="1"/>
  <c r="AF898" i="143"/>
  <c r="AH898" i="143" s="1"/>
  <c r="AJ830" i="143"/>
  <c r="AE830" i="143"/>
  <c r="AG830" i="143" s="1"/>
  <c r="AI830" i="143" s="1"/>
  <c r="AF830" i="143"/>
  <c r="AH830" i="143" s="1"/>
  <c r="AJ17" i="143"/>
  <c r="AE17" i="143"/>
  <c r="AG17" i="143" s="1"/>
  <c r="AI17" i="143" s="1"/>
  <c r="AF17" i="143"/>
  <c r="AH17" i="143" s="1"/>
  <c r="AD1016" i="143"/>
  <c r="AJ160" i="143"/>
  <c r="AF160" i="143"/>
  <c r="AH160" i="143" s="1"/>
  <c r="AE160" i="143"/>
  <c r="AG160" i="143" s="1"/>
  <c r="AI160" i="143" s="1"/>
  <c r="AJ887" i="143"/>
  <c r="AE887" i="143"/>
  <c r="AG887" i="143" s="1"/>
  <c r="AI887" i="143" s="1"/>
  <c r="AF887" i="143"/>
  <c r="AH887" i="143" s="1"/>
  <c r="AJ498" i="143"/>
  <c r="AF498" i="143"/>
  <c r="AH498" i="143" s="1"/>
  <c r="AE498" i="143"/>
  <c r="AG498" i="143" s="1"/>
  <c r="AI498" i="143" s="1"/>
  <c r="AJ272" i="143"/>
  <c r="AF272" i="143"/>
  <c r="AH272" i="143" s="1"/>
  <c r="AE272" i="143"/>
  <c r="AG272" i="143" s="1"/>
  <c r="AI272" i="143" s="1"/>
  <c r="AJ417" i="143"/>
  <c r="AF417" i="143"/>
  <c r="AH417" i="143" s="1"/>
  <c r="AE417" i="143"/>
  <c r="AG417" i="143" s="1"/>
  <c r="AI417" i="143" s="1"/>
  <c r="AJ726" i="143"/>
  <c r="AF726" i="143"/>
  <c r="AH726" i="143" s="1"/>
  <c r="AE726" i="143"/>
  <c r="AG726" i="143" s="1"/>
  <c r="AI726" i="143" s="1"/>
  <c r="AJ297" i="143"/>
  <c r="AF297" i="143"/>
  <c r="AH297" i="143" s="1"/>
  <c r="AE297" i="143"/>
  <c r="AG297" i="143" s="1"/>
  <c r="AI297" i="143" s="1"/>
  <c r="AJ648" i="143"/>
  <c r="AE648" i="143"/>
  <c r="AG648" i="143" s="1"/>
  <c r="AI648" i="143" s="1"/>
  <c r="AF648" i="143"/>
  <c r="AH648" i="143" s="1"/>
  <c r="AJ765" i="143"/>
  <c r="AE765" i="143"/>
  <c r="AG765" i="143" s="1"/>
  <c r="AI765" i="143" s="1"/>
  <c r="AF765" i="143"/>
  <c r="AH765" i="143" s="1"/>
  <c r="AJ769" i="143"/>
  <c r="AE769" i="143"/>
  <c r="AG769" i="143" s="1"/>
  <c r="AI769" i="143" s="1"/>
  <c r="AF769" i="143"/>
  <c r="AH769" i="143" s="1"/>
  <c r="AJ394" i="143"/>
  <c r="AF394" i="143"/>
  <c r="AH394" i="143" s="1"/>
  <c r="AE394" i="143"/>
  <c r="AG394" i="143" s="1"/>
  <c r="AI394" i="143" s="1"/>
  <c r="AJ411" i="143"/>
  <c r="AE411" i="143"/>
  <c r="AG411" i="143" s="1"/>
  <c r="AI411" i="143" s="1"/>
  <c r="AF411" i="143"/>
  <c r="AH411" i="143" s="1"/>
  <c r="AJ187" i="143"/>
  <c r="AF187" i="143"/>
  <c r="AH187" i="143" s="1"/>
  <c r="AE187" i="143"/>
  <c r="AG187" i="143" s="1"/>
  <c r="AI187" i="143" s="1"/>
  <c r="AJ393" i="143"/>
  <c r="AF393" i="143"/>
  <c r="AH393" i="143" s="1"/>
  <c r="AE393" i="143"/>
  <c r="AG393" i="143" s="1"/>
  <c r="AI393" i="143" s="1"/>
  <c r="AJ317" i="143"/>
  <c r="AF317" i="143"/>
  <c r="AH317" i="143" s="1"/>
  <c r="AE317" i="143"/>
  <c r="AG317" i="143" s="1"/>
  <c r="AI317" i="143" s="1"/>
  <c r="AJ99" i="143"/>
  <c r="AE99" i="143"/>
  <c r="AG99" i="143" s="1"/>
  <c r="AI99" i="143" s="1"/>
  <c r="AF99" i="143"/>
  <c r="AH99" i="143" s="1"/>
  <c r="AJ485" i="143"/>
  <c r="AF485" i="143"/>
  <c r="AH485" i="143" s="1"/>
  <c r="AE485" i="143"/>
  <c r="AG485" i="143" s="1"/>
  <c r="AI485" i="143" s="1"/>
  <c r="AJ72" i="143"/>
  <c r="AF72" i="143"/>
  <c r="AH72" i="143" s="1"/>
  <c r="AE72" i="143"/>
  <c r="AG72" i="143" s="1"/>
  <c r="AI72" i="143" s="1"/>
  <c r="AJ663" i="143"/>
  <c r="AE663" i="143"/>
  <c r="AG663" i="143" s="1"/>
  <c r="AI663" i="143" s="1"/>
  <c r="AF663" i="143"/>
  <c r="AH663" i="143" s="1"/>
  <c r="AJ258" i="143"/>
  <c r="AE258" i="143"/>
  <c r="AG258" i="143" s="1"/>
  <c r="AI258" i="143" s="1"/>
  <c r="AF258" i="143"/>
  <c r="AH258" i="143" s="1"/>
  <c r="AJ216" i="143"/>
  <c r="AF216" i="143"/>
  <c r="AH216" i="143" s="1"/>
  <c r="AE216" i="143"/>
  <c r="AG216" i="143" s="1"/>
  <c r="AI216" i="143" s="1"/>
  <c r="AJ715" i="143"/>
  <c r="AF715" i="143"/>
  <c r="AH715" i="143" s="1"/>
  <c r="AE715" i="143"/>
  <c r="AG715" i="143" s="1"/>
  <c r="AI715" i="143" s="1"/>
  <c r="AJ305" i="143"/>
  <c r="AF305" i="143"/>
  <c r="AH305" i="143" s="1"/>
  <c r="AE305" i="143"/>
  <c r="AG305" i="143" s="1"/>
  <c r="AI305" i="143" s="1"/>
  <c r="AJ465" i="143"/>
  <c r="AE465" i="143"/>
  <c r="AG465" i="143" s="1"/>
  <c r="AI465" i="143" s="1"/>
  <c r="AF465" i="143"/>
  <c r="AH465" i="143" s="1"/>
  <c r="AJ531" i="143"/>
  <c r="AE531" i="143"/>
  <c r="AG531" i="143" s="1"/>
  <c r="AI531" i="143" s="1"/>
  <c r="AF531" i="143"/>
  <c r="AH531" i="143" s="1"/>
  <c r="AJ442" i="143"/>
  <c r="AE442" i="143"/>
  <c r="AG442" i="143" s="1"/>
  <c r="AI442" i="143" s="1"/>
  <c r="AF442" i="143"/>
  <c r="AH442" i="143" s="1"/>
  <c r="AJ93" i="143"/>
  <c r="AF93" i="143"/>
  <c r="AH93" i="143" s="1"/>
  <c r="AE93" i="143"/>
  <c r="AG93" i="143" s="1"/>
  <c r="AI93" i="143" s="1"/>
  <c r="AJ845" i="143"/>
  <c r="AF845" i="143"/>
  <c r="AH845" i="143" s="1"/>
  <c r="AE845" i="143"/>
  <c r="AG845" i="143" s="1"/>
  <c r="AI845" i="143" s="1"/>
  <c r="AJ483" i="143"/>
  <c r="AF483" i="143"/>
  <c r="AH483" i="143" s="1"/>
  <c r="AE483" i="143"/>
  <c r="AG483" i="143" s="1"/>
  <c r="AI483" i="143" s="1"/>
  <c r="AJ434" i="143"/>
  <c r="AF434" i="143"/>
  <c r="AH434" i="143" s="1"/>
  <c r="AE434" i="143"/>
  <c r="AG434" i="143" s="1"/>
  <c r="AI434" i="143" s="1"/>
  <c r="AJ536" i="143"/>
  <c r="AF536" i="143"/>
  <c r="AH536" i="143" s="1"/>
  <c r="AE536" i="143"/>
  <c r="AG536" i="143" s="1"/>
  <c r="AI536" i="143" s="1"/>
  <c r="AJ709" i="143"/>
  <c r="AF709" i="143"/>
  <c r="AH709" i="143" s="1"/>
  <c r="AE709" i="143"/>
  <c r="AG709" i="143" s="1"/>
  <c r="AI709" i="143" s="1"/>
  <c r="AJ353" i="143"/>
  <c r="AF353" i="143"/>
  <c r="AH353" i="143" s="1"/>
  <c r="AE353" i="143"/>
  <c r="AG353" i="143" s="1"/>
  <c r="AI353" i="143" s="1"/>
  <c r="AJ291" i="143"/>
  <c r="AE291" i="143"/>
  <c r="AG291" i="143" s="1"/>
  <c r="AI291" i="143" s="1"/>
  <c r="AF291" i="143"/>
  <c r="AH291" i="143" s="1"/>
  <c r="AJ150" i="143"/>
  <c r="AE150" i="143"/>
  <c r="AG150" i="143" s="1"/>
  <c r="AI150" i="143" s="1"/>
  <c r="AF150" i="143"/>
  <c r="AH150" i="143" s="1"/>
  <c r="AJ541" i="143"/>
  <c r="AE541" i="143"/>
  <c r="AG541" i="143" s="1"/>
  <c r="AI541" i="143" s="1"/>
  <c r="AF541" i="143"/>
  <c r="AH541" i="143" s="1"/>
  <c r="AJ145" i="143"/>
  <c r="AE145" i="143"/>
  <c r="AG145" i="143" s="1"/>
  <c r="AI145" i="143" s="1"/>
  <c r="AF145" i="143"/>
  <c r="AH145" i="143" s="1"/>
  <c r="AJ608" i="143"/>
  <c r="AF608" i="143"/>
  <c r="AH608" i="143" s="1"/>
  <c r="AE608" i="143"/>
  <c r="AG608" i="143" s="1"/>
  <c r="AI608" i="143" s="1"/>
  <c r="AJ387" i="143"/>
  <c r="AF387" i="143"/>
  <c r="AH387" i="143" s="1"/>
  <c r="AE387" i="143"/>
  <c r="AG387" i="143" s="1"/>
  <c r="AI387" i="143" s="1"/>
  <c r="AJ440" i="143"/>
  <c r="AE440" i="143"/>
  <c r="AG440" i="143" s="1"/>
  <c r="AI440" i="143" s="1"/>
  <c r="AF440" i="143"/>
  <c r="AH440" i="143" s="1"/>
  <c r="AJ562" i="143"/>
  <c r="AE562" i="143"/>
  <c r="AG562" i="143" s="1"/>
  <c r="AI562" i="143" s="1"/>
  <c r="AF562" i="143"/>
  <c r="AH562" i="143" s="1"/>
  <c r="AJ687" i="143"/>
  <c r="AF687" i="143"/>
  <c r="AH687" i="143" s="1"/>
  <c r="AE687" i="143"/>
  <c r="AG687" i="143" s="1"/>
  <c r="AI687" i="143" s="1"/>
  <c r="AJ371" i="143"/>
  <c r="AE371" i="143"/>
  <c r="AG371" i="143" s="1"/>
  <c r="AI371" i="143" s="1"/>
  <c r="AF371" i="143"/>
  <c r="AH371" i="143" s="1"/>
  <c r="AJ148" i="143"/>
  <c r="AE148" i="143"/>
  <c r="AG148" i="143" s="1"/>
  <c r="AI148" i="143" s="1"/>
  <c r="AF148" i="143"/>
  <c r="AH148" i="143" s="1"/>
  <c r="AJ797" i="143"/>
  <c r="AE797" i="143"/>
  <c r="AG797" i="143" s="1"/>
  <c r="AI797" i="143" s="1"/>
  <c r="AF797" i="143"/>
  <c r="AH797" i="143" s="1"/>
  <c r="AJ737" i="143"/>
  <c r="AE737" i="143"/>
  <c r="AG737" i="143" s="1"/>
  <c r="AI737" i="143" s="1"/>
  <c r="AF737" i="143"/>
  <c r="AH737" i="143" s="1"/>
  <c r="AJ24" i="143"/>
  <c r="AE24" i="143"/>
  <c r="AG24" i="143" s="1"/>
  <c r="AI24" i="143" s="1"/>
  <c r="AF24" i="143"/>
  <c r="AH24" i="143" s="1"/>
  <c r="AJ126" i="143"/>
  <c r="AF126" i="143"/>
  <c r="AH126" i="143" s="1"/>
  <c r="AE126" i="143"/>
  <c r="AG126" i="143" s="1"/>
  <c r="AI126" i="143" s="1"/>
  <c r="AJ668" i="143"/>
  <c r="AE668" i="143"/>
  <c r="AG668" i="143" s="1"/>
  <c r="AI668" i="143" s="1"/>
  <c r="AF668" i="143"/>
  <c r="AH668" i="143" s="1"/>
  <c r="AJ251" i="143"/>
  <c r="AE251" i="143"/>
  <c r="AG251" i="143" s="1"/>
  <c r="AI251" i="143" s="1"/>
  <c r="AF251" i="143"/>
  <c r="AH251" i="143" s="1"/>
  <c r="AJ504" i="143"/>
  <c r="AF504" i="143"/>
  <c r="AH504" i="143" s="1"/>
  <c r="AE504" i="143"/>
  <c r="AG504" i="143" s="1"/>
  <c r="AI504" i="143" s="1"/>
  <c r="AJ514" i="143"/>
  <c r="AF514" i="143"/>
  <c r="AH514" i="143" s="1"/>
  <c r="AE514" i="143"/>
  <c r="AG514" i="143" s="1"/>
  <c r="AI514" i="143" s="1"/>
  <c r="AJ271" i="143"/>
  <c r="AF271" i="143"/>
  <c r="AH271" i="143" s="1"/>
  <c r="AE271" i="143"/>
  <c r="AG271" i="143" s="1"/>
  <c r="AI271" i="143" s="1"/>
  <c r="AJ493" i="143"/>
  <c r="AF493" i="143"/>
  <c r="AH493" i="143" s="1"/>
  <c r="AE493" i="143"/>
  <c r="AG493" i="143" s="1"/>
  <c r="AI493" i="143" s="1"/>
  <c r="AJ409" i="143"/>
  <c r="AE409" i="143"/>
  <c r="AG409" i="143" s="1"/>
  <c r="AI409" i="143" s="1"/>
  <c r="AF409" i="143"/>
  <c r="AH409" i="143" s="1"/>
  <c r="AJ581" i="143"/>
  <c r="AF581" i="143"/>
  <c r="AH581" i="143" s="1"/>
  <c r="AE581" i="143"/>
  <c r="AG581" i="143" s="1"/>
  <c r="AI581" i="143" s="1"/>
  <c r="AJ525" i="143"/>
  <c r="AF525" i="143"/>
  <c r="AH525" i="143" s="1"/>
  <c r="AE525" i="143"/>
  <c r="AG525" i="143" s="1"/>
  <c r="AI525" i="143" s="1"/>
  <c r="AJ243" i="143"/>
  <c r="AF243" i="143"/>
  <c r="AH243" i="143" s="1"/>
  <c r="AE243" i="143"/>
  <c r="AG243" i="143" s="1"/>
  <c r="AI243" i="143" s="1"/>
  <c r="AJ891" i="143"/>
  <c r="AE891" i="143"/>
  <c r="AG891" i="143" s="1"/>
  <c r="AI891" i="143" s="1"/>
  <c r="AF891" i="143"/>
  <c r="AH891" i="143" s="1"/>
  <c r="AJ221" i="143"/>
  <c r="AF221" i="143"/>
  <c r="AH221" i="143" s="1"/>
  <c r="AE221" i="143"/>
  <c r="AG221" i="143" s="1"/>
  <c r="AI221" i="143" s="1"/>
  <c r="AJ299" i="143"/>
  <c r="AF299" i="143"/>
  <c r="AH299" i="143" s="1"/>
  <c r="AE299" i="143"/>
  <c r="AG299" i="143" s="1"/>
  <c r="AI299" i="143" s="1"/>
  <c r="AJ872" i="143"/>
  <c r="AE872" i="143"/>
  <c r="AG872" i="143" s="1"/>
  <c r="AI872" i="143" s="1"/>
  <c r="AF872" i="143"/>
  <c r="AH872" i="143" s="1"/>
  <c r="AJ939" i="143"/>
  <c r="AF939" i="143"/>
  <c r="AH939" i="143" s="1"/>
  <c r="AE939" i="143"/>
  <c r="AG939" i="143" s="1"/>
  <c r="AI939" i="143" s="1"/>
  <c r="AJ749" i="143"/>
  <c r="AF749" i="143"/>
  <c r="AH749" i="143" s="1"/>
  <c r="AE749" i="143"/>
  <c r="AG749" i="143" s="1"/>
  <c r="AI749" i="143" s="1"/>
  <c r="AJ268" i="143"/>
  <c r="AE268" i="143"/>
  <c r="AG268" i="143" s="1"/>
  <c r="AI268" i="143" s="1"/>
  <c r="AF268" i="143"/>
  <c r="AH268" i="143" s="1"/>
  <c r="AJ19" i="143"/>
  <c r="AF19" i="143"/>
  <c r="AH19" i="143" s="1"/>
  <c r="AE19" i="143"/>
  <c r="AG19" i="143" s="1"/>
  <c r="AI19" i="143" s="1"/>
  <c r="AJ323" i="143"/>
  <c r="AE323" i="143"/>
  <c r="AG323" i="143" s="1"/>
  <c r="AI323" i="143" s="1"/>
  <c r="AF323" i="143"/>
  <c r="AH323" i="143" s="1"/>
  <c r="AJ279" i="143"/>
  <c r="AE279" i="143"/>
  <c r="AG279" i="143" s="1"/>
  <c r="AI279" i="143" s="1"/>
  <c r="AF279" i="143"/>
  <c r="AH279" i="143" s="1"/>
  <c r="AJ995" i="143"/>
  <c r="AF995" i="143"/>
  <c r="AH995" i="143" s="1"/>
  <c r="AE995" i="143"/>
  <c r="AG995" i="143" s="1"/>
  <c r="AI995" i="143" s="1"/>
  <c r="AJ719" i="143"/>
  <c r="AE719" i="143"/>
  <c r="AG719" i="143" s="1"/>
  <c r="AI719" i="143" s="1"/>
  <c r="AF719" i="143"/>
  <c r="AH719" i="143" s="1"/>
  <c r="AJ733" i="143"/>
  <c r="AF733" i="143"/>
  <c r="AH733" i="143" s="1"/>
  <c r="AE733" i="143"/>
  <c r="AG733" i="143" s="1"/>
  <c r="AI733" i="143" s="1"/>
  <c r="AJ766" i="143"/>
  <c r="AE766" i="143"/>
  <c r="AG766" i="143" s="1"/>
  <c r="AI766" i="143" s="1"/>
  <c r="AF766" i="143"/>
  <c r="AH766" i="143" s="1"/>
  <c r="AJ219" i="143"/>
  <c r="AE219" i="143"/>
  <c r="AG219" i="143" s="1"/>
  <c r="AI219" i="143" s="1"/>
  <c r="AF219" i="143"/>
  <c r="AH219" i="143" s="1"/>
  <c r="AJ509" i="143"/>
  <c r="AE509" i="143"/>
  <c r="AG509" i="143" s="1"/>
  <c r="AI509" i="143" s="1"/>
  <c r="AF509" i="143"/>
  <c r="AH509" i="143" s="1"/>
  <c r="AJ1011" i="143"/>
  <c r="AE1011" i="143"/>
  <c r="AG1011" i="143" s="1"/>
  <c r="AI1011" i="143" s="1"/>
  <c r="AF1011" i="143"/>
  <c r="AH1011" i="143" s="1"/>
  <c r="AJ415" i="143"/>
  <c r="AF415" i="143"/>
  <c r="AH415" i="143" s="1"/>
  <c r="AE415" i="143"/>
  <c r="AG415" i="143" s="1"/>
  <c r="AI415" i="143" s="1"/>
  <c r="AJ865" i="143"/>
  <c r="AE865" i="143"/>
  <c r="AG865" i="143" s="1"/>
  <c r="AI865" i="143" s="1"/>
  <c r="AF865" i="143"/>
  <c r="AH865" i="143" s="1"/>
  <c r="AJ771" i="143"/>
  <c r="AE771" i="143"/>
  <c r="AG771" i="143" s="1"/>
  <c r="AI771" i="143" s="1"/>
  <c r="AF771" i="143"/>
  <c r="AH771" i="143" s="1"/>
  <c r="AJ758" i="143"/>
  <c r="AE758" i="143"/>
  <c r="AG758" i="143" s="1"/>
  <c r="AI758" i="143" s="1"/>
  <c r="AF758" i="143"/>
  <c r="AH758" i="143" s="1"/>
  <c r="AJ833" i="143"/>
  <c r="AE833" i="143"/>
  <c r="AG833" i="143" s="1"/>
  <c r="AI833" i="143" s="1"/>
  <c r="AF833" i="143"/>
  <c r="AH833" i="143" s="1"/>
  <c r="AJ594" i="143"/>
  <c r="AF594" i="143"/>
  <c r="AH594" i="143" s="1"/>
  <c r="AE594" i="143"/>
  <c r="AG594" i="143" s="1"/>
  <c r="AI594" i="143" s="1"/>
  <c r="AJ135" i="143"/>
  <c r="AE135" i="143"/>
  <c r="AG135" i="143" s="1"/>
  <c r="AI135" i="143" s="1"/>
  <c r="AF135" i="143"/>
  <c r="AH135" i="143" s="1"/>
  <c r="AJ410" i="143"/>
  <c r="AE410" i="143"/>
  <c r="AG410" i="143" s="1"/>
  <c r="AI410" i="143" s="1"/>
  <c r="AF410" i="143"/>
  <c r="AH410" i="143" s="1"/>
  <c r="AJ217" i="143"/>
  <c r="AE217" i="143"/>
  <c r="AG217" i="143" s="1"/>
  <c r="AI217" i="143" s="1"/>
  <c r="AF217" i="143"/>
  <c r="AH217" i="143" s="1"/>
  <c r="AJ366" i="143"/>
  <c r="AE366" i="143"/>
  <c r="AG366" i="143" s="1"/>
  <c r="AI366" i="143" s="1"/>
  <c r="AF366" i="143"/>
  <c r="AH366" i="143" s="1"/>
  <c r="AJ873" i="143"/>
  <c r="AE873" i="143"/>
  <c r="AG873" i="143" s="1"/>
  <c r="AI873" i="143" s="1"/>
  <c r="AF873" i="143"/>
  <c r="AH873" i="143" s="1"/>
  <c r="AJ950" i="143"/>
  <c r="AE950" i="143"/>
  <c r="AG950" i="143" s="1"/>
  <c r="AI950" i="143" s="1"/>
  <c r="AF950" i="143"/>
  <c r="AH950" i="143" s="1"/>
  <c r="AJ456" i="143"/>
  <c r="AF456" i="143"/>
  <c r="AH456" i="143" s="1"/>
  <c r="AE456" i="143"/>
  <c r="AG456" i="143" s="1"/>
  <c r="AI456" i="143" s="1"/>
  <c r="AJ546" i="143"/>
  <c r="AF546" i="143"/>
  <c r="AH546" i="143" s="1"/>
  <c r="AE546" i="143"/>
  <c r="AG546" i="143" s="1"/>
  <c r="AI546" i="143" s="1"/>
  <c r="AJ18" i="143"/>
  <c r="AE18" i="143"/>
  <c r="AG18" i="143" s="1"/>
  <c r="AI18" i="143" s="1"/>
  <c r="AF18" i="143"/>
  <c r="AH18" i="143" s="1"/>
  <c r="AJ924" i="143"/>
  <c r="AF924" i="143"/>
  <c r="AH924" i="143" s="1"/>
  <c r="AE924" i="143"/>
  <c r="AG924" i="143" s="1"/>
  <c r="AI924" i="143" s="1"/>
  <c r="AJ116" i="143"/>
  <c r="AE116" i="143"/>
  <c r="AG116" i="143" s="1"/>
  <c r="AI116" i="143" s="1"/>
  <c r="AF116" i="143"/>
  <c r="AH116" i="143" s="1"/>
  <c r="AJ894" i="143"/>
  <c r="AF894" i="143"/>
  <c r="AH894" i="143" s="1"/>
  <c r="AE894" i="143"/>
  <c r="AG894" i="143" s="1"/>
  <c r="AI894" i="143" s="1"/>
  <c r="AJ55" i="143"/>
  <c r="AE55" i="143"/>
  <c r="AG55" i="143" s="1"/>
  <c r="AI55" i="143" s="1"/>
  <c r="AF55" i="143"/>
  <c r="AH55" i="143" s="1"/>
  <c r="AJ615" i="143"/>
  <c r="AE615" i="143"/>
  <c r="AG615" i="143" s="1"/>
  <c r="AI615" i="143" s="1"/>
  <c r="AF615" i="143"/>
  <c r="AH615" i="143" s="1"/>
  <c r="AJ426" i="143"/>
  <c r="AE426" i="143"/>
  <c r="AG426" i="143" s="1"/>
  <c r="AI426" i="143" s="1"/>
  <c r="AF426" i="143"/>
  <c r="AH426" i="143" s="1"/>
  <c r="AJ693" i="143"/>
  <c r="AF693" i="143"/>
  <c r="AH693" i="143" s="1"/>
  <c r="AE693" i="143"/>
  <c r="AG693" i="143" s="1"/>
  <c r="AI693" i="143" s="1"/>
  <c r="AJ943" i="143"/>
  <c r="AF943" i="143"/>
  <c r="AH943" i="143" s="1"/>
  <c r="AE943" i="143"/>
  <c r="AG943" i="143" s="1"/>
  <c r="AI943" i="143" s="1"/>
  <c r="AJ510" i="143"/>
  <c r="AE510" i="143"/>
  <c r="AG510" i="143" s="1"/>
  <c r="AI510" i="143" s="1"/>
  <c r="AF510" i="143"/>
  <c r="AH510" i="143" s="1"/>
  <c r="AJ517" i="143"/>
  <c r="AE517" i="143"/>
  <c r="AG517" i="143" s="1"/>
  <c r="AI517" i="143" s="1"/>
  <c r="AF517" i="143"/>
  <c r="AH517" i="143" s="1"/>
  <c r="AJ367" i="143"/>
  <c r="AF367" i="143"/>
  <c r="AH367" i="143" s="1"/>
  <c r="AE367" i="143"/>
  <c r="AG367" i="143" s="1"/>
  <c r="AI367" i="143" s="1"/>
  <c r="AJ38" i="143"/>
  <c r="AF38" i="143"/>
  <c r="AH38" i="143" s="1"/>
  <c r="AE38" i="143"/>
  <c r="AG38" i="143" s="1"/>
  <c r="AI38" i="143" s="1"/>
  <c r="AJ105" i="143"/>
  <c r="AF105" i="143"/>
  <c r="AH105" i="143" s="1"/>
  <c r="AE105" i="143"/>
  <c r="AG105" i="143" s="1"/>
  <c r="AI105" i="143" s="1"/>
  <c r="AJ624" i="143"/>
  <c r="AE624" i="143"/>
  <c r="AG624" i="143" s="1"/>
  <c r="AI624" i="143" s="1"/>
  <c r="AF624" i="143"/>
  <c r="AH624" i="143" s="1"/>
  <c r="AJ942" i="143"/>
  <c r="AF942" i="143"/>
  <c r="AH942" i="143" s="1"/>
  <c r="AE942" i="143"/>
  <c r="AG942" i="143" s="1"/>
  <c r="AI942" i="143" s="1"/>
  <c r="AJ842" i="143"/>
  <c r="AE842" i="143"/>
  <c r="AG842" i="143" s="1"/>
  <c r="AI842" i="143" s="1"/>
  <c r="AF842" i="143"/>
  <c r="AH842" i="143" s="1"/>
  <c r="AJ928" i="143"/>
  <c r="AF928" i="143"/>
  <c r="AH928" i="143" s="1"/>
  <c r="AE928" i="143"/>
  <c r="AG928" i="143" s="1"/>
  <c r="AI928" i="143" s="1"/>
  <c r="AJ226" i="143"/>
  <c r="AF226" i="143"/>
  <c r="AH226" i="143" s="1"/>
  <c r="AE226" i="143"/>
  <c r="AG226" i="143" s="1"/>
  <c r="AI226" i="143" s="1"/>
  <c r="AJ657" i="143"/>
  <c r="AE657" i="143"/>
  <c r="AG657" i="143" s="1"/>
  <c r="AI657" i="143" s="1"/>
  <c r="AF657" i="143"/>
  <c r="AH657" i="143" s="1"/>
  <c r="AJ964" i="143"/>
  <c r="AF964" i="143"/>
  <c r="AH964" i="143" s="1"/>
  <c r="AE964" i="143"/>
  <c r="AG964" i="143" s="1"/>
  <c r="AI964" i="143" s="1"/>
  <c r="AJ862" i="143"/>
  <c r="AE862" i="143"/>
  <c r="AG862" i="143" s="1"/>
  <c r="AI862" i="143" s="1"/>
  <c r="AF862" i="143"/>
  <c r="AH862" i="143" s="1"/>
  <c r="AJ605" i="143"/>
  <c r="AE605" i="143"/>
  <c r="AG605" i="143" s="1"/>
  <c r="AI605" i="143" s="1"/>
  <c r="AF605" i="143"/>
  <c r="AH605" i="143" s="1"/>
  <c r="AJ225" i="143"/>
  <c r="AE225" i="143"/>
  <c r="AG225" i="143" s="1"/>
  <c r="AI225" i="143" s="1"/>
  <c r="AF225" i="143"/>
  <c r="AH225" i="143" s="1"/>
  <c r="AJ603" i="143"/>
  <c r="AE603" i="143"/>
  <c r="AG603" i="143" s="1"/>
  <c r="AI603" i="143" s="1"/>
  <c r="AF603" i="143"/>
  <c r="AH603" i="143" s="1"/>
  <c r="AJ976" i="143"/>
  <c r="AE976" i="143"/>
  <c r="AG976" i="143" s="1"/>
  <c r="AI976" i="143" s="1"/>
  <c r="AF976" i="143"/>
  <c r="AH976" i="143" s="1"/>
  <c r="AJ385" i="143"/>
  <c r="AE385" i="143"/>
  <c r="AG385" i="143" s="1"/>
  <c r="AI385" i="143" s="1"/>
  <c r="AF385" i="143"/>
  <c r="AH385" i="143" s="1"/>
  <c r="AJ373" i="143"/>
  <c r="AF373" i="143"/>
  <c r="AH373" i="143" s="1"/>
  <c r="AE373" i="143"/>
  <c r="AG373" i="143" s="1"/>
  <c r="AI373" i="143" s="1"/>
  <c r="AJ957" i="143"/>
  <c r="AF957" i="143"/>
  <c r="AH957" i="143" s="1"/>
  <c r="AE957" i="143"/>
  <c r="AG957" i="143" s="1"/>
  <c r="AI957" i="143" s="1"/>
  <c r="AJ429" i="143"/>
  <c r="AE429" i="143"/>
  <c r="AG429" i="143" s="1"/>
  <c r="AI429" i="143" s="1"/>
  <c r="AF429" i="143"/>
  <c r="AH429" i="143" s="1"/>
  <c r="AJ337" i="143"/>
  <c r="AE337" i="143"/>
  <c r="AG337" i="143" s="1"/>
  <c r="AI337" i="143" s="1"/>
  <c r="AF337" i="143"/>
  <c r="AH337" i="143" s="1"/>
  <c r="AJ571" i="143"/>
  <c r="AF571" i="143"/>
  <c r="AH571" i="143" s="1"/>
  <c r="AE571" i="143"/>
  <c r="AG571" i="143" s="1"/>
  <c r="AI571" i="143" s="1"/>
  <c r="AJ153" i="143"/>
  <c r="AE153" i="143"/>
  <c r="AG153" i="143" s="1"/>
  <c r="AI153" i="143" s="1"/>
  <c r="AF153" i="143"/>
  <c r="AH153" i="143" s="1"/>
  <c r="AJ250" i="143"/>
  <c r="AE250" i="143"/>
  <c r="AG250" i="143" s="1"/>
  <c r="AI250" i="143" s="1"/>
  <c r="AF250" i="143"/>
  <c r="AH250" i="143" s="1"/>
  <c r="AJ902" i="143"/>
  <c r="AE902" i="143"/>
  <c r="AG902" i="143" s="1"/>
  <c r="AI902" i="143" s="1"/>
  <c r="AF902" i="143"/>
  <c r="AH902" i="143" s="1"/>
  <c r="AJ713" i="143"/>
  <c r="AF713" i="143"/>
  <c r="AH713" i="143" s="1"/>
  <c r="AE713" i="143"/>
  <c r="AG713" i="143" s="1"/>
  <c r="AI713" i="143" s="1"/>
  <c r="AJ960" i="143"/>
  <c r="AF960" i="143"/>
  <c r="AH960" i="143" s="1"/>
  <c r="AE960" i="143"/>
  <c r="AG960" i="143" s="1"/>
  <c r="AI960" i="143" s="1"/>
  <c r="AJ138" i="143"/>
  <c r="AE138" i="143"/>
  <c r="AG138" i="143" s="1"/>
  <c r="AI138" i="143" s="1"/>
  <c r="AF138" i="143"/>
  <c r="AH138" i="143" s="1"/>
  <c r="AJ567" i="143"/>
  <c r="AF567" i="143"/>
  <c r="AH567" i="143" s="1"/>
  <c r="AE567" i="143"/>
  <c r="AG567" i="143" s="1"/>
  <c r="AI567" i="143" s="1"/>
  <c r="AJ463" i="143"/>
  <c r="AF463" i="143"/>
  <c r="AH463" i="143" s="1"/>
  <c r="AE463" i="143"/>
  <c r="AG463" i="143" s="1"/>
  <c r="AI463" i="143" s="1"/>
  <c r="AJ524" i="143"/>
  <c r="AE524" i="143"/>
  <c r="AG524" i="143" s="1"/>
  <c r="AI524" i="143" s="1"/>
  <c r="AF524" i="143"/>
  <c r="AH524" i="143" s="1"/>
  <c r="AJ811" i="143"/>
  <c r="AE811" i="143"/>
  <c r="AG811" i="143" s="1"/>
  <c r="AI811" i="143" s="1"/>
  <c r="AF811" i="143"/>
  <c r="AH811" i="143" s="1"/>
  <c r="AJ315" i="143"/>
  <c r="AE315" i="143"/>
  <c r="AG315" i="143" s="1"/>
  <c r="AI315" i="143" s="1"/>
  <c r="AF315" i="143"/>
  <c r="AH315" i="143" s="1"/>
  <c r="AJ468" i="143"/>
  <c r="AF468" i="143"/>
  <c r="AH468" i="143" s="1"/>
  <c r="AE468" i="143"/>
  <c r="AG468" i="143" s="1"/>
  <c r="AI468" i="143" s="1"/>
  <c r="AJ920" i="143"/>
  <c r="AE920" i="143"/>
  <c r="AG920" i="143" s="1"/>
  <c r="AI920" i="143" s="1"/>
  <c r="AF920" i="143"/>
  <c r="AH920" i="143" s="1"/>
  <c r="AJ595" i="143"/>
  <c r="AF595" i="143"/>
  <c r="AH595" i="143" s="1"/>
  <c r="AE595" i="143"/>
  <c r="AG595" i="143" s="1"/>
  <c r="AI595" i="143" s="1"/>
  <c r="AJ184" i="143"/>
  <c r="AE184" i="143"/>
  <c r="AG184" i="143" s="1"/>
  <c r="AI184" i="143" s="1"/>
  <c r="AF184" i="143"/>
  <c r="AH184" i="143" s="1"/>
  <c r="AJ340" i="143"/>
  <c r="AF340" i="143"/>
  <c r="AH340" i="143" s="1"/>
  <c r="AE340" i="143"/>
  <c r="AG340" i="143" s="1"/>
  <c r="AI340" i="143" s="1"/>
  <c r="AJ1002" i="143"/>
  <c r="AF1002" i="143"/>
  <c r="AH1002" i="143" s="1"/>
  <c r="AE1002" i="143"/>
  <c r="AG1002" i="143" s="1"/>
  <c r="AI1002" i="143" s="1"/>
  <c r="AJ431" i="143"/>
  <c r="AE431" i="143"/>
  <c r="AG431" i="143" s="1"/>
  <c r="AI431" i="143" s="1"/>
  <c r="AF431" i="143"/>
  <c r="AH431" i="143" s="1"/>
  <c r="AJ143" i="143"/>
  <c r="AE143" i="143"/>
  <c r="AG143" i="143" s="1"/>
  <c r="AI143" i="143" s="1"/>
  <c r="AF143" i="143"/>
  <c r="AH143" i="143" s="1"/>
  <c r="AJ889" i="143"/>
  <c r="AE889" i="143"/>
  <c r="AG889" i="143" s="1"/>
  <c r="AI889" i="143" s="1"/>
  <c r="AF889" i="143"/>
  <c r="AH889" i="143" s="1"/>
  <c r="AJ236" i="143"/>
  <c r="AE236" i="143"/>
  <c r="AG236" i="143" s="1"/>
  <c r="AI236" i="143" s="1"/>
  <c r="AF236" i="143"/>
  <c r="AH236" i="143" s="1"/>
  <c r="AJ903" i="143"/>
  <c r="AE903" i="143"/>
  <c r="AG903" i="143" s="1"/>
  <c r="AI903" i="143" s="1"/>
  <c r="AF903" i="143"/>
  <c r="AH903" i="143" s="1"/>
  <c r="AJ207" i="143"/>
  <c r="AF207" i="143"/>
  <c r="AH207" i="143" s="1"/>
  <c r="AE207" i="143"/>
  <c r="AG207" i="143" s="1"/>
  <c r="AI207" i="143" s="1"/>
  <c r="AJ849" i="143"/>
  <c r="AF849" i="143"/>
  <c r="AH849" i="143" s="1"/>
  <c r="AE849" i="143"/>
  <c r="AG849" i="143" s="1"/>
  <c r="AI849" i="143" s="1"/>
  <c r="AJ438" i="143"/>
  <c r="AE438" i="143"/>
  <c r="AG438" i="143" s="1"/>
  <c r="AI438" i="143" s="1"/>
  <c r="AF438" i="143"/>
  <c r="AH438" i="143" s="1"/>
  <c r="AJ607" i="143"/>
  <c r="AF607" i="143"/>
  <c r="AH607" i="143" s="1"/>
  <c r="AE607" i="143"/>
  <c r="AG607" i="143" s="1"/>
  <c r="AI607" i="143" s="1"/>
  <c r="AJ376" i="143"/>
  <c r="AF376" i="143"/>
  <c r="AH376" i="143" s="1"/>
  <c r="AE376" i="143"/>
  <c r="AG376" i="143" s="1"/>
  <c r="AI376" i="143" s="1"/>
  <c r="AJ507" i="143"/>
  <c r="AE507" i="143"/>
  <c r="AG507" i="143" s="1"/>
  <c r="AI507" i="143" s="1"/>
  <c r="AF507" i="143"/>
  <c r="AH507" i="143" s="1"/>
  <c r="AJ347" i="143"/>
  <c r="AF347" i="143"/>
  <c r="AH347" i="143" s="1"/>
  <c r="AE347" i="143"/>
  <c r="AG347" i="143" s="1"/>
  <c r="AI347" i="143" s="1"/>
  <c r="AJ459" i="143"/>
  <c r="AE459" i="143"/>
  <c r="AG459" i="143" s="1"/>
  <c r="AI459" i="143" s="1"/>
  <c r="AF459" i="143"/>
  <c r="AH459" i="143" s="1"/>
  <c r="AJ658" i="143"/>
  <c r="AF658" i="143"/>
  <c r="AH658" i="143" s="1"/>
  <c r="AE658" i="143"/>
  <c r="AG658" i="143" s="1"/>
  <c r="AI658" i="143" s="1"/>
  <c r="AJ637" i="143"/>
  <c r="AE637" i="143"/>
  <c r="AG637" i="143" s="1"/>
  <c r="AI637" i="143" s="1"/>
  <c r="AF637" i="143"/>
  <c r="AH637" i="143" s="1"/>
  <c r="AJ597" i="143"/>
  <c r="AE597" i="143"/>
  <c r="AG597" i="143" s="1"/>
  <c r="AI597" i="143" s="1"/>
  <c r="AF597" i="143"/>
  <c r="AH597" i="143" s="1"/>
  <c r="AJ806" i="143"/>
  <c r="AF806" i="143"/>
  <c r="AH806" i="143" s="1"/>
  <c r="AE806" i="143"/>
  <c r="AG806" i="143" s="1"/>
  <c r="AI806" i="143" s="1"/>
  <c r="AJ970" i="143"/>
  <c r="AF970" i="143"/>
  <c r="AH970" i="143" s="1"/>
  <c r="AE970" i="143"/>
  <c r="AG970" i="143" s="1"/>
  <c r="AI970" i="143" s="1"/>
  <c r="AJ665" i="143"/>
  <c r="AF665" i="143"/>
  <c r="AH665" i="143" s="1"/>
  <c r="AE665" i="143"/>
  <c r="AG665" i="143" s="1"/>
  <c r="AI665" i="143" s="1"/>
  <c r="AJ192" i="143"/>
  <c r="AF192" i="143"/>
  <c r="AH192" i="143" s="1"/>
  <c r="AE192" i="143"/>
  <c r="AG192" i="143" s="1"/>
  <c r="AI192" i="143" s="1"/>
  <c r="AJ1010" i="143"/>
  <c r="AE1010" i="143"/>
  <c r="AG1010" i="143" s="1"/>
  <c r="AI1010" i="143" s="1"/>
  <c r="AF1010" i="143"/>
  <c r="AH1010" i="143" s="1"/>
  <c r="AJ190" i="143"/>
  <c r="AF190" i="143"/>
  <c r="AH190" i="143" s="1"/>
  <c r="AE190" i="143"/>
  <c r="AG190" i="143" s="1"/>
  <c r="AI190" i="143" s="1"/>
  <c r="AJ383" i="143"/>
  <c r="AF383" i="143"/>
  <c r="AH383" i="143" s="1"/>
  <c r="AE383" i="143"/>
  <c r="AG383" i="143" s="1"/>
  <c r="AI383" i="143" s="1"/>
  <c r="AJ1005" i="143"/>
  <c r="AF1005" i="143"/>
  <c r="AH1005" i="143" s="1"/>
  <c r="AE1005" i="143"/>
  <c r="AG1005" i="143" s="1"/>
  <c r="AI1005" i="143" s="1"/>
  <c r="AJ77" i="143"/>
  <c r="AF77" i="143"/>
  <c r="AH77" i="143" s="1"/>
  <c r="AE77" i="143"/>
  <c r="AG77" i="143" s="1"/>
  <c r="AI77" i="143" s="1"/>
  <c r="AJ73" i="143"/>
  <c r="AE73" i="143"/>
  <c r="AG73" i="143" s="1"/>
  <c r="AI73" i="143" s="1"/>
  <c r="AF73" i="143"/>
  <c r="AH73" i="143" s="1"/>
  <c r="AJ655" i="143"/>
  <c r="AE655" i="143"/>
  <c r="AG655" i="143" s="1"/>
  <c r="AI655" i="143" s="1"/>
  <c r="AF655" i="143"/>
  <c r="AH655" i="143" s="1"/>
  <c r="AJ287" i="143"/>
  <c r="AE287" i="143"/>
  <c r="AG287" i="143" s="1"/>
  <c r="AI287" i="143" s="1"/>
  <c r="AF287" i="143"/>
  <c r="AH287" i="143" s="1"/>
  <c r="AJ861" i="143"/>
  <c r="AE861" i="143"/>
  <c r="AG861" i="143" s="1"/>
  <c r="AI861" i="143" s="1"/>
  <c r="AF861" i="143"/>
  <c r="AH861" i="143" s="1"/>
  <c r="AJ519" i="143"/>
  <c r="AF519" i="143"/>
  <c r="AH519" i="143" s="1"/>
  <c r="AE519" i="143"/>
  <c r="AG519" i="143" s="1"/>
  <c r="AI519" i="143" s="1"/>
  <c r="AJ856" i="143"/>
  <c r="AE856" i="143"/>
  <c r="AG856" i="143" s="1"/>
  <c r="AI856" i="143" s="1"/>
  <c r="AF856" i="143"/>
  <c r="AH856" i="143" s="1"/>
  <c r="AJ777" i="143"/>
  <c r="AF777" i="143"/>
  <c r="AH777" i="143" s="1"/>
  <c r="AE777" i="143"/>
  <c r="AG777" i="143" s="1"/>
  <c r="AI777" i="143" s="1"/>
  <c r="AJ36" i="143"/>
  <c r="AF36" i="143"/>
  <c r="AH36" i="143" s="1"/>
  <c r="AE36" i="143"/>
  <c r="AG36" i="143" s="1"/>
  <c r="AI36" i="143" s="1"/>
  <c r="AJ193" i="143"/>
  <c r="AE193" i="143"/>
  <c r="AG193" i="143" s="1"/>
  <c r="AI193" i="143" s="1"/>
  <c r="AF193" i="143"/>
  <c r="AH193" i="143" s="1"/>
  <c r="AJ781" i="143"/>
  <c r="AE781" i="143"/>
  <c r="AG781" i="143" s="1"/>
  <c r="AI781" i="143" s="1"/>
  <c r="AF781" i="143"/>
  <c r="AH781" i="143" s="1"/>
  <c r="AJ339" i="143"/>
  <c r="AE339" i="143"/>
  <c r="AG339" i="143" s="1"/>
  <c r="AI339" i="143" s="1"/>
  <c r="AF339" i="143"/>
  <c r="AH339" i="143" s="1"/>
  <c r="AJ54" i="143"/>
  <c r="AE54" i="143"/>
  <c r="AG54" i="143" s="1"/>
  <c r="AI54" i="143" s="1"/>
  <c r="AF54" i="143"/>
  <c r="AH54" i="143" s="1"/>
  <c r="AJ127" i="143"/>
  <c r="AF127" i="143"/>
  <c r="AH127" i="143" s="1"/>
  <c r="AE127" i="143"/>
  <c r="AG127" i="143" s="1"/>
  <c r="AI127" i="143" s="1"/>
  <c r="AJ751" i="143"/>
  <c r="AF751" i="143"/>
  <c r="AH751" i="143" s="1"/>
  <c r="AE751" i="143"/>
  <c r="AG751" i="143" s="1"/>
  <c r="AI751" i="143" s="1"/>
  <c r="AJ414" i="143"/>
  <c r="AF414" i="143"/>
  <c r="AH414" i="143" s="1"/>
  <c r="AE414" i="143"/>
  <c r="AG414" i="143" s="1"/>
  <c r="AI414" i="143" s="1"/>
  <c r="AJ814" i="143"/>
  <c r="AE814" i="143"/>
  <c r="AG814" i="143" s="1"/>
  <c r="AI814" i="143" s="1"/>
  <c r="AF814" i="143"/>
  <c r="AH814" i="143" s="1"/>
  <c r="AJ125" i="143"/>
  <c r="AE125" i="143"/>
  <c r="AG125" i="143" s="1"/>
  <c r="AI125" i="143" s="1"/>
  <c r="AF125" i="143"/>
  <c r="AH125" i="143" s="1"/>
  <c r="AJ418" i="143"/>
  <c r="AF418" i="143"/>
  <c r="AH418" i="143" s="1"/>
  <c r="AE418" i="143"/>
  <c r="AG418" i="143" s="1"/>
  <c r="AI418" i="143" s="1"/>
  <c r="AJ807" i="143"/>
  <c r="AF807" i="143"/>
  <c r="AH807" i="143" s="1"/>
  <c r="AE807" i="143"/>
  <c r="AG807" i="143" s="1"/>
  <c r="AI807" i="143" s="1"/>
  <c r="AJ23" i="143"/>
  <c r="AF23" i="143"/>
  <c r="AH23" i="143" s="1"/>
  <c r="AE23" i="143"/>
  <c r="AG23" i="143" s="1"/>
  <c r="AI23" i="143" s="1"/>
  <c r="AJ847" i="143"/>
  <c r="AE847" i="143"/>
  <c r="AG847" i="143" s="1"/>
  <c r="AI847" i="143" s="1"/>
  <c r="AF847" i="143"/>
  <c r="AH847" i="143" s="1"/>
  <c r="AJ801" i="143"/>
  <c r="AF801" i="143"/>
  <c r="AH801" i="143" s="1"/>
  <c r="AE801" i="143"/>
  <c r="AG801" i="143" s="1"/>
  <c r="AI801" i="143" s="1"/>
  <c r="AJ242" i="143"/>
  <c r="AE242" i="143"/>
  <c r="AG242" i="143" s="1"/>
  <c r="AI242" i="143" s="1"/>
  <c r="AF242" i="143"/>
  <c r="AH242" i="143" s="1"/>
  <c r="AJ930" i="143"/>
  <c r="AE930" i="143"/>
  <c r="AG930" i="143" s="1"/>
  <c r="AI930" i="143" s="1"/>
  <c r="AF930" i="143"/>
  <c r="AH930" i="143" s="1"/>
  <c r="AJ788" i="143"/>
  <c r="AF788" i="143"/>
  <c r="AH788" i="143" s="1"/>
  <c r="AE788" i="143"/>
  <c r="AG788" i="143" s="1"/>
  <c r="AI788" i="143" s="1"/>
  <c r="AJ348" i="143"/>
  <c r="AE348" i="143"/>
  <c r="AG348" i="143" s="1"/>
  <c r="AI348" i="143" s="1"/>
  <c r="AF348" i="143"/>
  <c r="AH348" i="143" s="1"/>
  <c r="AJ364" i="143"/>
  <c r="AF364" i="143"/>
  <c r="AH364" i="143" s="1"/>
  <c r="AE364" i="143"/>
  <c r="AG364" i="143" s="1"/>
  <c r="AI364" i="143" s="1"/>
  <c r="AJ955" i="143"/>
  <c r="AE955" i="143"/>
  <c r="AG955" i="143" s="1"/>
  <c r="AI955" i="143" s="1"/>
  <c r="AF955" i="143"/>
  <c r="AH955" i="143" s="1"/>
  <c r="AJ61" i="143"/>
  <c r="AE61" i="143"/>
  <c r="AG61" i="143" s="1"/>
  <c r="AI61" i="143" s="1"/>
  <c r="AF61" i="143"/>
  <c r="AH61" i="143" s="1"/>
  <c r="AJ963" i="143"/>
  <c r="AF963" i="143"/>
  <c r="AH963" i="143" s="1"/>
  <c r="AE963" i="143"/>
  <c r="AG963" i="143" s="1"/>
  <c r="AI963" i="143" s="1"/>
  <c r="AJ512" i="143"/>
  <c r="AE512" i="143"/>
  <c r="AG512" i="143" s="1"/>
  <c r="AI512" i="143" s="1"/>
  <c r="AF512" i="143"/>
  <c r="AH512" i="143" s="1"/>
  <c r="AJ270" i="143"/>
  <c r="AF270" i="143"/>
  <c r="AH270" i="143" s="1"/>
  <c r="AE270" i="143"/>
  <c r="AG270" i="143" s="1"/>
  <c r="AI270" i="143" s="1"/>
  <c r="AJ544" i="143"/>
  <c r="AF544" i="143"/>
  <c r="AH544" i="143" s="1"/>
  <c r="AE544" i="143"/>
  <c r="AG544" i="143" s="1"/>
  <c r="AI544" i="143" s="1"/>
  <c r="AJ64" i="143"/>
  <c r="AE64" i="143"/>
  <c r="AG64" i="143" s="1"/>
  <c r="AI64" i="143" s="1"/>
  <c r="AF64" i="143"/>
  <c r="AH64" i="143" s="1"/>
  <c r="AJ786" i="143"/>
  <c r="AE786" i="143"/>
  <c r="AG786" i="143" s="1"/>
  <c r="AI786" i="143" s="1"/>
  <c r="AF786" i="143"/>
  <c r="AH786" i="143" s="1"/>
  <c r="AJ551" i="143"/>
  <c r="AE551" i="143"/>
  <c r="AG551" i="143" s="1"/>
  <c r="AI551" i="143" s="1"/>
  <c r="AF551" i="143"/>
  <c r="AH551" i="143" s="1"/>
  <c r="AJ288" i="143"/>
  <c r="AE288" i="143"/>
  <c r="AG288" i="143" s="1"/>
  <c r="AI288" i="143" s="1"/>
  <c r="AF288" i="143"/>
  <c r="AH288" i="143" s="1"/>
  <c r="AJ516" i="143"/>
  <c r="AF516" i="143"/>
  <c r="AH516" i="143" s="1"/>
  <c r="AE516" i="143"/>
  <c r="AG516" i="143" s="1"/>
  <c r="AI516" i="143" s="1"/>
  <c r="AJ561" i="143"/>
  <c r="AF561" i="143"/>
  <c r="AH561" i="143" s="1"/>
  <c r="AE561" i="143"/>
  <c r="AG561" i="143" s="1"/>
  <c r="AI561" i="143" s="1"/>
  <c r="AJ770" i="143"/>
  <c r="AE770" i="143"/>
  <c r="AG770" i="143" s="1"/>
  <c r="AI770" i="143" s="1"/>
  <c r="AF770" i="143"/>
  <c r="AH770" i="143" s="1"/>
  <c r="AJ365" i="143"/>
  <c r="AF365" i="143"/>
  <c r="AH365" i="143" s="1"/>
  <c r="AE365" i="143"/>
  <c r="AG365" i="143" s="1"/>
  <c r="AI365" i="143" s="1"/>
  <c r="AJ692" i="143"/>
  <c r="AE692" i="143"/>
  <c r="AG692" i="143" s="1"/>
  <c r="AI692" i="143" s="1"/>
  <c r="AF692" i="143"/>
  <c r="AH692" i="143" s="1"/>
  <c r="AJ676" i="143"/>
  <c r="AE676" i="143"/>
  <c r="AG676" i="143" s="1"/>
  <c r="AI676" i="143" s="1"/>
  <c r="AF676" i="143"/>
  <c r="AH676" i="143" s="1"/>
  <c r="AJ42" i="143"/>
  <c r="AE42" i="143"/>
  <c r="AG42" i="143" s="1"/>
  <c r="AI42" i="143" s="1"/>
  <c r="AF42" i="143"/>
  <c r="AH42" i="143" s="1"/>
  <c r="AJ796" i="143"/>
  <c r="AF796" i="143"/>
  <c r="AH796" i="143" s="1"/>
  <c r="AE796" i="143"/>
  <c r="AG796" i="143" s="1"/>
  <c r="AI796" i="143" s="1"/>
  <c r="AJ712" i="143"/>
  <c r="AF712" i="143"/>
  <c r="AH712" i="143" s="1"/>
  <c r="AE712" i="143"/>
  <c r="AG712" i="143" s="1"/>
  <c r="AI712" i="143" s="1"/>
  <c r="AJ266" i="143"/>
  <c r="AF266" i="143"/>
  <c r="AH266" i="143" s="1"/>
  <c r="AE266" i="143"/>
  <c r="AG266" i="143" s="1"/>
  <c r="AI266" i="143" s="1"/>
  <c r="AJ478" i="143"/>
  <c r="AF478" i="143"/>
  <c r="AH478" i="143" s="1"/>
  <c r="AE478" i="143"/>
  <c r="AG478" i="143" s="1"/>
  <c r="AI478" i="143" s="1"/>
  <c r="AJ956" i="143"/>
  <c r="AE956" i="143"/>
  <c r="AG956" i="143" s="1"/>
  <c r="AI956" i="143" s="1"/>
  <c r="AF956" i="143"/>
  <c r="AH956" i="143" s="1"/>
  <c r="AJ681" i="143"/>
  <c r="AF681" i="143"/>
  <c r="AH681" i="143" s="1"/>
  <c r="AE681" i="143"/>
  <c r="AG681" i="143" s="1"/>
  <c r="AI681" i="143" s="1"/>
  <c r="AJ800" i="143"/>
  <c r="AE800" i="143"/>
  <c r="AG800" i="143" s="1"/>
  <c r="AI800" i="143" s="1"/>
  <c r="AF800" i="143"/>
  <c r="AH800" i="143" s="1"/>
  <c r="AJ880" i="143"/>
  <c r="AF880" i="143"/>
  <c r="AH880" i="143" s="1"/>
  <c r="AE880" i="143"/>
  <c r="AG880" i="143" s="1"/>
  <c r="AI880" i="143" s="1"/>
  <c r="AJ86" i="143"/>
  <c r="AE86" i="143"/>
  <c r="AG86" i="143" s="1"/>
  <c r="AI86" i="143" s="1"/>
  <c r="AF86" i="143"/>
  <c r="AH86" i="143" s="1"/>
  <c r="AJ775" i="143"/>
  <c r="AF775" i="143"/>
  <c r="AH775" i="143" s="1"/>
  <c r="AE775" i="143"/>
  <c r="AG775" i="143" s="1"/>
  <c r="AI775" i="143" s="1"/>
  <c r="AJ921" i="143"/>
  <c r="AF921" i="143"/>
  <c r="AH921" i="143" s="1"/>
  <c r="AE921" i="143"/>
  <c r="AG921" i="143" s="1"/>
  <c r="AI921" i="143" s="1"/>
  <c r="AJ934" i="143"/>
  <c r="AE934" i="143"/>
  <c r="AG934" i="143" s="1"/>
  <c r="AI934" i="143" s="1"/>
  <c r="AF934" i="143"/>
  <c r="AH934" i="143" s="1"/>
  <c r="AJ682" i="143"/>
  <c r="AE682" i="143"/>
  <c r="AG682" i="143" s="1"/>
  <c r="AI682" i="143" s="1"/>
  <c r="AF682" i="143"/>
  <c r="AH682" i="143" s="1"/>
  <c r="AJ469" i="143"/>
  <c r="AE469" i="143"/>
  <c r="AG469" i="143" s="1"/>
  <c r="AI469" i="143" s="1"/>
  <c r="AF469" i="143"/>
  <c r="AH469" i="143" s="1"/>
  <c r="AJ691" i="143"/>
  <c r="AE691" i="143"/>
  <c r="AG691" i="143" s="1"/>
  <c r="AI691" i="143" s="1"/>
  <c r="AF691" i="143"/>
  <c r="AH691" i="143" s="1"/>
  <c r="AJ823" i="143"/>
  <c r="AE823" i="143"/>
  <c r="AG823" i="143" s="1"/>
  <c r="AI823" i="143" s="1"/>
  <c r="AF823" i="143"/>
  <c r="AH823" i="143" s="1"/>
  <c r="AJ66" i="143"/>
  <c r="AE66" i="143"/>
  <c r="AG66" i="143" s="1"/>
  <c r="AI66" i="143" s="1"/>
  <c r="AF66" i="143"/>
  <c r="AH66" i="143" s="1"/>
  <c r="AJ572" i="143"/>
  <c r="AF572" i="143"/>
  <c r="AH572" i="143" s="1"/>
  <c r="AE572" i="143"/>
  <c r="AG572" i="143" s="1"/>
  <c r="AI572" i="143" s="1"/>
  <c r="AJ952" i="143"/>
  <c r="AF952" i="143"/>
  <c r="AH952" i="143" s="1"/>
  <c r="AE952" i="143"/>
  <c r="AG952" i="143" s="1"/>
  <c r="AI952" i="143" s="1"/>
  <c r="AJ782" i="143"/>
  <c r="AF782" i="143"/>
  <c r="AH782" i="143" s="1"/>
  <c r="AE782" i="143"/>
  <c r="AG782" i="143" s="1"/>
  <c r="AI782" i="143" s="1"/>
  <c r="AJ419" i="143"/>
  <c r="AE419" i="143"/>
  <c r="AG419" i="143" s="1"/>
  <c r="AI419" i="143" s="1"/>
  <c r="AF419" i="143"/>
  <c r="AH419" i="143" s="1"/>
  <c r="AJ972" i="143"/>
  <c r="AE972" i="143"/>
  <c r="AG972" i="143" s="1"/>
  <c r="AI972" i="143" s="1"/>
  <c r="AF972" i="143"/>
  <c r="AH972" i="143" s="1"/>
  <c r="AJ281" i="143"/>
  <c r="AF281" i="143"/>
  <c r="AH281" i="143" s="1"/>
  <c r="AE281" i="143"/>
  <c r="AG281" i="143" s="1"/>
  <c r="AI281" i="143" s="1"/>
  <c r="AJ195" i="143"/>
  <c r="AE195" i="143"/>
  <c r="AG195" i="143" s="1"/>
  <c r="AI195" i="143" s="1"/>
  <c r="AF195" i="143"/>
  <c r="AH195" i="143" s="1"/>
  <c r="AJ69" i="143"/>
  <c r="AE69" i="143"/>
  <c r="AG69" i="143" s="1"/>
  <c r="AI69" i="143" s="1"/>
  <c r="AF69" i="143"/>
  <c r="AH69" i="143" s="1"/>
  <c r="AJ745" i="143"/>
  <c r="AF745" i="143"/>
  <c r="AH745" i="143" s="1"/>
  <c r="AE745" i="143"/>
  <c r="AG745" i="143" s="1"/>
  <c r="AI745" i="143" s="1"/>
  <c r="AJ179" i="143"/>
  <c r="AE179" i="143"/>
  <c r="AG179" i="143" s="1"/>
  <c r="AI179" i="143" s="1"/>
  <c r="AF179" i="143"/>
  <c r="AH179" i="143" s="1"/>
  <c r="AJ300" i="143"/>
  <c r="AF300" i="143"/>
  <c r="AH300" i="143" s="1"/>
  <c r="AE300" i="143"/>
  <c r="AG300" i="143" s="1"/>
  <c r="AI300" i="143" s="1"/>
  <c r="AJ402" i="143"/>
  <c r="AE402" i="143"/>
  <c r="AG402" i="143" s="1"/>
  <c r="AI402" i="143" s="1"/>
  <c r="AF402" i="143"/>
  <c r="AH402" i="143" s="1"/>
  <c r="AJ993" i="143"/>
  <c r="AF993" i="143"/>
  <c r="AH993" i="143" s="1"/>
  <c r="AE993" i="143"/>
  <c r="AG993" i="143" s="1"/>
  <c r="AI993" i="143" s="1"/>
  <c r="AJ966" i="143"/>
  <c r="AE966" i="143"/>
  <c r="AG966" i="143" s="1"/>
  <c r="AI966" i="143" s="1"/>
  <c r="AF966" i="143"/>
  <c r="AH966" i="143" s="1"/>
  <c r="AJ45" i="143"/>
  <c r="AE45" i="143"/>
  <c r="AG45" i="143" s="1"/>
  <c r="AI45" i="143" s="1"/>
  <c r="AF45" i="143"/>
  <c r="AH45" i="143" s="1"/>
  <c r="AJ734" i="143"/>
  <c r="AE734" i="143"/>
  <c r="AG734" i="143" s="1"/>
  <c r="AI734" i="143" s="1"/>
  <c r="AF734" i="143"/>
  <c r="AH734" i="143" s="1"/>
  <c r="AJ506" i="143"/>
  <c r="AE506" i="143"/>
  <c r="AG506" i="143" s="1"/>
  <c r="AI506" i="143" s="1"/>
  <c r="AF506" i="143"/>
  <c r="AH506" i="143" s="1"/>
  <c r="AJ235" i="143"/>
  <c r="AE235" i="143"/>
  <c r="AG235" i="143" s="1"/>
  <c r="AI235" i="143" s="1"/>
  <c r="AF235" i="143"/>
  <c r="AH235" i="143" s="1"/>
  <c r="AJ286" i="143"/>
  <c r="AE286" i="143"/>
  <c r="AG286" i="143" s="1"/>
  <c r="AI286" i="143" s="1"/>
  <c r="AF286" i="143"/>
  <c r="AH286" i="143" s="1"/>
  <c r="AJ392" i="143"/>
  <c r="AE392" i="143"/>
  <c r="AG392" i="143" s="1"/>
  <c r="AI392" i="143" s="1"/>
  <c r="AF392" i="143"/>
  <c r="AH392" i="143" s="1"/>
  <c r="AJ730" i="143"/>
  <c r="AE730" i="143"/>
  <c r="AG730" i="143" s="1"/>
  <c r="AI730" i="143" s="1"/>
  <c r="AF730" i="143"/>
  <c r="AH730" i="143" s="1"/>
  <c r="AJ82" i="143"/>
  <c r="AF82" i="143"/>
  <c r="AH82" i="143" s="1"/>
  <c r="AE82" i="143"/>
  <c r="AG82" i="143" s="1"/>
  <c r="AI82" i="143" s="1"/>
  <c r="AJ813" i="143"/>
  <c r="AF813" i="143"/>
  <c r="AH813" i="143" s="1"/>
  <c r="AE813" i="143"/>
  <c r="AG813" i="143" s="1"/>
  <c r="AI813" i="143" s="1"/>
  <c r="AJ810" i="143"/>
  <c r="AF810" i="143"/>
  <c r="AH810" i="143" s="1"/>
  <c r="AE810" i="143"/>
  <c r="AG810" i="143" s="1"/>
  <c r="AI810" i="143" s="1"/>
  <c r="AJ848" i="143"/>
  <c r="AF848" i="143"/>
  <c r="AH848" i="143" s="1"/>
  <c r="AE848" i="143"/>
  <c r="AG848" i="143" s="1"/>
  <c r="AI848" i="143" s="1"/>
  <c r="AJ612" i="143"/>
  <c r="AE612" i="143"/>
  <c r="AG612" i="143" s="1"/>
  <c r="AI612" i="143" s="1"/>
  <c r="AF612" i="143"/>
  <c r="AH612" i="143" s="1"/>
  <c r="AJ259" i="143"/>
  <c r="AE259" i="143"/>
  <c r="AG259" i="143" s="1"/>
  <c r="AI259" i="143" s="1"/>
  <c r="AF259" i="143"/>
  <c r="AH259" i="143" s="1"/>
  <c r="AJ263" i="143"/>
  <c r="AE263" i="143"/>
  <c r="AG263" i="143" s="1"/>
  <c r="AI263" i="143" s="1"/>
  <c r="AF263" i="143"/>
  <c r="AH263" i="143" s="1"/>
  <c r="AJ508" i="143"/>
  <c r="AE508" i="143"/>
  <c r="AG508" i="143" s="1"/>
  <c r="AI508" i="143" s="1"/>
  <c r="AF508" i="143"/>
  <c r="AH508" i="143" s="1"/>
  <c r="AJ158" i="143"/>
  <c r="AF158" i="143"/>
  <c r="AH158" i="143" s="1"/>
  <c r="AE158" i="143"/>
  <c r="AG158" i="143" s="1"/>
  <c r="AI158" i="143" s="1"/>
  <c r="AJ198" i="143"/>
  <c r="AE198" i="143"/>
  <c r="AG198" i="143" s="1"/>
  <c r="AI198" i="143" s="1"/>
  <c r="AF198" i="143"/>
  <c r="AH198" i="143" s="1"/>
  <c r="AJ752" i="143"/>
  <c r="AE752" i="143"/>
  <c r="AG752" i="143" s="1"/>
  <c r="AI752" i="143" s="1"/>
  <c r="AF752" i="143"/>
  <c r="AH752" i="143" s="1"/>
  <c r="AJ295" i="143"/>
  <c r="AE295" i="143"/>
  <c r="AG295" i="143" s="1"/>
  <c r="AI295" i="143" s="1"/>
  <c r="AF295" i="143"/>
  <c r="AH295" i="143" s="1"/>
  <c r="AJ345" i="143"/>
  <c r="AF345" i="143"/>
  <c r="AH345" i="143" s="1"/>
  <c r="AE345" i="143"/>
  <c r="AG345" i="143" s="1"/>
  <c r="AI345" i="143" s="1"/>
  <c r="AJ293" i="143"/>
  <c r="AE293" i="143"/>
  <c r="AG293" i="143" s="1"/>
  <c r="AI293" i="143" s="1"/>
  <c r="AF293" i="143"/>
  <c r="AH293" i="143" s="1"/>
  <c r="AJ604" i="143"/>
  <c r="AE604" i="143"/>
  <c r="AG604" i="143" s="1"/>
  <c r="AI604" i="143" s="1"/>
  <c r="AF604" i="143"/>
  <c r="AH604" i="143" s="1"/>
  <c r="AJ41" i="143"/>
  <c r="AF41" i="143"/>
  <c r="AH41" i="143" s="1"/>
  <c r="AE41" i="143"/>
  <c r="AG41" i="143" s="1"/>
  <c r="AI41" i="143" s="1"/>
  <c r="AJ342" i="143"/>
  <c r="AE342" i="143"/>
  <c r="AG342" i="143" s="1"/>
  <c r="AI342" i="143" s="1"/>
  <c r="AF342" i="143"/>
  <c r="AH342" i="143" s="1"/>
  <c r="AJ542" i="143"/>
  <c r="AF542" i="143"/>
  <c r="AH542" i="143" s="1"/>
  <c r="AE542" i="143"/>
  <c r="AG542" i="143" s="1"/>
  <c r="AI542" i="143" s="1"/>
  <c r="AJ318" i="143"/>
  <c r="AF318" i="143"/>
  <c r="AH318" i="143" s="1"/>
  <c r="AE318" i="143"/>
  <c r="AG318" i="143" s="1"/>
  <c r="AI318" i="143" s="1"/>
  <c r="AJ186" i="143"/>
  <c r="AF186" i="143"/>
  <c r="AH186" i="143" s="1"/>
  <c r="AE186" i="143"/>
  <c r="AG186" i="143" s="1"/>
  <c r="AI186" i="143" s="1"/>
  <c r="AJ989" i="143"/>
  <c r="AE989" i="143"/>
  <c r="AG989" i="143" s="1"/>
  <c r="AI989" i="143" s="1"/>
  <c r="AF989" i="143"/>
  <c r="AH989" i="143" s="1"/>
  <c r="AJ162" i="143"/>
  <c r="AE162" i="143"/>
  <c r="AG162" i="143" s="1"/>
  <c r="AI162" i="143" s="1"/>
  <c r="AF162" i="143"/>
  <c r="AH162" i="143" s="1"/>
  <c r="AJ910" i="143"/>
  <c r="AF910" i="143"/>
  <c r="AH910" i="143" s="1"/>
  <c r="AE910" i="143"/>
  <c r="AG910" i="143" s="1"/>
  <c r="AI910" i="143" s="1"/>
  <c r="AJ172" i="143"/>
  <c r="AE172" i="143"/>
  <c r="AG172" i="143" s="1"/>
  <c r="AI172" i="143" s="1"/>
  <c r="AF172" i="143"/>
  <c r="AH172" i="143" s="1"/>
  <c r="AJ223" i="143"/>
  <c r="AE223" i="143"/>
  <c r="AG223" i="143" s="1"/>
  <c r="AI223" i="143" s="1"/>
  <c r="AF223" i="143"/>
  <c r="AH223" i="143" s="1"/>
  <c r="AJ750" i="143"/>
  <c r="AE750" i="143"/>
  <c r="AG750" i="143" s="1"/>
  <c r="AI750" i="143" s="1"/>
  <c r="AF750" i="143"/>
  <c r="AH750" i="143" s="1"/>
  <c r="AJ230" i="143"/>
  <c r="AF230" i="143"/>
  <c r="AH230" i="143" s="1"/>
  <c r="AE230" i="143"/>
  <c r="AG230" i="143" s="1"/>
  <c r="AI230" i="143" s="1"/>
  <c r="AJ60" i="143"/>
  <c r="AE60" i="143"/>
  <c r="AG60" i="143" s="1"/>
  <c r="AI60" i="143" s="1"/>
  <c r="AF60" i="143"/>
  <c r="AH60" i="143" s="1"/>
  <c r="AJ454" i="143"/>
  <c r="AF454" i="143"/>
  <c r="AH454" i="143" s="1"/>
  <c r="AE454" i="143"/>
  <c r="AG454" i="143" s="1"/>
  <c r="AI454" i="143" s="1"/>
  <c r="AJ274" i="143"/>
  <c r="AE274" i="143"/>
  <c r="AG274" i="143" s="1"/>
  <c r="AI274" i="143" s="1"/>
  <c r="AF274" i="143"/>
  <c r="AH274" i="143" s="1"/>
  <c r="AJ110" i="143"/>
  <c r="AE110" i="143"/>
  <c r="AG110" i="143" s="1"/>
  <c r="AI110" i="143" s="1"/>
  <c r="AF110" i="143"/>
  <c r="AH110" i="143" s="1"/>
  <c r="AJ968" i="143"/>
  <c r="AE968" i="143"/>
  <c r="AG968" i="143" s="1"/>
  <c r="AI968" i="143" s="1"/>
  <c r="AF968" i="143"/>
  <c r="AH968" i="143" s="1"/>
  <c r="AJ868" i="143"/>
  <c r="AF868" i="143"/>
  <c r="AH868" i="143" s="1"/>
  <c r="AE868" i="143"/>
  <c r="AG868" i="143" s="1"/>
  <c r="AI868" i="143" s="1"/>
  <c r="AJ155" i="143"/>
  <c r="AF155" i="143"/>
  <c r="AH155" i="143" s="1"/>
  <c r="AE155" i="143"/>
  <c r="AG155" i="143" s="1"/>
  <c r="AI155" i="143" s="1"/>
  <c r="AJ982" i="143"/>
  <c r="AE982" i="143"/>
  <c r="AG982" i="143" s="1"/>
  <c r="AI982" i="143" s="1"/>
  <c r="AF982" i="143"/>
  <c r="AH982" i="143" s="1"/>
  <c r="AJ555" i="143"/>
  <c r="AF555" i="143"/>
  <c r="AH555" i="143" s="1"/>
  <c r="AE555" i="143"/>
  <c r="AG555" i="143" s="1"/>
  <c r="AI555" i="143" s="1"/>
  <c r="AJ422" i="143"/>
  <c r="AF422" i="143"/>
  <c r="AH422" i="143" s="1"/>
  <c r="AE422" i="143"/>
  <c r="AG422" i="143" s="1"/>
  <c r="AI422" i="143" s="1"/>
  <c r="AJ101" i="143"/>
  <c r="AF101" i="143"/>
  <c r="AH101" i="143" s="1"/>
  <c r="AE101" i="143"/>
  <c r="AG101" i="143" s="1"/>
  <c r="AI101" i="143" s="1"/>
  <c r="AJ477" i="143"/>
  <c r="AF477" i="143"/>
  <c r="AH477" i="143" s="1"/>
  <c r="AE477" i="143"/>
  <c r="AG477" i="143" s="1"/>
  <c r="AI477" i="143" s="1"/>
  <c r="AJ94" i="143"/>
  <c r="AF94" i="143"/>
  <c r="AH94" i="143" s="1"/>
  <c r="AE94" i="143"/>
  <c r="AG94" i="143" s="1"/>
  <c r="AI94" i="143" s="1"/>
  <c r="AJ627" i="143"/>
  <c r="AF627" i="143"/>
  <c r="AH627" i="143" s="1"/>
  <c r="AE627" i="143"/>
  <c r="AG627" i="143" s="1"/>
  <c r="AI627" i="143" s="1"/>
  <c r="AJ666" i="143"/>
  <c r="AF666" i="143"/>
  <c r="AH666" i="143" s="1"/>
  <c r="AE666" i="143"/>
  <c r="AG666" i="143" s="1"/>
  <c r="AI666" i="143" s="1"/>
  <c r="AJ568" i="143"/>
  <c r="AE568" i="143"/>
  <c r="AG568" i="143" s="1"/>
  <c r="AI568" i="143" s="1"/>
  <c r="AF568" i="143"/>
  <c r="AH568" i="143" s="1"/>
  <c r="AJ654" i="143"/>
  <c r="AF654" i="143"/>
  <c r="AH654" i="143" s="1"/>
  <c r="AE654" i="143"/>
  <c r="AG654" i="143" s="1"/>
  <c r="AI654" i="143" s="1"/>
  <c r="AJ841" i="143"/>
  <c r="AE841" i="143"/>
  <c r="AG841" i="143" s="1"/>
  <c r="AI841" i="143" s="1"/>
  <c r="AF841" i="143"/>
  <c r="AH841" i="143" s="1"/>
  <c r="AJ32" i="143"/>
  <c r="AE32" i="143"/>
  <c r="AG32" i="143" s="1"/>
  <c r="AI32" i="143" s="1"/>
  <c r="AF32" i="143"/>
  <c r="AH32" i="143" s="1"/>
  <c r="AJ708" i="143"/>
  <c r="AE708" i="143"/>
  <c r="AG708" i="143" s="1"/>
  <c r="AI708" i="143" s="1"/>
  <c r="AF708" i="143"/>
  <c r="AH708" i="143" s="1"/>
  <c r="AJ197" i="143"/>
  <c r="AF197" i="143"/>
  <c r="AH197" i="143" s="1"/>
  <c r="AE197" i="143"/>
  <c r="AG197" i="143" s="1"/>
  <c r="AI197" i="143" s="1"/>
  <c r="AJ254" i="143"/>
  <c r="AE254" i="143"/>
  <c r="AG254" i="143" s="1"/>
  <c r="AI254" i="143" s="1"/>
  <c r="AF254" i="143"/>
  <c r="AH254" i="143" s="1"/>
  <c r="AJ652" i="143"/>
  <c r="AE652" i="143"/>
  <c r="AG652" i="143" s="1"/>
  <c r="AI652" i="143" s="1"/>
  <c r="AF652" i="143"/>
  <c r="AH652" i="143" s="1"/>
  <c r="AJ96" i="143"/>
  <c r="AE96" i="143"/>
  <c r="AG96" i="143" s="1"/>
  <c r="AI96" i="143" s="1"/>
  <c r="AF96" i="143"/>
  <c r="AH96" i="143" s="1"/>
  <c r="AJ133" i="143"/>
  <c r="AE133" i="143"/>
  <c r="AG133" i="143" s="1"/>
  <c r="AI133" i="143" s="1"/>
  <c r="AF133" i="143"/>
  <c r="AH133" i="143" s="1"/>
  <c r="AJ592" i="143"/>
  <c r="AE592" i="143"/>
  <c r="AG592" i="143" s="1"/>
  <c r="AI592" i="143" s="1"/>
  <c r="AF592" i="143"/>
  <c r="AH592" i="143" s="1"/>
  <c r="AJ867" i="143"/>
  <c r="AF867" i="143"/>
  <c r="AH867" i="143" s="1"/>
  <c r="AE867" i="143"/>
  <c r="AG867" i="143" s="1"/>
  <c r="AI867" i="143" s="1"/>
  <c r="AJ209" i="143"/>
  <c r="AE209" i="143"/>
  <c r="AG209" i="143" s="1"/>
  <c r="AI209" i="143" s="1"/>
  <c r="AF209" i="143"/>
  <c r="AH209" i="143" s="1"/>
  <c r="AJ173" i="143"/>
  <c r="AF173" i="143"/>
  <c r="AH173" i="143" s="1"/>
  <c r="AE173" i="143"/>
  <c r="AG173" i="143" s="1"/>
  <c r="AI173" i="143" s="1"/>
  <c r="AJ577" i="143"/>
  <c r="AE577" i="143"/>
  <c r="AG577" i="143" s="1"/>
  <c r="AI577" i="143" s="1"/>
  <c r="AF577" i="143"/>
  <c r="AH577" i="143" s="1"/>
  <c r="AJ335" i="143"/>
  <c r="AF335" i="143"/>
  <c r="AH335" i="143" s="1"/>
  <c r="AE335" i="143"/>
  <c r="AG335" i="143" s="1"/>
  <c r="AI335" i="143" s="1"/>
  <c r="AJ97" i="143"/>
  <c r="AF97" i="143"/>
  <c r="AH97" i="143" s="1"/>
  <c r="AE97" i="143"/>
  <c r="AG97" i="143" s="1"/>
  <c r="AI97" i="143" s="1"/>
  <c r="AJ738" i="143"/>
  <c r="AE738" i="143"/>
  <c r="AG738" i="143" s="1"/>
  <c r="AI738" i="143" s="1"/>
  <c r="AF738" i="143"/>
  <c r="AH738" i="143" s="1"/>
  <c r="AJ408" i="143"/>
  <c r="AF408" i="143"/>
  <c r="AH408" i="143" s="1"/>
  <c r="AE408" i="143"/>
  <c r="AG408" i="143" s="1"/>
  <c r="AI408" i="143" s="1"/>
  <c r="AJ349" i="143"/>
  <c r="AF349" i="143"/>
  <c r="AH349" i="143" s="1"/>
  <c r="AE349" i="143"/>
  <c r="AG349" i="143" s="1"/>
  <c r="AI349" i="143" s="1"/>
  <c r="AJ137" i="143"/>
  <c r="AF137" i="143"/>
  <c r="AH137" i="143" s="1"/>
  <c r="AE137" i="143"/>
  <c r="AG137" i="143" s="1"/>
  <c r="AI137" i="143" s="1"/>
  <c r="AJ222" i="143"/>
  <c r="AF222" i="143"/>
  <c r="AH222" i="143" s="1"/>
  <c r="AE222" i="143"/>
  <c r="AG222" i="143" s="1"/>
  <c r="AI222" i="143" s="1"/>
  <c r="AJ334" i="143"/>
  <c r="AF334" i="143"/>
  <c r="AH334" i="143" s="1"/>
  <c r="AE334" i="143"/>
  <c r="AG334" i="143" s="1"/>
  <c r="AI334" i="143" s="1"/>
  <c r="AJ1012" i="143"/>
  <c r="AE1012" i="143"/>
  <c r="AG1012" i="143" s="1"/>
  <c r="AI1012" i="143" s="1"/>
  <c r="AF1012" i="143"/>
  <c r="AH1012" i="143" s="1"/>
  <c r="AJ699" i="143"/>
  <c r="AE699" i="143"/>
  <c r="AG699" i="143" s="1"/>
  <c r="AI699" i="143" s="1"/>
  <c r="AF699" i="143"/>
  <c r="AH699" i="143" s="1"/>
  <c r="AJ944" i="143"/>
  <c r="AE944" i="143"/>
  <c r="AG944" i="143" s="1"/>
  <c r="AI944" i="143" s="1"/>
  <c r="AF944" i="143"/>
  <c r="AH944" i="143" s="1"/>
  <c r="AJ547" i="143"/>
  <c r="AF547" i="143"/>
  <c r="AH547" i="143" s="1"/>
  <c r="AE547" i="143"/>
  <c r="AG547" i="143" s="1"/>
  <c r="AI547" i="143" s="1"/>
  <c r="AJ579" i="143"/>
  <c r="AE579" i="143"/>
  <c r="AG579" i="143" s="1"/>
  <c r="AI579" i="143" s="1"/>
  <c r="AF579" i="143"/>
  <c r="AH579" i="143" s="1"/>
  <c r="AJ754" i="143"/>
  <c r="AE754" i="143"/>
  <c r="AG754" i="143" s="1"/>
  <c r="AI754" i="143" s="1"/>
  <c r="AF754" i="143"/>
  <c r="AH754" i="143" s="1"/>
  <c r="AJ805" i="143"/>
  <c r="AF805" i="143"/>
  <c r="AH805" i="143" s="1"/>
  <c r="AE805" i="143"/>
  <c r="AG805" i="143" s="1"/>
  <c r="AI805" i="143" s="1"/>
  <c r="AJ931" i="143"/>
  <c r="AE931" i="143"/>
  <c r="AG931" i="143" s="1"/>
  <c r="AI931" i="143" s="1"/>
  <c r="AF931" i="143"/>
  <c r="AH931" i="143" s="1"/>
  <c r="AJ146" i="143"/>
  <c r="AF146" i="143"/>
  <c r="AH146" i="143" s="1"/>
  <c r="AE146" i="143"/>
  <c r="AG146" i="143" s="1"/>
  <c r="AI146" i="143" s="1"/>
  <c r="AJ526" i="143"/>
  <c r="AE526" i="143"/>
  <c r="AG526" i="143" s="1"/>
  <c r="AI526" i="143" s="1"/>
  <c r="AF526" i="143"/>
  <c r="AH526" i="143" s="1"/>
  <c r="AJ877" i="143"/>
  <c r="AF877" i="143"/>
  <c r="AH877" i="143" s="1"/>
  <c r="AE877" i="143"/>
  <c r="AG877" i="143" s="1"/>
  <c r="AI877" i="143" s="1"/>
  <c r="AJ352" i="143"/>
  <c r="AE352" i="143"/>
  <c r="AG352" i="143" s="1"/>
  <c r="AI352" i="143" s="1"/>
  <c r="AF352" i="143"/>
  <c r="AH352" i="143" s="1"/>
  <c r="AJ923" i="143"/>
  <c r="AE923" i="143"/>
  <c r="AG923" i="143" s="1"/>
  <c r="AI923" i="143" s="1"/>
  <c r="AF923" i="143"/>
  <c r="AH923" i="143" s="1"/>
  <c r="AJ748" i="143"/>
  <c r="AE748" i="143"/>
  <c r="AG748" i="143" s="1"/>
  <c r="AI748" i="143" s="1"/>
  <c r="AF748" i="143"/>
  <c r="AH748" i="143" s="1"/>
  <c r="AJ983" i="143"/>
  <c r="AF983" i="143"/>
  <c r="AH983" i="143" s="1"/>
  <c r="AE983" i="143"/>
  <c r="AG983" i="143" s="1"/>
  <c r="AI983" i="143" s="1"/>
  <c r="AJ623" i="143"/>
  <c r="AE623" i="143"/>
  <c r="AG623" i="143" s="1"/>
  <c r="AI623" i="143" s="1"/>
  <c r="AF623" i="143"/>
  <c r="AH623" i="143" s="1"/>
  <c r="AJ81" i="143"/>
  <c r="AF81" i="143"/>
  <c r="AH81" i="143" s="1"/>
  <c r="AE81" i="143"/>
  <c r="AG81" i="143" s="1"/>
  <c r="AI81" i="143" s="1"/>
  <c r="AJ700" i="143"/>
  <c r="AF700" i="143"/>
  <c r="AH700" i="143" s="1"/>
  <c r="AE700" i="143"/>
  <c r="AG700" i="143" s="1"/>
  <c r="AI700" i="143" s="1"/>
  <c r="AJ744" i="143"/>
  <c r="AE744" i="143"/>
  <c r="AG744" i="143" s="1"/>
  <c r="AI744" i="143" s="1"/>
  <c r="AF744" i="143"/>
  <c r="AH744" i="143" s="1"/>
  <c r="AJ424" i="143"/>
  <c r="AF424" i="143"/>
  <c r="AH424" i="143" s="1"/>
  <c r="AE424" i="143"/>
  <c r="AG424" i="143" s="1"/>
  <c r="AI424" i="143" s="1"/>
  <c r="AJ324" i="143"/>
  <c r="AE324" i="143"/>
  <c r="AG324" i="143" s="1"/>
  <c r="AI324" i="143" s="1"/>
  <c r="AF324" i="143"/>
  <c r="AH324" i="143" s="1"/>
  <c r="AJ863" i="143"/>
  <c r="AE863" i="143"/>
  <c r="AG863" i="143" s="1"/>
  <c r="AI863" i="143" s="1"/>
  <c r="AF863" i="143"/>
  <c r="AH863" i="143" s="1"/>
  <c r="AJ49" i="143"/>
  <c r="AE49" i="143"/>
  <c r="AG49" i="143" s="1"/>
  <c r="AI49" i="143" s="1"/>
  <c r="AF49" i="143"/>
  <c r="AH49" i="143" s="1"/>
  <c r="AJ698" i="143"/>
  <c r="AE698" i="143"/>
  <c r="AG698" i="143" s="1"/>
  <c r="AI698" i="143" s="1"/>
  <c r="AF698" i="143"/>
  <c r="AH698" i="143" s="1"/>
  <c r="AJ284" i="143"/>
  <c r="AE284" i="143"/>
  <c r="AG284" i="143" s="1"/>
  <c r="AI284" i="143" s="1"/>
  <c r="AF284" i="143"/>
  <c r="AH284" i="143" s="1"/>
  <c r="AJ664" i="143"/>
  <c r="AF664" i="143"/>
  <c r="AH664" i="143" s="1"/>
  <c r="AE664" i="143"/>
  <c r="AG664" i="143" s="1"/>
  <c r="AI664" i="143" s="1"/>
  <c r="AJ569" i="143"/>
  <c r="AF569" i="143"/>
  <c r="AH569" i="143" s="1"/>
  <c r="AE569" i="143"/>
  <c r="AG569" i="143" s="1"/>
  <c r="AI569" i="143" s="1"/>
  <c r="AJ646" i="143"/>
  <c r="AF646" i="143"/>
  <c r="AH646" i="143" s="1"/>
  <c r="AE646" i="143"/>
  <c r="AG646" i="143" s="1"/>
  <c r="AI646" i="143" s="1"/>
  <c r="AJ269" i="143"/>
  <c r="AE269" i="143"/>
  <c r="AG269" i="143" s="1"/>
  <c r="AI269" i="143" s="1"/>
  <c r="AF269" i="143"/>
  <c r="AH269" i="143" s="1"/>
  <c r="AJ613" i="143"/>
  <c r="AE613" i="143"/>
  <c r="AG613" i="143" s="1"/>
  <c r="AI613" i="143" s="1"/>
  <c r="AF613" i="143"/>
  <c r="AH613" i="143" s="1"/>
  <c r="AJ374" i="143"/>
  <c r="AF374" i="143"/>
  <c r="AH374" i="143" s="1"/>
  <c r="AE374" i="143"/>
  <c r="AG374" i="143" s="1"/>
  <c r="AI374" i="143" s="1"/>
  <c r="AJ114" i="143"/>
  <c r="AE114" i="143"/>
  <c r="AG114" i="143" s="1"/>
  <c r="AI114" i="143" s="1"/>
  <c r="AF114" i="143"/>
  <c r="AH114" i="143" s="1"/>
  <c r="AJ71" i="143"/>
  <c r="AE71" i="143"/>
  <c r="AG71" i="143" s="1"/>
  <c r="AI71" i="143" s="1"/>
  <c r="AF71" i="143"/>
  <c r="AH71" i="143" s="1"/>
  <c r="AJ991" i="143"/>
  <c r="AF991" i="143"/>
  <c r="AH991" i="143" s="1"/>
  <c r="AE991" i="143"/>
  <c r="AG991" i="143" s="1"/>
  <c r="AI991" i="143" s="1"/>
  <c r="AJ492" i="143"/>
  <c r="AF492" i="143"/>
  <c r="AH492" i="143" s="1"/>
  <c r="AE492" i="143"/>
  <c r="AG492" i="143" s="1"/>
  <c r="AI492" i="143" s="1"/>
  <c r="AJ794" i="143"/>
  <c r="AF794" i="143"/>
  <c r="AH794" i="143" s="1"/>
  <c r="AE794" i="143"/>
  <c r="AG794" i="143" s="1"/>
  <c r="AI794" i="143" s="1"/>
  <c r="AJ869" i="143"/>
  <c r="AF869" i="143"/>
  <c r="AH869" i="143" s="1"/>
  <c r="AE869" i="143"/>
  <c r="AG869" i="143" s="1"/>
  <c r="AI869" i="143" s="1"/>
  <c r="AJ307" i="143"/>
  <c r="AE307" i="143"/>
  <c r="AG307" i="143" s="1"/>
  <c r="AI307" i="143" s="1"/>
  <c r="AF307" i="143"/>
  <c r="AH307" i="143" s="1"/>
  <c r="AJ328" i="143"/>
  <c r="AF328" i="143"/>
  <c r="AH328" i="143" s="1"/>
  <c r="AE328" i="143"/>
  <c r="AG328" i="143" s="1"/>
  <c r="AI328" i="143" s="1"/>
  <c r="AJ825" i="143"/>
  <c r="AF825" i="143"/>
  <c r="AH825" i="143" s="1"/>
  <c r="AE825" i="143"/>
  <c r="AG825" i="143" s="1"/>
  <c r="AI825" i="143" s="1"/>
  <c r="AJ167" i="143"/>
  <c r="AF167" i="143"/>
  <c r="AH167" i="143" s="1"/>
  <c r="AE167" i="143"/>
  <c r="AG167" i="143" s="1"/>
  <c r="AI167" i="143" s="1"/>
  <c r="AJ532" i="143"/>
  <c r="AE532" i="143"/>
  <c r="AG532" i="143" s="1"/>
  <c r="AI532" i="143" s="1"/>
  <c r="AF532" i="143"/>
  <c r="AH532" i="143" s="1"/>
  <c r="AJ67" i="143"/>
  <c r="AF67" i="143"/>
  <c r="AH67" i="143" s="1"/>
  <c r="AE67" i="143"/>
  <c r="AG67" i="143" s="1"/>
  <c r="AI67" i="143" s="1"/>
  <c r="AJ115" i="143"/>
  <c r="AE115" i="143"/>
  <c r="AG115" i="143" s="1"/>
  <c r="AI115" i="143" s="1"/>
  <c r="AF115" i="143"/>
  <c r="AH115" i="143" s="1"/>
  <c r="AJ505" i="143"/>
  <c r="AE505" i="143"/>
  <c r="AG505" i="143" s="1"/>
  <c r="AI505" i="143" s="1"/>
  <c r="AF505" i="143"/>
  <c r="AH505" i="143" s="1"/>
  <c r="AJ433" i="143"/>
  <c r="AF433" i="143"/>
  <c r="AH433" i="143" s="1"/>
  <c r="AE433" i="143"/>
  <c r="AG433" i="143" s="1"/>
  <c r="AI433" i="143" s="1"/>
  <c r="AJ707" i="143"/>
  <c r="AF707" i="143"/>
  <c r="AH707" i="143" s="1"/>
  <c r="AE707" i="143"/>
  <c r="AG707" i="143" s="1"/>
  <c r="AI707" i="143" s="1"/>
  <c r="AJ563" i="143"/>
  <c r="AE563" i="143"/>
  <c r="AG563" i="143" s="1"/>
  <c r="AI563" i="143" s="1"/>
  <c r="AF563" i="143"/>
  <c r="AH563" i="143" s="1"/>
  <c r="AJ703" i="143"/>
  <c r="AF703" i="143"/>
  <c r="AH703" i="143" s="1"/>
  <c r="AE703" i="143"/>
  <c r="AG703" i="143" s="1"/>
  <c r="AI703" i="143" s="1"/>
  <c r="AJ826" i="143"/>
  <c r="AF826" i="143"/>
  <c r="AH826" i="143" s="1"/>
  <c r="AE826" i="143"/>
  <c r="AG826" i="143" s="1"/>
  <c r="AI826" i="143" s="1"/>
  <c r="AJ635" i="143"/>
  <c r="AE635" i="143"/>
  <c r="AG635" i="143" s="1"/>
  <c r="AI635" i="143" s="1"/>
  <c r="AF635" i="143"/>
  <c r="AH635" i="143" s="1"/>
  <c r="AJ168" i="143"/>
  <c r="AF168" i="143"/>
  <c r="AH168" i="143" s="1"/>
  <c r="AE168" i="143"/>
  <c r="AG168" i="143" s="1"/>
  <c r="AI168" i="143" s="1"/>
  <c r="AJ51" i="143"/>
  <c r="AF51" i="143"/>
  <c r="AH51" i="143" s="1"/>
  <c r="AE51" i="143"/>
  <c r="AG51" i="143" s="1"/>
  <c r="AI51" i="143" s="1"/>
  <c r="AJ840" i="143"/>
  <c r="AE840" i="143"/>
  <c r="AG840" i="143" s="1"/>
  <c r="AI840" i="143" s="1"/>
  <c r="AF840" i="143"/>
  <c r="AH840" i="143" s="1"/>
  <c r="AJ356" i="143"/>
  <c r="AE356" i="143"/>
  <c r="AG356" i="143" s="1"/>
  <c r="AI356" i="143" s="1"/>
  <c r="AF356" i="143"/>
  <c r="AH356" i="143" s="1"/>
  <c r="AJ484" i="143"/>
  <c r="AF484" i="143"/>
  <c r="AH484" i="143" s="1"/>
  <c r="AE484" i="143"/>
  <c r="AG484" i="143" s="1"/>
  <c r="AI484" i="143" s="1"/>
  <c r="AJ879" i="143"/>
  <c r="AF879" i="143"/>
  <c r="AH879" i="143" s="1"/>
  <c r="AE879" i="143"/>
  <c r="AG879" i="143" s="1"/>
  <c r="AI879" i="143" s="1"/>
  <c r="AJ262" i="143"/>
  <c r="AF262" i="143"/>
  <c r="AH262" i="143" s="1"/>
  <c r="AE262" i="143"/>
  <c r="AG262" i="143" s="1"/>
  <c r="AI262" i="143" s="1"/>
  <c r="AJ534" i="143"/>
  <c r="AF534" i="143"/>
  <c r="AH534" i="143" s="1"/>
  <c r="AE534" i="143"/>
  <c r="AG534" i="143" s="1"/>
  <c r="AI534" i="143" s="1"/>
  <c r="AJ875" i="143"/>
  <c r="AF875" i="143"/>
  <c r="AH875" i="143" s="1"/>
  <c r="AE875" i="143"/>
  <c r="AG875" i="143" s="1"/>
  <c r="AI875" i="143" s="1"/>
  <c r="AJ177" i="143"/>
  <c r="AE177" i="143"/>
  <c r="AG177" i="143" s="1"/>
  <c r="AI177" i="143" s="1"/>
  <c r="AF177" i="143"/>
  <c r="AH177" i="143" s="1"/>
  <c r="AJ355" i="143"/>
  <c r="AE355" i="143"/>
  <c r="AG355" i="143" s="1"/>
  <c r="AF355" i="143"/>
  <c r="AH355" i="143" s="1"/>
  <c r="AJ211" i="143"/>
  <c r="AE211" i="143"/>
  <c r="AG211" i="143" s="1"/>
  <c r="AI211" i="143" s="1"/>
  <c r="AF211" i="143"/>
  <c r="AH211" i="143" s="1"/>
  <c r="AJ413" i="143"/>
  <c r="AF413" i="143"/>
  <c r="AH413" i="143" s="1"/>
  <c r="AE413" i="143"/>
  <c r="AG413" i="143" s="1"/>
  <c r="AI413" i="143" s="1"/>
  <c r="AJ163" i="143"/>
  <c r="AE163" i="143"/>
  <c r="AG163" i="143" s="1"/>
  <c r="AI163" i="143" s="1"/>
  <c r="AF163" i="143"/>
  <c r="AH163" i="143" s="1"/>
  <c r="AJ714" i="143"/>
  <c r="AF714" i="143"/>
  <c r="AH714" i="143" s="1"/>
  <c r="AE714" i="143"/>
  <c r="AG714" i="143" s="1"/>
  <c r="AI714" i="143" s="1"/>
  <c r="AJ680" i="143"/>
  <c r="AE680" i="143"/>
  <c r="AG680" i="143" s="1"/>
  <c r="AI680" i="143" s="1"/>
  <c r="AF680" i="143"/>
  <c r="AH680" i="143" s="1"/>
  <c r="AJ640" i="143"/>
  <c r="AE640" i="143"/>
  <c r="AG640" i="143" s="1"/>
  <c r="AI640" i="143" s="1"/>
  <c r="AF640" i="143"/>
  <c r="AH640" i="143" s="1"/>
  <c r="AJ98" i="143"/>
  <c r="AF98" i="143"/>
  <c r="AH98" i="143" s="1"/>
  <c r="AE98" i="143"/>
  <c r="AG98" i="143" s="1"/>
  <c r="AI98" i="143" s="1"/>
  <c r="AJ68" i="143"/>
  <c r="AE68" i="143"/>
  <c r="AG68" i="143" s="1"/>
  <c r="AI68" i="143" s="1"/>
  <c r="AF68" i="143"/>
  <c r="AH68" i="143" s="1"/>
  <c r="AJ377" i="143"/>
  <c r="AF377" i="143"/>
  <c r="AH377" i="143" s="1"/>
  <c r="AE377" i="143"/>
  <c r="AG377" i="143" s="1"/>
  <c r="AI377" i="143" s="1"/>
  <c r="AJ303" i="143"/>
  <c r="AE303" i="143"/>
  <c r="AG303" i="143" s="1"/>
  <c r="AI303" i="143" s="1"/>
  <c r="AF303" i="143"/>
  <c r="AH303" i="143" s="1"/>
  <c r="AJ987" i="143"/>
  <c r="AF987" i="143"/>
  <c r="AH987" i="143" s="1"/>
  <c r="AE987" i="143"/>
  <c r="AG987" i="143" s="1"/>
  <c r="AI987" i="143" s="1"/>
  <c r="AJ91" i="143"/>
  <c r="AE91" i="143"/>
  <c r="AG91" i="143" s="1"/>
  <c r="AI91" i="143" s="1"/>
  <c r="AF91" i="143"/>
  <c r="AH91" i="143" s="1"/>
  <c r="AJ617" i="143"/>
  <c r="AF617" i="143"/>
  <c r="AH617" i="143" s="1"/>
  <c r="AE617" i="143"/>
  <c r="AG617" i="143" s="1"/>
  <c r="AI617" i="143" s="1"/>
  <c r="AJ554" i="143"/>
  <c r="AE554" i="143"/>
  <c r="AG554" i="143" s="1"/>
  <c r="AI554" i="143" s="1"/>
  <c r="AF554" i="143"/>
  <c r="AH554" i="143" s="1"/>
  <c r="AJ489" i="143"/>
  <c r="AE489" i="143"/>
  <c r="AG489" i="143" s="1"/>
  <c r="AI489" i="143" s="1"/>
  <c r="AF489" i="143"/>
  <c r="AH489" i="143" s="1"/>
  <c r="AJ80" i="143"/>
  <c r="AE80" i="143"/>
  <c r="AG80" i="143" s="1"/>
  <c r="AI80" i="143" s="1"/>
  <c r="AF80" i="143"/>
  <c r="AH80" i="143" s="1"/>
  <c r="AJ363" i="143"/>
  <c r="AE363" i="143"/>
  <c r="AG363" i="143" s="1"/>
  <c r="AI363" i="143" s="1"/>
  <c r="AF363" i="143"/>
  <c r="AH363" i="143" s="1"/>
  <c r="AJ111" i="143"/>
  <c r="AF111" i="143"/>
  <c r="AH111" i="143" s="1"/>
  <c r="AE111" i="143"/>
  <c r="AG111" i="143" s="1"/>
  <c r="AI111" i="143" s="1"/>
  <c r="AJ84" i="143"/>
  <c r="AE84" i="143"/>
  <c r="AG84" i="143" s="1"/>
  <c r="AI84" i="143" s="1"/>
  <c r="AF84" i="143"/>
  <c r="AH84" i="143" s="1"/>
  <c r="AJ768" i="143"/>
  <c r="AE768" i="143"/>
  <c r="AG768" i="143" s="1"/>
  <c r="AI768" i="143" s="1"/>
  <c r="AF768" i="143"/>
  <c r="AH768" i="143" s="1"/>
  <c r="AJ386" i="143"/>
  <c r="AF386" i="143"/>
  <c r="AH386" i="143" s="1"/>
  <c r="AE386" i="143"/>
  <c r="AG386" i="143" s="1"/>
  <c r="AI386" i="143" s="1"/>
  <c r="AJ88" i="143"/>
  <c r="AF88" i="143"/>
  <c r="AH88" i="143" s="1"/>
  <c r="AE88" i="143"/>
  <c r="AG88" i="143" s="1"/>
  <c r="AI88" i="143" s="1"/>
  <c r="AJ166" i="143"/>
  <c r="AE166" i="143"/>
  <c r="AG166" i="143" s="1"/>
  <c r="AI166" i="143" s="1"/>
  <c r="AF166" i="143"/>
  <c r="AH166" i="143" s="1"/>
  <c r="AJ967" i="143"/>
  <c r="AE967" i="143"/>
  <c r="AG967" i="143" s="1"/>
  <c r="AI967" i="143" s="1"/>
  <c r="AF967" i="143"/>
  <c r="AH967" i="143" s="1"/>
  <c r="AJ746" i="143"/>
  <c r="AF746" i="143"/>
  <c r="AH746" i="143" s="1"/>
  <c r="AE746" i="143"/>
  <c r="AG746" i="143" s="1"/>
  <c r="AI746" i="143" s="1"/>
  <c r="AJ674" i="143"/>
  <c r="AF674" i="143"/>
  <c r="AH674" i="143" s="1"/>
  <c r="AE674" i="143"/>
  <c r="AG674" i="143" s="1"/>
  <c r="AI674" i="143" s="1"/>
  <c r="AJ537" i="143"/>
  <c r="AE537" i="143"/>
  <c r="AG537" i="143" s="1"/>
  <c r="AI537" i="143" s="1"/>
  <c r="AF537" i="143"/>
  <c r="AH537" i="143" s="1"/>
  <c r="AJ828" i="143"/>
  <c r="AF828" i="143"/>
  <c r="AH828" i="143" s="1"/>
  <c r="AE828" i="143"/>
  <c r="AG828" i="143" s="1"/>
  <c r="AI828" i="143" s="1"/>
  <c r="AJ63" i="143"/>
  <c r="AE63" i="143"/>
  <c r="AG63" i="143" s="1"/>
  <c r="AI63" i="143" s="1"/>
  <c r="AF63" i="143"/>
  <c r="AH63" i="143" s="1"/>
  <c r="AJ267" i="143"/>
  <c r="AE267" i="143"/>
  <c r="AG267" i="143" s="1"/>
  <c r="AI267" i="143" s="1"/>
  <c r="AF267" i="143"/>
  <c r="AH267" i="143" s="1"/>
  <c r="AJ249" i="143"/>
  <c r="AF249" i="143"/>
  <c r="AH249" i="143" s="1"/>
  <c r="AE249" i="143"/>
  <c r="AG249" i="143" s="1"/>
  <c r="AI249" i="143" s="1"/>
  <c r="AJ550" i="143"/>
  <c r="AF550" i="143"/>
  <c r="AH550" i="143" s="1"/>
  <c r="AE550" i="143"/>
  <c r="AG550" i="143" s="1"/>
  <c r="AI550" i="143" s="1"/>
  <c r="AJ671" i="143"/>
  <c r="AE671" i="143"/>
  <c r="AG671" i="143" s="1"/>
  <c r="AI671" i="143" s="1"/>
  <c r="AF671" i="143"/>
  <c r="AH671" i="143" s="1"/>
  <c r="AJ176" i="143"/>
  <c r="AE176" i="143"/>
  <c r="AG176" i="143" s="1"/>
  <c r="AI176" i="143" s="1"/>
  <c r="AF176" i="143"/>
  <c r="AH176" i="143" s="1"/>
  <c r="AJ994" i="143"/>
  <c r="AE994" i="143"/>
  <c r="AG994" i="143" s="1"/>
  <c r="AI994" i="143" s="1"/>
  <c r="AF994" i="143"/>
  <c r="AH994" i="143" s="1"/>
  <c r="AJ829" i="143"/>
  <c r="AF829" i="143"/>
  <c r="AH829" i="143" s="1"/>
  <c r="AE829" i="143"/>
  <c r="AG829" i="143" s="1"/>
  <c r="AI829" i="143" s="1"/>
  <c r="AJ759" i="143"/>
  <c r="AF759" i="143"/>
  <c r="AH759" i="143" s="1"/>
  <c r="AE759" i="143"/>
  <c r="AG759" i="143" s="1"/>
  <c r="AI759" i="143" s="1"/>
  <c r="AJ628" i="143"/>
  <c r="AE628" i="143"/>
  <c r="AG628" i="143" s="1"/>
  <c r="AI628" i="143" s="1"/>
  <c r="AF628" i="143"/>
  <c r="AH628" i="143" s="1"/>
  <c r="AJ935" i="143"/>
  <c r="AF935" i="143"/>
  <c r="AH935" i="143" s="1"/>
  <c r="AE935" i="143"/>
  <c r="AG935" i="143" s="1"/>
  <c r="AI935" i="143" s="1"/>
  <c r="AJ201" i="143"/>
  <c r="AF201" i="143"/>
  <c r="AH201" i="143" s="1"/>
  <c r="AE201" i="143"/>
  <c r="AG201" i="143" s="1"/>
  <c r="AI201" i="143" s="1"/>
  <c r="AJ914" i="143"/>
  <c r="AE914" i="143"/>
  <c r="AG914" i="143" s="1"/>
  <c r="AI914" i="143" s="1"/>
  <c r="AF914" i="143"/>
  <c r="AH914" i="143" s="1"/>
  <c r="AJ978" i="143"/>
  <c r="AE978" i="143"/>
  <c r="AG978" i="143" s="1"/>
  <c r="AI978" i="143" s="1"/>
  <c r="AF978" i="143"/>
  <c r="AH978" i="143" s="1"/>
  <c r="AJ922" i="143"/>
  <c r="AE922" i="143"/>
  <c r="AG922" i="143" s="1"/>
  <c r="AI922" i="143" s="1"/>
  <c r="AF922" i="143"/>
  <c r="AH922" i="143" s="1"/>
  <c r="AJ629" i="143"/>
  <c r="AF629" i="143"/>
  <c r="AH629" i="143" s="1"/>
  <c r="AE629" i="143"/>
  <c r="AG629" i="143" s="1"/>
  <c r="AI629" i="143" s="1"/>
  <c r="AJ717" i="143"/>
  <c r="AF717" i="143"/>
  <c r="AH717" i="143" s="1"/>
  <c r="AE717" i="143"/>
  <c r="AG717" i="143" s="1"/>
  <c r="AI717" i="143" s="1"/>
  <c r="AJ851" i="143"/>
  <c r="AF851" i="143"/>
  <c r="AH851" i="143" s="1"/>
  <c r="AE851" i="143"/>
  <c r="AG851" i="143" s="1"/>
  <c r="AI851" i="143" s="1"/>
  <c r="AJ487" i="143"/>
  <c r="AF487" i="143"/>
  <c r="AH487" i="143" s="1"/>
  <c r="AE487" i="143"/>
  <c r="AG487" i="143" s="1"/>
  <c r="AI487" i="143" s="1"/>
  <c r="AJ289" i="143"/>
  <c r="AF289" i="143"/>
  <c r="AH289" i="143" s="1"/>
  <c r="AE289" i="143"/>
  <c r="AG289" i="143" s="1"/>
  <c r="AI289" i="143" s="1"/>
  <c r="AJ471" i="143"/>
  <c r="AF471" i="143"/>
  <c r="AH471" i="143" s="1"/>
  <c r="AE471" i="143"/>
  <c r="AG471" i="143" s="1"/>
  <c r="AI471" i="143" s="1"/>
  <c r="AJ890" i="143"/>
  <c r="AF890" i="143"/>
  <c r="AH890" i="143" s="1"/>
  <c r="AE890" i="143"/>
  <c r="AG890" i="143" s="1"/>
  <c r="AI890" i="143" s="1"/>
  <c r="AJ494" i="143"/>
  <c r="AE494" i="143"/>
  <c r="AG494" i="143" s="1"/>
  <c r="AI494" i="143" s="1"/>
  <c r="AF494" i="143"/>
  <c r="AH494" i="143" s="1"/>
  <c r="AJ827" i="143"/>
  <c r="AE827" i="143"/>
  <c r="AG827" i="143" s="1"/>
  <c r="AI827" i="143" s="1"/>
  <c r="AF827" i="143"/>
  <c r="AH827" i="143" s="1"/>
  <c r="AJ22" i="143"/>
  <c r="AF22" i="143"/>
  <c r="AH22" i="143" s="1"/>
  <c r="AE22" i="143"/>
  <c r="AG22" i="143" s="1"/>
  <c r="AI22" i="143" s="1"/>
  <c r="AJ237" i="143"/>
  <c r="AE237" i="143"/>
  <c r="AG237" i="143" s="1"/>
  <c r="AI237" i="143" s="1"/>
  <c r="AF237" i="143"/>
  <c r="AH237" i="143" s="1"/>
  <c r="AJ199" i="143"/>
  <c r="AF199" i="143"/>
  <c r="AH199" i="143" s="1"/>
  <c r="AE199" i="143"/>
  <c r="AG199" i="143" s="1"/>
  <c r="AI199" i="143" s="1"/>
  <c r="AJ576" i="143"/>
  <c r="AF576" i="143"/>
  <c r="AH576" i="143" s="1"/>
  <c r="AE576" i="143"/>
  <c r="AG576" i="143" s="1"/>
  <c r="AI576" i="143" s="1"/>
  <c r="AJ1013" i="143"/>
  <c r="AF1013" i="143"/>
  <c r="AH1013" i="143" s="1"/>
  <c r="AE1013" i="143"/>
  <c r="AG1013" i="143" s="1"/>
  <c r="AI1013" i="143" s="1"/>
  <c r="AJ756" i="143"/>
  <c r="AE756" i="143"/>
  <c r="AG756" i="143" s="1"/>
  <c r="AI756" i="143" s="1"/>
  <c r="AF756" i="143"/>
  <c r="AH756" i="143" s="1"/>
  <c r="AJ904" i="143"/>
  <c r="AE904" i="143"/>
  <c r="AG904" i="143" s="1"/>
  <c r="AI904" i="143" s="1"/>
  <c r="AF904" i="143"/>
  <c r="AH904" i="143" s="1"/>
  <c r="AJ35" i="143"/>
  <c r="AF35" i="143"/>
  <c r="AH35" i="143" s="1"/>
  <c r="AE35" i="143"/>
  <c r="AG35" i="143" s="1"/>
  <c r="AI35" i="143" s="1"/>
  <c r="AJ948" i="143"/>
  <c r="AF948" i="143"/>
  <c r="AH948" i="143" s="1"/>
  <c r="AE948" i="143"/>
  <c r="AG948" i="143" s="1"/>
  <c r="AI948" i="143" s="1"/>
  <c r="AJ659" i="143"/>
  <c r="AE659" i="143"/>
  <c r="AG659" i="143" s="1"/>
  <c r="AI659" i="143" s="1"/>
  <c r="AF659" i="143"/>
  <c r="AH659" i="143" s="1"/>
  <c r="AJ200" i="143"/>
  <c r="AE200" i="143"/>
  <c r="AG200" i="143" s="1"/>
  <c r="AI200" i="143" s="1"/>
  <c r="AF200" i="143"/>
  <c r="AH200" i="143" s="1"/>
  <c r="AJ641" i="143"/>
  <c r="AE641" i="143"/>
  <c r="AG641" i="143" s="1"/>
  <c r="AI641" i="143" s="1"/>
  <c r="AF641" i="143"/>
  <c r="AH641" i="143" s="1"/>
  <c r="AJ132" i="143"/>
  <c r="AF132" i="143"/>
  <c r="AH132" i="143" s="1"/>
  <c r="AE132" i="143"/>
  <c r="AG132" i="143" s="1"/>
  <c r="AI132" i="143" s="1"/>
  <c r="AJ812" i="143"/>
  <c r="AF812" i="143"/>
  <c r="AH812" i="143" s="1"/>
  <c r="AE812" i="143"/>
  <c r="AG812" i="143" s="1"/>
  <c r="AI812" i="143" s="1"/>
  <c r="AJ731" i="143"/>
  <c r="AF731" i="143"/>
  <c r="AH731" i="143" s="1"/>
  <c r="AE731" i="143"/>
  <c r="AG731" i="143" s="1"/>
  <c r="AI731" i="143" s="1"/>
  <c r="AJ103" i="143"/>
  <c r="AF103" i="143"/>
  <c r="AH103" i="143" s="1"/>
  <c r="AE103" i="143"/>
  <c r="AG103" i="143" s="1"/>
  <c r="AI103" i="143" s="1"/>
  <c r="AJ694" i="143"/>
  <c r="AE694" i="143"/>
  <c r="AG694" i="143" s="1"/>
  <c r="AI694" i="143" s="1"/>
  <c r="AF694" i="143"/>
  <c r="AH694" i="143" s="1"/>
  <c r="AJ106" i="143"/>
  <c r="AF106" i="143"/>
  <c r="AH106" i="143" s="1"/>
  <c r="AE106" i="143"/>
  <c r="AG106" i="143" s="1"/>
  <c r="AI106" i="143" s="1"/>
  <c r="AJ965" i="143"/>
  <c r="AF965" i="143"/>
  <c r="AH965" i="143" s="1"/>
  <c r="AE965" i="143"/>
  <c r="AG965" i="143" s="1"/>
  <c r="AI965" i="143" s="1"/>
  <c r="AJ631" i="143"/>
  <c r="AF631" i="143"/>
  <c r="AH631" i="143" s="1"/>
  <c r="AE631" i="143"/>
  <c r="AG631" i="143" s="1"/>
  <c r="AI631" i="143" s="1"/>
  <c r="AJ336" i="143"/>
  <c r="AE336" i="143"/>
  <c r="AG336" i="143" s="1"/>
  <c r="AI336" i="143" s="1"/>
  <c r="AF336" i="143"/>
  <c r="AH336" i="143" s="1"/>
  <c r="AJ716" i="143"/>
  <c r="AF716" i="143"/>
  <c r="AH716" i="143" s="1"/>
  <c r="AE716" i="143"/>
  <c r="AG716" i="143" s="1"/>
  <c r="AI716" i="143" s="1"/>
  <c r="AJ33" i="143"/>
  <c r="AF33" i="143"/>
  <c r="AH33" i="143" s="1"/>
  <c r="AE33" i="143"/>
  <c r="AG33" i="143" s="1"/>
  <c r="AI33" i="143" s="1"/>
  <c r="AJ616" i="143"/>
  <c r="AF616" i="143"/>
  <c r="AH616" i="143" s="1"/>
  <c r="AE616" i="143"/>
  <c r="AG616" i="143" s="1"/>
  <c r="AI616" i="143" s="1"/>
  <c r="AJ152" i="143"/>
  <c r="AF152" i="143"/>
  <c r="AH152" i="143" s="1"/>
  <c r="AE152" i="143"/>
  <c r="AG152" i="143" s="1"/>
  <c r="AI152" i="143" s="1"/>
  <c r="AJ639" i="143"/>
  <c r="AF639" i="143"/>
  <c r="AH639" i="143" s="1"/>
  <c r="AE639" i="143"/>
  <c r="AG639" i="143" s="1"/>
  <c r="AI639" i="143" s="1"/>
  <c r="AJ962" i="143"/>
  <c r="AE962" i="143"/>
  <c r="AG962" i="143" s="1"/>
  <c r="AI962" i="143" s="1"/>
  <c r="AF962" i="143"/>
  <c r="AH962" i="143" s="1"/>
  <c r="AJ501" i="143"/>
  <c r="AF501" i="143"/>
  <c r="AH501" i="143" s="1"/>
  <c r="AE501" i="143"/>
  <c r="AG501" i="143" s="1"/>
  <c r="AI501" i="143" s="1"/>
  <c r="AJ131" i="143"/>
  <c r="AF131" i="143"/>
  <c r="AH131" i="143" s="1"/>
  <c r="AE131" i="143"/>
  <c r="AG131" i="143" s="1"/>
  <c r="AI131" i="143" s="1"/>
  <c r="AJ446" i="143"/>
  <c r="AE446" i="143"/>
  <c r="AG446" i="143" s="1"/>
  <c r="AI446" i="143" s="1"/>
  <c r="AF446" i="143"/>
  <c r="AH446" i="143" s="1"/>
  <c r="AJ860" i="143"/>
  <c r="AF860" i="143"/>
  <c r="AH860" i="143" s="1"/>
  <c r="AE860" i="143"/>
  <c r="AG860" i="143" s="1"/>
  <c r="AI860" i="143" s="1"/>
  <c r="AJ946" i="143"/>
  <c r="AF946" i="143"/>
  <c r="AH946" i="143" s="1"/>
  <c r="AE946" i="143"/>
  <c r="AG946" i="143" s="1"/>
  <c r="AI946" i="143" s="1"/>
  <c r="AJ878" i="143"/>
  <c r="AE878" i="143"/>
  <c r="AG878" i="143" s="1"/>
  <c r="AI878" i="143" s="1"/>
  <c r="AF878" i="143"/>
  <c r="AH878" i="143" s="1"/>
  <c r="AJ224" i="143"/>
  <c r="AF224" i="143"/>
  <c r="AH224" i="143" s="1"/>
  <c r="AE224" i="143"/>
  <c r="AG224" i="143" s="1"/>
  <c r="AI224" i="143" s="1"/>
  <c r="AJ975" i="143"/>
  <c r="AF975" i="143"/>
  <c r="AH975" i="143" s="1"/>
  <c r="AE975" i="143"/>
  <c r="AG975" i="143" s="1"/>
  <c r="AI975" i="143" s="1"/>
  <c r="AJ378" i="143"/>
  <c r="AF378" i="143"/>
  <c r="AH378" i="143" s="1"/>
  <c r="AE378" i="143"/>
  <c r="AG378" i="143" s="1"/>
  <c r="AI378" i="143" s="1"/>
  <c r="AJ302" i="143"/>
  <c r="AF302" i="143"/>
  <c r="AH302" i="143" s="1"/>
  <c r="AE302" i="143"/>
  <c r="AG302" i="143" s="1"/>
  <c r="AI302" i="143" s="1"/>
  <c r="AJ798" i="143"/>
  <c r="AF798" i="143"/>
  <c r="AH798" i="143" s="1"/>
  <c r="AE798" i="143"/>
  <c r="AG798" i="143" s="1"/>
  <c r="AI798" i="143" s="1"/>
  <c r="AJ897" i="143"/>
  <c r="AF897" i="143"/>
  <c r="AH897" i="143" s="1"/>
  <c r="AE897" i="143"/>
  <c r="AG897" i="143" s="1"/>
  <c r="AI897" i="143" s="1"/>
  <c r="AJ170" i="143"/>
  <c r="AF170" i="143"/>
  <c r="AH170" i="143" s="1"/>
  <c r="AE170" i="143"/>
  <c r="AG170" i="143" s="1"/>
  <c r="AI170" i="143" s="1"/>
  <c r="AJ256" i="143"/>
  <c r="AF256" i="143"/>
  <c r="AH256" i="143" s="1"/>
  <c r="AE256" i="143"/>
  <c r="AG256" i="143" s="1"/>
  <c r="AI256" i="143" s="1"/>
  <c r="AJ533" i="143"/>
  <c r="AE533" i="143"/>
  <c r="AG533" i="143" s="1"/>
  <c r="AI533" i="143" s="1"/>
  <c r="AF533" i="143"/>
  <c r="AH533" i="143" s="1"/>
  <c r="AJ448" i="143"/>
  <c r="AF448" i="143"/>
  <c r="AH448" i="143" s="1"/>
  <c r="AE448" i="143"/>
  <c r="AG448" i="143" s="1"/>
  <c r="AI448" i="143" s="1"/>
  <c r="AJ461" i="143"/>
  <c r="AF461" i="143"/>
  <c r="AH461" i="143" s="1"/>
  <c r="AE461" i="143"/>
  <c r="AG461" i="143" s="1"/>
  <c r="AI461" i="143" s="1"/>
  <c r="AJ427" i="143"/>
  <c r="AF427" i="143"/>
  <c r="AH427" i="143" s="1"/>
  <c r="AE427" i="143"/>
  <c r="AG427" i="143" s="1"/>
  <c r="AI427" i="143" s="1"/>
  <c r="AJ119" i="143"/>
  <c r="AE119" i="143"/>
  <c r="AG119" i="143" s="1"/>
  <c r="AI119" i="143" s="1"/>
  <c r="AF119" i="143"/>
  <c r="AH119" i="143" s="1"/>
  <c r="AJ529" i="143"/>
  <c r="AE529" i="143"/>
  <c r="AG529" i="143" s="1"/>
  <c r="AI529" i="143" s="1"/>
  <c r="AF529" i="143"/>
  <c r="AH529" i="143" s="1"/>
  <c r="AJ282" i="143"/>
  <c r="AF282" i="143"/>
  <c r="AH282" i="143" s="1"/>
  <c r="AE282" i="143"/>
  <c r="AG282" i="143" s="1"/>
  <c r="AI282" i="143" s="1"/>
  <c r="AJ499" i="143"/>
  <c r="AF499" i="143"/>
  <c r="AH499" i="143" s="1"/>
  <c r="AE499" i="143"/>
  <c r="AG499" i="143" s="1"/>
  <c r="AI499" i="143" s="1"/>
  <c r="AJ997" i="143"/>
  <c r="AF997" i="143"/>
  <c r="AH997" i="143" s="1"/>
  <c r="AE997" i="143"/>
  <c r="AG997" i="143" s="1"/>
  <c r="AI997" i="143" s="1"/>
  <c r="AJ685" i="143"/>
  <c r="AE685" i="143"/>
  <c r="AG685" i="143" s="1"/>
  <c r="AI685" i="143" s="1"/>
  <c r="AF685" i="143"/>
  <c r="AH685" i="143" s="1"/>
  <c r="AJ306" i="143"/>
  <c r="AE306" i="143"/>
  <c r="AG306" i="143" s="1"/>
  <c r="AI306" i="143" s="1"/>
  <c r="AF306" i="143"/>
  <c r="AH306" i="143" s="1"/>
  <c r="AJ911" i="143"/>
  <c r="AF911" i="143"/>
  <c r="AH911" i="143" s="1"/>
  <c r="AE911" i="143"/>
  <c r="AG911" i="143" s="1"/>
  <c r="AI911" i="143" s="1"/>
  <c r="AJ181" i="143"/>
  <c r="AE181" i="143"/>
  <c r="AG181" i="143" s="1"/>
  <c r="AI181" i="143" s="1"/>
  <c r="AF181" i="143"/>
  <c r="AH181" i="143" s="1"/>
  <c r="AJ803" i="143"/>
  <c r="AE803" i="143"/>
  <c r="AG803" i="143" s="1"/>
  <c r="AI803" i="143" s="1"/>
  <c r="AF803" i="143"/>
  <c r="AH803" i="143" s="1"/>
  <c r="AJ636" i="143"/>
  <c r="AF636" i="143"/>
  <c r="AH636" i="143" s="1"/>
  <c r="AE636" i="143"/>
  <c r="AG636" i="143" s="1"/>
  <c r="AI636" i="143" s="1"/>
  <c r="AJ626" i="143"/>
  <c r="AF626" i="143"/>
  <c r="AH626" i="143" s="1"/>
  <c r="AE626" i="143"/>
  <c r="AG626" i="143" s="1"/>
  <c r="AI626" i="143" s="1"/>
  <c r="AJ864" i="143"/>
  <c r="AF864" i="143"/>
  <c r="AH864" i="143" s="1"/>
  <c r="AE864" i="143"/>
  <c r="AG864" i="143" s="1"/>
  <c r="AI864" i="143" s="1"/>
  <c r="AJ874" i="143"/>
  <c r="AE874" i="143"/>
  <c r="AG874" i="143" s="1"/>
  <c r="AI874" i="143" s="1"/>
  <c r="AF874" i="143"/>
  <c r="AH874" i="143" s="1"/>
  <c r="AJ169" i="143"/>
  <c r="AF169" i="143"/>
  <c r="AH169" i="143" s="1"/>
  <c r="AE169" i="143"/>
  <c r="AG169" i="143" s="1"/>
  <c r="AI169" i="143" s="1"/>
  <c r="AJ285" i="143"/>
  <c r="AE285" i="143"/>
  <c r="AG285" i="143" s="1"/>
  <c r="AI285" i="143" s="1"/>
  <c r="AF285" i="143"/>
  <c r="AH285" i="143" s="1"/>
  <c r="AJ486" i="143"/>
  <c r="AF486" i="143"/>
  <c r="AH486" i="143" s="1"/>
  <c r="AE486" i="143"/>
  <c r="AG486" i="143" s="1"/>
  <c r="AI486" i="143" s="1"/>
  <c r="AJ65" i="143"/>
  <c r="AF65" i="143"/>
  <c r="AH65" i="143" s="1"/>
  <c r="AE65" i="143"/>
  <c r="AG65" i="143" s="1"/>
  <c r="AI65" i="143" s="1"/>
  <c r="AJ732" i="143"/>
  <c r="AF732" i="143"/>
  <c r="AH732" i="143" s="1"/>
  <c r="AE732" i="143"/>
  <c r="AG732" i="143" s="1"/>
  <c r="AI732" i="143" s="1"/>
  <c r="AJ432" i="143"/>
  <c r="AF432" i="143"/>
  <c r="AH432" i="143" s="1"/>
  <c r="AE432" i="143"/>
  <c r="AG432" i="143" s="1"/>
  <c r="AI432" i="143" s="1"/>
  <c r="AJ253" i="143"/>
  <c r="AF253" i="143"/>
  <c r="AH253" i="143" s="1"/>
  <c r="AE253" i="143"/>
  <c r="AG253" i="143" s="1"/>
  <c r="AI253" i="143" s="1"/>
  <c r="AJ895" i="143"/>
  <c r="AE895" i="143"/>
  <c r="AG895" i="143" s="1"/>
  <c r="AI895" i="143" s="1"/>
  <c r="AF895" i="143"/>
  <c r="AH895" i="143" s="1"/>
  <c r="AJ953" i="143"/>
  <c r="AE953" i="143"/>
  <c r="AG953" i="143" s="1"/>
  <c r="AI953" i="143" s="1"/>
  <c r="AF953" i="143"/>
  <c r="AH953" i="143" s="1"/>
  <c r="AJ606" i="143"/>
  <c r="AE606" i="143"/>
  <c r="AG606" i="143" s="1"/>
  <c r="AI606" i="143" s="1"/>
  <c r="AF606" i="143"/>
  <c r="AH606" i="143" s="1"/>
  <c r="AJ892" i="143"/>
  <c r="AE892" i="143"/>
  <c r="AG892" i="143" s="1"/>
  <c r="AI892" i="143" s="1"/>
  <c r="AF892" i="143"/>
  <c r="AH892" i="143" s="1"/>
  <c r="AJ205" i="143"/>
  <c r="AE205" i="143"/>
  <c r="AG205" i="143" s="1"/>
  <c r="AI205" i="143" s="1"/>
  <c r="AF205" i="143"/>
  <c r="AH205" i="143" s="1"/>
  <c r="AJ619" i="143"/>
  <c r="AE619" i="143"/>
  <c r="AG619" i="143" s="1"/>
  <c r="AI619" i="143" s="1"/>
  <c r="AF619" i="143"/>
  <c r="AH619" i="143" s="1"/>
  <c r="AJ112" i="143"/>
  <c r="AE112" i="143"/>
  <c r="AG112" i="143" s="1"/>
  <c r="AI112" i="143" s="1"/>
  <c r="AF112" i="143"/>
  <c r="AH112" i="143" s="1"/>
  <c r="AJ888" i="143"/>
  <c r="AF888" i="143"/>
  <c r="AH888" i="143" s="1"/>
  <c r="AE888" i="143"/>
  <c r="AG888" i="143" s="1"/>
  <c r="AI888" i="143" s="1"/>
  <c r="AJ609" i="143"/>
  <c r="AE609" i="143"/>
  <c r="AG609" i="143" s="1"/>
  <c r="AI609" i="143" s="1"/>
  <c r="AF609" i="143"/>
  <c r="AH609" i="143" s="1"/>
  <c r="AJ488" i="143"/>
  <c r="AF488" i="143"/>
  <c r="AH488" i="143" s="1"/>
  <c r="AE488" i="143"/>
  <c r="AG488" i="143" s="1"/>
  <c r="AI488" i="143" s="1"/>
  <c r="AJ28" i="143"/>
  <c r="AE28" i="143"/>
  <c r="AG28" i="143" s="1"/>
  <c r="AI28" i="143" s="1"/>
  <c r="AF28" i="143"/>
  <c r="AH28" i="143" s="1"/>
  <c r="AJ678" i="143"/>
  <c r="AE678" i="143"/>
  <c r="AG678" i="143" s="1"/>
  <c r="AI678" i="143" s="1"/>
  <c r="AF678" i="143"/>
  <c r="AH678" i="143" s="1"/>
  <c r="AJ445" i="143"/>
  <c r="AF445" i="143"/>
  <c r="AH445" i="143" s="1"/>
  <c r="AE445" i="143"/>
  <c r="AG445" i="143" s="1"/>
  <c r="AI445" i="143" s="1"/>
  <c r="AJ543" i="143"/>
  <c r="AE543" i="143"/>
  <c r="AG543" i="143" s="1"/>
  <c r="AI543" i="143" s="1"/>
  <c r="AF543" i="143"/>
  <c r="AH543" i="143" s="1"/>
  <c r="AJ74" i="143"/>
  <c r="AE74" i="143"/>
  <c r="AG74" i="143" s="1"/>
  <c r="AI74" i="143" s="1"/>
  <c r="AF74" i="143"/>
  <c r="AH74" i="143" s="1"/>
  <c r="AJ988" i="143"/>
  <c r="AF988" i="143"/>
  <c r="AH988" i="143" s="1"/>
  <c r="AE988" i="143"/>
  <c r="AG988" i="143" s="1"/>
  <c r="AI988" i="143" s="1"/>
  <c r="AJ981" i="143"/>
  <c r="AE981" i="143"/>
  <c r="AG981" i="143" s="1"/>
  <c r="AI981" i="143" s="1"/>
  <c r="AF981" i="143"/>
  <c r="AH981" i="143" s="1"/>
  <c r="AJ789" i="143"/>
  <c r="AF789" i="143"/>
  <c r="AH789" i="143" s="1"/>
  <c r="AE789" i="143"/>
  <c r="AG789" i="143" s="1"/>
  <c r="AI789" i="143" s="1"/>
  <c r="AJ739" i="143"/>
  <c r="AF739" i="143"/>
  <c r="AH739" i="143" s="1"/>
  <c r="AE739" i="143"/>
  <c r="AG739" i="143" s="1"/>
  <c r="AI739" i="143" s="1"/>
  <c r="AJ906" i="143"/>
  <c r="AE906" i="143"/>
  <c r="AG906" i="143" s="1"/>
  <c r="AI906" i="143" s="1"/>
  <c r="AF906" i="143"/>
  <c r="AH906" i="143" s="1"/>
  <c r="AJ610" i="143"/>
  <c r="AF610" i="143"/>
  <c r="AH610" i="143" s="1"/>
  <c r="AE610" i="143"/>
  <c r="AG610" i="143" s="1"/>
  <c r="AI610" i="143" s="1"/>
  <c r="AJ760" i="143"/>
  <c r="AE760" i="143"/>
  <c r="AG760" i="143" s="1"/>
  <c r="AI760" i="143" s="1"/>
  <c r="AF760" i="143"/>
  <c r="AH760" i="143" s="1"/>
  <c r="AJ46" i="143"/>
  <c r="AF46" i="143"/>
  <c r="AH46" i="143" s="1"/>
  <c r="AE46" i="143"/>
  <c r="AG46" i="143" s="1"/>
  <c r="AI46" i="143" s="1"/>
  <c r="AJ951" i="143"/>
  <c r="AE951" i="143"/>
  <c r="AG951" i="143" s="1"/>
  <c r="AI951" i="143" s="1"/>
  <c r="AF951" i="143"/>
  <c r="AH951" i="143" s="1"/>
  <c r="AJ194" i="143"/>
  <c r="AF194" i="143"/>
  <c r="AH194" i="143" s="1"/>
  <c r="AE194" i="143"/>
  <c r="AG194" i="143" s="1"/>
  <c r="AI194" i="143" s="1"/>
  <c r="AJ855" i="143"/>
  <c r="AE855" i="143"/>
  <c r="AG855" i="143" s="1"/>
  <c r="AI855" i="143" s="1"/>
  <c r="AF855" i="143"/>
  <c r="AH855" i="143" s="1"/>
  <c r="AJ147" i="143"/>
  <c r="AF147" i="143"/>
  <c r="AH147" i="143" s="1"/>
  <c r="AE147" i="143"/>
  <c r="AG147" i="143" s="1"/>
  <c r="AI147" i="143" s="1"/>
  <c r="AJ729" i="143"/>
  <c r="AF729" i="143"/>
  <c r="AH729" i="143" s="1"/>
  <c r="AE729" i="143"/>
  <c r="AG729" i="143" s="1"/>
  <c r="AI729" i="143" s="1"/>
  <c r="AJ538" i="143"/>
  <c r="AF538" i="143"/>
  <c r="AH538" i="143" s="1"/>
  <c r="AE538" i="143"/>
  <c r="AG538" i="143" s="1"/>
  <c r="AI538" i="143" s="1"/>
  <c r="AJ743" i="143"/>
  <c r="AF743" i="143"/>
  <c r="AH743" i="143" s="1"/>
  <c r="AE743" i="143"/>
  <c r="AG743" i="143" s="1"/>
  <c r="AI743" i="143" s="1"/>
  <c r="AJ128" i="143"/>
  <c r="AF128" i="143"/>
  <c r="AH128" i="143" s="1"/>
  <c r="AE128" i="143"/>
  <c r="AG128" i="143" s="1"/>
  <c r="AI128" i="143" s="1"/>
  <c r="AJ831" i="143"/>
  <c r="AF831" i="143"/>
  <c r="AH831" i="143" s="1"/>
  <c r="AE831" i="143"/>
  <c r="AG831" i="143" s="1"/>
  <c r="AI831" i="143" s="1"/>
  <c r="AJ998" i="143"/>
  <c r="AE998" i="143"/>
  <c r="AG998" i="143" s="1"/>
  <c r="AI998" i="143" s="1"/>
  <c r="AF998" i="143"/>
  <c r="AH998" i="143" s="1"/>
  <c r="AJ320" i="143"/>
  <c r="AF320" i="143"/>
  <c r="AH320" i="143" s="1"/>
  <c r="AE320" i="143"/>
  <c r="AG320" i="143" s="1"/>
  <c r="AI320" i="143" s="1"/>
  <c r="AJ586" i="143"/>
  <c r="AE586" i="143"/>
  <c r="AG586" i="143" s="1"/>
  <c r="AI586" i="143" s="1"/>
  <c r="AF586" i="143"/>
  <c r="AH586" i="143" s="1"/>
  <c r="AJ661" i="143"/>
  <c r="AE661" i="143"/>
  <c r="AG661" i="143" s="1"/>
  <c r="AI661" i="143" s="1"/>
  <c r="AF661" i="143"/>
  <c r="AH661" i="143" s="1"/>
  <c r="AJ142" i="143"/>
  <c r="AF142" i="143"/>
  <c r="AH142" i="143" s="1"/>
  <c r="AE142" i="143"/>
  <c r="AG142" i="143" s="1"/>
  <c r="AI142" i="143" s="1"/>
  <c r="AJ476" i="143"/>
  <c r="AF476" i="143"/>
  <c r="AH476" i="143" s="1"/>
  <c r="AE476" i="143"/>
  <c r="AG476" i="143" s="1"/>
  <c r="AI476" i="143" s="1"/>
  <c r="AJ273" i="143"/>
  <c r="AE273" i="143"/>
  <c r="AG273" i="143" s="1"/>
  <c r="AI273" i="143" s="1"/>
  <c r="AF273" i="143"/>
  <c r="AH273" i="143" s="1"/>
  <c r="AJ523" i="143"/>
  <c r="AF523" i="143"/>
  <c r="AH523" i="143" s="1"/>
  <c r="AE523" i="143"/>
  <c r="AG523" i="143" s="1"/>
  <c r="AI523" i="143" s="1"/>
  <c r="AJ388" i="143"/>
  <c r="AE388" i="143"/>
  <c r="AG388" i="143" s="1"/>
  <c r="AI388" i="143" s="1"/>
  <c r="AF388" i="143"/>
  <c r="AH388" i="143" s="1"/>
  <c r="AJ156" i="143"/>
  <c r="AF156" i="143"/>
  <c r="AH156" i="143" s="1"/>
  <c r="AE156" i="143"/>
  <c r="AG156" i="143" s="1"/>
  <c r="AI156" i="143" s="1"/>
  <c r="AJ919" i="143"/>
  <c r="AE919" i="143"/>
  <c r="AG919" i="143" s="1"/>
  <c r="AI919" i="143" s="1"/>
  <c r="AF919" i="143"/>
  <c r="AH919" i="143" s="1"/>
  <c r="AJ632" i="143"/>
  <c r="AE632" i="143"/>
  <c r="AG632" i="143" s="1"/>
  <c r="AI632" i="143" s="1"/>
  <c r="AF632" i="143"/>
  <c r="AH632" i="143" s="1"/>
  <c r="AJ462" i="143"/>
  <c r="AF462" i="143"/>
  <c r="AH462" i="143" s="1"/>
  <c r="AE462" i="143"/>
  <c r="AG462" i="143" s="1"/>
  <c r="AI462" i="143" s="1"/>
  <c r="AJ630" i="143"/>
  <c r="AF630" i="143"/>
  <c r="AH630" i="143" s="1"/>
  <c r="AE630" i="143"/>
  <c r="AG630" i="143" s="1"/>
  <c r="AI630" i="143" s="1"/>
  <c r="AJ231" i="143"/>
  <c r="AE231" i="143"/>
  <c r="AG231" i="143" s="1"/>
  <c r="AI231" i="143" s="1"/>
  <c r="AF231" i="143"/>
  <c r="AH231" i="143" s="1"/>
  <c r="AJ343" i="143"/>
  <c r="AF343" i="143"/>
  <c r="AH343" i="143" s="1"/>
  <c r="AE343" i="143"/>
  <c r="AG343" i="143" s="1"/>
  <c r="AI343" i="143" s="1"/>
  <c r="AJ570" i="143"/>
  <c r="AF570" i="143"/>
  <c r="AH570" i="143" s="1"/>
  <c r="AE570" i="143"/>
  <c r="AG570" i="143" s="1"/>
  <c r="AI570" i="143" s="1"/>
  <c r="AJ240" i="143"/>
  <c r="AE240" i="143"/>
  <c r="AG240" i="143" s="1"/>
  <c r="AI240" i="143" s="1"/>
  <c r="AF240" i="143"/>
  <c r="AH240" i="143" s="1"/>
  <c r="AJ762" i="143"/>
  <c r="AE762" i="143"/>
  <c r="AG762" i="143" s="1"/>
  <c r="AI762" i="143" s="1"/>
  <c r="AF762" i="143"/>
  <c r="AH762" i="143" s="1"/>
  <c r="AJ455" i="143"/>
  <c r="AF455" i="143"/>
  <c r="AH455" i="143" s="1"/>
  <c r="AE455" i="143"/>
  <c r="AG455" i="143" s="1"/>
  <c r="AI455" i="143" s="1"/>
  <c r="AJ999" i="143"/>
  <c r="AE999" i="143"/>
  <c r="AG999" i="143" s="1"/>
  <c r="AI999" i="143" s="1"/>
  <c r="AF999" i="143"/>
  <c r="AH999" i="143" s="1"/>
  <c r="AJ31" i="143"/>
  <c r="AF31" i="143"/>
  <c r="AH31" i="143" s="1"/>
  <c r="AE31" i="143"/>
  <c r="AG31" i="143" s="1"/>
  <c r="AI31" i="143" s="1"/>
  <c r="AJ310" i="143"/>
  <c r="AE310" i="143"/>
  <c r="AG310" i="143" s="1"/>
  <c r="AI310" i="143" s="1"/>
  <c r="AF310" i="143"/>
  <c r="AH310" i="143" s="1"/>
  <c r="AJ686" i="143"/>
  <c r="AE686" i="143"/>
  <c r="AG686" i="143" s="1"/>
  <c r="AI686" i="143" s="1"/>
  <c r="AF686" i="143"/>
  <c r="AH686" i="143" s="1"/>
  <c r="AJ913" i="143"/>
  <c r="AE913" i="143"/>
  <c r="AG913" i="143" s="1"/>
  <c r="AI913" i="143" s="1"/>
  <c r="AF913" i="143"/>
  <c r="AH913" i="143" s="1"/>
  <c r="AJ876" i="143"/>
  <c r="AF876" i="143"/>
  <c r="AH876" i="143" s="1"/>
  <c r="AE876" i="143"/>
  <c r="AG876" i="143" s="1"/>
  <c r="AI876" i="143" s="1"/>
  <c r="AJ896" i="143"/>
  <c r="AE896" i="143"/>
  <c r="AG896" i="143" s="1"/>
  <c r="AI896" i="143" s="1"/>
  <c r="AF896" i="143"/>
  <c r="AH896" i="143" s="1"/>
  <c r="AJ780" i="143"/>
  <c r="AF780" i="143"/>
  <c r="AH780" i="143" s="1"/>
  <c r="AE780" i="143"/>
  <c r="AG780" i="143" s="1"/>
  <c r="AI780" i="143" s="1"/>
  <c r="AJ350" i="143"/>
  <c r="AE350" i="143"/>
  <c r="AG350" i="143" s="1"/>
  <c r="AI350" i="143" s="1"/>
  <c r="AF350" i="143"/>
  <c r="AH350" i="143" s="1"/>
  <c r="AJ793" i="143"/>
  <c r="AF793" i="143"/>
  <c r="AH793" i="143" s="1"/>
  <c r="AE793" i="143"/>
  <c r="AG793" i="143" s="1"/>
  <c r="AI793" i="143" s="1"/>
  <c r="AJ213" i="143"/>
  <c r="AE213" i="143"/>
  <c r="AG213" i="143" s="1"/>
  <c r="AI213" i="143" s="1"/>
  <c r="AF213" i="143"/>
  <c r="AH213" i="143" s="1"/>
  <c r="AJ58" i="143"/>
  <c r="AE58" i="143"/>
  <c r="AG58" i="143" s="1"/>
  <c r="AI58" i="143" s="1"/>
  <c r="AF58" i="143"/>
  <c r="AH58" i="143" s="1"/>
  <c r="AJ276" i="143"/>
  <c r="AF276" i="143"/>
  <c r="AH276" i="143" s="1"/>
  <c r="AE276" i="143"/>
  <c r="AG276" i="143" s="1"/>
  <c r="AI276" i="143" s="1"/>
  <c r="AJ933" i="143"/>
  <c r="AF933" i="143"/>
  <c r="AH933" i="143" s="1"/>
  <c r="AE933" i="143"/>
  <c r="AG933" i="143" s="1"/>
  <c r="AI933" i="143" s="1"/>
  <c r="AJ938" i="143"/>
  <c r="AE938" i="143"/>
  <c r="AG938" i="143" s="1"/>
  <c r="AI938" i="143" s="1"/>
  <c r="AF938" i="143"/>
  <c r="AH938" i="143" s="1"/>
  <c r="AJ584" i="143"/>
  <c r="AF584" i="143"/>
  <c r="AH584" i="143" s="1"/>
  <c r="AE584" i="143"/>
  <c r="AG584" i="143" s="1"/>
  <c r="AI584" i="143" s="1"/>
  <c r="AJ513" i="143"/>
  <c r="AF513" i="143"/>
  <c r="AH513" i="143" s="1"/>
  <c r="AE513" i="143"/>
  <c r="AG513" i="143" s="1"/>
  <c r="AI513" i="143" s="1"/>
  <c r="AJ1015" i="143"/>
  <c r="AE1015" i="143"/>
  <c r="AG1015" i="143" s="1"/>
  <c r="AI1015" i="143" s="1"/>
  <c r="AF1015" i="143"/>
  <c r="AH1015" i="143" s="1"/>
  <c r="AJ565" i="143"/>
  <c r="AF565" i="143"/>
  <c r="AH565" i="143" s="1"/>
  <c r="AE565" i="143"/>
  <c r="AG565" i="143" s="1"/>
  <c r="AI565" i="143" s="1"/>
  <c r="AJ858" i="143"/>
  <c r="AF858" i="143"/>
  <c r="AH858" i="143" s="1"/>
  <c r="AE858" i="143"/>
  <c r="AG858" i="143" s="1"/>
  <c r="AI858" i="143" s="1"/>
  <c r="AJ265" i="143"/>
  <c r="AE265" i="143"/>
  <c r="AG265" i="143" s="1"/>
  <c r="AI265" i="143" s="1"/>
  <c r="AF265" i="143"/>
  <c r="AH265" i="143" s="1"/>
  <c r="AJ48" i="143"/>
  <c r="AF48" i="143"/>
  <c r="AH48" i="143" s="1"/>
  <c r="AE48" i="143"/>
  <c r="AG48" i="143" s="1"/>
  <c r="AI48" i="143" s="1"/>
  <c r="AJ1007" i="143"/>
  <c r="AE1007" i="143"/>
  <c r="AG1007" i="143" s="1"/>
  <c r="AI1007" i="143" s="1"/>
  <c r="AF1007" i="143"/>
  <c r="AH1007" i="143" s="1"/>
  <c r="AJ882" i="143"/>
  <c r="AE882" i="143"/>
  <c r="AG882" i="143" s="1"/>
  <c r="AI882" i="143" s="1"/>
  <c r="AF882" i="143"/>
  <c r="AH882" i="143" s="1"/>
  <c r="AJ333" i="143"/>
  <c r="AF333" i="143"/>
  <c r="AH333" i="143" s="1"/>
  <c r="AE333" i="143"/>
  <c r="AG333" i="143" s="1"/>
  <c r="AI333" i="143" s="1"/>
  <c r="AJ817" i="143"/>
  <c r="AE817" i="143"/>
  <c r="AG817" i="143" s="1"/>
  <c r="AI817" i="143" s="1"/>
  <c r="AF817" i="143"/>
  <c r="AH817" i="143" s="1"/>
  <c r="AJ917" i="143"/>
  <c r="AE917" i="143"/>
  <c r="AG917" i="143" s="1"/>
  <c r="AI917" i="143" s="1"/>
  <c r="AF917" i="143"/>
  <c r="AH917" i="143" s="1"/>
  <c r="AJ183" i="143"/>
  <c r="AE183" i="143"/>
  <c r="AG183" i="143" s="1"/>
  <c r="AI183" i="143" s="1"/>
  <c r="AF183" i="143"/>
  <c r="AH183" i="143" s="1"/>
  <c r="AJ412" i="143"/>
  <c r="AE412" i="143"/>
  <c r="AG412" i="143" s="1"/>
  <c r="AI412" i="143" s="1"/>
  <c r="AF412" i="143"/>
  <c r="AH412" i="143" s="1"/>
  <c r="AJ791" i="143"/>
  <c r="AE791" i="143"/>
  <c r="AG791" i="143" s="1"/>
  <c r="AI791" i="143" s="1"/>
  <c r="AF791" i="143"/>
  <c r="AH791" i="143" s="1"/>
  <c r="AJ959" i="143"/>
  <c r="AE959" i="143"/>
  <c r="AG959" i="143" s="1"/>
  <c r="AI959" i="143" s="1"/>
  <c r="AF959" i="143"/>
  <c r="AH959" i="143" s="1"/>
  <c r="AJ996" i="143"/>
  <c r="AE996" i="143"/>
  <c r="AG996" i="143" s="1"/>
  <c r="AI996" i="143" s="1"/>
  <c r="AF996" i="143"/>
  <c r="AH996" i="143" s="1"/>
  <c r="AJ809" i="143"/>
  <c r="AF809" i="143"/>
  <c r="AH809" i="143" s="1"/>
  <c r="AE809" i="143"/>
  <c r="AG809" i="143" s="1"/>
  <c r="AI809" i="143" s="1"/>
  <c r="AJ290" i="143"/>
  <c r="AE290" i="143"/>
  <c r="AG290" i="143" s="1"/>
  <c r="AI290" i="143" s="1"/>
  <c r="AF290" i="143"/>
  <c r="AH290" i="143" s="1"/>
  <c r="AJ832" i="143"/>
  <c r="AE832" i="143"/>
  <c r="AG832" i="143" s="1"/>
  <c r="AI832" i="143" s="1"/>
  <c r="AF832" i="143"/>
  <c r="AH832" i="143" s="1"/>
  <c r="AJ767" i="143"/>
  <c r="AE767" i="143"/>
  <c r="AG767" i="143" s="1"/>
  <c r="AI767" i="143" s="1"/>
  <c r="AF767" i="143"/>
  <c r="AH767" i="143" s="1"/>
  <c r="AJ684" i="143"/>
  <c r="AE684" i="143"/>
  <c r="AG684" i="143" s="1"/>
  <c r="AI684" i="143" s="1"/>
  <c r="AF684" i="143"/>
  <c r="AH684" i="143" s="1"/>
  <c r="AJ490" i="143"/>
  <c r="AF490" i="143"/>
  <c r="AH490" i="143" s="1"/>
  <c r="AE490" i="143"/>
  <c r="AG490" i="143" s="1"/>
  <c r="AI490" i="143" s="1"/>
  <c r="AJ633" i="143"/>
  <c r="AE633" i="143"/>
  <c r="AG633" i="143" s="1"/>
  <c r="AI633" i="143" s="1"/>
  <c r="AF633" i="143"/>
  <c r="AH633" i="143" s="1"/>
  <c r="AJ835" i="143"/>
  <c r="AF835" i="143"/>
  <c r="AH835" i="143" s="1"/>
  <c r="AE835" i="143"/>
  <c r="AG835" i="143" s="1"/>
  <c r="AI835" i="143" s="1"/>
  <c r="AJ321" i="143"/>
  <c r="AF321" i="143"/>
  <c r="AH321" i="143" s="1"/>
  <c r="AE321" i="143"/>
  <c r="AG321" i="143" s="1"/>
  <c r="AI321" i="143" s="1"/>
  <c r="AJ78" i="143"/>
  <c r="AF78" i="143"/>
  <c r="AH78" i="143" s="1"/>
  <c r="AE78" i="143"/>
  <c r="AG78" i="143" s="1"/>
  <c r="AI78" i="143" s="1"/>
  <c r="AJ552" i="143"/>
  <c r="AE552" i="143"/>
  <c r="AG552" i="143" s="1"/>
  <c r="AI552" i="143" s="1"/>
  <c r="AF552" i="143"/>
  <c r="AH552" i="143" s="1"/>
  <c r="AJ437" i="143"/>
  <c r="AF437" i="143"/>
  <c r="AH437" i="143" s="1"/>
  <c r="AE437" i="143"/>
  <c r="AG437" i="143" s="1"/>
  <c r="AI437" i="143" s="1"/>
  <c r="AJ102" i="143"/>
  <c r="AF102" i="143"/>
  <c r="AH102" i="143" s="1"/>
  <c r="AE102" i="143"/>
  <c r="AG102" i="143" s="1"/>
  <c r="AI102" i="143" s="1"/>
  <c r="AJ301" i="143"/>
  <c r="AF301" i="143"/>
  <c r="AH301" i="143" s="1"/>
  <c r="AE301" i="143"/>
  <c r="AG301" i="143" s="1"/>
  <c r="AI301" i="143" s="1"/>
  <c r="AJ588" i="143"/>
  <c r="AE588" i="143"/>
  <c r="AG588" i="143" s="1"/>
  <c r="AI588" i="143" s="1"/>
  <c r="AF588" i="143"/>
  <c r="AH588" i="143" s="1"/>
  <c r="AJ728" i="143"/>
  <c r="AE728" i="143"/>
  <c r="AG728" i="143" s="1"/>
  <c r="AI728" i="143" s="1"/>
  <c r="AF728" i="143"/>
  <c r="AH728" i="143" s="1"/>
  <c r="AJ188" i="143"/>
  <c r="AE188" i="143"/>
  <c r="AG188" i="143" s="1"/>
  <c r="AI188" i="143" s="1"/>
  <c r="AF188" i="143"/>
  <c r="AH188" i="143" s="1"/>
  <c r="AJ123" i="143"/>
  <c r="AE123" i="143"/>
  <c r="AG123" i="143" s="1"/>
  <c r="AI123" i="143" s="1"/>
  <c r="AF123" i="143"/>
  <c r="AH123" i="143" s="1"/>
  <c r="AJ1009" i="143"/>
  <c r="AE1009" i="143"/>
  <c r="AG1009" i="143" s="1"/>
  <c r="AI1009" i="143" s="1"/>
  <c r="AF1009" i="143"/>
  <c r="AH1009" i="143" s="1"/>
  <c r="AJ926" i="143"/>
  <c r="AE926" i="143"/>
  <c r="AG926" i="143" s="1"/>
  <c r="AI926" i="143" s="1"/>
  <c r="AF926" i="143"/>
  <c r="AH926" i="143" s="1"/>
  <c r="AJ662" i="143"/>
  <c r="AF662" i="143"/>
  <c r="AH662" i="143" s="1"/>
  <c r="AE662" i="143"/>
  <c r="AG662" i="143" s="1"/>
  <c r="AI662" i="143" s="1"/>
  <c r="AJ452" i="143"/>
  <c r="AF452" i="143"/>
  <c r="AH452" i="143" s="1"/>
  <c r="AE452" i="143"/>
  <c r="AG452" i="143" s="1"/>
  <c r="AI452" i="143" s="1"/>
  <c r="AJ549" i="143"/>
  <c r="AF549" i="143"/>
  <c r="AH549" i="143" s="1"/>
  <c r="AE549" i="143"/>
  <c r="AG549" i="143" s="1"/>
  <c r="AI549" i="143" s="1"/>
  <c r="AJ834" i="143"/>
  <c r="AF834" i="143"/>
  <c r="AH834" i="143" s="1"/>
  <c r="AE834" i="143"/>
  <c r="AG834" i="143" s="1"/>
  <c r="AI834" i="143" s="1"/>
  <c r="AJ314" i="143"/>
  <c r="AF314" i="143"/>
  <c r="AH314" i="143" s="1"/>
  <c r="AE314" i="143"/>
  <c r="AG314" i="143" s="1"/>
  <c r="AI314" i="143" s="1"/>
  <c r="AJ232" i="143"/>
  <c r="AE232" i="143"/>
  <c r="AG232" i="143" s="1"/>
  <c r="AI232" i="143" s="1"/>
  <c r="AF232" i="143"/>
  <c r="AH232" i="143" s="1"/>
  <c r="AJ755" i="143"/>
  <c r="AF755" i="143"/>
  <c r="AH755" i="143" s="1"/>
  <c r="AE755" i="143"/>
  <c r="AG755" i="143" s="1"/>
  <c r="AI755" i="143" s="1"/>
  <c r="AJ260" i="143"/>
  <c r="AF260" i="143"/>
  <c r="AH260" i="143" s="1"/>
  <c r="AE260" i="143"/>
  <c r="AG260" i="143" s="1"/>
  <c r="AI260" i="143" s="1"/>
  <c r="AJ527" i="143"/>
  <c r="AE527" i="143"/>
  <c r="AG527" i="143" s="1"/>
  <c r="AI527" i="143" s="1"/>
  <c r="AF527" i="143"/>
  <c r="AH527" i="143" s="1"/>
  <c r="AJ294" i="143"/>
  <c r="AF294" i="143"/>
  <c r="AH294" i="143" s="1"/>
  <c r="AE294" i="143"/>
  <c r="AG294" i="143" s="1"/>
  <c r="AI294" i="143" s="1"/>
  <c r="AJ696" i="143"/>
  <c r="AE696" i="143"/>
  <c r="AG696" i="143" s="1"/>
  <c r="AI696" i="143" s="1"/>
  <c r="AF696" i="143"/>
  <c r="AH696" i="143" s="1"/>
  <c r="AJ940" i="143"/>
  <c r="AF940" i="143"/>
  <c r="AH940" i="143" s="1"/>
  <c r="AE940" i="143"/>
  <c r="AG940" i="143" s="1"/>
  <c r="AI940" i="143" s="1"/>
  <c r="AJ351" i="143"/>
  <c r="AF351" i="143"/>
  <c r="AH351" i="143" s="1"/>
  <c r="AE351" i="143"/>
  <c r="AG351" i="143" s="1"/>
  <c r="AI351" i="143" s="1"/>
  <c r="AJ151" i="143"/>
  <c r="AE151" i="143"/>
  <c r="AG151" i="143" s="1"/>
  <c r="AI151" i="143" s="1"/>
  <c r="AF151" i="143"/>
  <c r="AH151" i="143" s="1"/>
  <c r="AJ122" i="143"/>
  <c r="AE122" i="143"/>
  <c r="AG122" i="143" s="1"/>
  <c r="AI122" i="143" s="1"/>
  <c r="AF122" i="143"/>
  <c r="AH122" i="143" s="1"/>
  <c r="AJ435" i="143"/>
  <c r="AF435" i="143"/>
  <c r="AH435" i="143" s="1"/>
  <c r="AE435" i="143"/>
  <c r="AG435" i="143" s="1"/>
  <c r="AI435" i="143" s="1"/>
  <c r="AJ384" i="143"/>
  <c r="AF384" i="143"/>
  <c r="AH384" i="143" s="1"/>
  <c r="AE384" i="143"/>
  <c r="AG384" i="143" s="1"/>
  <c r="AI384" i="143" s="1"/>
  <c r="AJ977" i="143"/>
  <c r="AF977" i="143"/>
  <c r="AH977" i="143" s="1"/>
  <c r="AE977" i="143"/>
  <c r="AG977" i="143" s="1"/>
  <c r="AI977" i="143" s="1"/>
  <c r="AJ214" i="143"/>
  <c r="AF214" i="143"/>
  <c r="AH214" i="143" s="1"/>
  <c r="AE214" i="143"/>
  <c r="AG214" i="143" s="1"/>
  <c r="AI214" i="143" s="1"/>
  <c r="AJ95" i="143"/>
  <c r="AF95" i="143"/>
  <c r="AH95" i="143" s="1"/>
  <c r="AE95" i="143"/>
  <c r="AG95" i="143" s="1"/>
  <c r="AI95" i="143" s="1"/>
  <c r="AJ180" i="143"/>
  <c r="AF180" i="143"/>
  <c r="AH180" i="143" s="1"/>
  <c r="AE180" i="143"/>
  <c r="AG180" i="143" s="1"/>
  <c r="AI180" i="143" s="1"/>
  <c r="AJ992" i="143"/>
  <c r="AF992" i="143"/>
  <c r="AH992" i="143" s="1"/>
  <c r="AE992" i="143"/>
  <c r="AG992" i="143" s="1"/>
  <c r="AI992" i="143" s="1"/>
  <c r="AJ651" i="143"/>
  <c r="AE651" i="143"/>
  <c r="AG651" i="143" s="1"/>
  <c r="AI651" i="143" s="1"/>
  <c r="AF651" i="143"/>
  <c r="AH651" i="143" s="1"/>
  <c r="AJ381" i="143"/>
  <c r="AF381" i="143"/>
  <c r="AH381" i="143" s="1"/>
  <c r="AE381" i="143"/>
  <c r="AG381" i="143" s="1"/>
  <c r="AI381" i="143" s="1"/>
  <c r="AJ638" i="143"/>
  <c r="AF638" i="143"/>
  <c r="AH638" i="143" s="1"/>
  <c r="AE638" i="143"/>
  <c r="AG638" i="143" s="1"/>
  <c r="AI638" i="143" s="1"/>
  <c r="AJ711" i="143"/>
  <c r="AF711" i="143"/>
  <c r="AH711" i="143" s="1"/>
  <c r="AE711" i="143"/>
  <c r="AG711" i="143" s="1"/>
  <c r="AI711" i="143" s="1"/>
  <c r="AJ472" i="143"/>
  <c r="AF472" i="143"/>
  <c r="AH472" i="143" s="1"/>
  <c r="AE472" i="143"/>
  <c r="AG472" i="143" s="1"/>
  <c r="AI472" i="143" s="1"/>
  <c r="AJ449" i="143"/>
  <c r="AE449" i="143"/>
  <c r="AG449" i="143" s="1"/>
  <c r="AI449" i="143" s="1"/>
  <c r="AF449" i="143"/>
  <c r="AH449" i="143" s="1"/>
  <c r="AJ853" i="143"/>
  <c r="AF853" i="143"/>
  <c r="AH853" i="143" s="1"/>
  <c r="AE853" i="143"/>
  <c r="AG853" i="143" s="1"/>
  <c r="AI853" i="143" s="1"/>
  <c r="AJ741" i="143"/>
  <c r="AE741" i="143"/>
  <c r="AG741" i="143" s="1"/>
  <c r="AI741" i="143" s="1"/>
  <c r="AF741" i="143"/>
  <c r="AH741" i="143" s="1"/>
  <c r="AJ518" i="143"/>
  <c r="AE518" i="143"/>
  <c r="AG518" i="143" s="1"/>
  <c r="AI518" i="143" s="1"/>
  <c r="AF518" i="143"/>
  <c r="AH518" i="143" s="1"/>
  <c r="AJ292" i="143"/>
  <c r="AF292" i="143"/>
  <c r="AH292" i="143" s="1"/>
  <c r="AE292" i="143"/>
  <c r="AG292" i="143" s="1"/>
  <c r="AI292" i="143" s="1"/>
  <c r="AJ389" i="143"/>
  <c r="AE389" i="143"/>
  <c r="AG389" i="143" s="1"/>
  <c r="AI389" i="143" s="1"/>
  <c r="AF389" i="143"/>
  <c r="AH389" i="143" s="1"/>
  <c r="AJ29" i="143"/>
  <c r="AF29" i="143"/>
  <c r="AH29" i="143" s="1"/>
  <c r="AE29" i="143"/>
  <c r="AG29" i="143" s="1"/>
  <c r="AI29" i="143" s="1"/>
  <c r="AJ382" i="143"/>
  <c r="AE382" i="143"/>
  <c r="AG382" i="143" s="1"/>
  <c r="AI382" i="143" s="1"/>
  <c r="AF382" i="143"/>
  <c r="AH382" i="143" s="1"/>
  <c r="AJ338" i="143"/>
  <c r="AF338" i="143"/>
  <c r="AH338" i="143" s="1"/>
  <c r="AE338" i="143"/>
  <c r="AG338" i="143" s="1"/>
  <c r="AI338" i="143" s="1"/>
  <c r="AJ124" i="143"/>
  <c r="AF124" i="143"/>
  <c r="AH124" i="143" s="1"/>
  <c r="AE124" i="143"/>
  <c r="AG124" i="143" s="1"/>
  <c r="AI124" i="143" s="1"/>
  <c r="AJ85" i="143"/>
  <c r="AE85" i="143"/>
  <c r="AG85" i="143" s="1"/>
  <c r="AI85" i="143" s="1"/>
  <c r="AF85" i="143"/>
  <c r="AH85" i="143" s="1"/>
  <c r="AJ460" i="143"/>
  <c r="AF460" i="143"/>
  <c r="AH460" i="143" s="1"/>
  <c r="AE460" i="143"/>
  <c r="AG460" i="143" s="1"/>
  <c r="AI460" i="143" s="1"/>
  <c r="AJ804" i="143"/>
  <c r="AE804" i="143"/>
  <c r="AG804" i="143" s="1"/>
  <c r="AI804" i="143" s="1"/>
  <c r="AF804" i="143"/>
  <c r="AH804" i="143" s="1"/>
  <c r="AJ589" i="143"/>
  <c r="AE589" i="143"/>
  <c r="AG589" i="143" s="1"/>
  <c r="AI589" i="143" s="1"/>
  <c r="AF589" i="143"/>
  <c r="AH589" i="143" s="1"/>
  <c r="AJ154" i="143"/>
  <c r="AF154" i="143"/>
  <c r="AH154" i="143" s="1"/>
  <c r="AE154" i="143"/>
  <c r="AG154" i="143" s="1"/>
  <c r="AI154" i="143" s="1"/>
  <c r="AJ444" i="143"/>
  <c r="AE444" i="143"/>
  <c r="AG444" i="143" s="1"/>
  <c r="AI444" i="143" s="1"/>
  <c r="AF444" i="143"/>
  <c r="AH444" i="143" s="1"/>
  <c r="AJ1004" i="143"/>
  <c r="AF1004" i="143"/>
  <c r="AH1004" i="143" s="1"/>
  <c r="AE1004" i="143"/>
  <c r="AG1004" i="143" s="1"/>
  <c r="AI1004" i="143" s="1"/>
  <c r="AJ916" i="143"/>
  <c r="AE916" i="143"/>
  <c r="AG916" i="143" s="1"/>
  <c r="AI916" i="143" s="1"/>
  <c r="AF916" i="143"/>
  <c r="AH916" i="143" s="1"/>
  <c r="AJ50" i="143"/>
  <c r="AE50" i="143"/>
  <c r="AG50" i="143" s="1"/>
  <c r="AI50" i="143" s="1"/>
  <c r="AF50" i="143"/>
  <c r="AH50" i="143" s="1"/>
  <c r="AJ947" i="143"/>
  <c r="AE947" i="143"/>
  <c r="AG947" i="143" s="1"/>
  <c r="AI947" i="143" s="1"/>
  <c r="AF947" i="143"/>
  <c r="AH947" i="143" s="1"/>
  <c r="AJ723" i="143"/>
  <c r="AF723" i="143"/>
  <c r="AH723" i="143" s="1"/>
  <c r="AE723" i="143"/>
  <c r="AG723" i="143" s="1"/>
  <c r="AI723" i="143" s="1"/>
  <c r="AJ62" i="143"/>
  <c r="AE62" i="143"/>
  <c r="AG62" i="143" s="1"/>
  <c r="AI62" i="143" s="1"/>
  <c r="AF62" i="143"/>
  <c r="AH62" i="143" s="1"/>
  <c r="AJ747" i="143"/>
  <c r="AE747" i="143"/>
  <c r="AG747" i="143" s="1"/>
  <c r="AI747" i="143" s="1"/>
  <c r="AF747" i="143"/>
  <c r="AH747" i="143" s="1"/>
  <c r="AJ441" i="143"/>
  <c r="AF441" i="143"/>
  <c r="AH441" i="143" s="1"/>
  <c r="AE441" i="143"/>
  <c r="AG441" i="143" s="1"/>
  <c r="AI441" i="143" s="1"/>
  <c r="AJ474" i="143"/>
  <c r="AF474" i="143"/>
  <c r="AH474" i="143" s="1"/>
  <c r="AE474" i="143"/>
  <c r="AG474" i="143" s="1"/>
  <c r="AI474" i="143" s="1"/>
  <c r="AJ212" i="143"/>
  <c r="AF212" i="143"/>
  <c r="AH212" i="143" s="1"/>
  <c r="AE212" i="143"/>
  <c r="AG212" i="143" s="1"/>
  <c r="AI212" i="143" s="1"/>
  <c r="AJ252" i="143"/>
  <c r="AE252" i="143"/>
  <c r="AG252" i="143" s="1"/>
  <c r="AI252" i="143" s="1"/>
  <c r="AF252" i="143"/>
  <c r="AH252" i="143" s="1"/>
  <c r="AJ57" i="143"/>
  <c r="AF57" i="143"/>
  <c r="AH57" i="143" s="1"/>
  <c r="AE57" i="143"/>
  <c r="AG57" i="143" s="1"/>
  <c r="AI57" i="143" s="1"/>
  <c r="AJ39" i="143"/>
  <c r="AE39" i="143"/>
  <c r="AG39" i="143" s="1"/>
  <c r="AI39" i="143" s="1"/>
  <c r="AF39" i="143"/>
  <c r="AH39" i="143" s="1"/>
  <c r="AJ591" i="143"/>
  <c r="AE591" i="143"/>
  <c r="AG591" i="143" s="1"/>
  <c r="AI591" i="143" s="1"/>
  <c r="AF591" i="143"/>
  <c r="AH591" i="143" s="1"/>
  <c r="AJ669" i="143"/>
  <c r="AF669" i="143"/>
  <c r="AH669" i="143" s="1"/>
  <c r="AE669" i="143"/>
  <c r="AG669" i="143" s="1"/>
  <c r="AI669" i="143" s="1"/>
  <c r="AJ161" i="143"/>
  <c r="AE161" i="143"/>
  <c r="AG161" i="143" s="1"/>
  <c r="AI161" i="143" s="1"/>
  <c r="AF161" i="143"/>
  <c r="AH161" i="143" s="1"/>
  <c r="AJ229" i="143"/>
  <c r="AE229" i="143"/>
  <c r="AG229" i="143" s="1"/>
  <c r="AI229" i="143" s="1"/>
  <c r="AF229" i="143"/>
  <c r="AH229" i="143" s="1"/>
  <c r="AJ1001" i="143"/>
  <c r="AF1001" i="143"/>
  <c r="AH1001" i="143" s="1"/>
  <c r="AE1001" i="143"/>
  <c r="AG1001" i="143" s="1"/>
  <c r="AI1001" i="143" s="1"/>
  <c r="AJ1014" i="143"/>
  <c r="AF1014" i="143"/>
  <c r="AH1014" i="143" s="1"/>
  <c r="AE1014" i="143"/>
  <c r="AG1014" i="143" s="1"/>
  <c r="AI1014" i="143" s="1"/>
  <c r="AJ566" i="143"/>
  <c r="AE566" i="143"/>
  <c r="AG566" i="143" s="1"/>
  <c r="AI566" i="143" s="1"/>
  <c r="AF566" i="143"/>
  <c r="AH566" i="143" s="1"/>
  <c r="R979" i="143"/>
  <c r="R558" i="143"/>
  <c r="R802" i="143"/>
  <c r="R980" i="143"/>
  <c r="R326" i="143"/>
  <c r="R560" i="143"/>
  <c r="R725" i="143"/>
  <c r="R189" i="143"/>
  <c r="R740" i="143"/>
  <c r="R208" i="143"/>
  <c r="R390" i="143"/>
  <c r="R634" i="143"/>
  <c r="R839" i="143"/>
  <c r="R702" i="143"/>
  <c r="R778" i="143"/>
  <c r="R790" i="143"/>
  <c r="R144" i="143"/>
  <c r="R395" i="143"/>
  <c r="R480" i="143"/>
  <c r="R296" i="143"/>
  <c r="R522" i="143"/>
  <c r="R548" i="143"/>
  <c r="R961" i="143"/>
  <c r="R822" i="143"/>
  <c r="R206" i="143"/>
  <c r="R89" i="143"/>
  <c r="R368" i="143"/>
  <c r="R1006" i="143"/>
  <c r="R309" i="143"/>
  <c r="R969" i="143"/>
  <c r="R210" i="143"/>
  <c r="R312" i="143"/>
  <c r="R844" i="143"/>
  <c r="R936" i="143"/>
  <c r="R359" i="143"/>
  <c r="R720" i="143"/>
  <c r="R675" i="143"/>
  <c r="R174" i="143"/>
  <c r="R705" i="143"/>
  <c r="R165" i="143"/>
  <c r="R757" i="143"/>
  <c r="R600" i="143"/>
  <c r="R792" i="143"/>
  <c r="R234" i="143"/>
  <c r="R391" i="143"/>
  <c r="R593" i="143"/>
  <c r="R736" i="143"/>
  <c r="R945" i="143"/>
  <c r="R772" i="143"/>
  <c r="R587" i="143"/>
  <c r="R925" i="143"/>
  <c r="R990" i="143"/>
  <c r="R362" i="143"/>
  <c r="R354" i="143"/>
  <c r="R971" i="143"/>
  <c r="R329" i="143"/>
  <c r="R56" i="143"/>
  <c r="R656" i="143"/>
  <c r="R901" i="143"/>
  <c r="R423" i="143"/>
  <c r="R79" i="143"/>
  <c r="R255" i="143"/>
  <c r="R857" i="143"/>
  <c r="R425" i="143"/>
  <c r="R416" i="143"/>
  <c r="R298" i="143"/>
  <c r="R795" i="143"/>
  <c r="R401" i="143"/>
  <c r="R502" i="143"/>
  <c r="R649" i="143"/>
  <c r="R622" i="143"/>
  <c r="R479" i="143"/>
  <c r="R466" i="143"/>
  <c r="R886" i="143"/>
  <c r="R574" i="143"/>
  <c r="R497" i="143"/>
  <c r="R870" i="143"/>
  <c r="R447" i="143"/>
  <c r="R400" i="143"/>
  <c r="R819" i="143"/>
  <c r="R764" i="143"/>
  <c r="R52" i="143"/>
  <c r="R557" i="143"/>
  <c r="R191" i="143"/>
  <c r="R491" i="143"/>
  <c r="R673" i="143"/>
  <c r="R238" i="143"/>
  <c r="R204" i="143"/>
  <c r="R644" i="143"/>
  <c r="R130" i="143"/>
  <c r="R818" i="143"/>
  <c r="R520" i="143"/>
  <c r="R559" i="143"/>
  <c r="R375" i="143"/>
  <c r="R280" i="143"/>
  <c r="R120" i="143"/>
  <c r="R846" i="143"/>
  <c r="R909" i="143"/>
  <c r="R83" i="143"/>
  <c r="R553" i="143"/>
  <c r="R430" i="143"/>
  <c r="R121" i="143"/>
  <c r="R701" i="143"/>
  <c r="R47" i="143"/>
  <c r="R718" i="143"/>
  <c r="R722" i="143"/>
  <c r="R59" i="143"/>
  <c r="R521" i="143"/>
  <c r="R44" i="143"/>
  <c r="R688" i="143"/>
  <c r="R113" i="143"/>
  <c r="R852" i="143"/>
  <c r="R40" i="143"/>
  <c r="R753" i="143"/>
  <c r="R228" i="143"/>
  <c r="R139" i="143"/>
  <c r="R358" i="143"/>
  <c r="R109" i="143"/>
  <c r="R500" i="143"/>
  <c r="R611" i="143"/>
  <c r="R843" i="143"/>
  <c r="R397" i="143"/>
  <c r="R783" i="143"/>
  <c r="R985" i="143"/>
  <c r="R799" i="143"/>
  <c r="R912" i="143"/>
  <c r="R710" i="143"/>
  <c r="R650" i="143"/>
  <c r="R535" i="143"/>
  <c r="R164" i="143"/>
  <c r="R403" i="143"/>
  <c r="R824" i="143"/>
  <c r="R140" i="143"/>
  <c r="R689" i="143"/>
  <c r="R727" i="143"/>
  <c r="R590" i="143"/>
  <c r="R515" i="143"/>
  <c r="R304" i="143"/>
  <c r="R185" i="143"/>
  <c r="R451" i="143"/>
  <c r="R357" i="143"/>
  <c r="R773" i="143"/>
  <c r="R482" i="143"/>
  <c r="R322" i="143"/>
  <c r="R620" i="143"/>
  <c r="R915" i="143"/>
  <c r="R220" i="143"/>
  <c r="R496" i="143"/>
  <c r="R171" i="143"/>
  <c r="R227" i="143"/>
  <c r="R984" i="143"/>
  <c r="R735" i="143"/>
  <c r="R407" i="143"/>
  <c r="R319" i="143"/>
  <c r="R883" i="143"/>
  <c r="R564" i="143"/>
  <c r="R724" i="143"/>
  <c r="R420" i="143"/>
  <c r="R578" i="143"/>
  <c r="R598" i="143"/>
  <c r="R436" i="143"/>
  <c r="R453" i="143"/>
  <c r="R679" i="143"/>
  <c r="R76" i="143"/>
  <c r="R405" i="143"/>
  <c r="R257" i="143"/>
  <c r="R618" i="143"/>
  <c r="R379" i="143"/>
  <c r="R141" i="143"/>
  <c r="R450" i="143"/>
  <c r="R838" i="143"/>
  <c r="R53" i="143"/>
  <c r="R573" i="143"/>
  <c r="R763" i="143"/>
  <c r="R215" i="143"/>
  <c r="R932" i="143"/>
  <c r="R918" i="143"/>
  <c r="R580" i="143"/>
  <c r="R596" i="143"/>
  <c r="R247" i="143"/>
  <c r="R43" i="143"/>
  <c r="R808" i="143"/>
  <c r="R90" i="143"/>
  <c r="R175" i="143"/>
  <c r="R677" i="143"/>
  <c r="R1003" i="143"/>
  <c r="R311" i="143"/>
  <c r="R647" i="143"/>
  <c r="R34" i="143"/>
  <c r="R599" i="143"/>
  <c r="R503" i="143"/>
  <c r="R264" i="143"/>
  <c r="R233" i="143"/>
  <c r="R820" i="143"/>
  <c r="R545" i="143"/>
  <c r="R954" i="143"/>
  <c r="R900" i="143"/>
  <c r="R670" i="143"/>
  <c r="R582" i="143"/>
  <c r="R443" i="143"/>
  <c r="R178" i="143"/>
  <c r="R885" i="143"/>
  <c r="R625" i="143"/>
  <c r="R118" i="143"/>
  <c r="R203" i="143"/>
  <c r="R117" i="143"/>
  <c r="R346" i="143"/>
  <c r="R332" i="143"/>
  <c r="R614" i="143"/>
  <c r="R278" i="143"/>
  <c r="R854" i="143"/>
  <c r="R530" i="143"/>
  <c r="R87" i="143"/>
  <c r="R481" i="143"/>
  <c r="R277" i="143"/>
  <c r="R815" i="143"/>
  <c r="R941" i="143"/>
  <c r="R539" i="143"/>
  <c r="R660" i="143"/>
  <c r="R528" i="143"/>
  <c r="R937" i="143"/>
  <c r="R245" i="143"/>
  <c r="R372" i="143"/>
  <c r="R360" i="143"/>
  <c r="R458" i="143"/>
  <c r="R108" i="143"/>
  <c r="R159" i="143"/>
  <c r="R908" i="143"/>
  <c r="R21" i="143"/>
  <c r="R905" i="143"/>
  <c r="R182" i="143"/>
  <c r="R645" i="143"/>
  <c r="R275" i="143"/>
  <c r="R893" i="143"/>
  <c r="R470" i="143"/>
  <c r="R540" i="143"/>
  <c r="R495" i="143"/>
  <c r="R667" i="143"/>
  <c r="R325" i="143"/>
  <c r="R467" i="143"/>
  <c r="R439" i="143"/>
  <c r="R927" i="143"/>
  <c r="R859" i="143"/>
  <c r="R239" i="143"/>
  <c r="R37" i="143"/>
  <c r="R974" i="143"/>
  <c r="R398" i="143"/>
  <c r="R218" i="143"/>
  <c r="R396" i="143"/>
  <c r="R816" i="143"/>
  <c r="R104" i="143"/>
  <c r="R881" i="143"/>
  <c r="R330" i="143"/>
  <c r="R136" i="143"/>
  <c r="R134" i="143"/>
  <c r="R986" i="143"/>
  <c r="R973" i="143"/>
  <c r="R899" i="143"/>
  <c r="R785" i="143"/>
  <c r="R690" i="143"/>
  <c r="R958" i="143"/>
  <c r="R779" i="143"/>
  <c r="R246" i="143"/>
  <c r="R341" i="143"/>
  <c r="R157" i="143"/>
  <c r="R316" i="143"/>
  <c r="R695" i="143"/>
  <c r="R241" i="143"/>
  <c r="R774" i="143"/>
  <c r="R421" i="143"/>
  <c r="R742" i="143"/>
  <c r="R26" i="143"/>
  <c r="R399" i="143"/>
  <c r="R75" i="143"/>
  <c r="R344" i="143"/>
  <c r="R949" i="143"/>
  <c r="R621" i="143"/>
  <c r="R866" i="143"/>
  <c r="R697" i="143"/>
  <c r="R473" i="143"/>
  <c r="R1008" i="143"/>
  <c r="R850" i="143"/>
  <c r="R25" i="143"/>
  <c r="R837" i="143"/>
  <c r="R653" i="143"/>
  <c r="R27" i="143"/>
  <c r="R457" i="143"/>
  <c r="R836" i="143"/>
  <c r="R601" i="143"/>
  <c r="R369" i="143"/>
  <c r="R244" i="143"/>
  <c r="R704" i="143"/>
  <c r="R821" i="143"/>
  <c r="R884" i="143"/>
  <c r="R149" i="143"/>
  <c r="R721" i="143"/>
  <c r="R784" i="143"/>
  <c r="R196" i="143"/>
  <c r="R583" i="143"/>
  <c r="R683" i="143"/>
  <c r="R871" i="143"/>
  <c r="R406" i="143"/>
  <c r="R313" i="143"/>
  <c r="R643" i="143"/>
  <c r="R380" i="143"/>
  <c r="R585" i="143"/>
  <c r="R475" i="143"/>
  <c r="R556" i="143"/>
  <c r="R602" i="143"/>
  <c r="R787" i="143"/>
  <c r="R642" i="143"/>
  <c r="R107" i="143"/>
  <c r="R907" i="143"/>
  <c r="R1000" i="143"/>
  <c r="R706" i="143"/>
  <c r="R511" i="143"/>
  <c r="R308" i="143"/>
  <c r="R776" i="143"/>
  <c r="R327" i="143"/>
  <c r="R361" i="143"/>
  <c r="R929" i="143"/>
  <c r="R331" i="143"/>
  <c r="R20" i="143"/>
  <c r="R575" i="143"/>
  <c r="R261" i="143"/>
  <c r="R100" i="143"/>
  <c r="R129" i="143"/>
  <c r="R30" i="143"/>
  <c r="R428" i="143"/>
  <c r="R672" i="143"/>
  <c r="R404" i="143"/>
  <c r="R248" i="143"/>
  <c r="R464" i="143"/>
  <c r="R370" i="143"/>
  <c r="R761" i="143"/>
  <c r="R70" i="143"/>
  <c r="R92" i="143"/>
  <c r="R202" i="143"/>
  <c r="R283" i="143"/>
  <c r="R898" i="143"/>
  <c r="R830" i="143"/>
  <c r="R17" i="143"/>
  <c r="R160" i="143"/>
  <c r="R887" i="143"/>
  <c r="R498" i="143"/>
  <c r="R272" i="143"/>
  <c r="R417" i="143"/>
  <c r="R726" i="143"/>
  <c r="R297" i="143"/>
  <c r="R648" i="143"/>
  <c r="R765" i="143"/>
  <c r="R769" i="143"/>
  <c r="R394" i="143"/>
  <c r="R411" i="143"/>
  <c r="R187" i="143"/>
  <c r="R393" i="143"/>
  <c r="R317" i="143"/>
  <c r="R99" i="143"/>
  <c r="R485" i="143"/>
  <c r="R72" i="143"/>
  <c r="R663" i="143"/>
  <c r="R258" i="143"/>
  <c r="R216" i="143"/>
  <c r="R715" i="143"/>
  <c r="R305" i="143"/>
  <c r="R465" i="143"/>
  <c r="R531" i="143"/>
  <c r="R442" i="143"/>
  <c r="R93" i="143"/>
  <c r="R845" i="143"/>
  <c r="R483" i="143"/>
  <c r="R434" i="143"/>
  <c r="R536" i="143"/>
  <c r="R709" i="143"/>
  <c r="R353" i="143"/>
  <c r="R291" i="143"/>
  <c r="R150" i="143"/>
  <c r="R541" i="143"/>
  <c r="R145" i="143"/>
  <c r="R608" i="143"/>
  <c r="R387" i="143"/>
  <c r="R440" i="143"/>
  <c r="R562" i="143"/>
  <c r="R687" i="143"/>
  <c r="R371" i="143"/>
  <c r="R148" i="143"/>
  <c r="R797" i="143"/>
  <c r="R737" i="143"/>
  <c r="R24" i="143"/>
  <c r="R126" i="143"/>
  <c r="R668" i="143"/>
  <c r="R251" i="143"/>
  <c r="R504" i="143"/>
  <c r="R514" i="143"/>
  <c r="R271" i="143"/>
  <c r="R493" i="143"/>
  <c r="R409" i="143"/>
  <c r="R581" i="143"/>
  <c r="R525" i="143"/>
  <c r="R243" i="143"/>
  <c r="R891" i="143"/>
  <c r="R221" i="143"/>
  <c r="R299" i="143"/>
  <c r="R872" i="143"/>
  <c r="R939" i="143"/>
  <c r="R749" i="143"/>
  <c r="R268" i="143"/>
  <c r="R19" i="143"/>
  <c r="R323" i="143"/>
  <c r="R279" i="143"/>
  <c r="R995" i="143"/>
  <c r="R719" i="143"/>
  <c r="R733" i="143"/>
  <c r="R766" i="143"/>
  <c r="R219" i="143"/>
  <c r="R509" i="143"/>
  <c r="R1011" i="143"/>
  <c r="R415" i="143"/>
  <c r="R865" i="143"/>
  <c r="R771" i="143"/>
  <c r="R758" i="143"/>
  <c r="R833" i="143"/>
  <c r="R594" i="143"/>
  <c r="R135" i="143"/>
  <c r="R410" i="143"/>
  <c r="R217" i="143"/>
  <c r="R366" i="143"/>
  <c r="R873" i="143"/>
  <c r="R950" i="143"/>
  <c r="R456" i="143"/>
  <c r="R546" i="143"/>
  <c r="R18" i="143"/>
  <c r="R924" i="143"/>
  <c r="R116" i="143"/>
  <c r="R894" i="143"/>
  <c r="R55" i="143"/>
  <c r="R615" i="143"/>
  <c r="R426" i="143"/>
  <c r="R693" i="143"/>
  <c r="R943" i="143"/>
  <c r="R510" i="143"/>
  <c r="R517" i="143"/>
  <c r="R367" i="143"/>
  <c r="R38" i="143"/>
  <c r="R105" i="143"/>
  <c r="R624" i="143"/>
  <c r="R942" i="143"/>
  <c r="R842" i="143"/>
  <c r="R928" i="143"/>
  <c r="R226" i="143"/>
  <c r="R657" i="143"/>
  <c r="R964" i="143"/>
  <c r="R862" i="143"/>
  <c r="R605" i="143"/>
  <c r="R225" i="143"/>
  <c r="R603" i="143"/>
  <c r="R976" i="143"/>
  <c r="R385" i="143"/>
  <c r="R373" i="143"/>
  <c r="R957" i="143"/>
  <c r="R429" i="143"/>
  <c r="R337" i="143"/>
  <c r="R571" i="143"/>
  <c r="R153" i="143"/>
  <c r="R250" i="143"/>
  <c r="R902" i="143"/>
  <c r="R713" i="143"/>
  <c r="R960" i="143"/>
  <c r="R138" i="143"/>
  <c r="R567" i="143"/>
  <c r="R463" i="143"/>
  <c r="R524" i="143"/>
  <c r="R811" i="143"/>
  <c r="R315" i="143"/>
  <c r="R468" i="143"/>
  <c r="R920" i="143"/>
  <c r="R595" i="143"/>
  <c r="R184" i="143"/>
  <c r="R340" i="143"/>
  <c r="R1002" i="143"/>
  <c r="R431" i="143"/>
  <c r="R143" i="143"/>
  <c r="R889" i="143"/>
  <c r="R236" i="143"/>
  <c r="R903" i="143"/>
  <c r="R207" i="143"/>
  <c r="R849" i="143"/>
  <c r="R438" i="143"/>
  <c r="R607" i="143"/>
  <c r="R376" i="143"/>
  <c r="R507" i="143"/>
  <c r="R347" i="143"/>
  <c r="R459" i="143"/>
  <c r="R658" i="143"/>
  <c r="R637" i="143"/>
  <c r="R597" i="143"/>
  <c r="R806" i="143"/>
  <c r="R970" i="143"/>
  <c r="R665" i="143"/>
  <c r="R192" i="143"/>
  <c r="R1010" i="143"/>
  <c r="R190" i="143"/>
  <c r="R383" i="143"/>
  <c r="R1005" i="143"/>
  <c r="R77" i="143"/>
  <c r="R73" i="143"/>
  <c r="R655" i="143"/>
  <c r="R287" i="143"/>
  <c r="R861" i="143"/>
  <c r="R519" i="143"/>
  <c r="R856" i="143"/>
  <c r="R777" i="143"/>
  <c r="R36" i="143"/>
  <c r="R193" i="143"/>
  <c r="R781" i="143"/>
  <c r="R339" i="143"/>
  <c r="R54" i="143"/>
  <c r="R127" i="143"/>
  <c r="R751" i="143"/>
  <c r="R414" i="143"/>
  <c r="R814" i="143"/>
  <c r="R125" i="143"/>
  <c r="R418" i="143"/>
  <c r="R807" i="143"/>
  <c r="R23" i="143"/>
  <c r="R847" i="143"/>
  <c r="R801" i="143"/>
  <c r="R242" i="143"/>
  <c r="R930" i="143"/>
  <c r="R788" i="143"/>
  <c r="R348" i="143"/>
  <c r="R364" i="143"/>
  <c r="R955" i="143"/>
  <c r="R61" i="143"/>
  <c r="R963" i="143"/>
  <c r="R512" i="143"/>
  <c r="R270" i="143"/>
  <c r="R544" i="143"/>
  <c r="R64" i="143"/>
  <c r="R786" i="143"/>
  <c r="R551" i="143"/>
  <c r="R288" i="143"/>
  <c r="R516" i="143"/>
  <c r="R561" i="143"/>
  <c r="R770" i="143"/>
  <c r="R365" i="143"/>
  <c r="R692" i="143"/>
  <c r="R676" i="143"/>
  <c r="R42" i="143"/>
  <c r="R796" i="143"/>
  <c r="R712" i="143"/>
  <c r="R266" i="143"/>
  <c r="R478" i="143"/>
  <c r="R956" i="143"/>
  <c r="R681" i="143"/>
  <c r="R800" i="143"/>
  <c r="R880" i="143"/>
  <c r="R86" i="143"/>
  <c r="R775" i="143"/>
  <c r="R921" i="143"/>
  <c r="R934" i="143"/>
  <c r="R682" i="143"/>
  <c r="R469" i="143"/>
  <c r="R691" i="143"/>
  <c r="R823" i="143"/>
  <c r="R66" i="143"/>
  <c r="R572" i="143"/>
  <c r="R952" i="143"/>
  <c r="R782" i="143"/>
  <c r="R419" i="143"/>
  <c r="R972" i="143"/>
  <c r="R281" i="143"/>
  <c r="R195" i="143"/>
  <c r="R69" i="143"/>
  <c r="R745" i="143"/>
  <c r="R179" i="143"/>
  <c r="R300" i="143"/>
  <c r="R402" i="143"/>
  <c r="R993" i="143"/>
  <c r="R966" i="143"/>
  <c r="R45" i="143"/>
  <c r="R734" i="143"/>
  <c r="R506" i="143"/>
  <c r="R235" i="143"/>
  <c r="R286" i="143"/>
  <c r="R392" i="143"/>
  <c r="R730" i="143"/>
  <c r="R82" i="143"/>
  <c r="R813" i="143"/>
  <c r="R810" i="143"/>
  <c r="R848" i="143"/>
  <c r="R612" i="143"/>
  <c r="R259" i="143"/>
  <c r="R263" i="143"/>
  <c r="R508" i="143"/>
  <c r="R158" i="143"/>
  <c r="R198" i="143"/>
  <c r="R752" i="143"/>
  <c r="R295" i="143"/>
  <c r="R345" i="143"/>
  <c r="R293" i="143"/>
  <c r="R604" i="143"/>
  <c r="R41" i="143"/>
  <c r="R342" i="143"/>
  <c r="R542" i="143"/>
  <c r="R318" i="143"/>
  <c r="R186" i="143"/>
  <c r="R989" i="143"/>
  <c r="R162" i="143"/>
  <c r="R910" i="143"/>
  <c r="R172" i="143"/>
  <c r="R223" i="143"/>
  <c r="R750" i="143"/>
  <c r="R230" i="143"/>
  <c r="R60" i="143"/>
  <c r="R454" i="143"/>
  <c r="R274" i="143"/>
  <c r="R110" i="143"/>
  <c r="R968" i="143"/>
  <c r="R868" i="143"/>
  <c r="R155" i="143"/>
  <c r="R982" i="143"/>
  <c r="R555" i="143"/>
  <c r="R422" i="143"/>
  <c r="R101" i="143"/>
  <c r="R477" i="143"/>
  <c r="R94" i="143"/>
  <c r="R627" i="143"/>
  <c r="R666" i="143"/>
  <c r="R568" i="143"/>
  <c r="R654" i="143"/>
  <c r="R841" i="143"/>
  <c r="R32" i="143"/>
  <c r="R708" i="143"/>
  <c r="R197" i="143"/>
  <c r="R254" i="143"/>
  <c r="R652" i="143"/>
  <c r="R96" i="143"/>
  <c r="R133" i="143"/>
  <c r="R592" i="143"/>
  <c r="R867" i="143"/>
  <c r="R209" i="143"/>
  <c r="R173" i="143"/>
  <c r="R577" i="143"/>
  <c r="R335" i="143"/>
  <c r="R97" i="143"/>
  <c r="R738" i="143"/>
  <c r="R408" i="143"/>
  <c r="R349" i="143"/>
  <c r="R137" i="143"/>
  <c r="R222" i="143"/>
  <c r="R334" i="143"/>
  <c r="R1012" i="143"/>
  <c r="R699" i="143"/>
  <c r="R944" i="143"/>
  <c r="R547" i="143"/>
  <c r="R579" i="143"/>
  <c r="R754" i="143"/>
  <c r="R805" i="143"/>
  <c r="R931" i="143"/>
  <c r="R146" i="143"/>
  <c r="R526" i="143"/>
  <c r="R877" i="143"/>
  <c r="R352" i="143"/>
  <c r="R923" i="143"/>
  <c r="R748" i="143"/>
  <c r="R983" i="143"/>
  <c r="R623" i="143"/>
  <c r="R81" i="143"/>
  <c r="R700" i="143"/>
  <c r="R744" i="143"/>
  <c r="R424" i="143"/>
  <c r="R324" i="143"/>
  <c r="R863" i="143"/>
  <c r="R49" i="143"/>
  <c r="R698" i="143"/>
  <c r="R284" i="143"/>
  <c r="R664" i="143"/>
  <c r="R569" i="143"/>
  <c r="R646" i="143"/>
  <c r="R269" i="143"/>
  <c r="R613" i="143"/>
  <c r="R374" i="143"/>
  <c r="R114" i="143"/>
  <c r="R71" i="143"/>
  <c r="R991" i="143"/>
  <c r="R492" i="143"/>
  <c r="R794" i="143"/>
  <c r="R869" i="143"/>
  <c r="R307" i="143"/>
  <c r="R328" i="143"/>
  <c r="R825" i="143"/>
  <c r="R167" i="143"/>
  <c r="R532" i="143"/>
  <c r="R67" i="143"/>
  <c r="R115" i="143"/>
  <c r="R505" i="143"/>
  <c r="R433" i="143"/>
  <c r="R707" i="143"/>
  <c r="R563" i="143"/>
  <c r="R703" i="143"/>
  <c r="R826" i="143"/>
  <c r="R635" i="143"/>
  <c r="R168" i="143"/>
  <c r="R51" i="143"/>
  <c r="R840" i="143"/>
  <c r="R356" i="143"/>
  <c r="R484" i="143"/>
  <c r="R879" i="143"/>
  <c r="R262" i="143"/>
  <c r="R534" i="143"/>
  <c r="R875" i="143"/>
  <c r="R177" i="143"/>
  <c r="R355" i="143"/>
  <c r="R211" i="143"/>
  <c r="R413" i="143"/>
  <c r="R163" i="143"/>
  <c r="R714" i="143"/>
  <c r="R680" i="143"/>
  <c r="R640" i="143"/>
  <c r="R98" i="143"/>
  <c r="R68" i="143"/>
  <c r="R377" i="143"/>
  <c r="R303" i="143"/>
  <c r="R987" i="143"/>
  <c r="R91" i="143"/>
  <c r="R617" i="143"/>
  <c r="R554" i="143"/>
  <c r="R489" i="143"/>
  <c r="R80" i="143"/>
  <c r="R363" i="143"/>
  <c r="R111" i="143"/>
  <c r="R84" i="143"/>
  <c r="R768" i="143"/>
  <c r="R386" i="143"/>
  <c r="R88" i="143"/>
  <c r="R166" i="143"/>
  <c r="R967" i="143"/>
  <c r="R746" i="143"/>
  <c r="R674" i="143"/>
  <c r="R537" i="143"/>
  <c r="R828" i="143"/>
  <c r="R63" i="143"/>
  <c r="R267" i="143"/>
  <c r="R249" i="143"/>
  <c r="R550" i="143"/>
  <c r="R671" i="143"/>
  <c r="R176" i="143"/>
  <c r="R994" i="143"/>
  <c r="R829" i="143"/>
  <c r="R759" i="143"/>
  <c r="R628" i="143"/>
  <c r="R935" i="143"/>
  <c r="R201" i="143"/>
  <c r="R914" i="143"/>
  <c r="R978" i="143"/>
  <c r="R922" i="143"/>
  <c r="R629" i="143"/>
  <c r="R717" i="143"/>
  <c r="R851" i="143"/>
  <c r="R487" i="143"/>
  <c r="R289" i="143"/>
  <c r="R471" i="143"/>
  <c r="R890" i="143"/>
  <c r="R494" i="143"/>
  <c r="R827" i="143"/>
  <c r="R22" i="143"/>
  <c r="R237" i="143"/>
  <c r="R199" i="143"/>
  <c r="R576" i="143"/>
  <c r="R1013" i="143"/>
  <c r="R756" i="143"/>
  <c r="R904" i="143"/>
  <c r="R35" i="143"/>
  <c r="R948" i="143"/>
  <c r="R659" i="143"/>
  <c r="R200" i="143"/>
  <c r="R641" i="143"/>
  <c r="R132" i="143"/>
  <c r="R812" i="143"/>
  <c r="R731" i="143"/>
  <c r="R103" i="143"/>
  <c r="R694" i="143"/>
  <c r="R106" i="143"/>
  <c r="R965" i="143"/>
  <c r="R631" i="143"/>
  <c r="R336" i="143"/>
  <c r="R716" i="143"/>
  <c r="R33" i="143"/>
  <c r="R616" i="143"/>
  <c r="R152" i="143"/>
  <c r="R639" i="143"/>
  <c r="R962" i="143"/>
  <c r="R501" i="143"/>
  <c r="R131" i="143"/>
  <c r="R446" i="143"/>
  <c r="R860" i="143"/>
  <c r="R946" i="143"/>
  <c r="R878" i="143"/>
  <c r="R224" i="143"/>
  <c r="R975" i="143"/>
  <c r="R378" i="143"/>
  <c r="R302" i="143"/>
  <c r="R798" i="143"/>
  <c r="R897" i="143"/>
  <c r="R170" i="143"/>
  <c r="R256" i="143"/>
  <c r="R533" i="143"/>
  <c r="R448" i="143"/>
  <c r="R461" i="143"/>
  <c r="R427" i="143"/>
  <c r="R119" i="143"/>
  <c r="R529" i="143"/>
  <c r="R282" i="143"/>
  <c r="R499" i="143"/>
  <c r="R997" i="143"/>
  <c r="R685" i="143"/>
  <c r="R306" i="143"/>
  <c r="R911" i="143"/>
  <c r="R181" i="143"/>
  <c r="R803" i="143"/>
  <c r="R636" i="143"/>
  <c r="R626" i="143"/>
  <c r="R864" i="143"/>
  <c r="R874" i="143"/>
  <c r="R169" i="143"/>
  <c r="R285" i="143"/>
  <c r="R486" i="143"/>
  <c r="R65" i="143"/>
  <c r="R732" i="143"/>
  <c r="R432" i="143"/>
  <c r="R253" i="143"/>
  <c r="R895" i="143"/>
  <c r="R953" i="143"/>
  <c r="R606" i="143"/>
  <c r="R892" i="143"/>
  <c r="R205" i="143"/>
  <c r="R619" i="143"/>
  <c r="R112" i="143"/>
  <c r="R888" i="143"/>
  <c r="R609" i="143"/>
  <c r="R488" i="143"/>
  <c r="R28" i="143"/>
  <c r="R678" i="143"/>
  <c r="R445" i="143"/>
  <c r="R543" i="143"/>
  <c r="R74" i="143"/>
  <c r="R988" i="143"/>
  <c r="R981" i="143"/>
  <c r="R789" i="143"/>
  <c r="R739" i="143"/>
  <c r="R906" i="143"/>
  <c r="R610" i="143"/>
  <c r="R760" i="143"/>
  <c r="R46" i="143"/>
  <c r="R951" i="143"/>
  <c r="R194" i="143"/>
  <c r="R855" i="143"/>
  <c r="R147" i="143"/>
  <c r="R729" i="143"/>
  <c r="R538" i="143"/>
  <c r="R743" i="143"/>
  <c r="R128" i="143"/>
  <c r="R831" i="143"/>
  <c r="R998" i="143"/>
  <c r="R320" i="143"/>
  <c r="R586" i="143"/>
  <c r="R661" i="143"/>
  <c r="R142" i="143"/>
  <c r="R476" i="143"/>
  <c r="R273" i="143"/>
  <c r="R523" i="143"/>
  <c r="R388" i="143"/>
  <c r="R156" i="143"/>
  <c r="R919" i="143"/>
  <c r="R632" i="143"/>
  <c r="R462" i="143"/>
  <c r="R630" i="143"/>
  <c r="R231" i="143"/>
  <c r="R343" i="143"/>
  <c r="R570" i="143"/>
  <c r="R240" i="143"/>
  <c r="R762" i="143"/>
  <c r="R455" i="143"/>
  <c r="R999" i="143"/>
  <c r="R31" i="143"/>
  <c r="R310" i="143"/>
  <c r="R686" i="143"/>
  <c r="R913" i="143"/>
  <c r="R876" i="143"/>
  <c r="R896" i="143"/>
  <c r="R780" i="143"/>
  <c r="R350" i="143"/>
  <c r="R793" i="143"/>
  <c r="R213" i="143"/>
  <c r="R58" i="143"/>
  <c r="R276" i="143"/>
  <c r="R933" i="143"/>
  <c r="R938" i="143"/>
  <c r="R584" i="143"/>
  <c r="R513" i="143"/>
  <c r="R1015" i="143"/>
  <c r="R565" i="143"/>
  <c r="R858" i="143"/>
  <c r="R265" i="143"/>
  <c r="R48" i="143"/>
  <c r="R1007" i="143"/>
  <c r="R882" i="143"/>
  <c r="R333" i="143"/>
  <c r="R817" i="143"/>
  <c r="R917" i="143"/>
  <c r="R183" i="143"/>
  <c r="R412" i="143"/>
  <c r="R791" i="143"/>
  <c r="R959" i="143"/>
  <c r="R996" i="143"/>
  <c r="R809" i="143"/>
  <c r="R290" i="143"/>
  <c r="R832" i="143"/>
  <c r="R767" i="143"/>
  <c r="R684" i="143"/>
  <c r="R490" i="143"/>
  <c r="R633" i="143"/>
  <c r="R835" i="143"/>
  <c r="R321" i="143"/>
  <c r="R78" i="143"/>
  <c r="R552" i="143"/>
  <c r="R437" i="143"/>
  <c r="R102" i="143"/>
  <c r="R301" i="143"/>
  <c r="R588" i="143"/>
  <c r="R728" i="143"/>
  <c r="R188" i="143"/>
  <c r="R123" i="143"/>
  <c r="R1009" i="143"/>
  <c r="R926" i="143"/>
  <c r="R662" i="143"/>
  <c r="R452" i="143"/>
  <c r="R549" i="143"/>
  <c r="R834" i="143"/>
  <c r="R314" i="143"/>
  <c r="R232" i="143"/>
  <c r="R755" i="143"/>
  <c r="R260" i="143"/>
  <c r="R527" i="143"/>
  <c r="R294" i="143"/>
  <c r="R696" i="143"/>
  <c r="R940" i="143"/>
  <c r="R351" i="143"/>
  <c r="R151" i="143"/>
  <c r="R122" i="143"/>
  <c r="R435" i="143"/>
  <c r="R384" i="143"/>
  <c r="R977" i="143"/>
  <c r="R214" i="143"/>
  <c r="R95" i="143"/>
  <c r="R180" i="143"/>
  <c r="R992" i="143"/>
  <c r="R651" i="143"/>
  <c r="R381" i="143"/>
  <c r="R638" i="143"/>
  <c r="R711" i="143"/>
  <c r="R472" i="143"/>
  <c r="R449" i="143"/>
  <c r="R853" i="143"/>
  <c r="R741" i="143"/>
  <c r="R518" i="143"/>
  <c r="R292" i="143"/>
  <c r="R389" i="143"/>
  <c r="R29" i="143"/>
  <c r="R382" i="143"/>
  <c r="R338" i="143"/>
  <c r="R124" i="143"/>
  <c r="R85" i="143"/>
  <c r="R460" i="143"/>
  <c r="R804" i="143"/>
  <c r="R589" i="143"/>
  <c r="R154" i="143"/>
  <c r="R444" i="143"/>
  <c r="R1004" i="143"/>
  <c r="R916" i="143"/>
  <c r="R50" i="143"/>
  <c r="R947" i="143"/>
  <c r="R723" i="143"/>
  <c r="R62" i="143"/>
  <c r="R747" i="143"/>
  <c r="R441" i="143"/>
  <c r="R474" i="143"/>
  <c r="R212" i="143"/>
  <c r="R252" i="143"/>
  <c r="R57" i="143"/>
  <c r="R39" i="143"/>
  <c r="R591" i="143"/>
  <c r="R669" i="143"/>
  <c r="R161" i="143"/>
  <c r="R229" i="143"/>
  <c r="R1001" i="143"/>
  <c r="R566" i="143"/>
  <c r="AB43" i="21"/>
  <c r="AI355" i="143"/>
  <c r="AG16" i="143"/>
  <c r="AI16" i="143" s="1"/>
  <c r="AA43" i="21"/>
  <c r="AE43" i="21"/>
  <c r="AD43" i="21"/>
  <c r="AC43" i="21"/>
  <c r="R1017" i="142" l="1"/>
  <c r="AF1016" i="143"/>
  <c r="AF1017" i="143" s="1"/>
  <c r="AB44" i="21"/>
  <c r="AI1016" i="143"/>
  <c r="AA44" i="21"/>
  <c r="AE44" i="21"/>
  <c r="AC44" i="21"/>
  <c r="AD44" i="21"/>
  <c r="AD1017" i="144"/>
  <c r="F1017" i="143" l="1"/>
  <c r="AI22" i="79"/>
  <c r="AB45" i="21"/>
  <c r="P1016" i="143"/>
  <c r="AD45" i="21"/>
  <c r="AC45" i="21"/>
  <c r="P1017" i="143" l="1"/>
  <c r="O981" i="143" s="1"/>
  <c r="P981" i="143" s="1"/>
  <c r="Q981" i="143" s="1"/>
  <c r="AI1017" i="143"/>
  <c r="AB46" i="21"/>
  <c r="AA46" i="21"/>
  <c r="AC46" i="21"/>
  <c r="AA45" i="21"/>
  <c r="AE45" i="21"/>
  <c r="AD981" i="144"/>
  <c r="AC981" i="144"/>
  <c r="O166" i="143" l="1"/>
  <c r="P166" i="143" s="1"/>
  <c r="O333" i="143"/>
  <c r="P333" i="143" s="1"/>
  <c r="O526" i="143"/>
  <c r="P526" i="143" s="1"/>
  <c r="O60" i="143"/>
  <c r="P60" i="143" s="1"/>
  <c r="O724" i="143"/>
  <c r="P724" i="143" s="1"/>
  <c r="O424" i="143"/>
  <c r="P424" i="143" s="1"/>
  <c r="O299" i="143"/>
  <c r="P299" i="143" s="1"/>
  <c r="O643" i="143"/>
  <c r="P643" i="143" s="1"/>
  <c r="O331" i="143"/>
  <c r="P331" i="143" s="1"/>
  <c r="O84" i="143"/>
  <c r="P84" i="143" s="1"/>
  <c r="O49" i="143"/>
  <c r="P49" i="143" s="1"/>
  <c r="O827" i="143"/>
  <c r="P827" i="143" s="1"/>
  <c r="O326" i="143"/>
  <c r="P326" i="143" s="1"/>
  <c r="O448" i="143"/>
  <c r="P448" i="143" s="1"/>
  <c r="O344" i="143"/>
  <c r="P344" i="143" s="1"/>
  <c r="O716" i="143"/>
  <c r="P716" i="143" s="1"/>
  <c r="O327" i="143"/>
  <c r="P327" i="143" s="1"/>
  <c r="O795" i="143"/>
  <c r="P795" i="143" s="1"/>
  <c r="O641" i="143"/>
  <c r="P641" i="143" s="1"/>
  <c r="O789" i="143"/>
  <c r="P789" i="143" s="1"/>
  <c r="O1005" i="143"/>
  <c r="P1005" i="143" s="1"/>
  <c r="O810" i="143"/>
  <c r="P810" i="143" s="1"/>
  <c r="O155" i="143"/>
  <c r="P155" i="143" s="1"/>
  <c r="O752" i="143"/>
  <c r="P752" i="143" s="1"/>
  <c r="O671" i="143"/>
  <c r="P671" i="143" s="1"/>
  <c r="O726" i="143"/>
  <c r="P726" i="143" s="1"/>
  <c r="O738" i="143"/>
  <c r="P738" i="143" s="1"/>
  <c r="O1010" i="143"/>
  <c r="P1010" i="143" s="1"/>
  <c r="O610" i="143"/>
  <c r="P610" i="143" s="1"/>
  <c r="O559" i="143"/>
  <c r="P559" i="143" s="1"/>
  <c r="O192" i="143"/>
  <c r="P192" i="143" s="1"/>
  <c r="O472" i="143"/>
  <c r="P472" i="143" s="1"/>
  <c r="O366" i="143"/>
  <c r="P366" i="143" s="1"/>
  <c r="O913" i="143"/>
  <c r="P913" i="143" s="1"/>
  <c r="O574" i="143"/>
  <c r="P574" i="143" s="1"/>
  <c r="O490" i="143"/>
  <c r="P490" i="143" s="1"/>
  <c r="O35" i="143"/>
  <c r="P35" i="143" s="1"/>
  <c r="O799" i="143"/>
  <c r="P799" i="143" s="1"/>
  <c r="O460" i="143"/>
  <c r="P460" i="143" s="1"/>
  <c r="O764" i="143"/>
  <c r="P764" i="143" s="1"/>
  <c r="O305" i="143"/>
  <c r="P305" i="143" s="1"/>
  <c r="O730" i="143"/>
  <c r="P730" i="143" s="1"/>
  <c r="O807" i="143"/>
  <c r="P807" i="143" s="1"/>
  <c r="O342" i="143"/>
  <c r="P342" i="143" s="1"/>
  <c r="O806" i="143"/>
  <c r="P806" i="143" s="1"/>
  <c r="O722" i="143"/>
  <c r="P722" i="143" s="1"/>
  <c r="O125" i="143"/>
  <c r="P125" i="143" s="1"/>
  <c r="O534" i="143"/>
  <c r="P534" i="143" s="1"/>
  <c r="O697" i="143"/>
  <c r="P697" i="143" s="1"/>
  <c r="O700" i="143"/>
  <c r="P700" i="143" s="1"/>
  <c r="O539" i="143"/>
  <c r="P539" i="143" s="1"/>
  <c r="O632" i="143"/>
  <c r="P632" i="143" s="1"/>
  <c r="O663" i="143"/>
  <c r="P663" i="143" s="1"/>
  <c r="O330" i="143"/>
  <c r="P330" i="143" s="1"/>
  <c r="O220" i="143"/>
  <c r="P220" i="143" s="1"/>
  <c r="O467" i="143"/>
  <c r="P467" i="143" s="1"/>
  <c r="O116" i="143"/>
  <c r="P116" i="143" s="1"/>
  <c r="O378" i="143"/>
  <c r="P378" i="143" s="1"/>
  <c r="O491" i="143"/>
  <c r="P491" i="143" s="1"/>
  <c r="O768" i="143"/>
  <c r="P768" i="143" s="1"/>
  <c r="O833" i="143"/>
  <c r="P833" i="143" s="1"/>
  <c r="O635" i="143"/>
  <c r="P635" i="143" s="1"/>
  <c r="O915" i="143"/>
  <c r="P915" i="143" s="1"/>
  <c r="O277" i="143"/>
  <c r="P277" i="143" s="1"/>
  <c r="O731" i="143"/>
  <c r="P731" i="143" s="1"/>
  <c r="O767" i="143"/>
  <c r="P767" i="143" s="1"/>
  <c r="O162" i="143"/>
  <c r="P162" i="143" s="1"/>
  <c r="O843" i="143"/>
  <c r="P843" i="143" s="1"/>
  <c r="O307" i="143"/>
  <c r="P307" i="143" s="1"/>
  <c r="O649" i="143"/>
  <c r="P649" i="143" s="1"/>
  <c r="O680" i="143"/>
  <c r="P680" i="143" s="1"/>
  <c r="O161" i="143"/>
  <c r="P161" i="143" s="1"/>
  <c r="O178" i="143"/>
  <c r="P178" i="143" s="1"/>
  <c r="O316" i="143"/>
  <c r="P316" i="143" s="1"/>
  <c r="O406" i="143"/>
  <c r="P406" i="143" s="1"/>
  <c r="O893" i="143"/>
  <c r="P893" i="143" s="1"/>
  <c r="O321" i="143"/>
  <c r="P321" i="143" s="1"/>
  <c r="O238" i="143"/>
  <c r="P238" i="143" s="1"/>
  <c r="O88" i="143"/>
  <c r="P88" i="143" s="1"/>
  <c r="O796" i="143"/>
  <c r="P796" i="143" s="1"/>
  <c r="O626" i="143"/>
  <c r="P626" i="143" s="1"/>
  <c r="O453" i="143"/>
  <c r="P453" i="143" s="1"/>
  <c r="O464" i="143"/>
  <c r="P464" i="143" s="1"/>
  <c r="O860" i="143"/>
  <c r="P860" i="143" s="1"/>
  <c r="O614" i="143"/>
  <c r="P614" i="143" s="1"/>
  <c r="O509" i="143"/>
  <c r="P509" i="143" s="1"/>
  <c r="O99" i="143"/>
  <c r="P99" i="143" s="1"/>
  <c r="O165" i="143"/>
  <c r="P165" i="143" s="1"/>
  <c r="O370" i="143"/>
  <c r="P370" i="143" s="1"/>
  <c r="O996" i="143"/>
  <c r="P996" i="143" s="1"/>
  <c r="O974" i="143"/>
  <c r="P974" i="143" s="1"/>
  <c r="O332" i="143"/>
  <c r="P332" i="143" s="1"/>
  <c r="O498" i="143"/>
  <c r="P498" i="143" s="1"/>
  <c r="O279" i="143"/>
  <c r="P279" i="143" s="1"/>
  <c r="O436" i="143"/>
  <c r="P436" i="143" s="1"/>
  <c r="O593" i="143"/>
  <c r="P593" i="143" s="1"/>
  <c r="O109" i="143"/>
  <c r="P109" i="143" s="1"/>
  <c r="O608" i="143"/>
  <c r="P608" i="143" s="1"/>
  <c r="O504" i="143"/>
  <c r="P504" i="143" s="1"/>
  <c r="O377" i="143"/>
  <c r="P377" i="143" s="1"/>
  <c r="O847" i="143"/>
  <c r="P847" i="143" s="1"/>
  <c r="O585" i="143"/>
  <c r="P585" i="143" s="1"/>
  <c r="O226" i="143"/>
  <c r="P226" i="143" s="1"/>
  <c r="O427" i="143"/>
  <c r="P427" i="143" s="1"/>
  <c r="O578" i="143"/>
  <c r="P578" i="143" s="1"/>
  <c r="O678" i="143"/>
  <c r="P678" i="143" s="1"/>
  <c r="O313" i="143"/>
  <c r="P313" i="143" s="1"/>
  <c r="O256" i="143"/>
  <c r="P256" i="143" s="1"/>
  <c r="O692" i="143"/>
  <c r="P692" i="143" s="1"/>
  <c r="O821" i="143"/>
  <c r="P821" i="143" s="1"/>
  <c r="O315" i="143"/>
  <c r="P315" i="143" s="1"/>
  <c r="O970" i="143"/>
  <c r="P970" i="143" s="1"/>
  <c r="O518" i="143"/>
  <c r="P518" i="143" s="1"/>
  <c r="O413" i="143"/>
  <c r="P413" i="143" s="1"/>
  <c r="O439" i="143"/>
  <c r="P439" i="143" s="1"/>
  <c r="O354" i="143"/>
  <c r="P354" i="143" s="1"/>
  <c r="O558" i="143"/>
  <c r="P558" i="143" s="1"/>
  <c r="O389" i="143"/>
  <c r="P389" i="143" s="1"/>
  <c r="O521" i="143"/>
  <c r="P521" i="143" s="1"/>
  <c r="O571" i="143"/>
  <c r="P571" i="143" s="1"/>
  <c r="O85" i="143"/>
  <c r="P85" i="143" s="1"/>
  <c r="O729" i="143"/>
  <c r="P729" i="143" s="1"/>
  <c r="O430" i="143"/>
  <c r="P430" i="143" s="1"/>
  <c r="O920" i="143"/>
  <c r="P920" i="143" s="1"/>
  <c r="O206" i="143"/>
  <c r="P206" i="143" s="1"/>
  <c r="O284" i="143"/>
  <c r="P284" i="143" s="1"/>
  <c r="O851" i="143"/>
  <c r="P851" i="143" s="1"/>
  <c r="O892" i="143"/>
  <c r="P892" i="143" s="1"/>
  <c r="O1004" i="143"/>
  <c r="P1004" i="143" s="1"/>
  <c r="O627" i="143"/>
  <c r="P627" i="143" s="1"/>
  <c r="O836" i="143"/>
  <c r="P836" i="143" s="1"/>
  <c r="O456" i="143"/>
  <c r="P456" i="143" s="1"/>
  <c r="O965" i="143"/>
  <c r="P965" i="143" s="1"/>
  <c r="O808" i="143"/>
  <c r="P808" i="143" s="1"/>
  <c r="O447" i="143"/>
  <c r="P447" i="143" s="1"/>
  <c r="O554" i="143"/>
  <c r="P554" i="143" s="1"/>
  <c r="O625" i="143"/>
  <c r="P625" i="143" s="1"/>
  <c r="O911" i="143"/>
  <c r="P911" i="143" s="1"/>
  <c r="O382" i="143"/>
  <c r="P382" i="143" s="1"/>
  <c r="O349" i="143"/>
  <c r="P349" i="143" s="1"/>
  <c r="O296" i="143"/>
  <c r="P296" i="143" s="1"/>
  <c r="O360" i="143"/>
  <c r="P360" i="143" s="1"/>
  <c r="O865" i="143"/>
  <c r="P865" i="143" s="1"/>
  <c r="O640" i="143"/>
  <c r="P640" i="143" s="1"/>
  <c r="O759" i="143"/>
  <c r="P759" i="143" s="1"/>
  <c r="O393" i="143"/>
  <c r="P393" i="143" s="1"/>
  <c r="O169" i="143"/>
  <c r="P169" i="143" s="1"/>
  <c r="O449" i="143"/>
  <c r="P449" i="143" s="1"/>
  <c r="O732" i="143"/>
  <c r="P732" i="143" s="1"/>
  <c r="O114" i="143"/>
  <c r="P114" i="143" s="1"/>
  <c r="O742" i="143"/>
  <c r="P742" i="143" s="1"/>
  <c r="O855" i="143"/>
  <c r="P855" i="143" s="1"/>
  <c r="O568" i="143"/>
  <c r="P568" i="143" s="1"/>
  <c r="O760" i="143"/>
  <c r="P760" i="143" s="1"/>
  <c r="O351" i="143"/>
  <c r="P351" i="143" s="1"/>
  <c r="O818" i="143"/>
  <c r="P818" i="143" s="1"/>
  <c r="O696" i="143"/>
  <c r="P696" i="143" s="1"/>
  <c r="O589" i="143"/>
  <c r="P589" i="143" s="1"/>
  <c r="O679" i="143"/>
  <c r="P679" i="143" s="1"/>
  <c r="O668" i="143"/>
  <c r="P668" i="143" s="1"/>
  <c r="O524" i="143"/>
  <c r="P524" i="143" s="1"/>
  <c r="O208" i="143"/>
  <c r="P208" i="143" s="1"/>
  <c r="O337" i="143"/>
  <c r="P337" i="143" s="1"/>
  <c r="O365" i="143"/>
  <c r="P365" i="143" s="1"/>
  <c r="O531" i="143"/>
  <c r="P531" i="143" s="1"/>
  <c r="O741" i="143"/>
  <c r="P741" i="143" s="1"/>
  <c r="O113" i="143"/>
  <c r="P113" i="143" s="1"/>
  <c r="O422" i="143"/>
  <c r="P422" i="143" s="1"/>
  <c r="O421" i="143"/>
  <c r="P421" i="143" s="1"/>
  <c r="O611" i="143"/>
  <c r="P611" i="143" s="1"/>
  <c r="O191" i="143"/>
  <c r="P191" i="143" s="1"/>
  <c r="O877" i="143"/>
  <c r="P877" i="143" s="1"/>
  <c r="O303" i="143"/>
  <c r="P303" i="143" s="1"/>
  <c r="O174" i="143"/>
  <c r="P174" i="143" s="1"/>
  <c r="O540" i="143"/>
  <c r="P540" i="143" s="1"/>
  <c r="O897" i="143"/>
  <c r="P897" i="143" s="1"/>
  <c r="O754" i="143"/>
  <c r="P754" i="143" s="1"/>
  <c r="O435" i="143"/>
  <c r="P435" i="143" s="1"/>
  <c r="O837" i="143"/>
  <c r="P837" i="143" s="1"/>
  <c r="O674" i="143"/>
  <c r="P674" i="143" s="1"/>
  <c r="O763" i="143"/>
  <c r="P763" i="143" s="1"/>
  <c r="O101" i="143"/>
  <c r="P101" i="143" s="1"/>
  <c r="O688" i="143"/>
  <c r="P688" i="143" s="1"/>
  <c r="O941" i="143"/>
  <c r="P941" i="143" s="1"/>
  <c r="O748" i="143"/>
  <c r="P748" i="143" s="1"/>
  <c r="O638" i="143"/>
  <c r="P638" i="143" s="1"/>
  <c r="O954" i="143"/>
  <c r="P954" i="143" s="1"/>
  <c r="O149" i="143"/>
  <c r="P149" i="143" s="1"/>
  <c r="O500" i="143"/>
  <c r="P500" i="143" s="1"/>
  <c r="O385" i="143"/>
  <c r="P385" i="143" s="1"/>
  <c r="O690" i="143"/>
  <c r="P690" i="143" s="1"/>
  <c r="O79" i="143"/>
  <c r="P79" i="143" s="1"/>
  <c r="O939" i="143"/>
  <c r="P939" i="143" s="1"/>
  <c r="O172" i="143"/>
  <c r="P172" i="143" s="1"/>
  <c r="O465" i="143"/>
  <c r="P465" i="143" s="1"/>
  <c r="O826" i="143"/>
  <c r="P826" i="143" s="1"/>
  <c r="O47" i="143"/>
  <c r="P47" i="143" s="1"/>
  <c r="O407" i="143"/>
  <c r="P407" i="143" s="1"/>
  <c r="O374" i="143"/>
  <c r="P374" i="143" s="1"/>
  <c r="O657" i="143"/>
  <c r="P657" i="143" s="1"/>
  <c r="O348" i="143"/>
  <c r="P348" i="143" s="1"/>
  <c r="O83" i="143"/>
  <c r="P83" i="143" s="1"/>
  <c r="O594" i="143"/>
  <c r="P594" i="143" s="1"/>
  <c r="O371" i="143"/>
  <c r="P371" i="143" s="1"/>
  <c r="O147" i="143"/>
  <c r="P147" i="143" s="1"/>
  <c r="O901" i="143"/>
  <c r="P901" i="143" s="1"/>
  <c r="O201" i="143"/>
  <c r="P201" i="143" s="1"/>
  <c r="O580" i="143"/>
  <c r="P580" i="143" s="1"/>
  <c r="O790" i="143"/>
  <c r="P790" i="143" s="1"/>
  <c r="O705" i="143"/>
  <c r="P705" i="143" s="1"/>
  <c r="O591" i="143"/>
  <c r="P591" i="143" s="1"/>
  <c r="O478" i="143"/>
  <c r="P478" i="143" s="1"/>
  <c r="O128" i="143"/>
  <c r="P128" i="143" s="1"/>
  <c r="O139" i="143"/>
  <c r="P139" i="143" s="1"/>
  <c r="O522" i="143"/>
  <c r="P522" i="143" s="1"/>
  <c r="O267" i="143"/>
  <c r="P267" i="143" s="1"/>
  <c r="O144" i="143"/>
  <c r="P144" i="143" s="1"/>
  <c r="O461" i="143"/>
  <c r="P461" i="143" s="1"/>
  <c r="O706" i="143"/>
  <c r="P706" i="143" s="1"/>
  <c r="O735" i="143"/>
  <c r="P735" i="143" s="1"/>
  <c r="O525" i="143"/>
  <c r="P525" i="143" s="1"/>
  <c r="O397" i="143"/>
  <c r="P397" i="143" s="1"/>
  <c r="O253" i="143"/>
  <c r="P253" i="143" s="1"/>
  <c r="O858" i="143"/>
  <c r="P858" i="143" s="1"/>
  <c r="O176" i="143"/>
  <c r="P176" i="143" s="1"/>
  <c r="O394" i="143"/>
  <c r="P394" i="143" s="1"/>
  <c r="O581" i="143"/>
  <c r="P581" i="143" s="1"/>
  <c r="O90" i="143"/>
  <c r="P90" i="143" s="1"/>
  <c r="O682" i="143"/>
  <c r="P682" i="143" s="1"/>
  <c r="O404" i="143"/>
  <c r="P404" i="143" s="1"/>
  <c r="O982" i="143"/>
  <c r="P982" i="143" s="1"/>
  <c r="O388" i="143"/>
  <c r="P388" i="143" s="1"/>
  <c r="O687" i="143"/>
  <c r="P687" i="143" s="1"/>
  <c r="O639" i="143"/>
  <c r="P639" i="143" s="1"/>
  <c r="O870" i="143"/>
  <c r="P870" i="143" s="1"/>
  <c r="O1008" i="143"/>
  <c r="P1008" i="143" s="1"/>
  <c r="O800" i="143"/>
  <c r="P800" i="143" s="1"/>
  <c r="O551" i="143"/>
  <c r="P551" i="143" s="1"/>
  <c r="O505" i="143"/>
  <c r="P505" i="143" s="1"/>
  <c r="O495" i="143"/>
  <c r="P495" i="143" s="1"/>
  <c r="O702" i="143"/>
  <c r="P702" i="143" s="1"/>
  <c r="O535" i="143"/>
  <c r="P535" i="143" s="1"/>
  <c r="O894" i="143"/>
  <c r="P894" i="143" s="1"/>
  <c r="O651" i="143"/>
  <c r="P651" i="143" s="1"/>
  <c r="O74" i="143"/>
  <c r="P74" i="143" s="1"/>
  <c r="O765" i="143"/>
  <c r="P765" i="143" s="1"/>
  <c r="O587" i="143"/>
  <c r="P587" i="143" s="1"/>
  <c r="O475" i="143"/>
  <c r="P475" i="143" s="1"/>
  <c r="O656" i="143"/>
  <c r="P656" i="143" s="1"/>
  <c r="O822" i="143"/>
  <c r="P822" i="143" s="1"/>
  <c r="O469" i="143"/>
  <c r="P469" i="143" s="1"/>
  <c r="O452" i="143"/>
  <c r="P452" i="143" s="1"/>
  <c r="O443" i="143"/>
  <c r="P443" i="143" s="1"/>
  <c r="O357" i="143"/>
  <c r="P357" i="143" s="1"/>
  <c r="O598" i="143"/>
  <c r="P598" i="143" s="1"/>
  <c r="O111" i="143"/>
  <c r="P111" i="143" s="1"/>
  <c r="O350" i="143"/>
  <c r="P350" i="143" s="1"/>
  <c r="O392" i="143"/>
  <c r="P392" i="143" s="1"/>
  <c r="O358" i="143"/>
  <c r="P358" i="143" s="1"/>
  <c r="O579" i="143"/>
  <c r="P579" i="143" s="1"/>
  <c r="O200" i="143"/>
  <c r="P200" i="143" s="1"/>
  <c r="O30" i="143"/>
  <c r="P30" i="143" s="1"/>
  <c r="O414" i="143"/>
  <c r="P414" i="143" s="1"/>
  <c r="O482" i="143"/>
  <c r="P482" i="143" s="1"/>
  <c r="O515" i="143"/>
  <c r="P515" i="143" s="1"/>
  <c r="O849" i="143"/>
  <c r="P849" i="143" s="1"/>
  <c r="O418" i="143"/>
  <c r="P418" i="143" s="1"/>
  <c r="O301" i="143"/>
  <c r="P301" i="143" s="1"/>
  <c r="O951" i="143"/>
  <c r="P951" i="143" s="1"/>
  <c r="O612" i="143"/>
  <c r="P612" i="143" s="1"/>
  <c r="O383" i="143"/>
  <c r="P383" i="143" s="1"/>
  <c r="O151" i="143"/>
  <c r="P151" i="143" s="1"/>
  <c r="O458" i="143"/>
  <c r="P458" i="143" s="1"/>
  <c r="O68" i="143"/>
  <c r="P68" i="143" s="1"/>
  <c r="O811" i="143"/>
  <c r="P811" i="143" s="1"/>
  <c r="O895" i="143"/>
  <c r="P895" i="143" s="1"/>
  <c r="O136" i="143"/>
  <c r="P136" i="143" s="1"/>
  <c r="O431" i="143"/>
  <c r="P431" i="143" s="1"/>
  <c r="O336" i="143"/>
  <c r="P336" i="143" s="1"/>
  <c r="O118" i="143"/>
  <c r="P118" i="143" s="1"/>
  <c r="O592" i="143"/>
  <c r="P592" i="143" s="1"/>
  <c r="O602" i="143"/>
  <c r="P602" i="143" s="1"/>
  <c r="O616" i="143"/>
  <c r="P616" i="143" s="1"/>
  <c r="O989" i="143"/>
  <c r="P989" i="143" s="1"/>
  <c r="O242" i="143"/>
  <c r="P242" i="143" s="1"/>
  <c r="O845" i="143"/>
  <c r="P845" i="143" s="1"/>
  <c r="O850" i="143"/>
  <c r="P850" i="143" s="1"/>
  <c r="O819" i="143"/>
  <c r="P819" i="143" s="1"/>
  <c r="O953" i="143"/>
  <c r="P953" i="143" s="1"/>
  <c r="O243" i="143"/>
  <c r="P243" i="143" s="1"/>
  <c r="O546" i="143"/>
  <c r="P546" i="143" s="1"/>
  <c r="O384" i="143"/>
  <c r="P384" i="143" s="1"/>
  <c r="O171" i="143"/>
  <c r="P171" i="143" s="1"/>
  <c r="O310" i="143"/>
  <c r="P310" i="143" s="1"/>
  <c r="O825" i="143"/>
  <c r="P825" i="143" s="1"/>
  <c r="O390" i="143"/>
  <c r="P390" i="143" s="1"/>
  <c r="O494" i="143"/>
  <c r="P494" i="143" s="1"/>
  <c r="O82" i="143"/>
  <c r="P82" i="143" s="1"/>
  <c r="O234" i="143"/>
  <c r="P234" i="143" s="1"/>
  <c r="O520" i="143"/>
  <c r="P520" i="143" s="1"/>
  <c r="O582" i="143"/>
  <c r="P582" i="143" s="1"/>
  <c r="O694" i="143"/>
  <c r="P694" i="143" s="1"/>
  <c r="O21" i="143"/>
  <c r="P21" i="143" s="1"/>
  <c r="O433" i="143"/>
  <c r="P433" i="143" s="1"/>
  <c r="O246" i="143"/>
  <c r="P246" i="143" s="1"/>
  <c r="O506" i="143"/>
  <c r="P506" i="143" s="1"/>
  <c r="O86" i="143"/>
  <c r="P86" i="143" s="1"/>
  <c r="O409" i="143"/>
  <c r="P409" i="143" s="1"/>
  <c r="O212" i="143"/>
  <c r="P212" i="143" s="1"/>
  <c r="O157" i="143"/>
  <c r="P157" i="143" s="1"/>
  <c r="O426" i="143"/>
  <c r="P426" i="143" s="1"/>
  <c r="O319" i="143"/>
  <c r="P319" i="143" s="1"/>
  <c r="O61" i="143"/>
  <c r="P61" i="143" s="1"/>
  <c r="O969" i="143"/>
  <c r="P969" i="143" s="1"/>
  <c r="O20" i="143"/>
  <c r="P20" i="143" s="1"/>
  <c r="O979" i="143"/>
  <c r="P979" i="143" s="1"/>
  <c r="O662" i="143"/>
  <c r="P662" i="143" s="1"/>
  <c r="O628" i="143"/>
  <c r="P628" i="143" s="1"/>
  <c r="O477" i="143"/>
  <c r="P477" i="143" s="1"/>
  <c r="O859" i="143"/>
  <c r="P859" i="143" s="1"/>
  <c r="O921" i="143"/>
  <c r="P921" i="143" s="1"/>
  <c r="O769" i="143"/>
  <c r="P769" i="143" s="1"/>
  <c r="O814" i="143"/>
  <c r="P814" i="143" s="1"/>
  <c r="O292" i="143"/>
  <c r="P292" i="143" s="1"/>
  <c r="O666" i="143"/>
  <c r="P666" i="143" s="1"/>
  <c r="O946" i="143"/>
  <c r="P946" i="143" s="1"/>
  <c r="O699" i="143"/>
  <c r="P699" i="143" s="1"/>
  <c r="O70" i="143"/>
  <c r="P70" i="143" s="1"/>
  <c r="O543" i="143"/>
  <c r="P543" i="143" s="1"/>
  <c r="O993" i="143"/>
  <c r="P993" i="143" s="1"/>
  <c r="O423" i="143"/>
  <c r="P423" i="143" s="1"/>
  <c r="O653" i="143"/>
  <c r="P653" i="143" s="1"/>
  <c r="O573" i="143"/>
  <c r="P573" i="143" s="1"/>
  <c r="O257" i="143"/>
  <c r="P257" i="143" s="1"/>
  <c r="O121" i="143"/>
  <c r="P121" i="143" s="1"/>
  <c r="O658" i="143"/>
  <c r="P658" i="143" s="1"/>
  <c r="O756" i="143"/>
  <c r="P756" i="143" s="1"/>
  <c r="O938" i="143"/>
  <c r="P938" i="143" s="1"/>
  <c r="O298" i="143"/>
  <c r="P298" i="143" s="1"/>
  <c r="O728" i="143"/>
  <c r="P728" i="143" s="1"/>
  <c r="O479" i="143"/>
  <c r="P479" i="143" s="1"/>
  <c r="O997" i="143"/>
  <c r="P997" i="143" s="1"/>
  <c r="O194" i="143"/>
  <c r="P194" i="143" s="1"/>
  <c r="O77" i="143"/>
  <c r="P77" i="143" s="1"/>
  <c r="O619" i="143"/>
  <c r="P619" i="143" s="1"/>
  <c r="O566" i="143"/>
  <c r="P566" i="143" s="1"/>
  <c r="O797" i="143"/>
  <c r="P797" i="143" s="1"/>
  <c r="O320" i="143"/>
  <c r="P320" i="143" s="1"/>
  <c r="O994" i="143"/>
  <c r="P994" i="143" s="1"/>
  <c r="O115" i="143"/>
  <c r="P115" i="143" s="1"/>
  <c r="O209" i="143"/>
  <c r="P209" i="143" s="1"/>
  <c r="O124" i="143"/>
  <c r="P124" i="143" s="1"/>
  <c r="O909" i="143"/>
  <c r="P909" i="143" s="1"/>
  <c r="O231" i="143"/>
  <c r="P231" i="143" s="1"/>
  <c r="O434" i="143"/>
  <c r="P434" i="143" s="1"/>
  <c r="O306" i="143"/>
  <c r="P306" i="143" s="1"/>
  <c r="O776" i="143"/>
  <c r="P776" i="143" s="1"/>
  <c r="O720" i="143"/>
  <c r="P720" i="143" s="1"/>
  <c r="O802" i="143"/>
  <c r="P802" i="143" s="1"/>
  <c r="O880" i="143"/>
  <c r="P880" i="143" s="1"/>
  <c r="O81" i="143"/>
  <c r="P81" i="143" s="1"/>
  <c r="O222" i="143"/>
  <c r="P222" i="143" s="1"/>
  <c r="O925" i="143"/>
  <c r="P925" i="143" s="1"/>
  <c r="O69" i="143"/>
  <c r="P69" i="143" s="1"/>
  <c r="O675" i="143"/>
  <c r="P675" i="143" s="1"/>
  <c r="O669" i="143"/>
  <c r="P669" i="143" s="1"/>
  <c r="O778" i="143"/>
  <c r="P778" i="143" s="1"/>
  <c r="O867" i="143"/>
  <c r="P867" i="143" s="1"/>
  <c r="O304" i="143"/>
  <c r="P304" i="143" s="1"/>
  <c r="O672" i="143"/>
  <c r="P672" i="143" s="1"/>
  <c r="O647" i="143"/>
  <c r="P647" i="143" s="1"/>
  <c r="O745" i="143"/>
  <c r="P745" i="143" s="1"/>
  <c r="O936" i="143"/>
  <c r="P936" i="143" s="1"/>
  <c r="O164" i="143"/>
  <c r="P164" i="143" s="1"/>
  <c r="O137" i="143"/>
  <c r="P137" i="143" s="1"/>
  <c r="O727" i="143"/>
  <c r="P727" i="143" s="1"/>
  <c r="O620" i="143"/>
  <c r="P620" i="143" s="1"/>
  <c r="O444" i="143"/>
  <c r="P444" i="143" s="1"/>
  <c r="O642" i="143"/>
  <c r="P642" i="143" s="1"/>
  <c r="O27" i="143"/>
  <c r="P27" i="143" s="1"/>
  <c r="O746" i="143"/>
  <c r="P746" i="143" s="1"/>
  <c r="O872" i="143"/>
  <c r="P872" i="143" s="1"/>
  <c r="O324" i="143"/>
  <c r="P324" i="143" s="1"/>
  <c r="O736" i="143"/>
  <c r="P736" i="143" s="1"/>
  <c r="O771" i="143"/>
  <c r="P771" i="143" s="1"/>
  <c r="O122" i="143"/>
  <c r="P122" i="143" s="1"/>
  <c r="O848" i="143"/>
  <c r="P848" i="143" s="1"/>
  <c r="O496" i="143"/>
  <c r="P496" i="143" s="1"/>
  <c r="O629" i="143"/>
  <c r="P629" i="143" s="1"/>
  <c r="O236" i="143"/>
  <c r="P236" i="143" s="1"/>
  <c r="O471" i="143"/>
  <c r="P471" i="143" s="1"/>
  <c r="O661" i="143"/>
  <c r="P661" i="143" s="1"/>
  <c r="O437" i="143"/>
  <c r="P437" i="143" s="1"/>
  <c r="O803" i="143"/>
  <c r="P803" i="143" s="1"/>
  <c r="O329" i="143"/>
  <c r="P329" i="143" s="1"/>
  <c r="O841" i="143"/>
  <c r="P841" i="143" s="1"/>
  <c r="O984" i="143"/>
  <c r="P984" i="143" s="1"/>
  <c r="O57" i="143"/>
  <c r="P57" i="143" s="1"/>
  <c r="O595" i="143"/>
  <c r="P595" i="143" s="1"/>
  <c r="O684" i="143"/>
  <c r="P684" i="143" s="1"/>
  <c r="O740" i="143"/>
  <c r="P740" i="143" s="1"/>
  <c r="O429" i="143"/>
  <c r="P429" i="143" s="1"/>
  <c r="O971" i="143"/>
  <c r="P971" i="143" s="1"/>
  <c r="O1000" i="143"/>
  <c r="P1000" i="143" s="1"/>
  <c r="O295" i="143"/>
  <c r="P295" i="143" s="1"/>
  <c r="O879" i="143"/>
  <c r="P879" i="143" s="1"/>
  <c r="O400" i="143"/>
  <c r="P400" i="143" s="1"/>
  <c r="O693" i="143"/>
  <c r="P693" i="143" s="1"/>
  <c r="O788" i="143"/>
  <c r="P788" i="143" s="1"/>
  <c r="O481" i="143"/>
  <c r="P481" i="143" s="1"/>
  <c r="O861" i="143"/>
  <c r="P861" i="143" s="1"/>
  <c r="O309" i="143"/>
  <c r="P309" i="143" s="1"/>
  <c r="O196" i="143"/>
  <c r="P196" i="143" s="1"/>
  <c r="O904" i="143"/>
  <c r="P904" i="143" s="1"/>
  <c r="O261" i="143"/>
  <c r="P261" i="143" s="1"/>
  <c r="O328" i="143"/>
  <c r="P328" i="143" s="1"/>
  <c r="O510" i="143"/>
  <c r="P510" i="143" s="1"/>
  <c r="O223" i="143"/>
  <c r="P223" i="143" s="1"/>
  <c r="O812" i="143"/>
  <c r="P812" i="143" s="1"/>
  <c r="O757" i="143"/>
  <c r="P757" i="143" s="1"/>
  <c r="O228" i="143"/>
  <c r="P228" i="143" s="1"/>
  <c r="O46" i="143"/>
  <c r="P46" i="143" s="1"/>
  <c r="O823" i="143"/>
  <c r="P823" i="143" s="1"/>
  <c r="O32" i="143"/>
  <c r="P32" i="143" s="1"/>
  <c r="O660" i="143"/>
  <c r="P660" i="143" s="1"/>
  <c r="O195" i="143"/>
  <c r="P195" i="143" s="1"/>
  <c r="O173" i="143"/>
  <c r="P173" i="143" s="1"/>
  <c r="O681" i="143"/>
  <c r="P681" i="143" s="1"/>
  <c r="O774" i="143"/>
  <c r="P774" i="143" s="1"/>
  <c r="O986" i="143"/>
  <c r="P986" i="143" s="1"/>
  <c r="O530" i="143"/>
  <c r="P530" i="143" s="1"/>
  <c r="O556" i="143"/>
  <c r="P556" i="143" s="1"/>
  <c r="O782" i="143"/>
  <c r="P782" i="143" s="1"/>
  <c r="O670" i="143"/>
  <c r="P670" i="143" s="1"/>
  <c r="O734" i="143"/>
  <c r="P734" i="143" s="1"/>
  <c r="O866" i="143"/>
  <c r="P866" i="143" s="1"/>
  <c r="O903" i="143"/>
  <c r="P903" i="143" s="1"/>
  <c r="O665" i="143"/>
  <c r="P665" i="143" s="1"/>
  <c r="O186" i="143"/>
  <c r="P186" i="143" s="1"/>
  <c r="O441" i="143"/>
  <c r="P441" i="143" s="1"/>
  <c r="O570" i="143"/>
  <c r="P570" i="143" s="1"/>
  <c r="O887" i="143"/>
  <c r="P887" i="143" s="1"/>
  <c r="O22" i="143"/>
  <c r="P22" i="143" s="1"/>
  <c r="O451" i="143"/>
  <c r="P451" i="143" s="1"/>
  <c r="O686" i="143"/>
  <c r="P686" i="143" s="1"/>
  <c r="O428" i="143"/>
  <c r="P428" i="143" s="1"/>
  <c r="O599" i="143"/>
  <c r="P599" i="143" s="1"/>
  <c r="O854" i="143"/>
  <c r="P854" i="143" s="1"/>
  <c r="O463" i="143"/>
  <c r="P463" i="143" s="1"/>
  <c r="O991" i="143"/>
  <c r="P991" i="143" s="1"/>
  <c r="O1002" i="143"/>
  <c r="P1002" i="143" s="1"/>
  <c r="O29" i="143"/>
  <c r="P29" i="143" s="1"/>
  <c r="O557" i="143"/>
  <c r="P557" i="143" s="1"/>
  <c r="O235" i="143"/>
  <c r="P235" i="143" s="1"/>
  <c r="O968" i="143"/>
  <c r="P968" i="143" s="1"/>
  <c r="O185" i="143"/>
  <c r="P185" i="143" s="1"/>
  <c r="O396" i="143"/>
  <c r="P396" i="143" s="1"/>
  <c r="O842" i="143"/>
  <c r="P842" i="143" s="1"/>
  <c r="O362" i="143"/>
  <c r="P362" i="143" s="1"/>
  <c r="O868" i="143"/>
  <c r="P868" i="143" s="1"/>
  <c r="O507" i="143"/>
  <c r="P507" i="143" s="1"/>
  <c r="O420" i="143"/>
  <c r="P420" i="143" s="1"/>
  <c r="O869" i="143"/>
  <c r="P869" i="143" s="1"/>
  <c r="O517" i="143"/>
  <c r="P517" i="143" s="1"/>
  <c r="O773" i="143"/>
  <c r="P773" i="143" s="1"/>
  <c r="O603" i="143"/>
  <c r="P603" i="143" s="1"/>
  <c r="O648" i="143"/>
  <c r="P648" i="143" s="1"/>
  <c r="O233" i="143"/>
  <c r="P233" i="143" s="1"/>
  <c r="O219" i="143"/>
  <c r="P219" i="143" s="1"/>
  <c r="O987" i="143"/>
  <c r="P987" i="143" s="1"/>
  <c r="O888" i="143"/>
  <c r="P888" i="143" s="1"/>
  <c r="O940" i="143"/>
  <c r="P940" i="143" s="1"/>
  <c r="O187" i="143"/>
  <c r="P187" i="143" s="1"/>
  <c r="O655" i="143"/>
  <c r="P655" i="143" s="1"/>
  <c r="O564" i="143"/>
  <c r="P564" i="143" s="1"/>
  <c r="O839" i="143"/>
  <c r="P839" i="143" s="1"/>
  <c r="O318" i="143"/>
  <c r="P318" i="143" s="1"/>
  <c r="O815" i="143"/>
  <c r="P815" i="143" s="1"/>
  <c r="O717" i="143"/>
  <c r="P717" i="143" s="1"/>
  <c r="O646" i="143"/>
  <c r="P646" i="143" s="1"/>
  <c r="O123" i="143"/>
  <c r="P123" i="143" s="1"/>
  <c r="O338" i="143"/>
  <c r="P338" i="143" s="1"/>
  <c r="O302" i="143"/>
  <c r="P302" i="143" s="1"/>
  <c r="O905" i="143"/>
  <c r="P905" i="143" s="1"/>
  <c r="O48" i="143"/>
  <c r="P48" i="143" s="1"/>
  <c r="O751" i="143"/>
  <c r="P751" i="143" s="1"/>
  <c r="O875" i="143"/>
  <c r="P875" i="143" s="1"/>
  <c r="O758" i="143"/>
  <c r="P758" i="143" s="1"/>
  <c r="O59" i="143"/>
  <c r="P59" i="143" s="1"/>
  <c r="O488" i="143"/>
  <c r="P488" i="143" s="1"/>
  <c r="O586" i="143"/>
  <c r="P586" i="143" s="1"/>
  <c r="O73" i="143"/>
  <c r="P73" i="143" s="1"/>
  <c r="O944" i="143"/>
  <c r="P944" i="143" s="1"/>
  <c r="O784" i="143"/>
  <c r="P784" i="143" s="1"/>
  <c r="O446" i="143"/>
  <c r="P446" i="143" s="1"/>
  <c r="O140" i="143"/>
  <c r="P140" i="143" s="1"/>
  <c r="O346" i="143"/>
  <c r="P346" i="143" s="1"/>
  <c r="O454" i="143"/>
  <c r="P454" i="143" s="1"/>
  <c r="O713" i="143"/>
  <c r="P713" i="143" s="1"/>
  <c r="O450" i="143"/>
  <c r="P450" i="143" s="1"/>
  <c r="O783" i="143"/>
  <c r="P783" i="143" s="1"/>
  <c r="O820" i="143"/>
  <c r="P820" i="143" s="1"/>
  <c r="O105" i="143"/>
  <c r="P105" i="143" s="1"/>
  <c r="O379" i="143"/>
  <c r="P379" i="143" s="1"/>
  <c r="O907" i="143"/>
  <c r="P907" i="143" s="1"/>
  <c r="O718" i="143"/>
  <c r="P718" i="143" s="1"/>
  <c r="O739" i="143"/>
  <c r="P739" i="143" s="1"/>
  <c r="O275" i="143"/>
  <c r="P275" i="143" s="1"/>
  <c r="O51" i="143"/>
  <c r="P51" i="143" s="1"/>
  <c r="O98" i="143"/>
  <c r="P98" i="143" s="1"/>
  <c r="O497" i="143"/>
  <c r="P497" i="143" s="1"/>
  <c r="O927" i="143"/>
  <c r="P927" i="143" s="1"/>
  <c r="O683" i="143"/>
  <c r="P683" i="143" s="1"/>
  <c r="O596" i="143"/>
  <c r="P596" i="143" s="1"/>
  <c r="O606" i="143"/>
  <c r="P606" i="143" s="1"/>
  <c r="O617" i="143"/>
  <c r="P617" i="143" s="1"/>
  <c r="O1007" i="143"/>
  <c r="P1007" i="143" s="1"/>
  <c r="O359" i="143"/>
  <c r="P359" i="143" s="1"/>
  <c r="O119" i="143"/>
  <c r="P119" i="143" s="1"/>
  <c r="O527" i="143"/>
  <c r="P527" i="143" s="1"/>
  <c r="O401" i="143"/>
  <c r="P401" i="143" s="1"/>
  <c r="O630" i="143"/>
  <c r="P630" i="143" s="1"/>
  <c r="O399" i="143"/>
  <c r="P399" i="143" s="1"/>
  <c r="O182" i="143"/>
  <c r="P182" i="143" s="1"/>
  <c r="O345" i="143"/>
  <c r="P345" i="143" s="1"/>
  <c r="O288" i="143"/>
  <c r="P288" i="143" s="1"/>
  <c r="O127" i="143"/>
  <c r="P127" i="143" s="1"/>
  <c r="O999" i="143"/>
  <c r="P999" i="143" s="1"/>
  <c r="O474" i="143"/>
  <c r="P474" i="143" s="1"/>
  <c r="O287" i="143"/>
  <c r="P287" i="143" s="1"/>
  <c r="O117" i="143"/>
  <c r="P117" i="143" s="1"/>
  <c r="O455" i="143"/>
  <c r="P455" i="143" s="1"/>
  <c r="O874" i="143"/>
  <c r="P874" i="143" s="1"/>
  <c r="O493" i="143"/>
  <c r="P493" i="143" s="1"/>
  <c r="O239" i="143"/>
  <c r="P239" i="143" s="1"/>
  <c r="O356" i="143"/>
  <c r="P356" i="143" s="1"/>
  <c r="O269" i="143"/>
  <c r="P269" i="143" s="1"/>
  <c r="O341" i="143"/>
  <c r="P341" i="143" s="1"/>
  <c r="O853" i="143"/>
  <c r="P853" i="143" s="1"/>
  <c r="O934" i="143"/>
  <c r="P934" i="143" s="1"/>
  <c r="O871" i="143"/>
  <c r="P871" i="143" s="1"/>
  <c r="O723" i="143"/>
  <c r="P723" i="143" s="1"/>
  <c r="O216" i="143"/>
  <c r="P216" i="143" s="1"/>
  <c r="O181" i="143"/>
  <c r="P181" i="143" s="1"/>
  <c r="O1001" i="143"/>
  <c r="P1001" i="143" s="1"/>
  <c r="O835" i="143"/>
  <c r="P835" i="143" s="1"/>
  <c r="O291" i="143"/>
  <c r="P291" i="143" s="1"/>
  <c r="O104" i="143"/>
  <c r="P104" i="143" s="1"/>
  <c r="O980" i="143"/>
  <c r="P980" i="143" s="1"/>
  <c r="O933" i="143"/>
  <c r="P933" i="143" s="1"/>
  <c r="O163" i="143"/>
  <c r="P163" i="143" s="1"/>
  <c r="O919" i="143"/>
  <c r="P919" i="143" s="1"/>
  <c r="O183" i="143"/>
  <c r="P183" i="143" s="1"/>
  <c r="O926" i="143"/>
  <c r="P926" i="143" s="1"/>
  <c r="O960" i="143"/>
  <c r="P960" i="143" s="1"/>
  <c r="O368" i="143"/>
  <c r="P368" i="143" s="1"/>
  <c r="O411" i="143"/>
  <c r="P411" i="143" s="1"/>
  <c r="O761" i="143"/>
  <c r="P761" i="143" s="1"/>
  <c r="O528" i="143"/>
  <c r="P528" i="143" s="1"/>
  <c r="O202" i="143"/>
  <c r="P202" i="143" s="1"/>
  <c r="O63" i="143"/>
  <c r="P63" i="143" s="1"/>
  <c r="O544" i="143"/>
  <c r="P544" i="143" s="1"/>
  <c r="O703" i="143"/>
  <c r="P703" i="143" s="1"/>
  <c r="O417" i="143"/>
  <c r="P417" i="143" s="1"/>
  <c r="O244" i="143"/>
  <c r="P244" i="143" s="1"/>
  <c r="O160" i="143"/>
  <c r="P160" i="143" s="1"/>
  <c r="O567" i="143"/>
  <c r="P567" i="143" s="1"/>
  <c r="O931" i="143"/>
  <c r="P931" i="143" s="1"/>
  <c r="O40" i="143"/>
  <c r="P40" i="143" s="1"/>
  <c r="O817" i="143"/>
  <c r="P817" i="143" s="1"/>
  <c r="O135" i="143"/>
  <c r="P135" i="143" s="1"/>
  <c r="O793" i="143"/>
  <c r="P793" i="143" s="1"/>
  <c r="O772" i="143"/>
  <c r="P772" i="143" s="1"/>
  <c r="O725" i="143"/>
  <c r="P725" i="143" s="1"/>
  <c r="O1011" i="143"/>
  <c r="P1011" i="143" s="1"/>
  <c r="O590" i="143"/>
  <c r="P590" i="143" s="1"/>
  <c r="O618" i="143"/>
  <c r="P618" i="143" s="1"/>
  <c r="O255" i="143"/>
  <c r="P255" i="143" s="1"/>
  <c r="O317" i="143"/>
  <c r="P317" i="143" s="1"/>
  <c r="O881" i="143"/>
  <c r="P881" i="143" s="1"/>
  <c r="O300" i="143"/>
  <c r="P300" i="143" s="1"/>
  <c r="O440" i="143"/>
  <c r="P440" i="143" s="1"/>
  <c r="O792" i="143"/>
  <c r="P792" i="143" s="1"/>
  <c r="O293" i="143"/>
  <c r="P293" i="143" s="1"/>
  <c r="O190" i="143"/>
  <c r="P190" i="143" s="1"/>
  <c r="O91" i="143"/>
  <c r="P91" i="143" s="1"/>
  <c r="O1013" i="143"/>
  <c r="P1013" i="143" s="1"/>
  <c r="O550" i="143"/>
  <c r="P550" i="143" s="1"/>
  <c r="O1012" i="143"/>
  <c r="P1012" i="143" s="1"/>
  <c r="O502" i="143"/>
  <c r="P502" i="143" s="1"/>
  <c r="O600" i="143"/>
  <c r="P600" i="143" s="1"/>
  <c r="O227" i="143"/>
  <c r="P227" i="143" s="1"/>
  <c r="O631" i="143"/>
  <c r="P631" i="143" s="1"/>
  <c r="O273" i="143"/>
  <c r="P273" i="143" s="1"/>
  <c r="O282" i="143"/>
  <c r="P282" i="143" s="1"/>
  <c r="O294" i="143"/>
  <c r="P294" i="143" s="1"/>
  <c r="O609" i="143"/>
  <c r="P609" i="143" s="1"/>
  <c r="O38" i="143"/>
  <c r="P38" i="143" s="1"/>
  <c r="O992" i="143"/>
  <c r="P992" i="143" s="1"/>
  <c r="O18" i="143"/>
  <c r="P18" i="143" s="1"/>
  <c r="O142" i="143"/>
  <c r="P142" i="143" s="1"/>
  <c r="O241" i="143"/>
  <c r="P241" i="143" s="1"/>
  <c r="O962" i="143"/>
  <c r="P962" i="143" s="1"/>
  <c r="O562" i="143"/>
  <c r="P562" i="143" s="1"/>
  <c r="O503" i="143"/>
  <c r="P503" i="143" s="1"/>
  <c r="O419" i="143"/>
  <c r="P419" i="143" s="1"/>
  <c r="O65" i="143"/>
  <c r="P65" i="143" s="1"/>
  <c r="O152" i="143"/>
  <c r="P152" i="143" s="1"/>
  <c r="O271" i="143"/>
  <c r="P271" i="143" s="1"/>
  <c r="O41" i="143"/>
  <c r="P41" i="143" s="1"/>
  <c r="O659" i="143"/>
  <c r="P659" i="143" s="1"/>
  <c r="O691" i="143"/>
  <c r="P691" i="143" s="1"/>
  <c r="O831" i="143"/>
  <c r="P831" i="143" s="1"/>
  <c r="O402" i="143"/>
  <c r="P402" i="143" s="1"/>
  <c r="O39" i="143"/>
  <c r="P39" i="143" s="1"/>
  <c r="O882" i="143"/>
  <c r="P882" i="143" s="1"/>
  <c r="O711" i="143"/>
  <c r="P711" i="143" s="1"/>
  <c r="O485" i="143"/>
  <c r="P485" i="143" s="1"/>
  <c r="O26" i="143"/>
  <c r="P26" i="143" s="1"/>
  <c r="O644" i="143"/>
  <c r="P644" i="143" s="1"/>
  <c r="O622" i="143"/>
  <c r="P622" i="143" s="1"/>
  <c r="O995" i="143"/>
  <c r="P995" i="143" s="1"/>
  <c r="O138" i="143"/>
  <c r="P138" i="143" s="1"/>
  <c r="O918" i="143"/>
  <c r="P918" i="143" s="1"/>
  <c r="O813" i="143"/>
  <c r="P813" i="143" s="1"/>
  <c r="O132" i="143"/>
  <c r="P132" i="143" s="1"/>
  <c r="O410" i="143"/>
  <c r="P410" i="143" s="1"/>
  <c r="O963" i="143"/>
  <c r="P963" i="143" s="1"/>
  <c r="O948" i="143"/>
  <c r="P948" i="143" s="1"/>
  <c r="O537" i="143"/>
  <c r="P537" i="143" s="1"/>
  <c r="O52" i="143"/>
  <c r="P52" i="143" s="1"/>
  <c r="O131" i="143"/>
  <c r="P131" i="143" s="1"/>
  <c r="O102" i="143"/>
  <c r="P102" i="143" s="1"/>
  <c r="O704" i="143"/>
  <c r="P704" i="143" s="1"/>
  <c r="O910" i="143"/>
  <c r="P910" i="143" s="1"/>
  <c r="O914" i="143"/>
  <c r="P914" i="143" s="1"/>
  <c r="O94" i="143"/>
  <c r="P94" i="143" s="1"/>
  <c r="O862" i="143"/>
  <c r="P862" i="143" s="1"/>
  <c r="O146" i="143"/>
  <c r="P146" i="143" s="1"/>
  <c r="O519" i="143"/>
  <c r="P519" i="143" s="1"/>
  <c r="O883" i="143"/>
  <c r="P883" i="143" s="1"/>
  <c r="O876" i="143"/>
  <c r="P876" i="143" s="1"/>
  <c r="O932" i="143"/>
  <c r="P932" i="143" s="1"/>
  <c r="O844" i="143"/>
  <c r="P844" i="143" s="1"/>
  <c r="O380" i="143"/>
  <c r="P380" i="143" s="1"/>
  <c r="O621" i="143"/>
  <c r="P621" i="143" s="1"/>
  <c r="O248" i="143"/>
  <c r="P248" i="143" s="1"/>
  <c r="O834" i="143"/>
  <c r="P834" i="143" s="1"/>
  <c r="O311" i="143"/>
  <c r="P311" i="143" s="1"/>
  <c r="O805" i="143"/>
  <c r="P805" i="143" s="1"/>
  <c r="O290" i="143"/>
  <c r="P290" i="143" s="1"/>
  <c r="O229" i="143"/>
  <c r="P229" i="143" s="1"/>
  <c r="O198" i="143"/>
  <c r="P198" i="143" s="1"/>
  <c r="O857" i="143"/>
  <c r="P857" i="143" s="1"/>
  <c r="O1009" i="143"/>
  <c r="P1009" i="143" s="1"/>
  <c r="O715" i="143"/>
  <c r="P715" i="143" s="1"/>
  <c r="O777" i="143"/>
  <c r="P777" i="143" s="1"/>
  <c r="O667" i="143"/>
  <c r="P667" i="143" s="1"/>
  <c r="O71" i="143"/>
  <c r="P71" i="143" s="1"/>
  <c r="O154" i="143"/>
  <c r="P154" i="143" s="1"/>
  <c r="O150" i="143"/>
  <c r="P150" i="143" s="1"/>
  <c r="O924" i="143"/>
  <c r="P924" i="143" s="1"/>
  <c r="O943" i="143"/>
  <c r="P943" i="143" s="1"/>
  <c r="O281" i="143"/>
  <c r="P281" i="143" s="1"/>
  <c r="O786" i="143"/>
  <c r="P786" i="143" s="1"/>
  <c r="O262" i="143"/>
  <c r="P262" i="143" s="1"/>
  <c r="O873" i="143"/>
  <c r="P873" i="143" s="1"/>
  <c r="O499" i="143"/>
  <c r="P499" i="143" s="1"/>
  <c r="O942" i="143"/>
  <c r="P942" i="143" s="1"/>
  <c r="O781" i="143"/>
  <c r="P781" i="143" s="1"/>
  <c r="O254" i="143"/>
  <c r="P254" i="143" s="1"/>
  <c r="O576" i="143"/>
  <c r="P576" i="143" s="1"/>
  <c r="O168" i="143"/>
  <c r="P168" i="143" s="1"/>
  <c r="O929" i="143"/>
  <c r="P929" i="143" s="1"/>
  <c r="O664" i="143"/>
  <c r="P664" i="143" s="1"/>
  <c r="O886" i="143"/>
  <c r="P886" i="143" s="1"/>
  <c r="O28" i="143"/>
  <c r="P28" i="143" s="1"/>
  <c r="O516" i="143"/>
  <c r="P516" i="143" s="1"/>
  <c r="O917" i="143"/>
  <c r="P917" i="143" s="1"/>
  <c r="O695" i="143"/>
  <c r="P695" i="143" s="1"/>
  <c r="O264" i="143"/>
  <c r="P264" i="143" s="1"/>
  <c r="O676" i="143"/>
  <c r="P676" i="143" s="1"/>
  <c r="O588" i="143"/>
  <c r="P588" i="143" s="1"/>
  <c r="O900" i="143"/>
  <c r="P900" i="143" s="1"/>
  <c r="O555" i="143"/>
  <c r="P555" i="143" s="1"/>
  <c r="O542" i="143"/>
  <c r="P542" i="143" s="1"/>
  <c r="O529" i="143"/>
  <c r="P529" i="143" s="1"/>
  <c r="O956" i="143"/>
  <c r="P956" i="143" s="1"/>
  <c r="O947" i="143"/>
  <c r="P947" i="143" s="1"/>
  <c r="O988" i="143"/>
  <c r="P988" i="143" s="1"/>
  <c r="O916" i="143"/>
  <c r="P916" i="143" s="1"/>
  <c r="O545" i="143"/>
  <c r="P545" i="143" s="1"/>
  <c r="O314" i="143"/>
  <c r="P314" i="143" s="1"/>
  <c r="O563" i="143"/>
  <c r="P563" i="143" s="1"/>
  <c r="O950" i="143"/>
  <c r="P950" i="143" s="1"/>
  <c r="O225" i="143"/>
  <c r="P225" i="143" s="1"/>
  <c r="O549" i="143"/>
  <c r="P549" i="143" s="1"/>
  <c r="O492" i="143"/>
  <c r="P492" i="143" s="1"/>
  <c r="O523" i="143"/>
  <c r="P523" i="143" s="1"/>
  <c r="O203" i="143"/>
  <c r="P203" i="143" s="1"/>
  <c r="O973" i="143"/>
  <c r="P973" i="143" s="1"/>
  <c r="O896" i="143"/>
  <c r="P896" i="143" s="1"/>
  <c r="O207" i="143"/>
  <c r="P207" i="143" s="1"/>
  <c r="O533" i="143"/>
  <c r="P533" i="143" s="1"/>
  <c r="O259" i="143"/>
  <c r="P259" i="143" s="1"/>
  <c r="O252" i="143"/>
  <c r="P252" i="143" s="1"/>
  <c r="O43" i="143"/>
  <c r="P43" i="143" s="1"/>
  <c r="O637" i="143"/>
  <c r="P637" i="143" s="1"/>
  <c r="O532" i="143"/>
  <c r="P532" i="143" s="1"/>
  <c r="O791" i="143"/>
  <c r="P791" i="143" s="1"/>
  <c r="O1015" i="143"/>
  <c r="P1015" i="143" s="1"/>
  <c r="O809" i="143"/>
  <c r="P809" i="143" s="1"/>
  <c r="O548" i="143"/>
  <c r="P548" i="143" s="1"/>
  <c r="O214" i="143"/>
  <c r="P214" i="143" s="1"/>
  <c r="O977" i="143"/>
  <c r="P977" i="143" s="1"/>
  <c r="O89" i="143"/>
  <c r="P89" i="143" s="1"/>
  <c r="O832" i="143"/>
  <c r="P832" i="143" s="1"/>
  <c r="O405" i="143"/>
  <c r="P405" i="143" s="1"/>
  <c r="O733" i="143"/>
  <c r="P733" i="143" s="1"/>
  <c r="O130" i="143"/>
  <c r="P130" i="143" s="1"/>
  <c r="O689" i="143"/>
  <c r="P689" i="143" s="1"/>
  <c r="O188" i="143"/>
  <c r="P188" i="143" s="1"/>
  <c r="O708" i="143"/>
  <c r="P708" i="143" s="1"/>
  <c r="O369" i="143"/>
  <c r="P369" i="143" s="1"/>
  <c r="O483" i="143"/>
  <c r="P483" i="143" s="1"/>
  <c r="O930" i="143"/>
  <c r="P930" i="143" s="1"/>
  <c r="O224" i="143"/>
  <c r="P224" i="143" s="1"/>
  <c r="O459" i="143"/>
  <c r="P459" i="143" s="1"/>
  <c r="O145" i="143"/>
  <c r="P145" i="143" s="1"/>
  <c r="O794" i="143"/>
  <c r="P794" i="143" s="1"/>
  <c r="O601" i="143"/>
  <c r="P601" i="143" s="1"/>
  <c r="O584" i="143"/>
  <c r="P584" i="143" s="1"/>
  <c r="O386" i="143"/>
  <c r="P386" i="143" s="1"/>
  <c r="O863" i="143"/>
  <c r="P863" i="143" s="1"/>
  <c r="O975" i="143"/>
  <c r="P975" i="143" s="1"/>
  <c r="O263" i="143"/>
  <c r="P263" i="143" s="1"/>
  <c r="O633" i="143"/>
  <c r="P633" i="143" s="1"/>
  <c r="O31" i="143"/>
  <c r="P31" i="143" s="1"/>
  <c r="O511" i="143"/>
  <c r="P511" i="143" s="1"/>
  <c r="O476" i="143"/>
  <c r="P476" i="143" s="1"/>
  <c r="O906" i="143"/>
  <c r="P906" i="143" s="1"/>
  <c r="O274" i="143"/>
  <c r="P274" i="143" s="1"/>
  <c r="O898" i="143"/>
  <c r="P898" i="143" s="1"/>
  <c r="O512" i="143"/>
  <c r="P512" i="143" s="1"/>
  <c r="O937" i="143"/>
  <c r="P937" i="143" s="1"/>
  <c r="O416" i="143"/>
  <c r="P416" i="143" s="1"/>
  <c r="O484" i="143"/>
  <c r="P484" i="143" s="1"/>
  <c r="O266" i="143"/>
  <c r="P266" i="143" s="1"/>
  <c r="O698" i="143"/>
  <c r="P698" i="143" s="1"/>
  <c r="O34" i="143"/>
  <c r="P34" i="143" s="1"/>
  <c r="O838" i="143"/>
  <c r="P838" i="143" s="1"/>
  <c r="O260" i="143"/>
  <c r="P260" i="143" s="1"/>
  <c r="O952" i="143"/>
  <c r="P952" i="143" s="1"/>
  <c r="O624" i="143"/>
  <c r="P624" i="143" s="1"/>
  <c r="O199" i="143"/>
  <c r="P199" i="143" s="1"/>
  <c r="O272" i="143"/>
  <c r="P272" i="143" s="1"/>
  <c r="O884" i="143"/>
  <c r="P884" i="143" s="1"/>
  <c r="O62" i="143"/>
  <c r="P62" i="143" s="1"/>
  <c r="O67" i="143"/>
  <c r="P67" i="143" s="1"/>
  <c r="O278" i="143"/>
  <c r="P278" i="143" s="1"/>
  <c r="O489" i="143"/>
  <c r="P489" i="143" s="1"/>
  <c r="O17" i="143"/>
  <c r="P17" i="143" s="1"/>
  <c r="O798" i="143"/>
  <c r="P798" i="143" s="1"/>
  <c r="O179" i="143"/>
  <c r="P179" i="143" s="1"/>
  <c r="O829" i="143"/>
  <c r="P829" i="143" s="1"/>
  <c r="O265" i="143"/>
  <c r="P265" i="143" s="1"/>
  <c r="O308" i="143"/>
  <c r="P308" i="143" s="1"/>
  <c r="O565" i="143"/>
  <c r="P565" i="143" s="1"/>
  <c r="O840" i="143"/>
  <c r="P840" i="143" s="1"/>
  <c r="O445" i="143"/>
  <c r="P445" i="143" s="1"/>
  <c r="O395" i="143"/>
  <c r="P395" i="143" s="1"/>
  <c r="O961" i="143"/>
  <c r="P961" i="143" s="1"/>
  <c r="O673" i="143"/>
  <c r="P673" i="143" s="1"/>
  <c r="O107" i="143"/>
  <c r="P107" i="143" s="1"/>
  <c r="O103" i="143"/>
  <c r="P103" i="143" s="1"/>
  <c r="O335" i="143"/>
  <c r="P335" i="143" s="1"/>
  <c r="O50" i="143"/>
  <c r="P50" i="143" s="1"/>
  <c r="O928" i="143"/>
  <c r="P928" i="143" s="1"/>
  <c r="O110" i="143"/>
  <c r="P110" i="143" s="1"/>
  <c r="O129" i="143"/>
  <c r="P129" i="143" s="1"/>
  <c r="O64" i="143"/>
  <c r="P64" i="143" s="1"/>
  <c r="O250" i="143"/>
  <c r="P250" i="143" s="1"/>
  <c r="O912" i="143"/>
  <c r="P912" i="143" s="1"/>
  <c r="O878" i="143"/>
  <c r="P878" i="143" s="1"/>
  <c r="O604" i="143"/>
  <c r="P604" i="143" s="1"/>
  <c r="O553" i="143"/>
  <c r="P553" i="143" s="1"/>
  <c r="O158" i="143"/>
  <c r="P158" i="143" s="1"/>
  <c r="O966" i="143"/>
  <c r="P966" i="143" s="1"/>
  <c r="O211" i="143"/>
  <c r="P211" i="143" s="1"/>
  <c r="O1014" i="143"/>
  <c r="P1014" i="143" s="1"/>
  <c r="O978" i="143"/>
  <c r="P978" i="143" s="1"/>
  <c r="O100" i="143"/>
  <c r="P100" i="143" s="1"/>
  <c r="O55" i="143"/>
  <c r="P55" i="143" s="1"/>
  <c r="O462" i="143"/>
  <c r="P462" i="143" s="1"/>
  <c r="O1003" i="143"/>
  <c r="P1003" i="143" s="1"/>
  <c r="O237" i="143"/>
  <c r="P237" i="143" s="1"/>
  <c r="O245" i="143"/>
  <c r="P245" i="143" s="1"/>
  <c r="O955" i="143"/>
  <c r="P955" i="143" s="1"/>
  <c r="O972" i="143"/>
  <c r="P972" i="143" s="1"/>
  <c r="O334" i="143"/>
  <c r="P334" i="143" s="1"/>
  <c r="O148" i="143"/>
  <c r="P148" i="143" s="1"/>
  <c r="O75" i="143"/>
  <c r="P75" i="143" s="1"/>
  <c r="O828" i="143"/>
  <c r="P828" i="143" s="1"/>
  <c r="O737" i="143"/>
  <c r="P737" i="143" s="1"/>
  <c r="O153" i="143"/>
  <c r="P153" i="143" s="1"/>
  <c r="O513" i="143"/>
  <c r="P513" i="143" s="1"/>
  <c r="O856" i="143"/>
  <c r="P856" i="143" s="1"/>
  <c r="O976" i="143"/>
  <c r="P976" i="143" s="1"/>
  <c r="O323" i="143"/>
  <c r="P323" i="143" s="1"/>
  <c r="O645" i="143"/>
  <c r="P645" i="143" s="1"/>
  <c r="O108" i="143"/>
  <c r="P108" i="143" s="1"/>
  <c r="O572" i="143"/>
  <c r="P572" i="143" s="1"/>
  <c r="O468" i="143"/>
  <c r="P468" i="143" s="1"/>
  <c r="O747" i="143"/>
  <c r="P747" i="143" s="1"/>
  <c r="O177" i="143"/>
  <c r="P177" i="143" s="1"/>
  <c r="O891" i="143"/>
  <c r="P891" i="143" s="1"/>
  <c r="O343" i="143"/>
  <c r="P343" i="143" s="1"/>
  <c r="O23" i="143"/>
  <c r="P23" i="143" s="1"/>
  <c r="O514" i="143"/>
  <c r="P514" i="143" s="1"/>
  <c r="O36" i="143"/>
  <c r="P36" i="143" s="1"/>
  <c r="O508" i="143"/>
  <c r="P508" i="143" s="1"/>
  <c r="O408" i="143"/>
  <c r="P408" i="143" s="1"/>
  <c r="O780" i="143"/>
  <c r="P780" i="143" s="1"/>
  <c r="O432" i="143"/>
  <c r="P432" i="143" s="1"/>
  <c r="O133" i="143"/>
  <c r="P133" i="143" s="1"/>
  <c r="O97" i="143"/>
  <c r="P97" i="143" s="1"/>
  <c r="O466" i="143"/>
  <c r="P466" i="143" s="1"/>
  <c r="O251" i="143"/>
  <c r="P251" i="143" s="1"/>
  <c r="O270" i="143"/>
  <c r="P270" i="143" s="1"/>
  <c r="O998" i="143"/>
  <c r="P998" i="143" s="1"/>
  <c r="O364" i="143"/>
  <c r="P364" i="143" s="1"/>
  <c r="O899" i="143"/>
  <c r="P899" i="143" s="1"/>
  <c r="O268" i="143"/>
  <c r="P268" i="143" s="1"/>
  <c r="O1006" i="143"/>
  <c r="P1006" i="143" s="1"/>
  <c r="O816" i="143"/>
  <c r="P816" i="143" s="1"/>
  <c r="O541" i="143"/>
  <c r="P541" i="143" s="1"/>
  <c r="O902" i="143"/>
  <c r="P902" i="143" s="1"/>
  <c r="O78" i="143"/>
  <c r="P78" i="143" s="1"/>
  <c r="O372" i="143"/>
  <c r="P372" i="143" s="1"/>
  <c r="O167" i="143"/>
  <c r="P167" i="143" s="1"/>
  <c r="O766" i="143"/>
  <c r="P766" i="143" s="1"/>
  <c r="O547" i="143"/>
  <c r="P547" i="143" s="1"/>
  <c r="O967" i="143"/>
  <c r="P967" i="143" s="1"/>
  <c r="O824" i="143"/>
  <c r="P824" i="143" s="1"/>
  <c r="O652" i="143"/>
  <c r="P652" i="143" s="1"/>
  <c r="O852" i="143"/>
  <c r="P852" i="143" s="1"/>
  <c r="O457" i="143"/>
  <c r="P457" i="143" s="1"/>
  <c r="O846" i="143"/>
  <c r="P846" i="143" s="1"/>
  <c r="O501" i="143"/>
  <c r="P501" i="143" s="1"/>
  <c r="O885" i="143"/>
  <c r="P885" i="143" s="1"/>
  <c r="O72" i="143"/>
  <c r="P72" i="143" s="1"/>
  <c r="O106" i="143"/>
  <c r="P106" i="143" s="1"/>
  <c r="O87" i="143"/>
  <c r="P87" i="143" s="1"/>
  <c r="O37" i="143"/>
  <c r="P37" i="143" s="1"/>
  <c r="O184" i="143"/>
  <c r="P184" i="143" s="1"/>
  <c r="O801" i="143"/>
  <c r="P801" i="143" s="1"/>
  <c r="O650" i="143"/>
  <c r="P650" i="143" s="1"/>
  <c r="O605" i="143"/>
  <c r="P605" i="143" s="1"/>
  <c r="O623" i="143"/>
  <c r="P623" i="143" s="1"/>
  <c r="O560" i="143"/>
  <c r="P560" i="143" s="1"/>
  <c r="O415" i="143"/>
  <c r="P415" i="143" s="1"/>
  <c r="O749" i="143"/>
  <c r="P749" i="143" s="1"/>
  <c r="O714" i="143"/>
  <c r="P714" i="143" s="1"/>
  <c r="O577" i="143"/>
  <c r="P577" i="143" s="1"/>
  <c r="O66" i="143"/>
  <c r="P66" i="143" s="1"/>
  <c r="O180" i="143"/>
  <c r="P180" i="143" s="1"/>
  <c r="O367" i="143"/>
  <c r="P367" i="143" s="1"/>
  <c r="O92" i="143"/>
  <c r="P92" i="143" s="1"/>
  <c r="O569" i="143"/>
  <c r="P569" i="143" s="1"/>
  <c r="O391" i="143"/>
  <c r="P391" i="143" s="1"/>
  <c r="O935" i="143"/>
  <c r="P935" i="143" s="1"/>
  <c r="O156" i="143"/>
  <c r="P156" i="143" s="1"/>
  <c r="O945" i="143"/>
  <c r="P945" i="143" s="1"/>
  <c r="O964" i="143"/>
  <c r="P964" i="143" s="1"/>
  <c r="O280" i="143"/>
  <c r="P280" i="143" s="1"/>
  <c r="O387" i="143"/>
  <c r="P387" i="143" s="1"/>
  <c r="O197" i="143"/>
  <c r="P197" i="143" s="1"/>
  <c r="O276" i="143"/>
  <c r="P276" i="143" s="1"/>
  <c r="O193" i="143"/>
  <c r="P193" i="143" s="1"/>
  <c r="O126" i="143"/>
  <c r="P126" i="143" s="1"/>
  <c r="O93" i="143"/>
  <c r="P93" i="143" s="1"/>
  <c r="O561" i="143"/>
  <c r="P561" i="143" s="1"/>
  <c r="O45" i="143"/>
  <c r="P45" i="143" s="1"/>
  <c r="O721" i="143"/>
  <c r="P721" i="143" s="1"/>
  <c r="O958" i="143"/>
  <c r="P958" i="143" s="1"/>
  <c r="O312" i="143"/>
  <c r="P312" i="143" s="1"/>
  <c r="O985" i="143"/>
  <c r="P985" i="143" s="1"/>
  <c r="O597" i="143"/>
  <c r="P597" i="143" s="1"/>
  <c r="O25" i="143"/>
  <c r="P25" i="143" s="1"/>
  <c r="O922" i="143"/>
  <c r="P922" i="143" s="1"/>
  <c r="O247" i="143"/>
  <c r="P247" i="143" s="1"/>
  <c r="O753" i="143"/>
  <c r="P753" i="143" s="1"/>
  <c r="O785" i="143"/>
  <c r="P785" i="143" s="1"/>
  <c r="O258" i="143"/>
  <c r="P258" i="143" s="1"/>
  <c r="O487" i="143"/>
  <c r="P487" i="143" s="1"/>
  <c r="O685" i="143"/>
  <c r="P685" i="143" s="1"/>
  <c r="O779" i="143"/>
  <c r="P779" i="143" s="1"/>
  <c r="O363" i="143"/>
  <c r="P363" i="143" s="1"/>
  <c r="O743" i="143"/>
  <c r="P743" i="143" s="1"/>
  <c r="O908" i="143"/>
  <c r="P908" i="143" s="1"/>
  <c r="O95" i="143"/>
  <c r="P95" i="143" s="1"/>
  <c r="O175" i="143"/>
  <c r="P175" i="143" s="1"/>
  <c r="O373" i="143"/>
  <c r="P373" i="143" s="1"/>
  <c r="O470" i="143"/>
  <c r="P470" i="143" s="1"/>
  <c r="O775" i="143"/>
  <c r="P775" i="143" s="1"/>
  <c r="O552" i="143"/>
  <c r="P552" i="143" s="1"/>
  <c r="O159" i="143"/>
  <c r="P159" i="143" s="1"/>
  <c r="O770" i="143"/>
  <c r="P770" i="143" s="1"/>
  <c r="O536" i="143"/>
  <c r="P536" i="143" s="1"/>
  <c r="O412" i="143"/>
  <c r="P412" i="143" s="1"/>
  <c r="O709" i="143"/>
  <c r="P709" i="143" s="1"/>
  <c r="O486" i="143"/>
  <c r="P486" i="143" s="1"/>
  <c r="O215" i="143"/>
  <c r="P215" i="143" s="1"/>
  <c r="O189" i="143"/>
  <c r="P189" i="143" s="1"/>
  <c r="O230" i="143"/>
  <c r="P230" i="143" s="1"/>
  <c r="Q230" i="143" s="1"/>
  <c r="O16" i="143"/>
  <c r="P16" i="143" s="1"/>
  <c r="O677" i="143"/>
  <c r="P677" i="143" s="1"/>
  <c r="O583" i="143"/>
  <c r="P583" i="143" s="1"/>
  <c r="Q583" i="143" s="1"/>
  <c r="O143" i="143"/>
  <c r="P143" i="143" s="1"/>
  <c r="Q143" i="143" s="1"/>
  <c r="O352" i="143"/>
  <c r="P352" i="143" s="1"/>
  <c r="O54" i="143"/>
  <c r="P54" i="143" s="1"/>
  <c r="O240" i="143"/>
  <c r="P240" i="143" s="1"/>
  <c r="Q240" i="143" s="1"/>
  <c r="O607" i="143"/>
  <c r="P607" i="143" s="1"/>
  <c r="Q607" i="143" s="1"/>
  <c r="O218" i="143"/>
  <c r="P218" i="143" s="1"/>
  <c r="Q218" i="143" s="1"/>
  <c r="O353" i="143"/>
  <c r="P353" i="143" s="1"/>
  <c r="O232" i="143"/>
  <c r="P232" i="143" s="1"/>
  <c r="Q232" i="143" s="1"/>
  <c r="O762" i="143"/>
  <c r="P762" i="143" s="1"/>
  <c r="O76" i="143"/>
  <c r="P76" i="143" s="1"/>
  <c r="O355" i="143"/>
  <c r="P355" i="143" s="1"/>
  <c r="O438" i="143"/>
  <c r="P438" i="143" s="1"/>
  <c r="Q438" i="143" s="1"/>
  <c r="O830" i="143"/>
  <c r="P830" i="143" s="1"/>
  <c r="Q830" i="143" s="1"/>
  <c r="O398" i="143"/>
  <c r="P398" i="143" s="1"/>
  <c r="O221" i="143"/>
  <c r="P221" i="143" s="1"/>
  <c r="O19" i="143"/>
  <c r="P19" i="143" s="1"/>
  <c r="Q19" i="143" s="1"/>
  <c r="O744" i="143"/>
  <c r="P744" i="143" s="1"/>
  <c r="Q744" i="143" s="1"/>
  <c r="O403" i="143"/>
  <c r="P403" i="143" s="1"/>
  <c r="O890" i="143"/>
  <c r="P890" i="143" s="1"/>
  <c r="O787" i="143"/>
  <c r="P787" i="143" s="1"/>
  <c r="Q787" i="143" s="1"/>
  <c r="O719" i="143"/>
  <c r="P719" i="143" s="1"/>
  <c r="Q719" i="143" s="1"/>
  <c r="O289" i="143"/>
  <c r="P289" i="143" s="1"/>
  <c r="O707" i="143"/>
  <c r="P707" i="143" s="1"/>
  <c r="O923" i="143"/>
  <c r="P923" i="143" s="1"/>
  <c r="Q923" i="143" s="1"/>
  <c r="O339" i="143"/>
  <c r="P339" i="143" s="1"/>
  <c r="Q339" i="143" s="1"/>
  <c r="O613" i="143"/>
  <c r="P613" i="143" s="1"/>
  <c r="O213" i="143"/>
  <c r="P213" i="143" s="1"/>
  <c r="O80" i="143"/>
  <c r="P80" i="143" s="1"/>
  <c r="Q80" i="143" s="1"/>
  <c r="O442" i="143"/>
  <c r="P442" i="143" s="1"/>
  <c r="Q442" i="143" s="1"/>
  <c r="O538" i="143"/>
  <c r="P538" i="143" s="1"/>
  <c r="O33" i="143"/>
  <c r="P33" i="143" s="1"/>
  <c r="O56" i="143"/>
  <c r="P56" i="143" s="1"/>
  <c r="Q56" i="143" s="1"/>
  <c r="O755" i="143"/>
  <c r="P755" i="143" s="1"/>
  <c r="Q755" i="143" s="1"/>
  <c r="O710" i="143"/>
  <c r="P710" i="143" s="1"/>
  <c r="Q710" i="143" s="1"/>
  <c r="O480" i="143"/>
  <c r="P480" i="143" s="1"/>
  <c r="O889" i="143"/>
  <c r="P889" i="143" s="1"/>
  <c r="Q889" i="143" s="1"/>
  <c r="O990" i="143"/>
  <c r="P990" i="143" s="1"/>
  <c r="O340" i="143"/>
  <c r="P340" i="143" s="1"/>
  <c r="O210" i="143"/>
  <c r="P210" i="143" s="1"/>
  <c r="O361" i="143"/>
  <c r="P361" i="143" s="1"/>
  <c r="O96" i="143"/>
  <c r="P96" i="143" s="1"/>
  <c r="Q96" i="143" s="1"/>
  <c r="O120" i="143"/>
  <c r="P120" i="143" s="1"/>
  <c r="O804" i="143"/>
  <c r="P804" i="143" s="1"/>
  <c r="Q804" i="143" s="1"/>
  <c r="O381" i="143"/>
  <c r="P381" i="143" s="1"/>
  <c r="Q381" i="143" s="1"/>
  <c r="O141" i="143"/>
  <c r="P141" i="143" s="1"/>
  <c r="Q141" i="143" s="1"/>
  <c r="O325" i="143"/>
  <c r="P325" i="143" s="1"/>
  <c r="O712" i="143"/>
  <c r="P712" i="143" s="1"/>
  <c r="Q712" i="143" s="1"/>
  <c r="O347" i="143"/>
  <c r="P347" i="143" s="1"/>
  <c r="O44" i="143"/>
  <c r="P44" i="143" s="1"/>
  <c r="Q44" i="143" s="1"/>
  <c r="O285" i="143"/>
  <c r="P285" i="143" s="1"/>
  <c r="Q285" i="143" s="1"/>
  <c r="O636" i="143"/>
  <c r="P636" i="143" s="1"/>
  <c r="O217" i="143"/>
  <c r="P217" i="143" s="1"/>
  <c r="Q217" i="143" s="1"/>
  <c r="O134" i="143"/>
  <c r="P134" i="143" s="1"/>
  <c r="O959" i="143"/>
  <c r="P959" i="143" s="1"/>
  <c r="Q959" i="143" s="1"/>
  <c r="O53" i="143"/>
  <c r="P53" i="143" s="1"/>
  <c r="O286" i="143"/>
  <c r="P286" i="143" s="1"/>
  <c r="Q286" i="143" s="1"/>
  <c r="O376" i="143"/>
  <c r="P376" i="143" s="1"/>
  <c r="Q376" i="143" s="1"/>
  <c r="O205" i="143"/>
  <c r="P205" i="143" s="1"/>
  <c r="Q205" i="143" s="1"/>
  <c r="O58" i="143"/>
  <c r="P58" i="143" s="1"/>
  <c r="O473" i="143"/>
  <c r="P473" i="143" s="1"/>
  <c r="O750" i="143"/>
  <c r="P750" i="143" s="1"/>
  <c r="Q750" i="143" s="1"/>
  <c r="O654" i="143"/>
  <c r="P654" i="143" s="1"/>
  <c r="Q654" i="143" s="1"/>
  <c r="O322" i="143"/>
  <c r="P322" i="143" s="1"/>
  <c r="O701" i="143"/>
  <c r="P701" i="143" s="1"/>
  <c r="Q701" i="143" s="1"/>
  <c r="O634" i="143"/>
  <c r="P634" i="143" s="1"/>
  <c r="O249" i="143"/>
  <c r="P249" i="143" s="1"/>
  <c r="Q249" i="143" s="1"/>
  <c r="O864" i="143"/>
  <c r="P864" i="143" s="1"/>
  <c r="O983" i="143"/>
  <c r="P983" i="143" s="1"/>
  <c r="Q983" i="143" s="1"/>
  <c r="O170" i="143"/>
  <c r="P170" i="143" s="1"/>
  <c r="Q170" i="143" s="1"/>
  <c r="O297" i="143"/>
  <c r="P297" i="143" s="1"/>
  <c r="Q297" i="143" s="1"/>
  <c r="O575" i="143"/>
  <c r="P575" i="143" s="1"/>
  <c r="O949" i="143"/>
  <c r="P949" i="143" s="1"/>
  <c r="Q949" i="143" s="1"/>
  <c r="O204" i="143"/>
  <c r="P204" i="143" s="1"/>
  <c r="Q204" i="143" s="1"/>
  <c r="O24" i="143"/>
  <c r="P24" i="143" s="1"/>
  <c r="Q24" i="143" s="1"/>
  <c r="O615" i="143"/>
  <c r="P615" i="143" s="1"/>
  <c r="O42" i="143"/>
  <c r="P42" i="143" s="1"/>
  <c r="Q42" i="143" s="1"/>
  <c r="O112" i="143"/>
  <c r="P112" i="143" s="1"/>
  <c r="Q112" i="143" s="1"/>
  <c r="O283" i="143"/>
  <c r="P283" i="143" s="1"/>
  <c r="Q283" i="143" s="1"/>
  <c r="O375" i="143"/>
  <c r="P375" i="143" s="1"/>
  <c r="O957" i="143"/>
  <c r="P957" i="143" s="1"/>
  <c r="O425" i="143"/>
  <c r="P425" i="143" s="1"/>
  <c r="Q680" i="143"/>
  <c r="Q349" i="143"/>
  <c r="Q614" i="143"/>
  <c r="Q578" i="143"/>
  <c r="Q161" i="143"/>
  <c r="Q296" i="143"/>
  <c r="Q155" i="143"/>
  <c r="Q460" i="143"/>
  <c r="Q360" i="143"/>
  <c r="Q509" i="143"/>
  <c r="Q678" i="143"/>
  <c r="Q316" i="143"/>
  <c r="Q865" i="143"/>
  <c r="Q752" i="143"/>
  <c r="Q313" i="143"/>
  <c r="Q406" i="143"/>
  <c r="Q640" i="143"/>
  <c r="Q99" i="143"/>
  <c r="Q256" i="143"/>
  <c r="Q893" i="143"/>
  <c r="Q759" i="143"/>
  <c r="Q58" i="143"/>
  <c r="Q397" i="143"/>
  <c r="Q253" i="143"/>
  <c r="Q858" i="143"/>
  <c r="Q394" i="143"/>
  <c r="Q581" i="143"/>
  <c r="Q90" i="143"/>
  <c r="Q404" i="143"/>
  <c r="Q982" i="143"/>
  <c r="Q388" i="143"/>
  <c r="Q639" i="143"/>
  <c r="Q870" i="143"/>
  <c r="Q1008" i="143"/>
  <c r="Q551" i="143"/>
  <c r="Q505" i="143"/>
  <c r="Q495" i="143"/>
  <c r="Q702" i="143"/>
  <c r="Q390" i="143"/>
  <c r="Q234" i="143"/>
  <c r="Q582" i="143"/>
  <c r="Q694" i="143"/>
  <c r="Q21" i="143"/>
  <c r="Q433" i="143"/>
  <c r="Q246" i="143"/>
  <c r="Q506" i="143"/>
  <c r="Q86" i="143"/>
  <c r="Q409" i="143"/>
  <c r="Q212" i="143"/>
  <c r="Q157" i="143"/>
  <c r="Q426" i="143"/>
  <c r="Q319" i="143"/>
  <c r="Q979" i="143"/>
  <c r="Q166" i="143"/>
  <c r="Q333" i="143"/>
  <c r="Q321" i="143"/>
  <c r="Q970" i="143"/>
  <c r="Q996" i="143"/>
  <c r="Q724" i="143"/>
  <c r="Q439" i="143"/>
  <c r="Q125" i="143"/>
  <c r="Q332" i="143"/>
  <c r="Q643" i="143"/>
  <c r="Q389" i="143"/>
  <c r="Q700" i="143"/>
  <c r="Q610" i="143"/>
  <c r="Q49" i="143"/>
  <c r="Q85" i="143"/>
  <c r="Q663" i="143"/>
  <c r="Q330" i="143"/>
  <c r="Q448" i="143"/>
  <c r="Q220" i="143"/>
  <c r="Q344" i="143"/>
  <c r="Q116" i="143"/>
  <c r="Q238" i="143"/>
  <c r="Q378" i="143"/>
  <c r="Q851" i="143"/>
  <c r="Q716" i="143"/>
  <c r="Q366" i="143"/>
  <c r="Q491" i="143"/>
  <c r="Q892" i="143"/>
  <c r="Q88" i="143"/>
  <c r="Q608" i="143"/>
  <c r="Q768" i="143"/>
  <c r="Q1004" i="143"/>
  <c r="Q327" i="143"/>
  <c r="Q913" i="143"/>
  <c r="Q627" i="143"/>
  <c r="Q796" i="143"/>
  <c r="Q504" i="143"/>
  <c r="Q635" i="143"/>
  <c r="Q836" i="143"/>
  <c r="Q795" i="143"/>
  <c r="Q574" i="143"/>
  <c r="Q915" i="143"/>
  <c r="Q456" i="143"/>
  <c r="Q626" i="143"/>
  <c r="Q377" i="143"/>
  <c r="Q277" i="143"/>
  <c r="Q965" i="143"/>
  <c r="Q641" i="143"/>
  <c r="Q847" i="143"/>
  <c r="Q731" i="143"/>
  <c r="Q808" i="143"/>
  <c r="Q453" i="143"/>
  <c r="Q490" i="143"/>
  <c r="Q767" i="143"/>
  <c r="Q447" i="143"/>
  <c r="Q789" i="143"/>
  <c r="Q585" i="143"/>
  <c r="Q162" i="143"/>
  <c r="Q554" i="143"/>
  <c r="Q464" i="143"/>
  <c r="Q226" i="143"/>
  <c r="Q843" i="143"/>
  <c r="Q625" i="143"/>
  <c r="Q35" i="143"/>
  <c r="Q911" i="143"/>
  <c r="Q860" i="143"/>
  <c r="Q649" i="143"/>
  <c r="Q382" i="143"/>
  <c r="Q810" i="143"/>
  <c r="Q799" i="143"/>
  <c r="Q165" i="143"/>
  <c r="Q370" i="143"/>
  <c r="Q518" i="143"/>
  <c r="Q806" i="143"/>
  <c r="Q974" i="143"/>
  <c r="Q424" i="143"/>
  <c r="Q354" i="143"/>
  <c r="Q534" i="143"/>
  <c r="Q331" i="143"/>
  <c r="Q521" i="143"/>
  <c r="Q539" i="143"/>
  <c r="Q279" i="143"/>
  <c r="Q827" i="143"/>
  <c r="Q16" i="143"/>
  <c r="Q352" i="143"/>
  <c r="Q762" i="143"/>
  <c r="Q76" i="143"/>
  <c r="Q398" i="143"/>
  <c r="Q403" i="143"/>
  <c r="Q289" i="143"/>
  <c r="Q613" i="143"/>
  <c r="Q538" i="143"/>
  <c r="Q340" i="143"/>
  <c r="Q325" i="143"/>
  <c r="Q305" i="143"/>
  <c r="Q730" i="143"/>
  <c r="Q393" i="143"/>
  <c r="Q169" i="143"/>
  <c r="Q449" i="143"/>
  <c r="Q114" i="143"/>
  <c r="Q742" i="143"/>
  <c r="Q855" i="143"/>
  <c r="Q760" i="143"/>
  <c r="Q351" i="143"/>
  <c r="Q818" i="143"/>
  <c r="Q589" i="143"/>
  <c r="Q679" i="143"/>
  <c r="Q668" i="143"/>
  <c r="Q208" i="143"/>
  <c r="Q337" i="143"/>
  <c r="Q365" i="143"/>
  <c r="Q741" i="143"/>
  <c r="Q113" i="143"/>
  <c r="Q422" i="143"/>
  <c r="Q611" i="143"/>
  <c r="Q191" i="143"/>
  <c r="Q877" i="143"/>
  <c r="Q174" i="143"/>
  <c r="Q897" i="143"/>
  <c r="Q435" i="143"/>
  <c r="Q837" i="143"/>
  <c r="Q674" i="143"/>
  <c r="Q101" i="143"/>
  <c r="Q688" i="143"/>
  <c r="Q941" i="143"/>
  <c r="Q638" i="143"/>
  <c r="Q954" i="143"/>
  <c r="Q149" i="143"/>
  <c r="Q385" i="143"/>
  <c r="Q690" i="143"/>
  <c r="Q79" i="143"/>
  <c r="Q172" i="143"/>
  <c r="Q465" i="143"/>
  <c r="Q826" i="143"/>
  <c r="Q407" i="143"/>
  <c r="Q374" i="143"/>
  <c r="Q657" i="143"/>
  <c r="Q83" i="143"/>
  <c r="Q594" i="143"/>
  <c r="Q901" i="143"/>
  <c r="Q580" i="143"/>
  <c r="Q705" i="143"/>
  <c r="Q591" i="143"/>
  <c r="Q478" i="143"/>
  <c r="Q522" i="143"/>
  <c r="Q267" i="143"/>
  <c r="Q461" i="143"/>
  <c r="Q706" i="143"/>
  <c r="Q735" i="143"/>
  <c r="Q692" i="143"/>
  <c r="Q821" i="143"/>
  <c r="Q315" i="143"/>
  <c r="Q807" i="143"/>
  <c r="Q726" i="143"/>
  <c r="Q60" i="143"/>
  <c r="Q413" i="143"/>
  <c r="Q722" i="143"/>
  <c r="Q738" i="143"/>
  <c r="Q299" i="143"/>
  <c r="Q558" i="143"/>
  <c r="Q498" i="143"/>
  <c r="Q84" i="143"/>
  <c r="Q571" i="143"/>
  <c r="Q632" i="143"/>
  <c r="Q559" i="143"/>
  <c r="Q729" i="143"/>
  <c r="Q436" i="143"/>
  <c r="Q430" i="143"/>
  <c r="Q920" i="143"/>
  <c r="Q593" i="143"/>
  <c r="Q206" i="143"/>
  <c r="Q472" i="143"/>
  <c r="Q284" i="143"/>
  <c r="Q651" i="143"/>
  <c r="Q74" i="143"/>
  <c r="Q765" i="143"/>
  <c r="Q587" i="143"/>
  <c r="Q475" i="143"/>
  <c r="Q656" i="143"/>
  <c r="Q469" i="143"/>
  <c r="Q452" i="143"/>
  <c r="Q357" i="143"/>
  <c r="Q598" i="143"/>
  <c r="Q111" i="143"/>
  <c r="Q392" i="143"/>
  <c r="Q358" i="143"/>
  <c r="Q579" i="143"/>
  <c r="Q414" i="143"/>
  <c r="Q482" i="143"/>
  <c r="Q849" i="143"/>
  <c r="Q418" i="143"/>
  <c r="Q301" i="143"/>
  <c r="Q612" i="143"/>
  <c r="Q383" i="143"/>
  <c r="Q151" i="143"/>
  <c r="Q68" i="143"/>
  <c r="Q811" i="143"/>
  <c r="Q895" i="143"/>
  <c r="Q431" i="143"/>
  <c r="Q336" i="143"/>
  <c r="Q118" i="143"/>
  <c r="Q616" i="143"/>
  <c r="Q989" i="143"/>
  <c r="Q242" i="143"/>
  <c r="Q845" i="143"/>
  <c r="Q243" i="143"/>
  <c r="Q546" i="143"/>
  <c r="Q384" i="143"/>
  <c r="Q310" i="143"/>
  <c r="Q825" i="143"/>
  <c r="AJ981" i="144"/>
  <c r="AF981" i="144"/>
  <c r="AH981" i="144" s="1"/>
  <c r="AE981" i="144"/>
  <c r="AG981" i="144" s="1"/>
  <c r="AI981" i="144" s="1"/>
  <c r="R981" i="144"/>
  <c r="AB47" i="21"/>
  <c r="AC116" i="144"/>
  <c r="AC85" i="144"/>
  <c r="AC799" i="144"/>
  <c r="AC585" i="144"/>
  <c r="AC155" i="144"/>
  <c r="AC99" i="144"/>
  <c r="AC643" i="144"/>
  <c r="AC161" i="144"/>
  <c r="AC554" i="144"/>
  <c r="AC407" i="144"/>
  <c r="AC30" i="144"/>
  <c r="AC946" i="144"/>
  <c r="AC236" i="144"/>
  <c r="AC235" i="144"/>
  <c r="AC359" i="144"/>
  <c r="AC440" i="144"/>
  <c r="AC621" i="144"/>
  <c r="AC791" i="144"/>
  <c r="AC107" i="144"/>
  <c r="AC78" i="144"/>
  <c r="AC175" i="144"/>
  <c r="AC347" i="144"/>
  <c r="AC540" i="144"/>
  <c r="AC505" i="144"/>
  <c r="AC21" i="144"/>
  <c r="AC778" i="144"/>
  <c r="AC530" i="144"/>
  <c r="AC446" i="144"/>
  <c r="AC528" i="144"/>
  <c r="AC138" i="144"/>
  <c r="AC529" i="144"/>
  <c r="AC838" i="144"/>
  <c r="AC177" i="144"/>
  <c r="AC193" i="144"/>
  <c r="AC339" i="144"/>
  <c r="AC855" i="144"/>
  <c r="AC267" i="144"/>
  <c r="AC118" i="144"/>
  <c r="AC77" i="144"/>
  <c r="AC693" i="144"/>
  <c r="AC940" i="144"/>
  <c r="AC356" i="144"/>
  <c r="AC18" i="144"/>
  <c r="AC281" i="144"/>
  <c r="AC459" i="144"/>
  <c r="AC100" i="144"/>
  <c r="AC801" i="144"/>
  <c r="AC352" i="144"/>
  <c r="AC249" i="144"/>
  <c r="AC47" i="144"/>
  <c r="AC200" i="144"/>
  <c r="AC666" i="144"/>
  <c r="AC629" i="144"/>
  <c r="AC557" i="144"/>
  <c r="AC1007" i="144"/>
  <c r="AC300" i="144"/>
  <c r="AC380" i="144"/>
  <c r="AC532" i="144"/>
  <c r="AC673" i="144"/>
  <c r="AC902" i="144"/>
  <c r="AC95" i="144"/>
  <c r="AC712" i="144"/>
  <c r="AD170" i="144"/>
  <c r="AD58" i="144"/>
  <c r="AD313" i="144"/>
  <c r="AD406" i="144"/>
  <c r="AD238" i="144"/>
  <c r="AD96" i="144"/>
  <c r="AD84" i="144"/>
  <c r="AD220" i="144"/>
  <c r="AD827" i="144"/>
  <c r="AD114" i="144"/>
  <c r="AD706" i="144"/>
  <c r="AD242" i="144"/>
  <c r="AD789" i="144"/>
  <c r="AD755" i="144"/>
  <c r="AD149" i="144"/>
  <c r="AD358" i="144"/>
  <c r="AD847" i="144"/>
  <c r="AD613" i="144"/>
  <c r="AD722" i="144"/>
  <c r="AC47" i="21"/>
  <c r="AC833" i="144"/>
  <c r="AC206" i="144"/>
  <c r="AC730" i="144"/>
  <c r="AC678" i="144"/>
  <c r="AC738" i="144"/>
  <c r="AC974" i="144"/>
  <c r="AC827" i="144"/>
  <c r="AC893" i="144"/>
  <c r="AC349" i="144"/>
  <c r="AC83" i="144"/>
  <c r="AC849" i="144"/>
  <c r="AC993" i="144"/>
  <c r="AC803" i="144"/>
  <c r="AC842" i="144"/>
  <c r="AC630" i="144"/>
  <c r="AC91" i="144"/>
  <c r="AC805" i="144"/>
  <c r="AC214" i="144"/>
  <c r="AC928" i="144"/>
  <c r="AC547" i="144"/>
  <c r="AC552" i="144"/>
  <c r="AC217" i="144"/>
  <c r="AC837" i="144"/>
  <c r="AC894" i="144"/>
  <c r="AC86" i="144"/>
  <c r="AC647" i="144"/>
  <c r="AC734" i="144"/>
  <c r="AC713" i="144"/>
  <c r="AC703" i="144"/>
  <c r="AC410" i="144"/>
  <c r="AC916" i="144"/>
  <c r="AC199" i="144"/>
  <c r="AC514" i="144"/>
  <c r="AC45" i="144"/>
  <c r="AC442" i="144"/>
  <c r="AC818" i="144"/>
  <c r="AC735" i="144"/>
  <c r="AC989" i="144"/>
  <c r="AC320" i="144"/>
  <c r="AC309" i="144"/>
  <c r="AC839" i="144"/>
  <c r="AC934" i="144"/>
  <c r="AC562" i="144"/>
  <c r="AC499" i="144"/>
  <c r="AC584" i="144"/>
  <c r="AC237" i="144"/>
  <c r="AC560" i="144"/>
  <c r="AC218" i="144"/>
  <c r="AC297" i="144"/>
  <c r="AC348" i="144"/>
  <c r="AC515" i="144"/>
  <c r="AC543" i="144"/>
  <c r="AC437" i="144"/>
  <c r="AC396" i="144"/>
  <c r="AC401" i="144"/>
  <c r="AC190" i="144"/>
  <c r="AC311" i="144"/>
  <c r="AC548" i="144"/>
  <c r="AC50" i="144"/>
  <c r="AC766" i="144"/>
  <c r="AC775" i="144"/>
  <c r="AC636" i="144"/>
  <c r="AD24" i="144"/>
  <c r="AD249" i="144"/>
  <c r="AD256" i="144"/>
  <c r="AD893" i="144"/>
  <c r="AD366" i="144"/>
  <c r="AD325" i="144"/>
  <c r="AD729" i="144"/>
  <c r="AD378" i="144"/>
  <c r="AD583" i="144"/>
  <c r="AD760" i="144"/>
  <c r="AD821" i="144"/>
  <c r="AD546" i="144"/>
  <c r="AD464" i="144"/>
  <c r="AD340" i="144"/>
  <c r="AD79" i="144"/>
  <c r="AD482" i="144"/>
  <c r="AD490" i="144"/>
  <c r="AD538" i="144"/>
  <c r="AD498" i="144"/>
  <c r="AD47" i="21"/>
  <c r="AC697" i="144"/>
  <c r="AC518" i="144"/>
  <c r="AC559" i="144"/>
  <c r="AC279" i="144"/>
  <c r="AC344" i="144"/>
  <c r="AC88" i="144"/>
  <c r="AC865" i="144"/>
  <c r="AC277" i="144"/>
  <c r="AC892" i="144"/>
  <c r="AC385" i="144"/>
  <c r="AC357" i="144"/>
  <c r="AC628" i="144"/>
  <c r="AC872" i="144"/>
  <c r="AC428" i="144"/>
  <c r="AC98" i="144"/>
  <c r="AC725" i="144"/>
  <c r="AC862" i="144"/>
  <c r="AC896" i="144"/>
  <c r="AC265" i="144"/>
  <c r="AC998" i="144"/>
  <c r="AC258" i="144"/>
  <c r="AC361" i="144"/>
  <c r="AC113" i="144"/>
  <c r="AC982" i="144"/>
  <c r="AC825" i="144"/>
  <c r="AC802" i="144"/>
  <c r="AC823" i="144"/>
  <c r="AC875" i="144"/>
  <c r="AC163" i="144"/>
  <c r="AC39" i="144"/>
  <c r="AC917" i="144"/>
  <c r="AC898" i="144"/>
  <c r="AC856" i="144"/>
  <c r="AC935" i="144"/>
  <c r="AC744" i="144"/>
  <c r="AC425" i="144"/>
  <c r="AC580" i="144"/>
  <c r="AC151" i="144"/>
  <c r="AC658" i="144"/>
  <c r="AC684" i="144"/>
  <c r="AC517" i="144"/>
  <c r="AC999" i="144"/>
  <c r="AC227" i="144"/>
  <c r="AC715" i="144"/>
  <c r="AC130" i="144"/>
  <c r="AC878" i="144"/>
  <c r="AC846" i="144"/>
  <c r="AC486" i="144"/>
  <c r="AC205" i="144"/>
  <c r="AC500" i="144"/>
  <c r="AC443" i="144"/>
  <c r="AC662" i="144"/>
  <c r="AC746" i="144"/>
  <c r="AC686" i="144"/>
  <c r="AC51" i="144"/>
  <c r="AC772" i="144"/>
  <c r="AC94" i="144"/>
  <c r="AC973" i="144"/>
  <c r="AC829" i="144"/>
  <c r="AC270" i="144"/>
  <c r="AC785" i="144"/>
  <c r="AC210" i="144"/>
  <c r="AD759" i="144"/>
  <c r="AD752" i="144"/>
  <c r="AD155" i="144"/>
  <c r="AD460" i="144"/>
  <c r="AD49" i="144"/>
  <c r="AD534" i="144"/>
  <c r="AD726" i="144"/>
  <c r="AD389" i="144"/>
  <c r="AD974" i="144"/>
  <c r="AD376" i="144"/>
  <c r="AD705" i="144"/>
  <c r="AD895" i="144"/>
  <c r="AD641" i="144"/>
  <c r="AD339" i="144"/>
  <c r="AD674" i="144"/>
  <c r="AD469" i="144"/>
  <c r="AD574" i="144"/>
  <c r="AD403" i="144"/>
  <c r="AD478" i="144"/>
  <c r="AE47" i="21"/>
  <c r="AC35" i="144"/>
  <c r="AC847" i="144"/>
  <c r="AC795" i="144"/>
  <c r="AC453" i="144"/>
  <c r="AC526" i="144"/>
  <c r="AC162" i="144"/>
  <c r="AC836" i="144"/>
  <c r="AC632" i="144"/>
  <c r="AC354" i="144"/>
  <c r="AC435" i="144"/>
  <c r="AC535" i="144"/>
  <c r="AC506" i="144"/>
  <c r="AC672" i="144"/>
  <c r="AC670" i="144"/>
  <c r="AC454" i="144"/>
  <c r="AC544" i="144"/>
  <c r="AC132" i="144"/>
  <c r="AC988" i="144"/>
  <c r="AC624" i="144"/>
  <c r="AC23" i="144"/>
  <c r="AC561" i="144"/>
  <c r="AC80" i="144"/>
  <c r="AC351" i="144"/>
  <c r="AC706" i="144"/>
  <c r="AC616" i="144"/>
  <c r="AC797" i="144"/>
  <c r="AC861" i="144"/>
  <c r="AC564" i="144"/>
  <c r="AC853" i="144"/>
  <c r="AC962" i="144"/>
  <c r="AC873" i="144"/>
  <c r="AC601" i="144"/>
  <c r="AC1003" i="144"/>
  <c r="AC623" i="144"/>
  <c r="AC607" i="144"/>
  <c r="AC170" i="144"/>
  <c r="AC826" i="144"/>
  <c r="AC579" i="144"/>
  <c r="AC292" i="144"/>
  <c r="AC496" i="144"/>
  <c r="AC29" i="144"/>
  <c r="AC617" i="144"/>
  <c r="AC881" i="144"/>
  <c r="AC844" i="144"/>
  <c r="AC637" i="144"/>
  <c r="AC961" i="144"/>
  <c r="AC541" i="144"/>
  <c r="AC908" i="144"/>
  <c r="AC325" i="144"/>
  <c r="AC754" i="144"/>
  <c r="AC702" i="144"/>
  <c r="AC246" i="144"/>
  <c r="AC304" i="144"/>
  <c r="AC782" i="144"/>
  <c r="AC346" i="144"/>
  <c r="AC63" i="144"/>
  <c r="AC813" i="144"/>
  <c r="AC947" i="144"/>
  <c r="AC952" i="144"/>
  <c r="AC343" i="144"/>
  <c r="AC93" i="144"/>
  <c r="AC213" i="144"/>
  <c r="AD360" i="144"/>
  <c r="AD349" i="144"/>
  <c r="AD212" i="144"/>
  <c r="AD506" i="144"/>
  <c r="AD333" i="144"/>
  <c r="AD860" i="144"/>
  <c r="AD580" i="144"/>
  <c r="AD310" i="144"/>
  <c r="AD625" i="144"/>
  <c r="AD804" i="144"/>
  <c r="AD465" i="144"/>
  <c r="AD414" i="144"/>
  <c r="AD796" i="144"/>
  <c r="AD830" i="144"/>
  <c r="AD113" i="144"/>
  <c r="AD430" i="144"/>
  <c r="AD88" i="144"/>
  <c r="AD218" i="144"/>
  <c r="AD422" i="144"/>
  <c r="AD68" i="144"/>
  <c r="AD941" i="144"/>
  <c r="AD807" i="144"/>
  <c r="AC331" i="144"/>
  <c r="AC178" i="144"/>
  <c r="AC625" i="144"/>
  <c r="AC330" i="144"/>
  <c r="AC389" i="144"/>
  <c r="AC460" i="144"/>
  <c r="AC226" i="144"/>
  <c r="AC752" i="144"/>
  <c r="AC165" i="144"/>
  <c r="AC114" i="144"/>
  <c r="AC139" i="144"/>
  <c r="AC431" i="144"/>
  <c r="AC997" i="144"/>
  <c r="AC879" i="144"/>
  <c r="AC987" i="144"/>
  <c r="AC493" i="144"/>
  <c r="AC38" i="144"/>
  <c r="AC924" i="144"/>
  <c r="AC930" i="144"/>
  <c r="AC1014" i="144"/>
  <c r="AC37" i="144"/>
  <c r="AC583" i="144"/>
  <c r="AC701" i="144"/>
  <c r="AC690" i="144"/>
  <c r="AC598" i="144"/>
  <c r="AC477" i="144"/>
  <c r="AC324" i="144"/>
  <c r="AC599" i="144"/>
  <c r="AC497" i="144"/>
  <c r="AC1011" i="144"/>
  <c r="AC146" i="144"/>
  <c r="AC207" i="144"/>
  <c r="AC308" i="144"/>
  <c r="AC364" i="144"/>
  <c r="AC487" i="144"/>
  <c r="AC96" i="144"/>
  <c r="AC422" i="144"/>
  <c r="AC388" i="144"/>
  <c r="AC390" i="144"/>
  <c r="AC880" i="144"/>
  <c r="AC32" i="144"/>
  <c r="AC758" i="144"/>
  <c r="AC919" i="144"/>
  <c r="AC882" i="144"/>
  <c r="AC695" i="144"/>
  <c r="AC512" i="144"/>
  <c r="AC976" i="144"/>
  <c r="AC156" i="144"/>
  <c r="AC403" i="144"/>
  <c r="AC732" i="144"/>
  <c r="AC128" i="144"/>
  <c r="AC136" i="144"/>
  <c r="AC479" i="144"/>
  <c r="AC295" i="144"/>
  <c r="AC219" i="144"/>
  <c r="AC874" i="144"/>
  <c r="AC609" i="144"/>
  <c r="AC150" i="144"/>
  <c r="AC483" i="144"/>
  <c r="AC211" i="144"/>
  <c r="AC87" i="144"/>
  <c r="AC677" i="144"/>
  <c r="AC322" i="144"/>
  <c r="AD404" i="144"/>
  <c r="AD253" i="144"/>
  <c r="AD112" i="144"/>
  <c r="AD204" i="144"/>
  <c r="AD635" i="144"/>
  <c r="AD435" i="144"/>
  <c r="AD475" i="144"/>
  <c r="AD627" i="144"/>
  <c r="AD438" i="144"/>
  <c r="AD741" i="144"/>
  <c r="AD571" i="144"/>
  <c r="AD125" i="144"/>
  <c r="AD370" i="144"/>
  <c r="AD959" i="144"/>
  <c r="AD591" i="144"/>
  <c r="AD166" i="144"/>
  <c r="AD911" i="144"/>
  <c r="AD285" i="144"/>
  <c r="AD284" i="144"/>
  <c r="AC326" i="144"/>
  <c r="AC321" i="144"/>
  <c r="AC296" i="144"/>
  <c r="AC378" i="144"/>
  <c r="AC729" i="144"/>
  <c r="AC807" i="144"/>
  <c r="AC313" i="144"/>
  <c r="AC1010" i="144"/>
  <c r="AC332" i="144"/>
  <c r="AC760" i="144"/>
  <c r="AC461" i="144"/>
  <c r="AC602" i="144"/>
  <c r="AC566" i="144"/>
  <c r="AC481" i="144"/>
  <c r="AC655" i="144"/>
  <c r="AC341" i="144"/>
  <c r="AC241" i="144"/>
  <c r="AC262" i="144"/>
  <c r="AC794" i="144"/>
  <c r="AC462" i="144"/>
  <c r="AC605" i="144"/>
  <c r="AC240" i="144"/>
  <c r="AC983" i="144"/>
  <c r="AC465" i="144"/>
  <c r="AC358" i="144"/>
  <c r="AC814" i="144"/>
  <c r="AC848" i="144"/>
  <c r="AC1002" i="144"/>
  <c r="AC606" i="144"/>
  <c r="AC317" i="144"/>
  <c r="AC932" i="144"/>
  <c r="AC43" i="144"/>
  <c r="AC395" i="144"/>
  <c r="AC816" i="144"/>
  <c r="AC743" i="144"/>
  <c r="AC141" i="144"/>
  <c r="AC877" i="144"/>
  <c r="AC1008" i="144"/>
  <c r="AC520" i="144"/>
  <c r="AC69" i="144"/>
  <c r="AC681" i="144"/>
  <c r="AC73" i="144"/>
  <c r="AC368" i="144"/>
  <c r="AC644" i="144"/>
  <c r="AC900" i="144"/>
  <c r="AC266" i="144"/>
  <c r="AC572" i="144"/>
  <c r="AC387" i="144"/>
  <c r="AC289" i="144"/>
  <c r="AC568" i="144"/>
  <c r="AC144" i="144"/>
  <c r="AC592" i="144"/>
  <c r="AC619" i="144"/>
  <c r="AC788" i="144"/>
  <c r="AC187" i="144"/>
  <c r="AC269" i="144"/>
  <c r="AC142" i="144"/>
  <c r="AC786" i="144"/>
  <c r="AC145" i="144"/>
  <c r="AC55" i="144"/>
  <c r="AC650" i="144"/>
  <c r="AC54" i="144"/>
  <c r="AC864" i="144"/>
  <c r="AD870" i="144"/>
  <c r="AD581" i="144"/>
  <c r="AD858" i="144"/>
  <c r="AD283" i="144"/>
  <c r="AD915" i="144"/>
  <c r="AD101" i="144"/>
  <c r="AD418" i="144"/>
  <c r="AD836" i="144"/>
  <c r="AD19" i="144"/>
  <c r="AD611" i="144"/>
  <c r="AD436" i="144"/>
  <c r="AD700" i="144"/>
  <c r="AD424" i="144"/>
  <c r="AD205" i="144"/>
  <c r="AD267" i="144"/>
  <c r="AD996" i="144"/>
  <c r="AD810" i="144"/>
  <c r="AD305" i="144"/>
  <c r="AD587" i="144"/>
  <c r="AC166" i="144"/>
  <c r="AC731" i="144"/>
  <c r="AC1004" i="144"/>
  <c r="AC722" i="144"/>
  <c r="AC821" i="144"/>
  <c r="AC192" i="144"/>
  <c r="AC436" i="144"/>
  <c r="AC716" i="144"/>
  <c r="AC796" i="144"/>
  <c r="AC640" i="144"/>
  <c r="AC901" i="144"/>
  <c r="AC612" i="144"/>
  <c r="AC257" i="144"/>
  <c r="AC57" i="144"/>
  <c r="AC420" i="144"/>
  <c r="AC288" i="144"/>
  <c r="AC502" i="144"/>
  <c r="AC857" i="144"/>
  <c r="AC405" i="144"/>
  <c r="AC250" i="144"/>
  <c r="AC852" i="144"/>
  <c r="AC412" i="144"/>
  <c r="AC286" i="144"/>
  <c r="AC688" i="144"/>
  <c r="AC587" i="144"/>
  <c r="AC426" i="144"/>
  <c r="AC137" i="144"/>
  <c r="AC186" i="144"/>
  <c r="AC105" i="144"/>
  <c r="AC567" i="144"/>
  <c r="AC52" i="144"/>
  <c r="AC950" i="144"/>
  <c r="AC67" i="144"/>
  <c r="AC780" i="144"/>
  <c r="AC985" i="144"/>
  <c r="AC755" i="144"/>
  <c r="AC668" i="144"/>
  <c r="AC858" i="144"/>
  <c r="AC819" i="144"/>
  <c r="AC124" i="144"/>
  <c r="AC328" i="144"/>
  <c r="AC646" i="144"/>
  <c r="AC181" i="144"/>
  <c r="AC152" i="144"/>
  <c r="AC576" i="144"/>
  <c r="AC263" i="144"/>
  <c r="AC334" i="144"/>
  <c r="AC577" i="144"/>
  <c r="AC76" i="144"/>
  <c r="AC24" i="144"/>
  <c r="AC147" i="144"/>
  <c r="AC951" i="144"/>
  <c r="AC573" i="144"/>
  <c r="AC984" i="144"/>
  <c r="AC507" i="144"/>
  <c r="AC345" i="144"/>
  <c r="AC1012" i="144"/>
  <c r="AC198" i="144"/>
  <c r="AC832" i="144"/>
  <c r="AC64" i="144"/>
  <c r="AC652" i="144"/>
  <c r="AC536" i="144"/>
  <c r="AC53" i="144"/>
  <c r="AD397" i="144"/>
  <c r="AD297" i="144"/>
  <c r="AD750" i="144"/>
  <c r="AD654" i="144"/>
  <c r="AD608" i="144"/>
  <c r="AD286" i="144"/>
  <c r="AD593" i="144"/>
  <c r="AD491" i="144"/>
  <c r="AD240" i="144"/>
  <c r="AD589" i="144"/>
  <c r="AD60" i="144"/>
  <c r="AD825" i="144"/>
  <c r="AD35" i="144"/>
  <c r="AD381" i="144"/>
  <c r="AD826" i="144"/>
  <c r="AD845" i="144"/>
  <c r="AD585" i="144"/>
  <c r="AD710" i="144"/>
  <c r="AD559" i="144"/>
  <c r="AA47" i="21"/>
  <c r="AC663" i="144"/>
  <c r="AC558" i="144"/>
  <c r="AC913" i="144"/>
  <c r="AC608" i="144"/>
  <c r="AC641" i="144"/>
  <c r="AC464" i="144"/>
  <c r="AC60" i="144"/>
  <c r="AC843" i="144"/>
  <c r="AC456" i="144"/>
  <c r="AC172" i="144"/>
  <c r="AC392" i="144"/>
  <c r="AC769" i="144"/>
  <c r="AC122" i="144"/>
  <c r="AC991" i="144"/>
  <c r="AC596" i="144"/>
  <c r="AC255" i="144"/>
  <c r="AC876" i="144"/>
  <c r="AC252" i="144"/>
  <c r="AC445" i="144"/>
  <c r="AC1006" i="144"/>
  <c r="AC363" i="144"/>
  <c r="AC381" i="144"/>
  <c r="AC191" i="144"/>
  <c r="AC870" i="144"/>
  <c r="AC234" i="144"/>
  <c r="AC925" i="144"/>
  <c r="AC173" i="144"/>
  <c r="AC586" i="144"/>
  <c r="AC960" i="144"/>
  <c r="AC26" i="144"/>
  <c r="AC588" i="144"/>
  <c r="AC484" i="144"/>
  <c r="AC108" i="144"/>
  <c r="AC280" i="144"/>
  <c r="AC719" i="144"/>
  <c r="AC449" i="144"/>
  <c r="AC478" i="144"/>
  <c r="AC895" i="144"/>
  <c r="AC728" i="144"/>
  <c r="AC1000" i="144"/>
  <c r="AC233" i="144"/>
  <c r="AC455" i="144"/>
  <c r="AC294" i="144"/>
  <c r="AC154" i="144"/>
  <c r="AC369" i="144"/>
  <c r="AC966" i="144"/>
  <c r="AC106" i="144"/>
  <c r="AC16" i="144"/>
  <c r="AC654" i="144"/>
  <c r="AC939" i="144"/>
  <c r="AC350" i="144"/>
  <c r="AC921" i="144"/>
  <c r="AC771" i="144"/>
  <c r="AC463" i="144"/>
  <c r="AC683" i="144"/>
  <c r="AC618" i="144"/>
  <c r="AC883" i="144"/>
  <c r="AC259" i="144"/>
  <c r="AC840" i="144"/>
  <c r="AC268" i="144"/>
  <c r="AC779" i="144"/>
  <c r="AC804" i="144"/>
  <c r="AD701" i="144"/>
  <c r="AD99" i="144"/>
  <c r="AD678" i="144"/>
  <c r="AD316" i="144"/>
  <c r="AD448" i="144"/>
  <c r="AD279" i="144"/>
  <c r="AD738" i="144"/>
  <c r="AD85" i="144"/>
  <c r="AD331" i="144"/>
  <c r="AD393" i="144"/>
  <c r="AD522" i="144"/>
  <c r="AD118" i="144"/>
  <c r="AD453" i="144"/>
  <c r="AD442" i="144"/>
  <c r="AD598" i="144"/>
  <c r="AE46" i="21"/>
  <c r="AC671" i="144"/>
  <c r="AC370" i="144"/>
  <c r="AC424" i="144"/>
  <c r="AC649" i="144"/>
  <c r="AC808" i="144"/>
  <c r="AC220" i="144"/>
  <c r="AC521" i="144"/>
  <c r="AC764" i="144"/>
  <c r="AC427" i="144"/>
  <c r="AC741" i="144"/>
  <c r="AC404" i="144"/>
  <c r="AC310" i="144"/>
  <c r="AC720" i="144"/>
  <c r="AC46" i="144"/>
  <c r="AC751" i="144"/>
  <c r="AC933" i="144"/>
  <c r="AC402" i="144"/>
  <c r="AC516" i="144"/>
  <c r="AC274" i="144"/>
  <c r="AC513" i="144"/>
  <c r="AC391" i="144"/>
  <c r="AC19" i="144"/>
  <c r="AC957" i="144"/>
  <c r="AC201" i="144"/>
  <c r="AC383" i="144"/>
  <c r="AC121" i="144"/>
  <c r="AC595" i="144"/>
  <c r="AC869" i="144"/>
  <c r="AC127" i="144"/>
  <c r="AC600" i="144"/>
  <c r="AC1009" i="144"/>
  <c r="AC733" i="144"/>
  <c r="AC912" i="144"/>
  <c r="AC457" i="144"/>
  <c r="AC709" i="144"/>
  <c r="AC376" i="144"/>
  <c r="AC941" i="144"/>
  <c r="AC475" i="144"/>
  <c r="AC319" i="144"/>
  <c r="AC727" i="144"/>
  <c r="AC441" i="144"/>
  <c r="AC379" i="144"/>
  <c r="AC931" i="144"/>
  <c r="AC131" i="144"/>
  <c r="AC225" i="144"/>
  <c r="AC278" i="144"/>
  <c r="AC432" i="144"/>
  <c r="AC597" i="144"/>
  <c r="AC710" i="144"/>
  <c r="AC531" i="144"/>
  <c r="AC682" i="144"/>
  <c r="AC171" i="144"/>
  <c r="AC776" i="144"/>
  <c r="AC228" i="144"/>
  <c r="AC48" i="144"/>
  <c r="AC980" i="144"/>
  <c r="AC831" i="144"/>
  <c r="AC28" i="144"/>
  <c r="AC906" i="144"/>
  <c r="AC153" i="144"/>
  <c r="AC569" i="144"/>
  <c r="AC221" i="144"/>
  <c r="AC375" i="144"/>
  <c r="AD433" i="144"/>
  <c r="AD702" i="144"/>
  <c r="AD551" i="144"/>
  <c r="AD21" i="144"/>
  <c r="AD767" i="144"/>
  <c r="AD172" i="144"/>
  <c r="AD336" i="144"/>
  <c r="AD808" i="144"/>
  <c r="AD80" i="144"/>
  <c r="AD688" i="144"/>
  <c r="AD656" i="144"/>
  <c r="AD851" i="144"/>
  <c r="AD143" i="144"/>
  <c r="AD351" i="144"/>
  <c r="AD413" i="144"/>
  <c r="AD330" i="144"/>
  <c r="AD539" i="144"/>
  <c r="AD818" i="144"/>
  <c r="AD579" i="144"/>
  <c r="AC610" i="144"/>
  <c r="AC498" i="144"/>
  <c r="AC84" i="144"/>
  <c r="AC316" i="144"/>
  <c r="AC911" i="144"/>
  <c r="AC491" i="144"/>
  <c r="AC430" i="144"/>
  <c r="AC342" i="144"/>
  <c r="AC256" i="144"/>
  <c r="AC611" i="144"/>
  <c r="AC639" i="144"/>
  <c r="AC82" i="144"/>
  <c r="AC222" i="144"/>
  <c r="AC195" i="144"/>
  <c r="AC488" i="144"/>
  <c r="AC926" i="144"/>
  <c r="AC485" i="144"/>
  <c r="AC676" i="144"/>
  <c r="AC416" i="144"/>
  <c r="AC645" i="144"/>
  <c r="AC964" i="144"/>
  <c r="AC787" i="144"/>
  <c r="AC169" i="144"/>
  <c r="AC591" i="144"/>
  <c r="AC811" i="144"/>
  <c r="AC298" i="144"/>
  <c r="AC971" i="144"/>
  <c r="AC648" i="144"/>
  <c r="AC117" i="144"/>
  <c r="AC282" i="144"/>
  <c r="AC71" i="144"/>
  <c r="AC708" i="144"/>
  <c r="AC158" i="144"/>
  <c r="AC72" i="144"/>
  <c r="AC230" i="144"/>
  <c r="AC750" i="144"/>
  <c r="AC149" i="144"/>
  <c r="AC452" i="144"/>
  <c r="AC979" i="144"/>
  <c r="AC27" i="144"/>
  <c r="AC451" i="144"/>
  <c r="AC275" i="144"/>
  <c r="AC793" i="144"/>
  <c r="AC914" i="144"/>
  <c r="AC203" i="144"/>
  <c r="AC179" i="144"/>
  <c r="AC251" i="144"/>
  <c r="AC753" i="144"/>
  <c r="AC340" i="144"/>
  <c r="AC421" i="144"/>
  <c r="AC687" i="144"/>
  <c r="AC494" i="144"/>
  <c r="AC81" i="144"/>
  <c r="AC660" i="144"/>
  <c r="AC59" i="144"/>
  <c r="AC183" i="144"/>
  <c r="AC711" i="144"/>
  <c r="AC264" i="144"/>
  <c r="AC937" i="144"/>
  <c r="AC323" i="144"/>
  <c r="AC945" i="144"/>
  <c r="AC890" i="144"/>
  <c r="AD680" i="144"/>
  <c r="AD409" i="144"/>
  <c r="AD582" i="144"/>
  <c r="AD390" i="144"/>
  <c r="AD86" i="144"/>
  <c r="AD162" i="144"/>
  <c r="AD407" i="144"/>
  <c r="AD989" i="144"/>
  <c r="AD447" i="144"/>
  <c r="AD56" i="144"/>
  <c r="AD954" i="144"/>
  <c r="AD357" i="144"/>
  <c r="AD892" i="144"/>
  <c r="AD607" i="144"/>
  <c r="AD679" i="144"/>
  <c r="AD558" i="144"/>
  <c r="AD116" i="144"/>
  <c r="AD16" i="144"/>
  <c r="AD668" i="144"/>
  <c r="AD849" i="144"/>
  <c r="AC327" i="144"/>
  <c r="AC626" i="144"/>
  <c r="AC759" i="144"/>
  <c r="AC635" i="144"/>
  <c r="AC284" i="144"/>
  <c r="AC125" i="144"/>
  <c r="AC315" i="144"/>
  <c r="AC472" i="144"/>
  <c r="AC593" i="144"/>
  <c r="AC589" i="144"/>
  <c r="AC397" i="144"/>
  <c r="AC845" i="144"/>
  <c r="AC115" i="144"/>
  <c r="AC904" i="144"/>
  <c r="AC815" i="144"/>
  <c r="AC723" i="144"/>
  <c r="AC419" i="144"/>
  <c r="AC781" i="144"/>
  <c r="AC863" i="144"/>
  <c r="AC955" i="144"/>
  <c r="AC749" i="144"/>
  <c r="AC232" i="144"/>
  <c r="AC949" i="144"/>
  <c r="AC374" i="144"/>
  <c r="AC414" i="144"/>
  <c r="AC699" i="144"/>
  <c r="AC471" i="144"/>
  <c r="AC968" i="144"/>
  <c r="AC119" i="144"/>
  <c r="AC792" i="144"/>
  <c r="AC248" i="144"/>
  <c r="AC1015" i="144"/>
  <c r="AC103" i="144"/>
  <c r="AC372" i="144"/>
  <c r="AC373" i="144"/>
  <c r="AC44" i="144"/>
  <c r="AC897" i="144"/>
  <c r="AC495" i="144"/>
  <c r="AC433" i="144"/>
  <c r="AC867" i="144"/>
  <c r="AC556" i="144"/>
  <c r="AC140" i="144"/>
  <c r="AC202" i="144"/>
  <c r="AC918" i="144"/>
  <c r="AC956" i="144"/>
  <c r="AC260" i="144"/>
  <c r="AC891" i="144"/>
  <c r="AC126" i="144"/>
  <c r="AC613" i="144"/>
  <c r="AC696" i="144"/>
  <c r="AC525" i="144"/>
  <c r="AC242" i="144"/>
  <c r="AC994" i="144"/>
  <c r="AC196" i="144"/>
  <c r="AC318" i="144"/>
  <c r="AC871" i="144"/>
  <c r="AC503" i="144"/>
  <c r="AC942" i="144"/>
  <c r="AC386" i="144"/>
  <c r="AC245" i="144"/>
  <c r="AC415" i="144"/>
  <c r="AC353" i="144"/>
  <c r="AC575" i="144"/>
  <c r="AD495" i="144"/>
  <c r="AD982" i="144"/>
  <c r="AD90" i="144"/>
  <c r="AD639" i="144"/>
  <c r="AD277" i="144"/>
  <c r="AD638" i="144"/>
  <c r="AD383" i="144"/>
  <c r="AD456" i="144"/>
  <c r="AD787" i="144"/>
  <c r="AD174" i="144"/>
  <c r="AD206" i="144"/>
  <c r="AD663" i="144"/>
  <c r="AD521" i="144"/>
  <c r="AD169" i="144"/>
  <c r="AD735" i="144"/>
  <c r="AD332" i="144"/>
  <c r="AD518" i="144"/>
  <c r="AD449" i="144"/>
  <c r="AD452" i="144"/>
  <c r="AC724" i="144"/>
  <c r="AC307" i="144"/>
  <c r="AC965" i="144"/>
  <c r="AC700" i="144"/>
  <c r="AC413" i="144"/>
  <c r="AC574" i="144"/>
  <c r="AC504" i="144"/>
  <c r="AC789" i="144"/>
  <c r="AC860" i="144"/>
  <c r="AC393" i="144"/>
  <c r="AC705" i="144"/>
  <c r="AC68" i="144"/>
  <c r="AC938" i="144"/>
  <c r="AC429" i="144"/>
  <c r="AC603" i="144"/>
  <c r="AC287" i="144"/>
  <c r="AC273" i="144"/>
  <c r="AC667" i="144"/>
  <c r="AC188" i="144"/>
  <c r="AC553" i="144"/>
  <c r="AC885" i="144"/>
  <c r="AC189" i="144"/>
  <c r="AC473" i="144"/>
  <c r="AC954" i="144"/>
  <c r="AC469" i="144"/>
  <c r="AC20" i="144"/>
  <c r="AC642" i="144"/>
  <c r="AC22" i="144"/>
  <c r="AC739" i="144"/>
  <c r="AC135" i="144"/>
  <c r="AC910" i="144"/>
  <c r="AC523" i="144"/>
  <c r="AC798" i="144"/>
  <c r="AC466" i="144"/>
  <c r="AC247" i="144"/>
  <c r="AC990" i="144"/>
  <c r="AC365" i="144"/>
  <c r="AC90" i="144"/>
  <c r="AC384" i="144"/>
  <c r="AC306" i="144"/>
  <c r="AC757" i="144"/>
  <c r="AC905" i="144"/>
  <c r="AC104" i="144"/>
  <c r="AC691" i="144"/>
  <c r="AC886" i="144"/>
  <c r="AC476" i="144"/>
  <c r="AC737" i="144"/>
  <c r="AC92" i="144"/>
  <c r="AC398" i="144"/>
  <c r="AC283" i="144"/>
  <c r="AC790" i="144"/>
  <c r="AC458" i="144"/>
  <c r="AC756" i="144"/>
  <c r="AC740" i="144"/>
  <c r="AC773" i="144"/>
  <c r="AC474" i="144"/>
  <c r="AC631" i="144"/>
  <c r="AC777" i="144"/>
  <c r="AC689" i="144"/>
  <c r="AC604" i="144"/>
  <c r="AC501" i="144"/>
  <c r="AC215" i="144"/>
  <c r="AC58" i="144"/>
  <c r="AD394" i="144"/>
  <c r="AD42" i="144"/>
  <c r="AD949" i="144"/>
  <c r="AD983" i="144"/>
  <c r="AD913" i="144"/>
  <c r="AD730" i="144"/>
  <c r="AD651" i="144"/>
  <c r="AD768" i="144"/>
  <c r="AD232" i="144"/>
  <c r="AD208" i="144"/>
  <c r="AD299" i="144"/>
  <c r="AD970" i="144"/>
  <c r="AD382" i="144"/>
  <c r="AD44" i="144"/>
  <c r="AD657" i="144"/>
  <c r="AD384" i="144"/>
  <c r="AD226" i="144"/>
  <c r="AD141" i="144"/>
  <c r="AD920" i="144"/>
  <c r="AD46" i="21"/>
  <c r="AD377" i="144"/>
  <c r="AC305" i="144"/>
  <c r="AC578" i="144"/>
  <c r="AC810" i="144"/>
  <c r="AC509" i="144"/>
  <c r="AC299" i="144"/>
  <c r="AC680" i="144"/>
  <c r="AC447" i="144"/>
  <c r="AC467" i="144"/>
  <c r="AC571" i="144"/>
  <c r="AC101" i="144"/>
  <c r="AC765" i="144"/>
  <c r="AC157" i="144"/>
  <c r="AC164" i="144"/>
  <c r="AC665" i="144"/>
  <c r="AC820" i="144"/>
  <c r="AC160" i="144"/>
  <c r="AC537" i="144"/>
  <c r="AC563" i="144"/>
  <c r="AC62" i="144"/>
  <c r="AC408" i="144"/>
  <c r="AC312" i="144"/>
  <c r="AC56" i="144"/>
  <c r="AC679" i="144"/>
  <c r="AC253" i="144"/>
  <c r="AC850" i="144"/>
  <c r="AC209" i="144"/>
  <c r="AC261" i="144"/>
  <c r="AC717" i="144"/>
  <c r="AC216" i="144"/>
  <c r="AC65" i="144"/>
  <c r="AC254" i="144"/>
  <c r="AC975" i="144"/>
  <c r="AC972" i="144"/>
  <c r="AC714" i="144"/>
  <c r="AC762" i="144"/>
  <c r="AC204" i="144"/>
  <c r="AC657" i="144"/>
  <c r="AC482" i="144"/>
  <c r="AC70" i="144"/>
  <c r="AC661" i="144"/>
  <c r="AC185" i="144"/>
  <c r="AC527" i="144"/>
  <c r="AC293" i="144"/>
  <c r="AC834" i="144"/>
  <c r="AC809" i="144"/>
  <c r="AC335" i="144"/>
  <c r="AC167" i="144"/>
  <c r="AC470" i="144"/>
  <c r="AC285" i="144"/>
  <c r="AC763" i="144"/>
  <c r="AC74" i="144"/>
  <c r="AC212" i="144"/>
  <c r="AC936" i="144"/>
  <c r="AC903" i="144"/>
  <c r="AC783" i="144"/>
  <c r="AC244" i="144"/>
  <c r="AC948" i="144"/>
  <c r="AC314" i="144"/>
  <c r="AC884" i="144"/>
  <c r="AC508" i="144"/>
  <c r="AC958" i="144"/>
  <c r="AC33" i="144"/>
  <c r="AD865" i="144"/>
  <c r="AD296" i="144"/>
  <c r="AD979" i="144"/>
  <c r="AD157" i="144"/>
  <c r="AD724" i="144"/>
  <c r="AD799" i="144"/>
  <c r="AD461" i="144"/>
  <c r="AD321" i="144"/>
  <c r="AD649" i="144"/>
  <c r="AD712" i="144"/>
  <c r="AD374" i="144"/>
  <c r="AD301" i="144"/>
  <c r="AD795" i="144"/>
  <c r="AD744" i="144"/>
  <c r="AD191" i="144"/>
  <c r="AD472" i="144"/>
  <c r="AD327" i="144"/>
  <c r="AD76" i="144"/>
  <c r="AD877" i="144"/>
  <c r="AD431" i="144"/>
  <c r="AC806" i="144"/>
  <c r="AC692" i="144"/>
  <c r="AC726" i="144"/>
  <c r="AC996" i="144"/>
  <c r="AC49" i="144"/>
  <c r="AC406" i="144"/>
  <c r="AC382" i="144"/>
  <c r="AC768" i="144"/>
  <c r="AC920" i="144"/>
  <c r="AC638" i="144"/>
  <c r="AC822" i="144"/>
  <c r="AC969" i="144"/>
  <c r="AC444" i="144"/>
  <c r="AC887" i="144"/>
  <c r="AC718" i="144"/>
  <c r="AC817" i="144"/>
  <c r="AC704" i="144"/>
  <c r="AC492" i="144"/>
  <c r="AC17" i="144"/>
  <c r="AC97" i="144"/>
  <c r="AC922" i="144"/>
  <c r="AC889" i="144"/>
  <c r="AC337" i="144"/>
  <c r="AC581" i="144"/>
  <c r="AC546" i="144"/>
  <c r="AC434" i="144"/>
  <c r="AC812" i="144"/>
  <c r="AC302" i="144"/>
  <c r="AC291" i="144"/>
  <c r="AC659" i="144"/>
  <c r="AC664" i="144"/>
  <c r="AC511" i="144"/>
  <c r="AC828" i="144"/>
  <c r="AC367" i="144"/>
  <c r="AC830" i="144"/>
  <c r="AC112" i="144"/>
  <c r="AC371" i="144"/>
  <c r="AC301" i="144"/>
  <c r="AC653" i="144"/>
  <c r="AC841" i="144"/>
  <c r="AC868" i="144"/>
  <c r="AC182" i="144"/>
  <c r="AC550" i="144"/>
  <c r="AC229" i="144"/>
  <c r="AC89" i="144"/>
  <c r="AC129" i="144"/>
  <c r="AC824" i="144"/>
  <c r="AC770" i="144"/>
  <c r="AC959" i="144"/>
  <c r="AC748" i="144"/>
  <c r="AC656" i="144"/>
  <c r="AC61" i="144"/>
  <c r="AC620" i="144"/>
  <c r="AC570" i="144"/>
  <c r="AC907" i="144"/>
  <c r="AC40" i="144"/>
  <c r="AC102" i="144"/>
  <c r="AC549" i="144"/>
  <c r="AC489" i="144"/>
  <c r="AC133" i="144"/>
  <c r="AC25" i="144"/>
  <c r="AC480" i="144"/>
  <c r="AD640" i="144"/>
  <c r="AD509" i="144"/>
  <c r="AD614" i="144"/>
  <c r="AD578" i="144"/>
  <c r="AD643" i="144"/>
  <c r="AD806" i="144"/>
  <c r="AD692" i="144"/>
  <c r="AD439" i="144"/>
  <c r="AD165" i="144"/>
  <c r="AD217" i="144"/>
  <c r="AD594" i="144"/>
  <c r="AD151" i="144"/>
  <c r="AD626" i="144"/>
  <c r="AD719" i="144"/>
  <c r="AD897" i="144"/>
  <c r="AD765" i="144"/>
  <c r="AD504" i="144"/>
  <c r="AD398" i="144"/>
  <c r="AD901" i="144"/>
  <c r="AD616" i="144"/>
  <c r="AC366" i="144"/>
  <c r="AC109" i="144"/>
  <c r="AC448" i="144"/>
  <c r="AC238" i="144"/>
  <c r="AC360" i="144"/>
  <c r="AC915" i="144"/>
  <c r="AC851" i="144"/>
  <c r="AC534" i="144"/>
  <c r="AC970" i="144"/>
  <c r="AC174" i="144"/>
  <c r="AC551" i="144"/>
  <c r="AC694" i="144"/>
  <c r="AC669" i="144"/>
  <c r="AC986" i="144"/>
  <c r="AC784" i="144"/>
  <c r="AC761" i="144"/>
  <c r="AC995" i="144"/>
  <c r="AC542" i="144"/>
  <c r="AC34" i="144"/>
  <c r="AC747" i="144"/>
  <c r="AC276" i="144"/>
  <c r="AC923" i="144"/>
  <c r="AC742" i="144"/>
  <c r="AC522" i="144"/>
  <c r="AC336" i="144"/>
  <c r="AC194" i="144"/>
  <c r="AC400" i="144"/>
  <c r="AC888" i="144"/>
  <c r="AC239" i="144"/>
  <c r="AC992" i="144"/>
  <c r="AC943" i="144"/>
  <c r="AC224" i="144"/>
  <c r="AC978" i="144"/>
  <c r="AC184" i="144"/>
  <c r="AC143" i="144"/>
  <c r="AC634" i="144"/>
  <c r="AC79" i="144"/>
  <c r="AC111" i="144"/>
  <c r="AC859" i="144"/>
  <c r="AC736" i="144"/>
  <c r="AC854" i="144"/>
  <c r="AC927" i="144"/>
  <c r="AC590" i="144"/>
  <c r="AC519" i="144"/>
  <c r="AC533" i="144"/>
  <c r="AC565" i="144"/>
  <c r="AC899" i="144"/>
  <c r="AC685" i="144"/>
  <c r="AC120" i="144"/>
  <c r="AC303" i="144"/>
  <c r="AC800" i="144"/>
  <c r="AC582" i="144"/>
  <c r="AC675" i="144"/>
  <c r="AC774" i="144"/>
  <c r="AC944" i="144"/>
  <c r="AC411" i="144"/>
  <c r="AC622" i="144"/>
  <c r="AC555" i="144"/>
  <c r="AC698" i="144"/>
  <c r="AC468" i="144"/>
  <c r="AC197" i="144"/>
  <c r="AC707" i="144"/>
  <c r="AD161" i="144"/>
  <c r="AD319" i="144"/>
  <c r="AD246" i="144"/>
  <c r="AD694" i="144"/>
  <c r="AD426" i="144"/>
  <c r="AD843" i="144"/>
  <c r="AD83" i="144"/>
  <c r="AD243" i="144"/>
  <c r="AD554" i="144"/>
  <c r="AD889" i="144"/>
  <c r="AD690" i="144"/>
  <c r="AD392" i="144"/>
  <c r="AD1004" i="144"/>
  <c r="AD762" i="144"/>
  <c r="AD337" i="144"/>
  <c r="AD632" i="144"/>
  <c r="AD716" i="144"/>
  <c r="AD352" i="144"/>
  <c r="AD365" i="144"/>
  <c r="AD612" i="144"/>
  <c r="AC1005" i="144"/>
  <c r="AC614" i="144"/>
  <c r="AC333" i="144"/>
  <c r="AC767" i="144"/>
  <c r="AC627" i="144"/>
  <c r="AC539" i="144"/>
  <c r="AC439" i="144"/>
  <c r="AC490" i="144"/>
  <c r="AC377" i="144"/>
  <c r="AC208" i="144"/>
  <c r="AC394" i="144"/>
  <c r="AC243" i="144"/>
  <c r="AC231" i="144"/>
  <c r="AC223" i="144"/>
  <c r="AC338" i="144"/>
  <c r="AC835" i="144"/>
  <c r="AC41" i="144"/>
  <c r="AC929" i="144"/>
  <c r="AC31" i="144"/>
  <c r="AC75" i="144"/>
  <c r="AC180" i="144"/>
  <c r="AC438" i="144"/>
  <c r="AC42" i="144"/>
  <c r="AC594" i="144"/>
  <c r="AC418" i="144"/>
  <c r="AC423" i="144"/>
  <c r="AC329" i="144"/>
  <c r="AC362" i="144"/>
  <c r="AC399" i="144"/>
  <c r="AC1013" i="144"/>
  <c r="AC290" i="144"/>
  <c r="AC977" i="144"/>
  <c r="AC110" i="144"/>
  <c r="AC967" i="144"/>
  <c r="AC159" i="144"/>
  <c r="AC134" i="144"/>
  <c r="AC674" i="144"/>
  <c r="AC651" i="144"/>
  <c r="AC409" i="144"/>
  <c r="AC745" i="144"/>
  <c r="AC866" i="144"/>
  <c r="AC450" i="144"/>
  <c r="AC417" i="144"/>
  <c r="AC963" i="144"/>
  <c r="AC545" i="144"/>
  <c r="AC272" i="144"/>
  <c r="AC36" i="144"/>
  <c r="AC721" i="144"/>
  <c r="AC538" i="144"/>
  <c r="AC524" i="144"/>
  <c r="AC176" i="144"/>
  <c r="AC953" i="144"/>
  <c r="AC909" i="144"/>
  <c r="AC510" i="144"/>
  <c r="AC123" i="144"/>
  <c r="AC1001" i="144"/>
  <c r="AC271" i="144"/>
  <c r="AC168" i="144"/>
  <c r="AC633" i="144"/>
  <c r="AC148" i="144"/>
  <c r="AC66" i="144"/>
  <c r="AC355" i="144"/>
  <c r="AC615" i="144"/>
  <c r="AD234" i="144"/>
  <c r="AD1008" i="144"/>
  <c r="AD388" i="144"/>
  <c r="AD505" i="144"/>
  <c r="AD731" i="144"/>
  <c r="AD385" i="144"/>
  <c r="AD811" i="144"/>
  <c r="AD965" i="144"/>
  <c r="AD923" i="144"/>
  <c r="AD837" i="144"/>
  <c r="AD74" i="144"/>
  <c r="AD344" i="144"/>
  <c r="AD230" i="144"/>
  <c r="AD742" i="144"/>
  <c r="AD315" i="144"/>
  <c r="AD610" i="144"/>
  <c r="AD354" i="144"/>
  <c r="AD855" i="144"/>
  <c r="AD111" i="144"/>
  <c r="AD289" i="144"/>
  <c r="Q427" i="143" l="1"/>
  <c r="Q467" i="143"/>
  <c r="Q342" i="143"/>
  <c r="Q764" i="143"/>
  <c r="Q1010" i="143"/>
  <c r="Q192" i="143"/>
  <c r="Q526" i="143"/>
  <c r="Q109" i="143"/>
  <c r="Q178" i="143"/>
  <c r="Q307" i="143"/>
  <c r="Q833" i="143"/>
  <c r="Q697" i="143"/>
  <c r="Q671" i="143"/>
  <c r="Q1005" i="143"/>
  <c r="Q326" i="143"/>
  <c r="AC1016" i="144"/>
  <c r="Q375" i="143"/>
  <c r="Q615" i="143"/>
  <c r="Q575" i="143"/>
  <c r="Q864" i="143"/>
  <c r="R864" i="144" s="1"/>
  <c r="Q322" i="143"/>
  <c r="Q53" i="143"/>
  <c r="Q636" i="143"/>
  <c r="Q210" i="143"/>
  <c r="R210" i="144" s="1"/>
  <c r="Q480" i="143"/>
  <c r="Q33" i="143"/>
  <c r="Q213" i="143"/>
  <c r="Q707" i="143"/>
  <c r="R707" i="144" s="1"/>
  <c r="Q890" i="143"/>
  <c r="Q221" i="143"/>
  <c r="Q355" i="143"/>
  <c r="Q353" i="143"/>
  <c r="R353" i="144" s="1"/>
  <c r="Q54" i="143"/>
  <c r="Q677" i="143"/>
  <c r="Q215" i="143"/>
  <c r="Q536" i="143"/>
  <c r="Q775" i="143"/>
  <c r="Q95" i="143"/>
  <c r="Q779" i="143"/>
  <c r="Q785" i="143"/>
  <c r="Q25" i="143"/>
  <c r="Q958" i="143"/>
  <c r="Q93" i="143"/>
  <c r="Q197" i="143"/>
  <c r="Q945" i="143"/>
  <c r="Q569" i="143"/>
  <c r="Q66" i="143"/>
  <c r="Q415" i="143"/>
  <c r="Q650" i="143"/>
  <c r="Q87" i="143"/>
  <c r="Q501" i="143"/>
  <c r="Q652" i="143"/>
  <c r="Q766" i="143"/>
  <c r="Q902" i="143"/>
  <c r="Q268" i="143"/>
  <c r="Q270" i="143"/>
  <c r="Q133" i="143"/>
  <c r="Q508" i="143"/>
  <c r="Q343" i="143"/>
  <c r="Q468" i="143"/>
  <c r="Q323" i="143"/>
  <c r="Q153" i="143"/>
  <c r="Q148" i="143"/>
  <c r="Q245" i="143"/>
  <c r="Q55" i="143"/>
  <c r="Q211" i="143"/>
  <c r="Q604" i="143"/>
  <c r="Q64" i="143"/>
  <c r="Q50" i="143"/>
  <c r="Q673" i="143"/>
  <c r="Q840" i="143"/>
  <c r="Q829" i="143"/>
  <c r="Q489" i="143"/>
  <c r="Q884" i="143"/>
  <c r="Q952" i="143"/>
  <c r="Q698" i="143"/>
  <c r="Q937" i="143"/>
  <c r="Q906" i="143"/>
  <c r="Q633" i="143"/>
  <c r="Q386" i="143"/>
  <c r="Q145" i="143"/>
  <c r="Q483" i="143"/>
  <c r="Q689" i="143"/>
  <c r="Q832" i="143"/>
  <c r="Q548" i="143"/>
  <c r="Q532" i="143"/>
  <c r="Q259" i="143"/>
  <c r="Q973" i="143"/>
  <c r="Q549" i="143"/>
  <c r="Q314" i="143"/>
  <c r="Q947" i="143"/>
  <c r="Q555" i="143"/>
  <c r="Q264" i="143"/>
  <c r="Q28" i="143"/>
  <c r="Q168" i="143"/>
  <c r="Q942" i="143"/>
  <c r="Q786" i="143"/>
  <c r="Q150" i="143"/>
  <c r="Q777" i="143"/>
  <c r="Q198" i="143"/>
  <c r="Q311" i="143"/>
  <c r="Q380" i="143"/>
  <c r="Q883" i="143"/>
  <c r="Q94" i="143"/>
  <c r="Q102" i="143"/>
  <c r="Q948" i="143"/>
  <c r="Q813" i="143"/>
  <c r="Q622" i="143"/>
  <c r="Q711" i="143"/>
  <c r="Q831" i="143"/>
  <c r="Q271" i="143"/>
  <c r="Q503" i="143"/>
  <c r="Q142" i="143"/>
  <c r="Q609" i="143"/>
  <c r="Q631" i="143"/>
  <c r="Q1012" i="143"/>
  <c r="Q190" i="143"/>
  <c r="Q300" i="143"/>
  <c r="Q618" i="143"/>
  <c r="Q772" i="143"/>
  <c r="Q40" i="143"/>
  <c r="Q244" i="143"/>
  <c r="Q63" i="143"/>
  <c r="Q411" i="143"/>
  <c r="Q183" i="143"/>
  <c r="Q980" i="143"/>
  <c r="Q1001" i="143"/>
  <c r="Q871" i="143"/>
  <c r="Q269" i="143"/>
  <c r="Q874" i="143"/>
  <c r="Q474" i="143"/>
  <c r="Q345" i="143"/>
  <c r="Q401" i="143"/>
  <c r="Q1007" i="143"/>
  <c r="Q683" i="143"/>
  <c r="Q51" i="143"/>
  <c r="Q907" i="143"/>
  <c r="Q783" i="143"/>
  <c r="Q346" i="143"/>
  <c r="Q944" i="143"/>
  <c r="Q59" i="143"/>
  <c r="Q48" i="143"/>
  <c r="Q123" i="143"/>
  <c r="Q318" i="143"/>
  <c r="Q187" i="143"/>
  <c r="Q219" i="143"/>
  <c r="Q773" i="143"/>
  <c r="Q507" i="143"/>
  <c r="Q396" i="143"/>
  <c r="Q557" i="143"/>
  <c r="Q463" i="143"/>
  <c r="Q686" i="143"/>
  <c r="Q570" i="143"/>
  <c r="Q903" i="143"/>
  <c r="Q782" i="143"/>
  <c r="Q774" i="143"/>
  <c r="Q660" i="143"/>
  <c r="Q228" i="143"/>
  <c r="Q510" i="143"/>
  <c r="Q196" i="143"/>
  <c r="Q788" i="143"/>
  <c r="Q295" i="143"/>
  <c r="Q740" i="143"/>
  <c r="Q984" i="143"/>
  <c r="Q437" i="143"/>
  <c r="Q629" i="143"/>
  <c r="Q771" i="143"/>
  <c r="Q746" i="143"/>
  <c r="Q620" i="143"/>
  <c r="Q936" i="143"/>
  <c r="Q304" i="143"/>
  <c r="Q675" i="143"/>
  <c r="Q81" i="143"/>
  <c r="Q776" i="143"/>
  <c r="Q909" i="143"/>
  <c r="Q994" i="143"/>
  <c r="Q619" i="143"/>
  <c r="Q479" i="143"/>
  <c r="Q756" i="143"/>
  <c r="Q573" i="143"/>
  <c r="Q543" i="143"/>
  <c r="Q666" i="143"/>
  <c r="Q921" i="143"/>
  <c r="Q662" i="143"/>
  <c r="Q61" i="143"/>
  <c r="Q494" i="143"/>
  <c r="Q171" i="143"/>
  <c r="Q953" i="143"/>
  <c r="R953" i="144" s="1"/>
  <c r="Q592" i="143"/>
  <c r="Q136" i="143"/>
  <c r="Q458" i="143"/>
  <c r="Q951" i="143"/>
  <c r="R951" i="144" s="1"/>
  <c r="Q515" i="143"/>
  <c r="Q200" i="143"/>
  <c r="Q350" i="143"/>
  <c r="Q443" i="143"/>
  <c r="R443" i="144" s="1"/>
  <c r="Q800" i="143"/>
  <c r="Q687" i="143"/>
  <c r="Q682" i="143"/>
  <c r="Q176" i="143"/>
  <c r="R176" i="144" s="1"/>
  <c r="Q525" i="143"/>
  <c r="Q144" i="143"/>
  <c r="Q128" i="143"/>
  <c r="Q790" i="143"/>
  <c r="Q147" i="143"/>
  <c r="Q348" i="143"/>
  <c r="Q47" i="143"/>
  <c r="Q939" i="143"/>
  <c r="R939" i="144" s="1"/>
  <c r="Q500" i="143"/>
  <c r="Q748" i="143"/>
  <c r="Q763" i="143"/>
  <c r="Q754" i="143"/>
  <c r="R754" i="144" s="1"/>
  <c r="Q303" i="143"/>
  <c r="Q421" i="143"/>
  <c r="Q531" i="143"/>
  <c r="Q524" i="143"/>
  <c r="R524" i="144" s="1"/>
  <c r="Q696" i="143"/>
  <c r="Q568" i="143"/>
  <c r="Q732" i="143"/>
  <c r="Q120" i="143"/>
  <c r="Q486" i="143"/>
  <c r="Q770" i="143"/>
  <c r="Q470" i="143"/>
  <c r="Q908" i="143"/>
  <c r="Q685" i="143"/>
  <c r="Q753" i="143"/>
  <c r="Q597" i="143"/>
  <c r="Q721" i="143"/>
  <c r="Q126" i="143"/>
  <c r="Q387" i="143"/>
  <c r="Q156" i="143"/>
  <c r="Q92" i="143"/>
  <c r="Q577" i="143"/>
  <c r="Q560" i="143"/>
  <c r="Q801" i="143"/>
  <c r="Q106" i="143"/>
  <c r="Q846" i="143"/>
  <c r="Q824" i="143"/>
  <c r="Q167" i="143"/>
  <c r="Q541" i="143"/>
  <c r="Q899" i="143"/>
  <c r="Q251" i="143"/>
  <c r="Q432" i="143"/>
  <c r="Q36" i="143"/>
  <c r="Q891" i="143"/>
  <c r="Q572" i="143"/>
  <c r="Q976" i="143"/>
  <c r="Q737" i="143"/>
  <c r="Q334" i="143"/>
  <c r="Q237" i="143"/>
  <c r="Q100" i="143"/>
  <c r="Q966" i="143"/>
  <c r="Q878" i="143"/>
  <c r="Q129" i="143"/>
  <c r="Q335" i="143"/>
  <c r="Q961" i="143"/>
  <c r="Q565" i="143"/>
  <c r="Q179" i="143"/>
  <c r="Q278" i="143"/>
  <c r="Q272" i="143"/>
  <c r="Q260" i="143"/>
  <c r="Q266" i="143"/>
  <c r="Q512" i="143"/>
  <c r="Q476" i="143"/>
  <c r="Q263" i="143"/>
  <c r="Q584" i="143"/>
  <c r="Q459" i="143"/>
  <c r="Q369" i="143"/>
  <c r="Q130" i="143"/>
  <c r="Q89" i="143"/>
  <c r="Q809" i="143"/>
  <c r="Q637" i="143"/>
  <c r="Q533" i="143"/>
  <c r="Q203" i="143"/>
  <c r="Q225" i="143"/>
  <c r="Q545" i="143"/>
  <c r="Q956" i="143"/>
  <c r="Q900" i="143"/>
  <c r="Q695" i="143"/>
  <c r="Q886" i="143"/>
  <c r="Q576" i="143"/>
  <c r="Q499" i="143"/>
  <c r="Q281" i="143"/>
  <c r="Q154" i="143"/>
  <c r="Q715" i="143"/>
  <c r="Q229" i="143"/>
  <c r="Q834" i="143"/>
  <c r="Q844" i="143"/>
  <c r="Q519" i="143"/>
  <c r="Q914" i="143"/>
  <c r="Q131" i="143"/>
  <c r="Q963" i="143"/>
  <c r="Q918" i="143"/>
  <c r="Q644" i="143"/>
  <c r="Q882" i="143"/>
  <c r="Q691" i="143"/>
  <c r="Q152" i="143"/>
  <c r="Q562" i="143"/>
  <c r="Q18" i="143"/>
  <c r="Q294" i="143"/>
  <c r="Q227" i="143"/>
  <c r="Q550" i="143"/>
  <c r="Q293" i="143"/>
  <c r="Q881" i="143"/>
  <c r="Q590" i="143"/>
  <c r="Q793" i="143"/>
  <c r="Q931" i="143"/>
  <c r="Q417" i="143"/>
  <c r="Q202" i="143"/>
  <c r="Q368" i="143"/>
  <c r="Q919" i="143"/>
  <c r="Q104" i="143"/>
  <c r="Q181" i="143"/>
  <c r="Q934" i="143"/>
  <c r="Q356" i="143"/>
  <c r="Q455" i="143"/>
  <c r="Q999" i="143"/>
  <c r="Q182" i="143"/>
  <c r="Q527" i="143"/>
  <c r="Q617" i="143"/>
  <c r="Q927" i="143"/>
  <c r="Q275" i="143"/>
  <c r="Q379" i="143"/>
  <c r="Q450" i="143"/>
  <c r="Q140" i="143"/>
  <c r="Q73" i="143"/>
  <c r="Q758" i="143"/>
  <c r="Q905" i="143"/>
  <c r="Q646" i="143"/>
  <c r="Q839" i="143"/>
  <c r="Q940" i="143"/>
  <c r="Q233" i="143"/>
  <c r="Q517" i="143"/>
  <c r="Q868" i="143"/>
  <c r="Q185" i="143"/>
  <c r="Q29" i="143"/>
  <c r="Q854" i="143"/>
  <c r="Q451" i="143"/>
  <c r="Q441" i="143"/>
  <c r="Q866" i="143"/>
  <c r="Q556" i="143"/>
  <c r="Q681" i="143"/>
  <c r="Q32" i="143"/>
  <c r="Q757" i="143"/>
  <c r="Q328" i="143"/>
  <c r="Q309" i="143"/>
  <c r="Q693" i="143"/>
  <c r="Q1000" i="143"/>
  <c r="Q684" i="143"/>
  <c r="Q841" i="143"/>
  <c r="Q661" i="143"/>
  <c r="Q496" i="143"/>
  <c r="Q736" i="143"/>
  <c r="Q27" i="143"/>
  <c r="Q727" i="143"/>
  <c r="Q745" i="143"/>
  <c r="Q867" i="143"/>
  <c r="Q69" i="143"/>
  <c r="Q880" i="143"/>
  <c r="Q306" i="143"/>
  <c r="Q124" i="143"/>
  <c r="Q320" i="143"/>
  <c r="Q77" i="143"/>
  <c r="Q728" i="143"/>
  <c r="Q658" i="143"/>
  <c r="Q653" i="143"/>
  <c r="Q70" i="143"/>
  <c r="Q292" i="143"/>
  <c r="Q859" i="143"/>
  <c r="Q520" i="143"/>
  <c r="Q819" i="143"/>
  <c r="Q371" i="143"/>
  <c r="Q425" i="143"/>
  <c r="Q634" i="143"/>
  <c r="Q134" i="143"/>
  <c r="Q990" i="143"/>
  <c r="Q709" i="143"/>
  <c r="Q159" i="143"/>
  <c r="Q373" i="143"/>
  <c r="Q743" i="143"/>
  <c r="Q487" i="143"/>
  <c r="Q247" i="143"/>
  <c r="Q985" i="143"/>
  <c r="Q45" i="143"/>
  <c r="Q193" i="143"/>
  <c r="Q280" i="143"/>
  <c r="Q935" i="143"/>
  <c r="Q367" i="143"/>
  <c r="Q714" i="143"/>
  <c r="Q623" i="143"/>
  <c r="Q184" i="143"/>
  <c r="Q72" i="143"/>
  <c r="Q457" i="143"/>
  <c r="Q967" i="143"/>
  <c r="Q372" i="143"/>
  <c r="Q816" i="143"/>
  <c r="Q364" i="143"/>
  <c r="Q466" i="143"/>
  <c r="Q780" i="143"/>
  <c r="Q514" i="143"/>
  <c r="Q177" i="143"/>
  <c r="Q108" i="143"/>
  <c r="Q856" i="143"/>
  <c r="Q828" i="143"/>
  <c r="Q972" i="143"/>
  <c r="Q1003" i="143"/>
  <c r="Q978" i="143"/>
  <c r="Q158" i="143"/>
  <c r="Q912" i="143"/>
  <c r="Q110" i="143"/>
  <c r="Q103" i="143"/>
  <c r="Q395" i="143"/>
  <c r="Q308" i="143"/>
  <c r="Q798" i="143"/>
  <c r="Q67" i="143"/>
  <c r="Q199" i="143"/>
  <c r="Q838" i="143"/>
  <c r="Q484" i="143"/>
  <c r="Q898" i="143"/>
  <c r="Q511" i="143"/>
  <c r="Q975" i="143"/>
  <c r="Q601" i="143"/>
  <c r="Q224" i="143"/>
  <c r="Q708" i="143"/>
  <c r="Q733" i="143"/>
  <c r="Q977" i="143"/>
  <c r="Q1015" i="143"/>
  <c r="Q43" i="143"/>
  <c r="Q207" i="143"/>
  <c r="Q523" i="143"/>
  <c r="Q950" i="143"/>
  <c r="Q916" i="143"/>
  <c r="Q529" i="143"/>
  <c r="Q588" i="143"/>
  <c r="Q917" i="143"/>
  <c r="Q664" i="143"/>
  <c r="Q254" i="143"/>
  <c r="Q873" i="143"/>
  <c r="Q943" i="143"/>
  <c r="Q71" i="143"/>
  <c r="Q1009" i="143"/>
  <c r="Q290" i="143"/>
  <c r="Q248" i="143"/>
  <c r="Q932" i="143"/>
  <c r="Q146" i="143"/>
  <c r="Q910" i="143"/>
  <c r="Q52" i="143"/>
  <c r="Q410" i="143"/>
  <c r="Q138" i="143"/>
  <c r="Q26" i="143"/>
  <c r="Q39" i="143"/>
  <c r="Q659" i="143"/>
  <c r="Q65" i="143"/>
  <c r="Q962" i="143"/>
  <c r="Q992" i="143"/>
  <c r="Q282" i="143"/>
  <c r="Q600" i="143"/>
  <c r="Q1013" i="143"/>
  <c r="Q792" i="143"/>
  <c r="Q317" i="143"/>
  <c r="Q1011" i="143"/>
  <c r="Q135" i="143"/>
  <c r="Q567" i="143"/>
  <c r="Q703" i="143"/>
  <c r="Q528" i="143"/>
  <c r="Q960" i="143"/>
  <c r="Q163" i="143"/>
  <c r="Q291" i="143"/>
  <c r="Q216" i="143"/>
  <c r="Q853" i="143"/>
  <c r="Q239" i="143"/>
  <c r="Q117" i="143"/>
  <c r="Q127" i="143"/>
  <c r="Q399" i="143"/>
  <c r="Q119" i="143"/>
  <c r="Q606" i="143"/>
  <c r="Q497" i="143"/>
  <c r="Q739" i="143"/>
  <c r="Q105" i="143"/>
  <c r="Q713" i="143"/>
  <c r="Q446" i="143"/>
  <c r="Q586" i="143"/>
  <c r="Q875" i="143"/>
  <c r="Q302" i="143"/>
  <c r="Q717" i="143"/>
  <c r="Q564" i="143"/>
  <c r="Q888" i="143"/>
  <c r="Q648" i="143"/>
  <c r="Q869" i="143"/>
  <c r="Q362" i="143"/>
  <c r="Q968" i="143"/>
  <c r="Q1002" i="143"/>
  <c r="Q599" i="143"/>
  <c r="Q22" i="143"/>
  <c r="Q186" i="143"/>
  <c r="Q734" i="143"/>
  <c r="Q530" i="143"/>
  <c r="Q173" i="143"/>
  <c r="Q823" i="143"/>
  <c r="Q812" i="143"/>
  <c r="Q261" i="143"/>
  <c r="Q861" i="143"/>
  <c r="Q400" i="143"/>
  <c r="Q971" i="143"/>
  <c r="Q595" i="143"/>
  <c r="Q329" i="143"/>
  <c r="Q471" i="143"/>
  <c r="Q848" i="143"/>
  <c r="Q324" i="143"/>
  <c r="Q642" i="143"/>
  <c r="Q137" i="143"/>
  <c r="Q647" i="143"/>
  <c r="Q778" i="143"/>
  <c r="Q925" i="143"/>
  <c r="Q802" i="143"/>
  <c r="Q434" i="143"/>
  <c r="Q209" i="143"/>
  <c r="Q797" i="143"/>
  <c r="Q194" i="143"/>
  <c r="Q298" i="143"/>
  <c r="Q121" i="143"/>
  <c r="Q423" i="143"/>
  <c r="Q699" i="143"/>
  <c r="Q814" i="143"/>
  <c r="Q477" i="143"/>
  <c r="Q20" i="143"/>
  <c r="Q850" i="143"/>
  <c r="Q894" i="143"/>
  <c r="Q201" i="143"/>
  <c r="Q540" i="143"/>
  <c r="Q957" i="143"/>
  <c r="Q473" i="143"/>
  <c r="Q347" i="143"/>
  <c r="Q361" i="143"/>
  <c r="Q189" i="143"/>
  <c r="Q412" i="143"/>
  <c r="Q552" i="143"/>
  <c r="Q175" i="143"/>
  <c r="Q363" i="143"/>
  <c r="Q258" i="143"/>
  <c r="Q922" i="143"/>
  <c r="Q312" i="143"/>
  <c r="Q561" i="143"/>
  <c r="Q276" i="143"/>
  <c r="Q964" i="143"/>
  <c r="Q391" i="143"/>
  <c r="Q180" i="143"/>
  <c r="Q749" i="143"/>
  <c r="Q605" i="143"/>
  <c r="Q37" i="143"/>
  <c r="Q885" i="143"/>
  <c r="Q852" i="143"/>
  <c r="Q547" i="143"/>
  <c r="Q78" i="143"/>
  <c r="Q1006" i="143"/>
  <c r="Q998" i="143"/>
  <c r="Q97" i="143"/>
  <c r="Q408" i="143"/>
  <c r="Q23" i="143"/>
  <c r="Q747" i="143"/>
  <c r="Q645" i="143"/>
  <c r="Q513" i="143"/>
  <c r="Q75" i="143"/>
  <c r="Q955" i="143"/>
  <c r="Q462" i="143"/>
  <c r="Q1014" i="143"/>
  <c r="Q553" i="143"/>
  <c r="Q250" i="143"/>
  <c r="Q928" i="143"/>
  <c r="Q107" i="143"/>
  <c r="Q445" i="143"/>
  <c r="Q265" i="143"/>
  <c r="Q17" i="143"/>
  <c r="Q62" i="143"/>
  <c r="Q624" i="143"/>
  <c r="Q34" i="143"/>
  <c r="Q416" i="143"/>
  <c r="Q274" i="143"/>
  <c r="Q31" i="143"/>
  <c r="Q863" i="143"/>
  <c r="Q794" i="143"/>
  <c r="Q930" i="143"/>
  <c r="Q188" i="143"/>
  <c r="Q405" i="143"/>
  <c r="Q214" i="143"/>
  <c r="Q791" i="143"/>
  <c r="Q252" i="143"/>
  <c r="Q896" i="143"/>
  <c r="Q492" i="143"/>
  <c r="Q563" i="143"/>
  <c r="Q988" i="143"/>
  <c r="Q542" i="143"/>
  <c r="Q676" i="143"/>
  <c r="Q516" i="143"/>
  <c r="Q929" i="143"/>
  <c r="Q781" i="143"/>
  <c r="Q262" i="143"/>
  <c r="Q924" i="143"/>
  <c r="Q667" i="143"/>
  <c r="Q857" i="143"/>
  <c r="Q805" i="143"/>
  <c r="Q621" i="143"/>
  <c r="Q876" i="143"/>
  <c r="Q862" i="143"/>
  <c r="Q704" i="143"/>
  <c r="Q537" i="143"/>
  <c r="Q132" i="143"/>
  <c r="Q995" i="143"/>
  <c r="Q485" i="143"/>
  <c r="Q402" i="143"/>
  <c r="Q41" i="143"/>
  <c r="Q419" i="143"/>
  <c r="Q241" i="143"/>
  <c r="Q38" i="143"/>
  <c r="Q273" i="143"/>
  <c r="Q502" i="143"/>
  <c r="Q91" i="143"/>
  <c r="Q440" i="143"/>
  <c r="Q255" i="143"/>
  <c r="Q725" i="143"/>
  <c r="Q817" i="143"/>
  <c r="Q160" i="143"/>
  <c r="Q544" i="143"/>
  <c r="Q761" i="143"/>
  <c r="Q926" i="143"/>
  <c r="Q933" i="143"/>
  <c r="Q835" i="143"/>
  <c r="Q723" i="143"/>
  <c r="Q341" i="143"/>
  <c r="Q493" i="143"/>
  <c r="Q287" i="143"/>
  <c r="Q288" i="143"/>
  <c r="Q630" i="143"/>
  <c r="Q359" i="143"/>
  <c r="Q596" i="143"/>
  <c r="Q98" i="143"/>
  <c r="Q718" i="143"/>
  <c r="Q820" i="143"/>
  <c r="Q454" i="143"/>
  <c r="Q784" i="143"/>
  <c r="Q488" i="143"/>
  <c r="Q751" i="143"/>
  <c r="Q338" i="143"/>
  <c r="Q815" i="143"/>
  <c r="Q655" i="143"/>
  <c r="Q987" i="143"/>
  <c r="Q603" i="143"/>
  <c r="Q420" i="143"/>
  <c r="Q842" i="143"/>
  <c r="Q235" i="143"/>
  <c r="Q991" i="143"/>
  <c r="Q428" i="143"/>
  <c r="Q887" i="143"/>
  <c r="Q665" i="143"/>
  <c r="Q670" i="143"/>
  <c r="Q986" i="143"/>
  <c r="Q195" i="143"/>
  <c r="Q46" i="143"/>
  <c r="Q223" i="143"/>
  <c r="Q904" i="143"/>
  <c r="Q481" i="143"/>
  <c r="Q879" i="143"/>
  <c r="Q429" i="143"/>
  <c r="Q57" i="143"/>
  <c r="Q803" i="143"/>
  <c r="Q236" i="143"/>
  <c r="Q122" i="143"/>
  <c r="Q872" i="143"/>
  <c r="Q444" i="143"/>
  <c r="Q164" i="143"/>
  <c r="Q672" i="143"/>
  <c r="Q669" i="143"/>
  <c r="Q222" i="143"/>
  <c r="Q720" i="143"/>
  <c r="Q231" i="143"/>
  <c r="Q115" i="143"/>
  <c r="Q566" i="143"/>
  <c r="Q997" i="143"/>
  <c r="Q938" i="143"/>
  <c r="Q257" i="143"/>
  <c r="Q993" i="143"/>
  <c r="Q946" i="143"/>
  <c r="Q769" i="143"/>
  <c r="Q628" i="143"/>
  <c r="Q969" i="143"/>
  <c r="Q82" i="143"/>
  <c r="Q602" i="143"/>
  <c r="Q30" i="143"/>
  <c r="Q822" i="143"/>
  <c r="Q535" i="143"/>
  <c r="Q139" i="143"/>
  <c r="AJ426" i="144"/>
  <c r="AE426" i="144"/>
  <c r="AG426" i="144" s="1"/>
  <c r="AI426" i="144" s="1"/>
  <c r="AF426" i="144"/>
  <c r="AH426" i="144" s="1"/>
  <c r="AJ86" i="144"/>
  <c r="AE86" i="144"/>
  <c r="AG86" i="144" s="1"/>
  <c r="AI86" i="144" s="1"/>
  <c r="AF86" i="144"/>
  <c r="AH86" i="144" s="1"/>
  <c r="AJ21" i="144"/>
  <c r="AE21" i="144"/>
  <c r="AG21" i="144" s="1"/>
  <c r="AI21" i="144" s="1"/>
  <c r="AF21" i="144"/>
  <c r="AH21" i="144" s="1"/>
  <c r="AJ505" i="144"/>
  <c r="AF505" i="144"/>
  <c r="AH505" i="144" s="1"/>
  <c r="AE505" i="144"/>
  <c r="AG505" i="144" s="1"/>
  <c r="AI505" i="144" s="1"/>
  <c r="AJ639" i="144"/>
  <c r="AE639" i="144"/>
  <c r="AG639" i="144" s="1"/>
  <c r="AI639" i="144" s="1"/>
  <c r="AF639" i="144"/>
  <c r="AH639" i="144" s="1"/>
  <c r="AJ283" i="144"/>
  <c r="AE283" i="144"/>
  <c r="AG283" i="144" s="1"/>
  <c r="AI283" i="144" s="1"/>
  <c r="AF283" i="144"/>
  <c r="AH283" i="144" s="1"/>
  <c r="AJ204" i="144"/>
  <c r="AE204" i="144"/>
  <c r="AG204" i="144" s="1"/>
  <c r="AI204" i="144" s="1"/>
  <c r="AF204" i="144"/>
  <c r="AH204" i="144" s="1"/>
  <c r="AJ983" i="144"/>
  <c r="AE983" i="144"/>
  <c r="AG983" i="144" s="1"/>
  <c r="AI983" i="144" s="1"/>
  <c r="AF983" i="144"/>
  <c r="AH983" i="144" s="1"/>
  <c r="AJ654" i="144"/>
  <c r="AF654" i="144"/>
  <c r="AH654" i="144" s="1"/>
  <c r="AE654" i="144"/>
  <c r="AG654" i="144" s="1"/>
  <c r="AI654" i="144" s="1"/>
  <c r="AJ893" i="144"/>
  <c r="AF893" i="144"/>
  <c r="AH893" i="144" s="1"/>
  <c r="AE893" i="144"/>
  <c r="AG893" i="144" s="1"/>
  <c r="AI893" i="144" s="1"/>
  <c r="AJ406" i="144"/>
  <c r="AF406" i="144"/>
  <c r="AH406" i="144" s="1"/>
  <c r="AE406" i="144"/>
  <c r="AG406" i="144" s="1"/>
  <c r="AI406" i="144" s="1"/>
  <c r="AJ316" i="144"/>
  <c r="AE316" i="144"/>
  <c r="AG316" i="144" s="1"/>
  <c r="AI316" i="144" s="1"/>
  <c r="AF316" i="144"/>
  <c r="AH316" i="144" s="1"/>
  <c r="AJ460" i="144"/>
  <c r="AF460" i="144"/>
  <c r="AH460" i="144" s="1"/>
  <c r="AE460" i="144"/>
  <c r="AG460" i="144" s="1"/>
  <c r="AI460" i="144" s="1"/>
  <c r="AJ578" i="144"/>
  <c r="AE578" i="144"/>
  <c r="AG578" i="144" s="1"/>
  <c r="AI578" i="144" s="1"/>
  <c r="AF578" i="144"/>
  <c r="AH578" i="144" s="1"/>
  <c r="AJ157" i="144"/>
  <c r="AF157" i="144"/>
  <c r="AH157" i="144" s="1"/>
  <c r="AE157" i="144"/>
  <c r="AG157" i="144" s="1"/>
  <c r="AI157" i="144" s="1"/>
  <c r="AJ506" i="144"/>
  <c r="AF506" i="144"/>
  <c r="AH506" i="144" s="1"/>
  <c r="AE506" i="144"/>
  <c r="AG506" i="144" s="1"/>
  <c r="AI506" i="144" s="1"/>
  <c r="AJ694" i="144"/>
  <c r="AE694" i="144"/>
  <c r="AG694" i="144" s="1"/>
  <c r="AI694" i="144" s="1"/>
  <c r="AF694" i="144"/>
  <c r="AH694" i="144" s="1"/>
  <c r="AJ390" i="144"/>
  <c r="AE390" i="144"/>
  <c r="AG390" i="144" s="1"/>
  <c r="AI390" i="144" s="1"/>
  <c r="AF390" i="144"/>
  <c r="AH390" i="144" s="1"/>
  <c r="AJ551" i="144"/>
  <c r="AF551" i="144"/>
  <c r="AH551" i="144" s="1"/>
  <c r="AE551" i="144"/>
  <c r="AG551" i="144" s="1"/>
  <c r="AI551" i="144" s="1"/>
  <c r="AJ388" i="144"/>
  <c r="AF388" i="144"/>
  <c r="AH388" i="144" s="1"/>
  <c r="AE388" i="144"/>
  <c r="AG388" i="144" s="1"/>
  <c r="AI388" i="144" s="1"/>
  <c r="AJ90" i="144"/>
  <c r="AF90" i="144"/>
  <c r="AH90" i="144" s="1"/>
  <c r="AE90" i="144"/>
  <c r="AG90" i="144" s="1"/>
  <c r="AI90" i="144" s="1"/>
  <c r="AJ858" i="144"/>
  <c r="AF858" i="144"/>
  <c r="AH858" i="144" s="1"/>
  <c r="AE858" i="144"/>
  <c r="AG858" i="144" s="1"/>
  <c r="AI858" i="144" s="1"/>
  <c r="AJ112" i="144"/>
  <c r="AE112" i="144"/>
  <c r="AG112" i="144" s="1"/>
  <c r="AI112" i="144" s="1"/>
  <c r="AF112" i="144"/>
  <c r="AH112" i="144" s="1"/>
  <c r="AJ949" i="144"/>
  <c r="AE949" i="144"/>
  <c r="AG949" i="144" s="1"/>
  <c r="AI949" i="144" s="1"/>
  <c r="AF949" i="144"/>
  <c r="AH949" i="144" s="1"/>
  <c r="AJ750" i="144"/>
  <c r="AF750" i="144"/>
  <c r="AH750" i="144" s="1"/>
  <c r="AE750" i="144"/>
  <c r="AG750" i="144" s="1"/>
  <c r="AI750" i="144" s="1"/>
  <c r="AJ256" i="144"/>
  <c r="AE256" i="144"/>
  <c r="AG256" i="144" s="1"/>
  <c r="AI256" i="144" s="1"/>
  <c r="AF256" i="144"/>
  <c r="AH256" i="144" s="1"/>
  <c r="AJ313" i="144"/>
  <c r="AF313" i="144"/>
  <c r="AH313" i="144" s="1"/>
  <c r="AE313" i="144"/>
  <c r="AG313" i="144" s="1"/>
  <c r="AI313" i="144" s="1"/>
  <c r="AJ678" i="144"/>
  <c r="AE678" i="144"/>
  <c r="AG678" i="144" s="1"/>
  <c r="AI678" i="144" s="1"/>
  <c r="AF678" i="144"/>
  <c r="AH678" i="144" s="1"/>
  <c r="AJ155" i="144"/>
  <c r="AF155" i="144"/>
  <c r="AH155" i="144" s="1"/>
  <c r="AE155" i="144"/>
  <c r="AG155" i="144" s="1"/>
  <c r="AI155" i="144" s="1"/>
  <c r="AJ614" i="144"/>
  <c r="AF614" i="144"/>
  <c r="AH614" i="144" s="1"/>
  <c r="AE614" i="144"/>
  <c r="AG614" i="144" s="1"/>
  <c r="AI614" i="144" s="1"/>
  <c r="AJ979" i="144"/>
  <c r="AF979" i="144"/>
  <c r="AH979" i="144" s="1"/>
  <c r="AE979" i="144"/>
  <c r="AG979" i="144" s="1"/>
  <c r="AI979" i="144" s="1"/>
  <c r="AJ212" i="144"/>
  <c r="AE212" i="144"/>
  <c r="AG212" i="144" s="1"/>
  <c r="AI212" i="144" s="1"/>
  <c r="AF212" i="144"/>
  <c r="AH212" i="144" s="1"/>
  <c r="AJ246" i="144"/>
  <c r="AF246" i="144"/>
  <c r="AH246" i="144" s="1"/>
  <c r="AE246" i="144"/>
  <c r="AG246" i="144" s="1"/>
  <c r="AI246" i="144" s="1"/>
  <c r="AJ582" i="144"/>
  <c r="AF582" i="144"/>
  <c r="AH582" i="144" s="1"/>
  <c r="AE582" i="144"/>
  <c r="AG582" i="144" s="1"/>
  <c r="AI582" i="144" s="1"/>
  <c r="AJ702" i="144"/>
  <c r="AE702" i="144"/>
  <c r="AG702" i="144" s="1"/>
  <c r="AI702" i="144" s="1"/>
  <c r="AF702" i="144"/>
  <c r="AH702" i="144" s="1"/>
  <c r="AJ1008" i="144"/>
  <c r="AE1008" i="144"/>
  <c r="AG1008" i="144" s="1"/>
  <c r="AI1008" i="144" s="1"/>
  <c r="AF1008" i="144"/>
  <c r="AH1008" i="144" s="1"/>
  <c r="AJ982" i="144"/>
  <c r="AE982" i="144"/>
  <c r="AG982" i="144" s="1"/>
  <c r="AI982" i="144" s="1"/>
  <c r="AF982" i="144"/>
  <c r="AH982" i="144" s="1"/>
  <c r="AJ581" i="144"/>
  <c r="AF581" i="144"/>
  <c r="AH581" i="144" s="1"/>
  <c r="AE581" i="144"/>
  <c r="AG581" i="144" s="1"/>
  <c r="AI581" i="144" s="1"/>
  <c r="AJ253" i="144"/>
  <c r="AF253" i="144"/>
  <c r="AH253" i="144" s="1"/>
  <c r="AE253" i="144"/>
  <c r="AG253" i="144" s="1"/>
  <c r="AI253" i="144" s="1"/>
  <c r="AJ42" i="144"/>
  <c r="AF42" i="144"/>
  <c r="AH42" i="144" s="1"/>
  <c r="AE42" i="144"/>
  <c r="AG42" i="144" s="1"/>
  <c r="AI42" i="144" s="1"/>
  <c r="AJ297" i="144"/>
  <c r="AE297" i="144"/>
  <c r="AG297" i="144" s="1"/>
  <c r="AI297" i="144" s="1"/>
  <c r="AF297" i="144"/>
  <c r="AH297" i="144" s="1"/>
  <c r="AJ249" i="144"/>
  <c r="AE249" i="144"/>
  <c r="AG249" i="144" s="1"/>
  <c r="AI249" i="144" s="1"/>
  <c r="AF249" i="144"/>
  <c r="AH249" i="144" s="1"/>
  <c r="AJ58" i="144"/>
  <c r="AF58" i="144"/>
  <c r="AH58" i="144" s="1"/>
  <c r="AE58" i="144"/>
  <c r="AG58" i="144" s="1"/>
  <c r="AI58" i="144" s="1"/>
  <c r="AJ99" i="144"/>
  <c r="AF99" i="144"/>
  <c r="AH99" i="144" s="1"/>
  <c r="AE99" i="144"/>
  <c r="AG99" i="144" s="1"/>
  <c r="AI99" i="144" s="1"/>
  <c r="AJ752" i="144"/>
  <c r="AE752" i="144"/>
  <c r="AG752" i="144" s="1"/>
  <c r="AI752" i="144" s="1"/>
  <c r="AF752" i="144"/>
  <c r="AH752" i="144" s="1"/>
  <c r="AJ509" i="144"/>
  <c r="AF509" i="144"/>
  <c r="AH509" i="144" s="1"/>
  <c r="AE509" i="144"/>
  <c r="AG509" i="144" s="1"/>
  <c r="AI509" i="144" s="1"/>
  <c r="AJ296" i="144"/>
  <c r="AE296" i="144"/>
  <c r="AG296" i="144" s="1"/>
  <c r="AI296" i="144" s="1"/>
  <c r="AF296" i="144"/>
  <c r="AH296" i="144" s="1"/>
  <c r="AJ349" i="144"/>
  <c r="AF349" i="144"/>
  <c r="AH349" i="144" s="1"/>
  <c r="AE349" i="144"/>
  <c r="AG349" i="144" s="1"/>
  <c r="AI349" i="144" s="1"/>
  <c r="AJ319" i="144"/>
  <c r="AE319" i="144"/>
  <c r="AG319" i="144" s="1"/>
  <c r="AI319" i="144" s="1"/>
  <c r="AF319" i="144"/>
  <c r="AH319" i="144" s="1"/>
  <c r="AJ409" i="144"/>
  <c r="AE409" i="144"/>
  <c r="AG409" i="144" s="1"/>
  <c r="AI409" i="144" s="1"/>
  <c r="AF409" i="144"/>
  <c r="AH409" i="144" s="1"/>
  <c r="AJ433" i="144"/>
  <c r="AF433" i="144"/>
  <c r="AH433" i="144" s="1"/>
  <c r="AE433" i="144"/>
  <c r="AG433" i="144" s="1"/>
  <c r="AI433" i="144" s="1"/>
  <c r="AJ234" i="144"/>
  <c r="AE234" i="144"/>
  <c r="AG234" i="144" s="1"/>
  <c r="AI234" i="144" s="1"/>
  <c r="AF234" i="144"/>
  <c r="AH234" i="144" s="1"/>
  <c r="AJ495" i="144"/>
  <c r="AE495" i="144"/>
  <c r="AG495" i="144" s="1"/>
  <c r="AI495" i="144" s="1"/>
  <c r="AF495" i="144"/>
  <c r="AH495" i="144" s="1"/>
  <c r="AJ870" i="144"/>
  <c r="AE870" i="144"/>
  <c r="AG870" i="144" s="1"/>
  <c r="AI870" i="144" s="1"/>
  <c r="AF870" i="144"/>
  <c r="AH870" i="144" s="1"/>
  <c r="AJ404" i="144"/>
  <c r="AE404" i="144"/>
  <c r="AG404" i="144" s="1"/>
  <c r="AI404" i="144" s="1"/>
  <c r="AF404" i="144"/>
  <c r="AH404" i="144" s="1"/>
  <c r="AJ394" i="144"/>
  <c r="AE394" i="144"/>
  <c r="AG394" i="144" s="1"/>
  <c r="AI394" i="144" s="1"/>
  <c r="AF394" i="144"/>
  <c r="AH394" i="144" s="1"/>
  <c r="AJ397" i="144"/>
  <c r="AF397" i="144"/>
  <c r="AH397" i="144" s="1"/>
  <c r="AE397" i="144"/>
  <c r="AG397" i="144" s="1"/>
  <c r="AI397" i="144" s="1"/>
  <c r="AJ24" i="144"/>
  <c r="AE24" i="144"/>
  <c r="AG24" i="144" s="1"/>
  <c r="AI24" i="144" s="1"/>
  <c r="AF24" i="144"/>
  <c r="AH24" i="144" s="1"/>
  <c r="AJ170" i="144"/>
  <c r="AE170" i="144"/>
  <c r="AG170" i="144" s="1"/>
  <c r="AI170" i="144" s="1"/>
  <c r="AF170" i="144"/>
  <c r="AH170" i="144" s="1"/>
  <c r="AJ701" i="144"/>
  <c r="AE701" i="144"/>
  <c r="AG701" i="144" s="1"/>
  <c r="AI701" i="144" s="1"/>
  <c r="AF701" i="144"/>
  <c r="AH701" i="144" s="1"/>
  <c r="AJ759" i="144"/>
  <c r="AF759" i="144"/>
  <c r="AH759" i="144" s="1"/>
  <c r="AE759" i="144"/>
  <c r="AG759" i="144" s="1"/>
  <c r="AI759" i="144" s="1"/>
  <c r="AJ640" i="144"/>
  <c r="AE640" i="144"/>
  <c r="AG640" i="144" s="1"/>
  <c r="AI640" i="144" s="1"/>
  <c r="AF640" i="144"/>
  <c r="AH640" i="144" s="1"/>
  <c r="AJ865" i="144"/>
  <c r="AE865" i="144"/>
  <c r="AG865" i="144" s="1"/>
  <c r="AI865" i="144" s="1"/>
  <c r="AF865" i="144"/>
  <c r="AH865" i="144" s="1"/>
  <c r="AJ360" i="144"/>
  <c r="AE360" i="144"/>
  <c r="AG360" i="144" s="1"/>
  <c r="AI360" i="144" s="1"/>
  <c r="AF360" i="144"/>
  <c r="AH360" i="144" s="1"/>
  <c r="AJ161" i="144"/>
  <c r="AF161" i="144"/>
  <c r="AH161" i="144" s="1"/>
  <c r="AE161" i="144"/>
  <c r="AG161" i="144" s="1"/>
  <c r="AI161" i="144" s="1"/>
  <c r="AJ680" i="144"/>
  <c r="AF680" i="144"/>
  <c r="AH680" i="144" s="1"/>
  <c r="AE680" i="144"/>
  <c r="AG680" i="144" s="1"/>
  <c r="AI680" i="144" s="1"/>
  <c r="R426" i="144"/>
  <c r="R86" i="144"/>
  <c r="R21" i="144"/>
  <c r="R494" i="144"/>
  <c r="R505" i="144"/>
  <c r="R639" i="144"/>
  <c r="R682" i="144"/>
  <c r="R283" i="144"/>
  <c r="R204" i="144"/>
  <c r="R983" i="144"/>
  <c r="R654" i="144"/>
  <c r="R893" i="144"/>
  <c r="R406" i="144"/>
  <c r="R316" i="144"/>
  <c r="R460" i="144"/>
  <c r="R578" i="144"/>
  <c r="R157" i="144"/>
  <c r="R506" i="144"/>
  <c r="R694" i="144"/>
  <c r="R390" i="144"/>
  <c r="R551" i="144"/>
  <c r="R388" i="144"/>
  <c r="R90" i="144"/>
  <c r="R858" i="144"/>
  <c r="R112" i="144"/>
  <c r="R949" i="144"/>
  <c r="R750" i="144"/>
  <c r="R256" i="144"/>
  <c r="R313" i="144"/>
  <c r="R678" i="144"/>
  <c r="R155" i="144"/>
  <c r="R614" i="144"/>
  <c r="R979" i="144"/>
  <c r="R212" i="144"/>
  <c r="R246" i="144"/>
  <c r="R582" i="144"/>
  <c r="R702" i="144"/>
  <c r="R1008" i="144"/>
  <c r="R982" i="144"/>
  <c r="R581" i="144"/>
  <c r="R253" i="144"/>
  <c r="R42" i="144"/>
  <c r="R297" i="144"/>
  <c r="R249" i="144"/>
  <c r="R58" i="144"/>
  <c r="R99" i="144"/>
  <c r="R752" i="144"/>
  <c r="R509" i="144"/>
  <c r="R296" i="144"/>
  <c r="R349" i="144"/>
  <c r="R319" i="144"/>
  <c r="R409" i="144"/>
  <c r="R433" i="144"/>
  <c r="R234" i="144"/>
  <c r="R495" i="144"/>
  <c r="R870" i="144"/>
  <c r="R404" i="144"/>
  <c r="R394" i="144"/>
  <c r="R397" i="144"/>
  <c r="R24" i="144"/>
  <c r="R170" i="144"/>
  <c r="R701" i="144"/>
  <c r="R759" i="144"/>
  <c r="R640" i="144"/>
  <c r="R865" i="144"/>
  <c r="R360" i="144"/>
  <c r="R161" i="144"/>
  <c r="R680" i="144"/>
  <c r="AJ616" i="144"/>
  <c r="AE616" i="144"/>
  <c r="AG616" i="144" s="1"/>
  <c r="AI616" i="144" s="1"/>
  <c r="AF616" i="144"/>
  <c r="AH616" i="144" s="1"/>
  <c r="AJ431" i="144"/>
  <c r="AF431" i="144"/>
  <c r="AH431" i="144" s="1"/>
  <c r="AE431" i="144"/>
  <c r="AG431" i="144" s="1"/>
  <c r="AI431" i="144" s="1"/>
  <c r="AJ68" i="144"/>
  <c r="AF68" i="144"/>
  <c r="AH68" i="144" s="1"/>
  <c r="AE68" i="144"/>
  <c r="AG68" i="144" s="1"/>
  <c r="AI68" i="144" s="1"/>
  <c r="AJ612" i="144"/>
  <c r="AE612" i="144"/>
  <c r="AG612" i="144" s="1"/>
  <c r="AI612" i="144" s="1"/>
  <c r="AF612" i="144"/>
  <c r="AH612" i="144" s="1"/>
  <c r="AJ849" i="144"/>
  <c r="AF849" i="144"/>
  <c r="AH849" i="144" s="1"/>
  <c r="AE849" i="144"/>
  <c r="AG849" i="144" s="1"/>
  <c r="AI849" i="144" s="1"/>
  <c r="AJ579" i="144"/>
  <c r="AE579" i="144"/>
  <c r="AG579" i="144" s="1"/>
  <c r="AI579" i="144" s="1"/>
  <c r="AF579" i="144"/>
  <c r="AH579" i="144" s="1"/>
  <c r="AJ111" i="144"/>
  <c r="AE111" i="144"/>
  <c r="AG111" i="144" s="1"/>
  <c r="AI111" i="144" s="1"/>
  <c r="AF111" i="144"/>
  <c r="AH111" i="144" s="1"/>
  <c r="AJ452" i="144"/>
  <c r="AE452" i="144"/>
  <c r="AG452" i="144" s="1"/>
  <c r="AI452" i="144" s="1"/>
  <c r="AF452" i="144"/>
  <c r="AH452" i="144" s="1"/>
  <c r="AJ587" i="144"/>
  <c r="AE587" i="144"/>
  <c r="AG587" i="144" s="1"/>
  <c r="AI587" i="144" s="1"/>
  <c r="AF587" i="144"/>
  <c r="AH587" i="144" s="1"/>
  <c r="AJ284" i="144"/>
  <c r="AF284" i="144"/>
  <c r="AH284" i="144" s="1"/>
  <c r="AE284" i="144"/>
  <c r="AG284" i="144" s="1"/>
  <c r="AI284" i="144" s="1"/>
  <c r="AJ920" i="144"/>
  <c r="AF920" i="144"/>
  <c r="AH920" i="144" s="1"/>
  <c r="AE920" i="144"/>
  <c r="AG920" i="144" s="1"/>
  <c r="AI920" i="144" s="1"/>
  <c r="AJ559" i="144"/>
  <c r="AF559" i="144"/>
  <c r="AH559" i="144" s="1"/>
  <c r="AE559" i="144"/>
  <c r="AG559" i="144" s="1"/>
  <c r="AI559" i="144" s="1"/>
  <c r="AJ498" i="144"/>
  <c r="AE498" i="144"/>
  <c r="AG498" i="144" s="1"/>
  <c r="AI498" i="144" s="1"/>
  <c r="AF498" i="144"/>
  <c r="AH498" i="144" s="1"/>
  <c r="AJ722" i="144"/>
  <c r="AE722" i="144"/>
  <c r="AG722" i="144" s="1"/>
  <c r="AI722" i="144" s="1"/>
  <c r="AF722" i="144"/>
  <c r="AH722" i="144" s="1"/>
  <c r="AJ807" i="144"/>
  <c r="AE807" i="144"/>
  <c r="AG807" i="144" s="1"/>
  <c r="AI807" i="144" s="1"/>
  <c r="AF807" i="144"/>
  <c r="AH807" i="144" s="1"/>
  <c r="AJ478" i="144"/>
  <c r="AF478" i="144"/>
  <c r="AH478" i="144" s="1"/>
  <c r="AE478" i="144"/>
  <c r="AG478" i="144" s="1"/>
  <c r="AI478" i="144" s="1"/>
  <c r="AJ901" i="144"/>
  <c r="AE901" i="144"/>
  <c r="AG901" i="144" s="1"/>
  <c r="AI901" i="144" s="1"/>
  <c r="AF901" i="144"/>
  <c r="AH901" i="144" s="1"/>
  <c r="AJ877" i="144"/>
  <c r="AE877" i="144"/>
  <c r="AG877" i="144" s="1"/>
  <c r="AI877" i="144" s="1"/>
  <c r="AF877" i="144"/>
  <c r="AH877" i="144" s="1"/>
  <c r="AJ422" i="144"/>
  <c r="AE422" i="144"/>
  <c r="AG422" i="144" s="1"/>
  <c r="AI422" i="144" s="1"/>
  <c r="AF422" i="144"/>
  <c r="AH422" i="144" s="1"/>
  <c r="AJ365" i="144"/>
  <c r="AF365" i="144"/>
  <c r="AH365" i="144" s="1"/>
  <c r="AE365" i="144"/>
  <c r="AG365" i="144" s="1"/>
  <c r="AI365" i="144" s="1"/>
  <c r="AJ668" i="144"/>
  <c r="AE668" i="144"/>
  <c r="AG668" i="144" s="1"/>
  <c r="AI668" i="144" s="1"/>
  <c r="AF668" i="144"/>
  <c r="AH668" i="144" s="1"/>
  <c r="AJ818" i="144"/>
  <c r="AF818" i="144"/>
  <c r="AH818" i="144" s="1"/>
  <c r="AE818" i="144"/>
  <c r="AG818" i="144" s="1"/>
  <c r="AI818" i="144" s="1"/>
  <c r="AJ855" i="144"/>
  <c r="AE855" i="144"/>
  <c r="AG855" i="144" s="1"/>
  <c r="AI855" i="144" s="1"/>
  <c r="AF855" i="144"/>
  <c r="AH855" i="144" s="1"/>
  <c r="AJ449" i="144"/>
  <c r="AF449" i="144"/>
  <c r="AH449" i="144" s="1"/>
  <c r="AE449" i="144"/>
  <c r="AG449" i="144" s="1"/>
  <c r="AI449" i="144" s="1"/>
  <c r="AJ305" i="144"/>
  <c r="AF305" i="144"/>
  <c r="AH305" i="144" s="1"/>
  <c r="AE305" i="144"/>
  <c r="AG305" i="144" s="1"/>
  <c r="AI305" i="144" s="1"/>
  <c r="AJ285" i="144"/>
  <c r="AE285" i="144"/>
  <c r="AG285" i="144" s="1"/>
  <c r="AI285" i="144" s="1"/>
  <c r="AF285" i="144"/>
  <c r="AH285" i="144" s="1"/>
  <c r="AJ141" i="144"/>
  <c r="AF141" i="144"/>
  <c r="AH141" i="144" s="1"/>
  <c r="AE141" i="144"/>
  <c r="AG141" i="144" s="1"/>
  <c r="AI141" i="144" s="1"/>
  <c r="AJ710" i="144"/>
  <c r="AE710" i="144"/>
  <c r="AG710" i="144" s="1"/>
  <c r="AI710" i="144" s="1"/>
  <c r="AF710" i="144"/>
  <c r="AH710" i="144" s="1"/>
  <c r="AJ538" i="144"/>
  <c r="AF538" i="144"/>
  <c r="AH538" i="144" s="1"/>
  <c r="AE538" i="144"/>
  <c r="AG538" i="144" s="1"/>
  <c r="AI538" i="144" s="1"/>
  <c r="AJ613" i="144"/>
  <c r="AF613" i="144"/>
  <c r="AH613" i="144" s="1"/>
  <c r="AE613" i="144"/>
  <c r="AG613" i="144" s="1"/>
  <c r="AI613" i="144" s="1"/>
  <c r="AJ289" i="144"/>
  <c r="AF289" i="144"/>
  <c r="AH289" i="144" s="1"/>
  <c r="AE289" i="144"/>
  <c r="AG289" i="144" s="1"/>
  <c r="AI289" i="144" s="1"/>
  <c r="AJ403" i="144"/>
  <c r="AE403" i="144"/>
  <c r="AG403" i="144" s="1"/>
  <c r="AI403" i="144" s="1"/>
  <c r="AF403" i="144"/>
  <c r="AH403" i="144" s="1"/>
  <c r="AJ398" i="144"/>
  <c r="AE398" i="144"/>
  <c r="AG398" i="144" s="1"/>
  <c r="AI398" i="144" s="1"/>
  <c r="AF398" i="144"/>
  <c r="AH398" i="144" s="1"/>
  <c r="AJ76" i="144"/>
  <c r="AF76" i="144"/>
  <c r="AH76" i="144" s="1"/>
  <c r="AE76" i="144"/>
  <c r="AG76" i="144" s="1"/>
  <c r="AI76" i="144" s="1"/>
  <c r="AJ218" i="144"/>
  <c r="AE218" i="144"/>
  <c r="AG218" i="144" s="1"/>
  <c r="AI218" i="144" s="1"/>
  <c r="AF218" i="144"/>
  <c r="AH218" i="144" s="1"/>
  <c r="AJ352" i="144"/>
  <c r="AF352" i="144"/>
  <c r="AH352" i="144" s="1"/>
  <c r="AE352" i="144"/>
  <c r="AG352" i="144" s="1"/>
  <c r="AI352" i="144" s="1"/>
  <c r="AJ16" i="144"/>
  <c r="AE16" i="144"/>
  <c r="AG16" i="144" s="1"/>
  <c r="AI16" i="144" s="1"/>
  <c r="AF16" i="144"/>
  <c r="AJ539" i="144"/>
  <c r="AE539" i="144"/>
  <c r="AG539" i="144" s="1"/>
  <c r="AI539" i="144" s="1"/>
  <c r="AF539" i="144"/>
  <c r="AH539" i="144" s="1"/>
  <c r="AJ354" i="144"/>
  <c r="AE354" i="144"/>
  <c r="AG354" i="144" s="1"/>
  <c r="AI354" i="144" s="1"/>
  <c r="AF354" i="144"/>
  <c r="AH354" i="144" s="1"/>
  <c r="AJ518" i="144"/>
  <c r="AE518" i="144"/>
  <c r="AG518" i="144" s="1"/>
  <c r="AI518" i="144" s="1"/>
  <c r="AF518" i="144"/>
  <c r="AH518" i="144" s="1"/>
  <c r="AJ810" i="144"/>
  <c r="AF810" i="144"/>
  <c r="AH810" i="144" s="1"/>
  <c r="AE810" i="144"/>
  <c r="AG810" i="144" s="1"/>
  <c r="AI810" i="144" s="1"/>
  <c r="AJ911" i="144"/>
  <c r="AE911" i="144"/>
  <c r="AG911" i="144" s="1"/>
  <c r="AI911" i="144" s="1"/>
  <c r="AF911" i="144"/>
  <c r="AH911" i="144" s="1"/>
  <c r="AJ226" i="144"/>
  <c r="AF226" i="144"/>
  <c r="AH226" i="144" s="1"/>
  <c r="AE226" i="144"/>
  <c r="AG226" i="144" s="1"/>
  <c r="AI226" i="144" s="1"/>
  <c r="AJ585" i="144"/>
  <c r="AF585" i="144"/>
  <c r="AH585" i="144" s="1"/>
  <c r="AE585" i="144"/>
  <c r="AG585" i="144" s="1"/>
  <c r="AI585" i="144" s="1"/>
  <c r="AJ490" i="144"/>
  <c r="AE490" i="144"/>
  <c r="AG490" i="144" s="1"/>
  <c r="AI490" i="144" s="1"/>
  <c r="AF490" i="144"/>
  <c r="AH490" i="144" s="1"/>
  <c r="AJ847" i="144"/>
  <c r="AF847" i="144"/>
  <c r="AH847" i="144" s="1"/>
  <c r="AE847" i="144"/>
  <c r="AG847" i="144" s="1"/>
  <c r="AI847" i="144" s="1"/>
  <c r="AJ377" i="144"/>
  <c r="AF377" i="144"/>
  <c r="AH377" i="144" s="1"/>
  <c r="AE377" i="144"/>
  <c r="AG377" i="144" s="1"/>
  <c r="AI377" i="144" s="1"/>
  <c r="AJ574" i="144"/>
  <c r="AF574" i="144"/>
  <c r="AH574" i="144" s="1"/>
  <c r="AE574" i="144"/>
  <c r="AG574" i="144" s="1"/>
  <c r="AI574" i="144" s="1"/>
  <c r="AJ504" i="144"/>
  <c r="AE504" i="144"/>
  <c r="AG504" i="144" s="1"/>
  <c r="AI504" i="144" s="1"/>
  <c r="AF504" i="144"/>
  <c r="AH504" i="144" s="1"/>
  <c r="AJ327" i="144"/>
  <c r="AE327" i="144"/>
  <c r="AG327" i="144" s="1"/>
  <c r="AI327" i="144" s="1"/>
  <c r="AF327" i="144"/>
  <c r="AH327" i="144" s="1"/>
  <c r="AJ88" i="144"/>
  <c r="AF88" i="144"/>
  <c r="AH88" i="144" s="1"/>
  <c r="AE88" i="144"/>
  <c r="AG88" i="144" s="1"/>
  <c r="AI88" i="144" s="1"/>
  <c r="AJ716" i="144"/>
  <c r="AE716" i="144"/>
  <c r="AG716" i="144" s="1"/>
  <c r="AI716" i="144" s="1"/>
  <c r="AF716" i="144"/>
  <c r="AH716" i="144" s="1"/>
  <c r="AJ116" i="144"/>
  <c r="AE116" i="144"/>
  <c r="AG116" i="144" s="1"/>
  <c r="AI116" i="144" s="1"/>
  <c r="AF116" i="144"/>
  <c r="AH116" i="144" s="1"/>
  <c r="AJ330" i="144"/>
  <c r="AE330" i="144"/>
  <c r="AG330" i="144" s="1"/>
  <c r="AI330" i="144" s="1"/>
  <c r="AF330" i="144"/>
  <c r="AH330" i="144" s="1"/>
  <c r="AJ610" i="144"/>
  <c r="AE610" i="144"/>
  <c r="AG610" i="144" s="1"/>
  <c r="AI610" i="144" s="1"/>
  <c r="AF610" i="144"/>
  <c r="AH610" i="144" s="1"/>
  <c r="AJ332" i="144"/>
  <c r="AF332" i="144"/>
  <c r="AH332" i="144" s="1"/>
  <c r="AE332" i="144"/>
  <c r="AG332" i="144" s="1"/>
  <c r="AI332" i="144" s="1"/>
  <c r="AJ996" i="144"/>
  <c r="AE996" i="144"/>
  <c r="AG996" i="144" s="1"/>
  <c r="AI996" i="144" s="1"/>
  <c r="AF996" i="144"/>
  <c r="AH996" i="144" s="1"/>
  <c r="AJ166" i="144"/>
  <c r="AF166" i="144"/>
  <c r="AH166" i="144" s="1"/>
  <c r="AE166" i="144"/>
  <c r="AG166" i="144" s="1"/>
  <c r="AI166" i="144" s="1"/>
  <c r="AJ384" i="144"/>
  <c r="AE384" i="144"/>
  <c r="AG384" i="144" s="1"/>
  <c r="AI384" i="144" s="1"/>
  <c r="AF384" i="144"/>
  <c r="AH384" i="144" s="1"/>
  <c r="AJ845" i="144"/>
  <c r="AF845" i="144"/>
  <c r="AH845" i="144" s="1"/>
  <c r="AE845" i="144"/>
  <c r="AG845" i="144" s="1"/>
  <c r="AI845" i="144" s="1"/>
  <c r="AJ482" i="144"/>
  <c r="AF482" i="144"/>
  <c r="AH482" i="144" s="1"/>
  <c r="AE482" i="144"/>
  <c r="AG482" i="144" s="1"/>
  <c r="AI482" i="144" s="1"/>
  <c r="AJ358" i="144"/>
  <c r="AF358" i="144"/>
  <c r="AH358" i="144" s="1"/>
  <c r="AE358" i="144"/>
  <c r="AG358" i="144" s="1"/>
  <c r="AI358" i="144" s="1"/>
  <c r="AJ598" i="144"/>
  <c r="AE598" i="144"/>
  <c r="AG598" i="144" s="1"/>
  <c r="AI598" i="144" s="1"/>
  <c r="AF598" i="144"/>
  <c r="AH598" i="144" s="1"/>
  <c r="AJ469" i="144"/>
  <c r="AE469" i="144"/>
  <c r="AG469" i="144" s="1"/>
  <c r="AI469" i="144" s="1"/>
  <c r="AF469" i="144"/>
  <c r="AH469" i="144" s="1"/>
  <c r="AJ765" i="144"/>
  <c r="AF765" i="144"/>
  <c r="AH765" i="144" s="1"/>
  <c r="AE765" i="144"/>
  <c r="AG765" i="144" s="1"/>
  <c r="AI765" i="144" s="1"/>
  <c r="AJ472" i="144"/>
  <c r="AE472" i="144"/>
  <c r="AG472" i="144" s="1"/>
  <c r="AI472" i="144" s="1"/>
  <c r="AF472" i="144"/>
  <c r="AH472" i="144" s="1"/>
  <c r="AJ430" i="144"/>
  <c r="AE430" i="144"/>
  <c r="AG430" i="144" s="1"/>
  <c r="AI430" i="144" s="1"/>
  <c r="AF430" i="144"/>
  <c r="AH430" i="144" s="1"/>
  <c r="AJ632" i="144"/>
  <c r="AF632" i="144"/>
  <c r="AH632" i="144" s="1"/>
  <c r="AE632" i="144"/>
  <c r="AG632" i="144" s="1"/>
  <c r="AI632" i="144" s="1"/>
  <c r="AJ558" i="144"/>
  <c r="AE558" i="144"/>
  <c r="AG558" i="144" s="1"/>
  <c r="AI558" i="144" s="1"/>
  <c r="AF558" i="144"/>
  <c r="AH558" i="144" s="1"/>
  <c r="AJ413" i="144"/>
  <c r="AE413" i="144"/>
  <c r="AG413" i="144" s="1"/>
  <c r="AI413" i="144" s="1"/>
  <c r="AF413" i="144"/>
  <c r="AH413" i="144" s="1"/>
  <c r="AJ315" i="144"/>
  <c r="AE315" i="144"/>
  <c r="AG315" i="144" s="1"/>
  <c r="AI315" i="144" s="1"/>
  <c r="AF315" i="144"/>
  <c r="AH315" i="144" s="1"/>
  <c r="AJ735" i="144"/>
  <c r="AE735" i="144"/>
  <c r="AG735" i="144" s="1"/>
  <c r="AI735" i="144" s="1"/>
  <c r="AF735" i="144"/>
  <c r="AH735" i="144" s="1"/>
  <c r="AJ267" i="144"/>
  <c r="AF267" i="144"/>
  <c r="AH267" i="144" s="1"/>
  <c r="AE267" i="144"/>
  <c r="AG267" i="144" s="1"/>
  <c r="AI267" i="144" s="1"/>
  <c r="AJ591" i="144"/>
  <c r="AE591" i="144"/>
  <c r="AG591" i="144" s="1"/>
  <c r="AI591" i="144" s="1"/>
  <c r="AF591" i="144"/>
  <c r="AH591" i="144" s="1"/>
  <c r="AJ657" i="144"/>
  <c r="AE657" i="144"/>
  <c r="AG657" i="144" s="1"/>
  <c r="AI657" i="144" s="1"/>
  <c r="AF657" i="144"/>
  <c r="AH657" i="144" s="1"/>
  <c r="AJ826" i="144"/>
  <c r="AF826" i="144"/>
  <c r="AH826" i="144" s="1"/>
  <c r="AE826" i="144"/>
  <c r="AG826" i="144" s="1"/>
  <c r="AI826" i="144" s="1"/>
  <c r="AJ79" i="144"/>
  <c r="AF79" i="144"/>
  <c r="AH79" i="144" s="1"/>
  <c r="AE79" i="144"/>
  <c r="AG79" i="144" s="1"/>
  <c r="AI79" i="144" s="1"/>
  <c r="AJ149" i="144"/>
  <c r="AF149" i="144"/>
  <c r="AH149" i="144" s="1"/>
  <c r="AE149" i="144"/>
  <c r="AG149" i="144" s="1"/>
  <c r="AI149" i="144" s="1"/>
  <c r="AJ941" i="144"/>
  <c r="AE941" i="144"/>
  <c r="AG941" i="144" s="1"/>
  <c r="AI941" i="144" s="1"/>
  <c r="AF941" i="144"/>
  <c r="AH941" i="144" s="1"/>
  <c r="AJ674" i="144"/>
  <c r="AE674" i="144"/>
  <c r="AG674" i="144" s="1"/>
  <c r="AI674" i="144" s="1"/>
  <c r="AF674" i="144"/>
  <c r="AH674" i="144" s="1"/>
  <c r="AJ897" i="144"/>
  <c r="AE897" i="144"/>
  <c r="AG897" i="144" s="1"/>
  <c r="AI897" i="144" s="1"/>
  <c r="AF897" i="144"/>
  <c r="AH897" i="144" s="1"/>
  <c r="AJ191" i="144"/>
  <c r="AE191" i="144"/>
  <c r="AG191" i="144" s="1"/>
  <c r="AI191" i="144" s="1"/>
  <c r="AF191" i="144"/>
  <c r="AH191" i="144" s="1"/>
  <c r="AJ113" i="144"/>
  <c r="AE113" i="144"/>
  <c r="AG113" i="144" s="1"/>
  <c r="AI113" i="144" s="1"/>
  <c r="AF113" i="144"/>
  <c r="AH113" i="144" s="1"/>
  <c r="AJ337" i="144"/>
  <c r="AE337" i="144"/>
  <c r="AG337" i="144" s="1"/>
  <c r="AI337" i="144" s="1"/>
  <c r="AF337" i="144"/>
  <c r="AH337" i="144" s="1"/>
  <c r="AJ679" i="144"/>
  <c r="AF679" i="144"/>
  <c r="AH679" i="144" s="1"/>
  <c r="AE679" i="144"/>
  <c r="AG679" i="144" s="1"/>
  <c r="AI679" i="144" s="1"/>
  <c r="AJ351" i="144"/>
  <c r="AE351" i="144"/>
  <c r="AG351" i="144" s="1"/>
  <c r="AI351" i="144" s="1"/>
  <c r="AF351" i="144"/>
  <c r="AH351" i="144" s="1"/>
  <c r="AJ742" i="144"/>
  <c r="AF742" i="144"/>
  <c r="AH742" i="144" s="1"/>
  <c r="AE742" i="144"/>
  <c r="AG742" i="144" s="1"/>
  <c r="AI742" i="144" s="1"/>
  <c r="AJ169" i="144"/>
  <c r="AE169" i="144"/>
  <c r="AG169" i="144" s="1"/>
  <c r="AI169" i="144" s="1"/>
  <c r="AF169" i="144"/>
  <c r="AH169" i="144" s="1"/>
  <c r="AJ205" i="144"/>
  <c r="AF205" i="144"/>
  <c r="AH205" i="144" s="1"/>
  <c r="AE205" i="144"/>
  <c r="AG205" i="144" s="1"/>
  <c r="AI205" i="144" s="1"/>
  <c r="AJ959" i="144"/>
  <c r="AF959" i="144"/>
  <c r="AH959" i="144" s="1"/>
  <c r="AE959" i="144"/>
  <c r="AG959" i="144" s="1"/>
  <c r="AI959" i="144" s="1"/>
  <c r="AJ44" i="144"/>
  <c r="AE44" i="144"/>
  <c r="AG44" i="144" s="1"/>
  <c r="AI44" i="144" s="1"/>
  <c r="AF44" i="144"/>
  <c r="AH44" i="144" s="1"/>
  <c r="AJ381" i="144"/>
  <c r="AF381" i="144"/>
  <c r="AH381" i="144" s="1"/>
  <c r="AE381" i="144"/>
  <c r="AG381" i="144" s="1"/>
  <c r="AI381" i="144" s="1"/>
  <c r="AJ340" i="144"/>
  <c r="AF340" i="144"/>
  <c r="AH340" i="144" s="1"/>
  <c r="AE340" i="144"/>
  <c r="AG340" i="144" s="1"/>
  <c r="AI340" i="144" s="1"/>
  <c r="AJ755" i="144"/>
  <c r="AF755" i="144"/>
  <c r="AH755" i="144" s="1"/>
  <c r="AE755" i="144"/>
  <c r="AG755" i="144" s="1"/>
  <c r="AI755" i="144" s="1"/>
  <c r="AJ442" i="144"/>
  <c r="AE442" i="144"/>
  <c r="AG442" i="144" s="1"/>
  <c r="AI442" i="144" s="1"/>
  <c r="AF442" i="144"/>
  <c r="AH442" i="144" s="1"/>
  <c r="AJ339" i="144"/>
  <c r="AE339" i="144"/>
  <c r="AG339" i="144" s="1"/>
  <c r="AI339" i="144" s="1"/>
  <c r="AF339" i="144"/>
  <c r="AH339" i="144" s="1"/>
  <c r="AJ719" i="144"/>
  <c r="AF719" i="144"/>
  <c r="AH719" i="144" s="1"/>
  <c r="AE719" i="144"/>
  <c r="AG719" i="144" s="1"/>
  <c r="AI719" i="144" s="1"/>
  <c r="AJ744" i="144"/>
  <c r="AE744" i="144"/>
  <c r="AG744" i="144" s="1"/>
  <c r="AI744" i="144" s="1"/>
  <c r="AF744" i="144"/>
  <c r="AH744" i="144" s="1"/>
  <c r="AJ830" i="144"/>
  <c r="AE830" i="144"/>
  <c r="AG830" i="144" s="1"/>
  <c r="AI830" i="144" s="1"/>
  <c r="AF830" i="144"/>
  <c r="AH830" i="144" s="1"/>
  <c r="AJ762" i="144"/>
  <c r="AE762" i="144"/>
  <c r="AG762" i="144" s="1"/>
  <c r="AI762" i="144" s="1"/>
  <c r="AF762" i="144"/>
  <c r="AH762" i="144" s="1"/>
  <c r="AJ607" i="144"/>
  <c r="AF607" i="144"/>
  <c r="AH607" i="144" s="1"/>
  <c r="AE607" i="144"/>
  <c r="AG607" i="144" s="1"/>
  <c r="AI607" i="144" s="1"/>
  <c r="AJ143" i="144"/>
  <c r="AE143" i="144"/>
  <c r="AG143" i="144" s="1"/>
  <c r="AI143" i="144" s="1"/>
  <c r="AF143" i="144"/>
  <c r="AH143" i="144" s="1"/>
  <c r="AJ230" i="144"/>
  <c r="AF230" i="144"/>
  <c r="AH230" i="144" s="1"/>
  <c r="AE230" i="144"/>
  <c r="AG230" i="144" s="1"/>
  <c r="AI230" i="144" s="1"/>
  <c r="AJ521" i="144"/>
  <c r="AE521" i="144"/>
  <c r="AG521" i="144" s="1"/>
  <c r="AI521" i="144" s="1"/>
  <c r="AF521" i="144"/>
  <c r="AH521" i="144" s="1"/>
  <c r="AJ424" i="144"/>
  <c r="AE424" i="144"/>
  <c r="AG424" i="144" s="1"/>
  <c r="AI424" i="144" s="1"/>
  <c r="AF424" i="144"/>
  <c r="AH424" i="144" s="1"/>
  <c r="AJ370" i="144"/>
  <c r="AF370" i="144"/>
  <c r="AH370" i="144" s="1"/>
  <c r="AE370" i="144"/>
  <c r="AG370" i="144" s="1"/>
  <c r="AI370" i="144" s="1"/>
  <c r="AJ382" i="144"/>
  <c r="AF382" i="144"/>
  <c r="AH382" i="144" s="1"/>
  <c r="AE382" i="144"/>
  <c r="AG382" i="144" s="1"/>
  <c r="AI382" i="144" s="1"/>
  <c r="AJ35" i="144"/>
  <c r="AE35" i="144"/>
  <c r="AG35" i="144" s="1"/>
  <c r="AI35" i="144" s="1"/>
  <c r="AF35" i="144"/>
  <c r="AH35" i="144" s="1"/>
  <c r="AJ464" i="144"/>
  <c r="AE464" i="144"/>
  <c r="AG464" i="144" s="1"/>
  <c r="AI464" i="144" s="1"/>
  <c r="AF464" i="144"/>
  <c r="AH464" i="144" s="1"/>
  <c r="AJ789" i="144"/>
  <c r="AF789" i="144"/>
  <c r="AH789" i="144" s="1"/>
  <c r="AE789" i="144"/>
  <c r="AG789" i="144" s="1"/>
  <c r="AI789" i="144" s="1"/>
  <c r="AJ453" i="144"/>
  <c r="AF453" i="144"/>
  <c r="AH453" i="144" s="1"/>
  <c r="AE453" i="144"/>
  <c r="AG453" i="144" s="1"/>
  <c r="AI453" i="144" s="1"/>
  <c r="AJ641" i="144"/>
  <c r="AE641" i="144"/>
  <c r="AG641" i="144" s="1"/>
  <c r="AI641" i="144" s="1"/>
  <c r="AF641" i="144"/>
  <c r="AH641" i="144" s="1"/>
  <c r="AJ626" i="144"/>
  <c r="AE626" i="144"/>
  <c r="AG626" i="144" s="1"/>
  <c r="AI626" i="144" s="1"/>
  <c r="AF626" i="144"/>
  <c r="AH626" i="144" s="1"/>
  <c r="AJ795" i="144"/>
  <c r="AE795" i="144"/>
  <c r="AG795" i="144" s="1"/>
  <c r="AI795" i="144" s="1"/>
  <c r="AF795" i="144"/>
  <c r="AH795" i="144" s="1"/>
  <c r="AJ796" i="144"/>
  <c r="AE796" i="144"/>
  <c r="AG796" i="144" s="1"/>
  <c r="AI796" i="144" s="1"/>
  <c r="AF796" i="144"/>
  <c r="AH796" i="144" s="1"/>
  <c r="AJ1004" i="144"/>
  <c r="AF1004" i="144"/>
  <c r="AH1004" i="144" s="1"/>
  <c r="AE1004" i="144"/>
  <c r="AG1004" i="144" s="1"/>
  <c r="AI1004" i="144" s="1"/>
  <c r="AJ892" i="144"/>
  <c r="AF892" i="144"/>
  <c r="AH892" i="144" s="1"/>
  <c r="AE892" i="144"/>
  <c r="AG892" i="144" s="1"/>
  <c r="AI892" i="144" s="1"/>
  <c r="AJ851" i="144"/>
  <c r="AE851" i="144"/>
  <c r="AG851" i="144" s="1"/>
  <c r="AI851" i="144" s="1"/>
  <c r="AF851" i="144"/>
  <c r="AH851" i="144" s="1"/>
  <c r="AJ344" i="144"/>
  <c r="AF344" i="144"/>
  <c r="AH344" i="144" s="1"/>
  <c r="AE344" i="144"/>
  <c r="AG344" i="144" s="1"/>
  <c r="AI344" i="144" s="1"/>
  <c r="AJ663" i="144"/>
  <c r="AF663" i="144"/>
  <c r="AH663" i="144" s="1"/>
  <c r="AE663" i="144"/>
  <c r="AG663" i="144" s="1"/>
  <c r="AI663" i="144" s="1"/>
  <c r="AJ700" i="144"/>
  <c r="AE700" i="144"/>
  <c r="AG700" i="144" s="1"/>
  <c r="AI700" i="144" s="1"/>
  <c r="AF700" i="144"/>
  <c r="AH700" i="144" s="1"/>
  <c r="AJ125" i="144"/>
  <c r="AE125" i="144"/>
  <c r="AG125" i="144" s="1"/>
  <c r="AI125" i="144" s="1"/>
  <c r="AF125" i="144"/>
  <c r="AH125" i="144" s="1"/>
  <c r="AJ970" i="144"/>
  <c r="AE970" i="144"/>
  <c r="AG970" i="144" s="1"/>
  <c r="AI970" i="144" s="1"/>
  <c r="AF970" i="144"/>
  <c r="AH970" i="144" s="1"/>
  <c r="AJ825" i="144"/>
  <c r="AE825" i="144"/>
  <c r="AG825" i="144" s="1"/>
  <c r="AI825" i="144" s="1"/>
  <c r="AF825" i="144"/>
  <c r="AH825" i="144" s="1"/>
  <c r="AJ546" i="144"/>
  <c r="AF546" i="144"/>
  <c r="AH546" i="144" s="1"/>
  <c r="AE546" i="144"/>
  <c r="AG546" i="144" s="1"/>
  <c r="AI546" i="144" s="1"/>
  <c r="AJ242" i="144"/>
  <c r="AE242" i="144"/>
  <c r="AG242" i="144" s="1"/>
  <c r="AI242" i="144" s="1"/>
  <c r="AF242" i="144"/>
  <c r="AH242" i="144" s="1"/>
  <c r="AJ118" i="144"/>
  <c r="AF118" i="144"/>
  <c r="AH118" i="144" s="1"/>
  <c r="AE118" i="144"/>
  <c r="AG118" i="144" s="1"/>
  <c r="AI118" i="144" s="1"/>
  <c r="AJ895" i="144"/>
  <c r="AF895" i="144"/>
  <c r="AH895" i="144" s="1"/>
  <c r="AE895" i="144"/>
  <c r="AG895" i="144" s="1"/>
  <c r="AI895" i="144" s="1"/>
  <c r="AJ151" i="144"/>
  <c r="AE151" i="144"/>
  <c r="AG151" i="144" s="1"/>
  <c r="AI151" i="144" s="1"/>
  <c r="AF151" i="144"/>
  <c r="AH151" i="144" s="1"/>
  <c r="AJ301" i="144"/>
  <c r="AE301" i="144"/>
  <c r="AG301" i="144" s="1"/>
  <c r="AI301" i="144" s="1"/>
  <c r="AF301" i="144"/>
  <c r="AH301" i="144" s="1"/>
  <c r="AJ414" i="144"/>
  <c r="AF414" i="144"/>
  <c r="AH414" i="144" s="1"/>
  <c r="AE414" i="144"/>
  <c r="AG414" i="144" s="1"/>
  <c r="AI414" i="144" s="1"/>
  <c r="AJ392" i="144"/>
  <c r="AF392" i="144"/>
  <c r="AH392" i="144" s="1"/>
  <c r="AE392" i="144"/>
  <c r="AG392" i="144" s="1"/>
  <c r="AI392" i="144" s="1"/>
  <c r="AJ357" i="144"/>
  <c r="AE357" i="144"/>
  <c r="AG357" i="144" s="1"/>
  <c r="AI357" i="144" s="1"/>
  <c r="AF357" i="144"/>
  <c r="AH357" i="144" s="1"/>
  <c r="AJ656" i="144"/>
  <c r="AF656" i="144"/>
  <c r="AH656" i="144" s="1"/>
  <c r="AE656" i="144"/>
  <c r="AG656" i="144" s="1"/>
  <c r="AI656" i="144" s="1"/>
  <c r="AJ74" i="144"/>
  <c r="AF74" i="144"/>
  <c r="AH74" i="144" s="1"/>
  <c r="AE74" i="144"/>
  <c r="AG74" i="144" s="1"/>
  <c r="AI74" i="144" s="1"/>
  <c r="AJ206" i="144"/>
  <c r="AE206" i="144"/>
  <c r="AG206" i="144" s="1"/>
  <c r="AI206" i="144" s="1"/>
  <c r="AF206" i="144"/>
  <c r="AH206" i="144" s="1"/>
  <c r="AJ436" i="144"/>
  <c r="AE436" i="144"/>
  <c r="AG436" i="144" s="1"/>
  <c r="AI436" i="144" s="1"/>
  <c r="AF436" i="144"/>
  <c r="AH436" i="144" s="1"/>
  <c r="AJ571" i="144"/>
  <c r="AF571" i="144"/>
  <c r="AH571" i="144" s="1"/>
  <c r="AE571" i="144"/>
  <c r="AG571" i="144" s="1"/>
  <c r="AI571" i="144" s="1"/>
  <c r="AJ299" i="144"/>
  <c r="AE299" i="144"/>
  <c r="AG299" i="144" s="1"/>
  <c r="AI299" i="144" s="1"/>
  <c r="AF299" i="144"/>
  <c r="AH299" i="144" s="1"/>
  <c r="AJ60" i="144"/>
  <c r="AE60" i="144"/>
  <c r="AG60" i="144" s="1"/>
  <c r="AI60" i="144" s="1"/>
  <c r="AF60" i="144"/>
  <c r="AH60" i="144" s="1"/>
  <c r="AJ821" i="144"/>
  <c r="AF821" i="144"/>
  <c r="AH821" i="144" s="1"/>
  <c r="AE821" i="144"/>
  <c r="AG821" i="144" s="1"/>
  <c r="AI821" i="144" s="1"/>
  <c r="AJ706" i="144"/>
  <c r="AE706" i="144"/>
  <c r="AG706" i="144" s="1"/>
  <c r="AI706" i="144" s="1"/>
  <c r="AF706" i="144"/>
  <c r="AH706" i="144" s="1"/>
  <c r="AJ522" i="144"/>
  <c r="AF522" i="144"/>
  <c r="AH522" i="144" s="1"/>
  <c r="AE522" i="144"/>
  <c r="AG522" i="144" s="1"/>
  <c r="AI522" i="144" s="1"/>
  <c r="AJ705" i="144"/>
  <c r="AE705" i="144"/>
  <c r="AG705" i="144" s="1"/>
  <c r="AI705" i="144" s="1"/>
  <c r="AF705" i="144"/>
  <c r="AH705" i="144" s="1"/>
  <c r="AJ594" i="144"/>
  <c r="AF594" i="144"/>
  <c r="AH594" i="144" s="1"/>
  <c r="AE594" i="144"/>
  <c r="AG594" i="144" s="1"/>
  <c r="AI594" i="144" s="1"/>
  <c r="AJ374" i="144"/>
  <c r="AE374" i="144"/>
  <c r="AG374" i="144" s="1"/>
  <c r="AI374" i="144" s="1"/>
  <c r="AF374" i="144"/>
  <c r="AH374" i="144" s="1"/>
  <c r="AJ465" i="144"/>
  <c r="AF465" i="144"/>
  <c r="AH465" i="144" s="1"/>
  <c r="AE465" i="144"/>
  <c r="AG465" i="144" s="1"/>
  <c r="AI465" i="144" s="1"/>
  <c r="AJ690" i="144"/>
  <c r="AF690" i="144"/>
  <c r="AH690" i="144" s="1"/>
  <c r="AE690" i="144"/>
  <c r="AG690" i="144" s="1"/>
  <c r="AI690" i="144" s="1"/>
  <c r="AJ954" i="144"/>
  <c r="AF954" i="144"/>
  <c r="AH954" i="144" s="1"/>
  <c r="AE954" i="144"/>
  <c r="AG954" i="144" s="1"/>
  <c r="AI954" i="144" s="1"/>
  <c r="AJ688" i="144"/>
  <c r="AF688" i="144"/>
  <c r="AH688" i="144" s="1"/>
  <c r="AE688" i="144"/>
  <c r="AG688" i="144" s="1"/>
  <c r="AI688" i="144" s="1"/>
  <c r="AJ837" i="144"/>
  <c r="AE837" i="144"/>
  <c r="AG837" i="144" s="1"/>
  <c r="AI837" i="144" s="1"/>
  <c r="AF837" i="144"/>
  <c r="AH837" i="144" s="1"/>
  <c r="AJ174" i="144"/>
  <c r="AE174" i="144"/>
  <c r="AG174" i="144" s="1"/>
  <c r="AI174" i="144" s="1"/>
  <c r="AF174" i="144"/>
  <c r="AH174" i="144" s="1"/>
  <c r="AJ611" i="144"/>
  <c r="AF611" i="144"/>
  <c r="AH611" i="144" s="1"/>
  <c r="AE611" i="144"/>
  <c r="AG611" i="144" s="1"/>
  <c r="AI611" i="144" s="1"/>
  <c r="AJ741" i="144"/>
  <c r="AE741" i="144"/>
  <c r="AG741" i="144" s="1"/>
  <c r="AI741" i="144" s="1"/>
  <c r="AF741" i="144"/>
  <c r="AH741" i="144" s="1"/>
  <c r="AJ208" i="144"/>
  <c r="AE208" i="144"/>
  <c r="AG208" i="144" s="1"/>
  <c r="AI208" i="144" s="1"/>
  <c r="AF208" i="144"/>
  <c r="AH208" i="144" s="1"/>
  <c r="AJ589" i="144"/>
  <c r="AE589" i="144"/>
  <c r="AG589" i="144" s="1"/>
  <c r="AI589" i="144" s="1"/>
  <c r="AF589" i="144"/>
  <c r="AH589" i="144" s="1"/>
  <c r="AJ760" i="144"/>
  <c r="AF760" i="144"/>
  <c r="AH760" i="144" s="1"/>
  <c r="AE760" i="144"/>
  <c r="AG760" i="144" s="1"/>
  <c r="AI760" i="144" s="1"/>
  <c r="AJ114" i="144"/>
  <c r="AF114" i="144"/>
  <c r="AH114" i="144" s="1"/>
  <c r="AE114" i="144"/>
  <c r="AG114" i="144" s="1"/>
  <c r="AI114" i="144" s="1"/>
  <c r="AJ393" i="144"/>
  <c r="AE393" i="144"/>
  <c r="AG393" i="144" s="1"/>
  <c r="AI393" i="144" s="1"/>
  <c r="AF393" i="144"/>
  <c r="AH393" i="144" s="1"/>
  <c r="AJ376" i="144"/>
  <c r="AF376" i="144"/>
  <c r="AH376" i="144" s="1"/>
  <c r="AE376" i="144"/>
  <c r="AG376" i="144" s="1"/>
  <c r="AI376" i="144" s="1"/>
  <c r="AJ217" i="144"/>
  <c r="AE217" i="144"/>
  <c r="AG217" i="144" s="1"/>
  <c r="AI217" i="144" s="1"/>
  <c r="AF217" i="144"/>
  <c r="AH217" i="144" s="1"/>
  <c r="AJ712" i="144"/>
  <c r="AF712" i="144"/>
  <c r="AH712" i="144" s="1"/>
  <c r="AE712" i="144"/>
  <c r="AG712" i="144" s="1"/>
  <c r="AI712" i="144" s="1"/>
  <c r="AJ804" i="144"/>
  <c r="AE804" i="144"/>
  <c r="AG804" i="144" s="1"/>
  <c r="AI804" i="144" s="1"/>
  <c r="AF804" i="144"/>
  <c r="AH804" i="144" s="1"/>
  <c r="AJ889" i="144"/>
  <c r="AF889" i="144"/>
  <c r="AH889" i="144" s="1"/>
  <c r="AE889" i="144"/>
  <c r="AG889" i="144" s="1"/>
  <c r="AI889" i="144" s="1"/>
  <c r="AJ56" i="144"/>
  <c r="AE56" i="144"/>
  <c r="AG56" i="144" s="1"/>
  <c r="AI56" i="144" s="1"/>
  <c r="AF56" i="144"/>
  <c r="AH56" i="144" s="1"/>
  <c r="AJ80" i="144"/>
  <c r="AE80" i="144"/>
  <c r="AG80" i="144" s="1"/>
  <c r="AI80" i="144" s="1"/>
  <c r="AF80" i="144"/>
  <c r="AH80" i="144" s="1"/>
  <c r="AJ923" i="144"/>
  <c r="AF923" i="144"/>
  <c r="AH923" i="144" s="1"/>
  <c r="AE923" i="144"/>
  <c r="AG923" i="144" s="1"/>
  <c r="AI923" i="144" s="1"/>
  <c r="AJ787" i="144"/>
  <c r="AF787" i="144"/>
  <c r="AH787" i="144" s="1"/>
  <c r="AE787" i="144"/>
  <c r="AG787" i="144" s="1"/>
  <c r="AI787" i="144" s="1"/>
  <c r="AJ19" i="144"/>
  <c r="AE19" i="144"/>
  <c r="AG19" i="144" s="1"/>
  <c r="AI19" i="144" s="1"/>
  <c r="AF19" i="144"/>
  <c r="AH19" i="144" s="1"/>
  <c r="AJ438" i="144"/>
  <c r="AF438" i="144"/>
  <c r="AH438" i="144" s="1"/>
  <c r="AE438" i="144"/>
  <c r="AG438" i="144" s="1"/>
  <c r="AI438" i="144" s="1"/>
  <c r="AJ232" i="144"/>
  <c r="AE232" i="144"/>
  <c r="AG232" i="144" s="1"/>
  <c r="AI232" i="144" s="1"/>
  <c r="AF232" i="144"/>
  <c r="AH232" i="144" s="1"/>
  <c r="AJ240" i="144"/>
  <c r="AF240" i="144"/>
  <c r="AH240" i="144" s="1"/>
  <c r="AE240" i="144"/>
  <c r="AG240" i="144" s="1"/>
  <c r="AI240" i="144" s="1"/>
  <c r="AJ583" i="144"/>
  <c r="AF583" i="144"/>
  <c r="AH583" i="144" s="1"/>
  <c r="AE583" i="144"/>
  <c r="AG583" i="144" s="1"/>
  <c r="AI583" i="144" s="1"/>
  <c r="AJ827" i="144"/>
  <c r="AF827" i="144"/>
  <c r="AH827" i="144" s="1"/>
  <c r="AE827" i="144"/>
  <c r="AG827" i="144" s="1"/>
  <c r="AI827" i="144" s="1"/>
  <c r="AJ331" i="144"/>
  <c r="AE331" i="144"/>
  <c r="AG331" i="144" s="1"/>
  <c r="AI331" i="144" s="1"/>
  <c r="AF331" i="144"/>
  <c r="AH331" i="144" s="1"/>
  <c r="AJ974" i="144"/>
  <c r="AE974" i="144"/>
  <c r="AG974" i="144" s="1"/>
  <c r="AI974" i="144" s="1"/>
  <c r="AF974" i="144"/>
  <c r="AH974" i="144" s="1"/>
  <c r="AJ165" i="144"/>
  <c r="AE165" i="144"/>
  <c r="AG165" i="144" s="1"/>
  <c r="AI165" i="144" s="1"/>
  <c r="AF165" i="144"/>
  <c r="AH165" i="144" s="1"/>
  <c r="AJ649" i="144"/>
  <c r="AE649" i="144"/>
  <c r="AG649" i="144" s="1"/>
  <c r="AI649" i="144" s="1"/>
  <c r="AF649" i="144"/>
  <c r="AH649" i="144" s="1"/>
  <c r="AJ625" i="144"/>
  <c r="AE625" i="144"/>
  <c r="AG625" i="144" s="1"/>
  <c r="AI625" i="144" s="1"/>
  <c r="AF625" i="144"/>
  <c r="AH625" i="144" s="1"/>
  <c r="AJ554" i="144"/>
  <c r="AF554" i="144"/>
  <c r="AH554" i="144" s="1"/>
  <c r="AE554" i="144"/>
  <c r="AG554" i="144" s="1"/>
  <c r="AI554" i="144" s="1"/>
  <c r="AJ447" i="144"/>
  <c r="AF447" i="144"/>
  <c r="AH447" i="144" s="1"/>
  <c r="AE447" i="144"/>
  <c r="AG447" i="144" s="1"/>
  <c r="AI447" i="144" s="1"/>
  <c r="AJ808" i="144"/>
  <c r="AF808" i="144"/>
  <c r="AH808" i="144" s="1"/>
  <c r="AE808" i="144"/>
  <c r="AG808" i="144" s="1"/>
  <c r="AI808" i="144" s="1"/>
  <c r="AJ965" i="144"/>
  <c r="AF965" i="144"/>
  <c r="AH965" i="144" s="1"/>
  <c r="AE965" i="144"/>
  <c r="AG965" i="144" s="1"/>
  <c r="AI965" i="144" s="1"/>
  <c r="AJ456" i="144"/>
  <c r="AE456" i="144"/>
  <c r="AG456" i="144" s="1"/>
  <c r="AI456" i="144" s="1"/>
  <c r="AF456" i="144"/>
  <c r="AH456" i="144" s="1"/>
  <c r="AJ836" i="144"/>
  <c r="AF836" i="144"/>
  <c r="AH836" i="144" s="1"/>
  <c r="AE836" i="144"/>
  <c r="AG836" i="144" s="1"/>
  <c r="AI836" i="144" s="1"/>
  <c r="AJ627" i="144"/>
  <c r="AF627" i="144"/>
  <c r="AH627" i="144" s="1"/>
  <c r="AE627" i="144"/>
  <c r="AG627" i="144" s="1"/>
  <c r="AI627" i="144" s="1"/>
  <c r="AJ768" i="144"/>
  <c r="AE768" i="144"/>
  <c r="AG768" i="144" s="1"/>
  <c r="AI768" i="144" s="1"/>
  <c r="AF768" i="144"/>
  <c r="AH768" i="144" s="1"/>
  <c r="AJ491" i="144"/>
  <c r="AF491" i="144"/>
  <c r="AH491" i="144" s="1"/>
  <c r="AE491" i="144"/>
  <c r="AG491" i="144" s="1"/>
  <c r="AI491" i="144" s="1"/>
  <c r="AJ378" i="144"/>
  <c r="AE378" i="144"/>
  <c r="AG378" i="144" s="1"/>
  <c r="AI378" i="144" s="1"/>
  <c r="AF378" i="144"/>
  <c r="AH378" i="144" s="1"/>
  <c r="AJ220" i="144"/>
  <c r="AF220" i="144"/>
  <c r="AH220" i="144" s="1"/>
  <c r="AE220" i="144"/>
  <c r="AG220" i="144" s="1"/>
  <c r="AI220" i="144" s="1"/>
  <c r="AJ85" i="144"/>
  <c r="AF85" i="144"/>
  <c r="AH85" i="144" s="1"/>
  <c r="AE85" i="144"/>
  <c r="AG85" i="144" s="1"/>
  <c r="AI85" i="144" s="1"/>
  <c r="AJ389" i="144"/>
  <c r="AE389" i="144"/>
  <c r="AG389" i="144" s="1"/>
  <c r="AI389" i="144" s="1"/>
  <c r="AF389" i="144"/>
  <c r="AH389" i="144" s="1"/>
  <c r="AJ439" i="144"/>
  <c r="AE439" i="144"/>
  <c r="AG439" i="144" s="1"/>
  <c r="AI439" i="144" s="1"/>
  <c r="AF439" i="144"/>
  <c r="AH439" i="144" s="1"/>
  <c r="AJ321" i="144"/>
  <c r="AF321" i="144"/>
  <c r="AH321" i="144" s="1"/>
  <c r="AE321" i="144"/>
  <c r="AG321" i="144" s="1"/>
  <c r="AI321" i="144" s="1"/>
  <c r="AJ310" i="144"/>
  <c r="AF310" i="144"/>
  <c r="AH310" i="144" s="1"/>
  <c r="AE310" i="144"/>
  <c r="AG310" i="144" s="1"/>
  <c r="AI310" i="144" s="1"/>
  <c r="AJ243" i="144"/>
  <c r="AE243" i="144"/>
  <c r="AG243" i="144" s="1"/>
  <c r="AI243" i="144" s="1"/>
  <c r="AF243" i="144"/>
  <c r="AH243" i="144" s="1"/>
  <c r="AJ989" i="144"/>
  <c r="AF989" i="144"/>
  <c r="AH989" i="144" s="1"/>
  <c r="AE989" i="144"/>
  <c r="AG989" i="144" s="1"/>
  <c r="AI989" i="144" s="1"/>
  <c r="AJ336" i="144"/>
  <c r="AF336" i="144"/>
  <c r="AH336" i="144" s="1"/>
  <c r="AE336" i="144"/>
  <c r="AG336" i="144" s="1"/>
  <c r="AI336" i="144" s="1"/>
  <c r="AJ811" i="144"/>
  <c r="AE811" i="144"/>
  <c r="AG811" i="144" s="1"/>
  <c r="AI811" i="144" s="1"/>
  <c r="AF811" i="144"/>
  <c r="AH811" i="144" s="1"/>
  <c r="AJ383" i="144"/>
  <c r="AE383" i="144"/>
  <c r="AG383" i="144" s="1"/>
  <c r="AI383" i="144" s="1"/>
  <c r="AF383" i="144"/>
  <c r="AH383" i="144" s="1"/>
  <c r="AJ418" i="144"/>
  <c r="AE418" i="144"/>
  <c r="AG418" i="144" s="1"/>
  <c r="AI418" i="144" s="1"/>
  <c r="AF418" i="144"/>
  <c r="AH418" i="144" s="1"/>
  <c r="AJ475" i="144"/>
  <c r="AE475" i="144"/>
  <c r="AG475" i="144" s="1"/>
  <c r="AI475" i="144" s="1"/>
  <c r="AF475" i="144"/>
  <c r="AH475" i="144" s="1"/>
  <c r="AJ651" i="144"/>
  <c r="AF651" i="144"/>
  <c r="AH651" i="144" s="1"/>
  <c r="AE651" i="144"/>
  <c r="AG651" i="144" s="1"/>
  <c r="AI651" i="144" s="1"/>
  <c r="AJ593" i="144"/>
  <c r="AF593" i="144"/>
  <c r="AH593" i="144" s="1"/>
  <c r="AE593" i="144"/>
  <c r="AG593" i="144" s="1"/>
  <c r="AI593" i="144" s="1"/>
  <c r="AJ729" i="144"/>
  <c r="AE729" i="144"/>
  <c r="AG729" i="144" s="1"/>
  <c r="AI729" i="144" s="1"/>
  <c r="AF729" i="144"/>
  <c r="AH729" i="144" s="1"/>
  <c r="AJ84" i="144"/>
  <c r="AE84" i="144"/>
  <c r="AG84" i="144" s="1"/>
  <c r="AI84" i="144" s="1"/>
  <c r="AF84" i="144"/>
  <c r="AH84" i="144" s="1"/>
  <c r="AJ738" i="144"/>
  <c r="AF738" i="144"/>
  <c r="AH738" i="144" s="1"/>
  <c r="AE738" i="144"/>
  <c r="AG738" i="144" s="1"/>
  <c r="AI738" i="144" s="1"/>
  <c r="AJ726" i="144"/>
  <c r="AF726" i="144"/>
  <c r="AH726" i="144" s="1"/>
  <c r="AE726" i="144"/>
  <c r="AG726" i="144" s="1"/>
  <c r="AI726" i="144" s="1"/>
  <c r="AJ692" i="144"/>
  <c r="AF692" i="144"/>
  <c r="AH692" i="144" s="1"/>
  <c r="AE692" i="144"/>
  <c r="AG692" i="144" s="1"/>
  <c r="AI692" i="144" s="1"/>
  <c r="AJ461" i="144"/>
  <c r="AE461" i="144"/>
  <c r="AG461" i="144" s="1"/>
  <c r="AI461" i="144" s="1"/>
  <c r="AF461" i="144"/>
  <c r="AH461" i="144" s="1"/>
  <c r="AJ580" i="144"/>
  <c r="AE580" i="144"/>
  <c r="AG580" i="144" s="1"/>
  <c r="AI580" i="144" s="1"/>
  <c r="AF580" i="144"/>
  <c r="AH580" i="144" s="1"/>
  <c r="AJ83" i="144"/>
  <c r="AE83" i="144"/>
  <c r="AG83" i="144" s="1"/>
  <c r="AI83" i="144" s="1"/>
  <c r="AF83" i="144"/>
  <c r="AH83" i="144" s="1"/>
  <c r="AJ407" i="144"/>
  <c r="AE407" i="144"/>
  <c r="AG407" i="144" s="1"/>
  <c r="AI407" i="144" s="1"/>
  <c r="AF407" i="144"/>
  <c r="AH407" i="144" s="1"/>
  <c r="AJ172" i="144"/>
  <c r="AE172" i="144"/>
  <c r="AG172" i="144" s="1"/>
  <c r="AI172" i="144" s="1"/>
  <c r="AF172" i="144"/>
  <c r="AH172" i="144" s="1"/>
  <c r="AJ385" i="144"/>
  <c r="AE385" i="144"/>
  <c r="AG385" i="144" s="1"/>
  <c r="AI385" i="144" s="1"/>
  <c r="AF385" i="144"/>
  <c r="AH385" i="144" s="1"/>
  <c r="AJ638" i="144"/>
  <c r="AF638" i="144"/>
  <c r="AH638" i="144" s="1"/>
  <c r="AE638" i="144"/>
  <c r="AG638" i="144" s="1"/>
  <c r="AI638" i="144" s="1"/>
  <c r="AJ101" i="144"/>
  <c r="AF101" i="144"/>
  <c r="AH101" i="144" s="1"/>
  <c r="AE101" i="144"/>
  <c r="AG101" i="144" s="1"/>
  <c r="AI101" i="144" s="1"/>
  <c r="AJ435" i="144"/>
  <c r="AF435" i="144"/>
  <c r="AH435" i="144" s="1"/>
  <c r="AE435" i="144"/>
  <c r="AG435" i="144" s="1"/>
  <c r="AI435" i="144" s="1"/>
  <c r="AJ730" i="144"/>
  <c r="AE730" i="144"/>
  <c r="AG730" i="144" s="1"/>
  <c r="AI730" i="144" s="1"/>
  <c r="AF730" i="144"/>
  <c r="AH730" i="144" s="1"/>
  <c r="AJ286" i="144"/>
  <c r="AE286" i="144"/>
  <c r="AG286" i="144" s="1"/>
  <c r="AI286" i="144" s="1"/>
  <c r="AF286" i="144"/>
  <c r="AH286" i="144" s="1"/>
  <c r="AJ325" i="144"/>
  <c r="AF325" i="144"/>
  <c r="AH325" i="144" s="1"/>
  <c r="AE325" i="144"/>
  <c r="AG325" i="144" s="1"/>
  <c r="AI325" i="144" s="1"/>
  <c r="AJ96" i="144"/>
  <c r="AE96" i="144"/>
  <c r="AG96" i="144" s="1"/>
  <c r="AI96" i="144" s="1"/>
  <c r="AF96" i="144"/>
  <c r="AH96" i="144" s="1"/>
  <c r="AJ279" i="144"/>
  <c r="AF279" i="144"/>
  <c r="AH279" i="144" s="1"/>
  <c r="AE279" i="144"/>
  <c r="AG279" i="144" s="1"/>
  <c r="AI279" i="144" s="1"/>
  <c r="AJ534" i="144"/>
  <c r="AF534" i="144"/>
  <c r="AH534" i="144" s="1"/>
  <c r="AE534" i="144"/>
  <c r="AG534" i="144" s="1"/>
  <c r="AI534" i="144" s="1"/>
  <c r="AJ806" i="144"/>
  <c r="AE806" i="144"/>
  <c r="AG806" i="144" s="1"/>
  <c r="AI806" i="144" s="1"/>
  <c r="AF806" i="144"/>
  <c r="AH806" i="144" s="1"/>
  <c r="AJ799" i="144"/>
  <c r="AF799" i="144"/>
  <c r="AH799" i="144" s="1"/>
  <c r="AE799" i="144"/>
  <c r="AG799" i="144" s="1"/>
  <c r="AI799" i="144" s="1"/>
  <c r="AJ860" i="144"/>
  <c r="AF860" i="144"/>
  <c r="AH860" i="144" s="1"/>
  <c r="AE860" i="144"/>
  <c r="AG860" i="144" s="1"/>
  <c r="AI860" i="144" s="1"/>
  <c r="AJ843" i="144"/>
  <c r="AF843" i="144"/>
  <c r="AH843" i="144" s="1"/>
  <c r="AE843" i="144"/>
  <c r="AG843" i="144" s="1"/>
  <c r="AI843" i="144" s="1"/>
  <c r="AJ162" i="144"/>
  <c r="AF162" i="144"/>
  <c r="AH162" i="144" s="1"/>
  <c r="AE162" i="144"/>
  <c r="AG162" i="144" s="1"/>
  <c r="AI162" i="144" s="1"/>
  <c r="AJ767" i="144"/>
  <c r="AF767" i="144"/>
  <c r="AH767" i="144" s="1"/>
  <c r="AE767" i="144"/>
  <c r="AG767" i="144" s="1"/>
  <c r="AI767" i="144" s="1"/>
  <c r="AJ731" i="144"/>
  <c r="AF731" i="144"/>
  <c r="AH731" i="144" s="1"/>
  <c r="AE731" i="144"/>
  <c r="AG731" i="144" s="1"/>
  <c r="AI731" i="144" s="1"/>
  <c r="AJ277" i="144"/>
  <c r="AE277" i="144"/>
  <c r="AG277" i="144" s="1"/>
  <c r="AI277" i="144" s="1"/>
  <c r="AF277" i="144"/>
  <c r="AH277" i="144" s="1"/>
  <c r="AJ915" i="144"/>
  <c r="AE915" i="144"/>
  <c r="AG915" i="144" s="1"/>
  <c r="AI915" i="144" s="1"/>
  <c r="AF915" i="144"/>
  <c r="AH915" i="144" s="1"/>
  <c r="AJ635" i="144"/>
  <c r="AF635" i="144"/>
  <c r="AH635" i="144" s="1"/>
  <c r="AE635" i="144"/>
  <c r="AG635" i="144" s="1"/>
  <c r="AI635" i="144" s="1"/>
  <c r="AJ913" i="144"/>
  <c r="AF913" i="144"/>
  <c r="AH913" i="144" s="1"/>
  <c r="AE913" i="144"/>
  <c r="AG913" i="144" s="1"/>
  <c r="AI913" i="144" s="1"/>
  <c r="AJ608" i="144"/>
  <c r="AE608" i="144"/>
  <c r="AG608" i="144" s="1"/>
  <c r="AI608" i="144" s="1"/>
  <c r="AF608" i="144"/>
  <c r="AH608" i="144" s="1"/>
  <c r="AJ366" i="144"/>
  <c r="AF366" i="144"/>
  <c r="AH366" i="144" s="1"/>
  <c r="AE366" i="144"/>
  <c r="AG366" i="144" s="1"/>
  <c r="AI366" i="144" s="1"/>
  <c r="AJ238" i="144"/>
  <c r="AF238" i="144"/>
  <c r="AH238" i="144" s="1"/>
  <c r="AE238" i="144"/>
  <c r="AG238" i="144" s="1"/>
  <c r="AI238" i="144" s="1"/>
  <c r="AJ448" i="144"/>
  <c r="AF448" i="144"/>
  <c r="AH448" i="144" s="1"/>
  <c r="AE448" i="144"/>
  <c r="AG448" i="144" s="1"/>
  <c r="AI448" i="144" s="1"/>
  <c r="AJ49" i="144"/>
  <c r="AE49" i="144"/>
  <c r="AG49" i="144" s="1"/>
  <c r="AI49" i="144" s="1"/>
  <c r="AF49" i="144"/>
  <c r="AH49" i="144" s="1"/>
  <c r="AJ643" i="144"/>
  <c r="AF643" i="144"/>
  <c r="AH643" i="144" s="1"/>
  <c r="AE643" i="144"/>
  <c r="AG643" i="144" s="1"/>
  <c r="AI643" i="144" s="1"/>
  <c r="AJ724" i="144"/>
  <c r="AE724" i="144"/>
  <c r="AG724" i="144" s="1"/>
  <c r="AI724" i="144" s="1"/>
  <c r="AF724" i="144"/>
  <c r="AH724" i="144" s="1"/>
  <c r="AJ333" i="144"/>
  <c r="AE333" i="144"/>
  <c r="AG333" i="144" s="1"/>
  <c r="AI333" i="144" s="1"/>
  <c r="AF333" i="144"/>
  <c r="AH333" i="144" s="1"/>
  <c r="R171" i="144"/>
  <c r="R616" i="144"/>
  <c r="R431" i="144"/>
  <c r="R68" i="144"/>
  <c r="R612" i="144"/>
  <c r="R849" i="144"/>
  <c r="R579" i="144"/>
  <c r="R111" i="144"/>
  <c r="R452" i="144"/>
  <c r="R587" i="144"/>
  <c r="R284" i="144"/>
  <c r="R920" i="144"/>
  <c r="R559" i="144"/>
  <c r="R498" i="144"/>
  <c r="R722" i="144"/>
  <c r="R807" i="144"/>
  <c r="R525" i="144"/>
  <c r="R144" i="144"/>
  <c r="R478" i="144"/>
  <c r="R901" i="144"/>
  <c r="R348" i="144"/>
  <c r="R47" i="144"/>
  <c r="R500" i="144"/>
  <c r="R748" i="144"/>
  <c r="R763" i="144"/>
  <c r="R877" i="144"/>
  <c r="R422" i="144"/>
  <c r="R365" i="144"/>
  <c r="R668" i="144"/>
  <c r="R818" i="144"/>
  <c r="R855" i="144"/>
  <c r="R449" i="144"/>
  <c r="R305" i="144"/>
  <c r="R53" i="144"/>
  <c r="R285" i="144"/>
  <c r="R141" i="144"/>
  <c r="R710" i="144"/>
  <c r="R538" i="144"/>
  <c r="R613" i="144"/>
  <c r="R289" i="144"/>
  <c r="R403" i="144"/>
  <c r="R398" i="144"/>
  <c r="R76" i="144"/>
  <c r="R218" i="144"/>
  <c r="R352" i="144"/>
  <c r="R16" i="144"/>
  <c r="R539" i="144"/>
  <c r="R354" i="144"/>
  <c r="R518" i="144"/>
  <c r="R810" i="144"/>
  <c r="R911" i="144"/>
  <c r="R226" i="144"/>
  <c r="R585" i="144"/>
  <c r="R490" i="144"/>
  <c r="R847" i="144"/>
  <c r="R377" i="144"/>
  <c r="R574" i="144"/>
  <c r="R504" i="144"/>
  <c r="R327" i="144"/>
  <c r="R88" i="144"/>
  <c r="R716" i="144"/>
  <c r="R116" i="144"/>
  <c r="R330" i="144"/>
  <c r="R610" i="144"/>
  <c r="R332" i="144"/>
  <c r="R996" i="144"/>
  <c r="R166" i="144"/>
  <c r="R384" i="144"/>
  <c r="R845" i="144"/>
  <c r="R592" i="144"/>
  <c r="R136" i="144"/>
  <c r="R458" i="144"/>
  <c r="R482" i="144"/>
  <c r="R358" i="144"/>
  <c r="R598" i="144"/>
  <c r="R469" i="144"/>
  <c r="R765" i="144"/>
  <c r="R472" i="144"/>
  <c r="R430" i="144"/>
  <c r="R632" i="144"/>
  <c r="R558" i="144"/>
  <c r="R413" i="144"/>
  <c r="R315" i="144"/>
  <c r="R735" i="144"/>
  <c r="R267" i="144"/>
  <c r="R591" i="144"/>
  <c r="R147" i="144"/>
  <c r="R657" i="144"/>
  <c r="R826" i="144"/>
  <c r="R79" i="144"/>
  <c r="R149" i="144"/>
  <c r="R941" i="144"/>
  <c r="R674" i="144"/>
  <c r="R897" i="144"/>
  <c r="R191" i="144"/>
  <c r="R113" i="144"/>
  <c r="R337" i="144"/>
  <c r="R679" i="144"/>
  <c r="R351" i="144"/>
  <c r="R742" i="144"/>
  <c r="R169" i="144"/>
  <c r="R205" i="144"/>
  <c r="R959" i="144"/>
  <c r="R44" i="144"/>
  <c r="R381" i="144"/>
  <c r="R340" i="144"/>
  <c r="R755" i="144"/>
  <c r="R442" i="144"/>
  <c r="R339" i="144"/>
  <c r="R719" i="144"/>
  <c r="R744" i="144"/>
  <c r="R830" i="144"/>
  <c r="R762" i="144"/>
  <c r="R607" i="144"/>
  <c r="R143" i="144"/>
  <c r="R230" i="144"/>
  <c r="R521" i="144"/>
  <c r="R424" i="144"/>
  <c r="R370" i="144"/>
  <c r="R382" i="144"/>
  <c r="R35" i="144"/>
  <c r="R464" i="144"/>
  <c r="R789" i="144"/>
  <c r="R453" i="144"/>
  <c r="R641" i="144"/>
  <c r="R626" i="144"/>
  <c r="R795" i="144"/>
  <c r="R796" i="144"/>
  <c r="R1004" i="144"/>
  <c r="R892" i="144"/>
  <c r="R851" i="144"/>
  <c r="R344" i="144"/>
  <c r="R663" i="144"/>
  <c r="R700" i="144"/>
  <c r="R125" i="144"/>
  <c r="R970" i="144"/>
  <c r="R825" i="144"/>
  <c r="R546" i="144"/>
  <c r="R242" i="144"/>
  <c r="R118" i="144"/>
  <c r="R895" i="144"/>
  <c r="R151" i="144"/>
  <c r="R301" i="144"/>
  <c r="R414" i="144"/>
  <c r="R392" i="144"/>
  <c r="R357" i="144"/>
  <c r="R656" i="144"/>
  <c r="R74" i="144"/>
  <c r="R206" i="144"/>
  <c r="R436" i="144"/>
  <c r="R571" i="144"/>
  <c r="R299" i="144"/>
  <c r="R60" i="144"/>
  <c r="R821" i="144"/>
  <c r="R706" i="144"/>
  <c r="R522" i="144"/>
  <c r="R705" i="144"/>
  <c r="R594" i="144"/>
  <c r="R374" i="144"/>
  <c r="R465" i="144"/>
  <c r="R690" i="144"/>
  <c r="R954" i="144"/>
  <c r="R688" i="144"/>
  <c r="R837" i="144"/>
  <c r="R174" i="144"/>
  <c r="R611" i="144"/>
  <c r="R741" i="144"/>
  <c r="R208" i="144"/>
  <c r="R589" i="144"/>
  <c r="R760" i="144"/>
  <c r="R114" i="144"/>
  <c r="R393" i="144"/>
  <c r="R376" i="144"/>
  <c r="R217" i="144"/>
  <c r="R712" i="144"/>
  <c r="R804" i="144"/>
  <c r="R889" i="144"/>
  <c r="R56" i="144"/>
  <c r="R80" i="144"/>
  <c r="R923" i="144"/>
  <c r="R787" i="144"/>
  <c r="R19" i="144"/>
  <c r="R438" i="144"/>
  <c r="R232" i="144"/>
  <c r="R240" i="144"/>
  <c r="R583" i="144"/>
  <c r="R827" i="144"/>
  <c r="R331" i="144"/>
  <c r="R974" i="144"/>
  <c r="R165" i="144"/>
  <c r="R649" i="144"/>
  <c r="R625" i="144"/>
  <c r="R554" i="144"/>
  <c r="R447" i="144"/>
  <c r="R808" i="144"/>
  <c r="R965" i="144"/>
  <c r="R456" i="144"/>
  <c r="R836" i="144"/>
  <c r="R627" i="144"/>
  <c r="R768" i="144"/>
  <c r="R491" i="144"/>
  <c r="R378" i="144"/>
  <c r="R220" i="144"/>
  <c r="R85" i="144"/>
  <c r="R389" i="144"/>
  <c r="R439" i="144"/>
  <c r="R321" i="144"/>
  <c r="R310" i="144"/>
  <c r="R243" i="144"/>
  <c r="R989" i="144"/>
  <c r="R336" i="144"/>
  <c r="R811" i="144"/>
  <c r="R383" i="144"/>
  <c r="R418" i="144"/>
  <c r="R200" i="144"/>
  <c r="R350" i="144"/>
  <c r="R475" i="144"/>
  <c r="R651" i="144"/>
  <c r="R593" i="144"/>
  <c r="R729" i="144"/>
  <c r="R84" i="144"/>
  <c r="R738" i="144"/>
  <c r="R726" i="144"/>
  <c r="R692" i="144"/>
  <c r="R461" i="144"/>
  <c r="R128" i="144"/>
  <c r="R580" i="144"/>
  <c r="R83" i="144"/>
  <c r="R407" i="144"/>
  <c r="R172" i="144"/>
  <c r="R385" i="144"/>
  <c r="R638" i="144"/>
  <c r="R101" i="144"/>
  <c r="R435" i="144"/>
  <c r="R303" i="144"/>
  <c r="R421" i="144"/>
  <c r="R531" i="144"/>
  <c r="R696" i="144"/>
  <c r="R568" i="144"/>
  <c r="R732" i="144"/>
  <c r="R730" i="144"/>
  <c r="R286" i="144"/>
  <c r="R636" i="144"/>
  <c r="R325" i="144"/>
  <c r="R96" i="144"/>
  <c r="R480" i="144"/>
  <c r="R33" i="144"/>
  <c r="R213" i="144"/>
  <c r="R890" i="144"/>
  <c r="R221" i="144"/>
  <c r="R355" i="144"/>
  <c r="R54" i="144"/>
  <c r="R677" i="144"/>
  <c r="R279" i="144"/>
  <c r="R534" i="144"/>
  <c r="R806" i="144"/>
  <c r="R799" i="144"/>
  <c r="R860" i="144"/>
  <c r="R843" i="144"/>
  <c r="R162" i="144"/>
  <c r="R767" i="144"/>
  <c r="R731" i="144"/>
  <c r="R277" i="144"/>
  <c r="R915" i="144"/>
  <c r="R635" i="144"/>
  <c r="R913" i="144"/>
  <c r="R608" i="144"/>
  <c r="R366" i="144"/>
  <c r="R238" i="144"/>
  <c r="R448" i="144"/>
  <c r="R49" i="144"/>
  <c r="R643" i="144"/>
  <c r="R724" i="144"/>
  <c r="R333" i="144"/>
  <c r="AB48" i="21"/>
  <c r="AD615" i="144"/>
  <c r="AD633" i="144"/>
  <c r="AD864" i="144"/>
  <c r="AD832" i="144"/>
  <c r="AD322" i="144"/>
  <c r="AD548" i="144"/>
  <c r="AD396" i="144"/>
  <c r="AD303" i="144"/>
  <c r="AD956" i="144"/>
  <c r="AD443" i="144"/>
  <c r="AD272" i="144"/>
  <c r="AD450" i="144"/>
  <c r="AD367" i="144"/>
  <c r="AD659" i="144"/>
  <c r="AD434" i="144"/>
  <c r="AD863" i="144"/>
  <c r="AD815" i="144"/>
  <c r="AD590" i="144"/>
  <c r="AD859" i="144"/>
  <c r="AD529" i="144"/>
  <c r="AD530" i="144"/>
  <c r="AD645" i="144"/>
  <c r="AD926" i="144"/>
  <c r="AD822" i="144"/>
  <c r="AD483" i="144"/>
  <c r="AD219" i="144"/>
  <c r="AD748" i="144"/>
  <c r="AD203" i="144"/>
  <c r="AD451" i="144"/>
  <c r="AD108" i="144"/>
  <c r="AD960" i="144"/>
  <c r="AD540" i="144"/>
  <c r="AD516" i="144"/>
  <c r="AD46" i="144"/>
  <c r="AD304" i="144"/>
  <c r="AD801" i="144"/>
  <c r="AD18" i="144"/>
  <c r="AD77" i="144"/>
  <c r="AD1015" i="144"/>
  <c r="AD1006" i="144"/>
  <c r="AD48" i="21"/>
  <c r="AD342" i="144"/>
  <c r="AD575" i="144"/>
  <c r="AD689" i="144"/>
  <c r="AD210" i="144"/>
  <c r="AD973" i="144"/>
  <c r="AD480" i="144"/>
  <c r="AD549" i="144"/>
  <c r="AD570" i="144"/>
  <c r="AD696" i="144"/>
  <c r="AD576" i="144"/>
  <c r="AD176" i="144"/>
  <c r="AD476" i="144"/>
  <c r="AD905" i="144"/>
  <c r="AD72" i="144"/>
  <c r="AD282" i="144"/>
  <c r="AD298" i="144"/>
  <c r="AD405" i="144"/>
  <c r="AD420" i="144"/>
  <c r="AD202" i="144"/>
  <c r="AD425" i="144"/>
  <c r="AD254" i="144"/>
  <c r="AD261" i="144"/>
  <c r="AD462" i="144"/>
  <c r="AD341" i="144"/>
  <c r="AD53" i="144"/>
  <c r="AD532" i="144"/>
  <c r="AD557" i="144"/>
  <c r="AD421" i="144"/>
  <c r="AD900" i="144"/>
  <c r="AD681" i="144"/>
  <c r="AD1003" i="144"/>
  <c r="AD853" i="144"/>
  <c r="AD361" i="144"/>
  <c r="AD924" i="144"/>
  <c r="AD879" i="144"/>
  <c r="AD909" i="144"/>
  <c r="AD167" i="144"/>
  <c r="AD293" i="144"/>
  <c r="AD70" i="144"/>
  <c r="AD950" i="144"/>
  <c r="AD186" i="144"/>
  <c r="AD23" i="144"/>
  <c r="AE48" i="21"/>
  <c r="AD307" i="144"/>
  <c r="AD840" i="144"/>
  <c r="AD683" i="144"/>
  <c r="AD698" i="144"/>
  <c r="AD944" i="144"/>
  <c r="AD937" i="144"/>
  <c r="AD59" i="144"/>
  <c r="AD147" i="144"/>
  <c r="AD130" i="144"/>
  <c r="AD953" i="144"/>
  <c r="AD966" i="144"/>
  <c r="AD455" i="144"/>
  <c r="AD743" i="144"/>
  <c r="AD932" i="144"/>
  <c r="AD848" i="144"/>
  <c r="AD265" i="144"/>
  <c r="AD98" i="144"/>
  <c r="AD152" i="144"/>
  <c r="AD124" i="144"/>
  <c r="AD733" i="144"/>
  <c r="AD869" i="144"/>
  <c r="AD547" i="144"/>
  <c r="AD91" i="144"/>
  <c r="AD993" i="144"/>
  <c r="AD884" i="144"/>
  <c r="AD783" i="144"/>
  <c r="AD144" i="144"/>
  <c r="AD584" i="144"/>
  <c r="AD839" i="144"/>
  <c r="AD967" i="144"/>
  <c r="AD1013" i="144"/>
  <c r="AD423" i="144"/>
  <c r="AD791" i="144"/>
  <c r="AD235" i="144"/>
  <c r="AD740" i="144"/>
  <c r="AD597" i="144"/>
  <c r="AD131" i="144"/>
  <c r="AD727" i="144"/>
  <c r="AD898" i="144"/>
  <c r="AD875" i="144"/>
  <c r="AD180" i="144"/>
  <c r="AD41" i="144"/>
  <c r="AD833" i="144"/>
  <c r="AD213" i="144"/>
  <c r="AD947" i="144"/>
  <c r="AD353" i="144"/>
  <c r="AD942" i="144"/>
  <c r="AD54" i="144"/>
  <c r="AD786" i="144"/>
  <c r="AD788" i="144"/>
  <c r="AD685" i="144"/>
  <c r="AD318" i="144"/>
  <c r="AD939" i="144"/>
  <c r="AD637" i="144"/>
  <c r="AD29" i="144"/>
  <c r="AD514" i="144"/>
  <c r="AD703" i="144"/>
  <c r="AD894" i="144"/>
  <c r="AD542" i="144"/>
  <c r="AD986" i="144"/>
  <c r="AD999" i="144"/>
  <c r="AD487" i="144"/>
  <c r="AD146" i="144"/>
  <c r="AD324" i="144"/>
  <c r="AD17" i="144"/>
  <c r="AD718" i="144"/>
  <c r="AD221" i="144"/>
  <c r="AD28" i="144"/>
  <c r="AD228" i="144"/>
  <c r="AD770" i="144"/>
  <c r="AD229" i="144"/>
  <c r="AD841" i="144"/>
  <c r="AD798" i="144"/>
  <c r="AD739" i="144"/>
  <c r="AD312" i="144"/>
  <c r="AD537" i="144"/>
  <c r="AD164" i="144"/>
  <c r="AD921" i="144"/>
  <c r="AD976" i="144"/>
  <c r="AD919" i="144"/>
  <c r="AD134" i="144"/>
  <c r="AD943" i="144"/>
  <c r="AD400" i="144"/>
  <c r="AD553" i="144"/>
  <c r="AC48" i="21"/>
  <c r="AD991" i="144"/>
  <c r="AD188" i="144"/>
  <c r="AD248" i="144"/>
  <c r="AD338" i="144"/>
  <c r="AD326" i="144"/>
  <c r="AD355" i="144"/>
  <c r="AD168" i="144"/>
  <c r="AD536" i="144"/>
  <c r="AD198" i="144"/>
  <c r="AD775" i="144"/>
  <c r="AD311" i="144"/>
  <c r="AD437" i="144"/>
  <c r="AD126" i="144"/>
  <c r="AD507" i="144"/>
  <c r="AD754" i="144"/>
  <c r="AD545" i="144"/>
  <c r="AD866" i="144"/>
  <c r="AD828" i="144"/>
  <c r="AD291" i="144"/>
  <c r="AD473" i="144"/>
  <c r="AD781" i="144"/>
  <c r="AD904" i="144"/>
  <c r="AD927" i="144"/>
  <c r="AD193" i="144"/>
  <c r="AD138" i="144"/>
  <c r="AD778" i="144"/>
  <c r="AD416" i="144"/>
  <c r="AD488" i="144"/>
  <c r="AD677" i="144"/>
  <c r="AD150" i="144"/>
  <c r="AD295" i="144"/>
  <c r="AD753" i="144"/>
  <c r="AD914" i="144"/>
  <c r="AD27" i="144"/>
  <c r="AD484" i="144"/>
  <c r="AD586" i="144"/>
  <c r="AD391" i="144"/>
  <c r="AD402" i="144"/>
  <c r="AD720" i="144"/>
  <c r="AD171" i="144"/>
  <c r="AD100" i="144"/>
  <c r="AD356" i="144"/>
  <c r="AD373" i="144"/>
  <c r="AD792" i="144"/>
  <c r="AD252" i="144"/>
  <c r="AD454" i="144"/>
  <c r="AD764" i="144"/>
  <c r="AD215" i="144"/>
  <c r="AD777" i="144"/>
  <c r="AD785" i="144"/>
  <c r="AD94" i="144"/>
  <c r="AD25" i="144"/>
  <c r="AD102" i="144"/>
  <c r="AD620" i="144"/>
  <c r="AD577" i="144"/>
  <c r="AD686" i="144"/>
  <c r="AD524" i="144"/>
  <c r="AD886" i="144"/>
  <c r="AD757" i="144"/>
  <c r="AD158" i="144"/>
  <c r="AD117" i="144"/>
  <c r="AD412" i="144"/>
  <c r="AD857" i="144"/>
  <c r="AD57" i="144"/>
  <c r="AD140" i="144"/>
  <c r="AD714" i="144"/>
  <c r="AD65" i="144"/>
  <c r="AD209" i="144"/>
  <c r="AD794" i="144"/>
  <c r="AD655" i="144"/>
  <c r="AD95" i="144"/>
  <c r="AD380" i="144"/>
  <c r="AD629" i="144"/>
  <c r="AD387" i="144"/>
  <c r="AD644" i="144"/>
  <c r="AD69" i="144"/>
  <c r="AD601" i="144"/>
  <c r="AD564" i="144"/>
  <c r="AD37" i="144"/>
  <c r="AD38" i="144"/>
  <c r="AD997" i="144"/>
  <c r="AD458" i="144"/>
  <c r="AD335" i="144"/>
  <c r="AD527" i="144"/>
  <c r="AD985" i="144"/>
  <c r="AD52" i="144"/>
  <c r="AD137" i="144"/>
  <c r="AD624" i="144"/>
  <c r="AD526" i="144"/>
  <c r="AD636" i="144"/>
  <c r="AD259" i="144"/>
  <c r="AD707" i="144"/>
  <c r="AD555" i="144"/>
  <c r="AD890" i="144"/>
  <c r="AD264" i="144"/>
  <c r="AD660" i="144"/>
  <c r="AD486" i="144"/>
  <c r="AD715" i="144"/>
  <c r="AD790" i="144"/>
  <c r="AD369" i="144"/>
  <c r="AD233" i="144"/>
  <c r="AD816" i="144"/>
  <c r="AD317" i="144"/>
  <c r="AD814" i="144"/>
  <c r="AD896" i="144"/>
  <c r="AD428" i="144"/>
  <c r="AD181" i="144"/>
  <c r="AD709" i="144"/>
  <c r="AD1009" i="144"/>
  <c r="AD595" i="144"/>
  <c r="AD928" i="144"/>
  <c r="AD630" i="144"/>
  <c r="AD33" i="144"/>
  <c r="AD314" i="144"/>
  <c r="AD903" i="144"/>
  <c r="AD568" i="144"/>
  <c r="AD499" i="144"/>
  <c r="AD309" i="144"/>
  <c r="AD110" i="144"/>
  <c r="AD399" i="144"/>
  <c r="AD175" i="144"/>
  <c r="AD621" i="144"/>
  <c r="AD236" i="144"/>
  <c r="AD756" i="144"/>
  <c r="AD432" i="144"/>
  <c r="AD931" i="144"/>
  <c r="AD819" i="144"/>
  <c r="AD917" i="144"/>
  <c r="AD823" i="144"/>
  <c r="AD75" i="144"/>
  <c r="AD835" i="144"/>
  <c r="AD697" i="144"/>
  <c r="AD93" i="144"/>
  <c r="AD813" i="144"/>
  <c r="AD415" i="144"/>
  <c r="AD503" i="144"/>
  <c r="AD650" i="144"/>
  <c r="AD142" i="144"/>
  <c r="AD619" i="144"/>
  <c r="AD899" i="144"/>
  <c r="AD196" i="144"/>
  <c r="AD908" i="144"/>
  <c r="AD844" i="144"/>
  <c r="AD496" i="144"/>
  <c r="AD199" i="144"/>
  <c r="AD713" i="144"/>
  <c r="AD276" i="144"/>
  <c r="AD995" i="144"/>
  <c r="AD669" i="144"/>
  <c r="AD517" i="144"/>
  <c r="AD364" i="144"/>
  <c r="AD1011" i="144"/>
  <c r="AD477" i="144"/>
  <c r="AD492" i="144"/>
  <c r="AD887" i="144"/>
  <c r="AD569" i="144"/>
  <c r="AD831" i="144"/>
  <c r="AD776" i="144"/>
  <c r="AD824" i="144"/>
  <c r="AD550" i="144"/>
  <c r="AD653" i="144"/>
  <c r="AD523" i="144"/>
  <c r="AD22" i="144"/>
  <c r="AD408" i="144"/>
  <c r="AD160" i="144"/>
  <c r="AD82" i="144"/>
  <c r="AD682" i="144"/>
  <c r="AD512" i="144"/>
  <c r="AD758" i="144"/>
  <c r="AD184" i="144"/>
  <c r="AD992" i="144"/>
  <c r="AD194" i="144"/>
  <c r="AD445" i="144"/>
  <c r="AD427" i="144"/>
  <c r="AD66" i="144"/>
  <c r="AD271" i="144"/>
  <c r="AD652" i="144"/>
  <c r="AD1012" i="144"/>
  <c r="AD766" i="144"/>
  <c r="AD190" i="144"/>
  <c r="AD543" i="144"/>
  <c r="AD891" i="144"/>
  <c r="AD984" i="144"/>
  <c r="AD721" i="144"/>
  <c r="AD963" i="144"/>
  <c r="AD745" i="144"/>
  <c r="AD511" i="144"/>
  <c r="AD302" i="144"/>
  <c r="AD749" i="144"/>
  <c r="AD419" i="144"/>
  <c r="AD115" i="144"/>
  <c r="AD854" i="144"/>
  <c r="AD177" i="144"/>
  <c r="AD528" i="144"/>
  <c r="AD201" i="144"/>
  <c r="AD676" i="144"/>
  <c r="AD195" i="144"/>
  <c r="AD87" i="144"/>
  <c r="AD609" i="144"/>
  <c r="AD479" i="144"/>
  <c r="AD251" i="144"/>
  <c r="AD793" i="144"/>
  <c r="AD520" i="144"/>
  <c r="AD588" i="144"/>
  <c r="AD173" i="144"/>
  <c r="AD513" i="144"/>
  <c r="AD933" i="144"/>
  <c r="AD535" i="144"/>
  <c r="AD128" i="144"/>
  <c r="AD459" i="144"/>
  <c r="AD940" i="144"/>
  <c r="AD372" i="144"/>
  <c r="AD968" i="144"/>
  <c r="AD255" i="144"/>
  <c r="AD602" i="144"/>
  <c r="AD1010" i="144"/>
  <c r="AD501" i="144"/>
  <c r="AD631" i="144"/>
  <c r="AD270" i="144"/>
  <c r="AD772" i="144"/>
  <c r="AD133" i="144"/>
  <c r="AD40" i="144"/>
  <c r="AD61" i="144"/>
  <c r="AD334" i="144"/>
  <c r="AD746" i="144"/>
  <c r="AD92" i="144"/>
  <c r="AD691" i="144"/>
  <c r="AD306" i="144"/>
  <c r="AD708" i="144"/>
  <c r="AD648" i="144"/>
  <c r="AD852" i="144"/>
  <c r="AD502" i="144"/>
  <c r="AD257" i="144"/>
  <c r="AD556" i="144"/>
  <c r="AD972" i="144"/>
  <c r="AD216" i="144"/>
  <c r="AD347" i="144"/>
  <c r="AD262" i="144"/>
  <c r="AD481" i="144"/>
  <c r="AD902" i="144"/>
  <c r="AD300" i="144"/>
  <c r="AD666" i="144"/>
  <c r="AD572" i="144"/>
  <c r="AD368" i="144"/>
  <c r="AD634" i="144"/>
  <c r="AD873" i="144"/>
  <c r="AD861" i="144"/>
  <c r="AD1014" i="144"/>
  <c r="AD493" i="144"/>
  <c r="AD123" i="144"/>
  <c r="AD47" i="144"/>
  <c r="AD809" i="144"/>
  <c r="AD185" i="144"/>
  <c r="AD780" i="144"/>
  <c r="AD567" i="144"/>
  <c r="AD850" i="144"/>
  <c r="AD132" i="144"/>
  <c r="AD109" i="144"/>
  <c r="AD779" i="144"/>
  <c r="AD883" i="144"/>
  <c r="AD197" i="144"/>
  <c r="AD622" i="144"/>
  <c r="AD945" i="144"/>
  <c r="AD711" i="144"/>
  <c r="AD81" i="144"/>
  <c r="AD846" i="144"/>
  <c r="AD774" i="144"/>
  <c r="AD120" i="144"/>
  <c r="AD154" i="144"/>
  <c r="AD1000" i="144"/>
  <c r="AD395" i="144"/>
  <c r="AD606" i="144"/>
  <c r="AD258" i="144"/>
  <c r="AD862" i="144"/>
  <c r="AD872" i="144"/>
  <c r="AD646" i="144"/>
  <c r="AD457" i="144"/>
  <c r="AD600" i="144"/>
  <c r="AD121" i="144"/>
  <c r="AD214" i="144"/>
  <c r="AD842" i="144"/>
  <c r="AD958" i="144"/>
  <c r="AD948" i="144"/>
  <c r="AD936" i="144"/>
  <c r="AD560" i="144"/>
  <c r="AD562" i="144"/>
  <c r="AD320" i="144"/>
  <c r="AD977" i="144"/>
  <c r="AD362" i="144"/>
  <c r="AD78" i="144"/>
  <c r="AD440" i="144"/>
  <c r="AD946" i="144"/>
  <c r="AD350" i="144"/>
  <c r="AD278" i="144"/>
  <c r="AD379" i="144"/>
  <c r="AD935" i="144"/>
  <c r="AD39" i="144"/>
  <c r="AD802" i="144"/>
  <c r="AD31" i="144"/>
  <c r="AD223" i="144"/>
  <c r="AD671" i="144"/>
  <c r="AD343" i="144"/>
  <c r="AD63" i="144"/>
  <c r="AD245" i="144"/>
  <c r="AD871" i="144"/>
  <c r="AD55" i="144"/>
  <c r="AD269" i="144"/>
  <c r="AD515" i="144"/>
  <c r="AD565" i="144"/>
  <c r="AD994" i="144"/>
  <c r="AD541" i="144"/>
  <c r="AD881" i="144"/>
  <c r="AD292" i="144"/>
  <c r="AD916" i="144"/>
  <c r="AD734" i="144"/>
  <c r="AD747" i="144"/>
  <c r="AD761" i="144"/>
  <c r="AD30" i="144"/>
  <c r="AD684" i="144"/>
  <c r="AD308" i="144"/>
  <c r="AD497" i="144"/>
  <c r="AD922" i="144"/>
  <c r="AD704" i="144"/>
  <c r="AD444" i="144"/>
  <c r="AD153" i="144"/>
  <c r="AD980" i="144"/>
  <c r="AD136" i="144"/>
  <c r="AD129" i="144"/>
  <c r="AD182" i="144"/>
  <c r="AD247" i="144"/>
  <c r="AD910" i="144"/>
  <c r="AD642" i="144"/>
  <c r="AD62" i="144"/>
  <c r="AD820" i="144"/>
  <c r="AD463" i="144"/>
  <c r="AD531" i="144"/>
  <c r="AD695" i="144"/>
  <c r="AD32" i="144"/>
  <c r="AD978" i="144"/>
  <c r="AD239" i="144"/>
  <c r="AD189" i="144"/>
  <c r="AD667" i="144"/>
  <c r="AD429" i="144"/>
  <c r="AD119" i="144"/>
  <c r="AD876" i="144"/>
  <c r="AD988" i="144"/>
  <c r="AD139" i="144"/>
  <c r="AD467" i="144"/>
  <c r="AD148" i="144"/>
  <c r="AD1001" i="144"/>
  <c r="AD64" i="144"/>
  <c r="AD345" i="144"/>
  <c r="AD50" i="144"/>
  <c r="AD401" i="144"/>
  <c r="AD800" i="144"/>
  <c r="AD260" i="144"/>
  <c r="AD573" i="144"/>
  <c r="AD36" i="144"/>
  <c r="AD417" i="144"/>
  <c r="AD371" i="144"/>
  <c r="AD664" i="144"/>
  <c r="AD812" i="144"/>
  <c r="AD955" i="144"/>
  <c r="AD723" i="144"/>
  <c r="AD519" i="144"/>
  <c r="AD736" i="144"/>
  <c r="AD838" i="144"/>
  <c r="AD446" i="144"/>
  <c r="AD964" i="144"/>
  <c r="AD485" i="144"/>
  <c r="AD222" i="144"/>
  <c r="AD211" i="144"/>
  <c r="AD874" i="144"/>
  <c r="AD200" i="144"/>
  <c r="AD179" i="144"/>
  <c r="AD275" i="144"/>
  <c r="AD280" i="144"/>
  <c r="AD26" i="144"/>
  <c r="AD925" i="144"/>
  <c r="AD274" i="144"/>
  <c r="AD751" i="144"/>
  <c r="AD782" i="144"/>
  <c r="AD732" i="144"/>
  <c r="AD281" i="144"/>
  <c r="AD693" i="144"/>
  <c r="AD103" i="144"/>
  <c r="AD699" i="144"/>
  <c r="AD122" i="144"/>
  <c r="AD231" i="144"/>
  <c r="AD192" i="144"/>
  <c r="AD604" i="144"/>
  <c r="AD474" i="144"/>
  <c r="AD829" i="144"/>
  <c r="AD51" i="144"/>
  <c r="AD489" i="144"/>
  <c r="AD907" i="144"/>
  <c r="AD525" i="144"/>
  <c r="AD263" i="144"/>
  <c r="AD662" i="144"/>
  <c r="AD737" i="144"/>
  <c r="AD104" i="144"/>
  <c r="AD990" i="144"/>
  <c r="AD71" i="144"/>
  <c r="AD971" i="144"/>
  <c r="AD250" i="144"/>
  <c r="AD288" i="144"/>
  <c r="AD918" i="144"/>
  <c r="AD867" i="144"/>
  <c r="AD975" i="144"/>
  <c r="AD717" i="144"/>
  <c r="AD605" i="144"/>
  <c r="AD241" i="144"/>
  <c r="AD566" i="144"/>
  <c r="AD673" i="144"/>
  <c r="AD1007" i="144"/>
  <c r="AD687" i="144"/>
  <c r="AD266" i="144"/>
  <c r="AD73" i="144"/>
  <c r="AD623" i="144"/>
  <c r="AD962" i="144"/>
  <c r="AD797" i="144"/>
  <c r="AD930" i="144"/>
  <c r="AD987" i="144"/>
  <c r="AD510" i="144"/>
  <c r="AD470" i="144"/>
  <c r="AD834" i="144"/>
  <c r="AD661" i="144"/>
  <c r="AD67" i="144"/>
  <c r="AD105" i="144"/>
  <c r="AD561" i="144"/>
  <c r="AD670" i="144"/>
  <c r="AD178" i="144"/>
  <c r="AD268" i="144"/>
  <c r="AD618" i="144"/>
  <c r="AD468" i="144"/>
  <c r="AD411" i="144"/>
  <c r="AD323" i="144"/>
  <c r="AD183" i="144"/>
  <c r="AD592" i="144"/>
  <c r="AD878" i="144"/>
  <c r="AD675" i="144"/>
  <c r="AD106" i="144"/>
  <c r="AD294" i="144"/>
  <c r="AD728" i="144"/>
  <c r="AD43" i="144"/>
  <c r="AD1002" i="144"/>
  <c r="AD998" i="144"/>
  <c r="AD725" i="144"/>
  <c r="AD628" i="144"/>
  <c r="AD328" i="144"/>
  <c r="AD912" i="144"/>
  <c r="AD127" i="144"/>
  <c r="AD552" i="144"/>
  <c r="AD805" i="144"/>
  <c r="AD803" i="144"/>
  <c r="AD508" i="144"/>
  <c r="AD244" i="144"/>
  <c r="AD494" i="144"/>
  <c r="AD237" i="144"/>
  <c r="AD934" i="144"/>
  <c r="AD159" i="144"/>
  <c r="AD290" i="144"/>
  <c r="AD329" i="144"/>
  <c r="AD107" i="144"/>
  <c r="AD359" i="144"/>
  <c r="AD773" i="144"/>
  <c r="AD763" i="144"/>
  <c r="AD225" i="144"/>
  <c r="AD441" i="144"/>
  <c r="AD856" i="144"/>
  <c r="AD163" i="144"/>
  <c r="AD957" i="144"/>
  <c r="AD929" i="144"/>
  <c r="AA48" i="21"/>
  <c r="AD1005" i="144"/>
  <c r="AD952" i="144"/>
  <c r="AD346" i="144"/>
  <c r="AD386" i="144"/>
  <c r="AD375" i="144"/>
  <c r="AD145" i="144"/>
  <c r="AD187" i="144"/>
  <c r="AD500" i="144"/>
  <c r="AD533" i="144"/>
  <c r="AD951" i="144"/>
  <c r="AD961" i="144"/>
  <c r="AD617" i="144"/>
  <c r="AD45" i="144"/>
  <c r="AD410" i="144"/>
  <c r="AD647" i="144"/>
  <c r="AD34" i="144"/>
  <c r="AD784" i="144"/>
  <c r="AD227" i="144"/>
  <c r="AD658" i="144"/>
  <c r="AD207" i="144"/>
  <c r="AD599" i="144"/>
  <c r="AD97" i="144"/>
  <c r="AD817" i="144"/>
  <c r="AD969" i="144"/>
  <c r="AD906" i="144"/>
  <c r="AD48" i="144"/>
  <c r="AD348" i="144"/>
  <c r="AD89" i="144"/>
  <c r="AD868" i="144"/>
  <c r="AD466" i="144"/>
  <c r="AD135" i="144"/>
  <c r="AD20" i="144"/>
  <c r="AD563" i="144"/>
  <c r="AD665" i="144"/>
  <c r="AD771" i="144"/>
  <c r="AD156" i="144"/>
  <c r="AD882" i="144"/>
  <c r="AD880" i="144"/>
  <c r="AD224" i="144"/>
  <c r="AD888" i="144"/>
  <c r="AD885" i="144"/>
  <c r="AD273" i="144"/>
  <c r="AD938" i="144"/>
  <c r="AD471" i="144"/>
  <c r="AD596" i="144"/>
  <c r="AD544" i="144"/>
  <c r="AD287" i="144"/>
  <c r="AD363" i="144"/>
  <c r="AD672" i="144"/>
  <c r="AD603" i="144"/>
  <c r="AD769" i="144"/>
  <c r="R1016" i="143" l="1"/>
  <c r="R1017" i="143" s="1"/>
  <c r="AJ1005" i="144"/>
  <c r="AE1005" i="144"/>
  <c r="AG1005" i="144" s="1"/>
  <c r="AI1005" i="144" s="1"/>
  <c r="AF1005" i="144"/>
  <c r="AH1005" i="144" s="1"/>
  <c r="AJ307" i="144"/>
  <c r="AF307" i="144"/>
  <c r="AH307" i="144" s="1"/>
  <c r="AE307" i="144"/>
  <c r="AG307" i="144" s="1"/>
  <c r="AI307" i="144" s="1"/>
  <c r="AJ192" i="144"/>
  <c r="AF192" i="144"/>
  <c r="AH192" i="144" s="1"/>
  <c r="AE192" i="144"/>
  <c r="AG192" i="144" s="1"/>
  <c r="AI192" i="144" s="1"/>
  <c r="AJ467" i="144"/>
  <c r="AF467" i="144"/>
  <c r="AH467" i="144" s="1"/>
  <c r="AE467" i="144"/>
  <c r="AG467" i="144" s="1"/>
  <c r="AI467" i="144" s="1"/>
  <c r="AJ671" i="144"/>
  <c r="AF671" i="144"/>
  <c r="AH671" i="144" s="1"/>
  <c r="AE671" i="144"/>
  <c r="AG671" i="144" s="1"/>
  <c r="AI671" i="144" s="1"/>
  <c r="AJ178" i="144"/>
  <c r="AF178" i="144"/>
  <c r="AH178" i="144" s="1"/>
  <c r="AE178" i="144"/>
  <c r="AG178" i="144" s="1"/>
  <c r="AI178" i="144" s="1"/>
  <c r="AJ1010" i="144"/>
  <c r="AF1010" i="144"/>
  <c r="AH1010" i="144" s="1"/>
  <c r="AE1010" i="144"/>
  <c r="AG1010" i="144" s="1"/>
  <c r="AI1010" i="144" s="1"/>
  <c r="AJ427" i="144"/>
  <c r="AE427" i="144"/>
  <c r="AG427" i="144" s="1"/>
  <c r="AI427" i="144" s="1"/>
  <c r="AF427" i="144"/>
  <c r="AH427" i="144" s="1"/>
  <c r="AJ697" i="144"/>
  <c r="AE697" i="144"/>
  <c r="AG697" i="144" s="1"/>
  <c r="AI697" i="144" s="1"/>
  <c r="AF697" i="144"/>
  <c r="AH697" i="144" s="1"/>
  <c r="AJ109" i="144"/>
  <c r="AE109" i="144"/>
  <c r="AG109" i="144" s="1"/>
  <c r="AI109" i="144" s="1"/>
  <c r="AF109" i="144"/>
  <c r="AH109" i="144" s="1"/>
  <c r="AJ764" i="144"/>
  <c r="AE764" i="144"/>
  <c r="AG764" i="144" s="1"/>
  <c r="AI764" i="144" s="1"/>
  <c r="AF764" i="144"/>
  <c r="AH764" i="144" s="1"/>
  <c r="AJ326" i="144"/>
  <c r="AF326" i="144"/>
  <c r="AH326" i="144" s="1"/>
  <c r="AE326" i="144"/>
  <c r="AG326" i="144" s="1"/>
  <c r="AI326" i="144" s="1"/>
  <c r="AJ833" i="144"/>
  <c r="AF833" i="144"/>
  <c r="AH833" i="144" s="1"/>
  <c r="AE833" i="144"/>
  <c r="AG833" i="144" s="1"/>
  <c r="AI833" i="144" s="1"/>
  <c r="AJ526" i="144"/>
  <c r="AE526" i="144"/>
  <c r="AG526" i="144" s="1"/>
  <c r="AI526" i="144" s="1"/>
  <c r="AF526" i="144"/>
  <c r="AH526" i="144" s="1"/>
  <c r="AJ342" i="144"/>
  <c r="AF342" i="144"/>
  <c r="AH342" i="144" s="1"/>
  <c r="AE342" i="144"/>
  <c r="AG342" i="144" s="1"/>
  <c r="AI342" i="144" s="1"/>
  <c r="R1005" i="144"/>
  <c r="R307" i="144"/>
  <c r="R192" i="144"/>
  <c r="R467" i="144"/>
  <c r="R671" i="144"/>
  <c r="R178" i="144"/>
  <c r="R1010" i="144"/>
  <c r="R427" i="144"/>
  <c r="R697" i="144"/>
  <c r="R109" i="144"/>
  <c r="R764" i="144"/>
  <c r="R326" i="144"/>
  <c r="R833" i="144"/>
  <c r="R526" i="144"/>
  <c r="R342" i="144"/>
  <c r="AJ139" i="144"/>
  <c r="AF139" i="144"/>
  <c r="AH139" i="144" s="1"/>
  <c r="AE139" i="144"/>
  <c r="AG139" i="144" s="1"/>
  <c r="AI139" i="144" s="1"/>
  <c r="AJ602" i="144"/>
  <c r="AE602" i="144"/>
  <c r="AG602" i="144" s="1"/>
  <c r="AI602" i="144" s="1"/>
  <c r="AF602" i="144"/>
  <c r="AH602" i="144" s="1"/>
  <c r="AJ769" i="144"/>
  <c r="AF769" i="144"/>
  <c r="AH769" i="144" s="1"/>
  <c r="AE769" i="144"/>
  <c r="AG769" i="144" s="1"/>
  <c r="AI769" i="144" s="1"/>
  <c r="AJ938" i="144"/>
  <c r="AE938" i="144"/>
  <c r="AG938" i="144" s="1"/>
  <c r="AI938" i="144" s="1"/>
  <c r="AF938" i="144"/>
  <c r="AH938" i="144" s="1"/>
  <c r="AJ231" i="144"/>
  <c r="AE231" i="144"/>
  <c r="AG231" i="144" s="1"/>
  <c r="AI231" i="144" s="1"/>
  <c r="AF231" i="144"/>
  <c r="AH231" i="144" s="1"/>
  <c r="AJ672" i="144"/>
  <c r="AF672" i="144"/>
  <c r="AH672" i="144" s="1"/>
  <c r="AE672" i="144"/>
  <c r="AG672" i="144" s="1"/>
  <c r="AI672" i="144" s="1"/>
  <c r="AJ122" i="144"/>
  <c r="AF122" i="144"/>
  <c r="AH122" i="144" s="1"/>
  <c r="AE122" i="144"/>
  <c r="AG122" i="144" s="1"/>
  <c r="AI122" i="144" s="1"/>
  <c r="AJ429" i="144"/>
  <c r="AE429" i="144"/>
  <c r="AG429" i="144" s="1"/>
  <c r="AI429" i="144" s="1"/>
  <c r="AF429" i="144"/>
  <c r="AH429" i="144" s="1"/>
  <c r="AJ223" i="144"/>
  <c r="AF223" i="144"/>
  <c r="AH223" i="144" s="1"/>
  <c r="AE223" i="144"/>
  <c r="AG223" i="144" s="1"/>
  <c r="AI223" i="144" s="1"/>
  <c r="AJ670" i="144"/>
  <c r="AF670" i="144"/>
  <c r="AH670" i="144" s="1"/>
  <c r="AE670" i="144"/>
  <c r="AG670" i="144" s="1"/>
  <c r="AI670" i="144" s="1"/>
  <c r="AJ991" i="144"/>
  <c r="AE991" i="144"/>
  <c r="AG991" i="144" s="1"/>
  <c r="AI991" i="144" s="1"/>
  <c r="AF991" i="144"/>
  <c r="AH991" i="144" s="1"/>
  <c r="AJ603" i="144"/>
  <c r="AE603" i="144"/>
  <c r="AG603" i="144" s="1"/>
  <c r="AI603" i="144" s="1"/>
  <c r="AF603" i="144"/>
  <c r="AH603" i="144" s="1"/>
  <c r="AJ338" i="144"/>
  <c r="AE338" i="144"/>
  <c r="AG338" i="144" s="1"/>
  <c r="AI338" i="144" s="1"/>
  <c r="AF338" i="144"/>
  <c r="AH338" i="144" s="1"/>
  <c r="AJ454" i="144"/>
  <c r="AE454" i="144"/>
  <c r="AG454" i="144" s="1"/>
  <c r="AI454" i="144" s="1"/>
  <c r="AF454" i="144"/>
  <c r="AH454" i="144" s="1"/>
  <c r="AJ596" i="144"/>
  <c r="AF596" i="144"/>
  <c r="AH596" i="144" s="1"/>
  <c r="AE596" i="144"/>
  <c r="AG596" i="144" s="1"/>
  <c r="AI596" i="144" s="1"/>
  <c r="AJ287" i="144"/>
  <c r="AE287" i="144"/>
  <c r="AG287" i="144" s="1"/>
  <c r="AI287" i="144" s="1"/>
  <c r="AF287" i="144"/>
  <c r="AH287" i="144" s="1"/>
  <c r="AJ835" i="144"/>
  <c r="AF835" i="144"/>
  <c r="AH835" i="144" s="1"/>
  <c r="AE835" i="144"/>
  <c r="AG835" i="144" s="1"/>
  <c r="AI835" i="144" s="1"/>
  <c r="AJ544" i="144"/>
  <c r="AE544" i="144"/>
  <c r="AG544" i="144" s="1"/>
  <c r="AI544" i="144" s="1"/>
  <c r="AF544" i="144"/>
  <c r="AH544" i="144" s="1"/>
  <c r="AJ255" i="144"/>
  <c r="AF255" i="144"/>
  <c r="AH255" i="144" s="1"/>
  <c r="AE255" i="144"/>
  <c r="AG255" i="144" s="1"/>
  <c r="AI255" i="144" s="1"/>
  <c r="AJ273" i="144"/>
  <c r="AF273" i="144"/>
  <c r="AH273" i="144" s="1"/>
  <c r="AE273" i="144"/>
  <c r="AG273" i="144" s="1"/>
  <c r="AI273" i="144" s="1"/>
  <c r="AJ41" i="144"/>
  <c r="AE41" i="144"/>
  <c r="AG41" i="144" s="1"/>
  <c r="AI41" i="144" s="1"/>
  <c r="AF41" i="144"/>
  <c r="AH41" i="144" s="1"/>
  <c r="AJ132" i="144"/>
  <c r="AE132" i="144"/>
  <c r="AG132" i="144" s="1"/>
  <c r="AI132" i="144" s="1"/>
  <c r="AF132" i="144"/>
  <c r="AH132" i="144" s="1"/>
  <c r="AJ876" i="144"/>
  <c r="AE876" i="144"/>
  <c r="AG876" i="144" s="1"/>
  <c r="AI876" i="144" s="1"/>
  <c r="AF876" i="144"/>
  <c r="AH876" i="144" s="1"/>
  <c r="AJ667" i="144"/>
  <c r="AE667" i="144"/>
  <c r="AG667" i="144" s="1"/>
  <c r="AI667" i="144" s="1"/>
  <c r="AF667" i="144"/>
  <c r="AH667" i="144" s="1"/>
  <c r="AJ929" i="144"/>
  <c r="AF929" i="144"/>
  <c r="AH929" i="144" s="1"/>
  <c r="AE929" i="144"/>
  <c r="AG929" i="144" s="1"/>
  <c r="AI929" i="144" s="1"/>
  <c r="AJ988" i="144"/>
  <c r="AF988" i="144"/>
  <c r="AH988" i="144" s="1"/>
  <c r="AE988" i="144"/>
  <c r="AG988" i="144" s="1"/>
  <c r="AI988" i="144" s="1"/>
  <c r="AJ252" i="144"/>
  <c r="AF252" i="144"/>
  <c r="AH252" i="144" s="1"/>
  <c r="AE252" i="144"/>
  <c r="AG252" i="144" s="1"/>
  <c r="AI252" i="144" s="1"/>
  <c r="AJ188" i="144"/>
  <c r="AE188" i="144"/>
  <c r="AG188" i="144" s="1"/>
  <c r="AI188" i="144" s="1"/>
  <c r="AF188" i="144"/>
  <c r="AH188" i="144" s="1"/>
  <c r="AJ31" i="144"/>
  <c r="AE31" i="144"/>
  <c r="AG31" i="144" s="1"/>
  <c r="AI31" i="144" s="1"/>
  <c r="AF31" i="144"/>
  <c r="AH31" i="144" s="1"/>
  <c r="AJ624" i="144"/>
  <c r="AF624" i="144"/>
  <c r="AH624" i="144" s="1"/>
  <c r="AE624" i="144"/>
  <c r="AG624" i="144" s="1"/>
  <c r="AI624" i="144" s="1"/>
  <c r="AJ445" i="144"/>
  <c r="AF445" i="144"/>
  <c r="AH445" i="144" s="1"/>
  <c r="AE445" i="144"/>
  <c r="AG445" i="144" s="1"/>
  <c r="AI445" i="144" s="1"/>
  <c r="AJ553" i="144"/>
  <c r="AF553" i="144"/>
  <c r="AH553" i="144" s="1"/>
  <c r="AE553" i="144"/>
  <c r="AG553" i="144" s="1"/>
  <c r="AI553" i="144" s="1"/>
  <c r="AJ75" i="144"/>
  <c r="AE75" i="144"/>
  <c r="AG75" i="144" s="1"/>
  <c r="AI75" i="144" s="1"/>
  <c r="AF75" i="144"/>
  <c r="AH75" i="144" s="1"/>
  <c r="AJ23" i="144"/>
  <c r="AE23" i="144"/>
  <c r="AG23" i="144" s="1"/>
  <c r="AI23" i="144" s="1"/>
  <c r="AF23" i="144"/>
  <c r="AH23" i="144" s="1"/>
  <c r="AJ1006" i="144"/>
  <c r="AF1006" i="144"/>
  <c r="AH1006" i="144" s="1"/>
  <c r="AE1006" i="144"/>
  <c r="AG1006" i="144" s="1"/>
  <c r="AI1006" i="144" s="1"/>
  <c r="AJ885" i="144"/>
  <c r="AF885" i="144"/>
  <c r="AH885" i="144" s="1"/>
  <c r="AE885" i="144"/>
  <c r="AG885" i="144" s="1"/>
  <c r="AI885" i="144" s="1"/>
  <c r="AJ180" i="144"/>
  <c r="AF180" i="144"/>
  <c r="AH180" i="144" s="1"/>
  <c r="AE180" i="144"/>
  <c r="AG180" i="144" s="1"/>
  <c r="AI180" i="144" s="1"/>
  <c r="AJ561" i="144"/>
  <c r="AF561" i="144"/>
  <c r="AH561" i="144" s="1"/>
  <c r="AE561" i="144"/>
  <c r="AG561" i="144" s="1"/>
  <c r="AI561" i="144" s="1"/>
  <c r="AJ363" i="144"/>
  <c r="AE363" i="144"/>
  <c r="AG363" i="144" s="1"/>
  <c r="AI363" i="144" s="1"/>
  <c r="AF363" i="144"/>
  <c r="AH363" i="144" s="1"/>
  <c r="AJ189" i="144"/>
  <c r="AF189" i="144"/>
  <c r="AH189" i="144" s="1"/>
  <c r="AE189" i="144"/>
  <c r="AG189" i="144" s="1"/>
  <c r="AI189" i="144" s="1"/>
  <c r="AJ957" i="144"/>
  <c r="AF957" i="144"/>
  <c r="AH957" i="144" s="1"/>
  <c r="AE957" i="144"/>
  <c r="AG957" i="144" s="1"/>
  <c r="AI957" i="144" s="1"/>
  <c r="AJ850" i="144"/>
  <c r="AF850" i="144"/>
  <c r="AH850" i="144" s="1"/>
  <c r="AE850" i="144"/>
  <c r="AG850" i="144" s="1"/>
  <c r="AI850" i="144" s="1"/>
  <c r="AJ699" i="144"/>
  <c r="AE699" i="144"/>
  <c r="AG699" i="144" s="1"/>
  <c r="AI699" i="144" s="1"/>
  <c r="AF699" i="144"/>
  <c r="AH699" i="144" s="1"/>
  <c r="AJ194" i="144"/>
  <c r="AE194" i="144"/>
  <c r="AG194" i="144" s="1"/>
  <c r="AI194" i="144" s="1"/>
  <c r="AF194" i="144"/>
  <c r="AH194" i="144" s="1"/>
  <c r="AJ802" i="144"/>
  <c r="AF802" i="144"/>
  <c r="AH802" i="144" s="1"/>
  <c r="AE802" i="144"/>
  <c r="AG802" i="144" s="1"/>
  <c r="AI802" i="144" s="1"/>
  <c r="AJ137" i="144"/>
  <c r="AE137" i="144"/>
  <c r="AG137" i="144" s="1"/>
  <c r="AI137" i="144" s="1"/>
  <c r="AF137" i="144"/>
  <c r="AH137" i="144" s="1"/>
  <c r="AJ471" i="144"/>
  <c r="AF471" i="144"/>
  <c r="AH471" i="144" s="1"/>
  <c r="AE471" i="144"/>
  <c r="AG471" i="144" s="1"/>
  <c r="AI471" i="144" s="1"/>
  <c r="AJ400" i="144"/>
  <c r="AE400" i="144"/>
  <c r="AG400" i="144" s="1"/>
  <c r="AI400" i="144" s="1"/>
  <c r="AF400" i="144"/>
  <c r="AH400" i="144" s="1"/>
  <c r="AJ823" i="144"/>
  <c r="AE823" i="144"/>
  <c r="AG823" i="144" s="1"/>
  <c r="AI823" i="144" s="1"/>
  <c r="AF823" i="144"/>
  <c r="AH823" i="144" s="1"/>
  <c r="AJ186" i="144"/>
  <c r="AF186" i="144"/>
  <c r="AH186" i="144" s="1"/>
  <c r="AE186" i="144"/>
  <c r="AG186" i="144" s="1"/>
  <c r="AI186" i="144" s="1"/>
  <c r="AJ968" i="144"/>
  <c r="AF968" i="144"/>
  <c r="AH968" i="144" s="1"/>
  <c r="AE968" i="144"/>
  <c r="AG968" i="144" s="1"/>
  <c r="AI968" i="144" s="1"/>
  <c r="AJ888" i="144"/>
  <c r="AF888" i="144"/>
  <c r="AH888" i="144" s="1"/>
  <c r="AE888" i="144"/>
  <c r="AG888" i="144" s="1"/>
  <c r="AI888" i="144" s="1"/>
  <c r="AJ875" i="144"/>
  <c r="AE875" i="144"/>
  <c r="AG875" i="144" s="1"/>
  <c r="AI875" i="144" s="1"/>
  <c r="AF875" i="144"/>
  <c r="AH875" i="144" s="1"/>
  <c r="AJ105" i="144"/>
  <c r="AF105" i="144"/>
  <c r="AH105" i="144" s="1"/>
  <c r="AE105" i="144"/>
  <c r="AG105" i="144" s="1"/>
  <c r="AI105" i="144" s="1"/>
  <c r="AJ119" i="144"/>
  <c r="AE119" i="144"/>
  <c r="AG119" i="144" s="1"/>
  <c r="AI119" i="144" s="1"/>
  <c r="AF119" i="144"/>
  <c r="AH119" i="144" s="1"/>
  <c r="AJ239" i="144"/>
  <c r="AF239" i="144"/>
  <c r="AH239" i="144" s="1"/>
  <c r="AE239" i="144"/>
  <c r="AG239" i="144" s="1"/>
  <c r="AI239" i="144" s="1"/>
  <c r="AJ163" i="144"/>
  <c r="AE163" i="144"/>
  <c r="AG163" i="144" s="1"/>
  <c r="AI163" i="144" s="1"/>
  <c r="AF163" i="144"/>
  <c r="AH163" i="144" s="1"/>
  <c r="AJ567" i="144"/>
  <c r="AE567" i="144"/>
  <c r="AG567" i="144" s="1"/>
  <c r="AI567" i="144" s="1"/>
  <c r="AF567" i="144"/>
  <c r="AH567" i="144" s="1"/>
  <c r="AJ792" i="144"/>
  <c r="AF792" i="144"/>
  <c r="AH792" i="144" s="1"/>
  <c r="AE792" i="144"/>
  <c r="AG792" i="144" s="1"/>
  <c r="AI792" i="144" s="1"/>
  <c r="AJ992" i="144"/>
  <c r="AF992" i="144"/>
  <c r="AH992" i="144" s="1"/>
  <c r="AE992" i="144"/>
  <c r="AG992" i="144" s="1"/>
  <c r="AI992" i="144" s="1"/>
  <c r="AJ39" i="144"/>
  <c r="AE39" i="144"/>
  <c r="AG39" i="144" s="1"/>
  <c r="AI39" i="144" s="1"/>
  <c r="AF39" i="144"/>
  <c r="AH39" i="144" s="1"/>
  <c r="AJ52" i="144"/>
  <c r="AF52" i="144"/>
  <c r="AH52" i="144" s="1"/>
  <c r="AE52" i="144"/>
  <c r="AG52" i="144" s="1"/>
  <c r="AI52" i="144" s="1"/>
  <c r="AJ248" i="144"/>
  <c r="AE248" i="144"/>
  <c r="AG248" i="144" s="1"/>
  <c r="AI248" i="144" s="1"/>
  <c r="AF248" i="144"/>
  <c r="AH248" i="144" s="1"/>
  <c r="AJ943" i="144"/>
  <c r="AE943" i="144"/>
  <c r="AG943" i="144" s="1"/>
  <c r="AI943" i="144" s="1"/>
  <c r="AF943" i="144"/>
  <c r="AH943" i="144" s="1"/>
  <c r="AJ917" i="144"/>
  <c r="AF917" i="144"/>
  <c r="AH917" i="144" s="1"/>
  <c r="AE917" i="144"/>
  <c r="AG917" i="144" s="1"/>
  <c r="AI917" i="144" s="1"/>
  <c r="AJ950" i="144"/>
  <c r="AF950" i="144"/>
  <c r="AH950" i="144" s="1"/>
  <c r="AE950" i="144"/>
  <c r="AG950" i="144" s="1"/>
  <c r="AI950" i="144" s="1"/>
  <c r="AJ1015" i="144"/>
  <c r="AE1015" i="144"/>
  <c r="AG1015" i="144" s="1"/>
  <c r="AI1015" i="144" s="1"/>
  <c r="AF1015" i="144"/>
  <c r="AH1015" i="144" s="1"/>
  <c r="AJ224" i="144"/>
  <c r="AE224" i="144"/>
  <c r="AG224" i="144" s="1"/>
  <c r="AI224" i="144" s="1"/>
  <c r="AF224" i="144"/>
  <c r="AH224" i="144" s="1"/>
  <c r="AJ898" i="144"/>
  <c r="AE898" i="144"/>
  <c r="AG898" i="144" s="1"/>
  <c r="AI898" i="144" s="1"/>
  <c r="AF898" i="144"/>
  <c r="AH898" i="144" s="1"/>
  <c r="AJ67" i="144"/>
  <c r="AF67" i="144"/>
  <c r="AH67" i="144" s="1"/>
  <c r="AE67" i="144"/>
  <c r="AG67" i="144" s="1"/>
  <c r="AI67" i="144" s="1"/>
  <c r="AJ103" i="144"/>
  <c r="AE103" i="144"/>
  <c r="AG103" i="144" s="1"/>
  <c r="AI103" i="144" s="1"/>
  <c r="AF103" i="144"/>
  <c r="AH103" i="144" s="1"/>
  <c r="AJ978" i="144"/>
  <c r="AE978" i="144"/>
  <c r="AG978" i="144" s="1"/>
  <c r="AI978" i="144" s="1"/>
  <c r="AF978" i="144"/>
  <c r="AH978" i="144" s="1"/>
  <c r="AJ856" i="144"/>
  <c r="AE856" i="144"/>
  <c r="AG856" i="144" s="1"/>
  <c r="AI856" i="144" s="1"/>
  <c r="AF856" i="144"/>
  <c r="AH856" i="144" s="1"/>
  <c r="AJ780" i="144"/>
  <c r="AE780" i="144"/>
  <c r="AG780" i="144" s="1"/>
  <c r="AI780" i="144" s="1"/>
  <c r="AF780" i="144"/>
  <c r="AH780" i="144" s="1"/>
  <c r="AJ372" i="144"/>
  <c r="AE372" i="144"/>
  <c r="AG372" i="144" s="1"/>
  <c r="AI372" i="144" s="1"/>
  <c r="AF372" i="144"/>
  <c r="AH372" i="144" s="1"/>
  <c r="AJ184" i="144"/>
  <c r="AF184" i="144"/>
  <c r="AH184" i="144" s="1"/>
  <c r="AE184" i="144"/>
  <c r="AG184" i="144" s="1"/>
  <c r="AI184" i="144" s="1"/>
  <c r="AJ935" i="144"/>
  <c r="AF935" i="144"/>
  <c r="AH935" i="144" s="1"/>
  <c r="AE935" i="144"/>
  <c r="AG935" i="144" s="1"/>
  <c r="AI935" i="144" s="1"/>
  <c r="AJ985" i="144"/>
  <c r="AE985" i="144"/>
  <c r="AG985" i="144" s="1"/>
  <c r="AI985" i="144" s="1"/>
  <c r="AF985" i="144"/>
  <c r="AH985" i="144" s="1"/>
  <c r="AJ373" i="144"/>
  <c r="AF373" i="144"/>
  <c r="AH373" i="144" s="1"/>
  <c r="AE373" i="144"/>
  <c r="AG373" i="144" s="1"/>
  <c r="AI373" i="144" s="1"/>
  <c r="AJ134" i="144"/>
  <c r="AF134" i="144"/>
  <c r="AH134" i="144" s="1"/>
  <c r="AE134" i="144"/>
  <c r="AG134" i="144" s="1"/>
  <c r="AI134" i="144" s="1"/>
  <c r="AJ819" i="144"/>
  <c r="AF819" i="144"/>
  <c r="AH819" i="144" s="1"/>
  <c r="AE819" i="144"/>
  <c r="AG819" i="144" s="1"/>
  <c r="AI819" i="144" s="1"/>
  <c r="AJ70" i="144"/>
  <c r="AF70" i="144"/>
  <c r="AH70" i="144" s="1"/>
  <c r="AE70" i="144"/>
  <c r="AG70" i="144" s="1"/>
  <c r="AI70" i="144" s="1"/>
  <c r="AJ77" i="144"/>
  <c r="AE77" i="144"/>
  <c r="AG77" i="144" s="1"/>
  <c r="AI77" i="144" s="1"/>
  <c r="AF77" i="144"/>
  <c r="AH77" i="144" s="1"/>
  <c r="AJ880" i="144"/>
  <c r="AF880" i="144"/>
  <c r="AH880" i="144" s="1"/>
  <c r="AE880" i="144"/>
  <c r="AG880" i="144" s="1"/>
  <c r="AI880" i="144" s="1"/>
  <c r="AJ727" i="144"/>
  <c r="AE727" i="144"/>
  <c r="AG727" i="144" s="1"/>
  <c r="AI727" i="144" s="1"/>
  <c r="AF727" i="144"/>
  <c r="AH727" i="144" s="1"/>
  <c r="AJ661" i="144"/>
  <c r="AF661" i="144"/>
  <c r="AH661" i="144" s="1"/>
  <c r="AE661" i="144"/>
  <c r="AG661" i="144" s="1"/>
  <c r="AI661" i="144" s="1"/>
  <c r="AJ693" i="144"/>
  <c r="AF693" i="144"/>
  <c r="AH693" i="144" s="1"/>
  <c r="AE693" i="144"/>
  <c r="AG693" i="144" s="1"/>
  <c r="AI693" i="144" s="1"/>
  <c r="AJ32" i="144"/>
  <c r="AF32" i="144"/>
  <c r="AH32" i="144" s="1"/>
  <c r="AE32" i="144"/>
  <c r="AG32" i="144" s="1"/>
  <c r="AI32" i="144" s="1"/>
  <c r="AJ441" i="144"/>
  <c r="AE441" i="144"/>
  <c r="AG441" i="144" s="1"/>
  <c r="AI441" i="144" s="1"/>
  <c r="AF441" i="144"/>
  <c r="AH441" i="144" s="1"/>
  <c r="AJ185" i="144"/>
  <c r="AF185" i="144"/>
  <c r="AH185" i="144" s="1"/>
  <c r="AE185" i="144"/>
  <c r="AG185" i="144" s="1"/>
  <c r="AI185" i="144" s="1"/>
  <c r="AJ940" i="144"/>
  <c r="AE940" i="144"/>
  <c r="AG940" i="144" s="1"/>
  <c r="AI940" i="144" s="1"/>
  <c r="AF940" i="144"/>
  <c r="AH940" i="144" s="1"/>
  <c r="AJ758" i="144"/>
  <c r="AE758" i="144"/>
  <c r="AG758" i="144" s="1"/>
  <c r="AI758" i="144" s="1"/>
  <c r="AF758" i="144"/>
  <c r="AH758" i="144" s="1"/>
  <c r="AJ379" i="144"/>
  <c r="AF379" i="144"/>
  <c r="AH379" i="144" s="1"/>
  <c r="AE379" i="144"/>
  <c r="AG379" i="144" s="1"/>
  <c r="AI379" i="144" s="1"/>
  <c r="AJ527" i="144"/>
  <c r="AE527" i="144"/>
  <c r="AG527" i="144" s="1"/>
  <c r="AI527" i="144" s="1"/>
  <c r="AF527" i="144"/>
  <c r="AH527" i="144" s="1"/>
  <c r="AJ356" i="144"/>
  <c r="AF356" i="144"/>
  <c r="AH356" i="144" s="1"/>
  <c r="AE356" i="144"/>
  <c r="AG356" i="144" s="1"/>
  <c r="AI356" i="144" s="1"/>
  <c r="AJ919" i="144"/>
  <c r="AF919" i="144"/>
  <c r="AH919" i="144" s="1"/>
  <c r="AE919" i="144"/>
  <c r="AG919" i="144" s="1"/>
  <c r="AI919" i="144" s="1"/>
  <c r="AJ931" i="144"/>
  <c r="AF931" i="144"/>
  <c r="AH931" i="144" s="1"/>
  <c r="AE931" i="144"/>
  <c r="AG931" i="144" s="1"/>
  <c r="AI931" i="144" s="1"/>
  <c r="AJ293" i="144"/>
  <c r="AF293" i="144"/>
  <c r="AH293" i="144" s="1"/>
  <c r="AE293" i="144"/>
  <c r="AG293" i="144" s="1"/>
  <c r="AI293" i="144" s="1"/>
  <c r="AJ18" i="144"/>
  <c r="AE18" i="144"/>
  <c r="AG18" i="144" s="1"/>
  <c r="AI18" i="144" s="1"/>
  <c r="AF18" i="144"/>
  <c r="AH18" i="144" s="1"/>
  <c r="AJ882" i="144"/>
  <c r="AE882" i="144"/>
  <c r="AG882" i="144" s="1"/>
  <c r="AI882" i="144" s="1"/>
  <c r="AF882" i="144"/>
  <c r="AH882" i="144" s="1"/>
  <c r="AJ131" i="144"/>
  <c r="AF131" i="144"/>
  <c r="AH131" i="144" s="1"/>
  <c r="AE131" i="144"/>
  <c r="AG131" i="144" s="1"/>
  <c r="AI131" i="144" s="1"/>
  <c r="AJ834" i="144"/>
  <c r="AE834" i="144"/>
  <c r="AG834" i="144" s="1"/>
  <c r="AI834" i="144" s="1"/>
  <c r="AF834" i="144"/>
  <c r="AH834" i="144" s="1"/>
  <c r="AJ281" i="144"/>
  <c r="AF281" i="144"/>
  <c r="AH281" i="144" s="1"/>
  <c r="AE281" i="144"/>
  <c r="AG281" i="144" s="1"/>
  <c r="AI281" i="144" s="1"/>
  <c r="AJ695" i="144"/>
  <c r="AF695" i="144"/>
  <c r="AH695" i="144" s="1"/>
  <c r="AE695" i="144"/>
  <c r="AG695" i="144" s="1"/>
  <c r="AI695" i="144" s="1"/>
  <c r="AJ225" i="144"/>
  <c r="AF225" i="144"/>
  <c r="AH225" i="144" s="1"/>
  <c r="AE225" i="144"/>
  <c r="AG225" i="144" s="1"/>
  <c r="AI225" i="144" s="1"/>
  <c r="AJ809" i="144"/>
  <c r="AF809" i="144"/>
  <c r="AH809" i="144" s="1"/>
  <c r="AE809" i="144"/>
  <c r="AG809" i="144" s="1"/>
  <c r="AI809" i="144" s="1"/>
  <c r="AJ459" i="144"/>
  <c r="AE459" i="144"/>
  <c r="AG459" i="144" s="1"/>
  <c r="AI459" i="144" s="1"/>
  <c r="AF459" i="144"/>
  <c r="AH459" i="144" s="1"/>
  <c r="AJ512" i="144"/>
  <c r="AE512" i="144"/>
  <c r="AG512" i="144" s="1"/>
  <c r="AI512" i="144" s="1"/>
  <c r="AF512" i="144"/>
  <c r="AH512" i="144" s="1"/>
  <c r="AJ278" i="144"/>
  <c r="AF278" i="144"/>
  <c r="AH278" i="144" s="1"/>
  <c r="AE278" i="144"/>
  <c r="AG278" i="144" s="1"/>
  <c r="AI278" i="144" s="1"/>
  <c r="AJ335" i="144"/>
  <c r="AF335" i="144"/>
  <c r="AH335" i="144" s="1"/>
  <c r="AE335" i="144"/>
  <c r="AG335" i="144" s="1"/>
  <c r="AI335" i="144" s="1"/>
  <c r="AJ100" i="144"/>
  <c r="AE100" i="144"/>
  <c r="AG100" i="144" s="1"/>
  <c r="AI100" i="144" s="1"/>
  <c r="AF100" i="144"/>
  <c r="AH100" i="144" s="1"/>
  <c r="AJ976" i="144"/>
  <c r="AE976" i="144"/>
  <c r="AG976" i="144" s="1"/>
  <c r="AI976" i="144" s="1"/>
  <c r="AF976" i="144"/>
  <c r="AH976" i="144" s="1"/>
  <c r="AJ432" i="144"/>
  <c r="AE432" i="144"/>
  <c r="AG432" i="144" s="1"/>
  <c r="AI432" i="144" s="1"/>
  <c r="AF432" i="144"/>
  <c r="AH432" i="144" s="1"/>
  <c r="AJ167" i="144"/>
  <c r="AF167" i="144"/>
  <c r="AH167" i="144" s="1"/>
  <c r="AE167" i="144"/>
  <c r="AG167" i="144" s="1"/>
  <c r="AI167" i="144" s="1"/>
  <c r="AJ801" i="144"/>
  <c r="AF801" i="144"/>
  <c r="AH801" i="144" s="1"/>
  <c r="AE801" i="144"/>
  <c r="AG801" i="144" s="1"/>
  <c r="AI801" i="144" s="1"/>
  <c r="AJ156" i="144"/>
  <c r="AE156" i="144"/>
  <c r="AG156" i="144" s="1"/>
  <c r="AI156" i="144" s="1"/>
  <c r="AF156" i="144"/>
  <c r="AH156" i="144" s="1"/>
  <c r="AJ597" i="144"/>
  <c r="AF597" i="144"/>
  <c r="AH597" i="144" s="1"/>
  <c r="AE597" i="144"/>
  <c r="AG597" i="144" s="1"/>
  <c r="AI597" i="144" s="1"/>
  <c r="AJ470" i="144"/>
  <c r="AF470" i="144"/>
  <c r="AH470" i="144" s="1"/>
  <c r="AE470" i="144"/>
  <c r="AG470" i="144" s="1"/>
  <c r="AI470" i="144" s="1"/>
  <c r="AE732" i="144"/>
  <c r="AG732" i="144" s="1"/>
  <c r="AI732" i="144" s="1"/>
  <c r="AF732" i="144"/>
  <c r="AH732" i="144" s="1"/>
  <c r="AJ732" i="144"/>
  <c r="AE531" i="144"/>
  <c r="AG531" i="144" s="1"/>
  <c r="AI531" i="144" s="1"/>
  <c r="AF531" i="144"/>
  <c r="AH531" i="144" s="1"/>
  <c r="AJ531" i="144"/>
  <c r="AE763" i="144"/>
  <c r="AG763" i="144" s="1"/>
  <c r="AI763" i="144" s="1"/>
  <c r="AJ763" i="144"/>
  <c r="AF763" i="144"/>
  <c r="AH763" i="144" s="1"/>
  <c r="AE47" i="144"/>
  <c r="AG47" i="144" s="1"/>
  <c r="AI47" i="144" s="1"/>
  <c r="AJ47" i="144"/>
  <c r="AF47" i="144"/>
  <c r="AH47" i="144" s="1"/>
  <c r="AE128" i="144"/>
  <c r="AG128" i="144" s="1"/>
  <c r="AI128" i="144" s="1"/>
  <c r="AJ128" i="144"/>
  <c r="AF128" i="144"/>
  <c r="AH128" i="144" s="1"/>
  <c r="AF682" i="144"/>
  <c r="AH682" i="144" s="1"/>
  <c r="AJ682" i="144"/>
  <c r="AE682" i="144"/>
  <c r="AG682" i="144" s="1"/>
  <c r="AI682" i="144" s="1"/>
  <c r="AJ350" i="144"/>
  <c r="AE350" i="144"/>
  <c r="AG350" i="144" s="1"/>
  <c r="AI350" i="144" s="1"/>
  <c r="AF350" i="144"/>
  <c r="AH350" i="144" s="1"/>
  <c r="AE458" i="144"/>
  <c r="AG458" i="144" s="1"/>
  <c r="AI458" i="144" s="1"/>
  <c r="AJ458" i="144"/>
  <c r="AF458" i="144"/>
  <c r="AH458" i="144" s="1"/>
  <c r="AJ171" i="144"/>
  <c r="AF171" i="144"/>
  <c r="AH171" i="144" s="1"/>
  <c r="AE171" i="144"/>
  <c r="AG171" i="144" s="1"/>
  <c r="AI171" i="144" s="1"/>
  <c r="AJ921" i="144"/>
  <c r="AF921" i="144"/>
  <c r="AH921" i="144" s="1"/>
  <c r="AE921" i="144"/>
  <c r="AG921" i="144" s="1"/>
  <c r="AI921" i="144" s="1"/>
  <c r="AJ756" i="144"/>
  <c r="AE756" i="144"/>
  <c r="AG756" i="144" s="1"/>
  <c r="AI756" i="144" s="1"/>
  <c r="AF756" i="144"/>
  <c r="AH756" i="144" s="1"/>
  <c r="AJ909" i="144"/>
  <c r="AE909" i="144"/>
  <c r="AG909" i="144" s="1"/>
  <c r="AI909" i="144" s="1"/>
  <c r="AF909" i="144"/>
  <c r="AH909" i="144" s="1"/>
  <c r="AJ304" i="144"/>
  <c r="AF304" i="144"/>
  <c r="AH304" i="144" s="1"/>
  <c r="AE304" i="144"/>
  <c r="AG304" i="144" s="1"/>
  <c r="AI304" i="144" s="1"/>
  <c r="AJ771" i="144"/>
  <c r="AF771" i="144"/>
  <c r="AH771" i="144" s="1"/>
  <c r="AE771" i="144"/>
  <c r="AG771" i="144" s="1"/>
  <c r="AI771" i="144" s="1"/>
  <c r="AJ740" i="144"/>
  <c r="AF740" i="144"/>
  <c r="AH740" i="144" s="1"/>
  <c r="AE740" i="144"/>
  <c r="AG740" i="144" s="1"/>
  <c r="AI740" i="144" s="1"/>
  <c r="AJ510" i="144"/>
  <c r="AF510" i="144"/>
  <c r="AH510" i="144" s="1"/>
  <c r="AE510" i="144"/>
  <c r="AG510" i="144" s="1"/>
  <c r="AI510" i="144" s="1"/>
  <c r="AJ782" i="144"/>
  <c r="AF782" i="144"/>
  <c r="AH782" i="144" s="1"/>
  <c r="AE782" i="144"/>
  <c r="AG782" i="144" s="1"/>
  <c r="AI782" i="144" s="1"/>
  <c r="AJ463" i="144"/>
  <c r="AE463" i="144"/>
  <c r="AG463" i="144" s="1"/>
  <c r="AI463" i="144" s="1"/>
  <c r="AF463" i="144"/>
  <c r="AH463" i="144" s="1"/>
  <c r="AJ773" i="144"/>
  <c r="AF773" i="144"/>
  <c r="AH773" i="144" s="1"/>
  <c r="AE773" i="144"/>
  <c r="AG773" i="144" s="1"/>
  <c r="AI773" i="144" s="1"/>
  <c r="AJ123" i="144"/>
  <c r="AE123" i="144"/>
  <c r="AG123" i="144" s="1"/>
  <c r="AI123" i="144" s="1"/>
  <c r="AF123" i="144"/>
  <c r="AH123" i="144" s="1"/>
  <c r="AJ535" i="144"/>
  <c r="AE535" i="144"/>
  <c r="AG535" i="144" s="1"/>
  <c r="AI535" i="144" s="1"/>
  <c r="AF535" i="144"/>
  <c r="AH535" i="144" s="1"/>
  <c r="AJ82" i="144"/>
  <c r="AE82" i="144"/>
  <c r="AG82" i="144" s="1"/>
  <c r="AI82" i="144" s="1"/>
  <c r="AF82" i="144"/>
  <c r="AH82" i="144" s="1"/>
  <c r="AJ946" i="144"/>
  <c r="AF946" i="144"/>
  <c r="AH946" i="144" s="1"/>
  <c r="AE946" i="144"/>
  <c r="AG946" i="144" s="1"/>
  <c r="AI946" i="144" s="1"/>
  <c r="AJ997" i="144"/>
  <c r="AF997" i="144"/>
  <c r="AH997" i="144" s="1"/>
  <c r="AE997" i="144"/>
  <c r="AG997" i="144" s="1"/>
  <c r="AI997" i="144" s="1"/>
  <c r="AJ720" i="144"/>
  <c r="AE720" i="144"/>
  <c r="AG720" i="144" s="1"/>
  <c r="AI720" i="144" s="1"/>
  <c r="AF720" i="144"/>
  <c r="AH720" i="144" s="1"/>
  <c r="AJ164" i="144"/>
  <c r="AF164" i="144"/>
  <c r="AH164" i="144" s="1"/>
  <c r="AE164" i="144"/>
  <c r="AG164" i="144" s="1"/>
  <c r="AI164" i="144" s="1"/>
  <c r="AJ236" i="144"/>
  <c r="AF236" i="144"/>
  <c r="AH236" i="144" s="1"/>
  <c r="AE236" i="144"/>
  <c r="AG236" i="144" s="1"/>
  <c r="AI236" i="144" s="1"/>
  <c r="AJ879" i="144"/>
  <c r="AE879" i="144"/>
  <c r="AG879" i="144" s="1"/>
  <c r="AI879" i="144" s="1"/>
  <c r="AF879" i="144"/>
  <c r="AH879" i="144" s="1"/>
  <c r="AJ46" i="144"/>
  <c r="AE46" i="144"/>
  <c r="AG46" i="144" s="1"/>
  <c r="AI46" i="144" s="1"/>
  <c r="AF46" i="144"/>
  <c r="AH46" i="144" s="1"/>
  <c r="AJ665" i="144"/>
  <c r="AE665" i="144"/>
  <c r="AG665" i="144" s="1"/>
  <c r="AI665" i="144" s="1"/>
  <c r="AF665" i="144"/>
  <c r="AH665" i="144" s="1"/>
  <c r="AJ235" i="144"/>
  <c r="AF235" i="144"/>
  <c r="AH235" i="144" s="1"/>
  <c r="AE235" i="144"/>
  <c r="AG235" i="144" s="1"/>
  <c r="AI235" i="144" s="1"/>
  <c r="AJ987" i="144"/>
  <c r="AE987" i="144"/>
  <c r="AG987" i="144" s="1"/>
  <c r="AI987" i="144" s="1"/>
  <c r="AF987" i="144"/>
  <c r="AH987" i="144" s="1"/>
  <c r="AJ751" i="144"/>
  <c r="AF751" i="144"/>
  <c r="AH751" i="144" s="1"/>
  <c r="AE751" i="144"/>
  <c r="AG751" i="144" s="1"/>
  <c r="AI751" i="144" s="1"/>
  <c r="AJ820" i="144"/>
  <c r="AF820" i="144"/>
  <c r="AH820" i="144" s="1"/>
  <c r="AE820" i="144"/>
  <c r="AG820" i="144" s="1"/>
  <c r="AI820" i="144" s="1"/>
  <c r="AJ359" i="144"/>
  <c r="AE359" i="144"/>
  <c r="AG359" i="144" s="1"/>
  <c r="AI359" i="144" s="1"/>
  <c r="AF359" i="144"/>
  <c r="AH359" i="144" s="1"/>
  <c r="AJ493" i="144"/>
  <c r="AF493" i="144"/>
  <c r="AH493" i="144" s="1"/>
  <c r="AE493" i="144"/>
  <c r="AG493" i="144" s="1"/>
  <c r="AI493" i="144" s="1"/>
  <c r="AJ933" i="144"/>
  <c r="AE933" i="144"/>
  <c r="AG933" i="144" s="1"/>
  <c r="AI933" i="144" s="1"/>
  <c r="AF933" i="144"/>
  <c r="AH933" i="144" s="1"/>
  <c r="AJ160" i="144"/>
  <c r="AE160" i="144"/>
  <c r="AG160" i="144" s="1"/>
  <c r="AI160" i="144" s="1"/>
  <c r="AF160" i="144"/>
  <c r="AH160" i="144" s="1"/>
  <c r="AJ440" i="144"/>
  <c r="AF440" i="144"/>
  <c r="AH440" i="144" s="1"/>
  <c r="AE440" i="144"/>
  <c r="AG440" i="144" s="1"/>
  <c r="AI440" i="144" s="1"/>
  <c r="AJ38" i="144"/>
  <c r="AF38" i="144"/>
  <c r="AH38" i="144" s="1"/>
  <c r="AE38" i="144"/>
  <c r="AG38" i="144" s="1"/>
  <c r="AI38" i="144" s="1"/>
  <c r="AJ402" i="144"/>
  <c r="AF402" i="144"/>
  <c r="AH402" i="144" s="1"/>
  <c r="AE402" i="144"/>
  <c r="AG402" i="144" s="1"/>
  <c r="AI402" i="144" s="1"/>
  <c r="AJ537" i="144"/>
  <c r="AE537" i="144"/>
  <c r="AG537" i="144" s="1"/>
  <c r="AI537" i="144" s="1"/>
  <c r="AF537" i="144"/>
  <c r="AH537" i="144" s="1"/>
  <c r="AJ621" i="144"/>
  <c r="AF621" i="144"/>
  <c r="AH621" i="144" s="1"/>
  <c r="AE621" i="144"/>
  <c r="AG621" i="144" s="1"/>
  <c r="AI621" i="144" s="1"/>
  <c r="AJ924" i="144"/>
  <c r="AE924" i="144"/>
  <c r="AG924" i="144" s="1"/>
  <c r="AI924" i="144" s="1"/>
  <c r="AF924" i="144"/>
  <c r="AH924" i="144" s="1"/>
  <c r="AJ516" i="144"/>
  <c r="AF516" i="144"/>
  <c r="AH516" i="144" s="1"/>
  <c r="AE516" i="144"/>
  <c r="AG516" i="144" s="1"/>
  <c r="AI516" i="144" s="1"/>
  <c r="AJ563" i="144"/>
  <c r="AF563" i="144"/>
  <c r="AH563" i="144" s="1"/>
  <c r="AE563" i="144"/>
  <c r="AG563" i="144" s="1"/>
  <c r="AI563" i="144" s="1"/>
  <c r="AJ791" i="144"/>
  <c r="AF791" i="144"/>
  <c r="AH791" i="144" s="1"/>
  <c r="AE791" i="144"/>
  <c r="AG791" i="144" s="1"/>
  <c r="AI791" i="144" s="1"/>
  <c r="AJ930" i="144"/>
  <c r="AF930" i="144"/>
  <c r="AH930" i="144" s="1"/>
  <c r="AE930" i="144"/>
  <c r="AG930" i="144" s="1"/>
  <c r="AI930" i="144" s="1"/>
  <c r="AJ274" i="144"/>
  <c r="AE274" i="144"/>
  <c r="AG274" i="144" s="1"/>
  <c r="AI274" i="144" s="1"/>
  <c r="AF274" i="144"/>
  <c r="AH274" i="144" s="1"/>
  <c r="AJ62" i="144"/>
  <c r="AE62" i="144"/>
  <c r="AG62" i="144" s="1"/>
  <c r="AI62" i="144" s="1"/>
  <c r="AF62" i="144"/>
  <c r="AH62" i="144" s="1"/>
  <c r="AJ107" i="144"/>
  <c r="AF107" i="144"/>
  <c r="AH107" i="144" s="1"/>
  <c r="AE107" i="144"/>
  <c r="AG107" i="144" s="1"/>
  <c r="AI107" i="144" s="1"/>
  <c r="AJ1014" i="144"/>
  <c r="AE1014" i="144"/>
  <c r="AG1014" i="144" s="1"/>
  <c r="AI1014" i="144" s="1"/>
  <c r="AF1014" i="144"/>
  <c r="AH1014" i="144" s="1"/>
  <c r="AJ513" i="144"/>
  <c r="AF513" i="144"/>
  <c r="AH513" i="144" s="1"/>
  <c r="AE513" i="144"/>
  <c r="AG513" i="144" s="1"/>
  <c r="AI513" i="144" s="1"/>
  <c r="AJ408" i="144"/>
  <c r="AF408" i="144"/>
  <c r="AH408" i="144" s="1"/>
  <c r="AE408" i="144"/>
  <c r="AG408" i="144" s="1"/>
  <c r="AI408" i="144" s="1"/>
  <c r="AJ78" i="144"/>
  <c r="AF78" i="144"/>
  <c r="AH78" i="144" s="1"/>
  <c r="AE78" i="144"/>
  <c r="AG78" i="144" s="1"/>
  <c r="AI78" i="144" s="1"/>
  <c r="AJ37" i="144"/>
  <c r="AE37" i="144"/>
  <c r="AG37" i="144" s="1"/>
  <c r="AI37" i="144" s="1"/>
  <c r="AF37" i="144"/>
  <c r="AH37" i="144" s="1"/>
  <c r="AJ391" i="144"/>
  <c r="AF391" i="144"/>
  <c r="AH391" i="144" s="1"/>
  <c r="AE391" i="144"/>
  <c r="AG391" i="144" s="1"/>
  <c r="AI391" i="144" s="1"/>
  <c r="AJ312" i="144"/>
  <c r="AE312" i="144"/>
  <c r="AG312" i="144" s="1"/>
  <c r="AI312" i="144" s="1"/>
  <c r="AF312" i="144"/>
  <c r="AH312" i="144" s="1"/>
  <c r="AJ175" i="144"/>
  <c r="AE175" i="144"/>
  <c r="AG175" i="144" s="1"/>
  <c r="AI175" i="144" s="1"/>
  <c r="AF175" i="144"/>
  <c r="AH175" i="144" s="1"/>
  <c r="AJ361" i="144"/>
  <c r="AE361" i="144"/>
  <c r="AG361" i="144" s="1"/>
  <c r="AI361" i="144" s="1"/>
  <c r="AF361" i="144"/>
  <c r="AH361" i="144" s="1"/>
  <c r="AJ540" i="144"/>
  <c r="AF540" i="144"/>
  <c r="AH540" i="144" s="1"/>
  <c r="AE540" i="144"/>
  <c r="AG540" i="144" s="1"/>
  <c r="AI540" i="144" s="1"/>
  <c r="AJ20" i="144"/>
  <c r="AF20" i="144"/>
  <c r="AH20" i="144" s="1"/>
  <c r="AE20" i="144"/>
  <c r="AG20" i="144" s="1"/>
  <c r="AI20" i="144" s="1"/>
  <c r="AJ423" i="144"/>
  <c r="AF423" i="144"/>
  <c r="AH423" i="144" s="1"/>
  <c r="AE423" i="144"/>
  <c r="AG423" i="144" s="1"/>
  <c r="AI423" i="144" s="1"/>
  <c r="AJ797" i="144"/>
  <c r="AE797" i="144"/>
  <c r="AG797" i="144" s="1"/>
  <c r="AI797" i="144" s="1"/>
  <c r="AF797" i="144"/>
  <c r="AH797" i="144" s="1"/>
  <c r="AJ925" i="144"/>
  <c r="AE925" i="144"/>
  <c r="AG925" i="144" s="1"/>
  <c r="AI925" i="144" s="1"/>
  <c r="AF925" i="144"/>
  <c r="AH925" i="144" s="1"/>
  <c r="AJ642" i="144"/>
  <c r="AE642" i="144"/>
  <c r="AG642" i="144" s="1"/>
  <c r="AI642" i="144" s="1"/>
  <c r="AF642" i="144"/>
  <c r="AH642" i="144" s="1"/>
  <c r="AJ329" i="144"/>
  <c r="AE329" i="144"/>
  <c r="AG329" i="144" s="1"/>
  <c r="AI329" i="144" s="1"/>
  <c r="AF329" i="144"/>
  <c r="AH329" i="144" s="1"/>
  <c r="AJ861" i="144"/>
  <c r="AE861" i="144"/>
  <c r="AG861" i="144" s="1"/>
  <c r="AI861" i="144" s="1"/>
  <c r="AF861" i="144"/>
  <c r="AH861" i="144" s="1"/>
  <c r="AJ173" i="144"/>
  <c r="AE173" i="144"/>
  <c r="AG173" i="144" s="1"/>
  <c r="AI173" i="144" s="1"/>
  <c r="AF173" i="144"/>
  <c r="AH173" i="144" s="1"/>
  <c r="AJ22" i="144"/>
  <c r="AF22" i="144"/>
  <c r="AH22" i="144" s="1"/>
  <c r="AE22" i="144"/>
  <c r="AG22" i="144" s="1"/>
  <c r="AI22" i="144" s="1"/>
  <c r="AJ362" i="144"/>
  <c r="AE362" i="144"/>
  <c r="AG362" i="144" s="1"/>
  <c r="AI362" i="144" s="1"/>
  <c r="AF362" i="144"/>
  <c r="AH362" i="144" s="1"/>
  <c r="AJ564" i="144"/>
  <c r="AE564" i="144"/>
  <c r="AG564" i="144" s="1"/>
  <c r="AI564" i="144" s="1"/>
  <c r="AF564" i="144"/>
  <c r="AH564" i="144" s="1"/>
  <c r="AJ586" i="144"/>
  <c r="AF586" i="144"/>
  <c r="AH586" i="144" s="1"/>
  <c r="AE586" i="144"/>
  <c r="AG586" i="144" s="1"/>
  <c r="AI586" i="144" s="1"/>
  <c r="AJ739" i="144"/>
  <c r="AF739" i="144"/>
  <c r="AH739" i="144" s="1"/>
  <c r="AE739" i="144"/>
  <c r="AG739" i="144" s="1"/>
  <c r="AI739" i="144" s="1"/>
  <c r="AJ399" i="144"/>
  <c r="AE399" i="144"/>
  <c r="AG399" i="144" s="1"/>
  <c r="AI399" i="144" s="1"/>
  <c r="AF399" i="144"/>
  <c r="AH399" i="144" s="1"/>
  <c r="AJ853" i="144"/>
  <c r="AF853" i="144"/>
  <c r="AH853" i="144" s="1"/>
  <c r="AE853" i="144"/>
  <c r="AG853" i="144" s="1"/>
  <c r="AI853" i="144" s="1"/>
  <c r="AJ960" i="144"/>
  <c r="AE960" i="144"/>
  <c r="AG960" i="144" s="1"/>
  <c r="AI960" i="144" s="1"/>
  <c r="AF960" i="144"/>
  <c r="AH960" i="144" s="1"/>
  <c r="AJ135" i="144"/>
  <c r="AE135" i="144"/>
  <c r="AG135" i="144" s="1"/>
  <c r="AI135" i="144" s="1"/>
  <c r="AF135" i="144"/>
  <c r="AH135" i="144" s="1"/>
  <c r="AJ1013" i="144"/>
  <c r="AF1013" i="144"/>
  <c r="AH1013" i="144" s="1"/>
  <c r="AE1013" i="144"/>
  <c r="AG1013" i="144" s="1"/>
  <c r="AI1013" i="144" s="1"/>
  <c r="AJ962" i="144"/>
  <c r="AE962" i="144"/>
  <c r="AG962" i="144" s="1"/>
  <c r="AI962" i="144" s="1"/>
  <c r="AF962" i="144"/>
  <c r="AH962" i="144" s="1"/>
  <c r="AJ26" i="144"/>
  <c r="AF26" i="144"/>
  <c r="AH26" i="144" s="1"/>
  <c r="AE26" i="144"/>
  <c r="AG26" i="144" s="1"/>
  <c r="AI26" i="144" s="1"/>
  <c r="AJ910" i="144"/>
  <c r="AF910" i="144"/>
  <c r="AH910" i="144" s="1"/>
  <c r="AE910" i="144"/>
  <c r="AG910" i="144" s="1"/>
  <c r="AI910" i="144" s="1"/>
  <c r="AJ290" i="144"/>
  <c r="AE290" i="144"/>
  <c r="AG290" i="144" s="1"/>
  <c r="AI290" i="144" s="1"/>
  <c r="AF290" i="144"/>
  <c r="AH290" i="144" s="1"/>
  <c r="AJ873" i="144"/>
  <c r="AE873" i="144"/>
  <c r="AG873" i="144" s="1"/>
  <c r="AI873" i="144" s="1"/>
  <c r="AF873" i="144"/>
  <c r="AH873" i="144" s="1"/>
  <c r="AJ588" i="144"/>
  <c r="AF588" i="144"/>
  <c r="AH588" i="144" s="1"/>
  <c r="AE588" i="144"/>
  <c r="AG588" i="144" s="1"/>
  <c r="AI588" i="144" s="1"/>
  <c r="AJ523" i="144"/>
  <c r="AF523" i="144"/>
  <c r="AH523" i="144" s="1"/>
  <c r="AE523" i="144"/>
  <c r="AG523" i="144" s="1"/>
  <c r="AI523" i="144" s="1"/>
  <c r="AJ977" i="144"/>
  <c r="AF977" i="144"/>
  <c r="AH977" i="144" s="1"/>
  <c r="AE977" i="144"/>
  <c r="AG977" i="144" s="1"/>
  <c r="AI977" i="144" s="1"/>
  <c r="AJ601" i="144"/>
  <c r="AF601" i="144"/>
  <c r="AH601" i="144" s="1"/>
  <c r="AE601" i="144"/>
  <c r="AG601" i="144" s="1"/>
  <c r="AI601" i="144" s="1"/>
  <c r="AJ484" i="144"/>
  <c r="AF484" i="144"/>
  <c r="AH484" i="144" s="1"/>
  <c r="AE484" i="144"/>
  <c r="AG484" i="144" s="1"/>
  <c r="AI484" i="144" s="1"/>
  <c r="AJ798" i="144"/>
  <c r="AE798" i="144"/>
  <c r="AG798" i="144" s="1"/>
  <c r="AI798" i="144" s="1"/>
  <c r="AF798" i="144"/>
  <c r="AH798" i="144" s="1"/>
  <c r="AJ110" i="144"/>
  <c r="AF110" i="144"/>
  <c r="AH110" i="144" s="1"/>
  <c r="AE110" i="144"/>
  <c r="AG110" i="144" s="1"/>
  <c r="AI110" i="144" s="1"/>
  <c r="AJ1003" i="144"/>
  <c r="AE1003" i="144"/>
  <c r="AG1003" i="144" s="1"/>
  <c r="AI1003" i="144" s="1"/>
  <c r="AF1003" i="144"/>
  <c r="AH1003" i="144" s="1"/>
  <c r="AJ108" i="144"/>
  <c r="AE108" i="144"/>
  <c r="AG108" i="144" s="1"/>
  <c r="AI108" i="144" s="1"/>
  <c r="AF108" i="144"/>
  <c r="AH108" i="144" s="1"/>
  <c r="AJ466" i="144"/>
  <c r="AF466" i="144"/>
  <c r="AH466" i="144" s="1"/>
  <c r="AE466" i="144"/>
  <c r="AG466" i="144" s="1"/>
  <c r="AI466" i="144" s="1"/>
  <c r="AJ967" i="144"/>
  <c r="AE967" i="144"/>
  <c r="AG967" i="144" s="1"/>
  <c r="AI967" i="144" s="1"/>
  <c r="AF967" i="144"/>
  <c r="AH967" i="144" s="1"/>
  <c r="AJ623" i="144"/>
  <c r="AF623" i="144"/>
  <c r="AH623" i="144" s="1"/>
  <c r="AE623" i="144"/>
  <c r="AG623" i="144" s="1"/>
  <c r="AI623" i="144" s="1"/>
  <c r="AJ280" i="144"/>
  <c r="AF280" i="144"/>
  <c r="AH280" i="144" s="1"/>
  <c r="AE280" i="144"/>
  <c r="AG280" i="144" s="1"/>
  <c r="AI280" i="144" s="1"/>
  <c r="AJ247" i="144"/>
  <c r="AE247" i="144"/>
  <c r="AG247" i="144" s="1"/>
  <c r="AI247" i="144" s="1"/>
  <c r="AF247" i="144"/>
  <c r="AH247" i="144" s="1"/>
  <c r="AJ159" i="144"/>
  <c r="AE159" i="144"/>
  <c r="AG159" i="144" s="1"/>
  <c r="AI159" i="144" s="1"/>
  <c r="AF159" i="144"/>
  <c r="AH159" i="144" s="1"/>
  <c r="AJ634" i="144"/>
  <c r="AE634" i="144"/>
  <c r="AG634" i="144" s="1"/>
  <c r="AI634" i="144" s="1"/>
  <c r="AF634" i="144"/>
  <c r="AH634" i="144" s="1"/>
  <c r="AJ520" i="144"/>
  <c r="AE520" i="144"/>
  <c r="AG520" i="144" s="1"/>
  <c r="AI520" i="144" s="1"/>
  <c r="AF520" i="144"/>
  <c r="AH520" i="144" s="1"/>
  <c r="AJ653" i="144"/>
  <c r="AF653" i="144"/>
  <c r="AH653" i="144" s="1"/>
  <c r="AE653" i="144"/>
  <c r="AG653" i="144" s="1"/>
  <c r="AI653" i="144" s="1"/>
  <c r="AJ320" i="144"/>
  <c r="AE320" i="144"/>
  <c r="AG320" i="144" s="1"/>
  <c r="AI320" i="144" s="1"/>
  <c r="AF320" i="144"/>
  <c r="AH320" i="144" s="1"/>
  <c r="AJ69" i="144"/>
  <c r="AE69" i="144"/>
  <c r="AG69" i="144" s="1"/>
  <c r="AI69" i="144" s="1"/>
  <c r="AF69" i="144"/>
  <c r="AH69" i="144" s="1"/>
  <c r="AJ27" i="144"/>
  <c r="AE27" i="144"/>
  <c r="AG27" i="144" s="1"/>
  <c r="AI27" i="144" s="1"/>
  <c r="AF27" i="144"/>
  <c r="AH27" i="144" s="1"/>
  <c r="AJ841" i="144"/>
  <c r="AE841" i="144"/>
  <c r="AG841" i="144" s="1"/>
  <c r="AI841" i="144" s="1"/>
  <c r="AF841" i="144"/>
  <c r="AH841" i="144" s="1"/>
  <c r="AJ309" i="144"/>
  <c r="AE309" i="144"/>
  <c r="AG309" i="144" s="1"/>
  <c r="AI309" i="144" s="1"/>
  <c r="AF309" i="144"/>
  <c r="AH309" i="144" s="1"/>
  <c r="AJ681" i="144"/>
  <c r="AF681" i="144"/>
  <c r="AH681" i="144" s="1"/>
  <c r="AE681" i="144"/>
  <c r="AG681" i="144" s="1"/>
  <c r="AI681" i="144" s="1"/>
  <c r="AJ451" i="144"/>
  <c r="AE451" i="144"/>
  <c r="AG451" i="144" s="1"/>
  <c r="AI451" i="144" s="1"/>
  <c r="AF451" i="144"/>
  <c r="AH451" i="144" s="1"/>
  <c r="AJ868" i="144"/>
  <c r="AE868" i="144"/>
  <c r="AG868" i="144" s="1"/>
  <c r="AI868" i="144" s="1"/>
  <c r="AF868" i="144"/>
  <c r="AH868" i="144" s="1"/>
  <c r="AJ839" i="144"/>
  <c r="AF839" i="144"/>
  <c r="AH839" i="144" s="1"/>
  <c r="AE839" i="144"/>
  <c r="AG839" i="144" s="1"/>
  <c r="AI839" i="144" s="1"/>
  <c r="AJ73" i="144"/>
  <c r="AF73" i="144"/>
  <c r="AH73" i="144" s="1"/>
  <c r="AE73" i="144"/>
  <c r="AG73" i="144" s="1"/>
  <c r="AI73" i="144" s="1"/>
  <c r="AJ275" i="144"/>
  <c r="AE275" i="144"/>
  <c r="AG275" i="144" s="1"/>
  <c r="AI275" i="144" s="1"/>
  <c r="AF275" i="144"/>
  <c r="AH275" i="144" s="1"/>
  <c r="AJ182" i="144"/>
  <c r="AE182" i="144"/>
  <c r="AG182" i="144" s="1"/>
  <c r="AI182" i="144" s="1"/>
  <c r="AF182" i="144"/>
  <c r="AH182" i="144" s="1"/>
  <c r="AJ934" i="144"/>
  <c r="AE934" i="144"/>
  <c r="AG934" i="144" s="1"/>
  <c r="AI934" i="144" s="1"/>
  <c r="AF934" i="144"/>
  <c r="AH934" i="144" s="1"/>
  <c r="AJ368" i="144"/>
  <c r="AF368" i="144"/>
  <c r="AH368" i="144" s="1"/>
  <c r="AE368" i="144"/>
  <c r="AG368" i="144" s="1"/>
  <c r="AI368" i="144" s="1"/>
  <c r="AJ793" i="144"/>
  <c r="AE793" i="144"/>
  <c r="AG793" i="144" s="1"/>
  <c r="AI793" i="144" s="1"/>
  <c r="AF793" i="144"/>
  <c r="AH793" i="144" s="1"/>
  <c r="AJ550" i="144"/>
  <c r="AE550" i="144"/>
  <c r="AG550" i="144" s="1"/>
  <c r="AI550" i="144" s="1"/>
  <c r="AF550" i="144"/>
  <c r="AH550" i="144" s="1"/>
  <c r="AJ562" i="144"/>
  <c r="AE562" i="144"/>
  <c r="AG562" i="144" s="1"/>
  <c r="AI562" i="144" s="1"/>
  <c r="AF562" i="144"/>
  <c r="AH562" i="144" s="1"/>
  <c r="AJ644" i="144"/>
  <c r="AF644" i="144"/>
  <c r="AH644" i="144" s="1"/>
  <c r="AE644" i="144"/>
  <c r="AG644" i="144" s="1"/>
  <c r="AI644" i="144" s="1"/>
  <c r="AJ914" i="144"/>
  <c r="AE914" i="144"/>
  <c r="AG914" i="144" s="1"/>
  <c r="AI914" i="144" s="1"/>
  <c r="AF914" i="144"/>
  <c r="AH914" i="144" s="1"/>
  <c r="AJ229" i="144"/>
  <c r="AF229" i="144"/>
  <c r="AH229" i="144" s="1"/>
  <c r="AE229" i="144"/>
  <c r="AG229" i="144" s="1"/>
  <c r="AI229" i="144" s="1"/>
  <c r="AJ499" i="144"/>
  <c r="AE499" i="144"/>
  <c r="AG499" i="144" s="1"/>
  <c r="AI499" i="144" s="1"/>
  <c r="AF499" i="144"/>
  <c r="AH499" i="144" s="1"/>
  <c r="AJ900" i="144"/>
  <c r="AF900" i="144"/>
  <c r="AH900" i="144" s="1"/>
  <c r="AE900" i="144"/>
  <c r="AG900" i="144" s="1"/>
  <c r="AI900" i="144" s="1"/>
  <c r="AJ203" i="144"/>
  <c r="AF203" i="144"/>
  <c r="AH203" i="144" s="1"/>
  <c r="AE203" i="144"/>
  <c r="AG203" i="144" s="1"/>
  <c r="AI203" i="144" s="1"/>
  <c r="AJ89" i="144"/>
  <c r="AE89" i="144"/>
  <c r="AG89" i="144" s="1"/>
  <c r="AI89" i="144" s="1"/>
  <c r="AF89" i="144"/>
  <c r="AH89" i="144" s="1"/>
  <c r="AJ584" i="144"/>
  <c r="AF584" i="144"/>
  <c r="AH584" i="144" s="1"/>
  <c r="AE584" i="144"/>
  <c r="AG584" i="144" s="1"/>
  <c r="AI584" i="144" s="1"/>
  <c r="AJ266" i="144"/>
  <c r="AE266" i="144"/>
  <c r="AG266" i="144" s="1"/>
  <c r="AI266" i="144" s="1"/>
  <c r="AF266" i="144"/>
  <c r="AH266" i="144" s="1"/>
  <c r="AJ179" i="144"/>
  <c r="AE179" i="144"/>
  <c r="AG179" i="144" s="1"/>
  <c r="AI179" i="144" s="1"/>
  <c r="AF179" i="144"/>
  <c r="AH179" i="144" s="1"/>
  <c r="AJ129" i="144"/>
  <c r="AE129" i="144"/>
  <c r="AG129" i="144" s="1"/>
  <c r="AI129" i="144" s="1"/>
  <c r="AF129" i="144"/>
  <c r="AH129" i="144" s="1"/>
  <c r="AJ237" i="144"/>
  <c r="AE237" i="144"/>
  <c r="AG237" i="144" s="1"/>
  <c r="AI237" i="144" s="1"/>
  <c r="AF237" i="144"/>
  <c r="AH237" i="144" s="1"/>
  <c r="AJ572" i="144"/>
  <c r="AE572" i="144"/>
  <c r="AG572" i="144" s="1"/>
  <c r="AI572" i="144" s="1"/>
  <c r="AF572" i="144"/>
  <c r="AH572" i="144" s="1"/>
  <c r="AJ251" i="144"/>
  <c r="AE251" i="144"/>
  <c r="AG251" i="144" s="1"/>
  <c r="AI251" i="144" s="1"/>
  <c r="AF251" i="144"/>
  <c r="AH251" i="144" s="1"/>
  <c r="AJ824" i="144"/>
  <c r="AF824" i="144"/>
  <c r="AH824" i="144" s="1"/>
  <c r="AE824" i="144"/>
  <c r="AG824" i="144" s="1"/>
  <c r="AI824" i="144" s="1"/>
  <c r="AJ560" i="144"/>
  <c r="AE560" i="144"/>
  <c r="AG560" i="144" s="1"/>
  <c r="AI560" i="144" s="1"/>
  <c r="AF560" i="144"/>
  <c r="AH560" i="144" s="1"/>
  <c r="AJ387" i="144"/>
  <c r="AE387" i="144"/>
  <c r="AG387" i="144" s="1"/>
  <c r="AI387" i="144" s="1"/>
  <c r="AF387" i="144"/>
  <c r="AH387" i="144" s="1"/>
  <c r="AJ753" i="144"/>
  <c r="AF753" i="144"/>
  <c r="AH753" i="144" s="1"/>
  <c r="AE753" i="144"/>
  <c r="AG753" i="144" s="1"/>
  <c r="AI753" i="144" s="1"/>
  <c r="AJ770" i="144"/>
  <c r="AE770" i="144"/>
  <c r="AG770" i="144" s="1"/>
  <c r="AI770" i="144" s="1"/>
  <c r="AF770" i="144"/>
  <c r="AH770" i="144" s="1"/>
  <c r="AJ568" i="144"/>
  <c r="AF568" i="144"/>
  <c r="AH568" i="144" s="1"/>
  <c r="AE568" i="144"/>
  <c r="AG568" i="144" s="1"/>
  <c r="AI568" i="144" s="1"/>
  <c r="AJ421" i="144"/>
  <c r="AE421" i="144"/>
  <c r="AG421" i="144" s="1"/>
  <c r="AI421" i="144" s="1"/>
  <c r="AF421" i="144"/>
  <c r="AH421" i="144" s="1"/>
  <c r="AE748" i="144"/>
  <c r="AG748" i="144" s="1"/>
  <c r="AI748" i="144" s="1"/>
  <c r="AF748" i="144"/>
  <c r="AH748" i="144" s="1"/>
  <c r="AJ748" i="144"/>
  <c r="AE348" i="144"/>
  <c r="AG348" i="144" s="1"/>
  <c r="AI348" i="144" s="1"/>
  <c r="AF348" i="144"/>
  <c r="AH348" i="144" s="1"/>
  <c r="AJ348" i="144"/>
  <c r="AF144" i="144"/>
  <c r="AH144" i="144" s="1"/>
  <c r="AJ144" i="144"/>
  <c r="AE144" i="144"/>
  <c r="AG144" i="144" s="1"/>
  <c r="AI144" i="144" s="1"/>
  <c r="AJ687" i="144"/>
  <c r="AF687" i="144"/>
  <c r="AH687" i="144" s="1"/>
  <c r="AE687" i="144"/>
  <c r="AG687" i="144" s="1"/>
  <c r="AI687" i="144" s="1"/>
  <c r="AE200" i="144"/>
  <c r="AG200" i="144" s="1"/>
  <c r="AI200" i="144" s="1"/>
  <c r="AJ200" i="144"/>
  <c r="AF200" i="144"/>
  <c r="AH200" i="144" s="1"/>
  <c r="AE136" i="144"/>
  <c r="AG136" i="144" s="1"/>
  <c r="AI136" i="144" s="1"/>
  <c r="AF136" i="144"/>
  <c r="AH136" i="144" s="1"/>
  <c r="AJ136" i="144"/>
  <c r="AJ494" i="144"/>
  <c r="AF494" i="144"/>
  <c r="AH494" i="144" s="1"/>
  <c r="AE494" i="144"/>
  <c r="AG494" i="144" s="1"/>
  <c r="AI494" i="144" s="1"/>
  <c r="AJ666" i="144"/>
  <c r="AE666" i="144"/>
  <c r="AG666" i="144" s="1"/>
  <c r="AI666" i="144" s="1"/>
  <c r="AF666" i="144"/>
  <c r="AH666" i="144" s="1"/>
  <c r="AJ479" i="144"/>
  <c r="AE479" i="144"/>
  <c r="AG479" i="144" s="1"/>
  <c r="AI479" i="144" s="1"/>
  <c r="AF479" i="144"/>
  <c r="AH479" i="144" s="1"/>
  <c r="AJ776" i="144"/>
  <c r="AE776" i="144"/>
  <c r="AG776" i="144" s="1"/>
  <c r="AI776" i="144" s="1"/>
  <c r="AF776" i="144"/>
  <c r="AH776" i="144" s="1"/>
  <c r="AJ936" i="144"/>
  <c r="AE936" i="144"/>
  <c r="AG936" i="144" s="1"/>
  <c r="AI936" i="144" s="1"/>
  <c r="AF936" i="144"/>
  <c r="AH936" i="144" s="1"/>
  <c r="AJ629" i="144"/>
  <c r="AE629" i="144"/>
  <c r="AG629" i="144" s="1"/>
  <c r="AI629" i="144" s="1"/>
  <c r="AF629" i="144"/>
  <c r="AH629" i="144" s="1"/>
  <c r="AJ295" i="144"/>
  <c r="AE295" i="144"/>
  <c r="AG295" i="144" s="1"/>
  <c r="AI295" i="144" s="1"/>
  <c r="AF295" i="144"/>
  <c r="AH295" i="144" s="1"/>
  <c r="AJ228" i="144"/>
  <c r="AE228" i="144"/>
  <c r="AG228" i="144" s="1"/>
  <c r="AI228" i="144" s="1"/>
  <c r="AF228" i="144"/>
  <c r="AH228" i="144" s="1"/>
  <c r="AJ903" i="144"/>
  <c r="AE903" i="144"/>
  <c r="AG903" i="144" s="1"/>
  <c r="AI903" i="144" s="1"/>
  <c r="AF903" i="144"/>
  <c r="AH903" i="144" s="1"/>
  <c r="AJ557" i="144"/>
  <c r="AE557" i="144"/>
  <c r="AG557" i="144" s="1"/>
  <c r="AI557" i="144" s="1"/>
  <c r="AF557" i="144"/>
  <c r="AH557" i="144" s="1"/>
  <c r="AJ219" i="144"/>
  <c r="AF219" i="144"/>
  <c r="AH219" i="144" s="1"/>
  <c r="AE219" i="144"/>
  <c r="AG219" i="144" s="1"/>
  <c r="AI219" i="144" s="1"/>
  <c r="AJ48" i="144"/>
  <c r="AE48" i="144"/>
  <c r="AG48" i="144" s="1"/>
  <c r="AI48" i="144" s="1"/>
  <c r="AF48" i="144"/>
  <c r="AH48" i="144" s="1"/>
  <c r="AJ783" i="144"/>
  <c r="AE783" i="144"/>
  <c r="AG783" i="144" s="1"/>
  <c r="AI783" i="144" s="1"/>
  <c r="AF783" i="144"/>
  <c r="AH783" i="144" s="1"/>
  <c r="AJ1007" i="144"/>
  <c r="AF1007" i="144"/>
  <c r="AH1007" i="144" s="1"/>
  <c r="AE1007" i="144"/>
  <c r="AG1007" i="144" s="1"/>
  <c r="AI1007" i="144" s="1"/>
  <c r="AJ874" i="144"/>
  <c r="AF874" i="144"/>
  <c r="AH874" i="144" s="1"/>
  <c r="AE874" i="144"/>
  <c r="AG874" i="144" s="1"/>
  <c r="AI874" i="144" s="1"/>
  <c r="AJ980" i="144"/>
  <c r="AF980" i="144"/>
  <c r="AH980" i="144" s="1"/>
  <c r="AE980" i="144"/>
  <c r="AG980" i="144" s="1"/>
  <c r="AI980" i="144" s="1"/>
  <c r="AJ244" i="144"/>
  <c r="AF244" i="144"/>
  <c r="AH244" i="144" s="1"/>
  <c r="AE244" i="144"/>
  <c r="AG244" i="144" s="1"/>
  <c r="AI244" i="144" s="1"/>
  <c r="AJ300" i="144"/>
  <c r="AF300" i="144"/>
  <c r="AH300" i="144" s="1"/>
  <c r="AE300" i="144"/>
  <c r="AG300" i="144" s="1"/>
  <c r="AI300" i="144" s="1"/>
  <c r="AJ609" i="144"/>
  <c r="AF609" i="144"/>
  <c r="AH609" i="144" s="1"/>
  <c r="AE609" i="144"/>
  <c r="AG609" i="144" s="1"/>
  <c r="AI609" i="144" s="1"/>
  <c r="AJ831" i="144"/>
  <c r="AF831" i="144"/>
  <c r="AH831" i="144" s="1"/>
  <c r="AE831" i="144"/>
  <c r="AG831" i="144" s="1"/>
  <c r="AI831" i="144" s="1"/>
  <c r="AJ948" i="144"/>
  <c r="AF948" i="144"/>
  <c r="AH948" i="144" s="1"/>
  <c r="AE948" i="144"/>
  <c r="AG948" i="144" s="1"/>
  <c r="AI948" i="144" s="1"/>
  <c r="AJ380" i="144"/>
  <c r="AE380" i="144"/>
  <c r="AG380" i="144" s="1"/>
  <c r="AI380" i="144" s="1"/>
  <c r="AF380" i="144"/>
  <c r="AH380" i="144" s="1"/>
  <c r="AJ150" i="144"/>
  <c r="AE150" i="144"/>
  <c r="AG150" i="144" s="1"/>
  <c r="AI150" i="144" s="1"/>
  <c r="AF150" i="144"/>
  <c r="AH150" i="144" s="1"/>
  <c r="AJ28" i="144"/>
  <c r="AE28" i="144"/>
  <c r="AG28" i="144" s="1"/>
  <c r="AI28" i="144" s="1"/>
  <c r="AF28" i="144"/>
  <c r="AH28" i="144" s="1"/>
  <c r="AJ314" i="144"/>
  <c r="AF314" i="144"/>
  <c r="AH314" i="144" s="1"/>
  <c r="AE314" i="144"/>
  <c r="AG314" i="144" s="1"/>
  <c r="AI314" i="144" s="1"/>
  <c r="AJ532" i="144"/>
  <c r="AE532" i="144"/>
  <c r="AG532" i="144" s="1"/>
  <c r="AI532" i="144" s="1"/>
  <c r="AF532" i="144"/>
  <c r="AH532" i="144" s="1"/>
  <c r="AJ483" i="144"/>
  <c r="AE483" i="144"/>
  <c r="AG483" i="144" s="1"/>
  <c r="AI483" i="144" s="1"/>
  <c r="AF483" i="144"/>
  <c r="AH483" i="144" s="1"/>
  <c r="AJ906" i="144"/>
  <c r="AF906" i="144"/>
  <c r="AH906" i="144" s="1"/>
  <c r="AE906" i="144"/>
  <c r="AG906" i="144" s="1"/>
  <c r="AI906" i="144" s="1"/>
  <c r="AJ884" i="144"/>
  <c r="AF884" i="144"/>
  <c r="AH884" i="144" s="1"/>
  <c r="AE884" i="144"/>
  <c r="AG884" i="144" s="1"/>
  <c r="AI884" i="144" s="1"/>
  <c r="AJ673" i="144"/>
  <c r="AE673" i="144"/>
  <c r="AG673" i="144" s="1"/>
  <c r="AI673" i="144" s="1"/>
  <c r="AF673" i="144"/>
  <c r="AH673" i="144" s="1"/>
  <c r="AJ211" i="144"/>
  <c r="AF211" i="144"/>
  <c r="AH211" i="144" s="1"/>
  <c r="AE211" i="144"/>
  <c r="AG211" i="144" s="1"/>
  <c r="AI211" i="144" s="1"/>
  <c r="AJ153" i="144"/>
  <c r="AE153" i="144"/>
  <c r="AG153" i="144" s="1"/>
  <c r="AI153" i="144" s="1"/>
  <c r="AF153" i="144"/>
  <c r="AH153" i="144" s="1"/>
  <c r="AJ508" i="144"/>
  <c r="AE508" i="144"/>
  <c r="AG508" i="144" s="1"/>
  <c r="AI508" i="144" s="1"/>
  <c r="AF508" i="144"/>
  <c r="AH508" i="144" s="1"/>
  <c r="AJ902" i="144"/>
  <c r="AE902" i="144"/>
  <c r="AG902" i="144" s="1"/>
  <c r="AI902" i="144" s="1"/>
  <c r="AF902" i="144"/>
  <c r="AH902" i="144" s="1"/>
  <c r="AJ87" i="144"/>
  <c r="AE87" i="144"/>
  <c r="AG87" i="144" s="1"/>
  <c r="AI87" i="144" s="1"/>
  <c r="AF87" i="144"/>
  <c r="AH87" i="144" s="1"/>
  <c r="AJ569" i="144"/>
  <c r="AF569" i="144"/>
  <c r="AH569" i="144" s="1"/>
  <c r="AE569" i="144"/>
  <c r="AG569" i="144" s="1"/>
  <c r="AI569" i="144" s="1"/>
  <c r="AJ958" i="144"/>
  <c r="AE958" i="144"/>
  <c r="AG958" i="144" s="1"/>
  <c r="AI958" i="144" s="1"/>
  <c r="AF958" i="144"/>
  <c r="AH958" i="144" s="1"/>
  <c r="AJ95" i="144"/>
  <c r="AF95" i="144"/>
  <c r="AH95" i="144" s="1"/>
  <c r="AE95" i="144"/>
  <c r="AG95" i="144" s="1"/>
  <c r="AI95" i="144" s="1"/>
  <c r="AJ677" i="144"/>
  <c r="AE677" i="144"/>
  <c r="AG677" i="144" s="1"/>
  <c r="AI677" i="144" s="1"/>
  <c r="AF677" i="144"/>
  <c r="AH677" i="144" s="1"/>
  <c r="AJ221" i="144"/>
  <c r="AF221" i="144"/>
  <c r="AH221" i="144" s="1"/>
  <c r="AE221" i="144"/>
  <c r="AG221" i="144" s="1"/>
  <c r="AI221" i="144" s="1"/>
  <c r="AJ33" i="144"/>
  <c r="AE33" i="144"/>
  <c r="AG33" i="144" s="1"/>
  <c r="AI33" i="144" s="1"/>
  <c r="AF33" i="144"/>
  <c r="AH33" i="144" s="1"/>
  <c r="AJ53" i="144"/>
  <c r="AE53" i="144"/>
  <c r="AG53" i="144" s="1"/>
  <c r="AI53" i="144" s="1"/>
  <c r="AF53" i="144"/>
  <c r="AH53" i="144" s="1"/>
  <c r="AJ822" i="144"/>
  <c r="AE822" i="144"/>
  <c r="AG822" i="144" s="1"/>
  <c r="AI822" i="144" s="1"/>
  <c r="AF822" i="144"/>
  <c r="AH822" i="144" s="1"/>
  <c r="AJ969" i="144"/>
  <c r="AE969" i="144"/>
  <c r="AG969" i="144" s="1"/>
  <c r="AI969" i="144" s="1"/>
  <c r="AF969" i="144"/>
  <c r="AH969" i="144" s="1"/>
  <c r="AJ993" i="144"/>
  <c r="AF993" i="144"/>
  <c r="AH993" i="144" s="1"/>
  <c r="AE993" i="144"/>
  <c r="AG993" i="144" s="1"/>
  <c r="AI993" i="144" s="1"/>
  <c r="AJ566" i="144"/>
  <c r="AE566" i="144"/>
  <c r="AG566" i="144" s="1"/>
  <c r="AI566" i="144" s="1"/>
  <c r="AF566" i="144"/>
  <c r="AH566" i="144" s="1"/>
  <c r="AJ222" i="144"/>
  <c r="AF222" i="144"/>
  <c r="AH222" i="144" s="1"/>
  <c r="AE222" i="144"/>
  <c r="AG222" i="144" s="1"/>
  <c r="AI222" i="144" s="1"/>
  <c r="AJ444" i="144"/>
  <c r="AF444" i="144"/>
  <c r="AH444" i="144" s="1"/>
  <c r="AE444" i="144"/>
  <c r="AG444" i="144" s="1"/>
  <c r="AI444" i="144" s="1"/>
  <c r="AJ803" i="144"/>
  <c r="AF803" i="144"/>
  <c r="AH803" i="144" s="1"/>
  <c r="AE803" i="144"/>
  <c r="AG803" i="144" s="1"/>
  <c r="AI803" i="144" s="1"/>
  <c r="AJ481" i="144"/>
  <c r="AF481" i="144"/>
  <c r="AH481" i="144" s="1"/>
  <c r="AE481" i="144"/>
  <c r="AG481" i="144" s="1"/>
  <c r="AI481" i="144" s="1"/>
  <c r="AJ195" i="144"/>
  <c r="AE195" i="144"/>
  <c r="AG195" i="144" s="1"/>
  <c r="AI195" i="144" s="1"/>
  <c r="AF195" i="144"/>
  <c r="AH195" i="144" s="1"/>
  <c r="AJ887" i="144"/>
  <c r="AE887" i="144"/>
  <c r="AG887" i="144" s="1"/>
  <c r="AI887" i="144" s="1"/>
  <c r="AF887" i="144"/>
  <c r="AH887" i="144" s="1"/>
  <c r="AJ842" i="144"/>
  <c r="AE842" i="144"/>
  <c r="AG842" i="144" s="1"/>
  <c r="AI842" i="144" s="1"/>
  <c r="AF842" i="144"/>
  <c r="AH842" i="144" s="1"/>
  <c r="AJ655" i="144"/>
  <c r="AE655" i="144"/>
  <c r="AG655" i="144" s="1"/>
  <c r="AI655" i="144" s="1"/>
  <c r="AF655" i="144"/>
  <c r="AH655" i="144" s="1"/>
  <c r="AJ488" i="144"/>
  <c r="AF488" i="144"/>
  <c r="AH488" i="144" s="1"/>
  <c r="AE488" i="144"/>
  <c r="AG488" i="144" s="1"/>
  <c r="AI488" i="144" s="1"/>
  <c r="AJ718" i="144"/>
  <c r="AF718" i="144"/>
  <c r="AH718" i="144" s="1"/>
  <c r="AE718" i="144"/>
  <c r="AG718" i="144" s="1"/>
  <c r="AI718" i="144" s="1"/>
  <c r="AJ630" i="144"/>
  <c r="AF630" i="144"/>
  <c r="AH630" i="144" s="1"/>
  <c r="AE630" i="144"/>
  <c r="AG630" i="144" s="1"/>
  <c r="AI630" i="144" s="1"/>
  <c r="AJ341" i="144"/>
  <c r="AF341" i="144"/>
  <c r="AH341" i="144" s="1"/>
  <c r="AE341" i="144"/>
  <c r="AG341" i="144" s="1"/>
  <c r="AI341" i="144" s="1"/>
  <c r="AJ926" i="144"/>
  <c r="AF926" i="144"/>
  <c r="AH926" i="144" s="1"/>
  <c r="AE926" i="144"/>
  <c r="AG926" i="144" s="1"/>
  <c r="AI926" i="144" s="1"/>
  <c r="AJ817" i="144"/>
  <c r="AE817" i="144"/>
  <c r="AG817" i="144" s="1"/>
  <c r="AI817" i="144" s="1"/>
  <c r="AF817" i="144"/>
  <c r="AH817" i="144" s="1"/>
  <c r="AJ91" i="144"/>
  <c r="AF91" i="144"/>
  <c r="AH91" i="144" s="1"/>
  <c r="AE91" i="144"/>
  <c r="AG91" i="144" s="1"/>
  <c r="AI91" i="144" s="1"/>
  <c r="AJ241" i="144"/>
  <c r="AE241" i="144"/>
  <c r="AG241" i="144" s="1"/>
  <c r="AI241" i="144" s="1"/>
  <c r="AF241" i="144"/>
  <c r="AH241" i="144" s="1"/>
  <c r="AJ485" i="144"/>
  <c r="AF485" i="144"/>
  <c r="AH485" i="144" s="1"/>
  <c r="AE485" i="144"/>
  <c r="AG485" i="144" s="1"/>
  <c r="AI485" i="144" s="1"/>
  <c r="AJ704" i="144"/>
  <c r="AE704" i="144"/>
  <c r="AG704" i="144" s="1"/>
  <c r="AI704" i="144" s="1"/>
  <c r="AF704" i="144"/>
  <c r="AH704" i="144" s="1"/>
  <c r="AJ805" i="144"/>
  <c r="AF805" i="144"/>
  <c r="AH805" i="144" s="1"/>
  <c r="AE805" i="144"/>
  <c r="AG805" i="144" s="1"/>
  <c r="AI805" i="144" s="1"/>
  <c r="AJ262" i="144"/>
  <c r="AF262" i="144"/>
  <c r="AH262" i="144" s="1"/>
  <c r="AE262" i="144"/>
  <c r="AG262" i="144" s="1"/>
  <c r="AI262" i="144" s="1"/>
  <c r="AJ676" i="144"/>
  <c r="AE676" i="144"/>
  <c r="AG676" i="144" s="1"/>
  <c r="AI676" i="144" s="1"/>
  <c r="AF676" i="144"/>
  <c r="AH676" i="144" s="1"/>
  <c r="AJ492" i="144"/>
  <c r="AF492" i="144"/>
  <c r="AH492" i="144" s="1"/>
  <c r="AE492" i="144"/>
  <c r="AG492" i="144" s="1"/>
  <c r="AI492" i="144" s="1"/>
  <c r="AJ214" i="144"/>
  <c r="AE214" i="144"/>
  <c r="AG214" i="144" s="1"/>
  <c r="AI214" i="144" s="1"/>
  <c r="AF214" i="144"/>
  <c r="AH214" i="144" s="1"/>
  <c r="AJ794" i="144"/>
  <c r="AE794" i="144"/>
  <c r="AG794" i="144" s="1"/>
  <c r="AI794" i="144" s="1"/>
  <c r="AF794" i="144"/>
  <c r="AH794" i="144" s="1"/>
  <c r="AJ416" i="144"/>
  <c r="AF416" i="144"/>
  <c r="AH416" i="144" s="1"/>
  <c r="AE416" i="144"/>
  <c r="AG416" i="144" s="1"/>
  <c r="AI416" i="144" s="1"/>
  <c r="AJ17" i="144"/>
  <c r="AE17" i="144"/>
  <c r="AG17" i="144" s="1"/>
  <c r="AI17" i="144" s="1"/>
  <c r="AF17" i="144"/>
  <c r="AH17" i="144" s="1"/>
  <c r="AD1016" i="144"/>
  <c r="AJ928" i="144"/>
  <c r="AF928" i="144"/>
  <c r="AH928" i="144" s="1"/>
  <c r="AE928" i="144"/>
  <c r="AG928" i="144" s="1"/>
  <c r="AI928" i="144" s="1"/>
  <c r="AJ462" i="144"/>
  <c r="AE462" i="144"/>
  <c r="AG462" i="144" s="1"/>
  <c r="AI462" i="144" s="1"/>
  <c r="AF462" i="144"/>
  <c r="AH462" i="144" s="1"/>
  <c r="AJ645" i="144"/>
  <c r="AE645" i="144"/>
  <c r="AG645" i="144" s="1"/>
  <c r="AI645" i="144" s="1"/>
  <c r="AF645" i="144"/>
  <c r="AH645" i="144" s="1"/>
  <c r="AJ97" i="144"/>
  <c r="AE97" i="144"/>
  <c r="AG97" i="144" s="1"/>
  <c r="AI97" i="144" s="1"/>
  <c r="AF97" i="144"/>
  <c r="AH97" i="144" s="1"/>
  <c r="AJ547" i="144"/>
  <c r="AE547" i="144"/>
  <c r="AG547" i="144" s="1"/>
  <c r="AI547" i="144" s="1"/>
  <c r="AF547" i="144"/>
  <c r="AH547" i="144" s="1"/>
  <c r="AJ605" i="144"/>
  <c r="AE605" i="144"/>
  <c r="AG605" i="144" s="1"/>
  <c r="AI605" i="144" s="1"/>
  <c r="AF605" i="144"/>
  <c r="AH605" i="144" s="1"/>
  <c r="AJ964" i="144"/>
  <c r="AF964" i="144"/>
  <c r="AH964" i="144" s="1"/>
  <c r="AE964" i="144"/>
  <c r="AG964" i="144" s="1"/>
  <c r="AI964" i="144" s="1"/>
  <c r="AJ922" i="144"/>
  <c r="AF922" i="144"/>
  <c r="AH922" i="144" s="1"/>
  <c r="AE922" i="144"/>
  <c r="AG922" i="144" s="1"/>
  <c r="AI922" i="144" s="1"/>
  <c r="AJ552" i="144"/>
  <c r="AE552" i="144"/>
  <c r="AG552" i="144" s="1"/>
  <c r="AI552" i="144" s="1"/>
  <c r="AF552" i="144"/>
  <c r="AH552" i="144" s="1"/>
  <c r="AJ347" i="144"/>
  <c r="AF347" i="144"/>
  <c r="AH347" i="144" s="1"/>
  <c r="AE347" i="144"/>
  <c r="AG347" i="144" s="1"/>
  <c r="AI347" i="144" s="1"/>
  <c r="AJ201" i="144"/>
  <c r="AF201" i="144"/>
  <c r="AH201" i="144" s="1"/>
  <c r="AE201" i="144"/>
  <c r="AG201" i="144" s="1"/>
  <c r="AI201" i="144" s="1"/>
  <c r="AJ477" i="144"/>
  <c r="AF477" i="144"/>
  <c r="AH477" i="144" s="1"/>
  <c r="AE477" i="144"/>
  <c r="AG477" i="144" s="1"/>
  <c r="AI477" i="144" s="1"/>
  <c r="AJ121" i="144"/>
  <c r="AF121" i="144"/>
  <c r="AH121" i="144" s="1"/>
  <c r="AE121" i="144"/>
  <c r="AG121" i="144" s="1"/>
  <c r="AI121" i="144" s="1"/>
  <c r="AJ209" i="144"/>
  <c r="AF209" i="144"/>
  <c r="AH209" i="144" s="1"/>
  <c r="AE209" i="144"/>
  <c r="AG209" i="144" s="1"/>
  <c r="AI209" i="144" s="1"/>
  <c r="AJ778" i="144"/>
  <c r="AE778" i="144"/>
  <c r="AG778" i="144" s="1"/>
  <c r="AI778" i="144" s="1"/>
  <c r="AF778" i="144"/>
  <c r="AH778" i="144" s="1"/>
  <c r="AJ324" i="144"/>
  <c r="AF324" i="144"/>
  <c r="AH324" i="144" s="1"/>
  <c r="AE324" i="144"/>
  <c r="AG324" i="144" s="1"/>
  <c r="AI324" i="144" s="1"/>
  <c r="AJ595" i="144"/>
  <c r="AF595" i="144"/>
  <c r="AH595" i="144" s="1"/>
  <c r="AE595" i="144"/>
  <c r="AG595" i="144" s="1"/>
  <c r="AI595" i="144" s="1"/>
  <c r="AJ261" i="144"/>
  <c r="AF261" i="144"/>
  <c r="AH261" i="144" s="1"/>
  <c r="AE261" i="144"/>
  <c r="AG261" i="144" s="1"/>
  <c r="AI261" i="144" s="1"/>
  <c r="AJ530" i="144"/>
  <c r="AF530" i="144"/>
  <c r="AH530" i="144" s="1"/>
  <c r="AE530" i="144"/>
  <c r="AG530" i="144" s="1"/>
  <c r="AI530" i="144" s="1"/>
  <c r="AJ599" i="144"/>
  <c r="AE599" i="144"/>
  <c r="AG599" i="144" s="1"/>
  <c r="AI599" i="144" s="1"/>
  <c r="AF599" i="144"/>
  <c r="AH599" i="144" s="1"/>
  <c r="AJ869" i="144"/>
  <c r="AF869" i="144"/>
  <c r="AH869" i="144" s="1"/>
  <c r="AE869" i="144"/>
  <c r="AG869" i="144" s="1"/>
  <c r="AI869" i="144" s="1"/>
  <c r="AJ717" i="144"/>
  <c r="AE717" i="144"/>
  <c r="AG717" i="144" s="1"/>
  <c r="AI717" i="144" s="1"/>
  <c r="AF717" i="144"/>
  <c r="AH717" i="144" s="1"/>
  <c r="AJ446" i="144"/>
  <c r="AE446" i="144"/>
  <c r="AG446" i="144" s="1"/>
  <c r="AI446" i="144" s="1"/>
  <c r="AF446" i="144"/>
  <c r="AH446" i="144" s="1"/>
  <c r="AJ497" i="144"/>
  <c r="AE497" i="144"/>
  <c r="AG497" i="144" s="1"/>
  <c r="AI497" i="144" s="1"/>
  <c r="AF497" i="144"/>
  <c r="AH497" i="144" s="1"/>
  <c r="AJ127" i="144"/>
  <c r="AF127" i="144"/>
  <c r="AH127" i="144" s="1"/>
  <c r="AE127" i="144"/>
  <c r="AG127" i="144" s="1"/>
  <c r="AI127" i="144" s="1"/>
  <c r="AJ216" i="144"/>
  <c r="AF216" i="144"/>
  <c r="AH216" i="144" s="1"/>
  <c r="AE216" i="144"/>
  <c r="AG216" i="144" s="1"/>
  <c r="AI216" i="144" s="1"/>
  <c r="AJ528" i="144"/>
  <c r="AF528" i="144"/>
  <c r="AH528" i="144" s="1"/>
  <c r="AE528" i="144"/>
  <c r="AG528" i="144" s="1"/>
  <c r="AI528" i="144" s="1"/>
  <c r="AJ1011" i="144"/>
  <c r="AE1011" i="144"/>
  <c r="AG1011" i="144" s="1"/>
  <c r="AI1011" i="144" s="1"/>
  <c r="AF1011" i="144"/>
  <c r="AH1011" i="144" s="1"/>
  <c r="AJ600" i="144"/>
  <c r="AE600" i="144"/>
  <c r="AG600" i="144" s="1"/>
  <c r="AI600" i="144" s="1"/>
  <c r="AF600" i="144"/>
  <c r="AH600" i="144" s="1"/>
  <c r="AJ65" i="144"/>
  <c r="AF65" i="144"/>
  <c r="AH65" i="144" s="1"/>
  <c r="AE65" i="144"/>
  <c r="AG65" i="144" s="1"/>
  <c r="AI65" i="144" s="1"/>
  <c r="AJ138" i="144"/>
  <c r="AF138" i="144"/>
  <c r="AH138" i="144" s="1"/>
  <c r="AE138" i="144"/>
  <c r="AG138" i="144" s="1"/>
  <c r="AI138" i="144" s="1"/>
  <c r="AJ146" i="144"/>
  <c r="AF146" i="144"/>
  <c r="AH146" i="144" s="1"/>
  <c r="AE146" i="144"/>
  <c r="AG146" i="144" s="1"/>
  <c r="AI146" i="144" s="1"/>
  <c r="AJ1009" i="144"/>
  <c r="AF1009" i="144"/>
  <c r="AH1009" i="144" s="1"/>
  <c r="AE1009" i="144"/>
  <c r="AG1009" i="144" s="1"/>
  <c r="AI1009" i="144" s="1"/>
  <c r="AJ254" i="144"/>
  <c r="AF254" i="144"/>
  <c r="AH254" i="144" s="1"/>
  <c r="AE254" i="144"/>
  <c r="AG254" i="144" s="1"/>
  <c r="AI254" i="144" s="1"/>
  <c r="AJ529" i="144"/>
  <c r="AE529" i="144"/>
  <c r="AG529" i="144" s="1"/>
  <c r="AI529" i="144" s="1"/>
  <c r="AF529" i="144"/>
  <c r="AH529" i="144" s="1"/>
  <c r="AJ207" i="144"/>
  <c r="AE207" i="144"/>
  <c r="AG207" i="144" s="1"/>
  <c r="AI207" i="144" s="1"/>
  <c r="AF207" i="144"/>
  <c r="AH207" i="144" s="1"/>
  <c r="AJ733" i="144"/>
  <c r="AE733" i="144"/>
  <c r="AG733" i="144" s="1"/>
  <c r="AI733" i="144" s="1"/>
  <c r="AF733" i="144"/>
  <c r="AH733" i="144" s="1"/>
  <c r="AJ975" i="144"/>
  <c r="AF975" i="144"/>
  <c r="AH975" i="144" s="1"/>
  <c r="AE975" i="144"/>
  <c r="AG975" i="144" s="1"/>
  <c r="AI975" i="144" s="1"/>
  <c r="AJ838" i="144"/>
  <c r="AE838" i="144"/>
  <c r="AG838" i="144" s="1"/>
  <c r="AI838" i="144" s="1"/>
  <c r="AF838" i="144"/>
  <c r="AH838" i="144" s="1"/>
  <c r="AJ308" i="144"/>
  <c r="AF308" i="144"/>
  <c r="AH308" i="144" s="1"/>
  <c r="AE308" i="144"/>
  <c r="AG308" i="144" s="1"/>
  <c r="AI308" i="144" s="1"/>
  <c r="AJ912" i="144"/>
  <c r="AF912" i="144"/>
  <c r="AH912" i="144" s="1"/>
  <c r="AE912" i="144"/>
  <c r="AG912" i="144" s="1"/>
  <c r="AI912" i="144" s="1"/>
  <c r="AJ972" i="144"/>
  <c r="AE972" i="144"/>
  <c r="AG972" i="144" s="1"/>
  <c r="AI972" i="144" s="1"/>
  <c r="AF972" i="144"/>
  <c r="AH972" i="144" s="1"/>
  <c r="AJ177" i="144"/>
  <c r="AF177" i="144"/>
  <c r="AH177" i="144" s="1"/>
  <c r="AE177" i="144"/>
  <c r="AG177" i="144" s="1"/>
  <c r="AI177" i="144" s="1"/>
  <c r="AJ364" i="144"/>
  <c r="AE364" i="144"/>
  <c r="AG364" i="144" s="1"/>
  <c r="AI364" i="144" s="1"/>
  <c r="AF364" i="144"/>
  <c r="AH364" i="144" s="1"/>
  <c r="AJ457" i="144"/>
  <c r="AE457" i="144"/>
  <c r="AG457" i="144" s="1"/>
  <c r="AI457" i="144" s="1"/>
  <c r="AF457" i="144"/>
  <c r="AH457" i="144" s="1"/>
  <c r="AJ714" i="144"/>
  <c r="AF714" i="144"/>
  <c r="AH714" i="144" s="1"/>
  <c r="AE714" i="144"/>
  <c r="AG714" i="144" s="1"/>
  <c r="AI714" i="144" s="1"/>
  <c r="AJ193" i="144"/>
  <c r="AE193" i="144"/>
  <c r="AG193" i="144" s="1"/>
  <c r="AI193" i="144" s="1"/>
  <c r="AF193" i="144"/>
  <c r="AH193" i="144" s="1"/>
  <c r="AJ487" i="144"/>
  <c r="AF487" i="144"/>
  <c r="AH487" i="144" s="1"/>
  <c r="AE487" i="144"/>
  <c r="AG487" i="144" s="1"/>
  <c r="AI487" i="144" s="1"/>
  <c r="AJ709" i="144"/>
  <c r="AE709" i="144"/>
  <c r="AG709" i="144" s="1"/>
  <c r="AI709" i="144" s="1"/>
  <c r="AF709" i="144"/>
  <c r="AH709" i="144" s="1"/>
  <c r="AJ425" i="144"/>
  <c r="AF425" i="144"/>
  <c r="AH425" i="144" s="1"/>
  <c r="AE425" i="144"/>
  <c r="AG425" i="144" s="1"/>
  <c r="AI425" i="144" s="1"/>
  <c r="AJ859" i="144"/>
  <c r="AE859" i="144"/>
  <c r="AG859" i="144" s="1"/>
  <c r="AI859" i="144" s="1"/>
  <c r="AF859" i="144"/>
  <c r="AH859" i="144" s="1"/>
  <c r="AJ658" i="144"/>
  <c r="AE658" i="144"/>
  <c r="AG658" i="144" s="1"/>
  <c r="AI658" i="144" s="1"/>
  <c r="AF658" i="144"/>
  <c r="AH658" i="144" s="1"/>
  <c r="AJ124" i="144"/>
  <c r="AF124" i="144"/>
  <c r="AH124" i="144" s="1"/>
  <c r="AE124" i="144"/>
  <c r="AG124" i="144" s="1"/>
  <c r="AI124" i="144" s="1"/>
  <c r="AJ867" i="144"/>
  <c r="AE867" i="144"/>
  <c r="AG867" i="144" s="1"/>
  <c r="AI867" i="144" s="1"/>
  <c r="AF867" i="144"/>
  <c r="AH867" i="144" s="1"/>
  <c r="AJ736" i="144"/>
  <c r="AF736" i="144"/>
  <c r="AH736" i="144" s="1"/>
  <c r="AE736" i="144"/>
  <c r="AG736" i="144" s="1"/>
  <c r="AI736" i="144" s="1"/>
  <c r="AJ684" i="144"/>
  <c r="AF684" i="144"/>
  <c r="AH684" i="144" s="1"/>
  <c r="AE684" i="144"/>
  <c r="AG684" i="144" s="1"/>
  <c r="AI684" i="144" s="1"/>
  <c r="AJ328" i="144"/>
  <c r="AF328" i="144"/>
  <c r="AH328" i="144" s="1"/>
  <c r="AE328" i="144"/>
  <c r="AG328" i="144" s="1"/>
  <c r="AI328" i="144" s="1"/>
  <c r="AJ556" i="144"/>
  <c r="AF556" i="144"/>
  <c r="AH556" i="144" s="1"/>
  <c r="AE556" i="144"/>
  <c r="AG556" i="144" s="1"/>
  <c r="AI556" i="144" s="1"/>
  <c r="AJ854" i="144"/>
  <c r="AE854" i="144"/>
  <c r="AG854" i="144" s="1"/>
  <c r="AI854" i="144" s="1"/>
  <c r="AF854" i="144"/>
  <c r="AH854" i="144" s="1"/>
  <c r="AJ517" i="144"/>
  <c r="AF517" i="144"/>
  <c r="AH517" i="144" s="1"/>
  <c r="AE517" i="144"/>
  <c r="AG517" i="144" s="1"/>
  <c r="AI517" i="144" s="1"/>
  <c r="AJ646" i="144"/>
  <c r="AF646" i="144"/>
  <c r="AH646" i="144" s="1"/>
  <c r="AE646" i="144"/>
  <c r="AG646" i="144" s="1"/>
  <c r="AI646" i="144" s="1"/>
  <c r="AJ140" i="144"/>
  <c r="AF140" i="144"/>
  <c r="AH140" i="144" s="1"/>
  <c r="AE140" i="144"/>
  <c r="AG140" i="144" s="1"/>
  <c r="AI140" i="144" s="1"/>
  <c r="AJ927" i="144"/>
  <c r="AF927" i="144"/>
  <c r="AH927" i="144" s="1"/>
  <c r="AE927" i="144"/>
  <c r="AG927" i="144" s="1"/>
  <c r="AI927" i="144" s="1"/>
  <c r="AJ999" i="144"/>
  <c r="AE999" i="144"/>
  <c r="AG999" i="144" s="1"/>
  <c r="AI999" i="144" s="1"/>
  <c r="AF999" i="144"/>
  <c r="AH999" i="144" s="1"/>
  <c r="AJ181" i="144"/>
  <c r="AE181" i="144"/>
  <c r="AG181" i="144" s="1"/>
  <c r="AI181" i="144" s="1"/>
  <c r="AF181" i="144"/>
  <c r="AH181" i="144" s="1"/>
  <c r="AJ202" i="144"/>
  <c r="AE202" i="144"/>
  <c r="AG202" i="144" s="1"/>
  <c r="AI202" i="144" s="1"/>
  <c r="AF202" i="144"/>
  <c r="AH202" i="144" s="1"/>
  <c r="AJ590" i="144"/>
  <c r="AF590" i="144"/>
  <c r="AH590" i="144" s="1"/>
  <c r="AE590" i="144"/>
  <c r="AG590" i="144" s="1"/>
  <c r="AI590" i="144" s="1"/>
  <c r="AJ227" i="144"/>
  <c r="AE227" i="144"/>
  <c r="AG227" i="144" s="1"/>
  <c r="AI227" i="144" s="1"/>
  <c r="AF227" i="144"/>
  <c r="AH227" i="144" s="1"/>
  <c r="AJ152" i="144"/>
  <c r="AE152" i="144"/>
  <c r="AG152" i="144" s="1"/>
  <c r="AI152" i="144" s="1"/>
  <c r="AF152" i="144"/>
  <c r="AH152" i="144" s="1"/>
  <c r="AJ918" i="144"/>
  <c r="AF918" i="144"/>
  <c r="AH918" i="144" s="1"/>
  <c r="AE918" i="144"/>
  <c r="AG918" i="144" s="1"/>
  <c r="AI918" i="144" s="1"/>
  <c r="AJ519" i="144"/>
  <c r="AE519" i="144"/>
  <c r="AG519" i="144" s="1"/>
  <c r="AI519" i="144" s="1"/>
  <c r="AF519" i="144"/>
  <c r="AH519" i="144" s="1"/>
  <c r="AJ30" i="144"/>
  <c r="AF30" i="144"/>
  <c r="AH30" i="144" s="1"/>
  <c r="AE30" i="144"/>
  <c r="AG30" i="144" s="1"/>
  <c r="AI30" i="144" s="1"/>
  <c r="AJ628" i="144"/>
  <c r="AE628" i="144"/>
  <c r="AG628" i="144" s="1"/>
  <c r="AI628" i="144" s="1"/>
  <c r="AF628" i="144"/>
  <c r="AH628" i="144" s="1"/>
  <c r="AJ257" i="144"/>
  <c r="AF257" i="144"/>
  <c r="AH257" i="144" s="1"/>
  <c r="AE257" i="144"/>
  <c r="AG257" i="144" s="1"/>
  <c r="AI257" i="144" s="1"/>
  <c r="AJ115" i="144"/>
  <c r="AE115" i="144"/>
  <c r="AG115" i="144" s="1"/>
  <c r="AI115" i="144" s="1"/>
  <c r="AF115" i="144"/>
  <c r="AH115" i="144" s="1"/>
  <c r="AJ669" i="144"/>
  <c r="AF669" i="144"/>
  <c r="AH669" i="144" s="1"/>
  <c r="AE669" i="144"/>
  <c r="AG669" i="144" s="1"/>
  <c r="AI669" i="144" s="1"/>
  <c r="AJ872" i="144"/>
  <c r="AE872" i="144"/>
  <c r="AG872" i="144" s="1"/>
  <c r="AI872" i="144" s="1"/>
  <c r="AF872" i="144"/>
  <c r="AH872" i="144" s="1"/>
  <c r="AJ57" i="144"/>
  <c r="AF57" i="144"/>
  <c r="AH57" i="144" s="1"/>
  <c r="AE57" i="144"/>
  <c r="AG57" i="144" s="1"/>
  <c r="AI57" i="144" s="1"/>
  <c r="AJ904" i="144"/>
  <c r="AE904" i="144"/>
  <c r="AG904" i="144" s="1"/>
  <c r="AI904" i="144" s="1"/>
  <c r="AF904" i="144"/>
  <c r="AH904" i="144" s="1"/>
  <c r="AJ986" i="144"/>
  <c r="AF986" i="144"/>
  <c r="AH986" i="144" s="1"/>
  <c r="AE986" i="144"/>
  <c r="AG986" i="144" s="1"/>
  <c r="AI986" i="144" s="1"/>
  <c r="AJ428" i="144"/>
  <c r="AE428" i="144"/>
  <c r="AG428" i="144" s="1"/>
  <c r="AI428" i="144" s="1"/>
  <c r="AF428" i="144"/>
  <c r="AH428" i="144" s="1"/>
  <c r="AJ420" i="144"/>
  <c r="AE420" i="144"/>
  <c r="AG420" i="144" s="1"/>
  <c r="AI420" i="144" s="1"/>
  <c r="AF420" i="144"/>
  <c r="AH420" i="144" s="1"/>
  <c r="AJ815" i="144"/>
  <c r="AF815" i="144"/>
  <c r="AH815" i="144" s="1"/>
  <c r="AE815" i="144"/>
  <c r="AG815" i="144" s="1"/>
  <c r="AI815" i="144" s="1"/>
  <c r="AJ784" i="144"/>
  <c r="AF784" i="144"/>
  <c r="AH784" i="144" s="1"/>
  <c r="AE784" i="144"/>
  <c r="AG784" i="144" s="1"/>
  <c r="AI784" i="144" s="1"/>
  <c r="AJ98" i="144"/>
  <c r="AF98" i="144"/>
  <c r="AH98" i="144" s="1"/>
  <c r="AE98" i="144"/>
  <c r="AG98" i="144" s="1"/>
  <c r="AI98" i="144" s="1"/>
  <c r="AJ288" i="144"/>
  <c r="AF288" i="144"/>
  <c r="AH288" i="144" s="1"/>
  <c r="AE288" i="144"/>
  <c r="AG288" i="144" s="1"/>
  <c r="AI288" i="144" s="1"/>
  <c r="AJ723" i="144"/>
  <c r="AF723" i="144"/>
  <c r="AH723" i="144" s="1"/>
  <c r="AE723" i="144"/>
  <c r="AG723" i="144" s="1"/>
  <c r="AI723" i="144" s="1"/>
  <c r="AJ761" i="144"/>
  <c r="AE761" i="144"/>
  <c r="AG761" i="144" s="1"/>
  <c r="AI761" i="144" s="1"/>
  <c r="AF761" i="144"/>
  <c r="AH761" i="144" s="1"/>
  <c r="AJ725" i="144"/>
  <c r="AE725" i="144"/>
  <c r="AG725" i="144" s="1"/>
  <c r="AI725" i="144" s="1"/>
  <c r="AF725" i="144"/>
  <c r="AH725" i="144" s="1"/>
  <c r="AJ502" i="144"/>
  <c r="AE502" i="144"/>
  <c r="AG502" i="144" s="1"/>
  <c r="AI502" i="144" s="1"/>
  <c r="AF502" i="144"/>
  <c r="AH502" i="144" s="1"/>
  <c r="AJ419" i="144"/>
  <c r="AE419" i="144"/>
  <c r="AG419" i="144" s="1"/>
  <c r="AI419" i="144" s="1"/>
  <c r="AF419" i="144"/>
  <c r="AH419" i="144" s="1"/>
  <c r="AJ995" i="144"/>
  <c r="AF995" i="144"/>
  <c r="AH995" i="144" s="1"/>
  <c r="AE995" i="144"/>
  <c r="AG995" i="144" s="1"/>
  <c r="AI995" i="144" s="1"/>
  <c r="AJ862" i="144"/>
  <c r="AF862" i="144"/>
  <c r="AH862" i="144" s="1"/>
  <c r="AE862" i="144"/>
  <c r="AG862" i="144" s="1"/>
  <c r="AI862" i="144" s="1"/>
  <c r="AJ857" i="144"/>
  <c r="AF857" i="144"/>
  <c r="AH857" i="144" s="1"/>
  <c r="AE857" i="144"/>
  <c r="AG857" i="144" s="1"/>
  <c r="AI857" i="144" s="1"/>
  <c r="AJ781" i="144"/>
  <c r="AE781" i="144"/>
  <c r="AG781" i="144" s="1"/>
  <c r="AI781" i="144" s="1"/>
  <c r="AF781" i="144"/>
  <c r="AH781" i="144" s="1"/>
  <c r="AJ542" i="144"/>
  <c r="AE542" i="144"/>
  <c r="AG542" i="144" s="1"/>
  <c r="AI542" i="144" s="1"/>
  <c r="AF542" i="144"/>
  <c r="AH542" i="144" s="1"/>
  <c r="AJ896" i="144"/>
  <c r="AE896" i="144"/>
  <c r="AG896" i="144" s="1"/>
  <c r="AI896" i="144" s="1"/>
  <c r="AF896" i="144"/>
  <c r="AH896" i="144" s="1"/>
  <c r="AJ405" i="144"/>
  <c r="AE405" i="144"/>
  <c r="AG405" i="144" s="1"/>
  <c r="AI405" i="144" s="1"/>
  <c r="AF405" i="144"/>
  <c r="AH405" i="144" s="1"/>
  <c r="AJ863" i="144"/>
  <c r="AE863" i="144"/>
  <c r="AG863" i="144" s="1"/>
  <c r="AI863" i="144" s="1"/>
  <c r="AF863" i="144"/>
  <c r="AH863" i="144" s="1"/>
  <c r="AJ34" i="144"/>
  <c r="AF34" i="144"/>
  <c r="AH34" i="144" s="1"/>
  <c r="AE34" i="144"/>
  <c r="AG34" i="144" s="1"/>
  <c r="AI34" i="144" s="1"/>
  <c r="AJ265" i="144"/>
  <c r="AF265" i="144"/>
  <c r="AH265" i="144" s="1"/>
  <c r="AE265" i="144"/>
  <c r="AG265" i="144" s="1"/>
  <c r="AI265" i="144" s="1"/>
  <c r="AJ250" i="144"/>
  <c r="AE250" i="144"/>
  <c r="AG250" i="144" s="1"/>
  <c r="AI250" i="144" s="1"/>
  <c r="AF250" i="144"/>
  <c r="AH250" i="144" s="1"/>
  <c r="AJ955" i="144"/>
  <c r="AE955" i="144"/>
  <c r="AG955" i="144" s="1"/>
  <c r="AI955" i="144" s="1"/>
  <c r="AF955" i="144"/>
  <c r="AH955" i="144" s="1"/>
  <c r="AJ747" i="144"/>
  <c r="AE747" i="144"/>
  <c r="AG747" i="144" s="1"/>
  <c r="AI747" i="144" s="1"/>
  <c r="AF747" i="144"/>
  <c r="AH747" i="144" s="1"/>
  <c r="AJ998" i="144"/>
  <c r="AF998" i="144"/>
  <c r="AH998" i="144" s="1"/>
  <c r="AE998" i="144"/>
  <c r="AG998" i="144" s="1"/>
  <c r="AI998" i="144" s="1"/>
  <c r="AJ852" i="144"/>
  <c r="AF852" i="144"/>
  <c r="AH852" i="144" s="1"/>
  <c r="AE852" i="144"/>
  <c r="AG852" i="144" s="1"/>
  <c r="AI852" i="144" s="1"/>
  <c r="AJ749" i="144"/>
  <c r="AF749" i="144"/>
  <c r="AH749" i="144" s="1"/>
  <c r="AE749" i="144"/>
  <c r="AG749" i="144" s="1"/>
  <c r="AI749" i="144" s="1"/>
  <c r="AJ276" i="144"/>
  <c r="AE276" i="144"/>
  <c r="AG276" i="144" s="1"/>
  <c r="AI276" i="144" s="1"/>
  <c r="AF276" i="144"/>
  <c r="AH276" i="144" s="1"/>
  <c r="AJ258" i="144"/>
  <c r="AE258" i="144"/>
  <c r="AG258" i="144" s="1"/>
  <c r="AI258" i="144" s="1"/>
  <c r="AF258" i="144"/>
  <c r="AH258" i="144" s="1"/>
  <c r="AJ412" i="144"/>
  <c r="AE412" i="144"/>
  <c r="AG412" i="144" s="1"/>
  <c r="AI412" i="144" s="1"/>
  <c r="AF412" i="144"/>
  <c r="AH412" i="144" s="1"/>
  <c r="AJ473" i="144"/>
  <c r="AE473" i="144"/>
  <c r="AG473" i="144" s="1"/>
  <c r="AI473" i="144" s="1"/>
  <c r="AF473" i="144"/>
  <c r="AH473" i="144" s="1"/>
  <c r="AJ894" i="144"/>
  <c r="AF894" i="144"/>
  <c r="AH894" i="144" s="1"/>
  <c r="AE894" i="144"/>
  <c r="AG894" i="144" s="1"/>
  <c r="AI894" i="144" s="1"/>
  <c r="AJ814" i="144"/>
  <c r="AE814" i="144"/>
  <c r="AG814" i="144" s="1"/>
  <c r="AI814" i="144" s="1"/>
  <c r="AF814" i="144"/>
  <c r="AH814" i="144" s="1"/>
  <c r="AJ298" i="144"/>
  <c r="AE298" i="144"/>
  <c r="AG298" i="144" s="1"/>
  <c r="AI298" i="144" s="1"/>
  <c r="AF298" i="144"/>
  <c r="AH298" i="144" s="1"/>
  <c r="AJ434" i="144"/>
  <c r="AF434" i="144"/>
  <c r="AH434" i="144" s="1"/>
  <c r="AE434" i="144"/>
  <c r="AG434" i="144" s="1"/>
  <c r="AI434" i="144" s="1"/>
  <c r="AJ647" i="144"/>
  <c r="AE647" i="144"/>
  <c r="AG647" i="144" s="1"/>
  <c r="AI647" i="144" s="1"/>
  <c r="AF647" i="144"/>
  <c r="AH647" i="144" s="1"/>
  <c r="AJ848" i="144"/>
  <c r="AF848" i="144"/>
  <c r="AH848" i="144" s="1"/>
  <c r="AE848" i="144"/>
  <c r="AG848" i="144" s="1"/>
  <c r="AI848" i="144" s="1"/>
  <c r="AJ971" i="144"/>
  <c r="AF971" i="144"/>
  <c r="AH971" i="144" s="1"/>
  <c r="AE971" i="144"/>
  <c r="AG971" i="144" s="1"/>
  <c r="AI971" i="144" s="1"/>
  <c r="AJ812" i="144"/>
  <c r="AF812" i="144"/>
  <c r="AH812" i="144" s="1"/>
  <c r="AE812" i="144"/>
  <c r="AG812" i="144" s="1"/>
  <c r="AI812" i="144" s="1"/>
  <c r="AJ734" i="144"/>
  <c r="AE734" i="144"/>
  <c r="AG734" i="144" s="1"/>
  <c r="AI734" i="144" s="1"/>
  <c r="AF734" i="144"/>
  <c r="AH734" i="144" s="1"/>
  <c r="AJ1002" i="144"/>
  <c r="AE1002" i="144"/>
  <c r="AG1002" i="144" s="1"/>
  <c r="AI1002" i="144" s="1"/>
  <c r="AF1002" i="144"/>
  <c r="AH1002" i="144" s="1"/>
  <c r="AJ648" i="144"/>
  <c r="AE648" i="144"/>
  <c r="AG648" i="144" s="1"/>
  <c r="AI648" i="144" s="1"/>
  <c r="AF648" i="144"/>
  <c r="AH648" i="144" s="1"/>
  <c r="AJ302" i="144"/>
  <c r="AF302" i="144"/>
  <c r="AH302" i="144" s="1"/>
  <c r="AE302" i="144"/>
  <c r="AG302" i="144" s="1"/>
  <c r="AI302" i="144" s="1"/>
  <c r="AJ713" i="144"/>
  <c r="AF713" i="144"/>
  <c r="AH713" i="144" s="1"/>
  <c r="AE713" i="144"/>
  <c r="AG713" i="144" s="1"/>
  <c r="AI713" i="144" s="1"/>
  <c r="AJ606" i="144"/>
  <c r="AE606" i="144"/>
  <c r="AG606" i="144" s="1"/>
  <c r="AI606" i="144" s="1"/>
  <c r="AF606" i="144"/>
  <c r="AH606" i="144" s="1"/>
  <c r="AJ117" i="144"/>
  <c r="AF117" i="144"/>
  <c r="AH117" i="144" s="1"/>
  <c r="AE117" i="144"/>
  <c r="AG117" i="144" s="1"/>
  <c r="AI117" i="144" s="1"/>
  <c r="AJ291" i="144"/>
  <c r="AF291" i="144"/>
  <c r="AH291" i="144" s="1"/>
  <c r="AE291" i="144"/>
  <c r="AG291" i="144" s="1"/>
  <c r="AI291" i="144" s="1"/>
  <c r="AJ703" i="144"/>
  <c r="AF703" i="144"/>
  <c r="AH703" i="144" s="1"/>
  <c r="AE703" i="144"/>
  <c r="AG703" i="144" s="1"/>
  <c r="AI703" i="144" s="1"/>
  <c r="AJ317" i="144"/>
  <c r="AE317" i="144"/>
  <c r="AG317" i="144" s="1"/>
  <c r="AI317" i="144" s="1"/>
  <c r="AF317" i="144"/>
  <c r="AH317" i="144" s="1"/>
  <c r="AJ282" i="144"/>
  <c r="AE282" i="144"/>
  <c r="AG282" i="144" s="1"/>
  <c r="AI282" i="144" s="1"/>
  <c r="AF282" i="144"/>
  <c r="AH282" i="144" s="1"/>
  <c r="AJ659" i="144"/>
  <c r="AE659" i="144"/>
  <c r="AG659" i="144" s="1"/>
  <c r="AI659" i="144" s="1"/>
  <c r="AF659" i="144"/>
  <c r="AH659" i="144" s="1"/>
  <c r="AJ410" i="144"/>
  <c r="AF410" i="144"/>
  <c r="AH410" i="144" s="1"/>
  <c r="AE410" i="144"/>
  <c r="AG410" i="144" s="1"/>
  <c r="AI410" i="144" s="1"/>
  <c r="AJ932" i="144"/>
  <c r="AF932" i="144"/>
  <c r="AH932" i="144" s="1"/>
  <c r="AE932" i="144"/>
  <c r="AG932" i="144" s="1"/>
  <c r="AI932" i="144" s="1"/>
  <c r="AJ71" i="144"/>
  <c r="AE71" i="144"/>
  <c r="AG71" i="144" s="1"/>
  <c r="AI71" i="144" s="1"/>
  <c r="AF71" i="144"/>
  <c r="AH71" i="144" s="1"/>
  <c r="AJ664" i="144"/>
  <c r="AE664" i="144"/>
  <c r="AG664" i="144" s="1"/>
  <c r="AI664" i="144" s="1"/>
  <c r="AF664" i="144"/>
  <c r="AH664" i="144" s="1"/>
  <c r="AJ916" i="144"/>
  <c r="AF916" i="144"/>
  <c r="AH916" i="144" s="1"/>
  <c r="AE916" i="144"/>
  <c r="AG916" i="144" s="1"/>
  <c r="AI916" i="144" s="1"/>
  <c r="AJ43" i="144"/>
  <c r="AE43" i="144"/>
  <c r="AG43" i="144" s="1"/>
  <c r="AI43" i="144" s="1"/>
  <c r="AF43" i="144"/>
  <c r="AH43" i="144" s="1"/>
  <c r="AJ708" i="144"/>
  <c r="AE708" i="144"/>
  <c r="AG708" i="144" s="1"/>
  <c r="AI708" i="144" s="1"/>
  <c r="AF708" i="144"/>
  <c r="AH708" i="144" s="1"/>
  <c r="AJ511" i="144"/>
  <c r="AE511" i="144"/>
  <c r="AG511" i="144" s="1"/>
  <c r="AI511" i="144" s="1"/>
  <c r="AF511" i="144"/>
  <c r="AH511" i="144" s="1"/>
  <c r="AJ199" i="144"/>
  <c r="AF199" i="144"/>
  <c r="AH199" i="144" s="1"/>
  <c r="AE199" i="144"/>
  <c r="AG199" i="144" s="1"/>
  <c r="AI199" i="144" s="1"/>
  <c r="AJ395" i="144"/>
  <c r="AE395" i="144"/>
  <c r="AG395" i="144" s="1"/>
  <c r="AI395" i="144" s="1"/>
  <c r="AF395" i="144"/>
  <c r="AH395" i="144" s="1"/>
  <c r="AJ158" i="144"/>
  <c r="AE158" i="144"/>
  <c r="AG158" i="144" s="1"/>
  <c r="AI158" i="144" s="1"/>
  <c r="AF158" i="144"/>
  <c r="AH158" i="144" s="1"/>
  <c r="AJ828" i="144"/>
  <c r="AF828" i="144"/>
  <c r="AH828" i="144" s="1"/>
  <c r="AE828" i="144"/>
  <c r="AG828" i="144" s="1"/>
  <c r="AI828" i="144" s="1"/>
  <c r="AJ514" i="144"/>
  <c r="AF514" i="144"/>
  <c r="AH514" i="144" s="1"/>
  <c r="AE514" i="144"/>
  <c r="AG514" i="144" s="1"/>
  <c r="AI514" i="144" s="1"/>
  <c r="AJ816" i="144"/>
  <c r="AF816" i="144"/>
  <c r="AH816" i="144" s="1"/>
  <c r="AE816" i="144"/>
  <c r="AG816" i="144" s="1"/>
  <c r="AI816" i="144" s="1"/>
  <c r="AJ72" i="144"/>
  <c r="AE72" i="144"/>
  <c r="AG72" i="144" s="1"/>
  <c r="AI72" i="144" s="1"/>
  <c r="AF72" i="144"/>
  <c r="AH72" i="144" s="1"/>
  <c r="AJ367" i="144"/>
  <c r="AE367" i="144"/>
  <c r="AG367" i="144" s="1"/>
  <c r="AI367" i="144" s="1"/>
  <c r="AF367" i="144"/>
  <c r="AH367" i="144" s="1"/>
  <c r="AJ45" i="144"/>
  <c r="AE45" i="144"/>
  <c r="AG45" i="144" s="1"/>
  <c r="AI45" i="144" s="1"/>
  <c r="AF45" i="144"/>
  <c r="AH45" i="144" s="1"/>
  <c r="AJ743" i="144"/>
  <c r="AE743" i="144"/>
  <c r="AG743" i="144" s="1"/>
  <c r="AI743" i="144" s="1"/>
  <c r="AF743" i="144"/>
  <c r="AH743" i="144" s="1"/>
  <c r="AJ990" i="144"/>
  <c r="AF990" i="144"/>
  <c r="AH990" i="144" s="1"/>
  <c r="AE990" i="144"/>
  <c r="AG990" i="144" s="1"/>
  <c r="AI990" i="144" s="1"/>
  <c r="AJ371" i="144"/>
  <c r="AF371" i="144"/>
  <c r="AH371" i="144" s="1"/>
  <c r="AE371" i="144"/>
  <c r="AG371" i="144" s="1"/>
  <c r="AI371" i="144" s="1"/>
  <c r="AJ292" i="144"/>
  <c r="AF292" i="144"/>
  <c r="AH292" i="144" s="1"/>
  <c r="AE292" i="144"/>
  <c r="AG292" i="144" s="1"/>
  <c r="AI292" i="144" s="1"/>
  <c r="AJ728" i="144"/>
  <c r="AE728" i="144"/>
  <c r="AG728" i="144" s="1"/>
  <c r="AI728" i="144" s="1"/>
  <c r="AF728" i="144"/>
  <c r="AH728" i="144" s="1"/>
  <c r="AJ306" i="144"/>
  <c r="AF306" i="144"/>
  <c r="AH306" i="144" s="1"/>
  <c r="AE306" i="144"/>
  <c r="AG306" i="144" s="1"/>
  <c r="AI306" i="144" s="1"/>
  <c r="AJ745" i="144"/>
  <c r="AF745" i="144"/>
  <c r="AH745" i="144" s="1"/>
  <c r="AE745" i="144"/>
  <c r="AG745" i="144" s="1"/>
  <c r="AI745" i="144" s="1"/>
  <c r="AJ496" i="144"/>
  <c r="AF496" i="144"/>
  <c r="AH496" i="144" s="1"/>
  <c r="AE496" i="144"/>
  <c r="AG496" i="144" s="1"/>
  <c r="AI496" i="144" s="1"/>
  <c r="AJ1000" i="144"/>
  <c r="AF1000" i="144"/>
  <c r="AH1000" i="144" s="1"/>
  <c r="AE1000" i="144"/>
  <c r="AG1000" i="144" s="1"/>
  <c r="AI1000" i="144" s="1"/>
  <c r="AJ757" i="144"/>
  <c r="AE757" i="144"/>
  <c r="AG757" i="144" s="1"/>
  <c r="AI757" i="144" s="1"/>
  <c r="AF757" i="144"/>
  <c r="AH757" i="144" s="1"/>
  <c r="AJ866" i="144"/>
  <c r="AE866" i="144"/>
  <c r="AG866" i="144" s="1"/>
  <c r="AI866" i="144" s="1"/>
  <c r="AF866" i="144"/>
  <c r="AH866" i="144" s="1"/>
  <c r="AJ29" i="144"/>
  <c r="AE29" i="144"/>
  <c r="AG29" i="144" s="1"/>
  <c r="AI29" i="144" s="1"/>
  <c r="AF29" i="144"/>
  <c r="AH29" i="144" s="1"/>
  <c r="AJ233" i="144"/>
  <c r="AF233" i="144"/>
  <c r="AH233" i="144" s="1"/>
  <c r="AE233" i="144"/>
  <c r="AG233" i="144" s="1"/>
  <c r="AI233" i="144" s="1"/>
  <c r="AJ905" i="144"/>
  <c r="AF905" i="144"/>
  <c r="AH905" i="144" s="1"/>
  <c r="AE905" i="144"/>
  <c r="AG905" i="144" s="1"/>
  <c r="AI905" i="144" s="1"/>
  <c r="AJ450" i="144"/>
  <c r="AE450" i="144"/>
  <c r="AG450" i="144" s="1"/>
  <c r="AI450" i="144" s="1"/>
  <c r="AF450" i="144"/>
  <c r="AH450" i="144" s="1"/>
  <c r="AJ617" i="144"/>
  <c r="AE617" i="144"/>
  <c r="AG617" i="144" s="1"/>
  <c r="AI617" i="144" s="1"/>
  <c r="AF617" i="144"/>
  <c r="AH617" i="144" s="1"/>
  <c r="AJ455" i="144"/>
  <c r="AE455" i="144"/>
  <c r="AG455" i="144" s="1"/>
  <c r="AI455" i="144" s="1"/>
  <c r="AF455" i="144"/>
  <c r="AH455" i="144" s="1"/>
  <c r="AJ104" i="144"/>
  <c r="AF104" i="144"/>
  <c r="AH104" i="144" s="1"/>
  <c r="AE104" i="144"/>
  <c r="AG104" i="144" s="1"/>
  <c r="AI104" i="144" s="1"/>
  <c r="AJ417" i="144"/>
  <c r="AF417" i="144"/>
  <c r="AH417" i="144" s="1"/>
  <c r="AE417" i="144"/>
  <c r="AG417" i="144" s="1"/>
  <c r="AI417" i="144" s="1"/>
  <c r="AJ881" i="144"/>
  <c r="AE881" i="144"/>
  <c r="AG881" i="144" s="1"/>
  <c r="AI881" i="144" s="1"/>
  <c r="AF881" i="144"/>
  <c r="AH881" i="144" s="1"/>
  <c r="AJ294" i="144"/>
  <c r="AE294" i="144"/>
  <c r="AG294" i="144" s="1"/>
  <c r="AI294" i="144" s="1"/>
  <c r="AF294" i="144"/>
  <c r="AH294" i="144" s="1"/>
  <c r="AJ691" i="144"/>
  <c r="AF691" i="144"/>
  <c r="AH691" i="144" s="1"/>
  <c r="AE691" i="144"/>
  <c r="AG691" i="144" s="1"/>
  <c r="AI691" i="144" s="1"/>
  <c r="AJ963" i="144"/>
  <c r="AE963" i="144"/>
  <c r="AG963" i="144" s="1"/>
  <c r="AI963" i="144" s="1"/>
  <c r="AF963" i="144"/>
  <c r="AH963" i="144" s="1"/>
  <c r="AJ844" i="144"/>
  <c r="AE844" i="144"/>
  <c r="AG844" i="144" s="1"/>
  <c r="AI844" i="144" s="1"/>
  <c r="AF844" i="144"/>
  <c r="AH844" i="144" s="1"/>
  <c r="AJ154" i="144"/>
  <c r="AF154" i="144"/>
  <c r="AH154" i="144" s="1"/>
  <c r="AE154" i="144"/>
  <c r="AG154" i="144" s="1"/>
  <c r="AI154" i="144" s="1"/>
  <c r="AJ886" i="144"/>
  <c r="AF886" i="144"/>
  <c r="AH886" i="144" s="1"/>
  <c r="AE886" i="144"/>
  <c r="AG886" i="144" s="1"/>
  <c r="AI886" i="144" s="1"/>
  <c r="AJ545" i="144"/>
  <c r="AF545" i="144"/>
  <c r="AH545" i="144" s="1"/>
  <c r="AE545" i="144"/>
  <c r="AG545" i="144" s="1"/>
  <c r="AI545" i="144" s="1"/>
  <c r="AJ637" i="144"/>
  <c r="AE637" i="144"/>
  <c r="AG637" i="144" s="1"/>
  <c r="AI637" i="144" s="1"/>
  <c r="AF637" i="144"/>
  <c r="AH637" i="144" s="1"/>
  <c r="AJ369" i="144"/>
  <c r="AE369" i="144"/>
  <c r="AG369" i="144" s="1"/>
  <c r="AI369" i="144" s="1"/>
  <c r="AF369" i="144"/>
  <c r="AH369" i="144" s="1"/>
  <c r="AJ476" i="144"/>
  <c r="AF476" i="144"/>
  <c r="AH476" i="144" s="1"/>
  <c r="AE476" i="144"/>
  <c r="AG476" i="144" s="1"/>
  <c r="AI476" i="144" s="1"/>
  <c r="AJ272" i="144"/>
  <c r="AF272" i="144"/>
  <c r="AH272" i="144" s="1"/>
  <c r="AE272" i="144"/>
  <c r="AG272" i="144" s="1"/>
  <c r="AI272" i="144" s="1"/>
  <c r="AJ961" i="144"/>
  <c r="AE961" i="144"/>
  <c r="AG961" i="144" s="1"/>
  <c r="AI961" i="144" s="1"/>
  <c r="AF961" i="144"/>
  <c r="AH961" i="144" s="1"/>
  <c r="AJ966" i="144"/>
  <c r="AE966" i="144"/>
  <c r="AG966" i="144" s="1"/>
  <c r="AI966" i="144" s="1"/>
  <c r="AF966" i="144"/>
  <c r="AH966" i="144" s="1"/>
  <c r="AJ737" i="144"/>
  <c r="AE737" i="144"/>
  <c r="AG737" i="144" s="1"/>
  <c r="AI737" i="144" s="1"/>
  <c r="AF737" i="144"/>
  <c r="AH737" i="144" s="1"/>
  <c r="AJ36" i="144"/>
  <c r="AF36" i="144"/>
  <c r="AH36" i="144" s="1"/>
  <c r="AE36" i="144"/>
  <c r="AG36" i="144" s="1"/>
  <c r="AI36" i="144" s="1"/>
  <c r="AJ541" i="144"/>
  <c r="AF541" i="144"/>
  <c r="AH541" i="144" s="1"/>
  <c r="AE541" i="144"/>
  <c r="AG541" i="144" s="1"/>
  <c r="AI541" i="144" s="1"/>
  <c r="AJ106" i="144"/>
  <c r="AF106" i="144"/>
  <c r="AH106" i="144" s="1"/>
  <c r="AE106" i="144"/>
  <c r="AG106" i="144" s="1"/>
  <c r="AI106" i="144" s="1"/>
  <c r="AJ92" i="144"/>
  <c r="AE92" i="144"/>
  <c r="AG92" i="144" s="1"/>
  <c r="AI92" i="144" s="1"/>
  <c r="AF92" i="144"/>
  <c r="AH92" i="144" s="1"/>
  <c r="AJ721" i="144"/>
  <c r="AF721" i="144"/>
  <c r="AH721" i="144" s="1"/>
  <c r="AE721" i="144"/>
  <c r="AG721" i="144" s="1"/>
  <c r="AI721" i="144" s="1"/>
  <c r="AJ908" i="144"/>
  <c r="AE908" i="144"/>
  <c r="AG908" i="144" s="1"/>
  <c r="AI908" i="144" s="1"/>
  <c r="AF908" i="144"/>
  <c r="AH908" i="144" s="1"/>
  <c r="AJ120" i="144"/>
  <c r="AE120" i="144"/>
  <c r="AG120" i="144" s="1"/>
  <c r="AI120" i="144" s="1"/>
  <c r="AF120" i="144"/>
  <c r="AH120" i="144" s="1"/>
  <c r="AE524" i="144"/>
  <c r="AG524" i="144" s="1"/>
  <c r="AI524" i="144" s="1"/>
  <c r="AJ524" i="144"/>
  <c r="AF524" i="144"/>
  <c r="AH524" i="144" s="1"/>
  <c r="AJ754" i="144"/>
  <c r="AE754" i="144"/>
  <c r="AG754" i="144" s="1"/>
  <c r="AI754" i="144" s="1"/>
  <c r="AF754" i="144"/>
  <c r="AH754" i="144" s="1"/>
  <c r="AJ939" i="144"/>
  <c r="AF939" i="144"/>
  <c r="AH939" i="144" s="1"/>
  <c r="AE939" i="144"/>
  <c r="AG939" i="144" s="1"/>
  <c r="AI939" i="144" s="1"/>
  <c r="AJ790" i="144"/>
  <c r="AF790" i="144"/>
  <c r="AH790" i="144" s="1"/>
  <c r="AE790" i="144"/>
  <c r="AG790" i="144" s="1"/>
  <c r="AI790" i="144" s="1"/>
  <c r="AJ176" i="144"/>
  <c r="AE176" i="144"/>
  <c r="AG176" i="144" s="1"/>
  <c r="AI176" i="144" s="1"/>
  <c r="AF176" i="144"/>
  <c r="AH176" i="144" s="1"/>
  <c r="AJ443" i="144"/>
  <c r="AF443" i="144"/>
  <c r="AH443" i="144" s="1"/>
  <c r="AE443" i="144"/>
  <c r="AG443" i="144" s="1"/>
  <c r="AI443" i="144" s="1"/>
  <c r="AJ951" i="144"/>
  <c r="AE951" i="144"/>
  <c r="AG951" i="144" s="1"/>
  <c r="AI951" i="144" s="1"/>
  <c r="AF951" i="144"/>
  <c r="AH951" i="144" s="1"/>
  <c r="AE953" i="144"/>
  <c r="AG953" i="144" s="1"/>
  <c r="AI953" i="144" s="1"/>
  <c r="AF953" i="144"/>
  <c r="AH953" i="144" s="1"/>
  <c r="AJ953" i="144"/>
  <c r="AJ662" i="144"/>
  <c r="AE662" i="144"/>
  <c r="AG662" i="144" s="1"/>
  <c r="AI662" i="144" s="1"/>
  <c r="AF662" i="144"/>
  <c r="AH662" i="144" s="1"/>
  <c r="AJ573" i="144"/>
  <c r="AE573" i="144"/>
  <c r="AG573" i="144" s="1"/>
  <c r="AI573" i="144" s="1"/>
  <c r="AF573" i="144"/>
  <c r="AH573" i="144" s="1"/>
  <c r="AJ994" i="144"/>
  <c r="AF994" i="144"/>
  <c r="AH994" i="144" s="1"/>
  <c r="AE994" i="144"/>
  <c r="AG994" i="144" s="1"/>
  <c r="AI994" i="144" s="1"/>
  <c r="AJ675" i="144"/>
  <c r="AF675" i="144"/>
  <c r="AH675" i="144" s="1"/>
  <c r="AE675" i="144"/>
  <c r="AG675" i="144" s="1"/>
  <c r="AI675" i="144" s="1"/>
  <c r="AJ746" i="144"/>
  <c r="AE746" i="144"/>
  <c r="AG746" i="144" s="1"/>
  <c r="AI746" i="144" s="1"/>
  <c r="AF746" i="144"/>
  <c r="AH746" i="144" s="1"/>
  <c r="AJ984" i="144"/>
  <c r="AF984" i="144"/>
  <c r="AH984" i="144" s="1"/>
  <c r="AE984" i="144"/>
  <c r="AG984" i="144" s="1"/>
  <c r="AI984" i="144" s="1"/>
  <c r="AJ196" i="144"/>
  <c r="AE196" i="144"/>
  <c r="AG196" i="144" s="1"/>
  <c r="AI196" i="144" s="1"/>
  <c r="AF196" i="144"/>
  <c r="AH196" i="144" s="1"/>
  <c r="AJ774" i="144"/>
  <c r="AF774" i="144"/>
  <c r="AH774" i="144" s="1"/>
  <c r="AE774" i="144"/>
  <c r="AG774" i="144" s="1"/>
  <c r="AI774" i="144" s="1"/>
  <c r="AJ686" i="144"/>
  <c r="AE686" i="144"/>
  <c r="AG686" i="144" s="1"/>
  <c r="AI686" i="144" s="1"/>
  <c r="AF686" i="144"/>
  <c r="AH686" i="144" s="1"/>
  <c r="AJ507" i="144"/>
  <c r="AF507" i="144"/>
  <c r="AH507" i="144" s="1"/>
  <c r="AE507" i="144"/>
  <c r="AG507" i="144" s="1"/>
  <c r="AI507" i="144" s="1"/>
  <c r="AJ318" i="144"/>
  <c r="AF318" i="144"/>
  <c r="AH318" i="144" s="1"/>
  <c r="AE318" i="144"/>
  <c r="AG318" i="144" s="1"/>
  <c r="AI318" i="144" s="1"/>
  <c r="AJ715" i="144"/>
  <c r="AF715" i="144"/>
  <c r="AH715" i="144" s="1"/>
  <c r="AE715" i="144"/>
  <c r="AG715" i="144" s="1"/>
  <c r="AI715" i="144" s="1"/>
  <c r="AJ576" i="144"/>
  <c r="AE576" i="144"/>
  <c r="AG576" i="144" s="1"/>
  <c r="AI576" i="144" s="1"/>
  <c r="AF576" i="144"/>
  <c r="AH576" i="144" s="1"/>
  <c r="AJ956" i="144"/>
  <c r="AF956" i="144"/>
  <c r="AH956" i="144" s="1"/>
  <c r="AE956" i="144"/>
  <c r="AG956" i="144" s="1"/>
  <c r="AI956" i="144" s="1"/>
  <c r="AJ533" i="144"/>
  <c r="AE533" i="144"/>
  <c r="AG533" i="144" s="1"/>
  <c r="AI533" i="144" s="1"/>
  <c r="AF533" i="144"/>
  <c r="AH533" i="144" s="1"/>
  <c r="AJ130" i="144"/>
  <c r="AE130" i="144"/>
  <c r="AG130" i="144" s="1"/>
  <c r="AI130" i="144" s="1"/>
  <c r="AF130" i="144"/>
  <c r="AH130" i="144" s="1"/>
  <c r="AJ263" i="144"/>
  <c r="AF263" i="144"/>
  <c r="AH263" i="144" s="1"/>
  <c r="AE263" i="144"/>
  <c r="AG263" i="144" s="1"/>
  <c r="AI263" i="144" s="1"/>
  <c r="AJ260" i="144"/>
  <c r="AF260" i="144"/>
  <c r="AH260" i="144" s="1"/>
  <c r="AE260" i="144"/>
  <c r="AG260" i="144" s="1"/>
  <c r="AI260" i="144" s="1"/>
  <c r="AJ565" i="144"/>
  <c r="AF565" i="144"/>
  <c r="AH565" i="144" s="1"/>
  <c r="AE565" i="144"/>
  <c r="AG565" i="144" s="1"/>
  <c r="AI565" i="144" s="1"/>
  <c r="AJ878" i="144"/>
  <c r="AF878" i="144"/>
  <c r="AH878" i="144" s="1"/>
  <c r="AE878" i="144"/>
  <c r="AG878" i="144" s="1"/>
  <c r="AI878" i="144" s="1"/>
  <c r="AJ334" i="144"/>
  <c r="AF334" i="144"/>
  <c r="AH334" i="144" s="1"/>
  <c r="AE334" i="144"/>
  <c r="AG334" i="144" s="1"/>
  <c r="AI334" i="144" s="1"/>
  <c r="AJ891" i="144"/>
  <c r="AE891" i="144"/>
  <c r="AG891" i="144" s="1"/>
  <c r="AI891" i="144" s="1"/>
  <c r="AF891" i="144"/>
  <c r="AH891" i="144" s="1"/>
  <c r="AJ899" i="144"/>
  <c r="AF899" i="144"/>
  <c r="AH899" i="144" s="1"/>
  <c r="AE899" i="144"/>
  <c r="AG899" i="144" s="1"/>
  <c r="AI899" i="144" s="1"/>
  <c r="AJ846" i="144"/>
  <c r="AF846" i="144"/>
  <c r="AH846" i="144" s="1"/>
  <c r="AE846" i="144"/>
  <c r="AG846" i="144" s="1"/>
  <c r="AI846" i="144" s="1"/>
  <c r="AJ577" i="144"/>
  <c r="AE577" i="144"/>
  <c r="AG577" i="144" s="1"/>
  <c r="AI577" i="144" s="1"/>
  <c r="AF577" i="144"/>
  <c r="AH577" i="144" s="1"/>
  <c r="AJ126" i="144"/>
  <c r="AE126" i="144"/>
  <c r="AG126" i="144" s="1"/>
  <c r="AI126" i="144" s="1"/>
  <c r="AF126" i="144"/>
  <c r="AH126" i="144" s="1"/>
  <c r="AJ685" i="144"/>
  <c r="AE685" i="144"/>
  <c r="AG685" i="144" s="1"/>
  <c r="AI685" i="144" s="1"/>
  <c r="AF685" i="144"/>
  <c r="AH685" i="144" s="1"/>
  <c r="AJ486" i="144"/>
  <c r="AF486" i="144"/>
  <c r="AH486" i="144" s="1"/>
  <c r="AE486" i="144"/>
  <c r="AG486" i="144" s="1"/>
  <c r="AI486" i="144" s="1"/>
  <c r="AJ696" i="144"/>
  <c r="AF696" i="144"/>
  <c r="AH696" i="144" s="1"/>
  <c r="AE696" i="144"/>
  <c r="AG696" i="144" s="1"/>
  <c r="AI696" i="144" s="1"/>
  <c r="AJ303" i="144"/>
  <c r="AE303" i="144"/>
  <c r="AG303" i="144" s="1"/>
  <c r="AI303" i="144" s="1"/>
  <c r="AF303" i="144"/>
  <c r="AH303" i="144" s="1"/>
  <c r="AJ500" i="144"/>
  <c r="AF500" i="144"/>
  <c r="AH500" i="144" s="1"/>
  <c r="AE500" i="144"/>
  <c r="AG500" i="144" s="1"/>
  <c r="AI500" i="144" s="1"/>
  <c r="AF147" i="144"/>
  <c r="AH147" i="144" s="1"/>
  <c r="AJ147" i="144"/>
  <c r="AE147" i="144"/>
  <c r="AG147" i="144" s="1"/>
  <c r="AI147" i="144" s="1"/>
  <c r="AF525" i="144"/>
  <c r="AH525" i="144" s="1"/>
  <c r="AE525" i="144"/>
  <c r="AG525" i="144" s="1"/>
  <c r="AI525" i="144" s="1"/>
  <c r="AJ525" i="144"/>
  <c r="AJ800" i="144"/>
  <c r="AF800" i="144"/>
  <c r="AH800" i="144" s="1"/>
  <c r="AE800" i="144"/>
  <c r="AG800" i="144" s="1"/>
  <c r="AI800" i="144" s="1"/>
  <c r="AJ515" i="144"/>
  <c r="AE515" i="144"/>
  <c r="AG515" i="144" s="1"/>
  <c r="AI515" i="144" s="1"/>
  <c r="AF515" i="144"/>
  <c r="AH515" i="144" s="1"/>
  <c r="AJ592" i="144"/>
  <c r="AF592" i="144"/>
  <c r="AH592" i="144" s="1"/>
  <c r="AE592" i="144"/>
  <c r="AG592" i="144" s="1"/>
  <c r="AI592" i="144" s="1"/>
  <c r="AJ61" i="144"/>
  <c r="AF61" i="144"/>
  <c r="AH61" i="144" s="1"/>
  <c r="AE61" i="144"/>
  <c r="AG61" i="144" s="1"/>
  <c r="AI61" i="144" s="1"/>
  <c r="AJ543" i="144"/>
  <c r="AF543" i="144"/>
  <c r="AH543" i="144" s="1"/>
  <c r="AE543" i="144"/>
  <c r="AG543" i="144" s="1"/>
  <c r="AI543" i="144" s="1"/>
  <c r="AJ619" i="144"/>
  <c r="AE619" i="144"/>
  <c r="AG619" i="144" s="1"/>
  <c r="AI619" i="144" s="1"/>
  <c r="AF619" i="144"/>
  <c r="AH619" i="144" s="1"/>
  <c r="AJ81" i="144"/>
  <c r="AF81" i="144"/>
  <c r="AH81" i="144" s="1"/>
  <c r="AE81" i="144"/>
  <c r="AG81" i="144" s="1"/>
  <c r="AI81" i="144" s="1"/>
  <c r="AJ620" i="144"/>
  <c r="AE620" i="144"/>
  <c r="AG620" i="144" s="1"/>
  <c r="AI620" i="144" s="1"/>
  <c r="AF620" i="144"/>
  <c r="AH620" i="144" s="1"/>
  <c r="AJ437" i="144"/>
  <c r="AE437" i="144"/>
  <c r="AG437" i="144" s="1"/>
  <c r="AI437" i="144" s="1"/>
  <c r="AF437" i="144"/>
  <c r="AH437" i="144" s="1"/>
  <c r="AJ788" i="144"/>
  <c r="AE788" i="144"/>
  <c r="AG788" i="144" s="1"/>
  <c r="AI788" i="144" s="1"/>
  <c r="AF788" i="144"/>
  <c r="AH788" i="144" s="1"/>
  <c r="AJ660" i="144"/>
  <c r="AF660" i="144"/>
  <c r="AH660" i="144" s="1"/>
  <c r="AE660" i="144"/>
  <c r="AG660" i="144" s="1"/>
  <c r="AI660" i="144" s="1"/>
  <c r="AJ570" i="144"/>
  <c r="AE570" i="144"/>
  <c r="AG570" i="144" s="1"/>
  <c r="AI570" i="144" s="1"/>
  <c r="AF570" i="144"/>
  <c r="AH570" i="144" s="1"/>
  <c r="AJ396" i="144"/>
  <c r="AE396" i="144"/>
  <c r="AG396" i="144" s="1"/>
  <c r="AI396" i="144" s="1"/>
  <c r="AF396" i="144"/>
  <c r="AH396" i="144" s="1"/>
  <c r="AJ187" i="144"/>
  <c r="AE187" i="144"/>
  <c r="AG187" i="144" s="1"/>
  <c r="AI187" i="144" s="1"/>
  <c r="AF187" i="144"/>
  <c r="AH187" i="144" s="1"/>
  <c r="AJ59" i="144"/>
  <c r="AF59" i="144"/>
  <c r="AH59" i="144" s="1"/>
  <c r="AE59" i="144"/>
  <c r="AG59" i="144" s="1"/>
  <c r="AI59" i="144" s="1"/>
  <c r="AJ907" i="144"/>
  <c r="AF907" i="144"/>
  <c r="AH907" i="144" s="1"/>
  <c r="AE907" i="144"/>
  <c r="AG907" i="144" s="1"/>
  <c r="AI907" i="144" s="1"/>
  <c r="AJ401" i="144"/>
  <c r="AF401" i="144"/>
  <c r="AH401" i="144" s="1"/>
  <c r="AE401" i="144"/>
  <c r="AG401" i="144" s="1"/>
  <c r="AI401" i="144" s="1"/>
  <c r="AJ269" i="144"/>
  <c r="AE269" i="144"/>
  <c r="AG269" i="144" s="1"/>
  <c r="AI269" i="144" s="1"/>
  <c r="AF269" i="144"/>
  <c r="AH269" i="144" s="1"/>
  <c r="AJ183" i="144"/>
  <c r="AE183" i="144"/>
  <c r="AG183" i="144" s="1"/>
  <c r="AI183" i="144" s="1"/>
  <c r="AF183" i="144"/>
  <c r="AH183" i="144" s="1"/>
  <c r="AJ40" i="144"/>
  <c r="AE40" i="144"/>
  <c r="AG40" i="144" s="1"/>
  <c r="AI40" i="144" s="1"/>
  <c r="AF40" i="144"/>
  <c r="AH40" i="144" s="1"/>
  <c r="AJ190" i="144"/>
  <c r="AE190" i="144"/>
  <c r="AG190" i="144" s="1"/>
  <c r="AI190" i="144" s="1"/>
  <c r="AF190" i="144"/>
  <c r="AH190" i="144" s="1"/>
  <c r="AJ142" i="144"/>
  <c r="AF142" i="144"/>
  <c r="AH142" i="144" s="1"/>
  <c r="AE142" i="144"/>
  <c r="AG142" i="144" s="1"/>
  <c r="AI142" i="144" s="1"/>
  <c r="AJ711" i="144"/>
  <c r="AF711" i="144"/>
  <c r="AH711" i="144" s="1"/>
  <c r="AE711" i="144"/>
  <c r="AG711" i="144" s="1"/>
  <c r="AI711" i="144" s="1"/>
  <c r="AJ102" i="144"/>
  <c r="AF102" i="144"/>
  <c r="AH102" i="144" s="1"/>
  <c r="AE102" i="144"/>
  <c r="AG102" i="144" s="1"/>
  <c r="AI102" i="144" s="1"/>
  <c r="AJ311" i="144"/>
  <c r="AF311" i="144"/>
  <c r="AH311" i="144" s="1"/>
  <c r="AE311" i="144"/>
  <c r="AG311" i="144" s="1"/>
  <c r="AI311" i="144" s="1"/>
  <c r="AJ786" i="144"/>
  <c r="AE786" i="144"/>
  <c r="AG786" i="144" s="1"/>
  <c r="AI786" i="144" s="1"/>
  <c r="AF786" i="144"/>
  <c r="AH786" i="144" s="1"/>
  <c r="AJ264" i="144"/>
  <c r="AE264" i="144"/>
  <c r="AG264" i="144" s="1"/>
  <c r="AI264" i="144" s="1"/>
  <c r="AF264" i="144"/>
  <c r="AH264" i="144" s="1"/>
  <c r="AJ549" i="144"/>
  <c r="AF549" i="144"/>
  <c r="AH549" i="144" s="1"/>
  <c r="AE549" i="144"/>
  <c r="AG549" i="144" s="1"/>
  <c r="AI549" i="144" s="1"/>
  <c r="AJ548" i="144"/>
  <c r="AE548" i="144"/>
  <c r="AG548" i="144" s="1"/>
  <c r="AI548" i="144" s="1"/>
  <c r="AF548" i="144"/>
  <c r="AH548" i="144" s="1"/>
  <c r="AJ145" i="144"/>
  <c r="AF145" i="144"/>
  <c r="AH145" i="144" s="1"/>
  <c r="AE145" i="144"/>
  <c r="AG145" i="144" s="1"/>
  <c r="AI145" i="144" s="1"/>
  <c r="AJ937" i="144"/>
  <c r="AE937" i="144"/>
  <c r="AG937" i="144" s="1"/>
  <c r="AI937" i="144" s="1"/>
  <c r="AF937" i="144"/>
  <c r="AH937" i="144" s="1"/>
  <c r="AJ489" i="144"/>
  <c r="AE489" i="144"/>
  <c r="AG489" i="144" s="1"/>
  <c r="AI489" i="144" s="1"/>
  <c r="AF489" i="144"/>
  <c r="AH489" i="144" s="1"/>
  <c r="AJ50" i="144"/>
  <c r="AE50" i="144"/>
  <c r="AG50" i="144" s="1"/>
  <c r="AI50" i="144" s="1"/>
  <c r="AF50" i="144"/>
  <c r="AH50" i="144" s="1"/>
  <c r="AJ55" i="144"/>
  <c r="AE55" i="144"/>
  <c r="AG55" i="144" s="1"/>
  <c r="AI55" i="144" s="1"/>
  <c r="AF55" i="144"/>
  <c r="AH55" i="144" s="1"/>
  <c r="AJ323" i="144"/>
  <c r="AE323" i="144"/>
  <c r="AG323" i="144" s="1"/>
  <c r="AI323" i="144" s="1"/>
  <c r="AF323" i="144"/>
  <c r="AH323" i="144" s="1"/>
  <c r="AJ133" i="144"/>
  <c r="AF133" i="144"/>
  <c r="AH133" i="144" s="1"/>
  <c r="AE133" i="144"/>
  <c r="AG133" i="144" s="1"/>
  <c r="AI133" i="144" s="1"/>
  <c r="AJ766" i="144"/>
  <c r="AF766" i="144"/>
  <c r="AH766" i="144" s="1"/>
  <c r="AE766" i="144"/>
  <c r="AG766" i="144" s="1"/>
  <c r="AI766" i="144" s="1"/>
  <c r="AJ650" i="144"/>
  <c r="AE650" i="144"/>
  <c r="AG650" i="144" s="1"/>
  <c r="AI650" i="144" s="1"/>
  <c r="AF650" i="144"/>
  <c r="AH650" i="144" s="1"/>
  <c r="AJ945" i="144"/>
  <c r="AE945" i="144"/>
  <c r="AG945" i="144" s="1"/>
  <c r="AI945" i="144" s="1"/>
  <c r="AF945" i="144"/>
  <c r="AH945" i="144" s="1"/>
  <c r="AJ25" i="144"/>
  <c r="AF25" i="144"/>
  <c r="AH25" i="144" s="1"/>
  <c r="AE25" i="144"/>
  <c r="AG25" i="144" s="1"/>
  <c r="AI25" i="144" s="1"/>
  <c r="AJ775" i="144"/>
  <c r="AE775" i="144"/>
  <c r="AG775" i="144" s="1"/>
  <c r="AI775" i="144" s="1"/>
  <c r="AF775" i="144"/>
  <c r="AH775" i="144" s="1"/>
  <c r="AJ54" i="144"/>
  <c r="AF54" i="144"/>
  <c r="AH54" i="144" s="1"/>
  <c r="AE54" i="144"/>
  <c r="AG54" i="144" s="1"/>
  <c r="AI54" i="144" s="1"/>
  <c r="AJ890" i="144"/>
  <c r="AE890" i="144"/>
  <c r="AG890" i="144" s="1"/>
  <c r="AI890" i="144" s="1"/>
  <c r="AF890" i="144"/>
  <c r="AH890" i="144" s="1"/>
  <c r="AJ480" i="144"/>
  <c r="AF480" i="144"/>
  <c r="AH480" i="144" s="1"/>
  <c r="AE480" i="144"/>
  <c r="AG480" i="144" s="1"/>
  <c r="AI480" i="144" s="1"/>
  <c r="AJ322" i="144"/>
  <c r="AF322" i="144"/>
  <c r="AH322" i="144" s="1"/>
  <c r="AE322" i="144"/>
  <c r="AG322" i="144" s="1"/>
  <c r="AI322" i="144" s="1"/>
  <c r="AJ375" i="144"/>
  <c r="AE375" i="144"/>
  <c r="AG375" i="144" s="1"/>
  <c r="AI375" i="144" s="1"/>
  <c r="AF375" i="144"/>
  <c r="AH375" i="144" s="1"/>
  <c r="AJ944" i="144"/>
  <c r="AF944" i="144"/>
  <c r="AH944" i="144" s="1"/>
  <c r="AE944" i="144"/>
  <c r="AG944" i="144" s="1"/>
  <c r="AI944" i="144" s="1"/>
  <c r="AJ51" i="144"/>
  <c r="AE51" i="144"/>
  <c r="AG51" i="144" s="1"/>
  <c r="AI51" i="144" s="1"/>
  <c r="AF51" i="144"/>
  <c r="AH51" i="144" s="1"/>
  <c r="AJ345" i="144"/>
  <c r="AE345" i="144"/>
  <c r="AG345" i="144" s="1"/>
  <c r="AI345" i="144" s="1"/>
  <c r="AF345" i="144"/>
  <c r="AH345" i="144" s="1"/>
  <c r="AJ871" i="144"/>
  <c r="AF871" i="144"/>
  <c r="AH871" i="144" s="1"/>
  <c r="AE871" i="144"/>
  <c r="AG871" i="144" s="1"/>
  <c r="AI871" i="144" s="1"/>
  <c r="AJ411" i="144"/>
  <c r="AF411" i="144"/>
  <c r="AH411" i="144" s="1"/>
  <c r="AE411" i="144"/>
  <c r="AG411" i="144" s="1"/>
  <c r="AI411" i="144" s="1"/>
  <c r="AJ772" i="144"/>
  <c r="AE772" i="144"/>
  <c r="AG772" i="144" s="1"/>
  <c r="AI772" i="144" s="1"/>
  <c r="AF772" i="144"/>
  <c r="AH772" i="144" s="1"/>
  <c r="AJ1012" i="144"/>
  <c r="AE1012" i="144"/>
  <c r="AG1012" i="144" s="1"/>
  <c r="AI1012" i="144" s="1"/>
  <c r="AF1012" i="144"/>
  <c r="AH1012" i="144" s="1"/>
  <c r="AJ503" i="144"/>
  <c r="AE503" i="144"/>
  <c r="AG503" i="144" s="1"/>
  <c r="AI503" i="144" s="1"/>
  <c r="AF503" i="144"/>
  <c r="AH503" i="144" s="1"/>
  <c r="AJ622" i="144"/>
  <c r="AF622" i="144"/>
  <c r="AH622" i="144" s="1"/>
  <c r="AE622" i="144"/>
  <c r="AG622" i="144" s="1"/>
  <c r="AI622" i="144" s="1"/>
  <c r="AJ94" i="144"/>
  <c r="AF94" i="144"/>
  <c r="AH94" i="144" s="1"/>
  <c r="AE94" i="144"/>
  <c r="AG94" i="144" s="1"/>
  <c r="AI94" i="144" s="1"/>
  <c r="AJ198" i="144"/>
  <c r="AE198" i="144"/>
  <c r="AG198" i="144" s="1"/>
  <c r="AI198" i="144" s="1"/>
  <c r="AF198" i="144"/>
  <c r="AH198" i="144" s="1"/>
  <c r="AJ942" i="144"/>
  <c r="AE942" i="144"/>
  <c r="AG942" i="144" s="1"/>
  <c r="AI942" i="144" s="1"/>
  <c r="AF942" i="144"/>
  <c r="AH942" i="144" s="1"/>
  <c r="AJ555" i="144"/>
  <c r="AF555" i="144"/>
  <c r="AH555" i="144" s="1"/>
  <c r="AE555" i="144"/>
  <c r="AG555" i="144" s="1"/>
  <c r="AI555" i="144" s="1"/>
  <c r="AJ973" i="144"/>
  <c r="AF973" i="144"/>
  <c r="AH973" i="144" s="1"/>
  <c r="AE973" i="144"/>
  <c r="AG973" i="144" s="1"/>
  <c r="AI973" i="144" s="1"/>
  <c r="AJ832" i="144"/>
  <c r="AE832" i="144"/>
  <c r="AG832" i="144" s="1"/>
  <c r="AI832" i="144" s="1"/>
  <c r="AF832" i="144"/>
  <c r="AH832" i="144" s="1"/>
  <c r="AJ386" i="144"/>
  <c r="AE386" i="144"/>
  <c r="AG386" i="144" s="1"/>
  <c r="AI386" i="144" s="1"/>
  <c r="AF386" i="144"/>
  <c r="AH386" i="144" s="1"/>
  <c r="AJ698" i="144"/>
  <c r="AF698" i="144"/>
  <c r="AH698" i="144" s="1"/>
  <c r="AE698" i="144"/>
  <c r="AG698" i="144" s="1"/>
  <c r="AI698" i="144" s="1"/>
  <c r="AJ829" i="144"/>
  <c r="AF829" i="144"/>
  <c r="AH829" i="144" s="1"/>
  <c r="AE829" i="144"/>
  <c r="AG829" i="144" s="1"/>
  <c r="AI829" i="144" s="1"/>
  <c r="AJ64" i="144"/>
  <c r="AF64" i="144"/>
  <c r="AH64" i="144" s="1"/>
  <c r="AE64" i="144"/>
  <c r="AG64" i="144" s="1"/>
  <c r="AI64" i="144" s="1"/>
  <c r="AJ245" i="144"/>
  <c r="AE245" i="144"/>
  <c r="AG245" i="144" s="1"/>
  <c r="AI245" i="144" s="1"/>
  <c r="AF245" i="144"/>
  <c r="AH245" i="144" s="1"/>
  <c r="AJ468" i="144"/>
  <c r="AE468" i="144"/>
  <c r="AG468" i="144" s="1"/>
  <c r="AI468" i="144" s="1"/>
  <c r="AF468" i="144"/>
  <c r="AH468" i="144" s="1"/>
  <c r="AJ270" i="144"/>
  <c r="AE270" i="144"/>
  <c r="AG270" i="144" s="1"/>
  <c r="AI270" i="144" s="1"/>
  <c r="AF270" i="144"/>
  <c r="AH270" i="144" s="1"/>
  <c r="AJ652" i="144"/>
  <c r="AF652" i="144"/>
  <c r="AH652" i="144" s="1"/>
  <c r="AE652" i="144"/>
  <c r="AG652" i="144" s="1"/>
  <c r="AI652" i="144" s="1"/>
  <c r="AJ415" i="144"/>
  <c r="AE415" i="144"/>
  <c r="AG415" i="144" s="1"/>
  <c r="AI415" i="144" s="1"/>
  <c r="AF415" i="144"/>
  <c r="AH415" i="144" s="1"/>
  <c r="AJ197" i="144"/>
  <c r="AF197" i="144"/>
  <c r="AH197" i="144" s="1"/>
  <c r="AE197" i="144"/>
  <c r="AG197" i="144" s="1"/>
  <c r="AI197" i="144" s="1"/>
  <c r="AJ785" i="144"/>
  <c r="AE785" i="144"/>
  <c r="AG785" i="144" s="1"/>
  <c r="AI785" i="144" s="1"/>
  <c r="AF785" i="144"/>
  <c r="AH785" i="144" s="1"/>
  <c r="AJ536" i="144"/>
  <c r="AF536" i="144"/>
  <c r="AH536" i="144" s="1"/>
  <c r="AE536" i="144"/>
  <c r="AG536" i="144" s="1"/>
  <c r="AI536" i="144" s="1"/>
  <c r="AF353" i="144"/>
  <c r="AH353" i="144" s="1"/>
  <c r="AJ353" i="144"/>
  <c r="AE353" i="144"/>
  <c r="AG353" i="144" s="1"/>
  <c r="AI353" i="144" s="1"/>
  <c r="AF707" i="144"/>
  <c r="AH707" i="144" s="1"/>
  <c r="AJ707" i="144"/>
  <c r="AE707" i="144"/>
  <c r="AG707" i="144" s="1"/>
  <c r="AI707" i="144" s="1"/>
  <c r="AJ210" i="144"/>
  <c r="AF210" i="144"/>
  <c r="AH210" i="144" s="1"/>
  <c r="AE210" i="144"/>
  <c r="AG210" i="144" s="1"/>
  <c r="AI210" i="144" s="1"/>
  <c r="AJ864" i="144"/>
  <c r="AE864" i="144"/>
  <c r="AG864" i="144" s="1"/>
  <c r="AI864" i="144" s="1"/>
  <c r="AF864" i="144"/>
  <c r="AH864" i="144" s="1"/>
  <c r="AJ346" i="144"/>
  <c r="AF346" i="144"/>
  <c r="AH346" i="144" s="1"/>
  <c r="AE346" i="144"/>
  <c r="AG346" i="144" s="1"/>
  <c r="AI346" i="144" s="1"/>
  <c r="AJ683" i="144"/>
  <c r="AF683" i="144"/>
  <c r="AH683" i="144" s="1"/>
  <c r="AE683" i="144"/>
  <c r="AG683" i="144" s="1"/>
  <c r="AI683" i="144" s="1"/>
  <c r="AJ474" i="144"/>
  <c r="AF474" i="144"/>
  <c r="AH474" i="144" s="1"/>
  <c r="AE474" i="144"/>
  <c r="AG474" i="144" s="1"/>
  <c r="AI474" i="144" s="1"/>
  <c r="AJ1001" i="144"/>
  <c r="AE1001" i="144"/>
  <c r="AG1001" i="144" s="1"/>
  <c r="AI1001" i="144" s="1"/>
  <c r="AF1001" i="144"/>
  <c r="AH1001" i="144" s="1"/>
  <c r="AJ63" i="144"/>
  <c r="AF63" i="144"/>
  <c r="AH63" i="144" s="1"/>
  <c r="AE63" i="144"/>
  <c r="AG63" i="144" s="1"/>
  <c r="AI63" i="144" s="1"/>
  <c r="AJ618" i="144"/>
  <c r="AF618" i="144"/>
  <c r="AH618" i="144" s="1"/>
  <c r="AE618" i="144"/>
  <c r="AG618" i="144" s="1"/>
  <c r="AI618" i="144" s="1"/>
  <c r="AJ631" i="144"/>
  <c r="AE631" i="144"/>
  <c r="AG631" i="144" s="1"/>
  <c r="AI631" i="144" s="1"/>
  <c r="AF631" i="144"/>
  <c r="AH631" i="144" s="1"/>
  <c r="AJ271" i="144"/>
  <c r="AE271" i="144"/>
  <c r="AG271" i="144" s="1"/>
  <c r="AI271" i="144" s="1"/>
  <c r="AF271" i="144"/>
  <c r="AH271" i="144" s="1"/>
  <c r="AJ813" i="144"/>
  <c r="AE813" i="144"/>
  <c r="AG813" i="144" s="1"/>
  <c r="AI813" i="144" s="1"/>
  <c r="AF813" i="144"/>
  <c r="AH813" i="144" s="1"/>
  <c r="AJ883" i="144"/>
  <c r="AE883" i="144"/>
  <c r="AG883" i="144" s="1"/>
  <c r="AI883" i="144" s="1"/>
  <c r="AF883" i="144"/>
  <c r="AH883" i="144" s="1"/>
  <c r="AJ777" i="144"/>
  <c r="AE777" i="144"/>
  <c r="AG777" i="144" s="1"/>
  <c r="AI777" i="144" s="1"/>
  <c r="AF777" i="144"/>
  <c r="AH777" i="144" s="1"/>
  <c r="AJ168" i="144"/>
  <c r="AF168" i="144"/>
  <c r="AH168" i="144" s="1"/>
  <c r="AE168" i="144"/>
  <c r="AG168" i="144" s="1"/>
  <c r="AI168" i="144" s="1"/>
  <c r="AJ947" i="144"/>
  <c r="AF947" i="144"/>
  <c r="AH947" i="144" s="1"/>
  <c r="AE947" i="144"/>
  <c r="AG947" i="144" s="1"/>
  <c r="AI947" i="144" s="1"/>
  <c r="AJ259" i="144"/>
  <c r="AE259" i="144"/>
  <c r="AG259" i="144" s="1"/>
  <c r="AI259" i="144" s="1"/>
  <c r="AF259" i="144"/>
  <c r="AH259" i="144" s="1"/>
  <c r="AJ689" i="144"/>
  <c r="AF689" i="144"/>
  <c r="AH689" i="144" s="1"/>
  <c r="AE689" i="144"/>
  <c r="AG689" i="144" s="1"/>
  <c r="AI689" i="144" s="1"/>
  <c r="AJ633" i="144"/>
  <c r="AF633" i="144"/>
  <c r="AH633" i="144" s="1"/>
  <c r="AE633" i="144"/>
  <c r="AG633" i="144" s="1"/>
  <c r="AI633" i="144" s="1"/>
  <c r="AJ952" i="144"/>
  <c r="AE952" i="144"/>
  <c r="AG952" i="144" s="1"/>
  <c r="AI952" i="144" s="1"/>
  <c r="AF952" i="144"/>
  <c r="AH952" i="144" s="1"/>
  <c r="AJ840" i="144"/>
  <c r="AF840" i="144"/>
  <c r="AH840" i="144" s="1"/>
  <c r="AE840" i="144"/>
  <c r="AG840" i="144" s="1"/>
  <c r="AI840" i="144" s="1"/>
  <c r="AJ604" i="144"/>
  <c r="AF604" i="144"/>
  <c r="AH604" i="144" s="1"/>
  <c r="AE604" i="144"/>
  <c r="AG604" i="144" s="1"/>
  <c r="AI604" i="144" s="1"/>
  <c r="AJ148" i="144"/>
  <c r="AE148" i="144"/>
  <c r="AG148" i="144" s="1"/>
  <c r="AI148" i="144" s="1"/>
  <c r="AF148" i="144"/>
  <c r="AH148" i="144" s="1"/>
  <c r="AJ343" i="144"/>
  <c r="AF343" i="144"/>
  <c r="AH343" i="144" s="1"/>
  <c r="AE343" i="144"/>
  <c r="AG343" i="144" s="1"/>
  <c r="AI343" i="144" s="1"/>
  <c r="AJ268" i="144"/>
  <c r="AF268" i="144"/>
  <c r="AH268" i="144" s="1"/>
  <c r="AE268" i="144"/>
  <c r="AG268" i="144" s="1"/>
  <c r="AI268" i="144" s="1"/>
  <c r="AJ501" i="144"/>
  <c r="AE501" i="144"/>
  <c r="AG501" i="144" s="1"/>
  <c r="AI501" i="144" s="1"/>
  <c r="AF501" i="144"/>
  <c r="AH501" i="144" s="1"/>
  <c r="AJ66" i="144"/>
  <c r="AE66" i="144"/>
  <c r="AG66" i="144" s="1"/>
  <c r="AI66" i="144" s="1"/>
  <c r="AF66" i="144"/>
  <c r="AH66" i="144" s="1"/>
  <c r="AJ93" i="144"/>
  <c r="AE93" i="144"/>
  <c r="AG93" i="144" s="1"/>
  <c r="AI93" i="144" s="1"/>
  <c r="AF93" i="144"/>
  <c r="AH93" i="144" s="1"/>
  <c r="AJ779" i="144"/>
  <c r="AE779" i="144"/>
  <c r="AG779" i="144" s="1"/>
  <c r="AI779" i="144" s="1"/>
  <c r="AF779" i="144"/>
  <c r="AH779" i="144" s="1"/>
  <c r="AJ215" i="144"/>
  <c r="AF215" i="144"/>
  <c r="AH215" i="144" s="1"/>
  <c r="AE215" i="144"/>
  <c r="AG215" i="144" s="1"/>
  <c r="AI215" i="144" s="1"/>
  <c r="AF355" i="144"/>
  <c r="AH355" i="144" s="1"/>
  <c r="AE355" i="144"/>
  <c r="AG355" i="144" s="1"/>
  <c r="AI355" i="144" s="1"/>
  <c r="AJ355" i="144"/>
  <c r="AF213" i="144"/>
  <c r="AH213" i="144" s="1"/>
  <c r="AE213" i="144"/>
  <c r="AG213" i="144" s="1"/>
  <c r="AI213" i="144" s="1"/>
  <c r="AJ213" i="144"/>
  <c r="AJ636" i="144"/>
  <c r="AE636" i="144"/>
  <c r="AG636" i="144" s="1"/>
  <c r="AI636" i="144" s="1"/>
  <c r="AF636" i="144"/>
  <c r="AH636" i="144" s="1"/>
  <c r="AJ575" i="144"/>
  <c r="AE575" i="144"/>
  <c r="AG575" i="144" s="1"/>
  <c r="AI575" i="144" s="1"/>
  <c r="AF575" i="144"/>
  <c r="AH575" i="144" s="1"/>
  <c r="AJ615" i="144"/>
  <c r="AE615" i="144"/>
  <c r="AG615" i="144" s="1"/>
  <c r="AI615" i="144" s="1"/>
  <c r="AF615" i="144"/>
  <c r="AH615" i="144" s="1"/>
  <c r="R139" i="144"/>
  <c r="R602" i="144"/>
  <c r="R769" i="144"/>
  <c r="R938" i="144"/>
  <c r="R231" i="144"/>
  <c r="R672" i="144"/>
  <c r="R122" i="144"/>
  <c r="R429" i="144"/>
  <c r="R223" i="144"/>
  <c r="R670" i="144"/>
  <c r="R991" i="144"/>
  <c r="R603" i="144"/>
  <c r="R338" i="144"/>
  <c r="R454" i="144"/>
  <c r="R596" i="144"/>
  <c r="R287" i="144"/>
  <c r="R835" i="144"/>
  <c r="R544" i="144"/>
  <c r="R255" i="144"/>
  <c r="R273" i="144"/>
  <c r="R41" i="144"/>
  <c r="R132" i="144"/>
  <c r="R876" i="144"/>
  <c r="R667" i="144"/>
  <c r="R929" i="144"/>
  <c r="R988" i="144"/>
  <c r="R252" i="144"/>
  <c r="R188" i="144"/>
  <c r="R31" i="144"/>
  <c r="R624" i="144"/>
  <c r="R445" i="144"/>
  <c r="R553" i="144"/>
  <c r="R75" i="144"/>
  <c r="R23" i="144"/>
  <c r="R1006" i="144"/>
  <c r="R885" i="144"/>
  <c r="R180" i="144"/>
  <c r="R561" i="144"/>
  <c r="R363" i="144"/>
  <c r="R189" i="144"/>
  <c r="R957" i="144"/>
  <c r="R850" i="144"/>
  <c r="R699" i="144"/>
  <c r="R194" i="144"/>
  <c r="R802" i="144"/>
  <c r="R137" i="144"/>
  <c r="R471" i="144"/>
  <c r="R400" i="144"/>
  <c r="R823" i="144"/>
  <c r="R186" i="144"/>
  <c r="R968" i="144"/>
  <c r="R888" i="144"/>
  <c r="R875" i="144"/>
  <c r="R105" i="144"/>
  <c r="R119" i="144"/>
  <c r="R239" i="144"/>
  <c r="R163" i="144"/>
  <c r="R567" i="144"/>
  <c r="R792" i="144"/>
  <c r="R992" i="144"/>
  <c r="R39" i="144"/>
  <c r="R52" i="144"/>
  <c r="R248" i="144"/>
  <c r="R943" i="144"/>
  <c r="R917" i="144"/>
  <c r="R950" i="144"/>
  <c r="R1015" i="144"/>
  <c r="R224" i="144"/>
  <c r="R898" i="144"/>
  <c r="R67" i="144"/>
  <c r="R103" i="144"/>
  <c r="R978" i="144"/>
  <c r="R856" i="144"/>
  <c r="R780" i="144"/>
  <c r="R372" i="144"/>
  <c r="R184" i="144"/>
  <c r="R935" i="144"/>
  <c r="R985" i="144"/>
  <c r="R373" i="144"/>
  <c r="R134" i="144"/>
  <c r="R819" i="144"/>
  <c r="R70" i="144"/>
  <c r="R77" i="144"/>
  <c r="R880" i="144"/>
  <c r="R727" i="144"/>
  <c r="R661" i="144"/>
  <c r="R693" i="144"/>
  <c r="R32" i="144"/>
  <c r="R441" i="144"/>
  <c r="R185" i="144"/>
  <c r="R940" i="144"/>
  <c r="R758" i="144"/>
  <c r="R379" i="144"/>
  <c r="R527" i="144"/>
  <c r="R356" i="144"/>
  <c r="R919" i="144"/>
  <c r="R931" i="144"/>
  <c r="R293" i="144"/>
  <c r="R18" i="144"/>
  <c r="R882" i="144"/>
  <c r="R131" i="144"/>
  <c r="R834" i="144"/>
  <c r="R281" i="144"/>
  <c r="R695" i="144"/>
  <c r="R225" i="144"/>
  <c r="R809" i="144"/>
  <c r="R459" i="144"/>
  <c r="R512" i="144"/>
  <c r="R278" i="144"/>
  <c r="R335" i="144"/>
  <c r="R100" i="144"/>
  <c r="R976" i="144"/>
  <c r="R432" i="144"/>
  <c r="R167" i="144"/>
  <c r="R801" i="144"/>
  <c r="R156" i="144"/>
  <c r="R597" i="144"/>
  <c r="R470" i="144"/>
  <c r="R921" i="144"/>
  <c r="R756" i="144"/>
  <c r="R909" i="144"/>
  <c r="R304" i="144"/>
  <c r="R771" i="144"/>
  <c r="R740" i="144"/>
  <c r="R510" i="144"/>
  <c r="R782" i="144"/>
  <c r="R463" i="144"/>
  <c r="R773" i="144"/>
  <c r="R123" i="144"/>
  <c r="R535" i="144"/>
  <c r="R82" i="144"/>
  <c r="R946" i="144"/>
  <c r="R997" i="144"/>
  <c r="R720" i="144"/>
  <c r="R164" i="144"/>
  <c r="R236" i="144"/>
  <c r="R879" i="144"/>
  <c r="R46" i="144"/>
  <c r="R665" i="144"/>
  <c r="R235" i="144"/>
  <c r="R987" i="144"/>
  <c r="R751" i="144"/>
  <c r="R820" i="144"/>
  <c r="R359" i="144"/>
  <c r="R493" i="144"/>
  <c r="R933" i="144"/>
  <c r="R160" i="144"/>
  <c r="R440" i="144"/>
  <c r="R38" i="144"/>
  <c r="R402" i="144"/>
  <c r="R537" i="144"/>
  <c r="R621" i="144"/>
  <c r="R924" i="144"/>
  <c r="R516" i="144"/>
  <c r="R563" i="144"/>
  <c r="R791" i="144"/>
  <c r="R930" i="144"/>
  <c r="R274" i="144"/>
  <c r="R62" i="144"/>
  <c r="R107" i="144"/>
  <c r="R1014" i="144"/>
  <c r="R513" i="144"/>
  <c r="R408" i="144"/>
  <c r="R78" i="144"/>
  <c r="R37" i="144"/>
  <c r="R391" i="144"/>
  <c r="R312" i="144"/>
  <c r="R175" i="144"/>
  <c r="R361" i="144"/>
  <c r="R540" i="144"/>
  <c r="R20" i="144"/>
  <c r="R423" i="144"/>
  <c r="R797" i="144"/>
  <c r="R925" i="144"/>
  <c r="R642" i="144"/>
  <c r="R329" i="144"/>
  <c r="R861" i="144"/>
  <c r="R173" i="144"/>
  <c r="R22" i="144"/>
  <c r="R362" i="144"/>
  <c r="R564" i="144"/>
  <c r="R586" i="144"/>
  <c r="R739" i="144"/>
  <c r="R399" i="144"/>
  <c r="R853" i="144"/>
  <c r="R960" i="144"/>
  <c r="R135" i="144"/>
  <c r="R1013" i="144"/>
  <c r="R962" i="144"/>
  <c r="R26" i="144"/>
  <c r="R910" i="144"/>
  <c r="R290" i="144"/>
  <c r="R873" i="144"/>
  <c r="R588" i="144"/>
  <c r="R523" i="144"/>
  <c r="R977" i="144"/>
  <c r="R601" i="144"/>
  <c r="R484" i="144"/>
  <c r="R798" i="144"/>
  <c r="R110" i="144"/>
  <c r="R1003" i="144"/>
  <c r="R108" i="144"/>
  <c r="R466" i="144"/>
  <c r="R967" i="144"/>
  <c r="R623" i="144"/>
  <c r="R280" i="144"/>
  <c r="R247" i="144"/>
  <c r="R159" i="144"/>
  <c r="R634" i="144"/>
  <c r="R520" i="144"/>
  <c r="R653" i="144"/>
  <c r="R320" i="144"/>
  <c r="R69" i="144"/>
  <c r="R27" i="144"/>
  <c r="R841" i="144"/>
  <c r="R309" i="144"/>
  <c r="R681" i="144"/>
  <c r="R451" i="144"/>
  <c r="R868" i="144"/>
  <c r="R839" i="144"/>
  <c r="R73" i="144"/>
  <c r="R275" i="144"/>
  <c r="R182" i="144"/>
  <c r="R934" i="144"/>
  <c r="R368" i="144"/>
  <c r="R793" i="144"/>
  <c r="R550" i="144"/>
  <c r="R562" i="144"/>
  <c r="R644" i="144"/>
  <c r="R914" i="144"/>
  <c r="R229" i="144"/>
  <c r="R499" i="144"/>
  <c r="R900" i="144"/>
  <c r="R203" i="144"/>
  <c r="R89" i="144"/>
  <c r="R584" i="144"/>
  <c r="R266" i="144"/>
  <c r="R179" i="144"/>
  <c r="R129" i="144"/>
  <c r="R237" i="144"/>
  <c r="R572" i="144"/>
  <c r="R251" i="144"/>
  <c r="R824" i="144"/>
  <c r="R560" i="144"/>
  <c r="R387" i="144"/>
  <c r="R753" i="144"/>
  <c r="R770" i="144"/>
  <c r="R687" i="144"/>
  <c r="R666" i="144"/>
  <c r="R479" i="144"/>
  <c r="R776" i="144"/>
  <c r="R936" i="144"/>
  <c r="R629" i="144"/>
  <c r="R295" i="144"/>
  <c r="R228" i="144"/>
  <c r="R903" i="144"/>
  <c r="R557" i="144"/>
  <c r="R219" i="144"/>
  <c r="R48" i="144"/>
  <c r="R783" i="144"/>
  <c r="R1007" i="144"/>
  <c r="R874" i="144"/>
  <c r="R980" i="144"/>
  <c r="R244" i="144"/>
  <c r="R300" i="144"/>
  <c r="R609" i="144"/>
  <c r="R831" i="144"/>
  <c r="R948" i="144"/>
  <c r="R380" i="144"/>
  <c r="R150" i="144"/>
  <c r="R28" i="144"/>
  <c r="R314" i="144"/>
  <c r="R532" i="144"/>
  <c r="R483" i="144"/>
  <c r="R906" i="144"/>
  <c r="R884" i="144"/>
  <c r="R673" i="144"/>
  <c r="R211" i="144"/>
  <c r="R153" i="144"/>
  <c r="R508" i="144"/>
  <c r="R902" i="144"/>
  <c r="R87" i="144"/>
  <c r="R569" i="144"/>
  <c r="R958" i="144"/>
  <c r="R95" i="144"/>
  <c r="R822" i="144"/>
  <c r="R969" i="144"/>
  <c r="R993" i="144"/>
  <c r="R566" i="144"/>
  <c r="R222" i="144"/>
  <c r="R444" i="144"/>
  <c r="R803" i="144"/>
  <c r="R481" i="144"/>
  <c r="R195" i="144"/>
  <c r="R887" i="144"/>
  <c r="R842" i="144"/>
  <c r="R655" i="144"/>
  <c r="R488" i="144"/>
  <c r="R718" i="144"/>
  <c r="R630" i="144"/>
  <c r="R341" i="144"/>
  <c r="R926" i="144"/>
  <c r="R817" i="144"/>
  <c r="R91" i="144"/>
  <c r="R241" i="144"/>
  <c r="R485" i="144"/>
  <c r="R704" i="144"/>
  <c r="R805" i="144"/>
  <c r="R262" i="144"/>
  <c r="R676" i="144"/>
  <c r="R492" i="144"/>
  <c r="R214" i="144"/>
  <c r="R794" i="144"/>
  <c r="R416" i="144"/>
  <c r="R17" i="144"/>
  <c r="R928" i="144"/>
  <c r="R462" i="144"/>
  <c r="R645" i="144"/>
  <c r="R97" i="144"/>
  <c r="R547" i="144"/>
  <c r="R605" i="144"/>
  <c r="R964" i="144"/>
  <c r="R922" i="144"/>
  <c r="R552" i="144"/>
  <c r="R347" i="144"/>
  <c r="R201" i="144"/>
  <c r="R477" i="144"/>
  <c r="R121" i="144"/>
  <c r="R209" i="144"/>
  <c r="R778" i="144"/>
  <c r="R324" i="144"/>
  <c r="R595" i="144"/>
  <c r="R261" i="144"/>
  <c r="R530" i="144"/>
  <c r="R599" i="144"/>
  <c r="R869" i="144"/>
  <c r="R717" i="144"/>
  <c r="R446" i="144"/>
  <c r="R497" i="144"/>
  <c r="R127" i="144"/>
  <c r="R216" i="144"/>
  <c r="R528" i="144"/>
  <c r="R1011" i="144"/>
  <c r="R600" i="144"/>
  <c r="R65" i="144"/>
  <c r="R138" i="144"/>
  <c r="R146" i="144"/>
  <c r="R1009" i="144"/>
  <c r="R254" i="144"/>
  <c r="R529" i="144"/>
  <c r="R207" i="144"/>
  <c r="R733" i="144"/>
  <c r="R975" i="144"/>
  <c r="R838" i="144"/>
  <c r="R308" i="144"/>
  <c r="R912" i="144"/>
  <c r="R972" i="144"/>
  <c r="R177" i="144"/>
  <c r="R364" i="144"/>
  <c r="R457" i="144"/>
  <c r="R714" i="144"/>
  <c r="R193" i="144"/>
  <c r="R487" i="144"/>
  <c r="R709" i="144"/>
  <c r="R425" i="144"/>
  <c r="R859" i="144"/>
  <c r="R658" i="144"/>
  <c r="R124" i="144"/>
  <c r="R867" i="144"/>
  <c r="R736" i="144"/>
  <c r="R684" i="144"/>
  <c r="R328" i="144"/>
  <c r="R556" i="144"/>
  <c r="R854" i="144"/>
  <c r="R517" i="144"/>
  <c r="R646" i="144"/>
  <c r="R140" i="144"/>
  <c r="R927" i="144"/>
  <c r="R999" i="144"/>
  <c r="R181" i="144"/>
  <c r="R202" i="144"/>
  <c r="R590" i="144"/>
  <c r="R227" i="144"/>
  <c r="R152" i="144"/>
  <c r="R918" i="144"/>
  <c r="R519" i="144"/>
  <c r="R30" i="144"/>
  <c r="R628" i="144"/>
  <c r="R257" i="144"/>
  <c r="R115" i="144"/>
  <c r="R669" i="144"/>
  <c r="R872" i="144"/>
  <c r="R57" i="144"/>
  <c r="R904" i="144"/>
  <c r="R986" i="144"/>
  <c r="R428" i="144"/>
  <c r="R420" i="144"/>
  <c r="R815" i="144"/>
  <c r="R784" i="144"/>
  <c r="R98" i="144"/>
  <c r="R288" i="144"/>
  <c r="R723" i="144"/>
  <c r="R761" i="144"/>
  <c r="R725" i="144"/>
  <c r="R502" i="144"/>
  <c r="R419" i="144"/>
  <c r="R995" i="144"/>
  <c r="R862" i="144"/>
  <c r="R857" i="144"/>
  <c r="R781" i="144"/>
  <c r="R542" i="144"/>
  <c r="R896" i="144"/>
  <c r="R405" i="144"/>
  <c r="R863" i="144"/>
  <c r="R34" i="144"/>
  <c r="R265" i="144"/>
  <c r="R250" i="144"/>
  <c r="R955" i="144"/>
  <c r="R747" i="144"/>
  <c r="R998" i="144"/>
  <c r="R852" i="144"/>
  <c r="R749" i="144"/>
  <c r="R276" i="144"/>
  <c r="R258" i="144"/>
  <c r="R412" i="144"/>
  <c r="R473" i="144"/>
  <c r="R894" i="144"/>
  <c r="R814" i="144"/>
  <c r="R298" i="144"/>
  <c r="R434" i="144"/>
  <c r="R647" i="144"/>
  <c r="R848" i="144"/>
  <c r="R971" i="144"/>
  <c r="R812" i="144"/>
  <c r="R734" i="144"/>
  <c r="R1002" i="144"/>
  <c r="R648" i="144"/>
  <c r="R302" i="144"/>
  <c r="R713" i="144"/>
  <c r="R606" i="144"/>
  <c r="R117" i="144"/>
  <c r="R291" i="144"/>
  <c r="R703" i="144"/>
  <c r="R317" i="144"/>
  <c r="R282" i="144"/>
  <c r="R659" i="144"/>
  <c r="R410" i="144"/>
  <c r="R932" i="144"/>
  <c r="R71" i="144"/>
  <c r="R664" i="144"/>
  <c r="R916" i="144"/>
  <c r="R43" i="144"/>
  <c r="R708" i="144"/>
  <c r="R511" i="144"/>
  <c r="R199" i="144"/>
  <c r="R395" i="144"/>
  <c r="R158" i="144"/>
  <c r="R828" i="144"/>
  <c r="R514" i="144"/>
  <c r="R816" i="144"/>
  <c r="R72" i="144"/>
  <c r="R367" i="144"/>
  <c r="R45" i="144"/>
  <c r="R743" i="144"/>
  <c r="R990" i="144"/>
  <c r="R371" i="144"/>
  <c r="R292" i="144"/>
  <c r="R728" i="144"/>
  <c r="R306" i="144"/>
  <c r="R745" i="144"/>
  <c r="R496" i="144"/>
  <c r="R1000" i="144"/>
  <c r="R757" i="144"/>
  <c r="R866" i="144"/>
  <c r="R29" i="144"/>
  <c r="R233" i="144"/>
  <c r="R905" i="144"/>
  <c r="R450" i="144"/>
  <c r="R617" i="144"/>
  <c r="R455" i="144"/>
  <c r="R104" i="144"/>
  <c r="R417" i="144"/>
  <c r="R881" i="144"/>
  <c r="R294" i="144"/>
  <c r="R691" i="144"/>
  <c r="R963" i="144"/>
  <c r="R844" i="144"/>
  <c r="R154" i="144"/>
  <c r="R886" i="144"/>
  <c r="R545" i="144"/>
  <c r="R637" i="144"/>
  <c r="R369" i="144"/>
  <c r="R476" i="144"/>
  <c r="R272" i="144"/>
  <c r="R961" i="144"/>
  <c r="R966" i="144"/>
  <c r="R737" i="144"/>
  <c r="R36" i="144"/>
  <c r="R541" i="144"/>
  <c r="R106" i="144"/>
  <c r="R92" i="144"/>
  <c r="R721" i="144"/>
  <c r="R908" i="144"/>
  <c r="R120" i="144"/>
  <c r="R790" i="144"/>
  <c r="R662" i="144"/>
  <c r="R573" i="144"/>
  <c r="R994" i="144"/>
  <c r="R675" i="144"/>
  <c r="R746" i="144"/>
  <c r="R984" i="144"/>
  <c r="R196" i="144"/>
  <c r="R774" i="144"/>
  <c r="R686" i="144"/>
  <c r="R507" i="144"/>
  <c r="R318" i="144"/>
  <c r="R715" i="144"/>
  <c r="R576" i="144"/>
  <c r="R956" i="144"/>
  <c r="R533" i="144"/>
  <c r="R130" i="144"/>
  <c r="R263" i="144"/>
  <c r="R260" i="144"/>
  <c r="R565" i="144"/>
  <c r="R878" i="144"/>
  <c r="R334" i="144"/>
  <c r="R891" i="144"/>
  <c r="R899" i="144"/>
  <c r="R846" i="144"/>
  <c r="R577" i="144"/>
  <c r="R126" i="144"/>
  <c r="R685" i="144"/>
  <c r="R486" i="144"/>
  <c r="R800" i="144"/>
  <c r="R515" i="144"/>
  <c r="R61" i="144"/>
  <c r="R543" i="144"/>
  <c r="R619" i="144"/>
  <c r="R81" i="144"/>
  <c r="R620" i="144"/>
  <c r="R437" i="144"/>
  <c r="R788" i="144"/>
  <c r="R660" i="144"/>
  <c r="R570" i="144"/>
  <c r="R396" i="144"/>
  <c r="R187" i="144"/>
  <c r="R59" i="144"/>
  <c r="R907" i="144"/>
  <c r="R401" i="144"/>
  <c r="R269" i="144"/>
  <c r="R183" i="144"/>
  <c r="R40" i="144"/>
  <c r="R190" i="144"/>
  <c r="R142" i="144"/>
  <c r="R711" i="144"/>
  <c r="R102" i="144"/>
  <c r="R311" i="144"/>
  <c r="R786" i="144"/>
  <c r="R264" i="144"/>
  <c r="R549" i="144"/>
  <c r="R548" i="144"/>
  <c r="R145" i="144"/>
  <c r="R937" i="144"/>
  <c r="R489" i="144"/>
  <c r="R50" i="144"/>
  <c r="R55" i="144"/>
  <c r="R323" i="144"/>
  <c r="R133" i="144"/>
  <c r="R766" i="144"/>
  <c r="R650" i="144"/>
  <c r="R945" i="144"/>
  <c r="R25" i="144"/>
  <c r="R775" i="144"/>
  <c r="R322" i="144"/>
  <c r="R375" i="144"/>
  <c r="R944" i="144"/>
  <c r="R51" i="144"/>
  <c r="R345" i="144"/>
  <c r="R871" i="144"/>
  <c r="R411" i="144"/>
  <c r="R772" i="144"/>
  <c r="R1012" i="144"/>
  <c r="R503" i="144"/>
  <c r="R622" i="144"/>
  <c r="R94" i="144"/>
  <c r="R198" i="144"/>
  <c r="R942" i="144"/>
  <c r="R555" i="144"/>
  <c r="R973" i="144"/>
  <c r="R832" i="144"/>
  <c r="R386" i="144"/>
  <c r="R698" i="144"/>
  <c r="R829" i="144"/>
  <c r="R64" i="144"/>
  <c r="R245" i="144"/>
  <c r="R468" i="144"/>
  <c r="R270" i="144"/>
  <c r="R652" i="144"/>
  <c r="R415" i="144"/>
  <c r="R197" i="144"/>
  <c r="R785" i="144"/>
  <c r="R536" i="144"/>
  <c r="R346" i="144"/>
  <c r="R683" i="144"/>
  <c r="R474" i="144"/>
  <c r="R1001" i="144"/>
  <c r="R63" i="144"/>
  <c r="R618" i="144"/>
  <c r="R631" i="144"/>
  <c r="R271" i="144"/>
  <c r="R813" i="144"/>
  <c r="R883" i="144"/>
  <c r="R777" i="144"/>
  <c r="R168" i="144"/>
  <c r="R947" i="144"/>
  <c r="R259" i="144"/>
  <c r="R689" i="144"/>
  <c r="R633" i="144"/>
  <c r="R952" i="144"/>
  <c r="R840" i="144"/>
  <c r="R604" i="144"/>
  <c r="R148" i="144"/>
  <c r="R343" i="144"/>
  <c r="R268" i="144"/>
  <c r="R501" i="144"/>
  <c r="R66" i="144"/>
  <c r="R93" i="144"/>
  <c r="R779" i="144"/>
  <c r="R215" i="144"/>
  <c r="R575" i="144"/>
  <c r="R615" i="144"/>
  <c r="AH16" i="144"/>
  <c r="AB49" i="21"/>
  <c r="AD49" i="21"/>
  <c r="AC49" i="21"/>
  <c r="AA49" i="21"/>
  <c r="AE49" i="21"/>
  <c r="AF1016" i="144" l="1"/>
  <c r="AF1017" i="144" s="1"/>
  <c r="F1017" i="144"/>
  <c r="P1017" i="144" s="1"/>
  <c r="O357" i="144" s="1"/>
  <c r="P357" i="144" s="1"/>
  <c r="Q357" i="144" s="1"/>
  <c r="R357" i="79" s="1"/>
  <c r="AI1016" i="144"/>
  <c r="AI1017" i="144" s="1"/>
  <c r="AB50" i="21"/>
  <c r="AD50" i="21"/>
  <c r="AC50" i="21"/>
  <c r="AA50" i="21"/>
  <c r="AE50" i="21"/>
  <c r="O665" i="144" l="1"/>
  <c r="P665" i="144" s="1"/>
  <c r="Q665" i="144" s="1"/>
  <c r="R665" i="79" s="1"/>
  <c r="O900" i="144"/>
  <c r="P900" i="144" s="1"/>
  <c r="Q900" i="144" s="1"/>
  <c r="R900" i="79" s="1"/>
  <c r="O825" i="144"/>
  <c r="P825" i="144" s="1"/>
  <c r="Q825" i="144" s="1"/>
  <c r="R825" i="79" s="1"/>
  <c r="O187" i="144"/>
  <c r="P187" i="144" s="1"/>
  <c r="Q187" i="144" s="1"/>
  <c r="R187" i="79" s="1"/>
  <c r="O259" i="144"/>
  <c r="P259" i="144" s="1"/>
  <c r="Q259" i="144" s="1"/>
  <c r="R259" i="79" s="1"/>
  <c r="O171" i="144"/>
  <c r="P171" i="144" s="1"/>
  <c r="Q171" i="144" s="1"/>
  <c r="R171" i="79" s="1"/>
  <c r="O960" i="144"/>
  <c r="P960" i="144" s="1"/>
  <c r="Q960" i="144" s="1"/>
  <c r="R960" i="79" s="1"/>
  <c r="O577" i="144"/>
  <c r="P577" i="144" s="1"/>
  <c r="Q577" i="144" s="1"/>
  <c r="R577" i="79" s="1"/>
  <c r="O952" i="144"/>
  <c r="P952" i="144" s="1"/>
  <c r="Q952" i="144" s="1"/>
  <c r="R952" i="79" s="1"/>
  <c r="O19" i="144"/>
  <c r="P19" i="144" s="1"/>
  <c r="Q19" i="144" s="1"/>
  <c r="R19" i="79" s="1"/>
  <c r="O632" i="144"/>
  <c r="P632" i="144" s="1"/>
  <c r="Q632" i="144" s="1"/>
  <c r="R632" i="79" s="1"/>
  <c r="O413" i="144"/>
  <c r="P413" i="144" s="1"/>
  <c r="Q413" i="144" s="1"/>
  <c r="R413" i="79" s="1"/>
  <c r="O368" i="144"/>
  <c r="P368" i="144" s="1"/>
  <c r="Q368" i="144" s="1"/>
  <c r="R368" i="79" s="1"/>
  <c r="O826" i="144"/>
  <c r="P826" i="144" s="1"/>
  <c r="Q826" i="144" s="1"/>
  <c r="R826" i="79" s="1"/>
  <c r="O203" i="144"/>
  <c r="P203" i="144" s="1"/>
  <c r="Q203" i="144" s="1"/>
  <c r="R203" i="79" s="1"/>
  <c r="O811" i="144"/>
  <c r="P811" i="144" s="1"/>
  <c r="Q811" i="144" s="1"/>
  <c r="R811" i="79" s="1"/>
  <c r="O639" i="144"/>
  <c r="P639" i="144" s="1"/>
  <c r="Q639" i="144" s="1"/>
  <c r="R639" i="79" s="1"/>
  <c r="O1001" i="144"/>
  <c r="P1001" i="144" s="1"/>
  <c r="Q1001" i="144" s="1"/>
  <c r="R1001" i="79" s="1"/>
  <c r="O672" i="144"/>
  <c r="P672" i="144" s="1"/>
  <c r="Q672" i="144" s="1"/>
  <c r="R672" i="79" s="1"/>
  <c r="O515" i="144"/>
  <c r="P515" i="144" s="1"/>
  <c r="Q515" i="144" s="1"/>
  <c r="R515" i="79" s="1"/>
  <c r="O937" i="144"/>
  <c r="P937" i="144" s="1"/>
  <c r="Q937" i="144" s="1"/>
  <c r="R937" i="79" s="1"/>
  <c r="O313" i="144"/>
  <c r="P313" i="144" s="1"/>
  <c r="Q313" i="144" s="1"/>
  <c r="R313" i="79" s="1"/>
  <c r="O601" i="144"/>
  <c r="P601" i="144" s="1"/>
  <c r="Q601" i="144" s="1"/>
  <c r="R601" i="79" s="1"/>
  <c r="O546" i="144"/>
  <c r="P546" i="144" s="1"/>
  <c r="Q546" i="144" s="1"/>
  <c r="R546" i="79" s="1"/>
  <c r="O801" i="144"/>
  <c r="P801" i="144" s="1"/>
  <c r="Q801" i="144" s="1"/>
  <c r="R801" i="79" s="1"/>
  <c r="O992" i="144"/>
  <c r="P992" i="144" s="1"/>
  <c r="Q992" i="144" s="1"/>
  <c r="R992" i="79" s="1"/>
  <c r="O191" i="144"/>
  <c r="P191" i="144" s="1"/>
  <c r="Q191" i="144" s="1"/>
  <c r="R191" i="79" s="1"/>
  <c r="O258" i="144"/>
  <c r="P258" i="144" s="1"/>
  <c r="Q258" i="144" s="1"/>
  <c r="R258" i="79" s="1"/>
  <c r="O430" i="144"/>
  <c r="P430" i="144" s="1"/>
  <c r="Q430" i="144" s="1"/>
  <c r="R430" i="79" s="1"/>
  <c r="O974" i="144"/>
  <c r="P974" i="144" s="1"/>
  <c r="Q974" i="144" s="1"/>
  <c r="R974" i="79" s="1"/>
  <c r="O938" i="144"/>
  <c r="P938" i="144" s="1"/>
  <c r="Q938" i="144" s="1"/>
  <c r="R938" i="79" s="1"/>
  <c r="O33" i="144"/>
  <c r="P33" i="144" s="1"/>
  <c r="Q33" i="144" s="1"/>
  <c r="R33" i="79" s="1"/>
  <c r="O321" i="144"/>
  <c r="P321" i="144" s="1"/>
  <c r="Q321" i="144" s="1"/>
  <c r="R321" i="79" s="1"/>
  <c r="O216" i="144"/>
  <c r="P216" i="144" s="1"/>
  <c r="Q216" i="144" s="1"/>
  <c r="R216" i="79" s="1"/>
  <c r="O805" i="144"/>
  <c r="P805" i="144" s="1"/>
  <c r="Q805" i="144" s="1"/>
  <c r="R805" i="79" s="1"/>
  <c r="O636" i="144"/>
  <c r="P636" i="144" s="1"/>
  <c r="Q636" i="144" s="1"/>
  <c r="R636" i="79" s="1"/>
  <c r="O874" i="144"/>
  <c r="P874" i="144" s="1"/>
  <c r="Q874" i="144" s="1"/>
  <c r="R874" i="79" s="1"/>
  <c r="O37" i="144"/>
  <c r="P37" i="144" s="1"/>
  <c r="Q37" i="144" s="1"/>
  <c r="R37" i="79" s="1"/>
  <c r="O670" i="144"/>
  <c r="P670" i="144" s="1"/>
  <c r="Q670" i="144" s="1"/>
  <c r="R670" i="79" s="1"/>
  <c r="O308" i="144"/>
  <c r="P308" i="144" s="1"/>
  <c r="Q308" i="144" s="1"/>
  <c r="R308" i="79" s="1"/>
  <c r="O498" i="144"/>
  <c r="P498" i="144" s="1"/>
  <c r="Q498" i="144" s="1"/>
  <c r="R498" i="79" s="1"/>
  <c r="O532" i="144"/>
  <c r="P532" i="144" s="1"/>
  <c r="Q532" i="144" s="1"/>
  <c r="R532" i="79" s="1"/>
  <c r="O961" i="144"/>
  <c r="P961" i="144" s="1"/>
  <c r="Q961" i="144" s="1"/>
  <c r="R961" i="79" s="1"/>
  <c r="O250" i="144"/>
  <c r="P250" i="144" s="1"/>
  <c r="Q250" i="144" s="1"/>
  <c r="R250" i="79" s="1"/>
  <c r="O799" i="144"/>
  <c r="P799" i="144" s="1"/>
  <c r="Q799" i="144" s="1"/>
  <c r="R799" i="79" s="1"/>
  <c r="O967" i="144"/>
  <c r="P967" i="144" s="1"/>
  <c r="Q967" i="144" s="1"/>
  <c r="R967" i="79" s="1"/>
  <c r="O93" i="144"/>
  <c r="P93" i="144" s="1"/>
  <c r="Q93" i="144" s="1"/>
  <c r="R93" i="79" s="1"/>
  <c r="O67" i="144"/>
  <c r="P67" i="144" s="1"/>
  <c r="Q67" i="144" s="1"/>
  <c r="R67" i="79" s="1"/>
  <c r="O172" i="144"/>
  <c r="P172" i="144" s="1"/>
  <c r="Q172" i="144" s="1"/>
  <c r="R172" i="79" s="1"/>
  <c r="O439" i="144"/>
  <c r="P439" i="144" s="1"/>
  <c r="Q439" i="144" s="1"/>
  <c r="R439" i="79" s="1"/>
  <c r="O195" i="144"/>
  <c r="P195" i="144" s="1"/>
  <c r="Q195" i="144" s="1"/>
  <c r="R195" i="79" s="1"/>
  <c r="O1015" i="144"/>
  <c r="P1015" i="144" s="1"/>
  <c r="Q1015" i="144" s="1"/>
  <c r="R1015" i="79" s="1"/>
  <c r="O114" i="144"/>
  <c r="P114" i="144" s="1"/>
  <c r="Q114" i="144" s="1"/>
  <c r="R114" i="79" s="1"/>
  <c r="O940" i="144"/>
  <c r="P940" i="144" s="1"/>
  <c r="Q940" i="144" s="1"/>
  <c r="R940" i="79" s="1"/>
  <c r="O73" i="144"/>
  <c r="P73" i="144" s="1"/>
  <c r="Q73" i="144" s="1"/>
  <c r="R73" i="79" s="1"/>
  <c r="O842" i="144"/>
  <c r="P842" i="144" s="1"/>
  <c r="Q842" i="144" s="1"/>
  <c r="R842" i="79" s="1"/>
  <c r="O858" i="144"/>
  <c r="P858" i="144" s="1"/>
  <c r="Q858" i="144" s="1"/>
  <c r="R858" i="79" s="1"/>
  <c r="O927" i="144"/>
  <c r="P927" i="144" s="1"/>
  <c r="Q927" i="144" s="1"/>
  <c r="R927" i="79" s="1"/>
  <c r="O52" i="144"/>
  <c r="P52" i="144" s="1"/>
  <c r="Q52" i="144" s="1"/>
  <c r="R52" i="79" s="1"/>
  <c r="O131" i="144"/>
  <c r="P131" i="144" s="1"/>
  <c r="Q131" i="144" s="1"/>
  <c r="R131" i="79" s="1"/>
  <c r="O908" i="144"/>
  <c r="P908" i="144" s="1"/>
  <c r="Q908" i="144" s="1"/>
  <c r="R908" i="79" s="1"/>
  <c r="O677" i="144"/>
  <c r="P677" i="144" s="1"/>
  <c r="Q677" i="144" s="1"/>
  <c r="R677" i="79" s="1"/>
  <c r="O365" i="144"/>
  <c r="P365" i="144" s="1"/>
  <c r="Q365" i="144" s="1"/>
  <c r="R365" i="79" s="1"/>
  <c r="O449" i="144"/>
  <c r="P449" i="144" s="1"/>
  <c r="Q449" i="144" s="1"/>
  <c r="R449" i="79" s="1"/>
  <c r="O472" i="144"/>
  <c r="P472" i="144" s="1"/>
  <c r="Q472" i="144" s="1"/>
  <c r="R472" i="79" s="1"/>
  <c r="O72" i="144"/>
  <c r="P72" i="144" s="1"/>
  <c r="Q72" i="144" s="1"/>
  <c r="R72" i="79" s="1"/>
  <c r="O386" i="144"/>
  <c r="P386" i="144" s="1"/>
  <c r="Q386" i="144" s="1"/>
  <c r="R386" i="79" s="1"/>
  <c r="O682" i="144"/>
  <c r="P682" i="144" s="1"/>
  <c r="Q682" i="144" s="1"/>
  <c r="R682" i="79" s="1"/>
  <c r="O30" i="144"/>
  <c r="P30" i="144" s="1"/>
  <c r="Q30" i="144" s="1"/>
  <c r="R30" i="79" s="1"/>
  <c r="O943" i="144"/>
  <c r="P943" i="144" s="1"/>
  <c r="Q943" i="144" s="1"/>
  <c r="R943" i="79" s="1"/>
  <c r="O950" i="144"/>
  <c r="P950" i="144" s="1"/>
  <c r="Q950" i="144" s="1"/>
  <c r="R950" i="79" s="1"/>
  <c r="O466" i="144"/>
  <c r="P466" i="144" s="1"/>
  <c r="Q466" i="144" s="1"/>
  <c r="R466" i="79" s="1"/>
  <c r="O519" i="144"/>
  <c r="P519" i="144" s="1"/>
  <c r="Q519" i="144" s="1"/>
  <c r="R519" i="79" s="1"/>
  <c r="O919" i="144"/>
  <c r="P919" i="144" s="1"/>
  <c r="Q919" i="144" s="1"/>
  <c r="R919" i="79" s="1"/>
  <c r="O262" i="144"/>
  <c r="P262" i="144" s="1"/>
  <c r="Q262" i="144" s="1"/>
  <c r="R262" i="79" s="1"/>
  <c r="O219" i="144"/>
  <c r="P219" i="144" s="1"/>
  <c r="Q219" i="144" s="1"/>
  <c r="R219" i="79" s="1"/>
  <c r="O53" i="144"/>
  <c r="P53" i="144" s="1"/>
  <c r="Q53" i="144" s="1"/>
  <c r="R53" i="79" s="1"/>
  <c r="O654" i="144"/>
  <c r="P654" i="144" s="1"/>
  <c r="Q654" i="144" s="1"/>
  <c r="R654" i="79" s="1"/>
  <c r="O459" i="144"/>
  <c r="P459" i="144" s="1"/>
  <c r="Q459" i="144" s="1"/>
  <c r="R459" i="79" s="1"/>
  <c r="O766" i="144"/>
  <c r="P766" i="144" s="1"/>
  <c r="Q766" i="144" s="1"/>
  <c r="R766" i="79" s="1"/>
  <c r="O661" i="144"/>
  <c r="P661" i="144" s="1"/>
  <c r="Q661" i="144" s="1"/>
  <c r="R661" i="79" s="1"/>
  <c r="O506" i="144"/>
  <c r="P506" i="144" s="1"/>
  <c r="Q506" i="144" s="1"/>
  <c r="R506" i="79" s="1"/>
  <c r="O180" i="144"/>
  <c r="P180" i="144" s="1"/>
  <c r="Q180" i="144" s="1"/>
  <c r="R180" i="79" s="1"/>
  <c r="O441" i="144"/>
  <c r="P441" i="144" s="1"/>
  <c r="Q441" i="144" s="1"/>
  <c r="R441" i="79" s="1"/>
  <c r="O564" i="144"/>
  <c r="P564" i="144" s="1"/>
  <c r="Q564" i="144" s="1"/>
  <c r="R564" i="79" s="1"/>
  <c r="O1002" i="144"/>
  <c r="P1002" i="144" s="1"/>
  <c r="Q1002" i="144" s="1"/>
  <c r="R1002" i="79" s="1"/>
  <c r="O645" i="144"/>
  <c r="P645" i="144" s="1"/>
  <c r="Q645" i="144" s="1"/>
  <c r="R645" i="79" s="1"/>
  <c r="O664" i="144"/>
  <c r="P664" i="144" s="1"/>
  <c r="Q664" i="144" s="1"/>
  <c r="R664" i="79" s="1"/>
  <c r="O29" i="144"/>
  <c r="P29" i="144" s="1"/>
  <c r="Q29" i="144" s="1"/>
  <c r="R29" i="79" s="1"/>
  <c r="O496" i="144"/>
  <c r="P496" i="144" s="1"/>
  <c r="Q496" i="144" s="1"/>
  <c r="R496" i="79" s="1"/>
  <c r="O624" i="144"/>
  <c r="P624" i="144" s="1"/>
  <c r="Q624" i="144" s="1"/>
  <c r="R624" i="79" s="1"/>
  <c r="O605" i="144"/>
  <c r="P605" i="144" s="1"/>
  <c r="Q605" i="144" s="1"/>
  <c r="R605" i="79" s="1"/>
  <c r="O45" i="144"/>
  <c r="P45" i="144" s="1"/>
  <c r="Q45" i="144" s="1"/>
  <c r="R45" i="79" s="1"/>
  <c r="O847" i="144"/>
  <c r="P847" i="144" s="1"/>
  <c r="Q847" i="144" s="1"/>
  <c r="R847" i="79" s="1"/>
  <c r="O963" i="144"/>
  <c r="P963" i="144" s="1"/>
  <c r="Q963" i="144" s="1"/>
  <c r="R963" i="79" s="1"/>
  <c r="O867" i="144"/>
  <c r="P867" i="144" s="1"/>
  <c r="Q867" i="144" s="1"/>
  <c r="R867" i="79" s="1"/>
  <c r="O500" i="144"/>
  <c r="P500" i="144" s="1"/>
  <c r="Q500" i="144" s="1"/>
  <c r="R500" i="79" s="1"/>
  <c r="O421" i="144"/>
  <c r="P421" i="144" s="1"/>
  <c r="Q421" i="144" s="1"/>
  <c r="R421" i="79" s="1"/>
  <c r="O731" i="144"/>
  <c r="P731" i="144" s="1"/>
  <c r="Q731" i="144" s="1"/>
  <c r="R731" i="79" s="1"/>
  <c r="O650" i="144"/>
  <c r="P650" i="144" s="1"/>
  <c r="Q650" i="144" s="1"/>
  <c r="R650" i="79" s="1"/>
  <c r="O339" i="144"/>
  <c r="P339" i="144" s="1"/>
  <c r="Q339" i="144" s="1"/>
  <c r="R339" i="79" s="1"/>
  <c r="O474" i="144"/>
  <c r="P474" i="144" s="1"/>
  <c r="Q474" i="144" s="1"/>
  <c r="R474" i="79" s="1"/>
  <c r="O855" i="144"/>
  <c r="P855" i="144" s="1"/>
  <c r="Q855" i="144" s="1"/>
  <c r="R855" i="79" s="1"/>
  <c r="O252" i="144"/>
  <c r="P252" i="144" s="1"/>
  <c r="Q252" i="144" s="1"/>
  <c r="R252" i="79" s="1"/>
  <c r="O316" i="144"/>
  <c r="P316" i="144" s="1"/>
  <c r="Q316" i="144" s="1"/>
  <c r="R316" i="79" s="1"/>
  <c r="O133" i="144"/>
  <c r="P133" i="144" s="1"/>
  <c r="Q133" i="144" s="1"/>
  <c r="R133" i="79" s="1"/>
  <c r="O527" i="144"/>
  <c r="P527" i="144" s="1"/>
  <c r="Q527" i="144" s="1"/>
  <c r="R527" i="79" s="1"/>
  <c r="O592" i="144"/>
  <c r="P592" i="144" s="1"/>
  <c r="Q592" i="144" s="1"/>
  <c r="R592" i="79" s="1"/>
  <c r="O279" i="144"/>
  <c r="P279" i="144" s="1"/>
  <c r="Q279" i="144" s="1"/>
  <c r="R279" i="79" s="1"/>
  <c r="O995" i="144"/>
  <c r="P995" i="144" s="1"/>
  <c r="Q995" i="144" s="1"/>
  <c r="R995" i="79" s="1"/>
  <c r="O143" i="144"/>
  <c r="P143" i="144" s="1"/>
  <c r="Q143" i="144" s="1"/>
  <c r="R143" i="79" s="1"/>
  <c r="O743" i="144"/>
  <c r="P743" i="144" s="1"/>
  <c r="Q743" i="144" s="1"/>
  <c r="R743" i="79" s="1"/>
  <c r="O424" i="144"/>
  <c r="P424" i="144" s="1"/>
  <c r="Q424" i="144" s="1"/>
  <c r="R424" i="79" s="1"/>
  <c r="O201" i="144"/>
  <c r="P201" i="144" s="1"/>
  <c r="Q201" i="144" s="1"/>
  <c r="R201" i="79" s="1"/>
  <c r="O545" i="144"/>
  <c r="P545" i="144" s="1"/>
  <c r="Q545" i="144" s="1"/>
  <c r="R545" i="79" s="1"/>
  <c r="O38" i="144"/>
  <c r="P38" i="144" s="1"/>
  <c r="Q38" i="144" s="1"/>
  <c r="R38" i="79" s="1"/>
  <c r="O329" i="144"/>
  <c r="P329" i="144" s="1"/>
  <c r="Q329" i="144" s="1"/>
  <c r="R329" i="79" s="1"/>
  <c r="O566" i="144"/>
  <c r="P566" i="144" s="1"/>
  <c r="Q566" i="144" s="1"/>
  <c r="R566" i="79" s="1"/>
  <c r="O212" i="144"/>
  <c r="P212" i="144" s="1"/>
  <c r="Q212" i="144" s="1"/>
  <c r="R212" i="79" s="1"/>
  <c r="O580" i="144"/>
  <c r="P580" i="144" s="1"/>
  <c r="Q580" i="144" s="1"/>
  <c r="R580" i="79" s="1"/>
  <c r="O656" i="144"/>
  <c r="P656" i="144" s="1"/>
  <c r="Q656" i="144" s="1"/>
  <c r="R656" i="79" s="1"/>
  <c r="O210" i="144"/>
  <c r="P210" i="144" s="1"/>
  <c r="Q210" i="144" s="1"/>
  <c r="R210" i="79" s="1"/>
  <c r="O457" i="144"/>
  <c r="P457" i="144" s="1"/>
  <c r="Q457" i="144" s="1"/>
  <c r="R457" i="79" s="1"/>
  <c r="O462" i="144"/>
  <c r="P462" i="144" s="1"/>
  <c r="Q462" i="144" s="1"/>
  <c r="R462" i="79" s="1"/>
  <c r="O942" i="144"/>
  <c r="P942" i="144" s="1"/>
  <c r="Q942" i="144" s="1"/>
  <c r="R942" i="79" s="1"/>
  <c r="O132" i="144"/>
  <c r="P132" i="144" s="1"/>
  <c r="Q132" i="144" s="1"/>
  <c r="R132" i="79" s="1"/>
  <c r="O401" i="144"/>
  <c r="P401" i="144" s="1"/>
  <c r="Q401" i="144" s="1"/>
  <c r="R401" i="79" s="1"/>
  <c r="O738" i="144"/>
  <c r="P738" i="144" s="1"/>
  <c r="Q738" i="144" s="1"/>
  <c r="R738" i="79" s="1"/>
  <c r="O301" i="144"/>
  <c r="P301" i="144" s="1"/>
  <c r="Q301" i="144" s="1"/>
  <c r="R301" i="79" s="1"/>
  <c r="O562" i="144"/>
  <c r="P562" i="144" s="1"/>
  <c r="Q562" i="144" s="1"/>
  <c r="R562" i="79" s="1"/>
  <c r="O760" i="144"/>
  <c r="P760" i="144" s="1"/>
  <c r="Q760" i="144" s="1"/>
  <c r="R760" i="79" s="1"/>
  <c r="O223" i="144"/>
  <c r="P223" i="144" s="1"/>
  <c r="Q223" i="144" s="1"/>
  <c r="R223" i="79" s="1"/>
  <c r="O370" i="144"/>
  <c r="P370" i="144" s="1"/>
  <c r="Q370" i="144" s="1"/>
  <c r="R370" i="79" s="1"/>
  <c r="O501" i="144"/>
  <c r="P501" i="144" s="1"/>
  <c r="Q501" i="144" s="1"/>
  <c r="R501" i="79" s="1"/>
  <c r="O807" i="144"/>
  <c r="P807" i="144" s="1"/>
  <c r="Q807" i="144" s="1"/>
  <c r="R807" i="79" s="1"/>
  <c r="O849" i="144"/>
  <c r="P849" i="144" s="1"/>
  <c r="Q849" i="144" s="1"/>
  <c r="R849" i="79" s="1"/>
  <c r="O405" i="144"/>
  <c r="P405" i="144" s="1"/>
  <c r="Q405" i="144" s="1"/>
  <c r="R405" i="79" s="1"/>
  <c r="O361" i="144"/>
  <c r="P361" i="144" s="1"/>
  <c r="Q361" i="144" s="1"/>
  <c r="R361" i="79" s="1"/>
  <c r="O497" i="144"/>
  <c r="P497" i="144" s="1"/>
  <c r="Q497" i="144" s="1"/>
  <c r="R497" i="79" s="1"/>
  <c r="O518" i="144"/>
  <c r="P518" i="144" s="1"/>
  <c r="Q518" i="144" s="1"/>
  <c r="R518" i="79" s="1"/>
  <c r="O432" i="144"/>
  <c r="P432" i="144" s="1"/>
  <c r="Q432" i="144" s="1"/>
  <c r="R432" i="79" s="1"/>
  <c r="O671" i="144"/>
  <c r="P671" i="144" s="1"/>
  <c r="Q671" i="144" s="1"/>
  <c r="R671" i="79" s="1"/>
  <c r="O585" i="144"/>
  <c r="P585" i="144" s="1"/>
  <c r="Q585" i="144" s="1"/>
  <c r="R585" i="79" s="1"/>
  <c r="O572" i="144"/>
  <c r="P572" i="144" s="1"/>
  <c r="Q572" i="144" s="1"/>
  <c r="R572" i="79" s="1"/>
  <c r="O284" i="144"/>
  <c r="P284" i="144" s="1"/>
  <c r="Q284" i="144" s="1"/>
  <c r="R284" i="79" s="1"/>
  <c r="O161" i="144"/>
  <c r="P161" i="144" s="1"/>
  <c r="Q161" i="144" s="1"/>
  <c r="R161" i="79" s="1"/>
  <c r="O139" i="144"/>
  <c r="P139" i="144" s="1"/>
  <c r="Q139" i="144" s="1"/>
  <c r="R139" i="79" s="1"/>
  <c r="O779" i="144"/>
  <c r="P779" i="144" s="1"/>
  <c r="Q779" i="144" s="1"/>
  <c r="R779" i="79" s="1"/>
  <c r="O314" i="144"/>
  <c r="P314" i="144" s="1"/>
  <c r="Q314" i="144" s="1"/>
  <c r="R314" i="79" s="1"/>
  <c r="O469" i="144"/>
  <c r="P469" i="144" s="1"/>
  <c r="Q469" i="144" s="1"/>
  <c r="R469" i="79" s="1"/>
  <c r="O507" i="144"/>
  <c r="P507" i="144" s="1"/>
  <c r="Q507" i="144" s="1"/>
  <c r="R507" i="79" s="1"/>
  <c r="O74" i="144"/>
  <c r="P74" i="144" s="1"/>
  <c r="Q74" i="144" s="1"/>
  <c r="R74" i="79" s="1"/>
  <c r="O923" i="144"/>
  <c r="P923" i="144" s="1"/>
  <c r="Q923" i="144" s="1"/>
  <c r="R923" i="79" s="1"/>
  <c r="O338" i="144"/>
  <c r="P338" i="144" s="1"/>
  <c r="Q338" i="144" s="1"/>
  <c r="R338" i="79" s="1"/>
  <c r="O912" i="144"/>
  <c r="P912" i="144" s="1"/>
  <c r="Q912" i="144" s="1"/>
  <c r="R912" i="79" s="1"/>
  <c r="O21" i="144"/>
  <c r="P21" i="144" s="1"/>
  <c r="Q21" i="144" s="1"/>
  <c r="R21" i="79" s="1"/>
  <c r="O178" i="144"/>
  <c r="P178" i="144" s="1"/>
  <c r="Q178" i="144" s="1"/>
  <c r="R178" i="79" s="1"/>
  <c r="O332" i="144"/>
  <c r="P332" i="144" s="1"/>
  <c r="Q332" i="144" s="1"/>
  <c r="R332" i="79" s="1"/>
  <c r="O584" i="144"/>
  <c r="P584" i="144" s="1"/>
  <c r="Q584" i="144" s="1"/>
  <c r="R584" i="79" s="1"/>
  <c r="O598" i="144"/>
  <c r="P598" i="144" s="1"/>
  <c r="Q598" i="144" s="1"/>
  <c r="R598" i="79" s="1"/>
  <c r="O884" i="144"/>
  <c r="P884" i="144" s="1"/>
  <c r="Q884" i="144" s="1"/>
  <c r="R884" i="79" s="1"/>
  <c r="O648" i="144"/>
  <c r="P648" i="144" s="1"/>
  <c r="Q648" i="144" s="1"/>
  <c r="R648" i="79" s="1"/>
  <c r="O247" i="144"/>
  <c r="P247" i="144" s="1"/>
  <c r="Q247" i="144" s="1"/>
  <c r="R247" i="79" s="1"/>
  <c r="O385" i="144"/>
  <c r="P385" i="144" s="1"/>
  <c r="Q385" i="144" s="1"/>
  <c r="R385" i="79" s="1"/>
  <c r="O567" i="144"/>
  <c r="P567" i="144" s="1"/>
  <c r="Q567" i="144" s="1"/>
  <c r="R567" i="79" s="1"/>
  <c r="O244" i="144"/>
  <c r="P244" i="144" s="1"/>
  <c r="Q244" i="144" s="1"/>
  <c r="R244" i="79" s="1"/>
  <c r="O437" i="144"/>
  <c r="P437" i="144" s="1"/>
  <c r="Q437" i="144" s="1"/>
  <c r="R437" i="79" s="1"/>
  <c r="O652" i="144"/>
  <c r="P652" i="144" s="1"/>
  <c r="Q652" i="144" s="1"/>
  <c r="R652" i="79" s="1"/>
  <c r="O576" i="144"/>
  <c r="P576" i="144" s="1"/>
  <c r="Q576" i="144" s="1"/>
  <c r="R576" i="79" s="1"/>
  <c r="O758" i="144"/>
  <c r="P758" i="144" s="1"/>
  <c r="Q758" i="144" s="1"/>
  <c r="R758" i="79" s="1"/>
  <c r="O303" i="144"/>
  <c r="P303" i="144" s="1"/>
  <c r="Q303" i="144" s="1"/>
  <c r="R303" i="79" s="1"/>
  <c r="O629" i="144"/>
  <c r="P629" i="144" s="1"/>
  <c r="Q629" i="144" s="1"/>
  <c r="R629" i="79" s="1"/>
  <c r="O651" i="144"/>
  <c r="P651" i="144" s="1"/>
  <c r="Q651" i="144" s="1"/>
  <c r="R651" i="79" s="1"/>
  <c r="O1014" i="144"/>
  <c r="P1014" i="144" s="1"/>
  <c r="Q1014" i="144" s="1"/>
  <c r="R1014" i="79" s="1"/>
  <c r="O499" i="144"/>
  <c r="P499" i="144" s="1"/>
  <c r="Q499" i="144" s="1"/>
  <c r="R499" i="79" s="1"/>
  <c r="O209" i="144"/>
  <c r="P209" i="144" s="1"/>
  <c r="Q209" i="144" s="1"/>
  <c r="R209" i="79" s="1"/>
  <c r="O610" i="144"/>
  <c r="P610" i="144" s="1"/>
  <c r="Q610" i="144" s="1"/>
  <c r="R610" i="79" s="1"/>
  <c r="O944" i="144"/>
  <c r="P944" i="144" s="1"/>
  <c r="Q944" i="144" s="1"/>
  <c r="R944" i="79" s="1"/>
  <c r="O704" i="144"/>
  <c r="P704" i="144" s="1"/>
  <c r="Q704" i="144" s="1"/>
  <c r="R704" i="79" s="1"/>
  <c r="O926" i="144"/>
  <c r="P926" i="144" s="1"/>
  <c r="Q926" i="144" s="1"/>
  <c r="R926" i="79" s="1"/>
  <c r="O34" i="144"/>
  <c r="P34" i="144" s="1"/>
  <c r="Q34" i="144" s="1"/>
  <c r="R34" i="79" s="1"/>
  <c r="O699" i="144"/>
  <c r="P699" i="144" s="1"/>
  <c r="Q699" i="144" s="1"/>
  <c r="R699" i="79" s="1"/>
  <c r="O260" i="144"/>
  <c r="P260" i="144" s="1"/>
  <c r="Q260" i="144" s="1"/>
  <c r="R260" i="79" s="1"/>
  <c r="O95" i="144"/>
  <c r="P95" i="144" s="1"/>
  <c r="Q95" i="144" s="1"/>
  <c r="R95" i="79" s="1"/>
  <c r="O392" i="144"/>
  <c r="P392" i="144" s="1"/>
  <c r="Q392" i="144" s="1"/>
  <c r="R392" i="79" s="1"/>
  <c r="O924" i="144"/>
  <c r="P924" i="144" s="1"/>
  <c r="Q924" i="144" s="1"/>
  <c r="R924" i="79" s="1"/>
  <c r="O471" i="144"/>
  <c r="P471" i="144" s="1"/>
  <c r="Q471" i="144" s="1"/>
  <c r="R471" i="79" s="1"/>
  <c r="O1007" i="144"/>
  <c r="P1007" i="144" s="1"/>
  <c r="Q1007" i="144" s="1"/>
  <c r="R1007" i="79" s="1"/>
  <c r="O391" i="144"/>
  <c r="P391" i="144" s="1"/>
  <c r="Q391" i="144" s="1"/>
  <c r="R391" i="79" s="1"/>
  <c r="O866" i="144"/>
  <c r="P866" i="144" s="1"/>
  <c r="Q866" i="144" s="1"/>
  <c r="R866" i="79" s="1"/>
  <c r="O399" i="144"/>
  <c r="P399" i="144" s="1"/>
  <c r="Q399" i="144" s="1"/>
  <c r="R399" i="79" s="1"/>
  <c r="O991" i="144"/>
  <c r="P991" i="144" s="1"/>
  <c r="Q991" i="144" s="1"/>
  <c r="R991" i="79" s="1"/>
  <c r="O894" i="144"/>
  <c r="P894" i="144" s="1"/>
  <c r="Q894" i="144" s="1"/>
  <c r="R894" i="79" s="1"/>
  <c r="O92" i="144"/>
  <c r="P92" i="144" s="1"/>
  <c r="Q92" i="144" s="1"/>
  <c r="R92" i="79" s="1"/>
  <c r="O239" i="144"/>
  <c r="P239" i="144" s="1"/>
  <c r="Q239" i="144" s="1"/>
  <c r="R239" i="79" s="1"/>
  <c r="O198" i="144"/>
  <c r="P198" i="144" s="1"/>
  <c r="Q198" i="144" s="1"/>
  <c r="R198" i="79" s="1"/>
  <c r="O467" i="144"/>
  <c r="P467" i="144" s="1"/>
  <c r="Q467" i="144" s="1"/>
  <c r="R467" i="79" s="1"/>
  <c r="O776" i="144"/>
  <c r="P776" i="144" s="1"/>
  <c r="Q776" i="144" s="1"/>
  <c r="R776" i="79" s="1"/>
  <c r="O374" i="144"/>
  <c r="P374" i="144" s="1"/>
  <c r="Q374" i="144" s="1"/>
  <c r="R374" i="79" s="1"/>
  <c r="O182" i="144"/>
  <c r="P182" i="144" s="1"/>
  <c r="Q182" i="144" s="1"/>
  <c r="R182" i="79" s="1"/>
  <c r="O256" i="144"/>
  <c r="P256" i="144" s="1"/>
  <c r="Q256" i="144" s="1"/>
  <c r="R256" i="79" s="1"/>
  <c r="O479" i="144"/>
  <c r="P479" i="144" s="1"/>
  <c r="Q479" i="144" s="1"/>
  <c r="R479" i="79" s="1"/>
  <c r="O60" i="144"/>
  <c r="P60" i="144" s="1"/>
  <c r="Q60" i="144" s="1"/>
  <c r="R60" i="79" s="1"/>
  <c r="O404" i="144"/>
  <c r="P404" i="144" s="1"/>
  <c r="Q404" i="144" s="1"/>
  <c r="R404" i="79" s="1"/>
  <c r="O89" i="144"/>
  <c r="P89" i="144" s="1"/>
  <c r="Q89" i="144" s="1"/>
  <c r="R89" i="79" s="1"/>
  <c r="O909" i="144"/>
  <c r="P909" i="144" s="1"/>
  <c r="Q909" i="144" s="1"/>
  <c r="R909" i="79" s="1"/>
  <c r="O127" i="144"/>
  <c r="P127" i="144" s="1"/>
  <c r="Q127" i="144" s="1"/>
  <c r="R127" i="79" s="1"/>
  <c r="O619" i="144"/>
  <c r="P619" i="144" s="1"/>
  <c r="Q619" i="144" s="1"/>
  <c r="R619" i="79" s="1"/>
  <c r="O633" i="144"/>
  <c r="P633" i="144" s="1"/>
  <c r="Q633" i="144" s="1"/>
  <c r="R633" i="79" s="1"/>
  <c r="O646" i="144"/>
  <c r="P646" i="144" s="1"/>
  <c r="Q646" i="144" s="1"/>
  <c r="R646" i="79" s="1"/>
  <c r="O1008" i="144"/>
  <c r="P1008" i="144" s="1"/>
  <c r="Q1008" i="144" s="1"/>
  <c r="R1008" i="79" s="1"/>
  <c r="O904" i="144"/>
  <c r="P904" i="144" s="1"/>
  <c r="Q904" i="144" s="1"/>
  <c r="R904" i="79" s="1"/>
  <c r="O896" i="144"/>
  <c r="P896" i="144" s="1"/>
  <c r="Q896" i="144" s="1"/>
  <c r="R896" i="79" s="1"/>
  <c r="O428" i="144"/>
  <c r="P428" i="144" s="1"/>
  <c r="Q428" i="144" s="1"/>
  <c r="R428" i="79" s="1"/>
  <c r="O979" i="144"/>
  <c r="P979" i="144" s="1"/>
  <c r="Q979" i="144" s="1"/>
  <c r="R979" i="79" s="1"/>
  <c r="O27" i="144"/>
  <c r="P27" i="144" s="1"/>
  <c r="Q27" i="144" s="1"/>
  <c r="R27" i="79" s="1"/>
  <c r="O854" i="144"/>
  <c r="P854" i="144" s="1"/>
  <c r="Q854" i="144" s="1"/>
  <c r="R854" i="79" s="1"/>
  <c r="O752" i="144"/>
  <c r="P752" i="144" s="1"/>
  <c r="Q752" i="144" s="1"/>
  <c r="R752" i="79" s="1"/>
  <c r="O751" i="144"/>
  <c r="P751" i="144" s="1"/>
  <c r="Q751" i="144" s="1"/>
  <c r="R751" i="79" s="1"/>
  <c r="O291" i="144"/>
  <c r="P291" i="144" s="1"/>
  <c r="Q291" i="144" s="1"/>
  <c r="R291" i="79" s="1"/>
  <c r="O695" i="144"/>
  <c r="P695" i="144" s="1"/>
  <c r="Q695" i="144" s="1"/>
  <c r="R695" i="79" s="1"/>
  <c r="O848" i="144"/>
  <c r="P848" i="144" s="1"/>
  <c r="Q848" i="144" s="1"/>
  <c r="R848" i="79" s="1"/>
  <c r="O43" i="144"/>
  <c r="P43" i="144" s="1"/>
  <c r="Q43" i="144" s="1"/>
  <c r="R43" i="79" s="1"/>
  <c r="O861" i="144"/>
  <c r="P861" i="144" s="1"/>
  <c r="Q861" i="144" s="1"/>
  <c r="R861" i="79" s="1"/>
  <c r="O87" i="144"/>
  <c r="P87" i="144" s="1"/>
  <c r="Q87" i="144" s="1"/>
  <c r="R87" i="79" s="1"/>
  <c r="O996" i="144"/>
  <c r="P996" i="144" s="1"/>
  <c r="Q996" i="144" s="1"/>
  <c r="R996" i="79" s="1"/>
  <c r="O208" i="144"/>
  <c r="P208" i="144" s="1"/>
  <c r="Q208" i="144" s="1"/>
  <c r="R208" i="79" s="1"/>
  <c r="O666" i="144"/>
  <c r="P666" i="144" s="1"/>
  <c r="Q666" i="144" s="1"/>
  <c r="R666" i="79" s="1"/>
  <c r="O537" i="144"/>
  <c r="P537" i="144" s="1"/>
  <c r="Q537" i="144" s="1"/>
  <c r="R537" i="79" s="1"/>
  <c r="O395" i="144"/>
  <c r="P395" i="144" s="1"/>
  <c r="Q395" i="144" s="1"/>
  <c r="R395" i="79" s="1"/>
  <c r="O225" i="144"/>
  <c r="P225" i="144" s="1"/>
  <c r="Q225" i="144" s="1"/>
  <c r="R225" i="79" s="1"/>
  <c r="O810" i="144"/>
  <c r="P810" i="144" s="1"/>
  <c r="Q810" i="144" s="1"/>
  <c r="R810" i="79" s="1"/>
  <c r="O249" i="144"/>
  <c r="P249" i="144" s="1"/>
  <c r="Q249" i="144" s="1"/>
  <c r="R249" i="79" s="1"/>
  <c r="O364" i="144"/>
  <c r="P364" i="144" s="1"/>
  <c r="Q364" i="144" s="1"/>
  <c r="R364" i="79" s="1"/>
  <c r="O834" i="144"/>
  <c r="P834" i="144" s="1"/>
  <c r="Q834" i="144" s="1"/>
  <c r="R834" i="79" s="1"/>
  <c r="O691" i="144"/>
  <c r="P691" i="144" s="1"/>
  <c r="Q691" i="144" s="1"/>
  <c r="R691" i="79" s="1"/>
  <c r="O830" i="144"/>
  <c r="P830" i="144" s="1"/>
  <c r="Q830" i="144" s="1"/>
  <c r="R830" i="79" s="1"/>
  <c r="O122" i="144"/>
  <c r="P122" i="144" s="1"/>
  <c r="Q122" i="144" s="1"/>
  <c r="R122" i="79" s="1"/>
  <c r="O680" i="144"/>
  <c r="P680" i="144" s="1"/>
  <c r="Q680" i="144" s="1"/>
  <c r="R680" i="79" s="1"/>
  <c r="O871" i="144"/>
  <c r="P871" i="144" s="1"/>
  <c r="Q871" i="144" s="1"/>
  <c r="R871" i="79" s="1"/>
  <c r="O657" i="144"/>
  <c r="P657" i="144" s="1"/>
  <c r="Q657" i="144" s="1"/>
  <c r="R657" i="79" s="1"/>
  <c r="O994" i="144"/>
  <c r="P994" i="144" s="1"/>
  <c r="Q994" i="144" s="1"/>
  <c r="R994" i="79" s="1"/>
  <c r="O483" i="144"/>
  <c r="P483" i="144" s="1"/>
  <c r="Q483" i="144" s="1"/>
  <c r="R483" i="79" s="1"/>
  <c r="O818" i="144"/>
  <c r="P818" i="144" s="1"/>
  <c r="Q818" i="144" s="1"/>
  <c r="R818" i="79" s="1"/>
  <c r="O523" i="144"/>
  <c r="P523" i="144" s="1"/>
  <c r="Q523" i="144" s="1"/>
  <c r="R523" i="79" s="1"/>
  <c r="O49" i="144"/>
  <c r="P49" i="144" s="1"/>
  <c r="Q49" i="144" s="1"/>
  <c r="R49" i="79" s="1"/>
  <c r="O741" i="144"/>
  <c r="P741" i="144" s="1"/>
  <c r="Q741" i="144" s="1"/>
  <c r="R741" i="79" s="1"/>
  <c r="O883" i="144"/>
  <c r="P883" i="144" s="1"/>
  <c r="Q883" i="144" s="1"/>
  <c r="R883" i="79" s="1"/>
  <c r="O540" i="144"/>
  <c r="P540" i="144" s="1"/>
  <c r="Q540" i="144" s="1"/>
  <c r="R540" i="79" s="1"/>
  <c r="O188" i="144"/>
  <c r="P188" i="144" s="1"/>
  <c r="Q188" i="144" s="1"/>
  <c r="R188" i="79" s="1"/>
  <c r="O438" i="144"/>
  <c r="P438" i="144" s="1"/>
  <c r="Q438" i="144" s="1"/>
  <c r="R438" i="79" s="1"/>
  <c r="O993" i="144"/>
  <c r="P993" i="144" s="1"/>
  <c r="Q993" i="144" s="1"/>
  <c r="R993" i="79" s="1"/>
  <c r="O77" i="144"/>
  <c r="P77" i="144" s="1"/>
  <c r="Q77" i="144" s="1"/>
  <c r="R77" i="79" s="1"/>
  <c r="O915" i="144"/>
  <c r="P915" i="144" s="1"/>
  <c r="Q915" i="144" s="1"/>
  <c r="R915" i="79" s="1"/>
  <c r="O90" i="144"/>
  <c r="P90" i="144" s="1"/>
  <c r="Q90" i="144" s="1"/>
  <c r="R90" i="79" s="1"/>
  <c r="O728" i="144"/>
  <c r="P728" i="144" s="1"/>
  <c r="Q728" i="144" s="1"/>
  <c r="R728" i="79" s="1"/>
  <c r="O351" i="144"/>
  <c r="P351" i="144" s="1"/>
  <c r="Q351" i="144" s="1"/>
  <c r="R351" i="79" s="1"/>
  <c r="O821" i="144"/>
  <c r="P821" i="144" s="1"/>
  <c r="Q821" i="144" s="1"/>
  <c r="R821" i="79" s="1"/>
  <c r="O36" i="144"/>
  <c r="P36" i="144" s="1"/>
  <c r="Q36" i="144" s="1"/>
  <c r="R36" i="79" s="1"/>
  <c r="O300" i="144"/>
  <c r="P300" i="144" s="1"/>
  <c r="Q300" i="144" s="1"/>
  <c r="R300" i="79" s="1"/>
  <c r="O860" i="144"/>
  <c r="P860" i="144" s="1"/>
  <c r="Q860" i="144" s="1"/>
  <c r="R860" i="79" s="1"/>
  <c r="O723" i="144"/>
  <c r="P723" i="144" s="1"/>
  <c r="Q723" i="144" s="1"/>
  <c r="R723" i="79" s="1"/>
  <c r="O157" i="144"/>
  <c r="P157" i="144" s="1"/>
  <c r="Q157" i="144" s="1"/>
  <c r="R157" i="79" s="1"/>
  <c r="O255" i="144"/>
  <c r="P255" i="144" s="1"/>
  <c r="Q255" i="144" s="1"/>
  <c r="R255" i="79" s="1"/>
  <c r="O889" i="144"/>
  <c r="P889" i="144" s="1"/>
  <c r="Q889" i="144" s="1"/>
  <c r="R889" i="79" s="1"/>
  <c r="O635" i="144"/>
  <c r="P635" i="144" s="1"/>
  <c r="Q635" i="144" s="1"/>
  <c r="R635" i="79" s="1"/>
  <c r="O435" i="144"/>
  <c r="P435" i="144" s="1"/>
  <c r="Q435" i="144" s="1"/>
  <c r="R435" i="79" s="1"/>
  <c r="O907" i="144"/>
  <c r="P907" i="144" s="1"/>
  <c r="Q907" i="144" s="1"/>
  <c r="R907" i="79" s="1"/>
  <c r="O864" i="144"/>
  <c r="P864" i="144" s="1"/>
  <c r="Q864" i="144" s="1"/>
  <c r="R864" i="79" s="1"/>
  <c r="O698" i="144"/>
  <c r="P698" i="144" s="1"/>
  <c r="Q698" i="144" s="1"/>
  <c r="R698" i="79" s="1"/>
  <c r="O504" i="144"/>
  <c r="P504" i="144" s="1"/>
  <c r="Q504" i="144" s="1"/>
  <c r="R504" i="79" s="1"/>
  <c r="O838" i="144"/>
  <c r="P838" i="144" s="1"/>
  <c r="Q838" i="144" s="1"/>
  <c r="R838" i="79" s="1"/>
  <c r="O929" i="144"/>
  <c r="P929" i="144" s="1"/>
  <c r="Q929" i="144" s="1"/>
  <c r="R929" i="79" s="1"/>
  <c r="O397" i="144"/>
  <c r="P397" i="144" s="1"/>
  <c r="Q397" i="144" s="1"/>
  <c r="R397" i="79" s="1"/>
  <c r="O40" i="144"/>
  <c r="P40" i="144" s="1"/>
  <c r="Q40" i="144" s="1"/>
  <c r="R40" i="79" s="1"/>
  <c r="O590" i="144"/>
  <c r="P590" i="144" s="1"/>
  <c r="Q590" i="144" s="1"/>
  <c r="R590" i="79" s="1"/>
  <c r="O97" i="144"/>
  <c r="P97" i="144" s="1"/>
  <c r="Q97" i="144" s="1"/>
  <c r="R97" i="79" s="1"/>
  <c r="O461" i="144"/>
  <c r="P461" i="144" s="1"/>
  <c r="Q461" i="144" s="1"/>
  <c r="R461" i="79" s="1"/>
  <c r="O319" i="144"/>
  <c r="P319" i="144" s="1"/>
  <c r="Q319" i="144" s="1"/>
  <c r="R319" i="79" s="1"/>
  <c r="O125" i="144"/>
  <c r="P125" i="144" s="1"/>
  <c r="Q125" i="144" s="1"/>
  <c r="R125" i="79" s="1"/>
  <c r="O116" i="144"/>
  <c r="P116" i="144" s="1"/>
  <c r="Q116" i="144" s="1"/>
  <c r="R116" i="79" s="1"/>
  <c r="O44" i="144"/>
  <c r="P44" i="144" s="1"/>
  <c r="Q44" i="144" s="1"/>
  <c r="R44" i="79" s="1"/>
  <c r="O970" i="144"/>
  <c r="P970" i="144" s="1"/>
  <c r="Q970" i="144" s="1"/>
  <c r="R970" i="79" s="1"/>
  <c r="O965" i="144"/>
  <c r="P965" i="144" s="1"/>
  <c r="Q965" i="144" s="1"/>
  <c r="R965" i="79" s="1"/>
  <c r="O716" i="144"/>
  <c r="P716" i="144" s="1"/>
  <c r="Q716" i="144" s="1"/>
  <c r="R716" i="79" s="1"/>
  <c r="O620" i="144"/>
  <c r="P620" i="144" s="1"/>
  <c r="Q620" i="144" s="1"/>
  <c r="R620" i="79" s="1"/>
  <c r="O573" i="144"/>
  <c r="P573" i="144" s="1"/>
  <c r="Q573" i="144" s="1"/>
  <c r="R573" i="79" s="1"/>
  <c r="O959" i="144"/>
  <c r="P959" i="144" s="1"/>
  <c r="Q959" i="144" s="1"/>
  <c r="R959" i="79" s="1"/>
  <c r="O703" i="144"/>
  <c r="P703" i="144" s="1"/>
  <c r="Q703" i="144" s="1"/>
  <c r="R703" i="79" s="1"/>
  <c r="O526" i="144"/>
  <c r="P526" i="144" s="1"/>
  <c r="Q526" i="144" s="1"/>
  <c r="R526" i="79" s="1"/>
  <c r="O340" i="144"/>
  <c r="P340" i="144" s="1"/>
  <c r="Q340" i="144" s="1"/>
  <c r="R340" i="79" s="1"/>
  <c r="O243" i="144"/>
  <c r="P243" i="144" s="1"/>
  <c r="Q243" i="144" s="1"/>
  <c r="R243" i="79" s="1"/>
  <c r="O887" i="144"/>
  <c r="P887" i="144" s="1"/>
  <c r="Q887" i="144" s="1"/>
  <c r="R887" i="79" s="1"/>
  <c r="O707" i="144"/>
  <c r="P707" i="144" s="1"/>
  <c r="Q707" i="144" s="1"/>
  <c r="R707" i="79" s="1"/>
  <c r="O452" i="144"/>
  <c r="P452" i="144" s="1"/>
  <c r="Q452" i="144" s="1"/>
  <c r="R452" i="79" s="1"/>
  <c r="O289" i="144"/>
  <c r="P289" i="144" s="1"/>
  <c r="Q289" i="144" s="1"/>
  <c r="R289" i="79" s="1"/>
  <c r="O224" i="144"/>
  <c r="P224" i="144" s="1"/>
  <c r="Q224" i="144" s="1"/>
  <c r="R224" i="79" s="1"/>
  <c r="O107" i="144"/>
  <c r="P107" i="144" s="1"/>
  <c r="Q107" i="144" s="1"/>
  <c r="R107" i="79" s="1"/>
  <c r="O330" i="144"/>
  <c r="P330" i="144" s="1"/>
  <c r="Q330" i="144" s="1"/>
  <c r="R330" i="79" s="1"/>
  <c r="O972" i="144"/>
  <c r="P972" i="144" s="1"/>
  <c r="Q972" i="144" s="1"/>
  <c r="R972" i="79" s="1"/>
  <c r="O234" i="144"/>
  <c r="P234" i="144" s="1"/>
  <c r="Q234" i="144" s="1"/>
  <c r="R234" i="79" s="1"/>
  <c r="O655" i="144"/>
  <c r="P655" i="144" s="1"/>
  <c r="Q655" i="144" s="1"/>
  <c r="R655" i="79" s="1"/>
  <c r="O790" i="144"/>
  <c r="P790" i="144" s="1"/>
  <c r="Q790" i="144" s="1"/>
  <c r="R790" i="79" s="1"/>
  <c r="O155" i="144"/>
  <c r="P155" i="144" s="1"/>
  <c r="Q155" i="144" s="1"/>
  <c r="R155" i="79" s="1"/>
  <c r="O42" i="144"/>
  <c r="P42" i="144" s="1"/>
  <c r="Q42" i="144" s="1"/>
  <c r="R42" i="79" s="1"/>
  <c r="O227" i="144"/>
  <c r="P227" i="144" s="1"/>
  <c r="Q227" i="144" s="1"/>
  <c r="R227" i="79" s="1"/>
  <c r="O730" i="144"/>
  <c r="P730" i="144" s="1"/>
  <c r="Q730" i="144" s="1"/>
  <c r="R730" i="79" s="1"/>
  <c r="O820" i="144"/>
  <c r="P820" i="144" s="1"/>
  <c r="Q820" i="144" s="1"/>
  <c r="R820" i="79" s="1"/>
  <c r="O951" i="144"/>
  <c r="P951" i="144" s="1"/>
  <c r="Q951" i="144" s="1"/>
  <c r="R951" i="79" s="1"/>
  <c r="O194" i="144"/>
  <c r="P194" i="144" s="1"/>
  <c r="Q194" i="144" s="1"/>
  <c r="R194" i="79" s="1"/>
  <c r="O17" i="144"/>
  <c r="P17" i="144" s="1"/>
  <c r="Q17" i="144" s="1"/>
  <c r="O271" i="144"/>
  <c r="P271" i="144" s="1"/>
  <c r="Q271" i="144" s="1"/>
  <c r="R271" i="79" s="1"/>
  <c r="O902" i="144"/>
  <c r="P902" i="144" s="1"/>
  <c r="Q902" i="144" s="1"/>
  <c r="R902" i="79" s="1"/>
  <c r="O689" i="144"/>
  <c r="P689" i="144" s="1"/>
  <c r="Q689" i="144" s="1"/>
  <c r="R689" i="79" s="1"/>
  <c r="O802" i="144"/>
  <c r="P802" i="144" s="1"/>
  <c r="Q802" i="144" s="1"/>
  <c r="R802" i="79" s="1"/>
  <c r="O582" i="144"/>
  <c r="P582" i="144" s="1"/>
  <c r="Q582" i="144" s="1"/>
  <c r="R582" i="79" s="1"/>
  <c r="O476" i="144"/>
  <c r="P476" i="144" s="1"/>
  <c r="Q476" i="144" s="1"/>
  <c r="R476" i="79" s="1"/>
  <c r="O315" i="144"/>
  <c r="P315" i="144" s="1"/>
  <c r="Q315" i="144" s="1"/>
  <c r="R315" i="79" s="1"/>
  <c r="O921" i="144"/>
  <c r="P921" i="144" s="1"/>
  <c r="Q921" i="144" s="1"/>
  <c r="R921" i="79" s="1"/>
  <c r="O272" i="144"/>
  <c r="P272" i="144" s="1"/>
  <c r="Q272" i="144" s="1"/>
  <c r="R272" i="79" s="1"/>
  <c r="O836" i="144"/>
  <c r="P836" i="144" s="1"/>
  <c r="Q836" i="144" s="1"/>
  <c r="R836" i="79" s="1"/>
  <c r="O264" i="144"/>
  <c r="P264" i="144" s="1"/>
  <c r="Q264" i="144" s="1"/>
  <c r="R264" i="79" s="1"/>
  <c r="O205" i="144"/>
  <c r="P205" i="144" s="1"/>
  <c r="Q205" i="144" s="1"/>
  <c r="R205" i="79" s="1"/>
  <c r="O336" i="144"/>
  <c r="P336" i="144" s="1"/>
  <c r="Q336" i="144" s="1"/>
  <c r="R336" i="79" s="1"/>
  <c r="O859" i="144"/>
  <c r="P859" i="144" s="1"/>
  <c r="Q859" i="144" s="1"/>
  <c r="R859" i="79" s="1"/>
  <c r="O282" i="144"/>
  <c r="P282" i="144" s="1"/>
  <c r="Q282" i="144" s="1"/>
  <c r="R282" i="79" s="1"/>
  <c r="O563" i="144"/>
  <c r="P563" i="144" s="1"/>
  <c r="Q563" i="144" s="1"/>
  <c r="R563" i="79" s="1"/>
  <c r="O337" i="144"/>
  <c r="P337" i="144" s="1"/>
  <c r="Q337" i="144" s="1"/>
  <c r="R337" i="79" s="1"/>
  <c r="O630" i="144"/>
  <c r="P630" i="144" s="1"/>
  <c r="Q630" i="144" s="1"/>
  <c r="R630" i="79" s="1"/>
  <c r="O798" i="144"/>
  <c r="P798" i="144" s="1"/>
  <c r="Q798" i="144" s="1"/>
  <c r="R798" i="79" s="1"/>
  <c r="O333" i="144"/>
  <c r="P333" i="144" s="1"/>
  <c r="Q333" i="144" s="1"/>
  <c r="R333" i="79" s="1"/>
  <c r="O475" i="144"/>
  <c r="P475" i="144" s="1"/>
  <c r="Q475" i="144" s="1"/>
  <c r="R475" i="79" s="1"/>
  <c r="O463" i="144"/>
  <c r="P463" i="144" s="1"/>
  <c r="Q463" i="144" s="1"/>
  <c r="R463" i="79" s="1"/>
  <c r="O335" i="144"/>
  <c r="P335" i="144" s="1"/>
  <c r="Q335" i="144" s="1"/>
  <c r="R335" i="79" s="1"/>
  <c r="O773" i="144"/>
  <c r="P773" i="144" s="1"/>
  <c r="Q773" i="144" s="1"/>
  <c r="R773" i="79" s="1"/>
  <c r="O480" i="144"/>
  <c r="P480" i="144" s="1"/>
  <c r="Q480" i="144" s="1"/>
  <c r="R480" i="79" s="1"/>
  <c r="O120" i="144"/>
  <c r="P120" i="144" s="1"/>
  <c r="Q120" i="144" s="1"/>
  <c r="R120" i="79" s="1"/>
  <c r="O920" i="144"/>
  <c r="P920" i="144" s="1"/>
  <c r="Q920" i="144" s="1"/>
  <c r="R920" i="79" s="1"/>
  <c r="O458" i="144"/>
  <c r="P458" i="144" s="1"/>
  <c r="Q458" i="144" s="1"/>
  <c r="R458" i="79" s="1"/>
  <c r="O280" i="144"/>
  <c r="P280" i="144" s="1"/>
  <c r="Q280" i="144" s="1"/>
  <c r="R280" i="79" s="1"/>
  <c r="O663" i="144"/>
  <c r="P663" i="144" s="1"/>
  <c r="Q663" i="144" s="1"/>
  <c r="R663" i="79" s="1"/>
  <c r="O711" i="144"/>
  <c r="P711" i="144" s="1"/>
  <c r="Q711" i="144" s="1"/>
  <c r="R711" i="79" s="1"/>
  <c r="O345" i="144"/>
  <c r="P345" i="144" s="1"/>
  <c r="Q345" i="144" s="1"/>
  <c r="R345" i="79" s="1"/>
  <c r="O931" i="144"/>
  <c r="P931" i="144" s="1"/>
  <c r="Q931" i="144" s="1"/>
  <c r="R931" i="79" s="1"/>
  <c r="O600" i="144"/>
  <c r="P600" i="144" s="1"/>
  <c r="Q600" i="144" s="1"/>
  <c r="R600" i="79" s="1"/>
  <c r="O985" i="144"/>
  <c r="P985" i="144" s="1"/>
  <c r="Q985" i="144" s="1"/>
  <c r="R985" i="79" s="1"/>
  <c r="O594" i="144"/>
  <c r="P594" i="144" s="1"/>
  <c r="Q594" i="144" s="1"/>
  <c r="R594" i="79" s="1"/>
  <c r="O990" i="144"/>
  <c r="P990" i="144" s="1"/>
  <c r="Q990" i="144" s="1"/>
  <c r="R990" i="79" s="1"/>
  <c r="O104" i="144"/>
  <c r="P104" i="144" s="1"/>
  <c r="Q104" i="144" s="1"/>
  <c r="R104" i="79" s="1"/>
  <c r="O618" i="144"/>
  <c r="P618" i="144" s="1"/>
  <c r="Q618" i="144" s="1"/>
  <c r="R618" i="79" s="1"/>
  <c r="O575" i="144"/>
  <c r="P575" i="144" s="1"/>
  <c r="Q575" i="144" s="1"/>
  <c r="R575" i="79" s="1"/>
  <c r="O512" i="144"/>
  <c r="P512" i="144" s="1"/>
  <c r="Q512" i="144" s="1"/>
  <c r="R512" i="79" s="1"/>
  <c r="O753" i="144"/>
  <c r="P753" i="144" s="1"/>
  <c r="Q753" i="144" s="1"/>
  <c r="R753" i="79" s="1"/>
  <c r="O541" i="144"/>
  <c r="P541" i="144" s="1"/>
  <c r="Q541" i="144" s="1"/>
  <c r="R541" i="79" s="1"/>
  <c r="O525" i="144"/>
  <c r="P525" i="144" s="1"/>
  <c r="Q525" i="144" s="1"/>
  <c r="R525" i="79" s="1"/>
  <c r="O538" i="144"/>
  <c r="P538" i="144" s="1"/>
  <c r="Q538" i="144" s="1"/>
  <c r="R538" i="79" s="1"/>
  <c r="O762" i="144"/>
  <c r="P762" i="144" s="1"/>
  <c r="Q762" i="144" s="1"/>
  <c r="R762" i="79" s="1"/>
  <c r="O297" i="144"/>
  <c r="P297" i="144" s="1"/>
  <c r="Q297" i="144" s="1"/>
  <c r="R297" i="79" s="1"/>
  <c r="O369" i="144"/>
  <c r="P369" i="144" s="1"/>
  <c r="Q369" i="144" s="1"/>
  <c r="R369" i="79" s="1"/>
  <c r="O862" i="144"/>
  <c r="P862" i="144" s="1"/>
  <c r="Q862" i="144" s="1"/>
  <c r="R862" i="79" s="1"/>
  <c r="O202" i="144"/>
  <c r="P202" i="144" s="1"/>
  <c r="Q202" i="144" s="1"/>
  <c r="R202" i="79" s="1"/>
  <c r="O642" i="144"/>
  <c r="P642" i="144" s="1"/>
  <c r="Q642" i="144" s="1"/>
  <c r="R642" i="79" s="1"/>
  <c r="O181" i="144"/>
  <c r="P181" i="144" s="1"/>
  <c r="Q181" i="144" s="1"/>
  <c r="R181" i="79" s="1"/>
  <c r="O956" i="144"/>
  <c r="P956" i="144" s="1"/>
  <c r="Q956" i="144" s="1"/>
  <c r="R956" i="79" s="1"/>
  <c r="O502" i="144"/>
  <c r="P502" i="144" s="1"/>
  <c r="Q502" i="144" s="1"/>
  <c r="R502" i="79" s="1"/>
  <c r="O688" i="144"/>
  <c r="P688" i="144" s="1"/>
  <c r="Q688" i="144" s="1"/>
  <c r="R688" i="79" s="1"/>
  <c r="O78" i="144"/>
  <c r="P78" i="144" s="1"/>
  <c r="Q78" i="144" s="1"/>
  <c r="R78" i="79" s="1"/>
  <c r="O891" i="144"/>
  <c r="P891" i="144" s="1"/>
  <c r="Q891" i="144" s="1"/>
  <c r="R891" i="79" s="1"/>
  <c r="O877" i="144"/>
  <c r="P877" i="144" s="1"/>
  <c r="Q877" i="144" s="1"/>
  <c r="R877" i="79" s="1"/>
  <c r="O406" i="144"/>
  <c r="P406" i="144" s="1"/>
  <c r="Q406" i="144" s="1"/>
  <c r="R406" i="79" s="1"/>
  <c r="O543" i="144"/>
  <c r="P543" i="144" s="1"/>
  <c r="Q543" i="144" s="1"/>
  <c r="R543" i="79" s="1"/>
  <c r="O602" i="144"/>
  <c r="P602" i="144" s="1"/>
  <c r="Q602" i="144" s="1"/>
  <c r="R602" i="79" s="1"/>
  <c r="O565" i="144"/>
  <c r="P565" i="144" s="1"/>
  <c r="Q565" i="144" s="1"/>
  <c r="R565" i="79" s="1"/>
  <c r="O1010" i="144"/>
  <c r="P1010" i="144" s="1"/>
  <c r="Q1010" i="144" s="1"/>
  <c r="R1010" i="79" s="1"/>
  <c r="O186" i="144"/>
  <c r="P186" i="144" s="1"/>
  <c r="Q186" i="144" s="1"/>
  <c r="R186" i="79" s="1"/>
  <c r="O240" i="144"/>
  <c r="P240" i="144" s="1"/>
  <c r="Q240" i="144" s="1"/>
  <c r="R240" i="79" s="1"/>
  <c r="O394" i="144"/>
  <c r="P394" i="144" s="1"/>
  <c r="Q394" i="144" s="1"/>
  <c r="R394" i="79" s="1"/>
  <c r="O971" i="144"/>
  <c r="P971" i="144" s="1"/>
  <c r="Q971" i="144" s="1"/>
  <c r="R971" i="79" s="1"/>
  <c r="O660" i="144"/>
  <c r="P660" i="144" s="1"/>
  <c r="Q660" i="144" s="1"/>
  <c r="R660" i="79" s="1"/>
  <c r="O82" i="144"/>
  <c r="P82" i="144" s="1"/>
  <c r="Q82" i="144" s="1"/>
  <c r="R82" i="79" s="1"/>
  <c r="O597" i="144"/>
  <c r="P597" i="144" s="1"/>
  <c r="Q597" i="144" s="1"/>
  <c r="R597" i="79" s="1"/>
  <c r="O767" i="144"/>
  <c r="P767" i="144" s="1"/>
  <c r="Q767" i="144" s="1"/>
  <c r="R767" i="79" s="1"/>
  <c r="O508" i="144"/>
  <c r="P508" i="144" s="1"/>
  <c r="Q508" i="144" s="1"/>
  <c r="R508" i="79" s="1"/>
  <c r="O693" i="144"/>
  <c r="P693" i="144" s="1"/>
  <c r="Q693" i="144" s="1"/>
  <c r="R693" i="79" s="1"/>
  <c r="O733" i="144"/>
  <c r="P733" i="144" s="1"/>
  <c r="Q733" i="144" s="1"/>
  <c r="R733" i="79" s="1"/>
  <c r="O724" i="144"/>
  <c r="P724" i="144" s="1"/>
  <c r="Q724" i="144" s="1"/>
  <c r="R724" i="79" s="1"/>
  <c r="O998" i="144"/>
  <c r="P998" i="144" s="1"/>
  <c r="Q998" i="144" s="1"/>
  <c r="R998" i="79" s="1"/>
  <c r="O281" i="144"/>
  <c r="P281" i="144" s="1"/>
  <c r="Q281" i="144" s="1"/>
  <c r="R281" i="79" s="1"/>
  <c r="O856" i="144"/>
  <c r="P856" i="144" s="1"/>
  <c r="Q856" i="144" s="1"/>
  <c r="R856" i="79" s="1"/>
  <c r="O32" i="144"/>
  <c r="P32" i="144" s="1"/>
  <c r="Q32" i="144" s="1"/>
  <c r="R32" i="79" s="1"/>
  <c r="O536" i="144"/>
  <c r="P536" i="144" s="1"/>
  <c r="Q536" i="144" s="1"/>
  <c r="R536" i="79" s="1"/>
  <c r="O91" i="144"/>
  <c r="P91" i="144" s="1"/>
  <c r="Q91" i="144" s="1"/>
  <c r="R91" i="79" s="1"/>
  <c r="O747" i="144"/>
  <c r="P747" i="144" s="1"/>
  <c r="Q747" i="144" s="1"/>
  <c r="R747" i="79" s="1"/>
  <c r="O105" i="144"/>
  <c r="P105" i="144" s="1"/>
  <c r="Q105" i="144" s="1"/>
  <c r="R105" i="79" s="1"/>
  <c r="O520" i="144"/>
  <c r="P520" i="144" s="1"/>
  <c r="Q520" i="144" s="1"/>
  <c r="R520" i="79" s="1"/>
  <c r="O304" i="144"/>
  <c r="P304" i="144" s="1"/>
  <c r="Q304" i="144" s="1"/>
  <c r="R304" i="79" s="1"/>
  <c r="O442" i="144"/>
  <c r="P442" i="144" s="1"/>
  <c r="Q442" i="144" s="1"/>
  <c r="R442" i="79" s="1"/>
  <c r="O706" i="144"/>
  <c r="P706" i="144" s="1"/>
  <c r="Q706" i="144" s="1"/>
  <c r="R706" i="79" s="1"/>
  <c r="O1004" i="144"/>
  <c r="P1004" i="144" s="1"/>
  <c r="Q1004" i="144" s="1"/>
  <c r="R1004" i="79" s="1"/>
  <c r="O819" i="144"/>
  <c r="P819" i="144" s="1"/>
  <c r="Q819" i="144" s="1"/>
  <c r="R819" i="79" s="1"/>
  <c r="O443" i="144"/>
  <c r="P443" i="144" s="1"/>
  <c r="Q443" i="144" s="1"/>
  <c r="R443" i="79" s="1"/>
  <c r="O770" i="144"/>
  <c r="P770" i="144" s="1"/>
  <c r="Q770" i="144" s="1"/>
  <c r="R770" i="79" s="1"/>
  <c r="O418" i="144"/>
  <c r="P418" i="144" s="1"/>
  <c r="Q418" i="144" s="1"/>
  <c r="R418" i="79" s="1"/>
  <c r="O815" i="144"/>
  <c r="P815" i="144" s="1"/>
  <c r="Q815" i="144" s="1"/>
  <c r="R815" i="79" s="1"/>
  <c r="O735" i="144"/>
  <c r="P735" i="144" s="1"/>
  <c r="Q735" i="144" s="1"/>
  <c r="R735" i="79" s="1"/>
  <c r="O1012" i="144"/>
  <c r="P1012" i="144" s="1"/>
  <c r="Q1012" i="144" s="1"/>
  <c r="R1012" i="79" s="1"/>
  <c r="O609" i="144"/>
  <c r="P609" i="144" s="1"/>
  <c r="Q609" i="144" s="1"/>
  <c r="R609" i="79" s="1"/>
  <c r="O928" i="144"/>
  <c r="P928" i="144" s="1"/>
  <c r="Q928" i="144" s="1"/>
  <c r="R928" i="79" s="1"/>
  <c r="O377" i="144"/>
  <c r="P377" i="144" s="1"/>
  <c r="Q377" i="144" s="1"/>
  <c r="R377" i="79" s="1"/>
  <c r="O812" i="144"/>
  <c r="P812" i="144" s="1"/>
  <c r="Q812" i="144" s="1"/>
  <c r="R812" i="79" s="1"/>
  <c r="O429" i="144"/>
  <c r="P429" i="144" s="1"/>
  <c r="Q429" i="144" s="1"/>
  <c r="R429" i="79" s="1"/>
  <c r="O146" i="144"/>
  <c r="P146" i="144" s="1"/>
  <c r="Q146" i="144" s="1"/>
  <c r="R146" i="79" s="1"/>
  <c r="O977" i="144"/>
  <c r="P977" i="144" s="1"/>
  <c r="Q977" i="144" s="1"/>
  <c r="R977" i="79" s="1"/>
  <c r="O616" i="144"/>
  <c r="P616" i="144" s="1"/>
  <c r="Q616" i="144" s="1"/>
  <c r="R616" i="79" s="1"/>
  <c r="O795" i="144"/>
  <c r="P795" i="144" s="1"/>
  <c r="Q795" i="144" s="1"/>
  <c r="R795" i="79" s="1"/>
  <c r="O780" i="144"/>
  <c r="P780" i="144" s="1"/>
  <c r="Q780" i="144" s="1"/>
  <c r="R780" i="79" s="1"/>
  <c r="O916" i="144"/>
  <c r="P916" i="144" s="1"/>
  <c r="Q916" i="144" s="1"/>
  <c r="R916" i="79" s="1"/>
  <c r="O51" i="144"/>
  <c r="P51" i="144" s="1"/>
  <c r="Q51" i="144" s="1"/>
  <c r="R51" i="79" s="1"/>
  <c r="O893" i="144"/>
  <c r="P893" i="144" s="1"/>
  <c r="Q893" i="144" s="1"/>
  <c r="R893" i="79" s="1"/>
  <c r="O822" i="144"/>
  <c r="P822" i="144" s="1"/>
  <c r="Q822" i="144" s="1"/>
  <c r="R822" i="79" s="1"/>
  <c r="O794" i="144"/>
  <c r="P794" i="144" s="1"/>
  <c r="Q794" i="144" s="1"/>
  <c r="R794" i="79" s="1"/>
  <c r="O353" i="144"/>
  <c r="P353" i="144" s="1"/>
  <c r="Q353" i="144" s="1"/>
  <c r="R353" i="79" s="1"/>
  <c r="O702" i="144"/>
  <c r="P702" i="144" s="1"/>
  <c r="Q702" i="144" s="1"/>
  <c r="R702" i="79" s="1"/>
  <c r="O911" i="144"/>
  <c r="P911" i="144" s="1"/>
  <c r="Q911" i="144" s="1"/>
  <c r="R911" i="79" s="1"/>
  <c r="O183" i="144"/>
  <c r="P183" i="144" s="1"/>
  <c r="Q183" i="144" s="1"/>
  <c r="R183" i="79" s="1"/>
  <c r="O981" i="144"/>
  <c r="P981" i="144" s="1"/>
  <c r="Q981" i="144" s="1"/>
  <c r="R981" i="79" s="1"/>
  <c r="O156" i="144"/>
  <c r="P156" i="144" s="1"/>
  <c r="Q156" i="144" s="1"/>
  <c r="R156" i="79" s="1"/>
  <c r="O949" i="144"/>
  <c r="P949" i="144" s="1"/>
  <c r="Q949" i="144" s="1"/>
  <c r="R949" i="79" s="1"/>
  <c r="O359" i="144"/>
  <c r="P359" i="144" s="1"/>
  <c r="Q359" i="144" s="1"/>
  <c r="R359" i="79" s="1"/>
  <c r="O640" i="144"/>
  <c r="P640" i="144" s="1"/>
  <c r="Q640" i="144" s="1"/>
  <c r="R640" i="79" s="1"/>
  <c r="O28" i="144"/>
  <c r="P28" i="144" s="1"/>
  <c r="Q28" i="144" s="1"/>
  <c r="R28" i="79" s="1"/>
  <c r="O614" i="144"/>
  <c r="P614" i="144" s="1"/>
  <c r="Q614" i="144" s="1"/>
  <c r="R614" i="79" s="1"/>
  <c r="O676" i="144"/>
  <c r="P676" i="144" s="1"/>
  <c r="Q676" i="144" s="1"/>
  <c r="R676" i="79" s="1"/>
  <c r="O914" i="144"/>
  <c r="P914" i="144" s="1"/>
  <c r="Q914" i="144" s="1"/>
  <c r="R914" i="79" s="1"/>
  <c r="O1005" i="144"/>
  <c r="P1005" i="144" s="1"/>
  <c r="Q1005" i="144" s="1"/>
  <c r="R1005" i="79" s="1"/>
  <c r="O833" i="144"/>
  <c r="P833" i="144" s="1"/>
  <c r="Q833" i="144" s="1"/>
  <c r="R833" i="79" s="1"/>
  <c r="O68" i="144"/>
  <c r="P68" i="144" s="1"/>
  <c r="Q68" i="144" s="1"/>
  <c r="R68" i="79" s="1"/>
  <c r="O168" i="144"/>
  <c r="P168" i="144" s="1"/>
  <c r="Q168" i="144" s="1"/>
  <c r="R168" i="79" s="1"/>
  <c r="O492" i="144"/>
  <c r="P492" i="144" s="1"/>
  <c r="Q492" i="144" s="1"/>
  <c r="R492" i="79" s="1"/>
  <c r="O509" i="144"/>
  <c r="P509" i="144" s="1"/>
  <c r="Q509" i="144" s="1"/>
  <c r="R509" i="79" s="1"/>
  <c r="O478" i="144"/>
  <c r="P478" i="144" s="1"/>
  <c r="Q478" i="144" s="1"/>
  <c r="R478" i="79" s="1"/>
  <c r="O115" i="144"/>
  <c r="P115" i="144" s="1"/>
  <c r="Q115" i="144" s="1"/>
  <c r="R115" i="79" s="1"/>
  <c r="O229" i="144"/>
  <c r="P229" i="144" s="1"/>
  <c r="Q229" i="144" s="1"/>
  <c r="R229" i="79" s="1"/>
  <c r="O486" i="144"/>
  <c r="P486" i="144" s="1"/>
  <c r="Q486" i="144" s="1"/>
  <c r="R486" i="79" s="1"/>
  <c r="O263" i="144"/>
  <c r="P263" i="144" s="1"/>
  <c r="Q263" i="144" s="1"/>
  <c r="R263" i="79" s="1"/>
  <c r="O683" i="144"/>
  <c r="P683" i="144" s="1"/>
  <c r="Q683" i="144" s="1"/>
  <c r="R683" i="79" s="1"/>
  <c r="O1000" i="144"/>
  <c r="P1000" i="144" s="1"/>
  <c r="Q1000" i="144" s="1"/>
  <c r="R1000" i="79" s="1"/>
  <c r="O510" i="144"/>
  <c r="P510" i="144" s="1"/>
  <c r="Q510" i="144" s="1"/>
  <c r="R510" i="79" s="1"/>
  <c r="O381" i="144"/>
  <c r="P381" i="144" s="1"/>
  <c r="Q381" i="144" s="1"/>
  <c r="R381" i="79" s="1"/>
  <c r="O347" i="144"/>
  <c r="P347" i="144" s="1"/>
  <c r="Q347" i="144" s="1"/>
  <c r="R347" i="79" s="1"/>
  <c r="O86" i="144"/>
  <c r="P86" i="144" s="1"/>
  <c r="Q86" i="144" s="1"/>
  <c r="R86" i="79" s="1"/>
  <c r="O20" i="144"/>
  <c r="P20" i="144" s="1"/>
  <c r="Q20" i="144" s="1"/>
  <c r="R20" i="79" s="1"/>
  <c r="O307" i="144"/>
  <c r="P307" i="144" s="1"/>
  <c r="Q307" i="144" s="1"/>
  <c r="R307" i="79" s="1"/>
  <c r="O267" i="144"/>
  <c r="P267" i="144" s="1"/>
  <c r="Q267" i="144" s="1"/>
  <c r="R267" i="79" s="1"/>
  <c r="O130" i="144"/>
  <c r="P130" i="144" s="1"/>
  <c r="Q130" i="144" s="1"/>
  <c r="R130" i="79" s="1"/>
  <c r="O694" i="144"/>
  <c r="P694" i="144" s="1"/>
  <c r="Q694" i="144" s="1"/>
  <c r="R694" i="79" s="1"/>
  <c r="O427" i="144"/>
  <c r="P427" i="144" s="1"/>
  <c r="Q427" i="144" s="1"/>
  <c r="R427" i="79" s="1"/>
  <c r="O969" i="144"/>
  <c r="P969" i="144" s="1"/>
  <c r="Q969" i="144" s="1"/>
  <c r="R969" i="79" s="1"/>
  <c r="O41" i="144"/>
  <c r="P41" i="144" s="1"/>
  <c r="Q41" i="144" s="1"/>
  <c r="R41" i="79" s="1"/>
  <c r="O251" i="144"/>
  <c r="P251" i="144" s="1"/>
  <c r="Q251" i="144" s="1"/>
  <c r="R251" i="79" s="1"/>
  <c r="O764" i="144"/>
  <c r="P764" i="144" s="1"/>
  <c r="Q764" i="144" s="1"/>
  <c r="R764" i="79" s="1"/>
  <c r="O1011" i="144"/>
  <c r="P1011" i="144" s="1"/>
  <c r="Q1011" i="144" s="1"/>
  <c r="R1011" i="79" s="1"/>
  <c r="O612" i="144"/>
  <c r="P612" i="144" s="1"/>
  <c r="Q612" i="144" s="1"/>
  <c r="R612" i="79" s="1"/>
  <c r="O390" i="144"/>
  <c r="P390" i="144" s="1"/>
  <c r="Q390" i="144" s="1"/>
  <c r="R390" i="79" s="1"/>
  <c r="O936" i="144"/>
  <c r="P936" i="144" s="1"/>
  <c r="Q936" i="144" s="1"/>
  <c r="R936" i="79" s="1"/>
  <c r="O221" i="144"/>
  <c r="P221" i="144" s="1"/>
  <c r="Q221" i="144" s="1"/>
  <c r="R221" i="79" s="1"/>
  <c r="O548" i="144"/>
  <c r="P548" i="144" s="1"/>
  <c r="Q548" i="144" s="1"/>
  <c r="R548" i="79" s="1"/>
  <c r="O147" i="144"/>
  <c r="P147" i="144" s="1"/>
  <c r="Q147" i="144" s="1"/>
  <c r="R147" i="79" s="1"/>
  <c r="O434" i="144"/>
  <c r="P434" i="144" s="1"/>
  <c r="Q434" i="144" s="1"/>
  <c r="R434" i="79" s="1"/>
  <c r="O145" i="144"/>
  <c r="P145" i="144" s="1"/>
  <c r="Q145" i="144" s="1"/>
  <c r="R145" i="79" s="1"/>
  <c r="O269" i="144"/>
  <c r="P269" i="144" s="1"/>
  <c r="Q269" i="144" s="1"/>
  <c r="R269" i="79" s="1"/>
  <c r="O604" i="144"/>
  <c r="P604" i="144" s="1"/>
  <c r="Q604" i="144" s="1"/>
  <c r="R604" i="79" s="1"/>
  <c r="O470" i="144"/>
  <c r="P470" i="144" s="1"/>
  <c r="Q470" i="144" s="1"/>
  <c r="R470" i="79" s="1"/>
  <c r="O846" i="144"/>
  <c r="P846" i="144" s="1"/>
  <c r="Q846" i="144" s="1"/>
  <c r="R846" i="79" s="1"/>
  <c r="O955" i="144"/>
  <c r="P955" i="144" s="1"/>
  <c r="Q955" i="144" s="1"/>
  <c r="R955" i="79" s="1"/>
  <c r="O559" i="144"/>
  <c r="P559" i="144" s="1"/>
  <c r="Q559" i="144" s="1"/>
  <c r="R559" i="79" s="1"/>
  <c r="O607" i="144"/>
  <c r="P607" i="144" s="1"/>
  <c r="Q607" i="144" s="1"/>
  <c r="R607" i="79" s="1"/>
  <c r="O192" i="144"/>
  <c r="P192" i="144" s="1"/>
  <c r="Q192" i="144" s="1"/>
  <c r="R192" i="79" s="1"/>
  <c r="O530" i="144"/>
  <c r="P530" i="144" s="1"/>
  <c r="Q530" i="144" s="1"/>
  <c r="R530" i="79" s="1"/>
  <c r="O531" i="144"/>
  <c r="P531" i="144" s="1"/>
  <c r="Q531" i="144" s="1"/>
  <c r="R531" i="79" s="1"/>
  <c r="O715" i="144"/>
  <c r="P715" i="144" s="1"/>
  <c r="Q715" i="144" s="1"/>
  <c r="R715" i="79" s="1"/>
  <c r="O853" i="144"/>
  <c r="P853" i="144" s="1"/>
  <c r="Q853" i="144" s="1"/>
  <c r="R853" i="79" s="1"/>
  <c r="O571" i="144"/>
  <c r="P571" i="144" s="1"/>
  <c r="Q571" i="144" s="1"/>
  <c r="R571" i="79" s="1"/>
  <c r="O829" i="144"/>
  <c r="P829" i="144" s="1"/>
  <c r="Q829" i="144" s="1"/>
  <c r="R829" i="79" s="1"/>
  <c r="O76" i="144"/>
  <c r="P76" i="144" s="1"/>
  <c r="Q76" i="144" s="1"/>
  <c r="R76" i="79" s="1"/>
  <c r="O389" i="144"/>
  <c r="P389" i="144" s="1"/>
  <c r="Q389" i="144" s="1"/>
  <c r="R389" i="79" s="1"/>
  <c r="O761" i="144"/>
  <c r="P761" i="144" s="1"/>
  <c r="Q761" i="144" s="1"/>
  <c r="R761" i="79" s="1"/>
  <c r="O628" i="144"/>
  <c r="P628" i="144" s="1"/>
  <c r="Q628" i="144" s="1"/>
  <c r="R628" i="79" s="1"/>
  <c r="O352" i="144"/>
  <c r="P352" i="144" s="1"/>
  <c r="Q352" i="144" s="1"/>
  <c r="R352" i="79" s="1"/>
  <c r="O852" i="144"/>
  <c r="P852" i="144" s="1"/>
  <c r="Q852" i="144" s="1"/>
  <c r="R852" i="79" s="1"/>
  <c r="O64" i="144"/>
  <c r="P64" i="144" s="1"/>
  <c r="Q64" i="144" s="1"/>
  <c r="R64" i="79" s="1"/>
  <c r="O349" i="144"/>
  <c r="P349" i="144" s="1"/>
  <c r="Q349" i="144" s="1"/>
  <c r="R349" i="79" s="1"/>
  <c r="O719" i="144"/>
  <c r="P719" i="144" s="1"/>
  <c r="Q719" i="144" s="1"/>
  <c r="R719" i="79" s="1"/>
  <c r="O668" i="144"/>
  <c r="P668" i="144" s="1"/>
  <c r="Q668" i="144" s="1"/>
  <c r="R668" i="79" s="1"/>
  <c r="O140" i="144"/>
  <c r="P140" i="144" s="1"/>
  <c r="Q140" i="144" s="1"/>
  <c r="R140" i="79" s="1"/>
  <c r="O232" i="144"/>
  <c r="P232" i="144" s="1"/>
  <c r="Q232" i="144" s="1"/>
  <c r="R232" i="79" s="1"/>
  <c r="O787" i="144"/>
  <c r="P787" i="144" s="1"/>
  <c r="Q787" i="144" s="1"/>
  <c r="R787" i="79" s="1"/>
  <c r="O999" i="144"/>
  <c r="P999" i="144" s="1"/>
  <c r="Q999" i="144" s="1"/>
  <c r="R999" i="79" s="1"/>
  <c r="O851" i="144"/>
  <c r="P851" i="144" s="1"/>
  <c r="Q851" i="144" s="1"/>
  <c r="R851" i="79" s="1"/>
  <c r="O529" i="144"/>
  <c r="P529" i="144" s="1"/>
  <c r="Q529" i="144" s="1"/>
  <c r="R529" i="79" s="1"/>
  <c r="O712" i="144"/>
  <c r="P712" i="144" s="1"/>
  <c r="Q712" i="144" s="1"/>
  <c r="R712" i="79" s="1"/>
  <c r="O211" i="144"/>
  <c r="P211" i="144" s="1"/>
  <c r="Q211" i="144" s="1"/>
  <c r="R211" i="79" s="1"/>
  <c r="O888" i="144"/>
  <c r="P888" i="144" s="1"/>
  <c r="Q888" i="144" s="1"/>
  <c r="R888" i="79" s="1"/>
  <c r="O48" i="144"/>
  <c r="P48" i="144" s="1"/>
  <c r="Q48" i="144" s="1"/>
  <c r="R48" i="79" s="1"/>
  <c r="O456" i="144"/>
  <c r="P456" i="144" s="1"/>
  <c r="Q456" i="144" s="1"/>
  <c r="R456" i="79" s="1"/>
  <c r="O644" i="144"/>
  <c r="P644" i="144" s="1"/>
  <c r="Q644" i="144" s="1"/>
  <c r="R644" i="79" s="1"/>
  <c r="O638" i="144"/>
  <c r="P638" i="144" s="1"/>
  <c r="Q638" i="144" s="1"/>
  <c r="R638" i="79" s="1"/>
  <c r="O875" i="144"/>
  <c r="P875" i="144" s="1"/>
  <c r="Q875" i="144" s="1"/>
  <c r="R875" i="79" s="1"/>
  <c r="O742" i="144"/>
  <c r="P742" i="144" s="1"/>
  <c r="Q742" i="144" s="1"/>
  <c r="R742" i="79" s="1"/>
  <c r="O641" i="144"/>
  <c r="P641" i="144" s="1"/>
  <c r="Q641" i="144" s="1"/>
  <c r="R641" i="79" s="1"/>
  <c r="O625" i="144"/>
  <c r="P625" i="144" s="1"/>
  <c r="Q625" i="144" s="1"/>
  <c r="R625" i="79" s="1"/>
  <c r="O296" i="144"/>
  <c r="P296" i="144" s="1"/>
  <c r="Q296" i="144" s="1"/>
  <c r="R296" i="79" s="1"/>
  <c r="O608" i="144"/>
  <c r="P608" i="144" s="1"/>
  <c r="Q608" i="144" s="1"/>
  <c r="R608" i="79" s="1"/>
  <c r="O989" i="144"/>
  <c r="P989" i="144" s="1"/>
  <c r="Q989" i="144" s="1"/>
  <c r="R989" i="79" s="1"/>
  <c r="O659" i="144"/>
  <c r="P659" i="144" s="1"/>
  <c r="Q659" i="144" s="1"/>
  <c r="R659" i="79" s="1"/>
  <c r="O129" i="144"/>
  <c r="P129" i="144" s="1"/>
  <c r="Q129" i="144" s="1"/>
  <c r="R129" i="79" s="1"/>
  <c r="O231" i="144"/>
  <c r="P231" i="144" s="1"/>
  <c r="Q231" i="144" s="1"/>
  <c r="R231" i="79" s="1"/>
  <c r="O215" i="144"/>
  <c r="P215" i="144" s="1"/>
  <c r="Q215" i="144" s="1"/>
  <c r="R215" i="79" s="1"/>
  <c r="O791" i="144"/>
  <c r="P791" i="144" s="1"/>
  <c r="Q791" i="144" s="1"/>
  <c r="R791" i="79" s="1"/>
  <c r="O214" i="144"/>
  <c r="P214" i="144" s="1"/>
  <c r="Q214" i="144" s="1"/>
  <c r="R214" i="79" s="1"/>
  <c r="O535" i="144"/>
  <c r="P535" i="144" s="1"/>
  <c r="Q535" i="144" s="1"/>
  <c r="R535" i="79" s="1"/>
  <c r="O551" i="144"/>
  <c r="P551" i="144" s="1"/>
  <c r="Q551" i="144" s="1"/>
  <c r="R551" i="79" s="1"/>
  <c r="O783" i="144"/>
  <c r="P783" i="144" s="1"/>
  <c r="Q783" i="144" s="1"/>
  <c r="R783" i="79" s="1"/>
  <c r="O344" i="144"/>
  <c r="P344" i="144" s="1"/>
  <c r="Q344" i="144" s="1"/>
  <c r="R344" i="79" s="1"/>
  <c r="O550" i="144"/>
  <c r="P550" i="144" s="1"/>
  <c r="Q550" i="144" s="1"/>
  <c r="R550" i="79" s="1"/>
  <c r="O844" i="144"/>
  <c r="P844" i="144" s="1"/>
  <c r="Q844" i="144" s="1"/>
  <c r="R844" i="79" s="1"/>
  <c r="O552" i="144"/>
  <c r="P552" i="144" s="1"/>
  <c r="Q552" i="144" s="1"/>
  <c r="R552" i="79" s="1"/>
  <c r="O396" i="144"/>
  <c r="P396" i="144" s="1"/>
  <c r="Q396" i="144" s="1"/>
  <c r="R396" i="79" s="1"/>
  <c r="O637" i="144"/>
  <c r="P637" i="144" s="1"/>
  <c r="Q637" i="144" s="1"/>
  <c r="R637" i="79" s="1"/>
  <c r="O70" i="144"/>
  <c r="P70" i="144" s="1"/>
  <c r="Q70" i="144" s="1"/>
  <c r="R70" i="79" s="1"/>
  <c r="O151" i="144"/>
  <c r="P151" i="144" s="1"/>
  <c r="Q151" i="144" s="1"/>
  <c r="R151" i="79" s="1"/>
  <c r="O988" i="144"/>
  <c r="P988" i="144" s="1"/>
  <c r="Q988" i="144" s="1"/>
  <c r="R988" i="79" s="1"/>
  <c r="O705" i="144"/>
  <c r="P705" i="144" s="1"/>
  <c r="Q705" i="144" s="1"/>
  <c r="R705" i="79" s="1"/>
  <c r="O980" i="144"/>
  <c r="P980" i="144" s="1"/>
  <c r="Q980" i="144" s="1"/>
  <c r="R980" i="79" s="1"/>
  <c r="O713" i="144"/>
  <c r="P713" i="144" s="1"/>
  <c r="Q713" i="144" s="1"/>
  <c r="R713" i="79" s="1"/>
  <c r="O84" i="144"/>
  <c r="P84" i="144" s="1"/>
  <c r="Q84" i="144" s="1"/>
  <c r="R84" i="79" s="1"/>
  <c r="O422" i="144"/>
  <c r="P422" i="144" s="1"/>
  <c r="Q422" i="144" s="1"/>
  <c r="R422" i="79" s="1"/>
  <c r="O235" i="144"/>
  <c r="P235" i="144" s="1"/>
  <c r="Q235" i="144" s="1"/>
  <c r="R235" i="79" s="1"/>
  <c r="O662" i="144"/>
  <c r="P662" i="144" s="1"/>
  <c r="Q662" i="144" s="1"/>
  <c r="R662" i="79" s="1"/>
  <c r="O774" i="144"/>
  <c r="P774" i="144" s="1"/>
  <c r="Q774" i="144" s="1"/>
  <c r="R774" i="79" s="1"/>
  <c r="O393" i="144"/>
  <c r="P393" i="144" s="1"/>
  <c r="Q393" i="144" s="1"/>
  <c r="R393" i="79" s="1"/>
  <c r="O117" i="144"/>
  <c r="P117" i="144" s="1"/>
  <c r="Q117" i="144" s="1"/>
  <c r="R117" i="79" s="1"/>
  <c r="O416" i="144"/>
  <c r="P416" i="144" s="1"/>
  <c r="Q416" i="144" s="1"/>
  <c r="R416" i="79" s="1"/>
  <c r="O126" i="144"/>
  <c r="P126" i="144" s="1"/>
  <c r="Q126" i="144" s="1"/>
  <c r="R126" i="79" s="1"/>
  <c r="O376" i="144"/>
  <c r="P376" i="144" s="1"/>
  <c r="Q376" i="144" s="1"/>
  <c r="R376" i="79" s="1"/>
  <c r="O808" i="144"/>
  <c r="P808" i="144" s="1"/>
  <c r="Q808" i="144" s="1"/>
  <c r="R808" i="79" s="1"/>
  <c r="O658" i="144"/>
  <c r="P658" i="144" s="1"/>
  <c r="Q658" i="144" s="1"/>
  <c r="R658" i="79" s="1"/>
  <c r="O373" i="144"/>
  <c r="P373" i="144" s="1"/>
  <c r="Q373" i="144" s="1"/>
  <c r="R373" i="79" s="1"/>
  <c r="O245" i="144"/>
  <c r="P245" i="144" s="1"/>
  <c r="Q245" i="144" s="1"/>
  <c r="R245" i="79" s="1"/>
  <c r="O278" i="144"/>
  <c r="P278" i="144" s="1"/>
  <c r="Q278" i="144" s="1"/>
  <c r="R278" i="79" s="1"/>
  <c r="O268" i="144"/>
  <c r="P268" i="144" s="1"/>
  <c r="Q268" i="144" s="1"/>
  <c r="R268" i="79" s="1"/>
  <c r="O964" i="144"/>
  <c r="P964" i="144" s="1"/>
  <c r="Q964" i="144" s="1"/>
  <c r="R964" i="79" s="1"/>
  <c r="O708" i="144"/>
  <c r="P708" i="144" s="1"/>
  <c r="Q708" i="144" s="1"/>
  <c r="R708" i="79" s="1"/>
  <c r="O190" i="144"/>
  <c r="P190" i="144" s="1"/>
  <c r="Q190" i="144" s="1"/>
  <c r="R190" i="79" s="1"/>
  <c r="O710" i="144"/>
  <c r="P710" i="144" s="1"/>
  <c r="Q710" i="144" s="1"/>
  <c r="R710" i="79" s="1"/>
  <c r="O975" i="144"/>
  <c r="P975" i="144" s="1"/>
  <c r="Q975" i="144" s="1"/>
  <c r="R975" i="79" s="1"/>
  <c r="O857" i="144"/>
  <c r="P857" i="144" s="1"/>
  <c r="Q857" i="144" s="1"/>
  <c r="R857" i="79" s="1"/>
  <c r="O96" i="144"/>
  <c r="P96" i="144" s="1"/>
  <c r="Q96" i="144" s="1"/>
  <c r="R96" i="79" s="1"/>
  <c r="O341" i="144"/>
  <c r="P341" i="144" s="1"/>
  <c r="Q341" i="144" s="1"/>
  <c r="R341" i="79" s="1"/>
  <c r="O137" i="144"/>
  <c r="P137" i="144" s="1"/>
  <c r="Q137" i="144" s="1"/>
  <c r="R137" i="79" s="1"/>
  <c r="O983" i="144"/>
  <c r="P983" i="144" s="1"/>
  <c r="Q983" i="144" s="1"/>
  <c r="R983" i="79" s="1"/>
  <c r="O809" i="144"/>
  <c r="P809" i="144" s="1"/>
  <c r="Q809" i="144" s="1"/>
  <c r="R809" i="79" s="1"/>
  <c r="O528" i="144"/>
  <c r="P528" i="144" s="1"/>
  <c r="Q528" i="144" s="1"/>
  <c r="R528" i="79" s="1"/>
  <c r="O898" i="144"/>
  <c r="P898" i="144" s="1"/>
  <c r="Q898" i="144" s="1"/>
  <c r="R898" i="79" s="1"/>
  <c r="O739" i="144"/>
  <c r="P739" i="144" s="1"/>
  <c r="Q739" i="144" s="1"/>
  <c r="R739" i="79" s="1"/>
  <c r="O159" i="144"/>
  <c r="P159" i="144" s="1"/>
  <c r="Q159" i="144" s="1"/>
  <c r="R159" i="79" s="1"/>
  <c r="O557" i="144"/>
  <c r="P557" i="144" s="1"/>
  <c r="Q557" i="144" s="1"/>
  <c r="R557" i="79" s="1"/>
  <c r="O554" i="144"/>
  <c r="P554" i="144" s="1"/>
  <c r="Q554" i="144" s="1"/>
  <c r="R554" i="79" s="1"/>
  <c r="O79" i="144"/>
  <c r="P79" i="144" s="1"/>
  <c r="Q79" i="144" s="1"/>
  <c r="R79" i="79" s="1"/>
  <c r="O323" i="144"/>
  <c r="P323" i="144" s="1"/>
  <c r="Q323" i="144" s="1"/>
  <c r="R323" i="79" s="1"/>
  <c r="O489" i="144"/>
  <c r="P489" i="144" s="1"/>
  <c r="Q489" i="144" s="1"/>
  <c r="R489" i="79" s="1"/>
  <c r="O611" i="144"/>
  <c r="P611" i="144" s="1"/>
  <c r="Q611" i="144" s="1"/>
  <c r="R611" i="79" s="1"/>
  <c r="O865" i="144"/>
  <c r="P865" i="144" s="1"/>
  <c r="Q865" i="144" s="1"/>
  <c r="R865" i="79" s="1"/>
  <c r="O417" i="144"/>
  <c r="P417" i="144" s="1"/>
  <c r="Q417" i="144" s="1"/>
  <c r="R417" i="79" s="1"/>
  <c r="O544" i="144"/>
  <c r="P544" i="144" s="1"/>
  <c r="Q544" i="144" s="1"/>
  <c r="R544" i="79" s="1"/>
  <c r="O534" i="144"/>
  <c r="P534" i="144" s="1"/>
  <c r="Q534" i="144" s="1"/>
  <c r="R534" i="79" s="1"/>
  <c r="O384" i="144"/>
  <c r="P384" i="144" s="1"/>
  <c r="Q384" i="144" s="1"/>
  <c r="R384" i="79" s="1"/>
  <c r="O850" i="144"/>
  <c r="P850" i="144" s="1"/>
  <c r="Q850" i="144" s="1"/>
  <c r="R850" i="79" s="1"/>
  <c r="O542" i="144"/>
  <c r="P542" i="144" s="1"/>
  <c r="Q542" i="144" s="1"/>
  <c r="R542" i="79" s="1"/>
  <c r="O782" i="144"/>
  <c r="P782" i="144" s="1"/>
  <c r="Q782" i="144" s="1"/>
  <c r="R782" i="79" s="1"/>
  <c r="O491" i="144"/>
  <c r="P491" i="144" s="1"/>
  <c r="Q491" i="144" s="1"/>
  <c r="R491" i="79" s="1"/>
  <c r="O261" i="144"/>
  <c r="P261" i="144" s="1"/>
  <c r="Q261" i="144" s="1"/>
  <c r="R261" i="79" s="1"/>
  <c r="O978" i="144"/>
  <c r="P978" i="144" s="1"/>
  <c r="Q978" i="144" s="1"/>
  <c r="R978" i="79" s="1"/>
  <c r="O876" i="144"/>
  <c r="P876" i="144" s="1"/>
  <c r="Q876" i="144" s="1"/>
  <c r="R876" i="79" s="1"/>
  <c r="O745" i="144"/>
  <c r="P745" i="144" s="1"/>
  <c r="Q745" i="144" s="1"/>
  <c r="R745" i="79" s="1"/>
  <c r="O484" i="144"/>
  <c r="P484" i="144" s="1"/>
  <c r="Q484" i="144" s="1"/>
  <c r="R484" i="79" s="1"/>
  <c r="O785" i="144"/>
  <c r="P785" i="144" s="1"/>
  <c r="Q785" i="144" s="1"/>
  <c r="R785" i="79" s="1"/>
  <c r="O59" i="144"/>
  <c r="P59" i="144" s="1"/>
  <c r="Q59" i="144" s="1"/>
  <c r="R59" i="79" s="1"/>
  <c r="O149" i="144"/>
  <c r="P149" i="144" s="1"/>
  <c r="Q149" i="144" s="1"/>
  <c r="R149" i="79" s="1"/>
  <c r="O714" i="144"/>
  <c r="P714" i="144" s="1"/>
  <c r="Q714" i="144" s="1"/>
  <c r="R714" i="79" s="1"/>
  <c r="O966" i="144"/>
  <c r="P966" i="144" s="1"/>
  <c r="Q966" i="144" s="1"/>
  <c r="R966" i="79" s="1"/>
  <c r="O66" i="144"/>
  <c r="P66" i="144" s="1"/>
  <c r="Q66" i="144" s="1"/>
  <c r="R66" i="79" s="1"/>
  <c r="O885" i="144"/>
  <c r="P885" i="144" s="1"/>
  <c r="Q885" i="144" s="1"/>
  <c r="R885" i="79" s="1"/>
  <c r="O647" i="144"/>
  <c r="P647" i="144" s="1"/>
  <c r="Q647" i="144" s="1"/>
  <c r="R647" i="79" s="1"/>
  <c r="O153" i="144"/>
  <c r="P153" i="144" s="1"/>
  <c r="Q153" i="144" s="1"/>
  <c r="R153" i="79" s="1"/>
  <c r="O933" i="144"/>
  <c r="P933" i="144" s="1"/>
  <c r="Q933" i="144" s="1"/>
  <c r="R933" i="79" s="1"/>
  <c r="O312" i="144"/>
  <c r="P312" i="144" s="1"/>
  <c r="Q312" i="144" s="1"/>
  <c r="R312" i="79" s="1"/>
  <c r="O311" i="144"/>
  <c r="P311" i="144" s="1"/>
  <c r="Q311" i="144" s="1"/>
  <c r="R311" i="79" s="1"/>
  <c r="O276" i="144"/>
  <c r="P276" i="144" s="1"/>
  <c r="Q276" i="144" s="1"/>
  <c r="R276" i="79" s="1"/>
  <c r="O447" i="144"/>
  <c r="P447" i="144" s="1"/>
  <c r="Q447" i="144" s="1"/>
  <c r="R447" i="79" s="1"/>
  <c r="O47" i="144"/>
  <c r="P47" i="144" s="1"/>
  <c r="Q47" i="144" s="1"/>
  <c r="R47" i="79" s="1"/>
  <c r="O917" i="144"/>
  <c r="P917" i="144" s="1"/>
  <c r="Q917" i="144" s="1"/>
  <c r="R917" i="79" s="1"/>
  <c r="O621" i="144"/>
  <c r="P621" i="144" s="1"/>
  <c r="Q621" i="144" s="1"/>
  <c r="R621" i="79" s="1"/>
  <c r="O583" i="144"/>
  <c r="P583" i="144" s="1"/>
  <c r="Q583" i="144" s="1"/>
  <c r="R583" i="79" s="1"/>
  <c r="O789" i="144"/>
  <c r="P789" i="144" s="1"/>
  <c r="Q789" i="144" s="1"/>
  <c r="R789" i="79" s="1"/>
  <c r="O277" i="144"/>
  <c r="P277" i="144" s="1"/>
  <c r="Q277" i="144" s="1"/>
  <c r="R277" i="79" s="1"/>
  <c r="O643" i="144"/>
  <c r="P643" i="144" s="1"/>
  <c r="Q643" i="144" s="1"/>
  <c r="R643" i="79" s="1"/>
  <c r="O881" i="144"/>
  <c r="P881" i="144" s="1"/>
  <c r="Q881" i="144" s="1"/>
  <c r="R881" i="79" s="1"/>
  <c r="O217" i="144"/>
  <c r="P217" i="144" s="1"/>
  <c r="Q217" i="144" s="1"/>
  <c r="R217" i="79" s="1"/>
  <c r="O265" i="144"/>
  <c r="P265" i="144" s="1"/>
  <c r="Q265" i="144" s="1"/>
  <c r="R265" i="79" s="1"/>
  <c r="O378" i="144"/>
  <c r="P378" i="144" s="1"/>
  <c r="Q378" i="144" s="1"/>
  <c r="R378" i="79" s="1"/>
  <c r="O606" i="144"/>
  <c r="P606" i="144" s="1"/>
  <c r="Q606" i="144" s="1"/>
  <c r="R606" i="79" s="1"/>
  <c r="O200" i="144"/>
  <c r="P200" i="144" s="1"/>
  <c r="Q200" i="144" s="1"/>
  <c r="R200" i="79" s="1"/>
  <c r="O863" i="144"/>
  <c r="P863" i="144" s="1"/>
  <c r="Q863" i="144" s="1"/>
  <c r="R863" i="79" s="1"/>
  <c r="O185" i="144"/>
  <c r="P185" i="144" s="1"/>
  <c r="Q185" i="144" s="1"/>
  <c r="R185" i="79" s="1"/>
  <c r="O513" i="144"/>
  <c r="P513" i="144" s="1"/>
  <c r="Q513" i="144" s="1"/>
  <c r="R513" i="79" s="1"/>
  <c r="O177" i="144"/>
  <c r="P177" i="144" s="1"/>
  <c r="Q177" i="144" s="1"/>
  <c r="R177" i="79" s="1"/>
  <c r="O678" i="144"/>
  <c r="P678" i="144" s="1"/>
  <c r="Q678" i="144" s="1"/>
  <c r="R678" i="79" s="1"/>
  <c r="O718" i="144"/>
  <c r="P718" i="144" s="1"/>
  <c r="Q718" i="144" s="1"/>
  <c r="R718" i="79" s="1"/>
  <c r="O615" i="144"/>
  <c r="P615" i="144" s="1"/>
  <c r="Q615" i="144" s="1"/>
  <c r="R615" i="79" s="1"/>
  <c r="O355" i="144"/>
  <c r="P355" i="144" s="1"/>
  <c r="Q355" i="144" s="1"/>
  <c r="R355" i="79" s="1"/>
  <c r="O426" i="144"/>
  <c r="P426" i="144" s="1"/>
  <c r="Q426" i="144" s="1"/>
  <c r="R426" i="79" s="1"/>
  <c r="O228" i="144"/>
  <c r="P228" i="144" s="1"/>
  <c r="Q228" i="144" s="1"/>
  <c r="R228" i="79" s="1"/>
  <c r="O816" i="144"/>
  <c r="P816" i="144" s="1"/>
  <c r="Q816" i="144" s="1"/>
  <c r="R816" i="79" s="1"/>
  <c r="O55" i="144"/>
  <c r="P55" i="144" s="1"/>
  <c r="Q55" i="144" s="1"/>
  <c r="R55" i="79" s="1"/>
  <c r="O740" i="144"/>
  <c r="P740" i="144" s="1"/>
  <c r="Q740" i="144" s="1"/>
  <c r="R740" i="79" s="1"/>
  <c r="O253" i="144"/>
  <c r="P253" i="144" s="1"/>
  <c r="Q253" i="144" s="1"/>
  <c r="R253" i="79" s="1"/>
  <c r="O897" i="144"/>
  <c r="P897" i="144" s="1"/>
  <c r="Q897" i="144" s="1"/>
  <c r="R897" i="79" s="1"/>
  <c r="O420" i="144"/>
  <c r="P420" i="144" s="1"/>
  <c r="Q420" i="144" s="1"/>
  <c r="R420" i="79" s="1"/>
  <c r="O561" i="144"/>
  <c r="P561" i="144" s="1"/>
  <c r="Q561" i="144" s="1"/>
  <c r="R561" i="79" s="1"/>
  <c r="O727" i="144"/>
  <c r="P727" i="144" s="1"/>
  <c r="Q727" i="144" s="1"/>
  <c r="R727" i="79" s="1"/>
  <c r="O409" i="144"/>
  <c r="P409" i="144" s="1"/>
  <c r="Q409" i="144" s="1"/>
  <c r="R409" i="79" s="1"/>
  <c r="O230" i="144"/>
  <c r="P230" i="144" s="1"/>
  <c r="Q230" i="144" s="1"/>
  <c r="R230" i="79" s="1"/>
  <c r="O765" i="144"/>
  <c r="P765" i="144" s="1"/>
  <c r="Q765" i="144" s="1"/>
  <c r="R765" i="79" s="1"/>
  <c r="O16" i="144"/>
  <c r="P16" i="144" s="1"/>
  <c r="Q16" i="144" s="1"/>
  <c r="R16" i="79" s="1"/>
  <c r="AI16" i="79" s="1"/>
  <c r="O287" i="144"/>
  <c r="P287" i="144" s="1"/>
  <c r="Q287" i="144" s="1"/>
  <c r="R287" i="79" s="1"/>
  <c r="O910" i="144"/>
  <c r="P910" i="144" s="1"/>
  <c r="Q910" i="144" s="1"/>
  <c r="R910" i="79" s="1"/>
  <c r="O141" i="144"/>
  <c r="P141" i="144" s="1"/>
  <c r="Q141" i="144" s="1"/>
  <c r="R141" i="79" s="1"/>
  <c r="O358" i="144"/>
  <c r="P358" i="144" s="1"/>
  <c r="Q358" i="144" s="1"/>
  <c r="R358" i="79" s="1"/>
  <c r="O634" i="144"/>
  <c r="P634" i="144" s="1"/>
  <c r="Q634" i="144" s="1"/>
  <c r="R634" i="79" s="1"/>
  <c r="O673" i="144"/>
  <c r="P673" i="144" s="1"/>
  <c r="Q673" i="144" s="1"/>
  <c r="R673" i="79" s="1"/>
  <c r="O945" i="144"/>
  <c r="P945" i="144" s="1"/>
  <c r="Q945" i="144" s="1"/>
  <c r="R945" i="79" s="1"/>
  <c r="O939" i="144"/>
  <c r="P939" i="144" s="1"/>
  <c r="Q939" i="144" s="1"/>
  <c r="R939" i="79" s="1"/>
  <c r="O700" i="144"/>
  <c r="P700" i="144" s="1"/>
  <c r="Q700" i="144" s="1"/>
  <c r="R700" i="79" s="1"/>
  <c r="O25" i="144"/>
  <c r="P25" i="144" s="1"/>
  <c r="Q25" i="144" s="1"/>
  <c r="R25" i="79" s="1"/>
  <c r="O587" i="144"/>
  <c r="P587" i="144" s="1"/>
  <c r="Q587" i="144" s="1"/>
  <c r="R587" i="79" s="1"/>
  <c r="O402" i="144"/>
  <c r="P402" i="144" s="1"/>
  <c r="Q402" i="144" s="1"/>
  <c r="R402" i="79" s="1"/>
  <c r="O382" i="144"/>
  <c r="P382" i="144" s="1"/>
  <c r="Q382" i="144" s="1"/>
  <c r="R382" i="79" s="1"/>
  <c r="O167" i="144"/>
  <c r="P167" i="144" s="1"/>
  <c r="Q167" i="144" s="1"/>
  <c r="R167" i="79" s="1"/>
  <c r="O425" i="144"/>
  <c r="P425" i="144" s="1"/>
  <c r="Q425" i="144" s="1"/>
  <c r="R425" i="79" s="1"/>
  <c r="O414" i="144"/>
  <c r="P414" i="144" s="1"/>
  <c r="Q414" i="144" s="1"/>
  <c r="R414" i="79" s="1"/>
  <c r="O58" i="144"/>
  <c r="P58" i="144" s="1"/>
  <c r="Q58" i="144" s="1"/>
  <c r="R58" i="79" s="1"/>
  <c r="O547" i="144"/>
  <c r="P547" i="144" s="1"/>
  <c r="Q547" i="144" s="1"/>
  <c r="R547" i="79" s="1"/>
  <c r="O729" i="144"/>
  <c r="P729" i="144" s="1"/>
  <c r="Q729" i="144" s="1"/>
  <c r="R729" i="79" s="1"/>
  <c r="O696" i="144"/>
  <c r="P696" i="144" s="1"/>
  <c r="Q696" i="144" s="1"/>
  <c r="R696" i="79" s="1"/>
  <c r="O503" i="144"/>
  <c r="P503" i="144" s="1"/>
  <c r="Q503" i="144" s="1"/>
  <c r="R503" i="79" s="1"/>
  <c r="O750" i="144"/>
  <c r="P750" i="144" s="1"/>
  <c r="Q750" i="144" s="1"/>
  <c r="R750" i="79" s="1"/>
  <c r="O448" i="144"/>
  <c r="P448" i="144" s="1"/>
  <c r="Q448" i="144" s="1"/>
  <c r="R448" i="79" s="1"/>
  <c r="O98" i="144"/>
  <c r="P98" i="144" s="1"/>
  <c r="Q98" i="144" s="1"/>
  <c r="R98" i="79" s="1"/>
  <c r="O488" i="144"/>
  <c r="P488" i="144" s="1"/>
  <c r="Q488" i="144" s="1"/>
  <c r="R488" i="79" s="1"/>
  <c r="O440" i="144"/>
  <c r="P440" i="144" s="1"/>
  <c r="Q440" i="144" s="1"/>
  <c r="R440" i="79" s="1"/>
  <c r="O803" i="144"/>
  <c r="P803" i="144" s="1"/>
  <c r="Q803" i="144" s="1"/>
  <c r="R803" i="79" s="1"/>
  <c r="O299" i="144"/>
  <c r="P299" i="144" s="1"/>
  <c r="Q299" i="144" s="1"/>
  <c r="R299" i="79" s="1"/>
  <c r="O162" i="144"/>
  <c r="P162" i="144" s="1"/>
  <c r="Q162" i="144" s="1"/>
  <c r="R162" i="79" s="1"/>
  <c r="O775" i="144"/>
  <c r="P775" i="144" s="1"/>
  <c r="Q775" i="144" s="1"/>
  <c r="R775" i="79" s="1"/>
  <c r="O88" i="144"/>
  <c r="P88" i="144" s="1"/>
  <c r="Q88" i="144" s="1"/>
  <c r="R88" i="79" s="1"/>
  <c r="O539" i="144"/>
  <c r="P539" i="144" s="1"/>
  <c r="Q539" i="144" s="1"/>
  <c r="R539" i="79" s="1"/>
  <c r="O286" i="144"/>
  <c r="P286" i="144" s="1"/>
  <c r="Q286" i="144" s="1"/>
  <c r="R286" i="79" s="1"/>
  <c r="O236" i="144"/>
  <c r="P236" i="144" s="1"/>
  <c r="Q236" i="144" s="1"/>
  <c r="R236" i="79" s="1"/>
  <c r="O872" i="144"/>
  <c r="P872" i="144" s="1"/>
  <c r="Q872" i="144" s="1"/>
  <c r="R872" i="79" s="1"/>
  <c r="O302" i="144"/>
  <c r="P302" i="144" s="1"/>
  <c r="Q302" i="144" s="1"/>
  <c r="R302" i="79" s="1"/>
  <c r="O732" i="144"/>
  <c r="P732" i="144" s="1"/>
  <c r="Q732" i="144" s="1"/>
  <c r="R732" i="79" s="1"/>
  <c r="O778" i="144"/>
  <c r="P778" i="144" s="1"/>
  <c r="Q778" i="144" s="1"/>
  <c r="R778" i="79" s="1"/>
  <c r="O387" i="144"/>
  <c r="P387" i="144" s="1"/>
  <c r="Q387" i="144" s="1"/>
  <c r="R387" i="79" s="1"/>
  <c r="O31" i="144"/>
  <c r="P31" i="144" s="1"/>
  <c r="Q31" i="144" s="1"/>
  <c r="R31" i="79" s="1"/>
  <c r="O1013" i="144"/>
  <c r="P1013" i="144" s="1"/>
  <c r="Q1013" i="144" s="1"/>
  <c r="R1013" i="79" s="1"/>
  <c r="O722" i="144"/>
  <c r="P722" i="144" s="1"/>
  <c r="Q722" i="144" s="1"/>
  <c r="R722" i="79" s="1"/>
  <c r="O595" i="144"/>
  <c r="P595" i="144" s="1"/>
  <c r="Q595" i="144" s="1"/>
  <c r="R595" i="79" s="1"/>
  <c r="O756" i="144"/>
  <c r="P756" i="144" s="1"/>
  <c r="Q756" i="144" s="1"/>
  <c r="R756" i="79" s="1"/>
  <c r="O356" i="144"/>
  <c r="P356" i="144" s="1"/>
  <c r="Q356" i="144" s="1"/>
  <c r="R356" i="79" s="1"/>
  <c r="O692" i="144"/>
  <c r="P692" i="144" s="1"/>
  <c r="Q692" i="144" s="1"/>
  <c r="R692" i="79" s="1"/>
  <c r="O679" i="144"/>
  <c r="P679" i="144" s="1"/>
  <c r="Q679" i="144" s="1"/>
  <c r="R679" i="79" s="1"/>
  <c r="O591" i="144"/>
  <c r="P591" i="144" s="1"/>
  <c r="Q591" i="144" s="1"/>
  <c r="R591" i="79" s="1"/>
  <c r="O487" i="144"/>
  <c r="P487" i="144" s="1"/>
  <c r="Q487" i="144" s="1"/>
  <c r="R487" i="79" s="1"/>
  <c r="O579" i="144"/>
  <c r="P579" i="144" s="1"/>
  <c r="Q579" i="144" s="1"/>
  <c r="R579" i="79" s="1"/>
  <c r="O334" i="144"/>
  <c r="P334" i="144" s="1"/>
  <c r="Q334" i="144" s="1"/>
  <c r="R334" i="79" s="1"/>
  <c r="O841" i="144"/>
  <c r="P841" i="144" s="1"/>
  <c r="Q841" i="144" s="1"/>
  <c r="R841" i="79" s="1"/>
  <c r="O283" i="144"/>
  <c r="P283" i="144" s="1"/>
  <c r="Q283" i="144" s="1"/>
  <c r="R283" i="79" s="1"/>
  <c r="O839" i="144"/>
  <c r="P839" i="144" s="1"/>
  <c r="Q839" i="144" s="1"/>
  <c r="R839" i="79" s="1"/>
  <c r="O46" i="144"/>
  <c r="P46" i="144" s="1"/>
  <c r="Q46" i="144" s="1"/>
  <c r="R46" i="79" s="1"/>
  <c r="O238" i="144"/>
  <c r="P238" i="144" s="1"/>
  <c r="Q238" i="144" s="1"/>
  <c r="R238" i="79" s="1"/>
  <c r="O797" i="144"/>
  <c r="P797" i="144" s="1"/>
  <c r="Q797" i="144" s="1"/>
  <c r="R797" i="79" s="1"/>
  <c r="O193" i="144"/>
  <c r="P193" i="144" s="1"/>
  <c r="Q193" i="144" s="1"/>
  <c r="R193" i="79" s="1"/>
  <c r="O631" i="144"/>
  <c r="P631" i="144" s="1"/>
  <c r="Q631" i="144" s="1"/>
  <c r="R631" i="79" s="1"/>
  <c r="O721" i="144"/>
  <c r="P721" i="144" s="1"/>
  <c r="Q721" i="144" s="1"/>
  <c r="R721" i="79" s="1"/>
  <c r="O204" i="144"/>
  <c r="P204" i="144" s="1"/>
  <c r="Q204" i="144" s="1"/>
  <c r="R204" i="79" s="1"/>
  <c r="O173" i="144"/>
  <c r="P173" i="144" s="1"/>
  <c r="Q173" i="144" s="1"/>
  <c r="R173" i="79" s="1"/>
  <c r="O675" i="144"/>
  <c r="P675" i="144" s="1"/>
  <c r="Q675" i="144" s="1"/>
  <c r="R675" i="79" s="1"/>
  <c r="O241" i="144"/>
  <c r="P241" i="144" s="1"/>
  <c r="Q241" i="144" s="1"/>
  <c r="R241" i="79" s="1"/>
  <c r="O772" i="144"/>
  <c r="P772" i="144" s="1"/>
  <c r="Q772" i="144" s="1"/>
  <c r="R772" i="79" s="1"/>
  <c r="O517" i="144"/>
  <c r="P517" i="144" s="1"/>
  <c r="Q517" i="144" s="1"/>
  <c r="R517" i="79" s="1"/>
  <c r="O947" i="144"/>
  <c r="P947" i="144" s="1"/>
  <c r="Q947" i="144" s="1"/>
  <c r="R947" i="79" s="1"/>
  <c r="O869" i="144"/>
  <c r="P869" i="144" s="1"/>
  <c r="Q869" i="144" s="1"/>
  <c r="R869" i="79" s="1"/>
  <c r="O431" i="144"/>
  <c r="P431" i="144" s="1"/>
  <c r="Q431" i="144" s="1"/>
  <c r="R431" i="79" s="1"/>
  <c r="O150" i="144"/>
  <c r="P150" i="144" s="1"/>
  <c r="Q150" i="144" s="1"/>
  <c r="R150" i="79" s="1"/>
  <c r="O363" i="144"/>
  <c r="P363" i="144" s="1"/>
  <c r="Q363" i="144" s="1"/>
  <c r="R363" i="79" s="1"/>
  <c r="O400" i="144"/>
  <c r="P400" i="144" s="1"/>
  <c r="Q400" i="144" s="1"/>
  <c r="R400" i="79" s="1"/>
  <c r="O154" i="144"/>
  <c r="P154" i="144" s="1"/>
  <c r="Q154" i="144" s="1"/>
  <c r="R154" i="79" s="1"/>
  <c r="O62" i="144"/>
  <c r="P62" i="144" s="1"/>
  <c r="Q62" i="144" s="1"/>
  <c r="R62" i="79" s="1"/>
  <c r="O935" i="144"/>
  <c r="P935" i="144" s="1"/>
  <c r="Q935" i="144" s="1"/>
  <c r="R935" i="79" s="1"/>
  <c r="O903" i="144"/>
  <c r="P903" i="144" s="1"/>
  <c r="Q903" i="144" s="1"/>
  <c r="R903" i="79" s="1"/>
  <c r="O804" i="144"/>
  <c r="P804" i="144" s="1"/>
  <c r="Q804" i="144" s="1"/>
  <c r="R804" i="79" s="1"/>
  <c r="O101" i="144"/>
  <c r="P101" i="144" s="1"/>
  <c r="Q101" i="144" s="1"/>
  <c r="R101" i="79" s="1"/>
  <c r="O213" i="144"/>
  <c r="P213" i="144" s="1"/>
  <c r="Q213" i="144" s="1"/>
  <c r="R213" i="79" s="1"/>
  <c r="O445" i="144"/>
  <c r="P445" i="144" s="1"/>
  <c r="Q445" i="144" s="1"/>
  <c r="R445" i="79" s="1"/>
  <c r="O350" i="144"/>
  <c r="P350" i="144" s="1"/>
  <c r="Q350" i="144" s="1"/>
  <c r="R350" i="79" s="1"/>
  <c r="O746" i="144"/>
  <c r="P746" i="144" s="1"/>
  <c r="Q746" i="144" s="1"/>
  <c r="R746" i="79" s="1"/>
  <c r="O233" i="144"/>
  <c r="P233" i="144" s="1"/>
  <c r="Q233" i="144" s="1"/>
  <c r="R233" i="79" s="1"/>
  <c r="O913" i="144"/>
  <c r="P913" i="144" s="1"/>
  <c r="Q913" i="144" s="1"/>
  <c r="R913" i="79" s="1"/>
  <c r="O473" i="144"/>
  <c r="P473" i="144" s="1"/>
  <c r="Q473" i="144" s="1"/>
  <c r="R473" i="79" s="1"/>
  <c r="O796" i="144"/>
  <c r="P796" i="144" s="1"/>
  <c r="Q796" i="144" s="1"/>
  <c r="R796" i="79" s="1"/>
  <c r="O946" i="144"/>
  <c r="P946" i="144" s="1"/>
  <c r="Q946" i="144" s="1"/>
  <c r="R946" i="79" s="1"/>
  <c r="O717" i="144"/>
  <c r="P717" i="144" s="1"/>
  <c r="Q717" i="144" s="1"/>
  <c r="R717" i="79" s="1"/>
  <c r="O968" i="144"/>
  <c r="P968" i="144" s="1"/>
  <c r="Q968" i="144" s="1"/>
  <c r="R968" i="79" s="1"/>
  <c r="O218" i="144"/>
  <c r="P218" i="144" s="1"/>
  <c r="Q218" i="144" s="1"/>
  <c r="R218" i="79" s="1"/>
  <c r="O941" i="144"/>
  <c r="P941" i="144" s="1"/>
  <c r="Q941" i="144" s="1"/>
  <c r="R941" i="79" s="1"/>
  <c r="O331" i="144"/>
  <c r="P331" i="144" s="1"/>
  <c r="Q331" i="144" s="1"/>
  <c r="R331" i="79" s="1"/>
  <c r="O982" i="144"/>
  <c r="P982" i="144" s="1"/>
  <c r="Q982" i="144" s="1"/>
  <c r="R982" i="79" s="1"/>
  <c r="O481" i="144"/>
  <c r="P481" i="144" s="1"/>
  <c r="Q481" i="144" s="1"/>
  <c r="R481" i="79" s="1"/>
  <c r="O23" i="144"/>
  <c r="P23" i="144" s="1"/>
  <c r="Q23" i="144" s="1"/>
  <c r="R23" i="79" s="1"/>
  <c r="O817" i="144"/>
  <c r="P817" i="144" s="1"/>
  <c r="Q817" i="144" s="1"/>
  <c r="R817" i="79" s="1"/>
  <c r="O63" i="144"/>
  <c r="P63" i="144" s="1"/>
  <c r="Q63" i="144" s="1"/>
  <c r="R63" i="79" s="1"/>
  <c r="O305" i="144"/>
  <c r="P305" i="144" s="1"/>
  <c r="Q305" i="144" s="1"/>
  <c r="R305" i="79" s="1"/>
  <c r="O763" i="144"/>
  <c r="P763" i="144" s="1"/>
  <c r="Q763" i="144" s="1"/>
  <c r="R763" i="79" s="1"/>
  <c r="O24" i="144"/>
  <c r="P24" i="144" s="1"/>
  <c r="Q24" i="144" s="1"/>
  <c r="R24" i="79" s="1"/>
  <c r="O465" i="144"/>
  <c r="P465" i="144" s="1"/>
  <c r="Q465" i="144" s="1"/>
  <c r="R465" i="79" s="1"/>
  <c r="O623" i="144"/>
  <c r="P623" i="144" s="1"/>
  <c r="Q623" i="144" s="1"/>
  <c r="R623" i="79" s="1"/>
  <c r="O748" i="144"/>
  <c r="P748" i="144" s="1"/>
  <c r="Q748" i="144" s="1"/>
  <c r="R748" i="79" s="1"/>
  <c r="O569" i="144"/>
  <c r="P569" i="144" s="1"/>
  <c r="Q569" i="144" s="1"/>
  <c r="R569" i="79" s="1"/>
  <c r="O570" i="144"/>
  <c r="P570" i="144" s="1"/>
  <c r="Q570" i="144" s="1"/>
  <c r="R570" i="79" s="1"/>
  <c r="O257" i="144"/>
  <c r="P257" i="144" s="1"/>
  <c r="Q257" i="144" s="1"/>
  <c r="R257" i="79" s="1"/>
  <c r="O954" i="144"/>
  <c r="P954" i="144" s="1"/>
  <c r="Q954" i="144" s="1"/>
  <c r="R954" i="79" s="1"/>
  <c r="O398" i="144"/>
  <c r="P398" i="144" s="1"/>
  <c r="Q398" i="144" s="1"/>
  <c r="R398" i="79" s="1"/>
  <c r="O649" i="144"/>
  <c r="P649" i="144" s="1"/>
  <c r="Q649" i="144" s="1"/>
  <c r="R649" i="79" s="1"/>
  <c r="O511" i="144"/>
  <c r="P511" i="144" s="1"/>
  <c r="Q511" i="144" s="1"/>
  <c r="R511" i="79" s="1"/>
  <c r="O254" i="144"/>
  <c r="P254" i="144" s="1"/>
  <c r="Q254" i="144" s="1"/>
  <c r="R254" i="79" s="1"/>
  <c r="O505" i="144"/>
  <c r="P505" i="144" s="1"/>
  <c r="Q505" i="144" s="1"/>
  <c r="R505" i="79" s="1"/>
  <c r="O586" i="144"/>
  <c r="P586" i="144" s="1"/>
  <c r="Q586" i="144" s="1"/>
  <c r="R586" i="79" s="1"/>
  <c r="O725" i="144"/>
  <c r="P725" i="144" s="1"/>
  <c r="Q725" i="144" s="1"/>
  <c r="R725" i="79" s="1"/>
  <c r="O138" i="144"/>
  <c r="P138" i="144" s="1"/>
  <c r="Q138" i="144" s="1"/>
  <c r="R138" i="79" s="1"/>
  <c r="O568" i="144"/>
  <c r="P568" i="144" s="1"/>
  <c r="Q568" i="144" s="1"/>
  <c r="R568" i="79" s="1"/>
  <c r="O835" i="144"/>
  <c r="P835" i="144" s="1"/>
  <c r="Q835" i="144" s="1"/>
  <c r="R835" i="79" s="1"/>
  <c r="O295" i="144"/>
  <c r="P295" i="144" s="1"/>
  <c r="Q295" i="144" s="1"/>
  <c r="R295" i="79" s="1"/>
  <c r="O1006" i="144"/>
  <c r="P1006" i="144" s="1"/>
  <c r="Q1006" i="144" s="1"/>
  <c r="R1006" i="79" s="1"/>
  <c r="O686" i="144"/>
  <c r="P686" i="144" s="1"/>
  <c r="Q686" i="144" s="1"/>
  <c r="R686" i="79" s="1"/>
  <c r="O196" i="144"/>
  <c r="P196" i="144" s="1"/>
  <c r="Q196" i="144" s="1"/>
  <c r="R196" i="79" s="1"/>
  <c r="O75" i="144"/>
  <c r="P75" i="144" s="1"/>
  <c r="Q75" i="144" s="1"/>
  <c r="R75" i="79" s="1"/>
  <c r="O275" i="144"/>
  <c r="P275" i="144" s="1"/>
  <c r="Q275" i="144" s="1"/>
  <c r="R275" i="79" s="1"/>
  <c r="O61" i="144"/>
  <c r="P61" i="144" s="1"/>
  <c r="Q61" i="144" s="1"/>
  <c r="R61" i="79" s="1"/>
  <c r="O199" i="144"/>
  <c r="P199" i="144" s="1"/>
  <c r="Q199" i="144" s="1"/>
  <c r="R199" i="79" s="1"/>
  <c r="O57" i="144"/>
  <c r="P57" i="144" s="1"/>
  <c r="Q57" i="144" s="1"/>
  <c r="R57" i="79" s="1"/>
  <c r="O976" i="144"/>
  <c r="P976" i="144" s="1"/>
  <c r="Q976" i="144" s="1"/>
  <c r="R976" i="79" s="1"/>
  <c r="O83" i="144"/>
  <c r="P83" i="144" s="1"/>
  <c r="Q83" i="144" s="1"/>
  <c r="R83" i="79" s="1"/>
  <c r="O174" i="144"/>
  <c r="P174" i="144" s="1"/>
  <c r="Q174" i="144" s="1"/>
  <c r="R174" i="79" s="1"/>
  <c r="O113" i="144"/>
  <c r="P113" i="144" s="1"/>
  <c r="Q113" i="144" s="1"/>
  <c r="R113" i="79" s="1"/>
  <c r="O840" i="144"/>
  <c r="P840" i="144" s="1"/>
  <c r="Q840" i="144" s="1"/>
  <c r="R840" i="79" s="1"/>
  <c r="O768" i="144"/>
  <c r="P768" i="144" s="1"/>
  <c r="Q768" i="144" s="1"/>
  <c r="R768" i="79" s="1"/>
  <c r="O360" i="144"/>
  <c r="P360" i="144" s="1"/>
  <c r="Q360" i="144" s="1"/>
  <c r="R360" i="79" s="1"/>
  <c r="O128" i="144"/>
  <c r="P128" i="144" s="1"/>
  <c r="Q128" i="144" s="1"/>
  <c r="R128" i="79" s="1"/>
  <c r="O412" i="144"/>
  <c r="P412" i="144" s="1"/>
  <c r="Q412" i="144" s="1"/>
  <c r="R412" i="79" s="1"/>
  <c r="O165" i="144"/>
  <c r="P165" i="144" s="1"/>
  <c r="Q165" i="144" s="1"/>
  <c r="R165" i="79" s="1"/>
  <c r="O984" i="144"/>
  <c r="P984" i="144" s="1"/>
  <c r="Q984" i="144" s="1"/>
  <c r="R984" i="79" s="1"/>
  <c r="O697" i="144"/>
  <c r="P697" i="144" s="1"/>
  <c r="Q697" i="144" s="1"/>
  <c r="R697" i="79" s="1"/>
  <c r="O119" i="144"/>
  <c r="P119" i="144" s="1"/>
  <c r="Q119" i="144" s="1"/>
  <c r="R119" i="79" s="1"/>
  <c r="O769" i="144"/>
  <c r="P769" i="144" s="1"/>
  <c r="Q769" i="144" s="1"/>
  <c r="R769" i="79" s="1"/>
  <c r="O533" i="144"/>
  <c r="P533" i="144" s="1"/>
  <c r="Q533" i="144" s="1"/>
  <c r="R533" i="79" s="1"/>
  <c r="O886" i="144"/>
  <c r="P886" i="144" s="1"/>
  <c r="Q886" i="144" s="1"/>
  <c r="R886" i="79" s="1"/>
  <c r="O494" i="144"/>
  <c r="P494" i="144" s="1"/>
  <c r="Q494" i="144" s="1"/>
  <c r="R494" i="79" s="1"/>
  <c r="O169" i="144"/>
  <c r="P169" i="144" s="1"/>
  <c r="Q169" i="144" s="1"/>
  <c r="R169" i="79" s="1"/>
  <c r="O436" i="144"/>
  <c r="P436" i="144" s="1"/>
  <c r="Q436" i="144" s="1"/>
  <c r="R436" i="79" s="1"/>
  <c r="O578" i="144"/>
  <c r="P578" i="144" s="1"/>
  <c r="Q578" i="144" s="1"/>
  <c r="R578" i="79" s="1"/>
  <c r="O148" i="144"/>
  <c r="P148" i="144" s="1"/>
  <c r="Q148" i="144" s="1"/>
  <c r="R148" i="79" s="1"/>
  <c r="O925" i="144"/>
  <c r="P925" i="144" s="1"/>
  <c r="Q925" i="144" s="1"/>
  <c r="R925" i="79" s="1"/>
  <c r="O109" i="144"/>
  <c r="P109" i="144" s="1"/>
  <c r="Q109" i="144" s="1"/>
  <c r="R109" i="79" s="1"/>
  <c r="O553" i="144"/>
  <c r="P553" i="144" s="1"/>
  <c r="Q553" i="144" s="1"/>
  <c r="R553" i="79" s="1"/>
  <c r="O123" i="144"/>
  <c r="P123" i="144" s="1"/>
  <c r="Q123" i="144" s="1"/>
  <c r="R123" i="79" s="1"/>
  <c r="O588" i="144"/>
  <c r="P588" i="144" s="1"/>
  <c r="Q588" i="144" s="1"/>
  <c r="R588" i="79" s="1"/>
  <c r="O962" i="144"/>
  <c r="P962" i="144" s="1"/>
  <c r="Q962" i="144" s="1"/>
  <c r="R962" i="79" s="1"/>
  <c r="O777" i="144"/>
  <c r="P777" i="144" s="1"/>
  <c r="Q777" i="144" s="1"/>
  <c r="R777" i="79" s="1"/>
  <c r="O135" i="144"/>
  <c r="P135" i="144" s="1"/>
  <c r="Q135" i="144" s="1"/>
  <c r="R135" i="79" s="1"/>
  <c r="O997" i="144"/>
  <c r="P997" i="144" s="1"/>
  <c r="Q997" i="144" s="1"/>
  <c r="R997" i="79" s="1"/>
  <c r="O581" i="144"/>
  <c r="P581" i="144" s="1"/>
  <c r="Q581" i="144" s="1"/>
  <c r="R581" i="79" s="1"/>
  <c r="O324" i="144"/>
  <c r="P324" i="144" s="1"/>
  <c r="Q324" i="144" s="1"/>
  <c r="R324" i="79" s="1"/>
  <c r="O410" i="144"/>
  <c r="P410" i="144" s="1"/>
  <c r="Q410" i="144" s="1"/>
  <c r="R410" i="79" s="1"/>
  <c r="O318" i="144"/>
  <c r="P318" i="144" s="1"/>
  <c r="Q318" i="144" s="1"/>
  <c r="R318" i="79" s="1"/>
  <c r="O734" i="144"/>
  <c r="P734" i="144" s="1"/>
  <c r="Q734" i="144" s="1"/>
  <c r="R734" i="79" s="1"/>
  <c r="O326" i="144"/>
  <c r="P326" i="144" s="1"/>
  <c r="Q326" i="144" s="1"/>
  <c r="R326" i="79" s="1"/>
  <c r="O176" i="144"/>
  <c r="P176" i="144" s="1"/>
  <c r="Q176" i="144" s="1"/>
  <c r="R176" i="79" s="1"/>
  <c r="O653" i="144"/>
  <c r="P653" i="144" s="1"/>
  <c r="Q653" i="144" s="1"/>
  <c r="R653" i="79" s="1"/>
  <c r="O757" i="144"/>
  <c r="P757" i="144" s="1"/>
  <c r="Q757" i="144" s="1"/>
  <c r="R757" i="79" s="1"/>
  <c r="O322" i="144"/>
  <c r="P322" i="144" s="1"/>
  <c r="Q322" i="144" s="1"/>
  <c r="R322" i="79" s="1"/>
  <c r="O121" i="144"/>
  <c r="P121" i="144" s="1"/>
  <c r="Q121" i="144" s="1"/>
  <c r="R121" i="79" s="1"/>
  <c r="O574" i="144"/>
  <c r="P574" i="144" s="1"/>
  <c r="Q574" i="144" s="1"/>
  <c r="R574" i="79" s="1"/>
  <c r="O736" i="144"/>
  <c r="P736" i="144" s="1"/>
  <c r="Q736" i="144" s="1"/>
  <c r="R736" i="79" s="1"/>
  <c r="O163" i="144"/>
  <c r="P163" i="144" s="1"/>
  <c r="Q163" i="144" s="1"/>
  <c r="R163" i="79" s="1"/>
  <c r="O934" i="144"/>
  <c r="P934" i="144" s="1"/>
  <c r="Q934" i="144" s="1"/>
  <c r="R934" i="79" s="1"/>
  <c r="O701" i="144"/>
  <c r="P701" i="144" s="1"/>
  <c r="Q701" i="144" s="1"/>
  <c r="R701" i="79" s="1"/>
  <c r="O868" i="144"/>
  <c r="P868" i="144" s="1"/>
  <c r="Q868" i="144" s="1"/>
  <c r="R868" i="79" s="1"/>
  <c r="O516" i="144"/>
  <c r="P516" i="144" s="1"/>
  <c r="Q516" i="144" s="1"/>
  <c r="R516" i="79" s="1"/>
  <c r="O814" i="144"/>
  <c r="P814" i="144" s="1"/>
  <c r="Q814" i="144" s="1"/>
  <c r="R814" i="79" s="1"/>
  <c r="O1009" i="144"/>
  <c r="P1009" i="144" s="1"/>
  <c r="Q1009" i="144" s="1"/>
  <c r="R1009" i="79" s="1"/>
  <c r="O175" i="144"/>
  <c r="P175" i="144" s="1"/>
  <c r="Q175" i="144" s="1"/>
  <c r="R175" i="79" s="1"/>
  <c r="O293" i="144"/>
  <c r="P293" i="144" s="1"/>
  <c r="Q293" i="144" s="1"/>
  <c r="R293" i="79" s="1"/>
  <c r="O627" i="144"/>
  <c r="P627" i="144" s="1"/>
  <c r="Q627" i="144" s="1"/>
  <c r="R627" i="79" s="1"/>
  <c r="O136" i="144"/>
  <c r="P136" i="144" s="1"/>
  <c r="Q136" i="144" s="1"/>
  <c r="R136" i="79" s="1"/>
  <c r="O248" i="144"/>
  <c r="P248" i="144" s="1"/>
  <c r="Q248" i="144" s="1"/>
  <c r="R248" i="79" s="1"/>
  <c r="O309" i="144"/>
  <c r="P309" i="144" s="1"/>
  <c r="Q309" i="144" s="1"/>
  <c r="R309" i="79" s="1"/>
  <c r="O788" i="144"/>
  <c r="P788" i="144" s="1"/>
  <c r="Q788" i="144" s="1"/>
  <c r="R788" i="79" s="1"/>
  <c r="O827" i="144"/>
  <c r="P827" i="144" s="1"/>
  <c r="Q827" i="144" s="1"/>
  <c r="R827" i="79" s="1"/>
  <c r="O207" i="144"/>
  <c r="P207" i="144" s="1"/>
  <c r="Q207" i="144" s="1"/>
  <c r="R207" i="79" s="1"/>
  <c r="O1003" i="144"/>
  <c r="P1003" i="144" s="1"/>
  <c r="Q1003" i="144" s="1"/>
  <c r="R1003" i="79" s="1"/>
  <c r="O222" i="144"/>
  <c r="P222" i="144" s="1"/>
  <c r="Q222" i="144" s="1"/>
  <c r="R222" i="79" s="1"/>
  <c r="O152" i="144"/>
  <c r="P152" i="144" s="1"/>
  <c r="Q152" i="144" s="1"/>
  <c r="R152" i="79" s="1"/>
  <c r="O451" i="144"/>
  <c r="P451" i="144" s="1"/>
  <c r="Q451" i="144" s="1"/>
  <c r="R451" i="79" s="1"/>
  <c r="O603" i="144"/>
  <c r="P603" i="144" s="1"/>
  <c r="Q603" i="144" s="1"/>
  <c r="R603" i="79" s="1"/>
  <c r="O306" i="144"/>
  <c r="P306" i="144" s="1"/>
  <c r="Q306" i="144" s="1"/>
  <c r="R306" i="79" s="1"/>
  <c r="O99" i="144"/>
  <c r="P99" i="144" s="1"/>
  <c r="Q99" i="144" s="1"/>
  <c r="R99" i="79" s="1"/>
  <c r="O419" i="144"/>
  <c r="P419" i="144" s="1"/>
  <c r="Q419" i="144" s="1"/>
  <c r="R419" i="79" s="1"/>
  <c r="O878" i="144"/>
  <c r="P878" i="144" s="1"/>
  <c r="Q878" i="144" s="1"/>
  <c r="R878" i="79" s="1"/>
  <c r="O890" i="144"/>
  <c r="P890" i="144" s="1"/>
  <c r="Q890" i="144" s="1"/>
  <c r="R890" i="79" s="1"/>
  <c r="O108" i="144"/>
  <c r="P108" i="144" s="1"/>
  <c r="Q108" i="144" s="1"/>
  <c r="R108" i="79" s="1"/>
  <c r="O828" i="144"/>
  <c r="P828" i="144" s="1"/>
  <c r="Q828" i="144" s="1"/>
  <c r="R828" i="79" s="1"/>
  <c r="O953" i="144"/>
  <c r="P953" i="144" s="1"/>
  <c r="Q953" i="144" s="1"/>
  <c r="R953" i="79" s="1"/>
  <c r="O403" i="144"/>
  <c r="P403" i="144" s="1"/>
  <c r="Q403" i="144" s="1"/>
  <c r="R403" i="79" s="1"/>
  <c r="O94" i="144"/>
  <c r="P94" i="144" s="1"/>
  <c r="Q94" i="144" s="1"/>
  <c r="R94" i="79" s="1"/>
  <c r="O144" i="144"/>
  <c r="P144" i="144" s="1"/>
  <c r="Q144" i="144" s="1"/>
  <c r="R144" i="79" s="1"/>
  <c r="O423" i="144"/>
  <c r="P423" i="144" s="1"/>
  <c r="Q423" i="144" s="1"/>
  <c r="R423" i="79" s="1"/>
  <c r="O845" i="144"/>
  <c r="P845" i="144" s="1"/>
  <c r="Q845" i="144" s="1"/>
  <c r="R845" i="79" s="1"/>
  <c r="O622" i="144"/>
  <c r="P622" i="144" s="1"/>
  <c r="Q622" i="144" s="1"/>
  <c r="R622" i="79" s="1"/>
  <c r="O879" i="144"/>
  <c r="P879" i="144" s="1"/>
  <c r="Q879" i="144" s="1"/>
  <c r="R879" i="79" s="1"/>
  <c r="O226" i="144"/>
  <c r="P226" i="144" s="1"/>
  <c r="Q226" i="144" s="1"/>
  <c r="R226" i="79" s="1"/>
  <c r="O383" i="144"/>
  <c r="P383" i="144" s="1"/>
  <c r="Q383" i="144" s="1"/>
  <c r="R383" i="79" s="1"/>
  <c r="O408" i="144"/>
  <c r="P408" i="144" s="1"/>
  <c r="Q408" i="144" s="1"/>
  <c r="R408" i="79" s="1"/>
  <c r="O118" i="144"/>
  <c r="P118" i="144" s="1"/>
  <c r="Q118" i="144" s="1"/>
  <c r="R118" i="79" s="1"/>
  <c r="O273" i="144"/>
  <c r="P273" i="144" s="1"/>
  <c r="Q273" i="144" s="1"/>
  <c r="R273" i="79" s="1"/>
  <c r="O444" i="144"/>
  <c r="P444" i="144" s="1"/>
  <c r="Q444" i="144" s="1"/>
  <c r="R444" i="79" s="1"/>
  <c r="O288" i="144"/>
  <c r="P288" i="144" s="1"/>
  <c r="Q288" i="144" s="1"/>
  <c r="R288" i="79" s="1"/>
  <c r="O388" i="144"/>
  <c r="P388" i="144" s="1"/>
  <c r="Q388" i="144" s="1"/>
  <c r="R388" i="79" s="1"/>
  <c r="O50" i="144"/>
  <c r="P50" i="144" s="1"/>
  <c r="Q50" i="144" s="1"/>
  <c r="R50" i="79" s="1"/>
  <c r="O103" i="144"/>
  <c r="P103" i="144" s="1"/>
  <c r="Q103" i="144" s="1"/>
  <c r="R103" i="79" s="1"/>
  <c r="O726" i="144"/>
  <c r="P726" i="144" s="1"/>
  <c r="Q726" i="144" s="1"/>
  <c r="R726" i="79" s="1"/>
  <c r="O895" i="144"/>
  <c r="P895" i="144" s="1"/>
  <c r="Q895" i="144" s="1"/>
  <c r="R895" i="79" s="1"/>
  <c r="O669" i="144"/>
  <c r="P669" i="144" s="1"/>
  <c r="Q669" i="144" s="1"/>
  <c r="R669" i="79" s="1"/>
  <c r="O589" i="144"/>
  <c r="P589" i="144" s="1"/>
  <c r="Q589" i="144" s="1"/>
  <c r="R589" i="79" s="1"/>
  <c r="O54" i="144"/>
  <c r="P54" i="144" s="1"/>
  <c r="Q54" i="144" s="1"/>
  <c r="R54" i="79" s="1"/>
  <c r="O367" i="144"/>
  <c r="P367" i="144" s="1"/>
  <c r="Q367" i="144" s="1"/>
  <c r="R367" i="79" s="1"/>
  <c r="O749" i="144"/>
  <c r="P749" i="144" s="1"/>
  <c r="Q749" i="144" s="1"/>
  <c r="R749" i="79" s="1"/>
  <c r="O189" i="144"/>
  <c r="P189" i="144" s="1"/>
  <c r="Q189" i="144" s="1"/>
  <c r="R189" i="79" s="1"/>
  <c r="O415" i="144"/>
  <c r="P415" i="144" s="1"/>
  <c r="Q415" i="144" s="1"/>
  <c r="R415" i="79" s="1"/>
  <c r="O613" i="144"/>
  <c r="P613" i="144" s="1"/>
  <c r="Q613" i="144" s="1"/>
  <c r="R613" i="79" s="1"/>
  <c r="O294" i="144"/>
  <c r="P294" i="144" s="1"/>
  <c r="Q294" i="144" s="1"/>
  <c r="R294" i="79" s="1"/>
  <c r="O69" i="144"/>
  <c r="P69" i="144" s="1"/>
  <c r="Q69" i="144" s="1"/>
  <c r="R69" i="79" s="1"/>
  <c r="O134" i="144"/>
  <c r="P134" i="144" s="1"/>
  <c r="Q134" i="144" s="1"/>
  <c r="R134" i="79" s="1"/>
  <c r="O899" i="144"/>
  <c r="P899" i="144" s="1"/>
  <c r="Q899" i="144" s="1"/>
  <c r="R899" i="79" s="1"/>
  <c r="O310" i="144"/>
  <c r="P310" i="144" s="1"/>
  <c r="Q310" i="144" s="1"/>
  <c r="R310" i="79" s="1"/>
  <c r="O206" i="144"/>
  <c r="P206" i="144" s="1"/>
  <c r="Q206" i="144" s="1"/>
  <c r="R206" i="79" s="1"/>
  <c r="O242" i="144"/>
  <c r="P242" i="144" s="1"/>
  <c r="Q242" i="144" s="1"/>
  <c r="R242" i="79" s="1"/>
  <c r="O354" i="144"/>
  <c r="P354" i="144" s="1"/>
  <c r="Q354" i="144" s="1"/>
  <c r="R354" i="79" s="1"/>
  <c r="O455" i="144"/>
  <c r="P455" i="144" s="1"/>
  <c r="Q455" i="144" s="1"/>
  <c r="R455" i="79" s="1"/>
  <c r="O524" i="144"/>
  <c r="P524" i="144" s="1"/>
  <c r="Q524" i="144" s="1"/>
  <c r="R524" i="79" s="1"/>
  <c r="O687" i="144"/>
  <c r="P687" i="144" s="1"/>
  <c r="Q687" i="144" s="1"/>
  <c r="R687" i="79" s="1"/>
  <c r="O973" i="144"/>
  <c r="P973" i="144" s="1"/>
  <c r="Q973" i="144" s="1"/>
  <c r="R973" i="79" s="1"/>
  <c r="O482" i="144"/>
  <c r="P482" i="144" s="1"/>
  <c r="Q482" i="144" s="1"/>
  <c r="R482" i="79" s="1"/>
  <c r="O781" i="144"/>
  <c r="P781" i="144" s="1"/>
  <c r="Q781" i="144" s="1"/>
  <c r="R781" i="79" s="1"/>
  <c r="O599" i="144"/>
  <c r="P599" i="144" s="1"/>
  <c r="Q599" i="144" s="1"/>
  <c r="R599" i="79" s="1"/>
  <c r="O549" i="144"/>
  <c r="P549" i="144" s="1"/>
  <c r="Q549" i="144" s="1"/>
  <c r="R549" i="79" s="1"/>
  <c r="O824" i="144"/>
  <c r="P824" i="144" s="1"/>
  <c r="Q824" i="144" s="1"/>
  <c r="R824" i="79" s="1"/>
  <c r="O792" i="144"/>
  <c r="P792" i="144" s="1"/>
  <c r="Q792" i="144" s="1"/>
  <c r="R792" i="79" s="1"/>
  <c r="O102" i="144"/>
  <c r="P102" i="144" s="1"/>
  <c r="Q102" i="144" s="1"/>
  <c r="R102" i="79" s="1"/>
  <c r="O246" i="144"/>
  <c r="P246" i="144" s="1"/>
  <c r="Q246" i="144" s="1"/>
  <c r="R246" i="79" s="1"/>
  <c r="O290" i="144"/>
  <c r="P290" i="144" s="1"/>
  <c r="Q290" i="144" s="1"/>
  <c r="R290" i="79" s="1"/>
  <c r="O617" i="144"/>
  <c r="P617" i="144" s="1"/>
  <c r="Q617" i="144" s="1"/>
  <c r="R617" i="79" s="1"/>
  <c r="O843" i="144"/>
  <c r="P843" i="144" s="1"/>
  <c r="Q843" i="144" s="1"/>
  <c r="R843" i="79" s="1"/>
  <c r="O626" i="144"/>
  <c r="P626" i="144" s="1"/>
  <c r="Q626" i="144" s="1"/>
  <c r="R626" i="79" s="1"/>
  <c r="O837" i="144"/>
  <c r="P837" i="144" s="1"/>
  <c r="Q837" i="144" s="1"/>
  <c r="R837" i="79" s="1"/>
  <c r="O813" i="144"/>
  <c r="P813" i="144" s="1"/>
  <c r="Q813" i="144" s="1"/>
  <c r="R813" i="79" s="1"/>
  <c r="O987" i="144"/>
  <c r="P987" i="144" s="1"/>
  <c r="Q987" i="144" s="1"/>
  <c r="R987" i="79" s="1"/>
  <c r="O596" i="144"/>
  <c r="P596" i="144" s="1"/>
  <c r="Q596" i="144" s="1"/>
  <c r="R596" i="79" s="1"/>
  <c r="O366" i="144"/>
  <c r="P366" i="144" s="1"/>
  <c r="Q366" i="144" s="1"/>
  <c r="R366" i="79" s="1"/>
  <c r="O106" i="144"/>
  <c r="P106" i="144" s="1"/>
  <c r="Q106" i="144" s="1"/>
  <c r="R106" i="79" s="1"/>
  <c r="O495" i="144"/>
  <c r="P495" i="144" s="1"/>
  <c r="Q495" i="144" s="1"/>
  <c r="R495" i="79" s="1"/>
  <c r="O737" i="144"/>
  <c r="P737" i="144" s="1"/>
  <c r="Q737" i="144" s="1"/>
  <c r="R737" i="79" s="1"/>
  <c r="O558" i="144"/>
  <c r="P558" i="144" s="1"/>
  <c r="Q558" i="144" s="1"/>
  <c r="R558" i="79" s="1"/>
  <c r="O922" i="144"/>
  <c r="P922" i="144" s="1"/>
  <c r="Q922" i="144" s="1"/>
  <c r="R922" i="79" s="1"/>
  <c r="O932" i="144"/>
  <c r="P932" i="144" s="1"/>
  <c r="Q932" i="144" s="1"/>
  <c r="R932" i="79" s="1"/>
  <c r="O348" i="144"/>
  <c r="P348" i="144" s="1"/>
  <c r="Q348" i="144" s="1"/>
  <c r="R348" i="79" s="1"/>
  <c r="O477" i="144"/>
  <c r="P477" i="144" s="1"/>
  <c r="Q477" i="144" s="1"/>
  <c r="R477" i="79" s="1"/>
  <c r="O433" i="144"/>
  <c r="P433" i="144" s="1"/>
  <c r="Q433" i="144" s="1"/>
  <c r="R433" i="79" s="1"/>
  <c r="O270" i="144"/>
  <c r="P270" i="144" s="1"/>
  <c r="Q270" i="144" s="1"/>
  <c r="R270" i="79" s="1"/>
  <c r="O85" i="144"/>
  <c r="P85" i="144" s="1"/>
  <c r="Q85" i="144" s="1"/>
  <c r="R85" i="79" s="1"/>
  <c r="O80" i="144"/>
  <c r="P80" i="144" s="1"/>
  <c r="Q80" i="144" s="1"/>
  <c r="R80" i="79" s="1"/>
  <c r="O65" i="144"/>
  <c r="P65" i="144" s="1"/>
  <c r="Q65" i="144" s="1"/>
  <c r="R65" i="79" s="1"/>
  <c r="O793" i="144"/>
  <c r="P793" i="144" s="1"/>
  <c r="Q793" i="144" s="1"/>
  <c r="R793" i="79" s="1"/>
  <c r="O786" i="144"/>
  <c r="P786" i="144" s="1"/>
  <c r="Q786" i="144" s="1"/>
  <c r="R786" i="79" s="1"/>
  <c r="O342" i="144"/>
  <c r="P342" i="144" s="1"/>
  <c r="Q342" i="144" s="1"/>
  <c r="R342" i="79" s="1"/>
  <c r="O274" i="144"/>
  <c r="P274" i="144" s="1"/>
  <c r="Q274" i="144" s="1"/>
  <c r="R274" i="79" s="1"/>
  <c r="O81" i="144"/>
  <c r="P81" i="144" s="1"/>
  <c r="Q81" i="144" s="1"/>
  <c r="R81" i="79" s="1"/>
  <c r="O806" i="144"/>
  <c r="P806" i="144" s="1"/>
  <c r="Q806" i="144" s="1"/>
  <c r="R806" i="79" s="1"/>
  <c r="O18" i="144"/>
  <c r="P18" i="144" s="1"/>
  <c r="Q18" i="144" s="1"/>
  <c r="R18" i="79" s="1"/>
  <c r="O325" i="144"/>
  <c r="P325" i="144" s="1"/>
  <c r="Q325" i="144" s="1"/>
  <c r="R325" i="79" s="1"/>
  <c r="O197" i="144"/>
  <c r="P197" i="144" s="1"/>
  <c r="Q197" i="144" s="1"/>
  <c r="R197" i="79" s="1"/>
  <c r="O112" i="144"/>
  <c r="P112" i="144" s="1"/>
  <c r="Q112" i="144" s="1"/>
  <c r="R112" i="79" s="1"/>
  <c r="O164" i="144"/>
  <c r="P164" i="144" s="1"/>
  <c r="Q164" i="144" s="1"/>
  <c r="R164" i="79" s="1"/>
  <c r="O744" i="144"/>
  <c r="P744" i="144" s="1"/>
  <c r="Q744" i="144" s="1"/>
  <c r="R744" i="79" s="1"/>
  <c r="O681" i="144"/>
  <c r="P681" i="144" s="1"/>
  <c r="Q681" i="144" s="1"/>
  <c r="R681" i="79" s="1"/>
  <c r="O158" i="144"/>
  <c r="P158" i="144" s="1"/>
  <c r="Q158" i="144" s="1"/>
  <c r="R158" i="79" s="1"/>
  <c r="O832" i="144"/>
  <c r="P832" i="144" s="1"/>
  <c r="Q832" i="144" s="1"/>
  <c r="R832" i="79" s="1"/>
  <c r="O870" i="144"/>
  <c r="P870" i="144" s="1"/>
  <c r="Q870" i="144" s="1"/>
  <c r="R870" i="79" s="1"/>
  <c r="O460" i="144"/>
  <c r="P460" i="144" s="1"/>
  <c r="Q460" i="144" s="1"/>
  <c r="R460" i="79" s="1"/>
  <c r="O948" i="144"/>
  <c r="P948" i="144" s="1"/>
  <c r="Q948" i="144" s="1"/>
  <c r="R948" i="79" s="1"/>
  <c r="O755" i="144"/>
  <c r="P755" i="144" s="1"/>
  <c r="Q755" i="144" s="1"/>
  <c r="R755" i="79" s="1"/>
  <c r="O124" i="144"/>
  <c r="P124" i="144" s="1"/>
  <c r="Q124" i="144" s="1"/>
  <c r="R124" i="79" s="1"/>
  <c r="O110" i="144"/>
  <c r="P110" i="144" s="1"/>
  <c r="Q110" i="144" s="1"/>
  <c r="R110" i="79" s="1"/>
  <c r="O514" i="144"/>
  <c r="P514" i="144" s="1"/>
  <c r="Q514" i="144" s="1"/>
  <c r="R514" i="79" s="1"/>
  <c r="O555" i="144"/>
  <c r="P555" i="144" s="1"/>
  <c r="Q555" i="144" s="1"/>
  <c r="R555" i="79" s="1"/>
  <c r="O880" i="144"/>
  <c r="P880" i="144" s="1"/>
  <c r="Q880" i="144" s="1"/>
  <c r="R880" i="79" s="1"/>
  <c r="O453" i="144"/>
  <c r="P453" i="144" s="1"/>
  <c r="Q453" i="144" s="1"/>
  <c r="R453" i="79" s="1"/>
  <c r="O266" i="144"/>
  <c r="P266" i="144" s="1"/>
  <c r="Q266" i="144" s="1"/>
  <c r="R266" i="79" s="1"/>
  <c r="O111" i="144"/>
  <c r="P111" i="144" s="1"/>
  <c r="Q111" i="144" s="1"/>
  <c r="R111" i="79" s="1"/>
  <c r="O958" i="144"/>
  <c r="P958" i="144" s="1"/>
  <c r="Q958" i="144" s="1"/>
  <c r="R958" i="79" s="1"/>
  <c r="O986" i="144"/>
  <c r="P986" i="144" s="1"/>
  <c r="Q986" i="144" s="1"/>
  <c r="R986" i="79" s="1"/>
  <c r="O754" i="144"/>
  <c r="P754" i="144" s="1"/>
  <c r="Q754" i="144" s="1"/>
  <c r="R754" i="79" s="1"/>
  <c r="O831" i="144"/>
  <c r="P831" i="144" s="1"/>
  <c r="Q831" i="144" s="1"/>
  <c r="R831" i="79" s="1"/>
  <c r="O674" i="144"/>
  <c r="P674" i="144" s="1"/>
  <c r="Q674" i="144" s="1"/>
  <c r="R674" i="79" s="1"/>
  <c r="O317" i="144"/>
  <c r="P317" i="144" s="1"/>
  <c r="Q317" i="144" s="1"/>
  <c r="R317" i="79" s="1"/>
  <c r="O464" i="144"/>
  <c r="P464" i="144" s="1"/>
  <c r="Q464" i="144" s="1"/>
  <c r="R464" i="79" s="1"/>
  <c r="O521" i="144"/>
  <c r="P521" i="144" s="1"/>
  <c r="Q521" i="144" s="1"/>
  <c r="R521" i="79" s="1"/>
  <c r="O292" i="144"/>
  <c r="P292" i="144" s="1"/>
  <c r="Q292" i="144" s="1"/>
  <c r="R292" i="79" s="1"/>
  <c r="O560" i="144"/>
  <c r="P560" i="144" s="1"/>
  <c r="Q560" i="144" s="1"/>
  <c r="R560" i="79" s="1"/>
  <c r="O179" i="144"/>
  <c r="P179" i="144" s="1"/>
  <c r="Q179" i="144" s="1"/>
  <c r="R179" i="79" s="1"/>
  <c r="O485" i="144"/>
  <c r="P485" i="144" s="1"/>
  <c r="Q485" i="144" s="1"/>
  <c r="R485" i="79" s="1"/>
  <c r="O593" i="144"/>
  <c r="P593" i="144" s="1"/>
  <c r="Q593" i="144" s="1"/>
  <c r="R593" i="79" s="1"/>
  <c r="O930" i="144"/>
  <c r="P930" i="144" s="1"/>
  <c r="Q930" i="144" s="1"/>
  <c r="R930" i="79" s="1"/>
  <c r="O690" i="144"/>
  <c r="P690" i="144" s="1"/>
  <c r="Q690" i="144" s="1"/>
  <c r="R690" i="79" s="1"/>
  <c r="O375" i="144"/>
  <c r="P375" i="144" s="1"/>
  <c r="Q375" i="144" s="1"/>
  <c r="R375" i="79" s="1"/>
  <c r="O684" i="144"/>
  <c r="P684" i="144" s="1"/>
  <c r="Q684" i="144" s="1"/>
  <c r="R684" i="79" s="1"/>
  <c r="O685" i="144"/>
  <c r="P685" i="144" s="1"/>
  <c r="Q685" i="144" s="1"/>
  <c r="R685" i="79" s="1"/>
  <c r="O667" i="144"/>
  <c r="P667" i="144" s="1"/>
  <c r="Q667" i="144" s="1"/>
  <c r="R667" i="79" s="1"/>
  <c r="O237" i="144"/>
  <c r="P237" i="144" s="1"/>
  <c r="Q237" i="144" s="1"/>
  <c r="R237" i="79" s="1"/>
  <c r="O957" i="144"/>
  <c r="P957" i="144" s="1"/>
  <c r="Q957" i="144" s="1"/>
  <c r="R957" i="79" s="1"/>
  <c r="O170" i="144"/>
  <c r="P170" i="144" s="1"/>
  <c r="Q170" i="144" s="1"/>
  <c r="R170" i="79" s="1"/>
  <c r="O522" i="144"/>
  <c r="P522" i="144" s="1"/>
  <c r="Q522" i="144" s="1"/>
  <c r="R522" i="79" s="1"/>
  <c r="O71" i="144"/>
  <c r="P71" i="144" s="1"/>
  <c r="Q71" i="144" s="1"/>
  <c r="R71" i="79" s="1"/>
  <c r="O220" i="144"/>
  <c r="P220" i="144" s="1"/>
  <c r="Q220" i="144" s="1"/>
  <c r="R220" i="79" s="1"/>
  <c r="O166" i="144"/>
  <c r="P166" i="144" s="1"/>
  <c r="Q166" i="144" s="1"/>
  <c r="R166" i="79" s="1"/>
  <c r="O556" i="144"/>
  <c r="P556" i="144" s="1"/>
  <c r="Q556" i="144" s="1"/>
  <c r="R556" i="79" s="1"/>
  <c r="O468" i="144"/>
  <c r="P468" i="144" s="1"/>
  <c r="Q468" i="144" s="1"/>
  <c r="R468" i="79" s="1"/>
  <c r="O285" i="144"/>
  <c r="P285" i="144" s="1"/>
  <c r="Q285" i="144" s="1"/>
  <c r="R285" i="79" s="1"/>
  <c r="O39" i="144"/>
  <c r="P39" i="144" s="1"/>
  <c r="Q39" i="144" s="1"/>
  <c r="R39" i="79" s="1"/>
  <c r="O800" i="144"/>
  <c r="P800" i="144" s="1"/>
  <c r="Q800" i="144" s="1"/>
  <c r="R800" i="79" s="1"/>
  <c r="O411" i="144"/>
  <c r="P411" i="144" s="1"/>
  <c r="Q411" i="144" s="1"/>
  <c r="R411" i="79" s="1"/>
  <c r="O407" i="144"/>
  <c r="P407" i="144" s="1"/>
  <c r="Q407" i="144" s="1"/>
  <c r="R407" i="79" s="1"/>
  <c r="O493" i="144"/>
  <c r="P493" i="144" s="1"/>
  <c r="Q493" i="144" s="1"/>
  <c r="R493" i="79" s="1"/>
  <c r="O771" i="144"/>
  <c r="P771" i="144" s="1"/>
  <c r="Q771" i="144" s="1"/>
  <c r="R771" i="79" s="1"/>
  <c r="O372" i="144"/>
  <c r="P372" i="144" s="1"/>
  <c r="Q372" i="144" s="1"/>
  <c r="R372" i="79" s="1"/>
  <c r="O901" i="144"/>
  <c r="P901" i="144" s="1"/>
  <c r="Q901" i="144" s="1"/>
  <c r="R901" i="79" s="1"/>
  <c r="O327" i="144"/>
  <c r="P327" i="144" s="1"/>
  <c r="Q327" i="144" s="1"/>
  <c r="R327" i="79" s="1"/>
  <c r="O100" i="144"/>
  <c r="P100" i="144" s="1"/>
  <c r="Q100" i="144" s="1"/>
  <c r="R100" i="79" s="1"/>
  <c r="O184" i="144"/>
  <c r="P184" i="144" s="1"/>
  <c r="Q184" i="144" s="1"/>
  <c r="R184" i="79" s="1"/>
  <c r="O905" i="144"/>
  <c r="P905" i="144" s="1"/>
  <c r="Q905" i="144" s="1"/>
  <c r="R905" i="79" s="1"/>
  <c r="O906" i="144"/>
  <c r="P906" i="144" s="1"/>
  <c r="Q906" i="144" s="1"/>
  <c r="R906" i="79" s="1"/>
  <c r="O823" i="144"/>
  <c r="P823" i="144" s="1"/>
  <c r="Q823" i="144" s="1"/>
  <c r="R823" i="79" s="1"/>
  <c r="O379" i="144"/>
  <c r="P379" i="144" s="1"/>
  <c r="Q379" i="144" s="1"/>
  <c r="R379" i="79" s="1"/>
  <c r="O446" i="144"/>
  <c r="P446" i="144" s="1"/>
  <c r="Q446" i="144" s="1"/>
  <c r="R446" i="79" s="1"/>
  <c r="O873" i="144"/>
  <c r="P873" i="144" s="1"/>
  <c r="Q873" i="144" s="1"/>
  <c r="R873" i="79" s="1"/>
  <c r="O320" i="144"/>
  <c r="P320" i="144" s="1"/>
  <c r="Q320" i="144" s="1"/>
  <c r="R320" i="79" s="1"/>
  <c r="O720" i="144"/>
  <c r="P720" i="144" s="1"/>
  <c r="Q720" i="144" s="1"/>
  <c r="R720" i="79" s="1"/>
  <c r="O346" i="144"/>
  <c r="P346" i="144" s="1"/>
  <c r="Q346" i="144" s="1"/>
  <c r="R346" i="79" s="1"/>
  <c r="O371" i="144"/>
  <c r="P371" i="144" s="1"/>
  <c r="Q371" i="144" s="1"/>
  <c r="R371" i="79" s="1"/>
  <c r="O892" i="144"/>
  <c r="P892" i="144" s="1"/>
  <c r="Q892" i="144" s="1"/>
  <c r="R892" i="79" s="1"/>
  <c r="O918" i="144"/>
  <c r="P918" i="144" s="1"/>
  <c r="Q918" i="144" s="1"/>
  <c r="R918" i="79" s="1"/>
  <c r="O454" i="144"/>
  <c r="P454" i="144" s="1"/>
  <c r="Q454" i="144" s="1"/>
  <c r="R454" i="79" s="1"/>
  <c r="O759" i="144"/>
  <c r="P759" i="144" s="1"/>
  <c r="Q759" i="144" s="1"/>
  <c r="R759" i="79" s="1"/>
  <c r="O343" i="144"/>
  <c r="P343" i="144" s="1"/>
  <c r="Q343" i="144" s="1"/>
  <c r="R343" i="79" s="1"/>
  <c r="O709" i="144"/>
  <c r="P709" i="144" s="1"/>
  <c r="Q709" i="144" s="1"/>
  <c r="R709" i="79" s="1"/>
  <c r="O142" i="144"/>
  <c r="P142" i="144" s="1"/>
  <c r="Q142" i="144" s="1"/>
  <c r="R142" i="79" s="1"/>
  <c r="O35" i="144"/>
  <c r="P35" i="144" s="1"/>
  <c r="Q35" i="144" s="1"/>
  <c r="R35" i="79" s="1"/>
  <c r="O380" i="144"/>
  <c r="P380" i="144" s="1"/>
  <c r="Q380" i="144" s="1"/>
  <c r="R380" i="79" s="1"/>
  <c r="O26" i="144"/>
  <c r="P26" i="144" s="1"/>
  <c r="Q26" i="144" s="1"/>
  <c r="R26" i="79" s="1"/>
  <c r="O784" i="144"/>
  <c r="P784" i="144" s="1"/>
  <c r="Q784" i="144" s="1"/>
  <c r="R784" i="79" s="1"/>
  <c r="O56" i="144"/>
  <c r="P56" i="144" s="1"/>
  <c r="Q56" i="144" s="1"/>
  <c r="R56" i="79" s="1"/>
  <c r="O22" i="144"/>
  <c r="P22" i="144" s="1"/>
  <c r="Q22" i="144" s="1"/>
  <c r="R22" i="79" s="1"/>
  <c r="O882" i="144"/>
  <c r="P882" i="144" s="1"/>
  <c r="Q882" i="144" s="1"/>
  <c r="R882" i="79" s="1"/>
  <c r="O362" i="144"/>
  <c r="P362" i="144" s="1"/>
  <c r="Q362" i="144" s="1"/>
  <c r="R362" i="79" s="1"/>
  <c r="O328" i="144"/>
  <c r="P328" i="144" s="1"/>
  <c r="Q328" i="144" s="1"/>
  <c r="R328" i="79" s="1"/>
  <c r="O450" i="144"/>
  <c r="P450" i="144" s="1"/>
  <c r="Q450" i="144" s="1"/>
  <c r="R450" i="79" s="1"/>
  <c r="O490" i="144"/>
  <c r="P490" i="144" s="1"/>
  <c r="Q490" i="144" s="1"/>
  <c r="R490" i="79" s="1"/>
  <c r="O160" i="144"/>
  <c r="P160" i="144" s="1"/>
  <c r="Q160" i="144" s="1"/>
  <c r="R160" i="79" s="1"/>
  <c r="O298" i="144"/>
  <c r="P298" i="144" s="1"/>
  <c r="Q298" i="144" s="1"/>
  <c r="R298" i="79" s="1"/>
  <c r="AB51" i="21"/>
  <c r="AC51" i="21"/>
  <c r="AD51" i="21"/>
  <c r="R17" i="79" l="1"/>
  <c r="AI17" i="79" s="1"/>
  <c r="AI1016" i="79" s="1"/>
  <c r="P1016" i="79" s="1"/>
  <c r="R1016" i="144"/>
  <c r="R1017" i="144" s="1"/>
  <c r="F1017" i="79" s="1"/>
  <c r="P1017" i="79" s="1"/>
  <c r="AB52" i="21"/>
  <c r="AD52" i="21"/>
  <c r="AE51" i="21"/>
  <c r="AC52" i="21"/>
  <c r="AA51" i="21"/>
  <c r="AA52" i="21"/>
  <c r="AE52" i="21"/>
  <c r="AI1017" i="79" l="1"/>
  <c r="O993" i="79"/>
  <c r="P993" i="79" s="1"/>
  <c r="O981" i="79"/>
  <c r="P981" i="79" s="1"/>
  <c r="O259" i="79"/>
  <c r="P259" i="79" s="1"/>
  <c r="O887" i="79"/>
  <c r="P887" i="79" s="1"/>
  <c r="O757" i="79"/>
  <c r="P757" i="79" s="1"/>
  <c r="O680" i="79"/>
  <c r="P680" i="79" s="1"/>
  <c r="O390" i="79"/>
  <c r="P390" i="79" s="1"/>
  <c r="O420" i="79"/>
  <c r="P420" i="79" s="1"/>
  <c r="O502" i="79"/>
  <c r="P502" i="79" s="1"/>
  <c r="O924" i="79"/>
  <c r="P924" i="79" s="1"/>
  <c r="O886" i="79"/>
  <c r="P886" i="79" s="1"/>
  <c r="O966" i="79"/>
  <c r="P966" i="79" s="1"/>
  <c r="O552" i="79"/>
  <c r="P552" i="79" s="1"/>
  <c r="O975" i="79"/>
  <c r="P975" i="79" s="1"/>
  <c r="O795" i="79"/>
  <c r="P795" i="79" s="1"/>
  <c r="O45" i="79"/>
  <c r="P45" i="79" s="1"/>
  <c r="O560" i="79"/>
  <c r="P560" i="79" s="1"/>
  <c r="O868" i="79"/>
  <c r="P868" i="79" s="1"/>
  <c r="O902" i="79"/>
  <c r="P902" i="79" s="1"/>
  <c r="O374" i="79"/>
  <c r="P374" i="79" s="1"/>
  <c r="O934" i="79"/>
  <c r="P934" i="79" s="1"/>
  <c r="O847" i="79"/>
  <c r="P847" i="79" s="1"/>
  <c r="O236" i="79"/>
  <c r="P236" i="79" s="1"/>
  <c r="O47" i="79"/>
  <c r="P47" i="79" s="1"/>
  <c r="O583" i="79"/>
  <c r="P583" i="79" s="1"/>
  <c r="O574" i="79"/>
  <c r="P574" i="79" s="1"/>
  <c r="O637" i="79"/>
  <c r="P637" i="79" s="1"/>
  <c r="O490" i="79"/>
  <c r="P490" i="79" s="1"/>
  <c r="O252" i="79"/>
  <c r="P252" i="79" s="1"/>
  <c r="O943" i="79"/>
  <c r="P943" i="79" s="1"/>
  <c r="O518" i="79"/>
  <c r="P518" i="79" s="1"/>
  <c r="O836" i="79"/>
  <c r="P836" i="79" s="1"/>
  <c r="O920" i="79"/>
  <c r="P920" i="79" s="1"/>
  <c r="O224" i="79"/>
  <c r="P224" i="79" s="1"/>
  <c r="O918" i="79"/>
  <c r="P918" i="79" s="1"/>
  <c r="O957" i="79"/>
  <c r="P957" i="79" s="1"/>
  <c r="O157" i="79"/>
  <c r="P157" i="79" s="1"/>
  <c r="O755" i="79"/>
  <c r="P755" i="79" s="1"/>
  <c r="O29" i="79"/>
  <c r="P29" i="79" s="1"/>
  <c r="O994" i="79"/>
  <c r="P994" i="79" s="1"/>
  <c r="O628" i="79"/>
  <c r="P628" i="79" s="1"/>
  <c r="O105" i="79"/>
  <c r="P105" i="79" s="1"/>
  <c r="O969" i="79"/>
  <c r="P969" i="79" s="1"/>
  <c r="O172" i="79"/>
  <c r="P172" i="79" s="1"/>
  <c r="O978" i="79"/>
  <c r="P978" i="79" s="1"/>
  <c r="O914" i="79"/>
  <c r="P914" i="79" s="1"/>
  <c r="O917" i="79"/>
  <c r="P917" i="79" s="1"/>
  <c r="O607" i="79"/>
  <c r="P607" i="79" s="1"/>
  <c r="O652" i="79"/>
  <c r="P652" i="79" s="1"/>
  <c r="O870" i="79"/>
  <c r="P870" i="79" s="1"/>
  <c r="O609" i="79"/>
  <c r="P609" i="79" s="1"/>
  <c r="O849" i="79"/>
  <c r="P849" i="79" s="1"/>
  <c r="O998" i="79"/>
  <c r="P998" i="79" s="1"/>
  <c r="O548" i="79"/>
  <c r="P548" i="79" s="1"/>
  <c r="O192" i="79"/>
  <c r="P192" i="79" s="1"/>
  <c r="O593" i="79"/>
  <c r="P593" i="79" s="1"/>
  <c r="O792" i="79"/>
  <c r="P792" i="79" s="1"/>
  <c r="O965" i="79"/>
  <c r="P965" i="79" s="1"/>
  <c r="O807" i="79"/>
  <c r="P807" i="79" s="1"/>
  <c r="O1001" i="79"/>
  <c r="P1001" i="79" s="1"/>
  <c r="O635" i="79"/>
  <c r="P635" i="79" s="1"/>
  <c r="O815" i="79"/>
  <c r="P815" i="79" s="1"/>
  <c r="O1010" i="79"/>
  <c r="P1010" i="79" s="1"/>
  <c r="O974" i="79"/>
  <c r="P974" i="79" s="1"/>
  <c r="O796" i="79"/>
  <c r="P796" i="79" s="1"/>
  <c r="O1009" i="79"/>
  <c r="P1009" i="79" s="1"/>
  <c r="O568" i="79"/>
  <c r="P568" i="79" s="1"/>
  <c r="O770" i="79"/>
  <c r="P770" i="79" s="1"/>
  <c r="O675" i="79"/>
  <c r="P675" i="79" s="1"/>
  <c r="O109" i="79"/>
  <c r="P109" i="79" s="1"/>
  <c r="O1004" i="79"/>
  <c r="P1004" i="79" s="1"/>
  <c r="O871" i="79"/>
  <c r="P871" i="79" s="1"/>
  <c r="O160" i="79"/>
  <c r="P160" i="79" s="1"/>
  <c r="O590" i="79"/>
  <c r="P590" i="79" s="1"/>
  <c r="O729" i="79"/>
  <c r="P729" i="79" s="1"/>
  <c r="O898" i="79"/>
  <c r="P898" i="79" s="1"/>
  <c r="O28" i="79"/>
  <c r="P28" i="79" s="1"/>
  <c r="O910" i="79"/>
  <c r="P910" i="79" s="1"/>
  <c r="O779" i="79"/>
  <c r="P779" i="79" s="1"/>
  <c r="O947" i="79"/>
  <c r="P947" i="79" s="1"/>
  <c r="O823" i="79"/>
  <c r="P823" i="79" s="1"/>
  <c r="O787" i="79"/>
  <c r="P787" i="79" s="1"/>
  <c r="O819" i="79"/>
  <c r="P819" i="79" s="1"/>
  <c r="O843" i="79"/>
  <c r="P843" i="79" s="1"/>
  <c r="O66" i="79"/>
  <c r="P66" i="79" s="1"/>
  <c r="O983" i="79"/>
  <c r="P983" i="79" s="1"/>
  <c r="O930" i="79"/>
  <c r="P930" i="79" s="1"/>
  <c r="O625" i="79"/>
  <c r="P625" i="79" s="1"/>
  <c r="O647" i="79"/>
  <c r="P647" i="79" s="1"/>
  <c r="O115" i="79"/>
  <c r="P115" i="79" s="1"/>
  <c r="O624" i="79"/>
  <c r="P624" i="79" s="1"/>
  <c r="O531" i="79"/>
  <c r="P531" i="79" s="1"/>
  <c r="O584" i="79"/>
  <c r="P584" i="79" s="1"/>
  <c r="O895" i="79"/>
  <c r="P895" i="79" s="1"/>
  <c r="O257" i="79"/>
  <c r="P257" i="79" s="1"/>
  <c r="O783" i="79"/>
  <c r="P783" i="79" s="1"/>
  <c r="O699" i="79"/>
  <c r="P699" i="79" s="1"/>
  <c r="O926" i="79"/>
  <c r="P926" i="79" s="1"/>
  <c r="O578" i="79"/>
  <c r="P578" i="79" s="1"/>
  <c r="O18" i="79"/>
  <c r="P18" i="79" s="1"/>
  <c r="O572" i="79"/>
  <c r="P572" i="79" s="1"/>
  <c r="O517" i="79"/>
  <c r="P517" i="79" s="1"/>
  <c r="O122" i="79"/>
  <c r="P122" i="79" s="1"/>
  <c r="O831" i="79"/>
  <c r="P831" i="79" s="1"/>
  <c r="O613" i="79"/>
  <c r="P613" i="79" s="1"/>
  <c r="O64" i="79"/>
  <c r="P64" i="79" s="1"/>
  <c r="O641" i="79"/>
  <c r="P641" i="79" s="1"/>
  <c r="O305" i="79"/>
  <c r="P305" i="79" s="1"/>
  <c r="O82" i="79"/>
  <c r="P82" i="79" s="1"/>
  <c r="O368" i="79"/>
  <c r="P368" i="79" s="1"/>
  <c r="O570" i="79"/>
  <c r="P570" i="79" s="1"/>
  <c r="O937" i="79"/>
  <c r="P937" i="79" s="1"/>
  <c r="O885" i="79"/>
  <c r="P885" i="79" s="1"/>
  <c r="O234" i="79"/>
  <c r="P234" i="79" s="1"/>
  <c r="O808" i="79"/>
  <c r="P808" i="79" s="1"/>
  <c r="O127" i="79"/>
  <c r="P127" i="79" s="1"/>
  <c r="O564" i="79"/>
  <c r="P564" i="79" s="1"/>
  <c r="O712" i="79"/>
  <c r="P712" i="79" s="1"/>
  <c r="O534" i="79"/>
  <c r="P534" i="79" s="1"/>
  <c r="O939" i="79"/>
  <c r="P939" i="79" s="1"/>
  <c r="O107" i="79"/>
  <c r="P107" i="79" s="1"/>
  <c r="O120" i="79"/>
  <c r="P120" i="79" s="1"/>
  <c r="O248" i="79"/>
  <c r="P248" i="79" s="1"/>
  <c r="O942" i="79"/>
  <c r="P942" i="79" s="1"/>
  <c r="O449" i="79"/>
  <c r="P449" i="79" s="1"/>
  <c r="O480" i="79"/>
  <c r="P480" i="79" s="1"/>
  <c r="O435" i="79"/>
  <c r="P435" i="79" s="1"/>
  <c r="O273" i="79"/>
  <c r="P273" i="79" s="1"/>
  <c r="O952" i="79"/>
  <c r="P952" i="79" s="1"/>
  <c r="O992" i="79"/>
  <c r="P992" i="79" s="1"/>
  <c r="O900" i="79"/>
  <c r="P900" i="79" s="1"/>
  <c r="O79" i="79"/>
  <c r="P79" i="79" s="1"/>
  <c r="O599" i="79"/>
  <c r="P599" i="79" s="1"/>
  <c r="O62" i="79"/>
  <c r="P62" i="79" s="1"/>
  <c r="O694" i="79"/>
  <c r="P694" i="79" s="1"/>
  <c r="O36" i="79"/>
  <c r="P36" i="79" s="1"/>
  <c r="O908" i="79"/>
  <c r="P908" i="79" s="1"/>
  <c r="O31" i="79"/>
  <c r="P31" i="79" s="1"/>
  <c r="O673" i="79"/>
  <c r="P673" i="79" s="1"/>
  <c r="O832" i="79"/>
  <c r="P832" i="79" s="1"/>
  <c r="O940" i="79"/>
  <c r="P940" i="79" s="1"/>
  <c r="O935" i="79"/>
  <c r="P935" i="79" s="1"/>
  <c r="O812" i="79"/>
  <c r="P812" i="79" s="1"/>
  <c r="O814" i="79"/>
  <c r="P814" i="79" s="1"/>
  <c r="O188" i="79"/>
  <c r="P188" i="79" s="1"/>
  <c r="O733" i="79"/>
  <c r="P733" i="79" s="1"/>
  <c r="O151" i="79"/>
  <c r="P151" i="79" s="1"/>
  <c r="O487" i="79"/>
  <c r="P487" i="79" s="1"/>
  <c r="O336" i="79"/>
  <c r="P336" i="79" s="1"/>
  <c r="O434" i="79"/>
  <c r="P434" i="79" s="1"/>
  <c r="O533" i="79"/>
  <c r="P533" i="79" s="1"/>
  <c r="O658" i="79"/>
  <c r="P658" i="79" s="1"/>
  <c r="O768" i="79"/>
  <c r="P768" i="79" s="1"/>
  <c r="O877" i="79"/>
  <c r="P877" i="79" s="1"/>
  <c r="O738" i="79"/>
  <c r="P738" i="79" s="1"/>
  <c r="O376" i="79"/>
  <c r="P376" i="79" s="1"/>
  <c r="O766" i="79"/>
  <c r="P766" i="79" s="1"/>
  <c r="O950" i="79"/>
  <c r="P950" i="79" s="1"/>
  <c r="O944" i="79"/>
  <c r="P944" i="79" s="1"/>
  <c r="O573" i="79"/>
  <c r="P573" i="79" s="1"/>
  <c r="O23" i="79"/>
  <c r="P23" i="79" s="1"/>
  <c r="O736" i="79"/>
  <c r="P736" i="79" s="1"/>
  <c r="O255" i="79"/>
  <c r="P255" i="79" s="1"/>
  <c r="O544" i="79"/>
  <c r="P544" i="79" s="1"/>
  <c r="O265" i="79"/>
  <c r="P265" i="79" s="1"/>
  <c r="O528" i="79"/>
  <c r="P528" i="79" s="1"/>
  <c r="O854" i="79"/>
  <c r="P854" i="79" s="1"/>
  <c r="O791" i="79"/>
  <c r="P791" i="79" s="1"/>
  <c r="O68" i="79"/>
  <c r="P68" i="79" s="1"/>
  <c r="O261" i="79"/>
  <c r="P261" i="79" s="1"/>
  <c r="O1006" i="79"/>
  <c r="P1006" i="79" s="1"/>
  <c r="O682" i="79"/>
  <c r="P682" i="79" s="1"/>
  <c r="O409" i="79"/>
  <c r="P409" i="79" s="1"/>
  <c r="O735" i="79"/>
  <c r="P735" i="79" s="1"/>
  <c r="O765" i="79"/>
  <c r="P765" i="79" s="1"/>
  <c r="O1015" i="79"/>
  <c r="P1015" i="79" s="1"/>
  <c r="O417" i="79"/>
  <c r="P417" i="79" s="1"/>
  <c r="O94" i="79"/>
  <c r="P94" i="79" s="1"/>
  <c r="O174" i="79"/>
  <c r="P174" i="79" s="1"/>
  <c r="O126" i="79"/>
  <c r="P126" i="79" s="1"/>
  <c r="O228" i="79"/>
  <c r="P228" i="79" s="1"/>
  <c r="O844" i="79"/>
  <c r="P844" i="79" s="1"/>
  <c r="O156" i="79"/>
  <c r="P156" i="79" s="1"/>
  <c r="O577" i="79"/>
  <c r="P577" i="79" s="1"/>
  <c r="O505" i="79"/>
  <c r="P505" i="79" s="1"/>
  <c r="O78" i="79"/>
  <c r="P78" i="79" s="1"/>
  <c r="O721" i="79"/>
  <c r="P721" i="79" s="1"/>
  <c r="O166" i="79"/>
  <c r="P166" i="79" s="1"/>
  <c r="O710" i="79"/>
  <c r="P710" i="79" s="1"/>
  <c r="O147" i="79"/>
  <c r="P147" i="79" s="1"/>
  <c r="O42" i="79"/>
  <c r="P42" i="79" s="1"/>
  <c r="O793" i="79"/>
  <c r="P793" i="79" s="1"/>
  <c r="O756" i="79"/>
  <c r="P756" i="79" s="1"/>
  <c r="O955" i="79"/>
  <c r="P955" i="79" s="1"/>
  <c r="O618" i="79"/>
  <c r="P618" i="79" s="1"/>
  <c r="O702" i="79"/>
  <c r="P702" i="79" s="1"/>
  <c r="O70" i="79"/>
  <c r="P70" i="79" s="1"/>
  <c r="O155" i="79"/>
  <c r="P155" i="79" s="1"/>
  <c r="O827" i="79"/>
  <c r="P827" i="79" s="1"/>
  <c r="O782" i="79"/>
  <c r="P782" i="79" s="1"/>
  <c r="O659" i="79"/>
  <c r="P659" i="79" s="1"/>
  <c r="O949" i="79"/>
  <c r="P949" i="79" s="1"/>
  <c r="O19" i="79"/>
  <c r="P19" i="79" s="1"/>
  <c r="O103" i="79"/>
  <c r="P103" i="79" s="1"/>
  <c r="O413" i="79"/>
  <c r="P413" i="79" s="1"/>
  <c r="O896" i="79"/>
  <c r="P896" i="79" s="1"/>
  <c r="O396" i="79"/>
  <c r="P396" i="79" s="1"/>
  <c r="O592" i="79"/>
  <c r="P592" i="79" s="1"/>
  <c r="O511" i="79"/>
  <c r="P511" i="79" s="1"/>
  <c r="O314" i="79"/>
  <c r="P314" i="79" s="1"/>
  <c r="O414" i="79"/>
  <c r="P414" i="79" s="1"/>
  <c r="O778" i="79"/>
  <c r="P778" i="79" s="1"/>
  <c r="O153" i="79"/>
  <c r="P153" i="79" s="1"/>
  <c r="O512" i="79"/>
  <c r="P512" i="79" s="1"/>
  <c r="O690" i="79"/>
  <c r="P690" i="79" s="1"/>
  <c r="O744" i="79"/>
  <c r="P744" i="79" s="1"/>
  <c r="O612" i="79"/>
  <c r="P612" i="79" s="1"/>
  <c r="O970" i="79"/>
  <c r="P970" i="79" s="1"/>
  <c r="O108" i="79"/>
  <c r="P108" i="79" s="1"/>
  <c r="O760" i="79"/>
  <c r="P760" i="79" s="1"/>
  <c r="O587" i="79"/>
  <c r="P587" i="79" s="1"/>
  <c r="O488" i="79"/>
  <c r="P488" i="79" s="1"/>
  <c r="O263" i="79"/>
  <c r="P263" i="79" s="1"/>
  <c r="O840" i="79"/>
  <c r="P840" i="79" s="1"/>
  <c r="O867" i="79"/>
  <c r="P867" i="79" s="1"/>
  <c r="O995" i="79"/>
  <c r="P995" i="79" s="1"/>
  <c r="O145" i="79"/>
  <c r="P145" i="79" s="1"/>
  <c r="O798" i="79"/>
  <c r="P798" i="79" s="1"/>
  <c r="O206" i="79"/>
  <c r="P206" i="79" s="1"/>
  <c r="O37" i="79"/>
  <c r="P37" i="79" s="1"/>
  <c r="O852" i="79"/>
  <c r="P852" i="79" s="1"/>
  <c r="O475" i="79"/>
  <c r="P475" i="79" s="1"/>
  <c r="O81" i="79"/>
  <c r="P81" i="79" s="1"/>
  <c r="O794" i="79"/>
  <c r="P794" i="79" s="1"/>
  <c r="O912" i="79"/>
  <c r="P912" i="79" s="1"/>
  <c r="O59" i="79"/>
  <c r="P59" i="79" s="1"/>
  <c r="O35" i="79"/>
  <c r="P35" i="79" s="1"/>
  <c r="O603" i="79"/>
  <c r="P603" i="79" s="1"/>
  <c r="O984" i="79"/>
  <c r="P984" i="79" s="1"/>
  <c r="O982" i="79"/>
  <c r="P982" i="79" s="1"/>
  <c r="O250" i="79"/>
  <c r="P250" i="79" s="1"/>
  <c r="O89" i="79"/>
  <c r="P89" i="79" s="1"/>
  <c r="O110" i="79"/>
  <c r="P110" i="79" s="1"/>
  <c r="O576" i="79"/>
  <c r="P576" i="79" s="1"/>
  <c r="O915" i="79"/>
  <c r="P915" i="79" s="1"/>
  <c r="O496" i="79"/>
  <c r="P496" i="79" s="1"/>
  <c r="O905" i="79"/>
  <c r="P905" i="79" s="1"/>
  <c r="O621" i="79"/>
  <c r="P621" i="79" s="1"/>
  <c r="O39" i="79"/>
  <c r="P39" i="79" s="1"/>
  <c r="O927" i="79"/>
  <c r="P927" i="79" s="1"/>
  <c r="O649" i="79"/>
  <c r="P649" i="79" s="1"/>
  <c r="O611" i="79"/>
  <c r="P611" i="79" s="1"/>
  <c r="O961" i="79"/>
  <c r="P961" i="79" s="1"/>
  <c r="O204" i="79"/>
  <c r="P204" i="79" s="1"/>
  <c r="O648" i="79"/>
  <c r="P648" i="79" s="1"/>
  <c r="O232" i="79"/>
  <c r="P232" i="79" s="1"/>
  <c r="O861" i="79"/>
  <c r="P861" i="79" s="1"/>
  <c r="O880" i="79"/>
  <c r="P880" i="79" s="1"/>
  <c r="O525" i="79"/>
  <c r="P525" i="79" s="1"/>
  <c r="O202" i="79"/>
  <c r="P202" i="79" s="1"/>
  <c r="O114" i="79"/>
  <c r="P114" i="79" s="1"/>
  <c r="O398" i="79"/>
  <c r="P398" i="79" s="1"/>
  <c r="O171" i="79"/>
  <c r="P171" i="79" s="1"/>
  <c r="O878" i="79"/>
  <c r="P878" i="79" s="1"/>
  <c r="O96" i="79"/>
  <c r="P96" i="79" s="1"/>
  <c r="O240" i="79"/>
  <c r="P240" i="79" s="1"/>
  <c r="O754" i="79"/>
  <c r="P754" i="79" s="1"/>
  <c r="O722" i="79"/>
  <c r="P722" i="79" s="1"/>
  <c r="O258" i="79"/>
  <c r="P258" i="79" s="1"/>
  <c r="O657" i="79"/>
  <c r="P657" i="79" s="1"/>
  <c r="O556" i="79"/>
  <c r="P556" i="79" s="1"/>
  <c r="O395" i="79"/>
  <c r="P395" i="79" s="1"/>
  <c r="O797" i="79"/>
  <c r="P797" i="79" s="1"/>
  <c r="O996" i="79"/>
  <c r="P996" i="79" s="1"/>
  <c r="O281" i="79"/>
  <c r="P281" i="79" s="1"/>
  <c r="O720" i="79"/>
  <c r="P720" i="79" s="1"/>
  <c r="O919" i="79"/>
  <c r="P919" i="79" s="1"/>
  <c r="O165" i="79"/>
  <c r="P165" i="79" s="1"/>
  <c r="O879" i="79"/>
  <c r="P879" i="79" s="1"/>
  <c r="O180" i="79"/>
  <c r="P180" i="79" s="1"/>
  <c r="O740" i="79"/>
  <c r="P740" i="79" s="1"/>
  <c r="O953" i="79"/>
  <c r="P953" i="79" s="1"/>
  <c r="O988" i="79"/>
  <c r="P988" i="79" s="1"/>
  <c r="O881" i="79"/>
  <c r="P881" i="79" s="1"/>
  <c r="O668" i="79"/>
  <c r="P668" i="79" s="1"/>
  <c r="O104" i="79"/>
  <c r="P104" i="79" s="1"/>
  <c r="O510" i="79"/>
  <c r="P510" i="79" s="1"/>
  <c r="O526" i="79"/>
  <c r="P526" i="79" s="1"/>
  <c r="O152" i="79"/>
  <c r="P152" i="79" s="1"/>
  <c r="O890" i="79"/>
  <c r="P890" i="79" s="1"/>
  <c r="O839" i="79"/>
  <c r="P839" i="79" s="1"/>
  <c r="O383" i="79"/>
  <c r="P383" i="79" s="1"/>
  <c r="O932" i="79"/>
  <c r="P932" i="79" s="1"/>
  <c r="O761" i="79"/>
  <c r="P761" i="79" s="1"/>
  <c r="O963" i="79"/>
  <c r="P963" i="79" s="1"/>
  <c r="O1011" i="79"/>
  <c r="P1011" i="79" s="1"/>
  <c r="O301" i="79"/>
  <c r="P301" i="79" s="1"/>
  <c r="O838" i="79"/>
  <c r="P838" i="79" s="1"/>
  <c r="O928" i="79"/>
  <c r="P928" i="79" s="1"/>
  <c r="O334" i="79"/>
  <c r="P334" i="79" s="1"/>
  <c r="O194" i="79"/>
  <c r="P194" i="79" s="1"/>
  <c r="O21" i="79"/>
  <c r="P21" i="79" s="1"/>
  <c r="O465" i="79"/>
  <c r="P465" i="79" s="1"/>
  <c r="O262" i="79"/>
  <c r="P262" i="79" s="1"/>
  <c r="O948" i="79"/>
  <c r="P948" i="79" s="1"/>
  <c r="O660" i="79"/>
  <c r="P660" i="79" s="1"/>
  <c r="O581" i="79"/>
  <c r="P581" i="79" s="1"/>
  <c r="O485" i="79"/>
  <c r="P485" i="79" s="1"/>
  <c r="O253" i="79"/>
  <c r="P253" i="79" s="1"/>
  <c r="O52" i="79"/>
  <c r="P52" i="79" s="1"/>
  <c r="O697" i="79"/>
  <c r="P697" i="79" s="1"/>
  <c r="O269" i="79"/>
  <c r="P269" i="79" s="1"/>
  <c r="O802" i="79"/>
  <c r="P802" i="79" s="1"/>
  <c r="O49" i="79"/>
  <c r="P49" i="79" s="1"/>
  <c r="O134" i="79"/>
  <c r="P134" i="79" s="1"/>
  <c r="O58" i="79"/>
  <c r="P58" i="79" s="1"/>
  <c r="O22" i="79"/>
  <c r="P22" i="79" s="1"/>
  <c r="O540" i="79"/>
  <c r="P540" i="79" s="1"/>
  <c r="O893" i="79"/>
  <c r="P893" i="79" s="1"/>
  <c r="O17" i="79"/>
  <c r="P17" i="79" s="1"/>
  <c r="O407" i="79"/>
  <c r="P407" i="79" s="1"/>
  <c r="O1008" i="79"/>
  <c r="P1008" i="79" s="1"/>
  <c r="O116" i="79"/>
  <c r="P116" i="79" s="1"/>
  <c r="O385" i="79"/>
  <c r="P385" i="79" s="1"/>
  <c r="O399" i="79"/>
  <c r="P399" i="79" s="1"/>
  <c r="O386" i="79"/>
  <c r="P386" i="79" s="1"/>
  <c r="O149" i="79"/>
  <c r="P149" i="79" s="1"/>
  <c r="O154" i="79"/>
  <c r="P154" i="79" s="1"/>
  <c r="O899" i="79"/>
  <c r="P899" i="79" s="1"/>
  <c r="O826" i="79"/>
  <c r="P826" i="79" s="1"/>
  <c r="O217" i="79"/>
  <c r="P217" i="79" s="1"/>
  <c r="O536" i="79"/>
  <c r="P536" i="79" s="1"/>
  <c r="O440" i="79"/>
  <c r="P440" i="79" s="1"/>
  <c r="O359" i="79"/>
  <c r="P359" i="79" s="1"/>
  <c r="O256" i="79"/>
  <c r="P256" i="79" s="1"/>
  <c r="O686" i="79"/>
  <c r="P686" i="79" s="1"/>
  <c r="O706" i="79"/>
  <c r="P706" i="79" s="1"/>
  <c r="O466" i="79"/>
  <c r="P466" i="79" s="1"/>
  <c r="O86" i="79"/>
  <c r="P86" i="79" s="1"/>
  <c r="O40" i="79"/>
  <c r="P40" i="79" s="1"/>
  <c r="O267" i="79"/>
  <c r="P267" i="79" s="1"/>
  <c r="O209" i="79"/>
  <c r="P209" i="79" s="1"/>
  <c r="O443" i="79"/>
  <c r="P443" i="79" s="1"/>
  <c r="O674" i="79"/>
  <c r="P674" i="79" s="1"/>
  <c r="O463" i="79"/>
  <c r="P463" i="79" s="1"/>
  <c r="O92" i="79"/>
  <c r="P92" i="79" s="1"/>
  <c r="O141" i="79"/>
  <c r="P141" i="79" s="1"/>
  <c r="O298" i="79"/>
  <c r="P298" i="79" s="1"/>
  <c r="O311" i="79"/>
  <c r="P311" i="79" s="1"/>
  <c r="O830" i="79"/>
  <c r="P830" i="79" s="1"/>
  <c r="O464" i="79"/>
  <c r="P464" i="79" s="1"/>
  <c r="O580" i="79"/>
  <c r="P580" i="79" s="1"/>
  <c r="O387" i="79"/>
  <c r="P387" i="79" s="1"/>
  <c r="O421" i="79"/>
  <c r="P421" i="79" s="1"/>
  <c r="O474" i="79"/>
  <c r="P474" i="79" s="1"/>
  <c r="O732" i="79"/>
  <c r="P732" i="79" s="1"/>
  <c r="O857" i="79"/>
  <c r="P857" i="79" s="1"/>
  <c r="O1002" i="79"/>
  <c r="P1002" i="79" s="1"/>
  <c r="O142" i="79"/>
  <c r="P142" i="79" s="1"/>
  <c r="O430" i="79"/>
  <c r="P430" i="79" s="1"/>
  <c r="O514" i="79"/>
  <c r="P514" i="79" s="1"/>
  <c r="O718" i="79"/>
  <c r="P718" i="79" s="1"/>
  <c r="O56" i="79"/>
  <c r="P56" i="79" s="1"/>
  <c r="O447" i="79"/>
  <c r="P447" i="79" s="1"/>
  <c r="O146" i="79"/>
  <c r="P146" i="79" s="1"/>
  <c r="O716" i="79"/>
  <c r="P716" i="79" s="1"/>
  <c r="O444" i="79"/>
  <c r="P444" i="79" s="1"/>
  <c r="O810" i="79"/>
  <c r="P810" i="79" s="1"/>
  <c r="O389" i="79"/>
  <c r="P389" i="79" s="1"/>
  <c r="O433" i="79"/>
  <c r="P433" i="79" s="1"/>
  <c r="O516" i="79"/>
  <c r="P516" i="79" s="1"/>
  <c r="O72" i="79"/>
  <c r="P72" i="79" s="1"/>
  <c r="O803" i="79"/>
  <c r="P803" i="79" s="1"/>
  <c r="O243" i="79"/>
  <c r="P243" i="79" s="1"/>
  <c r="O627" i="79"/>
  <c r="P627" i="79" s="1"/>
  <c r="O303" i="79"/>
  <c r="P303" i="79" s="1"/>
  <c r="O582" i="79"/>
  <c r="P582" i="79" s="1"/>
  <c r="O626" i="79"/>
  <c r="P626" i="79" s="1"/>
  <c r="O550" i="79"/>
  <c r="P550" i="79" s="1"/>
  <c r="O817" i="79"/>
  <c r="P817" i="79" s="1"/>
  <c r="O106" i="79"/>
  <c r="P106" i="79" s="1"/>
  <c r="O438" i="79"/>
  <c r="P438" i="79" s="1"/>
  <c r="O547" i="79"/>
  <c r="P547" i="79" s="1"/>
  <c r="O403" i="79"/>
  <c r="P403" i="79" s="1"/>
  <c r="O304" i="79"/>
  <c r="P304" i="79" s="1"/>
  <c r="O173" i="79"/>
  <c r="P173" i="79" s="1"/>
  <c r="O393" i="79"/>
  <c r="P393" i="79" s="1"/>
  <c r="O667" i="79"/>
  <c r="P667" i="79" s="1"/>
  <c r="O282" i="79"/>
  <c r="P282" i="79" s="1"/>
  <c r="O845" i="79"/>
  <c r="P845" i="79" s="1"/>
  <c r="O121" i="79"/>
  <c r="P121" i="79" s="1"/>
  <c r="O113" i="79"/>
  <c r="P113" i="79" s="1"/>
  <c r="O242" i="79"/>
  <c r="P242" i="79" s="1"/>
  <c r="O499" i="79"/>
  <c r="P499" i="79" s="1"/>
  <c r="O315" i="79"/>
  <c r="P315" i="79" s="1"/>
  <c r="O971" i="79"/>
  <c r="P971" i="79" s="1"/>
  <c r="O692" i="79"/>
  <c r="P692" i="79" s="1"/>
  <c r="O700" i="79"/>
  <c r="P700" i="79" s="1"/>
  <c r="O182" i="79"/>
  <c r="P182" i="79" s="1"/>
  <c r="O100" i="79"/>
  <c r="P100" i="79" s="1"/>
  <c r="O980" i="79"/>
  <c r="P980" i="79" s="1"/>
  <c r="O954" i="79"/>
  <c r="P954" i="79" s="1"/>
  <c r="O309" i="79"/>
  <c r="P309" i="79" s="1"/>
  <c r="O26" i="79"/>
  <c r="P26" i="79" s="1"/>
  <c r="O244" i="79"/>
  <c r="P244" i="79" s="1"/>
  <c r="O665" i="79"/>
  <c r="P665" i="79" s="1"/>
  <c r="O286" i="79"/>
  <c r="P286" i="79" s="1"/>
  <c r="O962" i="79"/>
  <c r="P962" i="79" s="1"/>
  <c r="O419" i="79"/>
  <c r="P419" i="79" s="1"/>
  <c r="O44" i="79"/>
  <c r="P44" i="79" s="1"/>
  <c r="O901" i="79"/>
  <c r="P901" i="79" s="1"/>
  <c r="O159" i="79"/>
  <c r="P159" i="79" s="1"/>
  <c r="O300" i="79"/>
  <c r="P300" i="79" s="1"/>
  <c r="O726" i="79"/>
  <c r="P726" i="79" s="1"/>
  <c r="O391" i="79"/>
  <c r="P391" i="79" s="1"/>
  <c r="O346" i="79"/>
  <c r="P346" i="79" s="1"/>
  <c r="O751" i="79"/>
  <c r="P751" i="79" s="1"/>
  <c r="O229" i="79"/>
  <c r="P229" i="79" s="1"/>
  <c r="O237" i="79"/>
  <c r="P237" i="79" s="1"/>
  <c r="O688" i="79"/>
  <c r="P688" i="79" s="1"/>
  <c r="O199" i="79"/>
  <c r="P199" i="79" s="1"/>
  <c r="O834" i="79"/>
  <c r="P834" i="79" s="1"/>
  <c r="O767" i="79"/>
  <c r="P767" i="79" s="1"/>
  <c r="O351" i="79"/>
  <c r="P351" i="79" s="1"/>
  <c r="O864" i="79"/>
  <c r="P864" i="79" s="1"/>
  <c r="O976" i="79"/>
  <c r="P976" i="79" s="1"/>
  <c r="O294" i="79"/>
  <c r="P294" i="79" s="1"/>
  <c r="O162" i="79"/>
  <c r="P162" i="79" s="1"/>
  <c r="O747" i="79"/>
  <c r="P747" i="79" s="1"/>
  <c r="O608" i="79"/>
  <c r="P608" i="79" s="1"/>
  <c r="O357" i="79"/>
  <c r="P357" i="79" s="1"/>
  <c r="O418" i="79"/>
  <c r="P418" i="79" s="1"/>
  <c r="O689" i="79"/>
  <c r="P689" i="79" s="1"/>
  <c r="O295" i="79"/>
  <c r="P295" i="79" s="1"/>
  <c r="O274" i="79"/>
  <c r="P274" i="79" s="1"/>
  <c r="O424" i="79"/>
  <c r="P424" i="79" s="1"/>
  <c r="O132" i="79"/>
  <c r="P132" i="79" s="1"/>
  <c r="O177" i="79"/>
  <c r="P177" i="79" s="1"/>
  <c r="O369" i="79"/>
  <c r="P369" i="79" s="1"/>
  <c r="O366" i="79"/>
  <c r="P366" i="79" s="1"/>
  <c r="O451" i="79"/>
  <c r="P451" i="79" s="1"/>
  <c r="O439" i="79"/>
  <c r="P439" i="79" s="1"/>
  <c r="O938" i="79"/>
  <c r="P938" i="79" s="1"/>
  <c r="O799" i="79"/>
  <c r="P799" i="79" s="1"/>
  <c r="O615" i="79"/>
  <c r="P615" i="79" s="1"/>
  <c r="O549" i="79"/>
  <c r="P549" i="79" s="1"/>
  <c r="O353" i="79"/>
  <c r="P353" i="79" s="1"/>
  <c r="O246" i="79"/>
  <c r="P246" i="79" s="1"/>
  <c r="O645" i="79"/>
  <c r="P645" i="79" s="1"/>
  <c r="O362" i="79"/>
  <c r="P362" i="79" s="1"/>
  <c r="O125" i="79"/>
  <c r="P125" i="79" s="1"/>
  <c r="O404" i="79"/>
  <c r="P404" i="79" s="1"/>
  <c r="O644" i="79"/>
  <c r="P644" i="79" s="1"/>
  <c r="O95" i="79"/>
  <c r="P95" i="79" s="1"/>
  <c r="O529" i="79"/>
  <c r="P529" i="79" s="1"/>
  <c r="O441" i="79"/>
  <c r="P441" i="79" s="1"/>
  <c r="O985" i="79"/>
  <c r="P985" i="79" s="1"/>
  <c r="O875" i="79"/>
  <c r="P875" i="79" s="1"/>
  <c r="O230" i="79"/>
  <c r="P230" i="79" s="1"/>
  <c r="O25" i="79"/>
  <c r="P25" i="79" s="1"/>
  <c r="O405" i="79"/>
  <c r="P405" i="79" s="1"/>
  <c r="O238" i="79"/>
  <c r="P238" i="79" s="1"/>
  <c r="O781" i="79"/>
  <c r="P781" i="79" s="1"/>
  <c r="O597" i="79"/>
  <c r="P597" i="79" s="1"/>
  <c r="O436" i="79"/>
  <c r="P436" i="79" s="1"/>
  <c r="O596" i="79"/>
  <c r="P596" i="79" s="1"/>
  <c r="O925" i="79"/>
  <c r="P925" i="79" s="1"/>
  <c r="O337" i="79"/>
  <c r="P337" i="79" s="1"/>
  <c r="O956" i="79"/>
  <c r="P956" i="79" s="1"/>
  <c r="O310" i="79"/>
  <c r="P310" i="79" s="1"/>
  <c r="O586" i="79"/>
  <c r="P586" i="79" s="1"/>
  <c r="O272" i="79"/>
  <c r="P272" i="79" s="1"/>
  <c r="O191" i="79"/>
  <c r="P191" i="79" s="1"/>
  <c r="O283" i="79"/>
  <c r="P283" i="79" s="1"/>
  <c r="O343" i="79"/>
  <c r="P343" i="79" s="1"/>
  <c r="O809" i="79"/>
  <c r="P809" i="79" s="1"/>
  <c r="O215" i="79"/>
  <c r="P215" i="79" s="1"/>
  <c r="O790" i="79"/>
  <c r="P790" i="79" s="1"/>
  <c r="O555" i="79"/>
  <c r="P555" i="79" s="1"/>
  <c r="O503" i="79"/>
  <c r="P503" i="79" s="1"/>
  <c r="O527" i="79"/>
  <c r="P527" i="79" s="1"/>
  <c r="O415" i="79"/>
  <c r="P415" i="79" s="1"/>
  <c r="O117" i="79"/>
  <c r="P117" i="79" s="1"/>
  <c r="O90" i="79"/>
  <c r="P90" i="79" s="1"/>
  <c r="O515" i="79"/>
  <c r="P515" i="79" s="1"/>
  <c r="O1013" i="79"/>
  <c r="P1013" i="79" s="1"/>
  <c r="O460" i="79"/>
  <c r="P460" i="79" s="1"/>
  <c r="O402" i="79"/>
  <c r="P402" i="79" s="1"/>
  <c r="O519" i="79"/>
  <c r="P519" i="79" s="1"/>
  <c r="O342" i="79"/>
  <c r="P342" i="79" s="1"/>
  <c r="O507" i="79"/>
  <c r="P507" i="79" s="1"/>
  <c r="O530" i="79"/>
  <c r="P530" i="79" s="1"/>
  <c r="O382" i="79"/>
  <c r="P382" i="79" s="1"/>
  <c r="O187" i="79"/>
  <c r="P187" i="79" s="1"/>
  <c r="O964" i="79"/>
  <c r="P964" i="79" s="1"/>
  <c r="O907" i="79"/>
  <c r="P907" i="79" s="1"/>
  <c r="O218" i="79"/>
  <c r="P218" i="79" s="1"/>
  <c r="O711" i="79"/>
  <c r="P711" i="79" s="1"/>
  <c r="O987" i="79"/>
  <c r="P987" i="79" s="1"/>
  <c r="O361" i="79"/>
  <c r="P361" i="79" s="1"/>
  <c r="O289" i="79"/>
  <c r="P289" i="79" s="1"/>
  <c r="O367" i="79"/>
  <c r="P367" i="79" s="1"/>
  <c r="O892" i="79"/>
  <c r="P892" i="79" s="1"/>
  <c r="O167" i="79"/>
  <c r="P167" i="79" s="1"/>
  <c r="O200" i="79"/>
  <c r="P200" i="79" s="1"/>
  <c r="O144" i="79"/>
  <c r="P144" i="79" s="1"/>
  <c r="O872" i="79"/>
  <c r="P872" i="79" s="1"/>
  <c r="O772" i="79"/>
  <c r="P772" i="79" s="1"/>
  <c r="O41" i="79"/>
  <c r="P41" i="79" s="1"/>
  <c r="O1005" i="79"/>
  <c r="P1005" i="79" s="1"/>
  <c r="O210" i="79"/>
  <c r="P210" i="79" s="1"/>
  <c r="O341" i="79"/>
  <c r="P341" i="79" s="1"/>
  <c r="O589" i="79"/>
  <c r="P589" i="79" s="1"/>
  <c r="O293" i="79"/>
  <c r="P293" i="79" s="1"/>
  <c r="O724" i="79"/>
  <c r="P724" i="79" s="1"/>
  <c r="O788" i="79"/>
  <c r="P788" i="79" s="1"/>
  <c r="O681" i="79"/>
  <c r="P681" i="79" s="1"/>
  <c r="O493" i="79"/>
  <c r="P493" i="79" s="1"/>
  <c r="O497" i="79"/>
  <c r="P497" i="79" s="1"/>
  <c r="O631" i="79"/>
  <c r="P631" i="79" s="1"/>
  <c r="O458" i="79"/>
  <c r="P458" i="79" s="1"/>
  <c r="O27" i="79"/>
  <c r="P27" i="79" s="1"/>
  <c r="O737" i="79"/>
  <c r="P737" i="79" s="1"/>
  <c r="O774" i="79"/>
  <c r="P774" i="79" s="1"/>
  <c r="O642" i="79"/>
  <c r="P642" i="79" s="1"/>
  <c r="O370" i="79"/>
  <c r="P370" i="79" s="1"/>
  <c r="O203" i="79"/>
  <c r="P203" i="79" s="1"/>
  <c r="O473" i="79"/>
  <c r="P473" i="79" s="1"/>
  <c r="O57" i="79"/>
  <c r="P57" i="79" s="1"/>
  <c r="O388" i="79"/>
  <c r="P388" i="79" s="1"/>
  <c r="O416" i="79"/>
  <c r="P416" i="79" s="1"/>
  <c r="O364" i="79"/>
  <c r="P364" i="79" s="1"/>
  <c r="O84" i="79"/>
  <c r="P84" i="79" s="1"/>
  <c r="O557" i="79"/>
  <c r="P557" i="79" s="1"/>
  <c r="O655" i="79"/>
  <c r="P655" i="79" s="1"/>
  <c r="O437" i="79"/>
  <c r="P437" i="79" s="1"/>
  <c r="O429" i="79"/>
  <c r="P429" i="79" s="1"/>
  <c r="O594" i="79"/>
  <c r="P594" i="79" s="1"/>
  <c r="O492" i="79"/>
  <c r="P492" i="79" s="1"/>
  <c r="O245" i="79"/>
  <c r="P245" i="79" s="1"/>
  <c r="O292" i="79"/>
  <c r="P292" i="79" s="1"/>
  <c r="O958" i="79"/>
  <c r="P958" i="79" s="1"/>
  <c r="O201" i="79"/>
  <c r="P201" i="79" s="1"/>
  <c r="O946" i="79"/>
  <c r="P946" i="79" s="1"/>
  <c r="O24" i="79"/>
  <c r="P24" i="79" s="1"/>
  <c r="O312" i="79"/>
  <c r="P312" i="79" s="1"/>
  <c r="O316" i="79"/>
  <c r="P316" i="79" s="1"/>
  <c r="O379" i="79"/>
  <c r="P379" i="79" s="1"/>
  <c r="O324" i="79"/>
  <c r="P324" i="79" s="1"/>
  <c r="O813" i="79"/>
  <c r="P813" i="79" s="1"/>
  <c r="O448" i="79"/>
  <c r="P448" i="79" s="1"/>
  <c r="O804" i="79"/>
  <c r="P804" i="79" s="1"/>
  <c r="O384" i="79"/>
  <c r="P384" i="79" s="1"/>
  <c r="O806" i="79"/>
  <c r="P806" i="79" s="1"/>
  <c r="O769" i="79"/>
  <c r="P769" i="79" s="1"/>
  <c r="O863" i="79"/>
  <c r="P863" i="79" s="1"/>
  <c r="O220" i="79"/>
  <c r="P220" i="79" s="1"/>
  <c r="O133" i="79"/>
  <c r="P133" i="79" s="1"/>
  <c r="O595" i="79"/>
  <c r="P595" i="79" s="1"/>
  <c r="O33" i="79"/>
  <c r="P33" i="79" s="1"/>
  <c r="O663" i="79"/>
  <c r="P663" i="79" s="1"/>
  <c r="O714" i="79"/>
  <c r="P714" i="79" s="1"/>
  <c r="O931" i="79"/>
  <c r="P931" i="79" s="1"/>
  <c r="O472" i="79"/>
  <c r="P472" i="79" s="1"/>
  <c r="O139" i="79"/>
  <c r="P139" i="79" s="1"/>
  <c r="O223" i="79"/>
  <c r="P223" i="79" s="1"/>
  <c r="O170" i="79"/>
  <c r="P170" i="79" s="1"/>
  <c r="O818" i="79"/>
  <c r="P818" i="79" s="1"/>
  <c r="O205" i="79"/>
  <c r="P205" i="79" s="1"/>
  <c r="O884" i="79"/>
  <c r="P884" i="79" s="1"/>
  <c r="O909" i="79"/>
  <c r="P909" i="79" s="1"/>
  <c r="O816" i="79"/>
  <c r="P816" i="79" s="1"/>
  <c r="O284" i="79"/>
  <c r="P284" i="79" s="1"/>
  <c r="O951" i="79"/>
  <c r="P951" i="79" s="1"/>
  <c r="O470" i="79"/>
  <c r="P470" i="79" s="1"/>
  <c r="O260" i="79"/>
  <c r="P260" i="79" s="1"/>
  <c r="O158" i="79"/>
  <c r="P158" i="79" s="1"/>
  <c r="O725" i="79"/>
  <c r="P725" i="79" s="1"/>
  <c r="O921" i="79"/>
  <c r="P921" i="79" s="1"/>
  <c r="O651" i="79"/>
  <c r="P651" i="79" s="1"/>
  <c r="O506" i="79"/>
  <c r="P506" i="79" s="1"/>
  <c r="O698" i="79"/>
  <c r="P698" i="79" s="1"/>
  <c r="O168" i="79"/>
  <c r="P168" i="79" s="1"/>
  <c r="O773" i="79"/>
  <c r="P773" i="79" s="1"/>
  <c r="O371" i="79"/>
  <c r="P371" i="79" s="1"/>
  <c r="O381" i="79"/>
  <c r="P381" i="79" s="1"/>
  <c r="O622" i="79"/>
  <c r="P622" i="79" s="1"/>
  <c r="O190" i="79"/>
  <c r="P190" i="79" s="1"/>
  <c r="O76" i="79"/>
  <c r="P76" i="79" s="1"/>
  <c r="O786" i="79"/>
  <c r="P786" i="79" s="1"/>
  <c r="O856" i="79"/>
  <c r="P856" i="79" s="1"/>
  <c r="O677" i="79"/>
  <c r="P677" i="79" s="1"/>
  <c r="O150" i="79"/>
  <c r="P150" i="79" s="1"/>
  <c r="O61" i="79"/>
  <c r="P61" i="79" s="1"/>
  <c r="O349" i="79"/>
  <c r="P349" i="79" s="1"/>
  <c r="O77" i="79"/>
  <c r="P77" i="79" s="1"/>
  <c r="O911" i="79"/>
  <c r="P911" i="79" s="1"/>
  <c r="O98" i="79"/>
  <c r="P98" i="79" s="1"/>
  <c r="O118" i="79"/>
  <c r="P118" i="79" s="1"/>
  <c r="O500" i="79"/>
  <c r="P500" i="79" s="1"/>
  <c r="O356" i="79"/>
  <c r="P356" i="79" s="1"/>
  <c r="O323" i="79"/>
  <c r="P323" i="79" s="1"/>
  <c r="O960" i="79"/>
  <c r="P960" i="79" s="1"/>
  <c r="O459" i="79"/>
  <c r="P459" i="79" s="1"/>
  <c r="O53" i="79"/>
  <c r="P53" i="79" s="1"/>
  <c r="O553" i="79"/>
  <c r="P553" i="79" s="1"/>
  <c r="O848" i="79"/>
  <c r="P848" i="79" s="1"/>
  <c r="O945" i="79"/>
  <c r="P945" i="79" s="1"/>
  <c r="O446" i="79"/>
  <c r="P446" i="79" s="1"/>
  <c r="O320" i="79"/>
  <c r="P320" i="79" s="1"/>
  <c r="O704" i="79"/>
  <c r="P704" i="79" s="1"/>
  <c r="O638" i="79"/>
  <c r="P638" i="79" s="1"/>
  <c r="O216" i="79"/>
  <c r="P216" i="79" s="1"/>
  <c r="O408" i="79"/>
  <c r="P408" i="79" s="1"/>
  <c r="O486" i="79"/>
  <c r="P486" i="79" s="1"/>
  <c r="O111" i="79"/>
  <c r="P111" i="79" s="1"/>
  <c r="O406" i="79"/>
  <c r="P406" i="79" s="1"/>
  <c r="O664" i="79"/>
  <c r="P664" i="79" s="1"/>
  <c r="O471" i="79"/>
  <c r="P471" i="79" s="1"/>
  <c r="O123" i="79"/>
  <c r="P123" i="79" s="1"/>
  <c r="O585" i="79"/>
  <c r="P585" i="79" s="1"/>
  <c r="O691" i="79"/>
  <c r="P691" i="79" s="1"/>
  <c r="O598" i="79"/>
  <c r="P598" i="79" s="1"/>
  <c r="O143" i="79"/>
  <c r="P143" i="79" s="1"/>
  <c r="O129" i="79"/>
  <c r="P129" i="79" s="1"/>
  <c r="O752" i="79"/>
  <c r="P752" i="79" s="1"/>
  <c r="O181" i="79"/>
  <c r="P181" i="79" s="1"/>
  <c r="O1014" i="79"/>
  <c r="P1014" i="79" s="1"/>
  <c r="O254" i="79"/>
  <c r="P254" i="79" s="1"/>
  <c r="O55" i="79"/>
  <c r="P55" i="79" s="1"/>
  <c r="O835" i="79"/>
  <c r="P835" i="79" s="1"/>
  <c r="O48" i="79"/>
  <c r="P48" i="79" s="1"/>
  <c r="O38" i="79"/>
  <c r="P38" i="79" s="1"/>
  <c r="O71" i="79"/>
  <c r="P71" i="79" s="1"/>
  <c r="O208" i="79"/>
  <c r="P208" i="79" s="1"/>
  <c r="O432" i="79"/>
  <c r="P432" i="79" s="1"/>
  <c r="O296" i="79"/>
  <c r="P296" i="79" s="1"/>
  <c r="O319" i="79"/>
  <c r="P319" i="79" s="1"/>
  <c r="O561" i="79"/>
  <c r="P561" i="79" s="1"/>
  <c r="O610" i="79"/>
  <c r="P610" i="79" s="1"/>
  <c r="O97" i="79"/>
  <c r="P97" i="79" s="1"/>
  <c r="O569" i="79"/>
  <c r="P569" i="79" s="1"/>
  <c r="O894" i="79"/>
  <c r="P894" i="79" s="1"/>
  <c r="O481" i="79"/>
  <c r="P481" i="79" s="1"/>
  <c r="O378" i="79"/>
  <c r="P378" i="79" s="1"/>
  <c r="O241" i="79"/>
  <c r="P241" i="79" s="1"/>
  <c r="O140" i="79"/>
  <c r="P140" i="79" s="1"/>
  <c r="O853" i="79"/>
  <c r="P853" i="79" s="1"/>
  <c r="O321" i="79"/>
  <c r="P321" i="79" s="1"/>
  <c r="O922" i="79"/>
  <c r="P922" i="79" s="1"/>
  <c r="O462" i="79"/>
  <c r="P462" i="79" s="1"/>
  <c r="O93" i="79"/>
  <c r="P93" i="79" s="1"/>
  <c r="O828" i="79"/>
  <c r="P828" i="79" s="1"/>
  <c r="O841" i="79"/>
  <c r="P841" i="79" s="1"/>
  <c r="O991" i="79"/>
  <c r="P991" i="79" s="1"/>
  <c r="O221" i="79"/>
  <c r="P221" i="79" s="1"/>
  <c r="O708" i="79"/>
  <c r="P708" i="79" s="1"/>
  <c r="O741" i="79"/>
  <c r="P741" i="79" s="1"/>
  <c r="O753" i="79"/>
  <c r="P753" i="79" s="1"/>
  <c r="O372" i="79"/>
  <c r="P372" i="79" s="1"/>
  <c r="O904" i="79"/>
  <c r="P904" i="79" s="1"/>
  <c r="O411" i="79"/>
  <c r="P411" i="79" s="1"/>
  <c r="O426" i="79"/>
  <c r="P426" i="79" s="1"/>
  <c r="O189" i="79"/>
  <c r="P189" i="79" s="1"/>
  <c r="O591" i="79"/>
  <c r="P591" i="79" s="1"/>
  <c r="O936" i="79"/>
  <c r="P936" i="79" s="1"/>
  <c r="O634" i="79"/>
  <c r="P634" i="79" s="1"/>
  <c r="O696" i="79"/>
  <c r="P696" i="79" s="1"/>
  <c r="O484" i="79"/>
  <c r="P484" i="79" s="1"/>
  <c r="O148" i="79"/>
  <c r="P148" i="79" s="1"/>
  <c r="O687" i="79"/>
  <c r="P687" i="79" s="1"/>
  <c r="O461" i="79"/>
  <c r="P461" i="79" s="1"/>
  <c r="O491" i="79"/>
  <c r="P491" i="79" s="1"/>
  <c r="O34" i="79"/>
  <c r="P34" i="79" s="1"/>
  <c r="O897" i="79"/>
  <c r="P897" i="79" s="1"/>
  <c r="O906" i="79"/>
  <c r="P906" i="79" s="1"/>
  <c r="O74" i="79"/>
  <c r="P74" i="79" s="1"/>
  <c r="O883" i="79"/>
  <c r="P883" i="79" s="1"/>
  <c r="O805" i="79"/>
  <c r="P805" i="79" s="1"/>
  <c r="O684" i="79"/>
  <c r="P684" i="79" s="1"/>
  <c r="O410" i="79"/>
  <c r="P410" i="79" s="1"/>
  <c r="O640" i="79"/>
  <c r="P640" i="79" s="1"/>
  <c r="O363" i="79"/>
  <c r="P363" i="79" s="1"/>
  <c r="O63" i="79"/>
  <c r="P63" i="79" s="1"/>
  <c r="O239" i="79"/>
  <c r="P239" i="79" s="1"/>
  <c r="O335" i="79"/>
  <c r="P335" i="79" s="1"/>
  <c r="O762" i="79"/>
  <c r="P762" i="79" s="1"/>
  <c r="O605" i="79"/>
  <c r="P605" i="79" s="1"/>
  <c r="O990" i="79"/>
  <c r="P990" i="79" s="1"/>
  <c r="O829" i="79"/>
  <c r="P829" i="79" s="1"/>
  <c r="O227" i="79"/>
  <c r="P227" i="79" s="1"/>
  <c r="O83" i="79"/>
  <c r="P83" i="79" s="1"/>
  <c r="O811" i="79"/>
  <c r="P811" i="79" s="1"/>
  <c r="O270" i="79"/>
  <c r="P270" i="79" s="1"/>
  <c r="O742" i="79"/>
  <c r="P742" i="79" s="1"/>
  <c r="O513" i="79"/>
  <c r="P513" i="79" s="1"/>
  <c r="O876" i="79"/>
  <c r="P876" i="79" s="1"/>
  <c r="O85" i="79"/>
  <c r="P85" i="79" s="1"/>
  <c r="O825" i="79"/>
  <c r="P825" i="79" s="1"/>
  <c r="O20" i="79"/>
  <c r="P20" i="79" s="1"/>
  <c r="O780" i="79"/>
  <c r="P780" i="79" s="1"/>
  <c r="O287" i="79"/>
  <c r="P287" i="79" s="1"/>
  <c r="O959" i="79"/>
  <c r="P959" i="79" s="1"/>
  <c r="O824" i="79"/>
  <c r="P824" i="79" s="1"/>
  <c r="O30" i="79"/>
  <c r="P30" i="79" s="1"/>
  <c r="O565" i="79"/>
  <c r="P565" i="79" s="1"/>
  <c r="O764" i="79"/>
  <c r="P764" i="79" s="1"/>
  <c r="O51" i="79"/>
  <c r="P51" i="79" s="1"/>
  <c r="O636" i="79"/>
  <c r="P636" i="79" s="1"/>
  <c r="O650" i="79"/>
  <c r="P650" i="79" s="1"/>
  <c r="O279" i="79"/>
  <c r="P279" i="79" s="1"/>
  <c r="O50" i="79"/>
  <c r="P50" i="79" s="1"/>
  <c r="O891" i="79"/>
  <c r="P891" i="79" s="1"/>
  <c r="O521" i="79"/>
  <c r="P521" i="79" s="1"/>
  <c r="O214" i="79"/>
  <c r="P214" i="79" s="1"/>
  <c r="O67" i="79"/>
  <c r="P67" i="79" s="1"/>
  <c r="O851" i="79"/>
  <c r="P851" i="79" s="1"/>
  <c r="O99" i="79"/>
  <c r="P99" i="79" s="1"/>
  <c r="O916" i="79"/>
  <c r="P916" i="79" s="1"/>
  <c r="O859" i="79"/>
  <c r="P859" i="79" s="1"/>
  <c r="O32" i="79"/>
  <c r="P32" i="79" s="1"/>
  <c r="O666" i="79"/>
  <c r="P666" i="79" s="1"/>
  <c r="O672" i="79"/>
  <c r="P672" i="79" s="1"/>
  <c r="O91" i="79"/>
  <c r="P91" i="79" s="1"/>
  <c r="O297" i="79"/>
  <c r="P297" i="79" s="1"/>
  <c r="O713" i="79"/>
  <c r="P713" i="79" s="1"/>
  <c r="O101" i="79"/>
  <c r="P101" i="79" s="1"/>
  <c r="O450" i="79"/>
  <c r="P450" i="79" s="1"/>
  <c r="O498" i="79"/>
  <c r="P498" i="79" s="1"/>
  <c r="O249" i="79"/>
  <c r="P249" i="79" s="1"/>
  <c r="O394" i="79"/>
  <c r="P394" i="79" s="1"/>
  <c r="O454" i="79"/>
  <c r="P454" i="79" s="1"/>
  <c r="O559" i="79"/>
  <c r="P559" i="79" s="1"/>
  <c r="O185" i="79"/>
  <c r="P185" i="79" s="1"/>
  <c r="O207" i="79"/>
  <c r="P207" i="79" s="1"/>
  <c r="O235" i="79"/>
  <c r="P235" i="79" s="1"/>
  <c r="O231" i="79"/>
  <c r="P231" i="79" s="1"/>
  <c r="O731" i="79"/>
  <c r="P731" i="79" s="1"/>
  <c r="O325" i="79"/>
  <c r="P325" i="79" s="1"/>
  <c r="O654" i="79"/>
  <c r="P654" i="79" s="1"/>
  <c r="O749" i="79"/>
  <c r="P749" i="79" s="1"/>
  <c r="O679" i="79"/>
  <c r="P679" i="79" s="1"/>
  <c r="O734" i="79"/>
  <c r="P734" i="79" s="1"/>
  <c r="O967" i="79"/>
  <c r="P967" i="79" s="1"/>
  <c r="O427" i="79"/>
  <c r="P427" i="79" s="1"/>
  <c r="O670" i="79"/>
  <c r="P670" i="79" s="1"/>
  <c r="O285" i="79"/>
  <c r="P285" i="79" s="1"/>
  <c r="O669" i="79"/>
  <c r="P669" i="79" s="1"/>
  <c r="O508" i="79"/>
  <c r="P508" i="79" s="1"/>
  <c r="O567" i="79"/>
  <c r="P567" i="79" s="1"/>
  <c r="O537" i="79"/>
  <c r="P537" i="79" s="1"/>
  <c r="O860" i="79"/>
  <c r="P860" i="79" s="1"/>
  <c r="O989" i="79"/>
  <c r="P989" i="79" s="1"/>
  <c r="O277" i="79"/>
  <c r="P277" i="79" s="1"/>
  <c r="O662" i="79"/>
  <c r="P662" i="79" s="1"/>
  <c r="O850" i="79"/>
  <c r="P850" i="79" s="1"/>
  <c r="O327" i="79"/>
  <c r="P327" i="79" s="1"/>
  <c r="O423" i="79"/>
  <c r="P423" i="79" s="1"/>
  <c r="O653" i="79"/>
  <c r="P653" i="79" s="1"/>
  <c r="O632" i="79"/>
  <c r="P632" i="79" s="1"/>
  <c r="O501" i="79"/>
  <c r="P501" i="79" s="1"/>
  <c r="O929" i="79"/>
  <c r="P929" i="79" s="1"/>
  <c r="O606" i="79"/>
  <c r="P606" i="79" s="1"/>
  <c r="O119" i="79"/>
  <c r="P119" i="79" s="1"/>
  <c r="O723" i="79"/>
  <c r="P723" i="79" s="1"/>
  <c r="O131" i="79"/>
  <c r="P131" i="79" s="1"/>
  <c r="O73" i="79"/>
  <c r="P73" i="79" s="1"/>
  <c r="O869" i="79"/>
  <c r="P869" i="79" s="1"/>
  <c r="O968" i="79"/>
  <c r="P968" i="79" s="1"/>
  <c r="O175" i="79"/>
  <c r="P175" i="79" s="1"/>
  <c r="O183" i="79"/>
  <c r="P183" i="79" s="1"/>
  <c r="O973" i="79"/>
  <c r="P973" i="79" s="1"/>
  <c r="O299" i="79"/>
  <c r="P299" i="79" s="1"/>
  <c r="O469" i="79"/>
  <c r="P469" i="79" s="1"/>
  <c r="O302" i="79"/>
  <c r="P302" i="79" s="1"/>
  <c r="O375" i="79"/>
  <c r="P375" i="79" s="1"/>
  <c r="O128" i="79"/>
  <c r="P128" i="79" s="1"/>
  <c r="O112" i="79"/>
  <c r="P112" i="79" s="1"/>
  <c r="O445" i="79"/>
  <c r="P445" i="79" s="1"/>
  <c r="O820" i="79"/>
  <c r="P820" i="79" s="1"/>
  <c r="O222" i="79"/>
  <c r="P222" i="79" s="1"/>
  <c r="O683" i="79"/>
  <c r="P683" i="79" s="1"/>
  <c r="O137" i="79"/>
  <c r="P137" i="79" s="1"/>
  <c r="O604" i="79"/>
  <c r="P604" i="79" s="1"/>
  <c r="O784" i="79"/>
  <c r="P784" i="79" s="1"/>
  <c r="O54" i="79"/>
  <c r="P54" i="79" s="1"/>
  <c r="O739" i="79"/>
  <c r="P739" i="79" s="1"/>
  <c r="O551" i="79"/>
  <c r="P551" i="79" s="1"/>
  <c r="O278" i="79"/>
  <c r="P278" i="79" s="1"/>
  <c r="O523" i="79"/>
  <c r="P523" i="79" s="1"/>
  <c r="O317" i="79"/>
  <c r="P317" i="79" s="1"/>
  <c r="O322" i="79"/>
  <c r="P322" i="79" s="1"/>
  <c r="O130" i="79"/>
  <c r="P130" i="79" s="1"/>
  <c r="O748" i="79"/>
  <c r="P748" i="79" s="1"/>
  <c r="O745" i="79"/>
  <c r="P745" i="79" s="1"/>
  <c r="O693" i="79"/>
  <c r="P693" i="79" s="1"/>
  <c r="O866" i="79"/>
  <c r="P866" i="79" s="1"/>
  <c r="O360" i="79"/>
  <c r="P360" i="79" s="1"/>
  <c r="O719" i="79"/>
  <c r="P719" i="79" s="1"/>
  <c r="O620" i="79"/>
  <c r="P620" i="79" s="1"/>
  <c r="O69" i="79"/>
  <c r="P69" i="79" s="1"/>
  <c r="O855" i="79"/>
  <c r="P855" i="79" s="1"/>
  <c r="O623" i="79"/>
  <c r="P623" i="79" s="1"/>
  <c r="O701" i="79"/>
  <c r="P701" i="79" s="1"/>
  <c r="O329" i="79"/>
  <c r="P329" i="79" s="1"/>
  <c r="O88" i="79"/>
  <c r="P88" i="79" s="1"/>
  <c r="O759" i="79"/>
  <c r="P759" i="79" s="1"/>
  <c r="O392" i="79"/>
  <c r="P392" i="79" s="1"/>
  <c r="O874" i="79"/>
  <c r="P874" i="79" s="1"/>
  <c r="O431" i="79"/>
  <c r="P431" i="79" s="1"/>
  <c r="O266" i="79"/>
  <c r="P266" i="79" s="1"/>
  <c r="O873" i="79"/>
  <c r="P873" i="79" s="1"/>
  <c r="O494" i="79"/>
  <c r="P494" i="79" s="1"/>
  <c r="O986" i="79"/>
  <c r="P986" i="79" s="1"/>
  <c r="O328" i="79"/>
  <c r="P328" i="79" s="1"/>
  <c r="O456" i="79"/>
  <c r="P456" i="79" s="1"/>
  <c r="O453" i="79"/>
  <c r="P453" i="79" s="1"/>
  <c r="O348" i="79"/>
  <c r="P348" i="79" s="1"/>
  <c r="O862" i="79"/>
  <c r="P862" i="79" s="1"/>
  <c r="O476" i="79"/>
  <c r="P476" i="79" s="1"/>
  <c r="O546" i="79"/>
  <c r="P546" i="79" s="1"/>
  <c r="O102" i="79"/>
  <c r="P102" i="79" s="1"/>
  <c r="O903" i="79"/>
  <c r="P903" i="79" s="1"/>
  <c r="O193" i="79"/>
  <c r="P193" i="79" s="1"/>
  <c r="O524" i="79"/>
  <c r="P524" i="79" s="1"/>
  <c r="O442" i="79"/>
  <c r="P442" i="79" s="1"/>
  <c r="O888" i="79"/>
  <c r="P888" i="79" s="1"/>
  <c r="O326" i="79"/>
  <c r="P326" i="79" s="1"/>
  <c r="O225" i="79"/>
  <c r="P225" i="79" s="1"/>
  <c r="O601" i="79"/>
  <c r="P601" i="79" s="1"/>
  <c r="O923" i="79"/>
  <c r="P923" i="79" s="1"/>
  <c r="O777" i="79"/>
  <c r="P777" i="79" s="1"/>
  <c r="O542" i="79"/>
  <c r="P542" i="79" s="1"/>
  <c r="O489" i="79"/>
  <c r="P489" i="79" s="1"/>
  <c r="O358" i="79"/>
  <c r="P358" i="79" s="1"/>
  <c r="O275" i="79"/>
  <c r="P275" i="79" s="1"/>
  <c r="O639" i="79"/>
  <c r="P639" i="79" s="1"/>
  <c r="O715" i="79"/>
  <c r="P715" i="79" s="1"/>
  <c r="O563" i="79"/>
  <c r="P563" i="79" s="1"/>
  <c r="O373" i="79"/>
  <c r="P373" i="79" s="1"/>
  <c r="O226" i="79"/>
  <c r="P226" i="79" s="1"/>
  <c r="O65" i="79"/>
  <c r="P65" i="79" s="1"/>
  <c r="O977" i="79"/>
  <c r="P977" i="79" s="1"/>
  <c r="O377" i="79"/>
  <c r="P377" i="79" s="1"/>
  <c r="O400" i="79"/>
  <c r="P400" i="79" s="1"/>
  <c r="O728" i="79"/>
  <c r="P728" i="79" s="1"/>
  <c r="O313" i="79"/>
  <c r="P313" i="79" s="1"/>
  <c r="O412" i="79"/>
  <c r="P412" i="79" s="1"/>
  <c r="O333" i="79"/>
  <c r="P333" i="79" s="1"/>
  <c r="O617" i="79"/>
  <c r="P617" i="79" s="1"/>
  <c r="O401" i="79"/>
  <c r="P401" i="79" s="1"/>
  <c r="O251" i="79"/>
  <c r="P251" i="79" s="1"/>
  <c r="O184" i="79"/>
  <c r="P184" i="79" s="1"/>
  <c r="O643" i="79"/>
  <c r="P643" i="79" s="1"/>
  <c r="O457" i="79"/>
  <c r="P457" i="79" s="1"/>
  <c r="O941" i="79"/>
  <c r="P941" i="79" s="1"/>
  <c r="O532" i="79"/>
  <c r="P532" i="79" s="1"/>
  <c r="O600" i="79"/>
  <c r="P600" i="79" s="1"/>
  <c r="O280" i="79"/>
  <c r="P280" i="79" s="1"/>
  <c r="O771" i="79"/>
  <c r="P771" i="79" s="1"/>
  <c r="O846" i="79"/>
  <c r="P846" i="79" s="1"/>
  <c r="O801" i="79"/>
  <c r="P801" i="79" s="1"/>
  <c r="O308" i="79"/>
  <c r="P308" i="79" s="1"/>
  <c r="O380" i="79"/>
  <c r="P380" i="79" s="1"/>
  <c r="O535" i="79"/>
  <c r="P535" i="79" s="1"/>
  <c r="O776" i="79"/>
  <c r="P776" i="79" s="1"/>
  <c r="O571" i="79"/>
  <c r="P571" i="79" s="1"/>
  <c r="O837" i="79"/>
  <c r="P837" i="79" s="1"/>
  <c r="O602" i="79"/>
  <c r="P602" i="79" s="1"/>
  <c r="O332" i="79"/>
  <c r="P332" i="79" s="1"/>
  <c r="O566" i="79"/>
  <c r="P566" i="79" s="1"/>
  <c r="O477" i="79"/>
  <c r="P477" i="79" s="1"/>
  <c r="O213" i="79"/>
  <c r="P213" i="79" s="1"/>
  <c r="O789" i="79"/>
  <c r="P789" i="79" s="1"/>
  <c r="O75" i="79"/>
  <c r="P75" i="79" s="1"/>
  <c r="O197" i="79"/>
  <c r="P197" i="79" s="1"/>
  <c r="O616" i="79"/>
  <c r="P616" i="79" s="1"/>
  <c r="O520" i="79"/>
  <c r="P520" i="79" s="1"/>
  <c r="O646" i="79"/>
  <c r="P646" i="79" s="1"/>
  <c r="O330" i="79"/>
  <c r="P330" i="79" s="1"/>
  <c r="O345" i="79"/>
  <c r="P345" i="79" s="1"/>
  <c r="O614" i="79"/>
  <c r="P614" i="79" s="1"/>
  <c r="O763" i="79"/>
  <c r="P763" i="79" s="1"/>
  <c r="O169" i="79"/>
  <c r="P169" i="79" s="1"/>
  <c r="O60" i="79"/>
  <c r="P60" i="79" s="1"/>
  <c r="O629" i="79"/>
  <c r="P629" i="79" s="1"/>
  <c r="O219" i="79"/>
  <c r="P219" i="79" s="1"/>
  <c r="O579" i="79"/>
  <c r="P579" i="79" s="1"/>
  <c r="O633" i="79"/>
  <c r="P633" i="79" s="1"/>
  <c r="O195" i="79"/>
  <c r="P195" i="79" s="1"/>
  <c r="O865" i="79"/>
  <c r="P865" i="79" s="1"/>
  <c r="O233" i="79"/>
  <c r="P233" i="79" s="1"/>
  <c r="O743" i="79"/>
  <c r="P743" i="79" s="1"/>
  <c r="O340" i="79"/>
  <c r="P340" i="79" s="1"/>
  <c r="O318" i="79"/>
  <c r="P318" i="79" s="1"/>
  <c r="O889" i="79"/>
  <c r="P889" i="79" s="1"/>
  <c r="O264" i="79"/>
  <c r="P264" i="79" s="1"/>
  <c r="O661" i="79"/>
  <c r="P661" i="79" s="1"/>
  <c r="O554" i="79"/>
  <c r="P554" i="79" s="1"/>
  <c r="O522" i="79"/>
  <c r="P522" i="79" s="1"/>
  <c r="O703" i="79"/>
  <c r="P703" i="79" s="1"/>
  <c r="O630" i="79"/>
  <c r="P630" i="79" s="1"/>
  <c r="O913" i="79"/>
  <c r="P913" i="79" s="1"/>
  <c r="O504" i="79"/>
  <c r="P504" i="79" s="1"/>
  <c r="O307" i="79"/>
  <c r="P307" i="79" s="1"/>
  <c r="O136" i="79"/>
  <c r="P136" i="79" s="1"/>
  <c r="O750" i="79"/>
  <c r="P750" i="79" s="1"/>
  <c r="O479" i="79"/>
  <c r="P479" i="79" s="1"/>
  <c r="O288" i="79"/>
  <c r="P288" i="79" s="1"/>
  <c r="O339" i="79"/>
  <c r="P339" i="79" s="1"/>
  <c r="O858" i="79"/>
  <c r="P858" i="79" s="1"/>
  <c r="O338" i="79"/>
  <c r="P338" i="79" s="1"/>
  <c r="O997" i="79"/>
  <c r="P997" i="79" s="1"/>
  <c r="O161" i="79"/>
  <c r="P161" i="79" s="1"/>
  <c r="O979" i="79"/>
  <c r="P979" i="79" s="1"/>
  <c r="O344" i="79"/>
  <c r="P344" i="79" s="1"/>
  <c r="O676" i="79"/>
  <c r="P676" i="79" s="1"/>
  <c r="O397" i="79"/>
  <c r="P397" i="79" s="1"/>
  <c r="O422" i="79"/>
  <c r="P422" i="79" s="1"/>
  <c r="O705" i="79"/>
  <c r="P705" i="79" s="1"/>
  <c r="O176" i="79"/>
  <c r="P176" i="79" s="1"/>
  <c r="O538" i="79"/>
  <c r="P538" i="79" s="1"/>
  <c r="O268" i="79"/>
  <c r="P268" i="79" s="1"/>
  <c r="O821" i="79"/>
  <c r="P821" i="79" s="1"/>
  <c r="O478" i="79"/>
  <c r="P478" i="79" s="1"/>
  <c r="O588" i="79"/>
  <c r="P588" i="79" s="1"/>
  <c r="O656" i="79"/>
  <c r="P656" i="79" s="1"/>
  <c r="O495" i="79"/>
  <c r="P495" i="79" s="1"/>
  <c r="O43" i="79"/>
  <c r="P43" i="79" s="1"/>
  <c r="O785" i="79"/>
  <c r="P785" i="79" s="1"/>
  <c r="O822" i="79"/>
  <c r="P822" i="79" s="1"/>
  <c r="O833" i="79"/>
  <c r="P833" i="79" s="1"/>
  <c r="O685" i="79"/>
  <c r="P685" i="79" s="1"/>
  <c r="O186" i="79"/>
  <c r="P186" i="79" s="1"/>
  <c r="O483" i="79"/>
  <c r="P483" i="79" s="1"/>
  <c r="O331" i="79"/>
  <c r="P331" i="79" s="1"/>
  <c r="O558" i="79"/>
  <c r="P558" i="79" s="1"/>
  <c r="O619" i="79"/>
  <c r="P619" i="79" s="1"/>
  <c r="O671" i="79"/>
  <c r="P671" i="79" s="1"/>
  <c r="O135" i="79"/>
  <c r="P135" i="79" s="1"/>
  <c r="O999" i="79"/>
  <c r="P999" i="79" s="1"/>
  <c r="O727" i="79"/>
  <c r="P727" i="79" s="1"/>
  <c r="O352" i="79"/>
  <c r="P352" i="79" s="1"/>
  <c r="O482" i="79"/>
  <c r="P482" i="79" s="1"/>
  <c r="O539" i="79"/>
  <c r="P539" i="79" s="1"/>
  <c r="O695" i="79"/>
  <c r="P695" i="79" s="1"/>
  <c r="O709" i="79"/>
  <c r="P709" i="79" s="1"/>
  <c r="O291" i="79"/>
  <c r="P291" i="79" s="1"/>
  <c r="O196" i="79"/>
  <c r="P196" i="79" s="1"/>
  <c r="O271" i="79"/>
  <c r="P271" i="79" s="1"/>
  <c r="O290" i="79"/>
  <c r="P290" i="79" s="1"/>
  <c r="O16" i="79"/>
  <c r="P16" i="79" s="1"/>
  <c r="O80" i="79"/>
  <c r="P80" i="79" s="1"/>
  <c r="O163" i="79"/>
  <c r="P163" i="79" s="1"/>
  <c r="O179" i="79"/>
  <c r="P179" i="79" s="1"/>
  <c r="O212" i="79"/>
  <c r="P212" i="79" s="1"/>
  <c r="O164" i="79"/>
  <c r="P164" i="79" s="1"/>
  <c r="O178" i="79"/>
  <c r="P178" i="79" s="1"/>
  <c r="O247" i="79"/>
  <c r="P247" i="79" s="1"/>
  <c r="O468" i="79"/>
  <c r="P468" i="79" s="1"/>
  <c r="O562" i="79"/>
  <c r="P562" i="79" s="1"/>
  <c r="O678" i="79"/>
  <c r="P678" i="79" s="1"/>
  <c r="O541" i="79"/>
  <c r="P541" i="79" s="1"/>
  <c r="O355" i="79"/>
  <c r="P355" i="79" s="1"/>
  <c r="O198" i="79"/>
  <c r="P198" i="79" s="1"/>
  <c r="O425" i="79"/>
  <c r="P425" i="79" s="1"/>
  <c r="O575" i="79"/>
  <c r="P575" i="79" s="1"/>
  <c r="O46" i="79"/>
  <c r="P46" i="79" s="1"/>
  <c r="O800" i="79"/>
  <c r="P800" i="79" s="1"/>
  <c r="O543" i="79"/>
  <c r="P543" i="79" s="1"/>
  <c r="O509" i="79"/>
  <c r="P509" i="79" s="1"/>
  <c r="O1000" i="79"/>
  <c r="P1000" i="79" s="1"/>
  <c r="O276" i="79"/>
  <c r="P276" i="79" s="1"/>
  <c r="O467" i="79"/>
  <c r="P467" i="79" s="1"/>
  <c r="O545" i="79"/>
  <c r="P545" i="79" s="1"/>
  <c r="O842" i="79"/>
  <c r="P842" i="79" s="1"/>
  <c r="O1007" i="79"/>
  <c r="P1007" i="79" s="1"/>
  <c r="O758" i="79"/>
  <c r="P758" i="79" s="1"/>
  <c r="O428" i="79"/>
  <c r="P428" i="79" s="1"/>
  <c r="O707" i="79"/>
  <c r="P707" i="79" s="1"/>
  <c r="O1003" i="79"/>
  <c r="P1003" i="79" s="1"/>
  <c r="O347" i="79"/>
  <c r="P347" i="79" s="1"/>
  <c r="O350" i="79"/>
  <c r="P350" i="79" s="1"/>
  <c r="O717" i="79"/>
  <c r="P717" i="79" s="1"/>
  <c r="O365" i="79"/>
  <c r="P365" i="79" s="1"/>
  <c r="O455" i="79"/>
  <c r="P455" i="79" s="1"/>
  <c r="O452" i="79"/>
  <c r="P452" i="79" s="1"/>
  <c r="O87" i="79"/>
  <c r="P87" i="79" s="1"/>
  <c r="O933" i="79"/>
  <c r="P933" i="79" s="1"/>
  <c r="O882" i="79"/>
  <c r="P882" i="79" s="1"/>
  <c r="O746" i="79"/>
  <c r="P746" i="79" s="1"/>
  <c r="O972" i="79"/>
  <c r="P972" i="79" s="1"/>
  <c r="O730" i="79"/>
  <c r="P730" i="79" s="1"/>
  <c r="O124" i="79"/>
  <c r="P124" i="79" s="1"/>
  <c r="O1012" i="79"/>
  <c r="P1012" i="79" s="1"/>
  <c r="O138" i="79"/>
  <c r="P138" i="79" s="1"/>
  <c r="O775" i="79"/>
  <c r="P775" i="79" s="1"/>
  <c r="O354" i="79"/>
  <c r="P354" i="79" s="1"/>
  <c r="O306" i="79"/>
  <c r="P306" i="79" s="1"/>
  <c r="O211" i="79"/>
  <c r="P211" i="79" s="1"/>
  <c r="AB53" i="21"/>
  <c r="AC628" i="134"/>
  <c r="AC613" i="134"/>
  <c r="AC68" i="134"/>
  <c r="AC81" i="134"/>
  <c r="AC301" i="134"/>
  <c r="AC514" i="134"/>
  <c r="AC864" i="134"/>
  <c r="AC519" i="134"/>
  <c r="AC384" i="134"/>
  <c r="AC406" i="134"/>
  <c r="AC410" i="134"/>
  <c r="AC427" i="134"/>
  <c r="AC874" i="134"/>
  <c r="AC213" i="134"/>
  <c r="AC558" i="134"/>
  <c r="AC981" i="134"/>
  <c r="AC1009" i="134"/>
  <c r="AC992" i="134"/>
  <c r="AC955" i="134"/>
  <c r="AC880" i="134"/>
  <c r="AC1008" i="134"/>
  <c r="AC173" i="134"/>
  <c r="AC362" i="134"/>
  <c r="AC293" i="134"/>
  <c r="AC725" i="134"/>
  <c r="AC569" i="134"/>
  <c r="AC565" i="134"/>
  <c r="AC175" i="134"/>
  <c r="AC489" i="134"/>
  <c r="AC661" i="134"/>
  <c r="AC678" i="134"/>
  <c r="AC637" i="134"/>
  <c r="AC624" i="134"/>
  <c r="AC738" i="134"/>
  <c r="AC108" i="134"/>
  <c r="AC988" i="134"/>
  <c r="AC141" i="134"/>
  <c r="AC901" i="134"/>
  <c r="AC343" i="134"/>
  <c r="AC492" i="134"/>
  <c r="AC960" i="134"/>
  <c r="AC634" i="134"/>
  <c r="AC394" i="134"/>
  <c r="AC745" i="134"/>
  <c r="AC280" i="134"/>
  <c r="AC268" i="134"/>
  <c r="AC452" i="134"/>
  <c r="AC849" i="134"/>
  <c r="AC127" i="134"/>
  <c r="AC126" i="134"/>
  <c r="AC576" i="134"/>
  <c r="AC485" i="134"/>
  <c r="AC72" i="134"/>
  <c r="AC424" i="134"/>
  <c r="AC361" i="134"/>
  <c r="AC472" i="134"/>
  <c r="AC1014" i="134"/>
  <c r="AC83" i="134"/>
  <c r="AC850" i="134"/>
  <c r="AC476" i="134"/>
  <c r="AC169" i="134"/>
  <c r="AC291" i="134"/>
  <c r="AA53" i="21"/>
  <c r="AC265" i="134"/>
  <c r="AC803" i="134"/>
  <c r="AC139" i="134"/>
  <c r="AC327" i="134"/>
  <c r="AC196" i="134"/>
  <c r="AC480" i="134"/>
  <c r="AC540" i="134"/>
  <c r="AC958" i="134"/>
  <c r="AC185" i="134"/>
  <c r="AC339" i="134"/>
  <c r="AC122" i="134"/>
  <c r="AC697" i="134"/>
  <c r="AC892" i="134"/>
  <c r="AC742" i="134"/>
  <c r="AC219" i="134"/>
  <c r="AC783" i="134"/>
  <c r="AC395" i="134"/>
  <c r="AC100" i="134"/>
  <c r="AC473" i="134"/>
  <c r="AC221" i="134"/>
  <c r="AC620" i="134"/>
  <c r="AC482" i="134"/>
  <c r="AC252" i="134"/>
  <c r="AC584" i="134"/>
  <c r="AC766" i="134"/>
  <c r="AC587" i="134"/>
  <c r="AC668" i="134"/>
  <c r="AC311" i="134"/>
  <c r="AC300" i="134"/>
  <c r="AC215" i="134"/>
  <c r="AC292" i="134"/>
  <c r="AC53" i="134"/>
  <c r="AC484" i="134"/>
  <c r="AC559" i="134"/>
  <c r="AC866" i="134"/>
  <c r="AC846" i="134"/>
  <c r="AC478" i="134"/>
  <c r="AC933" i="134"/>
  <c r="AC548" i="134"/>
  <c r="AC712" i="134"/>
  <c r="AC844" i="134"/>
  <c r="AC496" i="134"/>
  <c r="AC52" i="134"/>
  <c r="AC243" i="134"/>
  <c r="AC177" i="134"/>
  <c r="AC367" i="134"/>
  <c r="AC223" i="134"/>
  <c r="AC55" i="134"/>
  <c r="AC270" i="134"/>
  <c r="AC423" i="134"/>
  <c r="AC102" i="134"/>
  <c r="AC629" i="134"/>
  <c r="AC271" i="134"/>
  <c r="AC795" i="134"/>
  <c r="AC779" i="134"/>
  <c r="AC812" i="134"/>
  <c r="AC396" i="134"/>
  <c r="AC556" i="134"/>
  <c r="AC256" i="134"/>
  <c r="AC182" i="134"/>
  <c r="AC781" i="134"/>
  <c r="AC203" i="134"/>
  <c r="AC856" i="134"/>
  <c r="AC991" i="134"/>
  <c r="AC916" i="134"/>
  <c r="AC137" i="134"/>
  <c r="AC313" i="134"/>
  <c r="AC858" i="134"/>
  <c r="AC545" i="134"/>
  <c r="AC994" i="134"/>
  <c r="AC831" i="134"/>
  <c r="AC791" i="134"/>
  <c r="AC475" i="134"/>
  <c r="AC1011" i="134"/>
  <c r="AC430" i="134"/>
  <c r="AC351" i="134"/>
  <c r="AC402" i="134"/>
  <c r="AC804" i="134"/>
  <c r="AC111" i="134"/>
  <c r="AC684" i="134"/>
  <c r="AC967" i="134"/>
  <c r="AC392" i="134"/>
  <c r="AC477" i="134"/>
  <c r="AC331" i="134"/>
  <c r="AC211" i="134"/>
  <c r="AC599" i="134"/>
  <c r="AC267" i="134"/>
  <c r="AC84" i="134"/>
  <c r="AC749" i="134"/>
  <c r="AC685" i="134"/>
  <c r="AC935" i="134"/>
  <c r="AC830" i="134"/>
  <c r="AC951" i="134"/>
  <c r="AC131" i="134"/>
  <c r="AC467" i="134"/>
  <c r="AC156" i="134"/>
  <c r="AC627" i="134"/>
  <c r="AC448" i="134"/>
  <c r="AC653" i="134"/>
  <c r="AC575" i="134"/>
  <c r="AC573" i="134"/>
  <c r="AC560" i="134"/>
  <c r="AC823" i="134"/>
  <c r="AC188" i="134"/>
  <c r="AC511" i="134"/>
  <c r="AC797" i="134"/>
  <c r="AC706" i="134"/>
  <c r="AC980" i="134"/>
  <c r="AC436" i="134"/>
  <c r="AC57" i="134"/>
  <c r="AC150" i="134"/>
  <c r="AC708" i="134"/>
  <c r="AC32" i="134"/>
  <c r="AC784" i="134"/>
  <c r="AC333" i="134"/>
  <c r="AC997" i="134"/>
  <c r="AC1007" i="134"/>
  <c r="AC105" i="134"/>
  <c r="AC64" i="134"/>
  <c r="AC261" i="134"/>
  <c r="AC794" i="134"/>
  <c r="AC838" i="134"/>
  <c r="AC718" i="134"/>
  <c r="AC976" i="134"/>
  <c r="AC342" i="134"/>
  <c r="AC806" i="134"/>
  <c r="AC664" i="134"/>
  <c r="AC640" i="134"/>
  <c r="AC670" i="134"/>
  <c r="AC431" i="134"/>
  <c r="AC789" i="134"/>
  <c r="AC619" i="134"/>
  <c r="AC259" i="134"/>
  <c r="AC568" i="134"/>
  <c r="AC900" i="134"/>
  <c r="AC618" i="134"/>
  <c r="AC525" i="134"/>
  <c r="AC116" i="134"/>
  <c r="AC393" i="134"/>
  <c r="AC125" i="134"/>
  <c r="AC724" i="134"/>
  <c r="AC921" i="134"/>
  <c r="AC894" i="134"/>
  <c r="AC764" i="134"/>
  <c r="AC183" i="134"/>
  <c r="AC358" i="134"/>
  <c r="AC554" i="134"/>
  <c r="AC541" i="134"/>
  <c r="AC490" i="134"/>
  <c r="AC531" i="134"/>
  <c r="AC376" i="134"/>
  <c r="AC760" i="134"/>
  <c r="AC881" i="134"/>
  <c r="AC298" i="134"/>
  <c r="AC159" i="134"/>
  <c r="AC809" i="134"/>
  <c r="AC245" i="134"/>
  <c r="AC459" i="134"/>
  <c r="AC696" i="134"/>
  <c r="AC454" i="134"/>
  <c r="AC693" i="134"/>
  <c r="AC771" i="134"/>
  <c r="AC821" i="134"/>
  <c r="AC87" i="134"/>
  <c r="AC336" i="134"/>
  <c r="AC253" i="134"/>
  <c r="AC289" i="134"/>
  <c r="AC74" i="134"/>
  <c r="AC602" i="134"/>
  <c r="AC815" i="134"/>
  <c r="AC603" i="134"/>
  <c r="AC726" i="134"/>
  <c r="AC553" i="134"/>
  <c r="AC360" i="134"/>
  <c r="AC882" i="134"/>
  <c r="AC533" i="134"/>
  <c r="AC443" i="134"/>
  <c r="AC655" i="134"/>
  <c r="AC101" i="134"/>
  <c r="AC913" i="134"/>
  <c r="AC947" i="134"/>
  <c r="AC232" i="134"/>
  <c r="AC403" i="134"/>
  <c r="AC341" i="134"/>
  <c r="AC610" i="134"/>
  <c r="AC860" i="134"/>
  <c r="AC330" i="134"/>
  <c r="AC934" i="134"/>
  <c r="AC792" i="134"/>
  <c r="AC107" i="134"/>
  <c r="AC505" i="134"/>
  <c r="AC39" i="134"/>
  <c r="AC802" i="134"/>
  <c r="AC582" i="134"/>
  <c r="AC451" i="134"/>
  <c r="AC200" i="134"/>
  <c r="AC205" i="134"/>
  <c r="AC38" i="134"/>
  <c r="AC876" i="134"/>
  <c r="AC501" i="134"/>
  <c r="AC524" i="134"/>
  <c r="AC633" i="134"/>
  <c r="AC80" i="134"/>
  <c r="AC868" i="134"/>
  <c r="AC787" i="134"/>
  <c r="AC733" i="134"/>
  <c r="AC314" i="134"/>
  <c r="AC996" i="134"/>
  <c r="AC466" i="134"/>
  <c r="AC954" i="134"/>
  <c r="AC596" i="134"/>
  <c r="AC388" i="134"/>
  <c r="AC61" i="134"/>
  <c r="AC741" i="134"/>
  <c r="AC666" i="134"/>
  <c r="AC54" i="134"/>
  <c r="AC617" i="134"/>
  <c r="AC161" i="134"/>
  <c r="AC758" i="134"/>
  <c r="AC969" i="134"/>
  <c r="AC641" i="134"/>
  <c r="AC1006" i="134"/>
  <c r="AC912" i="134"/>
  <c r="AC928" i="134"/>
  <c r="AC56" i="134"/>
  <c r="AC294" i="134"/>
  <c r="AC507" i="134"/>
  <c r="AC769" i="134"/>
  <c r="AC471" i="134"/>
  <c r="AC363" i="134"/>
  <c r="AC285" i="134"/>
  <c r="AC266" i="134"/>
  <c r="AC75" i="134"/>
  <c r="AC671" i="134"/>
  <c r="AC887" i="134"/>
  <c r="AC770" i="134"/>
  <c r="AC79" i="134"/>
  <c r="AC702" i="134"/>
  <c r="AC202" i="134"/>
  <c r="AC385" i="134"/>
  <c r="AC667" i="134"/>
  <c r="AC404" i="134"/>
  <c r="AC788" i="134"/>
  <c r="AC651" i="134"/>
  <c r="AC481" i="134"/>
  <c r="AC51" i="134"/>
  <c r="AC973" i="134"/>
  <c r="AC275" i="134"/>
  <c r="AC522" i="134"/>
  <c r="AC355" i="134"/>
  <c r="AC757" i="134"/>
  <c r="AC206" i="134"/>
  <c r="AC199" i="134"/>
  <c r="AC216" i="134"/>
  <c r="AC329" i="134"/>
  <c r="AC775" i="134"/>
  <c r="AC735" i="134"/>
  <c r="AC438" i="134"/>
  <c r="AC786" i="134"/>
  <c r="AC683" i="134"/>
  <c r="AC178" i="134"/>
  <c r="AC854" i="134"/>
  <c r="AC142" i="134"/>
  <c r="AC170" i="134"/>
  <c r="AC734" i="134"/>
  <c r="AC483" i="134"/>
  <c r="AC814" i="134"/>
  <c r="AC262" i="134"/>
  <c r="AC418" i="134"/>
  <c r="AC33" i="134"/>
  <c r="AC824" i="134"/>
  <c r="AC777" i="134"/>
  <c r="AC842" i="134"/>
  <c r="AC978" i="134"/>
  <c r="AC82" i="134"/>
  <c r="AC409" i="134"/>
  <c r="AC35" i="134"/>
  <c r="AC194" i="134"/>
  <c r="AC146" i="134"/>
  <c r="AC747" i="134"/>
  <c r="AC382" i="134"/>
  <c r="AC220" i="134"/>
  <c r="AC585" i="134"/>
  <c r="AC239" i="134"/>
  <c r="AC508" i="134"/>
  <c r="AC494" i="134"/>
  <c r="AC616" i="134"/>
  <c r="AC999" i="134"/>
  <c r="AC680" i="134"/>
  <c r="AC109" i="134"/>
  <c r="AC62" i="134"/>
  <c r="AC155" i="134"/>
  <c r="AC398" i="134"/>
  <c r="AC386" i="134"/>
  <c r="AC845" i="134"/>
  <c r="AC95" i="134"/>
  <c r="AC493" i="134"/>
  <c r="AC698" i="134"/>
  <c r="AC241" i="134"/>
  <c r="AC650" i="134"/>
  <c r="AC469" i="134"/>
  <c r="AC715" i="134"/>
  <c r="AC630" i="134"/>
  <c r="AC425" i="134"/>
  <c r="AC518" i="134"/>
  <c r="AC257" i="134"/>
  <c r="AC944" i="134"/>
  <c r="AC263" i="134"/>
  <c r="AC510" i="134"/>
  <c r="AC464" i="134"/>
  <c r="AC391" i="134"/>
  <c r="AC555" i="134"/>
  <c r="AC201" i="134"/>
  <c r="AC848" i="134"/>
  <c r="AC687" i="134"/>
  <c r="AC207" i="134"/>
  <c r="AC719" i="134"/>
  <c r="AC308" i="134"/>
  <c r="AC656" i="134"/>
  <c r="AC746" i="134"/>
  <c r="AC593" i="134"/>
  <c r="AC939" i="134"/>
  <c r="AC577" i="134"/>
  <c r="AC621" i="134"/>
  <c r="AC269" i="134"/>
  <c r="AC303" i="134"/>
  <c r="AC366" i="134"/>
  <c r="AC167" i="134"/>
  <c r="AC818" i="134"/>
  <c r="AC48" i="134"/>
  <c r="AC513" i="134"/>
  <c r="AC632" i="134"/>
  <c r="AC193" i="134"/>
  <c r="AC579" i="134"/>
  <c r="AC16" i="134"/>
  <c r="AC53" i="21"/>
  <c r="AC70" i="134"/>
  <c r="AC282" i="134"/>
  <c r="AC506" i="134"/>
  <c r="AC278" i="134"/>
  <c r="AC1003" i="134"/>
  <c r="AC147" i="134"/>
  <c r="AC700" i="134"/>
  <c r="AC691" i="134"/>
  <c r="AC986" i="134"/>
  <c r="AC236" i="134"/>
  <c r="AC852" i="134"/>
  <c r="AC767" i="134"/>
  <c r="AC118" i="134"/>
  <c r="AC903" i="134"/>
  <c r="AC45" i="134"/>
  <c r="AC592" i="134"/>
  <c r="AC920" i="134"/>
  <c r="AC699" i="134"/>
  <c r="AC23" i="134"/>
  <c r="AC867" i="134"/>
  <c r="AC152" i="134"/>
  <c r="AC387" i="134"/>
  <c r="AC751" i="134"/>
  <c r="AC527" i="134"/>
  <c r="AC24" i="134"/>
  <c r="AC446" i="134"/>
  <c r="AC491" i="134"/>
  <c r="AC231" i="134"/>
  <c r="AC69" i="134"/>
  <c r="AC535" i="134"/>
  <c r="AC43" i="134"/>
  <c r="AC730" i="134"/>
  <c r="AC965" i="134"/>
  <c r="AC120" i="134"/>
  <c r="AC78" i="134"/>
  <c r="AC927" i="134"/>
  <c r="AC49" i="134"/>
  <c r="AC626" i="134"/>
  <c r="AC439" i="134"/>
  <c r="AC144" i="134"/>
  <c r="AC884" i="134"/>
  <c r="AC71" i="134"/>
  <c r="AC85" i="134"/>
  <c r="AC929" i="134"/>
  <c r="AC442" i="134"/>
  <c r="AC195" i="134"/>
  <c r="AC163" i="134"/>
  <c r="AC902" i="134"/>
  <c r="AC819" i="134"/>
  <c r="AC151" i="134"/>
  <c r="AC414" i="134"/>
  <c r="AC281" i="134"/>
  <c r="AC86" i="134"/>
  <c r="AC309" i="134"/>
  <c r="AC925" i="134"/>
  <c r="AC416" i="134"/>
  <c r="AC349" i="134"/>
  <c r="AC753" i="134"/>
  <c r="AC672" i="134"/>
  <c r="AC739" i="134"/>
  <c r="AC401" i="134"/>
  <c r="AC979" i="134"/>
  <c r="AC428" i="134"/>
  <c r="AC172" i="134"/>
  <c r="AC305" i="134"/>
  <c r="AC682" i="134"/>
  <c r="AC59" i="134"/>
  <c r="AC334" i="134"/>
  <c r="AC447" i="134"/>
  <c r="AC162" i="134"/>
  <c r="AC530" i="134"/>
  <c r="AC863" i="134"/>
  <c r="AC123" i="134"/>
  <c r="AC63" i="134"/>
  <c r="AC669" i="134"/>
  <c r="AC873" i="134"/>
  <c r="AC197" i="134"/>
  <c r="AC135" i="134"/>
  <c r="AD53" i="21"/>
  <c r="AC228" i="134"/>
  <c r="AC857" i="134"/>
  <c r="AC324" i="134"/>
  <c r="AC297" i="134"/>
  <c r="AC676" i="134"/>
  <c r="AC368" i="134"/>
  <c r="AC104" i="134"/>
  <c r="AC790" i="134"/>
  <c r="AC841" i="134"/>
  <c r="AC728" i="134"/>
  <c r="AC29" i="134"/>
  <c r="AC827" i="134"/>
  <c r="AC121" i="134"/>
  <c r="AC168" i="134"/>
  <c r="AC302" i="134"/>
  <c r="AC290" i="134"/>
  <c r="AC273" i="134"/>
  <c r="AC526" i="134"/>
  <c r="AC346" i="134"/>
  <c r="AC946" i="134"/>
  <c r="AC461" i="134"/>
  <c r="AC604" i="134"/>
  <c r="AC338" i="134"/>
  <c r="AC549" i="134"/>
  <c r="AC502" i="134"/>
  <c r="AC160" i="134"/>
  <c r="AC908" i="134"/>
  <c r="AC659" i="134"/>
  <c r="AC96" i="134"/>
  <c r="AC899" i="134"/>
  <c r="AC242" i="134"/>
  <c r="AC985" i="134"/>
  <c r="AC458" i="134"/>
  <c r="AC371" i="134"/>
  <c r="AC321" i="134"/>
  <c r="AC891" i="134"/>
  <c r="AC128" i="134"/>
  <c r="AC226" i="134"/>
  <c r="AC307" i="134"/>
  <c r="AC800" i="134"/>
  <c r="AC224" i="134"/>
  <c r="AC926" i="134"/>
  <c r="AC736" i="134"/>
  <c r="AC995" i="134"/>
  <c r="AC890" i="134"/>
  <c r="AC421" i="134"/>
  <c r="AC229" i="134"/>
  <c r="AC415" i="134"/>
  <c r="AC312" i="134"/>
  <c r="AC320" i="134"/>
  <c r="AC34" i="134"/>
  <c r="AC731" i="134"/>
  <c r="AC855" i="134"/>
  <c r="AC776" i="134"/>
  <c r="AC785" i="134"/>
  <c r="AC124" i="134"/>
  <c r="AC807" i="134"/>
  <c r="AC248" i="134"/>
  <c r="AC721" i="134"/>
  <c r="AC649" i="134"/>
  <c r="AC134" i="134"/>
  <c r="AC550" i="134"/>
  <c r="AC938" i="134"/>
  <c r="AC872" i="134"/>
  <c r="AC909" i="134"/>
  <c r="AC208" i="134"/>
  <c r="AC825" i="134"/>
  <c r="AC606" i="134"/>
  <c r="AC888" i="134"/>
  <c r="AC865" i="134"/>
  <c r="AC179" i="134"/>
  <c r="AC374" i="134"/>
  <c r="AC843" i="134"/>
  <c r="AC487" i="134"/>
  <c r="AC778" i="134"/>
  <c r="AC720" i="134"/>
  <c r="AC40" i="134"/>
  <c r="AC26" i="134"/>
  <c r="AC337" i="134"/>
  <c r="AC364" i="134"/>
  <c r="AC77" i="134"/>
  <c r="AC372" i="134"/>
  <c r="AC91" i="134"/>
  <c r="AC551" i="134"/>
  <c r="AC251" i="134"/>
  <c r="AC344" i="134"/>
  <c r="AC707" i="134"/>
  <c r="AC675" i="134"/>
  <c r="AC919" i="134"/>
  <c r="AC956" i="134"/>
  <c r="AC904" i="134"/>
  <c r="AC184" i="134"/>
  <c r="AC943" i="134"/>
  <c r="AC488" i="134"/>
  <c r="AC608" i="134"/>
  <c r="AC319" i="134"/>
  <c r="AC601" i="134"/>
  <c r="AC390" i="134"/>
  <c r="AC690" i="134"/>
  <c r="AC286" i="134"/>
  <c r="AC486" i="134"/>
  <c r="AC317" i="134"/>
  <c r="AC306" i="134"/>
  <c r="AC793" i="134"/>
  <c r="AC686" i="134"/>
  <c r="AC597" i="134"/>
  <c r="AC677" i="134"/>
  <c r="AC235" i="134"/>
  <c r="AC380" i="134"/>
  <c r="AE53" i="21"/>
  <c r="AC635" i="134"/>
  <c r="AC449" i="134"/>
  <c r="AC710" i="134"/>
  <c r="AC961" i="134"/>
  <c r="AC22" i="134"/>
  <c r="AC106" i="134"/>
  <c r="AC615" i="134"/>
  <c r="AC41" i="134"/>
  <c r="AC284" i="134"/>
  <c r="AC296" i="134"/>
  <c r="AC780" i="134"/>
  <c r="AC723" i="134"/>
  <c r="AC225" i="134"/>
  <c r="AC743" i="134"/>
  <c r="AC164" i="134"/>
  <c r="AC847" i="134"/>
  <c r="AC983" i="134"/>
  <c r="AC434" i="134"/>
  <c r="AC512" i="134"/>
  <c r="AC165" i="134"/>
  <c r="AC209" i="134"/>
  <c r="AC665" i="134"/>
  <c r="AC310" i="134"/>
  <c r="AC557" i="134"/>
  <c r="AC98" i="134"/>
  <c r="AC411" i="134"/>
  <c r="AC713" i="134"/>
  <c r="AC523" i="134"/>
  <c r="AC643" i="134"/>
  <c r="AC397" i="134"/>
  <c r="AC347" i="134"/>
  <c r="AC917" i="134"/>
  <c r="AC570" i="134"/>
  <c r="AC765" i="134"/>
  <c r="AC984" i="134"/>
  <c r="AC465" i="134"/>
  <c r="AC444" i="134"/>
  <c r="AC357" i="134"/>
  <c r="AC964" i="134"/>
  <c r="AC595" i="134"/>
  <c r="AC598" i="134"/>
  <c r="AC762" i="134"/>
  <c r="AC537" i="134"/>
  <c r="AC328" i="134"/>
  <c r="AC646" i="134"/>
  <c r="AC352" i="134"/>
  <c r="AC420" i="134"/>
  <c r="AC871" i="134"/>
  <c r="AC36" i="134"/>
  <c r="AC782" i="134"/>
  <c r="AC878" i="134"/>
  <c r="AC154" i="134"/>
  <c r="AC113" i="134"/>
  <c r="AC441" i="134"/>
  <c r="AC631" i="134"/>
  <c r="AC773" i="134"/>
  <c r="AC853" i="134"/>
  <c r="AC50" i="134"/>
  <c r="AC375" i="134"/>
  <c r="AC373" i="134"/>
  <c r="AC504" i="134"/>
  <c r="AC46" i="134"/>
  <c r="AC157" i="134"/>
  <c r="AC915" i="134"/>
  <c r="AC132" i="134"/>
  <c r="AC254" i="134"/>
  <c r="AC639" i="134"/>
  <c r="AC914" i="134"/>
  <c r="AC204" i="134"/>
  <c r="AC238" i="134"/>
  <c r="AC148" i="134"/>
  <c r="AC520" i="134"/>
  <c r="AC1004" i="134"/>
  <c r="AC879" i="134"/>
  <c r="AC586" i="134"/>
  <c r="AC140" i="134"/>
  <c r="AC566" i="134"/>
  <c r="AC974" i="134"/>
  <c r="AC495" i="134"/>
  <c r="AC652" i="134"/>
  <c r="AC885" i="134"/>
  <c r="AC417" i="134"/>
  <c r="AC250" i="134"/>
  <c r="AC948" i="134"/>
  <c r="AC389" i="134"/>
  <c r="AC689" i="134"/>
  <c r="AC218" i="134"/>
  <c r="AC663" i="134"/>
  <c r="AC129" i="134"/>
  <c r="AC990" i="134"/>
  <c r="AC989" i="134"/>
  <c r="AC453" i="134"/>
  <c r="AC345" i="134"/>
  <c r="AC539" i="134"/>
  <c r="AC924" i="134"/>
  <c r="AC590" i="134"/>
  <c r="AC31" i="134"/>
  <c r="AC949" i="134"/>
  <c r="AC240" i="134"/>
  <c r="AC826" i="134"/>
  <c r="AC499" i="134"/>
  <c r="AC875" i="134"/>
  <c r="AC27" i="134"/>
  <c r="AC381" i="134"/>
  <c r="AC922" i="134"/>
  <c r="AC521" i="134"/>
  <c r="AC112" i="134"/>
  <c r="AC65" i="134"/>
  <c r="AC136" i="134"/>
  <c r="AC543" i="134"/>
  <c r="AC918" i="134"/>
  <c r="AC578" i="134"/>
  <c r="AC255" i="134"/>
  <c r="AC145" i="134"/>
  <c r="AC839" i="134"/>
  <c r="AC474" i="134"/>
  <c r="AC237" i="134"/>
  <c r="AC117" i="134"/>
  <c r="AC316" i="134"/>
  <c r="AC704" i="134"/>
  <c r="AC897" i="134"/>
  <c r="AC325" i="134"/>
  <c r="AC623" i="134"/>
  <c r="AC571" i="134"/>
  <c r="AC822" i="134"/>
  <c r="AC1012" i="134"/>
  <c r="AC1001" i="134"/>
  <c r="AC942" i="134"/>
  <c r="AC166" i="134"/>
  <c r="AC611" i="134"/>
  <c r="AC58" i="134"/>
  <c r="AC817" i="134"/>
  <c r="AC799" i="134"/>
  <c r="AC772" i="134"/>
  <c r="AC816" i="134"/>
  <c r="AC432" i="134"/>
  <c r="AC20" i="134"/>
  <c r="AC119" i="134"/>
  <c r="AC326" i="134"/>
  <c r="AC233" i="134"/>
  <c r="AC212" i="134"/>
  <c r="AC998" i="134"/>
  <c r="AC153" i="134"/>
  <c r="AC244" i="134"/>
  <c r="AC911" i="134"/>
  <c r="AC299" i="134"/>
  <c r="AC198" i="134"/>
  <c r="AC950" i="134"/>
  <c r="AC359" i="134"/>
  <c r="AC370" i="134"/>
  <c r="AC287" i="134"/>
  <c r="AC340" i="134"/>
  <c r="AC930" i="134"/>
  <c r="AC905" i="134"/>
  <c r="AC369" i="134"/>
  <c r="AC835" i="134"/>
  <c r="AC759" i="134"/>
  <c r="AC350" i="134"/>
  <c r="AC1015" i="134"/>
  <c r="AC17" i="134"/>
  <c r="AC246" i="134"/>
  <c r="AC260" i="134"/>
  <c r="AC605" i="134"/>
  <c r="AC456" i="134"/>
  <c r="AC468" i="134"/>
  <c r="AC583" i="134"/>
  <c r="AC647" i="134"/>
  <c r="AC768" i="134"/>
  <c r="AC612" i="134"/>
  <c r="AC740" i="134"/>
  <c r="AC463" i="134"/>
  <c r="AC419" i="134"/>
  <c r="AC191" i="134"/>
  <c r="AC429" i="134"/>
  <c r="AC356" i="134"/>
  <c r="AC591" i="134"/>
  <c r="AC498" i="134"/>
  <c r="AC130" i="134"/>
  <c r="AC532" i="134"/>
  <c r="AC176" i="134"/>
  <c r="AC365" i="134"/>
  <c r="AC870" i="134"/>
  <c r="AC234" i="134"/>
  <c r="AC94" i="134"/>
  <c r="AC89" i="134"/>
  <c r="AC660" i="134"/>
  <c r="AC433" i="134"/>
  <c r="AC295" i="134"/>
  <c r="AC711" i="134"/>
  <c r="AC714" i="134"/>
  <c r="AC752" i="134"/>
  <c r="AC829" i="134"/>
  <c r="AC277" i="134"/>
  <c r="AC348" i="134"/>
  <c r="AC614" i="134"/>
  <c r="AC695" i="134"/>
  <c r="AC886" i="134"/>
  <c r="AC729" i="134"/>
  <c r="AC673" i="134"/>
  <c r="AC19" i="134"/>
  <c r="AC754" i="134"/>
  <c r="AC217" i="134"/>
  <c r="AC315" i="134"/>
  <c r="AC230" i="134"/>
  <c r="AC737" i="134"/>
  <c r="AC622" i="134"/>
  <c r="AC462" i="134"/>
  <c r="AC214" i="134"/>
  <c r="AC445" i="134"/>
  <c r="AC977" i="134"/>
  <c r="AC750" i="134"/>
  <c r="AC509" i="134"/>
  <c r="AC957" i="134"/>
  <c r="AC18" i="134"/>
  <c r="AC544" i="134"/>
  <c r="AC798" i="134"/>
  <c r="AC383" i="134"/>
  <c r="AC732" i="134"/>
  <c r="AC688" i="134"/>
  <c r="AC90" i="134"/>
  <c r="AC379" i="134"/>
  <c r="AC638" i="134"/>
  <c r="AC906" i="134"/>
  <c r="AC654" i="134"/>
  <c r="AC701" i="134"/>
  <c r="AC837" i="134"/>
  <c r="AC833" i="134"/>
  <c r="AC138" i="134"/>
  <c r="AC564" i="134"/>
  <c r="AC399" i="134"/>
  <c r="AC681" i="134"/>
  <c r="AC636" i="134"/>
  <c r="AC703" i="134"/>
  <c r="AC910" i="134"/>
  <c r="AC657" i="134"/>
  <c r="AC187" i="134"/>
  <c r="AC335" i="134"/>
  <c r="AC801" i="134"/>
  <c r="AC192" i="134"/>
  <c r="AC171" i="134"/>
  <c r="AC529" i="134"/>
  <c r="AC426" i="134"/>
  <c r="AC563" i="134"/>
  <c r="AC607" i="134"/>
  <c r="AC982" i="134"/>
  <c r="AC810" i="134"/>
  <c r="AC907" i="134"/>
  <c r="AC143" i="134"/>
  <c r="AC869" i="134"/>
  <c r="AC889" i="134"/>
  <c r="AC552" i="134"/>
  <c r="AC28" i="134"/>
  <c r="AC940" i="134"/>
  <c r="AC413" i="134"/>
  <c r="AC258" i="134"/>
  <c r="AC440" i="134"/>
  <c r="AC692" i="134"/>
  <c r="AC405" i="134"/>
  <c r="AC642" i="134"/>
  <c r="AC76" i="134"/>
  <c r="AC828" i="134"/>
  <c r="AC851" i="134"/>
  <c r="AC222" i="134"/>
  <c r="AC400" i="134"/>
  <c r="AC288" i="134"/>
  <c r="AC276" i="134"/>
  <c r="AC755" i="134"/>
  <c r="AC517" i="134"/>
  <c r="AC528" i="134"/>
  <c r="AC37" i="134"/>
  <c r="AC761" i="134"/>
  <c r="AC1002" i="134"/>
  <c r="AC834" i="134"/>
  <c r="AC1013" i="134"/>
  <c r="AC813" i="134"/>
  <c r="AC408" i="134"/>
  <c r="AC883" i="134"/>
  <c r="AC679" i="134"/>
  <c r="AC88" i="134"/>
  <c r="AC332" i="134"/>
  <c r="AC186" i="134"/>
  <c r="AC354" i="134"/>
  <c r="AC1010" i="134"/>
  <c r="AC435" i="134"/>
  <c r="AC42" i="134"/>
  <c r="AC648" i="134"/>
  <c r="AC893" i="134"/>
  <c r="AC547" i="134"/>
  <c r="AC353" i="134"/>
  <c r="AC210" i="134"/>
  <c r="AC470" i="134"/>
  <c r="AC561" i="134"/>
  <c r="AC959" i="134"/>
  <c r="AC73" i="134"/>
  <c r="AC923" i="134"/>
  <c r="AC318" i="134"/>
  <c r="AC247" i="134"/>
  <c r="AC47" i="134"/>
  <c r="AC625" i="134"/>
  <c r="AC658" i="134"/>
  <c r="AC744" i="134"/>
  <c r="AC180" i="134"/>
  <c r="AC674" i="134"/>
  <c r="AC962" i="134"/>
  <c r="AC272" i="134"/>
  <c r="AC437" i="134"/>
  <c r="AC500" i="134"/>
  <c r="AC189" i="134"/>
  <c r="AC450" i="134"/>
  <c r="AC322" i="134"/>
  <c r="AC941" i="134"/>
  <c r="AC705" i="134"/>
  <c r="AC717" i="134"/>
  <c r="AC66" i="134"/>
  <c r="AC932" i="134"/>
  <c r="AC515" i="134"/>
  <c r="AC811" i="134"/>
  <c r="AC60" i="134"/>
  <c r="AC895" i="134"/>
  <c r="AC21" i="134"/>
  <c r="AC1005" i="134"/>
  <c r="AC99" i="134"/>
  <c r="AC588" i="134"/>
  <c r="AC694" i="134"/>
  <c r="AC149" i="134"/>
  <c r="AC497" i="134"/>
  <c r="AC279" i="134"/>
  <c r="AC422" i="134"/>
  <c r="AC937" i="134"/>
  <c r="AC993" i="134"/>
  <c r="AC796" i="134"/>
  <c r="AC952" i="134"/>
  <c r="AC756" i="134"/>
  <c r="AC861" i="134"/>
  <c r="AC407" i="134"/>
  <c r="AC304" i="134"/>
  <c r="AC645" i="134"/>
  <c r="AC589" i="134"/>
  <c r="AC158" i="134"/>
  <c r="AC97" i="134"/>
  <c r="AC30" i="134"/>
  <c r="AC968" i="134"/>
  <c r="AC542" i="134"/>
  <c r="AC264" i="134"/>
  <c r="AC562" i="134"/>
  <c r="AC574" i="134"/>
  <c r="AC115" i="134"/>
  <c r="AC877" i="134"/>
  <c r="AC970" i="134"/>
  <c r="AC953" i="134"/>
  <c r="AC92" i="134"/>
  <c r="AC44" i="134"/>
  <c r="AC283" i="134"/>
  <c r="AC594" i="134"/>
  <c r="AC323" i="134"/>
  <c r="AC936" i="134"/>
  <c r="AC249" i="134"/>
  <c r="AC748" i="134"/>
  <c r="AC600" i="134"/>
  <c r="AC538" i="134"/>
  <c r="AC455" i="134"/>
  <c r="AC609" i="134"/>
  <c r="AC808" i="134"/>
  <c r="AC174" i="134"/>
  <c r="AC110" i="134"/>
  <c r="AC581" i="134"/>
  <c r="AC516" i="134"/>
  <c r="AC274" i="134"/>
  <c r="AC987" i="134"/>
  <c r="AC931" i="134"/>
  <c r="AC181" i="134"/>
  <c r="AC227" i="134"/>
  <c r="AC662" i="134"/>
  <c r="AC862" i="134"/>
  <c r="AC763" i="134"/>
  <c r="AC709" i="134"/>
  <c r="AC966" i="134"/>
  <c r="AC898" i="134"/>
  <c r="AC832" i="134"/>
  <c r="AC103" i="134"/>
  <c r="AC722" i="134"/>
  <c r="AC536" i="134"/>
  <c r="AC971" i="134"/>
  <c r="AC25" i="134"/>
  <c r="AC774" i="134"/>
  <c r="AC190" i="134"/>
  <c r="AC93" i="134"/>
  <c r="AC67" i="134"/>
  <c r="AC820" i="134"/>
  <c r="AC377" i="134"/>
  <c r="AC479" i="134"/>
  <c r="AC1000" i="134"/>
  <c r="AC572" i="134"/>
  <c r="AC114" i="134"/>
  <c r="AC644" i="134"/>
  <c r="AC378" i="134"/>
  <c r="AC546" i="134"/>
  <c r="AC975" i="134"/>
  <c r="AC896" i="134"/>
  <c r="AC716" i="134"/>
  <c r="AC133" i="134"/>
  <c r="AC567" i="134"/>
  <c r="AC727" i="134"/>
  <c r="AC534" i="134"/>
  <c r="AC963" i="134"/>
  <c r="AC460" i="134"/>
  <c r="AC805" i="134"/>
  <c r="AC457" i="134"/>
  <c r="AC836" i="134"/>
  <c r="AC840" i="134"/>
  <c r="AC580" i="134"/>
  <c r="AC503" i="134"/>
  <c r="AC945" i="134"/>
  <c r="AC859" i="134"/>
  <c r="AC412" i="134"/>
  <c r="AC972" i="134"/>
  <c r="AC1016" i="134" l="1"/>
  <c r="Q211" i="79"/>
  <c r="Q138" i="79"/>
  <c r="Q972" i="79"/>
  <c r="Q87" i="79"/>
  <c r="Q717" i="79"/>
  <c r="Q707" i="79"/>
  <c r="Q842" i="79"/>
  <c r="Q1000" i="79"/>
  <c r="Q46" i="79"/>
  <c r="Q355" i="79"/>
  <c r="Q468" i="79"/>
  <c r="Q212" i="79"/>
  <c r="Q16" i="79"/>
  <c r="Q291" i="79"/>
  <c r="Q482" i="79"/>
  <c r="Q135" i="79"/>
  <c r="Q331" i="79"/>
  <c r="Q833" i="79"/>
  <c r="Q495" i="79"/>
  <c r="Q821" i="79"/>
  <c r="Q705" i="79"/>
  <c r="Q344" i="79"/>
  <c r="Q338" i="79"/>
  <c r="Q479" i="79"/>
  <c r="Q504" i="79"/>
  <c r="Q522" i="79"/>
  <c r="Q889" i="79"/>
  <c r="Q233" i="79"/>
  <c r="Q579" i="79"/>
  <c r="Q169" i="79"/>
  <c r="Q330" i="79"/>
  <c r="Q197" i="79"/>
  <c r="Q477" i="79"/>
  <c r="Q837" i="79"/>
  <c r="Q380" i="79"/>
  <c r="Q771" i="79"/>
  <c r="Q941" i="79"/>
  <c r="Q251" i="79"/>
  <c r="Q412" i="79"/>
  <c r="Q377" i="79"/>
  <c r="Q373" i="79"/>
  <c r="Q275" i="79"/>
  <c r="Q777" i="79"/>
  <c r="Q326" i="79"/>
  <c r="Q193" i="79"/>
  <c r="Q476" i="79"/>
  <c r="Q456" i="79"/>
  <c r="Q873" i="79"/>
  <c r="Q392" i="79"/>
  <c r="Q701" i="79"/>
  <c r="Q620" i="79"/>
  <c r="Q693" i="79"/>
  <c r="Q322" i="79"/>
  <c r="Q551" i="79"/>
  <c r="Q604" i="79"/>
  <c r="Q820" i="79"/>
  <c r="Q375" i="79"/>
  <c r="Q973" i="79"/>
  <c r="Q869" i="79"/>
  <c r="Q119" i="79"/>
  <c r="Q632" i="79"/>
  <c r="Q850" i="79"/>
  <c r="Q860" i="79"/>
  <c r="Q669" i="79"/>
  <c r="Q967" i="79"/>
  <c r="Q654" i="79"/>
  <c r="Q235" i="79"/>
  <c r="Q454" i="79"/>
  <c r="Q450" i="79"/>
  <c r="Q91" i="79"/>
  <c r="Q859" i="79"/>
  <c r="Q67" i="79"/>
  <c r="Q50" i="79"/>
  <c r="Q51" i="79"/>
  <c r="Q824" i="79"/>
  <c r="Q20" i="79"/>
  <c r="Q513" i="79"/>
  <c r="Q83" i="79"/>
  <c r="Q605" i="79"/>
  <c r="Q63" i="79"/>
  <c r="Q684" i="79"/>
  <c r="Q906" i="79"/>
  <c r="Q461" i="79"/>
  <c r="Q696" i="79"/>
  <c r="Q189" i="79"/>
  <c r="Q372" i="79"/>
  <c r="Q221" i="79"/>
  <c r="Q93" i="79"/>
  <c r="Q853" i="79"/>
  <c r="Q481" i="79"/>
  <c r="Q610" i="79"/>
  <c r="Q432" i="79"/>
  <c r="Q48" i="79"/>
  <c r="Q1014" i="79"/>
  <c r="Q143" i="79"/>
  <c r="Q123" i="79"/>
  <c r="Q111" i="79"/>
  <c r="Q638" i="79"/>
  <c r="Q945" i="79"/>
  <c r="Q459" i="79"/>
  <c r="Q500" i="79"/>
  <c r="Q77" i="79"/>
  <c r="Q677" i="79"/>
  <c r="Q190" i="79"/>
  <c r="Q773" i="79"/>
  <c r="Q651" i="79"/>
  <c r="Q260" i="79"/>
  <c r="Q816" i="79"/>
  <c r="Q818" i="79"/>
  <c r="Q472" i="79"/>
  <c r="Q33" i="79"/>
  <c r="Q863" i="79"/>
  <c r="Q804" i="79"/>
  <c r="Q379" i="79"/>
  <c r="Q946" i="79"/>
  <c r="Q245" i="79"/>
  <c r="Q437" i="79"/>
  <c r="Q364" i="79"/>
  <c r="Q473" i="79"/>
  <c r="Q774" i="79"/>
  <c r="Q631" i="79"/>
  <c r="Q788" i="79"/>
  <c r="Q341" i="79"/>
  <c r="Q772" i="79"/>
  <c r="Q167" i="79"/>
  <c r="Q361" i="79"/>
  <c r="Q907" i="79"/>
  <c r="Q530" i="79"/>
  <c r="Q402" i="79"/>
  <c r="Q90" i="79"/>
  <c r="Q503" i="79"/>
  <c r="Q809" i="79"/>
  <c r="Q272" i="79"/>
  <c r="Q337" i="79"/>
  <c r="Q597" i="79"/>
  <c r="Q25" i="79"/>
  <c r="Q441" i="79"/>
  <c r="Q404" i="79"/>
  <c r="Q246" i="79"/>
  <c r="Q799" i="79"/>
  <c r="Q366" i="79"/>
  <c r="Q424" i="79"/>
  <c r="Q418" i="79"/>
  <c r="Q162" i="79"/>
  <c r="Q351" i="79"/>
  <c r="Q688" i="79"/>
  <c r="Q346" i="79"/>
  <c r="Q159" i="79"/>
  <c r="Q962" i="79"/>
  <c r="Q26" i="79"/>
  <c r="Q100" i="79"/>
  <c r="Q971" i="79"/>
  <c r="Q113" i="79"/>
  <c r="Q667" i="79"/>
  <c r="Q403" i="79"/>
  <c r="Q817" i="79"/>
  <c r="Q303" i="79"/>
  <c r="Q72" i="79"/>
  <c r="Q810" i="79"/>
  <c r="Q447" i="79"/>
  <c r="Q430" i="79"/>
  <c r="Q732" i="79"/>
  <c r="Q580" i="79"/>
  <c r="Q298" i="79"/>
  <c r="Q674" i="79"/>
  <c r="Q40" i="79"/>
  <c r="Q686" i="79"/>
  <c r="Q536" i="79"/>
  <c r="Q154" i="79"/>
  <c r="Q385" i="79"/>
  <c r="Q17" i="79"/>
  <c r="Q58" i="79"/>
  <c r="Q269" i="79"/>
  <c r="Q485" i="79"/>
  <c r="Q262" i="79"/>
  <c r="Q334" i="79"/>
  <c r="Q1011" i="79"/>
  <c r="Q383" i="79"/>
  <c r="Q526" i="79"/>
  <c r="Q881" i="79"/>
  <c r="Q180" i="79"/>
  <c r="Q720" i="79"/>
  <c r="Q395" i="79"/>
  <c r="Q722" i="79"/>
  <c r="Q878" i="79"/>
  <c r="Q202" i="79"/>
  <c r="Q232" i="79"/>
  <c r="Q611" i="79"/>
  <c r="Q621" i="79"/>
  <c r="Q576" i="79"/>
  <c r="Q982" i="79"/>
  <c r="Q59" i="79"/>
  <c r="Q475" i="79"/>
  <c r="Q798" i="79"/>
  <c r="Q840" i="79"/>
  <c r="Q760" i="79"/>
  <c r="Q744" i="79"/>
  <c r="Q778" i="79"/>
  <c r="Q592" i="79"/>
  <c r="Q103" i="79"/>
  <c r="Q782" i="79"/>
  <c r="Q702" i="79"/>
  <c r="Q793" i="79"/>
  <c r="Q166" i="79"/>
  <c r="Q577" i="79"/>
  <c r="Q126" i="79"/>
  <c r="Q1015" i="79"/>
  <c r="Q682" i="79"/>
  <c r="Q791" i="79"/>
  <c r="Q544" i="79"/>
  <c r="Q573" i="79"/>
  <c r="Q376" i="79"/>
  <c r="Q658" i="79"/>
  <c r="Q487" i="79"/>
  <c r="Q814" i="79"/>
  <c r="Q832" i="79"/>
  <c r="Q36" i="79"/>
  <c r="Q79" i="79"/>
  <c r="Q273" i="79"/>
  <c r="Q942" i="79"/>
  <c r="Q939" i="79"/>
  <c r="Q127" i="79"/>
  <c r="Q937" i="79"/>
  <c r="Q305" i="79"/>
  <c r="Q831" i="79"/>
  <c r="Q18" i="79"/>
  <c r="Q783" i="79"/>
  <c r="Q531" i="79"/>
  <c r="Q625" i="79"/>
  <c r="Q843" i="79"/>
  <c r="Q947" i="79"/>
  <c r="Q898" i="79"/>
  <c r="Q871" i="79"/>
  <c r="Q770" i="79"/>
  <c r="Q974" i="79"/>
  <c r="Q1001" i="79"/>
  <c r="Q593" i="79"/>
  <c r="Q849" i="79"/>
  <c r="Q607" i="79"/>
  <c r="Q172" i="79"/>
  <c r="Q994" i="79"/>
  <c r="Q957" i="79"/>
  <c r="Q836" i="79"/>
  <c r="Q490" i="79"/>
  <c r="Q47" i="79"/>
  <c r="Q374" i="79"/>
  <c r="Q45" i="79"/>
  <c r="Q966" i="79"/>
  <c r="Q420" i="79"/>
  <c r="Q887" i="79"/>
  <c r="Q306" i="79"/>
  <c r="Q1012" i="79"/>
  <c r="Q746" i="79"/>
  <c r="Q452" i="79"/>
  <c r="Q350" i="79"/>
  <c r="Q428" i="79"/>
  <c r="Q545" i="79"/>
  <c r="Q509" i="79"/>
  <c r="Q575" i="79"/>
  <c r="Q541" i="79"/>
  <c r="Q247" i="79"/>
  <c r="Q179" i="79"/>
  <c r="Q290" i="79"/>
  <c r="Q709" i="79"/>
  <c r="Q352" i="79"/>
  <c r="Q671" i="79"/>
  <c r="Q483" i="79"/>
  <c r="Q822" i="79"/>
  <c r="Q656" i="79"/>
  <c r="Q268" i="79"/>
  <c r="Q422" i="79"/>
  <c r="Q979" i="79"/>
  <c r="Q858" i="79"/>
  <c r="Q750" i="79"/>
  <c r="Q913" i="79"/>
  <c r="Q554" i="79"/>
  <c r="Q318" i="79"/>
  <c r="Q865" i="79"/>
  <c r="Q219" i="79"/>
  <c r="Q763" i="79"/>
  <c r="Q646" i="79"/>
  <c r="Q75" i="79"/>
  <c r="Q566" i="79"/>
  <c r="Q571" i="79"/>
  <c r="Q308" i="79"/>
  <c r="Q280" i="79"/>
  <c r="Q457" i="79"/>
  <c r="Q401" i="79"/>
  <c r="Q313" i="79"/>
  <c r="Q977" i="79"/>
  <c r="Q563" i="79"/>
  <c r="Q358" i="79"/>
  <c r="Q923" i="79"/>
  <c r="Q888" i="79"/>
  <c r="Q903" i="79"/>
  <c r="Q862" i="79"/>
  <c r="Q328" i="79"/>
  <c r="Q266" i="79"/>
  <c r="Q759" i="79"/>
  <c r="Q623" i="79"/>
  <c r="Q719" i="79"/>
  <c r="Q745" i="79"/>
  <c r="Q317" i="79"/>
  <c r="Q739" i="79"/>
  <c r="Q137" i="79"/>
  <c r="Q445" i="79"/>
  <c r="Q302" i="79"/>
  <c r="Q183" i="79"/>
  <c r="Q73" i="79"/>
  <c r="Q606" i="79"/>
  <c r="Q653" i="79"/>
  <c r="Q662" i="79"/>
  <c r="Q537" i="79"/>
  <c r="Q285" i="79"/>
  <c r="Q734" i="79"/>
  <c r="Q325" i="79"/>
  <c r="Q207" i="79"/>
  <c r="Q394" i="79"/>
  <c r="Q101" i="79"/>
  <c r="Q672" i="79"/>
  <c r="Q916" i="79"/>
  <c r="Q214" i="79"/>
  <c r="Q279" i="79"/>
  <c r="Q764" i="79"/>
  <c r="Q959" i="79"/>
  <c r="Q825" i="79"/>
  <c r="Q742" i="79"/>
  <c r="Q227" i="79"/>
  <c r="Q762" i="79"/>
  <c r="Q363" i="79"/>
  <c r="Q805" i="79"/>
  <c r="Q897" i="79"/>
  <c r="Q687" i="79"/>
  <c r="Q634" i="79"/>
  <c r="Q426" i="79"/>
  <c r="Q753" i="79"/>
  <c r="Q991" i="79"/>
  <c r="Q462" i="79"/>
  <c r="Q140" i="79"/>
  <c r="Q894" i="79"/>
  <c r="Q561" i="79"/>
  <c r="Q208" i="79"/>
  <c r="Q835" i="79"/>
  <c r="Q181" i="79"/>
  <c r="Q598" i="79"/>
  <c r="Q471" i="79"/>
  <c r="Q486" i="79"/>
  <c r="Q704" i="79"/>
  <c r="Q848" i="79"/>
  <c r="Q960" i="79"/>
  <c r="Q118" i="79"/>
  <c r="Q349" i="79"/>
  <c r="Q856" i="79"/>
  <c r="Q622" i="79"/>
  <c r="Q168" i="79"/>
  <c r="Q921" i="79"/>
  <c r="Q470" i="79"/>
  <c r="Q909" i="79"/>
  <c r="Q170" i="79"/>
  <c r="Q931" i="79"/>
  <c r="Q595" i="79"/>
  <c r="Q769" i="79"/>
  <c r="Q448" i="79"/>
  <c r="Q316" i="79"/>
  <c r="Q201" i="79"/>
  <c r="Q492" i="79"/>
  <c r="Q655" i="79"/>
  <c r="Q416" i="79"/>
  <c r="Q203" i="79"/>
  <c r="Q737" i="79"/>
  <c r="Q497" i="79"/>
  <c r="Q724" i="79"/>
  <c r="Q210" i="79"/>
  <c r="Q872" i="79"/>
  <c r="Q892" i="79"/>
  <c r="Q987" i="79"/>
  <c r="Q964" i="79"/>
  <c r="Q507" i="79"/>
  <c r="Q460" i="79"/>
  <c r="Q117" i="79"/>
  <c r="Q555" i="79"/>
  <c r="Q343" i="79"/>
  <c r="Q586" i="79"/>
  <c r="Q925" i="79"/>
  <c r="Q781" i="79"/>
  <c r="Q230" i="79"/>
  <c r="Q529" i="79"/>
  <c r="Q125" i="79"/>
  <c r="Q353" i="79"/>
  <c r="Q938" i="79"/>
  <c r="Q369" i="79"/>
  <c r="Q274" i="79"/>
  <c r="Q357" i="79"/>
  <c r="Q294" i="79"/>
  <c r="Q767" i="79"/>
  <c r="Q237" i="79"/>
  <c r="Q391" i="79"/>
  <c r="Q901" i="79"/>
  <c r="Q286" i="79"/>
  <c r="Q309" i="79"/>
  <c r="Q182" i="79"/>
  <c r="Q315" i="79"/>
  <c r="Q121" i="79"/>
  <c r="Q393" i="79"/>
  <c r="Q547" i="79"/>
  <c r="Q550" i="79"/>
  <c r="Q627" i="79"/>
  <c r="Q516" i="79"/>
  <c r="Q444" i="79"/>
  <c r="Q56" i="79"/>
  <c r="Q142" i="79"/>
  <c r="Q474" i="79"/>
  <c r="Q464" i="79"/>
  <c r="Q141" i="79"/>
  <c r="Q443" i="79"/>
  <c r="Q86" i="79"/>
  <c r="Q256" i="79"/>
  <c r="Q217" i="79"/>
  <c r="Q149" i="79"/>
  <c r="Q116" i="79"/>
  <c r="Q893" i="79"/>
  <c r="Q134" i="79"/>
  <c r="Q697" i="79"/>
  <c r="Q581" i="79"/>
  <c r="Q465" i="79"/>
  <c r="Q928" i="79"/>
  <c r="Q963" i="79"/>
  <c r="Q839" i="79"/>
  <c r="Q510" i="79"/>
  <c r="Q988" i="79"/>
  <c r="Q879" i="79"/>
  <c r="Q281" i="79"/>
  <c r="Q556" i="79"/>
  <c r="Q754" i="79"/>
  <c r="Q171" i="79"/>
  <c r="Q525" i="79"/>
  <c r="Q648" i="79"/>
  <c r="Q649" i="79"/>
  <c r="Q905" i="79"/>
  <c r="Q110" i="79"/>
  <c r="Q984" i="79"/>
  <c r="Q912" i="79"/>
  <c r="Q852" i="79"/>
  <c r="Q145" i="79"/>
  <c r="Q263" i="79"/>
  <c r="Q108" i="79"/>
  <c r="Q690" i="79"/>
  <c r="Q414" i="79"/>
  <c r="Q396" i="79"/>
  <c r="Q19" i="79"/>
  <c r="Q827" i="79"/>
  <c r="Q618" i="79"/>
  <c r="Q42" i="79"/>
  <c r="Q721" i="79"/>
  <c r="Q156" i="79"/>
  <c r="Q174" i="79"/>
  <c r="Q765" i="79"/>
  <c r="Q1006" i="79"/>
  <c r="Q854" i="79"/>
  <c r="Q255" i="79"/>
  <c r="Q944" i="79"/>
  <c r="Q738" i="79"/>
  <c r="Q533" i="79"/>
  <c r="Q151" i="79"/>
  <c r="Q812" i="79"/>
  <c r="Q673" i="79"/>
  <c r="Q694" i="79"/>
  <c r="Q900" i="79"/>
  <c r="Q435" i="79"/>
  <c r="Q248" i="79"/>
  <c r="Q534" i="79"/>
  <c r="Q808" i="79"/>
  <c r="Q570" i="79"/>
  <c r="Q641" i="79"/>
  <c r="Q122" i="79"/>
  <c r="Q578" i="79"/>
  <c r="Q257" i="79"/>
  <c r="Q624" i="79"/>
  <c r="Q930" i="79"/>
  <c r="Q819" i="79"/>
  <c r="Q779" i="79"/>
  <c r="Q729" i="79"/>
  <c r="Q1004" i="79"/>
  <c r="Q568" i="79"/>
  <c r="Q1010" i="79"/>
  <c r="Q807" i="79"/>
  <c r="Q192" i="79"/>
  <c r="Q609" i="79"/>
  <c r="Q917" i="79"/>
  <c r="Q969" i="79"/>
  <c r="Q29" i="79"/>
  <c r="Q918" i="79"/>
  <c r="Q518" i="79"/>
  <c r="Q637" i="79"/>
  <c r="Q236" i="79"/>
  <c r="Q902" i="79"/>
  <c r="Q795" i="79"/>
  <c r="Q886" i="79"/>
  <c r="Q390" i="79"/>
  <c r="Q259" i="79"/>
  <c r="Q354" i="79"/>
  <c r="Q124" i="79"/>
  <c r="Q882" i="79"/>
  <c r="Q455" i="79"/>
  <c r="Q347" i="79"/>
  <c r="Q758" i="79"/>
  <c r="Q467" i="79"/>
  <c r="Q543" i="79"/>
  <c r="Q425" i="79"/>
  <c r="Q678" i="79"/>
  <c r="Q178" i="79"/>
  <c r="Q163" i="79"/>
  <c r="Q271" i="79"/>
  <c r="Q695" i="79"/>
  <c r="Q727" i="79"/>
  <c r="Q619" i="79"/>
  <c r="Q186" i="79"/>
  <c r="Q785" i="79"/>
  <c r="Q588" i="79"/>
  <c r="Q538" i="79"/>
  <c r="Q397" i="79"/>
  <c r="Q161" i="79"/>
  <c r="Q339" i="79"/>
  <c r="Q136" i="79"/>
  <c r="Q630" i="79"/>
  <c r="Q661" i="79"/>
  <c r="Q340" i="79"/>
  <c r="Q195" i="79"/>
  <c r="Q629" i="79"/>
  <c r="Q614" i="79"/>
  <c r="Q520" i="79"/>
  <c r="Q789" i="79"/>
  <c r="Q332" i="79"/>
  <c r="Q776" i="79"/>
  <c r="Q801" i="79"/>
  <c r="Q600" i="79"/>
  <c r="Q643" i="79"/>
  <c r="Q617" i="79"/>
  <c r="Q728" i="79"/>
  <c r="Q65" i="79"/>
  <c r="Q715" i="79"/>
  <c r="Q489" i="79"/>
  <c r="Q601" i="79"/>
  <c r="Q442" i="79"/>
  <c r="Q102" i="79"/>
  <c r="Q348" i="79"/>
  <c r="Q986" i="79"/>
  <c r="Q431" i="79"/>
  <c r="Q88" i="79"/>
  <c r="Q855" i="79"/>
  <c r="Q360" i="79"/>
  <c r="Q748" i="79"/>
  <c r="Q523" i="79"/>
  <c r="Q54" i="79"/>
  <c r="Q683" i="79"/>
  <c r="Q112" i="79"/>
  <c r="Q469" i="79"/>
  <c r="Q175" i="79"/>
  <c r="Q131" i="79"/>
  <c r="Q929" i="79"/>
  <c r="Q423" i="79"/>
  <c r="Q277" i="79"/>
  <c r="Q567" i="79"/>
  <c r="Q670" i="79"/>
  <c r="Q679" i="79"/>
  <c r="Q731" i="79"/>
  <c r="Q185" i="79"/>
  <c r="Q249" i="79"/>
  <c r="Q713" i="79"/>
  <c r="Q666" i="79"/>
  <c r="Q99" i="79"/>
  <c r="Q521" i="79"/>
  <c r="Q650" i="79"/>
  <c r="Q565" i="79"/>
  <c r="Q287" i="79"/>
  <c r="Q85" i="79"/>
  <c r="Q270" i="79"/>
  <c r="Q829" i="79"/>
  <c r="Q335" i="79"/>
  <c r="Q640" i="79"/>
  <c r="Q883" i="79"/>
  <c r="Q34" i="79"/>
  <c r="Q148" i="79"/>
  <c r="Q936" i="79"/>
  <c r="Q411" i="79"/>
  <c r="Q741" i="79"/>
  <c r="Q841" i="79"/>
  <c r="Q922" i="79"/>
  <c r="Q241" i="79"/>
  <c r="Q569" i="79"/>
  <c r="Q319" i="79"/>
  <c r="Q71" i="79"/>
  <c r="Q55" i="79"/>
  <c r="Q752" i="79"/>
  <c r="Q691" i="79"/>
  <c r="Q664" i="79"/>
  <c r="Q408" i="79"/>
  <c r="Q320" i="79"/>
  <c r="Q553" i="79"/>
  <c r="Q323" i="79"/>
  <c r="Q98" i="79"/>
  <c r="Q61" i="79"/>
  <c r="Q786" i="79"/>
  <c r="Q381" i="79"/>
  <c r="Q698" i="79"/>
  <c r="Q725" i="79"/>
  <c r="Q951" i="79"/>
  <c r="Q884" i="79"/>
  <c r="Q223" i="79"/>
  <c r="Q714" i="79"/>
  <c r="Q133" i="79"/>
  <c r="Q806" i="79"/>
  <c r="Q813" i="79"/>
  <c r="Q312" i="79"/>
  <c r="Q958" i="79"/>
  <c r="Q594" i="79"/>
  <c r="Q557" i="79"/>
  <c r="Q388" i="79"/>
  <c r="Q370" i="79"/>
  <c r="Q27" i="79"/>
  <c r="Q493" i="79"/>
  <c r="Q293" i="79"/>
  <c r="Q1005" i="79"/>
  <c r="Q144" i="79"/>
  <c r="Q367" i="79"/>
  <c r="Q711" i="79"/>
  <c r="Q187" i="79"/>
  <c r="Q342" i="79"/>
  <c r="Q1013" i="79"/>
  <c r="Q415" i="79"/>
  <c r="Q790" i="79"/>
  <c r="Q283" i="79"/>
  <c r="Q310" i="79"/>
  <c r="Q596" i="79"/>
  <c r="Q238" i="79"/>
  <c r="Q875" i="79"/>
  <c r="Q95" i="79"/>
  <c r="Q362" i="79"/>
  <c r="Q549" i="79"/>
  <c r="Q439" i="79"/>
  <c r="Q177" i="79"/>
  <c r="Q295" i="79"/>
  <c r="Q608" i="79"/>
  <c r="Q976" i="79"/>
  <c r="Q834" i="79"/>
  <c r="Q229" i="79"/>
  <c r="Q726" i="79"/>
  <c r="Q44" i="79"/>
  <c r="Q665" i="79"/>
  <c r="Q954" i="79"/>
  <c r="Q700" i="79"/>
  <c r="Q499" i="79"/>
  <c r="Q845" i="79"/>
  <c r="Q173" i="79"/>
  <c r="Q438" i="79"/>
  <c r="Q626" i="79"/>
  <c r="Q243" i="79"/>
  <c r="Q433" i="79"/>
  <c r="Q716" i="79"/>
  <c r="Q718" i="79"/>
  <c r="Q1002" i="79"/>
  <c r="Q421" i="79"/>
  <c r="Q830" i="79"/>
  <c r="Q92" i="79"/>
  <c r="Q209" i="79"/>
  <c r="Q466" i="79"/>
  <c r="Q359" i="79"/>
  <c r="Q826" i="79"/>
  <c r="Q386" i="79"/>
  <c r="Q1008" i="79"/>
  <c r="Q540" i="79"/>
  <c r="Q49" i="79"/>
  <c r="Q52" i="79"/>
  <c r="Q660" i="79"/>
  <c r="Q21" i="79"/>
  <c r="Q838" i="79"/>
  <c r="Q761" i="79"/>
  <c r="Q890" i="79"/>
  <c r="Q104" i="79"/>
  <c r="Q953" i="79"/>
  <c r="Q165" i="79"/>
  <c r="Q996" i="79"/>
  <c r="Q657" i="79"/>
  <c r="Q240" i="79"/>
  <c r="Q398" i="79"/>
  <c r="Q880" i="79"/>
  <c r="Q204" i="79"/>
  <c r="Q927" i="79"/>
  <c r="Q496" i="79"/>
  <c r="Q89" i="79"/>
  <c r="Q603" i="79"/>
  <c r="Q794" i="79"/>
  <c r="Q37" i="79"/>
  <c r="Q995" i="79"/>
  <c r="Q488" i="79"/>
  <c r="Q970" i="79"/>
  <c r="Q512" i="79"/>
  <c r="Q314" i="79"/>
  <c r="Q896" i="79"/>
  <c r="Q949" i="79"/>
  <c r="Q155" i="79"/>
  <c r="Q955" i="79"/>
  <c r="Q147" i="79"/>
  <c r="Q78" i="79"/>
  <c r="Q844" i="79"/>
  <c r="Q94" i="79"/>
  <c r="Q735" i="79"/>
  <c r="Q261" i="79"/>
  <c r="Q528" i="79"/>
  <c r="Q736" i="79"/>
  <c r="Q950" i="79"/>
  <c r="Q877" i="79"/>
  <c r="Q434" i="79"/>
  <c r="Q733" i="79"/>
  <c r="Q935" i="79"/>
  <c r="Q31" i="79"/>
  <c r="Q62" i="79"/>
  <c r="Q992" i="79"/>
  <c r="Q480" i="79"/>
  <c r="Q120" i="79"/>
  <c r="Q712" i="79"/>
  <c r="Q234" i="79"/>
  <c r="Q368" i="79"/>
  <c r="Q64" i="79"/>
  <c r="Q517" i="79"/>
  <c r="Q926" i="79"/>
  <c r="Q895" i="79"/>
  <c r="Q115" i="79"/>
  <c r="Q983" i="79"/>
  <c r="Q787" i="79"/>
  <c r="Q910" i="79"/>
  <c r="Q590" i="79"/>
  <c r="Q109" i="79"/>
  <c r="Q1009" i="79"/>
  <c r="Q815" i="79"/>
  <c r="Q965" i="79"/>
  <c r="Q548" i="79"/>
  <c r="Q870" i="79"/>
  <c r="Q914" i="79"/>
  <c r="Q105" i="79"/>
  <c r="Q755" i="79"/>
  <c r="Q224" i="79"/>
  <c r="Q943" i="79"/>
  <c r="Q574" i="79"/>
  <c r="Q847" i="79"/>
  <c r="Q868" i="79"/>
  <c r="Q975" i="79"/>
  <c r="Q924" i="79"/>
  <c r="Q680" i="79"/>
  <c r="Q981" i="79"/>
  <c r="Q775" i="79"/>
  <c r="Q730" i="79"/>
  <c r="Q933" i="79"/>
  <c r="Q365" i="79"/>
  <c r="Q1003" i="79"/>
  <c r="Q1007" i="79"/>
  <c r="Q276" i="79"/>
  <c r="Q800" i="79"/>
  <c r="Q198" i="79"/>
  <c r="Q562" i="79"/>
  <c r="Q164" i="79"/>
  <c r="Q80" i="79"/>
  <c r="Q196" i="79"/>
  <c r="Q539" i="79"/>
  <c r="Q999" i="79"/>
  <c r="Q558" i="79"/>
  <c r="Q685" i="79"/>
  <c r="Q43" i="79"/>
  <c r="Q478" i="79"/>
  <c r="Q176" i="79"/>
  <c r="Q676" i="79"/>
  <c r="Q997" i="79"/>
  <c r="Q288" i="79"/>
  <c r="Q307" i="79"/>
  <c r="Q703" i="79"/>
  <c r="Q264" i="79"/>
  <c r="Q743" i="79"/>
  <c r="Q633" i="79"/>
  <c r="Q60" i="79"/>
  <c r="Q345" i="79"/>
  <c r="Q616" i="79"/>
  <c r="Q213" i="79"/>
  <c r="Q602" i="79"/>
  <c r="Q535" i="79"/>
  <c r="Q846" i="79"/>
  <c r="Q532" i="79"/>
  <c r="Q184" i="79"/>
  <c r="Q333" i="79"/>
  <c r="Q400" i="79"/>
  <c r="Q226" i="79"/>
  <c r="Q639" i="79"/>
  <c r="Q542" i="79"/>
  <c r="Q225" i="79"/>
  <c r="Q524" i="79"/>
  <c r="Q546" i="79"/>
  <c r="Q453" i="79"/>
  <c r="Q494" i="79"/>
  <c r="Q874" i="79"/>
  <c r="Q329" i="79"/>
  <c r="Q69" i="79"/>
  <c r="Q866" i="79"/>
  <c r="Q130" i="79"/>
  <c r="Q278" i="79"/>
  <c r="Q784" i="79"/>
  <c r="Q222" i="79"/>
  <c r="Q128" i="79"/>
  <c r="Q299" i="79"/>
  <c r="Q968" i="79"/>
  <c r="Q723" i="79"/>
  <c r="Q501" i="79"/>
  <c r="Q327" i="79"/>
  <c r="Q989" i="79"/>
  <c r="Q508" i="79"/>
  <c r="Q427" i="79"/>
  <c r="Q749" i="79"/>
  <c r="Q231" i="79"/>
  <c r="Q559" i="79"/>
  <c r="Q498" i="79"/>
  <c r="Q297" i="79"/>
  <c r="Q32" i="79"/>
  <c r="Q851" i="79"/>
  <c r="Q891" i="79"/>
  <c r="Q636" i="79"/>
  <c r="Q30" i="79"/>
  <c r="Q780" i="79"/>
  <c r="Q876" i="79"/>
  <c r="Q811" i="79"/>
  <c r="Q990" i="79"/>
  <c r="Q239" i="79"/>
  <c r="Q410" i="79"/>
  <c r="Q74" i="79"/>
  <c r="Q491" i="79"/>
  <c r="Q484" i="79"/>
  <c r="Q591" i="79"/>
  <c r="Q904" i="79"/>
  <c r="Q708" i="79"/>
  <c r="Q828" i="79"/>
  <c r="Q321" i="79"/>
  <c r="Q378" i="79"/>
  <c r="Q97" i="79"/>
  <c r="Q296" i="79"/>
  <c r="Q38" i="79"/>
  <c r="Q254" i="79"/>
  <c r="Q129" i="79"/>
  <c r="Q585" i="79"/>
  <c r="Q406" i="79"/>
  <c r="Q216" i="79"/>
  <c r="Q446" i="79"/>
  <c r="Q53" i="79"/>
  <c r="Q356" i="79"/>
  <c r="Q911" i="79"/>
  <c r="Q150" i="79"/>
  <c r="Q76" i="79"/>
  <c r="Q371" i="79"/>
  <c r="Q506" i="79"/>
  <c r="Q158" i="79"/>
  <c r="Q284" i="79"/>
  <c r="Q205" i="79"/>
  <c r="Q139" i="79"/>
  <c r="Q663" i="79"/>
  <c r="Q220" i="79"/>
  <c r="Q384" i="79"/>
  <c r="Q324" i="79"/>
  <c r="Q24" i="79"/>
  <c r="Q292" i="79"/>
  <c r="Q429" i="79"/>
  <c r="Q84" i="79"/>
  <c r="Q57" i="79"/>
  <c r="Q642" i="79"/>
  <c r="Q458" i="79"/>
  <c r="Q681" i="79"/>
  <c r="Q589" i="79"/>
  <c r="Q41" i="79"/>
  <c r="Q200" i="79"/>
  <c r="Q289" i="79"/>
  <c r="Q218" i="79"/>
  <c r="Q382" i="79"/>
  <c r="Q519" i="79"/>
  <c r="Q515" i="79"/>
  <c r="Q527" i="79"/>
  <c r="Q215" i="79"/>
  <c r="Q191" i="79"/>
  <c r="Q956" i="79"/>
  <c r="Q436" i="79"/>
  <c r="Q405" i="79"/>
  <c r="Q985" i="79"/>
  <c r="Q644" i="79"/>
  <c r="Q645" i="79"/>
  <c r="Q615" i="79"/>
  <c r="Q451" i="79"/>
  <c r="Q132" i="79"/>
  <c r="Q689" i="79"/>
  <c r="Q747" i="79"/>
  <c r="Q864" i="79"/>
  <c r="Q199" i="79"/>
  <c r="Q751" i="79"/>
  <c r="Q300" i="79"/>
  <c r="Q419" i="79"/>
  <c r="Q244" i="79"/>
  <c r="Q980" i="79"/>
  <c r="Q692" i="79"/>
  <c r="Q242" i="79"/>
  <c r="Q282" i="79"/>
  <c r="Q304" i="79"/>
  <c r="Q106" i="79"/>
  <c r="Q582" i="79"/>
  <c r="Q803" i="79"/>
  <c r="Q389" i="79"/>
  <c r="Q146" i="79"/>
  <c r="Q514" i="79"/>
  <c r="Q857" i="79"/>
  <c r="Q387" i="79"/>
  <c r="Q311" i="79"/>
  <c r="Q463" i="79"/>
  <c r="Q267" i="79"/>
  <c r="Q706" i="79"/>
  <c r="Q440" i="79"/>
  <c r="Q899" i="79"/>
  <c r="Q399" i="79"/>
  <c r="Q407" i="79"/>
  <c r="Q22" i="79"/>
  <c r="Q802" i="79"/>
  <c r="Q253" i="79"/>
  <c r="Q948" i="79"/>
  <c r="Q194" i="79"/>
  <c r="Q301" i="79"/>
  <c r="Q932" i="79"/>
  <c r="Q152" i="79"/>
  <c r="Q668" i="79"/>
  <c r="Q740" i="79"/>
  <c r="Q919" i="79"/>
  <c r="Q797" i="79"/>
  <c r="Q258" i="79"/>
  <c r="Q96" i="79"/>
  <c r="Q114" i="79"/>
  <c r="Q861" i="79"/>
  <c r="Q961" i="79"/>
  <c r="Q39" i="79"/>
  <c r="Q915" i="79"/>
  <c r="Q250" i="79"/>
  <c r="Q35" i="79"/>
  <c r="Q81" i="79"/>
  <c r="Q206" i="79"/>
  <c r="Q867" i="79"/>
  <c r="Q587" i="79"/>
  <c r="Q612" i="79"/>
  <c r="Q153" i="79"/>
  <c r="Q511" i="79"/>
  <c r="Q413" i="79"/>
  <c r="Q659" i="79"/>
  <c r="Q70" i="79"/>
  <c r="Q756" i="79"/>
  <c r="Q710" i="79"/>
  <c r="Q505" i="79"/>
  <c r="Q228" i="79"/>
  <c r="Q417" i="79"/>
  <c r="Q409" i="79"/>
  <c r="Q68" i="79"/>
  <c r="Q265" i="79"/>
  <c r="Q23" i="79"/>
  <c r="Q766" i="79"/>
  <c r="Q768" i="79"/>
  <c r="Q336" i="79"/>
  <c r="Q188" i="79"/>
  <c r="Q940" i="79"/>
  <c r="Q908" i="79"/>
  <c r="Q599" i="79"/>
  <c r="Q952" i="79"/>
  <c r="Q449" i="79"/>
  <c r="Q107" i="79"/>
  <c r="Q564" i="79"/>
  <c r="Q885" i="79"/>
  <c r="Q82" i="79"/>
  <c r="Q613" i="79"/>
  <c r="Q572" i="79"/>
  <c r="Q699" i="79"/>
  <c r="Q584" i="79"/>
  <c r="Q647" i="79"/>
  <c r="Q66" i="79"/>
  <c r="Q823" i="79"/>
  <c r="Q28" i="79"/>
  <c r="Q160" i="79"/>
  <c r="Q675" i="79"/>
  <c r="Q796" i="79"/>
  <c r="Q635" i="79"/>
  <c r="Q792" i="79"/>
  <c r="Q998" i="79"/>
  <c r="Q652" i="79"/>
  <c r="Q978" i="79"/>
  <c r="Q628" i="79"/>
  <c r="Q157" i="79"/>
  <c r="Q920" i="79"/>
  <c r="Q252" i="79"/>
  <c r="Q583" i="79"/>
  <c r="Q934" i="79"/>
  <c r="Q560" i="79"/>
  <c r="Q552" i="79"/>
  <c r="Q502" i="79"/>
  <c r="Q757" i="79"/>
  <c r="Q993" i="79"/>
  <c r="AB54" i="21"/>
  <c r="AD373" i="134"/>
  <c r="AD773" i="134"/>
  <c r="AD154" i="134"/>
  <c r="AD871" i="134"/>
  <c r="AD328" i="134"/>
  <c r="AD595" i="134"/>
  <c r="AD465" i="134"/>
  <c r="AD917" i="134"/>
  <c r="AD523" i="134"/>
  <c r="AD557" i="134"/>
  <c r="AD165" i="134"/>
  <c r="AD847" i="134"/>
  <c r="AD723" i="134"/>
  <c r="AD41" i="134"/>
  <c r="AD961" i="134"/>
  <c r="AD138" i="134"/>
  <c r="AD654" i="134"/>
  <c r="AD90" i="134"/>
  <c r="AD798" i="134"/>
  <c r="AD509" i="134"/>
  <c r="AD214" i="134"/>
  <c r="AD230" i="134"/>
  <c r="AD19" i="134"/>
  <c r="AD695" i="134"/>
  <c r="AD829" i="134"/>
  <c r="AD295" i="134"/>
  <c r="AD94" i="134"/>
  <c r="AD176" i="134"/>
  <c r="AD591" i="134"/>
  <c r="AD419" i="134"/>
  <c r="AD768" i="134"/>
  <c r="AD889" i="134"/>
  <c r="AD610" i="134"/>
  <c r="AD403" i="134"/>
  <c r="AD273" i="134"/>
  <c r="AD566" i="134"/>
  <c r="AD486" i="134"/>
  <c r="AD142" i="134"/>
  <c r="AD122" i="134"/>
  <c r="AD728" i="134"/>
  <c r="AD786" i="134"/>
  <c r="AD359" i="134"/>
  <c r="AD910" i="134"/>
  <c r="AD546" i="134"/>
  <c r="AD139" i="134"/>
  <c r="AD253" i="134"/>
  <c r="AD998" i="134"/>
  <c r="AD693" i="134"/>
  <c r="AD245" i="134"/>
  <c r="AD881" i="134"/>
  <c r="AD490" i="134"/>
  <c r="AD183" i="134"/>
  <c r="AD724" i="134"/>
  <c r="AD525" i="134"/>
  <c r="AD259" i="134"/>
  <c r="AD670" i="134"/>
  <c r="AD342" i="134"/>
  <c r="AD794" i="134"/>
  <c r="AD1007" i="134"/>
  <c r="AD32" i="134"/>
  <c r="AD436" i="134"/>
  <c r="AD511" i="134"/>
  <c r="AD54" i="21"/>
  <c r="AD929" i="134"/>
  <c r="AD231" i="134"/>
  <c r="AD16" i="134"/>
  <c r="AD513" i="134"/>
  <c r="AD366" i="134"/>
  <c r="AD577" i="134"/>
  <c r="AD656" i="134"/>
  <c r="AD687" i="134"/>
  <c r="AD391" i="134"/>
  <c r="AD944" i="134"/>
  <c r="AD630" i="134"/>
  <c r="AD241" i="134"/>
  <c r="AD845" i="134"/>
  <c r="AD62" i="134"/>
  <c r="AD616" i="134"/>
  <c r="AD585" i="134"/>
  <c r="AD146" i="134"/>
  <c r="AD82" i="134"/>
  <c r="AD251" i="134"/>
  <c r="AD77" i="134"/>
  <c r="AD40" i="134"/>
  <c r="AD843" i="134"/>
  <c r="AD888" i="134"/>
  <c r="AD909" i="134"/>
  <c r="AD134" i="134"/>
  <c r="AD807" i="134"/>
  <c r="AD855" i="134"/>
  <c r="AD312" i="134"/>
  <c r="AD890" i="134"/>
  <c r="AD224" i="134"/>
  <c r="AD128" i="134"/>
  <c r="AD458" i="134"/>
  <c r="AD96" i="134"/>
  <c r="AD502" i="134"/>
  <c r="AD860" i="134"/>
  <c r="AD907" i="134"/>
  <c r="AD982" i="134"/>
  <c r="AD350" i="134"/>
  <c r="AD101" i="134"/>
  <c r="AD586" i="134"/>
  <c r="AD690" i="134"/>
  <c r="AD178" i="134"/>
  <c r="AD287" i="134"/>
  <c r="AD549" i="134"/>
  <c r="AD147" i="134"/>
  <c r="AD685" i="134"/>
  <c r="AD74" i="134"/>
  <c r="AD199" i="134"/>
  <c r="AD265" i="134"/>
  <c r="AD479" i="134"/>
  <c r="AD93" i="134"/>
  <c r="AD971" i="134"/>
  <c r="AD832" i="134"/>
  <c r="AD763" i="134"/>
  <c r="AD181" i="134"/>
  <c r="AD516" i="134"/>
  <c r="AD808" i="134"/>
  <c r="AD600" i="134"/>
  <c r="AD323" i="134"/>
  <c r="AD92" i="134"/>
  <c r="AD115" i="134"/>
  <c r="AD542" i="134"/>
  <c r="AD158" i="134"/>
  <c r="AD407" i="134"/>
  <c r="AD796" i="134"/>
  <c r="AD919" i="134"/>
  <c r="AD119" i="134"/>
  <c r="AD611" i="134"/>
  <c r="AD623" i="134"/>
  <c r="AD839" i="134"/>
  <c r="AD65" i="134"/>
  <c r="AD826" i="134"/>
  <c r="AD345" i="134"/>
  <c r="AD389" i="134"/>
  <c r="AD290" i="134"/>
  <c r="AD882" i="134"/>
  <c r="AD104" i="134"/>
  <c r="AD378" i="134"/>
  <c r="AD197" i="134"/>
  <c r="AD305" i="134"/>
  <c r="AD86" i="134"/>
  <c r="AD626" i="134"/>
  <c r="AD387" i="134"/>
  <c r="AD477" i="134"/>
  <c r="AD111" i="134"/>
  <c r="AD430" i="134"/>
  <c r="AD831" i="134"/>
  <c r="AD313" i="134"/>
  <c r="AD856" i="134"/>
  <c r="AD256" i="134"/>
  <c r="AD779" i="134"/>
  <c r="AD102" i="134"/>
  <c r="AD223" i="134"/>
  <c r="AD52" i="134"/>
  <c r="AD548" i="134"/>
  <c r="AD866" i="134"/>
  <c r="AD292" i="134"/>
  <c r="AD668" i="134"/>
  <c r="AD252" i="134"/>
  <c r="AD973" i="134"/>
  <c r="AD788" i="134"/>
  <c r="AD202" i="134"/>
  <c r="AD887" i="134"/>
  <c r="AD285" i="134"/>
  <c r="AD507" i="134"/>
  <c r="AD912" i="134"/>
  <c r="AD758" i="134"/>
  <c r="AD666" i="134"/>
  <c r="AD596" i="134"/>
  <c r="AD314" i="134"/>
  <c r="AD80" i="134"/>
  <c r="AD876" i="134"/>
  <c r="AD451" i="134"/>
  <c r="AD505" i="134"/>
  <c r="AD495" i="134"/>
  <c r="AD461" i="134"/>
  <c r="AD346" i="134"/>
  <c r="AD573" i="134"/>
  <c r="AD913" i="134"/>
  <c r="AD140" i="134"/>
  <c r="AD121" i="134"/>
  <c r="AD694" i="134"/>
  <c r="AD520" i="134"/>
  <c r="AD691" i="134"/>
  <c r="AD716" i="134"/>
  <c r="AD368" i="134"/>
  <c r="AD184" i="134"/>
  <c r="AD911" i="134"/>
  <c r="AD153" i="134"/>
  <c r="AD20" i="134"/>
  <c r="AD166" i="134"/>
  <c r="AD704" i="134"/>
  <c r="AD578" i="134"/>
  <c r="AD27" i="134"/>
  <c r="AD539" i="134"/>
  <c r="AD689" i="134"/>
  <c r="AD903" i="134"/>
  <c r="AD588" i="134"/>
  <c r="AD950" i="134"/>
  <c r="AD282" i="134"/>
  <c r="AD123" i="134"/>
  <c r="AD401" i="134"/>
  <c r="AD163" i="134"/>
  <c r="AD43" i="134"/>
  <c r="AD717" i="134"/>
  <c r="AD450" i="134"/>
  <c r="AD272" i="134"/>
  <c r="AD744" i="134"/>
  <c r="AD959" i="134"/>
  <c r="AD353" i="134"/>
  <c r="AD186" i="134"/>
  <c r="AD834" i="134"/>
  <c r="AD828" i="134"/>
  <c r="AD940" i="134"/>
  <c r="AD1014" i="134"/>
  <c r="AD127" i="134"/>
  <c r="AD960" i="134"/>
  <c r="AD624" i="134"/>
  <c r="AD725" i="134"/>
  <c r="AD1009" i="134"/>
  <c r="AD384" i="134"/>
  <c r="AD628" i="134"/>
  <c r="AD473" i="134"/>
  <c r="AD45" i="134"/>
  <c r="AD360" i="134"/>
  <c r="AD599" i="134"/>
  <c r="AD49" i="134"/>
  <c r="AD427" i="134"/>
  <c r="AD842" i="134"/>
  <c r="AD592" i="134"/>
  <c r="AD553" i="134"/>
  <c r="AD682" i="134"/>
  <c r="AC54" i="21"/>
  <c r="AD69" i="134"/>
  <c r="AD375" i="134"/>
  <c r="AD631" i="134"/>
  <c r="AD878" i="134"/>
  <c r="AD420" i="134"/>
  <c r="AD537" i="134"/>
  <c r="AD964" i="134"/>
  <c r="AD984" i="134"/>
  <c r="AD347" i="134"/>
  <c r="AD713" i="134"/>
  <c r="AD310" i="134"/>
  <c r="AD512" i="134"/>
  <c r="AD164" i="134"/>
  <c r="AD780" i="134"/>
  <c r="AD615" i="134"/>
  <c r="AD710" i="134"/>
  <c r="AD833" i="134"/>
  <c r="AD906" i="134"/>
  <c r="AD688" i="134"/>
  <c r="AD544" i="134"/>
  <c r="AD750" i="134"/>
  <c r="AD462" i="134"/>
  <c r="AD315" i="134"/>
  <c r="AD673" i="134"/>
  <c r="AD614" i="134"/>
  <c r="AD752" i="134"/>
  <c r="AD433" i="134"/>
  <c r="AD234" i="134"/>
  <c r="AD532" i="134"/>
  <c r="AD356" i="134"/>
  <c r="AD463" i="134"/>
  <c r="AD647" i="134"/>
  <c r="AD777" i="134"/>
  <c r="AD260" i="134"/>
  <c r="AD17" i="134"/>
  <c r="AD974" i="134"/>
  <c r="AD759" i="134"/>
  <c r="AD448" i="134"/>
  <c r="AD963" i="134"/>
  <c r="AD29" i="134"/>
  <c r="AD683" i="134"/>
  <c r="AD370" i="134"/>
  <c r="AD657" i="134"/>
  <c r="AD975" i="134"/>
  <c r="AD327" i="134"/>
  <c r="AD289" i="134"/>
  <c r="AD915" i="134"/>
  <c r="AD87" i="134"/>
  <c r="AD454" i="134"/>
  <c r="AD809" i="134"/>
  <c r="AD760" i="134"/>
  <c r="AD541" i="134"/>
  <c r="AD764" i="134"/>
  <c r="AD125" i="134"/>
  <c r="AD618" i="134"/>
  <c r="AD619" i="134"/>
  <c r="AD640" i="134"/>
  <c r="AD976" i="134"/>
  <c r="AD261" i="134"/>
  <c r="AD997" i="134"/>
  <c r="AD708" i="134"/>
  <c r="AD980" i="134"/>
  <c r="AD188" i="134"/>
  <c r="AD753" i="134"/>
  <c r="AD144" i="134"/>
  <c r="AD527" i="134"/>
  <c r="AD579" i="134"/>
  <c r="AD48" i="134"/>
  <c r="AD303" i="134"/>
  <c r="AD939" i="134"/>
  <c r="AD308" i="134"/>
  <c r="AD848" i="134"/>
  <c r="AD464" i="134"/>
  <c r="AD257" i="134"/>
  <c r="AD715" i="134"/>
  <c r="AD698" i="134"/>
  <c r="AD386" i="134"/>
  <c r="AD109" i="134"/>
  <c r="AD494" i="134"/>
  <c r="AD220" i="134"/>
  <c r="AD194" i="134"/>
  <c r="AD978" i="134"/>
  <c r="AD551" i="134"/>
  <c r="AD364" i="134"/>
  <c r="AD720" i="134"/>
  <c r="AD374" i="134"/>
  <c r="AD606" i="134"/>
  <c r="AD872" i="134"/>
  <c r="AD649" i="134"/>
  <c r="AD124" i="134"/>
  <c r="AD731" i="134"/>
  <c r="AD415" i="134"/>
  <c r="AD995" i="134"/>
  <c r="AD800" i="134"/>
  <c r="AD891" i="134"/>
  <c r="AD985" i="134"/>
  <c r="AD659" i="134"/>
  <c r="AD482" i="134"/>
  <c r="AD605" i="134"/>
  <c r="AD418" i="134"/>
  <c r="AD1015" i="134"/>
  <c r="AD422" i="134"/>
  <c r="AD426" i="134"/>
  <c r="AD286" i="134"/>
  <c r="AD533" i="134"/>
  <c r="AD340" i="134"/>
  <c r="AD319" i="134"/>
  <c r="AD438" i="134"/>
  <c r="AD480" i="134"/>
  <c r="AD602" i="134"/>
  <c r="AD216" i="134"/>
  <c r="AD857" i="134"/>
  <c r="AD572" i="134"/>
  <c r="AD377" i="134"/>
  <c r="AD190" i="134"/>
  <c r="AD536" i="134"/>
  <c r="AD898" i="134"/>
  <c r="AD862" i="134"/>
  <c r="AD931" i="134"/>
  <c r="AD581" i="134"/>
  <c r="AD609" i="134"/>
  <c r="AD748" i="134"/>
  <c r="AD594" i="134"/>
  <c r="AD953" i="134"/>
  <c r="AD574" i="134"/>
  <c r="AD968" i="134"/>
  <c r="AD589" i="134"/>
  <c r="AD861" i="134"/>
  <c r="AD993" i="134"/>
  <c r="AD336" i="134"/>
  <c r="AD432" i="134"/>
  <c r="AD942" i="134"/>
  <c r="AD897" i="134"/>
  <c r="AD255" i="134"/>
  <c r="AD521" i="134"/>
  <c r="AD949" i="134"/>
  <c r="AD989" i="134"/>
  <c r="AD250" i="134"/>
  <c r="AD170" i="134"/>
  <c r="AD801" i="134"/>
  <c r="AD895" i="134"/>
  <c r="AD644" i="134"/>
  <c r="AD63" i="134"/>
  <c r="AD428" i="134"/>
  <c r="AD819" i="134"/>
  <c r="AD120" i="134"/>
  <c r="AD23" i="134"/>
  <c r="AD392" i="134"/>
  <c r="AD804" i="134"/>
  <c r="AD1011" i="134"/>
  <c r="AD994" i="134"/>
  <c r="AD137" i="134"/>
  <c r="AD203" i="134"/>
  <c r="AD556" i="134"/>
  <c r="AD795" i="134"/>
  <c r="AD423" i="134"/>
  <c r="AD367" i="134"/>
  <c r="AD496" i="134"/>
  <c r="AD933" i="134"/>
  <c r="AD559" i="134"/>
  <c r="AD215" i="134"/>
  <c r="AD587" i="134"/>
  <c r="AD355" i="134"/>
  <c r="AD51" i="134"/>
  <c r="AD404" i="134"/>
  <c r="AD702" i="134"/>
  <c r="AD671" i="134"/>
  <c r="AD363" i="134"/>
  <c r="AD294" i="134"/>
  <c r="AD1006" i="134"/>
  <c r="AD161" i="134"/>
  <c r="AD741" i="134"/>
  <c r="AD954" i="134"/>
  <c r="AD733" i="134"/>
  <c r="AD633" i="134"/>
  <c r="AD38" i="134"/>
  <c r="AD582" i="134"/>
  <c r="AD107" i="134"/>
  <c r="AD380" i="134"/>
  <c r="AD945" i="134"/>
  <c r="AD580" i="134"/>
  <c r="AD783" i="134"/>
  <c r="AD563" i="134"/>
  <c r="AD168" i="134"/>
  <c r="AD149" i="134"/>
  <c r="AD1004" i="134"/>
  <c r="AD986" i="134"/>
  <c r="AD133" i="134"/>
  <c r="AD21" i="134"/>
  <c r="AD914" i="134"/>
  <c r="AD278" i="134"/>
  <c r="AD84" i="134"/>
  <c r="AD66" i="134"/>
  <c r="AD816" i="134"/>
  <c r="AD1001" i="134"/>
  <c r="AD117" i="134"/>
  <c r="AD136" i="134"/>
  <c r="AD499" i="134"/>
  <c r="AD453" i="134"/>
  <c r="AD948" i="134"/>
  <c r="AD892" i="134"/>
  <c r="AD185" i="134"/>
  <c r="AD198" i="134"/>
  <c r="AD70" i="134"/>
  <c r="AD162" i="134"/>
  <c r="AD349" i="134"/>
  <c r="AD85" i="134"/>
  <c r="AD491" i="134"/>
  <c r="AD705" i="134"/>
  <c r="AD189" i="134"/>
  <c r="AD962" i="134"/>
  <c r="AD658" i="134"/>
  <c r="AD318" i="134"/>
  <c r="AD561" i="134"/>
  <c r="AD547" i="134"/>
  <c r="AD435" i="134"/>
  <c r="AD332" i="134"/>
  <c r="AD408" i="134"/>
  <c r="AD1002" i="134"/>
  <c r="AD517" i="134"/>
  <c r="AD400" i="134"/>
  <c r="AD76" i="134"/>
  <c r="AD440" i="134"/>
  <c r="AD28" i="134"/>
  <c r="AD476" i="134"/>
  <c r="AD472" i="134"/>
  <c r="AD485" i="134"/>
  <c r="AD849" i="134"/>
  <c r="AD745" i="134"/>
  <c r="AD492" i="134"/>
  <c r="AD988" i="134"/>
  <c r="AD637" i="134"/>
  <c r="AD175" i="134"/>
  <c r="AD293" i="134"/>
  <c r="AD880" i="134"/>
  <c r="AD981" i="134"/>
  <c r="AD519" i="134"/>
  <c r="AD859" i="134"/>
  <c r="AD219" i="134"/>
  <c r="AD135" i="134"/>
  <c r="AD965" i="134"/>
  <c r="AD979" i="134"/>
  <c r="AD46" i="134"/>
  <c r="AD50" i="134"/>
  <c r="AD441" i="134"/>
  <c r="AD782" i="134"/>
  <c r="AD352" i="134"/>
  <c r="AD762" i="134"/>
  <c r="AD357" i="134"/>
  <c r="AD765" i="134"/>
  <c r="AD397" i="134"/>
  <c r="AD411" i="134"/>
  <c r="AD665" i="134"/>
  <c r="AD434" i="134"/>
  <c r="AD743" i="134"/>
  <c r="AD296" i="134"/>
  <c r="AD106" i="134"/>
  <c r="AD449" i="134"/>
  <c r="AD837" i="134"/>
  <c r="AD638" i="134"/>
  <c r="AD732" i="134"/>
  <c r="AD18" i="134"/>
  <c r="AD977" i="134"/>
  <c r="AD622" i="134"/>
  <c r="AD217" i="134"/>
  <c r="AD729" i="134"/>
  <c r="AD348" i="134"/>
  <c r="AD714" i="134"/>
  <c r="AD660" i="134"/>
  <c r="AD870" i="134"/>
  <c r="AD130" i="134"/>
  <c r="AD429" i="134"/>
  <c r="AD740" i="134"/>
  <c r="AD583" i="134"/>
  <c r="AD869" i="134"/>
  <c r="AD341" i="134"/>
  <c r="AD232" i="134"/>
  <c r="AD306" i="134"/>
  <c r="AD734" i="134"/>
  <c r="AD460" i="134"/>
  <c r="AD852" i="134"/>
  <c r="AD467" i="134"/>
  <c r="AD99" i="134"/>
  <c r="AD238" i="134"/>
  <c r="AD896" i="134"/>
  <c r="AD196" i="134"/>
  <c r="AD811" i="134"/>
  <c r="AD132" i="134"/>
  <c r="AD228" i="134"/>
  <c r="AD821" i="134"/>
  <c r="AD696" i="134"/>
  <c r="AD159" i="134"/>
  <c r="AD376" i="134"/>
  <c r="AD554" i="134"/>
  <c r="AD894" i="134"/>
  <c r="AD393" i="134"/>
  <c r="AD900" i="134"/>
  <c r="AD789" i="134"/>
  <c r="AD664" i="134"/>
  <c r="AD718" i="134"/>
  <c r="AD64" i="134"/>
  <c r="AD333" i="134"/>
  <c r="AD150" i="134"/>
  <c r="AD706" i="134"/>
  <c r="AD823" i="134"/>
  <c r="AD281" i="134"/>
  <c r="AD927" i="134"/>
  <c r="AD867" i="134"/>
  <c r="AD193" i="134"/>
  <c r="AD818" i="134"/>
  <c r="AD269" i="134"/>
  <c r="AD593" i="134"/>
  <c r="AD719" i="134"/>
  <c r="AD201" i="134"/>
  <c r="AD510" i="134"/>
  <c r="AD518" i="134"/>
  <c r="AD469" i="134"/>
  <c r="AD493" i="134"/>
  <c r="AD398" i="134"/>
  <c r="AD680" i="134"/>
  <c r="AD508" i="134"/>
  <c r="AD382" i="134"/>
  <c r="AD35" i="134"/>
  <c r="AD707" i="134"/>
  <c r="AD91" i="134"/>
  <c r="AD337" i="134"/>
  <c r="AD778" i="134"/>
  <c r="AD179" i="134"/>
  <c r="AD825" i="134"/>
  <c r="AD938" i="134"/>
  <c r="AD721" i="134"/>
  <c r="AD785" i="134"/>
  <c r="AD34" i="134"/>
  <c r="AD229" i="134"/>
  <c r="AD736" i="134"/>
  <c r="AD307" i="134"/>
  <c r="AD321" i="134"/>
  <c r="AD242" i="134"/>
  <c r="AD908" i="134"/>
  <c r="AD330" i="134"/>
  <c r="AD143" i="134"/>
  <c r="AD810" i="134"/>
  <c r="AD937" i="134"/>
  <c r="AD457" i="134"/>
  <c r="AD118" i="134"/>
  <c r="AD443" i="134"/>
  <c r="AD930" i="134"/>
  <c r="AD601" i="134"/>
  <c r="AD951" i="134"/>
  <c r="AD540" i="134"/>
  <c r="AD815" i="134"/>
  <c r="AD329" i="134"/>
  <c r="AD324" i="134"/>
  <c r="AD932" i="134"/>
  <c r="AD157" i="134"/>
  <c r="AD820" i="134"/>
  <c r="AD774" i="134"/>
  <c r="AD722" i="134"/>
  <c r="AD966" i="134"/>
  <c r="AD662" i="134"/>
  <c r="AD987" i="134"/>
  <c r="AD110" i="134"/>
  <c r="AD455" i="134"/>
  <c r="AD249" i="134"/>
  <c r="AD283" i="134"/>
  <c r="AD970" i="134"/>
  <c r="AD562" i="134"/>
  <c r="AD30" i="134"/>
  <c r="AD645" i="134"/>
  <c r="AD756" i="134"/>
  <c r="AE54" i="21"/>
  <c r="AD934" i="134"/>
  <c r="AD772" i="134"/>
  <c r="AD1012" i="134"/>
  <c r="AD316" i="134"/>
  <c r="AD918" i="134"/>
  <c r="AD381" i="134"/>
  <c r="AD590" i="134"/>
  <c r="AD129" i="134"/>
  <c r="AD885" i="134"/>
  <c r="AD627" i="134"/>
  <c r="AD148" i="134"/>
  <c r="AD703" i="134"/>
  <c r="AD114" i="134"/>
  <c r="AD530" i="134"/>
  <c r="AD739" i="134"/>
  <c r="AD442" i="134"/>
  <c r="AD535" i="134"/>
  <c r="AD211" i="134"/>
  <c r="AD967" i="134"/>
  <c r="AD402" i="134"/>
  <c r="AD475" i="134"/>
  <c r="AD545" i="134"/>
  <c r="AD916" i="134"/>
  <c r="AD781" i="134"/>
  <c r="AD396" i="134"/>
  <c r="AD271" i="134"/>
  <c r="AD270" i="134"/>
  <c r="AD177" i="134"/>
  <c r="AD844" i="134"/>
  <c r="AD478" i="134"/>
  <c r="AD484" i="134"/>
  <c r="AD300" i="134"/>
  <c r="AD766" i="134"/>
  <c r="AD522" i="134"/>
  <c r="AD481" i="134"/>
  <c r="AD667" i="134"/>
  <c r="AD79" i="134"/>
  <c r="AD75" i="134"/>
  <c r="AD471" i="134"/>
  <c r="AD56" i="134"/>
  <c r="AD641" i="134"/>
  <c r="AD617" i="134"/>
  <c r="AD61" i="134"/>
  <c r="AD466" i="134"/>
  <c r="AD787" i="134"/>
  <c r="AD524" i="134"/>
  <c r="AD205" i="134"/>
  <c r="AD802" i="134"/>
  <c r="AD792" i="134"/>
  <c r="AD620" i="134"/>
  <c r="AD946" i="134"/>
  <c r="AD526" i="134"/>
  <c r="AD836" i="134"/>
  <c r="AD302" i="134"/>
  <c r="AD497" i="134"/>
  <c r="AD171" i="134"/>
  <c r="AD390" i="134"/>
  <c r="AD567" i="134"/>
  <c r="AD187" i="134"/>
  <c r="AD603" i="134"/>
  <c r="AD1003" i="134"/>
  <c r="AD297" i="134"/>
  <c r="AD244" i="134"/>
  <c r="AD212" i="134"/>
  <c r="AD799" i="134"/>
  <c r="AD571" i="134"/>
  <c r="AD474" i="134"/>
  <c r="AD112" i="134"/>
  <c r="AD240" i="134"/>
  <c r="AD990" i="134"/>
  <c r="AD417" i="134"/>
  <c r="AD697" i="134"/>
  <c r="AD958" i="134"/>
  <c r="AD299" i="134"/>
  <c r="AD757" i="134"/>
  <c r="AD59" i="134"/>
  <c r="AD309" i="134"/>
  <c r="AD439" i="134"/>
  <c r="AD751" i="134"/>
  <c r="AD941" i="134"/>
  <c r="AD500" i="134"/>
  <c r="AD674" i="134"/>
  <c r="AD625" i="134"/>
  <c r="AD923" i="134"/>
  <c r="AD470" i="134"/>
  <c r="AD893" i="134"/>
  <c r="AD1010" i="134"/>
  <c r="AD88" i="134"/>
  <c r="AD813" i="134"/>
  <c r="AD761" i="134"/>
  <c r="AD755" i="134"/>
  <c r="AD222" i="134"/>
  <c r="AD642" i="134"/>
  <c r="AD258" i="134"/>
  <c r="AD552" i="134"/>
  <c r="AD850" i="134"/>
  <c r="AD361" i="134"/>
  <c r="AD576" i="134"/>
  <c r="AD452" i="134"/>
  <c r="AD394" i="134"/>
  <c r="AD343" i="134"/>
  <c r="AD108" i="134"/>
  <c r="AD678" i="134"/>
  <c r="AD565" i="134"/>
  <c r="AD362" i="134"/>
  <c r="AD955" i="134"/>
  <c r="AD558" i="134"/>
  <c r="AD410" i="134"/>
  <c r="AD864" i="134"/>
  <c r="AD68" i="134"/>
  <c r="AD338" i="134"/>
  <c r="AD221" i="134"/>
  <c r="AD100" i="134"/>
  <c r="AD814" i="134"/>
  <c r="AD653" i="134"/>
  <c r="AD905" i="134"/>
  <c r="AD726" i="134"/>
  <c r="AD681" i="134"/>
  <c r="AD195" i="134"/>
  <c r="AD504" i="134"/>
  <c r="AD853" i="134"/>
  <c r="AD113" i="134"/>
  <c r="AD36" i="134"/>
  <c r="AD646" i="134"/>
  <c r="AD598" i="134"/>
  <c r="AD444" i="134"/>
  <c r="AD570" i="134"/>
  <c r="AD643" i="134"/>
  <c r="AD98" i="134"/>
  <c r="AD209" i="134"/>
  <c r="AD983" i="134"/>
  <c r="AD225" i="134"/>
  <c r="AD284" i="134"/>
  <c r="AD22" i="134"/>
  <c r="AD635" i="134"/>
  <c r="AD701" i="134"/>
  <c r="AD379" i="134"/>
  <c r="AD383" i="134"/>
  <c r="AD957" i="134"/>
  <c r="AD445" i="134"/>
  <c r="AD737" i="134"/>
  <c r="AD754" i="134"/>
  <c r="AD886" i="134"/>
  <c r="AD277" i="134"/>
  <c r="AD711" i="134"/>
  <c r="AD89" i="134"/>
  <c r="AD365" i="134"/>
  <c r="AD498" i="134"/>
  <c r="AD191" i="134"/>
  <c r="AD612" i="134"/>
  <c r="AD468" i="134"/>
  <c r="AD824" i="134"/>
  <c r="AD246" i="134"/>
  <c r="AD793" i="134"/>
  <c r="AD483" i="134"/>
  <c r="AD805" i="134"/>
  <c r="AD767" i="134"/>
  <c r="AD854" i="134"/>
  <c r="AD339" i="134"/>
  <c r="AD841" i="134"/>
  <c r="AD700" i="134"/>
  <c r="AD935" i="134"/>
  <c r="AD60" i="134"/>
  <c r="AD254" i="134"/>
  <c r="AD803" i="134"/>
  <c r="AD564" i="134"/>
  <c r="AD771" i="134"/>
  <c r="AD459" i="134"/>
  <c r="AD298" i="134"/>
  <c r="AD531" i="134"/>
  <c r="AD358" i="134"/>
  <c r="AD921" i="134"/>
  <c r="AD116" i="134"/>
  <c r="AD568" i="134"/>
  <c r="AD431" i="134"/>
  <c r="AD806" i="134"/>
  <c r="AD838" i="134"/>
  <c r="AD105" i="134"/>
  <c r="AD784" i="134"/>
  <c r="AD57" i="134"/>
  <c r="AD797" i="134"/>
  <c r="AD560" i="134"/>
  <c r="AD902" i="134"/>
  <c r="AD730" i="134"/>
  <c r="AD920" i="134"/>
  <c r="AD632" i="134"/>
  <c r="AD167" i="134"/>
  <c r="AD621" i="134"/>
  <c r="AD746" i="134"/>
  <c r="AD207" i="134"/>
  <c r="AD555" i="134"/>
  <c r="AD263" i="134"/>
  <c r="AD425" i="134"/>
  <c r="AD650" i="134"/>
  <c r="AD95" i="134"/>
  <c r="AD155" i="134"/>
  <c r="AD999" i="134"/>
  <c r="AD239" i="134"/>
  <c r="AD747" i="134"/>
  <c r="AD409" i="134"/>
  <c r="AD344" i="134"/>
  <c r="AD372" i="134"/>
  <c r="AD26" i="134"/>
  <c r="AD487" i="134"/>
  <c r="AD865" i="134"/>
  <c r="AD208" i="134"/>
  <c r="AD550" i="134"/>
  <c r="AD248" i="134"/>
  <c r="AD776" i="134"/>
  <c r="AD320" i="134"/>
  <c r="AD421" i="134"/>
  <c r="AD926" i="134"/>
  <c r="AD226" i="134"/>
  <c r="AD371" i="134"/>
  <c r="AD899" i="134"/>
  <c r="AD160" i="134"/>
  <c r="AD456" i="134"/>
  <c r="AD33" i="134"/>
  <c r="AD262" i="134"/>
  <c r="AD607" i="134"/>
  <c r="AD317" i="134"/>
  <c r="AD655" i="134"/>
  <c r="AD879" i="134"/>
  <c r="AD236" i="134"/>
  <c r="AD131" i="134"/>
  <c r="AD1005" i="134"/>
  <c r="AD204" i="134"/>
  <c r="AD775" i="134"/>
  <c r="AD749" i="134"/>
  <c r="AD515" i="134"/>
  <c r="AD206" i="134"/>
  <c r="AD1000" i="134"/>
  <c r="AD67" i="134"/>
  <c r="AD25" i="134"/>
  <c r="AD103" i="134"/>
  <c r="AD709" i="134"/>
  <c r="AD227" i="134"/>
  <c r="AD274" i="134"/>
  <c r="AD174" i="134"/>
  <c r="AD538" i="134"/>
  <c r="AD936" i="134"/>
  <c r="AD44" i="134"/>
  <c r="AD877" i="134"/>
  <c r="AD264" i="134"/>
  <c r="AD97" i="134"/>
  <c r="AD304" i="134"/>
  <c r="AD952" i="134"/>
  <c r="AD956" i="134"/>
  <c r="AD233" i="134"/>
  <c r="AD817" i="134"/>
  <c r="AD822" i="134"/>
  <c r="AD237" i="134"/>
  <c r="AD543" i="134"/>
  <c r="AD875" i="134"/>
  <c r="AD924" i="134"/>
  <c r="AD218" i="134"/>
  <c r="AD652" i="134"/>
  <c r="AD156" i="134"/>
  <c r="AD790" i="134"/>
  <c r="AD636" i="134"/>
  <c r="AD675" i="134"/>
  <c r="AD334" i="134"/>
  <c r="AD416" i="134"/>
  <c r="AD884" i="134"/>
  <c r="AD446" i="134"/>
  <c r="AD331" i="134"/>
  <c r="AD684" i="134"/>
  <c r="AD351" i="134"/>
  <c r="AD791" i="134"/>
  <c r="AD858" i="134"/>
  <c r="AD991" i="134"/>
  <c r="AD182" i="134"/>
  <c r="AD812" i="134"/>
  <c r="AD629" i="134"/>
  <c r="AD55" i="134"/>
  <c r="AD243" i="134"/>
  <c r="AD712" i="134"/>
  <c r="AD846" i="134"/>
  <c r="AD53" i="134"/>
  <c r="AD311" i="134"/>
  <c r="AD584" i="134"/>
  <c r="AD275" i="134"/>
  <c r="AD651" i="134"/>
  <c r="AD385" i="134"/>
  <c r="AD770" i="134"/>
  <c r="AD266" i="134"/>
  <c r="AD769" i="134"/>
  <c r="AD928" i="134"/>
  <c r="AD969" i="134"/>
  <c r="AD54" i="134"/>
  <c r="AD388" i="134"/>
  <c r="AD996" i="134"/>
  <c r="AD868" i="134"/>
  <c r="AD501" i="134"/>
  <c r="AD200" i="134"/>
  <c r="AD39" i="134"/>
  <c r="AD972" i="134"/>
  <c r="AD235" i="134"/>
  <c r="AD503" i="134"/>
  <c r="AD840" i="134"/>
  <c r="AD575" i="134"/>
  <c r="AD279" i="134"/>
  <c r="AD529" i="134"/>
  <c r="AD827" i="134"/>
  <c r="AD727" i="134"/>
  <c r="AD335" i="134"/>
  <c r="AD608" i="134"/>
  <c r="AD735" i="134"/>
  <c r="AD676" i="134"/>
  <c r="AD904" i="134"/>
  <c r="AD267" i="134"/>
  <c r="AD326" i="134"/>
  <c r="AD58" i="134"/>
  <c r="AD325" i="134"/>
  <c r="AD145" i="134"/>
  <c r="AD922" i="134"/>
  <c r="AD31" i="134"/>
  <c r="AD663" i="134"/>
  <c r="AA54" i="21"/>
  <c r="AD534" i="134"/>
  <c r="AD830" i="134"/>
  <c r="AD506" i="134"/>
  <c r="AD873" i="134"/>
  <c r="AD172" i="134"/>
  <c r="AD414" i="134"/>
  <c r="AD78" i="134"/>
  <c r="AD699" i="134"/>
  <c r="AD322" i="134"/>
  <c r="AD437" i="134"/>
  <c r="AD180" i="134"/>
  <c r="AD47" i="134"/>
  <c r="AD73" i="134"/>
  <c r="AD210" i="134"/>
  <c r="AD648" i="134"/>
  <c r="AD354" i="134"/>
  <c r="AD679" i="134"/>
  <c r="AD1013" i="134"/>
  <c r="AD37" i="134"/>
  <c r="AD276" i="134"/>
  <c r="AD851" i="134"/>
  <c r="AD405" i="134"/>
  <c r="AD413" i="134"/>
  <c r="AD291" i="134"/>
  <c r="AD83" i="134"/>
  <c r="AD424" i="134"/>
  <c r="AD126" i="134"/>
  <c r="AD268" i="134"/>
  <c r="AD634" i="134"/>
  <c r="AD901" i="134"/>
  <c r="AD738" i="134"/>
  <c r="AD661" i="134"/>
  <c r="AD569" i="134"/>
  <c r="AD173" i="134"/>
  <c r="AD992" i="134"/>
  <c r="AD213" i="134"/>
  <c r="AD406" i="134"/>
  <c r="AD514" i="134"/>
  <c r="AD613" i="134"/>
  <c r="AD412" i="134"/>
  <c r="AD677" i="134"/>
  <c r="AD686" i="134"/>
  <c r="AD947" i="134"/>
  <c r="AD742" i="134"/>
  <c r="AD192" i="134"/>
  <c r="AD488" i="134"/>
  <c r="AD399" i="134"/>
  <c r="AD863" i="134"/>
  <c r="AD672" i="134"/>
  <c r="AD71" i="134"/>
  <c r="AD24" i="134"/>
  <c r="AD247" i="134"/>
  <c r="AD42" i="134"/>
  <c r="AD883" i="134"/>
  <c r="AD528" i="134"/>
  <c r="AD288" i="134"/>
  <c r="AD692" i="134"/>
  <c r="AD169" i="134"/>
  <c r="AD72" i="134"/>
  <c r="AD280" i="134"/>
  <c r="AD141" i="134"/>
  <c r="AD489" i="134"/>
  <c r="AD1008" i="134"/>
  <c r="AD874" i="134"/>
  <c r="AD301" i="134"/>
  <c r="AD604" i="134"/>
  <c r="AD395" i="134"/>
  <c r="AD835" i="134"/>
  <c r="AD943" i="134"/>
  <c r="AD447" i="134"/>
  <c r="AD925" i="134"/>
  <c r="AD152" i="134"/>
  <c r="AD81" i="134"/>
  <c r="AD597" i="134"/>
  <c r="AD369" i="134"/>
  <c r="AD639" i="134"/>
  <c r="AD151" i="134"/>
  <c r="AD669" i="134"/>
  <c r="AJ993" i="134" l="1"/>
  <c r="AF993" i="134"/>
  <c r="AH993" i="134" s="1"/>
  <c r="AE993" i="134"/>
  <c r="AG993" i="134" s="1"/>
  <c r="AI993" i="134" s="1"/>
  <c r="AJ560" i="134"/>
  <c r="AF560" i="134"/>
  <c r="AH560" i="134" s="1"/>
  <c r="AE560" i="134"/>
  <c r="AG560" i="134" s="1"/>
  <c r="AI560" i="134" s="1"/>
  <c r="AJ920" i="134"/>
  <c r="AF920" i="134"/>
  <c r="AH920" i="134" s="1"/>
  <c r="AE920" i="134"/>
  <c r="AG920" i="134" s="1"/>
  <c r="AI920" i="134" s="1"/>
  <c r="AJ652" i="134"/>
  <c r="AF652" i="134"/>
  <c r="AH652" i="134" s="1"/>
  <c r="AE652" i="134"/>
  <c r="AG652" i="134" s="1"/>
  <c r="AI652" i="134" s="1"/>
  <c r="AJ796" i="134"/>
  <c r="AF796" i="134"/>
  <c r="AH796" i="134" s="1"/>
  <c r="AE796" i="134"/>
  <c r="AG796" i="134" s="1"/>
  <c r="AI796" i="134" s="1"/>
  <c r="AJ823" i="134"/>
  <c r="AF823" i="134"/>
  <c r="AH823" i="134" s="1"/>
  <c r="AE823" i="134"/>
  <c r="AG823" i="134" s="1"/>
  <c r="AI823" i="134" s="1"/>
  <c r="AJ699" i="134"/>
  <c r="AF699" i="134"/>
  <c r="AH699" i="134" s="1"/>
  <c r="AE699" i="134"/>
  <c r="AG699" i="134" s="1"/>
  <c r="AI699" i="134" s="1"/>
  <c r="AJ885" i="134"/>
  <c r="AF885" i="134"/>
  <c r="AH885" i="134" s="1"/>
  <c r="AE885" i="134"/>
  <c r="AG885" i="134" s="1"/>
  <c r="AI885" i="134" s="1"/>
  <c r="AJ952" i="134"/>
  <c r="AF952" i="134"/>
  <c r="AH952" i="134" s="1"/>
  <c r="AE952" i="134"/>
  <c r="AG952" i="134" s="1"/>
  <c r="AI952" i="134" s="1"/>
  <c r="AJ188" i="134"/>
  <c r="AF188" i="134"/>
  <c r="AH188" i="134" s="1"/>
  <c r="AE188" i="134"/>
  <c r="AG188" i="134" s="1"/>
  <c r="AI188" i="134" s="1"/>
  <c r="AJ23" i="134"/>
  <c r="AE23" i="134"/>
  <c r="AG23" i="134" s="1"/>
  <c r="AI23" i="134" s="1"/>
  <c r="AF23" i="134"/>
  <c r="AH23" i="134" s="1"/>
  <c r="AJ417" i="134"/>
  <c r="AE417" i="134"/>
  <c r="AG417" i="134" s="1"/>
  <c r="AI417" i="134" s="1"/>
  <c r="AF417" i="134"/>
  <c r="AH417" i="134" s="1"/>
  <c r="AJ756" i="134"/>
  <c r="AF756" i="134"/>
  <c r="AH756" i="134" s="1"/>
  <c r="AE756" i="134"/>
  <c r="AG756" i="134" s="1"/>
  <c r="AI756" i="134" s="1"/>
  <c r="AJ511" i="134"/>
  <c r="AE511" i="134"/>
  <c r="AG511" i="134" s="1"/>
  <c r="AI511" i="134" s="1"/>
  <c r="AF511" i="134"/>
  <c r="AH511" i="134" s="1"/>
  <c r="AJ867" i="134"/>
  <c r="AE867" i="134"/>
  <c r="AG867" i="134" s="1"/>
  <c r="AI867" i="134" s="1"/>
  <c r="AF867" i="134"/>
  <c r="AH867" i="134" s="1"/>
  <c r="AJ250" i="134"/>
  <c r="AF250" i="134"/>
  <c r="AH250" i="134" s="1"/>
  <c r="AE250" i="134"/>
  <c r="AG250" i="134" s="1"/>
  <c r="AI250" i="134" s="1"/>
  <c r="AJ861" i="134"/>
  <c r="AF861" i="134"/>
  <c r="AH861" i="134" s="1"/>
  <c r="AE861" i="134"/>
  <c r="AG861" i="134" s="1"/>
  <c r="AI861" i="134" s="1"/>
  <c r="AJ797" i="134"/>
  <c r="AE797" i="134"/>
  <c r="AG797" i="134" s="1"/>
  <c r="AI797" i="134" s="1"/>
  <c r="AF797" i="134"/>
  <c r="AH797" i="134" s="1"/>
  <c r="AJ152" i="134"/>
  <c r="AE152" i="134"/>
  <c r="AG152" i="134" s="1"/>
  <c r="AI152" i="134" s="1"/>
  <c r="AF152" i="134"/>
  <c r="AH152" i="134" s="1"/>
  <c r="AJ948" i="134"/>
  <c r="AE948" i="134"/>
  <c r="AG948" i="134" s="1"/>
  <c r="AI948" i="134" s="1"/>
  <c r="AF948" i="134"/>
  <c r="AH948" i="134" s="1"/>
  <c r="AJ407" i="134"/>
  <c r="AE407" i="134"/>
  <c r="AG407" i="134" s="1"/>
  <c r="AI407" i="134" s="1"/>
  <c r="AF407" i="134"/>
  <c r="AH407" i="134" s="1"/>
  <c r="AJ706" i="134"/>
  <c r="AE706" i="134"/>
  <c r="AG706" i="134" s="1"/>
  <c r="AI706" i="134" s="1"/>
  <c r="AF706" i="134"/>
  <c r="AH706" i="134" s="1"/>
  <c r="AJ387" i="134"/>
  <c r="AE387" i="134"/>
  <c r="AG387" i="134" s="1"/>
  <c r="AI387" i="134" s="1"/>
  <c r="AF387" i="134"/>
  <c r="AH387" i="134" s="1"/>
  <c r="AJ389" i="134"/>
  <c r="AE389" i="134"/>
  <c r="AG389" i="134" s="1"/>
  <c r="AI389" i="134" s="1"/>
  <c r="AF389" i="134"/>
  <c r="AH389" i="134" s="1"/>
  <c r="AJ304" i="134"/>
  <c r="AE304" i="134"/>
  <c r="AG304" i="134" s="1"/>
  <c r="AI304" i="134" s="1"/>
  <c r="AF304" i="134"/>
  <c r="AH304" i="134" s="1"/>
  <c r="AJ980" i="134"/>
  <c r="AE980" i="134"/>
  <c r="AG980" i="134" s="1"/>
  <c r="AI980" i="134" s="1"/>
  <c r="AF980" i="134"/>
  <c r="AH980" i="134" s="1"/>
  <c r="AJ751" i="134"/>
  <c r="AF751" i="134"/>
  <c r="AH751" i="134" s="1"/>
  <c r="AE751" i="134"/>
  <c r="AG751" i="134" s="1"/>
  <c r="AI751" i="134" s="1"/>
  <c r="AJ689" i="134"/>
  <c r="AF689" i="134"/>
  <c r="AH689" i="134" s="1"/>
  <c r="AE689" i="134"/>
  <c r="AG689" i="134" s="1"/>
  <c r="AI689" i="134" s="1"/>
  <c r="AJ645" i="134"/>
  <c r="AF645" i="134"/>
  <c r="AH645" i="134" s="1"/>
  <c r="AE645" i="134"/>
  <c r="AG645" i="134" s="1"/>
  <c r="AI645" i="134" s="1"/>
  <c r="AJ436" i="134"/>
  <c r="AF436" i="134"/>
  <c r="AH436" i="134" s="1"/>
  <c r="AE436" i="134"/>
  <c r="AG436" i="134" s="1"/>
  <c r="AI436" i="134" s="1"/>
  <c r="AJ527" i="134"/>
  <c r="AE527" i="134"/>
  <c r="AG527" i="134" s="1"/>
  <c r="AI527" i="134" s="1"/>
  <c r="AF527" i="134"/>
  <c r="AH527" i="134" s="1"/>
  <c r="AJ218" i="134"/>
  <c r="AE218" i="134"/>
  <c r="AG218" i="134" s="1"/>
  <c r="AI218" i="134" s="1"/>
  <c r="AF218" i="134"/>
  <c r="AH218" i="134" s="1"/>
  <c r="AJ589" i="134"/>
  <c r="AF589" i="134"/>
  <c r="AH589" i="134" s="1"/>
  <c r="AE589" i="134"/>
  <c r="AG589" i="134" s="1"/>
  <c r="AI589" i="134" s="1"/>
  <c r="AJ57" i="134"/>
  <c r="AF57" i="134"/>
  <c r="AH57" i="134" s="1"/>
  <c r="AE57" i="134"/>
  <c r="AG57" i="134" s="1"/>
  <c r="AI57" i="134" s="1"/>
  <c r="AJ24" i="134"/>
  <c r="AE24" i="134"/>
  <c r="AG24" i="134" s="1"/>
  <c r="AI24" i="134" s="1"/>
  <c r="AF24" i="134"/>
  <c r="AH24" i="134" s="1"/>
  <c r="AJ663" i="134"/>
  <c r="AF663" i="134"/>
  <c r="AH663" i="134" s="1"/>
  <c r="AE663" i="134"/>
  <c r="AG663" i="134" s="1"/>
  <c r="AI663" i="134" s="1"/>
  <c r="AJ158" i="134"/>
  <c r="AE158" i="134"/>
  <c r="AG158" i="134" s="1"/>
  <c r="AI158" i="134" s="1"/>
  <c r="AF158" i="134"/>
  <c r="AH158" i="134" s="1"/>
  <c r="AJ150" i="134"/>
  <c r="AF150" i="134"/>
  <c r="AH150" i="134" s="1"/>
  <c r="AE150" i="134"/>
  <c r="AG150" i="134" s="1"/>
  <c r="AI150" i="134" s="1"/>
  <c r="AJ446" i="134"/>
  <c r="AF446" i="134"/>
  <c r="AH446" i="134" s="1"/>
  <c r="AE446" i="134"/>
  <c r="AG446" i="134" s="1"/>
  <c r="AI446" i="134" s="1"/>
  <c r="AJ129" i="134"/>
  <c r="AF129" i="134"/>
  <c r="AH129" i="134" s="1"/>
  <c r="AE129" i="134"/>
  <c r="AG129" i="134" s="1"/>
  <c r="AI129" i="134" s="1"/>
  <c r="AJ97" i="134"/>
  <c r="AE97" i="134"/>
  <c r="AG97" i="134" s="1"/>
  <c r="AI97" i="134" s="1"/>
  <c r="AF97" i="134"/>
  <c r="AH97" i="134" s="1"/>
  <c r="AJ708" i="134"/>
  <c r="AE708" i="134"/>
  <c r="AG708" i="134" s="1"/>
  <c r="AI708" i="134" s="1"/>
  <c r="AF708" i="134"/>
  <c r="AH708" i="134" s="1"/>
  <c r="AJ491" i="134"/>
  <c r="AE491" i="134"/>
  <c r="AG491" i="134" s="1"/>
  <c r="AI491" i="134" s="1"/>
  <c r="AF491" i="134"/>
  <c r="AH491" i="134" s="1"/>
  <c r="AJ990" i="134"/>
  <c r="AE990" i="134"/>
  <c r="AG990" i="134" s="1"/>
  <c r="AI990" i="134" s="1"/>
  <c r="AF990" i="134"/>
  <c r="AH990" i="134" s="1"/>
  <c r="AJ30" i="134"/>
  <c r="AF30" i="134"/>
  <c r="AH30" i="134" s="1"/>
  <c r="AE30" i="134"/>
  <c r="AG30" i="134" s="1"/>
  <c r="AI30" i="134" s="1"/>
  <c r="AJ32" i="134"/>
  <c r="AE32" i="134"/>
  <c r="AG32" i="134" s="1"/>
  <c r="AI32" i="134" s="1"/>
  <c r="AF32" i="134"/>
  <c r="AH32" i="134" s="1"/>
  <c r="AJ231" i="134"/>
  <c r="AE231" i="134"/>
  <c r="AG231" i="134" s="1"/>
  <c r="AI231" i="134" s="1"/>
  <c r="AF231" i="134"/>
  <c r="AH231" i="134" s="1"/>
  <c r="AJ989" i="134"/>
  <c r="AF989" i="134"/>
  <c r="AH989" i="134" s="1"/>
  <c r="AE989" i="134"/>
  <c r="AG989" i="134" s="1"/>
  <c r="AI989" i="134" s="1"/>
  <c r="AJ968" i="134"/>
  <c r="AE968" i="134"/>
  <c r="AG968" i="134" s="1"/>
  <c r="AI968" i="134" s="1"/>
  <c r="AF968" i="134"/>
  <c r="AH968" i="134" s="1"/>
  <c r="AJ784" i="134"/>
  <c r="AF784" i="134"/>
  <c r="AH784" i="134" s="1"/>
  <c r="AE784" i="134"/>
  <c r="AG784" i="134" s="1"/>
  <c r="AI784" i="134" s="1"/>
  <c r="AJ69" i="134"/>
  <c r="AE69" i="134"/>
  <c r="AG69" i="134" s="1"/>
  <c r="AI69" i="134" s="1"/>
  <c r="AF69" i="134"/>
  <c r="AH69" i="134" s="1"/>
  <c r="AJ453" i="134"/>
  <c r="AF453" i="134"/>
  <c r="AH453" i="134" s="1"/>
  <c r="AE453" i="134"/>
  <c r="AG453" i="134" s="1"/>
  <c r="AI453" i="134" s="1"/>
  <c r="AJ542" i="134"/>
  <c r="AF542" i="134"/>
  <c r="AH542" i="134" s="1"/>
  <c r="AE542" i="134"/>
  <c r="AG542" i="134" s="1"/>
  <c r="AI542" i="134" s="1"/>
  <c r="AJ333" i="134"/>
  <c r="AE333" i="134"/>
  <c r="AG333" i="134" s="1"/>
  <c r="AI333" i="134" s="1"/>
  <c r="AF333" i="134"/>
  <c r="AH333" i="134" s="1"/>
  <c r="AJ535" i="134"/>
  <c r="AE535" i="134"/>
  <c r="AG535" i="134" s="1"/>
  <c r="AI535" i="134" s="1"/>
  <c r="AF535" i="134"/>
  <c r="AH535" i="134" s="1"/>
  <c r="AJ345" i="134"/>
  <c r="AF345" i="134"/>
  <c r="AH345" i="134" s="1"/>
  <c r="AE345" i="134"/>
  <c r="AG345" i="134" s="1"/>
  <c r="AI345" i="134" s="1"/>
  <c r="AJ264" i="134"/>
  <c r="AE264" i="134"/>
  <c r="AG264" i="134" s="1"/>
  <c r="AI264" i="134" s="1"/>
  <c r="AF264" i="134"/>
  <c r="AH264" i="134" s="1"/>
  <c r="AJ997" i="134"/>
  <c r="AF997" i="134"/>
  <c r="AH997" i="134" s="1"/>
  <c r="AE997" i="134"/>
  <c r="AG997" i="134" s="1"/>
  <c r="AI997" i="134" s="1"/>
  <c r="AJ43" i="134"/>
  <c r="AE43" i="134"/>
  <c r="AG43" i="134" s="1"/>
  <c r="AI43" i="134" s="1"/>
  <c r="AF43" i="134"/>
  <c r="AH43" i="134" s="1"/>
  <c r="AJ539" i="134"/>
  <c r="AE539" i="134"/>
  <c r="AG539" i="134" s="1"/>
  <c r="AI539" i="134" s="1"/>
  <c r="AF539" i="134"/>
  <c r="AH539" i="134" s="1"/>
  <c r="AJ562" i="134"/>
  <c r="AE562" i="134"/>
  <c r="AG562" i="134" s="1"/>
  <c r="AI562" i="134" s="1"/>
  <c r="AF562" i="134"/>
  <c r="AH562" i="134" s="1"/>
  <c r="AJ1007" i="134"/>
  <c r="AF1007" i="134"/>
  <c r="AH1007" i="134" s="1"/>
  <c r="AE1007" i="134"/>
  <c r="AG1007" i="134" s="1"/>
  <c r="AI1007" i="134" s="1"/>
  <c r="AJ730" i="134"/>
  <c r="AE730" i="134"/>
  <c r="AG730" i="134" s="1"/>
  <c r="AI730" i="134" s="1"/>
  <c r="AF730" i="134"/>
  <c r="AH730" i="134" s="1"/>
  <c r="AJ924" i="134"/>
  <c r="AE924" i="134"/>
  <c r="AG924" i="134" s="1"/>
  <c r="AI924" i="134" s="1"/>
  <c r="AF924" i="134"/>
  <c r="AH924" i="134" s="1"/>
  <c r="AJ574" i="134"/>
  <c r="AE574" i="134"/>
  <c r="AG574" i="134" s="1"/>
  <c r="AI574" i="134" s="1"/>
  <c r="AF574" i="134"/>
  <c r="AH574" i="134" s="1"/>
  <c r="AJ105" i="134"/>
  <c r="AE105" i="134"/>
  <c r="AG105" i="134" s="1"/>
  <c r="AI105" i="134" s="1"/>
  <c r="AF105" i="134"/>
  <c r="AH105" i="134" s="1"/>
  <c r="AJ965" i="134"/>
  <c r="AE965" i="134"/>
  <c r="AG965" i="134" s="1"/>
  <c r="AI965" i="134" s="1"/>
  <c r="AF965" i="134"/>
  <c r="AH965" i="134" s="1"/>
  <c r="AJ590" i="134"/>
  <c r="AF590" i="134"/>
  <c r="AH590" i="134" s="1"/>
  <c r="AE590" i="134"/>
  <c r="AG590" i="134" s="1"/>
  <c r="AI590" i="134" s="1"/>
  <c r="AJ115" i="134"/>
  <c r="AF115" i="134"/>
  <c r="AH115" i="134" s="1"/>
  <c r="AE115" i="134"/>
  <c r="AG115" i="134" s="1"/>
  <c r="AI115" i="134" s="1"/>
  <c r="AJ64" i="134"/>
  <c r="AE64" i="134"/>
  <c r="AG64" i="134" s="1"/>
  <c r="AI64" i="134" s="1"/>
  <c r="AF64" i="134"/>
  <c r="AH64" i="134" s="1"/>
  <c r="AJ120" i="134"/>
  <c r="AF120" i="134"/>
  <c r="AH120" i="134" s="1"/>
  <c r="AE120" i="134"/>
  <c r="AG120" i="134" s="1"/>
  <c r="AI120" i="134" s="1"/>
  <c r="AJ31" i="134"/>
  <c r="AE31" i="134"/>
  <c r="AG31" i="134" s="1"/>
  <c r="AI31" i="134" s="1"/>
  <c r="AF31" i="134"/>
  <c r="AH31" i="134" s="1"/>
  <c r="AJ877" i="134"/>
  <c r="AE877" i="134"/>
  <c r="AG877" i="134" s="1"/>
  <c r="AI877" i="134" s="1"/>
  <c r="AF877" i="134"/>
  <c r="AH877" i="134" s="1"/>
  <c r="AJ261" i="134"/>
  <c r="AE261" i="134"/>
  <c r="AG261" i="134" s="1"/>
  <c r="AI261" i="134" s="1"/>
  <c r="AF261" i="134"/>
  <c r="AH261" i="134" s="1"/>
  <c r="AJ78" i="134"/>
  <c r="AF78" i="134"/>
  <c r="AH78" i="134" s="1"/>
  <c r="AE78" i="134"/>
  <c r="AG78" i="134" s="1"/>
  <c r="AI78" i="134" s="1"/>
  <c r="AJ949" i="134"/>
  <c r="AF949" i="134"/>
  <c r="AH949" i="134" s="1"/>
  <c r="AE949" i="134"/>
  <c r="AG949" i="134" s="1"/>
  <c r="AI949" i="134" s="1"/>
  <c r="AJ970" i="134"/>
  <c r="AE970" i="134"/>
  <c r="AG970" i="134" s="1"/>
  <c r="AI970" i="134" s="1"/>
  <c r="AF970" i="134"/>
  <c r="AH970" i="134" s="1"/>
  <c r="AJ794" i="134"/>
  <c r="AF794" i="134"/>
  <c r="AH794" i="134" s="1"/>
  <c r="AE794" i="134"/>
  <c r="AG794" i="134" s="1"/>
  <c r="AI794" i="134" s="1"/>
  <c r="AJ927" i="134"/>
  <c r="AE927" i="134"/>
  <c r="AG927" i="134" s="1"/>
  <c r="AI927" i="134" s="1"/>
  <c r="AF927" i="134"/>
  <c r="AH927" i="134" s="1"/>
  <c r="AJ240" i="134"/>
  <c r="AF240" i="134"/>
  <c r="AH240" i="134" s="1"/>
  <c r="AE240" i="134"/>
  <c r="AG240" i="134" s="1"/>
  <c r="AI240" i="134" s="1"/>
  <c r="AJ953" i="134"/>
  <c r="AF953" i="134"/>
  <c r="AH953" i="134" s="1"/>
  <c r="AE953" i="134"/>
  <c r="AG953" i="134" s="1"/>
  <c r="AI953" i="134" s="1"/>
  <c r="AJ838" i="134"/>
  <c r="AE838" i="134"/>
  <c r="AG838" i="134" s="1"/>
  <c r="AI838" i="134" s="1"/>
  <c r="AF838" i="134"/>
  <c r="AH838" i="134" s="1"/>
  <c r="AJ49" i="134"/>
  <c r="AE49" i="134"/>
  <c r="AG49" i="134" s="1"/>
  <c r="AI49" i="134" s="1"/>
  <c r="AF49" i="134"/>
  <c r="AH49" i="134" s="1"/>
  <c r="AJ826" i="134"/>
  <c r="AE826" i="134"/>
  <c r="AG826" i="134" s="1"/>
  <c r="AI826" i="134" s="1"/>
  <c r="AF826" i="134"/>
  <c r="AH826" i="134" s="1"/>
  <c r="AJ92" i="134"/>
  <c r="AE92" i="134"/>
  <c r="AG92" i="134" s="1"/>
  <c r="AI92" i="134" s="1"/>
  <c r="AF92" i="134"/>
  <c r="AH92" i="134" s="1"/>
  <c r="AJ718" i="134"/>
  <c r="AF718" i="134"/>
  <c r="AH718" i="134" s="1"/>
  <c r="AE718" i="134"/>
  <c r="AG718" i="134" s="1"/>
  <c r="AI718" i="134" s="1"/>
  <c r="AJ626" i="134"/>
  <c r="AE626" i="134"/>
  <c r="AG626" i="134" s="1"/>
  <c r="AI626" i="134" s="1"/>
  <c r="AF626" i="134"/>
  <c r="AH626" i="134" s="1"/>
  <c r="AJ499" i="134"/>
  <c r="AF499" i="134"/>
  <c r="AH499" i="134" s="1"/>
  <c r="AE499" i="134"/>
  <c r="AG499" i="134" s="1"/>
  <c r="AI499" i="134" s="1"/>
  <c r="AJ44" i="134"/>
  <c r="AF44" i="134"/>
  <c r="AH44" i="134" s="1"/>
  <c r="AE44" i="134"/>
  <c r="AG44" i="134" s="1"/>
  <c r="AI44" i="134" s="1"/>
  <c r="AJ976" i="134"/>
  <c r="AF976" i="134"/>
  <c r="AH976" i="134" s="1"/>
  <c r="AE976" i="134"/>
  <c r="AG976" i="134" s="1"/>
  <c r="AI976" i="134" s="1"/>
  <c r="AJ439" i="134"/>
  <c r="AE439" i="134"/>
  <c r="AG439" i="134" s="1"/>
  <c r="AI439" i="134" s="1"/>
  <c r="AF439" i="134"/>
  <c r="AH439" i="134" s="1"/>
  <c r="AJ875" i="134"/>
  <c r="AE875" i="134"/>
  <c r="AG875" i="134" s="1"/>
  <c r="AI875" i="134" s="1"/>
  <c r="AF875" i="134"/>
  <c r="AH875" i="134" s="1"/>
  <c r="AJ283" i="134"/>
  <c r="AE283" i="134"/>
  <c r="AG283" i="134" s="1"/>
  <c r="AI283" i="134" s="1"/>
  <c r="AF283" i="134"/>
  <c r="AH283" i="134" s="1"/>
  <c r="AJ342" i="134"/>
  <c r="AF342" i="134"/>
  <c r="AH342" i="134" s="1"/>
  <c r="AE342" i="134"/>
  <c r="AG342" i="134" s="1"/>
  <c r="AI342" i="134" s="1"/>
  <c r="AJ144" i="134"/>
  <c r="AF144" i="134"/>
  <c r="AH144" i="134" s="1"/>
  <c r="AE144" i="134"/>
  <c r="AG144" i="134" s="1"/>
  <c r="AI144" i="134" s="1"/>
  <c r="AJ27" i="134"/>
  <c r="AE27" i="134"/>
  <c r="AG27" i="134" s="1"/>
  <c r="AI27" i="134" s="1"/>
  <c r="AF27" i="134"/>
  <c r="AH27" i="134" s="1"/>
  <c r="AJ594" i="134"/>
  <c r="AF594" i="134"/>
  <c r="AH594" i="134" s="1"/>
  <c r="AE594" i="134"/>
  <c r="AG594" i="134" s="1"/>
  <c r="AI594" i="134" s="1"/>
  <c r="AJ806" i="134"/>
  <c r="AE806" i="134"/>
  <c r="AG806" i="134" s="1"/>
  <c r="AI806" i="134" s="1"/>
  <c r="AF806" i="134"/>
  <c r="AH806" i="134" s="1"/>
  <c r="AJ884" i="134"/>
  <c r="AE884" i="134"/>
  <c r="AG884" i="134" s="1"/>
  <c r="AI884" i="134" s="1"/>
  <c r="AF884" i="134"/>
  <c r="AH884" i="134" s="1"/>
  <c r="AJ381" i="134"/>
  <c r="AF381" i="134"/>
  <c r="AH381" i="134" s="1"/>
  <c r="AE381" i="134"/>
  <c r="AG381" i="134" s="1"/>
  <c r="AI381" i="134" s="1"/>
  <c r="AJ323" i="134"/>
  <c r="AF323" i="134"/>
  <c r="AH323" i="134" s="1"/>
  <c r="AE323" i="134"/>
  <c r="AG323" i="134" s="1"/>
  <c r="AI323" i="134" s="1"/>
  <c r="AJ664" i="134"/>
  <c r="AF664" i="134"/>
  <c r="AH664" i="134" s="1"/>
  <c r="AE664" i="134"/>
  <c r="AG664" i="134" s="1"/>
  <c r="AI664" i="134" s="1"/>
  <c r="AJ71" i="134"/>
  <c r="AE71" i="134"/>
  <c r="AG71" i="134" s="1"/>
  <c r="AI71" i="134" s="1"/>
  <c r="AF71" i="134"/>
  <c r="AH71" i="134" s="1"/>
  <c r="AJ922" i="134"/>
  <c r="AF922" i="134"/>
  <c r="AH922" i="134" s="1"/>
  <c r="AE922" i="134"/>
  <c r="AG922" i="134" s="1"/>
  <c r="AI922" i="134" s="1"/>
  <c r="AJ936" i="134"/>
  <c r="AE936" i="134"/>
  <c r="AG936" i="134" s="1"/>
  <c r="AI936" i="134" s="1"/>
  <c r="AF936" i="134"/>
  <c r="AH936" i="134" s="1"/>
  <c r="AJ640" i="134"/>
  <c r="AF640" i="134"/>
  <c r="AH640" i="134" s="1"/>
  <c r="AE640" i="134"/>
  <c r="AG640" i="134" s="1"/>
  <c r="AI640" i="134" s="1"/>
  <c r="AJ85" i="134"/>
  <c r="AF85" i="134"/>
  <c r="AH85" i="134" s="1"/>
  <c r="AE85" i="134"/>
  <c r="AG85" i="134" s="1"/>
  <c r="AI85" i="134" s="1"/>
  <c r="AJ521" i="134"/>
  <c r="AF521" i="134"/>
  <c r="AH521" i="134" s="1"/>
  <c r="AE521" i="134"/>
  <c r="AG521" i="134" s="1"/>
  <c r="AI521" i="134" s="1"/>
  <c r="AJ249" i="134"/>
  <c r="AE249" i="134"/>
  <c r="AG249" i="134" s="1"/>
  <c r="AI249" i="134" s="1"/>
  <c r="AF249" i="134"/>
  <c r="AH249" i="134" s="1"/>
  <c r="AJ670" i="134"/>
  <c r="AE670" i="134"/>
  <c r="AG670" i="134" s="1"/>
  <c r="AI670" i="134" s="1"/>
  <c r="AF670" i="134"/>
  <c r="AH670" i="134" s="1"/>
  <c r="AJ929" i="134"/>
  <c r="AE929" i="134"/>
  <c r="AG929" i="134" s="1"/>
  <c r="AI929" i="134" s="1"/>
  <c r="AF929" i="134"/>
  <c r="AH929" i="134" s="1"/>
  <c r="AJ112" i="134"/>
  <c r="AF112" i="134"/>
  <c r="AH112" i="134" s="1"/>
  <c r="AE112" i="134"/>
  <c r="AG112" i="134" s="1"/>
  <c r="AI112" i="134" s="1"/>
  <c r="AJ748" i="134"/>
  <c r="AE748" i="134"/>
  <c r="AG748" i="134" s="1"/>
  <c r="AI748" i="134" s="1"/>
  <c r="AF748" i="134"/>
  <c r="AH748" i="134" s="1"/>
  <c r="AJ431" i="134"/>
  <c r="AE431" i="134"/>
  <c r="AG431" i="134" s="1"/>
  <c r="AI431" i="134" s="1"/>
  <c r="AF431" i="134"/>
  <c r="AH431" i="134" s="1"/>
  <c r="AJ442" i="134"/>
  <c r="AF442" i="134"/>
  <c r="AH442" i="134" s="1"/>
  <c r="AE442" i="134"/>
  <c r="AG442" i="134" s="1"/>
  <c r="AI442" i="134" s="1"/>
  <c r="AJ65" i="134"/>
  <c r="AE65" i="134"/>
  <c r="AG65" i="134" s="1"/>
  <c r="AI65" i="134" s="1"/>
  <c r="AF65" i="134"/>
  <c r="AH65" i="134" s="1"/>
  <c r="AJ600" i="134"/>
  <c r="AE600" i="134"/>
  <c r="AG600" i="134" s="1"/>
  <c r="AI600" i="134" s="1"/>
  <c r="AF600" i="134"/>
  <c r="AH600" i="134" s="1"/>
  <c r="AJ789" i="134"/>
  <c r="AE789" i="134"/>
  <c r="AG789" i="134" s="1"/>
  <c r="AI789" i="134" s="1"/>
  <c r="AF789" i="134"/>
  <c r="AH789" i="134" s="1"/>
  <c r="AJ195" i="134"/>
  <c r="AF195" i="134"/>
  <c r="AH195" i="134" s="1"/>
  <c r="AE195" i="134"/>
  <c r="AG195" i="134" s="1"/>
  <c r="AI195" i="134" s="1"/>
  <c r="AJ136" i="134"/>
  <c r="AE136" i="134"/>
  <c r="AG136" i="134" s="1"/>
  <c r="AI136" i="134" s="1"/>
  <c r="AF136" i="134"/>
  <c r="AH136" i="134" s="1"/>
  <c r="AJ538" i="134"/>
  <c r="AE538" i="134"/>
  <c r="AG538" i="134" s="1"/>
  <c r="AI538" i="134" s="1"/>
  <c r="AF538" i="134"/>
  <c r="AH538" i="134" s="1"/>
  <c r="AJ619" i="134"/>
  <c r="AF619" i="134"/>
  <c r="AH619" i="134" s="1"/>
  <c r="AE619" i="134"/>
  <c r="AG619" i="134" s="1"/>
  <c r="AI619" i="134" s="1"/>
  <c r="AJ163" i="134"/>
  <c r="AF163" i="134"/>
  <c r="AH163" i="134" s="1"/>
  <c r="AE163" i="134"/>
  <c r="AG163" i="134" s="1"/>
  <c r="AI163" i="134" s="1"/>
  <c r="AJ543" i="134"/>
  <c r="AE543" i="134"/>
  <c r="AG543" i="134" s="1"/>
  <c r="AI543" i="134" s="1"/>
  <c r="AF543" i="134"/>
  <c r="AH543" i="134" s="1"/>
  <c r="AJ455" i="134"/>
  <c r="AE455" i="134"/>
  <c r="AG455" i="134" s="1"/>
  <c r="AI455" i="134" s="1"/>
  <c r="AF455" i="134"/>
  <c r="AH455" i="134" s="1"/>
  <c r="AJ259" i="134"/>
  <c r="AF259" i="134"/>
  <c r="AH259" i="134" s="1"/>
  <c r="AE259" i="134"/>
  <c r="AG259" i="134" s="1"/>
  <c r="AI259" i="134" s="1"/>
  <c r="AJ902" i="134"/>
  <c r="AF902" i="134"/>
  <c r="AH902" i="134" s="1"/>
  <c r="AE902" i="134"/>
  <c r="AG902" i="134" s="1"/>
  <c r="AI902" i="134" s="1"/>
  <c r="AJ918" i="134"/>
  <c r="AF918" i="134"/>
  <c r="AH918" i="134" s="1"/>
  <c r="AE918" i="134"/>
  <c r="AG918" i="134" s="1"/>
  <c r="AI918" i="134" s="1"/>
  <c r="AJ609" i="134"/>
  <c r="AF609" i="134"/>
  <c r="AH609" i="134" s="1"/>
  <c r="AE609" i="134"/>
  <c r="AG609" i="134" s="1"/>
  <c r="AI609" i="134" s="1"/>
  <c r="AJ568" i="134"/>
  <c r="AE568" i="134"/>
  <c r="AG568" i="134" s="1"/>
  <c r="AI568" i="134" s="1"/>
  <c r="AF568" i="134"/>
  <c r="AH568" i="134" s="1"/>
  <c r="AJ819" i="134"/>
  <c r="AE819" i="134"/>
  <c r="AG819" i="134" s="1"/>
  <c r="AI819" i="134" s="1"/>
  <c r="AF819" i="134"/>
  <c r="AH819" i="134" s="1"/>
  <c r="AJ578" i="134"/>
  <c r="AE578" i="134"/>
  <c r="AG578" i="134" s="1"/>
  <c r="AI578" i="134" s="1"/>
  <c r="AF578" i="134"/>
  <c r="AH578" i="134" s="1"/>
  <c r="AJ808" i="134"/>
  <c r="AE808" i="134"/>
  <c r="AG808" i="134" s="1"/>
  <c r="AI808" i="134" s="1"/>
  <c r="AF808" i="134"/>
  <c r="AH808" i="134" s="1"/>
  <c r="AJ900" i="134"/>
  <c r="AE900" i="134"/>
  <c r="AG900" i="134" s="1"/>
  <c r="AI900" i="134" s="1"/>
  <c r="AF900" i="134"/>
  <c r="AH900" i="134" s="1"/>
  <c r="AJ151" i="134"/>
  <c r="AE151" i="134"/>
  <c r="AG151" i="134" s="1"/>
  <c r="AI151" i="134" s="1"/>
  <c r="AF151" i="134"/>
  <c r="AH151" i="134" s="1"/>
  <c r="AJ255" i="134"/>
  <c r="AE255" i="134"/>
  <c r="AG255" i="134" s="1"/>
  <c r="AI255" i="134" s="1"/>
  <c r="AF255" i="134"/>
  <c r="AH255" i="134" s="1"/>
  <c r="AJ174" i="134"/>
  <c r="AE174" i="134"/>
  <c r="AG174" i="134" s="1"/>
  <c r="AI174" i="134" s="1"/>
  <c r="AF174" i="134"/>
  <c r="AH174" i="134" s="1"/>
  <c r="AJ618" i="134"/>
  <c r="AE618" i="134"/>
  <c r="AG618" i="134" s="1"/>
  <c r="AI618" i="134" s="1"/>
  <c r="AF618" i="134"/>
  <c r="AH618" i="134" s="1"/>
  <c r="AJ414" i="134"/>
  <c r="AF414" i="134"/>
  <c r="AH414" i="134" s="1"/>
  <c r="AE414" i="134"/>
  <c r="AG414" i="134" s="1"/>
  <c r="AI414" i="134" s="1"/>
  <c r="AJ145" i="134"/>
  <c r="AE145" i="134"/>
  <c r="AG145" i="134" s="1"/>
  <c r="AI145" i="134" s="1"/>
  <c r="AF145" i="134"/>
  <c r="AH145" i="134" s="1"/>
  <c r="AJ110" i="134"/>
  <c r="AF110" i="134"/>
  <c r="AH110" i="134" s="1"/>
  <c r="AE110" i="134"/>
  <c r="AG110" i="134" s="1"/>
  <c r="AI110" i="134" s="1"/>
  <c r="AJ525" i="134"/>
  <c r="AE525" i="134"/>
  <c r="AG525" i="134" s="1"/>
  <c r="AI525" i="134" s="1"/>
  <c r="AF525" i="134"/>
  <c r="AH525" i="134" s="1"/>
  <c r="AJ281" i="134"/>
  <c r="AF281" i="134"/>
  <c r="AH281" i="134" s="1"/>
  <c r="AE281" i="134"/>
  <c r="AG281" i="134" s="1"/>
  <c r="AI281" i="134" s="1"/>
  <c r="AJ839" i="134"/>
  <c r="AF839" i="134"/>
  <c r="AH839" i="134" s="1"/>
  <c r="AE839" i="134"/>
  <c r="AG839" i="134" s="1"/>
  <c r="AI839" i="134" s="1"/>
  <c r="AJ581" i="134"/>
  <c r="AF581" i="134"/>
  <c r="AH581" i="134" s="1"/>
  <c r="AE581" i="134"/>
  <c r="AG581" i="134" s="1"/>
  <c r="AI581" i="134" s="1"/>
  <c r="AJ116" i="134"/>
  <c r="AE116" i="134"/>
  <c r="AG116" i="134" s="1"/>
  <c r="AI116" i="134" s="1"/>
  <c r="AF116" i="134"/>
  <c r="AH116" i="134" s="1"/>
  <c r="AJ86" i="134"/>
  <c r="AF86" i="134"/>
  <c r="AH86" i="134" s="1"/>
  <c r="AE86" i="134"/>
  <c r="AG86" i="134" s="1"/>
  <c r="AI86" i="134" s="1"/>
  <c r="AJ474" i="134"/>
  <c r="AE474" i="134"/>
  <c r="AG474" i="134" s="1"/>
  <c r="AI474" i="134" s="1"/>
  <c r="AF474" i="134"/>
  <c r="AH474" i="134" s="1"/>
  <c r="AJ516" i="134"/>
  <c r="AE516" i="134"/>
  <c r="AG516" i="134" s="1"/>
  <c r="AI516" i="134" s="1"/>
  <c r="AF516" i="134"/>
  <c r="AH516" i="134" s="1"/>
  <c r="AJ393" i="134"/>
  <c r="AF393" i="134"/>
  <c r="AH393" i="134" s="1"/>
  <c r="AE393" i="134"/>
  <c r="AG393" i="134" s="1"/>
  <c r="AI393" i="134" s="1"/>
  <c r="AJ309" i="134"/>
  <c r="AF309" i="134"/>
  <c r="AH309" i="134" s="1"/>
  <c r="AE309" i="134"/>
  <c r="AG309" i="134" s="1"/>
  <c r="AI309" i="134" s="1"/>
  <c r="AJ237" i="134"/>
  <c r="AF237" i="134"/>
  <c r="AH237" i="134" s="1"/>
  <c r="AE237" i="134"/>
  <c r="AG237" i="134" s="1"/>
  <c r="AI237" i="134" s="1"/>
  <c r="AJ274" i="134"/>
  <c r="AF274" i="134"/>
  <c r="AH274" i="134" s="1"/>
  <c r="AE274" i="134"/>
  <c r="AG274" i="134" s="1"/>
  <c r="AI274" i="134" s="1"/>
  <c r="AJ125" i="134"/>
  <c r="AF125" i="134"/>
  <c r="AH125" i="134" s="1"/>
  <c r="AE125" i="134"/>
  <c r="AG125" i="134" s="1"/>
  <c r="AI125" i="134" s="1"/>
  <c r="AJ925" i="134"/>
  <c r="AE925" i="134"/>
  <c r="AG925" i="134" s="1"/>
  <c r="AI925" i="134" s="1"/>
  <c r="AF925" i="134"/>
  <c r="AH925" i="134" s="1"/>
  <c r="AJ117" i="134"/>
  <c r="AE117" i="134"/>
  <c r="AG117" i="134" s="1"/>
  <c r="AI117" i="134" s="1"/>
  <c r="AF117" i="134"/>
  <c r="AH117" i="134" s="1"/>
  <c r="AJ987" i="134"/>
  <c r="AF987" i="134"/>
  <c r="AH987" i="134" s="1"/>
  <c r="AE987" i="134"/>
  <c r="AG987" i="134" s="1"/>
  <c r="AI987" i="134" s="1"/>
  <c r="AJ724" i="134"/>
  <c r="AF724" i="134"/>
  <c r="AH724" i="134" s="1"/>
  <c r="AE724" i="134"/>
  <c r="AG724" i="134" s="1"/>
  <c r="AI724" i="134" s="1"/>
  <c r="AJ416" i="134"/>
  <c r="AE416" i="134"/>
  <c r="AG416" i="134" s="1"/>
  <c r="AI416" i="134" s="1"/>
  <c r="AF416" i="134"/>
  <c r="AH416" i="134" s="1"/>
  <c r="AJ316" i="134"/>
  <c r="AF316" i="134"/>
  <c r="AH316" i="134" s="1"/>
  <c r="AE316" i="134"/>
  <c r="AG316" i="134" s="1"/>
  <c r="AI316" i="134" s="1"/>
  <c r="AJ931" i="134"/>
  <c r="AF931" i="134"/>
  <c r="AH931" i="134" s="1"/>
  <c r="AE931" i="134"/>
  <c r="AG931" i="134" s="1"/>
  <c r="AI931" i="134" s="1"/>
  <c r="AJ921" i="134"/>
  <c r="AE921" i="134"/>
  <c r="AG921" i="134" s="1"/>
  <c r="AI921" i="134" s="1"/>
  <c r="AF921" i="134"/>
  <c r="AH921" i="134" s="1"/>
  <c r="AJ349" i="134"/>
  <c r="AE349" i="134"/>
  <c r="AG349" i="134" s="1"/>
  <c r="AI349" i="134" s="1"/>
  <c r="AF349" i="134"/>
  <c r="AH349" i="134" s="1"/>
  <c r="AJ704" i="134"/>
  <c r="AE704" i="134"/>
  <c r="AG704" i="134" s="1"/>
  <c r="AI704" i="134" s="1"/>
  <c r="AF704" i="134"/>
  <c r="AH704" i="134" s="1"/>
  <c r="AJ181" i="134"/>
  <c r="AF181" i="134"/>
  <c r="AH181" i="134" s="1"/>
  <c r="AE181" i="134"/>
  <c r="AG181" i="134" s="1"/>
  <c r="AI181" i="134" s="1"/>
  <c r="AJ894" i="134"/>
  <c r="AE894" i="134"/>
  <c r="AG894" i="134" s="1"/>
  <c r="AI894" i="134" s="1"/>
  <c r="AF894" i="134"/>
  <c r="AH894" i="134" s="1"/>
  <c r="AJ753" i="134"/>
  <c r="AF753" i="134"/>
  <c r="AH753" i="134" s="1"/>
  <c r="AE753" i="134"/>
  <c r="AG753" i="134" s="1"/>
  <c r="AI753" i="134" s="1"/>
  <c r="AJ897" i="134"/>
  <c r="AF897" i="134"/>
  <c r="AH897" i="134" s="1"/>
  <c r="AE897" i="134"/>
  <c r="AG897" i="134" s="1"/>
  <c r="AI897" i="134" s="1"/>
  <c r="AJ227" i="134"/>
  <c r="AF227" i="134"/>
  <c r="AH227" i="134" s="1"/>
  <c r="AE227" i="134"/>
  <c r="AG227" i="134" s="1"/>
  <c r="AI227" i="134" s="1"/>
  <c r="AJ764" i="134"/>
  <c r="AF764" i="134"/>
  <c r="AH764" i="134" s="1"/>
  <c r="AE764" i="134"/>
  <c r="AG764" i="134" s="1"/>
  <c r="AI764" i="134" s="1"/>
  <c r="AJ672" i="134"/>
  <c r="AE672" i="134"/>
  <c r="AG672" i="134" s="1"/>
  <c r="AI672" i="134" s="1"/>
  <c r="AF672" i="134"/>
  <c r="AH672" i="134" s="1"/>
  <c r="AJ325" i="134"/>
  <c r="AE325" i="134"/>
  <c r="AG325" i="134" s="1"/>
  <c r="AI325" i="134" s="1"/>
  <c r="AF325" i="134"/>
  <c r="AH325" i="134" s="1"/>
  <c r="AJ662" i="134"/>
  <c r="AF662" i="134"/>
  <c r="AH662" i="134" s="1"/>
  <c r="AE662" i="134"/>
  <c r="AG662" i="134" s="1"/>
  <c r="AI662" i="134" s="1"/>
  <c r="AJ183" i="134"/>
  <c r="AE183" i="134"/>
  <c r="AG183" i="134" s="1"/>
  <c r="AI183" i="134" s="1"/>
  <c r="AF183" i="134"/>
  <c r="AH183" i="134" s="1"/>
  <c r="AJ739" i="134"/>
  <c r="AE739" i="134"/>
  <c r="AG739" i="134" s="1"/>
  <c r="AI739" i="134" s="1"/>
  <c r="AF739" i="134"/>
  <c r="AH739" i="134" s="1"/>
  <c r="AJ623" i="134"/>
  <c r="AE623" i="134"/>
  <c r="AG623" i="134" s="1"/>
  <c r="AI623" i="134" s="1"/>
  <c r="AF623" i="134"/>
  <c r="AH623" i="134" s="1"/>
  <c r="AJ862" i="134"/>
  <c r="AE862" i="134"/>
  <c r="AG862" i="134" s="1"/>
  <c r="AI862" i="134" s="1"/>
  <c r="AF862" i="134"/>
  <c r="AH862" i="134" s="1"/>
  <c r="AJ358" i="134"/>
  <c r="AF358" i="134"/>
  <c r="AH358" i="134" s="1"/>
  <c r="AE358" i="134"/>
  <c r="AG358" i="134" s="1"/>
  <c r="AI358" i="134" s="1"/>
  <c r="AJ401" i="134"/>
  <c r="AE401" i="134"/>
  <c r="AG401" i="134" s="1"/>
  <c r="AI401" i="134" s="1"/>
  <c r="AF401" i="134"/>
  <c r="AH401" i="134" s="1"/>
  <c r="AJ571" i="134"/>
  <c r="AE571" i="134"/>
  <c r="AG571" i="134" s="1"/>
  <c r="AI571" i="134" s="1"/>
  <c r="AF571" i="134"/>
  <c r="AH571" i="134" s="1"/>
  <c r="AJ763" i="134"/>
  <c r="AF763" i="134"/>
  <c r="AH763" i="134" s="1"/>
  <c r="AE763" i="134"/>
  <c r="AG763" i="134" s="1"/>
  <c r="AI763" i="134" s="1"/>
  <c r="AJ554" i="134"/>
  <c r="AF554" i="134"/>
  <c r="AH554" i="134" s="1"/>
  <c r="AE554" i="134"/>
  <c r="AG554" i="134" s="1"/>
  <c r="AI554" i="134" s="1"/>
  <c r="AJ979" i="134"/>
  <c r="AF979" i="134"/>
  <c r="AH979" i="134" s="1"/>
  <c r="AE979" i="134"/>
  <c r="AG979" i="134" s="1"/>
  <c r="AI979" i="134" s="1"/>
  <c r="AJ822" i="134"/>
  <c r="AE822" i="134"/>
  <c r="AG822" i="134" s="1"/>
  <c r="AI822" i="134" s="1"/>
  <c r="AF822" i="134"/>
  <c r="AH822" i="134" s="1"/>
  <c r="AJ709" i="134"/>
  <c r="AF709" i="134"/>
  <c r="AH709" i="134" s="1"/>
  <c r="AE709" i="134"/>
  <c r="AG709" i="134" s="1"/>
  <c r="AI709" i="134" s="1"/>
  <c r="AJ541" i="134"/>
  <c r="AE541" i="134"/>
  <c r="AG541" i="134" s="1"/>
  <c r="AI541" i="134" s="1"/>
  <c r="AF541" i="134"/>
  <c r="AH541" i="134" s="1"/>
  <c r="AJ428" i="134"/>
  <c r="AF428" i="134"/>
  <c r="AH428" i="134" s="1"/>
  <c r="AE428" i="134"/>
  <c r="AG428" i="134" s="1"/>
  <c r="AI428" i="134" s="1"/>
  <c r="AJ1012" i="134"/>
  <c r="AE1012" i="134"/>
  <c r="AG1012" i="134" s="1"/>
  <c r="AI1012" i="134" s="1"/>
  <c r="AF1012" i="134"/>
  <c r="AH1012" i="134" s="1"/>
  <c r="AJ966" i="134"/>
  <c r="AE966" i="134"/>
  <c r="AG966" i="134" s="1"/>
  <c r="AI966" i="134" s="1"/>
  <c r="AF966" i="134"/>
  <c r="AH966" i="134" s="1"/>
  <c r="AJ490" i="134"/>
  <c r="AE490" i="134"/>
  <c r="AG490" i="134" s="1"/>
  <c r="AI490" i="134" s="1"/>
  <c r="AF490" i="134"/>
  <c r="AH490" i="134" s="1"/>
  <c r="AJ172" i="134"/>
  <c r="AE172" i="134"/>
  <c r="AG172" i="134" s="1"/>
  <c r="AI172" i="134" s="1"/>
  <c r="AF172" i="134"/>
  <c r="AH172" i="134" s="1"/>
  <c r="AJ1001" i="134"/>
  <c r="AE1001" i="134"/>
  <c r="AG1001" i="134" s="1"/>
  <c r="AI1001" i="134" s="1"/>
  <c r="AF1001" i="134"/>
  <c r="AH1001" i="134" s="1"/>
  <c r="AJ898" i="134"/>
  <c r="AF898" i="134"/>
  <c r="AH898" i="134" s="1"/>
  <c r="AE898" i="134"/>
  <c r="AG898" i="134" s="1"/>
  <c r="AI898" i="134" s="1"/>
  <c r="AJ531" i="134"/>
  <c r="AF531" i="134"/>
  <c r="AH531" i="134" s="1"/>
  <c r="AE531" i="134"/>
  <c r="AG531" i="134" s="1"/>
  <c r="AI531" i="134" s="1"/>
  <c r="AJ305" i="134"/>
  <c r="AE305" i="134"/>
  <c r="AG305" i="134" s="1"/>
  <c r="AI305" i="134" s="1"/>
  <c r="AF305" i="134"/>
  <c r="AH305" i="134" s="1"/>
  <c r="AJ942" i="134"/>
  <c r="AE942" i="134"/>
  <c r="AG942" i="134" s="1"/>
  <c r="AI942" i="134" s="1"/>
  <c r="AF942" i="134"/>
  <c r="AH942" i="134" s="1"/>
  <c r="AJ832" i="134"/>
  <c r="AF832" i="134"/>
  <c r="AH832" i="134" s="1"/>
  <c r="AE832" i="134"/>
  <c r="AG832" i="134" s="1"/>
  <c r="AI832" i="134" s="1"/>
  <c r="AJ376" i="134"/>
  <c r="AF376" i="134"/>
  <c r="AH376" i="134" s="1"/>
  <c r="AE376" i="134"/>
  <c r="AG376" i="134" s="1"/>
  <c r="AI376" i="134" s="1"/>
  <c r="AJ682" i="134"/>
  <c r="AE682" i="134"/>
  <c r="AG682" i="134" s="1"/>
  <c r="AI682" i="134" s="1"/>
  <c r="AF682" i="134"/>
  <c r="AH682" i="134" s="1"/>
  <c r="AJ166" i="134"/>
  <c r="AE166" i="134"/>
  <c r="AG166" i="134" s="1"/>
  <c r="AI166" i="134" s="1"/>
  <c r="AF166" i="134"/>
  <c r="AH166" i="134" s="1"/>
  <c r="AJ103" i="134"/>
  <c r="AE103" i="134"/>
  <c r="AG103" i="134" s="1"/>
  <c r="AI103" i="134" s="1"/>
  <c r="AF103" i="134"/>
  <c r="AH103" i="134" s="1"/>
  <c r="AJ760" i="134"/>
  <c r="AF760" i="134"/>
  <c r="AH760" i="134" s="1"/>
  <c r="AE760" i="134"/>
  <c r="AG760" i="134" s="1"/>
  <c r="AI760" i="134" s="1"/>
  <c r="AJ59" i="134"/>
  <c r="AF59" i="134"/>
  <c r="AH59" i="134" s="1"/>
  <c r="AE59" i="134"/>
  <c r="AG59" i="134" s="1"/>
  <c r="AI59" i="134" s="1"/>
  <c r="AJ611" i="134"/>
  <c r="AE611" i="134"/>
  <c r="AG611" i="134" s="1"/>
  <c r="AI611" i="134" s="1"/>
  <c r="AF611" i="134"/>
  <c r="AH611" i="134" s="1"/>
  <c r="AJ722" i="134"/>
  <c r="AF722" i="134"/>
  <c r="AH722" i="134" s="1"/>
  <c r="AE722" i="134"/>
  <c r="AG722" i="134" s="1"/>
  <c r="AI722" i="134" s="1"/>
  <c r="AJ881" i="134"/>
  <c r="AE881" i="134"/>
  <c r="AG881" i="134" s="1"/>
  <c r="AI881" i="134" s="1"/>
  <c r="AF881" i="134"/>
  <c r="AH881" i="134" s="1"/>
  <c r="AJ334" i="134"/>
  <c r="AE334" i="134"/>
  <c r="AG334" i="134" s="1"/>
  <c r="AI334" i="134" s="1"/>
  <c r="AF334" i="134"/>
  <c r="AH334" i="134" s="1"/>
  <c r="AJ58" i="134"/>
  <c r="AE58" i="134"/>
  <c r="AG58" i="134" s="1"/>
  <c r="AI58" i="134" s="1"/>
  <c r="AF58" i="134"/>
  <c r="AH58" i="134" s="1"/>
  <c r="AJ536" i="134"/>
  <c r="AE536" i="134"/>
  <c r="AG536" i="134" s="1"/>
  <c r="AI536" i="134" s="1"/>
  <c r="AF536" i="134"/>
  <c r="AH536" i="134" s="1"/>
  <c r="AJ298" i="134"/>
  <c r="AE298" i="134"/>
  <c r="AG298" i="134" s="1"/>
  <c r="AI298" i="134" s="1"/>
  <c r="AF298" i="134"/>
  <c r="AH298" i="134" s="1"/>
  <c r="AJ447" i="134"/>
  <c r="AF447" i="134"/>
  <c r="AH447" i="134" s="1"/>
  <c r="AE447" i="134"/>
  <c r="AG447" i="134" s="1"/>
  <c r="AI447" i="134" s="1"/>
  <c r="AJ817" i="134"/>
  <c r="AF817" i="134"/>
  <c r="AH817" i="134" s="1"/>
  <c r="AE817" i="134"/>
  <c r="AG817" i="134" s="1"/>
  <c r="AI817" i="134" s="1"/>
  <c r="AJ971" i="134"/>
  <c r="AF971" i="134"/>
  <c r="AH971" i="134" s="1"/>
  <c r="AE971" i="134"/>
  <c r="AG971" i="134" s="1"/>
  <c r="AI971" i="134" s="1"/>
  <c r="AJ159" i="134"/>
  <c r="AF159" i="134"/>
  <c r="AH159" i="134" s="1"/>
  <c r="AE159" i="134"/>
  <c r="AG159" i="134" s="1"/>
  <c r="AI159" i="134" s="1"/>
  <c r="AJ162" i="134"/>
  <c r="AE162" i="134"/>
  <c r="AG162" i="134" s="1"/>
  <c r="AI162" i="134" s="1"/>
  <c r="AF162" i="134"/>
  <c r="AH162" i="134" s="1"/>
  <c r="AJ799" i="134"/>
  <c r="AF799" i="134"/>
  <c r="AH799" i="134" s="1"/>
  <c r="AE799" i="134"/>
  <c r="AG799" i="134" s="1"/>
  <c r="AI799" i="134" s="1"/>
  <c r="AJ25" i="134"/>
  <c r="AE25" i="134"/>
  <c r="AG25" i="134" s="1"/>
  <c r="AI25" i="134" s="1"/>
  <c r="AF25" i="134"/>
  <c r="AH25" i="134" s="1"/>
  <c r="AJ809" i="134"/>
  <c r="AE809" i="134"/>
  <c r="AG809" i="134" s="1"/>
  <c r="AI809" i="134" s="1"/>
  <c r="AF809" i="134"/>
  <c r="AH809" i="134" s="1"/>
  <c r="AJ530" i="134"/>
  <c r="AF530" i="134"/>
  <c r="AH530" i="134" s="1"/>
  <c r="AE530" i="134"/>
  <c r="AG530" i="134" s="1"/>
  <c r="AI530" i="134" s="1"/>
  <c r="AJ772" i="134"/>
  <c r="AF772" i="134"/>
  <c r="AH772" i="134" s="1"/>
  <c r="AE772" i="134"/>
  <c r="AG772" i="134" s="1"/>
  <c r="AI772" i="134" s="1"/>
  <c r="AJ774" i="134"/>
  <c r="AF774" i="134"/>
  <c r="AH774" i="134" s="1"/>
  <c r="AE774" i="134"/>
  <c r="AG774" i="134" s="1"/>
  <c r="AI774" i="134" s="1"/>
  <c r="AJ245" i="134"/>
  <c r="AE245" i="134"/>
  <c r="AG245" i="134" s="1"/>
  <c r="AI245" i="134" s="1"/>
  <c r="AF245" i="134"/>
  <c r="AH245" i="134" s="1"/>
  <c r="AJ863" i="134"/>
  <c r="AE863" i="134"/>
  <c r="AG863" i="134" s="1"/>
  <c r="AI863" i="134" s="1"/>
  <c r="AF863" i="134"/>
  <c r="AH863" i="134" s="1"/>
  <c r="AJ816" i="134"/>
  <c r="AF816" i="134"/>
  <c r="AH816" i="134" s="1"/>
  <c r="AE816" i="134"/>
  <c r="AG816" i="134" s="1"/>
  <c r="AI816" i="134" s="1"/>
  <c r="AJ190" i="134"/>
  <c r="AF190" i="134"/>
  <c r="AH190" i="134" s="1"/>
  <c r="AE190" i="134"/>
  <c r="AG190" i="134" s="1"/>
  <c r="AI190" i="134" s="1"/>
  <c r="AJ459" i="134"/>
  <c r="AE459" i="134"/>
  <c r="AG459" i="134" s="1"/>
  <c r="AI459" i="134" s="1"/>
  <c r="AF459" i="134"/>
  <c r="AH459" i="134" s="1"/>
  <c r="AJ123" i="134"/>
  <c r="AE123" i="134"/>
  <c r="AG123" i="134" s="1"/>
  <c r="AI123" i="134" s="1"/>
  <c r="AF123" i="134"/>
  <c r="AH123" i="134" s="1"/>
  <c r="AJ432" i="134"/>
  <c r="AF432" i="134"/>
  <c r="AH432" i="134" s="1"/>
  <c r="AE432" i="134"/>
  <c r="AG432" i="134" s="1"/>
  <c r="AI432" i="134" s="1"/>
  <c r="AJ93" i="134"/>
  <c r="AF93" i="134"/>
  <c r="AH93" i="134" s="1"/>
  <c r="AE93" i="134"/>
  <c r="AG93" i="134" s="1"/>
  <c r="AI93" i="134" s="1"/>
  <c r="AJ696" i="134"/>
  <c r="AE696" i="134"/>
  <c r="AG696" i="134" s="1"/>
  <c r="AI696" i="134" s="1"/>
  <c r="AF696" i="134"/>
  <c r="AH696" i="134" s="1"/>
  <c r="AJ63" i="134"/>
  <c r="AF63" i="134"/>
  <c r="AH63" i="134" s="1"/>
  <c r="AE63" i="134"/>
  <c r="AG63" i="134" s="1"/>
  <c r="AI63" i="134" s="1"/>
  <c r="AJ20" i="134"/>
  <c r="AE20" i="134"/>
  <c r="AG20" i="134" s="1"/>
  <c r="AI20" i="134" s="1"/>
  <c r="AF20" i="134"/>
  <c r="AH20" i="134" s="1"/>
  <c r="AJ67" i="134"/>
  <c r="AE67" i="134"/>
  <c r="AG67" i="134" s="1"/>
  <c r="AI67" i="134" s="1"/>
  <c r="AF67" i="134"/>
  <c r="AH67" i="134" s="1"/>
  <c r="AJ454" i="134"/>
  <c r="AF454" i="134"/>
  <c r="AH454" i="134" s="1"/>
  <c r="AE454" i="134"/>
  <c r="AG454" i="134" s="1"/>
  <c r="AI454" i="134" s="1"/>
  <c r="AJ669" i="134"/>
  <c r="AE669" i="134"/>
  <c r="AG669" i="134" s="1"/>
  <c r="AI669" i="134" s="1"/>
  <c r="AF669" i="134"/>
  <c r="AH669" i="134" s="1"/>
  <c r="AJ119" i="134"/>
  <c r="AE119" i="134"/>
  <c r="AG119" i="134" s="1"/>
  <c r="AI119" i="134" s="1"/>
  <c r="AF119" i="134"/>
  <c r="AH119" i="134" s="1"/>
  <c r="AJ820" i="134"/>
  <c r="AE820" i="134"/>
  <c r="AG820" i="134" s="1"/>
  <c r="AI820" i="134" s="1"/>
  <c r="AF820" i="134"/>
  <c r="AH820" i="134" s="1"/>
  <c r="AJ693" i="134"/>
  <c r="AE693" i="134"/>
  <c r="AG693" i="134" s="1"/>
  <c r="AI693" i="134" s="1"/>
  <c r="AF693" i="134"/>
  <c r="AH693" i="134" s="1"/>
  <c r="AJ873" i="134"/>
  <c r="AF873" i="134"/>
  <c r="AH873" i="134" s="1"/>
  <c r="AE873" i="134"/>
  <c r="AG873" i="134" s="1"/>
  <c r="AI873" i="134" s="1"/>
  <c r="AJ326" i="134"/>
  <c r="AE326" i="134"/>
  <c r="AG326" i="134" s="1"/>
  <c r="AI326" i="134" s="1"/>
  <c r="AF326" i="134"/>
  <c r="AH326" i="134" s="1"/>
  <c r="AJ377" i="134"/>
  <c r="AE377" i="134"/>
  <c r="AG377" i="134" s="1"/>
  <c r="AI377" i="134" s="1"/>
  <c r="AF377" i="134"/>
  <c r="AH377" i="134" s="1"/>
  <c r="AJ771" i="134"/>
  <c r="AF771" i="134"/>
  <c r="AH771" i="134" s="1"/>
  <c r="AE771" i="134"/>
  <c r="AG771" i="134" s="1"/>
  <c r="AI771" i="134" s="1"/>
  <c r="AJ197" i="134"/>
  <c r="AE197" i="134"/>
  <c r="AG197" i="134" s="1"/>
  <c r="AI197" i="134" s="1"/>
  <c r="AF197" i="134"/>
  <c r="AH197" i="134" s="1"/>
  <c r="AJ233" i="134"/>
  <c r="AF233" i="134"/>
  <c r="AH233" i="134" s="1"/>
  <c r="AE233" i="134"/>
  <c r="AG233" i="134" s="1"/>
  <c r="AI233" i="134" s="1"/>
  <c r="AJ479" i="134"/>
  <c r="AF479" i="134"/>
  <c r="AH479" i="134" s="1"/>
  <c r="AE479" i="134"/>
  <c r="AG479" i="134" s="1"/>
  <c r="AI479" i="134" s="1"/>
  <c r="AJ821" i="134"/>
  <c r="AE821" i="134"/>
  <c r="AG821" i="134" s="1"/>
  <c r="AI821" i="134" s="1"/>
  <c r="AF821" i="134"/>
  <c r="AH821" i="134" s="1"/>
  <c r="AJ135" i="134"/>
  <c r="AE135" i="134"/>
  <c r="AG135" i="134" s="1"/>
  <c r="AI135" i="134" s="1"/>
  <c r="AF135" i="134"/>
  <c r="AH135" i="134" s="1"/>
  <c r="AJ212" i="134"/>
  <c r="AF212" i="134"/>
  <c r="AH212" i="134" s="1"/>
  <c r="AE212" i="134"/>
  <c r="AG212" i="134" s="1"/>
  <c r="AI212" i="134" s="1"/>
  <c r="AJ1000" i="134"/>
  <c r="AF1000" i="134"/>
  <c r="AH1000" i="134" s="1"/>
  <c r="AE1000" i="134"/>
  <c r="AG1000" i="134" s="1"/>
  <c r="AI1000" i="134" s="1"/>
  <c r="AJ87" i="134"/>
  <c r="AE87" i="134"/>
  <c r="AG87" i="134" s="1"/>
  <c r="AI87" i="134" s="1"/>
  <c r="AF87" i="134"/>
  <c r="AH87" i="134" s="1"/>
  <c r="AJ757" i="134"/>
  <c r="AE757" i="134"/>
  <c r="AG757" i="134" s="1"/>
  <c r="AI757" i="134" s="1"/>
  <c r="AF757" i="134"/>
  <c r="AH757" i="134" s="1"/>
  <c r="AJ934" i="134"/>
  <c r="AE934" i="134"/>
  <c r="AG934" i="134" s="1"/>
  <c r="AI934" i="134" s="1"/>
  <c r="AF934" i="134"/>
  <c r="AH934" i="134" s="1"/>
  <c r="AJ157" i="134"/>
  <c r="AE157" i="134"/>
  <c r="AG157" i="134" s="1"/>
  <c r="AI157" i="134" s="1"/>
  <c r="AF157" i="134"/>
  <c r="AH157" i="134" s="1"/>
  <c r="AJ998" i="134"/>
  <c r="AE998" i="134"/>
  <c r="AG998" i="134" s="1"/>
  <c r="AI998" i="134" s="1"/>
  <c r="AF998" i="134"/>
  <c r="AH998" i="134" s="1"/>
  <c r="AJ675" i="134"/>
  <c r="AF675" i="134"/>
  <c r="AH675" i="134" s="1"/>
  <c r="AE675" i="134"/>
  <c r="AG675" i="134" s="1"/>
  <c r="AI675" i="134" s="1"/>
  <c r="AJ66" i="134"/>
  <c r="AF66" i="134"/>
  <c r="AH66" i="134" s="1"/>
  <c r="AE66" i="134"/>
  <c r="AG66" i="134" s="1"/>
  <c r="AI66" i="134" s="1"/>
  <c r="AJ572" i="134"/>
  <c r="AF572" i="134"/>
  <c r="AH572" i="134" s="1"/>
  <c r="AE572" i="134"/>
  <c r="AG572" i="134" s="1"/>
  <c r="AI572" i="134" s="1"/>
  <c r="AJ564" i="134"/>
  <c r="AF564" i="134"/>
  <c r="AH564" i="134" s="1"/>
  <c r="AE564" i="134"/>
  <c r="AG564" i="134" s="1"/>
  <c r="AI564" i="134" s="1"/>
  <c r="AJ599" i="134"/>
  <c r="AE599" i="134"/>
  <c r="AG599" i="134" s="1"/>
  <c r="AI599" i="134" s="1"/>
  <c r="AF599" i="134"/>
  <c r="AH599" i="134" s="1"/>
  <c r="AJ336" i="134"/>
  <c r="AE336" i="134"/>
  <c r="AG336" i="134" s="1"/>
  <c r="AI336" i="134" s="1"/>
  <c r="AF336" i="134"/>
  <c r="AH336" i="134" s="1"/>
  <c r="AJ265" i="134"/>
  <c r="AE265" i="134"/>
  <c r="AG265" i="134" s="1"/>
  <c r="AI265" i="134" s="1"/>
  <c r="AF265" i="134"/>
  <c r="AH265" i="134" s="1"/>
  <c r="AJ228" i="134"/>
  <c r="AF228" i="134"/>
  <c r="AH228" i="134" s="1"/>
  <c r="AE228" i="134"/>
  <c r="AG228" i="134" s="1"/>
  <c r="AI228" i="134" s="1"/>
  <c r="AJ70" i="134"/>
  <c r="AF70" i="134"/>
  <c r="AH70" i="134" s="1"/>
  <c r="AE70" i="134"/>
  <c r="AG70" i="134" s="1"/>
  <c r="AI70" i="134" s="1"/>
  <c r="AJ153" i="134"/>
  <c r="AE153" i="134"/>
  <c r="AG153" i="134" s="1"/>
  <c r="AI153" i="134" s="1"/>
  <c r="AF153" i="134"/>
  <c r="AH153" i="134" s="1"/>
  <c r="AJ206" i="134"/>
  <c r="AF206" i="134"/>
  <c r="AH206" i="134" s="1"/>
  <c r="AE206" i="134"/>
  <c r="AG206" i="134" s="1"/>
  <c r="AI206" i="134" s="1"/>
  <c r="AJ915" i="134"/>
  <c r="AE915" i="134"/>
  <c r="AG915" i="134" s="1"/>
  <c r="AI915" i="134" s="1"/>
  <c r="AF915" i="134"/>
  <c r="AH915" i="134" s="1"/>
  <c r="AJ114" i="134"/>
  <c r="AF114" i="134"/>
  <c r="AH114" i="134" s="1"/>
  <c r="AE114" i="134"/>
  <c r="AG114" i="134" s="1"/>
  <c r="AI114" i="134" s="1"/>
  <c r="AJ919" i="134"/>
  <c r="AE919" i="134"/>
  <c r="AG919" i="134" s="1"/>
  <c r="AI919" i="134" s="1"/>
  <c r="AF919" i="134"/>
  <c r="AH919" i="134" s="1"/>
  <c r="AJ932" i="134"/>
  <c r="AE932" i="134"/>
  <c r="AG932" i="134" s="1"/>
  <c r="AI932" i="134" s="1"/>
  <c r="AF932" i="134"/>
  <c r="AH932" i="134" s="1"/>
  <c r="AJ253" i="134"/>
  <c r="AF253" i="134"/>
  <c r="AH253" i="134" s="1"/>
  <c r="AE253" i="134"/>
  <c r="AG253" i="134" s="1"/>
  <c r="AI253" i="134" s="1"/>
  <c r="AJ399" i="134"/>
  <c r="AE399" i="134"/>
  <c r="AG399" i="134" s="1"/>
  <c r="AI399" i="134" s="1"/>
  <c r="AF399" i="134"/>
  <c r="AH399" i="134" s="1"/>
  <c r="AJ267" i="134"/>
  <c r="AE267" i="134"/>
  <c r="AG267" i="134" s="1"/>
  <c r="AI267" i="134" s="1"/>
  <c r="AF267" i="134"/>
  <c r="AH267" i="134" s="1"/>
  <c r="AJ857" i="134"/>
  <c r="AF857" i="134"/>
  <c r="AH857" i="134" s="1"/>
  <c r="AE857" i="134"/>
  <c r="AG857" i="134" s="1"/>
  <c r="AI857" i="134" s="1"/>
  <c r="AJ803" i="134"/>
  <c r="AE803" i="134"/>
  <c r="AG803" i="134" s="1"/>
  <c r="AI803" i="134" s="1"/>
  <c r="AF803" i="134"/>
  <c r="AH803" i="134" s="1"/>
  <c r="AJ282" i="134"/>
  <c r="AF282" i="134"/>
  <c r="AH282" i="134" s="1"/>
  <c r="AE282" i="134"/>
  <c r="AG282" i="134" s="1"/>
  <c r="AI282" i="134" s="1"/>
  <c r="AJ244" i="134"/>
  <c r="AE244" i="134"/>
  <c r="AG244" i="134" s="1"/>
  <c r="AI244" i="134" s="1"/>
  <c r="AF244" i="134"/>
  <c r="AH244" i="134" s="1"/>
  <c r="AJ199" i="134"/>
  <c r="AF199" i="134"/>
  <c r="AH199" i="134" s="1"/>
  <c r="AE199" i="134"/>
  <c r="AG199" i="134" s="1"/>
  <c r="AI199" i="134" s="1"/>
  <c r="AJ132" i="134"/>
  <c r="AF132" i="134"/>
  <c r="AH132" i="134" s="1"/>
  <c r="AE132" i="134"/>
  <c r="AG132" i="134" s="1"/>
  <c r="AI132" i="134" s="1"/>
  <c r="AJ644" i="134"/>
  <c r="AF644" i="134"/>
  <c r="AH644" i="134" s="1"/>
  <c r="AE644" i="134"/>
  <c r="AG644" i="134" s="1"/>
  <c r="AI644" i="134" s="1"/>
  <c r="AJ956" i="134"/>
  <c r="AF956" i="134"/>
  <c r="AH956" i="134" s="1"/>
  <c r="AE956" i="134"/>
  <c r="AG956" i="134" s="1"/>
  <c r="AI956" i="134" s="1"/>
  <c r="AJ515" i="134"/>
  <c r="AE515" i="134"/>
  <c r="AG515" i="134" s="1"/>
  <c r="AI515" i="134" s="1"/>
  <c r="AF515" i="134"/>
  <c r="AH515" i="134" s="1"/>
  <c r="AJ289" i="134"/>
  <c r="AE289" i="134"/>
  <c r="AG289" i="134" s="1"/>
  <c r="AI289" i="134" s="1"/>
  <c r="AF289" i="134"/>
  <c r="AH289" i="134" s="1"/>
  <c r="AJ681" i="134"/>
  <c r="AE681" i="134"/>
  <c r="AG681" i="134" s="1"/>
  <c r="AI681" i="134" s="1"/>
  <c r="AF681" i="134"/>
  <c r="AH681" i="134" s="1"/>
  <c r="AJ84" i="134"/>
  <c r="AE84" i="134"/>
  <c r="AG84" i="134" s="1"/>
  <c r="AI84" i="134" s="1"/>
  <c r="AF84" i="134"/>
  <c r="AH84" i="134" s="1"/>
  <c r="AJ324" i="134"/>
  <c r="AE324" i="134"/>
  <c r="AG324" i="134" s="1"/>
  <c r="AI324" i="134" s="1"/>
  <c r="AF324" i="134"/>
  <c r="AH324" i="134" s="1"/>
  <c r="AJ139" i="134"/>
  <c r="AF139" i="134"/>
  <c r="AH139" i="134" s="1"/>
  <c r="AE139" i="134"/>
  <c r="AG139" i="134" s="1"/>
  <c r="AI139" i="134" s="1"/>
  <c r="AJ506" i="134"/>
  <c r="AE506" i="134"/>
  <c r="AG506" i="134" s="1"/>
  <c r="AI506" i="134" s="1"/>
  <c r="AF506" i="134"/>
  <c r="AH506" i="134" s="1"/>
  <c r="AJ911" i="134"/>
  <c r="AE911" i="134"/>
  <c r="AG911" i="134" s="1"/>
  <c r="AI911" i="134" s="1"/>
  <c r="AF911" i="134"/>
  <c r="AH911" i="134" s="1"/>
  <c r="AJ216" i="134"/>
  <c r="AE216" i="134"/>
  <c r="AG216" i="134" s="1"/>
  <c r="AI216" i="134" s="1"/>
  <c r="AF216" i="134"/>
  <c r="AH216" i="134" s="1"/>
  <c r="AJ254" i="134"/>
  <c r="AE254" i="134"/>
  <c r="AG254" i="134" s="1"/>
  <c r="AI254" i="134" s="1"/>
  <c r="AF254" i="134"/>
  <c r="AH254" i="134" s="1"/>
  <c r="AJ378" i="134"/>
  <c r="AF378" i="134"/>
  <c r="AH378" i="134" s="1"/>
  <c r="AE378" i="134"/>
  <c r="AG378" i="134" s="1"/>
  <c r="AI378" i="134" s="1"/>
  <c r="AJ904" i="134"/>
  <c r="AE904" i="134"/>
  <c r="AG904" i="134" s="1"/>
  <c r="AI904" i="134" s="1"/>
  <c r="AF904" i="134"/>
  <c r="AH904" i="134" s="1"/>
  <c r="AJ74" i="134"/>
  <c r="AE74" i="134"/>
  <c r="AG74" i="134" s="1"/>
  <c r="AI74" i="134" s="1"/>
  <c r="AF74" i="134"/>
  <c r="AH74" i="134" s="1"/>
  <c r="AJ811" i="134"/>
  <c r="AF811" i="134"/>
  <c r="AH811" i="134" s="1"/>
  <c r="AE811" i="134"/>
  <c r="AG811" i="134" s="1"/>
  <c r="AI811" i="134" s="1"/>
  <c r="AJ636" i="134"/>
  <c r="AE636" i="134"/>
  <c r="AG636" i="134" s="1"/>
  <c r="AI636" i="134" s="1"/>
  <c r="AF636" i="134"/>
  <c r="AH636" i="134" s="1"/>
  <c r="AJ297" i="134"/>
  <c r="AE297" i="134"/>
  <c r="AG297" i="134" s="1"/>
  <c r="AI297" i="134" s="1"/>
  <c r="AF297" i="134"/>
  <c r="AH297" i="134" s="1"/>
  <c r="AJ749" i="134"/>
  <c r="AF749" i="134"/>
  <c r="AH749" i="134" s="1"/>
  <c r="AE749" i="134"/>
  <c r="AG749" i="134" s="1"/>
  <c r="AI749" i="134" s="1"/>
  <c r="AJ327" i="134"/>
  <c r="AE327" i="134"/>
  <c r="AG327" i="134" s="1"/>
  <c r="AI327" i="134" s="1"/>
  <c r="AF327" i="134"/>
  <c r="AH327" i="134" s="1"/>
  <c r="AJ299" i="134"/>
  <c r="AE299" i="134"/>
  <c r="AG299" i="134" s="1"/>
  <c r="AI299" i="134" s="1"/>
  <c r="AF299" i="134"/>
  <c r="AH299" i="134" s="1"/>
  <c r="AJ278" i="134"/>
  <c r="AE278" i="134"/>
  <c r="AG278" i="134" s="1"/>
  <c r="AI278" i="134" s="1"/>
  <c r="AF278" i="134"/>
  <c r="AH278" i="134" s="1"/>
  <c r="AJ329" i="134"/>
  <c r="AE329" i="134"/>
  <c r="AG329" i="134" s="1"/>
  <c r="AI329" i="134" s="1"/>
  <c r="AF329" i="134"/>
  <c r="AH329" i="134" s="1"/>
  <c r="AJ546" i="134"/>
  <c r="AE546" i="134"/>
  <c r="AG546" i="134" s="1"/>
  <c r="AI546" i="134" s="1"/>
  <c r="AF546" i="134"/>
  <c r="AH546" i="134" s="1"/>
  <c r="AJ639" i="134"/>
  <c r="AF639" i="134"/>
  <c r="AH639" i="134" s="1"/>
  <c r="AE639" i="134"/>
  <c r="AG639" i="134" s="1"/>
  <c r="AI639" i="134" s="1"/>
  <c r="AJ184" i="134"/>
  <c r="AE184" i="134"/>
  <c r="AG184" i="134" s="1"/>
  <c r="AI184" i="134" s="1"/>
  <c r="AF184" i="134"/>
  <c r="AH184" i="134" s="1"/>
  <c r="AJ602" i="134"/>
  <c r="AE602" i="134"/>
  <c r="AG602" i="134" s="1"/>
  <c r="AI602" i="134" s="1"/>
  <c r="AF602" i="134"/>
  <c r="AH602" i="134" s="1"/>
  <c r="AJ60" i="134"/>
  <c r="AF60" i="134"/>
  <c r="AH60" i="134" s="1"/>
  <c r="AE60" i="134"/>
  <c r="AG60" i="134" s="1"/>
  <c r="AI60" i="134" s="1"/>
  <c r="AJ703" i="134"/>
  <c r="AE703" i="134"/>
  <c r="AG703" i="134" s="1"/>
  <c r="AI703" i="134" s="1"/>
  <c r="AF703" i="134"/>
  <c r="AH703" i="134" s="1"/>
  <c r="AJ676" i="134"/>
  <c r="AE676" i="134"/>
  <c r="AG676" i="134" s="1"/>
  <c r="AI676" i="134" s="1"/>
  <c r="AF676" i="134"/>
  <c r="AH676" i="134" s="1"/>
  <c r="AJ685" i="134"/>
  <c r="AF685" i="134"/>
  <c r="AH685" i="134" s="1"/>
  <c r="AE685" i="134"/>
  <c r="AG685" i="134" s="1"/>
  <c r="AI685" i="134" s="1"/>
  <c r="AJ196" i="134"/>
  <c r="AE196" i="134"/>
  <c r="AG196" i="134" s="1"/>
  <c r="AI196" i="134" s="1"/>
  <c r="AF196" i="134"/>
  <c r="AH196" i="134" s="1"/>
  <c r="AJ198" i="134"/>
  <c r="AE198" i="134"/>
  <c r="AG198" i="134" s="1"/>
  <c r="AI198" i="134" s="1"/>
  <c r="AF198" i="134"/>
  <c r="AH198" i="134" s="1"/>
  <c r="AJ1003" i="134"/>
  <c r="AF1003" i="134"/>
  <c r="AH1003" i="134" s="1"/>
  <c r="AE1003" i="134"/>
  <c r="AG1003" i="134" s="1"/>
  <c r="AI1003" i="134" s="1"/>
  <c r="AJ775" i="134"/>
  <c r="AF775" i="134"/>
  <c r="AH775" i="134" s="1"/>
  <c r="AE775" i="134"/>
  <c r="AG775" i="134" s="1"/>
  <c r="AI775" i="134" s="1"/>
  <c r="AJ975" i="134"/>
  <c r="AF975" i="134"/>
  <c r="AH975" i="134" s="1"/>
  <c r="AE975" i="134"/>
  <c r="AG975" i="134" s="1"/>
  <c r="AI975" i="134" s="1"/>
  <c r="AJ943" i="134"/>
  <c r="AF943" i="134"/>
  <c r="AH943" i="134" s="1"/>
  <c r="AE943" i="134"/>
  <c r="AG943" i="134" s="1"/>
  <c r="AI943" i="134" s="1"/>
  <c r="AJ914" i="134"/>
  <c r="AE914" i="134"/>
  <c r="AG914" i="134" s="1"/>
  <c r="AI914" i="134" s="1"/>
  <c r="AF914" i="134"/>
  <c r="AH914" i="134" s="1"/>
  <c r="AJ815" i="134"/>
  <c r="AF815" i="134"/>
  <c r="AH815" i="134" s="1"/>
  <c r="AE815" i="134"/>
  <c r="AG815" i="134" s="1"/>
  <c r="AI815" i="134" s="1"/>
  <c r="AJ910" i="134"/>
  <c r="AE910" i="134"/>
  <c r="AG910" i="134" s="1"/>
  <c r="AI910" i="134" s="1"/>
  <c r="AF910" i="134"/>
  <c r="AH910" i="134" s="1"/>
  <c r="AJ895" i="134"/>
  <c r="AF895" i="134"/>
  <c r="AH895" i="134" s="1"/>
  <c r="AE895" i="134"/>
  <c r="AG895" i="134" s="1"/>
  <c r="AI895" i="134" s="1"/>
  <c r="AJ368" i="134"/>
  <c r="AF368" i="134"/>
  <c r="AH368" i="134" s="1"/>
  <c r="AE368" i="134"/>
  <c r="AG368" i="134" s="1"/>
  <c r="AI368" i="134" s="1"/>
  <c r="AJ480" i="134"/>
  <c r="AF480" i="134"/>
  <c r="AH480" i="134" s="1"/>
  <c r="AE480" i="134"/>
  <c r="AG480" i="134" s="1"/>
  <c r="AI480" i="134" s="1"/>
  <c r="AJ935" i="134"/>
  <c r="AE935" i="134"/>
  <c r="AG935" i="134" s="1"/>
  <c r="AI935" i="134" s="1"/>
  <c r="AF935" i="134"/>
  <c r="AH935" i="134" s="1"/>
  <c r="AJ950" i="134"/>
  <c r="AF950" i="134"/>
  <c r="AH950" i="134" s="1"/>
  <c r="AE950" i="134"/>
  <c r="AG950" i="134" s="1"/>
  <c r="AI950" i="134" s="1"/>
  <c r="AJ735" i="134"/>
  <c r="AE735" i="134"/>
  <c r="AG735" i="134" s="1"/>
  <c r="AI735" i="134" s="1"/>
  <c r="AF735" i="134"/>
  <c r="AH735" i="134" s="1"/>
  <c r="AJ147" i="134"/>
  <c r="AE147" i="134"/>
  <c r="AG147" i="134" s="1"/>
  <c r="AI147" i="134" s="1"/>
  <c r="AF147" i="134"/>
  <c r="AH147" i="134" s="1"/>
  <c r="AJ896" i="134"/>
  <c r="AE896" i="134"/>
  <c r="AG896" i="134" s="1"/>
  <c r="AI896" i="134" s="1"/>
  <c r="AF896" i="134"/>
  <c r="AH896" i="134" s="1"/>
  <c r="AJ488" i="134"/>
  <c r="AE488" i="134"/>
  <c r="AG488" i="134" s="1"/>
  <c r="AI488" i="134" s="1"/>
  <c r="AF488" i="134"/>
  <c r="AH488" i="134" s="1"/>
  <c r="AJ603" i="134"/>
  <c r="AF603" i="134"/>
  <c r="AH603" i="134" s="1"/>
  <c r="AE603" i="134"/>
  <c r="AG603" i="134" s="1"/>
  <c r="AI603" i="134" s="1"/>
  <c r="AJ204" i="134"/>
  <c r="AE204" i="134"/>
  <c r="AG204" i="134" s="1"/>
  <c r="AI204" i="134" s="1"/>
  <c r="AF204" i="134"/>
  <c r="AH204" i="134" s="1"/>
  <c r="AJ657" i="134"/>
  <c r="AE657" i="134"/>
  <c r="AG657" i="134" s="1"/>
  <c r="AI657" i="134" s="1"/>
  <c r="AF657" i="134"/>
  <c r="AH657" i="134" s="1"/>
  <c r="AJ104" i="134"/>
  <c r="AF104" i="134"/>
  <c r="AH104" i="134" s="1"/>
  <c r="AE104" i="134"/>
  <c r="AG104" i="134" s="1"/>
  <c r="AI104" i="134" s="1"/>
  <c r="AJ21" i="134"/>
  <c r="AF21" i="134"/>
  <c r="AH21" i="134" s="1"/>
  <c r="AE21" i="134"/>
  <c r="AG21" i="134" s="1"/>
  <c r="AI21" i="134" s="1"/>
  <c r="AJ540" i="134"/>
  <c r="AF540" i="134"/>
  <c r="AH540" i="134" s="1"/>
  <c r="AE540" i="134"/>
  <c r="AG540" i="134" s="1"/>
  <c r="AI540" i="134" s="1"/>
  <c r="AJ359" i="134"/>
  <c r="AE359" i="134"/>
  <c r="AG359" i="134" s="1"/>
  <c r="AI359" i="134" s="1"/>
  <c r="AF359" i="134"/>
  <c r="AH359" i="134" s="1"/>
  <c r="AJ830" i="134"/>
  <c r="AF830" i="134"/>
  <c r="AH830" i="134" s="1"/>
  <c r="AE830" i="134"/>
  <c r="AG830" i="134" s="1"/>
  <c r="AI830" i="134" s="1"/>
  <c r="AJ716" i="134"/>
  <c r="AF716" i="134"/>
  <c r="AH716" i="134" s="1"/>
  <c r="AE716" i="134"/>
  <c r="AG716" i="134" s="1"/>
  <c r="AI716" i="134" s="1"/>
  <c r="AJ438" i="134"/>
  <c r="AF438" i="134"/>
  <c r="AH438" i="134" s="1"/>
  <c r="AE438" i="134"/>
  <c r="AG438" i="134" s="1"/>
  <c r="AI438" i="134" s="1"/>
  <c r="AJ700" i="134"/>
  <c r="AE700" i="134"/>
  <c r="AG700" i="134" s="1"/>
  <c r="AI700" i="134" s="1"/>
  <c r="AF700" i="134"/>
  <c r="AH700" i="134" s="1"/>
  <c r="AJ726" i="134"/>
  <c r="AF726" i="134"/>
  <c r="AH726" i="134" s="1"/>
  <c r="AE726" i="134"/>
  <c r="AG726" i="134" s="1"/>
  <c r="AI726" i="134" s="1"/>
  <c r="AJ608" i="134"/>
  <c r="AF608" i="134"/>
  <c r="AH608" i="134" s="1"/>
  <c r="AE608" i="134"/>
  <c r="AG608" i="134" s="1"/>
  <c r="AI608" i="134" s="1"/>
  <c r="AJ549" i="134"/>
  <c r="AE549" i="134"/>
  <c r="AG549" i="134" s="1"/>
  <c r="AI549" i="134" s="1"/>
  <c r="AF549" i="134"/>
  <c r="AH549" i="134" s="1"/>
  <c r="AJ238" i="134"/>
  <c r="AF238" i="134"/>
  <c r="AH238" i="134" s="1"/>
  <c r="AE238" i="134"/>
  <c r="AG238" i="134" s="1"/>
  <c r="AI238" i="134" s="1"/>
  <c r="AJ790" i="134"/>
  <c r="AE790" i="134"/>
  <c r="AG790" i="134" s="1"/>
  <c r="AI790" i="134" s="1"/>
  <c r="AF790" i="134"/>
  <c r="AH790" i="134" s="1"/>
  <c r="AJ187" i="134"/>
  <c r="AE187" i="134"/>
  <c r="AG187" i="134" s="1"/>
  <c r="AI187" i="134" s="1"/>
  <c r="AF187" i="134"/>
  <c r="AH187" i="134" s="1"/>
  <c r="AJ1005" i="134"/>
  <c r="AF1005" i="134"/>
  <c r="AH1005" i="134" s="1"/>
  <c r="AE1005" i="134"/>
  <c r="AG1005" i="134" s="1"/>
  <c r="AI1005" i="134" s="1"/>
  <c r="AJ370" i="134"/>
  <c r="AF370" i="134"/>
  <c r="AH370" i="134" s="1"/>
  <c r="AE370" i="134"/>
  <c r="AG370" i="134" s="1"/>
  <c r="AI370" i="134" s="1"/>
  <c r="AJ958" i="134"/>
  <c r="AF958" i="134"/>
  <c r="AH958" i="134" s="1"/>
  <c r="AE958" i="134"/>
  <c r="AG958" i="134" s="1"/>
  <c r="AI958" i="134" s="1"/>
  <c r="AJ133" i="134"/>
  <c r="AE133" i="134"/>
  <c r="AG133" i="134" s="1"/>
  <c r="AI133" i="134" s="1"/>
  <c r="AF133" i="134"/>
  <c r="AH133" i="134" s="1"/>
  <c r="AJ951" i="134"/>
  <c r="AE951" i="134"/>
  <c r="AG951" i="134" s="1"/>
  <c r="AI951" i="134" s="1"/>
  <c r="AF951" i="134"/>
  <c r="AH951" i="134" s="1"/>
  <c r="AJ786" i="134"/>
  <c r="AF786" i="134"/>
  <c r="AH786" i="134" s="1"/>
  <c r="AE786" i="134"/>
  <c r="AG786" i="134" s="1"/>
  <c r="AI786" i="134" s="1"/>
  <c r="AJ553" i="134"/>
  <c r="AE553" i="134"/>
  <c r="AG553" i="134" s="1"/>
  <c r="AI553" i="134" s="1"/>
  <c r="AF553" i="134"/>
  <c r="AH553" i="134" s="1"/>
  <c r="AJ691" i="134"/>
  <c r="AF691" i="134"/>
  <c r="AH691" i="134" s="1"/>
  <c r="AE691" i="134"/>
  <c r="AG691" i="134" s="1"/>
  <c r="AI691" i="134" s="1"/>
  <c r="AJ319" i="134"/>
  <c r="AF319" i="134"/>
  <c r="AH319" i="134" s="1"/>
  <c r="AE319" i="134"/>
  <c r="AG319" i="134" s="1"/>
  <c r="AI319" i="134" s="1"/>
  <c r="AJ841" i="134"/>
  <c r="AE841" i="134"/>
  <c r="AG841" i="134" s="1"/>
  <c r="AI841" i="134" s="1"/>
  <c r="AF841" i="134"/>
  <c r="AH841" i="134" s="1"/>
  <c r="AJ148" i="134"/>
  <c r="AF148" i="134"/>
  <c r="AH148" i="134" s="1"/>
  <c r="AE148" i="134"/>
  <c r="AG148" i="134" s="1"/>
  <c r="AI148" i="134" s="1"/>
  <c r="AJ335" i="134"/>
  <c r="AF335" i="134"/>
  <c r="AH335" i="134" s="1"/>
  <c r="AE335" i="134"/>
  <c r="AG335" i="134" s="1"/>
  <c r="AI335" i="134" s="1"/>
  <c r="AJ287" i="134"/>
  <c r="AE287" i="134"/>
  <c r="AG287" i="134" s="1"/>
  <c r="AI287" i="134" s="1"/>
  <c r="AF287" i="134"/>
  <c r="AH287" i="134" s="1"/>
  <c r="AJ99" i="134"/>
  <c r="AF99" i="134"/>
  <c r="AH99" i="134" s="1"/>
  <c r="AE99" i="134"/>
  <c r="AG99" i="134" s="1"/>
  <c r="AI99" i="134" s="1"/>
  <c r="AJ185" i="134"/>
  <c r="AF185" i="134"/>
  <c r="AH185" i="134" s="1"/>
  <c r="AE185" i="134"/>
  <c r="AG185" i="134" s="1"/>
  <c r="AI185" i="134" s="1"/>
  <c r="AJ567" i="134"/>
  <c r="AE567" i="134"/>
  <c r="AG567" i="134" s="1"/>
  <c r="AI567" i="134" s="1"/>
  <c r="AF567" i="134"/>
  <c r="AH567" i="134" s="1"/>
  <c r="AJ131" i="134"/>
  <c r="AF131" i="134"/>
  <c r="AH131" i="134" s="1"/>
  <c r="AE131" i="134"/>
  <c r="AG131" i="134" s="1"/>
  <c r="AI131" i="134" s="1"/>
  <c r="AJ683" i="134"/>
  <c r="AF683" i="134"/>
  <c r="AH683" i="134" s="1"/>
  <c r="AE683" i="134"/>
  <c r="AG683" i="134" s="1"/>
  <c r="AI683" i="134" s="1"/>
  <c r="AJ360" i="134"/>
  <c r="AE360" i="134"/>
  <c r="AG360" i="134" s="1"/>
  <c r="AI360" i="134" s="1"/>
  <c r="AF360" i="134"/>
  <c r="AH360" i="134" s="1"/>
  <c r="AJ986" i="134"/>
  <c r="AE986" i="134"/>
  <c r="AG986" i="134" s="1"/>
  <c r="AI986" i="134" s="1"/>
  <c r="AF986" i="134"/>
  <c r="AH986" i="134" s="1"/>
  <c r="AJ601" i="134"/>
  <c r="AE601" i="134"/>
  <c r="AG601" i="134" s="1"/>
  <c r="AI601" i="134" s="1"/>
  <c r="AF601" i="134"/>
  <c r="AH601" i="134" s="1"/>
  <c r="AJ728" i="134"/>
  <c r="AE728" i="134"/>
  <c r="AG728" i="134" s="1"/>
  <c r="AI728" i="134" s="1"/>
  <c r="AF728" i="134"/>
  <c r="AH728" i="134" s="1"/>
  <c r="AJ801" i="134"/>
  <c r="AE801" i="134"/>
  <c r="AG801" i="134" s="1"/>
  <c r="AI801" i="134" s="1"/>
  <c r="AF801" i="134"/>
  <c r="AH801" i="134" s="1"/>
  <c r="AJ520" i="134"/>
  <c r="AE520" i="134"/>
  <c r="AG520" i="134" s="1"/>
  <c r="AI520" i="134" s="1"/>
  <c r="AF520" i="134"/>
  <c r="AH520" i="134" s="1"/>
  <c r="AJ340" i="134"/>
  <c r="AE340" i="134"/>
  <c r="AG340" i="134" s="1"/>
  <c r="AI340" i="134" s="1"/>
  <c r="AF340" i="134"/>
  <c r="AH340" i="134" s="1"/>
  <c r="AJ339" i="134"/>
  <c r="AE339" i="134"/>
  <c r="AG339" i="134" s="1"/>
  <c r="AI339" i="134" s="1"/>
  <c r="AF339" i="134"/>
  <c r="AH339" i="134" s="1"/>
  <c r="AJ588" i="134"/>
  <c r="AF588" i="134"/>
  <c r="AH588" i="134" s="1"/>
  <c r="AE588" i="134"/>
  <c r="AG588" i="134" s="1"/>
  <c r="AI588" i="134" s="1"/>
  <c r="AJ727" i="134"/>
  <c r="AF727" i="134"/>
  <c r="AH727" i="134" s="1"/>
  <c r="AE727" i="134"/>
  <c r="AG727" i="134" s="1"/>
  <c r="AI727" i="134" s="1"/>
  <c r="AJ178" i="134"/>
  <c r="AF178" i="134"/>
  <c r="AH178" i="134" s="1"/>
  <c r="AE178" i="134"/>
  <c r="AG178" i="134" s="1"/>
  <c r="AI178" i="134" s="1"/>
  <c r="AJ467" i="134"/>
  <c r="AF467" i="134"/>
  <c r="AH467" i="134" s="1"/>
  <c r="AE467" i="134"/>
  <c r="AG467" i="134" s="1"/>
  <c r="AI467" i="134" s="1"/>
  <c r="AJ882" i="134"/>
  <c r="AE882" i="134"/>
  <c r="AG882" i="134" s="1"/>
  <c r="AI882" i="134" s="1"/>
  <c r="AF882" i="134"/>
  <c r="AH882" i="134" s="1"/>
  <c r="AJ390" i="134"/>
  <c r="AF390" i="134"/>
  <c r="AH390" i="134" s="1"/>
  <c r="AE390" i="134"/>
  <c r="AG390" i="134" s="1"/>
  <c r="AI390" i="134" s="1"/>
  <c r="AJ236" i="134"/>
  <c r="AF236" i="134"/>
  <c r="AH236" i="134" s="1"/>
  <c r="AE236" i="134"/>
  <c r="AG236" i="134" s="1"/>
  <c r="AI236" i="134" s="1"/>
  <c r="AJ29" i="134"/>
  <c r="AE29" i="134"/>
  <c r="AG29" i="134" s="1"/>
  <c r="AI29" i="134" s="1"/>
  <c r="AF29" i="134"/>
  <c r="AH29" i="134" s="1"/>
  <c r="AJ192" i="134"/>
  <c r="AF192" i="134"/>
  <c r="AH192" i="134" s="1"/>
  <c r="AE192" i="134"/>
  <c r="AG192" i="134" s="1"/>
  <c r="AI192" i="134" s="1"/>
  <c r="AJ1004" i="134"/>
  <c r="AF1004" i="134"/>
  <c r="AH1004" i="134" s="1"/>
  <c r="AE1004" i="134"/>
  <c r="AG1004" i="134" s="1"/>
  <c r="AI1004" i="134" s="1"/>
  <c r="AJ930" i="134"/>
  <c r="AF930" i="134"/>
  <c r="AH930" i="134" s="1"/>
  <c r="AE930" i="134"/>
  <c r="AG930" i="134" s="1"/>
  <c r="AI930" i="134" s="1"/>
  <c r="AJ122" i="134"/>
  <c r="AE122" i="134"/>
  <c r="AG122" i="134" s="1"/>
  <c r="AI122" i="134" s="1"/>
  <c r="AF122" i="134"/>
  <c r="AH122" i="134" s="1"/>
  <c r="AJ534" i="134"/>
  <c r="AF534" i="134"/>
  <c r="AH534" i="134" s="1"/>
  <c r="AE534" i="134"/>
  <c r="AG534" i="134" s="1"/>
  <c r="AI534" i="134" s="1"/>
  <c r="AJ694" i="134"/>
  <c r="AE694" i="134"/>
  <c r="AG694" i="134" s="1"/>
  <c r="AI694" i="134" s="1"/>
  <c r="AF694" i="134"/>
  <c r="AH694" i="134" s="1"/>
  <c r="AJ533" i="134"/>
  <c r="AF533" i="134"/>
  <c r="AH533" i="134" s="1"/>
  <c r="AE533" i="134"/>
  <c r="AG533" i="134" s="1"/>
  <c r="AI533" i="134" s="1"/>
  <c r="AJ854" i="134"/>
  <c r="AE854" i="134"/>
  <c r="AG854" i="134" s="1"/>
  <c r="AI854" i="134" s="1"/>
  <c r="AF854" i="134"/>
  <c r="AH854" i="134" s="1"/>
  <c r="AJ156" i="134"/>
  <c r="AE156" i="134"/>
  <c r="AG156" i="134" s="1"/>
  <c r="AI156" i="134" s="1"/>
  <c r="AF156" i="134"/>
  <c r="AH156" i="134" s="1"/>
  <c r="AJ827" i="134"/>
  <c r="AF827" i="134"/>
  <c r="AH827" i="134" s="1"/>
  <c r="AE827" i="134"/>
  <c r="AG827" i="134" s="1"/>
  <c r="AI827" i="134" s="1"/>
  <c r="AJ690" i="134"/>
  <c r="AF690" i="134"/>
  <c r="AH690" i="134" s="1"/>
  <c r="AE690" i="134"/>
  <c r="AG690" i="134" s="1"/>
  <c r="AI690" i="134" s="1"/>
  <c r="AJ852" i="134"/>
  <c r="AF852" i="134"/>
  <c r="AH852" i="134" s="1"/>
  <c r="AE852" i="134"/>
  <c r="AG852" i="134" s="1"/>
  <c r="AI852" i="134" s="1"/>
  <c r="AJ905" i="134"/>
  <c r="AE905" i="134"/>
  <c r="AG905" i="134" s="1"/>
  <c r="AI905" i="134" s="1"/>
  <c r="AF905" i="134"/>
  <c r="AH905" i="134" s="1"/>
  <c r="AJ171" i="134"/>
  <c r="AE171" i="134"/>
  <c r="AG171" i="134" s="1"/>
  <c r="AI171" i="134" s="1"/>
  <c r="AF171" i="134"/>
  <c r="AH171" i="134" s="1"/>
  <c r="AJ879" i="134"/>
  <c r="AF879" i="134"/>
  <c r="AH879" i="134" s="1"/>
  <c r="AE879" i="134"/>
  <c r="AG879" i="134" s="1"/>
  <c r="AI879" i="134" s="1"/>
  <c r="AJ963" i="134"/>
  <c r="AF963" i="134"/>
  <c r="AH963" i="134" s="1"/>
  <c r="AE963" i="134"/>
  <c r="AG963" i="134" s="1"/>
  <c r="AI963" i="134" s="1"/>
  <c r="AJ697" i="134"/>
  <c r="AF697" i="134"/>
  <c r="AH697" i="134" s="1"/>
  <c r="AE697" i="134"/>
  <c r="AG697" i="134" s="1"/>
  <c r="AI697" i="134" s="1"/>
  <c r="AJ149" i="134"/>
  <c r="AE149" i="134"/>
  <c r="AG149" i="134" s="1"/>
  <c r="AI149" i="134" s="1"/>
  <c r="AF149" i="134"/>
  <c r="AH149" i="134" s="1"/>
  <c r="AJ443" i="134"/>
  <c r="AE443" i="134"/>
  <c r="AG443" i="134" s="1"/>
  <c r="AI443" i="134" s="1"/>
  <c r="AF443" i="134"/>
  <c r="AH443" i="134" s="1"/>
  <c r="AJ142" i="134"/>
  <c r="AE142" i="134"/>
  <c r="AG142" i="134" s="1"/>
  <c r="AI142" i="134" s="1"/>
  <c r="AF142" i="134"/>
  <c r="AH142" i="134" s="1"/>
  <c r="AJ627" i="134"/>
  <c r="AE627" i="134"/>
  <c r="AG627" i="134" s="1"/>
  <c r="AI627" i="134" s="1"/>
  <c r="AF627" i="134"/>
  <c r="AH627" i="134" s="1"/>
  <c r="AJ121" i="134"/>
  <c r="AE121" i="134"/>
  <c r="AG121" i="134" s="1"/>
  <c r="AI121" i="134" s="1"/>
  <c r="AF121" i="134"/>
  <c r="AH121" i="134" s="1"/>
  <c r="AJ286" i="134"/>
  <c r="AE286" i="134"/>
  <c r="AG286" i="134" s="1"/>
  <c r="AI286" i="134" s="1"/>
  <c r="AF286" i="134"/>
  <c r="AH286" i="134" s="1"/>
  <c r="AJ767" i="134"/>
  <c r="AF767" i="134"/>
  <c r="AH767" i="134" s="1"/>
  <c r="AE767" i="134"/>
  <c r="AG767" i="134" s="1"/>
  <c r="AI767" i="134" s="1"/>
  <c r="AJ369" i="134"/>
  <c r="AF369" i="134"/>
  <c r="AH369" i="134" s="1"/>
  <c r="AE369" i="134"/>
  <c r="AG369" i="134" s="1"/>
  <c r="AI369" i="134" s="1"/>
  <c r="AJ529" i="134"/>
  <c r="AF529" i="134"/>
  <c r="AH529" i="134" s="1"/>
  <c r="AE529" i="134"/>
  <c r="AG529" i="134" s="1"/>
  <c r="AI529" i="134" s="1"/>
  <c r="AJ586" i="134"/>
  <c r="AE586" i="134"/>
  <c r="AG586" i="134" s="1"/>
  <c r="AI586" i="134" s="1"/>
  <c r="AF586" i="134"/>
  <c r="AH586" i="134" s="1"/>
  <c r="AJ460" i="134"/>
  <c r="AF460" i="134"/>
  <c r="AH460" i="134" s="1"/>
  <c r="AE460" i="134"/>
  <c r="AG460" i="134" s="1"/>
  <c r="AI460" i="134" s="1"/>
  <c r="AJ892" i="134"/>
  <c r="AF892" i="134"/>
  <c r="AH892" i="134" s="1"/>
  <c r="AE892" i="134"/>
  <c r="AG892" i="134" s="1"/>
  <c r="AI892" i="134" s="1"/>
  <c r="AJ497" i="134"/>
  <c r="AF497" i="134"/>
  <c r="AH497" i="134" s="1"/>
  <c r="AE497" i="134"/>
  <c r="AG497" i="134" s="1"/>
  <c r="AI497" i="134" s="1"/>
  <c r="AJ655" i="134"/>
  <c r="AF655" i="134"/>
  <c r="AH655" i="134" s="1"/>
  <c r="AE655" i="134"/>
  <c r="AG655" i="134" s="1"/>
  <c r="AI655" i="134" s="1"/>
  <c r="AJ448" i="134"/>
  <c r="AF448" i="134"/>
  <c r="AH448" i="134" s="1"/>
  <c r="AE448" i="134"/>
  <c r="AG448" i="134" s="1"/>
  <c r="AI448" i="134" s="1"/>
  <c r="AJ170" i="134"/>
  <c r="AE170" i="134"/>
  <c r="AG170" i="134" s="1"/>
  <c r="AI170" i="134" s="1"/>
  <c r="AF170" i="134"/>
  <c r="AH170" i="134" s="1"/>
  <c r="AJ168" i="134"/>
  <c r="AF168" i="134"/>
  <c r="AH168" i="134" s="1"/>
  <c r="AE168" i="134"/>
  <c r="AG168" i="134" s="1"/>
  <c r="AI168" i="134" s="1"/>
  <c r="AJ118" i="134"/>
  <c r="AE118" i="134"/>
  <c r="AG118" i="134" s="1"/>
  <c r="AI118" i="134" s="1"/>
  <c r="AF118" i="134"/>
  <c r="AH118" i="134" s="1"/>
  <c r="AJ486" i="134"/>
  <c r="AE486" i="134"/>
  <c r="AG486" i="134" s="1"/>
  <c r="AI486" i="134" s="1"/>
  <c r="AF486" i="134"/>
  <c r="AH486" i="134" s="1"/>
  <c r="AJ835" i="134"/>
  <c r="AF835" i="134"/>
  <c r="AH835" i="134" s="1"/>
  <c r="AE835" i="134"/>
  <c r="AG835" i="134" s="1"/>
  <c r="AI835" i="134" s="1"/>
  <c r="AJ140" i="134"/>
  <c r="AE140" i="134"/>
  <c r="AG140" i="134" s="1"/>
  <c r="AI140" i="134" s="1"/>
  <c r="AF140" i="134"/>
  <c r="AH140" i="134" s="1"/>
  <c r="AJ426" i="134"/>
  <c r="AE426" i="134"/>
  <c r="AG426" i="134" s="1"/>
  <c r="AI426" i="134" s="1"/>
  <c r="AF426" i="134"/>
  <c r="AH426" i="134" s="1"/>
  <c r="AJ805" i="134"/>
  <c r="AF805" i="134"/>
  <c r="AH805" i="134" s="1"/>
  <c r="AE805" i="134"/>
  <c r="AG805" i="134" s="1"/>
  <c r="AI805" i="134" s="1"/>
  <c r="AJ742" i="134"/>
  <c r="AF742" i="134"/>
  <c r="AH742" i="134" s="1"/>
  <c r="AE742" i="134"/>
  <c r="AG742" i="134" s="1"/>
  <c r="AI742" i="134" s="1"/>
  <c r="AJ279" i="134"/>
  <c r="AE279" i="134"/>
  <c r="AG279" i="134" s="1"/>
  <c r="AI279" i="134" s="1"/>
  <c r="AF279" i="134"/>
  <c r="AH279" i="134" s="1"/>
  <c r="AJ101" i="134"/>
  <c r="AF101" i="134"/>
  <c r="AH101" i="134" s="1"/>
  <c r="AE101" i="134"/>
  <c r="AG101" i="134" s="1"/>
  <c r="AI101" i="134" s="1"/>
  <c r="AJ734" i="134"/>
  <c r="AE734" i="134"/>
  <c r="AG734" i="134" s="1"/>
  <c r="AI734" i="134" s="1"/>
  <c r="AF734" i="134"/>
  <c r="AH734" i="134" s="1"/>
  <c r="AJ653" i="134"/>
  <c r="AF653" i="134"/>
  <c r="AH653" i="134" s="1"/>
  <c r="AE653" i="134"/>
  <c r="AG653" i="134" s="1"/>
  <c r="AI653" i="134" s="1"/>
  <c r="AJ302" i="134"/>
  <c r="AF302" i="134"/>
  <c r="AH302" i="134" s="1"/>
  <c r="AE302" i="134"/>
  <c r="AG302" i="134" s="1"/>
  <c r="AI302" i="134" s="1"/>
  <c r="AJ317" i="134"/>
  <c r="AF317" i="134"/>
  <c r="AH317" i="134" s="1"/>
  <c r="AE317" i="134"/>
  <c r="AG317" i="134" s="1"/>
  <c r="AI317" i="134" s="1"/>
  <c r="AJ759" i="134"/>
  <c r="AE759" i="134"/>
  <c r="AG759" i="134" s="1"/>
  <c r="AI759" i="134" s="1"/>
  <c r="AF759" i="134"/>
  <c r="AH759" i="134" s="1"/>
  <c r="AJ903" i="134"/>
  <c r="AF903" i="134"/>
  <c r="AH903" i="134" s="1"/>
  <c r="AE903" i="134"/>
  <c r="AG903" i="134" s="1"/>
  <c r="AI903" i="134" s="1"/>
  <c r="AJ563" i="134"/>
  <c r="AF563" i="134"/>
  <c r="AH563" i="134" s="1"/>
  <c r="AE563" i="134"/>
  <c r="AG563" i="134" s="1"/>
  <c r="AI563" i="134" s="1"/>
  <c r="AJ457" i="134"/>
  <c r="AE457" i="134"/>
  <c r="AG457" i="134" s="1"/>
  <c r="AI457" i="134" s="1"/>
  <c r="AF457" i="134"/>
  <c r="AH457" i="134" s="1"/>
  <c r="AJ566" i="134"/>
  <c r="AE566" i="134"/>
  <c r="AG566" i="134" s="1"/>
  <c r="AI566" i="134" s="1"/>
  <c r="AF566" i="134"/>
  <c r="AH566" i="134" s="1"/>
  <c r="AJ219" i="134"/>
  <c r="AF219" i="134"/>
  <c r="AH219" i="134" s="1"/>
  <c r="AE219" i="134"/>
  <c r="AG219" i="134" s="1"/>
  <c r="AI219" i="134" s="1"/>
  <c r="AJ913" i="134"/>
  <c r="AF913" i="134"/>
  <c r="AH913" i="134" s="1"/>
  <c r="AE913" i="134"/>
  <c r="AG913" i="134" s="1"/>
  <c r="AI913" i="134" s="1"/>
  <c r="AJ422" i="134"/>
  <c r="AE422" i="134"/>
  <c r="AG422" i="134" s="1"/>
  <c r="AI422" i="134" s="1"/>
  <c r="AF422" i="134"/>
  <c r="AH422" i="134" s="1"/>
  <c r="AJ483" i="134"/>
  <c r="AF483" i="134"/>
  <c r="AH483" i="134" s="1"/>
  <c r="AE483" i="134"/>
  <c r="AG483" i="134" s="1"/>
  <c r="AI483" i="134" s="1"/>
  <c r="AJ290" i="134"/>
  <c r="AE290" i="134"/>
  <c r="AG290" i="134" s="1"/>
  <c r="AI290" i="134" s="1"/>
  <c r="AF290" i="134"/>
  <c r="AH290" i="134" s="1"/>
  <c r="AJ575" i="134"/>
  <c r="AF575" i="134"/>
  <c r="AH575" i="134" s="1"/>
  <c r="AE575" i="134"/>
  <c r="AG575" i="134" s="1"/>
  <c r="AI575" i="134" s="1"/>
  <c r="AJ350" i="134"/>
  <c r="AF350" i="134"/>
  <c r="AH350" i="134" s="1"/>
  <c r="AE350" i="134"/>
  <c r="AG350" i="134" s="1"/>
  <c r="AI350" i="134" s="1"/>
  <c r="AJ306" i="134"/>
  <c r="AF306" i="134"/>
  <c r="AH306" i="134" s="1"/>
  <c r="AE306" i="134"/>
  <c r="AG306" i="134" s="1"/>
  <c r="AI306" i="134" s="1"/>
  <c r="AJ45" i="134"/>
  <c r="AE45" i="134"/>
  <c r="AG45" i="134" s="1"/>
  <c r="AI45" i="134" s="1"/>
  <c r="AF45" i="134"/>
  <c r="AH45" i="134" s="1"/>
  <c r="AJ836" i="134"/>
  <c r="AF836" i="134"/>
  <c r="AH836" i="134" s="1"/>
  <c r="AE836" i="134"/>
  <c r="AG836" i="134" s="1"/>
  <c r="AI836" i="134" s="1"/>
  <c r="AJ607" i="134"/>
  <c r="AF607" i="134"/>
  <c r="AH607" i="134" s="1"/>
  <c r="AE607" i="134"/>
  <c r="AG607" i="134" s="1"/>
  <c r="AI607" i="134" s="1"/>
  <c r="AJ974" i="134"/>
  <c r="AF974" i="134"/>
  <c r="AH974" i="134" s="1"/>
  <c r="AE974" i="134"/>
  <c r="AG974" i="134" s="1"/>
  <c r="AI974" i="134" s="1"/>
  <c r="AJ947" i="134"/>
  <c r="AF947" i="134"/>
  <c r="AH947" i="134" s="1"/>
  <c r="AE947" i="134"/>
  <c r="AG947" i="134" s="1"/>
  <c r="AI947" i="134" s="1"/>
  <c r="AJ783" i="134"/>
  <c r="AF783" i="134"/>
  <c r="AH783" i="134" s="1"/>
  <c r="AE783" i="134"/>
  <c r="AG783" i="134" s="1"/>
  <c r="AI783" i="134" s="1"/>
  <c r="AJ937" i="134"/>
  <c r="AF937" i="134"/>
  <c r="AH937" i="134" s="1"/>
  <c r="AE937" i="134"/>
  <c r="AG937" i="134" s="1"/>
  <c r="AI937" i="134" s="1"/>
  <c r="AJ273" i="134"/>
  <c r="AF273" i="134"/>
  <c r="AH273" i="134" s="1"/>
  <c r="AE273" i="134"/>
  <c r="AG273" i="134" s="1"/>
  <c r="AI273" i="134" s="1"/>
  <c r="AJ814" i="134"/>
  <c r="AE814" i="134"/>
  <c r="AG814" i="134" s="1"/>
  <c r="AI814" i="134" s="1"/>
  <c r="AF814" i="134"/>
  <c r="AH814" i="134" s="1"/>
  <c r="AJ573" i="134"/>
  <c r="AE573" i="134"/>
  <c r="AG573" i="134" s="1"/>
  <c r="AI573" i="134" s="1"/>
  <c r="AF573" i="134"/>
  <c r="AH573" i="134" s="1"/>
  <c r="AJ1015" i="134"/>
  <c r="AF1015" i="134"/>
  <c r="AH1015" i="134" s="1"/>
  <c r="AE1015" i="134"/>
  <c r="AG1015" i="134" s="1"/>
  <c r="AI1015" i="134" s="1"/>
  <c r="AJ793" i="134"/>
  <c r="AE793" i="134"/>
  <c r="AG793" i="134" s="1"/>
  <c r="AI793" i="134" s="1"/>
  <c r="AF793" i="134"/>
  <c r="AH793" i="134" s="1"/>
  <c r="AJ592" i="134"/>
  <c r="AF592" i="134"/>
  <c r="AH592" i="134" s="1"/>
  <c r="AE592" i="134"/>
  <c r="AG592" i="134" s="1"/>
  <c r="AI592" i="134" s="1"/>
  <c r="AJ840" i="134"/>
  <c r="AE840" i="134"/>
  <c r="AG840" i="134" s="1"/>
  <c r="AI840" i="134" s="1"/>
  <c r="AF840" i="134"/>
  <c r="AH840" i="134" s="1"/>
  <c r="AJ982" i="134"/>
  <c r="AF982" i="134"/>
  <c r="AH982" i="134" s="1"/>
  <c r="AE982" i="134"/>
  <c r="AG982" i="134" s="1"/>
  <c r="AI982" i="134" s="1"/>
  <c r="AJ232" i="134"/>
  <c r="AE232" i="134"/>
  <c r="AG232" i="134" s="1"/>
  <c r="AI232" i="134" s="1"/>
  <c r="AF232" i="134"/>
  <c r="AH232" i="134" s="1"/>
  <c r="AJ395" i="134"/>
  <c r="AE395" i="134"/>
  <c r="AG395" i="134" s="1"/>
  <c r="AI395" i="134" s="1"/>
  <c r="AF395" i="134"/>
  <c r="AH395" i="134" s="1"/>
  <c r="AJ526" i="134"/>
  <c r="AE526" i="134"/>
  <c r="AG526" i="134" s="1"/>
  <c r="AI526" i="134" s="1"/>
  <c r="AF526" i="134"/>
  <c r="AH526" i="134" s="1"/>
  <c r="AJ262" i="134"/>
  <c r="AE262" i="134"/>
  <c r="AG262" i="134" s="1"/>
  <c r="AI262" i="134" s="1"/>
  <c r="AF262" i="134"/>
  <c r="AH262" i="134" s="1"/>
  <c r="AJ17" i="134"/>
  <c r="AF17" i="134"/>
  <c r="AH17" i="134" s="1"/>
  <c r="AE17" i="134"/>
  <c r="AG17" i="134" s="1"/>
  <c r="AI17" i="134" s="1"/>
  <c r="AJ686" i="134"/>
  <c r="AF686" i="134"/>
  <c r="AH686" i="134" s="1"/>
  <c r="AE686" i="134"/>
  <c r="AG686" i="134" s="1"/>
  <c r="AI686" i="134" s="1"/>
  <c r="AJ580" i="134"/>
  <c r="AE580" i="134"/>
  <c r="AG580" i="134" s="1"/>
  <c r="AI580" i="134" s="1"/>
  <c r="AF580" i="134"/>
  <c r="AH580" i="134" s="1"/>
  <c r="AJ810" i="134"/>
  <c r="AE810" i="134"/>
  <c r="AG810" i="134" s="1"/>
  <c r="AI810" i="134" s="1"/>
  <c r="AF810" i="134"/>
  <c r="AH810" i="134" s="1"/>
  <c r="AJ403" i="134"/>
  <c r="AF403" i="134"/>
  <c r="AH403" i="134" s="1"/>
  <c r="AE403" i="134"/>
  <c r="AG403" i="134" s="1"/>
  <c r="AI403" i="134" s="1"/>
  <c r="AJ100" i="134"/>
  <c r="AF100" i="134"/>
  <c r="AH100" i="134" s="1"/>
  <c r="AE100" i="134"/>
  <c r="AG100" i="134" s="1"/>
  <c r="AI100" i="134" s="1"/>
  <c r="AJ346" i="134"/>
  <c r="AE346" i="134"/>
  <c r="AG346" i="134" s="1"/>
  <c r="AI346" i="134" s="1"/>
  <c r="AF346" i="134"/>
  <c r="AH346" i="134" s="1"/>
  <c r="AJ418" i="134"/>
  <c r="AF418" i="134"/>
  <c r="AH418" i="134" s="1"/>
  <c r="AE418" i="134"/>
  <c r="AG418" i="134" s="1"/>
  <c r="AI418" i="134" s="1"/>
  <c r="AJ246" i="134"/>
  <c r="AE246" i="134"/>
  <c r="AG246" i="134" s="1"/>
  <c r="AI246" i="134" s="1"/>
  <c r="AF246" i="134"/>
  <c r="AH246" i="134" s="1"/>
  <c r="AJ597" i="134"/>
  <c r="AF597" i="134"/>
  <c r="AH597" i="134" s="1"/>
  <c r="AE597" i="134"/>
  <c r="AG597" i="134" s="1"/>
  <c r="AI597" i="134" s="1"/>
  <c r="AJ503" i="134"/>
  <c r="AF503" i="134"/>
  <c r="AH503" i="134" s="1"/>
  <c r="AE503" i="134"/>
  <c r="AG503" i="134" s="1"/>
  <c r="AI503" i="134" s="1"/>
  <c r="AJ907" i="134"/>
  <c r="AE907" i="134"/>
  <c r="AG907" i="134" s="1"/>
  <c r="AI907" i="134" s="1"/>
  <c r="AF907" i="134"/>
  <c r="AH907" i="134" s="1"/>
  <c r="AJ341" i="134"/>
  <c r="AE341" i="134"/>
  <c r="AG341" i="134" s="1"/>
  <c r="AI341" i="134" s="1"/>
  <c r="AF341" i="134"/>
  <c r="AH341" i="134" s="1"/>
  <c r="AJ473" i="134"/>
  <c r="AE473" i="134"/>
  <c r="AG473" i="134" s="1"/>
  <c r="AI473" i="134" s="1"/>
  <c r="AF473" i="134"/>
  <c r="AH473" i="134" s="1"/>
  <c r="AJ946" i="134"/>
  <c r="AF946" i="134"/>
  <c r="AH946" i="134" s="1"/>
  <c r="AE946" i="134"/>
  <c r="AG946" i="134" s="1"/>
  <c r="AI946" i="134" s="1"/>
  <c r="AJ33" i="134"/>
  <c r="AF33" i="134"/>
  <c r="AH33" i="134" s="1"/>
  <c r="AE33" i="134"/>
  <c r="AG33" i="134" s="1"/>
  <c r="AI33" i="134" s="1"/>
  <c r="AJ260" i="134"/>
  <c r="AF260" i="134"/>
  <c r="AH260" i="134" s="1"/>
  <c r="AE260" i="134"/>
  <c r="AG260" i="134" s="1"/>
  <c r="AI260" i="134" s="1"/>
  <c r="AJ677" i="134"/>
  <c r="AF677" i="134"/>
  <c r="AH677" i="134" s="1"/>
  <c r="AE677" i="134"/>
  <c r="AG677" i="134" s="1"/>
  <c r="AI677" i="134" s="1"/>
  <c r="AJ945" i="134"/>
  <c r="AE945" i="134"/>
  <c r="AG945" i="134" s="1"/>
  <c r="AI945" i="134" s="1"/>
  <c r="AF945" i="134"/>
  <c r="AH945" i="134" s="1"/>
  <c r="AJ143" i="134"/>
  <c r="AE143" i="134"/>
  <c r="AG143" i="134" s="1"/>
  <c r="AI143" i="134" s="1"/>
  <c r="AF143" i="134"/>
  <c r="AH143" i="134" s="1"/>
  <c r="AJ610" i="134"/>
  <c r="AF610" i="134"/>
  <c r="AH610" i="134" s="1"/>
  <c r="AE610" i="134"/>
  <c r="AG610" i="134" s="1"/>
  <c r="AI610" i="134" s="1"/>
  <c r="AJ221" i="134"/>
  <c r="AE221" i="134"/>
  <c r="AG221" i="134" s="1"/>
  <c r="AI221" i="134" s="1"/>
  <c r="AF221" i="134"/>
  <c r="AH221" i="134" s="1"/>
  <c r="AJ461" i="134"/>
  <c r="AE461" i="134"/>
  <c r="AG461" i="134" s="1"/>
  <c r="AI461" i="134" s="1"/>
  <c r="AF461" i="134"/>
  <c r="AH461" i="134" s="1"/>
  <c r="AJ605" i="134"/>
  <c r="AF605" i="134"/>
  <c r="AH605" i="134" s="1"/>
  <c r="AE605" i="134"/>
  <c r="AG605" i="134" s="1"/>
  <c r="AI605" i="134" s="1"/>
  <c r="AJ824" i="134"/>
  <c r="AF824" i="134"/>
  <c r="AH824" i="134" s="1"/>
  <c r="AE824" i="134"/>
  <c r="AG824" i="134" s="1"/>
  <c r="AI824" i="134" s="1"/>
  <c r="AJ859" i="134"/>
  <c r="AE859" i="134"/>
  <c r="AG859" i="134" s="1"/>
  <c r="AI859" i="134" s="1"/>
  <c r="AF859" i="134"/>
  <c r="AH859" i="134" s="1"/>
  <c r="AJ235" i="134"/>
  <c r="AF235" i="134"/>
  <c r="AH235" i="134" s="1"/>
  <c r="AE235" i="134"/>
  <c r="AG235" i="134" s="1"/>
  <c r="AI235" i="134" s="1"/>
  <c r="AJ860" i="134"/>
  <c r="AE860" i="134"/>
  <c r="AG860" i="134" s="1"/>
  <c r="AI860" i="134" s="1"/>
  <c r="AF860" i="134"/>
  <c r="AH860" i="134" s="1"/>
  <c r="AJ869" i="134"/>
  <c r="AF869" i="134"/>
  <c r="AH869" i="134" s="1"/>
  <c r="AE869" i="134"/>
  <c r="AG869" i="134" s="1"/>
  <c r="AI869" i="134" s="1"/>
  <c r="AJ604" i="134"/>
  <c r="AF604" i="134"/>
  <c r="AH604" i="134" s="1"/>
  <c r="AE604" i="134"/>
  <c r="AG604" i="134" s="1"/>
  <c r="AI604" i="134" s="1"/>
  <c r="AJ620" i="134"/>
  <c r="AE620" i="134"/>
  <c r="AG620" i="134" s="1"/>
  <c r="AI620" i="134" s="1"/>
  <c r="AF620" i="134"/>
  <c r="AH620" i="134" s="1"/>
  <c r="AJ456" i="134"/>
  <c r="AE456" i="134"/>
  <c r="AG456" i="134" s="1"/>
  <c r="AI456" i="134" s="1"/>
  <c r="AF456" i="134"/>
  <c r="AH456" i="134" s="1"/>
  <c r="AJ777" i="134"/>
  <c r="AE777" i="134"/>
  <c r="AG777" i="134" s="1"/>
  <c r="AI777" i="134" s="1"/>
  <c r="AF777" i="134"/>
  <c r="AH777" i="134" s="1"/>
  <c r="AJ412" i="134"/>
  <c r="AE412" i="134"/>
  <c r="AG412" i="134" s="1"/>
  <c r="AI412" i="134" s="1"/>
  <c r="AF412" i="134"/>
  <c r="AH412" i="134" s="1"/>
  <c r="AJ380" i="134"/>
  <c r="AE380" i="134"/>
  <c r="AG380" i="134" s="1"/>
  <c r="AI380" i="134" s="1"/>
  <c r="AF380" i="134"/>
  <c r="AH380" i="134" s="1"/>
  <c r="AJ330" i="134"/>
  <c r="AE330" i="134"/>
  <c r="AG330" i="134" s="1"/>
  <c r="AI330" i="134" s="1"/>
  <c r="AF330" i="134"/>
  <c r="AH330" i="134" s="1"/>
  <c r="AJ889" i="134"/>
  <c r="AF889" i="134"/>
  <c r="AH889" i="134" s="1"/>
  <c r="AE889" i="134"/>
  <c r="AG889" i="134" s="1"/>
  <c r="AI889" i="134" s="1"/>
  <c r="AJ338" i="134"/>
  <c r="AE338" i="134"/>
  <c r="AG338" i="134" s="1"/>
  <c r="AI338" i="134" s="1"/>
  <c r="AF338" i="134"/>
  <c r="AH338" i="134" s="1"/>
  <c r="AJ495" i="134"/>
  <c r="AF495" i="134"/>
  <c r="AH495" i="134" s="1"/>
  <c r="AE495" i="134"/>
  <c r="AG495" i="134" s="1"/>
  <c r="AI495" i="134" s="1"/>
  <c r="AJ482" i="134"/>
  <c r="AE482" i="134"/>
  <c r="AG482" i="134" s="1"/>
  <c r="AI482" i="134" s="1"/>
  <c r="AF482" i="134"/>
  <c r="AH482" i="134" s="1"/>
  <c r="AJ468" i="134"/>
  <c r="AF468" i="134"/>
  <c r="AH468" i="134" s="1"/>
  <c r="AE468" i="134"/>
  <c r="AG468" i="134" s="1"/>
  <c r="AI468" i="134" s="1"/>
  <c r="AJ842" i="134"/>
  <c r="AE842" i="134"/>
  <c r="AG842" i="134" s="1"/>
  <c r="AI842" i="134" s="1"/>
  <c r="AF842" i="134"/>
  <c r="AH842" i="134" s="1"/>
  <c r="AJ972" i="134"/>
  <c r="AF972" i="134"/>
  <c r="AH972" i="134" s="1"/>
  <c r="AE972" i="134"/>
  <c r="AG972" i="134" s="1"/>
  <c r="AI972" i="134" s="1"/>
  <c r="AJ502" i="134"/>
  <c r="AE502" i="134"/>
  <c r="AG502" i="134" s="1"/>
  <c r="AI502" i="134" s="1"/>
  <c r="AF502" i="134"/>
  <c r="AH502" i="134" s="1"/>
  <c r="AJ583" i="134"/>
  <c r="AF583" i="134"/>
  <c r="AH583" i="134" s="1"/>
  <c r="AE583" i="134"/>
  <c r="AG583" i="134" s="1"/>
  <c r="AI583" i="134" s="1"/>
  <c r="AJ628" i="134"/>
  <c r="AF628" i="134"/>
  <c r="AH628" i="134" s="1"/>
  <c r="AE628" i="134"/>
  <c r="AG628" i="134" s="1"/>
  <c r="AI628" i="134" s="1"/>
  <c r="AJ792" i="134"/>
  <c r="AF792" i="134"/>
  <c r="AH792" i="134" s="1"/>
  <c r="AE792" i="134"/>
  <c r="AG792" i="134" s="1"/>
  <c r="AI792" i="134" s="1"/>
  <c r="AJ160" i="134"/>
  <c r="AF160" i="134"/>
  <c r="AH160" i="134" s="1"/>
  <c r="AE160" i="134"/>
  <c r="AG160" i="134" s="1"/>
  <c r="AI160" i="134" s="1"/>
  <c r="AJ647" i="134"/>
  <c r="AE647" i="134"/>
  <c r="AG647" i="134" s="1"/>
  <c r="AI647" i="134" s="1"/>
  <c r="AF647" i="134"/>
  <c r="AH647" i="134" s="1"/>
  <c r="AJ613" i="134"/>
  <c r="AF613" i="134"/>
  <c r="AH613" i="134" s="1"/>
  <c r="AE613" i="134"/>
  <c r="AG613" i="134" s="1"/>
  <c r="AI613" i="134" s="1"/>
  <c r="AJ107" i="134"/>
  <c r="AE107" i="134"/>
  <c r="AG107" i="134" s="1"/>
  <c r="AI107" i="134" s="1"/>
  <c r="AF107" i="134"/>
  <c r="AH107" i="134" s="1"/>
  <c r="AJ908" i="134"/>
  <c r="AE908" i="134"/>
  <c r="AG908" i="134" s="1"/>
  <c r="AI908" i="134" s="1"/>
  <c r="AF908" i="134"/>
  <c r="AH908" i="134" s="1"/>
  <c r="AJ768" i="134"/>
  <c r="AF768" i="134"/>
  <c r="AH768" i="134" s="1"/>
  <c r="AE768" i="134"/>
  <c r="AG768" i="134" s="1"/>
  <c r="AI768" i="134" s="1"/>
  <c r="AJ68" i="134"/>
  <c r="AF68" i="134"/>
  <c r="AH68" i="134" s="1"/>
  <c r="AE68" i="134"/>
  <c r="AG68" i="134" s="1"/>
  <c r="AI68" i="134" s="1"/>
  <c r="AJ505" i="134"/>
  <c r="AF505" i="134"/>
  <c r="AH505" i="134" s="1"/>
  <c r="AE505" i="134"/>
  <c r="AG505" i="134" s="1"/>
  <c r="AI505" i="134" s="1"/>
  <c r="AJ659" i="134"/>
  <c r="AF659" i="134"/>
  <c r="AH659" i="134" s="1"/>
  <c r="AE659" i="134"/>
  <c r="AG659" i="134" s="1"/>
  <c r="AI659" i="134" s="1"/>
  <c r="AJ612" i="134"/>
  <c r="AE612" i="134"/>
  <c r="AG612" i="134" s="1"/>
  <c r="AI612" i="134" s="1"/>
  <c r="AF612" i="134"/>
  <c r="AH612" i="134" s="1"/>
  <c r="AJ81" i="134"/>
  <c r="AF81" i="134"/>
  <c r="AH81" i="134" s="1"/>
  <c r="AE81" i="134"/>
  <c r="AG81" i="134" s="1"/>
  <c r="AI81" i="134" s="1"/>
  <c r="AJ39" i="134"/>
  <c r="AE39" i="134"/>
  <c r="AG39" i="134" s="1"/>
  <c r="AI39" i="134" s="1"/>
  <c r="AF39" i="134"/>
  <c r="AH39" i="134" s="1"/>
  <c r="AJ96" i="134"/>
  <c r="AF96" i="134"/>
  <c r="AH96" i="134" s="1"/>
  <c r="AE96" i="134"/>
  <c r="AG96" i="134" s="1"/>
  <c r="AI96" i="134" s="1"/>
  <c r="AJ740" i="134"/>
  <c r="AE740" i="134"/>
  <c r="AG740" i="134" s="1"/>
  <c r="AI740" i="134" s="1"/>
  <c r="AF740" i="134"/>
  <c r="AH740" i="134" s="1"/>
  <c r="AJ301" i="134"/>
  <c r="AF301" i="134"/>
  <c r="AH301" i="134" s="1"/>
  <c r="AE301" i="134"/>
  <c r="AG301" i="134" s="1"/>
  <c r="AI301" i="134" s="1"/>
  <c r="AJ802" i="134"/>
  <c r="AF802" i="134"/>
  <c r="AH802" i="134" s="1"/>
  <c r="AE802" i="134"/>
  <c r="AG802" i="134" s="1"/>
  <c r="AI802" i="134" s="1"/>
  <c r="AJ899" i="134"/>
  <c r="AF899" i="134"/>
  <c r="AH899" i="134" s="1"/>
  <c r="AE899" i="134"/>
  <c r="AG899" i="134" s="1"/>
  <c r="AI899" i="134" s="1"/>
  <c r="AJ463" i="134"/>
  <c r="AF463" i="134"/>
  <c r="AH463" i="134" s="1"/>
  <c r="AE463" i="134"/>
  <c r="AG463" i="134" s="1"/>
  <c r="AI463" i="134" s="1"/>
  <c r="AJ514" i="134"/>
  <c r="AF514" i="134"/>
  <c r="AH514" i="134" s="1"/>
  <c r="AE514" i="134"/>
  <c r="AG514" i="134" s="1"/>
  <c r="AI514" i="134" s="1"/>
  <c r="AJ582" i="134"/>
  <c r="AE582" i="134"/>
  <c r="AG582" i="134" s="1"/>
  <c r="AI582" i="134" s="1"/>
  <c r="AF582" i="134"/>
  <c r="AH582" i="134" s="1"/>
  <c r="AJ242" i="134"/>
  <c r="AE242" i="134"/>
  <c r="AG242" i="134" s="1"/>
  <c r="AI242" i="134" s="1"/>
  <c r="AF242" i="134"/>
  <c r="AH242" i="134" s="1"/>
  <c r="AJ419" i="134"/>
  <c r="AE419" i="134"/>
  <c r="AG419" i="134" s="1"/>
  <c r="AI419" i="134" s="1"/>
  <c r="AF419" i="134"/>
  <c r="AH419" i="134" s="1"/>
  <c r="AJ864" i="134"/>
  <c r="AF864" i="134"/>
  <c r="AH864" i="134" s="1"/>
  <c r="AE864" i="134"/>
  <c r="AG864" i="134" s="1"/>
  <c r="AI864" i="134" s="1"/>
  <c r="AJ451" i="134"/>
  <c r="AF451" i="134"/>
  <c r="AH451" i="134" s="1"/>
  <c r="AE451" i="134"/>
  <c r="AG451" i="134" s="1"/>
  <c r="AI451" i="134" s="1"/>
  <c r="AJ985" i="134"/>
  <c r="AF985" i="134"/>
  <c r="AH985" i="134" s="1"/>
  <c r="AE985" i="134"/>
  <c r="AG985" i="134" s="1"/>
  <c r="AI985" i="134" s="1"/>
  <c r="AJ191" i="134"/>
  <c r="AE191" i="134"/>
  <c r="AG191" i="134" s="1"/>
  <c r="AI191" i="134" s="1"/>
  <c r="AF191" i="134"/>
  <c r="AH191" i="134" s="1"/>
  <c r="AJ519" i="134"/>
  <c r="AE519" i="134"/>
  <c r="AG519" i="134" s="1"/>
  <c r="AI519" i="134" s="1"/>
  <c r="AF519" i="134"/>
  <c r="AH519" i="134" s="1"/>
  <c r="AJ200" i="134"/>
  <c r="AE200" i="134"/>
  <c r="AG200" i="134" s="1"/>
  <c r="AI200" i="134" s="1"/>
  <c r="AF200" i="134"/>
  <c r="AH200" i="134" s="1"/>
  <c r="AJ458" i="134"/>
  <c r="AF458" i="134"/>
  <c r="AH458" i="134" s="1"/>
  <c r="AE458" i="134"/>
  <c r="AG458" i="134" s="1"/>
  <c r="AI458" i="134" s="1"/>
  <c r="AJ429" i="134"/>
  <c r="AE429" i="134"/>
  <c r="AG429" i="134" s="1"/>
  <c r="AI429" i="134" s="1"/>
  <c r="AF429" i="134"/>
  <c r="AH429" i="134" s="1"/>
  <c r="AJ384" i="134"/>
  <c r="AF384" i="134"/>
  <c r="AH384" i="134" s="1"/>
  <c r="AE384" i="134"/>
  <c r="AG384" i="134" s="1"/>
  <c r="AI384" i="134" s="1"/>
  <c r="AJ205" i="134"/>
  <c r="AE205" i="134"/>
  <c r="AG205" i="134" s="1"/>
  <c r="AI205" i="134" s="1"/>
  <c r="AF205" i="134"/>
  <c r="AH205" i="134" s="1"/>
  <c r="AJ371" i="134"/>
  <c r="AE371" i="134"/>
  <c r="AG371" i="134" s="1"/>
  <c r="AI371" i="134" s="1"/>
  <c r="AF371" i="134"/>
  <c r="AH371" i="134" s="1"/>
  <c r="AJ356" i="134"/>
  <c r="AE356" i="134"/>
  <c r="AG356" i="134" s="1"/>
  <c r="AI356" i="134" s="1"/>
  <c r="AF356" i="134"/>
  <c r="AH356" i="134" s="1"/>
  <c r="AJ406" i="134"/>
  <c r="AE406" i="134"/>
  <c r="AG406" i="134" s="1"/>
  <c r="AI406" i="134" s="1"/>
  <c r="AF406" i="134"/>
  <c r="AH406" i="134" s="1"/>
  <c r="AJ38" i="134"/>
  <c r="AF38" i="134"/>
  <c r="AH38" i="134" s="1"/>
  <c r="AE38" i="134"/>
  <c r="AG38" i="134" s="1"/>
  <c r="AI38" i="134" s="1"/>
  <c r="AJ321" i="134"/>
  <c r="AE321" i="134"/>
  <c r="AG321" i="134" s="1"/>
  <c r="AI321" i="134" s="1"/>
  <c r="AF321" i="134"/>
  <c r="AH321" i="134" s="1"/>
  <c r="AJ591" i="134"/>
  <c r="AE591" i="134"/>
  <c r="AG591" i="134" s="1"/>
  <c r="AI591" i="134" s="1"/>
  <c r="AF591" i="134"/>
  <c r="AH591" i="134" s="1"/>
  <c r="AJ410" i="134"/>
  <c r="AE410" i="134"/>
  <c r="AG410" i="134" s="1"/>
  <c r="AI410" i="134" s="1"/>
  <c r="AF410" i="134"/>
  <c r="AH410" i="134" s="1"/>
  <c r="AJ876" i="134"/>
  <c r="AE876" i="134"/>
  <c r="AG876" i="134" s="1"/>
  <c r="AI876" i="134" s="1"/>
  <c r="AF876" i="134"/>
  <c r="AH876" i="134" s="1"/>
  <c r="AJ891" i="134"/>
  <c r="AF891" i="134"/>
  <c r="AH891" i="134" s="1"/>
  <c r="AE891" i="134"/>
  <c r="AG891" i="134" s="1"/>
  <c r="AI891" i="134" s="1"/>
  <c r="AJ498" i="134"/>
  <c r="AE498" i="134"/>
  <c r="AG498" i="134" s="1"/>
  <c r="AI498" i="134" s="1"/>
  <c r="AF498" i="134"/>
  <c r="AH498" i="134" s="1"/>
  <c r="AJ427" i="134"/>
  <c r="AE427" i="134"/>
  <c r="AG427" i="134" s="1"/>
  <c r="AI427" i="134" s="1"/>
  <c r="AF427" i="134"/>
  <c r="AH427" i="134" s="1"/>
  <c r="AJ501" i="134"/>
  <c r="AF501" i="134"/>
  <c r="AH501" i="134" s="1"/>
  <c r="AE501" i="134"/>
  <c r="AG501" i="134" s="1"/>
  <c r="AI501" i="134" s="1"/>
  <c r="AJ128" i="134"/>
  <c r="AF128" i="134"/>
  <c r="AH128" i="134" s="1"/>
  <c r="AE128" i="134"/>
  <c r="AG128" i="134" s="1"/>
  <c r="AI128" i="134" s="1"/>
  <c r="AJ130" i="134"/>
  <c r="AE130" i="134"/>
  <c r="AG130" i="134" s="1"/>
  <c r="AI130" i="134" s="1"/>
  <c r="AF130" i="134"/>
  <c r="AH130" i="134" s="1"/>
  <c r="AJ874" i="134"/>
  <c r="AF874" i="134"/>
  <c r="AH874" i="134" s="1"/>
  <c r="AE874" i="134"/>
  <c r="AG874" i="134" s="1"/>
  <c r="AI874" i="134" s="1"/>
  <c r="AJ524" i="134"/>
  <c r="AE524" i="134"/>
  <c r="AG524" i="134" s="1"/>
  <c r="AI524" i="134" s="1"/>
  <c r="AF524" i="134"/>
  <c r="AH524" i="134" s="1"/>
  <c r="AJ226" i="134"/>
  <c r="AE226" i="134"/>
  <c r="AG226" i="134" s="1"/>
  <c r="AI226" i="134" s="1"/>
  <c r="AF226" i="134"/>
  <c r="AH226" i="134" s="1"/>
  <c r="AJ532" i="134"/>
  <c r="AF532" i="134"/>
  <c r="AH532" i="134" s="1"/>
  <c r="AE532" i="134"/>
  <c r="AG532" i="134" s="1"/>
  <c r="AI532" i="134" s="1"/>
  <c r="AJ213" i="134"/>
  <c r="AE213" i="134"/>
  <c r="AG213" i="134" s="1"/>
  <c r="AI213" i="134" s="1"/>
  <c r="AF213" i="134"/>
  <c r="AH213" i="134" s="1"/>
  <c r="AJ633" i="134"/>
  <c r="AF633" i="134"/>
  <c r="AH633" i="134" s="1"/>
  <c r="AE633" i="134"/>
  <c r="AG633" i="134" s="1"/>
  <c r="AI633" i="134" s="1"/>
  <c r="AJ307" i="134"/>
  <c r="AF307" i="134"/>
  <c r="AH307" i="134" s="1"/>
  <c r="AE307" i="134"/>
  <c r="AG307" i="134" s="1"/>
  <c r="AI307" i="134" s="1"/>
  <c r="AJ176" i="134"/>
  <c r="AF176" i="134"/>
  <c r="AH176" i="134" s="1"/>
  <c r="AE176" i="134"/>
  <c r="AG176" i="134" s="1"/>
  <c r="AI176" i="134" s="1"/>
  <c r="AJ558" i="134"/>
  <c r="AF558" i="134"/>
  <c r="AH558" i="134" s="1"/>
  <c r="AE558" i="134"/>
  <c r="AG558" i="134" s="1"/>
  <c r="AI558" i="134" s="1"/>
  <c r="AJ80" i="134"/>
  <c r="AF80" i="134"/>
  <c r="AH80" i="134" s="1"/>
  <c r="AE80" i="134"/>
  <c r="AG80" i="134" s="1"/>
  <c r="AI80" i="134" s="1"/>
  <c r="AJ800" i="134"/>
  <c r="AE800" i="134"/>
  <c r="AG800" i="134" s="1"/>
  <c r="AI800" i="134" s="1"/>
  <c r="AF800" i="134"/>
  <c r="AH800" i="134" s="1"/>
  <c r="AJ365" i="134"/>
  <c r="AF365" i="134"/>
  <c r="AH365" i="134" s="1"/>
  <c r="AE365" i="134"/>
  <c r="AG365" i="134" s="1"/>
  <c r="AI365" i="134" s="1"/>
  <c r="AJ981" i="134"/>
  <c r="AF981" i="134"/>
  <c r="AH981" i="134" s="1"/>
  <c r="AE981" i="134"/>
  <c r="AG981" i="134" s="1"/>
  <c r="AI981" i="134" s="1"/>
  <c r="AJ868" i="134"/>
  <c r="AF868" i="134"/>
  <c r="AH868" i="134" s="1"/>
  <c r="AE868" i="134"/>
  <c r="AG868" i="134" s="1"/>
  <c r="AI868" i="134" s="1"/>
  <c r="AJ224" i="134"/>
  <c r="AE224" i="134"/>
  <c r="AG224" i="134" s="1"/>
  <c r="AI224" i="134" s="1"/>
  <c r="AF224" i="134"/>
  <c r="AH224" i="134" s="1"/>
  <c r="AJ870" i="134"/>
  <c r="AE870" i="134"/>
  <c r="AG870" i="134" s="1"/>
  <c r="AI870" i="134" s="1"/>
  <c r="AF870" i="134"/>
  <c r="AH870" i="134" s="1"/>
  <c r="AJ1009" i="134"/>
  <c r="AF1009" i="134"/>
  <c r="AH1009" i="134" s="1"/>
  <c r="AE1009" i="134"/>
  <c r="AG1009" i="134" s="1"/>
  <c r="AI1009" i="134" s="1"/>
  <c r="AJ787" i="134"/>
  <c r="AE787" i="134"/>
  <c r="AG787" i="134" s="1"/>
  <c r="AI787" i="134" s="1"/>
  <c r="AF787" i="134"/>
  <c r="AH787" i="134" s="1"/>
  <c r="AJ926" i="134"/>
  <c r="AE926" i="134"/>
  <c r="AG926" i="134" s="1"/>
  <c r="AI926" i="134" s="1"/>
  <c r="AF926" i="134"/>
  <c r="AH926" i="134" s="1"/>
  <c r="AJ234" i="134"/>
  <c r="AF234" i="134"/>
  <c r="AH234" i="134" s="1"/>
  <c r="AE234" i="134"/>
  <c r="AG234" i="134" s="1"/>
  <c r="AI234" i="134" s="1"/>
  <c r="AJ992" i="134"/>
  <c r="AE992" i="134"/>
  <c r="AG992" i="134" s="1"/>
  <c r="AI992" i="134" s="1"/>
  <c r="AF992" i="134"/>
  <c r="AH992" i="134" s="1"/>
  <c r="AJ733" i="134"/>
  <c r="AE733" i="134"/>
  <c r="AG733" i="134" s="1"/>
  <c r="AI733" i="134" s="1"/>
  <c r="AF733" i="134"/>
  <c r="AH733" i="134" s="1"/>
  <c r="AJ736" i="134"/>
  <c r="AE736" i="134"/>
  <c r="AG736" i="134" s="1"/>
  <c r="AI736" i="134" s="1"/>
  <c r="AF736" i="134"/>
  <c r="AH736" i="134" s="1"/>
  <c r="AJ94" i="134"/>
  <c r="AF94" i="134"/>
  <c r="AH94" i="134" s="1"/>
  <c r="AE94" i="134"/>
  <c r="AG94" i="134" s="1"/>
  <c r="AI94" i="134" s="1"/>
  <c r="AJ955" i="134"/>
  <c r="AF955" i="134"/>
  <c r="AH955" i="134" s="1"/>
  <c r="AE955" i="134"/>
  <c r="AG955" i="134" s="1"/>
  <c r="AI955" i="134" s="1"/>
  <c r="AJ314" i="134"/>
  <c r="AF314" i="134"/>
  <c r="AH314" i="134" s="1"/>
  <c r="AE314" i="134"/>
  <c r="AG314" i="134" s="1"/>
  <c r="AI314" i="134" s="1"/>
  <c r="AJ995" i="134"/>
  <c r="AF995" i="134"/>
  <c r="AH995" i="134" s="1"/>
  <c r="AE995" i="134"/>
  <c r="AG995" i="134" s="1"/>
  <c r="AI995" i="134" s="1"/>
  <c r="AJ89" i="134"/>
  <c r="AE89" i="134"/>
  <c r="AG89" i="134" s="1"/>
  <c r="AI89" i="134" s="1"/>
  <c r="AF89" i="134"/>
  <c r="AH89" i="134" s="1"/>
  <c r="AJ880" i="134"/>
  <c r="AE880" i="134"/>
  <c r="AG880" i="134" s="1"/>
  <c r="AI880" i="134" s="1"/>
  <c r="AF880" i="134"/>
  <c r="AH880" i="134" s="1"/>
  <c r="AJ996" i="134"/>
  <c r="AF996" i="134"/>
  <c r="AH996" i="134" s="1"/>
  <c r="AE996" i="134"/>
  <c r="AG996" i="134" s="1"/>
  <c r="AI996" i="134" s="1"/>
  <c r="AJ890" i="134"/>
  <c r="AE890" i="134"/>
  <c r="AG890" i="134" s="1"/>
  <c r="AI890" i="134" s="1"/>
  <c r="AF890" i="134"/>
  <c r="AH890" i="134" s="1"/>
  <c r="AJ660" i="134"/>
  <c r="AE660" i="134"/>
  <c r="AG660" i="134" s="1"/>
  <c r="AI660" i="134" s="1"/>
  <c r="AF660" i="134"/>
  <c r="AH660" i="134" s="1"/>
  <c r="AJ1008" i="134"/>
  <c r="AF1008" i="134"/>
  <c r="AH1008" i="134" s="1"/>
  <c r="AE1008" i="134"/>
  <c r="AG1008" i="134" s="1"/>
  <c r="AI1008" i="134" s="1"/>
  <c r="AJ466" i="134"/>
  <c r="AF466" i="134"/>
  <c r="AH466" i="134" s="1"/>
  <c r="AE466" i="134"/>
  <c r="AG466" i="134" s="1"/>
  <c r="AI466" i="134" s="1"/>
  <c r="AJ421" i="134"/>
  <c r="AF421" i="134"/>
  <c r="AH421" i="134" s="1"/>
  <c r="AE421" i="134"/>
  <c r="AG421" i="134" s="1"/>
  <c r="AI421" i="134" s="1"/>
  <c r="AJ433" i="134"/>
  <c r="AF433" i="134"/>
  <c r="AH433" i="134" s="1"/>
  <c r="AE433" i="134"/>
  <c r="AG433" i="134" s="1"/>
  <c r="AI433" i="134" s="1"/>
  <c r="AJ173" i="134"/>
  <c r="AE173" i="134"/>
  <c r="AG173" i="134" s="1"/>
  <c r="AI173" i="134" s="1"/>
  <c r="AF173" i="134"/>
  <c r="AH173" i="134" s="1"/>
  <c r="AJ954" i="134"/>
  <c r="AE954" i="134"/>
  <c r="AG954" i="134" s="1"/>
  <c r="AI954" i="134" s="1"/>
  <c r="AF954" i="134"/>
  <c r="AH954" i="134" s="1"/>
  <c r="AJ229" i="134"/>
  <c r="AF229" i="134"/>
  <c r="AH229" i="134" s="1"/>
  <c r="AE229" i="134"/>
  <c r="AG229" i="134" s="1"/>
  <c r="AI229" i="134" s="1"/>
  <c r="AJ295" i="134"/>
  <c r="AE295" i="134"/>
  <c r="AG295" i="134" s="1"/>
  <c r="AI295" i="134" s="1"/>
  <c r="AF295" i="134"/>
  <c r="AH295" i="134" s="1"/>
  <c r="AJ362" i="134"/>
  <c r="AF362" i="134"/>
  <c r="AH362" i="134" s="1"/>
  <c r="AE362" i="134"/>
  <c r="AG362" i="134" s="1"/>
  <c r="AI362" i="134" s="1"/>
  <c r="AJ596" i="134"/>
  <c r="AE596" i="134"/>
  <c r="AG596" i="134" s="1"/>
  <c r="AI596" i="134" s="1"/>
  <c r="AF596" i="134"/>
  <c r="AH596" i="134" s="1"/>
  <c r="AJ415" i="134"/>
  <c r="AE415" i="134"/>
  <c r="AG415" i="134" s="1"/>
  <c r="AI415" i="134" s="1"/>
  <c r="AF415" i="134"/>
  <c r="AH415" i="134" s="1"/>
  <c r="AJ711" i="134"/>
  <c r="AF711" i="134"/>
  <c r="AH711" i="134" s="1"/>
  <c r="AE711" i="134"/>
  <c r="AG711" i="134" s="1"/>
  <c r="AI711" i="134" s="1"/>
  <c r="AJ293" i="134"/>
  <c r="AF293" i="134"/>
  <c r="AH293" i="134" s="1"/>
  <c r="AE293" i="134"/>
  <c r="AG293" i="134" s="1"/>
  <c r="AI293" i="134" s="1"/>
  <c r="AJ388" i="134"/>
  <c r="AE388" i="134"/>
  <c r="AG388" i="134" s="1"/>
  <c r="AI388" i="134" s="1"/>
  <c r="AF388" i="134"/>
  <c r="AH388" i="134" s="1"/>
  <c r="AJ312" i="134"/>
  <c r="AF312" i="134"/>
  <c r="AH312" i="134" s="1"/>
  <c r="AE312" i="134"/>
  <c r="AG312" i="134" s="1"/>
  <c r="AI312" i="134" s="1"/>
  <c r="AJ714" i="134"/>
  <c r="AF714" i="134"/>
  <c r="AH714" i="134" s="1"/>
  <c r="AE714" i="134"/>
  <c r="AG714" i="134" s="1"/>
  <c r="AI714" i="134" s="1"/>
  <c r="AJ725" i="134"/>
  <c r="AE725" i="134"/>
  <c r="AG725" i="134" s="1"/>
  <c r="AI725" i="134" s="1"/>
  <c r="AF725" i="134"/>
  <c r="AH725" i="134" s="1"/>
  <c r="AJ61" i="134"/>
  <c r="AF61" i="134"/>
  <c r="AH61" i="134" s="1"/>
  <c r="AE61" i="134"/>
  <c r="AG61" i="134" s="1"/>
  <c r="AI61" i="134" s="1"/>
  <c r="AJ320" i="134"/>
  <c r="AE320" i="134"/>
  <c r="AG320" i="134" s="1"/>
  <c r="AI320" i="134" s="1"/>
  <c r="AF320" i="134"/>
  <c r="AH320" i="134" s="1"/>
  <c r="AJ752" i="134"/>
  <c r="AE752" i="134"/>
  <c r="AG752" i="134" s="1"/>
  <c r="AI752" i="134" s="1"/>
  <c r="AF752" i="134"/>
  <c r="AH752" i="134" s="1"/>
  <c r="AJ569" i="134"/>
  <c r="AF569" i="134"/>
  <c r="AH569" i="134" s="1"/>
  <c r="AE569" i="134"/>
  <c r="AG569" i="134" s="1"/>
  <c r="AI569" i="134" s="1"/>
  <c r="AJ741" i="134"/>
  <c r="AE741" i="134"/>
  <c r="AG741" i="134" s="1"/>
  <c r="AI741" i="134" s="1"/>
  <c r="AF741" i="134"/>
  <c r="AH741" i="134" s="1"/>
  <c r="AJ34" i="134"/>
  <c r="AF34" i="134"/>
  <c r="AH34" i="134" s="1"/>
  <c r="AE34" i="134"/>
  <c r="AG34" i="134" s="1"/>
  <c r="AI34" i="134" s="1"/>
  <c r="AJ829" i="134"/>
  <c r="AF829" i="134"/>
  <c r="AH829" i="134" s="1"/>
  <c r="AE829" i="134"/>
  <c r="AG829" i="134" s="1"/>
  <c r="AI829" i="134" s="1"/>
  <c r="AJ565" i="134"/>
  <c r="AF565" i="134"/>
  <c r="AH565" i="134" s="1"/>
  <c r="AE565" i="134"/>
  <c r="AG565" i="134" s="1"/>
  <c r="AI565" i="134" s="1"/>
  <c r="AJ666" i="134"/>
  <c r="AE666" i="134"/>
  <c r="AG666" i="134" s="1"/>
  <c r="AI666" i="134" s="1"/>
  <c r="AF666" i="134"/>
  <c r="AH666" i="134" s="1"/>
  <c r="AJ731" i="134"/>
  <c r="AF731" i="134"/>
  <c r="AH731" i="134" s="1"/>
  <c r="AE731" i="134"/>
  <c r="AG731" i="134" s="1"/>
  <c r="AI731" i="134" s="1"/>
  <c r="AJ277" i="134"/>
  <c r="AE277" i="134"/>
  <c r="AG277" i="134" s="1"/>
  <c r="AI277" i="134" s="1"/>
  <c r="AF277" i="134"/>
  <c r="AH277" i="134" s="1"/>
  <c r="AJ175" i="134"/>
  <c r="AE175" i="134"/>
  <c r="AG175" i="134" s="1"/>
  <c r="AI175" i="134" s="1"/>
  <c r="AF175" i="134"/>
  <c r="AH175" i="134" s="1"/>
  <c r="AJ54" i="134"/>
  <c r="AF54" i="134"/>
  <c r="AH54" i="134" s="1"/>
  <c r="AE54" i="134"/>
  <c r="AG54" i="134" s="1"/>
  <c r="AI54" i="134" s="1"/>
  <c r="AJ855" i="134"/>
  <c r="AE855" i="134"/>
  <c r="AG855" i="134" s="1"/>
  <c r="AI855" i="134" s="1"/>
  <c r="AF855" i="134"/>
  <c r="AH855" i="134" s="1"/>
  <c r="AJ348" i="134"/>
  <c r="AF348" i="134"/>
  <c r="AH348" i="134" s="1"/>
  <c r="AE348" i="134"/>
  <c r="AG348" i="134" s="1"/>
  <c r="AI348" i="134" s="1"/>
  <c r="AJ489" i="134"/>
  <c r="AE489" i="134"/>
  <c r="AG489" i="134" s="1"/>
  <c r="AI489" i="134" s="1"/>
  <c r="AF489" i="134"/>
  <c r="AH489" i="134" s="1"/>
  <c r="AJ617" i="134"/>
  <c r="AE617" i="134"/>
  <c r="AG617" i="134" s="1"/>
  <c r="AI617" i="134" s="1"/>
  <c r="AF617" i="134"/>
  <c r="AH617" i="134" s="1"/>
  <c r="AJ776" i="134"/>
  <c r="AE776" i="134"/>
  <c r="AG776" i="134" s="1"/>
  <c r="AI776" i="134" s="1"/>
  <c r="AF776" i="134"/>
  <c r="AH776" i="134" s="1"/>
  <c r="AJ614" i="134"/>
  <c r="AE614" i="134"/>
  <c r="AG614" i="134" s="1"/>
  <c r="AI614" i="134" s="1"/>
  <c r="AF614" i="134"/>
  <c r="AH614" i="134" s="1"/>
  <c r="AJ661" i="134"/>
  <c r="AF661" i="134"/>
  <c r="AH661" i="134" s="1"/>
  <c r="AE661" i="134"/>
  <c r="AG661" i="134" s="1"/>
  <c r="AI661" i="134" s="1"/>
  <c r="AJ161" i="134"/>
  <c r="AF161" i="134"/>
  <c r="AH161" i="134" s="1"/>
  <c r="AE161" i="134"/>
  <c r="AG161" i="134" s="1"/>
  <c r="AI161" i="134" s="1"/>
  <c r="AJ785" i="134"/>
  <c r="AE785" i="134"/>
  <c r="AG785" i="134" s="1"/>
  <c r="AI785" i="134" s="1"/>
  <c r="AF785" i="134"/>
  <c r="AH785" i="134" s="1"/>
  <c r="AJ695" i="134"/>
  <c r="AE695" i="134"/>
  <c r="AG695" i="134" s="1"/>
  <c r="AI695" i="134" s="1"/>
  <c r="AF695" i="134"/>
  <c r="AH695" i="134" s="1"/>
  <c r="AJ678" i="134"/>
  <c r="AF678" i="134"/>
  <c r="AH678" i="134" s="1"/>
  <c r="AE678" i="134"/>
  <c r="AG678" i="134" s="1"/>
  <c r="AI678" i="134" s="1"/>
  <c r="AJ758" i="134"/>
  <c r="AE758" i="134"/>
  <c r="AG758" i="134" s="1"/>
  <c r="AI758" i="134" s="1"/>
  <c r="AF758" i="134"/>
  <c r="AH758" i="134" s="1"/>
  <c r="AJ124" i="134"/>
  <c r="AF124" i="134"/>
  <c r="AH124" i="134" s="1"/>
  <c r="AE124" i="134"/>
  <c r="AG124" i="134" s="1"/>
  <c r="AI124" i="134" s="1"/>
  <c r="AJ886" i="134"/>
  <c r="AF886" i="134"/>
  <c r="AH886" i="134" s="1"/>
  <c r="AE886" i="134"/>
  <c r="AG886" i="134" s="1"/>
  <c r="AI886" i="134" s="1"/>
  <c r="AJ637" i="134"/>
  <c r="AF637" i="134"/>
  <c r="AH637" i="134" s="1"/>
  <c r="AE637" i="134"/>
  <c r="AG637" i="134" s="1"/>
  <c r="AI637" i="134" s="1"/>
  <c r="AJ969" i="134"/>
  <c r="AF969" i="134"/>
  <c r="AH969" i="134" s="1"/>
  <c r="AE969" i="134"/>
  <c r="AG969" i="134" s="1"/>
  <c r="AI969" i="134" s="1"/>
  <c r="AJ807" i="134"/>
  <c r="AF807" i="134"/>
  <c r="AH807" i="134" s="1"/>
  <c r="AE807" i="134"/>
  <c r="AG807" i="134" s="1"/>
  <c r="AI807" i="134" s="1"/>
  <c r="AJ729" i="134"/>
  <c r="AF729" i="134"/>
  <c r="AH729" i="134" s="1"/>
  <c r="AE729" i="134"/>
  <c r="AG729" i="134" s="1"/>
  <c r="AI729" i="134" s="1"/>
  <c r="AJ624" i="134"/>
  <c r="AE624" i="134"/>
  <c r="AG624" i="134" s="1"/>
  <c r="AI624" i="134" s="1"/>
  <c r="AF624" i="134"/>
  <c r="AH624" i="134" s="1"/>
  <c r="AJ641" i="134"/>
  <c r="AF641" i="134"/>
  <c r="AH641" i="134" s="1"/>
  <c r="AE641" i="134"/>
  <c r="AG641" i="134" s="1"/>
  <c r="AI641" i="134" s="1"/>
  <c r="AJ248" i="134"/>
  <c r="AE248" i="134"/>
  <c r="AG248" i="134" s="1"/>
  <c r="AI248" i="134" s="1"/>
  <c r="AF248" i="134"/>
  <c r="AH248" i="134" s="1"/>
  <c r="AJ673" i="134"/>
  <c r="AF673" i="134"/>
  <c r="AH673" i="134" s="1"/>
  <c r="AE673" i="134"/>
  <c r="AG673" i="134" s="1"/>
  <c r="AI673" i="134" s="1"/>
  <c r="AJ738" i="134"/>
  <c r="AF738" i="134"/>
  <c r="AH738" i="134" s="1"/>
  <c r="AE738" i="134"/>
  <c r="AG738" i="134" s="1"/>
  <c r="AI738" i="134" s="1"/>
  <c r="AJ1006" i="134"/>
  <c r="AF1006" i="134"/>
  <c r="AH1006" i="134" s="1"/>
  <c r="AE1006" i="134"/>
  <c r="AG1006" i="134" s="1"/>
  <c r="AI1006" i="134" s="1"/>
  <c r="AJ721" i="134"/>
  <c r="AF721" i="134"/>
  <c r="AH721" i="134" s="1"/>
  <c r="AE721" i="134"/>
  <c r="AG721" i="134" s="1"/>
  <c r="AI721" i="134" s="1"/>
  <c r="AJ19" i="134"/>
  <c r="AF19" i="134"/>
  <c r="AH19" i="134" s="1"/>
  <c r="AE19" i="134"/>
  <c r="AG19" i="134" s="1"/>
  <c r="AI19" i="134" s="1"/>
  <c r="AJ108" i="134"/>
  <c r="AE108" i="134"/>
  <c r="AG108" i="134" s="1"/>
  <c r="AI108" i="134" s="1"/>
  <c r="AF108" i="134"/>
  <c r="AH108" i="134" s="1"/>
  <c r="AJ912" i="134"/>
  <c r="AE912" i="134"/>
  <c r="AG912" i="134" s="1"/>
  <c r="AI912" i="134" s="1"/>
  <c r="AF912" i="134"/>
  <c r="AH912" i="134" s="1"/>
  <c r="AJ649" i="134"/>
  <c r="AE649" i="134"/>
  <c r="AG649" i="134" s="1"/>
  <c r="AI649" i="134" s="1"/>
  <c r="AF649" i="134"/>
  <c r="AH649" i="134" s="1"/>
  <c r="AJ754" i="134"/>
  <c r="AE754" i="134"/>
  <c r="AG754" i="134" s="1"/>
  <c r="AI754" i="134" s="1"/>
  <c r="AF754" i="134"/>
  <c r="AH754" i="134" s="1"/>
  <c r="AJ988" i="134"/>
  <c r="AF988" i="134"/>
  <c r="AH988" i="134" s="1"/>
  <c r="AE988" i="134"/>
  <c r="AG988" i="134" s="1"/>
  <c r="AI988" i="134" s="1"/>
  <c r="AJ928" i="134"/>
  <c r="AE928" i="134"/>
  <c r="AG928" i="134" s="1"/>
  <c r="AI928" i="134" s="1"/>
  <c r="AF928" i="134"/>
  <c r="AH928" i="134" s="1"/>
  <c r="AJ134" i="134"/>
  <c r="AE134" i="134"/>
  <c r="AG134" i="134" s="1"/>
  <c r="AI134" i="134" s="1"/>
  <c r="AF134" i="134"/>
  <c r="AH134" i="134" s="1"/>
  <c r="AJ217" i="134"/>
  <c r="AF217" i="134"/>
  <c r="AH217" i="134" s="1"/>
  <c r="AE217" i="134"/>
  <c r="AG217" i="134" s="1"/>
  <c r="AI217" i="134" s="1"/>
  <c r="AJ141" i="134"/>
  <c r="AF141" i="134"/>
  <c r="AH141" i="134" s="1"/>
  <c r="AE141" i="134"/>
  <c r="AG141" i="134" s="1"/>
  <c r="AI141" i="134" s="1"/>
  <c r="AJ56" i="134"/>
  <c r="AE56" i="134"/>
  <c r="AG56" i="134" s="1"/>
  <c r="AI56" i="134" s="1"/>
  <c r="AF56" i="134"/>
  <c r="AH56" i="134" s="1"/>
  <c r="AJ550" i="134"/>
  <c r="AF550" i="134"/>
  <c r="AH550" i="134" s="1"/>
  <c r="AE550" i="134"/>
  <c r="AG550" i="134" s="1"/>
  <c r="AI550" i="134" s="1"/>
  <c r="AJ315" i="134"/>
  <c r="AF315" i="134"/>
  <c r="AH315" i="134" s="1"/>
  <c r="AE315" i="134"/>
  <c r="AG315" i="134" s="1"/>
  <c r="AI315" i="134" s="1"/>
  <c r="AJ901" i="134"/>
  <c r="AF901" i="134"/>
  <c r="AH901" i="134" s="1"/>
  <c r="AE901" i="134"/>
  <c r="AG901" i="134" s="1"/>
  <c r="AI901" i="134" s="1"/>
  <c r="AJ294" i="134"/>
  <c r="AE294" i="134"/>
  <c r="AG294" i="134" s="1"/>
  <c r="AI294" i="134" s="1"/>
  <c r="AF294" i="134"/>
  <c r="AH294" i="134" s="1"/>
  <c r="AJ938" i="134"/>
  <c r="AE938" i="134"/>
  <c r="AG938" i="134" s="1"/>
  <c r="AI938" i="134" s="1"/>
  <c r="AF938" i="134"/>
  <c r="AH938" i="134" s="1"/>
  <c r="AJ230" i="134"/>
  <c r="AE230" i="134"/>
  <c r="AG230" i="134" s="1"/>
  <c r="AI230" i="134" s="1"/>
  <c r="AF230" i="134"/>
  <c r="AH230" i="134" s="1"/>
  <c r="AJ343" i="134"/>
  <c r="AE343" i="134"/>
  <c r="AG343" i="134" s="1"/>
  <c r="AI343" i="134" s="1"/>
  <c r="AF343" i="134"/>
  <c r="AH343" i="134" s="1"/>
  <c r="AJ507" i="134"/>
  <c r="AF507" i="134"/>
  <c r="AH507" i="134" s="1"/>
  <c r="AE507" i="134"/>
  <c r="AG507" i="134" s="1"/>
  <c r="AI507" i="134" s="1"/>
  <c r="AJ872" i="134"/>
  <c r="AE872" i="134"/>
  <c r="AG872" i="134" s="1"/>
  <c r="AI872" i="134" s="1"/>
  <c r="AF872" i="134"/>
  <c r="AH872" i="134" s="1"/>
  <c r="AJ737" i="134"/>
  <c r="AE737" i="134"/>
  <c r="AG737" i="134" s="1"/>
  <c r="AI737" i="134" s="1"/>
  <c r="AF737" i="134"/>
  <c r="AH737" i="134" s="1"/>
  <c r="AJ492" i="134"/>
  <c r="AE492" i="134"/>
  <c r="AG492" i="134" s="1"/>
  <c r="AI492" i="134" s="1"/>
  <c r="AF492" i="134"/>
  <c r="AH492" i="134" s="1"/>
  <c r="AJ769" i="134"/>
  <c r="AF769" i="134"/>
  <c r="AH769" i="134" s="1"/>
  <c r="AE769" i="134"/>
  <c r="AG769" i="134" s="1"/>
  <c r="AI769" i="134" s="1"/>
  <c r="AJ909" i="134"/>
  <c r="AE909" i="134"/>
  <c r="AG909" i="134" s="1"/>
  <c r="AI909" i="134" s="1"/>
  <c r="AF909" i="134"/>
  <c r="AH909" i="134" s="1"/>
  <c r="AJ622" i="134"/>
  <c r="AF622" i="134"/>
  <c r="AH622" i="134" s="1"/>
  <c r="AE622" i="134"/>
  <c r="AG622" i="134" s="1"/>
  <c r="AI622" i="134" s="1"/>
  <c r="AJ960" i="134"/>
  <c r="AF960" i="134"/>
  <c r="AH960" i="134" s="1"/>
  <c r="AE960" i="134"/>
  <c r="AG960" i="134" s="1"/>
  <c r="AI960" i="134" s="1"/>
  <c r="AJ471" i="134"/>
  <c r="AE471" i="134"/>
  <c r="AG471" i="134" s="1"/>
  <c r="AI471" i="134" s="1"/>
  <c r="AF471" i="134"/>
  <c r="AH471" i="134" s="1"/>
  <c r="AJ208" i="134"/>
  <c r="AF208" i="134"/>
  <c r="AH208" i="134" s="1"/>
  <c r="AE208" i="134"/>
  <c r="AG208" i="134" s="1"/>
  <c r="AI208" i="134" s="1"/>
  <c r="AJ462" i="134"/>
  <c r="AE462" i="134"/>
  <c r="AG462" i="134" s="1"/>
  <c r="AI462" i="134" s="1"/>
  <c r="AF462" i="134"/>
  <c r="AH462" i="134" s="1"/>
  <c r="AJ634" i="134"/>
  <c r="AE634" i="134"/>
  <c r="AG634" i="134" s="1"/>
  <c r="AI634" i="134" s="1"/>
  <c r="AF634" i="134"/>
  <c r="AH634" i="134" s="1"/>
  <c r="AJ363" i="134"/>
  <c r="AE363" i="134"/>
  <c r="AG363" i="134" s="1"/>
  <c r="AI363" i="134" s="1"/>
  <c r="AF363" i="134"/>
  <c r="AH363" i="134" s="1"/>
  <c r="AJ825" i="134"/>
  <c r="AF825" i="134"/>
  <c r="AH825" i="134" s="1"/>
  <c r="AE825" i="134"/>
  <c r="AG825" i="134" s="1"/>
  <c r="AI825" i="134" s="1"/>
  <c r="AJ214" i="134"/>
  <c r="AE214" i="134"/>
  <c r="AG214" i="134" s="1"/>
  <c r="AI214" i="134" s="1"/>
  <c r="AF214" i="134"/>
  <c r="AH214" i="134" s="1"/>
  <c r="AJ394" i="134"/>
  <c r="AF394" i="134"/>
  <c r="AH394" i="134" s="1"/>
  <c r="AE394" i="134"/>
  <c r="AG394" i="134" s="1"/>
  <c r="AI394" i="134" s="1"/>
  <c r="AJ285" i="134"/>
  <c r="AE285" i="134"/>
  <c r="AG285" i="134" s="1"/>
  <c r="AI285" i="134" s="1"/>
  <c r="AF285" i="134"/>
  <c r="AH285" i="134" s="1"/>
  <c r="AJ606" i="134"/>
  <c r="AF606" i="134"/>
  <c r="AH606" i="134" s="1"/>
  <c r="AE606" i="134"/>
  <c r="AG606" i="134" s="1"/>
  <c r="AI606" i="134" s="1"/>
  <c r="AJ445" i="134"/>
  <c r="AF445" i="134"/>
  <c r="AH445" i="134" s="1"/>
  <c r="AE445" i="134"/>
  <c r="AG445" i="134" s="1"/>
  <c r="AI445" i="134" s="1"/>
  <c r="AJ745" i="134"/>
  <c r="AE745" i="134"/>
  <c r="AG745" i="134" s="1"/>
  <c r="AI745" i="134" s="1"/>
  <c r="AF745" i="134"/>
  <c r="AH745" i="134" s="1"/>
  <c r="AJ266" i="134"/>
  <c r="AF266" i="134"/>
  <c r="AH266" i="134" s="1"/>
  <c r="AE266" i="134"/>
  <c r="AG266" i="134" s="1"/>
  <c r="AI266" i="134" s="1"/>
  <c r="AJ888" i="134"/>
  <c r="AE888" i="134"/>
  <c r="AG888" i="134" s="1"/>
  <c r="AI888" i="134" s="1"/>
  <c r="AF888" i="134"/>
  <c r="AH888" i="134" s="1"/>
  <c r="AJ977" i="134"/>
  <c r="AF977" i="134"/>
  <c r="AH977" i="134" s="1"/>
  <c r="AE977" i="134"/>
  <c r="AG977" i="134" s="1"/>
  <c r="AI977" i="134" s="1"/>
  <c r="AJ280" i="134"/>
  <c r="AE280" i="134"/>
  <c r="AG280" i="134" s="1"/>
  <c r="AI280" i="134" s="1"/>
  <c r="AF280" i="134"/>
  <c r="AH280" i="134" s="1"/>
  <c r="AJ75" i="134"/>
  <c r="AF75" i="134"/>
  <c r="AH75" i="134" s="1"/>
  <c r="AE75" i="134"/>
  <c r="AG75" i="134" s="1"/>
  <c r="AI75" i="134" s="1"/>
  <c r="AJ865" i="134"/>
  <c r="AF865" i="134"/>
  <c r="AH865" i="134" s="1"/>
  <c r="AE865" i="134"/>
  <c r="AG865" i="134" s="1"/>
  <c r="AI865" i="134" s="1"/>
  <c r="AJ750" i="134"/>
  <c r="AF750" i="134"/>
  <c r="AH750" i="134" s="1"/>
  <c r="AE750" i="134"/>
  <c r="AG750" i="134" s="1"/>
  <c r="AI750" i="134" s="1"/>
  <c r="AJ268" i="134"/>
  <c r="AF268" i="134"/>
  <c r="AH268" i="134" s="1"/>
  <c r="AE268" i="134"/>
  <c r="AG268" i="134" s="1"/>
  <c r="AI268" i="134" s="1"/>
  <c r="AJ671" i="134"/>
  <c r="AF671" i="134"/>
  <c r="AH671" i="134" s="1"/>
  <c r="AE671" i="134"/>
  <c r="AG671" i="134" s="1"/>
  <c r="AI671" i="134" s="1"/>
  <c r="AJ179" i="134"/>
  <c r="AE179" i="134"/>
  <c r="AG179" i="134" s="1"/>
  <c r="AI179" i="134" s="1"/>
  <c r="AF179" i="134"/>
  <c r="AH179" i="134" s="1"/>
  <c r="AJ509" i="134"/>
  <c r="AE509" i="134"/>
  <c r="AG509" i="134" s="1"/>
  <c r="AI509" i="134" s="1"/>
  <c r="AF509" i="134"/>
  <c r="AH509" i="134" s="1"/>
  <c r="AJ452" i="134"/>
  <c r="AE452" i="134"/>
  <c r="AG452" i="134" s="1"/>
  <c r="AI452" i="134" s="1"/>
  <c r="AF452" i="134"/>
  <c r="AH452" i="134" s="1"/>
  <c r="AJ887" i="134"/>
  <c r="AF887" i="134"/>
  <c r="AH887" i="134" s="1"/>
  <c r="AE887" i="134"/>
  <c r="AG887" i="134" s="1"/>
  <c r="AI887" i="134" s="1"/>
  <c r="AJ374" i="134"/>
  <c r="AF374" i="134"/>
  <c r="AH374" i="134" s="1"/>
  <c r="AE374" i="134"/>
  <c r="AG374" i="134" s="1"/>
  <c r="AI374" i="134" s="1"/>
  <c r="AJ957" i="134"/>
  <c r="AF957" i="134"/>
  <c r="AH957" i="134" s="1"/>
  <c r="AE957" i="134"/>
  <c r="AG957" i="134" s="1"/>
  <c r="AI957" i="134" s="1"/>
  <c r="AJ849" i="134"/>
  <c r="AF849" i="134"/>
  <c r="AH849" i="134" s="1"/>
  <c r="AE849" i="134"/>
  <c r="AG849" i="134" s="1"/>
  <c r="AI849" i="134" s="1"/>
  <c r="AJ770" i="134"/>
  <c r="AF770" i="134"/>
  <c r="AH770" i="134" s="1"/>
  <c r="AE770" i="134"/>
  <c r="AG770" i="134" s="1"/>
  <c r="AI770" i="134" s="1"/>
  <c r="AJ843" i="134"/>
  <c r="AF843" i="134"/>
  <c r="AH843" i="134" s="1"/>
  <c r="AE843" i="134"/>
  <c r="AG843" i="134" s="1"/>
  <c r="AI843" i="134" s="1"/>
  <c r="AJ18" i="134"/>
  <c r="AE18" i="134"/>
  <c r="AG18" i="134" s="1"/>
  <c r="AI18" i="134" s="1"/>
  <c r="AF18" i="134"/>
  <c r="AH18" i="134" s="1"/>
  <c r="AJ127" i="134"/>
  <c r="AF127" i="134"/>
  <c r="AH127" i="134" s="1"/>
  <c r="AE127" i="134"/>
  <c r="AG127" i="134" s="1"/>
  <c r="AI127" i="134" s="1"/>
  <c r="AJ79" i="134"/>
  <c r="AE79" i="134"/>
  <c r="AG79" i="134" s="1"/>
  <c r="AI79" i="134" s="1"/>
  <c r="AF79" i="134"/>
  <c r="AH79" i="134" s="1"/>
  <c r="AJ487" i="134"/>
  <c r="AF487" i="134"/>
  <c r="AH487" i="134" s="1"/>
  <c r="AE487" i="134"/>
  <c r="AG487" i="134" s="1"/>
  <c r="AI487" i="134" s="1"/>
  <c r="AJ544" i="134"/>
  <c r="AF544" i="134"/>
  <c r="AH544" i="134" s="1"/>
  <c r="AE544" i="134"/>
  <c r="AG544" i="134" s="1"/>
  <c r="AI544" i="134" s="1"/>
  <c r="AJ126" i="134"/>
  <c r="AF126" i="134"/>
  <c r="AH126" i="134" s="1"/>
  <c r="AE126" i="134"/>
  <c r="AG126" i="134" s="1"/>
  <c r="AI126" i="134" s="1"/>
  <c r="AJ702" i="134"/>
  <c r="AF702" i="134"/>
  <c r="AH702" i="134" s="1"/>
  <c r="AE702" i="134"/>
  <c r="AG702" i="134" s="1"/>
  <c r="AI702" i="134" s="1"/>
  <c r="AJ778" i="134"/>
  <c r="AE778" i="134"/>
  <c r="AG778" i="134" s="1"/>
  <c r="AI778" i="134" s="1"/>
  <c r="AF778" i="134"/>
  <c r="AH778" i="134" s="1"/>
  <c r="AJ798" i="134"/>
  <c r="AF798" i="134"/>
  <c r="AH798" i="134" s="1"/>
  <c r="AE798" i="134"/>
  <c r="AG798" i="134" s="1"/>
  <c r="AI798" i="134" s="1"/>
  <c r="AJ576" i="134"/>
  <c r="AE576" i="134"/>
  <c r="AG576" i="134" s="1"/>
  <c r="AI576" i="134" s="1"/>
  <c r="AF576" i="134"/>
  <c r="AH576" i="134" s="1"/>
  <c r="AJ202" i="134"/>
  <c r="AE202" i="134"/>
  <c r="AG202" i="134" s="1"/>
  <c r="AI202" i="134" s="1"/>
  <c r="AF202" i="134"/>
  <c r="AH202" i="134" s="1"/>
  <c r="AJ720" i="134"/>
  <c r="AF720" i="134"/>
  <c r="AH720" i="134" s="1"/>
  <c r="AE720" i="134"/>
  <c r="AG720" i="134" s="1"/>
  <c r="AI720" i="134" s="1"/>
  <c r="AJ383" i="134"/>
  <c r="AE383" i="134"/>
  <c r="AG383" i="134" s="1"/>
  <c r="AI383" i="134" s="1"/>
  <c r="AF383" i="134"/>
  <c r="AH383" i="134" s="1"/>
  <c r="AJ485" i="134"/>
  <c r="AF485" i="134"/>
  <c r="AH485" i="134" s="1"/>
  <c r="AE485" i="134"/>
  <c r="AG485" i="134" s="1"/>
  <c r="AI485" i="134" s="1"/>
  <c r="AJ385" i="134"/>
  <c r="AF385" i="134"/>
  <c r="AH385" i="134" s="1"/>
  <c r="AE385" i="134"/>
  <c r="AG385" i="134" s="1"/>
  <c r="AI385" i="134" s="1"/>
  <c r="AJ40" i="134"/>
  <c r="AE40" i="134"/>
  <c r="AG40" i="134" s="1"/>
  <c r="AI40" i="134" s="1"/>
  <c r="AF40" i="134"/>
  <c r="AH40" i="134" s="1"/>
  <c r="AJ732" i="134"/>
  <c r="AF732" i="134"/>
  <c r="AH732" i="134" s="1"/>
  <c r="AE732" i="134"/>
  <c r="AG732" i="134" s="1"/>
  <c r="AI732" i="134" s="1"/>
  <c r="AJ72" i="134"/>
  <c r="AE72" i="134"/>
  <c r="AG72" i="134" s="1"/>
  <c r="AI72" i="134" s="1"/>
  <c r="AF72" i="134"/>
  <c r="AH72" i="134" s="1"/>
  <c r="AJ667" i="134"/>
  <c r="AE667" i="134"/>
  <c r="AG667" i="134" s="1"/>
  <c r="AI667" i="134" s="1"/>
  <c r="AF667" i="134"/>
  <c r="AH667" i="134" s="1"/>
  <c r="AJ26" i="134"/>
  <c r="AF26" i="134"/>
  <c r="AH26" i="134" s="1"/>
  <c r="AE26" i="134"/>
  <c r="AG26" i="134" s="1"/>
  <c r="AI26" i="134" s="1"/>
  <c r="AJ688" i="134"/>
  <c r="AE688" i="134"/>
  <c r="AG688" i="134" s="1"/>
  <c r="AI688" i="134" s="1"/>
  <c r="AF688" i="134"/>
  <c r="AH688" i="134" s="1"/>
  <c r="AJ424" i="134"/>
  <c r="AE424" i="134"/>
  <c r="AG424" i="134" s="1"/>
  <c r="AI424" i="134" s="1"/>
  <c r="AF424" i="134"/>
  <c r="AH424" i="134" s="1"/>
  <c r="AJ404" i="134"/>
  <c r="AE404" i="134"/>
  <c r="AG404" i="134" s="1"/>
  <c r="AI404" i="134" s="1"/>
  <c r="AF404" i="134"/>
  <c r="AH404" i="134" s="1"/>
  <c r="AJ337" i="134"/>
  <c r="AF337" i="134"/>
  <c r="AH337" i="134" s="1"/>
  <c r="AE337" i="134"/>
  <c r="AG337" i="134" s="1"/>
  <c r="AI337" i="134" s="1"/>
  <c r="AJ90" i="134"/>
  <c r="AF90" i="134"/>
  <c r="AH90" i="134" s="1"/>
  <c r="AE90" i="134"/>
  <c r="AG90" i="134" s="1"/>
  <c r="AI90" i="134" s="1"/>
  <c r="AJ361" i="134"/>
  <c r="AF361" i="134"/>
  <c r="AH361" i="134" s="1"/>
  <c r="AE361" i="134"/>
  <c r="AG361" i="134" s="1"/>
  <c r="AI361" i="134" s="1"/>
  <c r="AJ788" i="134"/>
  <c r="AE788" i="134"/>
  <c r="AG788" i="134" s="1"/>
  <c r="AI788" i="134" s="1"/>
  <c r="AF788" i="134"/>
  <c r="AH788" i="134" s="1"/>
  <c r="AJ364" i="134"/>
  <c r="AF364" i="134"/>
  <c r="AH364" i="134" s="1"/>
  <c r="AE364" i="134"/>
  <c r="AG364" i="134" s="1"/>
  <c r="AI364" i="134" s="1"/>
  <c r="AJ379" i="134"/>
  <c r="AE379" i="134"/>
  <c r="AG379" i="134" s="1"/>
  <c r="AI379" i="134" s="1"/>
  <c r="AF379" i="134"/>
  <c r="AH379" i="134" s="1"/>
  <c r="AJ472" i="134"/>
  <c r="AE472" i="134"/>
  <c r="AG472" i="134" s="1"/>
  <c r="AI472" i="134" s="1"/>
  <c r="AF472" i="134"/>
  <c r="AH472" i="134" s="1"/>
  <c r="AJ651" i="134"/>
  <c r="AF651" i="134"/>
  <c r="AH651" i="134" s="1"/>
  <c r="AE651" i="134"/>
  <c r="AG651" i="134" s="1"/>
  <c r="AI651" i="134" s="1"/>
  <c r="AJ77" i="134"/>
  <c r="AF77" i="134"/>
  <c r="AH77" i="134" s="1"/>
  <c r="AE77" i="134"/>
  <c r="AG77" i="134" s="1"/>
  <c r="AI77" i="134" s="1"/>
  <c r="AJ638" i="134"/>
  <c r="AF638" i="134"/>
  <c r="AH638" i="134" s="1"/>
  <c r="AE638" i="134"/>
  <c r="AG638" i="134" s="1"/>
  <c r="AI638" i="134" s="1"/>
  <c r="AJ1014" i="134"/>
  <c r="AE1014" i="134"/>
  <c r="AG1014" i="134" s="1"/>
  <c r="AI1014" i="134" s="1"/>
  <c r="AF1014" i="134"/>
  <c r="AH1014" i="134" s="1"/>
  <c r="AJ481" i="134"/>
  <c r="AE481" i="134"/>
  <c r="AG481" i="134" s="1"/>
  <c r="AI481" i="134" s="1"/>
  <c r="AF481" i="134"/>
  <c r="AH481" i="134" s="1"/>
  <c r="AJ372" i="134"/>
  <c r="AF372" i="134"/>
  <c r="AH372" i="134" s="1"/>
  <c r="AE372" i="134"/>
  <c r="AG372" i="134" s="1"/>
  <c r="AI372" i="134" s="1"/>
  <c r="AJ906" i="134"/>
  <c r="AE906" i="134"/>
  <c r="AG906" i="134" s="1"/>
  <c r="AI906" i="134" s="1"/>
  <c r="AF906" i="134"/>
  <c r="AH906" i="134" s="1"/>
  <c r="AJ83" i="134"/>
  <c r="AF83" i="134"/>
  <c r="AH83" i="134" s="1"/>
  <c r="AE83" i="134"/>
  <c r="AG83" i="134" s="1"/>
  <c r="AI83" i="134" s="1"/>
  <c r="AJ51" i="134"/>
  <c r="AF51" i="134"/>
  <c r="AH51" i="134" s="1"/>
  <c r="AE51" i="134"/>
  <c r="AG51" i="134" s="1"/>
  <c r="AI51" i="134" s="1"/>
  <c r="AJ91" i="134"/>
  <c r="AE91" i="134"/>
  <c r="AG91" i="134" s="1"/>
  <c r="AI91" i="134" s="1"/>
  <c r="AF91" i="134"/>
  <c r="AH91" i="134" s="1"/>
  <c r="AJ654" i="134"/>
  <c r="AE654" i="134"/>
  <c r="AG654" i="134" s="1"/>
  <c r="AI654" i="134" s="1"/>
  <c r="AF654" i="134"/>
  <c r="AH654" i="134" s="1"/>
  <c r="AJ850" i="134"/>
  <c r="AE850" i="134"/>
  <c r="AG850" i="134" s="1"/>
  <c r="AI850" i="134" s="1"/>
  <c r="AF850" i="134"/>
  <c r="AH850" i="134" s="1"/>
  <c r="AJ973" i="134"/>
  <c r="AF973" i="134"/>
  <c r="AH973" i="134" s="1"/>
  <c r="AE973" i="134"/>
  <c r="AG973" i="134" s="1"/>
  <c r="AI973" i="134" s="1"/>
  <c r="AJ551" i="134"/>
  <c r="AE551" i="134"/>
  <c r="AG551" i="134" s="1"/>
  <c r="AI551" i="134" s="1"/>
  <c r="AF551" i="134"/>
  <c r="AH551" i="134" s="1"/>
  <c r="AJ701" i="134"/>
  <c r="AE701" i="134"/>
  <c r="AG701" i="134" s="1"/>
  <c r="AI701" i="134" s="1"/>
  <c r="AF701" i="134"/>
  <c r="AH701" i="134" s="1"/>
  <c r="AJ476" i="134"/>
  <c r="AE476" i="134"/>
  <c r="AG476" i="134" s="1"/>
  <c r="AI476" i="134" s="1"/>
  <c r="AF476" i="134"/>
  <c r="AH476" i="134" s="1"/>
  <c r="AJ275" i="134"/>
  <c r="AF275" i="134"/>
  <c r="AH275" i="134" s="1"/>
  <c r="AE275" i="134"/>
  <c r="AG275" i="134" s="1"/>
  <c r="AI275" i="134" s="1"/>
  <c r="AJ251" i="134"/>
  <c r="AF251" i="134"/>
  <c r="AH251" i="134" s="1"/>
  <c r="AE251" i="134"/>
  <c r="AG251" i="134" s="1"/>
  <c r="AI251" i="134" s="1"/>
  <c r="AJ837" i="134"/>
  <c r="AE837" i="134"/>
  <c r="AG837" i="134" s="1"/>
  <c r="AI837" i="134" s="1"/>
  <c r="AF837" i="134"/>
  <c r="AH837" i="134" s="1"/>
  <c r="AJ169" i="134"/>
  <c r="AF169" i="134"/>
  <c r="AH169" i="134" s="1"/>
  <c r="AE169" i="134"/>
  <c r="AG169" i="134" s="1"/>
  <c r="AI169" i="134" s="1"/>
  <c r="AJ522" i="134"/>
  <c r="AF522" i="134"/>
  <c r="AH522" i="134" s="1"/>
  <c r="AE522" i="134"/>
  <c r="AG522" i="134" s="1"/>
  <c r="AI522" i="134" s="1"/>
  <c r="AJ344" i="134"/>
  <c r="AE344" i="134"/>
  <c r="AG344" i="134" s="1"/>
  <c r="AI344" i="134" s="1"/>
  <c r="AF344" i="134"/>
  <c r="AH344" i="134" s="1"/>
  <c r="AJ833" i="134"/>
  <c r="AE833" i="134"/>
  <c r="AG833" i="134" s="1"/>
  <c r="AI833" i="134" s="1"/>
  <c r="AF833" i="134"/>
  <c r="AH833" i="134" s="1"/>
  <c r="AJ291" i="134"/>
  <c r="AE291" i="134"/>
  <c r="AG291" i="134" s="1"/>
  <c r="AI291" i="134" s="1"/>
  <c r="AF291" i="134"/>
  <c r="AH291" i="134" s="1"/>
  <c r="AJ355" i="134"/>
  <c r="AF355" i="134"/>
  <c r="AH355" i="134" s="1"/>
  <c r="AE355" i="134"/>
  <c r="AG355" i="134" s="1"/>
  <c r="AI355" i="134" s="1"/>
  <c r="AJ707" i="134"/>
  <c r="AF707" i="134"/>
  <c r="AH707" i="134" s="1"/>
  <c r="AE707" i="134"/>
  <c r="AG707" i="134" s="1"/>
  <c r="AI707" i="134" s="1"/>
  <c r="AJ138" i="134"/>
  <c r="AF138" i="134"/>
  <c r="AH138" i="134" s="1"/>
  <c r="AE138" i="134"/>
  <c r="AG138" i="134" s="1"/>
  <c r="AI138" i="134" s="1"/>
  <c r="AJ552" i="134"/>
  <c r="AF552" i="134"/>
  <c r="AH552" i="134" s="1"/>
  <c r="AE552" i="134"/>
  <c r="AG552" i="134" s="1"/>
  <c r="AI552" i="134" s="1"/>
  <c r="AJ252" i="134"/>
  <c r="AE252" i="134"/>
  <c r="AG252" i="134" s="1"/>
  <c r="AI252" i="134" s="1"/>
  <c r="AF252" i="134"/>
  <c r="AH252" i="134" s="1"/>
  <c r="AJ978" i="134"/>
  <c r="AE978" i="134"/>
  <c r="AG978" i="134" s="1"/>
  <c r="AI978" i="134" s="1"/>
  <c r="AF978" i="134"/>
  <c r="AH978" i="134" s="1"/>
  <c r="AJ635" i="134"/>
  <c r="AE635" i="134"/>
  <c r="AG635" i="134" s="1"/>
  <c r="AI635" i="134" s="1"/>
  <c r="AF635" i="134"/>
  <c r="AH635" i="134" s="1"/>
  <c r="AJ28" i="134"/>
  <c r="AE28" i="134"/>
  <c r="AG28" i="134" s="1"/>
  <c r="AI28" i="134" s="1"/>
  <c r="AF28" i="134"/>
  <c r="AH28" i="134" s="1"/>
  <c r="AJ584" i="134"/>
  <c r="AF584" i="134"/>
  <c r="AH584" i="134" s="1"/>
  <c r="AE584" i="134"/>
  <c r="AG584" i="134" s="1"/>
  <c r="AI584" i="134" s="1"/>
  <c r="AJ82" i="134"/>
  <c r="AE82" i="134"/>
  <c r="AG82" i="134" s="1"/>
  <c r="AI82" i="134" s="1"/>
  <c r="AF82" i="134"/>
  <c r="AH82" i="134" s="1"/>
  <c r="AJ449" i="134"/>
  <c r="AE449" i="134"/>
  <c r="AG449" i="134" s="1"/>
  <c r="AI449" i="134" s="1"/>
  <c r="AF449" i="134"/>
  <c r="AH449" i="134" s="1"/>
  <c r="AJ940" i="134"/>
  <c r="AF940" i="134"/>
  <c r="AH940" i="134" s="1"/>
  <c r="AE940" i="134"/>
  <c r="AG940" i="134" s="1"/>
  <c r="AI940" i="134" s="1"/>
  <c r="AJ766" i="134"/>
  <c r="AF766" i="134"/>
  <c r="AH766" i="134" s="1"/>
  <c r="AE766" i="134"/>
  <c r="AG766" i="134" s="1"/>
  <c r="AI766" i="134" s="1"/>
  <c r="AJ409" i="134"/>
  <c r="AF409" i="134"/>
  <c r="AH409" i="134" s="1"/>
  <c r="AE409" i="134"/>
  <c r="AG409" i="134" s="1"/>
  <c r="AI409" i="134" s="1"/>
  <c r="AJ710" i="134"/>
  <c r="AE710" i="134"/>
  <c r="AG710" i="134" s="1"/>
  <c r="AI710" i="134" s="1"/>
  <c r="AF710" i="134"/>
  <c r="AH710" i="134" s="1"/>
  <c r="AJ413" i="134"/>
  <c r="AF413" i="134"/>
  <c r="AH413" i="134" s="1"/>
  <c r="AE413" i="134"/>
  <c r="AG413" i="134" s="1"/>
  <c r="AI413" i="134" s="1"/>
  <c r="AJ587" i="134"/>
  <c r="AF587" i="134"/>
  <c r="AH587" i="134" s="1"/>
  <c r="AE587" i="134"/>
  <c r="AG587" i="134" s="1"/>
  <c r="AI587" i="134" s="1"/>
  <c r="AJ35" i="134"/>
  <c r="AE35" i="134"/>
  <c r="AG35" i="134" s="1"/>
  <c r="AI35" i="134" s="1"/>
  <c r="AF35" i="134"/>
  <c r="AH35" i="134" s="1"/>
  <c r="AJ961" i="134"/>
  <c r="AE961" i="134"/>
  <c r="AG961" i="134" s="1"/>
  <c r="AI961" i="134" s="1"/>
  <c r="AF961" i="134"/>
  <c r="AH961" i="134" s="1"/>
  <c r="AJ258" i="134"/>
  <c r="AF258" i="134"/>
  <c r="AH258" i="134" s="1"/>
  <c r="AE258" i="134"/>
  <c r="AG258" i="134" s="1"/>
  <c r="AI258" i="134" s="1"/>
  <c r="AJ668" i="134"/>
  <c r="AF668" i="134"/>
  <c r="AH668" i="134" s="1"/>
  <c r="AE668" i="134"/>
  <c r="AG668" i="134" s="1"/>
  <c r="AI668" i="134" s="1"/>
  <c r="AJ194" i="134"/>
  <c r="AE194" i="134"/>
  <c r="AG194" i="134" s="1"/>
  <c r="AI194" i="134" s="1"/>
  <c r="AF194" i="134"/>
  <c r="AH194" i="134" s="1"/>
  <c r="AJ22" i="134"/>
  <c r="AE22" i="134"/>
  <c r="AG22" i="134" s="1"/>
  <c r="AI22" i="134" s="1"/>
  <c r="AF22" i="134"/>
  <c r="AH22" i="134" s="1"/>
  <c r="AJ440" i="134"/>
  <c r="AF440" i="134"/>
  <c r="AH440" i="134" s="1"/>
  <c r="AE440" i="134"/>
  <c r="AG440" i="134" s="1"/>
  <c r="AI440" i="134" s="1"/>
  <c r="AJ311" i="134"/>
  <c r="AE311" i="134"/>
  <c r="AG311" i="134" s="1"/>
  <c r="AI311" i="134" s="1"/>
  <c r="AF311" i="134"/>
  <c r="AH311" i="134" s="1"/>
  <c r="AJ146" i="134"/>
  <c r="AF146" i="134"/>
  <c r="AH146" i="134" s="1"/>
  <c r="AE146" i="134"/>
  <c r="AG146" i="134" s="1"/>
  <c r="AI146" i="134" s="1"/>
  <c r="AJ106" i="134"/>
  <c r="AE106" i="134"/>
  <c r="AG106" i="134" s="1"/>
  <c r="AI106" i="134" s="1"/>
  <c r="AF106" i="134"/>
  <c r="AH106" i="134" s="1"/>
  <c r="AJ692" i="134"/>
  <c r="AF692" i="134"/>
  <c r="AH692" i="134" s="1"/>
  <c r="AE692" i="134"/>
  <c r="AG692" i="134" s="1"/>
  <c r="AI692" i="134" s="1"/>
  <c r="AJ300" i="134"/>
  <c r="AF300" i="134"/>
  <c r="AH300" i="134" s="1"/>
  <c r="AE300" i="134"/>
  <c r="AG300" i="134" s="1"/>
  <c r="AI300" i="134" s="1"/>
  <c r="AJ747" i="134"/>
  <c r="AE747" i="134"/>
  <c r="AG747" i="134" s="1"/>
  <c r="AI747" i="134" s="1"/>
  <c r="AF747" i="134"/>
  <c r="AH747" i="134" s="1"/>
  <c r="AJ615" i="134"/>
  <c r="AF615" i="134"/>
  <c r="AH615" i="134" s="1"/>
  <c r="AE615" i="134"/>
  <c r="AG615" i="134" s="1"/>
  <c r="AI615" i="134" s="1"/>
  <c r="AJ405" i="134"/>
  <c r="AE405" i="134"/>
  <c r="AG405" i="134" s="1"/>
  <c r="AI405" i="134" s="1"/>
  <c r="AF405" i="134"/>
  <c r="AH405" i="134" s="1"/>
  <c r="AJ215" i="134"/>
  <c r="AE215" i="134"/>
  <c r="AG215" i="134" s="1"/>
  <c r="AI215" i="134" s="1"/>
  <c r="AF215" i="134"/>
  <c r="AH215" i="134" s="1"/>
  <c r="AJ382" i="134"/>
  <c r="AE382" i="134"/>
  <c r="AG382" i="134" s="1"/>
  <c r="AI382" i="134" s="1"/>
  <c r="AF382" i="134"/>
  <c r="AH382" i="134" s="1"/>
  <c r="AJ41" i="134"/>
  <c r="AE41" i="134"/>
  <c r="AG41" i="134" s="1"/>
  <c r="AI41" i="134" s="1"/>
  <c r="AF41" i="134"/>
  <c r="AH41" i="134" s="1"/>
  <c r="AJ642" i="134"/>
  <c r="AE642" i="134"/>
  <c r="AG642" i="134" s="1"/>
  <c r="AI642" i="134" s="1"/>
  <c r="AF642" i="134"/>
  <c r="AH642" i="134" s="1"/>
  <c r="AJ292" i="134"/>
  <c r="AE292" i="134"/>
  <c r="AG292" i="134" s="1"/>
  <c r="AI292" i="134" s="1"/>
  <c r="AF292" i="134"/>
  <c r="AH292" i="134" s="1"/>
  <c r="AJ220" i="134"/>
  <c r="AE220" i="134"/>
  <c r="AG220" i="134" s="1"/>
  <c r="AI220" i="134" s="1"/>
  <c r="AF220" i="134"/>
  <c r="AH220" i="134" s="1"/>
  <c r="AJ284" i="134"/>
  <c r="AF284" i="134"/>
  <c r="AH284" i="134" s="1"/>
  <c r="AE284" i="134"/>
  <c r="AG284" i="134" s="1"/>
  <c r="AI284" i="134" s="1"/>
  <c r="AJ76" i="134"/>
  <c r="AF76" i="134"/>
  <c r="AH76" i="134" s="1"/>
  <c r="AE76" i="134"/>
  <c r="AG76" i="134" s="1"/>
  <c r="AI76" i="134" s="1"/>
  <c r="AJ53" i="134"/>
  <c r="AE53" i="134"/>
  <c r="AG53" i="134" s="1"/>
  <c r="AI53" i="134" s="1"/>
  <c r="AF53" i="134"/>
  <c r="AH53" i="134" s="1"/>
  <c r="AJ585" i="134"/>
  <c r="AE585" i="134"/>
  <c r="AG585" i="134" s="1"/>
  <c r="AI585" i="134" s="1"/>
  <c r="AF585" i="134"/>
  <c r="AH585" i="134" s="1"/>
  <c r="AJ296" i="134"/>
  <c r="AE296" i="134"/>
  <c r="AG296" i="134" s="1"/>
  <c r="AI296" i="134" s="1"/>
  <c r="AF296" i="134"/>
  <c r="AH296" i="134" s="1"/>
  <c r="AJ828" i="134"/>
  <c r="AE828" i="134"/>
  <c r="AG828" i="134" s="1"/>
  <c r="AI828" i="134" s="1"/>
  <c r="AF828" i="134"/>
  <c r="AH828" i="134" s="1"/>
  <c r="AJ484" i="134"/>
  <c r="AE484" i="134"/>
  <c r="AG484" i="134" s="1"/>
  <c r="AI484" i="134" s="1"/>
  <c r="AF484" i="134"/>
  <c r="AH484" i="134" s="1"/>
  <c r="AJ239" i="134"/>
  <c r="AE239" i="134"/>
  <c r="AG239" i="134" s="1"/>
  <c r="AI239" i="134" s="1"/>
  <c r="AF239" i="134"/>
  <c r="AH239" i="134" s="1"/>
  <c r="AJ780" i="134"/>
  <c r="AF780" i="134"/>
  <c r="AH780" i="134" s="1"/>
  <c r="AE780" i="134"/>
  <c r="AG780" i="134" s="1"/>
  <c r="AI780" i="134" s="1"/>
  <c r="AJ851" i="134"/>
  <c r="AF851" i="134"/>
  <c r="AH851" i="134" s="1"/>
  <c r="AE851" i="134"/>
  <c r="AG851" i="134" s="1"/>
  <c r="AI851" i="134" s="1"/>
  <c r="AJ559" i="134"/>
  <c r="AE559" i="134"/>
  <c r="AG559" i="134" s="1"/>
  <c r="AI559" i="134" s="1"/>
  <c r="AF559" i="134"/>
  <c r="AH559" i="134" s="1"/>
  <c r="AJ508" i="134"/>
  <c r="AE508" i="134"/>
  <c r="AG508" i="134" s="1"/>
  <c r="AI508" i="134" s="1"/>
  <c r="AF508" i="134"/>
  <c r="AH508" i="134" s="1"/>
  <c r="AJ723" i="134"/>
  <c r="AE723" i="134"/>
  <c r="AG723" i="134" s="1"/>
  <c r="AI723" i="134" s="1"/>
  <c r="AF723" i="134"/>
  <c r="AH723" i="134" s="1"/>
  <c r="AJ222" i="134"/>
  <c r="AF222" i="134"/>
  <c r="AH222" i="134" s="1"/>
  <c r="AE222" i="134"/>
  <c r="AG222" i="134" s="1"/>
  <c r="AI222" i="134" s="1"/>
  <c r="AJ866" i="134"/>
  <c r="AF866" i="134"/>
  <c r="AH866" i="134" s="1"/>
  <c r="AE866" i="134"/>
  <c r="AG866" i="134" s="1"/>
  <c r="AI866" i="134" s="1"/>
  <c r="AJ494" i="134"/>
  <c r="AE494" i="134"/>
  <c r="AG494" i="134" s="1"/>
  <c r="AI494" i="134" s="1"/>
  <c r="AF494" i="134"/>
  <c r="AH494" i="134" s="1"/>
  <c r="AJ225" i="134"/>
  <c r="AE225" i="134"/>
  <c r="AG225" i="134" s="1"/>
  <c r="AI225" i="134" s="1"/>
  <c r="AF225" i="134"/>
  <c r="AH225" i="134" s="1"/>
  <c r="AJ400" i="134"/>
  <c r="AF400" i="134"/>
  <c r="AH400" i="134" s="1"/>
  <c r="AE400" i="134"/>
  <c r="AG400" i="134" s="1"/>
  <c r="AI400" i="134" s="1"/>
  <c r="AJ846" i="134"/>
  <c r="AE846" i="134"/>
  <c r="AG846" i="134" s="1"/>
  <c r="AI846" i="134" s="1"/>
  <c r="AF846" i="134"/>
  <c r="AH846" i="134" s="1"/>
  <c r="AJ616" i="134"/>
  <c r="AF616" i="134"/>
  <c r="AH616" i="134" s="1"/>
  <c r="AE616" i="134"/>
  <c r="AG616" i="134" s="1"/>
  <c r="AI616" i="134" s="1"/>
  <c r="AJ743" i="134"/>
  <c r="AF743" i="134"/>
  <c r="AH743" i="134" s="1"/>
  <c r="AE743" i="134"/>
  <c r="AG743" i="134" s="1"/>
  <c r="AI743" i="134" s="1"/>
  <c r="AJ288" i="134"/>
  <c r="AF288" i="134"/>
  <c r="AH288" i="134" s="1"/>
  <c r="AE288" i="134"/>
  <c r="AG288" i="134" s="1"/>
  <c r="AI288" i="134" s="1"/>
  <c r="AJ478" i="134"/>
  <c r="AF478" i="134"/>
  <c r="AH478" i="134" s="1"/>
  <c r="AE478" i="134"/>
  <c r="AG478" i="134" s="1"/>
  <c r="AI478" i="134" s="1"/>
  <c r="AJ999" i="134"/>
  <c r="AF999" i="134"/>
  <c r="AH999" i="134" s="1"/>
  <c r="AE999" i="134"/>
  <c r="AG999" i="134" s="1"/>
  <c r="AI999" i="134" s="1"/>
  <c r="AJ164" i="134"/>
  <c r="AF164" i="134"/>
  <c r="AH164" i="134" s="1"/>
  <c r="AE164" i="134"/>
  <c r="AG164" i="134" s="1"/>
  <c r="AI164" i="134" s="1"/>
  <c r="AJ276" i="134"/>
  <c r="AE276" i="134"/>
  <c r="AG276" i="134" s="1"/>
  <c r="AI276" i="134" s="1"/>
  <c r="AF276" i="134"/>
  <c r="AH276" i="134" s="1"/>
  <c r="AJ933" i="134"/>
  <c r="AE933" i="134"/>
  <c r="AG933" i="134" s="1"/>
  <c r="AI933" i="134" s="1"/>
  <c r="AF933" i="134"/>
  <c r="AH933" i="134" s="1"/>
  <c r="AJ680" i="134"/>
  <c r="AE680" i="134"/>
  <c r="AG680" i="134" s="1"/>
  <c r="AI680" i="134" s="1"/>
  <c r="AF680" i="134"/>
  <c r="AH680" i="134" s="1"/>
  <c r="AJ847" i="134"/>
  <c r="AF847" i="134"/>
  <c r="AH847" i="134" s="1"/>
  <c r="AE847" i="134"/>
  <c r="AG847" i="134" s="1"/>
  <c r="AI847" i="134" s="1"/>
  <c r="AJ755" i="134"/>
  <c r="AE755" i="134"/>
  <c r="AG755" i="134" s="1"/>
  <c r="AI755" i="134" s="1"/>
  <c r="AF755" i="134"/>
  <c r="AH755" i="134" s="1"/>
  <c r="AJ548" i="134"/>
  <c r="AF548" i="134"/>
  <c r="AH548" i="134" s="1"/>
  <c r="AE548" i="134"/>
  <c r="AG548" i="134" s="1"/>
  <c r="AI548" i="134" s="1"/>
  <c r="AJ109" i="134"/>
  <c r="AE109" i="134"/>
  <c r="AG109" i="134" s="1"/>
  <c r="AI109" i="134" s="1"/>
  <c r="AF109" i="134"/>
  <c r="AH109" i="134" s="1"/>
  <c r="AJ983" i="134"/>
  <c r="AE983" i="134"/>
  <c r="AG983" i="134" s="1"/>
  <c r="AI983" i="134" s="1"/>
  <c r="AF983" i="134"/>
  <c r="AH983" i="134" s="1"/>
  <c r="AJ517" i="134"/>
  <c r="AE517" i="134"/>
  <c r="AG517" i="134" s="1"/>
  <c r="AI517" i="134" s="1"/>
  <c r="AF517" i="134"/>
  <c r="AH517" i="134" s="1"/>
  <c r="AJ712" i="134"/>
  <c r="AF712" i="134"/>
  <c r="AH712" i="134" s="1"/>
  <c r="AE712" i="134"/>
  <c r="AG712" i="134" s="1"/>
  <c r="AI712" i="134" s="1"/>
  <c r="AJ62" i="134"/>
  <c r="AE62" i="134"/>
  <c r="AG62" i="134" s="1"/>
  <c r="AI62" i="134" s="1"/>
  <c r="AF62" i="134"/>
  <c r="AH62" i="134" s="1"/>
  <c r="AJ434" i="134"/>
  <c r="AE434" i="134"/>
  <c r="AG434" i="134" s="1"/>
  <c r="AI434" i="134" s="1"/>
  <c r="AF434" i="134"/>
  <c r="AH434" i="134" s="1"/>
  <c r="AJ528" i="134"/>
  <c r="AF528" i="134"/>
  <c r="AH528" i="134" s="1"/>
  <c r="AE528" i="134"/>
  <c r="AG528" i="134" s="1"/>
  <c r="AI528" i="134" s="1"/>
  <c r="AJ844" i="134"/>
  <c r="AF844" i="134"/>
  <c r="AH844" i="134" s="1"/>
  <c r="AE844" i="134"/>
  <c r="AG844" i="134" s="1"/>
  <c r="AI844" i="134" s="1"/>
  <c r="AJ155" i="134"/>
  <c r="AE155" i="134"/>
  <c r="AG155" i="134" s="1"/>
  <c r="AI155" i="134" s="1"/>
  <c r="AF155" i="134"/>
  <c r="AH155" i="134" s="1"/>
  <c r="AJ512" i="134"/>
  <c r="AF512" i="134"/>
  <c r="AH512" i="134" s="1"/>
  <c r="AE512" i="134"/>
  <c r="AG512" i="134" s="1"/>
  <c r="AI512" i="134" s="1"/>
  <c r="AJ37" i="134"/>
  <c r="AF37" i="134"/>
  <c r="AH37" i="134" s="1"/>
  <c r="AE37" i="134"/>
  <c r="AG37" i="134" s="1"/>
  <c r="AI37" i="134" s="1"/>
  <c r="AJ496" i="134"/>
  <c r="AF496" i="134"/>
  <c r="AH496" i="134" s="1"/>
  <c r="AE496" i="134"/>
  <c r="AG496" i="134" s="1"/>
  <c r="AI496" i="134" s="1"/>
  <c r="AJ398" i="134"/>
  <c r="AF398" i="134"/>
  <c r="AH398" i="134" s="1"/>
  <c r="AE398" i="134"/>
  <c r="AG398" i="134" s="1"/>
  <c r="AI398" i="134" s="1"/>
  <c r="AJ165" i="134"/>
  <c r="AE165" i="134"/>
  <c r="AG165" i="134" s="1"/>
  <c r="AI165" i="134" s="1"/>
  <c r="AF165" i="134"/>
  <c r="AH165" i="134" s="1"/>
  <c r="AJ761" i="134"/>
  <c r="AE761" i="134"/>
  <c r="AG761" i="134" s="1"/>
  <c r="AI761" i="134" s="1"/>
  <c r="AF761" i="134"/>
  <c r="AH761" i="134" s="1"/>
  <c r="AJ52" i="134"/>
  <c r="AF52" i="134"/>
  <c r="AH52" i="134" s="1"/>
  <c r="AE52" i="134"/>
  <c r="AG52" i="134" s="1"/>
  <c r="AI52" i="134" s="1"/>
  <c r="AJ386" i="134"/>
  <c r="AF386" i="134"/>
  <c r="AH386" i="134" s="1"/>
  <c r="AE386" i="134"/>
  <c r="AG386" i="134" s="1"/>
  <c r="AI386" i="134" s="1"/>
  <c r="AJ209" i="134"/>
  <c r="AE209" i="134"/>
  <c r="AG209" i="134" s="1"/>
  <c r="AI209" i="134" s="1"/>
  <c r="AF209" i="134"/>
  <c r="AH209" i="134" s="1"/>
  <c r="AJ1002" i="134"/>
  <c r="AF1002" i="134"/>
  <c r="AH1002" i="134" s="1"/>
  <c r="AE1002" i="134"/>
  <c r="AG1002" i="134" s="1"/>
  <c r="AI1002" i="134" s="1"/>
  <c r="AJ243" i="134"/>
  <c r="AE243" i="134"/>
  <c r="AG243" i="134" s="1"/>
  <c r="AI243" i="134" s="1"/>
  <c r="AF243" i="134"/>
  <c r="AH243" i="134" s="1"/>
  <c r="AJ845" i="134"/>
  <c r="AE845" i="134"/>
  <c r="AG845" i="134" s="1"/>
  <c r="AI845" i="134" s="1"/>
  <c r="AF845" i="134"/>
  <c r="AH845" i="134" s="1"/>
  <c r="AJ665" i="134"/>
  <c r="AE665" i="134"/>
  <c r="AG665" i="134" s="1"/>
  <c r="AI665" i="134" s="1"/>
  <c r="AF665" i="134"/>
  <c r="AH665" i="134" s="1"/>
  <c r="AJ834" i="134"/>
  <c r="AF834" i="134"/>
  <c r="AH834" i="134" s="1"/>
  <c r="AE834" i="134"/>
  <c r="AG834" i="134" s="1"/>
  <c r="AI834" i="134" s="1"/>
  <c r="AJ177" i="134"/>
  <c r="AF177" i="134"/>
  <c r="AH177" i="134" s="1"/>
  <c r="AE177" i="134"/>
  <c r="AG177" i="134" s="1"/>
  <c r="AI177" i="134" s="1"/>
  <c r="AJ95" i="134"/>
  <c r="AF95" i="134"/>
  <c r="AH95" i="134" s="1"/>
  <c r="AE95" i="134"/>
  <c r="AG95" i="134" s="1"/>
  <c r="AI95" i="134" s="1"/>
  <c r="AJ310" i="134"/>
  <c r="AE310" i="134"/>
  <c r="AG310" i="134" s="1"/>
  <c r="AI310" i="134" s="1"/>
  <c r="AF310" i="134"/>
  <c r="AH310" i="134" s="1"/>
  <c r="AJ1013" i="134"/>
  <c r="AF1013" i="134"/>
  <c r="AH1013" i="134" s="1"/>
  <c r="AE1013" i="134"/>
  <c r="AG1013" i="134" s="1"/>
  <c r="AI1013" i="134" s="1"/>
  <c r="AJ367" i="134"/>
  <c r="AE367" i="134"/>
  <c r="AG367" i="134" s="1"/>
  <c r="AI367" i="134" s="1"/>
  <c r="AF367" i="134"/>
  <c r="AH367" i="134" s="1"/>
  <c r="AJ493" i="134"/>
  <c r="AE493" i="134"/>
  <c r="AG493" i="134" s="1"/>
  <c r="AI493" i="134" s="1"/>
  <c r="AF493" i="134"/>
  <c r="AH493" i="134" s="1"/>
  <c r="AJ557" i="134"/>
  <c r="AF557" i="134"/>
  <c r="AH557" i="134" s="1"/>
  <c r="AE557" i="134"/>
  <c r="AG557" i="134" s="1"/>
  <c r="AI557" i="134" s="1"/>
  <c r="AJ813" i="134"/>
  <c r="AF813" i="134"/>
  <c r="AH813" i="134" s="1"/>
  <c r="AE813" i="134"/>
  <c r="AG813" i="134" s="1"/>
  <c r="AI813" i="134" s="1"/>
  <c r="AJ223" i="134"/>
  <c r="AE223" i="134"/>
  <c r="AG223" i="134" s="1"/>
  <c r="AI223" i="134" s="1"/>
  <c r="AF223" i="134"/>
  <c r="AH223" i="134" s="1"/>
  <c r="AJ698" i="134"/>
  <c r="AF698" i="134"/>
  <c r="AH698" i="134" s="1"/>
  <c r="AE698" i="134"/>
  <c r="AG698" i="134" s="1"/>
  <c r="AI698" i="134" s="1"/>
  <c r="AJ98" i="134"/>
  <c r="AF98" i="134"/>
  <c r="AH98" i="134" s="1"/>
  <c r="AE98" i="134"/>
  <c r="AG98" i="134" s="1"/>
  <c r="AI98" i="134" s="1"/>
  <c r="AJ408" i="134"/>
  <c r="AF408" i="134"/>
  <c r="AH408" i="134" s="1"/>
  <c r="AE408" i="134"/>
  <c r="AG408" i="134" s="1"/>
  <c r="AI408" i="134" s="1"/>
  <c r="AJ55" i="134"/>
  <c r="AF55" i="134"/>
  <c r="AH55" i="134" s="1"/>
  <c r="AE55" i="134"/>
  <c r="AG55" i="134" s="1"/>
  <c r="AI55" i="134" s="1"/>
  <c r="AJ241" i="134"/>
  <c r="AF241" i="134"/>
  <c r="AH241" i="134" s="1"/>
  <c r="AE241" i="134"/>
  <c r="AG241" i="134" s="1"/>
  <c r="AI241" i="134" s="1"/>
  <c r="AJ411" i="134"/>
  <c r="AE411" i="134"/>
  <c r="AG411" i="134" s="1"/>
  <c r="AI411" i="134" s="1"/>
  <c r="AF411" i="134"/>
  <c r="AH411" i="134" s="1"/>
  <c r="AJ883" i="134"/>
  <c r="AF883" i="134"/>
  <c r="AH883" i="134" s="1"/>
  <c r="AE883" i="134"/>
  <c r="AG883" i="134" s="1"/>
  <c r="AI883" i="134" s="1"/>
  <c r="AJ270" i="134"/>
  <c r="AE270" i="134"/>
  <c r="AG270" i="134" s="1"/>
  <c r="AI270" i="134" s="1"/>
  <c r="AF270" i="134"/>
  <c r="AH270" i="134" s="1"/>
  <c r="AJ650" i="134"/>
  <c r="AF650" i="134"/>
  <c r="AH650" i="134" s="1"/>
  <c r="AE650" i="134"/>
  <c r="AG650" i="134" s="1"/>
  <c r="AI650" i="134" s="1"/>
  <c r="AJ713" i="134"/>
  <c r="AE713" i="134"/>
  <c r="AG713" i="134" s="1"/>
  <c r="AI713" i="134" s="1"/>
  <c r="AF713" i="134"/>
  <c r="AH713" i="134" s="1"/>
  <c r="AJ679" i="134"/>
  <c r="AF679" i="134"/>
  <c r="AH679" i="134" s="1"/>
  <c r="AE679" i="134"/>
  <c r="AG679" i="134" s="1"/>
  <c r="AI679" i="134" s="1"/>
  <c r="AJ423" i="134"/>
  <c r="AE423" i="134"/>
  <c r="AG423" i="134" s="1"/>
  <c r="AI423" i="134" s="1"/>
  <c r="AF423" i="134"/>
  <c r="AH423" i="134" s="1"/>
  <c r="AJ469" i="134"/>
  <c r="AE469" i="134"/>
  <c r="AG469" i="134" s="1"/>
  <c r="AI469" i="134" s="1"/>
  <c r="AF469" i="134"/>
  <c r="AH469" i="134" s="1"/>
  <c r="AJ523" i="134"/>
  <c r="AE523" i="134"/>
  <c r="AG523" i="134" s="1"/>
  <c r="AI523" i="134" s="1"/>
  <c r="AF523" i="134"/>
  <c r="AH523" i="134" s="1"/>
  <c r="AJ88" i="134"/>
  <c r="AE88" i="134"/>
  <c r="AG88" i="134" s="1"/>
  <c r="AI88" i="134" s="1"/>
  <c r="AF88" i="134"/>
  <c r="AH88" i="134" s="1"/>
  <c r="AJ102" i="134"/>
  <c r="AE102" i="134"/>
  <c r="AG102" i="134" s="1"/>
  <c r="AI102" i="134" s="1"/>
  <c r="AF102" i="134"/>
  <c r="AH102" i="134" s="1"/>
  <c r="AJ715" i="134"/>
  <c r="AF715" i="134"/>
  <c r="AH715" i="134" s="1"/>
  <c r="AE715" i="134"/>
  <c r="AG715" i="134" s="1"/>
  <c r="AI715" i="134" s="1"/>
  <c r="AJ643" i="134"/>
  <c r="AE643" i="134"/>
  <c r="AG643" i="134" s="1"/>
  <c r="AI643" i="134" s="1"/>
  <c r="AF643" i="134"/>
  <c r="AH643" i="134" s="1"/>
  <c r="AJ332" i="134"/>
  <c r="AF332" i="134"/>
  <c r="AH332" i="134" s="1"/>
  <c r="AE332" i="134"/>
  <c r="AG332" i="134" s="1"/>
  <c r="AI332" i="134" s="1"/>
  <c r="AJ629" i="134"/>
  <c r="AE629" i="134"/>
  <c r="AG629" i="134" s="1"/>
  <c r="AI629" i="134" s="1"/>
  <c r="AF629" i="134"/>
  <c r="AH629" i="134" s="1"/>
  <c r="AJ630" i="134"/>
  <c r="AF630" i="134"/>
  <c r="AH630" i="134" s="1"/>
  <c r="AE630" i="134"/>
  <c r="AG630" i="134" s="1"/>
  <c r="AI630" i="134" s="1"/>
  <c r="AJ397" i="134"/>
  <c r="AF397" i="134"/>
  <c r="AH397" i="134" s="1"/>
  <c r="AE397" i="134"/>
  <c r="AG397" i="134" s="1"/>
  <c r="AI397" i="134" s="1"/>
  <c r="AJ186" i="134"/>
  <c r="AF186" i="134"/>
  <c r="AH186" i="134" s="1"/>
  <c r="AE186" i="134"/>
  <c r="AG186" i="134" s="1"/>
  <c r="AI186" i="134" s="1"/>
  <c r="AJ271" i="134"/>
  <c r="AE271" i="134"/>
  <c r="AG271" i="134" s="1"/>
  <c r="AI271" i="134" s="1"/>
  <c r="AF271" i="134"/>
  <c r="AH271" i="134" s="1"/>
  <c r="AJ425" i="134"/>
  <c r="AF425" i="134"/>
  <c r="AH425" i="134" s="1"/>
  <c r="AE425" i="134"/>
  <c r="AG425" i="134" s="1"/>
  <c r="AI425" i="134" s="1"/>
  <c r="AJ347" i="134"/>
  <c r="AF347" i="134"/>
  <c r="AH347" i="134" s="1"/>
  <c r="AE347" i="134"/>
  <c r="AG347" i="134" s="1"/>
  <c r="AI347" i="134" s="1"/>
  <c r="AJ354" i="134"/>
  <c r="AE354" i="134"/>
  <c r="AG354" i="134" s="1"/>
  <c r="AI354" i="134" s="1"/>
  <c r="AF354" i="134"/>
  <c r="AH354" i="134" s="1"/>
  <c r="AJ795" i="134"/>
  <c r="AF795" i="134"/>
  <c r="AH795" i="134" s="1"/>
  <c r="AE795" i="134"/>
  <c r="AG795" i="134" s="1"/>
  <c r="AI795" i="134" s="1"/>
  <c r="AJ518" i="134"/>
  <c r="AF518" i="134"/>
  <c r="AH518" i="134" s="1"/>
  <c r="AE518" i="134"/>
  <c r="AG518" i="134" s="1"/>
  <c r="AI518" i="134" s="1"/>
  <c r="AJ917" i="134"/>
  <c r="AE917" i="134"/>
  <c r="AG917" i="134" s="1"/>
  <c r="AI917" i="134" s="1"/>
  <c r="AF917" i="134"/>
  <c r="AH917" i="134" s="1"/>
  <c r="AJ1010" i="134"/>
  <c r="AF1010" i="134"/>
  <c r="AH1010" i="134" s="1"/>
  <c r="AE1010" i="134"/>
  <c r="AG1010" i="134" s="1"/>
  <c r="AI1010" i="134" s="1"/>
  <c r="AJ779" i="134"/>
  <c r="AF779" i="134"/>
  <c r="AH779" i="134" s="1"/>
  <c r="AE779" i="134"/>
  <c r="AG779" i="134" s="1"/>
  <c r="AI779" i="134" s="1"/>
  <c r="AJ257" i="134"/>
  <c r="AF257" i="134"/>
  <c r="AH257" i="134" s="1"/>
  <c r="AE257" i="134"/>
  <c r="AG257" i="134" s="1"/>
  <c r="AI257" i="134" s="1"/>
  <c r="AJ570" i="134"/>
  <c r="AE570" i="134"/>
  <c r="AG570" i="134" s="1"/>
  <c r="AI570" i="134" s="1"/>
  <c r="AF570" i="134"/>
  <c r="AH570" i="134" s="1"/>
  <c r="AJ435" i="134"/>
  <c r="AE435" i="134"/>
  <c r="AG435" i="134" s="1"/>
  <c r="AI435" i="134" s="1"/>
  <c r="AF435" i="134"/>
  <c r="AH435" i="134" s="1"/>
  <c r="AJ812" i="134"/>
  <c r="AF812" i="134"/>
  <c r="AH812" i="134" s="1"/>
  <c r="AE812" i="134"/>
  <c r="AG812" i="134" s="1"/>
  <c r="AI812" i="134" s="1"/>
  <c r="AJ944" i="134"/>
  <c r="AF944" i="134"/>
  <c r="AH944" i="134" s="1"/>
  <c r="AE944" i="134"/>
  <c r="AG944" i="134" s="1"/>
  <c r="AI944" i="134" s="1"/>
  <c r="AJ765" i="134"/>
  <c r="AF765" i="134"/>
  <c r="AH765" i="134" s="1"/>
  <c r="AE765" i="134"/>
  <c r="AG765" i="134" s="1"/>
  <c r="AI765" i="134" s="1"/>
  <c r="AJ42" i="134"/>
  <c r="AF42" i="134"/>
  <c r="AH42" i="134" s="1"/>
  <c r="AE42" i="134"/>
  <c r="AG42" i="134" s="1"/>
  <c r="AI42" i="134" s="1"/>
  <c r="AJ396" i="134"/>
  <c r="AF396" i="134"/>
  <c r="AH396" i="134" s="1"/>
  <c r="AE396" i="134"/>
  <c r="AG396" i="134" s="1"/>
  <c r="AI396" i="134" s="1"/>
  <c r="AJ263" i="134"/>
  <c r="AF263" i="134"/>
  <c r="AH263" i="134" s="1"/>
  <c r="AE263" i="134"/>
  <c r="AG263" i="134" s="1"/>
  <c r="AI263" i="134" s="1"/>
  <c r="AJ984" i="134"/>
  <c r="AE984" i="134"/>
  <c r="AG984" i="134" s="1"/>
  <c r="AI984" i="134" s="1"/>
  <c r="AF984" i="134"/>
  <c r="AH984" i="134" s="1"/>
  <c r="AJ648" i="134"/>
  <c r="AE648" i="134"/>
  <c r="AG648" i="134" s="1"/>
  <c r="AI648" i="134" s="1"/>
  <c r="AF648" i="134"/>
  <c r="AH648" i="134" s="1"/>
  <c r="AJ556" i="134"/>
  <c r="AE556" i="134"/>
  <c r="AG556" i="134" s="1"/>
  <c r="AI556" i="134" s="1"/>
  <c r="AF556" i="134"/>
  <c r="AH556" i="134" s="1"/>
  <c r="AJ510" i="134"/>
  <c r="AF510" i="134"/>
  <c r="AH510" i="134" s="1"/>
  <c r="AE510" i="134"/>
  <c r="AG510" i="134" s="1"/>
  <c r="AI510" i="134" s="1"/>
  <c r="AJ465" i="134"/>
  <c r="AE465" i="134"/>
  <c r="AG465" i="134" s="1"/>
  <c r="AI465" i="134" s="1"/>
  <c r="AF465" i="134"/>
  <c r="AH465" i="134" s="1"/>
  <c r="AJ893" i="134"/>
  <c r="AF893" i="134"/>
  <c r="AH893" i="134" s="1"/>
  <c r="AE893" i="134"/>
  <c r="AG893" i="134" s="1"/>
  <c r="AI893" i="134" s="1"/>
  <c r="AJ256" i="134"/>
  <c r="AF256" i="134"/>
  <c r="AH256" i="134" s="1"/>
  <c r="AE256" i="134"/>
  <c r="AG256" i="134" s="1"/>
  <c r="AI256" i="134" s="1"/>
  <c r="AJ464" i="134"/>
  <c r="AF464" i="134"/>
  <c r="AH464" i="134" s="1"/>
  <c r="AE464" i="134"/>
  <c r="AG464" i="134" s="1"/>
  <c r="AI464" i="134" s="1"/>
  <c r="AJ444" i="134"/>
  <c r="AF444" i="134"/>
  <c r="AH444" i="134" s="1"/>
  <c r="AE444" i="134"/>
  <c r="AG444" i="134" s="1"/>
  <c r="AI444" i="134" s="1"/>
  <c r="AJ547" i="134"/>
  <c r="AF547" i="134"/>
  <c r="AH547" i="134" s="1"/>
  <c r="AE547" i="134"/>
  <c r="AG547" i="134" s="1"/>
  <c r="AI547" i="134" s="1"/>
  <c r="AJ182" i="134"/>
  <c r="AF182" i="134"/>
  <c r="AH182" i="134" s="1"/>
  <c r="AE182" i="134"/>
  <c r="AG182" i="134" s="1"/>
  <c r="AI182" i="134" s="1"/>
  <c r="AJ391" i="134"/>
  <c r="AE391" i="134"/>
  <c r="AG391" i="134" s="1"/>
  <c r="AI391" i="134" s="1"/>
  <c r="AF391" i="134"/>
  <c r="AH391" i="134" s="1"/>
  <c r="AJ357" i="134"/>
  <c r="AF357" i="134"/>
  <c r="AH357" i="134" s="1"/>
  <c r="AE357" i="134"/>
  <c r="AG357" i="134" s="1"/>
  <c r="AI357" i="134" s="1"/>
  <c r="AJ353" i="134"/>
  <c r="AE353" i="134"/>
  <c r="AG353" i="134" s="1"/>
  <c r="AI353" i="134" s="1"/>
  <c r="AF353" i="134"/>
  <c r="AH353" i="134" s="1"/>
  <c r="AJ781" i="134"/>
  <c r="AE781" i="134"/>
  <c r="AG781" i="134" s="1"/>
  <c r="AI781" i="134" s="1"/>
  <c r="AF781" i="134"/>
  <c r="AH781" i="134" s="1"/>
  <c r="AJ555" i="134"/>
  <c r="AF555" i="134"/>
  <c r="AH555" i="134" s="1"/>
  <c r="AE555" i="134"/>
  <c r="AG555" i="134" s="1"/>
  <c r="AI555" i="134" s="1"/>
  <c r="AJ964" i="134"/>
  <c r="AE964" i="134"/>
  <c r="AG964" i="134" s="1"/>
  <c r="AI964" i="134" s="1"/>
  <c r="AF964" i="134"/>
  <c r="AH964" i="134" s="1"/>
  <c r="AJ210" i="134"/>
  <c r="AF210" i="134"/>
  <c r="AH210" i="134" s="1"/>
  <c r="AE210" i="134"/>
  <c r="AG210" i="134" s="1"/>
  <c r="AI210" i="134" s="1"/>
  <c r="AJ203" i="134"/>
  <c r="AF203" i="134"/>
  <c r="AH203" i="134" s="1"/>
  <c r="AE203" i="134"/>
  <c r="AG203" i="134" s="1"/>
  <c r="AI203" i="134" s="1"/>
  <c r="AJ201" i="134"/>
  <c r="AF201" i="134"/>
  <c r="AH201" i="134" s="1"/>
  <c r="AE201" i="134"/>
  <c r="AG201" i="134" s="1"/>
  <c r="AI201" i="134" s="1"/>
  <c r="AJ595" i="134"/>
  <c r="AF595" i="134"/>
  <c r="AH595" i="134" s="1"/>
  <c r="AE595" i="134"/>
  <c r="AG595" i="134" s="1"/>
  <c r="AI595" i="134" s="1"/>
  <c r="AJ470" i="134"/>
  <c r="AF470" i="134"/>
  <c r="AH470" i="134" s="1"/>
  <c r="AE470" i="134"/>
  <c r="AG470" i="134" s="1"/>
  <c r="AI470" i="134" s="1"/>
  <c r="AJ856" i="134"/>
  <c r="AE856" i="134"/>
  <c r="AG856" i="134" s="1"/>
  <c r="AI856" i="134" s="1"/>
  <c r="AF856" i="134"/>
  <c r="AH856" i="134" s="1"/>
  <c r="AJ848" i="134"/>
  <c r="AE848" i="134"/>
  <c r="AG848" i="134" s="1"/>
  <c r="AI848" i="134" s="1"/>
  <c r="AF848" i="134"/>
  <c r="AH848" i="134" s="1"/>
  <c r="AJ598" i="134"/>
  <c r="AE598" i="134"/>
  <c r="AG598" i="134" s="1"/>
  <c r="AI598" i="134" s="1"/>
  <c r="AF598" i="134"/>
  <c r="AH598" i="134" s="1"/>
  <c r="AJ561" i="134"/>
  <c r="AE561" i="134"/>
  <c r="AG561" i="134" s="1"/>
  <c r="AI561" i="134" s="1"/>
  <c r="AF561" i="134"/>
  <c r="AH561" i="134" s="1"/>
  <c r="AJ991" i="134"/>
  <c r="AF991" i="134"/>
  <c r="AH991" i="134" s="1"/>
  <c r="AE991" i="134"/>
  <c r="AG991" i="134" s="1"/>
  <c r="AI991" i="134" s="1"/>
  <c r="AJ687" i="134"/>
  <c r="AE687" i="134"/>
  <c r="AG687" i="134" s="1"/>
  <c r="AI687" i="134" s="1"/>
  <c r="AF687" i="134"/>
  <c r="AH687" i="134" s="1"/>
  <c r="AJ762" i="134"/>
  <c r="AE762" i="134"/>
  <c r="AG762" i="134" s="1"/>
  <c r="AI762" i="134" s="1"/>
  <c r="AF762" i="134"/>
  <c r="AH762" i="134" s="1"/>
  <c r="AJ959" i="134"/>
  <c r="AE959" i="134"/>
  <c r="AG959" i="134" s="1"/>
  <c r="AI959" i="134" s="1"/>
  <c r="AF959" i="134"/>
  <c r="AH959" i="134" s="1"/>
  <c r="AJ916" i="134"/>
  <c r="AE916" i="134"/>
  <c r="AG916" i="134" s="1"/>
  <c r="AI916" i="134" s="1"/>
  <c r="AF916" i="134"/>
  <c r="AH916" i="134" s="1"/>
  <c r="AJ207" i="134"/>
  <c r="AE207" i="134"/>
  <c r="AG207" i="134" s="1"/>
  <c r="AI207" i="134" s="1"/>
  <c r="AF207" i="134"/>
  <c r="AH207" i="134" s="1"/>
  <c r="AJ537" i="134"/>
  <c r="AF537" i="134"/>
  <c r="AH537" i="134" s="1"/>
  <c r="AE537" i="134"/>
  <c r="AG537" i="134" s="1"/>
  <c r="AI537" i="134" s="1"/>
  <c r="AJ73" i="134"/>
  <c r="AF73" i="134"/>
  <c r="AH73" i="134" s="1"/>
  <c r="AE73" i="134"/>
  <c r="AG73" i="134" s="1"/>
  <c r="AI73" i="134" s="1"/>
  <c r="AJ137" i="134"/>
  <c r="AF137" i="134"/>
  <c r="AH137" i="134" s="1"/>
  <c r="AE137" i="134"/>
  <c r="AG137" i="134" s="1"/>
  <c r="AI137" i="134" s="1"/>
  <c r="AJ719" i="134"/>
  <c r="AE719" i="134"/>
  <c r="AG719" i="134" s="1"/>
  <c r="AI719" i="134" s="1"/>
  <c r="AF719" i="134"/>
  <c r="AH719" i="134" s="1"/>
  <c r="AJ328" i="134"/>
  <c r="AE328" i="134"/>
  <c r="AG328" i="134" s="1"/>
  <c r="AI328" i="134" s="1"/>
  <c r="AF328" i="134"/>
  <c r="AH328" i="134" s="1"/>
  <c r="AJ923" i="134"/>
  <c r="AF923" i="134"/>
  <c r="AH923" i="134" s="1"/>
  <c r="AE923" i="134"/>
  <c r="AG923" i="134" s="1"/>
  <c r="AI923" i="134" s="1"/>
  <c r="AJ313" i="134"/>
  <c r="AE313" i="134"/>
  <c r="AG313" i="134" s="1"/>
  <c r="AI313" i="134" s="1"/>
  <c r="AF313" i="134"/>
  <c r="AH313" i="134" s="1"/>
  <c r="AJ308" i="134"/>
  <c r="AF308" i="134"/>
  <c r="AH308" i="134" s="1"/>
  <c r="AE308" i="134"/>
  <c r="AG308" i="134" s="1"/>
  <c r="AI308" i="134" s="1"/>
  <c r="AJ646" i="134"/>
  <c r="AE646" i="134"/>
  <c r="AG646" i="134" s="1"/>
  <c r="AI646" i="134" s="1"/>
  <c r="AF646" i="134"/>
  <c r="AH646" i="134" s="1"/>
  <c r="AJ318" i="134"/>
  <c r="AE318" i="134"/>
  <c r="AG318" i="134" s="1"/>
  <c r="AI318" i="134" s="1"/>
  <c r="AF318" i="134"/>
  <c r="AH318" i="134" s="1"/>
  <c r="AJ858" i="134"/>
  <c r="AE858" i="134"/>
  <c r="AG858" i="134" s="1"/>
  <c r="AI858" i="134" s="1"/>
  <c r="AF858" i="134"/>
  <c r="AH858" i="134" s="1"/>
  <c r="AJ656" i="134"/>
  <c r="AE656" i="134"/>
  <c r="AG656" i="134" s="1"/>
  <c r="AI656" i="134" s="1"/>
  <c r="AF656" i="134"/>
  <c r="AH656" i="134" s="1"/>
  <c r="AJ352" i="134"/>
  <c r="AE352" i="134"/>
  <c r="AG352" i="134" s="1"/>
  <c r="AI352" i="134" s="1"/>
  <c r="AF352" i="134"/>
  <c r="AH352" i="134" s="1"/>
  <c r="AJ247" i="134"/>
  <c r="AF247" i="134"/>
  <c r="AH247" i="134" s="1"/>
  <c r="AE247" i="134"/>
  <c r="AG247" i="134" s="1"/>
  <c r="AI247" i="134" s="1"/>
  <c r="AJ545" i="134"/>
  <c r="AF545" i="134"/>
  <c r="AH545" i="134" s="1"/>
  <c r="AE545" i="134"/>
  <c r="AG545" i="134" s="1"/>
  <c r="AI545" i="134" s="1"/>
  <c r="AJ746" i="134"/>
  <c r="AF746" i="134"/>
  <c r="AH746" i="134" s="1"/>
  <c r="AE746" i="134"/>
  <c r="AG746" i="134" s="1"/>
  <c r="AI746" i="134" s="1"/>
  <c r="AJ420" i="134"/>
  <c r="AF420" i="134"/>
  <c r="AH420" i="134" s="1"/>
  <c r="AE420" i="134"/>
  <c r="AG420" i="134" s="1"/>
  <c r="AI420" i="134" s="1"/>
  <c r="AJ47" i="134"/>
  <c r="AF47" i="134"/>
  <c r="AH47" i="134" s="1"/>
  <c r="AE47" i="134"/>
  <c r="AG47" i="134" s="1"/>
  <c r="AI47" i="134" s="1"/>
  <c r="AJ994" i="134"/>
  <c r="AE994" i="134"/>
  <c r="AG994" i="134" s="1"/>
  <c r="AI994" i="134" s="1"/>
  <c r="AF994" i="134"/>
  <c r="AH994" i="134" s="1"/>
  <c r="AJ593" i="134"/>
  <c r="AF593" i="134"/>
  <c r="AH593" i="134" s="1"/>
  <c r="AE593" i="134"/>
  <c r="AG593" i="134" s="1"/>
  <c r="AI593" i="134" s="1"/>
  <c r="AJ871" i="134"/>
  <c r="AF871" i="134"/>
  <c r="AH871" i="134" s="1"/>
  <c r="AE871" i="134"/>
  <c r="AG871" i="134" s="1"/>
  <c r="AI871" i="134" s="1"/>
  <c r="AJ625" i="134"/>
  <c r="AE625" i="134"/>
  <c r="AG625" i="134" s="1"/>
  <c r="AI625" i="134" s="1"/>
  <c r="AF625" i="134"/>
  <c r="AH625" i="134" s="1"/>
  <c r="AJ831" i="134"/>
  <c r="AF831" i="134"/>
  <c r="AH831" i="134" s="1"/>
  <c r="AE831" i="134"/>
  <c r="AG831" i="134" s="1"/>
  <c r="AI831" i="134" s="1"/>
  <c r="AJ939" i="134"/>
  <c r="AF939" i="134"/>
  <c r="AH939" i="134" s="1"/>
  <c r="AE939" i="134"/>
  <c r="AG939" i="134" s="1"/>
  <c r="AI939" i="134" s="1"/>
  <c r="AJ36" i="134"/>
  <c r="AF36" i="134"/>
  <c r="AH36" i="134" s="1"/>
  <c r="AE36" i="134"/>
  <c r="AG36" i="134" s="1"/>
  <c r="AI36" i="134" s="1"/>
  <c r="AJ658" i="134"/>
  <c r="AF658" i="134"/>
  <c r="AH658" i="134" s="1"/>
  <c r="AE658" i="134"/>
  <c r="AG658" i="134" s="1"/>
  <c r="AI658" i="134" s="1"/>
  <c r="AJ791" i="134"/>
  <c r="AE791" i="134"/>
  <c r="AG791" i="134" s="1"/>
  <c r="AI791" i="134" s="1"/>
  <c r="AF791" i="134"/>
  <c r="AH791" i="134" s="1"/>
  <c r="AJ577" i="134"/>
  <c r="AF577" i="134"/>
  <c r="AH577" i="134" s="1"/>
  <c r="AE577" i="134"/>
  <c r="AG577" i="134" s="1"/>
  <c r="AI577" i="134" s="1"/>
  <c r="AJ782" i="134"/>
  <c r="AF782" i="134"/>
  <c r="AH782" i="134" s="1"/>
  <c r="AE782" i="134"/>
  <c r="AG782" i="134" s="1"/>
  <c r="AI782" i="134" s="1"/>
  <c r="AJ744" i="134"/>
  <c r="AE744" i="134"/>
  <c r="AG744" i="134" s="1"/>
  <c r="AI744" i="134" s="1"/>
  <c r="AF744" i="134"/>
  <c r="AH744" i="134" s="1"/>
  <c r="AJ475" i="134"/>
  <c r="AF475" i="134"/>
  <c r="AH475" i="134" s="1"/>
  <c r="AE475" i="134"/>
  <c r="AG475" i="134" s="1"/>
  <c r="AI475" i="134" s="1"/>
  <c r="AJ621" i="134"/>
  <c r="AE621" i="134"/>
  <c r="AG621" i="134" s="1"/>
  <c r="AI621" i="134" s="1"/>
  <c r="AF621" i="134"/>
  <c r="AH621" i="134" s="1"/>
  <c r="AJ878" i="134"/>
  <c r="AF878" i="134"/>
  <c r="AH878" i="134" s="1"/>
  <c r="AE878" i="134"/>
  <c r="AG878" i="134" s="1"/>
  <c r="AI878" i="134" s="1"/>
  <c r="AJ180" i="134"/>
  <c r="AE180" i="134"/>
  <c r="AG180" i="134" s="1"/>
  <c r="AI180" i="134" s="1"/>
  <c r="AF180" i="134"/>
  <c r="AH180" i="134" s="1"/>
  <c r="AJ1011" i="134"/>
  <c r="AF1011" i="134"/>
  <c r="AH1011" i="134" s="1"/>
  <c r="AE1011" i="134"/>
  <c r="AG1011" i="134" s="1"/>
  <c r="AI1011" i="134" s="1"/>
  <c r="AJ269" i="134"/>
  <c r="AE269" i="134"/>
  <c r="AG269" i="134" s="1"/>
  <c r="AI269" i="134" s="1"/>
  <c r="AF269" i="134"/>
  <c r="AH269" i="134" s="1"/>
  <c r="AJ154" i="134"/>
  <c r="AE154" i="134"/>
  <c r="AG154" i="134" s="1"/>
  <c r="AI154" i="134" s="1"/>
  <c r="AF154" i="134"/>
  <c r="AH154" i="134" s="1"/>
  <c r="AJ674" i="134"/>
  <c r="AE674" i="134"/>
  <c r="AG674" i="134" s="1"/>
  <c r="AI674" i="134" s="1"/>
  <c r="AF674" i="134"/>
  <c r="AH674" i="134" s="1"/>
  <c r="AJ430" i="134"/>
  <c r="AE430" i="134"/>
  <c r="AG430" i="134" s="1"/>
  <c r="AI430" i="134" s="1"/>
  <c r="AF430" i="134"/>
  <c r="AH430" i="134" s="1"/>
  <c r="AJ303" i="134"/>
  <c r="AE303" i="134"/>
  <c r="AG303" i="134" s="1"/>
  <c r="AI303" i="134" s="1"/>
  <c r="AF303" i="134"/>
  <c r="AH303" i="134" s="1"/>
  <c r="AJ113" i="134"/>
  <c r="AE113" i="134"/>
  <c r="AG113" i="134" s="1"/>
  <c r="AI113" i="134" s="1"/>
  <c r="AF113" i="134"/>
  <c r="AH113" i="134" s="1"/>
  <c r="AJ962" i="134"/>
  <c r="AE962" i="134"/>
  <c r="AG962" i="134" s="1"/>
  <c r="AI962" i="134" s="1"/>
  <c r="AF962" i="134"/>
  <c r="AH962" i="134" s="1"/>
  <c r="AJ351" i="134"/>
  <c r="AE351" i="134"/>
  <c r="AG351" i="134" s="1"/>
  <c r="AI351" i="134" s="1"/>
  <c r="AF351" i="134"/>
  <c r="AH351" i="134" s="1"/>
  <c r="AJ366" i="134"/>
  <c r="AE366" i="134"/>
  <c r="AG366" i="134" s="1"/>
  <c r="AI366" i="134" s="1"/>
  <c r="AF366" i="134"/>
  <c r="AH366" i="134" s="1"/>
  <c r="AJ441" i="134"/>
  <c r="AE441" i="134"/>
  <c r="AG441" i="134" s="1"/>
  <c r="AI441" i="134" s="1"/>
  <c r="AF441" i="134"/>
  <c r="AH441" i="134" s="1"/>
  <c r="AJ272" i="134"/>
  <c r="AE272" i="134"/>
  <c r="AG272" i="134" s="1"/>
  <c r="AI272" i="134" s="1"/>
  <c r="AF272" i="134"/>
  <c r="AH272" i="134" s="1"/>
  <c r="AJ402" i="134"/>
  <c r="AF402" i="134"/>
  <c r="AH402" i="134" s="1"/>
  <c r="AE402" i="134"/>
  <c r="AG402" i="134" s="1"/>
  <c r="AI402" i="134" s="1"/>
  <c r="AJ167" i="134"/>
  <c r="AF167" i="134"/>
  <c r="AH167" i="134" s="1"/>
  <c r="AE167" i="134"/>
  <c r="AG167" i="134" s="1"/>
  <c r="AI167" i="134" s="1"/>
  <c r="AJ631" i="134"/>
  <c r="AF631" i="134"/>
  <c r="AH631" i="134" s="1"/>
  <c r="AE631" i="134"/>
  <c r="AG631" i="134" s="1"/>
  <c r="AI631" i="134" s="1"/>
  <c r="AJ437" i="134"/>
  <c r="AF437" i="134"/>
  <c r="AH437" i="134" s="1"/>
  <c r="AE437" i="134"/>
  <c r="AG437" i="134" s="1"/>
  <c r="AI437" i="134" s="1"/>
  <c r="AJ804" i="134"/>
  <c r="AE804" i="134"/>
  <c r="AG804" i="134" s="1"/>
  <c r="AI804" i="134" s="1"/>
  <c r="AF804" i="134"/>
  <c r="AH804" i="134" s="1"/>
  <c r="AJ818" i="134"/>
  <c r="AF818" i="134"/>
  <c r="AH818" i="134" s="1"/>
  <c r="AE818" i="134"/>
  <c r="AG818" i="134" s="1"/>
  <c r="AI818" i="134" s="1"/>
  <c r="AJ773" i="134"/>
  <c r="AF773" i="134"/>
  <c r="AH773" i="134" s="1"/>
  <c r="AE773" i="134"/>
  <c r="AG773" i="134" s="1"/>
  <c r="AI773" i="134" s="1"/>
  <c r="AJ500" i="134"/>
  <c r="AE500" i="134"/>
  <c r="AG500" i="134" s="1"/>
  <c r="AI500" i="134" s="1"/>
  <c r="AF500" i="134"/>
  <c r="AH500" i="134" s="1"/>
  <c r="AJ111" i="134"/>
  <c r="AE111" i="134"/>
  <c r="AG111" i="134" s="1"/>
  <c r="AI111" i="134" s="1"/>
  <c r="AF111" i="134"/>
  <c r="AH111" i="134" s="1"/>
  <c r="AJ48" i="134"/>
  <c r="AF48" i="134"/>
  <c r="AH48" i="134" s="1"/>
  <c r="AE48" i="134"/>
  <c r="AG48" i="134" s="1"/>
  <c r="AI48" i="134" s="1"/>
  <c r="AJ853" i="134"/>
  <c r="AE853" i="134"/>
  <c r="AG853" i="134" s="1"/>
  <c r="AI853" i="134" s="1"/>
  <c r="AF853" i="134"/>
  <c r="AH853" i="134" s="1"/>
  <c r="AJ189" i="134"/>
  <c r="AE189" i="134"/>
  <c r="AG189" i="134" s="1"/>
  <c r="AI189" i="134" s="1"/>
  <c r="AF189" i="134"/>
  <c r="AH189" i="134" s="1"/>
  <c r="AJ684" i="134"/>
  <c r="AF684" i="134"/>
  <c r="AH684" i="134" s="1"/>
  <c r="AE684" i="134"/>
  <c r="AG684" i="134" s="1"/>
  <c r="AI684" i="134" s="1"/>
  <c r="AJ513" i="134"/>
  <c r="AF513" i="134"/>
  <c r="AH513" i="134" s="1"/>
  <c r="AE513" i="134"/>
  <c r="AG513" i="134" s="1"/>
  <c r="AI513" i="134" s="1"/>
  <c r="AJ50" i="134"/>
  <c r="AE50" i="134"/>
  <c r="AG50" i="134" s="1"/>
  <c r="AI50" i="134" s="1"/>
  <c r="AF50" i="134"/>
  <c r="AH50" i="134" s="1"/>
  <c r="AJ450" i="134"/>
  <c r="AE450" i="134"/>
  <c r="AG450" i="134" s="1"/>
  <c r="AI450" i="134" s="1"/>
  <c r="AF450" i="134"/>
  <c r="AH450" i="134" s="1"/>
  <c r="AJ967" i="134"/>
  <c r="AE967" i="134"/>
  <c r="AG967" i="134" s="1"/>
  <c r="AI967" i="134" s="1"/>
  <c r="AF967" i="134"/>
  <c r="AH967" i="134" s="1"/>
  <c r="AJ632" i="134"/>
  <c r="AE632" i="134"/>
  <c r="AG632" i="134" s="1"/>
  <c r="AI632" i="134" s="1"/>
  <c r="AF632" i="134"/>
  <c r="AH632" i="134" s="1"/>
  <c r="AJ375" i="134"/>
  <c r="AF375" i="134"/>
  <c r="AH375" i="134" s="1"/>
  <c r="AE375" i="134"/>
  <c r="AG375" i="134" s="1"/>
  <c r="AI375" i="134" s="1"/>
  <c r="AJ322" i="134"/>
  <c r="AF322" i="134"/>
  <c r="AH322" i="134" s="1"/>
  <c r="AE322" i="134"/>
  <c r="AG322" i="134" s="1"/>
  <c r="AI322" i="134" s="1"/>
  <c r="AJ392" i="134"/>
  <c r="AE392" i="134"/>
  <c r="AG392" i="134" s="1"/>
  <c r="AI392" i="134" s="1"/>
  <c r="AF392" i="134"/>
  <c r="AH392" i="134" s="1"/>
  <c r="AJ193" i="134"/>
  <c r="AE193" i="134"/>
  <c r="AG193" i="134" s="1"/>
  <c r="AI193" i="134" s="1"/>
  <c r="AF193" i="134"/>
  <c r="AH193" i="134" s="1"/>
  <c r="AJ373" i="134"/>
  <c r="AE373" i="134"/>
  <c r="AG373" i="134" s="1"/>
  <c r="AI373" i="134" s="1"/>
  <c r="AF373" i="134"/>
  <c r="AH373" i="134" s="1"/>
  <c r="AJ941" i="134"/>
  <c r="AE941" i="134"/>
  <c r="AG941" i="134" s="1"/>
  <c r="AI941" i="134" s="1"/>
  <c r="AF941" i="134"/>
  <c r="AH941" i="134" s="1"/>
  <c r="AJ477" i="134"/>
  <c r="AF477" i="134"/>
  <c r="AH477" i="134" s="1"/>
  <c r="AE477" i="134"/>
  <c r="AG477" i="134" s="1"/>
  <c r="AI477" i="134" s="1"/>
  <c r="AJ579" i="134"/>
  <c r="AE579" i="134"/>
  <c r="AG579" i="134" s="1"/>
  <c r="AI579" i="134" s="1"/>
  <c r="AF579" i="134"/>
  <c r="AH579" i="134" s="1"/>
  <c r="AJ504" i="134"/>
  <c r="AE504" i="134"/>
  <c r="AG504" i="134" s="1"/>
  <c r="AI504" i="134" s="1"/>
  <c r="AF504" i="134"/>
  <c r="AH504" i="134" s="1"/>
  <c r="AJ705" i="134"/>
  <c r="AE705" i="134"/>
  <c r="AG705" i="134" s="1"/>
  <c r="AI705" i="134" s="1"/>
  <c r="AF705" i="134"/>
  <c r="AH705" i="134" s="1"/>
  <c r="AJ331" i="134"/>
  <c r="AE331" i="134"/>
  <c r="AG331" i="134" s="1"/>
  <c r="AI331" i="134" s="1"/>
  <c r="AF331" i="134"/>
  <c r="AH331" i="134" s="1"/>
  <c r="AJ16" i="134"/>
  <c r="AD1016" i="134"/>
  <c r="AE16" i="134"/>
  <c r="AG16" i="134" s="1"/>
  <c r="AI16" i="134" s="1"/>
  <c r="AF16" i="134"/>
  <c r="AJ46" i="134"/>
  <c r="AE46" i="134"/>
  <c r="AG46" i="134" s="1"/>
  <c r="AI46" i="134" s="1"/>
  <c r="AF46" i="134"/>
  <c r="AH46" i="134" s="1"/>
  <c r="AJ717" i="134"/>
  <c r="AE717" i="134"/>
  <c r="AG717" i="134" s="1"/>
  <c r="AI717" i="134" s="1"/>
  <c r="AF717" i="134"/>
  <c r="AH717" i="134" s="1"/>
  <c r="AJ211" i="134"/>
  <c r="AF211" i="134"/>
  <c r="AH211" i="134" s="1"/>
  <c r="AE211" i="134"/>
  <c r="AG211" i="134" s="1"/>
  <c r="AI211" i="134" s="1"/>
  <c r="R993" i="134"/>
  <c r="R560" i="134"/>
  <c r="R920" i="134"/>
  <c r="R652" i="134"/>
  <c r="R796" i="134"/>
  <c r="R823" i="134"/>
  <c r="R699" i="134"/>
  <c r="R885" i="134"/>
  <c r="R952" i="134"/>
  <c r="R188" i="134"/>
  <c r="R23" i="134"/>
  <c r="R417" i="134"/>
  <c r="R756" i="134"/>
  <c r="R511" i="134"/>
  <c r="R867" i="134"/>
  <c r="R250" i="134"/>
  <c r="R861" i="134"/>
  <c r="R797" i="134"/>
  <c r="R152" i="134"/>
  <c r="R948" i="134"/>
  <c r="R407" i="134"/>
  <c r="R706" i="134"/>
  <c r="R387" i="134"/>
  <c r="R389" i="134"/>
  <c r="R304" i="134"/>
  <c r="R980" i="134"/>
  <c r="R751" i="134"/>
  <c r="R689" i="134"/>
  <c r="R645" i="134"/>
  <c r="R436" i="134"/>
  <c r="R527" i="134"/>
  <c r="R218" i="134"/>
  <c r="R589" i="134"/>
  <c r="R57" i="134"/>
  <c r="R24" i="134"/>
  <c r="R663" i="134"/>
  <c r="R158" i="134"/>
  <c r="R150" i="134"/>
  <c r="R446" i="134"/>
  <c r="R129" i="134"/>
  <c r="R97" i="134"/>
  <c r="R708" i="134"/>
  <c r="R491" i="134"/>
  <c r="R990" i="134"/>
  <c r="R30" i="134"/>
  <c r="R32" i="134"/>
  <c r="R231" i="134"/>
  <c r="R989" i="134"/>
  <c r="R968" i="134"/>
  <c r="R784" i="134"/>
  <c r="R69" i="134"/>
  <c r="R453" i="134"/>
  <c r="R542" i="134"/>
  <c r="R333" i="134"/>
  <c r="R535" i="134"/>
  <c r="R345" i="134"/>
  <c r="R264" i="134"/>
  <c r="R997" i="134"/>
  <c r="R43" i="134"/>
  <c r="R539" i="134"/>
  <c r="R562" i="134"/>
  <c r="R1007" i="134"/>
  <c r="R730" i="134"/>
  <c r="R924" i="134"/>
  <c r="R574" i="134"/>
  <c r="R105" i="134"/>
  <c r="R965" i="134"/>
  <c r="R590" i="134"/>
  <c r="R115" i="134"/>
  <c r="R64" i="134"/>
  <c r="R120" i="134"/>
  <c r="R31" i="134"/>
  <c r="R877" i="134"/>
  <c r="R261" i="134"/>
  <c r="R78" i="134"/>
  <c r="R949" i="134"/>
  <c r="R970" i="134"/>
  <c r="R794" i="134"/>
  <c r="R927" i="134"/>
  <c r="R240" i="134"/>
  <c r="R953" i="134"/>
  <c r="R838" i="134"/>
  <c r="R49" i="134"/>
  <c r="R826" i="134"/>
  <c r="R92" i="134"/>
  <c r="R718" i="134"/>
  <c r="R626" i="134"/>
  <c r="R499" i="134"/>
  <c r="R44" i="134"/>
  <c r="R976" i="134"/>
  <c r="R439" i="134"/>
  <c r="R875" i="134"/>
  <c r="R283" i="134"/>
  <c r="R342" i="134"/>
  <c r="R144" i="134"/>
  <c r="R27" i="134"/>
  <c r="R594" i="134"/>
  <c r="R806" i="134"/>
  <c r="R884" i="134"/>
  <c r="R381" i="134"/>
  <c r="R323" i="134"/>
  <c r="R664" i="134"/>
  <c r="R71" i="134"/>
  <c r="R922" i="134"/>
  <c r="R936" i="134"/>
  <c r="R640" i="134"/>
  <c r="R85" i="134"/>
  <c r="R521" i="134"/>
  <c r="R249" i="134"/>
  <c r="R670" i="134"/>
  <c r="R929" i="134"/>
  <c r="R112" i="134"/>
  <c r="R748" i="134"/>
  <c r="R431" i="134"/>
  <c r="R442" i="134"/>
  <c r="R65" i="134"/>
  <c r="R600" i="134"/>
  <c r="R789" i="134"/>
  <c r="R195" i="134"/>
  <c r="R136" i="134"/>
  <c r="R538" i="134"/>
  <c r="R619" i="134"/>
  <c r="R163" i="134"/>
  <c r="R543" i="134"/>
  <c r="R455" i="134"/>
  <c r="R259" i="134"/>
  <c r="R902" i="134"/>
  <c r="R918" i="134"/>
  <c r="R609" i="134"/>
  <c r="R568" i="134"/>
  <c r="R819" i="134"/>
  <c r="R578" i="134"/>
  <c r="R808" i="134"/>
  <c r="R900" i="134"/>
  <c r="R151" i="134"/>
  <c r="R255" i="134"/>
  <c r="R174" i="134"/>
  <c r="R618" i="134"/>
  <c r="R414" i="134"/>
  <c r="R145" i="134"/>
  <c r="R110" i="134"/>
  <c r="R525" i="134"/>
  <c r="R281" i="134"/>
  <c r="R839" i="134"/>
  <c r="R581" i="134"/>
  <c r="R116" i="134"/>
  <c r="R86" i="134"/>
  <c r="R474" i="134"/>
  <c r="R516" i="134"/>
  <c r="R393" i="134"/>
  <c r="R309" i="134"/>
  <c r="R237" i="134"/>
  <c r="R274" i="134"/>
  <c r="R125" i="134"/>
  <c r="R925" i="134"/>
  <c r="R117" i="134"/>
  <c r="R987" i="134"/>
  <c r="R724" i="134"/>
  <c r="R416" i="134"/>
  <c r="R316" i="134"/>
  <c r="R931" i="134"/>
  <c r="R921" i="134"/>
  <c r="R349" i="134"/>
  <c r="R704" i="134"/>
  <c r="R181" i="134"/>
  <c r="R894" i="134"/>
  <c r="R753" i="134"/>
  <c r="R897" i="134"/>
  <c r="R227" i="134"/>
  <c r="R764" i="134"/>
  <c r="R672" i="134"/>
  <c r="R325" i="134"/>
  <c r="R662" i="134"/>
  <c r="R183" i="134"/>
  <c r="R739" i="134"/>
  <c r="R623" i="134"/>
  <c r="R862" i="134"/>
  <c r="R358" i="134"/>
  <c r="R401" i="134"/>
  <c r="R571" i="134"/>
  <c r="R763" i="134"/>
  <c r="R554" i="134"/>
  <c r="R979" i="134"/>
  <c r="R822" i="134"/>
  <c r="R709" i="134"/>
  <c r="R541" i="134"/>
  <c r="R428" i="134"/>
  <c r="R1012" i="134"/>
  <c r="R966" i="134"/>
  <c r="R490" i="134"/>
  <c r="R172" i="134"/>
  <c r="R1001" i="134"/>
  <c r="R898" i="134"/>
  <c r="R531" i="134"/>
  <c r="R305" i="134"/>
  <c r="R942" i="134"/>
  <c r="R832" i="134"/>
  <c r="R376" i="134"/>
  <c r="R682" i="134"/>
  <c r="R166" i="134"/>
  <c r="R103" i="134"/>
  <c r="R760" i="134"/>
  <c r="R59" i="134"/>
  <c r="R611" i="134"/>
  <c r="R722" i="134"/>
  <c r="R881" i="134"/>
  <c r="R334" i="134"/>
  <c r="R58" i="134"/>
  <c r="R536" i="134"/>
  <c r="R298" i="134"/>
  <c r="R447" i="134"/>
  <c r="R817" i="134"/>
  <c r="R971" i="134"/>
  <c r="R159" i="134"/>
  <c r="R162" i="134"/>
  <c r="R799" i="134"/>
  <c r="R25" i="134"/>
  <c r="R809" i="134"/>
  <c r="R530" i="134"/>
  <c r="R772" i="134"/>
  <c r="R774" i="134"/>
  <c r="R245" i="134"/>
  <c r="R863" i="134"/>
  <c r="R816" i="134"/>
  <c r="R190" i="134"/>
  <c r="R459" i="134"/>
  <c r="R123" i="134"/>
  <c r="R432" i="134"/>
  <c r="R93" i="134"/>
  <c r="R696" i="134"/>
  <c r="R63" i="134"/>
  <c r="R20" i="134"/>
  <c r="R67" i="134"/>
  <c r="R454" i="134"/>
  <c r="R669" i="134"/>
  <c r="R119" i="134"/>
  <c r="R820" i="134"/>
  <c r="R693" i="134"/>
  <c r="R873" i="134"/>
  <c r="R326" i="134"/>
  <c r="R377" i="134"/>
  <c r="R771" i="134"/>
  <c r="R197" i="134"/>
  <c r="R233" i="134"/>
  <c r="R479" i="134"/>
  <c r="R821" i="134"/>
  <c r="R135" i="134"/>
  <c r="R212" i="134"/>
  <c r="R1000" i="134"/>
  <c r="R87" i="134"/>
  <c r="R757" i="134"/>
  <c r="R934" i="134"/>
  <c r="R157" i="134"/>
  <c r="R998" i="134"/>
  <c r="R675" i="134"/>
  <c r="R66" i="134"/>
  <c r="R572" i="134"/>
  <c r="R564" i="134"/>
  <c r="R599" i="134"/>
  <c r="R336" i="134"/>
  <c r="R265" i="134"/>
  <c r="R228" i="134"/>
  <c r="R70" i="134"/>
  <c r="R153" i="134"/>
  <c r="R206" i="134"/>
  <c r="R915" i="134"/>
  <c r="R114" i="134"/>
  <c r="R919" i="134"/>
  <c r="R932" i="134"/>
  <c r="R253" i="134"/>
  <c r="R399" i="134"/>
  <c r="R267" i="134"/>
  <c r="R857" i="134"/>
  <c r="R803" i="134"/>
  <c r="R282" i="134"/>
  <c r="R244" i="134"/>
  <c r="R199" i="134"/>
  <c r="R132" i="134"/>
  <c r="R644" i="134"/>
  <c r="R956" i="134"/>
  <c r="R515" i="134"/>
  <c r="R289" i="134"/>
  <c r="R681" i="134"/>
  <c r="R84" i="134"/>
  <c r="R324" i="134"/>
  <c r="R139" i="134"/>
  <c r="R506" i="134"/>
  <c r="R911" i="134"/>
  <c r="R216" i="134"/>
  <c r="R254" i="134"/>
  <c r="R378" i="134"/>
  <c r="R904" i="134"/>
  <c r="R74" i="134"/>
  <c r="R811" i="134"/>
  <c r="R636" i="134"/>
  <c r="R297" i="134"/>
  <c r="R749" i="134"/>
  <c r="R327" i="134"/>
  <c r="R299" i="134"/>
  <c r="R278" i="134"/>
  <c r="R329" i="134"/>
  <c r="R546" i="134"/>
  <c r="R639" i="134"/>
  <c r="R184" i="134"/>
  <c r="R602" i="134"/>
  <c r="R60" i="134"/>
  <c r="R703" i="134"/>
  <c r="R676" i="134"/>
  <c r="R685" i="134"/>
  <c r="R196" i="134"/>
  <c r="R198" i="134"/>
  <c r="R1003" i="134"/>
  <c r="R775" i="134"/>
  <c r="R975" i="134"/>
  <c r="R943" i="134"/>
  <c r="R914" i="134"/>
  <c r="R815" i="134"/>
  <c r="R910" i="134"/>
  <c r="R895" i="134"/>
  <c r="R368" i="134"/>
  <c r="R480" i="134"/>
  <c r="R935" i="134"/>
  <c r="R950" i="134"/>
  <c r="R735" i="134"/>
  <c r="R147" i="134"/>
  <c r="R896" i="134"/>
  <c r="R488" i="134"/>
  <c r="R603" i="134"/>
  <c r="R204" i="134"/>
  <c r="R657" i="134"/>
  <c r="R104" i="134"/>
  <c r="R21" i="134"/>
  <c r="R540" i="134"/>
  <c r="R359" i="134"/>
  <c r="R830" i="134"/>
  <c r="R716" i="134"/>
  <c r="R438" i="134"/>
  <c r="R700" i="134"/>
  <c r="R726" i="134"/>
  <c r="R608" i="134"/>
  <c r="R549" i="134"/>
  <c r="R238" i="134"/>
  <c r="R790" i="134"/>
  <c r="R187" i="134"/>
  <c r="R1005" i="134"/>
  <c r="R370" i="134"/>
  <c r="R958" i="134"/>
  <c r="R133" i="134"/>
  <c r="R951" i="134"/>
  <c r="R786" i="134"/>
  <c r="R553" i="134"/>
  <c r="R691" i="134"/>
  <c r="R319" i="134"/>
  <c r="R841" i="134"/>
  <c r="R148" i="134"/>
  <c r="R335" i="134"/>
  <c r="R287" i="134"/>
  <c r="R99" i="134"/>
  <c r="R185" i="134"/>
  <c r="R567" i="134"/>
  <c r="R131" i="134"/>
  <c r="R683" i="134"/>
  <c r="R360" i="134"/>
  <c r="R986" i="134"/>
  <c r="R601" i="134"/>
  <c r="R728" i="134"/>
  <c r="R801" i="134"/>
  <c r="R520" i="134"/>
  <c r="R340" i="134"/>
  <c r="R339" i="134"/>
  <c r="R588" i="134"/>
  <c r="R727" i="134"/>
  <c r="R178" i="134"/>
  <c r="R467" i="134"/>
  <c r="R882" i="134"/>
  <c r="R390" i="134"/>
  <c r="R236" i="134"/>
  <c r="R29" i="134"/>
  <c r="R192" i="134"/>
  <c r="R1004" i="134"/>
  <c r="R930" i="134"/>
  <c r="R122" i="134"/>
  <c r="R534" i="134"/>
  <c r="R694" i="134"/>
  <c r="R533" i="134"/>
  <c r="R854" i="134"/>
  <c r="R156" i="134"/>
  <c r="R827" i="134"/>
  <c r="R690" i="134"/>
  <c r="R852" i="134"/>
  <c r="R905" i="134"/>
  <c r="R171" i="134"/>
  <c r="R879" i="134"/>
  <c r="R963" i="134"/>
  <c r="R697" i="134"/>
  <c r="R149" i="134"/>
  <c r="R443" i="134"/>
  <c r="R142" i="134"/>
  <c r="R627" i="134"/>
  <c r="R121" i="134"/>
  <c r="R286" i="134"/>
  <c r="R767" i="134"/>
  <c r="R369" i="134"/>
  <c r="R529" i="134"/>
  <c r="R586" i="134"/>
  <c r="R460" i="134"/>
  <c r="R892" i="134"/>
  <c r="R497" i="134"/>
  <c r="R655" i="134"/>
  <c r="R448" i="134"/>
  <c r="R170" i="134"/>
  <c r="R168" i="134"/>
  <c r="R118" i="134"/>
  <c r="R486" i="134"/>
  <c r="R835" i="134"/>
  <c r="R140" i="134"/>
  <c r="R426" i="134"/>
  <c r="R805" i="134"/>
  <c r="R742" i="134"/>
  <c r="R279" i="134"/>
  <c r="R101" i="134"/>
  <c r="R734" i="134"/>
  <c r="R653" i="134"/>
  <c r="R302" i="134"/>
  <c r="R317" i="134"/>
  <c r="R759" i="134"/>
  <c r="R903" i="134"/>
  <c r="R563" i="134"/>
  <c r="R457" i="134"/>
  <c r="R566" i="134"/>
  <c r="R219" i="134"/>
  <c r="R913" i="134"/>
  <c r="R422" i="134"/>
  <c r="R483" i="134"/>
  <c r="R290" i="134"/>
  <c r="R575" i="134"/>
  <c r="R350" i="134"/>
  <c r="R306" i="134"/>
  <c r="R45" i="134"/>
  <c r="R836" i="134"/>
  <c r="R607" i="134"/>
  <c r="R974" i="134"/>
  <c r="R947" i="134"/>
  <c r="R783" i="134"/>
  <c r="R937" i="134"/>
  <c r="R273" i="134"/>
  <c r="R814" i="134"/>
  <c r="R573" i="134"/>
  <c r="R1015" i="134"/>
  <c r="R793" i="134"/>
  <c r="R592" i="134"/>
  <c r="R840" i="134"/>
  <c r="R982" i="134"/>
  <c r="R232" i="134"/>
  <c r="R395" i="134"/>
  <c r="R526" i="134"/>
  <c r="R262" i="134"/>
  <c r="R17" i="134"/>
  <c r="R686" i="134"/>
  <c r="R580" i="134"/>
  <c r="R810" i="134"/>
  <c r="R403" i="134"/>
  <c r="R100" i="134"/>
  <c r="R346" i="134"/>
  <c r="R418" i="134"/>
  <c r="R246" i="134"/>
  <c r="R597" i="134"/>
  <c r="R503" i="134"/>
  <c r="R907" i="134"/>
  <c r="R341" i="134"/>
  <c r="R473" i="134"/>
  <c r="R946" i="134"/>
  <c r="R33" i="134"/>
  <c r="R260" i="134"/>
  <c r="R677" i="134"/>
  <c r="R945" i="134"/>
  <c r="R143" i="134"/>
  <c r="R610" i="134"/>
  <c r="R221" i="134"/>
  <c r="R461" i="134"/>
  <c r="R605" i="134"/>
  <c r="R824" i="134"/>
  <c r="R859" i="134"/>
  <c r="R235" i="134"/>
  <c r="R860" i="134"/>
  <c r="R869" i="134"/>
  <c r="R604" i="134"/>
  <c r="R620" i="134"/>
  <c r="R456" i="134"/>
  <c r="R777" i="134"/>
  <c r="R412" i="134"/>
  <c r="R380" i="134"/>
  <c r="R330" i="134"/>
  <c r="R889" i="134"/>
  <c r="R338" i="134"/>
  <c r="R495" i="134"/>
  <c r="R482" i="134"/>
  <c r="R468" i="134"/>
  <c r="R842" i="134"/>
  <c r="R972" i="134"/>
  <c r="R502" i="134"/>
  <c r="R583" i="134"/>
  <c r="R628" i="134"/>
  <c r="R792" i="134"/>
  <c r="R160" i="134"/>
  <c r="R647" i="134"/>
  <c r="R613" i="134"/>
  <c r="R107" i="134"/>
  <c r="R908" i="134"/>
  <c r="R768" i="134"/>
  <c r="R68" i="134"/>
  <c r="R505" i="134"/>
  <c r="R659" i="134"/>
  <c r="R612" i="134"/>
  <c r="R81" i="134"/>
  <c r="R39" i="134"/>
  <c r="R96" i="134"/>
  <c r="R740" i="134"/>
  <c r="R301" i="134"/>
  <c r="R802" i="134"/>
  <c r="R899" i="134"/>
  <c r="R463" i="134"/>
  <c r="R514" i="134"/>
  <c r="R582" i="134"/>
  <c r="R242" i="134"/>
  <c r="R419" i="134"/>
  <c r="R864" i="134"/>
  <c r="R451" i="134"/>
  <c r="R985" i="134"/>
  <c r="R191" i="134"/>
  <c r="R519" i="134"/>
  <c r="R200" i="134"/>
  <c r="R458" i="134"/>
  <c r="R429" i="134"/>
  <c r="R384" i="134"/>
  <c r="R205" i="134"/>
  <c r="R371" i="134"/>
  <c r="R356" i="134"/>
  <c r="R406" i="134"/>
  <c r="R38" i="134"/>
  <c r="R321" i="134"/>
  <c r="R591" i="134"/>
  <c r="R410" i="134"/>
  <c r="R876" i="134"/>
  <c r="R891" i="134"/>
  <c r="R498" i="134"/>
  <c r="R427" i="134"/>
  <c r="R501" i="134"/>
  <c r="R128" i="134"/>
  <c r="R130" i="134"/>
  <c r="R874" i="134"/>
  <c r="R524" i="134"/>
  <c r="R226" i="134"/>
  <c r="R532" i="134"/>
  <c r="R213" i="134"/>
  <c r="R633" i="134"/>
  <c r="R307" i="134"/>
  <c r="R176" i="134"/>
  <c r="R558" i="134"/>
  <c r="R80" i="134"/>
  <c r="R800" i="134"/>
  <c r="R365" i="134"/>
  <c r="R981" i="134"/>
  <c r="R868" i="134"/>
  <c r="R224" i="134"/>
  <c r="R870" i="134"/>
  <c r="R1009" i="134"/>
  <c r="R787" i="134"/>
  <c r="R926" i="134"/>
  <c r="R234" i="134"/>
  <c r="R992" i="134"/>
  <c r="R733" i="134"/>
  <c r="R736" i="134"/>
  <c r="R94" i="134"/>
  <c r="R955" i="134"/>
  <c r="R314" i="134"/>
  <c r="R995" i="134"/>
  <c r="R89" i="134"/>
  <c r="R880" i="134"/>
  <c r="R996" i="134"/>
  <c r="R890" i="134"/>
  <c r="R660" i="134"/>
  <c r="R1008" i="134"/>
  <c r="R466" i="134"/>
  <c r="R421" i="134"/>
  <c r="R433" i="134"/>
  <c r="R173" i="134"/>
  <c r="R954" i="134"/>
  <c r="R229" i="134"/>
  <c r="R295" i="134"/>
  <c r="R362" i="134"/>
  <c r="R596" i="134"/>
  <c r="R415" i="134"/>
  <c r="R711" i="134"/>
  <c r="R293" i="134"/>
  <c r="R388" i="134"/>
  <c r="R312" i="134"/>
  <c r="R714" i="134"/>
  <c r="R725" i="134"/>
  <c r="R61" i="134"/>
  <c r="R320" i="134"/>
  <c r="R752" i="134"/>
  <c r="R569" i="134"/>
  <c r="R741" i="134"/>
  <c r="R34" i="134"/>
  <c r="R829" i="134"/>
  <c r="R565" i="134"/>
  <c r="R666" i="134"/>
  <c r="R731" i="134"/>
  <c r="R277" i="134"/>
  <c r="R175" i="134"/>
  <c r="R54" i="134"/>
  <c r="R855" i="134"/>
  <c r="R348" i="134"/>
  <c r="R489" i="134"/>
  <c r="R617" i="134"/>
  <c r="R776" i="134"/>
  <c r="R614" i="134"/>
  <c r="R661" i="134"/>
  <c r="R161" i="134"/>
  <c r="R785" i="134"/>
  <c r="R695" i="134"/>
  <c r="R678" i="134"/>
  <c r="R758" i="134"/>
  <c r="R124" i="134"/>
  <c r="R886" i="134"/>
  <c r="R637" i="134"/>
  <c r="R969" i="134"/>
  <c r="R807" i="134"/>
  <c r="R729" i="134"/>
  <c r="R624" i="134"/>
  <c r="R641" i="134"/>
  <c r="R248" i="134"/>
  <c r="R673" i="134"/>
  <c r="R738" i="134"/>
  <c r="R1006" i="134"/>
  <c r="R721" i="134"/>
  <c r="R19" i="134"/>
  <c r="R108" i="134"/>
  <c r="R912" i="134"/>
  <c r="R649" i="134"/>
  <c r="R754" i="134"/>
  <c r="R988" i="134"/>
  <c r="R928" i="134"/>
  <c r="R134" i="134"/>
  <c r="R217" i="134"/>
  <c r="R141" i="134"/>
  <c r="R56" i="134"/>
  <c r="R550" i="134"/>
  <c r="R315" i="134"/>
  <c r="R901" i="134"/>
  <c r="R294" i="134"/>
  <c r="R938" i="134"/>
  <c r="R230" i="134"/>
  <c r="R343" i="134"/>
  <c r="R507" i="134"/>
  <c r="R872" i="134"/>
  <c r="R737" i="134"/>
  <c r="R492" i="134"/>
  <c r="R769" i="134"/>
  <c r="R909" i="134"/>
  <c r="R622" i="134"/>
  <c r="R960" i="134"/>
  <c r="R471" i="134"/>
  <c r="R208" i="134"/>
  <c r="R462" i="134"/>
  <c r="R634" i="134"/>
  <c r="R363" i="134"/>
  <c r="R825" i="134"/>
  <c r="R214" i="134"/>
  <c r="R394" i="134"/>
  <c r="R285" i="134"/>
  <c r="R606" i="134"/>
  <c r="R445" i="134"/>
  <c r="R745" i="134"/>
  <c r="R266" i="134"/>
  <c r="R888" i="134"/>
  <c r="R977" i="134"/>
  <c r="R280" i="134"/>
  <c r="R75" i="134"/>
  <c r="R865" i="134"/>
  <c r="R750" i="134"/>
  <c r="R268" i="134"/>
  <c r="R671" i="134"/>
  <c r="R179" i="134"/>
  <c r="R509" i="134"/>
  <c r="R452" i="134"/>
  <c r="R887" i="134"/>
  <c r="R374" i="134"/>
  <c r="R957" i="134"/>
  <c r="R849" i="134"/>
  <c r="R770" i="134"/>
  <c r="R843" i="134"/>
  <c r="R18" i="134"/>
  <c r="R127" i="134"/>
  <c r="R79" i="134"/>
  <c r="R487" i="134"/>
  <c r="R544" i="134"/>
  <c r="R126" i="134"/>
  <c r="R702" i="134"/>
  <c r="R778" i="134"/>
  <c r="R798" i="134"/>
  <c r="R576" i="134"/>
  <c r="R202" i="134"/>
  <c r="R720" i="134"/>
  <c r="R383" i="134"/>
  <c r="R485" i="134"/>
  <c r="R385" i="134"/>
  <c r="R40" i="134"/>
  <c r="R732" i="134"/>
  <c r="R72" i="134"/>
  <c r="R667" i="134"/>
  <c r="R26" i="134"/>
  <c r="R688" i="134"/>
  <c r="R424" i="134"/>
  <c r="R404" i="134"/>
  <c r="R337" i="134"/>
  <c r="R90" i="134"/>
  <c r="R361" i="134"/>
  <c r="R788" i="134"/>
  <c r="R364" i="134"/>
  <c r="R379" i="134"/>
  <c r="R472" i="134"/>
  <c r="R651" i="134"/>
  <c r="R77" i="134"/>
  <c r="R638" i="134"/>
  <c r="R1014" i="134"/>
  <c r="R481" i="134"/>
  <c r="R372" i="134"/>
  <c r="R906" i="134"/>
  <c r="R83" i="134"/>
  <c r="R51" i="134"/>
  <c r="R91" i="134"/>
  <c r="R654" i="134"/>
  <c r="R850" i="134"/>
  <c r="R973" i="134"/>
  <c r="R551" i="134"/>
  <c r="R701" i="134"/>
  <c r="R476" i="134"/>
  <c r="R275" i="134"/>
  <c r="R251" i="134"/>
  <c r="R837" i="134"/>
  <c r="R169" i="134"/>
  <c r="R522" i="134"/>
  <c r="R344" i="134"/>
  <c r="R833" i="134"/>
  <c r="R291" i="134"/>
  <c r="R355" i="134"/>
  <c r="R707" i="134"/>
  <c r="R138" i="134"/>
  <c r="R552" i="134"/>
  <c r="R252" i="134"/>
  <c r="R978" i="134"/>
  <c r="R635" i="134"/>
  <c r="R28" i="134"/>
  <c r="R584" i="134"/>
  <c r="R82" i="134"/>
  <c r="R449" i="134"/>
  <c r="R940" i="134"/>
  <c r="R766" i="134"/>
  <c r="R409" i="134"/>
  <c r="R710" i="134"/>
  <c r="R413" i="134"/>
  <c r="R587" i="134"/>
  <c r="R35" i="134"/>
  <c r="R961" i="134"/>
  <c r="R258" i="134"/>
  <c r="R668" i="134"/>
  <c r="R194" i="134"/>
  <c r="R22" i="134"/>
  <c r="R440" i="134"/>
  <c r="R311" i="134"/>
  <c r="R146" i="134"/>
  <c r="R106" i="134"/>
  <c r="R692" i="134"/>
  <c r="R300" i="134"/>
  <c r="R747" i="134"/>
  <c r="R615" i="134"/>
  <c r="R405" i="134"/>
  <c r="R215" i="134"/>
  <c r="R382" i="134"/>
  <c r="R41" i="134"/>
  <c r="R642" i="134"/>
  <c r="R292" i="134"/>
  <c r="R220" i="134"/>
  <c r="R284" i="134"/>
  <c r="R76" i="134"/>
  <c r="R53" i="134"/>
  <c r="R585" i="134"/>
  <c r="R296" i="134"/>
  <c r="R828" i="134"/>
  <c r="R484" i="134"/>
  <c r="R239" i="134"/>
  <c r="R780" i="134"/>
  <c r="R851" i="134"/>
  <c r="R559" i="134"/>
  <c r="R508" i="134"/>
  <c r="R723" i="134"/>
  <c r="R222" i="134"/>
  <c r="R866" i="134"/>
  <c r="R494" i="134"/>
  <c r="R225" i="134"/>
  <c r="R400" i="134"/>
  <c r="R846" i="134"/>
  <c r="R616" i="134"/>
  <c r="R743" i="134"/>
  <c r="R288" i="134"/>
  <c r="R478" i="134"/>
  <c r="R999" i="134"/>
  <c r="R164" i="134"/>
  <c r="R276" i="134"/>
  <c r="R933" i="134"/>
  <c r="R680" i="134"/>
  <c r="R847" i="134"/>
  <c r="R755" i="134"/>
  <c r="R548" i="134"/>
  <c r="R109" i="134"/>
  <c r="R983" i="134"/>
  <c r="R517" i="134"/>
  <c r="R712" i="134"/>
  <c r="R62" i="134"/>
  <c r="R434" i="134"/>
  <c r="R528" i="134"/>
  <c r="R844" i="134"/>
  <c r="R155" i="134"/>
  <c r="R512" i="134"/>
  <c r="R37" i="134"/>
  <c r="R496" i="134"/>
  <c r="R398" i="134"/>
  <c r="R165" i="134"/>
  <c r="R761" i="134"/>
  <c r="R52" i="134"/>
  <c r="R386" i="134"/>
  <c r="R209" i="134"/>
  <c r="R1002" i="134"/>
  <c r="R243" i="134"/>
  <c r="R845" i="134"/>
  <c r="R665" i="134"/>
  <c r="R834" i="134"/>
  <c r="R177" i="134"/>
  <c r="R95" i="134"/>
  <c r="R310" i="134"/>
  <c r="R1013" i="134"/>
  <c r="R367" i="134"/>
  <c r="R493" i="134"/>
  <c r="R557" i="134"/>
  <c r="R813" i="134"/>
  <c r="R223" i="134"/>
  <c r="R698" i="134"/>
  <c r="R98" i="134"/>
  <c r="R408" i="134"/>
  <c r="R55" i="134"/>
  <c r="R241" i="134"/>
  <c r="R411" i="134"/>
  <c r="R883" i="134"/>
  <c r="R270" i="134"/>
  <c r="R650" i="134"/>
  <c r="R713" i="134"/>
  <c r="R679" i="134"/>
  <c r="R423" i="134"/>
  <c r="R469" i="134"/>
  <c r="R523" i="134"/>
  <c r="R88" i="134"/>
  <c r="R102" i="134"/>
  <c r="R715" i="134"/>
  <c r="R643" i="134"/>
  <c r="R332" i="134"/>
  <c r="R629" i="134"/>
  <c r="R630" i="134"/>
  <c r="R397" i="134"/>
  <c r="R186" i="134"/>
  <c r="R271" i="134"/>
  <c r="R425" i="134"/>
  <c r="R347" i="134"/>
  <c r="R354" i="134"/>
  <c r="R795" i="134"/>
  <c r="R518" i="134"/>
  <c r="R917" i="134"/>
  <c r="R1010" i="134"/>
  <c r="R779" i="134"/>
  <c r="R257" i="134"/>
  <c r="R570" i="134"/>
  <c r="R435" i="134"/>
  <c r="R812" i="134"/>
  <c r="R944" i="134"/>
  <c r="R765" i="134"/>
  <c r="R42" i="134"/>
  <c r="R396" i="134"/>
  <c r="R263" i="134"/>
  <c r="R984" i="134"/>
  <c r="R648" i="134"/>
  <c r="R556" i="134"/>
  <c r="R510" i="134"/>
  <c r="R465" i="134"/>
  <c r="R893" i="134"/>
  <c r="R256" i="134"/>
  <c r="R464" i="134"/>
  <c r="R444" i="134"/>
  <c r="R547" i="134"/>
  <c r="R182" i="134"/>
  <c r="R391" i="134"/>
  <c r="R357" i="134"/>
  <c r="R353" i="134"/>
  <c r="R781" i="134"/>
  <c r="R555" i="134"/>
  <c r="R964" i="134"/>
  <c r="R210" i="134"/>
  <c r="R203" i="134"/>
  <c r="R201" i="134"/>
  <c r="R595" i="134"/>
  <c r="R470" i="134"/>
  <c r="R856" i="134"/>
  <c r="R848" i="134"/>
  <c r="R598" i="134"/>
  <c r="R561" i="134"/>
  <c r="R991" i="134"/>
  <c r="R687" i="134"/>
  <c r="R762" i="134"/>
  <c r="R959" i="134"/>
  <c r="R916" i="134"/>
  <c r="R207" i="134"/>
  <c r="R537" i="134"/>
  <c r="R73" i="134"/>
  <c r="R137" i="134"/>
  <c r="R719" i="134"/>
  <c r="R328" i="134"/>
  <c r="R923" i="134"/>
  <c r="R313" i="134"/>
  <c r="R308" i="134"/>
  <c r="R646" i="134"/>
  <c r="R318" i="134"/>
  <c r="R858" i="134"/>
  <c r="R656" i="134"/>
  <c r="R352" i="134"/>
  <c r="R247" i="134"/>
  <c r="R545" i="134"/>
  <c r="R746" i="134"/>
  <c r="R420" i="134"/>
  <c r="R47" i="134"/>
  <c r="R994" i="134"/>
  <c r="R593" i="134"/>
  <c r="R871" i="134"/>
  <c r="R625" i="134"/>
  <c r="R831" i="134"/>
  <c r="R939" i="134"/>
  <c r="R36" i="134"/>
  <c r="R658" i="134"/>
  <c r="R791" i="134"/>
  <c r="R577" i="134"/>
  <c r="R782" i="134"/>
  <c r="R744" i="134"/>
  <c r="R475" i="134"/>
  <c r="R621" i="134"/>
  <c r="R878" i="134"/>
  <c r="R180" i="134"/>
  <c r="R1011" i="134"/>
  <c r="R269" i="134"/>
  <c r="R154" i="134"/>
  <c r="R674" i="134"/>
  <c r="R430" i="134"/>
  <c r="R303" i="134"/>
  <c r="R113" i="134"/>
  <c r="R962" i="134"/>
  <c r="R351" i="134"/>
  <c r="R366" i="134"/>
  <c r="R441" i="134"/>
  <c r="R272" i="134"/>
  <c r="R402" i="134"/>
  <c r="R167" i="134"/>
  <c r="R631" i="134"/>
  <c r="R437" i="134"/>
  <c r="R804" i="134"/>
  <c r="R818" i="134"/>
  <c r="R773" i="134"/>
  <c r="R500" i="134"/>
  <c r="R111" i="134"/>
  <c r="R48" i="134"/>
  <c r="R853" i="134"/>
  <c r="R189" i="134"/>
  <c r="R684" i="134"/>
  <c r="R513" i="134"/>
  <c r="R50" i="134"/>
  <c r="R450" i="134"/>
  <c r="R967" i="134"/>
  <c r="R632" i="134"/>
  <c r="R375" i="134"/>
  <c r="R322" i="134"/>
  <c r="R392" i="134"/>
  <c r="R193" i="134"/>
  <c r="R373" i="134"/>
  <c r="R941" i="134"/>
  <c r="R477" i="134"/>
  <c r="R579" i="134"/>
  <c r="R504" i="134"/>
  <c r="R705" i="134"/>
  <c r="R331" i="134"/>
  <c r="R16" i="134"/>
  <c r="R1016" i="79"/>
  <c r="R1017" i="79" s="1"/>
  <c r="F1017" i="134" s="1"/>
  <c r="P1017" i="134" s="1"/>
  <c r="R46" i="134"/>
  <c r="R717" i="134"/>
  <c r="R211" i="134"/>
  <c r="AB55" i="21"/>
  <c r="AD55" i="21"/>
  <c r="AA55" i="21"/>
  <c r="AC55" i="21"/>
  <c r="AE55" i="21"/>
  <c r="AH16" i="134" l="1"/>
  <c r="AF1016" i="134"/>
  <c r="AF1017" i="134" s="1"/>
  <c r="AI1016" i="134"/>
  <c r="P1016" i="134" s="1"/>
  <c r="AB56" i="21"/>
  <c r="AE56" i="21"/>
  <c r="AC56" i="21"/>
  <c r="AA56" i="21"/>
  <c r="AI1017" i="134" l="1"/>
  <c r="O160" i="134"/>
  <c r="P160" i="134" s="1"/>
  <c r="Q160" i="134" s="1"/>
  <c r="O436" i="134"/>
  <c r="P436" i="134" s="1"/>
  <c r="Q436" i="134" s="1"/>
  <c r="O416" i="134"/>
  <c r="P416" i="134" s="1"/>
  <c r="Q416" i="134" s="1"/>
  <c r="O675" i="134"/>
  <c r="P675" i="134" s="1"/>
  <c r="Q675" i="134" s="1"/>
  <c r="O244" i="134"/>
  <c r="P244" i="134" s="1"/>
  <c r="Q244" i="134" s="1"/>
  <c r="O881" i="134"/>
  <c r="P881" i="134" s="1"/>
  <c r="Q881" i="134" s="1"/>
  <c r="O185" i="134"/>
  <c r="P185" i="134" s="1"/>
  <c r="Q185" i="134" s="1"/>
  <c r="O424" i="134"/>
  <c r="P424" i="134" s="1"/>
  <c r="Q424" i="134" s="1"/>
  <c r="O795" i="134"/>
  <c r="P795" i="134" s="1"/>
  <c r="Q795" i="134" s="1"/>
  <c r="O141" i="134"/>
  <c r="P141" i="134" s="1"/>
  <c r="Q141" i="134" s="1"/>
  <c r="O578" i="134"/>
  <c r="P578" i="134" s="1"/>
  <c r="Q578" i="134" s="1"/>
  <c r="O309" i="134"/>
  <c r="P309" i="134" s="1"/>
  <c r="Q309" i="134" s="1"/>
  <c r="O47" i="134"/>
  <c r="P47" i="134" s="1"/>
  <c r="Q47" i="134" s="1"/>
  <c r="O845" i="134"/>
  <c r="P845" i="134" s="1"/>
  <c r="Q845" i="134" s="1"/>
  <c r="O739" i="134"/>
  <c r="P739" i="134" s="1"/>
  <c r="Q739" i="134" s="1"/>
  <c r="O31" i="134"/>
  <c r="P31" i="134" s="1"/>
  <c r="Q31" i="134" s="1"/>
  <c r="O307" i="134"/>
  <c r="P307" i="134" s="1"/>
  <c r="Q307" i="134" s="1"/>
  <c r="O816" i="134"/>
  <c r="P816" i="134" s="1"/>
  <c r="Q816" i="134" s="1"/>
  <c r="O495" i="134"/>
  <c r="P495" i="134" s="1"/>
  <c r="Q495" i="134" s="1"/>
  <c r="O295" i="134"/>
  <c r="P295" i="134" s="1"/>
  <c r="Q295" i="134" s="1"/>
  <c r="O766" i="134"/>
  <c r="P766" i="134" s="1"/>
  <c r="Q766" i="134" s="1"/>
  <c r="O747" i="134"/>
  <c r="P747" i="134" s="1"/>
  <c r="Q747" i="134" s="1"/>
  <c r="O980" i="134"/>
  <c r="P980" i="134" s="1"/>
  <c r="Q980" i="134" s="1"/>
  <c r="O102" i="134"/>
  <c r="P102" i="134" s="1"/>
  <c r="Q102" i="134" s="1"/>
  <c r="O452" i="134"/>
  <c r="P452" i="134" s="1"/>
  <c r="Q452" i="134" s="1"/>
  <c r="O961" i="134"/>
  <c r="P961" i="134" s="1"/>
  <c r="Q961" i="134" s="1"/>
  <c r="O99" i="134"/>
  <c r="P99" i="134" s="1"/>
  <c r="Q99" i="134" s="1"/>
  <c r="O254" i="134"/>
  <c r="P254" i="134" s="1"/>
  <c r="Q254" i="134" s="1"/>
  <c r="O237" i="134"/>
  <c r="P237" i="134" s="1"/>
  <c r="Q237" i="134" s="1"/>
  <c r="O899" i="134"/>
  <c r="P899" i="134" s="1"/>
  <c r="Q899" i="134" s="1"/>
  <c r="O576" i="134"/>
  <c r="P576" i="134" s="1"/>
  <c r="Q576" i="134" s="1"/>
  <c r="O257" i="134"/>
  <c r="P257" i="134" s="1"/>
  <c r="Q257" i="134" s="1"/>
  <c r="O530" i="134"/>
  <c r="P530" i="134" s="1"/>
  <c r="Q530" i="134" s="1"/>
  <c r="O734" i="134"/>
  <c r="P734" i="134" s="1"/>
  <c r="Q734" i="134" s="1"/>
  <c r="O454" i="134"/>
  <c r="P454" i="134" s="1"/>
  <c r="Q454" i="134" s="1"/>
  <c r="O186" i="134"/>
  <c r="P186" i="134" s="1"/>
  <c r="Q186" i="134" s="1"/>
  <c r="O425" i="134"/>
  <c r="P425" i="134" s="1"/>
  <c r="Q425" i="134" s="1"/>
  <c r="O296" i="134"/>
  <c r="P296" i="134" s="1"/>
  <c r="Q296" i="134" s="1"/>
  <c r="O622" i="134"/>
  <c r="P622" i="134" s="1"/>
  <c r="Q622" i="134" s="1"/>
  <c r="O363" i="134"/>
  <c r="P363" i="134" s="1"/>
  <c r="Q363" i="134" s="1"/>
  <c r="O757" i="134"/>
  <c r="P757" i="134" s="1"/>
  <c r="Q757" i="134" s="1"/>
  <c r="O367" i="134"/>
  <c r="P367" i="134" s="1"/>
  <c r="Q367" i="134" s="1"/>
  <c r="O793" i="134"/>
  <c r="P793" i="134" s="1"/>
  <c r="Q793" i="134" s="1"/>
  <c r="O131" i="134"/>
  <c r="P131" i="134" s="1"/>
  <c r="Q131" i="134" s="1"/>
  <c r="O894" i="134"/>
  <c r="P894" i="134" s="1"/>
  <c r="Q894" i="134" s="1"/>
  <c r="O712" i="134"/>
  <c r="P712" i="134" s="1"/>
  <c r="Q712" i="134" s="1"/>
  <c r="O382" i="134"/>
  <c r="P382" i="134" s="1"/>
  <c r="Q382" i="134" s="1"/>
  <c r="O626" i="134"/>
  <c r="P626" i="134" s="1"/>
  <c r="Q626" i="134" s="1"/>
  <c r="O78" i="134"/>
  <c r="P78" i="134" s="1"/>
  <c r="Q78" i="134" s="1"/>
  <c r="O867" i="134"/>
  <c r="P867" i="134" s="1"/>
  <c r="Q867" i="134" s="1"/>
  <c r="O79" i="134"/>
  <c r="P79" i="134" s="1"/>
  <c r="Q79" i="134" s="1"/>
  <c r="O855" i="134"/>
  <c r="P855" i="134" s="1"/>
  <c r="Q855" i="134" s="1"/>
  <c r="O148" i="134"/>
  <c r="P148" i="134" s="1"/>
  <c r="Q148" i="134" s="1"/>
  <c r="O464" i="134"/>
  <c r="P464" i="134" s="1"/>
  <c r="Q464" i="134" s="1"/>
  <c r="O301" i="134"/>
  <c r="P301" i="134" s="1"/>
  <c r="Q301" i="134" s="1"/>
  <c r="O221" i="134"/>
  <c r="P221" i="134" s="1"/>
  <c r="Q221" i="134" s="1"/>
  <c r="O359" i="134"/>
  <c r="P359" i="134" s="1"/>
  <c r="Q359" i="134" s="1"/>
  <c r="O723" i="134"/>
  <c r="P723" i="134" s="1"/>
  <c r="Q723" i="134" s="1"/>
  <c r="O350" i="134"/>
  <c r="P350" i="134" s="1"/>
  <c r="Q350" i="134" s="1"/>
  <c r="O808" i="134"/>
  <c r="P808" i="134" s="1"/>
  <c r="Q808" i="134" s="1"/>
  <c r="O565" i="134"/>
  <c r="P565" i="134" s="1"/>
  <c r="Q565" i="134" s="1"/>
  <c r="O869" i="134"/>
  <c r="P869" i="134" s="1"/>
  <c r="Q869" i="134" s="1"/>
  <c r="O768" i="134"/>
  <c r="P768" i="134" s="1"/>
  <c r="Q768" i="134" s="1"/>
  <c r="O418" i="134"/>
  <c r="P418" i="134" s="1"/>
  <c r="Q418" i="134" s="1"/>
  <c r="O738" i="134"/>
  <c r="P738" i="134" s="1"/>
  <c r="Q738" i="134" s="1"/>
  <c r="O994" i="134"/>
  <c r="P994" i="134" s="1"/>
  <c r="Q994" i="134" s="1"/>
  <c r="O711" i="134"/>
  <c r="P711" i="134" s="1"/>
  <c r="Q711" i="134" s="1"/>
  <c r="O968" i="134"/>
  <c r="P968" i="134" s="1"/>
  <c r="Q968" i="134" s="1"/>
  <c r="O387" i="134"/>
  <c r="P387" i="134" s="1"/>
  <c r="Q387" i="134" s="1"/>
  <c r="O413" i="134"/>
  <c r="P413" i="134" s="1"/>
  <c r="Q413" i="134" s="1"/>
  <c r="O618" i="134"/>
  <c r="P618" i="134" s="1"/>
  <c r="Q618" i="134" s="1"/>
  <c r="O535" i="134"/>
  <c r="P535" i="134" s="1"/>
  <c r="Q535" i="134" s="1"/>
  <c r="O270" i="134"/>
  <c r="P270" i="134" s="1"/>
  <c r="Q270" i="134" s="1"/>
  <c r="O944" i="134"/>
  <c r="P944" i="134" s="1"/>
  <c r="Q944" i="134" s="1"/>
  <c r="O859" i="134"/>
  <c r="P859" i="134" s="1"/>
  <c r="Q859" i="134" s="1"/>
  <c r="O538" i="134"/>
  <c r="P538" i="134" s="1"/>
  <c r="Q538" i="134" s="1"/>
  <c r="O345" i="134"/>
  <c r="P345" i="134" s="1"/>
  <c r="Q345" i="134" s="1"/>
  <c r="O50" i="134"/>
  <c r="P50" i="134" s="1"/>
  <c r="Q50" i="134" s="1"/>
  <c r="O100" i="134"/>
  <c r="P100" i="134" s="1"/>
  <c r="Q100" i="134" s="1"/>
  <c r="O531" i="134"/>
  <c r="P531" i="134" s="1"/>
  <c r="Q531" i="134" s="1"/>
  <c r="O272" i="134"/>
  <c r="P272" i="134" s="1"/>
  <c r="Q272" i="134" s="1"/>
  <c r="O479" i="134"/>
  <c r="P479" i="134" s="1"/>
  <c r="Q479" i="134" s="1"/>
  <c r="O956" i="134"/>
  <c r="P956" i="134" s="1"/>
  <c r="Q956" i="134" s="1"/>
  <c r="O426" i="134"/>
  <c r="P426" i="134" s="1"/>
  <c r="Q426" i="134" s="1"/>
  <c r="O49" i="134"/>
  <c r="P49" i="134" s="1"/>
  <c r="Q49" i="134" s="1"/>
  <c r="O568" i="134"/>
  <c r="P568" i="134" s="1"/>
  <c r="Q568" i="134" s="1"/>
  <c r="O461" i="134"/>
  <c r="P461" i="134" s="1"/>
  <c r="Q461" i="134" s="1"/>
  <c r="O80" i="134"/>
  <c r="P80" i="134" s="1"/>
  <c r="Q80" i="134" s="1"/>
  <c r="O539" i="134"/>
  <c r="P539" i="134" s="1"/>
  <c r="Q539" i="134" s="1"/>
  <c r="O276" i="134"/>
  <c r="P276" i="134" s="1"/>
  <c r="Q276" i="134" s="1"/>
  <c r="O559" i="134"/>
  <c r="P559" i="134" s="1"/>
  <c r="Q559" i="134" s="1"/>
  <c r="O92" i="134"/>
  <c r="P92" i="134" s="1"/>
  <c r="Q92" i="134" s="1"/>
  <c r="O512" i="134"/>
  <c r="P512" i="134" s="1"/>
  <c r="Q512" i="134" s="1"/>
  <c r="O684" i="134"/>
  <c r="P684" i="134" s="1"/>
  <c r="Q684" i="134" s="1"/>
  <c r="O786" i="134"/>
  <c r="P786" i="134" s="1"/>
  <c r="Q786" i="134" s="1"/>
  <c r="O967" i="134"/>
  <c r="P967" i="134" s="1"/>
  <c r="Q967" i="134" s="1"/>
  <c r="O856" i="134"/>
  <c r="P856" i="134" s="1"/>
  <c r="Q856" i="134" s="1"/>
  <c r="O48" i="134"/>
  <c r="P48" i="134" s="1"/>
  <c r="Q48" i="134" s="1"/>
  <c r="O457" i="134"/>
  <c r="P457" i="134" s="1"/>
  <c r="Q457" i="134" s="1"/>
  <c r="O408" i="134"/>
  <c r="P408" i="134" s="1"/>
  <c r="Q408" i="134" s="1"/>
  <c r="O513" i="134"/>
  <c r="P513" i="134" s="1"/>
  <c r="Q513" i="134" s="1"/>
  <c r="O629" i="134"/>
  <c r="P629" i="134" s="1"/>
  <c r="Q629" i="134" s="1"/>
  <c r="O682" i="134"/>
  <c r="P682" i="134" s="1"/>
  <c r="Q682" i="134" s="1"/>
  <c r="O97" i="134"/>
  <c r="P97" i="134" s="1"/>
  <c r="Q97" i="134" s="1"/>
  <c r="O1008" i="134"/>
  <c r="P1008" i="134" s="1"/>
  <c r="Q1008" i="134" s="1"/>
  <c r="O366" i="134"/>
  <c r="P366" i="134" s="1"/>
  <c r="Q366" i="134" s="1"/>
  <c r="O934" i="134"/>
  <c r="P934" i="134" s="1"/>
  <c r="Q934" i="134" s="1"/>
  <c r="O474" i="134"/>
  <c r="P474" i="134" s="1"/>
  <c r="Q474" i="134" s="1"/>
  <c r="O351" i="134"/>
  <c r="P351" i="134" s="1"/>
  <c r="Q351" i="134" s="1"/>
  <c r="O694" i="134"/>
  <c r="P694" i="134" s="1"/>
  <c r="Q694" i="134" s="1"/>
  <c r="O435" i="134"/>
  <c r="P435" i="134" s="1"/>
  <c r="Q435" i="134" s="1"/>
  <c r="O701" i="134"/>
  <c r="P701" i="134" s="1"/>
  <c r="Q701" i="134" s="1"/>
  <c r="O445" i="134"/>
  <c r="P445" i="134" s="1"/>
  <c r="Q445" i="134" s="1"/>
  <c r="O144" i="134"/>
  <c r="P144" i="134" s="1"/>
  <c r="Q144" i="134" s="1"/>
  <c r="O648" i="134"/>
  <c r="P648" i="134" s="1"/>
  <c r="Q648" i="134" s="1"/>
  <c r="O419" i="134"/>
  <c r="P419" i="134" s="1"/>
  <c r="Q419" i="134" s="1"/>
  <c r="O333" i="134"/>
  <c r="P333" i="134" s="1"/>
  <c r="Q333" i="134" s="1"/>
  <c r="O325" i="134"/>
  <c r="P325" i="134" s="1"/>
  <c r="Q325" i="134" s="1"/>
  <c r="O721" i="134"/>
  <c r="P721" i="134" s="1"/>
  <c r="Q721" i="134" s="1"/>
  <c r="O236" i="134"/>
  <c r="P236" i="134" s="1"/>
  <c r="Q236" i="134" s="1"/>
  <c r="O407" i="134"/>
  <c r="P407" i="134" s="1"/>
  <c r="Q407" i="134" s="1"/>
  <c r="O940" i="134"/>
  <c r="P940" i="134" s="1"/>
  <c r="Q940" i="134" s="1"/>
  <c r="O165" i="134"/>
  <c r="P165" i="134" s="1"/>
  <c r="Q165" i="134" s="1"/>
  <c r="O88" i="134"/>
  <c r="P88" i="134" s="1"/>
  <c r="Q88" i="134" s="1"/>
  <c r="O446" i="134"/>
  <c r="P446" i="134" s="1"/>
  <c r="Q446" i="134" s="1"/>
  <c r="O628" i="134"/>
  <c r="P628" i="134" s="1"/>
  <c r="Q628" i="134" s="1"/>
  <c r="O58" i="134"/>
  <c r="P58" i="134" s="1"/>
  <c r="Q58" i="134" s="1"/>
  <c r="O959" i="134"/>
  <c r="P959" i="134" s="1"/>
  <c r="Q959" i="134" s="1"/>
  <c r="O128" i="134"/>
  <c r="P128" i="134" s="1"/>
  <c r="Q128" i="134" s="1"/>
  <c r="O988" i="134"/>
  <c r="P988" i="134" s="1"/>
  <c r="Q988" i="134" s="1"/>
  <c r="O68" i="134"/>
  <c r="P68" i="134" s="1"/>
  <c r="Q68" i="134" s="1"/>
  <c r="O923" i="134"/>
  <c r="P923" i="134" s="1"/>
  <c r="Q923" i="134" s="1"/>
  <c r="O819" i="134"/>
  <c r="P819" i="134" s="1"/>
  <c r="Q819" i="134" s="1"/>
  <c r="O278" i="134"/>
  <c r="P278" i="134" s="1"/>
  <c r="Q278" i="134" s="1"/>
  <c r="O138" i="134"/>
  <c r="P138" i="134" s="1"/>
  <c r="Q138" i="134" s="1"/>
  <c r="O918" i="134"/>
  <c r="P918" i="134" s="1"/>
  <c r="Q918" i="134" s="1"/>
  <c r="O135" i="134"/>
  <c r="P135" i="134" s="1"/>
  <c r="Q135" i="134" s="1"/>
  <c r="O850" i="134"/>
  <c r="P850" i="134" s="1"/>
  <c r="Q850" i="134" s="1"/>
  <c r="O155" i="134"/>
  <c r="P155" i="134" s="1"/>
  <c r="Q155" i="134" s="1"/>
  <c r="O824" i="134"/>
  <c r="P824" i="134" s="1"/>
  <c r="Q824" i="134" s="1"/>
  <c r="O199" i="134"/>
  <c r="P199" i="134" s="1"/>
  <c r="Q199" i="134" s="1"/>
  <c r="O255" i="134"/>
  <c r="P255" i="134" s="1"/>
  <c r="Q255" i="134" s="1"/>
  <c r="O607" i="134"/>
  <c r="P607" i="134" s="1"/>
  <c r="Q607" i="134" s="1"/>
  <c r="O384" i="134"/>
  <c r="P384" i="134" s="1"/>
  <c r="Q384" i="134" s="1"/>
  <c r="O393" i="134"/>
  <c r="P393" i="134" s="1"/>
  <c r="Q393" i="134" s="1"/>
  <c r="O385" i="134"/>
  <c r="P385" i="134" s="1"/>
  <c r="Q385" i="134" s="1"/>
  <c r="O216" i="134"/>
  <c r="P216" i="134" s="1"/>
  <c r="Q216" i="134" s="1"/>
  <c r="O729" i="134"/>
  <c r="P729" i="134" s="1"/>
  <c r="Q729" i="134" s="1"/>
  <c r="O509" i="134"/>
  <c r="P509" i="134" s="1"/>
  <c r="Q509" i="134" s="1"/>
  <c r="O190" i="134"/>
  <c r="P190" i="134" s="1"/>
  <c r="Q190" i="134" s="1"/>
  <c r="O788" i="134"/>
  <c r="P788" i="134" s="1"/>
  <c r="Q788" i="134" s="1"/>
  <c r="O82" i="134"/>
  <c r="P82" i="134" s="1"/>
  <c r="Q82" i="134" s="1"/>
  <c r="O306" i="134"/>
  <c r="P306" i="134" s="1"/>
  <c r="Q306" i="134" s="1"/>
  <c r="O970" i="134"/>
  <c r="P970" i="134" s="1"/>
  <c r="Q970" i="134" s="1"/>
  <c r="O991" i="134"/>
  <c r="P991" i="134" s="1"/>
  <c r="Q991" i="134" s="1"/>
  <c r="O484" i="134"/>
  <c r="P484" i="134" s="1"/>
  <c r="Q484" i="134" s="1"/>
  <c r="O569" i="134"/>
  <c r="P569" i="134" s="1"/>
  <c r="Q569" i="134" s="1"/>
  <c r="O341" i="134"/>
  <c r="P341" i="134" s="1"/>
  <c r="Q341" i="134" s="1"/>
  <c r="O695" i="134"/>
  <c r="P695" i="134" s="1"/>
  <c r="Q695" i="134" s="1"/>
  <c r="O478" i="134"/>
  <c r="P478" i="134" s="1"/>
  <c r="Q478" i="134" s="1"/>
  <c r="O23" i="134"/>
  <c r="P23" i="134" s="1"/>
  <c r="Q23" i="134" s="1"/>
  <c r="O844" i="134"/>
  <c r="P844" i="134" s="1"/>
  <c r="Q844" i="134" s="1"/>
  <c r="O178" i="134"/>
  <c r="P178" i="134" s="1"/>
  <c r="Q178" i="134" s="1"/>
  <c r="O831" i="134"/>
  <c r="P831" i="134" s="1"/>
  <c r="Q831" i="134" s="1"/>
  <c r="O573" i="134"/>
  <c r="P573" i="134" s="1"/>
  <c r="Q573" i="134" s="1"/>
  <c r="O71" i="134"/>
  <c r="P71" i="134" s="1"/>
  <c r="Q71" i="134" s="1"/>
  <c r="O265" i="134"/>
  <c r="P265" i="134" s="1"/>
  <c r="Q265" i="134" s="1"/>
  <c r="O319" i="134"/>
  <c r="P319" i="134" s="1"/>
  <c r="Q319" i="134" s="1"/>
  <c r="O577" i="134"/>
  <c r="P577" i="134" s="1"/>
  <c r="Q577" i="134" s="1"/>
  <c r="O317" i="134"/>
  <c r="P317" i="134" s="1"/>
  <c r="Q317" i="134" s="1"/>
  <c r="O638" i="134"/>
  <c r="P638" i="134" s="1"/>
  <c r="Q638" i="134" s="1"/>
  <c r="O707" i="134"/>
  <c r="P707" i="134" s="1"/>
  <c r="Q707" i="134" s="1"/>
  <c r="O483" i="134"/>
  <c r="P483" i="134" s="1"/>
  <c r="Q483" i="134" s="1"/>
  <c r="O534" i="134"/>
  <c r="P534" i="134" s="1"/>
  <c r="Q534" i="134" s="1"/>
  <c r="O183" i="134"/>
  <c r="P183" i="134" s="1"/>
  <c r="Q183" i="134" s="1"/>
  <c r="O222" i="134"/>
  <c r="P222" i="134" s="1"/>
  <c r="Q222" i="134" s="1"/>
  <c r="O242" i="134"/>
  <c r="P242" i="134" s="1"/>
  <c r="Q242" i="134" s="1"/>
  <c r="O101" i="134"/>
  <c r="P101" i="134" s="1"/>
  <c r="Q101" i="134" s="1"/>
  <c r="O939" i="134"/>
  <c r="P939" i="134" s="1"/>
  <c r="Q939" i="134" s="1"/>
  <c r="O778" i="134"/>
  <c r="P778" i="134" s="1"/>
  <c r="Q778" i="134" s="1"/>
  <c r="O703" i="134"/>
  <c r="P703" i="134" s="1"/>
  <c r="Q703" i="134" s="1"/>
  <c r="O840" i="134"/>
  <c r="P840" i="134" s="1"/>
  <c r="Q840" i="134" s="1"/>
  <c r="O804" i="134"/>
  <c r="P804" i="134" s="1"/>
  <c r="Q804" i="134" s="1"/>
  <c r="O310" i="134"/>
  <c r="P310" i="134" s="1"/>
  <c r="Q310" i="134" s="1"/>
  <c r="O154" i="134"/>
  <c r="P154" i="134" s="1"/>
  <c r="Q154" i="134" s="1"/>
  <c r="O381" i="134"/>
  <c r="P381" i="134" s="1"/>
  <c r="Q381" i="134" s="1"/>
  <c r="O817" i="134"/>
  <c r="P817" i="134" s="1"/>
  <c r="Q817" i="134" s="1"/>
  <c r="O906" i="134"/>
  <c r="P906" i="134" s="1"/>
  <c r="Q906" i="134" s="1"/>
  <c r="O584" i="134"/>
  <c r="P584" i="134" s="1"/>
  <c r="Q584" i="134" s="1"/>
  <c r="O112" i="134"/>
  <c r="P112" i="134" s="1"/>
  <c r="Q112" i="134" s="1"/>
  <c r="O266" i="134"/>
  <c r="P266" i="134" s="1"/>
  <c r="Q266" i="134" s="1"/>
  <c r="O67" i="134"/>
  <c r="P67" i="134" s="1"/>
  <c r="Q67" i="134" s="1"/>
  <c r="O438" i="134"/>
  <c r="P438" i="134" s="1"/>
  <c r="Q438" i="134" s="1"/>
  <c r="O927" i="134"/>
  <c r="P927" i="134" s="1"/>
  <c r="Q927" i="134" s="1"/>
  <c r="O269" i="134"/>
  <c r="P269" i="134" s="1"/>
  <c r="Q269" i="134" s="1"/>
  <c r="O813" i="134"/>
  <c r="P813" i="134" s="1"/>
  <c r="Q813" i="134" s="1"/>
  <c r="O771" i="134"/>
  <c r="P771" i="134" s="1"/>
  <c r="Q771" i="134" s="1"/>
  <c r="O53" i="134"/>
  <c r="P53" i="134" s="1"/>
  <c r="Q53" i="134" s="1"/>
  <c r="O252" i="134"/>
  <c r="P252" i="134" s="1"/>
  <c r="Q252" i="134" s="1"/>
  <c r="O636" i="134"/>
  <c r="P636" i="134" s="1"/>
  <c r="Q636" i="134" s="1"/>
  <c r="O954" i="134"/>
  <c r="P954" i="134" s="1"/>
  <c r="Q954" i="134" s="1"/>
  <c r="O145" i="134"/>
  <c r="P145" i="134" s="1"/>
  <c r="Q145" i="134" s="1"/>
  <c r="O490" i="134"/>
  <c r="P490" i="134" s="1"/>
  <c r="Q490" i="134" s="1"/>
  <c r="O377" i="134"/>
  <c r="P377" i="134" s="1"/>
  <c r="Q377" i="134" s="1"/>
  <c r="O153" i="134"/>
  <c r="P153" i="134" s="1"/>
  <c r="Q153" i="134" s="1"/>
  <c r="O372" i="134"/>
  <c r="P372" i="134" s="1"/>
  <c r="Q372" i="134" s="1"/>
  <c r="O93" i="134"/>
  <c r="P93" i="134" s="1"/>
  <c r="Q93" i="134" s="1"/>
  <c r="O801" i="134"/>
  <c r="P801" i="134" s="1"/>
  <c r="Q801" i="134" s="1"/>
  <c r="O156" i="134"/>
  <c r="P156" i="134" s="1"/>
  <c r="Q156" i="134" s="1"/>
  <c r="O676" i="134"/>
  <c r="P676" i="134" s="1"/>
  <c r="Q676" i="134" s="1"/>
  <c r="O75" i="134"/>
  <c r="P75" i="134" s="1"/>
  <c r="Q75" i="134" s="1"/>
  <c r="O807" i="134"/>
  <c r="P807" i="134" s="1"/>
  <c r="Q807" i="134" s="1"/>
  <c r="O773" i="134"/>
  <c r="P773" i="134" s="1"/>
  <c r="Q773" i="134" s="1"/>
  <c r="O56" i="134"/>
  <c r="P56" i="134" s="1"/>
  <c r="Q56" i="134" s="1"/>
  <c r="O823" i="134"/>
  <c r="P823" i="134" s="1"/>
  <c r="Q823" i="134" s="1"/>
  <c r="O120" i="134"/>
  <c r="P120" i="134" s="1"/>
  <c r="Q120" i="134" s="1"/>
  <c r="O256" i="134"/>
  <c r="P256" i="134" s="1"/>
  <c r="Q256" i="134" s="1"/>
  <c r="O542" i="134"/>
  <c r="P542" i="134" s="1"/>
  <c r="Q542" i="134" s="1"/>
  <c r="O20" i="134"/>
  <c r="P20" i="134" s="1"/>
  <c r="Q20" i="134" s="1"/>
  <c r="O466" i="134"/>
  <c r="P466" i="134" s="1"/>
  <c r="Q466" i="134" s="1"/>
  <c r="O249" i="134"/>
  <c r="P249" i="134" s="1"/>
  <c r="Q249" i="134" s="1"/>
  <c r="O971" i="134"/>
  <c r="P971" i="134" s="1"/>
  <c r="Q971" i="134" s="1"/>
  <c r="O620" i="134"/>
  <c r="P620" i="134" s="1"/>
  <c r="Q620" i="134" s="1"/>
  <c r="O774" i="134"/>
  <c r="P774" i="134" s="1"/>
  <c r="Q774" i="134" s="1"/>
  <c r="O502" i="134"/>
  <c r="P502" i="134" s="1"/>
  <c r="Q502" i="134" s="1"/>
  <c r="O460" i="134"/>
  <c r="P460" i="134" s="1"/>
  <c r="Q460" i="134" s="1"/>
  <c r="O84" i="134"/>
  <c r="P84" i="134" s="1"/>
  <c r="Q84" i="134" s="1"/>
  <c r="O997" i="134"/>
  <c r="P997" i="134" s="1"/>
  <c r="Q997" i="134" s="1"/>
  <c r="O737" i="134"/>
  <c r="P737" i="134" s="1"/>
  <c r="Q737" i="134" s="1"/>
  <c r="O501" i="134"/>
  <c r="P501" i="134" s="1"/>
  <c r="Q501" i="134" s="1"/>
  <c r="O787" i="134"/>
  <c r="P787" i="134" s="1"/>
  <c r="Q787" i="134" s="1"/>
  <c r="O962" i="134"/>
  <c r="P962" i="134" s="1"/>
  <c r="Q962" i="134" s="1"/>
  <c r="O16" i="134"/>
  <c r="P16" i="134" s="1"/>
  <c r="Q16" i="134" s="1"/>
  <c r="O124" i="134"/>
  <c r="P124" i="134" s="1"/>
  <c r="Q124" i="134" s="1"/>
  <c r="O259" i="134"/>
  <c r="P259" i="134" s="1"/>
  <c r="Q259" i="134" s="1"/>
  <c r="O287" i="134"/>
  <c r="P287" i="134" s="1"/>
  <c r="Q287" i="134" s="1"/>
  <c r="O999" i="134"/>
  <c r="P999" i="134" s="1"/>
  <c r="Q999" i="134" s="1"/>
  <c r="O401" i="134"/>
  <c r="P401" i="134" s="1"/>
  <c r="Q401" i="134" s="1"/>
  <c r="O217" i="134"/>
  <c r="P217" i="134" s="1"/>
  <c r="Q217" i="134" s="1"/>
  <c r="O699" i="134"/>
  <c r="P699" i="134" s="1"/>
  <c r="Q699" i="134" s="1"/>
  <c r="O520" i="134"/>
  <c r="P520" i="134" s="1"/>
  <c r="Q520" i="134" s="1"/>
  <c r="O581" i="134"/>
  <c r="P581" i="134" s="1"/>
  <c r="Q581" i="134" s="1"/>
  <c r="O606" i="134"/>
  <c r="P606" i="134" s="1"/>
  <c r="Q606" i="134" s="1"/>
  <c r="O892" i="134"/>
  <c r="P892" i="134" s="1"/>
  <c r="Q892" i="134" s="1"/>
  <c r="O443" i="134"/>
  <c r="P443" i="134" s="1"/>
  <c r="Q443" i="134" s="1"/>
  <c r="O164" i="134"/>
  <c r="P164" i="134" s="1"/>
  <c r="Q164" i="134" s="1"/>
  <c r="O984" i="134"/>
  <c r="P984" i="134" s="1"/>
  <c r="Q984" i="134" s="1"/>
  <c r="O29" i="134"/>
  <c r="P29" i="134" s="1"/>
  <c r="Q29" i="134" s="1"/>
  <c r="O458" i="134"/>
  <c r="P458" i="134" s="1"/>
  <c r="Q458" i="134" s="1"/>
  <c r="O634" i="134"/>
  <c r="P634" i="134" s="1"/>
  <c r="Q634" i="134" s="1"/>
  <c r="O518" i="134"/>
  <c r="P518" i="134" s="1"/>
  <c r="Q518" i="134" s="1"/>
  <c r="O41" i="134"/>
  <c r="P41" i="134" s="1"/>
  <c r="Q41" i="134" s="1"/>
  <c r="O163" i="134"/>
  <c r="P163" i="134" s="1"/>
  <c r="Q163" i="134" s="1"/>
  <c r="O782" i="134"/>
  <c r="P782" i="134" s="1"/>
  <c r="Q782" i="134" s="1"/>
  <c r="O180" i="134"/>
  <c r="P180" i="134" s="1"/>
  <c r="Q180" i="134" s="1"/>
  <c r="O931" i="134"/>
  <c r="P931" i="134" s="1"/>
  <c r="Q931" i="134" s="1"/>
  <c r="O908" i="134"/>
  <c r="P908" i="134" s="1"/>
  <c r="Q908" i="134" s="1"/>
  <c r="O516" i="134"/>
  <c r="P516" i="134" s="1"/>
  <c r="Q516" i="134" s="1"/>
  <c r="O847" i="134"/>
  <c r="P847" i="134" s="1"/>
  <c r="Q847" i="134" s="1"/>
  <c r="O140" i="134"/>
  <c r="P140" i="134" s="1"/>
  <c r="Q140" i="134" s="1"/>
  <c r="O261" i="134"/>
  <c r="P261" i="134" s="1"/>
  <c r="Q261" i="134" s="1"/>
  <c r="O64" i="134"/>
  <c r="P64" i="134" s="1"/>
  <c r="Q64" i="134" s="1"/>
  <c r="O284" i="134"/>
  <c r="P284" i="134" s="1"/>
  <c r="Q284" i="134" s="1"/>
  <c r="O829" i="134"/>
  <c r="P829" i="134" s="1"/>
  <c r="Q829" i="134" s="1"/>
  <c r="O109" i="134"/>
  <c r="P109" i="134" s="1"/>
  <c r="Q109" i="134" s="1"/>
  <c r="O230" i="134"/>
  <c r="P230" i="134" s="1"/>
  <c r="Q230" i="134" s="1"/>
  <c r="O225" i="134"/>
  <c r="P225" i="134" s="1"/>
  <c r="Q225" i="134" s="1"/>
  <c r="O229" i="134"/>
  <c r="P229" i="134" s="1"/>
  <c r="Q229" i="134" s="1"/>
  <c r="O428" i="134"/>
  <c r="P428" i="134" s="1"/>
  <c r="Q428" i="134" s="1"/>
  <c r="O765" i="134"/>
  <c r="P765" i="134" s="1"/>
  <c r="Q765" i="134" s="1"/>
  <c r="O608" i="134"/>
  <c r="P608" i="134" s="1"/>
  <c r="Q608" i="134" s="1"/>
  <c r="O480" i="134"/>
  <c r="P480" i="134" s="1"/>
  <c r="Q480" i="134" s="1"/>
  <c r="O167" i="134"/>
  <c r="P167" i="134" s="1"/>
  <c r="Q167" i="134" s="1"/>
  <c r="O879" i="134"/>
  <c r="P879" i="134" s="1"/>
  <c r="Q879" i="134" s="1"/>
  <c r="O663" i="134"/>
  <c r="P663" i="134" s="1"/>
  <c r="Q663" i="134" s="1"/>
  <c r="O179" i="134"/>
  <c r="P179" i="134" s="1"/>
  <c r="Q179" i="134" s="1"/>
  <c r="O993" i="134"/>
  <c r="P993" i="134" s="1"/>
  <c r="Q993" i="134" s="1"/>
  <c r="O919" i="134"/>
  <c r="P919" i="134" s="1"/>
  <c r="Q919" i="134" s="1"/>
  <c r="O864" i="134"/>
  <c r="P864" i="134" s="1"/>
  <c r="Q864" i="134" s="1"/>
  <c r="O404" i="134"/>
  <c r="P404" i="134" s="1"/>
  <c r="Q404" i="134" s="1"/>
  <c r="O245" i="134"/>
  <c r="P245" i="134" s="1"/>
  <c r="Q245" i="134" s="1"/>
  <c r="O469" i="134"/>
  <c r="P469" i="134" s="1"/>
  <c r="Q469" i="134" s="1"/>
  <c r="O371" i="134"/>
  <c r="P371" i="134" s="1"/>
  <c r="Q371" i="134" s="1"/>
  <c r="O722" i="134"/>
  <c r="P722" i="134" s="1"/>
  <c r="Q722" i="134" s="1"/>
  <c r="O594" i="134"/>
  <c r="P594" i="134" s="1"/>
  <c r="Q594" i="134" s="1"/>
  <c r="O769" i="134"/>
  <c r="P769" i="134" s="1"/>
  <c r="Q769" i="134" s="1"/>
  <c r="O876" i="134"/>
  <c r="P876" i="134" s="1"/>
  <c r="Q876" i="134" s="1"/>
  <c r="O938" i="134"/>
  <c r="P938" i="134" s="1"/>
  <c r="Q938" i="134" s="1"/>
  <c r="O678" i="134"/>
  <c r="P678" i="134" s="1"/>
  <c r="Q678" i="134" s="1"/>
  <c r="O162" i="134"/>
  <c r="P162" i="134" s="1"/>
  <c r="Q162" i="134" s="1"/>
  <c r="O215" i="134"/>
  <c r="P215" i="134" s="1"/>
  <c r="Q215" i="134" s="1"/>
  <c r="O130" i="134"/>
  <c r="P130" i="134" s="1"/>
  <c r="Q130" i="134" s="1"/>
  <c r="O33" i="134"/>
  <c r="P33" i="134" s="1"/>
  <c r="Q33" i="134" s="1"/>
  <c r="O860" i="134"/>
  <c r="P860" i="134" s="1"/>
  <c r="Q860" i="134" s="1"/>
  <c r="O527" i="134"/>
  <c r="P527" i="134" s="1"/>
  <c r="Q527" i="134" s="1"/>
  <c r="O953" i="134"/>
  <c r="P953" i="134" s="1"/>
  <c r="Q953" i="134" s="1"/>
  <c r="O566" i="134"/>
  <c r="P566" i="134" s="1"/>
  <c r="Q566" i="134" s="1"/>
  <c r="O533" i="134"/>
  <c r="P533" i="134" s="1"/>
  <c r="Q533" i="134" s="1"/>
  <c r="O821" i="134"/>
  <c r="P821" i="134" s="1"/>
  <c r="Q821" i="134" s="1"/>
  <c r="O514" i="134"/>
  <c r="P514" i="134" s="1"/>
  <c r="Q514" i="134" s="1"/>
  <c r="O764" i="134"/>
  <c r="P764" i="134" s="1"/>
  <c r="Q764" i="134" s="1"/>
  <c r="O522" i="134"/>
  <c r="P522" i="134" s="1"/>
  <c r="Q522" i="134" s="1"/>
  <c r="O434" i="134"/>
  <c r="P434" i="134" s="1"/>
  <c r="Q434" i="134" s="1"/>
  <c r="O946" i="134"/>
  <c r="P946" i="134" s="1"/>
  <c r="Q946" i="134" s="1"/>
  <c r="O417" i="134"/>
  <c r="P417" i="134" s="1"/>
  <c r="Q417" i="134" s="1"/>
  <c r="O500" i="134"/>
  <c r="P500" i="134" s="1"/>
  <c r="Q500" i="134" s="1"/>
  <c r="O175" i="134"/>
  <c r="P175" i="134" s="1"/>
  <c r="Q175" i="134" s="1"/>
  <c r="O241" i="134"/>
  <c r="P241" i="134" s="1"/>
  <c r="Q241" i="134" s="1"/>
  <c r="O674" i="134"/>
  <c r="P674" i="134" s="1"/>
  <c r="Q674" i="134" s="1"/>
  <c r="O312" i="134"/>
  <c r="P312" i="134" s="1"/>
  <c r="Q312" i="134" s="1"/>
  <c r="O532" i="134"/>
  <c r="P532" i="134" s="1"/>
  <c r="Q532" i="134" s="1"/>
  <c r="O373" i="134"/>
  <c r="P373" i="134" s="1"/>
  <c r="Q373" i="134" s="1"/>
  <c r="O327" i="134"/>
  <c r="P327" i="134" s="1"/>
  <c r="Q327" i="134" s="1"/>
  <c r="O87" i="134"/>
  <c r="P87" i="134" s="1"/>
  <c r="Q87" i="134" s="1"/>
  <c r="O105" i="134"/>
  <c r="P105" i="134" s="1"/>
  <c r="Q105" i="134" s="1"/>
  <c r="O374" i="134"/>
  <c r="P374" i="134" s="1"/>
  <c r="Q374" i="134" s="1"/>
  <c r="O211" i="134"/>
  <c r="P211" i="134" s="1"/>
  <c r="Q211" i="134" s="1"/>
  <c r="O732" i="134"/>
  <c r="P732" i="134" s="1"/>
  <c r="Q732" i="134" s="1"/>
  <c r="O429" i="134"/>
  <c r="P429" i="134" s="1"/>
  <c r="Q429" i="134" s="1"/>
  <c r="O300" i="134"/>
  <c r="P300" i="134" s="1"/>
  <c r="Q300" i="134" s="1"/>
  <c r="O152" i="134"/>
  <c r="P152" i="134" s="1"/>
  <c r="Q152" i="134" s="1"/>
  <c r="O158" i="134"/>
  <c r="P158" i="134" s="1"/>
  <c r="Q158" i="134" s="1"/>
  <c r="O664" i="134"/>
  <c r="P664" i="134" s="1"/>
  <c r="Q664" i="134" s="1"/>
  <c r="O203" i="134"/>
  <c r="P203" i="134" s="1"/>
  <c r="Q203" i="134" s="1"/>
  <c r="O66" i="134"/>
  <c r="P66" i="134" s="1"/>
  <c r="Q66" i="134" s="1"/>
  <c r="O550" i="134"/>
  <c r="P550" i="134" s="1"/>
  <c r="Q550" i="134" s="1"/>
  <c r="O693" i="134"/>
  <c r="P693" i="134" s="1"/>
  <c r="Q693" i="134" s="1"/>
  <c r="O173" i="134"/>
  <c r="P173" i="134" s="1"/>
  <c r="Q173" i="134" s="1"/>
  <c r="O913" i="134"/>
  <c r="P913" i="134" s="1"/>
  <c r="Q913" i="134" s="1"/>
  <c r="O375" i="134"/>
  <c r="P375" i="134" s="1"/>
  <c r="Q375" i="134" s="1"/>
  <c r="O653" i="134"/>
  <c r="P653" i="134" s="1"/>
  <c r="Q653" i="134" s="1"/>
  <c r="O193" i="134"/>
  <c r="P193" i="134" s="1"/>
  <c r="Q193" i="134" s="1"/>
  <c r="O468" i="134"/>
  <c r="P468" i="134" s="1"/>
  <c r="Q468" i="134" s="1"/>
  <c r="O201" i="134"/>
  <c r="P201" i="134" s="1"/>
  <c r="Q201" i="134" s="1"/>
  <c r="O733" i="134"/>
  <c r="P733" i="134" s="1"/>
  <c r="Q733" i="134" s="1"/>
  <c r="O654" i="134"/>
  <c r="P654" i="134" s="1"/>
  <c r="Q654" i="134" s="1"/>
  <c r="O916" i="134"/>
  <c r="P916" i="134" s="1"/>
  <c r="Q916" i="134" s="1"/>
  <c r="O883" i="134"/>
  <c r="P883" i="134" s="1"/>
  <c r="Q883" i="134" s="1"/>
  <c r="O943" i="134"/>
  <c r="P943" i="134" s="1"/>
  <c r="Q943" i="134" s="1"/>
  <c r="O549" i="134"/>
  <c r="P549" i="134" s="1"/>
  <c r="Q549" i="134" s="1"/>
  <c r="O489" i="134"/>
  <c r="P489" i="134" s="1"/>
  <c r="Q489" i="134" s="1"/>
  <c r="O871" i="134"/>
  <c r="P871" i="134" s="1"/>
  <c r="Q871" i="134" s="1"/>
  <c r="O37" i="134"/>
  <c r="P37" i="134" s="1"/>
  <c r="Q37" i="134" s="1"/>
  <c r="O685" i="134"/>
  <c r="P685" i="134" s="1"/>
  <c r="Q685" i="134" s="1"/>
  <c r="O289" i="134"/>
  <c r="P289" i="134" s="1"/>
  <c r="Q289" i="134" s="1"/>
  <c r="O832" i="134"/>
  <c r="P832" i="134" s="1"/>
  <c r="Q832" i="134" s="1"/>
  <c r="O136" i="134"/>
  <c r="P136" i="134" s="1"/>
  <c r="Q136" i="134" s="1"/>
  <c r="O248" i="134"/>
  <c r="P248" i="134" s="1"/>
  <c r="Q248" i="134" s="1"/>
  <c r="O853" i="134"/>
  <c r="P853" i="134" s="1"/>
  <c r="Q853" i="134" s="1"/>
  <c r="O541" i="134"/>
  <c r="P541" i="134" s="1"/>
  <c r="Q541" i="134" s="1"/>
  <c r="O209" i="134"/>
  <c r="P209" i="134" s="1"/>
  <c r="Q209" i="134" s="1"/>
  <c r="O551" i="134"/>
  <c r="P551" i="134" s="1"/>
  <c r="Q551" i="134" s="1"/>
  <c r="O815" i="134"/>
  <c r="P815" i="134" s="1"/>
  <c r="Q815" i="134" s="1"/>
  <c r="O672" i="134"/>
  <c r="P672" i="134" s="1"/>
  <c r="Q672" i="134" s="1"/>
  <c r="O800" i="134"/>
  <c r="P800" i="134" s="1"/>
  <c r="Q800" i="134" s="1"/>
  <c r="O548" i="134"/>
  <c r="P548" i="134" s="1"/>
  <c r="Q548" i="134" s="1"/>
  <c r="O914" i="134"/>
  <c r="P914" i="134" s="1"/>
  <c r="Q914" i="134" s="1"/>
  <c r="O952" i="134"/>
  <c r="P952" i="134" s="1"/>
  <c r="Q952" i="134" s="1"/>
  <c r="O55" i="134"/>
  <c r="P55" i="134" s="1"/>
  <c r="Q55" i="134" s="1"/>
  <c r="O504" i="134"/>
  <c r="P504" i="134" s="1"/>
  <c r="Q504" i="134" s="1"/>
  <c r="O826" i="134"/>
  <c r="P826" i="134" s="1"/>
  <c r="Q826" i="134" s="1"/>
  <c r="O751" i="134"/>
  <c r="P751" i="134" s="1"/>
  <c r="Q751" i="134" s="1"/>
  <c r="O499" i="134"/>
  <c r="P499" i="134" s="1"/>
  <c r="Q499" i="134" s="1"/>
  <c r="O505" i="134"/>
  <c r="P505" i="134" s="1"/>
  <c r="Q505" i="134" s="1"/>
  <c r="O762" i="134"/>
  <c r="P762" i="134" s="1"/>
  <c r="Q762" i="134" s="1"/>
  <c r="O586" i="134"/>
  <c r="P586" i="134" s="1"/>
  <c r="Q586" i="134" s="1"/>
  <c r="O508" i="134"/>
  <c r="P508" i="134" s="1"/>
  <c r="Q508" i="134" s="1"/>
  <c r="O149" i="134"/>
  <c r="P149" i="134" s="1"/>
  <c r="Q149" i="134" s="1"/>
  <c r="O448" i="134"/>
  <c r="P448" i="134" s="1"/>
  <c r="Q448" i="134" s="1"/>
  <c r="O794" i="134"/>
  <c r="P794" i="134" s="1"/>
  <c r="Q794" i="134" s="1"/>
  <c r="O291" i="134"/>
  <c r="P291" i="134" s="1"/>
  <c r="Q291" i="134" s="1"/>
  <c r="O329" i="134"/>
  <c r="P329" i="134" s="1"/>
  <c r="Q329" i="134" s="1"/>
  <c r="O679" i="134"/>
  <c r="P679" i="134" s="1"/>
  <c r="Q679" i="134" s="1"/>
  <c r="O1006" i="134"/>
  <c r="P1006" i="134" s="1"/>
  <c r="Q1006" i="134" s="1"/>
  <c r="O753" i="134"/>
  <c r="P753" i="134" s="1"/>
  <c r="Q753" i="134" s="1"/>
  <c r="O83" i="134"/>
  <c r="P83" i="134" s="1"/>
  <c r="Q83" i="134" s="1"/>
  <c r="O450" i="134"/>
  <c r="P450" i="134" s="1"/>
  <c r="Q450" i="134" s="1"/>
  <c r="O281" i="134"/>
  <c r="P281" i="134" s="1"/>
  <c r="Q281" i="134" s="1"/>
  <c r="O582" i="134"/>
  <c r="P582" i="134" s="1"/>
  <c r="Q582" i="134" s="1"/>
  <c r="O54" i="134"/>
  <c r="P54" i="134" s="1"/>
  <c r="Q54" i="134" s="1"/>
  <c r="O497" i="134"/>
  <c r="P497" i="134" s="1"/>
  <c r="Q497" i="134" s="1"/>
  <c r="O347" i="134"/>
  <c r="P347" i="134" s="1"/>
  <c r="Q347" i="134" s="1"/>
  <c r="O91" i="134"/>
  <c r="P91" i="134" s="1"/>
  <c r="Q91" i="134" s="1"/>
  <c r="O45" i="134"/>
  <c r="P45" i="134" s="1"/>
  <c r="Q45" i="134" s="1"/>
  <c r="O658" i="134"/>
  <c r="P658" i="134" s="1"/>
  <c r="Q658" i="134" s="1"/>
  <c r="O286" i="134"/>
  <c r="P286" i="134" s="1"/>
  <c r="Q286" i="134" s="1"/>
  <c r="O137" i="134"/>
  <c r="P137" i="134" s="1"/>
  <c r="Q137" i="134" s="1"/>
  <c r="O625" i="134"/>
  <c r="P625" i="134" s="1"/>
  <c r="Q625" i="134" s="1"/>
  <c r="O652" i="134"/>
  <c r="P652" i="134" s="1"/>
  <c r="Q652" i="134" s="1"/>
  <c r="O552" i="134"/>
  <c r="P552" i="134" s="1"/>
  <c r="Q552" i="134" s="1"/>
  <c r="O292" i="134"/>
  <c r="P292" i="134" s="1"/>
  <c r="Q292" i="134" s="1"/>
  <c r="O668" i="134"/>
  <c r="P668" i="134" s="1"/>
  <c r="Q668" i="134" s="1"/>
  <c r="O304" i="134"/>
  <c r="P304" i="134" s="1"/>
  <c r="Q304" i="134" s="1"/>
  <c r="O901" i="134"/>
  <c r="P901" i="134" s="1"/>
  <c r="Q901" i="134" s="1"/>
  <c r="O920" i="134"/>
  <c r="P920" i="134" s="1"/>
  <c r="Q920" i="134" s="1"/>
  <c r="O471" i="134"/>
  <c r="P471" i="134" s="1"/>
  <c r="Q471" i="134" s="1"/>
  <c r="O293" i="134"/>
  <c r="P293" i="134" s="1"/>
  <c r="Q293" i="134" s="1"/>
  <c r="O960" i="134"/>
  <c r="P960" i="134" s="1"/>
  <c r="Q960" i="134" s="1"/>
  <c r="O59" i="134"/>
  <c r="P59" i="134" s="1"/>
  <c r="Q59" i="134" s="1"/>
  <c r="O614" i="134"/>
  <c r="P614" i="134" s="1"/>
  <c r="Q614" i="134" s="1"/>
  <c r="O686" i="134"/>
  <c r="P686" i="134" s="1"/>
  <c r="Q686" i="134" s="1"/>
  <c r="O728" i="134"/>
  <c r="P728" i="134" s="1"/>
  <c r="Q728" i="134" s="1"/>
  <c r="O630" i="134"/>
  <c r="P630" i="134" s="1"/>
  <c r="Q630" i="134" s="1"/>
  <c r="O127" i="134"/>
  <c r="P127" i="134" s="1"/>
  <c r="Q127" i="134" s="1"/>
  <c r="O720" i="134"/>
  <c r="P720" i="134" s="1"/>
  <c r="Q720" i="134" s="1"/>
  <c r="O411" i="134"/>
  <c r="P411" i="134" s="1"/>
  <c r="Q411" i="134" s="1"/>
  <c r="O447" i="134"/>
  <c r="P447" i="134" s="1"/>
  <c r="Q447" i="134" s="1"/>
  <c r="O743" i="134"/>
  <c r="P743" i="134" s="1"/>
  <c r="Q743" i="134" s="1"/>
  <c r="O866" i="134"/>
  <c r="P866" i="134" s="1"/>
  <c r="Q866" i="134" s="1"/>
  <c r="O964" i="134"/>
  <c r="P964" i="134" s="1"/>
  <c r="Q964" i="134" s="1"/>
  <c r="O957" i="134"/>
  <c r="P957" i="134" s="1"/>
  <c r="Q957" i="134" s="1"/>
  <c r="O995" i="134"/>
  <c r="P995" i="134" s="1"/>
  <c r="Q995" i="134" s="1"/>
  <c r="O963" i="134"/>
  <c r="P963" i="134" s="1"/>
  <c r="Q963" i="134" s="1"/>
  <c r="O85" i="134"/>
  <c r="P85" i="134" s="1"/>
  <c r="Q85" i="134" s="1"/>
  <c r="O422" i="134"/>
  <c r="P422" i="134" s="1"/>
  <c r="Q422" i="134" s="1"/>
  <c r="O521" i="134"/>
  <c r="P521" i="134" s="1"/>
  <c r="Q521" i="134" s="1"/>
  <c r="O219" i="134"/>
  <c r="P219" i="134" s="1"/>
  <c r="Q219" i="134" s="1"/>
  <c r="O122" i="134"/>
  <c r="P122" i="134" s="1"/>
  <c r="Q122" i="134" s="1"/>
  <c r="O749" i="134"/>
  <c r="P749" i="134" s="1"/>
  <c r="Q749" i="134" s="1"/>
  <c r="O827" i="134"/>
  <c r="P827" i="134" s="1"/>
  <c r="Q827" i="134" s="1"/>
  <c r="O415" i="134"/>
  <c r="P415" i="134" s="1"/>
  <c r="Q415" i="134" s="1"/>
  <c r="O983" i="134"/>
  <c r="P983" i="134" s="1"/>
  <c r="Q983" i="134" s="1"/>
  <c r="O123" i="134"/>
  <c r="P123" i="134" s="1"/>
  <c r="Q123" i="134" s="1"/>
  <c r="O488" i="134"/>
  <c r="P488" i="134" s="1"/>
  <c r="Q488" i="134" s="1"/>
  <c r="O580" i="134"/>
  <c r="P580" i="134" s="1"/>
  <c r="Q580" i="134" s="1"/>
  <c r="O133" i="134"/>
  <c r="P133" i="134" s="1"/>
  <c r="Q133" i="134" s="1"/>
  <c r="O792" i="134"/>
  <c r="P792" i="134" s="1"/>
  <c r="Q792" i="134" s="1"/>
  <c r="O379" i="134"/>
  <c r="P379" i="134" s="1"/>
  <c r="Q379" i="134" s="1"/>
  <c r="O267" i="134"/>
  <c r="P267" i="134" s="1"/>
  <c r="Q267" i="134" s="1"/>
  <c r="O290" i="134"/>
  <c r="P290" i="134" s="1"/>
  <c r="Q290" i="134" s="1"/>
  <c r="O318" i="134"/>
  <c r="P318" i="134" s="1"/>
  <c r="Q318" i="134" s="1"/>
  <c r="O74" i="134"/>
  <c r="P74" i="134" s="1"/>
  <c r="Q74" i="134" s="1"/>
  <c r="O189" i="134"/>
  <c r="P189" i="134" s="1"/>
  <c r="Q189" i="134" s="1"/>
  <c r="O681" i="134"/>
  <c r="P681" i="134" s="1"/>
  <c r="Q681" i="134" s="1"/>
  <c r="O338" i="134"/>
  <c r="P338" i="134" s="1"/>
  <c r="Q338" i="134" s="1"/>
  <c r="O692" i="134"/>
  <c r="P692" i="134" s="1"/>
  <c r="Q692" i="134" s="1"/>
  <c r="O77" i="134"/>
  <c r="P77" i="134" s="1"/>
  <c r="Q77" i="134" s="1"/>
  <c r="O974" i="134"/>
  <c r="P974" i="134" s="1"/>
  <c r="Q974" i="134" s="1"/>
  <c r="O996" i="134"/>
  <c r="P996" i="134" s="1"/>
  <c r="Q996" i="134" s="1"/>
  <c r="O878" i="134"/>
  <c r="P878" i="134" s="1"/>
  <c r="Q878" i="134" s="1"/>
  <c r="O680" i="134"/>
  <c r="P680" i="134" s="1"/>
  <c r="Q680" i="134" s="1"/>
  <c r="O352" i="134"/>
  <c r="P352" i="134" s="1"/>
  <c r="Q352" i="134" s="1"/>
  <c r="O258" i="134"/>
  <c r="P258" i="134" s="1"/>
  <c r="Q258" i="134" s="1"/>
  <c r="O194" i="134"/>
  <c r="P194" i="134" s="1"/>
  <c r="Q194" i="134" s="1"/>
  <c r="O709" i="134"/>
  <c r="P709" i="134" s="1"/>
  <c r="Q709" i="134" s="1"/>
  <c r="O76" i="134"/>
  <c r="P76" i="134" s="1"/>
  <c r="Q76" i="134" s="1"/>
  <c r="O790" i="134"/>
  <c r="P790" i="134" s="1"/>
  <c r="Q790" i="134" s="1"/>
  <c r="O987" i="134"/>
  <c r="P987" i="134" s="1"/>
  <c r="Q987" i="134" s="1"/>
  <c r="O857" i="134"/>
  <c r="P857" i="134" s="1"/>
  <c r="Q857" i="134" s="1"/>
  <c r="O759" i="134"/>
  <c r="P759" i="134" s="1"/>
  <c r="Q759" i="134" s="1"/>
  <c r="O1003" i="134"/>
  <c r="P1003" i="134" s="1"/>
  <c r="Q1003" i="134" s="1"/>
  <c r="O828" i="134"/>
  <c r="P828" i="134" s="1"/>
  <c r="Q828" i="134" s="1"/>
  <c r="O35" i="134"/>
  <c r="P35" i="134" s="1"/>
  <c r="Q35" i="134" s="1"/>
  <c r="O605" i="134"/>
  <c r="P605" i="134" s="1"/>
  <c r="Q605" i="134" s="1"/>
  <c r="O493" i="134"/>
  <c r="P493" i="134" s="1"/>
  <c r="Q493" i="134" s="1"/>
  <c r="O1010" i="134"/>
  <c r="P1010" i="134" s="1"/>
  <c r="Q1010" i="134" s="1"/>
  <c r="O858" i="134"/>
  <c r="P858" i="134" s="1"/>
  <c r="Q858" i="134" s="1"/>
  <c r="O746" i="134"/>
  <c r="P746" i="134" s="1"/>
  <c r="Q746" i="134" s="1"/>
  <c r="O670" i="134"/>
  <c r="P670" i="134" s="1"/>
  <c r="Q670" i="134" s="1"/>
  <c r="O1015" i="134"/>
  <c r="P1015" i="134" s="1"/>
  <c r="Q1015" i="134" s="1"/>
  <c r="O803" i="134"/>
  <c r="P803" i="134" s="1"/>
  <c r="Q803" i="134" s="1"/>
  <c r="O841" i="134"/>
  <c r="P841" i="134" s="1"/>
  <c r="Q841" i="134" s="1"/>
  <c r="O546" i="134"/>
  <c r="P546" i="134" s="1"/>
  <c r="Q546" i="134" s="1"/>
  <c r="O599" i="134"/>
  <c r="P599" i="134" s="1"/>
  <c r="Q599" i="134" s="1"/>
  <c r="O294" i="134"/>
  <c r="P294" i="134" s="1"/>
  <c r="Q294" i="134" s="1"/>
  <c r="O696" i="134"/>
  <c r="P696" i="134" s="1"/>
  <c r="Q696" i="134" s="1"/>
  <c r="O62" i="134"/>
  <c r="P62" i="134" s="1"/>
  <c r="Q62" i="134" s="1"/>
  <c r="O52" i="134"/>
  <c r="P52" i="134" s="1"/>
  <c r="Q52" i="134" s="1"/>
  <c r="O442" i="134"/>
  <c r="P442" i="134" s="1"/>
  <c r="Q442" i="134" s="1"/>
  <c r="O208" i="134"/>
  <c r="P208" i="134" s="1"/>
  <c r="Q208" i="134" s="1"/>
  <c r="O107" i="134"/>
  <c r="P107" i="134" s="1"/>
  <c r="Q107" i="134" s="1"/>
  <c r="O776" i="134"/>
  <c r="P776" i="134" s="1"/>
  <c r="Q776" i="134" s="1"/>
  <c r="O865" i="134"/>
  <c r="P865" i="134" s="1"/>
  <c r="Q865" i="134" s="1"/>
  <c r="O51" i="134"/>
  <c r="P51" i="134" s="1"/>
  <c r="Q51" i="134" s="1"/>
  <c r="O420" i="134"/>
  <c r="P420" i="134" s="1"/>
  <c r="Q420" i="134" s="1"/>
  <c r="O716" i="134"/>
  <c r="P716" i="134" s="1"/>
  <c r="Q716" i="134" s="1"/>
  <c r="O770" i="134"/>
  <c r="P770" i="134" s="1"/>
  <c r="Q770" i="134" s="1"/>
  <c r="O399" i="134"/>
  <c r="P399" i="134" s="1"/>
  <c r="Q399" i="134" s="1"/>
  <c r="O797" i="134"/>
  <c r="P797" i="134" s="1"/>
  <c r="Q797" i="134" s="1"/>
  <c r="O689" i="134"/>
  <c r="P689" i="134" s="1"/>
  <c r="Q689" i="134" s="1"/>
  <c r="O571" i="134"/>
  <c r="P571" i="134" s="1"/>
  <c r="Q571" i="134" s="1"/>
  <c r="O592" i="134"/>
  <c r="P592" i="134" s="1"/>
  <c r="Q592" i="134" s="1"/>
  <c r="O485" i="134"/>
  <c r="P485" i="134" s="1"/>
  <c r="Q485" i="134" s="1"/>
  <c r="O941" i="134"/>
  <c r="P941" i="134" s="1"/>
  <c r="Q941" i="134" s="1"/>
  <c r="O602" i="134"/>
  <c r="P602" i="134" s="1"/>
  <c r="Q602" i="134" s="1"/>
  <c r="O526" i="134"/>
  <c r="P526" i="134" s="1"/>
  <c r="Q526" i="134" s="1"/>
  <c r="O403" i="134"/>
  <c r="P403" i="134" s="1"/>
  <c r="Q403" i="134" s="1"/>
  <c r="O677" i="134"/>
  <c r="P677" i="134" s="1"/>
  <c r="Q677" i="134" s="1"/>
  <c r="O641" i="134"/>
  <c r="P641" i="134" s="1"/>
  <c r="Q641" i="134" s="1"/>
  <c r="O324" i="134"/>
  <c r="P324" i="134" s="1"/>
  <c r="Q324" i="134" s="1"/>
  <c r="O560" i="134"/>
  <c r="P560" i="134" s="1"/>
  <c r="Q560" i="134" s="1"/>
  <c r="O981" i="134"/>
  <c r="P981" i="134" s="1"/>
  <c r="Q981" i="134" s="1"/>
  <c r="O651" i="134"/>
  <c r="P651" i="134" s="1"/>
  <c r="Q651" i="134" s="1"/>
  <c r="O342" i="134"/>
  <c r="P342" i="134" s="1"/>
  <c r="Q342" i="134" s="1"/>
  <c r="O27" i="134"/>
  <c r="P27" i="134" s="1"/>
  <c r="Q27" i="134" s="1"/>
  <c r="O623" i="134"/>
  <c r="P623" i="134" s="1"/>
  <c r="Q623" i="134" s="1"/>
  <c r="O449" i="134"/>
  <c r="P449" i="134" s="1"/>
  <c r="Q449" i="134" s="1"/>
  <c r="O192" i="134"/>
  <c r="P192" i="134" s="1"/>
  <c r="Q192" i="134" s="1"/>
  <c r="O704" i="134"/>
  <c r="P704" i="134" s="1"/>
  <c r="Q704" i="134" s="1"/>
  <c r="O451" i="134"/>
  <c r="P451" i="134" s="1"/>
  <c r="Q451" i="134" s="1"/>
  <c r="O328" i="134"/>
  <c r="P328" i="134" s="1"/>
  <c r="Q328" i="134" s="1"/>
  <c r="O207" i="134"/>
  <c r="P207" i="134" s="1"/>
  <c r="Q207" i="134" s="1"/>
  <c r="O775" i="134"/>
  <c r="P775" i="134" s="1"/>
  <c r="Q775" i="134" s="1"/>
  <c r="O378" i="134"/>
  <c r="P378" i="134" s="1"/>
  <c r="Q378" i="134" s="1"/>
  <c r="O198" i="134"/>
  <c r="P198" i="134" s="1"/>
  <c r="Q198" i="134" s="1"/>
  <c r="O349" i="134"/>
  <c r="P349" i="134" s="1"/>
  <c r="Q349" i="134" s="1"/>
  <c r="O200" i="134"/>
  <c r="P200" i="134" s="1"/>
  <c r="Q200" i="134" s="1"/>
  <c r="O609" i="134"/>
  <c r="P609" i="134" s="1"/>
  <c r="Q609" i="134" s="1"/>
  <c r="O545" i="134"/>
  <c r="P545" i="134" s="1"/>
  <c r="Q545" i="134" s="1"/>
  <c r="O631" i="134"/>
  <c r="P631" i="134" s="1"/>
  <c r="Q631" i="134" s="1"/>
  <c r="O833" i="134"/>
  <c r="P833" i="134" s="1"/>
  <c r="Q833" i="134" s="1"/>
  <c r="O955" i="134"/>
  <c r="P955" i="134" s="1"/>
  <c r="Q955" i="134" s="1"/>
  <c r="O958" i="134"/>
  <c r="P958" i="134" s="1"/>
  <c r="Q958" i="134" s="1"/>
  <c r="O188" i="134"/>
  <c r="P188" i="134" s="1"/>
  <c r="Q188" i="134" s="1"/>
  <c r="O975" i="134"/>
  <c r="P975" i="134" s="1"/>
  <c r="Q975" i="134" s="1"/>
  <c r="O922" i="134"/>
  <c r="P922" i="134" s="1"/>
  <c r="Q922" i="134" s="1"/>
  <c r="O639" i="134"/>
  <c r="P639" i="134" s="1"/>
  <c r="Q639" i="134" s="1"/>
  <c r="O740" i="134"/>
  <c r="P740" i="134" s="1"/>
  <c r="Q740" i="134" s="1"/>
  <c r="O877" i="134"/>
  <c r="P877" i="134" s="1"/>
  <c r="Q877" i="134" s="1"/>
  <c r="O642" i="134"/>
  <c r="P642" i="134" s="1"/>
  <c r="Q642" i="134" s="1"/>
  <c r="O134" i="134"/>
  <c r="P134" i="134" s="1"/>
  <c r="Q134" i="134" s="1"/>
  <c r="O951" i="134"/>
  <c r="P951" i="134" s="1"/>
  <c r="Q951" i="134" s="1"/>
  <c r="O383" i="134"/>
  <c r="P383" i="134" s="1"/>
  <c r="Q383" i="134" s="1"/>
  <c r="O251" i="134"/>
  <c r="P251" i="134" s="1"/>
  <c r="Q251" i="134" s="1"/>
  <c r="O95" i="134"/>
  <c r="P95" i="134" s="1"/>
  <c r="Q95" i="134" s="1"/>
  <c r="O196" i="134"/>
  <c r="P196" i="134" s="1"/>
  <c r="Q196" i="134" s="1"/>
  <c r="O839" i="134"/>
  <c r="P839" i="134" s="1"/>
  <c r="Q839" i="134" s="1"/>
  <c r="O455" i="134"/>
  <c r="P455" i="134" s="1"/>
  <c r="Q455" i="134" s="1"/>
  <c r="O437" i="134"/>
  <c r="P437" i="134" s="1"/>
  <c r="Q437" i="134" s="1"/>
  <c r="O205" i="134"/>
  <c r="P205" i="134" s="1"/>
  <c r="Q205" i="134" s="1"/>
  <c r="O220" i="134"/>
  <c r="P220" i="134" s="1"/>
  <c r="Q220" i="134" s="1"/>
  <c r="O644" i="134"/>
  <c r="P644" i="134" s="1"/>
  <c r="Q644" i="134" s="1"/>
  <c r="O177" i="134"/>
  <c r="P177" i="134" s="1"/>
  <c r="Q177" i="134" s="1"/>
  <c r="O90" i="134"/>
  <c r="P90" i="134" s="1"/>
  <c r="Q90" i="134" s="1"/>
  <c r="O184" i="134"/>
  <c r="P184" i="134" s="1"/>
  <c r="Q184" i="134" s="1"/>
  <c r="O126" i="134"/>
  <c r="P126" i="134" s="1"/>
  <c r="Q126" i="134" s="1"/>
  <c r="O561" i="134"/>
  <c r="P561" i="134" s="1"/>
  <c r="Q561" i="134" s="1"/>
  <c r="O181" i="134"/>
  <c r="P181" i="134" s="1"/>
  <c r="Q181" i="134" s="1"/>
  <c r="O402" i="134"/>
  <c r="P402" i="134" s="1"/>
  <c r="Q402" i="134" s="1"/>
  <c r="O405" i="134"/>
  <c r="P405" i="134" s="1"/>
  <c r="Q405" i="134" s="1"/>
  <c r="O950" i="134"/>
  <c r="P950" i="134" s="1"/>
  <c r="Q950" i="134" s="1"/>
  <c r="O362" i="134"/>
  <c r="P362" i="134" s="1"/>
  <c r="Q362" i="134" s="1"/>
  <c r="O146" i="134"/>
  <c r="P146" i="134" s="1"/>
  <c r="Q146" i="134" s="1"/>
  <c r="O665" i="134"/>
  <c r="P665" i="134" s="1"/>
  <c r="Q665" i="134" s="1"/>
  <c r="O985" i="134"/>
  <c r="P985" i="134" s="1"/>
  <c r="Q985" i="134" s="1"/>
  <c r="O928" i="134"/>
  <c r="P928" i="134" s="1"/>
  <c r="Q928" i="134" s="1"/>
  <c r="O730" i="134"/>
  <c r="P730" i="134" s="1"/>
  <c r="Q730" i="134" s="1"/>
  <c r="O30" i="134"/>
  <c r="P30" i="134" s="1"/>
  <c r="Q30" i="134" s="1"/>
  <c r="O904" i="134"/>
  <c r="P904" i="134" s="1"/>
  <c r="Q904" i="134" s="1"/>
  <c r="O432" i="134"/>
  <c r="P432" i="134" s="1"/>
  <c r="Q432" i="134" s="1"/>
  <c r="O397" i="134"/>
  <c r="P397" i="134" s="1"/>
  <c r="Q397" i="134" s="1"/>
  <c r="O176" i="134"/>
  <c r="P176" i="134" s="1"/>
  <c r="Q176" i="134" s="1"/>
  <c r="O26" i="134"/>
  <c r="P26" i="134" s="1"/>
  <c r="Q26" i="134" s="1"/>
  <c r="O280" i="134"/>
  <c r="P280" i="134" s="1"/>
  <c r="Q280" i="134" s="1"/>
  <c r="O496" i="134"/>
  <c r="P496" i="134" s="1"/>
  <c r="Q496" i="134" s="1"/>
  <c r="O784" i="134"/>
  <c r="P784" i="134" s="1"/>
  <c r="Q784" i="134" s="1"/>
  <c r="O368" i="134"/>
  <c r="P368" i="134" s="1"/>
  <c r="Q368" i="134" s="1"/>
  <c r="O562" i="134"/>
  <c r="P562" i="134" s="1"/>
  <c r="Q562" i="134" s="1"/>
  <c r="O320" i="134"/>
  <c r="P320" i="134" s="1"/>
  <c r="Q320" i="134" s="1"/>
  <c r="O725" i="134"/>
  <c r="P725" i="134" s="1"/>
  <c r="Q725" i="134" s="1"/>
  <c r="O187" i="134"/>
  <c r="P187" i="134" s="1"/>
  <c r="Q187" i="134" s="1"/>
  <c r="O166" i="134"/>
  <c r="P166" i="134" s="1"/>
  <c r="Q166" i="134" s="1"/>
  <c r="O206" i="134"/>
  <c r="P206" i="134" s="1"/>
  <c r="Q206" i="134" s="1"/>
  <c r="O613" i="134"/>
  <c r="P613" i="134" s="1"/>
  <c r="Q613" i="134" s="1"/>
  <c r="O735" i="134"/>
  <c r="P735" i="134" s="1"/>
  <c r="Q735" i="134" s="1"/>
  <c r="O142" i="134"/>
  <c r="P142" i="134" s="1"/>
  <c r="Q142" i="134" s="1"/>
  <c r="O365" i="134"/>
  <c r="P365" i="134" s="1"/>
  <c r="Q365" i="134" s="1"/>
  <c r="O616" i="134"/>
  <c r="P616" i="134" s="1"/>
  <c r="Q616" i="134" s="1"/>
  <c r="O715" i="134"/>
  <c r="P715" i="134" s="1"/>
  <c r="Q715" i="134" s="1"/>
  <c r="O574" i="134"/>
  <c r="P574" i="134" s="1"/>
  <c r="Q574" i="134" s="1"/>
  <c r="O925" i="134"/>
  <c r="P925" i="134" s="1"/>
  <c r="Q925" i="134" s="1"/>
  <c r="O761" i="134"/>
  <c r="P761" i="134" s="1"/>
  <c r="Q761" i="134" s="1"/>
  <c r="O758" i="134"/>
  <c r="P758" i="134" s="1"/>
  <c r="Q758" i="134" s="1"/>
  <c r="O909" i="134"/>
  <c r="P909" i="134" s="1"/>
  <c r="Q909" i="134" s="1"/>
  <c r="O316" i="134"/>
  <c r="P316" i="134" s="1"/>
  <c r="Q316" i="134" s="1"/>
  <c r="O843" i="134"/>
  <c r="P843" i="134" s="1"/>
  <c r="Q843" i="134" s="1"/>
  <c r="O555" i="134"/>
  <c r="P555" i="134" s="1"/>
  <c r="Q555" i="134" s="1"/>
  <c r="O390" i="134"/>
  <c r="P390" i="134" s="1"/>
  <c r="Q390" i="134" s="1"/>
  <c r="O332" i="134"/>
  <c r="P332" i="134" s="1"/>
  <c r="Q332" i="134" s="1"/>
  <c r="O897" i="134"/>
  <c r="P897" i="134" s="1"/>
  <c r="Q897" i="134" s="1"/>
  <c r="O456" i="134"/>
  <c r="P456" i="134" s="1"/>
  <c r="Q456" i="134" s="1"/>
  <c r="O1009" i="134"/>
  <c r="P1009" i="134" s="1"/>
  <c r="Q1009" i="134" s="1"/>
  <c r="O583" i="134"/>
  <c r="P583" i="134" s="1"/>
  <c r="Q583" i="134" s="1"/>
  <c r="O275" i="134"/>
  <c r="P275" i="134" s="1"/>
  <c r="Q275" i="134" s="1"/>
  <c r="O356" i="134"/>
  <c r="P356" i="134" s="1"/>
  <c r="Q356" i="134" s="1"/>
  <c r="O976" i="134"/>
  <c r="P976" i="134" s="1"/>
  <c r="Q976" i="134" s="1"/>
  <c r="O453" i="134"/>
  <c r="P453" i="134" s="1"/>
  <c r="Q453" i="134" s="1"/>
  <c r="O235" i="134"/>
  <c r="P235" i="134" s="1"/>
  <c r="Q235" i="134" s="1"/>
  <c r="O727" i="134"/>
  <c r="P727" i="134" s="1"/>
  <c r="Q727" i="134" s="1"/>
  <c r="O579" i="134"/>
  <c r="P579" i="134" s="1"/>
  <c r="Q579" i="134" s="1"/>
  <c r="O905" i="134"/>
  <c r="P905" i="134" s="1"/>
  <c r="Q905" i="134" s="1"/>
  <c r="O125" i="134"/>
  <c r="P125" i="134" s="1"/>
  <c r="Q125" i="134" s="1"/>
  <c r="O108" i="134"/>
  <c r="P108" i="134" s="1"/>
  <c r="Q108" i="134" s="1"/>
  <c r="O313" i="134"/>
  <c r="P313" i="134" s="1"/>
  <c r="Q313" i="134" s="1"/>
  <c r="O736" i="134"/>
  <c r="P736" i="134" s="1"/>
  <c r="Q736" i="134" s="1"/>
  <c r="O182" i="134"/>
  <c r="P182" i="134" s="1"/>
  <c r="Q182" i="134" s="1"/>
  <c r="O1005" i="134"/>
  <c r="P1005" i="134" s="1"/>
  <c r="Q1005" i="134" s="1"/>
  <c r="O544" i="134"/>
  <c r="P544" i="134" s="1"/>
  <c r="Q544" i="134" s="1"/>
  <c r="O998" i="134"/>
  <c r="P998" i="134" s="1"/>
  <c r="Q998" i="134" s="1"/>
  <c r="O226" i="134"/>
  <c r="P226" i="134" s="1"/>
  <c r="Q226" i="134" s="1"/>
  <c r="O268" i="134"/>
  <c r="P268" i="134" s="1"/>
  <c r="Q268" i="134" s="1"/>
  <c r="O524" i="134"/>
  <c r="P524" i="134" s="1"/>
  <c r="Q524" i="134" s="1"/>
  <c r="O38" i="134"/>
  <c r="P38" i="134" s="1"/>
  <c r="Q38" i="134" s="1"/>
  <c r="O243" i="134"/>
  <c r="P243" i="134" s="1"/>
  <c r="Q243" i="134" s="1"/>
  <c r="O713" i="134"/>
  <c r="P713" i="134" s="1"/>
  <c r="Q713" i="134" s="1"/>
  <c r="O691" i="134"/>
  <c r="P691" i="134" s="1"/>
  <c r="Q691" i="134" s="1"/>
  <c r="O212" i="134"/>
  <c r="P212" i="134" s="1"/>
  <c r="Q212" i="134" s="1"/>
  <c r="O168" i="134"/>
  <c r="P168" i="134" s="1"/>
  <c r="Q168" i="134" s="1"/>
  <c r="O223" i="134"/>
  <c r="P223" i="134" s="1"/>
  <c r="Q223" i="134" s="1"/>
  <c r="O750" i="134"/>
  <c r="P750" i="134" s="1"/>
  <c r="Q750" i="134" s="1"/>
  <c r="O779" i="134"/>
  <c r="P779" i="134" s="1"/>
  <c r="Q779" i="134" s="1"/>
  <c r="O65" i="134"/>
  <c r="P65" i="134" s="1"/>
  <c r="Q65" i="134" s="1"/>
  <c r="O783" i="134"/>
  <c r="P783" i="134" s="1"/>
  <c r="Q783" i="134" s="1"/>
  <c r="O111" i="134"/>
  <c r="P111" i="134" s="1"/>
  <c r="Q111" i="134" s="1"/>
  <c r="O811" i="134"/>
  <c r="P811" i="134" s="1"/>
  <c r="Q811" i="134" s="1"/>
  <c r="O170" i="134"/>
  <c r="P170" i="134" s="1"/>
  <c r="Q170" i="134" s="1"/>
  <c r="O427" i="134"/>
  <c r="P427" i="134" s="1"/>
  <c r="Q427" i="134" s="1"/>
  <c r="O361" i="134"/>
  <c r="P361" i="134" s="1"/>
  <c r="Q361" i="134" s="1"/>
  <c r="O777" i="134"/>
  <c r="P777" i="134" s="1"/>
  <c r="Q777" i="134" s="1"/>
  <c r="O477" i="134"/>
  <c r="P477" i="134" s="1"/>
  <c r="Q477" i="134" s="1"/>
  <c r="O369" i="134"/>
  <c r="P369" i="134" s="1"/>
  <c r="Q369" i="134" s="1"/>
  <c r="O888" i="134"/>
  <c r="P888" i="134" s="1"/>
  <c r="Q888" i="134" s="1"/>
  <c r="O274" i="134"/>
  <c r="P274" i="134" s="1"/>
  <c r="Q274" i="134" s="1"/>
  <c r="O250" i="134"/>
  <c r="P250" i="134" s="1"/>
  <c r="Q250" i="134" s="1"/>
  <c r="O147" i="134"/>
  <c r="P147" i="134" s="1"/>
  <c r="Q147" i="134" s="1"/>
  <c r="O431" i="134"/>
  <c r="P431" i="134" s="1"/>
  <c r="Q431" i="134" s="1"/>
  <c r="O357" i="134"/>
  <c r="P357" i="134" s="1"/>
  <c r="Q357" i="134" s="1"/>
  <c r="O492" i="134"/>
  <c r="P492" i="134" s="1"/>
  <c r="Q492" i="134" s="1"/>
  <c r="O598" i="134"/>
  <c r="P598" i="134" s="1"/>
  <c r="Q598" i="134" s="1"/>
  <c r="O547" i="134"/>
  <c r="P547" i="134" s="1"/>
  <c r="Q547" i="134" s="1"/>
  <c r="O204" i="134"/>
  <c r="P204" i="134" s="1"/>
  <c r="Q204" i="134" s="1"/>
  <c r="O321" i="134"/>
  <c r="P321" i="134" s="1"/>
  <c r="Q321" i="134" s="1"/>
  <c r="O661" i="134"/>
  <c r="P661" i="134" s="1"/>
  <c r="Q661" i="134" s="1"/>
  <c r="O73" i="134"/>
  <c r="P73" i="134" s="1"/>
  <c r="Q73" i="134" s="1"/>
  <c r="O640" i="134"/>
  <c r="P640" i="134" s="1"/>
  <c r="Q640" i="134" s="1"/>
  <c r="O812" i="134"/>
  <c r="P812" i="134" s="1"/>
  <c r="Q812" i="134" s="1"/>
  <c r="O585" i="134"/>
  <c r="P585" i="134" s="1"/>
  <c r="Q585" i="134" s="1"/>
  <c r="O789" i="134"/>
  <c r="P789" i="134" s="1"/>
  <c r="Q789" i="134" s="1"/>
  <c r="O887" i="134"/>
  <c r="P887" i="134" s="1"/>
  <c r="Q887" i="134" s="1"/>
  <c r="O814" i="134"/>
  <c r="P814" i="134" s="1"/>
  <c r="Q814" i="134" s="1"/>
  <c r="O430" i="134"/>
  <c r="P430" i="134" s="1"/>
  <c r="Q430" i="134" s="1"/>
  <c r="O748" i="134"/>
  <c r="P748" i="134" s="1"/>
  <c r="Q748" i="134" s="1"/>
  <c r="O391" i="134"/>
  <c r="P391" i="134" s="1"/>
  <c r="Q391" i="134" s="1"/>
  <c r="O476" i="134"/>
  <c r="P476" i="134" s="1"/>
  <c r="Q476" i="134" s="1"/>
  <c r="O842" i="134"/>
  <c r="P842" i="134" s="1"/>
  <c r="Q842" i="134" s="1"/>
  <c r="O323" i="134"/>
  <c r="P323" i="134" s="1"/>
  <c r="Q323" i="134" s="1"/>
  <c r="O288" i="134"/>
  <c r="P288" i="134" s="1"/>
  <c r="Q288" i="134" s="1"/>
  <c r="O806" i="134"/>
  <c r="P806" i="134" s="1"/>
  <c r="Q806" i="134" s="1"/>
  <c r="O119" i="134"/>
  <c r="P119" i="134" s="1"/>
  <c r="Q119" i="134" s="1"/>
  <c r="O322" i="134"/>
  <c r="P322" i="134" s="1"/>
  <c r="Q322" i="134" s="1"/>
  <c r="O89" i="134"/>
  <c r="P89" i="134" s="1"/>
  <c r="Q89" i="134" s="1"/>
  <c r="O115" i="134"/>
  <c r="P115" i="134" s="1"/>
  <c r="Q115" i="134" s="1"/>
  <c r="O315" i="134"/>
  <c r="P315" i="134" s="1"/>
  <c r="Q315" i="134" s="1"/>
  <c r="O637" i="134"/>
  <c r="P637" i="134" s="1"/>
  <c r="Q637" i="134" s="1"/>
  <c r="O593" i="134"/>
  <c r="P593" i="134" s="1"/>
  <c r="Q593" i="134" s="1"/>
  <c r="O889" i="134"/>
  <c r="P889" i="134" s="1"/>
  <c r="Q889" i="134" s="1"/>
  <c r="O986" i="134"/>
  <c r="P986" i="134" s="1"/>
  <c r="Q986" i="134" s="1"/>
  <c r="O835" i="134"/>
  <c r="P835" i="134" s="1"/>
  <c r="Q835" i="134" s="1"/>
  <c r="O780" i="134"/>
  <c r="P780" i="134" s="1"/>
  <c r="Q780" i="134" s="1"/>
  <c r="O392" i="134"/>
  <c r="P392" i="134" s="1"/>
  <c r="Q392" i="134" s="1"/>
  <c r="O400" i="134"/>
  <c r="P400" i="134" s="1"/>
  <c r="Q400" i="134" s="1"/>
  <c r="O113" i="134"/>
  <c r="P113" i="134" s="1"/>
  <c r="Q113" i="134" s="1"/>
  <c r="O482" i="134"/>
  <c r="P482" i="134" s="1"/>
  <c r="Q482" i="134" s="1"/>
  <c r="O98" i="134"/>
  <c r="P98" i="134" s="1"/>
  <c r="Q98" i="134" s="1"/>
  <c r="O942" i="134"/>
  <c r="P942" i="134" s="1"/>
  <c r="Q942" i="134" s="1"/>
  <c r="O932" i="134"/>
  <c r="P932" i="134" s="1"/>
  <c r="Q932" i="134" s="1"/>
  <c r="O525" i="134"/>
  <c r="P525" i="134" s="1"/>
  <c r="Q525" i="134" s="1"/>
  <c r="O848" i="134"/>
  <c r="P848" i="134" s="1"/>
  <c r="Q848" i="134" s="1"/>
  <c r="O624" i="134"/>
  <c r="P624" i="134" s="1"/>
  <c r="Q624" i="134" s="1"/>
  <c r="O673" i="134"/>
  <c r="P673" i="134" s="1"/>
  <c r="Q673" i="134" s="1"/>
  <c r="O564" i="134"/>
  <c r="P564" i="134" s="1"/>
  <c r="Q564" i="134" s="1"/>
  <c r="O498" i="134"/>
  <c r="P498" i="134" s="1"/>
  <c r="Q498" i="134" s="1"/>
  <c r="O851" i="134"/>
  <c r="P851" i="134" s="1"/>
  <c r="Q851" i="134" s="1"/>
  <c r="O896" i="134"/>
  <c r="P896" i="134" s="1"/>
  <c r="Q896" i="134" s="1"/>
  <c r="O650" i="134"/>
  <c r="P650" i="134" s="1"/>
  <c r="Q650" i="134" s="1"/>
  <c r="O929" i="134"/>
  <c r="P929" i="134" s="1"/>
  <c r="Q929" i="134" s="1"/>
  <c r="O150" i="134"/>
  <c r="P150" i="134" s="1"/>
  <c r="Q150" i="134" s="1"/>
  <c r="O656" i="134"/>
  <c r="P656" i="134" s="1"/>
  <c r="Q656" i="134" s="1"/>
  <c r="O600" i="134"/>
  <c r="P600" i="134" s="1"/>
  <c r="Q600" i="134" s="1"/>
  <c r="O902" i="134"/>
  <c r="P902" i="134" s="1"/>
  <c r="Q902" i="134" s="1"/>
  <c r="O854" i="134"/>
  <c r="P854" i="134" s="1"/>
  <c r="Q854" i="134" s="1"/>
  <c r="O151" i="134"/>
  <c r="P151" i="134" s="1"/>
  <c r="Q151" i="134" s="1"/>
  <c r="O1014" i="134"/>
  <c r="P1014" i="134" s="1"/>
  <c r="Q1014" i="134" s="1"/>
  <c r="O657" i="134"/>
  <c r="P657" i="134" s="1"/>
  <c r="Q657" i="134" s="1"/>
  <c r="O915" i="134"/>
  <c r="P915" i="134" s="1"/>
  <c r="Q915" i="134" s="1"/>
  <c r="O558" i="134"/>
  <c r="P558" i="134" s="1"/>
  <c r="Q558" i="134" s="1"/>
  <c r="O172" i="134"/>
  <c r="P172" i="134" s="1"/>
  <c r="Q172" i="134" s="1"/>
  <c r="O195" i="134"/>
  <c r="P195" i="134" s="1"/>
  <c r="Q195" i="134" s="1"/>
  <c r="O649" i="134"/>
  <c r="P649" i="134" s="1"/>
  <c r="Q649" i="134" s="1"/>
  <c r="O643" i="134"/>
  <c r="P643" i="134" s="1"/>
  <c r="Q643" i="134" s="1"/>
  <c r="O708" i="134"/>
  <c r="P708" i="134" s="1"/>
  <c r="Q708" i="134" s="1"/>
  <c r="O132" i="134"/>
  <c r="P132" i="134" s="1"/>
  <c r="Q132" i="134" s="1"/>
  <c r="O121" i="134"/>
  <c r="P121" i="134" s="1"/>
  <c r="Q121" i="134" s="1"/>
  <c r="O557" i="134"/>
  <c r="P557" i="134" s="1"/>
  <c r="Q557" i="134" s="1"/>
  <c r="O912" i="134"/>
  <c r="P912" i="134" s="1"/>
  <c r="Q912" i="134" s="1"/>
  <c r="O781" i="134"/>
  <c r="P781" i="134" s="1"/>
  <c r="Q781" i="134" s="1"/>
  <c r="O214" i="134"/>
  <c r="P214" i="134" s="1"/>
  <c r="Q214" i="134" s="1"/>
  <c r="O380" i="134"/>
  <c r="P380" i="134" s="1"/>
  <c r="Q380" i="134" s="1"/>
  <c r="O799" i="134"/>
  <c r="P799" i="134" s="1"/>
  <c r="Q799" i="134" s="1"/>
  <c r="O700" i="134"/>
  <c r="P700" i="134" s="1"/>
  <c r="Q700" i="134" s="1"/>
  <c r="O507" i="134"/>
  <c r="P507" i="134" s="1"/>
  <c r="Q507" i="134" s="1"/>
  <c r="O601" i="134"/>
  <c r="P601" i="134" s="1"/>
  <c r="Q601" i="134" s="1"/>
  <c r="O924" i="134"/>
  <c r="P924" i="134" s="1"/>
  <c r="Q924" i="134" s="1"/>
  <c r="O903" i="134"/>
  <c r="P903" i="134" s="1"/>
  <c r="Q903" i="134" s="1"/>
  <c r="O752" i="134"/>
  <c r="P752" i="134" s="1"/>
  <c r="Q752" i="134" s="1"/>
  <c r="O917" i="134"/>
  <c r="P917" i="134" s="1"/>
  <c r="Q917" i="134" s="1"/>
  <c r="O511" i="134"/>
  <c r="P511" i="134" s="1"/>
  <c r="Q511" i="134" s="1"/>
  <c r="O836" i="134"/>
  <c r="P836" i="134" s="1"/>
  <c r="Q836" i="134" s="1"/>
  <c r="O556" i="134"/>
  <c r="P556" i="134" s="1"/>
  <c r="Q556" i="134" s="1"/>
  <c r="O262" i="134"/>
  <c r="P262" i="134" s="1"/>
  <c r="Q262" i="134" s="1"/>
  <c r="O529" i="134"/>
  <c r="P529" i="134" s="1"/>
  <c r="Q529" i="134" s="1"/>
  <c r="O690" i="134"/>
  <c r="P690" i="134" s="1"/>
  <c r="Q690" i="134" s="1"/>
  <c r="O118" i="134"/>
  <c r="P118" i="134" s="1"/>
  <c r="Q118" i="134" s="1"/>
  <c r="O70" i="134"/>
  <c r="P70" i="134" s="1"/>
  <c r="Q70" i="134" s="1"/>
  <c r="O114" i="134"/>
  <c r="P114" i="134" s="1"/>
  <c r="Q114" i="134" s="1"/>
  <c r="O412" i="134"/>
  <c r="P412" i="134" s="1"/>
  <c r="Q412" i="134" s="1"/>
  <c r="O389" i="134"/>
  <c r="P389" i="134" s="1"/>
  <c r="Q389" i="134" s="1"/>
  <c r="O337" i="134"/>
  <c r="P337" i="134" s="1"/>
  <c r="Q337" i="134" s="1"/>
  <c r="O710" i="134"/>
  <c r="P710" i="134" s="1"/>
  <c r="Q710" i="134" s="1"/>
  <c r="O86" i="134"/>
  <c r="P86" i="134" s="1"/>
  <c r="Q86" i="134" s="1"/>
  <c r="O633" i="134"/>
  <c r="P633" i="134" s="1"/>
  <c r="Q633" i="134" s="1"/>
  <c r="O921" i="134"/>
  <c r="P921" i="134" s="1"/>
  <c r="Q921" i="134" s="1"/>
  <c r="O143" i="134"/>
  <c r="P143" i="134" s="1"/>
  <c r="Q143" i="134" s="1"/>
  <c r="O32" i="134"/>
  <c r="P32" i="134" s="1"/>
  <c r="Q32" i="134" s="1"/>
  <c r="O655" i="134"/>
  <c r="P655" i="134" s="1"/>
  <c r="Q655" i="134" s="1"/>
  <c r="O61" i="134"/>
  <c r="P61" i="134" s="1"/>
  <c r="Q61" i="134" s="1"/>
  <c r="O798" i="134"/>
  <c r="P798" i="134" s="1"/>
  <c r="Q798" i="134" s="1"/>
  <c r="O885" i="134"/>
  <c r="P885" i="134" s="1"/>
  <c r="Q885" i="134" s="1"/>
  <c r="O880" i="134"/>
  <c r="P880" i="134" s="1"/>
  <c r="Q880" i="134" s="1"/>
  <c r="O742" i="134"/>
  <c r="P742" i="134" s="1"/>
  <c r="Q742" i="134" s="1"/>
  <c r="O331" i="134"/>
  <c r="P331" i="134" s="1"/>
  <c r="Q331" i="134" s="1"/>
  <c r="O660" i="134"/>
  <c r="P660" i="134" s="1"/>
  <c r="Q660" i="134" s="1"/>
  <c r="O540" i="134"/>
  <c r="P540" i="134" s="1"/>
  <c r="Q540" i="134" s="1"/>
  <c r="O238" i="134"/>
  <c r="P238" i="134" s="1"/>
  <c r="Q238" i="134" s="1"/>
  <c r="O169" i="134"/>
  <c r="P169" i="134" s="1"/>
  <c r="Q169" i="134" s="1"/>
  <c r="O706" i="134"/>
  <c r="P706" i="134" s="1"/>
  <c r="Q706" i="134" s="1"/>
  <c r="O282" i="134"/>
  <c r="P282" i="134" s="1"/>
  <c r="Q282" i="134" s="1"/>
  <c r="O662" i="134"/>
  <c r="P662" i="134" s="1"/>
  <c r="Q662" i="134" s="1"/>
  <c r="O595" i="134"/>
  <c r="P595" i="134" s="1"/>
  <c r="Q595" i="134" s="1"/>
  <c r="O603" i="134"/>
  <c r="P603" i="134" s="1"/>
  <c r="Q603" i="134" s="1"/>
  <c r="O756" i="134"/>
  <c r="P756" i="134" s="1"/>
  <c r="Q756" i="134" s="1"/>
  <c r="O627" i="134"/>
  <c r="P627" i="134" s="1"/>
  <c r="Q627" i="134" s="1"/>
  <c r="O930" i="134"/>
  <c r="P930" i="134" s="1"/>
  <c r="Q930" i="134" s="1"/>
  <c r="O440" i="134"/>
  <c r="P440" i="134" s="1"/>
  <c r="Q440" i="134" s="1"/>
  <c r="O982" i="134"/>
  <c r="P982" i="134" s="1"/>
  <c r="Q982" i="134" s="1"/>
  <c r="O491" i="134"/>
  <c r="P491" i="134" s="1"/>
  <c r="Q491" i="134" s="1"/>
  <c r="O898" i="134"/>
  <c r="P898" i="134" s="1"/>
  <c r="Q898" i="134" s="1"/>
  <c r="O414" i="134"/>
  <c r="P414" i="134" s="1"/>
  <c r="Q414" i="134" s="1"/>
  <c r="O911" i="134"/>
  <c r="P911" i="134" s="1"/>
  <c r="Q911" i="134" s="1"/>
  <c r="O410" i="134"/>
  <c r="P410" i="134" s="1"/>
  <c r="Q410" i="134" s="1"/>
  <c r="O355" i="134"/>
  <c r="P355" i="134" s="1"/>
  <c r="Q355" i="134" s="1"/>
  <c r="O409" i="134"/>
  <c r="P409" i="134" s="1"/>
  <c r="Q409" i="134" s="1"/>
  <c r="O46" i="134"/>
  <c r="P46" i="134" s="1"/>
  <c r="Q46" i="134" s="1"/>
  <c r="O852" i="134"/>
  <c r="P852" i="134" s="1"/>
  <c r="Q852" i="134" s="1"/>
  <c r="O741" i="134"/>
  <c r="P741" i="134" s="1"/>
  <c r="Q741" i="134" s="1"/>
  <c r="O702" i="134"/>
  <c r="P702" i="134" s="1"/>
  <c r="Q702" i="134" s="1"/>
  <c r="O935" i="134"/>
  <c r="P935" i="134" s="1"/>
  <c r="Q935" i="134" s="1"/>
  <c r="O247" i="134"/>
  <c r="P247" i="134" s="1"/>
  <c r="Q247" i="134" s="1"/>
  <c r="O979" i="134"/>
  <c r="P979" i="134" s="1"/>
  <c r="Q979" i="134" s="1"/>
  <c r="O1002" i="134"/>
  <c r="P1002" i="134" s="1"/>
  <c r="Q1002" i="134" s="1"/>
  <c r="O161" i="134"/>
  <c r="P161" i="134" s="1"/>
  <c r="Q161" i="134" s="1"/>
  <c r="O96" i="134"/>
  <c r="P96" i="134" s="1"/>
  <c r="Q96" i="134" s="1"/>
  <c r="O271" i="134"/>
  <c r="P271" i="134" s="1"/>
  <c r="Q271" i="134" s="1"/>
  <c r="O273" i="134"/>
  <c r="P273" i="134" s="1"/>
  <c r="Q273" i="134" s="1"/>
  <c r="O567" i="134"/>
  <c r="P567" i="134" s="1"/>
  <c r="Q567" i="134" s="1"/>
  <c r="O705" i="134"/>
  <c r="P705" i="134" s="1"/>
  <c r="Q705" i="134" s="1"/>
  <c r="O326" i="134"/>
  <c r="P326" i="134" s="1"/>
  <c r="Q326" i="134" s="1"/>
  <c r="O873" i="134"/>
  <c r="P873" i="134" s="1"/>
  <c r="Q873" i="134" s="1"/>
  <c r="O838" i="134"/>
  <c r="P838" i="134" s="1"/>
  <c r="Q838" i="134" s="1"/>
  <c r="O536" i="134"/>
  <c r="P536" i="134" s="1"/>
  <c r="Q536" i="134" s="1"/>
  <c r="O990" i="134"/>
  <c r="P990" i="134" s="1"/>
  <c r="Q990" i="134" s="1"/>
  <c r="O724" i="134"/>
  <c r="P724" i="134" s="1"/>
  <c r="Q724" i="134" s="1"/>
  <c r="O308" i="134"/>
  <c r="P308" i="134" s="1"/>
  <c r="Q308" i="134" s="1"/>
  <c r="O760" i="134"/>
  <c r="P760" i="134" s="1"/>
  <c r="Q760" i="134" s="1"/>
  <c r="O423" i="134"/>
  <c r="P423" i="134" s="1"/>
  <c r="Q423" i="134" s="1"/>
  <c r="O19" i="134"/>
  <c r="P19" i="134" s="1"/>
  <c r="Q19" i="134" s="1"/>
  <c r="O861" i="134"/>
  <c r="P861" i="134" s="1"/>
  <c r="Q861" i="134" s="1"/>
  <c r="O346" i="134"/>
  <c r="P346" i="134" s="1"/>
  <c r="Q346" i="134" s="1"/>
  <c r="O966" i="134"/>
  <c r="P966" i="134" s="1"/>
  <c r="Q966" i="134" s="1"/>
  <c r="O1004" i="134"/>
  <c r="P1004" i="134" s="1"/>
  <c r="Q1004" i="134" s="1"/>
  <c r="O42" i="134"/>
  <c r="P42" i="134" s="1"/>
  <c r="Q42" i="134" s="1"/>
  <c r="O619" i="134"/>
  <c r="P619" i="134" s="1"/>
  <c r="Q619" i="134" s="1"/>
  <c r="O43" i="134"/>
  <c r="P43" i="134" s="1"/>
  <c r="Q43" i="134" s="1"/>
  <c r="O421" i="134"/>
  <c r="P421" i="134" s="1"/>
  <c r="Q421" i="134" s="1"/>
  <c r="O907" i="134"/>
  <c r="P907" i="134" s="1"/>
  <c r="Q907" i="134" s="1"/>
  <c r="O933" i="134"/>
  <c r="P933" i="134" s="1"/>
  <c r="Q933" i="134" s="1"/>
  <c r="O299" i="134"/>
  <c r="P299" i="134" s="1"/>
  <c r="Q299" i="134" s="1"/>
  <c r="O948" i="134"/>
  <c r="P948" i="134" s="1"/>
  <c r="Q948" i="134" s="1"/>
  <c r="O849" i="134"/>
  <c r="P849" i="134" s="1"/>
  <c r="Q849" i="134" s="1"/>
  <c r="O297" i="134"/>
  <c r="P297" i="134" s="1"/>
  <c r="Q297" i="134" s="1"/>
  <c r="O884" i="134"/>
  <c r="P884" i="134" s="1"/>
  <c r="Q884" i="134" s="1"/>
  <c r="O818" i="134"/>
  <c r="P818" i="134" s="1"/>
  <c r="Q818" i="134" s="1"/>
  <c r="O396" i="134"/>
  <c r="P396" i="134" s="1"/>
  <c r="Q396" i="134" s="1"/>
  <c r="O669" i="134"/>
  <c r="P669" i="134" s="1"/>
  <c r="Q669" i="134" s="1"/>
  <c r="O900" i="134"/>
  <c r="P900" i="134" s="1"/>
  <c r="Q900" i="134" s="1"/>
  <c r="O22" i="134"/>
  <c r="P22" i="134" s="1"/>
  <c r="Q22" i="134" s="1"/>
  <c r="O617" i="134"/>
  <c r="P617" i="134" s="1"/>
  <c r="Q617" i="134" s="1"/>
  <c r="O785" i="134"/>
  <c r="P785" i="134" s="1"/>
  <c r="Q785" i="134" s="1"/>
  <c r="O683" i="134"/>
  <c r="P683" i="134" s="1"/>
  <c r="Q683" i="134" s="1"/>
  <c r="O340" i="134"/>
  <c r="P340" i="134" s="1"/>
  <c r="Q340" i="134" s="1"/>
  <c r="O335" i="134"/>
  <c r="P335" i="134" s="1"/>
  <c r="Q335" i="134" s="1"/>
  <c r="O398" i="134"/>
  <c r="P398" i="134" s="1"/>
  <c r="Q398" i="134" s="1"/>
  <c r="O25" i="134"/>
  <c r="P25" i="134" s="1"/>
  <c r="Q25" i="134" s="1"/>
  <c r="O264" i="134"/>
  <c r="P264" i="134" s="1"/>
  <c r="Q264" i="134" s="1"/>
  <c r="O364" i="134"/>
  <c r="P364" i="134" s="1"/>
  <c r="Q364" i="134" s="1"/>
  <c r="O886" i="134"/>
  <c r="P886" i="134" s="1"/>
  <c r="Q886" i="134" s="1"/>
  <c r="O830" i="134"/>
  <c r="P830" i="134" s="1"/>
  <c r="Q830" i="134" s="1"/>
  <c r="O233" i="134"/>
  <c r="P233" i="134" s="1"/>
  <c r="Q233" i="134" s="1"/>
  <c r="O596" i="134"/>
  <c r="P596" i="134" s="1"/>
  <c r="Q596" i="134" s="1"/>
  <c r="O615" i="134"/>
  <c r="P615" i="134" s="1"/>
  <c r="Q615" i="134" s="1"/>
  <c r="O360" i="134"/>
  <c r="P360" i="134" s="1"/>
  <c r="Q360" i="134" s="1"/>
  <c r="O159" i="134"/>
  <c r="P159" i="134" s="1"/>
  <c r="Q159" i="134" s="1"/>
  <c r="O231" i="134"/>
  <c r="P231" i="134" s="1"/>
  <c r="Q231" i="134" s="1"/>
  <c r="O60" i="134"/>
  <c r="P60" i="134" s="1"/>
  <c r="Q60" i="134" s="1"/>
  <c r="O24" i="134"/>
  <c r="P24" i="134" s="1"/>
  <c r="Q24" i="134" s="1"/>
  <c r="O978" i="134"/>
  <c r="P978" i="134" s="1"/>
  <c r="Q978" i="134" s="1"/>
  <c r="O232" i="134"/>
  <c r="P232" i="134" s="1"/>
  <c r="Q232" i="134" s="1"/>
  <c r="O302" i="134"/>
  <c r="P302" i="134" s="1"/>
  <c r="Q302" i="134" s="1"/>
  <c r="O246" i="134"/>
  <c r="P246" i="134" s="1"/>
  <c r="Q246" i="134" s="1"/>
  <c r="O81" i="134"/>
  <c r="P81" i="134" s="1"/>
  <c r="Q81" i="134" s="1"/>
  <c r="O588" i="134"/>
  <c r="P588" i="134" s="1"/>
  <c r="Q588" i="134" s="1"/>
  <c r="O805" i="134"/>
  <c r="P805" i="134" s="1"/>
  <c r="Q805" i="134" s="1"/>
  <c r="O528" i="134"/>
  <c r="P528" i="134" s="1"/>
  <c r="Q528" i="134" s="1"/>
  <c r="O895" i="134"/>
  <c r="P895" i="134" s="1"/>
  <c r="Q895" i="134" s="1"/>
  <c r="O354" i="134"/>
  <c r="P354" i="134" s="1"/>
  <c r="Q354" i="134" s="1"/>
  <c r="O647" i="134"/>
  <c r="P647" i="134" s="1"/>
  <c r="Q647" i="134" s="1"/>
  <c r="O439" i="134"/>
  <c r="P439" i="134" s="1"/>
  <c r="Q439" i="134" s="1"/>
  <c r="O872" i="134"/>
  <c r="P872" i="134" s="1"/>
  <c r="Q872" i="134" s="1"/>
  <c r="O44" i="134"/>
  <c r="P44" i="134" s="1"/>
  <c r="Q44" i="134" s="1"/>
  <c r="O989" i="134"/>
  <c r="P989" i="134" s="1"/>
  <c r="Q989" i="134" s="1"/>
  <c r="O875" i="134"/>
  <c r="P875" i="134" s="1"/>
  <c r="Q875" i="134" s="1"/>
  <c r="O870" i="134"/>
  <c r="P870" i="134" s="1"/>
  <c r="Q870" i="134" s="1"/>
  <c r="O837" i="134"/>
  <c r="P837" i="134" s="1"/>
  <c r="Q837" i="134" s="1"/>
  <c r="O635" i="134"/>
  <c r="P635" i="134" s="1"/>
  <c r="Q635" i="134" s="1"/>
  <c r="O110" i="134"/>
  <c r="P110" i="134" s="1"/>
  <c r="Q110" i="134" s="1"/>
  <c r="O106" i="134"/>
  <c r="P106" i="134" s="1"/>
  <c r="Q106" i="134" s="1"/>
  <c r="O554" i="134"/>
  <c r="P554" i="134" s="1"/>
  <c r="Q554" i="134" s="1"/>
  <c r="O40" i="134"/>
  <c r="P40" i="134" s="1"/>
  <c r="Q40" i="134" s="1"/>
  <c r="O191" i="134"/>
  <c r="P191" i="134" s="1"/>
  <c r="Q191" i="134" s="1"/>
  <c r="O239" i="134"/>
  <c r="P239" i="134" s="1"/>
  <c r="Q239" i="134" s="1"/>
  <c r="O157" i="134"/>
  <c r="P157" i="134" s="1"/>
  <c r="Q157" i="134" s="1"/>
  <c r="O386" i="134"/>
  <c r="P386" i="134" s="1"/>
  <c r="Q386" i="134" s="1"/>
  <c r="O969" i="134"/>
  <c r="P969" i="134" s="1"/>
  <c r="Q969" i="134" s="1"/>
  <c r="O494" i="134"/>
  <c r="P494" i="134" s="1"/>
  <c r="Q494" i="134" s="1"/>
  <c r="O63" i="134"/>
  <c r="P63" i="134" s="1"/>
  <c r="Q63" i="134" s="1"/>
  <c r="O473" i="134"/>
  <c r="P473" i="134" s="1"/>
  <c r="Q473" i="134" s="1"/>
  <c r="O874" i="134"/>
  <c r="P874" i="134" s="1"/>
  <c r="Q874" i="134" s="1"/>
  <c r="O224" i="134"/>
  <c r="P224" i="134" s="1"/>
  <c r="Q224" i="134" s="1"/>
  <c r="O612" i="134"/>
  <c r="P612" i="134" s="1"/>
  <c r="Q612" i="134" s="1"/>
  <c r="O116" i="134"/>
  <c r="P116" i="134" s="1"/>
  <c r="Q116" i="134" s="1"/>
  <c r="O1012" i="134"/>
  <c r="P1012" i="134" s="1"/>
  <c r="Q1012" i="134" s="1"/>
  <c r="O646" i="134"/>
  <c r="P646" i="134" s="1"/>
  <c r="Q646" i="134" s="1"/>
  <c r="O210" i="134"/>
  <c r="P210" i="134" s="1"/>
  <c r="Q210" i="134" s="1"/>
  <c r="O820" i="134"/>
  <c r="P820" i="134" s="1"/>
  <c r="Q820" i="134" s="1"/>
  <c r="O949" i="134"/>
  <c r="P949" i="134" s="1"/>
  <c r="Q949" i="134" s="1"/>
  <c r="O755" i="134"/>
  <c r="P755" i="134" s="1"/>
  <c r="Q755" i="134" s="1"/>
  <c r="O632" i="134"/>
  <c r="P632" i="134" s="1"/>
  <c r="Q632" i="134" s="1"/>
  <c r="O506" i="134"/>
  <c r="P506" i="134" s="1"/>
  <c r="Q506" i="134" s="1"/>
  <c r="O465" i="134"/>
  <c r="P465" i="134" s="1"/>
  <c r="Q465" i="134" s="1"/>
  <c r="O69" i="134"/>
  <c r="P69" i="134" s="1"/>
  <c r="Q69" i="134" s="1"/>
  <c r="O937" i="134"/>
  <c r="P937" i="134" s="1"/>
  <c r="Q937" i="134" s="1"/>
  <c r="O353" i="134"/>
  <c r="P353" i="134" s="1"/>
  <c r="Q353" i="134" s="1"/>
  <c r="O688" i="134"/>
  <c r="P688" i="134" s="1"/>
  <c r="Q688" i="134" s="1"/>
  <c r="O277" i="134"/>
  <c r="P277" i="134" s="1"/>
  <c r="Q277" i="134" s="1"/>
  <c r="O344" i="134"/>
  <c r="P344" i="134" s="1"/>
  <c r="Q344" i="134" s="1"/>
  <c r="O462" i="134"/>
  <c r="P462" i="134" s="1"/>
  <c r="Q462" i="134" s="1"/>
  <c r="O444" i="134"/>
  <c r="P444" i="134" s="1"/>
  <c r="Q444" i="134" s="1"/>
  <c r="O796" i="134"/>
  <c r="P796" i="134" s="1"/>
  <c r="Q796" i="134" s="1"/>
  <c r="O370" i="134"/>
  <c r="P370" i="134" s="1"/>
  <c r="Q370" i="134" s="1"/>
  <c r="O718" i="134"/>
  <c r="P718" i="134" s="1"/>
  <c r="Q718" i="134" s="1"/>
  <c r="O1001" i="134"/>
  <c r="P1001" i="134" s="1"/>
  <c r="Q1001" i="134" s="1"/>
  <c r="O94" i="134"/>
  <c r="P94" i="134" s="1"/>
  <c r="Q94" i="134" s="1"/>
  <c r="O174" i="134"/>
  <c r="P174" i="134" s="1"/>
  <c r="Q174" i="134" s="1"/>
  <c r="O992" i="134"/>
  <c r="P992" i="134" s="1"/>
  <c r="Q992" i="134" s="1"/>
  <c r="O348" i="134"/>
  <c r="P348" i="134" s="1"/>
  <c r="Q348" i="134" s="1"/>
  <c r="O553" i="134"/>
  <c r="P553" i="134" s="1"/>
  <c r="Q553" i="134" s="1"/>
  <c r="O139" i="134"/>
  <c r="P139" i="134" s="1"/>
  <c r="Q139" i="134" s="1"/>
  <c r="O563" i="134"/>
  <c r="P563" i="134" s="1"/>
  <c r="Q563" i="134" s="1"/>
  <c r="O519" i="134"/>
  <c r="P519" i="134" s="1"/>
  <c r="Q519" i="134" s="1"/>
  <c r="O17" i="134"/>
  <c r="P17" i="134" s="1"/>
  <c r="Q17" i="134" s="1"/>
  <c r="O503" i="134"/>
  <c r="P503" i="134" s="1"/>
  <c r="Q503" i="134" s="1"/>
  <c r="O604" i="134"/>
  <c r="P604" i="134" s="1"/>
  <c r="Q604" i="134" s="1"/>
  <c r="O1013" i="134"/>
  <c r="P1013" i="134" s="1"/>
  <c r="Q1013" i="134" s="1"/>
  <c r="O910" i="134"/>
  <c r="P910" i="134" s="1"/>
  <c r="Q910" i="134" s="1"/>
  <c r="O610" i="134"/>
  <c r="P610" i="134" s="1"/>
  <c r="Q610" i="134" s="1"/>
  <c r="O621" i="134"/>
  <c r="P621" i="134" s="1"/>
  <c r="Q621" i="134" s="1"/>
  <c r="O744" i="134"/>
  <c r="P744" i="134" s="1"/>
  <c r="Q744" i="134" s="1"/>
  <c r="O260" i="134"/>
  <c r="P260" i="134" s="1"/>
  <c r="Q260" i="134" s="1"/>
  <c r="O481" i="134"/>
  <c r="P481" i="134" s="1"/>
  <c r="Q481" i="134" s="1"/>
  <c r="O475" i="134"/>
  <c r="P475" i="134" s="1"/>
  <c r="Q475" i="134" s="1"/>
  <c r="O470" i="134"/>
  <c r="P470" i="134" s="1"/>
  <c r="Q470" i="134" s="1"/>
  <c r="O731" i="134"/>
  <c r="P731" i="134" s="1"/>
  <c r="Q731" i="134" s="1"/>
  <c r="O810" i="134"/>
  <c r="P810" i="134" s="1"/>
  <c r="Q810" i="134" s="1"/>
  <c r="O809" i="134"/>
  <c r="P809" i="134" s="1"/>
  <c r="Q809" i="134" s="1"/>
  <c r="O314" i="134"/>
  <c r="P314" i="134" s="1"/>
  <c r="Q314" i="134" s="1"/>
  <c r="O343" i="134"/>
  <c r="P343" i="134" s="1"/>
  <c r="Q343" i="134" s="1"/>
  <c r="O868" i="134"/>
  <c r="P868" i="134" s="1"/>
  <c r="Q868" i="134" s="1"/>
  <c r="O893" i="134"/>
  <c r="P893" i="134" s="1"/>
  <c r="Q893" i="134" s="1"/>
  <c r="O587" i="134"/>
  <c r="P587" i="134" s="1"/>
  <c r="Q587" i="134" s="1"/>
  <c r="O129" i="134"/>
  <c r="P129" i="134" s="1"/>
  <c r="Q129" i="134" s="1"/>
  <c r="O463" i="134"/>
  <c r="P463" i="134" s="1"/>
  <c r="Q463" i="134" s="1"/>
  <c r="O572" i="134"/>
  <c r="P572" i="134" s="1"/>
  <c r="Q572" i="134" s="1"/>
  <c r="O537" i="134"/>
  <c r="P537" i="134" s="1"/>
  <c r="Q537" i="134" s="1"/>
  <c r="O510" i="134"/>
  <c r="P510" i="134" s="1"/>
  <c r="Q510" i="134" s="1"/>
  <c r="O791" i="134"/>
  <c r="P791" i="134" s="1"/>
  <c r="Q791" i="134" s="1"/>
  <c r="O406" i="134"/>
  <c r="P406" i="134" s="1"/>
  <c r="Q406" i="134" s="1"/>
  <c r="O945" i="134"/>
  <c r="P945" i="134" s="1"/>
  <c r="Q945" i="134" s="1"/>
  <c r="O171" i="134"/>
  <c r="P171" i="134" s="1"/>
  <c r="Q171" i="134" s="1"/>
  <c r="O103" i="134"/>
  <c r="P103" i="134" s="1"/>
  <c r="Q103" i="134" s="1"/>
  <c r="O698" i="134"/>
  <c r="P698" i="134" s="1"/>
  <c r="Q698" i="134" s="1"/>
  <c r="O227" i="134"/>
  <c r="P227" i="134" s="1"/>
  <c r="Q227" i="134" s="1"/>
  <c r="O947" i="134"/>
  <c r="P947" i="134" s="1"/>
  <c r="Q947" i="134" s="1"/>
  <c r="O240" i="134"/>
  <c r="P240" i="134" s="1"/>
  <c r="Q240" i="134" s="1"/>
  <c r="O973" i="134"/>
  <c r="P973" i="134" s="1"/>
  <c r="Q973" i="134" s="1"/>
  <c r="O472" i="134"/>
  <c r="P472" i="134" s="1"/>
  <c r="Q472" i="134" s="1"/>
  <c r="O517" i="134"/>
  <c r="P517" i="134" s="1"/>
  <c r="Q517" i="134" s="1"/>
  <c r="O590" i="134"/>
  <c r="P590" i="134" s="1"/>
  <c r="Q590" i="134" s="1"/>
  <c r="O72" i="134"/>
  <c r="P72" i="134" s="1"/>
  <c r="Q72" i="134" s="1"/>
  <c r="O433" i="134"/>
  <c r="P433" i="134" s="1"/>
  <c r="Q433" i="134" s="1"/>
  <c r="O591" i="134"/>
  <c r="P591" i="134" s="1"/>
  <c r="Q591" i="134" s="1"/>
  <c r="O825" i="134"/>
  <c r="P825" i="134" s="1"/>
  <c r="Q825" i="134" s="1"/>
  <c r="O253" i="134"/>
  <c r="P253" i="134" s="1"/>
  <c r="Q253" i="134" s="1"/>
  <c r="O882" i="134"/>
  <c r="P882" i="134" s="1"/>
  <c r="Q882" i="134" s="1"/>
  <c r="O117" i="134"/>
  <c r="P117" i="134" s="1"/>
  <c r="Q117" i="134" s="1"/>
  <c r="O575" i="134"/>
  <c r="P575" i="134" s="1"/>
  <c r="Q575" i="134" s="1"/>
  <c r="O597" i="134"/>
  <c r="P597" i="134" s="1"/>
  <c r="Q597" i="134" s="1"/>
  <c r="O305" i="134"/>
  <c r="P305" i="134" s="1"/>
  <c r="Q305" i="134" s="1"/>
  <c r="O218" i="134"/>
  <c r="P218" i="134" s="1"/>
  <c r="Q218" i="134" s="1"/>
  <c r="O285" i="134"/>
  <c r="P285" i="134" s="1"/>
  <c r="Q285" i="134" s="1"/>
  <c r="O671" i="134"/>
  <c r="P671" i="134" s="1"/>
  <c r="Q671" i="134" s="1"/>
  <c r="O104" i="134"/>
  <c r="P104" i="134" s="1"/>
  <c r="Q104" i="134" s="1"/>
  <c r="O197" i="134"/>
  <c r="P197" i="134" s="1"/>
  <c r="Q197" i="134" s="1"/>
  <c r="O459" i="134"/>
  <c r="P459" i="134" s="1"/>
  <c r="Q459" i="134" s="1"/>
  <c r="O395" i="134"/>
  <c r="P395" i="134" s="1"/>
  <c r="Q395" i="134" s="1"/>
  <c r="O298" i="134"/>
  <c r="P298" i="134" s="1"/>
  <c r="Q298" i="134" s="1"/>
  <c r="O279" i="134"/>
  <c r="P279" i="134" s="1"/>
  <c r="Q279" i="134" s="1"/>
  <c r="O57" i="134"/>
  <c r="P57" i="134" s="1"/>
  <c r="Q57" i="134" s="1"/>
  <c r="O1000" i="134"/>
  <c r="P1000" i="134" s="1"/>
  <c r="Q1000" i="134" s="1"/>
  <c r="O754" i="134"/>
  <c r="P754" i="134" s="1"/>
  <c r="Q754" i="134" s="1"/>
  <c r="O965" i="134"/>
  <c r="P965" i="134" s="1"/>
  <c r="Q965" i="134" s="1"/>
  <c r="O667" i="134"/>
  <c r="P667" i="134" s="1"/>
  <c r="Q667" i="134" s="1"/>
  <c r="O570" i="134"/>
  <c r="P570" i="134" s="1"/>
  <c r="Q570" i="134" s="1"/>
  <c r="O311" i="134"/>
  <c r="P311" i="134" s="1"/>
  <c r="Q311" i="134" s="1"/>
  <c r="O846" i="134"/>
  <c r="P846" i="134" s="1"/>
  <c r="Q846" i="134" s="1"/>
  <c r="O213" i="134"/>
  <c r="P213" i="134" s="1"/>
  <c r="Q213" i="134" s="1"/>
  <c r="O336" i="134"/>
  <c r="P336" i="134" s="1"/>
  <c r="Q336" i="134" s="1"/>
  <c r="O36" i="134"/>
  <c r="P36" i="134" s="1"/>
  <c r="Q36" i="134" s="1"/>
  <c r="O822" i="134"/>
  <c r="P822" i="134" s="1"/>
  <c r="Q822" i="134" s="1"/>
  <c r="O388" i="134"/>
  <c r="P388" i="134" s="1"/>
  <c r="Q388" i="134" s="1"/>
  <c r="O687" i="134"/>
  <c r="P687" i="134" s="1"/>
  <c r="Q687" i="134" s="1"/>
  <c r="O339" i="134"/>
  <c r="P339" i="134" s="1"/>
  <c r="Q339" i="134" s="1"/>
  <c r="O666" i="134"/>
  <c r="P666" i="134" s="1"/>
  <c r="Q666" i="134" s="1"/>
  <c r="O972" i="134"/>
  <c r="P972" i="134" s="1"/>
  <c r="Q972" i="134" s="1"/>
  <c r="O611" i="134"/>
  <c r="P611" i="134" s="1"/>
  <c r="Q611" i="134" s="1"/>
  <c r="O926" i="134"/>
  <c r="P926" i="134" s="1"/>
  <c r="Q926" i="134" s="1"/>
  <c r="O763" i="134"/>
  <c r="P763" i="134" s="1"/>
  <c r="Q763" i="134" s="1"/>
  <c r="O441" i="134"/>
  <c r="P441" i="134" s="1"/>
  <c r="Q441" i="134" s="1"/>
  <c r="O263" i="134"/>
  <c r="P263" i="134" s="1"/>
  <c r="Q263" i="134" s="1"/>
  <c r="O890" i="134"/>
  <c r="P890" i="134" s="1"/>
  <c r="Q890" i="134" s="1"/>
  <c r="O659" i="134"/>
  <c r="P659" i="134" s="1"/>
  <c r="Q659" i="134" s="1"/>
  <c r="O726" i="134"/>
  <c r="P726" i="134" s="1"/>
  <c r="Q726" i="134" s="1"/>
  <c r="O486" i="134"/>
  <c r="P486" i="134" s="1"/>
  <c r="Q486" i="134" s="1"/>
  <c r="O303" i="134"/>
  <c r="P303" i="134" s="1"/>
  <c r="Q303" i="134" s="1"/>
  <c r="O745" i="134"/>
  <c r="P745" i="134" s="1"/>
  <c r="Q745" i="134" s="1"/>
  <c r="O234" i="134"/>
  <c r="P234" i="134" s="1"/>
  <c r="Q234" i="134" s="1"/>
  <c r="O543" i="134"/>
  <c r="P543" i="134" s="1"/>
  <c r="Q543" i="134" s="1"/>
  <c r="O467" i="134"/>
  <c r="P467" i="134" s="1"/>
  <c r="Q467" i="134" s="1"/>
  <c r="O18" i="134"/>
  <c r="P18" i="134" s="1"/>
  <c r="Q18" i="134" s="1"/>
  <c r="O21" i="134"/>
  <c r="P21" i="134" s="1"/>
  <c r="Q21" i="134" s="1"/>
  <c r="O202" i="134"/>
  <c r="P202" i="134" s="1"/>
  <c r="Q202" i="134" s="1"/>
  <c r="O394" i="134"/>
  <c r="P394" i="134" s="1"/>
  <c r="Q394" i="134" s="1"/>
  <c r="O714" i="134"/>
  <c r="P714" i="134" s="1"/>
  <c r="Q714" i="134" s="1"/>
  <c r="O589" i="134"/>
  <c r="P589" i="134" s="1"/>
  <c r="Q589" i="134" s="1"/>
  <c r="O358" i="134"/>
  <c r="P358" i="134" s="1"/>
  <c r="Q358" i="134" s="1"/>
  <c r="O891" i="134"/>
  <c r="P891" i="134" s="1"/>
  <c r="Q891" i="134" s="1"/>
  <c r="O645" i="134"/>
  <c r="P645" i="134" s="1"/>
  <c r="Q645" i="134" s="1"/>
  <c r="O862" i="134"/>
  <c r="P862" i="134" s="1"/>
  <c r="Q862" i="134" s="1"/>
  <c r="O376" i="134"/>
  <c r="P376" i="134" s="1"/>
  <c r="Q376" i="134" s="1"/>
  <c r="O330" i="134"/>
  <c r="P330" i="134" s="1"/>
  <c r="Q330" i="134" s="1"/>
  <c r="O34" i="134"/>
  <c r="P34" i="134" s="1"/>
  <c r="Q34" i="134" s="1"/>
  <c r="O1011" i="134"/>
  <c r="P1011" i="134" s="1"/>
  <c r="Q1011" i="134" s="1"/>
  <c r="O1007" i="134"/>
  <c r="P1007" i="134" s="1"/>
  <c r="Q1007" i="134" s="1"/>
  <c r="O772" i="134"/>
  <c r="P772" i="134" s="1"/>
  <c r="Q772" i="134" s="1"/>
  <c r="O487" i="134"/>
  <c r="P487" i="134" s="1"/>
  <c r="Q487" i="134" s="1"/>
  <c r="O863" i="134"/>
  <c r="P863" i="134" s="1"/>
  <c r="Q863" i="134" s="1"/>
  <c r="O334" i="134"/>
  <c r="P334" i="134" s="1"/>
  <c r="Q334" i="134" s="1"/>
  <c r="O717" i="134"/>
  <c r="P717" i="134" s="1"/>
  <c r="Q717" i="134" s="1"/>
  <c r="O228" i="134"/>
  <c r="P228" i="134" s="1"/>
  <c r="Q228" i="134" s="1"/>
  <c r="O515" i="134"/>
  <c r="P515" i="134" s="1"/>
  <c r="Q515" i="134" s="1"/>
  <c r="O39" i="134"/>
  <c r="P39" i="134" s="1"/>
  <c r="Q39" i="134" s="1"/>
  <c r="O977" i="134"/>
  <c r="P977" i="134" s="1"/>
  <c r="Q977" i="134" s="1"/>
  <c r="O767" i="134"/>
  <c r="P767" i="134" s="1"/>
  <c r="Q767" i="134" s="1"/>
  <c r="O283" i="134"/>
  <c r="P283" i="134" s="1"/>
  <c r="Q283" i="134" s="1"/>
  <c r="O697" i="134"/>
  <c r="P697" i="134" s="1"/>
  <c r="Q697" i="134" s="1"/>
  <c r="O719" i="134"/>
  <c r="P719" i="134" s="1"/>
  <c r="Q719" i="134" s="1"/>
  <c r="O802" i="134"/>
  <c r="P802" i="134" s="1"/>
  <c r="Q802" i="134" s="1"/>
  <c r="O28" i="134"/>
  <c r="P28" i="134" s="1"/>
  <c r="Q28" i="134" s="1"/>
  <c r="O936" i="134"/>
  <c r="P936" i="134" s="1"/>
  <c r="Q936" i="134" s="1"/>
  <c r="O523" i="134"/>
  <c r="P523" i="134" s="1"/>
  <c r="Q523" i="134" s="1"/>
  <c r="O834" i="134"/>
  <c r="P834" i="134" s="1"/>
  <c r="Q834" i="134" s="1"/>
  <c r="AB57" i="21"/>
  <c r="AE57" i="21"/>
  <c r="AA57" i="21"/>
  <c r="AD56" i="21"/>
  <c r="R1016" i="134" l="1"/>
  <c r="R1017" i="134" s="1"/>
  <c r="AB58" i="21"/>
  <c r="AC57" i="21"/>
  <c r="AA58" i="21"/>
  <c r="AD57" i="21"/>
  <c r="AE58" i="21"/>
  <c r="AD58" i="21"/>
  <c r="AC58" i="21"/>
  <c r="AB59" i="21" l="1"/>
  <c r="AD59" i="21"/>
  <c r="AC59" i="21"/>
  <c r="AA59" i="21"/>
  <c r="AB60" i="21" l="1"/>
  <c r="AA60" i="21"/>
  <c r="AC60" i="21"/>
  <c r="AE59" i="21"/>
  <c r="AB61" i="21" l="1"/>
  <c r="AE60" i="21"/>
  <c r="AA61" i="21"/>
  <c r="AD61" i="21"/>
  <c r="AE61" i="21"/>
  <c r="AD60" i="21"/>
  <c r="AC61" i="21"/>
  <c r="AB62" i="21" l="1"/>
  <c r="AD62" i="21"/>
  <c r="AA62" i="21"/>
  <c r="AC62" i="21"/>
  <c r="AB63" i="21" l="1"/>
  <c r="AE63" i="21"/>
  <c r="AC63" i="21"/>
  <c r="AE62" i="21"/>
  <c r="AB64" i="21" l="1"/>
  <c r="AA64" i="21"/>
  <c r="AE64" i="21"/>
  <c r="AD63" i="21"/>
  <c r="AC64" i="21"/>
  <c r="AA63" i="21"/>
  <c r="AD64" i="21"/>
  <c r="AB65" i="21" l="1"/>
  <c r="AA65" i="21"/>
  <c r="AD65" i="21"/>
  <c r="AE65" i="21"/>
  <c r="AC65" i="21"/>
  <c r="AB66" i="21" l="1"/>
  <c r="AC66" i="21"/>
  <c r="AE66" i="21"/>
  <c r="AA66" i="21"/>
  <c r="AD66" i="21"/>
  <c r="AB67" i="21" l="1"/>
  <c r="AA67" i="21"/>
  <c r="AE67" i="21"/>
  <c r="AD67" i="21"/>
  <c r="AC67" i="21"/>
  <c r="AB68" i="21" l="1"/>
  <c r="AE68" i="21"/>
  <c r="AA68" i="21"/>
  <c r="AD68" i="21"/>
  <c r="AC68" i="21"/>
  <c r="AB69" i="21" l="1"/>
  <c r="AD69" i="21"/>
  <c r="AC69" i="21"/>
  <c r="AE69" i="21"/>
  <c r="AA69" i="21"/>
  <c r="AB70" i="21" l="1"/>
  <c r="AD70" i="21"/>
  <c r="AC70" i="21"/>
  <c r="AA70" i="21"/>
  <c r="AE70" i="21"/>
  <c r="AB71" i="21" l="1"/>
  <c r="AC71" i="21"/>
  <c r="AD71" i="21"/>
  <c r="AA71" i="21"/>
  <c r="AE71" i="21"/>
  <c r="AB72" i="21" l="1"/>
  <c r="AE72" i="21"/>
  <c r="AC72" i="21"/>
  <c r="AB73" i="21" l="1"/>
  <c r="AA73" i="21"/>
  <c r="AD73" i="21"/>
  <c r="AD72" i="21"/>
  <c r="AE73" i="21"/>
  <c r="AC73" i="21"/>
  <c r="AA72" i="21"/>
  <c r="AB74" i="21" l="1"/>
  <c r="AE74" i="21"/>
  <c r="AD74" i="21"/>
  <c r="AB75" i="21" l="1"/>
  <c r="AD75" i="21"/>
  <c r="AA75" i="21"/>
  <c r="AC74" i="21"/>
  <c r="AE75" i="21"/>
  <c r="AC75" i="21"/>
  <c r="AA74" i="21"/>
  <c r="AB76" i="21" l="1"/>
  <c r="AE76" i="21"/>
  <c r="AC76" i="21"/>
  <c r="AD76" i="21"/>
  <c r="AA76" i="21"/>
  <c r="AB77" i="21" l="1"/>
  <c r="AD77" i="21"/>
  <c r="AC77" i="21"/>
  <c r="AE77" i="21"/>
  <c r="AA77" i="21"/>
  <c r="AB78" i="21" l="1"/>
  <c r="AC78" i="21"/>
  <c r="AD78" i="21"/>
  <c r="AE78" i="21"/>
  <c r="AA78" i="21"/>
  <c r="AB79" i="21" l="1"/>
  <c r="AA79" i="21"/>
  <c r="AC79" i="21"/>
  <c r="AE79" i="21"/>
  <c r="AD79" i="21"/>
  <c r="AB80" i="21" l="1"/>
  <c r="AA80" i="21"/>
  <c r="AE80" i="21"/>
  <c r="AC80" i="21"/>
  <c r="AD80" i="21"/>
  <c r="AB81" i="21" l="1"/>
  <c r="AC81" i="21"/>
  <c r="AD81" i="21"/>
  <c r="AE81" i="21"/>
  <c r="AA81" i="21"/>
  <c r="AB82" i="21" l="1"/>
  <c r="AA82" i="21"/>
  <c r="AC82" i="21"/>
  <c r="AD82" i="21"/>
  <c r="AE82" i="21"/>
  <c r="AB83" i="21" l="1"/>
  <c r="AA83" i="21"/>
  <c r="AC83" i="21"/>
  <c r="AD83" i="21"/>
  <c r="AE83" i="21"/>
  <c r="AB84" i="21" l="1"/>
  <c r="AC84" i="21"/>
  <c r="AA84" i="21"/>
  <c r="AD84" i="21"/>
  <c r="AE84" i="21"/>
  <c r="AB85" i="21" l="1"/>
  <c r="AE85" i="21"/>
  <c r="AC85" i="21"/>
  <c r="AD85" i="21"/>
  <c r="AA85" i="21"/>
  <c r="AB86" i="21" l="1"/>
  <c r="AC86" i="21"/>
  <c r="AA86" i="21"/>
  <c r="AE86" i="21"/>
  <c r="AD86" i="21"/>
  <c r="AB87" i="21" l="1"/>
  <c r="AC87" i="21"/>
  <c r="AD87" i="21"/>
  <c r="AE87" i="21"/>
  <c r="AA87" i="21"/>
  <c r="AB88" i="21" l="1"/>
  <c r="AD88" i="21"/>
  <c r="AA88" i="21"/>
  <c r="AE88" i="21"/>
  <c r="AC88" i="21"/>
  <c r="AB89" i="21" l="1"/>
  <c r="AC89" i="21"/>
  <c r="AD89" i="21"/>
  <c r="AA89" i="21"/>
  <c r="AE89" i="21"/>
  <c r="AB90" i="21" l="1"/>
  <c r="AE90" i="21"/>
  <c r="AD90" i="21"/>
  <c r="AA90" i="21"/>
  <c r="AC90" i="21"/>
  <c r="AB91" i="21" l="1"/>
  <c r="AD91" i="21"/>
  <c r="AE91" i="21"/>
  <c r="AC91" i="21"/>
  <c r="AA91" i="21"/>
  <c r="AB92" i="21" l="1"/>
  <c r="AD92" i="21"/>
  <c r="AC92" i="21"/>
  <c r="AE92" i="21"/>
  <c r="AA92" i="21"/>
  <c r="AB93" i="21" l="1"/>
  <c r="AA93" i="21"/>
  <c r="AE93" i="21"/>
  <c r="AC93" i="21"/>
  <c r="AD93" i="21"/>
  <c r="AB94" i="21" l="1"/>
  <c r="AE94" i="21"/>
  <c r="AD94" i="21"/>
  <c r="AA94" i="21"/>
  <c r="AC94" i="21"/>
  <c r="AB95" i="21" l="1"/>
  <c r="AD95" i="21"/>
  <c r="AE95" i="21"/>
  <c r="AA95" i="21"/>
  <c r="AC95" i="21"/>
  <c r="AB96" i="21" l="1"/>
  <c r="AA96" i="21"/>
  <c r="AC96" i="21"/>
  <c r="AE96" i="21"/>
  <c r="AD96" i="21"/>
  <c r="AB97" i="21" l="1"/>
  <c r="AA97" i="21"/>
  <c r="AD97" i="21"/>
  <c r="AC97" i="21"/>
  <c r="AE97" i="21"/>
  <c r="AB98" i="21" l="1"/>
  <c r="AD98" i="21"/>
  <c r="AE98" i="21"/>
  <c r="AA98" i="21"/>
  <c r="AC98" i="21"/>
  <c r="AB99" i="21" l="1"/>
  <c r="AC99" i="21"/>
  <c r="AA99" i="21"/>
  <c r="AD99" i="21"/>
  <c r="AE99" i="21"/>
  <c r="AB100" i="21" l="1"/>
  <c r="AA100" i="21"/>
  <c r="AC100" i="21"/>
  <c r="AE100" i="21"/>
  <c r="AD100" i="21"/>
  <c r="AB101" i="21" l="1"/>
  <c r="AC101" i="21"/>
  <c r="AD101" i="21"/>
  <c r="AE101" i="21"/>
  <c r="AA101" i="21"/>
  <c r="AB102" i="21" l="1"/>
  <c r="AA102" i="21"/>
  <c r="AE102" i="21"/>
  <c r="AC102" i="21"/>
  <c r="AD102" i="21"/>
  <c r="AB103" i="21" l="1"/>
  <c r="AE103" i="21"/>
  <c r="AA103" i="21"/>
  <c r="AD103" i="21"/>
  <c r="AC103" i="21"/>
  <c r="AB104" i="21" l="1"/>
  <c r="AD104" i="21"/>
  <c r="AE104" i="21"/>
  <c r="AA104" i="21"/>
  <c r="AC104" i="21"/>
  <c r="AB105" i="21" l="1"/>
  <c r="AC105" i="21"/>
  <c r="AA105" i="21"/>
  <c r="AD105" i="21"/>
  <c r="AE105" i="21"/>
  <c r="AB106" i="21" l="1"/>
  <c r="AE106" i="21"/>
  <c r="AC106" i="21"/>
  <c r="AA106" i="21"/>
  <c r="AD106" i="21"/>
  <c r="AB107" i="21" l="1"/>
  <c r="AE107" i="21"/>
  <c r="AA107" i="21"/>
  <c r="AD107" i="21"/>
  <c r="AC107" i="21"/>
  <c r="AB108" i="21" l="1"/>
  <c r="AD108" i="21"/>
  <c r="AC108" i="21"/>
  <c r="AA108" i="21"/>
  <c r="AE108" i="21"/>
  <c r="AB109" i="21" l="1"/>
  <c r="AE109" i="21"/>
  <c r="AC109" i="21"/>
  <c r="AA109" i="21"/>
  <c r="AD109" i="21"/>
  <c r="AB110" i="21" l="1"/>
  <c r="AE110" i="21"/>
  <c r="AA110" i="21"/>
  <c r="AC110" i="21"/>
  <c r="AD110" i="21"/>
  <c r="AB111" i="21" l="1"/>
  <c r="AD111" i="21"/>
  <c r="AC111" i="21"/>
  <c r="AE111" i="21"/>
  <c r="AA111" i="21"/>
  <c r="AB112" i="21" l="1"/>
  <c r="AE112" i="21"/>
  <c r="AD112" i="21"/>
  <c r="AC112" i="21"/>
  <c r="AA112" i="21"/>
  <c r="AB113" i="21" l="1"/>
  <c r="AA113" i="21"/>
  <c r="AC113" i="21"/>
  <c r="AD113" i="21"/>
  <c r="AE113" i="21"/>
  <c r="AB114" i="21" l="1"/>
  <c r="AE114" i="21"/>
  <c r="AD114" i="21"/>
  <c r="AA114" i="21"/>
  <c r="AC114" i="21"/>
  <c r="AB115" i="21" l="1"/>
  <c r="AD115" i="21"/>
  <c r="AE115" i="21"/>
  <c r="AC115" i="21"/>
  <c r="AA115" i="21"/>
  <c r="AB116" i="21" l="1"/>
  <c r="AC116" i="21"/>
  <c r="AA116" i="21"/>
  <c r="AD116" i="21"/>
  <c r="AE116" i="21"/>
  <c r="AB117" i="21" l="1"/>
  <c r="AA117" i="21"/>
  <c r="AE117" i="21"/>
  <c r="AC117" i="21"/>
  <c r="AD117" i="21"/>
  <c r="AB118" i="21" l="1"/>
  <c r="AE118" i="21"/>
  <c r="AA118" i="21"/>
  <c r="AD118" i="21"/>
  <c r="AC118" i="21"/>
  <c r="AB119" i="21" l="1"/>
  <c r="AD119" i="21"/>
  <c r="AE119" i="21"/>
  <c r="AA119" i="21"/>
  <c r="AC119" i="21"/>
  <c r="AB120" i="21" l="1"/>
  <c r="AC120" i="21"/>
  <c r="AA120" i="21"/>
  <c r="AD120" i="21"/>
  <c r="AE120" i="21"/>
  <c r="AB121" i="21" l="1"/>
  <c r="AA121" i="21"/>
  <c r="AC121" i="21"/>
  <c r="AE121" i="21"/>
  <c r="AD121" i="21"/>
  <c r="AB122" i="21" l="1"/>
  <c r="AD122" i="21"/>
  <c r="AA122" i="21"/>
  <c r="AC122" i="21"/>
  <c r="AE122" i="21"/>
  <c r="AB123" i="21" l="1"/>
  <c r="AC123" i="21"/>
  <c r="AA123" i="21"/>
  <c r="AD123" i="21"/>
  <c r="AE123" i="21"/>
  <c r="AB124" i="21" l="1"/>
  <c r="AC124" i="21"/>
  <c r="AA124" i="21"/>
  <c r="AE124" i="21"/>
  <c r="AD124" i="21"/>
  <c r="AB125" i="21" l="1"/>
  <c r="AC125" i="21"/>
  <c r="AD125" i="21"/>
  <c r="AA125" i="21"/>
  <c r="AE125" i="21"/>
  <c r="AB126" i="21" l="1"/>
  <c r="AD126" i="21"/>
  <c r="AA126" i="21"/>
  <c r="AE126" i="21"/>
  <c r="AC126" i="21"/>
  <c r="AB127" i="21" l="1"/>
  <c r="AD127" i="21"/>
  <c r="AE127" i="21"/>
  <c r="AC127" i="21"/>
  <c r="AA127" i="21"/>
  <c r="AB128" i="21" l="1"/>
  <c r="AC128" i="21"/>
  <c r="AE128" i="21"/>
  <c r="AA128" i="21"/>
  <c r="AD128" i="21"/>
  <c r="AB129" i="21" l="1"/>
  <c r="AA129" i="21"/>
  <c r="AE129" i="21"/>
  <c r="AC129" i="21"/>
  <c r="AD129" i="21"/>
  <c r="AB130" i="21" l="1"/>
  <c r="AE130" i="21"/>
  <c r="AA130" i="21"/>
  <c r="AD130" i="21"/>
  <c r="AC130" i="21"/>
  <c r="AB131" i="21" l="1"/>
  <c r="AA131" i="21"/>
  <c r="AC131" i="21"/>
  <c r="AD131" i="21"/>
  <c r="AE131" i="21"/>
  <c r="AB132" i="21" l="1"/>
  <c r="AE132" i="21"/>
  <c r="AD132" i="21"/>
  <c r="AA132" i="21"/>
  <c r="AC132" i="21"/>
  <c r="AB133" i="21" l="1"/>
  <c r="AD133" i="21"/>
  <c r="AE133" i="21"/>
  <c r="AA133" i="21"/>
  <c r="AC133" i="21"/>
  <c r="AB134" i="21" l="1"/>
  <c r="AC134" i="21"/>
  <c r="AD134" i="21"/>
  <c r="AE134" i="21"/>
  <c r="AA134" i="21"/>
  <c r="AB135" i="21" l="1"/>
  <c r="AA135" i="21"/>
  <c r="AE135" i="21"/>
  <c r="AC135" i="21"/>
  <c r="AD135" i="21"/>
  <c r="AB136" i="21" l="1"/>
  <c r="AE136" i="21"/>
  <c r="AA136" i="21"/>
  <c r="AD136" i="21"/>
  <c r="AC136" i="21"/>
  <c r="AB137" i="21" l="1"/>
  <c r="AD137" i="21"/>
  <c r="AE137" i="21"/>
  <c r="AC137" i="21"/>
  <c r="AA137" i="21"/>
  <c r="AB138" i="21" l="1"/>
  <c r="AE138" i="21"/>
  <c r="AD138" i="21"/>
  <c r="AA138" i="21"/>
  <c r="AC138" i="21"/>
  <c r="AB139" i="21" l="1"/>
  <c r="AE139" i="21"/>
  <c r="AC139" i="21"/>
  <c r="AD139" i="21"/>
  <c r="AA139" i="21"/>
  <c r="AB140" i="21" l="1"/>
  <c r="AE140" i="21"/>
  <c r="AC140" i="21"/>
  <c r="AA140" i="21"/>
  <c r="AD140" i="21"/>
  <c r="AB141" i="21" l="1"/>
  <c r="AD141" i="21"/>
  <c r="AE141" i="21"/>
  <c r="AC141" i="21"/>
  <c r="AA141" i="21"/>
  <c r="AB142" i="21" l="1"/>
  <c r="AD142" i="21"/>
  <c r="AE142" i="21"/>
  <c r="AC142" i="21"/>
  <c r="AA142" i="21"/>
  <c r="AB143" i="21" l="1"/>
  <c r="AC143" i="21"/>
  <c r="AE143" i="21"/>
  <c r="AA143" i="21"/>
  <c r="AD143" i="21"/>
  <c r="AB144" i="21" l="1"/>
  <c r="AE144" i="21"/>
  <c r="AA144" i="21"/>
  <c r="AC144" i="21"/>
  <c r="AD144" i="21"/>
  <c r="AB145" i="21" l="1"/>
  <c r="AD145" i="21"/>
  <c r="AA145" i="21"/>
  <c r="AE145" i="21"/>
  <c r="AC145" i="21"/>
  <c r="AB146" i="21" l="1"/>
  <c r="AE146" i="21"/>
  <c r="AC146" i="21"/>
  <c r="AD146" i="21"/>
  <c r="AA146" i="21"/>
  <c r="AB147" i="21" l="1"/>
  <c r="AA147" i="21"/>
  <c r="AC147" i="21"/>
  <c r="AD147" i="21"/>
  <c r="AE147" i="21"/>
  <c r="AB148" i="21" l="1"/>
  <c r="AE148" i="21"/>
  <c r="AD148" i="21"/>
  <c r="AA148" i="21"/>
  <c r="AC148" i="21"/>
  <c r="AB149" i="21" l="1"/>
  <c r="AC149" i="21"/>
  <c r="AD149" i="21"/>
  <c r="AA149" i="21"/>
  <c r="AE149" i="21"/>
  <c r="AB150" i="21" l="1"/>
  <c r="AC150" i="21"/>
  <c r="AA150" i="21"/>
  <c r="AD150" i="21"/>
  <c r="AE150" i="21"/>
  <c r="AB151" i="21" l="1"/>
  <c r="AA151" i="21"/>
  <c r="AD151" i="21"/>
  <c r="AC151" i="21"/>
  <c r="AE151" i="21"/>
  <c r="AB152" i="21" l="1"/>
  <c r="AC152" i="21"/>
  <c r="AD152" i="21"/>
  <c r="AE152" i="21"/>
  <c r="AA152" i="21"/>
  <c r="AB153" i="21" l="1"/>
  <c r="AD153" i="21"/>
  <c r="AE153" i="21"/>
  <c r="AA153" i="21"/>
  <c r="AC153" i="21"/>
  <c r="AB154" i="21" l="1"/>
  <c r="AA154" i="21"/>
  <c r="AC154" i="21"/>
  <c r="AE154" i="21"/>
  <c r="AD154" i="21"/>
  <c r="AB155" i="21" l="1"/>
  <c r="AE155" i="21"/>
  <c r="AD155" i="21"/>
  <c r="AA155" i="21"/>
  <c r="AC155" i="21"/>
  <c r="AB156" i="21" l="1"/>
  <c r="AD156" i="21"/>
  <c r="AE156" i="21"/>
  <c r="AA156" i="21"/>
  <c r="AC156" i="21"/>
  <c r="AB157" i="21" l="1"/>
  <c r="AC157" i="21"/>
  <c r="AD157" i="21"/>
  <c r="AA157" i="21"/>
  <c r="AE157" i="21"/>
  <c r="AB158" i="21" l="1"/>
  <c r="AA158" i="21"/>
  <c r="AE158" i="21"/>
  <c r="AC158" i="21"/>
  <c r="AD158" i="21"/>
  <c r="AB159" i="21" l="1"/>
  <c r="AD159" i="21"/>
  <c r="AA159" i="21"/>
  <c r="AC159" i="21"/>
  <c r="AE159" i="21"/>
  <c r="AB160" i="21" l="1"/>
  <c r="AA160" i="21"/>
  <c r="AE160" i="21"/>
  <c r="AD160" i="21"/>
  <c r="AC160" i="21"/>
  <c r="AB161" i="21" l="1"/>
  <c r="AA161" i="21"/>
  <c r="AD161" i="21"/>
  <c r="AC161" i="21"/>
  <c r="AE161" i="21"/>
  <c r="AB162" i="21" l="1"/>
  <c r="AE162" i="21"/>
  <c r="AC162" i="21"/>
  <c r="AA162" i="21"/>
  <c r="AD162" i="21"/>
  <c r="AB163" i="21" l="1"/>
  <c r="AE163" i="21"/>
  <c r="AD163" i="21"/>
  <c r="AC163" i="21"/>
  <c r="AA163" i="21"/>
  <c r="AB164" i="21" l="1"/>
  <c r="AA164" i="21"/>
  <c r="AE164" i="21"/>
  <c r="AC164" i="21"/>
  <c r="AD164" i="21"/>
  <c r="AB165" i="21" l="1"/>
  <c r="AE165" i="21"/>
  <c r="AA165" i="21"/>
  <c r="AC165" i="21"/>
  <c r="AD165" i="21"/>
  <c r="AB166" i="21" l="1"/>
  <c r="AE166" i="21"/>
  <c r="AA166" i="21"/>
  <c r="AD166" i="21"/>
  <c r="AC166" i="21"/>
  <c r="AB167" i="21" l="1"/>
  <c r="AD167" i="21"/>
  <c r="AC167" i="21"/>
  <c r="AE167" i="21"/>
  <c r="AA167" i="21"/>
  <c r="AB168" i="21" l="1"/>
  <c r="AC168" i="21"/>
  <c r="AD168" i="21"/>
  <c r="AE168" i="21"/>
  <c r="AA168" i="21"/>
  <c r="AB169" i="21" l="1"/>
  <c r="AA169" i="21"/>
  <c r="AC169" i="21"/>
  <c r="AE169" i="21"/>
  <c r="AD169" i="21"/>
  <c r="AB170" i="21" l="1"/>
  <c r="AE170" i="21"/>
  <c r="AD170" i="21"/>
  <c r="AA170" i="21"/>
  <c r="AC170" i="21"/>
  <c r="AB171" i="21" l="1"/>
  <c r="AD171" i="21"/>
  <c r="AE171" i="21"/>
  <c r="AC171" i="21"/>
  <c r="AA171" i="21"/>
  <c r="AB172" i="21" l="1"/>
  <c r="AC172" i="21"/>
  <c r="AA172" i="21"/>
  <c r="AD172" i="21"/>
  <c r="AE172" i="21"/>
  <c r="AB173" i="21" l="1"/>
  <c r="AD173" i="21"/>
  <c r="AE173" i="21"/>
  <c r="AC173" i="21"/>
  <c r="AA173" i="21"/>
  <c r="AB174" i="21" l="1"/>
  <c r="AC174" i="21"/>
  <c r="AD174" i="21"/>
  <c r="AA174" i="21"/>
  <c r="AE174" i="21"/>
  <c r="AB175" i="21" l="1"/>
  <c r="AA175" i="21"/>
  <c r="AC175" i="21"/>
  <c r="AD175" i="21"/>
  <c r="AE175" i="21"/>
  <c r="AB176" i="21" l="1"/>
  <c r="AE176" i="21"/>
  <c r="AD176" i="21"/>
  <c r="AA176" i="21"/>
  <c r="AC176" i="21"/>
  <c r="AB177" i="21" l="1"/>
  <c r="AE177" i="21"/>
  <c r="AD177" i="21"/>
  <c r="AA177" i="21"/>
  <c r="AC177" i="21"/>
  <c r="AB178" i="21" l="1"/>
  <c r="AA178" i="21"/>
  <c r="AC178" i="21"/>
  <c r="AE178" i="21"/>
  <c r="AD178" i="21"/>
  <c r="AB179" i="21" l="1"/>
  <c r="AE179" i="21"/>
  <c r="AD179" i="21"/>
  <c r="AC179" i="21"/>
  <c r="AA179" i="21"/>
  <c r="AB180" i="21" l="1"/>
  <c r="AE180" i="21"/>
  <c r="AC180" i="21"/>
  <c r="AA180" i="21"/>
  <c r="AD180" i="21"/>
  <c r="AB181" i="21" l="1"/>
  <c r="AE181" i="21"/>
  <c r="AD181" i="21"/>
  <c r="AA181" i="21"/>
  <c r="AC181" i="21"/>
  <c r="AB182" i="21" l="1"/>
  <c r="AD182" i="21"/>
  <c r="AC182" i="21"/>
  <c r="AA182" i="21"/>
  <c r="AE182" i="21"/>
  <c r="AB183" i="21" l="1"/>
  <c r="AC183" i="21"/>
  <c r="AD183" i="21"/>
  <c r="AA183" i="21"/>
  <c r="AE183" i="21"/>
  <c r="AB184" i="21" l="1"/>
  <c r="AA184" i="21"/>
  <c r="AC184" i="21"/>
  <c r="AD184" i="21"/>
  <c r="AE184" i="21"/>
  <c r="AB185" i="21" l="1"/>
  <c r="AE185" i="21"/>
  <c r="AA185" i="21"/>
  <c r="AC185" i="21"/>
  <c r="AD185" i="21"/>
  <c r="AB186" i="21" l="1"/>
  <c r="AD186" i="21"/>
  <c r="AE186" i="21"/>
  <c r="AC186" i="21"/>
  <c r="AA186" i="21"/>
  <c r="AB187" i="21" l="1"/>
  <c r="AD187" i="21"/>
  <c r="AC187" i="21"/>
  <c r="AA187" i="21"/>
  <c r="AE187" i="21"/>
  <c r="AB188" i="21" l="1"/>
  <c r="AD188" i="21"/>
  <c r="AC188" i="21"/>
  <c r="AE188" i="21"/>
  <c r="AA188" i="21"/>
  <c r="AB189" i="21" l="1"/>
  <c r="AE189" i="21"/>
  <c r="AC189" i="21"/>
  <c r="AA189" i="21"/>
  <c r="AD189" i="21"/>
  <c r="AB190" i="21" l="1"/>
  <c r="AE190" i="21"/>
  <c r="AC190" i="21"/>
  <c r="AA190" i="21"/>
  <c r="AD190" i="21"/>
  <c r="AB191" i="21" l="1"/>
  <c r="AC191" i="21"/>
  <c r="AD191" i="21"/>
  <c r="AE191" i="21"/>
  <c r="AA191" i="21"/>
  <c r="AB192" i="21" l="1"/>
  <c r="AD192" i="21"/>
  <c r="AC192" i="21"/>
  <c r="AA192" i="21"/>
  <c r="AE192" i="21"/>
  <c r="AB193" i="21" l="1"/>
  <c r="AE193" i="21"/>
  <c r="AD193" i="21"/>
  <c r="AA193" i="21"/>
  <c r="AC193" i="21"/>
  <c r="AB194" i="21" l="1"/>
  <c r="AD194" i="21"/>
  <c r="AE194" i="21"/>
  <c r="AA194" i="21"/>
  <c r="AC194" i="21"/>
  <c r="AB195" i="21" l="1"/>
  <c r="AC195" i="21"/>
  <c r="AD195" i="21"/>
  <c r="AA195" i="21"/>
  <c r="AE195" i="21"/>
  <c r="AB196" i="21" l="1"/>
  <c r="AA196" i="21"/>
  <c r="AE196" i="21"/>
  <c r="AC196" i="21"/>
  <c r="AD196" i="21"/>
  <c r="AB197" i="21" l="1"/>
  <c r="AE197" i="21"/>
  <c r="AA197" i="21"/>
  <c r="AC197" i="21"/>
  <c r="AD197" i="21"/>
  <c r="AB198" i="21" l="1"/>
  <c r="AD198" i="21"/>
  <c r="AE198" i="21"/>
  <c r="AC198" i="21"/>
  <c r="AA198" i="21"/>
  <c r="AB199" i="21" l="1"/>
  <c r="AC199" i="21"/>
  <c r="AA199" i="21"/>
  <c r="AD199" i="21"/>
  <c r="AE199" i="21"/>
  <c r="AB200" i="21" l="1"/>
  <c r="AA200" i="21"/>
  <c r="AC200" i="21"/>
  <c r="AD200" i="21"/>
  <c r="AE200" i="21"/>
  <c r="AB201" i="21" l="1"/>
  <c r="AE201" i="21"/>
  <c r="AD201" i="21"/>
  <c r="AC201" i="21"/>
  <c r="AA201" i="21"/>
  <c r="AB202" i="21" l="1"/>
  <c r="AD202" i="21"/>
  <c r="AC202" i="21"/>
  <c r="AE202" i="21"/>
  <c r="AA202" i="21"/>
  <c r="AB203" i="21" l="1"/>
  <c r="AC203" i="21"/>
  <c r="AD203" i="21"/>
  <c r="AE203" i="21"/>
  <c r="AA203" i="21"/>
  <c r="AB204" i="21" l="1"/>
  <c r="AA204" i="21"/>
  <c r="AC204" i="21"/>
  <c r="AE204" i="21"/>
  <c r="AD204" i="21"/>
  <c r="AB205" i="21" l="1"/>
  <c r="AE205" i="21"/>
  <c r="AD205" i="21"/>
  <c r="AA205" i="21"/>
  <c r="AC205" i="21"/>
  <c r="AB206" i="21" l="1"/>
  <c r="AD206" i="21"/>
  <c r="AE206" i="21"/>
  <c r="AA206" i="21"/>
  <c r="AC206" i="21"/>
  <c r="AB207" i="21" l="1"/>
  <c r="AC207" i="21"/>
  <c r="AD207" i="21"/>
  <c r="AA207" i="21"/>
  <c r="AE207" i="21"/>
  <c r="AB208" i="21" l="1"/>
  <c r="AE208" i="21"/>
  <c r="AD208" i="21"/>
  <c r="AA208" i="21"/>
  <c r="AC208" i="21"/>
  <c r="AB209" i="21" l="1"/>
  <c r="AE209" i="21"/>
  <c r="AA209" i="21"/>
  <c r="AC209" i="21"/>
  <c r="AD209" i="21"/>
  <c r="AB210" i="21" l="1"/>
  <c r="AC210" i="21"/>
  <c r="AD210" i="21"/>
  <c r="AA210" i="21"/>
  <c r="AE210" i="21"/>
  <c r="AB211" i="21" l="1"/>
  <c r="AA211" i="21"/>
  <c r="AE211" i="21"/>
  <c r="AC211" i="21"/>
  <c r="AD211" i="21"/>
  <c r="AB212" i="21" l="1"/>
  <c r="AE212" i="21"/>
  <c r="AA212" i="21"/>
  <c r="AC212" i="21"/>
  <c r="AD212" i="21"/>
  <c r="AB213" i="21" l="1"/>
  <c r="AE213" i="21"/>
  <c r="AD213" i="21"/>
  <c r="AC213" i="21"/>
  <c r="AA213" i="21"/>
  <c r="AB214" i="21" l="1"/>
  <c r="AC214" i="21"/>
  <c r="AA214" i="21"/>
  <c r="AD214" i="21"/>
  <c r="AE214" i="21"/>
  <c r="AB215" i="21" l="1"/>
  <c r="AA215" i="21"/>
  <c r="AC215" i="21"/>
  <c r="AD215" i="21"/>
  <c r="AE215" i="21"/>
  <c r="AB216" i="21" l="1"/>
  <c r="AD216" i="21"/>
  <c r="AC216" i="21"/>
  <c r="AA216" i="21"/>
  <c r="AE216" i="21"/>
  <c r="AB217" i="21" l="1"/>
  <c r="AE217" i="21"/>
  <c r="AA217" i="21"/>
  <c r="AC217" i="21"/>
  <c r="AD217" i="21"/>
  <c r="AB218" i="21" l="1"/>
  <c r="AC218" i="21"/>
  <c r="AE218" i="21"/>
  <c r="AA218" i="21"/>
  <c r="AD218" i="21"/>
  <c r="AB219" i="21" l="1"/>
  <c r="AC219" i="21"/>
  <c r="AA219" i="21"/>
  <c r="AD219" i="21"/>
  <c r="AE219" i="21"/>
  <c r="AB220" i="21" l="1"/>
  <c r="AD220" i="21"/>
  <c r="AE220" i="21"/>
  <c r="AC220" i="21"/>
  <c r="AA220" i="21"/>
  <c r="AB221" i="21" l="1"/>
  <c r="AC221" i="21"/>
  <c r="AA221" i="21"/>
  <c r="AD221" i="21"/>
  <c r="AE221" i="21"/>
  <c r="AB222" i="21" l="1"/>
  <c r="AD222" i="21"/>
  <c r="AE222" i="21"/>
  <c r="AA222" i="21"/>
  <c r="AC222" i="21"/>
  <c r="AB223" i="21" l="1"/>
  <c r="AC223" i="21"/>
  <c r="AA223" i="21"/>
  <c r="AD223" i="21"/>
  <c r="AE223" i="21"/>
  <c r="AB224" i="21" l="1"/>
  <c r="AE224" i="21"/>
  <c r="AA224" i="21"/>
  <c r="AC224" i="21"/>
  <c r="AD224" i="21"/>
  <c r="AB225" i="21" l="1"/>
  <c r="AE225" i="21"/>
  <c r="AA225" i="21"/>
  <c r="AC225" i="21"/>
  <c r="AD225" i="21"/>
  <c r="AB226" i="21" l="1"/>
  <c r="AE226" i="21"/>
  <c r="AD226" i="21"/>
  <c r="AC226" i="21"/>
  <c r="AA226" i="21"/>
  <c r="AB227" i="21" l="1"/>
  <c r="AC227" i="21"/>
  <c r="AD227" i="21"/>
  <c r="AA227" i="21"/>
  <c r="AE227" i="21"/>
  <c r="AB228" i="21" l="1"/>
  <c r="AA228" i="21"/>
  <c r="AE228" i="21"/>
  <c r="AC228" i="21"/>
  <c r="AD228" i="21"/>
  <c r="AB229" i="21" l="1"/>
  <c r="AC229" i="21"/>
  <c r="AA229" i="21"/>
  <c r="AE229" i="21"/>
  <c r="AD229" i="21"/>
  <c r="AB230" i="21" l="1"/>
  <c r="AD230" i="21"/>
  <c r="AE230" i="21"/>
  <c r="AC230" i="21"/>
  <c r="AA230" i="21"/>
  <c r="AB231" i="21" l="1"/>
  <c r="AC231" i="21"/>
  <c r="AA231" i="21"/>
  <c r="AD231" i="21"/>
  <c r="AE231" i="21"/>
  <c r="AB232" i="21" l="1"/>
  <c r="AA232" i="21"/>
  <c r="AC232" i="21"/>
  <c r="AD232" i="21"/>
  <c r="AE232" i="21"/>
  <c r="AB233" i="21" l="1"/>
  <c r="AE233" i="21"/>
  <c r="AA233" i="21"/>
  <c r="AD233" i="21"/>
  <c r="AC233" i="21"/>
  <c r="AB234" i="21" l="1"/>
  <c r="AD234" i="21"/>
  <c r="AC234" i="21"/>
  <c r="AE234" i="21"/>
  <c r="AA234" i="21"/>
  <c r="AB235" i="21" l="1"/>
  <c r="AC235" i="21"/>
  <c r="AD235" i="21"/>
  <c r="AE235" i="21"/>
  <c r="AA235" i="21"/>
  <c r="AB236" i="21" l="1"/>
  <c r="AA236" i="21"/>
  <c r="AC236" i="21"/>
  <c r="AE236" i="21"/>
  <c r="AD236" i="21"/>
  <c r="AB237" i="21" l="1"/>
  <c r="AE237" i="21"/>
  <c r="AD237" i="21"/>
  <c r="AA237" i="21"/>
  <c r="AC237" i="21"/>
  <c r="AB238" i="21" l="1"/>
  <c r="AD238" i="21"/>
  <c r="AE238" i="21"/>
  <c r="AA238" i="21"/>
  <c r="AC238" i="21"/>
  <c r="AB239" i="21" l="1"/>
  <c r="AD239" i="21"/>
  <c r="AC239" i="21"/>
  <c r="AA239" i="21"/>
  <c r="AE239" i="21"/>
  <c r="AB240" i="21" l="1"/>
  <c r="AA240" i="21"/>
  <c r="AE240" i="21"/>
  <c r="AC240" i="21"/>
  <c r="AD240" i="21"/>
  <c r="AB241" i="21" l="1"/>
  <c r="AA241" i="21"/>
  <c r="AE241" i="21"/>
  <c r="AD241" i="21"/>
  <c r="AC241" i="21"/>
  <c r="AB242" i="21" l="1"/>
  <c r="AE242" i="21"/>
  <c r="AD242" i="21"/>
  <c r="AC242" i="21"/>
  <c r="AA242" i="21"/>
  <c r="AB243" i="21" l="1"/>
  <c r="AC243" i="21"/>
  <c r="AA243" i="21"/>
  <c r="AD243" i="21"/>
  <c r="AE243" i="21"/>
  <c r="AB244" i="21" l="1"/>
  <c r="AA244" i="21"/>
  <c r="AC244" i="21"/>
  <c r="AD244" i="21"/>
  <c r="AE244" i="21"/>
  <c r="AB245" i="21" l="1"/>
  <c r="AE245" i="21"/>
  <c r="AA245" i="21"/>
  <c r="AD245" i="21"/>
  <c r="AC245" i="21"/>
  <c r="AB246" i="21" l="1"/>
  <c r="AD246" i="21"/>
  <c r="AC246" i="21"/>
  <c r="AE246" i="21"/>
  <c r="AA246" i="21"/>
  <c r="AB247" i="21" l="1"/>
  <c r="AC247" i="21"/>
  <c r="AD247" i="21"/>
  <c r="AE247" i="21"/>
  <c r="AA247" i="21"/>
  <c r="AB248" i="21" l="1"/>
  <c r="AA248" i="21"/>
  <c r="AC248" i="21"/>
  <c r="AE248" i="21"/>
  <c r="AD248" i="21"/>
  <c r="AB249" i="21" l="1"/>
  <c r="AA249" i="21"/>
  <c r="AD249" i="21"/>
  <c r="AE249" i="21"/>
  <c r="AC249" i="21"/>
  <c r="AB250" i="21" l="1"/>
  <c r="AE250" i="21"/>
  <c r="AA250" i="21"/>
  <c r="AD250" i="21"/>
  <c r="AC250" i="21"/>
  <c r="AB251" i="21" l="1"/>
  <c r="AC251" i="21"/>
  <c r="AE251" i="21"/>
  <c r="AD251" i="21"/>
  <c r="AA251" i="21"/>
  <c r="AB252" i="21" l="1"/>
  <c r="AD252" i="21"/>
  <c r="AE252" i="21"/>
  <c r="AC252" i="21"/>
  <c r="AA252" i="21"/>
  <c r="AB253" i="21" l="1"/>
  <c r="AC253" i="21"/>
  <c r="AD253" i="21"/>
  <c r="AE253" i="21"/>
  <c r="AA253" i="21"/>
  <c r="AB254" i="21" l="1"/>
  <c r="AA254" i="21"/>
  <c r="AC254" i="21"/>
  <c r="AE254" i="21"/>
  <c r="AD254" i="21"/>
  <c r="AB255" i="21" l="1"/>
  <c r="AE255" i="21"/>
  <c r="AD255" i="21"/>
  <c r="AA255" i="21"/>
  <c r="AC255" i="21"/>
  <c r="AB256" i="21" l="1"/>
  <c r="AA256" i="21"/>
  <c r="AE256" i="21"/>
  <c r="AC256" i="21"/>
  <c r="AD256" i="21"/>
  <c r="AB257" i="21" l="1"/>
  <c r="AC257" i="21"/>
  <c r="AE257" i="21"/>
  <c r="AA257" i="21"/>
  <c r="AD257" i="21"/>
  <c r="AB258" i="21" l="1"/>
  <c r="AA258" i="21"/>
  <c r="AE258" i="21"/>
  <c r="AD258" i="21"/>
  <c r="AC258" i="21"/>
  <c r="AB259" i="21" l="1"/>
  <c r="AE259" i="21"/>
  <c r="AA259" i="21"/>
  <c r="AC259" i="21"/>
  <c r="AD259" i="21"/>
  <c r="AB260" i="21" l="1"/>
  <c r="AC260" i="21"/>
  <c r="AD260" i="21"/>
  <c r="AE260" i="21"/>
  <c r="AA260" i="21"/>
  <c r="AB261" i="21" l="1"/>
  <c r="AC261" i="21"/>
  <c r="AA261" i="21"/>
  <c r="AD261" i="21"/>
  <c r="AE261" i="21"/>
  <c r="AB262" i="21" l="1"/>
  <c r="AA262" i="21"/>
  <c r="AE262" i="21"/>
  <c r="AC262" i="21"/>
  <c r="AD262" i="21"/>
  <c r="AB263" i="21" l="1"/>
  <c r="AE263" i="21"/>
  <c r="AA263" i="21"/>
  <c r="AD263" i="21"/>
  <c r="AC263" i="21"/>
  <c r="AB264" i="21" l="1"/>
  <c r="AC264" i="21"/>
  <c r="AE264" i="21"/>
  <c r="AA264" i="21"/>
  <c r="AD264" i="21"/>
  <c r="AB265" i="21" l="1"/>
  <c r="AC265" i="21"/>
  <c r="AD265" i="21"/>
  <c r="AE265" i="21"/>
  <c r="AA265" i="21"/>
  <c r="AB266" i="21" l="1"/>
  <c r="AE266" i="21"/>
  <c r="AA266" i="21"/>
  <c r="AC266" i="21"/>
  <c r="AD266" i="21"/>
  <c r="AB267" i="21" l="1"/>
  <c r="AE267" i="21"/>
  <c r="AD267" i="21"/>
  <c r="AA267" i="21"/>
  <c r="AC267" i="21"/>
  <c r="AB268" i="21" l="1"/>
  <c r="AD268" i="21"/>
  <c r="AE268" i="21"/>
  <c r="AA268" i="21"/>
  <c r="AC268" i="21"/>
  <c r="AB269" i="21" l="1"/>
  <c r="AC269" i="21"/>
  <c r="AD269" i="21"/>
  <c r="AA269" i="21"/>
  <c r="AE269" i="21"/>
  <c r="AB270" i="21" l="1"/>
  <c r="AA270" i="21"/>
  <c r="AE270" i="21"/>
  <c r="AC270" i="21"/>
  <c r="AD270" i="21"/>
  <c r="AB271" i="21" l="1"/>
  <c r="AE271" i="21"/>
  <c r="AA271" i="21"/>
  <c r="AC271" i="21"/>
  <c r="AD271" i="21"/>
  <c r="AB272" i="21" l="1"/>
  <c r="AD272" i="21"/>
  <c r="AE272" i="21"/>
  <c r="AC272" i="21"/>
  <c r="AA272" i="21"/>
  <c r="AB273" i="21" l="1"/>
  <c r="AC273" i="21"/>
  <c r="AA273" i="21"/>
  <c r="AD273" i="21"/>
  <c r="AE273" i="21"/>
  <c r="AB274" i="21" l="1"/>
  <c r="AA274" i="21"/>
  <c r="AC274" i="21"/>
  <c r="AD274" i="21"/>
  <c r="AE274" i="21"/>
  <c r="AB275" i="21" l="1"/>
  <c r="AE275" i="21"/>
  <c r="AA275" i="21"/>
  <c r="AD275" i="21"/>
  <c r="AC275" i="21"/>
  <c r="AB276" i="21" l="1"/>
  <c r="AD276" i="21"/>
  <c r="AC276" i="21"/>
  <c r="AE276" i="21"/>
  <c r="AA276" i="21"/>
  <c r="AB277" i="21" l="1"/>
  <c r="AE277" i="21"/>
  <c r="AC277" i="21"/>
  <c r="AD277" i="21"/>
  <c r="AA277" i="21"/>
  <c r="AB278" i="21" l="1"/>
  <c r="AE278" i="21"/>
  <c r="AA278" i="21"/>
  <c r="AC278" i="21"/>
  <c r="AD278" i="21"/>
  <c r="AB279" i="21" l="1"/>
  <c r="AE279" i="21"/>
  <c r="AD279" i="21"/>
  <c r="AA279" i="21"/>
  <c r="AC279" i="21"/>
  <c r="AB280" i="21" l="1"/>
  <c r="AA280" i="21"/>
  <c r="AD280" i="21"/>
  <c r="AE280" i="21"/>
  <c r="AC280" i="21"/>
  <c r="AB281" i="21" l="1"/>
  <c r="AD281" i="21"/>
  <c r="AC281" i="21"/>
  <c r="AE281" i="21"/>
  <c r="AA281" i="21"/>
  <c r="AB282" i="21" l="1"/>
  <c r="AA282" i="21"/>
  <c r="AC282" i="21"/>
  <c r="AE282" i="21"/>
  <c r="AD282" i="21"/>
  <c r="AB283" i="21" l="1"/>
  <c r="AC283" i="21"/>
  <c r="AE283" i="21"/>
  <c r="AA283" i="21"/>
  <c r="AD283" i="21"/>
  <c r="AB284" i="21" l="1"/>
  <c r="AD284" i="21"/>
  <c r="AE284" i="21"/>
  <c r="AC284" i="21"/>
  <c r="AA284" i="21"/>
  <c r="AB285" i="21" l="1"/>
  <c r="AD285" i="21"/>
  <c r="AC285" i="21"/>
  <c r="AA285" i="21"/>
  <c r="AE285" i="21"/>
  <c r="AB286" i="21" l="1"/>
  <c r="AD286" i="21"/>
  <c r="AC286" i="21"/>
  <c r="AA286" i="21"/>
  <c r="AE286" i="21"/>
  <c r="AB287" i="21" l="1"/>
  <c r="AA287" i="21"/>
  <c r="AE287" i="21"/>
  <c r="AD287" i="21"/>
  <c r="AC287" i="21"/>
  <c r="AB288" i="21" l="1"/>
  <c r="AD288" i="21"/>
  <c r="AE288" i="21"/>
  <c r="AA288" i="21"/>
  <c r="AC288" i="21"/>
  <c r="AB289" i="21" l="1"/>
  <c r="AC289" i="21"/>
  <c r="AD289" i="21"/>
  <c r="AE289" i="21"/>
  <c r="AA289" i="21"/>
  <c r="AB290" i="21" l="1"/>
  <c r="AA290" i="21"/>
  <c r="AC290" i="21"/>
  <c r="AE290" i="21"/>
  <c r="AD290" i="21"/>
  <c r="AB291" i="21" l="1"/>
  <c r="AA291" i="21"/>
  <c r="AE291" i="21"/>
  <c r="AD291" i="21"/>
  <c r="AC291" i="21"/>
  <c r="AB292" i="21" l="1"/>
  <c r="AE292" i="21"/>
  <c r="AC292" i="21"/>
  <c r="AA292" i="21"/>
  <c r="AD292" i="21"/>
  <c r="AB293" i="21" l="1"/>
  <c r="AE293" i="21"/>
  <c r="AD293" i="21"/>
  <c r="AC293" i="21"/>
  <c r="AA293" i="21"/>
  <c r="AB294" i="21" l="1"/>
  <c r="AE294" i="21"/>
  <c r="AC294" i="21"/>
  <c r="AA294" i="21"/>
  <c r="AD294" i="21"/>
  <c r="AB295" i="21" l="1"/>
  <c r="AD295" i="21"/>
  <c r="AA295" i="21"/>
  <c r="AE295" i="21"/>
  <c r="AC295" i="21"/>
  <c r="AB296" i="21" l="1"/>
  <c r="AD296" i="21"/>
  <c r="AC296" i="21"/>
  <c r="AA296" i="21"/>
  <c r="AE296" i="21"/>
  <c r="AB297" i="21" l="1"/>
  <c r="AE297" i="21"/>
  <c r="AD297" i="21"/>
  <c r="AA297" i="21"/>
  <c r="AC297" i="21"/>
  <c r="AB298" i="21" l="1"/>
  <c r="AD298" i="21"/>
  <c r="AE298" i="21"/>
  <c r="AA298" i="21"/>
  <c r="AC298" i="21"/>
  <c r="AB299" i="21" l="1"/>
  <c r="AC299" i="21"/>
  <c r="AD299" i="21"/>
  <c r="AA299" i="21"/>
  <c r="AE299" i="21"/>
  <c r="AB300" i="21" l="1"/>
  <c r="AA300" i="21"/>
  <c r="AE300" i="21"/>
  <c r="AC300" i="21"/>
  <c r="AD300" i="21"/>
  <c r="AB301" i="21" l="1"/>
  <c r="AE301" i="21"/>
  <c r="AA301" i="21"/>
  <c r="AD301" i="21"/>
  <c r="AC301" i="21"/>
  <c r="AB302" i="21" l="1"/>
  <c r="AE302" i="21"/>
  <c r="AA302" i="21"/>
  <c r="AD302" i="21"/>
  <c r="AC302" i="21"/>
  <c r="AB303" i="21" l="1"/>
  <c r="AD303" i="21"/>
  <c r="AA303" i="21"/>
  <c r="AE303" i="21"/>
  <c r="AC303" i="21"/>
  <c r="AB304" i="21" l="1"/>
  <c r="AA304" i="21"/>
  <c r="AC304" i="21"/>
  <c r="AE304" i="21"/>
  <c r="AD304" i="21"/>
  <c r="AB305" i="21" l="1"/>
  <c r="AE305" i="21"/>
  <c r="AA305" i="21"/>
  <c r="AC305" i="21"/>
  <c r="AD305" i="21"/>
  <c r="AB306" i="21" l="1"/>
  <c r="AD306" i="21"/>
  <c r="AA306" i="21"/>
  <c r="AC306" i="21"/>
  <c r="AE306" i="21"/>
  <c r="AB307" i="21" l="1"/>
  <c r="AC307" i="21"/>
  <c r="AE307" i="21"/>
  <c r="AD307" i="21"/>
  <c r="AA307" i="21"/>
  <c r="AB308" i="21" l="1"/>
  <c r="AD308" i="21"/>
  <c r="AE308" i="21"/>
  <c r="AA308" i="21"/>
  <c r="AC308" i="21"/>
  <c r="AB309" i="21" l="1"/>
  <c r="AA309" i="21"/>
  <c r="AD309" i="21"/>
  <c r="AE309" i="21"/>
  <c r="AC309" i="21"/>
  <c r="AB310" i="21" l="1"/>
  <c r="AC310" i="21"/>
  <c r="AA310" i="21"/>
  <c r="AE310" i="21"/>
  <c r="AD310" i="21"/>
  <c r="AB311" i="21" l="1"/>
  <c r="AC311" i="21"/>
  <c r="AE311" i="21"/>
  <c r="AD311" i="21"/>
  <c r="AA311" i="21"/>
  <c r="AB312" i="21" l="1"/>
  <c r="AA312" i="21"/>
  <c r="AE312" i="21"/>
  <c r="AD312" i="21"/>
  <c r="AC312" i="21"/>
  <c r="AB313" i="21" l="1"/>
  <c r="AA313" i="21"/>
  <c r="AE313" i="21"/>
  <c r="AD313" i="21"/>
  <c r="AC313" i="21"/>
  <c r="AB314" i="21" l="1"/>
  <c r="AC314" i="21"/>
  <c r="AD314" i="21"/>
  <c r="AE314" i="21"/>
  <c r="AA314" i="21"/>
  <c r="AB315" i="21" l="1"/>
  <c r="AC315" i="21"/>
  <c r="AD315" i="21"/>
  <c r="AA315" i="21"/>
  <c r="AE315" i="21"/>
  <c r="AB316" i="21" l="1"/>
  <c r="AC316" i="21"/>
  <c r="AD316" i="21"/>
  <c r="AA316" i="21"/>
  <c r="AE316" i="21"/>
  <c r="AB317" i="21" l="1"/>
  <c r="AA317" i="21"/>
  <c r="AD317" i="21"/>
  <c r="AE317" i="21"/>
  <c r="AC317" i="21"/>
  <c r="AB318" i="21" l="1"/>
  <c r="AC318" i="21"/>
  <c r="AE318" i="21"/>
  <c r="AA318" i="21"/>
  <c r="AD318" i="21"/>
  <c r="AB319" i="21" l="1"/>
  <c r="AE319" i="21"/>
  <c r="AC319" i="21"/>
  <c r="AD319" i="21"/>
  <c r="AA319" i="21"/>
  <c r="AB320" i="21" l="1"/>
  <c r="AC320" i="21"/>
  <c r="AA320" i="21"/>
  <c r="AE320" i="21"/>
  <c r="AD320" i="21"/>
  <c r="AB321" i="21" l="1"/>
  <c r="AA321" i="21"/>
  <c r="AC321" i="21"/>
  <c r="AD321" i="21"/>
  <c r="AE321" i="21"/>
  <c r="AB322" i="21" l="1"/>
  <c r="AE322" i="21"/>
  <c r="AA322" i="21"/>
  <c r="AD322" i="21"/>
  <c r="AC322" i="21"/>
  <c r="AB323" i="21" l="1"/>
  <c r="AA323" i="21"/>
  <c r="AC323" i="21"/>
  <c r="AE323" i="21"/>
  <c r="AD323" i="21"/>
  <c r="AB324" i="21" l="1"/>
  <c r="AC324" i="21"/>
  <c r="AA324" i="21"/>
  <c r="AD324" i="21"/>
  <c r="AE324" i="21"/>
  <c r="AB325" i="21" l="1"/>
  <c r="AD325" i="21"/>
  <c r="AE325" i="21"/>
  <c r="AC325" i="21"/>
  <c r="AA325" i="21"/>
  <c r="AB326" i="21" l="1"/>
  <c r="AA326" i="21"/>
  <c r="AD326" i="21"/>
  <c r="AE326" i="21"/>
  <c r="AC326" i="21"/>
  <c r="AB327" i="21" l="1"/>
  <c r="AE327" i="21"/>
  <c r="AC327" i="21"/>
  <c r="AD327" i="21"/>
  <c r="AA327" i="21"/>
  <c r="AB328" i="21" l="1"/>
  <c r="AD328" i="21"/>
  <c r="AC328" i="21"/>
  <c r="AE328" i="21"/>
  <c r="AA328" i="21"/>
  <c r="AB329" i="21" l="1"/>
  <c r="AD329" i="21"/>
  <c r="AA329" i="21"/>
  <c r="AE329" i="21"/>
  <c r="AC329" i="21"/>
  <c r="AB330" i="21" l="1"/>
  <c r="AE330" i="21"/>
  <c r="AA330" i="21"/>
  <c r="AD330" i="21"/>
  <c r="AC330" i="21"/>
  <c r="AB331" i="21" l="1"/>
  <c r="AE331" i="21"/>
  <c r="AC331" i="21"/>
  <c r="AA331" i="21"/>
  <c r="AD331" i="21"/>
  <c r="AB332" i="21" l="1"/>
  <c r="AC332" i="21"/>
  <c r="AE332" i="21"/>
  <c r="AD332" i="21"/>
  <c r="AA332" i="21"/>
  <c r="AB333" i="21" l="1"/>
  <c r="AC333" i="21"/>
  <c r="AE333" i="21"/>
  <c r="AA333" i="21"/>
  <c r="AD333" i="21"/>
  <c r="AB334" i="21" l="1"/>
  <c r="AE334" i="21"/>
  <c r="AA334" i="21"/>
  <c r="AC334" i="21"/>
  <c r="AD334" i="21"/>
  <c r="AB335" i="21" l="1"/>
  <c r="AC335" i="21"/>
  <c r="AE335" i="21"/>
  <c r="AD335" i="21"/>
  <c r="AA335" i="21"/>
  <c r="AB336" i="21" l="1"/>
  <c r="AA336" i="21"/>
  <c r="AC336" i="21"/>
  <c r="AD336" i="21"/>
  <c r="AE336" i="21"/>
  <c r="AB337" i="21" l="1"/>
  <c r="AC337" i="21"/>
  <c r="AA337" i="21"/>
  <c r="AD337" i="21"/>
  <c r="AE337" i="21"/>
  <c r="AB338" i="21" l="1"/>
  <c r="AD338" i="21"/>
  <c r="AE338" i="21"/>
  <c r="AA338" i="21"/>
  <c r="AC338" i="21"/>
  <c r="AB339" i="21" l="1"/>
  <c r="AC339" i="21"/>
  <c r="AD339" i="21"/>
  <c r="AE339" i="21"/>
  <c r="AA339" i="21"/>
  <c r="AB340" i="21" l="1"/>
  <c r="AA340" i="21"/>
  <c r="AC340" i="21"/>
  <c r="AD340" i="21"/>
  <c r="AE340" i="21"/>
  <c r="AB341" i="21" l="1"/>
  <c r="AE341" i="21"/>
  <c r="AD341" i="21"/>
  <c r="AA341" i="21"/>
  <c r="AC341" i="21"/>
  <c r="AB342" i="21" l="1"/>
  <c r="AD342" i="21"/>
  <c r="AE342" i="21"/>
  <c r="AA342" i="21"/>
  <c r="AC342" i="21"/>
  <c r="AB343" i="21" l="1"/>
  <c r="AA343" i="21"/>
  <c r="AC343" i="21"/>
  <c r="AD343" i="21"/>
  <c r="AE343" i="21"/>
  <c r="AB344" i="21" l="1"/>
  <c r="AA344" i="21"/>
  <c r="AC344" i="21"/>
  <c r="AE344" i="21"/>
  <c r="AD344" i="21"/>
  <c r="AB345" i="21" l="1"/>
  <c r="AA345" i="21"/>
  <c r="AC345" i="21"/>
  <c r="AE345" i="21"/>
  <c r="AD345" i="21"/>
  <c r="AB346" i="21" l="1"/>
  <c r="AD346" i="21"/>
  <c r="AE346" i="21"/>
  <c r="AA346" i="21"/>
  <c r="AC346" i="21"/>
  <c r="AB347" i="21" l="1"/>
  <c r="AE347" i="21"/>
  <c r="AD347" i="21"/>
  <c r="AA347" i="21"/>
  <c r="AC347" i="21"/>
  <c r="AB348" i="21" l="1"/>
  <c r="AC348" i="21"/>
  <c r="AD348" i="21"/>
  <c r="AA348" i="21"/>
  <c r="AE348" i="21"/>
  <c r="AB349" i="21" l="1"/>
  <c r="AE349" i="21"/>
  <c r="AC349" i="21"/>
  <c r="AA349" i="21"/>
  <c r="AD349" i="21"/>
  <c r="AB350" i="21" l="1"/>
  <c r="AE350" i="21"/>
  <c r="AA350" i="21"/>
  <c r="AC350" i="21"/>
  <c r="AD350" i="21"/>
  <c r="AB351" i="21" l="1"/>
  <c r="AE351" i="21"/>
  <c r="AC351" i="21"/>
  <c r="AD351" i="21"/>
  <c r="AA351" i="21"/>
  <c r="AB352" i="21" l="1"/>
  <c r="AA352" i="21"/>
  <c r="AC352" i="21"/>
  <c r="AD352" i="21"/>
  <c r="AE352" i="21"/>
  <c r="AB353" i="21" l="1"/>
  <c r="AC353" i="21"/>
  <c r="AA353" i="21"/>
  <c r="AD353" i="21"/>
  <c r="AE353" i="21"/>
  <c r="AB354" i="21" l="1"/>
  <c r="AA354" i="21"/>
  <c r="AD354" i="21"/>
  <c r="AE354" i="21"/>
  <c r="AC354" i="21"/>
  <c r="AB355" i="21" l="1"/>
  <c r="AC355" i="21"/>
  <c r="AE355" i="21"/>
  <c r="AD355" i="21"/>
  <c r="AA355" i="21"/>
  <c r="AB356" i="21" l="1"/>
  <c r="AD356" i="21"/>
  <c r="AC356" i="21"/>
  <c r="AE356" i="21"/>
  <c r="AA356" i="21"/>
  <c r="AB357" i="21" l="1"/>
  <c r="AA357" i="21"/>
  <c r="AD357" i="21"/>
  <c r="AC357" i="21"/>
  <c r="AE357" i="21"/>
  <c r="AB358" i="21" l="1"/>
  <c r="AD358" i="21"/>
  <c r="AC358" i="21"/>
  <c r="AE358" i="21"/>
  <c r="AA358" i="21"/>
  <c r="AB359" i="21" l="1"/>
  <c r="AE359" i="21"/>
  <c r="AC359" i="21"/>
  <c r="AD359" i="21"/>
  <c r="AA359" i="21"/>
  <c r="AB360" i="21" l="1"/>
  <c r="AC360" i="21"/>
  <c r="AA360" i="21"/>
  <c r="AD360" i="21"/>
  <c r="AE360" i="21"/>
  <c r="AB361" i="21" l="1"/>
  <c r="AE361" i="21"/>
  <c r="AD361" i="21"/>
  <c r="AC361" i="21"/>
  <c r="AA361" i="21"/>
  <c r="AB362" i="21" l="1"/>
  <c r="AA362" i="21"/>
  <c r="AE362" i="21"/>
  <c r="AC362" i="21"/>
  <c r="AD362" i="21"/>
  <c r="AB363" i="21" l="1"/>
  <c r="AD363" i="21"/>
  <c r="AE363" i="21"/>
  <c r="AC363" i="21"/>
  <c r="AA363" i="21"/>
  <c r="AB364" i="21" l="1"/>
  <c r="AA364" i="21"/>
  <c r="AC364" i="21"/>
  <c r="AD364" i="21"/>
  <c r="AE364" i="21"/>
  <c r="AB365" i="21" l="1"/>
  <c r="AC365" i="21"/>
  <c r="AD365" i="21"/>
  <c r="AA365" i="21"/>
  <c r="AE365" i="21"/>
  <c r="AB366" i="21" l="1"/>
  <c r="AD366" i="21"/>
  <c r="AE366" i="21"/>
  <c r="AA366" i="21"/>
  <c r="AC366" i="21"/>
  <c r="AB367" i="21" l="1"/>
  <c r="AC367" i="21"/>
  <c r="AE367" i="21"/>
  <c r="AD367" i="21"/>
  <c r="AA367" i="21"/>
  <c r="AB368" i="21" l="1"/>
  <c r="AC368" i="21"/>
  <c r="AD368" i="21"/>
  <c r="AE368" i="21"/>
  <c r="AA368" i="21"/>
  <c r="AB369" i="21" l="1"/>
  <c r="AC369" i="21"/>
  <c r="AE369" i="21"/>
  <c r="AA369" i="21"/>
  <c r="AD369" i="21"/>
  <c r="AB370" i="21" l="1"/>
  <c r="AD370" i="21"/>
  <c r="AA370" i="21"/>
  <c r="AE370" i="21"/>
  <c r="AC370" i="21"/>
  <c r="AB371" i="21" l="1"/>
  <c r="AD371" i="21"/>
  <c r="AE371" i="21"/>
  <c r="AA371" i="21"/>
  <c r="AC371" i="21"/>
  <c r="AB372" i="21" l="1"/>
  <c r="AA372" i="21"/>
  <c r="AC372" i="21"/>
  <c r="AE372" i="21"/>
  <c r="AD372" i="21"/>
  <c r="AB373" i="21" l="1"/>
  <c r="AE373" i="21"/>
  <c r="AA373" i="21"/>
  <c r="AC373" i="21"/>
  <c r="AD373" i="21"/>
  <c r="AB374" i="21" l="1"/>
  <c r="AE374" i="21"/>
  <c r="AA374" i="21"/>
  <c r="AC374" i="21"/>
  <c r="AD374" i="21"/>
  <c r="AB375" i="21" l="1"/>
  <c r="AE375" i="21"/>
  <c r="AC375" i="21"/>
  <c r="AD375" i="21"/>
  <c r="AA375" i="21"/>
  <c r="AB376" i="21" l="1"/>
  <c r="AA376" i="21"/>
  <c r="AD376" i="21"/>
  <c r="AC376" i="21"/>
  <c r="AE376" i="21"/>
  <c r="AB377" i="21" l="1"/>
  <c r="AA377" i="21"/>
  <c r="AD377" i="21"/>
  <c r="AC377" i="21"/>
  <c r="AE377" i="21"/>
  <c r="AB378" i="21" l="1"/>
  <c r="AD378" i="21"/>
  <c r="AE378" i="21"/>
  <c r="AA378" i="21"/>
  <c r="AC378" i="21"/>
  <c r="AB379" i="21" l="1"/>
  <c r="AA379" i="21"/>
  <c r="AE379" i="21"/>
  <c r="AC379" i="21"/>
  <c r="AD379" i="21"/>
  <c r="AB380" i="21" l="1"/>
  <c r="AC380" i="21"/>
  <c r="AA380" i="21"/>
  <c r="AD380" i="21"/>
  <c r="AE380" i="21"/>
  <c r="AB381" i="21" l="1"/>
  <c r="AC381" i="21"/>
  <c r="AA381" i="21"/>
  <c r="AD381" i="21"/>
  <c r="AE381" i="21"/>
  <c r="AB382" i="21" l="1"/>
  <c r="AA382" i="21"/>
  <c r="AE382" i="21"/>
  <c r="AD382" i="21"/>
  <c r="AC382" i="21"/>
  <c r="AB383" i="21" l="1"/>
  <c r="AA383" i="21"/>
  <c r="AC383" i="21"/>
  <c r="AD383" i="21"/>
  <c r="AE383" i="21"/>
  <c r="AB384" i="21" l="1"/>
  <c r="AC384" i="21"/>
  <c r="AA384" i="21"/>
  <c r="AE384" i="21"/>
  <c r="AD384" i="21"/>
  <c r="AB385" i="21" l="1"/>
  <c r="AC385" i="21"/>
  <c r="AD385" i="21"/>
  <c r="AE385" i="21"/>
  <c r="AA385" i="21"/>
  <c r="AB386" i="21" l="1"/>
  <c r="AC386" i="21"/>
  <c r="AD386" i="21"/>
  <c r="AE386" i="21"/>
  <c r="AA386" i="21"/>
  <c r="AB387" i="21" l="1"/>
  <c r="AC387" i="21"/>
  <c r="AE387" i="21"/>
  <c r="AA387" i="21"/>
  <c r="AD387" i="21"/>
  <c r="AB388" i="21" l="1"/>
  <c r="AD388" i="21"/>
  <c r="AE388" i="21"/>
  <c r="AA388" i="21"/>
  <c r="AC388" i="21"/>
  <c r="AB389" i="21" l="1"/>
  <c r="AD389" i="21"/>
  <c r="AE389" i="21"/>
  <c r="AA389" i="21"/>
  <c r="AC389" i="21"/>
  <c r="AB390" i="21" l="1"/>
  <c r="AD390" i="21"/>
  <c r="AA390" i="21"/>
  <c r="AC390" i="21"/>
  <c r="AE390" i="21"/>
  <c r="AB391" i="21" l="1"/>
  <c r="AE391" i="21"/>
  <c r="AA391" i="21"/>
  <c r="AC391" i="21"/>
  <c r="AD391" i="21"/>
  <c r="AB392" i="21" l="1"/>
  <c r="AC392" i="21"/>
  <c r="AE392" i="21"/>
  <c r="AA392" i="21"/>
  <c r="AD392" i="21"/>
  <c r="AB393" i="21" l="1"/>
  <c r="AD393" i="21"/>
  <c r="AE393" i="21"/>
  <c r="AC393" i="21"/>
  <c r="AA393" i="21"/>
  <c r="AB394" i="21" l="1"/>
  <c r="AA394" i="21"/>
  <c r="AC394" i="21"/>
  <c r="AD394" i="21"/>
  <c r="AE394" i="21"/>
  <c r="AB395" i="21" l="1"/>
  <c r="AC395" i="21"/>
  <c r="AA395" i="21"/>
  <c r="AD395" i="21"/>
  <c r="AE395" i="21"/>
  <c r="AB396" i="21" l="1"/>
  <c r="AE396" i="21"/>
  <c r="AA396" i="21"/>
  <c r="AD396" i="21"/>
  <c r="AC396" i="21"/>
  <c r="AB397" i="21" l="1"/>
  <c r="AC397" i="21"/>
  <c r="AD397" i="21"/>
  <c r="AE397" i="21"/>
  <c r="AA397" i="21"/>
  <c r="AB398" i="21" l="1"/>
  <c r="AC398" i="21"/>
  <c r="AD398" i="21"/>
  <c r="AE398" i="21"/>
  <c r="AA398" i="21"/>
  <c r="AB399" i="21" l="1"/>
  <c r="AC399" i="21"/>
  <c r="AE399" i="21"/>
  <c r="AA399" i="21"/>
  <c r="AD399" i="21"/>
  <c r="AB400" i="21" l="1"/>
  <c r="AD400" i="21"/>
  <c r="AE400" i="21"/>
  <c r="AC400" i="21"/>
  <c r="AA400" i="21"/>
  <c r="AB401" i="21" l="1"/>
  <c r="AE401" i="21"/>
  <c r="AD401" i="21"/>
  <c r="AA401" i="21"/>
  <c r="AC401" i="21"/>
  <c r="AB402" i="21" l="1"/>
  <c r="AD402" i="21"/>
  <c r="AE402" i="21"/>
  <c r="AA402" i="21"/>
  <c r="AC402" i="21"/>
  <c r="AB403" i="21" l="1"/>
  <c r="AE403" i="21"/>
  <c r="AC403" i="21"/>
  <c r="AA403" i="21"/>
  <c r="AD403" i="21"/>
  <c r="AB404" i="21" l="1"/>
  <c r="AE404" i="21"/>
  <c r="AA404" i="21"/>
  <c r="AC404" i="21"/>
  <c r="AD404" i="21"/>
  <c r="AB405" i="21" l="1"/>
  <c r="AE405" i="21"/>
  <c r="AC405" i="21"/>
  <c r="AD405" i="21"/>
  <c r="AA405" i="21"/>
  <c r="AB406" i="21" l="1"/>
  <c r="AD406" i="21"/>
  <c r="AA406" i="21"/>
  <c r="AC406" i="21"/>
  <c r="AE406" i="21"/>
  <c r="AB407" i="21" l="1"/>
  <c r="AC407" i="21"/>
  <c r="AE407" i="21"/>
  <c r="AA407" i="21"/>
  <c r="AD407" i="21"/>
  <c r="AB408" i="21" l="1"/>
  <c r="AE408" i="21"/>
  <c r="AC408" i="21"/>
  <c r="AA408" i="21"/>
  <c r="AD408" i="21"/>
  <c r="AB409" i="21" l="1"/>
  <c r="AC409" i="21"/>
  <c r="AD409" i="21"/>
  <c r="AA409" i="21"/>
  <c r="AE409" i="21"/>
  <c r="AB410" i="21" l="1"/>
  <c r="AC410" i="21"/>
  <c r="AD410" i="21"/>
  <c r="AE410" i="21"/>
  <c r="AA410" i="21"/>
  <c r="AB411" i="21" l="1"/>
  <c r="AA411" i="21"/>
  <c r="AD411" i="21"/>
  <c r="AE411" i="21"/>
  <c r="AC411" i="21"/>
  <c r="AB412" i="21" l="1"/>
  <c r="AC412" i="21"/>
  <c r="AD412" i="21"/>
  <c r="AE412" i="21"/>
  <c r="AA412" i="21"/>
  <c r="AB413" i="21" l="1"/>
  <c r="AD413" i="21"/>
  <c r="AC413" i="21"/>
  <c r="AE413" i="21"/>
  <c r="AA413" i="21"/>
  <c r="AB414" i="21" l="1"/>
  <c r="AE414" i="21"/>
  <c r="AA414" i="21"/>
  <c r="AD414" i="21"/>
  <c r="AC414" i="21"/>
  <c r="AB415" i="21" l="1"/>
  <c r="AD415" i="21"/>
  <c r="AA415" i="21"/>
  <c r="AE415" i="21"/>
  <c r="AC415" i="21"/>
  <c r="AB416" i="21" l="1"/>
  <c r="AD416" i="21"/>
  <c r="AE416" i="21"/>
  <c r="AC416" i="21"/>
  <c r="AA416" i="21"/>
  <c r="AB417" i="21" l="1"/>
  <c r="AD417" i="21"/>
  <c r="AC417" i="21"/>
  <c r="AE417" i="21"/>
  <c r="AA417" i="21"/>
  <c r="AB418" i="21" l="1"/>
  <c r="AE418" i="21"/>
  <c r="AC418" i="21"/>
  <c r="AD418" i="21"/>
  <c r="AA418" i="21"/>
  <c r="AB419" i="21" l="1"/>
  <c r="AA419" i="21"/>
  <c r="AD419" i="21"/>
  <c r="AE419" i="21"/>
  <c r="AC419" i="21"/>
  <c r="AB420" i="21" l="1"/>
  <c r="AD420" i="21"/>
  <c r="AE420" i="21"/>
  <c r="AA420" i="21"/>
  <c r="AC420" i="21"/>
  <c r="AB421" i="21" l="1"/>
  <c r="AA421" i="21"/>
  <c r="AD421" i="21"/>
  <c r="AC421" i="21"/>
  <c r="AE421" i="21"/>
  <c r="AB422" i="21" l="1"/>
  <c r="AA422" i="21"/>
  <c r="AC422" i="21"/>
  <c r="AE422" i="21"/>
  <c r="AD422" i="21"/>
  <c r="AB423" i="21" l="1"/>
  <c r="AA423" i="21"/>
  <c r="AE423" i="21"/>
  <c r="AC423" i="21"/>
  <c r="AD423" i="21"/>
  <c r="AB424" i="21" l="1"/>
  <c r="AC424" i="21"/>
  <c r="AD424" i="21"/>
  <c r="AE424" i="21"/>
  <c r="AA424" i="21"/>
  <c r="AB425" i="21" l="1"/>
  <c r="AD425" i="21"/>
  <c r="AA425" i="21"/>
  <c r="AC425" i="21"/>
  <c r="AE425" i="21"/>
  <c r="AB426" i="21" l="1"/>
  <c r="AA426" i="21"/>
  <c r="AC426" i="21"/>
  <c r="AD426" i="21"/>
  <c r="AE426" i="21"/>
  <c r="AB427" i="21" l="1"/>
  <c r="AD427" i="21"/>
  <c r="AA427" i="21"/>
  <c r="AE427" i="21"/>
  <c r="AC427" i="21"/>
  <c r="AB428" i="21" l="1"/>
  <c r="AD428" i="21"/>
  <c r="AC428" i="21"/>
  <c r="AE428" i="21"/>
  <c r="AA428" i="21"/>
  <c r="AB429" i="21" l="1"/>
  <c r="AA429" i="21"/>
  <c r="AE429" i="21"/>
  <c r="AD429" i="21"/>
  <c r="AC429" i="21"/>
  <c r="AB430" i="21" l="1"/>
  <c r="AA430" i="21"/>
  <c r="AC430" i="21"/>
  <c r="AD430" i="21"/>
  <c r="AE430" i="21"/>
  <c r="AB431" i="21" l="1"/>
  <c r="AA431" i="21"/>
  <c r="AE431" i="21"/>
  <c r="AD431" i="21"/>
  <c r="AC431" i="21"/>
  <c r="AB432" i="21" l="1"/>
  <c r="AC432" i="21"/>
  <c r="AE432" i="21"/>
  <c r="AD432" i="21"/>
  <c r="AA432" i="21"/>
  <c r="AB433" i="21" l="1"/>
  <c r="AD433" i="21"/>
  <c r="AE433" i="21"/>
  <c r="AC433" i="21"/>
  <c r="AA433" i="21"/>
  <c r="AB434" i="21" l="1"/>
  <c r="AA434" i="21"/>
  <c r="AE434" i="21"/>
  <c r="AC434" i="21"/>
  <c r="AD434" i="21"/>
  <c r="AB435" i="21" l="1"/>
  <c r="AD435" i="21"/>
  <c r="AE435" i="21"/>
  <c r="AA435" i="21"/>
  <c r="AC435" i="21"/>
  <c r="AB436" i="21" l="1"/>
  <c r="AD436" i="21"/>
  <c r="AA436" i="21"/>
  <c r="AE436" i="21"/>
  <c r="AC436" i="21"/>
  <c r="AB437" i="21" l="1"/>
  <c r="AD437" i="21"/>
  <c r="AC437" i="21"/>
  <c r="AA437" i="21"/>
  <c r="AE437" i="21"/>
  <c r="AB438" i="21" l="1"/>
  <c r="AE438" i="21"/>
  <c r="AC438" i="21"/>
  <c r="AA438" i="21"/>
  <c r="AD438" i="21"/>
  <c r="AB439" i="21" l="1"/>
  <c r="AA439" i="21"/>
  <c r="AE439" i="21"/>
  <c r="AC439" i="21"/>
  <c r="AD439" i="21"/>
  <c r="AB440" i="21" l="1"/>
  <c r="AD440" i="21"/>
  <c r="AC440" i="21"/>
  <c r="AE440" i="21"/>
  <c r="AA440" i="21"/>
  <c r="AB441" i="21" l="1"/>
  <c r="AA441" i="21"/>
  <c r="AD441" i="21"/>
  <c r="AC441" i="21"/>
  <c r="AE441" i="21"/>
  <c r="AB442" i="21" l="1"/>
  <c r="AA442" i="21"/>
  <c r="AC442" i="21"/>
  <c r="AD442" i="21"/>
  <c r="AE442" i="21"/>
  <c r="AB443" i="21" l="1"/>
  <c r="AA443" i="21"/>
  <c r="AD443" i="21"/>
  <c r="AE443" i="21"/>
  <c r="AC443" i="21"/>
  <c r="AB444" i="21" l="1"/>
  <c r="AC444" i="21"/>
  <c r="AD444" i="21"/>
  <c r="AE444" i="21"/>
  <c r="AA444" i="21"/>
  <c r="AB445" i="21" l="1"/>
  <c r="AE445" i="21"/>
  <c r="AC445" i="21"/>
  <c r="AA445" i="21"/>
  <c r="AD445" i="21"/>
  <c r="AB446" i="21" l="1"/>
  <c r="AA446" i="21"/>
  <c r="AC446" i="21"/>
  <c r="AE446" i="21"/>
  <c r="AD446" i="21"/>
  <c r="AB447" i="21" l="1"/>
  <c r="AD447" i="21"/>
  <c r="AA447" i="21"/>
  <c r="AE447" i="21"/>
  <c r="AC447" i="21"/>
  <c r="AB448" i="21" l="1"/>
  <c r="AD448" i="21"/>
  <c r="AE448" i="21"/>
  <c r="AA448" i="21"/>
  <c r="AC448" i="21"/>
  <c r="AB449" i="21" l="1"/>
  <c r="AC449" i="21"/>
  <c r="AD449" i="21"/>
  <c r="AA449" i="21"/>
  <c r="AE449" i="21"/>
  <c r="AB450" i="21" l="1"/>
  <c r="AE450" i="21"/>
  <c r="AC450" i="21"/>
  <c r="AA450" i="21"/>
  <c r="AD450" i="21"/>
  <c r="AB451" i="21" l="1"/>
  <c r="AD451" i="21"/>
  <c r="AE451" i="21"/>
  <c r="AC451" i="21"/>
  <c r="AA451" i="21"/>
  <c r="AB452" i="21" l="1"/>
  <c r="AE452" i="21"/>
  <c r="AD452" i="21"/>
  <c r="AA452" i="21"/>
  <c r="AC452" i="21"/>
  <c r="AB453" i="21" l="1"/>
  <c r="AA453" i="21"/>
  <c r="AC453" i="21"/>
  <c r="AD453" i="21"/>
  <c r="AE453" i="21"/>
  <c r="AB454" i="21" l="1"/>
  <c r="AC454" i="21"/>
  <c r="AA454" i="21"/>
  <c r="AD454" i="21"/>
  <c r="AE454" i="21"/>
  <c r="AB455" i="21" l="1"/>
  <c r="AC455" i="21"/>
  <c r="AE455" i="21"/>
  <c r="AD455" i="21"/>
  <c r="AA455" i="21"/>
  <c r="AB456" i="21" l="1"/>
  <c r="AC456" i="21"/>
  <c r="AE456" i="21"/>
  <c r="AD456" i="21"/>
  <c r="AA456" i="21"/>
  <c r="AB457" i="21" l="1"/>
  <c r="AD457" i="21"/>
  <c r="AE457" i="21"/>
  <c r="AC457" i="21"/>
  <c r="AA457" i="21"/>
  <c r="AB458" i="21" l="1"/>
  <c r="AE458" i="21"/>
  <c r="AA458" i="21"/>
  <c r="AC458" i="21"/>
  <c r="AD458" i="21"/>
  <c r="AB459" i="21" l="1"/>
  <c r="AE459" i="21"/>
  <c r="AC459" i="21"/>
  <c r="AD459" i="21"/>
  <c r="AA459" i="21"/>
  <c r="AB460" i="21" l="1"/>
  <c r="AD460" i="21"/>
  <c r="AA460" i="21"/>
  <c r="AC460" i="21"/>
  <c r="AE460" i="21"/>
  <c r="AB461" i="21" l="1"/>
  <c r="AD461" i="21"/>
  <c r="AE461" i="21"/>
  <c r="AA461" i="21"/>
  <c r="AC461" i="21"/>
  <c r="AB462" i="21" l="1"/>
  <c r="AC462" i="21"/>
  <c r="AE462" i="21"/>
  <c r="AA462" i="21"/>
  <c r="AD462" i="21"/>
  <c r="AB463" i="21" l="1"/>
  <c r="AC463" i="21"/>
  <c r="AA463" i="21"/>
  <c r="AD463" i="21"/>
  <c r="AE463" i="21"/>
  <c r="AB464" i="21" l="1"/>
  <c r="AA464" i="21"/>
  <c r="AE464" i="21"/>
  <c r="AD464" i="21"/>
  <c r="AC464" i="21"/>
  <c r="AB465" i="21" l="1"/>
  <c r="AD465" i="21"/>
  <c r="AA465" i="21"/>
  <c r="AE465" i="21"/>
  <c r="AC465" i="21"/>
  <c r="AB466" i="21" l="1"/>
  <c r="AE466" i="21"/>
  <c r="AA466" i="21"/>
  <c r="AC466" i="21"/>
  <c r="AD466" i="21"/>
  <c r="AB467" i="21" l="1"/>
  <c r="AC467" i="21"/>
  <c r="AA467" i="21"/>
  <c r="AE467" i="21"/>
  <c r="AD467" i="21"/>
  <c r="AB468" i="21" l="1"/>
  <c r="AA468" i="21"/>
  <c r="AE468" i="21"/>
  <c r="AD468" i="21"/>
  <c r="AC468" i="21"/>
  <c r="AB469" i="21" l="1"/>
  <c r="AD469" i="21"/>
  <c r="AE469" i="21"/>
  <c r="AA469" i="21"/>
  <c r="AC469" i="21"/>
  <c r="AB470" i="21" l="1"/>
  <c r="AD470" i="21"/>
  <c r="AC470" i="21"/>
  <c r="AE470" i="21"/>
  <c r="AA470" i="21"/>
  <c r="AB471" i="21" l="1"/>
  <c r="AA471" i="21"/>
  <c r="AE471" i="21"/>
  <c r="AC471" i="21"/>
  <c r="AD471" i="21"/>
  <c r="AB472" i="21" l="1"/>
  <c r="AD472" i="21"/>
  <c r="AC472" i="21"/>
  <c r="AE472" i="21"/>
  <c r="AA472" i="21"/>
  <c r="AB473" i="21" l="1"/>
  <c r="AA473" i="21"/>
  <c r="AD473" i="21"/>
  <c r="AE473" i="21"/>
  <c r="AC473" i="21"/>
  <c r="AB474" i="21" l="1"/>
  <c r="AC474" i="21"/>
  <c r="AA474" i="21"/>
  <c r="AD474" i="21"/>
  <c r="AE474" i="21"/>
  <c r="AB475" i="21" l="1"/>
  <c r="AE475" i="21"/>
  <c r="AC475" i="21"/>
  <c r="AD475" i="21"/>
  <c r="AA475" i="21"/>
  <c r="AB476" i="21" l="1"/>
  <c r="AA476" i="21"/>
  <c r="AE476" i="21"/>
  <c r="AC476" i="21"/>
  <c r="AD476" i="21"/>
  <c r="AB477" i="21" l="1"/>
  <c r="AC477" i="21"/>
  <c r="AE477" i="21"/>
  <c r="AA477" i="21"/>
  <c r="AD477" i="21"/>
  <c r="AB478" i="21" l="1"/>
  <c r="AA478" i="21"/>
  <c r="AE478" i="21"/>
  <c r="AC478" i="21"/>
  <c r="AD478" i="21"/>
  <c r="AB479" i="21" l="1"/>
  <c r="AA479" i="21"/>
  <c r="AC479" i="21"/>
  <c r="AD479" i="21"/>
  <c r="AE479" i="21"/>
  <c r="AB480" i="21" l="1"/>
  <c r="AC480" i="21"/>
  <c r="AD480" i="21"/>
  <c r="AE480" i="21"/>
  <c r="AA480" i="21"/>
  <c r="AB481" i="21" l="1"/>
  <c r="AA481" i="21"/>
  <c r="AD481" i="21"/>
  <c r="AC481" i="21"/>
  <c r="AE481" i="21"/>
  <c r="AB482" i="21" l="1"/>
  <c r="AC482" i="21"/>
  <c r="AA482" i="21"/>
  <c r="AD482" i="21"/>
  <c r="AE482" i="21"/>
  <c r="AB483" i="21" l="1"/>
  <c r="AE483" i="21"/>
  <c r="AC483" i="21"/>
  <c r="AA483" i="21"/>
  <c r="AD483" i="21"/>
  <c r="AB484" i="21" l="1"/>
  <c r="AA484" i="21"/>
  <c r="AD484" i="21"/>
  <c r="AE484" i="21"/>
  <c r="AC484" i="21"/>
  <c r="AB485" i="21" l="1"/>
  <c r="AE485" i="21"/>
  <c r="AA485" i="21"/>
  <c r="AC485" i="21"/>
  <c r="AD485" i="21"/>
  <c r="AB486" i="21" l="1"/>
  <c r="AA486" i="21"/>
  <c r="AE486" i="21"/>
  <c r="AC486" i="21"/>
  <c r="AD486" i="21"/>
  <c r="AB487" i="21" l="1"/>
  <c r="AD487" i="21"/>
  <c r="AE487" i="21"/>
  <c r="AC487" i="21"/>
  <c r="AA487" i="21"/>
  <c r="AB488" i="21" l="1"/>
  <c r="AE488" i="21"/>
  <c r="AA488" i="21"/>
  <c r="AC488" i="21"/>
  <c r="AD488" i="21"/>
  <c r="AB489" i="21" l="1"/>
  <c r="AD489" i="21"/>
  <c r="AA489" i="21"/>
  <c r="AE489" i="21"/>
  <c r="AC489" i="21"/>
  <c r="AB490" i="21" l="1"/>
  <c r="AC490" i="21"/>
  <c r="AD490" i="21"/>
  <c r="AE490" i="21"/>
  <c r="AA490" i="21"/>
  <c r="AB491" i="21" l="1"/>
  <c r="AC491" i="21"/>
  <c r="AD491" i="21"/>
  <c r="AE491" i="21"/>
  <c r="AA491" i="21"/>
  <c r="AB492" i="21" l="1"/>
  <c r="AC492" i="21"/>
  <c r="AD492" i="21"/>
  <c r="AE492" i="21"/>
  <c r="AA492" i="21"/>
  <c r="AB493" i="21" l="1"/>
  <c r="AC493" i="21"/>
  <c r="AE493" i="21"/>
  <c r="AA493" i="21"/>
  <c r="AD493" i="21"/>
  <c r="AB494" i="21" l="1"/>
  <c r="AD494" i="21"/>
  <c r="AE494" i="21"/>
  <c r="AA494" i="21"/>
  <c r="AC494" i="21"/>
  <c r="AB495" i="21" l="1"/>
  <c r="AE495" i="21"/>
  <c r="AD495" i="21"/>
  <c r="AA495" i="21"/>
  <c r="AC495" i="21"/>
  <c r="AB496" i="21" l="1"/>
  <c r="AC496" i="21"/>
  <c r="AD496" i="21"/>
  <c r="AA496" i="21"/>
  <c r="AE496" i="21"/>
  <c r="AB497" i="21" l="1"/>
  <c r="AE497" i="21"/>
  <c r="AC497" i="21"/>
  <c r="AA497" i="21"/>
  <c r="AD497" i="21"/>
  <c r="AB498" i="21" l="1"/>
  <c r="AE498" i="21"/>
  <c r="AA498" i="21"/>
  <c r="AC498" i="21"/>
  <c r="AD498" i="21"/>
  <c r="AB499" i="21" l="1"/>
  <c r="AD499" i="21"/>
  <c r="AE499" i="21"/>
  <c r="AC499" i="21"/>
  <c r="AA499" i="21"/>
  <c r="AB500" i="21" l="1"/>
  <c r="AA500" i="21"/>
  <c r="AC500" i="21"/>
  <c r="AD500" i="21"/>
  <c r="AE500" i="21"/>
  <c r="AB501" i="21" l="1"/>
  <c r="AD501" i="21"/>
  <c r="AA501" i="21"/>
  <c r="AE501" i="21"/>
  <c r="AC501" i="21"/>
  <c r="AB502" i="21" l="1"/>
  <c r="AD502" i="21"/>
  <c r="AE502" i="21"/>
  <c r="AA502" i="21"/>
  <c r="AC502" i="21"/>
  <c r="AB503" i="21" l="1"/>
  <c r="AC503" i="21"/>
  <c r="AE503" i="21"/>
  <c r="AD503" i="21"/>
  <c r="AA503" i="21"/>
  <c r="AB504" i="21" l="1"/>
  <c r="AA504" i="21"/>
  <c r="AC504" i="21"/>
  <c r="AD504" i="21"/>
  <c r="AE504" i="21"/>
  <c r="AB505" i="21" l="1"/>
  <c r="AD505" i="21"/>
  <c r="AC505" i="21"/>
  <c r="AA505" i="21"/>
  <c r="AE505" i="21"/>
  <c r="AB506" i="21" l="1"/>
  <c r="AD506" i="21"/>
  <c r="AE506" i="21"/>
  <c r="AA506" i="21"/>
  <c r="AC506" i="21"/>
  <c r="AB507" i="21" l="1"/>
  <c r="AE507" i="21"/>
  <c r="AC507" i="21"/>
  <c r="AD507" i="21"/>
  <c r="AA507" i="21"/>
  <c r="AB508" i="21" l="1"/>
  <c r="AC508" i="21"/>
  <c r="AD508" i="21"/>
  <c r="AE508" i="21"/>
  <c r="AA508" i="21"/>
  <c r="AB509" i="21" l="1"/>
  <c r="AE509" i="21"/>
  <c r="AC509" i="21"/>
  <c r="AA509" i="21"/>
  <c r="AD509" i="21"/>
  <c r="AB510" i="21" l="1"/>
  <c r="AA510" i="21"/>
  <c r="AD510" i="21"/>
  <c r="AE510" i="21"/>
  <c r="AC510" i="21"/>
  <c r="AB511" i="21" l="1"/>
  <c r="AC511" i="21"/>
  <c r="AE511" i="21"/>
  <c r="AA511" i="21"/>
  <c r="AD511" i="21"/>
  <c r="AB512" i="21" l="1"/>
  <c r="AA512" i="21"/>
  <c r="AD512" i="21"/>
  <c r="AC512" i="21"/>
  <c r="AE512" i="21"/>
  <c r="AB513" i="21" l="1"/>
  <c r="AA513" i="21"/>
  <c r="AC513" i="21"/>
  <c r="AE513" i="21"/>
  <c r="AD513" i="21"/>
  <c r="AB514" i="21" l="1"/>
  <c r="AE514" i="21"/>
  <c r="AA514" i="21"/>
  <c r="AC514" i="21"/>
  <c r="AD514" i="21"/>
  <c r="AB515" i="21" l="1"/>
  <c r="AC515" i="21"/>
  <c r="AE515" i="21"/>
  <c r="AD515" i="21"/>
  <c r="AA515" i="21"/>
  <c r="AB516" i="21" l="1"/>
  <c r="AC516" i="21"/>
  <c r="AD516" i="21"/>
  <c r="AA516" i="21"/>
  <c r="AE516" i="21"/>
  <c r="AB517" i="21" l="1"/>
  <c r="AA517" i="21"/>
  <c r="AC517" i="21"/>
  <c r="AE517" i="21"/>
  <c r="AD517" i="21"/>
  <c r="AB518" i="21" l="1"/>
  <c r="AC518" i="21"/>
  <c r="AD518" i="21"/>
  <c r="AA518" i="21"/>
  <c r="AE518" i="21"/>
  <c r="AB519" i="21" l="1"/>
  <c r="AE519" i="21"/>
  <c r="AC519" i="21"/>
  <c r="AD519" i="21"/>
  <c r="AA519" i="21"/>
  <c r="AB520" i="21" l="1"/>
  <c r="AC520" i="21"/>
  <c r="AD520" i="21"/>
  <c r="AE520" i="21"/>
  <c r="AA520" i="21"/>
  <c r="AB521" i="21" l="1"/>
  <c r="AE521" i="21"/>
  <c r="AC521" i="21"/>
  <c r="AA521" i="21"/>
  <c r="AD521" i="21"/>
  <c r="AB522" i="21" l="1"/>
  <c r="AE522" i="21"/>
  <c r="AA522" i="21"/>
  <c r="AD522" i="21"/>
  <c r="AC522" i="21"/>
  <c r="AB523" i="21" l="1"/>
  <c r="AD523" i="21"/>
  <c r="AC523" i="21"/>
  <c r="AA523" i="21"/>
  <c r="AE523" i="21"/>
  <c r="AB524" i="21" l="1"/>
  <c r="AA524" i="21"/>
  <c r="AC524" i="21"/>
  <c r="AD524" i="21"/>
  <c r="AE524" i="21"/>
  <c r="AB525" i="21" l="1"/>
  <c r="AC525" i="21"/>
  <c r="AE525" i="21"/>
  <c r="AA525" i="21"/>
  <c r="AD525" i="21"/>
  <c r="AB526" i="21" l="1"/>
  <c r="AA526" i="21"/>
  <c r="AD526" i="21"/>
  <c r="AE526" i="21"/>
  <c r="AC526" i="21"/>
  <c r="AB527" i="21" l="1"/>
  <c r="AC527" i="21"/>
  <c r="AE527" i="21"/>
  <c r="AD527" i="21"/>
  <c r="AA527" i="21"/>
  <c r="AB528" i="21" l="1"/>
  <c r="AC528" i="21"/>
  <c r="AD528" i="21"/>
  <c r="AA528" i="21"/>
  <c r="AE528" i="21"/>
  <c r="AB529" i="21" l="1"/>
  <c r="AC529" i="21"/>
  <c r="AA529" i="21"/>
  <c r="AD529" i="21"/>
  <c r="AE529" i="21"/>
  <c r="AB530" i="21" l="1"/>
  <c r="AC530" i="21"/>
  <c r="AD530" i="21"/>
  <c r="AA530" i="21"/>
  <c r="AE530" i="21"/>
  <c r="AB531" i="21" l="1"/>
  <c r="AE531" i="21"/>
  <c r="AC531" i="21"/>
  <c r="AD531" i="21"/>
  <c r="AA531" i="21"/>
  <c r="AB532" i="21" l="1"/>
  <c r="AD532" i="21"/>
  <c r="AA532" i="21"/>
  <c r="AE532" i="21"/>
  <c r="AC532" i="21"/>
  <c r="AB533" i="21" l="1"/>
  <c r="AE533" i="21"/>
  <c r="AC533" i="21"/>
  <c r="AA533" i="21"/>
  <c r="AD533" i="21"/>
  <c r="AB534" i="21" l="1"/>
  <c r="AA534" i="21"/>
  <c r="AD534" i="21"/>
  <c r="AE534" i="21"/>
  <c r="AC534" i="21"/>
  <c r="AB535" i="21" l="1"/>
  <c r="AD535" i="21"/>
  <c r="AE535" i="21"/>
  <c r="AA535" i="21"/>
  <c r="AC535" i="21"/>
  <c r="AB536" i="21" l="1"/>
  <c r="AA536" i="21"/>
  <c r="AC536" i="21"/>
  <c r="AD536" i="21"/>
  <c r="AE536" i="21"/>
  <c r="AB537" i="21" l="1"/>
  <c r="AC537" i="21"/>
  <c r="AE537" i="21"/>
  <c r="AA537" i="21"/>
  <c r="AD537" i="21"/>
  <c r="AB538" i="21" l="1"/>
  <c r="AD538" i="21"/>
  <c r="AE538" i="21"/>
  <c r="AA538" i="21"/>
  <c r="AC538" i="21"/>
  <c r="AB539" i="21" l="1"/>
  <c r="AE539" i="21"/>
  <c r="AD539" i="21"/>
  <c r="AA539" i="21"/>
  <c r="AC539" i="21"/>
  <c r="AB540" i="21" l="1"/>
  <c r="AC540" i="21"/>
  <c r="AD540" i="21"/>
  <c r="AA540" i="21"/>
  <c r="AE540" i="21"/>
  <c r="AB541" i="21" l="1"/>
  <c r="AE541" i="21"/>
  <c r="AC541" i="21"/>
  <c r="AA541" i="21"/>
  <c r="AD541" i="21"/>
  <c r="AB542" i="21" l="1"/>
  <c r="AE542" i="21"/>
  <c r="AA542" i="21"/>
  <c r="AC542" i="21"/>
  <c r="AD542" i="21"/>
  <c r="AB543" i="21" l="1"/>
  <c r="AE543" i="21"/>
  <c r="AC543" i="21"/>
  <c r="AD543" i="21"/>
  <c r="AA543" i="21"/>
  <c r="AB544" i="21" l="1"/>
  <c r="AA544" i="21"/>
  <c r="AC544" i="21"/>
  <c r="AD544" i="21"/>
  <c r="AE544" i="21"/>
  <c r="AB545" i="21" l="1"/>
  <c r="AC545" i="21"/>
  <c r="AA545" i="21"/>
  <c r="AD545" i="21"/>
  <c r="AE545" i="21"/>
  <c r="AB546" i="21" l="1"/>
  <c r="AE546" i="21"/>
  <c r="AA546" i="21"/>
  <c r="AD546" i="21"/>
  <c r="AC546" i="21"/>
  <c r="AB547" i="21" l="1"/>
  <c r="AC547" i="21"/>
  <c r="AE547" i="21"/>
  <c r="AD547" i="21"/>
  <c r="AA547" i="21"/>
  <c r="AB548" i="21" l="1"/>
  <c r="AC548" i="21"/>
  <c r="AD548" i="21"/>
  <c r="AE548" i="21"/>
  <c r="AA548" i="21"/>
  <c r="AB549" i="21" l="1"/>
  <c r="AA549" i="21"/>
  <c r="AD549" i="21"/>
  <c r="AE549" i="21"/>
  <c r="AC549" i="21"/>
  <c r="AB550" i="21" l="1"/>
  <c r="AC550" i="21"/>
  <c r="AD550" i="21"/>
  <c r="AE550" i="21"/>
  <c r="AA550" i="21"/>
  <c r="AB551" i="21" l="1"/>
  <c r="AD551" i="21"/>
  <c r="AA551" i="21"/>
  <c r="AC551" i="21"/>
  <c r="AE551" i="21"/>
  <c r="AB552" i="21" l="1"/>
  <c r="AA552" i="21"/>
  <c r="AC552" i="21"/>
  <c r="AE552" i="21"/>
  <c r="AD552" i="21"/>
  <c r="AB553" i="21" l="1"/>
  <c r="AD553" i="21"/>
  <c r="AC553" i="21"/>
  <c r="AA553" i="21"/>
  <c r="AE553" i="21"/>
  <c r="AB554" i="21" l="1"/>
  <c r="AD554" i="21"/>
  <c r="AC554" i="21"/>
  <c r="AE554" i="21"/>
  <c r="AA554" i="21"/>
  <c r="AB555" i="21" l="1"/>
  <c r="AA555" i="21"/>
  <c r="AC555" i="21"/>
  <c r="AD555" i="21"/>
  <c r="AE555" i="21"/>
  <c r="AB556" i="21" l="1"/>
  <c r="AD556" i="21"/>
  <c r="AA556" i="21"/>
  <c r="AC556" i="21"/>
  <c r="AE556" i="21"/>
  <c r="AB557" i="21" l="1"/>
  <c r="AC557" i="21"/>
  <c r="AE557" i="21"/>
  <c r="AD557" i="21"/>
  <c r="AA557" i="21"/>
  <c r="AB558" i="21" l="1"/>
  <c r="AA558" i="21"/>
  <c r="AE558" i="21"/>
  <c r="AD558" i="21"/>
  <c r="AC558" i="21"/>
  <c r="AB559" i="21" l="1"/>
  <c r="AD559" i="21"/>
  <c r="AC559" i="21"/>
  <c r="AE559" i="21"/>
  <c r="AA559" i="21"/>
  <c r="AB560" i="21" l="1"/>
  <c r="AE560" i="21"/>
  <c r="AD560" i="21"/>
  <c r="AA560" i="21"/>
  <c r="AC560" i="21"/>
  <c r="AB561" i="21" l="1"/>
  <c r="AC561" i="21"/>
  <c r="AD561" i="21"/>
  <c r="AA561" i="21"/>
  <c r="AE561" i="21"/>
  <c r="AB562" i="21" l="1"/>
  <c r="AC562" i="21"/>
  <c r="AA562" i="21"/>
  <c r="AD562" i="21"/>
  <c r="AE562" i="21"/>
  <c r="AB563" i="21" l="1"/>
  <c r="AC563" i="21"/>
  <c r="AA563" i="21"/>
  <c r="AD563" i="21"/>
  <c r="AE563" i="21"/>
  <c r="AB564" i="21" l="1"/>
  <c r="AA564" i="21"/>
  <c r="AD564" i="21"/>
  <c r="AC564" i="21"/>
  <c r="AE564" i="21"/>
  <c r="AB565" i="21" l="1"/>
  <c r="AE565" i="21"/>
  <c r="AD565" i="21"/>
  <c r="AA565" i="21"/>
  <c r="AC565" i="21"/>
  <c r="AB566" i="21" l="1"/>
  <c r="AA566" i="21"/>
  <c r="AD566" i="21"/>
  <c r="AE566" i="21"/>
  <c r="AC566" i="21"/>
  <c r="AB567" i="21" l="1"/>
  <c r="AC567" i="21"/>
  <c r="AE567" i="21"/>
  <c r="AA567" i="21"/>
  <c r="AD567" i="21"/>
  <c r="AB568" i="21" l="1"/>
  <c r="AC568" i="21"/>
  <c r="AD568" i="21"/>
  <c r="AA568" i="21"/>
  <c r="AE568" i="21"/>
  <c r="AB569" i="21" l="1"/>
  <c r="AC569" i="21"/>
  <c r="AE569" i="21"/>
  <c r="AA569" i="21"/>
  <c r="AD569" i="21"/>
  <c r="AB570" i="21" l="1"/>
  <c r="AC570" i="21"/>
  <c r="AE570" i="21"/>
  <c r="AA570" i="21"/>
  <c r="AD570" i="21"/>
  <c r="AB571" i="21" l="1"/>
  <c r="AA571" i="21"/>
  <c r="AC571" i="21"/>
  <c r="AD571" i="21"/>
  <c r="AE571" i="21"/>
  <c r="AB572" i="21" l="1"/>
  <c r="AD572" i="21"/>
  <c r="AA572" i="21"/>
  <c r="AC572" i="21"/>
  <c r="AE572" i="21"/>
  <c r="AB573" i="21" l="1"/>
  <c r="AA573" i="21"/>
  <c r="AE573" i="21"/>
  <c r="AD573" i="21"/>
  <c r="AC573" i="21"/>
  <c r="AB574" i="21" l="1"/>
  <c r="AC574" i="21"/>
  <c r="AE574" i="21"/>
  <c r="AA574" i="21"/>
  <c r="AD574" i="21"/>
  <c r="AB575" i="21" l="1"/>
  <c r="AA575" i="21"/>
  <c r="AE575" i="21"/>
  <c r="AC575" i="21"/>
  <c r="AD575" i="21"/>
  <c r="AB576" i="21" l="1"/>
  <c r="AC576" i="21"/>
  <c r="AD576" i="21"/>
  <c r="AE576" i="21"/>
  <c r="AA576" i="21"/>
  <c r="AB577" i="21" l="1"/>
  <c r="AD577" i="21"/>
  <c r="AA577" i="21"/>
  <c r="AC577" i="21"/>
  <c r="AE577" i="21"/>
  <c r="AB578" i="21" l="1"/>
  <c r="AE578" i="21"/>
  <c r="AA578" i="21"/>
  <c r="AD578" i="21"/>
  <c r="AC578" i="21"/>
  <c r="AB579" i="21" l="1"/>
  <c r="AC579" i="21"/>
  <c r="AA579" i="21"/>
  <c r="AD579" i="21"/>
  <c r="AE579" i="21"/>
  <c r="AB580" i="21" l="1"/>
  <c r="AC580" i="21"/>
  <c r="AA580" i="21"/>
  <c r="AE580" i="21"/>
  <c r="AD580" i="21"/>
  <c r="AB581" i="21" l="1"/>
  <c r="AE581" i="21"/>
  <c r="AD581" i="21"/>
  <c r="AC581" i="21"/>
  <c r="AA581" i="21"/>
  <c r="AB582" i="21" l="1"/>
  <c r="AA582" i="21"/>
  <c r="AC582" i="21"/>
  <c r="AE582" i="21"/>
  <c r="AD582" i="21"/>
  <c r="AB583" i="21" l="1"/>
  <c r="AC583" i="21"/>
  <c r="AA583" i="21"/>
  <c r="AE583" i="21"/>
  <c r="AD583" i="21"/>
  <c r="AB584" i="21" l="1"/>
  <c r="AE584" i="21"/>
  <c r="AA584" i="21"/>
  <c r="AC584" i="21"/>
  <c r="AD584" i="21"/>
  <c r="AB585" i="21" l="1"/>
  <c r="AC585" i="21"/>
  <c r="AE585" i="21"/>
  <c r="AD585" i="21"/>
  <c r="AA585" i="21"/>
  <c r="AB586" i="21" l="1"/>
  <c r="AC586" i="21"/>
  <c r="AE586" i="21"/>
  <c r="AA586" i="21"/>
  <c r="AD586" i="21"/>
  <c r="AB587" i="21" l="1"/>
  <c r="AC587" i="21"/>
  <c r="AE587" i="21"/>
  <c r="AD587" i="21"/>
  <c r="AA587" i="21"/>
  <c r="AB588" i="21" l="1"/>
  <c r="AC588" i="21"/>
  <c r="AE588" i="21"/>
  <c r="AA588" i="21"/>
  <c r="AD588" i="21"/>
  <c r="AB589" i="21" l="1"/>
  <c r="AE589" i="21"/>
  <c r="AC589" i="21"/>
  <c r="AD589" i="21"/>
  <c r="AA589" i="21"/>
  <c r="AB590" i="21" l="1"/>
  <c r="AA590" i="21"/>
  <c r="AD590" i="21"/>
  <c r="AE590" i="21"/>
  <c r="AC590" i="21"/>
  <c r="AB591" i="21" l="1"/>
  <c r="AE591" i="21"/>
  <c r="AC591" i="21"/>
  <c r="AA591" i="21"/>
  <c r="AD591" i="21"/>
  <c r="AB592" i="21" l="1"/>
  <c r="AE592" i="21"/>
  <c r="AA592" i="21"/>
  <c r="AD592" i="21"/>
  <c r="AC592" i="21"/>
  <c r="AB593" i="21" l="1"/>
  <c r="AE593" i="21"/>
  <c r="AD593" i="21"/>
  <c r="AA593" i="21"/>
  <c r="AC593" i="21"/>
  <c r="AB594" i="21" l="1"/>
  <c r="AA594" i="21"/>
  <c r="AC594" i="21"/>
  <c r="AD594" i="21"/>
  <c r="AE594" i="21"/>
  <c r="AB595" i="21" l="1"/>
  <c r="AC595" i="21"/>
  <c r="AE595" i="21"/>
  <c r="AA595" i="21"/>
  <c r="AD595" i="21"/>
  <c r="AB596" i="21" l="1"/>
  <c r="AE596" i="21"/>
  <c r="AA596" i="21"/>
  <c r="AC596" i="21"/>
  <c r="AD596" i="21"/>
  <c r="AB597" i="21" l="1"/>
  <c r="AE597" i="21"/>
  <c r="AA597" i="21"/>
  <c r="AD597" i="21"/>
  <c r="AC597" i="21"/>
  <c r="AB598" i="21" l="1"/>
  <c r="AD598" i="21"/>
  <c r="AA598" i="21"/>
  <c r="AC598" i="21"/>
  <c r="AE598" i="21"/>
  <c r="AB599" i="21" l="1"/>
  <c r="AA599" i="21"/>
  <c r="AC599" i="21"/>
  <c r="AD599" i="21"/>
  <c r="AE599" i="21"/>
  <c r="AB600" i="21" l="1"/>
  <c r="AD600" i="21"/>
  <c r="AA600" i="21"/>
  <c r="AE600" i="21"/>
  <c r="AC600" i="21"/>
  <c r="AB601" i="21" l="1"/>
  <c r="AD601" i="21"/>
  <c r="AE601" i="21"/>
  <c r="AC601" i="21"/>
  <c r="AA601" i="21"/>
  <c r="AB602" i="21" l="1"/>
  <c r="AD602" i="21"/>
  <c r="AA602" i="21"/>
  <c r="AC602" i="21"/>
  <c r="AE602" i="21"/>
  <c r="AB603" i="21" l="1"/>
  <c r="AC603" i="21"/>
  <c r="AA603" i="21"/>
  <c r="AD603" i="21"/>
  <c r="AE603" i="21"/>
  <c r="AB604" i="21" l="1"/>
  <c r="AE604" i="21"/>
  <c r="AA604" i="21"/>
  <c r="AD604" i="21"/>
  <c r="AC604" i="21"/>
  <c r="AB605" i="21" l="1"/>
  <c r="AC605" i="21"/>
  <c r="AE605" i="21"/>
  <c r="AD605" i="21"/>
  <c r="AA605" i="21"/>
  <c r="AB606" i="21" l="1"/>
  <c r="AD606" i="21"/>
  <c r="AC606" i="21"/>
  <c r="AE606" i="21"/>
  <c r="AA606" i="21"/>
  <c r="AB607" i="21" l="1"/>
  <c r="AA607" i="21"/>
  <c r="AC607" i="21"/>
  <c r="AE607" i="21"/>
  <c r="AD607" i="21"/>
  <c r="AB608" i="21" l="1"/>
  <c r="AD608" i="21"/>
  <c r="AA608" i="21"/>
  <c r="AE608" i="21"/>
  <c r="AC608" i="21"/>
  <c r="AB609" i="21" l="1"/>
  <c r="AD609" i="21"/>
  <c r="AE609" i="21"/>
  <c r="AA609" i="21"/>
  <c r="AC609" i="21"/>
  <c r="AB610" i="21" l="1"/>
  <c r="AC610" i="21"/>
  <c r="AD610" i="21"/>
  <c r="AA610" i="21"/>
  <c r="AE610" i="21"/>
  <c r="AB611" i="21" l="1"/>
  <c r="AA611" i="21"/>
  <c r="AE611" i="21"/>
  <c r="AC611" i="21"/>
  <c r="AD611" i="21"/>
  <c r="AB612" i="21" l="1"/>
  <c r="AE612" i="21"/>
  <c r="AD612" i="21"/>
  <c r="AA612" i="21"/>
  <c r="AC612" i="21"/>
  <c r="AB613" i="21" l="1"/>
  <c r="AD613" i="21"/>
  <c r="AC613" i="21"/>
  <c r="AA613" i="21"/>
  <c r="AE613" i="21"/>
  <c r="AB614" i="21" l="1"/>
  <c r="AD614" i="21"/>
  <c r="AE614" i="21"/>
  <c r="AA614" i="21"/>
  <c r="AC614" i="21"/>
  <c r="AB615" i="21" l="1"/>
  <c r="AE615" i="21"/>
  <c r="AC615" i="21"/>
  <c r="AA615" i="21"/>
  <c r="AD615" i="21"/>
  <c r="AB616" i="21" l="1"/>
  <c r="AD616" i="21"/>
  <c r="AC616" i="21"/>
  <c r="AE616" i="21"/>
  <c r="AA616" i="21"/>
  <c r="AB617" i="21" l="1"/>
  <c r="AD617" i="21"/>
  <c r="AC617" i="21"/>
  <c r="AA617" i="21"/>
  <c r="AE617" i="21"/>
  <c r="AB618" i="21" l="1"/>
  <c r="AD618" i="21"/>
  <c r="AA618" i="21"/>
  <c r="AC618" i="21"/>
  <c r="AE618" i="21"/>
  <c r="AB619" i="21" l="1"/>
  <c r="AC619" i="21"/>
  <c r="AE619" i="21"/>
  <c r="AA619" i="21"/>
  <c r="AD619" i="21"/>
  <c r="AB620" i="21" l="1"/>
  <c r="AC620" i="21"/>
  <c r="AE620" i="21"/>
  <c r="AD620" i="21"/>
  <c r="AA620" i="21"/>
  <c r="AB621" i="21" l="1"/>
  <c r="AD621" i="21"/>
  <c r="AC621" i="21"/>
  <c r="AA621" i="21"/>
  <c r="AE621" i="21"/>
  <c r="AB622" i="21" l="1"/>
  <c r="AA622" i="21"/>
  <c r="AC622" i="21"/>
  <c r="AE622" i="21"/>
  <c r="AD622" i="21"/>
  <c r="AB623" i="21" l="1"/>
  <c r="AE623" i="21"/>
  <c r="AD623" i="21"/>
  <c r="AC623" i="21"/>
  <c r="AA623" i="21"/>
  <c r="AB624" i="21" l="1"/>
  <c r="AE624" i="21"/>
  <c r="AD624" i="21"/>
  <c r="AC624" i="21"/>
  <c r="AA624" i="21"/>
  <c r="AB625" i="21" l="1"/>
  <c r="AD625" i="21"/>
  <c r="AA625" i="21"/>
  <c r="AE625" i="21"/>
  <c r="AC625" i="21"/>
  <c r="AB626" i="21" l="1"/>
  <c r="AD626" i="21"/>
  <c r="AA626" i="21"/>
  <c r="AC626" i="21"/>
  <c r="AE626" i="21"/>
  <c r="AB627" i="21" l="1"/>
  <c r="AC627" i="21"/>
  <c r="AD627" i="21"/>
  <c r="AE627" i="21"/>
  <c r="AA627" i="21"/>
  <c r="AB628" i="21" l="1"/>
  <c r="AE628" i="21"/>
  <c r="AD628" i="21"/>
  <c r="AA628" i="21"/>
  <c r="AC628" i="21"/>
  <c r="AB629" i="21" l="1"/>
  <c r="AC629" i="21"/>
  <c r="AD629" i="21"/>
  <c r="AA629" i="21"/>
  <c r="AE629" i="21"/>
  <c r="AB630" i="21" l="1"/>
  <c r="AA630" i="21"/>
  <c r="AC630" i="21"/>
  <c r="AD630" i="21"/>
  <c r="AE630" i="21"/>
  <c r="AB631" i="21" l="1"/>
  <c r="AC631" i="21"/>
  <c r="AE631" i="21"/>
  <c r="AA631" i="21"/>
  <c r="AD631" i="21"/>
  <c r="AB632" i="21" l="1"/>
  <c r="AC632" i="21"/>
  <c r="AE632" i="21"/>
  <c r="AD632" i="21"/>
  <c r="AA632" i="21"/>
  <c r="AB633" i="21" l="1"/>
  <c r="AE633" i="21"/>
  <c r="AD633" i="21"/>
  <c r="AA633" i="21"/>
  <c r="AC633" i="21"/>
  <c r="AB634" i="21" l="1"/>
  <c r="AA634" i="21"/>
  <c r="AC634" i="21"/>
  <c r="AE634" i="21"/>
  <c r="AD634" i="21"/>
  <c r="AB635" i="21" l="1"/>
  <c r="AA635" i="21"/>
  <c r="AE635" i="21"/>
  <c r="AD635" i="21"/>
  <c r="AC635" i="21"/>
  <c r="AB636" i="21" l="1"/>
  <c r="AE636" i="21"/>
  <c r="AD636" i="21"/>
  <c r="AC636" i="21"/>
  <c r="AA636" i="21"/>
  <c r="AB637" i="21" l="1"/>
  <c r="AD637" i="21"/>
  <c r="AA637" i="21"/>
  <c r="AE637" i="21"/>
  <c r="AC637" i="21"/>
  <c r="AB638" i="21" l="1"/>
  <c r="AD638" i="21"/>
  <c r="AC638" i="21"/>
  <c r="AA638" i="21"/>
  <c r="AE638" i="21"/>
  <c r="AB639" i="21" l="1"/>
  <c r="AE639" i="21"/>
  <c r="AC639" i="21"/>
  <c r="AD639" i="21"/>
  <c r="AA639" i="21"/>
  <c r="AB640" i="21" l="1"/>
  <c r="AD640" i="21"/>
  <c r="AE640" i="21"/>
  <c r="AA640" i="21"/>
  <c r="AC640" i="21"/>
  <c r="AB641" i="21" l="1"/>
  <c r="AC641" i="21"/>
  <c r="AA641" i="21"/>
  <c r="AD641" i="21"/>
  <c r="AE641" i="21"/>
  <c r="AB642" i="21" l="1"/>
  <c r="AA642" i="21"/>
  <c r="AC642" i="21"/>
  <c r="AD642" i="21"/>
  <c r="AE642" i="21"/>
  <c r="AB643" i="21" l="1"/>
  <c r="AC643" i="21"/>
  <c r="AE643" i="21"/>
  <c r="AA643" i="21"/>
  <c r="AD643" i="21"/>
  <c r="AB644" i="21" l="1"/>
  <c r="AC644" i="21"/>
  <c r="AE644" i="21"/>
  <c r="AD644" i="21"/>
  <c r="AA644" i="21"/>
  <c r="AB645" i="21" l="1"/>
  <c r="AD645" i="21"/>
  <c r="AE645" i="21"/>
  <c r="AC645" i="21"/>
  <c r="AA645" i="21"/>
  <c r="AB646" i="21" l="1"/>
  <c r="AD646" i="21"/>
  <c r="AE646" i="21"/>
  <c r="AA646" i="21"/>
  <c r="AC646" i="21"/>
  <c r="AB647" i="21" l="1"/>
  <c r="AC647" i="21"/>
  <c r="AE647" i="21"/>
  <c r="AA647" i="21"/>
  <c r="AD647" i="21"/>
  <c r="AB648" i="21" l="1"/>
  <c r="AD648" i="21"/>
  <c r="AE648" i="21"/>
  <c r="AC648" i="21"/>
  <c r="AA648" i="21"/>
  <c r="AB649" i="21" l="1"/>
  <c r="AA649" i="21"/>
  <c r="AE649" i="21"/>
  <c r="AC649" i="21"/>
  <c r="AD649" i="21"/>
  <c r="AB650" i="21" l="1"/>
  <c r="AA650" i="21"/>
  <c r="AC650" i="21"/>
  <c r="AE650" i="21"/>
  <c r="AD650" i="21"/>
  <c r="AB651" i="21" l="1"/>
  <c r="AD651" i="21"/>
  <c r="AE651" i="21"/>
  <c r="AA651" i="21"/>
  <c r="AC651" i="21"/>
  <c r="AB652" i="21" l="1"/>
  <c r="AD652" i="21"/>
  <c r="AA652" i="21"/>
  <c r="AC652" i="21"/>
  <c r="AE652" i="21"/>
  <c r="AB653" i="21" l="1"/>
  <c r="AD653" i="21"/>
  <c r="AA653" i="21"/>
  <c r="AE653" i="21"/>
  <c r="AC653" i="21"/>
  <c r="AB654" i="21" l="1"/>
  <c r="AC654" i="21"/>
  <c r="AD654" i="21"/>
  <c r="AE654" i="21"/>
  <c r="AA654" i="21"/>
  <c r="AB655" i="21" l="1"/>
  <c r="AD655" i="21"/>
  <c r="AA655" i="21"/>
  <c r="AC655" i="21"/>
  <c r="AE655" i="21"/>
  <c r="AB656" i="21" l="1"/>
  <c r="AA656" i="21"/>
  <c r="AD656" i="21"/>
  <c r="AE656" i="21"/>
  <c r="AC656" i="21"/>
  <c r="AB657" i="21" l="1"/>
  <c r="AC657" i="21"/>
  <c r="AA657" i="21"/>
  <c r="AE657" i="21"/>
  <c r="AD657" i="21"/>
  <c r="AB658" i="21" l="1"/>
  <c r="AA658" i="21"/>
  <c r="AC658" i="21"/>
  <c r="AE658" i="21"/>
  <c r="AD658" i="21"/>
  <c r="AB659" i="21" l="1"/>
  <c r="AE659" i="21"/>
  <c r="AD659" i="21"/>
  <c r="AA659" i="21"/>
  <c r="AC659" i="21"/>
  <c r="AB660" i="21" l="1"/>
  <c r="AD660" i="21"/>
  <c r="AA660" i="21"/>
  <c r="AE660" i="21"/>
  <c r="AC660" i="21"/>
  <c r="AB661" i="21" l="1"/>
  <c r="AE661" i="21"/>
  <c r="AD661" i="21"/>
  <c r="AC661" i="21"/>
  <c r="AA661" i="21"/>
  <c r="AB662" i="21" l="1"/>
  <c r="AE662" i="21"/>
  <c r="AA662" i="21"/>
  <c r="AC662" i="21"/>
  <c r="AD662" i="21"/>
  <c r="AB663" i="21" l="1"/>
  <c r="AE663" i="21"/>
  <c r="AC663" i="21"/>
  <c r="AD663" i="21"/>
  <c r="AA663" i="21"/>
  <c r="AB664" i="21" l="1"/>
  <c r="AA664" i="21"/>
  <c r="AC664" i="21"/>
  <c r="AD664" i="21"/>
  <c r="AE664" i="21"/>
  <c r="AB665" i="21" l="1"/>
  <c r="AC665" i="21"/>
  <c r="AA665" i="21"/>
  <c r="AD665" i="21"/>
  <c r="AE665" i="21"/>
  <c r="AB666" i="21" l="1"/>
  <c r="AD666" i="21"/>
  <c r="AA666" i="21"/>
  <c r="AE666" i="21"/>
  <c r="AC666" i="21"/>
  <c r="AB667" i="21" l="1"/>
  <c r="AC667" i="21"/>
  <c r="AE667" i="21"/>
  <c r="AD667" i="21"/>
  <c r="AA667" i="21"/>
  <c r="AB668" i="21" l="1"/>
  <c r="AD668" i="21"/>
  <c r="AC668" i="21"/>
  <c r="AE668" i="21"/>
  <c r="AA668" i="21"/>
  <c r="AB669" i="21" l="1"/>
  <c r="AA669" i="21"/>
  <c r="AE669" i="21"/>
  <c r="AC669" i="21"/>
  <c r="AD669" i="21"/>
  <c r="AB670" i="21" l="1"/>
  <c r="AD670" i="21"/>
  <c r="AE670" i="21"/>
  <c r="AA670" i="21"/>
  <c r="AC670" i="21"/>
  <c r="AB671" i="21" l="1"/>
  <c r="AE671" i="21"/>
  <c r="AD671" i="21"/>
  <c r="AA671" i="21"/>
  <c r="AC671" i="21"/>
  <c r="AB672" i="21" l="1"/>
  <c r="AC672" i="21"/>
  <c r="AD672" i="21"/>
  <c r="AA672" i="21"/>
  <c r="AE672" i="21"/>
  <c r="AB673" i="21" l="1"/>
  <c r="AE673" i="21"/>
  <c r="AC673" i="21"/>
  <c r="AA673" i="21"/>
  <c r="AD673" i="21"/>
  <c r="AB674" i="21" l="1"/>
  <c r="AD674" i="21"/>
  <c r="AA674" i="21"/>
  <c r="AC674" i="21"/>
  <c r="AE674" i="21"/>
  <c r="AB675" i="21" l="1"/>
  <c r="AD675" i="21"/>
  <c r="AE675" i="21"/>
  <c r="AC675" i="21"/>
  <c r="AA675" i="21"/>
  <c r="AB676" i="21" l="1"/>
  <c r="AC676" i="21"/>
  <c r="AA676" i="21"/>
  <c r="AD676" i="21"/>
  <c r="AE676" i="21"/>
  <c r="AB677" i="21" l="1"/>
  <c r="AA677" i="21"/>
  <c r="AC677" i="21"/>
  <c r="AE677" i="21"/>
  <c r="AD677" i="21"/>
  <c r="AB678" i="21" l="1"/>
  <c r="AE678" i="21"/>
  <c r="AC678" i="21"/>
  <c r="AA678" i="21"/>
  <c r="AD678" i="21"/>
  <c r="AB679" i="21" l="1"/>
  <c r="AD679" i="21"/>
  <c r="AA679" i="21"/>
  <c r="AC679" i="21"/>
  <c r="AE679" i="21"/>
  <c r="AB680" i="21" l="1"/>
  <c r="AC680" i="21"/>
  <c r="AA680" i="21"/>
  <c r="AD680" i="21"/>
  <c r="AE680" i="21"/>
  <c r="AB681" i="21" l="1"/>
  <c r="AC681" i="21"/>
  <c r="AD681" i="21"/>
  <c r="AE681" i="21"/>
  <c r="AA681" i="21"/>
  <c r="AB682" i="21" l="1"/>
  <c r="AE682" i="21"/>
  <c r="AC682" i="21"/>
  <c r="AA682" i="21"/>
  <c r="AD682" i="21"/>
  <c r="AB683" i="21" l="1"/>
  <c r="AD683" i="21"/>
  <c r="AA683" i="21"/>
  <c r="AE683" i="21"/>
  <c r="AC683" i="21"/>
  <c r="AB684" i="21" l="1"/>
  <c r="AA684" i="21"/>
  <c r="AE684" i="21"/>
  <c r="AD684" i="21"/>
  <c r="AC684" i="21"/>
  <c r="AB685" i="21" l="1"/>
  <c r="AC685" i="21"/>
  <c r="AE685" i="21"/>
  <c r="AA685" i="21"/>
  <c r="AD685" i="21"/>
  <c r="AB686" i="21" l="1"/>
  <c r="AA686" i="21"/>
  <c r="AC686" i="21"/>
  <c r="AE686" i="21"/>
  <c r="AD686" i="21"/>
  <c r="AB687" i="21" l="1"/>
  <c r="AD687" i="21"/>
  <c r="AE687" i="21"/>
  <c r="AA687" i="21"/>
  <c r="AC687" i="21"/>
  <c r="AB688" i="21" l="1"/>
  <c r="AD688" i="21"/>
  <c r="AC688" i="21"/>
  <c r="AE688" i="21"/>
  <c r="AA688" i="21"/>
  <c r="AB689" i="21" l="1"/>
  <c r="AE689" i="21"/>
  <c r="AD689" i="21"/>
  <c r="AC689" i="21"/>
  <c r="AA689" i="21"/>
  <c r="AB690" i="21" l="1"/>
  <c r="AE690" i="21"/>
  <c r="AD690" i="21"/>
  <c r="AA690" i="21"/>
  <c r="AC690" i="21"/>
  <c r="AB691" i="21" l="1"/>
  <c r="AD691" i="21"/>
  <c r="AC691" i="21"/>
  <c r="AE691" i="21"/>
  <c r="AA691" i="21"/>
  <c r="AB692" i="21" l="1"/>
  <c r="AD692" i="21"/>
  <c r="AC692" i="21"/>
  <c r="AE692" i="21"/>
  <c r="AA692" i="21"/>
  <c r="AB693" i="21" l="1"/>
  <c r="AA693" i="21"/>
  <c r="AE693" i="21"/>
  <c r="AD693" i="21"/>
  <c r="AC693" i="21"/>
  <c r="AB694" i="21" l="1"/>
  <c r="AA694" i="21"/>
  <c r="AD694" i="21"/>
  <c r="AC694" i="21"/>
  <c r="AE694" i="21"/>
  <c r="AB695" i="21" l="1"/>
  <c r="AA695" i="21"/>
  <c r="AD695" i="21"/>
  <c r="AE695" i="21"/>
  <c r="AC695" i="21"/>
  <c r="AB696" i="21" l="1"/>
  <c r="AC696" i="21"/>
  <c r="AA696" i="21"/>
  <c r="AD696" i="21"/>
  <c r="AE696" i="21"/>
  <c r="AB697" i="21" l="1"/>
  <c r="AD697" i="21"/>
  <c r="AE697" i="21"/>
  <c r="AA697" i="21"/>
  <c r="AC697" i="21"/>
  <c r="AB698" i="21" l="1"/>
  <c r="AA698" i="21"/>
  <c r="AE698" i="21"/>
  <c r="AC698" i="21"/>
  <c r="AD698" i="21"/>
  <c r="AB699" i="21" l="1"/>
  <c r="AC699" i="21"/>
  <c r="AA699" i="21"/>
  <c r="AE699" i="21"/>
  <c r="AD699" i="21"/>
  <c r="AB700" i="21" l="1"/>
  <c r="AD700" i="21"/>
  <c r="AA700" i="21"/>
  <c r="AE700" i="21"/>
  <c r="AC700" i="21"/>
  <c r="AB701" i="21" l="1"/>
  <c r="AD701" i="21"/>
  <c r="AC701" i="21"/>
  <c r="AE701" i="21"/>
  <c r="AA701" i="21"/>
  <c r="AB702" i="21" l="1"/>
  <c r="AE702" i="21"/>
  <c r="AD702" i="21"/>
  <c r="AA702" i="21"/>
  <c r="AC702" i="21"/>
  <c r="AB703" i="21" l="1"/>
  <c r="AA703" i="21"/>
  <c r="AC703" i="21"/>
  <c r="AD703" i="21"/>
  <c r="AE703" i="21"/>
  <c r="AB704" i="21" l="1"/>
  <c r="AD704" i="21"/>
  <c r="AE704" i="21"/>
  <c r="AA704" i="21"/>
  <c r="AC704" i="21"/>
  <c r="AB705" i="21" l="1"/>
  <c r="AA705" i="21"/>
  <c r="AD705" i="21"/>
  <c r="AC705" i="21"/>
  <c r="AE705" i="21"/>
  <c r="AB706" i="21" l="1"/>
  <c r="AA706" i="21"/>
  <c r="AD706" i="21"/>
  <c r="AC706" i="21"/>
  <c r="AE706" i="21"/>
  <c r="AB707" i="21" l="1"/>
  <c r="AA707" i="21"/>
  <c r="AD707" i="21"/>
  <c r="AE707" i="21"/>
  <c r="AC707" i="21"/>
  <c r="AB708" i="21" l="1"/>
  <c r="AE708" i="21"/>
  <c r="AA708" i="21"/>
  <c r="AC708" i="21"/>
  <c r="AD708" i="21"/>
  <c r="AB709" i="21" l="1"/>
  <c r="AD709" i="21"/>
  <c r="AE709" i="21"/>
  <c r="AA709" i="21"/>
  <c r="AC709" i="21"/>
  <c r="AB710" i="21" l="1"/>
  <c r="AD710" i="21"/>
  <c r="AE710" i="21"/>
  <c r="AA710" i="21"/>
  <c r="AC710" i="21"/>
  <c r="AB711" i="21" l="1"/>
  <c r="AE711" i="21"/>
  <c r="AD711" i="21"/>
  <c r="AA711" i="21"/>
  <c r="AC711" i="21"/>
  <c r="AB712" i="21" l="1"/>
  <c r="AC712" i="21"/>
  <c r="AD712" i="21"/>
  <c r="AE712" i="21"/>
  <c r="AA712" i="21"/>
  <c r="AB713" i="21" l="1"/>
  <c r="AC713" i="21"/>
  <c r="AE713" i="21"/>
  <c r="AD713" i="21"/>
  <c r="AA713" i="21"/>
  <c r="AB714" i="21" l="1"/>
  <c r="AE714" i="21"/>
  <c r="AA714" i="21"/>
  <c r="AC714" i="21"/>
  <c r="AD714" i="21"/>
  <c r="AB715" i="21" l="1"/>
  <c r="AA715" i="21"/>
  <c r="AD715" i="21"/>
  <c r="AE715" i="21"/>
  <c r="AC715" i="21"/>
  <c r="AB716" i="21" l="1"/>
  <c r="AE716" i="21"/>
  <c r="AA716" i="21"/>
  <c r="AC716" i="21"/>
  <c r="AD716" i="21"/>
  <c r="AB717" i="21" l="1"/>
  <c r="AE717" i="21"/>
  <c r="AD717" i="21"/>
  <c r="AA717" i="21"/>
  <c r="AC717" i="21"/>
  <c r="AB718" i="21" l="1"/>
  <c r="AD718" i="21"/>
  <c r="AC718" i="21"/>
  <c r="AE718" i="21"/>
  <c r="AA718" i="21"/>
  <c r="AB719" i="21" l="1"/>
  <c r="AD719" i="21"/>
  <c r="AC719" i="21"/>
  <c r="AA719" i="21"/>
  <c r="AE719" i="21"/>
  <c r="AB720" i="21" l="1"/>
  <c r="AC720" i="21"/>
  <c r="AA720" i="21"/>
  <c r="AE720" i="21"/>
  <c r="AD720" i="21"/>
  <c r="AB721" i="21" l="1"/>
  <c r="AD721" i="21"/>
  <c r="AA721" i="21"/>
  <c r="AC721" i="21"/>
  <c r="AE721" i="21"/>
  <c r="AB722" i="21" l="1"/>
  <c r="AE722" i="21"/>
  <c r="AC722" i="21"/>
  <c r="AA722" i="21"/>
  <c r="AD722" i="21"/>
  <c r="AB723" i="21" l="1"/>
  <c r="AC723" i="21"/>
  <c r="AD723" i="21"/>
  <c r="AE723" i="21"/>
  <c r="AA723" i="21"/>
  <c r="AB724" i="21" l="1"/>
  <c r="AA724" i="21"/>
  <c r="AE724" i="21"/>
  <c r="AD724" i="21"/>
  <c r="AC724" i="21"/>
  <c r="AB725" i="21" l="1"/>
  <c r="AA725" i="21"/>
  <c r="AE725" i="21"/>
  <c r="AD725" i="21"/>
  <c r="AC725" i="21"/>
  <c r="AB726" i="21" l="1"/>
  <c r="AE726" i="21"/>
  <c r="AC726" i="21"/>
  <c r="AA726" i="21"/>
  <c r="AD726" i="21"/>
  <c r="AB727" i="21" l="1"/>
  <c r="AD727" i="21"/>
  <c r="AE727" i="21"/>
  <c r="AC727" i="21"/>
  <c r="AA727" i="21"/>
  <c r="AB728" i="21" l="1"/>
  <c r="AC728" i="21"/>
  <c r="AA728" i="21"/>
  <c r="AD728" i="21"/>
  <c r="AE728" i="21"/>
  <c r="AB729" i="21" l="1"/>
  <c r="AA729" i="21"/>
  <c r="AC729" i="21"/>
  <c r="AD729" i="21"/>
  <c r="AE729" i="21"/>
  <c r="AB730" i="21" l="1"/>
  <c r="AA730" i="21"/>
  <c r="AC730" i="21"/>
  <c r="AE730" i="21"/>
  <c r="AD730" i="21"/>
  <c r="AB731" i="21" l="1"/>
  <c r="AD731" i="21"/>
  <c r="AA731" i="21"/>
  <c r="AE731" i="21"/>
  <c r="AC731" i="21"/>
  <c r="AB732" i="21" l="1"/>
  <c r="AD732" i="21"/>
  <c r="AE732" i="21"/>
  <c r="AA732" i="21"/>
  <c r="AC732" i="21"/>
  <c r="AB733" i="21" l="1"/>
  <c r="AC733" i="21"/>
  <c r="AE733" i="21"/>
  <c r="AA733" i="21"/>
  <c r="AD733" i="21"/>
  <c r="AB734" i="21" l="1"/>
  <c r="AE734" i="21"/>
  <c r="AA734" i="21"/>
  <c r="AC734" i="21"/>
  <c r="AD734" i="21"/>
  <c r="AB735" i="21" l="1"/>
  <c r="AE735" i="21"/>
  <c r="AD735" i="21"/>
  <c r="AA735" i="21"/>
  <c r="AC735" i="21"/>
  <c r="AB736" i="21" l="1"/>
  <c r="AE736" i="21"/>
  <c r="AC736" i="21"/>
  <c r="AD736" i="21"/>
  <c r="AA736" i="21"/>
  <c r="AB737" i="21" l="1"/>
  <c r="AA737" i="21"/>
  <c r="AC737" i="21"/>
  <c r="AD737" i="21"/>
  <c r="AE737" i="21"/>
  <c r="AB738" i="21" l="1"/>
  <c r="AC738" i="21"/>
  <c r="AA738" i="21"/>
  <c r="AD738" i="21"/>
  <c r="AE738" i="21"/>
  <c r="AB739" i="21" l="1"/>
  <c r="AE739" i="21"/>
  <c r="AA739" i="21"/>
  <c r="AD739" i="21"/>
  <c r="AC739" i="21"/>
  <c r="AB740" i="21" l="1"/>
  <c r="AC740" i="21"/>
  <c r="AE740" i="21"/>
  <c r="AD740" i="21"/>
  <c r="AA740" i="21"/>
  <c r="AB741" i="21" l="1"/>
  <c r="AC741" i="21"/>
  <c r="AD741" i="21"/>
  <c r="AE741" i="21"/>
  <c r="AA741" i="21"/>
  <c r="AB742" i="21" l="1"/>
  <c r="AC742" i="21"/>
  <c r="AE742" i="21"/>
  <c r="AA742" i="21"/>
  <c r="AD742" i="21"/>
  <c r="AB743" i="21" l="1"/>
  <c r="AE743" i="21"/>
  <c r="AA743" i="21"/>
  <c r="AD743" i="21"/>
  <c r="AC743" i="21"/>
  <c r="AB744" i="21" l="1"/>
  <c r="AE744" i="21"/>
  <c r="AD744" i="21"/>
  <c r="AA744" i="21"/>
  <c r="AC744" i="21"/>
  <c r="AB745" i="21" l="1"/>
  <c r="AC745" i="21"/>
  <c r="AD745" i="21"/>
  <c r="AA745" i="21"/>
  <c r="AE745" i="21"/>
  <c r="AB746" i="21" l="1"/>
  <c r="AE746" i="21"/>
  <c r="AC746" i="21"/>
  <c r="AA746" i="21"/>
  <c r="AD746" i="21"/>
  <c r="AB747" i="21" l="1"/>
  <c r="AE747" i="21"/>
  <c r="AA747" i="21"/>
  <c r="AD747" i="21"/>
  <c r="AC747" i="21"/>
  <c r="AB748" i="21" l="1"/>
  <c r="AE748" i="21"/>
  <c r="AD748" i="21"/>
  <c r="AA748" i="21"/>
  <c r="AC748" i="21"/>
  <c r="AB749" i="21" l="1"/>
  <c r="AA749" i="21"/>
  <c r="AC749" i="21"/>
  <c r="AD749" i="21"/>
  <c r="AE749" i="21"/>
  <c r="AB750" i="21" l="1"/>
  <c r="AC750" i="21"/>
  <c r="AE750" i="21"/>
  <c r="AA750" i="21"/>
  <c r="AD750" i="21"/>
  <c r="AB751" i="21" l="1"/>
  <c r="AE751" i="21"/>
  <c r="AA751" i="21"/>
  <c r="AC751" i="21"/>
  <c r="AD751" i="21"/>
  <c r="AB752" i="21" l="1"/>
  <c r="AC752" i="21"/>
  <c r="AE752" i="21"/>
  <c r="AD752" i="21"/>
  <c r="AA752" i="21"/>
  <c r="AB753" i="21" l="1"/>
  <c r="AC753" i="21"/>
  <c r="AD753" i="21"/>
  <c r="AA753" i="21"/>
  <c r="AE753" i="21"/>
  <c r="AB754" i="21" l="1"/>
  <c r="AC754" i="21"/>
  <c r="AA754" i="21"/>
  <c r="AD754" i="21"/>
  <c r="AE754" i="21"/>
  <c r="AB755" i="21" l="1"/>
  <c r="AD755" i="21"/>
  <c r="AE755" i="21"/>
  <c r="AA755" i="21"/>
  <c r="AC755" i="21"/>
  <c r="AB756" i="21" l="1"/>
  <c r="AC756" i="21"/>
  <c r="AA756" i="21"/>
  <c r="AD756" i="21"/>
  <c r="AE756" i="21"/>
  <c r="AB757" i="21" l="1"/>
  <c r="AA757" i="21"/>
  <c r="AC757" i="21"/>
  <c r="AD757" i="21"/>
  <c r="AE757" i="21"/>
  <c r="AB758" i="21" l="1"/>
  <c r="AE758" i="21"/>
  <c r="AC758" i="21"/>
  <c r="AA758" i="21"/>
  <c r="AD758" i="21"/>
  <c r="AB759" i="21" l="1"/>
  <c r="AE759" i="21"/>
  <c r="AA759" i="21"/>
  <c r="AD759" i="21"/>
  <c r="AC759" i="21"/>
  <c r="AB760" i="21" l="1"/>
  <c r="AE760" i="21"/>
  <c r="AA760" i="21"/>
  <c r="AC760" i="21"/>
  <c r="AD760" i="21"/>
  <c r="AB761" i="21" l="1"/>
  <c r="AC761" i="21"/>
  <c r="AD761" i="21"/>
  <c r="AA761" i="21"/>
  <c r="AE761" i="21"/>
  <c r="AB762" i="21" l="1"/>
  <c r="AC762" i="21"/>
  <c r="AE762" i="21"/>
  <c r="AA762" i="21"/>
  <c r="AD762" i="21"/>
  <c r="AB763" i="21" l="1"/>
  <c r="AC763" i="21"/>
  <c r="AE763" i="21"/>
  <c r="AA763" i="21"/>
  <c r="AD763" i="21"/>
  <c r="AB764" i="21" l="1"/>
  <c r="AC764" i="21"/>
  <c r="AE764" i="21"/>
  <c r="AD764" i="21"/>
  <c r="AA764" i="21"/>
  <c r="AB765" i="21" l="1"/>
  <c r="AC765" i="21"/>
  <c r="AD765" i="21"/>
  <c r="AA765" i="21"/>
  <c r="AE765" i="21"/>
  <c r="AB766" i="21" l="1"/>
  <c r="AC766" i="21"/>
  <c r="AA766" i="21"/>
  <c r="AD766" i="21"/>
  <c r="AE766" i="21"/>
  <c r="AB767" i="21" l="1"/>
  <c r="AD767" i="21"/>
  <c r="AE767" i="21"/>
  <c r="AA767" i="21"/>
  <c r="AC767" i="21"/>
  <c r="AB768" i="21" l="1"/>
  <c r="AE768" i="21"/>
  <c r="AC768" i="21"/>
  <c r="AD768" i="21"/>
  <c r="AA768" i="21"/>
  <c r="AB769" i="21" l="1"/>
  <c r="AC769" i="21"/>
  <c r="AD769" i="21"/>
  <c r="AE769" i="21"/>
  <c r="AA769" i="21"/>
  <c r="AB770" i="21" l="1"/>
  <c r="AC770" i="21"/>
  <c r="AE770" i="21"/>
  <c r="AA770" i="21"/>
  <c r="AD770" i="21"/>
  <c r="AB771" i="21" l="1"/>
  <c r="AE771" i="21"/>
  <c r="AC771" i="21"/>
  <c r="AA771" i="21"/>
  <c r="AD771" i="21"/>
  <c r="AB772" i="21" l="1"/>
  <c r="AD772" i="21"/>
  <c r="AA772" i="21"/>
  <c r="AC772" i="21"/>
  <c r="AE772" i="21"/>
  <c r="AB773" i="21" l="1"/>
  <c r="AA773" i="21"/>
  <c r="AC773" i="21"/>
  <c r="AD773" i="21"/>
  <c r="AE773" i="21"/>
  <c r="AB774" i="21" l="1"/>
  <c r="AC774" i="21"/>
  <c r="AE774" i="21"/>
  <c r="AA774" i="21"/>
  <c r="AD774" i="21"/>
  <c r="AB775" i="21" l="1"/>
  <c r="AE775" i="21"/>
  <c r="AA775" i="21"/>
  <c r="AC775" i="21"/>
  <c r="AD775" i="21"/>
  <c r="AB776" i="21" l="1"/>
  <c r="AC776" i="21"/>
  <c r="AE776" i="21"/>
  <c r="AD776" i="21"/>
  <c r="AA776" i="21"/>
  <c r="AB777" i="21" l="1"/>
  <c r="AC777" i="21"/>
  <c r="AD777" i="21"/>
  <c r="AA777" i="21"/>
  <c r="AE777" i="21"/>
  <c r="AB778" i="21" l="1"/>
  <c r="AC778" i="21"/>
  <c r="AA778" i="21"/>
  <c r="AD778" i="21"/>
  <c r="AE778" i="21"/>
  <c r="AB779" i="21" l="1"/>
  <c r="AD779" i="21"/>
  <c r="AA779" i="21"/>
  <c r="AE779" i="21"/>
  <c r="AC779" i="21"/>
  <c r="AB780" i="21" l="1"/>
  <c r="AE780" i="21"/>
  <c r="AC780" i="21"/>
  <c r="AD780" i="21"/>
  <c r="AA780" i="21"/>
  <c r="AB781" i="21" l="1"/>
  <c r="AC781" i="21"/>
  <c r="AD781" i="21"/>
  <c r="AE781" i="21"/>
  <c r="AA781" i="21"/>
  <c r="AB782" i="21" l="1"/>
  <c r="AE782" i="21"/>
  <c r="AD782" i="21"/>
  <c r="AC782" i="21"/>
  <c r="AA782" i="21"/>
  <c r="AB783" i="21" l="1"/>
  <c r="AE783" i="21"/>
  <c r="AC783" i="21"/>
  <c r="AA783" i="21"/>
  <c r="AD783" i="21"/>
  <c r="AB784" i="21" l="1"/>
  <c r="AC784" i="21"/>
  <c r="AD784" i="21"/>
  <c r="AE784" i="21"/>
  <c r="AA784" i="21"/>
  <c r="AB785" i="21" l="1"/>
  <c r="AC785" i="21"/>
  <c r="AE785" i="21"/>
  <c r="AA785" i="21"/>
  <c r="AD785" i="21"/>
  <c r="AB786" i="21" l="1"/>
  <c r="AC786" i="21"/>
  <c r="AD786" i="21"/>
  <c r="AE786" i="21"/>
  <c r="AA786" i="21"/>
  <c r="AB787" i="21" l="1"/>
  <c r="AD787" i="21"/>
  <c r="AC787" i="21"/>
  <c r="AE787" i="21"/>
  <c r="AA787" i="21"/>
  <c r="AB788" i="21" l="1"/>
  <c r="AE788" i="21"/>
  <c r="AD788" i="21"/>
  <c r="AA788" i="21"/>
  <c r="AC788" i="21"/>
  <c r="AB789" i="21" l="1"/>
  <c r="AC789" i="21"/>
  <c r="AE789" i="21"/>
  <c r="AD789" i="21"/>
  <c r="AA789" i="21"/>
  <c r="AB790" i="21" l="1"/>
  <c r="AE790" i="21"/>
  <c r="AA790" i="21"/>
  <c r="AD790" i="21"/>
  <c r="AC790" i="21"/>
  <c r="AB791" i="21" l="1"/>
  <c r="AE791" i="21"/>
  <c r="AD791" i="21"/>
  <c r="AA791" i="21"/>
  <c r="AC791" i="21"/>
  <c r="AB792" i="21" l="1"/>
  <c r="AE792" i="21"/>
  <c r="AC792" i="21"/>
  <c r="AD792" i="21"/>
  <c r="AA792" i="21"/>
  <c r="AB793" i="21" l="1"/>
  <c r="AA793" i="21"/>
  <c r="AE793" i="21"/>
  <c r="AC793" i="21"/>
  <c r="AD793" i="21"/>
  <c r="AB794" i="21" l="1"/>
  <c r="AC794" i="21"/>
  <c r="AA794" i="21"/>
  <c r="AD794" i="21"/>
  <c r="AE794" i="21"/>
  <c r="AB795" i="21" l="1"/>
  <c r="AE795" i="21"/>
  <c r="AC795" i="21"/>
  <c r="AA795" i="21"/>
  <c r="AD795" i="21"/>
  <c r="AB796" i="21" l="1"/>
  <c r="AC796" i="21"/>
  <c r="AE796" i="21"/>
  <c r="AA796" i="21"/>
  <c r="AD796" i="21"/>
  <c r="AB797" i="21" l="1"/>
  <c r="AD797" i="21"/>
  <c r="AA797" i="21"/>
  <c r="AC797" i="21"/>
  <c r="AE797" i="21"/>
  <c r="AB798" i="21" l="1"/>
  <c r="AE798" i="21"/>
  <c r="AA798" i="21"/>
  <c r="AC798" i="21"/>
  <c r="AD798" i="21"/>
  <c r="AB799" i="21" l="1"/>
  <c r="AE799" i="21"/>
  <c r="AD799" i="21"/>
  <c r="AA799" i="21"/>
  <c r="AC799" i="21"/>
  <c r="AB800" i="21" l="1"/>
  <c r="AA800" i="21"/>
  <c r="AD800" i="21"/>
  <c r="AC800" i="21"/>
  <c r="AE800" i="21"/>
  <c r="AB801" i="21" l="1"/>
  <c r="AD801" i="21"/>
  <c r="AA801" i="21"/>
  <c r="AE801" i="21"/>
  <c r="AC801" i="21"/>
  <c r="AB802" i="21" l="1"/>
  <c r="AA802" i="21"/>
  <c r="AD802" i="21"/>
  <c r="AC802" i="21"/>
  <c r="AE802" i="21"/>
  <c r="AB803" i="21" l="1"/>
  <c r="AE803" i="21"/>
  <c r="AC803" i="21"/>
  <c r="AA803" i="21"/>
  <c r="AD803" i="21"/>
  <c r="AB804" i="21" l="1"/>
  <c r="AA804" i="21"/>
  <c r="AC804" i="21"/>
  <c r="AD804" i="21"/>
  <c r="AE804" i="21"/>
  <c r="AB805" i="21" l="1"/>
  <c r="AC805" i="21"/>
  <c r="AA805" i="21"/>
  <c r="AD805" i="21"/>
  <c r="AE805" i="21"/>
  <c r="AB806" i="21" l="1"/>
  <c r="AC806" i="21"/>
  <c r="AA806" i="21"/>
  <c r="AE806" i="21"/>
  <c r="AD806" i="21"/>
  <c r="AB807" i="21" l="1"/>
  <c r="AE807" i="21"/>
  <c r="AC807" i="21"/>
  <c r="AA807" i="21"/>
  <c r="AD807" i="21"/>
  <c r="AB808" i="21" l="1"/>
  <c r="AC808" i="21"/>
  <c r="AE808" i="21"/>
  <c r="AA808" i="21"/>
  <c r="AD808" i="21"/>
  <c r="AB809" i="21" l="1"/>
  <c r="AD809" i="21"/>
  <c r="AE809" i="21"/>
  <c r="AA809" i="21"/>
  <c r="AC809" i="21"/>
  <c r="AB810" i="21" l="1"/>
  <c r="AE810" i="21"/>
  <c r="AC810" i="21"/>
  <c r="AD810" i="21"/>
  <c r="AA810" i="21"/>
  <c r="AB811" i="21" l="1"/>
  <c r="AE811" i="21"/>
  <c r="AC811" i="21"/>
  <c r="AA811" i="21"/>
  <c r="AD811" i="21"/>
  <c r="AB812" i="21" l="1"/>
  <c r="AA812" i="21"/>
  <c r="AE812" i="21"/>
  <c r="AD812" i="21"/>
  <c r="AC812" i="21"/>
  <c r="AB813" i="21" l="1"/>
  <c r="AE813" i="21"/>
  <c r="AD813" i="21"/>
  <c r="AC813" i="21"/>
  <c r="AA813" i="21"/>
  <c r="AB814" i="21" l="1"/>
  <c r="AA814" i="21"/>
  <c r="AE814" i="21"/>
  <c r="AC814" i="21"/>
  <c r="AD814" i="21"/>
  <c r="AB815" i="21" l="1"/>
  <c r="AC815" i="21"/>
  <c r="AA815" i="21"/>
  <c r="AE815" i="21"/>
  <c r="AD815" i="21"/>
  <c r="AB816" i="21" l="1"/>
  <c r="AC816" i="21"/>
  <c r="AD816" i="21"/>
  <c r="AA816" i="21"/>
  <c r="AE816" i="21"/>
  <c r="AB817" i="21" l="1"/>
  <c r="AC817" i="21"/>
  <c r="AA817" i="21"/>
  <c r="AD817" i="21"/>
  <c r="AE817" i="21"/>
  <c r="AB818" i="21" l="1"/>
  <c r="AA818" i="21"/>
  <c r="AC818" i="21"/>
  <c r="AD818" i="21"/>
  <c r="AE818" i="21"/>
  <c r="AB819" i="21" l="1"/>
  <c r="AE819" i="21"/>
  <c r="AC819" i="21"/>
  <c r="AA819" i="21"/>
  <c r="AD819" i="21"/>
  <c r="AB820" i="21" l="1"/>
  <c r="AD820" i="21"/>
  <c r="AA820" i="21"/>
  <c r="AE820" i="21"/>
  <c r="AC820" i="21"/>
  <c r="AB821" i="21" l="1"/>
  <c r="AE821" i="21"/>
  <c r="AA821" i="21"/>
  <c r="AC821" i="21"/>
  <c r="AD821" i="21"/>
  <c r="AB822" i="21" l="1"/>
  <c r="AE822" i="21"/>
  <c r="AC822" i="21"/>
  <c r="AD822" i="21"/>
  <c r="AA822" i="21"/>
  <c r="AB823" i="21" l="1"/>
  <c r="AE823" i="21"/>
  <c r="AA823" i="21"/>
  <c r="AC823" i="21"/>
  <c r="AD823" i="21"/>
  <c r="AB824" i="21" l="1"/>
  <c r="AD824" i="21"/>
  <c r="AA824" i="21"/>
  <c r="AC824" i="21"/>
  <c r="AE824" i="21"/>
  <c r="AB825" i="21" l="1"/>
  <c r="AA825" i="21"/>
  <c r="AD825" i="21"/>
  <c r="AE825" i="21"/>
  <c r="AC825" i="21"/>
  <c r="AB826" i="21" l="1"/>
  <c r="AC826" i="21"/>
  <c r="AA826" i="21"/>
  <c r="AD826" i="21"/>
  <c r="AE826" i="21"/>
  <c r="AB827" i="21" l="1"/>
  <c r="AE827" i="21"/>
  <c r="AC827" i="21"/>
  <c r="AD827" i="21"/>
  <c r="AA827" i="21"/>
  <c r="AB828" i="21" l="1"/>
  <c r="AA828" i="21"/>
  <c r="AE828" i="21"/>
  <c r="AC828" i="21"/>
  <c r="AD828" i="21"/>
  <c r="AB829" i="21" l="1"/>
  <c r="AA829" i="21"/>
  <c r="AD829" i="21"/>
  <c r="AC829" i="21"/>
  <c r="AE829" i="21"/>
  <c r="AB830" i="21" l="1"/>
  <c r="AD830" i="21"/>
  <c r="AA830" i="21"/>
  <c r="AC830" i="21"/>
  <c r="AE830" i="21"/>
  <c r="AB831" i="21" l="1"/>
  <c r="AA831" i="21"/>
  <c r="AD831" i="21"/>
  <c r="AE831" i="21"/>
  <c r="AC831" i="21"/>
  <c r="AB832" i="21" l="1"/>
  <c r="AC832" i="21"/>
  <c r="AE832" i="21"/>
  <c r="AA832" i="21"/>
  <c r="AD832" i="21"/>
  <c r="AB833" i="21" l="1"/>
  <c r="AA833" i="21"/>
  <c r="AC833" i="21"/>
  <c r="AE833" i="21"/>
  <c r="AD833" i="21"/>
  <c r="AB834" i="21" l="1"/>
  <c r="AC834" i="21"/>
  <c r="AD834" i="21"/>
  <c r="AE834" i="21"/>
  <c r="AA834" i="21"/>
  <c r="AB835" i="21" l="1"/>
  <c r="AA835" i="21"/>
  <c r="AD835" i="21"/>
  <c r="AE835" i="21"/>
  <c r="AC835" i="21"/>
  <c r="AB836" i="21" l="1"/>
  <c r="AA836" i="21"/>
  <c r="AE836" i="21"/>
  <c r="AC836" i="21"/>
  <c r="AD836" i="21"/>
  <c r="AB837" i="21" l="1"/>
  <c r="AC837" i="21"/>
  <c r="AE837" i="21"/>
  <c r="AA837" i="21"/>
  <c r="AD837" i="21"/>
  <c r="AB838" i="21" l="1"/>
  <c r="AE838" i="21"/>
  <c r="AD838" i="21"/>
  <c r="AC838" i="21"/>
  <c r="AA838" i="21"/>
  <c r="AB839" i="21" l="1"/>
  <c r="AC839" i="21"/>
  <c r="AE839" i="21"/>
  <c r="AD839" i="21"/>
  <c r="AA839" i="21"/>
  <c r="AB840" i="21" l="1"/>
  <c r="AC840" i="21"/>
  <c r="AD840" i="21"/>
  <c r="AE840" i="21"/>
  <c r="AA840" i="21"/>
  <c r="AB841" i="21" l="1"/>
  <c r="AD841" i="21"/>
  <c r="AE841" i="21"/>
  <c r="AC841" i="21"/>
  <c r="AA841" i="21"/>
  <c r="AB842" i="21" l="1"/>
  <c r="AA842" i="21"/>
  <c r="AC842" i="21"/>
  <c r="AD842" i="21"/>
  <c r="AE842" i="21"/>
  <c r="AB843" i="21" l="1"/>
  <c r="AE843" i="21"/>
  <c r="AA843" i="21"/>
  <c r="AC843" i="21"/>
  <c r="AD843" i="21"/>
  <c r="AB844" i="21" l="1"/>
  <c r="AA844" i="21"/>
  <c r="AE844" i="21"/>
  <c r="AC844" i="21"/>
  <c r="AD844" i="21"/>
  <c r="AB845" i="21" l="1"/>
  <c r="AE845" i="21"/>
  <c r="AC845" i="21"/>
  <c r="AA845" i="21"/>
  <c r="AD845" i="21"/>
  <c r="AB846" i="21" l="1"/>
  <c r="AD846" i="21"/>
  <c r="AC846" i="21"/>
  <c r="AE846" i="21"/>
  <c r="AA846" i="21"/>
  <c r="AB847" i="21" l="1"/>
  <c r="AC847" i="21"/>
  <c r="AD847" i="21"/>
  <c r="AE847" i="21"/>
  <c r="AA847" i="21"/>
  <c r="AB848" i="21" l="1"/>
  <c r="AD848" i="21"/>
  <c r="AE848" i="21"/>
  <c r="AC848" i="21"/>
  <c r="AA848" i="21"/>
  <c r="AB849" i="21" l="1"/>
  <c r="AE849" i="21"/>
  <c r="AA849" i="21"/>
  <c r="AC849" i="21"/>
  <c r="AD849" i="21"/>
  <c r="AB850" i="21" l="1"/>
  <c r="AC850" i="21"/>
  <c r="AE850" i="21"/>
  <c r="AA850" i="21"/>
  <c r="AD850" i="21"/>
  <c r="AB851" i="21" l="1"/>
  <c r="AE851" i="21"/>
  <c r="AD851" i="21"/>
  <c r="AA851" i="21"/>
  <c r="AC851" i="21"/>
  <c r="AB852" i="21" l="1"/>
  <c r="AE852" i="21"/>
  <c r="AC852" i="21"/>
  <c r="AD852" i="21"/>
  <c r="AA852" i="21"/>
  <c r="AB853" i="21" l="1"/>
  <c r="AA853" i="21"/>
  <c r="AC853" i="21"/>
  <c r="AD853" i="21"/>
  <c r="AE853" i="21"/>
  <c r="AB854" i="21" l="1"/>
  <c r="AA854" i="21"/>
  <c r="AE854" i="21"/>
  <c r="AC854" i="21"/>
  <c r="AD854" i="21"/>
  <c r="AB855" i="21" l="1"/>
  <c r="AA855" i="21"/>
  <c r="AD855" i="21"/>
  <c r="AE855" i="21"/>
  <c r="AC855" i="21"/>
  <c r="AB856" i="21" l="1"/>
  <c r="AA856" i="21"/>
  <c r="AC856" i="21"/>
  <c r="AD856" i="21"/>
  <c r="AE856" i="21"/>
  <c r="AB857" i="21" l="1"/>
  <c r="AD857" i="21"/>
  <c r="AA857" i="21"/>
  <c r="AE857" i="21"/>
  <c r="AC857" i="21"/>
  <c r="AB858" i="21" l="1"/>
  <c r="AC858" i="21"/>
  <c r="AE858" i="21"/>
  <c r="AA858" i="21"/>
  <c r="AD858" i="21"/>
  <c r="AB859" i="21" l="1"/>
  <c r="AD859" i="21"/>
  <c r="AE859" i="21"/>
  <c r="AA859" i="21"/>
  <c r="AC859" i="21"/>
  <c r="AB860" i="21" l="1"/>
  <c r="AE860" i="21"/>
  <c r="AC860" i="21"/>
  <c r="AA860" i="21"/>
  <c r="AD860" i="21"/>
  <c r="AB861" i="21" l="1"/>
  <c r="AA861" i="21"/>
  <c r="AC861" i="21"/>
  <c r="AE861" i="21"/>
  <c r="AD861" i="21"/>
  <c r="AB862" i="21" l="1"/>
  <c r="AC862" i="21"/>
  <c r="AE862" i="21"/>
  <c r="AA862" i="21"/>
  <c r="AD862" i="21"/>
  <c r="AB863" i="21" l="1"/>
  <c r="AA863" i="21"/>
  <c r="AE863" i="21"/>
  <c r="AD863" i="21"/>
  <c r="AC863" i="21"/>
  <c r="AB864" i="21" l="1"/>
  <c r="AC864" i="21"/>
  <c r="AD864" i="21"/>
  <c r="AB865" i="21" l="1"/>
  <c r="AE864" i="21"/>
  <c r="AA864" i="21"/>
  <c r="AA865" i="21"/>
  <c r="AC865" i="21"/>
  <c r="AD865" i="21"/>
  <c r="AB866" i="21" l="1"/>
  <c r="AE865" i="21"/>
  <c r="AE866" i="21"/>
  <c r="AD866" i="21"/>
  <c r="AA866" i="21"/>
  <c r="AC866" i="21"/>
  <c r="AB867" i="21" l="1"/>
  <c r="AE867" i="21"/>
  <c r="AA867" i="21"/>
  <c r="AD867" i="21"/>
  <c r="AC867" i="21"/>
  <c r="AB868" i="21" l="1"/>
  <c r="AA868" i="21"/>
  <c r="AE868" i="21"/>
  <c r="AC868" i="21"/>
  <c r="AD868" i="21"/>
  <c r="AB869" i="21" l="1"/>
  <c r="AD869" i="21"/>
  <c r="AE869" i="21"/>
  <c r="AC869" i="21"/>
  <c r="AA869" i="21"/>
  <c r="AB870" i="21" l="1"/>
  <c r="AA870" i="21"/>
  <c r="AD870" i="21"/>
  <c r="AE870" i="21"/>
  <c r="AC870" i="21"/>
  <c r="AB871" i="21" l="1"/>
  <c r="AC871" i="21"/>
  <c r="AE871" i="21"/>
  <c r="AD871" i="21"/>
  <c r="AA871" i="21"/>
  <c r="AB872" i="21" l="1"/>
  <c r="AE872" i="21"/>
  <c r="AC872" i="21"/>
  <c r="AD872" i="21"/>
  <c r="AA872" i="21"/>
  <c r="AB873" i="21" l="1"/>
  <c r="AC873" i="21"/>
  <c r="AE873" i="21"/>
  <c r="AD873" i="21"/>
  <c r="AA873" i="21"/>
  <c r="AB874" i="21" l="1"/>
  <c r="AC874" i="21"/>
  <c r="AD874" i="21"/>
  <c r="AA874" i="21"/>
  <c r="AE874" i="21"/>
  <c r="AB875" i="21" l="1"/>
  <c r="AC875" i="21"/>
  <c r="AA875" i="21"/>
  <c r="AD875" i="21"/>
  <c r="AE875" i="21"/>
  <c r="AB876" i="21" l="1"/>
  <c r="AD876" i="21"/>
  <c r="AE876" i="21"/>
  <c r="AA876" i="21"/>
  <c r="AC876" i="21"/>
  <c r="AB877" i="21" l="1"/>
  <c r="AE877" i="21"/>
  <c r="AC877" i="21"/>
  <c r="AD877" i="21"/>
  <c r="AA877" i="21"/>
  <c r="AB878" i="21" l="1"/>
  <c r="AC878" i="21"/>
  <c r="AD878" i="21"/>
  <c r="AE878" i="21"/>
  <c r="AA878" i="21"/>
  <c r="AB879" i="21" l="1"/>
  <c r="AE879" i="21"/>
  <c r="AC879" i="21"/>
  <c r="AA879" i="21"/>
  <c r="AD879" i="21"/>
  <c r="AB880" i="21" l="1"/>
  <c r="AA880" i="21"/>
  <c r="AE880" i="21"/>
  <c r="AD880" i="21"/>
  <c r="AC880" i="21"/>
  <c r="AB881" i="21" l="1"/>
  <c r="AC881" i="21"/>
  <c r="AE881" i="21"/>
  <c r="AA881" i="21"/>
  <c r="AD881" i="21"/>
  <c r="AB882" i="21" l="1"/>
  <c r="AA882" i="21"/>
  <c r="AC882" i="21"/>
  <c r="AD882" i="21"/>
  <c r="AE882" i="21"/>
  <c r="AB883" i="21" l="1"/>
  <c r="AC883" i="21"/>
  <c r="AE883" i="21"/>
  <c r="AA883" i="21"/>
  <c r="AD883" i="21"/>
  <c r="AB884" i="21" l="1"/>
  <c r="AE884" i="21"/>
  <c r="AA884" i="21"/>
  <c r="AC884" i="21"/>
  <c r="AD884" i="21"/>
  <c r="AB885" i="21" l="1"/>
  <c r="AE885" i="21"/>
  <c r="AC885" i="21"/>
  <c r="AD885" i="21"/>
  <c r="AA885" i="21"/>
  <c r="AB886" i="21" l="1"/>
  <c r="AD886" i="21"/>
  <c r="AA886" i="21"/>
  <c r="AC886" i="21"/>
  <c r="AE886" i="21"/>
  <c r="AB887" i="21" l="1"/>
  <c r="AA887" i="21"/>
  <c r="AC887" i="21"/>
  <c r="AE887" i="21"/>
  <c r="AD887" i="21"/>
  <c r="AB888" i="21" l="1"/>
  <c r="AE888" i="21"/>
  <c r="AA888" i="21"/>
  <c r="AC888" i="21"/>
  <c r="AD888" i="21"/>
  <c r="AB889" i="21" l="1"/>
  <c r="AE889" i="21"/>
  <c r="AC889" i="21"/>
  <c r="AD889" i="21"/>
  <c r="AA889" i="21"/>
  <c r="AB890" i="21" l="1"/>
  <c r="AA890" i="21"/>
  <c r="AD890" i="21"/>
  <c r="AC890" i="21"/>
  <c r="AE890" i="21"/>
  <c r="AB891" i="21" l="1"/>
  <c r="AA891" i="21"/>
  <c r="AC891" i="21"/>
  <c r="AD891" i="21"/>
  <c r="AE891" i="21"/>
  <c r="AB892" i="21" l="1"/>
  <c r="AA892" i="21"/>
  <c r="AD892" i="21"/>
  <c r="AE892" i="21"/>
  <c r="AC892" i="21"/>
  <c r="AB893" i="21" l="1"/>
  <c r="AC893" i="21"/>
  <c r="AD893" i="21"/>
  <c r="AE893" i="21"/>
  <c r="AA893" i="21"/>
  <c r="AB894" i="21" l="1"/>
  <c r="AD894" i="21"/>
  <c r="AE894" i="21"/>
  <c r="AC894" i="21"/>
  <c r="AA894" i="21"/>
  <c r="AB895" i="21" l="1"/>
  <c r="AE895" i="21"/>
  <c r="AA895" i="21"/>
  <c r="AC895" i="21"/>
  <c r="AD895" i="21"/>
  <c r="AB896" i="21" l="1"/>
  <c r="AE896" i="21"/>
  <c r="AC896" i="21"/>
  <c r="AA896" i="21"/>
  <c r="AD896" i="21"/>
  <c r="AB897" i="21" l="1"/>
  <c r="AD897" i="21"/>
  <c r="AA897" i="21"/>
  <c r="AC897" i="21"/>
  <c r="AE897" i="21"/>
  <c r="AB898" i="21" l="1"/>
  <c r="AD898" i="21"/>
  <c r="AA898" i="21"/>
  <c r="AE898" i="21"/>
  <c r="AC898" i="21"/>
  <c r="AB899" i="21" l="1"/>
  <c r="AC899" i="21"/>
  <c r="AA899" i="21"/>
  <c r="AE899" i="21"/>
  <c r="AD899" i="21"/>
  <c r="AB900" i="21" l="1"/>
  <c r="AC900" i="21"/>
  <c r="AE900" i="21"/>
  <c r="AA900" i="21"/>
  <c r="AD900" i="21"/>
  <c r="AB901" i="21" l="1"/>
  <c r="AE901" i="21"/>
  <c r="AA901" i="21"/>
  <c r="AC901" i="21"/>
  <c r="AD901" i="21"/>
  <c r="AB902" i="21" l="1"/>
  <c r="AA902" i="21"/>
  <c r="AE902" i="21"/>
  <c r="AC902" i="21"/>
  <c r="AD902" i="21"/>
  <c r="AB903" i="21" l="1"/>
  <c r="AC903" i="21"/>
  <c r="AE903" i="21"/>
  <c r="AA903" i="21"/>
  <c r="AD903" i="21"/>
  <c r="AB904" i="21" l="1"/>
  <c r="AE904" i="21"/>
  <c r="AC904" i="21"/>
  <c r="AA904" i="21"/>
  <c r="AD904" i="21"/>
  <c r="AB905" i="21" l="1"/>
  <c r="AA905" i="21"/>
  <c r="AC905" i="21"/>
  <c r="AB906" i="21" l="1"/>
  <c r="AD906" i="21"/>
  <c r="AD905" i="21"/>
  <c r="AE906" i="21"/>
  <c r="AC906" i="21"/>
  <c r="AE905" i="21"/>
  <c r="AA906" i="21"/>
  <c r="AB907" i="21" l="1"/>
  <c r="AC907" i="21"/>
  <c r="AE907" i="21"/>
  <c r="AA907" i="21"/>
  <c r="AD907" i="21"/>
  <c r="AB908" i="21" l="1"/>
  <c r="AD908" i="21"/>
  <c r="AE908" i="21"/>
  <c r="AA908" i="21"/>
  <c r="AC908" i="21"/>
  <c r="AB909" i="21" l="1"/>
  <c r="AD909" i="21"/>
  <c r="AA909" i="21"/>
  <c r="AE909" i="21"/>
  <c r="AC909" i="21"/>
  <c r="AB910" i="21" l="1"/>
  <c r="AC910" i="21"/>
  <c r="AD910" i="21"/>
  <c r="AA910" i="21"/>
  <c r="AE910" i="21"/>
  <c r="AB911" i="21" l="1"/>
  <c r="AE911" i="21"/>
  <c r="AC911" i="21"/>
  <c r="AA911" i="21"/>
  <c r="AD911" i="21"/>
  <c r="AB912" i="21" l="1"/>
  <c r="AC912" i="21"/>
  <c r="AA912" i="21"/>
  <c r="AD912" i="21"/>
  <c r="AE912" i="21"/>
  <c r="AB913" i="21" l="1"/>
  <c r="AE913" i="21"/>
  <c r="AC913" i="21"/>
  <c r="AD913" i="21"/>
  <c r="AA913" i="21"/>
  <c r="AB914" i="21" l="1"/>
  <c r="AA914" i="21"/>
  <c r="AC914" i="21"/>
  <c r="AD914" i="21"/>
  <c r="AE914" i="21"/>
  <c r="AB915" i="21" l="1"/>
  <c r="AD915" i="21"/>
  <c r="AE915" i="21"/>
  <c r="AC915" i="21"/>
  <c r="AA915" i="21"/>
  <c r="AB916" i="21" l="1"/>
  <c r="AE916" i="21"/>
  <c r="AA916" i="21"/>
  <c r="AC916" i="21"/>
  <c r="AD916" i="21"/>
  <c r="AB917" i="21" l="1"/>
  <c r="AA917" i="21"/>
  <c r="AD917" i="21"/>
  <c r="AC917" i="21"/>
  <c r="AE917" i="21"/>
  <c r="AB918" i="21" l="1"/>
  <c r="AE918" i="21"/>
  <c r="AA918" i="21"/>
  <c r="AC918" i="21"/>
  <c r="AD918" i="21"/>
  <c r="AB919" i="21" l="1"/>
  <c r="AA919" i="21"/>
  <c r="AE919" i="21"/>
  <c r="AC919" i="21"/>
  <c r="AD919" i="21"/>
  <c r="AB920" i="21" l="1"/>
  <c r="AD920" i="21"/>
  <c r="AE920" i="21"/>
  <c r="AC920" i="21"/>
  <c r="AA920" i="21"/>
  <c r="AB921" i="21" l="1"/>
  <c r="AA921" i="21"/>
  <c r="AD921" i="21"/>
  <c r="AC921" i="21"/>
  <c r="AE921" i="21"/>
  <c r="AB922" i="21" l="1"/>
  <c r="AA922" i="21"/>
  <c r="AC922" i="21"/>
  <c r="AD922" i="21"/>
  <c r="AE922" i="21"/>
  <c r="AB923" i="21" l="1"/>
  <c r="AA923" i="21"/>
  <c r="AD923" i="21"/>
  <c r="AE923" i="21"/>
  <c r="AC923" i="21"/>
  <c r="AB924" i="21" l="1"/>
  <c r="AC924" i="21"/>
  <c r="AD924" i="21"/>
  <c r="AE924" i="21"/>
  <c r="AA924" i="21"/>
  <c r="AB925" i="21" l="1"/>
  <c r="AD925" i="21"/>
  <c r="AA925" i="21"/>
  <c r="AC925" i="21"/>
  <c r="AE925" i="21"/>
  <c r="AB926" i="21" l="1"/>
  <c r="AA926" i="21"/>
  <c r="AC926" i="21"/>
  <c r="AD926" i="21"/>
  <c r="AE926" i="21"/>
  <c r="AB927" i="21" l="1"/>
  <c r="AA927" i="21"/>
  <c r="AD927" i="21"/>
  <c r="AE927" i="21"/>
  <c r="AC927" i="21"/>
  <c r="AB928" i="21" l="1"/>
  <c r="AC928" i="21"/>
  <c r="AD928" i="21"/>
  <c r="AE928" i="21"/>
  <c r="AA928" i="21"/>
  <c r="AB929" i="21" l="1"/>
  <c r="AD929" i="21"/>
  <c r="AC929" i="21"/>
  <c r="AE929" i="21"/>
  <c r="AA929" i="21"/>
  <c r="AB930" i="21" l="1"/>
  <c r="AD930" i="21"/>
  <c r="AA930" i="21"/>
  <c r="AE930" i="21"/>
  <c r="AC930" i="21"/>
  <c r="AB931" i="21" l="1"/>
  <c r="AE931" i="21"/>
  <c r="AD931" i="21"/>
  <c r="AA931" i="21"/>
  <c r="AC931" i="21"/>
  <c r="AB932" i="21" l="1"/>
  <c r="AD932" i="21"/>
  <c r="AE932" i="21"/>
  <c r="AA932" i="21"/>
  <c r="AC932" i="21"/>
  <c r="AB933" i="21" l="1"/>
  <c r="AD933" i="21"/>
  <c r="AA933" i="21"/>
  <c r="AC933" i="21"/>
  <c r="AE933" i="21"/>
  <c r="AB934" i="21" l="1"/>
  <c r="AE934" i="21"/>
  <c r="AA934" i="21"/>
  <c r="AC934" i="21"/>
  <c r="AD934" i="21"/>
  <c r="AB935" i="21" l="1"/>
  <c r="AD935" i="21"/>
  <c r="AA935" i="21"/>
  <c r="AC935" i="21"/>
  <c r="AE935" i="21"/>
  <c r="AB936" i="21" l="1"/>
  <c r="AD936" i="21"/>
  <c r="AE936" i="21"/>
  <c r="AC936" i="21"/>
  <c r="AA936" i="21"/>
  <c r="AB937" i="21" l="1"/>
  <c r="AD937" i="21"/>
  <c r="AE937" i="21"/>
  <c r="AC937" i="21"/>
  <c r="AA937" i="21"/>
  <c r="AB938" i="21" l="1"/>
  <c r="AA938" i="21"/>
  <c r="AC938" i="21"/>
  <c r="AD938" i="21"/>
  <c r="AE938" i="21"/>
  <c r="AB939" i="21" l="1"/>
  <c r="AA939" i="21"/>
  <c r="AD939" i="21"/>
  <c r="AE939" i="21"/>
  <c r="AC939" i="21"/>
  <c r="AB940" i="21" l="1"/>
  <c r="AD940" i="21"/>
  <c r="AC940" i="21"/>
  <c r="AE940" i="21"/>
  <c r="AA940" i="21"/>
  <c r="AB941" i="21" l="1"/>
  <c r="AD941" i="21"/>
  <c r="AC941" i="21"/>
  <c r="AE941" i="21"/>
  <c r="AA941" i="21"/>
  <c r="AB942" i="21" l="1"/>
  <c r="AA942" i="21"/>
  <c r="AC942" i="21"/>
  <c r="AE942" i="21"/>
  <c r="AD942" i="21"/>
  <c r="AB943" i="21" l="1"/>
  <c r="AD943" i="21"/>
  <c r="AA943" i="21"/>
  <c r="AE943" i="21"/>
  <c r="AC943" i="21"/>
  <c r="AB944" i="21" l="1"/>
  <c r="AD944" i="21"/>
  <c r="AE944" i="21"/>
  <c r="AA944" i="21"/>
  <c r="AC944" i="21"/>
  <c r="AB945" i="21" l="1"/>
  <c r="AD945" i="21"/>
  <c r="AE945" i="21"/>
  <c r="AC945" i="21"/>
  <c r="AA945" i="21"/>
  <c r="AB946" i="21" l="1"/>
  <c r="AE946" i="21"/>
  <c r="AA946" i="21"/>
  <c r="AC946" i="21"/>
  <c r="AD946" i="21"/>
  <c r="AB947" i="21" l="1"/>
  <c r="AA947" i="21"/>
  <c r="AE947" i="21"/>
  <c r="AC947" i="21"/>
  <c r="AD947" i="21"/>
  <c r="AB948" i="21" l="1"/>
  <c r="AC948" i="21"/>
  <c r="AD948" i="21"/>
  <c r="AE948" i="21"/>
  <c r="AA948" i="21"/>
  <c r="AB949" i="21" l="1"/>
  <c r="AC949" i="21"/>
  <c r="AA949" i="21"/>
  <c r="AE949" i="21"/>
  <c r="AD949" i="21"/>
  <c r="AB950" i="21" l="1"/>
  <c r="AA950" i="21"/>
  <c r="AE950" i="21"/>
  <c r="AD950" i="21"/>
  <c r="AC950" i="21"/>
  <c r="AB951" i="21" l="1"/>
  <c r="AD951" i="21"/>
  <c r="AC951" i="21"/>
  <c r="AA951" i="21"/>
  <c r="AE951" i="21"/>
  <c r="AB952" i="21" l="1"/>
  <c r="AD952" i="21"/>
  <c r="AA952" i="21"/>
  <c r="AC952" i="21"/>
  <c r="AE952" i="21"/>
  <c r="AB953" i="21" l="1"/>
  <c r="AD953" i="21"/>
  <c r="AC953" i="21"/>
  <c r="AE953" i="21"/>
  <c r="AA953" i="21"/>
  <c r="AB954" i="21" l="1"/>
  <c r="AC954" i="21"/>
  <c r="AE954" i="21"/>
  <c r="AA954" i="21"/>
  <c r="AD954" i="21"/>
  <c r="AB955" i="21" l="1"/>
  <c r="AD955" i="21"/>
  <c r="AA955" i="21"/>
  <c r="AC955" i="21"/>
  <c r="AE955" i="21"/>
  <c r="AB956" i="21" l="1"/>
  <c r="AD956" i="21"/>
  <c r="AA956" i="21"/>
  <c r="AC956" i="21"/>
  <c r="AE956" i="21"/>
  <c r="AB957" i="21" l="1"/>
  <c r="AD957" i="21"/>
  <c r="AE957" i="21"/>
  <c r="AC957" i="21"/>
  <c r="AA957" i="21"/>
  <c r="AB958" i="21" l="1"/>
  <c r="AC958" i="21"/>
  <c r="AE958" i="21"/>
  <c r="AA958" i="21"/>
  <c r="AD958" i="21"/>
  <c r="AB959" i="21" l="1"/>
  <c r="AE959" i="21"/>
  <c r="AA959" i="21"/>
  <c r="AC959" i="21"/>
  <c r="AD959" i="21"/>
  <c r="AB960" i="21" l="1"/>
  <c r="AC960" i="21"/>
  <c r="AD960" i="21"/>
  <c r="AA960" i="21"/>
  <c r="AE960" i="21"/>
  <c r="AB961" i="21" l="1"/>
  <c r="AD961" i="21"/>
  <c r="AA961" i="21"/>
  <c r="AC961" i="21"/>
  <c r="AE961" i="21"/>
  <c r="AB962" i="21" l="1"/>
  <c r="AE962" i="21"/>
  <c r="AA962" i="21"/>
  <c r="AD962" i="21"/>
  <c r="AC962" i="21"/>
  <c r="AB963" i="21" l="1"/>
  <c r="AC963" i="21"/>
  <c r="AA963" i="21"/>
  <c r="AD963" i="21"/>
  <c r="AE963" i="21"/>
  <c r="AB964" i="21" l="1"/>
  <c r="AD964" i="21"/>
  <c r="AA964" i="21"/>
  <c r="AE964" i="21"/>
  <c r="AC964" i="21"/>
  <c r="AB965" i="21" l="1"/>
  <c r="AA965" i="21"/>
  <c r="AD965" i="21"/>
  <c r="AE965" i="21"/>
  <c r="AC965" i="21"/>
  <c r="AB966" i="21" l="1"/>
  <c r="AA966" i="21"/>
  <c r="AC966" i="21"/>
  <c r="AD966" i="21"/>
  <c r="AE966" i="21"/>
  <c r="AB967" i="21" l="1"/>
  <c r="AA967" i="21"/>
  <c r="AE967" i="21"/>
  <c r="AD967" i="21"/>
  <c r="AC967" i="21"/>
  <c r="AB968" i="21" l="1"/>
  <c r="AC968" i="21"/>
  <c r="AD968" i="21"/>
  <c r="AE968" i="21"/>
  <c r="AA968" i="21"/>
  <c r="AB969" i="21" l="1"/>
  <c r="AC969" i="21"/>
  <c r="AD969" i="21"/>
  <c r="AE969" i="21"/>
  <c r="AA969" i="21"/>
  <c r="AB970" i="21" l="1"/>
  <c r="AD970" i="21"/>
  <c r="AA970" i="21"/>
  <c r="AC970" i="21"/>
  <c r="AE970" i="21"/>
  <c r="AB971" i="21" l="1"/>
  <c r="AD971" i="21"/>
  <c r="AC971" i="21"/>
  <c r="AE971" i="21"/>
  <c r="AA971" i="21"/>
  <c r="AB972" i="21" l="1"/>
  <c r="AD972" i="21"/>
  <c r="AC972" i="21"/>
  <c r="AE972" i="21"/>
  <c r="AA972" i="21"/>
  <c r="AB973" i="21" l="1"/>
  <c r="AC973" i="21"/>
  <c r="AA973" i="21"/>
  <c r="AD973" i="21"/>
  <c r="AE973" i="21"/>
  <c r="AB974" i="21" l="1"/>
  <c r="AD974" i="21"/>
  <c r="AC974" i="21"/>
  <c r="AE974" i="21"/>
  <c r="AA974" i="21"/>
  <c r="AB975" i="21" l="1"/>
  <c r="AE975" i="21"/>
  <c r="AD975" i="21"/>
  <c r="AA975" i="21"/>
  <c r="AC975" i="21"/>
  <c r="AB976" i="21" l="1"/>
  <c r="AC976" i="21"/>
  <c r="AA976" i="21"/>
  <c r="AE976" i="21"/>
  <c r="AD976" i="21"/>
  <c r="AB977" i="21" l="1"/>
  <c r="AC977" i="21"/>
  <c r="AE977" i="21"/>
  <c r="AD977" i="21"/>
  <c r="AA977" i="21"/>
  <c r="AB978" i="21" l="1"/>
  <c r="AA978" i="21"/>
  <c r="AC978" i="21"/>
  <c r="AD978" i="21"/>
  <c r="AE978" i="21"/>
  <c r="AB979" i="21" l="1"/>
  <c r="AD979" i="21"/>
  <c r="AE979" i="21"/>
  <c r="AC979" i="21"/>
  <c r="AA979" i="21"/>
  <c r="AB980" i="21" l="1"/>
  <c r="AC980" i="21"/>
  <c r="AA980" i="21"/>
  <c r="AD980" i="21"/>
  <c r="AE980" i="21"/>
  <c r="AB981" i="21" l="1"/>
  <c r="AE981" i="21"/>
  <c r="AC981" i="21"/>
  <c r="AD981" i="21"/>
  <c r="AA981" i="21"/>
  <c r="AB982" i="21" l="1"/>
  <c r="AC982" i="21"/>
  <c r="AD982" i="21"/>
  <c r="AA982" i="21"/>
  <c r="AE982" i="21"/>
  <c r="AB983" i="21" l="1"/>
  <c r="AD983" i="21"/>
  <c r="AE983" i="21"/>
  <c r="AA983" i="21"/>
  <c r="AC983" i="21"/>
  <c r="AB984" i="21" l="1"/>
  <c r="AA984" i="21"/>
  <c r="AC984" i="21"/>
  <c r="AD984" i="21"/>
  <c r="AE984" i="21"/>
  <c r="AB985" i="21" l="1"/>
  <c r="AD985" i="21"/>
  <c r="AC985" i="21"/>
  <c r="AE985" i="21"/>
  <c r="AA985" i="21"/>
  <c r="AB986" i="21" l="1"/>
  <c r="AD986" i="21"/>
  <c r="AA986" i="21"/>
  <c r="AE986" i="21"/>
  <c r="AC986" i="21"/>
  <c r="AB987" i="21" l="1"/>
  <c r="AA987" i="21"/>
  <c r="AD987" i="21"/>
  <c r="AC987" i="21"/>
  <c r="AE987" i="21"/>
  <c r="AB988" i="21" l="1"/>
  <c r="AA988" i="21"/>
  <c r="AE988" i="21"/>
  <c r="AC988" i="21"/>
  <c r="AD988" i="21"/>
  <c r="AB989" i="21" l="1"/>
  <c r="AD989" i="21"/>
  <c r="AC989" i="21"/>
  <c r="AE989" i="21"/>
  <c r="AA989" i="21"/>
  <c r="AB990" i="21" l="1"/>
  <c r="AE990" i="21"/>
  <c r="AA990" i="21"/>
  <c r="AD990" i="21"/>
  <c r="AC990" i="21"/>
  <c r="AB991" i="21" l="1"/>
  <c r="AC991" i="21"/>
  <c r="AD991" i="21"/>
  <c r="AA991" i="21"/>
  <c r="AE991" i="21"/>
  <c r="AB992" i="21" l="1"/>
  <c r="AD992" i="21"/>
  <c r="AC992" i="21"/>
  <c r="AE992" i="21"/>
  <c r="AA992" i="21"/>
  <c r="AB993" i="21" l="1"/>
  <c r="AD993" i="21"/>
  <c r="AC993" i="21"/>
  <c r="AA993" i="21"/>
  <c r="AE993" i="21"/>
  <c r="AB994" i="21" l="1"/>
  <c r="AC994" i="21"/>
  <c r="AD994" i="21"/>
  <c r="AE994" i="21"/>
  <c r="AA994" i="21"/>
  <c r="AB995" i="21" l="1"/>
  <c r="AE995" i="21"/>
  <c r="AC995" i="21"/>
  <c r="AD995" i="21"/>
  <c r="AA995" i="21"/>
  <c r="AB996" i="21" l="1"/>
  <c r="AD996" i="21"/>
  <c r="AC996" i="21"/>
  <c r="AE996" i="21"/>
  <c r="AA996" i="21"/>
  <c r="AB997" i="21" l="1"/>
  <c r="AD997" i="21"/>
  <c r="AC997" i="21"/>
  <c r="AA997" i="21"/>
  <c r="AE997" i="21"/>
  <c r="AB998" i="21" l="1"/>
  <c r="AC998" i="21"/>
  <c r="AE998" i="21"/>
  <c r="AD998" i="21"/>
  <c r="AA998" i="21"/>
  <c r="AB999" i="21" l="1"/>
  <c r="AA999" i="21"/>
  <c r="AC999" i="21"/>
  <c r="AE999" i="21"/>
  <c r="AD999" i="21"/>
  <c r="AB1000" i="21" l="1"/>
  <c r="AE1000" i="21"/>
  <c r="AC1000" i="21"/>
  <c r="AD1000" i="21"/>
  <c r="AA1000" i="21"/>
  <c r="AB1001" i="21" l="1"/>
  <c r="AE1001" i="21"/>
  <c r="AD1001" i="21"/>
  <c r="AA1001" i="21"/>
  <c r="AC1001" i="21"/>
  <c r="AB1002" i="21" l="1"/>
  <c r="AC1002" i="21"/>
  <c r="AD1002" i="21"/>
  <c r="AA1002" i="21"/>
  <c r="AE1002" i="21"/>
  <c r="AB1003" i="21" l="1"/>
  <c r="AA1003" i="21"/>
  <c r="AE1003" i="21"/>
  <c r="AC1003" i="21"/>
  <c r="AD1003" i="21"/>
  <c r="AB1004" i="21" l="1"/>
  <c r="AD1004" i="21"/>
  <c r="AA1004" i="21"/>
  <c r="AE1004" i="21"/>
  <c r="AC1004" i="21"/>
  <c r="AB1005" i="21" l="1"/>
  <c r="AD1005" i="21"/>
  <c r="AE1005" i="21"/>
  <c r="AC1005" i="21"/>
  <c r="AA1005" i="21"/>
  <c r="AB1006" i="21" l="1"/>
  <c r="AC1006" i="21"/>
  <c r="AE1006" i="21"/>
  <c r="AD1006" i="21"/>
  <c r="AA1006" i="21"/>
  <c r="AB1007" i="21" l="1"/>
  <c r="AC1007" i="21"/>
  <c r="AA1007" i="21"/>
  <c r="AE1007" i="21"/>
  <c r="AD1007" i="21"/>
  <c r="AB1008" i="21" l="1"/>
  <c r="AE1008" i="21"/>
  <c r="AD1008" i="21"/>
  <c r="AA1008" i="21"/>
  <c r="AC1008" i="21"/>
  <c r="AB1009" i="21" l="1"/>
  <c r="AD1009" i="21"/>
  <c r="AC1009" i="21"/>
  <c r="AE1009" i="21"/>
  <c r="AA1009" i="21"/>
  <c r="AB1010" i="21" l="1"/>
  <c r="AE1010" i="21"/>
  <c r="AD1010" i="21"/>
  <c r="AC1010" i="21"/>
  <c r="AA1010" i="21"/>
  <c r="AB1011" i="21" l="1"/>
  <c r="AE1011" i="21"/>
  <c r="AA1011" i="21"/>
  <c r="AC1011" i="21"/>
  <c r="AD1011" i="21"/>
  <c r="AJ3" i="21" l="1"/>
  <c r="H6" i="21"/>
  <c r="J5" i="21"/>
  <c r="I6" i="21"/>
  <c r="K22" i="21"/>
  <c r="D22" i="21"/>
  <c r="I23" i="21"/>
  <c r="K18" i="21"/>
  <c r="D21" i="21"/>
  <c r="K21" i="21"/>
  <c r="C19" i="21"/>
  <c r="I22" i="21"/>
  <c r="J21" i="21"/>
  <c r="E21" i="21"/>
  <c r="I19" i="21"/>
  <c r="K19" i="21"/>
  <c r="C18" i="21"/>
  <c r="J23" i="21"/>
  <c r="C23" i="21"/>
  <c r="H20" i="21"/>
  <c r="J22" i="21"/>
  <c r="E22" i="21"/>
  <c r="H18" i="21"/>
  <c r="J19" i="21"/>
  <c r="I20" i="21"/>
  <c r="C20" i="21"/>
  <c r="D20" i="21"/>
  <c r="J20" i="21"/>
  <c r="H22" i="21"/>
  <c r="E23" i="21"/>
  <c r="I18" i="21"/>
  <c r="D19" i="21"/>
  <c r="K20" i="21"/>
  <c r="C22" i="21"/>
  <c r="H21" i="21"/>
  <c r="H23" i="21"/>
  <c r="E20" i="21"/>
  <c r="K23" i="21"/>
  <c r="J18" i="21"/>
  <c r="D18" i="21"/>
  <c r="D23" i="21"/>
  <c r="E19" i="21"/>
  <c r="C21" i="21"/>
  <c r="E18" i="21"/>
  <c r="I21" i="21"/>
  <c r="H19" i="21"/>
  <c r="K6" i="21" l="1"/>
  <c r="AF20" i="21"/>
  <c r="AI20" i="21" s="1"/>
  <c r="AF23" i="21"/>
  <c r="AI23" i="21" s="1"/>
  <c r="AF21" i="21"/>
  <c r="AI21" i="21" s="1"/>
  <c r="AF19" i="21"/>
  <c r="AI19" i="21" s="1"/>
  <c r="AF22" i="21"/>
  <c r="AI22" i="21" s="1"/>
  <c r="AF18" i="21"/>
  <c r="AG18" i="21" s="1"/>
  <c r="AH12" i="21"/>
  <c r="AG19" i="21" l="1"/>
  <c r="AG20" i="21" s="1"/>
  <c r="AG21" i="21" s="1"/>
  <c r="AG22" i="21" s="1"/>
  <c r="AG23" i="21" s="1"/>
  <c r="AI18" i="21"/>
  <c r="AJ18" i="21" s="1"/>
  <c r="AJ19" i="21" s="1"/>
  <c r="AJ20" i="21" s="1"/>
  <c r="AJ21" i="21" s="1"/>
  <c r="AJ22" i="21" s="1"/>
  <c r="AJ23" i="21" s="1"/>
  <c r="B26" i="21" s="1"/>
  <c r="B25" i="21" l="1"/>
</calcChain>
</file>

<file path=xl/sharedStrings.xml><?xml version="1.0" encoding="utf-8"?>
<sst xmlns="http://schemas.openxmlformats.org/spreadsheetml/2006/main" count="1863" uniqueCount="1166">
  <si>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</si>
  <si>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</si>
  <si>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</si>
  <si>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</si>
  <si>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</si>
  <si>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</si>
  <si>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</si>
  <si>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</si>
  <si>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</si>
  <si>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</si>
  <si>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</si>
  <si>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</si>
  <si>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</si>
  <si>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</si>
  <si>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</si>
  <si>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</si>
  <si>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</si>
  <si>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</si>
  <si>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</si>
  <si>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</si>
  <si>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</si>
  <si>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</si>
  <si>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</si>
  <si>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</si>
  <si>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</si>
  <si>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</si>
  <si>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</si>
  <si>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</si>
  <si>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</si>
  <si>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</si>
  <si>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</si>
  <si>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letno izplačilo</t>
  </si>
  <si>
    <t>10=SUM(5..9)</t>
  </si>
  <si>
    <t>LIST</t>
  </si>
  <si>
    <t>VRSTICA</t>
  </si>
  <si>
    <t>PREJŠNJI LIST</t>
  </si>
  <si>
    <t>12</t>
  </si>
  <si>
    <t>Vrstica</t>
  </si>
  <si>
    <t>ZAČETNA VRSTICA</t>
  </si>
  <si>
    <t>ISKANA VRSTICA ZAPOSLENEGA</t>
  </si>
  <si>
    <t>H</t>
  </si>
  <si>
    <t>ISKANI STOLPCI</t>
  </si>
  <si>
    <t>G</t>
  </si>
  <si>
    <t>I</t>
  </si>
  <si>
    <t>J</t>
  </si>
  <si>
    <t>K</t>
  </si>
  <si>
    <t>L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</si>
  <si>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</si>
  <si>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</si>
  <si>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</si>
  <si>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</si>
  <si>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</si>
  <si>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</si>
  <si>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</si>
  <si>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</si>
  <si>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SREDSTVA ZA
OSNOVNE PLAČE</t>
  </si>
  <si>
    <t>II=I x %</t>
  </si>
  <si>
    <t>SKUPEN OBSEG SREDSTEV
DELOVNE USPEŠNOSTI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</si>
  <si>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</si>
  <si>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</si>
  <si>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</si>
  <si>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</si>
  <si>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</si>
  <si>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</si>
  <si>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</si>
  <si>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</si>
  <si>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</si>
  <si>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</si>
  <si>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</si>
  <si>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Ocenjevalna obdobja</t>
  </si>
  <si>
    <t>ocenjenost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</si>
  <si>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</si>
  <si>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</si>
  <si>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</si>
  <si>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</si>
  <si>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</si>
  <si>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</si>
  <si>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</si>
  <si>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</si>
  <si>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</si>
  <si>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</si>
  <si>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</si>
  <si>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</si>
  <si>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</si>
  <si>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</si>
  <si>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</si>
  <si>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Priloga 2: mesečno izplačilo redne delovne uspešnosti</t>
  </si>
  <si>
    <t>11=10 / IV</t>
  </si>
  <si>
    <t>ŠTEVILO OBDOBIJ</t>
  </si>
  <si>
    <t>ŠTEVEC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</si>
  <si>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</si>
  <si>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</si>
  <si>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</si>
  <si>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</si>
  <si>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</si>
  <si>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</si>
  <si>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</si>
  <si>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</si>
  <si>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</si>
  <si>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Izračunana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</si>
  <si>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</si>
  <si>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</si>
  <si>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</si>
  <si>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</si>
  <si>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</si>
  <si>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</si>
  <si>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</si>
  <si>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</si>
  <si>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</si>
  <si>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</si>
  <si>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</si>
  <si>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</si>
  <si>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</si>
  <si>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</si>
  <si>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</si>
  <si>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</si>
  <si>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</si>
  <si>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</si>
  <si>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</si>
  <si>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</si>
  <si>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</si>
  <si>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</si>
  <si>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</si>
  <si>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</si>
  <si>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</si>
  <si>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</si>
  <si>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</si>
  <si>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ZAMIK</t>
  </si>
  <si>
    <t>OCENJEVALNIH OBDOBIJ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</si>
  <si>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</si>
  <si>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</si>
  <si>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</si>
  <si>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</si>
  <si>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</si>
  <si>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</si>
  <si>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</si>
  <si>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</si>
  <si>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</si>
  <si>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</si>
  <si>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</si>
  <si>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</si>
  <si>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</si>
  <si>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</si>
  <si>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</si>
  <si>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</si>
  <si>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t>Zap_št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</si>
  <si>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</si>
  <si>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</si>
  <si>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</si>
  <si>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</si>
  <si>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</si>
  <si>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</si>
  <si>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</si>
  <si>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</si>
  <si>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</si>
  <si>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</si>
  <si>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</si>
  <si>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</si>
  <si>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</si>
  <si>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</si>
  <si>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</si>
  <si>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</si>
  <si>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</si>
  <si>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</si>
  <si>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</si>
  <si>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</si>
  <si>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</si>
  <si>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</si>
  <si>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</si>
  <si>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</si>
  <si>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</si>
  <si>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</si>
  <si>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</si>
  <si>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</si>
  <si>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</si>
  <si>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</si>
  <si>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</si>
  <si>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</si>
  <si>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</si>
  <si>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</si>
  <si>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</si>
  <si>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</si>
  <si>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</si>
  <si>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</si>
  <si>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</si>
  <si>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</si>
  <si>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</si>
  <si>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</si>
  <si>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</si>
  <si>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</si>
  <si>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</si>
  <si>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</si>
  <si>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</si>
  <si>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</si>
  <si>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</si>
  <si>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</si>
  <si>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</si>
  <si>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</si>
  <si>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</si>
  <si>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</si>
  <si>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</si>
  <si>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</si>
  <si>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</si>
  <si>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</si>
  <si>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</si>
  <si>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</si>
  <si>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</si>
  <si>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</si>
  <si>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</si>
  <si>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</si>
  <si>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</si>
  <si>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</si>
  <si>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</si>
  <si>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</si>
  <si>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</si>
  <si>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</si>
  <si>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</si>
  <si>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</si>
  <si>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</si>
  <si>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</si>
  <si>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</si>
  <si>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</si>
  <si>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</si>
  <si>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</si>
  <si>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</si>
  <si>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</si>
  <si>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</si>
  <si>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</si>
  <si>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</si>
  <si>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</si>
  <si>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</si>
  <si>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</si>
  <si>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</si>
  <si>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</si>
  <si>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</si>
  <si>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</si>
  <si>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</si>
  <si>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</si>
  <si>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</si>
  <si>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</si>
  <si>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</si>
  <si>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</si>
  <si>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</si>
  <si>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</si>
  <si>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</si>
  <si>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</si>
  <si>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</si>
  <si>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</si>
  <si>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</si>
  <si>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</si>
  <si>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</si>
  <si>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</si>
  <si>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</si>
  <si>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</si>
  <si>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</si>
  <si>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</si>
  <si>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</si>
  <si>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</si>
  <si>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</si>
  <si>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</si>
  <si>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</si>
  <si>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</si>
  <si>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</si>
  <si>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</si>
  <si>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</si>
  <si>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</si>
  <si>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</si>
  <si>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</si>
  <si>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</si>
  <si>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</si>
  <si>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</si>
  <si>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</si>
  <si>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</si>
  <si>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</si>
  <si>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</si>
  <si>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</si>
  <si>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</si>
  <si>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</si>
  <si>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</si>
  <si>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</si>
  <si>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</si>
  <si>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</si>
  <si>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</si>
  <si>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</si>
  <si>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</si>
  <si>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</si>
  <si>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</si>
  <si>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</si>
  <si>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</si>
  <si>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</si>
  <si>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</si>
  <si>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</si>
  <si>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</si>
  <si>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</si>
  <si>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</si>
  <si>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</si>
  <si>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</si>
  <si>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</si>
  <si>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</si>
  <si>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</si>
  <si>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</si>
  <si>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</si>
  <si>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</si>
  <si>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</si>
  <si>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</si>
  <si>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</si>
  <si>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</si>
  <si>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</si>
  <si>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</si>
  <si>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</si>
  <si>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</si>
  <si>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</si>
  <si>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</si>
  <si>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</si>
  <si>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</si>
  <si>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</si>
  <si>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</si>
  <si>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</si>
  <si>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</si>
  <si>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</si>
  <si>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</si>
  <si>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</si>
  <si>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</si>
  <si>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</si>
  <si>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</si>
  <si>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</si>
  <si>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</si>
  <si>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</si>
  <si>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</si>
  <si>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</si>
  <si>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</si>
  <si>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</si>
  <si>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</si>
  <si>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</si>
  <si>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</si>
  <si>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</si>
  <si>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</si>
  <si>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</si>
  <si>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</si>
  <si>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</si>
  <si>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</si>
  <si>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</si>
  <si>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</si>
  <si>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</si>
  <si>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</si>
  <si>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</si>
  <si>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</si>
  <si>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</si>
  <si>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</si>
  <si>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</si>
  <si>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</si>
  <si>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</si>
  <si>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</si>
  <si>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</si>
  <si>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</si>
  <si>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</si>
  <si>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</si>
  <si>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</si>
  <si>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</si>
  <si>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</si>
  <si>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</si>
  <si>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</si>
  <si>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</si>
  <si>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</si>
  <si>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</si>
  <si>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</si>
  <si>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</si>
  <si>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</si>
  <si>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</si>
  <si>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</si>
  <si>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</si>
  <si>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</si>
  <si>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</si>
  <si>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</si>
  <si>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</si>
  <si>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</si>
  <si>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</si>
  <si>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</si>
  <si>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</si>
  <si>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</si>
  <si>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</si>
  <si>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</si>
  <si>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</si>
  <si>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</si>
  <si>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</si>
  <si>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</si>
  <si>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</si>
  <si>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</si>
  <si>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</si>
  <si>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</si>
  <si>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</si>
  <si>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</si>
  <si>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</si>
  <si>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</si>
  <si>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</si>
  <si>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</si>
  <si>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</si>
  <si>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</si>
  <si>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</si>
  <si>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</si>
  <si>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</si>
  <si>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</si>
  <si>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</si>
  <si>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</si>
  <si>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</si>
  <si>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</si>
  <si>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</si>
  <si>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</si>
  <si>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</si>
  <si>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</si>
  <si>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</si>
  <si>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</si>
  <si>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</si>
  <si>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</si>
  <si>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</si>
  <si>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</si>
  <si>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</si>
  <si>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</si>
  <si>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</si>
  <si>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</si>
  <si>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</si>
  <si>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</si>
  <si>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</si>
  <si>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</si>
  <si>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</si>
  <si>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</si>
  <si>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</si>
  <si>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</si>
  <si>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</si>
  <si>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</si>
  <si>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</si>
  <si>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</si>
  <si>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</si>
  <si>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</si>
  <si>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</si>
  <si>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</si>
  <si>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</si>
  <si>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</si>
  <si>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</si>
  <si>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</si>
  <si>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</si>
  <si>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</si>
  <si>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</si>
  <si>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</si>
  <si>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</si>
  <si>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</si>
  <si>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</si>
  <si>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</si>
  <si>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</si>
  <si>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</si>
  <si>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</si>
  <si>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</si>
  <si>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</si>
  <si>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</si>
  <si>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</si>
  <si>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</si>
  <si>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</si>
  <si>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</si>
  <si>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</si>
  <si>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</si>
  <si>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</si>
  <si>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</si>
  <si>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</si>
  <si>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</si>
  <si>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</si>
  <si>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</si>
  <si>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</si>
  <si>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</si>
  <si>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</si>
  <si>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</si>
  <si>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</si>
  <si>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</si>
  <si>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</si>
  <si>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</si>
  <si>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</si>
  <si>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</si>
  <si>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</si>
  <si>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</si>
  <si>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</si>
  <si>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</si>
  <si>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</si>
  <si>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</si>
  <si>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</si>
  <si>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</si>
  <si>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</si>
  <si>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</si>
  <si>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</si>
  <si>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</si>
  <si>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</si>
  <si>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</si>
  <si>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</si>
  <si>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</si>
  <si>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</si>
  <si>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</si>
  <si>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</si>
  <si>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</si>
  <si>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</si>
  <si>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</si>
  <si>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</si>
  <si>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</si>
  <si>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</si>
  <si>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</si>
  <si>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</si>
  <si>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</si>
  <si>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</si>
  <si>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</si>
  <si>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</si>
  <si>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</si>
  <si>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</si>
  <si>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</si>
  <si>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</si>
  <si>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</si>
  <si>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</si>
  <si>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</si>
  <si>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</si>
  <si>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</si>
  <si>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</si>
  <si>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</si>
  <si>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</si>
  <si>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</si>
  <si>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</si>
  <si>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</si>
  <si>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</si>
  <si>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</si>
  <si>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</si>
  <si>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</si>
  <si>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</si>
  <si>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</si>
  <si>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</si>
  <si>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</si>
  <si>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</si>
  <si>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</si>
  <si>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</si>
  <si>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</si>
  <si>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</si>
  <si>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</si>
  <si>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</si>
  <si>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</si>
  <si>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</si>
  <si>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</si>
  <si>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</si>
  <si>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</si>
  <si>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</si>
  <si>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</si>
  <si>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</si>
  <si>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</si>
  <si>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</si>
  <si>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</si>
  <si>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</si>
  <si>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</si>
  <si>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</si>
  <si>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</si>
  <si>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</si>
  <si>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</si>
  <si>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</si>
  <si>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</si>
  <si>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</si>
  <si>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</si>
  <si>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</si>
  <si>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</si>
  <si>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</si>
  <si>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</si>
  <si>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</si>
  <si>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</si>
  <si>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</si>
  <si>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</si>
  <si>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</si>
  <si>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</si>
  <si>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</si>
  <si>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</si>
  <si>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</si>
  <si>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</si>
  <si>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</si>
  <si>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</si>
  <si>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</si>
  <si>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</si>
  <si>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</si>
  <si>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</si>
  <si>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</si>
  <si>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</si>
  <si>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</si>
  <si>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</si>
  <si>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</si>
  <si>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</si>
  <si>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</si>
  <si>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</si>
  <si>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</si>
  <si>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</si>
  <si>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</si>
  <si>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</si>
  <si>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</si>
  <si>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</si>
  <si>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</si>
  <si>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</si>
  <si>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</si>
  <si>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</si>
  <si>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</si>
  <si>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</si>
  <si>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</si>
  <si>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</si>
  <si>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</si>
  <si>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</si>
  <si>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</si>
  <si>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</si>
  <si>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</si>
  <si>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</si>
  <si>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</si>
  <si>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</si>
  <si>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</si>
  <si>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</si>
  <si>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</si>
  <si>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</si>
  <si>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</si>
  <si>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</si>
  <si>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</si>
  <si>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</si>
  <si>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</si>
  <si>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</si>
  <si>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</si>
  <si>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</si>
  <si>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</si>
  <si>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</si>
  <si>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</si>
  <si>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</si>
  <si>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</si>
  <si>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</si>
  <si>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</si>
  <si>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</si>
  <si>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</si>
  <si>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</si>
  <si>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</si>
  <si>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</si>
  <si>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</si>
  <si>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</si>
  <si>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</si>
  <si>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</si>
  <si>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</si>
  <si>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</si>
  <si>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</si>
  <si>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</si>
  <si>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</si>
  <si>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</si>
  <si>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</si>
  <si>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</si>
  <si>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</si>
  <si>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</si>
  <si>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</si>
  <si>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</si>
  <si>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</si>
  <si>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</si>
  <si>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</si>
  <si>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</si>
  <si>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</si>
  <si>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</si>
  <si>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</si>
  <si>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</si>
  <si>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</si>
  <si>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</si>
  <si>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</si>
  <si>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</si>
  <si>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</si>
  <si>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</si>
  <si>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</si>
  <si>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</si>
  <si>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</si>
  <si>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</si>
  <si>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</si>
  <si>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</si>
  <si>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</si>
  <si>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</si>
  <si>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</si>
  <si>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</si>
  <si>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</si>
  <si>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</si>
  <si>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</si>
  <si>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</si>
  <si>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</si>
  <si>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</si>
  <si>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</si>
  <si>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</si>
  <si>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</si>
  <si>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</si>
  <si>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</si>
  <si>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</si>
  <si>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</si>
  <si>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</si>
  <si>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</si>
  <si>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</si>
  <si>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</si>
  <si>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</si>
  <si>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</si>
  <si>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</si>
  <si>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</si>
  <si>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</si>
  <si>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</si>
  <si>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</si>
  <si>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</si>
  <si>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</si>
  <si>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</si>
  <si>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</si>
  <si>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</si>
  <si>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</si>
  <si>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</si>
  <si>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</si>
  <si>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</si>
  <si>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</si>
  <si>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</si>
  <si>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</si>
  <si>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</si>
  <si>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</si>
  <si>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</si>
  <si>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</si>
  <si>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</si>
  <si>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</si>
  <si>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</si>
  <si>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</si>
  <si>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</si>
  <si>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</si>
  <si>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</si>
  <si>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</si>
  <si>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</si>
  <si>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</si>
  <si>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</si>
  <si>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</si>
  <si>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</si>
  <si>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</si>
  <si>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</si>
  <si>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</si>
  <si>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</si>
  <si>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</si>
  <si>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</si>
  <si>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</si>
  <si>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</si>
  <si>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</si>
  <si>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</si>
  <si>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</si>
  <si>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</si>
  <si>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</si>
  <si>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</si>
  <si>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</si>
  <si>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</si>
  <si>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</si>
  <si>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</si>
  <si>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</si>
  <si>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</si>
  <si>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</si>
  <si>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</si>
  <si>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</si>
  <si>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</si>
  <si>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</si>
  <si>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</si>
  <si>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</si>
  <si>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</si>
  <si>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</si>
  <si>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</si>
  <si>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</si>
  <si>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</si>
  <si>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</si>
  <si>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</si>
  <si>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</si>
  <si>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</si>
  <si>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</si>
  <si>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</si>
  <si>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</si>
  <si>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</si>
  <si>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</si>
  <si>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</si>
  <si>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</si>
  <si>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</si>
  <si>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</si>
  <si>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</si>
  <si>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</si>
  <si>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</si>
  <si>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</si>
  <si>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</si>
  <si>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</si>
  <si>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</si>
  <si>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</si>
  <si>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</si>
  <si>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</si>
  <si>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</si>
  <si>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</si>
  <si>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</si>
  <si>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</si>
  <si>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</si>
  <si>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</si>
  <si>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</si>
  <si>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</si>
  <si>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</si>
  <si>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</si>
  <si>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</si>
  <si>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</si>
  <si>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</si>
  <si>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</si>
  <si>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</si>
  <si>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</si>
  <si>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</si>
  <si>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</si>
  <si>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</si>
  <si>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</si>
  <si>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</si>
  <si>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</si>
  <si>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</si>
  <si>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</si>
  <si>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</si>
  <si>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</si>
  <si>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</si>
  <si>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</si>
  <si>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</si>
  <si>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</si>
  <si>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</si>
  <si>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</si>
  <si>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</si>
  <si>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</si>
  <si>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</si>
  <si>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</si>
  <si>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</si>
  <si>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</si>
  <si>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</si>
  <si>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</si>
  <si>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</si>
  <si>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</si>
  <si>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</si>
  <si>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</si>
  <si>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</si>
  <si>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</si>
  <si>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</si>
  <si>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</si>
  <si>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</si>
  <si>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</si>
  <si>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</si>
  <si>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</si>
  <si>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</si>
  <si>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</si>
  <si>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</si>
  <si>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</si>
  <si>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</si>
  <si>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</si>
  <si>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</si>
  <si>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</si>
  <si>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</si>
  <si>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</si>
  <si>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</si>
  <si>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</si>
  <si>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</si>
  <si>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</si>
  <si>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</si>
  <si>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</si>
  <si>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</si>
  <si>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</si>
  <si>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</si>
  <si>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</si>
  <si>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</si>
  <si>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</si>
  <si>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</si>
  <si>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</si>
  <si>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</si>
  <si>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</si>
  <si>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</si>
  <si>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</si>
  <si>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</si>
  <si>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</si>
  <si>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</si>
  <si>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</si>
  <si>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</si>
  <si>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</si>
  <si>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</si>
  <si>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</si>
  <si>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</si>
  <si>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</si>
  <si>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</si>
  <si>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</si>
  <si>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</si>
  <si>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</si>
  <si>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</si>
  <si>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</si>
  <si>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</si>
  <si>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</si>
  <si>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</si>
  <si>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</si>
  <si>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</si>
  <si>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</si>
  <si>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</si>
  <si>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</si>
  <si>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</si>
  <si>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</si>
  <si>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</si>
  <si>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</si>
  <si>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</si>
  <si>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</si>
  <si>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</si>
  <si>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</si>
  <si>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</si>
  <si>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</si>
  <si>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</si>
  <si>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</si>
  <si>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</si>
  <si>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</si>
  <si>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</si>
  <si>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</si>
  <si>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</si>
  <si>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</si>
  <si>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</si>
  <si>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</si>
  <si>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</si>
  <si>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</si>
  <si>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</si>
  <si>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</si>
  <si>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</si>
  <si>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</si>
  <si>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</si>
  <si>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</si>
  <si>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</si>
  <si>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</si>
  <si>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</si>
  <si>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</si>
  <si>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</si>
  <si>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</si>
  <si>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</si>
  <si>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</si>
  <si>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</si>
  <si>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</si>
  <si>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</si>
  <si>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</si>
  <si>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</si>
  <si>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</si>
  <si>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</si>
  <si>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</si>
  <si>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</si>
  <si>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</si>
  <si>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</si>
  <si>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</si>
  <si>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</si>
  <si>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</si>
  <si>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</si>
  <si>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</si>
  <si>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</si>
  <si>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</si>
  <si>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</si>
  <si>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</si>
  <si>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</si>
  <si>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</si>
  <si>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</si>
  <si>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</si>
  <si>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</si>
  <si>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</si>
  <si>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</si>
  <si>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</si>
  <si>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</si>
  <si>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</si>
  <si>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</si>
  <si>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</si>
  <si>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</si>
  <si>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</si>
  <si>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</si>
  <si>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</si>
  <si>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</si>
  <si>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</si>
  <si>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</si>
  <si>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</si>
  <si>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</si>
  <si>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</si>
  <si>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</si>
  <si>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</si>
  <si>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</si>
  <si>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</si>
  <si>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</si>
  <si>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</si>
  <si>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</si>
  <si>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</si>
  <si>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</si>
  <si>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</si>
  <si>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</si>
  <si>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</si>
  <si>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</si>
  <si>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</si>
  <si>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</si>
  <si>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</si>
  <si>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</si>
  <si>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</si>
  <si>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</si>
  <si>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</si>
  <si>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</si>
  <si>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</si>
  <si>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</si>
  <si>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</si>
  <si>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</si>
  <si>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</si>
  <si>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</si>
  <si>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</si>
  <si>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</si>
  <si>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</si>
  <si>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</si>
  <si>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</si>
  <si>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</si>
  <si>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</si>
  <si>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</si>
  <si>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</si>
  <si>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</si>
  <si>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</si>
  <si>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</si>
  <si>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</si>
  <si>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</si>
  <si>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</si>
  <si>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</si>
  <si>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</si>
  <si>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</si>
  <si>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</si>
  <si>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</si>
  <si>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</si>
  <si>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</si>
  <si>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</si>
  <si>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</si>
  <si>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</si>
  <si>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</si>
  <si>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</si>
  <si>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</si>
  <si>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</si>
  <si>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</si>
  <si>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</si>
  <si>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</si>
  <si>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</si>
  <si>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</si>
  <si>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</si>
  <si>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</si>
  <si>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</si>
  <si>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</si>
  <si>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</si>
  <si>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</si>
  <si>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</si>
  <si>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</si>
  <si>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</si>
  <si>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</si>
  <si>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</si>
  <si>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</si>
  <si>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</si>
  <si>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</si>
  <si>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</si>
  <si>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</si>
  <si>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</si>
  <si>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</si>
  <si>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</si>
  <si>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</si>
  <si>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</si>
  <si>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</si>
  <si>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</si>
  <si>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</si>
  <si>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</si>
  <si>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</si>
  <si>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</si>
  <si>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</si>
  <si>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</si>
  <si>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</si>
  <si>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</si>
  <si>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</si>
  <si>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</si>
  <si>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</si>
  <si>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</si>
  <si>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</si>
  <si>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</si>
  <si>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</si>
  <si>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</si>
  <si>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</si>
  <si>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</si>
  <si>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</si>
  <si>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</si>
  <si>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</si>
  <si>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</si>
  <si>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</si>
  <si>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</si>
  <si>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</si>
  <si>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</si>
  <si>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</si>
  <si>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</si>
  <si>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</si>
  <si>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</si>
  <si>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</si>
  <si>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</si>
  <si>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</si>
  <si>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</si>
  <si>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</si>
  <si>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</si>
  <si>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</si>
  <si>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</si>
  <si>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</si>
  <si>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</si>
  <si>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</si>
  <si>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</si>
  <si>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</si>
  <si>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</si>
  <si>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</si>
  <si>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</si>
  <si>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</si>
  <si>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</si>
  <si>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</si>
  <si>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</si>
  <si>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</si>
  <si>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</si>
  <si>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</si>
  <si>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</si>
  <si>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</si>
  <si>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</si>
  <si>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</si>
  <si>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</si>
  <si>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</si>
  <si>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</si>
  <si>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</si>
  <si>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</si>
  <si>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</si>
  <si>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</si>
  <si>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</si>
  <si>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</si>
  <si>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</si>
  <si>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</si>
  <si>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</si>
  <si>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</si>
  <si>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</si>
  <si>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</si>
  <si>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</si>
  <si>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</si>
  <si>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</si>
  <si>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</si>
  <si>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</si>
  <si>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</si>
  <si>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</si>
  <si>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</si>
  <si>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</si>
  <si>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</si>
  <si>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</si>
  <si>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</si>
  <si>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</si>
  <si>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</si>
  <si>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</si>
  <si>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</si>
  <si>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</si>
  <si>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</si>
  <si>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</si>
  <si>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</si>
  <si>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</si>
  <si>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</si>
  <si>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</si>
  <si>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</si>
  <si>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</si>
  <si>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</si>
  <si>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</si>
  <si>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</si>
  <si>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</si>
  <si>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</si>
  <si>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V</t>
  </si>
  <si>
    <t>Zap. št.</t>
  </si>
  <si>
    <t>dsd</t>
  </si>
  <si>
    <t>sddsd</t>
  </si>
  <si>
    <t xml:space="preserve">januar 2020 </t>
  </si>
  <si>
    <t>februar 2020</t>
  </si>
  <si>
    <t xml:space="preserve">marec 2020 </t>
  </si>
  <si>
    <t xml:space="preserve">april 2020 </t>
  </si>
  <si>
    <t>maj 2020</t>
  </si>
  <si>
    <t xml:space="preserve">junij 2020 </t>
  </si>
  <si>
    <t xml:space="preserve">julij 2020 </t>
  </si>
  <si>
    <t>oktober 2020</t>
  </si>
  <si>
    <t>november 2020</t>
  </si>
  <si>
    <t>december  2020</t>
  </si>
  <si>
    <t>VII</t>
  </si>
  <si>
    <t>september 2020</t>
  </si>
  <si>
    <t xml:space="preserve">avgust 2020 </t>
  </si>
  <si>
    <t>OSNOVNA PLAČA 
december 2019
(2. odst. 28. člena KPJS)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</si>
</sst>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4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color indexed="8"/>
      <name val="Arial CE"/>
      <charset val="238"/>
    </font>
    <font>
      <sz val="10"/>
      <name val="Arial CE"/>
      <charset val="238"/>
    </font>
    <font>
      <b/>
      <sz val="9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4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/>
  </cellStyleXfs>
  <cellXfs count="493">
    <xf numFmtId="0" fontId="0" fillId="0" borderId="0" xfId="0"/>
    <xf numFmtId="0" fontId="4" fillId="4" borderId="8" xfId="0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3" fontId="9" fillId="0" borderId="8" xfId="0" applyNumberFormat="1" applyFont="1" applyFill="1" applyBorder="1" applyAlignment="1" applyProtection="1">
      <alignment horizontal="center" vertical="center"/>
      <protection locked="0"/>
    </xf>
    <xf numFmtId="4" fontId="9" fillId="0" borderId="8" xfId="0" applyNumberFormat="1" applyFont="1" applyFill="1" applyBorder="1" applyAlignment="1" applyProtection="1">
      <alignment horizontal="right" vertical="center"/>
      <protection locked="0"/>
    </xf>
    <xf numFmtId="3" fontId="9" fillId="0" borderId="8" xfId="0" applyNumberFormat="1" applyFont="1" applyBorder="1" applyAlignment="1" applyProtection="1">
      <alignment horizontal="center" vertical="center"/>
      <protection locked="0"/>
    </xf>
    <xf numFmtId="4" fontId="9" fillId="0" borderId="8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8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70" xfId="0" applyFont="1" applyBorder="1" applyAlignment="1" applyProtection="1">
      <alignment vertical="center"/>
      <protection locked="0"/>
    </xf>
    <xf numFmtId="3" fontId="0" fillId="0" borderId="70" xfId="0" applyNumberFormat="1" applyBorder="1" applyAlignment="1" applyProtection="1">
      <alignment vertical="center"/>
      <protection locked="0"/>
    </xf>
    <xf numFmtId="0" fontId="4" fillId="4" borderId="8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2" fillId="4" borderId="86" xfId="2" applyFill="1" applyBorder="1" applyAlignment="1" applyProtection="1">
      <alignment horizontal="center" vertical="center" wrapText="1"/>
      <protection locked="0"/>
    </xf>
    <xf numFmtId="0" fontId="0" fillId="4" borderId="74" xfId="0" applyFill="1" applyBorder="1" applyAlignment="1" applyProtection="1">
      <alignment horizontal="center" vertical="center" wrapText="1"/>
      <protection locked="0"/>
    </xf>
    <xf numFmtId="0" fontId="0" fillId="4" borderId="75" xfId="0" applyFill="1" applyBorder="1" applyAlignment="1" applyProtection="1">
      <alignment horizontal="center" vertical="center" wrapText="1"/>
      <protection locked="0"/>
    </xf>
    <xf numFmtId="3" fontId="0" fillId="7" borderId="73" xfId="0" applyNumberFormat="1" applyFill="1" applyBorder="1" applyAlignment="1" applyProtection="1">
      <alignment horizontal="center" vertical="center" wrapText="1"/>
      <protection locked="0"/>
    </xf>
    <xf numFmtId="3" fontId="0" fillId="7" borderId="46" xfId="0" applyNumberFormat="1" applyFill="1" applyBorder="1" applyAlignment="1" applyProtection="1">
      <alignment horizontal="center" vertical="center" wrapText="1"/>
      <protection locked="0"/>
    </xf>
    <xf numFmtId="0" fontId="18" fillId="4" borderId="127" xfId="2" applyFont="1" applyFill="1" applyBorder="1" applyAlignment="1" applyProtection="1">
      <alignment horizontal="left" vertical="center" indent="2"/>
      <protection locked="0"/>
    </xf>
    <xf numFmtId="0" fontId="18" fillId="4" borderId="129" xfId="0" applyFont="1" applyFill="1" applyBorder="1" applyAlignment="1" applyProtection="1">
      <alignment horizontal="center" vertical="center"/>
      <protection locked="0"/>
    </xf>
    <xf numFmtId="0" fontId="18" fillId="4" borderId="130" xfId="0" applyFont="1" applyFill="1" applyBorder="1" applyAlignment="1" applyProtection="1">
      <alignment horizontal="center" vertical="center"/>
      <protection locked="0"/>
    </xf>
    <xf numFmtId="3" fontId="18" fillId="5" borderId="131" xfId="0" applyNumberFormat="1" applyFont="1" applyFill="1" applyBorder="1" applyAlignment="1" applyProtection="1">
      <alignment horizontal="center" vertical="center"/>
      <protection locked="0"/>
    </xf>
    <xf numFmtId="3" fontId="18" fillId="7" borderId="132" xfId="0" applyNumberFormat="1" applyFont="1" applyFill="1" applyBorder="1" applyAlignment="1" applyProtection="1">
      <alignment horizontal="center" vertical="center"/>
      <protection locked="0"/>
    </xf>
    <xf numFmtId="3" fontId="18" fillId="7" borderId="1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8" xfId="0" applyFont="1" applyBorder="1" applyProtection="1">
      <protection hidden="1"/>
    </xf>
    <xf numFmtId="0" fontId="0" fillId="0" borderId="8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4" fontId="9" fillId="5" borderId="134" xfId="0" applyNumberFormat="1" applyFont="1" applyFill="1" applyBorder="1" applyAlignment="1" applyProtection="1">
      <alignment horizontal="right" vertical="center"/>
      <protection hidden="1"/>
    </xf>
    <xf numFmtId="4" fontId="9" fillId="7" borderId="27" xfId="0" applyNumberFormat="1" applyFont="1" applyFill="1" applyBorder="1" applyAlignment="1" applyProtection="1">
      <alignment horizontal="right" vertical="center"/>
      <protection hidden="1"/>
    </xf>
    <xf numFmtId="4" fontId="9" fillId="7" borderId="11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71" xfId="0" applyFill="1" applyBorder="1" applyAlignment="1" applyProtection="1">
      <alignment horizontal="center" vertical="center" wrapText="1"/>
      <protection locked="0"/>
    </xf>
    <xf numFmtId="0" fontId="0" fillId="4" borderId="72" xfId="0" applyFill="1" applyBorder="1" applyAlignment="1" applyProtection="1">
      <alignment horizontal="center" vertical="center" wrapText="1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70" xfId="0" applyFont="1" applyBorder="1" applyAlignment="1" applyProtection="1">
      <alignment vertical="center"/>
      <protection hidden="1"/>
    </xf>
    <xf numFmtId="3" fontId="0" fillId="0" borderId="70" xfId="0" applyNumberFormat="1" applyBorder="1" applyAlignment="1" applyProtection="1">
      <alignment vertical="center"/>
      <protection hidden="1"/>
    </xf>
    <xf numFmtId="2" fontId="1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4" borderId="29" xfId="2" applyFill="1" applyBorder="1" applyAlignment="1" applyProtection="1">
      <alignment horizontal="center" vertical="center" wrapText="1"/>
      <protection locked="0"/>
    </xf>
    <xf numFmtId="0" fontId="22" fillId="4" borderId="8" xfId="2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3" fontId="9" fillId="0" borderId="8" xfId="0" applyNumberFormat="1" applyFont="1" applyFill="1" applyBorder="1" applyAlignment="1" applyProtection="1">
      <alignment horizontal="center" vertical="center"/>
      <protection hidden="1"/>
    </xf>
    <xf numFmtId="3" fontId="9" fillId="0" borderId="8" xfId="0" applyNumberFormat="1" applyFont="1" applyBorder="1" applyAlignment="1" applyProtection="1">
      <alignment horizontal="center" vertical="center"/>
      <protection hidden="1"/>
    </xf>
    <xf numFmtId="1" fontId="15" fillId="0" borderId="8" xfId="0" applyNumberFormat="1" applyFont="1" applyBorder="1" applyAlignment="1" applyProtection="1">
      <alignment horizontal="center" vertical="center"/>
      <protection locked="0"/>
    </xf>
    <xf numFmtId="49" fontId="0" fillId="0" borderId="0" xfId="0" applyNumberFormat="1" applyBorder="1" applyAlignment="1" applyProtection="1">
      <alignment vertical="center"/>
      <protection hidden="1"/>
    </xf>
    <xf numFmtId="0" fontId="6" fillId="2" borderId="8" xfId="0" applyFont="1" applyFill="1" applyBorder="1" applyProtection="1">
      <protection hidden="1"/>
    </xf>
    <xf numFmtId="0" fontId="6" fillId="0" borderId="8" xfId="0" applyFont="1" applyFill="1" applyBorder="1" applyProtection="1">
      <protection hidden="1"/>
    </xf>
    <xf numFmtId="0" fontId="0" fillId="2" borderId="8" xfId="0" applyFill="1" applyBorder="1" applyAlignment="1" applyProtection="1">
      <alignment vertical="center"/>
      <protection hidden="1"/>
    </xf>
    <xf numFmtId="0" fontId="0" fillId="0" borderId="8" xfId="0" applyFill="1" applyBorder="1" applyAlignment="1" applyProtection="1">
      <alignment vertical="center"/>
      <protection hidden="1"/>
    </xf>
    <xf numFmtId="0" fontId="1" fillId="2" borderId="8" xfId="0" applyFont="1" applyFill="1" applyBorder="1" applyAlignment="1" applyProtection="1">
      <alignment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Alignment="1" applyProtection="1">
      <alignment horizontal="center" vertical="center" wrapText="1"/>
      <protection hidden="1"/>
    </xf>
    <xf numFmtId="0" fontId="4" fillId="2" borderId="9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6" fillId="2" borderId="8" xfId="0" applyFont="1" applyFill="1" applyBorder="1" applyAlignment="1" applyProtection="1">
      <alignment vertical="center"/>
      <protection hidden="1"/>
    </xf>
    <xf numFmtId="0" fontId="6" fillId="0" borderId="8" xfId="0" applyFont="1" applyFill="1" applyBorder="1" applyAlignment="1" applyProtection="1">
      <alignment vertical="center"/>
      <protection hidden="1"/>
    </xf>
    <xf numFmtId="49" fontId="0" fillId="0" borderId="8" xfId="0" applyNumberFormat="1" applyBorder="1" applyAlignment="1" applyProtection="1">
      <alignment horizontal="center" vertical="center"/>
      <protection hidden="1"/>
    </xf>
    <xf numFmtId="49" fontId="0" fillId="0" borderId="8" xfId="0" applyNumberFormat="1" applyBorder="1" applyAlignment="1" applyProtection="1">
      <protection hidden="1"/>
    </xf>
    <xf numFmtId="0" fontId="0" fillId="0" borderId="8" xfId="0" applyBorder="1" applyAlignment="1" applyProtection="1">
      <protection hidden="1"/>
    </xf>
    <xf numFmtId="0" fontId="23" fillId="2" borderId="29" xfId="0" applyFont="1" applyFill="1" applyBorder="1" applyAlignment="1" applyProtection="1">
      <alignment horizontal="center" vertical="center"/>
      <protection hidden="1"/>
    </xf>
    <xf numFmtId="0" fontId="23" fillId="2" borderId="30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0" fillId="0" borderId="36" xfId="0" applyBorder="1" applyAlignment="1" applyProtection="1">
      <alignment vertical="center"/>
      <protection hidden="1"/>
    </xf>
    <xf numFmtId="0" fontId="0" fillId="0" borderId="39" xfId="0" applyBorder="1" applyAlignment="1" applyProtection="1">
      <alignment vertical="center"/>
      <protection hidden="1"/>
    </xf>
    <xf numFmtId="4" fontId="0" fillId="0" borderId="38" xfId="0" applyNumberForma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4" fontId="0" fillId="0" borderId="12" xfId="0" applyNumberFormat="1" applyBorder="1" applyAlignment="1" applyProtection="1">
      <alignment vertical="center"/>
      <protection hidden="1"/>
    </xf>
    <xf numFmtId="0" fontId="0" fillId="0" borderId="32" xfId="0" applyBorder="1" applyProtection="1">
      <protection hidden="1"/>
    </xf>
    <xf numFmtId="0" fontId="6" fillId="2" borderId="29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7" fillId="2" borderId="13" xfId="0" applyFont="1" applyFill="1" applyBorder="1" applyAlignment="1" applyProtection="1">
      <alignment horizontal="center" vertical="center"/>
      <protection hidden="1"/>
    </xf>
    <xf numFmtId="0" fontId="7" fillId="2" borderId="40" xfId="0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0" fillId="0" borderId="48" xfId="0" applyNumberFormat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4" fontId="0" fillId="0" borderId="15" xfId="0" applyNumberFormat="1" applyBorder="1" applyAlignment="1" applyProtection="1">
      <alignment vertical="center"/>
      <protection hidden="1"/>
    </xf>
    <xf numFmtId="0" fontId="6" fillId="0" borderId="8" xfId="0" applyFont="1" applyBorder="1" applyAlignment="1" applyProtection="1">
      <alignment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4" fontId="6" fillId="0" borderId="8" xfId="0" applyNumberFormat="1" applyFont="1" applyBorder="1" applyAlignment="1" applyProtection="1">
      <alignment horizontal="right" vertical="center"/>
      <protection hidden="1"/>
    </xf>
    <xf numFmtId="0" fontId="6" fillId="0" borderId="8" xfId="0" applyFont="1" applyBorder="1" applyProtection="1">
      <protection hidden="1"/>
    </xf>
    <xf numFmtId="0" fontId="0" fillId="0" borderId="49" xfId="0" applyNumberForma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4" fontId="0" fillId="0" borderId="16" xfId="0" applyNumberFormat="1" applyBorder="1" applyAlignment="1" applyProtection="1">
      <alignment vertical="center"/>
      <protection hidden="1"/>
    </xf>
    <xf numFmtId="49" fontId="4" fillId="0" borderId="8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0" fontId="0" fillId="0" borderId="50" xfId="0" applyNumberFormat="1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4" fontId="0" fillId="0" borderId="17" xfId="0" applyNumberFormat="1" applyBorder="1" applyAlignment="1" applyProtection="1">
      <alignment vertical="center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4" fillId="2" borderId="41" xfId="0" applyFont="1" applyFill="1" applyBorder="1" applyAlignment="1" applyProtection="1">
      <alignment horizontal="center" vertical="center"/>
      <protection hidden="1"/>
    </xf>
    <xf numFmtId="9" fontId="4" fillId="2" borderId="8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2" borderId="8" xfId="0" applyFill="1" applyBorder="1" applyAlignment="1" applyProtection="1">
      <alignment vertical="center"/>
      <protection locked="0"/>
    </xf>
    <xf numFmtId="0" fontId="0" fillId="2" borderId="8" xfId="0" applyNumberFormat="1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left" vertical="center"/>
      <protection locked="0"/>
    </xf>
    <xf numFmtId="49" fontId="0" fillId="0" borderId="8" xfId="0" applyNumberForma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0" fillId="0" borderId="8" xfId="0" applyNumberFormat="1" applyBorder="1" applyAlignment="1" applyProtection="1">
      <alignment horizontal="center" vertical="center"/>
      <protection locked="0"/>
    </xf>
    <xf numFmtId="0" fontId="1" fillId="2" borderId="41" xfId="0" applyFont="1" applyFill="1" applyBorder="1" applyAlignment="1" applyProtection="1">
      <alignment vertical="center"/>
      <protection locked="0"/>
    </xf>
    <xf numFmtId="0" fontId="1" fillId="2" borderId="59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40" xfId="0" applyFill="1" applyBorder="1" applyAlignment="1" applyProtection="1">
      <alignment vertical="center"/>
      <protection locked="0"/>
    </xf>
    <xf numFmtId="0" fontId="0" fillId="0" borderId="4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3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3" fontId="16" fillId="0" borderId="32" xfId="0" applyNumberFormat="1" applyFont="1" applyFill="1" applyBorder="1" applyAlignment="1" applyProtection="1">
      <alignment horizontal="center" vertical="center"/>
      <protection locked="0"/>
    </xf>
    <xf numFmtId="3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42" xfId="0" applyFont="1" applyBorder="1" applyAlignment="1" applyProtection="1">
      <alignment vertical="center"/>
      <protection locked="0"/>
    </xf>
    <xf numFmtId="3" fontId="0" fillId="0" borderId="42" xfId="0" applyNumberFormat="1" applyBorder="1" applyAlignment="1" applyProtection="1">
      <alignment vertical="center"/>
      <protection locked="0"/>
    </xf>
    <xf numFmtId="0" fontId="0" fillId="0" borderId="42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43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9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44" xfId="0" applyFont="1" applyFill="1" applyBorder="1" applyAlignment="1" applyProtection="1">
      <alignment horizontal="center" vertical="center"/>
      <protection locked="0"/>
    </xf>
    <xf numFmtId="0" fontId="6" fillId="3" borderId="45" xfId="0" applyFont="1" applyFill="1" applyBorder="1" applyAlignment="1" applyProtection="1">
      <alignment horizontal="center" vertical="center"/>
      <protection locked="0"/>
    </xf>
    <xf numFmtId="0" fontId="1" fillId="3" borderId="45" xfId="0" applyFont="1" applyFill="1" applyBorder="1" applyAlignment="1" applyProtection="1">
      <alignment horizontal="center" vertical="center"/>
      <protection locked="0"/>
    </xf>
    <xf numFmtId="0" fontId="1" fillId="3" borderId="46" xfId="0" applyFont="1" applyFill="1" applyBorder="1" applyAlignment="1" applyProtection="1">
      <alignment horizontal="center" vertical="center"/>
      <protection locked="0"/>
    </xf>
    <xf numFmtId="0" fontId="19" fillId="3" borderId="135" xfId="0" applyFont="1" applyFill="1" applyBorder="1" applyAlignment="1" applyProtection="1">
      <alignment horizontal="center" vertical="center"/>
      <protection locked="0"/>
    </xf>
    <xf numFmtId="0" fontId="19" fillId="3" borderId="129" xfId="0" applyFont="1" applyFill="1" applyBorder="1" applyAlignment="1" applyProtection="1">
      <alignment horizontal="center" vertical="center"/>
      <protection locked="0"/>
    </xf>
    <xf numFmtId="0" fontId="18" fillId="3" borderId="129" xfId="0" applyFont="1" applyFill="1" applyBorder="1" applyAlignment="1" applyProtection="1">
      <alignment horizontal="center" vertical="center"/>
      <protection locked="0"/>
    </xf>
    <xf numFmtId="0" fontId="18" fillId="3" borderId="132" xfId="0" applyFont="1" applyFill="1" applyBorder="1" applyAlignment="1" applyProtection="1">
      <alignment horizontal="center" vertical="center"/>
      <protection locked="0"/>
    </xf>
    <xf numFmtId="0" fontId="18" fillId="2" borderId="41" xfId="0" applyFont="1" applyFill="1" applyBorder="1" applyAlignment="1" applyProtection="1">
      <alignment horizontal="center" vertical="center"/>
      <protection locked="0"/>
    </xf>
    <xf numFmtId="3" fontId="20" fillId="2" borderId="8" xfId="0" applyNumberFormat="1" applyFont="1" applyFill="1" applyBorder="1" applyAlignment="1" applyProtection="1">
      <alignment horizontal="center" vertical="center"/>
      <protection locked="0"/>
    </xf>
    <xf numFmtId="3" fontId="18" fillId="5" borderId="8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8" xfId="0" applyFont="1" applyFill="1" applyBorder="1" applyAlignment="1" applyProtection="1">
      <alignment horizontal="center" vertical="center" wrapText="1"/>
      <protection locked="0"/>
    </xf>
    <xf numFmtId="3" fontId="20" fillId="2" borderId="8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47" xfId="0" applyNumberFormat="1" applyFont="1" applyFill="1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164" fontId="0" fillId="0" borderId="8" xfId="0" applyNumberFormat="1" applyBorder="1" applyAlignment="1" applyProtection="1">
      <alignment vertical="center"/>
      <protection locked="0"/>
    </xf>
    <xf numFmtId="4" fontId="0" fillId="0" borderId="47" xfId="0" applyNumberFormat="1" applyBorder="1" applyAlignment="1" applyProtection="1">
      <alignment vertical="center"/>
      <protection locked="0"/>
    </xf>
    <xf numFmtId="2" fontId="11" fillId="0" borderId="0" xfId="0" applyNumberFormat="1" applyFont="1" applyBorder="1" applyAlignment="1" applyProtection="1">
      <alignment horizontal="center" vertical="center"/>
      <protection locked="0"/>
    </xf>
    <xf numFmtId="0" fontId="0" fillId="2" borderId="41" xfId="0" applyFill="1" applyBorder="1" applyAlignment="1" applyProtection="1">
      <alignment horizontal="center" vertical="center"/>
      <protection locked="0"/>
    </xf>
    <xf numFmtId="4" fontId="0" fillId="2" borderId="8" xfId="0" applyNumberFormat="1" applyFill="1" applyBorder="1" applyAlignment="1" applyProtection="1">
      <alignment vertical="center"/>
      <protection locked="0"/>
    </xf>
    <xf numFmtId="4" fontId="0" fillId="5" borderId="8" xfId="0" applyNumberForma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3" fontId="12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vertical="center"/>
      <protection locked="0"/>
    </xf>
    <xf numFmtId="3" fontId="12" fillId="2" borderId="8" xfId="0" applyNumberFormat="1" applyFont="1" applyFill="1" applyBorder="1" applyAlignment="1" applyProtection="1">
      <alignment vertical="center"/>
      <protection locked="0"/>
    </xf>
    <xf numFmtId="4" fontId="12" fillId="2" borderId="8" xfId="0" applyNumberFormat="1" applyFont="1" applyFill="1" applyBorder="1" applyAlignment="1" applyProtection="1">
      <alignment vertical="center"/>
      <protection locked="0"/>
    </xf>
    <xf numFmtId="165" fontId="0" fillId="5" borderId="8" xfId="0" applyNumberFormat="1" applyFill="1" applyBorder="1" applyAlignment="1" applyProtection="1">
      <alignment horizontal="right" vertical="center"/>
      <protection locked="0"/>
    </xf>
    <xf numFmtId="3" fontId="12" fillId="2" borderId="8" xfId="0" applyNumberFormat="1" applyFont="1" applyFill="1" applyBorder="1" applyAlignment="1" applyProtection="1">
      <alignment horizontal="center" vertical="center"/>
      <protection locked="0"/>
    </xf>
    <xf numFmtId="9" fontId="4" fillId="2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4" fillId="2" borderId="56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3" fontId="1" fillId="0" borderId="58" xfId="0" applyNumberFormat="1" applyFont="1" applyBorder="1" applyAlignment="1" applyProtection="1">
      <alignment vertical="center"/>
      <protection locked="0"/>
    </xf>
    <xf numFmtId="0" fontId="1" fillId="0" borderId="59" xfId="0" applyFont="1" applyBorder="1" applyAlignment="1" applyProtection="1">
      <protection locked="0"/>
    </xf>
    <xf numFmtId="0" fontId="1" fillId="0" borderId="60" xfId="0" applyFont="1" applyBorder="1" applyAlignment="1" applyProtection="1">
      <protection locked="0"/>
    </xf>
    <xf numFmtId="0" fontId="1" fillId="0" borderId="61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4" fillId="0" borderId="57" xfId="0" applyFont="1" applyBorder="1" applyAlignment="1" applyProtection="1">
      <alignment horizontal="center" vertical="center"/>
      <protection locked="0"/>
    </xf>
    <xf numFmtId="0" fontId="1" fillId="0" borderId="62" xfId="0" applyFont="1" applyBorder="1" applyAlignment="1" applyProtection="1">
      <alignment horizontal="left" vertical="center"/>
      <protection locked="0"/>
    </xf>
    <xf numFmtId="2" fontId="1" fillId="0" borderId="63" xfId="0" applyNumberFormat="1" applyFont="1" applyBorder="1" applyAlignment="1" applyProtection="1">
      <alignment horizontal="center" vertical="center"/>
      <protection locked="0"/>
    </xf>
    <xf numFmtId="0" fontId="1" fillId="0" borderId="64" xfId="0" applyFont="1" applyBorder="1" applyAlignment="1" applyProtection="1">
      <alignment horizontal="center" vertical="center"/>
      <protection locked="0"/>
    </xf>
    <xf numFmtId="0" fontId="4" fillId="0" borderId="54" xfId="0" applyFont="1" applyFill="1" applyBorder="1" applyAlignment="1" applyProtection="1">
      <alignment horizontal="center" vertical="center"/>
      <protection locked="0"/>
    </xf>
    <xf numFmtId="0" fontId="1" fillId="0" borderId="65" xfId="0" applyFont="1" applyFill="1" applyBorder="1" applyAlignment="1" applyProtection="1">
      <alignment horizontal="left" vertical="center"/>
      <protection locked="0"/>
    </xf>
    <xf numFmtId="2" fontId="1" fillId="0" borderId="6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3" fontId="1" fillId="0" borderId="67" xfId="0" applyNumberFormat="1" applyFont="1" applyBorder="1" applyAlignment="1" applyProtection="1">
      <alignment vertical="center"/>
      <protection locked="0"/>
    </xf>
    <xf numFmtId="0" fontId="1" fillId="0" borderId="68" xfId="0" applyFont="1" applyBorder="1" applyAlignment="1" applyProtection="1">
      <protection locked="0"/>
    </xf>
    <xf numFmtId="0" fontId="1" fillId="0" borderId="69" xfId="0" applyFont="1" applyBorder="1" applyAlignment="1" applyProtection="1">
      <protection locked="0"/>
    </xf>
    <xf numFmtId="165" fontId="1" fillId="0" borderId="0" xfId="0" applyNumberFormat="1" applyFont="1" applyAlignment="1" applyProtection="1">
      <alignment vertical="center"/>
      <protection locked="0"/>
    </xf>
    <xf numFmtId="3" fontId="0" fillId="0" borderId="0" xfId="0" applyNumberFormat="1" applyFill="1" applyBorder="1" applyAlignment="1" applyProtection="1">
      <alignment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4" fontId="4" fillId="0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0" fontId="18" fillId="4" borderId="129" xfId="0" applyFont="1" applyFill="1" applyBorder="1" applyAlignment="1" applyProtection="1">
      <alignment horizontal="center" vertical="center"/>
      <protection hidden="1"/>
    </xf>
    <xf numFmtId="0" fontId="18" fillId="4" borderId="128" xfId="0" applyFont="1" applyFill="1" applyBorder="1" applyAlignment="1" applyProtection="1">
      <alignment horizontal="center" vertical="center"/>
      <protection hidden="1"/>
    </xf>
    <xf numFmtId="3" fontId="18" fillId="4" borderId="130" xfId="0" applyNumberFormat="1" applyFont="1" applyFill="1" applyBorder="1" applyAlignment="1" applyProtection="1">
      <alignment horizontal="center" vertical="center"/>
      <protection hidden="1"/>
    </xf>
    <xf numFmtId="4" fontId="9" fillId="0" borderId="8" xfId="0" applyNumberFormat="1" applyFont="1" applyFill="1" applyBorder="1" applyAlignment="1" applyProtection="1">
      <alignment horizontal="right" vertical="center"/>
      <protection hidden="1"/>
    </xf>
    <xf numFmtId="0" fontId="7" fillId="6" borderId="138" xfId="0" applyFont="1" applyFill="1" applyBorder="1" applyAlignment="1" applyProtection="1">
      <alignment horizontal="center" vertical="center"/>
      <protection hidden="1"/>
    </xf>
    <xf numFmtId="4" fontId="9" fillId="6" borderId="38" xfId="0" applyNumberFormat="1" applyFont="1" applyFill="1" applyBorder="1" applyAlignment="1" applyProtection="1">
      <alignment vertical="center"/>
      <protection hidden="1"/>
    </xf>
    <xf numFmtId="0" fontId="7" fillId="6" borderId="54" xfId="0" applyFont="1" applyFill="1" applyBorder="1" applyAlignment="1" applyProtection="1">
      <alignment horizontal="center" vertical="center"/>
      <protection hidden="1"/>
    </xf>
    <xf numFmtId="9" fontId="9" fillId="6" borderId="76" xfId="0" applyNumberFormat="1" applyFont="1" applyFill="1" applyBorder="1" applyAlignment="1" applyProtection="1">
      <alignment horizontal="center" vertical="center"/>
      <protection hidden="1"/>
    </xf>
    <xf numFmtId="4" fontId="9" fillId="6" borderId="66" xfId="0" applyNumberFormat="1" applyFont="1" applyFill="1" applyBorder="1" applyAlignment="1" applyProtection="1">
      <alignment vertical="center"/>
      <protection hidden="1"/>
    </xf>
    <xf numFmtId="3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3" borderId="131" xfId="0" applyFont="1" applyFill="1" applyBorder="1" applyAlignment="1" applyProtection="1">
      <alignment horizontal="center" vertical="center"/>
      <protection hidden="1"/>
    </xf>
    <xf numFmtId="3" fontId="18" fillId="5" borderId="132" xfId="0" applyNumberFormat="1" applyFont="1" applyFill="1" applyBorder="1" applyAlignment="1" applyProtection="1">
      <alignment horizontal="center" vertical="center"/>
      <protection hidden="1"/>
    </xf>
    <xf numFmtId="0" fontId="18" fillId="5" borderId="132" xfId="0" applyFont="1" applyFill="1" applyBorder="1" applyAlignment="1" applyProtection="1">
      <alignment horizontal="center" vertical="center" wrapText="1"/>
      <protection hidden="1"/>
    </xf>
    <xf numFmtId="0" fontId="18" fillId="5" borderId="136" xfId="0" applyFont="1" applyFill="1" applyBorder="1" applyAlignment="1" applyProtection="1">
      <alignment horizontal="center" vertical="center" wrapText="1"/>
      <protection hidden="1"/>
    </xf>
    <xf numFmtId="3" fontId="20" fillId="2" borderId="137" xfId="0" applyNumberFormat="1" applyFont="1" applyFill="1" applyBorder="1" applyAlignment="1" applyProtection="1">
      <alignment horizontal="center" vertical="center"/>
      <protection hidden="1"/>
    </xf>
    <xf numFmtId="3" fontId="20" fillId="2" borderId="136" xfId="0" applyNumberFormat="1" applyFont="1" applyFill="1" applyBorder="1" applyAlignment="1" applyProtection="1">
      <alignment horizontal="center" vertical="center"/>
      <protection hidden="1"/>
    </xf>
    <xf numFmtId="3" fontId="14" fillId="0" borderId="0" xfId="0" applyNumberFormat="1" applyFont="1" applyFill="1" applyBorder="1" applyAlignment="1" applyProtection="1">
      <alignment horizontal="center" vertical="center"/>
      <protection hidden="1"/>
    </xf>
    <xf numFmtId="1" fontId="1" fillId="0" borderId="8" xfId="0" applyNumberFormat="1" applyFont="1" applyFill="1" applyBorder="1" applyAlignment="1" applyProtection="1">
      <alignment horizontal="center" vertical="center"/>
      <protection hidden="1"/>
    </xf>
    <xf numFmtId="165" fontId="1" fillId="0" borderId="8" xfId="1" applyNumberFormat="1" applyBorder="1" applyAlignment="1" applyProtection="1">
      <alignment horizontal="center" vertical="center"/>
      <protection hidden="1"/>
    </xf>
    <xf numFmtId="164" fontId="1" fillId="0" borderId="8" xfId="0" applyNumberFormat="1" applyFont="1" applyFill="1" applyBorder="1" applyAlignment="1" applyProtection="1">
      <alignment horizontal="center" vertical="center"/>
      <protection hidden="1"/>
    </xf>
    <xf numFmtId="4" fontId="1" fillId="0" borderId="8" xfId="1" applyNumberFormat="1" applyFill="1" applyBorder="1" applyAlignment="1" applyProtection="1">
      <alignment horizontal="right" vertical="center"/>
      <protection hidden="1"/>
    </xf>
    <xf numFmtId="4" fontId="13" fillId="0" borderId="8" xfId="0" applyNumberFormat="1" applyFont="1" applyFill="1" applyBorder="1" applyAlignment="1" applyProtection="1">
      <alignment horizontal="right" vertical="center"/>
      <protection hidden="1"/>
    </xf>
    <xf numFmtId="165" fontId="13" fillId="0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3" fontId="4" fillId="5" borderId="3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12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139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98" xfId="0" applyNumberFormat="1" applyFont="1" applyFill="1" applyBorder="1" applyAlignment="1" applyProtection="1">
      <alignment horizontal="right" vertical="center" wrapText="1"/>
      <protection hidden="1"/>
    </xf>
    <xf numFmtId="2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51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52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54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55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56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61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64" xfId="0" applyFont="1" applyBorder="1" applyAlignment="1" applyProtection="1">
      <alignment horizontal="center" vertical="center"/>
      <protection hidden="1"/>
    </xf>
    <xf numFmtId="0" fontId="4" fillId="0" borderId="54" xfId="0" applyFont="1" applyFill="1" applyBorder="1" applyAlignment="1" applyProtection="1">
      <alignment horizontal="center" vertical="center"/>
      <protection hidden="1"/>
    </xf>
    <xf numFmtId="0" fontId="1" fillId="0" borderId="65" xfId="0" applyFont="1" applyFill="1" applyBorder="1" applyAlignment="1" applyProtection="1">
      <alignment horizontal="left" vertical="center"/>
      <protection hidden="1"/>
    </xf>
    <xf numFmtId="2" fontId="1" fillId="0" borderId="66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8" xfId="0" applyNumberFormat="1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1" fontId="0" fillId="0" borderId="8" xfId="0" applyNumberFormat="1" applyBorder="1" applyAlignment="1" applyProtection="1">
      <alignment horizontal="center" vertical="center"/>
      <protection hidden="1"/>
    </xf>
    <xf numFmtId="0" fontId="0" fillId="0" borderId="8" xfId="0" applyNumberFormat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vertical="center"/>
      <protection hidden="1"/>
    </xf>
    <xf numFmtId="0" fontId="1" fillId="2" borderId="59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40" xfId="0" applyFill="1" applyBorder="1" applyAlignment="1" applyProtection="1">
      <alignment vertical="center"/>
      <protection hidden="1"/>
    </xf>
    <xf numFmtId="0" fontId="0" fillId="0" borderId="40" xfId="0" applyBorder="1" applyAlignment="1" applyProtection="1">
      <alignment horizontal="right" vertical="center"/>
      <protection hidden="1"/>
    </xf>
    <xf numFmtId="0" fontId="0" fillId="0" borderId="35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0" borderId="37" xfId="0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34" xfId="0" applyBorder="1" applyAlignment="1" applyProtection="1">
      <alignment horizontal="left" vertical="center" wrapText="1"/>
      <protection locked="0"/>
    </xf>
    <xf numFmtId="0" fontId="0" fillId="0" borderId="32" xfId="0" applyBorder="1" applyAlignment="1" applyProtection="1">
      <alignment horizontal="left" vertical="center" wrapText="1"/>
      <protection locked="0"/>
    </xf>
    <xf numFmtId="0" fontId="0" fillId="0" borderId="35" xfId="0" applyBorder="1" applyAlignment="1" applyProtection="1">
      <alignment horizontal="left" vertical="center" wrapText="1"/>
      <protection locked="0"/>
    </xf>
    <xf numFmtId="0" fontId="0" fillId="0" borderId="33" xfId="0" applyBorder="1" applyAlignment="1" applyProtection="1">
      <alignment horizontal="left" vertical="center" wrapText="1"/>
      <protection locked="0"/>
    </xf>
    <xf numFmtId="0" fontId="0" fillId="0" borderId="28" xfId="0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4" fontId="6" fillId="0" borderId="8" xfId="0" applyNumberFormat="1" applyFont="1" applyBorder="1" applyAlignment="1" applyProtection="1">
      <alignment horizontal="right" vertical="center"/>
      <protection locked="0"/>
    </xf>
    <xf numFmtId="0" fontId="8" fillId="0" borderId="8" xfId="0" applyFont="1" applyBorder="1" applyAlignment="1" applyProtection="1">
      <alignment horizontal="left" vertical="center"/>
      <protection locked="0"/>
    </xf>
    <xf numFmtId="2" fontId="4" fillId="0" borderId="33" xfId="0" applyNumberFormat="1" applyFont="1" applyFill="1" applyBorder="1" applyAlignment="1" applyProtection="1">
      <alignment horizontal="center" vertical="center"/>
      <protection hidden="1"/>
    </xf>
    <xf numFmtId="2" fontId="4" fillId="0" borderId="2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35" xfId="0" applyFont="1" applyFill="1" applyBorder="1" applyAlignment="1" applyProtection="1">
      <alignment horizontal="left" vertical="center"/>
      <protection locked="0"/>
    </xf>
    <xf numFmtId="0" fontId="0" fillId="0" borderId="41" xfId="0" applyNumberFormat="1" applyBorder="1" applyAlignment="1" applyProtection="1">
      <alignment horizontal="center" vertical="center"/>
      <protection locked="0"/>
    </xf>
    <xf numFmtId="0" fontId="0" fillId="0" borderId="47" xfId="0" applyNumberFormat="1" applyBorder="1" applyAlignment="1" applyProtection="1">
      <alignment horizontal="center" vertical="center"/>
      <protection locked="0"/>
    </xf>
    <xf numFmtId="3" fontId="0" fillId="0" borderId="41" xfId="0" applyNumberFormat="1" applyBorder="1" applyAlignment="1" applyProtection="1">
      <alignment horizontal="left" vertical="center"/>
      <protection locked="0"/>
    </xf>
    <xf numFmtId="3" fontId="0" fillId="0" borderId="59" xfId="0" applyNumberFormat="1" applyBorder="1" applyAlignment="1" applyProtection="1">
      <alignment horizontal="left" vertical="center"/>
      <protection locked="0"/>
    </xf>
    <xf numFmtId="3" fontId="0" fillId="0" borderId="47" xfId="0" applyNumberFormat="1" applyBorder="1" applyAlignment="1" applyProtection="1">
      <alignment horizontal="left" vertical="center"/>
      <protection locked="0"/>
    </xf>
    <xf numFmtId="0" fontId="4" fillId="4" borderId="41" xfId="0" applyFont="1" applyFill="1" applyBorder="1" applyAlignment="1" applyProtection="1">
      <alignment horizontal="center" vertical="center"/>
      <protection locked="0"/>
    </xf>
    <xf numFmtId="0" fontId="4" fillId="4" borderId="59" xfId="0" applyFont="1" applyFill="1" applyBorder="1" applyAlignment="1" applyProtection="1">
      <alignment horizontal="center" vertical="center"/>
      <protection locked="0"/>
    </xf>
    <xf numFmtId="0" fontId="0" fillId="4" borderId="78" xfId="0" applyFill="1" applyBorder="1" applyAlignment="1" applyProtection="1">
      <alignment horizontal="center" vertical="center" wrapText="1"/>
      <protection locked="0"/>
    </xf>
    <xf numFmtId="0" fontId="0" fillId="4" borderId="79" xfId="0" applyFill="1" applyBorder="1" applyAlignment="1" applyProtection="1">
      <alignment horizontal="center" vertical="center" wrapText="1"/>
      <protection locked="0"/>
    </xf>
    <xf numFmtId="0" fontId="18" fillId="4" borderId="127" xfId="0" applyFont="1" applyFill="1" applyBorder="1" applyAlignment="1" applyProtection="1">
      <alignment horizontal="center" vertical="center"/>
      <protection locked="0"/>
    </xf>
    <xf numFmtId="0" fontId="18" fillId="4" borderId="128" xfId="0" applyFont="1" applyFill="1" applyBorder="1" applyAlignment="1" applyProtection="1">
      <alignment horizontal="center" vertical="center"/>
      <protection locked="0"/>
    </xf>
    <xf numFmtId="3" fontId="4" fillId="7" borderId="4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59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47" xfId="0" applyNumberFormat="1" applyFont="1" applyFill="1" applyBorder="1" applyAlignment="1" applyProtection="1">
      <alignment horizontal="center" vertical="center" wrapText="1"/>
      <protection locked="0"/>
    </xf>
    <xf numFmtId="3" fontId="0" fillId="5" borderId="108" xfId="0" applyNumberFormat="1" applyFill="1" applyBorder="1" applyAlignment="1" applyProtection="1">
      <alignment horizontal="center" vertical="center" wrapText="1"/>
      <protection locked="0"/>
    </xf>
    <xf numFmtId="0" fontId="0" fillId="0" borderId="81" xfId="0" applyBorder="1" applyProtection="1">
      <protection locked="0"/>
    </xf>
    <xf numFmtId="0" fontId="0" fillId="0" borderId="41" xfId="0" applyBorder="1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8" fillId="0" borderId="8" xfId="0" applyFont="1" applyBorder="1" applyAlignment="1" applyProtection="1">
      <alignment horizontal="left" vertical="center"/>
      <protection hidden="1"/>
    </xf>
    <xf numFmtId="0" fontId="18" fillId="4" borderId="84" xfId="0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Border="1" applyAlignment="1" applyProtection="1">
      <alignment horizontal="center" vertical="center"/>
      <protection locked="0"/>
    </xf>
    <xf numFmtId="0" fontId="18" fillId="4" borderId="85" xfId="0" applyFont="1" applyFill="1" applyBorder="1" applyAlignment="1" applyProtection="1">
      <alignment horizontal="center" vertical="center"/>
      <protection locked="0"/>
    </xf>
    <xf numFmtId="0" fontId="0" fillId="4" borderId="86" xfId="0" applyFill="1" applyBorder="1" applyAlignment="1" applyProtection="1">
      <alignment horizontal="center" vertical="center" wrapText="1"/>
      <protection locked="0"/>
    </xf>
    <xf numFmtId="0" fontId="0" fillId="4" borderId="87" xfId="0" applyFill="1" applyBorder="1" applyAlignment="1" applyProtection="1">
      <alignment horizontal="center" vertical="center" wrapText="1"/>
      <protection locked="0"/>
    </xf>
    <xf numFmtId="0" fontId="0" fillId="4" borderId="88" xfId="0" applyFill="1" applyBorder="1" applyAlignment="1" applyProtection="1">
      <alignment horizontal="center" vertical="center" wrapText="1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35" xfId="0" applyFont="1" applyFill="1" applyBorder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center"/>
      <protection hidden="1"/>
    </xf>
    <xf numFmtId="3" fontId="0" fillId="0" borderId="8" xfId="0" applyNumberFormat="1" applyBorder="1" applyAlignment="1" applyProtection="1">
      <alignment horizontal="left" vertical="center"/>
      <protection hidden="1"/>
    </xf>
    <xf numFmtId="0" fontId="0" fillId="0" borderId="89" xfId="0" applyBorder="1" applyAlignment="1" applyProtection="1">
      <alignment horizontal="center"/>
      <protection hidden="1"/>
    </xf>
    <xf numFmtId="0" fontId="0" fillId="0" borderId="90" xfId="0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35" xfId="0" applyFont="1" applyBorder="1" applyAlignment="1" applyProtection="1">
      <alignment horizontal="left"/>
      <protection hidden="1"/>
    </xf>
    <xf numFmtId="0" fontId="4" fillId="2" borderId="41" xfId="0" applyFont="1" applyFill="1" applyBorder="1" applyAlignment="1" applyProtection="1">
      <alignment horizontal="center" vertical="center"/>
      <protection locked="0"/>
    </xf>
    <xf numFmtId="0" fontId="4" fillId="2" borderId="59" xfId="0" applyFont="1" applyFill="1" applyBorder="1" applyAlignment="1" applyProtection="1">
      <alignment horizontal="center" vertical="center"/>
      <protection locked="0"/>
    </xf>
    <xf numFmtId="0" fontId="4" fillId="2" borderId="47" xfId="0" applyFont="1" applyFill="1" applyBorder="1" applyAlignment="1" applyProtection="1">
      <alignment horizontal="center" vertical="center"/>
      <protection locked="0"/>
    </xf>
    <xf numFmtId="0" fontId="0" fillId="0" borderId="59" xfId="0" applyBorder="1" applyProtection="1">
      <protection locked="0"/>
    </xf>
    <xf numFmtId="0" fontId="0" fillId="0" borderId="47" xfId="0" applyBorder="1" applyProtection="1">
      <protection locked="0"/>
    </xf>
    <xf numFmtId="3" fontId="4" fillId="2" borderId="95" xfId="0" applyNumberFormat="1" applyFont="1" applyFill="1" applyBorder="1" applyAlignment="1" applyProtection="1">
      <alignment horizontal="center" vertical="center"/>
      <protection locked="0"/>
    </xf>
    <xf numFmtId="3" fontId="4" fillId="2" borderId="42" xfId="0" applyNumberFormat="1" applyFont="1" applyFill="1" applyBorder="1" applyAlignment="1" applyProtection="1">
      <alignment horizontal="center" vertical="center"/>
      <protection locked="0"/>
    </xf>
    <xf numFmtId="3" fontId="4" fillId="2" borderId="53" xfId="0" applyNumberFormat="1" applyFont="1" applyFill="1" applyBorder="1" applyAlignment="1" applyProtection="1">
      <alignment horizontal="center" vertical="center"/>
      <protection locked="0"/>
    </xf>
    <xf numFmtId="0" fontId="4" fillId="2" borderId="3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96" xfId="0" applyFont="1" applyFill="1" applyBorder="1" applyAlignment="1" applyProtection="1">
      <alignment horizontal="center" vertical="center" wrapText="1"/>
      <protection hidden="1"/>
    </xf>
    <xf numFmtId="0" fontId="4" fillId="2" borderId="97" xfId="0" applyFont="1" applyFill="1" applyBorder="1" applyAlignment="1" applyProtection="1">
      <alignment horizontal="center" vertical="center" wrapText="1"/>
      <protection hidden="1"/>
    </xf>
    <xf numFmtId="0" fontId="4" fillId="2" borderId="70" xfId="0" applyFont="1" applyFill="1" applyBorder="1" applyAlignment="1" applyProtection="1">
      <alignment horizontal="center" vertical="center" wrapText="1"/>
      <protection hidden="1"/>
    </xf>
    <xf numFmtId="0" fontId="4" fillId="2" borderId="98" xfId="0" applyFont="1" applyFill="1" applyBorder="1" applyAlignment="1" applyProtection="1">
      <alignment horizontal="center" vertical="center" wrapText="1"/>
      <protection hidden="1"/>
    </xf>
    <xf numFmtId="3" fontId="12" fillId="2" borderId="8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8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8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8" xfId="0" applyNumberFormat="1" applyFont="1" applyFill="1" applyBorder="1" applyAlignment="1" applyProtection="1">
      <alignment horizontal="center" vertical="center"/>
      <protection locked="0"/>
    </xf>
    <xf numFmtId="0" fontId="0" fillId="2" borderId="91" xfId="0" applyFill="1" applyBorder="1" applyAlignment="1" applyProtection="1">
      <alignment horizontal="center" vertical="center" wrapText="1"/>
      <protection hidden="1"/>
    </xf>
    <xf numFmtId="0" fontId="0" fillId="2" borderId="92" xfId="0" applyFill="1" applyBorder="1" applyProtection="1">
      <protection hidden="1"/>
    </xf>
    <xf numFmtId="0" fontId="0" fillId="2" borderId="93" xfId="0" applyFill="1" applyBorder="1" applyAlignment="1" applyProtection="1">
      <alignment horizontal="center" vertical="center" wrapText="1"/>
      <protection hidden="1"/>
    </xf>
    <xf numFmtId="0" fontId="0" fillId="2" borderId="94" xfId="0" applyFill="1" applyBorder="1" applyProtection="1">
      <protection hidden="1"/>
    </xf>
    <xf numFmtId="3" fontId="16" fillId="5" borderId="51" xfId="0" applyNumberFormat="1" applyFont="1" applyFill="1" applyBorder="1" applyAlignment="1" applyProtection="1">
      <alignment horizontal="center" vertical="center"/>
      <protection locked="0"/>
    </xf>
    <xf numFmtId="3" fontId="16" fillId="5" borderId="77" xfId="0" applyNumberFormat="1" applyFont="1" applyFill="1" applyBorder="1" applyAlignment="1" applyProtection="1">
      <alignment horizontal="center" vertical="center"/>
      <protection locked="0"/>
    </xf>
    <xf numFmtId="0" fontId="4" fillId="2" borderId="3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96" xfId="0" applyFont="1" applyFill="1" applyBorder="1" applyAlignment="1" applyProtection="1">
      <alignment horizontal="center" vertical="center" wrapText="1"/>
      <protection locked="0"/>
    </xf>
    <xf numFmtId="0" fontId="4" fillId="2" borderId="97" xfId="0" applyFont="1" applyFill="1" applyBorder="1" applyAlignment="1" applyProtection="1">
      <alignment horizontal="center" vertical="center" wrapText="1"/>
      <protection locked="0"/>
    </xf>
    <xf numFmtId="0" fontId="4" fillId="2" borderId="70" xfId="0" applyFont="1" applyFill="1" applyBorder="1" applyAlignment="1" applyProtection="1">
      <alignment horizontal="center" vertical="center" wrapText="1"/>
      <protection locked="0"/>
    </xf>
    <xf numFmtId="0" fontId="4" fillId="2" borderId="98" xfId="0" applyFont="1" applyFill="1" applyBorder="1" applyAlignment="1" applyProtection="1">
      <alignment horizontal="center" vertical="center" wrapText="1"/>
      <protection locked="0"/>
    </xf>
    <xf numFmtId="0" fontId="17" fillId="6" borderId="102" xfId="0" applyFont="1" applyFill="1" applyBorder="1" applyAlignment="1" applyProtection="1">
      <alignment horizontal="center" vertical="center" wrapText="1"/>
      <protection hidden="1"/>
    </xf>
    <xf numFmtId="0" fontId="17" fillId="6" borderId="103" xfId="0" applyFont="1" applyFill="1" applyBorder="1" applyAlignment="1" applyProtection="1">
      <alignment horizontal="center" vertical="center" wrapText="1"/>
      <protection hidden="1"/>
    </xf>
    <xf numFmtId="0" fontId="17" fillId="6" borderId="84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35" xfId="0" applyFont="1" applyFill="1" applyBorder="1" applyAlignment="1" applyProtection="1">
      <alignment horizontal="center" vertical="center" wrapText="1"/>
      <protection hidden="1"/>
    </xf>
    <xf numFmtId="3" fontId="0" fillId="5" borderId="29" xfId="0" applyNumberFormat="1" applyFill="1" applyBorder="1" applyAlignment="1" applyProtection="1">
      <alignment horizontal="center" vertical="center" wrapText="1"/>
      <protection hidden="1"/>
    </xf>
    <xf numFmtId="0" fontId="0" fillId="5" borderId="73" xfId="0" applyFill="1" applyBorder="1" applyProtection="1">
      <protection hidden="1"/>
    </xf>
    <xf numFmtId="0" fontId="0" fillId="5" borderId="30" xfId="0" applyFill="1" applyBorder="1" applyAlignment="1" applyProtection="1">
      <alignment horizontal="center" vertical="center" wrapText="1"/>
      <protection hidden="1"/>
    </xf>
    <xf numFmtId="0" fontId="0" fillId="5" borderId="101" xfId="0" applyFill="1" applyBorder="1" applyProtection="1">
      <protection hidden="1"/>
    </xf>
    <xf numFmtId="0" fontId="1" fillId="3" borderId="80" xfId="0" applyFont="1" applyFill="1" applyBorder="1" applyAlignment="1" applyProtection="1">
      <alignment horizontal="center" vertical="center"/>
      <protection hidden="1"/>
    </xf>
    <xf numFmtId="0" fontId="1" fillId="3" borderId="81" xfId="0" applyFont="1" applyFill="1" applyBorder="1" applyAlignment="1" applyProtection="1">
      <alignment horizontal="center" vertical="center"/>
      <protection hidden="1"/>
    </xf>
    <xf numFmtId="0" fontId="18" fillId="4" borderId="127" xfId="0" applyFont="1" applyFill="1" applyBorder="1" applyAlignment="1" applyProtection="1">
      <alignment horizontal="center" vertical="center"/>
      <protection hidden="1"/>
    </xf>
    <xf numFmtId="0" fontId="18" fillId="4" borderId="128" xfId="0" applyFont="1" applyFill="1" applyBorder="1" applyAlignment="1" applyProtection="1">
      <alignment horizontal="center" vertical="center"/>
      <protection hidden="1"/>
    </xf>
    <xf numFmtId="3" fontId="0" fillId="5" borderId="82" xfId="0" applyNumberFormat="1" applyFill="1" applyBorder="1" applyAlignment="1" applyProtection="1">
      <alignment horizontal="center" vertical="center" wrapText="1"/>
      <protection hidden="1"/>
    </xf>
    <xf numFmtId="0" fontId="0" fillId="5" borderId="83" xfId="0" applyFill="1" applyBorder="1" applyProtection="1">
      <protection hidden="1"/>
    </xf>
    <xf numFmtId="3" fontId="4" fillId="5" borderId="99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22" fillId="4" borderId="29" xfId="0" applyFont="1" applyFill="1" applyBorder="1" applyAlignment="1" applyProtection="1">
      <alignment horizontal="center" vertical="center"/>
      <protection hidden="1"/>
    </xf>
    <xf numFmtId="0" fontId="22" fillId="4" borderId="73" xfId="0" applyFont="1" applyFill="1" applyBorder="1" applyAlignment="1" applyProtection="1">
      <alignment horizontal="center" vertical="center"/>
      <protection hidden="1"/>
    </xf>
    <xf numFmtId="0" fontId="0" fillId="9" borderId="108" xfId="0" applyFill="1" applyBorder="1" applyAlignment="1" applyProtection="1">
      <alignment horizontal="center" vertical="center" wrapText="1"/>
      <protection locked="0"/>
    </xf>
    <xf numFmtId="0" fontId="0" fillId="9" borderId="110" xfId="0" applyFill="1" applyBorder="1" applyAlignment="1" applyProtection="1">
      <alignment horizontal="center" vertical="center" wrapText="1"/>
      <protection locked="0"/>
    </xf>
    <xf numFmtId="0" fontId="0" fillId="9" borderId="111" xfId="0" applyFill="1" applyBorder="1" applyAlignment="1" applyProtection="1">
      <alignment horizontal="center" vertical="center" wrapText="1"/>
      <protection locked="0"/>
    </xf>
    <xf numFmtId="0" fontId="0" fillId="9" borderId="89" xfId="0" applyFill="1" applyBorder="1" applyAlignment="1" applyProtection="1">
      <alignment horizontal="center" vertical="center" wrapText="1"/>
      <protection locked="0"/>
    </xf>
    <xf numFmtId="0" fontId="0" fillId="9" borderId="70" xfId="0" applyFill="1" applyBorder="1" applyAlignment="1" applyProtection="1">
      <alignment horizontal="center" vertical="center" wrapText="1"/>
      <protection locked="0"/>
    </xf>
    <xf numFmtId="0" fontId="0" fillId="9" borderId="90" xfId="0" applyFill="1" applyBorder="1" applyAlignment="1" applyProtection="1">
      <alignment horizontal="center" vertical="center" wrapText="1"/>
      <protection locked="0"/>
    </xf>
    <xf numFmtId="0" fontId="0" fillId="9" borderId="41" xfId="0" applyFill="1" applyBorder="1" applyAlignment="1" applyProtection="1">
      <alignment horizontal="center" vertical="center"/>
      <protection locked="0"/>
    </xf>
    <xf numFmtId="0" fontId="0" fillId="9" borderId="59" xfId="0" applyFill="1" applyBorder="1" applyAlignment="1" applyProtection="1">
      <alignment horizontal="center" vertical="center"/>
      <protection locked="0"/>
    </xf>
    <xf numFmtId="0" fontId="0" fillId="9" borderId="47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41" xfId="0" applyFill="1" applyBorder="1" applyAlignment="1" applyProtection="1">
      <alignment horizontal="left" vertical="center"/>
      <protection locked="0"/>
    </xf>
    <xf numFmtId="0" fontId="0" fillId="2" borderId="59" xfId="0" applyFill="1" applyBorder="1" applyAlignment="1" applyProtection="1">
      <alignment horizontal="left" vertical="center"/>
      <protection locked="0"/>
    </xf>
    <xf numFmtId="0" fontId="0" fillId="2" borderId="47" xfId="0" applyFill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59" xfId="0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1" fillId="2" borderId="41" xfId="0" applyFont="1" applyFill="1" applyBorder="1" applyAlignment="1" applyProtection="1">
      <alignment horizontal="left" vertical="center"/>
      <protection locked="0"/>
    </xf>
    <xf numFmtId="0" fontId="1" fillId="2" borderId="47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35" xfId="0" applyFont="1" applyBorder="1" applyAlignment="1" applyProtection="1">
      <alignment horizontal="left" vertical="center"/>
      <protection locked="0"/>
    </xf>
    <xf numFmtId="166" fontId="0" fillId="0" borderId="41" xfId="0" applyNumberFormat="1" applyBorder="1" applyAlignment="1" applyProtection="1">
      <alignment horizontal="center" vertical="center"/>
      <protection locked="0"/>
    </xf>
    <xf numFmtId="0" fontId="0" fillId="0" borderId="41" xfId="0" applyNumberFormat="1" applyBorder="1" applyAlignment="1" applyProtection="1">
      <alignment horizontal="center" vertical="center"/>
      <protection hidden="1"/>
    </xf>
    <xf numFmtId="0" fontId="0" fillId="0" borderId="47" xfId="0" applyNumberFormat="1" applyBorder="1" applyAlignment="1" applyProtection="1">
      <alignment horizontal="center" vertical="center"/>
      <protection hidden="1"/>
    </xf>
    <xf numFmtId="1" fontId="0" fillId="0" borderId="41" xfId="0" applyNumberFormat="1" applyBorder="1" applyAlignment="1" applyProtection="1">
      <alignment horizontal="center" vertical="center"/>
      <protection hidden="1"/>
    </xf>
    <xf numFmtId="0" fontId="0" fillId="0" borderId="47" xfId="0" applyBorder="1" applyProtection="1">
      <protection hidden="1"/>
    </xf>
    <xf numFmtId="3" fontId="0" fillId="0" borderId="41" xfId="0" applyNumberFormat="1" applyBorder="1" applyAlignment="1" applyProtection="1">
      <alignment horizontal="left" vertical="center"/>
      <protection hidden="1"/>
    </xf>
    <xf numFmtId="0" fontId="0" fillId="0" borderId="59" xfId="0" applyBorder="1" applyProtection="1"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4" borderId="74" xfId="0" applyFill="1" applyBorder="1" applyAlignment="1" applyProtection="1">
      <alignment horizontal="center" vertical="center" wrapText="1"/>
      <protection hidden="1"/>
    </xf>
    <xf numFmtId="0" fontId="0" fillId="4" borderId="104" xfId="0" applyFill="1" applyBorder="1" applyAlignment="1" applyProtection="1">
      <alignment horizontal="center" vertical="center" wrapText="1"/>
      <protection hidden="1"/>
    </xf>
    <xf numFmtId="3" fontId="0" fillId="4" borderId="75" xfId="0" applyNumberFormat="1" applyFill="1" applyBorder="1" applyAlignment="1" applyProtection="1">
      <alignment horizontal="center" vertical="center" wrapText="1"/>
      <protection hidden="1"/>
    </xf>
    <xf numFmtId="3" fontId="0" fillId="4" borderId="105" xfId="0" applyNumberFormat="1" applyFill="1" applyBorder="1" applyAlignment="1" applyProtection="1">
      <alignment horizontal="center" vertical="center" wrapText="1"/>
      <protection hidden="1"/>
    </xf>
    <xf numFmtId="0" fontId="16" fillId="8" borderId="51" xfId="0" applyFont="1" applyFill="1" applyBorder="1" applyAlignment="1" applyProtection="1">
      <alignment horizontal="center" vertical="center"/>
      <protection locked="0"/>
    </xf>
    <xf numFmtId="0" fontId="16" fillId="8" borderId="77" xfId="0" applyFont="1" applyFill="1" applyBorder="1" applyAlignment="1" applyProtection="1">
      <alignment horizontal="center" vertical="center"/>
      <protection locked="0"/>
    </xf>
    <xf numFmtId="0" fontId="16" fillId="8" borderId="55" xfId="0" applyFont="1" applyFill="1" applyBorder="1" applyAlignment="1" applyProtection="1">
      <alignment horizontal="center" vertical="center"/>
      <protection locked="0"/>
    </xf>
    <xf numFmtId="0" fontId="4" fillId="4" borderId="89" xfId="0" applyFont="1" applyFill="1" applyBorder="1" applyAlignment="1" applyProtection="1">
      <alignment horizontal="center" vertical="center"/>
      <protection hidden="1"/>
    </xf>
    <xf numFmtId="0" fontId="4" fillId="4" borderId="70" xfId="0" applyFont="1" applyFill="1" applyBorder="1" applyAlignment="1" applyProtection="1">
      <alignment horizontal="center" vertical="center"/>
      <protection hidden="1"/>
    </xf>
    <xf numFmtId="0" fontId="4" fillId="4" borderId="106" xfId="0" applyFont="1" applyFill="1" applyBorder="1" applyAlignment="1" applyProtection="1">
      <alignment horizontal="center" vertical="center"/>
      <protection hidden="1"/>
    </xf>
    <xf numFmtId="0" fontId="4" fillId="3" borderId="107" xfId="0" applyFont="1" applyFill="1" applyBorder="1" applyAlignment="1" applyProtection="1">
      <alignment horizontal="center" vertical="center"/>
      <protection locked="0"/>
    </xf>
    <xf numFmtId="0" fontId="4" fillId="3" borderId="70" xfId="0" applyFont="1" applyFill="1" applyBorder="1" applyAlignment="1" applyProtection="1">
      <alignment horizontal="center" vertical="center"/>
      <protection locked="0"/>
    </xf>
    <xf numFmtId="0" fontId="4" fillId="3" borderId="106" xfId="0" applyFont="1" applyFill="1" applyBorder="1" applyAlignment="1" applyProtection="1">
      <alignment horizontal="center" vertical="center"/>
      <protection locked="0"/>
    </xf>
    <xf numFmtId="0" fontId="1" fillId="3" borderId="99" xfId="0" applyFont="1" applyFill="1" applyBorder="1" applyAlignment="1" applyProtection="1">
      <alignment horizontal="center" vertical="center" wrapText="1"/>
      <protection locked="0"/>
    </xf>
    <xf numFmtId="0" fontId="1" fillId="3" borderId="59" xfId="0" applyFont="1" applyFill="1" applyBorder="1" applyAlignment="1" applyProtection="1">
      <alignment horizontal="center" vertical="center" wrapText="1"/>
      <protection locked="0"/>
    </xf>
    <xf numFmtId="0" fontId="1" fillId="3" borderId="47" xfId="0" applyFont="1" applyFill="1" applyBorder="1" applyAlignment="1" applyProtection="1">
      <alignment horizontal="center" vertical="center" wrapText="1"/>
      <protection locked="0"/>
    </xf>
    <xf numFmtId="0" fontId="0" fillId="4" borderId="108" xfId="0" applyFill="1" applyBorder="1" applyAlignment="1" applyProtection="1">
      <alignment horizontal="center" vertical="center" wrapText="1"/>
      <protection hidden="1"/>
    </xf>
    <xf numFmtId="0" fontId="0" fillId="4" borderId="109" xfId="0" applyFill="1" applyBorder="1" applyAlignment="1" applyProtection="1">
      <alignment horizontal="center" vertical="center" wrapText="1"/>
      <protection hidden="1"/>
    </xf>
    <xf numFmtId="0" fontId="0" fillId="4" borderId="86" xfId="0" applyFill="1" applyBorder="1" applyAlignment="1" applyProtection="1">
      <alignment horizontal="center" vertical="center" wrapText="1"/>
      <protection hidden="1"/>
    </xf>
    <xf numFmtId="0" fontId="0" fillId="4" borderId="88" xfId="0" applyFill="1" applyBorder="1" applyAlignment="1" applyProtection="1">
      <alignment horizontal="center" vertical="center" wrapText="1"/>
      <protection hidden="1"/>
    </xf>
    <xf numFmtId="0" fontId="4" fillId="4" borderId="89" xfId="0" applyFont="1" applyFill="1" applyBorder="1" applyAlignment="1" applyProtection="1">
      <alignment horizontal="center" vertical="center"/>
      <protection locked="0"/>
    </xf>
    <xf numFmtId="0" fontId="4" fillId="4" borderId="70" xfId="0" applyFont="1" applyFill="1" applyBorder="1" applyAlignment="1" applyProtection="1">
      <alignment horizontal="center" vertical="center"/>
      <protection locked="0"/>
    </xf>
    <xf numFmtId="0" fontId="4" fillId="4" borderId="106" xfId="0" applyFont="1" applyFill="1" applyBorder="1" applyAlignment="1" applyProtection="1">
      <alignment horizontal="center" vertical="center"/>
      <protection locked="0"/>
    </xf>
    <xf numFmtId="0" fontId="0" fillId="9" borderId="108" xfId="0" applyFill="1" applyBorder="1" applyAlignment="1" applyProtection="1">
      <alignment horizontal="center" vertical="center" wrapText="1"/>
      <protection hidden="1"/>
    </xf>
    <xf numFmtId="0" fontId="0" fillId="9" borderId="110" xfId="0" applyFill="1" applyBorder="1" applyAlignment="1" applyProtection="1">
      <alignment horizontal="center" vertical="center" wrapText="1"/>
      <protection hidden="1"/>
    </xf>
    <xf numFmtId="0" fontId="0" fillId="9" borderId="111" xfId="0" applyFill="1" applyBorder="1" applyAlignment="1" applyProtection="1">
      <alignment horizontal="center" vertical="center" wrapText="1"/>
      <protection hidden="1"/>
    </xf>
    <xf numFmtId="0" fontId="0" fillId="9" borderId="89" xfId="0" applyFill="1" applyBorder="1" applyAlignment="1" applyProtection="1">
      <alignment horizontal="center" vertical="center" wrapText="1"/>
      <protection hidden="1"/>
    </xf>
    <xf numFmtId="0" fontId="0" fillId="9" borderId="70" xfId="0" applyFill="1" applyBorder="1" applyAlignment="1" applyProtection="1">
      <alignment horizontal="center" vertical="center" wrapText="1"/>
      <protection hidden="1"/>
    </xf>
    <xf numFmtId="0" fontId="0" fillId="9" borderId="90" xfId="0" applyFill="1" applyBorder="1" applyAlignment="1" applyProtection="1">
      <alignment horizontal="center" vertical="center" wrapText="1"/>
      <protection hidden="1"/>
    </xf>
    <xf numFmtId="0" fontId="0" fillId="9" borderId="41" xfId="0" applyFill="1" applyBorder="1" applyAlignment="1" applyProtection="1">
      <alignment horizontal="center" vertical="center"/>
      <protection hidden="1"/>
    </xf>
    <xf numFmtId="0" fontId="0" fillId="9" borderId="59" xfId="0" applyFill="1" applyBorder="1" applyAlignment="1" applyProtection="1">
      <alignment horizontal="center" vertical="center"/>
      <protection hidden="1"/>
    </xf>
    <xf numFmtId="0" fontId="0" fillId="9" borderId="47" xfId="0" applyFill="1" applyBorder="1" applyAlignment="1" applyProtection="1">
      <alignment horizontal="center" vertical="center"/>
      <protection hidden="1"/>
    </xf>
    <xf numFmtId="0" fontId="0" fillId="2" borderId="41" xfId="0" applyFill="1" applyBorder="1" applyAlignment="1" applyProtection="1">
      <alignment horizontal="left" vertical="center"/>
      <protection hidden="1"/>
    </xf>
    <xf numFmtId="0" fontId="0" fillId="2" borderId="59" xfId="0" applyFill="1" applyBorder="1" applyAlignment="1" applyProtection="1">
      <alignment horizontal="left" vertical="center"/>
      <protection hidden="1"/>
    </xf>
    <xf numFmtId="0" fontId="0" fillId="2" borderId="47" xfId="0" applyFill="1" applyBorder="1" applyAlignment="1" applyProtection="1">
      <alignment horizontal="left" vertical="center"/>
      <protection hidden="1"/>
    </xf>
    <xf numFmtId="0" fontId="0" fillId="0" borderId="41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left" vertical="center"/>
      <protection hidden="1"/>
    </xf>
    <xf numFmtId="0" fontId="1" fillId="2" borderId="47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0" fontId="7" fillId="2" borderId="8" xfId="0" applyFont="1" applyFill="1" applyBorder="1" applyAlignment="1" applyProtection="1">
      <alignment horizontal="center"/>
      <protection hidden="1"/>
    </xf>
    <xf numFmtId="0" fontId="7" fillId="2" borderId="122" xfId="0" applyFont="1" applyFill="1" applyBorder="1" applyAlignment="1" applyProtection="1">
      <alignment horizontal="center" vertical="center" wrapText="1"/>
      <protection hidden="1"/>
    </xf>
    <xf numFmtId="0" fontId="7" fillId="2" borderId="123" xfId="0" applyFont="1" applyFill="1" applyBorder="1" applyAlignment="1" applyProtection="1">
      <alignment horizontal="center" vertical="center" wrapText="1"/>
      <protection hidden="1"/>
    </xf>
    <xf numFmtId="0" fontId="7" fillId="2" borderId="74" xfId="0" applyFont="1" applyFill="1" applyBorder="1" applyAlignment="1" applyProtection="1">
      <alignment horizontal="center" vertical="center" wrapText="1"/>
      <protection hidden="1"/>
    </xf>
    <xf numFmtId="0" fontId="7" fillId="2" borderId="104" xfId="0" applyFont="1" applyFill="1" applyBorder="1" applyAlignment="1" applyProtection="1">
      <alignment horizontal="center" vertical="center" wrapText="1"/>
      <protection hidden="1"/>
    </xf>
    <xf numFmtId="0" fontId="7" fillId="2" borderId="124" xfId="0" applyFont="1" applyFill="1" applyBorder="1" applyAlignment="1" applyProtection="1">
      <alignment horizontal="center" vertical="center" wrapText="1"/>
      <protection hidden="1"/>
    </xf>
    <xf numFmtId="0" fontId="7" fillId="2" borderId="110" xfId="0" applyFont="1" applyFill="1" applyBorder="1" applyAlignment="1" applyProtection="1">
      <alignment horizontal="center" vertical="center" wrapText="1"/>
      <protection hidden="1"/>
    </xf>
    <xf numFmtId="0" fontId="7" fillId="2" borderId="109" xfId="0" applyFont="1" applyFill="1" applyBorder="1" applyAlignment="1" applyProtection="1">
      <alignment horizontal="center" vertical="center" wrapText="1"/>
      <protection hidden="1"/>
    </xf>
    <xf numFmtId="0" fontId="7" fillId="2" borderId="125" xfId="0" applyFont="1" applyFill="1" applyBorder="1" applyAlignment="1" applyProtection="1">
      <alignment horizontal="center" vertical="center" wrapText="1"/>
      <protection hidden="1"/>
    </xf>
    <xf numFmtId="0" fontId="7" fillId="2" borderId="87" xfId="0" applyFont="1" applyFill="1" applyBorder="1" applyAlignment="1" applyProtection="1">
      <alignment horizontal="center" vertical="center" wrapText="1"/>
      <protection hidden="1"/>
    </xf>
    <xf numFmtId="0" fontId="7" fillId="2" borderId="88" xfId="0" applyFont="1" applyFill="1" applyBorder="1" applyAlignment="1" applyProtection="1">
      <alignment horizontal="center" vertical="center" wrapText="1"/>
      <protection hidden="1"/>
    </xf>
    <xf numFmtId="1" fontId="0" fillId="0" borderId="59" xfId="0" applyNumberFormat="1" applyBorder="1" applyAlignment="1" applyProtection="1">
      <alignment horizontal="center" vertical="center"/>
      <protection hidden="1"/>
    </xf>
    <xf numFmtId="1" fontId="0" fillId="0" borderId="47" xfId="0" applyNumberFormat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center" vertical="center"/>
      <protection hidden="1"/>
    </xf>
    <xf numFmtId="0" fontId="1" fillId="2" borderId="47" xfId="0" applyFont="1" applyFill="1" applyBorder="1" applyAlignment="1" applyProtection="1">
      <alignment horizontal="center" vertical="center"/>
      <protection hidden="1"/>
    </xf>
    <xf numFmtId="0" fontId="4" fillId="2" borderId="36" xfId="0" applyFont="1" applyFill="1" applyBorder="1" applyAlignment="1" applyProtection="1">
      <alignment horizontal="center" vertical="center" wrapText="1"/>
      <protection hidden="1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0" fontId="0" fillId="0" borderId="34" xfId="0" applyBorder="1" applyProtection="1">
      <protection hidden="1"/>
    </xf>
    <xf numFmtId="0" fontId="0" fillId="0" borderId="33" xfId="0" applyBorder="1" applyProtection="1">
      <protection hidden="1"/>
    </xf>
    <xf numFmtId="0" fontId="0" fillId="0" borderId="28" xfId="0" applyBorder="1" applyProtection="1">
      <protection hidden="1"/>
    </xf>
    <xf numFmtId="0" fontId="0" fillId="0" borderId="27" xfId="0" applyBorder="1" applyProtection="1"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4" fillId="2" borderId="116" xfId="0" applyFont="1" applyFill="1" applyBorder="1" applyAlignment="1" applyProtection="1">
      <alignment horizontal="center" vertical="center" wrapText="1"/>
      <protection hidden="1"/>
    </xf>
    <xf numFmtId="0" fontId="4" fillId="2" borderId="117" xfId="0" applyFont="1" applyFill="1" applyBorder="1" applyAlignment="1" applyProtection="1">
      <alignment horizontal="center" vertical="center" wrapText="1"/>
      <protection hidden="1"/>
    </xf>
    <xf numFmtId="0" fontId="4" fillId="2" borderId="92" xfId="0" applyFont="1" applyFill="1" applyBorder="1" applyAlignment="1" applyProtection="1">
      <alignment horizontal="center" vertical="center" wrapText="1"/>
      <protection hidden="1"/>
    </xf>
    <xf numFmtId="0" fontId="4" fillId="2" borderId="37" xfId="0" applyFont="1" applyFill="1" applyBorder="1" applyAlignment="1" applyProtection="1">
      <alignment horizontal="center" vertical="center" wrapText="1"/>
      <protection hidden="1"/>
    </xf>
    <xf numFmtId="0" fontId="4" fillId="2" borderId="73" xfId="0" applyFont="1" applyFill="1" applyBorder="1" applyAlignment="1" applyProtection="1">
      <alignment horizontal="center" vertical="center" wrapText="1"/>
      <protection hidden="1"/>
    </xf>
    <xf numFmtId="0" fontId="4" fillId="2" borderId="100" xfId="0" applyFont="1" applyFill="1" applyBorder="1" applyAlignment="1" applyProtection="1">
      <alignment horizontal="center" vertical="center" wrapText="1"/>
      <protection hidden="1"/>
    </xf>
    <xf numFmtId="0" fontId="4" fillId="2" borderId="89" xfId="0" applyFont="1" applyFill="1" applyBorder="1" applyAlignment="1" applyProtection="1">
      <alignment horizontal="center" vertical="center" wrapText="1"/>
      <protection hidden="1"/>
    </xf>
    <xf numFmtId="0" fontId="21" fillId="0" borderId="118" xfId="0" applyFont="1" applyBorder="1" applyAlignment="1" applyProtection="1">
      <alignment horizontal="left" vertical="center" wrapText="1"/>
      <protection locked="0"/>
    </xf>
    <xf numFmtId="0" fontId="0" fillId="0" borderId="36" xfId="0" applyBorder="1" applyAlignment="1" applyProtection="1">
      <alignment horizontal="center" vertical="center" wrapText="1"/>
      <protection hidden="1"/>
    </xf>
    <xf numFmtId="0" fontId="0" fillId="0" borderId="37" xfId="0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 wrapText="1"/>
      <protection hidden="1"/>
    </xf>
    <xf numFmtId="0" fontId="4" fillId="2" borderId="113" xfId="0" applyFont="1" applyFill="1" applyBorder="1" applyAlignment="1" applyProtection="1">
      <alignment horizontal="center" vertical="center"/>
      <protection hidden="1"/>
    </xf>
    <xf numFmtId="0" fontId="7" fillId="2" borderId="114" xfId="0" applyFont="1" applyFill="1" applyBorder="1" applyAlignment="1" applyProtection="1">
      <alignment horizontal="center" vertical="center" wrapText="1"/>
      <protection hidden="1"/>
    </xf>
    <xf numFmtId="0" fontId="7" fillId="2" borderId="115" xfId="0" applyFont="1" applyFill="1" applyBorder="1" applyAlignment="1" applyProtection="1">
      <alignment horizontal="center" vertical="center" wrapText="1"/>
      <protection hidden="1"/>
    </xf>
    <xf numFmtId="0" fontId="0" fillId="0" borderId="7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12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26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19" xfId="0" applyBorder="1" applyAlignment="1" applyProtection="1">
      <alignment horizontal="center" vertical="center"/>
      <protection hidden="1"/>
    </xf>
    <xf numFmtId="0" fontId="0" fillId="0" borderId="120" xfId="0" applyBorder="1" applyAlignment="1" applyProtection="1">
      <alignment horizontal="center"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Z1040"/>
  <sheetViews>
    <sheetView showGridLines="0" showRowColHeaders="0" showZeros="0" zoomScale="95" workbookViewId="0">
      <selection activeCell="B4" sqref="B4:D4"/>
    </sheetView>
  </sheetViews>
  <sheetFormatPr defaultRowHeight="12.75" x14ac:dyDescent="0.2"/>
  <cols>
    <col min="1" max="1" width="7.85546875" style="7" customWidth="1"/>
    <col min="2" max="2" width="7.140625" style="7" customWidth="1"/>
    <col min="3" max="3" width="42.42578125" style="7" customWidth="1"/>
    <col min="4" max="5" width="9" style="7" customWidth="1"/>
    <col min="6" max="12" width="23.5703125" style="9" customWidth="1"/>
    <col min="13" max="13" width="1.7109375" style="33" customWidth="1"/>
    <col min="14" max="14" width="10.85546875" style="34" customWidth="1"/>
    <col min="15" max="20" width="9.140625" style="34"/>
    <col min="21" max="21" width="9.140625" style="34" hidden="1" customWidth="1"/>
    <col min="22" max="24" width="0" style="34" hidden="1" customWidth="1"/>
    <col min="25" max="25" width="0" style="33" hidden="1" customWidth="1"/>
    <col min="26" max="46" width="0" style="34" hidden="1" customWidth="1"/>
    <col min="47" max="52" width="9.140625" style="34"/>
    <col min="53" max="16384" width="9.140625" style="7"/>
  </cols>
  <sheetData>
    <row r="1" spans="1:52" ht="15.75" x14ac:dyDescent="0.2">
      <c r="B1" s="8" t="s">
        <v>86</v>
      </c>
      <c r="C1" s="8"/>
      <c r="U1" s="35" t="s">
        <v>72</v>
      </c>
    </row>
    <row r="2" spans="1:52" ht="15.75" x14ac:dyDescent="0.2">
      <c r="B2" s="8"/>
      <c r="C2" s="8"/>
      <c r="U2" s="36">
        <v>2009</v>
      </c>
    </row>
    <row r="3" spans="1:52" ht="15" customHeight="1" x14ac:dyDescent="0.2">
      <c r="B3" s="289" t="s">
        <v>7</v>
      </c>
      <c r="C3" s="289"/>
      <c r="D3" s="290"/>
      <c r="E3" s="291" t="s">
        <v>1150</v>
      </c>
      <c r="F3" s="292"/>
      <c r="G3" s="12"/>
      <c r="H3" s="12"/>
      <c r="I3" s="12"/>
      <c r="J3" s="12"/>
      <c r="K3" s="12"/>
      <c r="L3" s="12"/>
      <c r="U3" s="36">
        <v>2010</v>
      </c>
    </row>
    <row r="4" spans="1:52" ht="15" customHeight="1" x14ac:dyDescent="0.2">
      <c r="B4" s="289" t="s">
        <v>8</v>
      </c>
      <c r="C4" s="289"/>
      <c r="D4" s="289"/>
      <c r="E4" s="293" t="s">
        <v>1151</v>
      </c>
      <c r="F4" s="294"/>
      <c r="G4" s="294"/>
      <c r="H4" s="294"/>
      <c r="I4" s="294"/>
      <c r="J4" s="294"/>
      <c r="K4" s="294"/>
      <c r="L4" s="295"/>
      <c r="U4" s="36">
        <v>2011</v>
      </c>
    </row>
    <row r="5" spans="1:52" ht="15" customHeight="1" x14ac:dyDescent="0.2">
      <c r="B5" s="13" t="s">
        <v>73</v>
      </c>
      <c r="C5" s="10"/>
      <c r="D5" s="10"/>
      <c r="E5" s="307">
        <v>2020</v>
      </c>
      <c r="F5" s="308"/>
      <c r="G5" s="14"/>
      <c r="H5" s="14"/>
      <c r="I5" s="14"/>
      <c r="J5" s="14"/>
      <c r="K5" s="14"/>
      <c r="L5" s="14"/>
      <c r="U5" s="36">
        <v>2012</v>
      </c>
    </row>
    <row r="6" spans="1:52" x14ac:dyDescent="0.2">
      <c r="B6" s="15"/>
      <c r="C6" s="15"/>
      <c r="D6" s="15"/>
      <c r="E6" s="15"/>
      <c r="F6" s="16"/>
      <c r="G6" s="16"/>
      <c r="H6" s="16"/>
      <c r="I6" s="16"/>
      <c r="J6" s="16"/>
      <c r="K6" s="16"/>
      <c r="L6" s="16"/>
      <c r="U6" s="36">
        <v>2013</v>
      </c>
    </row>
    <row r="7" spans="1:52" s="18" customFormat="1" ht="35.1" customHeight="1" x14ac:dyDescent="0.2">
      <c r="A7" s="17" t="s">
        <v>146</v>
      </c>
      <c r="B7" s="296" t="s">
        <v>13</v>
      </c>
      <c r="C7" s="297"/>
      <c r="D7" s="297"/>
      <c r="E7" s="297"/>
      <c r="F7" s="305" t="str">
        <f>"OSNOVNA PLAČA 
" &amp; "december " &amp; E5-1 &amp; "
(2. odst. 28. člena KPJS)"</f>
        <v>OSNOVNA PLAČA 
december 2019
(2. odst. 28. člena KPJS)</v>
      </c>
      <c r="G7" s="302" t="s">
        <v>129</v>
      </c>
      <c r="H7" s="303"/>
      <c r="I7" s="303"/>
      <c r="J7" s="303"/>
      <c r="K7" s="303"/>
      <c r="L7" s="304"/>
      <c r="M7" s="37"/>
      <c r="N7" s="37"/>
      <c r="O7" s="37"/>
      <c r="P7" s="37"/>
      <c r="Q7" s="37"/>
      <c r="R7" s="37"/>
      <c r="S7" s="37"/>
      <c r="T7" s="37"/>
      <c r="U7" s="36">
        <v>2014</v>
      </c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</row>
    <row r="8" spans="1:52" ht="35.1" customHeight="1" thickBot="1" x14ac:dyDescent="0.25">
      <c r="A8" s="19" t="s">
        <v>147</v>
      </c>
      <c r="B8" s="298" t="s">
        <v>2</v>
      </c>
      <c r="C8" s="299"/>
      <c r="D8" s="20" t="s">
        <v>11</v>
      </c>
      <c r="E8" s="21" t="s">
        <v>12</v>
      </c>
      <c r="F8" s="306"/>
      <c r="G8" s="22" t="s">
        <v>49</v>
      </c>
      <c r="H8" s="22" t="s">
        <v>50</v>
      </c>
      <c r="I8" s="22" t="s">
        <v>51</v>
      </c>
      <c r="J8" s="22" t="s">
        <v>52</v>
      </c>
      <c r="K8" s="23" t="s">
        <v>53</v>
      </c>
      <c r="L8" s="22" t="s">
        <v>54</v>
      </c>
      <c r="U8" s="36">
        <v>2015</v>
      </c>
    </row>
    <row r="9" spans="1:52" s="30" customFormat="1" ht="13.5" thickTop="1" x14ac:dyDescent="0.2">
      <c r="A9" s="24">
        <v>0</v>
      </c>
      <c r="B9" s="300">
        <v>1</v>
      </c>
      <c r="C9" s="301"/>
      <c r="D9" s="25">
        <v>2</v>
      </c>
      <c r="E9" s="26">
        <v>3</v>
      </c>
      <c r="F9" s="27">
        <v>5</v>
      </c>
      <c r="G9" s="28">
        <v>6</v>
      </c>
      <c r="H9" s="29">
        <v>7</v>
      </c>
      <c r="I9" s="29">
        <v>8</v>
      </c>
      <c r="J9" s="29">
        <v>9</v>
      </c>
      <c r="K9" s="29">
        <v>10</v>
      </c>
      <c r="L9" s="29">
        <v>11</v>
      </c>
      <c r="M9" s="38"/>
      <c r="N9" s="38"/>
      <c r="O9" s="38"/>
      <c r="P9" s="38"/>
      <c r="Q9" s="38"/>
      <c r="R9" s="38"/>
      <c r="S9" s="38"/>
      <c r="T9" s="38"/>
      <c r="U9" s="36">
        <v>2016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</row>
    <row r="10" spans="1:52" ht="24.75" customHeight="1" x14ac:dyDescent="0.2">
      <c r="A10" s="31">
        <v>1</v>
      </c>
      <c r="B10" s="286" t="s">
        <v>148</v>
      </c>
      <c r="C10" s="286"/>
      <c r="D10" s="2" t="s">
        <v>1148</v>
      </c>
      <c r="E10" s="3">
        <v>20</v>
      </c>
      <c r="F10" s="4">
        <v>1000</v>
      </c>
      <c r="G10" s="4">
        <v>1000</v>
      </c>
      <c r="H10" s="4">
        <v>1000</v>
      </c>
      <c r="I10" s="4">
        <v>1000</v>
      </c>
      <c r="J10" s="4">
        <v>1000</v>
      </c>
      <c r="K10" s="4">
        <v>1000</v>
      </c>
      <c r="L10" s="4">
        <v>1000</v>
      </c>
      <c r="U10" s="36">
        <v>2017</v>
      </c>
    </row>
    <row r="11" spans="1:52" ht="24.75" customHeight="1" x14ac:dyDescent="0.2">
      <c r="A11" s="31">
        <v>2</v>
      </c>
      <c r="B11" s="286" t="s">
        <v>149</v>
      </c>
      <c r="C11" s="286"/>
      <c r="D11" s="2" t="s">
        <v>1162</v>
      </c>
      <c r="E11" s="5">
        <v>40</v>
      </c>
      <c r="F11" s="6">
        <v>2000</v>
      </c>
      <c r="G11" s="6">
        <v>2000</v>
      </c>
      <c r="H11" s="6">
        <v>2000</v>
      </c>
      <c r="I11" s="6">
        <v>2000</v>
      </c>
      <c r="J11" s="6">
        <v>2000</v>
      </c>
      <c r="K11" s="6">
        <v>2000</v>
      </c>
      <c r="L11" s="6">
        <v>2000</v>
      </c>
      <c r="U11" s="36">
        <v>2018</v>
      </c>
    </row>
    <row r="12" spans="1:52" ht="24.75" customHeight="1" x14ac:dyDescent="0.2">
      <c r="A12" s="31">
        <v>3</v>
      </c>
      <c r="B12" s="286" t="s">
        <v>150</v>
      </c>
      <c r="C12" s="286"/>
      <c r="D12" s="2"/>
      <c r="E12" s="5"/>
      <c r="F12" s="6"/>
      <c r="G12" s="6"/>
      <c r="H12" s="6"/>
      <c r="I12" s="6"/>
      <c r="J12" s="6"/>
      <c r="K12" s="6"/>
      <c r="L12" s="6"/>
      <c r="U12" s="36">
        <v>2019</v>
      </c>
    </row>
    <row r="13" spans="1:52" ht="24.75" customHeight="1" x14ac:dyDescent="0.2">
      <c r="A13" s="31">
        <v>4</v>
      </c>
      <c r="B13" s="286" t="s">
        <v>151</v>
      </c>
      <c r="C13" s="286"/>
      <c r="D13" s="2"/>
      <c r="E13" s="5"/>
      <c r="F13" s="6"/>
      <c r="G13" s="6"/>
      <c r="H13" s="6"/>
      <c r="I13" s="6"/>
      <c r="J13" s="6"/>
      <c r="K13" s="6"/>
      <c r="L13" s="6"/>
      <c r="U13" s="36">
        <v>2020</v>
      </c>
    </row>
    <row r="14" spans="1:52" ht="24.75" customHeight="1" x14ac:dyDescent="0.2">
      <c r="A14" s="31">
        <v>5</v>
      </c>
      <c r="B14" s="286" t="s">
        <v>152</v>
      </c>
      <c r="C14" s="286"/>
      <c r="D14" s="2"/>
      <c r="E14" s="5"/>
      <c r="F14" s="6"/>
      <c r="G14" s="6"/>
      <c r="H14" s="6"/>
      <c r="I14" s="6"/>
      <c r="J14" s="6"/>
      <c r="K14" s="6"/>
      <c r="L14" s="6"/>
      <c r="U14" s="36">
        <v>2021</v>
      </c>
    </row>
    <row r="15" spans="1:52" ht="24.75" customHeight="1" x14ac:dyDescent="0.2">
      <c r="A15" s="31">
        <v>6</v>
      </c>
      <c r="B15" s="286" t="s">
        <v>153</v>
      </c>
      <c r="C15" s="286"/>
      <c r="D15" s="2"/>
      <c r="E15" s="5"/>
      <c r="F15" s="6"/>
      <c r="G15" s="6"/>
      <c r="H15" s="6"/>
      <c r="I15" s="6"/>
      <c r="J15" s="6"/>
      <c r="K15" s="6"/>
      <c r="L15" s="6"/>
      <c r="U15" s="36">
        <v>2022</v>
      </c>
    </row>
    <row r="16" spans="1:52" ht="24.75" customHeight="1" x14ac:dyDescent="0.2">
      <c r="A16" s="31">
        <v>7</v>
      </c>
      <c r="B16" s="286" t="s">
        <v>154</v>
      </c>
      <c r="C16" s="286"/>
      <c r="D16" s="2"/>
      <c r="E16" s="5"/>
      <c r="F16" s="6"/>
      <c r="H16" s="6"/>
      <c r="I16" s="6"/>
      <c r="J16" s="6"/>
      <c r="K16" s="6"/>
      <c r="L16" s="6"/>
      <c r="U16" s="36">
        <v>2023</v>
      </c>
    </row>
    <row r="17" spans="1:21" ht="24.75" customHeight="1" x14ac:dyDescent="0.2">
      <c r="A17" s="31">
        <v>8</v>
      </c>
      <c r="B17" s="286" t="s">
        <v>155</v>
      </c>
      <c r="C17" s="286"/>
      <c r="D17" s="2"/>
      <c r="E17" s="5"/>
      <c r="F17" s="6"/>
      <c r="G17" s="6"/>
      <c r="H17" s="6"/>
      <c r="I17" s="6"/>
      <c r="J17" s="6"/>
      <c r="K17" s="6"/>
      <c r="L17" s="6"/>
      <c r="U17" s="36">
        <v>2024</v>
      </c>
    </row>
    <row r="18" spans="1:21" ht="24.75" customHeight="1" x14ac:dyDescent="0.2">
      <c r="A18" s="31">
        <v>9</v>
      </c>
      <c r="B18" s="286" t="s">
        <v>156</v>
      </c>
      <c r="C18" s="286"/>
      <c r="D18" s="2"/>
      <c r="E18" s="5"/>
      <c r="F18" s="6"/>
      <c r="G18" s="6"/>
      <c r="H18" s="6"/>
      <c r="I18" s="6"/>
      <c r="J18" s="6"/>
      <c r="K18" s="6"/>
      <c r="L18" s="6"/>
      <c r="U18" s="36">
        <v>2025</v>
      </c>
    </row>
    <row r="19" spans="1:21" ht="24.75" customHeight="1" x14ac:dyDescent="0.2">
      <c r="A19" s="31">
        <v>10</v>
      </c>
      <c r="B19" s="286" t="s">
        <v>157</v>
      </c>
      <c r="C19" s="286"/>
      <c r="D19" s="2"/>
      <c r="E19" s="5"/>
      <c r="F19" s="6"/>
      <c r="G19" s="6"/>
      <c r="H19" s="6"/>
      <c r="I19" s="6"/>
      <c r="J19" s="6"/>
      <c r="K19" s="6"/>
      <c r="L19" s="6"/>
      <c r="U19" s="36">
        <v>2026</v>
      </c>
    </row>
    <row r="20" spans="1:21" ht="24.75" customHeight="1" x14ac:dyDescent="0.2">
      <c r="A20" s="31">
        <v>11</v>
      </c>
      <c r="B20" s="286" t="s">
        <v>158</v>
      </c>
      <c r="C20" s="286"/>
      <c r="D20" s="2"/>
      <c r="E20" s="5"/>
      <c r="F20" s="6"/>
      <c r="G20" s="6"/>
      <c r="H20" s="6"/>
      <c r="I20" s="6"/>
      <c r="J20" s="6"/>
      <c r="K20" s="6"/>
      <c r="L20" s="6"/>
      <c r="U20" s="36">
        <v>2027</v>
      </c>
    </row>
    <row r="21" spans="1:21" ht="24.75" customHeight="1" x14ac:dyDescent="0.2">
      <c r="A21" s="31">
        <v>12</v>
      </c>
      <c r="B21" s="286" t="s">
        <v>159</v>
      </c>
      <c r="C21" s="286"/>
      <c r="D21" s="2"/>
      <c r="E21" s="5"/>
      <c r="F21" s="6"/>
      <c r="G21" s="6"/>
      <c r="H21" s="6"/>
      <c r="I21" s="6"/>
      <c r="J21" s="6"/>
      <c r="K21" s="6"/>
      <c r="L21" s="6"/>
      <c r="U21" s="36">
        <v>2028</v>
      </c>
    </row>
    <row r="22" spans="1:21" ht="24.75" customHeight="1" x14ac:dyDescent="0.2">
      <c r="A22" s="31">
        <v>13</v>
      </c>
      <c r="B22" s="286" t="s">
        <v>160</v>
      </c>
      <c r="C22" s="286"/>
      <c r="D22" s="2"/>
      <c r="E22" s="5"/>
      <c r="F22" s="6"/>
      <c r="G22" s="6"/>
      <c r="H22" s="6"/>
      <c r="I22" s="6"/>
      <c r="J22" s="6"/>
      <c r="K22" s="6"/>
      <c r="L22" s="6"/>
      <c r="U22" s="36">
        <v>2024</v>
      </c>
    </row>
    <row r="23" spans="1:21" ht="24.75" customHeight="1" x14ac:dyDescent="0.2">
      <c r="A23" s="31">
        <v>14</v>
      </c>
      <c r="B23" s="286" t="s">
        <v>161</v>
      </c>
      <c r="C23" s="286"/>
      <c r="D23" s="2"/>
      <c r="E23" s="5"/>
      <c r="F23" s="6"/>
      <c r="G23" s="6"/>
      <c r="H23" s="6"/>
      <c r="I23" s="6"/>
      <c r="J23" s="6"/>
      <c r="K23" s="6"/>
      <c r="L23" s="6"/>
      <c r="U23" s="36">
        <v>2025</v>
      </c>
    </row>
    <row r="24" spans="1:21" ht="24.75" customHeight="1" x14ac:dyDescent="0.2">
      <c r="A24" s="31">
        <v>15</v>
      </c>
      <c r="B24" s="286" t="s">
        <v>162</v>
      </c>
      <c r="C24" s="286"/>
      <c r="D24" s="2"/>
      <c r="E24" s="5"/>
      <c r="F24" s="6"/>
      <c r="G24" s="6"/>
      <c r="H24" s="6"/>
      <c r="I24" s="6"/>
      <c r="J24" s="6"/>
      <c r="K24" s="6"/>
      <c r="L24" s="6"/>
      <c r="U24" s="36">
        <v>2026</v>
      </c>
    </row>
    <row r="25" spans="1:21" ht="24.75" customHeight="1" x14ac:dyDescent="0.2">
      <c r="A25" s="31">
        <v>16</v>
      </c>
      <c r="B25" s="286" t="s">
        <v>163</v>
      </c>
      <c r="C25" s="286"/>
      <c r="D25" s="2"/>
      <c r="E25" s="5"/>
      <c r="F25" s="6"/>
      <c r="G25" s="6"/>
      <c r="H25" s="6"/>
      <c r="I25" s="6"/>
      <c r="J25" s="6"/>
      <c r="K25" s="6"/>
      <c r="L25" s="6"/>
      <c r="U25" s="36">
        <v>2027</v>
      </c>
    </row>
    <row r="26" spans="1:21" ht="24.75" customHeight="1" x14ac:dyDescent="0.2">
      <c r="A26" s="31">
        <v>17</v>
      </c>
      <c r="B26" s="286" t="s">
        <v>164</v>
      </c>
      <c r="C26" s="286"/>
      <c r="D26" s="2"/>
      <c r="E26" s="5"/>
      <c r="F26" s="6"/>
      <c r="G26" s="6"/>
      <c r="H26" s="6"/>
      <c r="I26" s="6"/>
      <c r="J26" s="6"/>
      <c r="K26" s="6"/>
      <c r="L26" s="6"/>
      <c r="U26" s="36">
        <v>2028</v>
      </c>
    </row>
    <row r="27" spans="1:21" ht="24.75" customHeight="1" x14ac:dyDescent="0.2">
      <c r="A27" s="31">
        <v>18</v>
      </c>
      <c r="B27" s="286" t="s">
        <v>165</v>
      </c>
      <c r="C27" s="286"/>
      <c r="D27" s="2"/>
      <c r="E27" s="5"/>
      <c r="F27" s="6"/>
      <c r="G27" s="6"/>
      <c r="H27" s="6"/>
      <c r="I27" s="6"/>
      <c r="J27" s="6"/>
      <c r="K27" s="6"/>
      <c r="L27" s="6"/>
      <c r="U27" s="36">
        <v>2024</v>
      </c>
    </row>
    <row r="28" spans="1:21" ht="24.75" customHeight="1" x14ac:dyDescent="0.2">
      <c r="A28" s="31">
        <v>19</v>
      </c>
      <c r="B28" s="286" t="s">
        <v>166</v>
      </c>
      <c r="C28" s="286"/>
      <c r="D28" s="2"/>
      <c r="E28" s="5"/>
      <c r="F28" s="6"/>
      <c r="G28" s="6"/>
      <c r="H28" s="6"/>
      <c r="I28" s="6"/>
      <c r="J28" s="6"/>
      <c r="K28" s="6"/>
      <c r="L28" s="6"/>
      <c r="U28" s="36">
        <v>2025</v>
      </c>
    </row>
    <row r="29" spans="1:21" ht="24.75" customHeight="1" x14ac:dyDescent="0.2">
      <c r="A29" s="31">
        <v>20</v>
      </c>
      <c r="B29" s="286" t="s">
        <v>167</v>
      </c>
      <c r="C29" s="286"/>
      <c r="D29" s="2"/>
      <c r="E29" s="5"/>
      <c r="F29" s="6"/>
      <c r="G29" s="6"/>
      <c r="H29" s="6"/>
      <c r="I29" s="6"/>
      <c r="J29" s="6"/>
      <c r="K29" s="6"/>
      <c r="L29" s="6"/>
      <c r="U29" s="36">
        <v>2026</v>
      </c>
    </row>
    <row r="30" spans="1:21" ht="24.75" customHeight="1" x14ac:dyDescent="0.2">
      <c r="A30" s="31">
        <v>21</v>
      </c>
      <c r="B30" s="286" t="s">
        <v>168</v>
      </c>
      <c r="C30" s="286"/>
      <c r="D30" s="2"/>
      <c r="E30" s="5"/>
      <c r="F30" s="6"/>
      <c r="G30" s="6"/>
      <c r="H30" s="6"/>
      <c r="I30" s="6"/>
      <c r="J30" s="6"/>
      <c r="K30" s="6"/>
      <c r="L30" s="6"/>
      <c r="U30" s="36">
        <v>2027</v>
      </c>
    </row>
    <row r="31" spans="1:21" ht="24.75" customHeight="1" x14ac:dyDescent="0.2">
      <c r="A31" s="31">
        <v>22</v>
      </c>
      <c r="B31" s="286" t="s">
        <v>169</v>
      </c>
      <c r="C31" s="286"/>
      <c r="D31" s="2"/>
      <c r="E31" s="5"/>
      <c r="F31" s="6"/>
      <c r="G31" s="6"/>
      <c r="H31" s="6"/>
      <c r="I31" s="6"/>
      <c r="J31" s="6"/>
      <c r="K31" s="6"/>
      <c r="L31" s="6"/>
      <c r="U31" s="36">
        <v>2028</v>
      </c>
    </row>
    <row r="32" spans="1:21" ht="24.75" customHeight="1" x14ac:dyDescent="0.2">
      <c r="A32" s="31">
        <v>23</v>
      </c>
      <c r="B32" s="286" t="s">
        <v>170</v>
      </c>
      <c r="C32" s="286"/>
      <c r="D32" s="2"/>
      <c r="E32" s="5"/>
      <c r="F32" s="6"/>
      <c r="G32" s="6"/>
      <c r="H32" s="6"/>
      <c r="I32" s="6"/>
      <c r="J32" s="6"/>
      <c r="K32" s="6"/>
      <c r="L32" s="6"/>
      <c r="U32" s="36">
        <v>2024</v>
      </c>
    </row>
    <row r="33" spans="1:21" ht="24.75" customHeight="1" x14ac:dyDescent="0.2">
      <c r="A33" s="31">
        <v>24</v>
      </c>
      <c r="B33" s="286" t="s">
        <v>171</v>
      </c>
      <c r="C33" s="286"/>
      <c r="D33" s="2"/>
      <c r="E33" s="5"/>
      <c r="F33" s="6"/>
      <c r="G33" s="6"/>
      <c r="H33" s="6"/>
      <c r="I33" s="6"/>
      <c r="J33" s="6"/>
      <c r="K33" s="6"/>
      <c r="L33" s="6"/>
      <c r="U33" s="36">
        <v>2025</v>
      </c>
    </row>
    <row r="34" spans="1:21" ht="24.75" customHeight="1" x14ac:dyDescent="0.2">
      <c r="A34" s="31">
        <v>25</v>
      </c>
      <c r="B34" s="286" t="s">
        <v>172</v>
      </c>
      <c r="C34" s="286"/>
      <c r="D34" s="2"/>
      <c r="E34" s="5"/>
      <c r="F34" s="6"/>
      <c r="G34" s="6"/>
      <c r="H34" s="6"/>
      <c r="I34" s="6"/>
      <c r="J34" s="6"/>
      <c r="K34" s="6"/>
      <c r="L34" s="6"/>
      <c r="U34" s="36">
        <v>2026</v>
      </c>
    </row>
    <row r="35" spans="1:21" ht="24.75" customHeight="1" x14ac:dyDescent="0.2">
      <c r="A35" s="31">
        <v>26</v>
      </c>
      <c r="B35" s="286" t="s">
        <v>173</v>
      </c>
      <c r="C35" s="286"/>
      <c r="D35" s="2"/>
      <c r="E35" s="5"/>
      <c r="F35" s="6"/>
      <c r="G35" s="6"/>
      <c r="H35" s="6"/>
      <c r="I35" s="6"/>
      <c r="J35" s="6"/>
      <c r="K35" s="6"/>
      <c r="L35" s="6"/>
      <c r="U35" s="36">
        <v>2022</v>
      </c>
    </row>
    <row r="36" spans="1:21" ht="24.75" customHeight="1" x14ac:dyDescent="0.2">
      <c r="A36" s="31">
        <v>27</v>
      </c>
      <c r="B36" s="286" t="s">
        <v>174</v>
      </c>
      <c r="C36" s="286"/>
      <c r="D36" s="2"/>
      <c r="E36" s="5"/>
      <c r="F36" s="6"/>
      <c r="G36" s="6"/>
      <c r="H36" s="6"/>
      <c r="I36" s="6"/>
      <c r="J36" s="6"/>
      <c r="K36" s="6"/>
      <c r="L36" s="6"/>
      <c r="U36" s="36">
        <v>2023</v>
      </c>
    </row>
    <row r="37" spans="1:21" ht="24.75" customHeight="1" x14ac:dyDescent="0.2">
      <c r="A37" s="31">
        <v>28</v>
      </c>
      <c r="B37" s="286" t="s">
        <v>175</v>
      </c>
      <c r="C37" s="286"/>
      <c r="D37" s="2"/>
      <c r="E37" s="5"/>
      <c r="F37" s="6"/>
      <c r="G37" s="6"/>
      <c r="H37" s="6"/>
      <c r="I37" s="6"/>
      <c r="J37" s="6"/>
      <c r="K37" s="6"/>
      <c r="L37" s="6"/>
      <c r="U37" s="36">
        <v>2024</v>
      </c>
    </row>
    <row r="38" spans="1:21" ht="24.75" customHeight="1" x14ac:dyDescent="0.2">
      <c r="A38" s="31">
        <v>29</v>
      </c>
      <c r="B38" s="286" t="s">
        <v>176</v>
      </c>
      <c r="C38" s="286"/>
      <c r="D38" s="2"/>
      <c r="E38" s="5"/>
      <c r="F38" s="6"/>
      <c r="G38" s="6"/>
      <c r="H38" s="6"/>
      <c r="I38" s="6"/>
      <c r="J38" s="6"/>
      <c r="K38" s="6"/>
      <c r="L38" s="6"/>
      <c r="U38" s="36">
        <v>2025</v>
      </c>
    </row>
    <row r="39" spans="1:21" ht="24.75" customHeight="1" x14ac:dyDescent="0.2">
      <c r="A39" s="31">
        <v>30</v>
      </c>
      <c r="B39" s="286" t="s">
        <v>177</v>
      </c>
      <c r="C39" s="286"/>
      <c r="D39" s="2"/>
      <c r="E39" s="5"/>
      <c r="F39" s="6"/>
      <c r="G39" s="6"/>
      <c r="H39" s="6"/>
      <c r="I39" s="6"/>
      <c r="J39" s="6"/>
      <c r="K39" s="6"/>
      <c r="L39" s="6"/>
      <c r="U39" s="36">
        <v>2026</v>
      </c>
    </row>
    <row r="40" spans="1:21" ht="24.75" customHeight="1" x14ac:dyDescent="0.2">
      <c r="A40" s="31">
        <v>31</v>
      </c>
      <c r="B40" s="286" t="s">
        <v>178</v>
      </c>
      <c r="C40" s="286"/>
      <c r="D40" s="2"/>
      <c r="E40" s="5"/>
      <c r="F40" s="6"/>
      <c r="G40" s="6"/>
      <c r="H40" s="6"/>
      <c r="I40" s="6"/>
      <c r="J40" s="6"/>
      <c r="K40" s="6"/>
      <c r="L40" s="6"/>
      <c r="U40" s="36">
        <v>2027</v>
      </c>
    </row>
    <row r="41" spans="1:21" ht="24.75" customHeight="1" x14ac:dyDescent="0.2">
      <c r="A41" s="31">
        <v>32</v>
      </c>
      <c r="B41" s="286" t="s">
        <v>179</v>
      </c>
      <c r="C41" s="286"/>
      <c r="D41" s="2"/>
      <c r="E41" s="5"/>
      <c r="F41" s="6"/>
      <c r="G41" s="6"/>
      <c r="H41" s="6"/>
      <c r="I41" s="6"/>
      <c r="J41" s="6"/>
      <c r="K41" s="6"/>
      <c r="L41" s="6"/>
      <c r="U41" s="36">
        <v>2028</v>
      </c>
    </row>
    <row r="42" spans="1:21" ht="24.75" customHeight="1" x14ac:dyDescent="0.2">
      <c r="A42" s="31">
        <v>33</v>
      </c>
      <c r="B42" s="286" t="s">
        <v>180</v>
      </c>
      <c r="C42" s="286"/>
      <c r="D42" s="2"/>
      <c r="E42" s="5"/>
      <c r="F42" s="6"/>
      <c r="G42" s="6"/>
      <c r="H42" s="6"/>
      <c r="I42" s="6"/>
      <c r="J42" s="6"/>
      <c r="K42" s="6"/>
      <c r="L42" s="6"/>
      <c r="U42" s="36">
        <v>2024</v>
      </c>
    </row>
    <row r="43" spans="1:21" ht="24.75" customHeight="1" x14ac:dyDescent="0.2">
      <c r="A43" s="31">
        <v>34</v>
      </c>
      <c r="B43" s="286" t="s">
        <v>181</v>
      </c>
      <c r="C43" s="286"/>
      <c r="D43" s="2"/>
      <c r="E43" s="5"/>
      <c r="F43" s="6"/>
      <c r="G43" s="6"/>
      <c r="H43" s="6"/>
      <c r="I43" s="6"/>
      <c r="J43" s="6"/>
      <c r="K43" s="6"/>
      <c r="L43" s="6"/>
      <c r="U43" s="36">
        <v>2025</v>
      </c>
    </row>
    <row r="44" spans="1:21" ht="24.75" customHeight="1" x14ac:dyDescent="0.2">
      <c r="A44" s="31">
        <v>35</v>
      </c>
      <c r="B44" s="286" t="s">
        <v>182</v>
      </c>
      <c r="C44" s="286"/>
      <c r="D44" s="2"/>
      <c r="E44" s="5"/>
      <c r="F44" s="6"/>
      <c r="G44" s="6"/>
      <c r="H44" s="6"/>
      <c r="I44" s="6"/>
      <c r="J44" s="6"/>
      <c r="K44" s="6"/>
      <c r="L44" s="6"/>
      <c r="U44" s="36">
        <v>2026</v>
      </c>
    </row>
    <row r="45" spans="1:21" ht="24.75" customHeight="1" x14ac:dyDescent="0.2">
      <c r="A45" s="31">
        <v>36</v>
      </c>
      <c r="B45" s="286" t="s">
        <v>183</v>
      </c>
      <c r="C45" s="286"/>
      <c r="D45" s="2"/>
      <c r="E45" s="5"/>
      <c r="F45" s="6"/>
      <c r="G45" s="6"/>
      <c r="H45" s="6"/>
      <c r="I45" s="6"/>
      <c r="J45" s="6"/>
      <c r="K45" s="6"/>
      <c r="L45" s="6"/>
      <c r="U45" s="36">
        <v>2027</v>
      </c>
    </row>
    <row r="46" spans="1:21" ht="24.75" customHeight="1" x14ac:dyDescent="0.2">
      <c r="A46" s="31">
        <v>37</v>
      </c>
      <c r="B46" s="286" t="s">
        <v>184</v>
      </c>
      <c r="C46" s="286"/>
      <c r="D46" s="2"/>
      <c r="E46" s="5"/>
      <c r="F46" s="6"/>
      <c r="G46" s="6"/>
      <c r="H46" s="6"/>
      <c r="I46" s="6"/>
      <c r="J46" s="6"/>
      <c r="K46" s="6"/>
      <c r="L46" s="6"/>
      <c r="U46" s="36">
        <v>2028</v>
      </c>
    </row>
    <row r="47" spans="1:21" ht="24.75" customHeight="1" x14ac:dyDescent="0.2">
      <c r="A47" s="31">
        <v>38</v>
      </c>
      <c r="B47" s="286" t="s">
        <v>185</v>
      </c>
      <c r="C47" s="286"/>
      <c r="D47" s="2"/>
      <c r="E47" s="5"/>
      <c r="F47" s="6"/>
      <c r="G47" s="6"/>
      <c r="H47" s="6"/>
      <c r="I47" s="6"/>
      <c r="J47" s="6"/>
      <c r="K47" s="6"/>
      <c r="L47" s="6"/>
      <c r="U47" s="36">
        <v>2028</v>
      </c>
    </row>
    <row r="48" spans="1:21" ht="24.75" customHeight="1" x14ac:dyDescent="0.2">
      <c r="A48" s="31">
        <v>39</v>
      </c>
      <c r="B48" s="286" t="s">
        <v>186</v>
      </c>
      <c r="C48" s="286"/>
      <c r="D48" s="2"/>
      <c r="E48" s="5"/>
      <c r="F48" s="6"/>
      <c r="G48" s="6"/>
      <c r="H48" s="6"/>
      <c r="I48" s="6"/>
      <c r="J48" s="6"/>
      <c r="K48" s="6"/>
      <c r="L48" s="6"/>
      <c r="U48" s="36">
        <v>2028</v>
      </c>
    </row>
    <row r="49" spans="1:21" ht="24.75" customHeight="1" x14ac:dyDescent="0.2">
      <c r="A49" s="31">
        <v>40</v>
      </c>
      <c r="B49" s="286" t="s">
        <v>187</v>
      </c>
      <c r="C49" s="286"/>
      <c r="D49" s="2"/>
      <c r="E49" s="5"/>
      <c r="F49" s="6"/>
      <c r="G49" s="6"/>
      <c r="H49" s="6"/>
      <c r="I49" s="6"/>
      <c r="J49" s="6"/>
      <c r="K49" s="6"/>
      <c r="L49" s="6"/>
      <c r="U49" s="36">
        <v>2028</v>
      </c>
    </row>
    <row r="50" spans="1:21" ht="24.75" customHeight="1" x14ac:dyDescent="0.2">
      <c r="A50" s="31">
        <v>41</v>
      </c>
      <c r="B50" s="286" t="s">
        <v>188</v>
      </c>
      <c r="C50" s="286"/>
      <c r="D50" s="2"/>
      <c r="E50" s="5"/>
      <c r="F50" s="6"/>
      <c r="G50" s="6"/>
      <c r="H50" s="6"/>
      <c r="I50" s="6"/>
      <c r="J50" s="6"/>
      <c r="K50" s="6"/>
      <c r="L50" s="6"/>
      <c r="U50" s="36">
        <v>2028</v>
      </c>
    </row>
    <row r="51" spans="1:21" ht="24.75" customHeight="1" x14ac:dyDescent="0.2">
      <c r="A51" s="31">
        <v>42</v>
      </c>
      <c r="B51" s="286" t="s">
        <v>189</v>
      </c>
      <c r="C51" s="286"/>
      <c r="D51" s="2"/>
      <c r="E51" s="5"/>
      <c r="F51" s="6"/>
      <c r="G51" s="6"/>
      <c r="H51" s="6"/>
      <c r="I51" s="6"/>
      <c r="J51" s="6"/>
      <c r="K51" s="6"/>
      <c r="L51" s="6"/>
      <c r="U51" s="36">
        <v>2028</v>
      </c>
    </row>
    <row r="52" spans="1:21" ht="24.75" customHeight="1" x14ac:dyDescent="0.2">
      <c r="A52" s="31">
        <v>43</v>
      </c>
      <c r="B52" s="286" t="s">
        <v>190</v>
      </c>
      <c r="C52" s="286"/>
      <c r="D52" s="2"/>
      <c r="E52" s="5"/>
      <c r="F52" s="6"/>
      <c r="G52" s="6"/>
      <c r="H52" s="6"/>
      <c r="I52" s="6"/>
      <c r="J52" s="6"/>
      <c r="K52" s="6"/>
      <c r="L52" s="6"/>
      <c r="U52" s="36">
        <v>2028</v>
      </c>
    </row>
    <row r="53" spans="1:21" ht="24.75" customHeight="1" x14ac:dyDescent="0.2">
      <c r="A53" s="31">
        <v>44</v>
      </c>
      <c r="B53" s="286" t="s">
        <v>191</v>
      </c>
      <c r="C53" s="286"/>
      <c r="D53" s="2"/>
      <c r="E53" s="5"/>
      <c r="F53" s="6"/>
      <c r="G53" s="6"/>
      <c r="H53" s="6"/>
      <c r="I53" s="6"/>
      <c r="J53" s="6"/>
      <c r="K53" s="6"/>
      <c r="L53" s="6"/>
      <c r="U53" s="36">
        <v>2028</v>
      </c>
    </row>
    <row r="54" spans="1:21" ht="24.75" customHeight="1" x14ac:dyDescent="0.2">
      <c r="A54" s="31">
        <v>45</v>
      </c>
      <c r="B54" s="286" t="s">
        <v>192</v>
      </c>
      <c r="C54" s="286"/>
      <c r="D54" s="2"/>
      <c r="E54" s="5"/>
      <c r="F54" s="6"/>
      <c r="G54" s="6"/>
      <c r="H54" s="6"/>
      <c r="I54" s="6"/>
      <c r="J54" s="6"/>
      <c r="K54" s="6"/>
      <c r="L54" s="6"/>
      <c r="U54" s="36">
        <v>2028</v>
      </c>
    </row>
    <row r="55" spans="1:21" ht="24.75" customHeight="1" x14ac:dyDescent="0.2">
      <c r="A55" s="31">
        <v>46</v>
      </c>
      <c r="B55" s="286" t="s">
        <v>193</v>
      </c>
      <c r="C55" s="286"/>
      <c r="D55" s="2"/>
      <c r="E55" s="5"/>
      <c r="F55" s="6"/>
      <c r="G55" s="6"/>
      <c r="H55" s="6"/>
      <c r="I55" s="6"/>
      <c r="J55" s="6"/>
      <c r="K55" s="6"/>
      <c r="L55" s="6"/>
      <c r="U55" s="36">
        <v>2028</v>
      </c>
    </row>
    <row r="56" spans="1:21" ht="24.75" customHeight="1" x14ac:dyDescent="0.2">
      <c r="A56" s="31">
        <v>47</v>
      </c>
      <c r="B56" s="286" t="s">
        <v>194</v>
      </c>
      <c r="C56" s="286"/>
      <c r="D56" s="2"/>
      <c r="E56" s="5"/>
      <c r="F56" s="6"/>
      <c r="G56" s="6"/>
      <c r="H56" s="6"/>
      <c r="I56" s="6"/>
      <c r="J56" s="6"/>
      <c r="K56" s="6"/>
      <c r="L56" s="6"/>
      <c r="U56" s="36">
        <v>2028</v>
      </c>
    </row>
    <row r="57" spans="1:21" ht="24.75" customHeight="1" x14ac:dyDescent="0.2">
      <c r="A57" s="31">
        <v>48</v>
      </c>
      <c r="B57" s="286" t="s">
        <v>195</v>
      </c>
      <c r="C57" s="286"/>
      <c r="D57" s="2"/>
      <c r="E57" s="5"/>
      <c r="F57" s="6"/>
      <c r="G57" s="6"/>
      <c r="H57" s="6"/>
      <c r="I57" s="6"/>
      <c r="J57" s="6"/>
      <c r="K57" s="6"/>
      <c r="L57" s="6"/>
      <c r="U57" s="36">
        <v>2028</v>
      </c>
    </row>
    <row r="58" spans="1:21" ht="24.75" customHeight="1" x14ac:dyDescent="0.2">
      <c r="A58" s="31">
        <v>49</v>
      </c>
      <c r="B58" s="286" t="s">
        <v>196</v>
      </c>
      <c r="C58" s="286"/>
      <c r="D58" s="2"/>
      <c r="E58" s="5"/>
      <c r="F58" s="6"/>
      <c r="G58" s="6"/>
      <c r="H58" s="6"/>
      <c r="I58" s="6"/>
      <c r="J58" s="6"/>
      <c r="K58" s="6"/>
      <c r="L58" s="6"/>
      <c r="U58" s="36">
        <v>2028</v>
      </c>
    </row>
    <row r="59" spans="1:21" ht="24.75" customHeight="1" x14ac:dyDescent="0.2">
      <c r="A59" s="31">
        <v>50</v>
      </c>
      <c r="B59" s="286" t="s">
        <v>197</v>
      </c>
      <c r="C59" s="286"/>
      <c r="D59" s="2"/>
      <c r="E59" s="5"/>
      <c r="F59" s="6"/>
      <c r="G59" s="6"/>
      <c r="H59" s="6"/>
      <c r="I59" s="6"/>
      <c r="J59" s="6"/>
      <c r="K59" s="6"/>
      <c r="L59" s="6"/>
      <c r="U59" s="36">
        <v>2028</v>
      </c>
    </row>
    <row r="60" spans="1:21" ht="24.75" customHeight="1" x14ac:dyDescent="0.2">
      <c r="A60" s="31">
        <v>51</v>
      </c>
      <c r="B60" s="286" t="s">
        <v>198</v>
      </c>
      <c r="C60" s="286"/>
      <c r="D60" s="2"/>
      <c r="E60" s="5"/>
      <c r="F60" s="6"/>
      <c r="G60" s="6"/>
      <c r="H60" s="6"/>
      <c r="I60" s="6"/>
      <c r="J60" s="6"/>
      <c r="K60" s="6"/>
      <c r="L60" s="6"/>
      <c r="U60" s="36">
        <v>2028</v>
      </c>
    </row>
    <row r="61" spans="1:21" ht="24.75" customHeight="1" x14ac:dyDescent="0.2">
      <c r="A61" s="31">
        <v>52</v>
      </c>
      <c r="B61" s="286" t="s">
        <v>199</v>
      </c>
      <c r="C61" s="286"/>
      <c r="D61" s="2"/>
      <c r="E61" s="5"/>
      <c r="F61" s="6"/>
      <c r="G61" s="6"/>
      <c r="H61" s="6"/>
      <c r="I61" s="6"/>
      <c r="J61" s="6"/>
      <c r="K61" s="6"/>
      <c r="L61" s="6"/>
      <c r="U61" s="36">
        <v>2028</v>
      </c>
    </row>
    <row r="62" spans="1:21" ht="24.75" customHeight="1" x14ac:dyDescent="0.2">
      <c r="A62" s="31">
        <v>53</v>
      </c>
      <c r="B62" s="286" t="s">
        <v>200</v>
      </c>
      <c r="C62" s="286"/>
      <c r="D62" s="2"/>
      <c r="E62" s="5"/>
      <c r="F62" s="6"/>
      <c r="G62" s="6"/>
      <c r="H62" s="6"/>
      <c r="I62" s="6"/>
      <c r="J62" s="6"/>
      <c r="K62" s="6"/>
      <c r="L62" s="6"/>
      <c r="U62" s="36">
        <v>2028</v>
      </c>
    </row>
    <row r="63" spans="1:21" ht="24.75" customHeight="1" x14ac:dyDescent="0.2">
      <c r="A63" s="31">
        <v>54</v>
      </c>
      <c r="B63" s="286" t="s">
        <v>201</v>
      </c>
      <c r="C63" s="286"/>
      <c r="D63" s="2"/>
      <c r="E63" s="5"/>
      <c r="F63" s="6"/>
      <c r="G63" s="6"/>
      <c r="H63" s="6"/>
      <c r="I63" s="6"/>
      <c r="J63" s="6"/>
      <c r="K63" s="6"/>
      <c r="L63" s="6"/>
      <c r="U63" s="36">
        <v>2028</v>
      </c>
    </row>
    <row r="64" spans="1:21" ht="24.75" customHeight="1" x14ac:dyDescent="0.2">
      <c r="A64" s="31">
        <v>55</v>
      </c>
      <c r="B64" s="286" t="s">
        <v>202</v>
      </c>
      <c r="C64" s="286"/>
      <c r="D64" s="2"/>
      <c r="E64" s="5"/>
      <c r="F64" s="6"/>
      <c r="G64" s="6"/>
      <c r="H64" s="6"/>
      <c r="I64" s="6"/>
      <c r="J64" s="6"/>
      <c r="K64" s="6"/>
      <c r="L64" s="6"/>
      <c r="U64" s="36">
        <v>2028</v>
      </c>
    </row>
    <row r="65" spans="1:21" ht="24.75" customHeight="1" x14ac:dyDescent="0.2">
      <c r="A65" s="31">
        <v>56</v>
      </c>
      <c r="B65" s="286" t="s">
        <v>203</v>
      </c>
      <c r="C65" s="286"/>
      <c r="D65" s="2"/>
      <c r="E65" s="5"/>
      <c r="F65" s="6"/>
      <c r="G65" s="6"/>
      <c r="H65" s="6"/>
      <c r="I65" s="6"/>
      <c r="J65" s="6"/>
      <c r="K65" s="6"/>
      <c r="L65" s="6"/>
      <c r="U65" s="36">
        <v>2028</v>
      </c>
    </row>
    <row r="66" spans="1:21" ht="24.75" customHeight="1" x14ac:dyDescent="0.2">
      <c r="A66" s="31">
        <v>57</v>
      </c>
      <c r="B66" s="286" t="s">
        <v>204</v>
      </c>
      <c r="C66" s="286"/>
      <c r="D66" s="2"/>
      <c r="E66" s="5"/>
      <c r="F66" s="6"/>
      <c r="G66" s="6"/>
      <c r="H66" s="6"/>
      <c r="I66" s="6"/>
      <c r="J66" s="6"/>
      <c r="K66" s="6"/>
      <c r="L66" s="6"/>
      <c r="U66" s="36">
        <v>2028</v>
      </c>
    </row>
    <row r="67" spans="1:21" ht="24.75" customHeight="1" x14ac:dyDescent="0.2">
      <c r="A67" s="31">
        <v>58</v>
      </c>
      <c r="B67" s="286" t="s">
        <v>205</v>
      </c>
      <c r="C67" s="286"/>
      <c r="D67" s="2"/>
      <c r="E67" s="5"/>
      <c r="F67" s="6"/>
      <c r="G67" s="6"/>
      <c r="H67" s="6"/>
      <c r="I67" s="6"/>
      <c r="J67" s="6"/>
      <c r="K67" s="6"/>
      <c r="L67" s="6"/>
      <c r="U67" s="36">
        <v>2028</v>
      </c>
    </row>
    <row r="68" spans="1:21" ht="24.75" customHeight="1" x14ac:dyDescent="0.2">
      <c r="A68" s="31">
        <v>59</v>
      </c>
      <c r="B68" s="286" t="s">
        <v>206</v>
      </c>
      <c r="C68" s="286"/>
      <c r="D68" s="2"/>
      <c r="E68" s="5"/>
      <c r="F68" s="6"/>
      <c r="G68" s="6"/>
      <c r="H68" s="6"/>
      <c r="I68" s="6"/>
      <c r="J68" s="6"/>
      <c r="K68" s="6"/>
      <c r="L68" s="6"/>
      <c r="U68" s="36">
        <v>2028</v>
      </c>
    </row>
    <row r="69" spans="1:21" ht="24.75" customHeight="1" x14ac:dyDescent="0.2">
      <c r="A69" s="31">
        <v>60</v>
      </c>
      <c r="B69" s="286" t="s">
        <v>207</v>
      </c>
      <c r="C69" s="286"/>
      <c r="D69" s="2"/>
      <c r="E69" s="5"/>
      <c r="F69" s="6"/>
      <c r="G69" s="6"/>
      <c r="H69" s="6"/>
      <c r="I69" s="6"/>
      <c r="J69" s="6"/>
      <c r="K69" s="6"/>
      <c r="L69" s="6"/>
      <c r="U69" s="36">
        <v>2028</v>
      </c>
    </row>
    <row r="70" spans="1:21" ht="24.75" customHeight="1" x14ac:dyDescent="0.2">
      <c r="A70" s="31">
        <v>61</v>
      </c>
      <c r="B70" s="286" t="s">
        <v>208</v>
      </c>
      <c r="C70" s="286"/>
      <c r="D70" s="2"/>
      <c r="E70" s="5"/>
      <c r="F70" s="6"/>
      <c r="G70" s="6"/>
      <c r="H70" s="6"/>
      <c r="I70" s="6"/>
      <c r="J70" s="6"/>
      <c r="K70" s="6"/>
      <c r="L70" s="6"/>
      <c r="U70" s="36">
        <v>2028</v>
      </c>
    </row>
    <row r="71" spans="1:21" ht="24.75" customHeight="1" x14ac:dyDescent="0.2">
      <c r="A71" s="31">
        <v>62</v>
      </c>
      <c r="B71" s="286" t="s">
        <v>209</v>
      </c>
      <c r="C71" s="286"/>
      <c r="D71" s="2"/>
      <c r="E71" s="5"/>
      <c r="F71" s="6"/>
      <c r="G71" s="6"/>
      <c r="H71" s="6"/>
      <c r="I71" s="6"/>
      <c r="J71" s="6"/>
      <c r="K71" s="6"/>
      <c r="L71" s="6"/>
      <c r="U71" s="36">
        <v>2028</v>
      </c>
    </row>
    <row r="72" spans="1:21" ht="24.75" customHeight="1" x14ac:dyDescent="0.2">
      <c r="A72" s="31">
        <v>63</v>
      </c>
      <c r="B72" s="286" t="s">
        <v>210</v>
      </c>
      <c r="C72" s="286"/>
      <c r="D72" s="2"/>
      <c r="E72" s="5"/>
      <c r="F72" s="6"/>
      <c r="G72" s="6"/>
      <c r="H72" s="6"/>
      <c r="I72" s="6"/>
      <c r="J72" s="6"/>
      <c r="K72" s="6"/>
      <c r="L72" s="6"/>
      <c r="U72" s="36">
        <v>2028</v>
      </c>
    </row>
    <row r="73" spans="1:21" ht="24.75" customHeight="1" x14ac:dyDescent="0.2">
      <c r="A73" s="31">
        <v>64</v>
      </c>
      <c r="B73" s="286" t="s">
        <v>211</v>
      </c>
      <c r="C73" s="286"/>
      <c r="D73" s="2"/>
      <c r="E73" s="5"/>
      <c r="F73" s="6"/>
      <c r="G73" s="6"/>
      <c r="H73" s="6"/>
      <c r="I73" s="6"/>
      <c r="J73" s="6"/>
      <c r="K73" s="6"/>
      <c r="L73" s="6"/>
      <c r="U73" s="36">
        <v>2028</v>
      </c>
    </row>
    <row r="74" spans="1:21" ht="24.75" customHeight="1" x14ac:dyDescent="0.2">
      <c r="A74" s="31">
        <v>65</v>
      </c>
      <c r="B74" s="286" t="s">
        <v>212</v>
      </c>
      <c r="C74" s="286"/>
      <c r="D74" s="2"/>
      <c r="E74" s="5"/>
      <c r="F74" s="6"/>
      <c r="G74" s="6"/>
      <c r="H74" s="6"/>
      <c r="I74" s="6"/>
      <c r="J74" s="6"/>
      <c r="K74" s="6"/>
      <c r="L74" s="6"/>
      <c r="U74" s="36">
        <v>2028</v>
      </c>
    </row>
    <row r="75" spans="1:21" ht="24.75" customHeight="1" x14ac:dyDescent="0.2">
      <c r="A75" s="31">
        <v>66</v>
      </c>
      <c r="B75" s="286" t="s">
        <v>213</v>
      </c>
      <c r="C75" s="286"/>
      <c r="D75" s="2"/>
      <c r="E75" s="5"/>
      <c r="F75" s="6"/>
      <c r="G75" s="6"/>
      <c r="H75" s="6"/>
      <c r="I75" s="6"/>
      <c r="J75" s="6"/>
      <c r="K75" s="6"/>
      <c r="L75" s="6"/>
      <c r="U75" s="36">
        <v>2028</v>
      </c>
    </row>
    <row r="76" spans="1:21" ht="24.75" customHeight="1" x14ac:dyDescent="0.2">
      <c r="A76" s="31">
        <v>67</v>
      </c>
      <c r="B76" s="286" t="s">
        <v>214</v>
      </c>
      <c r="C76" s="286"/>
      <c r="D76" s="2"/>
      <c r="E76" s="5"/>
      <c r="F76" s="6"/>
      <c r="G76" s="6"/>
      <c r="H76" s="6"/>
      <c r="I76" s="6"/>
      <c r="J76" s="6"/>
      <c r="K76" s="6"/>
      <c r="L76" s="6"/>
      <c r="U76" s="36">
        <v>2028</v>
      </c>
    </row>
    <row r="77" spans="1:21" ht="24.75" customHeight="1" x14ac:dyDescent="0.2">
      <c r="A77" s="31">
        <v>68</v>
      </c>
      <c r="B77" s="286" t="s">
        <v>215</v>
      </c>
      <c r="C77" s="286"/>
      <c r="D77" s="2"/>
      <c r="E77" s="5"/>
      <c r="F77" s="6"/>
      <c r="G77" s="6"/>
      <c r="H77" s="6"/>
      <c r="I77" s="6"/>
      <c r="J77" s="6"/>
      <c r="K77" s="6"/>
      <c r="L77" s="6"/>
      <c r="U77" s="36">
        <v>2028</v>
      </c>
    </row>
    <row r="78" spans="1:21" ht="24.75" customHeight="1" x14ac:dyDescent="0.2">
      <c r="A78" s="31">
        <v>69</v>
      </c>
      <c r="B78" s="286" t="s">
        <v>216</v>
      </c>
      <c r="C78" s="286"/>
      <c r="D78" s="2"/>
      <c r="E78" s="5"/>
      <c r="F78" s="6"/>
      <c r="G78" s="6"/>
      <c r="H78" s="6"/>
      <c r="I78" s="6"/>
      <c r="J78" s="6"/>
      <c r="K78" s="6"/>
      <c r="L78" s="6"/>
      <c r="U78" s="36">
        <v>2028</v>
      </c>
    </row>
    <row r="79" spans="1:21" ht="24.75" customHeight="1" x14ac:dyDescent="0.2">
      <c r="A79" s="31">
        <v>70</v>
      </c>
      <c r="B79" s="286" t="s">
        <v>217</v>
      </c>
      <c r="C79" s="286"/>
      <c r="D79" s="2"/>
      <c r="E79" s="5"/>
      <c r="F79" s="6"/>
      <c r="G79" s="6"/>
      <c r="H79" s="6"/>
      <c r="I79" s="6"/>
      <c r="J79" s="6"/>
      <c r="K79" s="6"/>
      <c r="L79" s="6"/>
      <c r="U79" s="36">
        <v>2028</v>
      </c>
    </row>
    <row r="80" spans="1:21" ht="24.75" customHeight="1" x14ac:dyDescent="0.2">
      <c r="A80" s="31">
        <v>71</v>
      </c>
      <c r="B80" s="286" t="s">
        <v>218</v>
      </c>
      <c r="C80" s="286"/>
      <c r="D80" s="2"/>
      <c r="E80" s="5"/>
      <c r="F80" s="6"/>
      <c r="G80" s="6"/>
      <c r="H80" s="6"/>
      <c r="I80" s="6"/>
      <c r="J80" s="6"/>
      <c r="K80" s="6"/>
      <c r="L80" s="6"/>
      <c r="U80" s="36">
        <v>2028</v>
      </c>
    </row>
    <row r="81" spans="1:21" ht="24.75" customHeight="1" x14ac:dyDescent="0.2">
      <c r="A81" s="31">
        <v>72</v>
      </c>
      <c r="B81" s="286" t="s">
        <v>219</v>
      </c>
      <c r="C81" s="286"/>
      <c r="D81" s="2"/>
      <c r="E81" s="5"/>
      <c r="F81" s="6"/>
      <c r="G81" s="6"/>
      <c r="H81" s="6"/>
      <c r="I81" s="6"/>
      <c r="J81" s="6"/>
      <c r="K81" s="6"/>
      <c r="L81" s="6"/>
      <c r="U81" s="36">
        <v>2028</v>
      </c>
    </row>
    <row r="82" spans="1:21" ht="24.75" customHeight="1" x14ac:dyDescent="0.2">
      <c r="A82" s="31">
        <v>73</v>
      </c>
      <c r="B82" s="286" t="s">
        <v>220</v>
      </c>
      <c r="C82" s="286"/>
      <c r="D82" s="2"/>
      <c r="E82" s="5"/>
      <c r="F82" s="6"/>
      <c r="G82" s="6"/>
      <c r="H82" s="6"/>
      <c r="I82" s="6"/>
      <c r="J82" s="6"/>
      <c r="K82" s="6"/>
      <c r="L82" s="6"/>
      <c r="U82" s="36">
        <v>2028</v>
      </c>
    </row>
    <row r="83" spans="1:21" ht="24.75" customHeight="1" x14ac:dyDescent="0.2">
      <c r="A83" s="31">
        <v>74</v>
      </c>
      <c r="B83" s="286" t="s">
        <v>221</v>
      </c>
      <c r="C83" s="286"/>
      <c r="D83" s="2"/>
      <c r="E83" s="5"/>
      <c r="F83" s="6"/>
      <c r="G83" s="6"/>
      <c r="H83" s="6"/>
      <c r="I83" s="6"/>
      <c r="J83" s="6"/>
      <c r="K83" s="6"/>
      <c r="L83" s="6"/>
      <c r="U83" s="36">
        <v>2028</v>
      </c>
    </row>
    <row r="84" spans="1:21" ht="24.75" customHeight="1" x14ac:dyDescent="0.2">
      <c r="A84" s="31">
        <v>75</v>
      </c>
      <c r="B84" s="286" t="s">
        <v>222</v>
      </c>
      <c r="C84" s="286"/>
      <c r="D84" s="2"/>
      <c r="E84" s="5"/>
      <c r="F84" s="6"/>
      <c r="G84" s="6"/>
      <c r="H84" s="6"/>
      <c r="I84" s="6"/>
      <c r="J84" s="6"/>
      <c r="K84" s="6"/>
      <c r="L84" s="6"/>
      <c r="U84" s="36">
        <v>2028</v>
      </c>
    </row>
    <row r="85" spans="1:21" ht="24.75" customHeight="1" x14ac:dyDescent="0.2">
      <c r="A85" s="31">
        <v>76</v>
      </c>
      <c r="B85" s="286" t="s">
        <v>223</v>
      </c>
      <c r="C85" s="286"/>
      <c r="D85" s="2"/>
      <c r="E85" s="5"/>
      <c r="F85" s="6"/>
      <c r="G85" s="6"/>
      <c r="H85" s="6"/>
      <c r="I85" s="6"/>
      <c r="J85" s="6"/>
      <c r="K85" s="6"/>
      <c r="L85" s="6"/>
      <c r="U85" s="36">
        <v>2028</v>
      </c>
    </row>
    <row r="86" spans="1:21" ht="24.75" customHeight="1" x14ac:dyDescent="0.2">
      <c r="A86" s="31">
        <v>77</v>
      </c>
      <c r="B86" s="286" t="s">
        <v>224</v>
      </c>
      <c r="C86" s="286"/>
      <c r="D86" s="2"/>
      <c r="E86" s="5"/>
      <c r="F86" s="6"/>
      <c r="G86" s="6"/>
      <c r="H86" s="6"/>
      <c r="I86" s="6"/>
      <c r="J86" s="6"/>
      <c r="K86" s="6"/>
      <c r="L86" s="6"/>
      <c r="U86" s="36">
        <v>2028</v>
      </c>
    </row>
    <row r="87" spans="1:21" ht="24.75" customHeight="1" x14ac:dyDescent="0.2">
      <c r="A87" s="31">
        <v>78</v>
      </c>
      <c r="B87" s="286" t="s">
        <v>225</v>
      </c>
      <c r="C87" s="286"/>
      <c r="D87" s="2"/>
      <c r="E87" s="5"/>
      <c r="F87" s="6"/>
      <c r="G87" s="6"/>
      <c r="H87" s="6"/>
      <c r="I87" s="6"/>
      <c r="J87" s="6"/>
      <c r="K87" s="6"/>
      <c r="L87" s="6"/>
      <c r="U87" s="36">
        <v>2028</v>
      </c>
    </row>
    <row r="88" spans="1:21" ht="24.75" customHeight="1" x14ac:dyDescent="0.2">
      <c r="A88" s="31">
        <v>79</v>
      </c>
      <c r="B88" s="286" t="s">
        <v>226</v>
      </c>
      <c r="C88" s="286"/>
      <c r="D88" s="2"/>
      <c r="E88" s="5"/>
      <c r="F88" s="6"/>
      <c r="G88" s="6"/>
      <c r="H88" s="6"/>
      <c r="I88" s="6"/>
      <c r="J88" s="6"/>
      <c r="K88" s="6"/>
      <c r="L88" s="6"/>
      <c r="U88" s="36">
        <v>2028</v>
      </c>
    </row>
    <row r="89" spans="1:21" ht="24.75" customHeight="1" x14ac:dyDescent="0.2">
      <c r="A89" s="31">
        <v>80</v>
      </c>
      <c r="B89" s="286" t="s">
        <v>227</v>
      </c>
      <c r="C89" s="286"/>
      <c r="D89" s="2"/>
      <c r="E89" s="5"/>
      <c r="F89" s="6"/>
      <c r="G89" s="6"/>
      <c r="H89" s="6"/>
      <c r="I89" s="6"/>
      <c r="J89" s="6"/>
      <c r="K89" s="6"/>
      <c r="L89" s="6"/>
      <c r="U89" s="36">
        <v>2028</v>
      </c>
    </row>
    <row r="90" spans="1:21" ht="24.75" customHeight="1" x14ac:dyDescent="0.2">
      <c r="A90" s="31">
        <v>81</v>
      </c>
      <c r="B90" s="286" t="s">
        <v>228</v>
      </c>
      <c r="C90" s="286"/>
      <c r="D90" s="2"/>
      <c r="E90" s="5"/>
      <c r="F90" s="6"/>
      <c r="G90" s="6"/>
      <c r="H90" s="6"/>
      <c r="I90" s="6"/>
      <c r="J90" s="6"/>
      <c r="K90" s="6"/>
      <c r="L90" s="6"/>
      <c r="U90" s="36">
        <v>2028</v>
      </c>
    </row>
    <row r="91" spans="1:21" ht="24.75" customHeight="1" x14ac:dyDescent="0.2">
      <c r="A91" s="31">
        <v>82</v>
      </c>
      <c r="B91" s="286" t="s">
        <v>229</v>
      </c>
      <c r="C91" s="286"/>
      <c r="D91" s="2"/>
      <c r="E91" s="5"/>
      <c r="F91" s="6"/>
      <c r="G91" s="6"/>
      <c r="H91" s="6"/>
      <c r="I91" s="6"/>
      <c r="J91" s="6"/>
      <c r="K91" s="6"/>
      <c r="L91" s="6"/>
      <c r="U91" s="36">
        <v>2028</v>
      </c>
    </row>
    <row r="92" spans="1:21" ht="24.75" customHeight="1" x14ac:dyDescent="0.2">
      <c r="A92" s="31">
        <v>83</v>
      </c>
      <c r="B92" s="286" t="s">
        <v>230</v>
      </c>
      <c r="C92" s="286"/>
      <c r="D92" s="2"/>
      <c r="E92" s="5"/>
      <c r="F92" s="6"/>
      <c r="G92" s="6"/>
      <c r="H92" s="6"/>
      <c r="I92" s="6"/>
      <c r="J92" s="6"/>
      <c r="K92" s="6"/>
      <c r="L92" s="6"/>
      <c r="U92" s="36">
        <v>2028</v>
      </c>
    </row>
    <row r="93" spans="1:21" ht="24.75" customHeight="1" x14ac:dyDescent="0.2">
      <c r="A93" s="31">
        <v>84</v>
      </c>
      <c r="B93" s="286" t="s">
        <v>231</v>
      </c>
      <c r="C93" s="286"/>
      <c r="D93" s="2"/>
      <c r="E93" s="5"/>
      <c r="F93" s="6"/>
      <c r="G93" s="6"/>
      <c r="H93" s="6"/>
      <c r="I93" s="6"/>
      <c r="J93" s="6"/>
      <c r="K93" s="6"/>
      <c r="L93" s="6"/>
      <c r="U93" s="36">
        <v>2028</v>
      </c>
    </row>
    <row r="94" spans="1:21" ht="24.75" customHeight="1" x14ac:dyDescent="0.2">
      <c r="A94" s="31">
        <v>85</v>
      </c>
      <c r="B94" s="286" t="s">
        <v>232</v>
      </c>
      <c r="C94" s="286"/>
      <c r="D94" s="2"/>
      <c r="E94" s="5"/>
      <c r="F94" s="6"/>
      <c r="G94" s="6"/>
      <c r="H94" s="6"/>
      <c r="I94" s="6"/>
      <c r="J94" s="6"/>
      <c r="K94" s="6"/>
      <c r="L94" s="6"/>
      <c r="U94" s="36">
        <v>2028</v>
      </c>
    </row>
    <row r="95" spans="1:21" ht="24.75" customHeight="1" x14ac:dyDescent="0.2">
      <c r="A95" s="31">
        <v>86</v>
      </c>
      <c r="B95" s="286" t="s">
        <v>233</v>
      </c>
      <c r="C95" s="286"/>
      <c r="D95" s="2"/>
      <c r="E95" s="5"/>
      <c r="F95" s="6"/>
      <c r="G95" s="6"/>
      <c r="H95" s="6"/>
      <c r="I95" s="6"/>
      <c r="J95" s="6"/>
      <c r="K95" s="6"/>
      <c r="L95" s="6"/>
      <c r="U95" s="36">
        <v>2028</v>
      </c>
    </row>
    <row r="96" spans="1:21" ht="24.75" customHeight="1" x14ac:dyDescent="0.2">
      <c r="A96" s="31">
        <v>87</v>
      </c>
      <c r="B96" s="286" t="s">
        <v>234</v>
      </c>
      <c r="C96" s="286"/>
      <c r="D96" s="2"/>
      <c r="E96" s="5"/>
      <c r="F96" s="6"/>
      <c r="G96" s="6"/>
      <c r="H96" s="6"/>
      <c r="I96" s="6"/>
      <c r="J96" s="6"/>
      <c r="K96" s="6"/>
      <c r="L96" s="6"/>
      <c r="U96" s="36">
        <v>2028</v>
      </c>
    </row>
    <row r="97" spans="1:21" ht="24.75" customHeight="1" x14ac:dyDescent="0.2">
      <c r="A97" s="31">
        <v>88</v>
      </c>
      <c r="B97" s="286" t="s">
        <v>235</v>
      </c>
      <c r="C97" s="286"/>
      <c r="D97" s="2"/>
      <c r="E97" s="5"/>
      <c r="F97" s="6"/>
      <c r="G97" s="6"/>
      <c r="H97" s="6"/>
      <c r="I97" s="6"/>
      <c r="J97" s="6"/>
      <c r="K97" s="6"/>
      <c r="L97" s="6"/>
      <c r="U97" s="36">
        <v>2028</v>
      </c>
    </row>
    <row r="98" spans="1:21" ht="24.75" customHeight="1" x14ac:dyDescent="0.2">
      <c r="A98" s="31">
        <v>89</v>
      </c>
      <c r="B98" s="286" t="s">
        <v>236</v>
      </c>
      <c r="C98" s="286"/>
      <c r="D98" s="2"/>
      <c r="E98" s="5"/>
      <c r="F98" s="6"/>
      <c r="G98" s="6"/>
      <c r="H98" s="6"/>
      <c r="I98" s="6"/>
      <c r="J98" s="6"/>
      <c r="K98" s="6"/>
      <c r="L98" s="6"/>
      <c r="U98" s="36">
        <v>2028</v>
      </c>
    </row>
    <row r="99" spans="1:21" ht="24.75" customHeight="1" x14ac:dyDescent="0.2">
      <c r="A99" s="31">
        <v>90</v>
      </c>
      <c r="B99" s="286" t="s">
        <v>237</v>
      </c>
      <c r="C99" s="286"/>
      <c r="D99" s="2"/>
      <c r="E99" s="5"/>
      <c r="F99" s="6"/>
      <c r="G99" s="6"/>
      <c r="H99" s="6"/>
      <c r="I99" s="6"/>
      <c r="J99" s="6"/>
      <c r="K99" s="6"/>
      <c r="L99" s="6"/>
      <c r="U99" s="36">
        <v>2028</v>
      </c>
    </row>
    <row r="100" spans="1:21" ht="24.75" customHeight="1" x14ac:dyDescent="0.2">
      <c r="A100" s="31">
        <v>91</v>
      </c>
      <c r="B100" s="286" t="s">
        <v>238</v>
      </c>
      <c r="C100" s="286"/>
      <c r="D100" s="2"/>
      <c r="E100" s="5"/>
      <c r="F100" s="6"/>
      <c r="G100" s="6"/>
      <c r="H100" s="6"/>
      <c r="I100" s="6"/>
      <c r="J100" s="6"/>
      <c r="K100" s="6"/>
      <c r="L100" s="6"/>
      <c r="U100" s="36">
        <v>2028</v>
      </c>
    </row>
    <row r="101" spans="1:21" ht="24.75" customHeight="1" x14ac:dyDescent="0.2">
      <c r="A101" s="31">
        <v>92</v>
      </c>
      <c r="B101" s="286" t="s">
        <v>239</v>
      </c>
      <c r="C101" s="286"/>
      <c r="D101" s="2"/>
      <c r="E101" s="5"/>
      <c r="F101" s="6"/>
      <c r="G101" s="6"/>
      <c r="H101" s="6"/>
      <c r="I101" s="6"/>
      <c r="J101" s="6"/>
      <c r="K101" s="6"/>
      <c r="L101" s="6"/>
      <c r="U101" s="36">
        <v>2028</v>
      </c>
    </row>
    <row r="102" spans="1:21" ht="24.75" customHeight="1" x14ac:dyDescent="0.2">
      <c r="A102" s="31">
        <v>93</v>
      </c>
      <c r="B102" s="286" t="s">
        <v>240</v>
      </c>
      <c r="C102" s="286"/>
      <c r="D102" s="2"/>
      <c r="E102" s="5"/>
      <c r="F102" s="6"/>
      <c r="G102" s="6"/>
      <c r="H102" s="6"/>
      <c r="I102" s="6"/>
      <c r="J102" s="6"/>
      <c r="K102" s="6"/>
      <c r="L102" s="6"/>
      <c r="U102" s="36">
        <v>2028</v>
      </c>
    </row>
    <row r="103" spans="1:21" ht="24.75" customHeight="1" x14ac:dyDescent="0.2">
      <c r="A103" s="31">
        <v>94</v>
      </c>
      <c r="B103" s="286" t="s">
        <v>241</v>
      </c>
      <c r="C103" s="286"/>
      <c r="D103" s="2"/>
      <c r="E103" s="5"/>
      <c r="F103" s="6"/>
      <c r="G103" s="6"/>
      <c r="H103" s="6"/>
      <c r="I103" s="6"/>
      <c r="J103" s="6"/>
      <c r="K103" s="6"/>
      <c r="L103" s="6"/>
      <c r="U103" s="36">
        <v>2028</v>
      </c>
    </row>
    <row r="104" spans="1:21" ht="24.75" customHeight="1" x14ac:dyDescent="0.2">
      <c r="A104" s="31">
        <v>95</v>
      </c>
      <c r="B104" s="286" t="s">
        <v>242</v>
      </c>
      <c r="C104" s="286"/>
      <c r="D104" s="2"/>
      <c r="E104" s="5"/>
      <c r="F104" s="6"/>
      <c r="G104" s="6"/>
      <c r="H104" s="6"/>
      <c r="I104" s="6"/>
      <c r="J104" s="6"/>
      <c r="K104" s="6"/>
      <c r="L104" s="6"/>
      <c r="U104" s="36">
        <v>2028</v>
      </c>
    </row>
    <row r="105" spans="1:21" ht="24.75" customHeight="1" x14ac:dyDescent="0.2">
      <c r="A105" s="31">
        <v>96</v>
      </c>
      <c r="B105" s="286" t="s">
        <v>243</v>
      </c>
      <c r="C105" s="286"/>
      <c r="D105" s="2"/>
      <c r="E105" s="5"/>
      <c r="F105" s="6"/>
      <c r="G105" s="6"/>
      <c r="H105" s="6"/>
      <c r="I105" s="6"/>
      <c r="J105" s="6"/>
      <c r="K105" s="6"/>
      <c r="L105" s="6"/>
      <c r="U105" s="36">
        <v>2028</v>
      </c>
    </row>
    <row r="106" spans="1:21" ht="24.75" customHeight="1" x14ac:dyDescent="0.2">
      <c r="A106" s="31">
        <v>97</v>
      </c>
      <c r="B106" s="286" t="s">
        <v>244</v>
      </c>
      <c r="C106" s="286"/>
      <c r="D106" s="2"/>
      <c r="E106" s="5"/>
      <c r="F106" s="6"/>
      <c r="G106" s="6"/>
      <c r="H106" s="6"/>
      <c r="I106" s="6"/>
      <c r="J106" s="6"/>
      <c r="K106" s="6"/>
      <c r="L106" s="6"/>
      <c r="U106" s="36">
        <v>2028</v>
      </c>
    </row>
    <row r="107" spans="1:21" ht="24.75" customHeight="1" x14ac:dyDescent="0.2">
      <c r="A107" s="31">
        <v>98</v>
      </c>
      <c r="B107" s="286" t="s">
        <v>245</v>
      </c>
      <c r="C107" s="286"/>
      <c r="D107" s="2"/>
      <c r="E107" s="5"/>
      <c r="F107" s="6"/>
      <c r="G107" s="6"/>
      <c r="H107" s="6"/>
      <c r="I107" s="6"/>
      <c r="J107" s="6"/>
      <c r="K107" s="6"/>
      <c r="L107" s="6"/>
      <c r="U107" s="36">
        <v>2028</v>
      </c>
    </row>
    <row r="108" spans="1:21" ht="24.75" customHeight="1" x14ac:dyDescent="0.2">
      <c r="A108" s="31">
        <v>99</v>
      </c>
      <c r="B108" s="286" t="s">
        <v>246</v>
      </c>
      <c r="C108" s="286"/>
      <c r="D108" s="2"/>
      <c r="E108" s="5"/>
      <c r="F108" s="6"/>
      <c r="G108" s="6"/>
      <c r="H108" s="6"/>
      <c r="I108" s="6"/>
      <c r="J108" s="6"/>
      <c r="K108" s="6"/>
      <c r="L108" s="6"/>
      <c r="U108" s="36">
        <v>2028</v>
      </c>
    </row>
    <row r="109" spans="1:21" ht="24.75" customHeight="1" x14ac:dyDescent="0.2">
      <c r="A109" s="31">
        <v>100</v>
      </c>
      <c r="B109" s="286" t="s">
        <v>247</v>
      </c>
      <c r="C109" s="286"/>
      <c r="D109" s="2"/>
      <c r="E109" s="5"/>
      <c r="F109" s="6"/>
      <c r="G109" s="6"/>
      <c r="H109" s="6"/>
      <c r="I109" s="6"/>
      <c r="J109" s="6"/>
      <c r="K109" s="6"/>
      <c r="L109" s="6"/>
      <c r="U109" s="36">
        <v>2028</v>
      </c>
    </row>
    <row r="110" spans="1:21" ht="24.75" customHeight="1" x14ac:dyDescent="0.2">
      <c r="A110" s="31">
        <v>101</v>
      </c>
      <c r="B110" s="286" t="s">
        <v>248</v>
      </c>
      <c r="C110" s="286"/>
      <c r="D110" s="2"/>
      <c r="E110" s="5"/>
      <c r="F110" s="6"/>
      <c r="G110" s="6"/>
      <c r="H110" s="6"/>
      <c r="I110" s="6"/>
      <c r="J110" s="6"/>
      <c r="K110" s="6"/>
      <c r="L110" s="6"/>
      <c r="U110" s="36">
        <v>2028</v>
      </c>
    </row>
    <row r="111" spans="1:21" ht="24.75" customHeight="1" x14ac:dyDescent="0.2">
      <c r="A111" s="31">
        <v>102</v>
      </c>
      <c r="B111" s="286" t="s">
        <v>249</v>
      </c>
      <c r="C111" s="286"/>
      <c r="D111" s="2"/>
      <c r="E111" s="5"/>
      <c r="F111" s="6"/>
      <c r="G111" s="6"/>
      <c r="H111" s="6"/>
      <c r="I111" s="6"/>
      <c r="J111" s="6"/>
      <c r="K111" s="6"/>
      <c r="L111" s="6"/>
      <c r="U111" s="36">
        <v>2028</v>
      </c>
    </row>
    <row r="112" spans="1:21" ht="24.75" customHeight="1" x14ac:dyDescent="0.2">
      <c r="A112" s="31">
        <v>103</v>
      </c>
      <c r="B112" s="286" t="s">
        <v>250</v>
      </c>
      <c r="C112" s="286"/>
      <c r="D112" s="2"/>
      <c r="E112" s="5"/>
      <c r="F112" s="6"/>
      <c r="G112" s="6"/>
      <c r="H112" s="6"/>
      <c r="I112" s="6"/>
      <c r="J112" s="6"/>
      <c r="K112" s="6"/>
      <c r="L112" s="6"/>
      <c r="U112" s="36">
        <v>2028</v>
      </c>
    </row>
    <row r="113" spans="1:21" ht="24.75" customHeight="1" x14ac:dyDescent="0.2">
      <c r="A113" s="31">
        <v>104</v>
      </c>
      <c r="B113" s="286" t="s">
        <v>251</v>
      </c>
      <c r="C113" s="286"/>
      <c r="D113" s="2"/>
      <c r="E113" s="5"/>
      <c r="F113" s="6"/>
      <c r="G113" s="6"/>
      <c r="H113" s="6"/>
      <c r="I113" s="6"/>
      <c r="J113" s="6"/>
      <c r="K113" s="6"/>
      <c r="L113" s="6"/>
      <c r="U113" s="36">
        <v>2028</v>
      </c>
    </row>
    <row r="114" spans="1:21" ht="24.75" customHeight="1" x14ac:dyDescent="0.2">
      <c r="A114" s="31">
        <v>105</v>
      </c>
      <c r="B114" s="286" t="s">
        <v>252</v>
      </c>
      <c r="C114" s="286"/>
      <c r="D114" s="2"/>
      <c r="E114" s="5"/>
      <c r="F114" s="6"/>
      <c r="G114" s="6"/>
      <c r="H114" s="6"/>
      <c r="I114" s="6"/>
      <c r="J114" s="6"/>
      <c r="K114" s="6"/>
      <c r="L114" s="6"/>
      <c r="U114" s="36">
        <v>2028</v>
      </c>
    </row>
    <row r="115" spans="1:21" ht="24.75" customHeight="1" x14ac:dyDescent="0.2">
      <c r="A115" s="31">
        <v>106</v>
      </c>
      <c r="B115" s="286" t="s">
        <v>253</v>
      </c>
      <c r="C115" s="286"/>
      <c r="D115" s="2"/>
      <c r="E115" s="5"/>
      <c r="F115" s="6"/>
      <c r="G115" s="6"/>
      <c r="H115" s="6"/>
      <c r="I115" s="6"/>
      <c r="J115" s="6"/>
      <c r="K115" s="6"/>
      <c r="L115" s="6"/>
      <c r="U115" s="36">
        <v>2028</v>
      </c>
    </row>
    <row r="116" spans="1:21" ht="24.75" customHeight="1" x14ac:dyDescent="0.2">
      <c r="A116" s="31">
        <v>107</v>
      </c>
      <c r="B116" s="286" t="s">
        <v>254</v>
      </c>
      <c r="C116" s="286"/>
      <c r="D116" s="2"/>
      <c r="E116" s="5"/>
      <c r="F116" s="6"/>
      <c r="G116" s="6"/>
      <c r="H116" s="6"/>
      <c r="I116" s="6"/>
      <c r="J116" s="6"/>
      <c r="K116" s="6"/>
      <c r="L116" s="6"/>
      <c r="U116" s="36">
        <v>2028</v>
      </c>
    </row>
    <row r="117" spans="1:21" ht="24.75" customHeight="1" x14ac:dyDescent="0.2">
      <c r="A117" s="31">
        <v>108</v>
      </c>
      <c r="B117" s="286" t="s">
        <v>255</v>
      </c>
      <c r="C117" s="286"/>
      <c r="D117" s="2"/>
      <c r="E117" s="5"/>
      <c r="F117" s="6"/>
      <c r="G117" s="6"/>
      <c r="H117" s="6"/>
      <c r="I117" s="6"/>
      <c r="J117" s="6"/>
      <c r="K117" s="6"/>
      <c r="L117" s="6"/>
      <c r="U117" s="36">
        <v>2028</v>
      </c>
    </row>
    <row r="118" spans="1:21" ht="24.75" customHeight="1" x14ac:dyDescent="0.2">
      <c r="A118" s="31">
        <v>109</v>
      </c>
      <c r="B118" s="286" t="s">
        <v>256</v>
      </c>
      <c r="C118" s="286"/>
      <c r="D118" s="2"/>
      <c r="E118" s="5"/>
      <c r="F118" s="6"/>
      <c r="G118" s="6"/>
      <c r="H118" s="6"/>
      <c r="I118" s="6"/>
      <c r="J118" s="6"/>
      <c r="K118" s="6"/>
      <c r="L118" s="6"/>
      <c r="U118" s="36">
        <v>2028</v>
      </c>
    </row>
    <row r="119" spans="1:21" ht="24.75" customHeight="1" x14ac:dyDescent="0.2">
      <c r="A119" s="31">
        <v>110</v>
      </c>
      <c r="B119" s="286" t="s">
        <v>257</v>
      </c>
      <c r="C119" s="286"/>
      <c r="D119" s="2"/>
      <c r="E119" s="5"/>
      <c r="F119" s="6"/>
      <c r="G119" s="6"/>
      <c r="H119" s="6"/>
      <c r="I119" s="6"/>
      <c r="J119" s="6"/>
      <c r="K119" s="6"/>
      <c r="L119" s="6"/>
      <c r="U119" s="36">
        <v>2028</v>
      </c>
    </row>
    <row r="120" spans="1:21" ht="24.75" customHeight="1" x14ac:dyDescent="0.2">
      <c r="A120" s="31">
        <v>111</v>
      </c>
      <c r="B120" s="286" t="s">
        <v>258</v>
      </c>
      <c r="C120" s="286"/>
      <c r="D120" s="2"/>
      <c r="E120" s="5"/>
      <c r="F120" s="6"/>
      <c r="G120" s="6"/>
      <c r="H120" s="6"/>
      <c r="I120" s="6"/>
      <c r="J120" s="6"/>
      <c r="K120" s="6"/>
      <c r="L120" s="6"/>
      <c r="U120" s="36">
        <v>2028</v>
      </c>
    </row>
    <row r="121" spans="1:21" ht="24.75" customHeight="1" x14ac:dyDescent="0.2">
      <c r="A121" s="31">
        <v>112</v>
      </c>
      <c r="B121" s="286" t="s">
        <v>259</v>
      </c>
      <c r="C121" s="286"/>
      <c r="D121" s="2"/>
      <c r="E121" s="5"/>
      <c r="F121" s="6"/>
      <c r="G121" s="6"/>
      <c r="H121" s="6"/>
      <c r="I121" s="6"/>
      <c r="J121" s="6"/>
      <c r="K121" s="6"/>
      <c r="L121" s="6"/>
      <c r="U121" s="36">
        <v>2028</v>
      </c>
    </row>
    <row r="122" spans="1:21" ht="24.75" customHeight="1" x14ac:dyDescent="0.2">
      <c r="A122" s="31">
        <v>113</v>
      </c>
      <c r="B122" s="286" t="s">
        <v>260</v>
      </c>
      <c r="C122" s="286"/>
      <c r="D122" s="2"/>
      <c r="E122" s="5"/>
      <c r="F122" s="6"/>
      <c r="G122" s="6"/>
      <c r="H122" s="6"/>
      <c r="I122" s="6"/>
      <c r="J122" s="6"/>
      <c r="K122" s="6"/>
      <c r="L122" s="6"/>
      <c r="U122" s="36">
        <v>2028</v>
      </c>
    </row>
    <row r="123" spans="1:21" ht="24.75" customHeight="1" x14ac:dyDescent="0.2">
      <c r="A123" s="31">
        <v>114</v>
      </c>
      <c r="B123" s="286" t="s">
        <v>261</v>
      </c>
      <c r="C123" s="286"/>
      <c r="D123" s="2"/>
      <c r="E123" s="5"/>
      <c r="F123" s="6"/>
      <c r="G123" s="6"/>
      <c r="H123" s="6"/>
      <c r="I123" s="6"/>
      <c r="J123" s="6"/>
      <c r="K123" s="6"/>
      <c r="L123" s="6"/>
      <c r="U123" s="36">
        <v>2028</v>
      </c>
    </row>
    <row r="124" spans="1:21" ht="24.75" customHeight="1" x14ac:dyDescent="0.2">
      <c r="A124" s="31">
        <v>115</v>
      </c>
      <c r="B124" s="286" t="s">
        <v>262</v>
      </c>
      <c r="C124" s="286"/>
      <c r="D124" s="2"/>
      <c r="E124" s="5"/>
      <c r="F124" s="6"/>
      <c r="G124" s="6"/>
      <c r="H124" s="6"/>
      <c r="I124" s="6"/>
      <c r="J124" s="6"/>
      <c r="K124" s="6"/>
      <c r="L124" s="6"/>
      <c r="U124" s="36">
        <v>2028</v>
      </c>
    </row>
    <row r="125" spans="1:21" ht="24.75" customHeight="1" x14ac:dyDescent="0.2">
      <c r="A125" s="31">
        <v>116</v>
      </c>
      <c r="B125" s="286" t="s">
        <v>263</v>
      </c>
      <c r="C125" s="286"/>
      <c r="D125" s="2"/>
      <c r="E125" s="5"/>
      <c r="F125" s="6"/>
      <c r="G125" s="6"/>
      <c r="H125" s="6"/>
      <c r="I125" s="6"/>
      <c r="J125" s="6"/>
      <c r="K125" s="6"/>
      <c r="L125" s="6"/>
      <c r="U125" s="36">
        <v>2028</v>
      </c>
    </row>
    <row r="126" spans="1:21" ht="24.75" customHeight="1" x14ac:dyDescent="0.2">
      <c r="A126" s="31">
        <v>117</v>
      </c>
      <c r="B126" s="286" t="s">
        <v>264</v>
      </c>
      <c r="C126" s="286"/>
      <c r="D126" s="2"/>
      <c r="E126" s="5"/>
      <c r="F126" s="6"/>
      <c r="G126" s="6"/>
      <c r="H126" s="6"/>
      <c r="I126" s="6"/>
      <c r="J126" s="6"/>
      <c r="K126" s="6"/>
      <c r="L126" s="6"/>
      <c r="U126" s="36">
        <v>2028</v>
      </c>
    </row>
    <row r="127" spans="1:21" ht="24.75" customHeight="1" x14ac:dyDescent="0.2">
      <c r="A127" s="31">
        <v>118</v>
      </c>
      <c r="B127" s="286" t="s">
        <v>265</v>
      </c>
      <c r="C127" s="286"/>
      <c r="D127" s="2"/>
      <c r="E127" s="5"/>
      <c r="F127" s="6"/>
      <c r="G127" s="6"/>
      <c r="H127" s="6"/>
      <c r="I127" s="6"/>
      <c r="J127" s="6"/>
      <c r="K127" s="6"/>
      <c r="L127" s="6"/>
      <c r="U127" s="36">
        <v>2028</v>
      </c>
    </row>
    <row r="128" spans="1:21" ht="24.75" customHeight="1" x14ac:dyDescent="0.2">
      <c r="A128" s="31">
        <v>119</v>
      </c>
      <c r="B128" s="286" t="s">
        <v>266</v>
      </c>
      <c r="C128" s="286"/>
      <c r="D128" s="2"/>
      <c r="E128" s="5"/>
      <c r="F128" s="6"/>
      <c r="G128" s="6"/>
      <c r="H128" s="6"/>
      <c r="I128" s="6"/>
      <c r="J128" s="6"/>
      <c r="K128" s="6"/>
      <c r="L128" s="6"/>
      <c r="U128" s="36">
        <v>2028</v>
      </c>
    </row>
    <row r="129" spans="1:21" ht="24.75" customHeight="1" x14ac:dyDescent="0.2">
      <c r="A129" s="31">
        <v>120</v>
      </c>
      <c r="B129" s="286" t="s">
        <v>267</v>
      </c>
      <c r="C129" s="286"/>
      <c r="D129" s="2"/>
      <c r="E129" s="5"/>
      <c r="F129" s="6"/>
      <c r="G129" s="6"/>
      <c r="H129" s="6"/>
      <c r="I129" s="6"/>
      <c r="J129" s="6"/>
      <c r="K129" s="6"/>
      <c r="L129" s="6"/>
      <c r="U129" s="36">
        <v>2028</v>
      </c>
    </row>
    <row r="130" spans="1:21" ht="24.75" customHeight="1" x14ac:dyDescent="0.2">
      <c r="A130" s="31">
        <v>121</v>
      </c>
      <c r="B130" s="286" t="s">
        <v>268</v>
      </c>
      <c r="C130" s="286"/>
      <c r="D130" s="2"/>
      <c r="E130" s="5"/>
      <c r="F130" s="6"/>
      <c r="G130" s="6"/>
      <c r="H130" s="6"/>
      <c r="I130" s="6"/>
      <c r="J130" s="6"/>
      <c r="K130" s="6"/>
      <c r="L130" s="6"/>
      <c r="U130" s="36">
        <v>2028</v>
      </c>
    </row>
    <row r="131" spans="1:21" ht="24.75" customHeight="1" x14ac:dyDescent="0.2">
      <c r="A131" s="31">
        <v>122</v>
      </c>
      <c r="B131" s="286" t="s">
        <v>269</v>
      </c>
      <c r="C131" s="286"/>
      <c r="D131" s="2"/>
      <c r="E131" s="5"/>
      <c r="F131" s="6"/>
      <c r="G131" s="6"/>
      <c r="H131" s="6"/>
      <c r="I131" s="6"/>
      <c r="J131" s="6"/>
      <c r="K131" s="6"/>
      <c r="L131" s="6"/>
      <c r="U131" s="36">
        <v>2028</v>
      </c>
    </row>
    <row r="132" spans="1:21" ht="24.75" customHeight="1" x14ac:dyDescent="0.2">
      <c r="A132" s="31">
        <v>123</v>
      </c>
      <c r="B132" s="286" t="s">
        <v>270</v>
      </c>
      <c r="C132" s="286"/>
      <c r="D132" s="2"/>
      <c r="E132" s="5"/>
      <c r="F132" s="6"/>
      <c r="G132" s="6"/>
      <c r="H132" s="6"/>
      <c r="I132" s="6"/>
      <c r="J132" s="6"/>
      <c r="K132" s="6"/>
      <c r="L132" s="6"/>
      <c r="U132" s="36">
        <v>2028</v>
      </c>
    </row>
    <row r="133" spans="1:21" ht="24.75" customHeight="1" x14ac:dyDescent="0.2">
      <c r="A133" s="31">
        <v>124</v>
      </c>
      <c r="B133" s="286" t="s">
        <v>271</v>
      </c>
      <c r="C133" s="286"/>
      <c r="D133" s="2"/>
      <c r="E133" s="5"/>
      <c r="F133" s="6"/>
      <c r="G133" s="6"/>
      <c r="H133" s="6"/>
      <c r="I133" s="6"/>
      <c r="J133" s="6"/>
      <c r="K133" s="6"/>
      <c r="L133" s="6"/>
      <c r="U133" s="36">
        <v>2028</v>
      </c>
    </row>
    <row r="134" spans="1:21" ht="24.75" customHeight="1" x14ac:dyDescent="0.2">
      <c r="A134" s="31">
        <v>125</v>
      </c>
      <c r="B134" s="286" t="s">
        <v>272</v>
      </c>
      <c r="C134" s="286"/>
      <c r="D134" s="2"/>
      <c r="E134" s="5"/>
      <c r="F134" s="6"/>
      <c r="G134" s="6"/>
      <c r="H134" s="6"/>
      <c r="I134" s="6"/>
      <c r="J134" s="6"/>
      <c r="K134" s="6"/>
      <c r="L134" s="6"/>
      <c r="U134" s="36">
        <v>2028</v>
      </c>
    </row>
    <row r="135" spans="1:21" ht="24.75" customHeight="1" x14ac:dyDescent="0.2">
      <c r="A135" s="31">
        <v>126</v>
      </c>
      <c r="B135" s="286" t="s">
        <v>273</v>
      </c>
      <c r="C135" s="286"/>
      <c r="D135" s="2"/>
      <c r="E135" s="5"/>
      <c r="F135" s="6"/>
      <c r="G135" s="6"/>
      <c r="H135" s="6"/>
      <c r="I135" s="6"/>
      <c r="J135" s="6"/>
      <c r="K135" s="6"/>
      <c r="L135" s="6"/>
      <c r="U135" s="36">
        <v>2028</v>
      </c>
    </row>
    <row r="136" spans="1:21" ht="24.75" customHeight="1" x14ac:dyDescent="0.2">
      <c r="A136" s="31">
        <v>127</v>
      </c>
      <c r="B136" s="286" t="s">
        <v>274</v>
      </c>
      <c r="C136" s="286"/>
      <c r="D136" s="2"/>
      <c r="E136" s="5"/>
      <c r="F136" s="6"/>
      <c r="G136" s="6"/>
      <c r="H136" s="6"/>
      <c r="I136" s="6"/>
      <c r="J136" s="6"/>
      <c r="K136" s="6"/>
      <c r="L136" s="6"/>
      <c r="U136" s="36">
        <v>2028</v>
      </c>
    </row>
    <row r="137" spans="1:21" ht="24.75" customHeight="1" x14ac:dyDescent="0.2">
      <c r="A137" s="31">
        <v>128</v>
      </c>
      <c r="B137" s="286" t="s">
        <v>275</v>
      </c>
      <c r="C137" s="286"/>
      <c r="D137" s="2"/>
      <c r="E137" s="5"/>
      <c r="F137" s="6"/>
      <c r="G137" s="6"/>
      <c r="H137" s="6"/>
      <c r="I137" s="6"/>
      <c r="J137" s="6"/>
      <c r="K137" s="6"/>
      <c r="L137" s="6"/>
      <c r="U137" s="36">
        <v>2028</v>
      </c>
    </row>
    <row r="138" spans="1:21" ht="24.75" customHeight="1" x14ac:dyDescent="0.2">
      <c r="A138" s="31">
        <v>129</v>
      </c>
      <c r="B138" s="286" t="s">
        <v>276</v>
      </c>
      <c r="C138" s="286"/>
      <c r="D138" s="2"/>
      <c r="E138" s="5"/>
      <c r="F138" s="6"/>
      <c r="G138" s="6"/>
      <c r="H138" s="6"/>
      <c r="I138" s="6"/>
      <c r="J138" s="6"/>
      <c r="K138" s="6"/>
      <c r="L138" s="6"/>
      <c r="U138" s="36">
        <v>2028</v>
      </c>
    </row>
    <row r="139" spans="1:21" ht="24.75" customHeight="1" x14ac:dyDescent="0.2">
      <c r="A139" s="31">
        <v>130</v>
      </c>
      <c r="B139" s="286" t="s">
        <v>277</v>
      </c>
      <c r="C139" s="286"/>
      <c r="D139" s="2"/>
      <c r="E139" s="5"/>
      <c r="F139" s="6"/>
      <c r="G139" s="6"/>
      <c r="H139" s="6"/>
      <c r="I139" s="6"/>
      <c r="J139" s="6"/>
      <c r="K139" s="6"/>
      <c r="L139" s="6"/>
      <c r="U139" s="36">
        <v>2028</v>
      </c>
    </row>
    <row r="140" spans="1:21" ht="24.75" customHeight="1" x14ac:dyDescent="0.2">
      <c r="A140" s="31">
        <v>131</v>
      </c>
      <c r="B140" s="286" t="s">
        <v>278</v>
      </c>
      <c r="C140" s="286"/>
      <c r="D140" s="2"/>
      <c r="E140" s="5"/>
      <c r="F140" s="6"/>
      <c r="G140" s="6"/>
      <c r="H140" s="6"/>
      <c r="I140" s="6"/>
      <c r="J140" s="6"/>
      <c r="K140" s="6"/>
      <c r="L140" s="6"/>
      <c r="U140" s="36">
        <v>2028</v>
      </c>
    </row>
    <row r="141" spans="1:21" ht="24.75" customHeight="1" x14ac:dyDescent="0.2">
      <c r="A141" s="31">
        <v>132</v>
      </c>
      <c r="B141" s="286" t="s">
        <v>279</v>
      </c>
      <c r="C141" s="286"/>
      <c r="D141" s="2"/>
      <c r="E141" s="5"/>
      <c r="F141" s="6"/>
      <c r="G141" s="6"/>
      <c r="H141" s="6"/>
      <c r="I141" s="6"/>
      <c r="J141" s="6"/>
      <c r="K141" s="6"/>
      <c r="L141" s="6"/>
      <c r="U141" s="36">
        <v>2028</v>
      </c>
    </row>
    <row r="142" spans="1:21" ht="24.75" customHeight="1" x14ac:dyDescent="0.2">
      <c r="A142" s="31">
        <v>133</v>
      </c>
      <c r="B142" s="286" t="s">
        <v>280</v>
      </c>
      <c r="C142" s="286"/>
      <c r="D142" s="2"/>
      <c r="E142" s="5"/>
      <c r="F142" s="6"/>
      <c r="G142" s="6"/>
      <c r="H142" s="6"/>
      <c r="I142" s="6"/>
      <c r="J142" s="6"/>
      <c r="K142" s="6"/>
      <c r="L142" s="6"/>
      <c r="U142" s="36">
        <v>2028</v>
      </c>
    </row>
    <row r="143" spans="1:21" ht="24.75" customHeight="1" x14ac:dyDescent="0.2">
      <c r="A143" s="31">
        <v>134</v>
      </c>
      <c r="B143" s="286" t="s">
        <v>281</v>
      </c>
      <c r="C143" s="286"/>
      <c r="D143" s="2"/>
      <c r="E143" s="5"/>
      <c r="F143" s="6"/>
      <c r="G143" s="6"/>
      <c r="H143" s="6"/>
      <c r="I143" s="6"/>
      <c r="J143" s="6"/>
      <c r="K143" s="6"/>
      <c r="L143" s="6"/>
      <c r="U143" s="36">
        <v>2028</v>
      </c>
    </row>
    <row r="144" spans="1:21" ht="24.75" customHeight="1" x14ac:dyDescent="0.2">
      <c r="A144" s="31">
        <v>135</v>
      </c>
      <c r="B144" s="286" t="s">
        <v>282</v>
      </c>
      <c r="C144" s="286"/>
      <c r="D144" s="2"/>
      <c r="E144" s="5"/>
      <c r="F144" s="6"/>
      <c r="G144" s="6"/>
      <c r="H144" s="6"/>
      <c r="I144" s="6"/>
      <c r="J144" s="6"/>
      <c r="K144" s="6"/>
      <c r="L144" s="6"/>
      <c r="U144" s="36">
        <v>2028</v>
      </c>
    </row>
    <row r="145" spans="1:21" ht="24.75" customHeight="1" x14ac:dyDescent="0.2">
      <c r="A145" s="31">
        <v>136</v>
      </c>
      <c r="B145" s="286" t="s">
        <v>283</v>
      </c>
      <c r="C145" s="286"/>
      <c r="D145" s="2"/>
      <c r="E145" s="5"/>
      <c r="F145" s="6"/>
      <c r="G145" s="6"/>
      <c r="H145" s="6"/>
      <c r="I145" s="6"/>
      <c r="J145" s="6"/>
      <c r="K145" s="6"/>
      <c r="L145" s="6"/>
      <c r="U145" s="36">
        <v>2028</v>
      </c>
    </row>
    <row r="146" spans="1:21" ht="24.75" customHeight="1" x14ac:dyDescent="0.2">
      <c r="A146" s="31">
        <v>137</v>
      </c>
      <c r="B146" s="286" t="s">
        <v>284</v>
      </c>
      <c r="C146" s="286"/>
      <c r="D146" s="2"/>
      <c r="E146" s="5"/>
      <c r="F146" s="6"/>
      <c r="G146" s="6"/>
      <c r="H146" s="6"/>
      <c r="I146" s="6"/>
      <c r="J146" s="6"/>
      <c r="K146" s="6"/>
      <c r="L146" s="6"/>
      <c r="U146" s="36">
        <v>2028</v>
      </c>
    </row>
    <row r="147" spans="1:21" ht="24.75" customHeight="1" x14ac:dyDescent="0.2">
      <c r="A147" s="31">
        <v>138</v>
      </c>
      <c r="B147" s="286" t="s">
        <v>285</v>
      </c>
      <c r="C147" s="286"/>
      <c r="D147" s="2"/>
      <c r="E147" s="5"/>
      <c r="F147" s="6"/>
      <c r="G147" s="6"/>
      <c r="H147" s="6"/>
      <c r="I147" s="6"/>
      <c r="J147" s="6"/>
      <c r="K147" s="6"/>
      <c r="L147" s="6"/>
      <c r="U147" s="36">
        <v>2028</v>
      </c>
    </row>
    <row r="148" spans="1:21" ht="24.75" customHeight="1" x14ac:dyDescent="0.2">
      <c r="A148" s="31">
        <v>139</v>
      </c>
      <c r="B148" s="286" t="s">
        <v>286</v>
      </c>
      <c r="C148" s="286"/>
      <c r="D148" s="2"/>
      <c r="E148" s="5"/>
      <c r="F148" s="6"/>
      <c r="G148" s="6"/>
      <c r="H148" s="6"/>
      <c r="I148" s="6"/>
      <c r="J148" s="6"/>
      <c r="K148" s="6"/>
      <c r="L148" s="6"/>
      <c r="U148" s="36">
        <v>2028</v>
      </c>
    </row>
    <row r="149" spans="1:21" ht="24.75" customHeight="1" x14ac:dyDescent="0.2">
      <c r="A149" s="31">
        <v>140</v>
      </c>
      <c r="B149" s="286" t="s">
        <v>287</v>
      </c>
      <c r="C149" s="286"/>
      <c r="D149" s="2"/>
      <c r="E149" s="5"/>
      <c r="F149" s="6"/>
      <c r="G149" s="6"/>
      <c r="H149" s="6"/>
      <c r="I149" s="6"/>
      <c r="J149" s="6"/>
      <c r="K149" s="6"/>
      <c r="L149" s="6"/>
      <c r="U149" s="36">
        <v>2028</v>
      </c>
    </row>
    <row r="150" spans="1:21" ht="24.75" customHeight="1" x14ac:dyDescent="0.2">
      <c r="A150" s="31">
        <v>141</v>
      </c>
      <c r="B150" s="286" t="s">
        <v>288</v>
      </c>
      <c r="C150" s="286"/>
      <c r="D150" s="2"/>
      <c r="E150" s="5"/>
      <c r="F150" s="6"/>
      <c r="G150" s="6"/>
      <c r="H150" s="6"/>
      <c r="I150" s="6"/>
      <c r="J150" s="6"/>
      <c r="K150" s="6"/>
      <c r="L150" s="6"/>
      <c r="U150" s="36">
        <v>2028</v>
      </c>
    </row>
    <row r="151" spans="1:21" ht="24.75" customHeight="1" x14ac:dyDescent="0.2">
      <c r="A151" s="31">
        <v>142</v>
      </c>
      <c r="B151" s="286" t="s">
        <v>289</v>
      </c>
      <c r="C151" s="286"/>
      <c r="D151" s="2"/>
      <c r="E151" s="5"/>
      <c r="F151" s="6"/>
      <c r="G151" s="6"/>
      <c r="H151" s="6"/>
      <c r="I151" s="6"/>
      <c r="J151" s="6"/>
      <c r="K151" s="6"/>
      <c r="L151" s="6"/>
      <c r="U151" s="36">
        <v>2028</v>
      </c>
    </row>
    <row r="152" spans="1:21" ht="24.75" customHeight="1" x14ac:dyDescent="0.2">
      <c r="A152" s="31">
        <v>143</v>
      </c>
      <c r="B152" s="286" t="s">
        <v>290</v>
      </c>
      <c r="C152" s="286"/>
      <c r="D152" s="2"/>
      <c r="E152" s="5"/>
      <c r="F152" s="6"/>
      <c r="G152" s="6"/>
      <c r="H152" s="6"/>
      <c r="I152" s="6"/>
      <c r="J152" s="6"/>
      <c r="K152" s="6"/>
      <c r="L152" s="6"/>
      <c r="U152" s="36">
        <v>2028</v>
      </c>
    </row>
    <row r="153" spans="1:21" ht="24.75" customHeight="1" x14ac:dyDescent="0.2">
      <c r="A153" s="31">
        <v>144</v>
      </c>
      <c r="B153" s="286" t="s">
        <v>291</v>
      </c>
      <c r="C153" s="286"/>
      <c r="D153" s="2"/>
      <c r="E153" s="5"/>
      <c r="F153" s="6"/>
      <c r="G153" s="6"/>
      <c r="H153" s="6"/>
      <c r="I153" s="6"/>
      <c r="J153" s="6"/>
      <c r="K153" s="6"/>
      <c r="L153" s="6"/>
      <c r="U153" s="36">
        <v>2028</v>
      </c>
    </row>
    <row r="154" spans="1:21" ht="24.75" customHeight="1" x14ac:dyDescent="0.2">
      <c r="A154" s="31">
        <v>145</v>
      </c>
      <c r="B154" s="286" t="s">
        <v>292</v>
      </c>
      <c r="C154" s="286"/>
      <c r="D154" s="2"/>
      <c r="E154" s="5"/>
      <c r="F154" s="6"/>
      <c r="G154" s="6"/>
      <c r="H154" s="6"/>
      <c r="I154" s="6"/>
      <c r="J154" s="6"/>
      <c r="K154" s="6"/>
      <c r="L154" s="6"/>
      <c r="U154" s="36">
        <v>2028</v>
      </c>
    </row>
    <row r="155" spans="1:21" ht="24.75" customHeight="1" x14ac:dyDescent="0.2">
      <c r="A155" s="31">
        <v>146</v>
      </c>
      <c r="B155" s="286" t="s">
        <v>293</v>
      </c>
      <c r="C155" s="286"/>
      <c r="D155" s="2"/>
      <c r="E155" s="5"/>
      <c r="F155" s="6"/>
      <c r="G155" s="6"/>
      <c r="H155" s="6"/>
      <c r="I155" s="6"/>
      <c r="J155" s="6"/>
      <c r="K155" s="6"/>
      <c r="L155" s="6"/>
      <c r="U155" s="36">
        <v>2028</v>
      </c>
    </row>
    <row r="156" spans="1:21" ht="24.75" customHeight="1" x14ac:dyDescent="0.2">
      <c r="A156" s="31">
        <v>147</v>
      </c>
      <c r="B156" s="286" t="s">
        <v>294</v>
      </c>
      <c r="C156" s="286"/>
      <c r="D156" s="2"/>
      <c r="E156" s="5"/>
      <c r="F156" s="6"/>
      <c r="G156" s="6"/>
      <c r="H156" s="6"/>
      <c r="I156" s="6"/>
      <c r="J156" s="6"/>
      <c r="K156" s="6"/>
      <c r="L156" s="6"/>
      <c r="U156" s="36">
        <v>2028</v>
      </c>
    </row>
    <row r="157" spans="1:21" ht="24.75" customHeight="1" x14ac:dyDescent="0.2">
      <c r="A157" s="31">
        <v>148</v>
      </c>
      <c r="B157" s="286" t="s">
        <v>295</v>
      </c>
      <c r="C157" s="286"/>
      <c r="D157" s="2"/>
      <c r="E157" s="5"/>
      <c r="F157" s="6"/>
      <c r="G157" s="6"/>
      <c r="H157" s="6"/>
      <c r="I157" s="6"/>
      <c r="J157" s="6"/>
      <c r="K157" s="6"/>
      <c r="L157" s="6"/>
      <c r="U157" s="36">
        <v>2028</v>
      </c>
    </row>
    <row r="158" spans="1:21" ht="24.75" customHeight="1" x14ac:dyDescent="0.2">
      <c r="A158" s="31">
        <v>149</v>
      </c>
      <c r="B158" s="286" t="s">
        <v>296</v>
      </c>
      <c r="C158" s="286"/>
      <c r="D158" s="2"/>
      <c r="E158" s="5"/>
      <c r="F158" s="6"/>
      <c r="G158" s="6"/>
      <c r="H158" s="6"/>
      <c r="I158" s="6"/>
      <c r="J158" s="6"/>
      <c r="K158" s="6"/>
      <c r="L158" s="6"/>
      <c r="U158" s="36">
        <v>2028</v>
      </c>
    </row>
    <row r="159" spans="1:21" ht="24.75" customHeight="1" x14ac:dyDescent="0.2">
      <c r="A159" s="31">
        <v>150</v>
      </c>
      <c r="B159" s="286" t="s">
        <v>297</v>
      </c>
      <c r="C159" s="286"/>
      <c r="D159" s="2"/>
      <c r="E159" s="5"/>
      <c r="F159" s="6"/>
      <c r="G159" s="6"/>
      <c r="H159" s="6"/>
      <c r="I159" s="6"/>
      <c r="J159" s="6"/>
      <c r="K159" s="6"/>
      <c r="L159" s="6"/>
      <c r="U159" s="36">
        <v>2028</v>
      </c>
    </row>
    <row r="160" spans="1:21" ht="24.75" customHeight="1" x14ac:dyDescent="0.2">
      <c r="A160" s="31">
        <v>151</v>
      </c>
      <c r="B160" s="286" t="s">
        <v>298</v>
      </c>
      <c r="C160" s="286"/>
      <c r="D160" s="2"/>
      <c r="E160" s="5"/>
      <c r="F160" s="6"/>
      <c r="G160" s="6"/>
      <c r="H160" s="6"/>
      <c r="I160" s="6"/>
      <c r="J160" s="6"/>
      <c r="K160" s="6"/>
      <c r="L160" s="6"/>
      <c r="U160" s="36">
        <v>2028</v>
      </c>
    </row>
    <row r="161" spans="1:21" ht="24.75" customHeight="1" x14ac:dyDescent="0.2">
      <c r="A161" s="31">
        <v>152</v>
      </c>
      <c r="B161" s="286" t="s">
        <v>299</v>
      </c>
      <c r="C161" s="286"/>
      <c r="D161" s="2"/>
      <c r="E161" s="5"/>
      <c r="F161" s="6"/>
      <c r="G161" s="6"/>
      <c r="H161" s="6"/>
      <c r="I161" s="6"/>
      <c r="J161" s="6"/>
      <c r="K161" s="6"/>
      <c r="L161" s="6"/>
      <c r="U161" s="36">
        <v>2028</v>
      </c>
    </row>
    <row r="162" spans="1:21" ht="24.75" customHeight="1" x14ac:dyDescent="0.2">
      <c r="A162" s="31">
        <v>153</v>
      </c>
      <c r="B162" s="286" t="s">
        <v>300</v>
      </c>
      <c r="C162" s="286"/>
      <c r="D162" s="2"/>
      <c r="E162" s="5"/>
      <c r="F162" s="6"/>
      <c r="G162" s="6"/>
      <c r="H162" s="6"/>
      <c r="I162" s="6"/>
      <c r="J162" s="6"/>
      <c r="K162" s="6"/>
      <c r="L162" s="6"/>
      <c r="U162" s="36">
        <v>2028</v>
      </c>
    </row>
    <row r="163" spans="1:21" ht="24.75" customHeight="1" x14ac:dyDescent="0.2">
      <c r="A163" s="31">
        <v>154</v>
      </c>
      <c r="B163" s="286" t="s">
        <v>301</v>
      </c>
      <c r="C163" s="286"/>
      <c r="D163" s="2"/>
      <c r="E163" s="5"/>
      <c r="F163" s="6"/>
      <c r="G163" s="6"/>
      <c r="H163" s="6"/>
      <c r="I163" s="6"/>
      <c r="J163" s="6"/>
      <c r="K163" s="6"/>
      <c r="L163" s="6"/>
      <c r="U163" s="36">
        <v>2028</v>
      </c>
    </row>
    <row r="164" spans="1:21" ht="24.75" customHeight="1" x14ac:dyDescent="0.2">
      <c r="A164" s="31">
        <v>155</v>
      </c>
      <c r="B164" s="286" t="s">
        <v>302</v>
      </c>
      <c r="C164" s="286"/>
      <c r="D164" s="2"/>
      <c r="E164" s="5"/>
      <c r="F164" s="6"/>
      <c r="G164" s="6"/>
      <c r="H164" s="6"/>
      <c r="I164" s="6"/>
      <c r="J164" s="6"/>
      <c r="K164" s="6"/>
      <c r="L164" s="6"/>
      <c r="U164" s="36">
        <v>2028</v>
      </c>
    </row>
    <row r="165" spans="1:21" ht="24.75" customHeight="1" x14ac:dyDescent="0.2">
      <c r="A165" s="31">
        <v>156</v>
      </c>
      <c r="B165" s="286" t="s">
        <v>303</v>
      </c>
      <c r="C165" s="286"/>
      <c r="D165" s="2"/>
      <c r="E165" s="5"/>
      <c r="F165" s="6"/>
      <c r="G165" s="6"/>
      <c r="H165" s="6"/>
      <c r="I165" s="6"/>
      <c r="J165" s="6"/>
      <c r="K165" s="6"/>
      <c r="L165" s="6"/>
      <c r="U165" s="36">
        <v>2028</v>
      </c>
    </row>
    <row r="166" spans="1:21" ht="24.75" customHeight="1" x14ac:dyDescent="0.2">
      <c r="A166" s="31">
        <v>157</v>
      </c>
      <c r="B166" s="286" t="s">
        <v>304</v>
      </c>
      <c r="C166" s="286"/>
      <c r="D166" s="2"/>
      <c r="E166" s="5"/>
      <c r="F166" s="6"/>
      <c r="G166" s="6"/>
      <c r="H166" s="6"/>
      <c r="I166" s="6"/>
      <c r="J166" s="6"/>
      <c r="K166" s="6"/>
      <c r="L166" s="6"/>
      <c r="U166" s="36">
        <v>2028</v>
      </c>
    </row>
    <row r="167" spans="1:21" ht="24.75" customHeight="1" x14ac:dyDescent="0.2">
      <c r="A167" s="31">
        <v>158</v>
      </c>
      <c r="B167" s="286" t="s">
        <v>305</v>
      </c>
      <c r="C167" s="286"/>
      <c r="D167" s="2"/>
      <c r="E167" s="5"/>
      <c r="F167" s="6"/>
      <c r="G167" s="6"/>
      <c r="H167" s="6"/>
      <c r="I167" s="6"/>
      <c r="J167" s="6"/>
      <c r="K167" s="6"/>
      <c r="L167" s="6"/>
      <c r="U167" s="36">
        <v>2028</v>
      </c>
    </row>
    <row r="168" spans="1:21" ht="24.75" customHeight="1" x14ac:dyDescent="0.2">
      <c r="A168" s="31">
        <v>159</v>
      </c>
      <c r="B168" s="286" t="s">
        <v>306</v>
      </c>
      <c r="C168" s="286"/>
      <c r="D168" s="2"/>
      <c r="E168" s="5"/>
      <c r="F168" s="6"/>
      <c r="G168" s="6"/>
      <c r="H168" s="6"/>
      <c r="I168" s="6"/>
      <c r="J168" s="6"/>
      <c r="K168" s="6"/>
      <c r="L168" s="6"/>
      <c r="U168" s="36">
        <v>2028</v>
      </c>
    </row>
    <row r="169" spans="1:21" ht="24.75" customHeight="1" x14ac:dyDescent="0.2">
      <c r="A169" s="31">
        <v>160</v>
      </c>
      <c r="B169" s="286" t="s">
        <v>307</v>
      </c>
      <c r="C169" s="286"/>
      <c r="D169" s="2"/>
      <c r="E169" s="5"/>
      <c r="F169" s="6"/>
      <c r="G169" s="6"/>
      <c r="H169" s="6"/>
      <c r="I169" s="6"/>
      <c r="J169" s="6"/>
      <c r="K169" s="6"/>
      <c r="L169" s="6"/>
      <c r="U169" s="36">
        <v>2028</v>
      </c>
    </row>
    <row r="170" spans="1:21" ht="24.75" customHeight="1" x14ac:dyDescent="0.2">
      <c r="A170" s="31">
        <v>161</v>
      </c>
      <c r="B170" s="286" t="s">
        <v>308</v>
      </c>
      <c r="C170" s="286"/>
      <c r="D170" s="2"/>
      <c r="E170" s="5"/>
      <c r="F170" s="6"/>
      <c r="G170" s="6"/>
      <c r="H170" s="6"/>
      <c r="I170" s="6"/>
      <c r="J170" s="6"/>
      <c r="K170" s="6"/>
      <c r="L170" s="6"/>
      <c r="U170" s="36">
        <v>2028</v>
      </c>
    </row>
    <row r="171" spans="1:21" ht="24.75" customHeight="1" x14ac:dyDescent="0.2">
      <c r="A171" s="31">
        <v>162</v>
      </c>
      <c r="B171" s="286" t="s">
        <v>309</v>
      </c>
      <c r="C171" s="286"/>
      <c r="D171" s="2"/>
      <c r="E171" s="5"/>
      <c r="F171" s="6"/>
      <c r="G171" s="6"/>
      <c r="H171" s="6"/>
      <c r="I171" s="6"/>
      <c r="J171" s="6"/>
      <c r="K171" s="6"/>
      <c r="L171" s="6"/>
      <c r="U171" s="36">
        <v>2028</v>
      </c>
    </row>
    <row r="172" spans="1:21" ht="24.75" customHeight="1" x14ac:dyDescent="0.2">
      <c r="A172" s="31">
        <v>163</v>
      </c>
      <c r="B172" s="286" t="s">
        <v>310</v>
      </c>
      <c r="C172" s="286"/>
      <c r="D172" s="2"/>
      <c r="E172" s="5"/>
      <c r="F172" s="6"/>
      <c r="G172" s="6"/>
      <c r="H172" s="6"/>
      <c r="I172" s="6"/>
      <c r="J172" s="6"/>
      <c r="K172" s="6"/>
      <c r="L172" s="6"/>
      <c r="U172" s="36">
        <v>2028</v>
      </c>
    </row>
    <row r="173" spans="1:21" ht="24.75" customHeight="1" x14ac:dyDescent="0.2">
      <c r="A173" s="31">
        <v>164</v>
      </c>
      <c r="B173" s="286" t="s">
        <v>311</v>
      </c>
      <c r="C173" s="286"/>
      <c r="D173" s="2"/>
      <c r="E173" s="5"/>
      <c r="F173" s="6"/>
      <c r="G173" s="6"/>
      <c r="H173" s="6"/>
      <c r="I173" s="6"/>
      <c r="J173" s="6"/>
      <c r="K173" s="6"/>
      <c r="L173" s="6"/>
      <c r="U173" s="36">
        <v>2028</v>
      </c>
    </row>
    <row r="174" spans="1:21" ht="24.75" customHeight="1" x14ac:dyDescent="0.2">
      <c r="A174" s="31">
        <v>165</v>
      </c>
      <c r="B174" s="286" t="s">
        <v>312</v>
      </c>
      <c r="C174" s="286"/>
      <c r="D174" s="2"/>
      <c r="E174" s="5"/>
      <c r="F174" s="6"/>
      <c r="G174" s="6"/>
      <c r="H174" s="6"/>
      <c r="I174" s="6"/>
      <c r="J174" s="6"/>
      <c r="K174" s="6"/>
      <c r="L174" s="6"/>
      <c r="U174" s="36">
        <v>2028</v>
      </c>
    </row>
    <row r="175" spans="1:21" ht="24.75" customHeight="1" x14ac:dyDescent="0.2">
      <c r="A175" s="31">
        <v>166</v>
      </c>
      <c r="B175" s="286" t="s">
        <v>313</v>
      </c>
      <c r="C175" s="286"/>
      <c r="D175" s="2"/>
      <c r="E175" s="5"/>
      <c r="F175" s="6"/>
      <c r="G175" s="6"/>
      <c r="H175" s="6"/>
      <c r="I175" s="6"/>
      <c r="J175" s="6"/>
      <c r="K175" s="6"/>
      <c r="L175" s="6"/>
      <c r="U175" s="36">
        <v>2028</v>
      </c>
    </row>
    <row r="176" spans="1:21" ht="24.75" customHeight="1" x14ac:dyDescent="0.2">
      <c r="A176" s="31">
        <v>167</v>
      </c>
      <c r="B176" s="286" t="s">
        <v>314</v>
      </c>
      <c r="C176" s="286"/>
      <c r="D176" s="2"/>
      <c r="E176" s="5"/>
      <c r="F176" s="6"/>
      <c r="G176" s="6"/>
      <c r="H176" s="6"/>
      <c r="I176" s="6"/>
      <c r="J176" s="6"/>
      <c r="K176" s="6"/>
      <c r="L176" s="6"/>
      <c r="U176" s="36">
        <v>2028</v>
      </c>
    </row>
    <row r="177" spans="1:21" ht="24.75" customHeight="1" x14ac:dyDescent="0.2">
      <c r="A177" s="31">
        <v>168</v>
      </c>
      <c r="B177" s="286" t="s">
        <v>315</v>
      </c>
      <c r="C177" s="286"/>
      <c r="D177" s="2"/>
      <c r="E177" s="5"/>
      <c r="F177" s="6"/>
      <c r="G177" s="6"/>
      <c r="H177" s="6"/>
      <c r="I177" s="6"/>
      <c r="J177" s="6"/>
      <c r="K177" s="6"/>
      <c r="L177" s="6"/>
      <c r="U177" s="36">
        <v>2028</v>
      </c>
    </row>
    <row r="178" spans="1:21" ht="24.75" customHeight="1" x14ac:dyDescent="0.2">
      <c r="A178" s="31">
        <v>169</v>
      </c>
      <c r="B178" s="286" t="s">
        <v>316</v>
      </c>
      <c r="C178" s="286"/>
      <c r="D178" s="2"/>
      <c r="E178" s="5"/>
      <c r="F178" s="6"/>
      <c r="G178" s="6"/>
      <c r="H178" s="6"/>
      <c r="I178" s="6"/>
      <c r="J178" s="6"/>
      <c r="K178" s="6"/>
      <c r="L178" s="6"/>
      <c r="U178" s="36">
        <v>2028</v>
      </c>
    </row>
    <row r="179" spans="1:21" ht="24.75" customHeight="1" x14ac:dyDescent="0.2">
      <c r="A179" s="31">
        <v>170</v>
      </c>
      <c r="B179" s="286" t="s">
        <v>317</v>
      </c>
      <c r="C179" s="286"/>
      <c r="D179" s="2"/>
      <c r="E179" s="5"/>
      <c r="F179" s="6"/>
      <c r="G179" s="6"/>
      <c r="H179" s="6"/>
      <c r="I179" s="6"/>
      <c r="J179" s="6"/>
      <c r="K179" s="6"/>
      <c r="L179" s="6"/>
      <c r="U179" s="36">
        <v>2028</v>
      </c>
    </row>
    <row r="180" spans="1:21" ht="24.75" customHeight="1" x14ac:dyDescent="0.2">
      <c r="A180" s="31">
        <v>171</v>
      </c>
      <c r="B180" s="286" t="s">
        <v>318</v>
      </c>
      <c r="C180" s="286"/>
      <c r="D180" s="2"/>
      <c r="E180" s="5"/>
      <c r="F180" s="6"/>
      <c r="G180" s="6"/>
      <c r="H180" s="6"/>
      <c r="I180" s="6"/>
      <c r="J180" s="6"/>
      <c r="K180" s="6"/>
      <c r="L180" s="6"/>
      <c r="U180" s="36">
        <v>2028</v>
      </c>
    </row>
    <row r="181" spans="1:21" ht="24.75" customHeight="1" x14ac:dyDescent="0.2">
      <c r="A181" s="31">
        <v>172</v>
      </c>
      <c r="B181" s="286" t="s">
        <v>319</v>
      </c>
      <c r="C181" s="286"/>
      <c r="D181" s="2"/>
      <c r="E181" s="5"/>
      <c r="F181" s="6"/>
      <c r="G181" s="6"/>
      <c r="H181" s="6"/>
      <c r="I181" s="6"/>
      <c r="J181" s="6"/>
      <c r="K181" s="6"/>
      <c r="L181" s="6"/>
      <c r="U181" s="36">
        <v>2028</v>
      </c>
    </row>
    <row r="182" spans="1:21" ht="24.75" customHeight="1" x14ac:dyDescent="0.2">
      <c r="A182" s="31">
        <v>173</v>
      </c>
      <c r="B182" s="286" t="s">
        <v>320</v>
      </c>
      <c r="C182" s="286"/>
      <c r="D182" s="2"/>
      <c r="E182" s="5"/>
      <c r="F182" s="6"/>
      <c r="G182" s="6"/>
      <c r="H182" s="6"/>
      <c r="I182" s="6"/>
      <c r="J182" s="6"/>
      <c r="K182" s="6"/>
      <c r="L182" s="6"/>
      <c r="U182" s="36">
        <v>2028</v>
      </c>
    </row>
    <row r="183" spans="1:21" ht="24.75" customHeight="1" x14ac:dyDescent="0.2">
      <c r="A183" s="31">
        <v>174</v>
      </c>
      <c r="B183" s="286" t="s">
        <v>321</v>
      </c>
      <c r="C183" s="286"/>
      <c r="D183" s="2"/>
      <c r="E183" s="5"/>
      <c r="F183" s="6"/>
      <c r="G183" s="6"/>
      <c r="H183" s="6"/>
      <c r="I183" s="6"/>
      <c r="J183" s="6"/>
      <c r="K183" s="6"/>
      <c r="L183" s="6"/>
      <c r="U183" s="36">
        <v>2028</v>
      </c>
    </row>
    <row r="184" spans="1:21" ht="24.75" customHeight="1" x14ac:dyDescent="0.2">
      <c r="A184" s="31">
        <v>175</v>
      </c>
      <c r="B184" s="286" t="s">
        <v>322</v>
      </c>
      <c r="C184" s="286"/>
      <c r="D184" s="2"/>
      <c r="E184" s="5"/>
      <c r="F184" s="6"/>
      <c r="G184" s="6"/>
      <c r="H184" s="6"/>
      <c r="I184" s="6"/>
      <c r="J184" s="6"/>
      <c r="K184" s="6"/>
      <c r="L184" s="6"/>
      <c r="U184" s="36">
        <v>2028</v>
      </c>
    </row>
    <row r="185" spans="1:21" ht="24.75" customHeight="1" x14ac:dyDescent="0.2">
      <c r="A185" s="31">
        <v>176</v>
      </c>
      <c r="B185" s="286" t="s">
        <v>323</v>
      </c>
      <c r="C185" s="286"/>
      <c r="D185" s="2"/>
      <c r="E185" s="5"/>
      <c r="F185" s="6"/>
      <c r="G185" s="6"/>
      <c r="H185" s="6"/>
      <c r="I185" s="6"/>
      <c r="J185" s="6"/>
      <c r="K185" s="6"/>
      <c r="L185" s="6"/>
      <c r="U185" s="36">
        <v>2028</v>
      </c>
    </row>
    <row r="186" spans="1:21" ht="24.75" customHeight="1" x14ac:dyDescent="0.2">
      <c r="A186" s="31">
        <v>177</v>
      </c>
      <c r="B186" s="286" t="s">
        <v>324</v>
      </c>
      <c r="C186" s="286"/>
      <c r="D186" s="2"/>
      <c r="E186" s="5"/>
      <c r="F186" s="6"/>
      <c r="G186" s="6"/>
      <c r="H186" s="6"/>
      <c r="I186" s="6"/>
      <c r="J186" s="6"/>
      <c r="K186" s="6"/>
      <c r="L186" s="6"/>
      <c r="U186" s="36">
        <v>2028</v>
      </c>
    </row>
    <row r="187" spans="1:21" ht="24.75" customHeight="1" x14ac:dyDescent="0.2">
      <c r="A187" s="31">
        <v>178</v>
      </c>
      <c r="B187" s="286" t="s">
        <v>325</v>
      </c>
      <c r="C187" s="286"/>
      <c r="D187" s="2"/>
      <c r="E187" s="5"/>
      <c r="F187" s="6"/>
      <c r="G187" s="6"/>
      <c r="H187" s="6"/>
      <c r="I187" s="6"/>
      <c r="J187" s="6"/>
      <c r="K187" s="6"/>
      <c r="L187" s="6"/>
      <c r="U187" s="36">
        <v>2028</v>
      </c>
    </row>
    <row r="188" spans="1:21" ht="24.75" customHeight="1" x14ac:dyDescent="0.2">
      <c r="A188" s="31">
        <v>179</v>
      </c>
      <c r="B188" s="286" t="s">
        <v>326</v>
      </c>
      <c r="C188" s="286"/>
      <c r="D188" s="2"/>
      <c r="E188" s="5"/>
      <c r="F188" s="6"/>
      <c r="G188" s="6"/>
      <c r="H188" s="6"/>
      <c r="I188" s="6"/>
      <c r="J188" s="6"/>
      <c r="K188" s="6"/>
      <c r="L188" s="6"/>
      <c r="U188" s="36">
        <v>2028</v>
      </c>
    </row>
    <row r="189" spans="1:21" ht="24.75" customHeight="1" x14ac:dyDescent="0.2">
      <c r="A189" s="31">
        <v>180</v>
      </c>
      <c r="B189" s="286" t="s">
        <v>327</v>
      </c>
      <c r="C189" s="286"/>
      <c r="D189" s="2"/>
      <c r="E189" s="5"/>
      <c r="F189" s="6"/>
      <c r="G189" s="6"/>
      <c r="H189" s="6"/>
      <c r="I189" s="6"/>
      <c r="J189" s="6"/>
      <c r="K189" s="6"/>
      <c r="L189" s="6"/>
      <c r="U189" s="36">
        <v>2028</v>
      </c>
    </row>
    <row r="190" spans="1:21" ht="24.75" customHeight="1" x14ac:dyDescent="0.2">
      <c r="A190" s="31">
        <v>181</v>
      </c>
      <c r="B190" s="286" t="s">
        <v>328</v>
      </c>
      <c r="C190" s="286"/>
      <c r="D190" s="2"/>
      <c r="E190" s="5"/>
      <c r="F190" s="6"/>
      <c r="G190" s="6"/>
      <c r="H190" s="6"/>
      <c r="I190" s="6"/>
      <c r="J190" s="6"/>
      <c r="K190" s="6"/>
      <c r="L190" s="6"/>
      <c r="U190" s="36">
        <v>2028</v>
      </c>
    </row>
    <row r="191" spans="1:21" ht="24.75" customHeight="1" x14ac:dyDescent="0.2">
      <c r="A191" s="31">
        <v>182</v>
      </c>
      <c r="B191" s="286" t="s">
        <v>329</v>
      </c>
      <c r="C191" s="286"/>
      <c r="D191" s="2"/>
      <c r="E191" s="5"/>
      <c r="F191" s="6"/>
      <c r="G191" s="6"/>
      <c r="H191" s="6"/>
      <c r="I191" s="6"/>
      <c r="J191" s="6"/>
      <c r="K191" s="6"/>
      <c r="L191" s="6"/>
      <c r="U191" s="36">
        <v>2028</v>
      </c>
    </row>
    <row r="192" spans="1:21" ht="24.75" customHeight="1" x14ac:dyDescent="0.2">
      <c r="A192" s="31">
        <v>183</v>
      </c>
      <c r="B192" s="286" t="s">
        <v>330</v>
      </c>
      <c r="C192" s="286"/>
      <c r="D192" s="2"/>
      <c r="E192" s="5"/>
      <c r="F192" s="6"/>
      <c r="G192" s="6"/>
      <c r="H192" s="6"/>
      <c r="I192" s="6"/>
      <c r="J192" s="6"/>
      <c r="K192" s="6"/>
      <c r="L192" s="6"/>
      <c r="U192" s="36">
        <v>2028</v>
      </c>
    </row>
    <row r="193" spans="1:21" ht="24.75" customHeight="1" x14ac:dyDescent="0.2">
      <c r="A193" s="31">
        <v>184</v>
      </c>
      <c r="B193" s="286" t="s">
        <v>331</v>
      </c>
      <c r="C193" s="286"/>
      <c r="D193" s="2"/>
      <c r="E193" s="5"/>
      <c r="F193" s="6"/>
      <c r="G193" s="6"/>
      <c r="H193" s="6"/>
      <c r="I193" s="6"/>
      <c r="J193" s="6"/>
      <c r="K193" s="6"/>
      <c r="L193" s="6"/>
      <c r="U193" s="36">
        <v>2028</v>
      </c>
    </row>
    <row r="194" spans="1:21" ht="24.75" customHeight="1" x14ac:dyDescent="0.2">
      <c r="A194" s="31">
        <v>185</v>
      </c>
      <c r="B194" s="286" t="s">
        <v>332</v>
      </c>
      <c r="C194" s="286"/>
      <c r="D194" s="2"/>
      <c r="E194" s="5"/>
      <c r="F194" s="6"/>
      <c r="G194" s="6"/>
      <c r="H194" s="6"/>
      <c r="I194" s="6"/>
      <c r="J194" s="6"/>
      <c r="K194" s="6"/>
      <c r="L194" s="6"/>
      <c r="U194" s="36">
        <v>2028</v>
      </c>
    </row>
    <row r="195" spans="1:21" ht="24.75" customHeight="1" x14ac:dyDescent="0.2">
      <c r="A195" s="31">
        <v>186</v>
      </c>
      <c r="B195" s="286" t="s">
        <v>333</v>
      </c>
      <c r="C195" s="286"/>
      <c r="D195" s="2"/>
      <c r="E195" s="5"/>
      <c r="F195" s="6"/>
      <c r="G195" s="6"/>
      <c r="H195" s="6"/>
      <c r="I195" s="6"/>
      <c r="J195" s="6"/>
      <c r="K195" s="6"/>
      <c r="L195" s="6"/>
      <c r="U195" s="36">
        <v>2028</v>
      </c>
    </row>
    <row r="196" spans="1:21" ht="24.75" customHeight="1" x14ac:dyDescent="0.2">
      <c r="A196" s="31">
        <v>187</v>
      </c>
      <c r="B196" s="286" t="s">
        <v>334</v>
      </c>
      <c r="C196" s="286"/>
      <c r="D196" s="2"/>
      <c r="E196" s="5"/>
      <c r="F196" s="6"/>
      <c r="G196" s="6"/>
      <c r="H196" s="6"/>
      <c r="I196" s="6"/>
      <c r="J196" s="6"/>
      <c r="K196" s="6"/>
      <c r="L196" s="6"/>
      <c r="U196" s="36">
        <v>2028</v>
      </c>
    </row>
    <row r="197" spans="1:21" ht="24.75" customHeight="1" x14ac:dyDescent="0.2">
      <c r="A197" s="31">
        <v>188</v>
      </c>
      <c r="B197" s="286" t="s">
        <v>335</v>
      </c>
      <c r="C197" s="286"/>
      <c r="D197" s="2"/>
      <c r="E197" s="5"/>
      <c r="F197" s="6"/>
      <c r="G197" s="6"/>
      <c r="H197" s="6"/>
      <c r="I197" s="6"/>
      <c r="J197" s="6"/>
      <c r="K197" s="6"/>
      <c r="L197" s="6"/>
      <c r="U197" s="36">
        <v>2028</v>
      </c>
    </row>
    <row r="198" spans="1:21" ht="24.75" customHeight="1" x14ac:dyDescent="0.2">
      <c r="A198" s="31">
        <v>189</v>
      </c>
      <c r="B198" s="286" t="s">
        <v>336</v>
      </c>
      <c r="C198" s="286"/>
      <c r="D198" s="2"/>
      <c r="E198" s="5"/>
      <c r="F198" s="6"/>
      <c r="G198" s="6"/>
      <c r="H198" s="6"/>
      <c r="I198" s="6"/>
      <c r="J198" s="6"/>
      <c r="K198" s="6"/>
      <c r="L198" s="6"/>
      <c r="U198" s="36">
        <v>2028</v>
      </c>
    </row>
    <row r="199" spans="1:21" ht="24.75" customHeight="1" x14ac:dyDescent="0.2">
      <c r="A199" s="31">
        <v>190</v>
      </c>
      <c r="B199" s="286" t="s">
        <v>337</v>
      </c>
      <c r="C199" s="286"/>
      <c r="D199" s="2"/>
      <c r="E199" s="5"/>
      <c r="F199" s="6"/>
      <c r="G199" s="6"/>
      <c r="H199" s="6"/>
      <c r="I199" s="6"/>
      <c r="J199" s="6"/>
      <c r="K199" s="6"/>
      <c r="L199" s="6"/>
      <c r="U199" s="36">
        <v>2028</v>
      </c>
    </row>
    <row r="200" spans="1:21" ht="24.75" customHeight="1" x14ac:dyDescent="0.2">
      <c r="A200" s="31">
        <v>191</v>
      </c>
      <c r="B200" s="286" t="s">
        <v>338</v>
      </c>
      <c r="C200" s="286"/>
      <c r="D200" s="2"/>
      <c r="E200" s="5"/>
      <c r="F200" s="6"/>
      <c r="G200" s="6"/>
      <c r="H200" s="6"/>
      <c r="I200" s="6"/>
      <c r="J200" s="6"/>
      <c r="K200" s="6"/>
      <c r="L200" s="6"/>
      <c r="U200" s="36">
        <v>2028</v>
      </c>
    </row>
    <row r="201" spans="1:21" ht="24.75" customHeight="1" x14ac:dyDescent="0.2">
      <c r="A201" s="31">
        <v>192</v>
      </c>
      <c r="B201" s="286" t="s">
        <v>339</v>
      </c>
      <c r="C201" s="286"/>
      <c r="D201" s="2"/>
      <c r="E201" s="5"/>
      <c r="F201" s="6"/>
      <c r="G201" s="6"/>
      <c r="H201" s="6"/>
      <c r="I201" s="6"/>
      <c r="J201" s="6"/>
      <c r="K201" s="6"/>
      <c r="L201" s="6"/>
      <c r="U201" s="36">
        <v>2028</v>
      </c>
    </row>
    <row r="202" spans="1:21" ht="24.75" customHeight="1" x14ac:dyDescent="0.2">
      <c r="A202" s="31">
        <v>193</v>
      </c>
      <c r="B202" s="286" t="s">
        <v>340</v>
      </c>
      <c r="C202" s="286"/>
      <c r="D202" s="2"/>
      <c r="E202" s="5"/>
      <c r="F202" s="6"/>
      <c r="G202" s="6"/>
      <c r="H202" s="6"/>
      <c r="I202" s="6"/>
      <c r="J202" s="6"/>
      <c r="K202" s="6"/>
      <c r="L202" s="6"/>
      <c r="U202" s="36">
        <v>2028</v>
      </c>
    </row>
    <row r="203" spans="1:21" ht="24.75" customHeight="1" x14ac:dyDescent="0.2">
      <c r="A203" s="31">
        <v>194</v>
      </c>
      <c r="B203" s="286" t="s">
        <v>341</v>
      </c>
      <c r="C203" s="286"/>
      <c r="D203" s="2"/>
      <c r="E203" s="5"/>
      <c r="F203" s="6"/>
      <c r="G203" s="6"/>
      <c r="H203" s="6"/>
      <c r="I203" s="6"/>
      <c r="J203" s="6"/>
      <c r="K203" s="6"/>
      <c r="L203" s="6"/>
      <c r="U203" s="36">
        <v>2028</v>
      </c>
    </row>
    <row r="204" spans="1:21" ht="24.75" customHeight="1" x14ac:dyDescent="0.2">
      <c r="A204" s="31">
        <v>195</v>
      </c>
      <c r="B204" s="286" t="s">
        <v>342</v>
      </c>
      <c r="C204" s="286"/>
      <c r="D204" s="2"/>
      <c r="E204" s="5"/>
      <c r="F204" s="6"/>
      <c r="G204" s="6"/>
      <c r="H204" s="6"/>
      <c r="I204" s="6"/>
      <c r="J204" s="6"/>
      <c r="K204" s="6"/>
      <c r="L204" s="6"/>
      <c r="U204" s="36">
        <v>2028</v>
      </c>
    </row>
    <row r="205" spans="1:21" ht="24.75" customHeight="1" x14ac:dyDescent="0.2">
      <c r="A205" s="31">
        <v>196</v>
      </c>
      <c r="B205" s="286" t="s">
        <v>343</v>
      </c>
      <c r="C205" s="286"/>
      <c r="D205" s="2"/>
      <c r="E205" s="5"/>
      <c r="F205" s="6"/>
      <c r="G205" s="6"/>
      <c r="H205" s="6"/>
      <c r="I205" s="6"/>
      <c r="J205" s="6"/>
      <c r="K205" s="6"/>
      <c r="L205" s="6"/>
      <c r="U205" s="36">
        <v>2028</v>
      </c>
    </row>
    <row r="206" spans="1:21" ht="24.75" customHeight="1" x14ac:dyDescent="0.2">
      <c r="A206" s="31">
        <v>197</v>
      </c>
      <c r="B206" s="286" t="s">
        <v>344</v>
      </c>
      <c r="C206" s="286"/>
      <c r="D206" s="2"/>
      <c r="E206" s="5"/>
      <c r="F206" s="6"/>
      <c r="G206" s="6"/>
      <c r="H206" s="6"/>
      <c r="I206" s="6"/>
      <c r="J206" s="6"/>
      <c r="K206" s="6"/>
      <c r="L206" s="6"/>
      <c r="U206" s="36">
        <v>2028</v>
      </c>
    </row>
    <row r="207" spans="1:21" ht="24.75" customHeight="1" x14ac:dyDescent="0.2">
      <c r="A207" s="31">
        <v>198</v>
      </c>
      <c r="B207" s="286" t="s">
        <v>345</v>
      </c>
      <c r="C207" s="286"/>
      <c r="D207" s="2"/>
      <c r="E207" s="5"/>
      <c r="F207" s="6"/>
      <c r="G207" s="6"/>
      <c r="H207" s="6"/>
      <c r="I207" s="6"/>
      <c r="J207" s="6"/>
      <c r="K207" s="6"/>
      <c r="L207" s="6"/>
      <c r="U207" s="36">
        <v>2028</v>
      </c>
    </row>
    <row r="208" spans="1:21" ht="24.75" customHeight="1" x14ac:dyDescent="0.2">
      <c r="A208" s="31">
        <v>199</v>
      </c>
      <c r="B208" s="286" t="s">
        <v>346</v>
      </c>
      <c r="C208" s="286"/>
      <c r="D208" s="2"/>
      <c r="E208" s="5"/>
      <c r="F208" s="6"/>
      <c r="G208" s="6"/>
      <c r="H208" s="6"/>
      <c r="I208" s="6"/>
      <c r="J208" s="6"/>
      <c r="K208" s="6"/>
      <c r="L208" s="6"/>
      <c r="U208" s="36">
        <v>2028</v>
      </c>
    </row>
    <row r="209" spans="1:21" ht="24.75" customHeight="1" x14ac:dyDescent="0.2">
      <c r="A209" s="31">
        <v>200</v>
      </c>
      <c r="B209" s="286" t="s">
        <v>347</v>
      </c>
      <c r="C209" s="286"/>
      <c r="D209" s="2"/>
      <c r="E209" s="5"/>
      <c r="F209" s="6"/>
      <c r="G209" s="6"/>
      <c r="H209" s="6"/>
      <c r="I209" s="6"/>
      <c r="J209" s="6"/>
      <c r="K209" s="6"/>
      <c r="L209" s="6"/>
      <c r="U209" s="36">
        <v>2028</v>
      </c>
    </row>
    <row r="210" spans="1:21" ht="24.75" customHeight="1" x14ac:dyDescent="0.2">
      <c r="A210" s="31">
        <v>201</v>
      </c>
      <c r="B210" s="286" t="s">
        <v>348</v>
      </c>
      <c r="C210" s="286"/>
      <c r="D210" s="2"/>
      <c r="E210" s="5"/>
      <c r="F210" s="6"/>
      <c r="G210" s="6"/>
      <c r="H210" s="6"/>
      <c r="I210" s="6"/>
      <c r="J210" s="6"/>
      <c r="K210" s="6"/>
      <c r="L210" s="6"/>
      <c r="U210" s="36">
        <v>2028</v>
      </c>
    </row>
    <row r="211" spans="1:21" ht="24.75" customHeight="1" x14ac:dyDescent="0.2">
      <c r="A211" s="31">
        <v>202</v>
      </c>
      <c r="B211" s="286" t="s">
        <v>349</v>
      </c>
      <c r="C211" s="286"/>
      <c r="D211" s="2"/>
      <c r="E211" s="5"/>
      <c r="F211" s="6"/>
      <c r="G211" s="6"/>
      <c r="H211" s="6"/>
      <c r="I211" s="6"/>
      <c r="J211" s="6"/>
      <c r="K211" s="6"/>
      <c r="L211" s="6"/>
      <c r="U211" s="36">
        <v>2028</v>
      </c>
    </row>
    <row r="212" spans="1:21" ht="24.75" customHeight="1" x14ac:dyDescent="0.2">
      <c r="A212" s="31">
        <v>203</v>
      </c>
      <c r="B212" s="286" t="s">
        <v>350</v>
      </c>
      <c r="C212" s="286"/>
      <c r="D212" s="2"/>
      <c r="E212" s="5"/>
      <c r="F212" s="6"/>
      <c r="G212" s="6"/>
      <c r="H212" s="6"/>
      <c r="I212" s="6"/>
      <c r="J212" s="6"/>
      <c r="K212" s="6"/>
      <c r="L212" s="6"/>
      <c r="U212" s="36">
        <v>2028</v>
      </c>
    </row>
    <row r="213" spans="1:21" ht="24.75" customHeight="1" x14ac:dyDescent="0.2">
      <c r="A213" s="31">
        <v>204</v>
      </c>
      <c r="B213" s="286" t="s">
        <v>351</v>
      </c>
      <c r="C213" s="286"/>
      <c r="D213" s="2"/>
      <c r="E213" s="5"/>
      <c r="F213" s="6"/>
      <c r="G213" s="6"/>
      <c r="H213" s="6"/>
      <c r="I213" s="6"/>
      <c r="J213" s="6"/>
      <c r="K213" s="6"/>
      <c r="L213" s="6"/>
      <c r="U213" s="36">
        <v>2028</v>
      </c>
    </row>
    <row r="214" spans="1:21" ht="24.75" customHeight="1" x14ac:dyDescent="0.2">
      <c r="A214" s="31">
        <v>205</v>
      </c>
      <c r="B214" s="286" t="s">
        <v>352</v>
      </c>
      <c r="C214" s="286"/>
      <c r="D214" s="2"/>
      <c r="E214" s="5"/>
      <c r="F214" s="6"/>
      <c r="G214" s="6"/>
      <c r="H214" s="6"/>
      <c r="I214" s="6"/>
      <c r="J214" s="6"/>
      <c r="K214" s="6"/>
      <c r="L214" s="6"/>
      <c r="U214" s="36">
        <v>2028</v>
      </c>
    </row>
    <row r="215" spans="1:21" ht="24.75" customHeight="1" x14ac:dyDescent="0.2">
      <c r="A215" s="31">
        <v>206</v>
      </c>
      <c r="B215" s="286" t="s">
        <v>353</v>
      </c>
      <c r="C215" s="286"/>
      <c r="D215" s="2"/>
      <c r="E215" s="5"/>
      <c r="F215" s="6"/>
      <c r="G215" s="6"/>
      <c r="H215" s="6"/>
      <c r="I215" s="6"/>
      <c r="J215" s="6"/>
      <c r="K215" s="6"/>
      <c r="L215" s="6"/>
      <c r="U215" s="36">
        <v>2028</v>
      </c>
    </row>
    <row r="216" spans="1:21" ht="24.75" customHeight="1" x14ac:dyDescent="0.2">
      <c r="A216" s="31">
        <v>207</v>
      </c>
      <c r="B216" s="286" t="s">
        <v>354</v>
      </c>
      <c r="C216" s="286"/>
      <c r="D216" s="2"/>
      <c r="E216" s="5"/>
      <c r="F216" s="6"/>
      <c r="G216" s="6"/>
      <c r="H216" s="6"/>
      <c r="I216" s="6"/>
      <c r="J216" s="6"/>
      <c r="K216" s="6"/>
      <c r="L216" s="6"/>
      <c r="U216" s="36">
        <v>2028</v>
      </c>
    </row>
    <row r="217" spans="1:21" ht="24.75" customHeight="1" x14ac:dyDescent="0.2">
      <c r="A217" s="31">
        <v>208</v>
      </c>
      <c r="B217" s="286" t="s">
        <v>355</v>
      </c>
      <c r="C217" s="286"/>
      <c r="D217" s="2"/>
      <c r="E217" s="5"/>
      <c r="F217" s="6"/>
      <c r="G217" s="6"/>
      <c r="H217" s="6"/>
      <c r="I217" s="6"/>
      <c r="J217" s="6"/>
      <c r="K217" s="6"/>
      <c r="L217" s="6"/>
      <c r="U217" s="36">
        <v>2028</v>
      </c>
    </row>
    <row r="218" spans="1:21" ht="24.75" customHeight="1" x14ac:dyDescent="0.2">
      <c r="A218" s="31">
        <v>209</v>
      </c>
      <c r="B218" s="286" t="s">
        <v>356</v>
      </c>
      <c r="C218" s="286"/>
      <c r="D218" s="2"/>
      <c r="E218" s="5"/>
      <c r="F218" s="6"/>
      <c r="G218" s="6"/>
      <c r="H218" s="6"/>
      <c r="I218" s="6"/>
      <c r="J218" s="6"/>
      <c r="K218" s="6"/>
      <c r="L218" s="6"/>
      <c r="U218" s="36">
        <v>2028</v>
      </c>
    </row>
    <row r="219" spans="1:21" ht="24.75" customHeight="1" x14ac:dyDescent="0.2">
      <c r="A219" s="31">
        <v>210</v>
      </c>
      <c r="B219" s="286" t="s">
        <v>357</v>
      </c>
      <c r="C219" s="286"/>
      <c r="D219" s="2"/>
      <c r="E219" s="5"/>
      <c r="F219" s="6"/>
      <c r="G219" s="6"/>
      <c r="H219" s="6"/>
      <c r="I219" s="6"/>
      <c r="J219" s="6"/>
      <c r="K219" s="6"/>
      <c r="L219" s="6"/>
      <c r="U219" s="36">
        <v>2028</v>
      </c>
    </row>
    <row r="220" spans="1:21" ht="24.75" customHeight="1" x14ac:dyDescent="0.2">
      <c r="A220" s="31">
        <v>211</v>
      </c>
      <c r="B220" s="286" t="s">
        <v>358</v>
      </c>
      <c r="C220" s="286"/>
      <c r="D220" s="2"/>
      <c r="E220" s="5"/>
      <c r="F220" s="6"/>
      <c r="G220" s="6"/>
      <c r="H220" s="6"/>
      <c r="I220" s="6"/>
      <c r="J220" s="6"/>
      <c r="K220" s="6"/>
      <c r="L220" s="6"/>
      <c r="U220" s="36">
        <v>2028</v>
      </c>
    </row>
    <row r="221" spans="1:21" ht="24.75" customHeight="1" x14ac:dyDescent="0.2">
      <c r="A221" s="31">
        <v>212</v>
      </c>
      <c r="B221" s="286" t="s">
        <v>359</v>
      </c>
      <c r="C221" s="286"/>
      <c r="D221" s="2"/>
      <c r="E221" s="5"/>
      <c r="F221" s="6"/>
      <c r="G221" s="6"/>
      <c r="H221" s="6"/>
      <c r="I221" s="6"/>
      <c r="J221" s="6"/>
      <c r="K221" s="6"/>
      <c r="L221" s="6"/>
      <c r="U221" s="36">
        <v>2028</v>
      </c>
    </row>
    <row r="222" spans="1:21" ht="24.75" customHeight="1" x14ac:dyDescent="0.2">
      <c r="A222" s="31">
        <v>213</v>
      </c>
      <c r="B222" s="286" t="s">
        <v>360</v>
      </c>
      <c r="C222" s="286"/>
      <c r="D222" s="2"/>
      <c r="E222" s="5"/>
      <c r="F222" s="6"/>
      <c r="G222" s="6"/>
      <c r="H222" s="6"/>
      <c r="I222" s="6"/>
      <c r="J222" s="6"/>
      <c r="K222" s="6"/>
      <c r="L222" s="6"/>
      <c r="U222" s="36">
        <v>2028</v>
      </c>
    </row>
    <row r="223" spans="1:21" ht="24.75" customHeight="1" x14ac:dyDescent="0.2">
      <c r="A223" s="31">
        <v>214</v>
      </c>
      <c r="B223" s="286" t="s">
        <v>361</v>
      </c>
      <c r="C223" s="286"/>
      <c r="D223" s="2"/>
      <c r="E223" s="5"/>
      <c r="F223" s="6"/>
      <c r="G223" s="6"/>
      <c r="H223" s="6"/>
      <c r="I223" s="6"/>
      <c r="J223" s="6"/>
      <c r="K223" s="6"/>
      <c r="L223" s="6"/>
      <c r="U223" s="36">
        <v>2028</v>
      </c>
    </row>
    <row r="224" spans="1:21" ht="24.75" customHeight="1" x14ac:dyDescent="0.2">
      <c r="A224" s="31">
        <v>215</v>
      </c>
      <c r="B224" s="286" t="s">
        <v>362</v>
      </c>
      <c r="C224" s="286"/>
      <c r="D224" s="2"/>
      <c r="E224" s="5"/>
      <c r="F224" s="6"/>
      <c r="G224" s="6"/>
      <c r="H224" s="6"/>
      <c r="I224" s="6"/>
      <c r="J224" s="6"/>
      <c r="K224" s="6"/>
      <c r="L224" s="6"/>
      <c r="U224" s="36">
        <v>2028</v>
      </c>
    </row>
    <row r="225" spans="1:21" ht="24.75" customHeight="1" x14ac:dyDescent="0.2">
      <c r="A225" s="31">
        <v>216</v>
      </c>
      <c r="B225" s="286" t="s">
        <v>363</v>
      </c>
      <c r="C225" s="286"/>
      <c r="D225" s="2"/>
      <c r="E225" s="5"/>
      <c r="F225" s="6"/>
      <c r="G225" s="6"/>
      <c r="H225" s="6"/>
      <c r="I225" s="6"/>
      <c r="J225" s="6"/>
      <c r="K225" s="6"/>
      <c r="L225" s="6"/>
      <c r="U225" s="36">
        <v>2028</v>
      </c>
    </row>
    <row r="226" spans="1:21" ht="24.75" customHeight="1" x14ac:dyDescent="0.2">
      <c r="A226" s="31">
        <v>217</v>
      </c>
      <c r="B226" s="286" t="s">
        <v>364</v>
      </c>
      <c r="C226" s="286"/>
      <c r="D226" s="2"/>
      <c r="E226" s="5"/>
      <c r="F226" s="6"/>
      <c r="G226" s="6"/>
      <c r="H226" s="6"/>
      <c r="I226" s="6"/>
      <c r="J226" s="6"/>
      <c r="K226" s="6"/>
      <c r="L226" s="6"/>
      <c r="U226" s="36">
        <v>2028</v>
      </c>
    </row>
    <row r="227" spans="1:21" ht="24.75" customHeight="1" x14ac:dyDescent="0.2">
      <c r="A227" s="31">
        <v>218</v>
      </c>
      <c r="B227" s="286" t="s">
        <v>365</v>
      </c>
      <c r="C227" s="286"/>
      <c r="D227" s="2"/>
      <c r="E227" s="5"/>
      <c r="F227" s="6"/>
      <c r="G227" s="6"/>
      <c r="H227" s="6"/>
      <c r="I227" s="6"/>
      <c r="J227" s="6"/>
      <c r="K227" s="6"/>
      <c r="L227" s="6"/>
      <c r="U227" s="36">
        <v>2028</v>
      </c>
    </row>
    <row r="228" spans="1:21" ht="24.75" customHeight="1" x14ac:dyDescent="0.2">
      <c r="A228" s="31">
        <v>219</v>
      </c>
      <c r="B228" s="286" t="s">
        <v>366</v>
      </c>
      <c r="C228" s="286"/>
      <c r="D228" s="2"/>
      <c r="E228" s="5"/>
      <c r="F228" s="6"/>
      <c r="G228" s="6"/>
      <c r="H228" s="6"/>
      <c r="I228" s="6"/>
      <c r="J228" s="6"/>
      <c r="K228" s="6"/>
      <c r="L228" s="6"/>
      <c r="U228" s="36">
        <v>2028</v>
      </c>
    </row>
    <row r="229" spans="1:21" ht="24.75" customHeight="1" x14ac:dyDescent="0.2">
      <c r="A229" s="31">
        <v>220</v>
      </c>
      <c r="B229" s="286" t="s">
        <v>367</v>
      </c>
      <c r="C229" s="286"/>
      <c r="D229" s="2"/>
      <c r="E229" s="5"/>
      <c r="F229" s="6"/>
      <c r="G229" s="6"/>
      <c r="H229" s="6"/>
      <c r="I229" s="6"/>
      <c r="J229" s="6"/>
      <c r="K229" s="6"/>
      <c r="L229" s="6"/>
      <c r="U229" s="36">
        <v>2028</v>
      </c>
    </row>
    <row r="230" spans="1:21" ht="24.75" customHeight="1" x14ac:dyDescent="0.2">
      <c r="A230" s="31">
        <v>221</v>
      </c>
      <c r="B230" s="286" t="s">
        <v>368</v>
      </c>
      <c r="C230" s="286"/>
      <c r="D230" s="2"/>
      <c r="E230" s="5"/>
      <c r="F230" s="6"/>
      <c r="G230" s="6"/>
      <c r="H230" s="6"/>
      <c r="I230" s="6"/>
      <c r="J230" s="6"/>
      <c r="K230" s="6"/>
      <c r="L230" s="6"/>
      <c r="U230" s="36">
        <v>2028</v>
      </c>
    </row>
    <row r="231" spans="1:21" ht="24.75" customHeight="1" x14ac:dyDescent="0.2">
      <c r="A231" s="31">
        <v>222</v>
      </c>
      <c r="B231" s="286" t="s">
        <v>369</v>
      </c>
      <c r="C231" s="286"/>
      <c r="D231" s="2"/>
      <c r="E231" s="5"/>
      <c r="F231" s="6"/>
      <c r="G231" s="6"/>
      <c r="H231" s="6"/>
      <c r="I231" s="6"/>
      <c r="J231" s="6"/>
      <c r="K231" s="6"/>
      <c r="L231" s="6"/>
      <c r="U231" s="36">
        <v>2028</v>
      </c>
    </row>
    <row r="232" spans="1:21" ht="24.75" customHeight="1" x14ac:dyDescent="0.2">
      <c r="A232" s="31">
        <v>223</v>
      </c>
      <c r="B232" s="286" t="s">
        <v>370</v>
      </c>
      <c r="C232" s="286"/>
      <c r="D232" s="2"/>
      <c r="E232" s="5"/>
      <c r="F232" s="6"/>
      <c r="G232" s="6"/>
      <c r="H232" s="6"/>
      <c r="I232" s="6"/>
      <c r="J232" s="6"/>
      <c r="K232" s="6"/>
      <c r="L232" s="6"/>
      <c r="U232" s="36">
        <v>2028</v>
      </c>
    </row>
    <row r="233" spans="1:21" ht="24.75" customHeight="1" x14ac:dyDescent="0.2">
      <c r="A233" s="31">
        <v>224</v>
      </c>
      <c r="B233" s="286" t="s">
        <v>371</v>
      </c>
      <c r="C233" s="286"/>
      <c r="D233" s="2"/>
      <c r="E233" s="5"/>
      <c r="F233" s="6"/>
      <c r="G233" s="6"/>
      <c r="H233" s="6"/>
      <c r="I233" s="6"/>
      <c r="J233" s="6"/>
      <c r="K233" s="6"/>
      <c r="L233" s="6"/>
      <c r="U233" s="36">
        <v>2028</v>
      </c>
    </row>
    <row r="234" spans="1:21" ht="24.75" customHeight="1" x14ac:dyDescent="0.2">
      <c r="A234" s="31">
        <v>225</v>
      </c>
      <c r="B234" s="286" t="s">
        <v>372</v>
      </c>
      <c r="C234" s="286"/>
      <c r="D234" s="2"/>
      <c r="E234" s="5"/>
      <c r="F234" s="6"/>
      <c r="G234" s="6"/>
      <c r="H234" s="6"/>
      <c r="I234" s="6"/>
      <c r="J234" s="6"/>
      <c r="K234" s="6"/>
      <c r="L234" s="6"/>
      <c r="U234" s="36">
        <v>2028</v>
      </c>
    </row>
    <row r="235" spans="1:21" ht="24.75" customHeight="1" x14ac:dyDescent="0.2">
      <c r="A235" s="31">
        <v>226</v>
      </c>
      <c r="B235" s="286" t="s">
        <v>373</v>
      </c>
      <c r="C235" s="286"/>
      <c r="D235" s="2"/>
      <c r="E235" s="5"/>
      <c r="F235" s="6"/>
      <c r="G235" s="6"/>
      <c r="H235" s="6"/>
      <c r="I235" s="6"/>
      <c r="J235" s="6"/>
      <c r="K235" s="6"/>
      <c r="L235" s="6"/>
      <c r="U235" s="36">
        <v>2028</v>
      </c>
    </row>
    <row r="236" spans="1:21" ht="24.75" customHeight="1" x14ac:dyDescent="0.2">
      <c r="A236" s="31">
        <v>227</v>
      </c>
      <c r="B236" s="286" t="s">
        <v>374</v>
      </c>
      <c r="C236" s="286"/>
      <c r="D236" s="2"/>
      <c r="E236" s="5"/>
      <c r="F236" s="6"/>
      <c r="G236" s="6"/>
      <c r="H236" s="6"/>
      <c r="I236" s="6"/>
      <c r="J236" s="6"/>
      <c r="K236" s="6"/>
      <c r="L236" s="6"/>
      <c r="U236" s="36">
        <v>2028</v>
      </c>
    </row>
    <row r="237" spans="1:21" ht="24.75" customHeight="1" x14ac:dyDescent="0.2">
      <c r="A237" s="31">
        <v>228</v>
      </c>
      <c r="B237" s="286" t="s">
        <v>375</v>
      </c>
      <c r="C237" s="286"/>
      <c r="D237" s="2"/>
      <c r="E237" s="5"/>
      <c r="F237" s="6"/>
      <c r="G237" s="6"/>
      <c r="H237" s="6"/>
      <c r="I237" s="6"/>
      <c r="J237" s="6"/>
      <c r="K237" s="6"/>
      <c r="L237" s="6"/>
      <c r="U237" s="36">
        <v>2028</v>
      </c>
    </row>
    <row r="238" spans="1:21" ht="24.75" customHeight="1" x14ac:dyDescent="0.2">
      <c r="A238" s="31">
        <v>229</v>
      </c>
      <c r="B238" s="286" t="s">
        <v>376</v>
      </c>
      <c r="C238" s="286"/>
      <c r="D238" s="2"/>
      <c r="E238" s="5"/>
      <c r="F238" s="6"/>
      <c r="G238" s="6"/>
      <c r="H238" s="6"/>
      <c r="I238" s="6"/>
      <c r="J238" s="6"/>
      <c r="K238" s="6"/>
      <c r="L238" s="6"/>
      <c r="U238" s="36">
        <v>2028</v>
      </c>
    </row>
    <row r="239" spans="1:21" ht="24.75" customHeight="1" x14ac:dyDescent="0.2">
      <c r="A239" s="31">
        <v>230</v>
      </c>
      <c r="B239" s="286" t="s">
        <v>377</v>
      </c>
      <c r="C239" s="286"/>
      <c r="D239" s="2"/>
      <c r="E239" s="5"/>
      <c r="F239" s="6"/>
      <c r="G239" s="6"/>
      <c r="H239" s="6"/>
      <c r="I239" s="6"/>
      <c r="J239" s="6"/>
      <c r="K239" s="6"/>
      <c r="L239" s="6"/>
      <c r="U239" s="36">
        <v>2028</v>
      </c>
    </row>
    <row r="240" spans="1:21" ht="24.75" customHeight="1" x14ac:dyDescent="0.2">
      <c r="A240" s="31">
        <v>231</v>
      </c>
      <c r="B240" s="286" t="s">
        <v>378</v>
      </c>
      <c r="C240" s="286"/>
      <c r="D240" s="2"/>
      <c r="E240" s="5"/>
      <c r="F240" s="6"/>
      <c r="G240" s="6"/>
      <c r="H240" s="6"/>
      <c r="I240" s="6"/>
      <c r="J240" s="6"/>
      <c r="K240" s="6"/>
      <c r="L240" s="6"/>
      <c r="U240" s="36">
        <v>2028</v>
      </c>
    </row>
    <row r="241" spans="1:21" ht="24.75" customHeight="1" x14ac:dyDescent="0.2">
      <c r="A241" s="31">
        <v>232</v>
      </c>
      <c r="B241" s="286" t="s">
        <v>379</v>
      </c>
      <c r="C241" s="286"/>
      <c r="D241" s="2"/>
      <c r="E241" s="5"/>
      <c r="F241" s="6"/>
      <c r="G241" s="6"/>
      <c r="H241" s="6"/>
      <c r="I241" s="6"/>
      <c r="J241" s="6"/>
      <c r="K241" s="6"/>
      <c r="L241" s="6"/>
      <c r="U241" s="36">
        <v>2028</v>
      </c>
    </row>
    <row r="242" spans="1:21" ht="24.75" customHeight="1" x14ac:dyDescent="0.2">
      <c r="A242" s="31">
        <v>233</v>
      </c>
      <c r="B242" s="286" t="s">
        <v>380</v>
      </c>
      <c r="C242" s="286"/>
      <c r="D242" s="2"/>
      <c r="E242" s="5"/>
      <c r="F242" s="6"/>
      <c r="G242" s="6"/>
      <c r="H242" s="6"/>
      <c r="I242" s="6"/>
      <c r="J242" s="6"/>
      <c r="K242" s="6"/>
      <c r="L242" s="6"/>
      <c r="U242" s="36">
        <v>2028</v>
      </c>
    </row>
    <row r="243" spans="1:21" ht="24.75" customHeight="1" x14ac:dyDescent="0.2">
      <c r="A243" s="31">
        <v>234</v>
      </c>
      <c r="B243" s="286" t="s">
        <v>381</v>
      </c>
      <c r="C243" s="286"/>
      <c r="D243" s="2"/>
      <c r="E243" s="5"/>
      <c r="F243" s="6"/>
      <c r="G243" s="6"/>
      <c r="H243" s="6"/>
      <c r="I243" s="6"/>
      <c r="J243" s="6"/>
      <c r="K243" s="6"/>
      <c r="L243" s="6"/>
      <c r="U243" s="36">
        <v>2028</v>
      </c>
    </row>
    <row r="244" spans="1:21" ht="24.75" customHeight="1" x14ac:dyDescent="0.2">
      <c r="A244" s="31">
        <v>235</v>
      </c>
      <c r="B244" s="286" t="s">
        <v>382</v>
      </c>
      <c r="C244" s="286"/>
      <c r="D244" s="2"/>
      <c r="E244" s="5"/>
      <c r="F244" s="6"/>
      <c r="G244" s="6"/>
      <c r="H244" s="6"/>
      <c r="I244" s="6"/>
      <c r="J244" s="6"/>
      <c r="K244" s="6"/>
      <c r="L244" s="6"/>
      <c r="U244" s="36">
        <v>2028</v>
      </c>
    </row>
    <row r="245" spans="1:21" ht="24.75" customHeight="1" x14ac:dyDescent="0.2">
      <c r="A245" s="31">
        <v>236</v>
      </c>
      <c r="B245" s="286" t="s">
        <v>383</v>
      </c>
      <c r="C245" s="286"/>
      <c r="D245" s="2"/>
      <c r="E245" s="5"/>
      <c r="F245" s="6"/>
      <c r="G245" s="6"/>
      <c r="H245" s="6"/>
      <c r="I245" s="6"/>
      <c r="J245" s="6"/>
      <c r="K245" s="6"/>
      <c r="L245" s="6"/>
      <c r="U245" s="36">
        <v>2028</v>
      </c>
    </row>
    <row r="246" spans="1:21" ht="24.75" customHeight="1" x14ac:dyDescent="0.2">
      <c r="A246" s="31">
        <v>237</v>
      </c>
      <c r="B246" s="286" t="s">
        <v>384</v>
      </c>
      <c r="C246" s="286"/>
      <c r="D246" s="2"/>
      <c r="E246" s="5"/>
      <c r="F246" s="6"/>
      <c r="G246" s="6"/>
      <c r="H246" s="6"/>
      <c r="I246" s="6"/>
      <c r="J246" s="6"/>
      <c r="K246" s="6"/>
      <c r="L246" s="6"/>
      <c r="U246" s="36">
        <v>2028</v>
      </c>
    </row>
    <row r="247" spans="1:21" ht="24.75" customHeight="1" x14ac:dyDescent="0.2">
      <c r="A247" s="31">
        <v>238</v>
      </c>
      <c r="B247" s="286" t="s">
        <v>385</v>
      </c>
      <c r="C247" s="286"/>
      <c r="D247" s="2"/>
      <c r="E247" s="5"/>
      <c r="F247" s="6"/>
      <c r="G247" s="6"/>
      <c r="H247" s="6"/>
      <c r="I247" s="6"/>
      <c r="J247" s="6"/>
      <c r="K247" s="6"/>
      <c r="L247" s="6"/>
      <c r="U247" s="36">
        <v>2028</v>
      </c>
    </row>
    <row r="248" spans="1:21" ht="24.75" customHeight="1" x14ac:dyDescent="0.2">
      <c r="A248" s="31">
        <v>239</v>
      </c>
      <c r="B248" s="286" t="s">
        <v>386</v>
      </c>
      <c r="C248" s="286"/>
      <c r="D248" s="2"/>
      <c r="E248" s="5"/>
      <c r="F248" s="6"/>
      <c r="G248" s="6"/>
      <c r="H248" s="6"/>
      <c r="I248" s="6"/>
      <c r="J248" s="6"/>
      <c r="K248" s="6"/>
      <c r="L248" s="6"/>
      <c r="U248" s="36">
        <v>2028</v>
      </c>
    </row>
    <row r="249" spans="1:21" ht="24.75" customHeight="1" x14ac:dyDescent="0.2">
      <c r="A249" s="31">
        <v>240</v>
      </c>
      <c r="B249" s="286" t="s">
        <v>387</v>
      </c>
      <c r="C249" s="286"/>
      <c r="D249" s="2"/>
      <c r="E249" s="5"/>
      <c r="F249" s="6"/>
      <c r="G249" s="6"/>
      <c r="H249" s="6"/>
      <c r="I249" s="6"/>
      <c r="J249" s="6"/>
      <c r="K249" s="6"/>
      <c r="L249" s="6"/>
      <c r="U249" s="36">
        <v>2028</v>
      </c>
    </row>
    <row r="250" spans="1:21" ht="24.75" customHeight="1" x14ac:dyDescent="0.2">
      <c r="A250" s="31">
        <v>241</v>
      </c>
      <c r="B250" s="286" t="s">
        <v>388</v>
      </c>
      <c r="C250" s="286"/>
      <c r="D250" s="2"/>
      <c r="E250" s="5"/>
      <c r="F250" s="6"/>
      <c r="G250" s="6"/>
      <c r="H250" s="6"/>
      <c r="I250" s="6"/>
      <c r="J250" s="6"/>
      <c r="K250" s="6"/>
      <c r="L250" s="6"/>
      <c r="U250" s="36">
        <v>2028</v>
      </c>
    </row>
    <row r="251" spans="1:21" ht="24.75" customHeight="1" x14ac:dyDescent="0.2">
      <c r="A251" s="31">
        <v>242</v>
      </c>
      <c r="B251" s="286" t="s">
        <v>389</v>
      </c>
      <c r="C251" s="286"/>
      <c r="D251" s="2"/>
      <c r="E251" s="5"/>
      <c r="F251" s="6"/>
      <c r="G251" s="6"/>
      <c r="H251" s="6"/>
      <c r="I251" s="6"/>
      <c r="J251" s="6"/>
      <c r="K251" s="6"/>
      <c r="L251" s="6"/>
      <c r="U251" s="36">
        <v>2028</v>
      </c>
    </row>
    <row r="252" spans="1:21" ht="24.75" customHeight="1" x14ac:dyDescent="0.2">
      <c r="A252" s="31">
        <v>243</v>
      </c>
      <c r="B252" s="286" t="s">
        <v>390</v>
      </c>
      <c r="C252" s="286"/>
      <c r="D252" s="2"/>
      <c r="E252" s="5"/>
      <c r="F252" s="6"/>
      <c r="G252" s="6"/>
      <c r="H252" s="6"/>
      <c r="I252" s="6"/>
      <c r="J252" s="6"/>
      <c r="K252" s="6"/>
      <c r="L252" s="6"/>
      <c r="U252" s="36">
        <v>2028</v>
      </c>
    </row>
    <row r="253" spans="1:21" ht="24.75" customHeight="1" x14ac:dyDescent="0.2">
      <c r="A253" s="31">
        <v>244</v>
      </c>
      <c r="B253" s="286" t="s">
        <v>391</v>
      </c>
      <c r="C253" s="286"/>
      <c r="D253" s="2"/>
      <c r="E253" s="5"/>
      <c r="F253" s="6"/>
      <c r="G253" s="6"/>
      <c r="H253" s="6"/>
      <c r="I253" s="6"/>
      <c r="J253" s="6"/>
      <c r="K253" s="6"/>
      <c r="L253" s="6"/>
      <c r="U253" s="36">
        <v>2028</v>
      </c>
    </row>
    <row r="254" spans="1:21" ht="24.75" customHeight="1" x14ac:dyDescent="0.2">
      <c r="A254" s="31">
        <v>245</v>
      </c>
      <c r="B254" s="286" t="s">
        <v>392</v>
      </c>
      <c r="C254" s="286"/>
      <c r="D254" s="2"/>
      <c r="E254" s="5"/>
      <c r="F254" s="6"/>
      <c r="G254" s="6"/>
      <c r="H254" s="6"/>
      <c r="I254" s="6"/>
      <c r="J254" s="6"/>
      <c r="K254" s="6"/>
      <c r="L254" s="6"/>
      <c r="U254" s="36">
        <v>2028</v>
      </c>
    </row>
    <row r="255" spans="1:21" ht="24.75" customHeight="1" x14ac:dyDescent="0.2">
      <c r="A255" s="31">
        <v>246</v>
      </c>
      <c r="B255" s="286" t="s">
        <v>393</v>
      </c>
      <c r="C255" s="286"/>
      <c r="D255" s="2"/>
      <c r="E255" s="5"/>
      <c r="F255" s="6"/>
      <c r="G255" s="6"/>
      <c r="H255" s="6"/>
      <c r="I255" s="6"/>
      <c r="J255" s="6"/>
      <c r="K255" s="6"/>
      <c r="L255" s="6"/>
      <c r="U255" s="36">
        <v>2028</v>
      </c>
    </row>
    <row r="256" spans="1:21" ht="24.75" customHeight="1" x14ac:dyDescent="0.2">
      <c r="A256" s="31">
        <v>247</v>
      </c>
      <c r="B256" s="286" t="s">
        <v>394</v>
      </c>
      <c r="C256" s="286"/>
      <c r="D256" s="2"/>
      <c r="E256" s="5"/>
      <c r="F256" s="6"/>
      <c r="G256" s="6"/>
      <c r="H256" s="6"/>
      <c r="I256" s="6"/>
      <c r="J256" s="6"/>
      <c r="K256" s="6"/>
      <c r="L256" s="6"/>
      <c r="U256" s="36">
        <v>2028</v>
      </c>
    </row>
    <row r="257" spans="1:21" ht="24.75" customHeight="1" x14ac:dyDescent="0.2">
      <c r="A257" s="31">
        <v>248</v>
      </c>
      <c r="B257" s="286" t="s">
        <v>395</v>
      </c>
      <c r="C257" s="286"/>
      <c r="D257" s="2"/>
      <c r="E257" s="5"/>
      <c r="F257" s="6"/>
      <c r="G257" s="6"/>
      <c r="H257" s="6"/>
      <c r="I257" s="6"/>
      <c r="J257" s="6"/>
      <c r="K257" s="6"/>
      <c r="L257" s="6"/>
      <c r="U257" s="36">
        <v>2028</v>
      </c>
    </row>
    <row r="258" spans="1:21" ht="24.75" customHeight="1" x14ac:dyDescent="0.2">
      <c r="A258" s="31">
        <v>249</v>
      </c>
      <c r="B258" s="286" t="s">
        <v>396</v>
      </c>
      <c r="C258" s="286"/>
      <c r="D258" s="2"/>
      <c r="E258" s="5"/>
      <c r="F258" s="6"/>
      <c r="G258" s="6"/>
      <c r="H258" s="6"/>
      <c r="I258" s="6"/>
      <c r="J258" s="6"/>
      <c r="K258" s="6"/>
      <c r="L258" s="6"/>
      <c r="U258" s="36">
        <v>2028</v>
      </c>
    </row>
    <row r="259" spans="1:21" ht="24.75" customHeight="1" x14ac:dyDescent="0.2">
      <c r="A259" s="31">
        <v>250</v>
      </c>
      <c r="B259" s="286" t="s">
        <v>397</v>
      </c>
      <c r="C259" s="286"/>
      <c r="D259" s="2"/>
      <c r="E259" s="5"/>
      <c r="F259" s="6"/>
      <c r="G259" s="6"/>
      <c r="H259" s="6"/>
      <c r="I259" s="6"/>
      <c r="J259" s="6"/>
      <c r="K259" s="6"/>
      <c r="L259" s="6"/>
      <c r="U259" s="36">
        <v>2028</v>
      </c>
    </row>
    <row r="260" spans="1:21" ht="24.75" customHeight="1" x14ac:dyDescent="0.2">
      <c r="A260" s="31">
        <v>251</v>
      </c>
      <c r="B260" s="286" t="s">
        <v>398</v>
      </c>
      <c r="C260" s="286"/>
      <c r="D260" s="2"/>
      <c r="E260" s="5"/>
      <c r="F260" s="6"/>
      <c r="G260" s="6"/>
      <c r="H260" s="6"/>
      <c r="I260" s="6"/>
      <c r="J260" s="6"/>
      <c r="K260" s="6"/>
      <c r="L260" s="6"/>
      <c r="U260" s="36">
        <v>2028</v>
      </c>
    </row>
    <row r="261" spans="1:21" ht="24.75" customHeight="1" x14ac:dyDescent="0.2">
      <c r="A261" s="31">
        <v>252</v>
      </c>
      <c r="B261" s="286" t="s">
        <v>399</v>
      </c>
      <c r="C261" s="286"/>
      <c r="D261" s="2"/>
      <c r="E261" s="5"/>
      <c r="F261" s="6"/>
      <c r="G261" s="6"/>
      <c r="H261" s="6"/>
      <c r="I261" s="6"/>
      <c r="J261" s="6"/>
      <c r="K261" s="6"/>
      <c r="L261" s="6"/>
      <c r="U261" s="36">
        <v>2028</v>
      </c>
    </row>
    <row r="262" spans="1:21" ht="24.75" customHeight="1" x14ac:dyDescent="0.2">
      <c r="A262" s="31">
        <v>253</v>
      </c>
      <c r="B262" s="286" t="s">
        <v>400</v>
      </c>
      <c r="C262" s="286"/>
      <c r="D262" s="2"/>
      <c r="E262" s="5"/>
      <c r="F262" s="6"/>
      <c r="G262" s="6"/>
      <c r="H262" s="6"/>
      <c r="I262" s="6"/>
      <c r="J262" s="6"/>
      <c r="K262" s="6"/>
      <c r="L262" s="6"/>
      <c r="U262" s="36">
        <v>2028</v>
      </c>
    </row>
    <row r="263" spans="1:21" ht="24.75" customHeight="1" x14ac:dyDescent="0.2">
      <c r="A263" s="31">
        <v>254</v>
      </c>
      <c r="B263" s="286" t="s">
        <v>401</v>
      </c>
      <c r="C263" s="286"/>
      <c r="D263" s="2"/>
      <c r="E263" s="5"/>
      <c r="F263" s="6"/>
      <c r="G263" s="6"/>
      <c r="H263" s="6"/>
      <c r="I263" s="6"/>
      <c r="J263" s="6"/>
      <c r="K263" s="6"/>
      <c r="L263" s="6"/>
      <c r="U263" s="36">
        <v>2028</v>
      </c>
    </row>
    <row r="264" spans="1:21" ht="24.75" customHeight="1" x14ac:dyDescent="0.2">
      <c r="A264" s="31">
        <v>255</v>
      </c>
      <c r="B264" s="286" t="s">
        <v>402</v>
      </c>
      <c r="C264" s="286"/>
      <c r="D264" s="2"/>
      <c r="E264" s="5"/>
      <c r="F264" s="6"/>
      <c r="G264" s="6"/>
      <c r="H264" s="6"/>
      <c r="I264" s="6"/>
      <c r="J264" s="6"/>
      <c r="K264" s="6"/>
      <c r="L264" s="6"/>
      <c r="U264" s="36">
        <v>2028</v>
      </c>
    </row>
    <row r="265" spans="1:21" ht="24.75" customHeight="1" x14ac:dyDescent="0.2">
      <c r="A265" s="31">
        <v>256</v>
      </c>
      <c r="B265" s="286" t="s">
        <v>403</v>
      </c>
      <c r="C265" s="286"/>
      <c r="D265" s="2"/>
      <c r="E265" s="5"/>
      <c r="F265" s="6"/>
      <c r="G265" s="6"/>
      <c r="H265" s="6"/>
      <c r="I265" s="6"/>
      <c r="J265" s="6"/>
      <c r="K265" s="6"/>
      <c r="L265" s="6"/>
      <c r="U265" s="36">
        <v>2028</v>
      </c>
    </row>
    <row r="266" spans="1:21" ht="24.75" customHeight="1" x14ac:dyDescent="0.2">
      <c r="A266" s="31">
        <v>257</v>
      </c>
      <c r="B266" s="286" t="s">
        <v>404</v>
      </c>
      <c r="C266" s="286"/>
      <c r="D266" s="2"/>
      <c r="E266" s="5"/>
      <c r="F266" s="6"/>
      <c r="G266" s="6"/>
      <c r="H266" s="6"/>
      <c r="I266" s="6"/>
      <c r="J266" s="6"/>
      <c r="K266" s="6"/>
      <c r="L266" s="6"/>
      <c r="U266" s="36">
        <v>2028</v>
      </c>
    </row>
    <row r="267" spans="1:21" ht="24.75" customHeight="1" x14ac:dyDescent="0.2">
      <c r="A267" s="31">
        <v>258</v>
      </c>
      <c r="B267" s="286" t="s">
        <v>405</v>
      </c>
      <c r="C267" s="286"/>
      <c r="D267" s="2"/>
      <c r="E267" s="5"/>
      <c r="F267" s="6"/>
      <c r="G267" s="6"/>
      <c r="H267" s="6"/>
      <c r="I267" s="6"/>
      <c r="J267" s="6"/>
      <c r="K267" s="6"/>
      <c r="L267" s="6"/>
      <c r="U267" s="36">
        <v>2028</v>
      </c>
    </row>
    <row r="268" spans="1:21" ht="24.75" customHeight="1" x14ac:dyDescent="0.2">
      <c r="A268" s="31">
        <v>259</v>
      </c>
      <c r="B268" s="286" t="s">
        <v>406</v>
      </c>
      <c r="C268" s="286"/>
      <c r="D268" s="2"/>
      <c r="E268" s="5"/>
      <c r="F268" s="6"/>
      <c r="G268" s="6"/>
      <c r="H268" s="6"/>
      <c r="I268" s="6"/>
      <c r="J268" s="6"/>
      <c r="K268" s="6"/>
      <c r="L268" s="6"/>
      <c r="U268" s="36">
        <v>2028</v>
      </c>
    </row>
    <row r="269" spans="1:21" ht="24.75" customHeight="1" x14ac:dyDescent="0.2">
      <c r="A269" s="31">
        <v>260</v>
      </c>
      <c r="B269" s="286" t="s">
        <v>407</v>
      </c>
      <c r="C269" s="286"/>
      <c r="D269" s="2"/>
      <c r="E269" s="5"/>
      <c r="F269" s="6"/>
      <c r="G269" s="6"/>
      <c r="H269" s="6"/>
      <c r="I269" s="6"/>
      <c r="J269" s="6"/>
      <c r="K269" s="6"/>
      <c r="L269" s="6"/>
      <c r="U269" s="36">
        <v>2028</v>
      </c>
    </row>
    <row r="270" spans="1:21" ht="24.75" customHeight="1" x14ac:dyDescent="0.2">
      <c r="A270" s="31">
        <v>261</v>
      </c>
      <c r="B270" s="286" t="s">
        <v>408</v>
      </c>
      <c r="C270" s="286"/>
      <c r="D270" s="2"/>
      <c r="E270" s="5"/>
      <c r="F270" s="6"/>
      <c r="G270" s="6"/>
      <c r="H270" s="6"/>
      <c r="I270" s="6"/>
      <c r="J270" s="6"/>
      <c r="K270" s="6"/>
      <c r="L270" s="6"/>
      <c r="U270" s="36">
        <v>2028</v>
      </c>
    </row>
    <row r="271" spans="1:21" ht="24.75" customHeight="1" x14ac:dyDescent="0.2">
      <c r="A271" s="31">
        <v>262</v>
      </c>
      <c r="B271" s="286" t="s">
        <v>409</v>
      </c>
      <c r="C271" s="286"/>
      <c r="D271" s="2"/>
      <c r="E271" s="5"/>
      <c r="F271" s="6"/>
      <c r="G271" s="6"/>
      <c r="H271" s="6"/>
      <c r="I271" s="6"/>
      <c r="J271" s="6"/>
      <c r="K271" s="6"/>
      <c r="L271" s="6"/>
      <c r="U271" s="36">
        <v>2028</v>
      </c>
    </row>
    <row r="272" spans="1:21" ht="24.75" customHeight="1" x14ac:dyDescent="0.2">
      <c r="A272" s="31">
        <v>263</v>
      </c>
      <c r="B272" s="286" t="s">
        <v>410</v>
      </c>
      <c r="C272" s="286"/>
      <c r="D272" s="2"/>
      <c r="E272" s="5"/>
      <c r="F272" s="6"/>
      <c r="G272" s="6"/>
      <c r="H272" s="6"/>
      <c r="I272" s="6"/>
      <c r="J272" s="6"/>
      <c r="K272" s="6"/>
      <c r="L272" s="6"/>
      <c r="U272" s="36">
        <v>2028</v>
      </c>
    </row>
    <row r="273" spans="1:21" ht="24.75" customHeight="1" x14ac:dyDescent="0.2">
      <c r="A273" s="31">
        <v>264</v>
      </c>
      <c r="B273" s="286" t="s">
        <v>411</v>
      </c>
      <c r="C273" s="286"/>
      <c r="D273" s="2"/>
      <c r="E273" s="5"/>
      <c r="F273" s="6"/>
      <c r="G273" s="6"/>
      <c r="H273" s="6"/>
      <c r="I273" s="6"/>
      <c r="J273" s="6"/>
      <c r="K273" s="6"/>
      <c r="L273" s="6"/>
      <c r="U273" s="36">
        <v>2028</v>
      </c>
    </row>
    <row r="274" spans="1:21" ht="24.75" customHeight="1" x14ac:dyDescent="0.2">
      <c r="A274" s="31">
        <v>265</v>
      </c>
      <c r="B274" s="286" t="s">
        <v>412</v>
      </c>
      <c r="C274" s="286"/>
      <c r="D274" s="2"/>
      <c r="E274" s="5"/>
      <c r="F274" s="6"/>
      <c r="G274" s="6"/>
      <c r="H274" s="6"/>
      <c r="I274" s="6"/>
      <c r="J274" s="6"/>
      <c r="K274" s="6"/>
      <c r="L274" s="6"/>
      <c r="U274" s="36">
        <v>2028</v>
      </c>
    </row>
    <row r="275" spans="1:21" ht="24.75" customHeight="1" x14ac:dyDescent="0.2">
      <c r="A275" s="31">
        <v>266</v>
      </c>
      <c r="B275" s="286" t="s">
        <v>413</v>
      </c>
      <c r="C275" s="286"/>
      <c r="D275" s="2"/>
      <c r="E275" s="5"/>
      <c r="F275" s="6"/>
      <c r="G275" s="6"/>
      <c r="H275" s="6"/>
      <c r="I275" s="6"/>
      <c r="J275" s="6"/>
      <c r="K275" s="6"/>
      <c r="L275" s="6"/>
      <c r="U275" s="36">
        <v>2028</v>
      </c>
    </row>
    <row r="276" spans="1:21" ht="24.75" customHeight="1" x14ac:dyDescent="0.2">
      <c r="A276" s="31">
        <v>267</v>
      </c>
      <c r="B276" s="286" t="s">
        <v>414</v>
      </c>
      <c r="C276" s="286"/>
      <c r="D276" s="2"/>
      <c r="E276" s="5"/>
      <c r="F276" s="6"/>
      <c r="G276" s="6"/>
      <c r="H276" s="6"/>
      <c r="I276" s="6"/>
      <c r="J276" s="6"/>
      <c r="K276" s="6"/>
      <c r="L276" s="6"/>
      <c r="U276" s="36">
        <v>2028</v>
      </c>
    </row>
    <row r="277" spans="1:21" ht="24.75" customHeight="1" x14ac:dyDescent="0.2">
      <c r="A277" s="31">
        <v>268</v>
      </c>
      <c r="B277" s="286" t="s">
        <v>415</v>
      </c>
      <c r="C277" s="286"/>
      <c r="D277" s="2"/>
      <c r="E277" s="5"/>
      <c r="F277" s="6"/>
      <c r="G277" s="6"/>
      <c r="H277" s="6"/>
      <c r="I277" s="6"/>
      <c r="J277" s="6"/>
      <c r="K277" s="6"/>
      <c r="L277" s="6"/>
      <c r="U277" s="36">
        <v>2028</v>
      </c>
    </row>
    <row r="278" spans="1:21" ht="24.75" customHeight="1" x14ac:dyDescent="0.2">
      <c r="A278" s="31">
        <v>269</v>
      </c>
      <c r="B278" s="286" t="s">
        <v>416</v>
      </c>
      <c r="C278" s="286"/>
      <c r="D278" s="2"/>
      <c r="E278" s="5"/>
      <c r="F278" s="6"/>
      <c r="G278" s="6"/>
      <c r="H278" s="6"/>
      <c r="I278" s="6"/>
      <c r="J278" s="6"/>
      <c r="K278" s="6"/>
      <c r="L278" s="6"/>
      <c r="U278" s="36">
        <v>2028</v>
      </c>
    </row>
    <row r="279" spans="1:21" ht="24.75" customHeight="1" x14ac:dyDescent="0.2">
      <c r="A279" s="31">
        <v>270</v>
      </c>
      <c r="B279" s="286" t="s">
        <v>417</v>
      </c>
      <c r="C279" s="286"/>
      <c r="D279" s="2"/>
      <c r="E279" s="5"/>
      <c r="F279" s="6"/>
      <c r="G279" s="6"/>
      <c r="H279" s="6"/>
      <c r="I279" s="6"/>
      <c r="J279" s="6"/>
      <c r="K279" s="6"/>
      <c r="L279" s="6"/>
      <c r="U279" s="36">
        <v>2028</v>
      </c>
    </row>
    <row r="280" spans="1:21" ht="24.75" customHeight="1" x14ac:dyDescent="0.2">
      <c r="A280" s="31">
        <v>271</v>
      </c>
      <c r="B280" s="286" t="s">
        <v>418</v>
      </c>
      <c r="C280" s="286"/>
      <c r="D280" s="2"/>
      <c r="E280" s="5"/>
      <c r="F280" s="6"/>
      <c r="G280" s="6"/>
      <c r="H280" s="6"/>
      <c r="I280" s="6"/>
      <c r="J280" s="6"/>
      <c r="K280" s="6"/>
      <c r="L280" s="6"/>
      <c r="U280" s="36">
        <v>2028</v>
      </c>
    </row>
    <row r="281" spans="1:21" ht="24.75" customHeight="1" x14ac:dyDescent="0.2">
      <c r="A281" s="31">
        <v>272</v>
      </c>
      <c r="B281" s="286" t="s">
        <v>419</v>
      </c>
      <c r="C281" s="286"/>
      <c r="D281" s="2"/>
      <c r="E281" s="5"/>
      <c r="F281" s="6"/>
      <c r="G281" s="6"/>
      <c r="H281" s="6"/>
      <c r="I281" s="6"/>
      <c r="J281" s="6"/>
      <c r="K281" s="6"/>
      <c r="L281" s="6"/>
      <c r="U281" s="36">
        <v>2028</v>
      </c>
    </row>
    <row r="282" spans="1:21" ht="24.75" customHeight="1" x14ac:dyDescent="0.2">
      <c r="A282" s="31">
        <v>273</v>
      </c>
      <c r="B282" s="286" t="s">
        <v>420</v>
      </c>
      <c r="C282" s="286"/>
      <c r="D282" s="2"/>
      <c r="E282" s="5"/>
      <c r="F282" s="6"/>
      <c r="G282" s="6"/>
      <c r="H282" s="6"/>
      <c r="I282" s="6"/>
      <c r="J282" s="6"/>
      <c r="K282" s="6"/>
      <c r="L282" s="6"/>
      <c r="U282" s="36">
        <v>2028</v>
      </c>
    </row>
    <row r="283" spans="1:21" ht="24.75" customHeight="1" x14ac:dyDescent="0.2">
      <c r="A283" s="31">
        <v>274</v>
      </c>
      <c r="B283" s="286" t="s">
        <v>421</v>
      </c>
      <c r="C283" s="286"/>
      <c r="D283" s="2"/>
      <c r="E283" s="5"/>
      <c r="F283" s="6"/>
      <c r="G283" s="6"/>
      <c r="H283" s="6"/>
      <c r="I283" s="6"/>
      <c r="J283" s="6"/>
      <c r="K283" s="6"/>
      <c r="L283" s="6"/>
      <c r="U283" s="36">
        <v>2028</v>
      </c>
    </row>
    <row r="284" spans="1:21" ht="24.75" customHeight="1" x14ac:dyDescent="0.2">
      <c r="A284" s="31">
        <v>275</v>
      </c>
      <c r="B284" s="286" t="s">
        <v>422</v>
      </c>
      <c r="C284" s="286"/>
      <c r="D284" s="2"/>
      <c r="E284" s="5"/>
      <c r="F284" s="6"/>
      <c r="G284" s="6"/>
      <c r="H284" s="6"/>
      <c r="I284" s="6"/>
      <c r="J284" s="6"/>
      <c r="K284" s="6"/>
      <c r="L284" s="6"/>
      <c r="U284" s="36">
        <v>2028</v>
      </c>
    </row>
    <row r="285" spans="1:21" ht="24.75" customHeight="1" x14ac:dyDescent="0.2">
      <c r="A285" s="31">
        <v>276</v>
      </c>
      <c r="B285" s="286" t="s">
        <v>423</v>
      </c>
      <c r="C285" s="286"/>
      <c r="D285" s="2"/>
      <c r="E285" s="5"/>
      <c r="F285" s="6"/>
      <c r="G285" s="6"/>
      <c r="H285" s="6"/>
      <c r="I285" s="6"/>
      <c r="J285" s="6"/>
      <c r="K285" s="6"/>
      <c r="L285" s="6"/>
      <c r="U285" s="36">
        <v>2028</v>
      </c>
    </row>
    <row r="286" spans="1:21" ht="24.75" customHeight="1" x14ac:dyDescent="0.2">
      <c r="A286" s="31">
        <v>277</v>
      </c>
      <c r="B286" s="286" t="s">
        <v>424</v>
      </c>
      <c r="C286" s="286"/>
      <c r="D286" s="2"/>
      <c r="E286" s="5"/>
      <c r="F286" s="6"/>
      <c r="G286" s="6"/>
      <c r="H286" s="6"/>
      <c r="I286" s="6"/>
      <c r="J286" s="6"/>
      <c r="K286" s="6"/>
      <c r="L286" s="6"/>
      <c r="U286" s="36">
        <v>2028</v>
      </c>
    </row>
    <row r="287" spans="1:21" ht="24.75" customHeight="1" x14ac:dyDescent="0.2">
      <c r="A287" s="31">
        <v>278</v>
      </c>
      <c r="B287" s="286" t="s">
        <v>425</v>
      </c>
      <c r="C287" s="286"/>
      <c r="D287" s="2"/>
      <c r="E287" s="5"/>
      <c r="F287" s="6"/>
      <c r="G287" s="6"/>
      <c r="H287" s="6"/>
      <c r="I287" s="6"/>
      <c r="J287" s="6"/>
      <c r="K287" s="6"/>
      <c r="L287" s="6"/>
      <c r="U287" s="36">
        <v>2028</v>
      </c>
    </row>
    <row r="288" spans="1:21" ht="24.75" customHeight="1" x14ac:dyDescent="0.2">
      <c r="A288" s="31">
        <v>279</v>
      </c>
      <c r="B288" s="286" t="s">
        <v>426</v>
      </c>
      <c r="C288" s="286"/>
      <c r="D288" s="2"/>
      <c r="E288" s="5"/>
      <c r="F288" s="6"/>
      <c r="G288" s="6"/>
      <c r="H288" s="6"/>
      <c r="I288" s="6"/>
      <c r="J288" s="6"/>
      <c r="K288" s="6"/>
      <c r="L288" s="6"/>
      <c r="U288" s="36">
        <v>2028</v>
      </c>
    </row>
    <row r="289" spans="1:21" ht="24.75" customHeight="1" x14ac:dyDescent="0.2">
      <c r="A289" s="31">
        <v>280</v>
      </c>
      <c r="B289" s="286" t="s">
        <v>427</v>
      </c>
      <c r="C289" s="286"/>
      <c r="D289" s="2"/>
      <c r="E289" s="5"/>
      <c r="F289" s="6"/>
      <c r="G289" s="6"/>
      <c r="H289" s="6"/>
      <c r="I289" s="6"/>
      <c r="J289" s="6"/>
      <c r="K289" s="6"/>
      <c r="L289" s="6"/>
      <c r="U289" s="36">
        <v>2028</v>
      </c>
    </row>
    <row r="290" spans="1:21" ht="24.75" customHeight="1" x14ac:dyDescent="0.2">
      <c r="A290" s="31">
        <v>281</v>
      </c>
      <c r="B290" s="286" t="s">
        <v>428</v>
      </c>
      <c r="C290" s="286"/>
      <c r="D290" s="2"/>
      <c r="E290" s="5"/>
      <c r="F290" s="6"/>
      <c r="G290" s="6"/>
      <c r="H290" s="6"/>
      <c r="I290" s="6"/>
      <c r="J290" s="6"/>
      <c r="K290" s="6"/>
      <c r="L290" s="6"/>
      <c r="U290" s="36">
        <v>2028</v>
      </c>
    </row>
    <row r="291" spans="1:21" ht="24.75" customHeight="1" x14ac:dyDescent="0.2">
      <c r="A291" s="31">
        <v>282</v>
      </c>
      <c r="B291" s="286" t="s">
        <v>429</v>
      </c>
      <c r="C291" s="286"/>
      <c r="D291" s="2"/>
      <c r="E291" s="5"/>
      <c r="F291" s="6"/>
      <c r="G291" s="6"/>
      <c r="H291" s="6"/>
      <c r="I291" s="6"/>
      <c r="J291" s="6"/>
      <c r="K291" s="6"/>
      <c r="L291" s="6"/>
      <c r="U291" s="36">
        <v>2028</v>
      </c>
    </row>
    <row r="292" spans="1:21" ht="24.75" customHeight="1" x14ac:dyDescent="0.2">
      <c r="A292" s="31">
        <v>283</v>
      </c>
      <c r="B292" s="286" t="s">
        <v>430</v>
      </c>
      <c r="C292" s="286"/>
      <c r="D292" s="2"/>
      <c r="E292" s="5"/>
      <c r="F292" s="6"/>
      <c r="G292" s="6"/>
      <c r="H292" s="6"/>
      <c r="I292" s="6"/>
      <c r="J292" s="6"/>
      <c r="K292" s="6"/>
      <c r="L292" s="6"/>
      <c r="U292" s="36">
        <v>2028</v>
      </c>
    </row>
    <row r="293" spans="1:21" ht="24.75" customHeight="1" x14ac:dyDescent="0.2">
      <c r="A293" s="31">
        <v>284</v>
      </c>
      <c r="B293" s="286" t="s">
        <v>431</v>
      </c>
      <c r="C293" s="286"/>
      <c r="D293" s="2"/>
      <c r="E293" s="5"/>
      <c r="F293" s="6"/>
      <c r="G293" s="6"/>
      <c r="H293" s="6"/>
      <c r="I293" s="6"/>
      <c r="J293" s="6"/>
      <c r="K293" s="6"/>
      <c r="L293" s="6"/>
      <c r="U293" s="36">
        <v>2028</v>
      </c>
    </row>
    <row r="294" spans="1:21" ht="24.75" customHeight="1" x14ac:dyDescent="0.2">
      <c r="A294" s="31">
        <v>285</v>
      </c>
      <c r="B294" s="286" t="s">
        <v>432</v>
      </c>
      <c r="C294" s="286"/>
      <c r="D294" s="2"/>
      <c r="E294" s="5"/>
      <c r="F294" s="6"/>
      <c r="G294" s="6"/>
      <c r="H294" s="6"/>
      <c r="I294" s="6"/>
      <c r="J294" s="6"/>
      <c r="K294" s="6"/>
      <c r="L294" s="6"/>
      <c r="U294" s="36">
        <v>2028</v>
      </c>
    </row>
    <row r="295" spans="1:21" ht="24.75" customHeight="1" x14ac:dyDescent="0.2">
      <c r="A295" s="31">
        <v>286</v>
      </c>
      <c r="B295" s="286" t="s">
        <v>433</v>
      </c>
      <c r="C295" s="286"/>
      <c r="D295" s="2"/>
      <c r="E295" s="5"/>
      <c r="F295" s="6"/>
      <c r="G295" s="6"/>
      <c r="H295" s="6"/>
      <c r="I295" s="6"/>
      <c r="J295" s="6"/>
      <c r="K295" s="6"/>
      <c r="L295" s="6"/>
      <c r="U295" s="36">
        <v>2028</v>
      </c>
    </row>
    <row r="296" spans="1:21" ht="24.75" customHeight="1" x14ac:dyDescent="0.2">
      <c r="A296" s="31">
        <v>287</v>
      </c>
      <c r="B296" s="286" t="s">
        <v>434</v>
      </c>
      <c r="C296" s="286"/>
      <c r="D296" s="2"/>
      <c r="E296" s="5"/>
      <c r="F296" s="6"/>
      <c r="G296" s="6"/>
      <c r="H296" s="6"/>
      <c r="I296" s="6"/>
      <c r="J296" s="6"/>
      <c r="K296" s="6"/>
      <c r="L296" s="6"/>
      <c r="U296" s="36">
        <v>2028</v>
      </c>
    </row>
    <row r="297" spans="1:21" ht="24.75" customHeight="1" x14ac:dyDescent="0.2">
      <c r="A297" s="31">
        <v>288</v>
      </c>
      <c r="B297" s="286" t="s">
        <v>435</v>
      </c>
      <c r="C297" s="286"/>
      <c r="D297" s="2"/>
      <c r="E297" s="5"/>
      <c r="F297" s="6"/>
      <c r="G297" s="6"/>
      <c r="H297" s="6"/>
      <c r="I297" s="6"/>
      <c r="J297" s="6"/>
      <c r="K297" s="6"/>
      <c r="L297" s="6"/>
      <c r="U297" s="36">
        <v>2028</v>
      </c>
    </row>
    <row r="298" spans="1:21" ht="24.75" customHeight="1" x14ac:dyDescent="0.2">
      <c r="A298" s="31">
        <v>289</v>
      </c>
      <c r="B298" s="286" t="s">
        <v>436</v>
      </c>
      <c r="C298" s="286"/>
      <c r="D298" s="2"/>
      <c r="E298" s="5"/>
      <c r="F298" s="6"/>
      <c r="G298" s="6"/>
      <c r="H298" s="6"/>
      <c r="I298" s="6"/>
      <c r="J298" s="6"/>
      <c r="K298" s="6"/>
      <c r="L298" s="6"/>
      <c r="U298" s="36">
        <v>2028</v>
      </c>
    </row>
    <row r="299" spans="1:21" ht="24.75" customHeight="1" x14ac:dyDescent="0.2">
      <c r="A299" s="31">
        <v>290</v>
      </c>
      <c r="B299" s="286" t="s">
        <v>437</v>
      </c>
      <c r="C299" s="286"/>
      <c r="D299" s="2"/>
      <c r="E299" s="5"/>
      <c r="F299" s="6"/>
      <c r="G299" s="6"/>
      <c r="H299" s="6"/>
      <c r="I299" s="6"/>
      <c r="J299" s="6"/>
      <c r="K299" s="6"/>
      <c r="L299" s="6"/>
      <c r="U299" s="36">
        <v>2028</v>
      </c>
    </row>
    <row r="300" spans="1:21" ht="24.75" customHeight="1" x14ac:dyDescent="0.2">
      <c r="A300" s="31">
        <v>291</v>
      </c>
      <c r="B300" s="286" t="s">
        <v>438</v>
      </c>
      <c r="C300" s="286"/>
      <c r="D300" s="2"/>
      <c r="E300" s="5"/>
      <c r="F300" s="6"/>
      <c r="G300" s="6"/>
      <c r="H300" s="6"/>
      <c r="I300" s="6"/>
      <c r="J300" s="6"/>
      <c r="K300" s="6"/>
      <c r="L300" s="6"/>
      <c r="U300" s="36">
        <v>2028</v>
      </c>
    </row>
    <row r="301" spans="1:21" ht="24.75" customHeight="1" x14ac:dyDescent="0.2">
      <c r="A301" s="31">
        <v>292</v>
      </c>
      <c r="B301" s="286" t="s">
        <v>439</v>
      </c>
      <c r="C301" s="286"/>
      <c r="D301" s="2"/>
      <c r="E301" s="5"/>
      <c r="F301" s="6"/>
      <c r="G301" s="6"/>
      <c r="H301" s="6"/>
      <c r="I301" s="6"/>
      <c r="J301" s="6"/>
      <c r="K301" s="6"/>
      <c r="L301" s="6"/>
      <c r="U301" s="36">
        <v>2028</v>
      </c>
    </row>
    <row r="302" spans="1:21" ht="24.75" customHeight="1" x14ac:dyDescent="0.2">
      <c r="A302" s="31">
        <v>293</v>
      </c>
      <c r="B302" s="286" t="s">
        <v>440</v>
      </c>
      <c r="C302" s="286"/>
      <c r="D302" s="2"/>
      <c r="E302" s="5"/>
      <c r="F302" s="6"/>
      <c r="G302" s="6"/>
      <c r="H302" s="6"/>
      <c r="I302" s="6"/>
      <c r="J302" s="6"/>
      <c r="K302" s="6"/>
      <c r="L302" s="6"/>
      <c r="U302" s="36">
        <v>2028</v>
      </c>
    </row>
    <row r="303" spans="1:21" ht="24.75" customHeight="1" x14ac:dyDescent="0.2">
      <c r="A303" s="31">
        <v>294</v>
      </c>
      <c r="B303" s="286" t="s">
        <v>441</v>
      </c>
      <c r="C303" s="286"/>
      <c r="D303" s="2"/>
      <c r="E303" s="5"/>
      <c r="F303" s="6"/>
      <c r="G303" s="6"/>
      <c r="H303" s="6"/>
      <c r="I303" s="6"/>
      <c r="J303" s="6"/>
      <c r="K303" s="6"/>
      <c r="L303" s="6"/>
      <c r="U303" s="36">
        <v>2028</v>
      </c>
    </row>
    <row r="304" spans="1:21" ht="24.75" customHeight="1" x14ac:dyDescent="0.2">
      <c r="A304" s="31">
        <v>295</v>
      </c>
      <c r="B304" s="286" t="s">
        <v>442</v>
      </c>
      <c r="C304" s="286"/>
      <c r="D304" s="2"/>
      <c r="E304" s="5"/>
      <c r="F304" s="6"/>
      <c r="G304" s="6"/>
      <c r="H304" s="6"/>
      <c r="I304" s="6"/>
      <c r="J304" s="6"/>
      <c r="K304" s="6"/>
      <c r="L304" s="6"/>
      <c r="U304" s="36">
        <v>2028</v>
      </c>
    </row>
    <row r="305" spans="1:21" ht="24.75" customHeight="1" x14ac:dyDescent="0.2">
      <c r="A305" s="31">
        <v>296</v>
      </c>
      <c r="B305" s="286" t="s">
        <v>443</v>
      </c>
      <c r="C305" s="286"/>
      <c r="D305" s="2"/>
      <c r="E305" s="5"/>
      <c r="F305" s="6"/>
      <c r="G305" s="6"/>
      <c r="H305" s="6"/>
      <c r="I305" s="6"/>
      <c r="J305" s="6"/>
      <c r="K305" s="6"/>
      <c r="L305" s="6"/>
      <c r="U305" s="36">
        <v>2028</v>
      </c>
    </row>
    <row r="306" spans="1:21" ht="24.75" customHeight="1" x14ac:dyDescent="0.2">
      <c r="A306" s="31">
        <v>297</v>
      </c>
      <c r="B306" s="286" t="s">
        <v>444</v>
      </c>
      <c r="C306" s="286"/>
      <c r="D306" s="2"/>
      <c r="E306" s="5"/>
      <c r="F306" s="6"/>
      <c r="G306" s="6"/>
      <c r="H306" s="6"/>
      <c r="I306" s="6"/>
      <c r="J306" s="6"/>
      <c r="K306" s="6"/>
      <c r="L306" s="6"/>
      <c r="U306" s="36">
        <v>2028</v>
      </c>
    </row>
    <row r="307" spans="1:21" ht="24.75" customHeight="1" x14ac:dyDescent="0.2">
      <c r="A307" s="31">
        <v>298</v>
      </c>
      <c r="B307" s="286" t="s">
        <v>445</v>
      </c>
      <c r="C307" s="286"/>
      <c r="D307" s="2"/>
      <c r="E307" s="5"/>
      <c r="F307" s="6"/>
      <c r="G307" s="6"/>
      <c r="H307" s="6"/>
      <c r="I307" s="6"/>
      <c r="J307" s="6"/>
      <c r="K307" s="6"/>
      <c r="L307" s="6"/>
      <c r="U307" s="36">
        <v>2028</v>
      </c>
    </row>
    <row r="308" spans="1:21" ht="24.75" customHeight="1" x14ac:dyDescent="0.2">
      <c r="A308" s="31">
        <v>299</v>
      </c>
      <c r="B308" s="286" t="s">
        <v>446</v>
      </c>
      <c r="C308" s="286"/>
      <c r="D308" s="2"/>
      <c r="E308" s="5"/>
      <c r="F308" s="6"/>
      <c r="G308" s="6"/>
      <c r="H308" s="6"/>
      <c r="I308" s="6"/>
      <c r="J308" s="6"/>
      <c r="K308" s="6"/>
      <c r="L308" s="6"/>
      <c r="U308" s="36">
        <v>2028</v>
      </c>
    </row>
    <row r="309" spans="1:21" ht="24.75" customHeight="1" x14ac:dyDescent="0.2">
      <c r="A309" s="31">
        <v>300</v>
      </c>
      <c r="B309" s="286" t="s">
        <v>447</v>
      </c>
      <c r="C309" s="286"/>
      <c r="D309" s="2"/>
      <c r="E309" s="5"/>
      <c r="F309" s="6"/>
      <c r="G309" s="6"/>
      <c r="H309" s="6"/>
      <c r="I309" s="6"/>
      <c r="J309" s="6"/>
      <c r="K309" s="6"/>
      <c r="L309" s="6"/>
      <c r="U309" s="36">
        <v>2028</v>
      </c>
    </row>
    <row r="310" spans="1:21" ht="24.75" customHeight="1" x14ac:dyDescent="0.2">
      <c r="A310" s="31">
        <v>301</v>
      </c>
      <c r="B310" s="286" t="s">
        <v>448</v>
      </c>
      <c r="C310" s="286"/>
      <c r="D310" s="2"/>
      <c r="E310" s="5"/>
      <c r="F310" s="6"/>
      <c r="G310" s="6"/>
      <c r="H310" s="6"/>
      <c r="I310" s="6"/>
      <c r="J310" s="6"/>
      <c r="K310" s="6"/>
      <c r="L310" s="6"/>
      <c r="U310" s="36">
        <v>2028</v>
      </c>
    </row>
    <row r="311" spans="1:21" ht="24.75" customHeight="1" x14ac:dyDescent="0.2">
      <c r="A311" s="31">
        <v>302</v>
      </c>
      <c r="B311" s="286" t="s">
        <v>449</v>
      </c>
      <c r="C311" s="286"/>
      <c r="D311" s="2"/>
      <c r="E311" s="5"/>
      <c r="F311" s="6"/>
      <c r="G311" s="6"/>
      <c r="H311" s="6"/>
      <c r="I311" s="6"/>
      <c r="J311" s="6"/>
      <c r="K311" s="6"/>
      <c r="L311" s="6"/>
      <c r="U311" s="36">
        <v>2028</v>
      </c>
    </row>
    <row r="312" spans="1:21" ht="24.75" customHeight="1" x14ac:dyDescent="0.2">
      <c r="A312" s="31">
        <v>303</v>
      </c>
      <c r="B312" s="286" t="s">
        <v>450</v>
      </c>
      <c r="C312" s="286"/>
      <c r="D312" s="2"/>
      <c r="E312" s="5"/>
      <c r="F312" s="6"/>
      <c r="G312" s="6"/>
      <c r="H312" s="6"/>
      <c r="I312" s="6"/>
      <c r="J312" s="6"/>
      <c r="K312" s="6"/>
      <c r="L312" s="6"/>
      <c r="U312" s="36">
        <v>2028</v>
      </c>
    </row>
    <row r="313" spans="1:21" ht="24.75" customHeight="1" x14ac:dyDescent="0.2">
      <c r="A313" s="31">
        <v>304</v>
      </c>
      <c r="B313" s="286" t="s">
        <v>451</v>
      </c>
      <c r="C313" s="286"/>
      <c r="D313" s="2"/>
      <c r="E313" s="5"/>
      <c r="F313" s="6"/>
      <c r="G313" s="6"/>
      <c r="H313" s="6"/>
      <c r="I313" s="6"/>
      <c r="J313" s="6"/>
      <c r="K313" s="6"/>
      <c r="L313" s="6"/>
      <c r="U313" s="36">
        <v>2028</v>
      </c>
    </row>
    <row r="314" spans="1:21" ht="24.75" customHeight="1" x14ac:dyDescent="0.2">
      <c r="A314" s="31">
        <v>305</v>
      </c>
      <c r="B314" s="286" t="s">
        <v>452</v>
      </c>
      <c r="C314" s="286"/>
      <c r="D314" s="2"/>
      <c r="E314" s="5"/>
      <c r="F314" s="6"/>
      <c r="G314" s="6"/>
      <c r="H314" s="6"/>
      <c r="I314" s="6"/>
      <c r="J314" s="6"/>
      <c r="K314" s="6"/>
      <c r="L314" s="6"/>
      <c r="U314" s="36">
        <v>2028</v>
      </c>
    </row>
    <row r="315" spans="1:21" ht="24.75" customHeight="1" x14ac:dyDescent="0.2">
      <c r="A315" s="31">
        <v>306</v>
      </c>
      <c r="B315" s="286" t="s">
        <v>453</v>
      </c>
      <c r="C315" s="286"/>
      <c r="D315" s="2"/>
      <c r="E315" s="5"/>
      <c r="F315" s="6"/>
      <c r="G315" s="6"/>
      <c r="H315" s="6"/>
      <c r="I315" s="6"/>
      <c r="J315" s="6"/>
      <c r="K315" s="6"/>
      <c r="L315" s="6"/>
      <c r="U315" s="36">
        <v>2028</v>
      </c>
    </row>
    <row r="316" spans="1:21" ht="24.75" customHeight="1" x14ac:dyDescent="0.2">
      <c r="A316" s="31">
        <v>307</v>
      </c>
      <c r="B316" s="286" t="s">
        <v>454</v>
      </c>
      <c r="C316" s="286"/>
      <c r="D316" s="2"/>
      <c r="E316" s="5"/>
      <c r="F316" s="6"/>
      <c r="G316" s="6"/>
      <c r="H316" s="6"/>
      <c r="I316" s="6"/>
      <c r="J316" s="6"/>
      <c r="K316" s="6"/>
      <c r="L316" s="6"/>
      <c r="U316" s="36">
        <v>2028</v>
      </c>
    </row>
    <row r="317" spans="1:21" ht="24.75" customHeight="1" x14ac:dyDescent="0.2">
      <c r="A317" s="31">
        <v>308</v>
      </c>
      <c r="B317" s="286" t="s">
        <v>455</v>
      </c>
      <c r="C317" s="286"/>
      <c r="D317" s="2"/>
      <c r="E317" s="5"/>
      <c r="F317" s="6"/>
      <c r="G317" s="6"/>
      <c r="H317" s="6"/>
      <c r="I317" s="6"/>
      <c r="J317" s="6"/>
      <c r="K317" s="6"/>
      <c r="L317" s="6"/>
      <c r="U317" s="36">
        <v>2028</v>
      </c>
    </row>
    <row r="318" spans="1:21" ht="24.75" customHeight="1" x14ac:dyDescent="0.2">
      <c r="A318" s="31">
        <v>309</v>
      </c>
      <c r="B318" s="286" t="s">
        <v>456</v>
      </c>
      <c r="C318" s="286"/>
      <c r="D318" s="2"/>
      <c r="E318" s="5"/>
      <c r="F318" s="6"/>
      <c r="G318" s="6"/>
      <c r="H318" s="6"/>
      <c r="I318" s="6"/>
      <c r="J318" s="6"/>
      <c r="K318" s="6"/>
      <c r="L318" s="6"/>
      <c r="U318" s="36">
        <v>2028</v>
      </c>
    </row>
    <row r="319" spans="1:21" ht="24.75" customHeight="1" x14ac:dyDescent="0.2">
      <c r="A319" s="31">
        <v>310</v>
      </c>
      <c r="B319" s="286" t="s">
        <v>457</v>
      </c>
      <c r="C319" s="286"/>
      <c r="D319" s="2"/>
      <c r="E319" s="5"/>
      <c r="F319" s="6"/>
      <c r="G319" s="6"/>
      <c r="H319" s="6"/>
      <c r="I319" s="6"/>
      <c r="J319" s="6"/>
      <c r="K319" s="6"/>
      <c r="L319" s="6"/>
      <c r="U319" s="36">
        <v>2028</v>
      </c>
    </row>
    <row r="320" spans="1:21" ht="24.75" customHeight="1" x14ac:dyDescent="0.2">
      <c r="A320" s="31">
        <v>311</v>
      </c>
      <c r="B320" s="286" t="s">
        <v>458</v>
      </c>
      <c r="C320" s="286"/>
      <c r="D320" s="2"/>
      <c r="E320" s="5"/>
      <c r="F320" s="6"/>
      <c r="G320" s="6"/>
      <c r="H320" s="6"/>
      <c r="I320" s="6"/>
      <c r="J320" s="6"/>
      <c r="K320" s="6"/>
      <c r="L320" s="6"/>
      <c r="U320" s="36">
        <v>2028</v>
      </c>
    </row>
    <row r="321" spans="1:21" ht="24.75" customHeight="1" x14ac:dyDescent="0.2">
      <c r="A321" s="31">
        <v>312</v>
      </c>
      <c r="B321" s="286" t="s">
        <v>459</v>
      </c>
      <c r="C321" s="286"/>
      <c r="D321" s="2"/>
      <c r="E321" s="5"/>
      <c r="F321" s="6"/>
      <c r="G321" s="6"/>
      <c r="H321" s="6"/>
      <c r="I321" s="6"/>
      <c r="J321" s="6"/>
      <c r="K321" s="6"/>
      <c r="L321" s="6"/>
      <c r="U321" s="36">
        <v>2028</v>
      </c>
    </row>
    <row r="322" spans="1:21" ht="24.75" customHeight="1" x14ac:dyDescent="0.2">
      <c r="A322" s="31">
        <v>313</v>
      </c>
      <c r="B322" s="286" t="s">
        <v>460</v>
      </c>
      <c r="C322" s="286"/>
      <c r="D322" s="2"/>
      <c r="E322" s="5"/>
      <c r="F322" s="6"/>
      <c r="G322" s="6"/>
      <c r="H322" s="6"/>
      <c r="I322" s="6"/>
      <c r="J322" s="6"/>
      <c r="K322" s="6"/>
      <c r="L322" s="6"/>
      <c r="U322" s="36">
        <v>2028</v>
      </c>
    </row>
    <row r="323" spans="1:21" ht="24.75" customHeight="1" x14ac:dyDescent="0.2">
      <c r="A323" s="31">
        <v>314</v>
      </c>
      <c r="B323" s="286" t="s">
        <v>461</v>
      </c>
      <c r="C323" s="286"/>
      <c r="D323" s="2"/>
      <c r="E323" s="5"/>
      <c r="F323" s="6"/>
      <c r="G323" s="6"/>
      <c r="H323" s="6"/>
      <c r="I323" s="6"/>
      <c r="J323" s="6"/>
      <c r="K323" s="6"/>
      <c r="L323" s="6"/>
      <c r="U323" s="36">
        <v>2028</v>
      </c>
    </row>
    <row r="324" spans="1:21" ht="24.75" customHeight="1" x14ac:dyDescent="0.2">
      <c r="A324" s="31">
        <v>315</v>
      </c>
      <c r="B324" s="286" t="s">
        <v>462</v>
      </c>
      <c r="C324" s="286"/>
      <c r="D324" s="2"/>
      <c r="E324" s="5"/>
      <c r="F324" s="6"/>
      <c r="G324" s="6"/>
      <c r="H324" s="6"/>
      <c r="I324" s="6"/>
      <c r="J324" s="6"/>
      <c r="K324" s="6"/>
      <c r="L324" s="6"/>
      <c r="U324" s="36">
        <v>2028</v>
      </c>
    </row>
    <row r="325" spans="1:21" ht="24.75" customHeight="1" x14ac:dyDescent="0.2">
      <c r="A325" s="31">
        <v>316</v>
      </c>
      <c r="B325" s="286" t="s">
        <v>463</v>
      </c>
      <c r="C325" s="286"/>
      <c r="D325" s="2"/>
      <c r="E325" s="5"/>
      <c r="F325" s="6"/>
      <c r="G325" s="6"/>
      <c r="H325" s="6"/>
      <c r="I325" s="6"/>
      <c r="J325" s="6"/>
      <c r="K325" s="6"/>
      <c r="L325" s="6"/>
      <c r="U325" s="36">
        <v>2028</v>
      </c>
    </row>
    <row r="326" spans="1:21" ht="24.75" customHeight="1" x14ac:dyDescent="0.2">
      <c r="A326" s="31">
        <v>317</v>
      </c>
      <c r="B326" s="286" t="s">
        <v>464</v>
      </c>
      <c r="C326" s="286"/>
      <c r="D326" s="2"/>
      <c r="E326" s="5"/>
      <c r="F326" s="6"/>
      <c r="G326" s="6"/>
      <c r="H326" s="6"/>
      <c r="I326" s="6"/>
      <c r="J326" s="6"/>
      <c r="K326" s="6"/>
      <c r="L326" s="6"/>
      <c r="U326" s="36">
        <v>2028</v>
      </c>
    </row>
    <row r="327" spans="1:21" ht="24.75" customHeight="1" x14ac:dyDescent="0.2">
      <c r="A327" s="31">
        <v>318</v>
      </c>
      <c r="B327" s="286" t="s">
        <v>465</v>
      </c>
      <c r="C327" s="286"/>
      <c r="D327" s="2"/>
      <c r="E327" s="5"/>
      <c r="F327" s="6"/>
      <c r="G327" s="6"/>
      <c r="H327" s="6"/>
      <c r="I327" s="6"/>
      <c r="J327" s="6"/>
      <c r="K327" s="6"/>
      <c r="L327" s="6"/>
      <c r="U327" s="36">
        <v>2028</v>
      </c>
    </row>
    <row r="328" spans="1:21" ht="24.75" customHeight="1" x14ac:dyDescent="0.2">
      <c r="A328" s="31">
        <v>319</v>
      </c>
      <c r="B328" s="286" t="s">
        <v>466</v>
      </c>
      <c r="C328" s="286"/>
      <c r="D328" s="2"/>
      <c r="E328" s="5"/>
      <c r="F328" s="6"/>
      <c r="G328" s="6"/>
      <c r="H328" s="6"/>
      <c r="I328" s="6"/>
      <c r="J328" s="6"/>
      <c r="K328" s="6"/>
      <c r="L328" s="6"/>
      <c r="U328" s="36">
        <v>2028</v>
      </c>
    </row>
    <row r="329" spans="1:21" ht="24.75" customHeight="1" x14ac:dyDescent="0.2">
      <c r="A329" s="31">
        <v>320</v>
      </c>
      <c r="B329" s="286" t="s">
        <v>467</v>
      </c>
      <c r="C329" s="286"/>
      <c r="D329" s="2"/>
      <c r="E329" s="5"/>
      <c r="F329" s="6"/>
      <c r="G329" s="6"/>
      <c r="H329" s="6"/>
      <c r="I329" s="6"/>
      <c r="J329" s="6"/>
      <c r="K329" s="6"/>
      <c r="L329" s="6"/>
      <c r="U329" s="36">
        <v>2028</v>
      </c>
    </row>
    <row r="330" spans="1:21" ht="24.75" customHeight="1" x14ac:dyDescent="0.2">
      <c r="A330" s="31">
        <v>321</v>
      </c>
      <c r="B330" s="286" t="s">
        <v>468</v>
      </c>
      <c r="C330" s="286"/>
      <c r="D330" s="2"/>
      <c r="E330" s="5"/>
      <c r="F330" s="6"/>
      <c r="G330" s="6"/>
      <c r="H330" s="6"/>
      <c r="I330" s="6"/>
      <c r="J330" s="6"/>
      <c r="K330" s="6"/>
      <c r="L330" s="6"/>
      <c r="U330" s="36">
        <v>2028</v>
      </c>
    </row>
    <row r="331" spans="1:21" ht="24.75" customHeight="1" x14ac:dyDescent="0.2">
      <c r="A331" s="31">
        <v>322</v>
      </c>
      <c r="B331" s="286" t="s">
        <v>469</v>
      </c>
      <c r="C331" s="286"/>
      <c r="D331" s="2"/>
      <c r="E331" s="5"/>
      <c r="F331" s="6"/>
      <c r="G331" s="6"/>
      <c r="H331" s="6"/>
      <c r="I331" s="6"/>
      <c r="J331" s="6"/>
      <c r="K331" s="6"/>
      <c r="L331" s="6"/>
      <c r="U331" s="36">
        <v>2028</v>
      </c>
    </row>
    <row r="332" spans="1:21" ht="24.75" customHeight="1" x14ac:dyDescent="0.2">
      <c r="A332" s="31">
        <v>323</v>
      </c>
      <c r="B332" s="286" t="s">
        <v>470</v>
      </c>
      <c r="C332" s="286"/>
      <c r="D332" s="2"/>
      <c r="E332" s="5"/>
      <c r="F332" s="6"/>
      <c r="G332" s="6"/>
      <c r="H332" s="6"/>
      <c r="I332" s="6"/>
      <c r="J332" s="6"/>
      <c r="K332" s="6"/>
      <c r="L332" s="6"/>
      <c r="U332" s="36">
        <v>2028</v>
      </c>
    </row>
    <row r="333" spans="1:21" ht="24.75" customHeight="1" x14ac:dyDescent="0.2">
      <c r="A333" s="31">
        <v>324</v>
      </c>
      <c r="B333" s="286" t="s">
        <v>471</v>
      </c>
      <c r="C333" s="286"/>
      <c r="D333" s="2"/>
      <c r="E333" s="5"/>
      <c r="F333" s="6"/>
      <c r="G333" s="6"/>
      <c r="H333" s="6"/>
      <c r="I333" s="6"/>
      <c r="J333" s="6"/>
      <c r="K333" s="6"/>
      <c r="L333" s="6"/>
      <c r="U333" s="36">
        <v>2028</v>
      </c>
    </row>
    <row r="334" spans="1:21" ht="24.75" customHeight="1" x14ac:dyDescent="0.2">
      <c r="A334" s="31">
        <v>325</v>
      </c>
      <c r="B334" s="286" t="s">
        <v>472</v>
      </c>
      <c r="C334" s="286"/>
      <c r="D334" s="2"/>
      <c r="E334" s="5"/>
      <c r="F334" s="6"/>
      <c r="G334" s="6"/>
      <c r="H334" s="6"/>
      <c r="I334" s="6"/>
      <c r="J334" s="6"/>
      <c r="K334" s="6"/>
      <c r="L334" s="6"/>
      <c r="U334" s="36">
        <v>2028</v>
      </c>
    </row>
    <row r="335" spans="1:21" ht="24.75" customHeight="1" x14ac:dyDescent="0.2">
      <c r="A335" s="31">
        <v>326</v>
      </c>
      <c r="B335" s="286" t="s">
        <v>473</v>
      </c>
      <c r="C335" s="286"/>
      <c r="D335" s="2"/>
      <c r="E335" s="5"/>
      <c r="F335" s="6"/>
      <c r="G335" s="6"/>
      <c r="H335" s="6"/>
      <c r="I335" s="6"/>
      <c r="J335" s="6"/>
      <c r="K335" s="6"/>
      <c r="L335" s="6"/>
      <c r="U335" s="36">
        <v>2028</v>
      </c>
    </row>
    <row r="336" spans="1:21" ht="24.75" customHeight="1" x14ac:dyDescent="0.2">
      <c r="A336" s="31">
        <v>327</v>
      </c>
      <c r="B336" s="286" t="s">
        <v>474</v>
      </c>
      <c r="C336" s="286"/>
      <c r="D336" s="2"/>
      <c r="E336" s="5"/>
      <c r="F336" s="6"/>
      <c r="G336" s="6"/>
      <c r="H336" s="6"/>
      <c r="I336" s="6"/>
      <c r="J336" s="6"/>
      <c r="K336" s="6"/>
      <c r="L336" s="6"/>
      <c r="U336" s="36">
        <v>2028</v>
      </c>
    </row>
    <row r="337" spans="1:21" ht="24.75" customHeight="1" x14ac:dyDescent="0.2">
      <c r="A337" s="31">
        <v>328</v>
      </c>
      <c r="B337" s="286" t="s">
        <v>475</v>
      </c>
      <c r="C337" s="286"/>
      <c r="D337" s="2"/>
      <c r="E337" s="5"/>
      <c r="F337" s="6"/>
      <c r="G337" s="6"/>
      <c r="H337" s="6"/>
      <c r="I337" s="6"/>
      <c r="J337" s="6"/>
      <c r="K337" s="6"/>
      <c r="L337" s="6"/>
      <c r="U337" s="36">
        <v>2028</v>
      </c>
    </row>
    <row r="338" spans="1:21" ht="24.75" customHeight="1" x14ac:dyDescent="0.2">
      <c r="A338" s="31">
        <v>329</v>
      </c>
      <c r="B338" s="286" t="s">
        <v>476</v>
      </c>
      <c r="C338" s="286"/>
      <c r="D338" s="2"/>
      <c r="E338" s="5"/>
      <c r="F338" s="6"/>
      <c r="G338" s="6"/>
      <c r="H338" s="6"/>
      <c r="I338" s="6"/>
      <c r="J338" s="6"/>
      <c r="K338" s="6"/>
      <c r="L338" s="6"/>
      <c r="U338" s="36">
        <v>2028</v>
      </c>
    </row>
    <row r="339" spans="1:21" ht="24.75" customHeight="1" x14ac:dyDescent="0.2">
      <c r="A339" s="31">
        <v>330</v>
      </c>
      <c r="B339" s="286" t="s">
        <v>477</v>
      </c>
      <c r="C339" s="286"/>
      <c r="D339" s="2"/>
      <c r="E339" s="5"/>
      <c r="F339" s="6"/>
      <c r="G339" s="6"/>
      <c r="H339" s="6"/>
      <c r="I339" s="6"/>
      <c r="J339" s="6"/>
      <c r="K339" s="6"/>
      <c r="L339" s="6"/>
      <c r="U339" s="36">
        <v>2028</v>
      </c>
    </row>
    <row r="340" spans="1:21" ht="24.75" customHeight="1" x14ac:dyDescent="0.2">
      <c r="A340" s="31">
        <v>331</v>
      </c>
      <c r="B340" s="286" t="s">
        <v>478</v>
      </c>
      <c r="C340" s="286"/>
      <c r="D340" s="2"/>
      <c r="E340" s="5"/>
      <c r="F340" s="6"/>
      <c r="G340" s="6"/>
      <c r="H340" s="6"/>
      <c r="I340" s="6"/>
      <c r="J340" s="6"/>
      <c r="K340" s="6"/>
      <c r="L340" s="6"/>
      <c r="U340" s="36">
        <v>2028</v>
      </c>
    </row>
    <row r="341" spans="1:21" ht="24.75" customHeight="1" x14ac:dyDescent="0.2">
      <c r="A341" s="31">
        <v>332</v>
      </c>
      <c r="B341" s="286" t="s">
        <v>479</v>
      </c>
      <c r="C341" s="286"/>
      <c r="D341" s="2"/>
      <c r="E341" s="5"/>
      <c r="F341" s="6"/>
      <c r="G341" s="6"/>
      <c r="H341" s="6"/>
      <c r="I341" s="6"/>
      <c r="J341" s="6"/>
      <c r="K341" s="6"/>
      <c r="L341" s="6"/>
      <c r="U341" s="36">
        <v>2028</v>
      </c>
    </row>
    <row r="342" spans="1:21" ht="24.75" customHeight="1" x14ac:dyDescent="0.2">
      <c r="A342" s="31">
        <v>333</v>
      </c>
      <c r="B342" s="286" t="s">
        <v>480</v>
      </c>
      <c r="C342" s="286"/>
      <c r="D342" s="2"/>
      <c r="E342" s="5"/>
      <c r="F342" s="6"/>
      <c r="G342" s="6"/>
      <c r="H342" s="6"/>
      <c r="I342" s="6"/>
      <c r="J342" s="6"/>
      <c r="K342" s="6"/>
      <c r="L342" s="6"/>
      <c r="U342" s="36">
        <v>2028</v>
      </c>
    </row>
    <row r="343" spans="1:21" ht="24.75" customHeight="1" x14ac:dyDescent="0.2">
      <c r="A343" s="31">
        <v>334</v>
      </c>
      <c r="B343" s="286" t="s">
        <v>481</v>
      </c>
      <c r="C343" s="286"/>
      <c r="D343" s="2"/>
      <c r="E343" s="5"/>
      <c r="F343" s="6"/>
      <c r="G343" s="6"/>
      <c r="H343" s="6"/>
      <c r="I343" s="6"/>
      <c r="J343" s="6"/>
      <c r="K343" s="6"/>
      <c r="L343" s="6"/>
      <c r="U343" s="36">
        <v>2028</v>
      </c>
    </row>
    <row r="344" spans="1:21" ht="24.75" customHeight="1" x14ac:dyDescent="0.2">
      <c r="A344" s="31">
        <v>335</v>
      </c>
      <c r="B344" s="286" t="s">
        <v>482</v>
      </c>
      <c r="C344" s="286"/>
      <c r="D344" s="2"/>
      <c r="E344" s="5"/>
      <c r="F344" s="6"/>
      <c r="G344" s="6"/>
      <c r="H344" s="6"/>
      <c r="I344" s="6"/>
      <c r="J344" s="6"/>
      <c r="K344" s="6"/>
      <c r="L344" s="6"/>
      <c r="U344" s="36">
        <v>2028</v>
      </c>
    </row>
    <row r="345" spans="1:21" ht="24.75" customHeight="1" x14ac:dyDescent="0.2">
      <c r="A345" s="31">
        <v>336</v>
      </c>
      <c r="B345" s="286" t="s">
        <v>483</v>
      </c>
      <c r="C345" s="286"/>
      <c r="D345" s="2"/>
      <c r="E345" s="5"/>
      <c r="F345" s="6"/>
      <c r="G345" s="6"/>
      <c r="H345" s="6"/>
      <c r="I345" s="6"/>
      <c r="J345" s="6"/>
      <c r="K345" s="6"/>
      <c r="L345" s="6"/>
      <c r="U345" s="36">
        <v>2028</v>
      </c>
    </row>
    <row r="346" spans="1:21" ht="24.75" customHeight="1" x14ac:dyDescent="0.2">
      <c r="A346" s="31">
        <v>337</v>
      </c>
      <c r="B346" s="286" t="s">
        <v>484</v>
      </c>
      <c r="C346" s="286"/>
      <c r="D346" s="2"/>
      <c r="E346" s="5"/>
      <c r="F346" s="6"/>
      <c r="G346" s="6"/>
      <c r="H346" s="6"/>
      <c r="I346" s="6"/>
      <c r="J346" s="6"/>
      <c r="K346" s="6"/>
      <c r="L346" s="6"/>
      <c r="U346" s="36">
        <v>2028</v>
      </c>
    </row>
    <row r="347" spans="1:21" ht="24.75" customHeight="1" x14ac:dyDescent="0.2">
      <c r="A347" s="31">
        <v>338</v>
      </c>
      <c r="B347" s="286" t="s">
        <v>485</v>
      </c>
      <c r="C347" s="286"/>
      <c r="D347" s="2"/>
      <c r="E347" s="5"/>
      <c r="F347" s="6"/>
      <c r="G347" s="6"/>
      <c r="H347" s="6"/>
      <c r="I347" s="6"/>
      <c r="J347" s="6"/>
      <c r="K347" s="6"/>
      <c r="L347" s="6"/>
      <c r="U347" s="36">
        <v>2028</v>
      </c>
    </row>
    <row r="348" spans="1:21" ht="24.75" customHeight="1" x14ac:dyDescent="0.2">
      <c r="A348" s="31">
        <v>339</v>
      </c>
      <c r="B348" s="286" t="s">
        <v>486</v>
      </c>
      <c r="C348" s="286"/>
      <c r="D348" s="2"/>
      <c r="E348" s="5"/>
      <c r="F348" s="6"/>
      <c r="G348" s="6"/>
      <c r="H348" s="6"/>
      <c r="I348" s="6"/>
      <c r="J348" s="6"/>
      <c r="K348" s="6"/>
      <c r="L348" s="6"/>
      <c r="U348" s="36">
        <v>2028</v>
      </c>
    </row>
    <row r="349" spans="1:21" ht="24.75" customHeight="1" x14ac:dyDescent="0.2">
      <c r="A349" s="31">
        <v>340</v>
      </c>
      <c r="B349" s="286" t="s">
        <v>487</v>
      </c>
      <c r="C349" s="286"/>
      <c r="D349" s="2"/>
      <c r="E349" s="5"/>
      <c r="F349" s="6"/>
      <c r="G349" s="6"/>
      <c r="H349" s="6"/>
      <c r="I349" s="6"/>
      <c r="J349" s="6"/>
      <c r="K349" s="6"/>
      <c r="L349" s="6"/>
      <c r="U349" s="36">
        <v>2028</v>
      </c>
    </row>
    <row r="350" spans="1:21" ht="24.75" customHeight="1" x14ac:dyDescent="0.2">
      <c r="A350" s="31">
        <v>341</v>
      </c>
      <c r="B350" s="286" t="s">
        <v>488</v>
      </c>
      <c r="C350" s="286"/>
      <c r="D350" s="2"/>
      <c r="E350" s="5"/>
      <c r="F350" s="6"/>
      <c r="G350" s="6"/>
      <c r="H350" s="6"/>
      <c r="I350" s="6"/>
      <c r="J350" s="6"/>
      <c r="K350" s="6"/>
      <c r="L350" s="6"/>
      <c r="U350" s="36">
        <v>2028</v>
      </c>
    </row>
    <row r="351" spans="1:21" ht="24.75" customHeight="1" x14ac:dyDescent="0.2">
      <c r="A351" s="31">
        <v>342</v>
      </c>
      <c r="B351" s="286" t="s">
        <v>489</v>
      </c>
      <c r="C351" s="286"/>
      <c r="D351" s="2"/>
      <c r="E351" s="5"/>
      <c r="F351" s="6"/>
      <c r="G351" s="6"/>
      <c r="H351" s="6"/>
      <c r="I351" s="6"/>
      <c r="J351" s="6"/>
      <c r="K351" s="6"/>
      <c r="L351" s="6"/>
      <c r="U351" s="36">
        <v>2028</v>
      </c>
    </row>
    <row r="352" spans="1:21" ht="24.75" customHeight="1" x14ac:dyDescent="0.2">
      <c r="A352" s="31">
        <v>343</v>
      </c>
      <c r="B352" s="286" t="s">
        <v>490</v>
      </c>
      <c r="C352" s="286"/>
      <c r="D352" s="2"/>
      <c r="E352" s="5"/>
      <c r="F352" s="6"/>
      <c r="G352" s="6"/>
      <c r="H352" s="6"/>
      <c r="I352" s="6"/>
      <c r="J352" s="6"/>
      <c r="K352" s="6"/>
      <c r="L352" s="6"/>
      <c r="U352" s="36">
        <v>2028</v>
      </c>
    </row>
    <row r="353" spans="1:21" ht="24.75" customHeight="1" x14ac:dyDescent="0.2">
      <c r="A353" s="31">
        <v>344</v>
      </c>
      <c r="B353" s="286" t="s">
        <v>491</v>
      </c>
      <c r="C353" s="286"/>
      <c r="D353" s="2"/>
      <c r="E353" s="5"/>
      <c r="F353" s="6"/>
      <c r="G353" s="6"/>
      <c r="H353" s="6"/>
      <c r="I353" s="6"/>
      <c r="J353" s="6"/>
      <c r="K353" s="6"/>
      <c r="L353" s="6"/>
      <c r="U353" s="36">
        <v>2028</v>
      </c>
    </row>
    <row r="354" spans="1:21" ht="24.75" customHeight="1" x14ac:dyDescent="0.2">
      <c r="A354" s="31">
        <v>345</v>
      </c>
      <c r="B354" s="286" t="s">
        <v>492</v>
      </c>
      <c r="C354" s="286"/>
      <c r="D354" s="2"/>
      <c r="E354" s="5"/>
      <c r="F354" s="6"/>
      <c r="G354" s="6"/>
      <c r="H354" s="6"/>
      <c r="I354" s="6"/>
      <c r="J354" s="6"/>
      <c r="K354" s="6"/>
      <c r="L354" s="6"/>
      <c r="U354" s="36">
        <v>2028</v>
      </c>
    </row>
    <row r="355" spans="1:21" ht="24.75" customHeight="1" x14ac:dyDescent="0.2">
      <c r="A355" s="31">
        <v>346</v>
      </c>
      <c r="B355" s="286" t="s">
        <v>493</v>
      </c>
      <c r="C355" s="286"/>
      <c r="D355" s="2"/>
      <c r="E355" s="5"/>
      <c r="F355" s="6"/>
      <c r="G355" s="6"/>
      <c r="H355" s="6"/>
      <c r="I355" s="6"/>
      <c r="J355" s="6"/>
      <c r="K355" s="6"/>
      <c r="L355" s="6"/>
      <c r="U355" s="36">
        <v>2028</v>
      </c>
    </row>
    <row r="356" spans="1:21" ht="24.75" customHeight="1" x14ac:dyDescent="0.2">
      <c r="A356" s="31">
        <v>347</v>
      </c>
      <c r="B356" s="286" t="s">
        <v>494</v>
      </c>
      <c r="C356" s="286"/>
      <c r="D356" s="2"/>
      <c r="E356" s="5"/>
      <c r="F356" s="6"/>
      <c r="G356" s="6"/>
      <c r="H356" s="6"/>
      <c r="I356" s="6"/>
      <c r="J356" s="6"/>
      <c r="K356" s="6"/>
      <c r="L356" s="6"/>
      <c r="U356" s="36">
        <v>2028</v>
      </c>
    </row>
    <row r="357" spans="1:21" ht="24.75" customHeight="1" x14ac:dyDescent="0.2">
      <c r="A357" s="31">
        <v>348</v>
      </c>
      <c r="B357" s="286" t="s">
        <v>495</v>
      </c>
      <c r="C357" s="286"/>
      <c r="D357" s="2"/>
      <c r="E357" s="5"/>
      <c r="F357" s="6"/>
      <c r="G357" s="6"/>
      <c r="H357" s="6"/>
      <c r="I357" s="6"/>
      <c r="J357" s="6"/>
      <c r="K357" s="6"/>
      <c r="L357" s="6"/>
      <c r="U357" s="36">
        <v>2028</v>
      </c>
    </row>
    <row r="358" spans="1:21" ht="24.75" customHeight="1" x14ac:dyDescent="0.2">
      <c r="A358" s="31">
        <v>349</v>
      </c>
      <c r="B358" s="286" t="s">
        <v>496</v>
      </c>
      <c r="C358" s="286"/>
      <c r="D358" s="2"/>
      <c r="E358" s="5"/>
      <c r="F358" s="6"/>
      <c r="G358" s="6"/>
      <c r="H358" s="6"/>
      <c r="I358" s="6"/>
      <c r="J358" s="6"/>
      <c r="K358" s="6"/>
      <c r="L358" s="6"/>
      <c r="U358" s="36">
        <v>2028</v>
      </c>
    </row>
    <row r="359" spans="1:21" ht="24.75" customHeight="1" x14ac:dyDescent="0.2">
      <c r="A359" s="31">
        <v>350</v>
      </c>
      <c r="B359" s="286" t="s">
        <v>497</v>
      </c>
      <c r="C359" s="286"/>
      <c r="D359" s="2"/>
      <c r="E359" s="5"/>
      <c r="F359" s="6"/>
      <c r="G359" s="6"/>
      <c r="H359" s="6"/>
      <c r="I359" s="6"/>
      <c r="J359" s="6"/>
      <c r="K359" s="6"/>
      <c r="L359" s="6"/>
      <c r="U359" s="36">
        <v>2028</v>
      </c>
    </row>
    <row r="360" spans="1:21" ht="24.75" customHeight="1" x14ac:dyDescent="0.2">
      <c r="A360" s="31">
        <v>351</v>
      </c>
      <c r="B360" s="286" t="s">
        <v>498</v>
      </c>
      <c r="C360" s="286"/>
      <c r="D360" s="2"/>
      <c r="E360" s="5"/>
      <c r="F360" s="6"/>
      <c r="G360" s="6"/>
      <c r="H360" s="6"/>
      <c r="I360" s="6"/>
      <c r="J360" s="6"/>
      <c r="K360" s="6"/>
      <c r="L360" s="6"/>
      <c r="U360" s="36">
        <v>2028</v>
      </c>
    </row>
    <row r="361" spans="1:21" ht="24.75" customHeight="1" x14ac:dyDescent="0.2">
      <c r="A361" s="31">
        <v>352</v>
      </c>
      <c r="B361" s="286" t="s">
        <v>499</v>
      </c>
      <c r="C361" s="286"/>
      <c r="D361" s="2"/>
      <c r="E361" s="5"/>
      <c r="F361" s="6"/>
      <c r="G361" s="6"/>
      <c r="H361" s="6"/>
      <c r="I361" s="6"/>
      <c r="J361" s="6"/>
      <c r="K361" s="6"/>
      <c r="L361" s="6"/>
      <c r="U361" s="36">
        <v>2028</v>
      </c>
    </row>
    <row r="362" spans="1:21" ht="24.75" customHeight="1" x14ac:dyDescent="0.2">
      <c r="A362" s="31">
        <v>353</v>
      </c>
      <c r="B362" s="286" t="s">
        <v>500</v>
      </c>
      <c r="C362" s="286"/>
      <c r="D362" s="2"/>
      <c r="E362" s="5"/>
      <c r="F362" s="6"/>
      <c r="G362" s="6"/>
      <c r="H362" s="6"/>
      <c r="I362" s="6"/>
      <c r="J362" s="6"/>
      <c r="K362" s="6"/>
      <c r="L362" s="6"/>
      <c r="U362" s="36">
        <v>2028</v>
      </c>
    </row>
    <row r="363" spans="1:21" ht="24.75" customHeight="1" x14ac:dyDescent="0.2">
      <c r="A363" s="31">
        <v>354</v>
      </c>
      <c r="B363" s="286" t="s">
        <v>501</v>
      </c>
      <c r="C363" s="286"/>
      <c r="D363" s="2"/>
      <c r="E363" s="5"/>
      <c r="F363" s="6"/>
      <c r="G363" s="6"/>
      <c r="H363" s="6"/>
      <c r="I363" s="6"/>
      <c r="J363" s="6"/>
      <c r="K363" s="6"/>
      <c r="L363" s="6"/>
      <c r="U363" s="36">
        <v>2028</v>
      </c>
    </row>
    <row r="364" spans="1:21" ht="24.75" customHeight="1" x14ac:dyDescent="0.2">
      <c r="A364" s="31">
        <v>355</v>
      </c>
      <c r="B364" s="286" t="s">
        <v>502</v>
      </c>
      <c r="C364" s="286"/>
      <c r="D364" s="2"/>
      <c r="E364" s="5"/>
      <c r="F364" s="6"/>
      <c r="G364" s="6"/>
      <c r="H364" s="6"/>
      <c r="I364" s="6"/>
      <c r="J364" s="6"/>
      <c r="K364" s="6"/>
      <c r="L364" s="6"/>
      <c r="U364" s="36">
        <v>2028</v>
      </c>
    </row>
    <row r="365" spans="1:21" ht="24.75" customHeight="1" x14ac:dyDescent="0.2">
      <c r="A365" s="31">
        <v>356</v>
      </c>
      <c r="B365" s="286" t="s">
        <v>503</v>
      </c>
      <c r="C365" s="286"/>
      <c r="D365" s="2"/>
      <c r="E365" s="5"/>
      <c r="F365" s="6"/>
      <c r="G365" s="6"/>
      <c r="H365" s="6"/>
      <c r="I365" s="6"/>
      <c r="J365" s="6"/>
      <c r="K365" s="6"/>
      <c r="L365" s="6"/>
      <c r="U365" s="36">
        <v>2028</v>
      </c>
    </row>
    <row r="366" spans="1:21" ht="24.75" customHeight="1" x14ac:dyDescent="0.2">
      <c r="A366" s="31">
        <v>357</v>
      </c>
      <c r="B366" s="286" t="s">
        <v>504</v>
      </c>
      <c r="C366" s="286"/>
      <c r="D366" s="2"/>
      <c r="E366" s="5"/>
      <c r="F366" s="6"/>
      <c r="G366" s="6"/>
      <c r="H366" s="6"/>
      <c r="I366" s="6"/>
      <c r="J366" s="6"/>
      <c r="K366" s="6"/>
      <c r="L366" s="6"/>
      <c r="U366" s="36">
        <v>2028</v>
      </c>
    </row>
    <row r="367" spans="1:21" ht="24.75" customHeight="1" x14ac:dyDescent="0.2">
      <c r="A367" s="31">
        <v>358</v>
      </c>
      <c r="B367" s="286" t="s">
        <v>505</v>
      </c>
      <c r="C367" s="286"/>
      <c r="D367" s="2"/>
      <c r="E367" s="5"/>
      <c r="F367" s="6"/>
      <c r="G367" s="6"/>
      <c r="H367" s="6"/>
      <c r="I367" s="6"/>
      <c r="J367" s="6"/>
      <c r="K367" s="6"/>
      <c r="L367" s="6"/>
      <c r="U367" s="36">
        <v>2028</v>
      </c>
    </row>
    <row r="368" spans="1:21" ht="24.75" customHeight="1" x14ac:dyDescent="0.2">
      <c r="A368" s="31">
        <v>359</v>
      </c>
      <c r="B368" s="286" t="s">
        <v>506</v>
      </c>
      <c r="C368" s="286"/>
      <c r="D368" s="2"/>
      <c r="E368" s="5"/>
      <c r="F368" s="6"/>
      <c r="G368" s="6"/>
      <c r="H368" s="6"/>
      <c r="I368" s="6"/>
      <c r="J368" s="6"/>
      <c r="K368" s="6"/>
      <c r="L368" s="6"/>
      <c r="U368" s="36">
        <v>2028</v>
      </c>
    </row>
    <row r="369" spans="1:21" ht="24.75" customHeight="1" x14ac:dyDescent="0.2">
      <c r="A369" s="31">
        <v>360</v>
      </c>
      <c r="B369" s="286" t="s">
        <v>507</v>
      </c>
      <c r="C369" s="286"/>
      <c r="D369" s="2"/>
      <c r="E369" s="5"/>
      <c r="F369" s="6"/>
      <c r="G369" s="6"/>
      <c r="H369" s="6"/>
      <c r="I369" s="6"/>
      <c r="J369" s="6"/>
      <c r="K369" s="6"/>
      <c r="L369" s="6"/>
      <c r="U369" s="36">
        <v>2028</v>
      </c>
    </row>
    <row r="370" spans="1:21" ht="24.75" customHeight="1" x14ac:dyDescent="0.2">
      <c r="A370" s="31">
        <v>361</v>
      </c>
      <c r="B370" s="286" t="s">
        <v>508</v>
      </c>
      <c r="C370" s="286"/>
      <c r="D370" s="2"/>
      <c r="E370" s="5"/>
      <c r="F370" s="6"/>
      <c r="G370" s="6"/>
      <c r="H370" s="6"/>
      <c r="I370" s="6"/>
      <c r="J370" s="6"/>
      <c r="K370" s="6"/>
      <c r="L370" s="6"/>
      <c r="U370" s="36">
        <v>2028</v>
      </c>
    </row>
    <row r="371" spans="1:21" ht="24.75" customHeight="1" x14ac:dyDescent="0.2">
      <c r="A371" s="31">
        <v>362</v>
      </c>
      <c r="B371" s="286" t="s">
        <v>509</v>
      </c>
      <c r="C371" s="286"/>
      <c r="D371" s="2"/>
      <c r="E371" s="5"/>
      <c r="F371" s="6"/>
      <c r="G371" s="6"/>
      <c r="H371" s="6"/>
      <c r="I371" s="6"/>
      <c r="J371" s="6"/>
      <c r="K371" s="6"/>
      <c r="L371" s="6"/>
      <c r="U371" s="36">
        <v>2028</v>
      </c>
    </row>
    <row r="372" spans="1:21" ht="24.75" customHeight="1" x14ac:dyDescent="0.2">
      <c r="A372" s="31">
        <v>363</v>
      </c>
      <c r="B372" s="286" t="s">
        <v>510</v>
      </c>
      <c r="C372" s="286"/>
      <c r="D372" s="2"/>
      <c r="E372" s="5"/>
      <c r="F372" s="6"/>
      <c r="G372" s="6"/>
      <c r="H372" s="6"/>
      <c r="I372" s="6"/>
      <c r="J372" s="6"/>
      <c r="K372" s="6"/>
      <c r="L372" s="6"/>
      <c r="U372" s="36">
        <v>2028</v>
      </c>
    </row>
    <row r="373" spans="1:21" ht="24.75" customHeight="1" x14ac:dyDescent="0.2">
      <c r="A373" s="31">
        <v>364</v>
      </c>
      <c r="B373" s="286" t="s">
        <v>511</v>
      </c>
      <c r="C373" s="286"/>
      <c r="D373" s="2"/>
      <c r="E373" s="5"/>
      <c r="F373" s="6"/>
      <c r="G373" s="6"/>
      <c r="H373" s="6"/>
      <c r="I373" s="6"/>
      <c r="J373" s="6"/>
      <c r="K373" s="6"/>
      <c r="L373" s="6"/>
      <c r="U373" s="36">
        <v>2028</v>
      </c>
    </row>
    <row r="374" spans="1:21" ht="24.75" customHeight="1" x14ac:dyDescent="0.2">
      <c r="A374" s="31">
        <v>365</v>
      </c>
      <c r="B374" s="286" t="s">
        <v>512</v>
      </c>
      <c r="C374" s="286"/>
      <c r="D374" s="2"/>
      <c r="E374" s="5"/>
      <c r="F374" s="6"/>
      <c r="G374" s="6"/>
      <c r="H374" s="6"/>
      <c r="I374" s="6"/>
      <c r="J374" s="6"/>
      <c r="K374" s="6"/>
      <c r="L374" s="6"/>
      <c r="U374" s="36">
        <v>2028</v>
      </c>
    </row>
    <row r="375" spans="1:21" ht="24.75" customHeight="1" x14ac:dyDescent="0.2">
      <c r="A375" s="31">
        <v>366</v>
      </c>
      <c r="B375" s="286" t="s">
        <v>513</v>
      </c>
      <c r="C375" s="286"/>
      <c r="D375" s="2"/>
      <c r="E375" s="5"/>
      <c r="F375" s="6"/>
      <c r="G375" s="6"/>
      <c r="H375" s="6"/>
      <c r="I375" s="6"/>
      <c r="J375" s="6"/>
      <c r="K375" s="6"/>
      <c r="L375" s="6"/>
      <c r="U375" s="36">
        <v>2028</v>
      </c>
    </row>
    <row r="376" spans="1:21" ht="24.75" customHeight="1" x14ac:dyDescent="0.2">
      <c r="A376" s="31">
        <v>367</v>
      </c>
      <c r="B376" s="286" t="s">
        <v>514</v>
      </c>
      <c r="C376" s="286"/>
      <c r="D376" s="2"/>
      <c r="E376" s="5"/>
      <c r="F376" s="6"/>
      <c r="G376" s="6"/>
      <c r="H376" s="6"/>
      <c r="I376" s="6"/>
      <c r="J376" s="6"/>
      <c r="K376" s="6"/>
      <c r="L376" s="6"/>
      <c r="U376" s="36">
        <v>2028</v>
      </c>
    </row>
    <row r="377" spans="1:21" ht="24.75" customHeight="1" x14ac:dyDescent="0.2">
      <c r="A377" s="31">
        <v>368</v>
      </c>
      <c r="B377" s="286" t="s">
        <v>515</v>
      </c>
      <c r="C377" s="286"/>
      <c r="D377" s="2"/>
      <c r="E377" s="5"/>
      <c r="F377" s="6"/>
      <c r="G377" s="6"/>
      <c r="H377" s="6"/>
      <c r="I377" s="6"/>
      <c r="J377" s="6"/>
      <c r="K377" s="6"/>
      <c r="L377" s="6"/>
      <c r="U377" s="36">
        <v>2028</v>
      </c>
    </row>
    <row r="378" spans="1:21" ht="24.75" customHeight="1" x14ac:dyDescent="0.2">
      <c r="A378" s="31">
        <v>369</v>
      </c>
      <c r="B378" s="286" t="s">
        <v>516</v>
      </c>
      <c r="C378" s="286"/>
      <c r="D378" s="2"/>
      <c r="E378" s="5"/>
      <c r="F378" s="6"/>
      <c r="G378" s="6"/>
      <c r="H378" s="6"/>
      <c r="I378" s="6"/>
      <c r="J378" s="6"/>
      <c r="K378" s="6"/>
      <c r="L378" s="6"/>
      <c r="U378" s="36">
        <v>2028</v>
      </c>
    </row>
    <row r="379" spans="1:21" ht="24.75" customHeight="1" x14ac:dyDescent="0.2">
      <c r="A379" s="31">
        <v>370</v>
      </c>
      <c r="B379" s="286" t="s">
        <v>517</v>
      </c>
      <c r="C379" s="286"/>
      <c r="D379" s="2"/>
      <c r="E379" s="5"/>
      <c r="F379" s="6"/>
      <c r="G379" s="6"/>
      <c r="H379" s="6"/>
      <c r="I379" s="6"/>
      <c r="J379" s="6"/>
      <c r="K379" s="6"/>
      <c r="L379" s="6"/>
      <c r="U379" s="36">
        <v>2028</v>
      </c>
    </row>
    <row r="380" spans="1:21" ht="24.75" customHeight="1" x14ac:dyDescent="0.2">
      <c r="A380" s="31">
        <v>371</v>
      </c>
      <c r="B380" s="286" t="s">
        <v>518</v>
      </c>
      <c r="C380" s="286"/>
      <c r="D380" s="2"/>
      <c r="E380" s="5"/>
      <c r="F380" s="6"/>
      <c r="G380" s="6"/>
      <c r="H380" s="6"/>
      <c r="I380" s="6"/>
      <c r="J380" s="6"/>
      <c r="K380" s="6"/>
      <c r="L380" s="6"/>
      <c r="U380" s="36">
        <v>2028</v>
      </c>
    </row>
    <row r="381" spans="1:21" ht="24.75" customHeight="1" x14ac:dyDescent="0.2">
      <c r="A381" s="31">
        <v>372</v>
      </c>
      <c r="B381" s="286" t="s">
        <v>519</v>
      </c>
      <c r="C381" s="286"/>
      <c r="D381" s="2"/>
      <c r="E381" s="5"/>
      <c r="F381" s="6"/>
      <c r="G381" s="6"/>
      <c r="H381" s="6"/>
      <c r="I381" s="6"/>
      <c r="J381" s="6"/>
      <c r="K381" s="6"/>
      <c r="L381" s="6"/>
      <c r="U381" s="36">
        <v>2028</v>
      </c>
    </row>
    <row r="382" spans="1:21" ht="24.75" customHeight="1" x14ac:dyDescent="0.2">
      <c r="A382" s="31">
        <v>373</v>
      </c>
      <c r="B382" s="286" t="s">
        <v>520</v>
      </c>
      <c r="C382" s="286"/>
      <c r="D382" s="2"/>
      <c r="E382" s="5"/>
      <c r="F382" s="6"/>
      <c r="G382" s="6"/>
      <c r="H382" s="6"/>
      <c r="I382" s="6"/>
      <c r="J382" s="6"/>
      <c r="K382" s="6"/>
      <c r="L382" s="6"/>
      <c r="U382" s="36">
        <v>2028</v>
      </c>
    </row>
    <row r="383" spans="1:21" ht="24.75" customHeight="1" x14ac:dyDescent="0.2">
      <c r="A383" s="31">
        <v>374</v>
      </c>
      <c r="B383" s="286" t="s">
        <v>521</v>
      </c>
      <c r="C383" s="286"/>
      <c r="D383" s="2"/>
      <c r="E383" s="5"/>
      <c r="F383" s="6"/>
      <c r="G383" s="6"/>
      <c r="H383" s="6"/>
      <c r="I383" s="6"/>
      <c r="J383" s="6"/>
      <c r="K383" s="6"/>
      <c r="L383" s="6"/>
      <c r="U383" s="36">
        <v>2028</v>
      </c>
    </row>
    <row r="384" spans="1:21" ht="24.75" customHeight="1" x14ac:dyDescent="0.2">
      <c r="A384" s="31">
        <v>375</v>
      </c>
      <c r="B384" s="286" t="s">
        <v>522</v>
      </c>
      <c r="C384" s="286"/>
      <c r="D384" s="2"/>
      <c r="E384" s="5"/>
      <c r="F384" s="6"/>
      <c r="G384" s="6"/>
      <c r="H384" s="6"/>
      <c r="I384" s="6"/>
      <c r="J384" s="6"/>
      <c r="K384" s="6"/>
      <c r="L384" s="6"/>
      <c r="U384" s="36">
        <v>2028</v>
      </c>
    </row>
    <row r="385" spans="1:21" ht="24.75" customHeight="1" x14ac:dyDescent="0.2">
      <c r="A385" s="31">
        <v>376</v>
      </c>
      <c r="B385" s="286" t="s">
        <v>523</v>
      </c>
      <c r="C385" s="286"/>
      <c r="D385" s="2"/>
      <c r="E385" s="5"/>
      <c r="F385" s="6"/>
      <c r="G385" s="6"/>
      <c r="H385" s="6"/>
      <c r="I385" s="6"/>
      <c r="J385" s="6"/>
      <c r="K385" s="6"/>
      <c r="L385" s="6"/>
      <c r="U385" s="36">
        <v>2028</v>
      </c>
    </row>
    <row r="386" spans="1:21" ht="24.75" customHeight="1" x14ac:dyDescent="0.2">
      <c r="A386" s="31">
        <v>377</v>
      </c>
      <c r="B386" s="286" t="s">
        <v>524</v>
      </c>
      <c r="C386" s="286"/>
      <c r="D386" s="2"/>
      <c r="E386" s="5"/>
      <c r="F386" s="6"/>
      <c r="G386" s="6"/>
      <c r="H386" s="6"/>
      <c r="I386" s="6"/>
      <c r="J386" s="6"/>
      <c r="K386" s="6"/>
      <c r="L386" s="6"/>
      <c r="U386" s="36">
        <v>2028</v>
      </c>
    </row>
    <row r="387" spans="1:21" ht="24.75" customHeight="1" x14ac:dyDescent="0.2">
      <c r="A387" s="31">
        <v>378</v>
      </c>
      <c r="B387" s="286" t="s">
        <v>525</v>
      </c>
      <c r="C387" s="286"/>
      <c r="D387" s="2"/>
      <c r="E387" s="5"/>
      <c r="F387" s="6"/>
      <c r="G387" s="6"/>
      <c r="H387" s="6"/>
      <c r="I387" s="6"/>
      <c r="J387" s="6"/>
      <c r="K387" s="6"/>
      <c r="L387" s="6"/>
      <c r="U387" s="36">
        <v>2028</v>
      </c>
    </row>
    <row r="388" spans="1:21" ht="24.75" customHeight="1" x14ac:dyDescent="0.2">
      <c r="A388" s="31">
        <v>379</v>
      </c>
      <c r="B388" s="286" t="s">
        <v>526</v>
      </c>
      <c r="C388" s="286"/>
      <c r="D388" s="2"/>
      <c r="E388" s="5"/>
      <c r="F388" s="6"/>
      <c r="G388" s="6"/>
      <c r="H388" s="6"/>
      <c r="I388" s="6"/>
      <c r="J388" s="6"/>
      <c r="K388" s="6"/>
      <c r="L388" s="6"/>
      <c r="U388" s="36">
        <v>2028</v>
      </c>
    </row>
    <row r="389" spans="1:21" ht="24.75" customHeight="1" x14ac:dyDescent="0.2">
      <c r="A389" s="31">
        <v>380</v>
      </c>
      <c r="B389" s="286" t="s">
        <v>527</v>
      </c>
      <c r="C389" s="286"/>
      <c r="D389" s="2"/>
      <c r="E389" s="5"/>
      <c r="F389" s="6"/>
      <c r="G389" s="6"/>
      <c r="H389" s="6"/>
      <c r="I389" s="6"/>
      <c r="J389" s="6"/>
      <c r="K389" s="6"/>
      <c r="L389" s="6"/>
      <c r="U389" s="36">
        <v>2028</v>
      </c>
    </row>
    <row r="390" spans="1:21" ht="24.75" customHeight="1" x14ac:dyDescent="0.2">
      <c r="A390" s="31">
        <v>381</v>
      </c>
      <c r="B390" s="286" t="s">
        <v>528</v>
      </c>
      <c r="C390" s="286"/>
      <c r="D390" s="2"/>
      <c r="E390" s="5"/>
      <c r="F390" s="6"/>
      <c r="G390" s="6"/>
      <c r="H390" s="6"/>
      <c r="I390" s="6"/>
      <c r="J390" s="6"/>
      <c r="K390" s="6"/>
      <c r="L390" s="6"/>
      <c r="U390" s="36">
        <v>2028</v>
      </c>
    </row>
    <row r="391" spans="1:21" ht="24.75" customHeight="1" x14ac:dyDescent="0.2">
      <c r="A391" s="31">
        <v>382</v>
      </c>
      <c r="B391" s="286" t="s">
        <v>529</v>
      </c>
      <c r="C391" s="286"/>
      <c r="D391" s="2"/>
      <c r="E391" s="5"/>
      <c r="F391" s="6"/>
      <c r="G391" s="6"/>
      <c r="H391" s="6"/>
      <c r="I391" s="6"/>
      <c r="J391" s="6"/>
      <c r="K391" s="6"/>
      <c r="L391" s="6"/>
      <c r="U391" s="36">
        <v>2028</v>
      </c>
    </row>
    <row r="392" spans="1:21" ht="24.75" customHeight="1" x14ac:dyDescent="0.2">
      <c r="A392" s="31">
        <v>383</v>
      </c>
      <c r="B392" s="286" t="s">
        <v>530</v>
      </c>
      <c r="C392" s="286"/>
      <c r="D392" s="2"/>
      <c r="E392" s="5"/>
      <c r="F392" s="6"/>
      <c r="G392" s="6"/>
      <c r="H392" s="6"/>
      <c r="I392" s="6"/>
      <c r="J392" s="6"/>
      <c r="K392" s="6"/>
      <c r="L392" s="6"/>
      <c r="U392" s="36">
        <v>2028</v>
      </c>
    </row>
    <row r="393" spans="1:21" ht="24.75" customHeight="1" x14ac:dyDescent="0.2">
      <c r="A393" s="31">
        <v>384</v>
      </c>
      <c r="B393" s="286" t="s">
        <v>531</v>
      </c>
      <c r="C393" s="286"/>
      <c r="D393" s="2"/>
      <c r="E393" s="5"/>
      <c r="F393" s="6"/>
      <c r="G393" s="6"/>
      <c r="H393" s="6"/>
      <c r="I393" s="6"/>
      <c r="J393" s="6"/>
      <c r="K393" s="6"/>
      <c r="L393" s="6"/>
      <c r="U393" s="36">
        <v>2028</v>
      </c>
    </row>
    <row r="394" spans="1:21" ht="24.75" customHeight="1" x14ac:dyDescent="0.2">
      <c r="A394" s="31">
        <v>385</v>
      </c>
      <c r="B394" s="286" t="s">
        <v>532</v>
      </c>
      <c r="C394" s="286"/>
      <c r="D394" s="2"/>
      <c r="E394" s="5"/>
      <c r="F394" s="6"/>
      <c r="G394" s="6"/>
      <c r="H394" s="6"/>
      <c r="I394" s="6"/>
      <c r="J394" s="6"/>
      <c r="K394" s="6"/>
      <c r="L394" s="6"/>
      <c r="U394" s="36">
        <v>2028</v>
      </c>
    </row>
    <row r="395" spans="1:21" ht="24.75" customHeight="1" x14ac:dyDescent="0.2">
      <c r="A395" s="31">
        <v>386</v>
      </c>
      <c r="B395" s="286" t="s">
        <v>533</v>
      </c>
      <c r="C395" s="286"/>
      <c r="D395" s="2"/>
      <c r="E395" s="5"/>
      <c r="F395" s="6"/>
      <c r="G395" s="6"/>
      <c r="H395" s="6"/>
      <c r="I395" s="6"/>
      <c r="J395" s="6"/>
      <c r="K395" s="6"/>
      <c r="L395" s="6"/>
      <c r="U395" s="36">
        <v>2028</v>
      </c>
    </row>
    <row r="396" spans="1:21" ht="24.75" customHeight="1" x14ac:dyDescent="0.2">
      <c r="A396" s="31">
        <v>387</v>
      </c>
      <c r="B396" s="286" t="s">
        <v>534</v>
      </c>
      <c r="C396" s="286"/>
      <c r="D396" s="2"/>
      <c r="E396" s="5"/>
      <c r="F396" s="6"/>
      <c r="G396" s="6"/>
      <c r="H396" s="6"/>
      <c r="I396" s="6"/>
      <c r="J396" s="6"/>
      <c r="K396" s="6"/>
      <c r="L396" s="6"/>
      <c r="U396" s="36">
        <v>2028</v>
      </c>
    </row>
    <row r="397" spans="1:21" ht="24.75" customHeight="1" x14ac:dyDescent="0.2">
      <c r="A397" s="31">
        <v>388</v>
      </c>
      <c r="B397" s="286" t="s">
        <v>535</v>
      </c>
      <c r="C397" s="286"/>
      <c r="D397" s="2"/>
      <c r="E397" s="5"/>
      <c r="F397" s="6"/>
      <c r="G397" s="6"/>
      <c r="H397" s="6"/>
      <c r="I397" s="6"/>
      <c r="J397" s="6"/>
      <c r="K397" s="6"/>
      <c r="L397" s="6"/>
      <c r="U397" s="36">
        <v>2028</v>
      </c>
    </row>
    <row r="398" spans="1:21" ht="24.75" customHeight="1" x14ac:dyDescent="0.2">
      <c r="A398" s="31">
        <v>389</v>
      </c>
      <c r="B398" s="286" t="s">
        <v>536</v>
      </c>
      <c r="C398" s="286"/>
      <c r="D398" s="2"/>
      <c r="E398" s="5"/>
      <c r="F398" s="6"/>
      <c r="G398" s="6"/>
      <c r="H398" s="6"/>
      <c r="I398" s="6"/>
      <c r="J398" s="6"/>
      <c r="K398" s="6"/>
      <c r="L398" s="6"/>
      <c r="U398" s="36">
        <v>2028</v>
      </c>
    </row>
    <row r="399" spans="1:21" ht="24.75" customHeight="1" x14ac:dyDescent="0.2">
      <c r="A399" s="31">
        <v>390</v>
      </c>
      <c r="B399" s="286" t="s">
        <v>537</v>
      </c>
      <c r="C399" s="286"/>
      <c r="D399" s="2"/>
      <c r="E399" s="5"/>
      <c r="F399" s="6"/>
      <c r="G399" s="6"/>
      <c r="H399" s="6"/>
      <c r="I399" s="6"/>
      <c r="J399" s="6"/>
      <c r="K399" s="6"/>
      <c r="L399" s="6"/>
      <c r="U399" s="36">
        <v>2028</v>
      </c>
    </row>
    <row r="400" spans="1:21" ht="24.75" customHeight="1" x14ac:dyDescent="0.2">
      <c r="A400" s="31">
        <v>391</v>
      </c>
      <c r="B400" s="286" t="s">
        <v>538</v>
      </c>
      <c r="C400" s="286"/>
      <c r="D400" s="2"/>
      <c r="E400" s="5"/>
      <c r="F400" s="6"/>
      <c r="G400" s="6"/>
      <c r="H400" s="6"/>
      <c r="I400" s="6"/>
      <c r="J400" s="6"/>
      <c r="K400" s="6"/>
      <c r="L400" s="6"/>
      <c r="U400" s="36">
        <v>2028</v>
      </c>
    </row>
    <row r="401" spans="1:21" ht="24.75" customHeight="1" x14ac:dyDescent="0.2">
      <c r="A401" s="31">
        <v>392</v>
      </c>
      <c r="B401" s="286" t="s">
        <v>539</v>
      </c>
      <c r="C401" s="286"/>
      <c r="D401" s="2"/>
      <c r="E401" s="5"/>
      <c r="F401" s="6"/>
      <c r="G401" s="6"/>
      <c r="H401" s="6"/>
      <c r="I401" s="6"/>
      <c r="J401" s="6"/>
      <c r="K401" s="6"/>
      <c r="L401" s="6"/>
      <c r="U401" s="36">
        <v>2028</v>
      </c>
    </row>
    <row r="402" spans="1:21" ht="24.75" customHeight="1" x14ac:dyDescent="0.2">
      <c r="A402" s="31">
        <v>393</v>
      </c>
      <c r="B402" s="286" t="s">
        <v>540</v>
      </c>
      <c r="C402" s="286"/>
      <c r="D402" s="2"/>
      <c r="E402" s="5"/>
      <c r="F402" s="6"/>
      <c r="G402" s="6"/>
      <c r="H402" s="6"/>
      <c r="I402" s="6"/>
      <c r="J402" s="6"/>
      <c r="K402" s="6"/>
      <c r="L402" s="6"/>
      <c r="U402" s="36">
        <v>2028</v>
      </c>
    </row>
    <row r="403" spans="1:21" ht="24.75" customHeight="1" x14ac:dyDescent="0.2">
      <c r="A403" s="31">
        <v>394</v>
      </c>
      <c r="B403" s="286" t="s">
        <v>541</v>
      </c>
      <c r="C403" s="286"/>
      <c r="D403" s="2"/>
      <c r="E403" s="5"/>
      <c r="F403" s="6"/>
      <c r="G403" s="6"/>
      <c r="H403" s="6"/>
      <c r="I403" s="6"/>
      <c r="J403" s="6"/>
      <c r="K403" s="6"/>
      <c r="L403" s="6"/>
      <c r="U403" s="36">
        <v>2028</v>
      </c>
    </row>
    <row r="404" spans="1:21" ht="24.75" customHeight="1" x14ac:dyDescent="0.2">
      <c r="A404" s="31">
        <v>395</v>
      </c>
      <c r="B404" s="286" t="s">
        <v>542</v>
      </c>
      <c r="C404" s="286"/>
      <c r="D404" s="2"/>
      <c r="E404" s="5"/>
      <c r="F404" s="6"/>
      <c r="G404" s="6"/>
      <c r="H404" s="6"/>
      <c r="I404" s="6"/>
      <c r="J404" s="6"/>
      <c r="K404" s="6"/>
      <c r="L404" s="6"/>
      <c r="U404" s="36">
        <v>2028</v>
      </c>
    </row>
    <row r="405" spans="1:21" ht="24.75" customHeight="1" x14ac:dyDescent="0.2">
      <c r="A405" s="31">
        <v>396</v>
      </c>
      <c r="B405" s="286" t="s">
        <v>543</v>
      </c>
      <c r="C405" s="286"/>
      <c r="D405" s="2"/>
      <c r="E405" s="5"/>
      <c r="F405" s="6"/>
      <c r="G405" s="6"/>
      <c r="H405" s="6"/>
      <c r="I405" s="6"/>
      <c r="J405" s="6"/>
      <c r="K405" s="6"/>
      <c r="L405" s="6"/>
      <c r="U405" s="36">
        <v>2028</v>
      </c>
    </row>
    <row r="406" spans="1:21" ht="24.75" customHeight="1" x14ac:dyDescent="0.2">
      <c r="A406" s="31">
        <v>397</v>
      </c>
      <c r="B406" s="286" t="s">
        <v>544</v>
      </c>
      <c r="C406" s="286"/>
      <c r="D406" s="2"/>
      <c r="E406" s="5"/>
      <c r="F406" s="6"/>
      <c r="G406" s="6"/>
      <c r="H406" s="6"/>
      <c r="I406" s="6"/>
      <c r="J406" s="6"/>
      <c r="K406" s="6"/>
      <c r="L406" s="6"/>
      <c r="U406" s="36">
        <v>2028</v>
      </c>
    </row>
    <row r="407" spans="1:21" ht="24.75" customHeight="1" x14ac:dyDescent="0.2">
      <c r="A407" s="31">
        <v>398</v>
      </c>
      <c r="B407" s="286" t="s">
        <v>545</v>
      </c>
      <c r="C407" s="286"/>
      <c r="D407" s="2"/>
      <c r="E407" s="5"/>
      <c r="F407" s="6"/>
      <c r="G407" s="6"/>
      <c r="H407" s="6"/>
      <c r="I407" s="6"/>
      <c r="J407" s="6"/>
      <c r="K407" s="6"/>
      <c r="L407" s="6"/>
      <c r="U407" s="36">
        <v>2028</v>
      </c>
    </row>
    <row r="408" spans="1:21" ht="24.75" customHeight="1" x14ac:dyDescent="0.2">
      <c r="A408" s="31">
        <v>399</v>
      </c>
      <c r="B408" s="286" t="s">
        <v>546</v>
      </c>
      <c r="C408" s="286"/>
      <c r="D408" s="2"/>
      <c r="E408" s="5"/>
      <c r="F408" s="6"/>
      <c r="G408" s="6"/>
      <c r="H408" s="6"/>
      <c r="I408" s="6"/>
      <c r="J408" s="6"/>
      <c r="K408" s="6"/>
      <c r="L408" s="6"/>
      <c r="U408" s="36">
        <v>2028</v>
      </c>
    </row>
    <row r="409" spans="1:21" ht="24.75" customHeight="1" x14ac:dyDescent="0.2">
      <c r="A409" s="31">
        <v>400</v>
      </c>
      <c r="B409" s="286" t="s">
        <v>547</v>
      </c>
      <c r="C409" s="286"/>
      <c r="D409" s="2"/>
      <c r="E409" s="5"/>
      <c r="F409" s="6"/>
      <c r="G409" s="6"/>
      <c r="H409" s="6"/>
      <c r="I409" s="6"/>
      <c r="J409" s="6"/>
      <c r="K409" s="6"/>
      <c r="L409" s="6"/>
      <c r="U409" s="36">
        <v>2028</v>
      </c>
    </row>
    <row r="410" spans="1:21" ht="24.75" customHeight="1" x14ac:dyDescent="0.2">
      <c r="A410" s="31">
        <v>401</v>
      </c>
      <c r="B410" s="286" t="s">
        <v>548</v>
      </c>
      <c r="C410" s="286"/>
      <c r="D410" s="2"/>
      <c r="E410" s="5"/>
      <c r="F410" s="6"/>
      <c r="G410" s="6"/>
      <c r="H410" s="6"/>
      <c r="I410" s="6"/>
      <c r="J410" s="6"/>
      <c r="K410" s="6"/>
      <c r="L410" s="6"/>
      <c r="U410" s="36">
        <v>2028</v>
      </c>
    </row>
    <row r="411" spans="1:21" ht="24.75" customHeight="1" x14ac:dyDescent="0.2">
      <c r="A411" s="31">
        <v>402</v>
      </c>
      <c r="B411" s="286" t="s">
        <v>549</v>
      </c>
      <c r="C411" s="286"/>
      <c r="D411" s="2"/>
      <c r="E411" s="5"/>
      <c r="F411" s="6"/>
      <c r="G411" s="6"/>
      <c r="H411" s="6"/>
      <c r="I411" s="6"/>
      <c r="J411" s="6"/>
      <c r="K411" s="6"/>
      <c r="L411" s="6"/>
      <c r="U411" s="36">
        <v>2028</v>
      </c>
    </row>
    <row r="412" spans="1:21" ht="24.75" customHeight="1" x14ac:dyDescent="0.2">
      <c r="A412" s="31">
        <v>403</v>
      </c>
      <c r="B412" s="286" t="s">
        <v>550</v>
      </c>
      <c r="C412" s="286"/>
      <c r="D412" s="2"/>
      <c r="E412" s="5"/>
      <c r="F412" s="6"/>
      <c r="G412" s="6"/>
      <c r="H412" s="6"/>
      <c r="I412" s="6"/>
      <c r="J412" s="6"/>
      <c r="K412" s="6"/>
      <c r="L412" s="6"/>
      <c r="U412" s="36">
        <v>2028</v>
      </c>
    </row>
    <row r="413" spans="1:21" ht="24.75" customHeight="1" x14ac:dyDescent="0.2">
      <c r="A413" s="31">
        <v>404</v>
      </c>
      <c r="B413" s="286" t="s">
        <v>551</v>
      </c>
      <c r="C413" s="286"/>
      <c r="D413" s="2"/>
      <c r="E413" s="5"/>
      <c r="F413" s="6"/>
      <c r="G413" s="6"/>
      <c r="H413" s="6"/>
      <c r="I413" s="6"/>
      <c r="J413" s="6"/>
      <c r="K413" s="6"/>
      <c r="L413" s="6"/>
      <c r="U413" s="36">
        <v>2028</v>
      </c>
    </row>
    <row r="414" spans="1:21" ht="24.75" customHeight="1" x14ac:dyDescent="0.2">
      <c r="A414" s="31">
        <v>405</v>
      </c>
      <c r="B414" s="286" t="s">
        <v>552</v>
      </c>
      <c r="C414" s="286"/>
      <c r="D414" s="2"/>
      <c r="E414" s="5"/>
      <c r="F414" s="6"/>
      <c r="G414" s="6"/>
      <c r="H414" s="6"/>
      <c r="I414" s="6"/>
      <c r="J414" s="6"/>
      <c r="K414" s="6"/>
      <c r="L414" s="6"/>
      <c r="U414" s="36">
        <v>2028</v>
      </c>
    </row>
    <row r="415" spans="1:21" ht="24.75" customHeight="1" x14ac:dyDescent="0.2">
      <c r="A415" s="31">
        <v>406</v>
      </c>
      <c r="B415" s="286" t="s">
        <v>553</v>
      </c>
      <c r="C415" s="286"/>
      <c r="D415" s="2"/>
      <c r="E415" s="5"/>
      <c r="F415" s="6"/>
      <c r="G415" s="6"/>
      <c r="H415" s="6"/>
      <c r="I415" s="6"/>
      <c r="J415" s="6"/>
      <c r="K415" s="6"/>
      <c r="L415" s="6"/>
      <c r="U415" s="36">
        <v>2028</v>
      </c>
    </row>
    <row r="416" spans="1:21" ht="24.75" customHeight="1" x14ac:dyDescent="0.2">
      <c r="A416" s="31">
        <v>407</v>
      </c>
      <c r="B416" s="286" t="s">
        <v>554</v>
      </c>
      <c r="C416" s="286"/>
      <c r="D416" s="2"/>
      <c r="E416" s="5"/>
      <c r="F416" s="6"/>
      <c r="G416" s="6"/>
      <c r="H416" s="6"/>
      <c r="I416" s="6"/>
      <c r="J416" s="6"/>
      <c r="K416" s="6"/>
      <c r="L416" s="6"/>
      <c r="U416" s="36">
        <v>2028</v>
      </c>
    </row>
    <row r="417" spans="1:21" ht="24.75" customHeight="1" x14ac:dyDescent="0.2">
      <c r="A417" s="31">
        <v>408</v>
      </c>
      <c r="B417" s="286" t="s">
        <v>555</v>
      </c>
      <c r="C417" s="286"/>
      <c r="D417" s="2"/>
      <c r="E417" s="5"/>
      <c r="F417" s="6"/>
      <c r="G417" s="6"/>
      <c r="H417" s="6"/>
      <c r="I417" s="6"/>
      <c r="J417" s="6"/>
      <c r="K417" s="6"/>
      <c r="L417" s="6"/>
      <c r="U417" s="36">
        <v>2028</v>
      </c>
    </row>
    <row r="418" spans="1:21" ht="24.75" customHeight="1" x14ac:dyDescent="0.2">
      <c r="A418" s="31">
        <v>409</v>
      </c>
      <c r="B418" s="286" t="s">
        <v>556</v>
      </c>
      <c r="C418" s="286"/>
      <c r="D418" s="2"/>
      <c r="E418" s="5"/>
      <c r="F418" s="6"/>
      <c r="G418" s="6"/>
      <c r="H418" s="6"/>
      <c r="I418" s="6"/>
      <c r="J418" s="6"/>
      <c r="K418" s="6"/>
      <c r="L418" s="6"/>
      <c r="U418" s="36">
        <v>2028</v>
      </c>
    </row>
    <row r="419" spans="1:21" ht="24.75" customHeight="1" x14ac:dyDescent="0.2">
      <c r="A419" s="31">
        <v>410</v>
      </c>
      <c r="B419" s="286" t="s">
        <v>557</v>
      </c>
      <c r="C419" s="286"/>
      <c r="D419" s="2"/>
      <c r="E419" s="5"/>
      <c r="F419" s="6"/>
      <c r="G419" s="6"/>
      <c r="H419" s="6"/>
      <c r="I419" s="6"/>
      <c r="J419" s="6"/>
      <c r="K419" s="6"/>
      <c r="L419" s="6"/>
      <c r="U419" s="36">
        <v>2028</v>
      </c>
    </row>
    <row r="420" spans="1:21" ht="24.75" customHeight="1" x14ac:dyDescent="0.2">
      <c r="A420" s="31">
        <v>411</v>
      </c>
      <c r="B420" s="286" t="s">
        <v>558</v>
      </c>
      <c r="C420" s="286"/>
      <c r="D420" s="2"/>
      <c r="E420" s="5"/>
      <c r="F420" s="6"/>
      <c r="G420" s="6"/>
      <c r="H420" s="6"/>
      <c r="I420" s="6"/>
      <c r="J420" s="6"/>
      <c r="K420" s="6"/>
      <c r="L420" s="6"/>
      <c r="U420" s="36">
        <v>2028</v>
      </c>
    </row>
    <row r="421" spans="1:21" ht="24.75" customHeight="1" x14ac:dyDescent="0.2">
      <c r="A421" s="31">
        <v>412</v>
      </c>
      <c r="B421" s="286" t="s">
        <v>559</v>
      </c>
      <c r="C421" s="286"/>
      <c r="D421" s="2"/>
      <c r="E421" s="5"/>
      <c r="F421" s="6"/>
      <c r="G421" s="6"/>
      <c r="H421" s="6"/>
      <c r="I421" s="6"/>
      <c r="J421" s="6"/>
      <c r="K421" s="6"/>
      <c r="L421" s="6"/>
      <c r="U421" s="36">
        <v>2028</v>
      </c>
    </row>
    <row r="422" spans="1:21" ht="24.75" customHeight="1" x14ac:dyDescent="0.2">
      <c r="A422" s="31">
        <v>413</v>
      </c>
      <c r="B422" s="286" t="s">
        <v>560</v>
      </c>
      <c r="C422" s="286"/>
      <c r="D422" s="2"/>
      <c r="E422" s="5"/>
      <c r="F422" s="6"/>
      <c r="G422" s="6"/>
      <c r="H422" s="6"/>
      <c r="I422" s="6"/>
      <c r="J422" s="6"/>
      <c r="K422" s="6"/>
      <c r="L422" s="6"/>
      <c r="U422" s="36">
        <v>2028</v>
      </c>
    </row>
    <row r="423" spans="1:21" ht="24.75" customHeight="1" x14ac:dyDescent="0.2">
      <c r="A423" s="31">
        <v>414</v>
      </c>
      <c r="B423" s="286" t="s">
        <v>561</v>
      </c>
      <c r="C423" s="286"/>
      <c r="D423" s="2"/>
      <c r="E423" s="5"/>
      <c r="F423" s="6"/>
      <c r="G423" s="6"/>
      <c r="H423" s="6"/>
      <c r="I423" s="6"/>
      <c r="J423" s="6"/>
      <c r="K423" s="6"/>
      <c r="L423" s="6"/>
      <c r="U423" s="36">
        <v>2028</v>
      </c>
    </row>
    <row r="424" spans="1:21" ht="24.75" customHeight="1" x14ac:dyDescent="0.2">
      <c r="A424" s="31">
        <v>415</v>
      </c>
      <c r="B424" s="286" t="s">
        <v>562</v>
      </c>
      <c r="C424" s="286"/>
      <c r="D424" s="2"/>
      <c r="E424" s="5"/>
      <c r="F424" s="6"/>
      <c r="G424" s="6"/>
      <c r="H424" s="6"/>
      <c r="I424" s="6"/>
      <c r="J424" s="6"/>
      <c r="K424" s="6"/>
      <c r="L424" s="6"/>
      <c r="U424" s="36">
        <v>2028</v>
      </c>
    </row>
    <row r="425" spans="1:21" ht="24.75" customHeight="1" x14ac:dyDescent="0.2">
      <c r="A425" s="31">
        <v>416</v>
      </c>
      <c r="B425" s="286" t="s">
        <v>563</v>
      </c>
      <c r="C425" s="286"/>
      <c r="D425" s="2"/>
      <c r="E425" s="5"/>
      <c r="F425" s="6"/>
      <c r="G425" s="6"/>
      <c r="H425" s="6"/>
      <c r="I425" s="6"/>
      <c r="J425" s="6"/>
      <c r="K425" s="6"/>
      <c r="L425" s="6"/>
      <c r="U425" s="36">
        <v>2028</v>
      </c>
    </row>
    <row r="426" spans="1:21" ht="24.75" customHeight="1" x14ac:dyDescent="0.2">
      <c r="A426" s="31">
        <v>417</v>
      </c>
      <c r="B426" s="286" t="s">
        <v>564</v>
      </c>
      <c r="C426" s="286"/>
      <c r="D426" s="2"/>
      <c r="E426" s="5"/>
      <c r="F426" s="6"/>
      <c r="G426" s="6"/>
      <c r="H426" s="6"/>
      <c r="I426" s="6"/>
      <c r="J426" s="6"/>
      <c r="K426" s="6"/>
      <c r="L426" s="6"/>
      <c r="U426" s="36">
        <v>2028</v>
      </c>
    </row>
    <row r="427" spans="1:21" ht="24.75" customHeight="1" x14ac:dyDescent="0.2">
      <c r="A427" s="31">
        <v>418</v>
      </c>
      <c r="B427" s="286" t="s">
        <v>565</v>
      </c>
      <c r="C427" s="286"/>
      <c r="D427" s="2"/>
      <c r="E427" s="5"/>
      <c r="F427" s="6"/>
      <c r="G427" s="6"/>
      <c r="H427" s="6"/>
      <c r="I427" s="6"/>
      <c r="J427" s="6"/>
      <c r="K427" s="6"/>
      <c r="L427" s="6"/>
      <c r="U427" s="36">
        <v>2028</v>
      </c>
    </row>
    <row r="428" spans="1:21" ht="24.75" customHeight="1" x14ac:dyDescent="0.2">
      <c r="A428" s="31">
        <v>419</v>
      </c>
      <c r="B428" s="286" t="s">
        <v>566</v>
      </c>
      <c r="C428" s="286"/>
      <c r="D428" s="2"/>
      <c r="E428" s="5"/>
      <c r="F428" s="6"/>
      <c r="G428" s="6"/>
      <c r="H428" s="6"/>
      <c r="I428" s="6"/>
      <c r="J428" s="6"/>
      <c r="K428" s="6"/>
      <c r="L428" s="6"/>
      <c r="U428" s="36">
        <v>2028</v>
      </c>
    </row>
    <row r="429" spans="1:21" ht="24.75" customHeight="1" x14ac:dyDescent="0.2">
      <c r="A429" s="31">
        <v>420</v>
      </c>
      <c r="B429" s="286" t="s">
        <v>567</v>
      </c>
      <c r="C429" s="286"/>
      <c r="D429" s="2"/>
      <c r="E429" s="5"/>
      <c r="F429" s="6"/>
      <c r="G429" s="6"/>
      <c r="H429" s="6"/>
      <c r="I429" s="6"/>
      <c r="J429" s="6"/>
      <c r="K429" s="6"/>
      <c r="L429" s="6"/>
      <c r="U429" s="36">
        <v>2028</v>
      </c>
    </row>
    <row r="430" spans="1:21" ht="24.75" customHeight="1" x14ac:dyDescent="0.2">
      <c r="A430" s="31">
        <v>421</v>
      </c>
      <c r="B430" s="286" t="s">
        <v>568</v>
      </c>
      <c r="C430" s="286"/>
      <c r="D430" s="2"/>
      <c r="E430" s="5"/>
      <c r="F430" s="6"/>
      <c r="G430" s="6"/>
      <c r="H430" s="6"/>
      <c r="I430" s="6"/>
      <c r="J430" s="6"/>
      <c r="K430" s="6"/>
      <c r="L430" s="6"/>
      <c r="U430" s="36">
        <v>2028</v>
      </c>
    </row>
    <row r="431" spans="1:21" ht="24.75" customHeight="1" x14ac:dyDescent="0.2">
      <c r="A431" s="31">
        <v>422</v>
      </c>
      <c r="B431" s="286" t="s">
        <v>569</v>
      </c>
      <c r="C431" s="286"/>
      <c r="D431" s="2"/>
      <c r="E431" s="5"/>
      <c r="F431" s="6"/>
      <c r="G431" s="6"/>
      <c r="H431" s="6"/>
      <c r="I431" s="6"/>
      <c r="J431" s="6"/>
      <c r="K431" s="6"/>
      <c r="L431" s="6"/>
      <c r="U431" s="36">
        <v>2028</v>
      </c>
    </row>
    <row r="432" spans="1:21" ht="24.75" customHeight="1" x14ac:dyDescent="0.2">
      <c r="A432" s="31">
        <v>423</v>
      </c>
      <c r="B432" s="286" t="s">
        <v>570</v>
      </c>
      <c r="C432" s="286"/>
      <c r="D432" s="2"/>
      <c r="E432" s="5"/>
      <c r="F432" s="6"/>
      <c r="G432" s="6"/>
      <c r="H432" s="6"/>
      <c r="I432" s="6"/>
      <c r="J432" s="6"/>
      <c r="K432" s="6"/>
      <c r="L432" s="6"/>
      <c r="U432" s="36">
        <v>2028</v>
      </c>
    </row>
    <row r="433" spans="1:21" ht="24.75" customHeight="1" x14ac:dyDescent="0.2">
      <c r="A433" s="31">
        <v>424</v>
      </c>
      <c r="B433" s="286" t="s">
        <v>571</v>
      </c>
      <c r="C433" s="286"/>
      <c r="D433" s="2"/>
      <c r="E433" s="5"/>
      <c r="F433" s="6"/>
      <c r="G433" s="6"/>
      <c r="H433" s="6"/>
      <c r="I433" s="6"/>
      <c r="J433" s="6"/>
      <c r="K433" s="6"/>
      <c r="L433" s="6"/>
      <c r="U433" s="36">
        <v>2028</v>
      </c>
    </row>
    <row r="434" spans="1:21" ht="24.75" customHeight="1" x14ac:dyDescent="0.2">
      <c r="A434" s="31">
        <v>425</v>
      </c>
      <c r="B434" s="286" t="s">
        <v>572</v>
      </c>
      <c r="C434" s="286"/>
      <c r="D434" s="2"/>
      <c r="E434" s="5"/>
      <c r="F434" s="6"/>
      <c r="G434" s="6"/>
      <c r="H434" s="6"/>
      <c r="I434" s="6"/>
      <c r="J434" s="6"/>
      <c r="K434" s="6"/>
      <c r="L434" s="6"/>
      <c r="U434" s="36">
        <v>2028</v>
      </c>
    </row>
    <row r="435" spans="1:21" ht="24.75" customHeight="1" x14ac:dyDescent="0.2">
      <c r="A435" s="31">
        <v>426</v>
      </c>
      <c r="B435" s="286" t="s">
        <v>573</v>
      </c>
      <c r="C435" s="286"/>
      <c r="D435" s="2"/>
      <c r="E435" s="5"/>
      <c r="F435" s="6"/>
      <c r="G435" s="6"/>
      <c r="H435" s="6"/>
      <c r="I435" s="6"/>
      <c r="J435" s="6"/>
      <c r="K435" s="6"/>
      <c r="L435" s="6"/>
      <c r="U435" s="36">
        <v>2028</v>
      </c>
    </row>
    <row r="436" spans="1:21" ht="24.75" customHeight="1" x14ac:dyDescent="0.2">
      <c r="A436" s="31">
        <v>427</v>
      </c>
      <c r="B436" s="286" t="s">
        <v>574</v>
      </c>
      <c r="C436" s="286"/>
      <c r="D436" s="2"/>
      <c r="E436" s="5"/>
      <c r="F436" s="6"/>
      <c r="G436" s="6"/>
      <c r="H436" s="6"/>
      <c r="I436" s="6"/>
      <c r="J436" s="6"/>
      <c r="K436" s="6"/>
      <c r="L436" s="6"/>
      <c r="U436" s="36">
        <v>2028</v>
      </c>
    </row>
    <row r="437" spans="1:21" ht="24.75" customHeight="1" x14ac:dyDescent="0.2">
      <c r="A437" s="31">
        <v>428</v>
      </c>
      <c r="B437" s="286" t="s">
        <v>575</v>
      </c>
      <c r="C437" s="286"/>
      <c r="D437" s="2"/>
      <c r="E437" s="5"/>
      <c r="F437" s="6"/>
      <c r="G437" s="6"/>
      <c r="H437" s="6"/>
      <c r="I437" s="6"/>
      <c r="J437" s="6"/>
      <c r="K437" s="6"/>
      <c r="L437" s="6"/>
      <c r="U437" s="36">
        <v>2028</v>
      </c>
    </row>
    <row r="438" spans="1:21" ht="24.75" customHeight="1" x14ac:dyDescent="0.2">
      <c r="A438" s="31">
        <v>429</v>
      </c>
      <c r="B438" s="286" t="s">
        <v>576</v>
      </c>
      <c r="C438" s="286"/>
      <c r="D438" s="2"/>
      <c r="E438" s="5"/>
      <c r="F438" s="6"/>
      <c r="G438" s="6"/>
      <c r="H438" s="6"/>
      <c r="I438" s="6"/>
      <c r="J438" s="6"/>
      <c r="K438" s="6"/>
      <c r="L438" s="6"/>
      <c r="U438" s="36">
        <v>2028</v>
      </c>
    </row>
    <row r="439" spans="1:21" ht="24.75" customHeight="1" x14ac:dyDescent="0.2">
      <c r="A439" s="31">
        <v>430</v>
      </c>
      <c r="B439" s="286" t="s">
        <v>577</v>
      </c>
      <c r="C439" s="286"/>
      <c r="D439" s="2"/>
      <c r="E439" s="5"/>
      <c r="F439" s="6"/>
      <c r="G439" s="6"/>
      <c r="H439" s="6"/>
      <c r="I439" s="6"/>
      <c r="J439" s="6"/>
      <c r="K439" s="6"/>
      <c r="L439" s="6"/>
      <c r="U439" s="36">
        <v>2028</v>
      </c>
    </row>
    <row r="440" spans="1:21" ht="24.75" customHeight="1" x14ac:dyDescent="0.2">
      <c r="A440" s="31">
        <v>431</v>
      </c>
      <c r="B440" s="286" t="s">
        <v>578</v>
      </c>
      <c r="C440" s="286"/>
      <c r="D440" s="2"/>
      <c r="E440" s="5"/>
      <c r="F440" s="6"/>
      <c r="G440" s="6"/>
      <c r="H440" s="6"/>
      <c r="I440" s="6"/>
      <c r="J440" s="6"/>
      <c r="K440" s="6"/>
      <c r="L440" s="6"/>
      <c r="U440" s="36">
        <v>2028</v>
      </c>
    </row>
    <row r="441" spans="1:21" ht="24.75" customHeight="1" x14ac:dyDescent="0.2">
      <c r="A441" s="31">
        <v>432</v>
      </c>
      <c r="B441" s="286" t="s">
        <v>579</v>
      </c>
      <c r="C441" s="286"/>
      <c r="D441" s="2"/>
      <c r="E441" s="5"/>
      <c r="F441" s="6"/>
      <c r="G441" s="6"/>
      <c r="H441" s="6"/>
      <c r="I441" s="6"/>
      <c r="J441" s="6"/>
      <c r="K441" s="6"/>
      <c r="L441" s="6"/>
      <c r="U441" s="36">
        <v>2028</v>
      </c>
    </row>
    <row r="442" spans="1:21" ht="24.75" customHeight="1" x14ac:dyDescent="0.2">
      <c r="A442" s="31">
        <v>433</v>
      </c>
      <c r="B442" s="286" t="s">
        <v>580</v>
      </c>
      <c r="C442" s="286"/>
      <c r="D442" s="2"/>
      <c r="E442" s="5"/>
      <c r="F442" s="6"/>
      <c r="G442" s="6"/>
      <c r="H442" s="6"/>
      <c r="I442" s="6"/>
      <c r="J442" s="6"/>
      <c r="K442" s="6"/>
      <c r="L442" s="6"/>
      <c r="U442" s="36">
        <v>2028</v>
      </c>
    </row>
    <row r="443" spans="1:21" ht="24.75" customHeight="1" x14ac:dyDescent="0.2">
      <c r="A443" s="31">
        <v>434</v>
      </c>
      <c r="B443" s="286" t="s">
        <v>581</v>
      </c>
      <c r="C443" s="286"/>
      <c r="D443" s="2"/>
      <c r="E443" s="5"/>
      <c r="F443" s="6"/>
      <c r="G443" s="6"/>
      <c r="H443" s="6"/>
      <c r="I443" s="6"/>
      <c r="J443" s="6"/>
      <c r="K443" s="6"/>
      <c r="L443" s="6"/>
      <c r="U443" s="36">
        <v>2028</v>
      </c>
    </row>
    <row r="444" spans="1:21" ht="24.75" customHeight="1" x14ac:dyDescent="0.2">
      <c r="A444" s="31">
        <v>435</v>
      </c>
      <c r="B444" s="286" t="s">
        <v>582</v>
      </c>
      <c r="C444" s="286"/>
      <c r="D444" s="2"/>
      <c r="E444" s="5"/>
      <c r="F444" s="6"/>
      <c r="G444" s="6"/>
      <c r="H444" s="6"/>
      <c r="I444" s="6"/>
      <c r="J444" s="6"/>
      <c r="K444" s="6"/>
      <c r="L444" s="6"/>
      <c r="U444" s="36">
        <v>2028</v>
      </c>
    </row>
    <row r="445" spans="1:21" ht="24.75" customHeight="1" x14ac:dyDescent="0.2">
      <c r="A445" s="31">
        <v>436</v>
      </c>
      <c r="B445" s="286" t="s">
        <v>583</v>
      </c>
      <c r="C445" s="286"/>
      <c r="D445" s="2"/>
      <c r="E445" s="5"/>
      <c r="F445" s="6"/>
      <c r="G445" s="6"/>
      <c r="H445" s="6"/>
      <c r="I445" s="6"/>
      <c r="J445" s="6"/>
      <c r="K445" s="6"/>
      <c r="L445" s="6"/>
      <c r="U445" s="36">
        <v>2028</v>
      </c>
    </row>
    <row r="446" spans="1:21" ht="24.75" customHeight="1" x14ac:dyDescent="0.2">
      <c r="A446" s="31">
        <v>437</v>
      </c>
      <c r="B446" s="286" t="s">
        <v>584</v>
      </c>
      <c r="C446" s="286"/>
      <c r="D446" s="2"/>
      <c r="E446" s="5"/>
      <c r="F446" s="6"/>
      <c r="G446" s="6"/>
      <c r="H446" s="6"/>
      <c r="I446" s="6"/>
      <c r="J446" s="6"/>
      <c r="K446" s="6"/>
      <c r="L446" s="6"/>
      <c r="U446" s="36">
        <v>2028</v>
      </c>
    </row>
    <row r="447" spans="1:21" ht="24.75" customHeight="1" x14ac:dyDescent="0.2">
      <c r="A447" s="31">
        <v>438</v>
      </c>
      <c r="B447" s="286" t="s">
        <v>585</v>
      </c>
      <c r="C447" s="286"/>
      <c r="D447" s="2"/>
      <c r="E447" s="5"/>
      <c r="F447" s="6"/>
      <c r="G447" s="6"/>
      <c r="H447" s="6"/>
      <c r="I447" s="6"/>
      <c r="J447" s="6"/>
      <c r="K447" s="6"/>
      <c r="L447" s="6"/>
      <c r="U447" s="36">
        <v>2028</v>
      </c>
    </row>
    <row r="448" spans="1:21" ht="24.75" customHeight="1" x14ac:dyDescent="0.2">
      <c r="A448" s="31">
        <v>439</v>
      </c>
      <c r="B448" s="286" t="s">
        <v>586</v>
      </c>
      <c r="C448" s="286"/>
      <c r="D448" s="2"/>
      <c r="E448" s="5"/>
      <c r="F448" s="6"/>
      <c r="G448" s="6"/>
      <c r="H448" s="6"/>
      <c r="I448" s="6"/>
      <c r="J448" s="6"/>
      <c r="K448" s="6"/>
      <c r="L448" s="6"/>
      <c r="U448" s="36">
        <v>2028</v>
      </c>
    </row>
    <row r="449" spans="1:21" ht="24.75" customHeight="1" x14ac:dyDescent="0.2">
      <c r="A449" s="31">
        <v>440</v>
      </c>
      <c r="B449" s="286" t="s">
        <v>587</v>
      </c>
      <c r="C449" s="286"/>
      <c r="D449" s="2"/>
      <c r="E449" s="5"/>
      <c r="F449" s="6"/>
      <c r="G449" s="6"/>
      <c r="H449" s="6"/>
      <c r="I449" s="6"/>
      <c r="J449" s="6"/>
      <c r="K449" s="6"/>
      <c r="L449" s="6"/>
      <c r="U449" s="36">
        <v>2028</v>
      </c>
    </row>
    <row r="450" spans="1:21" ht="24.75" customHeight="1" x14ac:dyDescent="0.2">
      <c r="A450" s="31">
        <v>441</v>
      </c>
      <c r="B450" s="286" t="s">
        <v>588</v>
      </c>
      <c r="C450" s="286"/>
      <c r="D450" s="2"/>
      <c r="E450" s="5"/>
      <c r="F450" s="6"/>
      <c r="G450" s="6"/>
      <c r="H450" s="6"/>
      <c r="I450" s="6"/>
      <c r="J450" s="6"/>
      <c r="K450" s="6"/>
      <c r="L450" s="6"/>
      <c r="U450" s="36">
        <v>2028</v>
      </c>
    </row>
    <row r="451" spans="1:21" ht="24.75" customHeight="1" x14ac:dyDescent="0.2">
      <c r="A451" s="31">
        <v>442</v>
      </c>
      <c r="B451" s="286" t="s">
        <v>589</v>
      </c>
      <c r="C451" s="286"/>
      <c r="D451" s="2"/>
      <c r="E451" s="5"/>
      <c r="F451" s="6"/>
      <c r="G451" s="6"/>
      <c r="H451" s="6"/>
      <c r="I451" s="6"/>
      <c r="J451" s="6"/>
      <c r="K451" s="6"/>
      <c r="L451" s="6"/>
      <c r="U451" s="36">
        <v>2028</v>
      </c>
    </row>
    <row r="452" spans="1:21" ht="24.75" customHeight="1" x14ac:dyDescent="0.2">
      <c r="A452" s="31">
        <v>443</v>
      </c>
      <c r="B452" s="286" t="s">
        <v>590</v>
      </c>
      <c r="C452" s="286"/>
      <c r="D452" s="2"/>
      <c r="E452" s="5"/>
      <c r="F452" s="6"/>
      <c r="G452" s="6"/>
      <c r="H452" s="6"/>
      <c r="I452" s="6"/>
      <c r="J452" s="6"/>
      <c r="K452" s="6"/>
      <c r="L452" s="6"/>
      <c r="U452" s="36">
        <v>2028</v>
      </c>
    </row>
    <row r="453" spans="1:21" ht="24.75" customHeight="1" x14ac:dyDescent="0.2">
      <c r="A453" s="31">
        <v>444</v>
      </c>
      <c r="B453" s="286" t="s">
        <v>591</v>
      </c>
      <c r="C453" s="286"/>
      <c r="D453" s="2"/>
      <c r="E453" s="5"/>
      <c r="F453" s="6"/>
      <c r="G453" s="6"/>
      <c r="H453" s="6"/>
      <c r="I453" s="6"/>
      <c r="J453" s="6"/>
      <c r="K453" s="6"/>
      <c r="L453" s="6"/>
      <c r="U453" s="36">
        <v>2028</v>
      </c>
    </row>
    <row r="454" spans="1:21" ht="24.75" customHeight="1" x14ac:dyDescent="0.2">
      <c r="A454" s="31">
        <v>445</v>
      </c>
      <c r="B454" s="286" t="s">
        <v>592</v>
      </c>
      <c r="C454" s="286"/>
      <c r="D454" s="2"/>
      <c r="E454" s="5"/>
      <c r="F454" s="6"/>
      <c r="G454" s="6"/>
      <c r="H454" s="6"/>
      <c r="I454" s="6"/>
      <c r="J454" s="6"/>
      <c r="K454" s="6"/>
      <c r="L454" s="6"/>
      <c r="U454" s="36">
        <v>2028</v>
      </c>
    </row>
    <row r="455" spans="1:21" ht="24.75" customHeight="1" x14ac:dyDescent="0.2">
      <c r="A455" s="31">
        <v>446</v>
      </c>
      <c r="B455" s="286" t="s">
        <v>593</v>
      </c>
      <c r="C455" s="286"/>
      <c r="D455" s="2"/>
      <c r="E455" s="5"/>
      <c r="F455" s="6"/>
      <c r="G455" s="6"/>
      <c r="H455" s="6"/>
      <c r="I455" s="6"/>
      <c r="J455" s="6"/>
      <c r="K455" s="6"/>
      <c r="L455" s="6"/>
      <c r="U455" s="36">
        <v>2028</v>
      </c>
    </row>
    <row r="456" spans="1:21" ht="24.75" customHeight="1" x14ac:dyDescent="0.2">
      <c r="A456" s="31">
        <v>447</v>
      </c>
      <c r="B456" s="286" t="s">
        <v>594</v>
      </c>
      <c r="C456" s="286"/>
      <c r="D456" s="2"/>
      <c r="E456" s="5"/>
      <c r="F456" s="6"/>
      <c r="G456" s="6"/>
      <c r="H456" s="6"/>
      <c r="I456" s="6"/>
      <c r="J456" s="6"/>
      <c r="K456" s="6"/>
      <c r="L456" s="6"/>
      <c r="U456" s="36">
        <v>2028</v>
      </c>
    </row>
    <row r="457" spans="1:21" ht="24.75" customHeight="1" x14ac:dyDescent="0.2">
      <c r="A457" s="31">
        <v>448</v>
      </c>
      <c r="B457" s="286" t="s">
        <v>595</v>
      </c>
      <c r="C457" s="286"/>
      <c r="D457" s="2"/>
      <c r="E457" s="5"/>
      <c r="F457" s="6"/>
      <c r="G457" s="6"/>
      <c r="H457" s="6"/>
      <c r="I457" s="6"/>
      <c r="J457" s="6"/>
      <c r="K457" s="6"/>
      <c r="L457" s="6"/>
      <c r="U457" s="36">
        <v>2028</v>
      </c>
    </row>
    <row r="458" spans="1:21" ht="24.75" customHeight="1" x14ac:dyDescent="0.2">
      <c r="A458" s="31">
        <v>449</v>
      </c>
      <c r="B458" s="286" t="s">
        <v>596</v>
      </c>
      <c r="C458" s="286"/>
      <c r="D458" s="2"/>
      <c r="E458" s="5"/>
      <c r="F458" s="6"/>
      <c r="G458" s="6"/>
      <c r="H458" s="6"/>
      <c r="I458" s="6"/>
      <c r="J458" s="6"/>
      <c r="K458" s="6"/>
      <c r="L458" s="6"/>
      <c r="U458" s="36">
        <v>2028</v>
      </c>
    </row>
    <row r="459" spans="1:21" ht="24.75" customHeight="1" x14ac:dyDescent="0.2">
      <c r="A459" s="31">
        <v>450</v>
      </c>
      <c r="B459" s="286" t="s">
        <v>597</v>
      </c>
      <c r="C459" s="286"/>
      <c r="D459" s="2"/>
      <c r="E459" s="5"/>
      <c r="F459" s="6"/>
      <c r="G459" s="6"/>
      <c r="H459" s="6"/>
      <c r="I459" s="6"/>
      <c r="J459" s="6"/>
      <c r="K459" s="6"/>
      <c r="L459" s="6"/>
      <c r="U459" s="36">
        <v>2028</v>
      </c>
    </row>
    <row r="460" spans="1:21" ht="24.75" customHeight="1" x14ac:dyDescent="0.2">
      <c r="A460" s="31">
        <v>451</v>
      </c>
      <c r="B460" s="286" t="s">
        <v>598</v>
      </c>
      <c r="C460" s="286"/>
      <c r="D460" s="2"/>
      <c r="E460" s="5"/>
      <c r="F460" s="6"/>
      <c r="G460" s="6"/>
      <c r="H460" s="6"/>
      <c r="I460" s="6"/>
      <c r="J460" s="6"/>
      <c r="K460" s="6"/>
      <c r="L460" s="6"/>
      <c r="U460" s="36">
        <v>2028</v>
      </c>
    </row>
    <row r="461" spans="1:21" ht="24.75" customHeight="1" x14ac:dyDescent="0.2">
      <c r="A461" s="31">
        <v>452</v>
      </c>
      <c r="B461" s="286" t="s">
        <v>599</v>
      </c>
      <c r="C461" s="286"/>
      <c r="D461" s="2"/>
      <c r="E461" s="5"/>
      <c r="F461" s="6"/>
      <c r="G461" s="6"/>
      <c r="H461" s="6"/>
      <c r="I461" s="6"/>
      <c r="J461" s="6"/>
      <c r="K461" s="6"/>
      <c r="L461" s="6"/>
      <c r="U461" s="36">
        <v>2028</v>
      </c>
    </row>
    <row r="462" spans="1:21" ht="24.75" customHeight="1" x14ac:dyDescent="0.2">
      <c r="A462" s="31">
        <v>453</v>
      </c>
      <c r="B462" s="286" t="s">
        <v>600</v>
      </c>
      <c r="C462" s="286"/>
      <c r="D462" s="2"/>
      <c r="E462" s="5"/>
      <c r="F462" s="6"/>
      <c r="G462" s="6"/>
      <c r="H462" s="6"/>
      <c r="I462" s="6"/>
      <c r="J462" s="6"/>
      <c r="K462" s="6"/>
      <c r="L462" s="6"/>
      <c r="U462" s="36">
        <v>2028</v>
      </c>
    </row>
    <row r="463" spans="1:21" ht="24.75" customHeight="1" x14ac:dyDescent="0.2">
      <c r="A463" s="31">
        <v>454</v>
      </c>
      <c r="B463" s="286" t="s">
        <v>601</v>
      </c>
      <c r="C463" s="286"/>
      <c r="D463" s="2"/>
      <c r="E463" s="5"/>
      <c r="F463" s="6"/>
      <c r="G463" s="6"/>
      <c r="H463" s="6"/>
      <c r="I463" s="6"/>
      <c r="J463" s="6"/>
      <c r="K463" s="6"/>
      <c r="L463" s="6"/>
      <c r="U463" s="36">
        <v>2028</v>
      </c>
    </row>
    <row r="464" spans="1:21" ht="24.75" customHeight="1" x14ac:dyDescent="0.2">
      <c r="A464" s="31">
        <v>455</v>
      </c>
      <c r="B464" s="286" t="s">
        <v>602</v>
      </c>
      <c r="C464" s="286"/>
      <c r="D464" s="2"/>
      <c r="E464" s="5"/>
      <c r="F464" s="6"/>
      <c r="G464" s="6"/>
      <c r="H464" s="6"/>
      <c r="I464" s="6"/>
      <c r="J464" s="6"/>
      <c r="K464" s="6"/>
      <c r="L464" s="6"/>
      <c r="U464" s="36">
        <v>2028</v>
      </c>
    </row>
    <row r="465" spans="1:21" ht="24.75" customHeight="1" x14ac:dyDescent="0.2">
      <c r="A465" s="31">
        <v>456</v>
      </c>
      <c r="B465" s="286" t="s">
        <v>603</v>
      </c>
      <c r="C465" s="286"/>
      <c r="D465" s="2"/>
      <c r="E465" s="5"/>
      <c r="F465" s="6"/>
      <c r="G465" s="6"/>
      <c r="H465" s="6"/>
      <c r="I465" s="6"/>
      <c r="J465" s="6"/>
      <c r="K465" s="6"/>
      <c r="L465" s="6"/>
      <c r="U465" s="36">
        <v>2028</v>
      </c>
    </row>
    <row r="466" spans="1:21" ht="24.75" customHeight="1" x14ac:dyDescent="0.2">
      <c r="A466" s="31">
        <v>457</v>
      </c>
      <c r="B466" s="286" t="s">
        <v>604</v>
      </c>
      <c r="C466" s="286"/>
      <c r="D466" s="2"/>
      <c r="E466" s="5"/>
      <c r="F466" s="6"/>
      <c r="G466" s="6"/>
      <c r="H466" s="6"/>
      <c r="I466" s="6"/>
      <c r="J466" s="6"/>
      <c r="K466" s="6"/>
      <c r="L466" s="6"/>
      <c r="U466" s="36">
        <v>2028</v>
      </c>
    </row>
    <row r="467" spans="1:21" ht="24.75" customHeight="1" x14ac:dyDescent="0.2">
      <c r="A467" s="31">
        <v>458</v>
      </c>
      <c r="B467" s="286" t="s">
        <v>605</v>
      </c>
      <c r="C467" s="286"/>
      <c r="D467" s="2"/>
      <c r="E467" s="5"/>
      <c r="F467" s="6"/>
      <c r="G467" s="6"/>
      <c r="H467" s="6"/>
      <c r="I467" s="6"/>
      <c r="J467" s="6"/>
      <c r="K467" s="6"/>
      <c r="L467" s="6"/>
      <c r="U467" s="36">
        <v>2028</v>
      </c>
    </row>
    <row r="468" spans="1:21" ht="24.75" customHeight="1" x14ac:dyDescent="0.2">
      <c r="A468" s="31">
        <v>459</v>
      </c>
      <c r="B468" s="286" t="s">
        <v>606</v>
      </c>
      <c r="C468" s="286"/>
      <c r="D468" s="2"/>
      <c r="E468" s="5"/>
      <c r="F468" s="6"/>
      <c r="G468" s="6"/>
      <c r="H468" s="6"/>
      <c r="I468" s="6"/>
      <c r="J468" s="6"/>
      <c r="K468" s="6"/>
      <c r="L468" s="6"/>
      <c r="U468" s="36">
        <v>2028</v>
      </c>
    </row>
    <row r="469" spans="1:21" ht="24.75" customHeight="1" x14ac:dyDescent="0.2">
      <c r="A469" s="31">
        <v>460</v>
      </c>
      <c r="B469" s="286" t="s">
        <v>607</v>
      </c>
      <c r="C469" s="286"/>
      <c r="D469" s="2"/>
      <c r="E469" s="5"/>
      <c r="F469" s="6"/>
      <c r="G469" s="6"/>
      <c r="H469" s="6"/>
      <c r="I469" s="6"/>
      <c r="J469" s="6"/>
      <c r="K469" s="6"/>
      <c r="L469" s="6"/>
      <c r="U469" s="36">
        <v>2028</v>
      </c>
    </row>
    <row r="470" spans="1:21" ht="24.75" customHeight="1" x14ac:dyDescent="0.2">
      <c r="A470" s="31">
        <v>461</v>
      </c>
      <c r="B470" s="286" t="s">
        <v>608</v>
      </c>
      <c r="C470" s="286"/>
      <c r="D470" s="2"/>
      <c r="E470" s="5"/>
      <c r="F470" s="6"/>
      <c r="G470" s="6"/>
      <c r="H470" s="6"/>
      <c r="I470" s="6"/>
      <c r="J470" s="6"/>
      <c r="K470" s="6"/>
      <c r="L470" s="6"/>
      <c r="U470" s="36">
        <v>2028</v>
      </c>
    </row>
    <row r="471" spans="1:21" ht="24.75" customHeight="1" x14ac:dyDescent="0.2">
      <c r="A471" s="31">
        <v>462</v>
      </c>
      <c r="B471" s="286" t="s">
        <v>609</v>
      </c>
      <c r="C471" s="286"/>
      <c r="D471" s="2"/>
      <c r="E471" s="5"/>
      <c r="F471" s="6"/>
      <c r="G471" s="6"/>
      <c r="H471" s="6"/>
      <c r="I471" s="6"/>
      <c r="J471" s="6"/>
      <c r="K471" s="6"/>
      <c r="L471" s="6"/>
      <c r="U471" s="36">
        <v>2028</v>
      </c>
    </row>
    <row r="472" spans="1:21" ht="24.75" customHeight="1" x14ac:dyDescent="0.2">
      <c r="A472" s="31">
        <v>463</v>
      </c>
      <c r="B472" s="286" t="s">
        <v>610</v>
      </c>
      <c r="C472" s="286"/>
      <c r="D472" s="2"/>
      <c r="E472" s="5"/>
      <c r="F472" s="6"/>
      <c r="G472" s="6"/>
      <c r="H472" s="6"/>
      <c r="I472" s="6"/>
      <c r="J472" s="6"/>
      <c r="K472" s="6"/>
      <c r="L472" s="6"/>
      <c r="U472" s="36">
        <v>2028</v>
      </c>
    </row>
    <row r="473" spans="1:21" ht="24.75" customHeight="1" x14ac:dyDescent="0.2">
      <c r="A473" s="31">
        <v>464</v>
      </c>
      <c r="B473" s="286" t="s">
        <v>611</v>
      </c>
      <c r="C473" s="286"/>
      <c r="D473" s="2"/>
      <c r="E473" s="5"/>
      <c r="F473" s="6"/>
      <c r="G473" s="6"/>
      <c r="H473" s="6"/>
      <c r="I473" s="6"/>
      <c r="J473" s="6"/>
      <c r="K473" s="6"/>
      <c r="L473" s="6"/>
      <c r="U473" s="36">
        <v>2028</v>
      </c>
    </row>
    <row r="474" spans="1:21" ht="24.75" customHeight="1" x14ac:dyDescent="0.2">
      <c r="A474" s="31">
        <v>465</v>
      </c>
      <c r="B474" s="286" t="s">
        <v>612</v>
      </c>
      <c r="C474" s="286"/>
      <c r="D474" s="2"/>
      <c r="E474" s="5"/>
      <c r="F474" s="6"/>
      <c r="G474" s="6"/>
      <c r="H474" s="6"/>
      <c r="I474" s="6"/>
      <c r="J474" s="6"/>
      <c r="K474" s="6"/>
      <c r="L474" s="6"/>
      <c r="U474" s="36">
        <v>2028</v>
      </c>
    </row>
    <row r="475" spans="1:21" ht="24.75" customHeight="1" x14ac:dyDescent="0.2">
      <c r="A475" s="31">
        <v>466</v>
      </c>
      <c r="B475" s="286" t="s">
        <v>613</v>
      </c>
      <c r="C475" s="286"/>
      <c r="D475" s="2"/>
      <c r="E475" s="5"/>
      <c r="F475" s="6"/>
      <c r="G475" s="6"/>
      <c r="H475" s="6"/>
      <c r="I475" s="6"/>
      <c r="J475" s="6"/>
      <c r="K475" s="6"/>
      <c r="L475" s="6"/>
      <c r="U475" s="36">
        <v>2028</v>
      </c>
    </row>
    <row r="476" spans="1:21" ht="24.75" customHeight="1" x14ac:dyDescent="0.2">
      <c r="A476" s="31">
        <v>467</v>
      </c>
      <c r="B476" s="286" t="s">
        <v>614</v>
      </c>
      <c r="C476" s="286"/>
      <c r="D476" s="2"/>
      <c r="E476" s="5"/>
      <c r="F476" s="6"/>
      <c r="G476" s="6"/>
      <c r="H476" s="6"/>
      <c r="I476" s="6"/>
      <c r="J476" s="6"/>
      <c r="K476" s="6"/>
      <c r="L476" s="6"/>
      <c r="U476" s="36">
        <v>2028</v>
      </c>
    </row>
    <row r="477" spans="1:21" ht="24.75" customHeight="1" x14ac:dyDescent="0.2">
      <c r="A477" s="31">
        <v>468</v>
      </c>
      <c r="B477" s="286" t="s">
        <v>615</v>
      </c>
      <c r="C477" s="286"/>
      <c r="D477" s="2"/>
      <c r="E477" s="5"/>
      <c r="F477" s="6"/>
      <c r="G477" s="6"/>
      <c r="H477" s="6"/>
      <c r="I477" s="6"/>
      <c r="J477" s="6"/>
      <c r="K477" s="6"/>
      <c r="L477" s="6"/>
      <c r="U477" s="36">
        <v>2028</v>
      </c>
    </row>
    <row r="478" spans="1:21" ht="24.75" customHeight="1" x14ac:dyDescent="0.2">
      <c r="A478" s="31">
        <v>469</v>
      </c>
      <c r="B478" s="286" t="s">
        <v>616</v>
      </c>
      <c r="C478" s="286"/>
      <c r="D478" s="2"/>
      <c r="E478" s="5"/>
      <c r="F478" s="6"/>
      <c r="G478" s="6"/>
      <c r="H478" s="6"/>
      <c r="I478" s="6"/>
      <c r="J478" s="6"/>
      <c r="K478" s="6"/>
      <c r="L478" s="6"/>
      <c r="U478" s="36">
        <v>2028</v>
      </c>
    </row>
    <row r="479" spans="1:21" ht="24.75" customHeight="1" x14ac:dyDescent="0.2">
      <c r="A479" s="31">
        <v>470</v>
      </c>
      <c r="B479" s="286" t="s">
        <v>617</v>
      </c>
      <c r="C479" s="286"/>
      <c r="D479" s="2"/>
      <c r="E479" s="5"/>
      <c r="F479" s="6"/>
      <c r="G479" s="6"/>
      <c r="H479" s="6"/>
      <c r="I479" s="6"/>
      <c r="J479" s="6"/>
      <c r="K479" s="6"/>
      <c r="L479" s="6"/>
      <c r="U479" s="36">
        <v>2028</v>
      </c>
    </row>
    <row r="480" spans="1:21" ht="24.75" customHeight="1" x14ac:dyDescent="0.2">
      <c r="A480" s="31">
        <v>471</v>
      </c>
      <c r="B480" s="286" t="s">
        <v>618</v>
      </c>
      <c r="C480" s="286"/>
      <c r="D480" s="2"/>
      <c r="E480" s="5"/>
      <c r="F480" s="6"/>
      <c r="G480" s="6"/>
      <c r="H480" s="6"/>
      <c r="I480" s="6"/>
      <c r="J480" s="6"/>
      <c r="K480" s="6"/>
      <c r="L480" s="6"/>
      <c r="U480" s="36">
        <v>2028</v>
      </c>
    </row>
    <row r="481" spans="1:21" ht="24.75" customHeight="1" x14ac:dyDescent="0.2">
      <c r="A481" s="31">
        <v>472</v>
      </c>
      <c r="B481" s="286" t="s">
        <v>619</v>
      </c>
      <c r="C481" s="286"/>
      <c r="D481" s="2"/>
      <c r="E481" s="5"/>
      <c r="F481" s="6"/>
      <c r="G481" s="6"/>
      <c r="H481" s="6"/>
      <c r="I481" s="6"/>
      <c r="J481" s="6"/>
      <c r="K481" s="6"/>
      <c r="L481" s="6"/>
      <c r="U481" s="36">
        <v>2028</v>
      </c>
    </row>
    <row r="482" spans="1:21" ht="24.75" customHeight="1" x14ac:dyDescent="0.2">
      <c r="A482" s="31">
        <v>473</v>
      </c>
      <c r="B482" s="286" t="s">
        <v>620</v>
      </c>
      <c r="C482" s="286"/>
      <c r="D482" s="2"/>
      <c r="E482" s="5"/>
      <c r="F482" s="6"/>
      <c r="G482" s="6"/>
      <c r="H482" s="6"/>
      <c r="I482" s="6"/>
      <c r="J482" s="6"/>
      <c r="K482" s="6"/>
      <c r="L482" s="6"/>
      <c r="U482" s="36">
        <v>2028</v>
      </c>
    </row>
    <row r="483" spans="1:21" ht="24.75" customHeight="1" x14ac:dyDescent="0.2">
      <c r="A483" s="31">
        <v>474</v>
      </c>
      <c r="B483" s="286" t="s">
        <v>621</v>
      </c>
      <c r="C483" s="286"/>
      <c r="D483" s="2"/>
      <c r="E483" s="5"/>
      <c r="F483" s="6"/>
      <c r="G483" s="6"/>
      <c r="H483" s="6"/>
      <c r="I483" s="6"/>
      <c r="J483" s="6"/>
      <c r="K483" s="6"/>
      <c r="L483" s="6"/>
      <c r="U483" s="36">
        <v>2028</v>
      </c>
    </row>
    <row r="484" spans="1:21" ht="24.75" customHeight="1" x14ac:dyDescent="0.2">
      <c r="A484" s="31">
        <v>475</v>
      </c>
      <c r="B484" s="286" t="s">
        <v>622</v>
      </c>
      <c r="C484" s="286"/>
      <c r="D484" s="2"/>
      <c r="E484" s="5"/>
      <c r="F484" s="6"/>
      <c r="G484" s="6"/>
      <c r="H484" s="6"/>
      <c r="I484" s="6"/>
      <c r="J484" s="6"/>
      <c r="K484" s="6"/>
      <c r="L484" s="6"/>
      <c r="U484" s="36">
        <v>2028</v>
      </c>
    </row>
    <row r="485" spans="1:21" ht="24.75" customHeight="1" x14ac:dyDescent="0.2">
      <c r="A485" s="31">
        <v>476</v>
      </c>
      <c r="B485" s="286" t="s">
        <v>623</v>
      </c>
      <c r="C485" s="286"/>
      <c r="D485" s="2"/>
      <c r="E485" s="5"/>
      <c r="F485" s="6"/>
      <c r="G485" s="6"/>
      <c r="H485" s="6"/>
      <c r="I485" s="6"/>
      <c r="J485" s="6"/>
      <c r="K485" s="6"/>
      <c r="L485" s="6"/>
      <c r="U485" s="36">
        <v>2028</v>
      </c>
    </row>
    <row r="486" spans="1:21" ht="24.75" customHeight="1" x14ac:dyDescent="0.2">
      <c r="A486" s="31">
        <v>477</v>
      </c>
      <c r="B486" s="286" t="s">
        <v>624</v>
      </c>
      <c r="C486" s="286"/>
      <c r="D486" s="2"/>
      <c r="E486" s="5"/>
      <c r="F486" s="6"/>
      <c r="G486" s="6"/>
      <c r="H486" s="6"/>
      <c r="I486" s="6"/>
      <c r="J486" s="6"/>
      <c r="K486" s="6"/>
      <c r="L486" s="6"/>
      <c r="U486" s="36">
        <v>2028</v>
      </c>
    </row>
    <row r="487" spans="1:21" ht="24.75" customHeight="1" x14ac:dyDescent="0.2">
      <c r="A487" s="31">
        <v>478</v>
      </c>
      <c r="B487" s="286" t="s">
        <v>625</v>
      </c>
      <c r="C487" s="286"/>
      <c r="D487" s="2"/>
      <c r="E487" s="5"/>
      <c r="F487" s="6"/>
      <c r="G487" s="6"/>
      <c r="H487" s="6"/>
      <c r="I487" s="6"/>
      <c r="J487" s="6"/>
      <c r="K487" s="6"/>
      <c r="L487" s="6"/>
      <c r="U487" s="36">
        <v>2028</v>
      </c>
    </row>
    <row r="488" spans="1:21" ht="24.75" customHeight="1" x14ac:dyDescent="0.2">
      <c r="A488" s="31">
        <v>479</v>
      </c>
      <c r="B488" s="286" t="s">
        <v>626</v>
      </c>
      <c r="C488" s="286"/>
      <c r="D488" s="2"/>
      <c r="E488" s="5"/>
      <c r="F488" s="6"/>
      <c r="G488" s="6"/>
      <c r="H488" s="6"/>
      <c r="I488" s="6"/>
      <c r="J488" s="6"/>
      <c r="K488" s="6"/>
      <c r="L488" s="6"/>
      <c r="U488" s="36">
        <v>2028</v>
      </c>
    </row>
    <row r="489" spans="1:21" ht="24.75" customHeight="1" x14ac:dyDescent="0.2">
      <c r="A489" s="31">
        <v>480</v>
      </c>
      <c r="B489" s="286" t="s">
        <v>627</v>
      </c>
      <c r="C489" s="286"/>
      <c r="D489" s="2"/>
      <c r="E489" s="5"/>
      <c r="F489" s="6"/>
      <c r="G489" s="6"/>
      <c r="H489" s="6"/>
      <c r="I489" s="6"/>
      <c r="J489" s="6"/>
      <c r="K489" s="6"/>
      <c r="L489" s="6"/>
      <c r="U489" s="36">
        <v>2028</v>
      </c>
    </row>
    <row r="490" spans="1:21" ht="24.75" customHeight="1" x14ac:dyDescent="0.2">
      <c r="A490" s="31">
        <v>481</v>
      </c>
      <c r="B490" s="286" t="s">
        <v>628</v>
      </c>
      <c r="C490" s="286"/>
      <c r="D490" s="2"/>
      <c r="E490" s="5"/>
      <c r="F490" s="6"/>
      <c r="G490" s="6"/>
      <c r="H490" s="6"/>
      <c r="I490" s="6"/>
      <c r="J490" s="6"/>
      <c r="K490" s="6"/>
      <c r="L490" s="6"/>
      <c r="U490" s="36">
        <v>2028</v>
      </c>
    </row>
    <row r="491" spans="1:21" ht="24.75" customHeight="1" x14ac:dyDescent="0.2">
      <c r="A491" s="31">
        <v>482</v>
      </c>
      <c r="B491" s="286" t="s">
        <v>629</v>
      </c>
      <c r="C491" s="286"/>
      <c r="D491" s="2"/>
      <c r="E491" s="5"/>
      <c r="F491" s="6"/>
      <c r="G491" s="6"/>
      <c r="H491" s="6"/>
      <c r="I491" s="6"/>
      <c r="J491" s="6"/>
      <c r="K491" s="6"/>
      <c r="L491" s="6"/>
      <c r="U491" s="36">
        <v>2028</v>
      </c>
    </row>
    <row r="492" spans="1:21" ht="24.75" customHeight="1" x14ac:dyDescent="0.2">
      <c r="A492" s="31">
        <v>483</v>
      </c>
      <c r="B492" s="286" t="s">
        <v>630</v>
      </c>
      <c r="C492" s="286"/>
      <c r="D492" s="2"/>
      <c r="E492" s="5"/>
      <c r="F492" s="6"/>
      <c r="G492" s="6"/>
      <c r="H492" s="6"/>
      <c r="I492" s="6"/>
      <c r="J492" s="6"/>
      <c r="K492" s="6"/>
      <c r="L492" s="6"/>
      <c r="U492" s="36">
        <v>2028</v>
      </c>
    </row>
    <row r="493" spans="1:21" ht="24.75" customHeight="1" x14ac:dyDescent="0.2">
      <c r="A493" s="31">
        <v>484</v>
      </c>
      <c r="B493" s="286" t="s">
        <v>631</v>
      </c>
      <c r="C493" s="286"/>
      <c r="D493" s="2"/>
      <c r="E493" s="5"/>
      <c r="F493" s="6"/>
      <c r="G493" s="6"/>
      <c r="H493" s="6"/>
      <c r="I493" s="6"/>
      <c r="J493" s="6"/>
      <c r="K493" s="6"/>
      <c r="L493" s="6"/>
      <c r="U493" s="36">
        <v>2028</v>
      </c>
    </row>
    <row r="494" spans="1:21" ht="24.75" customHeight="1" x14ac:dyDescent="0.2">
      <c r="A494" s="31">
        <v>485</v>
      </c>
      <c r="B494" s="286" t="s">
        <v>632</v>
      </c>
      <c r="C494" s="286"/>
      <c r="D494" s="2"/>
      <c r="E494" s="5"/>
      <c r="F494" s="6"/>
      <c r="G494" s="6"/>
      <c r="H494" s="6"/>
      <c r="I494" s="6"/>
      <c r="J494" s="6"/>
      <c r="K494" s="6"/>
      <c r="L494" s="6"/>
      <c r="U494" s="36">
        <v>2028</v>
      </c>
    </row>
    <row r="495" spans="1:21" ht="24.75" customHeight="1" x14ac:dyDescent="0.2">
      <c r="A495" s="31">
        <v>486</v>
      </c>
      <c r="B495" s="286" t="s">
        <v>633</v>
      </c>
      <c r="C495" s="286"/>
      <c r="D495" s="2"/>
      <c r="E495" s="5"/>
      <c r="F495" s="6"/>
      <c r="G495" s="6"/>
      <c r="H495" s="6"/>
      <c r="I495" s="6"/>
      <c r="J495" s="6"/>
      <c r="K495" s="6"/>
      <c r="L495" s="6"/>
      <c r="U495" s="36">
        <v>2028</v>
      </c>
    </row>
    <row r="496" spans="1:21" ht="24.75" customHeight="1" x14ac:dyDescent="0.2">
      <c r="A496" s="31">
        <v>487</v>
      </c>
      <c r="B496" s="286" t="s">
        <v>634</v>
      </c>
      <c r="C496" s="286"/>
      <c r="D496" s="2"/>
      <c r="E496" s="5"/>
      <c r="F496" s="6"/>
      <c r="G496" s="6"/>
      <c r="H496" s="6"/>
      <c r="I496" s="6"/>
      <c r="J496" s="6"/>
      <c r="K496" s="6"/>
      <c r="L496" s="6"/>
      <c r="U496" s="36">
        <v>2028</v>
      </c>
    </row>
    <row r="497" spans="1:21" ht="24.75" customHeight="1" x14ac:dyDescent="0.2">
      <c r="A497" s="31">
        <v>488</v>
      </c>
      <c r="B497" s="286" t="s">
        <v>635</v>
      </c>
      <c r="C497" s="286"/>
      <c r="D497" s="2"/>
      <c r="E497" s="5"/>
      <c r="F497" s="6"/>
      <c r="G497" s="6"/>
      <c r="H497" s="6"/>
      <c r="I497" s="6"/>
      <c r="J497" s="6"/>
      <c r="K497" s="6"/>
      <c r="L497" s="6"/>
      <c r="U497" s="36">
        <v>2028</v>
      </c>
    </row>
    <row r="498" spans="1:21" ht="24.75" customHeight="1" x14ac:dyDescent="0.2">
      <c r="A498" s="31">
        <v>489</v>
      </c>
      <c r="B498" s="286" t="s">
        <v>636</v>
      </c>
      <c r="C498" s="286"/>
      <c r="D498" s="2"/>
      <c r="E498" s="5"/>
      <c r="F498" s="6"/>
      <c r="G498" s="6"/>
      <c r="H498" s="6"/>
      <c r="I498" s="6"/>
      <c r="J498" s="6"/>
      <c r="K498" s="6"/>
      <c r="L498" s="6"/>
      <c r="U498" s="36">
        <v>2028</v>
      </c>
    </row>
    <row r="499" spans="1:21" ht="24.75" customHeight="1" x14ac:dyDescent="0.2">
      <c r="A499" s="31">
        <v>490</v>
      </c>
      <c r="B499" s="286" t="s">
        <v>637</v>
      </c>
      <c r="C499" s="286"/>
      <c r="D499" s="2"/>
      <c r="E499" s="5"/>
      <c r="F499" s="6"/>
      <c r="G499" s="6"/>
      <c r="H499" s="6"/>
      <c r="I499" s="6"/>
      <c r="J499" s="6"/>
      <c r="K499" s="6"/>
      <c r="L499" s="6"/>
      <c r="U499" s="36">
        <v>2028</v>
      </c>
    </row>
    <row r="500" spans="1:21" ht="24.75" customHeight="1" x14ac:dyDescent="0.2">
      <c r="A500" s="31">
        <v>491</v>
      </c>
      <c r="B500" s="286" t="s">
        <v>638</v>
      </c>
      <c r="C500" s="286"/>
      <c r="D500" s="2"/>
      <c r="E500" s="5"/>
      <c r="F500" s="6"/>
      <c r="G500" s="6"/>
      <c r="H500" s="6"/>
      <c r="I500" s="6"/>
      <c r="J500" s="6"/>
      <c r="K500" s="6"/>
      <c r="L500" s="6"/>
      <c r="U500" s="36">
        <v>2028</v>
      </c>
    </row>
    <row r="501" spans="1:21" ht="24.75" customHeight="1" x14ac:dyDescent="0.2">
      <c r="A501" s="31">
        <v>492</v>
      </c>
      <c r="B501" s="286" t="s">
        <v>639</v>
      </c>
      <c r="C501" s="286"/>
      <c r="D501" s="2"/>
      <c r="E501" s="5"/>
      <c r="F501" s="6"/>
      <c r="G501" s="6"/>
      <c r="H501" s="6"/>
      <c r="I501" s="6"/>
      <c r="J501" s="6"/>
      <c r="K501" s="6"/>
      <c r="L501" s="6"/>
      <c r="U501" s="36">
        <v>2028</v>
      </c>
    </row>
    <row r="502" spans="1:21" ht="24.75" customHeight="1" x14ac:dyDescent="0.2">
      <c r="A502" s="31">
        <v>493</v>
      </c>
      <c r="B502" s="286" t="s">
        <v>640</v>
      </c>
      <c r="C502" s="286"/>
      <c r="D502" s="2"/>
      <c r="E502" s="5"/>
      <c r="F502" s="6"/>
      <c r="G502" s="6"/>
      <c r="H502" s="6"/>
      <c r="I502" s="6"/>
      <c r="J502" s="6"/>
      <c r="K502" s="6"/>
      <c r="L502" s="6"/>
      <c r="U502" s="36">
        <v>2028</v>
      </c>
    </row>
    <row r="503" spans="1:21" ht="24.75" customHeight="1" x14ac:dyDescent="0.2">
      <c r="A503" s="31">
        <v>494</v>
      </c>
      <c r="B503" s="286" t="s">
        <v>641</v>
      </c>
      <c r="C503" s="286"/>
      <c r="D503" s="2"/>
      <c r="E503" s="5"/>
      <c r="F503" s="6"/>
      <c r="G503" s="6"/>
      <c r="H503" s="6"/>
      <c r="I503" s="6"/>
      <c r="J503" s="6"/>
      <c r="K503" s="6"/>
      <c r="L503" s="6"/>
      <c r="U503" s="36">
        <v>2028</v>
      </c>
    </row>
    <row r="504" spans="1:21" ht="24.75" customHeight="1" x14ac:dyDescent="0.2">
      <c r="A504" s="31">
        <v>495</v>
      </c>
      <c r="B504" s="286" t="s">
        <v>642</v>
      </c>
      <c r="C504" s="286"/>
      <c r="D504" s="2"/>
      <c r="E504" s="5"/>
      <c r="F504" s="6"/>
      <c r="G504" s="6"/>
      <c r="H504" s="6"/>
      <c r="I504" s="6"/>
      <c r="J504" s="6"/>
      <c r="K504" s="6"/>
      <c r="L504" s="6"/>
      <c r="U504" s="36">
        <v>2028</v>
      </c>
    </row>
    <row r="505" spans="1:21" ht="24.75" customHeight="1" x14ac:dyDescent="0.2">
      <c r="A505" s="31">
        <v>496</v>
      </c>
      <c r="B505" s="286" t="s">
        <v>643</v>
      </c>
      <c r="C505" s="286"/>
      <c r="D505" s="2"/>
      <c r="E505" s="5"/>
      <c r="F505" s="6"/>
      <c r="G505" s="6"/>
      <c r="H505" s="6"/>
      <c r="I505" s="6"/>
      <c r="J505" s="6"/>
      <c r="K505" s="6"/>
      <c r="L505" s="6"/>
      <c r="U505" s="36">
        <v>2028</v>
      </c>
    </row>
    <row r="506" spans="1:21" ht="24.75" customHeight="1" x14ac:dyDescent="0.2">
      <c r="A506" s="31">
        <v>497</v>
      </c>
      <c r="B506" s="286" t="s">
        <v>644</v>
      </c>
      <c r="C506" s="286"/>
      <c r="D506" s="2"/>
      <c r="E506" s="5"/>
      <c r="F506" s="6"/>
      <c r="G506" s="6"/>
      <c r="H506" s="6"/>
      <c r="I506" s="6"/>
      <c r="J506" s="6"/>
      <c r="K506" s="6"/>
      <c r="L506" s="6"/>
      <c r="U506" s="36">
        <v>2028</v>
      </c>
    </row>
    <row r="507" spans="1:21" ht="24.75" customHeight="1" x14ac:dyDescent="0.2">
      <c r="A507" s="31">
        <v>498</v>
      </c>
      <c r="B507" s="286" t="s">
        <v>645</v>
      </c>
      <c r="C507" s="286"/>
      <c r="D507" s="2"/>
      <c r="E507" s="5"/>
      <c r="F507" s="6"/>
      <c r="G507" s="6"/>
      <c r="H507" s="6"/>
      <c r="I507" s="6"/>
      <c r="J507" s="6"/>
      <c r="K507" s="6"/>
      <c r="L507" s="6"/>
      <c r="U507" s="36">
        <v>2028</v>
      </c>
    </row>
    <row r="508" spans="1:21" ht="24.75" customHeight="1" x14ac:dyDescent="0.2">
      <c r="A508" s="31">
        <v>499</v>
      </c>
      <c r="B508" s="286" t="s">
        <v>646</v>
      </c>
      <c r="C508" s="286"/>
      <c r="D508" s="2"/>
      <c r="E508" s="5"/>
      <c r="F508" s="6"/>
      <c r="G508" s="6"/>
      <c r="H508" s="6"/>
      <c r="I508" s="6"/>
      <c r="J508" s="6"/>
      <c r="K508" s="6"/>
      <c r="L508" s="6"/>
      <c r="U508" s="36">
        <v>2028</v>
      </c>
    </row>
    <row r="509" spans="1:21" ht="24.75" customHeight="1" x14ac:dyDescent="0.2">
      <c r="A509" s="31">
        <v>500</v>
      </c>
      <c r="B509" s="286" t="s">
        <v>647</v>
      </c>
      <c r="C509" s="286"/>
      <c r="D509" s="2"/>
      <c r="E509" s="5"/>
      <c r="F509" s="6"/>
      <c r="G509" s="6"/>
      <c r="H509" s="6"/>
      <c r="I509" s="6"/>
      <c r="J509" s="6"/>
      <c r="K509" s="6"/>
      <c r="L509" s="6"/>
      <c r="U509" s="36">
        <v>2028</v>
      </c>
    </row>
    <row r="510" spans="1:21" ht="24.75" customHeight="1" x14ac:dyDescent="0.2">
      <c r="A510" s="31">
        <v>501</v>
      </c>
      <c r="B510" s="286" t="s">
        <v>648</v>
      </c>
      <c r="C510" s="286"/>
      <c r="D510" s="2"/>
      <c r="E510" s="5"/>
      <c r="F510" s="6"/>
      <c r="G510" s="6"/>
      <c r="H510" s="6"/>
      <c r="I510" s="6"/>
      <c r="J510" s="6"/>
      <c r="K510" s="6"/>
      <c r="L510" s="6"/>
      <c r="U510" s="36">
        <v>2028</v>
      </c>
    </row>
    <row r="511" spans="1:21" ht="24.75" customHeight="1" x14ac:dyDescent="0.2">
      <c r="A511" s="31">
        <v>502</v>
      </c>
      <c r="B511" s="286" t="s">
        <v>649</v>
      </c>
      <c r="C511" s="286"/>
      <c r="D511" s="2"/>
      <c r="E511" s="5"/>
      <c r="F511" s="6"/>
      <c r="G511" s="6"/>
      <c r="H511" s="6"/>
      <c r="I511" s="6"/>
      <c r="J511" s="6"/>
      <c r="K511" s="6"/>
      <c r="L511" s="6"/>
      <c r="U511" s="36">
        <v>2028</v>
      </c>
    </row>
    <row r="512" spans="1:21" ht="24.75" customHeight="1" x14ac:dyDescent="0.2">
      <c r="A512" s="31">
        <v>503</v>
      </c>
      <c r="B512" s="286" t="s">
        <v>650</v>
      </c>
      <c r="C512" s="286"/>
      <c r="D512" s="2"/>
      <c r="E512" s="5"/>
      <c r="F512" s="6"/>
      <c r="G512" s="6"/>
      <c r="H512" s="6"/>
      <c r="I512" s="6"/>
      <c r="J512" s="6"/>
      <c r="K512" s="6"/>
      <c r="L512" s="6"/>
      <c r="U512" s="36">
        <v>2028</v>
      </c>
    </row>
    <row r="513" spans="1:21" ht="24.75" customHeight="1" x14ac:dyDescent="0.2">
      <c r="A513" s="31">
        <v>504</v>
      </c>
      <c r="B513" s="286" t="s">
        <v>651</v>
      </c>
      <c r="C513" s="286"/>
      <c r="D513" s="2"/>
      <c r="E513" s="5"/>
      <c r="F513" s="6"/>
      <c r="G513" s="6"/>
      <c r="H513" s="6"/>
      <c r="I513" s="6"/>
      <c r="J513" s="6"/>
      <c r="K513" s="6"/>
      <c r="L513" s="6"/>
      <c r="U513" s="36">
        <v>2028</v>
      </c>
    </row>
    <row r="514" spans="1:21" ht="24.75" customHeight="1" x14ac:dyDescent="0.2">
      <c r="A514" s="31">
        <v>505</v>
      </c>
      <c r="B514" s="286" t="s">
        <v>652</v>
      </c>
      <c r="C514" s="286"/>
      <c r="D514" s="2"/>
      <c r="E514" s="5"/>
      <c r="F514" s="6"/>
      <c r="G514" s="6"/>
      <c r="H514" s="6"/>
      <c r="I514" s="6"/>
      <c r="J514" s="6"/>
      <c r="K514" s="6"/>
      <c r="L514" s="6"/>
      <c r="U514" s="36">
        <v>2028</v>
      </c>
    </row>
    <row r="515" spans="1:21" ht="24.75" customHeight="1" x14ac:dyDescent="0.2">
      <c r="A515" s="31">
        <v>506</v>
      </c>
      <c r="B515" s="286" t="s">
        <v>653</v>
      </c>
      <c r="C515" s="286"/>
      <c r="D515" s="2"/>
      <c r="E515" s="5"/>
      <c r="F515" s="6"/>
      <c r="G515" s="6"/>
      <c r="H515" s="6"/>
      <c r="I515" s="6"/>
      <c r="J515" s="6"/>
      <c r="K515" s="6"/>
      <c r="L515" s="6"/>
      <c r="U515" s="36">
        <v>2028</v>
      </c>
    </row>
    <row r="516" spans="1:21" ht="24.75" customHeight="1" x14ac:dyDescent="0.2">
      <c r="A516" s="31">
        <v>507</v>
      </c>
      <c r="B516" s="286" t="s">
        <v>654</v>
      </c>
      <c r="C516" s="286"/>
      <c r="D516" s="2"/>
      <c r="E516" s="5"/>
      <c r="F516" s="6"/>
      <c r="G516" s="6"/>
      <c r="H516" s="6"/>
      <c r="I516" s="6"/>
      <c r="J516" s="6"/>
      <c r="K516" s="6"/>
      <c r="L516" s="6"/>
      <c r="U516" s="36">
        <v>2028</v>
      </c>
    </row>
    <row r="517" spans="1:21" ht="24.75" customHeight="1" x14ac:dyDescent="0.2">
      <c r="A517" s="31">
        <v>508</v>
      </c>
      <c r="B517" s="286" t="s">
        <v>655</v>
      </c>
      <c r="C517" s="286"/>
      <c r="D517" s="2"/>
      <c r="E517" s="5"/>
      <c r="F517" s="6"/>
      <c r="G517" s="6"/>
      <c r="H517" s="6"/>
      <c r="I517" s="6"/>
      <c r="J517" s="6"/>
      <c r="K517" s="6"/>
      <c r="L517" s="6"/>
      <c r="U517" s="36">
        <v>2028</v>
      </c>
    </row>
    <row r="518" spans="1:21" ht="24.75" customHeight="1" x14ac:dyDescent="0.2">
      <c r="A518" s="31">
        <v>509</v>
      </c>
      <c r="B518" s="286" t="s">
        <v>656</v>
      </c>
      <c r="C518" s="286"/>
      <c r="D518" s="2"/>
      <c r="E518" s="5"/>
      <c r="F518" s="6"/>
      <c r="G518" s="6"/>
      <c r="H518" s="6"/>
      <c r="I518" s="6"/>
      <c r="J518" s="6"/>
      <c r="K518" s="6"/>
      <c r="L518" s="6"/>
      <c r="U518" s="36">
        <v>2028</v>
      </c>
    </row>
    <row r="519" spans="1:21" ht="24.75" customHeight="1" x14ac:dyDescent="0.2">
      <c r="A519" s="31">
        <v>510</v>
      </c>
      <c r="B519" s="286" t="s">
        <v>657</v>
      </c>
      <c r="C519" s="286"/>
      <c r="D519" s="2"/>
      <c r="E519" s="5"/>
      <c r="F519" s="6"/>
      <c r="G519" s="6"/>
      <c r="H519" s="6"/>
      <c r="I519" s="6"/>
      <c r="J519" s="6"/>
      <c r="K519" s="6"/>
      <c r="L519" s="6"/>
      <c r="U519" s="36">
        <v>2028</v>
      </c>
    </row>
    <row r="520" spans="1:21" ht="24.75" customHeight="1" x14ac:dyDescent="0.2">
      <c r="A520" s="31">
        <v>511</v>
      </c>
      <c r="B520" s="286" t="s">
        <v>658</v>
      </c>
      <c r="C520" s="286"/>
      <c r="D520" s="2"/>
      <c r="E520" s="5"/>
      <c r="F520" s="6"/>
      <c r="G520" s="6"/>
      <c r="H520" s="6"/>
      <c r="I520" s="6"/>
      <c r="J520" s="6"/>
      <c r="K520" s="6"/>
      <c r="L520" s="6"/>
      <c r="U520" s="36">
        <v>2028</v>
      </c>
    </row>
    <row r="521" spans="1:21" ht="24.75" customHeight="1" x14ac:dyDescent="0.2">
      <c r="A521" s="31">
        <v>512</v>
      </c>
      <c r="B521" s="286" t="s">
        <v>659</v>
      </c>
      <c r="C521" s="286"/>
      <c r="D521" s="2"/>
      <c r="E521" s="5"/>
      <c r="F521" s="6"/>
      <c r="G521" s="6"/>
      <c r="H521" s="6"/>
      <c r="I521" s="6"/>
      <c r="J521" s="6"/>
      <c r="K521" s="6"/>
      <c r="L521" s="6"/>
      <c r="U521" s="36">
        <v>2028</v>
      </c>
    </row>
    <row r="522" spans="1:21" ht="24.75" customHeight="1" x14ac:dyDescent="0.2">
      <c r="A522" s="31">
        <v>513</v>
      </c>
      <c r="B522" s="286" t="s">
        <v>660</v>
      </c>
      <c r="C522" s="286"/>
      <c r="D522" s="2"/>
      <c r="E522" s="5"/>
      <c r="F522" s="6"/>
      <c r="G522" s="6"/>
      <c r="H522" s="6"/>
      <c r="I522" s="6"/>
      <c r="J522" s="6"/>
      <c r="K522" s="6"/>
      <c r="L522" s="6"/>
      <c r="U522" s="36">
        <v>2028</v>
      </c>
    </row>
    <row r="523" spans="1:21" ht="24.75" customHeight="1" x14ac:dyDescent="0.2">
      <c r="A523" s="31">
        <v>514</v>
      </c>
      <c r="B523" s="286" t="s">
        <v>661</v>
      </c>
      <c r="C523" s="286"/>
      <c r="D523" s="2"/>
      <c r="E523" s="5"/>
      <c r="F523" s="6"/>
      <c r="G523" s="6"/>
      <c r="H523" s="6"/>
      <c r="I523" s="6"/>
      <c r="J523" s="6"/>
      <c r="K523" s="6"/>
      <c r="L523" s="6"/>
      <c r="U523" s="36">
        <v>2028</v>
      </c>
    </row>
    <row r="524" spans="1:21" ht="24.75" customHeight="1" x14ac:dyDescent="0.2">
      <c r="A524" s="31">
        <v>515</v>
      </c>
      <c r="B524" s="286" t="s">
        <v>662</v>
      </c>
      <c r="C524" s="286"/>
      <c r="D524" s="2"/>
      <c r="E524" s="5"/>
      <c r="F524" s="6"/>
      <c r="G524" s="6"/>
      <c r="H524" s="6"/>
      <c r="I524" s="6"/>
      <c r="J524" s="6"/>
      <c r="K524" s="6"/>
      <c r="L524" s="6"/>
      <c r="U524" s="36">
        <v>2028</v>
      </c>
    </row>
    <row r="525" spans="1:21" ht="24.75" customHeight="1" x14ac:dyDescent="0.2">
      <c r="A525" s="31">
        <v>516</v>
      </c>
      <c r="B525" s="286" t="s">
        <v>663</v>
      </c>
      <c r="C525" s="286"/>
      <c r="D525" s="2"/>
      <c r="E525" s="5"/>
      <c r="F525" s="6"/>
      <c r="G525" s="6"/>
      <c r="H525" s="6"/>
      <c r="I525" s="6"/>
      <c r="J525" s="6"/>
      <c r="K525" s="6"/>
      <c r="L525" s="6"/>
      <c r="U525" s="36">
        <v>2028</v>
      </c>
    </row>
    <row r="526" spans="1:21" ht="24.75" customHeight="1" x14ac:dyDescent="0.2">
      <c r="A526" s="31">
        <v>517</v>
      </c>
      <c r="B526" s="286" t="s">
        <v>664</v>
      </c>
      <c r="C526" s="286"/>
      <c r="D526" s="2"/>
      <c r="E526" s="5"/>
      <c r="F526" s="6"/>
      <c r="G526" s="6"/>
      <c r="H526" s="6"/>
      <c r="I526" s="6"/>
      <c r="J526" s="6"/>
      <c r="K526" s="6"/>
      <c r="L526" s="6"/>
      <c r="U526" s="36">
        <v>2028</v>
      </c>
    </row>
    <row r="527" spans="1:21" ht="24.75" customHeight="1" x14ac:dyDescent="0.2">
      <c r="A527" s="31">
        <v>518</v>
      </c>
      <c r="B527" s="286" t="s">
        <v>665</v>
      </c>
      <c r="C527" s="286"/>
      <c r="D527" s="2"/>
      <c r="E527" s="5"/>
      <c r="F527" s="6"/>
      <c r="G527" s="6"/>
      <c r="H527" s="6"/>
      <c r="I527" s="6"/>
      <c r="J527" s="6"/>
      <c r="K527" s="6"/>
      <c r="L527" s="6"/>
      <c r="U527" s="36">
        <v>2028</v>
      </c>
    </row>
    <row r="528" spans="1:21" ht="24.75" customHeight="1" x14ac:dyDescent="0.2">
      <c r="A528" s="31">
        <v>519</v>
      </c>
      <c r="B528" s="286" t="s">
        <v>666</v>
      </c>
      <c r="C528" s="286"/>
      <c r="D528" s="2"/>
      <c r="E528" s="5"/>
      <c r="F528" s="6"/>
      <c r="G528" s="6"/>
      <c r="H528" s="6"/>
      <c r="I528" s="6"/>
      <c r="J528" s="6"/>
      <c r="K528" s="6"/>
      <c r="L528" s="6"/>
      <c r="U528" s="36">
        <v>2028</v>
      </c>
    </row>
    <row r="529" spans="1:21" ht="24.75" customHeight="1" x14ac:dyDescent="0.2">
      <c r="A529" s="31">
        <v>520</v>
      </c>
      <c r="B529" s="286" t="s">
        <v>667</v>
      </c>
      <c r="C529" s="286"/>
      <c r="D529" s="2"/>
      <c r="E529" s="5"/>
      <c r="F529" s="6"/>
      <c r="G529" s="6"/>
      <c r="H529" s="6"/>
      <c r="I529" s="6"/>
      <c r="J529" s="6"/>
      <c r="K529" s="6"/>
      <c r="L529" s="6"/>
      <c r="U529" s="36">
        <v>2028</v>
      </c>
    </row>
    <row r="530" spans="1:21" ht="24.75" customHeight="1" x14ac:dyDescent="0.2">
      <c r="A530" s="31">
        <v>521</v>
      </c>
      <c r="B530" s="286" t="s">
        <v>668</v>
      </c>
      <c r="C530" s="286"/>
      <c r="D530" s="2"/>
      <c r="E530" s="5"/>
      <c r="F530" s="6"/>
      <c r="G530" s="6"/>
      <c r="H530" s="6"/>
      <c r="I530" s="6"/>
      <c r="J530" s="6"/>
      <c r="K530" s="6"/>
      <c r="L530" s="6"/>
      <c r="U530" s="36">
        <v>2028</v>
      </c>
    </row>
    <row r="531" spans="1:21" ht="24.75" customHeight="1" x14ac:dyDescent="0.2">
      <c r="A531" s="31">
        <v>522</v>
      </c>
      <c r="B531" s="286" t="s">
        <v>669</v>
      </c>
      <c r="C531" s="286"/>
      <c r="D531" s="2"/>
      <c r="E531" s="5"/>
      <c r="F531" s="6"/>
      <c r="G531" s="6"/>
      <c r="H531" s="6"/>
      <c r="I531" s="6"/>
      <c r="J531" s="6"/>
      <c r="K531" s="6"/>
      <c r="L531" s="6"/>
      <c r="U531" s="36">
        <v>2028</v>
      </c>
    </row>
    <row r="532" spans="1:21" ht="24.75" customHeight="1" x14ac:dyDescent="0.2">
      <c r="A532" s="31">
        <v>523</v>
      </c>
      <c r="B532" s="286" t="s">
        <v>670</v>
      </c>
      <c r="C532" s="286"/>
      <c r="D532" s="2"/>
      <c r="E532" s="5"/>
      <c r="F532" s="6"/>
      <c r="G532" s="6"/>
      <c r="H532" s="6"/>
      <c r="I532" s="6"/>
      <c r="J532" s="6"/>
      <c r="K532" s="6"/>
      <c r="L532" s="6"/>
      <c r="U532" s="36">
        <v>2028</v>
      </c>
    </row>
    <row r="533" spans="1:21" ht="24.75" customHeight="1" x14ac:dyDescent="0.2">
      <c r="A533" s="31">
        <v>524</v>
      </c>
      <c r="B533" s="286" t="s">
        <v>671</v>
      </c>
      <c r="C533" s="286"/>
      <c r="D533" s="2"/>
      <c r="E533" s="5"/>
      <c r="F533" s="6"/>
      <c r="G533" s="6"/>
      <c r="H533" s="6"/>
      <c r="I533" s="6"/>
      <c r="J533" s="6"/>
      <c r="K533" s="6"/>
      <c r="L533" s="6"/>
      <c r="U533" s="36">
        <v>2028</v>
      </c>
    </row>
    <row r="534" spans="1:21" ht="24.75" customHeight="1" x14ac:dyDescent="0.2">
      <c r="A534" s="31">
        <v>525</v>
      </c>
      <c r="B534" s="286" t="s">
        <v>672</v>
      </c>
      <c r="C534" s="286"/>
      <c r="D534" s="2"/>
      <c r="E534" s="5"/>
      <c r="F534" s="6"/>
      <c r="G534" s="6"/>
      <c r="H534" s="6"/>
      <c r="I534" s="6"/>
      <c r="J534" s="6"/>
      <c r="K534" s="6"/>
      <c r="L534" s="6"/>
      <c r="U534" s="36">
        <v>2028</v>
      </c>
    </row>
    <row r="535" spans="1:21" ht="24.75" customHeight="1" x14ac:dyDescent="0.2">
      <c r="A535" s="31">
        <v>526</v>
      </c>
      <c r="B535" s="286" t="s">
        <v>673</v>
      </c>
      <c r="C535" s="286"/>
      <c r="D535" s="2"/>
      <c r="E535" s="5"/>
      <c r="F535" s="6"/>
      <c r="G535" s="6"/>
      <c r="H535" s="6"/>
      <c r="I535" s="6"/>
      <c r="J535" s="6"/>
      <c r="K535" s="6"/>
      <c r="L535" s="6"/>
      <c r="U535" s="36">
        <v>2028</v>
      </c>
    </row>
    <row r="536" spans="1:21" ht="24.75" customHeight="1" x14ac:dyDescent="0.2">
      <c r="A536" s="31">
        <v>527</v>
      </c>
      <c r="B536" s="286" t="s">
        <v>674</v>
      </c>
      <c r="C536" s="286"/>
      <c r="D536" s="2"/>
      <c r="E536" s="5"/>
      <c r="F536" s="6"/>
      <c r="G536" s="6"/>
      <c r="H536" s="6"/>
      <c r="I536" s="6"/>
      <c r="J536" s="6"/>
      <c r="K536" s="6"/>
      <c r="L536" s="6"/>
      <c r="U536" s="36">
        <v>2028</v>
      </c>
    </row>
    <row r="537" spans="1:21" ht="24.75" customHeight="1" x14ac:dyDescent="0.2">
      <c r="A537" s="31">
        <v>528</v>
      </c>
      <c r="B537" s="286" t="s">
        <v>675</v>
      </c>
      <c r="C537" s="286"/>
      <c r="D537" s="2"/>
      <c r="E537" s="5"/>
      <c r="F537" s="6"/>
      <c r="G537" s="6"/>
      <c r="H537" s="6"/>
      <c r="I537" s="6"/>
      <c r="J537" s="6"/>
      <c r="K537" s="6"/>
      <c r="L537" s="6"/>
      <c r="U537" s="36">
        <v>2028</v>
      </c>
    </row>
    <row r="538" spans="1:21" ht="24.75" customHeight="1" x14ac:dyDescent="0.2">
      <c r="A538" s="31">
        <v>529</v>
      </c>
      <c r="B538" s="286" t="s">
        <v>676</v>
      </c>
      <c r="C538" s="286"/>
      <c r="D538" s="2"/>
      <c r="E538" s="5"/>
      <c r="F538" s="6"/>
      <c r="G538" s="6"/>
      <c r="H538" s="6"/>
      <c r="I538" s="6"/>
      <c r="J538" s="6"/>
      <c r="K538" s="6"/>
      <c r="L538" s="6"/>
      <c r="U538" s="36">
        <v>2028</v>
      </c>
    </row>
    <row r="539" spans="1:21" ht="24.75" customHeight="1" x14ac:dyDescent="0.2">
      <c r="A539" s="31">
        <v>530</v>
      </c>
      <c r="B539" s="286" t="s">
        <v>677</v>
      </c>
      <c r="C539" s="286"/>
      <c r="D539" s="2"/>
      <c r="E539" s="5"/>
      <c r="F539" s="6"/>
      <c r="G539" s="6"/>
      <c r="H539" s="6"/>
      <c r="I539" s="6"/>
      <c r="J539" s="6"/>
      <c r="K539" s="6"/>
      <c r="L539" s="6"/>
      <c r="U539" s="36">
        <v>2028</v>
      </c>
    </row>
    <row r="540" spans="1:21" ht="24.75" customHeight="1" x14ac:dyDescent="0.2">
      <c r="A540" s="31">
        <v>531</v>
      </c>
      <c r="B540" s="286" t="s">
        <v>678</v>
      </c>
      <c r="C540" s="286"/>
      <c r="D540" s="2"/>
      <c r="E540" s="5"/>
      <c r="F540" s="6"/>
      <c r="G540" s="6"/>
      <c r="H540" s="6"/>
      <c r="I540" s="6"/>
      <c r="J540" s="6"/>
      <c r="K540" s="6"/>
      <c r="L540" s="6"/>
      <c r="U540" s="36">
        <v>2028</v>
      </c>
    </row>
    <row r="541" spans="1:21" ht="24.75" customHeight="1" x14ac:dyDescent="0.2">
      <c r="A541" s="31">
        <v>532</v>
      </c>
      <c r="B541" s="286" t="s">
        <v>679</v>
      </c>
      <c r="C541" s="286"/>
      <c r="D541" s="2"/>
      <c r="E541" s="5"/>
      <c r="F541" s="6"/>
      <c r="G541" s="6"/>
      <c r="H541" s="6"/>
      <c r="I541" s="6"/>
      <c r="J541" s="6"/>
      <c r="K541" s="6"/>
      <c r="L541" s="6"/>
      <c r="U541" s="36">
        <v>2028</v>
      </c>
    </row>
    <row r="542" spans="1:21" ht="24.75" customHeight="1" x14ac:dyDescent="0.2">
      <c r="A542" s="31">
        <v>533</v>
      </c>
      <c r="B542" s="286" t="s">
        <v>680</v>
      </c>
      <c r="C542" s="286"/>
      <c r="D542" s="2"/>
      <c r="E542" s="5"/>
      <c r="F542" s="6"/>
      <c r="G542" s="6"/>
      <c r="H542" s="6"/>
      <c r="I542" s="6"/>
      <c r="J542" s="6"/>
      <c r="K542" s="6"/>
      <c r="L542" s="6"/>
      <c r="U542" s="36">
        <v>2028</v>
      </c>
    </row>
    <row r="543" spans="1:21" ht="24.75" customHeight="1" x14ac:dyDescent="0.2">
      <c r="A543" s="31">
        <v>534</v>
      </c>
      <c r="B543" s="286" t="s">
        <v>681</v>
      </c>
      <c r="C543" s="286"/>
      <c r="D543" s="2"/>
      <c r="E543" s="5"/>
      <c r="F543" s="6"/>
      <c r="G543" s="6"/>
      <c r="H543" s="6"/>
      <c r="I543" s="6"/>
      <c r="J543" s="6"/>
      <c r="K543" s="6"/>
      <c r="L543" s="6"/>
      <c r="U543" s="36">
        <v>2028</v>
      </c>
    </row>
    <row r="544" spans="1:21" ht="24.75" customHeight="1" x14ac:dyDescent="0.2">
      <c r="A544" s="31">
        <v>535</v>
      </c>
      <c r="B544" s="286" t="s">
        <v>682</v>
      </c>
      <c r="C544" s="286"/>
      <c r="D544" s="2"/>
      <c r="E544" s="5"/>
      <c r="F544" s="6"/>
      <c r="G544" s="6"/>
      <c r="H544" s="6"/>
      <c r="I544" s="6"/>
      <c r="J544" s="6"/>
      <c r="K544" s="6"/>
      <c r="L544" s="6"/>
      <c r="U544" s="36">
        <v>2028</v>
      </c>
    </row>
    <row r="545" spans="1:21" ht="24.75" customHeight="1" x14ac:dyDescent="0.2">
      <c r="A545" s="31">
        <v>536</v>
      </c>
      <c r="B545" s="286" t="s">
        <v>683</v>
      </c>
      <c r="C545" s="286"/>
      <c r="D545" s="2"/>
      <c r="E545" s="5"/>
      <c r="F545" s="6"/>
      <c r="G545" s="6"/>
      <c r="H545" s="6"/>
      <c r="I545" s="6"/>
      <c r="J545" s="6"/>
      <c r="K545" s="6"/>
      <c r="L545" s="6"/>
      <c r="U545" s="36">
        <v>2028</v>
      </c>
    </row>
    <row r="546" spans="1:21" ht="24.75" customHeight="1" x14ac:dyDescent="0.2">
      <c r="A546" s="31">
        <v>537</v>
      </c>
      <c r="B546" s="286" t="s">
        <v>684</v>
      </c>
      <c r="C546" s="286"/>
      <c r="D546" s="2"/>
      <c r="E546" s="5"/>
      <c r="F546" s="6"/>
      <c r="G546" s="6"/>
      <c r="H546" s="6"/>
      <c r="I546" s="6"/>
      <c r="J546" s="6"/>
      <c r="K546" s="6"/>
      <c r="L546" s="6"/>
      <c r="U546" s="36">
        <v>2028</v>
      </c>
    </row>
    <row r="547" spans="1:21" ht="24.75" customHeight="1" x14ac:dyDescent="0.2">
      <c r="A547" s="31">
        <v>538</v>
      </c>
      <c r="B547" s="286" t="s">
        <v>685</v>
      </c>
      <c r="C547" s="286"/>
      <c r="D547" s="2"/>
      <c r="E547" s="5"/>
      <c r="F547" s="6"/>
      <c r="G547" s="6"/>
      <c r="H547" s="6"/>
      <c r="I547" s="6"/>
      <c r="J547" s="6"/>
      <c r="K547" s="6"/>
      <c r="L547" s="6"/>
      <c r="U547" s="36">
        <v>2028</v>
      </c>
    </row>
    <row r="548" spans="1:21" ht="24.75" customHeight="1" x14ac:dyDescent="0.2">
      <c r="A548" s="31">
        <v>539</v>
      </c>
      <c r="B548" s="286" t="s">
        <v>686</v>
      </c>
      <c r="C548" s="286"/>
      <c r="D548" s="2"/>
      <c r="E548" s="5"/>
      <c r="F548" s="6"/>
      <c r="G548" s="6"/>
      <c r="H548" s="6"/>
      <c r="I548" s="6"/>
      <c r="J548" s="6"/>
      <c r="K548" s="6"/>
      <c r="L548" s="6"/>
      <c r="U548" s="36">
        <v>2028</v>
      </c>
    </row>
    <row r="549" spans="1:21" ht="24.75" customHeight="1" x14ac:dyDescent="0.2">
      <c r="A549" s="31">
        <v>540</v>
      </c>
      <c r="B549" s="286" t="s">
        <v>687</v>
      </c>
      <c r="C549" s="286"/>
      <c r="D549" s="2"/>
      <c r="E549" s="5"/>
      <c r="F549" s="6"/>
      <c r="G549" s="6"/>
      <c r="H549" s="6"/>
      <c r="I549" s="6"/>
      <c r="J549" s="6"/>
      <c r="K549" s="6"/>
      <c r="L549" s="6"/>
      <c r="U549" s="36">
        <v>2028</v>
      </c>
    </row>
    <row r="550" spans="1:21" ht="24.75" customHeight="1" x14ac:dyDescent="0.2">
      <c r="A550" s="31">
        <v>541</v>
      </c>
      <c r="B550" s="286" t="s">
        <v>688</v>
      </c>
      <c r="C550" s="286"/>
      <c r="D550" s="2"/>
      <c r="E550" s="5"/>
      <c r="F550" s="6"/>
      <c r="G550" s="6"/>
      <c r="H550" s="6"/>
      <c r="I550" s="6"/>
      <c r="J550" s="6"/>
      <c r="K550" s="6"/>
      <c r="L550" s="6"/>
      <c r="U550" s="36">
        <v>2028</v>
      </c>
    </row>
    <row r="551" spans="1:21" ht="24.75" customHeight="1" x14ac:dyDescent="0.2">
      <c r="A551" s="31">
        <v>542</v>
      </c>
      <c r="B551" s="286" t="s">
        <v>689</v>
      </c>
      <c r="C551" s="286"/>
      <c r="D551" s="2"/>
      <c r="E551" s="5"/>
      <c r="F551" s="6"/>
      <c r="G551" s="6"/>
      <c r="H551" s="6"/>
      <c r="I551" s="6"/>
      <c r="J551" s="6"/>
      <c r="K551" s="6"/>
      <c r="L551" s="6"/>
      <c r="U551" s="36">
        <v>2028</v>
      </c>
    </row>
    <row r="552" spans="1:21" ht="24.75" customHeight="1" x14ac:dyDescent="0.2">
      <c r="A552" s="31">
        <v>543</v>
      </c>
      <c r="B552" s="286" t="s">
        <v>690</v>
      </c>
      <c r="C552" s="286"/>
      <c r="D552" s="2"/>
      <c r="E552" s="5"/>
      <c r="F552" s="6"/>
      <c r="G552" s="6"/>
      <c r="H552" s="6"/>
      <c r="I552" s="6"/>
      <c r="J552" s="6"/>
      <c r="K552" s="6"/>
      <c r="L552" s="6"/>
      <c r="U552" s="36">
        <v>2028</v>
      </c>
    </row>
    <row r="553" spans="1:21" ht="24.75" customHeight="1" x14ac:dyDescent="0.2">
      <c r="A553" s="31">
        <v>544</v>
      </c>
      <c r="B553" s="286" t="s">
        <v>691</v>
      </c>
      <c r="C553" s="286"/>
      <c r="D553" s="2"/>
      <c r="E553" s="5"/>
      <c r="F553" s="6"/>
      <c r="G553" s="6"/>
      <c r="H553" s="6"/>
      <c r="I553" s="6"/>
      <c r="J553" s="6"/>
      <c r="K553" s="6"/>
      <c r="L553" s="6"/>
      <c r="U553" s="36">
        <v>2028</v>
      </c>
    </row>
    <row r="554" spans="1:21" ht="24.75" customHeight="1" x14ac:dyDescent="0.2">
      <c r="A554" s="31">
        <v>545</v>
      </c>
      <c r="B554" s="286" t="s">
        <v>692</v>
      </c>
      <c r="C554" s="286"/>
      <c r="D554" s="2"/>
      <c r="E554" s="5"/>
      <c r="F554" s="6"/>
      <c r="G554" s="6"/>
      <c r="H554" s="6"/>
      <c r="I554" s="6"/>
      <c r="J554" s="6"/>
      <c r="K554" s="6"/>
      <c r="L554" s="6"/>
      <c r="U554" s="36">
        <v>2028</v>
      </c>
    </row>
    <row r="555" spans="1:21" ht="24.75" customHeight="1" x14ac:dyDescent="0.2">
      <c r="A555" s="31">
        <v>546</v>
      </c>
      <c r="B555" s="286" t="s">
        <v>693</v>
      </c>
      <c r="C555" s="286"/>
      <c r="D555" s="2"/>
      <c r="E555" s="5"/>
      <c r="F555" s="6"/>
      <c r="G555" s="6"/>
      <c r="H555" s="6"/>
      <c r="I555" s="6"/>
      <c r="J555" s="6"/>
      <c r="K555" s="6"/>
      <c r="L555" s="6"/>
      <c r="U555" s="36">
        <v>2028</v>
      </c>
    </row>
    <row r="556" spans="1:21" ht="24.75" customHeight="1" x14ac:dyDescent="0.2">
      <c r="A556" s="31">
        <v>547</v>
      </c>
      <c r="B556" s="286" t="s">
        <v>694</v>
      </c>
      <c r="C556" s="286"/>
      <c r="D556" s="2"/>
      <c r="E556" s="5"/>
      <c r="F556" s="6"/>
      <c r="G556" s="6"/>
      <c r="H556" s="6"/>
      <c r="I556" s="6"/>
      <c r="J556" s="6"/>
      <c r="K556" s="6"/>
      <c r="L556" s="6"/>
      <c r="U556" s="36">
        <v>2028</v>
      </c>
    </row>
    <row r="557" spans="1:21" ht="24.75" customHeight="1" x14ac:dyDescent="0.2">
      <c r="A557" s="31">
        <v>548</v>
      </c>
      <c r="B557" s="286" t="s">
        <v>695</v>
      </c>
      <c r="C557" s="286"/>
      <c r="D557" s="2"/>
      <c r="E557" s="5"/>
      <c r="F557" s="6"/>
      <c r="G557" s="6"/>
      <c r="H557" s="6"/>
      <c r="I557" s="6"/>
      <c r="J557" s="6"/>
      <c r="K557" s="6"/>
      <c r="L557" s="6"/>
      <c r="U557" s="36">
        <v>2028</v>
      </c>
    </row>
    <row r="558" spans="1:21" ht="24.75" customHeight="1" x14ac:dyDescent="0.2">
      <c r="A558" s="31">
        <v>549</v>
      </c>
      <c r="B558" s="286" t="s">
        <v>696</v>
      </c>
      <c r="C558" s="286"/>
      <c r="D558" s="2"/>
      <c r="E558" s="5"/>
      <c r="F558" s="6"/>
      <c r="G558" s="6"/>
      <c r="H558" s="6"/>
      <c r="I558" s="6"/>
      <c r="J558" s="6"/>
      <c r="K558" s="6"/>
      <c r="L558" s="6"/>
      <c r="U558" s="36">
        <v>2028</v>
      </c>
    </row>
    <row r="559" spans="1:21" ht="24.75" customHeight="1" x14ac:dyDescent="0.2">
      <c r="A559" s="31">
        <v>550</v>
      </c>
      <c r="B559" s="286" t="s">
        <v>697</v>
      </c>
      <c r="C559" s="286"/>
      <c r="D559" s="2"/>
      <c r="E559" s="5"/>
      <c r="F559" s="6"/>
      <c r="G559" s="6"/>
      <c r="H559" s="6"/>
      <c r="I559" s="6"/>
      <c r="J559" s="6"/>
      <c r="K559" s="6"/>
      <c r="L559" s="6"/>
      <c r="U559" s="36">
        <v>2028</v>
      </c>
    </row>
    <row r="560" spans="1:21" ht="24.75" customHeight="1" x14ac:dyDescent="0.2">
      <c r="A560" s="31">
        <v>551</v>
      </c>
      <c r="B560" s="286" t="s">
        <v>698</v>
      </c>
      <c r="C560" s="286"/>
      <c r="D560" s="2"/>
      <c r="E560" s="5"/>
      <c r="F560" s="6"/>
      <c r="G560" s="6"/>
      <c r="H560" s="6"/>
      <c r="I560" s="6"/>
      <c r="J560" s="6"/>
      <c r="K560" s="6"/>
      <c r="L560" s="6"/>
      <c r="U560" s="36">
        <v>2028</v>
      </c>
    </row>
    <row r="561" spans="1:21" ht="24.75" customHeight="1" x14ac:dyDescent="0.2">
      <c r="A561" s="31">
        <v>552</v>
      </c>
      <c r="B561" s="286" t="s">
        <v>699</v>
      </c>
      <c r="C561" s="286"/>
      <c r="D561" s="2"/>
      <c r="E561" s="5"/>
      <c r="F561" s="6"/>
      <c r="G561" s="6"/>
      <c r="H561" s="6"/>
      <c r="I561" s="6"/>
      <c r="J561" s="6"/>
      <c r="K561" s="6"/>
      <c r="L561" s="6"/>
      <c r="U561" s="36">
        <v>2028</v>
      </c>
    </row>
    <row r="562" spans="1:21" ht="24.75" customHeight="1" x14ac:dyDescent="0.2">
      <c r="A562" s="31">
        <v>553</v>
      </c>
      <c r="B562" s="286" t="s">
        <v>700</v>
      </c>
      <c r="C562" s="286"/>
      <c r="D562" s="2"/>
      <c r="E562" s="5"/>
      <c r="F562" s="6"/>
      <c r="G562" s="6"/>
      <c r="H562" s="6"/>
      <c r="I562" s="6"/>
      <c r="J562" s="6"/>
      <c r="K562" s="6"/>
      <c r="L562" s="6"/>
      <c r="U562" s="36">
        <v>2028</v>
      </c>
    </row>
    <row r="563" spans="1:21" ht="24.75" customHeight="1" x14ac:dyDescent="0.2">
      <c r="A563" s="31">
        <v>554</v>
      </c>
      <c r="B563" s="286" t="s">
        <v>701</v>
      </c>
      <c r="C563" s="286"/>
      <c r="D563" s="2"/>
      <c r="E563" s="5"/>
      <c r="F563" s="6"/>
      <c r="G563" s="6"/>
      <c r="H563" s="6"/>
      <c r="I563" s="6"/>
      <c r="J563" s="6"/>
      <c r="K563" s="6"/>
      <c r="L563" s="6"/>
      <c r="U563" s="36">
        <v>2028</v>
      </c>
    </row>
    <row r="564" spans="1:21" ht="24.75" customHeight="1" x14ac:dyDescent="0.2">
      <c r="A564" s="31">
        <v>555</v>
      </c>
      <c r="B564" s="286" t="s">
        <v>702</v>
      </c>
      <c r="C564" s="286"/>
      <c r="D564" s="2"/>
      <c r="E564" s="5"/>
      <c r="F564" s="6"/>
      <c r="G564" s="6"/>
      <c r="H564" s="6"/>
      <c r="I564" s="6"/>
      <c r="J564" s="6"/>
      <c r="K564" s="6"/>
      <c r="L564" s="6"/>
      <c r="U564" s="36">
        <v>2028</v>
      </c>
    </row>
    <row r="565" spans="1:21" ht="24.75" customHeight="1" x14ac:dyDescent="0.2">
      <c r="A565" s="31">
        <v>556</v>
      </c>
      <c r="B565" s="286" t="s">
        <v>703</v>
      </c>
      <c r="C565" s="286"/>
      <c r="D565" s="2"/>
      <c r="E565" s="5"/>
      <c r="F565" s="6"/>
      <c r="G565" s="6"/>
      <c r="H565" s="6"/>
      <c r="I565" s="6"/>
      <c r="J565" s="6"/>
      <c r="K565" s="6"/>
      <c r="L565" s="6"/>
      <c r="U565" s="36">
        <v>2028</v>
      </c>
    </row>
    <row r="566" spans="1:21" ht="24.75" customHeight="1" x14ac:dyDescent="0.2">
      <c r="A566" s="31">
        <v>557</v>
      </c>
      <c r="B566" s="286" t="s">
        <v>704</v>
      </c>
      <c r="C566" s="286"/>
      <c r="D566" s="2"/>
      <c r="E566" s="5"/>
      <c r="F566" s="6"/>
      <c r="G566" s="6"/>
      <c r="H566" s="6"/>
      <c r="I566" s="6"/>
      <c r="J566" s="6"/>
      <c r="K566" s="6"/>
      <c r="L566" s="6"/>
      <c r="U566" s="36">
        <v>2028</v>
      </c>
    </row>
    <row r="567" spans="1:21" ht="24.75" customHeight="1" x14ac:dyDescent="0.2">
      <c r="A567" s="31">
        <v>558</v>
      </c>
      <c r="B567" s="286" t="s">
        <v>705</v>
      </c>
      <c r="C567" s="286"/>
      <c r="D567" s="2"/>
      <c r="E567" s="5"/>
      <c r="F567" s="6"/>
      <c r="G567" s="6"/>
      <c r="H567" s="6"/>
      <c r="I567" s="6"/>
      <c r="J567" s="6"/>
      <c r="K567" s="6"/>
      <c r="L567" s="6"/>
      <c r="U567" s="36">
        <v>2028</v>
      </c>
    </row>
    <row r="568" spans="1:21" ht="24.75" customHeight="1" x14ac:dyDescent="0.2">
      <c r="A568" s="31">
        <v>559</v>
      </c>
      <c r="B568" s="286" t="s">
        <v>706</v>
      </c>
      <c r="C568" s="286"/>
      <c r="D568" s="2"/>
      <c r="E568" s="5"/>
      <c r="F568" s="6"/>
      <c r="G568" s="6"/>
      <c r="H568" s="6"/>
      <c r="I568" s="6"/>
      <c r="J568" s="6"/>
      <c r="K568" s="6"/>
      <c r="L568" s="6"/>
      <c r="U568" s="36">
        <v>2028</v>
      </c>
    </row>
    <row r="569" spans="1:21" ht="24.75" customHeight="1" x14ac:dyDescent="0.2">
      <c r="A569" s="31">
        <v>560</v>
      </c>
      <c r="B569" s="286" t="s">
        <v>707</v>
      </c>
      <c r="C569" s="286"/>
      <c r="D569" s="2"/>
      <c r="E569" s="5"/>
      <c r="F569" s="6"/>
      <c r="G569" s="6"/>
      <c r="H569" s="6"/>
      <c r="I569" s="6"/>
      <c r="J569" s="6"/>
      <c r="K569" s="6"/>
      <c r="L569" s="6"/>
      <c r="U569" s="36">
        <v>2028</v>
      </c>
    </row>
    <row r="570" spans="1:21" ht="24.75" customHeight="1" x14ac:dyDescent="0.2">
      <c r="A570" s="31">
        <v>561</v>
      </c>
      <c r="B570" s="286" t="s">
        <v>708</v>
      </c>
      <c r="C570" s="286"/>
      <c r="D570" s="2"/>
      <c r="E570" s="5"/>
      <c r="F570" s="6"/>
      <c r="G570" s="6"/>
      <c r="H570" s="6"/>
      <c r="I570" s="6"/>
      <c r="J570" s="6"/>
      <c r="K570" s="6"/>
      <c r="L570" s="6"/>
      <c r="U570" s="36">
        <v>2028</v>
      </c>
    </row>
    <row r="571" spans="1:21" ht="24.75" customHeight="1" x14ac:dyDescent="0.2">
      <c r="A571" s="31">
        <v>562</v>
      </c>
      <c r="B571" s="286" t="s">
        <v>709</v>
      </c>
      <c r="C571" s="286"/>
      <c r="D571" s="2"/>
      <c r="E571" s="5"/>
      <c r="F571" s="6"/>
      <c r="G571" s="6"/>
      <c r="H571" s="6"/>
      <c r="I571" s="6"/>
      <c r="J571" s="6"/>
      <c r="K571" s="6"/>
      <c r="L571" s="6"/>
      <c r="U571" s="36">
        <v>2028</v>
      </c>
    </row>
    <row r="572" spans="1:21" ht="24.75" customHeight="1" x14ac:dyDescent="0.2">
      <c r="A572" s="31">
        <v>563</v>
      </c>
      <c r="B572" s="286" t="s">
        <v>710</v>
      </c>
      <c r="C572" s="286"/>
      <c r="D572" s="2"/>
      <c r="E572" s="5"/>
      <c r="F572" s="6"/>
      <c r="G572" s="6"/>
      <c r="H572" s="6"/>
      <c r="I572" s="6"/>
      <c r="J572" s="6"/>
      <c r="K572" s="6"/>
      <c r="L572" s="6"/>
      <c r="U572" s="36">
        <v>2028</v>
      </c>
    </row>
    <row r="573" spans="1:21" ht="24.75" customHeight="1" x14ac:dyDescent="0.2">
      <c r="A573" s="31">
        <v>564</v>
      </c>
      <c r="B573" s="286" t="s">
        <v>711</v>
      </c>
      <c r="C573" s="286"/>
      <c r="D573" s="2"/>
      <c r="E573" s="5"/>
      <c r="F573" s="6"/>
      <c r="G573" s="6"/>
      <c r="H573" s="6"/>
      <c r="I573" s="6"/>
      <c r="J573" s="6"/>
      <c r="K573" s="6"/>
      <c r="L573" s="6"/>
      <c r="U573" s="36">
        <v>2028</v>
      </c>
    </row>
    <row r="574" spans="1:21" ht="24.75" customHeight="1" x14ac:dyDescent="0.2">
      <c r="A574" s="31">
        <v>565</v>
      </c>
      <c r="B574" s="286" t="s">
        <v>712</v>
      </c>
      <c r="C574" s="286"/>
      <c r="D574" s="2"/>
      <c r="E574" s="5"/>
      <c r="F574" s="6"/>
      <c r="G574" s="6"/>
      <c r="H574" s="6"/>
      <c r="I574" s="6"/>
      <c r="J574" s="6"/>
      <c r="K574" s="6"/>
      <c r="L574" s="6"/>
      <c r="U574" s="36">
        <v>2028</v>
      </c>
    </row>
    <row r="575" spans="1:21" ht="24.75" customHeight="1" x14ac:dyDescent="0.2">
      <c r="A575" s="31">
        <v>566</v>
      </c>
      <c r="B575" s="286" t="s">
        <v>713</v>
      </c>
      <c r="C575" s="286"/>
      <c r="D575" s="2"/>
      <c r="E575" s="5"/>
      <c r="F575" s="6"/>
      <c r="G575" s="6"/>
      <c r="H575" s="6"/>
      <c r="I575" s="6"/>
      <c r="J575" s="6"/>
      <c r="K575" s="6"/>
      <c r="L575" s="6"/>
      <c r="U575" s="36">
        <v>2028</v>
      </c>
    </row>
    <row r="576" spans="1:21" ht="24.75" customHeight="1" x14ac:dyDescent="0.2">
      <c r="A576" s="31">
        <v>567</v>
      </c>
      <c r="B576" s="286" t="s">
        <v>714</v>
      </c>
      <c r="C576" s="286"/>
      <c r="D576" s="2"/>
      <c r="E576" s="5"/>
      <c r="F576" s="6"/>
      <c r="G576" s="6"/>
      <c r="H576" s="6"/>
      <c r="I576" s="6"/>
      <c r="J576" s="6"/>
      <c r="K576" s="6"/>
      <c r="L576" s="6"/>
      <c r="U576" s="36">
        <v>2028</v>
      </c>
    </row>
    <row r="577" spans="1:21" ht="24.75" customHeight="1" x14ac:dyDescent="0.2">
      <c r="A577" s="31">
        <v>568</v>
      </c>
      <c r="B577" s="286" t="s">
        <v>715</v>
      </c>
      <c r="C577" s="286"/>
      <c r="D577" s="2"/>
      <c r="E577" s="5"/>
      <c r="F577" s="6"/>
      <c r="G577" s="6"/>
      <c r="H577" s="6"/>
      <c r="I577" s="6"/>
      <c r="J577" s="6"/>
      <c r="K577" s="6"/>
      <c r="L577" s="6"/>
      <c r="U577" s="36">
        <v>2028</v>
      </c>
    </row>
    <row r="578" spans="1:21" ht="24.75" customHeight="1" x14ac:dyDescent="0.2">
      <c r="A578" s="31">
        <v>569</v>
      </c>
      <c r="B578" s="286" t="s">
        <v>716</v>
      </c>
      <c r="C578" s="286"/>
      <c r="D578" s="2"/>
      <c r="E578" s="5"/>
      <c r="F578" s="6"/>
      <c r="G578" s="6"/>
      <c r="H578" s="6"/>
      <c r="I578" s="6"/>
      <c r="J578" s="6"/>
      <c r="K578" s="6"/>
      <c r="L578" s="6"/>
      <c r="U578" s="36">
        <v>2028</v>
      </c>
    </row>
    <row r="579" spans="1:21" ht="24.75" customHeight="1" x14ac:dyDescent="0.2">
      <c r="A579" s="31">
        <v>570</v>
      </c>
      <c r="B579" s="286" t="s">
        <v>717</v>
      </c>
      <c r="C579" s="286"/>
      <c r="D579" s="2"/>
      <c r="E579" s="5"/>
      <c r="F579" s="6"/>
      <c r="G579" s="6"/>
      <c r="H579" s="6"/>
      <c r="I579" s="6"/>
      <c r="J579" s="6"/>
      <c r="K579" s="6"/>
      <c r="L579" s="6"/>
      <c r="U579" s="36">
        <v>2028</v>
      </c>
    </row>
    <row r="580" spans="1:21" ht="24.75" customHeight="1" x14ac:dyDescent="0.2">
      <c r="A580" s="31">
        <v>571</v>
      </c>
      <c r="B580" s="286" t="s">
        <v>718</v>
      </c>
      <c r="C580" s="286"/>
      <c r="D580" s="2"/>
      <c r="E580" s="5"/>
      <c r="F580" s="6"/>
      <c r="G580" s="6"/>
      <c r="H580" s="6"/>
      <c r="I580" s="6"/>
      <c r="J580" s="6"/>
      <c r="K580" s="6"/>
      <c r="L580" s="6"/>
      <c r="U580" s="36">
        <v>2028</v>
      </c>
    </row>
    <row r="581" spans="1:21" ht="24.75" customHeight="1" x14ac:dyDescent="0.2">
      <c r="A581" s="31">
        <v>572</v>
      </c>
      <c r="B581" s="286" t="s">
        <v>719</v>
      </c>
      <c r="C581" s="286"/>
      <c r="D581" s="2"/>
      <c r="E581" s="5"/>
      <c r="F581" s="6"/>
      <c r="G581" s="6"/>
      <c r="H581" s="6"/>
      <c r="I581" s="6"/>
      <c r="J581" s="6"/>
      <c r="K581" s="6"/>
      <c r="L581" s="6"/>
      <c r="U581" s="36">
        <v>2028</v>
      </c>
    </row>
    <row r="582" spans="1:21" ht="24.75" customHeight="1" x14ac:dyDescent="0.2">
      <c r="A582" s="31">
        <v>573</v>
      </c>
      <c r="B582" s="286" t="s">
        <v>720</v>
      </c>
      <c r="C582" s="286"/>
      <c r="D582" s="2"/>
      <c r="E582" s="5"/>
      <c r="F582" s="6"/>
      <c r="G582" s="6"/>
      <c r="H582" s="6"/>
      <c r="I582" s="6"/>
      <c r="J582" s="6"/>
      <c r="K582" s="6"/>
      <c r="L582" s="6"/>
      <c r="U582" s="36">
        <v>2028</v>
      </c>
    </row>
    <row r="583" spans="1:21" ht="24.75" customHeight="1" x14ac:dyDescent="0.2">
      <c r="A583" s="31">
        <v>574</v>
      </c>
      <c r="B583" s="286" t="s">
        <v>721</v>
      </c>
      <c r="C583" s="286"/>
      <c r="D583" s="2"/>
      <c r="E583" s="5"/>
      <c r="F583" s="6"/>
      <c r="G583" s="6"/>
      <c r="H583" s="6"/>
      <c r="I583" s="6"/>
      <c r="J583" s="6"/>
      <c r="K583" s="6"/>
      <c r="L583" s="6"/>
      <c r="U583" s="36">
        <v>2028</v>
      </c>
    </row>
    <row r="584" spans="1:21" ht="24.75" customHeight="1" x14ac:dyDescent="0.2">
      <c r="A584" s="31">
        <v>575</v>
      </c>
      <c r="B584" s="286" t="s">
        <v>722</v>
      </c>
      <c r="C584" s="286"/>
      <c r="D584" s="2"/>
      <c r="E584" s="5"/>
      <c r="F584" s="6"/>
      <c r="G584" s="6"/>
      <c r="H584" s="6"/>
      <c r="I584" s="6"/>
      <c r="J584" s="6"/>
      <c r="K584" s="6"/>
      <c r="L584" s="6"/>
      <c r="U584" s="36">
        <v>2028</v>
      </c>
    </row>
    <row r="585" spans="1:21" ht="24.75" customHeight="1" x14ac:dyDescent="0.2">
      <c r="A585" s="31">
        <v>576</v>
      </c>
      <c r="B585" s="286" t="s">
        <v>723</v>
      </c>
      <c r="C585" s="286"/>
      <c r="D585" s="2"/>
      <c r="E585" s="5"/>
      <c r="F585" s="6"/>
      <c r="G585" s="6"/>
      <c r="H585" s="6"/>
      <c r="I585" s="6"/>
      <c r="J585" s="6"/>
      <c r="K585" s="6"/>
      <c r="L585" s="6"/>
      <c r="U585" s="36">
        <v>2028</v>
      </c>
    </row>
    <row r="586" spans="1:21" ht="24.75" customHeight="1" x14ac:dyDescent="0.2">
      <c r="A586" s="31">
        <v>577</v>
      </c>
      <c r="B586" s="286" t="s">
        <v>724</v>
      </c>
      <c r="C586" s="286"/>
      <c r="D586" s="2"/>
      <c r="E586" s="5"/>
      <c r="F586" s="6"/>
      <c r="G586" s="6"/>
      <c r="H586" s="6"/>
      <c r="I586" s="6"/>
      <c r="J586" s="6"/>
      <c r="K586" s="6"/>
      <c r="L586" s="6"/>
      <c r="U586" s="36">
        <v>2028</v>
      </c>
    </row>
    <row r="587" spans="1:21" ht="24.75" customHeight="1" x14ac:dyDescent="0.2">
      <c r="A587" s="31">
        <v>578</v>
      </c>
      <c r="B587" s="286" t="s">
        <v>725</v>
      </c>
      <c r="C587" s="286"/>
      <c r="D587" s="2"/>
      <c r="E587" s="5"/>
      <c r="F587" s="6"/>
      <c r="G587" s="6"/>
      <c r="H587" s="6"/>
      <c r="I587" s="6"/>
      <c r="J587" s="6"/>
      <c r="K587" s="6"/>
      <c r="L587" s="6"/>
      <c r="U587" s="36">
        <v>2028</v>
      </c>
    </row>
    <row r="588" spans="1:21" ht="24.75" customHeight="1" x14ac:dyDescent="0.2">
      <c r="A588" s="31">
        <v>579</v>
      </c>
      <c r="B588" s="286" t="s">
        <v>726</v>
      </c>
      <c r="C588" s="286"/>
      <c r="D588" s="2"/>
      <c r="E588" s="5"/>
      <c r="F588" s="6"/>
      <c r="G588" s="6"/>
      <c r="H588" s="6"/>
      <c r="I588" s="6"/>
      <c r="J588" s="6"/>
      <c r="K588" s="6"/>
      <c r="L588" s="6"/>
      <c r="U588" s="36">
        <v>2028</v>
      </c>
    </row>
    <row r="589" spans="1:21" ht="24.75" customHeight="1" x14ac:dyDescent="0.2">
      <c r="A589" s="31">
        <v>580</v>
      </c>
      <c r="B589" s="286" t="s">
        <v>727</v>
      </c>
      <c r="C589" s="286"/>
      <c r="D589" s="2"/>
      <c r="E589" s="5"/>
      <c r="F589" s="6"/>
      <c r="G589" s="6"/>
      <c r="H589" s="6"/>
      <c r="I589" s="6"/>
      <c r="J589" s="6"/>
      <c r="K589" s="6"/>
      <c r="L589" s="6"/>
      <c r="U589" s="36">
        <v>2028</v>
      </c>
    </row>
    <row r="590" spans="1:21" ht="24.75" customHeight="1" x14ac:dyDescent="0.2">
      <c r="A590" s="31">
        <v>581</v>
      </c>
      <c r="B590" s="286" t="s">
        <v>728</v>
      </c>
      <c r="C590" s="286"/>
      <c r="D590" s="2"/>
      <c r="E590" s="5"/>
      <c r="F590" s="6"/>
      <c r="G590" s="6"/>
      <c r="H590" s="6"/>
      <c r="I590" s="6"/>
      <c r="J590" s="6"/>
      <c r="K590" s="6"/>
      <c r="L590" s="6"/>
      <c r="U590" s="36">
        <v>2028</v>
      </c>
    </row>
    <row r="591" spans="1:21" ht="24.75" customHeight="1" x14ac:dyDescent="0.2">
      <c r="A591" s="31">
        <v>582</v>
      </c>
      <c r="B591" s="286" t="s">
        <v>729</v>
      </c>
      <c r="C591" s="286"/>
      <c r="D591" s="2"/>
      <c r="E591" s="5"/>
      <c r="F591" s="6"/>
      <c r="G591" s="6"/>
      <c r="H591" s="6"/>
      <c r="I591" s="6"/>
      <c r="J591" s="6"/>
      <c r="K591" s="6"/>
      <c r="L591" s="6"/>
      <c r="U591" s="36">
        <v>2028</v>
      </c>
    </row>
    <row r="592" spans="1:21" ht="24.75" customHeight="1" x14ac:dyDescent="0.2">
      <c r="A592" s="31">
        <v>583</v>
      </c>
      <c r="B592" s="286" t="s">
        <v>730</v>
      </c>
      <c r="C592" s="286"/>
      <c r="D592" s="2"/>
      <c r="E592" s="5"/>
      <c r="F592" s="6"/>
      <c r="G592" s="6"/>
      <c r="H592" s="6"/>
      <c r="I592" s="6"/>
      <c r="J592" s="6"/>
      <c r="K592" s="6"/>
      <c r="L592" s="6"/>
      <c r="U592" s="36">
        <v>2028</v>
      </c>
    </row>
    <row r="593" spans="1:21" ht="24.75" customHeight="1" x14ac:dyDescent="0.2">
      <c r="A593" s="31">
        <v>584</v>
      </c>
      <c r="B593" s="286" t="s">
        <v>731</v>
      </c>
      <c r="C593" s="286"/>
      <c r="D593" s="2"/>
      <c r="E593" s="5"/>
      <c r="F593" s="6"/>
      <c r="G593" s="6"/>
      <c r="H593" s="6"/>
      <c r="I593" s="6"/>
      <c r="J593" s="6"/>
      <c r="K593" s="6"/>
      <c r="L593" s="6"/>
      <c r="U593" s="36">
        <v>2028</v>
      </c>
    </row>
    <row r="594" spans="1:21" ht="24.75" customHeight="1" x14ac:dyDescent="0.2">
      <c r="A594" s="31">
        <v>585</v>
      </c>
      <c r="B594" s="286" t="s">
        <v>732</v>
      </c>
      <c r="C594" s="286"/>
      <c r="D594" s="2"/>
      <c r="E594" s="5"/>
      <c r="F594" s="6"/>
      <c r="G594" s="6"/>
      <c r="H594" s="6"/>
      <c r="I594" s="6"/>
      <c r="J594" s="6"/>
      <c r="K594" s="6"/>
      <c r="L594" s="6"/>
      <c r="U594" s="36">
        <v>2028</v>
      </c>
    </row>
    <row r="595" spans="1:21" ht="24.75" customHeight="1" x14ac:dyDescent="0.2">
      <c r="A595" s="31">
        <v>586</v>
      </c>
      <c r="B595" s="286" t="s">
        <v>733</v>
      </c>
      <c r="C595" s="286"/>
      <c r="D595" s="2"/>
      <c r="E595" s="5"/>
      <c r="F595" s="6"/>
      <c r="G595" s="6"/>
      <c r="H595" s="6"/>
      <c r="I595" s="6"/>
      <c r="J595" s="6"/>
      <c r="K595" s="6"/>
      <c r="L595" s="6"/>
      <c r="U595" s="36">
        <v>2028</v>
      </c>
    </row>
    <row r="596" spans="1:21" ht="24.75" customHeight="1" x14ac:dyDescent="0.2">
      <c r="A596" s="31">
        <v>587</v>
      </c>
      <c r="B596" s="286" t="s">
        <v>734</v>
      </c>
      <c r="C596" s="286"/>
      <c r="D596" s="2"/>
      <c r="E596" s="5"/>
      <c r="F596" s="6"/>
      <c r="G596" s="6"/>
      <c r="H596" s="6"/>
      <c r="I596" s="6"/>
      <c r="J596" s="6"/>
      <c r="K596" s="6"/>
      <c r="L596" s="6"/>
      <c r="U596" s="36">
        <v>2028</v>
      </c>
    </row>
    <row r="597" spans="1:21" ht="24.75" customHeight="1" x14ac:dyDescent="0.2">
      <c r="A597" s="31">
        <v>588</v>
      </c>
      <c r="B597" s="286" t="s">
        <v>735</v>
      </c>
      <c r="C597" s="286"/>
      <c r="D597" s="2"/>
      <c r="E597" s="5"/>
      <c r="F597" s="6"/>
      <c r="G597" s="6"/>
      <c r="H597" s="6"/>
      <c r="I597" s="6"/>
      <c r="J597" s="6"/>
      <c r="K597" s="6"/>
      <c r="L597" s="6"/>
      <c r="U597" s="36">
        <v>2028</v>
      </c>
    </row>
    <row r="598" spans="1:21" ht="24.75" customHeight="1" x14ac:dyDescent="0.2">
      <c r="A598" s="31">
        <v>589</v>
      </c>
      <c r="B598" s="286" t="s">
        <v>736</v>
      </c>
      <c r="C598" s="286"/>
      <c r="D598" s="2"/>
      <c r="E598" s="5"/>
      <c r="F598" s="6"/>
      <c r="G598" s="6"/>
      <c r="H598" s="6"/>
      <c r="I598" s="6"/>
      <c r="J598" s="6"/>
      <c r="K598" s="6"/>
      <c r="L598" s="6"/>
      <c r="U598" s="36">
        <v>2028</v>
      </c>
    </row>
    <row r="599" spans="1:21" ht="24.75" customHeight="1" x14ac:dyDescent="0.2">
      <c r="A599" s="31">
        <v>590</v>
      </c>
      <c r="B599" s="286" t="s">
        <v>737</v>
      </c>
      <c r="C599" s="286"/>
      <c r="D599" s="2"/>
      <c r="E599" s="5"/>
      <c r="F599" s="6"/>
      <c r="G599" s="6"/>
      <c r="H599" s="6"/>
      <c r="I599" s="6"/>
      <c r="J599" s="6"/>
      <c r="K599" s="6"/>
      <c r="L599" s="6"/>
      <c r="U599" s="36">
        <v>2028</v>
      </c>
    </row>
    <row r="600" spans="1:21" ht="24.75" customHeight="1" x14ac:dyDescent="0.2">
      <c r="A600" s="31">
        <v>591</v>
      </c>
      <c r="B600" s="286" t="s">
        <v>738</v>
      </c>
      <c r="C600" s="286"/>
      <c r="D600" s="2"/>
      <c r="E600" s="5"/>
      <c r="F600" s="6"/>
      <c r="G600" s="6"/>
      <c r="H600" s="6"/>
      <c r="I600" s="6"/>
      <c r="J600" s="6"/>
      <c r="K600" s="6"/>
      <c r="L600" s="6"/>
      <c r="U600" s="36">
        <v>2028</v>
      </c>
    </row>
    <row r="601" spans="1:21" ht="24.75" customHeight="1" x14ac:dyDescent="0.2">
      <c r="A601" s="31">
        <v>592</v>
      </c>
      <c r="B601" s="286" t="s">
        <v>739</v>
      </c>
      <c r="C601" s="286"/>
      <c r="D601" s="2"/>
      <c r="E601" s="5"/>
      <c r="F601" s="6"/>
      <c r="G601" s="6"/>
      <c r="H601" s="6"/>
      <c r="I601" s="6"/>
      <c r="J601" s="6"/>
      <c r="K601" s="6"/>
      <c r="L601" s="6"/>
      <c r="U601" s="36">
        <v>2028</v>
      </c>
    </row>
    <row r="602" spans="1:21" ht="24.75" customHeight="1" x14ac:dyDescent="0.2">
      <c r="A602" s="31">
        <v>593</v>
      </c>
      <c r="B602" s="286" t="s">
        <v>740</v>
      </c>
      <c r="C602" s="286"/>
      <c r="D602" s="2"/>
      <c r="E602" s="5"/>
      <c r="F602" s="6"/>
      <c r="G602" s="6"/>
      <c r="H602" s="6"/>
      <c r="I602" s="6"/>
      <c r="J602" s="6"/>
      <c r="K602" s="6"/>
      <c r="L602" s="6"/>
      <c r="U602" s="36">
        <v>2028</v>
      </c>
    </row>
    <row r="603" spans="1:21" ht="24.75" customHeight="1" x14ac:dyDescent="0.2">
      <c r="A603" s="31">
        <v>594</v>
      </c>
      <c r="B603" s="286" t="s">
        <v>741</v>
      </c>
      <c r="C603" s="286"/>
      <c r="D603" s="2"/>
      <c r="E603" s="5"/>
      <c r="F603" s="6"/>
      <c r="G603" s="6"/>
      <c r="H603" s="6"/>
      <c r="I603" s="6"/>
      <c r="J603" s="6"/>
      <c r="K603" s="6"/>
      <c r="L603" s="6"/>
      <c r="U603" s="36">
        <v>2028</v>
      </c>
    </row>
    <row r="604" spans="1:21" ht="24.75" customHeight="1" x14ac:dyDescent="0.2">
      <c r="A604" s="31">
        <v>595</v>
      </c>
      <c r="B604" s="286" t="s">
        <v>742</v>
      </c>
      <c r="C604" s="286"/>
      <c r="D604" s="2"/>
      <c r="E604" s="5"/>
      <c r="F604" s="6"/>
      <c r="G604" s="6"/>
      <c r="H604" s="6"/>
      <c r="I604" s="6"/>
      <c r="J604" s="6"/>
      <c r="K604" s="6"/>
      <c r="L604" s="6"/>
      <c r="U604" s="36">
        <v>2028</v>
      </c>
    </row>
    <row r="605" spans="1:21" ht="24.75" customHeight="1" x14ac:dyDescent="0.2">
      <c r="A605" s="31">
        <v>596</v>
      </c>
      <c r="B605" s="286" t="s">
        <v>743</v>
      </c>
      <c r="C605" s="286"/>
      <c r="D605" s="2"/>
      <c r="E605" s="5"/>
      <c r="F605" s="6"/>
      <c r="G605" s="6"/>
      <c r="H605" s="6"/>
      <c r="I605" s="6"/>
      <c r="J605" s="6"/>
      <c r="K605" s="6"/>
      <c r="L605" s="6"/>
      <c r="U605" s="36">
        <v>2028</v>
      </c>
    </row>
    <row r="606" spans="1:21" ht="24.75" customHeight="1" x14ac:dyDescent="0.2">
      <c r="A606" s="31">
        <v>597</v>
      </c>
      <c r="B606" s="286" t="s">
        <v>744</v>
      </c>
      <c r="C606" s="286"/>
      <c r="D606" s="2"/>
      <c r="E606" s="5"/>
      <c r="F606" s="6"/>
      <c r="G606" s="6"/>
      <c r="H606" s="6"/>
      <c r="I606" s="6"/>
      <c r="J606" s="6"/>
      <c r="K606" s="6"/>
      <c r="L606" s="6"/>
      <c r="U606" s="36">
        <v>2028</v>
      </c>
    </row>
    <row r="607" spans="1:21" ht="24.75" customHeight="1" x14ac:dyDescent="0.2">
      <c r="A607" s="31">
        <v>598</v>
      </c>
      <c r="B607" s="286" t="s">
        <v>745</v>
      </c>
      <c r="C607" s="286"/>
      <c r="D607" s="2"/>
      <c r="E607" s="5"/>
      <c r="F607" s="6"/>
      <c r="G607" s="6"/>
      <c r="H607" s="6"/>
      <c r="I607" s="6"/>
      <c r="J607" s="6"/>
      <c r="K607" s="6"/>
      <c r="L607" s="6"/>
      <c r="U607" s="36">
        <v>2028</v>
      </c>
    </row>
    <row r="608" spans="1:21" ht="24.75" customHeight="1" x14ac:dyDescent="0.2">
      <c r="A608" s="31">
        <v>599</v>
      </c>
      <c r="B608" s="286" t="s">
        <v>746</v>
      </c>
      <c r="C608" s="286"/>
      <c r="D608" s="2"/>
      <c r="E608" s="5"/>
      <c r="F608" s="6"/>
      <c r="G608" s="6"/>
      <c r="H608" s="6"/>
      <c r="I608" s="6"/>
      <c r="J608" s="6"/>
      <c r="K608" s="6"/>
      <c r="L608" s="6"/>
      <c r="U608" s="36">
        <v>2028</v>
      </c>
    </row>
    <row r="609" spans="1:21" ht="24.75" customHeight="1" x14ac:dyDescent="0.2">
      <c r="A609" s="31">
        <v>600</v>
      </c>
      <c r="B609" s="286" t="s">
        <v>747</v>
      </c>
      <c r="C609" s="286"/>
      <c r="D609" s="2"/>
      <c r="E609" s="5"/>
      <c r="F609" s="6"/>
      <c r="G609" s="6"/>
      <c r="H609" s="6"/>
      <c r="I609" s="6"/>
      <c r="J609" s="6"/>
      <c r="K609" s="6"/>
      <c r="L609" s="6"/>
      <c r="U609" s="36">
        <v>2028</v>
      </c>
    </row>
    <row r="610" spans="1:21" ht="24.75" customHeight="1" x14ac:dyDescent="0.2">
      <c r="A610" s="31">
        <v>601</v>
      </c>
      <c r="B610" s="286" t="s">
        <v>748</v>
      </c>
      <c r="C610" s="286"/>
      <c r="D610" s="2"/>
      <c r="E610" s="5"/>
      <c r="F610" s="6"/>
      <c r="G610" s="6"/>
      <c r="H610" s="6"/>
      <c r="I610" s="6"/>
      <c r="J610" s="6"/>
      <c r="K610" s="6"/>
      <c r="L610" s="6"/>
      <c r="U610" s="36">
        <v>2028</v>
      </c>
    </row>
    <row r="611" spans="1:21" ht="24.75" customHeight="1" x14ac:dyDescent="0.2">
      <c r="A611" s="31">
        <v>602</v>
      </c>
      <c r="B611" s="286" t="s">
        <v>749</v>
      </c>
      <c r="C611" s="286"/>
      <c r="D611" s="2"/>
      <c r="E611" s="5"/>
      <c r="F611" s="6"/>
      <c r="G611" s="6"/>
      <c r="H611" s="6"/>
      <c r="I611" s="6"/>
      <c r="J611" s="6"/>
      <c r="K611" s="6"/>
      <c r="L611" s="6"/>
      <c r="U611" s="36">
        <v>2028</v>
      </c>
    </row>
    <row r="612" spans="1:21" ht="24.75" customHeight="1" x14ac:dyDescent="0.2">
      <c r="A612" s="31">
        <v>603</v>
      </c>
      <c r="B612" s="286" t="s">
        <v>750</v>
      </c>
      <c r="C612" s="286"/>
      <c r="D612" s="2"/>
      <c r="E612" s="5"/>
      <c r="F612" s="6"/>
      <c r="G612" s="6"/>
      <c r="H612" s="6"/>
      <c r="I612" s="6"/>
      <c r="J612" s="6"/>
      <c r="K612" s="6"/>
      <c r="L612" s="6"/>
      <c r="U612" s="36">
        <v>2028</v>
      </c>
    </row>
    <row r="613" spans="1:21" ht="24.75" customHeight="1" x14ac:dyDescent="0.2">
      <c r="A613" s="31">
        <v>604</v>
      </c>
      <c r="B613" s="286" t="s">
        <v>751</v>
      </c>
      <c r="C613" s="286"/>
      <c r="D613" s="2"/>
      <c r="E613" s="5"/>
      <c r="F613" s="6"/>
      <c r="G613" s="6"/>
      <c r="H613" s="6"/>
      <c r="I613" s="6"/>
      <c r="J613" s="6"/>
      <c r="K613" s="6"/>
      <c r="L613" s="6"/>
      <c r="U613" s="36">
        <v>2028</v>
      </c>
    </row>
    <row r="614" spans="1:21" ht="24.75" customHeight="1" x14ac:dyDescent="0.2">
      <c r="A614" s="31">
        <v>605</v>
      </c>
      <c r="B614" s="286" t="s">
        <v>752</v>
      </c>
      <c r="C614" s="286"/>
      <c r="D614" s="2"/>
      <c r="E614" s="5"/>
      <c r="F614" s="6"/>
      <c r="G614" s="6"/>
      <c r="H614" s="6"/>
      <c r="I614" s="6"/>
      <c r="J614" s="6"/>
      <c r="K614" s="6"/>
      <c r="L614" s="6"/>
      <c r="U614" s="36">
        <v>2028</v>
      </c>
    </row>
    <row r="615" spans="1:21" ht="24.75" customHeight="1" x14ac:dyDescent="0.2">
      <c r="A615" s="31">
        <v>606</v>
      </c>
      <c r="B615" s="286" t="s">
        <v>753</v>
      </c>
      <c r="C615" s="286"/>
      <c r="D615" s="2"/>
      <c r="E615" s="5"/>
      <c r="F615" s="6"/>
      <c r="G615" s="6"/>
      <c r="H615" s="6"/>
      <c r="I615" s="6"/>
      <c r="J615" s="6"/>
      <c r="K615" s="6"/>
      <c r="L615" s="6"/>
      <c r="U615" s="36">
        <v>2028</v>
      </c>
    </row>
    <row r="616" spans="1:21" ht="24.75" customHeight="1" x14ac:dyDescent="0.2">
      <c r="A616" s="31">
        <v>607</v>
      </c>
      <c r="B616" s="286" t="s">
        <v>754</v>
      </c>
      <c r="C616" s="286"/>
      <c r="D616" s="2"/>
      <c r="E616" s="5"/>
      <c r="F616" s="6"/>
      <c r="G616" s="6"/>
      <c r="H616" s="6"/>
      <c r="I616" s="6"/>
      <c r="J616" s="6"/>
      <c r="K616" s="6"/>
      <c r="L616" s="6"/>
      <c r="U616" s="36">
        <v>2028</v>
      </c>
    </row>
    <row r="617" spans="1:21" ht="24.75" customHeight="1" x14ac:dyDescent="0.2">
      <c r="A617" s="31">
        <v>608</v>
      </c>
      <c r="B617" s="286" t="s">
        <v>755</v>
      </c>
      <c r="C617" s="286"/>
      <c r="D617" s="2"/>
      <c r="E617" s="5"/>
      <c r="F617" s="6"/>
      <c r="G617" s="6"/>
      <c r="H617" s="6"/>
      <c r="I617" s="6"/>
      <c r="J617" s="6"/>
      <c r="K617" s="6"/>
      <c r="L617" s="6"/>
      <c r="U617" s="36">
        <v>2028</v>
      </c>
    </row>
    <row r="618" spans="1:21" ht="24.75" customHeight="1" x14ac:dyDescent="0.2">
      <c r="A618" s="31">
        <v>609</v>
      </c>
      <c r="B618" s="286" t="s">
        <v>756</v>
      </c>
      <c r="C618" s="286"/>
      <c r="D618" s="2"/>
      <c r="E618" s="5"/>
      <c r="F618" s="6"/>
      <c r="G618" s="6"/>
      <c r="H618" s="6"/>
      <c r="I618" s="6"/>
      <c r="J618" s="6"/>
      <c r="K618" s="6"/>
      <c r="L618" s="6"/>
      <c r="U618" s="36">
        <v>2028</v>
      </c>
    </row>
    <row r="619" spans="1:21" ht="24.75" customHeight="1" x14ac:dyDescent="0.2">
      <c r="A619" s="31">
        <v>610</v>
      </c>
      <c r="B619" s="286" t="s">
        <v>757</v>
      </c>
      <c r="C619" s="286"/>
      <c r="D619" s="2"/>
      <c r="E619" s="5"/>
      <c r="F619" s="6"/>
      <c r="G619" s="6"/>
      <c r="H619" s="6"/>
      <c r="I619" s="6"/>
      <c r="J619" s="6"/>
      <c r="K619" s="6"/>
      <c r="L619" s="6"/>
      <c r="U619" s="36">
        <v>2028</v>
      </c>
    </row>
    <row r="620" spans="1:21" ht="24.75" customHeight="1" x14ac:dyDescent="0.2">
      <c r="A620" s="31">
        <v>611</v>
      </c>
      <c r="B620" s="286" t="s">
        <v>758</v>
      </c>
      <c r="C620" s="286"/>
      <c r="D620" s="2"/>
      <c r="E620" s="5"/>
      <c r="F620" s="6"/>
      <c r="G620" s="6"/>
      <c r="H620" s="6"/>
      <c r="I620" s="6"/>
      <c r="J620" s="6"/>
      <c r="K620" s="6"/>
      <c r="L620" s="6"/>
      <c r="U620" s="36">
        <v>2028</v>
      </c>
    </row>
    <row r="621" spans="1:21" ht="24.75" customHeight="1" x14ac:dyDescent="0.2">
      <c r="A621" s="31">
        <v>612</v>
      </c>
      <c r="B621" s="286" t="s">
        <v>759</v>
      </c>
      <c r="C621" s="286"/>
      <c r="D621" s="2"/>
      <c r="E621" s="5"/>
      <c r="F621" s="6"/>
      <c r="G621" s="6"/>
      <c r="H621" s="6"/>
      <c r="I621" s="6"/>
      <c r="J621" s="6"/>
      <c r="K621" s="6"/>
      <c r="L621" s="6"/>
      <c r="U621" s="36">
        <v>2028</v>
      </c>
    </row>
    <row r="622" spans="1:21" ht="24.75" customHeight="1" x14ac:dyDescent="0.2">
      <c r="A622" s="31">
        <v>613</v>
      </c>
      <c r="B622" s="286" t="s">
        <v>760</v>
      </c>
      <c r="C622" s="286"/>
      <c r="D622" s="2"/>
      <c r="E622" s="5"/>
      <c r="F622" s="6"/>
      <c r="G622" s="6"/>
      <c r="H622" s="6"/>
      <c r="I622" s="6"/>
      <c r="J622" s="6"/>
      <c r="K622" s="6"/>
      <c r="L622" s="6"/>
      <c r="U622" s="36">
        <v>2028</v>
      </c>
    </row>
    <row r="623" spans="1:21" ht="24.75" customHeight="1" x14ac:dyDescent="0.2">
      <c r="A623" s="31">
        <v>614</v>
      </c>
      <c r="B623" s="286" t="s">
        <v>761</v>
      </c>
      <c r="C623" s="286"/>
      <c r="D623" s="2"/>
      <c r="E623" s="5"/>
      <c r="F623" s="6"/>
      <c r="G623" s="6"/>
      <c r="H623" s="6"/>
      <c r="I623" s="6"/>
      <c r="J623" s="6"/>
      <c r="K623" s="6"/>
      <c r="L623" s="6"/>
      <c r="U623" s="36">
        <v>2028</v>
      </c>
    </row>
    <row r="624" spans="1:21" ht="24.75" customHeight="1" x14ac:dyDescent="0.2">
      <c r="A624" s="31">
        <v>615</v>
      </c>
      <c r="B624" s="286" t="s">
        <v>762</v>
      </c>
      <c r="C624" s="286"/>
      <c r="D624" s="2"/>
      <c r="E624" s="5"/>
      <c r="F624" s="6"/>
      <c r="G624" s="6"/>
      <c r="H624" s="6"/>
      <c r="I624" s="6"/>
      <c r="J624" s="6"/>
      <c r="K624" s="6"/>
      <c r="L624" s="6"/>
      <c r="U624" s="36">
        <v>2028</v>
      </c>
    </row>
    <row r="625" spans="1:21" ht="24.75" customHeight="1" x14ac:dyDescent="0.2">
      <c r="A625" s="31">
        <v>616</v>
      </c>
      <c r="B625" s="286" t="s">
        <v>763</v>
      </c>
      <c r="C625" s="286"/>
      <c r="D625" s="2"/>
      <c r="E625" s="5"/>
      <c r="F625" s="6"/>
      <c r="G625" s="6"/>
      <c r="H625" s="6"/>
      <c r="I625" s="6"/>
      <c r="J625" s="6"/>
      <c r="K625" s="6"/>
      <c r="L625" s="6"/>
      <c r="U625" s="36">
        <v>2028</v>
      </c>
    </row>
    <row r="626" spans="1:21" ht="24.75" customHeight="1" x14ac:dyDescent="0.2">
      <c r="A626" s="31">
        <v>617</v>
      </c>
      <c r="B626" s="286" t="s">
        <v>764</v>
      </c>
      <c r="C626" s="286"/>
      <c r="D626" s="2"/>
      <c r="E626" s="5"/>
      <c r="F626" s="6"/>
      <c r="G626" s="6"/>
      <c r="H626" s="6"/>
      <c r="I626" s="6"/>
      <c r="J626" s="6"/>
      <c r="K626" s="6"/>
      <c r="L626" s="6"/>
      <c r="U626" s="36">
        <v>2028</v>
      </c>
    </row>
    <row r="627" spans="1:21" ht="24.75" customHeight="1" x14ac:dyDescent="0.2">
      <c r="A627" s="31">
        <v>618</v>
      </c>
      <c r="B627" s="286" t="s">
        <v>765</v>
      </c>
      <c r="C627" s="286"/>
      <c r="D627" s="2"/>
      <c r="E627" s="5"/>
      <c r="F627" s="6"/>
      <c r="G627" s="6"/>
      <c r="H627" s="6"/>
      <c r="I627" s="6"/>
      <c r="J627" s="6"/>
      <c r="K627" s="6"/>
      <c r="L627" s="6"/>
      <c r="U627" s="36">
        <v>2028</v>
      </c>
    </row>
    <row r="628" spans="1:21" ht="24.75" customHeight="1" x14ac:dyDescent="0.2">
      <c r="A628" s="31">
        <v>619</v>
      </c>
      <c r="B628" s="286" t="s">
        <v>766</v>
      </c>
      <c r="C628" s="286"/>
      <c r="D628" s="2"/>
      <c r="E628" s="5"/>
      <c r="F628" s="6"/>
      <c r="G628" s="6"/>
      <c r="H628" s="6"/>
      <c r="I628" s="6"/>
      <c r="J628" s="6"/>
      <c r="K628" s="6"/>
      <c r="L628" s="6"/>
      <c r="U628" s="36">
        <v>2028</v>
      </c>
    </row>
    <row r="629" spans="1:21" ht="24.75" customHeight="1" x14ac:dyDescent="0.2">
      <c r="A629" s="31">
        <v>620</v>
      </c>
      <c r="B629" s="286" t="s">
        <v>767</v>
      </c>
      <c r="C629" s="286"/>
      <c r="D629" s="2"/>
      <c r="E629" s="5"/>
      <c r="F629" s="6"/>
      <c r="G629" s="6"/>
      <c r="H629" s="6"/>
      <c r="I629" s="6"/>
      <c r="J629" s="6"/>
      <c r="K629" s="6"/>
      <c r="L629" s="6"/>
      <c r="U629" s="36">
        <v>2028</v>
      </c>
    </row>
    <row r="630" spans="1:21" ht="24.75" customHeight="1" x14ac:dyDescent="0.2">
      <c r="A630" s="31">
        <v>621</v>
      </c>
      <c r="B630" s="286" t="s">
        <v>768</v>
      </c>
      <c r="C630" s="286"/>
      <c r="D630" s="2"/>
      <c r="E630" s="5"/>
      <c r="F630" s="6"/>
      <c r="G630" s="6"/>
      <c r="H630" s="6"/>
      <c r="I630" s="6"/>
      <c r="J630" s="6"/>
      <c r="K630" s="6"/>
      <c r="L630" s="6"/>
      <c r="U630" s="36">
        <v>2028</v>
      </c>
    </row>
    <row r="631" spans="1:21" ht="24.75" customHeight="1" x14ac:dyDescent="0.2">
      <c r="A631" s="31">
        <v>622</v>
      </c>
      <c r="B631" s="286" t="s">
        <v>769</v>
      </c>
      <c r="C631" s="286"/>
      <c r="D631" s="2"/>
      <c r="E631" s="5"/>
      <c r="F631" s="6"/>
      <c r="G631" s="6"/>
      <c r="H631" s="6"/>
      <c r="I631" s="6"/>
      <c r="J631" s="6"/>
      <c r="K631" s="6"/>
      <c r="L631" s="6"/>
      <c r="U631" s="36">
        <v>2028</v>
      </c>
    </row>
    <row r="632" spans="1:21" ht="24.75" customHeight="1" x14ac:dyDescent="0.2">
      <c r="A632" s="31">
        <v>623</v>
      </c>
      <c r="B632" s="286" t="s">
        <v>770</v>
      </c>
      <c r="C632" s="286"/>
      <c r="D632" s="2"/>
      <c r="E632" s="5"/>
      <c r="F632" s="6"/>
      <c r="G632" s="6"/>
      <c r="H632" s="6"/>
      <c r="I632" s="6"/>
      <c r="J632" s="6"/>
      <c r="K632" s="6"/>
      <c r="L632" s="6"/>
      <c r="U632" s="36">
        <v>2028</v>
      </c>
    </row>
    <row r="633" spans="1:21" ht="24.75" customHeight="1" x14ac:dyDescent="0.2">
      <c r="A633" s="31">
        <v>624</v>
      </c>
      <c r="B633" s="286" t="s">
        <v>771</v>
      </c>
      <c r="C633" s="286"/>
      <c r="D633" s="2"/>
      <c r="E633" s="5"/>
      <c r="F633" s="6"/>
      <c r="G633" s="6"/>
      <c r="H633" s="6"/>
      <c r="I633" s="6"/>
      <c r="J633" s="6"/>
      <c r="K633" s="6"/>
      <c r="L633" s="6"/>
      <c r="U633" s="36">
        <v>2028</v>
      </c>
    </row>
    <row r="634" spans="1:21" ht="24.75" customHeight="1" x14ac:dyDescent="0.2">
      <c r="A634" s="31">
        <v>625</v>
      </c>
      <c r="B634" s="286" t="s">
        <v>772</v>
      </c>
      <c r="C634" s="286"/>
      <c r="D634" s="2"/>
      <c r="E634" s="5"/>
      <c r="F634" s="6"/>
      <c r="G634" s="6"/>
      <c r="H634" s="6"/>
      <c r="I634" s="6"/>
      <c r="J634" s="6"/>
      <c r="K634" s="6"/>
      <c r="L634" s="6"/>
      <c r="U634" s="36">
        <v>2028</v>
      </c>
    </row>
    <row r="635" spans="1:21" ht="24.75" customHeight="1" x14ac:dyDescent="0.2">
      <c r="A635" s="31">
        <v>626</v>
      </c>
      <c r="B635" s="286" t="s">
        <v>773</v>
      </c>
      <c r="C635" s="286"/>
      <c r="D635" s="2"/>
      <c r="E635" s="5"/>
      <c r="F635" s="6"/>
      <c r="G635" s="6"/>
      <c r="H635" s="6"/>
      <c r="I635" s="6"/>
      <c r="J635" s="6"/>
      <c r="K635" s="6"/>
      <c r="L635" s="6"/>
      <c r="U635" s="36">
        <v>2028</v>
      </c>
    </row>
    <row r="636" spans="1:21" ht="24.75" customHeight="1" x14ac:dyDescent="0.2">
      <c r="A636" s="31">
        <v>627</v>
      </c>
      <c r="B636" s="286" t="s">
        <v>774</v>
      </c>
      <c r="C636" s="286"/>
      <c r="D636" s="2"/>
      <c r="E636" s="5"/>
      <c r="F636" s="6"/>
      <c r="G636" s="6"/>
      <c r="H636" s="6"/>
      <c r="I636" s="6"/>
      <c r="J636" s="6"/>
      <c r="K636" s="6"/>
      <c r="L636" s="6"/>
      <c r="U636" s="36">
        <v>2028</v>
      </c>
    </row>
    <row r="637" spans="1:21" ht="24.75" customHeight="1" x14ac:dyDescent="0.2">
      <c r="A637" s="31">
        <v>628</v>
      </c>
      <c r="B637" s="286" t="s">
        <v>775</v>
      </c>
      <c r="C637" s="286"/>
      <c r="D637" s="2"/>
      <c r="E637" s="5"/>
      <c r="F637" s="6"/>
      <c r="G637" s="6"/>
      <c r="H637" s="6"/>
      <c r="I637" s="6"/>
      <c r="J637" s="6"/>
      <c r="K637" s="6"/>
      <c r="L637" s="6"/>
      <c r="U637" s="36">
        <v>2028</v>
      </c>
    </row>
    <row r="638" spans="1:21" ht="24.75" customHeight="1" x14ac:dyDescent="0.2">
      <c r="A638" s="31">
        <v>629</v>
      </c>
      <c r="B638" s="286" t="s">
        <v>776</v>
      </c>
      <c r="C638" s="286"/>
      <c r="D638" s="2"/>
      <c r="E638" s="5"/>
      <c r="F638" s="6"/>
      <c r="G638" s="6"/>
      <c r="H638" s="6"/>
      <c r="I638" s="6"/>
      <c r="J638" s="6"/>
      <c r="K638" s="6"/>
      <c r="L638" s="6"/>
      <c r="U638" s="36">
        <v>2028</v>
      </c>
    </row>
    <row r="639" spans="1:21" ht="24.75" customHeight="1" x14ac:dyDescent="0.2">
      <c r="A639" s="31">
        <v>630</v>
      </c>
      <c r="B639" s="286" t="s">
        <v>777</v>
      </c>
      <c r="C639" s="286"/>
      <c r="D639" s="2"/>
      <c r="E639" s="5"/>
      <c r="F639" s="6"/>
      <c r="G639" s="6"/>
      <c r="H639" s="6"/>
      <c r="I639" s="6"/>
      <c r="J639" s="6"/>
      <c r="K639" s="6"/>
      <c r="L639" s="6"/>
      <c r="U639" s="36">
        <v>2028</v>
      </c>
    </row>
    <row r="640" spans="1:21" ht="24.75" customHeight="1" x14ac:dyDescent="0.2">
      <c r="A640" s="31">
        <v>631</v>
      </c>
      <c r="B640" s="286" t="s">
        <v>778</v>
      </c>
      <c r="C640" s="286"/>
      <c r="D640" s="2"/>
      <c r="E640" s="5"/>
      <c r="F640" s="6"/>
      <c r="G640" s="6"/>
      <c r="H640" s="6"/>
      <c r="I640" s="6"/>
      <c r="J640" s="6"/>
      <c r="K640" s="6"/>
      <c r="L640" s="6"/>
      <c r="U640" s="36">
        <v>2028</v>
      </c>
    </row>
    <row r="641" spans="1:21" ht="24.75" customHeight="1" x14ac:dyDescent="0.2">
      <c r="A641" s="31">
        <v>632</v>
      </c>
      <c r="B641" s="286" t="s">
        <v>779</v>
      </c>
      <c r="C641" s="286"/>
      <c r="D641" s="2"/>
      <c r="E641" s="5"/>
      <c r="F641" s="6"/>
      <c r="G641" s="6"/>
      <c r="H641" s="6"/>
      <c r="I641" s="6"/>
      <c r="J641" s="6"/>
      <c r="K641" s="6"/>
      <c r="L641" s="6"/>
      <c r="U641" s="36">
        <v>2028</v>
      </c>
    </row>
    <row r="642" spans="1:21" ht="24.75" customHeight="1" x14ac:dyDescent="0.2">
      <c r="A642" s="31">
        <v>633</v>
      </c>
      <c r="B642" s="286" t="s">
        <v>780</v>
      </c>
      <c r="C642" s="286"/>
      <c r="D642" s="2"/>
      <c r="E642" s="5"/>
      <c r="F642" s="6"/>
      <c r="G642" s="6"/>
      <c r="H642" s="6"/>
      <c r="I642" s="6"/>
      <c r="J642" s="6"/>
      <c r="K642" s="6"/>
      <c r="L642" s="6"/>
      <c r="U642" s="36">
        <v>2028</v>
      </c>
    </row>
    <row r="643" spans="1:21" ht="24.75" customHeight="1" x14ac:dyDescent="0.2">
      <c r="A643" s="31">
        <v>634</v>
      </c>
      <c r="B643" s="286" t="s">
        <v>781</v>
      </c>
      <c r="C643" s="286"/>
      <c r="D643" s="2"/>
      <c r="E643" s="5"/>
      <c r="F643" s="6"/>
      <c r="G643" s="6"/>
      <c r="H643" s="6"/>
      <c r="I643" s="6"/>
      <c r="J643" s="6"/>
      <c r="K643" s="6"/>
      <c r="L643" s="6"/>
      <c r="U643" s="36">
        <v>2028</v>
      </c>
    </row>
    <row r="644" spans="1:21" ht="24.75" customHeight="1" x14ac:dyDescent="0.2">
      <c r="A644" s="31">
        <v>635</v>
      </c>
      <c r="B644" s="286" t="s">
        <v>782</v>
      </c>
      <c r="C644" s="286"/>
      <c r="D644" s="2"/>
      <c r="E644" s="5"/>
      <c r="F644" s="6"/>
      <c r="G644" s="6"/>
      <c r="H644" s="6"/>
      <c r="I644" s="6"/>
      <c r="J644" s="6"/>
      <c r="K644" s="6"/>
      <c r="L644" s="6"/>
      <c r="U644" s="36">
        <v>2028</v>
      </c>
    </row>
    <row r="645" spans="1:21" ht="24.75" customHeight="1" x14ac:dyDescent="0.2">
      <c r="A645" s="31">
        <v>636</v>
      </c>
      <c r="B645" s="286" t="s">
        <v>783</v>
      </c>
      <c r="C645" s="286"/>
      <c r="D645" s="2"/>
      <c r="E645" s="5"/>
      <c r="F645" s="6"/>
      <c r="G645" s="6"/>
      <c r="H645" s="6"/>
      <c r="I645" s="6"/>
      <c r="J645" s="6"/>
      <c r="K645" s="6"/>
      <c r="L645" s="6"/>
      <c r="U645" s="36">
        <v>2028</v>
      </c>
    </row>
    <row r="646" spans="1:21" ht="24.75" customHeight="1" x14ac:dyDescent="0.2">
      <c r="A646" s="31">
        <v>637</v>
      </c>
      <c r="B646" s="286" t="s">
        <v>784</v>
      </c>
      <c r="C646" s="286"/>
      <c r="D646" s="2"/>
      <c r="E646" s="5"/>
      <c r="F646" s="6"/>
      <c r="G646" s="6"/>
      <c r="H646" s="6"/>
      <c r="I646" s="6"/>
      <c r="J646" s="6"/>
      <c r="K646" s="6"/>
      <c r="L646" s="6"/>
      <c r="U646" s="36">
        <v>2028</v>
      </c>
    </row>
    <row r="647" spans="1:21" ht="24.75" customHeight="1" x14ac:dyDescent="0.2">
      <c r="A647" s="31">
        <v>638</v>
      </c>
      <c r="B647" s="286" t="s">
        <v>785</v>
      </c>
      <c r="C647" s="286"/>
      <c r="D647" s="2"/>
      <c r="E647" s="5"/>
      <c r="F647" s="6"/>
      <c r="G647" s="6"/>
      <c r="H647" s="6"/>
      <c r="I647" s="6"/>
      <c r="J647" s="6"/>
      <c r="K647" s="6"/>
      <c r="L647" s="6"/>
      <c r="U647" s="36">
        <v>2028</v>
      </c>
    </row>
    <row r="648" spans="1:21" ht="24.75" customHeight="1" x14ac:dyDescent="0.2">
      <c r="A648" s="31">
        <v>639</v>
      </c>
      <c r="B648" s="286" t="s">
        <v>786</v>
      </c>
      <c r="C648" s="286"/>
      <c r="D648" s="2"/>
      <c r="E648" s="5"/>
      <c r="F648" s="6"/>
      <c r="G648" s="6"/>
      <c r="H648" s="6"/>
      <c r="I648" s="6"/>
      <c r="J648" s="6"/>
      <c r="K648" s="6"/>
      <c r="L648" s="6"/>
      <c r="U648" s="36">
        <v>2028</v>
      </c>
    </row>
    <row r="649" spans="1:21" ht="24.75" customHeight="1" x14ac:dyDescent="0.2">
      <c r="A649" s="31">
        <v>640</v>
      </c>
      <c r="B649" s="286" t="s">
        <v>787</v>
      </c>
      <c r="C649" s="286"/>
      <c r="D649" s="2"/>
      <c r="E649" s="5"/>
      <c r="F649" s="6"/>
      <c r="G649" s="6"/>
      <c r="H649" s="6"/>
      <c r="I649" s="6"/>
      <c r="J649" s="6"/>
      <c r="K649" s="6"/>
      <c r="L649" s="6"/>
      <c r="U649" s="36">
        <v>2028</v>
      </c>
    </row>
    <row r="650" spans="1:21" ht="24.75" customHeight="1" x14ac:dyDescent="0.2">
      <c r="A650" s="31">
        <v>641</v>
      </c>
      <c r="B650" s="286" t="s">
        <v>788</v>
      </c>
      <c r="C650" s="286"/>
      <c r="D650" s="2"/>
      <c r="E650" s="5"/>
      <c r="F650" s="6"/>
      <c r="G650" s="6"/>
      <c r="H650" s="6"/>
      <c r="I650" s="6"/>
      <c r="J650" s="6"/>
      <c r="K650" s="6"/>
      <c r="L650" s="6"/>
      <c r="U650" s="36">
        <v>2028</v>
      </c>
    </row>
    <row r="651" spans="1:21" ht="24.75" customHeight="1" x14ac:dyDescent="0.2">
      <c r="A651" s="31">
        <v>642</v>
      </c>
      <c r="B651" s="286" t="s">
        <v>789</v>
      </c>
      <c r="C651" s="286"/>
      <c r="D651" s="2"/>
      <c r="E651" s="5"/>
      <c r="F651" s="6"/>
      <c r="G651" s="6"/>
      <c r="H651" s="6"/>
      <c r="I651" s="6"/>
      <c r="J651" s="6"/>
      <c r="K651" s="6"/>
      <c r="L651" s="6"/>
      <c r="U651" s="36">
        <v>2028</v>
      </c>
    </row>
    <row r="652" spans="1:21" ht="24.75" customHeight="1" x14ac:dyDescent="0.2">
      <c r="A652" s="31">
        <v>643</v>
      </c>
      <c r="B652" s="286" t="s">
        <v>790</v>
      </c>
      <c r="C652" s="286"/>
      <c r="D652" s="2"/>
      <c r="E652" s="5"/>
      <c r="F652" s="6"/>
      <c r="G652" s="6"/>
      <c r="H652" s="6"/>
      <c r="I652" s="6"/>
      <c r="J652" s="6"/>
      <c r="K652" s="6"/>
      <c r="L652" s="6"/>
      <c r="U652" s="36">
        <v>2028</v>
      </c>
    </row>
    <row r="653" spans="1:21" ht="24.75" customHeight="1" x14ac:dyDescent="0.2">
      <c r="A653" s="31">
        <v>644</v>
      </c>
      <c r="B653" s="286" t="s">
        <v>791</v>
      </c>
      <c r="C653" s="286"/>
      <c r="D653" s="2"/>
      <c r="E653" s="5"/>
      <c r="F653" s="6"/>
      <c r="G653" s="6"/>
      <c r="H653" s="6"/>
      <c r="I653" s="6"/>
      <c r="J653" s="6"/>
      <c r="K653" s="6"/>
      <c r="L653" s="6"/>
      <c r="U653" s="36">
        <v>2028</v>
      </c>
    </row>
    <row r="654" spans="1:21" ht="24.75" customHeight="1" x14ac:dyDescent="0.2">
      <c r="A654" s="31">
        <v>645</v>
      </c>
      <c r="B654" s="286" t="s">
        <v>792</v>
      </c>
      <c r="C654" s="286"/>
      <c r="D654" s="2"/>
      <c r="E654" s="5"/>
      <c r="F654" s="6"/>
      <c r="G654" s="6"/>
      <c r="H654" s="6"/>
      <c r="I654" s="6"/>
      <c r="J654" s="6"/>
      <c r="K654" s="6"/>
      <c r="L654" s="6"/>
      <c r="U654" s="36">
        <v>2028</v>
      </c>
    </row>
    <row r="655" spans="1:21" ht="24.75" customHeight="1" x14ac:dyDescent="0.2">
      <c r="A655" s="31">
        <v>646</v>
      </c>
      <c r="B655" s="286" t="s">
        <v>793</v>
      </c>
      <c r="C655" s="286"/>
      <c r="D655" s="2"/>
      <c r="E655" s="5"/>
      <c r="F655" s="6"/>
      <c r="G655" s="6"/>
      <c r="H655" s="6"/>
      <c r="I655" s="6"/>
      <c r="J655" s="6"/>
      <c r="K655" s="6"/>
      <c r="L655" s="6"/>
      <c r="U655" s="36">
        <v>2028</v>
      </c>
    </row>
    <row r="656" spans="1:21" ht="24.75" customHeight="1" x14ac:dyDescent="0.2">
      <c r="A656" s="31">
        <v>647</v>
      </c>
      <c r="B656" s="286" t="s">
        <v>794</v>
      </c>
      <c r="C656" s="286"/>
      <c r="D656" s="2"/>
      <c r="E656" s="5"/>
      <c r="F656" s="6"/>
      <c r="G656" s="6"/>
      <c r="H656" s="6"/>
      <c r="I656" s="6"/>
      <c r="J656" s="6"/>
      <c r="K656" s="6"/>
      <c r="L656" s="6"/>
      <c r="U656" s="36">
        <v>2028</v>
      </c>
    </row>
    <row r="657" spans="1:21" ht="24.75" customHeight="1" x14ac:dyDescent="0.2">
      <c r="A657" s="31">
        <v>648</v>
      </c>
      <c r="B657" s="286" t="s">
        <v>795</v>
      </c>
      <c r="C657" s="286"/>
      <c r="D657" s="2"/>
      <c r="E657" s="5"/>
      <c r="F657" s="6"/>
      <c r="G657" s="6"/>
      <c r="H657" s="6"/>
      <c r="I657" s="6"/>
      <c r="J657" s="6"/>
      <c r="K657" s="6"/>
      <c r="L657" s="6"/>
      <c r="U657" s="36">
        <v>2028</v>
      </c>
    </row>
    <row r="658" spans="1:21" ht="24.75" customHeight="1" x14ac:dyDescent="0.2">
      <c r="A658" s="31">
        <v>649</v>
      </c>
      <c r="B658" s="286" t="s">
        <v>796</v>
      </c>
      <c r="C658" s="286"/>
      <c r="D658" s="2"/>
      <c r="E658" s="5"/>
      <c r="F658" s="6"/>
      <c r="G658" s="6"/>
      <c r="H658" s="6"/>
      <c r="I658" s="6"/>
      <c r="J658" s="6"/>
      <c r="K658" s="6"/>
      <c r="L658" s="6"/>
      <c r="U658" s="36">
        <v>2028</v>
      </c>
    </row>
    <row r="659" spans="1:21" ht="24.75" customHeight="1" x14ac:dyDescent="0.2">
      <c r="A659" s="31">
        <v>650</v>
      </c>
      <c r="B659" s="286" t="s">
        <v>797</v>
      </c>
      <c r="C659" s="286"/>
      <c r="D659" s="2"/>
      <c r="E659" s="5"/>
      <c r="F659" s="6"/>
      <c r="G659" s="6"/>
      <c r="H659" s="6"/>
      <c r="I659" s="6"/>
      <c r="J659" s="6"/>
      <c r="K659" s="6"/>
      <c r="L659" s="6"/>
      <c r="U659" s="36">
        <v>2028</v>
      </c>
    </row>
    <row r="660" spans="1:21" ht="24.75" customHeight="1" x14ac:dyDescent="0.2">
      <c r="A660" s="31">
        <v>651</v>
      </c>
      <c r="B660" s="286" t="s">
        <v>798</v>
      </c>
      <c r="C660" s="286"/>
      <c r="D660" s="2"/>
      <c r="E660" s="5"/>
      <c r="F660" s="6"/>
      <c r="G660" s="6"/>
      <c r="H660" s="6"/>
      <c r="I660" s="6"/>
      <c r="J660" s="6"/>
      <c r="K660" s="6"/>
      <c r="L660" s="6"/>
      <c r="U660" s="36">
        <v>2028</v>
      </c>
    </row>
    <row r="661" spans="1:21" ht="24.75" customHeight="1" x14ac:dyDescent="0.2">
      <c r="A661" s="31">
        <v>652</v>
      </c>
      <c r="B661" s="286" t="s">
        <v>799</v>
      </c>
      <c r="C661" s="286"/>
      <c r="D661" s="2"/>
      <c r="E661" s="5"/>
      <c r="F661" s="6"/>
      <c r="G661" s="6"/>
      <c r="H661" s="6"/>
      <c r="I661" s="6"/>
      <c r="J661" s="6"/>
      <c r="K661" s="6"/>
      <c r="L661" s="6"/>
      <c r="U661" s="36">
        <v>2028</v>
      </c>
    </row>
    <row r="662" spans="1:21" ht="24.75" customHeight="1" x14ac:dyDescent="0.2">
      <c r="A662" s="31">
        <v>653</v>
      </c>
      <c r="B662" s="286" t="s">
        <v>800</v>
      </c>
      <c r="C662" s="286"/>
      <c r="D662" s="2"/>
      <c r="E662" s="5"/>
      <c r="F662" s="6"/>
      <c r="G662" s="6"/>
      <c r="H662" s="6"/>
      <c r="I662" s="6"/>
      <c r="J662" s="6"/>
      <c r="K662" s="6"/>
      <c r="L662" s="6"/>
      <c r="U662" s="36">
        <v>2028</v>
      </c>
    </row>
    <row r="663" spans="1:21" ht="24.75" customHeight="1" x14ac:dyDescent="0.2">
      <c r="A663" s="31">
        <v>654</v>
      </c>
      <c r="B663" s="286" t="s">
        <v>801</v>
      </c>
      <c r="C663" s="286"/>
      <c r="D663" s="2"/>
      <c r="E663" s="5"/>
      <c r="F663" s="6"/>
      <c r="G663" s="6"/>
      <c r="H663" s="6"/>
      <c r="I663" s="6"/>
      <c r="J663" s="6"/>
      <c r="K663" s="6"/>
      <c r="L663" s="6"/>
      <c r="U663" s="36">
        <v>2028</v>
      </c>
    </row>
    <row r="664" spans="1:21" ht="24.75" customHeight="1" x14ac:dyDescent="0.2">
      <c r="A664" s="31">
        <v>655</v>
      </c>
      <c r="B664" s="286" t="s">
        <v>802</v>
      </c>
      <c r="C664" s="286"/>
      <c r="D664" s="2"/>
      <c r="E664" s="5"/>
      <c r="F664" s="6"/>
      <c r="G664" s="6"/>
      <c r="H664" s="6"/>
      <c r="I664" s="6"/>
      <c r="J664" s="6"/>
      <c r="K664" s="6"/>
      <c r="L664" s="6"/>
      <c r="U664" s="36">
        <v>2028</v>
      </c>
    </row>
    <row r="665" spans="1:21" ht="24.75" customHeight="1" x14ac:dyDescent="0.2">
      <c r="A665" s="31">
        <v>656</v>
      </c>
      <c r="B665" s="286" t="s">
        <v>803</v>
      </c>
      <c r="C665" s="286"/>
      <c r="D665" s="2"/>
      <c r="E665" s="5"/>
      <c r="F665" s="6"/>
      <c r="G665" s="6"/>
      <c r="H665" s="6"/>
      <c r="I665" s="6"/>
      <c r="J665" s="6"/>
      <c r="K665" s="6"/>
      <c r="L665" s="6"/>
      <c r="U665" s="36">
        <v>2028</v>
      </c>
    </row>
    <row r="666" spans="1:21" ht="24.75" customHeight="1" x14ac:dyDescent="0.2">
      <c r="A666" s="31">
        <v>657</v>
      </c>
      <c r="B666" s="286" t="s">
        <v>804</v>
      </c>
      <c r="C666" s="286"/>
      <c r="D666" s="2"/>
      <c r="E666" s="5"/>
      <c r="F666" s="6"/>
      <c r="G666" s="6"/>
      <c r="H666" s="6"/>
      <c r="I666" s="6"/>
      <c r="J666" s="6"/>
      <c r="K666" s="6"/>
      <c r="L666" s="6"/>
      <c r="U666" s="36">
        <v>2028</v>
      </c>
    </row>
    <row r="667" spans="1:21" ht="24.75" customHeight="1" x14ac:dyDescent="0.2">
      <c r="A667" s="31">
        <v>658</v>
      </c>
      <c r="B667" s="286" t="s">
        <v>805</v>
      </c>
      <c r="C667" s="286"/>
      <c r="D667" s="2"/>
      <c r="E667" s="5"/>
      <c r="F667" s="6"/>
      <c r="G667" s="6"/>
      <c r="H667" s="6"/>
      <c r="I667" s="6"/>
      <c r="J667" s="6"/>
      <c r="K667" s="6"/>
      <c r="L667" s="6"/>
      <c r="U667" s="36">
        <v>2028</v>
      </c>
    </row>
    <row r="668" spans="1:21" ht="24.75" customHeight="1" x14ac:dyDescent="0.2">
      <c r="A668" s="31">
        <v>659</v>
      </c>
      <c r="B668" s="286" t="s">
        <v>806</v>
      </c>
      <c r="C668" s="286"/>
      <c r="D668" s="2"/>
      <c r="E668" s="5"/>
      <c r="F668" s="6"/>
      <c r="G668" s="6"/>
      <c r="H668" s="6"/>
      <c r="I668" s="6"/>
      <c r="J668" s="6"/>
      <c r="K668" s="6"/>
      <c r="L668" s="6"/>
      <c r="U668" s="36">
        <v>2028</v>
      </c>
    </row>
    <row r="669" spans="1:21" ht="24.75" customHeight="1" x14ac:dyDescent="0.2">
      <c r="A669" s="31">
        <v>660</v>
      </c>
      <c r="B669" s="286" t="s">
        <v>807</v>
      </c>
      <c r="C669" s="286"/>
      <c r="D669" s="2"/>
      <c r="E669" s="5"/>
      <c r="F669" s="6"/>
      <c r="G669" s="6"/>
      <c r="H669" s="6"/>
      <c r="I669" s="6"/>
      <c r="J669" s="6"/>
      <c r="K669" s="6"/>
      <c r="L669" s="6"/>
      <c r="U669" s="36">
        <v>2028</v>
      </c>
    </row>
    <row r="670" spans="1:21" ht="24.75" customHeight="1" x14ac:dyDescent="0.2">
      <c r="A670" s="31">
        <v>661</v>
      </c>
      <c r="B670" s="286" t="s">
        <v>808</v>
      </c>
      <c r="C670" s="286"/>
      <c r="D670" s="2"/>
      <c r="E670" s="5"/>
      <c r="F670" s="6"/>
      <c r="G670" s="6"/>
      <c r="H670" s="6"/>
      <c r="I670" s="6"/>
      <c r="J670" s="6"/>
      <c r="K670" s="6"/>
      <c r="L670" s="6"/>
      <c r="U670" s="36">
        <v>2028</v>
      </c>
    </row>
    <row r="671" spans="1:21" ht="24.75" customHeight="1" x14ac:dyDescent="0.2">
      <c r="A671" s="31">
        <v>662</v>
      </c>
      <c r="B671" s="286" t="s">
        <v>809</v>
      </c>
      <c r="C671" s="286"/>
      <c r="D671" s="2"/>
      <c r="E671" s="5"/>
      <c r="F671" s="6"/>
      <c r="G671" s="6"/>
      <c r="H671" s="6"/>
      <c r="I671" s="6"/>
      <c r="J671" s="6"/>
      <c r="K671" s="6"/>
      <c r="L671" s="6"/>
      <c r="U671" s="36">
        <v>2028</v>
      </c>
    </row>
    <row r="672" spans="1:21" ht="24.75" customHeight="1" x14ac:dyDescent="0.2">
      <c r="A672" s="31">
        <v>663</v>
      </c>
      <c r="B672" s="286" t="s">
        <v>810</v>
      </c>
      <c r="C672" s="286"/>
      <c r="D672" s="2"/>
      <c r="E672" s="5"/>
      <c r="F672" s="6"/>
      <c r="G672" s="6"/>
      <c r="H672" s="6"/>
      <c r="I672" s="6"/>
      <c r="J672" s="6"/>
      <c r="K672" s="6"/>
      <c r="L672" s="6"/>
      <c r="U672" s="36">
        <v>2028</v>
      </c>
    </row>
    <row r="673" spans="1:21" ht="24.75" customHeight="1" x14ac:dyDescent="0.2">
      <c r="A673" s="31">
        <v>664</v>
      </c>
      <c r="B673" s="286" t="s">
        <v>811</v>
      </c>
      <c r="C673" s="286"/>
      <c r="D673" s="2"/>
      <c r="E673" s="5"/>
      <c r="F673" s="6"/>
      <c r="G673" s="6"/>
      <c r="H673" s="6"/>
      <c r="I673" s="6"/>
      <c r="J673" s="6"/>
      <c r="K673" s="6"/>
      <c r="L673" s="6"/>
      <c r="U673" s="36">
        <v>2028</v>
      </c>
    </row>
    <row r="674" spans="1:21" ht="24.75" customHeight="1" x14ac:dyDescent="0.2">
      <c r="A674" s="31">
        <v>665</v>
      </c>
      <c r="B674" s="286" t="s">
        <v>812</v>
      </c>
      <c r="C674" s="286"/>
      <c r="D674" s="2"/>
      <c r="E674" s="5"/>
      <c r="F674" s="6"/>
      <c r="G674" s="6"/>
      <c r="H674" s="6"/>
      <c r="I674" s="6"/>
      <c r="J674" s="6"/>
      <c r="K674" s="6"/>
      <c r="L674" s="6"/>
      <c r="U674" s="36">
        <v>2028</v>
      </c>
    </row>
    <row r="675" spans="1:21" ht="24.75" customHeight="1" x14ac:dyDescent="0.2">
      <c r="A675" s="31">
        <v>666</v>
      </c>
      <c r="B675" s="286" t="s">
        <v>813</v>
      </c>
      <c r="C675" s="286"/>
      <c r="D675" s="2"/>
      <c r="E675" s="5"/>
      <c r="F675" s="6"/>
      <c r="G675" s="6"/>
      <c r="H675" s="6"/>
      <c r="I675" s="6"/>
      <c r="J675" s="6"/>
      <c r="K675" s="6"/>
      <c r="L675" s="6"/>
      <c r="U675" s="36">
        <v>2028</v>
      </c>
    </row>
    <row r="676" spans="1:21" ht="24.75" customHeight="1" x14ac:dyDescent="0.2">
      <c r="A676" s="31">
        <v>667</v>
      </c>
      <c r="B676" s="286" t="s">
        <v>814</v>
      </c>
      <c r="C676" s="286"/>
      <c r="D676" s="2"/>
      <c r="E676" s="5"/>
      <c r="F676" s="6"/>
      <c r="G676" s="6"/>
      <c r="H676" s="6"/>
      <c r="I676" s="6"/>
      <c r="J676" s="6"/>
      <c r="K676" s="6"/>
      <c r="L676" s="6"/>
      <c r="U676" s="36">
        <v>2028</v>
      </c>
    </row>
    <row r="677" spans="1:21" ht="24.75" customHeight="1" x14ac:dyDescent="0.2">
      <c r="A677" s="31">
        <v>668</v>
      </c>
      <c r="B677" s="286" t="s">
        <v>815</v>
      </c>
      <c r="C677" s="286"/>
      <c r="D677" s="2"/>
      <c r="E677" s="5"/>
      <c r="F677" s="6"/>
      <c r="G677" s="6"/>
      <c r="H677" s="6"/>
      <c r="I677" s="6"/>
      <c r="J677" s="6"/>
      <c r="K677" s="6"/>
      <c r="L677" s="6"/>
      <c r="U677" s="36">
        <v>2028</v>
      </c>
    </row>
    <row r="678" spans="1:21" ht="24.75" customHeight="1" x14ac:dyDescent="0.2">
      <c r="A678" s="31">
        <v>669</v>
      </c>
      <c r="B678" s="286" t="s">
        <v>816</v>
      </c>
      <c r="C678" s="286"/>
      <c r="D678" s="2"/>
      <c r="E678" s="5"/>
      <c r="F678" s="6"/>
      <c r="G678" s="6"/>
      <c r="H678" s="6"/>
      <c r="I678" s="6"/>
      <c r="J678" s="6"/>
      <c r="K678" s="6"/>
      <c r="L678" s="6"/>
      <c r="U678" s="36">
        <v>2028</v>
      </c>
    </row>
    <row r="679" spans="1:21" ht="24.75" customHeight="1" x14ac:dyDescent="0.2">
      <c r="A679" s="31">
        <v>670</v>
      </c>
      <c r="B679" s="286" t="s">
        <v>817</v>
      </c>
      <c r="C679" s="286"/>
      <c r="D679" s="2"/>
      <c r="E679" s="5"/>
      <c r="F679" s="6"/>
      <c r="G679" s="6"/>
      <c r="H679" s="6"/>
      <c r="I679" s="6"/>
      <c r="J679" s="6"/>
      <c r="K679" s="6"/>
      <c r="L679" s="6"/>
      <c r="U679" s="36">
        <v>2028</v>
      </c>
    </row>
    <row r="680" spans="1:21" ht="24.75" customHeight="1" x14ac:dyDescent="0.2">
      <c r="A680" s="31">
        <v>671</v>
      </c>
      <c r="B680" s="286" t="s">
        <v>818</v>
      </c>
      <c r="C680" s="286"/>
      <c r="D680" s="2"/>
      <c r="E680" s="5"/>
      <c r="F680" s="6"/>
      <c r="G680" s="6"/>
      <c r="H680" s="6"/>
      <c r="I680" s="6"/>
      <c r="J680" s="6"/>
      <c r="K680" s="6"/>
      <c r="L680" s="6"/>
      <c r="U680" s="36">
        <v>2028</v>
      </c>
    </row>
    <row r="681" spans="1:21" ht="24.75" customHeight="1" x14ac:dyDescent="0.2">
      <c r="A681" s="31">
        <v>672</v>
      </c>
      <c r="B681" s="286" t="s">
        <v>819</v>
      </c>
      <c r="C681" s="286"/>
      <c r="D681" s="2"/>
      <c r="E681" s="5"/>
      <c r="F681" s="6"/>
      <c r="G681" s="6"/>
      <c r="H681" s="6"/>
      <c r="I681" s="6"/>
      <c r="J681" s="6"/>
      <c r="K681" s="6"/>
      <c r="L681" s="6"/>
      <c r="U681" s="36">
        <v>2028</v>
      </c>
    </row>
    <row r="682" spans="1:21" ht="24.75" customHeight="1" x14ac:dyDescent="0.2">
      <c r="A682" s="31">
        <v>673</v>
      </c>
      <c r="B682" s="286" t="s">
        <v>820</v>
      </c>
      <c r="C682" s="286"/>
      <c r="D682" s="2"/>
      <c r="E682" s="5"/>
      <c r="F682" s="6"/>
      <c r="G682" s="6"/>
      <c r="H682" s="6"/>
      <c r="I682" s="6"/>
      <c r="J682" s="6"/>
      <c r="K682" s="6"/>
      <c r="L682" s="6"/>
      <c r="U682" s="36">
        <v>2028</v>
      </c>
    </row>
    <row r="683" spans="1:21" ht="24.75" customHeight="1" x14ac:dyDescent="0.2">
      <c r="A683" s="31">
        <v>674</v>
      </c>
      <c r="B683" s="286" t="s">
        <v>821</v>
      </c>
      <c r="C683" s="286"/>
      <c r="D683" s="2"/>
      <c r="E683" s="5"/>
      <c r="F683" s="6"/>
      <c r="G683" s="6"/>
      <c r="H683" s="6"/>
      <c r="I683" s="6"/>
      <c r="J683" s="6"/>
      <c r="K683" s="6"/>
      <c r="L683" s="6"/>
      <c r="U683" s="36">
        <v>2028</v>
      </c>
    </row>
    <row r="684" spans="1:21" ht="24.75" customHeight="1" x14ac:dyDescent="0.2">
      <c r="A684" s="31">
        <v>675</v>
      </c>
      <c r="B684" s="286" t="s">
        <v>822</v>
      </c>
      <c r="C684" s="286"/>
      <c r="D684" s="2"/>
      <c r="E684" s="5"/>
      <c r="F684" s="6"/>
      <c r="G684" s="6"/>
      <c r="H684" s="6"/>
      <c r="I684" s="6"/>
      <c r="J684" s="6"/>
      <c r="K684" s="6"/>
      <c r="L684" s="6"/>
      <c r="U684" s="36">
        <v>2028</v>
      </c>
    </row>
    <row r="685" spans="1:21" ht="24.75" customHeight="1" x14ac:dyDescent="0.2">
      <c r="A685" s="31">
        <v>676</v>
      </c>
      <c r="B685" s="286" t="s">
        <v>823</v>
      </c>
      <c r="C685" s="286"/>
      <c r="D685" s="2"/>
      <c r="E685" s="5"/>
      <c r="F685" s="6"/>
      <c r="G685" s="6"/>
      <c r="H685" s="6"/>
      <c r="I685" s="6"/>
      <c r="J685" s="6"/>
      <c r="K685" s="6"/>
      <c r="L685" s="6"/>
      <c r="U685" s="36">
        <v>2028</v>
      </c>
    </row>
    <row r="686" spans="1:21" ht="24.75" customHeight="1" x14ac:dyDescent="0.2">
      <c r="A686" s="31">
        <v>677</v>
      </c>
      <c r="B686" s="286" t="s">
        <v>824</v>
      </c>
      <c r="C686" s="286"/>
      <c r="D686" s="2"/>
      <c r="E686" s="5"/>
      <c r="F686" s="6"/>
      <c r="G686" s="6"/>
      <c r="H686" s="6"/>
      <c r="I686" s="6"/>
      <c r="J686" s="6"/>
      <c r="K686" s="6"/>
      <c r="L686" s="6"/>
      <c r="U686" s="36">
        <v>2028</v>
      </c>
    </row>
    <row r="687" spans="1:21" ht="24.75" customHeight="1" x14ac:dyDescent="0.2">
      <c r="A687" s="31">
        <v>678</v>
      </c>
      <c r="B687" s="286" t="s">
        <v>825</v>
      </c>
      <c r="C687" s="286"/>
      <c r="D687" s="2"/>
      <c r="E687" s="5"/>
      <c r="F687" s="6"/>
      <c r="G687" s="6"/>
      <c r="H687" s="6"/>
      <c r="I687" s="6"/>
      <c r="J687" s="6"/>
      <c r="K687" s="6"/>
      <c r="L687" s="6"/>
      <c r="U687" s="36">
        <v>2028</v>
      </c>
    </row>
    <row r="688" spans="1:21" ht="24.75" customHeight="1" x14ac:dyDescent="0.2">
      <c r="A688" s="31">
        <v>679</v>
      </c>
      <c r="B688" s="286" t="s">
        <v>826</v>
      </c>
      <c r="C688" s="286"/>
      <c r="D688" s="2"/>
      <c r="E688" s="5"/>
      <c r="F688" s="6"/>
      <c r="G688" s="6"/>
      <c r="H688" s="6"/>
      <c r="I688" s="6"/>
      <c r="J688" s="6"/>
      <c r="K688" s="6"/>
      <c r="L688" s="6"/>
      <c r="U688" s="36">
        <v>2028</v>
      </c>
    </row>
    <row r="689" spans="1:21" ht="24.75" customHeight="1" x14ac:dyDescent="0.2">
      <c r="A689" s="31">
        <v>680</v>
      </c>
      <c r="B689" s="286" t="s">
        <v>827</v>
      </c>
      <c r="C689" s="286"/>
      <c r="D689" s="2"/>
      <c r="E689" s="5"/>
      <c r="F689" s="6"/>
      <c r="G689" s="6"/>
      <c r="H689" s="6"/>
      <c r="I689" s="6"/>
      <c r="J689" s="6"/>
      <c r="K689" s="6"/>
      <c r="L689" s="6"/>
      <c r="U689" s="36">
        <v>2028</v>
      </c>
    </row>
    <row r="690" spans="1:21" ht="24.75" customHeight="1" x14ac:dyDescent="0.2">
      <c r="A690" s="31">
        <v>681</v>
      </c>
      <c r="B690" s="286" t="s">
        <v>828</v>
      </c>
      <c r="C690" s="286"/>
      <c r="D690" s="2"/>
      <c r="E690" s="5"/>
      <c r="F690" s="6"/>
      <c r="G690" s="6"/>
      <c r="H690" s="6"/>
      <c r="I690" s="6"/>
      <c r="J690" s="6"/>
      <c r="K690" s="6"/>
      <c r="L690" s="6"/>
      <c r="U690" s="36">
        <v>2028</v>
      </c>
    </row>
    <row r="691" spans="1:21" ht="24.75" customHeight="1" x14ac:dyDescent="0.2">
      <c r="A691" s="31">
        <v>682</v>
      </c>
      <c r="B691" s="286" t="s">
        <v>829</v>
      </c>
      <c r="C691" s="286"/>
      <c r="D691" s="2"/>
      <c r="E691" s="5"/>
      <c r="F691" s="6"/>
      <c r="G691" s="6"/>
      <c r="H691" s="6"/>
      <c r="I691" s="6"/>
      <c r="J691" s="6"/>
      <c r="K691" s="6"/>
      <c r="L691" s="6"/>
      <c r="U691" s="36">
        <v>2028</v>
      </c>
    </row>
    <row r="692" spans="1:21" ht="24.75" customHeight="1" x14ac:dyDescent="0.2">
      <c r="A692" s="31">
        <v>683</v>
      </c>
      <c r="B692" s="286" t="s">
        <v>830</v>
      </c>
      <c r="C692" s="286"/>
      <c r="D692" s="2"/>
      <c r="E692" s="5"/>
      <c r="F692" s="6"/>
      <c r="G692" s="6"/>
      <c r="H692" s="6"/>
      <c r="I692" s="6"/>
      <c r="J692" s="6"/>
      <c r="K692" s="6"/>
      <c r="L692" s="6"/>
      <c r="U692" s="36">
        <v>2028</v>
      </c>
    </row>
    <row r="693" spans="1:21" ht="24.75" customHeight="1" x14ac:dyDescent="0.2">
      <c r="A693" s="31">
        <v>684</v>
      </c>
      <c r="B693" s="286" t="s">
        <v>831</v>
      </c>
      <c r="C693" s="286"/>
      <c r="D693" s="2"/>
      <c r="E693" s="5"/>
      <c r="F693" s="6"/>
      <c r="G693" s="6"/>
      <c r="H693" s="6"/>
      <c r="I693" s="6"/>
      <c r="J693" s="6"/>
      <c r="K693" s="6"/>
      <c r="L693" s="6"/>
      <c r="U693" s="36">
        <v>2028</v>
      </c>
    </row>
    <row r="694" spans="1:21" ht="24.75" customHeight="1" x14ac:dyDescent="0.2">
      <c r="A694" s="31">
        <v>685</v>
      </c>
      <c r="B694" s="286" t="s">
        <v>832</v>
      </c>
      <c r="C694" s="286"/>
      <c r="D694" s="2"/>
      <c r="E694" s="5"/>
      <c r="F694" s="6"/>
      <c r="G694" s="6"/>
      <c r="H694" s="6"/>
      <c r="I694" s="6"/>
      <c r="J694" s="6"/>
      <c r="K694" s="6"/>
      <c r="L694" s="6"/>
      <c r="U694" s="36">
        <v>2028</v>
      </c>
    </row>
    <row r="695" spans="1:21" ht="24.75" customHeight="1" x14ac:dyDescent="0.2">
      <c r="A695" s="31">
        <v>686</v>
      </c>
      <c r="B695" s="286" t="s">
        <v>833</v>
      </c>
      <c r="C695" s="286"/>
      <c r="D695" s="2"/>
      <c r="E695" s="5"/>
      <c r="F695" s="6"/>
      <c r="G695" s="6"/>
      <c r="H695" s="6"/>
      <c r="I695" s="6"/>
      <c r="J695" s="6"/>
      <c r="K695" s="6"/>
      <c r="L695" s="6"/>
      <c r="U695" s="36">
        <v>2028</v>
      </c>
    </row>
    <row r="696" spans="1:21" ht="24.75" customHeight="1" x14ac:dyDescent="0.2">
      <c r="A696" s="31">
        <v>687</v>
      </c>
      <c r="B696" s="286" t="s">
        <v>834</v>
      </c>
      <c r="C696" s="286"/>
      <c r="D696" s="2"/>
      <c r="E696" s="5"/>
      <c r="F696" s="6"/>
      <c r="G696" s="6"/>
      <c r="H696" s="6"/>
      <c r="I696" s="6"/>
      <c r="J696" s="6"/>
      <c r="K696" s="6"/>
      <c r="L696" s="6"/>
      <c r="U696" s="36">
        <v>2028</v>
      </c>
    </row>
    <row r="697" spans="1:21" ht="24.75" customHeight="1" x14ac:dyDescent="0.2">
      <c r="A697" s="31">
        <v>688</v>
      </c>
      <c r="B697" s="286" t="s">
        <v>835</v>
      </c>
      <c r="C697" s="286"/>
      <c r="D697" s="2"/>
      <c r="E697" s="5"/>
      <c r="F697" s="6"/>
      <c r="G697" s="6"/>
      <c r="H697" s="6"/>
      <c r="I697" s="6"/>
      <c r="J697" s="6"/>
      <c r="K697" s="6"/>
      <c r="L697" s="6"/>
      <c r="U697" s="36">
        <v>2028</v>
      </c>
    </row>
    <row r="698" spans="1:21" ht="24.75" customHeight="1" x14ac:dyDescent="0.2">
      <c r="A698" s="31">
        <v>689</v>
      </c>
      <c r="B698" s="286" t="s">
        <v>836</v>
      </c>
      <c r="C698" s="286"/>
      <c r="D698" s="2"/>
      <c r="E698" s="5"/>
      <c r="F698" s="6"/>
      <c r="G698" s="6"/>
      <c r="H698" s="6"/>
      <c r="I698" s="6"/>
      <c r="J698" s="6"/>
      <c r="K698" s="6"/>
      <c r="L698" s="6"/>
      <c r="U698" s="36">
        <v>2028</v>
      </c>
    </row>
    <row r="699" spans="1:21" ht="24.75" customHeight="1" x14ac:dyDescent="0.2">
      <c r="A699" s="31">
        <v>690</v>
      </c>
      <c r="B699" s="286" t="s">
        <v>837</v>
      </c>
      <c r="C699" s="286"/>
      <c r="D699" s="2"/>
      <c r="E699" s="5"/>
      <c r="F699" s="6"/>
      <c r="G699" s="6"/>
      <c r="H699" s="6"/>
      <c r="I699" s="6"/>
      <c r="J699" s="6"/>
      <c r="K699" s="6"/>
      <c r="L699" s="6"/>
      <c r="U699" s="36">
        <v>2028</v>
      </c>
    </row>
    <row r="700" spans="1:21" ht="24.75" customHeight="1" x14ac:dyDescent="0.2">
      <c r="A700" s="31">
        <v>691</v>
      </c>
      <c r="B700" s="286" t="s">
        <v>838</v>
      </c>
      <c r="C700" s="286"/>
      <c r="D700" s="2"/>
      <c r="E700" s="5"/>
      <c r="F700" s="6"/>
      <c r="G700" s="6"/>
      <c r="H700" s="6"/>
      <c r="I700" s="6"/>
      <c r="J700" s="6"/>
      <c r="K700" s="6"/>
      <c r="L700" s="6"/>
      <c r="U700" s="36">
        <v>2028</v>
      </c>
    </row>
    <row r="701" spans="1:21" ht="24.75" customHeight="1" x14ac:dyDescent="0.2">
      <c r="A701" s="31">
        <v>692</v>
      </c>
      <c r="B701" s="286" t="s">
        <v>839</v>
      </c>
      <c r="C701" s="286"/>
      <c r="D701" s="2"/>
      <c r="E701" s="5"/>
      <c r="F701" s="6"/>
      <c r="G701" s="6"/>
      <c r="H701" s="6"/>
      <c r="I701" s="6"/>
      <c r="J701" s="6"/>
      <c r="K701" s="6"/>
      <c r="L701" s="6"/>
      <c r="U701" s="36">
        <v>2028</v>
      </c>
    </row>
    <row r="702" spans="1:21" ht="24.75" customHeight="1" x14ac:dyDescent="0.2">
      <c r="A702" s="31">
        <v>693</v>
      </c>
      <c r="B702" s="286" t="s">
        <v>840</v>
      </c>
      <c r="C702" s="286"/>
      <c r="D702" s="2"/>
      <c r="E702" s="5"/>
      <c r="F702" s="6"/>
      <c r="G702" s="6"/>
      <c r="H702" s="6"/>
      <c r="I702" s="6"/>
      <c r="J702" s="6"/>
      <c r="K702" s="6"/>
      <c r="L702" s="6"/>
      <c r="U702" s="36">
        <v>2028</v>
      </c>
    </row>
    <row r="703" spans="1:21" ht="24.75" customHeight="1" x14ac:dyDescent="0.2">
      <c r="A703" s="31">
        <v>694</v>
      </c>
      <c r="B703" s="286" t="s">
        <v>841</v>
      </c>
      <c r="C703" s="286"/>
      <c r="D703" s="2"/>
      <c r="E703" s="5"/>
      <c r="F703" s="6"/>
      <c r="G703" s="6"/>
      <c r="H703" s="6"/>
      <c r="I703" s="6"/>
      <c r="J703" s="6"/>
      <c r="K703" s="6"/>
      <c r="L703" s="6"/>
      <c r="U703" s="36">
        <v>2028</v>
      </c>
    </row>
    <row r="704" spans="1:21" ht="24.75" customHeight="1" x14ac:dyDescent="0.2">
      <c r="A704" s="31">
        <v>695</v>
      </c>
      <c r="B704" s="286" t="s">
        <v>842</v>
      </c>
      <c r="C704" s="286"/>
      <c r="D704" s="2"/>
      <c r="E704" s="5"/>
      <c r="F704" s="6"/>
      <c r="G704" s="6"/>
      <c r="H704" s="6"/>
      <c r="I704" s="6"/>
      <c r="J704" s="6"/>
      <c r="K704" s="6"/>
      <c r="L704" s="6"/>
      <c r="U704" s="36">
        <v>2028</v>
      </c>
    </row>
    <row r="705" spans="1:21" ht="24.75" customHeight="1" x14ac:dyDescent="0.2">
      <c r="A705" s="31">
        <v>696</v>
      </c>
      <c r="B705" s="286" t="s">
        <v>843</v>
      </c>
      <c r="C705" s="286"/>
      <c r="D705" s="2"/>
      <c r="E705" s="5"/>
      <c r="F705" s="6"/>
      <c r="G705" s="6"/>
      <c r="H705" s="6"/>
      <c r="I705" s="6"/>
      <c r="J705" s="6"/>
      <c r="K705" s="6"/>
      <c r="L705" s="6"/>
      <c r="U705" s="36">
        <v>2028</v>
      </c>
    </row>
    <row r="706" spans="1:21" ht="24.75" customHeight="1" x14ac:dyDescent="0.2">
      <c r="A706" s="31">
        <v>697</v>
      </c>
      <c r="B706" s="286" t="s">
        <v>844</v>
      </c>
      <c r="C706" s="286"/>
      <c r="D706" s="2"/>
      <c r="E706" s="5"/>
      <c r="F706" s="6"/>
      <c r="G706" s="6"/>
      <c r="H706" s="6"/>
      <c r="I706" s="6"/>
      <c r="J706" s="6"/>
      <c r="K706" s="6"/>
      <c r="L706" s="6"/>
      <c r="U706" s="36">
        <v>2028</v>
      </c>
    </row>
    <row r="707" spans="1:21" ht="24.75" customHeight="1" x14ac:dyDescent="0.2">
      <c r="A707" s="31">
        <v>698</v>
      </c>
      <c r="B707" s="286" t="s">
        <v>845</v>
      </c>
      <c r="C707" s="286"/>
      <c r="D707" s="2"/>
      <c r="E707" s="5"/>
      <c r="F707" s="6"/>
      <c r="G707" s="6"/>
      <c r="H707" s="6"/>
      <c r="I707" s="6"/>
      <c r="J707" s="6"/>
      <c r="K707" s="6"/>
      <c r="L707" s="6"/>
      <c r="U707" s="36">
        <v>2028</v>
      </c>
    </row>
    <row r="708" spans="1:21" ht="24.75" customHeight="1" x14ac:dyDescent="0.2">
      <c r="A708" s="31">
        <v>699</v>
      </c>
      <c r="B708" s="286" t="s">
        <v>846</v>
      </c>
      <c r="C708" s="286"/>
      <c r="D708" s="2"/>
      <c r="E708" s="5"/>
      <c r="F708" s="6"/>
      <c r="G708" s="6"/>
      <c r="H708" s="6"/>
      <c r="I708" s="6"/>
      <c r="J708" s="6"/>
      <c r="K708" s="6"/>
      <c r="L708" s="6"/>
      <c r="U708" s="36">
        <v>2028</v>
      </c>
    </row>
    <row r="709" spans="1:21" ht="24.75" customHeight="1" x14ac:dyDescent="0.2">
      <c r="A709" s="31">
        <v>700</v>
      </c>
      <c r="B709" s="286" t="s">
        <v>847</v>
      </c>
      <c r="C709" s="286"/>
      <c r="D709" s="2"/>
      <c r="E709" s="5"/>
      <c r="F709" s="6"/>
      <c r="G709" s="6"/>
      <c r="H709" s="6"/>
      <c r="I709" s="6"/>
      <c r="J709" s="6"/>
      <c r="K709" s="6"/>
      <c r="L709" s="6"/>
      <c r="U709" s="36">
        <v>2028</v>
      </c>
    </row>
    <row r="710" spans="1:21" ht="24.75" customHeight="1" x14ac:dyDescent="0.2">
      <c r="A710" s="31">
        <v>701</v>
      </c>
      <c r="B710" s="286" t="s">
        <v>848</v>
      </c>
      <c r="C710" s="286"/>
      <c r="D710" s="2"/>
      <c r="E710" s="5"/>
      <c r="F710" s="6"/>
      <c r="G710" s="6"/>
      <c r="H710" s="6"/>
      <c r="I710" s="6"/>
      <c r="J710" s="6"/>
      <c r="K710" s="6"/>
      <c r="L710" s="6"/>
      <c r="U710" s="36">
        <v>2028</v>
      </c>
    </row>
    <row r="711" spans="1:21" ht="24.75" customHeight="1" x14ac:dyDescent="0.2">
      <c r="A711" s="31">
        <v>702</v>
      </c>
      <c r="B711" s="286" t="s">
        <v>849</v>
      </c>
      <c r="C711" s="286"/>
      <c r="D711" s="2"/>
      <c r="E711" s="5"/>
      <c r="F711" s="6"/>
      <c r="G711" s="6"/>
      <c r="H711" s="6"/>
      <c r="I711" s="6"/>
      <c r="J711" s="6"/>
      <c r="K711" s="6"/>
      <c r="L711" s="6"/>
      <c r="U711" s="36">
        <v>2028</v>
      </c>
    </row>
    <row r="712" spans="1:21" ht="24.75" customHeight="1" x14ac:dyDescent="0.2">
      <c r="A712" s="31">
        <v>703</v>
      </c>
      <c r="B712" s="286" t="s">
        <v>850</v>
      </c>
      <c r="C712" s="286"/>
      <c r="D712" s="2"/>
      <c r="E712" s="5"/>
      <c r="F712" s="6"/>
      <c r="G712" s="6"/>
      <c r="H712" s="6"/>
      <c r="I712" s="6"/>
      <c r="J712" s="6"/>
      <c r="K712" s="6"/>
      <c r="L712" s="6"/>
      <c r="U712" s="36">
        <v>2028</v>
      </c>
    </row>
    <row r="713" spans="1:21" ht="24.75" customHeight="1" x14ac:dyDescent="0.2">
      <c r="A713" s="31">
        <v>704</v>
      </c>
      <c r="B713" s="286" t="s">
        <v>851</v>
      </c>
      <c r="C713" s="286"/>
      <c r="D713" s="2"/>
      <c r="E713" s="5"/>
      <c r="F713" s="6"/>
      <c r="G713" s="6"/>
      <c r="H713" s="6"/>
      <c r="I713" s="6"/>
      <c r="J713" s="6"/>
      <c r="K713" s="6"/>
      <c r="L713" s="6"/>
      <c r="U713" s="36">
        <v>2028</v>
      </c>
    </row>
    <row r="714" spans="1:21" ht="24.75" customHeight="1" x14ac:dyDescent="0.2">
      <c r="A714" s="31">
        <v>705</v>
      </c>
      <c r="B714" s="286" t="s">
        <v>852</v>
      </c>
      <c r="C714" s="286"/>
      <c r="D714" s="2"/>
      <c r="E714" s="5"/>
      <c r="F714" s="6"/>
      <c r="G714" s="6"/>
      <c r="H714" s="6"/>
      <c r="I714" s="6"/>
      <c r="J714" s="6"/>
      <c r="K714" s="6"/>
      <c r="L714" s="6"/>
      <c r="U714" s="36">
        <v>2028</v>
      </c>
    </row>
    <row r="715" spans="1:21" ht="24.75" customHeight="1" x14ac:dyDescent="0.2">
      <c r="A715" s="31">
        <v>706</v>
      </c>
      <c r="B715" s="286" t="s">
        <v>853</v>
      </c>
      <c r="C715" s="286"/>
      <c r="D715" s="2"/>
      <c r="E715" s="5"/>
      <c r="F715" s="6"/>
      <c r="G715" s="6"/>
      <c r="H715" s="6"/>
      <c r="I715" s="6"/>
      <c r="J715" s="6"/>
      <c r="K715" s="6"/>
      <c r="L715" s="6"/>
      <c r="U715" s="36">
        <v>2028</v>
      </c>
    </row>
    <row r="716" spans="1:21" ht="24.75" customHeight="1" x14ac:dyDescent="0.2">
      <c r="A716" s="31">
        <v>707</v>
      </c>
      <c r="B716" s="286" t="s">
        <v>854</v>
      </c>
      <c r="C716" s="286"/>
      <c r="D716" s="2"/>
      <c r="E716" s="5"/>
      <c r="F716" s="6"/>
      <c r="G716" s="6"/>
      <c r="H716" s="6"/>
      <c r="I716" s="6"/>
      <c r="J716" s="6"/>
      <c r="K716" s="6"/>
      <c r="L716" s="6"/>
      <c r="U716" s="36">
        <v>2028</v>
      </c>
    </row>
    <row r="717" spans="1:21" ht="24.75" customHeight="1" x14ac:dyDescent="0.2">
      <c r="A717" s="31">
        <v>708</v>
      </c>
      <c r="B717" s="286" t="s">
        <v>855</v>
      </c>
      <c r="C717" s="286"/>
      <c r="D717" s="2"/>
      <c r="E717" s="5"/>
      <c r="F717" s="6"/>
      <c r="G717" s="6"/>
      <c r="H717" s="6"/>
      <c r="I717" s="6"/>
      <c r="J717" s="6"/>
      <c r="K717" s="6"/>
      <c r="L717" s="6"/>
      <c r="U717" s="36">
        <v>2028</v>
      </c>
    </row>
    <row r="718" spans="1:21" ht="24.75" customHeight="1" x14ac:dyDescent="0.2">
      <c r="A718" s="31">
        <v>709</v>
      </c>
      <c r="B718" s="286" t="s">
        <v>856</v>
      </c>
      <c r="C718" s="286"/>
      <c r="D718" s="2"/>
      <c r="E718" s="5"/>
      <c r="F718" s="6"/>
      <c r="G718" s="6"/>
      <c r="H718" s="6"/>
      <c r="I718" s="6"/>
      <c r="J718" s="6"/>
      <c r="K718" s="6"/>
      <c r="L718" s="6"/>
      <c r="U718" s="36">
        <v>2028</v>
      </c>
    </row>
    <row r="719" spans="1:21" ht="24.75" customHeight="1" x14ac:dyDescent="0.2">
      <c r="A719" s="31">
        <v>710</v>
      </c>
      <c r="B719" s="286" t="s">
        <v>857</v>
      </c>
      <c r="C719" s="286"/>
      <c r="D719" s="2"/>
      <c r="E719" s="5"/>
      <c r="F719" s="6"/>
      <c r="G719" s="6"/>
      <c r="H719" s="6"/>
      <c r="I719" s="6"/>
      <c r="J719" s="6"/>
      <c r="K719" s="6"/>
      <c r="L719" s="6"/>
      <c r="U719" s="36">
        <v>2028</v>
      </c>
    </row>
    <row r="720" spans="1:21" ht="24.75" customHeight="1" x14ac:dyDescent="0.2">
      <c r="A720" s="31">
        <v>711</v>
      </c>
      <c r="B720" s="286" t="s">
        <v>858</v>
      </c>
      <c r="C720" s="286"/>
      <c r="D720" s="2"/>
      <c r="E720" s="5"/>
      <c r="F720" s="6"/>
      <c r="G720" s="6"/>
      <c r="H720" s="6"/>
      <c r="I720" s="6"/>
      <c r="J720" s="6"/>
      <c r="K720" s="6"/>
      <c r="L720" s="6"/>
      <c r="U720" s="36">
        <v>2028</v>
      </c>
    </row>
    <row r="721" spans="1:21" ht="24.75" customHeight="1" x14ac:dyDescent="0.2">
      <c r="A721" s="31">
        <v>712</v>
      </c>
      <c r="B721" s="286" t="s">
        <v>859</v>
      </c>
      <c r="C721" s="286"/>
      <c r="D721" s="2"/>
      <c r="E721" s="5"/>
      <c r="F721" s="6"/>
      <c r="G721" s="6"/>
      <c r="H721" s="6"/>
      <c r="I721" s="6"/>
      <c r="J721" s="6"/>
      <c r="K721" s="6"/>
      <c r="L721" s="6"/>
      <c r="U721" s="36">
        <v>2028</v>
      </c>
    </row>
    <row r="722" spans="1:21" ht="24.75" customHeight="1" x14ac:dyDescent="0.2">
      <c r="A722" s="31">
        <v>713</v>
      </c>
      <c r="B722" s="286" t="s">
        <v>860</v>
      </c>
      <c r="C722" s="286"/>
      <c r="D722" s="2"/>
      <c r="E722" s="5"/>
      <c r="F722" s="6"/>
      <c r="G722" s="6"/>
      <c r="H722" s="6"/>
      <c r="I722" s="6"/>
      <c r="J722" s="6"/>
      <c r="K722" s="6"/>
      <c r="L722" s="6"/>
      <c r="U722" s="36">
        <v>2028</v>
      </c>
    </row>
    <row r="723" spans="1:21" ht="24.75" customHeight="1" x14ac:dyDescent="0.2">
      <c r="A723" s="31">
        <v>714</v>
      </c>
      <c r="B723" s="286" t="s">
        <v>861</v>
      </c>
      <c r="C723" s="286"/>
      <c r="D723" s="2"/>
      <c r="E723" s="5"/>
      <c r="F723" s="6"/>
      <c r="G723" s="6"/>
      <c r="H723" s="6"/>
      <c r="I723" s="6"/>
      <c r="J723" s="6"/>
      <c r="K723" s="6"/>
      <c r="L723" s="6"/>
      <c r="U723" s="36">
        <v>2028</v>
      </c>
    </row>
    <row r="724" spans="1:21" ht="24.75" customHeight="1" x14ac:dyDescent="0.2">
      <c r="A724" s="31">
        <v>715</v>
      </c>
      <c r="B724" s="286" t="s">
        <v>862</v>
      </c>
      <c r="C724" s="286"/>
      <c r="D724" s="2"/>
      <c r="E724" s="5"/>
      <c r="F724" s="6"/>
      <c r="G724" s="6"/>
      <c r="H724" s="6"/>
      <c r="I724" s="6"/>
      <c r="J724" s="6"/>
      <c r="K724" s="6"/>
      <c r="L724" s="6"/>
      <c r="U724" s="36">
        <v>2028</v>
      </c>
    </row>
    <row r="725" spans="1:21" ht="24.75" customHeight="1" x14ac:dyDescent="0.2">
      <c r="A725" s="31">
        <v>716</v>
      </c>
      <c r="B725" s="286" t="s">
        <v>863</v>
      </c>
      <c r="C725" s="286"/>
      <c r="D725" s="2"/>
      <c r="E725" s="5"/>
      <c r="F725" s="6"/>
      <c r="G725" s="6"/>
      <c r="H725" s="6"/>
      <c r="I725" s="6"/>
      <c r="J725" s="6"/>
      <c r="K725" s="6"/>
      <c r="L725" s="6"/>
      <c r="U725" s="36">
        <v>2028</v>
      </c>
    </row>
    <row r="726" spans="1:21" ht="24.75" customHeight="1" x14ac:dyDescent="0.2">
      <c r="A726" s="31">
        <v>717</v>
      </c>
      <c r="B726" s="286" t="s">
        <v>864</v>
      </c>
      <c r="C726" s="286"/>
      <c r="D726" s="2"/>
      <c r="E726" s="5"/>
      <c r="F726" s="6"/>
      <c r="G726" s="6"/>
      <c r="H726" s="6"/>
      <c r="I726" s="6"/>
      <c r="J726" s="6"/>
      <c r="K726" s="6"/>
      <c r="L726" s="6"/>
      <c r="U726" s="36">
        <v>2028</v>
      </c>
    </row>
    <row r="727" spans="1:21" ht="24.75" customHeight="1" x14ac:dyDescent="0.2">
      <c r="A727" s="31">
        <v>718</v>
      </c>
      <c r="B727" s="286" t="s">
        <v>865</v>
      </c>
      <c r="C727" s="286"/>
      <c r="D727" s="2"/>
      <c r="E727" s="5"/>
      <c r="F727" s="6"/>
      <c r="G727" s="6"/>
      <c r="H727" s="6"/>
      <c r="I727" s="6"/>
      <c r="J727" s="6"/>
      <c r="K727" s="6"/>
      <c r="L727" s="6"/>
      <c r="U727" s="36">
        <v>2028</v>
      </c>
    </row>
    <row r="728" spans="1:21" ht="24.75" customHeight="1" x14ac:dyDescent="0.2">
      <c r="A728" s="31">
        <v>719</v>
      </c>
      <c r="B728" s="286" t="s">
        <v>866</v>
      </c>
      <c r="C728" s="286"/>
      <c r="D728" s="2"/>
      <c r="E728" s="5"/>
      <c r="F728" s="6"/>
      <c r="G728" s="6"/>
      <c r="H728" s="6"/>
      <c r="I728" s="6"/>
      <c r="J728" s="6"/>
      <c r="K728" s="6"/>
      <c r="L728" s="6"/>
      <c r="U728" s="36">
        <v>2028</v>
      </c>
    </row>
    <row r="729" spans="1:21" ht="24.75" customHeight="1" x14ac:dyDescent="0.2">
      <c r="A729" s="31">
        <v>720</v>
      </c>
      <c r="B729" s="286" t="s">
        <v>867</v>
      </c>
      <c r="C729" s="286"/>
      <c r="D729" s="2"/>
      <c r="E729" s="5"/>
      <c r="F729" s="6"/>
      <c r="G729" s="6"/>
      <c r="H729" s="6"/>
      <c r="I729" s="6"/>
      <c r="J729" s="6"/>
      <c r="K729" s="6"/>
      <c r="L729" s="6"/>
      <c r="U729" s="36">
        <v>2028</v>
      </c>
    </row>
    <row r="730" spans="1:21" ht="24.75" customHeight="1" x14ac:dyDescent="0.2">
      <c r="A730" s="31">
        <v>721</v>
      </c>
      <c r="B730" s="286" t="s">
        <v>868</v>
      </c>
      <c r="C730" s="286"/>
      <c r="D730" s="2"/>
      <c r="E730" s="5"/>
      <c r="F730" s="6"/>
      <c r="G730" s="6"/>
      <c r="H730" s="6"/>
      <c r="I730" s="6"/>
      <c r="J730" s="6"/>
      <c r="K730" s="6"/>
      <c r="L730" s="6"/>
      <c r="U730" s="36">
        <v>2028</v>
      </c>
    </row>
    <row r="731" spans="1:21" ht="24.75" customHeight="1" x14ac:dyDescent="0.2">
      <c r="A731" s="31">
        <v>722</v>
      </c>
      <c r="B731" s="286" t="s">
        <v>869</v>
      </c>
      <c r="C731" s="286"/>
      <c r="D731" s="2"/>
      <c r="E731" s="5"/>
      <c r="F731" s="6"/>
      <c r="G731" s="6"/>
      <c r="H731" s="6"/>
      <c r="I731" s="6"/>
      <c r="J731" s="6"/>
      <c r="K731" s="6"/>
      <c r="L731" s="6"/>
      <c r="U731" s="36">
        <v>2028</v>
      </c>
    </row>
    <row r="732" spans="1:21" ht="24.75" customHeight="1" x14ac:dyDescent="0.2">
      <c r="A732" s="31">
        <v>723</v>
      </c>
      <c r="B732" s="286" t="s">
        <v>870</v>
      </c>
      <c r="C732" s="286"/>
      <c r="D732" s="2"/>
      <c r="E732" s="5"/>
      <c r="F732" s="6"/>
      <c r="G732" s="6"/>
      <c r="H732" s="6"/>
      <c r="I732" s="6"/>
      <c r="J732" s="6"/>
      <c r="K732" s="6"/>
      <c r="L732" s="6"/>
      <c r="U732" s="36">
        <v>2028</v>
      </c>
    </row>
    <row r="733" spans="1:21" ht="24.75" customHeight="1" x14ac:dyDescent="0.2">
      <c r="A733" s="31">
        <v>724</v>
      </c>
      <c r="B733" s="286" t="s">
        <v>871</v>
      </c>
      <c r="C733" s="286"/>
      <c r="D733" s="2"/>
      <c r="E733" s="5"/>
      <c r="F733" s="6"/>
      <c r="G733" s="6"/>
      <c r="H733" s="6"/>
      <c r="I733" s="6"/>
      <c r="J733" s="6"/>
      <c r="K733" s="6"/>
      <c r="L733" s="6"/>
      <c r="U733" s="36">
        <v>2028</v>
      </c>
    </row>
    <row r="734" spans="1:21" ht="24.75" customHeight="1" x14ac:dyDescent="0.2">
      <c r="A734" s="31">
        <v>725</v>
      </c>
      <c r="B734" s="286" t="s">
        <v>872</v>
      </c>
      <c r="C734" s="286"/>
      <c r="D734" s="2"/>
      <c r="E734" s="5"/>
      <c r="F734" s="6"/>
      <c r="G734" s="6"/>
      <c r="H734" s="6"/>
      <c r="I734" s="6"/>
      <c r="J734" s="6"/>
      <c r="K734" s="6"/>
      <c r="L734" s="6"/>
      <c r="U734" s="36">
        <v>2028</v>
      </c>
    </row>
    <row r="735" spans="1:21" ht="24.75" customHeight="1" x14ac:dyDescent="0.2">
      <c r="A735" s="31">
        <v>726</v>
      </c>
      <c r="B735" s="286" t="s">
        <v>873</v>
      </c>
      <c r="C735" s="286"/>
      <c r="D735" s="2"/>
      <c r="E735" s="5"/>
      <c r="F735" s="6"/>
      <c r="G735" s="6"/>
      <c r="H735" s="6"/>
      <c r="I735" s="6"/>
      <c r="J735" s="6"/>
      <c r="K735" s="6"/>
      <c r="L735" s="6"/>
      <c r="U735" s="36">
        <v>2028</v>
      </c>
    </row>
    <row r="736" spans="1:21" ht="24.75" customHeight="1" x14ac:dyDescent="0.2">
      <c r="A736" s="31">
        <v>727</v>
      </c>
      <c r="B736" s="286" t="s">
        <v>874</v>
      </c>
      <c r="C736" s="286"/>
      <c r="D736" s="2"/>
      <c r="E736" s="5"/>
      <c r="F736" s="6"/>
      <c r="G736" s="6"/>
      <c r="H736" s="6"/>
      <c r="I736" s="6"/>
      <c r="J736" s="6"/>
      <c r="K736" s="6"/>
      <c r="L736" s="6"/>
      <c r="U736" s="36">
        <v>2028</v>
      </c>
    </row>
    <row r="737" spans="1:21" ht="24.75" customHeight="1" x14ac:dyDescent="0.2">
      <c r="A737" s="31">
        <v>728</v>
      </c>
      <c r="B737" s="286" t="s">
        <v>875</v>
      </c>
      <c r="C737" s="286"/>
      <c r="D737" s="2"/>
      <c r="E737" s="5"/>
      <c r="F737" s="6"/>
      <c r="G737" s="6"/>
      <c r="H737" s="6"/>
      <c r="I737" s="6"/>
      <c r="J737" s="6"/>
      <c r="K737" s="6"/>
      <c r="L737" s="6"/>
      <c r="U737" s="36">
        <v>2028</v>
      </c>
    </row>
    <row r="738" spans="1:21" ht="24.75" customHeight="1" x14ac:dyDescent="0.2">
      <c r="A738" s="31">
        <v>729</v>
      </c>
      <c r="B738" s="286" t="s">
        <v>876</v>
      </c>
      <c r="C738" s="286"/>
      <c r="D738" s="2"/>
      <c r="E738" s="5"/>
      <c r="F738" s="6"/>
      <c r="G738" s="6"/>
      <c r="H738" s="6"/>
      <c r="I738" s="6"/>
      <c r="J738" s="6"/>
      <c r="K738" s="6"/>
      <c r="L738" s="6"/>
      <c r="U738" s="36">
        <v>2028</v>
      </c>
    </row>
    <row r="739" spans="1:21" ht="24.75" customHeight="1" x14ac:dyDescent="0.2">
      <c r="A739" s="31">
        <v>730</v>
      </c>
      <c r="B739" s="286" t="s">
        <v>877</v>
      </c>
      <c r="C739" s="286"/>
      <c r="D739" s="2"/>
      <c r="E739" s="5"/>
      <c r="F739" s="6"/>
      <c r="G739" s="6"/>
      <c r="H739" s="6"/>
      <c r="I739" s="6"/>
      <c r="J739" s="6"/>
      <c r="K739" s="6"/>
      <c r="L739" s="6"/>
      <c r="U739" s="36">
        <v>2028</v>
      </c>
    </row>
    <row r="740" spans="1:21" ht="24.75" customHeight="1" x14ac:dyDescent="0.2">
      <c r="A740" s="31">
        <v>731</v>
      </c>
      <c r="B740" s="286" t="s">
        <v>878</v>
      </c>
      <c r="C740" s="286"/>
      <c r="D740" s="2"/>
      <c r="E740" s="5"/>
      <c r="F740" s="6"/>
      <c r="G740" s="6"/>
      <c r="H740" s="6"/>
      <c r="I740" s="6"/>
      <c r="J740" s="6"/>
      <c r="K740" s="6"/>
      <c r="L740" s="6"/>
      <c r="U740" s="36">
        <v>2028</v>
      </c>
    </row>
    <row r="741" spans="1:21" ht="24.75" customHeight="1" x14ac:dyDescent="0.2">
      <c r="A741" s="31">
        <v>732</v>
      </c>
      <c r="B741" s="286" t="s">
        <v>879</v>
      </c>
      <c r="C741" s="286"/>
      <c r="D741" s="2"/>
      <c r="E741" s="5"/>
      <c r="F741" s="6"/>
      <c r="G741" s="6"/>
      <c r="H741" s="6"/>
      <c r="I741" s="6"/>
      <c r="J741" s="6"/>
      <c r="K741" s="6"/>
      <c r="L741" s="6"/>
      <c r="U741" s="36">
        <v>2028</v>
      </c>
    </row>
    <row r="742" spans="1:21" ht="24.75" customHeight="1" x14ac:dyDescent="0.2">
      <c r="A742" s="31">
        <v>733</v>
      </c>
      <c r="B742" s="286" t="s">
        <v>880</v>
      </c>
      <c r="C742" s="286"/>
      <c r="D742" s="2"/>
      <c r="E742" s="5"/>
      <c r="F742" s="6"/>
      <c r="G742" s="6"/>
      <c r="H742" s="6"/>
      <c r="I742" s="6"/>
      <c r="J742" s="6"/>
      <c r="K742" s="6"/>
      <c r="L742" s="6"/>
      <c r="U742" s="36">
        <v>2028</v>
      </c>
    </row>
    <row r="743" spans="1:21" ht="24.75" customHeight="1" x14ac:dyDescent="0.2">
      <c r="A743" s="31">
        <v>734</v>
      </c>
      <c r="B743" s="286" t="s">
        <v>881</v>
      </c>
      <c r="C743" s="286"/>
      <c r="D743" s="2"/>
      <c r="E743" s="5"/>
      <c r="F743" s="6"/>
      <c r="G743" s="6"/>
      <c r="H743" s="6"/>
      <c r="I743" s="6"/>
      <c r="J743" s="6"/>
      <c r="K743" s="6"/>
      <c r="L743" s="6"/>
      <c r="U743" s="36">
        <v>2028</v>
      </c>
    </row>
    <row r="744" spans="1:21" ht="24.75" customHeight="1" x14ac:dyDescent="0.2">
      <c r="A744" s="31">
        <v>735</v>
      </c>
      <c r="B744" s="286" t="s">
        <v>882</v>
      </c>
      <c r="C744" s="286"/>
      <c r="D744" s="2"/>
      <c r="E744" s="5"/>
      <c r="F744" s="6"/>
      <c r="G744" s="6"/>
      <c r="H744" s="6"/>
      <c r="I744" s="6"/>
      <c r="J744" s="6"/>
      <c r="K744" s="6"/>
      <c r="L744" s="6"/>
      <c r="U744" s="36">
        <v>2028</v>
      </c>
    </row>
    <row r="745" spans="1:21" ht="24.75" customHeight="1" x14ac:dyDescent="0.2">
      <c r="A745" s="31">
        <v>736</v>
      </c>
      <c r="B745" s="286" t="s">
        <v>883</v>
      </c>
      <c r="C745" s="286"/>
      <c r="D745" s="2"/>
      <c r="E745" s="5"/>
      <c r="F745" s="6"/>
      <c r="G745" s="6"/>
      <c r="H745" s="6"/>
      <c r="I745" s="6"/>
      <c r="J745" s="6"/>
      <c r="K745" s="6"/>
      <c r="L745" s="6"/>
      <c r="U745" s="36">
        <v>2028</v>
      </c>
    </row>
    <row r="746" spans="1:21" ht="24.75" customHeight="1" x14ac:dyDescent="0.2">
      <c r="A746" s="31">
        <v>737</v>
      </c>
      <c r="B746" s="286" t="s">
        <v>884</v>
      </c>
      <c r="C746" s="286"/>
      <c r="D746" s="2"/>
      <c r="E746" s="5"/>
      <c r="F746" s="6"/>
      <c r="G746" s="6"/>
      <c r="H746" s="6"/>
      <c r="I746" s="6"/>
      <c r="J746" s="6"/>
      <c r="K746" s="6"/>
      <c r="L746" s="6"/>
      <c r="U746" s="36">
        <v>2028</v>
      </c>
    </row>
    <row r="747" spans="1:21" ht="24.75" customHeight="1" x14ac:dyDescent="0.2">
      <c r="A747" s="31">
        <v>738</v>
      </c>
      <c r="B747" s="286" t="s">
        <v>885</v>
      </c>
      <c r="C747" s="286"/>
      <c r="D747" s="2"/>
      <c r="E747" s="5"/>
      <c r="F747" s="6"/>
      <c r="G747" s="6"/>
      <c r="H747" s="6"/>
      <c r="I747" s="6"/>
      <c r="J747" s="6"/>
      <c r="K747" s="6"/>
      <c r="L747" s="6"/>
      <c r="U747" s="36">
        <v>2028</v>
      </c>
    </row>
    <row r="748" spans="1:21" ht="24.75" customHeight="1" x14ac:dyDescent="0.2">
      <c r="A748" s="31">
        <v>739</v>
      </c>
      <c r="B748" s="286" t="s">
        <v>886</v>
      </c>
      <c r="C748" s="286"/>
      <c r="D748" s="2"/>
      <c r="E748" s="5"/>
      <c r="F748" s="6"/>
      <c r="G748" s="6"/>
      <c r="H748" s="6"/>
      <c r="I748" s="6"/>
      <c r="J748" s="6"/>
      <c r="K748" s="6"/>
      <c r="L748" s="6"/>
      <c r="U748" s="36">
        <v>2028</v>
      </c>
    </row>
    <row r="749" spans="1:21" ht="24.75" customHeight="1" x14ac:dyDescent="0.2">
      <c r="A749" s="31">
        <v>740</v>
      </c>
      <c r="B749" s="286" t="s">
        <v>887</v>
      </c>
      <c r="C749" s="286"/>
      <c r="D749" s="2"/>
      <c r="E749" s="5"/>
      <c r="F749" s="6"/>
      <c r="G749" s="6"/>
      <c r="H749" s="6"/>
      <c r="I749" s="6"/>
      <c r="J749" s="6"/>
      <c r="K749" s="6"/>
      <c r="L749" s="6"/>
      <c r="U749" s="36">
        <v>2028</v>
      </c>
    </row>
    <row r="750" spans="1:21" ht="24.75" customHeight="1" x14ac:dyDescent="0.2">
      <c r="A750" s="31">
        <v>741</v>
      </c>
      <c r="B750" s="286" t="s">
        <v>888</v>
      </c>
      <c r="C750" s="286"/>
      <c r="D750" s="2"/>
      <c r="E750" s="5"/>
      <c r="F750" s="6"/>
      <c r="G750" s="6"/>
      <c r="H750" s="6"/>
      <c r="I750" s="6"/>
      <c r="J750" s="6"/>
      <c r="K750" s="6"/>
      <c r="L750" s="6"/>
      <c r="U750" s="36">
        <v>2028</v>
      </c>
    </row>
    <row r="751" spans="1:21" ht="24.75" customHeight="1" x14ac:dyDescent="0.2">
      <c r="A751" s="31">
        <v>742</v>
      </c>
      <c r="B751" s="286" t="s">
        <v>889</v>
      </c>
      <c r="C751" s="286"/>
      <c r="D751" s="2"/>
      <c r="E751" s="5"/>
      <c r="F751" s="6"/>
      <c r="G751" s="6"/>
      <c r="H751" s="6"/>
      <c r="I751" s="6"/>
      <c r="J751" s="6"/>
      <c r="K751" s="6"/>
      <c r="L751" s="6"/>
      <c r="U751" s="36">
        <v>2028</v>
      </c>
    </row>
    <row r="752" spans="1:21" ht="24.75" customHeight="1" x14ac:dyDescent="0.2">
      <c r="A752" s="31">
        <v>743</v>
      </c>
      <c r="B752" s="286" t="s">
        <v>890</v>
      </c>
      <c r="C752" s="286"/>
      <c r="D752" s="2"/>
      <c r="E752" s="5"/>
      <c r="F752" s="6"/>
      <c r="G752" s="6"/>
      <c r="H752" s="6"/>
      <c r="I752" s="6"/>
      <c r="J752" s="6"/>
      <c r="K752" s="6"/>
      <c r="L752" s="6"/>
      <c r="U752" s="36">
        <v>2028</v>
      </c>
    </row>
    <row r="753" spans="1:21" ht="24.75" customHeight="1" x14ac:dyDescent="0.2">
      <c r="A753" s="31">
        <v>744</v>
      </c>
      <c r="B753" s="286" t="s">
        <v>891</v>
      </c>
      <c r="C753" s="286"/>
      <c r="D753" s="2"/>
      <c r="E753" s="5"/>
      <c r="F753" s="6"/>
      <c r="G753" s="6"/>
      <c r="H753" s="6"/>
      <c r="I753" s="6"/>
      <c r="J753" s="6"/>
      <c r="K753" s="6"/>
      <c r="L753" s="6"/>
      <c r="U753" s="36">
        <v>2028</v>
      </c>
    </row>
    <row r="754" spans="1:21" ht="24.75" customHeight="1" x14ac:dyDescent="0.2">
      <c r="A754" s="31">
        <v>745</v>
      </c>
      <c r="B754" s="286" t="s">
        <v>892</v>
      </c>
      <c r="C754" s="286"/>
      <c r="D754" s="2"/>
      <c r="E754" s="5"/>
      <c r="F754" s="6"/>
      <c r="G754" s="6"/>
      <c r="H754" s="6"/>
      <c r="I754" s="6"/>
      <c r="J754" s="6"/>
      <c r="K754" s="6"/>
      <c r="L754" s="6"/>
      <c r="U754" s="36">
        <v>2028</v>
      </c>
    </row>
    <row r="755" spans="1:21" ht="24.75" customHeight="1" x14ac:dyDescent="0.2">
      <c r="A755" s="31">
        <v>746</v>
      </c>
      <c r="B755" s="286" t="s">
        <v>893</v>
      </c>
      <c r="C755" s="286"/>
      <c r="D755" s="2"/>
      <c r="E755" s="5"/>
      <c r="F755" s="6"/>
      <c r="G755" s="6"/>
      <c r="H755" s="6"/>
      <c r="I755" s="6"/>
      <c r="J755" s="6"/>
      <c r="K755" s="6"/>
      <c r="L755" s="6"/>
      <c r="U755" s="36">
        <v>2028</v>
      </c>
    </row>
    <row r="756" spans="1:21" ht="24.75" customHeight="1" x14ac:dyDescent="0.2">
      <c r="A756" s="31">
        <v>747</v>
      </c>
      <c r="B756" s="286" t="s">
        <v>894</v>
      </c>
      <c r="C756" s="286"/>
      <c r="D756" s="2"/>
      <c r="E756" s="5"/>
      <c r="F756" s="6"/>
      <c r="G756" s="6"/>
      <c r="H756" s="6"/>
      <c r="I756" s="6"/>
      <c r="J756" s="6"/>
      <c r="K756" s="6"/>
      <c r="L756" s="6"/>
      <c r="U756" s="36">
        <v>2028</v>
      </c>
    </row>
    <row r="757" spans="1:21" ht="24.75" customHeight="1" x14ac:dyDescent="0.2">
      <c r="A757" s="31">
        <v>748</v>
      </c>
      <c r="B757" s="286" t="s">
        <v>895</v>
      </c>
      <c r="C757" s="286"/>
      <c r="D757" s="2"/>
      <c r="E757" s="5"/>
      <c r="F757" s="6"/>
      <c r="G757" s="6"/>
      <c r="H757" s="6"/>
      <c r="I757" s="6"/>
      <c r="J757" s="6"/>
      <c r="K757" s="6"/>
      <c r="L757" s="6"/>
      <c r="U757" s="36">
        <v>2028</v>
      </c>
    </row>
    <row r="758" spans="1:21" ht="24.75" customHeight="1" x14ac:dyDescent="0.2">
      <c r="A758" s="31">
        <v>749</v>
      </c>
      <c r="B758" s="286" t="s">
        <v>896</v>
      </c>
      <c r="C758" s="286"/>
      <c r="D758" s="2"/>
      <c r="E758" s="5"/>
      <c r="F758" s="6"/>
      <c r="G758" s="6"/>
      <c r="H758" s="6"/>
      <c r="I758" s="6"/>
      <c r="J758" s="6"/>
      <c r="K758" s="6"/>
      <c r="L758" s="6"/>
      <c r="U758" s="36">
        <v>2028</v>
      </c>
    </row>
    <row r="759" spans="1:21" ht="24.75" customHeight="1" x14ac:dyDescent="0.2">
      <c r="A759" s="31">
        <v>750</v>
      </c>
      <c r="B759" s="286" t="s">
        <v>897</v>
      </c>
      <c r="C759" s="286"/>
      <c r="D759" s="2"/>
      <c r="E759" s="5"/>
      <c r="F759" s="6"/>
      <c r="G759" s="6"/>
      <c r="H759" s="6"/>
      <c r="I759" s="6"/>
      <c r="J759" s="6"/>
      <c r="K759" s="6"/>
      <c r="L759" s="6"/>
      <c r="U759" s="36">
        <v>2028</v>
      </c>
    </row>
    <row r="760" spans="1:21" ht="24.75" customHeight="1" x14ac:dyDescent="0.2">
      <c r="A760" s="31">
        <v>751</v>
      </c>
      <c r="B760" s="286" t="s">
        <v>898</v>
      </c>
      <c r="C760" s="286"/>
      <c r="D760" s="2"/>
      <c r="E760" s="5"/>
      <c r="F760" s="6"/>
      <c r="G760" s="6"/>
      <c r="H760" s="6"/>
      <c r="I760" s="6"/>
      <c r="J760" s="6"/>
      <c r="K760" s="6"/>
      <c r="L760" s="6"/>
      <c r="U760" s="36">
        <v>2028</v>
      </c>
    </row>
    <row r="761" spans="1:21" ht="24.75" customHeight="1" x14ac:dyDescent="0.2">
      <c r="A761" s="31">
        <v>752</v>
      </c>
      <c r="B761" s="286" t="s">
        <v>899</v>
      </c>
      <c r="C761" s="286"/>
      <c r="D761" s="2"/>
      <c r="E761" s="5"/>
      <c r="F761" s="6"/>
      <c r="G761" s="6"/>
      <c r="H761" s="6"/>
      <c r="I761" s="6"/>
      <c r="J761" s="6"/>
      <c r="K761" s="6"/>
      <c r="L761" s="6"/>
      <c r="U761" s="36">
        <v>2028</v>
      </c>
    </row>
    <row r="762" spans="1:21" ht="24.75" customHeight="1" x14ac:dyDescent="0.2">
      <c r="A762" s="31">
        <v>753</v>
      </c>
      <c r="B762" s="286" t="s">
        <v>900</v>
      </c>
      <c r="C762" s="286"/>
      <c r="D762" s="2"/>
      <c r="E762" s="5"/>
      <c r="F762" s="6"/>
      <c r="G762" s="6"/>
      <c r="H762" s="6"/>
      <c r="I762" s="6"/>
      <c r="J762" s="6"/>
      <c r="K762" s="6"/>
      <c r="L762" s="6"/>
      <c r="U762" s="36">
        <v>2028</v>
      </c>
    </row>
    <row r="763" spans="1:21" ht="24.75" customHeight="1" x14ac:dyDescent="0.2">
      <c r="A763" s="31">
        <v>754</v>
      </c>
      <c r="B763" s="286" t="s">
        <v>901</v>
      </c>
      <c r="C763" s="286"/>
      <c r="D763" s="2"/>
      <c r="E763" s="5"/>
      <c r="F763" s="6"/>
      <c r="G763" s="6"/>
      <c r="H763" s="6"/>
      <c r="I763" s="6"/>
      <c r="J763" s="6"/>
      <c r="K763" s="6"/>
      <c r="L763" s="6"/>
      <c r="U763" s="36">
        <v>2028</v>
      </c>
    </row>
    <row r="764" spans="1:21" ht="24.75" customHeight="1" x14ac:dyDescent="0.2">
      <c r="A764" s="31">
        <v>755</v>
      </c>
      <c r="B764" s="286" t="s">
        <v>902</v>
      </c>
      <c r="C764" s="286"/>
      <c r="D764" s="2"/>
      <c r="E764" s="5"/>
      <c r="F764" s="6"/>
      <c r="G764" s="6"/>
      <c r="H764" s="6"/>
      <c r="I764" s="6"/>
      <c r="J764" s="6"/>
      <c r="K764" s="6"/>
      <c r="L764" s="6"/>
      <c r="U764" s="36">
        <v>2028</v>
      </c>
    </row>
    <row r="765" spans="1:21" ht="24.75" customHeight="1" x14ac:dyDescent="0.2">
      <c r="A765" s="31">
        <v>756</v>
      </c>
      <c r="B765" s="286" t="s">
        <v>903</v>
      </c>
      <c r="C765" s="286"/>
      <c r="D765" s="2"/>
      <c r="E765" s="5"/>
      <c r="F765" s="6"/>
      <c r="G765" s="6"/>
      <c r="H765" s="6"/>
      <c r="I765" s="6"/>
      <c r="J765" s="6"/>
      <c r="K765" s="6"/>
      <c r="L765" s="6"/>
      <c r="U765" s="36">
        <v>2028</v>
      </c>
    </row>
    <row r="766" spans="1:21" ht="24.75" customHeight="1" x14ac:dyDescent="0.2">
      <c r="A766" s="31">
        <v>757</v>
      </c>
      <c r="B766" s="286" t="s">
        <v>904</v>
      </c>
      <c r="C766" s="286"/>
      <c r="D766" s="2"/>
      <c r="E766" s="5"/>
      <c r="F766" s="6"/>
      <c r="G766" s="6"/>
      <c r="H766" s="6"/>
      <c r="I766" s="6"/>
      <c r="J766" s="6"/>
      <c r="K766" s="6"/>
      <c r="L766" s="6"/>
      <c r="U766" s="36">
        <v>2028</v>
      </c>
    </row>
    <row r="767" spans="1:21" ht="24.75" customHeight="1" x14ac:dyDescent="0.2">
      <c r="A767" s="31">
        <v>758</v>
      </c>
      <c r="B767" s="286" t="s">
        <v>905</v>
      </c>
      <c r="C767" s="286"/>
      <c r="D767" s="2"/>
      <c r="E767" s="5"/>
      <c r="F767" s="6"/>
      <c r="G767" s="6"/>
      <c r="H767" s="6"/>
      <c r="I767" s="6"/>
      <c r="J767" s="6"/>
      <c r="K767" s="6"/>
      <c r="L767" s="6"/>
      <c r="U767" s="36">
        <v>2028</v>
      </c>
    </row>
    <row r="768" spans="1:21" ht="24.75" customHeight="1" x14ac:dyDescent="0.2">
      <c r="A768" s="31">
        <v>759</v>
      </c>
      <c r="B768" s="286" t="s">
        <v>906</v>
      </c>
      <c r="C768" s="286"/>
      <c r="D768" s="2"/>
      <c r="E768" s="5"/>
      <c r="F768" s="6"/>
      <c r="G768" s="6"/>
      <c r="H768" s="6"/>
      <c r="I768" s="6"/>
      <c r="J768" s="6"/>
      <c r="K768" s="6"/>
      <c r="L768" s="6"/>
      <c r="U768" s="36">
        <v>2028</v>
      </c>
    </row>
    <row r="769" spans="1:21" ht="24.75" customHeight="1" x14ac:dyDescent="0.2">
      <c r="A769" s="31">
        <v>760</v>
      </c>
      <c r="B769" s="286" t="s">
        <v>907</v>
      </c>
      <c r="C769" s="286"/>
      <c r="D769" s="2"/>
      <c r="E769" s="5"/>
      <c r="F769" s="6"/>
      <c r="G769" s="6"/>
      <c r="H769" s="6"/>
      <c r="I769" s="6"/>
      <c r="J769" s="6"/>
      <c r="K769" s="6"/>
      <c r="L769" s="6"/>
      <c r="U769" s="36">
        <v>2028</v>
      </c>
    </row>
    <row r="770" spans="1:21" ht="24.75" customHeight="1" x14ac:dyDescent="0.2">
      <c r="A770" s="31">
        <v>761</v>
      </c>
      <c r="B770" s="286" t="s">
        <v>908</v>
      </c>
      <c r="C770" s="286"/>
      <c r="D770" s="2"/>
      <c r="E770" s="5"/>
      <c r="F770" s="6"/>
      <c r="G770" s="6"/>
      <c r="H770" s="6"/>
      <c r="I770" s="6"/>
      <c r="J770" s="6"/>
      <c r="K770" s="6"/>
      <c r="L770" s="6"/>
      <c r="U770" s="36">
        <v>2028</v>
      </c>
    </row>
    <row r="771" spans="1:21" ht="24.75" customHeight="1" x14ac:dyDescent="0.2">
      <c r="A771" s="31">
        <v>762</v>
      </c>
      <c r="B771" s="286" t="s">
        <v>909</v>
      </c>
      <c r="C771" s="286"/>
      <c r="D771" s="2"/>
      <c r="E771" s="5"/>
      <c r="F771" s="6"/>
      <c r="G771" s="6"/>
      <c r="H771" s="6"/>
      <c r="I771" s="6"/>
      <c r="J771" s="6"/>
      <c r="K771" s="6"/>
      <c r="L771" s="6"/>
      <c r="U771" s="36">
        <v>2028</v>
      </c>
    </row>
    <row r="772" spans="1:21" ht="24.75" customHeight="1" x14ac:dyDescent="0.2">
      <c r="A772" s="31">
        <v>763</v>
      </c>
      <c r="B772" s="286" t="s">
        <v>910</v>
      </c>
      <c r="C772" s="286"/>
      <c r="D772" s="2"/>
      <c r="E772" s="5"/>
      <c r="F772" s="6"/>
      <c r="G772" s="6"/>
      <c r="H772" s="6"/>
      <c r="I772" s="6"/>
      <c r="J772" s="6"/>
      <c r="K772" s="6"/>
      <c r="L772" s="6"/>
      <c r="U772" s="36">
        <v>2028</v>
      </c>
    </row>
    <row r="773" spans="1:21" ht="24.75" customHeight="1" x14ac:dyDescent="0.2">
      <c r="A773" s="31">
        <v>764</v>
      </c>
      <c r="B773" s="286" t="s">
        <v>911</v>
      </c>
      <c r="C773" s="286"/>
      <c r="D773" s="2"/>
      <c r="E773" s="5"/>
      <c r="F773" s="6"/>
      <c r="G773" s="6"/>
      <c r="H773" s="6"/>
      <c r="I773" s="6"/>
      <c r="J773" s="6"/>
      <c r="K773" s="6"/>
      <c r="L773" s="6"/>
      <c r="U773" s="36">
        <v>2028</v>
      </c>
    </row>
    <row r="774" spans="1:21" ht="24.75" customHeight="1" x14ac:dyDescent="0.2">
      <c r="A774" s="31">
        <v>765</v>
      </c>
      <c r="B774" s="286" t="s">
        <v>912</v>
      </c>
      <c r="C774" s="286"/>
      <c r="D774" s="2"/>
      <c r="E774" s="5"/>
      <c r="F774" s="6"/>
      <c r="G774" s="6"/>
      <c r="H774" s="6"/>
      <c r="I774" s="6"/>
      <c r="J774" s="6"/>
      <c r="K774" s="6"/>
      <c r="L774" s="6"/>
      <c r="U774" s="36">
        <v>2028</v>
      </c>
    </row>
    <row r="775" spans="1:21" ht="24.75" customHeight="1" x14ac:dyDescent="0.2">
      <c r="A775" s="31">
        <v>766</v>
      </c>
      <c r="B775" s="286" t="s">
        <v>913</v>
      </c>
      <c r="C775" s="286"/>
      <c r="D775" s="2"/>
      <c r="E775" s="5"/>
      <c r="F775" s="6"/>
      <c r="G775" s="6"/>
      <c r="H775" s="6"/>
      <c r="I775" s="6"/>
      <c r="J775" s="6"/>
      <c r="K775" s="6"/>
      <c r="L775" s="6"/>
      <c r="U775" s="36">
        <v>2028</v>
      </c>
    </row>
    <row r="776" spans="1:21" ht="24.75" customHeight="1" x14ac:dyDescent="0.2">
      <c r="A776" s="31">
        <v>767</v>
      </c>
      <c r="B776" s="286" t="s">
        <v>914</v>
      </c>
      <c r="C776" s="286"/>
      <c r="D776" s="2"/>
      <c r="E776" s="5"/>
      <c r="F776" s="6"/>
      <c r="G776" s="6"/>
      <c r="H776" s="6"/>
      <c r="I776" s="6"/>
      <c r="J776" s="6"/>
      <c r="K776" s="6"/>
      <c r="L776" s="6"/>
      <c r="U776" s="36">
        <v>2028</v>
      </c>
    </row>
    <row r="777" spans="1:21" ht="24.75" customHeight="1" x14ac:dyDescent="0.2">
      <c r="A777" s="31">
        <v>768</v>
      </c>
      <c r="B777" s="286" t="s">
        <v>915</v>
      </c>
      <c r="C777" s="286"/>
      <c r="D777" s="2"/>
      <c r="E777" s="5"/>
      <c r="F777" s="6"/>
      <c r="G777" s="6"/>
      <c r="H777" s="6"/>
      <c r="I777" s="6"/>
      <c r="J777" s="6"/>
      <c r="K777" s="6"/>
      <c r="L777" s="6"/>
      <c r="U777" s="36">
        <v>2028</v>
      </c>
    </row>
    <row r="778" spans="1:21" ht="24.75" customHeight="1" x14ac:dyDescent="0.2">
      <c r="A778" s="31">
        <v>769</v>
      </c>
      <c r="B778" s="286" t="s">
        <v>916</v>
      </c>
      <c r="C778" s="286"/>
      <c r="D778" s="2"/>
      <c r="E778" s="5"/>
      <c r="F778" s="6"/>
      <c r="G778" s="6"/>
      <c r="H778" s="6"/>
      <c r="I778" s="6"/>
      <c r="J778" s="6"/>
      <c r="K778" s="6"/>
      <c r="L778" s="6"/>
      <c r="U778" s="36">
        <v>2028</v>
      </c>
    </row>
    <row r="779" spans="1:21" ht="24.75" customHeight="1" x14ac:dyDescent="0.2">
      <c r="A779" s="31">
        <v>770</v>
      </c>
      <c r="B779" s="286" t="s">
        <v>917</v>
      </c>
      <c r="C779" s="286"/>
      <c r="D779" s="2"/>
      <c r="E779" s="5"/>
      <c r="F779" s="6"/>
      <c r="G779" s="6"/>
      <c r="H779" s="6"/>
      <c r="I779" s="6"/>
      <c r="J779" s="6"/>
      <c r="K779" s="6"/>
      <c r="L779" s="6"/>
      <c r="U779" s="36">
        <v>2028</v>
      </c>
    </row>
    <row r="780" spans="1:21" ht="24.75" customHeight="1" x14ac:dyDescent="0.2">
      <c r="A780" s="31">
        <v>771</v>
      </c>
      <c r="B780" s="286" t="s">
        <v>918</v>
      </c>
      <c r="C780" s="286"/>
      <c r="D780" s="2"/>
      <c r="E780" s="5"/>
      <c r="F780" s="6"/>
      <c r="G780" s="6"/>
      <c r="H780" s="6"/>
      <c r="I780" s="6"/>
      <c r="J780" s="6"/>
      <c r="K780" s="6"/>
      <c r="L780" s="6"/>
      <c r="U780" s="36">
        <v>2028</v>
      </c>
    </row>
    <row r="781" spans="1:21" ht="24.75" customHeight="1" x14ac:dyDescent="0.2">
      <c r="A781" s="31">
        <v>772</v>
      </c>
      <c r="B781" s="286" t="s">
        <v>919</v>
      </c>
      <c r="C781" s="286"/>
      <c r="D781" s="2"/>
      <c r="E781" s="5"/>
      <c r="F781" s="6"/>
      <c r="G781" s="6"/>
      <c r="H781" s="6"/>
      <c r="I781" s="6"/>
      <c r="J781" s="6"/>
      <c r="K781" s="6"/>
      <c r="L781" s="6"/>
      <c r="U781" s="36">
        <v>2028</v>
      </c>
    </row>
    <row r="782" spans="1:21" ht="24.75" customHeight="1" x14ac:dyDescent="0.2">
      <c r="A782" s="31">
        <v>773</v>
      </c>
      <c r="B782" s="286" t="s">
        <v>920</v>
      </c>
      <c r="C782" s="286"/>
      <c r="D782" s="2"/>
      <c r="E782" s="5"/>
      <c r="F782" s="6"/>
      <c r="G782" s="6"/>
      <c r="H782" s="6"/>
      <c r="I782" s="6"/>
      <c r="J782" s="6"/>
      <c r="K782" s="6"/>
      <c r="L782" s="6"/>
      <c r="U782" s="36">
        <v>2028</v>
      </c>
    </row>
    <row r="783" spans="1:21" ht="24.75" customHeight="1" x14ac:dyDescent="0.2">
      <c r="A783" s="31">
        <v>774</v>
      </c>
      <c r="B783" s="286" t="s">
        <v>921</v>
      </c>
      <c r="C783" s="286"/>
      <c r="D783" s="2"/>
      <c r="E783" s="5"/>
      <c r="F783" s="6"/>
      <c r="G783" s="6"/>
      <c r="H783" s="6"/>
      <c r="I783" s="6"/>
      <c r="J783" s="6"/>
      <c r="K783" s="6"/>
      <c r="L783" s="6"/>
      <c r="U783" s="36">
        <v>2028</v>
      </c>
    </row>
    <row r="784" spans="1:21" ht="24.75" customHeight="1" x14ac:dyDescent="0.2">
      <c r="A784" s="31">
        <v>775</v>
      </c>
      <c r="B784" s="286" t="s">
        <v>922</v>
      </c>
      <c r="C784" s="286"/>
      <c r="D784" s="2"/>
      <c r="E784" s="5"/>
      <c r="F784" s="6"/>
      <c r="G784" s="6"/>
      <c r="H784" s="6"/>
      <c r="I784" s="6"/>
      <c r="J784" s="6"/>
      <c r="K784" s="6"/>
      <c r="L784" s="6"/>
      <c r="U784" s="36">
        <v>2028</v>
      </c>
    </row>
    <row r="785" spans="1:21" ht="24.75" customHeight="1" x14ac:dyDescent="0.2">
      <c r="A785" s="31">
        <v>776</v>
      </c>
      <c r="B785" s="286" t="s">
        <v>923</v>
      </c>
      <c r="C785" s="286"/>
      <c r="D785" s="2"/>
      <c r="E785" s="5"/>
      <c r="F785" s="6"/>
      <c r="G785" s="6"/>
      <c r="H785" s="6"/>
      <c r="I785" s="6"/>
      <c r="J785" s="6"/>
      <c r="K785" s="6"/>
      <c r="L785" s="6"/>
      <c r="U785" s="36">
        <v>2028</v>
      </c>
    </row>
    <row r="786" spans="1:21" ht="24.75" customHeight="1" x14ac:dyDescent="0.2">
      <c r="A786" s="31">
        <v>777</v>
      </c>
      <c r="B786" s="286" t="s">
        <v>924</v>
      </c>
      <c r="C786" s="286"/>
      <c r="D786" s="2"/>
      <c r="E786" s="5"/>
      <c r="F786" s="6"/>
      <c r="G786" s="6"/>
      <c r="H786" s="6"/>
      <c r="I786" s="6"/>
      <c r="J786" s="6"/>
      <c r="K786" s="6"/>
      <c r="L786" s="6"/>
      <c r="U786" s="36">
        <v>2028</v>
      </c>
    </row>
    <row r="787" spans="1:21" ht="24.75" customHeight="1" x14ac:dyDescent="0.2">
      <c r="A787" s="31">
        <v>778</v>
      </c>
      <c r="B787" s="286" t="s">
        <v>925</v>
      </c>
      <c r="C787" s="286"/>
      <c r="D787" s="2"/>
      <c r="E787" s="5"/>
      <c r="F787" s="6"/>
      <c r="G787" s="6"/>
      <c r="H787" s="6"/>
      <c r="I787" s="6"/>
      <c r="J787" s="6"/>
      <c r="K787" s="6"/>
      <c r="L787" s="6"/>
      <c r="U787" s="36">
        <v>2028</v>
      </c>
    </row>
    <row r="788" spans="1:21" ht="24.75" customHeight="1" x14ac:dyDescent="0.2">
      <c r="A788" s="31">
        <v>779</v>
      </c>
      <c r="B788" s="286" t="s">
        <v>926</v>
      </c>
      <c r="C788" s="286"/>
      <c r="D788" s="2"/>
      <c r="E788" s="5"/>
      <c r="F788" s="6"/>
      <c r="G788" s="6"/>
      <c r="H788" s="6"/>
      <c r="I788" s="6"/>
      <c r="J788" s="6"/>
      <c r="K788" s="6"/>
      <c r="L788" s="6"/>
      <c r="U788" s="36">
        <v>2028</v>
      </c>
    </row>
    <row r="789" spans="1:21" ht="24.75" customHeight="1" x14ac:dyDescent="0.2">
      <c r="A789" s="31">
        <v>780</v>
      </c>
      <c r="B789" s="286" t="s">
        <v>927</v>
      </c>
      <c r="C789" s="286"/>
      <c r="D789" s="2"/>
      <c r="E789" s="5"/>
      <c r="F789" s="6"/>
      <c r="G789" s="6"/>
      <c r="H789" s="6"/>
      <c r="I789" s="6"/>
      <c r="J789" s="6"/>
      <c r="K789" s="6"/>
      <c r="L789" s="6"/>
      <c r="U789" s="36">
        <v>2028</v>
      </c>
    </row>
    <row r="790" spans="1:21" ht="24.75" customHeight="1" x14ac:dyDescent="0.2">
      <c r="A790" s="31">
        <v>781</v>
      </c>
      <c r="B790" s="286" t="s">
        <v>928</v>
      </c>
      <c r="C790" s="286"/>
      <c r="D790" s="2"/>
      <c r="E790" s="5"/>
      <c r="F790" s="6"/>
      <c r="G790" s="6"/>
      <c r="H790" s="6"/>
      <c r="I790" s="6"/>
      <c r="J790" s="6"/>
      <c r="K790" s="6"/>
      <c r="L790" s="6"/>
      <c r="U790" s="36">
        <v>2028</v>
      </c>
    </row>
    <row r="791" spans="1:21" ht="24.75" customHeight="1" x14ac:dyDescent="0.2">
      <c r="A791" s="31">
        <v>782</v>
      </c>
      <c r="B791" s="286" t="s">
        <v>929</v>
      </c>
      <c r="C791" s="286"/>
      <c r="D791" s="2"/>
      <c r="E791" s="5"/>
      <c r="F791" s="6"/>
      <c r="G791" s="6"/>
      <c r="H791" s="6"/>
      <c r="I791" s="6"/>
      <c r="J791" s="6"/>
      <c r="K791" s="6"/>
      <c r="L791" s="6"/>
      <c r="U791" s="36">
        <v>2028</v>
      </c>
    </row>
    <row r="792" spans="1:21" ht="24.75" customHeight="1" x14ac:dyDescent="0.2">
      <c r="A792" s="31">
        <v>783</v>
      </c>
      <c r="B792" s="286" t="s">
        <v>930</v>
      </c>
      <c r="C792" s="286"/>
      <c r="D792" s="2"/>
      <c r="E792" s="5"/>
      <c r="F792" s="6"/>
      <c r="G792" s="6"/>
      <c r="H792" s="6"/>
      <c r="I792" s="6"/>
      <c r="J792" s="6"/>
      <c r="K792" s="6"/>
      <c r="L792" s="6"/>
      <c r="U792" s="36">
        <v>2028</v>
      </c>
    </row>
    <row r="793" spans="1:21" ht="24.75" customHeight="1" x14ac:dyDescent="0.2">
      <c r="A793" s="31">
        <v>784</v>
      </c>
      <c r="B793" s="286" t="s">
        <v>931</v>
      </c>
      <c r="C793" s="286"/>
      <c r="D793" s="2"/>
      <c r="E793" s="5"/>
      <c r="F793" s="6"/>
      <c r="G793" s="6"/>
      <c r="H793" s="6"/>
      <c r="I793" s="6"/>
      <c r="J793" s="6"/>
      <c r="K793" s="6"/>
      <c r="L793" s="6"/>
      <c r="U793" s="36">
        <v>2028</v>
      </c>
    </row>
    <row r="794" spans="1:21" ht="24.75" customHeight="1" x14ac:dyDescent="0.2">
      <c r="A794" s="31">
        <v>785</v>
      </c>
      <c r="B794" s="286" t="s">
        <v>932</v>
      </c>
      <c r="C794" s="286"/>
      <c r="D794" s="2"/>
      <c r="E794" s="5"/>
      <c r="F794" s="6"/>
      <c r="G794" s="6"/>
      <c r="H794" s="6"/>
      <c r="I794" s="6"/>
      <c r="J794" s="6"/>
      <c r="K794" s="6"/>
      <c r="L794" s="6"/>
      <c r="U794" s="36">
        <v>2028</v>
      </c>
    </row>
    <row r="795" spans="1:21" ht="24.75" customHeight="1" x14ac:dyDescent="0.2">
      <c r="A795" s="31">
        <v>786</v>
      </c>
      <c r="B795" s="286" t="s">
        <v>933</v>
      </c>
      <c r="C795" s="286"/>
      <c r="D795" s="2"/>
      <c r="E795" s="5"/>
      <c r="F795" s="6"/>
      <c r="G795" s="6"/>
      <c r="H795" s="6"/>
      <c r="I795" s="6"/>
      <c r="J795" s="6"/>
      <c r="K795" s="6"/>
      <c r="L795" s="6"/>
      <c r="U795" s="36">
        <v>2028</v>
      </c>
    </row>
    <row r="796" spans="1:21" ht="24.75" customHeight="1" x14ac:dyDescent="0.2">
      <c r="A796" s="31">
        <v>787</v>
      </c>
      <c r="B796" s="286" t="s">
        <v>934</v>
      </c>
      <c r="C796" s="286"/>
      <c r="D796" s="2"/>
      <c r="E796" s="5"/>
      <c r="F796" s="6"/>
      <c r="G796" s="6"/>
      <c r="H796" s="6"/>
      <c r="I796" s="6"/>
      <c r="J796" s="6"/>
      <c r="K796" s="6"/>
      <c r="L796" s="6"/>
      <c r="U796" s="36">
        <v>2028</v>
      </c>
    </row>
    <row r="797" spans="1:21" ht="24.75" customHeight="1" x14ac:dyDescent="0.2">
      <c r="A797" s="31">
        <v>788</v>
      </c>
      <c r="B797" s="286" t="s">
        <v>935</v>
      </c>
      <c r="C797" s="286"/>
      <c r="D797" s="2"/>
      <c r="E797" s="5"/>
      <c r="F797" s="6"/>
      <c r="G797" s="6"/>
      <c r="H797" s="6"/>
      <c r="I797" s="6"/>
      <c r="J797" s="6"/>
      <c r="K797" s="6"/>
      <c r="L797" s="6"/>
      <c r="U797" s="36">
        <v>2028</v>
      </c>
    </row>
    <row r="798" spans="1:21" ht="24.75" customHeight="1" x14ac:dyDescent="0.2">
      <c r="A798" s="31">
        <v>789</v>
      </c>
      <c r="B798" s="286" t="s">
        <v>936</v>
      </c>
      <c r="C798" s="286"/>
      <c r="D798" s="2"/>
      <c r="E798" s="5"/>
      <c r="F798" s="6"/>
      <c r="G798" s="6"/>
      <c r="H798" s="6"/>
      <c r="I798" s="6"/>
      <c r="J798" s="6"/>
      <c r="K798" s="6"/>
      <c r="L798" s="6"/>
      <c r="U798" s="36">
        <v>2028</v>
      </c>
    </row>
    <row r="799" spans="1:21" ht="24.75" customHeight="1" x14ac:dyDescent="0.2">
      <c r="A799" s="31">
        <v>790</v>
      </c>
      <c r="B799" s="286" t="s">
        <v>937</v>
      </c>
      <c r="C799" s="286"/>
      <c r="D799" s="2"/>
      <c r="E799" s="5"/>
      <c r="F799" s="6"/>
      <c r="G799" s="6"/>
      <c r="H799" s="6"/>
      <c r="I799" s="6"/>
      <c r="J799" s="6"/>
      <c r="K799" s="6"/>
      <c r="L799" s="6"/>
      <c r="U799" s="36">
        <v>2028</v>
      </c>
    </row>
    <row r="800" spans="1:21" ht="24.75" customHeight="1" x14ac:dyDescent="0.2">
      <c r="A800" s="31">
        <v>791</v>
      </c>
      <c r="B800" s="286" t="s">
        <v>938</v>
      </c>
      <c r="C800" s="286"/>
      <c r="D800" s="2"/>
      <c r="E800" s="5"/>
      <c r="F800" s="6"/>
      <c r="G800" s="6"/>
      <c r="H800" s="6"/>
      <c r="I800" s="6"/>
      <c r="J800" s="6"/>
      <c r="K800" s="6"/>
      <c r="L800" s="6"/>
      <c r="U800" s="36">
        <v>2028</v>
      </c>
    </row>
    <row r="801" spans="1:21" ht="24.75" customHeight="1" x14ac:dyDescent="0.2">
      <c r="A801" s="31">
        <v>792</v>
      </c>
      <c r="B801" s="286" t="s">
        <v>939</v>
      </c>
      <c r="C801" s="286"/>
      <c r="D801" s="2"/>
      <c r="E801" s="5"/>
      <c r="F801" s="6"/>
      <c r="G801" s="6"/>
      <c r="H801" s="6"/>
      <c r="I801" s="6"/>
      <c r="J801" s="6"/>
      <c r="K801" s="6"/>
      <c r="L801" s="6"/>
      <c r="U801" s="36">
        <v>2028</v>
      </c>
    </row>
    <row r="802" spans="1:21" ht="24.75" customHeight="1" x14ac:dyDescent="0.2">
      <c r="A802" s="31">
        <v>793</v>
      </c>
      <c r="B802" s="286" t="s">
        <v>940</v>
      </c>
      <c r="C802" s="286"/>
      <c r="D802" s="2"/>
      <c r="E802" s="5"/>
      <c r="F802" s="6"/>
      <c r="G802" s="6"/>
      <c r="H802" s="6"/>
      <c r="I802" s="6"/>
      <c r="J802" s="6"/>
      <c r="K802" s="6"/>
      <c r="L802" s="6"/>
      <c r="U802" s="36">
        <v>2028</v>
      </c>
    </row>
    <row r="803" spans="1:21" ht="24.75" customHeight="1" x14ac:dyDescent="0.2">
      <c r="A803" s="31">
        <v>794</v>
      </c>
      <c r="B803" s="286" t="s">
        <v>941</v>
      </c>
      <c r="C803" s="286"/>
      <c r="D803" s="2"/>
      <c r="E803" s="5"/>
      <c r="F803" s="6"/>
      <c r="G803" s="6"/>
      <c r="H803" s="6"/>
      <c r="I803" s="6"/>
      <c r="J803" s="6"/>
      <c r="K803" s="6"/>
      <c r="L803" s="6"/>
      <c r="U803" s="36">
        <v>2028</v>
      </c>
    </row>
    <row r="804" spans="1:21" ht="24.75" customHeight="1" x14ac:dyDescent="0.2">
      <c r="A804" s="31">
        <v>795</v>
      </c>
      <c r="B804" s="286" t="s">
        <v>942</v>
      </c>
      <c r="C804" s="286"/>
      <c r="D804" s="2"/>
      <c r="E804" s="5"/>
      <c r="F804" s="6"/>
      <c r="G804" s="6"/>
      <c r="H804" s="6"/>
      <c r="I804" s="6"/>
      <c r="J804" s="6"/>
      <c r="K804" s="6"/>
      <c r="L804" s="6"/>
      <c r="U804" s="36">
        <v>2028</v>
      </c>
    </row>
    <row r="805" spans="1:21" ht="24.75" customHeight="1" x14ac:dyDescent="0.2">
      <c r="A805" s="31">
        <v>796</v>
      </c>
      <c r="B805" s="286" t="s">
        <v>943</v>
      </c>
      <c r="C805" s="286"/>
      <c r="D805" s="2"/>
      <c r="E805" s="5"/>
      <c r="F805" s="6"/>
      <c r="G805" s="6"/>
      <c r="H805" s="6"/>
      <c r="I805" s="6"/>
      <c r="J805" s="6"/>
      <c r="K805" s="6"/>
      <c r="L805" s="6"/>
      <c r="U805" s="36">
        <v>2028</v>
      </c>
    </row>
    <row r="806" spans="1:21" ht="24.75" customHeight="1" x14ac:dyDescent="0.2">
      <c r="A806" s="31">
        <v>797</v>
      </c>
      <c r="B806" s="286" t="s">
        <v>944</v>
      </c>
      <c r="C806" s="286"/>
      <c r="D806" s="2"/>
      <c r="E806" s="5"/>
      <c r="F806" s="6"/>
      <c r="G806" s="6"/>
      <c r="H806" s="6"/>
      <c r="I806" s="6"/>
      <c r="J806" s="6"/>
      <c r="K806" s="6"/>
      <c r="L806" s="6"/>
      <c r="U806" s="36">
        <v>2028</v>
      </c>
    </row>
    <row r="807" spans="1:21" ht="24.75" customHeight="1" x14ac:dyDescent="0.2">
      <c r="A807" s="31">
        <v>798</v>
      </c>
      <c r="B807" s="286" t="s">
        <v>945</v>
      </c>
      <c r="C807" s="286"/>
      <c r="D807" s="2"/>
      <c r="E807" s="5"/>
      <c r="F807" s="6"/>
      <c r="G807" s="6"/>
      <c r="H807" s="6"/>
      <c r="I807" s="6"/>
      <c r="J807" s="6"/>
      <c r="K807" s="6"/>
      <c r="L807" s="6"/>
      <c r="U807" s="36">
        <v>2028</v>
      </c>
    </row>
    <row r="808" spans="1:21" ht="24.75" customHeight="1" x14ac:dyDescent="0.2">
      <c r="A808" s="31">
        <v>799</v>
      </c>
      <c r="B808" s="286" t="s">
        <v>946</v>
      </c>
      <c r="C808" s="286"/>
      <c r="D808" s="2"/>
      <c r="E808" s="5"/>
      <c r="F808" s="6"/>
      <c r="G808" s="6"/>
      <c r="H808" s="6"/>
      <c r="I808" s="6"/>
      <c r="J808" s="6"/>
      <c r="K808" s="6"/>
      <c r="L808" s="6"/>
      <c r="U808" s="36">
        <v>2028</v>
      </c>
    </row>
    <row r="809" spans="1:21" ht="24.75" customHeight="1" x14ac:dyDescent="0.2">
      <c r="A809" s="31">
        <v>800</v>
      </c>
      <c r="B809" s="286" t="s">
        <v>947</v>
      </c>
      <c r="C809" s="286"/>
      <c r="D809" s="2"/>
      <c r="E809" s="5"/>
      <c r="F809" s="6"/>
      <c r="G809" s="6"/>
      <c r="H809" s="6"/>
      <c r="I809" s="6"/>
      <c r="J809" s="6"/>
      <c r="K809" s="6"/>
      <c r="L809" s="6"/>
      <c r="U809" s="36">
        <v>2028</v>
      </c>
    </row>
    <row r="810" spans="1:21" ht="24.75" customHeight="1" x14ac:dyDescent="0.2">
      <c r="A810" s="31">
        <v>801</v>
      </c>
      <c r="B810" s="286" t="s">
        <v>948</v>
      </c>
      <c r="C810" s="286"/>
      <c r="D810" s="2"/>
      <c r="E810" s="5"/>
      <c r="F810" s="6"/>
      <c r="G810" s="6"/>
      <c r="H810" s="6"/>
      <c r="I810" s="6"/>
      <c r="J810" s="6"/>
      <c r="K810" s="6"/>
      <c r="L810" s="6"/>
      <c r="U810" s="36">
        <v>2028</v>
      </c>
    </row>
    <row r="811" spans="1:21" ht="24.75" customHeight="1" x14ac:dyDescent="0.2">
      <c r="A811" s="31">
        <v>802</v>
      </c>
      <c r="B811" s="286" t="s">
        <v>949</v>
      </c>
      <c r="C811" s="286"/>
      <c r="D811" s="2"/>
      <c r="E811" s="5"/>
      <c r="F811" s="6"/>
      <c r="G811" s="6"/>
      <c r="H811" s="6"/>
      <c r="I811" s="6"/>
      <c r="J811" s="6"/>
      <c r="K811" s="6"/>
      <c r="L811" s="6"/>
      <c r="U811" s="36">
        <v>2028</v>
      </c>
    </row>
    <row r="812" spans="1:21" ht="24.75" customHeight="1" x14ac:dyDescent="0.2">
      <c r="A812" s="31">
        <v>803</v>
      </c>
      <c r="B812" s="286" t="s">
        <v>950</v>
      </c>
      <c r="C812" s="286"/>
      <c r="D812" s="2"/>
      <c r="E812" s="5"/>
      <c r="F812" s="6"/>
      <c r="G812" s="6"/>
      <c r="H812" s="6"/>
      <c r="I812" s="6"/>
      <c r="J812" s="6"/>
      <c r="K812" s="6"/>
      <c r="L812" s="6"/>
      <c r="U812" s="36">
        <v>2028</v>
      </c>
    </row>
    <row r="813" spans="1:21" ht="24.75" customHeight="1" x14ac:dyDescent="0.2">
      <c r="A813" s="31">
        <v>804</v>
      </c>
      <c r="B813" s="286" t="s">
        <v>951</v>
      </c>
      <c r="C813" s="286"/>
      <c r="D813" s="2"/>
      <c r="E813" s="5"/>
      <c r="F813" s="6"/>
      <c r="G813" s="6"/>
      <c r="H813" s="6"/>
      <c r="I813" s="6"/>
      <c r="J813" s="6"/>
      <c r="K813" s="6"/>
      <c r="L813" s="6"/>
      <c r="U813" s="36">
        <v>2028</v>
      </c>
    </row>
    <row r="814" spans="1:21" ht="24.75" customHeight="1" x14ac:dyDescent="0.2">
      <c r="A814" s="31">
        <v>805</v>
      </c>
      <c r="B814" s="286" t="s">
        <v>952</v>
      </c>
      <c r="C814" s="286"/>
      <c r="D814" s="2"/>
      <c r="E814" s="5"/>
      <c r="F814" s="6"/>
      <c r="G814" s="6"/>
      <c r="H814" s="6"/>
      <c r="I814" s="6"/>
      <c r="J814" s="6"/>
      <c r="K814" s="6"/>
      <c r="L814" s="6"/>
      <c r="U814" s="36">
        <v>2028</v>
      </c>
    </row>
    <row r="815" spans="1:21" ht="24.75" customHeight="1" x14ac:dyDescent="0.2">
      <c r="A815" s="31">
        <v>806</v>
      </c>
      <c r="B815" s="286" t="s">
        <v>953</v>
      </c>
      <c r="C815" s="286"/>
      <c r="D815" s="2"/>
      <c r="E815" s="5"/>
      <c r="F815" s="6"/>
      <c r="G815" s="6"/>
      <c r="H815" s="6"/>
      <c r="I815" s="6"/>
      <c r="J815" s="6"/>
      <c r="K815" s="6"/>
      <c r="L815" s="6"/>
      <c r="U815" s="36">
        <v>2028</v>
      </c>
    </row>
    <row r="816" spans="1:21" ht="24.75" customHeight="1" x14ac:dyDescent="0.2">
      <c r="A816" s="31">
        <v>807</v>
      </c>
      <c r="B816" s="286" t="s">
        <v>954</v>
      </c>
      <c r="C816" s="286"/>
      <c r="D816" s="2"/>
      <c r="E816" s="5"/>
      <c r="F816" s="6"/>
      <c r="G816" s="6"/>
      <c r="H816" s="6"/>
      <c r="I816" s="6"/>
      <c r="J816" s="6"/>
      <c r="K816" s="6"/>
      <c r="L816" s="6"/>
      <c r="U816" s="36">
        <v>2028</v>
      </c>
    </row>
    <row r="817" spans="1:21" ht="24.75" customHeight="1" x14ac:dyDescent="0.2">
      <c r="A817" s="31">
        <v>808</v>
      </c>
      <c r="B817" s="286" t="s">
        <v>955</v>
      </c>
      <c r="C817" s="286"/>
      <c r="D817" s="2"/>
      <c r="E817" s="5"/>
      <c r="F817" s="6"/>
      <c r="G817" s="6"/>
      <c r="H817" s="6"/>
      <c r="I817" s="6"/>
      <c r="J817" s="6"/>
      <c r="K817" s="6"/>
      <c r="L817" s="6"/>
      <c r="U817" s="36">
        <v>2028</v>
      </c>
    </row>
    <row r="818" spans="1:21" ht="24.75" customHeight="1" x14ac:dyDescent="0.2">
      <c r="A818" s="31">
        <v>809</v>
      </c>
      <c r="B818" s="286" t="s">
        <v>956</v>
      </c>
      <c r="C818" s="286"/>
      <c r="D818" s="2"/>
      <c r="E818" s="5"/>
      <c r="F818" s="6"/>
      <c r="G818" s="6"/>
      <c r="H818" s="6"/>
      <c r="I818" s="6"/>
      <c r="J818" s="6"/>
      <c r="K818" s="6"/>
      <c r="L818" s="6"/>
      <c r="U818" s="36">
        <v>2028</v>
      </c>
    </row>
    <row r="819" spans="1:21" ht="24.75" customHeight="1" x14ac:dyDescent="0.2">
      <c r="A819" s="31">
        <v>810</v>
      </c>
      <c r="B819" s="286" t="s">
        <v>957</v>
      </c>
      <c r="C819" s="286"/>
      <c r="D819" s="2"/>
      <c r="E819" s="5"/>
      <c r="F819" s="6"/>
      <c r="G819" s="6"/>
      <c r="H819" s="6"/>
      <c r="I819" s="6"/>
      <c r="J819" s="6"/>
      <c r="K819" s="6"/>
      <c r="L819" s="6"/>
      <c r="U819" s="36">
        <v>2028</v>
      </c>
    </row>
    <row r="820" spans="1:21" ht="24.75" customHeight="1" x14ac:dyDescent="0.2">
      <c r="A820" s="31">
        <v>811</v>
      </c>
      <c r="B820" s="286" t="s">
        <v>958</v>
      </c>
      <c r="C820" s="286"/>
      <c r="D820" s="2"/>
      <c r="E820" s="5"/>
      <c r="F820" s="6"/>
      <c r="G820" s="6"/>
      <c r="H820" s="6"/>
      <c r="I820" s="6"/>
      <c r="J820" s="6"/>
      <c r="K820" s="6"/>
      <c r="L820" s="6"/>
      <c r="U820" s="36">
        <v>2028</v>
      </c>
    </row>
    <row r="821" spans="1:21" ht="24.75" customHeight="1" x14ac:dyDescent="0.2">
      <c r="A821" s="31">
        <v>812</v>
      </c>
      <c r="B821" s="286" t="s">
        <v>959</v>
      </c>
      <c r="C821" s="286"/>
      <c r="D821" s="2"/>
      <c r="E821" s="5"/>
      <c r="F821" s="6"/>
      <c r="G821" s="6"/>
      <c r="H821" s="6"/>
      <c r="I821" s="6"/>
      <c r="J821" s="6"/>
      <c r="K821" s="6"/>
      <c r="L821" s="6"/>
      <c r="U821" s="36">
        <v>2028</v>
      </c>
    </row>
    <row r="822" spans="1:21" ht="24.75" customHeight="1" x14ac:dyDescent="0.2">
      <c r="A822" s="31">
        <v>813</v>
      </c>
      <c r="B822" s="286" t="s">
        <v>960</v>
      </c>
      <c r="C822" s="286"/>
      <c r="D822" s="2"/>
      <c r="E822" s="5"/>
      <c r="F822" s="6"/>
      <c r="G822" s="6"/>
      <c r="H822" s="6"/>
      <c r="I822" s="6"/>
      <c r="J822" s="6"/>
      <c r="K822" s="6"/>
      <c r="L822" s="6"/>
      <c r="U822" s="36">
        <v>2028</v>
      </c>
    </row>
    <row r="823" spans="1:21" ht="24.75" customHeight="1" x14ac:dyDescent="0.2">
      <c r="A823" s="31">
        <v>814</v>
      </c>
      <c r="B823" s="286" t="s">
        <v>961</v>
      </c>
      <c r="C823" s="286"/>
      <c r="D823" s="2"/>
      <c r="E823" s="5"/>
      <c r="F823" s="6"/>
      <c r="G823" s="6"/>
      <c r="H823" s="6"/>
      <c r="I823" s="6"/>
      <c r="J823" s="6"/>
      <c r="K823" s="6"/>
      <c r="L823" s="6"/>
      <c r="U823" s="36">
        <v>2028</v>
      </c>
    </row>
    <row r="824" spans="1:21" ht="24.75" customHeight="1" x14ac:dyDescent="0.2">
      <c r="A824" s="31">
        <v>815</v>
      </c>
      <c r="B824" s="286" t="s">
        <v>962</v>
      </c>
      <c r="C824" s="286"/>
      <c r="D824" s="2"/>
      <c r="E824" s="5"/>
      <c r="F824" s="6"/>
      <c r="G824" s="6"/>
      <c r="H824" s="6"/>
      <c r="I824" s="6"/>
      <c r="J824" s="6"/>
      <c r="K824" s="6"/>
      <c r="L824" s="6"/>
      <c r="U824" s="36">
        <v>2028</v>
      </c>
    </row>
    <row r="825" spans="1:21" ht="24.75" customHeight="1" x14ac:dyDescent="0.2">
      <c r="A825" s="31">
        <v>816</v>
      </c>
      <c r="B825" s="286" t="s">
        <v>963</v>
      </c>
      <c r="C825" s="286"/>
      <c r="D825" s="2"/>
      <c r="E825" s="5"/>
      <c r="F825" s="6"/>
      <c r="G825" s="6"/>
      <c r="H825" s="6"/>
      <c r="I825" s="6"/>
      <c r="J825" s="6"/>
      <c r="K825" s="6"/>
      <c r="L825" s="6"/>
      <c r="U825" s="36">
        <v>2028</v>
      </c>
    </row>
    <row r="826" spans="1:21" ht="24.75" customHeight="1" x14ac:dyDescent="0.2">
      <c r="A826" s="31">
        <v>817</v>
      </c>
      <c r="B826" s="286" t="s">
        <v>964</v>
      </c>
      <c r="C826" s="286"/>
      <c r="D826" s="2"/>
      <c r="E826" s="5"/>
      <c r="F826" s="6"/>
      <c r="G826" s="6"/>
      <c r="H826" s="6"/>
      <c r="I826" s="6"/>
      <c r="J826" s="6"/>
      <c r="K826" s="6"/>
      <c r="L826" s="6"/>
      <c r="U826" s="36">
        <v>2028</v>
      </c>
    </row>
    <row r="827" spans="1:21" ht="24.75" customHeight="1" x14ac:dyDescent="0.2">
      <c r="A827" s="31">
        <v>818</v>
      </c>
      <c r="B827" s="286" t="s">
        <v>965</v>
      </c>
      <c r="C827" s="286"/>
      <c r="D827" s="2"/>
      <c r="E827" s="5"/>
      <c r="F827" s="6"/>
      <c r="G827" s="6"/>
      <c r="H827" s="6"/>
      <c r="I827" s="6"/>
      <c r="J827" s="6"/>
      <c r="K827" s="6"/>
      <c r="L827" s="6"/>
      <c r="U827" s="36">
        <v>2028</v>
      </c>
    </row>
    <row r="828" spans="1:21" ht="24.75" customHeight="1" x14ac:dyDescent="0.2">
      <c r="A828" s="31">
        <v>819</v>
      </c>
      <c r="B828" s="286" t="s">
        <v>966</v>
      </c>
      <c r="C828" s="286"/>
      <c r="D828" s="2"/>
      <c r="E828" s="5"/>
      <c r="F828" s="6"/>
      <c r="G828" s="6"/>
      <c r="H828" s="6"/>
      <c r="I828" s="6"/>
      <c r="J828" s="6"/>
      <c r="K828" s="6"/>
      <c r="L828" s="6"/>
      <c r="U828" s="36">
        <v>2028</v>
      </c>
    </row>
    <row r="829" spans="1:21" ht="24.75" customHeight="1" x14ac:dyDescent="0.2">
      <c r="A829" s="31">
        <v>820</v>
      </c>
      <c r="B829" s="286" t="s">
        <v>967</v>
      </c>
      <c r="C829" s="286"/>
      <c r="D829" s="2"/>
      <c r="E829" s="5"/>
      <c r="F829" s="6"/>
      <c r="G829" s="6"/>
      <c r="H829" s="6"/>
      <c r="I829" s="6"/>
      <c r="J829" s="6"/>
      <c r="K829" s="6"/>
      <c r="L829" s="6"/>
      <c r="U829" s="36">
        <v>2028</v>
      </c>
    </row>
    <row r="830" spans="1:21" ht="24.75" customHeight="1" x14ac:dyDescent="0.2">
      <c r="A830" s="31">
        <v>821</v>
      </c>
      <c r="B830" s="286" t="s">
        <v>968</v>
      </c>
      <c r="C830" s="286"/>
      <c r="D830" s="2"/>
      <c r="E830" s="5"/>
      <c r="F830" s="6"/>
      <c r="G830" s="6"/>
      <c r="H830" s="6"/>
      <c r="I830" s="6"/>
      <c r="J830" s="6"/>
      <c r="K830" s="6"/>
      <c r="L830" s="6"/>
      <c r="U830" s="36">
        <v>2028</v>
      </c>
    </row>
    <row r="831" spans="1:21" ht="24.75" customHeight="1" x14ac:dyDescent="0.2">
      <c r="A831" s="31">
        <v>822</v>
      </c>
      <c r="B831" s="286" t="s">
        <v>969</v>
      </c>
      <c r="C831" s="286"/>
      <c r="D831" s="2"/>
      <c r="E831" s="5"/>
      <c r="F831" s="6"/>
      <c r="G831" s="6"/>
      <c r="H831" s="6"/>
      <c r="I831" s="6"/>
      <c r="J831" s="6"/>
      <c r="K831" s="6"/>
      <c r="L831" s="6"/>
      <c r="U831" s="36">
        <v>2028</v>
      </c>
    </row>
    <row r="832" spans="1:21" ht="24.75" customHeight="1" x14ac:dyDescent="0.2">
      <c r="A832" s="31">
        <v>823</v>
      </c>
      <c r="B832" s="286" t="s">
        <v>970</v>
      </c>
      <c r="C832" s="286"/>
      <c r="D832" s="2"/>
      <c r="E832" s="5"/>
      <c r="F832" s="6"/>
      <c r="G832" s="6"/>
      <c r="H832" s="6"/>
      <c r="I832" s="6"/>
      <c r="J832" s="6"/>
      <c r="K832" s="6"/>
      <c r="L832" s="6"/>
      <c r="U832" s="36">
        <v>2028</v>
      </c>
    </row>
    <row r="833" spans="1:21" ht="24.75" customHeight="1" x14ac:dyDescent="0.2">
      <c r="A833" s="31">
        <v>824</v>
      </c>
      <c r="B833" s="286" t="s">
        <v>971</v>
      </c>
      <c r="C833" s="286"/>
      <c r="D833" s="2"/>
      <c r="E833" s="5"/>
      <c r="F833" s="6"/>
      <c r="G833" s="6"/>
      <c r="H833" s="6"/>
      <c r="I833" s="6"/>
      <c r="J833" s="6"/>
      <c r="K833" s="6"/>
      <c r="L833" s="6"/>
      <c r="U833" s="36">
        <v>2028</v>
      </c>
    </row>
    <row r="834" spans="1:21" ht="24.75" customHeight="1" x14ac:dyDescent="0.2">
      <c r="A834" s="31">
        <v>825</v>
      </c>
      <c r="B834" s="286" t="s">
        <v>972</v>
      </c>
      <c r="C834" s="286"/>
      <c r="D834" s="2"/>
      <c r="E834" s="5"/>
      <c r="F834" s="6"/>
      <c r="G834" s="6"/>
      <c r="H834" s="6"/>
      <c r="I834" s="6"/>
      <c r="J834" s="6"/>
      <c r="K834" s="6"/>
      <c r="L834" s="6"/>
      <c r="U834" s="36">
        <v>2028</v>
      </c>
    </row>
    <row r="835" spans="1:21" ht="24.75" customHeight="1" x14ac:dyDescent="0.2">
      <c r="A835" s="31">
        <v>826</v>
      </c>
      <c r="B835" s="286" t="s">
        <v>973</v>
      </c>
      <c r="C835" s="286"/>
      <c r="D835" s="2"/>
      <c r="E835" s="5"/>
      <c r="F835" s="6"/>
      <c r="G835" s="6"/>
      <c r="H835" s="6"/>
      <c r="I835" s="6"/>
      <c r="J835" s="6"/>
      <c r="K835" s="6"/>
      <c r="L835" s="6"/>
      <c r="U835" s="36">
        <v>2028</v>
      </c>
    </row>
    <row r="836" spans="1:21" ht="24.75" customHeight="1" x14ac:dyDescent="0.2">
      <c r="A836" s="31">
        <v>827</v>
      </c>
      <c r="B836" s="286" t="s">
        <v>974</v>
      </c>
      <c r="C836" s="286"/>
      <c r="D836" s="2"/>
      <c r="E836" s="5"/>
      <c r="F836" s="6"/>
      <c r="G836" s="6"/>
      <c r="H836" s="6"/>
      <c r="I836" s="6"/>
      <c r="J836" s="6"/>
      <c r="K836" s="6"/>
      <c r="L836" s="6"/>
      <c r="U836" s="36">
        <v>2028</v>
      </c>
    </row>
    <row r="837" spans="1:21" ht="24.75" customHeight="1" x14ac:dyDescent="0.2">
      <c r="A837" s="31">
        <v>828</v>
      </c>
      <c r="B837" s="286" t="s">
        <v>975</v>
      </c>
      <c r="C837" s="286"/>
      <c r="D837" s="2"/>
      <c r="E837" s="5"/>
      <c r="F837" s="6"/>
      <c r="G837" s="6"/>
      <c r="H837" s="6"/>
      <c r="I837" s="6"/>
      <c r="J837" s="6"/>
      <c r="K837" s="6"/>
      <c r="L837" s="6"/>
      <c r="U837" s="36">
        <v>2028</v>
      </c>
    </row>
    <row r="838" spans="1:21" ht="24.75" customHeight="1" x14ac:dyDescent="0.2">
      <c r="A838" s="31">
        <v>829</v>
      </c>
      <c r="B838" s="286" t="s">
        <v>976</v>
      </c>
      <c r="C838" s="286"/>
      <c r="D838" s="2"/>
      <c r="E838" s="5"/>
      <c r="F838" s="6"/>
      <c r="G838" s="6"/>
      <c r="H838" s="6"/>
      <c r="I838" s="6"/>
      <c r="J838" s="6"/>
      <c r="K838" s="6"/>
      <c r="L838" s="6"/>
      <c r="U838" s="36">
        <v>2028</v>
      </c>
    </row>
    <row r="839" spans="1:21" ht="24.75" customHeight="1" x14ac:dyDescent="0.2">
      <c r="A839" s="31">
        <v>830</v>
      </c>
      <c r="B839" s="286" t="s">
        <v>977</v>
      </c>
      <c r="C839" s="286"/>
      <c r="D839" s="2"/>
      <c r="E839" s="5"/>
      <c r="F839" s="6"/>
      <c r="G839" s="6"/>
      <c r="H839" s="6"/>
      <c r="I839" s="6"/>
      <c r="J839" s="6"/>
      <c r="K839" s="6"/>
      <c r="L839" s="6"/>
      <c r="U839" s="36">
        <v>2028</v>
      </c>
    </row>
    <row r="840" spans="1:21" ht="24.75" customHeight="1" x14ac:dyDescent="0.2">
      <c r="A840" s="31">
        <v>831</v>
      </c>
      <c r="B840" s="286" t="s">
        <v>978</v>
      </c>
      <c r="C840" s="286"/>
      <c r="D840" s="2"/>
      <c r="E840" s="5"/>
      <c r="F840" s="6"/>
      <c r="G840" s="6"/>
      <c r="H840" s="6"/>
      <c r="I840" s="6"/>
      <c r="J840" s="6"/>
      <c r="K840" s="6"/>
      <c r="L840" s="6"/>
      <c r="U840" s="36">
        <v>2028</v>
      </c>
    </row>
    <row r="841" spans="1:21" ht="24.75" customHeight="1" x14ac:dyDescent="0.2">
      <c r="A841" s="31">
        <v>832</v>
      </c>
      <c r="B841" s="286" t="s">
        <v>979</v>
      </c>
      <c r="C841" s="286"/>
      <c r="D841" s="2"/>
      <c r="E841" s="5"/>
      <c r="F841" s="6"/>
      <c r="G841" s="6"/>
      <c r="H841" s="6"/>
      <c r="I841" s="6"/>
      <c r="J841" s="6"/>
      <c r="K841" s="6"/>
      <c r="L841" s="6"/>
      <c r="U841" s="36">
        <v>2028</v>
      </c>
    </row>
    <row r="842" spans="1:21" ht="24.75" customHeight="1" x14ac:dyDescent="0.2">
      <c r="A842" s="31">
        <v>833</v>
      </c>
      <c r="B842" s="286" t="s">
        <v>980</v>
      </c>
      <c r="C842" s="286"/>
      <c r="D842" s="2"/>
      <c r="E842" s="5"/>
      <c r="F842" s="6"/>
      <c r="G842" s="6"/>
      <c r="H842" s="6"/>
      <c r="I842" s="6"/>
      <c r="J842" s="6"/>
      <c r="K842" s="6"/>
      <c r="L842" s="6"/>
      <c r="U842" s="36">
        <v>2028</v>
      </c>
    </row>
    <row r="843" spans="1:21" ht="24.75" customHeight="1" x14ac:dyDescent="0.2">
      <c r="A843" s="31">
        <v>834</v>
      </c>
      <c r="B843" s="286" t="s">
        <v>981</v>
      </c>
      <c r="C843" s="286"/>
      <c r="D843" s="2"/>
      <c r="E843" s="5"/>
      <c r="F843" s="6"/>
      <c r="G843" s="6"/>
      <c r="H843" s="6"/>
      <c r="I843" s="6"/>
      <c r="J843" s="6"/>
      <c r="K843" s="6"/>
      <c r="L843" s="6"/>
      <c r="U843" s="36">
        <v>2028</v>
      </c>
    </row>
    <row r="844" spans="1:21" ht="24.75" customHeight="1" x14ac:dyDescent="0.2">
      <c r="A844" s="31">
        <v>835</v>
      </c>
      <c r="B844" s="286" t="s">
        <v>982</v>
      </c>
      <c r="C844" s="286"/>
      <c r="D844" s="2"/>
      <c r="E844" s="5"/>
      <c r="F844" s="6"/>
      <c r="G844" s="6"/>
      <c r="H844" s="6"/>
      <c r="I844" s="6"/>
      <c r="J844" s="6"/>
      <c r="K844" s="6"/>
      <c r="L844" s="6"/>
      <c r="U844" s="36">
        <v>2028</v>
      </c>
    </row>
    <row r="845" spans="1:21" ht="24.75" customHeight="1" x14ac:dyDescent="0.2">
      <c r="A845" s="31">
        <v>836</v>
      </c>
      <c r="B845" s="286" t="s">
        <v>983</v>
      </c>
      <c r="C845" s="286"/>
      <c r="D845" s="2"/>
      <c r="E845" s="5"/>
      <c r="F845" s="6"/>
      <c r="G845" s="6"/>
      <c r="H845" s="6"/>
      <c r="I845" s="6"/>
      <c r="J845" s="6"/>
      <c r="K845" s="6"/>
      <c r="L845" s="6"/>
      <c r="U845" s="36">
        <v>2028</v>
      </c>
    </row>
    <row r="846" spans="1:21" ht="24.75" customHeight="1" x14ac:dyDescent="0.2">
      <c r="A846" s="31">
        <v>837</v>
      </c>
      <c r="B846" s="286" t="s">
        <v>984</v>
      </c>
      <c r="C846" s="286"/>
      <c r="D846" s="2"/>
      <c r="E846" s="5"/>
      <c r="F846" s="6"/>
      <c r="G846" s="6"/>
      <c r="H846" s="6"/>
      <c r="I846" s="6"/>
      <c r="J846" s="6"/>
      <c r="K846" s="6"/>
      <c r="L846" s="6"/>
      <c r="U846" s="36">
        <v>2028</v>
      </c>
    </row>
    <row r="847" spans="1:21" ht="24.75" customHeight="1" x14ac:dyDescent="0.2">
      <c r="A847" s="31">
        <v>838</v>
      </c>
      <c r="B847" s="286" t="s">
        <v>985</v>
      </c>
      <c r="C847" s="286"/>
      <c r="D847" s="2"/>
      <c r="E847" s="5"/>
      <c r="F847" s="6"/>
      <c r="G847" s="6"/>
      <c r="H847" s="6"/>
      <c r="I847" s="6"/>
      <c r="J847" s="6"/>
      <c r="K847" s="6"/>
      <c r="L847" s="6"/>
      <c r="U847" s="36">
        <v>2028</v>
      </c>
    </row>
    <row r="848" spans="1:21" ht="24.75" customHeight="1" x14ac:dyDescent="0.2">
      <c r="A848" s="31">
        <v>839</v>
      </c>
      <c r="B848" s="286" t="s">
        <v>986</v>
      </c>
      <c r="C848" s="286"/>
      <c r="D848" s="2"/>
      <c r="E848" s="5"/>
      <c r="F848" s="6"/>
      <c r="G848" s="6"/>
      <c r="H848" s="6"/>
      <c r="I848" s="6"/>
      <c r="J848" s="6"/>
      <c r="K848" s="6"/>
      <c r="L848" s="6"/>
      <c r="U848" s="36">
        <v>2028</v>
      </c>
    </row>
    <row r="849" spans="1:21" ht="24.75" customHeight="1" x14ac:dyDescent="0.2">
      <c r="A849" s="31">
        <v>840</v>
      </c>
      <c r="B849" s="286" t="s">
        <v>987</v>
      </c>
      <c r="C849" s="286"/>
      <c r="D849" s="2"/>
      <c r="E849" s="5"/>
      <c r="F849" s="6"/>
      <c r="G849" s="6"/>
      <c r="H849" s="6"/>
      <c r="I849" s="6"/>
      <c r="J849" s="6"/>
      <c r="K849" s="6"/>
      <c r="L849" s="6"/>
      <c r="U849" s="36">
        <v>2028</v>
      </c>
    </row>
    <row r="850" spans="1:21" ht="24.75" customHeight="1" x14ac:dyDescent="0.2">
      <c r="A850" s="31">
        <v>841</v>
      </c>
      <c r="B850" s="286" t="s">
        <v>988</v>
      </c>
      <c r="C850" s="286"/>
      <c r="D850" s="2"/>
      <c r="E850" s="5"/>
      <c r="F850" s="6"/>
      <c r="G850" s="6"/>
      <c r="H850" s="6"/>
      <c r="I850" s="6"/>
      <c r="J850" s="6"/>
      <c r="K850" s="6"/>
      <c r="L850" s="6"/>
      <c r="U850" s="36">
        <v>2028</v>
      </c>
    </row>
    <row r="851" spans="1:21" ht="24.75" customHeight="1" x14ac:dyDescent="0.2">
      <c r="A851" s="31">
        <v>842</v>
      </c>
      <c r="B851" s="286" t="s">
        <v>989</v>
      </c>
      <c r="C851" s="286"/>
      <c r="D851" s="2"/>
      <c r="E851" s="5"/>
      <c r="F851" s="6"/>
      <c r="G851" s="6"/>
      <c r="H851" s="6"/>
      <c r="I851" s="6"/>
      <c r="J851" s="6"/>
      <c r="K851" s="6"/>
      <c r="L851" s="6"/>
      <c r="U851" s="36">
        <v>2028</v>
      </c>
    </row>
    <row r="852" spans="1:21" ht="24.75" customHeight="1" x14ac:dyDescent="0.2">
      <c r="A852" s="31">
        <v>843</v>
      </c>
      <c r="B852" s="286" t="s">
        <v>990</v>
      </c>
      <c r="C852" s="286"/>
      <c r="D852" s="2"/>
      <c r="E852" s="5"/>
      <c r="F852" s="6"/>
      <c r="G852" s="6"/>
      <c r="H852" s="6"/>
      <c r="I852" s="6"/>
      <c r="J852" s="6"/>
      <c r="K852" s="6"/>
      <c r="L852" s="6"/>
      <c r="U852" s="36">
        <v>2028</v>
      </c>
    </row>
    <row r="853" spans="1:21" ht="24.75" customHeight="1" x14ac:dyDescent="0.2">
      <c r="A853" s="31">
        <v>844</v>
      </c>
      <c r="B853" s="286" t="s">
        <v>991</v>
      </c>
      <c r="C853" s="286"/>
      <c r="D853" s="2"/>
      <c r="E853" s="5"/>
      <c r="F853" s="6"/>
      <c r="G853" s="6"/>
      <c r="H853" s="6"/>
      <c r="I853" s="6"/>
      <c r="J853" s="6"/>
      <c r="K853" s="6"/>
      <c r="L853" s="6"/>
      <c r="U853" s="36">
        <v>2028</v>
      </c>
    </row>
    <row r="854" spans="1:21" ht="24.75" customHeight="1" x14ac:dyDescent="0.2">
      <c r="A854" s="31">
        <v>845</v>
      </c>
      <c r="B854" s="286" t="s">
        <v>992</v>
      </c>
      <c r="C854" s="286"/>
      <c r="D854" s="2"/>
      <c r="E854" s="5"/>
      <c r="F854" s="6"/>
      <c r="G854" s="6"/>
      <c r="H854" s="6"/>
      <c r="I854" s="6"/>
      <c r="J854" s="6"/>
      <c r="K854" s="6"/>
      <c r="L854" s="6"/>
      <c r="U854" s="36">
        <v>2028</v>
      </c>
    </row>
    <row r="855" spans="1:21" ht="24.75" customHeight="1" x14ac:dyDescent="0.2">
      <c r="A855" s="31">
        <v>846</v>
      </c>
      <c r="B855" s="286" t="s">
        <v>993</v>
      </c>
      <c r="C855" s="286"/>
      <c r="D855" s="2"/>
      <c r="E855" s="5"/>
      <c r="F855" s="6"/>
      <c r="G855" s="6"/>
      <c r="H855" s="6"/>
      <c r="I855" s="6"/>
      <c r="J855" s="6"/>
      <c r="K855" s="6"/>
      <c r="L855" s="6"/>
      <c r="U855" s="36">
        <v>2028</v>
      </c>
    </row>
    <row r="856" spans="1:21" ht="24.75" customHeight="1" x14ac:dyDescent="0.2">
      <c r="A856" s="31">
        <v>847</v>
      </c>
      <c r="B856" s="286" t="s">
        <v>994</v>
      </c>
      <c r="C856" s="286"/>
      <c r="D856" s="2"/>
      <c r="E856" s="5"/>
      <c r="F856" s="6"/>
      <c r="G856" s="6"/>
      <c r="H856" s="6"/>
      <c r="I856" s="6"/>
      <c r="J856" s="6"/>
      <c r="K856" s="6"/>
      <c r="L856" s="6"/>
      <c r="U856" s="36">
        <v>2028</v>
      </c>
    </row>
    <row r="857" spans="1:21" ht="24.75" customHeight="1" x14ac:dyDescent="0.2">
      <c r="A857" s="31">
        <v>848</v>
      </c>
      <c r="B857" s="286" t="s">
        <v>995</v>
      </c>
      <c r="C857" s="286"/>
      <c r="D857" s="2"/>
      <c r="E857" s="5"/>
      <c r="F857" s="6"/>
      <c r="G857" s="6"/>
      <c r="H857" s="6"/>
      <c r="I857" s="6"/>
      <c r="J857" s="6"/>
      <c r="K857" s="6"/>
      <c r="L857" s="6"/>
      <c r="U857" s="36">
        <v>2028</v>
      </c>
    </row>
    <row r="858" spans="1:21" ht="24.75" customHeight="1" x14ac:dyDescent="0.2">
      <c r="A858" s="31">
        <v>849</v>
      </c>
      <c r="B858" s="286" t="s">
        <v>996</v>
      </c>
      <c r="C858" s="286"/>
      <c r="D858" s="2"/>
      <c r="E858" s="5"/>
      <c r="F858" s="6"/>
      <c r="G858" s="6"/>
      <c r="H858" s="6"/>
      <c r="I858" s="6"/>
      <c r="J858" s="6"/>
      <c r="K858" s="6"/>
      <c r="L858" s="6"/>
      <c r="U858" s="36">
        <v>2028</v>
      </c>
    </row>
    <row r="859" spans="1:21" ht="24.75" customHeight="1" x14ac:dyDescent="0.2">
      <c r="A859" s="31">
        <v>850</v>
      </c>
      <c r="B859" s="286" t="s">
        <v>997</v>
      </c>
      <c r="C859" s="286"/>
      <c r="D859" s="2"/>
      <c r="E859" s="5"/>
      <c r="F859" s="6"/>
      <c r="G859" s="6"/>
      <c r="H859" s="6"/>
      <c r="I859" s="6"/>
      <c r="J859" s="6"/>
      <c r="K859" s="6"/>
      <c r="L859" s="6"/>
      <c r="U859" s="36">
        <v>2028</v>
      </c>
    </row>
    <row r="860" spans="1:21" ht="24.75" customHeight="1" x14ac:dyDescent="0.2">
      <c r="A860" s="31">
        <v>851</v>
      </c>
      <c r="B860" s="286" t="s">
        <v>998</v>
      </c>
      <c r="C860" s="286"/>
      <c r="D860" s="2"/>
      <c r="E860" s="5"/>
      <c r="F860" s="6"/>
      <c r="G860" s="6"/>
      <c r="H860" s="6"/>
      <c r="I860" s="6"/>
      <c r="J860" s="6"/>
      <c r="K860" s="6"/>
      <c r="L860" s="6"/>
      <c r="U860" s="36">
        <v>2028</v>
      </c>
    </row>
    <row r="861" spans="1:21" ht="24.75" customHeight="1" x14ac:dyDescent="0.2">
      <c r="A861" s="31">
        <v>852</v>
      </c>
      <c r="B861" s="286" t="s">
        <v>999</v>
      </c>
      <c r="C861" s="286"/>
      <c r="D861" s="2"/>
      <c r="E861" s="5"/>
      <c r="F861" s="6"/>
      <c r="G861" s="6"/>
      <c r="H861" s="6"/>
      <c r="I861" s="6"/>
      <c r="J861" s="6"/>
      <c r="K861" s="6"/>
      <c r="L861" s="6"/>
      <c r="U861" s="36">
        <v>2028</v>
      </c>
    </row>
    <row r="862" spans="1:21" ht="24.75" customHeight="1" x14ac:dyDescent="0.2">
      <c r="A862" s="31">
        <v>853</v>
      </c>
      <c r="B862" s="286" t="s">
        <v>1000</v>
      </c>
      <c r="C862" s="286"/>
      <c r="D862" s="2"/>
      <c r="E862" s="5"/>
      <c r="F862" s="6"/>
      <c r="G862" s="6"/>
      <c r="H862" s="6"/>
      <c r="I862" s="6"/>
      <c r="J862" s="6"/>
      <c r="K862" s="6"/>
      <c r="L862" s="6"/>
      <c r="U862" s="36">
        <v>2028</v>
      </c>
    </row>
    <row r="863" spans="1:21" ht="24.75" customHeight="1" x14ac:dyDescent="0.2">
      <c r="A863" s="31">
        <v>854</v>
      </c>
      <c r="B863" s="286" t="s">
        <v>1001</v>
      </c>
      <c r="C863" s="286"/>
      <c r="D863" s="2"/>
      <c r="E863" s="5"/>
      <c r="F863" s="6"/>
      <c r="G863" s="6"/>
      <c r="H863" s="6"/>
      <c r="I863" s="6"/>
      <c r="J863" s="6"/>
      <c r="K863" s="6"/>
      <c r="L863" s="6"/>
      <c r="U863" s="36">
        <v>2028</v>
      </c>
    </row>
    <row r="864" spans="1:21" ht="24.75" customHeight="1" x14ac:dyDescent="0.2">
      <c r="A864" s="31">
        <v>855</v>
      </c>
      <c r="B864" s="286" t="s">
        <v>1002</v>
      </c>
      <c r="C864" s="286"/>
      <c r="D864" s="2"/>
      <c r="E864" s="5"/>
      <c r="F864" s="6"/>
      <c r="G864" s="6"/>
      <c r="H864" s="6"/>
      <c r="I864" s="6"/>
      <c r="J864" s="6"/>
      <c r="K864" s="6"/>
      <c r="L864" s="6"/>
      <c r="U864" s="36">
        <v>2028</v>
      </c>
    </row>
    <row r="865" spans="1:21" ht="24.75" customHeight="1" x14ac:dyDescent="0.2">
      <c r="A865" s="31">
        <v>856</v>
      </c>
      <c r="B865" s="286" t="s">
        <v>1003</v>
      </c>
      <c r="C865" s="286"/>
      <c r="D865" s="2"/>
      <c r="E865" s="5"/>
      <c r="F865" s="6"/>
      <c r="G865" s="6"/>
      <c r="H865" s="6"/>
      <c r="I865" s="6"/>
      <c r="J865" s="6"/>
      <c r="K865" s="6"/>
      <c r="L865" s="6"/>
      <c r="U865" s="36">
        <v>2028</v>
      </c>
    </row>
    <row r="866" spans="1:21" ht="24.75" customHeight="1" x14ac:dyDescent="0.2">
      <c r="A866" s="31">
        <v>857</v>
      </c>
      <c r="B866" s="286" t="s">
        <v>1004</v>
      </c>
      <c r="C866" s="286"/>
      <c r="D866" s="2"/>
      <c r="E866" s="5"/>
      <c r="F866" s="6"/>
      <c r="G866" s="6"/>
      <c r="H866" s="6"/>
      <c r="I866" s="6"/>
      <c r="J866" s="6"/>
      <c r="K866" s="6"/>
      <c r="L866" s="6"/>
      <c r="U866" s="36">
        <v>2028</v>
      </c>
    </row>
    <row r="867" spans="1:21" ht="24.75" customHeight="1" x14ac:dyDescent="0.2">
      <c r="A867" s="31">
        <v>858</v>
      </c>
      <c r="B867" s="286" t="s">
        <v>1005</v>
      </c>
      <c r="C867" s="286"/>
      <c r="D867" s="2"/>
      <c r="E867" s="5"/>
      <c r="F867" s="6"/>
      <c r="G867" s="6"/>
      <c r="H867" s="6"/>
      <c r="I867" s="6"/>
      <c r="J867" s="6"/>
      <c r="K867" s="6"/>
      <c r="L867" s="6"/>
      <c r="U867" s="36">
        <v>2028</v>
      </c>
    </row>
    <row r="868" spans="1:21" ht="24.75" customHeight="1" x14ac:dyDescent="0.2">
      <c r="A868" s="31">
        <v>859</v>
      </c>
      <c r="B868" s="286" t="s">
        <v>1006</v>
      </c>
      <c r="C868" s="286"/>
      <c r="D868" s="2"/>
      <c r="E868" s="5"/>
      <c r="F868" s="6"/>
      <c r="G868" s="6"/>
      <c r="H868" s="6"/>
      <c r="I868" s="6"/>
      <c r="J868" s="6"/>
      <c r="K868" s="6"/>
      <c r="L868" s="6"/>
      <c r="U868" s="36">
        <v>2028</v>
      </c>
    </row>
    <row r="869" spans="1:21" ht="24.75" customHeight="1" x14ac:dyDescent="0.2">
      <c r="A869" s="31">
        <v>860</v>
      </c>
      <c r="B869" s="286" t="s">
        <v>1007</v>
      </c>
      <c r="C869" s="286"/>
      <c r="D869" s="2"/>
      <c r="E869" s="5"/>
      <c r="F869" s="6"/>
      <c r="G869" s="6"/>
      <c r="H869" s="6"/>
      <c r="I869" s="6"/>
      <c r="J869" s="6"/>
      <c r="K869" s="6"/>
      <c r="L869" s="6"/>
      <c r="U869" s="36">
        <v>2028</v>
      </c>
    </row>
    <row r="870" spans="1:21" ht="24.75" customHeight="1" x14ac:dyDescent="0.2">
      <c r="A870" s="31">
        <v>861</v>
      </c>
      <c r="B870" s="286" t="s">
        <v>1008</v>
      </c>
      <c r="C870" s="286"/>
      <c r="D870" s="2"/>
      <c r="E870" s="5"/>
      <c r="F870" s="6"/>
      <c r="G870" s="6"/>
      <c r="H870" s="6"/>
      <c r="I870" s="6"/>
      <c r="J870" s="6"/>
      <c r="K870" s="6"/>
      <c r="L870" s="6"/>
      <c r="U870" s="36">
        <v>2028</v>
      </c>
    </row>
    <row r="871" spans="1:21" ht="24.75" customHeight="1" x14ac:dyDescent="0.2">
      <c r="A871" s="31">
        <v>862</v>
      </c>
      <c r="B871" s="286" t="s">
        <v>1009</v>
      </c>
      <c r="C871" s="286"/>
      <c r="D871" s="2"/>
      <c r="E871" s="5"/>
      <c r="F871" s="6"/>
      <c r="G871" s="6"/>
      <c r="H871" s="6"/>
      <c r="I871" s="6"/>
      <c r="J871" s="6"/>
      <c r="K871" s="6"/>
      <c r="L871" s="6"/>
      <c r="U871" s="36">
        <v>2028</v>
      </c>
    </row>
    <row r="872" spans="1:21" ht="24.75" customHeight="1" x14ac:dyDescent="0.2">
      <c r="A872" s="31">
        <v>863</v>
      </c>
      <c r="B872" s="286" t="s">
        <v>1010</v>
      </c>
      <c r="C872" s="286"/>
      <c r="D872" s="2"/>
      <c r="E872" s="5"/>
      <c r="F872" s="6"/>
      <c r="G872" s="6"/>
      <c r="H872" s="6"/>
      <c r="I872" s="6"/>
      <c r="J872" s="6"/>
      <c r="K872" s="6"/>
      <c r="L872" s="6"/>
      <c r="U872" s="36">
        <v>2028</v>
      </c>
    </row>
    <row r="873" spans="1:21" ht="24.75" customHeight="1" x14ac:dyDescent="0.2">
      <c r="A873" s="31">
        <v>864</v>
      </c>
      <c r="B873" s="286" t="s">
        <v>1011</v>
      </c>
      <c r="C873" s="286"/>
      <c r="D873" s="2"/>
      <c r="E873" s="5"/>
      <c r="F873" s="6"/>
      <c r="G873" s="6"/>
      <c r="H873" s="6"/>
      <c r="I873" s="6"/>
      <c r="J873" s="6"/>
      <c r="K873" s="6"/>
      <c r="L873" s="6"/>
      <c r="U873" s="36">
        <v>2028</v>
      </c>
    </row>
    <row r="874" spans="1:21" ht="24.75" customHeight="1" x14ac:dyDescent="0.2">
      <c r="A874" s="31">
        <v>865</v>
      </c>
      <c r="B874" s="286" t="s">
        <v>1012</v>
      </c>
      <c r="C874" s="286"/>
      <c r="D874" s="2"/>
      <c r="E874" s="5"/>
      <c r="F874" s="6"/>
      <c r="G874" s="6"/>
      <c r="H874" s="6"/>
      <c r="I874" s="6"/>
      <c r="J874" s="6"/>
      <c r="K874" s="6"/>
      <c r="L874" s="6"/>
      <c r="U874" s="36">
        <v>2028</v>
      </c>
    </row>
    <row r="875" spans="1:21" ht="24.75" customHeight="1" x14ac:dyDescent="0.2">
      <c r="A875" s="31">
        <v>866</v>
      </c>
      <c r="B875" s="286" t="s">
        <v>1013</v>
      </c>
      <c r="C875" s="286"/>
      <c r="D875" s="2"/>
      <c r="E875" s="5"/>
      <c r="F875" s="6"/>
      <c r="G875" s="6"/>
      <c r="H875" s="6"/>
      <c r="I875" s="6"/>
      <c r="J875" s="6"/>
      <c r="K875" s="6"/>
      <c r="L875" s="6"/>
      <c r="U875" s="36">
        <v>2028</v>
      </c>
    </row>
    <row r="876" spans="1:21" ht="24.75" customHeight="1" x14ac:dyDescent="0.2">
      <c r="A876" s="31">
        <v>867</v>
      </c>
      <c r="B876" s="286" t="s">
        <v>1014</v>
      </c>
      <c r="C876" s="286"/>
      <c r="D876" s="2"/>
      <c r="E876" s="5"/>
      <c r="F876" s="6"/>
      <c r="G876" s="6"/>
      <c r="H876" s="6"/>
      <c r="I876" s="6"/>
      <c r="J876" s="6"/>
      <c r="K876" s="6"/>
      <c r="L876" s="6"/>
      <c r="U876" s="36">
        <v>2028</v>
      </c>
    </row>
    <row r="877" spans="1:21" ht="24.75" customHeight="1" x14ac:dyDescent="0.2">
      <c r="A877" s="31">
        <v>868</v>
      </c>
      <c r="B877" s="286" t="s">
        <v>1015</v>
      </c>
      <c r="C877" s="286"/>
      <c r="D877" s="2"/>
      <c r="E877" s="5"/>
      <c r="F877" s="6"/>
      <c r="G877" s="6"/>
      <c r="H877" s="6"/>
      <c r="I877" s="6"/>
      <c r="J877" s="6"/>
      <c r="K877" s="6"/>
      <c r="L877" s="6"/>
      <c r="U877" s="36">
        <v>2028</v>
      </c>
    </row>
    <row r="878" spans="1:21" ht="24.75" customHeight="1" x14ac:dyDescent="0.2">
      <c r="A878" s="31">
        <v>869</v>
      </c>
      <c r="B878" s="286" t="s">
        <v>1016</v>
      </c>
      <c r="C878" s="286"/>
      <c r="D878" s="2"/>
      <c r="E878" s="5"/>
      <c r="F878" s="6"/>
      <c r="G878" s="6"/>
      <c r="H878" s="6"/>
      <c r="I878" s="6"/>
      <c r="J878" s="6"/>
      <c r="K878" s="6"/>
      <c r="L878" s="6"/>
      <c r="U878" s="36">
        <v>2028</v>
      </c>
    </row>
    <row r="879" spans="1:21" ht="24.75" customHeight="1" x14ac:dyDescent="0.2">
      <c r="A879" s="31">
        <v>870</v>
      </c>
      <c r="B879" s="286" t="s">
        <v>1017</v>
      </c>
      <c r="C879" s="286"/>
      <c r="D879" s="2"/>
      <c r="E879" s="5"/>
      <c r="F879" s="6"/>
      <c r="G879" s="6"/>
      <c r="H879" s="6"/>
      <c r="I879" s="6"/>
      <c r="J879" s="6"/>
      <c r="K879" s="6"/>
      <c r="L879" s="6"/>
      <c r="U879" s="36">
        <v>2028</v>
      </c>
    </row>
    <row r="880" spans="1:21" ht="24.75" customHeight="1" x14ac:dyDescent="0.2">
      <c r="A880" s="31">
        <v>871</v>
      </c>
      <c r="B880" s="286" t="s">
        <v>1018</v>
      </c>
      <c r="C880" s="286"/>
      <c r="D880" s="2"/>
      <c r="E880" s="5"/>
      <c r="F880" s="6"/>
      <c r="G880" s="6"/>
      <c r="H880" s="6"/>
      <c r="I880" s="6"/>
      <c r="J880" s="6"/>
      <c r="K880" s="6"/>
      <c r="L880" s="6"/>
      <c r="U880" s="36">
        <v>2028</v>
      </c>
    </row>
    <row r="881" spans="1:21" ht="24.75" customHeight="1" x14ac:dyDescent="0.2">
      <c r="A881" s="31">
        <v>872</v>
      </c>
      <c r="B881" s="286" t="s">
        <v>1019</v>
      </c>
      <c r="C881" s="286"/>
      <c r="D881" s="2"/>
      <c r="E881" s="5"/>
      <c r="F881" s="6"/>
      <c r="G881" s="6"/>
      <c r="H881" s="6"/>
      <c r="I881" s="6"/>
      <c r="J881" s="6"/>
      <c r="K881" s="6"/>
      <c r="L881" s="6"/>
      <c r="U881" s="36">
        <v>2028</v>
      </c>
    </row>
    <row r="882" spans="1:21" ht="24.75" customHeight="1" x14ac:dyDescent="0.2">
      <c r="A882" s="31">
        <v>873</v>
      </c>
      <c r="B882" s="286" t="s">
        <v>1020</v>
      </c>
      <c r="C882" s="286"/>
      <c r="D882" s="2"/>
      <c r="E882" s="5"/>
      <c r="F882" s="6"/>
      <c r="G882" s="6"/>
      <c r="H882" s="6"/>
      <c r="I882" s="6"/>
      <c r="J882" s="6"/>
      <c r="K882" s="6"/>
      <c r="L882" s="6"/>
      <c r="U882" s="36">
        <v>2028</v>
      </c>
    </row>
    <row r="883" spans="1:21" ht="24.75" customHeight="1" x14ac:dyDescent="0.2">
      <c r="A883" s="31">
        <v>874</v>
      </c>
      <c r="B883" s="286" t="s">
        <v>1021</v>
      </c>
      <c r="C883" s="286"/>
      <c r="D883" s="2"/>
      <c r="E883" s="5"/>
      <c r="F883" s="6"/>
      <c r="G883" s="6"/>
      <c r="H883" s="6"/>
      <c r="I883" s="6"/>
      <c r="J883" s="6"/>
      <c r="K883" s="6"/>
      <c r="L883" s="6"/>
      <c r="U883" s="36">
        <v>2028</v>
      </c>
    </row>
    <row r="884" spans="1:21" ht="24.75" customHeight="1" x14ac:dyDescent="0.2">
      <c r="A884" s="31">
        <v>875</v>
      </c>
      <c r="B884" s="286" t="s">
        <v>1022</v>
      </c>
      <c r="C884" s="286"/>
      <c r="D884" s="2"/>
      <c r="E884" s="5"/>
      <c r="F884" s="6"/>
      <c r="G884" s="6"/>
      <c r="H884" s="6"/>
      <c r="I884" s="6"/>
      <c r="J884" s="6"/>
      <c r="K884" s="6"/>
      <c r="L884" s="6"/>
      <c r="U884" s="36">
        <v>2028</v>
      </c>
    </row>
    <row r="885" spans="1:21" ht="24.75" customHeight="1" x14ac:dyDescent="0.2">
      <c r="A885" s="31">
        <v>876</v>
      </c>
      <c r="B885" s="286" t="s">
        <v>1023</v>
      </c>
      <c r="C885" s="286"/>
      <c r="D885" s="2"/>
      <c r="E885" s="5"/>
      <c r="F885" s="6"/>
      <c r="G885" s="6"/>
      <c r="H885" s="6"/>
      <c r="I885" s="6"/>
      <c r="J885" s="6"/>
      <c r="K885" s="6"/>
      <c r="L885" s="6"/>
      <c r="U885" s="36">
        <v>2028</v>
      </c>
    </row>
    <row r="886" spans="1:21" ht="24.75" customHeight="1" x14ac:dyDescent="0.2">
      <c r="A886" s="31">
        <v>877</v>
      </c>
      <c r="B886" s="286" t="s">
        <v>1024</v>
      </c>
      <c r="C886" s="286"/>
      <c r="D886" s="2"/>
      <c r="E886" s="5"/>
      <c r="F886" s="6"/>
      <c r="G886" s="6"/>
      <c r="H886" s="6"/>
      <c r="I886" s="6"/>
      <c r="J886" s="6"/>
      <c r="K886" s="6"/>
      <c r="L886" s="6"/>
      <c r="U886" s="36">
        <v>2028</v>
      </c>
    </row>
    <row r="887" spans="1:21" ht="24.75" customHeight="1" x14ac:dyDescent="0.2">
      <c r="A887" s="31">
        <v>878</v>
      </c>
      <c r="B887" s="286" t="s">
        <v>1025</v>
      </c>
      <c r="C887" s="286"/>
      <c r="D887" s="2"/>
      <c r="E887" s="5"/>
      <c r="F887" s="6"/>
      <c r="G887" s="6"/>
      <c r="H887" s="6"/>
      <c r="I887" s="6"/>
      <c r="J887" s="6"/>
      <c r="K887" s="6"/>
      <c r="L887" s="6"/>
      <c r="U887" s="36">
        <v>2028</v>
      </c>
    </row>
    <row r="888" spans="1:21" ht="24.75" customHeight="1" x14ac:dyDescent="0.2">
      <c r="A888" s="31">
        <v>879</v>
      </c>
      <c r="B888" s="286" t="s">
        <v>1026</v>
      </c>
      <c r="C888" s="286"/>
      <c r="D888" s="2"/>
      <c r="E888" s="5"/>
      <c r="F888" s="6"/>
      <c r="G888" s="6"/>
      <c r="H888" s="6"/>
      <c r="I888" s="6"/>
      <c r="J888" s="6"/>
      <c r="K888" s="6"/>
      <c r="L888" s="6"/>
      <c r="U888" s="36">
        <v>2028</v>
      </c>
    </row>
    <row r="889" spans="1:21" ht="24.75" customHeight="1" x14ac:dyDescent="0.2">
      <c r="A889" s="31">
        <v>880</v>
      </c>
      <c r="B889" s="286" t="s">
        <v>1027</v>
      </c>
      <c r="C889" s="286"/>
      <c r="D889" s="2"/>
      <c r="E889" s="5"/>
      <c r="F889" s="6"/>
      <c r="G889" s="6"/>
      <c r="H889" s="6"/>
      <c r="I889" s="6"/>
      <c r="J889" s="6"/>
      <c r="K889" s="6"/>
      <c r="L889" s="6"/>
      <c r="U889" s="36">
        <v>2028</v>
      </c>
    </row>
    <row r="890" spans="1:21" ht="24.75" customHeight="1" x14ac:dyDescent="0.2">
      <c r="A890" s="31">
        <v>881</v>
      </c>
      <c r="B890" s="286" t="s">
        <v>1028</v>
      </c>
      <c r="C890" s="286"/>
      <c r="D890" s="2"/>
      <c r="E890" s="5"/>
      <c r="F890" s="6"/>
      <c r="G890" s="6"/>
      <c r="H890" s="6"/>
      <c r="I890" s="6"/>
      <c r="J890" s="6"/>
      <c r="K890" s="6"/>
      <c r="L890" s="6"/>
      <c r="U890" s="36">
        <v>2028</v>
      </c>
    </row>
    <row r="891" spans="1:21" ht="24.75" customHeight="1" x14ac:dyDescent="0.2">
      <c r="A891" s="31">
        <v>882</v>
      </c>
      <c r="B891" s="286" t="s">
        <v>1029</v>
      </c>
      <c r="C891" s="286"/>
      <c r="D891" s="2"/>
      <c r="E891" s="5"/>
      <c r="F891" s="6"/>
      <c r="G891" s="6"/>
      <c r="H891" s="6"/>
      <c r="I891" s="6"/>
      <c r="J891" s="6"/>
      <c r="K891" s="6"/>
      <c r="L891" s="6"/>
      <c r="U891" s="36">
        <v>2028</v>
      </c>
    </row>
    <row r="892" spans="1:21" ht="24.75" customHeight="1" x14ac:dyDescent="0.2">
      <c r="A892" s="31">
        <v>883</v>
      </c>
      <c r="B892" s="286" t="s">
        <v>1030</v>
      </c>
      <c r="C892" s="286"/>
      <c r="D892" s="2"/>
      <c r="E892" s="5"/>
      <c r="F892" s="6"/>
      <c r="G892" s="6"/>
      <c r="H892" s="6"/>
      <c r="I892" s="6"/>
      <c r="J892" s="6"/>
      <c r="K892" s="6"/>
      <c r="L892" s="6"/>
      <c r="U892" s="36">
        <v>2028</v>
      </c>
    </row>
    <row r="893" spans="1:21" ht="24.75" customHeight="1" x14ac:dyDescent="0.2">
      <c r="A893" s="31">
        <v>884</v>
      </c>
      <c r="B893" s="286" t="s">
        <v>1031</v>
      </c>
      <c r="C893" s="286"/>
      <c r="D893" s="2"/>
      <c r="E893" s="5"/>
      <c r="F893" s="6"/>
      <c r="G893" s="6"/>
      <c r="H893" s="6"/>
      <c r="I893" s="6"/>
      <c r="J893" s="6"/>
      <c r="K893" s="6"/>
      <c r="L893" s="6"/>
      <c r="U893" s="36">
        <v>2028</v>
      </c>
    </row>
    <row r="894" spans="1:21" ht="24.75" customHeight="1" x14ac:dyDescent="0.2">
      <c r="A894" s="31">
        <v>885</v>
      </c>
      <c r="B894" s="286" t="s">
        <v>1032</v>
      </c>
      <c r="C894" s="286"/>
      <c r="D894" s="2"/>
      <c r="E894" s="5"/>
      <c r="F894" s="6"/>
      <c r="G894" s="6"/>
      <c r="H894" s="6"/>
      <c r="I894" s="6"/>
      <c r="J894" s="6"/>
      <c r="K894" s="6"/>
      <c r="L894" s="6"/>
      <c r="U894" s="36">
        <v>2028</v>
      </c>
    </row>
    <row r="895" spans="1:21" ht="24.75" customHeight="1" x14ac:dyDescent="0.2">
      <c r="A895" s="31">
        <v>886</v>
      </c>
      <c r="B895" s="286" t="s">
        <v>1033</v>
      </c>
      <c r="C895" s="286"/>
      <c r="D895" s="2"/>
      <c r="E895" s="5"/>
      <c r="F895" s="6"/>
      <c r="G895" s="6"/>
      <c r="H895" s="6"/>
      <c r="I895" s="6"/>
      <c r="J895" s="6"/>
      <c r="K895" s="6"/>
      <c r="L895" s="6"/>
      <c r="U895" s="36">
        <v>2028</v>
      </c>
    </row>
    <row r="896" spans="1:21" ht="24.75" customHeight="1" x14ac:dyDescent="0.2">
      <c r="A896" s="31">
        <v>887</v>
      </c>
      <c r="B896" s="286" t="s">
        <v>1034</v>
      </c>
      <c r="C896" s="286"/>
      <c r="D896" s="2"/>
      <c r="E896" s="5"/>
      <c r="F896" s="6"/>
      <c r="G896" s="6"/>
      <c r="H896" s="6"/>
      <c r="I896" s="6"/>
      <c r="J896" s="6"/>
      <c r="K896" s="6"/>
      <c r="L896" s="6"/>
      <c r="U896" s="36">
        <v>2028</v>
      </c>
    </row>
    <row r="897" spans="1:21" ht="24.75" customHeight="1" x14ac:dyDescent="0.2">
      <c r="A897" s="31">
        <v>888</v>
      </c>
      <c r="B897" s="286" t="s">
        <v>1035</v>
      </c>
      <c r="C897" s="286"/>
      <c r="D897" s="2"/>
      <c r="E897" s="5"/>
      <c r="F897" s="6"/>
      <c r="G897" s="6"/>
      <c r="H897" s="6"/>
      <c r="I897" s="6"/>
      <c r="J897" s="6"/>
      <c r="K897" s="6"/>
      <c r="L897" s="6"/>
      <c r="U897" s="36">
        <v>2028</v>
      </c>
    </row>
    <row r="898" spans="1:21" ht="24.75" customHeight="1" x14ac:dyDescent="0.2">
      <c r="A898" s="31">
        <v>889</v>
      </c>
      <c r="B898" s="286" t="s">
        <v>1036</v>
      </c>
      <c r="C898" s="286"/>
      <c r="D898" s="2"/>
      <c r="E898" s="5"/>
      <c r="F898" s="6"/>
      <c r="G898" s="6"/>
      <c r="H898" s="6"/>
      <c r="I898" s="6"/>
      <c r="J898" s="6"/>
      <c r="K898" s="6"/>
      <c r="L898" s="6"/>
      <c r="U898" s="36">
        <v>2028</v>
      </c>
    </row>
    <row r="899" spans="1:21" ht="24.75" customHeight="1" x14ac:dyDescent="0.2">
      <c r="A899" s="31">
        <v>890</v>
      </c>
      <c r="B899" s="286" t="s">
        <v>1037</v>
      </c>
      <c r="C899" s="286"/>
      <c r="D899" s="2"/>
      <c r="E899" s="5"/>
      <c r="F899" s="6"/>
      <c r="G899" s="6"/>
      <c r="H899" s="6"/>
      <c r="I899" s="6"/>
      <c r="J899" s="6"/>
      <c r="K899" s="6"/>
      <c r="L899" s="6"/>
      <c r="U899" s="36">
        <v>2028</v>
      </c>
    </row>
    <row r="900" spans="1:21" ht="24.75" customHeight="1" x14ac:dyDescent="0.2">
      <c r="A900" s="31">
        <v>891</v>
      </c>
      <c r="B900" s="286" t="s">
        <v>1038</v>
      </c>
      <c r="C900" s="286"/>
      <c r="D900" s="2"/>
      <c r="E900" s="5"/>
      <c r="F900" s="6"/>
      <c r="G900" s="6"/>
      <c r="H900" s="6"/>
      <c r="I900" s="6"/>
      <c r="J900" s="6"/>
      <c r="K900" s="6"/>
      <c r="L900" s="6"/>
      <c r="U900" s="36">
        <v>2028</v>
      </c>
    </row>
    <row r="901" spans="1:21" ht="24.75" customHeight="1" x14ac:dyDescent="0.2">
      <c r="A901" s="31">
        <v>892</v>
      </c>
      <c r="B901" s="286" t="s">
        <v>1039</v>
      </c>
      <c r="C901" s="286"/>
      <c r="D901" s="2"/>
      <c r="E901" s="5"/>
      <c r="F901" s="6"/>
      <c r="G901" s="6"/>
      <c r="H901" s="6"/>
      <c r="I901" s="6"/>
      <c r="J901" s="6"/>
      <c r="K901" s="6"/>
      <c r="L901" s="6"/>
      <c r="U901" s="36">
        <v>2028</v>
      </c>
    </row>
    <row r="902" spans="1:21" ht="24.75" customHeight="1" x14ac:dyDescent="0.2">
      <c r="A902" s="31">
        <v>893</v>
      </c>
      <c r="B902" s="286" t="s">
        <v>1040</v>
      </c>
      <c r="C902" s="286"/>
      <c r="D902" s="2"/>
      <c r="E902" s="5"/>
      <c r="F902" s="6"/>
      <c r="G902" s="6"/>
      <c r="H902" s="6"/>
      <c r="I902" s="6"/>
      <c r="J902" s="6"/>
      <c r="K902" s="6"/>
      <c r="L902" s="6"/>
      <c r="U902" s="36">
        <v>2028</v>
      </c>
    </row>
    <row r="903" spans="1:21" ht="24.75" customHeight="1" x14ac:dyDescent="0.2">
      <c r="A903" s="31">
        <v>894</v>
      </c>
      <c r="B903" s="286" t="s">
        <v>1041</v>
      </c>
      <c r="C903" s="286"/>
      <c r="D903" s="2"/>
      <c r="E903" s="5"/>
      <c r="F903" s="6"/>
      <c r="G903" s="6"/>
      <c r="H903" s="6"/>
      <c r="I903" s="6"/>
      <c r="J903" s="6"/>
      <c r="K903" s="6"/>
      <c r="L903" s="6"/>
      <c r="U903" s="36">
        <v>2028</v>
      </c>
    </row>
    <row r="904" spans="1:21" ht="24.75" customHeight="1" x14ac:dyDescent="0.2">
      <c r="A904" s="31">
        <v>895</v>
      </c>
      <c r="B904" s="286" t="s">
        <v>1042</v>
      </c>
      <c r="C904" s="286"/>
      <c r="D904" s="2"/>
      <c r="E904" s="5"/>
      <c r="F904" s="6"/>
      <c r="G904" s="6"/>
      <c r="H904" s="6"/>
      <c r="I904" s="6"/>
      <c r="J904" s="6"/>
      <c r="K904" s="6"/>
      <c r="L904" s="6"/>
      <c r="U904" s="36">
        <v>2028</v>
      </c>
    </row>
    <row r="905" spans="1:21" ht="24.75" customHeight="1" x14ac:dyDescent="0.2">
      <c r="A905" s="31">
        <v>896</v>
      </c>
      <c r="B905" s="286" t="s">
        <v>1043</v>
      </c>
      <c r="C905" s="286"/>
      <c r="D905" s="2"/>
      <c r="E905" s="5"/>
      <c r="F905" s="6"/>
      <c r="G905" s="6"/>
      <c r="H905" s="6"/>
      <c r="I905" s="6"/>
      <c r="J905" s="6"/>
      <c r="K905" s="6"/>
      <c r="L905" s="6"/>
      <c r="U905" s="36">
        <v>2028</v>
      </c>
    </row>
    <row r="906" spans="1:21" ht="24.75" customHeight="1" x14ac:dyDescent="0.2">
      <c r="A906" s="31">
        <v>897</v>
      </c>
      <c r="B906" s="286" t="s">
        <v>1044</v>
      </c>
      <c r="C906" s="286"/>
      <c r="D906" s="2"/>
      <c r="E906" s="5"/>
      <c r="F906" s="6"/>
      <c r="G906" s="6"/>
      <c r="H906" s="6"/>
      <c r="I906" s="6"/>
      <c r="J906" s="6"/>
      <c r="K906" s="6"/>
      <c r="L906" s="6"/>
      <c r="U906" s="36">
        <v>2028</v>
      </c>
    </row>
    <row r="907" spans="1:21" ht="24.75" customHeight="1" x14ac:dyDescent="0.2">
      <c r="A907" s="31">
        <v>898</v>
      </c>
      <c r="B907" s="286" t="s">
        <v>1045</v>
      </c>
      <c r="C907" s="286"/>
      <c r="D907" s="2"/>
      <c r="E907" s="5"/>
      <c r="F907" s="6"/>
      <c r="G907" s="6"/>
      <c r="H907" s="6"/>
      <c r="I907" s="6"/>
      <c r="J907" s="6"/>
      <c r="K907" s="6"/>
      <c r="L907" s="6"/>
      <c r="U907" s="36">
        <v>2028</v>
      </c>
    </row>
    <row r="908" spans="1:21" ht="24.75" customHeight="1" x14ac:dyDescent="0.2">
      <c r="A908" s="31">
        <v>899</v>
      </c>
      <c r="B908" s="286" t="s">
        <v>1046</v>
      </c>
      <c r="C908" s="286"/>
      <c r="D908" s="2"/>
      <c r="E908" s="5"/>
      <c r="F908" s="6"/>
      <c r="G908" s="6"/>
      <c r="H908" s="6"/>
      <c r="I908" s="6"/>
      <c r="J908" s="6"/>
      <c r="K908" s="6"/>
      <c r="L908" s="6"/>
      <c r="U908" s="36">
        <v>2028</v>
      </c>
    </row>
    <row r="909" spans="1:21" ht="24.75" customHeight="1" x14ac:dyDescent="0.2">
      <c r="A909" s="31">
        <v>900</v>
      </c>
      <c r="B909" s="286" t="s">
        <v>1047</v>
      </c>
      <c r="C909" s="286"/>
      <c r="D909" s="2"/>
      <c r="E909" s="5"/>
      <c r="F909" s="6"/>
      <c r="G909" s="6"/>
      <c r="H909" s="6"/>
      <c r="I909" s="6"/>
      <c r="J909" s="6"/>
      <c r="K909" s="6"/>
      <c r="L909" s="6"/>
      <c r="U909" s="36">
        <v>2028</v>
      </c>
    </row>
    <row r="910" spans="1:21" ht="24.75" customHeight="1" x14ac:dyDescent="0.2">
      <c r="A910" s="31">
        <v>901</v>
      </c>
      <c r="B910" s="286" t="s">
        <v>1048</v>
      </c>
      <c r="C910" s="286"/>
      <c r="D910" s="2"/>
      <c r="E910" s="5"/>
      <c r="F910" s="6"/>
      <c r="G910" s="6"/>
      <c r="H910" s="6"/>
      <c r="I910" s="6"/>
      <c r="J910" s="6"/>
      <c r="K910" s="6"/>
      <c r="L910" s="6"/>
      <c r="U910" s="36">
        <v>2028</v>
      </c>
    </row>
    <row r="911" spans="1:21" ht="24.75" customHeight="1" x14ac:dyDescent="0.2">
      <c r="A911" s="31">
        <v>902</v>
      </c>
      <c r="B911" s="286" t="s">
        <v>1049</v>
      </c>
      <c r="C911" s="286"/>
      <c r="D911" s="2"/>
      <c r="E911" s="5"/>
      <c r="F911" s="6"/>
      <c r="G911" s="6"/>
      <c r="H911" s="6"/>
      <c r="I911" s="6"/>
      <c r="J911" s="6"/>
      <c r="K911" s="6"/>
      <c r="L911" s="6"/>
      <c r="U911" s="36">
        <v>2028</v>
      </c>
    </row>
    <row r="912" spans="1:21" ht="24.75" customHeight="1" x14ac:dyDescent="0.2">
      <c r="A912" s="31">
        <v>903</v>
      </c>
      <c r="B912" s="286" t="s">
        <v>1050</v>
      </c>
      <c r="C912" s="286"/>
      <c r="D912" s="2"/>
      <c r="E912" s="5"/>
      <c r="F912" s="6"/>
      <c r="G912" s="6"/>
      <c r="H912" s="6"/>
      <c r="I912" s="6"/>
      <c r="J912" s="6"/>
      <c r="K912" s="6"/>
      <c r="L912" s="6"/>
      <c r="U912" s="36">
        <v>2028</v>
      </c>
    </row>
    <row r="913" spans="1:21" ht="24.75" customHeight="1" x14ac:dyDescent="0.2">
      <c r="A913" s="31">
        <v>904</v>
      </c>
      <c r="B913" s="286" t="s">
        <v>1051</v>
      </c>
      <c r="C913" s="286"/>
      <c r="D913" s="2"/>
      <c r="E913" s="5"/>
      <c r="F913" s="6"/>
      <c r="G913" s="6"/>
      <c r="H913" s="6"/>
      <c r="I913" s="6"/>
      <c r="J913" s="6"/>
      <c r="K913" s="6"/>
      <c r="L913" s="6"/>
      <c r="U913" s="36">
        <v>2028</v>
      </c>
    </row>
    <row r="914" spans="1:21" ht="24.75" customHeight="1" x14ac:dyDescent="0.2">
      <c r="A914" s="31">
        <v>905</v>
      </c>
      <c r="B914" s="286" t="s">
        <v>1052</v>
      </c>
      <c r="C914" s="286"/>
      <c r="D914" s="2"/>
      <c r="E914" s="5"/>
      <c r="F914" s="6"/>
      <c r="G914" s="6"/>
      <c r="H914" s="6"/>
      <c r="I914" s="6"/>
      <c r="J914" s="6"/>
      <c r="K914" s="6"/>
      <c r="L914" s="6"/>
      <c r="U914" s="36">
        <v>2028</v>
      </c>
    </row>
    <row r="915" spans="1:21" ht="24.75" customHeight="1" x14ac:dyDescent="0.2">
      <c r="A915" s="31">
        <v>906</v>
      </c>
      <c r="B915" s="286" t="s">
        <v>1053</v>
      </c>
      <c r="C915" s="286"/>
      <c r="D915" s="2"/>
      <c r="E915" s="5"/>
      <c r="F915" s="6"/>
      <c r="G915" s="6"/>
      <c r="H915" s="6"/>
      <c r="I915" s="6"/>
      <c r="J915" s="6"/>
      <c r="K915" s="6"/>
      <c r="L915" s="6"/>
      <c r="U915" s="36">
        <v>2028</v>
      </c>
    </row>
    <row r="916" spans="1:21" ht="24.75" customHeight="1" x14ac:dyDescent="0.2">
      <c r="A916" s="31">
        <v>907</v>
      </c>
      <c r="B916" s="286" t="s">
        <v>1054</v>
      </c>
      <c r="C916" s="286"/>
      <c r="D916" s="2"/>
      <c r="E916" s="5"/>
      <c r="F916" s="6"/>
      <c r="G916" s="6"/>
      <c r="H916" s="6"/>
      <c r="I916" s="6"/>
      <c r="J916" s="6"/>
      <c r="K916" s="6"/>
      <c r="L916" s="6"/>
      <c r="U916" s="36">
        <v>2028</v>
      </c>
    </row>
    <row r="917" spans="1:21" ht="24.75" customHeight="1" x14ac:dyDescent="0.2">
      <c r="A917" s="31">
        <v>908</v>
      </c>
      <c r="B917" s="286" t="s">
        <v>1055</v>
      </c>
      <c r="C917" s="286"/>
      <c r="D917" s="2"/>
      <c r="E917" s="5"/>
      <c r="F917" s="6"/>
      <c r="G917" s="6"/>
      <c r="H917" s="6"/>
      <c r="I917" s="6"/>
      <c r="J917" s="6"/>
      <c r="K917" s="6"/>
      <c r="L917" s="6"/>
      <c r="U917" s="36">
        <v>2028</v>
      </c>
    </row>
    <row r="918" spans="1:21" ht="24.75" customHeight="1" x14ac:dyDescent="0.2">
      <c r="A918" s="31">
        <v>909</v>
      </c>
      <c r="B918" s="286" t="s">
        <v>1056</v>
      </c>
      <c r="C918" s="286"/>
      <c r="D918" s="2"/>
      <c r="E918" s="5"/>
      <c r="F918" s="6"/>
      <c r="G918" s="6"/>
      <c r="H918" s="6"/>
      <c r="I918" s="6"/>
      <c r="J918" s="6"/>
      <c r="K918" s="6"/>
      <c r="L918" s="6"/>
      <c r="U918" s="36">
        <v>2028</v>
      </c>
    </row>
    <row r="919" spans="1:21" ht="24.75" customHeight="1" x14ac:dyDescent="0.2">
      <c r="A919" s="31">
        <v>910</v>
      </c>
      <c r="B919" s="286" t="s">
        <v>1057</v>
      </c>
      <c r="C919" s="286"/>
      <c r="D919" s="2"/>
      <c r="E919" s="5"/>
      <c r="F919" s="6"/>
      <c r="G919" s="6"/>
      <c r="H919" s="6"/>
      <c r="I919" s="6"/>
      <c r="J919" s="6"/>
      <c r="K919" s="6"/>
      <c r="L919" s="6"/>
      <c r="U919" s="36">
        <v>2028</v>
      </c>
    </row>
    <row r="920" spans="1:21" ht="24.75" customHeight="1" x14ac:dyDescent="0.2">
      <c r="A920" s="31">
        <v>911</v>
      </c>
      <c r="B920" s="286" t="s">
        <v>1058</v>
      </c>
      <c r="C920" s="286"/>
      <c r="D920" s="2"/>
      <c r="E920" s="5"/>
      <c r="F920" s="6"/>
      <c r="G920" s="6"/>
      <c r="H920" s="6"/>
      <c r="I920" s="6"/>
      <c r="J920" s="6"/>
      <c r="K920" s="6"/>
      <c r="L920" s="6"/>
      <c r="U920" s="36">
        <v>2028</v>
      </c>
    </row>
    <row r="921" spans="1:21" ht="24.75" customHeight="1" x14ac:dyDescent="0.2">
      <c r="A921" s="31">
        <v>912</v>
      </c>
      <c r="B921" s="286" t="s">
        <v>1059</v>
      </c>
      <c r="C921" s="286"/>
      <c r="D921" s="2"/>
      <c r="E921" s="5"/>
      <c r="F921" s="6"/>
      <c r="G921" s="6"/>
      <c r="H921" s="6"/>
      <c r="I921" s="6"/>
      <c r="J921" s="6"/>
      <c r="K921" s="6"/>
      <c r="L921" s="6"/>
      <c r="U921" s="36">
        <v>2028</v>
      </c>
    </row>
    <row r="922" spans="1:21" ht="24.75" customHeight="1" x14ac:dyDescent="0.2">
      <c r="A922" s="31">
        <v>913</v>
      </c>
      <c r="B922" s="286" t="s">
        <v>1060</v>
      </c>
      <c r="C922" s="286"/>
      <c r="D922" s="2"/>
      <c r="E922" s="5"/>
      <c r="F922" s="6"/>
      <c r="G922" s="6"/>
      <c r="H922" s="6"/>
      <c r="I922" s="6"/>
      <c r="J922" s="6"/>
      <c r="K922" s="6"/>
      <c r="L922" s="6"/>
      <c r="U922" s="36">
        <v>2028</v>
      </c>
    </row>
    <row r="923" spans="1:21" ht="24.75" customHeight="1" x14ac:dyDescent="0.2">
      <c r="A923" s="31">
        <v>914</v>
      </c>
      <c r="B923" s="286" t="s">
        <v>1061</v>
      </c>
      <c r="C923" s="286"/>
      <c r="D923" s="2"/>
      <c r="E923" s="5"/>
      <c r="F923" s="6"/>
      <c r="G923" s="6"/>
      <c r="H923" s="6"/>
      <c r="I923" s="6"/>
      <c r="J923" s="6"/>
      <c r="K923" s="6"/>
      <c r="L923" s="6"/>
      <c r="U923" s="36">
        <v>2028</v>
      </c>
    </row>
    <row r="924" spans="1:21" ht="24.75" customHeight="1" x14ac:dyDescent="0.2">
      <c r="A924" s="31">
        <v>915</v>
      </c>
      <c r="B924" s="286" t="s">
        <v>1062</v>
      </c>
      <c r="C924" s="286"/>
      <c r="D924" s="2"/>
      <c r="E924" s="5"/>
      <c r="F924" s="6"/>
      <c r="G924" s="6"/>
      <c r="H924" s="6"/>
      <c r="I924" s="6"/>
      <c r="J924" s="6"/>
      <c r="K924" s="6"/>
      <c r="L924" s="6"/>
      <c r="U924" s="36">
        <v>2028</v>
      </c>
    </row>
    <row r="925" spans="1:21" ht="24.75" customHeight="1" x14ac:dyDescent="0.2">
      <c r="A925" s="31">
        <v>916</v>
      </c>
      <c r="B925" s="286" t="s">
        <v>1063</v>
      </c>
      <c r="C925" s="286"/>
      <c r="D925" s="2"/>
      <c r="E925" s="5"/>
      <c r="F925" s="6"/>
      <c r="G925" s="6"/>
      <c r="H925" s="6"/>
      <c r="I925" s="6"/>
      <c r="J925" s="6"/>
      <c r="K925" s="6"/>
      <c r="L925" s="6"/>
      <c r="U925" s="36">
        <v>2028</v>
      </c>
    </row>
    <row r="926" spans="1:21" ht="24.75" customHeight="1" x14ac:dyDescent="0.2">
      <c r="A926" s="31">
        <v>917</v>
      </c>
      <c r="B926" s="286" t="s">
        <v>1064</v>
      </c>
      <c r="C926" s="286"/>
      <c r="D926" s="2"/>
      <c r="E926" s="5"/>
      <c r="F926" s="6"/>
      <c r="G926" s="6"/>
      <c r="H926" s="6"/>
      <c r="I926" s="6"/>
      <c r="J926" s="6"/>
      <c r="K926" s="6"/>
      <c r="L926" s="6"/>
      <c r="U926" s="36">
        <v>2028</v>
      </c>
    </row>
    <row r="927" spans="1:21" ht="24.75" customHeight="1" x14ac:dyDescent="0.2">
      <c r="A927" s="31">
        <v>918</v>
      </c>
      <c r="B927" s="286" t="s">
        <v>1065</v>
      </c>
      <c r="C927" s="286"/>
      <c r="D927" s="2"/>
      <c r="E927" s="5"/>
      <c r="F927" s="6"/>
      <c r="G927" s="6"/>
      <c r="H927" s="6"/>
      <c r="I927" s="6"/>
      <c r="J927" s="6"/>
      <c r="K927" s="6"/>
      <c r="L927" s="6"/>
      <c r="U927" s="36">
        <v>2028</v>
      </c>
    </row>
    <row r="928" spans="1:21" ht="24.75" customHeight="1" x14ac:dyDescent="0.2">
      <c r="A928" s="31">
        <v>919</v>
      </c>
      <c r="B928" s="286" t="s">
        <v>1066</v>
      </c>
      <c r="C928" s="286"/>
      <c r="D928" s="2"/>
      <c r="E928" s="5"/>
      <c r="F928" s="6"/>
      <c r="G928" s="6"/>
      <c r="H928" s="6"/>
      <c r="I928" s="6"/>
      <c r="J928" s="6"/>
      <c r="K928" s="6"/>
      <c r="L928" s="6"/>
      <c r="U928" s="36">
        <v>2028</v>
      </c>
    </row>
    <row r="929" spans="1:21" ht="24.75" customHeight="1" x14ac:dyDescent="0.2">
      <c r="A929" s="31">
        <v>920</v>
      </c>
      <c r="B929" s="286" t="s">
        <v>1067</v>
      </c>
      <c r="C929" s="286"/>
      <c r="D929" s="2"/>
      <c r="E929" s="5"/>
      <c r="F929" s="6"/>
      <c r="G929" s="6"/>
      <c r="H929" s="6"/>
      <c r="I929" s="6"/>
      <c r="J929" s="6"/>
      <c r="K929" s="6"/>
      <c r="L929" s="6"/>
      <c r="U929" s="36">
        <v>2028</v>
      </c>
    </row>
    <row r="930" spans="1:21" ht="24.75" customHeight="1" x14ac:dyDescent="0.2">
      <c r="A930" s="31">
        <v>921</v>
      </c>
      <c r="B930" s="286" t="s">
        <v>1068</v>
      </c>
      <c r="C930" s="286"/>
      <c r="D930" s="2"/>
      <c r="E930" s="5"/>
      <c r="F930" s="6"/>
      <c r="G930" s="6"/>
      <c r="H930" s="6"/>
      <c r="I930" s="6"/>
      <c r="J930" s="6"/>
      <c r="K930" s="6"/>
      <c r="L930" s="6"/>
      <c r="U930" s="36">
        <v>2028</v>
      </c>
    </row>
    <row r="931" spans="1:21" ht="24.75" customHeight="1" x14ac:dyDescent="0.2">
      <c r="A931" s="31">
        <v>922</v>
      </c>
      <c r="B931" s="286" t="s">
        <v>1069</v>
      </c>
      <c r="C931" s="286"/>
      <c r="D931" s="2"/>
      <c r="E931" s="5"/>
      <c r="F931" s="6"/>
      <c r="G931" s="6"/>
      <c r="H931" s="6"/>
      <c r="I931" s="6"/>
      <c r="J931" s="6"/>
      <c r="K931" s="6"/>
      <c r="L931" s="6"/>
      <c r="U931" s="36">
        <v>2028</v>
      </c>
    </row>
    <row r="932" spans="1:21" ht="24.75" customHeight="1" x14ac:dyDescent="0.2">
      <c r="A932" s="31">
        <v>923</v>
      </c>
      <c r="B932" s="286" t="s">
        <v>1070</v>
      </c>
      <c r="C932" s="286"/>
      <c r="D932" s="2"/>
      <c r="E932" s="5"/>
      <c r="F932" s="6"/>
      <c r="G932" s="6"/>
      <c r="H932" s="6"/>
      <c r="I932" s="6"/>
      <c r="J932" s="6"/>
      <c r="K932" s="6"/>
      <c r="L932" s="6"/>
      <c r="U932" s="36">
        <v>2028</v>
      </c>
    </row>
    <row r="933" spans="1:21" ht="24.75" customHeight="1" x14ac:dyDescent="0.2">
      <c r="A933" s="31">
        <v>924</v>
      </c>
      <c r="B933" s="286" t="s">
        <v>1071</v>
      </c>
      <c r="C933" s="286"/>
      <c r="D933" s="2"/>
      <c r="E933" s="5"/>
      <c r="F933" s="6"/>
      <c r="G933" s="6"/>
      <c r="H933" s="6"/>
      <c r="I933" s="6"/>
      <c r="J933" s="6"/>
      <c r="K933" s="6"/>
      <c r="L933" s="6"/>
      <c r="U933" s="36">
        <v>2028</v>
      </c>
    </row>
    <row r="934" spans="1:21" ht="24.75" customHeight="1" x14ac:dyDescent="0.2">
      <c r="A934" s="31">
        <v>925</v>
      </c>
      <c r="B934" s="286" t="s">
        <v>1072</v>
      </c>
      <c r="C934" s="286"/>
      <c r="D934" s="2"/>
      <c r="E934" s="5"/>
      <c r="F934" s="6"/>
      <c r="G934" s="6"/>
      <c r="H934" s="6"/>
      <c r="I934" s="6"/>
      <c r="J934" s="6"/>
      <c r="K934" s="6"/>
      <c r="L934" s="6"/>
      <c r="U934" s="36">
        <v>2028</v>
      </c>
    </row>
    <row r="935" spans="1:21" ht="24.75" customHeight="1" x14ac:dyDescent="0.2">
      <c r="A935" s="31">
        <v>926</v>
      </c>
      <c r="B935" s="286" t="s">
        <v>1073</v>
      </c>
      <c r="C935" s="286"/>
      <c r="D935" s="2"/>
      <c r="E935" s="5"/>
      <c r="F935" s="6"/>
      <c r="G935" s="6"/>
      <c r="H935" s="6"/>
      <c r="I935" s="6"/>
      <c r="J935" s="6"/>
      <c r="K935" s="6"/>
      <c r="L935" s="6"/>
      <c r="U935" s="36">
        <v>2028</v>
      </c>
    </row>
    <row r="936" spans="1:21" ht="24.75" customHeight="1" x14ac:dyDescent="0.2">
      <c r="A936" s="31">
        <v>927</v>
      </c>
      <c r="B936" s="286" t="s">
        <v>1074</v>
      </c>
      <c r="C936" s="286"/>
      <c r="D936" s="2"/>
      <c r="E936" s="5"/>
      <c r="F936" s="6"/>
      <c r="G936" s="6"/>
      <c r="H936" s="6"/>
      <c r="I936" s="6"/>
      <c r="J936" s="6"/>
      <c r="K936" s="6"/>
      <c r="L936" s="6"/>
      <c r="U936" s="36">
        <v>2028</v>
      </c>
    </row>
    <row r="937" spans="1:21" ht="24.75" customHeight="1" x14ac:dyDescent="0.2">
      <c r="A937" s="31">
        <v>928</v>
      </c>
      <c r="B937" s="286" t="s">
        <v>1075</v>
      </c>
      <c r="C937" s="286"/>
      <c r="D937" s="2"/>
      <c r="E937" s="5"/>
      <c r="F937" s="6"/>
      <c r="G937" s="6"/>
      <c r="H937" s="6"/>
      <c r="I937" s="6"/>
      <c r="J937" s="6"/>
      <c r="K937" s="6"/>
      <c r="L937" s="6"/>
      <c r="U937" s="36">
        <v>2028</v>
      </c>
    </row>
    <row r="938" spans="1:21" ht="24.75" customHeight="1" x14ac:dyDescent="0.2">
      <c r="A938" s="31">
        <v>929</v>
      </c>
      <c r="B938" s="286" t="s">
        <v>1076</v>
      </c>
      <c r="C938" s="286"/>
      <c r="D938" s="2"/>
      <c r="E938" s="5"/>
      <c r="F938" s="6"/>
      <c r="G938" s="6"/>
      <c r="H938" s="6"/>
      <c r="I938" s="6"/>
      <c r="J938" s="6"/>
      <c r="K938" s="6"/>
      <c r="L938" s="6"/>
      <c r="U938" s="36">
        <v>2028</v>
      </c>
    </row>
    <row r="939" spans="1:21" ht="24.75" customHeight="1" x14ac:dyDescent="0.2">
      <c r="A939" s="31">
        <v>930</v>
      </c>
      <c r="B939" s="286" t="s">
        <v>1077</v>
      </c>
      <c r="C939" s="286"/>
      <c r="D939" s="2"/>
      <c r="E939" s="5"/>
      <c r="F939" s="6"/>
      <c r="G939" s="6"/>
      <c r="H939" s="6"/>
      <c r="I939" s="6"/>
      <c r="J939" s="6"/>
      <c r="K939" s="6"/>
      <c r="L939" s="6"/>
      <c r="U939" s="36">
        <v>2028</v>
      </c>
    </row>
    <row r="940" spans="1:21" ht="24.75" customHeight="1" x14ac:dyDescent="0.2">
      <c r="A940" s="31">
        <v>931</v>
      </c>
      <c r="B940" s="286" t="s">
        <v>1078</v>
      </c>
      <c r="C940" s="286"/>
      <c r="D940" s="2"/>
      <c r="E940" s="5"/>
      <c r="F940" s="6"/>
      <c r="G940" s="6"/>
      <c r="H940" s="6"/>
      <c r="I940" s="6"/>
      <c r="J940" s="6"/>
      <c r="K940" s="6"/>
      <c r="L940" s="6"/>
      <c r="U940" s="36">
        <v>2028</v>
      </c>
    </row>
    <row r="941" spans="1:21" ht="24.75" customHeight="1" x14ac:dyDescent="0.2">
      <c r="A941" s="31">
        <v>932</v>
      </c>
      <c r="B941" s="286" t="s">
        <v>1079</v>
      </c>
      <c r="C941" s="286"/>
      <c r="D941" s="2"/>
      <c r="E941" s="5"/>
      <c r="F941" s="6"/>
      <c r="G941" s="6"/>
      <c r="H941" s="6"/>
      <c r="I941" s="6"/>
      <c r="J941" s="6"/>
      <c r="K941" s="6"/>
      <c r="L941" s="6"/>
      <c r="U941" s="36">
        <v>2028</v>
      </c>
    </row>
    <row r="942" spans="1:21" ht="24.75" customHeight="1" x14ac:dyDescent="0.2">
      <c r="A942" s="31">
        <v>933</v>
      </c>
      <c r="B942" s="286" t="s">
        <v>1080</v>
      </c>
      <c r="C942" s="286"/>
      <c r="D942" s="2"/>
      <c r="E942" s="5"/>
      <c r="F942" s="6"/>
      <c r="G942" s="6"/>
      <c r="H942" s="6"/>
      <c r="I942" s="6"/>
      <c r="J942" s="6"/>
      <c r="K942" s="6"/>
      <c r="L942" s="6"/>
      <c r="U942" s="36">
        <v>2028</v>
      </c>
    </row>
    <row r="943" spans="1:21" ht="24.75" customHeight="1" x14ac:dyDescent="0.2">
      <c r="A943" s="31">
        <v>934</v>
      </c>
      <c r="B943" s="286" t="s">
        <v>1081</v>
      </c>
      <c r="C943" s="286"/>
      <c r="D943" s="2"/>
      <c r="E943" s="5"/>
      <c r="F943" s="6"/>
      <c r="G943" s="6"/>
      <c r="H943" s="6"/>
      <c r="I943" s="6"/>
      <c r="J943" s="6"/>
      <c r="K943" s="6"/>
      <c r="L943" s="6"/>
      <c r="U943" s="36">
        <v>2028</v>
      </c>
    </row>
    <row r="944" spans="1:21" ht="24.75" customHeight="1" x14ac:dyDescent="0.2">
      <c r="A944" s="31">
        <v>935</v>
      </c>
      <c r="B944" s="286" t="s">
        <v>1082</v>
      </c>
      <c r="C944" s="286"/>
      <c r="D944" s="2"/>
      <c r="E944" s="5"/>
      <c r="F944" s="6"/>
      <c r="G944" s="6"/>
      <c r="H944" s="6"/>
      <c r="I944" s="6"/>
      <c r="J944" s="6"/>
      <c r="K944" s="6"/>
      <c r="L944" s="6"/>
      <c r="U944" s="36">
        <v>2028</v>
      </c>
    </row>
    <row r="945" spans="1:21" ht="24.75" customHeight="1" x14ac:dyDescent="0.2">
      <c r="A945" s="31">
        <v>936</v>
      </c>
      <c r="B945" s="286" t="s">
        <v>1083</v>
      </c>
      <c r="C945" s="286"/>
      <c r="D945" s="2"/>
      <c r="E945" s="5"/>
      <c r="F945" s="6"/>
      <c r="G945" s="6"/>
      <c r="H945" s="6"/>
      <c r="I945" s="6"/>
      <c r="J945" s="6"/>
      <c r="K945" s="6"/>
      <c r="L945" s="6"/>
      <c r="U945" s="36">
        <v>2028</v>
      </c>
    </row>
    <row r="946" spans="1:21" ht="24.75" customHeight="1" x14ac:dyDescent="0.2">
      <c r="A946" s="31">
        <v>937</v>
      </c>
      <c r="B946" s="286" t="s">
        <v>1084</v>
      </c>
      <c r="C946" s="286"/>
      <c r="D946" s="2"/>
      <c r="E946" s="5"/>
      <c r="F946" s="6"/>
      <c r="G946" s="6"/>
      <c r="H946" s="6"/>
      <c r="I946" s="6"/>
      <c r="J946" s="6"/>
      <c r="K946" s="6"/>
      <c r="L946" s="6"/>
      <c r="U946" s="36">
        <v>2028</v>
      </c>
    </row>
    <row r="947" spans="1:21" ht="24.75" customHeight="1" x14ac:dyDescent="0.2">
      <c r="A947" s="31">
        <v>938</v>
      </c>
      <c r="B947" s="286" t="s">
        <v>1085</v>
      </c>
      <c r="C947" s="286"/>
      <c r="D947" s="2"/>
      <c r="E947" s="5"/>
      <c r="F947" s="6"/>
      <c r="G947" s="6"/>
      <c r="H947" s="6"/>
      <c r="I947" s="6"/>
      <c r="J947" s="6"/>
      <c r="K947" s="6"/>
      <c r="L947" s="6"/>
      <c r="U947" s="36">
        <v>2028</v>
      </c>
    </row>
    <row r="948" spans="1:21" ht="24.75" customHeight="1" x14ac:dyDescent="0.2">
      <c r="A948" s="31">
        <v>939</v>
      </c>
      <c r="B948" s="286" t="s">
        <v>1086</v>
      </c>
      <c r="C948" s="286"/>
      <c r="D948" s="2"/>
      <c r="E948" s="5"/>
      <c r="F948" s="6"/>
      <c r="G948" s="6"/>
      <c r="H948" s="6"/>
      <c r="I948" s="6"/>
      <c r="J948" s="6"/>
      <c r="K948" s="6"/>
      <c r="L948" s="6"/>
      <c r="U948" s="36">
        <v>2028</v>
      </c>
    </row>
    <row r="949" spans="1:21" ht="24.75" customHeight="1" x14ac:dyDescent="0.2">
      <c r="A949" s="31">
        <v>940</v>
      </c>
      <c r="B949" s="286" t="s">
        <v>1087</v>
      </c>
      <c r="C949" s="286"/>
      <c r="D949" s="2"/>
      <c r="E949" s="5"/>
      <c r="F949" s="6"/>
      <c r="G949" s="6"/>
      <c r="H949" s="6"/>
      <c r="I949" s="6"/>
      <c r="J949" s="6"/>
      <c r="K949" s="6"/>
      <c r="L949" s="6"/>
      <c r="U949" s="36">
        <v>2028</v>
      </c>
    </row>
    <row r="950" spans="1:21" ht="24.75" customHeight="1" x14ac:dyDescent="0.2">
      <c r="A950" s="31">
        <v>941</v>
      </c>
      <c r="B950" s="286" t="s">
        <v>1088</v>
      </c>
      <c r="C950" s="286"/>
      <c r="D950" s="2"/>
      <c r="E950" s="5"/>
      <c r="F950" s="6"/>
      <c r="G950" s="6"/>
      <c r="H950" s="6"/>
      <c r="I950" s="6"/>
      <c r="J950" s="6"/>
      <c r="K950" s="6"/>
      <c r="L950" s="6"/>
      <c r="U950" s="36">
        <v>2028</v>
      </c>
    </row>
    <row r="951" spans="1:21" ht="24.75" customHeight="1" x14ac:dyDescent="0.2">
      <c r="A951" s="31">
        <v>942</v>
      </c>
      <c r="B951" s="286" t="s">
        <v>1089</v>
      </c>
      <c r="C951" s="286"/>
      <c r="D951" s="2"/>
      <c r="E951" s="5"/>
      <c r="F951" s="6"/>
      <c r="G951" s="6"/>
      <c r="H951" s="6"/>
      <c r="I951" s="6"/>
      <c r="J951" s="6"/>
      <c r="K951" s="6"/>
      <c r="L951" s="6"/>
      <c r="U951" s="36">
        <v>2028</v>
      </c>
    </row>
    <row r="952" spans="1:21" ht="24.75" customHeight="1" x14ac:dyDescent="0.2">
      <c r="A952" s="31">
        <v>943</v>
      </c>
      <c r="B952" s="286" t="s">
        <v>1090</v>
      </c>
      <c r="C952" s="286"/>
      <c r="D952" s="2"/>
      <c r="E952" s="5"/>
      <c r="F952" s="6"/>
      <c r="G952" s="6"/>
      <c r="H952" s="6"/>
      <c r="I952" s="6"/>
      <c r="J952" s="6"/>
      <c r="K952" s="6"/>
      <c r="L952" s="6"/>
      <c r="U952" s="36">
        <v>2028</v>
      </c>
    </row>
    <row r="953" spans="1:21" ht="24.75" customHeight="1" x14ac:dyDescent="0.2">
      <c r="A953" s="31">
        <v>944</v>
      </c>
      <c r="B953" s="286" t="s">
        <v>1091</v>
      </c>
      <c r="C953" s="286"/>
      <c r="D953" s="2"/>
      <c r="E953" s="5"/>
      <c r="F953" s="6"/>
      <c r="G953" s="6"/>
      <c r="H953" s="6"/>
      <c r="I953" s="6"/>
      <c r="J953" s="6"/>
      <c r="K953" s="6"/>
      <c r="L953" s="6"/>
      <c r="U953" s="36">
        <v>2028</v>
      </c>
    </row>
    <row r="954" spans="1:21" ht="24.75" customHeight="1" x14ac:dyDescent="0.2">
      <c r="A954" s="31">
        <v>945</v>
      </c>
      <c r="B954" s="286" t="s">
        <v>1092</v>
      </c>
      <c r="C954" s="286"/>
      <c r="D954" s="2"/>
      <c r="E954" s="5"/>
      <c r="F954" s="6"/>
      <c r="G954" s="6"/>
      <c r="H954" s="6"/>
      <c r="I954" s="6"/>
      <c r="J954" s="6"/>
      <c r="K954" s="6"/>
      <c r="L954" s="6"/>
      <c r="U954" s="36">
        <v>2028</v>
      </c>
    </row>
    <row r="955" spans="1:21" ht="24.75" customHeight="1" x14ac:dyDescent="0.2">
      <c r="A955" s="31">
        <v>946</v>
      </c>
      <c r="B955" s="286" t="s">
        <v>1093</v>
      </c>
      <c r="C955" s="286"/>
      <c r="D955" s="2"/>
      <c r="E955" s="5"/>
      <c r="F955" s="6"/>
      <c r="G955" s="6"/>
      <c r="H955" s="6"/>
      <c r="I955" s="6"/>
      <c r="J955" s="6"/>
      <c r="K955" s="6"/>
      <c r="L955" s="6"/>
      <c r="U955" s="36">
        <v>2028</v>
      </c>
    </row>
    <row r="956" spans="1:21" ht="24.75" customHeight="1" x14ac:dyDescent="0.2">
      <c r="A956" s="31">
        <v>947</v>
      </c>
      <c r="B956" s="286" t="s">
        <v>1094</v>
      </c>
      <c r="C956" s="286"/>
      <c r="D956" s="2"/>
      <c r="E956" s="5"/>
      <c r="F956" s="6"/>
      <c r="G956" s="6"/>
      <c r="H956" s="6"/>
      <c r="I956" s="6"/>
      <c r="J956" s="6"/>
      <c r="K956" s="6"/>
      <c r="L956" s="6"/>
      <c r="U956" s="36">
        <v>2028</v>
      </c>
    </row>
    <row r="957" spans="1:21" ht="24.75" customHeight="1" x14ac:dyDescent="0.2">
      <c r="A957" s="31">
        <v>948</v>
      </c>
      <c r="B957" s="286" t="s">
        <v>1095</v>
      </c>
      <c r="C957" s="286"/>
      <c r="D957" s="2"/>
      <c r="E957" s="5"/>
      <c r="F957" s="6"/>
      <c r="G957" s="6"/>
      <c r="H957" s="6"/>
      <c r="I957" s="6"/>
      <c r="J957" s="6"/>
      <c r="K957" s="6"/>
      <c r="L957" s="6"/>
      <c r="U957" s="36">
        <v>2028</v>
      </c>
    </row>
    <row r="958" spans="1:21" ht="24.75" customHeight="1" x14ac:dyDescent="0.2">
      <c r="A958" s="31">
        <v>949</v>
      </c>
      <c r="B958" s="286" t="s">
        <v>1096</v>
      </c>
      <c r="C958" s="286"/>
      <c r="D958" s="2"/>
      <c r="E958" s="5"/>
      <c r="F958" s="6"/>
      <c r="G958" s="6"/>
      <c r="H958" s="6"/>
      <c r="I958" s="6"/>
      <c r="J958" s="6"/>
      <c r="K958" s="6"/>
      <c r="L958" s="6"/>
      <c r="U958" s="36">
        <v>2028</v>
      </c>
    </row>
    <row r="959" spans="1:21" ht="24.75" customHeight="1" x14ac:dyDescent="0.2">
      <c r="A959" s="31">
        <v>950</v>
      </c>
      <c r="B959" s="286" t="s">
        <v>1097</v>
      </c>
      <c r="C959" s="286"/>
      <c r="D959" s="2"/>
      <c r="E959" s="5"/>
      <c r="F959" s="6"/>
      <c r="G959" s="6"/>
      <c r="H959" s="6"/>
      <c r="I959" s="6"/>
      <c r="J959" s="6"/>
      <c r="K959" s="6"/>
      <c r="L959" s="6"/>
      <c r="U959" s="36">
        <v>2028</v>
      </c>
    </row>
    <row r="960" spans="1:21" ht="24.75" customHeight="1" x14ac:dyDescent="0.2">
      <c r="A960" s="31">
        <v>951</v>
      </c>
      <c r="B960" s="286" t="s">
        <v>1098</v>
      </c>
      <c r="C960" s="286"/>
      <c r="D960" s="2"/>
      <c r="E960" s="5"/>
      <c r="F960" s="6"/>
      <c r="G960" s="6"/>
      <c r="H960" s="6"/>
      <c r="I960" s="6"/>
      <c r="J960" s="6"/>
      <c r="K960" s="6"/>
      <c r="L960" s="6"/>
      <c r="U960" s="36">
        <v>2028</v>
      </c>
    </row>
    <row r="961" spans="1:21" ht="24.75" customHeight="1" x14ac:dyDescent="0.2">
      <c r="A961" s="31">
        <v>952</v>
      </c>
      <c r="B961" s="286" t="s">
        <v>1099</v>
      </c>
      <c r="C961" s="286"/>
      <c r="D961" s="2"/>
      <c r="E961" s="5"/>
      <c r="F961" s="6"/>
      <c r="G961" s="6"/>
      <c r="H961" s="6"/>
      <c r="I961" s="6"/>
      <c r="J961" s="6"/>
      <c r="K961" s="6"/>
      <c r="L961" s="6"/>
      <c r="U961" s="36">
        <v>2028</v>
      </c>
    </row>
    <row r="962" spans="1:21" ht="24.75" customHeight="1" x14ac:dyDescent="0.2">
      <c r="A962" s="31">
        <v>953</v>
      </c>
      <c r="B962" s="286" t="s">
        <v>1100</v>
      </c>
      <c r="C962" s="286"/>
      <c r="D962" s="2"/>
      <c r="E962" s="5"/>
      <c r="F962" s="6"/>
      <c r="G962" s="6"/>
      <c r="H962" s="6"/>
      <c r="I962" s="6"/>
      <c r="J962" s="6"/>
      <c r="K962" s="6"/>
      <c r="L962" s="6"/>
      <c r="U962" s="36">
        <v>2028</v>
      </c>
    </row>
    <row r="963" spans="1:21" ht="24.75" customHeight="1" x14ac:dyDescent="0.2">
      <c r="A963" s="31">
        <v>954</v>
      </c>
      <c r="B963" s="286" t="s">
        <v>1101</v>
      </c>
      <c r="C963" s="286"/>
      <c r="D963" s="2"/>
      <c r="E963" s="5"/>
      <c r="F963" s="6"/>
      <c r="G963" s="6"/>
      <c r="H963" s="6"/>
      <c r="I963" s="6"/>
      <c r="J963" s="6"/>
      <c r="K963" s="6"/>
      <c r="L963" s="6"/>
      <c r="U963" s="36">
        <v>2028</v>
      </c>
    </row>
    <row r="964" spans="1:21" ht="24.75" customHeight="1" x14ac:dyDescent="0.2">
      <c r="A964" s="31">
        <v>955</v>
      </c>
      <c r="B964" s="286" t="s">
        <v>1102</v>
      </c>
      <c r="C964" s="286"/>
      <c r="D964" s="2"/>
      <c r="E964" s="5"/>
      <c r="F964" s="6"/>
      <c r="G964" s="6"/>
      <c r="H964" s="6"/>
      <c r="I964" s="6"/>
      <c r="J964" s="6"/>
      <c r="K964" s="6"/>
      <c r="L964" s="6"/>
      <c r="U964" s="36">
        <v>2028</v>
      </c>
    </row>
    <row r="965" spans="1:21" ht="24.75" customHeight="1" x14ac:dyDescent="0.2">
      <c r="A965" s="31">
        <v>956</v>
      </c>
      <c r="B965" s="286" t="s">
        <v>1103</v>
      </c>
      <c r="C965" s="286"/>
      <c r="D965" s="2"/>
      <c r="E965" s="5"/>
      <c r="F965" s="6"/>
      <c r="G965" s="6"/>
      <c r="H965" s="6"/>
      <c r="I965" s="6"/>
      <c r="J965" s="6"/>
      <c r="K965" s="6"/>
      <c r="L965" s="6"/>
      <c r="U965" s="36">
        <v>2028</v>
      </c>
    </row>
    <row r="966" spans="1:21" ht="24.75" customHeight="1" x14ac:dyDescent="0.2">
      <c r="A966" s="31">
        <v>957</v>
      </c>
      <c r="B966" s="286" t="s">
        <v>1104</v>
      </c>
      <c r="C966" s="286"/>
      <c r="D966" s="2"/>
      <c r="E966" s="5"/>
      <c r="F966" s="6"/>
      <c r="G966" s="6"/>
      <c r="H966" s="6"/>
      <c r="I966" s="6"/>
      <c r="J966" s="6"/>
      <c r="K966" s="6"/>
      <c r="L966" s="6"/>
      <c r="U966" s="36">
        <v>2028</v>
      </c>
    </row>
    <row r="967" spans="1:21" ht="24.75" customHeight="1" x14ac:dyDescent="0.2">
      <c r="A967" s="31">
        <v>958</v>
      </c>
      <c r="B967" s="286" t="s">
        <v>1105</v>
      </c>
      <c r="C967" s="286"/>
      <c r="D967" s="2"/>
      <c r="E967" s="5"/>
      <c r="F967" s="6"/>
      <c r="G967" s="6"/>
      <c r="H967" s="6"/>
      <c r="I967" s="6"/>
      <c r="J967" s="6"/>
      <c r="K967" s="6"/>
      <c r="L967" s="6"/>
      <c r="U967" s="36">
        <v>2028</v>
      </c>
    </row>
    <row r="968" spans="1:21" ht="24.75" customHeight="1" x14ac:dyDescent="0.2">
      <c r="A968" s="31">
        <v>959</v>
      </c>
      <c r="B968" s="286" t="s">
        <v>1106</v>
      </c>
      <c r="C968" s="286"/>
      <c r="D968" s="2"/>
      <c r="E968" s="5"/>
      <c r="F968" s="6"/>
      <c r="G968" s="6"/>
      <c r="H968" s="6"/>
      <c r="I968" s="6"/>
      <c r="J968" s="6"/>
      <c r="K968" s="6"/>
      <c r="L968" s="6"/>
      <c r="U968" s="36">
        <v>2028</v>
      </c>
    </row>
    <row r="969" spans="1:21" ht="24.75" customHeight="1" x14ac:dyDescent="0.2">
      <c r="A969" s="31">
        <v>960</v>
      </c>
      <c r="B969" s="286" t="s">
        <v>1107</v>
      </c>
      <c r="C969" s="286"/>
      <c r="D969" s="2"/>
      <c r="E969" s="5"/>
      <c r="F969" s="6"/>
      <c r="G969" s="6"/>
      <c r="H969" s="6"/>
      <c r="I969" s="6"/>
      <c r="J969" s="6"/>
      <c r="K969" s="6"/>
      <c r="L969" s="6"/>
      <c r="U969" s="36">
        <v>2028</v>
      </c>
    </row>
    <row r="970" spans="1:21" ht="24.75" customHeight="1" x14ac:dyDescent="0.2">
      <c r="A970" s="31">
        <v>961</v>
      </c>
      <c r="B970" s="286" t="s">
        <v>1108</v>
      </c>
      <c r="C970" s="286"/>
      <c r="D970" s="2"/>
      <c r="E970" s="5"/>
      <c r="F970" s="6"/>
      <c r="G970" s="6"/>
      <c r="H970" s="6"/>
      <c r="I970" s="6"/>
      <c r="J970" s="6"/>
      <c r="K970" s="6"/>
      <c r="L970" s="6"/>
      <c r="U970" s="36">
        <v>2028</v>
      </c>
    </row>
    <row r="971" spans="1:21" ht="24.75" customHeight="1" x14ac:dyDescent="0.2">
      <c r="A971" s="31">
        <v>962</v>
      </c>
      <c r="B971" s="286" t="s">
        <v>1109</v>
      </c>
      <c r="C971" s="286"/>
      <c r="D971" s="2"/>
      <c r="E971" s="5"/>
      <c r="F971" s="6"/>
      <c r="G971" s="6"/>
      <c r="H971" s="6"/>
      <c r="I971" s="6"/>
      <c r="J971" s="6"/>
      <c r="K971" s="6"/>
      <c r="L971" s="6"/>
      <c r="U971" s="36">
        <v>2028</v>
      </c>
    </row>
    <row r="972" spans="1:21" ht="24.75" customHeight="1" x14ac:dyDescent="0.2">
      <c r="A972" s="31">
        <v>963</v>
      </c>
      <c r="B972" s="286" t="s">
        <v>1110</v>
      </c>
      <c r="C972" s="286"/>
      <c r="D972" s="2"/>
      <c r="E972" s="5"/>
      <c r="F972" s="6"/>
      <c r="G972" s="6"/>
      <c r="H972" s="6"/>
      <c r="I972" s="6"/>
      <c r="J972" s="6"/>
      <c r="K972" s="6"/>
      <c r="L972" s="6"/>
      <c r="U972" s="36">
        <v>2028</v>
      </c>
    </row>
    <row r="973" spans="1:21" ht="24.75" customHeight="1" x14ac:dyDescent="0.2">
      <c r="A973" s="31">
        <v>964</v>
      </c>
      <c r="B973" s="286" t="s">
        <v>1111</v>
      </c>
      <c r="C973" s="286"/>
      <c r="D973" s="2"/>
      <c r="E973" s="5"/>
      <c r="F973" s="6"/>
      <c r="G973" s="6"/>
      <c r="H973" s="6"/>
      <c r="I973" s="6"/>
      <c r="J973" s="6"/>
      <c r="K973" s="6"/>
      <c r="L973" s="6"/>
      <c r="U973" s="36">
        <v>2028</v>
      </c>
    </row>
    <row r="974" spans="1:21" ht="24.75" customHeight="1" x14ac:dyDescent="0.2">
      <c r="A974" s="31">
        <v>965</v>
      </c>
      <c r="B974" s="286" t="s">
        <v>1112</v>
      </c>
      <c r="C974" s="286"/>
      <c r="D974" s="2"/>
      <c r="E974" s="5"/>
      <c r="F974" s="6"/>
      <c r="G974" s="6"/>
      <c r="H974" s="6"/>
      <c r="I974" s="6"/>
      <c r="J974" s="6"/>
      <c r="K974" s="6"/>
      <c r="L974" s="6"/>
      <c r="U974" s="36">
        <v>2028</v>
      </c>
    </row>
    <row r="975" spans="1:21" ht="24.75" customHeight="1" x14ac:dyDescent="0.2">
      <c r="A975" s="31">
        <v>966</v>
      </c>
      <c r="B975" s="286" t="s">
        <v>1113</v>
      </c>
      <c r="C975" s="286"/>
      <c r="D975" s="2"/>
      <c r="E975" s="5"/>
      <c r="F975" s="6"/>
      <c r="G975" s="6"/>
      <c r="H975" s="6"/>
      <c r="I975" s="6"/>
      <c r="J975" s="6"/>
      <c r="K975" s="6"/>
      <c r="L975" s="6"/>
      <c r="U975" s="36">
        <v>2028</v>
      </c>
    </row>
    <row r="976" spans="1:21" ht="24.75" customHeight="1" x14ac:dyDescent="0.2">
      <c r="A976" s="31">
        <v>967</v>
      </c>
      <c r="B976" s="286" t="s">
        <v>1114</v>
      </c>
      <c r="C976" s="286"/>
      <c r="D976" s="2"/>
      <c r="E976" s="5"/>
      <c r="F976" s="6"/>
      <c r="G976" s="6"/>
      <c r="H976" s="6"/>
      <c r="I976" s="6"/>
      <c r="J976" s="6"/>
      <c r="K976" s="6"/>
      <c r="L976" s="6"/>
      <c r="U976" s="36">
        <v>2028</v>
      </c>
    </row>
    <row r="977" spans="1:21" ht="24.75" customHeight="1" x14ac:dyDescent="0.2">
      <c r="A977" s="31">
        <v>968</v>
      </c>
      <c r="B977" s="286" t="s">
        <v>1115</v>
      </c>
      <c r="C977" s="286"/>
      <c r="D977" s="2"/>
      <c r="E977" s="5"/>
      <c r="F977" s="6"/>
      <c r="G977" s="6"/>
      <c r="H977" s="6"/>
      <c r="I977" s="6"/>
      <c r="J977" s="6"/>
      <c r="K977" s="6"/>
      <c r="L977" s="6"/>
      <c r="U977" s="36">
        <v>2028</v>
      </c>
    </row>
    <row r="978" spans="1:21" ht="24.75" customHeight="1" x14ac:dyDescent="0.2">
      <c r="A978" s="31">
        <v>969</v>
      </c>
      <c r="B978" s="286" t="s">
        <v>1116</v>
      </c>
      <c r="C978" s="286"/>
      <c r="D978" s="2"/>
      <c r="E978" s="5"/>
      <c r="F978" s="6"/>
      <c r="G978" s="6"/>
      <c r="H978" s="6"/>
      <c r="I978" s="6"/>
      <c r="J978" s="6"/>
      <c r="K978" s="6"/>
      <c r="L978" s="6"/>
      <c r="U978" s="36">
        <v>2028</v>
      </c>
    </row>
    <row r="979" spans="1:21" ht="24.75" customHeight="1" x14ac:dyDescent="0.2">
      <c r="A979" s="31">
        <v>970</v>
      </c>
      <c r="B979" s="286" t="s">
        <v>1117</v>
      </c>
      <c r="C979" s="286"/>
      <c r="D979" s="2"/>
      <c r="E979" s="5"/>
      <c r="F979" s="6"/>
      <c r="G979" s="6"/>
      <c r="H979" s="6"/>
      <c r="I979" s="6"/>
      <c r="J979" s="6"/>
      <c r="K979" s="6"/>
      <c r="L979" s="6"/>
      <c r="U979" s="36">
        <v>2028</v>
      </c>
    </row>
    <row r="980" spans="1:21" ht="24.75" customHeight="1" x14ac:dyDescent="0.2">
      <c r="A980" s="31">
        <v>971</v>
      </c>
      <c r="B980" s="286" t="s">
        <v>1118</v>
      </c>
      <c r="C980" s="286"/>
      <c r="D980" s="2"/>
      <c r="E980" s="5"/>
      <c r="F980" s="6"/>
      <c r="G980" s="6"/>
      <c r="H980" s="6"/>
      <c r="I980" s="6"/>
      <c r="J980" s="6"/>
      <c r="K980" s="6"/>
      <c r="L980" s="6"/>
      <c r="U980" s="36">
        <v>2028</v>
      </c>
    </row>
    <row r="981" spans="1:21" ht="24.75" customHeight="1" x14ac:dyDescent="0.2">
      <c r="A981" s="31">
        <v>972</v>
      </c>
      <c r="B981" s="286" t="s">
        <v>1119</v>
      </c>
      <c r="C981" s="286"/>
      <c r="D981" s="2"/>
      <c r="E981" s="5"/>
      <c r="F981" s="6"/>
      <c r="G981" s="6"/>
      <c r="H981" s="6"/>
      <c r="I981" s="6"/>
      <c r="J981" s="6"/>
      <c r="K981" s="6"/>
      <c r="L981" s="6"/>
      <c r="U981" s="36">
        <v>2028</v>
      </c>
    </row>
    <row r="982" spans="1:21" ht="24.75" customHeight="1" x14ac:dyDescent="0.2">
      <c r="A982" s="31">
        <v>973</v>
      </c>
      <c r="B982" s="286" t="s">
        <v>1120</v>
      </c>
      <c r="C982" s="286"/>
      <c r="D982" s="2"/>
      <c r="E982" s="5"/>
      <c r="F982" s="6"/>
      <c r="G982" s="6"/>
      <c r="H982" s="6"/>
      <c r="I982" s="6"/>
      <c r="J982" s="6"/>
      <c r="K982" s="6"/>
      <c r="L982" s="6"/>
      <c r="U982" s="36">
        <v>2028</v>
      </c>
    </row>
    <row r="983" spans="1:21" ht="24.75" customHeight="1" x14ac:dyDescent="0.2">
      <c r="A983" s="31">
        <v>974</v>
      </c>
      <c r="B983" s="286" t="s">
        <v>1121</v>
      </c>
      <c r="C983" s="286"/>
      <c r="D983" s="2"/>
      <c r="E983" s="5"/>
      <c r="F983" s="6"/>
      <c r="G983" s="6"/>
      <c r="H983" s="6"/>
      <c r="I983" s="6"/>
      <c r="J983" s="6"/>
      <c r="K983" s="6"/>
      <c r="L983" s="6"/>
      <c r="U983" s="36">
        <v>2028</v>
      </c>
    </row>
    <row r="984" spans="1:21" ht="24.75" customHeight="1" x14ac:dyDescent="0.2">
      <c r="A984" s="31">
        <v>975</v>
      </c>
      <c r="B984" s="286" t="s">
        <v>1122</v>
      </c>
      <c r="C984" s="286"/>
      <c r="D984" s="2"/>
      <c r="E984" s="5"/>
      <c r="F984" s="6"/>
      <c r="G984" s="6"/>
      <c r="H984" s="6"/>
      <c r="I984" s="6"/>
      <c r="J984" s="6"/>
      <c r="K984" s="6"/>
      <c r="L984" s="6"/>
      <c r="U984" s="36">
        <v>2028</v>
      </c>
    </row>
    <row r="985" spans="1:21" ht="24.75" customHeight="1" x14ac:dyDescent="0.2">
      <c r="A985" s="31">
        <v>976</v>
      </c>
      <c r="B985" s="286" t="s">
        <v>1123</v>
      </c>
      <c r="C985" s="286"/>
      <c r="D985" s="2"/>
      <c r="E985" s="5"/>
      <c r="F985" s="6"/>
      <c r="G985" s="6"/>
      <c r="H985" s="6"/>
      <c r="I985" s="6"/>
      <c r="J985" s="6"/>
      <c r="K985" s="6"/>
      <c r="L985" s="6"/>
      <c r="U985" s="36">
        <v>2028</v>
      </c>
    </row>
    <row r="986" spans="1:21" ht="24.75" customHeight="1" x14ac:dyDescent="0.2">
      <c r="A986" s="31">
        <v>977</v>
      </c>
      <c r="B986" s="286" t="s">
        <v>1124</v>
      </c>
      <c r="C986" s="286"/>
      <c r="D986" s="2"/>
      <c r="E986" s="5"/>
      <c r="F986" s="6"/>
      <c r="G986" s="6"/>
      <c r="H986" s="6"/>
      <c r="I986" s="6"/>
      <c r="J986" s="6"/>
      <c r="K986" s="6"/>
      <c r="L986" s="6"/>
      <c r="U986" s="36">
        <v>2028</v>
      </c>
    </row>
    <row r="987" spans="1:21" ht="24.75" customHeight="1" x14ac:dyDescent="0.2">
      <c r="A987" s="31">
        <v>978</v>
      </c>
      <c r="B987" s="286" t="s">
        <v>1125</v>
      </c>
      <c r="C987" s="286"/>
      <c r="D987" s="2"/>
      <c r="E987" s="5"/>
      <c r="F987" s="6"/>
      <c r="G987" s="6"/>
      <c r="H987" s="6"/>
      <c r="I987" s="6"/>
      <c r="J987" s="6"/>
      <c r="K987" s="6"/>
      <c r="L987" s="6"/>
      <c r="U987" s="36">
        <v>2028</v>
      </c>
    </row>
    <row r="988" spans="1:21" ht="24.75" customHeight="1" x14ac:dyDescent="0.2">
      <c r="A988" s="31">
        <v>979</v>
      </c>
      <c r="B988" s="286" t="s">
        <v>1126</v>
      </c>
      <c r="C988" s="286"/>
      <c r="D988" s="2"/>
      <c r="E988" s="5"/>
      <c r="F988" s="6"/>
      <c r="G988" s="6"/>
      <c r="H988" s="6"/>
      <c r="I988" s="6"/>
      <c r="J988" s="6"/>
      <c r="K988" s="6"/>
      <c r="L988" s="6"/>
      <c r="U988" s="36">
        <v>2028</v>
      </c>
    </row>
    <row r="989" spans="1:21" ht="24.75" customHeight="1" x14ac:dyDescent="0.2">
      <c r="A989" s="31">
        <v>980</v>
      </c>
      <c r="B989" s="286" t="s">
        <v>1127</v>
      </c>
      <c r="C989" s="286"/>
      <c r="D989" s="2"/>
      <c r="E989" s="5"/>
      <c r="F989" s="6"/>
      <c r="G989" s="6"/>
      <c r="H989" s="6"/>
      <c r="I989" s="6"/>
      <c r="J989" s="6"/>
      <c r="K989" s="6"/>
      <c r="L989" s="6"/>
      <c r="U989" s="36">
        <v>2028</v>
      </c>
    </row>
    <row r="990" spans="1:21" ht="24.75" customHeight="1" x14ac:dyDescent="0.2">
      <c r="A990" s="31">
        <v>981</v>
      </c>
      <c r="B990" s="286" t="s">
        <v>1128</v>
      </c>
      <c r="C990" s="286"/>
      <c r="D990" s="2"/>
      <c r="E990" s="5"/>
      <c r="F990" s="6"/>
      <c r="G990" s="6"/>
      <c r="H990" s="6"/>
      <c r="I990" s="6"/>
      <c r="J990" s="6"/>
      <c r="K990" s="6"/>
      <c r="L990" s="6"/>
      <c r="U990" s="36">
        <v>2028</v>
      </c>
    </row>
    <row r="991" spans="1:21" ht="24.75" customHeight="1" x14ac:dyDescent="0.2">
      <c r="A991" s="31">
        <v>982</v>
      </c>
      <c r="B991" s="286" t="s">
        <v>1129</v>
      </c>
      <c r="C991" s="286"/>
      <c r="D991" s="2"/>
      <c r="E991" s="5"/>
      <c r="F991" s="6"/>
      <c r="G991" s="6"/>
      <c r="H991" s="6"/>
      <c r="I991" s="6"/>
      <c r="J991" s="6"/>
      <c r="K991" s="6"/>
      <c r="L991" s="6"/>
      <c r="U991" s="36">
        <v>2028</v>
      </c>
    </row>
    <row r="992" spans="1:21" ht="24.75" customHeight="1" x14ac:dyDescent="0.2">
      <c r="A992" s="31">
        <v>983</v>
      </c>
      <c r="B992" s="286" t="s">
        <v>1130</v>
      </c>
      <c r="C992" s="286"/>
      <c r="D992" s="2"/>
      <c r="E992" s="5"/>
      <c r="F992" s="6"/>
      <c r="G992" s="6"/>
      <c r="H992" s="6"/>
      <c r="I992" s="6"/>
      <c r="J992" s="6"/>
      <c r="K992" s="6"/>
      <c r="L992" s="6"/>
      <c r="U992" s="36">
        <v>2028</v>
      </c>
    </row>
    <row r="993" spans="1:21" ht="24.75" customHeight="1" x14ac:dyDescent="0.2">
      <c r="A993" s="31">
        <v>984</v>
      </c>
      <c r="B993" s="286" t="s">
        <v>1131</v>
      </c>
      <c r="C993" s="286"/>
      <c r="D993" s="2"/>
      <c r="E993" s="5"/>
      <c r="F993" s="6"/>
      <c r="G993" s="6"/>
      <c r="H993" s="6"/>
      <c r="I993" s="6"/>
      <c r="J993" s="6"/>
      <c r="K993" s="6"/>
      <c r="L993" s="6"/>
      <c r="U993" s="36">
        <v>2028</v>
      </c>
    </row>
    <row r="994" spans="1:21" ht="24.75" customHeight="1" x14ac:dyDescent="0.2">
      <c r="A994" s="31">
        <v>985</v>
      </c>
      <c r="B994" s="286" t="s">
        <v>1132</v>
      </c>
      <c r="C994" s="286"/>
      <c r="D994" s="2"/>
      <c r="E994" s="5"/>
      <c r="F994" s="6"/>
      <c r="G994" s="6"/>
      <c r="H994" s="6"/>
      <c r="I994" s="6"/>
      <c r="J994" s="6"/>
      <c r="K994" s="6"/>
      <c r="L994" s="6"/>
      <c r="U994" s="36">
        <v>2028</v>
      </c>
    </row>
    <row r="995" spans="1:21" ht="24.75" customHeight="1" x14ac:dyDescent="0.2">
      <c r="A995" s="31">
        <v>986</v>
      </c>
      <c r="B995" s="286" t="s">
        <v>1133</v>
      </c>
      <c r="C995" s="286"/>
      <c r="D995" s="2"/>
      <c r="E995" s="5"/>
      <c r="F995" s="6"/>
      <c r="G995" s="6"/>
      <c r="H995" s="6"/>
      <c r="I995" s="6"/>
      <c r="J995" s="6"/>
      <c r="K995" s="6"/>
      <c r="L995" s="6"/>
      <c r="U995" s="36">
        <v>2028</v>
      </c>
    </row>
    <row r="996" spans="1:21" ht="24.75" customHeight="1" x14ac:dyDescent="0.2">
      <c r="A996" s="31">
        <v>987</v>
      </c>
      <c r="B996" s="286" t="s">
        <v>1134</v>
      </c>
      <c r="C996" s="286"/>
      <c r="D996" s="2"/>
      <c r="E996" s="5"/>
      <c r="F996" s="6"/>
      <c r="G996" s="6"/>
      <c r="H996" s="6"/>
      <c r="I996" s="6"/>
      <c r="J996" s="6"/>
      <c r="K996" s="6"/>
      <c r="L996" s="6"/>
      <c r="U996" s="36">
        <v>2028</v>
      </c>
    </row>
    <row r="997" spans="1:21" ht="24.75" customHeight="1" x14ac:dyDescent="0.2">
      <c r="A997" s="31">
        <v>988</v>
      </c>
      <c r="B997" s="286" t="s">
        <v>1135</v>
      </c>
      <c r="C997" s="286"/>
      <c r="D997" s="2"/>
      <c r="E997" s="5"/>
      <c r="F997" s="6"/>
      <c r="G997" s="6"/>
      <c r="H997" s="6"/>
      <c r="I997" s="6"/>
      <c r="J997" s="6"/>
      <c r="K997" s="6"/>
      <c r="L997" s="6"/>
      <c r="U997" s="36">
        <v>2024</v>
      </c>
    </row>
    <row r="998" spans="1:21" ht="24.75" customHeight="1" x14ac:dyDescent="0.2">
      <c r="A998" s="31">
        <v>989</v>
      </c>
      <c r="B998" s="286" t="s">
        <v>1136</v>
      </c>
      <c r="C998" s="286"/>
      <c r="D998" s="2"/>
      <c r="E998" s="5"/>
      <c r="F998" s="6"/>
      <c r="G998" s="6"/>
      <c r="H998" s="6"/>
      <c r="I998" s="6"/>
      <c r="J998" s="6"/>
      <c r="K998" s="6"/>
      <c r="L998" s="6"/>
      <c r="U998" s="36">
        <v>2025</v>
      </c>
    </row>
    <row r="999" spans="1:21" ht="24.75" customHeight="1" x14ac:dyDescent="0.2">
      <c r="A999" s="31">
        <v>990</v>
      </c>
      <c r="B999" s="286" t="s">
        <v>1137</v>
      </c>
      <c r="C999" s="286"/>
      <c r="D999" s="2"/>
      <c r="E999" s="5"/>
      <c r="F999" s="6"/>
      <c r="G999" s="6"/>
      <c r="H999" s="6"/>
      <c r="I999" s="6"/>
      <c r="J999" s="6"/>
      <c r="K999" s="6"/>
      <c r="L999" s="6"/>
      <c r="U999" s="36">
        <v>2026</v>
      </c>
    </row>
    <row r="1000" spans="1:21" ht="24.75" customHeight="1" x14ac:dyDescent="0.2">
      <c r="A1000" s="31">
        <v>991</v>
      </c>
      <c r="B1000" s="286" t="s">
        <v>1138</v>
      </c>
      <c r="C1000" s="286"/>
      <c r="D1000" s="2"/>
      <c r="E1000" s="5"/>
      <c r="F1000" s="6"/>
      <c r="G1000" s="6"/>
      <c r="H1000" s="6"/>
      <c r="I1000" s="6"/>
      <c r="J1000" s="6"/>
      <c r="K1000" s="6"/>
      <c r="L1000" s="6"/>
      <c r="U1000" s="36">
        <v>2027</v>
      </c>
    </row>
    <row r="1001" spans="1:21" ht="24.75" customHeight="1" x14ac:dyDescent="0.2">
      <c r="A1001" s="31">
        <v>992</v>
      </c>
      <c r="B1001" s="286" t="s">
        <v>1139</v>
      </c>
      <c r="C1001" s="286"/>
      <c r="D1001" s="2"/>
      <c r="E1001" s="5"/>
      <c r="F1001" s="6"/>
      <c r="G1001" s="6"/>
      <c r="H1001" s="6"/>
      <c r="I1001" s="6"/>
      <c r="J1001" s="6"/>
      <c r="K1001" s="6"/>
      <c r="L1001" s="6"/>
      <c r="U1001" s="36">
        <v>2028</v>
      </c>
    </row>
    <row r="1002" spans="1:21" ht="24.75" customHeight="1" x14ac:dyDescent="0.2">
      <c r="A1002" s="31">
        <v>993</v>
      </c>
      <c r="B1002" s="286" t="s">
        <v>1140</v>
      </c>
      <c r="C1002" s="286"/>
      <c r="D1002" s="2"/>
      <c r="E1002" s="5"/>
      <c r="F1002" s="6"/>
      <c r="G1002" s="6"/>
      <c r="H1002" s="6"/>
      <c r="I1002" s="6"/>
      <c r="J1002" s="6"/>
      <c r="K1002" s="6"/>
      <c r="L1002" s="6"/>
      <c r="U1002" s="36">
        <v>2024</v>
      </c>
    </row>
    <row r="1003" spans="1:21" ht="24.75" customHeight="1" x14ac:dyDescent="0.2">
      <c r="A1003" s="31">
        <v>994</v>
      </c>
      <c r="B1003" s="286" t="s">
        <v>1141</v>
      </c>
      <c r="C1003" s="286"/>
      <c r="D1003" s="2"/>
      <c r="E1003" s="5"/>
      <c r="F1003" s="6"/>
      <c r="G1003" s="6"/>
      <c r="H1003" s="6"/>
      <c r="I1003" s="6"/>
      <c r="J1003" s="6"/>
      <c r="K1003" s="6"/>
      <c r="L1003" s="6"/>
      <c r="U1003" s="36">
        <v>2025</v>
      </c>
    </row>
    <row r="1004" spans="1:21" ht="24.75" customHeight="1" x14ac:dyDescent="0.2">
      <c r="A1004" s="31">
        <v>995</v>
      </c>
      <c r="B1004" s="286" t="s">
        <v>1142</v>
      </c>
      <c r="C1004" s="286"/>
      <c r="D1004" s="2"/>
      <c r="E1004" s="5"/>
      <c r="F1004" s="6"/>
      <c r="G1004" s="6"/>
      <c r="H1004" s="6"/>
      <c r="I1004" s="6"/>
      <c r="J1004" s="6"/>
      <c r="K1004" s="6"/>
      <c r="L1004" s="6"/>
      <c r="U1004" s="36">
        <v>2026</v>
      </c>
    </row>
    <row r="1005" spans="1:21" ht="24.75" customHeight="1" x14ac:dyDescent="0.2">
      <c r="A1005" s="31">
        <v>996</v>
      </c>
      <c r="B1005" s="286" t="s">
        <v>1143</v>
      </c>
      <c r="C1005" s="286"/>
      <c r="D1005" s="2"/>
      <c r="E1005" s="5"/>
      <c r="F1005" s="6"/>
      <c r="G1005" s="6"/>
      <c r="H1005" s="6"/>
      <c r="I1005" s="6"/>
      <c r="J1005" s="6"/>
      <c r="K1005" s="6"/>
      <c r="L1005" s="6"/>
      <c r="U1005" s="36">
        <v>2027</v>
      </c>
    </row>
    <row r="1006" spans="1:21" ht="24.75" customHeight="1" x14ac:dyDescent="0.2">
      <c r="A1006" s="31">
        <v>997</v>
      </c>
      <c r="B1006" s="286" t="s">
        <v>1144</v>
      </c>
      <c r="C1006" s="286"/>
      <c r="D1006" s="2"/>
      <c r="E1006" s="5"/>
      <c r="F1006" s="6"/>
      <c r="G1006" s="6"/>
      <c r="H1006" s="6"/>
      <c r="I1006" s="6"/>
      <c r="J1006" s="6"/>
      <c r="K1006" s="6"/>
      <c r="L1006" s="6"/>
      <c r="U1006" s="36">
        <v>2028</v>
      </c>
    </row>
    <row r="1007" spans="1:21" ht="24.75" customHeight="1" x14ac:dyDescent="0.2">
      <c r="A1007" s="31">
        <v>998</v>
      </c>
      <c r="B1007" s="286" t="s">
        <v>1145</v>
      </c>
      <c r="C1007" s="286"/>
      <c r="D1007" s="2"/>
      <c r="E1007" s="5"/>
      <c r="F1007" s="6"/>
      <c r="G1007" s="6"/>
      <c r="H1007" s="6"/>
      <c r="I1007" s="6"/>
      <c r="J1007" s="6"/>
      <c r="K1007" s="6"/>
      <c r="L1007" s="6"/>
      <c r="U1007" s="36">
        <v>2029</v>
      </c>
    </row>
    <row r="1008" spans="1:21" ht="24.75" customHeight="1" x14ac:dyDescent="0.2">
      <c r="A1008" s="31">
        <v>999</v>
      </c>
      <c r="B1008" s="286" t="s">
        <v>1146</v>
      </c>
      <c r="C1008" s="286"/>
      <c r="D1008" s="2"/>
      <c r="E1008" s="5"/>
      <c r="F1008" s="6"/>
      <c r="G1008" s="6"/>
      <c r="H1008" s="6"/>
      <c r="I1008" s="6"/>
      <c r="J1008" s="6"/>
      <c r="K1008" s="6"/>
      <c r="L1008" s="6"/>
      <c r="U1008" s="36">
        <v>2030</v>
      </c>
    </row>
    <row r="1009" spans="1:21" ht="24.75" customHeight="1" x14ac:dyDescent="0.2">
      <c r="A1009" s="31">
        <v>1000</v>
      </c>
      <c r="B1009" s="286" t="s">
        <v>1147</v>
      </c>
      <c r="C1009" s="286"/>
      <c r="D1009" s="2"/>
      <c r="E1009" s="5"/>
      <c r="F1009" s="6"/>
      <c r="G1009" s="6"/>
      <c r="H1009" s="6"/>
      <c r="I1009" s="6"/>
      <c r="J1009" s="6"/>
      <c r="K1009" s="6"/>
      <c r="L1009" s="6"/>
      <c r="U1009" s="36">
        <v>2031</v>
      </c>
    </row>
    <row r="1010" spans="1:21" ht="13.5" thickBot="1" x14ac:dyDescent="0.25">
      <c r="A1010" s="34"/>
      <c r="B1010" s="39"/>
      <c r="C1010" s="40"/>
      <c r="D1010" s="287" t="s">
        <v>102</v>
      </c>
      <c r="E1010" s="288"/>
      <c r="F1010" s="41">
        <f>SUM(F10:F1009)</f>
        <v>3000</v>
      </c>
      <c r="G1010" s="42">
        <f>SUM(G10:G1009)</f>
        <v>3000</v>
      </c>
      <c r="H1010" s="43">
        <f t="shared" ref="H1010:K1010" si="0">SUM(H10:H1009)</f>
        <v>3000</v>
      </c>
      <c r="I1010" s="43">
        <f t="shared" si="0"/>
        <v>3000</v>
      </c>
      <c r="J1010" s="43">
        <f t="shared" si="0"/>
        <v>3000</v>
      </c>
      <c r="K1010" s="43">
        <f t="shared" si="0"/>
        <v>3000</v>
      </c>
      <c r="L1010" s="43">
        <f>SUM(L10:L1009)</f>
        <v>3000</v>
      </c>
      <c r="U1010" s="36">
        <v>2032</v>
      </c>
    </row>
    <row r="1011" spans="1:21" x14ac:dyDescent="0.2">
      <c r="A1011" s="34"/>
      <c r="B1011" s="34"/>
      <c r="C1011" s="34"/>
      <c r="D1011" s="34"/>
      <c r="E1011" s="34"/>
      <c r="F1011" s="44"/>
      <c r="G1011" s="44"/>
      <c r="H1011" s="44"/>
      <c r="I1011" s="44"/>
      <c r="J1011" s="44"/>
      <c r="K1011" s="44"/>
      <c r="L1011" s="44"/>
      <c r="U1011" s="36">
        <v>2033</v>
      </c>
    </row>
    <row r="1012" spans="1:21" x14ac:dyDescent="0.2">
      <c r="A1012" s="34"/>
      <c r="B1012" s="34"/>
      <c r="C1012" s="34"/>
      <c r="D1012" s="34"/>
      <c r="E1012" s="34"/>
      <c r="F1012" s="44"/>
      <c r="G1012" s="44"/>
      <c r="H1012" s="44"/>
      <c r="I1012" s="44"/>
      <c r="J1012" s="44"/>
      <c r="K1012" s="44"/>
      <c r="L1012" s="44"/>
      <c r="U1012" s="36">
        <v>2034</v>
      </c>
    </row>
    <row r="1013" spans="1:21" x14ac:dyDescent="0.2">
      <c r="A1013" s="34"/>
      <c r="B1013" s="34"/>
      <c r="C1013" s="34"/>
      <c r="D1013" s="34"/>
      <c r="E1013" s="34"/>
      <c r="F1013" s="44"/>
      <c r="G1013" s="44"/>
      <c r="H1013" s="44"/>
      <c r="I1013" s="44"/>
      <c r="J1013" s="44"/>
      <c r="K1013" s="44"/>
      <c r="L1013" s="44"/>
      <c r="U1013" s="36">
        <v>2035</v>
      </c>
    </row>
    <row r="1014" spans="1:21" x14ac:dyDescent="0.2">
      <c r="A1014" s="34"/>
      <c r="B1014" s="34"/>
      <c r="C1014" s="34"/>
      <c r="D1014" s="34"/>
      <c r="E1014" s="34"/>
      <c r="F1014" s="44"/>
      <c r="G1014" s="44"/>
      <c r="H1014" s="44"/>
      <c r="I1014" s="44"/>
      <c r="J1014" s="44"/>
      <c r="K1014" s="44"/>
      <c r="L1014" s="44"/>
      <c r="U1014" s="36">
        <v>2036</v>
      </c>
    </row>
    <row r="1015" spans="1:21" x14ac:dyDescent="0.2">
      <c r="A1015" s="34"/>
      <c r="B1015" s="34"/>
      <c r="C1015" s="34"/>
      <c r="D1015" s="34"/>
      <c r="E1015" s="34"/>
      <c r="F1015" s="44"/>
      <c r="G1015" s="44"/>
      <c r="H1015" s="44"/>
      <c r="I1015" s="44"/>
      <c r="J1015" s="44"/>
      <c r="K1015" s="44"/>
      <c r="L1015" s="44"/>
      <c r="U1015" s="36">
        <v>2037</v>
      </c>
    </row>
    <row r="1016" spans="1:21" x14ac:dyDescent="0.2">
      <c r="A1016" s="34"/>
      <c r="B1016" s="34"/>
      <c r="C1016" s="34"/>
      <c r="D1016" s="34"/>
      <c r="E1016" s="34"/>
      <c r="F1016" s="44"/>
      <c r="G1016" s="44"/>
      <c r="H1016" s="44"/>
      <c r="I1016" s="44"/>
      <c r="J1016" s="44"/>
      <c r="K1016" s="44"/>
      <c r="L1016" s="44"/>
      <c r="U1016" s="36">
        <v>2038</v>
      </c>
    </row>
    <row r="1017" spans="1:21" x14ac:dyDescent="0.2">
      <c r="A1017" s="34"/>
      <c r="B1017" s="34"/>
      <c r="C1017" s="34"/>
      <c r="D1017" s="34"/>
      <c r="E1017" s="34"/>
      <c r="F1017" s="44"/>
      <c r="G1017" s="44"/>
      <c r="H1017" s="44"/>
      <c r="I1017" s="44"/>
      <c r="J1017" s="44"/>
      <c r="K1017" s="44"/>
      <c r="L1017" s="44"/>
      <c r="U1017" s="36">
        <v>2039</v>
      </c>
    </row>
    <row r="1018" spans="1:21" x14ac:dyDescent="0.2">
      <c r="A1018" s="34"/>
      <c r="B1018" s="34"/>
      <c r="C1018" s="34"/>
      <c r="D1018" s="34"/>
      <c r="E1018" s="34"/>
      <c r="F1018" s="44"/>
      <c r="G1018" s="44"/>
      <c r="H1018" s="44"/>
      <c r="I1018" s="44"/>
      <c r="J1018" s="44"/>
      <c r="K1018" s="44"/>
      <c r="L1018" s="44"/>
      <c r="U1018" s="36">
        <v>2040</v>
      </c>
    </row>
    <row r="1019" spans="1:21" x14ac:dyDescent="0.2">
      <c r="A1019" s="34"/>
      <c r="B1019" s="34"/>
      <c r="C1019" s="34"/>
      <c r="D1019" s="34"/>
      <c r="E1019" s="34"/>
      <c r="F1019" s="44"/>
      <c r="G1019" s="44"/>
      <c r="H1019" s="44"/>
      <c r="I1019" s="44"/>
      <c r="J1019" s="44"/>
      <c r="K1019" s="44"/>
      <c r="L1019" s="44"/>
      <c r="U1019" s="36">
        <v>2041</v>
      </c>
    </row>
    <row r="1020" spans="1:21" x14ac:dyDescent="0.2">
      <c r="A1020" s="34"/>
      <c r="B1020" s="34"/>
      <c r="C1020" s="34"/>
      <c r="D1020" s="34"/>
      <c r="E1020" s="34"/>
      <c r="F1020" s="44"/>
      <c r="G1020" s="44"/>
      <c r="H1020" s="44"/>
      <c r="I1020" s="44"/>
      <c r="J1020" s="44"/>
      <c r="K1020" s="44"/>
      <c r="L1020" s="44"/>
      <c r="U1020" s="36">
        <v>2042</v>
      </c>
    </row>
    <row r="1021" spans="1:21" x14ac:dyDescent="0.2">
      <c r="A1021" s="34"/>
      <c r="B1021" s="34"/>
      <c r="C1021" s="34"/>
      <c r="D1021" s="34"/>
      <c r="E1021" s="34"/>
      <c r="F1021" s="44"/>
      <c r="G1021" s="44"/>
      <c r="H1021" s="44"/>
      <c r="I1021" s="44"/>
      <c r="J1021" s="44"/>
      <c r="K1021" s="44"/>
      <c r="L1021" s="44"/>
      <c r="U1021" s="36">
        <v>2043</v>
      </c>
    </row>
    <row r="1022" spans="1:21" x14ac:dyDescent="0.2">
      <c r="A1022" s="34"/>
      <c r="B1022" s="34"/>
      <c r="C1022" s="34"/>
      <c r="D1022" s="34"/>
      <c r="E1022" s="34"/>
      <c r="F1022" s="44"/>
      <c r="G1022" s="44"/>
      <c r="H1022" s="44"/>
      <c r="I1022" s="44"/>
      <c r="J1022" s="44"/>
      <c r="K1022" s="44"/>
      <c r="L1022" s="44"/>
      <c r="U1022" s="36">
        <v>2044</v>
      </c>
    </row>
    <row r="1023" spans="1:21" x14ac:dyDescent="0.2">
      <c r="A1023" s="34"/>
      <c r="B1023" s="34"/>
      <c r="C1023" s="34"/>
      <c r="D1023" s="34"/>
      <c r="E1023" s="34"/>
      <c r="F1023" s="44"/>
      <c r="G1023" s="44"/>
      <c r="H1023" s="44"/>
      <c r="I1023" s="44"/>
      <c r="J1023" s="44"/>
      <c r="K1023" s="44"/>
      <c r="L1023" s="44"/>
      <c r="U1023" s="36">
        <v>2045</v>
      </c>
    </row>
    <row r="1024" spans="1:21" x14ac:dyDescent="0.2">
      <c r="A1024" s="34"/>
      <c r="B1024" s="34"/>
      <c r="C1024" s="34"/>
      <c r="D1024" s="34"/>
      <c r="E1024" s="34"/>
      <c r="F1024" s="44"/>
      <c r="G1024" s="44"/>
      <c r="H1024" s="44"/>
      <c r="I1024" s="44"/>
      <c r="J1024" s="44"/>
      <c r="K1024" s="44"/>
      <c r="L1024" s="44"/>
      <c r="U1024" s="36">
        <v>2046</v>
      </c>
    </row>
    <row r="1025" spans="1:21" x14ac:dyDescent="0.2">
      <c r="A1025" s="34"/>
      <c r="B1025" s="34"/>
      <c r="C1025" s="34"/>
      <c r="D1025" s="34"/>
      <c r="E1025" s="34"/>
      <c r="F1025" s="44"/>
      <c r="G1025" s="44"/>
      <c r="H1025" s="44"/>
      <c r="I1025" s="44"/>
      <c r="J1025" s="44"/>
      <c r="K1025" s="44"/>
      <c r="L1025" s="44"/>
      <c r="U1025" s="36">
        <v>2047</v>
      </c>
    </row>
    <row r="1026" spans="1:21" x14ac:dyDescent="0.2">
      <c r="A1026" s="34"/>
      <c r="B1026" s="34"/>
      <c r="C1026" s="34"/>
      <c r="D1026" s="34"/>
      <c r="E1026" s="34"/>
      <c r="F1026" s="44"/>
      <c r="G1026" s="44"/>
      <c r="H1026" s="44"/>
      <c r="I1026" s="44"/>
      <c r="J1026" s="44"/>
      <c r="K1026" s="44"/>
      <c r="L1026" s="44"/>
      <c r="U1026" s="36">
        <v>2048</v>
      </c>
    </row>
    <row r="1027" spans="1:21" x14ac:dyDescent="0.2">
      <c r="A1027" s="34"/>
      <c r="B1027" s="34"/>
      <c r="C1027" s="34"/>
      <c r="D1027" s="34"/>
      <c r="E1027" s="34"/>
      <c r="F1027" s="44"/>
      <c r="G1027" s="44"/>
      <c r="H1027" s="44"/>
      <c r="I1027" s="44"/>
      <c r="J1027" s="44"/>
      <c r="K1027" s="44"/>
      <c r="L1027" s="44"/>
      <c r="U1027" s="36">
        <v>2049</v>
      </c>
    </row>
    <row r="1028" spans="1:21" x14ac:dyDescent="0.2">
      <c r="A1028" s="34"/>
      <c r="B1028" s="34"/>
      <c r="C1028" s="34"/>
      <c r="D1028" s="34"/>
      <c r="E1028" s="34"/>
      <c r="F1028" s="44"/>
      <c r="G1028" s="44"/>
      <c r="H1028" s="44"/>
      <c r="I1028" s="44"/>
      <c r="J1028" s="44"/>
      <c r="K1028" s="44"/>
      <c r="L1028" s="44"/>
      <c r="U1028" s="36">
        <v>2050</v>
      </c>
    </row>
    <row r="1029" spans="1:21" x14ac:dyDescent="0.2">
      <c r="A1029" s="34"/>
      <c r="B1029" s="34"/>
      <c r="C1029" s="34"/>
      <c r="D1029" s="34"/>
      <c r="E1029" s="34"/>
      <c r="F1029" s="44"/>
      <c r="G1029" s="44"/>
      <c r="H1029" s="44"/>
      <c r="I1029" s="44"/>
      <c r="J1029" s="44"/>
      <c r="K1029" s="44"/>
      <c r="L1029" s="44"/>
      <c r="U1029" s="36">
        <v>2051</v>
      </c>
    </row>
    <row r="1030" spans="1:21" x14ac:dyDescent="0.2">
      <c r="A1030" s="34"/>
      <c r="B1030" s="34"/>
      <c r="C1030" s="34"/>
      <c r="D1030" s="34"/>
      <c r="E1030" s="34"/>
      <c r="F1030" s="44"/>
      <c r="G1030" s="44"/>
      <c r="H1030" s="44"/>
      <c r="I1030" s="44"/>
      <c r="J1030" s="44"/>
      <c r="K1030" s="44"/>
      <c r="L1030" s="44"/>
      <c r="U1030" s="36">
        <v>2052</v>
      </c>
    </row>
    <row r="1031" spans="1:21" x14ac:dyDescent="0.2">
      <c r="A1031" s="34"/>
      <c r="B1031" s="34"/>
      <c r="C1031" s="34"/>
      <c r="D1031" s="34"/>
      <c r="E1031" s="34"/>
      <c r="F1031" s="44"/>
      <c r="G1031" s="44"/>
      <c r="H1031" s="44"/>
      <c r="I1031" s="44"/>
      <c r="J1031" s="44"/>
      <c r="K1031" s="44"/>
      <c r="L1031" s="44"/>
    </row>
    <row r="1032" spans="1:21" x14ac:dyDescent="0.2">
      <c r="A1032" s="34"/>
      <c r="B1032" s="34"/>
      <c r="C1032" s="34"/>
      <c r="D1032" s="34"/>
      <c r="E1032" s="34"/>
      <c r="F1032" s="44"/>
      <c r="G1032" s="44"/>
      <c r="H1032" s="44"/>
      <c r="I1032" s="44"/>
      <c r="J1032" s="44"/>
      <c r="K1032" s="44"/>
      <c r="L1032" s="44"/>
    </row>
    <row r="1033" spans="1:21" x14ac:dyDescent="0.2">
      <c r="A1033" s="34"/>
      <c r="B1033" s="34"/>
      <c r="C1033" s="34"/>
      <c r="D1033" s="34"/>
      <c r="E1033" s="34"/>
      <c r="F1033" s="44"/>
      <c r="G1033" s="44"/>
      <c r="H1033" s="44"/>
      <c r="I1033" s="44"/>
      <c r="J1033" s="44"/>
      <c r="K1033" s="44"/>
      <c r="L1033" s="44"/>
    </row>
    <row r="1034" spans="1:21" x14ac:dyDescent="0.2">
      <c r="A1034" s="34"/>
      <c r="B1034" s="34"/>
      <c r="C1034" s="34"/>
      <c r="D1034" s="34"/>
      <c r="E1034" s="34"/>
      <c r="F1034" s="44"/>
      <c r="G1034" s="44"/>
      <c r="H1034" s="44"/>
      <c r="I1034" s="44"/>
      <c r="J1034" s="44"/>
      <c r="K1034" s="44"/>
      <c r="L1034" s="44"/>
    </row>
    <row r="1035" spans="1:21" x14ac:dyDescent="0.2">
      <c r="A1035" s="34"/>
      <c r="B1035" s="34"/>
      <c r="C1035" s="34"/>
      <c r="D1035" s="34"/>
      <c r="E1035" s="34"/>
      <c r="F1035" s="44"/>
      <c r="G1035" s="44"/>
      <c r="H1035" s="44"/>
      <c r="I1035" s="44"/>
      <c r="J1035" s="44"/>
      <c r="K1035" s="44"/>
      <c r="L1035" s="44"/>
    </row>
    <row r="1036" spans="1:21" x14ac:dyDescent="0.2">
      <c r="A1036" s="34"/>
      <c r="B1036" s="34"/>
      <c r="C1036" s="34"/>
      <c r="D1036" s="34"/>
      <c r="E1036" s="34"/>
      <c r="F1036" s="44"/>
      <c r="G1036" s="44"/>
      <c r="H1036" s="44"/>
      <c r="I1036" s="44"/>
      <c r="J1036" s="44"/>
      <c r="K1036" s="44"/>
      <c r="L1036" s="44"/>
    </row>
    <row r="1037" spans="1:21" x14ac:dyDescent="0.2">
      <c r="A1037" s="34"/>
      <c r="B1037" s="34"/>
      <c r="C1037" s="34"/>
      <c r="D1037" s="34"/>
      <c r="E1037" s="34"/>
      <c r="F1037" s="44"/>
      <c r="G1037" s="44"/>
      <c r="H1037" s="44"/>
      <c r="I1037" s="44"/>
      <c r="J1037" s="44"/>
      <c r="K1037" s="44"/>
      <c r="L1037" s="44"/>
    </row>
    <row r="1038" spans="1:21" x14ac:dyDescent="0.2">
      <c r="A1038" s="34"/>
      <c r="B1038" s="34"/>
      <c r="C1038" s="34"/>
      <c r="D1038" s="34"/>
      <c r="E1038" s="34"/>
      <c r="F1038" s="44"/>
      <c r="G1038" s="44"/>
      <c r="H1038" s="44"/>
      <c r="I1038" s="44"/>
      <c r="J1038" s="44"/>
      <c r="K1038" s="44"/>
      <c r="L1038" s="44"/>
    </row>
    <row r="1039" spans="1:21" x14ac:dyDescent="0.2">
      <c r="A1039" s="34"/>
      <c r="B1039" s="34"/>
      <c r="C1039" s="34"/>
      <c r="D1039" s="34"/>
      <c r="E1039" s="34"/>
      <c r="F1039" s="44"/>
      <c r="G1039" s="44"/>
      <c r="H1039" s="44"/>
      <c r="I1039" s="44"/>
      <c r="J1039" s="44"/>
      <c r="K1039" s="44"/>
      <c r="L1039" s="44"/>
    </row>
    <row r="1040" spans="1:21" x14ac:dyDescent="0.2">
      <c r="A1040" s="34"/>
      <c r="B1040" s="34"/>
      <c r="C1040" s="34"/>
      <c r="D1040" s="34"/>
      <c r="E1040" s="34"/>
      <c r="F1040" s="44"/>
      <c r="G1040" s="44"/>
      <c r="H1040" s="44"/>
      <c r="I1040" s="44"/>
      <c r="J1040" s="44"/>
      <c r="K1040" s="44"/>
      <c r="L1040" s="44"/>
    </row>
  </sheetData>
  <sheetProtection algorithmName="SHA-512" hashValue="H/2PPVBtU3dbNrLsuNUSbpcf0CU1xUhcwjdYvNTd+tHJQsv/GAD1wGAWb2z3aAraGpJZXE7Ta/sGiHTNWn8eHQ==" saltValue="h677/gNng+rSSGJHoSwZ7w==" spinCount="100000" sheet="1" objects="1" scenarios="1"/>
  <mergeCells count="1011">
    <mergeCell ref="D1010:E1010"/>
    <mergeCell ref="B3:D3"/>
    <mergeCell ref="B4:D4"/>
    <mergeCell ref="E3:F3"/>
    <mergeCell ref="E4:L4"/>
    <mergeCell ref="B7:E7"/>
    <mergeCell ref="B34:C34"/>
    <mergeCell ref="B35:C35"/>
    <mergeCell ref="B30:C30"/>
    <mergeCell ref="B31:C31"/>
    <mergeCell ref="B8:C8"/>
    <mergeCell ref="B9:C9"/>
    <mergeCell ref="G7:L7"/>
    <mergeCell ref="F7:F8"/>
    <mergeCell ref="B11:C11"/>
    <mergeCell ref="E5:F5"/>
    <mergeCell ref="B1009:C1009"/>
    <mergeCell ref="B36:C36"/>
    <mergeCell ref="B1007:C1007"/>
    <mergeCell ref="B1008:C1008"/>
    <mergeCell ref="B10:C10"/>
    <mergeCell ref="B12:C12"/>
    <mergeCell ref="B13:C13"/>
    <mergeCell ref="B14:C14"/>
    <mergeCell ref="B15:C15"/>
    <mergeCell ref="B16:C16"/>
    <mergeCell ref="B17:C17"/>
    <mergeCell ref="B18:C18"/>
    <mergeCell ref="B19:C19"/>
    <mergeCell ref="B37:C37"/>
    <mergeCell ref="B38:C38"/>
    <mergeCell ref="B39:C39"/>
    <mergeCell ref="B20:C20"/>
    <mergeCell ref="B21:C21"/>
    <mergeCell ref="B22:C22"/>
    <mergeCell ref="B23:C23"/>
    <mergeCell ref="B24:C24"/>
    <mergeCell ref="B25:C25"/>
    <mergeCell ref="B40:C40"/>
    <mergeCell ref="B41:C41"/>
    <mergeCell ref="B42:C42"/>
    <mergeCell ref="B43:C43"/>
    <mergeCell ref="B26:C26"/>
    <mergeCell ref="B27:C27"/>
    <mergeCell ref="B28:C28"/>
    <mergeCell ref="B29:C29"/>
    <mergeCell ref="B44:C44"/>
    <mergeCell ref="B32:C32"/>
    <mergeCell ref="B33:C33"/>
    <mergeCell ref="B45:C45"/>
    <mergeCell ref="B996:C996"/>
    <mergeCell ref="B997:C997"/>
    <mergeCell ref="B995:C995"/>
    <mergeCell ref="B994:C994"/>
    <mergeCell ref="B993:C993"/>
    <mergeCell ref="B992:C992"/>
    <mergeCell ref="B991:C991"/>
    <mergeCell ref="B990:C990"/>
    <mergeCell ref="B1006:C1006"/>
    <mergeCell ref="B1002:C1002"/>
    <mergeCell ref="B1003:C1003"/>
    <mergeCell ref="B1004:C1004"/>
    <mergeCell ref="B1005:C1005"/>
    <mergeCell ref="B998:C998"/>
    <mergeCell ref="B999:C999"/>
    <mergeCell ref="B1000:C1000"/>
    <mergeCell ref="B1001:C1001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57:C57"/>
    <mergeCell ref="B56:C56"/>
    <mergeCell ref="B55:C55"/>
    <mergeCell ref="B54:C54"/>
    <mergeCell ref="B47:C47"/>
    <mergeCell ref="B46:C46"/>
    <mergeCell ref="B53:C53"/>
    <mergeCell ref="B52:C52"/>
    <mergeCell ref="B51:C51"/>
    <mergeCell ref="B50:C50"/>
    <mergeCell ref="B49:C49"/>
    <mergeCell ref="B48:C48"/>
    <mergeCell ref="B74:C74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</mergeCells>
  <phoneticPr fontId="2" type="noConversion"/>
  <dataValidations count="1">
    <dataValidation type="list" allowBlank="1" showInputMessage="1" showErrorMessage="1" sqref="E5:F5" xr:uid="{00000000-0002-0000-0000-000000000000}">
      <formula1>$U$2:$U$1030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M1015"/>
  <sheetViews>
    <sheetView showGridLines="0" showRowColHeaders="0" showZeros="0" zoomScale="95" workbookViewId="0">
      <selection activeCell="T9" sqref="T9"/>
    </sheetView>
  </sheetViews>
  <sheetFormatPr defaultRowHeight="12.75" x14ac:dyDescent="0.2"/>
  <cols>
    <col min="1" max="1" width="18.140625" style="7" customWidth="1"/>
    <col min="2" max="3" width="11" style="7" customWidth="1"/>
    <col min="4" max="4" width="36.85546875" style="7" customWidth="1"/>
    <col min="5" max="5" width="8" style="7" customWidth="1"/>
    <col min="6" max="12" width="11" style="9" customWidth="1"/>
    <col min="13" max="13" width="1.7109375" style="34" customWidth="1"/>
    <col min="14" max="28" width="9.140625" style="34"/>
    <col min="29" max="16384" width="9.140625" style="7"/>
  </cols>
  <sheetData>
    <row r="1" spans="1:28" ht="15.75" x14ac:dyDescent="0.2">
      <c r="A1" s="34"/>
      <c r="B1" s="48" t="str">
        <f>+'OSNOVNA PLAČA'!B1</f>
        <v>Priloga 2: mesečno izplačilo redne delovne uspešnosti</v>
      </c>
      <c r="C1" s="48"/>
      <c r="D1" s="34"/>
      <c r="E1" s="34"/>
      <c r="F1" s="44"/>
      <c r="G1" s="44"/>
      <c r="H1" s="44"/>
      <c r="I1" s="44"/>
      <c r="J1" s="44"/>
      <c r="K1" s="44"/>
      <c r="L1" s="44"/>
    </row>
    <row r="2" spans="1:28" ht="15.75" x14ac:dyDescent="0.2">
      <c r="A2" s="34"/>
      <c r="B2" s="48"/>
      <c r="C2" s="48"/>
      <c r="D2" s="34"/>
      <c r="E2" s="34"/>
      <c r="F2" s="44"/>
      <c r="G2" s="44"/>
      <c r="H2" s="44"/>
      <c r="I2" s="44"/>
      <c r="J2" s="44"/>
      <c r="K2" s="44"/>
      <c r="L2" s="44"/>
    </row>
    <row r="3" spans="1:28" ht="15" customHeight="1" x14ac:dyDescent="0.2">
      <c r="A3" s="34"/>
      <c r="B3" s="317" t="s">
        <v>7</v>
      </c>
      <c r="C3" s="317"/>
      <c r="D3" s="318"/>
      <c r="E3" s="319" t="str">
        <f>+IF(LEN('OSNOVNA PLAČA'!E3)&gt;0,'OSNOVNA PLAČA'!E3,"")</f>
        <v>dsd</v>
      </c>
      <c r="F3" s="319"/>
      <c r="G3" s="49"/>
      <c r="H3" s="49"/>
      <c r="I3" s="49"/>
      <c r="J3" s="49"/>
      <c r="K3" s="49"/>
      <c r="L3" s="49"/>
    </row>
    <row r="4" spans="1:28" ht="15" customHeight="1" x14ac:dyDescent="0.2">
      <c r="A4" s="34"/>
      <c r="B4" s="317" t="s">
        <v>8</v>
      </c>
      <c r="C4" s="317"/>
      <c r="D4" s="317"/>
      <c r="E4" s="320" t="str">
        <f>+IF(LEN('OSNOVNA PLAČA'!E4)&gt;0,'OSNOVNA PLAČA'!E4,"")</f>
        <v>sddsd</v>
      </c>
      <c r="F4" s="320"/>
      <c r="G4" s="320" t="str">
        <f>+IF(LEN('OSNOVNA PLAČA'!G4)&gt;0,'OSNOVNA PLAČA'!G4,"")</f>
        <v/>
      </c>
      <c r="H4" s="320"/>
      <c r="I4" s="320" t="str">
        <f>+IF(LEN('OSNOVNA PLAČA'!I4)&gt;0,'OSNOVNA PLAČA'!I4,"")</f>
        <v/>
      </c>
      <c r="J4" s="320"/>
      <c r="K4" s="320" t="str">
        <f>+IF(LEN('OSNOVNA PLAČA'!K4)&gt;0,'OSNOVNA PLAČA'!K4,"")</f>
        <v/>
      </c>
      <c r="L4" s="320"/>
    </row>
    <row r="5" spans="1:28" ht="15" customHeight="1" x14ac:dyDescent="0.2">
      <c r="A5" s="34"/>
      <c r="B5" s="323" t="s">
        <v>73</v>
      </c>
      <c r="C5" s="323"/>
      <c r="D5" s="324"/>
      <c r="E5" s="321">
        <f>+IF(LEN('OSNOVNA PLAČA'!E5)&gt;0,'OSNOVNA PLAČA'!E5,"")</f>
        <v>2020</v>
      </c>
      <c r="F5" s="322"/>
      <c r="G5" s="50"/>
      <c r="H5" s="50"/>
      <c r="I5" s="50"/>
      <c r="J5" s="50"/>
      <c r="K5" s="50"/>
      <c r="L5" s="50"/>
    </row>
    <row r="6" spans="1:28" x14ac:dyDescent="0.2">
      <c r="A6" s="34"/>
      <c r="B6" s="51"/>
      <c r="C6" s="51"/>
      <c r="D6" s="51"/>
      <c r="E6" s="51"/>
      <c r="F6" s="52"/>
      <c r="G6" s="52"/>
      <c r="H6" s="52"/>
      <c r="I6" s="52"/>
      <c r="J6" s="52"/>
      <c r="K6" s="52"/>
      <c r="L6" s="52"/>
    </row>
    <row r="7" spans="1:28" s="18" customFormat="1" ht="33" customHeight="1" x14ac:dyDescent="0.2">
      <c r="A7" s="55"/>
      <c r="B7" s="316" t="s">
        <v>13</v>
      </c>
      <c r="C7" s="316"/>
      <c r="D7" s="316"/>
      <c r="E7" s="316"/>
      <c r="F7" s="316"/>
      <c r="G7" s="302" t="s">
        <v>130</v>
      </c>
      <c r="H7" s="303"/>
      <c r="I7" s="303"/>
      <c r="J7" s="303"/>
      <c r="K7" s="303"/>
      <c r="L7" s="303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26.25" thickBot="1" x14ac:dyDescent="0.25">
      <c r="A8" s="19" t="s">
        <v>1149</v>
      </c>
      <c r="B8" s="313" t="s">
        <v>2</v>
      </c>
      <c r="C8" s="314"/>
      <c r="D8" s="315"/>
      <c r="E8" s="45" t="s">
        <v>11</v>
      </c>
      <c r="F8" s="46" t="s">
        <v>12</v>
      </c>
      <c r="G8" s="22" t="s">
        <v>49</v>
      </c>
      <c r="H8" s="22" t="s">
        <v>50</v>
      </c>
      <c r="I8" s="22" t="s">
        <v>51</v>
      </c>
      <c r="J8" s="22" t="s">
        <v>52</v>
      </c>
      <c r="K8" s="23" t="s">
        <v>53</v>
      </c>
      <c r="L8" s="22" t="s">
        <v>54</v>
      </c>
    </row>
    <row r="9" spans="1:28" s="30" customFormat="1" ht="13.5" thickTop="1" x14ac:dyDescent="0.2">
      <c r="A9" s="54"/>
      <c r="B9" s="310">
        <v>1</v>
      </c>
      <c r="C9" s="311"/>
      <c r="D9" s="312"/>
      <c r="E9" s="25">
        <v>2</v>
      </c>
      <c r="F9" s="26">
        <v>3</v>
      </c>
      <c r="G9" s="29">
        <v>4</v>
      </c>
      <c r="H9" s="29">
        <v>5</v>
      </c>
      <c r="I9" s="29">
        <v>6</v>
      </c>
      <c r="J9" s="29">
        <v>7</v>
      </c>
      <c r="K9" s="29">
        <v>8</v>
      </c>
      <c r="L9" s="29">
        <v>9</v>
      </c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</row>
    <row r="10" spans="1:28" ht="28.5" customHeight="1" x14ac:dyDescent="0.2">
      <c r="A10" s="56">
        <v>1</v>
      </c>
      <c r="B10" s="309" t="str">
        <f>+IF(LEN('OSNOVNA PLAČA'!B10)&gt;0,'OSNOVNA PLAČA'!B10,"")</f>
        <v>A1</v>
      </c>
      <c r="C10" s="309"/>
      <c r="D10" s="309"/>
      <c r="E10" s="57" t="str">
        <f>+IF(LEN('OSNOVNA PLAČA'!D10)&gt;0,'OSNOVNA PLAČA'!D10,"")</f>
        <v>V</v>
      </c>
      <c r="F10" s="58">
        <f>+IF(LEN('OSNOVNA PLAČA'!E10)&gt;0,'OSNOVNA PLAČA'!E10,"")</f>
        <v>20</v>
      </c>
      <c r="G10" s="4">
        <v>1000</v>
      </c>
      <c r="H10" s="4">
        <v>1000</v>
      </c>
      <c r="I10" s="4">
        <v>1000</v>
      </c>
      <c r="J10" s="4">
        <v>1000</v>
      </c>
      <c r="K10" s="4">
        <v>1000</v>
      </c>
      <c r="L10" s="4">
        <v>1000</v>
      </c>
    </row>
    <row r="11" spans="1:28" ht="28.5" customHeight="1" x14ac:dyDescent="0.2">
      <c r="A11" s="56">
        <v>2</v>
      </c>
      <c r="B11" s="309" t="str">
        <f>+IF(LEN('OSNOVNA PLAČA'!B11)&gt;0,'OSNOVNA PLAČA'!B11,"")</f>
        <v>A2</v>
      </c>
      <c r="C11" s="309"/>
      <c r="D11" s="309"/>
      <c r="E11" s="57" t="str">
        <f>+IF(LEN('OSNOVNA PLAČA'!D11)&gt;0,'OSNOVNA PLAČA'!D11,"")</f>
        <v>VII</v>
      </c>
      <c r="F11" s="59">
        <f>+IF(LEN('OSNOVNA PLAČA'!E11)&gt;0,'OSNOVNA PLAČA'!E11,"")</f>
        <v>40</v>
      </c>
      <c r="G11" s="6">
        <v>2000</v>
      </c>
      <c r="H11" s="6">
        <v>2000</v>
      </c>
      <c r="I11" s="6">
        <v>2000</v>
      </c>
      <c r="J11" s="6">
        <v>2000</v>
      </c>
      <c r="K11" s="6">
        <v>2000</v>
      </c>
      <c r="L11" s="6">
        <v>2000</v>
      </c>
    </row>
    <row r="12" spans="1:28" ht="28.5" customHeight="1" x14ac:dyDescent="0.2">
      <c r="A12" s="56">
        <v>3</v>
      </c>
      <c r="B12" s="309" t="str">
        <f>+IF(LEN('OSNOVNA PLAČA'!B12)&gt;0,'OSNOVNA PLAČA'!B12,"")</f>
        <v>A3</v>
      </c>
      <c r="C12" s="309"/>
      <c r="D12" s="309"/>
      <c r="E12" s="57" t="str">
        <f>+IF(LEN('OSNOVNA PLAČA'!D12)&gt;0,'OSNOVNA PLAČA'!D12,"")</f>
        <v/>
      </c>
      <c r="F12" s="59" t="str">
        <f>+IF(LEN('OSNOVNA PLAČA'!E12)&gt;0,'OSNOVNA PLAČA'!E12,"")</f>
        <v/>
      </c>
      <c r="G12" s="6"/>
      <c r="H12" s="6"/>
      <c r="I12" s="6"/>
      <c r="J12" s="6"/>
      <c r="K12" s="6"/>
      <c r="L12" s="6"/>
    </row>
    <row r="13" spans="1:28" ht="28.5" customHeight="1" x14ac:dyDescent="0.2">
      <c r="A13" s="56">
        <v>4</v>
      </c>
      <c r="B13" s="309" t="str">
        <f>+IF(LEN('OSNOVNA PLAČA'!B13)&gt;0,'OSNOVNA PLAČA'!B13,"")</f>
        <v>A4</v>
      </c>
      <c r="C13" s="309"/>
      <c r="D13" s="309"/>
      <c r="E13" s="57" t="str">
        <f>+IF(LEN('OSNOVNA PLAČA'!D13)&gt;0,'OSNOVNA PLAČA'!D13,"")</f>
        <v/>
      </c>
      <c r="F13" s="59" t="str">
        <f>+IF(LEN('OSNOVNA PLAČA'!E13)&gt;0,'OSNOVNA PLAČA'!E13,"")</f>
        <v/>
      </c>
      <c r="G13" s="6"/>
      <c r="H13" s="6"/>
      <c r="I13" s="6"/>
      <c r="J13" s="6"/>
      <c r="K13" s="6"/>
      <c r="L13" s="6"/>
    </row>
    <row r="14" spans="1:28" ht="28.5" customHeight="1" x14ac:dyDescent="0.2">
      <c r="A14" s="56">
        <v>5</v>
      </c>
      <c r="B14" s="309" t="str">
        <f>+IF(LEN('OSNOVNA PLAČA'!B14)&gt;0,'OSNOVNA PLAČA'!B14,"")</f>
        <v>A5</v>
      </c>
      <c r="C14" s="309"/>
      <c r="D14" s="309"/>
      <c r="E14" s="57" t="str">
        <f>+IF(LEN('OSNOVNA PLAČA'!D14)&gt;0,'OSNOVNA PLAČA'!D14,"")</f>
        <v/>
      </c>
      <c r="F14" s="59" t="str">
        <f>+IF(LEN('OSNOVNA PLAČA'!E14)&gt;0,'OSNOVNA PLAČA'!E14,"")</f>
        <v/>
      </c>
      <c r="G14" s="6"/>
      <c r="H14" s="6"/>
      <c r="I14" s="6"/>
      <c r="J14" s="6"/>
      <c r="K14" s="6"/>
      <c r="L14" s="6"/>
    </row>
    <row r="15" spans="1:28" ht="28.5" customHeight="1" x14ac:dyDescent="0.2">
      <c r="A15" s="56">
        <v>6</v>
      </c>
      <c r="B15" s="309" t="str">
        <f>+IF(LEN('OSNOVNA PLAČA'!B15)&gt;0,'OSNOVNA PLAČA'!B15,"")</f>
        <v>A6</v>
      </c>
      <c r="C15" s="309"/>
      <c r="D15" s="309"/>
      <c r="E15" s="57" t="str">
        <f>+IF(LEN('OSNOVNA PLAČA'!D15)&gt;0,'OSNOVNA PLAČA'!D15,"")</f>
        <v/>
      </c>
      <c r="F15" s="59" t="str">
        <f>+IF(LEN('OSNOVNA PLAČA'!E15)&gt;0,'OSNOVNA PLAČA'!E15,"")</f>
        <v/>
      </c>
      <c r="G15" s="6"/>
      <c r="H15" s="6"/>
      <c r="I15" s="6"/>
      <c r="J15" s="6"/>
      <c r="K15" s="6"/>
      <c r="L15" s="6"/>
    </row>
    <row r="16" spans="1:28" ht="28.5" customHeight="1" x14ac:dyDescent="0.2">
      <c r="A16" s="56">
        <v>7</v>
      </c>
      <c r="B16" s="309" t="str">
        <f>+IF(LEN('OSNOVNA PLAČA'!B16)&gt;0,'OSNOVNA PLAČA'!B16,"")</f>
        <v>A7</v>
      </c>
      <c r="C16" s="309"/>
      <c r="D16" s="309"/>
      <c r="E16" s="57" t="str">
        <f>+IF(LEN('OSNOVNA PLAČA'!D16)&gt;0,'OSNOVNA PLAČA'!D16,"")</f>
        <v/>
      </c>
      <c r="F16" s="59" t="str">
        <f>+IF(LEN('OSNOVNA PLAČA'!E16)&gt;0,'OSNOVNA PLAČA'!E16,"")</f>
        <v/>
      </c>
      <c r="G16" s="6"/>
      <c r="H16" s="6"/>
      <c r="I16" s="6"/>
      <c r="J16" s="6"/>
      <c r="K16" s="6"/>
      <c r="L16" s="6"/>
    </row>
    <row r="17" spans="1:12" ht="28.5" customHeight="1" x14ac:dyDescent="0.2">
      <c r="A17" s="56">
        <v>8</v>
      </c>
      <c r="B17" s="309" t="str">
        <f>+IF(LEN('OSNOVNA PLAČA'!B17)&gt;0,'OSNOVNA PLAČA'!B17,"")</f>
        <v>A8</v>
      </c>
      <c r="C17" s="309"/>
      <c r="D17" s="309"/>
      <c r="E17" s="57" t="str">
        <f>+IF(LEN('OSNOVNA PLAČA'!D17)&gt;0,'OSNOVNA PLAČA'!D17,"")</f>
        <v/>
      </c>
      <c r="F17" s="59" t="str">
        <f>+IF(LEN('OSNOVNA PLAČA'!E17)&gt;0,'OSNOVNA PLAČA'!E17,"")</f>
        <v/>
      </c>
      <c r="G17" s="6"/>
      <c r="H17" s="6"/>
      <c r="I17" s="6"/>
      <c r="J17" s="6"/>
      <c r="K17" s="6"/>
      <c r="L17" s="6"/>
    </row>
    <row r="18" spans="1:12" ht="28.5" customHeight="1" x14ac:dyDescent="0.2">
      <c r="A18" s="56">
        <v>9</v>
      </c>
      <c r="B18" s="309" t="str">
        <f>+IF(LEN('OSNOVNA PLAČA'!B18)&gt;0,'OSNOVNA PLAČA'!B18,"")</f>
        <v>A9</v>
      </c>
      <c r="C18" s="309"/>
      <c r="D18" s="309"/>
      <c r="E18" s="57" t="str">
        <f>+IF(LEN('OSNOVNA PLAČA'!D18)&gt;0,'OSNOVNA PLAČA'!D18,"")</f>
        <v/>
      </c>
      <c r="F18" s="59" t="str">
        <f>+IF(LEN('OSNOVNA PLAČA'!E18)&gt;0,'OSNOVNA PLAČA'!E18,"")</f>
        <v/>
      </c>
      <c r="G18" s="6"/>
      <c r="H18" s="6"/>
      <c r="I18" s="6"/>
      <c r="J18" s="6"/>
      <c r="K18" s="6"/>
      <c r="L18" s="6"/>
    </row>
    <row r="19" spans="1:12" ht="28.5" customHeight="1" x14ac:dyDescent="0.2">
      <c r="A19" s="56">
        <v>10</v>
      </c>
      <c r="B19" s="309" t="str">
        <f>+IF(LEN('OSNOVNA PLAČA'!B19)&gt;0,'OSNOVNA PLAČA'!B19,"")</f>
        <v>A10</v>
      </c>
      <c r="C19" s="309"/>
      <c r="D19" s="309"/>
      <c r="E19" s="57" t="str">
        <f>+IF(LEN('OSNOVNA PLAČA'!D19)&gt;0,'OSNOVNA PLAČA'!D19,"")</f>
        <v/>
      </c>
      <c r="F19" s="59" t="str">
        <f>+IF(LEN('OSNOVNA PLAČA'!E19)&gt;0,'OSNOVNA PLAČA'!E19,"")</f>
        <v/>
      </c>
      <c r="G19" s="6"/>
      <c r="H19" s="6"/>
      <c r="I19" s="6"/>
      <c r="J19" s="6"/>
      <c r="K19" s="6"/>
      <c r="L19" s="6"/>
    </row>
    <row r="20" spans="1:12" ht="28.5" customHeight="1" x14ac:dyDescent="0.2">
      <c r="A20" s="56">
        <v>11</v>
      </c>
      <c r="B20" s="309" t="str">
        <f>+IF(LEN('OSNOVNA PLAČA'!B20)&gt;0,'OSNOVNA PLAČA'!B20,"")</f>
        <v>A11</v>
      </c>
      <c r="C20" s="309"/>
      <c r="D20" s="309"/>
      <c r="E20" s="57" t="str">
        <f>+IF(LEN('OSNOVNA PLAČA'!D20)&gt;0,'OSNOVNA PLAČA'!D20,"")</f>
        <v/>
      </c>
      <c r="F20" s="59" t="str">
        <f>+IF(LEN('OSNOVNA PLAČA'!E20)&gt;0,'OSNOVNA PLAČA'!E20,"")</f>
        <v/>
      </c>
      <c r="G20" s="6"/>
      <c r="H20" s="6"/>
      <c r="I20" s="6"/>
      <c r="J20" s="6"/>
      <c r="K20" s="6"/>
      <c r="L20" s="6"/>
    </row>
    <row r="21" spans="1:12" ht="28.5" customHeight="1" x14ac:dyDescent="0.2">
      <c r="A21" s="56">
        <v>12</v>
      </c>
      <c r="B21" s="309" t="str">
        <f>+IF(LEN('OSNOVNA PLAČA'!B21)&gt;0,'OSNOVNA PLAČA'!B21,"")</f>
        <v>A12</v>
      </c>
      <c r="C21" s="309"/>
      <c r="D21" s="309"/>
      <c r="E21" s="57" t="str">
        <f>+IF(LEN('OSNOVNA PLAČA'!D21)&gt;0,'OSNOVNA PLAČA'!D21,"")</f>
        <v/>
      </c>
      <c r="F21" s="59" t="str">
        <f>+IF(LEN('OSNOVNA PLAČA'!E21)&gt;0,'OSNOVNA PLAČA'!E21,"")</f>
        <v/>
      </c>
      <c r="G21" s="6"/>
      <c r="H21" s="6"/>
      <c r="I21" s="6"/>
      <c r="J21" s="6"/>
      <c r="K21" s="6"/>
      <c r="L21" s="6"/>
    </row>
    <row r="22" spans="1:12" ht="28.5" customHeight="1" x14ac:dyDescent="0.2">
      <c r="A22" s="56">
        <v>13</v>
      </c>
      <c r="B22" s="309" t="str">
        <f>+IF(LEN('OSNOVNA PLAČA'!B22)&gt;0,'OSNOVNA PLAČA'!B22,"")</f>
        <v>A13</v>
      </c>
      <c r="C22" s="309"/>
      <c r="D22" s="309"/>
      <c r="E22" s="57" t="str">
        <f>+IF(LEN('OSNOVNA PLAČA'!D22)&gt;0,'OSNOVNA PLAČA'!D22,"")</f>
        <v/>
      </c>
      <c r="F22" s="59" t="str">
        <f>+IF(LEN('OSNOVNA PLAČA'!E22)&gt;0,'OSNOVNA PLAČA'!E22,"")</f>
        <v/>
      </c>
      <c r="G22" s="6"/>
      <c r="H22" s="6"/>
      <c r="I22" s="6"/>
      <c r="J22" s="6"/>
      <c r="K22" s="6"/>
      <c r="L22" s="6"/>
    </row>
    <row r="23" spans="1:12" ht="28.5" customHeight="1" x14ac:dyDescent="0.2">
      <c r="A23" s="56">
        <v>14</v>
      </c>
      <c r="B23" s="309" t="str">
        <f>+IF(LEN('OSNOVNA PLAČA'!B23)&gt;0,'OSNOVNA PLAČA'!B23,"")</f>
        <v>A14</v>
      </c>
      <c r="C23" s="309"/>
      <c r="D23" s="309"/>
      <c r="E23" s="57" t="str">
        <f>+IF(LEN('OSNOVNA PLAČA'!D23)&gt;0,'OSNOVNA PLAČA'!D23,"")</f>
        <v/>
      </c>
      <c r="F23" s="59" t="str">
        <f>+IF(LEN('OSNOVNA PLAČA'!E23)&gt;0,'OSNOVNA PLAČA'!E23,"")</f>
        <v/>
      </c>
      <c r="G23" s="6"/>
      <c r="H23" s="6"/>
      <c r="I23" s="6"/>
      <c r="J23" s="6"/>
      <c r="K23" s="6"/>
      <c r="L23" s="6"/>
    </row>
    <row r="24" spans="1:12" ht="28.5" customHeight="1" x14ac:dyDescent="0.2">
      <c r="A24" s="56">
        <v>15</v>
      </c>
      <c r="B24" s="309" t="str">
        <f>+IF(LEN('OSNOVNA PLAČA'!B24)&gt;0,'OSNOVNA PLAČA'!B24,"")</f>
        <v>A15</v>
      </c>
      <c r="C24" s="309"/>
      <c r="D24" s="309"/>
      <c r="E24" s="57" t="str">
        <f>+IF(LEN('OSNOVNA PLAČA'!D24)&gt;0,'OSNOVNA PLAČA'!D24,"")</f>
        <v/>
      </c>
      <c r="F24" s="59" t="str">
        <f>+IF(LEN('OSNOVNA PLAČA'!E24)&gt;0,'OSNOVNA PLAČA'!E24,"")</f>
        <v/>
      </c>
      <c r="G24" s="6"/>
      <c r="H24" s="6"/>
      <c r="I24" s="6"/>
      <c r="J24" s="6"/>
      <c r="K24" s="6"/>
      <c r="L24" s="6"/>
    </row>
    <row r="25" spans="1:12" ht="28.5" customHeight="1" x14ac:dyDescent="0.2">
      <c r="A25" s="56">
        <v>16</v>
      </c>
      <c r="B25" s="309" t="str">
        <f>+IF(LEN('OSNOVNA PLAČA'!B25)&gt;0,'OSNOVNA PLAČA'!B25,"")</f>
        <v>A16</v>
      </c>
      <c r="C25" s="309"/>
      <c r="D25" s="309"/>
      <c r="E25" s="57" t="str">
        <f>+IF(LEN('OSNOVNA PLAČA'!D25)&gt;0,'OSNOVNA PLAČA'!D25,"")</f>
        <v/>
      </c>
      <c r="F25" s="59" t="str">
        <f>+IF(LEN('OSNOVNA PLAČA'!E25)&gt;0,'OSNOVNA PLAČA'!E25,"")</f>
        <v/>
      </c>
      <c r="G25" s="6"/>
      <c r="H25" s="6"/>
      <c r="I25" s="6"/>
      <c r="J25" s="6"/>
      <c r="K25" s="6"/>
      <c r="L25" s="6"/>
    </row>
    <row r="26" spans="1:12" ht="28.5" customHeight="1" x14ac:dyDescent="0.2">
      <c r="A26" s="56">
        <v>17</v>
      </c>
      <c r="B26" s="309" t="str">
        <f>+IF(LEN('OSNOVNA PLAČA'!B26)&gt;0,'OSNOVNA PLAČA'!B26,"")</f>
        <v>A17</v>
      </c>
      <c r="C26" s="309"/>
      <c r="D26" s="309"/>
      <c r="E26" s="57" t="str">
        <f>+IF(LEN('OSNOVNA PLAČA'!D26)&gt;0,'OSNOVNA PLAČA'!D26,"")</f>
        <v/>
      </c>
      <c r="F26" s="59" t="str">
        <f>+IF(LEN('OSNOVNA PLAČA'!E26)&gt;0,'OSNOVNA PLAČA'!E26,"")</f>
        <v/>
      </c>
      <c r="G26" s="6"/>
      <c r="H26" s="6"/>
      <c r="I26" s="6"/>
      <c r="J26" s="6"/>
      <c r="K26" s="6"/>
      <c r="L26" s="6"/>
    </row>
    <row r="27" spans="1:12" ht="28.5" customHeight="1" x14ac:dyDescent="0.2">
      <c r="A27" s="56">
        <v>18</v>
      </c>
      <c r="B27" s="309" t="str">
        <f>+IF(LEN('OSNOVNA PLAČA'!B27)&gt;0,'OSNOVNA PLAČA'!B27,"")</f>
        <v>A18</v>
      </c>
      <c r="C27" s="309"/>
      <c r="D27" s="309"/>
      <c r="E27" s="57" t="str">
        <f>+IF(LEN('OSNOVNA PLAČA'!D27)&gt;0,'OSNOVNA PLAČA'!D27,"")</f>
        <v/>
      </c>
      <c r="F27" s="59" t="str">
        <f>+IF(LEN('OSNOVNA PLAČA'!E27)&gt;0,'OSNOVNA PLAČA'!E27,"")</f>
        <v/>
      </c>
      <c r="G27" s="6"/>
      <c r="H27" s="6"/>
      <c r="I27" s="6"/>
      <c r="J27" s="6"/>
      <c r="K27" s="6"/>
      <c r="L27" s="6"/>
    </row>
    <row r="28" spans="1:12" ht="28.5" customHeight="1" x14ac:dyDescent="0.2">
      <c r="A28" s="56">
        <v>19</v>
      </c>
      <c r="B28" s="309" t="str">
        <f>+IF(LEN('OSNOVNA PLAČA'!B28)&gt;0,'OSNOVNA PLAČA'!B28,"")</f>
        <v>A19</v>
      </c>
      <c r="C28" s="309"/>
      <c r="D28" s="309"/>
      <c r="E28" s="57" t="str">
        <f>+IF(LEN('OSNOVNA PLAČA'!D28)&gt;0,'OSNOVNA PLAČA'!D28,"")</f>
        <v/>
      </c>
      <c r="F28" s="59" t="str">
        <f>+IF(LEN('OSNOVNA PLAČA'!E28)&gt;0,'OSNOVNA PLAČA'!E28,"")</f>
        <v/>
      </c>
      <c r="G28" s="6"/>
      <c r="H28" s="6"/>
      <c r="I28" s="6"/>
      <c r="J28" s="6"/>
      <c r="K28" s="6"/>
      <c r="L28" s="6"/>
    </row>
    <row r="29" spans="1:12" ht="28.5" customHeight="1" x14ac:dyDescent="0.2">
      <c r="A29" s="56">
        <v>20</v>
      </c>
      <c r="B29" s="309" t="str">
        <f>+IF(LEN('OSNOVNA PLAČA'!B29)&gt;0,'OSNOVNA PLAČA'!B29,"")</f>
        <v>A20</v>
      </c>
      <c r="C29" s="309"/>
      <c r="D29" s="309"/>
      <c r="E29" s="57" t="str">
        <f>+IF(LEN('OSNOVNA PLAČA'!D29)&gt;0,'OSNOVNA PLAČA'!D29,"")</f>
        <v/>
      </c>
      <c r="F29" s="59" t="str">
        <f>+IF(LEN('OSNOVNA PLAČA'!E29)&gt;0,'OSNOVNA PLAČA'!E29,"")</f>
        <v/>
      </c>
      <c r="G29" s="6"/>
      <c r="H29" s="6"/>
      <c r="I29" s="6"/>
      <c r="J29" s="6"/>
      <c r="K29" s="6"/>
      <c r="L29" s="6"/>
    </row>
    <row r="30" spans="1:12" ht="28.5" customHeight="1" x14ac:dyDescent="0.2">
      <c r="A30" s="56">
        <v>21</v>
      </c>
      <c r="B30" s="309" t="str">
        <f>+IF(LEN('OSNOVNA PLAČA'!B30)&gt;0,'OSNOVNA PLAČA'!B30,"")</f>
        <v>A21</v>
      </c>
      <c r="C30" s="309"/>
      <c r="D30" s="309"/>
      <c r="E30" s="57" t="str">
        <f>+IF(LEN('OSNOVNA PLAČA'!D30)&gt;0,'OSNOVNA PLAČA'!D30,"")</f>
        <v/>
      </c>
      <c r="F30" s="59" t="str">
        <f>+IF(LEN('OSNOVNA PLAČA'!E30)&gt;0,'OSNOVNA PLAČA'!E30,"")</f>
        <v/>
      </c>
      <c r="G30" s="6"/>
      <c r="H30" s="6"/>
      <c r="I30" s="6"/>
      <c r="J30" s="6"/>
      <c r="K30" s="6"/>
      <c r="L30" s="6"/>
    </row>
    <row r="31" spans="1:12" ht="28.5" customHeight="1" x14ac:dyDescent="0.2">
      <c r="A31" s="56">
        <v>22</v>
      </c>
      <c r="B31" s="309" t="str">
        <f>+IF(LEN('OSNOVNA PLAČA'!B31)&gt;0,'OSNOVNA PLAČA'!B31,"")</f>
        <v>A22</v>
      </c>
      <c r="C31" s="309"/>
      <c r="D31" s="309"/>
      <c r="E31" s="57" t="str">
        <f>+IF(LEN('OSNOVNA PLAČA'!D31)&gt;0,'OSNOVNA PLAČA'!D31,"")</f>
        <v/>
      </c>
      <c r="F31" s="59" t="str">
        <f>+IF(LEN('OSNOVNA PLAČA'!E31)&gt;0,'OSNOVNA PLAČA'!E31,"")</f>
        <v/>
      </c>
      <c r="G31" s="6"/>
      <c r="H31" s="6"/>
      <c r="I31" s="6"/>
      <c r="J31" s="6"/>
      <c r="K31" s="6"/>
      <c r="L31" s="6"/>
    </row>
    <row r="32" spans="1:12" ht="28.5" customHeight="1" x14ac:dyDescent="0.2">
      <c r="A32" s="56">
        <v>23</v>
      </c>
      <c r="B32" s="309" t="str">
        <f>+IF(LEN('OSNOVNA PLAČA'!B32)&gt;0,'OSNOVNA PLAČA'!B32,"")</f>
        <v>A23</v>
      </c>
      <c r="C32" s="309"/>
      <c r="D32" s="309"/>
      <c r="E32" s="57" t="str">
        <f>+IF(LEN('OSNOVNA PLAČA'!D32)&gt;0,'OSNOVNA PLAČA'!D32,"")</f>
        <v/>
      </c>
      <c r="F32" s="59" t="str">
        <f>+IF(LEN('OSNOVNA PLAČA'!E32)&gt;0,'OSNOVNA PLAČA'!E32,"")</f>
        <v/>
      </c>
      <c r="G32" s="6"/>
      <c r="H32" s="6"/>
      <c r="I32" s="6"/>
      <c r="J32" s="6"/>
      <c r="K32" s="6"/>
      <c r="L32" s="6"/>
    </row>
    <row r="33" spans="1:12" ht="28.5" customHeight="1" x14ac:dyDescent="0.2">
      <c r="A33" s="56">
        <v>24</v>
      </c>
      <c r="B33" s="309" t="str">
        <f>+IF(LEN('OSNOVNA PLAČA'!B33)&gt;0,'OSNOVNA PLAČA'!B33,"")</f>
        <v>A24</v>
      </c>
      <c r="C33" s="309"/>
      <c r="D33" s="309"/>
      <c r="E33" s="57" t="str">
        <f>+IF(LEN('OSNOVNA PLAČA'!D33)&gt;0,'OSNOVNA PLAČA'!D33,"")</f>
        <v/>
      </c>
      <c r="F33" s="59" t="str">
        <f>+IF(LEN('OSNOVNA PLAČA'!E33)&gt;0,'OSNOVNA PLAČA'!E33,"")</f>
        <v/>
      </c>
      <c r="G33" s="6"/>
      <c r="H33" s="6"/>
      <c r="I33" s="6"/>
      <c r="J33" s="6"/>
      <c r="K33" s="6"/>
      <c r="L33" s="6"/>
    </row>
    <row r="34" spans="1:12" ht="28.5" customHeight="1" x14ac:dyDescent="0.2">
      <c r="A34" s="56">
        <v>25</v>
      </c>
      <c r="B34" s="309" t="str">
        <f>+IF(LEN('OSNOVNA PLAČA'!B34)&gt;0,'OSNOVNA PLAČA'!B34,"")</f>
        <v>A25</v>
      </c>
      <c r="C34" s="309"/>
      <c r="D34" s="309"/>
      <c r="E34" s="57" t="str">
        <f>+IF(LEN('OSNOVNA PLAČA'!D34)&gt;0,'OSNOVNA PLAČA'!D34,"")</f>
        <v/>
      </c>
      <c r="F34" s="59" t="str">
        <f>+IF(LEN('OSNOVNA PLAČA'!E34)&gt;0,'OSNOVNA PLAČA'!E34,"")</f>
        <v/>
      </c>
      <c r="G34" s="6"/>
      <c r="H34" s="6"/>
      <c r="I34" s="6"/>
      <c r="J34" s="6"/>
      <c r="K34" s="6"/>
      <c r="L34" s="6"/>
    </row>
    <row r="35" spans="1:12" ht="28.5" customHeight="1" x14ac:dyDescent="0.2">
      <c r="A35" s="56">
        <v>26</v>
      </c>
      <c r="B35" s="309" t="str">
        <f>+IF(LEN('OSNOVNA PLAČA'!B35)&gt;0,'OSNOVNA PLAČA'!B35,"")</f>
        <v>A26</v>
      </c>
      <c r="C35" s="309"/>
      <c r="D35" s="309"/>
      <c r="E35" s="57" t="str">
        <f>+IF(LEN('OSNOVNA PLAČA'!D35)&gt;0,'OSNOVNA PLAČA'!D35,"")</f>
        <v/>
      </c>
      <c r="F35" s="59" t="str">
        <f>+IF(LEN('OSNOVNA PLAČA'!E35)&gt;0,'OSNOVNA PLAČA'!E35,"")</f>
        <v/>
      </c>
      <c r="G35" s="6"/>
      <c r="H35" s="6"/>
      <c r="I35" s="6"/>
      <c r="J35" s="6"/>
      <c r="K35" s="6"/>
      <c r="L35" s="6"/>
    </row>
    <row r="36" spans="1:12" ht="28.5" customHeight="1" x14ac:dyDescent="0.2">
      <c r="A36" s="56">
        <v>27</v>
      </c>
      <c r="B36" s="309" t="str">
        <f>+IF(LEN('OSNOVNA PLAČA'!B36)&gt;0,'OSNOVNA PLAČA'!B36,"")</f>
        <v>A27</v>
      </c>
      <c r="C36" s="309"/>
      <c r="D36" s="309"/>
      <c r="E36" s="57" t="str">
        <f>+IF(LEN('OSNOVNA PLAČA'!D36)&gt;0,'OSNOVNA PLAČA'!D36,"")</f>
        <v/>
      </c>
      <c r="F36" s="59" t="str">
        <f>+IF(LEN('OSNOVNA PLAČA'!E36)&gt;0,'OSNOVNA PLAČA'!E36,"")</f>
        <v/>
      </c>
      <c r="G36" s="6"/>
      <c r="H36" s="6"/>
      <c r="I36" s="6"/>
      <c r="J36" s="6"/>
      <c r="K36" s="6"/>
      <c r="L36" s="6"/>
    </row>
    <row r="37" spans="1:12" ht="28.5" customHeight="1" x14ac:dyDescent="0.2">
      <c r="A37" s="56">
        <v>28</v>
      </c>
      <c r="B37" s="309" t="str">
        <f>+IF(LEN('OSNOVNA PLAČA'!B37)&gt;0,'OSNOVNA PLAČA'!B37,"")</f>
        <v>A28</v>
      </c>
      <c r="C37" s="309"/>
      <c r="D37" s="309"/>
      <c r="E37" s="57" t="str">
        <f>+IF(LEN('OSNOVNA PLAČA'!D37)&gt;0,'OSNOVNA PLAČA'!D37,"")</f>
        <v/>
      </c>
      <c r="F37" s="59" t="str">
        <f>+IF(LEN('OSNOVNA PLAČA'!E37)&gt;0,'OSNOVNA PLAČA'!E37,"")</f>
        <v/>
      </c>
      <c r="G37" s="6"/>
      <c r="H37" s="6"/>
      <c r="I37" s="6"/>
      <c r="J37" s="6"/>
      <c r="K37" s="6"/>
      <c r="L37" s="6"/>
    </row>
    <row r="38" spans="1:12" ht="28.5" customHeight="1" x14ac:dyDescent="0.2">
      <c r="A38" s="56">
        <v>29</v>
      </c>
      <c r="B38" s="309" t="str">
        <f>+IF(LEN('OSNOVNA PLAČA'!B38)&gt;0,'OSNOVNA PLAČA'!B38,"")</f>
        <v>A29</v>
      </c>
      <c r="C38" s="309"/>
      <c r="D38" s="309"/>
      <c r="E38" s="57" t="str">
        <f>+IF(LEN('OSNOVNA PLAČA'!D38)&gt;0,'OSNOVNA PLAČA'!D38,"")</f>
        <v/>
      </c>
      <c r="F38" s="59" t="str">
        <f>+IF(LEN('OSNOVNA PLAČA'!E38)&gt;0,'OSNOVNA PLAČA'!E38,"")</f>
        <v/>
      </c>
      <c r="G38" s="6"/>
      <c r="H38" s="6"/>
      <c r="I38" s="6"/>
      <c r="J38" s="6"/>
      <c r="K38" s="6"/>
      <c r="L38" s="6"/>
    </row>
    <row r="39" spans="1:12" ht="28.5" customHeight="1" x14ac:dyDescent="0.2">
      <c r="A39" s="56">
        <v>30</v>
      </c>
      <c r="B39" s="309" t="str">
        <f>+IF(LEN('OSNOVNA PLAČA'!B39)&gt;0,'OSNOVNA PLAČA'!B39,"")</f>
        <v>A30</v>
      </c>
      <c r="C39" s="309"/>
      <c r="D39" s="309"/>
      <c r="E39" s="57" t="str">
        <f>+IF(LEN('OSNOVNA PLAČA'!D39)&gt;0,'OSNOVNA PLAČA'!D39,"")</f>
        <v/>
      </c>
      <c r="F39" s="59" t="str">
        <f>+IF(LEN('OSNOVNA PLAČA'!E39)&gt;0,'OSNOVNA PLAČA'!E39,"")</f>
        <v/>
      </c>
      <c r="G39" s="6"/>
      <c r="H39" s="6"/>
      <c r="I39" s="6"/>
      <c r="J39" s="6"/>
      <c r="K39" s="6"/>
      <c r="L39" s="6"/>
    </row>
    <row r="40" spans="1:12" ht="28.5" customHeight="1" x14ac:dyDescent="0.2">
      <c r="A40" s="56">
        <v>31</v>
      </c>
      <c r="B40" s="309" t="str">
        <f>+IF(LEN('OSNOVNA PLAČA'!B40)&gt;0,'OSNOVNA PLAČA'!B40,"")</f>
        <v>A31</v>
      </c>
      <c r="C40" s="309"/>
      <c r="D40" s="309"/>
      <c r="E40" s="57" t="str">
        <f>+IF(LEN('OSNOVNA PLAČA'!D40)&gt;0,'OSNOVNA PLAČA'!D40,"")</f>
        <v/>
      </c>
      <c r="F40" s="59" t="str">
        <f>+IF(LEN('OSNOVNA PLAČA'!E40)&gt;0,'OSNOVNA PLAČA'!E40,"")</f>
        <v/>
      </c>
      <c r="G40" s="6"/>
      <c r="H40" s="6"/>
      <c r="I40" s="6"/>
      <c r="J40" s="6"/>
      <c r="K40" s="6"/>
      <c r="L40" s="6"/>
    </row>
    <row r="41" spans="1:12" ht="28.5" customHeight="1" x14ac:dyDescent="0.2">
      <c r="A41" s="56">
        <v>32</v>
      </c>
      <c r="B41" s="309" t="str">
        <f>+IF(LEN('OSNOVNA PLAČA'!B41)&gt;0,'OSNOVNA PLAČA'!B41,"")</f>
        <v>A32</v>
      </c>
      <c r="C41" s="309"/>
      <c r="D41" s="309"/>
      <c r="E41" s="57" t="str">
        <f>+IF(LEN('OSNOVNA PLAČA'!D41)&gt;0,'OSNOVNA PLAČA'!D41,"")</f>
        <v/>
      </c>
      <c r="F41" s="59" t="str">
        <f>+IF(LEN('OSNOVNA PLAČA'!E41)&gt;0,'OSNOVNA PLAČA'!E41,"")</f>
        <v/>
      </c>
      <c r="G41" s="6"/>
      <c r="H41" s="6"/>
      <c r="I41" s="6"/>
      <c r="J41" s="6"/>
      <c r="K41" s="6"/>
      <c r="L41" s="6"/>
    </row>
    <row r="42" spans="1:12" ht="28.5" customHeight="1" x14ac:dyDescent="0.2">
      <c r="A42" s="56">
        <v>33</v>
      </c>
      <c r="B42" s="309" t="str">
        <f>+IF(LEN('OSNOVNA PLAČA'!B42)&gt;0,'OSNOVNA PLAČA'!B42,"")</f>
        <v>A33</v>
      </c>
      <c r="C42" s="309"/>
      <c r="D42" s="309"/>
      <c r="E42" s="57" t="str">
        <f>+IF(LEN('OSNOVNA PLAČA'!D42)&gt;0,'OSNOVNA PLAČA'!D42,"")</f>
        <v/>
      </c>
      <c r="F42" s="59" t="str">
        <f>+IF(LEN('OSNOVNA PLAČA'!E42)&gt;0,'OSNOVNA PLAČA'!E42,"")</f>
        <v/>
      </c>
      <c r="G42" s="6"/>
      <c r="H42" s="6"/>
      <c r="I42" s="6"/>
      <c r="J42" s="6"/>
      <c r="K42" s="6"/>
      <c r="L42" s="6"/>
    </row>
    <row r="43" spans="1:12" ht="28.5" customHeight="1" x14ac:dyDescent="0.2">
      <c r="A43" s="56">
        <v>34</v>
      </c>
      <c r="B43" s="309" t="str">
        <f>+IF(LEN('OSNOVNA PLAČA'!B43)&gt;0,'OSNOVNA PLAČA'!B43,"")</f>
        <v>A34</v>
      </c>
      <c r="C43" s="309"/>
      <c r="D43" s="309"/>
      <c r="E43" s="57" t="str">
        <f>+IF(LEN('OSNOVNA PLAČA'!D43)&gt;0,'OSNOVNA PLAČA'!D43,"")</f>
        <v/>
      </c>
      <c r="F43" s="59" t="str">
        <f>+IF(LEN('OSNOVNA PLAČA'!E43)&gt;0,'OSNOVNA PLAČA'!E43,"")</f>
        <v/>
      </c>
      <c r="G43" s="6"/>
      <c r="H43" s="6"/>
      <c r="I43" s="6"/>
      <c r="J43" s="6"/>
      <c r="K43" s="6"/>
      <c r="L43" s="6"/>
    </row>
    <row r="44" spans="1:12" ht="28.5" customHeight="1" x14ac:dyDescent="0.2">
      <c r="A44" s="56">
        <v>35</v>
      </c>
      <c r="B44" s="309" t="str">
        <f>+IF(LEN('OSNOVNA PLAČA'!B44)&gt;0,'OSNOVNA PLAČA'!B44,"")</f>
        <v>A35</v>
      </c>
      <c r="C44" s="309"/>
      <c r="D44" s="309"/>
      <c r="E44" s="57" t="str">
        <f>+IF(LEN('OSNOVNA PLAČA'!D44)&gt;0,'OSNOVNA PLAČA'!D44,"")</f>
        <v/>
      </c>
      <c r="F44" s="59" t="str">
        <f>+IF(LEN('OSNOVNA PLAČA'!E44)&gt;0,'OSNOVNA PLAČA'!E44,"")</f>
        <v/>
      </c>
      <c r="G44" s="6"/>
      <c r="H44" s="6"/>
      <c r="I44" s="6"/>
      <c r="J44" s="6"/>
      <c r="K44" s="6"/>
      <c r="L44" s="6"/>
    </row>
    <row r="45" spans="1:12" ht="28.5" customHeight="1" x14ac:dyDescent="0.2">
      <c r="A45" s="56">
        <v>36</v>
      </c>
      <c r="B45" s="309" t="str">
        <f>+IF(LEN('OSNOVNA PLAČA'!B45)&gt;0,'OSNOVNA PLAČA'!B45,"")</f>
        <v>A36</v>
      </c>
      <c r="C45" s="309"/>
      <c r="D45" s="309"/>
      <c r="E45" s="57" t="str">
        <f>+IF(LEN('OSNOVNA PLAČA'!D45)&gt;0,'OSNOVNA PLAČA'!D45,"")</f>
        <v/>
      </c>
      <c r="F45" s="59" t="str">
        <f>+IF(LEN('OSNOVNA PLAČA'!E45)&gt;0,'OSNOVNA PLAČA'!E45,"")</f>
        <v/>
      </c>
      <c r="G45" s="6"/>
      <c r="H45" s="6"/>
      <c r="I45" s="6"/>
      <c r="J45" s="6"/>
      <c r="K45" s="6"/>
      <c r="L45" s="6"/>
    </row>
    <row r="46" spans="1:12" ht="28.5" customHeight="1" x14ac:dyDescent="0.2">
      <c r="A46" s="56">
        <v>37</v>
      </c>
      <c r="B46" s="309" t="str">
        <f>+IF(LEN('OSNOVNA PLAČA'!B46)&gt;0,'OSNOVNA PLAČA'!B46,"")</f>
        <v>A37</v>
      </c>
      <c r="C46" s="309"/>
      <c r="D46" s="309"/>
      <c r="E46" s="57" t="str">
        <f>+IF(LEN('OSNOVNA PLAČA'!D46)&gt;0,'OSNOVNA PLAČA'!D46,"")</f>
        <v/>
      </c>
      <c r="F46" s="59" t="str">
        <f>+IF(LEN('OSNOVNA PLAČA'!E46)&gt;0,'OSNOVNA PLAČA'!E46,"")</f>
        <v/>
      </c>
      <c r="G46" s="6"/>
      <c r="H46" s="6"/>
      <c r="I46" s="6"/>
      <c r="J46" s="6"/>
      <c r="K46" s="6"/>
      <c r="L46" s="6"/>
    </row>
    <row r="47" spans="1:12" ht="28.5" customHeight="1" x14ac:dyDescent="0.2">
      <c r="A47" s="56">
        <v>38</v>
      </c>
      <c r="B47" s="309" t="str">
        <f>+IF(LEN('OSNOVNA PLAČA'!B47)&gt;0,'OSNOVNA PLAČA'!B47,"")</f>
        <v>A38</v>
      </c>
      <c r="C47" s="309"/>
      <c r="D47" s="309"/>
      <c r="E47" s="57" t="str">
        <f>+IF(LEN('OSNOVNA PLAČA'!D47)&gt;0,'OSNOVNA PLAČA'!D47,"")</f>
        <v/>
      </c>
      <c r="F47" s="59" t="str">
        <f>+IF(LEN('OSNOVNA PLAČA'!E47)&gt;0,'OSNOVNA PLAČA'!E47,"")</f>
        <v/>
      </c>
      <c r="G47" s="6"/>
      <c r="H47" s="6"/>
      <c r="I47" s="6"/>
      <c r="J47" s="6"/>
      <c r="K47" s="6"/>
      <c r="L47" s="6"/>
    </row>
    <row r="48" spans="1:12" ht="28.5" customHeight="1" x14ac:dyDescent="0.2">
      <c r="A48" s="56">
        <v>39</v>
      </c>
      <c r="B48" s="309" t="str">
        <f>+IF(LEN('OSNOVNA PLAČA'!B48)&gt;0,'OSNOVNA PLAČA'!B48,"")</f>
        <v>A39</v>
      </c>
      <c r="C48" s="309"/>
      <c r="D48" s="309"/>
      <c r="E48" s="57" t="str">
        <f>+IF(LEN('OSNOVNA PLAČA'!D48)&gt;0,'OSNOVNA PLAČA'!D48,"")</f>
        <v/>
      </c>
      <c r="F48" s="59" t="str">
        <f>+IF(LEN('OSNOVNA PLAČA'!E48)&gt;0,'OSNOVNA PLAČA'!E48,"")</f>
        <v/>
      </c>
      <c r="G48" s="6"/>
      <c r="H48" s="6"/>
      <c r="I48" s="6"/>
      <c r="J48" s="6"/>
      <c r="K48" s="6"/>
      <c r="L48" s="6"/>
    </row>
    <row r="49" spans="1:12" ht="28.5" customHeight="1" x14ac:dyDescent="0.2">
      <c r="A49" s="56">
        <v>40</v>
      </c>
      <c r="B49" s="309" t="str">
        <f>+IF(LEN('OSNOVNA PLAČA'!B49)&gt;0,'OSNOVNA PLAČA'!B49,"")</f>
        <v>A40</v>
      </c>
      <c r="C49" s="309"/>
      <c r="D49" s="309"/>
      <c r="E49" s="57" t="str">
        <f>+IF(LEN('OSNOVNA PLAČA'!D49)&gt;0,'OSNOVNA PLAČA'!D49,"")</f>
        <v/>
      </c>
      <c r="F49" s="59" t="str">
        <f>+IF(LEN('OSNOVNA PLAČA'!E49)&gt;0,'OSNOVNA PLAČA'!E49,"")</f>
        <v/>
      </c>
      <c r="G49" s="6"/>
      <c r="H49" s="6"/>
      <c r="I49" s="6"/>
      <c r="J49" s="6"/>
      <c r="K49" s="6"/>
      <c r="L49" s="6"/>
    </row>
    <row r="50" spans="1:12" ht="28.5" customHeight="1" x14ac:dyDescent="0.2">
      <c r="A50" s="56">
        <v>41</v>
      </c>
      <c r="B50" s="309" t="str">
        <f>+IF(LEN('OSNOVNA PLAČA'!B50)&gt;0,'OSNOVNA PLAČA'!B50,"")</f>
        <v>A41</v>
      </c>
      <c r="C50" s="309"/>
      <c r="D50" s="309"/>
      <c r="E50" s="57" t="str">
        <f>+IF(LEN('OSNOVNA PLAČA'!D50)&gt;0,'OSNOVNA PLAČA'!D50,"")</f>
        <v/>
      </c>
      <c r="F50" s="59" t="str">
        <f>+IF(LEN('OSNOVNA PLAČA'!E50)&gt;0,'OSNOVNA PLAČA'!E50,"")</f>
        <v/>
      </c>
      <c r="G50" s="6"/>
      <c r="H50" s="6"/>
      <c r="I50" s="6"/>
      <c r="J50" s="6"/>
      <c r="K50" s="6"/>
      <c r="L50" s="6"/>
    </row>
    <row r="51" spans="1:12" ht="28.5" customHeight="1" x14ac:dyDescent="0.2">
      <c r="A51" s="56">
        <v>42</v>
      </c>
      <c r="B51" s="309" t="str">
        <f>+IF(LEN('OSNOVNA PLAČA'!B51)&gt;0,'OSNOVNA PLAČA'!B51,"")</f>
        <v>A42</v>
      </c>
      <c r="C51" s="309"/>
      <c r="D51" s="309"/>
      <c r="E51" s="57" t="str">
        <f>+IF(LEN('OSNOVNA PLAČA'!D51)&gt;0,'OSNOVNA PLAČA'!D51,"")</f>
        <v/>
      </c>
      <c r="F51" s="59" t="str">
        <f>+IF(LEN('OSNOVNA PLAČA'!E51)&gt;0,'OSNOVNA PLAČA'!E51,"")</f>
        <v/>
      </c>
      <c r="G51" s="6"/>
      <c r="H51" s="6"/>
      <c r="I51" s="6"/>
      <c r="J51" s="6"/>
      <c r="K51" s="6"/>
      <c r="L51" s="6"/>
    </row>
    <row r="52" spans="1:12" ht="28.5" customHeight="1" x14ac:dyDescent="0.2">
      <c r="A52" s="56">
        <v>43</v>
      </c>
      <c r="B52" s="309" t="str">
        <f>+IF(LEN('OSNOVNA PLAČA'!B52)&gt;0,'OSNOVNA PLAČA'!B52,"")</f>
        <v>A43</v>
      </c>
      <c r="C52" s="309"/>
      <c r="D52" s="309"/>
      <c r="E52" s="57" t="str">
        <f>+IF(LEN('OSNOVNA PLAČA'!D52)&gt;0,'OSNOVNA PLAČA'!D52,"")</f>
        <v/>
      </c>
      <c r="F52" s="59" t="str">
        <f>+IF(LEN('OSNOVNA PLAČA'!E52)&gt;0,'OSNOVNA PLAČA'!E52,"")</f>
        <v/>
      </c>
      <c r="G52" s="6"/>
      <c r="H52" s="6"/>
      <c r="I52" s="6"/>
      <c r="J52" s="6"/>
      <c r="K52" s="6"/>
      <c r="L52" s="6"/>
    </row>
    <row r="53" spans="1:12" ht="28.5" customHeight="1" x14ac:dyDescent="0.2">
      <c r="A53" s="56">
        <v>44</v>
      </c>
      <c r="B53" s="309" t="str">
        <f>+IF(LEN('OSNOVNA PLAČA'!B53)&gt;0,'OSNOVNA PLAČA'!B53,"")</f>
        <v>A44</v>
      </c>
      <c r="C53" s="309"/>
      <c r="D53" s="309"/>
      <c r="E53" s="57" t="str">
        <f>+IF(LEN('OSNOVNA PLAČA'!D53)&gt;0,'OSNOVNA PLAČA'!D53,"")</f>
        <v/>
      </c>
      <c r="F53" s="59" t="str">
        <f>+IF(LEN('OSNOVNA PLAČA'!E53)&gt;0,'OSNOVNA PLAČA'!E53,"")</f>
        <v/>
      </c>
      <c r="G53" s="6"/>
      <c r="H53" s="6"/>
      <c r="I53" s="6"/>
      <c r="J53" s="6"/>
      <c r="K53" s="6"/>
      <c r="L53" s="6"/>
    </row>
    <row r="54" spans="1:12" ht="28.5" customHeight="1" x14ac:dyDescent="0.2">
      <c r="A54" s="56">
        <v>45</v>
      </c>
      <c r="B54" s="309" t="str">
        <f>+IF(LEN('OSNOVNA PLAČA'!B54)&gt;0,'OSNOVNA PLAČA'!B54,"")</f>
        <v>A45</v>
      </c>
      <c r="C54" s="309"/>
      <c r="D54" s="309"/>
      <c r="E54" s="57" t="str">
        <f>+IF(LEN('OSNOVNA PLAČA'!D54)&gt;0,'OSNOVNA PLAČA'!D54,"")</f>
        <v/>
      </c>
      <c r="F54" s="59" t="str">
        <f>+IF(LEN('OSNOVNA PLAČA'!E54)&gt;0,'OSNOVNA PLAČA'!E54,"")</f>
        <v/>
      </c>
      <c r="G54" s="6"/>
      <c r="H54" s="6"/>
      <c r="I54" s="6"/>
      <c r="J54" s="6"/>
      <c r="K54" s="6"/>
      <c r="L54" s="6"/>
    </row>
    <row r="55" spans="1:12" ht="28.5" customHeight="1" x14ac:dyDescent="0.2">
      <c r="A55" s="56">
        <v>46</v>
      </c>
      <c r="B55" s="309" t="str">
        <f>+IF(LEN('OSNOVNA PLAČA'!B55)&gt;0,'OSNOVNA PLAČA'!B55,"")</f>
        <v>A46</v>
      </c>
      <c r="C55" s="309"/>
      <c r="D55" s="309"/>
      <c r="E55" s="57" t="str">
        <f>+IF(LEN('OSNOVNA PLAČA'!D55)&gt;0,'OSNOVNA PLAČA'!D55,"")</f>
        <v/>
      </c>
      <c r="F55" s="59" t="str">
        <f>+IF(LEN('OSNOVNA PLAČA'!E55)&gt;0,'OSNOVNA PLAČA'!E55,"")</f>
        <v/>
      </c>
      <c r="G55" s="6"/>
      <c r="H55" s="6"/>
      <c r="I55" s="6"/>
      <c r="J55" s="6"/>
      <c r="K55" s="6"/>
      <c r="L55" s="6"/>
    </row>
    <row r="56" spans="1:12" ht="28.5" customHeight="1" x14ac:dyDescent="0.2">
      <c r="A56" s="56">
        <v>47</v>
      </c>
      <c r="B56" s="309" t="str">
        <f>+IF(LEN('OSNOVNA PLAČA'!B56)&gt;0,'OSNOVNA PLAČA'!B56,"")</f>
        <v>A47</v>
      </c>
      <c r="C56" s="309"/>
      <c r="D56" s="309"/>
      <c r="E56" s="57" t="str">
        <f>+IF(LEN('OSNOVNA PLAČA'!D56)&gt;0,'OSNOVNA PLAČA'!D56,"")</f>
        <v/>
      </c>
      <c r="F56" s="59" t="str">
        <f>+IF(LEN('OSNOVNA PLAČA'!E56)&gt;0,'OSNOVNA PLAČA'!E56,"")</f>
        <v/>
      </c>
      <c r="G56" s="6"/>
      <c r="H56" s="6"/>
      <c r="I56" s="6"/>
      <c r="J56" s="6"/>
      <c r="K56" s="6"/>
      <c r="L56" s="6"/>
    </row>
    <row r="57" spans="1:12" ht="28.5" customHeight="1" x14ac:dyDescent="0.2">
      <c r="A57" s="56">
        <v>48</v>
      </c>
      <c r="B57" s="309" t="str">
        <f>+IF(LEN('OSNOVNA PLAČA'!B57)&gt;0,'OSNOVNA PLAČA'!B57,"")</f>
        <v>A48</v>
      </c>
      <c r="C57" s="309"/>
      <c r="D57" s="309"/>
      <c r="E57" s="57" t="str">
        <f>+IF(LEN('OSNOVNA PLAČA'!D57)&gt;0,'OSNOVNA PLAČA'!D57,"")</f>
        <v/>
      </c>
      <c r="F57" s="59" t="str">
        <f>+IF(LEN('OSNOVNA PLAČA'!E57)&gt;0,'OSNOVNA PLAČA'!E57,"")</f>
        <v/>
      </c>
      <c r="G57" s="6"/>
      <c r="H57" s="6"/>
      <c r="I57" s="6"/>
      <c r="J57" s="6"/>
      <c r="K57" s="6"/>
      <c r="L57" s="6"/>
    </row>
    <row r="58" spans="1:12" ht="28.5" customHeight="1" x14ac:dyDescent="0.2">
      <c r="A58" s="56">
        <v>49</v>
      </c>
      <c r="B58" s="309" t="str">
        <f>+IF(LEN('OSNOVNA PLAČA'!B58)&gt;0,'OSNOVNA PLAČA'!B58,"")</f>
        <v>A49</v>
      </c>
      <c r="C58" s="309"/>
      <c r="D58" s="309"/>
      <c r="E58" s="57" t="str">
        <f>+IF(LEN('OSNOVNA PLAČA'!D58)&gt;0,'OSNOVNA PLAČA'!D58,"")</f>
        <v/>
      </c>
      <c r="F58" s="59" t="str">
        <f>+IF(LEN('OSNOVNA PLAČA'!E58)&gt;0,'OSNOVNA PLAČA'!E58,"")</f>
        <v/>
      </c>
      <c r="G58" s="6"/>
      <c r="H58" s="6"/>
      <c r="I58" s="6"/>
      <c r="J58" s="6"/>
      <c r="K58" s="6"/>
      <c r="L58" s="6"/>
    </row>
    <row r="59" spans="1:12" ht="28.5" customHeight="1" x14ac:dyDescent="0.2">
      <c r="A59" s="56">
        <v>50</v>
      </c>
      <c r="B59" s="309" t="str">
        <f>+IF(LEN('OSNOVNA PLAČA'!B59)&gt;0,'OSNOVNA PLAČA'!B59,"")</f>
        <v>A50</v>
      </c>
      <c r="C59" s="309"/>
      <c r="D59" s="309"/>
      <c r="E59" s="57" t="str">
        <f>+IF(LEN('OSNOVNA PLAČA'!D59)&gt;0,'OSNOVNA PLAČA'!D59,"")</f>
        <v/>
      </c>
      <c r="F59" s="59" t="str">
        <f>+IF(LEN('OSNOVNA PLAČA'!E59)&gt;0,'OSNOVNA PLAČA'!E59,"")</f>
        <v/>
      </c>
      <c r="G59" s="6"/>
      <c r="H59" s="6"/>
      <c r="I59" s="6"/>
      <c r="J59" s="6"/>
      <c r="K59" s="6"/>
      <c r="L59" s="6"/>
    </row>
    <row r="60" spans="1:12" ht="28.5" customHeight="1" x14ac:dyDescent="0.2">
      <c r="A60" s="56">
        <v>51</v>
      </c>
      <c r="B60" s="309" t="str">
        <f>+IF(LEN('OSNOVNA PLAČA'!B60)&gt;0,'OSNOVNA PLAČA'!B60,"")</f>
        <v>A51</v>
      </c>
      <c r="C60" s="309"/>
      <c r="D60" s="309"/>
      <c r="E60" s="57" t="str">
        <f>+IF(LEN('OSNOVNA PLAČA'!D60)&gt;0,'OSNOVNA PLAČA'!D60,"")</f>
        <v/>
      </c>
      <c r="F60" s="59" t="str">
        <f>+IF(LEN('OSNOVNA PLAČA'!E60)&gt;0,'OSNOVNA PLAČA'!E60,"")</f>
        <v/>
      </c>
      <c r="G60" s="6"/>
      <c r="H60" s="6"/>
      <c r="I60" s="6"/>
      <c r="J60" s="6"/>
      <c r="K60" s="6"/>
      <c r="L60" s="6"/>
    </row>
    <row r="61" spans="1:12" ht="28.5" customHeight="1" x14ac:dyDescent="0.2">
      <c r="A61" s="56">
        <v>52</v>
      </c>
      <c r="B61" s="309" t="str">
        <f>+IF(LEN('OSNOVNA PLAČA'!B61)&gt;0,'OSNOVNA PLAČA'!B61,"")</f>
        <v>A52</v>
      </c>
      <c r="C61" s="309"/>
      <c r="D61" s="309"/>
      <c r="E61" s="57" t="str">
        <f>+IF(LEN('OSNOVNA PLAČA'!D61)&gt;0,'OSNOVNA PLAČA'!D61,"")</f>
        <v/>
      </c>
      <c r="F61" s="59" t="str">
        <f>+IF(LEN('OSNOVNA PLAČA'!E61)&gt;0,'OSNOVNA PLAČA'!E61,"")</f>
        <v/>
      </c>
      <c r="G61" s="6"/>
      <c r="H61" s="6"/>
      <c r="I61" s="6"/>
      <c r="J61" s="6"/>
      <c r="K61" s="6"/>
      <c r="L61" s="6"/>
    </row>
    <row r="62" spans="1:12" ht="28.5" customHeight="1" x14ac:dyDescent="0.2">
      <c r="A62" s="56">
        <v>53</v>
      </c>
      <c r="B62" s="309" t="str">
        <f>+IF(LEN('OSNOVNA PLAČA'!B62)&gt;0,'OSNOVNA PLAČA'!B62,"")</f>
        <v>A53</v>
      </c>
      <c r="C62" s="309"/>
      <c r="D62" s="309"/>
      <c r="E62" s="57" t="str">
        <f>+IF(LEN('OSNOVNA PLAČA'!D62)&gt;0,'OSNOVNA PLAČA'!D62,"")</f>
        <v/>
      </c>
      <c r="F62" s="59" t="str">
        <f>+IF(LEN('OSNOVNA PLAČA'!E62)&gt;0,'OSNOVNA PLAČA'!E62,"")</f>
        <v/>
      </c>
      <c r="G62" s="6"/>
      <c r="H62" s="6"/>
      <c r="I62" s="6"/>
      <c r="J62" s="6"/>
      <c r="K62" s="6"/>
      <c r="L62" s="6"/>
    </row>
    <row r="63" spans="1:12" ht="28.5" customHeight="1" x14ac:dyDescent="0.2">
      <c r="A63" s="56">
        <v>54</v>
      </c>
      <c r="B63" s="309" t="str">
        <f>+IF(LEN('OSNOVNA PLAČA'!B63)&gt;0,'OSNOVNA PLAČA'!B63,"")</f>
        <v>A54</v>
      </c>
      <c r="C63" s="309"/>
      <c r="D63" s="309"/>
      <c r="E63" s="57" t="str">
        <f>+IF(LEN('OSNOVNA PLAČA'!D63)&gt;0,'OSNOVNA PLAČA'!D63,"")</f>
        <v/>
      </c>
      <c r="F63" s="59" t="str">
        <f>+IF(LEN('OSNOVNA PLAČA'!E63)&gt;0,'OSNOVNA PLAČA'!E63,"")</f>
        <v/>
      </c>
      <c r="G63" s="6"/>
      <c r="H63" s="6"/>
      <c r="I63" s="6"/>
      <c r="J63" s="6"/>
      <c r="K63" s="6"/>
      <c r="L63" s="6"/>
    </row>
    <row r="64" spans="1:12" ht="28.5" customHeight="1" x14ac:dyDescent="0.2">
      <c r="A64" s="56">
        <v>55</v>
      </c>
      <c r="B64" s="309" t="str">
        <f>+IF(LEN('OSNOVNA PLAČA'!B64)&gt;0,'OSNOVNA PLAČA'!B64,"")</f>
        <v>A55</v>
      </c>
      <c r="C64" s="309"/>
      <c r="D64" s="309"/>
      <c r="E64" s="57" t="str">
        <f>+IF(LEN('OSNOVNA PLAČA'!D64)&gt;0,'OSNOVNA PLAČA'!D64,"")</f>
        <v/>
      </c>
      <c r="F64" s="59" t="str">
        <f>+IF(LEN('OSNOVNA PLAČA'!E64)&gt;0,'OSNOVNA PLAČA'!E64,"")</f>
        <v/>
      </c>
      <c r="G64" s="6"/>
      <c r="H64" s="6"/>
      <c r="I64" s="6"/>
      <c r="J64" s="6"/>
      <c r="K64" s="6"/>
      <c r="L64" s="6"/>
    </row>
    <row r="65" spans="1:12" ht="28.5" customHeight="1" x14ac:dyDescent="0.2">
      <c r="A65" s="56">
        <v>56</v>
      </c>
      <c r="B65" s="309" t="str">
        <f>+IF(LEN('OSNOVNA PLAČA'!B65)&gt;0,'OSNOVNA PLAČA'!B65,"")</f>
        <v>A56</v>
      </c>
      <c r="C65" s="309"/>
      <c r="D65" s="309"/>
      <c r="E65" s="57" t="str">
        <f>+IF(LEN('OSNOVNA PLAČA'!D65)&gt;0,'OSNOVNA PLAČA'!D65,"")</f>
        <v/>
      </c>
      <c r="F65" s="59" t="str">
        <f>+IF(LEN('OSNOVNA PLAČA'!E65)&gt;0,'OSNOVNA PLAČA'!E65,"")</f>
        <v/>
      </c>
      <c r="G65" s="6"/>
      <c r="H65" s="6"/>
      <c r="I65" s="6"/>
      <c r="J65" s="6"/>
      <c r="K65" s="6"/>
      <c r="L65" s="6"/>
    </row>
    <row r="66" spans="1:12" ht="28.5" customHeight="1" x14ac:dyDescent="0.2">
      <c r="A66" s="56">
        <v>57</v>
      </c>
      <c r="B66" s="309" t="str">
        <f>+IF(LEN('OSNOVNA PLAČA'!B66)&gt;0,'OSNOVNA PLAČA'!B66,"")</f>
        <v>A57</v>
      </c>
      <c r="C66" s="309"/>
      <c r="D66" s="309"/>
      <c r="E66" s="57" t="str">
        <f>+IF(LEN('OSNOVNA PLAČA'!D66)&gt;0,'OSNOVNA PLAČA'!D66,"")</f>
        <v/>
      </c>
      <c r="F66" s="59" t="str">
        <f>+IF(LEN('OSNOVNA PLAČA'!E66)&gt;0,'OSNOVNA PLAČA'!E66,"")</f>
        <v/>
      </c>
      <c r="G66" s="6"/>
      <c r="H66" s="6"/>
      <c r="I66" s="6"/>
      <c r="J66" s="6"/>
      <c r="K66" s="6"/>
      <c r="L66" s="6"/>
    </row>
    <row r="67" spans="1:12" ht="28.5" customHeight="1" x14ac:dyDescent="0.2">
      <c r="A67" s="56">
        <v>58</v>
      </c>
      <c r="B67" s="309" t="str">
        <f>+IF(LEN('OSNOVNA PLAČA'!B67)&gt;0,'OSNOVNA PLAČA'!B67,"")</f>
        <v>A58</v>
      </c>
      <c r="C67" s="309"/>
      <c r="D67" s="309"/>
      <c r="E67" s="57" t="str">
        <f>+IF(LEN('OSNOVNA PLAČA'!D67)&gt;0,'OSNOVNA PLAČA'!D67,"")</f>
        <v/>
      </c>
      <c r="F67" s="59" t="str">
        <f>+IF(LEN('OSNOVNA PLAČA'!E67)&gt;0,'OSNOVNA PLAČA'!E67,"")</f>
        <v/>
      </c>
      <c r="G67" s="6"/>
      <c r="H67" s="6"/>
      <c r="I67" s="6"/>
      <c r="J67" s="6"/>
      <c r="K67" s="6"/>
      <c r="L67" s="6"/>
    </row>
    <row r="68" spans="1:12" ht="28.5" customHeight="1" x14ac:dyDescent="0.2">
      <c r="A68" s="56">
        <v>59</v>
      </c>
      <c r="B68" s="309" t="str">
        <f>+IF(LEN('OSNOVNA PLAČA'!B68)&gt;0,'OSNOVNA PLAČA'!B68,"")</f>
        <v>A59</v>
      </c>
      <c r="C68" s="309"/>
      <c r="D68" s="309"/>
      <c r="E68" s="57" t="str">
        <f>+IF(LEN('OSNOVNA PLAČA'!D68)&gt;0,'OSNOVNA PLAČA'!D68,"")</f>
        <v/>
      </c>
      <c r="F68" s="59" t="str">
        <f>+IF(LEN('OSNOVNA PLAČA'!E68)&gt;0,'OSNOVNA PLAČA'!E68,"")</f>
        <v/>
      </c>
      <c r="G68" s="6"/>
      <c r="H68" s="6"/>
      <c r="I68" s="6"/>
      <c r="J68" s="6"/>
      <c r="K68" s="6"/>
      <c r="L68" s="6"/>
    </row>
    <row r="69" spans="1:12" ht="28.5" customHeight="1" x14ac:dyDescent="0.2">
      <c r="A69" s="56">
        <v>60</v>
      </c>
      <c r="B69" s="309" t="str">
        <f>+IF(LEN('OSNOVNA PLAČA'!B69)&gt;0,'OSNOVNA PLAČA'!B69,"")</f>
        <v>A60</v>
      </c>
      <c r="C69" s="309"/>
      <c r="D69" s="309"/>
      <c r="E69" s="57" t="str">
        <f>+IF(LEN('OSNOVNA PLAČA'!D69)&gt;0,'OSNOVNA PLAČA'!D69,"")</f>
        <v/>
      </c>
      <c r="F69" s="59" t="str">
        <f>+IF(LEN('OSNOVNA PLAČA'!E69)&gt;0,'OSNOVNA PLAČA'!E69,"")</f>
        <v/>
      </c>
      <c r="G69" s="6"/>
      <c r="H69" s="6"/>
      <c r="I69" s="6"/>
      <c r="J69" s="6"/>
      <c r="K69" s="6"/>
      <c r="L69" s="6"/>
    </row>
    <row r="70" spans="1:12" ht="28.5" customHeight="1" x14ac:dyDescent="0.2">
      <c r="A70" s="56">
        <v>61</v>
      </c>
      <c r="B70" s="309" t="str">
        <f>+IF(LEN('OSNOVNA PLAČA'!B70)&gt;0,'OSNOVNA PLAČA'!B70,"")</f>
        <v>A61</v>
      </c>
      <c r="C70" s="309"/>
      <c r="D70" s="309"/>
      <c r="E70" s="57" t="str">
        <f>+IF(LEN('OSNOVNA PLAČA'!D70)&gt;0,'OSNOVNA PLAČA'!D70,"")</f>
        <v/>
      </c>
      <c r="F70" s="59" t="str">
        <f>+IF(LEN('OSNOVNA PLAČA'!E70)&gt;0,'OSNOVNA PLAČA'!E70,"")</f>
        <v/>
      </c>
      <c r="G70" s="6"/>
      <c r="H70" s="6"/>
      <c r="I70" s="6"/>
      <c r="J70" s="6"/>
      <c r="K70" s="6"/>
      <c r="L70" s="6"/>
    </row>
    <row r="71" spans="1:12" ht="28.5" customHeight="1" x14ac:dyDescent="0.2">
      <c r="A71" s="56">
        <v>62</v>
      </c>
      <c r="B71" s="309" t="str">
        <f>+IF(LEN('OSNOVNA PLAČA'!B71)&gt;0,'OSNOVNA PLAČA'!B71,"")</f>
        <v>A62</v>
      </c>
      <c r="C71" s="309"/>
      <c r="D71" s="309"/>
      <c r="E71" s="57" t="str">
        <f>+IF(LEN('OSNOVNA PLAČA'!D71)&gt;0,'OSNOVNA PLAČA'!D71,"")</f>
        <v/>
      </c>
      <c r="F71" s="59" t="str">
        <f>+IF(LEN('OSNOVNA PLAČA'!E71)&gt;0,'OSNOVNA PLAČA'!E71,"")</f>
        <v/>
      </c>
      <c r="G71" s="6"/>
      <c r="H71" s="6"/>
      <c r="I71" s="6"/>
      <c r="J71" s="6"/>
      <c r="K71" s="6"/>
      <c r="L71" s="6"/>
    </row>
    <row r="72" spans="1:12" ht="28.5" customHeight="1" x14ac:dyDescent="0.2">
      <c r="A72" s="56">
        <v>63</v>
      </c>
      <c r="B72" s="309" t="str">
        <f>+IF(LEN('OSNOVNA PLAČA'!B72)&gt;0,'OSNOVNA PLAČA'!B72,"")</f>
        <v>A63</v>
      </c>
      <c r="C72" s="309"/>
      <c r="D72" s="309"/>
      <c r="E72" s="57" t="str">
        <f>+IF(LEN('OSNOVNA PLAČA'!D72)&gt;0,'OSNOVNA PLAČA'!D72,"")</f>
        <v/>
      </c>
      <c r="F72" s="59" t="str">
        <f>+IF(LEN('OSNOVNA PLAČA'!E72)&gt;0,'OSNOVNA PLAČA'!E72,"")</f>
        <v/>
      </c>
      <c r="G72" s="6"/>
      <c r="H72" s="6"/>
      <c r="I72" s="6"/>
      <c r="J72" s="6"/>
      <c r="K72" s="6"/>
      <c r="L72" s="6"/>
    </row>
    <row r="73" spans="1:12" ht="28.5" customHeight="1" x14ac:dyDescent="0.2">
      <c r="A73" s="56">
        <v>64</v>
      </c>
      <c r="B73" s="309" t="str">
        <f>+IF(LEN('OSNOVNA PLAČA'!B73)&gt;0,'OSNOVNA PLAČA'!B73,"")</f>
        <v>A64</v>
      </c>
      <c r="C73" s="309"/>
      <c r="D73" s="309"/>
      <c r="E73" s="57" t="str">
        <f>+IF(LEN('OSNOVNA PLAČA'!D73)&gt;0,'OSNOVNA PLAČA'!D73,"")</f>
        <v/>
      </c>
      <c r="F73" s="59" t="str">
        <f>+IF(LEN('OSNOVNA PLAČA'!E73)&gt;0,'OSNOVNA PLAČA'!E73,"")</f>
        <v/>
      </c>
      <c r="G73" s="6"/>
      <c r="H73" s="6"/>
      <c r="I73" s="6"/>
      <c r="J73" s="6"/>
      <c r="K73" s="6"/>
      <c r="L73" s="6"/>
    </row>
    <row r="74" spans="1:12" ht="28.5" customHeight="1" x14ac:dyDescent="0.2">
      <c r="A74" s="56">
        <v>65</v>
      </c>
      <c r="B74" s="309" t="str">
        <f>+IF(LEN('OSNOVNA PLAČA'!B74)&gt;0,'OSNOVNA PLAČA'!B74,"")</f>
        <v>A65</v>
      </c>
      <c r="C74" s="309"/>
      <c r="D74" s="309"/>
      <c r="E74" s="57" t="str">
        <f>+IF(LEN('OSNOVNA PLAČA'!D74)&gt;0,'OSNOVNA PLAČA'!D74,"")</f>
        <v/>
      </c>
      <c r="F74" s="59" t="str">
        <f>+IF(LEN('OSNOVNA PLAČA'!E74)&gt;0,'OSNOVNA PLAČA'!E74,"")</f>
        <v/>
      </c>
      <c r="G74" s="6"/>
      <c r="H74" s="6"/>
      <c r="I74" s="6"/>
      <c r="J74" s="6"/>
      <c r="K74" s="6"/>
      <c r="L74" s="6"/>
    </row>
    <row r="75" spans="1:12" ht="28.5" customHeight="1" x14ac:dyDescent="0.2">
      <c r="A75" s="56">
        <v>66</v>
      </c>
      <c r="B75" s="309" t="str">
        <f>+IF(LEN('OSNOVNA PLAČA'!B75)&gt;0,'OSNOVNA PLAČA'!B75,"")</f>
        <v>A66</v>
      </c>
      <c r="C75" s="309"/>
      <c r="D75" s="309"/>
      <c r="E75" s="57" t="str">
        <f>+IF(LEN('OSNOVNA PLAČA'!D75)&gt;0,'OSNOVNA PLAČA'!D75,"")</f>
        <v/>
      </c>
      <c r="F75" s="59" t="str">
        <f>+IF(LEN('OSNOVNA PLAČA'!E75)&gt;0,'OSNOVNA PLAČA'!E75,"")</f>
        <v/>
      </c>
      <c r="G75" s="6"/>
      <c r="H75" s="6"/>
      <c r="I75" s="6"/>
      <c r="J75" s="6"/>
      <c r="K75" s="6"/>
      <c r="L75" s="6"/>
    </row>
    <row r="76" spans="1:12" ht="28.5" customHeight="1" x14ac:dyDescent="0.2">
      <c r="A76" s="56">
        <v>67</v>
      </c>
      <c r="B76" s="309" t="str">
        <f>+IF(LEN('OSNOVNA PLAČA'!B76)&gt;0,'OSNOVNA PLAČA'!B76,"")</f>
        <v>A67</v>
      </c>
      <c r="C76" s="309"/>
      <c r="D76" s="309"/>
      <c r="E76" s="57" t="str">
        <f>+IF(LEN('OSNOVNA PLAČA'!D76)&gt;0,'OSNOVNA PLAČA'!D76,"")</f>
        <v/>
      </c>
      <c r="F76" s="59" t="str">
        <f>+IF(LEN('OSNOVNA PLAČA'!E76)&gt;0,'OSNOVNA PLAČA'!E76,"")</f>
        <v/>
      </c>
      <c r="G76" s="6"/>
      <c r="H76" s="6"/>
      <c r="I76" s="6"/>
      <c r="J76" s="6"/>
      <c r="K76" s="6"/>
      <c r="L76" s="6"/>
    </row>
    <row r="77" spans="1:12" ht="28.5" customHeight="1" x14ac:dyDescent="0.2">
      <c r="A77" s="56">
        <v>68</v>
      </c>
      <c r="B77" s="309" t="str">
        <f>+IF(LEN('OSNOVNA PLAČA'!B77)&gt;0,'OSNOVNA PLAČA'!B77,"")</f>
        <v>A68</v>
      </c>
      <c r="C77" s="309"/>
      <c r="D77" s="309"/>
      <c r="E77" s="57" t="str">
        <f>+IF(LEN('OSNOVNA PLAČA'!D77)&gt;0,'OSNOVNA PLAČA'!D77,"")</f>
        <v/>
      </c>
      <c r="F77" s="59" t="str">
        <f>+IF(LEN('OSNOVNA PLAČA'!E77)&gt;0,'OSNOVNA PLAČA'!E77,"")</f>
        <v/>
      </c>
      <c r="G77" s="6"/>
      <c r="H77" s="6"/>
      <c r="I77" s="6"/>
      <c r="J77" s="6"/>
      <c r="K77" s="6"/>
      <c r="L77" s="6"/>
    </row>
    <row r="78" spans="1:12" ht="28.5" customHeight="1" x14ac:dyDescent="0.2">
      <c r="A78" s="56">
        <v>69</v>
      </c>
      <c r="B78" s="309" t="str">
        <f>+IF(LEN('OSNOVNA PLAČA'!B78)&gt;0,'OSNOVNA PLAČA'!B78,"")</f>
        <v>A69</v>
      </c>
      <c r="C78" s="309"/>
      <c r="D78" s="309"/>
      <c r="E78" s="57" t="str">
        <f>+IF(LEN('OSNOVNA PLAČA'!D78)&gt;0,'OSNOVNA PLAČA'!D78,"")</f>
        <v/>
      </c>
      <c r="F78" s="59" t="str">
        <f>+IF(LEN('OSNOVNA PLAČA'!E78)&gt;0,'OSNOVNA PLAČA'!E78,"")</f>
        <v/>
      </c>
      <c r="G78" s="6"/>
      <c r="H78" s="6"/>
      <c r="I78" s="6"/>
      <c r="J78" s="6"/>
      <c r="K78" s="6"/>
      <c r="L78" s="6"/>
    </row>
    <row r="79" spans="1:12" ht="28.5" customHeight="1" x14ac:dyDescent="0.2">
      <c r="A79" s="56">
        <v>70</v>
      </c>
      <c r="B79" s="309" t="str">
        <f>+IF(LEN('OSNOVNA PLAČA'!B79)&gt;0,'OSNOVNA PLAČA'!B79,"")</f>
        <v>A70</v>
      </c>
      <c r="C79" s="309"/>
      <c r="D79" s="309"/>
      <c r="E79" s="57" t="str">
        <f>+IF(LEN('OSNOVNA PLAČA'!D79)&gt;0,'OSNOVNA PLAČA'!D79,"")</f>
        <v/>
      </c>
      <c r="F79" s="59" t="str">
        <f>+IF(LEN('OSNOVNA PLAČA'!E79)&gt;0,'OSNOVNA PLAČA'!E79,"")</f>
        <v/>
      </c>
      <c r="G79" s="6"/>
      <c r="H79" s="6"/>
      <c r="I79" s="6"/>
      <c r="J79" s="6"/>
      <c r="K79" s="6"/>
      <c r="L79" s="6"/>
    </row>
    <row r="80" spans="1:12" ht="28.5" customHeight="1" x14ac:dyDescent="0.2">
      <c r="A80" s="56">
        <v>71</v>
      </c>
      <c r="B80" s="309" t="str">
        <f>+IF(LEN('OSNOVNA PLAČA'!B80)&gt;0,'OSNOVNA PLAČA'!B80,"")</f>
        <v>A71</v>
      </c>
      <c r="C80" s="309"/>
      <c r="D80" s="309"/>
      <c r="E80" s="57" t="str">
        <f>+IF(LEN('OSNOVNA PLAČA'!D80)&gt;0,'OSNOVNA PLAČA'!D80,"")</f>
        <v/>
      </c>
      <c r="F80" s="59" t="str">
        <f>+IF(LEN('OSNOVNA PLAČA'!E80)&gt;0,'OSNOVNA PLAČA'!E80,"")</f>
        <v/>
      </c>
      <c r="G80" s="6"/>
      <c r="H80" s="6"/>
      <c r="I80" s="6"/>
      <c r="J80" s="6"/>
      <c r="K80" s="6"/>
      <c r="L80" s="6"/>
    </row>
    <row r="81" spans="1:12" ht="28.5" customHeight="1" x14ac:dyDescent="0.2">
      <c r="A81" s="56">
        <v>72</v>
      </c>
      <c r="B81" s="309" t="str">
        <f>+IF(LEN('OSNOVNA PLAČA'!B81)&gt;0,'OSNOVNA PLAČA'!B81,"")</f>
        <v>A72</v>
      </c>
      <c r="C81" s="309"/>
      <c r="D81" s="309"/>
      <c r="E81" s="57" t="str">
        <f>+IF(LEN('OSNOVNA PLAČA'!D81)&gt;0,'OSNOVNA PLAČA'!D81,"")</f>
        <v/>
      </c>
      <c r="F81" s="59" t="str">
        <f>+IF(LEN('OSNOVNA PLAČA'!E81)&gt;0,'OSNOVNA PLAČA'!E81,"")</f>
        <v/>
      </c>
      <c r="G81" s="6"/>
      <c r="H81" s="6"/>
      <c r="I81" s="6"/>
      <c r="J81" s="6"/>
      <c r="K81" s="6"/>
      <c r="L81" s="6"/>
    </row>
    <row r="82" spans="1:12" ht="28.5" customHeight="1" x14ac:dyDescent="0.2">
      <c r="A82" s="56">
        <v>73</v>
      </c>
      <c r="B82" s="309" t="str">
        <f>+IF(LEN('OSNOVNA PLAČA'!B82)&gt;0,'OSNOVNA PLAČA'!B82,"")</f>
        <v>A73</v>
      </c>
      <c r="C82" s="309"/>
      <c r="D82" s="309"/>
      <c r="E82" s="57" t="str">
        <f>+IF(LEN('OSNOVNA PLAČA'!D82)&gt;0,'OSNOVNA PLAČA'!D82,"")</f>
        <v/>
      </c>
      <c r="F82" s="59" t="str">
        <f>+IF(LEN('OSNOVNA PLAČA'!E82)&gt;0,'OSNOVNA PLAČA'!E82,"")</f>
        <v/>
      </c>
      <c r="G82" s="6"/>
      <c r="H82" s="6"/>
      <c r="I82" s="6"/>
      <c r="J82" s="6"/>
      <c r="K82" s="6"/>
      <c r="L82" s="6"/>
    </row>
    <row r="83" spans="1:12" ht="28.5" customHeight="1" x14ac:dyDescent="0.2">
      <c r="A83" s="56">
        <v>74</v>
      </c>
      <c r="B83" s="309" t="str">
        <f>+IF(LEN('OSNOVNA PLAČA'!B83)&gt;0,'OSNOVNA PLAČA'!B83,"")</f>
        <v>A74</v>
      </c>
      <c r="C83" s="309"/>
      <c r="D83" s="309"/>
      <c r="E83" s="57" t="str">
        <f>+IF(LEN('OSNOVNA PLAČA'!D83)&gt;0,'OSNOVNA PLAČA'!D83,"")</f>
        <v/>
      </c>
      <c r="F83" s="59" t="str">
        <f>+IF(LEN('OSNOVNA PLAČA'!E83)&gt;0,'OSNOVNA PLAČA'!E83,"")</f>
        <v/>
      </c>
      <c r="G83" s="6"/>
      <c r="H83" s="6"/>
      <c r="I83" s="6"/>
      <c r="J83" s="6"/>
      <c r="K83" s="6"/>
      <c r="L83" s="6"/>
    </row>
    <row r="84" spans="1:12" ht="28.5" customHeight="1" x14ac:dyDescent="0.2">
      <c r="A84" s="56">
        <v>75</v>
      </c>
      <c r="B84" s="309" t="str">
        <f>+IF(LEN('OSNOVNA PLAČA'!B84)&gt;0,'OSNOVNA PLAČA'!B84,"")</f>
        <v>A75</v>
      </c>
      <c r="C84" s="309"/>
      <c r="D84" s="309"/>
      <c r="E84" s="57" t="str">
        <f>+IF(LEN('OSNOVNA PLAČA'!D84)&gt;0,'OSNOVNA PLAČA'!D84,"")</f>
        <v/>
      </c>
      <c r="F84" s="59" t="str">
        <f>+IF(LEN('OSNOVNA PLAČA'!E84)&gt;0,'OSNOVNA PLAČA'!E84,"")</f>
        <v/>
      </c>
      <c r="G84" s="6"/>
      <c r="H84" s="6"/>
      <c r="I84" s="6"/>
      <c r="J84" s="6"/>
      <c r="K84" s="6"/>
      <c r="L84" s="6"/>
    </row>
    <row r="85" spans="1:12" ht="28.5" customHeight="1" x14ac:dyDescent="0.2">
      <c r="A85" s="56">
        <v>76</v>
      </c>
      <c r="B85" s="309" t="str">
        <f>+IF(LEN('OSNOVNA PLAČA'!B85)&gt;0,'OSNOVNA PLAČA'!B85,"")</f>
        <v>A76</v>
      </c>
      <c r="C85" s="309"/>
      <c r="D85" s="309"/>
      <c r="E85" s="57" t="str">
        <f>+IF(LEN('OSNOVNA PLAČA'!D85)&gt;0,'OSNOVNA PLAČA'!D85,"")</f>
        <v/>
      </c>
      <c r="F85" s="59" t="str">
        <f>+IF(LEN('OSNOVNA PLAČA'!E85)&gt;0,'OSNOVNA PLAČA'!E85,"")</f>
        <v/>
      </c>
      <c r="G85" s="6"/>
      <c r="H85" s="6"/>
      <c r="I85" s="6"/>
      <c r="J85" s="6"/>
      <c r="K85" s="6"/>
      <c r="L85" s="6"/>
    </row>
    <row r="86" spans="1:12" ht="28.5" customHeight="1" x14ac:dyDescent="0.2">
      <c r="A86" s="56">
        <v>77</v>
      </c>
      <c r="B86" s="309" t="str">
        <f>+IF(LEN('OSNOVNA PLAČA'!B86)&gt;0,'OSNOVNA PLAČA'!B86,"")</f>
        <v>A77</v>
      </c>
      <c r="C86" s="309"/>
      <c r="D86" s="309"/>
      <c r="E86" s="57" t="str">
        <f>+IF(LEN('OSNOVNA PLAČA'!D86)&gt;0,'OSNOVNA PLAČA'!D86,"")</f>
        <v/>
      </c>
      <c r="F86" s="59" t="str">
        <f>+IF(LEN('OSNOVNA PLAČA'!E86)&gt;0,'OSNOVNA PLAČA'!E86,"")</f>
        <v/>
      </c>
      <c r="G86" s="6"/>
      <c r="H86" s="6"/>
      <c r="I86" s="6"/>
      <c r="J86" s="6"/>
      <c r="K86" s="6"/>
      <c r="L86" s="6"/>
    </row>
    <row r="87" spans="1:12" ht="28.5" customHeight="1" x14ac:dyDescent="0.2">
      <c r="A87" s="56">
        <v>78</v>
      </c>
      <c r="B87" s="309" t="str">
        <f>+IF(LEN('OSNOVNA PLAČA'!B87)&gt;0,'OSNOVNA PLAČA'!B87,"")</f>
        <v>A78</v>
      </c>
      <c r="C87" s="309"/>
      <c r="D87" s="309"/>
      <c r="E87" s="57" t="str">
        <f>+IF(LEN('OSNOVNA PLAČA'!D87)&gt;0,'OSNOVNA PLAČA'!D87,"")</f>
        <v/>
      </c>
      <c r="F87" s="59" t="str">
        <f>+IF(LEN('OSNOVNA PLAČA'!E87)&gt;0,'OSNOVNA PLAČA'!E87,"")</f>
        <v/>
      </c>
      <c r="G87" s="6"/>
      <c r="H87" s="6"/>
      <c r="I87" s="6"/>
      <c r="J87" s="6"/>
      <c r="K87" s="6"/>
      <c r="L87" s="6"/>
    </row>
    <row r="88" spans="1:12" ht="28.5" customHeight="1" x14ac:dyDescent="0.2">
      <c r="A88" s="56">
        <v>79</v>
      </c>
      <c r="B88" s="309" t="str">
        <f>+IF(LEN('OSNOVNA PLAČA'!B88)&gt;0,'OSNOVNA PLAČA'!B88,"")</f>
        <v>A79</v>
      </c>
      <c r="C88" s="309"/>
      <c r="D88" s="309"/>
      <c r="E88" s="57" t="str">
        <f>+IF(LEN('OSNOVNA PLAČA'!D88)&gt;0,'OSNOVNA PLAČA'!D88,"")</f>
        <v/>
      </c>
      <c r="F88" s="59" t="str">
        <f>+IF(LEN('OSNOVNA PLAČA'!E88)&gt;0,'OSNOVNA PLAČA'!E88,"")</f>
        <v/>
      </c>
      <c r="G88" s="6"/>
      <c r="H88" s="6"/>
      <c r="I88" s="6"/>
      <c r="J88" s="6"/>
      <c r="K88" s="6"/>
      <c r="L88" s="6"/>
    </row>
    <row r="89" spans="1:12" ht="28.5" customHeight="1" x14ac:dyDescent="0.2">
      <c r="A89" s="56">
        <v>80</v>
      </c>
      <c r="B89" s="309" t="str">
        <f>+IF(LEN('OSNOVNA PLAČA'!B89)&gt;0,'OSNOVNA PLAČA'!B89,"")</f>
        <v>A80</v>
      </c>
      <c r="C89" s="309"/>
      <c r="D89" s="309"/>
      <c r="E89" s="57" t="str">
        <f>+IF(LEN('OSNOVNA PLAČA'!D89)&gt;0,'OSNOVNA PLAČA'!D89,"")</f>
        <v/>
      </c>
      <c r="F89" s="59" t="str">
        <f>+IF(LEN('OSNOVNA PLAČA'!E89)&gt;0,'OSNOVNA PLAČA'!E89,"")</f>
        <v/>
      </c>
      <c r="G89" s="6"/>
      <c r="H89" s="6"/>
      <c r="I89" s="6"/>
      <c r="J89" s="6"/>
      <c r="K89" s="6"/>
      <c r="L89" s="6"/>
    </row>
    <row r="90" spans="1:12" ht="28.5" customHeight="1" x14ac:dyDescent="0.2">
      <c r="A90" s="56">
        <v>81</v>
      </c>
      <c r="B90" s="309" t="str">
        <f>+IF(LEN('OSNOVNA PLAČA'!B90)&gt;0,'OSNOVNA PLAČA'!B90,"")</f>
        <v>A81</v>
      </c>
      <c r="C90" s="309"/>
      <c r="D90" s="309"/>
      <c r="E90" s="57" t="str">
        <f>+IF(LEN('OSNOVNA PLAČA'!D90)&gt;0,'OSNOVNA PLAČA'!D90,"")</f>
        <v/>
      </c>
      <c r="F90" s="59" t="str">
        <f>+IF(LEN('OSNOVNA PLAČA'!E90)&gt;0,'OSNOVNA PLAČA'!E90,"")</f>
        <v/>
      </c>
      <c r="G90" s="6"/>
      <c r="H90" s="6"/>
      <c r="I90" s="6"/>
      <c r="J90" s="6"/>
      <c r="K90" s="6"/>
      <c r="L90" s="6"/>
    </row>
    <row r="91" spans="1:12" ht="28.5" customHeight="1" x14ac:dyDescent="0.2">
      <c r="A91" s="56">
        <v>82</v>
      </c>
      <c r="B91" s="309" t="str">
        <f>+IF(LEN('OSNOVNA PLAČA'!B91)&gt;0,'OSNOVNA PLAČA'!B91,"")</f>
        <v>A82</v>
      </c>
      <c r="C91" s="309"/>
      <c r="D91" s="309"/>
      <c r="E91" s="57" t="str">
        <f>+IF(LEN('OSNOVNA PLAČA'!D91)&gt;0,'OSNOVNA PLAČA'!D91,"")</f>
        <v/>
      </c>
      <c r="F91" s="59" t="str">
        <f>+IF(LEN('OSNOVNA PLAČA'!E91)&gt;0,'OSNOVNA PLAČA'!E91,"")</f>
        <v/>
      </c>
      <c r="G91" s="6"/>
      <c r="H91" s="6"/>
      <c r="I91" s="6"/>
      <c r="J91" s="6"/>
      <c r="K91" s="6"/>
      <c r="L91" s="6"/>
    </row>
    <row r="92" spans="1:12" ht="28.5" customHeight="1" x14ac:dyDescent="0.2">
      <c r="A92" s="56">
        <v>83</v>
      </c>
      <c r="B92" s="309" t="str">
        <f>+IF(LEN('OSNOVNA PLAČA'!B92)&gt;0,'OSNOVNA PLAČA'!B92,"")</f>
        <v>A83</v>
      </c>
      <c r="C92" s="309"/>
      <c r="D92" s="309"/>
      <c r="E92" s="57" t="str">
        <f>+IF(LEN('OSNOVNA PLAČA'!D92)&gt;0,'OSNOVNA PLAČA'!D92,"")</f>
        <v/>
      </c>
      <c r="F92" s="59" t="str">
        <f>+IF(LEN('OSNOVNA PLAČA'!E92)&gt;0,'OSNOVNA PLAČA'!E92,"")</f>
        <v/>
      </c>
      <c r="G92" s="6"/>
      <c r="H92" s="6"/>
      <c r="I92" s="6"/>
      <c r="J92" s="6"/>
      <c r="K92" s="6"/>
      <c r="L92" s="6"/>
    </row>
    <row r="93" spans="1:12" ht="28.5" customHeight="1" x14ac:dyDescent="0.2">
      <c r="A93" s="56">
        <v>84</v>
      </c>
      <c r="B93" s="309" t="str">
        <f>+IF(LEN('OSNOVNA PLAČA'!B93)&gt;0,'OSNOVNA PLAČA'!B93,"")</f>
        <v>A84</v>
      </c>
      <c r="C93" s="309"/>
      <c r="D93" s="309"/>
      <c r="E93" s="57" t="str">
        <f>+IF(LEN('OSNOVNA PLAČA'!D93)&gt;0,'OSNOVNA PLAČA'!D93,"")</f>
        <v/>
      </c>
      <c r="F93" s="59" t="str">
        <f>+IF(LEN('OSNOVNA PLAČA'!E93)&gt;0,'OSNOVNA PLAČA'!E93,"")</f>
        <v/>
      </c>
      <c r="G93" s="6"/>
      <c r="H93" s="6"/>
      <c r="I93" s="6"/>
      <c r="J93" s="6"/>
      <c r="K93" s="6"/>
      <c r="L93" s="6"/>
    </row>
    <row r="94" spans="1:12" ht="28.5" customHeight="1" x14ac:dyDescent="0.2">
      <c r="A94" s="56">
        <v>85</v>
      </c>
      <c r="B94" s="309" t="str">
        <f>+IF(LEN('OSNOVNA PLAČA'!B94)&gt;0,'OSNOVNA PLAČA'!B94,"")</f>
        <v>A85</v>
      </c>
      <c r="C94" s="309"/>
      <c r="D94" s="309"/>
      <c r="E94" s="57" t="str">
        <f>+IF(LEN('OSNOVNA PLAČA'!D94)&gt;0,'OSNOVNA PLAČA'!D94,"")</f>
        <v/>
      </c>
      <c r="F94" s="59" t="str">
        <f>+IF(LEN('OSNOVNA PLAČA'!E94)&gt;0,'OSNOVNA PLAČA'!E94,"")</f>
        <v/>
      </c>
      <c r="G94" s="6"/>
      <c r="H94" s="6"/>
      <c r="I94" s="6"/>
      <c r="J94" s="6"/>
      <c r="K94" s="6"/>
      <c r="L94" s="6"/>
    </row>
    <row r="95" spans="1:12" ht="28.5" customHeight="1" x14ac:dyDescent="0.2">
      <c r="A95" s="56">
        <v>86</v>
      </c>
      <c r="B95" s="309" t="str">
        <f>+IF(LEN('OSNOVNA PLAČA'!B95)&gt;0,'OSNOVNA PLAČA'!B95,"")</f>
        <v>A86</v>
      </c>
      <c r="C95" s="309"/>
      <c r="D95" s="309"/>
      <c r="E95" s="57" t="str">
        <f>+IF(LEN('OSNOVNA PLAČA'!D95)&gt;0,'OSNOVNA PLAČA'!D95,"")</f>
        <v/>
      </c>
      <c r="F95" s="59" t="str">
        <f>+IF(LEN('OSNOVNA PLAČA'!E95)&gt;0,'OSNOVNA PLAČA'!E95,"")</f>
        <v/>
      </c>
      <c r="G95" s="6"/>
      <c r="H95" s="6"/>
      <c r="I95" s="6"/>
      <c r="J95" s="6"/>
      <c r="K95" s="6"/>
      <c r="L95" s="6"/>
    </row>
    <row r="96" spans="1:12" ht="28.5" customHeight="1" x14ac:dyDescent="0.2">
      <c r="A96" s="56">
        <v>87</v>
      </c>
      <c r="B96" s="309" t="str">
        <f>+IF(LEN('OSNOVNA PLAČA'!B96)&gt;0,'OSNOVNA PLAČA'!B96,"")</f>
        <v>A87</v>
      </c>
      <c r="C96" s="309"/>
      <c r="D96" s="309"/>
      <c r="E96" s="57" t="str">
        <f>+IF(LEN('OSNOVNA PLAČA'!D96)&gt;0,'OSNOVNA PLAČA'!D96,"")</f>
        <v/>
      </c>
      <c r="F96" s="59" t="str">
        <f>+IF(LEN('OSNOVNA PLAČA'!E96)&gt;0,'OSNOVNA PLAČA'!E96,"")</f>
        <v/>
      </c>
      <c r="G96" s="6"/>
      <c r="H96" s="6"/>
      <c r="I96" s="6"/>
      <c r="J96" s="6"/>
      <c r="K96" s="6"/>
      <c r="L96" s="6"/>
    </row>
    <row r="97" spans="1:12" ht="28.5" customHeight="1" x14ac:dyDescent="0.2">
      <c r="A97" s="56">
        <v>88</v>
      </c>
      <c r="B97" s="309" t="str">
        <f>+IF(LEN('OSNOVNA PLAČA'!B97)&gt;0,'OSNOVNA PLAČA'!B97,"")</f>
        <v>A88</v>
      </c>
      <c r="C97" s="309"/>
      <c r="D97" s="309"/>
      <c r="E97" s="57" t="str">
        <f>+IF(LEN('OSNOVNA PLAČA'!D97)&gt;0,'OSNOVNA PLAČA'!D97,"")</f>
        <v/>
      </c>
      <c r="F97" s="59" t="str">
        <f>+IF(LEN('OSNOVNA PLAČA'!E97)&gt;0,'OSNOVNA PLAČA'!E97,"")</f>
        <v/>
      </c>
      <c r="G97" s="6"/>
      <c r="H97" s="6"/>
      <c r="I97" s="6"/>
      <c r="J97" s="6"/>
      <c r="K97" s="6"/>
      <c r="L97" s="6"/>
    </row>
    <row r="98" spans="1:12" ht="28.5" customHeight="1" x14ac:dyDescent="0.2">
      <c r="A98" s="56">
        <v>89</v>
      </c>
      <c r="B98" s="309" t="str">
        <f>+IF(LEN('OSNOVNA PLAČA'!B98)&gt;0,'OSNOVNA PLAČA'!B98,"")</f>
        <v>A89</v>
      </c>
      <c r="C98" s="309"/>
      <c r="D98" s="309"/>
      <c r="E98" s="57" t="str">
        <f>+IF(LEN('OSNOVNA PLAČA'!D98)&gt;0,'OSNOVNA PLAČA'!D98,"")</f>
        <v/>
      </c>
      <c r="F98" s="59" t="str">
        <f>+IF(LEN('OSNOVNA PLAČA'!E98)&gt;0,'OSNOVNA PLAČA'!E98,"")</f>
        <v/>
      </c>
      <c r="G98" s="6"/>
      <c r="H98" s="6"/>
      <c r="I98" s="6"/>
      <c r="J98" s="6"/>
      <c r="K98" s="6"/>
      <c r="L98" s="6"/>
    </row>
    <row r="99" spans="1:12" ht="28.5" customHeight="1" x14ac:dyDescent="0.2">
      <c r="A99" s="56">
        <v>90</v>
      </c>
      <c r="B99" s="309" t="str">
        <f>+IF(LEN('OSNOVNA PLAČA'!B99)&gt;0,'OSNOVNA PLAČA'!B99,"")</f>
        <v>A90</v>
      </c>
      <c r="C99" s="309"/>
      <c r="D99" s="309"/>
      <c r="E99" s="57" t="str">
        <f>+IF(LEN('OSNOVNA PLAČA'!D99)&gt;0,'OSNOVNA PLAČA'!D99,"")</f>
        <v/>
      </c>
      <c r="F99" s="59" t="str">
        <f>+IF(LEN('OSNOVNA PLAČA'!E99)&gt;0,'OSNOVNA PLAČA'!E99,"")</f>
        <v/>
      </c>
      <c r="G99" s="6"/>
      <c r="H99" s="6"/>
      <c r="I99" s="6"/>
      <c r="J99" s="6"/>
      <c r="K99" s="6"/>
      <c r="L99" s="6"/>
    </row>
    <row r="100" spans="1:12" ht="28.5" customHeight="1" x14ac:dyDescent="0.2">
      <c r="A100" s="56">
        <v>91</v>
      </c>
      <c r="B100" s="309" t="str">
        <f>+IF(LEN('OSNOVNA PLAČA'!B100)&gt;0,'OSNOVNA PLAČA'!B100,"")</f>
        <v>A91</v>
      </c>
      <c r="C100" s="309"/>
      <c r="D100" s="309"/>
      <c r="E100" s="57" t="str">
        <f>+IF(LEN('OSNOVNA PLAČA'!D100)&gt;0,'OSNOVNA PLAČA'!D100,"")</f>
        <v/>
      </c>
      <c r="F100" s="59" t="str">
        <f>+IF(LEN('OSNOVNA PLAČA'!E100)&gt;0,'OSNOVNA PLAČA'!E100,"")</f>
        <v/>
      </c>
      <c r="G100" s="6"/>
      <c r="H100" s="6"/>
      <c r="I100" s="6"/>
      <c r="J100" s="6"/>
      <c r="K100" s="6"/>
      <c r="L100" s="6"/>
    </row>
    <row r="101" spans="1:12" ht="28.5" customHeight="1" x14ac:dyDescent="0.2">
      <c r="A101" s="56">
        <v>92</v>
      </c>
      <c r="B101" s="309" t="str">
        <f>+IF(LEN('OSNOVNA PLAČA'!B101)&gt;0,'OSNOVNA PLAČA'!B101,"")</f>
        <v>A92</v>
      </c>
      <c r="C101" s="309"/>
      <c r="D101" s="309"/>
      <c r="E101" s="57" t="str">
        <f>+IF(LEN('OSNOVNA PLAČA'!D101)&gt;0,'OSNOVNA PLAČA'!D101,"")</f>
        <v/>
      </c>
      <c r="F101" s="59" t="str">
        <f>+IF(LEN('OSNOVNA PLAČA'!E101)&gt;0,'OSNOVNA PLAČA'!E101,"")</f>
        <v/>
      </c>
      <c r="G101" s="6"/>
      <c r="H101" s="6"/>
      <c r="I101" s="6"/>
      <c r="J101" s="6"/>
      <c r="K101" s="6"/>
      <c r="L101" s="6"/>
    </row>
    <row r="102" spans="1:12" ht="28.5" customHeight="1" x14ac:dyDescent="0.2">
      <c r="A102" s="56">
        <v>93</v>
      </c>
      <c r="B102" s="309" t="str">
        <f>+IF(LEN('OSNOVNA PLAČA'!B102)&gt;0,'OSNOVNA PLAČA'!B102,"")</f>
        <v>A93</v>
      </c>
      <c r="C102" s="309"/>
      <c r="D102" s="309"/>
      <c r="E102" s="57" t="str">
        <f>+IF(LEN('OSNOVNA PLAČA'!D102)&gt;0,'OSNOVNA PLAČA'!D102,"")</f>
        <v/>
      </c>
      <c r="F102" s="59" t="str">
        <f>+IF(LEN('OSNOVNA PLAČA'!E102)&gt;0,'OSNOVNA PLAČA'!E102,"")</f>
        <v/>
      </c>
      <c r="G102" s="6"/>
      <c r="H102" s="6"/>
      <c r="I102" s="6"/>
      <c r="J102" s="6"/>
      <c r="K102" s="6"/>
      <c r="L102" s="6"/>
    </row>
    <row r="103" spans="1:12" ht="28.5" customHeight="1" x14ac:dyDescent="0.2">
      <c r="A103" s="56">
        <v>94</v>
      </c>
      <c r="B103" s="309" t="str">
        <f>+IF(LEN('OSNOVNA PLAČA'!B103)&gt;0,'OSNOVNA PLAČA'!B103,"")</f>
        <v>A94</v>
      </c>
      <c r="C103" s="309"/>
      <c r="D103" s="309"/>
      <c r="E103" s="57" t="str">
        <f>+IF(LEN('OSNOVNA PLAČA'!D103)&gt;0,'OSNOVNA PLAČA'!D103,"")</f>
        <v/>
      </c>
      <c r="F103" s="59" t="str">
        <f>+IF(LEN('OSNOVNA PLAČA'!E103)&gt;0,'OSNOVNA PLAČA'!E103,"")</f>
        <v/>
      </c>
      <c r="G103" s="6"/>
      <c r="H103" s="6"/>
      <c r="I103" s="6"/>
      <c r="J103" s="6"/>
      <c r="K103" s="6"/>
      <c r="L103" s="6"/>
    </row>
    <row r="104" spans="1:12" ht="28.5" customHeight="1" x14ac:dyDescent="0.2">
      <c r="A104" s="56">
        <v>95</v>
      </c>
      <c r="B104" s="309" t="str">
        <f>+IF(LEN('OSNOVNA PLAČA'!B104)&gt;0,'OSNOVNA PLAČA'!B104,"")</f>
        <v>A95</v>
      </c>
      <c r="C104" s="309"/>
      <c r="D104" s="309"/>
      <c r="E104" s="57" t="str">
        <f>+IF(LEN('OSNOVNA PLAČA'!D104)&gt;0,'OSNOVNA PLAČA'!D104,"")</f>
        <v/>
      </c>
      <c r="F104" s="59" t="str">
        <f>+IF(LEN('OSNOVNA PLAČA'!E104)&gt;0,'OSNOVNA PLAČA'!E104,"")</f>
        <v/>
      </c>
      <c r="G104" s="6"/>
      <c r="H104" s="6"/>
      <c r="I104" s="6"/>
      <c r="J104" s="6"/>
      <c r="K104" s="6"/>
      <c r="L104" s="6"/>
    </row>
    <row r="105" spans="1:12" ht="28.5" customHeight="1" x14ac:dyDescent="0.2">
      <c r="A105" s="56">
        <v>96</v>
      </c>
      <c r="B105" s="309" t="str">
        <f>+IF(LEN('OSNOVNA PLAČA'!B105)&gt;0,'OSNOVNA PLAČA'!B105,"")</f>
        <v>A96</v>
      </c>
      <c r="C105" s="309"/>
      <c r="D105" s="309"/>
      <c r="E105" s="57" t="str">
        <f>+IF(LEN('OSNOVNA PLAČA'!D105)&gt;0,'OSNOVNA PLAČA'!D105,"")</f>
        <v/>
      </c>
      <c r="F105" s="59" t="str">
        <f>+IF(LEN('OSNOVNA PLAČA'!E105)&gt;0,'OSNOVNA PLAČA'!E105,"")</f>
        <v/>
      </c>
      <c r="G105" s="6"/>
      <c r="H105" s="6"/>
      <c r="I105" s="6"/>
      <c r="J105" s="6"/>
      <c r="K105" s="6"/>
      <c r="L105" s="6"/>
    </row>
    <row r="106" spans="1:12" ht="28.5" customHeight="1" x14ac:dyDescent="0.2">
      <c r="A106" s="56">
        <v>97</v>
      </c>
      <c r="B106" s="309" t="str">
        <f>+IF(LEN('OSNOVNA PLAČA'!B106)&gt;0,'OSNOVNA PLAČA'!B106,"")</f>
        <v>A97</v>
      </c>
      <c r="C106" s="309"/>
      <c r="D106" s="309"/>
      <c r="E106" s="57" t="str">
        <f>+IF(LEN('OSNOVNA PLAČA'!D106)&gt;0,'OSNOVNA PLAČA'!D106,"")</f>
        <v/>
      </c>
      <c r="F106" s="59" t="str">
        <f>+IF(LEN('OSNOVNA PLAČA'!E106)&gt;0,'OSNOVNA PLAČA'!E106,"")</f>
        <v/>
      </c>
      <c r="G106" s="6"/>
      <c r="H106" s="6"/>
      <c r="I106" s="6"/>
      <c r="J106" s="6"/>
      <c r="K106" s="6"/>
      <c r="L106" s="6"/>
    </row>
    <row r="107" spans="1:12" ht="28.5" customHeight="1" x14ac:dyDescent="0.2">
      <c r="A107" s="56">
        <v>98</v>
      </c>
      <c r="B107" s="309" t="str">
        <f>+IF(LEN('OSNOVNA PLAČA'!B107)&gt;0,'OSNOVNA PLAČA'!B107,"")</f>
        <v>A98</v>
      </c>
      <c r="C107" s="309"/>
      <c r="D107" s="309"/>
      <c r="E107" s="57" t="str">
        <f>+IF(LEN('OSNOVNA PLAČA'!D107)&gt;0,'OSNOVNA PLAČA'!D107,"")</f>
        <v/>
      </c>
      <c r="F107" s="59" t="str">
        <f>+IF(LEN('OSNOVNA PLAČA'!E107)&gt;0,'OSNOVNA PLAČA'!E107,"")</f>
        <v/>
      </c>
      <c r="G107" s="6"/>
      <c r="H107" s="6"/>
      <c r="I107" s="6"/>
      <c r="J107" s="6"/>
      <c r="K107" s="6"/>
      <c r="L107" s="6"/>
    </row>
    <row r="108" spans="1:12" ht="28.5" customHeight="1" x14ac:dyDescent="0.2">
      <c r="A108" s="56">
        <v>99</v>
      </c>
      <c r="B108" s="309" t="str">
        <f>+IF(LEN('OSNOVNA PLAČA'!B108)&gt;0,'OSNOVNA PLAČA'!B108,"")</f>
        <v>A99</v>
      </c>
      <c r="C108" s="309"/>
      <c r="D108" s="309"/>
      <c r="E108" s="57" t="str">
        <f>+IF(LEN('OSNOVNA PLAČA'!D108)&gt;0,'OSNOVNA PLAČA'!D108,"")</f>
        <v/>
      </c>
      <c r="F108" s="59" t="str">
        <f>+IF(LEN('OSNOVNA PLAČA'!E108)&gt;0,'OSNOVNA PLAČA'!E108,"")</f>
        <v/>
      </c>
      <c r="G108" s="6"/>
      <c r="H108" s="6"/>
      <c r="I108" s="6"/>
      <c r="J108" s="6"/>
      <c r="K108" s="6"/>
      <c r="L108" s="6"/>
    </row>
    <row r="109" spans="1:12" ht="28.5" customHeight="1" x14ac:dyDescent="0.2">
      <c r="A109" s="56">
        <v>100</v>
      </c>
      <c r="B109" s="309" t="str">
        <f>+IF(LEN('OSNOVNA PLAČA'!B109)&gt;0,'OSNOVNA PLAČA'!B109,"")</f>
        <v>A100</v>
      </c>
      <c r="C109" s="309"/>
      <c r="D109" s="309"/>
      <c r="E109" s="57" t="str">
        <f>+IF(LEN('OSNOVNA PLAČA'!D109)&gt;0,'OSNOVNA PLAČA'!D109,"")</f>
        <v/>
      </c>
      <c r="F109" s="59" t="str">
        <f>+IF(LEN('OSNOVNA PLAČA'!E109)&gt;0,'OSNOVNA PLAČA'!E109,"")</f>
        <v/>
      </c>
      <c r="G109" s="6"/>
      <c r="H109" s="6"/>
      <c r="I109" s="6"/>
      <c r="J109" s="6"/>
      <c r="K109" s="6"/>
      <c r="L109" s="6"/>
    </row>
    <row r="110" spans="1:12" ht="28.5" customHeight="1" x14ac:dyDescent="0.2">
      <c r="A110" s="56">
        <v>101</v>
      </c>
      <c r="B110" s="309" t="str">
        <f>+IF(LEN('OSNOVNA PLAČA'!B110)&gt;0,'OSNOVNA PLAČA'!B110,"")</f>
        <v>A101</v>
      </c>
      <c r="C110" s="309"/>
      <c r="D110" s="309"/>
      <c r="E110" s="57" t="str">
        <f>+IF(LEN('OSNOVNA PLAČA'!D110)&gt;0,'OSNOVNA PLAČA'!D110,"")</f>
        <v/>
      </c>
      <c r="F110" s="59" t="str">
        <f>+IF(LEN('OSNOVNA PLAČA'!E110)&gt;0,'OSNOVNA PLAČA'!E110,"")</f>
        <v/>
      </c>
      <c r="G110" s="6"/>
      <c r="H110" s="6"/>
      <c r="I110" s="6"/>
      <c r="J110" s="6"/>
      <c r="K110" s="6"/>
      <c r="L110" s="6"/>
    </row>
    <row r="111" spans="1:12" ht="28.5" customHeight="1" x14ac:dyDescent="0.2">
      <c r="A111" s="56">
        <v>102</v>
      </c>
      <c r="B111" s="309" t="str">
        <f>+IF(LEN('OSNOVNA PLAČA'!B111)&gt;0,'OSNOVNA PLAČA'!B111,"")</f>
        <v>A102</v>
      </c>
      <c r="C111" s="309"/>
      <c r="D111" s="309"/>
      <c r="E111" s="57" t="str">
        <f>+IF(LEN('OSNOVNA PLAČA'!D111)&gt;0,'OSNOVNA PLAČA'!D111,"")</f>
        <v/>
      </c>
      <c r="F111" s="59" t="str">
        <f>+IF(LEN('OSNOVNA PLAČA'!E111)&gt;0,'OSNOVNA PLAČA'!E111,"")</f>
        <v/>
      </c>
      <c r="G111" s="6"/>
      <c r="H111" s="6"/>
      <c r="I111" s="6"/>
      <c r="J111" s="6"/>
      <c r="K111" s="6"/>
      <c r="L111" s="6"/>
    </row>
    <row r="112" spans="1:12" ht="28.5" customHeight="1" x14ac:dyDescent="0.2">
      <c r="A112" s="56">
        <v>103</v>
      </c>
      <c r="B112" s="309" t="str">
        <f>+IF(LEN('OSNOVNA PLAČA'!B112)&gt;0,'OSNOVNA PLAČA'!B112,"")</f>
        <v>A103</v>
      </c>
      <c r="C112" s="309"/>
      <c r="D112" s="309"/>
      <c r="E112" s="57" t="str">
        <f>+IF(LEN('OSNOVNA PLAČA'!D112)&gt;0,'OSNOVNA PLAČA'!D112,"")</f>
        <v/>
      </c>
      <c r="F112" s="59" t="str">
        <f>+IF(LEN('OSNOVNA PLAČA'!E112)&gt;0,'OSNOVNA PLAČA'!E112,"")</f>
        <v/>
      </c>
      <c r="G112" s="6"/>
      <c r="H112" s="6"/>
      <c r="I112" s="6"/>
      <c r="J112" s="6"/>
      <c r="K112" s="6"/>
      <c r="L112" s="6"/>
    </row>
    <row r="113" spans="1:12" ht="28.5" customHeight="1" x14ac:dyDescent="0.2">
      <c r="A113" s="56">
        <v>104</v>
      </c>
      <c r="B113" s="309" t="str">
        <f>+IF(LEN('OSNOVNA PLAČA'!B113)&gt;0,'OSNOVNA PLAČA'!B113,"")</f>
        <v>A104</v>
      </c>
      <c r="C113" s="309"/>
      <c r="D113" s="309"/>
      <c r="E113" s="57" t="str">
        <f>+IF(LEN('OSNOVNA PLAČA'!D113)&gt;0,'OSNOVNA PLAČA'!D113,"")</f>
        <v/>
      </c>
      <c r="F113" s="59" t="str">
        <f>+IF(LEN('OSNOVNA PLAČA'!E113)&gt;0,'OSNOVNA PLAČA'!E113,"")</f>
        <v/>
      </c>
      <c r="G113" s="6"/>
      <c r="H113" s="6"/>
      <c r="I113" s="6"/>
      <c r="J113" s="6"/>
      <c r="K113" s="6"/>
      <c r="L113" s="6"/>
    </row>
    <row r="114" spans="1:12" ht="28.5" customHeight="1" x14ac:dyDescent="0.2">
      <c r="A114" s="56">
        <v>105</v>
      </c>
      <c r="B114" s="309" t="str">
        <f>+IF(LEN('OSNOVNA PLAČA'!B114)&gt;0,'OSNOVNA PLAČA'!B114,"")</f>
        <v>A105</v>
      </c>
      <c r="C114" s="309"/>
      <c r="D114" s="309"/>
      <c r="E114" s="57" t="str">
        <f>+IF(LEN('OSNOVNA PLAČA'!D114)&gt;0,'OSNOVNA PLAČA'!D114,"")</f>
        <v/>
      </c>
      <c r="F114" s="59" t="str">
        <f>+IF(LEN('OSNOVNA PLAČA'!E114)&gt;0,'OSNOVNA PLAČA'!E114,"")</f>
        <v/>
      </c>
      <c r="G114" s="6"/>
      <c r="H114" s="6"/>
      <c r="I114" s="6"/>
      <c r="J114" s="6"/>
      <c r="K114" s="6"/>
      <c r="L114" s="6"/>
    </row>
    <row r="115" spans="1:12" ht="28.5" customHeight="1" x14ac:dyDescent="0.2">
      <c r="A115" s="56">
        <v>106</v>
      </c>
      <c r="B115" s="309" t="str">
        <f>+IF(LEN('OSNOVNA PLAČA'!B115)&gt;0,'OSNOVNA PLAČA'!B115,"")</f>
        <v>A106</v>
      </c>
      <c r="C115" s="309"/>
      <c r="D115" s="309"/>
      <c r="E115" s="57" t="str">
        <f>+IF(LEN('OSNOVNA PLAČA'!D115)&gt;0,'OSNOVNA PLAČA'!D115,"")</f>
        <v/>
      </c>
      <c r="F115" s="59" t="str">
        <f>+IF(LEN('OSNOVNA PLAČA'!E115)&gt;0,'OSNOVNA PLAČA'!E115,"")</f>
        <v/>
      </c>
      <c r="G115" s="6"/>
      <c r="H115" s="6"/>
      <c r="I115" s="6"/>
      <c r="J115" s="6"/>
      <c r="K115" s="6"/>
      <c r="L115" s="6"/>
    </row>
    <row r="116" spans="1:12" ht="28.5" customHeight="1" x14ac:dyDescent="0.2">
      <c r="A116" s="56">
        <v>107</v>
      </c>
      <c r="B116" s="309" t="str">
        <f>+IF(LEN('OSNOVNA PLAČA'!B116)&gt;0,'OSNOVNA PLAČA'!B116,"")</f>
        <v>A107</v>
      </c>
      <c r="C116" s="309"/>
      <c r="D116" s="309"/>
      <c r="E116" s="57" t="str">
        <f>+IF(LEN('OSNOVNA PLAČA'!D116)&gt;0,'OSNOVNA PLAČA'!D116,"")</f>
        <v/>
      </c>
      <c r="F116" s="59" t="str">
        <f>+IF(LEN('OSNOVNA PLAČA'!E116)&gt;0,'OSNOVNA PLAČA'!E116,"")</f>
        <v/>
      </c>
      <c r="G116" s="6"/>
      <c r="H116" s="6"/>
      <c r="I116" s="6"/>
      <c r="J116" s="6"/>
      <c r="K116" s="6"/>
      <c r="L116" s="6"/>
    </row>
    <row r="117" spans="1:12" ht="28.5" customHeight="1" x14ac:dyDescent="0.2">
      <c r="A117" s="56">
        <v>108</v>
      </c>
      <c r="B117" s="309" t="str">
        <f>+IF(LEN('OSNOVNA PLAČA'!B117)&gt;0,'OSNOVNA PLAČA'!B117,"")</f>
        <v>A108</v>
      </c>
      <c r="C117" s="309"/>
      <c r="D117" s="309"/>
      <c r="E117" s="57" t="str">
        <f>+IF(LEN('OSNOVNA PLAČA'!D117)&gt;0,'OSNOVNA PLAČA'!D117,"")</f>
        <v/>
      </c>
      <c r="F117" s="59" t="str">
        <f>+IF(LEN('OSNOVNA PLAČA'!E117)&gt;0,'OSNOVNA PLAČA'!E117,"")</f>
        <v/>
      </c>
      <c r="G117" s="6"/>
      <c r="H117" s="6"/>
      <c r="I117" s="6"/>
      <c r="J117" s="6"/>
      <c r="K117" s="6"/>
      <c r="L117" s="6"/>
    </row>
    <row r="118" spans="1:12" ht="28.5" customHeight="1" x14ac:dyDescent="0.2">
      <c r="A118" s="56">
        <v>109</v>
      </c>
      <c r="B118" s="309" t="str">
        <f>+IF(LEN('OSNOVNA PLAČA'!B118)&gt;0,'OSNOVNA PLAČA'!B118,"")</f>
        <v>A109</v>
      </c>
      <c r="C118" s="309"/>
      <c r="D118" s="309"/>
      <c r="E118" s="57" t="str">
        <f>+IF(LEN('OSNOVNA PLAČA'!D118)&gt;0,'OSNOVNA PLAČA'!D118,"")</f>
        <v/>
      </c>
      <c r="F118" s="59" t="str">
        <f>+IF(LEN('OSNOVNA PLAČA'!E118)&gt;0,'OSNOVNA PLAČA'!E118,"")</f>
        <v/>
      </c>
      <c r="G118" s="6"/>
      <c r="H118" s="6"/>
      <c r="I118" s="6"/>
      <c r="J118" s="6"/>
      <c r="K118" s="6"/>
      <c r="L118" s="6"/>
    </row>
    <row r="119" spans="1:12" ht="28.5" customHeight="1" x14ac:dyDescent="0.2">
      <c r="A119" s="56">
        <v>110</v>
      </c>
      <c r="B119" s="309" t="str">
        <f>+IF(LEN('OSNOVNA PLAČA'!B119)&gt;0,'OSNOVNA PLAČA'!B119,"")</f>
        <v>A110</v>
      </c>
      <c r="C119" s="309"/>
      <c r="D119" s="309"/>
      <c r="E119" s="57" t="str">
        <f>+IF(LEN('OSNOVNA PLAČA'!D119)&gt;0,'OSNOVNA PLAČA'!D119,"")</f>
        <v/>
      </c>
      <c r="F119" s="59" t="str">
        <f>+IF(LEN('OSNOVNA PLAČA'!E119)&gt;0,'OSNOVNA PLAČA'!E119,"")</f>
        <v/>
      </c>
      <c r="G119" s="6"/>
      <c r="H119" s="6"/>
      <c r="I119" s="6"/>
      <c r="J119" s="6"/>
      <c r="K119" s="6"/>
      <c r="L119" s="6"/>
    </row>
    <row r="120" spans="1:12" ht="28.5" customHeight="1" x14ac:dyDescent="0.2">
      <c r="A120" s="56">
        <v>111</v>
      </c>
      <c r="B120" s="309" t="str">
        <f>+IF(LEN('OSNOVNA PLAČA'!B120)&gt;0,'OSNOVNA PLAČA'!B120,"")</f>
        <v>A111</v>
      </c>
      <c r="C120" s="309"/>
      <c r="D120" s="309"/>
      <c r="E120" s="57" t="str">
        <f>+IF(LEN('OSNOVNA PLAČA'!D120)&gt;0,'OSNOVNA PLAČA'!D120,"")</f>
        <v/>
      </c>
      <c r="F120" s="59" t="str">
        <f>+IF(LEN('OSNOVNA PLAČA'!E120)&gt;0,'OSNOVNA PLAČA'!E120,"")</f>
        <v/>
      </c>
      <c r="G120" s="6"/>
      <c r="H120" s="6"/>
      <c r="I120" s="6"/>
      <c r="J120" s="6"/>
      <c r="K120" s="6"/>
      <c r="L120" s="6"/>
    </row>
    <row r="121" spans="1:12" ht="28.5" customHeight="1" x14ac:dyDescent="0.2">
      <c r="A121" s="56">
        <v>112</v>
      </c>
      <c r="B121" s="309" t="str">
        <f>+IF(LEN('OSNOVNA PLAČA'!B121)&gt;0,'OSNOVNA PLAČA'!B121,"")</f>
        <v>A112</v>
      </c>
      <c r="C121" s="309"/>
      <c r="D121" s="309"/>
      <c r="E121" s="57" t="str">
        <f>+IF(LEN('OSNOVNA PLAČA'!D121)&gt;0,'OSNOVNA PLAČA'!D121,"")</f>
        <v/>
      </c>
      <c r="F121" s="59" t="str">
        <f>+IF(LEN('OSNOVNA PLAČA'!E121)&gt;0,'OSNOVNA PLAČA'!E121,"")</f>
        <v/>
      </c>
      <c r="G121" s="6"/>
      <c r="H121" s="6"/>
      <c r="I121" s="6"/>
      <c r="J121" s="6"/>
      <c r="K121" s="6"/>
      <c r="L121" s="6"/>
    </row>
    <row r="122" spans="1:12" ht="28.5" customHeight="1" x14ac:dyDescent="0.2">
      <c r="A122" s="56">
        <v>113</v>
      </c>
      <c r="B122" s="309" t="str">
        <f>+IF(LEN('OSNOVNA PLAČA'!B122)&gt;0,'OSNOVNA PLAČA'!B122,"")</f>
        <v>A113</v>
      </c>
      <c r="C122" s="309"/>
      <c r="D122" s="309"/>
      <c r="E122" s="57" t="str">
        <f>+IF(LEN('OSNOVNA PLAČA'!D122)&gt;0,'OSNOVNA PLAČA'!D122,"")</f>
        <v/>
      </c>
      <c r="F122" s="59" t="str">
        <f>+IF(LEN('OSNOVNA PLAČA'!E122)&gt;0,'OSNOVNA PLAČA'!E122,"")</f>
        <v/>
      </c>
      <c r="G122" s="6"/>
      <c r="H122" s="6"/>
      <c r="I122" s="6"/>
      <c r="J122" s="6"/>
      <c r="K122" s="6"/>
      <c r="L122" s="6"/>
    </row>
    <row r="123" spans="1:12" ht="28.5" customHeight="1" x14ac:dyDescent="0.2">
      <c r="A123" s="56">
        <v>114</v>
      </c>
      <c r="B123" s="309" t="str">
        <f>+IF(LEN('OSNOVNA PLAČA'!B123)&gt;0,'OSNOVNA PLAČA'!B123,"")</f>
        <v>A114</v>
      </c>
      <c r="C123" s="309"/>
      <c r="D123" s="309"/>
      <c r="E123" s="57" t="str">
        <f>+IF(LEN('OSNOVNA PLAČA'!D123)&gt;0,'OSNOVNA PLAČA'!D123,"")</f>
        <v/>
      </c>
      <c r="F123" s="59" t="str">
        <f>+IF(LEN('OSNOVNA PLAČA'!E123)&gt;0,'OSNOVNA PLAČA'!E123,"")</f>
        <v/>
      </c>
      <c r="G123" s="6"/>
      <c r="H123" s="6"/>
      <c r="I123" s="6"/>
      <c r="J123" s="6"/>
      <c r="K123" s="6"/>
      <c r="L123" s="6"/>
    </row>
    <row r="124" spans="1:12" ht="28.5" customHeight="1" x14ac:dyDescent="0.2">
      <c r="A124" s="56">
        <v>115</v>
      </c>
      <c r="B124" s="309" t="str">
        <f>+IF(LEN('OSNOVNA PLAČA'!B124)&gt;0,'OSNOVNA PLAČA'!B124,"")</f>
        <v>A115</v>
      </c>
      <c r="C124" s="309"/>
      <c r="D124" s="309"/>
      <c r="E124" s="57" t="str">
        <f>+IF(LEN('OSNOVNA PLAČA'!D124)&gt;0,'OSNOVNA PLAČA'!D124,"")</f>
        <v/>
      </c>
      <c r="F124" s="59" t="str">
        <f>+IF(LEN('OSNOVNA PLAČA'!E124)&gt;0,'OSNOVNA PLAČA'!E124,"")</f>
        <v/>
      </c>
      <c r="G124" s="6"/>
      <c r="H124" s="6"/>
      <c r="I124" s="6"/>
      <c r="J124" s="6"/>
      <c r="K124" s="6"/>
      <c r="L124" s="6"/>
    </row>
    <row r="125" spans="1:12" ht="28.5" customHeight="1" x14ac:dyDescent="0.2">
      <c r="A125" s="56">
        <v>116</v>
      </c>
      <c r="B125" s="309" t="str">
        <f>+IF(LEN('OSNOVNA PLAČA'!B125)&gt;0,'OSNOVNA PLAČA'!B125,"")</f>
        <v>A116</v>
      </c>
      <c r="C125" s="309"/>
      <c r="D125" s="309"/>
      <c r="E125" s="57" t="str">
        <f>+IF(LEN('OSNOVNA PLAČA'!D125)&gt;0,'OSNOVNA PLAČA'!D125,"")</f>
        <v/>
      </c>
      <c r="F125" s="59" t="str">
        <f>+IF(LEN('OSNOVNA PLAČA'!E125)&gt;0,'OSNOVNA PLAČA'!E125,"")</f>
        <v/>
      </c>
      <c r="G125" s="6"/>
      <c r="H125" s="6"/>
      <c r="I125" s="6"/>
      <c r="J125" s="6"/>
      <c r="K125" s="6"/>
      <c r="L125" s="6"/>
    </row>
    <row r="126" spans="1:12" ht="28.5" customHeight="1" x14ac:dyDescent="0.2">
      <c r="A126" s="56">
        <v>117</v>
      </c>
      <c r="B126" s="309" t="str">
        <f>+IF(LEN('OSNOVNA PLAČA'!B126)&gt;0,'OSNOVNA PLAČA'!B126,"")</f>
        <v>A117</v>
      </c>
      <c r="C126" s="309"/>
      <c r="D126" s="309"/>
      <c r="E126" s="57" t="str">
        <f>+IF(LEN('OSNOVNA PLAČA'!D126)&gt;0,'OSNOVNA PLAČA'!D126,"")</f>
        <v/>
      </c>
      <c r="F126" s="59" t="str">
        <f>+IF(LEN('OSNOVNA PLAČA'!E126)&gt;0,'OSNOVNA PLAČA'!E126,"")</f>
        <v/>
      </c>
      <c r="G126" s="6"/>
      <c r="H126" s="6"/>
      <c r="I126" s="6"/>
      <c r="J126" s="6"/>
      <c r="K126" s="6"/>
      <c r="L126" s="6"/>
    </row>
    <row r="127" spans="1:12" ht="28.5" customHeight="1" x14ac:dyDescent="0.2">
      <c r="A127" s="56">
        <v>118</v>
      </c>
      <c r="B127" s="309" t="str">
        <f>+IF(LEN('OSNOVNA PLAČA'!B127)&gt;0,'OSNOVNA PLAČA'!B127,"")</f>
        <v>A118</v>
      </c>
      <c r="C127" s="309"/>
      <c r="D127" s="309"/>
      <c r="E127" s="57" t="str">
        <f>+IF(LEN('OSNOVNA PLAČA'!D127)&gt;0,'OSNOVNA PLAČA'!D127,"")</f>
        <v/>
      </c>
      <c r="F127" s="59" t="str">
        <f>+IF(LEN('OSNOVNA PLAČA'!E127)&gt;0,'OSNOVNA PLAČA'!E127,"")</f>
        <v/>
      </c>
      <c r="G127" s="6"/>
      <c r="H127" s="6"/>
      <c r="I127" s="6"/>
      <c r="J127" s="6"/>
      <c r="K127" s="6"/>
      <c r="L127" s="6"/>
    </row>
    <row r="128" spans="1:12" ht="28.5" customHeight="1" x14ac:dyDescent="0.2">
      <c r="A128" s="56">
        <v>119</v>
      </c>
      <c r="B128" s="309" t="str">
        <f>+IF(LEN('OSNOVNA PLAČA'!B128)&gt;0,'OSNOVNA PLAČA'!B128,"")</f>
        <v>A119</v>
      </c>
      <c r="C128" s="309"/>
      <c r="D128" s="309"/>
      <c r="E128" s="57" t="str">
        <f>+IF(LEN('OSNOVNA PLAČA'!D128)&gt;0,'OSNOVNA PLAČA'!D128,"")</f>
        <v/>
      </c>
      <c r="F128" s="59" t="str">
        <f>+IF(LEN('OSNOVNA PLAČA'!E128)&gt;0,'OSNOVNA PLAČA'!E128,"")</f>
        <v/>
      </c>
      <c r="G128" s="6"/>
      <c r="H128" s="6"/>
      <c r="I128" s="6"/>
      <c r="J128" s="6"/>
      <c r="K128" s="6"/>
      <c r="L128" s="6"/>
    </row>
    <row r="129" spans="1:12" ht="28.5" customHeight="1" x14ac:dyDescent="0.2">
      <c r="A129" s="56">
        <v>120</v>
      </c>
      <c r="B129" s="309" t="str">
        <f>+IF(LEN('OSNOVNA PLAČA'!B129)&gt;0,'OSNOVNA PLAČA'!B129,"")</f>
        <v>A120</v>
      </c>
      <c r="C129" s="309"/>
      <c r="D129" s="309"/>
      <c r="E129" s="57" t="str">
        <f>+IF(LEN('OSNOVNA PLAČA'!D129)&gt;0,'OSNOVNA PLAČA'!D129,"")</f>
        <v/>
      </c>
      <c r="F129" s="59" t="str">
        <f>+IF(LEN('OSNOVNA PLAČA'!E129)&gt;0,'OSNOVNA PLAČA'!E129,"")</f>
        <v/>
      </c>
      <c r="G129" s="6"/>
      <c r="H129" s="6"/>
      <c r="I129" s="6"/>
      <c r="J129" s="6"/>
      <c r="K129" s="6"/>
      <c r="L129" s="6"/>
    </row>
    <row r="130" spans="1:12" ht="28.5" customHeight="1" x14ac:dyDescent="0.2">
      <c r="A130" s="56">
        <v>121</v>
      </c>
      <c r="B130" s="309" t="str">
        <f>+IF(LEN('OSNOVNA PLAČA'!B130)&gt;0,'OSNOVNA PLAČA'!B130,"")</f>
        <v>A121</v>
      </c>
      <c r="C130" s="309"/>
      <c r="D130" s="309"/>
      <c r="E130" s="57" t="str">
        <f>+IF(LEN('OSNOVNA PLAČA'!D130)&gt;0,'OSNOVNA PLAČA'!D130,"")</f>
        <v/>
      </c>
      <c r="F130" s="59" t="str">
        <f>+IF(LEN('OSNOVNA PLAČA'!E130)&gt;0,'OSNOVNA PLAČA'!E130,"")</f>
        <v/>
      </c>
      <c r="G130" s="6"/>
      <c r="H130" s="6"/>
      <c r="I130" s="6"/>
      <c r="J130" s="6"/>
      <c r="K130" s="6"/>
      <c r="L130" s="6"/>
    </row>
    <row r="131" spans="1:12" ht="28.5" customHeight="1" x14ac:dyDescent="0.2">
      <c r="A131" s="56">
        <v>122</v>
      </c>
      <c r="B131" s="309" t="str">
        <f>+IF(LEN('OSNOVNA PLAČA'!B131)&gt;0,'OSNOVNA PLAČA'!B131,"")</f>
        <v>A122</v>
      </c>
      <c r="C131" s="309"/>
      <c r="D131" s="309"/>
      <c r="E131" s="57" t="str">
        <f>+IF(LEN('OSNOVNA PLAČA'!D131)&gt;0,'OSNOVNA PLAČA'!D131,"")</f>
        <v/>
      </c>
      <c r="F131" s="59" t="str">
        <f>+IF(LEN('OSNOVNA PLAČA'!E131)&gt;0,'OSNOVNA PLAČA'!E131,"")</f>
        <v/>
      </c>
      <c r="G131" s="6"/>
      <c r="H131" s="6"/>
      <c r="I131" s="6"/>
      <c r="J131" s="6"/>
      <c r="K131" s="6"/>
      <c r="L131" s="6"/>
    </row>
    <row r="132" spans="1:12" ht="28.5" customHeight="1" x14ac:dyDescent="0.2">
      <c r="A132" s="56">
        <v>123</v>
      </c>
      <c r="B132" s="309" t="str">
        <f>+IF(LEN('OSNOVNA PLAČA'!B132)&gt;0,'OSNOVNA PLAČA'!B132,"")</f>
        <v>A123</v>
      </c>
      <c r="C132" s="309"/>
      <c r="D132" s="309"/>
      <c r="E132" s="57" t="str">
        <f>+IF(LEN('OSNOVNA PLAČA'!D132)&gt;0,'OSNOVNA PLAČA'!D132,"")</f>
        <v/>
      </c>
      <c r="F132" s="59" t="str">
        <f>+IF(LEN('OSNOVNA PLAČA'!E132)&gt;0,'OSNOVNA PLAČA'!E132,"")</f>
        <v/>
      </c>
      <c r="G132" s="6"/>
      <c r="H132" s="6"/>
      <c r="I132" s="6"/>
      <c r="J132" s="6"/>
      <c r="K132" s="6"/>
      <c r="L132" s="6"/>
    </row>
    <row r="133" spans="1:12" ht="28.5" customHeight="1" x14ac:dyDescent="0.2">
      <c r="A133" s="56">
        <v>124</v>
      </c>
      <c r="B133" s="309" t="str">
        <f>+IF(LEN('OSNOVNA PLAČA'!B133)&gt;0,'OSNOVNA PLAČA'!B133,"")</f>
        <v>A124</v>
      </c>
      <c r="C133" s="309"/>
      <c r="D133" s="309"/>
      <c r="E133" s="57" t="str">
        <f>+IF(LEN('OSNOVNA PLAČA'!D133)&gt;0,'OSNOVNA PLAČA'!D133,"")</f>
        <v/>
      </c>
      <c r="F133" s="59" t="str">
        <f>+IF(LEN('OSNOVNA PLAČA'!E133)&gt;0,'OSNOVNA PLAČA'!E133,"")</f>
        <v/>
      </c>
      <c r="G133" s="6"/>
      <c r="H133" s="6"/>
      <c r="I133" s="6"/>
      <c r="J133" s="6"/>
      <c r="K133" s="6"/>
      <c r="L133" s="6"/>
    </row>
    <row r="134" spans="1:12" ht="28.5" customHeight="1" x14ac:dyDescent="0.2">
      <c r="A134" s="56">
        <v>125</v>
      </c>
      <c r="B134" s="309" t="str">
        <f>+IF(LEN('OSNOVNA PLAČA'!B134)&gt;0,'OSNOVNA PLAČA'!B134,"")</f>
        <v>A125</v>
      </c>
      <c r="C134" s="309"/>
      <c r="D134" s="309"/>
      <c r="E134" s="57" t="str">
        <f>+IF(LEN('OSNOVNA PLAČA'!D134)&gt;0,'OSNOVNA PLAČA'!D134,"")</f>
        <v/>
      </c>
      <c r="F134" s="59" t="str">
        <f>+IF(LEN('OSNOVNA PLAČA'!E134)&gt;0,'OSNOVNA PLAČA'!E134,"")</f>
        <v/>
      </c>
      <c r="G134" s="6"/>
      <c r="H134" s="6"/>
      <c r="I134" s="6"/>
      <c r="J134" s="6"/>
      <c r="K134" s="6"/>
      <c r="L134" s="6"/>
    </row>
    <row r="135" spans="1:12" ht="28.5" customHeight="1" x14ac:dyDescent="0.2">
      <c r="A135" s="56">
        <v>126</v>
      </c>
      <c r="B135" s="309" t="str">
        <f>+IF(LEN('OSNOVNA PLAČA'!B135)&gt;0,'OSNOVNA PLAČA'!B135,"")</f>
        <v>A126</v>
      </c>
      <c r="C135" s="309"/>
      <c r="D135" s="309"/>
      <c r="E135" s="57" t="str">
        <f>+IF(LEN('OSNOVNA PLAČA'!D135)&gt;0,'OSNOVNA PLAČA'!D135,"")</f>
        <v/>
      </c>
      <c r="F135" s="59" t="str">
        <f>+IF(LEN('OSNOVNA PLAČA'!E135)&gt;0,'OSNOVNA PLAČA'!E135,"")</f>
        <v/>
      </c>
      <c r="G135" s="6"/>
      <c r="H135" s="6"/>
      <c r="I135" s="6"/>
      <c r="J135" s="6"/>
      <c r="K135" s="6"/>
      <c r="L135" s="6"/>
    </row>
    <row r="136" spans="1:12" ht="28.5" customHeight="1" x14ac:dyDescent="0.2">
      <c r="A136" s="56">
        <v>127</v>
      </c>
      <c r="B136" s="309" t="str">
        <f>+IF(LEN('OSNOVNA PLAČA'!B136)&gt;0,'OSNOVNA PLAČA'!B136,"")</f>
        <v>A127</v>
      </c>
      <c r="C136" s="309"/>
      <c r="D136" s="309"/>
      <c r="E136" s="57" t="str">
        <f>+IF(LEN('OSNOVNA PLAČA'!D136)&gt;0,'OSNOVNA PLAČA'!D136,"")</f>
        <v/>
      </c>
      <c r="F136" s="59" t="str">
        <f>+IF(LEN('OSNOVNA PLAČA'!E136)&gt;0,'OSNOVNA PLAČA'!E136,"")</f>
        <v/>
      </c>
      <c r="G136" s="6"/>
      <c r="H136" s="6"/>
      <c r="I136" s="6"/>
      <c r="J136" s="6"/>
      <c r="K136" s="6"/>
      <c r="L136" s="6"/>
    </row>
    <row r="137" spans="1:12" ht="28.5" customHeight="1" x14ac:dyDescent="0.2">
      <c r="A137" s="56">
        <v>128</v>
      </c>
      <c r="B137" s="309" t="str">
        <f>+IF(LEN('OSNOVNA PLAČA'!B137)&gt;0,'OSNOVNA PLAČA'!B137,"")</f>
        <v>A128</v>
      </c>
      <c r="C137" s="309"/>
      <c r="D137" s="309"/>
      <c r="E137" s="57" t="str">
        <f>+IF(LEN('OSNOVNA PLAČA'!D137)&gt;0,'OSNOVNA PLAČA'!D137,"")</f>
        <v/>
      </c>
      <c r="F137" s="59" t="str">
        <f>+IF(LEN('OSNOVNA PLAČA'!E137)&gt;0,'OSNOVNA PLAČA'!E137,"")</f>
        <v/>
      </c>
      <c r="G137" s="6"/>
      <c r="H137" s="6"/>
      <c r="I137" s="6"/>
      <c r="J137" s="6"/>
      <c r="K137" s="6"/>
      <c r="L137" s="6"/>
    </row>
    <row r="138" spans="1:12" ht="28.5" customHeight="1" x14ac:dyDescent="0.2">
      <c r="A138" s="56">
        <v>129</v>
      </c>
      <c r="B138" s="309" t="str">
        <f>+IF(LEN('OSNOVNA PLAČA'!B138)&gt;0,'OSNOVNA PLAČA'!B138,"")</f>
        <v>A129</v>
      </c>
      <c r="C138" s="309"/>
      <c r="D138" s="309"/>
      <c r="E138" s="57" t="str">
        <f>+IF(LEN('OSNOVNA PLAČA'!D138)&gt;0,'OSNOVNA PLAČA'!D138,"")</f>
        <v/>
      </c>
      <c r="F138" s="59" t="str">
        <f>+IF(LEN('OSNOVNA PLAČA'!E138)&gt;0,'OSNOVNA PLAČA'!E138,"")</f>
        <v/>
      </c>
      <c r="G138" s="6"/>
      <c r="H138" s="6"/>
      <c r="I138" s="6"/>
      <c r="J138" s="6"/>
      <c r="K138" s="6"/>
      <c r="L138" s="6"/>
    </row>
    <row r="139" spans="1:12" ht="28.5" customHeight="1" x14ac:dyDescent="0.2">
      <c r="A139" s="56">
        <v>130</v>
      </c>
      <c r="B139" s="309" t="str">
        <f>+IF(LEN('OSNOVNA PLAČA'!B139)&gt;0,'OSNOVNA PLAČA'!B139,"")</f>
        <v>A130</v>
      </c>
      <c r="C139" s="309"/>
      <c r="D139" s="309"/>
      <c r="E139" s="57" t="str">
        <f>+IF(LEN('OSNOVNA PLAČA'!D139)&gt;0,'OSNOVNA PLAČA'!D139,"")</f>
        <v/>
      </c>
      <c r="F139" s="59" t="str">
        <f>+IF(LEN('OSNOVNA PLAČA'!E139)&gt;0,'OSNOVNA PLAČA'!E139,"")</f>
        <v/>
      </c>
      <c r="G139" s="6"/>
      <c r="H139" s="6"/>
      <c r="I139" s="6"/>
      <c r="J139" s="6"/>
      <c r="K139" s="6"/>
      <c r="L139" s="6"/>
    </row>
    <row r="140" spans="1:12" ht="28.5" customHeight="1" x14ac:dyDescent="0.2">
      <c r="A140" s="56">
        <v>131</v>
      </c>
      <c r="B140" s="309" t="str">
        <f>+IF(LEN('OSNOVNA PLAČA'!B140)&gt;0,'OSNOVNA PLAČA'!B140,"")</f>
        <v>A131</v>
      </c>
      <c r="C140" s="309"/>
      <c r="D140" s="309"/>
      <c r="E140" s="57" t="str">
        <f>+IF(LEN('OSNOVNA PLAČA'!D140)&gt;0,'OSNOVNA PLAČA'!D140,"")</f>
        <v/>
      </c>
      <c r="F140" s="59" t="str">
        <f>+IF(LEN('OSNOVNA PLAČA'!E140)&gt;0,'OSNOVNA PLAČA'!E140,"")</f>
        <v/>
      </c>
      <c r="G140" s="6"/>
      <c r="H140" s="6"/>
      <c r="I140" s="6"/>
      <c r="J140" s="6"/>
      <c r="K140" s="6"/>
      <c r="L140" s="6"/>
    </row>
    <row r="141" spans="1:12" ht="28.5" customHeight="1" x14ac:dyDescent="0.2">
      <c r="A141" s="56">
        <v>132</v>
      </c>
      <c r="B141" s="309" t="str">
        <f>+IF(LEN('OSNOVNA PLAČA'!B141)&gt;0,'OSNOVNA PLAČA'!B141,"")</f>
        <v>A132</v>
      </c>
      <c r="C141" s="309"/>
      <c r="D141" s="309"/>
      <c r="E141" s="57" t="str">
        <f>+IF(LEN('OSNOVNA PLAČA'!D141)&gt;0,'OSNOVNA PLAČA'!D141,"")</f>
        <v/>
      </c>
      <c r="F141" s="59" t="str">
        <f>+IF(LEN('OSNOVNA PLAČA'!E141)&gt;0,'OSNOVNA PLAČA'!E141,"")</f>
        <v/>
      </c>
      <c r="G141" s="6"/>
      <c r="H141" s="6"/>
      <c r="I141" s="6"/>
      <c r="J141" s="6"/>
      <c r="K141" s="6"/>
      <c r="L141" s="6"/>
    </row>
    <row r="142" spans="1:12" ht="28.5" customHeight="1" x14ac:dyDescent="0.2">
      <c r="A142" s="56">
        <v>133</v>
      </c>
      <c r="B142" s="309" t="str">
        <f>+IF(LEN('OSNOVNA PLAČA'!B142)&gt;0,'OSNOVNA PLAČA'!B142,"")</f>
        <v>A133</v>
      </c>
      <c r="C142" s="309"/>
      <c r="D142" s="309"/>
      <c r="E142" s="57" t="str">
        <f>+IF(LEN('OSNOVNA PLAČA'!D142)&gt;0,'OSNOVNA PLAČA'!D142,"")</f>
        <v/>
      </c>
      <c r="F142" s="59" t="str">
        <f>+IF(LEN('OSNOVNA PLAČA'!E142)&gt;0,'OSNOVNA PLAČA'!E142,"")</f>
        <v/>
      </c>
      <c r="G142" s="6"/>
      <c r="H142" s="6"/>
      <c r="I142" s="6"/>
      <c r="J142" s="6"/>
      <c r="K142" s="6"/>
      <c r="L142" s="6"/>
    </row>
    <row r="143" spans="1:12" ht="28.5" customHeight="1" x14ac:dyDescent="0.2">
      <c r="A143" s="56">
        <v>134</v>
      </c>
      <c r="B143" s="309" t="str">
        <f>+IF(LEN('OSNOVNA PLAČA'!B143)&gt;0,'OSNOVNA PLAČA'!B143,"")</f>
        <v>A134</v>
      </c>
      <c r="C143" s="309"/>
      <c r="D143" s="309"/>
      <c r="E143" s="57" t="str">
        <f>+IF(LEN('OSNOVNA PLAČA'!D143)&gt;0,'OSNOVNA PLAČA'!D143,"")</f>
        <v/>
      </c>
      <c r="F143" s="59" t="str">
        <f>+IF(LEN('OSNOVNA PLAČA'!E143)&gt;0,'OSNOVNA PLAČA'!E143,"")</f>
        <v/>
      </c>
      <c r="G143" s="6"/>
      <c r="H143" s="6"/>
      <c r="I143" s="6"/>
      <c r="J143" s="6"/>
      <c r="K143" s="6"/>
      <c r="L143" s="6"/>
    </row>
    <row r="144" spans="1:12" ht="28.5" customHeight="1" x14ac:dyDescent="0.2">
      <c r="A144" s="56">
        <v>135</v>
      </c>
      <c r="B144" s="309" t="str">
        <f>+IF(LEN('OSNOVNA PLAČA'!B144)&gt;0,'OSNOVNA PLAČA'!B144,"")</f>
        <v>A135</v>
      </c>
      <c r="C144" s="309"/>
      <c r="D144" s="309"/>
      <c r="E144" s="57" t="str">
        <f>+IF(LEN('OSNOVNA PLAČA'!D144)&gt;0,'OSNOVNA PLAČA'!D144,"")</f>
        <v/>
      </c>
      <c r="F144" s="59" t="str">
        <f>+IF(LEN('OSNOVNA PLAČA'!E144)&gt;0,'OSNOVNA PLAČA'!E144,"")</f>
        <v/>
      </c>
      <c r="G144" s="6"/>
      <c r="H144" s="6"/>
      <c r="I144" s="6"/>
      <c r="J144" s="6"/>
      <c r="K144" s="6"/>
      <c r="L144" s="6"/>
    </row>
    <row r="145" spans="1:12" ht="28.5" customHeight="1" x14ac:dyDescent="0.2">
      <c r="A145" s="56">
        <v>136</v>
      </c>
      <c r="B145" s="309" t="str">
        <f>+IF(LEN('OSNOVNA PLAČA'!B145)&gt;0,'OSNOVNA PLAČA'!B145,"")</f>
        <v>A136</v>
      </c>
      <c r="C145" s="309"/>
      <c r="D145" s="309"/>
      <c r="E145" s="57" t="str">
        <f>+IF(LEN('OSNOVNA PLAČA'!D145)&gt;0,'OSNOVNA PLAČA'!D145,"")</f>
        <v/>
      </c>
      <c r="F145" s="59" t="str">
        <f>+IF(LEN('OSNOVNA PLAČA'!E145)&gt;0,'OSNOVNA PLAČA'!E145,"")</f>
        <v/>
      </c>
      <c r="G145" s="6"/>
      <c r="H145" s="6"/>
      <c r="I145" s="6"/>
      <c r="J145" s="6"/>
      <c r="K145" s="6"/>
      <c r="L145" s="6"/>
    </row>
    <row r="146" spans="1:12" ht="28.5" customHeight="1" x14ac:dyDescent="0.2">
      <c r="A146" s="56">
        <v>137</v>
      </c>
      <c r="B146" s="309" t="str">
        <f>+IF(LEN('OSNOVNA PLAČA'!B146)&gt;0,'OSNOVNA PLAČA'!B146,"")</f>
        <v>A137</v>
      </c>
      <c r="C146" s="309"/>
      <c r="D146" s="309"/>
      <c r="E146" s="57" t="str">
        <f>+IF(LEN('OSNOVNA PLAČA'!D146)&gt;0,'OSNOVNA PLAČA'!D146,"")</f>
        <v/>
      </c>
      <c r="F146" s="59" t="str">
        <f>+IF(LEN('OSNOVNA PLAČA'!E146)&gt;0,'OSNOVNA PLAČA'!E146,"")</f>
        <v/>
      </c>
      <c r="G146" s="6"/>
      <c r="H146" s="6"/>
      <c r="I146" s="6"/>
      <c r="J146" s="6"/>
      <c r="K146" s="6"/>
      <c r="L146" s="6"/>
    </row>
    <row r="147" spans="1:12" ht="28.5" customHeight="1" x14ac:dyDescent="0.2">
      <c r="A147" s="56">
        <v>138</v>
      </c>
      <c r="B147" s="309" t="str">
        <f>+IF(LEN('OSNOVNA PLAČA'!B147)&gt;0,'OSNOVNA PLAČA'!B147,"")</f>
        <v>A138</v>
      </c>
      <c r="C147" s="309"/>
      <c r="D147" s="309"/>
      <c r="E147" s="57" t="str">
        <f>+IF(LEN('OSNOVNA PLAČA'!D147)&gt;0,'OSNOVNA PLAČA'!D147,"")</f>
        <v/>
      </c>
      <c r="F147" s="59" t="str">
        <f>+IF(LEN('OSNOVNA PLAČA'!E147)&gt;0,'OSNOVNA PLAČA'!E147,"")</f>
        <v/>
      </c>
      <c r="G147" s="6"/>
      <c r="H147" s="6"/>
      <c r="I147" s="6"/>
      <c r="J147" s="6"/>
      <c r="K147" s="6"/>
      <c r="L147" s="6"/>
    </row>
    <row r="148" spans="1:12" ht="28.5" customHeight="1" x14ac:dyDescent="0.2">
      <c r="A148" s="56">
        <v>139</v>
      </c>
      <c r="B148" s="309" t="str">
        <f>+IF(LEN('OSNOVNA PLAČA'!B148)&gt;0,'OSNOVNA PLAČA'!B148,"")</f>
        <v>A139</v>
      </c>
      <c r="C148" s="309"/>
      <c r="D148" s="309"/>
      <c r="E148" s="57" t="str">
        <f>+IF(LEN('OSNOVNA PLAČA'!D148)&gt;0,'OSNOVNA PLAČA'!D148,"")</f>
        <v/>
      </c>
      <c r="F148" s="59" t="str">
        <f>+IF(LEN('OSNOVNA PLAČA'!E148)&gt;0,'OSNOVNA PLAČA'!E148,"")</f>
        <v/>
      </c>
      <c r="G148" s="6"/>
      <c r="H148" s="6"/>
      <c r="I148" s="6"/>
      <c r="J148" s="6"/>
      <c r="K148" s="6"/>
      <c r="L148" s="6"/>
    </row>
    <row r="149" spans="1:12" ht="28.5" customHeight="1" x14ac:dyDescent="0.2">
      <c r="A149" s="56">
        <v>140</v>
      </c>
      <c r="B149" s="309" t="str">
        <f>+IF(LEN('OSNOVNA PLAČA'!B149)&gt;0,'OSNOVNA PLAČA'!B149,"")</f>
        <v>A140</v>
      </c>
      <c r="C149" s="309"/>
      <c r="D149" s="309"/>
      <c r="E149" s="57" t="str">
        <f>+IF(LEN('OSNOVNA PLAČA'!D149)&gt;0,'OSNOVNA PLAČA'!D149,"")</f>
        <v/>
      </c>
      <c r="F149" s="59" t="str">
        <f>+IF(LEN('OSNOVNA PLAČA'!E149)&gt;0,'OSNOVNA PLAČA'!E149,"")</f>
        <v/>
      </c>
      <c r="G149" s="6"/>
      <c r="H149" s="6"/>
      <c r="I149" s="6"/>
      <c r="J149" s="6"/>
      <c r="K149" s="6"/>
      <c r="L149" s="6"/>
    </row>
    <row r="150" spans="1:12" ht="28.5" customHeight="1" x14ac:dyDescent="0.2">
      <c r="A150" s="56">
        <v>141</v>
      </c>
      <c r="B150" s="309" t="str">
        <f>+IF(LEN('OSNOVNA PLAČA'!B150)&gt;0,'OSNOVNA PLAČA'!B150,"")</f>
        <v>A141</v>
      </c>
      <c r="C150" s="309"/>
      <c r="D150" s="309"/>
      <c r="E150" s="57" t="str">
        <f>+IF(LEN('OSNOVNA PLAČA'!D150)&gt;0,'OSNOVNA PLAČA'!D150,"")</f>
        <v/>
      </c>
      <c r="F150" s="59" t="str">
        <f>+IF(LEN('OSNOVNA PLAČA'!E150)&gt;0,'OSNOVNA PLAČA'!E150,"")</f>
        <v/>
      </c>
      <c r="G150" s="6"/>
      <c r="H150" s="6"/>
      <c r="I150" s="6"/>
      <c r="J150" s="6"/>
      <c r="K150" s="6"/>
      <c r="L150" s="6"/>
    </row>
    <row r="151" spans="1:12" ht="28.5" customHeight="1" x14ac:dyDescent="0.2">
      <c r="A151" s="56">
        <v>142</v>
      </c>
      <c r="B151" s="309" t="str">
        <f>+IF(LEN('OSNOVNA PLAČA'!B151)&gt;0,'OSNOVNA PLAČA'!B151,"")</f>
        <v>A142</v>
      </c>
      <c r="C151" s="309"/>
      <c r="D151" s="309"/>
      <c r="E151" s="57" t="str">
        <f>+IF(LEN('OSNOVNA PLAČA'!D151)&gt;0,'OSNOVNA PLAČA'!D151,"")</f>
        <v/>
      </c>
      <c r="F151" s="59" t="str">
        <f>+IF(LEN('OSNOVNA PLAČA'!E151)&gt;0,'OSNOVNA PLAČA'!E151,"")</f>
        <v/>
      </c>
      <c r="G151" s="6"/>
      <c r="H151" s="6"/>
      <c r="I151" s="6"/>
      <c r="J151" s="6"/>
      <c r="K151" s="6"/>
      <c r="L151" s="6"/>
    </row>
    <row r="152" spans="1:12" ht="28.5" customHeight="1" x14ac:dyDescent="0.2">
      <c r="A152" s="56">
        <v>143</v>
      </c>
      <c r="B152" s="309" t="str">
        <f>+IF(LEN('OSNOVNA PLAČA'!B152)&gt;0,'OSNOVNA PLAČA'!B152,"")</f>
        <v>A143</v>
      </c>
      <c r="C152" s="309"/>
      <c r="D152" s="309"/>
      <c r="E152" s="57" t="str">
        <f>+IF(LEN('OSNOVNA PLAČA'!D152)&gt;0,'OSNOVNA PLAČA'!D152,"")</f>
        <v/>
      </c>
      <c r="F152" s="59" t="str">
        <f>+IF(LEN('OSNOVNA PLAČA'!E152)&gt;0,'OSNOVNA PLAČA'!E152,"")</f>
        <v/>
      </c>
      <c r="G152" s="6"/>
      <c r="H152" s="6"/>
      <c r="I152" s="6"/>
      <c r="J152" s="6"/>
      <c r="K152" s="6"/>
      <c r="L152" s="6"/>
    </row>
    <row r="153" spans="1:12" ht="28.5" customHeight="1" x14ac:dyDescent="0.2">
      <c r="A153" s="56">
        <v>144</v>
      </c>
      <c r="B153" s="309" t="str">
        <f>+IF(LEN('OSNOVNA PLAČA'!B153)&gt;0,'OSNOVNA PLAČA'!B153,"")</f>
        <v>A144</v>
      </c>
      <c r="C153" s="309"/>
      <c r="D153" s="309"/>
      <c r="E153" s="57" t="str">
        <f>+IF(LEN('OSNOVNA PLAČA'!D153)&gt;0,'OSNOVNA PLAČA'!D153,"")</f>
        <v/>
      </c>
      <c r="F153" s="59" t="str">
        <f>+IF(LEN('OSNOVNA PLAČA'!E153)&gt;0,'OSNOVNA PLAČA'!E153,"")</f>
        <v/>
      </c>
      <c r="G153" s="6"/>
      <c r="H153" s="6"/>
      <c r="I153" s="6"/>
      <c r="J153" s="6"/>
      <c r="K153" s="6"/>
      <c r="L153" s="6"/>
    </row>
    <row r="154" spans="1:12" ht="28.5" customHeight="1" x14ac:dyDescent="0.2">
      <c r="A154" s="56">
        <v>145</v>
      </c>
      <c r="B154" s="309" t="str">
        <f>+IF(LEN('OSNOVNA PLAČA'!B154)&gt;0,'OSNOVNA PLAČA'!B154,"")</f>
        <v>A145</v>
      </c>
      <c r="C154" s="309"/>
      <c r="D154" s="309"/>
      <c r="E154" s="57" t="str">
        <f>+IF(LEN('OSNOVNA PLAČA'!D154)&gt;0,'OSNOVNA PLAČA'!D154,"")</f>
        <v/>
      </c>
      <c r="F154" s="59" t="str">
        <f>+IF(LEN('OSNOVNA PLAČA'!E154)&gt;0,'OSNOVNA PLAČA'!E154,"")</f>
        <v/>
      </c>
      <c r="G154" s="6"/>
      <c r="H154" s="6"/>
      <c r="I154" s="6"/>
      <c r="J154" s="6"/>
      <c r="K154" s="6"/>
      <c r="L154" s="6"/>
    </row>
    <row r="155" spans="1:12" ht="28.5" customHeight="1" x14ac:dyDescent="0.2">
      <c r="A155" s="56">
        <v>146</v>
      </c>
      <c r="B155" s="309" t="str">
        <f>+IF(LEN('OSNOVNA PLAČA'!B155)&gt;0,'OSNOVNA PLAČA'!B155,"")</f>
        <v>A146</v>
      </c>
      <c r="C155" s="309"/>
      <c r="D155" s="309"/>
      <c r="E155" s="57" t="str">
        <f>+IF(LEN('OSNOVNA PLAČA'!D155)&gt;0,'OSNOVNA PLAČA'!D155,"")</f>
        <v/>
      </c>
      <c r="F155" s="59" t="str">
        <f>+IF(LEN('OSNOVNA PLAČA'!E155)&gt;0,'OSNOVNA PLAČA'!E155,"")</f>
        <v/>
      </c>
      <c r="G155" s="6"/>
      <c r="H155" s="6"/>
      <c r="I155" s="6"/>
      <c r="J155" s="6"/>
      <c r="K155" s="6"/>
      <c r="L155" s="6"/>
    </row>
    <row r="156" spans="1:12" ht="28.5" customHeight="1" x14ac:dyDescent="0.2">
      <c r="A156" s="56">
        <v>147</v>
      </c>
      <c r="B156" s="309" t="str">
        <f>+IF(LEN('OSNOVNA PLAČA'!B156)&gt;0,'OSNOVNA PLAČA'!B156,"")</f>
        <v>A147</v>
      </c>
      <c r="C156" s="309"/>
      <c r="D156" s="309"/>
      <c r="E156" s="57" t="str">
        <f>+IF(LEN('OSNOVNA PLAČA'!D156)&gt;0,'OSNOVNA PLAČA'!D156,"")</f>
        <v/>
      </c>
      <c r="F156" s="59" t="str">
        <f>+IF(LEN('OSNOVNA PLAČA'!E156)&gt;0,'OSNOVNA PLAČA'!E156,"")</f>
        <v/>
      </c>
      <c r="G156" s="6"/>
      <c r="H156" s="6"/>
      <c r="I156" s="6"/>
      <c r="J156" s="6"/>
      <c r="K156" s="6"/>
      <c r="L156" s="6"/>
    </row>
    <row r="157" spans="1:12" ht="28.5" customHeight="1" x14ac:dyDescent="0.2">
      <c r="A157" s="56">
        <v>148</v>
      </c>
      <c r="B157" s="309" t="str">
        <f>+IF(LEN('OSNOVNA PLAČA'!B157)&gt;0,'OSNOVNA PLAČA'!B157,"")</f>
        <v>A148</v>
      </c>
      <c r="C157" s="309"/>
      <c r="D157" s="309"/>
      <c r="E157" s="57" t="str">
        <f>+IF(LEN('OSNOVNA PLAČA'!D157)&gt;0,'OSNOVNA PLAČA'!D157,"")</f>
        <v/>
      </c>
      <c r="F157" s="59" t="str">
        <f>+IF(LEN('OSNOVNA PLAČA'!E157)&gt;0,'OSNOVNA PLAČA'!E157,"")</f>
        <v/>
      </c>
      <c r="G157" s="6"/>
      <c r="H157" s="6"/>
      <c r="I157" s="6"/>
      <c r="J157" s="6"/>
      <c r="K157" s="6"/>
      <c r="L157" s="6"/>
    </row>
    <row r="158" spans="1:12" ht="28.5" customHeight="1" x14ac:dyDescent="0.2">
      <c r="A158" s="56">
        <v>149</v>
      </c>
      <c r="B158" s="309" t="str">
        <f>+IF(LEN('OSNOVNA PLAČA'!B158)&gt;0,'OSNOVNA PLAČA'!B158,"")</f>
        <v>A149</v>
      </c>
      <c r="C158" s="309"/>
      <c r="D158" s="309"/>
      <c r="E158" s="57" t="str">
        <f>+IF(LEN('OSNOVNA PLAČA'!D158)&gt;0,'OSNOVNA PLAČA'!D158,"")</f>
        <v/>
      </c>
      <c r="F158" s="59" t="str">
        <f>+IF(LEN('OSNOVNA PLAČA'!E158)&gt;0,'OSNOVNA PLAČA'!E158,"")</f>
        <v/>
      </c>
      <c r="G158" s="6"/>
      <c r="H158" s="6"/>
      <c r="I158" s="6"/>
      <c r="J158" s="6"/>
      <c r="K158" s="6"/>
      <c r="L158" s="6"/>
    </row>
    <row r="159" spans="1:12" ht="28.5" customHeight="1" x14ac:dyDescent="0.2">
      <c r="A159" s="56">
        <v>150</v>
      </c>
      <c r="B159" s="309" t="str">
        <f>+IF(LEN('OSNOVNA PLAČA'!B159)&gt;0,'OSNOVNA PLAČA'!B159,"")</f>
        <v>A150</v>
      </c>
      <c r="C159" s="309"/>
      <c r="D159" s="309"/>
      <c r="E159" s="57" t="str">
        <f>+IF(LEN('OSNOVNA PLAČA'!D159)&gt;0,'OSNOVNA PLAČA'!D159,"")</f>
        <v/>
      </c>
      <c r="F159" s="59" t="str">
        <f>+IF(LEN('OSNOVNA PLAČA'!E159)&gt;0,'OSNOVNA PLAČA'!E159,"")</f>
        <v/>
      </c>
      <c r="G159" s="6"/>
      <c r="H159" s="6"/>
      <c r="I159" s="6"/>
      <c r="J159" s="6"/>
      <c r="K159" s="6"/>
      <c r="L159" s="6"/>
    </row>
    <row r="160" spans="1:12" ht="28.5" customHeight="1" x14ac:dyDescent="0.2">
      <c r="A160" s="56">
        <v>151</v>
      </c>
      <c r="B160" s="309" t="str">
        <f>+IF(LEN('OSNOVNA PLAČA'!B160)&gt;0,'OSNOVNA PLAČA'!B160,"")</f>
        <v>A151</v>
      </c>
      <c r="C160" s="309"/>
      <c r="D160" s="309"/>
      <c r="E160" s="57" t="str">
        <f>+IF(LEN('OSNOVNA PLAČA'!D160)&gt;0,'OSNOVNA PLAČA'!D160,"")</f>
        <v/>
      </c>
      <c r="F160" s="59" t="str">
        <f>+IF(LEN('OSNOVNA PLAČA'!E160)&gt;0,'OSNOVNA PLAČA'!E160,"")</f>
        <v/>
      </c>
      <c r="G160" s="6"/>
      <c r="H160" s="6"/>
      <c r="I160" s="6"/>
      <c r="J160" s="6"/>
      <c r="K160" s="6"/>
      <c r="L160" s="6"/>
    </row>
    <row r="161" spans="1:12" ht="28.5" customHeight="1" x14ac:dyDescent="0.2">
      <c r="A161" s="56">
        <v>152</v>
      </c>
      <c r="B161" s="309" t="str">
        <f>+IF(LEN('OSNOVNA PLAČA'!B161)&gt;0,'OSNOVNA PLAČA'!B161,"")</f>
        <v>A152</v>
      </c>
      <c r="C161" s="309"/>
      <c r="D161" s="309"/>
      <c r="E161" s="57" t="str">
        <f>+IF(LEN('OSNOVNA PLAČA'!D161)&gt;0,'OSNOVNA PLAČA'!D161,"")</f>
        <v/>
      </c>
      <c r="F161" s="59" t="str">
        <f>+IF(LEN('OSNOVNA PLAČA'!E161)&gt;0,'OSNOVNA PLAČA'!E161,"")</f>
        <v/>
      </c>
      <c r="G161" s="6"/>
      <c r="H161" s="6"/>
      <c r="I161" s="6"/>
      <c r="J161" s="6"/>
      <c r="K161" s="6"/>
      <c r="L161" s="6"/>
    </row>
    <row r="162" spans="1:12" ht="28.5" customHeight="1" x14ac:dyDescent="0.2">
      <c r="A162" s="56">
        <v>153</v>
      </c>
      <c r="B162" s="309" t="str">
        <f>+IF(LEN('OSNOVNA PLAČA'!B162)&gt;0,'OSNOVNA PLAČA'!B162,"")</f>
        <v>A153</v>
      </c>
      <c r="C162" s="309"/>
      <c r="D162" s="309"/>
      <c r="E162" s="57" t="str">
        <f>+IF(LEN('OSNOVNA PLAČA'!D162)&gt;0,'OSNOVNA PLAČA'!D162,"")</f>
        <v/>
      </c>
      <c r="F162" s="59" t="str">
        <f>+IF(LEN('OSNOVNA PLAČA'!E162)&gt;0,'OSNOVNA PLAČA'!E162,"")</f>
        <v/>
      </c>
      <c r="G162" s="6"/>
      <c r="H162" s="6"/>
      <c r="I162" s="6"/>
      <c r="J162" s="6"/>
      <c r="K162" s="6"/>
      <c r="L162" s="6"/>
    </row>
    <row r="163" spans="1:12" ht="28.5" customHeight="1" x14ac:dyDescent="0.2">
      <c r="A163" s="56">
        <v>154</v>
      </c>
      <c r="B163" s="309" t="str">
        <f>+IF(LEN('OSNOVNA PLAČA'!B163)&gt;0,'OSNOVNA PLAČA'!B163,"")</f>
        <v>A154</v>
      </c>
      <c r="C163" s="309"/>
      <c r="D163" s="309"/>
      <c r="E163" s="57" t="str">
        <f>+IF(LEN('OSNOVNA PLAČA'!D163)&gt;0,'OSNOVNA PLAČA'!D163,"")</f>
        <v/>
      </c>
      <c r="F163" s="59" t="str">
        <f>+IF(LEN('OSNOVNA PLAČA'!E163)&gt;0,'OSNOVNA PLAČA'!E163,"")</f>
        <v/>
      </c>
      <c r="G163" s="6"/>
      <c r="H163" s="6"/>
      <c r="I163" s="6"/>
      <c r="J163" s="6"/>
      <c r="K163" s="6"/>
      <c r="L163" s="6"/>
    </row>
    <row r="164" spans="1:12" ht="28.5" customHeight="1" x14ac:dyDescent="0.2">
      <c r="A164" s="56">
        <v>155</v>
      </c>
      <c r="B164" s="309" t="str">
        <f>+IF(LEN('OSNOVNA PLAČA'!B164)&gt;0,'OSNOVNA PLAČA'!B164,"")</f>
        <v>A155</v>
      </c>
      <c r="C164" s="309"/>
      <c r="D164" s="309"/>
      <c r="E164" s="57" t="str">
        <f>+IF(LEN('OSNOVNA PLAČA'!D164)&gt;0,'OSNOVNA PLAČA'!D164,"")</f>
        <v/>
      </c>
      <c r="F164" s="59" t="str">
        <f>+IF(LEN('OSNOVNA PLAČA'!E164)&gt;0,'OSNOVNA PLAČA'!E164,"")</f>
        <v/>
      </c>
      <c r="G164" s="6"/>
      <c r="H164" s="6"/>
      <c r="I164" s="6"/>
      <c r="J164" s="6"/>
      <c r="K164" s="6"/>
      <c r="L164" s="6"/>
    </row>
    <row r="165" spans="1:12" ht="28.5" customHeight="1" x14ac:dyDescent="0.2">
      <c r="A165" s="56">
        <v>156</v>
      </c>
      <c r="B165" s="309" t="str">
        <f>+IF(LEN('OSNOVNA PLAČA'!B165)&gt;0,'OSNOVNA PLAČA'!B165,"")</f>
        <v>A156</v>
      </c>
      <c r="C165" s="309"/>
      <c r="D165" s="309"/>
      <c r="E165" s="57" t="str">
        <f>+IF(LEN('OSNOVNA PLAČA'!D165)&gt;0,'OSNOVNA PLAČA'!D165,"")</f>
        <v/>
      </c>
      <c r="F165" s="59" t="str">
        <f>+IF(LEN('OSNOVNA PLAČA'!E165)&gt;0,'OSNOVNA PLAČA'!E165,"")</f>
        <v/>
      </c>
      <c r="G165" s="6"/>
      <c r="H165" s="6"/>
      <c r="I165" s="6"/>
      <c r="J165" s="6"/>
      <c r="K165" s="6"/>
      <c r="L165" s="6"/>
    </row>
    <row r="166" spans="1:12" ht="28.5" customHeight="1" x14ac:dyDescent="0.2">
      <c r="A166" s="56">
        <v>157</v>
      </c>
      <c r="B166" s="309" t="str">
        <f>+IF(LEN('OSNOVNA PLAČA'!B166)&gt;0,'OSNOVNA PLAČA'!B166,"")</f>
        <v>A157</v>
      </c>
      <c r="C166" s="309"/>
      <c r="D166" s="309"/>
      <c r="E166" s="57" t="str">
        <f>+IF(LEN('OSNOVNA PLAČA'!D166)&gt;0,'OSNOVNA PLAČA'!D166,"")</f>
        <v/>
      </c>
      <c r="F166" s="59" t="str">
        <f>+IF(LEN('OSNOVNA PLAČA'!E166)&gt;0,'OSNOVNA PLAČA'!E166,"")</f>
        <v/>
      </c>
      <c r="G166" s="6"/>
      <c r="H166" s="6"/>
      <c r="I166" s="6"/>
      <c r="J166" s="6"/>
      <c r="K166" s="6"/>
      <c r="L166" s="6"/>
    </row>
    <row r="167" spans="1:12" ht="28.5" customHeight="1" x14ac:dyDescent="0.2">
      <c r="A167" s="56">
        <v>158</v>
      </c>
      <c r="B167" s="309" t="str">
        <f>+IF(LEN('OSNOVNA PLAČA'!B167)&gt;0,'OSNOVNA PLAČA'!B167,"")</f>
        <v>A158</v>
      </c>
      <c r="C167" s="309"/>
      <c r="D167" s="309"/>
      <c r="E167" s="57" t="str">
        <f>+IF(LEN('OSNOVNA PLAČA'!D167)&gt;0,'OSNOVNA PLAČA'!D167,"")</f>
        <v/>
      </c>
      <c r="F167" s="59" t="str">
        <f>+IF(LEN('OSNOVNA PLAČA'!E167)&gt;0,'OSNOVNA PLAČA'!E167,"")</f>
        <v/>
      </c>
      <c r="G167" s="6"/>
      <c r="H167" s="6"/>
      <c r="I167" s="6"/>
      <c r="J167" s="6"/>
      <c r="K167" s="6"/>
      <c r="L167" s="6"/>
    </row>
    <row r="168" spans="1:12" ht="28.5" customHeight="1" x14ac:dyDescent="0.2">
      <c r="A168" s="56">
        <v>159</v>
      </c>
      <c r="B168" s="309" t="str">
        <f>+IF(LEN('OSNOVNA PLAČA'!B168)&gt;0,'OSNOVNA PLAČA'!B168,"")</f>
        <v>A159</v>
      </c>
      <c r="C168" s="309"/>
      <c r="D168" s="309"/>
      <c r="E168" s="57" t="str">
        <f>+IF(LEN('OSNOVNA PLAČA'!D168)&gt;0,'OSNOVNA PLAČA'!D168,"")</f>
        <v/>
      </c>
      <c r="F168" s="59" t="str">
        <f>+IF(LEN('OSNOVNA PLAČA'!E168)&gt;0,'OSNOVNA PLAČA'!E168,"")</f>
        <v/>
      </c>
      <c r="G168" s="6"/>
      <c r="H168" s="6"/>
      <c r="I168" s="6"/>
      <c r="J168" s="6"/>
      <c r="K168" s="6"/>
      <c r="L168" s="6"/>
    </row>
    <row r="169" spans="1:12" ht="28.5" customHeight="1" x14ac:dyDescent="0.2">
      <c r="A169" s="56">
        <v>160</v>
      </c>
      <c r="B169" s="309" t="str">
        <f>+IF(LEN('OSNOVNA PLAČA'!B169)&gt;0,'OSNOVNA PLAČA'!B169,"")</f>
        <v>A160</v>
      </c>
      <c r="C169" s="309"/>
      <c r="D169" s="309"/>
      <c r="E169" s="57" t="str">
        <f>+IF(LEN('OSNOVNA PLAČA'!D169)&gt;0,'OSNOVNA PLAČA'!D169,"")</f>
        <v/>
      </c>
      <c r="F169" s="59" t="str">
        <f>+IF(LEN('OSNOVNA PLAČA'!E169)&gt;0,'OSNOVNA PLAČA'!E169,"")</f>
        <v/>
      </c>
      <c r="G169" s="6"/>
      <c r="H169" s="6"/>
      <c r="I169" s="6"/>
      <c r="J169" s="6"/>
      <c r="K169" s="6"/>
      <c r="L169" s="6"/>
    </row>
    <row r="170" spans="1:12" ht="28.5" customHeight="1" x14ac:dyDescent="0.2">
      <c r="A170" s="56">
        <v>161</v>
      </c>
      <c r="B170" s="309" t="str">
        <f>+IF(LEN('OSNOVNA PLAČA'!B170)&gt;0,'OSNOVNA PLAČA'!B170,"")</f>
        <v>A161</v>
      </c>
      <c r="C170" s="309"/>
      <c r="D170" s="309"/>
      <c r="E170" s="57" t="str">
        <f>+IF(LEN('OSNOVNA PLAČA'!D170)&gt;0,'OSNOVNA PLAČA'!D170,"")</f>
        <v/>
      </c>
      <c r="F170" s="59" t="str">
        <f>+IF(LEN('OSNOVNA PLAČA'!E170)&gt;0,'OSNOVNA PLAČA'!E170,"")</f>
        <v/>
      </c>
      <c r="G170" s="6"/>
      <c r="H170" s="6"/>
      <c r="I170" s="6"/>
      <c r="J170" s="6"/>
      <c r="K170" s="6"/>
      <c r="L170" s="6"/>
    </row>
    <row r="171" spans="1:12" ht="28.5" customHeight="1" x14ac:dyDescent="0.2">
      <c r="A171" s="56">
        <v>162</v>
      </c>
      <c r="B171" s="309" t="str">
        <f>+IF(LEN('OSNOVNA PLAČA'!B171)&gt;0,'OSNOVNA PLAČA'!B171,"")</f>
        <v>A162</v>
      </c>
      <c r="C171" s="309"/>
      <c r="D171" s="309"/>
      <c r="E171" s="57" t="str">
        <f>+IF(LEN('OSNOVNA PLAČA'!D171)&gt;0,'OSNOVNA PLAČA'!D171,"")</f>
        <v/>
      </c>
      <c r="F171" s="59" t="str">
        <f>+IF(LEN('OSNOVNA PLAČA'!E171)&gt;0,'OSNOVNA PLAČA'!E171,"")</f>
        <v/>
      </c>
      <c r="G171" s="6"/>
      <c r="H171" s="6"/>
      <c r="I171" s="6"/>
      <c r="J171" s="6"/>
      <c r="K171" s="6"/>
      <c r="L171" s="6"/>
    </row>
    <row r="172" spans="1:12" ht="28.5" customHeight="1" x14ac:dyDescent="0.2">
      <c r="A172" s="56">
        <v>163</v>
      </c>
      <c r="B172" s="309" t="str">
        <f>+IF(LEN('OSNOVNA PLAČA'!B172)&gt;0,'OSNOVNA PLAČA'!B172,"")</f>
        <v>A163</v>
      </c>
      <c r="C172" s="309"/>
      <c r="D172" s="309"/>
      <c r="E172" s="57" t="str">
        <f>+IF(LEN('OSNOVNA PLAČA'!D172)&gt;0,'OSNOVNA PLAČA'!D172,"")</f>
        <v/>
      </c>
      <c r="F172" s="59" t="str">
        <f>+IF(LEN('OSNOVNA PLAČA'!E172)&gt;0,'OSNOVNA PLAČA'!E172,"")</f>
        <v/>
      </c>
      <c r="G172" s="6"/>
      <c r="H172" s="6"/>
      <c r="I172" s="6"/>
      <c r="J172" s="6"/>
      <c r="K172" s="6"/>
      <c r="L172" s="6"/>
    </row>
    <row r="173" spans="1:12" ht="28.5" customHeight="1" x14ac:dyDescent="0.2">
      <c r="A173" s="56">
        <v>164</v>
      </c>
      <c r="B173" s="309" t="str">
        <f>+IF(LEN('OSNOVNA PLAČA'!B173)&gt;0,'OSNOVNA PLAČA'!B173,"")</f>
        <v>A164</v>
      </c>
      <c r="C173" s="309"/>
      <c r="D173" s="309"/>
      <c r="E173" s="57" t="str">
        <f>+IF(LEN('OSNOVNA PLAČA'!D173)&gt;0,'OSNOVNA PLAČA'!D173,"")</f>
        <v/>
      </c>
      <c r="F173" s="59" t="str">
        <f>+IF(LEN('OSNOVNA PLAČA'!E173)&gt;0,'OSNOVNA PLAČA'!E173,"")</f>
        <v/>
      </c>
      <c r="G173" s="6"/>
      <c r="H173" s="6"/>
      <c r="I173" s="6"/>
      <c r="J173" s="6"/>
      <c r="K173" s="6"/>
      <c r="L173" s="6"/>
    </row>
    <row r="174" spans="1:12" ht="28.5" customHeight="1" x14ac:dyDescent="0.2">
      <c r="A174" s="56">
        <v>165</v>
      </c>
      <c r="B174" s="309" t="str">
        <f>+IF(LEN('OSNOVNA PLAČA'!B174)&gt;0,'OSNOVNA PLAČA'!B174,"")</f>
        <v>A165</v>
      </c>
      <c r="C174" s="309"/>
      <c r="D174" s="309"/>
      <c r="E174" s="57" t="str">
        <f>+IF(LEN('OSNOVNA PLAČA'!D174)&gt;0,'OSNOVNA PLAČA'!D174,"")</f>
        <v/>
      </c>
      <c r="F174" s="59" t="str">
        <f>+IF(LEN('OSNOVNA PLAČA'!E174)&gt;0,'OSNOVNA PLAČA'!E174,"")</f>
        <v/>
      </c>
      <c r="G174" s="6"/>
      <c r="H174" s="6"/>
      <c r="I174" s="6"/>
      <c r="J174" s="6"/>
      <c r="K174" s="6"/>
      <c r="L174" s="6"/>
    </row>
    <row r="175" spans="1:12" ht="28.5" customHeight="1" x14ac:dyDescent="0.2">
      <c r="A175" s="56">
        <v>166</v>
      </c>
      <c r="B175" s="309" t="str">
        <f>+IF(LEN('OSNOVNA PLAČA'!B175)&gt;0,'OSNOVNA PLAČA'!B175,"")</f>
        <v>A166</v>
      </c>
      <c r="C175" s="309"/>
      <c r="D175" s="309"/>
      <c r="E175" s="57" t="str">
        <f>+IF(LEN('OSNOVNA PLAČA'!D175)&gt;0,'OSNOVNA PLAČA'!D175,"")</f>
        <v/>
      </c>
      <c r="F175" s="59" t="str">
        <f>+IF(LEN('OSNOVNA PLAČA'!E175)&gt;0,'OSNOVNA PLAČA'!E175,"")</f>
        <v/>
      </c>
      <c r="G175" s="6"/>
      <c r="H175" s="6"/>
      <c r="I175" s="6"/>
      <c r="J175" s="6"/>
      <c r="K175" s="6"/>
      <c r="L175" s="6"/>
    </row>
    <row r="176" spans="1:12" ht="28.5" customHeight="1" x14ac:dyDescent="0.2">
      <c r="A176" s="56">
        <v>167</v>
      </c>
      <c r="B176" s="309" t="str">
        <f>+IF(LEN('OSNOVNA PLAČA'!B176)&gt;0,'OSNOVNA PLAČA'!B176,"")</f>
        <v>A167</v>
      </c>
      <c r="C176" s="309"/>
      <c r="D176" s="309"/>
      <c r="E176" s="57" t="str">
        <f>+IF(LEN('OSNOVNA PLAČA'!D176)&gt;0,'OSNOVNA PLAČA'!D176,"")</f>
        <v/>
      </c>
      <c r="F176" s="59" t="str">
        <f>+IF(LEN('OSNOVNA PLAČA'!E176)&gt;0,'OSNOVNA PLAČA'!E176,"")</f>
        <v/>
      </c>
      <c r="G176" s="6"/>
      <c r="H176" s="6"/>
      <c r="I176" s="6"/>
      <c r="J176" s="6"/>
      <c r="K176" s="6"/>
      <c r="L176" s="6"/>
    </row>
    <row r="177" spans="1:12" ht="28.5" customHeight="1" x14ac:dyDescent="0.2">
      <c r="A177" s="56">
        <v>168</v>
      </c>
      <c r="B177" s="309" t="str">
        <f>+IF(LEN('OSNOVNA PLAČA'!B177)&gt;0,'OSNOVNA PLAČA'!B177,"")</f>
        <v>A168</v>
      </c>
      <c r="C177" s="309"/>
      <c r="D177" s="309"/>
      <c r="E177" s="57" t="str">
        <f>+IF(LEN('OSNOVNA PLAČA'!D177)&gt;0,'OSNOVNA PLAČA'!D177,"")</f>
        <v/>
      </c>
      <c r="F177" s="59" t="str">
        <f>+IF(LEN('OSNOVNA PLAČA'!E177)&gt;0,'OSNOVNA PLAČA'!E177,"")</f>
        <v/>
      </c>
      <c r="G177" s="6"/>
      <c r="H177" s="6"/>
      <c r="I177" s="6"/>
      <c r="J177" s="6"/>
      <c r="K177" s="6"/>
      <c r="L177" s="6"/>
    </row>
    <row r="178" spans="1:12" ht="28.5" customHeight="1" x14ac:dyDescent="0.2">
      <c r="A178" s="56">
        <v>169</v>
      </c>
      <c r="B178" s="309" t="str">
        <f>+IF(LEN('OSNOVNA PLAČA'!B178)&gt;0,'OSNOVNA PLAČA'!B178,"")</f>
        <v>A169</v>
      </c>
      <c r="C178" s="309"/>
      <c r="D178" s="309"/>
      <c r="E178" s="57" t="str">
        <f>+IF(LEN('OSNOVNA PLAČA'!D178)&gt;0,'OSNOVNA PLAČA'!D178,"")</f>
        <v/>
      </c>
      <c r="F178" s="59" t="str">
        <f>+IF(LEN('OSNOVNA PLAČA'!E178)&gt;0,'OSNOVNA PLAČA'!E178,"")</f>
        <v/>
      </c>
      <c r="G178" s="6"/>
      <c r="H178" s="6"/>
      <c r="I178" s="6"/>
      <c r="J178" s="6"/>
      <c r="K178" s="6"/>
      <c r="L178" s="6"/>
    </row>
    <row r="179" spans="1:12" ht="28.5" customHeight="1" x14ac:dyDescent="0.2">
      <c r="A179" s="56">
        <v>170</v>
      </c>
      <c r="B179" s="309" t="str">
        <f>+IF(LEN('OSNOVNA PLAČA'!B179)&gt;0,'OSNOVNA PLAČA'!B179,"")</f>
        <v>A170</v>
      </c>
      <c r="C179" s="309"/>
      <c r="D179" s="309"/>
      <c r="E179" s="57" t="str">
        <f>+IF(LEN('OSNOVNA PLAČA'!D179)&gt;0,'OSNOVNA PLAČA'!D179,"")</f>
        <v/>
      </c>
      <c r="F179" s="59" t="str">
        <f>+IF(LEN('OSNOVNA PLAČA'!E179)&gt;0,'OSNOVNA PLAČA'!E179,"")</f>
        <v/>
      </c>
      <c r="G179" s="6"/>
      <c r="H179" s="6"/>
      <c r="I179" s="6"/>
      <c r="J179" s="6"/>
      <c r="K179" s="6"/>
      <c r="L179" s="6"/>
    </row>
    <row r="180" spans="1:12" ht="28.5" customHeight="1" x14ac:dyDescent="0.2">
      <c r="A180" s="56">
        <v>171</v>
      </c>
      <c r="B180" s="309" t="str">
        <f>+IF(LEN('OSNOVNA PLAČA'!B180)&gt;0,'OSNOVNA PLAČA'!B180,"")</f>
        <v>A171</v>
      </c>
      <c r="C180" s="309"/>
      <c r="D180" s="309"/>
      <c r="E180" s="57" t="str">
        <f>+IF(LEN('OSNOVNA PLAČA'!D180)&gt;0,'OSNOVNA PLAČA'!D180,"")</f>
        <v/>
      </c>
      <c r="F180" s="59" t="str">
        <f>+IF(LEN('OSNOVNA PLAČA'!E180)&gt;0,'OSNOVNA PLAČA'!E180,"")</f>
        <v/>
      </c>
      <c r="G180" s="6"/>
      <c r="H180" s="6"/>
      <c r="I180" s="6"/>
      <c r="J180" s="6"/>
      <c r="K180" s="6"/>
      <c r="L180" s="6"/>
    </row>
    <row r="181" spans="1:12" ht="28.5" customHeight="1" x14ac:dyDescent="0.2">
      <c r="A181" s="56">
        <v>172</v>
      </c>
      <c r="B181" s="309" t="str">
        <f>+IF(LEN('OSNOVNA PLAČA'!B181)&gt;0,'OSNOVNA PLAČA'!B181,"")</f>
        <v>A172</v>
      </c>
      <c r="C181" s="309"/>
      <c r="D181" s="309"/>
      <c r="E181" s="57" t="str">
        <f>+IF(LEN('OSNOVNA PLAČA'!D181)&gt;0,'OSNOVNA PLAČA'!D181,"")</f>
        <v/>
      </c>
      <c r="F181" s="59" t="str">
        <f>+IF(LEN('OSNOVNA PLAČA'!E181)&gt;0,'OSNOVNA PLAČA'!E181,"")</f>
        <v/>
      </c>
      <c r="G181" s="6"/>
      <c r="H181" s="6"/>
      <c r="I181" s="6"/>
      <c r="J181" s="6"/>
      <c r="K181" s="6"/>
      <c r="L181" s="6"/>
    </row>
    <row r="182" spans="1:12" ht="28.5" customHeight="1" x14ac:dyDescent="0.2">
      <c r="A182" s="56">
        <v>173</v>
      </c>
      <c r="B182" s="309" t="str">
        <f>+IF(LEN('OSNOVNA PLAČA'!B182)&gt;0,'OSNOVNA PLAČA'!B182,"")</f>
        <v>A173</v>
      </c>
      <c r="C182" s="309"/>
      <c r="D182" s="309"/>
      <c r="E182" s="57" t="str">
        <f>+IF(LEN('OSNOVNA PLAČA'!D182)&gt;0,'OSNOVNA PLAČA'!D182,"")</f>
        <v/>
      </c>
      <c r="F182" s="59" t="str">
        <f>+IF(LEN('OSNOVNA PLAČA'!E182)&gt;0,'OSNOVNA PLAČA'!E182,"")</f>
        <v/>
      </c>
      <c r="G182" s="6"/>
      <c r="H182" s="6"/>
      <c r="I182" s="6"/>
      <c r="J182" s="6"/>
      <c r="K182" s="6"/>
      <c r="L182" s="6"/>
    </row>
    <row r="183" spans="1:12" ht="28.5" customHeight="1" x14ac:dyDescent="0.2">
      <c r="A183" s="56">
        <v>174</v>
      </c>
      <c r="B183" s="309" t="str">
        <f>+IF(LEN('OSNOVNA PLAČA'!B183)&gt;0,'OSNOVNA PLAČA'!B183,"")</f>
        <v>A174</v>
      </c>
      <c r="C183" s="309"/>
      <c r="D183" s="309"/>
      <c r="E183" s="57" t="str">
        <f>+IF(LEN('OSNOVNA PLAČA'!D183)&gt;0,'OSNOVNA PLAČA'!D183,"")</f>
        <v/>
      </c>
      <c r="F183" s="59" t="str">
        <f>+IF(LEN('OSNOVNA PLAČA'!E183)&gt;0,'OSNOVNA PLAČA'!E183,"")</f>
        <v/>
      </c>
      <c r="G183" s="6"/>
      <c r="H183" s="6"/>
      <c r="I183" s="6"/>
      <c r="J183" s="6"/>
      <c r="K183" s="6"/>
      <c r="L183" s="6"/>
    </row>
    <row r="184" spans="1:12" ht="28.5" customHeight="1" x14ac:dyDescent="0.2">
      <c r="A184" s="56">
        <v>175</v>
      </c>
      <c r="B184" s="309" t="str">
        <f>+IF(LEN('OSNOVNA PLAČA'!B184)&gt;0,'OSNOVNA PLAČA'!B184,"")</f>
        <v>A175</v>
      </c>
      <c r="C184" s="309"/>
      <c r="D184" s="309"/>
      <c r="E184" s="57" t="str">
        <f>+IF(LEN('OSNOVNA PLAČA'!D184)&gt;0,'OSNOVNA PLAČA'!D184,"")</f>
        <v/>
      </c>
      <c r="F184" s="59" t="str">
        <f>+IF(LEN('OSNOVNA PLAČA'!E184)&gt;0,'OSNOVNA PLAČA'!E184,"")</f>
        <v/>
      </c>
      <c r="G184" s="6"/>
      <c r="H184" s="6"/>
      <c r="I184" s="6"/>
      <c r="J184" s="6"/>
      <c r="K184" s="6"/>
      <c r="L184" s="6"/>
    </row>
    <row r="185" spans="1:12" ht="28.5" customHeight="1" x14ac:dyDescent="0.2">
      <c r="A185" s="56">
        <v>176</v>
      </c>
      <c r="B185" s="309" t="str">
        <f>+IF(LEN('OSNOVNA PLAČA'!B185)&gt;0,'OSNOVNA PLAČA'!B185,"")</f>
        <v>A176</v>
      </c>
      <c r="C185" s="309"/>
      <c r="D185" s="309"/>
      <c r="E185" s="57" t="str">
        <f>+IF(LEN('OSNOVNA PLAČA'!D185)&gt;0,'OSNOVNA PLAČA'!D185,"")</f>
        <v/>
      </c>
      <c r="F185" s="59" t="str">
        <f>+IF(LEN('OSNOVNA PLAČA'!E185)&gt;0,'OSNOVNA PLAČA'!E185,"")</f>
        <v/>
      </c>
      <c r="G185" s="6"/>
      <c r="H185" s="6"/>
      <c r="I185" s="6"/>
      <c r="J185" s="6"/>
      <c r="K185" s="6"/>
      <c r="L185" s="6"/>
    </row>
    <row r="186" spans="1:12" ht="28.5" customHeight="1" x14ac:dyDescent="0.2">
      <c r="A186" s="56">
        <v>177</v>
      </c>
      <c r="B186" s="309" t="str">
        <f>+IF(LEN('OSNOVNA PLAČA'!B186)&gt;0,'OSNOVNA PLAČA'!B186,"")</f>
        <v>A177</v>
      </c>
      <c r="C186" s="309"/>
      <c r="D186" s="309"/>
      <c r="E186" s="57" t="str">
        <f>+IF(LEN('OSNOVNA PLAČA'!D186)&gt;0,'OSNOVNA PLAČA'!D186,"")</f>
        <v/>
      </c>
      <c r="F186" s="59" t="str">
        <f>+IF(LEN('OSNOVNA PLAČA'!E186)&gt;0,'OSNOVNA PLAČA'!E186,"")</f>
        <v/>
      </c>
      <c r="G186" s="6"/>
      <c r="H186" s="6"/>
      <c r="I186" s="6"/>
      <c r="J186" s="6"/>
      <c r="K186" s="6"/>
      <c r="L186" s="6"/>
    </row>
    <row r="187" spans="1:12" ht="28.5" customHeight="1" x14ac:dyDescent="0.2">
      <c r="A187" s="56">
        <v>178</v>
      </c>
      <c r="B187" s="309" t="str">
        <f>+IF(LEN('OSNOVNA PLAČA'!B187)&gt;0,'OSNOVNA PLAČA'!B187,"")</f>
        <v>A178</v>
      </c>
      <c r="C187" s="309"/>
      <c r="D187" s="309"/>
      <c r="E187" s="57" t="str">
        <f>+IF(LEN('OSNOVNA PLAČA'!D187)&gt;0,'OSNOVNA PLAČA'!D187,"")</f>
        <v/>
      </c>
      <c r="F187" s="59" t="str">
        <f>+IF(LEN('OSNOVNA PLAČA'!E187)&gt;0,'OSNOVNA PLAČA'!E187,"")</f>
        <v/>
      </c>
      <c r="G187" s="6"/>
      <c r="H187" s="6"/>
      <c r="I187" s="6"/>
      <c r="J187" s="6"/>
      <c r="K187" s="6"/>
      <c r="L187" s="6"/>
    </row>
    <row r="188" spans="1:12" ht="28.5" customHeight="1" x14ac:dyDescent="0.2">
      <c r="A188" s="56">
        <v>179</v>
      </c>
      <c r="B188" s="309" t="str">
        <f>+IF(LEN('OSNOVNA PLAČA'!B188)&gt;0,'OSNOVNA PLAČA'!B188,"")</f>
        <v>A179</v>
      </c>
      <c r="C188" s="309"/>
      <c r="D188" s="309"/>
      <c r="E188" s="57" t="str">
        <f>+IF(LEN('OSNOVNA PLAČA'!D188)&gt;0,'OSNOVNA PLAČA'!D188,"")</f>
        <v/>
      </c>
      <c r="F188" s="59" t="str">
        <f>+IF(LEN('OSNOVNA PLAČA'!E188)&gt;0,'OSNOVNA PLAČA'!E188,"")</f>
        <v/>
      </c>
      <c r="G188" s="6"/>
      <c r="H188" s="6"/>
      <c r="I188" s="6"/>
      <c r="J188" s="6"/>
      <c r="K188" s="6"/>
      <c r="L188" s="6"/>
    </row>
    <row r="189" spans="1:12" ht="28.5" customHeight="1" x14ac:dyDescent="0.2">
      <c r="A189" s="56">
        <v>180</v>
      </c>
      <c r="B189" s="309" t="str">
        <f>+IF(LEN('OSNOVNA PLAČA'!B189)&gt;0,'OSNOVNA PLAČA'!B189,"")</f>
        <v>A180</v>
      </c>
      <c r="C189" s="309"/>
      <c r="D189" s="309"/>
      <c r="E189" s="57" t="str">
        <f>+IF(LEN('OSNOVNA PLAČA'!D189)&gt;0,'OSNOVNA PLAČA'!D189,"")</f>
        <v/>
      </c>
      <c r="F189" s="59" t="str">
        <f>+IF(LEN('OSNOVNA PLAČA'!E189)&gt;0,'OSNOVNA PLAČA'!E189,"")</f>
        <v/>
      </c>
      <c r="G189" s="6"/>
      <c r="H189" s="6"/>
      <c r="I189" s="6"/>
      <c r="J189" s="6"/>
      <c r="K189" s="6"/>
      <c r="L189" s="6"/>
    </row>
    <row r="190" spans="1:12" ht="28.5" customHeight="1" x14ac:dyDescent="0.2">
      <c r="A190" s="56">
        <v>181</v>
      </c>
      <c r="B190" s="309" t="str">
        <f>+IF(LEN('OSNOVNA PLAČA'!B190)&gt;0,'OSNOVNA PLAČA'!B190,"")</f>
        <v>A181</v>
      </c>
      <c r="C190" s="309"/>
      <c r="D190" s="309"/>
      <c r="E190" s="57" t="str">
        <f>+IF(LEN('OSNOVNA PLAČA'!D190)&gt;0,'OSNOVNA PLAČA'!D190,"")</f>
        <v/>
      </c>
      <c r="F190" s="59" t="str">
        <f>+IF(LEN('OSNOVNA PLAČA'!E190)&gt;0,'OSNOVNA PLAČA'!E190,"")</f>
        <v/>
      </c>
      <c r="G190" s="6"/>
      <c r="H190" s="6"/>
      <c r="I190" s="6"/>
      <c r="J190" s="6"/>
      <c r="K190" s="6"/>
      <c r="L190" s="6"/>
    </row>
    <row r="191" spans="1:12" ht="28.5" customHeight="1" x14ac:dyDescent="0.2">
      <c r="A191" s="56">
        <v>182</v>
      </c>
      <c r="B191" s="309" t="str">
        <f>+IF(LEN('OSNOVNA PLAČA'!B191)&gt;0,'OSNOVNA PLAČA'!B191,"")</f>
        <v>A182</v>
      </c>
      <c r="C191" s="309"/>
      <c r="D191" s="309"/>
      <c r="E191" s="57" t="str">
        <f>+IF(LEN('OSNOVNA PLAČA'!D191)&gt;0,'OSNOVNA PLAČA'!D191,"")</f>
        <v/>
      </c>
      <c r="F191" s="59" t="str">
        <f>+IF(LEN('OSNOVNA PLAČA'!E191)&gt;0,'OSNOVNA PLAČA'!E191,"")</f>
        <v/>
      </c>
      <c r="G191" s="6"/>
      <c r="H191" s="6"/>
      <c r="I191" s="6"/>
      <c r="J191" s="6"/>
      <c r="K191" s="6"/>
      <c r="L191" s="6"/>
    </row>
    <row r="192" spans="1:12" ht="28.5" customHeight="1" x14ac:dyDescent="0.2">
      <c r="A192" s="56">
        <v>183</v>
      </c>
      <c r="B192" s="309" t="str">
        <f>+IF(LEN('OSNOVNA PLAČA'!B192)&gt;0,'OSNOVNA PLAČA'!B192,"")</f>
        <v>A183</v>
      </c>
      <c r="C192" s="309"/>
      <c r="D192" s="309"/>
      <c r="E192" s="57" t="str">
        <f>+IF(LEN('OSNOVNA PLAČA'!D192)&gt;0,'OSNOVNA PLAČA'!D192,"")</f>
        <v/>
      </c>
      <c r="F192" s="59" t="str">
        <f>+IF(LEN('OSNOVNA PLAČA'!E192)&gt;0,'OSNOVNA PLAČA'!E192,"")</f>
        <v/>
      </c>
      <c r="G192" s="6"/>
      <c r="H192" s="6"/>
      <c r="I192" s="6"/>
      <c r="J192" s="6"/>
      <c r="K192" s="6"/>
      <c r="L192" s="6"/>
    </row>
    <row r="193" spans="1:12" ht="28.5" customHeight="1" x14ac:dyDescent="0.2">
      <c r="A193" s="56">
        <v>184</v>
      </c>
      <c r="B193" s="309" t="str">
        <f>+IF(LEN('OSNOVNA PLAČA'!B193)&gt;0,'OSNOVNA PLAČA'!B193,"")</f>
        <v>A184</v>
      </c>
      <c r="C193" s="309"/>
      <c r="D193" s="309"/>
      <c r="E193" s="57" t="str">
        <f>+IF(LEN('OSNOVNA PLAČA'!D193)&gt;0,'OSNOVNA PLAČA'!D193,"")</f>
        <v/>
      </c>
      <c r="F193" s="59" t="str">
        <f>+IF(LEN('OSNOVNA PLAČA'!E193)&gt;0,'OSNOVNA PLAČA'!E193,"")</f>
        <v/>
      </c>
      <c r="G193" s="6"/>
      <c r="H193" s="6"/>
      <c r="I193" s="6"/>
      <c r="J193" s="6"/>
      <c r="K193" s="6"/>
      <c r="L193" s="6"/>
    </row>
    <row r="194" spans="1:12" ht="28.5" customHeight="1" x14ac:dyDescent="0.2">
      <c r="A194" s="56">
        <v>185</v>
      </c>
      <c r="B194" s="309" t="str">
        <f>+IF(LEN('OSNOVNA PLAČA'!B194)&gt;0,'OSNOVNA PLAČA'!B194,"")</f>
        <v>A185</v>
      </c>
      <c r="C194" s="309"/>
      <c r="D194" s="309"/>
      <c r="E194" s="57" t="str">
        <f>+IF(LEN('OSNOVNA PLAČA'!D194)&gt;0,'OSNOVNA PLAČA'!D194,"")</f>
        <v/>
      </c>
      <c r="F194" s="59" t="str">
        <f>+IF(LEN('OSNOVNA PLAČA'!E194)&gt;0,'OSNOVNA PLAČA'!E194,"")</f>
        <v/>
      </c>
      <c r="G194" s="6"/>
      <c r="H194" s="6"/>
      <c r="I194" s="6"/>
      <c r="J194" s="6"/>
      <c r="K194" s="6"/>
      <c r="L194" s="6"/>
    </row>
    <row r="195" spans="1:12" ht="28.5" customHeight="1" x14ac:dyDescent="0.2">
      <c r="A195" s="56">
        <v>186</v>
      </c>
      <c r="B195" s="309" t="str">
        <f>+IF(LEN('OSNOVNA PLAČA'!B195)&gt;0,'OSNOVNA PLAČA'!B195,"")</f>
        <v>A186</v>
      </c>
      <c r="C195" s="309"/>
      <c r="D195" s="309"/>
      <c r="E195" s="57" t="str">
        <f>+IF(LEN('OSNOVNA PLAČA'!D195)&gt;0,'OSNOVNA PLAČA'!D195,"")</f>
        <v/>
      </c>
      <c r="F195" s="59" t="str">
        <f>+IF(LEN('OSNOVNA PLAČA'!E195)&gt;0,'OSNOVNA PLAČA'!E195,"")</f>
        <v/>
      </c>
      <c r="G195" s="6"/>
      <c r="H195" s="6"/>
      <c r="I195" s="6"/>
      <c r="J195" s="6"/>
      <c r="K195" s="6"/>
      <c r="L195" s="6"/>
    </row>
    <row r="196" spans="1:12" ht="28.5" customHeight="1" x14ac:dyDescent="0.2">
      <c r="A196" s="56">
        <v>187</v>
      </c>
      <c r="B196" s="309" t="str">
        <f>+IF(LEN('OSNOVNA PLAČA'!B196)&gt;0,'OSNOVNA PLAČA'!B196,"")</f>
        <v>A187</v>
      </c>
      <c r="C196" s="309"/>
      <c r="D196" s="309"/>
      <c r="E196" s="57" t="str">
        <f>+IF(LEN('OSNOVNA PLAČA'!D196)&gt;0,'OSNOVNA PLAČA'!D196,"")</f>
        <v/>
      </c>
      <c r="F196" s="59" t="str">
        <f>+IF(LEN('OSNOVNA PLAČA'!E196)&gt;0,'OSNOVNA PLAČA'!E196,"")</f>
        <v/>
      </c>
      <c r="G196" s="6"/>
      <c r="H196" s="6"/>
      <c r="I196" s="6"/>
      <c r="J196" s="6"/>
      <c r="K196" s="6"/>
      <c r="L196" s="6"/>
    </row>
    <row r="197" spans="1:12" ht="28.5" customHeight="1" x14ac:dyDescent="0.2">
      <c r="A197" s="56">
        <v>188</v>
      </c>
      <c r="B197" s="309" t="str">
        <f>+IF(LEN('OSNOVNA PLAČA'!B197)&gt;0,'OSNOVNA PLAČA'!B197,"")</f>
        <v>A188</v>
      </c>
      <c r="C197" s="309"/>
      <c r="D197" s="309"/>
      <c r="E197" s="57" t="str">
        <f>+IF(LEN('OSNOVNA PLAČA'!D197)&gt;0,'OSNOVNA PLAČA'!D197,"")</f>
        <v/>
      </c>
      <c r="F197" s="59" t="str">
        <f>+IF(LEN('OSNOVNA PLAČA'!E197)&gt;0,'OSNOVNA PLAČA'!E197,"")</f>
        <v/>
      </c>
      <c r="G197" s="6"/>
      <c r="H197" s="6"/>
      <c r="I197" s="6"/>
      <c r="J197" s="6"/>
      <c r="K197" s="6"/>
      <c r="L197" s="6"/>
    </row>
    <row r="198" spans="1:12" ht="28.5" customHeight="1" x14ac:dyDescent="0.2">
      <c r="A198" s="56">
        <v>189</v>
      </c>
      <c r="B198" s="309" t="str">
        <f>+IF(LEN('OSNOVNA PLAČA'!B198)&gt;0,'OSNOVNA PLAČA'!B198,"")</f>
        <v>A189</v>
      </c>
      <c r="C198" s="309"/>
      <c r="D198" s="309"/>
      <c r="E198" s="57" t="str">
        <f>+IF(LEN('OSNOVNA PLAČA'!D198)&gt;0,'OSNOVNA PLAČA'!D198,"")</f>
        <v/>
      </c>
      <c r="F198" s="59" t="str">
        <f>+IF(LEN('OSNOVNA PLAČA'!E198)&gt;0,'OSNOVNA PLAČA'!E198,"")</f>
        <v/>
      </c>
      <c r="G198" s="6"/>
      <c r="H198" s="6"/>
      <c r="I198" s="6"/>
      <c r="J198" s="6"/>
      <c r="K198" s="6"/>
      <c r="L198" s="6"/>
    </row>
    <row r="199" spans="1:12" ht="28.5" customHeight="1" x14ac:dyDescent="0.2">
      <c r="A199" s="56">
        <v>190</v>
      </c>
      <c r="B199" s="309" t="str">
        <f>+IF(LEN('OSNOVNA PLAČA'!B199)&gt;0,'OSNOVNA PLAČA'!B199,"")</f>
        <v>A190</v>
      </c>
      <c r="C199" s="309"/>
      <c r="D199" s="309"/>
      <c r="E199" s="57" t="str">
        <f>+IF(LEN('OSNOVNA PLAČA'!D199)&gt;0,'OSNOVNA PLAČA'!D199,"")</f>
        <v/>
      </c>
      <c r="F199" s="59" t="str">
        <f>+IF(LEN('OSNOVNA PLAČA'!E199)&gt;0,'OSNOVNA PLAČA'!E199,"")</f>
        <v/>
      </c>
      <c r="G199" s="6"/>
      <c r="H199" s="6"/>
      <c r="I199" s="6"/>
      <c r="J199" s="6"/>
      <c r="K199" s="6"/>
      <c r="L199" s="6"/>
    </row>
    <row r="200" spans="1:12" ht="28.5" customHeight="1" x14ac:dyDescent="0.2">
      <c r="A200" s="56">
        <v>191</v>
      </c>
      <c r="B200" s="309" t="str">
        <f>+IF(LEN('OSNOVNA PLAČA'!B200)&gt;0,'OSNOVNA PLAČA'!B200,"")</f>
        <v>A191</v>
      </c>
      <c r="C200" s="309"/>
      <c r="D200" s="309"/>
      <c r="E200" s="57" t="str">
        <f>+IF(LEN('OSNOVNA PLAČA'!D200)&gt;0,'OSNOVNA PLAČA'!D200,"")</f>
        <v/>
      </c>
      <c r="F200" s="59" t="str">
        <f>+IF(LEN('OSNOVNA PLAČA'!E200)&gt;0,'OSNOVNA PLAČA'!E200,"")</f>
        <v/>
      </c>
      <c r="G200" s="6"/>
      <c r="H200" s="6"/>
      <c r="I200" s="6"/>
      <c r="J200" s="6"/>
      <c r="K200" s="6"/>
      <c r="L200" s="6"/>
    </row>
    <row r="201" spans="1:12" ht="28.5" customHeight="1" x14ac:dyDescent="0.2">
      <c r="A201" s="56">
        <v>192</v>
      </c>
      <c r="B201" s="309" t="str">
        <f>+IF(LEN('OSNOVNA PLAČA'!B201)&gt;0,'OSNOVNA PLAČA'!B201,"")</f>
        <v>A192</v>
      </c>
      <c r="C201" s="309"/>
      <c r="D201" s="309"/>
      <c r="E201" s="57" t="str">
        <f>+IF(LEN('OSNOVNA PLAČA'!D201)&gt;0,'OSNOVNA PLAČA'!D201,"")</f>
        <v/>
      </c>
      <c r="F201" s="59" t="str">
        <f>+IF(LEN('OSNOVNA PLAČA'!E201)&gt;0,'OSNOVNA PLAČA'!E201,"")</f>
        <v/>
      </c>
      <c r="G201" s="6"/>
      <c r="H201" s="6"/>
      <c r="I201" s="6"/>
      <c r="J201" s="6"/>
      <c r="K201" s="6"/>
      <c r="L201" s="6"/>
    </row>
    <row r="202" spans="1:12" ht="28.5" customHeight="1" x14ac:dyDescent="0.2">
      <c r="A202" s="56">
        <v>193</v>
      </c>
      <c r="B202" s="309" t="str">
        <f>+IF(LEN('OSNOVNA PLAČA'!B202)&gt;0,'OSNOVNA PLAČA'!B202,"")</f>
        <v>A193</v>
      </c>
      <c r="C202" s="309"/>
      <c r="D202" s="309"/>
      <c r="E202" s="57" t="str">
        <f>+IF(LEN('OSNOVNA PLAČA'!D202)&gt;0,'OSNOVNA PLAČA'!D202,"")</f>
        <v/>
      </c>
      <c r="F202" s="59" t="str">
        <f>+IF(LEN('OSNOVNA PLAČA'!E202)&gt;0,'OSNOVNA PLAČA'!E202,"")</f>
        <v/>
      </c>
      <c r="G202" s="6"/>
      <c r="H202" s="6"/>
      <c r="I202" s="6"/>
      <c r="J202" s="6"/>
      <c r="K202" s="6"/>
      <c r="L202" s="6"/>
    </row>
    <row r="203" spans="1:12" ht="28.5" customHeight="1" x14ac:dyDescent="0.2">
      <c r="A203" s="56">
        <v>194</v>
      </c>
      <c r="B203" s="309" t="str">
        <f>+IF(LEN('OSNOVNA PLAČA'!B203)&gt;0,'OSNOVNA PLAČA'!B203,"")</f>
        <v>A194</v>
      </c>
      <c r="C203" s="309"/>
      <c r="D203" s="309"/>
      <c r="E203" s="57" t="str">
        <f>+IF(LEN('OSNOVNA PLAČA'!D203)&gt;0,'OSNOVNA PLAČA'!D203,"")</f>
        <v/>
      </c>
      <c r="F203" s="59" t="str">
        <f>+IF(LEN('OSNOVNA PLAČA'!E203)&gt;0,'OSNOVNA PLAČA'!E203,"")</f>
        <v/>
      </c>
      <c r="G203" s="6"/>
      <c r="H203" s="6"/>
      <c r="I203" s="6"/>
      <c r="J203" s="6"/>
      <c r="K203" s="6"/>
      <c r="L203" s="6"/>
    </row>
    <row r="204" spans="1:12" ht="28.5" customHeight="1" x14ac:dyDescent="0.2">
      <c r="A204" s="56">
        <v>195</v>
      </c>
      <c r="B204" s="309" t="str">
        <f>+IF(LEN('OSNOVNA PLAČA'!B204)&gt;0,'OSNOVNA PLAČA'!B204,"")</f>
        <v>A195</v>
      </c>
      <c r="C204" s="309"/>
      <c r="D204" s="309"/>
      <c r="E204" s="57" t="str">
        <f>+IF(LEN('OSNOVNA PLAČA'!D204)&gt;0,'OSNOVNA PLAČA'!D204,"")</f>
        <v/>
      </c>
      <c r="F204" s="59" t="str">
        <f>+IF(LEN('OSNOVNA PLAČA'!E204)&gt;0,'OSNOVNA PLAČA'!E204,"")</f>
        <v/>
      </c>
      <c r="G204" s="6"/>
      <c r="H204" s="6"/>
      <c r="I204" s="6"/>
      <c r="J204" s="6"/>
      <c r="K204" s="6"/>
      <c r="L204" s="6"/>
    </row>
    <row r="205" spans="1:12" ht="28.5" customHeight="1" x14ac:dyDescent="0.2">
      <c r="A205" s="56">
        <v>196</v>
      </c>
      <c r="B205" s="309" t="str">
        <f>+IF(LEN('OSNOVNA PLAČA'!B205)&gt;0,'OSNOVNA PLAČA'!B205,"")</f>
        <v>A196</v>
      </c>
      <c r="C205" s="309"/>
      <c r="D205" s="309"/>
      <c r="E205" s="57" t="str">
        <f>+IF(LEN('OSNOVNA PLAČA'!D205)&gt;0,'OSNOVNA PLAČA'!D205,"")</f>
        <v/>
      </c>
      <c r="F205" s="59" t="str">
        <f>+IF(LEN('OSNOVNA PLAČA'!E205)&gt;0,'OSNOVNA PLAČA'!E205,"")</f>
        <v/>
      </c>
      <c r="G205" s="6"/>
      <c r="H205" s="6"/>
      <c r="I205" s="6"/>
      <c r="J205" s="6"/>
      <c r="K205" s="6"/>
      <c r="L205" s="6"/>
    </row>
    <row r="206" spans="1:12" ht="28.5" customHeight="1" x14ac:dyDescent="0.2">
      <c r="A206" s="56">
        <v>197</v>
      </c>
      <c r="B206" s="309" t="str">
        <f>+IF(LEN('OSNOVNA PLAČA'!B206)&gt;0,'OSNOVNA PLAČA'!B206,"")</f>
        <v>A197</v>
      </c>
      <c r="C206" s="309"/>
      <c r="D206" s="309"/>
      <c r="E206" s="57" t="str">
        <f>+IF(LEN('OSNOVNA PLAČA'!D206)&gt;0,'OSNOVNA PLAČA'!D206,"")</f>
        <v/>
      </c>
      <c r="F206" s="59" t="str">
        <f>+IF(LEN('OSNOVNA PLAČA'!E206)&gt;0,'OSNOVNA PLAČA'!E206,"")</f>
        <v/>
      </c>
      <c r="G206" s="6"/>
      <c r="H206" s="6"/>
      <c r="I206" s="6"/>
      <c r="J206" s="6"/>
      <c r="K206" s="6"/>
      <c r="L206" s="6"/>
    </row>
    <row r="207" spans="1:12" ht="28.5" customHeight="1" x14ac:dyDescent="0.2">
      <c r="A207" s="56">
        <v>198</v>
      </c>
      <c r="B207" s="309" t="str">
        <f>+IF(LEN('OSNOVNA PLAČA'!B207)&gt;0,'OSNOVNA PLAČA'!B207,"")</f>
        <v>A198</v>
      </c>
      <c r="C207" s="309"/>
      <c r="D207" s="309"/>
      <c r="E207" s="57" t="str">
        <f>+IF(LEN('OSNOVNA PLAČA'!D207)&gt;0,'OSNOVNA PLAČA'!D207,"")</f>
        <v/>
      </c>
      <c r="F207" s="59" t="str">
        <f>+IF(LEN('OSNOVNA PLAČA'!E207)&gt;0,'OSNOVNA PLAČA'!E207,"")</f>
        <v/>
      </c>
      <c r="G207" s="6"/>
      <c r="H207" s="6"/>
      <c r="I207" s="6"/>
      <c r="J207" s="6"/>
      <c r="K207" s="6"/>
      <c r="L207" s="6"/>
    </row>
    <row r="208" spans="1:12" ht="28.5" customHeight="1" x14ac:dyDescent="0.2">
      <c r="A208" s="56">
        <v>199</v>
      </c>
      <c r="B208" s="309" t="str">
        <f>+IF(LEN('OSNOVNA PLAČA'!B208)&gt;0,'OSNOVNA PLAČA'!B208,"")</f>
        <v>A199</v>
      </c>
      <c r="C208" s="309"/>
      <c r="D208" s="309"/>
      <c r="E208" s="57" t="str">
        <f>+IF(LEN('OSNOVNA PLAČA'!D208)&gt;0,'OSNOVNA PLAČA'!D208,"")</f>
        <v/>
      </c>
      <c r="F208" s="59" t="str">
        <f>+IF(LEN('OSNOVNA PLAČA'!E208)&gt;0,'OSNOVNA PLAČA'!E208,"")</f>
        <v/>
      </c>
      <c r="G208" s="6"/>
      <c r="H208" s="6"/>
      <c r="I208" s="6"/>
      <c r="J208" s="6"/>
      <c r="K208" s="6"/>
      <c r="L208" s="6"/>
    </row>
    <row r="209" spans="1:12" ht="28.5" customHeight="1" x14ac:dyDescent="0.2">
      <c r="A209" s="56">
        <v>200</v>
      </c>
      <c r="B209" s="309" t="str">
        <f>+IF(LEN('OSNOVNA PLAČA'!B209)&gt;0,'OSNOVNA PLAČA'!B209,"")</f>
        <v>A200</v>
      </c>
      <c r="C209" s="309"/>
      <c r="D209" s="309"/>
      <c r="E209" s="57" t="str">
        <f>+IF(LEN('OSNOVNA PLAČA'!D209)&gt;0,'OSNOVNA PLAČA'!D209,"")</f>
        <v/>
      </c>
      <c r="F209" s="59" t="str">
        <f>+IF(LEN('OSNOVNA PLAČA'!E209)&gt;0,'OSNOVNA PLAČA'!E209,"")</f>
        <v/>
      </c>
      <c r="G209" s="6"/>
      <c r="H209" s="6"/>
      <c r="I209" s="6"/>
      <c r="J209" s="6"/>
      <c r="K209" s="6"/>
      <c r="L209" s="6"/>
    </row>
    <row r="210" spans="1:12" ht="28.5" customHeight="1" x14ac:dyDescent="0.2">
      <c r="A210" s="56">
        <v>201</v>
      </c>
      <c r="B210" s="309" t="str">
        <f>+IF(LEN('OSNOVNA PLAČA'!B210)&gt;0,'OSNOVNA PLAČA'!B210,"")</f>
        <v>A201</v>
      </c>
      <c r="C210" s="309"/>
      <c r="D210" s="309"/>
      <c r="E210" s="57" t="str">
        <f>+IF(LEN('OSNOVNA PLAČA'!D210)&gt;0,'OSNOVNA PLAČA'!D210,"")</f>
        <v/>
      </c>
      <c r="F210" s="59" t="str">
        <f>+IF(LEN('OSNOVNA PLAČA'!E210)&gt;0,'OSNOVNA PLAČA'!E210,"")</f>
        <v/>
      </c>
      <c r="G210" s="6"/>
      <c r="H210" s="6"/>
      <c r="I210" s="6"/>
      <c r="J210" s="6"/>
      <c r="K210" s="6"/>
      <c r="L210" s="6"/>
    </row>
    <row r="211" spans="1:12" ht="28.5" customHeight="1" x14ac:dyDescent="0.2">
      <c r="A211" s="56">
        <v>202</v>
      </c>
      <c r="B211" s="309" t="str">
        <f>+IF(LEN('OSNOVNA PLAČA'!B211)&gt;0,'OSNOVNA PLAČA'!B211,"")</f>
        <v>A202</v>
      </c>
      <c r="C211" s="309"/>
      <c r="D211" s="309"/>
      <c r="E211" s="57" t="str">
        <f>+IF(LEN('OSNOVNA PLAČA'!D211)&gt;0,'OSNOVNA PLAČA'!D211,"")</f>
        <v/>
      </c>
      <c r="F211" s="59" t="str">
        <f>+IF(LEN('OSNOVNA PLAČA'!E211)&gt;0,'OSNOVNA PLAČA'!E211,"")</f>
        <v/>
      </c>
      <c r="G211" s="6"/>
      <c r="H211" s="6"/>
      <c r="I211" s="6"/>
      <c r="J211" s="6"/>
      <c r="K211" s="6"/>
      <c r="L211" s="6"/>
    </row>
    <row r="212" spans="1:12" ht="28.5" customHeight="1" x14ac:dyDescent="0.2">
      <c r="A212" s="56">
        <v>203</v>
      </c>
      <c r="B212" s="309" t="str">
        <f>+IF(LEN('OSNOVNA PLAČA'!B212)&gt;0,'OSNOVNA PLAČA'!B212,"")</f>
        <v>A203</v>
      </c>
      <c r="C212" s="309"/>
      <c r="D212" s="309"/>
      <c r="E212" s="57" t="str">
        <f>+IF(LEN('OSNOVNA PLAČA'!D212)&gt;0,'OSNOVNA PLAČA'!D212,"")</f>
        <v/>
      </c>
      <c r="F212" s="59" t="str">
        <f>+IF(LEN('OSNOVNA PLAČA'!E212)&gt;0,'OSNOVNA PLAČA'!E212,"")</f>
        <v/>
      </c>
      <c r="G212" s="6"/>
      <c r="H212" s="6"/>
      <c r="I212" s="6"/>
      <c r="J212" s="6"/>
      <c r="K212" s="6"/>
      <c r="L212" s="6"/>
    </row>
    <row r="213" spans="1:12" ht="28.5" customHeight="1" x14ac:dyDescent="0.2">
      <c r="A213" s="56">
        <v>204</v>
      </c>
      <c r="B213" s="309" t="str">
        <f>+IF(LEN('OSNOVNA PLAČA'!B213)&gt;0,'OSNOVNA PLAČA'!B213,"")</f>
        <v>A204</v>
      </c>
      <c r="C213" s="309"/>
      <c r="D213" s="309"/>
      <c r="E213" s="57" t="str">
        <f>+IF(LEN('OSNOVNA PLAČA'!D213)&gt;0,'OSNOVNA PLAČA'!D213,"")</f>
        <v/>
      </c>
      <c r="F213" s="59" t="str">
        <f>+IF(LEN('OSNOVNA PLAČA'!E213)&gt;0,'OSNOVNA PLAČA'!E213,"")</f>
        <v/>
      </c>
      <c r="G213" s="6"/>
      <c r="H213" s="6"/>
      <c r="I213" s="6"/>
      <c r="J213" s="6"/>
      <c r="K213" s="6"/>
      <c r="L213" s="6"/>
    </row>
    <row r="214" spans="1:12" ht="28.5" customHeight="1" x14ac:dyDescent="0.2">
      <c r="A214" s="56">
        <v>205</v>
      </c>
      <c r="B214" s="309" t="str">
        <f>+IF(LEN('OSNOVNA PLAČA'!B214)&gt;0,'OSNOVNA PLAČA'!B214,"")</f>
        <v>A205</v>
      </c>
      <c r="C214" s="309"/>
      <c r="D214" s="309"/>
      <c r="E214" s="57" t="str">
        <f>+IF(LEN('OSNOVNA PLAČA'!D214)&gt;0,'OSNOVNA PLAČA'!D214,"")</f>
        <v/>
      </c>
      <c r="F214" s="59" t="str">
        <f>+IF(LEN('OSNOVNA PLAČA'!E214)&gt;0,'OSNOVNA PLAČA'!E214,"")</f>
        <v/>
      </c>
      <c r="G214" s="6"/>
      <c r="H214" s="6"/>
      <c r="I214" s="6"/>
      <c r="J214" s="6"/>
      <c r="K214" s="6"/>
      <c r="L214" s="6"/>
    </row>
    <row r="215" spans="1:12" ht="28.5" customHeight="1" x14ac:dyDescent="0.2">
      <c r="A215" s="56">
        <v>206</v>
      </c>
      <c r="B215" s="309" t="str">
        <f>+IF(LEN('OSNOVNA PLAČA'!B215)&gt;0,'OSNOVNA PLAČA'!B215,"")</f>
        <v>A206</v>
      </c>
      <c r="C215" s="309"/>
      <c r="D215" s="309"/>
      <c r="E215" s="57" t="str">
        <f>+IF(LEN('OSNOVNA PLAČA'!D215)&gt;0,'OSNOVNA PLAČA'!D215,"")</f>
        <v/>
      </c>
      <c r="F215" s="59" t="str">
        <f>+IF(LEN('OSNOVNA PLAČA'!E215)&gt;0,'OSNOVNA PLAČA'!E215,"")</f>
        <v/>
      </c>
      <c r="G215" s="6"/>
      <c r="H215" s="6"/>
      <c r="I215" s="6"/>
      <c r="J215" s="6"/>
      <c r="K215" s="6"/>
      <c r="L215" s="6"/>
    </row>
    <row r="216" spans="1:12" ht="28.5" customHeight="1" x14ac:dyDescent="0.2">
      <c r="A216" s="56">
        <v>207</v>
      </c>
      <c r="B216" s="309" t="str">
        <f>+IF(LEN('OSNOVNA PLAČA'!B216)&gt;0,'OSNOVNA PLAČA'!B216,"")</f>
        <v>A207</v>
      </c>
      <c r="C216" s="309"/>
      <c r="D216" s="309"/>
      <c r="E216" s="57" t="str">
        <f>+IF(LEN('OSNOVNA PLAČA'!D216)&gt;0,'OSNOVNA PLAČA'!D216,"")</f>
        <v/>
      </c>
      <c r="F216" s="59" t="str">
        <f>+IF(LEN('OSNOVNA PLAČA'!E216)&gt;0,'OSNOVNA PLAČA'!E216,"")</f>
        <v/>
      </c>
      <c r="G216" s="6"/>
      <c r="H216" s="6"/>
      <c r="I216" s="6"/>
      <c r="J216" s="6"/>
      <c r="K216" s="6"/>
      <c r="L216" s="6"/>
    </row>
    <row r="217" spans="1:12" ht="28.5" customHeight="1" x14ac:dyDescent="0.2">
      <c r="A217" s="56">
        <v>208</v>
      </c>
      <c r="B217" s="309" t="str">
        <f>+IF(LEN('OSNOVNA PLAČA'!B217)&gt;0,'OSNOVNA PLAČA'!B217,"")</f>
        <v>A208</v>
      </c>
      <c r="C217" s="309"/>
      <c r="D217" s="309"/>
      <c r="E217" s="57" t="str">
        <f>+IF(LEN('OSNOVNA PLAČA'!D217)&gt;0,'OSNOVNA PLAČA'!D217,"")</f>
        <v/>
      </c>
      <c r="F217" s="59" t="str">
        <f>+IF(LEN('OSNOVNA PLAČA'!E217)&gt;0,'OSNOVNA PLAČA'!E217,"")</f>
        <v/>
      </c>
      <c r="G217" s="6"/>
      <c r="H217" s="6"/>
      <c r="I217" s="6"/>
      <c r="J217" s="6"/>
      <c r="K217" s="6"/>
      <c r="L217" s="6"/>
    </row>
    <row r="218" spans="1:12" ht="28.5" customHeight="1" x14ac:dyDescent="0.2">
      <c r="A218" s="56">
        <v>209</v>
      </c>
      <c r="B218" s="309" t="str">
        <f>+IF(LEN('OSNOVNA PLAČA'!B218)&gt;0,'OSNOVNA PLAČA'!B218,"")</f>
        <v>A209</v>
      </c>
      <c r="C218" s="309"/>
      <c r="D218" s="309"/>
      <c r="E218" s="57" t="str">
        <f>+IF(LEN('OSNOVNA PLAČA'!D218)&gt;0,'OSNOVNA PLAČA'!D218,"")</f>
        <v/>
      </c>
      <c r="F218" s="59" t="str">
        <f>+IF(LEN('OSNOVNA PLAČA'!E218)&gt;0,'OSNOVNA PLAČA'!E218,"")</f>
        <v/>
      </c>
      <c r="G218" s="6"/>
      <c r="H218" s="6"/>
      <c r="I218" s="6"/>
      <c r="J218" s="6"/>
      <c r="K218" s="6"/>
      <c r="L218" s="6"/>
    </row>
    <row r="219" spans="1:12" ht="28.5" customHeight="1" x14ac:dyDescent="0.2">
      <c r="A219" s="56">
        <v>210</v>
      </c>
      <c r="B219" s="309" t="str">
        <f>+IF(LEN('OSNOVNA PLAČA'!B219)&gt;0,'OSNOVNA PLAČA'!B219,"")</f>
        <v>A210</v>
      </c>
      <c r="C219" s="309"/>
      <c r="D219" s="309"/>
      <c r="E219" s="57" t="str">
        <f>+IF(LEN('OSNOVNA PLAČA'!D219)&gt;0,'OSNOVNA PLAČA'!D219,"")</f>
        <v/>
      </c>
      <c r="F219" s="59" t="str">
        <f>+IF(LEN('OSNOVNA PLAČA'!E219)&gt;0,'OSNOVNA PLAČA'!E219,"")</f>
        <v/>
      </c>
      <c r="G219" s="6"/>
      <c r="H219" s="6"/>
      <c r="I219" s="6"/>
      <c r="J219" s="6"/>
      <c r="K219" s="6"/>
      <c r="L219" s="6"/>
    </row>
    <row r="220" spans="1:12" ht="28.5" customHeight="1" x14ac:dyDescent="0.2">
      <c r="A220" s="56">
        <v>211</v>
      </c>
      <c r="B220" s="309" t="str">
        <f>+IF(LEN('OSNOVNA PLAČA'!B220)&gt;0,'OSNOVNA PLAČA'!B220,"")</f>
        <v>A211</v>
      </c>
      <c r="C220" s="309"/>
      <c r="D220" s="309"/>
      <c r="E220" s="57" t="str">
        <f>+IF(LEN('OSNOVNA PLAČA'!D220)&gt;0,'OSNOVNA PLAČA'!D220,"")</f>
        <v/>
      </c>
      <c r="F220" s="59" t="str">
        <f>+IF(LEN('OSNOVNA PLAČA'!E220)&gt;0,'OSNOVNA PLAČA'!E220,"")</f>
        <v/>
      </c>
      <c r="G220" s="6"/>
      <c r="H220" s="6"/>
      <c r="I220" s="6"/>
      <c r="J220" s="6"/>
      <c r="K220" s="6"/>
      <c r="L220" s="6"/>
    </row>
    <row r="221" spans="1:12" ht="28.5" customHeight="1" x14ac:dyDescent="0.2">
      <c r="A221" s="56">
        <v>212</v>
      </c>
      <c r="B221" s="309" t="str">
        <f>+IF(LEN('OSNOVNA PLAČA'!B221)&gt;0,'OSNOVNA PLAČA'!B221,"")</f>
        <v>A212</v>
      </c>
      <c r="C221" s="309"/>
      <c r="D221" s="309"/>
      <c r="E221" s="57" t="str">
        <f>+IF(LEN('OSNOVNA PLAČA'!D221)&gt;0,'OSNOVNA PLAČA'!D221,"")</f>
        <v/>
      </c>
      <c r="F221" s="59" t="str">
        <f>+IF(LEN('OSNOVNA PLAČA'!E221)&gt;0,'OSNOVNA PLAČA'!E221,"")</f>
        <v/>
      </c>
      <c r="G221" s="6"/>
      <c r="H221" s="6"/>
      <c r="I221" s="6"/>
      <c r="J221" s="6"/>
      <c r="K221" s="6"/>
      <c r="L221" s="6"/>
    </row>
    <row r="222" spans="1:12" ht="28.5" customHeight="1" x14ac:dyDescent="0.2">
      <c r="A222" s="56">
        <v>213</v>
      </c>
      <c r="B222" s="309" t="str">
        <f>+IF(LEN('OSNOVNA PLAČA'!B222)&gt;0,'OSNOVNA PLAČA'!B222,"")</f>
        <v>A213</v>
      </c>
      <c r="C222" s="309"/>
      <c r="D222" s="309"/>
      <c r="E222" s="57" t="str">
        <f>+IF(LEN('OSNOVNA PLAČA'!D222)&gt;0,'OSNOVNA PLAČA'!D222,"")</f>
        <v/>
      </c>
      <c r="F222" s="59" t="str">
        <f>+IF(LEN('OSNOVNA PLAČA'!E222)&gt;0,'OSNOVNA PLAČA'!E222,"")</f>
        <v/>
      </c>
      <c r="G222" s="6"/>
      <c r="H222" s="6"/>
      <c r="I222" s="6"/>
      <c r="J222" s="6"/>
      <c r="K222" s="6"/>
      <c r="L222" s="6"/>
    </row>
    <row r="223" spans="1:12" ht="28.5" customHeight="1" x14ac:dyDescent="0.2">
      <c r="A223" s="56">
        <v>214</v>
      </c>
      <c r="B223" s="309" t="str">
        <f>+IF(LEN('OSNOVNA PLAČA'!B223)&gt;0,'OSNOVNA PLAČA'!B223,"")</f>
        <v>A214</v>
      </c>
      <c r="C223" s="309"/>
      <c r="D223" s="309"/>
      <c r="E223" s="57" t="str">
        <f>+IF(LEN('OSNOVNA PLAČA'!D223)&gt;0,'OSNOVNA PLAČA'!D223,"")</f>
        <v/>
      </c>
      <c r="F223" s="59" t="str">
        <f>+IF(LEN('OSNOVNA PLAČA'!E223)&gt;0,'OSNOVNA PLAČA'!E223,"")</f>
        <v/>
      </c>
      <c r="G223" s="6"/>
      <c r="H223" s="6"/>
      <c r="I223" s="6"/>
      <c r="J223" s="6"/>
      <c r="K223" s="6"/>
      <c r="L223" s="6"/>
    </row>
    <row r="224" spans="1:12" ht="28.5" customHeight="1" x14ac:dyDescent="0.2">
      <c r="A224" s="56">
        <v>215</v>
      </c>
      <c r="B224" s="309" t="str">
        <f>+IF(LEN('OSNOVNA PLAČA'!B224)&gt;0,'OSNOVNA PLAČA'!B224,"")</f>
        <v>A215</v>
      </c>
      <c r="C224" s="309"/>
      <c r="D224" s="309"/>
      <c r="E224" s="57" t="str">
        <f>+IF(LEN('OSNOVNA PLAČA'!D224)&gt;0,'OSNOVNA PLAČA'!D224,"")</f>
        <v/>
      </c>
      <c r="F224" s="59" t="str">
        <f>+IF(LEN('OSNOVNA PLAČA'!E224)&gt;0,'OSNOVNA PLAČA'!E224,"")</f>
        <v/>
      </c>
      <c r="G224" s="6"/>
      <c r="H224" s="6"/>
      <c r="I224" s="6"/>
      <c r="J224" s="6"/>
      <c r="K224" s="6"/>
      <c r="L224" s="6"/>
    </row>
    <row r="225" spans="1:12" ht="28.5" customHeight="1" x14ac:dyDescent="0.2">
      <c r="A225" s="56">
        <v>216</v>
      </c>
      <c r="B225" s="309" t="str">
        <f>+IF(LEN('OSNOVNA PLAČA'!B225)&gt;0,'OSNOVNA PLAČA'!B225,"")</f>
        <v>A216</v>
      </c>
      <c r="C225" s="309"/>
      <c r="D225" s="309"/>
      <c r="E225" s="57" t="str">
        <f>+IF(LEN('OSNOVNA PLAČA'!D225)&gt;0,'OSNOVNA PLAČA'!D225,"")</f>
        <v/>
      </c>
      <c r="F225" s="59" t="str">
        <f>+IF(LEN('OSNOVNA PLAČA'!E225)&gt;0,'OSNOVNA PLAČA'!E225,"")</f>
        <v/>
      </c>
      <c r="G225" s="6"/>
      <c r="H225" s="6"/>
      <c r="I225" s="6"/>
      <c r="J225" s="6"/>
      <c r="K225" s="6"/>
      <c r="L225" s="6"/>
    </row>
    <row r="226" spans="1:12" ht="28.5" customHeight="1" x14ac:dyDescent="0.2">
      <c r="A226" s="56">
        <v>217</v>
      </c>
      <c r="B226" s="309" t="str">
        <f>+IF(LEN('OSNOVNA PLAČA'!B226)&gt;0,'OSNOVNA PLAČA'!B226,"")</f>
        <v>A217</v>
      </c>
      <c r="C226" s="309"/>
      <c r="D226" s="309"/>
      <c r="E226" s="57" t="str">
        <f>+IF(LEN('OSNOVNA PLAČA'!D226)&gt;0,'OSNOVNA PLAČA'!D226,"")</f>
        <v/>
      </c>
      <c r="F226" s="59" t="str">
        <f>+IF(LEN('OSNOVNA PLAČA'!E226)&gt;0,'OSNOVNA PLAČA'!E226,"")</f>
        <v/>
      </c>
      <c r="G226" s="6"/>
      <c r="H226" s="6"/>
      <c r="I226" s="6"/>
      <c r="J226" s="6"/>
      <c r="K226" s="6"/>
      <c r="L226" s="6"/>
    </row>
    <row r="227" spans="1:12" ht="28.5" customHeight="1" x14ac:dyDescent="0.2">
      <c r="A227" s="56">
        <v>218</v>
      </c>
      <c r="B227" s="309" t="str">
        <f>+IF(LEN('OSNOVNA PLAČA'!B227)&gt;0,'OSNOVNA PLAČA'!B227,"")</f>
        <v>A218</v>
      </c>
      <c r="C227" s="309"/>
      <c r="D227" s="309"/>
      <c r="E227" s="57" t="str">
        <f>+IF(LEN('OSNOVNA PLAČA'!D227)&gt;0,'OSNOVNA PLAČA'!D227,"")</f>
        <v/>
      </c>
      <c r="F227" s="59" t="str">
        <f>+IF(LEN('OSNOVNA PLAČA'!E227)&gt;0,'OSNOVNA PLAČA'!E227,"")</f>
        <v/>
      </c>
      <c r="G227" s="6"/>
      <c r="H227" s="6"/>
      <c r="I227" s="6"/>
      <c r="J227" s="6"/>
      <c r="K227" s="6"/>
      <c r="L227" s="6"/>
    </row>
    <row r="228" spans="1:12" ht="28.5" customHeight="1" x14ac:dyDescent="0.2">
      <c r="A228" s="56">
        <v>219</v>
      </c>
      <c r="B228" s="309" t="str">
        <f>+IF(LEN('OSNOVNA PLAČA'!B228)&gt;0,'OSNOVNA PLAČA'!B228,"")</f>
        <v>A219</v>
      </c>
      <c r="C228" s="309"/>
      <c r="D228" s="309"/>
      <c r="E228" s="57" t="str">
        <f>+IF(LEN('OSNOVNA PLAČA'!D228)&gt;0,'OSNOVNA PLAČA'!D228,"")</f>
        <v/>
      </c>
      <c r="F228" s="59" t="str">
        <f>+IF(LEN('OSNOVNA PLAČA'!E228)&gt;0,'OSNOVNA PLAČA'!E228,"")</f>
        <v/>
      </c>
      <c r="G228" s="6"/>
      <c r="H228" s="6"/>
      <c r="I228" s="6"/>
      <c r="J228" s="6"/>
      <c r="K228" s="6"/>
      <c r="L228" s="6"/>
    </row>
    <row r="229" spans="1:12" ht="28.5" customHeight="1" x14ac:dyDescent="0.2">
      <c r="A229" s="56">
        <v>220</v>
      </c>
      <c r="B229" s="309" t="str">
        <f>+IF(LEN('OSNOVNA PLAČA'!B229)&gt;0,'OSNOVNA PLAČA'!B229,"")</f>
        <v>A220</v>
      </c>
      <c r="C229" s="309"/>
      <c r="D229" s="309"/>
      <c r="E229" s="57" t="str">
        <f>+IF(LEN('OSNOVNA PLAČA'!D229)&gt;0,'OSNOVNA PLAČA'!D229,"")</f>
        <v/>
      </c>
      <c r="F229" s="59" t="str">
        <f>+IF(LEN('OSNOVNA PLAČA'!E229)&gt;0,'OSNOVNA PLAČA'!E229,"")</f>
        <v/>
      </c>
      <c r="G229" s="6"/>
      <c r="H229" s="6"/>
      <c r="I229" s="6"/>
      <c r="J229" s="6"/>
      <c r="K229" s="6"/>
      <c r="L229" s="6"/>
    </row>
    <row r="230" spans="1:12" ht="28.5" customHeight="1" x14ac:dyDescent="0.2">
      <c r="A230" s="56">
        <v>221</v>
      </c>
      <c r="B230" s="309" t="str">
        <f>+IF(LEN('OSNOVNA PLAČA'!B230)&gt;0,'OSNOVNA PLAČA'!B230,"")</f>
        <v>A221</v>
      </c>
      <c r="C230" s="309"/>
      <c r="D230" s="309"/>
      <c r="E230" s="57" t="str">
        <f>+IF(LEN('OSNOVNA PLAČA'!D230)&gt;0,'OSNOVNA PLAČA'!D230,"")</f>
        <v/>
      </c>
      <c r="F230" s="59" t="str">
        <f>+IF(LEN('OSNOVNA PLAČA'!E230)&gt;0,'OSNOVNA PLAČA'!E230,"")</f>
        <v/>
      </c>
      <c r="G230" s="6"/>
      <c r="H230" s="6"/>
      <c r="I230" s="6"/>
      <c r="J230" s="6"/>
      <c r="K230" s="6"/>
      <c r="L230" s="6"/>
    </row>
    <row r="231" spans="1:12" ht="28.5" customHeight="1" x14ac:dyDescent="0.2">
      <c r="A231" s="56">
        <v>222</v>
      </c>
      <c r="B231" s="309" t="str">
        <f>+IF(LEN('OSNOVNA PLAČA'!B231)&gt;0,'OSNOVNA PLAČA'!B231,"")</f>
        <v>A222</v>
      </c>
      <c r="C231" s="309"/>
      <c r="D231" s="309"/>
      <c r="E231" s="57" t="str">
        <f>+IF(LEN('OSNOVNA PLAČA'!D231)&gt;0,'OSNOVNA PLAČA'!D231,"")</f>
        <v/>
      </c>
      <c r="F231" s="59" t="str">
        <f>+IF(LEN('OSNOVNA PLAČA'!E231)&gt;0,'OSNOVNA PLAČA'!E231,"")</f>
        <v/>
      </c>
      <c r="G231" s="6"/>
      <c r="H231" s="6"/>
      <c r="I231" s="6"/>
      <c r="J231" s="6"/>
      <c r="K231" s="6"/>
      <c r="L231" s="6"/>
    </row>
    <row r="232" spans="1:12" ht="28.5" customHeight="1" x14ac:dyDescent="0.2">
      <c r="A232" s="56">
        <v>223</v>
      </c>
      <c r="B232" s="309" t="str">
        <f>+IF(LEN('OSNOVNA PLAČA'!B232)&gt;0,'OSNOVNA PLAČA'!B232,"")</f>
        <v>A223</v>
      </c>
      <c r="C232" s="309"/>
      <c r="D232" s="309"/>
      <c r="E232" s="57" t="str">
        <f>+IF(LEN('OSNOVNA PLAČA'!D232)&gt;0,'OSNOVNA PLAČA'!D232,"")</f>
        <v/>
      </c>
      <c r="F232" s="59" t="str">
        <f>+IF(LEN('OSNOVNA PLAČA'!E232)&gt;0,'OSNOVNA PLAČA'!E232,"")</f>
        <v/>
      </c>
      <c r="G232" s="6"/>
      <c r="H232" s="6"/>
      <c r="I232" s="6"/>
      <c r="J232" s="6"/>
      <c r="K232" s="6"/>
      <c r="L232" s="6"/>
    </row>
    <row r="233" spans="1:12" ht="28.5" customHeight="1" x14ac:dyDescent="0.2">
      <c r="A233" s="56">
        <v>224</v>
      </c>
      <c r="B233" s="309" t="str">
        <f>+IF(LEN('OSNOVNA PLAČA'!B233)&gt;0,'OSNOVNA PLAČA'!B233,"")</f>
        <v>A224</v>
      </c>
      <c r="C233" s="309"/>
      <c r="D233" s="309"/>
      <c r="E233" s="57" t="str">
        <f>+IF(LEN('OSNOVNA PLAČA'!D233)&gt;0,'OSNOVNA PLAČA'!D233,"")</f>
        <v/>
      </c>
      <c r="F233" s="59" t="str">
        <f>+IF(LEN('OSNOVNA PLAČA'!E233)&gt;0,'OSNOVNA PLAČA'!E233,"")</f>
        <v/>
      </c>
      <c r="G233" s="6"/>
      <c r="H233" s="6"/>
      <c r="I233" s="6"/>
      <c r="J233" s="6"/>
      <c r="K233" s="6"/>
      <c r="L233" s="6"/>
    </row>
    <row r="234" spans="1:12" ht="28.5" customHeight="1" x14ac:dyDescent="0.2">
      <c r="A234" s="56">
        <v>225</v>
      </c>
      <c r="B234" s="309" t="str">
        <f>+IF(LEN('OSNOVNA PLAČA'!B234)&gt;0,'OSNOVNA PLAČA'!B234,"")</f>
        <v>A225</v>
      </c>
      <c r="C234" s="309"/>
      <c r="D234" s="309"/>
      <c r="E234" s="57" t="str">
        <f>+IF(LEN('OSNOVNA PLAČA'!D234)&gt;0,'OSNOVNA PLAČA'!D234,"")</f>
        <v/>
      </c>
      <c r="F234" s="59" t="str">
        <f>+IF(LEN('OSNOVNA PLAČA'!E234)&gt;0,'OSNOVNA PLAČA'!E234,"")</f>
        <v/>
      </c>
      <c r="G234" s="6"/>
      <c r="H234" s="6"/>
      <c r="I234" s="6"/>
      <c r="J234" s="6"/>
      <c r="K234" s="6"/>
      <c r="L234" s="6"/>
    </row>
    <row r="235" spans="1:12" ht="28.5" customHeight="1" x14ac:dyDescent="0.2">
      <c r="A235" s="56">
        <v>226</v>
      </c>
      <c r="B235" s="309" t="str">
        <f>+IF(LEN('OSNOVNA PLAČA'!B235)&gt;0,'OSNOVNA PLAČA'!B235,"")</f>
        <v>A226</v>
      </c>
      <c r="C235" s="309"/>
      <c r="D235" s="309"/>
      <c r="E235" s="57" t="str">
        <f>+IF(LEN('OSNOVNA PLAČA'!D235)&gt;0,'OSNOVNA PLAČA'!D235,"")</f>
        <v/>
      </c>
      <c r="F235" s="59" t="str">
        <f>+IF(LEN('OSNOVNA PLAČA'!E235)&gt;0,'OSNOVNA PLAČA'!E235,"")</f>
        <v/>
      </c>
      <c r="G235" s="6"/>
      <c r="H235" s="6"/>
      <c r="I235" s="6"/>
      <c r="J235" s="6"/>
      <c r="K235" s="6"/>
      <c r="L235" s="6"/>
    </row>
    <row r="236" spans="1:12" ht="28.5" customHeight="1" x14ac:dyDescent="0.2">
      <c r="A236" s="56">
        <v>227</v>
      </c>
      <c r="B236" s="309" t="str">
        <f>+IF(LEN('OSNOVNA PLAČA'!B236)&gt;0,'OSNOVNA PLAČA'!B236,"")</f>
        <v>A227</v>
      </c>
      <c r="C236" s="309"/>
      <c r="D236" s="309"/>
      <c r="E236" s="57" t="str">
        <f>+IF(LEN('OSNOVNA PLAČA'!D236)&gt;0,'OSNOVNA PLAČA'!D236,"")</f>
        <v/>
      </c>
      <c r="F236" s="59" t="str">
        <f>+IF(LEN('OSNOVNA PLAČA'!E236)&gt;0,'OSNOVNA PLAČA'!E236,"")</f>
        <v/>
      </c>
      <c r="G236" s="6"/>
      <c r="H236" s="6"/>
      <c r="I236" s="6"/>
      <c r="J236" s="6"/>
      <c r="K236" s="6"/>
      <c r="L236" s="6"/>
    </row>
    <row r="237" spans="1:12" ht="28.5" customHeight="1" x14ac:dyDescent="0.2">
      <c r="A237" s="56">
        <v>228</v>
      </c>
      <c r="B237" s="309" t="str">
        <f>+IF(LEN('OSNOVNA PLAČA'!B237)&gt;0,'OSNOVNA PLAČA'!B237,"")</f>
        <v>A228</v>
      </c>
      <c r="C237" s="309"/>
      <c r="D237" s="309"/>
      <c r="E237" s="57" t="str">
        <f>+IF(LEN('OSNOVNA PLAČA'!D237)&gt;0,'OSNOVNA PLAČA'!D237,"")</f>
        <v/>
      </c>
      <c r="F237" s="59" t="str">
        <f>+IF(LEN('OSNOVNA PLAČA'!E237)&gt;0,'OSNOVNA PLAČA'!E237,"")</f>
        <v/>
      </c>
      <c r="G237" s="6"/>
      <c r="H237" s="6"/>
      <c r="I237" s="6"/>
      <c r="J237" s="6"/>
      <c r="K237" s="6"/>
      <c r="L237" s="6"/>
    </row>
    <row r="238" spans="1:12" ht="28.5" customHeight="1" x14ac:dyDescent="0.2">
      <c r="A238" s="56">
        <v>229</v>
      </c>
      <c r="B238" s="309" t="str">
        <f>+IF(LEN('OSNOVNA PLAČA'!B238)&gt;0,'OSNOVNA PLAČA'!B238,"")</f>
        <v>A229</v>
      </c>
      <c r="C238" s="309"/>
      <c r="D238" s="309"/>
      <c r="E238" s="57" t="str">
        <f>+IF(LEN('OSNOVNA PLAČA'!D238)&gt;0,'OSNOVNA PLAČA'!D238,"")</f>
        <v/>
      </c>
      <c r="F238" s="59" t="str">
        <f>+IF(LEN('OSNOVNA PLAČA'!E238)&gt;0,'OSNOVNA PLAČA'!E238,"")</f>
        <v/>
      </c>
      <c r="G238" s="6"/>
      <c r="H238" s="6"/>
      <c r="I238" s="6"/>
      <c r="J238" s="6"/>
      <c r="K238" s="6"/>
      <c r="L238" s="6"/>
    </row>
    <row r="239" spans="1:12" ht="28.5" customHeight="1" x14ac:dyDescent="0.2">
      <c r="A239" s="56">
        <v>230</v>
      </c>
      <c r="B239" s="309" t="str">
        <f>+IF(LEN('OSNOVNA PLAČA'!B239)&gt;0,'OSNOVNA PLAČA'!B239,"")</f>
        <v>A230</v>
      </c>
      <c r="C239" s="309"/>
      <c r="D239" s="309"/>
      <c r="E239" s="57" t="str">
        <f>+IF(LEN('OSNOVNA PLAČA'!D239)&gt;0,'OSNOVNA PLAČA'!D239,"")</f>
        <v/>
      </c>
      <c r="F239" s="59" t="str">
        <f>+IF(LEN('OSNOVNA PLAČA'!E239)&gt;0,'OSNOVNA PLAČA'!E239,"")</f>
        <v/>
      </c>
      <c r="G239" s="6"/>
      <c r="H239" s="6"/>
      <c r="I239" s="6"/>
      <c r="J239" s="6"/>
      <c r="K239" s="6"/>
      <c r="L239" s="6"/>
    </row>
    <row r="240" spans="1:12" ht="28.5" customHeight="1" x14ac:dyDescent="0.2">
      <c r="A240" s="56">
        <v>231</v>
      </c>
      <c r="B240" s="309" t="str">
        <f>+IF(LEN('OSNOVNA PLAČA'!B240)&gt;0,'OSNOVNA PLAČA'!B240,"")</f>
        <v>A231</v>
      </c>
      <c r="C240" s="309"/>
      <c r="D240" s="309"/>
      <c r="E240" s="57" t="str">
        <f>+IF(LEN('OSNOVNA PLAČA'!D240)&gt;0,'OSNOVNA PLAČA'!D240,"")</f>
        <v/>
      </c>
      <c r="F240" s="59" t="str">
        <f>+IF(LEN('OSNOVNA PLAČA'!E240)&gt;0,'OSNOVNA PLAČA'!E240,"")</f>
        <v/>
      </c>
      <c r="G240" s="6"/>
      <c r="H240" s="6"/>
      <c r="I240" s="6"/>
      <c r="J240" s="6"/>
      <c r="K240" s="6"/>
      <c r="L240" s="6"/>
    </row>
    <row r="241" spans="1:12" ht="28.5" customHeight="1" x14ac:dyDescent="0.2">
      <c r="A241" s="56">
        <v>232</v>
      </c>
      <c r="B241" s="309" t="str">
        <f>+IF(LEN('OSNOVNA PLAČA'!B241)&gt;0,'OSNOVNA PLAČA'!B241,"")</f>
        <v>A232</v>
      </c>
      <c r="C241" s="309"/>
      <c r="D241" s="309"/>
      <c r="E241" s="57" t="str">
        <f>+IF(LEN('OSNOVNA PLAČA'!D241)&gt;0,'OSNOVNA PLAČA'!D241,"")</f>
        <v/>
      </c>
      <c r="F241" s="59" t="str">
        <f>+IF(LEN('OSNOVNA PLAČA'!E241)&gt;0,'OSNOVNA PLAČA'!E241,"")</f>
        <v/>
      </c>
      <c r="G241" s="6"/>
      <c r="H241" s="6"/>
      <c r="I241" s="6"/>
      <c r="J241" s="6"/>
      <c r="K241" s="6"/>
      <c r="L241" s="6"/>
    </row>
    <row r="242" spans="1:12" ht="28.5" customHeight="1" x14ac:dyDescent="0.2">
      <c r="A242" s="56">
        <v>233</v>
      </c>
      <c r="B242" s="309" t="str">
        <f>+IF(LEN('OSNOVNA PLAČA'!B242)&gt;0,'OSNOVNA PLAČA'!B242,"")</f>
        <v>A233</v>
      </c>
      <c r="C242" s="309"/>
      <c r="D242" s="309"/>
      <c r="E242" s="57" t="str">
        <f>+IF(LEN('OSNOVNA PLAČA'!D242)&gt;0,'OSNOVNA PLAČA'!D242,"")</f>
        <v/>
      </c>
      <c r="F242" s="59" t="str">
        <f>+IF(LEN('OSNOVNA PLAČA'!E242)&gt;0,'OSNOVNA PLAČA'!E242,"")</f>
        <v/>
      </c>
      <c r="G242" s="6"/>
      <c r="H242" s="6"/>
      <c r="I242" s="6"/>
      <c r="J242" s="6"/>
      <c r="K242" s="6"/>
      <c r="L242" s="6"/>
    </row>
    <row r="243" spans="1:12" ht="28.5" customHeight="1" x14ac:dyDescent="0.2">
      <c r="A243" s="56">
        <v>234</v>
      </c>
      <c r="B243" s="309" t="str">
        <f>+IF(LEN('OSNOVNA PLAČA'!B243)&gt;0,'OSNOVNA PLAČA'!B243,"")</f>
        <v>A234</v>
      </c>
      <c r="C243" s="309"/>
      <c r="D243" s="309"/>
      <c r="E243" s="57" t="str">
        <f>+IF(LEN('OSNOVNA PLAČA'!D243)&gt;0,'OSNOVNA PLAČA'!D243,"")</f>
        <v/>
      </c>
      <c r="F243" s="59" t="str">
        <f>+IF(LEN('OSNOVNA PLAČA'!E243)&gt;0,'OSNOVNA PLAČA'!E243,"")</f>
        <v/>
      </c>
      <c r="G243" s="6"/>
      <c r="H243" s="6"/>
      <c r="I243" s="6"/>
      <c r="J243" s="6"/>
      <c r="K243" s="6"/>
      <c r="L243" s="6"/>
    </row>
    <row r="244" spans="1:12" ht="28.5" customHeight="1" x14ac:dyDescent="0.2">
      <c r="A244" s="56">
        <v>235</v>
      </c>
      <c r="B244" s="309" t="str">
        <f>+IF(LEN('OSNOVNA PLAČA'!B244)&gt;0,'OSNOVNA PLAČA'!B244,"")</f>
        <v>A235</v>
      </c>
      <c r="C244" s="309"/>
      <c r="D244" s="309"/>
      <c r="E244" s="57" t="str">
        <f>+IF(LEN('OSNOVNA PLAČA'!D244)&gt;0,'OSNOVNA PLAČA'!D244,"")</f>
        <v/>
      </c>
      <c r="F244" s="59" t="str">
        <f>+IF(LEN('OSNOVNA PLAČA'!E244)&gt;0,'OSNOVNA PLAČA'!E244,"")</f>
        <v/>
      </c>
      <c r="G244" s="6"/>
      <c r="H244" s="6"/>
      <c r="I244" s="6"/>
      <c r="J244" s="6"/>
      <c r="K244" s="6"/>
      <c r="L244" s="6"/>
    </row>
    <row r="245" spans="1:12" ht="28.5" customHeight="1" x14ac:dyDescent="0.2">
      <c r="A245" s="56">
        <v>236</v>
      </c>
      <c r="B245" s="309" t="str">
        <f>+IF(LEN('OSNOVNA PLAČA'!B245)&gt;0,'OSNOVNA PLAČA'!B245,"")</f>
        <v>A236</v>
      </c>
      <c r="C245" s="309"/>
      <c r="D245" s="309"/>
      <c r="E245" s="57" t="str">
        <f>+IF(LEN('OSNOVNA PLAČA'!D245)&gt;0,'OSNOVNA PLAČA'!D245,"")</f>
        <v/>
      </c>
      <c r="F245" s="59" t="str">
        <f>+IF(LEN('OSNOVNA PLAČA'!E245)&gt;0,'OSNOVNA PLAČA'!E245,"")</f>
        <v/>
      </c>
      <c r="G245" s="6"/>
      <c r="H245" s="6"/>
      <c r="I245" s="6"/>
      <c r="J245" s="6"/>
      <c r="K245" s="6"/>
      <c r="L245" s="6"/>
    </row>
    <row r="246" spans="1:12" ht="28.5" customHeight="1" x14ac:dyDescent="0.2">
      <c r="A246" s="56">
        <v>237</v>
      </c>
      <c r="B246" s="309" t="str">
        <f>+IF(LEN('OSNOVNA PLAČA'!B246)&gt;0,'OSNOVNA PLAČA'!B246,"")</f>
        <v>A237</v>
      </c>
      <c r="C246" s="309"/>
      <c r="D246" s="309"/>
      <c r="E246" s="57" t="str">
        <f>+IF(LEN('OSNOVNA PLAČA'!D246)&gt;0,'OSNOVNA PLAČA'!D246,"")</f>
        <v/>
      </c>
      <c r="F246" s="59" t="str">
        <f>+IF(LEN('OSNOVNA PLAČA'!E246)&gt;0,'OSNOVNA PLAČA'!E246,"")</f>
        <v/>
      </c>
      <c r="G246" s="6"/>
      <c r="H246" s="6"/>
      <c r="I246" s="6"/>
      <c r="J246" s="6"/>
      <c r="K246" s="6"/>
      <c r="L246" s="6"/>
    </row>
    <row r="247" spans="1:12" ht="28.5" customHeight="1" x14ac:dyDescent="0.2">
      <c r="A247" s="56">
        <v>238</v>
      </c>
      <c r="B247" s="309" t="str">
        <f>+IF(LEN('OSNOVNA PLAČA'!B247)&gt;0,'OSNOVNA PLAČA'!B247,"")</f>
        <v>A238</v>
      </c>
      <c r="C247" s="309"/>
      <c r="D247" s="309"/>
      <c r="E247" s="57" t="str">
        <f>+IF(LEN('OSNOVNA PLAČA'!D247)&gt;0,'OSNOVNA PLAČA'!D247,"")</f>
        <v/>
      </c>
      <c r="F247" s="59" t="str">
        <f>+IF(LEN('OSNOVNA PLAČA'!E247)&gt;0,'OSNOVNA PLAČA'!E247,"")</f>
        <v/>
      </c>
      <c r="G247" s="6"/>
      <c r="H247" s="6"/>
      <c r="I247" s="6"/>
      <c r="J247" s="6"/>
      <c r="K247" s="6"/>
      <c r="L247" s="6"/>
    </row>
    <row r="248" spans="1:12" ht="28.5" customHeight="1" x14ac:dyDescent="0.2">
      <c r="A248" s="56">
        <v>239</v>
      </c>
      <c r="B248" s="309" t="str">
        <f>+IF(LEN('OSNOVNA PLAČA'!B248)&gt;0,'OSNOVNA PLAČA'!B248,"")</f>
        <v>A239</v>
      </c>
      <c r="C248" s="309"/>
      <c r="D248" s="309"/>
      <c r="E248" s="57" t="str">
        <f>+IF(LEN('OSNOVNA PLAČA'!D248)&gt;0,'OSNOVNA PLAČA'!D248,"")</f>
        <v/>
      </c>
      <c r="F248" s="59" t="str">
        <f>+IF(LEN('OSNOVNA PLAČA'!E248)&gt;0,'OSNOVNA PLAČA'!E248,"")</f>
        <v/>
      </c>
      <c r="G248" s="6"/>
      <c r="H248" s="6"/>
      <c r="I248" s="6"/>
      <c r="J248" s="6"/>
      <c r="K248" s="6"/>
      <c r="L248" s="6"/>
    </row>
    <row r="249" spans="1:12" ht="28.5" customHeight="1" x14ac:dyDescent="0.2">
      <c r="A249" s="56">
        <v>240</v>
      </c>
      <c r="B249" s="309" t="str">
        <f>+IF(LEN('OSNOVNA PLAČA'!B249)&gt;0,'OSNOVNA PLAČA'!B249,"")</f>
        <v>A240</v>
      </c>
      <c r="C249" s="309"/>
      <c r="D249" s="309"/>
      <c r="E249" s="57" t="str">
        <f>+IF(LEN('OSNOVNA PLAČA'!D249)&gt;0,'OSNOVNA PLAČA'!D249,"")</f>
        <v/>
      </c>
      <c r="F249" s="59" t="str">
        <f>+IF(LEN('OSNOVNA PLAČA'!E249)&gt;0,'OSNOVNA PLAČA'!E249,"")</f>
        <v/>
      </c>
      <c r="G249" s="6"/>
      <c r="H249" s="6"/>
      <c r="I249" s="6"/>
      <c r="J249" s="6"/>
      <c r="K249" s="6"/>
      <c r="L249" s="6"/>
    </row>
    <row r="250" spans="1:12" ht="28.5" customHeight="1" x14ac:dyDescent="0.2">
      <c r="A250" s="56">
        <v>241</v>
      </c>
      <c r="B250" s="309" t="str">
        <f>+IF(LEN('OSNOVNA PLAČA'!B250)&gt;0,'OSNOVNA PLAČA'!B250,"")</f>
        <v>A241</v>
      </c>
      <c r="C250" s="309"/>
      <c r="D250" s="309"/>
      <c r="E250" s="57" t="str">
        <f>+IF(LEN('OSNOVNA PLAČA'!D250)&gt;0,'OSNOVNA PLAČA'!D250,"")</f>
        <v/>
      </c>
      <c r="F250" s="59" t="str">
        <f>+IF(LEN('OSNOVNA PLAČA'!E250)&gt;0,'OSNOVNA PLAČA'!E250,"")</f>
        <v/>
      </c>
      <c r="G250" s="6"/>
      <c r="H250" s="6"/>
      <c r="I250" s="6"/>
      <c r="J250" s="6"/>
      <c r="K250" s="6"/>
      <c r="L250" s="6"/>
    </row>
    <row r="251" spans="1:12" ht="28.5" customHeight="1" x14ac:dyDescent="0.2">
      <c r="A251" s="56">
        <v>242</v>
      </c>
      <c r="B251" s="309" t="str">
        <f>+IF(LEN('OSNOVNA PLAČA'!B251)&gt;0,'OSNOVNA PLAČA'!B251,"")</f>
        <v>A242</v>
      </c>
      <c r="C251" s="309"/>
      <c r="D251" s="309"/>
      <c r="E251" s="57" t="str">
        <f>+IF(LEN('OSNOVNA PLAČA'!D251)&gt;0,'OSNOVNA PLAČA'!D251,"")</f>
        <v/>
      </c>
      <c r="F251" s="59" t="str">
        <f>+IF(LEN('OSNOVNA PLAČA'!E251)&gt;0,'OSNOVNA PLAČA'!E251,"")</f>
        <v/>
      </c>
      <c r="G251" s="6"/>
      <c r="H251" s="6"/>
      <c r="I251" s="6"/>
      <c r="J251" s="6"/>
      <c r="K251" s="6"/>
      <c r="L251" s="6"/>
    </row>
    <row r="252" spans="1:12" ht="28.5" customHeight="1" x14ac:dyDescent="0.2">
      <c r="A252" s="56">
        <v>243</v>
      </c>
      <c r="B252" s="309" t="str">
        <f>+IF(LEN('OSNOVNA PLAČA'!B252)&gt;0,'OSNOVNA PLAČA'!B252,"")</f>
        <v>A243</v>
      </c>
      <c r="C252" s="309"/>
      <c r="D252" s="309"/>
      <c r="E252" s="57" t="str">
        <f>+IF(LEN('OSNOVNA PLAČA'!D252)&gt;0,'OSNOVNA PLAČA'!D252,"")</f>
        <v/>
      </c>
      <c r="F252" s="59" t="str">
        <f>+IF(LEN('OSNOVNA PLAČA'!E252)&gt;0,'OSNOVNA PLAČA'!E252,"")</f>
        <v/>
      </c>
      <c r="G252" s="6"/>
      <c r="H252" s="6"/>
      <c r="I252" s="6"/>
      <c r="J252" s="6"/>
      <c r="K252" s="6"/>
      <c r="L252" s="6"/>
    </row>
    <row r="253" spans="1:12" ht="28.5" customHeight="1" x14ac:dyDescent="0.2">
      <c r="A253" s="56">
        <v>244</v>
      </c>
      <c r="B253" s="309" t="str">
        <f>+IF(LEN('OSNOVNA PLAČA'!B253)&gt;0,'OSNOVNA PLAČA'!B253,"")</f>
        <v>A244</v>
      </c>
      <c r="C253" s="309"/>
      <c r="D253" s="309"/>
      <c r="E253" s="57" t="str">
        <f>+IF(LEN('OSNOVNA PLAČA'!D253)&gt;0,'OSNOVNA PLAČA'!D253,"")</f>
        <v/>
      </c>
      <c r="F253" s="59" t="str">
        <f>+IF(LEN('OSNOVNA PLAČA'!E253)&gt;0,'OSNOVNA PLAČA'!E253,"")</f>
        <v/>
      </c>
      <c r="G253" s="6"/>
      <c r="H253" s="6"/>
      <c r="I253" s="6"/>
      <c r="J253" s="6"/>
      <c r="K253" s="6"/>
      <c r="L253" s="6"/>
    </row>
    <row r="254" spans="1:12" ht="28.5" customHeight="1" x14ac:dyDescent="0.2">
      <c r="A254" s="56">
        <v>245</v>
      </c>
      <c r="B254" s="309" t="str">
        <f>+IF(LEN('OSNOVNA PLAČA'!B254)&gt;0,'OSNOVNA PLAČA'!B254,"")</f>
        <v>A245</v>
      </c>
      <c r="C254" s="309"/>
      <c r="D254" s="309"/>
      <c r="E254" s="57" t="str">
        <f>+IF(LEN('OSNOVNA PLAČA'!D254)&gt;0,'OSNOVNA PLAČA'!D254,"")</f>
        <v/>
      </c>
      <c r="F254" s="59" t="str">
        <f>+IF(LEN('OSNOVNA PLAČA'!E254)&gt;0,'OSNOVNA PLAČA'!E254,"")</f>
        <v/>
      </c>
      <c r="G254" s="6"/>
      <c r="H254" s="6"/>
      <c r="I254" s="6"/>
      <c r="J254" s="6"/>
      <c r="K254" s="6"/>
      <c r="L254" s="6"/>
    </row>
    <row r="255" spans="1:12" ht="28.5" customHeight="1" x14ac:dyDescent="0.2">
      <c r="A255" s="56">
        <v>246</v>
      </c>
      <c r="B255" s="309" t="str">
        <f>+IF(LEN('OSNOVNA PLAČA'!B255)&gt;0,'OSNOVNA PLAČA'!B255,"")</f>
        <v>A246</v>
      </c>
      <c r="C255" s="309"/>
      <c r="D255" s="309"/>
      <c r="E255" s="57" t="str">
        <f>+IF(LEN('OSNOVNA PLAČA'!D255)&gt;0,'OSNOVNA PLAČA'!D255,"")</f>
        <v/>
      </c>
      <c r="F255" s="59" t="str">
        <f>+IF(LEN('OSNOVNA PLAČA'!E255)&gt;0,'OSNOVNA PLAČA'!E255,"")</f>
        <v/>
      </c>
      <c r="G255" s="6"/>
      <c r="H255" s="6"/>
      <c r="I255" s="6"/>
      <c r="J255" s="6"/>
      <c r="K255" s="6"/>
      <c r="L255" s="6"/>
    </row>
    <row r="256" spans="1:12" ht="28.5" customHeight="1" x14ac:dyDescent="0.2">
      <c r="A256" s="56">
        <v>247</v>
      </c>
      <c r="B256" s="309" t="str">
        <f>+IF(LEN('OSNOVNA PLAČA'!B256)&gt;0,'OSNOVNA PLAČA'!B256,"")</f>
        <v>A247</v>
      </c>
      <c r="C256" s="309"/>
      <c r="D256" s="309"/>
      <c r="E256" s="57" t="str">
        <f>+IF(LEN('OSNOVNA PLAČA'!D256)&gt;0,'OSNOVNA PLAČA'!D256,"")</f>
        <v/>
      </c>
      <c r="F256" s="59" t="str">
        <f>+IF(LEN('OSNOVNA PLAČA'!E256)&gt;0,'OSNOVNA PLAČA'!E256,"")</f>
        <v/>
      </c>
      <c r="G256" s="6"/>
      <c r="H256" s="6"/>
      <c r="I256" s="6"/>
      <c r="J256" s="6"/>
      <c r="K256" s="6"/>
      <c r="L256" s="6"/>
    </row>
    <row r="257" spans="1:12" ht="28.5" customHeight="1" x14ac:dyDescent="0.2">
      <c r="A257" s="56">
        <v>248</v>
      </c>
      <c r="B257" s="309" t="str">
        <f>+IF(LEN('OSNOVNA PLAČA'!B257)&gt;0,'OSNOVNA PLAČA'!B257,"")</f>
        <v>A248</v>
      </c>
      <c r="C257" s="309"/>
      <c r="D257" s="309"/>
      <c r="E257" s="57" t="str">
        <f>+IF(LEN('OSNOVNA PLAČA'!D257)&gt;0,'OSNOVNA PLAČA'!D257,"")</f>
        <v/>
      </c>
      <c r="F257" s="59" t="str">
        <f>+IF(LEN('OSNOVNA PLAČA'!E257)&gt;0,'OSNOVNA PLAČA'!E257,"")</f>
        <v/>
      </c>
      <c r="G257" s="6"/>
      <c r="H257" s="6"/>
      <c r="I257" s="6"/>
      <c r="J257" s="6"/>
      <c r="K257" s="6"/>
      <c r="L257" s="6"/>
    </row>
    <row r="258" spans="1:12" ht="28.5" customHeight="1" x14ac:dyDescent="0.2">
      <c r="A258" s="56">
        <v>249</v>
      </c>
      <c r="B258" s="309" t="str">
        <f>+IF(LEN('OSNOVNA PLAČA'!B258)&gt;0,'OSNOVNA PLAČA'!B258,"")</f>
        <v>A249</v>
      </c>
      <c r="C258" s="309"/>
      <c r="D258" s="309"/>
      <c r="E258" s="57" t="str">
        <f>+IF(LEN('OSNOVNA PLAČA'!D258)&gt;0,'OSNOVNA PLAČA'!D258,"")</f>
        <v/>
      </c>
      <c r="F258" s="59" t="str">
        <f>+IF(LEN('OSNOVNA PLAČA'!E258)&gt;0,'OSNOVNA PLAČA'!E258,"")</f>
        <v/>
      </c>
      <c r="G258" s="6"/>
      <c r="H258" s="6"/>
      <c r="I258" s="6"/>
      <c r="J258" s="6"/>
      <c r="K258" s="6"/>
      <c r="L258" s="6"/>
    </row>
    <row r="259" spans="1:12" ht="28.5" customHeight="1" x14ac:dyDescent="0.2">
      <c r="A259" s="56">
        <v>250</v>
      </c>
      <c r="B259" s="309" t="str">
        <f>+IF(LEN('OSNOVNA PLAČA'!B259)&gt;0,'OSNOVNA PLAČA'!B259,"")</f>
        <v>A250</v>
      </c>
      <c r="C259" s="309"/>
      <c r="D259" s="309"/>
      <c r="E259" s="57" t="str">
        <f>+IF(LEN('OSNOVNA PLAČA'!D259)&gt;0,'OSNOVNA PLAČA'!D259,"")</f>
        <v/>
      </c>
      <c r="F259" s="59" t="str">
        <f>+IF(LEN('OSNOVNA PLAČA'!E259)&gt;0,'OSNOVNA PLAČA'!E259,"")</f>
        <v/>
      </c>
      <c r="G259" s="6"/>
      <c r="H259" s="6"/>
      <c r="I259" s="6"/>
      <c r="J259" s="6"/>
      <c r="K259" s="6"/>
      <c r="L259" s="6"/>
    </row>
    <row r="260" spans="1:12" ht="28.5" customHeight="1" x14ac:dyDescent="0.2">
      <c r="A260" s="56">
        <v>251</v>
      </c>
      <c r="B260" s="309" t="str">
        <f>+IF(LEN('OSNOVNA PLAČA'!B260)&gt;0,'OSNOVNA PLAČA'!B260,"")</f>
        <v>A251</v>
      </c>
      <c r="C260" s="309"/>
      <c r="D260" s="309"/>
      <c r="E260" s="57" t="str">
        <f>+IF(LEN('OSNOVNA PLAČA'!D260)&gt;0,'OSNOVNA PLAČA'!D260,"")</f>
        <v/>
      </c>
      <c r="F260" s="59" t="str">
        <f>+IF(LEN('OSNOVNA PLAČA'!E260)&gt;0,'OSNOVNA PLAČA'!E260,"")</f>
        <v/>
      </c>
      <c r="G260" s="6"/>
      <c r="H260" s="6"/>
      <c r="I260" s="6"/>
      <c r="J260" s="6"/>
      <c r="K260" s="6"/>
      <c r="L260" s="6"/>
    </row>
    <row r="261" spans="1:12" ht="28.5" customHeight="1" x14ac:dyDescent="0.2">
      <c r="A261" s="56">
        <v>252</v>
      </c>
      <c r="B261" s="309" t="str">
        <f>+IF(LEN('OSNOVNA PLAČA'!B261)&gt;0,'OSNOVNA PLAČA'!B261,"")</f>
        <v>A252</v>
      </c>
      <c r="C261" s="309"/>
      <c r="D261" s="309"/>
      <c r="E261" s="57" t="str">
        <f>+IF(LEN('OSNOVNA PLAČA'!D261)&gt;0,'OSNOVNA PLAČA'!D261,"")</f>
        <v/>
      </c>
      <c r="F261" s="59" t="str">
        <f>+IF(LEN('OSNOVNA PLAČA'!E261)&gt;0,'OSNOVNA PLAČA'!E261,"")</f>
        <v/>
      </c>
      <c r="G261" s="6"/>
      <c r="H261" s="6"/>
      <c r="I261" s="6"/>
      <c r="J261" s="6"/>
      <c r="K261" s="6"/>
      <c r="L261" s="6"/>
    </row>
    <row r="262" spans="1:12" ht="28.5" customHeight="1" x14ac:dyDescent="0.2">
      <c r="A262" s="56">
        <v>253</v>
      </c>
      <c r="B262" s="309" t="str">
        <f>+IF(LEN('OSNOVNA PLAČA'!B262)&gt;0,'OSNOVNA PLAČA'!B262,"")</f>
        <v>A253</v>
      </c>
      <c r="C262" s="309"/>
      <c r="D262" s="309"/>
      <c r="E262" s="57" t="str">
        <f>+IF(LEN('OSNOVNA PLAČA'!D262)&gt;0,'OSNOVNA PLAČA'!D262,"")</f>
        <v/>
      </c>
      <c r="F262" s="59" t="str">
        <f>+IF(LEN('OSNOVNA PLAČA'!E262)&gt;0,'OSNOVNA PLAČA'!E262,"")</f>
        <v/>
      </c>
      <c r="G262" s="6"/>
      <c r="H262" s="6"/>
      <c r="I262" s="6"/>
      <c r="J262" s="6"/>
      <c r="K262" s="6"/>
      <c r="L262" s="6"/>
    </row>
    <row r="263" spans="1:12" ht="28.5" customHeight="1" x14ac:dyDescent="0.2">
      <c r="A263" s="56">
        <v>254</v>
      </c>
      <c r="B263" s="309" t="str">
        <f>+IF(LEN('OSNOVNA PLAČA'!B263)&gt;0,'OSNOVNA PLAČA'!B263,"")</f>
        <v>A254</v>
      </c>
      <c r="C263" s="309"/>
      <c r="D263" s="309"/>
      <c r="E263" s="57" t="str">
        <f>+IF(LEN('OSNOVNA PLAČA'!D263)&gt;0,'OSNOVNA PLAČA'!D263,"")</f>
        <v/>
      </c>
      <c r="F263" s="59" t="str">
        <f>+IF(LEN('OSNOVNA PLAČA'!E263)&gt;0,'OSNOVNA PLAČA'!E263,"")</f>
        <v/>
      </c>
      <c r="G263" s="6"/>
      <c r="H263" s="6"/>
      <c r="I263" s="6"/>
      <c r="J263" s="6"/>
      <c r="K263" s="6"/>
      <c r="L263" s="6"/>
    </row>
    <row r="264" spans="1:12" ht="28.5" customHeight="1" x14ac:dyDescent="0.2">
      <c r="A264" s="56">
        <v>255</v>
      </c>
      <c r="B264" s="309" t="str">
        <f>+IF(LEN('OSNOVNA PLAČA'!B264)&gt;0,'OSNOVNA PLAČA'!B264,"")</f>
        <v>A255</v>
      </c>
      <c r="C264" s="309"/>
      <c r="D264" s="309"/>
      <c r="E264" s="57" t="str">
        <f>+IF(LEN('OSNOVNA PLAČA'!D264)&gt;0,'OSNOVNA PLAČA'!D264,"")</f>
        <v/>
      </c>
      <c r="F264" s="59" t="str">
        <f>+IF(LEN('OSNOVNA PLAČA'!E264)&gt;0,'OSNOVNA PLAČA'!E264,"")</f>
        <v/>
      </c>
      <c r="G264" s="6"/>
      <c r="H264" s="6"/>
      <c r="I264" s="6"/>
      <c r="J264" s="6"/>
      <c r="K264" s="6"/>
      <c r="L264" s="6"/>
    </row>
    <row r="265" spans="1:12" ht="28.5" customHeight="1" x14ac:dyDescent="0.2">
      <c r="A265" s="56">
        <v>256</v>
      </c>
      <c r="B265" s="309" t="str">
        <f>+IF(LEN('OSNOVNA PLAČA'!B265)&gt;0,'OSNOVNA PLAČA'!B265,"")</f>
        <v>A256</v>
      </c>
      <c r="C265" s="309"/>
      <c r="D265" s="309"/>
      <c r="E265" s="57" t="str">
        <f>+IF(LEN('OSNOVNA PLAČA'!D265)&gt;0,'OSNOVNA PLAČA'!D265,"")</f>
        <v/>
      </c>
      <c r="F265" s="59" t="str">
        <f>+IF(LEN('OSNOVNA PLAČA'!E265)&gt;0,'OSNOVNA PLAČA'!E265,"")</f>
        <v/>
      </c>
      <c r="G265" s="6"/>
      <c r="H265" s="6"/>
      <c r="I265" s="6"/>
      <c r="J265" s="6"/>
      <c r="K265" s="6"/>
      <c r="L265" s="6"/>
    </row>
    <row r="266" spans="1:12" ht="28.5" customHeight="1" x14ac:dyDescent="0.2">
      <c r="A266" s="56">
        <v>257</v>
      </c>
      <c r="B266" s="309" t="str">
        <f>+IF(LEN('OSNOVNA PLAČA'!B266)&gt;0,'OSNOVNA PLAČA'!B266,"")</f>
        <v>A257</v>
      </c>
      <c r="C266" s="309"/>
      <c r="D266" s="309"/>
      <c r="E266" s="57" t="str">
        <f>+IF(LEN('OSNOVNA PLAČA'!D266)&gt;0,'OSNOVNA PLAČA'!D266,"")</f>
        <v/>
      </c>
      <c r="F266" s="59" t="str">
        <f>+IF(LEN('OSNOVNA PLAČA'!E266)&gt;0,'OSNOVNA PLAČA'!E266,"")</f>
        <v/>
      </c>
      <c r="G266" s="6"/>
      <c r="H266" s="6"/>
      <c r="I266" s="6"/>
      <c r="J266" s="6"/>
      <c r="K266" s="6"/>
      <c r="L266" s="6"/>
    </row>
    <row r="267" spans="1:12" ht="28.5" customHeight="1" x14ac:dyDescent="0.2">
      <c r="A267" s="56">
        <v>258</v>
      </c>
      <c r="B267" s="309" t="str">
        <f>+IF(LEN('OSNOVNA PLAČA'!B267)&gt;0,'OSNOVNA PLAČA'!B267,"")</f>
        <v>A258</v>
      </c>
      <c r="C267" s="309"/>
      <c r="D267" s="309"/>
      <c r="E267" s="57" t="str">
        <f>+IF(LEN('OSNOVNA PLAČA'!D267)&gt;0,'OSNOVNA PLAČA'!D267,"")</f>
        <v/>
      </c>
      <c r="F267" s="59" t="str">
        <f>+IF(LEN('OSNOVNA PLAČA'!E267)&gt;0,'OSNOVNA PLAČA'!E267,"")</f>
        <v/>
      </c>
      <c r="G267" s="6"/>
      <c r="H267" s="6"/>
      <c r="I267" s="6"/>
      <c r="J267" s="6"/>
      <c r="K267" s="6"/>
      <c r="L267" s="6"/>
    </row>
    <row r="268" spans="1:12" ht="28.5" customHeight="1" x14ac:dyDescent="0.2">
      <c r="A268" s="56">
        <v>259</v>
      </c>
      <c r="B268" s="309" t="str">
        <f>+IF(LEN('OSNOVNA PLAČA'!B268)&gt;0,'OSNOVNA PLAČA'!B268,"")</f>
        <v>A259</v>
      </c>
      <c r="C268" s="309"/>
      <c r="D268" s="309"/>
      <c r="E268" s="57" t="str">
        <f>+IF(LEN('OSNOVNA PLAČA'!D268)&gt;0,'OSNOVNA PLAČA'!D268,"")</f>
        <v/>
      </c>
      <c r="F268" s="59" t="str">
        <f>+IF(LEN('OSNOVNA PLAČA'!E268)&gt;0,'OSNOVNA PLAČA'!E268,"")</f>
        <v/>
      </c>
      <c r="G268" s="6"/>
      <c r="H268" s="6"/>
      <c r="I268" s="6"/>
      <c r="J268" s="6"/>
      <c r="K268" s="6"/>
      <c r="L268" s="6"/>
    </row>
    <row r="269" spans="1:12" ht="28.5" customHeight="1" x14ac:dyDescent="0.2">
      <c r="A269" s="56">
        <v>260</v>
      </c>
      <c r="B269" s="309" t="str">
        <f>+IF(LEN('OSNOVNA PLAČA'!B269)&gt;0,'OSNOVNA PLAČA'!B269,"")</f>
        <v>A260</v>
      </c>
      <c r="C269" s="309"/>
      <c r="D269" s="309"/>
      <c r="E269" s="57" t="str">
        <f>+IF(LEN('OSNOVNA PLAČA'!D269)&gt;0,'OSNOVNA PLAČA'!D269,"")</f>
        <v/>
      </c>
      <c r="F269" s="59" t="str">
        <f>+IF(LEN('OSNOVNA PLAČA'!E269)&gt;0,'OSNOVNA PLAČA'!E269,"")</f>
        <v/>
      </c>
      <c r="G269" s="6"/>
      <c r="H269" s="6"/>
      <c r="I269" s="6"/>
      <c r="J269" s="6"/>
      <c r="K269" s="6"/>
      <c r="L269" s="6"/>
    </row>
    <row r="270" spans="1:12" ht="28.5" customHeight="1" x14ac:dyDescent="0.2">
      <c r="A270" s="56">
        <v>261</v>
      </c>
      <c r="B270" s="309" t="str">
        <f>+IF(LEN('OSNOVNA PLAČA'!B270)&gt;0,'OSNOVNA PLAČA'!B270,"")</f>
        <v>A261</v>
      </c>
      <c r="C270" s="309"/>
      <c r="D270" s="309"/>
      <c r="E270" s="57" t="str">
        <f>+IF(LEN('OSNOVNA PLAČA'!D270)&gt;0,'OSNOVNA PLAČA'!D270,"")</f>
        <v/>
      </c>
      <c r="F270" s="59" t="str">
        <f>+IF(LEN('OSNOVNA PLAČA'!E270)&gt;0,'OSNOVNA PLAČA'!E270,"")</f>
        <v/>
      </c>
      <c r="G270" s="6"/>
      <c r="H270" s="6"/>
      <c r="I270" s="6"/>
      <c r="J270" s="6"/>
      <c r="K270" s="6"/>
      <c r="L270" s="6"/>
    </row>
    <row r="271" spans="1:12" ht="28.5" customHeight="1" x14ac:dyDescent="0.2">
      <c r="A271" s="56">
        <v>262</v>
      </c>
      <c r="B271" s="309" t="str">
        <f>+IF(LEN('OSNOVNA PLAČA'!B271)&gt;0,'OSNOVNA PLAČA'!B271,"")</f>
        <v>A262</v>
      </c>
      <c r="C271" s="309"/>
      <c r="D271" s="309"/>
      <c r="E271" s="57" t="str">
        <f>+IF(LEN('OSNOVNA PLAČA'!D271)&gt;0,'OSNOVNA PLAČA'!D271,"")</f>
        <v/>
      </c>
      <c r="F271" s="59" t="str">
        <f>+IF(LEN('OSNOVNA PLAČA'!E271)&gt;0,'OSNOVNA PLAČA'!E271,"")</f>
        <v/>
      </c>
      <c r="G271" s="6"/>
      <c r="H271" s="6"/>
      <c r="I271" s="6"/>
      <c r="J271" s="6"/>
      <c r="K271" s="6"/>
      <c r="L271" s="6"/>
    </row>
    <row r="272" spans="1:12" ht="28.5" customHeight="1" x14ac:dyDescent="0.2">
      <c r="A272" s="56">
        <v>263</v>
      </c>
      <c r="B272" s="309" t="str">
        <f>+IF(LEN('OSNOVNA PLAČA'!B272)&gt;0,'OSNOVNA PLAČA'!B272,"")</f>
        <v>A263</v>
      </c>
      <c r="C272" s="309"/>
      <c r="D272" s="309"/>
      <c r="E272" s="57" t="str">
        <f>+IF(LEN('OSNOVNA PLAČA'!D272)&gt;0,'OSNOVNA PLAČA'!D272,"")</f>
        <v/>
      </c>
      <c r="F272" s="59" t="str">
        <f>+IF(LEN('OSNOVNA PLAČA'!E272)&gt;0,'OSNOVNA PLAČA'!E272,"")</f>
        <v/>
      </c>
      <c r="G272" s="6"/>
      <c r="H272" s="6"/>
      <c r="I272" s="6"/>
      <c r="J272" s="6"/>
      <c r="K272" s="6"/>
      <c r="L272" s="6"/>
    </row>
    <row r="273" spans="1:12" ht="28.5" customHeight="1" x14ac:dyDescent="0.2">
      <c r="A273" s="56">
        <v>264</v>
      </c>
      <c r="B273" s="309" t="str">
        <f>+IF(LEN('OSNOVNA PLAČA'!B273)&gt;0,'OSNOVNA PLAČA'!B273,"")</f>
        <v>A264</v>
      </c>
      <c r="C273" s="309"/>
      <c r="D273" s="309"/>
      <c r="E273" s="57" t="str">
        <f>+IF(LEN('OSNOVNA PLAČA'!D273)&gt;0,'OSNOVNA PLAČA'!D273,"")</f>
        <v/>
      </c>
      <c r="F273" s="59" t="str">
        <f>+IF(LEN('OSNOVNA PLAČA'!E273)&gt;0,'OSNOVNA PLAČA'!E273,"")</f>
        <v/>
      </c>
      <c r="G273" s="6"/>
      <c r="H273" s="6"/>
      <c r="I273" s="6"/>
      <c r="J273" s="6"/>
      <c r="K273" s="6"/>
      <c r="L273" s="6"/>
    </row>
    <row r="274" spans="1:12" ht="28.5" customHeight="1" x14ac:dyDescent="0.2">
      <c r="A274" s="56">
        <v>265</v>
      </c>
      <c r="B274" s="309" t="str">
        <f>+IF(LEN('OSNOVNA PLAČA'!B274)&gt;0,'OSNOVNA PLAČA'!B274,"")</f>
        <v>A265</v>
      </c>
      <c r="C274" s="309"/>
      <c r="D274" s="309"/>
      <c r="E274" s="57" t="str">
        <f>+IF(LEN('OSNOVNA PLAČA'!D274)&gt;0,'OSNOVNA PLAČA'!D274,"")</f>
        <v/>
      </c>
      <c r="F274" s="59" t="str">
        <f>+IF(LEN('OSNOVNA PLAČA'!E274)&gt;0,'OSNOVNA PLAČA'!E274,"")</f>
        <v/>
      </c>
      <c r="G274" s="6"/>
      <c r="H274" s="6"/>
      <c r="I274" s="6"/>
      <c r="J274" s="6"/>
      <c r="K274" s="6"/>
      <c r="L274" s="6"/>
    </row>
    <row r="275" spans="1:12" ht="28.5" customHeight="1" x14ac:dyDescent="0.2">
      <c r="A275" s="56">
        <v>266</v>
      </c>
      <c r="B275" s="309" t="str">
        <f>+IF(LEN('OSNOVNA PLAČA'!B275)&gt;0,'OSNOVNA PLAČA'!B275,"")</f>
        <v>A266</v>
      </c>
      <c r="C275" s="309"/>
      <c r="D275" s="309"/>
      <c r="E275" s="57" t="str">
        <f>+IF(LEN('OSNOVNA PLAČA'!D275)&gt;0,'OSNOVNA PLAČA'!D275,"")</f>
        <v/>
      </c>
      <c r="F275" s="59" t="str">
        <f>+IF(LEN('OSNOVNA PLAČA'!E275)&gt;0,'OSNOVNA PLAČA'!E275,"")</f>
        <v/>
      </c>
      <c r="G275" s="6"/>
      <c r="H275" s="6"/>
      <c r="I275" s="6"/>
      <c r="J275" s="6"/>
      <c r="K275" s="6"/>
      <c r="L275" s="6"/>
    </row>
    <row r="276" spans="1:12" ht="28.5" customHeight="1" x14ac:dyDescent="0.2">
      <c r="A276" s="56">
        <v>267</v>
      </c>
      <c r="B276" s="309" t="str">
        <f>+IF(LEN('OSNOVNA PLAČA'!B276)&gt;0,'OSNOVNA PLAČA'!B276,"")</f>
        <v>A267</v>
      </c>
      <c r="C276" s="309"/>
      <c r="D276" s="309"/>
      <c r="E276" s="57" t="str">
        <f>+IF(LEN('OSNOVNA PLAČA'!D276)&gt;0,'OSNOVNA PLAČA'!D276,"")</f>
        <v/>
      </c>
      <c r="F276" s="59" t="str">
        <f>+IF(LEN('OSNOVNA PLAČA'!E276)&gt;0,'OSNOVNA PLAČA'!E276,"")</f>
        <v/>
      </c>
      <c r="G276" s="6"/>
      <c r="H276" s="6"/>
      <c r="I276" s="6"/>
      <c r="J276" s="6"/>
      <c r="K276" s="6"/>
      <c r="L276" s="6"/>
    </row>
    <row r="277" spans="1:12" ht="28.5" customHeight="1" x14ac:dyDescent="0.2">
      <c r="A277" s="56">
        <v>268</v>
      </c>
      <c r="B277" s="309" t="str">
        <f>+IF(LEN('OSNOVNA PLAČA'!B277)&gt;0,'OSNOVNA PLAČA'!B277,"")</f>
        <v>A268</v>
      </c>
      <c r="C277" s="309"/>
      <c r="D277" s="309"/>
      <c r="E277" s="57" t="str">
        <f>+IF(LEN('OSNOVNA PLAČA'!D277)&gt;0,'OSNOVNA PLAČA'!D277,"")</f>
        <v/>
      </c>
      <c r="F277" s="59" t="str">
        <f>+IF(LEN('OSNOVNA PLAČA'!E277)&gt;0,'OSNOVNA PLAČA'!E277,"")</f>
        <v/>
      </c>
      <c r="G277" s="6"/>
      <c r="H277" s="6"/>
      <c r="I277" s="6"/>
      <c r="J277" s="6"/>
      <c r="K277" s="6"/>
      <c r="L277" s="6"/>
    </row>
    <row r="278" spans="1:12" ht="28.5" customHeight="1" x14ac:dyDescent="0.2">
      <c r="A278" s="56">
        <v>269</v>
      </c>
      <c r="B278" s="309" t="str">
        <f>+IF(LEN('OSNOVNA PLAČA'!B278)&gt;0,'OSNOVNA PLAČA'!B278,"")</f>
        <v>A269</v>
      </c>
      <c r="C278" s="309"/>
      <c r="D278" s="309"/>
      <c r="E278" s="57" t="str">
        <f>+IF(LEN('OSNOVNA PLAČA'!D278)&gt;0,'OSNOVNA PLAČA'!D278,"")</f>
        <v/>
      </c>
      <c r="F278" s="59" t="str">
        <f>+IF(LEN('OSNOVNA PLAČA'!E278)&gt;0,'OSNOVNA PLAČA'!E278,"")</f>
        <v/>
      </c>
      <c r="G278" s="6"/>
      <c r="H278" s="6"/>
      <c r="I278" s="6"/>
      <c r="J278" s="6"/>
      <c r="K278" s="6"/>
      <c r="L278" s="6"/>
    </row>
    <row r="279" spans="1:12" ht="28.5" customHeight="1" x14ac:dyDescent="0.2">
      <c r="A279" s="56">
        <v>270</v>
      </c>
      <c r="B279" s="309" t="str">
        <f>+IF(LEN('OSNOVNA PLAČA'!B279)&gt;0,'OSNOVNA PLAČA'!B279,"")</f>
        <v>A270</v>
      </c>
      <c r="C279" s="309"/>
      <c r="D279" s="309"/>
      <c r="E279" s="57" t="str">
        <f>+IF(LEN('OSNOVNA PLAČA'!D279)&gt;0,'OSNOVNA PLAČA'!D279,"")</f>
        <v/>
      </c>
      <c r="F279" s="59" t="str">
        <f>+IF(LEN('OSNOVNA PLAČA'!E279)&gt;0,'OSNOVNA PLAČA'!E279,"")</f>
        <v/>
      </c>
      <c r="G279" s="6"/>
      <c r="H279" s="6"/>
      <c r="I279" s="6"/>
      <c r="J279" s="6"/>
      <c r="K279" s="6"/>
      <c r="L279" s="6"/>
    </row>
    <row r="280" spans="1:12" ht="28.5" customHeight="1" x14ac:dyDescent="0.2">
      <c r="A280" s="56">
        <v>271</v>
      </c>
      <c r="B280" s="309" t="str">
        <f>+IF(LEN('OSNOVNA PLAČA'!B280)&gt;0,'OSNOVNA PLAČA'!B280,"")</f>
        <v>A271</v>
      </c>
      <c r="C280" s="309"/>
      <c r="D280" s="309"/>
      <c r="E280" s="57" t="str">
        <f>+IF(LEN('OSNOVNA PLAČA'!D280)&gt;0,'OSNOVNA PLAČA'!D280,"")</f>
        <v/>
      </c>
      <c r="F280" s="59" t="str">
        <f>+IF(LEN('OSNOVNA PLAČA'!E280)&gt;0,'OSNOVNA PLAČA'!E280,"")</f>
        <v/>
      </c>
      <c r="G280" s="6"/>
      <c r="H280" s="6"/>
      <c r="I280" s="6"/>
      <c r="J280" s="6"/>
      <c r="K280" s="6"/>
      <c r="L280" s="6"/>
    </row>
    <row r="281" spans="1:12" ht="28.5" customHeight="1" x14ac:dyDescent="0.2">
      <c r="A281" s="56">
        <v>272</v>
      </c>
      <c r="B281" s="309" t="str">
        <f>+IF(LEN('OSNOVNA PLAČA'!B281)&gt;0,'OSNOVNA PLAČA'!B281,"")</f>
        <v>A272</v>
      </c>
      <c r="C281" s="309"/>
      <c r="D281" s="309"/>
      <c r="E281" s="57" t="str">
        <f>+IF(LEN('OSNOVNA PLAČA'!D281)&gt;0,'OSNOVNA PLAČA'!D281,"")</f>
        <v/>
      </c>
      <c r="F281" s="59" t="str">
        <f>+IF(LEN('OSNOVNA PLAČA'!E281)&gt;0,'OSNOVNA PLAČA'!E281,"")</f>
        <v/>
      </c>
      <c r="G281" s="6"/>
      <c r="H281" s="6"/>
      <c r="I281" s="6"/>
      <c r="J281" s="6"/>
      <c r="K281" s="6"/>
      <c r="L281" s="6"/>
    </row>
    <row r="282" spans="1:12" ht="28.5" customHeight="1" x14ac:dyDescent="0.2">
      <c r="A282" s="56">
        <v>273</v>
      </c>
      <c r="B282" s="309" t="str">
        <f>+IF(LEN('OSNOVNA PLAČA'!B282)&gt;0,'OSNOVNA PLAČA'!B282,"")</f>
        <v>A273</v>
      </c>
      <c r="C282" s="309"/>
      <c r="D282" s="309"/>
      <c r="E282" s="57" t="str">
        <f>+IF(LEN('OSNOVNA PLAČA'!D282)&gt;0,'OSNOVNA PLAČA'!D282,"")</f>
        <v/>
      </c>
      <c r="F282" s="59" t="str">
        <f>+IF(LEN('OSNOVNA PLAČA'!E282)&gt;0,'OSNOVNA PLAČA'!E282,"")</f>
        <v/>
      </c>
      <c r="G282" s="6"/>
      <c r="H282" s="6"/>
      <c r="I282" s="6"/>
      <c r="J282" s="6"/>
      <c r="K282" s="6"/>
      <c r="L282" s="6"/>
    </row>
    <row r="283" spans="1:12" ht="28.5" customHeight="1" x14ac:dyDescent="0.2">
      <c r="A283" s="56">
        <v>274</v>
      </c>
      <c r="B283" s="309" t="str">
        <f>+IF(LEN('OSNOVNA PLAČA'!B283)&gt;0,'OSNOVNA PLAČA'!B283,"")</f>
        <v>A274</v>
      </c>
      <c r="C283" s="309"/>
      <c r="D283" s="309"/>
      <c r="E283" s="57" t="str">
        <f>+IF(LEN('OSNOVNA PLAČA'!D283)&gt;0,'OSNOVNA PLAČA'!D283,"")</f>
        <v/>
      </c>
      <c r="F283" s="59" t="str">
        <f>+IF(LEN('OSNOVNA PLAČA'!E283)&gt;0,'OSNOVNA PLAČA'!E283,"")</f>
        <v/>
      </c>
      <c r="G283" s="6"/>
      <c r="H283" s="6"/>
      <c r="I283" s="6"/>
      <c r="J283" s="6"/>
      <c r="K283" s="6"/>
      <c r="L283" s="6"/>
    </row>
    <row r="284" spans="1:12" ht="28.5" customHeight="1" x14ac:dyDescent="0.2">
      <c r="A284" s="56">
        <v>275</v>
      </c>
      <c r="B284" s="309" t="str">
        <f>+IF(LEN('OSNOVNA PLAČA'!B284)&gt;0,'OSNOVNA PLAČA'!B284,"")</f>
        <v>A275</v>
      </c>
      <c r="C284" s="309"/>
      <c r="D284" s="309"/>
      <c r="E284" s="57" t="str">
        <f>+IF(LEN('OSNOVNA PLAČA'!D284)&gt;0,'OSNOVNA PLAČA'!D284,"")</f>
        <v/>
      </c>
      <c r="F284" s="59" t="str">
        <f>+IF(LEN('OSNOVNA PLAČA'!E284)&gt;0,'OSNOVNA PLAČA'!E284,"")</f>
        <v/>
      </c>
      <c r="G284" s="6"/>
      <c r="H284" s="6"/>
      <c r="I284" s="6"/>
      <c r="J284" s="6"/>
      <c r="K284" s="6"/>
      <c r="L284" s="6"/>
    </row>
    <row r="285" spans="1:12" ht="28.5" customHeight="1" x14ac:dyDescent="0.2">
      <c r="A285" s="56">
        <v>276</v>
      </c>
      <c r="B285" s="309" t="str">
        <f>+IF(LEN('OSNOVNA PLAČA'!B285)&gt;0,'OSNOVNA PLAČA'!B285,"")</f>
        <v>A276</v>
      </c>
      <c r="C285" s="309"/>
      <c r="D285" s="309"/>
      <c r="E285" s="57" t="str">
        <f>+IF(LEN('OSNOVNA PLAČA'!D285)&gt;0,'OSNOVNA PLAČA'!D285,"")</f>
        <v/>
      </c>
      <c r="F285" s="59" t="str">
        <f>+IF(LEN('OSNOVNA PLAČA'!E285)&gt;0,'OSNOVNA PLAČA'!E285,"")</f>
        <v/>
      </c>
      <c r="G285" s="6"/>
      <c r="H285" s="6"/>
      <c r="I285" s="6"/>
      <c r="J285" s="6"/>
      <c r="K285" s="6"/>
      <c r="L285" s="6"/>
    </row>
    <row r="286" spans="1:12" ht="28.5" customHeight="1" x14ac:dyDescent="0.2">
      <c r="A286" s="56">
        <v>277</v>
      </c>
      <c r="B286" s="309" t="str">
        <f>+IF(LEN('OSNOVNA PLAČA'!B286)&gt;0,'OSNOVNA PLAČA'!B286,"")</f>
        <v>A277</v>
      </c>
      <c r="C286" s="309"/>
      <c r="D286" s="309"/>
      <c r="E286" s="57" t="str">
        <f>+IF(LEN('OSNOVNA PLAČA'!D286)&gt;0,'OSNOVNA PLAČA'!D286,"")</f>
        <v/>
      </c>
      <c r="F286" s="59" t="str">
        <f>+IF(LEN('OSNOVNA PLAČA'!E286)&gt;0,'OSNOVNA PLAČA'!E286,"")</f>
        <v/>
      </c>
      <c r="G286" s="6"/>
      <c r="H286" s="6"/>
      <c r="I286" s="6"/>
      <c r="J286" s="6"/>
      <c r="K286" s="6"/>
      <c r="L286" s="6"/>
    </row>
    <row r="287" spans="1:12" ht="28.5" customHeight="1" x14ac:dyDescent="0.2">
      <c r="A287" s="56">
        <v>278</v>
      </c>
      <c r="B287" s="309" t="str">
        <f>+IF(LEN('OSNOVNA PLAČA'!B287)&gt;0,'OSNOVNA PLAČA'!B287,"")</f>
        <v>A278</v>
      </c>
      <c r="C287" s="309"/>
      <c r="D287" s="309"/>
      <c r="E287" s="57" t="str">
        <f>+IF(LEN('OSNOVNA PLAČA'!D287)&gt;0,'OSNOVNA PLAČA'!D287,"")</f>
        <v/>
      </c>
      <c r="F287" s="59" t="str">
        <f>+IF(LEN('OSNOVNA PLAČA'!E287)&gt;0,'OSNOVNA PLAČA'!E287,"")</f>
        <v/>
      </c>
      <c r="G287" s="6"/>
      <c r="H287" s="6"/>
      <c r="I287" s="6"/>
      <c r="J287" s="6"/>
      <c r="K287" s="6"/>
      <c r="L287" s="6"/>
    </row>
    <row r="288" spans="1:12" ht="28.5" customHeight="1" x14ac:dyDescent="0.2">
      <c r="A288" s="56">
        <v>279</v>
      </c>
      <c r="B288" s="309" t="str">
        <f>+IF(LEN('OSNOVNA PLAČA'!B288)&gt;0,'OSNOVNA PLAČA'!B288,"")</f>
        <v>A279</v>
      </c>
      <c r="C288" s="309"/>
      <c r="D288" s="309"/>
      <c r="E288" s="57" t="str">
        <f>+IF(LEN('OSNOVNA PLAČA'!D288)&gt;0,'OSNOVNA PLAČA'!D288,"")</f>
        <v/>
      </c>
      <c r="F288" s="59" t="str">
        <f>+IF(LEN('OSNOVNA PLAČA'!E288)&gt;0,'OSNOVNA PLAČA'!E288,"")</f>
        <v/>
      </c>
      <c r="G288" s="6"/>
      <c r="H288" s="6"/>
      <c r="I288" s="6"/>
      <c r="J288" s="6"/>
      <c r="K288" s="6"/>
      <c r="L288" s="6"/>
    </row>
    <row r="289" spans="1:12" ht="28.5" customHeight="1" x14ac:dyDescent="0.2">
      <c r="A289" s="56">
        <v>280</v>
      </c>
      <c r="B289" s="309" t="str">
        <f>+IF(LEN('OSNOVNA PLAČA'!B289)&gt;0,'OSNOVNA PLAČA'!B289,"")</f>
        <v>A280</v>
      </c>
      <c r="C289" s="309"/>
      <c r="D289" s="309"/>
      <c r="E289" s="57" t="str">
        <f>+IF(LEN('OSNOVNA PLAČA'!D289)&gt;0,'OSNOVNA PLAČA'!D289,"")</f>
        <v/>
      </c>
      <c r="F289" s="59" t="str">
        <f>+IF(LEN('OSNOVNA PLAČA'!E289)&gt;0,'OSNOVNA PLAČA'!E289,"")</f>
        <v/>
      </c>
      <c r="G289" s="6"/>
      <c r="H289" s="6"/>
      <c r="I289" s="6"/>
      <c r="J289" s="6"/>
      <c r="K289" s="6"/>
      <c r="L289" s="6"/>
    </row>
    <row r="290" spans="1:12" ht="28.5" customHeight="1" x14ac:dyDescent="0.2">
      <c r="A290" s="56">
        <v>281</v>
      </c>
      <c r="B290" s="309" t="str">
        <f>+IF(LEN('OSNOVNA PLAČA'!B290)&gt;0,'OSNOVNA PLAČA'!B290,"")</f>
        <v>A281</v>
      </c>
      <c r="C290" s="309"/>
      <c r="D290" s="309"/>
      <c r="E290" s="57" t="str">
        <f>+IF(LEN('OSNOVNA PLAČA'!D290)&gt;0,'OSNOVNA PLAČA'!D290,"")</f>
        <v/>
      </c>
      <c r="F290" s="59" t="str">
        <f>+IF(LEN('OSNOVNA PLAČA'!E290)&gt;0,'OSNOVNA PLAČA'!E290,"")</f>
        <v/>
      </c>
      <c r="G290" s="6"/>
      <c r="H290" s="6"/>
      <c r="I290" s="6"/>
      <c r="J290" s="6"/>
      <c r="K290" s="6"/>
      <c r="L290" s="6"/>
    </row>
    <row r="291" spans="1:12" ht="28.5" customHeight="1" x14ac:dyDescent="0.2">
      <c r="A291" s="56">
        <v>282</v>
      </c>
      <c r="B291" s="309" t="str">
        <f>+IF(LEN('OSNOVNA PLAČA'!B291)&gt;0,'OSNOVNA PLAČA'!B291,"")</f>
        <v>A282</v>
      </c>
      <c r="C291" s="309"/>
      <c r="D291" s="309"/>
      <c r="E291" s="57" t="str">
        <f>+IF(LEN('OSNOVNA PLAČA'!D291)&gt;0,'OSNOVNA PLAČA'!D291,"")</f>
        <v/>
      </c>
      <c r="F291" s="59" t="str">
        <f>+IF(LEN('OSNOVNA PLAČA'!E291)&gt;0,'OSNOVNA PLAČA'!E291,"")</f>
        <v/>
      </c>
      <c r="G291" s="6"/>
      <c r="H291" s="6"/>
      <c r="I291" s="6"/>
      <c r="J291" s="6"/>
      <c r="K291" s="6"/>
      <c r="L291" s="6"/>
    </row>
    <row r="292" spans="1:12" ht="28.5" customHeight="1" x14ac:dyDescent="0.2">
      <c r="A292" s="56">
        <v>283</v>
      </c>
      <c r="B292" s="309" t="str">
        <f>+IF(LEN('OSNOVNA PLAČA'!B292)&gt;0,'OSNOVNA PLAČA'!B292,"")</f>
        <v>A283</v>
      </c>
      <c r="C292" s="309"/>
      <c r="D292" s="309"/>
      <c r="E292" s="57" t="str">
        <f>+IF(LEN('OSNOVNA PLAČA'!D292)&gt;0,'OSNOVNA PLAČA'!D292,"")</f>
        <v/>
      </c>
      <c r="F292" s="59" t="str">
        <f>+IF(LEN('OSNOVNA PLAČA'!E292)&gt;0,'OSNOVNA PLAČA'!E292,"")</f>
        <v/>
      </c>
      <c r="G292" s="6"/>
      <c r="H292" s="6"/>
      <c r="I292" s="6"/>
      <c r="J292" s="6"/>
      <c r="K292" s="6"/>
      <c r="L292" s="6"/>
    </row>
    <row r="293" spans="1:12" ht="28.5" customHeight="1" x14ac:dyDescent="0.2">
      <c r="A293" s="56">
        <v>284</v>
      </c>
      <c r="B293" s="309" t="str">
        <f>+IF(LEN('OSNOVNA PLAČA'!B293)&gt;0,'OSNOVNA PLAČA'!B293,"")</f>
        <v>A284</v>
      </c>
      <c r="C293" s="309"/>
      <c r="D293" s="309"/>
      <c r="E293" s="57" t="str">
        <f>+IF(LEN('OSNOVNA PLAČA'!D293)&gt;0,'OSNOVNA PLAČA'!D293,"")</f>
        <v/>
      </c>
      <c r="F293" s="59" t="str">
        <f>+IF(LEN('OSNOVNA PLAČA'!E293)&gt;0,'OSNOVNA PLAČA'!E293,"")</f>
        <v/>
      </c>
      <c r="G293" s="6"/>
      <c r="H293" s="6"/>
      <c r="I293" s="6"/>
      <c r="J293" s="6"/>
      <c r="K293" s="6"/>
      <c r="L293" s="6"/>
    </row>
    <row r="294" spans="1:12" ht="28.5" customHeight="1" x14ac:dyDescent="0.2">
      <c r="A294" s="56">
        <v>285</v>
      </c>
      <c r="B294" s="309" t="str">
        <f>+IF(LEN('OSNOVNA PLAČA'!B294)&gt;0,'OSNOVNA PLAČA'!B294,"")</f>
        <v>A285</v>
      </c>
      <c r="C294" s="309"/>
      <c r="D294" s="309"/>
      <c r="E294" s="57" t="str">
        <f>+IF(LEN('OSNOVNA PLAČA'!D294)&gt;0,'OSNOVNA PLAČA'!D294,"")</f>
        <v/>
      </c>
      <c r="F294" s="59" t="str">
        <f>+IF(LEN('OSNOVNA PLAČA'!E294)&gt;0,'OSNOVNA PLAČA'!E294,"")</f>
        <v/>
      </c>
      <c r="G294" s="6"/>
      <c r="H294" s="6"/>
      <c r="I294" s="6"/>
      <c r="J294" s="6"/>
      <c r="K294" s="6"/>
      <c r="L294" s="6"/>
    </row>
    <row r="295" spans="1:12" ht="28.5" customHeight="1" x14ac:dyDescent="0.2">
      <c r="A295" s="56">
        <v>286</v>
      </c>
      <c r="B295" s="309" t="str">
        <f>+IF(LEN('OSNOVNA PLAČA'!B295)&gt;0,'OSNOVNA PLAČA'!B295,"")</f>
        <v>A286</v>
      </c>
      <c r="C295" s="309"/>
      <c r="D295" s="309"/>
      <c r="E295" s="57" t="str">
        <f>+IF(LEN('OSNOVNA PLAČA'!D295)&gt;0,'OSNOVNA PLAČA'!D295,"")</f>
        <v/>
      </c>
      <c r="F295" s="59" t="str">
        <f>+IF(LEN('OSNOVNA PLAČA'!E295)&gt;0,'OSNOVNA PLAČA'!E295,"")</f>
        <v/>
      </c>
      <c r="G295" s="6"/>
      <c r="H295" s="6"/>
      <c r="I295" s="6"/>
      <c r="J295" s="6"/>
      <c r="K295" s="6"/>
      <c r="L295" s="6"/>
    </row>
    <row r="296" spans="1:12" ht="28.5" customHeight="1" x14ac:dyDescent="0.2">
      <c r="A296" s="56">
        <v>287</v>
      </c>
      <c r="B296" s="309" t="str">
        <f>+IF(LEN('OSNOVNA PLAČA'!B296)&gt;0,'OSNOVNA PLAČA'!B296,"")</f>
        <v>A287</v>
      </c>
      <c r="C296" s="309"/>
      <c r="D296" s="309"/>
      <c r="E296" s="57" t="str">
        <f>+IF(LEN('OSNOVNA PLAČA'!D296)&gt;0,'OSNOVNA PLAČA'!D296,"")</f>
        <v/>
      </c>
      <c r="F296" s="59" t="str">
        <f>+IF(LEN('OSNOVNA PLAČA'!E296)&gt;0,'OSNOVNA PLAČA'!E296,"")</f>
        <v/>
      </c>
      <c r="G296" s="6"/>
      <c r="H296" s="6"/>
      <c r="I296" s="6"/>
      <c r="J296" s="6"/>
      <c r="K296" s="6"/>
      <c r="L296" s="6"/>
    </row>
    <row r="297" spans="1:12" ht="28.5" customHeight="1" x14ac:dyDescent="0.2">
      <c r="A297" s="56">
        <v>288</v>
      </c>
      <c r="B297" s="309" t="str">
        <f>+IF(LEN('OSNOVNA PLAČA'!B297)&gt;0,'OSNOVNA PLAČA'!B297,"")</f>
        <v>A288</v>
      </c>
      <c r="C297" s="309"/>
      <c r="D297" s="309"/>
      <c r="E297" s="57" t="str">
        <f>+IF(LEN('OSNOVNA PLAČA'!D297)&gt;0,'OSNOVNA PLAČA'!D297,"")</f>
        <v/>
      </c>
      <c r="F297" s="59" t="str">
        <f>+IF(LEN('OSNOVNA PLAČA'!E297)&gt;0,'OSNOVNA PLAČA'!E297,"")</f>
        <v/>
      </c>
      <c r="G297" s="6"/>
      <c r="H297" s="6"/>
      <c r="I297" s="6"/>
      <c r="J297" s="6"/>
      <c r="K297" s="6"/>
      <c r="L297" s="6"/>
    </row>
    <row r="298" spans="1:12" ht="28.5" customHeight="1" x14ac:dyDescent="0.2">
      <c r="A298" s="56">
        <v>289</v>
      </c>
      <c r="B298" s="309" t="str">
        <f>+IF(LEN('OSNOVNA PLAČA'!B298)&gt;0,'OSNOVNA PLAČA'!B298,"")</f>
        <v>A289</v>
      </c>
      <c r="C298" s="309"/>
      <c r="D298" s="309"/>
      <c r="E298" s="57" t="str">
        <f>+IF(LEN('OSNOVNA PLAČA'!D298)&gt;0,'OSNOVNA PLAČA'!D298,"")</f>
        <v/>
      </c>
      <c r="F298" s="59" t="str">
        <f>+IF(LEN('OSNOVNA PLAČA'!E298)&gt;0,'OSNOVNA PLAČA'!E298,"")</f>
        <v/>
      </c>
      <c r="G298" s="6"/>
      <c r="H298" s="6"/>
      <c r="I298" s="6"/>
      <c r="J298" s="6"/>
      <c r="K298" s="6"/>
      <c r="L298" s="6"/>
    </row>
    <row r="299" spans="1:12" ht="28.5" customHeight="1" x14ac:dyDescent="0.2">
      <c r="A299" s="56">
        <v>290</v>
      </c>
      <c r="B299" s="309" t="str">
        <f>+IF(LEN('OSNOVNA PLAČA'!B299)&gt;0,'OSNOVNA PLAČA'!B299,"")</f>
        <v>A290</v>
      </c>
      <c r="C299" s="309"/>
      <c r="D299" s="309"/>
      <c r="E299" s="57" t="str">
        <f>+IF(LEN('OSNOVNA PLAČA'!D299)&gt;0,'OSNOVNA PLAČA'!D299,"")</f>
        <v/>
      </c>
      <c r="F299" s="59" t="str">
        <f>+IF(LEN('OSNOVNA PLAČA'!E299)&gt;0,'OSNOVNA PLAČA'!E299,"")</f>
        <v/>
      </c>
      <c r="G299" s="6"/>
      <c r="H299" s="6"/>
      <c r="I299" s="6"/>
      <c r="J299" s="6"/>
      <c r="K299" s="6"/>
      <c r="L299" s="6"/>
    </row>
    <row r="300" spans="1:12" ht="28.5" customHeight="1" x14ac:dyDescent="0.2">
      <c r="A300" s="56">
        <v>291</v>
      </c>
      <c r="B300" s="309" t="str">
        <f>+IF(LEN('OSNOVNA PLAČA'!B300)&gt;0,'OSNOVNA PLAČA'!B300,"")</f>
        <v>A291</v>
      </c>
      <c r="C300" s="309"/>
      <c r="D300" s="309"/>
      <c r="E300" s="57" t="str">
        <f>+IF(LEN('OSNOVNA PLAČA'!D300)&gt;0,'OSNOVNA PLAČA'!D300,"")</f>
        <v/>
      </c>
      <c r="F300" s="59" t="str">
        <f>+IF(LEN('OSNOVNA PLAČA'!E300)&gt;0,'OSNOVNA PLAČA'!E300,"")</f>
        <v/>
      </c>
      <c r="G300" s="6"/>
      <c r="H300" s="6"/>
      <c r="I300" s="6"/>
      <c r="J300" s="6"/>
      <c r="K300" s="6"/>
      <c r="L300" s="6"/>
    </row>
    <row r="301" spans="1:12" ht="28.5" customHeight="1" x14ac:dyDescent="0.2">
      <c r="A301" s="56">
        <v>292</v>
      </c>
      <c r="B301" s="309" t="str">
        <f>+IF(LEN('OSNOVNA PLAČA'!B301)&gt;0,'OSNOVNA PLAČA'!B301,"")</f>
        <v>A292</v>
      </c>
      <c r="C301" s="309"/>
      <c r="D301" s="309"/>
      <c r="E301" s="57" t="str">
        <f>+IF(LEN('OSNOVNA PLAČA'!D301)&gt;0,'OSNOVNA PLAČA'!D301,"")</f>
        <v/>
      </c>
      <c r="F301" s="59" t="str">
        <f>+IF(LEN('OSNOVNA PLAČA'!E301)&gt;0,'OSNOVNA PLAČA'!E301,"")</f>
        <v/>
      </c>
      <c r="G301" s="6"/>
      <c r="H301" s="6"/>
      <c r="I301" s="6"/>
      <c r="J301" s="6"/>
      <c r="K301" s="6"/>
      <c r="L301" s="6"/>
    </row>
    <row r="302" spans="1:12" ht="28.5" customHeight="1" x14ac:dyDescent="0.2">
      <c r="A302" s="56">
        <v>293</v>
      </c>
      <c r="B302" s="309" t="str">
        <f>+IF(LEN('OSNOVNA PLAČA'!B302)&gt;0,'OSNOVNA PLAČA'!B302,"")</f>
        <v>A293</v>
      </c>
      <c r="C302" s="309"/>
      <c r="D302" s="309"/>
      <c r="E302" s="57" t="str">
        <f>+IF(LEN('OSNOVNA PLAČA'!D302)&gt;0,'OSNOVNA PLAČA'!D302,"")</f>
        <v/>
      </c>
      <c r="F302" s="59" t="str">
        <f>+IF(LEN('OSNOVNA PLAČA'!E302)&gt;0,'OSNOVNA PLAČA'!E302,"")</f>
        <v/>
      </c>
      <c r="G302" s="6"/>
      <c r="H302" s="6"/>
      <c r="I302" s="6"/>
      <c r="J302" s="6"/>
      <c r="K302" s="6"/>
      <c r="L302" s="6"/>
    </row>
    <row r="303" spans="1:12" ht="28.5" customHeight="1" x14ac:dyDescent="0.2">
      <c r="A303" s="56">
        <v>294</v>
      </c>
      <c r="B303" s="309" t="str">
        <f>+IF(LEN('OSNOVNA PLAČA'!B303)&gt;0,'OSNOVNA PLAČA'!B303,"")</f>
        <v>A294</v>
      </c>
      <c r="C303" s="309"/>
      <c r="D303" s="309"/>
      <c r="E303" s="57" t="str">
        <f>+IF(LEN('OSNOVNA PLAČA'!D303)&gt;0,'OSNOVNA PLAČA'!D303,"")</f>
        <v/>
      </c>
      <c r="F303" s="59" t="str">
        <f>+IF(LEN('OSNOVNA PLAČA'!E303)&gt;0,'OSNOVNA PLAČA'!E303,"")</f>
        <v/>
      </c>
      <c r="G303" s="6"/>
      <c r="H303" s="6"/>
      <c r="I303" s="6"/>
      <c r="J303" s="6"/>
      <c r="K303" s="6"/>
      <c r="L303" s="6"/>
    </row>
    <row r="304" spans="1:12" ht="28.5" customHeight="1" x14ac:dyDescent="0.2">
      <c r="A304" s="56">
        <v>295</v>
      </c>
      <c r="B304" s="309" t="str">
        <f>+IF(LEN('OSNOVNA PLAČA'!B304)&gt;0,'OSNOVNA PLAČA'!B304,"")</f>
        <v>A295</v>
      </c>
      <c r="C304" s="309"/>
      <c r="D304" s="309"/>
      <c r="E304" s="57" t="str">
        <f>+IF(LEN('OSNOVNA PLAČA'!D304)&gt;0,'OSNOVNA PLAČA'!D304,"")</f>
        <v/>
      </c>
      <c r="F304" s="59" t="str">
        <f>+IF(LEN('OSNOVNA PLAČA'!E304)&gt;0,'OSNOVNA PLAČA'!E304,"")</f>
        <v/>
      </c>
      <c r="G304" s="6"/>
      <c r="H304" s="6"/>
      <c r="I304" s="6"/>
      <c r="J304" s="6"/>
      <c r="K304" s="6"/>
      <c r="L304" s="6"/>
    </row>
    <row r="305" spans="1:12" ht="28.5" customHeight="1" x14ac:dyDescent="0.2">
      <c r="A305" s="56">
        <v>296</v>
      </c>
      <c r="B305" s="309" t="str">
        <f>+IF(LEN('OSNOVNA PLAČA'!B305)&gt;0,'OSNOVNA PLAČA'!B305,"")</f>
        <v>A296</v>
      </c>
      <c r="C305" s="309"/>
      <c r="D305" s="309"/>
      <c r="E305" s="57" t="str">
        <f>+IF(LEN('OSNOVNA PLAČA'!D305)&gt;0,'OSNOVNA PLAČA'!D305,"")</f>
        <v/>
      </c>
      <c r="F305" s="59" t="str">
        <f>+IF(LEN('OSNOVNA PLAČA'!E305)&gt;0,'OSNOVNA PLAČA'!E305,"")</f>
        <v/>
      </c>
      <c r="G305" s="6"/>
      <c r="H305" s="6"/>
      <c r="I305" s="6"/>
      <c r="J305" s="6"/>
      <c r="K305" s="6"/>
      <c r="L305" s="6"/>
    </row>
    <row r="306" spans="1:12" ht="28.5" customHeight="1" x14ac:dyDescent="0.2">
      <c r="A306" s="56">
        <v>297</v>
      </c>
      <c r="B306" s="309" t="str">
        <f>+IF(LEN('OSNOVNA PLAČA'!B306)&gt;0,'OSNOVNA PLAČA'!B306,"")</f>
        <v>A297</v>
      </c>
      <c r="C306" s="309"/>
      <c r="D306" s="309"/>
      <c r="E306" s="57" t="str">
        <f>+IF(LEN('OSNOVNA PLAČA'!D306)&gt;0,'OSNOVNA PLAČA'!D306,"")</f>
        <v/>
      </c>
      <c r="F306" s="59" t="str">
        <f>+IF(LEN('OSNOVNA PLAČA'!E306)&gt;0,'OSNOVNA PLAČA'!E306,"")</f>
        <v/>
      </c>
      <c r="G306" s="6"/>
      <c r="H306" s="6"/>
      <c r="I306" s="6"/>
      <c r="J306" s="6"/>
      <c r="K306" s="6"/>
      <c r="L306" s="6"/>
    </row>
    <row r="307" spans="1:12" ht="28.5" customHeight="1" x14ac:dyDescent="0.2">
      <c r="A307" s="56">
        <v>298</v>
      </c>
      <c r="B307" s="309" t="str">
        <f>+IF(LEN('OSNOVNA PLAČA'!B307)&gt;0,'OSNOVNA PLAČA'!B307,"")</f>
        <v>A298</v>
      </c>
      <c r="C307" s="309"/>
      <c r="D307" s="309"/>
      <c r="E307" s="57" t="str">
        <f>+IF(LEN('OSNOVNA PLAČA'!D307)&gt;0,'OSNOVNA PLAČA'!D307,"")</f>
        <v/>
      </c>
      <c r="F307" s="59" t="str">
        <f>+IF(LEN('OSNOVNA PLAČA'!E307)&gt;0,'OSNOVNA PLAČA'!E307,"")</f>
        <v/>
      </c>
      <c r="G307" s="6"/>
      <c r="H307" s="6"/>
      <c r="I307" s="6"/>
      <c r="J307" s="6"/>
      <c r="K307" s="6"/>
      <c r="L307" s="6"/>
    </row>
    <row r="308" spans="1:12" ht="28.5" customHeight="1" x14ac:dyDescent="0.2">
      <c r="A308" s="56">
        <v>299</v>
      </c>
      <c r="B308" s="309" t="str">
        <f>+IF(LEN('OSNOVNA PLAČA'!B308)&gt;0,'OSNOVNA PLAČA'!B308,"")</f>
        <v>A299</v>
      </c>
      <c r="C308" s="309"/>
      <c r="D308" s="309"/>
      <c r="E308" s="57" t="str">
        <f>+IF(LEN('OSNOVNA PLAČA'!D308)&gt;0,'OSNOVNA PLAČA'!D308,"")</f>
        <v/>
      </c>
      <c r="F308" s="59" t="str">
        <f>+IF(LEN('OSNOVNA PLAČA'!E308)&gt;0,'OSNOVNA PLAČA'!E308,"")</f>
        <v/>
      </c>
      <c r="G308" s="6"/>
      <c r="H308" s="6"/>
      <c r="I308" s="6"/>
      <c r="J308" s="6"/>
      <c r="K308" s="6"/>
      <c r="L308" s="6"/>
    </row>
    <row r="309" spans="1:12" ht="28.5" customHeight="1" x14ac:dyDescent="0.2">
      <c r="A309" s="56">
        <v>300</v>
      </c>
      <c r="B309" s="309" t="str">
        <f>+IF(LEN('OSNOVNA PLAČA'!B309)&gt;0,'OSNOVNA PLAČA'!B309,"")</f>
        <v>A300</v>
      </c>
      <c r="C309" s="309"/>
      <c r="D309" s="309"/>
      <c r="E309" s="57" t="str">
        <f>+IF(LEN('OSNOVNA PLAČA'!D309)&gt;0,'OSNOVNA PLAČA'!D309,"")</f>
        <v/>
      </c>
      <c r="F309" s="59" t="str">
        <f>+IF(LEN('OSNOVNA PLAČA'!E309)&gt;0,'OSNOVNA PLAČA'!E309,"")</f>
        <v/>
      </c>
      <c r="G309" s="6"/>
      <c r="H309" s="6"/>
      <c r="I309" s="6"/>
      <c r="J309" s="6"/>
      <c r="K309" s="6"/>
      <c r="L309" s="6"/>
    </row>
    <row r="310" spans="1:12" ht="28.5" customHeight="1" x14ac:dyDescent="0.2">
      <c r="A310" s="56">
        <v>301</v>
      </c>
      <c r="B310" s="309" t="str">
        <f>+IF(LEN('OSNOVNA PLAČA'!B310)&gt;0,'OSNOVNA PLAČA'!B310,"")</f>
        <v>A301</v>
      </c>
      <c r="C310" s="309"/>
      <c r="D310" s="309"/>
      <c r="E310" s="57" t="str">
        <f>+IF(LEN('OSNOVNA PLAČA'!D310)&gt;0,'OSNOVNA PLAČA'!D310,"")</f>
        <v/>
      </c>
      <c r="F310" s="59" t="str">
        <f>+IF(LEN('OSNOVNA PLAČA'!E310)&gt;0,'OSNOVNA PLAČA'!E310,"")</f>
        <v/>
      </c>
      <c r="G310" s="6"/>
      <c r="H310" s="6"/>
      <c r="I310" s="6"/>
      <c r="J310" s="6"/>
      <c r="K310" s="6"/>
      <c r="L310" s="6"/>
    </row>
    <row r="311" spans="1:12" ht="28.5" customHeight="1" x14ac:dyDescent="0.2">
      <c r="A311" s="56">
        <v>302</v>
      </c>
      <c r="B311" s="309" t="str">
        <f>+IF(LEN('OSNOVNA PLAČA'!B311)&gt;0,'OSNOVNA PLAČA'!B311,"")</f>
        <v>A302</v>
      </c>
      <c r="C311" s="309"/>
      <c r="D311" s="309"/>
      <c r="E311" s="57" t="str">
        <f>+IF(LEN('OSNOVNA PLAČA'!D311)&gt;0,'OSNOVNA PLAČA'!D311,"")</f>
        <v/>
      </c>
      <c r="F311" s="59" t="str">
        <f>+IF(LEN('OSNOVNA PLAČA'!E311)&gt;0,'OSNOVNA PLAČA'!E311,"")</f>
        <v/>
      </c>
      <c r="G311" s="6"/>
      <c r="H311" s="6"/>
      <c r="I311" s="6"/>
      <c r="J311" s="6"/>
      <c r="K311" s="6"/>
      <c r="L311" s="6"/>
    </row>
    <row r="312" spans="1:12" ht="28.5" customHeight="1" x14ac:dyDescent="0.2">
      <c r="A312" s="56">
        <v>303</v>
      </c>
      <c r="B312" s="309" t="str">
        <f>+IF(LEN('OSNOVNA PLAČA'!B312)&gt;0,'OSNOVNA PLAČA'!B312,"")</f>
        <v>A303</v>
      </c>
      <c r="C312" s="309"/>
      <c r="D312" s="309"/>
      <c r="E312" s="57" t="str">
        <f>+IF(LEN('OSNOVNA PLAČA'!D312)&gt;0,'OSNOVNA PLAČA'!D312,"")</f>
        <v/>
      </c>
      <c r="F312" s="59" t="str">
        <f>+IF(LEN('OSNOVNA PLAČA'!E312)&gt;0,'OSNOVNA PLAČA'!E312,"")</f>
        <v/>
      </c>
      <c r="G312" s="6"/>
      <c r="H312" s="6"/>
      <c r="I312" s="6"/>
      <c r="J312" s="6"/>
      <c r="K312" s="6"/>
      <c r="L312" s="6"/>
    </row>
    <row r="313" spans="1:12" ht="28.5" customHeight="1" x14ac:dyDescent="0.2">
      <c r="A313" s="56">
        <v>304</v>
      </c>
      <c r="B313" s="309" t="str">
        <f>+IF(LEN('OSNOVNA PLAČA'!B313)&gt;0,'OSNOVNA PLAČA'!B313,"")</f>
        <v>A304</v>
      </c>
      <c r="C313" s="309"/>
      <c r="D313" s="309"/>
      <c r="E313" s="57" t="str">
        <f>+IF(LEN('OSNOVNA PLAČA'!D313)&gt;0,'OSNOVNA PLAČA'!D313,"")</f>
        <v/>
      </c>
      <c r="F313" s="59" t="str">
        <f>+IF(LEN('OSNOVNA PLAČA'!E313)&gt;0,'OSNOVNA PLAČA'!E313,"")</f>
        <v/>
      </c>
      <c r="G313" s="6"/>
      <c r="H313" s="6"/>
      <c r="I313" s="6"/>
      <c r="J313" s="6"/>
      <c r="K313" s="6"/>
      <c r="L313" s="6"/>
    </row>
    <row r="314" spans="1:12" ht="28.5" customHeight="1" x14ac:dyDescent="0.2">
      <c r="A314" s="56">
        <v>305</v>
      </c>
      <c r="B314" s="309" t="str">
        <f>+IF(LEN('OSNOVNA PLAČA'!B314)&gt;0,'OSNOVNA PLAČA'!B314,"")</f>
        <v>A305</v>
      </c>
      <c r="C314" s="309"/>
      <c r="D314" s="309"/>
      <c r="E314" s="57" t="str">
        <f>+IF(LEN('OSNOVNA PLAČA'!D314)&gt;0,'OSNOVNA PLAČA'!D314,"")</f>
        <v/>
      </c>
      <c r="F314" s="59" t="str">
        <f>+IF(LEN('OSNOVNA PLAČA'!E314)&gt;0,'OSNOVNA PLAČA'!E314,"")</f>
        <v/>
      </c>
      <c r="G314" s="6"/>
      <c r="H314" s="6"/>
      <c r="I314" s="6"/>
      <c r="J314" s="6"/>
      <c r="K314" s="6"/>
      <c r="L314" s="6"/>
    </row>
    <row r="315" spans="1:12" ht="28.5" customHeight="1" x14ac:dyDescent="0.2">
      <c r="A315" s="56">
        <v>306</v>
      </c>
      <c r="B315" s="309" t="str">
        <f>+IF(LEN('OSNOVNA PLAČA'!B315)&gt;0,'OSNOVNA PLAČA'!B315,"")</f>
        <v>A306</v>
      </c>
      <c r="C315" s="309"/>
      <c r="D315" s="309"/>
      <c r="E315" s="57" t="str">
        <f>+IF(LEN('OSNOVNA PLAČA'!D315)&gt;0,'OSNOVNA PLAČA'!D315,"")</f>
        <v/>
      </c>
      <c r="F315" s="59" t="str">
        <f>+IF(LEN('OSNOVNA PLAČA'!E315)&gt;0,'OSNOVNA PLAČA'!E315,"")</f>
        <v/>
      </c>
      <c r="G315" s="6"/>
      <c r="H315" s="6"/>
      <c r="I315" s="6"/>
      <c r="J315" s="6"/>
      <c r="K315" s="6"/>
      <c r="L315" s="6"/>
    </row>
    <row r="316" spans="1:12" ht="28.5" customHeight="1" x14ac:dyDescent="0.2">
      <c r="A316" s="56">
        <v>307</v>
      </c>
      <c r="B316" s="309" t="str">
        <f>+IF(LEN('OSNOVNA PLAČA'!B316)&gt;0,'OSNOVNA PLAČA'!B316,"")</f>
        <v>A307</v>
      </c>
      <c r="C316" s="309"/>
      <c r="D316" s="309"/>
      <c r="E316" s="57" t="str">
        <f>+IF(LEN('OSNOVNA PLAČA'!D316)&gt;0,'OSNOVNA PLAČA'!D316,"")</f>
        <v/>
      </c>
      <c r="F316" s="59" t="str">
        <f>+IF(LEN('OSNOVNA PLAČA'!E316)&gt;0,'OSNOVNA PLAČA'!E316,"")</f>
        <v/>
      </c>
      <c r="G316" s="6"/>
      <c r="H316" s="6"/>
      <c r="I316" s="6"/>
      <c r="J316" s="6"/>
      <c r="K316" s="6"/>
      <c r="L316" s="6"/>
    </row>
    <row r="317" spans="1:12" ht="28.5" customHeight="1" x14ac:dyDescent="0.2">
      <c r="A317" s="56">
        <v>308</v>
      </c>
      <c r="B317" s="309" t="str">
        <f>+IF(LEN('OSNOVNA PLAČA'!B317)&gt;0,'OSNOVNA PLAČA'!B317,"")</f>
        <v>A308</v>
      </c>
      <c r="C317" s="309"/>
      <c r="D317" s="309"/>
      <c r="E317" s="57" t="str">
        <f>+IF(LEN('OSNOVNA PLAČA'!D317)&gt;0,'OSNOVNA PLAČA'!D317,"")</f>
        <v/>
      </c>
      <c r="F317" s="59" t="str">
        <f>+IF(LEN('OSNOVNA PLAČA'!E317)&gt;0,'OSNOVNA PLAČA'!E317,"")</f>
        <v/>
      </c>
      <c r="G317" s="6"/>
      <c r="H317" s="6"/>
      <c r="I317" s="6"/>
      <c r="J317" s="6"/>
      <c r="K317" s="6"/>
      <c r="L317" s="6"/>
    </row>
    <row r="318" spans="1:12" ht="28.5" customHeight="1" x14ac:dyDescent="0.2">
      <c r="A318" s="56">
        <v>309</v>
      </c>
      <c r="B318" s="309" t="str">
        <f>+IF(LEN('OSNOVNA PLAČA'!B318)&gt;0,'OSNOVNA PLAČA'!B318,"")</f>
        <v>A309</v>
      </c>
      <c r="C318" s="309"/>
      <c r="D318" s="309"/>
      <c r="E318" s="57" t="str">
        <f>+IF(LEN('OSNOVNA PLAČA'!D318)&gt;0,'OSNOVNA PLAČA'!D318,"")</f>
        <v/>
      </c>
      <c r="F318" s="59" t="str">
        <f>+IF(LEN('OSNOVNA PLAČA'!E318)&gt;0,'OSNOVNA PLAČA'!E318,"")</f>
        <v/>
      </c>
      <c r="G318" s="6"/>
      <c r="H318" s="6"/>
      <c r="I318" s="6"/>
      <c r="J318" s="6"/>
      <c r="K318" s="6"/>
      <c r="L318" s="6"/>
    </row>
    <row r="319" spans="1:12" ht="28.5" customHeight="1" x14ac:dyDescent="0.2">
      <c r="A319" s="56">
        <v>310</v>
      </c>
      <c r="B319" s="309" t="str">
        <f>+IF(LEN('OSNOVNA PLAČA'!B319)&gt;0,'OSNOVNA PLAČA'!B319,"")</f>
        <v>A310</v>
      </c>
      <c r="C319" s="309"/>
      <c r="D319" s="309"/>
      <c r="E319" s="57" t="str">
        <f>+IF(LEN('OSNOVNA PLAČA'!D319)&gt;0,'OSNOVNA PLAČA'!D319,"")</f>
        <v/>
      </c>
      <c r="F319" s="59" t="str">
        <f>+IF(LEN('OSNOVNA PLAČA'!E319)&gt;0,'OSNOVNA PLAČA'!E319,"")</f>
        <v/>
      </c>
      <c r="G319" s="6"/>
      <c r="H319" s="6"/>
      <c r="I319" s="6"/>
      <c r="J319" s="6"/>
      <c r="K319" s="6"/>
      <c r="L319" s="6"/>
    </row>
    <row r="320" spans="1:12" ht="28.5" customHeight="1" x14ac:dyDescent="0.2">
      <c r="A320" s="56">
        <v>311</v>
      </c>
      <c r="B320" s="309" t="str">
        <f>+IF(LEN('OSNOVNA PLAČA'!B320)&gt;0,'OSNOVNA PLAČA'!B320,"")</f>
        <v>A311</v>
      </c>
      <c r="C320" s="309"/>
      <c r="D320" s="309"/>
      <c r="E320" s="57" t="str">
        <f>+IF(LEN('OSNOVNA PLAČA'!D320)&gt;0,'OSNOVNA PLAČA'!D320,"")</f>
        <v/>
      </c>
      <c r="F320" s="59" t="str">
        <f>+IF(LEN('OSNOVNA PLAČA'!E320)&gt;0,'OSNOVNA PLAČA'!E320,"")</f>
        <v/>
      </c>
      <c r="G320" s="6"/>
      <c r="H320" s="6"/>
      <c r="I320" s="6"/>
      <c r="J320" s="6"/>
      <c r="K320" s="6"/>
      <c r="L320" s="6"/>
    </row>
    <row r="321" spans="1:12" ht="28.5" customHeight="1" x14ac:dyDescent="0.2">
      <c r="A321" s="56">
        <v>312</v>
      </c>
      <c r="B321" s="309" t="str">
        <f>+IF(LEN('OSNOVNA PLAČA'!B321)&gt;0,'OSNOVNA PLAČA'!B321,"")</f>
        <v>A312</v>
      </c>
      <c r="C321" s="309"/>
      <c r="D321" s="309"/>
      <c r="E321" s="57" t="str">
        <f>+IF(LEN('OSNOVNA PLAČA'!D321)&gt;0,'OSNOVNA PLAČA'!D321,"")</f>
        <v/>
      </c>
      <c r="F321" s="59" t="str">
        <f>+IF(LEN('OSNOVNA PLAČA'!E321)&gt;0,'OSNOVNA PLAČA'!E321,"")</f>
        <v/>
      </c>
      <c r="G321" s="6"/>
      <c r="H321" s="6"/>
      <c r="I321" s="6"/>
      <c r="J321" s="6"/>
      <c r="K321" s="6"/>
      <c r="L321" s="6"/>
    </row>
    <row r="322" spans="1:12" ht="28.5" customHeight="1" x14ac:dyDescent="0.2">
      <c r="A322" s="56">
        <v>313</v>
      </c>
      <c r="B322" s="309" t="str">
        <f>+IF(LEN('OSNOVNA PLAČA'!B322)&gt;0,'OSNOVNA PLAČA'!B322,"")</f>
        <v>A313</v>
      </c>
      <c r="C322" s="309"/>
      <c r="D322" s="309"/>
      <c r="E322" s="57" t="str">
        <f>+IF(LEN('OSNOVNA PLAČA'!D322)&gt;0,'OSNOVNA PLAČA'!D322,"")</f>
        <v/>
      </c>
      <c r="F322" s="59" t="str">
        <f>+IF(LEN('OSNOVNA PLAČA'!E322)&gt;0,'OSNOVNA PLAČA'!E322,"")</f>
        <v/>
      </c>
      <c r="G322" s="6"/>
      <c r="H322" s="6"/>
      <c r="I322" s="6"/>
      <c r="J322" s="6"/>
      <c r="K322" s="6"/>
      <c r="L322" s="6"/>
    </row>
    <row r="323" spans="1:12" ht="28.5" customHeight="1" x14ac:dyDescent="0.2">
      <c r="A323" s="56">
        <v>314</v>
      </c>
      <c r="B323" s="309" t="str">
        <f>+IF(LEN('OSNOVNA PLAČA'!B323)&gt;0,'OSNOVNA PLAČA'!B323,"")</f>
        <v>A314</v>
      </c>
      <c r="C323" s="309"/>
      <c r="D323" s="309"/>
      <c r="E323" s="57" t="str">
        <f>+IF(LEN('OSNOVNA PLAČA'!D323)&gt;0,'OSNOVNA PLAČA'!D323,"")</f>
        <v/>
      </c>
      <c r="F323" s="59" t="str">
        <f>+IF(LEN('OSNOVNA PLAČA'!E323)&gt;0,'OSNOVNA PLAČA'!E323,"")</f>
        <v/>
      </c>
      <c r="G323" s="6"/>
      <c r="H323" s="6"/>
      <c r="I323" s="6"/>
      <c r="J323" s="6"/>
      <c r="K323" s="6"/>
      <c r="L323" s="6"/>
    </row>
    <row r="324" spans="1:12" ht="28.5" customHeight="1" x14ac:dyDescent="0.2">
      <c r="A324" s="56">
        <v>315</v>
      </c>
      <c r="B324" s="309" t="str">
        <f>+IF(LEN('OSNOVNA PLAČA'!B324)&gt;0,'OSNOVNA PLAČA'!B324,"")</f>
        <v>A315</v>
      </c>
      <c r="C324" s="309"/>
      <c r="D324" s="309"/>
      <c r="E324" s="57" t="str">
        <f>+IF(LEN('OSNOVNA PLAČA'!D324)&gt;0,'OSNOVNA PLAČA'!D324,"")</f>
        <v/>
      </c>
      <c r="F324" s="59" t="str">
        <f>+IF(LEN('OSNOVNA PLAČA'!E324)&gt;0,'OSNOVNA PLAČA'!E324,"")</f>
        <v/>
      </c>
      <c r="G324" s="6"/>
      <c r="H324" s="6"/>
      <c r="I324" s="6"/>
      <c r="J324" s="6"/>
      <c r="K324" s="6"/>
      <c r="L324" s="6"/>
    </row>
    <row r="325" spans="1:12" ht="28.5" customHeight="1" x14ac:dyDescent="0.2">
      <c r="A325" s="56">
        <v>316</v>
      </c>
      <c r="B325" s="309" t="str">
        <f>+IF(LEN('OSNOVNA PLAČA'!B325)&gt;0,'OSNOVNA PLAČA'!B325,"")</f>
        <v>A316</v>
      </c>
      <c r="C325" s="309"/>
      <c r="D325" s="309"/>
      <c r="E325" s="57" t="str">
        <f>+IF(LEN('OSNOVNA PLAČA'!D325)&gt;0,'OSNOVNA PLAČA'!D325,"")</f>
        <v/>
      </c>
      <c r="F325" s="59" t="str">
        <f>+IF(LEN('OSNOVNA PLAČA'!E325)&gt;0,'OSNOVNA PLAČA'!E325,"")</f>
        <v/>
      </c>
      <c r="G325" s="6"/>
      <c r="H325" s="6"/>
      <c r="I325" s="6"/>
      <c r="J325" s="6"/>
      <c r="K325" s="6"/>
      <c r="L325" s="6"/>
    </row>
    <row r="326" spans="1:12" ht="28.5" customHeight="1" x14ac:dyDescent="0.2">
      <c r="A326" s="56">
        <v>317</v>
      </c>
      <c r="B326" s="309" t="str">
        <f>+IF(LEN('OSNOVNA PLAČA'!B326)&gt;0,'OSNOVNA PLAČA'!B326,"")</f>
        <v>A317</v>
      </c>
      <c r="C326" s="309"/>
      <c r="D326" s="309"/>
      <c r="E326" s="57" t="str">
        <f>+IF(LEN('OSNOVNA PLAČA'!D326)&gt;0,'OSNOVNA PLAČA'!D326,"")</f>
        <v/>
      </c>
      <c r="F326" s="59" t="str">
        <f>+IF(LEN('OSNOVNA PLAČA'!E326)&gt;0,'OSNOVNA PLAČA'!E326,"")</f>
        <v/>
      </c>
      <c r="G326" s="6"/>
      <c r="H326" s="6"/>
      <c r="I326" s="6"/>
      <c r="J326" s="6"/>
      <c r="K326" s="6"/>
      <c r="L326" s="6"/>
    </row>
    <row r="327" spans="1:12" ht="28.5" customHeight="1" x14ac:dyDescent="0.2">
      <c r="A327" s="56">
        <v>318</v>
      </c>
      <c r="B327" s="309" t="str">
        <f>+IF(LEN('OSNOVNA PLAČA'!B327)&gt;0,'OSNOVNA PLAČA'!B327,"")</f>
        <v>A318</v>
      </c>
      <c r="C327" s="309"/>
      <c r="D327" s="309"/>
      <c r="E327" s="57" t="str">
        <f>+IF(LEN('OSNOVNA PLAČA'!D327)&gt;0,'OSNOVNA PLAČA'!D327,"")</f>
        <v/>
      </c>
      <c r="F327" s="59" t="str">
        <f>+IF(LEN('OSNOVNA PLAČA'!E327)&gt;0,'OSNOVNA PLAČA'!E327,"")</f>
        <v/>
      </c>
      <c r="G327" s="6"/>
      <c r="H327" s="6"/>
      <c r="I327" s="6"/>
      <c r="J327" s="6"/>
      <c r="K327" s="6"/>
      <c r="L327" s="6"/>
    </row>
    <row r="328" spans="1:12" ht="28.5" customHeight="1" x14ac:dyDescent="0.2">
      <c r="A328" s="56">
        <v>319</v>
      </c>
      <c r="B328" s="309" t="str">
        <f>+IF(LEN('OSNOVNA PLAČA'!B328)&gt;0,'OSNOVNA PLAČA'!B328,"")</f>
        <v>A319</v>
      </c>
      <c r="C328" s="309"/>
      <c r="D328" s="309"/>
      <c r="E328" s="57" t="str">
        <f>+IF(LEN('OSNOVNA PLAČA'!D328)&gt;0,'OSNOVNA PLAČA'!D328,"")</f>
        <v/>
      </c>
      <c r="F328" s="59" t="str">
        <f>+IF(LEN('OSNOVNA PLAČA'!E328)&gt;0,'OSNOVNA PLAČA'!E328,"")</f>
        <v/>
      </c>
      <c r="G328" s="6"/>
      <c r="H328" s="6"/>
      <c r="I328" s="6"/>
      <c r="J328" s="6"/>
      <c r="K328" s="6"/>
      <c r="L328" s="6"/>
    </row>
    <row r="329" spans="1:12" ht="28.5" customHeight="1" x14ac:dyDescent="0.2">
      <c r="A329" s="56">
        <v>320</v>
      </c>
      <c r="B329" s="309" t="str">
        <f>+IF(LEN('OSNOVNA PLAČA'!B329)&gt;0,'OSNOVNA PLAČA'!B329,"")</f>
        <v>A320</v>
      </c>
      <c r="C329" s="309"/>
      <c r="D329" s="309"/>
      <c r="E329" s="57" t="str">
        <f>+IF(LEN('OSNOVNA PLAČA'!D329)&gt;0,'OSNOVNA PLAČA'!D329,"")</f>
        <v/>
      </c>
      <c r="F329" s="59" t="str">
        <f>+IF(LEN('OSNOVNA PLAČA'!E329)&gt;0,'OSNOVNA PLAČA'!E329,"")</f>
        <v/>
      </c>
      <c r="G329" s="6"/>
      <c r="H329" s="6"/>
      <c r="I329" s="6"/>
      <c r="J329" s="6"/>
      <c r="K329" s="6"/>
      <c r="L329" s="6"/>
    </row>
    <row r="330" spans="1:12" ht="28.5" customHeight="1" x14ac:dyDescent="0.2">
      <c r="A330" s="56">
        <v>321</v>
      </c>
      <c r="B330" s="309" t="str">
        <f>+IF(LEN('OSNOVNA PLAČA'!B330)&gt;0,'OSNOVNA PLAČA'!B330,"")</f>
        <v>A321</v>
      </c>
      <c r="C330" s="309"/>
      <c r="D330" s="309"/>
      <c r="E330" s="57" t="str">
        <f>+IF(LEN('OSNOVNA PLAČA'!D330)&gt;0,'OSNOVNA PLAČA'!D330,"")</f>
        <v/>
      </c>
      <c r="F330" s="59" t="str">
        <f>+IF(LEN('OSNOVNA PLAČA'!E330)&gt;0,'OSNOVNA PLAČA'!E330,"")</f>
        <v/>
      </c>
      <c r="G330" s="6"/>
      <c r="H330" s="6"/>
      <c r="I330" s="6"/>
      <c r="J330" s="6"/>
      <c r="K330" s="6"/>
      <c r="L330" s="6"/>
    </row>
    <row r="331" spans="1:12" ht="28.5" customHeight="1" x14ac:dyDescent="0.2">
      <c r="A331" s="56">
        <v>322</v>
      </c>
      <c r="B331" s="309" t="str">
        <f>+IF(LEN('OSNOVNA PLAČA'!B331)&gt;0,'OSNOVNA PLAČA'!B331,"")</f>
        <v>A322</v>
      </c>
      <c r="C331" s="309"/>
      <c r="D331" s="309"/>
      <c r="E331" s="57" t="str">
        <f>+IF(LEN('OSNOVNA PLAČA'!D331)&gt;0,'OSNOVNA PLAČA'!D331,"")</f>
        <v/>
      </c>
      <c r="F331" s="59" t="str">
        <f>+IF(LEN('OSNOVNA PLAČA'!E331)&gt;0,'OSNOVNA PLAČA'!E331,"")</f>
        <v/>
      </c>
      <c r="G331" s="6"/>
      <c r="H331" s="6"/>
      <c r="I331" s="6"/>
      <c r="J331" s="6"/>
      <c r="K331" s="6"/>
      <c r="L331" s="6"/>
    </row>
    <row r="332" spans="1:12" ht="28.5" customHeight="1" x14ac:dyDescent="0.2">
      <c r="A332" s="56">
        <v>323</v>
      </c>
      <c r="B332" s="309" t="str">
        <f>+IF(LEN('OSNOVNA PLAČA'!B332)&gt;0,'OSNOVNA PLAČA'!B332,"")</f>
        <v>A323</v>
      </c>
      <c r="C332" s="309"/>
      <c r="D332" s="309"/>
      <c r="E332" s="57" t="str">
        <f>+IF(LEN('OSNOVNA PLAČA'!D332)&gt;0,'OSNOVNA PLAČA'!D332,"")</f>
        <v/>
      </c>
      <c r="F332" s="59" t="str">
        <f>+IF(LEN('OSNOVNA PLAČA'!E332)&gt;0,'OSNOVNA PLAČA'!E332,"")</f>
        <v/>
      </c>
      <c r="G332" s="6"/>
      <c r="H332" s="6"/>
      <c r="I332" s="6"/>
      <c r="J332" s="6"/>
      <c r="K332" s="6"/>
      <c r="L332" s="6"/>
    </row>
    <row r="333" spans="1:12" ht="28.5" customHeight="1" x14ac:dyDescent="0.2">
      <c r="A333" s="56">
        <v>324</v>
      </c>
      <c r="B333" s="309" t="str">
        <f>+IF(LEN('OSNOVNA PLAČA'!B333)&gt;0,'OSNOVNA PLAČA'!B333,"")</f>
        <v>A324</v>
      </c>
      <c r="C333" s="309"/>
      <c r="D333" s="309"/>
      <c r="E333" s="57" t="str">
        <f>+IF(LEN('OSNOVNA PLAČA'!D333)&gt;0,'OSNOVNA PLAČA'!D333,"")</f>
        <v/>
      </c>
      <c r="F333" s="59" t="str">
        <f>+IF(LEN('OSNOVNA PLAČA'!E333)&gt;0,'OSNOVNA PLAČA'!E333,"")</f>
        <v/>
      </c>
      <c r="G333" s="6"/>
      <c r="H333" s="6"/>
      <c r="I333" s="6"/>
      <c r="J333" s="6"/>
      <c r="K333" s="6"/>
      <c r="L333" s="6"/>
    </row>
    <row r="334" spans="1:12" ht="28.5" customHeight="1" x14ac:dyDescent="0.2">
      <c r="A334" s="56">
        <v>325</v>
      </c>
      <c r="B334" s="309" t="str">
        <f>+IF(LEN('OSNOVNA PLAČA'!B334)&gt;0,'OSNOVNA PLAČA'!B334,"")</f>
        <v>A325</v>
      </c>
      <c r="C334" s="309"/>
      <c r="D334" s="309"/>
      <c r="E334" s="57" t="str">
        <f>+IF(LEN('OSNOVNA PLAČA'!D334)&gt;0,'OSNOVNA PLAČA'!D334,"")</f>
        <v/>
      </c>
      <c r="F334" s="59" t="str">
        <f>+IF(LEN('OSNOVNA PLAČA'!E334)&gt;0,'OSNOVNA PLAČA'!E334,"")</f>
        <v/>
      </c>
      <c r="G334" s="6"/>
      <c r="H334" s="6"/>
      <c r="I334" s="6"/>
      <c r="J334" s="6"/>
      <c r="K334" s="6"/>
      <c r="L334" s="6"/>
    </row>
    <row r="335" spans="1:12" ht="28.5" customHeight="1" x14ac:dyDescent="0.2">
      <c r="A335" s="56">
        <v>326</v>
      </c>
      <c r="B335" s="309" t="str">
        <f>+IF(LEN('OSNOVNA PLAČA'!B335)&gt;0,'OSNOVNA PLAČA'!B335,"")</f>
        <v>A326</v>
      </c>
      <c r="C335" s="309"/>
      <c r="D335" s="309"/>
      <c r="E335" s="57" t="str">
        <f>+IF(LEN('OSNOVNA PLAČA'!D335)&gt;0,'OSNOVNA PLAČA'!D335,"")</f>
        <v/>
      </c>
      <c r="F335" s="59" t="str">
        <f>+IF(LEN('OSNOVNA PLAČA'!E335)&gt;0,'OSNOVNA PLAČA'!E335,"")</f>
        <v/>
      </c>
      <c r="G335" s="6"/>
      <c r="H335" s="6"/>
      <c r="I335" s="6"/>
      <c r="J335" s="6"/>
      <c r="K335" s="6"/>
      <c r="L335" s="6"/>
    </row>
    <row r="336" spans="1:12" ht="28.5" customHeight="1" x14ac:dyDescent="0.2">
      <c r="A336" s="56">
        <v>327</v>
      </c>
      <c r="B336" s="309" t="str">
        <f>+IF(LEN('OSNOVNA PLAČA'!B336)&gt;0,'OSNOVNA PLAČA'!B336,"")</f>
        <v>A327</v>
      </c>
      <c r="C336" s="309"/>
      <c r="D336" s="309"/>
      <c r="E336" s="57" t="str">
        <f>+IF(LEN('OSNOVNA PLAČA'!D336)&gt;0,'OSNOVNA PLAČA'!D336,"")</f>
        <v/>
      </c>
      <c r="F336" s="59" t="str">
        <f>+IF(LEN('OSNOVNA PLAČA'!E336)&gt;0,'OSNOVNA PLAČA'!E336,"")</f>
        <v/>
      </c>
      <c r="G336" s="6"/>
      <c r="H336" s="6"/>
      <c r="I336" s="6"/>
      <c r="J336" s="6"/>
      <c r="K336" s="6"/>
      <c r="L336" s="6"/>
    </row>
    <row r="337" spans="1:12" ht="28.5" customHeight="1" x14ac:dyDescent="0.2">
      <c r="A337" s="56">
        <v>328</v>
      </c>
      <c r="B337" s="309" t="str">
        <f>+IF(LEN('OSNOVNA PLAČA'!B337)&gt;0,'OSNOVNA PLAČA'!B337,"")</f>
        <v>A328</v>
      </c>
      <c r="C337" s="309"/>
      <c r="D337" s="309"/>
      <c r="E337" s="57" t="str">
        <f>+IF(LEN('OSNOVNA PLAČA'!D337)&gt;0,'OSNOVNA PLAČA'!D337,"")</f>
        <v/>
      </c>
      <c r="F337" s="59" t="str">
        <f>+IF(LEN('OSNOVNA PLAČA'!E337)&gt;0,'OSNOVNA PLAČA'!E337,"")</f>
        <v/>
      </c>
      <c r="G337" s="6"/>
      <c r="H337" s="6"/>
      <c r="I337" s="6"/>
      <c r="J337" s="6"/>
      <c r="K337" s="6"/>
      <c r="L337" s="6"/>
    </row>
    <row r="338" spans="1:12" ht="28.5" customHeight="1" x14ac:dyDescent="0.2">
      <c r="A338" s="56">
        <v>329</v>
      </c>
      <c r="B338" s="309" t="str">
        <f>+IF(LEN('OSNOVNA PLAČA'!B338)&gt;0,'OSNOVNA PLAČA'!B338,"")</f>
        <v>A329</v>
      </c>
      <c r="C338" s="309"/>
      <c r="D338" s="309"/>
      <c r="E338" s="57" t="str">
        <f>+IF(LEN('OSNOVNA PLAČA'!D338)&gt;0,'OSNOVNA PLAČA'!D338,"")</f>
        <v/>
      </c>
      <c r="F338" s="59" t="str">
        <f>+IF(LEN('OSNOVNA PLAČA'!E338)&gt;0,'OSNOVNA PLAČA'!E338,"")</f>
        <v/>
      </c>
      <c r="G338" s="6"/>
      <c r="H338" s="6"/>
      <c r="I338" s="6"/>
      <c r="J338" s="6"/>
      <c r="K338" s="6"/>
      <c r="L338" s="6"/>
    </row>
    <row r="339" spans="1:12" ht="28.5" customHeight="1" x14ac:dyDescent="0.2">
      <c r="A339" s="56">
        <v>330</v>
      </c>
      <c r="B339" s="309" t="str">
        <f>+IF(LEN('OSNOVNA PLAČA'!B339)&gt;0,'OSNOVNA PLAČA'!B339,"")</f>
        <v>A330</v>
      </c>
      <c r="C339" s="309"/>
      <c r="D339" s="309"/>
      <c r="E339" s="57" t="str">
        <f>+IF(LEN('OSNOVNA PLAČA'!D339)&gt;0,'OSNOVNA PLAČA'!D339,"")</f>
        <v/>
      </c>
      <c r="F339" s="59" t="str">
        <f>+IF(LEN('OSNOVNA PLAČA'!E339)&gt;0,'OSNOVNA PLAČA'!E339,"")</f>
        <v/>
      </c>
      <c r="G339" s="6"/>
      <c r="H339" s="6"/>
      <c r="I339" s="6"/>
      <c r="J339" s="6"/>
      <c r="K339" s="6"/>
      <c r="L339" s="6"/>
    </row>
    <row r="340" spans="1:12" ht="28.5" customHeight="1" x14ac:dyDescent="0.2">
      <c r="A340" s="56">
        <v>331</v>
      </c>
      <c r="B340" s="309" t="str">
        <f>+IF(LEN('OSNOVNA PLAČA'!B340)&gt;0,'OSNOVNA PLAČA'!B340,"")</f>
        <v>A331</v>
      </c>
      <c r="C340" s="309"/>
      <c r="D340" s="309"/>
      <c r="E340" s="57" t="str">
        <f>+IF(LEN('OSNOVNA PLAČA'!D340)&gt;0,'OSNOVNA PLAČA'!D340,"")</f>
        <v/>
      </c>
      <c r="F340" s="59" t="str">
        <f>+IF(LEN('OSNOVNA PLAČA'!E340)&gt;0,'OSNOVNA PLAČA'!E340,"")</f>
        <v/>
      </c>
      <c r="G340" s="6"/>
      <c r="H340" s="6"/>
      <c r="I340" s="6"/>
      <c r="J340" s="6"/>
      <c r="K340" s="6"/>
      <c r="L340" s="6"/>
    </row>
    <row r="341" spans="1:12" ht="28.5" customHeight="1" x14ac:dyDescent="0.2">
      <c r="A341" s="56">
        <v>332</v>
      </c>
      <c r="B341" s="309" t="str">
        <f>+IF(LEN('OSNOVNA PLAČA'!B341)&gt;0,'OSNOVNA PLAČA'!B341,"")</f>
        <v>A332</v>
      </c>
      <c r="C341" s="309"/>
      <c r="D341" s="309"/>
      <c r="E341" s="57" t="str">
        <f>+IF(LEN('OSNOVNA PLAČA'!D341)&gt;0,'OSNOVNA PLAČA'!D341,"")</f>
        <v/>
      </c>
      <c r="F341" s="59" t="str">
        <f>+IF(LEN('OSNOVNA PLAČA'!E341)&gt;0,'OSNOVNA PLAČA'!E341,"")</f>
        <v/>
      </c>
      <c r="G341" s="6"/>
      <c r="H341" s="6"/>
      <c r="I341" s="6"/>
      <c r="J341" s="6"/>
      <c r="K341" s="6"/>
      <c r="L341" s="6"/>
    </row>
    <row r="342" spans="1:12" ht="28.5" customHeight="1" x14ac:dyDescent="0.2">
      <c r="A342" s="56">
        <v>333</v>
      </c>
      <c r="B342" s="309" t="str">
        <f>+IF(LEN('OSNOVNA PLAČA'!B342)&gt;0,'OSNOVNA PLAČA'!B342,"")</f>
        <v>A333</v>
      </c>
      <c r="C342" s="309"/>
      <c r="D342" s="309"/>
      <c r="E342" s="57" t="str">
        <f>+IF(LEN('OSNOVNA PLAČA'!D342)&gt;0,'OSNOVNA PLAČA'!D342,"")</f>
        <v/>
      </c>
      <c r="F342" s="59" t="str">
        <f>+IF(LEN('OSNOVNA PLAČA'!E342)&gt;0,'OSNOVNA PLAČA'!E342,"")</f>
        <v/>
      </c>
      <c r="G342" s="6"/>
      <c r="H342" s="6"/>
      <c r="I342" s="6"/>
      <c r="J342" s="6"/>
      <c r="K342" s="6"/>
      <c r="L342" s="6"/>
    </row>
    <row r="343" spans="1:12" ht="28.5" customHeight="1" x14ac:dyDescent="0.2">
      <c r="A343" s="56">
        <v>334</v>
      </c>
      <c r="B343" s="309" t="str">
        <f>+IF(LEN('OSNOVNA PLAČA'!B343)&gt;0,'OSNOVNA PLAČA'!B343,"")</f>
        <v>A334</v>
      </c>
      <c r="C343" s="309"/>
      <c r="D343" s="309"/>
      <c r="E343" s="57" t="str">
        <f>+IF(LEN('OSNOVNA PLAČA'!D343)&gt;0,'OSNOVNA PLAČA'!D343,"")</f>
        <v/>
      </c>
      <c r="F343" s="59" t="str">
        <f>+IF(LEN('OSNOVNA PLAČA'!E343)&gt;0,'OSNOVNA PLAČA'!E343,"")</f>
        <v/>
      </c>
      <c r="G343" s="6"/>
      <c r="H343" s="6"/>
      <c r="I343" s="6"/>
      <c r="J343" s="6"/>
      <c r="K343" s="6"/>
      <c r="L343" s="6"/>
    </row>
    <row r="344" spans="1:12" ht="28.5" customHeight="1" x14ac:dyDescent="0.2">
      <c r="A344" s="56">
        <v>335</v>
      </c>
      <c r="B344" s="309" t="str">
        <f>+IF(LEN('OSNOVNA PLAČA'!B344)&gt;0,'OSNOVNA PLAČA'!B344,"")</f>
        <v>A335</v>
      </c>
      <c r="C344" s="309"/>
      <c r="D344" s="309"/>
      <c r="E344" s="57" t="str">
        <f>+IF(LEN('OSNOVNA PLAČA'!D344)&gt;0,'OSNOVNA PLAČA'!D344,"")</f>
        <v/>
      </c>
      <c r="F344" s="59" t="str">
        <f>+IF(LEN('OSNOVNA PLAČA'!E344)&gt;0,'OSNOVNA PLAČA'!E344,"")</f>
        <v/>
      </c>
      <c r="G344" s="6"/>
      <c r="H344" s="6"/>
      <c r="I344" s="6"/>
      <c r="J344" s="6"/>
      <c r="K344" s="6"/>
      <c r="L344" s="6"/>
    </row>
    <row r="345" spans="1:12" ht="28.5" customHeight="1" x14ac:dyDescent="0.2">
      <c r="A345" s="56">
        <v>336</v>
      </c>
      <c r="B345" s="309" t="str">
        <f>+IF(LEN('OSNOVNA PLAČA'!B345)&gt;0,'OSNOVNA PLAČA'!B345,"")</f>
        <v>A336</v>
      </c>
      <c r="C345" s="309"/>
      <c r="D345" s="309"/>
      <c r="E345" s="57" t="str">
        <f>+IF(LEN('OSNOVNA PLAČA'!D345)&gt;0,'OSNOVNA PLAČA'!D345,"")</f>
        <v/>
      </c>
      <c r="F345" s="59" t="str">
        <f>+IF(LEN('OSNOVNA PLAČA'!E345)&gt;0,'OSNOVNA PLAČA'!E345,"")</f>
        <v/>
      </c>
      <c r="G345" s="6"/>
      <c r="H345" s="6"/>
      <c r="I345" s="6"/>
      <c r="J345" s="6"/>
      <c r="K345" s="6"/>
      <c r="L345" s="6"/>
    </row>
    <row r="346" spans="1:12" ht="28.5" customHeight="1" x14ac:dyDescent="0.2">
      <c r="A346" s="56">
        <v>337</v>
      </c>
      <c r="B346" s="309" t="str">
        <f>+IF(LEN('OSNOVNA PLAČA'!B346)&gt;0,'OSNOVNA PLAČA'!B346,"")</f>
        <v>A337</v>
      </c>
      <c r="C346" s="309"/>
      <c r="D346" s="309"/>
      <c r="E346" s="57" t="str">
        <f>+IF(LEN('OSNOVNA PLAČA'!D346)&gt;0,'OSNOVNA PLAČA'!D346,"")</f>
        <v/>
      </c>
      <c r="F346" s="59" t="str">
        <f>+IF(LEN('OSNOVNA PLAČA'!E346)&gt;0,'OSNOVNA PLAČA'!E346,"")</f>
        <v/>
      </c>
      <c r="G346" s="6"/>
      <c r="H346" s="6"/>
      <c r="I346" s="6"/>
      <c r="J346" s="6"/>
      <c r="K346" s="6"/>
      <c r="L346" s="6"/>
    </row>
    <row r="347" spans="1:12" ht="28.5" customHeight="1" x14ac:dyDescent="0.2">
      <c r="A347" s="56">
        <v>338</v>
      </c>
      <c r="B347" s="309" t="str">
        <f>+IF(LEN('OSNOVNA PLAČA'!B347)&gt;0,'OSNOVNA PLAČA'!B347,"")</f>
        <v>A338</v>
      </c>
      <c r="C347" s="309"/>
      <c r="D347" s="309"/>
      <c r="E347" s="57" t="str">
        <f>+IF(LEN('OSNOVNA PLAČA'!D347)&gt;0,'OSNOVNA PLAČA'!D347,"")</f>
        <v/>
      </c>
      <c r="F347" s="59" t="str">
        <f>+IF(LEN('OSNOVNA PLAČA'!E347)&gt;0,'OSNOVNA PLAČA'!E347,"")</f>
        <v/>
      </c>
      <c r="G347" s="6"/>
      <c r="H347" s="6"/>
      <c r="I347" s="6"/>
      <c r="J347" s="6"/>
      <c r="K347" s="6"/>
      <c r="L347" s="6"/>
    </row>
    <row r="348" spans="1:12" ht="28.5" customHeight="1" x14ac:dyDescent="0.2">
      <c r="A348" s="56">
        <v>339</v>
      </c>
      <c r="B348" s="309" t="str">
        <f>+IF(LEN('OSNOVNA PLAČA'!B348)&gt;0,'OSNOVNA PLAČA'!B348,"")</f>
        <v>A339</v>
      </c>
      <c r="C348" s="309"/>
      <c r="D348" s="309"/>
      <c r="E348" s="57" t="str">
        <f>+IF(LEN('OSNOVNA PLAČA'!D348)&gt;0,'OSNOVNA PLAČA'!D348,"")</f>
        <v/>
      </c>
      <c r="F348" s="59" t="str">
        <f>+IF(LEN('OSNOVNA PLAČA'!E348)&gt;0,'OSNOVNA PLAČA'!E348,"")</f>
        <v/>
      </c>
      <c r="G348" s="6"/>
      <c r="H348" s="6"/>
      <c r="I348" s="6"/>
      <c r="J348" s="6"/>
      <c r="K348" s="6"/>
      <c r="L348" s="6"/>
    </row>
    <row r="349" spans="1:12" ht="28.5" customHeight="1" x14ac:dyDescent="0.2">
      <c r="A349" s="56">
        <v>340</v>
      </c>
      <c r="B349" s="309" t="str">
        <f>+IF(LEN('OSNOVNA PLAČA'!B349)&gt;0,'OSNOVNA PLAČA'!B349,"")</f>
        <v>A340</v>
      </c>
      <c r="C349" s="309"/>
      <c r="D349" s="309"/>
      <c r="E349" s="57" t="str">
        <f>+IF(LEN('OSNOVNA PLAČA'!D349)&gt;0,'OSNOVNA PLAČA'!D349,"")</f>
        <v/>
      </c>
      <c r="F349" s="59" t="str">
        <f>+IF(LEN('OSNOVNA PLAČA'!E349)&gt;0,'OSNOVNA PLAČA'!E349,"")</f>
        <v/>
      </c>
      <c r="G349" s="6"/>
      <c r="H349" s="6"/>
      <c r="I349" s="6"/>
      <c r="J349" s="6"/>
      <c r="K349" s="6"/>
      <c r="L349" s="6"/>
    </row>
    <row r="350" spans="1:12" ht="28.5" customHeight="1" x14ac:dyDescent="0.2">
      <c r="A350" s="56">
        <v>341</v>
      </c>
      <c r="B350" s="309" t="str">
        <f>+IF(LEN('OSNOVNA PLAČA'!B350)&gt;0,'OSNOVNA PLAČA'!B350,"")</f>
        <v>A341</v>
      </c>
      <c r="C350" s="309"/>
      <c r="D350" s="309"/>
      <c r="E350" s="57" t="str">
        <f>+IF(LEN('OSNOVNA PLAČA'!D350)&gt;0,'OSNOVNA PLAČA'!D350,"")</f>
        <v/>
      </c>
      <c r="F350" s="59" t="str">
        <f>+IF(LEN('OSNOVNA PLAČA'!E350)&gt;0,'OSNOVNA PLAČA'!E350,"")</f>
        <v/>
      </c>
      <c r="G350" s="6"/>
      <c r="H350" s="6"/>
      <c r="I350" s="6"/>
      <c r="J350" s="6"/>
      <c r="K350" s="6"/>
      <c r="L350" s="6"/>
    </row>
    <row r="351" spans="1:12" ht="28.5" customHeight="1" x14ac:dyDescent="0.2">
      <c r="A351" s="56">
        <v>342</v>
      </c>
      <c r="B351" s="309" t="str">
        <f>+IF(LEN('OSNOVNA PLAČA'!B351)&gt;0,'OSNOVNA PLAČA'!B351,"")</f>
        <v>A342</v>
      </c>
      <c r="C351" s="309"/>
      <c r="D351" s="309"/>
      <c r="E351" s="57" t="str">
        <f>+IF(LEN('OSNOVNA PLAČA'!D351)&gt;0,'OSNOVNA PLAČA'!D351,"")</f>
        <v/>
      </c>
      <c r="F351" s="59" t="str">
        <f>+IF(LEN('OSNOVNA PLAČA'!E351)&gt;0,'OSNOVNA PLAČA'!E351,"")</f>
        <v/>
      </c>
      <c r="G351" s="6"/>
      <c r="H351" s="6"/>
      <c r="I351" s="6"/>
      <c r="J351" s="6"/>
      <c r="K351" s="6"/>
      <c r="L351" s="6"/>
    </row>
    <row r="352" spans="1:12" ht="28.5" customHeight="1" x14ac:dyDescent="0.2">
      <c r="A352" s="56">
        <v>343</v>
      </c>
      <c r="B352" s="309" t="str">
        <f>+IF(LEN('OSNOVNA PLAČA'!B352)&gt;0,'OSNOVNA PLAČA'!B352,"")</f>
        <v>A343</v>
      </c>
      <c r="C352" s="309"/>
      <c r="D352" s="309"/>
      <c r="E352" s="57" t="str">
        <f>+IF(LEN('OSNOVNA PLAČA'!D352)&gt;0,'OSNOVNA PLAČA'!D352,"")</f>
        <v/>
      </c>
      <c r="F352" s="59" t="str">
        <f>+IF(LEN('OSNOVNA PLAČA'!E352)&gt;0,'OSNOVNA PLAČA'!E352,"")</f>
        <v/>
      </c>
      <c r="G352" s="6"/>
      <c r="H352" s="6"/>
      <c r="I352" s="6"/>
      <c r="J352" s="6"/>
      <c r="K352" s="6"/>
      <c r="L352" s="6"/>
    </row>
    <row r="353" spans="1:12" ht="28.5" customHeight="1" x14ac:dyDescent="0.2">
      <c r="A353" s="56">
        <v>344</v>
      </c>
      <c r="B353" s="309" t="str">
        <f>+IF(LEN('OSNOVNA PLAČA'!B353)&gt;0,'OSNOVNA PLAČA'!B353,"")</f>
        <v>A344</v>
      </c>
      <c r="C353" s="309"/>
      <c r="D353" s="309"/>
      <c r="E353" s="57" t="str">
        <f>+IF(LEN('OSNOVNA PLAČA'!D353)&gt;0,'OSNOVNA PLAČA'!D353,"")</f>
        <v/>
      </c>
      <c r="F353" s="59" t="str">
        <f>+IF(LEN('OSNOVNA PLAČA'!E353)&gt;0,'OSNOVNA PLAČA'!E353,"")</f>
        <v/>
      </c>
      <c r="G353" s="6"/>
      <c r="H353" s="6"/>
      <c r="I353" s="6"/>
      <c r="J353" s="6"/>
      <c r="K353" s="6"/>
      <c r="L353" s="6"/>
    </row>
    <row r="354" spans="1:12" ht="28.5" customHeight="1" x14ac:dyDescent="0.2">
      <c r="A354" s="56">
        <v>345</v>
      </c>
      <c r="B354" s="309" t="str">
        <f>+IF(LEN('OSNOVNA PLAČA'!B354)&gt;0,'OSNOVNA PLAČA'!B354,"")</f>
        <v>A345</v>
      </c>
      <c r="C354" s="309"/>
      <c r="D354" s="309"/>
      <c r="E354" s="57" t="str">
        <f>+IF(LEN('OSNOVNA PLAČA'!D354)&gt;0,'OSNOVNA PLAČA'!D354,"")</f>
        <v/>
      </c>
      <c r="F354" s="59" t="str">
        <f>+IF(LEN('OSNOVNA PLAČA'!E354)&gt;0,'OSNOVNA PLAČA'!E354,"")</f>
        <v/>
      </c>
      <c r="G354" s="6"/>
      <c r="H354" s="6"/>
      <c r="I354" s="6"/>
      <c r="J354" s="6"/>
      <c r="K354" s="6"/>
      <c r="L354" s="6"/>
    </row>
    <row r="355" spans="1:12" ht="28.5" customHeight="1" x14ac:dyDescent="0.2">
      <c r="A355" s="56">
        <v>346</v>
      </c>
      <c r="B355" s="309" t="str">
        <f>+IF(LEN('OSNOVNA PLAČA'!B355)&gt;0,'OSNOVNA PLAČA'!B355,"")</f>
        <v>A346</v>
      </c>
      <c r="C355" s="309"/>
      <c r="D355" s="309"/>
      <c r="E355" s="57" t="str">
        <f>+IF(LEN('OSNOVNA PLAČA'!D355)&gt;0,'OSNOVNA PLAČA'!D355,"")</f>
        <v/>
      </c>
      <c r="F355" s="59" t="str">
        <f>+IF(LEN('OSNOVNA PLAČA'!E355)&gt;0,'OSNOVNA PLAČA'!E355,"")</f>
        <v/>
      </c>
      <c r="G355" s="6"/>
      <c r="H355" s="6"/>
      <c r="I355" s="6"/>
      <c r="J355" s="6"/>
      <c r="K355" s="6"/>
      <c r="L355" s="6"/>
    </row>
    <row r="356" spans="1:12" ht="28.5" customHeight="1" x14ac:dyDescent="0.2">
      <c r="A356" s="56">
        <v>347</v>
      </c>
      <c r="B356" s="309" t="str">
        <f>+IF(LEN('OSNOVNA PLAČA'!B356)&gt;0,'OSNOVNA PLAČA'!B356,"")</f>
        <v>A347</v>
      </c>
      <c r="C356" s="309"/>
      <c r="D356" s="309"/>
      <c r="E356" s="57" t="str">
        <f>+IF(LEN('OSNOVNA PLAČA'!D356)&gt;0,'OSNOVNA PLAČA'!D356,"")</f>
        <v/>
      </c>
      <c r="F356" s="59" t="str">
        <f>+IF(LEN('OSNOVNA PLAČA'!E356)&gt;0,'OSNOVNA PLAČA'!E356,"")</f>
        <v/>
      </c>
      <c r="G356" s="6"/>
      <c r="H356" s="6"/>
      <c r="I356" s="6"/>
      <c r="J356" s="6"/>
      <c r="K356" s="6"/>
      <c r="L356" s="6"/>
    </row>
    <row r="357" spans="1:12" ht="28.5" customHeight="1" x14ac:dyDescent="0.2">
      <c r="A357" s="56">
        <v>348</v>
      </c>
      <c r="B357" s="309" t="str">
        <f>+IF(LEN('OSNOVNA PLAČA'!B357)&gt;0,'OSNOVNA PLAČA'!B357,"")</f>
        <v>A348</v>
      </c>
      <c r="C357" s="309"/>
      <c r="D357" s="309"/>
      <c r="E357" s="57" t="str">
        <f>+IF(LEN('OSNOVNA PLAČA'!D357)&gt;0,'OSNOVNA PLAČA'!D357,"")</f>
        <v/>
      </c>
      <c r="F357" s="59" t="str">
        <f>+IF(LEN('OSNOVNA PLAČA'!E357)&gt;0,'OSNOVNA PLAČA'!E357,"")</f>
        <v/>
      </c>
      <c r="G357" s="6"/>
      <c r="H357" s="6"/>
      <c r="I357" s="6"/>
      <c r="J357" s="6"/>
      <c r="K357" s="6"/>
      <c r="L357" s="6"/>
    </row>
    <row r="358" spans="1:12" ht="28.5" customHeight="1" x14ac:dyDescent="0.2">
      <c r="A358" s="56">
        <v>349</v>
      </c>
      <c r="B358" s="309" t="str">
        <f>+IF(LEN('OSNOVNA PLAČA'!B358)&gt;0,'OSNOVNA PLAČA'!B358,"")</f>
        <v>A349</v>
      </c>
      <c r="C358" s="309"/>
      <c r="D358" s="309"/>
      <c r="E358" s="57" t="str">
        <f>+IF(LEN('OSNOVNA PLAČA'!D358)&gt;0,'OSNOVNA PLAČA'!D358,"")</f>
        <v/>
      </c>
      <c r="F358" s="59" t="str">
        <f>+IF(LEN('OSNOVNA PLAČA'!E358)&gt;0,'OSNOVNA PLAČA'!E358,"")</f>
        <v/>
      </c>
      <c r="G358" s="6"/>
      <c r="H358" s="6"/>
      <c r="I358" s="6"/>
      <c r="J358" s="6"/>
      <c r="K358" s="6"/>
      <c r="L358" s="6"/>
    </row>
    <row r="359" spans="1:12" ht="28.5" customHeight="1" x14ac:dyDescent="0.2">
      <c r="A359" s="56">
        <v>350</v>
      </c>
      <c r="B359" s="309" t="str">
        <f>+IF(LEN('OSNOVNA PLAČA'!B359)&gt;0,'OSNOVNA PLAČA'!B359,"")</f>
        <v>A350</v>
      </c>
      <c r="C359" s="309"/>
      <c r="D359" s="309"/>
      <c r="E359" s="57" t="str">
        <f>+IF(LEN('OSNOVNA PLAČA'!D359)&gt;0,'OSNOVNA PLAČA'!D359,"")</f>
        <v/>
      </c>
      <c r="F359" s="59" t="str">
        <f>+IF(LEN('OSNOVNA PLAČA'!E359)&gt;0,'OSNOVNA PLAČA'!E359,"")</f>
        <v/>
      </c>
      <c r="G359" s="6"/>
      <c r="H359" s="6"/>
      <c r="I359" s="6"/>
      <c r="J359" s="6"/>
      <c r="K359" s="6"/>
      <c r="L359" s="6"/>
    </row>
    <row r="360" spans="1:12" ht="28.5" customHeight="1" x14ac:dyDescent="0.2">
      <c r="A360" s="56">
        <v>351</v>
      </c>
      <c r="B360" s="309" t="str">
        <f>+IF(LEN('OSNOVNA PLAČA'!B360)&gt;0,'OSNOVNA PLAČA'!B360,"")</f>
        <v>A351</v>
      </c>
      <c r="C360" s="309"/>
      <c r="D360" s="309"/>
      <c r="E360" s="57" t="str">
        <f>+IF(LEN('OSNOVNA PLAČA'!D360)&gt;0,'OSNOVNA PLAČA'!D360,"")</f>
        <v/>
      </c>
      <c r="F360" s="59" t="str">
        <f>+IF(LEN('OSNOVNA PLAČA'!E360)&gt;0,'OSNOVNA PLAČA'!E360,"")</f>
        <v/>
      </c>
      <c r="G360" s="6"/>
      <c r="H360" s="6"/>
      <c r="I360" s="6"/>
      <c r="J360" s="6"/>
      <c r="K360" s="6"/>
      <c r="L360" s="6"/>
    </row>
    <row r="361" spans="1:12" ht="28.5" customHeight="1" x14ac:dyDescent="0.2">
      <c r="A361" s="56">
        <v>352</v>
      </c>
      <c r="B361" s="309" t="str">
        <f>+IF(LEN('OSNOVNA PLAČA'!B361)&gt;0,'OSNOVNA PLAČA'!B361,"")</f>
        <v>A352</v>
      </c>
      <c r="C361" s="309"/>
      <c r="D361" s="309"/>
      <c r="E361" s="57" t="str">
        <f>+IF(LEN('OSNOVNA PLAČA'!D361)&gt;0,'OSNOVNA PLAČA'!D361,"")</f>
        <v/>
      </c>
      <c r="F361" s="59" t="str">
        <f>+IF(LEN('OSNOVNA PLAČA'!E361)&gt;0,'OSNOVNA PLAČA'!E361,"")</f>
        <v/>
      </c>
      <c r="G361" s="6"/>
      <c r="H361" s="6"/>
      <c r="I361" s="6"/>
      <c r="J361" s="6"/>
      <c r="K361" s="6"/>
      <c r="L361" s="6"/>
    </row>
    <row r="362" spans="1:12" ht="28.5" customHeight="1" x14ac:dyDescent="0.2">
      <c r="A362" s="56">
        <v>353</v>
      </c>
      <c r="B362" s="309" t="str">
        <f>+IF(LEN('OSNOVNA PLAČA'!B362)&gt;0,'OSNOVNA PLAČA'!B362,"")</f>
        <v>A353</v>
      </c>
      <c r="C362" s="309"/>
      <c r="D362" s="309"/>
      <c r="E362" s="57" t="str">
        <f>+IF(LEN('OSNOVNA PLAČA'!D362)&gt;0,'OSNOVNA PLAČA'!D362,"")</f>
        <v/>
      </c>
      <c r="F362" s="59" t="str">
        <f>+IF(LEN('OSNOVNA PLAČA'!E362)&gt;0,'OSNOVNA PLAČA'!E362,"")</f>
        <v/>
      </c>
      <c r="G362" s="6"/>
      <c r="H362" s="6"/>
      <c r="I362" s="6"/>
      <c r="J362" s="6"/>
      <c r="K362" s="6"/>
      <c r="L362" s="6"/>
    </row>
    <row r="363" spans="1:12" ht="28.5" customHeight="1" x14ac:dyDescent="0.2">
      <c r="A363" s="56">
        <v>354</v>
      </c>
      <c r="B363" s="309" t="str">
        <f>+IF(LEN('OSNOVNA PLAČA'!B363)&gt;0,'OSNOVNA PLAČA'!B363,"")</f>
        <v>A354</v>
      </c>
      <c r="C363" s="309"/>
      <c r="D363" s="309"/>
      <c r="E363" s="57" t="str">
        <f>+IF(LEN('OSNOVNA PLAČA'!D363)&gt;0,'OSNOVNA PLAČA'!D363,"")</f>
        <v/>
      </c>
      <c r="F363" s="59" t="str">
        <f>+IF(LEN('OSNOVNA PLAČA'!E363)&gt;0,'OSNOVNA PLAČA'!E363,"")</f>
        <v/>
      </c>
      <c r="G363" s="6"/>
      <c r="H363" s="6"/>
      <c r="I363" s="6"/>
      <c r="J363" s="6"/>
      <c r="K363" s="6"/>
      <c r="L363" s="6"/>
    </row>
    <row r="364" spans="1:12" ht="28.5" customHeight="1" x14ac:dyDescent="0.2">
      <c r="A364" s="56">
        <v>355</v>
      </c>
      <c r="B364" s="309" t="str">
        <f>+IF(LEN('OSNOVNA PLAČA'!B364)&gt;0,'OSNOVNA PLAČA'!B364,"")</f>
        <v>A355</v>
      </c>
      <c r="C364" s="309"/>
      <c r="D364" s="309"/>
      <c r="E364" s="57" t="str">
        <f>+IF(LEN('OSNOVNA PLAČA'!D364)&gt;0,'OSNOVNA PLAČA'!D364,"")</f>
        <v/>
      </c>
      <c r="F364" s="59" t="str">
        <f>+IF(LEN('OSNOVNA PLAČA'!E364)&gt;0,'OSNOVNA PLAČA'!E364,"")</f>
        <v/>
      </c>
      <c r="G364" s="6"/>
      <c r="H364" s="6"/>
      <c r="I364" s="6"/>
      <c r="J364" s="6"/>
      <c r="K364" s="6"/>
      <c r="L364" s="6"/>
    </row>
    <row r="365" spans="1:12" ht="28.5" customHeight="1" x14ac:dyDescent="0.2">
      <c r="A365" s="56">
        <v>356</v>
      </c>
      <c r="B365" s="309" t="str">
        <f>+IF(LEN('OSNOVNA PLAČA'!B365)&gt;0,'OSNOVNA PLAČA'!B365,"")</f>
        <v>A356</v>
      </c>
      <c r="C365" s="309"/>
      <c r="D365" s="309"/>
      <c r="E365" s="57" t="str">
        <f>+IF(LEN('OSNOVNA PLAČA'!D365)&gt;0,'OSNOVNA PLAČA'!D365,"")</f>
        <v/>
      </c>
      <c r="F365" s="59" t="str">
        <f>+IF(LEN('OSNOVNA PLAČA'!E365)&gt;0,'OSNOVNA PLAČA'!E365,"")</f>
        <v/>
      </c>
      <c r="G365" s="6"/>
      <c r="H365" s="6"/>
      <c r="I365" s="6"/>
      <c r="J365" s="6"/>
      <c r="K365" s="6"/>
      <c r="L365" s="6"/>
    </row>
    <row r="366" spans="1:12" ht="28.5" customHeight="1" x14ac:dyDescent="0.2">
      <c r="A366" s="56">
        <v>357</v>
      </c>
      <c r="B366" s="309" t="str">
        <f>+IF(LEN('OSNOVNA PLAČA'!B366)&gt;0,'OSNOVNA PLAČA'!B366,"")</f>
        <v>A357</v>
      </c>
      <c r="C366" s="309"/>
      <c r="D366" s="309"/>
      <c r="E366" s="57" t="str">
        <f>+IF(LEN('OSNOVNA PLAČA'!D366)&gt;0,'OSNOVNA PLAČA'!D366,"")</f>
        <v/>
      </c>
      <c r="F366" s="59" t="str">
        <f>+IF(LEN('OSNOVNA PLAČA'!E366)&gt;0,'OSNOVNA PLAČA'!E366,"")</f>
        <v/>
      </c>
      <c r="G366" s="6"/>
      <c r="H366" s="6"/>
      <c r="I366" s="6"/>
      <c r="J366" s="6"/>
      <c r="K366" s="6"/>
      <c r="L366" s="6"/>
    </row>
    <row r="367" spans="1:12" ht="28.5" customHeight="1" x14ac:dyDescent="0.2">
      <c r="A367" s="56">
        <v>358</v>
      </c>
      <c r="B367" s="309" t="str">
        <f>+IF(LEN('OSNOVNA PLAČA'!B367)&gt;0,'OSNOVNA PLAČA'!B367,"")</f>
        <v>A358</v>
      </c>
      <c r="C367" s="309"/>
      <c r="D367" s="309"/>
      <c r="E367" s="57" t="str">
        <f>+IF(LEN('OSNOVNA PLAČA'!D367)&gt;0,'OSNOVNA PLAČA'!D367,"")</f>
        <v/>
      </c>
      <c r="F367" s="59" t="str">
        <f>+IF(LEN('OSNOVNA PLAČA'!E367)&gt;0,'OSNOVNA PLAČA'!E367,"")</f>
        <v/>
      </c>
      <c r="G367" s="6"/>
      <c r="H367" s="6"/>
      <c r="I367" s="6"/>
      <c r="J367" s="6"/>
      <c r="K367" s="6"/>
      <c r="L367" s="6"/>
    </row>
    <row r="368" spans="1:12" ht="28.5" customHeight="1" x14ac:dyDescent="0.2">
      <c r="A368" s="56">
        <v>359</v>
      </c>
      <c r="B368" s="309" t="str">
        <f>+IF(LEN('OSNOVNA PLAČA'!B368)&gt;0,'OSNOVNA PLAČA'!B368,"")</f>
        <v>A359</v>
      </c>
      <c r="C368" s="309"/>
      <c r="D368" s="309"/>
      <c r="E368" s="57" t="str">
        <f>+IF(LEN('OSNOVNA PLAČA'!D368)&gt;0,'OSNOVNA PLAČA'!D368,"")</f>
        <v/>
      </c>
      <c r="F368" s="59" t="str">
        <f>+IF(LEN('OSNOVNA PLAČA'!E368)&gt;0,'OSNOVNA PLAČA'!E368,"")</f>
        <v/>
      </c>
      <c r="G368" s="6"/>
      <c r="H368" s="6"/>
      <c r="I368" s="6"/>
      <c r="J368" s="6"/>
      <c r="K368" s="6"/>
      <c r="L368" s="6"/>
    </row>
    <row r="369" spans="1:12" ht="28.5" customHeight="1" x14ac:dyDescent="0.2">
      <c r="A369" s="56">
        <v>360</v>
      </c>
      <c r="B369" s="309" t="str">
        <f>+IF(LEN('OSNOVNA PLAČA'!B369)&gt;0,'OSNOVNA PLAČA'!B369,"")</f>
        <v>A360</v>
      </c>
      <c r="C369" s="309"/>
      <c r="D369" s="309"/>
      <c r="E369" s="57" t="str">
        <f>+IF(LEN('OSNOVNA PLAČA'!D369)&gt;0,'OSNOVNA PLAČA'!D369,"")</f>
        <v/>
      </c>
      <c r="F369" s="59" t="str">
        <f>+IF(LEN('OSNOVNA PLAČA'!E369)&gt;0,'OSNOVNA PLAČA'!E369,"")</f>
        <v/>
      </c>
      <c r="G369" s="6"/>
      <c r="H369" s="6"/>
      <c r="I369" s="6"/>
      <c r="J369" s="6"/>
      <c r="K369" s="6"/>
      <c r="L369" s="6"/>
    </row>
    <row r="370" spans="1:12" ht="28.5" customHeight="1" x14ac:dyDescent="0.2">
      <c r="A370" s="56">
        <v>361</v>
      </c>
      <c r="B370" s="309" t="str">
        <f>+IF(LEN('OSNOVNA PLAČA'!B370)&gt;0,'OSNOVNA PLAČA'!B370,"")</f>
        <v>A361</v>
      </c>
      <c r="C370" s="309"/>
      <c r="D370" s="309"/>
      <c r="E370" s="57" t="str">
        <f>+IF(LEN('OSNOVNA PLAČA'!D370)&gt;0,'OSNOVNA PLAČA'!D370,"")</f>
        <v/>
      </c>
      <c r="F370" s="59" t="str">
        <f>+IF(LEN('OSNOVNA PLAČA'!E370)&gt;0,'OSNOVNA PLAČA'!E370,"")</f>
        <v/>
      </c>
      <c r="G370" s="6"/>
      <c r="H370" s="6"/>
      <c r="I370" s="6"/>
      <c r="J370" s="6"/>
      <c r="K370" s="6"/>
      <c r="L370" s="6"/>
    </row>
    <row r="371" spans="1:12" ht="28.5" customHeight="1" x14ac:dyDescent="0.2">
      <c r="A371" s="56">
        <v>362</v>
      </c>
      <c r="B371" s="309" t="str">
        <f>+IF(LEN('OSNOVNA PLAČA'!B371)&gt;0,'OSNOVNA PLAČA'!B371,"")</f>
        <v>A362</v>
      </c>
      <c r="C371" s="309"/>
      <c r="D371" s="309"/>
      <c r="E371" s="57" t="str">
        <f>+IF(LEN('OSNOVNA PLAČA'!D371)&gt;0,'OSNOVNA PLAČA'!D371,"")</f>
        <v/>
      </c>
      <c r="F371" s="59" t="str">
        <f>+IF(LEN('OSNOVNA PLAČA'!E371)&gt;0,'OSNOVNA PLAČA'!E371,"")</f>
        <v/>
      </c>
      <c r="G371" s="6"/>
      <c r="H371" s="6"/>
      <c r="I371" s="6"/>
      <c r="J371" s="6"/>
      <c r="K371" s="6"/>
      <c r="L371" s="6"/>
    </row>
    <row r="372" spans="1:12" ht="28.5" customHeight="1" x14ac:dyDescent="0.2">
      <c r="A372" s="56">
        <v>363</v>
      </c>
      <c r="B372" s="309" t="str">
        <f>+IF(LEN('OSNOVNA PLAČA'!B372)&gt;0,'OSNOVNA PLAČA'!B372,"")</f>
        <v>A363</v>
      </c>
      <c r="C372" s="309"/>
      <c r="D372" s="309"/>
      <c r="E372" s="57" t="str">
        <f>+IF(LEN('OSNOVNA PLAČA'!D372)&gt;0,'OSNOVNA PLAČA'!D372,"")</f>
        <v/>
      </c>
      <c r="F372" s="59" t="str">
        <f>+IF(LEN('OSNOVNA PLAČA'!E372)&gt;0,'OSNOVNA PLAČA'!E372,"")</f>
        <v/>
      </c>
      <c r="G372" s="6"/>
      <c r="H372" s="6"/>
      <c r="I372" s="6"/>
      <c r="J372" s="6"/>
      <c r="K372" s="6"/>
      <c r="L372" s="6"/>
    </row>
    <row r="373" spans="1:12" ht="28.5" customHeight="1" x14ac:dyDescent="0.2">
      <c r="A373" s="56">
        <v>364</v>
      </c>
      <c r="B373" s="309" t="str">
        <f>+IF(LEN('OSNOVNA PLAČA'!B373)&gt;0,'OSNOVNA PLAČA'!B373,"")</f>
        <v>A364</v>
      </c>
      <c r="C373" s="309"/>
      <c r="D373" s="309"/>
      <c r="E373" s="57" t="str">
        <f>+IF(LEN('OSNOVNA PLAČA'!D373)&gt;0,'OSNOVNA PLAČA'!D373,"")</f>
        <v/>
      </c>
      <c r="F373" s="59" t="str">
        <f>+IF(LEN('OSNOVNA PLAČA'!E373)&gt;0,'OSNOVNA PLAČA'!E373,"")</f>
        <v/>
      </c>
      <c r="G373" s="6"/>
      <c r="H373" s="6"/>
      <c r="I373" s="6"/>
      <c r="J373" s="6"/>
      <c r="K373" s="6"/>
      <c r="L373" s="6"/>
    </row>
    <row r="374" spans="1:12" ht="28.5" customHeight="1" x14ac:dyDescent="0.2">
      <c r="A374" s="56">
        <v>365</v>
      </c>
      <c r="B374" s="309" t="str">
        <f>+IF(LEN('OSNOVNA PLAČA'!B374)&gt;0,'OSNOVNA PLAČA'!B374,"")</f>
        <v>A365</v>
      </c>
      <c r="C374" s="309"/>
      <c r="D374" s="309"/>
      <c r="E374" s="57" t="str">
        <f>+IF(LEN('OSNOVNA PLAČA'!D374)&gt;0,'OSNOVNA PLAČA'!D374,"")</f>
        <v/>
      </c>
      <c r="F374" s="59" t="str">
        <f>+IF(LEN('OSNOVNA PLAČA'!E374)&gt;0,'OSNOVNA PLAČA'!E374,"")</f>
        <v/>
      </c>
      <c r="G374" s="6"/>
      <c r="H374" s="6"/>
      <c r="I374" s="6"/>
      <c r="J374" s="6"/>
      <c r="K374" s="6"/>
      <c r="L374" s="6"/>
    </row>
    <row r="375" spans="1:12" ht="28.5" customHeight="1" x14ac:dyDescent="0.2">
      <c r="A375" s="56">
        <v>366</v>
      </c>
      <c r="B375" s="309" t="str">
        <f>+IF(LEN('OSNOVNA PLAČA'!B375)&gt;0,'OSNOVNA PLAČA'!B375,"")</f>
        <v>A366</v>
      </c>
      <c r="C375" s="309"/>
      <c r="D375" s="309"/>
      <c r="E375" s="57" t="str">
        <f>+IF(LEN('OSNOVNA PLAČA'!D375)&gt;0,'OSNOVNA PLAČA'!D375,"")</f>
        <v/>
      </c>
      <c r="F375" s="59" t="str">
        <f>+IF(LEN('OSNOVNA PLAČA'!E375)&gt;0,'OSNOVNA PLAČA'!E375,"")</f>
        <v/>
      </c>
      <c r="G375" s="6"/>
      <c r="H375" s="6"/>
      <c r="I375" s="6"/>
      <c r="J375" s="6"/>
      <c r="K375" s="6"/>
      <c r="L375" s="6"/>
    </row>
    <row r="376" spans="1:12" ht="28.5" customHeight="1" x14ac:dyDescent="0.2">
      <c r="A376" s="56">
        <v>367</v>
      </c>
      <c r="B376" s="309" t="str">
        <f>+IF(LEN('OSNOVNA PLAČA'!B376)&gt;0,'OSNOVNA PLAČA'!B376,"")</f>
        <v>A367</v>
      </c>
      <c r="C376" s="309"/>
      <c r="D376" s="309"/>
      <c r="E376" s="57" t="str">
        <f>+IF(LEN('OSNOVNA PLAČA'!D376)&gt;0,'OSNOVNA PLAČA'!D376,"")</f>
        <v/>
      </c>
      <c r="F376" s="59" t="str">
        <f>+IF(LEN('OSNOVNA PLAČA'!E376)&gt;0,'OSNOVNA PLAČA'!E376,"")</f>
        <v/>
      </c>
      <c r="G376" s="6"/>
      <c r="H376" s="6"/>
      <c r="I376" s="6"/>
      <c r="J376" s="6"/>
      <c r="K376" s="6"/>
      <c r="L376" s="6"/>
    </row>
    <row r="377" spans="1:12" ht="28.5" customHeight="1" x14ac:dyDescent="0.2">
      <c r="A377" s="56">
        <v>368</v>
      </c>
      <c r="B377" s="309" t="str">
        <f>+IF(LEN('OSNOVNA PLAČA'!B377)&gt;0,'OSNOVNA PLAČA'!B377,"")</f>
        <v>A368</v>
      </c>
      <c r="C377" s="309"/>
      <c r="D377" s="309"/>
      <c r="E377" s="57" t="str">
        <f>+IF(LEN('OSNOVNA PLAČA'!D377)&gt;0,'OSNOVNA PLAČA'!D377,"")</f>
        <v/>
      </c>
      <c r="F377" s="59" t="str">
        <f>+IF(LEN('OSNOVNA PLAČA'!E377)&gt;0,'OSNOVNA PLAČA'!E377,"")</f>
        <v/>
      </c>
      <c r="G377" s="6"/>
      <c r="H377" s="6"/>
      <c r="I377" s="6"/>
      <c r="J377" s="6"/>
      <c r="K377" s="6"/>
      <c r="L377" s="6"/>
    </row>
    <row r="378" spans="1:12" ht="28.5" customHeight="1" x14ac:dyDescent="0.2">
      <c r="A378" s="56">
        <v>369</v>
      </c>
      <c r="B378" s="309" t="str">
        <f>+IF(LEN('OSNOVNA PLAČA'!B378)&gt;0,'OSNOVNA PLAČA'!B378,"")</f>
        <v>A369</v>
      </c>
      <c r="C378" s="309"/>
      <c r="D378" s="309"/>
      <c r="E378" s="57" t="str">
        <f>+IF(LEN('OSNOVNA PLAČA'!D378)&gt;0,'OSNOVNA PLAČA'!D378,"")</f>
        <v/>
      </c>
      <c r="F378" s="59" t="str">
        <f>+IF(LEN('OSNOVNA PLAČA'!E378)&gt;0,'OSNOVNA PLAČA'!E378,"")</f>
        <v/>
      </c>
      <c r="G378" s="6"/>
      <c r="H378" s="6"/>
      <c r="I378" s="6"/>
      <c r="J378" s="6"/>
      <c r="K378" s="6"/>
      <c r="L378" s="6"/>
    </row>
    <row r="379" spans="1:12" ht="28.5" customHeight="1" x14ac:dyDescent="0.2">
      <c r="A379" s="56">
        <v>370</v>
      </c>
      <c r="B379" s="309" t="str">
        <f>+IF(LEN('OSNOVNA PLAČA'!B379)&gt;0,'OSNOVNA PLAČA'!B379,"")</f>
        <v>A370</v>
      </c>
      <c r="C379" s="309"/>
      <c r="D379" s="309"/>
      <c r="E379" s="57" t="str">
        <f>+IF(LEN('OSNOVNA PLAČA'!D379)&gt;0,'OSNOVNA PLAČA'!D379,"")</f>
        <v/>
      </c>
      <c r="F379" s="59" t="str">
        <f>+IF(LEN('OSNOVNA PLAČA'!E379)&gt;0,'OSNOVNA PLAČA'!E379,"")</f>
        <v/>
      </c>
      <c r="G379" s="6"/>
      <c r="H379" s="6"/>
      <c r="I379" s="6"/>
      <c r="J379" s="6"/>
      <c r="K379" s="6"/>
      <c r="L379" s="6"/>
    </row>
    <row r="380" spans="1:12" ht="28.5" customHeight="1" x14ac:dyDescent="0.2">
      <c r="A380" s="56">
        <v>371</v>
      </c>
      <c r="B380" s="309" t="str">
        <f>+IF(LEN('OSNOVNA PLAČA'!B380)&gt;0,'OSNOVNA PLAČA'!B380,"")</f>
        <v>A371</v>
      </c>
      <c r="C380" s="309"/>
      <c r="D380" s="309"/>
      <c r="E380" s="57" t="str">
        <f>+IF(LEN('OSNOVNA PLAČA'!D380)&gt;0,'OSNOVNA PLAČA'!D380,"")</f>
        <v/>
      </c>
      <c r="F380" s="59" t="str">
        <f>+IF(LEN('OSNOVNA PLAČA'!E380)&gt;0,'OSNOVNA PLAČA'!E380,"")</f>
        <v/>
      </c>
      <c r="G380" s="6"/>
      <c r="H380" s="6"/>
      <c r="I380" s="6"/>
      <c r="J380" s="6"/>
      <c r="K380" s="6"/>
      <c r="L380" s="6"/>
    </row>
    <row r="381" spans="1:12" ht="28.5" customHeight="1" x14ac:dyDescent="0.2">
      <c r="A381" s="56">
        <v>372</v>
      </c>
      <c r="B381" s="309" t="str">
        <f>+IF(LEN('OSNOVNA PLAČA'!B381)&gt;0,'OSNOVNA PLAČA'!B381,"")</f>
        <v>A372</v>
      </c>
      <c r="C381" s="309"/>
      <c r="D381" s="309"/>
      <c r="E381" s="57" t="str">
        <f>+IF(LEN('OSNOVNA PLAČA'!D381)&gt;0,'OSNOVNA PLAČA'!D381,"")</f>
        <v/>
      </c>
      <c r="F381" s="59" t="str">
        <f>+IF(LEN('OSNOVNA PLAČA'!E381)&gt;0,'OSNOVNA PLAČA'!E381,"")</f>
        <v/>
      </c>
      <c r="G381" s="6"/>
      <c r="H381" s="6"/>
      <c r="I381" s="6"/>
      <c r="J381" s="6"/>
      <c r="K381" s="6"/>
      <c r="L381" s="6"/>
    </row>
    <row r="382" spans="1:12" ht="28.5" customHeight="1" x14ac:dyDescent="0.2">
      <c r="A382" s="56">
        <v>373</v>
      </c>
      <c r="B382" s="309" t="str">
        <f>+IF(LEN('OSNOVNA PLAČA'!B382)&gt;0,'OSNOVNA PLAČA'!B382,"")</f>
        <v>A373</v>
      </c>
      <c r="C382" s="309"/>
      <c r="D382" s="309"/>
      <c r="E382" s="57" t="str">
        <f>+IF(LEN('OSNOVNA PLAČA'!D382)&gt;0,'OSNOVNA PLAČA'!D382,"")</f>
        <v/>
      </c>
      <c r="F382" s="59" t="str">
        <f>+IF(LEN('OSNOVNA PLAČA'!E382)&gt;0,'OSNOVNA PLAČA'!E382,"")</f>
        <v/>
      </c>
      <c r="G382" s="6"/>
      <c r="H382" s="6"/>
      <c r="I382" s="6"/>
      <c r="J382" s="6"/>
      <c r="K382" s="6"/>
      <c r="L382" s="6"/>
    </row>
    <row r="383" spans="1:12" ht="28.5" customHeight="1" x14ac:dyDescent="0.2">
      <c r="A383" s="56">
        <v>374</v>
      </c>
      <c r="B383" s="309" t="str">
        <f>+IF(LEN('OSNOVNA PLAČA'!B383)&gt;0,'OSNOVNA PLAČA'!B383,"")</f>
        <v>A374</v>
      </c>
      <c r="C383" s="309"/>
      <c r="D383" s="309"/>
      <c r="E383" s="57" t="str">
        <f>+IF(LEN('OSNOVNA PLAČA'!D383)&gt;0,'OSNOVNA PLAČA'!D383,"")</f>
        <v/>
      </c>
      <c r="F383" s="59" t="str">
        <f>+IF(LEN('OSNOVNA PLAČA'!E383)&gt;0,'OSNOVNA PLAČA'!E383,"")</f>
        <v/>
      </c>
      <c r="G383" s="6"/>
      <c r="H383" s="6"/>
      <c r="I383" s="6"/>
      <c r="J383" s="6"/>
      <c r="K383" s="6"/>
      <c r="L383" s="6"/>
    </row>
    <row r="384" spans="1:12" ht="28.5" customHeight="1" x14ac:dyDescent="0.2">
      <c r="A384" s="56">
        <v>375</v>
      </c>
      <c r="B384" s="309" t="str">
        <f>+IF(LEN('OSNOVNA PLAČA'!B384)&gt;0,'OSNOVNA PLAČA'!B384,"")</f>
        <v>A375</v>
      </c>
      <c r="C384" s="309"/>
      <c r="D384" s="309"/>
      <c r="E384" s="57" t="str">
        <f>+IF(LEN('OSNOVNA PLAČA'!D384)&gt;0,'OSNOVNA PLAČA'!D384,"")</f>
        <v/>
      </c>
      <c r="F384" s="59" t="str">
        <f>+IF(LEN('OSNOVNA PLAČA'!E384)&gt;0,'OSNOVNA PLAČA'!E384,"")</f>
        <v/>
      </c>
      <c r="G384" s="6"/>
      <c r="H384" s="6"/>
      <c r="I384" s="6"/>
      <c r="J384" s="6"/>
      <c r="K384" s="6"/>
      <c r="L384" s="6"/>
    </row>
    <row r="385" spans="1:12" ht="28.5" customHeight="1" x14ac:dyDescent="0.2">
      <c r="A385" s="56">
        <v>376</v>
      </c>
      <c r="B385" s="309" t="str">
        <f>+IF(LEN('OSNOVNA PLAČA'!B385)&gt;0,'OSNOVNA PLAČA'!B385,"")</f>
        <v>A376</v>
      </c>
      <c r="C385" s="309"/>
      <c r="D385" s="309"/>
      <c r="E385" s="57" t="str">
        <f>+IF(LEN('OSNOVNA PLAČA'!D385)&gt;0,'OSNOVNA PLAČA'!D385,"")</f>
        <v/>
      </c>
      <c r="F385" s="59" t="str">
        <f>+IF(LEN('OSNOVNA PLAČA'!E385)&gt;0,'OSNOVNA PLAČA'!E385,"")</f>
        <v/>
      </c>
      <c r="G385" s="6"/>
      <c r="H385" s="6"/>
      <c r="I385" s="6"/>
      <c r="J385" s="6"/>
      <c r="K385" s="6"/>
      <c r="L385" s="6"/>
    </row>
    <row r="386" spans="1:12" ht="28.5" customHeight="1" x14ac:dyDescent="0.2">
      <c r="A386" s="56">
        <v>377</v>
      </c>
      <c r="B386" s="309" t="str">
        <f>+IF(LEN('OSNOVNA PLAČA'!B386)&gt;0,'OSNOVNA PLAČA'!B386,"")</f>
        <v>A377</v>
      </c>
      <c r="C386" s="309"/>
      <c r="D386" s="309"/>
      <c r="E386" s="57" t="str">
        <f>+IF(LEN('OSNOVNA PLAČA'!D386)&gt;0,'OSNOVNA PLAČA'!D386,"")</f>
        <v/>
      </c>
      <c r="F386" s="59" t="str">
        <f>+IF(LEN('OSNOVNA PLAČA'!E386)&gt;0,'OSNOVNA PLAČA'!E386,"")</f>
        <v/>
      </c>
      <c r="G386" s="6"/>
      <c r="H386" s="6"/>
      <c r="I386" s="6"/>
      <c r="J386" s="6"/>
      <c r="K386" s="6"/>
      <c r="L386" s="6"/>
    </row>
    <row r="387" spans="1:12" ht="28.5" customHeight="1" x14ac:dyDescent="0.2">
      <c r="A387" s="56">
        <v>378</v>
      </c>
      <c r="B387" s="309" t="str">
        <f>+IF(LEN('OSNOVNA PLAČA'!B387)&gt;0,'OSNOVNA PLAČA'!B387,"")</f>
        <v>A378</v>
      </c>
      <c r="C387" s="309"/>
      <c r="D387" s="309"/>
      <c r="E387" s="57" t="str">
        <f>+IF(LEN('OSNOVNA PLAČA'!D387)&gt;0,'OSNOVNA PLAČA'!D387,"")</f>
        <v/>
      </c>
      <c r="F387" s="59" t="str">
        <f>+IF(LEN('OSNOVNA PLAČA'!E387)&gt;0,'OSNOVNA PLAČA'!E387,"")</f>
        <v/>
      </c>
      <c r="G387" s="6"/>
      <c r="H387" s="6"/>
      <c r="I387" s="6"/>
      <c r="J387" s="6"/>
      <c r="K387" s="6"/>
      <c r="L387" s="6"/>
    </row>
    <row r="388" spans="1:12" ht="28.5" customHeight="1" x14ac:dyDescent="0.2">
      <c r="A388" s="56">
        <v>379</v>
      </c>
      <c r="B388" s="309" t="str">
        <f>+IF(LEN('OSNOVNA PLAČA'!B388)&gt;0,'OSNOVNA PLAČA'!B388,"")</f>
        <v>A379</v>
      </c>
      <c r="C388" s="309"/>
      <c r="D388" s="309"/>
      <c r="E388" s="57" t="str">
        <f>+IF(LEN('OSNOVNA PLAČA'!D388)&gt;0,'OSNOVNA PLAČA'!D388,"")</f>
        <v/>
      </c>
      <c r="F388" s="59" t="str">
        <f>+IF(LEN('OSNOVNA PLAČA'!E388)&gt;0,'OSNOVNA PLAČA'!E388,"")</f>
        <v/>
      </c>
      <c r="G388" s="6"/>
      <c r="H388" s="6"/>
      <c r="I388" s="6"/>
      <c r="J388" s="6"/>
      <c r="K388" s="6"/>
      <c r="L388" s="6"/>
    </row>
    <row r="389" spans="1:12" ht="28.5" customHeight="1" x14ac:dyDescent="0.2">
      <c r="A389" s="56">
        <v>380</v>
      </c>
      <c r="B389" s="309" t="str">
        <f>+IF(LEN('OSNOVNA PLAČA'!B389)&gt;0,'OSNOVNA PLAČA'!B389,"")</f>
        <v>A380</v>
      </c>
      <c r="C389" s="309"/>
      <c r="D389" s="309"/>
      <c r="E389" s="57" t="str">
        <f>+IF(LEN('OSNOVNA PLAČA'!D389)&gt;0,'OSNOVNA PLAČA'!D389,"")</f>
        <v/>
      </c>
      <c r="F389" s="59" t="str">
        <f>+IF(LEN('OSNOVNA PLAČA'!E389)&gt;0,'OSNOVNA PLAČA'!E389,"")</f>
        <v/>
      </c>
      <c r="G389" s="6"/>
      <c r="H389" s="6"/>
      <c r="I389" s="6"/>
      <c r="J389" s="6"/>
      <c r="K389" s="6"/>
      <c r="L389" s="6"/>
    </row>
    <row r="390" spans="1:12" ht="28.5" customHeight="1" x14ac:dyDescent="0.2">
      <c r="A390" s="56">
        <v>381</v>
      </c>
      <c r="B390" s="309" t="str">
        <f>+IF(LEN('OSNOVNA PLAČA'!B390)&gt;0,'OSNOVNA PLAČA'!B390,"")</f>
        <v>A381</v>
      </c>
      <c r="C390" s="309"/>
      <c r="D390" s="309"/>
      <c r="E390" s="57" t="str">
        <f>+IF(LEN('OSNOVNA PLAČA'!D390)&gt;0,'OSNOVNA PLAČA'!D390,"")</f>
        <v/>
      </c>
      <c r="F390" s="59" t="str">
        <f>+IF(LEN('OSNOVNA PLAČA'!E390)&gt;0,'OSNOVNA PLAČA'!E390,"")</f>
        <v/>
      </c>
      <c r="G390" s="6"/>
      <c r="H390" s="6"/>
      <c r="I390" s="6"/>
      <c r="J390" s="6"/>
      <c r="K390" s="6"/>
      <c r="L390" s="6"/>
    </row>
    <row r="391" spans="1:12" ht="28.5" customHeight="1" x14ac:dyDescent="0.2">
      <c r="A391" s="56">
        <v>382</v>
      </c>
      <c r="B391" s="309" t="str">
        <f>+IF(LEN('OSNOVNA PLAČA'!B391)&gt;0,'OSNOVNA PLAČA'!B391,"")</f>
        <v>A382</v>
      </c>
      <c r="C391" s="309"/>
      <c r="D391" s="309"/>
      <c r="E391" s="57" t="str">
        <f>+IF(LEN('OSNOVNA PLAČA'!D391)&gt;0,'OSNOVNA PLAČA'!D391,"")</f>
        <v/>
      </c>
      <c r="F391" s="59" t="str">
        <f>+IF(LEN('OSNOVNA PLAČA'!E391)&gt;0,'OSNOVNA PLAČA'!E391,"")</f>
        <v/>
      </c>
      <c r="G391" s="6"/>
      <c r="H391" s="6"/>
      <c r="I391" s="6"/>
      <c r="J391" s="6"/>
      <c r="K391" s="6"/>
      <c r="L391" s="6"/>
    </row>
    <row r="392" spans="1:12" ht="28.5" customHeight="1" x14ac:dyDescent="0.2">
      <c r="A392" s="56">
        <v>383</v>
      </c>
      <c r="B392" s="309" t="str">
        <f>+IF(LEN('OSNOVNA PLAČA'!B392)&gt;0,'OSNOVNA PLAČA'!B392,"")</f>
        <v>A383</v>
      </c>
      <c r="C392" s="309"/>
      <c r="D392" s="309"/>
      <c r="E392" s="57" t="str">
        <f>+IF(LEN('OSNOVNA PLAČA'!D392)&gt;0,'OSNOVNA PLAČA'!D392,"")</f>
        <v/>
      </c>
      <c r="F392" s="59" t="str">
        <f>+IF(LEN('OSNOVNA PLAČA'!E392)&gt;0,'OSNOVNA PLAČA'!E392,"")</f>
        <v/>
      </c>
      <c r="G392" s="6"/>
      <c r="H392" s="6"/>
      <c r="I392" s="6"/>
      <c r="J392" s="6"/>
      <c r="K392" s="6"/>
      <c r="L392" s="6"/>
    </row>
    <row r="393" spans="1:12" ht="28.5" customHeight="1" x14ac:dyDescent="0.2">
      <c r="A393" s="56">
        <v>384</v>
      </c>
      <c r="B393" s="309" t="str">
        <f>+IF(LEN('OSNOVNA PLAČA'!B393)&gt;0,'OSNOVNA PLAČA'!B393,"")</f>
        <v>A384</v>
      </c>
      <c r="C393" s="309"/>
      <c r="D393" s="309"/>
      <c r="E393" s="57" t="str">
        <f>+IF(LEN('OSNOVNA PLAČA'!D393)&gt;0,'OSNOVNA PLAČA'!D393,"")</f>
        <v/>
      </c>
      <c r="F393" s="59" t="str">
        <f>+IF(LEN('OSNOVNA PLAČA'!E393)&gt;0,'OSNOVNA PLAČA'!E393,"")</f>
        <v/>
      </c>
      <c r="G393" s="6"/>
      <c r="H393" s="6"/>
      <c r="I393" s="6"/>
      <c r="J393" s="6"/>
      <c r="K393" s="6"/>
      <c r="L393" s="6"/>
    </row>
    <row r="394" spans="1:12" ht="28.5" customHeight="1" x14ac:dyDescent="0.2">
      <c r="A394" s="56">
        <v>385</v>
      </c>
      <c r="B394" s="309" t="str">
        <f>+IF(LEN('OSNOVNA PLAČA'!B394)&gt;0,'OSNOVNA PLAČA'!B394,"")</f>
        <v>A385</v>
      </c>
      <c r="C394" s="309"/>
      <c r="D394" s="309"/>
      <c r="E394" s="57" t="str">
        <f>+IF(LEN('OSNOVNA PLAČA'!D394)&gt;0,'OSNOVNA PLAČA'!D394,"")</f>
        <v/>
      </c>
      <c r="F394" s="59" t="str">
        <f>+IF(LEN('OSNOVNA PLAČA'!E394)&gt;0,'OSNOVNA PLAČA'!E394,"")</f>
        <v/>
      </c>
      <c r="G394" s="6"/>
      <c r="H394" s="6"/>
      <c r="I394" s="6"/>
      <c r="J394" s="6"/>
      <c r="K394" s="6"/>
      <c r="L394" s="6"/>
    </row>
    <row r="395" spans="1:12" ht="28.5" customHeight="1" x14ac:dyDescent="0.2">
      <c r="A395" s="56">
        <v>386</v>
      </c>
      <c r="B395" s="309" t="str">
        <f>+IF(LEN('OSNOVNA PLAČA'!B395)&gt;0,'OSNOVNA PLAČA'!B395,"")</f>
        <v>A386</v>
      </c>
      <c r="C395" s="309"/>
      <c r="D395" s="309"/>
      <c r="E395" s="57" t="str">
        <f>+IF(LEN('OSNOVNA PLAČA'!D395)&gt;0,'OSNOVNA PLAČA'!D395,"")</f>
        <v/>
      </c>
      <c r="F395" s="59" t="str">
        <f>+IF(LEN('OSNOVNA PLAČA'!E395)&gt;0,'OSNOVNA PLAČA'!E395,"")</f>
        <v/>
      </c>
      <c r="G395" s="6"/>
      <c r="H395" s="6"/>
      <c r="I395" s="6"/>
      <c r="J395" s="6"/>
      <c r="K395" s="6"/>
      <c r="L395" s="6"/>
    </row>
    <row r="396" spans="1:12" ht="28.5" customHeight="1" x14ac:dyDescent="0.2">
      <c r="A396" s="56">
        <v>387</v>
      </c>
      <c r="B396" s="309" t="str">
        <f>+IF(LEN('OSNOVNA PLAČA'!B396)&gt;0,'OSNOVNA PLAČA'!B396,"")</f>
        <v>A387</v>
      </c>
      <c r="C396" s="309"/>
      <c r="D396" s="309"/>
      <c r="E396" s="57" t="str">
        <f>+IF(LEN('OSNOVNA PLAČA'!D396)&gt;0,'OSNOVNA PLAČA'!D396,"")</f>
        <v/>
      </c>
      <c r="F396" s="59" t="str">
        <f>+IF(LEN('OSNOVNA PLAČA'!E396)&gt;0,'OSNOVNA PLAČA'!E396,"")</f>
        <v/>
      </c>
      <c r="G396" s="6"/>
      <c r="H396" s="6"/>
      <c r="I396" s="6"/>
      <c r="J396" s="6"/>
      <c r="K396" s="6"/>
      <c r="L396" s="6"/>
    </row>
    <row r="397" spans="1:12" ht="28.5" customHeight="1" x14ac:dyDescent="0.2">
      <c r="A397" s="56">
        <v>388</v>
      </c>
      <c r="B397" s="309" t="str">
        <f>+IF(LEN('OSNOVNA PLAČA'!B397)&gt;0,'OSNOVNA PLAČA'!B397,"")</f>
        <v>A388</v>
      </c>
      <c r="C397" s="309"/>
      <c r="D397" s="309"/>
      <c r="E397" s="57" t="str">
        <f>+IF(LEN('OSNOVNA PLAČA'!D397)&gt;0,'OSNOVNA PLAČA'!D397,"")</f>
        <v/>
      </c>
      <c r="F397" s="59" t="str">
        <f>+IF(LEN('OSNOVNA PLAČA'!E397)&gt;0,'OSNOVNA PLAČA'!E397,"")</f>
        <v/>
      </c>
      <c r="G397" s="6"/>
      <c r="H397" s="6"/>
      <c r="I397" s="6"/>
      <c r="J397" s="6"/>
      <c r="K397" s="6"/>
      <c r="L397" s="6"/>
    </row>
    <row r="398" spans="1:12" ht="28.5" customHeight="1" x14ac:dyDescent="0.2">
      <c r="A398" s="56">
        <v>389</v>
      </c>
      <c r="B398" s="309" t="str">
        <f>+IF(LEN('OSNOVNA PLAČA'!B398)&gt;0,'OSNOVNA PLAČA'!B398,"")</f>
        <v>A389</v>
      </c>
      <c r="C398" s="309"/>
      <c r="D398" s="309"/>
      <c r="E398" s="57" t="str">
        <f>+IF(LEN('OSNOVNA PLAČA'!D398)&gt;0,'OSNOVNA PLAČA'!D398,"")</f>
        <v/>
      </c>
      <c r="F398" s="59" t="str">
        <f>+IF(LEN('OSNOVNA PLAČA'!E398)&gt;0,'OSNOVNA PLAČA'!E398,"")</f>
        <v/>
      </c>
      <c r="G398" s="6"/>
      <c r="H398" s="6"/>
      <c r="I398" s="6"/>
      <c r="J398" s="6"/>
      <c r="K398" s="6"/>
      <c r="L398" s="6"/>
    </row>
    <row r="399" spans="1:12" ht="28.5" customHeight="1" x14ac:dyDescent="0.2">
      <c r="A399" s="56">
        <v>390</v>
      </c>
      <c r="B399" s="309" t="str">
        <f>+IF(LEN('OSNOVNA PLAČA'!B399)&gt;0,'OSNOVNA PLAČA'!B399,"")</f>
        <v>A390</v>
      </c>
      <c r="C399" s="309"/>
      <c r="D399" s="309"/>
      <c r="E399" s="57" t="str">
        <f>+IF(LEN('OSNOVNA PLAČA'!D399)&gt;0,'OSNOVNA PLAČA'!D399,"")</f>
        <v/>
      </c>
      <c r="F399" s="59" t="str">
        <f>+IF(LEN('OSNOVNA PLAČA'!E399)&gt;0,'OSNOVNA PLAČA'!E399,"")</f>
        <v/>
      </c>
      <c r="G399" s="6"/>
      <c r="H399" s="6"/>
      <c r="I399" s="6"/>
      <c r="J399" s="6"/>
      <c r="K399" s="6"/>
      <c r="L399" s="6"/>
    </row>
    <row r="400" spans="1:12" ht="28.5" customHeight="1" x14ac:dyDescent="0.2">
      <c r="A400" s="56">
        <v>391</v>
      </c>
      <c r="B400" s="309" t="str">
        <f>+IF(LEN('OSNOVNA PLAČA'!B400)&gt;0,'OSNOVNA PLAČA'!B400,"")</f>
        <v>A391</v>
      </c>
      <c r="C400" s="309"/>
      <c r="D400" s="309"/>
      <c r="E400" s="57" t="str">
        <f>+IF(LEN('OSNOVNA PLAČA'!D400)&gt;0,'OSNOVNA PLAČA'!D400,"")</f>
        <v/>
      </c>
      <c r="F400" s="59" t="str">
        <f>+IF(LEN('OSNOVNA PLAČA'!E400)&gt;0,'OSNOVNA PLAČA'!E400,"")</f>
        <v/>
      </c>
      <c r="G400" s="6"/>
      <c r="H400" s="6"/>
      <c r="I400" s="6"/>
      <c r="J400" s="6"/>
      <c r="K400" s="6"/>
      <c r="L400" s="6"/>
    </row>
    <row r="401" spans="1:12" ht="28.5" customHeight="1" x14ac:dyDescent="0.2">
      <c r="A401" s="56">
        <v>392</v>
      </c>
      <c r="B401" s="309" t="str">
        <f>+IF(LEN('OSNOVNA PLAČA'!B401)&gt;0,'OSNOVNA PLAČA'!B401,"")</f>
        <v>A392</v>
      </c>
      <c r="C401" s="309"/>
      <c r="D401" s="309"/>
      <c r="E401" s="57" t="str">
        <f>+IF(LEN('OSNOVNA PLAČA'!D401)&gt;0,'OSNOVNA PLAČA'!D401,"")</f>
        <v/>
      </c>
      <c r="F401" s="59" t="str">
        <f>+IF(LEN('OSNOVNA PLAČA'!E401)&gt;0,'OSNOVNA PLAČA'!E401,"")</f>
        <v/>
      </c>
      <c r="G401" s="6"/>
      <c r="H401" s="6"/>
      <c r="I401" s="6"/>
      <c r="J401" s="6"/>
      <c r="K401" s="6"/>
      <c r="L401" s="6"/>
    </row>
    <row r="402" spans="1:12" ht="28.5" customHeight="1" x14ac:dyDescent="0.2">
      <c r="A402" s="56">
        <v>393</v>
      </c>
      <c r="B402" s="309" t="str">
        <f>+IF(LEN('OSNOVNA PLAČA'!B402)&gt;0,'OSNOVNA PLAČA'!B402,"")</f>
        <v>A393</v>
      </c>
      <c r="C402" s="309"/>
      <c r="D402" s="309"/>
      <c r="E402" s="57" t="str">
        <f>+IF(LEN('OSNOVNA PLAČA'!D402)&gt;0,'OSNOVNA PLAČA'!D402,"")</f>
        <v/>
      </c>
      <c r="F402" s="59" t="str">
        <f>+IF(LEN('OSNOVNA PLAČA'!E402)&gt;0,'OSNOVNA PLAČA'!E402,"")</f>
        <v/>
      </c>
      <c r="G402" s="6"/>
      <c r="H402" s="6"/>
      <c r="I402" s="6"/>
      <c r="J402" s="6"/>
      <c r="K402" s="6"/>
      <c r="L402" s="6"/>
    </row>
    <row r="403" spans="1:12" ht="28.5" customHeight="1" x14ac:dyDescent="0.2">
      <c r="A403" s="56">
        <v>394</v>
      </c>
      <c r="B403" s="309" t="str">
        <f>+IF(LEN('OSNOVNA PLAČA'!B403)&gt;0,'OSNOVNA PLAČA'!B403,"")</f>
        <v>A394</v>
      </c>
      <c r="C403" s="309"/>
      <c r="D403" s="309"/>
      <c r="E403" s="57" t="str">
        <f>+IF(LEN('OSNOVNA PLAČA'!D403)&gt;0,'OSNOVNA PLAČA'!D403,"")</f>
        <v/>
      </c>
      <c r="F403" s="59" t="str">
        <f>+IF(LEN('OSNOVNA PLAČA'!E403)&gt;0,'OSNOVNA PLAČA'!E403,"")</f>
        <v/>
      </c>
      <c r="G403" s="6"/>
      <c r="H403" s="6"/>
      <c r="I403" s="6"/>
      <c r="J403" s="6"/>
      <c r="K403" s="6"/>
      <c r="L403" s="6"/>
    </row>
    <row r="404" spans="1:12" ht="28.5" customHeight="1" x14ac:dyDescent="0.2">
      <c r="A404" s="56">
        <v>395</v>
      </c>
      <c r="B404" s="309" t="str">
        <f>+IF(LEN('OSNOVNA PLAČA'!B404)&gt;0,'OSNOVNA PLAČA'!B404,"")</f>
        <v>A395</v>
      </c>
      <c r="C404" s="309"/>
      <c r="D404" s="309"/>
      <c r="E404" s="57" t="str">
        <f>+IF(LEN('OSNOVNA PLAČA'!D404)&gt;0,'OSNOVNA PLAČA'!D404,"")</f>
        <v/>
      </c>
      <c r="F404" s="59" t="str">
        <f>+IF(LEN('OSNOVNA PLAČA'!E404)&gt;0,'OSNOVNA PLAČA'!E404,"")</f>
        <v/>
      </c>
      <c r="G404" s="6"/>
      <c r="H404" s="6"/>
      <c r="I404" s="6"/>
      <c r="J404" s="6"/>
      <c r="K404" s="6"/>
      <c r="L404" s="6"/>
    </row>
    <row r="405" spans="1:12" ht="28.5" customHeight="1" x14ac:dyDescent="0.2">
      <c r="A405" s="56">
        <v>396</v>
      </c>
      <c r="B405" s="309" t="str">
        <f>+IF(LEN('OSNOVNA PLAČA'!B405)&gt;0,'OSNOVNA PLAČA'!B405,"")</f>
        <v>A396</v>
      </c>
      <c r="C405" s="309"/>
      <c r="D405" s="309"/>
      <c r="E405" s="57" t="str">
        <f>+IF(LEN('OSNOVNA PLAČA'!D405)&gt;0,'OSNOVNA PLAČA'!D405,"")</f>
        <v/>
      </c>
      <c r="F405" s="59" t="str">
        <f>+IF(LEN('OSNOVNA PLAČA'!E405)&gt;0,'OSNOVNA PLAČA'!E405,"")</f>
        <v/>
      </c>
      <c r="G405" s="6"/>
      <c r="H405" s="6"/>
      <c r="I405" s="6"/>
      <c r="J405" s="6"/>
      <c r="K405" s="6"/>
      <c r="L405" s="6"/>
    </row>
    <row r="406" spans="1:12" ht="28.5" customHeight="1" x14ac:dyDescent="0.2">
      <c r="A406" s="56">
        <v>397</v>
      </c>
      <c r="B406" s="309" t="str">
        <f>+IF(LEN('OSNOVNA PLAČA'!B406)&gt;0,'OSNOVNA PLAČA'!B406,"")</f>
        <v>A397</v>
      </c>
      <c r="C406" s="309"/>
      <c r="D406" s="309"/>
      <c r="E406" s="57" t="str">
        <f>+IF(LEN('OSNOVNA PLAČA'!D406)&gt;0,'OSNOVNA PLAČA'!D406,"")</f>
        <v/>
      </c>
      <c r="F406" s="59" t="str">
        <f>+IF(LEN('OSNOVNA PLAČA'!E406)&gt;0,'OSNOVNA PLAČA'!E406,"")</f>
        <v/>
      </c>
      <c r="G406" s="6"/>
      <c r="H406" s="6"/>
      <c r="I406" s="6"/>
      <c r="J406" s="6"/>
      <c r="K406" s="6"/>
      <c r="L406" s="6"/>
    </row>
    <row r="407" spans="1:12" ht="28.5" customHeight="1" x14ac:dyDescent="0.2">
      <c r="A407" s="56">
        <v>398</v>
      </c>
      <c r="B407" s="309" t="str">
        <f>+IF(LEN('OSNOVNA PLAČA'!B407)&gt;0,'OSNOVNA PLAČA'!B407,"")</f>
        <v>A398</v>
      </c>
      <c r="C407" s="309"/>
      <c r="D407" s="309"/>
      <c r="E407" s="57" t="str">
        <f>+IF(LEN('OSNOVNA PLAČA'!D407)&gt;0,'OSNOVNA PLAČA'!D407,"")</f>
        <v/>
      </c>
      <c r="F407" s="59" t="str">
        <f>+IF(LEN('OSNOVNA PLAČA'!E407)&gt;0,'OSNOVNA PLAČA'!E407,"")</f>
        <v/>
      </c>
      <c r="G407" s="6"/>
      <c r="H407" s="6"/>
      <c r="I407" s="6"/>
      <c r="J407" s="6"/>
      <c r="K407" s="6"/>
      <c r="L407" s="6"/>
    </row>
    <row r="408" spans="1:12" ht="28.5" customHeight="1" x14ac:dyDescent="0.2">
      <c r="A408" s="56">
        <v>399</v>
      </c>
      <c r="B408" s="309" t="str">
        <f>+IF(LEN('OSNOVNA PLAČA'!B408)&gt;0,'OSNOVNA PLAČA'!B408,"")</f>
        <v>A399</v>
      </c>
      <c r="C408" s="309"/>
      <c r="D408" s="309"/>
      <c r="E408" s="57" t="str">
        <f>+IF(LEN('OSNOVNA PLAČA'!D408)&gt;0,'OSNOVNA PLAČA'!D408,"")</f>
        <v/>
      </c>
      <c r="F408" s="59" t="str">
        <f>+IF(LEN('OSNOVNA PLAČA'!E408)&gt;0,'OSNOVNA PLAČA'!E408,"")</f>
        <v/>
      </c>
      <c r="G408" s="6"/>
      <c r="H408" s="6"/>
      <c r="I408" s="6"/>
      <c r="J408" s="6"/>
      <c r="K408" s="6"/>
      <c r="L408" s="6"/>
    </row>
    <row r="409" spans="1:12" ht="28.5" customHeight="1" x14ac:dyDescent="0.2">
      <c r="A409" s="56">
        <v>400</v>
      </c>
      <c r="B409" s="309" t="str">
        <f>+IF(LEN('OSNOVNA PLAČA'!B409)&gt;0,'OSNOVNA PLAČA'!B409,"")</f>
        <v>A400</v>
      </c>
      <c r="C409" s="309"/>
      <c r="D409" s="309"/>
      <c r="E409" s="57" t="str">
        <f>+IF(LEN('OSNOVNA PLAČA'!D409)&gt;0,'OSNOVNA PLAČA'!D409,"")</f>
        <v/>
      </c>
      <c r="F409" s="59" t="str">
        <f>+IF(LEN('OSNOVNA PLAČA'!E409)&gt;0,'OSNOVNA PLAČA'!E409,"")</f>
        <v/>
      </c>
      <c r="G409" s="6"/>
      <c r="H409" s="6"/>
      <c r="I409" s="6"/>
      <c r="J409" s="6"/>
      <c r="K409" s="6"/>
      <c r="L409" s="6"/>
    </row>
    <row r="410" spans="1:12" ht="28.5" customHeight="1" x14ac:dyDescent="0.2">
      <c r="A410" s="56">
        <v>401</v>
      </c>
      <c r="B410" s="309" t="str">
        <f>+IF(LEN('OSNOVNA PLAČA'!B410)&gt;0,'OSNOVNA PLAČA'!B410,"")</f>
        <v>A401</v>
      </c>
      <c r="C410" s="309"/>
      <c r="D410" s="309"/>
      <c r="E410" s="57" t="str">
        <f>+IF(LEN('OSNOVNA PLAČA'!D410)&gt;0,'OSNOVNA PLAČA'!D410,"")</f>
        <v/>
      </c>
      <c r="F410" s="59" t="str">
        <f>+IF(LEN('OSNOVNA PLAČA'!E410)&gt;0,'OSNOVNA PLAČA'!E410,"")</f>
        <v/>
      </c>
      <c r="G410" s="6"/>
      <c r="H410" s="6"/>
      <c r="I410" s="6"/>
      <c r="J410" s="6"/>
      <c r="K410" s="6"/>
      <c r="L410" s="6"/>
    </row>
    <row r="411" spans="1:12" ht="28.5" customHeight="1" x14ac:dyDescent="0.2">
      <c r="A411" s="56">
        <v>402</v>
      </c>
      <c r="B411" s="309" t="str">
        <f>+IF(LEN('OSNOVNA PLAČA'!B411)&gt;0,'OSNOVNA PLAČA'!B411,"")</f>
        <v>A402</v>
      </c>
      <c r="C411" s="309"/>
      <c r="D411" s="309"/>
      <c r="E411" s="57" t="str">
        <f>+IF(LEN('OSNOVNA PLAČA'!D411)&gt;0,'OSNOVNA PLAČA'!D411,"")</f>
        <v/>
      </c>
      <c r="F411" s="59" t="str">
        <f>+IF(LEN('OSNOVNA PLAČA'!E411)&gt;0,'OSNOVNA PLAČA'!E411,"")</f>
        <v/>
      </c>
      <c r="G411" s="6"/>
      <c r="H411" s="6"/>
      <c r="I411" s="6"/>
      <c r="J411" s="6"/>
      <c r="K411" s="6"/>
      <c r="L411" s="6"/>
    </row>
    <row r="412" spans="1:12" ht="28.5" customHeight="1" x14ac:dyDescent="0.2">
      <c r="A412" s="56">
        <v>403</v>
      </c>
      <c r="B412" s="309" t="str">
        <f>+IF(LEN('OSNOVNA PLAČA'!B412)&gt;0,'OSNOVNA PLAČA'!B412,"")</f>
        <v>A403</v>
      </c>
      <c r="C412" s="309"/>
      <c r="D412" s="309"/>
      <c r="E412" s="57" t="str">
        <f>+IF(LEN('OSNOVNA PLAČA'!D412)&gt;0,'OSNOVNA PLAČA'!D412,"")</f>
        <v/>
      </c>
      <c r="F412" s="59" t="str">
        <f>+IF(LEN('OSNOVNA PLAČA'!E412)&gt;0,'OSNOVNA PLAČA'!E412,"")</f>
        <v/>
      </c>
      <c r="G412" s="6"/>
      <c r="H412" s="6"/>
      <c r="I412" s="6"/>
      <c r="J412" s="6"/>
      <c r="K412" s="6"/>
      <c r="L412" s="6"/>
    </row>
    <row r="413" spans="1:12" ht="28.5" customHeight="1" x14ac:dyDescent="0.2">
      <c r="A413" s="56">
        <v>404</v>
      </c>
      <c r="B413" s="309" t="str">
        <f>+IF(LEN('OSNOVNA PLAČA'!B413)&gt;0,'OSNOVNA PLAČA'!B413,"")</f>
        <v>A404</v>
      </c>
      <c r="C413" s="309"/>
      <c r="D413" s="309"/>
      <c r="E413" s="57" t="str">
        <f>+IF(LEN('OSNOVNA PLAČA'!D413)&gt;0,'OSNOVNA PLAČA'!D413,"")</f>
        <v/>
      </c>
      <c r="F413" s="59" t="str">
        <f>+IF(LEN('OSNOVNA PLAČA'!E413)&gt;0,'OSNOVNA PLAČA'!E413,"")</f>
        <v/>
      </c>
      <c r="G413" s="6"/>
      <c r="H413" s="6"/>
      <c r="I413" s="6"/>
      <c r="J413" s="6"/>
      <c r="K413" s="6"/>
      <c r="L413" s="6"/>
    </row>
    <row r="414" spans="1:12" ht="28.5" customHeight="1" x14ac:dyDescent="0.2">
      <c r="A414" s="56">
        <v>405</v>
      </c>
      <c r="B414" s="309" t="str">
        <f>+IF(LEN('OSNOVNA PLAČA'!B414)&gt;0,'OSNOVNA PLAČA'!B414,"")</f>
        <v>A405</v>
      </c>
      <c r="C414" s="309"/>
      <c r="D414" s="309"/>
      <c r="E414" s="57" t="str">
        <f>+IF(LEN('OSNOVNA PLAČA'!D414)&gt;0,'OSNOVNA PLAČA'!D414,"")</f>
        <v/>
      </c>
      <c r="F414" s="59" t="str">
        <f>+IF(LEN('OSNOVNA PLAČA'!E414)&gt;0,'OSNOVNA PLAČA'!E414,"")</f>
        <v/>
      </c>
      <c r="G414" s="6"/>
      <c r="H414" s="6"/>
      <c r="I414" s="6"/>
      <c r="J414" s="6"/>
      <c r="K414" s="6"/>
      <c r="L414" s="6"/>
    </row>
    <row r="415" spans="1:12" ht="28.5" customHeight="1" x14ac:dyDescent="0.2">
      <c r="A415" s="56">
        <v>406</v>
      </c>
      <c r="B415" s="309" t="str">
        <f>+IF(LEN('OSNOVNA PLAČA'!B415)&gt;0,'OSNOVNA PLAČA'!B415,"")</f>
        <v>A406</v>
      </c>
      <c r="C415" s="309"/>
      <c r="D415" s="309"/>
      <c r="E415" s="57" t="str">
        <f>+IF(LEN('OSNOVNA PLAČA'!D415)&gt;0,'OSNOVNA PLAČA'!D415,"")</f>
        <v/>
      </c>
      <c r="F415" s="59" t="str">
        <f>+IF(LEN('OSNOVNA PLAČA'!E415)&gt;0,'OSNOVNA PLAČA'!E415,"")</f>
        <v/>
      </c>
      <c r="G415" s="6"/>
      <c r="H415" s="6"/>
      <c r="I415" s="6"/>
      <c r="J415" s="6"/>
      <c r="K415" s="6"/>
      <c r="L415" s="6"/>
    </row>
    <row r="416" spans="1:12" ht="28.5" customHeight="1" x14ac:dyDescent="0.2">
      <c r="A416" s="56">
        <v>407</v>
      </c>
      <c r="B416" s="309" t="str">
        <f>+IF(LEN('OSNOVNA PLAČA'!B416)&gt;0,'OSNOVNA PLAČA'!B416,"")</f>
        <v>A407</v>
      </c>
      <c r="C416" s="309"/>
      <c r="D416" s="309"/>
      <c r="E416" s="57" t="str">
        <f>+IF(LEN('OSNOVNA PLAČA'!D416)&gt;0,'OSNOVNA PLAČA'!D416,"")</f>
        <v/>
      </c>
      <c r="F416" s="59" t="str">
        <f>+IF(LEN('OSNOVNA PLAČA'!E416)&gt;0,'OSNOVNA PLAČA'!E416,"")</f>
        <v/>
      </c>
      <c r="G416" s="6"/>
      <c r="H416" s="6"/>
      <c r="I416" s="6"/>
      <c r="J416" s="6"/>
      <c r="K416" s="6"/>
      <c r="L416" s="6"/>
    </row>
    <row r="417" spans="1:12" ht="28.5" customHeight="1" x14ac:dyDescent="0.2">
      <c r="A417" s="56">
        <v>408</v>
      </c>
      <c r="B417" s="309" t="str">
        <f>+IF(LEN('OSNOVNA PLAČA'!B417)&gt;0,'OSNOVNA PLAČA'!B417,"")</f>
        <v>A408</v>
      </c>
      <c r="C417" s="309"/>
      <c r="D417" s="309"/>
      <c r="E417" s="57" t="str">
        <f>+IF(LEN('OSNOVNA PLAČA'!D417)&gt;0,'OSNOVNA PLAČA'!D417,"")</f>
        <v/>
      </c>
      <c r="F417" s="59" t="str">
        <f>+IF(LEN('OSNOVNA PLAČA'!E417)&gt;0,'OSNOVNA PLAČA'!E417,"")</f>
        <v/>
      </c>
      <c r="G417" s="6"/>
      <c r="H417" s="6"/>
      <c r="I417" s="6"/>
      <c r="J417" s="6"/>
      <c r="K417" s="6"/>
      <c r="L417" s="6"/>
    </row>
    <row r="418" spans="1:12" ht="28.5" customHeight="1" x14ac:dyDescent="0.2">
      <c r="A418" s="56">
        <v>409</v>
      </c>
      <c r="B418" s="309" t="str">
        <f>+IF(LEN('OSNOVNA PLAČA'!B418)&gt;0,'OSNOVNA PLAČA'!B418,"")</f>
        <v>A409</v>
      </c>
      <c r="C418" s="309"/>
      <c r="D418" s="309"/>
      <c r="E418" s="57" t="str">
        <f>+IF(LEN('OSNOVNA PLAČA'!D418)&gt;0,'OSNOVNA PLAČA'!D418,"")</f>
        <v/>
      </c>
      <c r="F418" s="59" t="str">
        <f>+IF(LEN('OSNOVNA PLAČA'!E418)&gt;0,'OSNOVNA PLAČA'!E418,"")</f>
        <v/>
      </c>
      <c r="G418" s="6"/>
      <c r="H418" s="6"/>
      <c r="I418" s="6"/>
      <c r="J418" s="6"/>
      <c r="K418" s="6"/>
      <c r="L418" s="6"/>
    </row>
    <row r="419" spans="1:12" ht="28.5" customHeight="1" x14ac:dyDescent="0.2">
      <c r="A419" s="56">
        <v>410</v>
      </c>
      <c r="B419" s="309" t="str">
        <f>+IF(LEN('OSNOVNA PLAČA'!B419)&gt;0,'OSNOVNA PLAČA'!B419,"")</f>
        <v>A410</v>
      </c>
      <c r="C419" s="309"/>
      <c r="D419" s="309"/>
      <c r="E419" s="57" t="str">
        <f>+IF(LEN('OSNOVNA PLAČA'!D419)&gt;0,'OSNOVNA PLAČA'!D419,"")</f>
        <v/>
      </c>
      <c r="F419" s="59" t="str">
        <f>+IF(LEN('OSNOVNA PLAČA'!E419)&gt;0,'OSNOVNA PLAČA'!E419,"")</f>
        <v/>
      </c>
      <c r="G419" s="6"/>
      <c r="H419" s="6"/>
      <c r="I419" s="6"/>
      <c r="J419" s="6"/>
      <c r="K419" s="6"/>
      <c r="L419" s="6"/>
    </row>
    <row r="420" spans="1:12" ht="28.5" customHeight="1" x14ac:dyDescent="0.2">
      <c r="A420" s="56">
        <v>411</v>
      </c>
      <c r="B420" s="309" t="str">
        <f>+IF(LEN('OSNOVNA PLAČA'!B420)&gt;0,'OSNOVNA PLAČA'!B420,"")</f>
        <v>A411</v>
      </c>
      <c r="C420" s="309"/>
      <c r="D420" s="309"/>
      <c r="E420" s="57" t="str">
        <f>+IF(LEN('OSNOVNA PLAČA'!D420)&gt;0,'OSNOVNA PLAČA'!D420,"")</f>
        <v/>
      </c>
      <c r="F420" s="59" t="str">
        <f>+IF(LEN('OSNOVNA PLAČA'!E420)&gt;0,'OSNOVNA PLAČA'!E420,"")</f>
        <v/>
      </c>
      <c r="G420" s="6"/>
      <c r="H420" s="6"/>
      <c r="I420" s="6"/>
      <c r="J420" s="6"/>
      <c r="K420" s="6"/>
      <c r="L420" s="6"/>
    </row>
    <row r="421" spans="1:12" ht="28.5" customHeight="1" x14ac:dyDescent="0.2">
      <c r="A421" s="56">
        <v>412</v>
      </c>
      <c r="B421" s="309" t="str">
        <f>+IF(LEN('OSNOVNA PLAČA'!B421)&gt;0,'OSNOVNA PLAČA'!B421,"")</f>
        <v>A412</v>
      </c>
      <c r="C421" s="309"/>
      <c r="D421" s="309"/>
      <c r="E421" s="57" t="str">
        <f>+IF(LEN('OSNOVNA PLAČA'!D421)&gt;0,'OSNOVNA PLAČA'!D421,"")</f>
        <v/>
      </c>
      <c r="F421" s="59" t="str">
        <f>+IF(LEN('OSNOVNA PLAČA'!E421)&gt;0,'OSNOVNA PLAČA'!E421,"")</f>
        <v/>
      </c>
      <c r="G421" s="6"/>
      <c r="H421" s="6"/>
      <c r="I421" s="6"/>
      <c r="J421" s="6"/>
      <c r="K421" s="6"/>
      <c r="L421" s="6"/>
    </row>
    <row r="422" spans="1:12" ht="28.5" customHeight="1" x14ac:dyDescent="0.2">
      <c r="A422" s="56">
        <v>413</v>
      </c>
      <c r="B422" s="309" t="str">
        <f>+IF(LEN('OSNOVNA PLAČA'!B422)&gt;0,'OSNOVNA PLAČA'!B422,"")</f>
        <v>A413</v>
      </c>
      <c r="C422" s="309"/>
      <c r="D422" s="309"/>
      <c r="E422" s="57" t="str">
        <f>+IF(LEN('OSNOVNA PLAČA'!D422)&gt;0,'OSNOVNA PLAČA'!D422,"")</f>
        <v/>
      </c>
      <c r="F422" s="59" t="str">
        <f>+IF(LEN('OSNOVNA PLAČA'!E422)&gt;0,'OSNOVNA PLAČA'!E422,"")</f>
        <v/>
      </c>
      <c r="G422" s="6"/>
      <c r="H422" s="6"/>
      <c r="I422" s="6"/>
      <c r="J422" s="6"/>
      <c r="K422" s="6"/>
      <c r="L422" s="6"/>
    </row>
    <row r="423" spans="1:12" ht="28.5" customHeight="1" x14ac:dyDescent="0.2">
      <c r="A423" s="56">
        <v>414</v>
      </c>
      <c r="B423" s="309" t="str">
        <f>+IF(LEN('OSNOVNA PLAČA'!B423)&gt;0,'OSNOVNA PLAČA'!B423,"")</f>
        <v>A414</v>
      </c>
      <c r="C423" s="309"/>
      <c r="D423" s="309"/>
      <c r="E423" s="57" t="str">
        <f>+IF(LEN('OSNOVNA PLAČA'!D423)&gt;0,'OSNOVNA PLAČA'!D423,"")</f>
        <v/>
      </c>
      <c r="F423" s="59" t="str">
        <f>+IF(LEN('OSNOVNA PLAČA'!E423)&gt;0,'OSNOVNA PLAČA'!E423,"")</f>
        <v/>
      </c>
      <c r="G423" s="6"/>
      <c r="H423" s="6"/>
      <c r="I423" s="6"/>
      <c r="J423" s="6"/>
      <c r="K423" s="6"/>
      <c r="L423" s="6"/>
    </row>
    <row r="424" spans="1:12" ht="28.5" customHeight="1" x14ac:dyDescent="0.2">
      <c r="A424" s="56">
        <v>415</v>
      </c>
      <c r="B424" s="309" t="str">
        <f>+IF(LEN('OSNOVNA PLAČA'!B424)&gt;0,'OSNOVNA PLAČA'!B424,"")</f>
        <v>A415</v>
      </c>
      <c r="C424" s="309"/>
      <c r="D424" s="309"/>
      <c r="E424" s="57" t="str">
        <f>+IF(LEN('OSNOVNA PLAČA'!D424)&gt;0,'OSNOVNA PLAČA'!D424,"")</f>
        <v/>
      </c>
      <c r="F424" s="59" t="str">
        <f>+IF(LEN('OSNOVNA PLAČA'!E424)&gt;0,'OSNOVNA PLAČA'!E424,"")</f>
        <v/>
      </c>
      <c r="G424" s="6"/>
      <c r="H424" s="6"/>
      <c r="I424" s="6"/>
      <c r="J424" s="6"/>
      <c r="K424" s="6"/>
      <c r="L424" s="6"/>
    </row>
    <row r="425" spans="1:12" ht="28.5" customHeight="1" x14ac:dyDescent="0.2">
      <c r="A425" s="56">
        <v>416</v>
      </c>
      <c r="B425" s="309" t="str">
        <f>+IF(LEN('OSNOVNA PLAČA'!B425)&gt;0,'OSNOVNA PLAČA'!B425,"")</f>
        <v>A416</v>
      </c>
      <c r="C425" s="309"/>
      <c r="D425" s="309"/>
      <c r="E425" s="57" t="str">
        <f>+IF(LEN('OSNOVNA PLAČA'!D425)&gt;0,'OSNOVNA PLAČA'!D425,"")</f>
        <v/>
      </c>
      <c r="F425" s="59" t="str">
        <f>+IF(LEN('OSNOVNA PLAČA'!E425)&gt;0,'OSNOVNA PLAČA'!E425,"")</f>
        <v/>
      </c>
      <c r="G425" s="6"/>
      <c r="H425" s="6"/>
      <c r="I425" s="6"/>
      <c r="J425" s="6"/>
      <c r="K425" s="6"/>
      <c r="L425" s="6"/>
    </row>
    <row r="426" spans="1:12" ht="28.5" customHeight="1" x14ac:dyDescent="0.2">
      <c r="A426" s="56">
        <v>417</v>
      </c>
      <c r="B426" s="309" t="str">
        <f>+IF(LEN('OSNOVNA PLAČA'!B426)&gt;0,'OSNOVNA PLAČA'!B426,"")</f>
        <v>A417</v>
      </c>
      <c r="C426" s="309"/>
      <c r="D426" s="309"/>
      <c r="E426" s="57" t="str">
        <f>+IF(LEN('OSNOVNA PLAČA'!D426)&gt;0,'OSNOVNA PLAČA'!D426,"")</f>
        <v/>
      </c>
      <c r="F426" s="59" t="str">
        <f>+IF(LEN('OSNOVNA PLAČA'!E426)&gt;0,'OSNOVNA PLAČA'!E426,"")</f>
        <v/>
      </c>
      <c r="G426" s="6"/>
      <c r="H426" s="6"/>
      <c r="I426" s="6"/>
      <c r="J426" s="6"/>
      <c r="K426" s="6"/>
      <c r="L426" s="6"/>
    </row>
    <row r="427" spans="1:12" ht="28.5" customHeight="1" x14ac:dyDescent="0.2">
      <c r="A427" s="56">
        <v>418</v>
      </c>
      <c r="B427" s="309" t="str">
        <f>+IF(LEN('OSNOVNA PLAČA'!B427)&gt;0,'OSNOVNA PLAČA'!B427,"")</f>
        <v>A418</v>
      </c>
      <c r="C427" s="309"/>
      <c r="D427" s="309"/>
      <c r="E427" s="57" t="str">
        <f>+IF(LEN('OSNOVNA PLAČA'!D427)&gt;0,'OSNOVNA PLAČA'!D427,"")</f>
        <v/>
      </c>
      <c r="F427" s="59" t="str">
        <f>+IF(LEN('OSNOVNA PLAČA'!E427)&gt;0,'OSNOVNA PLAČA'!E427,"")</f>
        <v/>
      </c>
      <c r="G427" s="6"/>
      <c r="H427" s="6"/>
      <c r="I427" s="6"/>
      <c r="J427" s="6"/>
      <c r="K427" s="6"/>
      <c r="L427" s="6"/>
    </row>
    <row r="428" spans="1:12" ht="28.5" customHeight="1" x14ac:dyDescent="0.2">
      <c r="A428" s="56">
        <v>419</v>
      </c>
      <c r="B428" s="309" t="str">
        <f>+IF(LEN('OSNOVNA PLAČA'!B428)&gt;0,'OSNOVNA PLAČA'!B428,"")</f>
        <v>A419</v>
      </c>
      <c r="C428" s="309"/>
      <c r="D428" s="309"/>
      <c r="E428" s="57" t="str">
        <f>+IF(LEN('OSNOVNA PLAČA'!D428)&gt;0,'OSNOVNA PLAČA'!D428,"")</f>
        <v/>
      </c>
      <c r="F428" s="59" t="str">
        <f>+IF(LEN('OSNOVNA PLAČA'!E428)&gt;0,'OSNOVNA PLAČA'!E428,"")</f>
        <v/>
      </c>
      <c r="G428" s="6"/>
      <c r="H428" s="6"/>
      <c r="I428" s="6"/>
      <c r="J428" s="6"/>
      <c r="K428" s="6"/>
      <c r="L428" s="6"/>
    </row>
    <row r="429" spans="1:12" ht="28.5" customHeight="1" x14ac:dyDescent="0.2">
      <c r="A429" s="56">
        <v>420</v>
      </c>
      <c r="B429" s="309" t="str">
        <f>+IF(LEN('OSNOVNA PLAČA'!B429)&gt;0,'OSNOVNA PLAČA'!B429,"")</f>
        <v>A420</v>
      </c>
      <c r="C429" s="309"/>
      <c r="D429" s="309"/>
      <c r="E429" s="57" t="str">
        <f>+IF(LEN('OSNOVNA PLAČA'!D429)&gt;0,'OSNOVNA PLAČA'!D429,"")</f>
        <v/>
      </c>
      <c r="F429" s="59" t="str">
        <f>+IF(LEN('OSNOVNA PLAČA'!E429)&gt;0,'OSNOVNA PLAČA'!E429,"")</f>
        <v/>
      </c>
      <c r="G429" s="6"/>
      <c r="H429" s="6"/>
      <c r="I429" s="6"/>
      <c r="J429" s="6"/>
      <c r="K429" s="6"/>
      <c r="L429" s="6"/>
    </row>
    <row r="430" spans="1:12" ht="28.5" customHeight="1" x14ac:dyDescent="0.2">
      <c r="A430" s="56">
        <v>421</v>
      </c>
      <c r="B430" s="309" t="str">
        <f>+IF(LEN('OSNOVNA PLAČA'!B430)&gt;0,'OSNOVNA PLAČA'!B430,"")</f>
        <v>A421</v>
      </c>
      <c r="C430" s="309"/>
      <c r="D430" s="309"/>
      <c r="E430" s="57" t="str">
        <f>+IF(LEN('OSNOVNA PLAČA'!D430)&gt;0,'OSNOVNA PLAČA'!D430,"")</f>
        <v/>
      </c>
      <c r="F430" s="59" t="str">
        <f>+IF(LEN('OSNOVNA PLAČA'!E430)&gt;0,'OSNOVNA PLAČA'!E430,"")</f>
        <v/>
      </c>
      <c r="G430" s="6"/>
      <c r="H430" s="6"/>
      <c r="I430" s="6"/>
      <c r="J430" s="6"/>
      <c r="K430" s="6"/>
      <c r="L430" s="6"/>
    </row>
    <row r="431" spans="1:12" ht="28.5" customHeight="1" x14ac:dyDescent="0.2">
      <c r="A431" s="56">
        <v>422</v>
      </c>
      <c r="B431" s="309" t="str">
        <f>+IF(LEN('OSNOVNA PLAČA'!B431)&gt;0,'OSNOVNA PLAČA'!B431,"")</f>
        <v>A422</v>
      </c>
      <c r="C431" s="309"/>
      <c r="D431" s="309"/>
      <c r="E431" s="57" t="str">
        <f>+IF(LEN('OSNOVNA PLAČA'!D431)&gt;0,'OSNOVNA PLAČA'!D431,"")</f>
        <v/>
      </c>
      <c r="F431" s="59" t="str">
        <f>+IF(LEN('OSNOVNA PLAČA'!E431)&gt;0,'OSNOVNA PLAČA'!E431,"")</f>
        <v/>
      </c>
      <c r="G431" s="6"/>
      <c r="H431" s="6"/>
      <c r="I431" s="6"/>
      <c r="J431" s="6"/>
      <c r="K431" s="6"/>
      <c r="L431" s="6"/>
    </row>
    <row r="432" spans="1:12" ht="28.5" customHeight="1" x14ac:dyDescent="0.2">
      <c r="A432" s="56">
        <v>423</v>
      </c>
      <c r="B432" s="309" t="str">
        <f>+IF(LEN('OSNOVNA PLAČA'!B432)&gt;0,'OSNOVNA PLAČA'!B432,"")</f>
        <v>A423</v>
      </c>
      <c r="C432" s="309"/>
      <c r="D432" s="309"/>
      <c r="E432" s="57" t="str">
        <f>+IF(LEN('OSNOVNA PLAČA'!D432)&gt;0,'OSNOVNA PLAČA'!D432,"")</f>
        <v/>
      </c>
      <c r="F432" s="59" t="str">
        <f>+IF(LEN('OSNOVNA PLAČA'!E432)&gt;0,'OSNOVNA PLAČA'!E432,"")</f>
        <v/>
      </c>
      <c r="G432" s="6"/>
      <c r="H432" s="6"/>
      <c r="I432" s="6"/>
      <c r="J432" s="6"/>
      <c r="K432" s="6"/>
      <c r="L432" s="6"/>
    </row>
    <row r="433" spans="1:12" ht="28.5" customHeight="1" x14ac:dyDescent="0.2">
      <c r="A433" s="56">
        <v>424</v>
      </c>
      <c r="B433" s="309" t="str">
        <f>+IF(LEN('OSNOVNA PLAČA'!B433)&gt;0,'OSNOVNA PLAČA'!B433,"")</f>
        <v>A424</v>
      </c>
      <c r="C433" s="309"/>
      <c r="D433" s="309"/>
      <c r="E433" s="57" t="str">
        <f>+IF(LEN('OSNOVNA PLAČA'!D433)&gt;0,'OSNOVNA PLAČA'!D433,"")</f>
        <v/>
      </c>
      <c r="F433" s="59" t="str">
        <f>+IF(LEN('OSNOVNA PLAČA'!E433)&gt;0,'OSNOVNA PLAČA'!E433,"")</f>
        <v/>
      </c>
      <c r="G433" s="6"/>
      <c r="H433" s="6"/>
      <c r="I433" s="6"/>
      <c r="J433" s="6"/>
      <c r="K433" s="6"/>
      <c r="L433" s="6"/>
    </row>
    <row r="434" spans="1:12" ht="28.5" customHeight="1" x14ac:dyDescent="0.2">
      <c r="A434" s="56">
        <v>425</v>
      </c>
      <c r="B434" s="309" t="str">
        <f>+IF(LEN('OSNOVNA PLAČA'!B434)&gt;0,'OSNOVNA PLAČA'!B434,"")</f>
        <v>A425</v>
      </c>
      <c r="C434" s="309"/>
      <c r="D434" s="309"/>
      <c r="E434" s="57" t="str">
        <f>+IF(LEN('OSNOVNA PLAČA'!D434)&gt;0,'OSNOVNA PLAČA'!D434,"")</f>
        <v/>
      </c>
      <c r="F434" s="59" t="str">
        <f>+IF(LEN('OSNOVNA PLAČA'!E434)&gt;0,'OSNOVNA PLAČA'!E434,"")</f>
        <v/>
      </c>
      <c r="G434" s="6"/>
      <c r="H434" s="6"/>
      <c r="I434" s="6"/>
      <c r="J434" s="6"/>
      <c r="K434" s="6"/>
      <c r="L434" s="6"/>
    </row>
    <row r="435" spans="1:12" ht="28.5" customHeight="1" x14ac:dyDescent="0.2">
      <c r="A435" s="56">
        <v>426</v>
      </c>
      <c r="B435" s="309" t="str">
        <f>+IF(LEN('OSNOVNA PLAČA'!B435)&gt;0,'OSNOVNA PLAČA'!B435,"")</f>
        <v>A426</v>
      </c>
      <c r="C435" s="309"/>
      <c r="D435" s="309"/>
      <c r="E435" s="57" t="str">
        <f>+IF(LEN('OSNOVNA PLAČA'!D435)&gt;0,'OSNOVNA PLAČA'!D435,"")</f>
        <v/>
      </c>
      <c r="F435" s="59" t="str">
        <f>+IF(LEN('OSNOVNA PLAČA'!E435)&gt;0,'OSNOVNA PLAČA'!E435,"")</f>
        <v/>
      </c>
      <c r="G435" s="6"/>
      <c r="H435" s="6"/>
      <c r="I435" s="6"/>
      <c r="J435" s="6"/>
      <c r="K435" s="6"/>
      <c r="L435" s="6"/>
    </row>
    <row r="436" spans="1:12" ht="28.5" customHeight="1" x14ac:dyDescent="0.2">
      <c r="A436" s="56">
        <v>427</v>
      </c>
      <c r="B436" s="309" t="str">
        <f>+IF(LEN('OSNOVNA PLAČA'!B436)&gt;0,'OSNOVNA PLAČA'!B436,"")</f>
        <v>A427</v>
      </c>
      <c r="C436" s="309"/>
      <c r="D436" s="309"/>
      <c r="E436" s="57" t="str">
        <f>+IF(LEN('OSNOVNA PLAČA'!D436)&gt;0,'OSNOVNA PLAČA'!D436,"")</f>
        <v/>
      </c>
      <c r="F436" s="59" t="str">
        <f>+IF(LEN('OSNOVNA PLAČA'!E436)&gt;0,'OSNOVNA PLAČA'!E436,"")</f>
        <v/>
      </c>
      <c r="G436" s="6"/>
      <c r="H436" s="6"/>
      <c r="I436" s="6"/>
      <c r="J436" s="6"/>
      <c r="K436" s="6"/>
      <c r="L436" s="6"/>
    </row>
    <row r="437" spans="1:12" ht="28.5" customHeight="1" x14ac:dyDescent="0.2">
      <c r="A437" s="56">
        <v>428</v>
      </c>
      <c r="B437" s="309" t="str">
        <f>+IF(LEN('OSNOVNA PLAČA'!B437)&gt;0,'OSNOVNA PLAČA'!B437,"")</f>
        <v>A428</v>
      </c>
      <c r="C437" s="309"/>
      <c r="D437" s="309"/>
      <c r="E437" s="57" t="str">
        <f>+IF(LEN('OSNOVNA PLAČA'!D437)&gt;0,'OSNOVNA PLAČA'!D437,"")</f>
        <v/>
      </c>
      <c r="F437" s="59" t="str">
        <f>+IF(LEN('OSNOVNA PLAČA'!E437)&gt;0,'OSNOVNA PLAČA'!E437,"")</f>
        <v/>
      </c>
      <c r="G437" s="6"/>
      <c r="H437" s="6"/>
      <c r="I437" s="6"/>
      <c r="J437" s="6"/>
      <c r="K437" s="6"/>
      <c r="L437" s="6"/>
    </row>
    <row r="438" spans="1:12" ht="28.5" customHeight="1" x14ac:dyDescent="0.2">
      <c r="A438" s="56">
        <v>429</v>
      </c>
      <c r="B438" s="309" t="str">
        <f>+IF(LEN('OSNOVNA PLAČA'!B438)&gt;0,'OSNOVNA PLAČA'!B438,"")</f>
        <v>A429</v>
      </c>
      <c r="C438" s="309"/>
      <c r="D438" s="309"/>
      <c r="E438" s="57" t="str">
        <f>+IF(LEN('OSNOVNA PLAČA'!D438)&gt;0,'OSNOVNA PLAČA'!D438,"")</f>
        <v/>
      </c>
      <c r="F438" s="59" t="str">
        <f>+IF(LEN('OSNOVNA PLAČA'!E438)&gt;0,'OSNOVNA PLAČA'!E438,"")</f>
        <v/>
      </c>
      <c r="G438" s="6"/>
      <c r="H438" s="6"/>
      <c r="I438" s="6"/>
      <c r="J438" s="6"/>
      <c r="K438" s="6"/>
      <c r="L438" s="6"/>
    </row>
    <row r="439" spans="1:12" ht="28.5" customHeight="1" x14ac:dyDescent="0.2">
      <c r="A439" s="56">
        <v>430</v>
      </c>
      <c r="B439" s="309" t="str">
        <f>+IF(LEN('OSNOVNA PLAČA'!B439)&gt;0,'OSNOVNA PLAČA'!B439,"")</f>
        <v>A430</v>
      </c>
      <c r="C439" s="309"/>
      <c r="D439" s="309"/>
      <c r="E439" s="57" t="str">
        <f>+IF(LEN('OSNOVNA PLAČA'!D439)&gt;0,'OSNOVNA PLAČA'!D439,"")</f>
        <v/>
      </c>
      <c r="F439" s="59" t="str">
        <f>+IF(LEN('OSNOVNA PLAČA'!E439)&gt;0,'OSNOVNA PLAČA'!E439,"")</f>
        <v/>
      </c>
      <c r="G439" s="6"/>
      <c r="H439" s="6"/>
      <c r="I439" s="6"/>
      <c r="J439" s="6"/>
      <c r="K439" s="6"/>
      <c r="L439" s="6"/>
    </row>
    <row r="440" spans="1:12" ht="28.5" customHeight="1" x14ac:dyDescent="0.2">
      <c r="A440" s="56">
        <v>431</v>
      </c>
      <c r="B440" s="309" t="str">
        <f>+IF(LEN('OSNOVNA PLAČA'!B440)&gt;0,'OSNOVNA PLAČA'!B440,"")</f>
        <v>A431</v>
      </c>
      <c r="C440" s="309"/>
      <c r="D440" s="309"/>
      <c r="E440" s="57" t="str">
        <f>+IF(LEN('OSNOVNA PLAČA'!D440)&gt;0,'OSNOVNA PLAČA'!D440,"")</f>
        <v/>
      </c>
      <c r="F440" s="59" t="str">
        <f>+IF(LEN('OSNOVNA PLAČA'!E440)&gt;0,'OSNOVNA PLAČA'!E440,"")</f>
        <v/>
      </c>
      <c r="G440" s="6"/>
      <c r="H440" s="6"/>
      <c r="I440" s="6"/>
      <c r="J440" s="6"/>
      <c r="K440" s="6"/>
      <c r="L440" s="6"/>
    </row>
    <row r="441" spans="1:12" ht="28.5" customHeight="1" x14ac:dyDescent="0.2">
      <c r="A441" s="56">
        <v>432</v>
      </c>
      <c r="B441" s="309" t="str">
        <f>+IF(LEN('OSNOVNA PLAČA'!B441)&gt;0,'OSNOVNA PLAČA'!B441,"")</f>
        <v>A432</v>
      </c>
      <c r="C441" s="309"/>
      <c r="D441" s="309"/>
      <c r="E441" s="57" t="str">
        <f>+IF(LEN('OSNOVNA PLAČA'!D441)&gt;0,'OSNOVNA PLAČA'!D441,"")</f>
        <v/>
      </c>
      <c r="F441" s="59" t="str">
        <f>+IF(LEN('OSNOVNA PLAČA'!E441)&gt;0,'OSNOVNA PLAČA'!E441,"")</f>
        <v/>
      </c>
      <c r="G441" s="6"/>
      <c r="H441" s="6"/>
      <c r="I441" s="6"/>
      <c r="J441" s="6"/>
      <c r="K441" s="6"/>
      <c r="L441" s="6"/>
    </row>
    <row r="442" spans="1:12" ht="28.5" customHeight="1" x14ac:dyDescent="0.2">
      <c r="A442" s="56">
        <v>433</v>
      </c>
      <c r="B442" s="309" t="str">
        <f>+IF(LEN('OSNOVNA PLAČA'!B442)&gt;0,'OSNOVNA PLAČA'!B442,"")</f>
        <v>A433</v>
      </c>
      <c r="C442" s="309"/>
      <c r="D442" s="309"/>
      <c r="E442" s="57" t="str">
        <f>+IF(LEN('OSNOVNA PLAČA'!D442)&gt;0,'OSNOVNA PLAČA'!D442,"")</f>
        <v/>
      </c>
      <c r="F442" s="59" t="str">
        <f>+IF(LEN('OSNOVNA PLAČA'!E442)&gt;0,'OSNOVNA PLAČA'!E442,"")</f>
        <v/>
      </c>
      <c r="G442" s="6"/>
      <c r="H442" s="6"/>
      <c r="I442" s="6"/>
      <c r="J442" s="6"/>
      <c r="K442" s="6"/>
      <c r="L442" s="6"/>
    </row>
    <row r="443" spans="1:12" ht="28.5" customHeight="1" x14ac:dyDescent="0.2">
      <c r="A443" s="56">
        <v>434</v>
      </c>
      <c r="B443" s="309" t="str">
        <f>+IF(LEN('OSNOVNA PLAČA'!B443)&gt;0,'OSNOVNA PLAČA'!B443,"")</f>
        <v>A434</v>
      </c>
      <c r="C443" s="309"/>
      <c r="D443" s="309"/>
      <c r="E443" s="57" t="str">
        <f>+IF(LEN('OSNOVNA PLAČA'!D443)&gt;0,'OSNOVNA PLAČA'!D443,"")</f>
        <v/>
      </c>
      <c r="F443" s="59" t="str">
        <f>+IF(LEN('OSNOVNA PLAČA'!E443)&gt;0,'OSNOVNA PLAČA'!E443,"")</f>
        <v/>
      </c>
      <c r="G443" s="6"/>
      <c r="H443" s="6"/>
      <c r="I443" s="6"/>
      <c r="J443" s="6"/>
      <c r="K443" s="6"/>
      <c r="L443" s="6"/>
    </row>
    <row r="444" spans="1:12" ht="28.5" customHeight="1" x14ac:dyDescent="0.2">
      <c r="A444" s="56">
        <v>435</v>
      </c>
      <c r="B444" s="309" t="str">
        <f>+IF(LEN('OSNOVNA PLAČA'!B444)&gt;0,'OSNOVNA PLAČA'!B444,"")</f>
        <v>A435</v>
      </c>
      <c r="C444" s="309"/>
      <c r="D444" s="309"/>
      <c r="E444" s="57" t="str">
        <f>+IF(LEN('OSNOVNA PLAČA'!D444)&gt;0,'OSNOVNA PLAČA'!D444,"")</f>
        <v/>
      </c>
      <c r="F444" s="59" t="str">
        <f>+IF(LEN('OSNOVNA PLAČA'!E444)&gt;0,'OSNOVNA PLAČA'!E444,"")</f>
        <v/>
      </c>
      <c r="G444" s="6"/>
      <c r="H444" s="6"/>
      <c r="I444" s="6"/>
      <c r="J444" s="6"/>
      <c r="K444" s="6"/>
      <c r="L444" s="6"/>
    </row>
    <row r="445" spans="1:12" ht="28.5" customHeight="1" x14ac:dyDescent="0.2">
      <c r="A445" s="56">
        <v>436</v>
      </c>
      <c r="B445" s="309" t="str">
        <f>+IF(LEN('OSNOVNA PLAČA'!B445)&gt;0,'OSNOVNA PLAČA'!B445,"")</f>
        <v>A436</v>
      </c>
      <c r="C445" s="309"/>
      <c r="D445" s="309"/>
      <c r="E445" s="57" t="str">
        <f>+IF(LEN('OSNOVNA PLAČA'!D445)&gt;0,'OSNOVNA PLAČA'!D445,"")</f>
        <v/>
      </c>
      <c r="F445" s="59" t="str">
        <f>+IF(LEN('OSNOVNA PLAČA'!E445)&gt;0,'OSNOVNA PLAČA'!E445,"")</f>
        <v/>
      </c>
      <c r="G445" s="6"/>
      <c r="H445" s="6"/>
      <c r="I445" s="6"/>
      <c r="J445" s="6"/>
      <c r="K445" s="6"/>
      <c r="L445" s="6"/>
    </row>
    <row r="446" spans="1:12" ht="28.5" customHeight="1" x14ac:dyDescent="0.2">
      <c r="A446" s="56">
        <v>437</v>
      </c>
      <c r="B446" s="309" t="str">
        <f>+IF(LEN('OSNOVNA PLAČA'!B446)&gt;0,'OSNOVNA PLAČA'!B446,"")</f>
        <v>A437</v>
      </c>
      <c r="C446" s="309"/>
      <c r="D446" s="309"/>
      <c r="E446" s="57" t="str">
        <f>+IF(LEN('OSNOVNA PLAČA'!D446)&gt;0,'OSNOVNA PLAČA'!D446,"")</f>
        <v/>
      </c>
      <c r="F446" s="59" t="str">
        <f>+IF(LEN('OSNOVNA PLAČA'!E446)&gt;0,'OSNOVNA PLAČA'!E446,"")</f>
        <v/>
      </c>
      <c r="G446" s="6"/>
      <c r="H446" s="6"/>
      <c r="I446" s="6"/>
      <c r="J446" s="6"/>
      <c r="K446" s="6"/>
      <c r="L446" s="6"/>
    </row>
    <row r="447" spans="1:12" ht="28.5" customHeight="1" x14ac:dyDescent="0.2">
      <c r="A447" s="56">
        <v>438</v>
      </c>
      <c r="B447" s="309" t="str">
        <f>+IF(LEN('OSNOVNA PLAČA'!B447)&gt;0,'OSNOVNA PLAČA'!B447,"")</f>
        <v>A438</v>
      </c>
      <c r="C447" s="309"/>
      <c r="D447" s="309"/>
      <c r="E447" s="57" t="str">
        <f>+IF(LEN('OSNOVNA PLAČA'!D447)&gt;0,'OSNOVNA PLAČA'!D447,"")</f>
        <v/>
      </c>
      <c r="F447" s="59" t="str">
        <f>+IF(LEN('OSNOVNA PLAČA'!E447)&gt;0,'OSNOVNA PLAČA'!E447,"")</f>
        <v/>
      </c>
      <c r="G447" s="6"/>
      <c r="H447" s="6"/>
      <c r="I447" s="6"/>
      <c r="J447" s="6"/>
      <c r="K447" s="6"/>
      <c r="L447" s="6"/>
    </row>
    <row r="448" spans="1:12" ht="28.5" customHeight="1" x14ac:dyDescent="0.2">
      <c r="A448" s="56">
        <v>439</v>
      </c>
      <c r="B448" s="309" t="str">
        <f>+IF(LEN('OSNOVNA PLAČA'!B448)&gt;0,'OSNOVNA PLAČA'!B448,"")</f>
        <v>A439</v>
      </c>
      <c r="C448" s="309"/>
      <c r="D448" s="309"/>
      <c r="E448" s="57" t="str">
        <f>+IF(LEN('OSNOVNA PLAČA'!D448)&gt;0,'OSNOVNA PLAČA'!D448,"")</f>
        <v/>
      </c>
      <c r="F448" s="59" t="str">
        <f>+IF(LEN('OSNOVNA PLAČA'!E448)&gt;0,'OSNOVNA PLAČA'!E448,"")</f>
        <v/>
      </c>
      <c r="G448" s="6"/>
      <c r="H448" s="6"/>
      <c r="I448" s="6"/>
      <c r="J448" s="6"/>
      <c r="K448" s="6"/>
      <c r="L448" s="6"/>
    </row>
    <row r="449" spans="1:12" ht="28.5" customHeight="1" x14ac:dyDescent="0.2">
      <c r="A449" s="56">
        <v>440</v>
      </c>
      <c r="B449" s="309" t="str">
        <f>+IF(LEN('OSNOVNA PLAČA'!B449)&gt;0,'OSNOVNA PLAČA'!B449,"")</f>
        <v>A440</v>
      </c>
      <c r="C449" s="309"/>
      <c r="D449" s="309"/>
      <c r="E449" s="57" t="str">
        <f>+IF(LEN('OSNOVNA PLAČA'!D449)&gt;0,'OSNOVNA PLAČA'!D449,"")</f>
        <v/>
      </c>
      <c r="F449" s="59" t="str">
        <f>+IF(LEN('OSNOVNA PLAČA'!E449)&gt;0,'OSNOVNA PLAČA'!E449,"")</f>
        <v/>
      </c>
      <c r="G449" s="6"/>
      <c r="H449" s="6"/>
      <c r="I449" s="6"/>
      <c r="J449" s="6"/>
      <c r="K449" s="6"/>
      <c r="L449" s="6"/>
    </row>
    <row r="450" spans="1:12" ht="28.5" customHeight="1" x14ac:dyDescent="0.2">
      <c r="A450" s="56">
        <v>441</v>
      </c>
      <c r="B450" s="309" t="str">
        <f>+IF(LEN('OSNOVNA PLAČA'!B450)&gt;0,'OSNOVNA PLAČA'!B450,"")</f>
        <v>A441</v>
      </c>
      <c r="C450" s="309"/>
      <c r="D450" s="309"/>
      <c r="E450" s="57" t="str">
        <f>+IF(LEN('OSNOVNA PLAČA'!D450)&gt;0,'OSNOVNA PLAČA'!D450,"")</f>
        <v/>
      </c>
      <c r="F450" s="59" t="str">
        <f>+IF(LEN('OSNOVNA PLAČA'!E450)&gt;0,'OSNOVNA PLAČA'!E450,"")</f>
        <v/>
      </c>
      <c r="G450" s="6"/>
      <c r="H450" s="6"/>
      <c r="I450" s="6"/>
      <c r="J450" s="6"/>
      <c r="K450" s="6"/>
      <c r="L450" s="6"/>
    </row>
    <row r="451" spans="1:12" ht="28.5" customHeight="1" x14ac:dyDescent="0.2">
      <c r="A451" s="56">
        <v>442</v>
      </c>
      <c r="B451" s="309" t="str">
        <f>+IF(LEN('OSNOVNA PLAČA'!B451)&gt;0,'OSNOVNA PLAČA'!B451,"")</f>
        <v>A442</v>
      </c>
      <c r="C451" s="309"/>
      <c r="D451" s="309"/>
      <c r="E451" s="57" t="str">
        <f>+IF(LEN('OSNOVNA PLAČA'!D451)&gt;0,'OSNOVNA PLAČA'!D451,"")</f>
        <v/>
      </c>
      <c r="F451" s="59" t="str">
        <f>+IF(LEN('OSNOVNA PLAČA'!E451)&gt;0,'OSNOVNA PLAČA'!E451,"")</f>
        <v/>
      </c>
      <c r="G451" s="6"/>
      <c r="H451" s="6"/>
      <c r="I451" s="6"/>
      <c r="J451" s="6"/>
      <c r="K451" s="6"/>
      <c r="L451" s="6"/>
    </row>
    <row r="452" spans="1:12" ht="28.5" customHeight="1" x14ac:dyDescent="0.2">
      <c r="A452" s="56">
        <v>443</v>
      </c>
      <c r="B452" s="309" t="str">
        <f>+IF(LEN('OSNOVNA PLAČA'!B452)&gt;0,'OSNOVNA PLAČA'!B452,"")</f>
        <v>A443</v>
      </c>
      <c r="C452" s="309"/>
      <c r="D452" s="309"/>
      <c r="E452" s="57" t="str">
        <f>+IF(LEN('OSNOVNA PLAČA'!D452)&gt;0,'OSNOVNA PLAČA'!D452,"")</f>
        <v/>
      </c>
      <c r="F452" s="59" t="str">
        <f>+IF(LEN('OSNOVNA PLAČA'!E452)&gt;0,'OSNOVNA PLAČA'!E452,"")</f>
        <v/>
      </c>
      <c r="G452" s="6"/>
      <c r="H452" s="6"/>
      <c r="I452" s="6"/>
      <c r="J452" s="6"/>
      <c r="K452" s="6"/>
      <c r="L452" s="6"/>
    </row>
    <row r="453" spans="1:12" ht="28.5" customHeight="1" x14ac:dyDescent="0.2">
      <c r="A453" s="56">
        <v>444</v>
      </c>
      <c r="B453" s="309" t="str">
        <f>+IF(LEN('OSNOVNA PLAČA'!B453)&gt;0,'OSNOVNA PLAČA'!B453,"")</f>
        <v>A444</v>
      </c>
      <c r="C453" s="309"/>
      <c r="D453" s="309"/>
      <c r="E453" s="57" t="str">
        <f>+IF(LEN('OSNOVNA PLAČA'!D453)&gt;0,'OSNOVNA PLAČA'!D453,"")</f>
        <v/>
      </c>
      <c r="F453" s="59" t="str">
        <f>+IF(LEN('OSNOVNA PLAČA'!E453)&gt;0,'OSNOVNA PLAČA'!E453,"")</f>
        <v/>
      </c>
      <c r="G453" s="6"/>
      <c r="H453" s="6"/>
      <c r="I453" s="6"/>
      <c r="J453" s="6"/>
      <c r="K453" s="6"/>
      <c r="L453" s="6"/>
    </row>
    <row r="454" spans="1:12" ht="28.5" customHeight="1" x14ac:dyDescent="0.2">
      <c r="A454" s="56">
        <v>445</v>
      </c>
      <c r="B454" s="309" t="str">
        <f>+IF(LEN('OSNOVNA PLAČA'!B454)&gt;0,'OSNOVNA PLAČA'!B454,"")</f>
        <v>A445</v>
      </c>
      <c r="C454" s="309"/>
      <c r="D454" s="309"/>
      <c r="E454" s="57" t="str">
        <f>+IF(LEN('OSNOVNA PLAČA'!D454)&gt;0,'OSNOVNA PLAČA'!D454,"")</f>
        <v/>
      </c>
      <c r="F454" s="59" t="str">
        <f>+IF(LEN('OSNOVNA PLAČA'!E454)&gt;0,'OSNOVNA PLAČA'!E454,"")</f>
        <v/>
      </c>
      <c r="G454" s="6"/>
      <c r="H454" s="6"/>
      <c r="I454" s="6"/>
      <c r="J454" s="6"/>
      <c r="K454" s="6"/>
      <c r="L454" s="6"/>
    </row>
    <row r="455" spans="1:12" ht="28.5" customHeight="1" x14ac:dyDescent="0.2">
      <c r="A455" s="56">
        <v>446</v>
      </c>
      <c r="B455" s="309" t="str">
        <f>+IF(LEN('OSNOVNA PLAČA'!B455)&gt;0,'OSNOVNA PLAČA'!B455,"")</f>
        <v>A446</v>
      </c>
      <c r="C455" s="309"/>
      <c r="D455" s="309"/>
      <c r="E455" s="57" t="str">
        <f>+IF(LEN('OSNOVNA PLAČA'!D455)&gt;0,'OSNOVNA PLAČA'!D455,"")</f>
        <v/>
      </c>
      <c r="F455" s="59" t="str">
        <f>+IF(LEN('OSNOVNA PLAČA'!E455)&gt;0,'OSNOVNA PLAČA'!E455,"")</f>
        <v/>
      </c>
      <c r="G455" s="6"/>
      <c r="H455" s="6"/>
      <c r="I455" s="6"/>
      <c r="J455" s="6"/>
      <c r="K455" s="6"/>
      <c r="L455" s="6"/>
    </row>
    <row r="456" spans="1:12" ht="28.5" customHeight="1" x14ac:dyDescent="0.2">
      <c r="A456" s="56">
        <v>447</v>
      </c>
      <c r="B456" s="309" t="str">
        <f>+IF(LEN('OSNOVNA PLAČA'!B456)&gt;0,'OSNOVNA PLAČA'!B456,"")</f>
        <v>A447</v>
      </c>
      <c r="C456" s="309"/>
      <c r="D456" s="309"/>
      <c r="E456" s="57" t="str">
        <f>+IF(LEN('OSNOVNA PLAČA'!D456)&gt;0,'OSNOVNA PLAČA'!D456,"")</f>
        <v/>
      </c>
      <c r="F456" s="59" t="str">
        <f>+IF(LEN('OSNOVNA PLAČA'!E456)&gt;0,'OSNOVNA PLAČA'!E456,"")</f>
        <v/>
      </c>
      <c r="G456" s="6"/>
      <c r="H456" s="6"/>
      <c r="I456" s="6"/>
      <c r="J456" s="6"/>
      <c r="K456" s="6"/>
      <c r="L456" s="6"/>
    </row>
    <row r="457" spans="1:12" ht="28.5" customHeight="1" x14ac:dyDescent="0.2">
      <c r="A457" s="56">
        <v>448</v>
      </c>
      <c r="B457" s="309" t="str">
        <f>+IF(LEN('OSNOVNA PLAČA'!B457)&gt;0,'OSNOVNA PLAČA'!B457,"")</f>
        <v>A448</v>
      </c>
      <c r="C457" s="309"/>
      <c r="D457" s="309"/>
      <c r="E457" s="57" t="str">
        <f>+IF(LEN('OSNOVNA PLAČA'!D457)&gt;0,'OSNOVNA PLAČA'!D457,"")</f>
        <v/>
      </c>
      <c r="F457" s="59" t="str">
        <f>+IF(LEN('OSNOVNA PLAČA'!E457)&gt;0,'OSNOVNA PLAČA'!E457,"")</f>
        <v/>
      </c>
      <c r="G457" s="6"/>
      <c r="H457" s="6"/>
      <c r="I457" s="6"/>
      <c r="J457" s="6"/>
      <c r="K457" s="6"/>
      <c r="L457" s="6"/>
    </row>
    <row r="458" spans="1:12" ht="28.5" customHeight="1" x14ac:dyDescent="0.2">
      <c r="A458" s="56">
        <v>449</v>
      </c>
      <c r="B458" s="309" t="str">
        <f>+IF(LEN('OSNOVNA PLAČA'!B458)&gt;0,'OSNOVNA PLAČA'!B458,"")</f>
        <v>A449</v>
      </c>
      <c r="C458" s="309"/>
      <c r="D458" s="309"/>
      <c r="E458" s="57" t="str">
        <f>+IF(LEN('OSNOVNA PLAČA'!D458)&gt;0,'OSNOVNA PLAČA'!D458,"")</f>
        <v/>
      </c>
      <c r="F458" s="59" t="str">
        <f>+IF(LEN('OSNOVNA PLAČA'!E458)&gt;0,'OSNOVNA PLAČA'!E458,"")</f>
        <v/>
      </c>
      <c r="G458" s="6"/>
      <c r="H458" s="6"/>
      <c r="I458" s="6"/>
      <c r="J458" s="6"/>
      <c r="K458" s="6"/>
      <c r="L458" s="6"/>
    </row>
    <row r="459" spans="1:12" ht="28.5" customHeight="1" x14ac:dyDescent="0.2">
      <c r="A459" s="56">
        <v>450</v>
      </c>
      <c r="B459" s="309" t="str">
        <f>+IF(LEN('OSNOVNA PLAČA'!B459)&gt;0,'OSNOVNA PLAČA'!B459,"")</f>
        <v>A450</v>
      </c>
      <c r="C459" s="309"/>
      <c r="D459" s="309"/>
      <c r="E459" s="57" t="str">
        <f>+IF(LEN('OSNOVNA PLAČA'!D459)&gt;0,'OSNOVNA PLAČA'!D459,"")</f>
        <v/>
      </c>
      <c r="F459" s="59" t="str">
        <f>+IF(LEN('OSNOVNA PLAČA'!E459)&gt;0,'OSNOVNA PLAČA'!E459,"")</f>
        <v/>
      </c>
      <c r="G459" s="6"/>
      <c r="H459" s="6"/>
      <c r="I459" s="6"/>
      <c r="J459" s="6"/>
      <c r="K459" s="6"/>
      <c r="L459" s="6"/>
    </row>
    <row r="460" spans="1:12" ht="28.5" customHeight="1" x14ac:dyDescent="0.2">
      <c r="A460" s="56">
        <v>451</v>
      </c>
      <c r="B460" s="309" t="str">
        <f>+IF(LEN('OSNOVNA PLAČA'!B460)&gt;0,'OSNOVNA PLAČA'!B460,"")</f>
        <v>A451</v>
      </c>
      <c r="C460" s="309"/>
      <c r="D460" s="309"/>
      <c r="E460" s="57" t="str">
        <f>+IF(LEN('OSNOVNA PLAČA'!D460)&gt;0,'OSNOVNA PLAČA'!D460,"")</f>
        <v/>
      </c>
      <c r="F460" s="59" t="str">
        <f>+IF(LEN('OSNOVNA PLAČA'!E460)&gt;0,'OSNOVNA PLAČA'!E460,"")</f>
        <v/>
      </c>
      <c r="G460" s="6"/>
      <c r="H460" s="6"/>
      <c r="I460" s="6"/>
      <c r="J460" s="6"/>
      <c r="K460" s="6"/>
      <c r="L460" s="6"/>
    </row>
    <row r="461" spans="1:12" ht="28.5" customHeight="1" x14ac:dyDescent="0.2">
      <c r="A461" s="56">
        <v>452</v>
      </c>
      <c r="B461" s="309" t="str">
        <f>+IF(LEN('OSNOVNA PLAČA'!B461)&gt;0,'OSNOVNA PLAČA'!B461,"")</f>
        <v>A452</v>
      </c>
      <c r="C461" s="309"/>
      <c r="D461" s="309"/>
      <c r="E461" s="57" t="str">
        <f>+IF(LEN('OSNOVNA PLAČA'!D461)&gt;0,'OSNOVNA PLAČA'!D461,"")</f>
        <v/>
      </c>
      <c r="F461" s="59" t="str">
        <f>+IF(LEN('OSNOVNA PLAČA'!E461)&gt;0,'OSNOVNA PLAČA'!E461,"")</f>
        <v/>
      </c>
      <c r="G461" s="6"/>
      <c r="H461" s="6"/>
      <c r="I461" s="6"/>
      <c r="J461" s="6"/>
      <c r="K461" s="6"/>
      <c r="L461" s="6"/>
    </row>
    <row r="462" spans="1:12" ht="28.5" customHeight="1" x14ac:dyDescent="0.2">
      <c r="A462" s="56">
        <v>453</v>
      </c>
      <c r="B462" s="309" t="str">
        <f>+IF(LEN('OSNOVNA PLAČA'!B462)&gt;0,'OSNOVNA PLAČA'!B462,"")</f>
        <v>A453</v>
      </c>
      <c r="C462" s="309"/>
      <c r="D462" s="309"/>
      <c r="E462" s="57" t="str">
        <f>+IF(LEN('OSNOVNA PLAČA'!D462)&gt;0,'OSNOVNA PLAČA'!D462,"")</f>
        <v/>
      </c>
      <c r="F462" s="59" t="str">
        <f>+IF(LEN('OSNOVNA PLAČA'!E462)&gt;0,'OSNOVNA PLAČA'!E462,"")</f>
        <v/>
      </c>
      <c r="G462" s="6"/>
      <c r="H462" s="6"/>
      <c r="I462" s="6"/>
      <c r="J462" s="6"/>
      <c r="K462" s="6"/>
      <c r="L462" s="6"/>
    </row>
    <row r="463" spans="1:12" ht="28.5" customHeight="1" x14ac:dyDescent="0.2">
      <c r="A463" s="56">
        <v>454</v>
      </c>
      <c r="B463" s="309" t="str">
        <f>+IF(LEN('OSNOVNA PLAČA'!B463)&gt;0,'OSNOVNA PLAČA'!B463,"")</f>
        <v>A454</v>
      </c>
      <c r="C463" s="309"/>
      <c r="D463" s="309"/>
      <c r="E463" s="57" t="str">
        <f>+IF(LEN('OSNOVNA PLAČA'!D463)&gt;0,'OSNOVNA PLAČA'!D463,"")</f>
        <v/>
      </c>
      <c r="F463" s="59" t="str">
        <f>+IF(LEN('OSNOVNA PLAČA'!E463)&gt;0,'OSNOVNA PLAČA'!E463,"")</f>
        <v/>
      </c>
      <c r="G463" s="6"/>
      <c r="H463" s="6"/>
      <c r="I463" s="6"/>
      <c r="J463" s="6"/>
      <c r="K463" s="6"/>
      <c r="L463" s="6"/>
    </row>
    <row r="464" spans="1:12" ht="28.5" customHeight="1" x14ac:dyDescent="0.2">
      <c r="A464" s="56">
        <v>455</v>
      </c>
      <c r="B464" s="309" t="str">
        <f>+IF(LEN('OSNOVNA PLAČA'!B464)&gt;0,'OSNOVNA PLAČA'!B464,"")</f>
        <v>A455</v>
      </c>
      <c r="C464" s="309"/>
      <c r="D464" s="309"/>
      <c r="E464" s="57" t="str">
        <f>+IF(LEN('OSNOVNA PLAČA'!D464)&gt;0,'OSNOVNA PLAČA'!D464,"")</f>
        <v/>
      </c>
      <c r="F464" s="59" t="str">
        <f>+IF(LEN('OSNOVNA PLAČA'!E464)&gt;0,'OSNOVNA PLAČA'!E464,"")</f>
        <v/>
      </c>
      <c r="G464" s="6"/>
      <c r="H464" s="6"/>
      <c r="I464" s="6"/>
      <c r="J464" s="6"/>
      <c r="K464" s="6"/>
      <c r="L464" s="6"/>
    </row>
    <row r="465" spans="1:12" ht="28.5" customHeight="1" x14ac:dyDescent="0.2">
      <c r="A465" s="56">
        <v>456</v>
      </c>
      <c r="B465" s="309" t="str">
        <f>+IF(LEN('OSNOVNA PLAČA'!B465)&gt;0,'OSNOVNA PLAČA'!B465,"")</f>
        <v>A456</v>
      </c>
      <c r="C465" s="309"/>
      <c r="D465" s="309"/>
      <c r="E465" s="57" t="str">
        <f>+IF(LEN('OSNOVNA PLAČA'!D465)&gt;0,'OSNOVNA PLAČA'!D465,"")</f>
        <v/>
      </c>
      <c r="F465" s="59" t="str">
        <f>+IF(LEN('OSNOVNA PLAČA'!E465)&gt;0,'OSNOVNA PLAČA'!E465,"")</f>
        <v/>
      </c>
      <c r="G465" s="6"/>
      <c r="H465" s="6"/>
      <c r="I465" s="6"/>
      <c r="J465" s="6"/>
      <c r="K465" s="6"/>
      <c r="L465" s="6"/>
    </row>
    <row r="466" spans="1:12" ht="28.5" customHeight="1" x14ac:dyDescent="0.2">
      <c r="A466" s="56">
        <v>457</v>
      </c>
      <c r="B466" s="309" t="str">
        <f>+IF(LEN('OSNOVNA PLAČA'!B466)&gt;0,'OSNOVNA PLAČA'!B466,"")</f>
        <v>A457</v>
      </c>
      <c r="C466" s="309"/>
      <c r="D466" s="309"/>
      <c r="E466" s="57" t="str">
        <f>+IF(LEN('OSNOVNA PLAČA'!D466)&gt;0,'OSNOVNA PLAČA'!D466,"")</f>
        <v/>
      </c>
      <c r="F466" s="59" t="str">
        <f>+IF(LEN('OSNOVNA PLAČA'!E466)&gt;0,'OSNOVNA PLAČA'!E466,"")</f>
        <v/>
      </c>
      <c r="G466" s="6"/>
      <c r="H466" s="6"/>
      <c r="I466" s="6"/>
      <c r="J466" s="6"/>
      <c r="K466" s="6"/>
      <c r="L466" s="6"/>
    </row>
    <row r="467" spans="1:12" ht="28.5" customHeight="1" x14ac:dyDescent="0.2">
      <c r="A467" s="56">
        <v>458</v>
      </c>
      <c r="B467" s="309" t="str">
        <f>+IF(LEN('OSNOVNA PLAČA'!B467)&gt;0,'OSNOVNA PLAČA'!B467,"")</f>
        <v>A458</v>
      </c>
      <c r="C467" s="309"/>
      <c r="D467" s="309"/>
      <c r="E467" s="57" t="str">
        <f>+IF(LEN('OSNOVNA PLAČA'!D467)&gt;0,'OSNOVNA PLAČA'!D467,"")</f>
        <v/>
      </c>
      <c r="F467" s="59" t="str">
        <f>+IF(LEN('OSNOVNA PLAČA'!E467)&gt;0,'OSNOVNA PLAČA'!E467,"")</f>
        <v/>
      </c>
      <c r="G467" s="6"/>
      <c r="H467" s="6"/>
      <c r="I467" s="6"/>
      <c r="J467" s="6"/>
      <c r="K467" s="6"/>
      <c r="L467" s="6"/>
    </row>
    <row r="468" spans="1:12" ht="28.5" customHeight="1" x14ac:dyDescent="0.2">
      <c r="A468" s="56">
        <v>459</v>
      </c>
      <c r="B468" s="309" t="str">
        <f>+IF(LEN('OSNOVNA PLAČA'!B468)&gt;0,'OSNOVNA PLAČA'!B468,"")</f>
        <v>A459</v>
      </c>
      <c r="C468" s="309"/>
      <c r="D468" s="309"/>
      <c r="E468" s="57" t="str">
        <f>+IF(LEN('OSNOVNA PLAČA'!D468)&gt;0,'OSNOVNA PLAČA'!D468,"")</f>
        <v/>
      </c>
      <c r="F468" s="59" t="str">
        <f>+IF(LEN('OSNOVNA PLAČA'!E468)&gt;0,'OSNOVNA PLAČA'!E468,"")</f>
        <v/>
      </c>
      <c r="G468" s="6"/>
      <c r="H468" s="6"/>
      <c r="I468" s="6"/>
      <c r="J468" s="6"/>
      <c r="K468" s="6"/>
      <c r="L468" s="6"/>
    </row>
    <row r="469" spans="1:12" ht="28.5" customHeight="1" x14ac:dyDescent="0.2">
      <c r="A469" s="56">
        <v>460</v>
      </c>
      <c r="B469" s="309" t="str">
        <f>+IF(LEN('OSNOVNA PLAČA'!B469)&gt;0,'OSNOVNA PLAČA'!B469,"")</f>
        <v>A460</v>
      </c>
      <c r="C469" s="309"/>
      <c r="D469" s="309"/>
      <c r="E469" s="57" t="str">
        <f>+IF(LEN('OSNOVNA PLAČA'!D469)&gt;0,'OSNOVNA PLAČA'!D469,"")</f>
        <v/>
      </c>
      <c r="F469" s="59" t="str">
        <f>+IF(LEN('OSNOVNA PLAČA'!E469)&gt;0,'OSNOVNA PLAČA'!E469,"")</f>
        <v/>
      </c>
      <c r="G469" s="6"/>
      <c r="H469" s="6"/>
      <c r="I469" s="6"/>
      <c r="J469" s="6"/>
      <c r="K469" s="6"/>
      <c r="L469" s="6"/>
    </row>
    <row r="470" spans="1:12" ht="28.5" customHeight="1" x14ac:dyDescent="0.2">
      <c r="A470" s="56">
        <v>461</v>
      </c>
      <c r="B470" s="309" t="str">
        <f>+IF(LEN('OSNOVNA PLAČA'!B470)&gt;0,'OSNOVNA PLAČA'!B470,"")</f>
        <v>A461</v>
      </c>
      <c r="C470" s="309"/>
      <c r="D470" s="309"/>
      <c r="E470" s="57" t="str">
        <f>+IF(LEN('OSNOVNA PLAČA'!D470)&gt;0,'OSNOVNA PLAČA'!D470,"")</f>
        <v/>
      </c>
      <c r="F470" s="59" t="str">
        <f>+IF(LEN('OSNOVNA PLAČA'!E470)&gt;0,'OSNOVNA PLAČA'!E470,"")</f>
        <v/>
      </c>
      <c r="G470" s="6"/>
      <c r="H470" s="6"/>
      <c r="I470" s="6"/>
      <c r="J470" s="6"/>
      <c r="K470" s="6"/>
      <c r="L470" s="6"/>
    </row>
    <row r="471" spans="1:12" ht="28.5" customHeight="1" x14ac:dyDescent="0.2">
      <c r="A471" s="56">
        <v>462</v>
      </c>
      <c r="B471" s="309" t="str">
        <f>+IF(LEN('OSNOVNA PLAČA'!B471)&gt;0,'OSNOVNA PLAČA'!B471,"")</f>
        <v>A462</v>
      </c>
      <c r="C471" s="309"/>
      <c r="D471" s="309"/>
      <c r="E471" s="57" t="str">
        <f>+IF(LEN('OSNOVNA PLAČA'!D471)&gt;0,'OSNOVNA PLAČA'!D471,"")</f>
        <v/>
      </c>
      <c r="F471" s="59" t="str">
        <f>+IF(LEN('OSNOVNA PLAČA'!E471)&gt;0,'OSNOVNA PLAČA'!E471,"")</f>
        <v/>
      </c>
      <c r="G471" s="6"/>
      <c r="H471" s="6"/>
      <c r="I471" s="6"/>
      <c r="J471" s="6"/>
      <c r="K471" s="6"/>
      <c r="L471" s="6"/>
    </row>
    <row r="472" spans="1:12" ht="28.5" customHeight="1" x14ac:dyDescent="0.2">
      <c r="A472" s="56">
        <v>463</v>
      </c>
      <c r="B472" s="309" t="str">
        <f>+IF(LEN('OSNOVNA PLAČA'!B472)&gt;0,'OSNOVNA PLAČA'!B472,"")</f>
        <v>A463</v>
      </c>
      <c r="C472" s="309"/>
      <c r="D472" s="309"/>
      <c r="E472" s="57" t="str">
        <f>+IF(LEN('OSNOVNA PLAČA'!D472)&gt;0,'OSNOVNA PLAČA'!D472,"")</f>
        <v/>
      </c>
      <c r="F472" s="59" t="str">
        <f>+IF(LEN('OSNOVNA PLAČA'!E472)&gt;0,'OSNOVNA PLAČA'!E472,"")</f>
        <v/>
      </c>
      <c r="G472" s="6"/>
      <c r="H472" s="6"/>
      <c r="I472" s="6"/>
      <c r="J472" s="6"/>
      <c r="K472" s="6"/>
      <c r="L472" s="6"/>
    </row>
    <row r="473" spans="1:12" ht="28.5" customHeight="1" x14ac:dyDescent="0.2">
      <c r="A473" s="56">
        <v>464</v>
      </c>
      <c r="B473" s="309" t="str">
        <f>+IF(LEN('OSNOVNA PLAČA'!B473)&gt;0,'OSNOVNA PLAČA'!B473,"")</f>
        <v>A464</v>
      </c>
      <c r="C473" s="309"/>
      <c r="D473" s="309"/>
      <c r="E473" s="57" t="str">
        <f>+IF(LEN('OSNOVNA PLAČA'!D473)&gt;0,'OSNOVNA PLAČA'!D473,"")</f>
        <v/>
      </c>
      <c r="F473" s="59" t="str">
        <f>+IF(LEN('OSNOVNA PLAČA'!E473)&gt;0,'OSNOVNA PLAČA'!E473,"")</f>
        <v/>
      </c>
      <c r="G473" s="6"/>
      <c r="H473" s="6"/>
      <c r="I473" s="6"/>
      <c r="J473" s="6"/>
      <c r="K473" s="6"/>
      <c r="L473" s="6"/>
    </row>
    <row r="474" spans="1:12" ht="28.5" customHeight="1" x14ac:dyDescent="0.2">
      <c r="A474" s="56">
        <v>465</v>
      </c>
      <c r="B474" s="309" t="str">
        <f>+IF(LEN('OSNOVNA PLAČA'!B474)&gt;0,'OSNOVNA PLAČA'!B474,"")</f>
        <v>A465</v>
      </c>
      <c r="C474" s="309"/>
      <c r="D474" s="309"/>
      <c r="E474" s="57" t="str">
        <f>+IF(LEN('OSNOVNA PLAČA'!D474)&gt;0,'OSNOVNA PLAČA'!D474,"")</f>
        <v/>
      </c>
      <c r="F474" s="59" t="str">
        <f>+IF(LEN('OSNOVNA PLAČA'!E474)&gt;0,'OSNOVNA PLAČA'!E474,"")</f>
        <v/>
      </c>
      <c r="G474" s="6"/>
      <c r="H474" s="6"/>
      <c r="I474" s="6"/>
      <c r="J474" s="6"/>
      <c r="K474" s="6"/>
      <c r="L474" s="6"/>
    </row>
    <row r="475" spans="1:12" ht="28.5" customHeight="1" x14ac:dyDescent="0.2">
      <c r="A475" s="56">
        <v>466</v>
      </c>
      <c r="B475" s="309" t="str">
        <f>+IF(LEN('OSNOVNA PLAČA'!B475)&gt;0,'OSNOVNA PLAČA'!B475,"")</f>
        <v>A466</v>
      </c>
      <c r="C475" s="309"/>
      <c r="D475" s="309"/>
      <c r="E475" s="57" t="str">
        <f>+IF(LEN('OSNOVNA PLAČA'!D475)&gt;0,'OSNOVNA PLAČA'!D475,"")</f>
        <v/>
      </c>
      <c r="F475" s="59" t="str">
        <f>+IF(LEN('OSNOVNA PLAČA'!E475)&gt;0,'OSNOVNA PLAČA'!E475,"")</f>
        <v/>
      </c>
      <c r="G475" s="6"/>
      <c r="H475" s="6"/>
      <c r="I475" s="6"/>
      <c r="J475" s="6"/>
      <c r="K475" s="6"/>
      <c r="L475" s="6"/>
    </row>
    <row r="476" spans="1:12" ht="28.5" customHeight="1" x14ac:dyDescent="0.2">
      <c r="A476" s="56">
        <v>467</v>
      </c>
      <c r="B476" s="309" t="str">
        <f>+IF(LEN('OSNOVNA PLAČA'!B476)&gt;0,'OSNOVNA PLAČA'!B476,"")</f>
        <v>A467</v>
      </c>
      <c r="C476" s="309"/>
      <c r="D476" s="309"/>
      <c r="E476" s="57" t="str">
        <f>+IF(LEN('OSNOVNA PLAČA'!D476)&gt;0,'OSNOVNA PLAČA'!D476,"")</f>
        <v/>
      </c>
      <c r="F476" s="59" t="str">
        <f>+IF(LEN('OSNOVNA PLAČA'!E476)&gt;0,'OSNOVNA PLAČA'!E476,"")</f>
        <v/>
      </c>
      <c r="G476" s="6"/>
      <c r="H476" s="6"/>
      <c r="I476" s="6"/>
      <c r="J476" s="6"/>
      <c r="K476" s="6"/>
      <c r="L476" s="6"/>
    </row>
    <row r="477" spans="1:12" ht="28.5" customHeight="1" x14ac:dyDescent="0.2">
      <c r="A477" s="56">
        <v>468</v>
      </c>
      <c r="B477" s="309" t="str">
        <f>+IF(LEN('OSNOVNA PLAČA'!B477)&gt;0,'OSNOVNA PLAČA'!B477,"")</f>
        <v>A468</v>
      </c>
      <c r="C477" s="309"/>
      <c r="D477" s="309"/>
      <c r="E477" s="57" t="str">
        <f>+IF(LEN('OSNOVNA PLAČA'!D477)&gt;0,'OSNOVNA PLAČA'!D477,"")</f>
        <v/>
      </c>
      <c r="F477" s="59" t="str">
        <f>+IF(LEN('OSNOVNA PLAČA'!E477)&gt;0,'OSNOVNA PLAČA'!E477,"")</f>
        <v/>
      </c>
      <c r="G477" s="6"/>
      <c r="H477" s="6"/>
      <c r="I477" s="6"/>
      <c r="J477" s="6"/>
      <c r="K477" s="6"/>
      <c r="L477" s="6"/>
    </row>
    <row r="478" spans="1:12" ht="28.5" customHeight="1" x14ac:dyDescent="0.2">
      <c r="A478" s="56">
        <v>469</v>
      </c>
      <c r="B478" s="309" t="str">
        <f>+IF(LEN('OSNOVNA PLAČA'!B478)&gt;0,'OSNOVNA PLAČA'!B478,"")</f>
        <v>A469</v>
      </c>
      <c r="C478" s="309"/>
      <c r="D478" s="309"/>
      <c r="E478" s="57" t="str">
        <f>+IF(LEN('OSNOVNA PLAČA'!D478)&gt;0,'OSNOVNA PLAČA'!D478,"")</f>
        <v/>
      </c>
      <c r="F478" s="59" t="str">
        <f>+IF(LEN('OSNOVNA PLAČA'!E478)&gt;0,'OSNOVNA PLAČA'!E478,"")</f>
        <v/>
      </c>
      <c r="G478" s="6"/>
      <c r="H478" s="6"/>
      <c r="I478" s="6"/>
      <c r="J478" s="6"/>
      <c r="K478" s="6"/>
      <c r="L478" s="6"/>
    </row>
    <row r="479" spans="1:12" ht="28.5" customHeight="1" x14ac:dyDescent="0.2">
      <c r="A479" s="56">
        <v>470</v>
      </c>
      <c r="B479" s="309" t="str">
        <f>+IF(LEN('OSNOVNA PLAČA'!B479)&gt;0,'OSNOVNA PLAČA'!B479,"")</f>
        <v>A470</v>
      </c>
      <c r="C479" s="309"/>
      <c r="D479" s="309"/>
      <c r="E479" s="57" t="str">
        <f>+IF(LEN('OSNOVNA PLAČA'!D479)&gt;0,'OSNOVNA PLAČA'!D479,"")</f>
        <v/>
      </c>
      <c r="F479" s="59" t="str">
        <f>+IF(LEN('OSNOVNA PLAČA'!E479)&gt;0,'OSNOVNA PLAČA'!E479,"")</f>
        <v/>
      </c>
      <c r="G479" s="6"/>
      <c r="H479" s="6"/>
      <c r="I479" s="6"/>
      <c r="J479" s="6"/>
      <c r="K479" s="6"/>
      <c r="L479" s="6"/>
    </row>
    <row r="480" spans="1:12" ht="28.5" customHeight="1" x14ac:dyDescent="0.2">
      <c r="A480" s="56">
        <v>471</v>
      </c>
      <c r="B480" s="309" t="str">
        <f>+IF(LEN('OSNOVNA PLAČA'!B480)&gt;0,'OSNOVNA PLAČA'!B480,"")</f>
        <v>A471</v>
      </c>
      <c r="C480" s="309"/>
      <c r="D480" s="309"/>
      <c r="E480" s="57" t="str">
        <f>+IF(LEN('OSNOVNA PLAČA'!D480)&gt;0,'OSNOVNA PLAČA'!D480,"")</f>
        <v/>
      </c>
      <c r="F480" s="59" t="str">
        <f>+IF(LEN('OSNOVNA PLAČA'!E480)&gt;0,'OSNOVNA PLAČA'!E480,"")</f>
        <v/>
      </c>
      <c r="G480" s="6"/>
      <c r="H480" s="6"/>
      <c r="I480" s="6"/>
      <c r="J480" s="6"/>
      <c r="K480" s="6"/>
      <c r="L480" s="6"/>
    </row>
    <row r="481" spans="1:12" ht="28.5" customHeight="1" x14ac:dyDescent="0.2">
      <c r="A481" s="56">
        <v>472</v>
      </c>
      <c r="B481" s="309" t="str">
        <f>+IF(LEN('OSNOVNA PLAČA'!B481)&gt;0,'OSNOVNA PLAČA'!B481,"")</f>
        <v>A472</v>
      </c>
      <c r="C481" s="309"/>
      <c r="D481" s="309"/>
      <c r="E481" s="57" t="str">
        <f>+IF(LEN('OSNOVNA PLAČA'!D481)&gt;0,'OSNOVNA PLAČA'!D481,"")</f>
        <v/>
      </c>
      <c r="F481" s="59" t="str">
        <f>+IF(LEN('OSNOVNA PLAČA'!E481)&gt;0,'OSNOVNA PLAČA'!E481,"")</f>
        <v/>
      </c>
      <c r="G481" s="6"/>
      <c r="H481" s="6"/>
      <c r="I481" s="6"/>
      <c r="J481" s="6"/>
      <c r="K481" s="6"/>
      <c r="L481" s="6"/>
    </row>
    <row r="482" spans="1:12" ht="28.5" customHeight="1" x14ac:dyDescent="0.2">
      <c r="A482" s="56">
        <v>473</v>
      </c>
      <c r="B482" s="309" t="str">
        <f>+IF(LEN('OSNOVNA PLAČA'!B482)&gt;0,'OSNOVNA PLAČA'!B482,"")</f>
        <v>A473</v>
      </c>
      <c r="C482" s="309"/>
      <c r="D482" s="309"/>
      <c r="E482" s="57" t="str">
        <f>+IF(LEN('OSNOVNA PLAČA'!D482)&gt;0,'OSNOVNA PLAČA'!D482,"")</f>
        <v/>
      </c>
      <c r="F482" s="59" t="str">
        <f>+IF(LEN('OSNOVNA PLAČA'!E482)&gt;0,'OSNOVNA PLAČA'!E482,"")</f>
        <v/>
      </c>
      <c r="G482" s="6"/>
      <c r="H482" s="6"/>
      <c r="I482" s="6"/>
      <c r="J482" s="6"/>
      <c r="K482" s="6"/>
      <c r="L482" s="6"/>
    </row>
    <row r="483" spans="1:12" ht="28.5" customHeight="1" x14ac:dyDescent="0.2">
      <c r="A483" s="56">
        <v>474</v>
      </c>
      <c r="B483" s="309" t="str">
        <f>+IF(LEN('OSNOVNA PLAČA'!B483)&gt;0,'OSNOVNA PLAČA'!B483,"")</f>
        <v>A474</v>
      </c>
      <c r="C483" s="309"/>
      <c r="D483" s="309"/>
      <c r="E483" s="57" t="str">
        <f>+IF(LEN('OSNOVNA PLAČA'!D483)&gt;0,'OSNOVNA PLAČA'!D483,"")</f>
        <v/>
      </c>
      <c r="F483" s="59" t="str">
        <f>+IF(LEN('OSNOVNA PLAČA'!E483)&gt;0,'OSNOVNA PLAČA'!E483,"")</f>
        <v/>
      </c>
      <c r="G483" s="6"/>
      <c r="H483" s="6"/>
      <c r="I483" s="6"/>
      <c r="J483" s="6"/>
      <c r="K483" s="6"/>
      <c r="L483" s="6"/>
    </row>
    <row r="484" spans="1:12" ht="28.5" customHeight="1" x14ac:dyDescent="0.2">
      <c r="A484" s="56">
        <v>475</v>
      </c>
      <c r="B484" s="309" t="str">
        <f>+IF(LEN('OSNOVNA PLAČA'!B484)&gt;0,'OSNOVNA PLAČA'!B484,"")</f>
        <v>A475</v>
      </c>
      <c r="C484" s="309"/>
      <c r="D484" s="309"/>
      <c r="E484" s="57" t="str">
        <f>+IF(LEN('OSNOVNA PLAČA'!D484)&gt;0,'OSNOVNA PLAČA'!D484,"")</f>
        <v/>
      </c>
      <c r="F484" s="59" t="str">
        <f>+IF(LEN('OSNOVNA PLAČA'!E484)&gt;0,'OSNOVNA PLAČA'!E484,"")</f>
        <v/>
      </c>
      <c r="G484" s="6"/>
      <c r="H484" s="6"/>
      <c r="I484" s="6"/>
      <c r="J484" s="6"/>
      <c r="K484" s="6"/>
      <c r="L484" s="6"/>
    </row>
    <row r="485" spans="1:12" ht="28.5" customHeight="1" x14ac:dyDescent="0.2">
      <c r="A485" s="56">
        <v>476</v>
      </c>
      <c r="B485" s="309" t="str">
        <f>+IF(LEN('OSNOVNA PLAČA'!B485)&gt;0,'OSNOVNA PLAČA'!B485,"")</f>
        <v>A476</v>
      </c>
      <c r="C485" s="309"/>
      <c r="D485" s="309"/>
      <c r="E485" s="57" t="str">
        <f>+IF(LEN('OSNOVNA PLAČA'!D485)&gt;0,'OSNOVNA PLAČA'!D485,"")</f>
        <v/>
      </c>
      <c r="F485" s="59" t="str">
        <f>+IF(LEN('OSNOVNA PLAČA'!E485)&gt;0,'OSNOVNA PLAČA'!E485,"")</f>
        <v/>
      </c>
      <c r="G485" s="6"/>
      <c r="H485" s="6"/>
      <c r="I485" s="6"/>
      <c r="J485" s="6"/>
      <c r="K485" s="6"/>
      <c r="L485" s="6"/>
    </row>
    <row r="486" spans="1:12" ht="28.5" customHeight="1" x14ac:dyDescent="0.2">
      <c r="A486" s="56">
        <v>477</v>
      </c>
      <c r="B486" s="309" t="str">
        <f>+IF(LEN('OSNOVNA PLAČA'!B486)&gt;0,'OSNOVNA PLAČA'!B486,"")</f>
        <v>A477</v>
      </c>
      <c r="C486" s="309"/>
      <c r="D486" s="309"/>
      <c r="E486" s="57" t="str">
        <f>+IF(LEN('OSNOVNA PLAČA'!D486)&gt;0,'OSNOVNA PLAČA'!D486,"")</f>
        <v/>
      </c>
      <c r="F486" s="59" t="str">
        <f>+IF(LEN('OSNOVNA PLAČA'!E486)&gt;0,'OSNOVNA PLAČA'!E486,"")</f>
        <v/>
      </c>
      <c r="G486" s="6"/>
      <c r="H486" s="6"/>
      <c r="I486" s="6"/>
      <c r="J486" s="6"/>
      <c r="K486" s="6"/>
      <c r="L486" s="6"/>
    </row>
    <row r="487" spans="1:12" ht="28.5" customHeight="1" x14ac:dyDescent="0.2">
      <c r="A487" s="56">
        <v>478</v>
      </c>
      <c r="B487" s="309" t="str">
        <f>+IF(LEN('OSNOVNA PLAČA'!B487)&gt;0,'OSNOVNA PLAČA'!B487,"")</f>
        <v>A478</v>
      </c>
      <c r="C487" s="309"/>
      <c r="D487" s="309"/>
      <c r="E487" s="57" t="str">
        <f>+IF(LEN('OSNOVNA PLAČA'!D487)&gt;0,'OSNOVNA PLAČA'!D487,"")</f>
        <v/>
      </c>
      <c r="F487" s="59" t="str">
        <f>+IF(LEN('OSNOVNA PLAČA'!E487)&gt;0,'OSNOVNA PLAČA'!E487,"")</f>
        <v/>
      </c>
      <c r="G487" s="6"/>
      <c r="H487" s="6"/>
      <c r="I487" s="6"/>
      <c r="J487" s="6"/>
      <c r="K487" s="6"/>
      <c r="L487" s="6"/>
    </row>
    <row r="488" spans="1:12" ht="28.5" customHeight="1" x14ac:dyDescent="0.2">
      <c r="A488" s="56">
        <v>479</v>
      </c>
      <c r="B488" s="309" t="str">
        <f>+IF(LEN('OSNOVNA PLAČA'!B488)&gt;0,'OSNOVNA PLAČA'!B488,"")</f>
        <v>A479</v>
      </c>
      <c r="C488" s="309"/>
      <c r="D488" s="309"/>
      <c r="E488" s="57" t="str">
        <f>+IF(LEN('OSNOVNA PLAČA'!D488)&gt;0,'OSNOVNA PLAČA'!D488,"")</f>
        <v/>
      </c>
      <c r="F488" s="59" t="str">
        <f>+IF(LEN('OSNOVNA PLAČA'!E488)&gt;0,'OSNOVNA PLAČA'!E488,"")</f>
        <v/>
      </c>
      <c r="G488" s="6"/>
      <c r="H488" s="6"/>
      <c r="I488" s="6"/>
      <c r="J488" s="6"/>
      <c r="K488" s="6"/>
      <c r="L488" s="6"/>
    </row>
    <row r="489" spans="1:12" ht="28.5" customHeight="1" x14ac:dyDescent="0.2">
      <c r="A489" s="56">
        <v>480</v>
      </c>
      <c r="B489" s="309" t="str">
        <f>+IF(LEN('OSNOVNA PLAČA'!B489)&gt;0,'OSNOVNA PLAČA'!B489,"")</f>
        <v>A480</v>
      </c>
      <c r="C489" s="309"/>
      <c r="D489" s="309"/>
      <c r="E489" s="57" t="str">
        <f>+IF(LEN('OSNOVNA PLAČA'!D489)&gt;0,'OSNOVNA PLAČA'!D489,"")</f>
        <v/>
      </c>
      <c r="F489" s="59" t="str">
        <f>+IF(LEN('OSNOVNA PLAČA'!E489)&gt;0,'OSNOVNA PLAČA'!E489,"")</f>
        <v/>
      </c>
      <c r="G489" s="6"/>
      <c r="H489" s="6"/>
      <c r="I489" s="6"/>
      <c r="J489" s="6"/>
      <c r="K489" s="6"/>
      <c r="L489" s="6"/>
    </row>
    <row r="490" spans="1:12" ht="28.5" customHeight="1" x14ac:dyDescent="0.2">
      <c r="A490" s="56">
        <v>481</v>
      </c>
      <c r="B490" s="309" t="str">
        <f>+IF(LEN('OSNOVNA PLAČA'!B490)&gt;0,'OSNOVNA PLAČA'!B490,"")</f>
        <v>A481</v>
      </c>
      <c r="C490" s="309"/>
      <c r="D490" s="309"/>
      <c r="E490" s="57" t="str">
        <f>+IF(LEN('OSNOVNA PLAČA'!D490)&gt;0,'OSNOVNA PLAČA'!D490,"")</f>
        <v/>
      </c>
      <c r="F490" s="59" t="str">
        <f>+IF(LEN('OSNOVNA PLAČA'!E490)&gt;0,'OSNOVNA PLAČA'!E490,"")</f>
        <v/>
      </c>
      <c r="G490" s="6"/>
      <c r="H490" s="6"/>
      <c r="I490" s="6"/>
      <c r="J490" s="6"/>
      <c r="K490" s="6"/>
      <c r="L490" s="6"/>
    </row>
    <row r="491" spans="1:12" ht="28.5" customHeight="1" x14ac:dyDescent="0.2">
      <c r="A491" s="56">
        <v>482</v>
      </c>
      <c r="B491" s="309" t="str">
        <f>+IF(LEN('OSNOVNA PLAČA'!B491)&gt;0,'OSNOVNA PLAČA'!B491,"")</f>
        <v>A482</v>
      </c>
      <c r="C491" s="309"/>
      <c r="D491" s="309"/>
      <c r="E491" s="57" t="str">
        <f>+IF(LEN('OSNOVNA PLAČA'!D491)&gt;0,'OSNOVNA PLAČA'!D491,"")</f>
        <v/>
      </c>
      <c r="F491" s="59" t="str">
        <f>+IF(LEN('OSNOVNA PLAČA'!E491)&gt;0,'OSNOVNA PLAČA'!E491,"")</f>
        <v/>
      </c>
      <c r="G491" s="6"/>
      <c r="H491" s="6"/>
      <c r="I491" s="6"/>
      <c r="J491" s="6"/>
      <c r="K491" s="6"/>
      <c r="L491" s="6"/>
    </row>
    <row r="492" spans="1:12" ht="28.5" customHeight="1" x14ac:dyDescent="0.2">
      <c r="A492" s="56">
        <v>483</v>
      </c>
      <c r="B492" s="309" t="str">
        <f>+IF(LEN('OSNOVNA PLAČA'!B492)&gt;0,'OSNOVNA PLAČA'!B492,"")</f>
        <v>A483</v>
      </c>
      <c r="C492" s="309"/>
      <c r="D492" s="309"/>
      <c r="E492" s="57" t="str">
        <f>+IF(LEN('OSNOVNA PLAČA'!D492)&gt;0,'OSNOVNA PLAČA'!D492,"")</f>
        <v/>
      </c>
      <c r="F492" s="59" t="str">
        <f>+IF(LEN('OSNOVNA PLAČA'!E492)&gt;0,'OSNOVNA PLAČA'!E492,"")</f>
        <v/>
      </c>
      <c r="G492" s="6"/>
      <c r="H492" s="6"/>
      <c r="I492" s="6"/>
      <c r="J492" s="6"/>
      <c r="K492" s="6"/>
      <c r="L492" s="6"/>
    </row>
    <row r="493" spans="1:12" ht="28.5" customHeight="1" x14ac:dyDescent="0.2">
      <c r="A493" s="56">
        <v>484</v>
      </c>
      <c r="B493" s="309" t="str">
        <f>+IF(LEN('OSNOVNA PLAČA'!B493)&gt;0,'OSNOVNA PLAČA'!B493,"")</f>
        <v>A484</v>
      </c>
      <c r="C493" s="309"/>
      <c r="D493" s="309"/>
      <c r="E493" s="57" t="str">
        <f>+IF(LEN('OSNOVNA PLAČA'!D493)&gt;0,'OSNOVNA PLAČA'!D493,"")</f>
        <v/>
      </c>
      <c r="F493" s="59" t="str">
        <f>+IF(LEN('OSNOVNA PLAČA'!E493)&gt;0,'OSNOVNA PLAČA'!E493,"")</f>
        <v/>
      </c>
      <c r="G493" s="6"/>
      <c r="H493" s="6"/>
      <c r="I493" s="6"/>
      <c r="J493" s="6"/>
      <c r="K493" s="6"/>
      <c r="L493" s="6"/>
    </row>
    <row r="494" spans="1:12" ht="28.5" customHeight="1" x14ac:dyDescent="0.2">
      <c r="A494" s="56">
        <v>485</v>
      </c>
      <c r="B494" s="309" t="str">
        <f>+IF(LEN('OSNOVNA PLAČA'!B494)&gt;0,'OSNOVNA PLAČA'!B494,"")</f>
        <v>A485</v>
      </c>
      <c r="C494" s="309"/>
      <c r="D494" s="309"/>
      <c r="E494" s="57" t="str">
        <f>+IF(LEN('OSNOVNA PLAČA'!D494)&gt;0,'OSNOVNA PLAČA'!D494,"")</f>
        <v/>
      </c>
      <c r="F494" s="59" t="str">
        <f>+IF(LEN('OSNOVNA PLAČA'!E494)&gt;0,'OSNOVNA PLAČA'!E494,"")</f>
        <v/>
      </c>
      <c r="G494" s="6"/>
      <c r="H494" s="6"/>
      <c r="I494" s="6"/>
      <c r="J494" s="6"/>
      <c r="K494" s="6"/>
      <c r="L494" s="6"/>
    </row>
    <row r="495" spans="1:12" ht="28.5" customHeight="1" x14ac:dyDescent="0.2">
      <c r="A495" s="56">
        <v>486</v>
      </c>
      <c r="B495" s="309" t="str">
        <f>+IF(LEN('OSNOVNA PLAČA'!B495)&gt;0,'OSNOVNA PLAČA'!B495,"")</f>
        <v>A486</v>
      </c>
      <c r="C495" s="309"/>
      <c r="D495" s="309"/>
      <c r="E495" s="57" t="str">
        <f>+IF(LEN('OSNOVNA PLAČA'!D495)&gt;0,'OSNOVNA PLAČA'!D495,"")</f>
        <v/>
      </c>
      <c r="F495" s="59" t="str">
        <f>+IF(LEN('OSNOVNA PLAČA'!E495)&gt;0,'OSNOVNA PLAČA'!E495,"")</f>
        <v/>
      </c>
      <c r="G495" s="6"/>
      <c r="H495" s="6"/>
      <c r="I495" s="6"/>
      <c r="J495" s="6"/>
      <c r="K495" s="6"/>
      <c r="L495" s="6"/>
    </row>
    <row r="496" spans="1:12" ht="28.5" customHeight="1" x14ac:dyDescent="0.2">
      <c r="A496" s="56">
        <v>487</v>
      </c>
      <c r="B496" s="309" t="str">
        <f>+IF(LEN('OSNOVNA PLAČA'!B496)&gt;0,'OSNOVNA PLAČA'!B496,"")</f>
        <v>A487</v>
      </c>
      <c r="C496" s="309"/>
      <c r="D496" s="309"/>
      <c r="E496" s="57" t="str">
        <f>+IF(LEN('OSNOVNA PLAČA'!D496)&gt;0,'OSNOVNA PLAČA'!D496,"")</f>
        <v/>
      </c>
      <c r="F496" s="59" t="str">
        <f>+IF(LEN('OSNOVNA PLAČA'!E496)&gt;0,'OSNOVNA PLAČA'!E496,"")</f>
        <v/>
      </c>
      <c r="G496" s="6"/>
      <c r="H496" s="6"/>
      <c r="I496" s="6"/>
      <c r="J496" s="6"/>
      <c r="K496" s="6"/>
      <c r="L496" s="6"/>
    </row>
    <row r="497" spans="1:12" ht="28.5" customHeight="1" x14ac:dyDescent="0.2">
      <c r="A497" s="56">
        <v>488</v>
      </c>
      <c r="B497" s="309" t="str">
        <f>+IF(LEN('OSNOVNA PLAČA'!B497)&gt;0,'OSNOVNA PLAČA'!B497,"")</f>
        <v>A488</v>
      </c>
      <c r="C497" s="309"/>
      <c r="D497" s="309"/>
      <c r="E497" s="57" t="str">
        <f>+IF(LEN('OSNOVNA PLAČA'!D497)&gt;0,'OSNOVNA PLAČA'!D497,"")</f>
        <v/>
      </c>
      <c r="F497" s="59" t="str">
        <f>+IF(LEN('OSNOVNA PLAČA'!E497)&gt;0,'OSNOVNA PLAČA'!E497,"")</f>
        <v/>
      </c>
      <c r="G497" s="6"/>
      <c r="H497" s="6"/>
      <c r="I497" s="6"/>
      <c r="J497" s="6"/>
      <c r="K497" s="6"/>
      <c r="L497" s="6"/>
    </row>
    <row r="498" spans="1:12" ht="28.5" customHeight="1" x14ac:dyDescent="0.2">
      <c r="A498" s="56">
        <v>489</v>
      </c>
      <c r="B498" s="309" t="str">
        <f>+IF(LEN('OSNOVNA PLAČA'!B498)&gt;0,'OSNOVNA PLAČA'!B498,"")</f>
        <v>A489</v>
      </c>
      <c r="C498" s="309"/>
      <c r="D498" s="309"/>
      <c r="E498" s="57" t="str">
        <f>+IF(LEN('OSNOVNA PLAČA'!D498)&gt;0,'OSNOVNA PLAČA'!D498,"")</f>
        <v/>
      </c>
      <c r="F498" s="59" t="str">
        <f>+IF(LEN('OSNOVNA PLAČA'!E498)&gt;0,'OSNOVNA PLAČA'!E498,"")</f>
        <v/>
      </c>
      <c r="G498" s="6"/>
      <c r="H498" s="6"/>
      <c r="I498" s="6"/>
      <c r="J498" s="6"/>
      <c r="K498" s="6"/>
      <c r="L498" s="6"/>
    </row>
    <row r="499" spans="1:12" ht="28.5" customHeight="1" x14ac:dyDescent="0.2">
      <c r="A499" s="56">
        <v>490</v>
      </c>
      <c r="B499" s="309" t="str">
        <f>+IF(LEN('OSNOVNA PLAČA'!B499)&gt;0,'OSNOVNA PLAČA'!B499,"")</f>
        <v>A490</v>
      </c>
      <c r="C499" s="309"/>
      <c r="D499" s="309"/>
      <c r="E499" s="57" t="str">
        <f>+IF(LEN('OSNOVNA PLAČA'!D499)&gt;0,'OSNOVNA PLAČA'!D499,"")</f>
        <v/>
      </c>
      <c r="F499" s="59" t="str">
        <f>+IF(LEN('OSNOVNA PLAČA'!E499)&gt;0,'OSNOVNA PLAČA'!E499,"")</f>
        <v/>
      </c>
      <c r="G499" s="6"/>
      <c r="H499" s="6"/>
      <c r="I499" s="6"/>
      <c r="J499" s="6"/>
      <c r="K499" s="6"/>
      <c r="L499" s="6"/>
    </row>
    <row r="500" spans="1:12" ht="28.5" customHeight="1" x14ac:dyDescent="0.2">
      <c r="A500" s="56">
        <v>491</v>
      </c>
      <c r="B500" s="309" t="str">
        <f>+IF(LEN('OSNOVNA PLAČA'!B500)&gt;0,'OSNOVNA PLAČA'!B500,"")</f>
        <v>A491</v>
      </c>
      <c r="C500" s="309"/>
      <c r="D500" s="309"/>
      <c r="E500" s="57" t="str">
        <f>+IF(LEN('OSNOVNA PLAČA'!D500)&gt;0,'OSNOVNA PLAČA'!D500,"")</f>
        <v/>
      </c>
      <c r="F500" s="59" t="str">
        <f>+IF(LEN('OSNOVNA PLAČA'!E500)&gt;0,'OSNOVNA PLAČA'!E500,"")</f>
        <v/>
      </c>
      <c r="G500" s="6"/>
      <c r="H500" s="6"/>
      <c r="I500" s="6"/>
      <c r="J500" s="6"/>
      <c r="K500" s="6"/>
      <c r="L500" s="6"/>
    </row>
    <row r="501" spans="1:12" ht="28.5" customHeight="1" x14ac:dyDescent="0.2">
      <c r="A501" s="56">
        <v>492</v>
      </c>
      <c r="B501" s="309" t="str">
        <f>+IF(LEN('OSNOVNA PLAČA'!B501)&gt;0,'OSNOVNA PLAČA'!B501,"")</f>
        <v>A492</v>
      </c>
      <c r="C501" s="309"/>
      <c r="D501" s="309"/>
      <c r="E501" s="57" t="str">
        <f>+IF(LEN('OSNOVNA PLAČA'!D501)&gt;0,'OSNOVNA PLAČA'!D501,"")</f>
        <v/>
      </c>
      <c r="F501" s="59" t="str">
        <f>+IF(LEN('OSNOVNA PLAČA'!E501)&gt;0,'OSNOVNA PLAČA'!E501,"")</f>
        <v/>
      </c>
      <c r="G501" s="6"/>
      <c r="H501" s="6"/>
      <c r="I501" s="6"/>
      <c r="J501" s="6"/>
      <c r="K501" s="6"/>
      <c r="L501" s="6"/>
    </row>
    <row r="502" spans="1:12" ht="28.5" customHeight="1" x14ac:dyDescent="0.2">
      <c r="A502" s="56">
        <v>493</v>
      </c>
      <c r="B502" s="309" t="str">
        <f>+IF(LEN('OSNOVNA PLAČA'!B502)&gt;0,'OSNOVNA PLAČA'!B502,"")</f>
        <v>A493</v>
      </c>
      <c r="C502" s="309"/>
      <c r="D502" s="309"/>
      <c r="E502" s="57" t="str">
        <f>+IF(LEN('OSNOVNA PLAČA'!D502)&gt;0,'OSNOVNA PLAČA'!D502,"")</f>
        <v/>
      </c>
      <c r="F502" s="59" t="str">
        <f>+IF(LEN('OSNOVNA PLAČA'!E502)&gt;0,'OSNOVNA PLAČA'!E502,"")</f>
        <v/>
      </c>
      <c r="G502" s="6"/>
      <c r="H502" s="6"/>
      <c r="I502" s="6"/>
      <c r="J502" s="6"/>
      <c r="K502" s="6"/>
      <c r="L502" s="6"/>
    </row>
    <row r="503" spans="1:12" ht="28.5" customHeight="1" x14ac:dyDescent="0.2">
      <c r="A503" s="56">
        <v>494</v>
      </c>
      <c r="B503" s="309" t="str">
        <f>+IF(LEN('OSNOVNA PLAČA'!B503)&gt;0,'OSNOVNA PLAČA'!B503,"")</f>
        <v>A494</v>
      </c>
      <c r="C503" s="309"/>
      <c r="D503" s="309"/>
      <c r="E503" s="57" t="str">
        <f>+IF(LEN('OSNOVNA PLAČA'!D503)&gt;0,'OSNOVNA PLAČA'!D503,"")</f>
        <v/>
      </c>
      <c r="F503" s="59" t="str">
        <f>+IF(LEN('OSNOVNA PLAČA'!E503)&gt;0,'OSNOVNA PLAČA'!E503,"")</f>
        <v/>
      </c>
      <c r="G503" s="6"/>
      <c r="H503" s="6"/>
      <c r="I503" s="6"/>
      <c r="J503" s="6"/>
      <c r="K503" s="6"/>
      <c r="L503" s="6"/>
    </row>
    <row r="504" spans="1:12" ht="28.5" customHeight="1" x14ac:dyDescent="0.2">
      <c r="A504" s="56">
        <v>495</v>
      </c>
      <c r="B504" s="309" t="str">
        <f>+IF(LEN('OSNOVNA PLAČA'!B504)&gt;0,'OSNOVNA PLAČA'!B504,"")</f>
        <v>A495</v>
      </c>
      <c r="C504" s="309"/>
      <c r="D504" s="309"/>
      <c r="E504" s="57" t="str">
        <f>+IF(LEN('OSNOVNA PLAČA'!D504)&gt;0,'OSNOVNA PLAČA'!D504,"")</f>
        <v/>
      </c>
      <c r="F504" s="59" t="str">
        <f>+IF(LEN('OSNOVNA PLAČA'!E504)&gt;0,'OSNOVNA PLAČA'!E504,"")</f>
        <v/>
      </c>
      <c r="G504" s="6"/>
      <c r="H504" s="6"/>
      <c r="I504" s="6"/>
      <c r="J504" s="6"/>
      <c r="K504" s="6"/>
      <c r="L504" s="6"/>
    </row>
    <row r="505" spans="1:12" ht="28.5" customHeight="1" x14ac:dyDescent="0.2">
      <c r="A505" s="56">
        <v>496</v>
      </c>
      <c r="B505" s="309" t="str">
        <f>+IF(LEN('OSNOVNA PLAČA'!B505)&gt;0,'OSNOVNA PLAČA'!B505,"")</f>
        <v>A496</v>
      </c>
      <c r="C505" s="309"/>
      <c r="D505" s="309"/>
      <c r="E505" s="57" t="str">
        <f>+IF(LEN('OSNOVNA PLAČA'!D505)&gt;0,'OSNOVNA PLAČA'!D505,"")</f>
        <v/>
      </c>
      <c r="F505" s="59" t="str">
        <f>+IF(LEN('OSNOVNA PLAČA'!E505)&gt;0,'OSNOVNA PLAČA'!E505,"")</f>
        <v/>
      </c>
      <c r="G505" s="6"/>
      <c r="H505" s="6"/>
      <c r="I505" s="6"/>
      <c r="J505" s="6"/>
      <c r="K505" s="6"/>
      <c r="L505" s="6"/>
    </row>
    <row r="506" spans="1:12" ht="28.5" customHeight="1" x14ac:dyDescent="0.2">
      <c r="A506" s="56">
        <v>497</v>
      </c>
      <c r="B506" s="309" t="str">
        <f>+IF(LEN('OSNOVNA PLAČA'!B506)&gt;0,'OSNOVNA PLAČA'!B506,"")</f>
        <v>A497</v>
      </c>
      <c r="C506" s="309"/>
      <c r="D506" s="309"/>
      <c r="E506" s="57" t="str">
        <f>+IF(LEN('OSNOVNA PLAČA'!D506)&gt;0,'OSNOVNA PLAČA'!D506,"")</f>
        <v/>
      </c>
      <c r="F506" s="59" t="str">
        <f>+IF(LEN('OSNOVNA PLAČA'!E506)&gt;0,'OSNOVNA PLAČA'!E506,"")</f>
        <v/>
      </c>
      <c r="G506" s="6"/>
      <c r="H506" s="6"/>
      <c r="I506" s="6"/>
      <c r="J506" s="6"/>
      <c r="K506" s="6"/>
      <c r="L506" s="6"/>
    </row>
    <row r="507" spans="1:12" ht="28.5" customHeight="1" x14ac:dyDescent="0.2">
      <c r="A507" s="56">
        <v>498</v>
      </c>
      <c r="B507" s="309" t="str">
        <f>+IF(LEN('OSNOVNA PLAČA'!B507)&gt;0,'OSNOVNA PLAČA'!B507,"")</f>
        <v>A498</v>
      </c>
      <c r="C507" s="309"/>
      <c r="D507" s="309"/>
      <c r="E507" s="57" t="str">
        <f>+IF(LEN('OSNOVNA PLAČA'!D507)&gt;0,'OSNOVNA PLAČA'!D507,"")</f>
        <v/>
      </c>
      <c r="F507" s="59" t="str">
        <f>+IF(LEN('OSNOVNA PLAČA'!E507)&gt;0,'OSNOVNA PLAČA'!E507,"")</f>
        <v/>
      </c>
      <c r="G507" s="6"/>
      <c r="H507" s="6"/>
      <c r="I507" s="6"/>
      <c r="J507" s="6"/>
      <c r="K507" s="6"/>
      <c r="L507" s="6"/>
    </row>
    <row r="508" spans="1:12" ht="28.5" customHeight="1" x14ac:dyDescent="0.2">
      <c r="A508" s="56">
        <v>499</v>
      </c>
      <c r="B508" s="309" t="str">
        <f>+IF(LEN('OSNOVNA PLAČA'!B508)&gt;0,'OSNOVNA PLAČA'!B508,"")</f>
        <v>A499</v>
      </c>
      <c r="C508" s="309"/>
      <c r="D508" s="309"/>
      <c r="E508" s="57" t="str">
        <f>+IF(LEN('OSNOVNA PLAČA'!D508)&gt;0,'OSNOVNA PLAČA'!D508,"")</f>
        <v/>
      </c>
      <c r="F508" s="59" t="str">
        <f>+IF(LEN('OSNOVNA PLAČA'!E508)&gt;0,'OSNOVNA PLAČA'!E508,"")</f>
        <v/>
      </c>
      <c r="G508" s="6"/>
      <c r="H508" s="6"/>
      <c r="I508" s="6"/>
      <c r="J508" s="6"/>
      <c r="K508" s="6"/>
      <c r="L508" s="6"/>
    </row>
    <row r="509" spans="1:12" ht="28.5" customHeight="1" x14ac:dyDescent="0.2">
      <c r="A509" s="56">
        <v>500</v>
      </c>
      <c r="B509" s="309" t="str">
        <f>+IF(LEN('OSNOVNA PLAČA'!B509)&gt;0,'OSNOVNA PLAČA'!B509,"")</f>
        <v>A500</v>
      </c>
      <c r="C509" s="309"/>
      <c r="D509" s="309"/>
      <c r="E509" s="57" t="str">
        <f>+IF(LEN('OSNOVNA PLAČA'!D509)&gt;0,'OSNOVNA PLAČA'!D509,"")</f>
        <v/>
      </c>
      <c r="F509" s="59" t="str">
        <f>+IF(LEN('OSNOVNA PLAČA'!E509)&gt;0,'OSNOVNA PLAČA'!E509,"")</f>
        <v/>
      </c>
      <c r="G509" s="6"/>
      <c r="H509" s="6"/>
      <c r="I509" s="6"/>
      <c r="J509" s="6"/>
      <c r="K509" s="6"/>
      <c r="L509" s="6"/>
    </row>
    <row r="510" spans="1:12" ht="28.5" customHeight="1" x14ac:dyDescent="0.2">
      <c r="A510" s="56">
        <v>501</v>
      </c>
      <c r="B510" s="309" t="str">
        <f>+IF(LEN('OSNOVNA PLAČA'!B510)&gt;0,'OSNOVNA PLAČA'!B510,"")</f>
        <v>A501</v>
      </c>
      <c r="C510" s="309"/>
      <c r="D510" s="309"/>
      <c r="E510" s="57" t="str">
        <f>+IF(LEN('OSNOVNA PLAČA'!D510)&gt;0,'OSNOVNA PLAČA'!D510,"")</f>
        <v/>
      </c>
      <c r="F510" s="59" t="str">
        <f>+IF(LEN('OSNOVNA PLAČA'!E510)&gt;0,'OSNOVNA PLAČA'!E510,"")</f>
        <v/>
      </c>
      <c r="G510" s="6"/>
      <c r="H510" s="6"/>
      <c r="I510" s="6"/>
      <c r="J510" s="6"/>
      <c r="K510" s="6"/>
      <c r="L510" s="6"/>
    </row>
    <row r="511" spans="1:12" ht="28.5" customHeight="1" x14ac:dyDescent="0.2">
      <c r="A511" s="56">
        <v>502</v>
      </c>
      <c r="B511" s="309" t="str">
        <f>+IF(LEN('OSNOVNA PLAČA'!B511)&gt;0,'OSNOVNA PLAČA'!B511,"")</f>
        <v>A502</v>
      </c>
      <c r="C511" s="309"/>
      <c r="D511" s="309"/>
      <c r="E511" s="57" t="str">
        <f>+IF(LEN('OSNOVNA PLAČA'!D511)&gt;0,'OSNOVNA PLAČA'!D511,"")</f>
        <v/>
      </c>
      <c r="F511" s="59" t="str">
        <f>+IF(LEN('OSNOVNA PLAČA'!E511)&gt;0,'OSNOVNA PLAČA'!E511,"")</f>
        <v/>
      </c>
      <c r="G511" s="6"/>
      <c r="H511" s="6"/>
      <c r="I511" s="6"/>
      <c r="J511" s="6"/>
      <c r="K511" s="6"/>
      <c r="L511" s="6"/>
    </row>
    <row r="512" spans="1:12" ht="28.5" customHeight="1" x14ac:dyDescent="0.2">
      <c r="A512" s="56">
        <v>503</v>
      </c>
      <c r="B512" s="309" t="str">
        <f>+IF(LEN('OSNOVNA PLAČA'!B512)&gt;0,'OSNOVNA PLAČA'!B512,"")</f>
        <v>A503</v>
      </c>
      <c r="C512" s="309"/>
      <c r="D512" s="309"/>
      <c r="E512" s="57" t="str">
        <f>+IF(LEN('OSNOVNA PLAČA'!D512)&gt;0,'OSNOVNA PLAČA'!D512,"")</f>
        <v/>
      </c>
      <c r="F512" s="59" t="str">
        <f>+IF(LEN('OSNOVNA PLAČA'!E512)&gt;0,'OSNOVNA PLAČA'!E512,"")</f>
        <v/>
      </c>
      <c r="G512" s="6"/>
      <c r="H512" s="6"/>
      <c r="I512" s="6"/>
      <c r="J512" s="6"/>
      <c r="K512" s="6"/>
      <c r="L512" s="6"/>
    </row>
    <row r="513" spans="1:12" ht="28.5" customHeight="1" x14ac:dyDescent="0.2">
      <c r="A513" s="56">
        <v>504</v>
      </c>
      <c r="B513" s="309" t="str">
        <f>+IF(LEN('OSNOVNA PLAČA'!B513)&gt;0,'OSNOVNA PLAČA'!B513,"")</f>
        <v>A504</v>
      </c>
      <c r="C513" s="309"/>
      <c r="D513" s="309"/>
      <c r="E513" s="57" t="str">
        <f>+IF(LEN('OSNOVNA PLAČA'!D513)&gt;0,'OSNOVNA PLAČA'!D513,"")</f>
        <v/>
      </c>
      <c r="F513" s="59" t="str">
        <f>+IF(LEN('OSNOVNA PLAČA'!E513)&gt;0,'OSNOVNA PLAČA'!E513,"")</f>
        <v/>
      </c>
      <c r="G513" s="6"/>
      <c r="H513" s="6"/>
      <c r="I513" s="6"/>
      <c r="J513" s="6"/>
      <c r="K513" s="6"/>
      <c r="L513" s="6"/>
    </row>
    <row r="514" spans="1:12" ht="28.5" customHeight="1" x14ac:dyDescent="0.2">
      <c r="A514" s="56">
        <v>505</v>
      </c>
      <c r="B514" s="309" t="str">
        <f>+IF(LEN('OSNOVNA PLAČA'!B514)&gt;0,'OSNOVNA PLAČA'!B514,"")</f>
        <v>A505</v>
      </c>
      <c r="C514" s="309"/>
      <c r="D514" s="309"/>
      <c r="E514" s="57" t="str">
        <f>+IF(LEN('OSNOVNA PLAČA'!D514)&gt;0,'OSNOVNA PLAČA'!D514,"")</f>
        <v/>
      </c>
      <c r="F514" s="59" t="str">
        <f>+IF(LEN('OSNOVNA PLAČA'!E514)&gt;0,'OSNOVNA PLAČA'!E514,"")</f>
        <v/>
      </c>
      <c r="G514" s="6"/>
      <c r="H514" s="6"/>
      <c r="I514" s="6"/>
      <c r="J514" s="6"/>
      <c r="K514" s="6"/>
      <c r="L514" s="6"/>
    </row>
    <row r="515" spans="1:12" ht="28.5" customHeight="1" x14ac:dyDescent="0.2">
      <c r="A515" s="56">
        <v>506</v>
      </c>
      <c r="B515" s="309" t="str">
        <f>+IF(LEN('OSNOVNA PLAČA'!B515)&gt;0,'OSNOVNA PLAČA'!B515,"")</f>
        <v>A506</v>
      </c>
      <c r="C515" s="309"/>
      <c r="D515" s="309"/>
      <c r="E515" s="57" t="str">
        <f>+IF(LEN('OSNOVNA PLAČA'!D515)&gt;0,'OSNOVNA PLAČA'!D515,"")</f>
        <v/>
      </c>
      <c r="F515" s="59" t="str">
        <f>+IF(LEN('OSNOVNA PLAČA'!E515)&gt;0,'OSNOVNA PLAČA'!E515,"")</f>
        <v/>
      </c>
      <c r="G515" s="6"/>
      <c r="H515" s="6"/>
      <c r="I515" s="6"/>
      <c r="J515" s="6"/>
      <c r="K515" s="6"/>
      <c r="L515" s="6"/>
    </row>
    <row r="516" spans="1:12" ht="28.5" customHeight="1" x14ac:dyDescent="0.2">
      <c r="A516" s="56">
        <v>507</v>
      </c>
      <c r="B516" s="309" t="str">
        <f>+IF(LEN('OSNOVNA PLAČA'!B516)&gt;0,'OSNOVNA PLAČA'!B516,"")</f>
        <v>A507</v>
      </c>
      <c r="C516" s="309"/>
      <c r="D516" s="309"/>
      <c r="E516" s="57" t="str">
        <f>+IF(LEN('OSNOVNA PLAČA'!D516)&gt;0,'OSNOVNA PLAČA'!D516,"")</f>
        <v/>
      </c>
      <c r="F516" s="59" t="str">
        <f>+IF(LEN('OSNOVNA PLAČA'!E516)&gt;0,'OSNOVNA PLAČA'!E516,"")</f>
        <v/>
      </c>
      <c r="G516" s="6"/>
      <c r="H516" s="6"/>
      <c r="I516" s="6"/>
      <c r="J516" s="6"/>
      <c r="K516" s="6"/>
      <c r="L516" s="6"/>
    </row>
    <row r="517" spans="1:12" ht="28.5" customHeight="1" x14ac:dyDescent="0.2">
      <c r="A517" s="56">
        <v>508</v>
      </c>
      <c r="B517" s="309" t="str">
        <f>+IF(LEN('OSNOVNA PLAČA'!B517)&gt;0,'OSNOVNA PLAČA'!B517,"")</f>
        <v>A508</v>
      </c>
      <c r="C517" s="309"/>
      <c r="D517" s="309"/>
      <c r="E517" s="57" t="str">
        <f>+IF(LEN('OSNOVNA PLAČA'!D517)&gt;0,'OSNOVNA PLAČA'!D517,"")</f>
        <v/>
      </c>
      <c r="F517" s="59" t="str">
        <f>+IF(LEN('OSNOVNA PLAČA'!E517)&gt;0,'OSNOVNA PLAČA'!E517,"")</f>
        <v/>
      </c>
      <c r="G517" s="6"/>
      <c r="H517" s="6"/>
      <c r="I517" s="6"/>
      <c r="J517" s="6"/>
      <c r="K517" s="6"/>
      <c r="L517" s="6"/>
    </row>
    <row r="518" spans="1:12" ht="28.5" customHeight="1" x14ac:dyDescent="0.2">
      <c r="A518" s="56">
        <v>509</v>
      </c>
      <c r="B518" s="309" t="str">
        <f>+IF(LEN('OSNOVNA PLAČA'!B518)&gt;0,'OSNOVNA PLAČA'!B518,"")</f>
        <v>A509</v>
      </c>
      <c r="C518" s="309"/>
      <c r="D518" s="309"/>
      <c r="E518" s="57" t="str">
        <f>+IF(LEN('OSNOVNA PLAČA'!D518)&gt;0,'OSNOVNA PLAČA'!D518,"")</f>
        <v/>
      </c>
      <c r="F518" s="59" t="str">
        <f>+IF(LEN('OSNOVNA PLAČA'!E518)&gt;0,'OSNOVNA PLAČA'!E518,"")</f>
        <v/>
      </c>
      <c r="G518" s="6"/>
      <c r="H518" s="6"/>
      <c r="I518" s="6"/>
      <c r="J518" s="6"/>
      <c r="K518" s="6"/>
      <c r="L518" s="6"/>
    </row>
    <row r="519" spans="1:12" ht="28.5" customHeight="1" x14ac:dyDescent="0.2">
      <c r="A519" s="56">
        <v>510</v>
      </c>
      <c r="B519" s="309" t="str">
        <f>+IF(LEN('OSNOVNA PLAČA'!B519)&gt;0,'OSNOVNA PLAČA'!B519,"")</f>
        <v>A510</v>
      </c>
      <c r="C519" s="309"/>
      <c r="D519" s="309"/>
      <c r="E519" s="57" t="str">
        <f>+IF(LEN('OSNOVNA PLAČA'!D519)&gt;0,'OSNOVNA PLAČA'!D519,"")</f>
        <v/>
      </c>
      <c r="F519" s="59" t="str">
        <f>+IF(LEN('OSNOVNA PLAČA'!E519)&gt;0,'OSNOVNA PLAČA'!E519,"")</f>
        <v/>
      </c>
      <c r="G519" s="6"/>
      <c r="H519" s="6"/>
      <c r="I519" s="6"/>
      <c r="J519" s="6"/>
      <c r="K519" s="6"/>
      <c r="L519" s="6"/>
    </row>
    <row r="520" spans="1:12" ht="28.5" customHeight="1" x14ac:dyDescent="0.2">
      <c r="A520" s="56">
        <v>511</v>
      </c>
      <c r="B520" s="309" t="str">
        <f>+IF(LEN('OSNOVNA PLAČA'!B520)&gt;0,'OSNOVNA PLAČA'!B520,"")</f>
        <v>A511</v>
      </c>
      <c r="C520" s="309"/>
      <c r="D520" s="309"/>
      <c r="E520" s="57" t="str">
        <f>+IF(LEN('OSNOVNA PLAČA'!D520)&gt;0,'OSNOVNA PLAČA'!D520,"")</f>
        <v/>
      </c>
      <c r="F520" s="59" t="str">
        <f>+IF(LEN('OSNOVNA PLAČA'!E520)&gt;0,'OSNOVNA PLAČA'!E520,"")</f>
        <v/>
      </c>
      <c r="G520" s="6"/>
      <c r="H520" s="6"/>
      <c r="I520" s="6"/>
      <c r="J520" s="6"/>
      <c r="K520" s="6"/>
      <c r="L520" s="6"/>
    </row>
    <row r="521" spans="1:12" ht="28.5" customHeight="1" x14ac:dyDescent="0.2">
      <c r="A521" s="56">
        <v>512</v>
      </c>
      <c r="B521" s="309" t="str">
        <f>+IF(LEN('OSNOVNA PLAČA'!B521)&gt;0,'OSNOVNA PLAČA'!B521,"")</f>
        <v>A512</v>
      </c>
      <c r="C521" s="309"/>
      <c r="D521" s="309"/>
      <c r="E521" s="57" t="str">
        <f>+IF(LEN('OSNOVNA PLAČA'!D521)&gt;0,'OSNOVNA PLAČA'!D521,"")</f>
        <v/>
      </c>
      <c r="F521" s="59" t="str">
        <f>+IF(LEN('OSNOVNA PLAČA'!E521)&gt;0,'OSNOVNA PLAČA'!E521,"")</f>
        <v/>
      </c>
      <c r="G521" s="6"/>
      <c r="H521" s="6"/>
      <c r="I521" s="6"/>
      <c r="J521" s="6"/>
      <c r="K521" s="6"/>
      <c r="L521" s="6"/>
    </row>
    <row r="522" spans="1:12" ht="28.5" customHeight="1" x14ac:dyDescent="0.2">
      <c r="A522" s="56">
        <v>513</v>
      </c>
      <c r="B522" s="309" t="str">
        <f>+IF(LEN('OSNOVNA PLAČA'!B522)&gt;0,'OSNOVNA PLAČA'!B522,"")</f>
        <v>A513</v>
      </c>
      <c r="C522" s="309"/>
      <c r="D522" s="309"/>
      <c r="E522" s="57" t="str">
        <f>+IF(LEN('OSNOVNA PLAČA'!D522)&gt;0,'OSNOVNA PLAČA'!D522,"")</f>
        <v/>
      </c>
      <c r="F522" s="59" t="str">
        <f>+IF(LEN('OSNOVNA PLAČA'!E522)&gt;0,'OSNOVNA PLAČA'!E522,"")</f>
        <v/>
      </c>
      <c r="G522" s="6"/>
      <c r="H522" s="6"/>
      <c r="I522" s="6"/>
      <c r="J522" s="6"/>
      <c r="K522" s="6"/>
      <c r="L522" s="6"/>
    </row>
    <row r="523" spans="1:12" ht="28.5" customHeight="1" x14ac:dyDescent="0.2">
      <c r="A523" s="56">
        <v>514</v>
      </c>
      <c r="B523" s="309" t="str">
        <f>+IF(LEN('OSNOVNA PLAČA'!B523)&gt;0,'OSNOVNA PLAČA'!B523,"")</f>
        <v>A514</v>
      </c>
      <c r="C523" s="309"/>
      <c r="D523" s="309"/>
      <c r="E523" s="57" t="str">
        <f>+IF(LEN('OSNOVNA PLAČA'!D523)&gt;0,'OSNOVNA PLAČA'!D523,"")</f>
        <v/>
      </c>
      <c r="F523" s="59" t="str">
        <f>+IF(LEN('OSNOVNA PLAČA'!E523)&gt;0,'OSNOVNA PLAČA'!E523,"")</f>
        <v/>
      </c>
      <c r="G523" s="6"/>
      <c r="H523" s="6"/>
      <c r="I523" s="6"/>
      <c r="J523" s="6"/>
      <c r="K523" s="6"/>
      <c r="L523" s="6"/>
    </row>
    <row r="524" spans="1:12" ht="28.5" customHeight="1" x14ac:dyDescent="0.2">
      <c r="A524" s="56">
        <v>515</v>
      </c>
      <c r="B524" s="309" t="str">
        <f>+IF(LEN('OSNOVNA PLAČA'!B524)&gt;0,'OSNOVNA PLAČA'!B524,"")</f>
        <v>A515</v>
      </c>
      <c r="C524" s="309"/>
      <c r="D524" s="309"/>
      <c r="E524" s="57" t="str">
        <f>+IF(LEN('OSNOVNA PLAČA'!D524)&gt;0,'OSNOVNA PLAČA'!D524,"")</f>
        <v/>
      </c>
      <c r="F524" s="59" t="str">
        <f>+IF(LEN('OSNOVNA PLAČA'!E524)&gt;0,'OSNOVNA PLAČA'!E524,"")</f>
        <v/>
      </c>
      <c r="G524" s="6"/>
      <c r="H524" s="6"/>
      <c r="I524" s="6"/>
      <c r="J524" s="6"/>
      <c r="K524" s="6"/>
      <c r="L524" s="6"/>
    </row>
    <row r="525" spans="1:12" ht="28.5" customHeight="1" x14ac:dyDescent="0.2">
      <c r="A525" s="56">
        <v>516</v>
      </c>
      <c r="B525" s="309" t="str">
        <f>+IF(LEN('OSNOVNA PLAČA'!B525)&gt;0,'OSNOVNA PLAČA'!B525,"")</f>
        <v>A516</v>
      </c>
      <c r="C525" s="309"/>
      <c r="D525" s="309"/>
      <c r="E525" s="57" t="str">
        <f>+IF(LEN('OSNOVNA PLAČA'!D525)&gt;0,'OSNOVNA PLAČA'!D525,"")</f>
        <v/>
      </c>
      <c r="F525" s="59" t="str">
        <f>+IF(LEN('OSNOVNA PLAČA'!E525)&gt;0,'OSNOVNA PLAČA'!E525,"")</f>
        <v/>
      </c>
      <c r="G525" s="6"/>
      <c r="H525" s="6"/>
      <c r="I525" s="6"/>
      <c r="J525" s="6"/>
      <c r="K525" s="6"/>
      <c r="L525" s="6"/>
    </row>
    <row r="526" spans="1:12" ht="28.5" customHeight="1" x14ac:dyDescent="0.2">
      <c r="A526" s="56">
        <v>517</v>
      </c>
      <c r="B526" s="309" t="str">
        <f>+IF(LEN('OSNOVNA PLAČA'!B526)&gt;0,'OSNOVNA PLAČA'!B526,"")</f>
        <v>A517</v>
      </c>
      <c r="C526" s="309"/>
      <c r="D526" s="309"/>
      <c r="E526" s="57" t="str">
        <f>+IF(LEN('OSNOVNA PLAČA'!D526)&gt;0,'OSNOVNA PLAČA'!D526,"")</f>
        <v/>
      </c>
      <c r="F526" s="59" t="str">
        <f>+IF(LEN('OSNOVNA PLAČA'!E526)&gt;0,'OSNOVNA PLAČA'!E526,"")</f>
        <v/>
      </c>
      <c r="G526" s="6"/>
      <c r="H526" s="6"/>
      <c r="I526" s="6"/>
      <c r="J526" s="6"/>
      <c r="K526" s="6"/>
      <c r="L526" s="6"/>
    </row>
    <row r="527" spans="1:12" ht="28.5" customHeight="1" x14ac:dyDescent="0.2">
      <c r="A527" s="56">
        <v>518</v>
      </c>
      <c r="B527" s="309" t="str">
        <f>+IF(LEN('OSNOVNA PLAČA'!B527)&gt;0,'OSNOVNA PLAČA'!B527,"")</f>
        <v>A518</v>
      </c>
      <c r="C527" s="309"/>
      <c r="D527" s="309"/>
      <c r="E527" s="57" t="str">
        <f>+IF(LEN('OSNOVNA PLAČA'!D527)&gt;0,'OSNOVNA PLAČA'!D527,"")</f>
        <v/>
      </c>
      <c r="F527" s="59" t="str">
        <f>+IF(LEN('OSNOVNA PLAČA'!E527)&gt;0,'OSNOVNA PLAČA'!E527,"")</f>
        <v/>
      </c>
      <c r="G527" s="6"/>
      <c r="H527" s="6"/>
      <c r="I527" s="6"/>
      <c r="J527" s="6"/>
      <c r="K527" s="6"/>
      <c r="L527" s="6"/>
    </row>
    <row r="528" spans="1:12" ht="28.5" customHeight="1" x14ac:dyDescent="0.2">
      <c r="A528" s="56">
        <v>519</v>
      </c>
      <c r="B528" s="309" t="str">
        <f>+IF(LEN('OSNOVNA PLAČA'!B528)&gt;0,'OSNOVNA PLAČA'!B528,"")</f>
        <v>A519</v>
      </c>
      <c r="C528" s="309"/>
      <c r="D528" s="309"/>
      <c r="E528" s="57" t="str">
        <f>+IF(LEN('OSNOVNA PLAČA'!D528)&gt;0,'OSNOVNA PLAČA'!D528,"")</f>
        <v/>
      </c>
      <c r="F528" s="59" t="str">
        <f>+IF(LEN('OSNOVNA PLAČA'!E528)&gt;0,'OSNOVNA PLAČA'!E528,"")</f>
        <v/>
      </c>
      <c r="G528" s="6"/>
      <c r="H528" s="6"/>
      <c r="I528" s="6"/>
      <c r="J528" s="6"/>
      <c r="K528" s="6"/>
      <c r="L528" s="6"/>
    </row>
    <row r="529" spans="1:12" ht="28.5" customHeight="1" x14ac:dyDescent="0.2">
      <c r="A529" s="56">
        <v>520</v>
      </c>
      <c r="B529" s="309" t="str">
        <f>+IF(LEN('OSNOVNA PLAČA'!B529)&gt;0,'OSNOVNA PLAČA'!B529,"")</f>
        <v>A520</v>
      </c>
      <c r="C529" s="309"/>
      <c r="D529" s="309"/>
      <c r="E529" s="57" t="str">
        <f>+IF(LEN('OSNOVNA PLAČA'!D529)&gt;0,'OSNOVNA PLAČA'!D529,"")</f>
        <v/>
      </c>
      <c r="F529" s="59" t="str">
        <f>+IF(LEN('OSNOVNA PLAČA'!E529)&gt;0,'OSNOVNA PLAČA'!E529,"")</f>
        <v/>
      </c>
      <c r="G529" s="6"/>
      <c r="H529" s="6"/>
      <c r="I529" s="6"/>
      <c r="J529" s="6"/>
      <c r="K529" s="6"/>
      <c r="L529" s="6"/>
    </row>
    <row r="530" spans="1:12" ht="28.5" customHeight="1" x14ac:dyDescent="0.2">
      <c r="A530" s="56">
        <v>521</v>
      </c>
      <c r="B530" s="309" t="str">
        <f>+IF(LEN('OSNOVNA PLAČA'!B530)&gt;0,'OSNOVNA PLAČA'!B530,"")</f>
        <v>A521</v>
      </c>
      <c r="C530" s="309"/>
      <c r="D530" s="309"/>
      <c r="E530" s="57" t="str">
        <f>+IF(LEN('OSNOVNA PLAČA'!D530)&gt;0,'OSNOVNA PLAČA'!D530,"")</f>
        <v/>
      </c>
      <c r="F530" s="59" t="str">
        <f>+IF(LEN('OSNOVNA PLAČA'!E530)&gt;0,'OSNOVNA PLAČA'!E530,"")</f>
        <v/>
      </c>
      <c r="G530" s="6"/>
      <c r="H530" s="6"/>
      <c r="I530" s="6"/>
      <c r="J530" s="6"/>
      <c r="K530" s="6"/>
      <c r="L530" s="6"/>
    </row>
    <row r="531" spans="1:12" ht="28.5" customHeight="1" x14ac:dyDescent="0.2">
      <c r="A531" s="56">
        <v>522</v>
      </c>
      <c r="B531" s="309" t="str">
        <f>+IF(LEN('OSNOVNA PLAČA'!B531)&gt;0,'OSNOVNA PLAČA'!B531,"")</f>
        <v>A522</v>
      </c>
      <c r="C531" s="309"/>
      <c r="D531" s="309"/>
      <c r="E531" s="57" t="str">
        <f>+IF(LEN('OSNOVNA PLAČA'!D531)&gt;0,'OSNOVNA PLAČA'!D531,"")</f>
        <v/>
      </c>
      <c r="F531" s="59" t="str">
        <f>+IF(LEN('OSNOVNA PLAČA'!E531)&gt;0,'OSNOVNA PLAČA'!E531,"")</f>
        <v/>
      </c>
      <c r="G531" s="6"/>
      <c r="H531" s="6"/>
      <c r="I531" s="6"/>
      <c r="J531" s="6"/>
      <c r="K531" s="6"/>
      <c r="L531" s="6"/>
    </row>
    <row r="532" spans="1:12" ht="28.5" customHeight="1" x14ac:dyDescent="0.2">
      <c r="A532" s="56">
        <v>523</v>
      </c>
      <c r="B532" s="309" t="str">
        <f>+IF(LEN('OSNOVNA PLAČA'!B532)&gt;0,'OSNOVNA PLAČA'!B532,"")</f>
        <v>A523</v>
      </c>
      <c r="C532" s="309"/>
      <c r="D532" s="309"/>
      <c r="E532" s="57" t="str">
        <f>+IF(LEN('OSNOVNA PLAČA'!D532)&gt;0,'OSNOVNA PLAČA'!D532,"")</f>
        <v/>
      </c>
      <c r="F532" s="59" t="str">
        <f>+IF(LEN('OSNOVNA PLAČA'!E532)&gt;0,'OSNOVNA PLAČA'!E532,"")</f>
        <v/>
      </c>
      <c r="G532" s="6"/>
      <c r="H532" s="6"/>
      <c r="I532" s="6"/>
      <c r="J532" s="6"/>
      <c r="K532" s="6"/>
      <c r="L532" s="6"/>
    </row>
    <row r="533" spans="1:12" ht="28.5" customHeight="1" x14ac:dyDescent="0.2">
      <c r="A533" s="56">
        <v>524</v>
      </c>
      <c r="B533" s="309" t="str">
        <f>+IF(LEN('OSNOVNA PLAČA'!B533)&gt;0,'OSNOVNA PLAČA'!B533,"")</f>
        <v>A524</v>
      </c>
      <c r="C533" s="309"/>
      <c r="D533" s="309"/>
      <c r="E533" s="57" t="str">
        <f>+IF(LEN('OSNOVNA PLAČA'!D533)&gt;0,'OSNOVNA PLAČA'!D533,"")</f>
        <v/>
      </c>
      <c r="F533" s="59" t="str">
        <f>+IF(LEN('OSNOVNA PLAČA'!E533)&gt;0,'OSNOVNA PLAČA'!E533,"")</f>
        <v/>
      </c>
      <c r="G533" s="6"/>
      <c r="H533" s="6"/>
      <c r="I533" s="6"/>
      <c r="J533" s="6"/>
      <c r="K533" s="6"/>
      <c r="L533" s="6"/>
    </row>
    <row r="534" spans="1:12" ht="28.5" customHeight="1" x14ac:dyDescent="0.2">
      <c r="A534" s="56">
        <v>525</v>
      </c>
      <c r="B534" s="309" t="str">
        <f>+IF(LEN('OSNOVNA PLAČA'!B534)&gt;0,'OSNOVNA PLAČA'!B534,"")</f>
        <v>A525</v>
      </c>
      <c r="C534" s="309"/>
      <c r="D534" s="309"/>
      <c r="E534" s="57" t="str">
        <f>+IF(LEN('OSNOVNA PLAČA'!D534)&gt;0,'OSNOVNA PLAČA'!D534,"")</f>
        <v/>
      </c>
      <c r="F534" s="59" t="str">
        <f>+IF(LEN('OSNOVNA PLAČA'!E534)&gt;0,'OSNOVNA PLAČA'!E534,"")</f>
        <v/>
      </c>
      <c r="G534" s="6"/>
      <c r="H534" s="6"/>
      <c r="I534" s="6"/>
      <c r="J534" s="6"/>
      <c r="K534" s="6"/>
      <c r="L534" s="6"/>
    </row>
    <row r="535" spans="1:12" ht="28.5" customHeight="1" x14ac:dyDescent="0.2">
      <c r="A535" s="56">
        <v>526</v>
      </c>
      <c r="B535" s="309" t="str">
        <f>+IF(LEN('OSNOVNA PLAČA'!B535)&gt;0,'OSNOVNA PLAČA'!B535,"")</f>
        <v>A526</v>
      </c>
      <c r="C535" s="309"/>
      <c r="D535" s="309"/>
      <c r="E535" s="57" t="str">
        <f>+IF(LEN('OSNOVNA PLAČA'!D535)&gt;0,'OSNOVNA PLAČA'!D535,"")</f>
        <v/>
      </c>
      <c r="F535" s="59" t="str">
        <f>+IF(LEN('OSNOVNA PLAČA'!E535)&gt;0,'OSNOVNA PLAČA'!E535,"")</f>
        <v/>
      </c>
      <c r="G535" s="6"/>
      <c r="H535" s="6"/>
      <c r="I535" s="6"/>
      <c r="J535" s="6"/>
      <c r="K535" s="6"/>
      <c r="L535" s="6"/>
    </row>
    <row r="536" spans="1:12" ht="28.5" customHeight="1" x14ac:dyDescent="0.2">
      <c r="A536" s="56">
        <v>527</v>
      </c>
      <c r="B536" s="309" t="str">
        <f>+IF(LEN('OSNOVNA PLAČA'!B536)&gt;0,'OSNOVNA PLAČA'!B536,"")</f>
        <v>A527</v>
      </c>
      <c r="C536" s="309"/>
      <c r="D536" s="309"/>
      <c r="E536" s="57" t="str">
        <f>+IF(LEN('OSNOVNA PLAČA'!D536)&gt;0,'OSNOVNA PLAČA'!D536,"")</f>
        <v/>
      </c>
      <c r="F536" s="59" t="str">
        <f>+IF(LEN('OSNOVNA PLAČA'!E536)&gt;0,'OSNOVNA PLAČA'!E536,"")</f>
        <v/>
      </c>
      <c r="G536" s="6"/>
      <c r="H536" s="6"/>
      <c r="I536" s="6"/>
      <c r="J536" s="6"/>
      <c r="K536" s="6"/>
      <c r="L536" s="6"/>
    </row>
    <row r="537" spans="1:12" ht="28.5" customHeight="1" x14ac:dyDescent="0.2">
      <c r="A537" s="56">
        <v>528</v>
      </c>
      <c r="B537" s="309" t="str">
        <f>+IF(LEN('OSNOVNA PLAČA'!B537)&gt;0,'OSNOVNA PLAČA'!B537,"")</f>
        <v>A528</v>
      </c>
      <c r="C537" s="309"/>
      <c r="D537" s="309"/>
      <c r="E537" s="57" t="str">
        <f>+IF(LEN('OSNOVNA PLAČA'!D537)&gt;0,'OSNOVNA PLAČA'!D537,"")</f>
        <v/>
      </c>
      <c r="F537" s="59" t="str">
        <f>+IF(LEN('OSNOVNA PLAČA'!E537)&gt;0,'OSNOVNA PLAČA'!E537,"")</f>
        <v/>
      </c>
      <c r="G537" s="6"/>
      <c r="H537" s="6"/>
      <c r="I537" s="6"/>
      <c r="J537" s="6"/>
      <c r="K537" s="6"/>
      <c r="L537" s="6"/>
    </row>
    <row r="538" spans="1:12" ht="28.5" customHeight="1" x14ac:dyDescent="0.2">
      <c r="A538" s="56">
        <v>529</v>
      </c>
      <c r="B538" s="309" t="str">
        <f>+IF(LEN('OSNOVNA PLAČA'!B538)&gt;0,'OSNOVNA PLAČA'!B538,"")</f>
        <v>A529</v>
      </c>
      <c r="C538" s="309"/>
      <c r="D538" s="309"/>
      <c r="E538" s="57" t="str">
        <f>+IF(LEN('OSNOVNA PLAČA'!D538)&gt;0,'OSNOVNA PLAČA'!D538,"")</f>
        <v/>
      </c>
      <c r="F538" s="59" t="str">
        <f>+IF(LEN('OSNOVNA PLAČA'!E538)&gt;0,'OSNOVNA PLAČA'!E538,"")</f>
        <v/>
      </c>
      <c r="G538" s="6"/>
      <c r="H538" s="6"/>
      <c r="I538" s="6"/>
      <c r="J538" s="6"/>
      <c r="K538" s="6"/>
      <c r="L538" s="6"/>
    </row>
    <row r="539" spans="1:12" ht="28.5" customHeight="1" x14ac:dyDescent="0.2">
      <c r="A539" s="56">
        <v>530</v>
      </c>
      <c r="B539" s="309" t="str">
        <f>+IF(LEN('OSNOVNA PLAČA'!B539)&gt;0,'OSNOVNA PLAČA'!B539,"")</f>
        <v>A530</v>
      </c>
      <c r="C539" s="309"/>
      <c r="D539" s="309"/>
      <c r="E539" s="57" t="str">
        <f>+IF(LEN('OSNOVNA PLAČA'!D539)&gt;0,'OSNOVNA PLAČA'!D539,"")</f>
        <v/>
      </c>
      <c r="F539" s="59" t="str">
        <f>+IF(LEN('OSNOVNA PLAČA'!E539)&gt;0,'OSNOVNA PLAČA'!E539,"")</f>
        <v/>
      </c>
      <c r="G539" s="6"/>
      <c r="H539" s="6"/>
      <c r="I539" s="6"/>
      <c r="J539" s="6"/>
      <c r="K539" s="6"/>
      <c r="L539" s="6"/>
    </row>
    <row r="540" spans="1:12" ht="28.5" customHeight="1" x14ac:dyDescent="0.2">
      <c r="A540" s="56">
        <v>531</v>
      </c>
      <c r="B540" s="309" t="str">
        <f>+IF(LEN('OSNOVNA PLAČA'!B540)&gt;0,'OSNOVNA PLAČA'!B540,"")</f>
        <v>A531</v>
      </c>
      <c r="C540" s="309"/>
      <c r="D540" s="309"/>
      <c r="E540" s="57" t="str">
        <f>+IF(LEN('OSNOVNA PLAČA'!D540)&gt;0,'OSNOVNA PLAČA'!D540,"")</f>
        <v/>
      </c>
      <c r="F540" s="59" t="str">
        <f>+IF(LEN('OSNOVNA PLAČA'!E540)&gt;0,'OSNOVNA PLAČA'!E540,"")</f>
        <v/>
      </c>
      <c r="G540" s="6"/>
      <c r="H540" s="6"/>
      <c r="I540" s="6"/>
      <c r="J540" s="6"/>
      <c r="K540" s="6"/>
      <c r="L540" s="6"/>
    </row>
    <row r="541" spans="1:12" ht="28.5" customHeight="1" x14ac:dyDescent="0.2">
      <c r="A541" s="56">
        <v>532</v>
      </c>
      <c r="B541" s="309" t="str">
        <f>+IF(LEN('OSNOVNA PLAČA'!B541)&gt;0,'OSNOVNA PLAČA'!B541,"")</f>
        <v>A532</v>
      </c>
      <c r="C541" s="309"/>
      <c r="D541" s="309"/>
      <c r="E541" s="57" t="str">
        <f>+IF(LEN('OSNOVNA PLAČA'!D541)&gt;0,'OSNOVNA PLAČA'!D541,"")</f>
        <v/>
      </c>
      <c r="F541" s="59" t="str">
        <f>+IF(LEN('OSNOVNA PLAČA'!E541)&gt;0,'OSNOVNA PLAČA'!E541,"")</f>
        <v/>
      </c>
      <c r="G541" s="6"/>
      <c r="H541" s="6"/>
      <c r="I541" s="6"/>
      <c r="J541" s="6"/>
      <c r="K541" s="6"/>
      <c r="L541" s="6"/>
    </row>
    <row r="542" spans="1:12" ht="28.5" customHeight="1" x14ac:dyDescent="0.2">
      <c r="A542" s="56">
        <v>533</v>
      </c>
      <c r="B542" s="309" t="str">
        <f>+IF(LEN('OSNOVNA PLAČA'!B542)&gt;0,'OSNOVNA PLAČA'!B542,"")</f>
        <v>A533</v>
      </c>
      <c r="C542" s="309"/>
      <c r="D542" s="309"/>
      <c r="E542" s="57" t="str">
        <f>+IF(LEN('OSNOVNA PLAČA'!D542)&gt;0,'OSNOVNA PLAČA'!D542,"")</f>
        <v/>
      </c>
      <c r="F542" s="59" t="str">
        <f>+IF(LEN('OSNOVNA PLAČA'!E542)&gt;0,'OSNOVNA PLAČA'!E542,"")</f>
        <v/>
      </c>
      <c r="G542" s="6"/>
      <c r="H542" s="6"/>
      <c r="I542" s="6"/>
      <c r="J542" s="6"/>
      <c r="K542" s="6"/>
      <c r="L542" s="6"/>
    </row>
    <row r="543" spans="1:12" ht="28.5" customHeight="1" x14ac:dyDescent="0.2">
      <c r="A543" s="56">
        <v>534</v>
      </c>
      <c r="B543" s="309" t="str">
        <f>+IF(LEN('OSNOVNA PLAČA'!B543)&gt;0,'OSNOVNA PLAČA'!B543,"")</f>
        <v>A534</v>
      </c>
      <c r="C543" s="309"/>
      <c r="D543" s="309"/>
      <c r="E543" s="57" t="str">
        <f>+IF(LEN('OSNOVNA PLAČA'!D543)&gt;0,'OSNOVNA PLAČA'!D543,"")</f>
        <v/>
      </c>
      <c r="F543" s="59" t="str">
        <f>+IF(LEN('OSNOVNA PLAČA'!E543)&gt;0,'OSNOVNA PLAČA'!E543,"")</f>
        <v/>
      </c>
      <c r="G543" s="6"/>
      <c r="H543" s="6"/>
      <c r="I543" s="6"/>
      <c r="J543" s="6"/>
      <c r="K543" s="6"/>
      <c r="L543" s="6"/>
    </row>
    <row r="544" spans="1:12" ht="28.5" customHeight="1" x14ac:dyDescent="0.2">
      <c r="A544" s="56">
        <v>535</v>
      </c>
      <c r="B544" s="309" t="str">
        <f>+IF(LEN('OSNOVNA PLAČA'!B544)&gt;0,'OSNOVNA PLAČA'!B544,"")</f>
        <v>A535</v>
      </c>
      <c r="C544" s="309"/>
      <c r="D544" s="309"/>
      <c r="E544" s="57" t="str">
        <f>+IF(LEN('OSNOVNA PLAČA'!D544)&gt;0,'OSNOVNA PLAČA'!D544,"")</f>
        <v/>
      </c>
      <c r="F544" s="59" t="str">
        <f>+IF(LEN('OSNOVNA PLAČA'!E544)&gt;0,'OSNOVNA PLAČA'!E544,"")</f>
        <v/>
      </c>
      <c r="G544" s="6"/>
      <c r="H544" s="6"/>
      <c r="I544" s="6"/>
      <c r="J544" s="6"/>
      <c r="K544" s="6"/>
      <c r="L544" s="6"/>
    </row>
    <row r="545" spans="1:12" ht="28.5" customHeight="1" x14ac:dyDescent="0.2">
      <c r="A545" s="56">
        <v>536</v>
      </c>
      <c r="B545" s="309" t="str">
        <f>+IF(LEN('OSNOVNA PLAČA'!B545)&gt;0,'OSNOVNA PLAČA'!B545,"")</f>
        <v>A536</v>
      </c>
      <c r="C545" s="309"/>
      <c r="D545" s="309"/>
      <c r="E545" s="57" t="str">
        <f>+IF(LEN('OSNOVNA PLAČA'!D545)&gt;0,'OSNOVNA PLAČA'!D545,"")</f>
        <v/>
      </c>
      <c r="F545" s="59" t="str">
        <f>+IF(LEN('OSNOVNA PLAČA'!E545)&gt;0,'OSNOVNA PLAČA'!E545,"")</f>
        <v/>
      </c>
      <c r="G545" s="6"/>
      <c r="H545" s="6"/>
      <c r="I545" s="6"/>
      <c r="J545" s="6"/>
      <c r="K545" s="6"/>
      <c r="L545" s="6"/>
    </row>
    <row r="546" spans="1:12" ht="28.5" customHeight="1" x14ac:dyDescent="0.2">
      <c r="A546" s="56">
        <v>537</v>
      </c>
      <c r="B546" s="309" t="str">
        <f>+IF(LEN('OSNOVNA PLAČA'!B546)&gt;0,'OSNOVNA PLAČA'!B546,"")</f>
        <v>A537</v>
      </c>
      <c r="C546" s="309"/>
      <c r="D546" s="309"/>
      <c r="E546" s="57" t="str">
        <f>+IF(LEN('OSNOVNA PLAČA'!D546)&gt;0,'OSNOVNA PLAČA'!D546,"")</f>
        <v/>
      </c>
      <c r="F546" s="59" t="str">
        <f>+IF(LEN('OSNOVNA PLAČA'!E546)&gt;0,'OSNOVNA PLAČA'!E546,"")</f>
        <v/>
      </c>
      <c r="G546" s="6"/>
      <c r="H546" s="6"/>
      <c r="I546" s="6"/>
      <c r="J546" s="6"/>
      <c r="K546" s="6"/>
      <c r="L546" s="6"/>
    </row>
    <row r="547" spans="1:12" ht="28.5" customHeight="1" x14ac:dyDescent="0.2">
      <c r="A547" s="56">
        <v>538</v>
      </c>
      <c r="B547" s="309" t="str">
        <f>+IF(LEN('OSNOVNA PLAČA'!B547)&gt;0,'OSNOVNA PLAČA'!B547,"")</f>
        <v>A538</v>
      </c>
      <c r="C547" s="309"/>
      <c r="D547" s="309"/>
      <c r="E547" s="57" t="str">
        <f>+IF(LEN('OSNOVNA PLAČA'!D547)&gt;0,'OSNOVNA PLAČA'!D547,"")</f>
        <v/>
      </c>
      <c r="F547" s="59" t="str">
        <f>+IF(LEN('OSNOVNA PLAČA'!E547)&gt;0,'OSNOVNA PLAČA'!E547,"")</f>
        <v/>
      </c>
      <c r="G547" s="6"/>
      <c r="H547" s="6"/>
      <c r="I547" s="6"/>
      <c r="J547" s="6"/>
      <c r="K547" s="6"/>
      <c r="L547" s="6"/>
    </row>
    <row r="548" spans="1:12" ht="28.5" customHeight="1" x14ac:dyDescent="0.2">
      <c r="A548" s="56">
        <v>539</v>
      </c>
      <c r="B548" s="309" t="str">
        <f>+IF(LEN('OSNOVNA PLAČA'!B548)&gt;0,'OSNOVNA PLAČA'!B548,"")</f>
        <v>A539</v>
      </c>
      <c r="C548" s="309"/>
      <c r="D548" s="309"/>
      <c r="E548" s="57" t="str">
        <f>+IF(LEN('OSNOVNA PLAČA'!D548)&gt;0,'OSNOVNA PLAČA'!D548,"")</f>
        <v/>
      </c>
      <c r="F548" s="59" t="str">
        <f>+IF(LEN('OSNOVNA PLAČA'!E548)&gt;0,'OSNOVNA PLAČA'!E548,"")</f>
        <v/>
      </c>
      <c r="G548" s="6"/>
      <c r="H548" s="6"/>
      <c r="I548" s="6"/>
      <c r="J548" s="6"/>
      <c r="K548" s="6"/>
      <c r="L548" s="6"/>
    </row>
    <row r="549" spans="1:12" ht="28.5" customHeight="1" x14ac:dyDescent="0.2">
      <c r="A549" s="56">
        <v>540</v>
      </c>
      <c r="B549" s="309" t="str">
        <f>+IF(LEN('OSNOVNA PLAČA'!B549)&gt;0,'OSNOVNA PLAČA'!B549,"")</f>
        <v>A540</v>
      </c>
      <c r="C549" s="309"/>
      <c r="D549" s="309"/>
      <c r="E549" s="57" t="str">
        <f>+IF(LEN('OSNOVNA PLAČA'!D549)&gt;0,'OSNOVNA PLAČA'!D549,"")</f>
        <v/>
      </c>
      <c r="F549" s="59" t="str">
        <f>+IF(LEN('OSNOVNA PLAČA'!E549)&gt;0,'OSNOVNA PLAČA'!E549,"")</f>
        <v/>
      </c>
      <c r="G549" s="6"/>
      <c r="H549" s="6"/>
      <c r="I549" s="6"/>
      <c r="J549" s="6"/>
      <c r="K549" s="6"/>
      <c r="L549" s="6"/>
    </row>
    <row r="550" spans="1:12" ht="28.5" customHeight="1" x14ac:dyDescent="0.2">
      <c r="A550" s="56">
        <v>541</v>
      </c>
      <c r="B550" s="309" t="str">
        <f>+IF(LEN('OSNOVNA PLAČA'!B550)&gt;0,'OSNOVNA PLAČA'!B550,"")</f>
        <v>A541</v>
      </c>
      <c r="C550" s="309"/>
      <c r="D550" s="309"/>
      <c r="E550" s="57" t="str">
        <f>+IF(LEN('OSNOVNA PLAČA'!D550)&gt;0,'OSNOVNA PLAČA'!D550,"")</f>
        <v/>
      </c>
      <c r="F550" s="59" t="str">
        <f>+IF(LEN('OSNOVNA PLAČA'!E550)&gt;0,'OSNOVNA PLAČA'!E550,"")</f>
        <v/>
      </c>
      <c r="G550" s="6"/>
      <c r="H550" s="6"/>
      <c r="I550" s="6"/>
      <c r="J550" s="6"/>
      <c r="K550" s="6"/>
      <c r="L550" s="6"/>
    </row>
    <row r="551" spans="1:12" ht="28.5" customHeight="1" x14ac:dyDescent="0.2">
      <c r="A551" s="56">
        <v>542</v>
      </c>
      <c r="B551" s="309" t="str">
        <f>+IF(LEN('OSNOVNA PLAČA'!B551)&gt;0,'OSNOVNA PLAČA'!B551,"")</f>
        <v>A542</v>
      </c>
      <c r="C551" s="309"/>
      <c r="D551" s="309"/>
      <c r="E551" s="57" t="str">
        <f>+IF(LEN('OSNOVNA PLAČA'!D551)&gt;0,'OSNOVNA PLAČA'!D551,"")</f>
        <v/>
      </c>
      <c r="F551" s="59" t="str">
        <f>+IF(LEN('OSNOVNA PLAČA'!E551)&gt;0,'OSNOVNA PLAČA'!E551,"")</f>
        <v/>
      </c>
      <c r="G551" s="6"/>
      <c r="H551" s="6"/>
      <c r="I551" s="6"/>
      <c r="J551" s="6"/>
      <c r="K551" s="6"/>
      <c r="L551" s="6"/>
    </row>
    <row r="552" spans="1:12" ht="28.5" customHeight="1" x14ac:dyDescent="0.2">
      <c r="A552" s="56">
        <v>543</v>
      </c>
      <c r="B552" s="309" t="str">
        <f>+IF(LEN('OSNOVNA PLAČA'!B552)&gt;0,'OSNOVNA PLAČA'!B552,"")</f>
        <v>A543</v>
      </c>
      <c r="C552" s="309"/>
      <c r="D552" s="309"/>
      <c r="E552" s="57" t="str">
        <f>+IF(LEN('OSNOVNA PLAČA'!D552)&gt;0,'OSNOVNA PLAČA'!D552,"")</f>
        <v/>
      </c>
      <c r="F552" s="59" t="str">
        <f>+IF(LEN('OSNOVNA PLAČA'!E552)&gt;0,'OSNOVNA PLAČA'!E552,"")</f>
        <v/>
      </c>
      <c r="G552" s="6"/>
      <c r="H552" s="6"/>
      <c r="I552" s="6"/>
      <c r="J552" s="6"/>
      <c r="K552" s="6"/>
      <c r="L552" s="6"/>
    </row>
    <row r="553" spans="1:12" ht="28.5" customHeight="1" x14ac:dyDescent="0.2">
      <c r="A553" s="56">
        <v>544</v>
      </c>
      <c r="B553" s="309" t="str">
        <f>+IF(LEN('OSNOVNA PLAČA'!B553)&gt;0,'OSNOVNA PLAČA'!B553,"")</f>
        <v>A544</v>
      </c>
      <c r="C553" s="309"/>
      <c r="D553" s="309"/>
      <c r="E553" s="57" t="str">
        <f>+IF(LEN('OSNOVNA PLAČA'!D553)&gt;0,'OSNOVNA PLAČA'!D553,"")</f>
        <v/>
      </c>
      <c r="F553" s="59" t="str">
        <f>+IF(LEN('OSNOVNA PLAČA'!E553)&gt;0,'OSNOVNA PLAČA'!E553,"")</f>
        <v/>
      </c>
      <c r="G553" s="6"/>
      <c r="H553" s="6"/>
      <c r="I553" s="6"/>
      <c r="J553" s="6"/>
      <c r="K553" s="6"/>
      <c r="L553" s="6"/>
    </row>
    <row r="554" spans="1:12" ht="28.5" customHeight="1" x14ac:dyDescent="0.2">
      <c r="A554" s="56">
        <v>545</v>
      </c>
      <c r="B554" s="309" t="str">
        <f>+IF(LEN('OSNOVNA PLAČA'!B554)&gt;0,'OSNOVNA PLAČA'!B554,"")</f>
        <v>A545</v>
      </c>
      <c r="C554" s="309"/>
      <c r="D554" s="309"/>
      <c r="E554" s="57" t="str">
        <f>+IF(LEN('OSNOVNA PLAČA'!D554)&gt;0,'OSNOVNA PLAČA'!D554,"")</f>
        <v/>
      </c>
      <c r="F554" s="59" t="str">
        <f>+IF(LEN('OSNOVNA PLAČA'!E554)&gt;0,'OSNOVNA PLAČA'!E554,"")</f>
        <v/>
      </c>
      <c r="G554" s="6"/>
      <c r="H554" s="6"/>
      <c r="I554" s="6"/>
      <c r="J554" s="6"/>
      <c r="K554" s="6"/>
      <c r="L554" s="6"/>
    </row>
    <row r="555" spans="1:12" ht="28.5" customHeight="1" x14ac:dyDescent="0.2">
      <c r="A555" s="56">
        <v>546</v>
      </c>
      <c r="B555" s="309" t="str">
        <f>+IF(LEN('OSNOVNA PLAČA'!B555)&gt;0,'OSNOVNA PLAČA'!B555,"")</f>
        <v>A546</v>
      </c>
      <c r="C555" s="309"/>
      <c r="D555" s="309"/>
      <c r="E555" s="57" t="str">
        <f>+IF(LEN('OSNOVNA PLAČA'!D555)&gt;0,'OSNOVNA PLAČA'!D555,"")</f>
        <v/>
      </c>
      <c r="F555" s="59" t="str">
        <f>+IF(LEN('OSNOVNA PLAČA'!E555)&gt;0,'OSNOVNA PLAČA'!E555,"")</f>
        <v/>
      </c>
      <c r="G555" s="6"/>
      <c r="H555" s="6"/>
      <c r="I555" s="6"/>
      <c r="J555" s="6"/>
      <c r="K555" s="6"/>
      <c r="L555" s="6"/>
    </row>
    <row r="556" spans="1:12" ht="28.5" customHeight="1" x14ac:dyDescent="0.2">
      <c r="A556" s="56">
        <v>547</v>
      </c>
      <c r="B556" s="309" t="str">
        <f>+IF(LEN('OSNOVNA PLAČA'!B556)&gt;0,'OSNOVNA PLAČA'!B556,"")</f>
        <v>A547</v>
      </c>
      <c r="C556" s="309"/>
      <c r="D556" s="309"/>
      <c r="E556" s="57" t="str">
        <f>+IF(LEN('OSNOVNA PLAČA'!D556)&gt;0,'OSNOVNA PLAČA'!D556,"")</f>
        <v/>
      </c>
      <c r="F556" s="59" t="str">
        <f>+IF(LEN('OSNOVNA PLAČA'!E556)&gt;0,'OSNOVNA PLAČA'!E556,"")</f>
        <v/>
      </c>
      <c r="G556" s="6"/>
      <c r="H556" s="6"/>
      <c r="I556" s="6"/>
      <c r="J556" s="6"/>
      <c r="K556" s="6"/>
      <c r="L556" s="6"/>
    </row>
    <row r="557" spans="1:12" ht="28.5" customHeight="1" x14ac:dyDescent="0.2">
      <c r="A557" s="56">
        <v>548</v>
      </c>
      <c r="B557" s="309" t="str">
        <f>+IF(LEN('OSNOVNA PLAČA'!B557)&gt;0,'OSNOVNA PLAČA'!B557,"")</f>
        <v>A548</v>
      </c>
      <c r="C557" s="309"/>
      <c r="D557" s="309"/>
      <c r="E557" s="57" t="str">
        <f>+IF(LEN('OSNOVNA PLAČA'!D557)&gt;0,'OSNOVNA PLAČA'!D557,"")</f>
        <v/>
      </c>
      <c r="F557" s="59" t="str">
        <f>+IF(LEN('OSNOVNA PLAČA'!E557)&gt;0,'OSNOVNA PLAČA'!E557,"")</f>
        <v/>
      </c>
      <c r="G557" s="6"/>
      <c r="H557" s="6"/>
      <c r="I557" s="6"/>
      <c r="J557" s="6"/>
      <c r="K557" s="6"/>
      <c r="L557" s="6"/>
    </row>
    <row r="558" spans="1:12" ht="28.5" customHeight="1" x14ac:dyDescent="0.2">
      <c r="A558" s="56">
        <v>549</v>
      </c>
      <c r="B558" s="309" t="str">
        <f>+IF(LEN('OSNOVNA PLAČA'!B558)&gt;0,'OSNOVNA PLAČA'!B558,"")</f>
        <v>A549</v>
      </c>
      <c r="C558" s="309"/>
      <c r="D558" s="309"/>
      <c r="E558" s="57" t="str">
        <f>+IF(LEN('OSNOVNA PLAČA'!D558)&gt;0,'OSNOVNA PLAČA'!D558,"")</f>
        <v/>
      </c>
      <c r="F558" s="59" t="str">
        <f>+IF(LEN('OSNOVNA PLAČA'!E558)&gt;0,'OSNOVNA PLAČA'!E558,"")</f>
        <v/>
      </c>
      <c r="G558" s="6"/>
      <c r="H558" s="6"/>
      <c r="I558" s="6"/>
      <c r="J558" s="6"/>
      <c r="K558" s="6"/>
      <c r="L558" s="6"/>
    </row>
    <row r="559" spans="1:12" ht="28.5" customHeight="1" x14ac:dyDescent="0.2">
      <c r="A559" s="56">
        <v>550</v>
      </c>
      <c r="B559" s="309" t="str">
        <f>+IF(LEN('OSNOVNA PLAČA'!B559)&gt;0,'OSNOVNA PLAČA'!B559,"")</f>
        <v>A550</v>
      </c>
      <c r="C559" s="309"/>
      <c r="D559" s="309"/>
      <c r="E559" s="57" t="str">
        <f>+IF(LEN('OSNOVNA PLAČA'!D559)&gt;0,'OSNOVNA PLAČA'!D559,"")</f>
        <v/>
      </c>
      <c r="F559" s="59" t="str">
        <f>+IF(LEN('OSNOVNA PLAČA'!E559)&gt;0,'OSNOVNA PLAČA'!E559,"")</f>
        <v/>
      </c>
      <c r="G559" s="6"/>
      <c r="H559" s="6"/>
      <c r="I559" s="6"/>
      <c r="J559" s="6"/>
      <c r="K559" s="6"/>
      <c r="L559" s="6"/>
    </row>
    <row r="560" spans="1:12" ht="28.5" customHeight="1" x14ac:dyDescent="0.2">
      <c r="A560" s="56">
        <v>551</v>
      </c>
      <c r="B560" s="309" t="str">
        <f>+IF(LEN('OSNOVNA PLAČA'!B560)&gt;0,'OSNOVNA PLAČA'!B560,"")</f>
        <v>A551</v>
      </c>
      <c r="C560" s="309"/>
      <c r="D560" s="309"/>
      <c r="E560" s="57" t="str">
        <f>+IF(LEN('OSNOVNA PLAČA'!D560)&gt;0,'OSNOVNA PLAČA'!D560,"")</f>
        <v/>
      </c>
      <c r="F560" s="59" t="str">
        <f>+IF(LEN('OSNOVNA PLAČA'!E560)&gt;0,'OSNOVNA PLAČA'!E560,"")</f>
        <v/>
      </c>
      <c r="G560" s="6"/>
      <c r="H560" s="6"/>
      <c r="I560" s="6"/>
      <c r="J560" s="6"/>
      <c r="K560" s="6"/>
      <c r="L560" s="6"/>
    </row>
    <row r="561" spans="1:12" ht="28.5" customHeight="1" x14ac:dyDescent="0.2">
      <c r="A561" s="56">
        <v>552</v>
      </c>
      <c r="B561" s="309" t="str">
        <f>+IF(LEN('OSNOVNA PLAČA'!B561)&gt;0,'OSNOVNA PLAČA'!B561,"")</f>
        <v>A552</v>
      </c>
      <c r="C561" s="309"/>
      <c r="D561" s="309"/>
      <c r="E561" s="57" t="str">
        <f>+IF(LEN('OSNOVNA PLAČA'!D561)&gt;0,'OSNOVNA PLAČA'!D561,"")</f>
        <v/>
      </c>
      <c r="F561" s="59" t="str">
        <f>+IF(LEN('OSNOVNA PLAČA'!E561)&gt;0,'OSNOVNA PLAČA'!E561,"")</f>
        <v/>
      </c>
      <c r="G561" s="6"/>
      <c r="H561" s="6"/>
      <c r="I561" s="6"/>
      <c r="J561" s="6"/>
      <c r="K561" s="6"/>
      <c r="L561" s="6"/>
    </row>
    <row r="562" spans="1:12" ht="28.5" customHeight="1" x14ac:dyDescent="0.2">
      <c r="A562" s="56">
        <v>553</v>
      </c>
      <c r="B562" s="309" t="str">
        <f>+IF(LEN('OSNOVNA PLAČA'!B562)&gt;0,'OSNOVNA PLAČA'!B562,"")</f>
        <v>A553</v>
      </c>
      <c r="C562" s="309"/>
      <c r="D562" s="309"/>
      <c r="E562" s="57" t="str">
        <f>+IF(LEN('OSNOVNA PLAČA'!D562)&gt;0,'OSNOVNA PLAČA'!D562,"")</f>
        <v/>
      </c>
      <c r="F562" s="59" t="str">
        <f>+IF(LEN('OSNOVNA PLAČA'!E562)&gt;0,'OSNOVNA PLAČA'!E562,"")</f>
        <v/>
      </c>
      <c r="G562" s="6"/>
      <c r="H562" s="6"/>
      <c r="I562" s="6"/>
      <c r="J562" s="6"/>
      <c r="K562" s="6"/>
      <c r="L562" s="6"/>
    </row>
    <row r="563" spans="1:12" ht="28.5" customHeight="1" x14ac:dyDescent="0.2">
      <c r="A563" s="56">
        <v>554</v>
      </c>
      <c r="B563" s="309" t="str">
        <f>+IF(LEN('OSNOVNA PLAČA'!B563)&gt;0,'OSNOVNA PLAČA'!B563,"")</f>
        <v>A554</v>
      </c>
      <c r="C563" s="309"/>
      <c r="D563" s="309"/>
      <c r="E563" s="57" t="str">
        <f>+IF(LEN('OSNOVNA PLAČA'!D563)&gt;0,'OSNOVNA PLAČA'!D563,"")</f>
        <v/>
      </c>
      <c r="F563" s="59" t="str">
        <f>+IF(LEN('OSNOVNA PLAČA'!E563)&gt;0,'OSNOVNA PLAČA'!E563,"")</f>
        <v/>
      </c>
      <c r="G563" s="6"/>
      <c r="H563" s="6"/>
      <c r="I563" s="6"/>
      <c r="J563" s="6"/>
      <c r="K563" s="6"/>
      <c r="L563" s="6"/>
    </row>
    <row r="564" spans="1:12" ht="28.5" customHeight="1" x14ac:dyDescent="0.2">
      <c r="A564" s="56">
        <v>555</v>
      </c>
      <c r="B564" s="309" t="str">
        <f>+IF(LEN('OSNOVNA PLAČA'!B564)&gt;0,'OSNOVNA PLAČA'!B564,"")</f>
        <v>A555</v>
      </c>
      <c r="C564" s="309"/>
      <c r="D564" s="309"/>
      <c r="E564" s="57" t="str">
        <f>+IF(LEN('OSNOVNA PLAČA'!D564)&gt;0,'OSNOVNA PLAČA'!D564,"")</f>
        <v/>
      </c>
      <c r="F564" s="59" t="str">
        <f>+IF(LEN('OSNOVNA PLAČA'!E564)&gt;0,'OSNOVNA PLAČA'!E564,"")</f>
        <v/>
      </c>
      <c r="G564" s="6"/>
      <c r="H564" s="6"/>
      <c r="I564" s="6"/>
      <c r="J564" s="6"/>
      <c r="K564" s="6"/>
      <c r="L564" s="6"/>
    </row>
    <row r="565" spans="1:12" ht="28.5" customHeight="1" x14ac:dyDescent="0.2">
      <c r="A565" s="56">
        <v>556</v>
      </c>
      <c r="B565" s="309" t="str">
        <f>+IF(LEN('OSNOVNA PLAČA'!B565)&gt;0,'OSNOVNA PLAČA'!B565,"")</f>
        <v>A556</v>
      </c>
      <c r="C565" s="309"/>
      <c r="D565" s="309"/>
      <c r="E565" s="57" t="str">
        <f>+IF(LEN('OSNOVNA PLAČA'!D565)&gt;0,'OSNOVNA PLAČA'!D565,"")</f>
        <v/>
      </c>
      <c r="F565" s="59" t="str">
        <f>+IF(LEN('OSNOVNA PLAČA'!E565)&gt;0,'OSNOVNA PLAČA'!E565,"")</f>
        <v/>
      </c>
      <c r="G565" s="6"/>
      <c r="H565" s="6"/>
      <c r="I565" s="6"/>
      <c r="J565" s="6"/>
      <c r="K565" s="6"/>
      <c r="L565" s="6"/>
    </row>
    <row r="566" spans="1:12" ht="28.5" customHeight="1" x14ac:dyDescent="0.2">
      <c r="A566" s="56">
        <v>557</v>
      </c>
      <c r="B566" s="309" t="str">
        <f>+IF(LEN('OSNOVNA PLAČA'!B566)&gt;0,'OSNOVNA PLAČA'!B566,"")</f>
        <v>A557</v>
      </c>
      <c r="C566" s="309"/>
      <c r="D566" s="309"/>
      <c r="E566" s="57" t="str">
        <f>+IF(LEN('OSNOVNA PLAČA'!D566)&gt;0,'OSNOVNA PLAČA'!D566,"")</f>
        <v/>
      </c>
      <c r="F566" s="59" t="str">
        <f>+IF(LEN('OSNOVNA PLAČA'!E566)&gt;0,'OSNOVNA PLAČA'!E566,"")</f>
        <v/>
      </c>
      <c r="G566" s="6"/>
      <c r="H566" s="6"/>
      <c r="I566" s="6"/>
      <c r="J566" s="6"/>
      <c r="K566" s="6"/>
      <c r="L566" s="6"/>
    </row>
    <row r="567" spans="1:12" ht="28.5" customHeight="1" x14ac:dyDescent="0.2">
      <c r="A567" s="56">
        <v>558</v>
      </c>
      <c r="B567" s="309" t="str">
        <f>+IF(LEN('OSNOVNA PLAČA'!B567)&gt;0,'OSNOVNA PLAČA'!B567,"")</f>
        <v>A558</v>
      </c>
      <c r="C567" s="309"/>
      <c r="D567" s="309"/>
      <c r="E567" s="57" t="str">
        <f>+IF(LEN('OSNOVNA PLAČA'!D567)&gt;0,'OSNOVNA PLAČA'!D567,"")</f>
        <v/>
      </c>
      <c r="F567" s="59" t="str">
        <f>+IF(LEN('OSNOVNA PLAČA'!E567)&gt;0,'OSNOVNA PLAČA'!E567,"")</f>
        <v/>
      </c>
      <c r="G567" s="6"/>
      <c r="H567" s="6"/>
      <c r="I567" s="6"/>
      <c r="J567" s="6"/>
      <c r="K567" s="6"/>
      <c r="L567" s="6"/>
    </row>
    <row r="568" spans="1:12" ht="28.5" customHeight="1" x14ac:dyDescent="0.2">
      <c r="A568" s="56">
        <v>559</v>
      </c>
      <c r="B568" s="309" t="str">
        <f>+IF(LEN('OSNOVNA PLAČA'!B568)&gt;0,'OSNOVNA PLAČA'!B568,"")</f>
        <v>A559</v>
      </c>
      <c r="C568" s="309"/>
      <c r="D568" s="309"/>
      <c r="E568" s="57" t="str">
        <f>+IF(LEN('OSNOVNA PLAČA'!D568)&gt;0,'OSNOVNA PLAČA'!D568,"")</f>
        <v/>
      </c>
      <c r="F568" s="59" t="str">
        <f>+IF(LEN('OSNOVNA PLAČA'!E568)&gt;0,'OSNOVNA PLAČA'!E568,"")</f>
        <v/>
      </c>
      <c r="G568" s="6"/>
      <c r="H568" s="6"/>
      <c r="I568" s="6"/>
      <c r="J568" s="6"/>
      <c r="K568" s="6"/>
      <c r="L568" s="6"/>
    </row>
    <row r="569" spans="1:12" ht="28.5" customHeight="1" x14ac:dyDescent="0.2">
      <c r="A569" s="56">
        <v>560</v>
      </c>
      <c r="B569" s="309" t="str">
        <f>+IF(LEN('OSNOVNA PLAČA'!B569)&gt;0,'OSNOVNA PLAČA'!B569,"")</f>
        <v>A560</v>
      </c>
      <c r="C569" s="309"/>
      <c r="D569" s="309"/>
      <c r="E569" s="57" t="str">
        <f>+IF(LEN('OSNOVNA PLAČA'!D569)&gt;0,'OSNOVNA PLAČA'!D569,"")</f>
        <v/>
      </c>
      <c r="F569" s="59" t="str">
        <f>+IF(LEN('OSNOVNA PLAČA'!E569)&gt;0,'OSNOVNA PLAČA'!E569,"")</f>
        <v/>
      </c>
      <c r="G569" s="6"/>
      <c r="H569" s="6"/>
      <c r="I569" s="6"/>
      <c r="J569" s="6"/>
      <c r="K569" s="6"/>
      <c r="L569" s="6"/>
    </row>
    <row r="570" spans="1:12" ht="28.5" customHeight="1" x14ac:dyDescent="0.2">
      <c r="A570" s="56">
        <v>561</v>
      </c>
      <c r="B570" s="309" t="str">
        <f>+IF(LEN('OSNOVNA PLAČA'!B570)&gt;0,'OSNOVNA PLAČA'!B570,"")</f>
        <v>A561</v>
      </c>
      <c r="C570" s="309"/>
      <c r="D570" s="309"/>
      <c r="E570" s="57" t="str">
        <f>+IF(LEN('OSNOVNA PLAČA'!D570)&gt;0,'OSNOVNA PLAČA'!D570,"")</f>
        <v/>
      </c>
      <c r="F570" s="59" t="str">
        <f>+IF(LEN('OSNOVNA PLAČA'!E570)&gt;0,'OSNOVNA PLAČA'!E570,"")</f>
        <v/>
      </c>
      <c r="G570" s="6"/>
      <c r="H570" s="6"/>
      <c r="I570" s="6"/>
      <c r="J570" s="6"/>
      <c r="K570" s="6"/>
      <c r="L570" s="6"/>
    </row>
    <row r="571" spans="1:12" ht="28.5" customHeight="1" x14ac:dyDescent="0.2">
      <c r="A571" s="56">
        <v>562</v>
      </c>
      <c r="B571" s="309" t="str">
        <f>+IF(LEN('OSNOVNA PLAČA'!B571)&gt;0,'OSNOVNA PLAČA'!B571,"")</f>
        <v>A562</v>
      </c>
      <c r="C571" s="309"/>
      <c r="D571" s="309"/>
      <c r="E571" s="57" t="str">
        <f>+IF(LEN('OSNOVNA PLAČA'!D571)&gt;0,'OSNOVNA PLAČA'!D571,"")</f>
        <v/>
      </c>
      <c r="F571" s="59" t="str">
        <f>+IF(LEN('OSNOVNA PLAČA'!E571)&gt;0,'OSNOVNA PLAČA'!E571,"")</f>
        <v/>
      </c>
      <c r="G571" s="6"/>
      <c r="H571" s="6"/>
      <c r="I571" s="6"/>
      <c r="J571" s="6"/>
      <c r="K571" s="6"/>
      <c r="L571" s="6"/>
    </row>
    <row r="572" spans="1:12" ht="28.5" customHeight="1" x14ac:dyDescent="0.2">
      <c r="A572" s="56">
        <v>563</v>
      </c>
      <c r="B572" s="309" t="str">
        <f>+IF(LEN('OSNOVNA PLAČA'!B572)&gt;0,'OSNOVNA PLAČA'!B572,"")</f>
        <v>A563</v>
      </c>
      <c r="C572" s="309"/>
      <c r="D572" s="309"/>
      <c r="E572" s="57" t="str">
        <f>+IF(LEN('OSNOVNA PLAČA'!D572)&gt;0,'OSNOVNA PLAČA'!D572,"")</f>
        <v/>
      </c>
      <c r="F572" s="59" t="str">
        <f>+IF(LEN('OSNOVNA PLAČA'!E572)&gt;0,'OSNOVNA PLAČA'!E572,"")</f>
        <v/>
      </c>
      <c r="G572" s="6"/>
      <c r="H572" s="6"/>
      <c r="I572" s="6"/>
      <c r="J572" s="6"/>
      <c r="K572" s="6"/>
      <c r="L572" s="6"/>
    </row>
    <row r="573" spans="1:12" ht="28.5" customHeight="1" x14ac:dyDescent="0.2">
      <c r="A573" s="56">
        <v>564</v>
      </c>
      <c r="B573" s="309" t="str">
        <f>+IF(LEN('OSNOVNA PLAČA'!B573)&gt;0,'OSNOVNA PLAČA'!B573,"")</f>
        <v>A564</v>
      </c>
      <c r="C573" s="309"/>
      <c r="D573" s="309"/>
      <c r="E573" s="57" t="str">
        <f>+IF(LEN('OSNOVNA PLAČA'!D573)&gt;0,'OSNOVNA PLAČA'!D573,"")</f>
        <v/>
      </c>
      <c r="F573" s="59" t="str">
        <f>+IF(LEN('OSNOVNA PLAČA'!E573)&gt;0,'OSNOVNA PLAČA'!E573,"")</f>
        <v/>
      </c>
      <c r="G573" s="6"/>
      <c r="H573" s="6"/>
      <c r="I573" s="6"/>
      <c r="J573" s="6"/>
      <c r="K573" s="6"/>
      <c r="L573" s="6"/>
    </row>
    <row r="574" spans="1:12" ht="28.5" customHeight="1" x14ac:dyDescent="0.2">
      <c r="A574" s="56">
        <v>565</v>
      </c>
      <c r="B574" s="309" t="str">
        <f>+IF(LEN('OSNOVNA PLAČA'!B574)&gt;0,'OSNOVNA PLAČA'!B574,"")</f>
        <v>A565</v>
      </c>
      <c r="C574" s="309"/>
      <c r="D574" s="309"/>
      <c r="E574" s="57" t="str">
        <f>+IF(LEN('OSNOVNA PLAČA'!D574)&gt;0,'OSNOVNA PLAČA'!D574,"")</f>
        <v/>
      </c>
      <c r="F574" s="59" t="str">
        <f>+IF(LEN('OSNOVNA PLAČA'!E574)&gt;0,'OSNOVNA PLAČA'!E574,"")</f>
        <v/>
      </c>
      <c r="G574" s="6"/>
      <c r="H574" s="6"/>
      <c r="I574" s="6"/>
      <c r="J574" s="6"/>
      <c r="K574" s="6"/>
      <c r="L574" s="6"/>
    </row>
    <row r="575" spans="1:12" ht="28.5" customHeight="1" x14ac:dyDescent="0.2">
      <c r="A575" s="56">
        <v>566</v>
      </c>
      <c r="B575" s="309" t="str">
        <f>+IF(LEN('OSNOVNA PLAČA'!B575)&gt;0,'OSNOVNA PLAČA'!B575,"")</f>
        <v>A566</v>
      </c>
      <c r="C575" s="309"/>
      <c r="D575" s="309"/>
      <c r="E575" s="57" t="str">
        <f>+IF(LEN('OSNOVNA PLAČA'!D575)&gt;0,'OSNOVNA PLAČA'!D575,"")</f>
        <v/>
      </c>
      <c r="F575" s="59" t="str">
        <f>+IF(LEN('OSNOVNA PLAČA'!E575)&gt;0,'OSNOVNA PLAČA'!E575,"")</f>
        <v/>
      </c>
      <c r="G575" s="6"/>
      <c r="H575" s="6"/>
      <c r="I575" s="6"/>
      <c r="J575" s="6"/>
      <c r="K575" s="6"/>
      <c r="L575" s="6"/>
    </row>
    <row r="576" spans="1:12" ht="28.5" customHeight="1" x14ac:dyDescent="0.2">
      <c r="A576" s="56">
        <v>567</v>
      </c>
      <c r="B576" s="309" t="str">
        <f>+IF(LEN('OSNOVNA PLAČA'!B576)&gt;0,'OSNOVNA PLAČA'!B576,"")</f>
        <v>A567</v>
      </c>
      <c r="C576" s="309"/>
      <c r="D576" s="309"/>
      <c r="E576" s="57" t="str">
        <f>+IF(LEN('OSNOVNA PLAČA'!D576)&gt;0,'OSNOVNA PLAČA'!D576,"")</f>
        <v/>
      </c>
      <c r="F576" s="59" t="str">
        <f>+IF(LEN('OSNOVNA PLAČA'!E576)&gt;0,'OSNOVNA PLAČA'!E576,"")</f>
        <v/>
      </c>
      <c r="G576" s="6"/>
      <c r="H576" s="6"/>
      <c r="I576" s="6"/>
      <c r="J576" s="6"/>
      <c r="K576" s="6"/>
      <c r="L576" s="6"/>
    </row>
    <row r="577" spans="1:12" ht="28.5" customHeight="1" x14ac:dyDescent="0.2">
      <c r="A577" s="56">
        <v>568</v>
      </c>
      <c r="B577" s="309" t="str">
        <f>+IF(LEN('OSNOVNA PLAČA'!B577)&gt;0,'OSNOVNA PLAČA'!B577,"")</f>
        <v>A568</v>
      </c>
      <c r="C577" s="309"/>
      <c r="D577" s="309"/>
      <c r="E577" s="57" t="str">
        <f>+IF(LEN('OSNOVNA PLAČA'!D577)&gt;0,'OSNOVNA PLAČA'!D577,"")</f>
        <v/>
      </c>
      <c r="F577" s="59" t="str">
        <f>+IF(LEN('OSNOVNA PLAČA'!E577)&gt;0,'OSNOVNA PLAČA'!E577,"")</f>
        <v/>
      </c>
      <c r="G577" s="6"/>
      <c r="H577" s="6"/>
      <c r="I577" s="6"/>
      <c r="J577" s="6"/>
      <c r="K577" s="6"/>
      <c r="L577" s="6"/>
    </row>
    <row r="578" spans="1:12" ht="28.5" customHeight="1" x14ac:dyDescent="0.2">
      <c r="A578" s="56">
        <v>569</v>
      </c>
      <c r="B578" s="309" t="str">
        <f>+IF(LEN('OSNOVNA PLAČA'!B578)&gt;0,'OSNOVNA PLAČA'!B578,"")</f>
        <v>A569</v>
      </c>
      <c r="C578" s="309"/>
      <c r="D578" s="309"/>
      <c r="E578" s="57" t="str">
        <f>+IF(LEN('OSNOVNA PLAČA'!D578)&gt;0,'OSNOVNA PLAČA'!D578,"")</f>
        <v/>
      </c>
      <c r="F578" s="59" t="str">
        <f>+IF(LEN('OSNOVNA PLAČA'!E578)&gt;0,'OSNOVNA PLAČA'!E578,"")</f>
        <v/>
      </c>
      <c r="G578" s="6"/>
      <c r="H578" s="6"/>
      <c r="I578" s="6"/>
      <c r="J578" s="6"/>
      <c r="K578" s="6"/>
      <c r="L578" s="6"/>
    </row>
    <row r="579" spans="1:12" ht="28.5" customHeight="1" x14ac:dyDescent="0.2">
      <c r="A579" s="56">
        <v>570</v>
      </c>
      <c r="B579" s="309" t="str">
        <f>+IF(LEN('OSNOVNA PLAČA'!B579)&gt;0,'OSNOVNA PLAČA'!B579,"")</f>
        <v>A570</v>
      </c>
      <c r="C579" s="309"/>
      <c r="D579" s="309"/>
      <c r="E579" s="57" t="str">
        <f>+IF(LEN('OSNOVNA PLAČA'!D579)&gt;0,'OSNOVNA PLAČA'!D579,"")</f>
        <v/>
      </c>
      <c r="F579" s="59" t="str">
        <f>+IF(LEN('OSNOVNA PLAČA'!E579)&gt;0,'OSNOVNA PLAČA'!E579,"")</f>
        <v/>
      </c>
      <c r="G579" s="6"/>
      <c r="H579" s="6"/>
      <c r="I579" s="6"/>
      <c r="J579" s="6"/>
      <c r="K579" s="6"/>
      <c r="L579" s="6"/>
    </row>
    <row r="580" spans="1:12" ht="28.5" customHeight="1" x14ac:dyDescent="0.2">
      <c r="A580" s="56">
        <v>571</v>
      </c>
      <c r="B580" s="309" t="str">
        <f>+IF(LEN('OSNOVNA PLAČA'!B580)&gt;0,'OSNOVNA PLAČA'!B580,"")</f>
        <v>A571</v>
      </c>
      <c r="C580" s="309"/>
      <c r="D580" s="309"/>
      <c r="E580" s="57" t="str">
        <f>+IF(LEN('OSNOVNA PLAČA'!D580)&gt;0,'OSNOVNA PLAČA'!D580,"")</f>
        <v/>
      </c>
      <c r="F580" s="59" t="str">
        <f>+IF(LEN('OSNOVNA PLAČA'!E580)&gt;0,'OSNOVNA PLAČA'!E580,"")</f>
        <v/>
      </c>
      <c r="G580" s="6"/>
      <c r="H580" s="6"/>
      <c r="I580" s="6"/>
      <c r="J580" s="6"/>
      <c r="K580" s="6"/>
      <c r="L580" s="6"/>
    </row>
    <row r="581" spans="1:12" ht="28.5" customHeight="1" x14ac:dyDescent="0.2">
      <c r="A581" s="56">
        <v>572</v>
      </c>
      <c r="B581" s="309" t="str">
        <f>+IF(LEN('OSNOVNA PLAČA'!B581)&gt;0,'OSNOVNA PLAČA'!B581,"")</f>
        <v>A572</v>
      </c>
      <c r="C581" s="309"/>
      <c r="D581" s="309"/>
      <c r="E581" s="57" t="str">
        <f>+IF(LEN('OSNOVNA PLAČA'!D581)&gt;0,'OSNOVNA PLAČA'!D581,"")</f>
        <v/>
      </c>
      <c r="F581" s="59" t="str">
        <f>+IF(LEN('OSNOVNA PLAČA'!E581)&gt;0,'OSNOVNA PLAČA'!E581,"")</f>
        <v/>
      </c>
      <c r="G581" s="6"/>
      <c r="H581" s="6"/>
      <c r="I581" s="6"/>
      <c r="J581" s="6"/>
      <c r="K581" s="6"/>
      <c r="L581" s="6"/>
    </row>
    <row r="582" spans="1:12" ht="28.5" customHeight="1" x14ac:dyDescent="0.2">
      <c r="A582" s="56">
        <v>573</v>
      </c>
      <c r="B582" s="309" t="str">
        <f>+IF(LEN('OSNOVNA PLAČA'!B582)&gt;0,'OSNOVNA PLAČA'!B582,"")</f>
        <v>A573</v>
      </c>
      <c r="C582" s="309"/>
      <c r="D582" s="309"/>
      <c r="E582" s="57" t="str">
        <f>+IF(LEN('OSNOVNA PLAČA'!D582)&gt;0,'OSNOVNA PLAČA'!D582,"")</f>
        <v/>
      </c>
      <c r="F582" s="59" t="str">
        <f>+IF(LEN('OSNOVNA PLAČA'!E582)&gt;0,'OSNOVNA PLAČA'!E582,"")</f>
        <v/>
      </c>
      <c r="G582" s="6"/>
      <c r="H582" s="6"/>
      <c r="I582" s="6"/>
      <c r="J582" s="6"/>
      <c r="K582" s="6"/>
      <c r="L582" s="6"/>
    </row>
    <row r="583" spans="1:12" ht="28.5" customHeight="1" x14ac:dyDescent="0.2">
      <c r="A583" s="56">
        <v>574</v>
      </c>
      <c r="B583" s="309" t="str">
        <f>+IF(LEN('OSNOVNA PLAČA'!B583)&gt;0,'OSNOVNA PLAČA'!B583,"")</f>
        <v>A574</v>
      </c>
      <c r="C583" s="309"/>
      <c r="D583" s="309"/>
      <c r="E583" s="57" t="str">
        <f>+IF(LEN('OSNOVNA PLAČA'!D583)&gt;0,'OSNOVNA PLAČA'!D583,"")</f>
        <v/>
      </c>
      <c r="F583" s="59" t="str">
        <f>+IF(LEN('OSNOVNA PLAČA'!E583)&gt;0,'OSNOVNA PLAČA'!E583,"")</f>
        <v/>
      </c>
      <c r="G583" s="6"/>
      <c r="H583" s="6"/>
      <c r="I583" s="6"/>
      <c r="J583" s="6"/>
      <c r="K583" s="6"/>
      <c r="L583" s="6"/>
    </row>
    <row r="584" spans="1:12" ht="28.5" customHeight="1" x14ac:dyDescent="0.2">
      <c r="A584" s="56">
        <v>575</v>
      </c>
      <c r="B584" s="309" t="str">
        <f>+IF(LEN('OSNOVNA PLAČA'!B584)&gt;0,'OSNOVNA PLAČA'!B584,"")</f>
        <v>A575</v>
      </c>
      <c r="C584" s="309"/>
      <c r="D584" s="309"/>
      <c r="E584" s="57" t="str">
        <f>+IF(LEN('OSNOVNA PLAČA'!D584)&gt;0,'OSNOVNA PLAČA'!D584,"")</f>
        <v/>
      </c>
      <c r="F584" s="59" t="str">
        <f>+IF(LEN('OSNOVNA PLAČA'!E584)&gt;0,'OSNOVNA PLAČA'!E584,"")</f>
        <v/>
      </c>
      <c r="G584" s="6"/>
      <c r="H584" s="6"/>
      <c r="I584" s="6"/>
      <c r="J584" s="6"/>
      <c r="K584" s="6"/>
      <c r="L584" s="6"/>
    </row>
    <row r="585" spans="1:12" ht="28.5" customHeight="1" x14ac:dyDescent="0.2">
      <c r="A585" s="56">
        <v>576</v>
      </c>
      <c r="B585" s="309" t="str">
        <f>+IF(LEN('OSNOVNA PLAČA'!B585)&gt;0,'OSNOVNA PLAČA'!B585,"")</f>
        <v>A576</v>
      </c>
      <c r="C585" s="309"/>
      <c r="D585" s="309"/>
      <c r="E585" s="57" t="str">
        <f>+IF(LEN('OSNOVNA PLAČA'!D585)&gt;0,'OSNOVNA PLAČA'!D585,"")</f>
        <v/>
      </c>
      <c r="F585" s="59" t="str">
        <f>+IF(LEN('OSNOVNA PLAČA'!E585)&gt;0,'OSNOVNA PLAČA'!E585,"")</f>
        <v/>
      </c>
      <c r="G585" s="6"/>
      <c r="H585" s="6"/>
      <c r="I585" s="6"/>
      <c r="J585" s="6"/>
      <c r="K585" s="6"/>
      <c r="L585" s="6"/>
    </row>
    <row r="586" spans="1:12" ht="28.5" customHeight="1" x14ac:dyDescent="0.2">
      <c r="A586" s="56">
        <v>577</v>
      </c>
      <c r="B586" s="309" t="str">
        <f>+IF(LEN('OSNOVNA PLAČA'!B586)&gt;0,'OSNOVNA PLAČA'!B586,"")</f>
        <v>A577</v>
      </c>
      <c r="C586" s="309"/>
      <c r="D586" s="309"/>
      <c r="E586" s="57" t="str">
        <f>+IF(LEN('OSNOVNA PLAČA'!D586)&gt;0,'OSNOVNA PLAČA'!D586,"")</f>
        <v/>
      </c>
      <c r="F586" s="59" t="str">
        <f>+IF(LEN('OSNOVNA PLAČA'!E586)&gt;0,'OSNOVNA PLAČA'!E586,"")</f>
        <v/>
      </c>
      <c r="G586" s="6"/>
      <c r="H586" s="6"/>
      <c r="I586" s="6"/>
      <c r="J586" s="6"/>
      <c r="K586" s="6"/>
      <c r="L586" s="6"/>
    </row>
    <row r="587" spans="1:12" ht="28.5" customHeight="1" x14ac:dyDescent="0.2">
      <c r="A587" s="56">
        <v>578</v>
      </c>
      <c r="B587" s="309" t="str">
        <f>+IF(LEN('OSNOVNA PLAČA'!B587)&gt;0,'OSNOVNA PLAČA'!B587,"")</f>
        <v>A578</v>
      </c>
      <c r="C587" s="309"/>
      <c r="D587" s="309"/>
      <c r="E587" s="57" t="str">
        <f>+IF(LEN('OSNOVNA PLAČA'!D587)&gt;0,'OSNOVNA PLAČA'!D587,"")</f>
        <v/>
      </c>
      <c r="F587" s="59" t="str">
        <f>+IF(LEN('OSNOVNA PLAČA'!E587)&gt;0,'OSNOVNA PLAČA'!E587,"")</f>
        <v/>
      </c>
      <c r="G587" s="6"/>
      <c r="H587" s="6"/>
      <c r="I587" s="6"/>
      <c r="J587" s="6"/>
      <c r="K587" s="6"/>
      <c r="L587" s="6"/>
    </row>
    <row r="588" spans="1:12" ht="28.5" customHeight="1" x14ac:dyDescent="0.2">
      <c r="A588" s="56">
        <v>579</v>
      </c>
      <c r="B588" s="309" t="str">
        <f>+IF(LEN('OSNOVNA PLAČA'!B588)&gt;0,'OSNOVNA PLAČA'!B588,"")</f>
        <v>A579</v>
      </c>
      <c r="C588" s="309"/>
      <c r="D588" s="309"/>
      <c r="E588" s="57" t="str">
        <f>+IF(LEN('OSNOVNA PLAČA'!D588)&gt;0,'OSNOVNA PLAČA'!D588,"")</f>
        <v/>
      </c>
      <c r="F588" s="59" t="str">
        <f>+IF(LEN('OSNOVNA PLAČA'!E588)&gt;0,'OSNOVNA PLAČA'!E588,"")</f>
        <v/>
      </c>
      <c r="G588" s="6"/>
      <c r="H588" s="6"/>
      <c r="I588" s="6"/>
      <c r="J588" s="6"/>
      <c r="K588" s="6"/>
      <c r="L588" s="6"/>
    </row>
    <row r="589" spans="1:12" ht="28.5" customHeight="1" x14ac:dyDescent="0.2">
      <c r="A589" s="56">
        <v>580</v>
      </c>
      <c r="B589" s="309" t="str">
        <f>+IF(LEN('OSNOVNA PLAČA'!B589)&gt;0,'OSNOVNA PLAČA'!B589,"")</f>
        <v>A580</v>
      </c>
      <c r="C589" s="309"/>
      <c r="D589" s="309"/>
      <c r="E589" s="57" t="str">
        <f>+IF(LEN('OSNOVNA PLAČA'!D589)&gt;0,'OSNOVNA PLAČA'!D589,"")</f>
        <v/>
      </c>
      <c r="F589" s="59" t="str">
        <f>+IF(LEN('OSNOVNA PLAČA'!E589)&gt;0,'OSNOVNA PLAČA'!E589,"")</f>
        <v/>
      </c>
      <c r="G589" s="6"/>
      <c r="H589" s="6"/>
      <c r="I589" s="6"/>
      <c r="J589" s="6"/>
      <c r="K589" s="6"/>
      <c r="L589" s="6"/>
    </row>
    <row r="590" spans="1:12" ht="28.5" customHeight="1" x14ac:dyDescent="0.2">
      <c r="A590" s="56">
        <v>581</v>
      </c>
      <c r="B590" s="309" t="str">
        <f>+IF(LEN('OSNOVNA PLAČA'!B590)&gt;0,'OSNOVNA PLAČA'!B590,"")</f>
        <v>A581</v>
      </c>
      <c r="C590" s="309"/>
      <c r="D590" s="309"/>
      <c r="E590" s="57" t="str">
        <f>+IF(LEN('OSNOVNA PLAČA'!D590)&gt;0,'OSNOVNA PLAČA'!D590,"")</f>
        <v/>
      </c>
      <c r="F590" s="59" t="str">
        <f>+IF(LEN('OSNOVNA PLAČA'!E590)&gt;0,'OSNOVNA PLAČA'!E590,"")</f>
        <v/>
      </c>
      <c r="G590" s="6"/>
      <c r="H590" s="6"/>
      <c r="I590" s="6"/>
      <c r="J590" s="6"/>
      <c r="K590" s="6"/>
      <c r="L590" s="6"/>
    </row>
    <row r="591" spans="1:12" ht="28.5" customHeight="1" x14ac:dyDescent="0.2">
      <c r="A591" s="56">
        <v>582</v>
      </c>
      <c r="B591" s="309" t="str">
        <f>+IF(LEN('OSNOVNA PLAČA'!B591)&gt;0,'OSNOVNA PLAČA'!B591,"")</f>
        <v>A582</v>
      </c>
      <c r="C591" s="309"/>
      <c r="D591" s="309"/>
      <c r="E591" s="57" t="str">
        <f>+IF(LEN('OSNOVNA PLAČA'!D591)&gt;0,'OSNOVNA PLAČA'!D591,"")</f>
        <v/>
      </c>
      <c r="F591" s="59" t="str">
        <f>+IF(LEN('OSNOVNA PLAČA'!E591)&gt;0,'OSNOVNA PLAČA'!E591,"")</f>
        <v/>
      </c>
      <c r="G591" s="6"/>
      <c r="H591" s="6"/>
      <c r="I591" s="6"/>
      <c r="J591" s="6"/>
      <c r="K591" s="6"/>
      <c r="L591" s="6"/>
    </row>
    <row r="592" spans="1:12" ht="28.5" customHeight="1" x14ac:dyDescent="0.2">
      <c r="A592" s="56">
        <v>583</v>
      </c>
      <c r="B592" s="309" t="str">
        <f>+IF(LEN('OSNOVNA PLAČA'!B592)&gt;0,'OSNOVNA PLAČA'!B592,"")</f>
        <v>A583</v>
      </c>
      <c r="C592" s="309"/>
      <c r="D592" s="309"/>
      <c r="E592" s="57" t="str">
        <f>+IF(LEN('OSNOVNA PLAČA'!D592)&gt;0,'OSNOVNA PLAČA'!D592,"")</f>
        <v/>
      </c>
      <c r="F592" s="59" t="str">
        <f>+IF(LEN('OSNOVNA PLAČA'!E592)&gt;0,'OSNOVNA PLAČA'!E592,"")</f>
        <v/>
      </c>
      <c r="G592" s="6"/>
      <c r="H592" s="6"/>
      <c r="I592" s="6"/>
      <c r="J592" s="6"/>
      <c r="K592" s="6"/>
      <c r="L592" s="6"/>
    </row>
    <row r="593" spans="1:12" ht="28.5" customHeight="1" x14ac:dyDescent="0.2">
      <c r="A593" s="56">
        <v>584</v>
      </c>
      <c r="B593" s="309" t="str">
        <f>+IF(LEN('OSNOVNA PLAČA'!B593)&gt;0,'OSNOVNA PLAČA'!B593,"")</f>
        <v>A584</v>
      </c>
      <c r="C593" s="309"/>
      <c r="D593" s="309"/>
      <c r="E593" s="57" t="str">
        <f>+IF(LEN('OSNOVNA PLAČA'!D593)&gt;0,'OSNOVNA PLAČA'!D593,"")</f>
        <v/>
      </c>
      <c r="F593" s="59" t="str">
        <f>+IF(LEN('OSNOVNA PLAČA'!E593)&gt;0,'OSNOVNA PLAČA'!E593,"")</f>
        <v/>
      </c>
      <c r="G593" s="6"/>
      <c r="H593" s="6"/>
      <c r="I593" s="6"/>
      <c r="J593" s="6"/>
      <c r="K593" s="6"/>
      <c r="L593" s="6"/>
    </row>
    <row r="594" spans="1:12" ht="28.5" customHeight="1" x14ac:dyDescent="0.2">
      <c r="A594" s="56">
        <v>585</v>
      </c>
      <c r="B594" s="309" t="str">
        <f>+IF(LEN('OSNOVNA PLAČA'!B594)&gt;0,'OSNOVNA PLAČA'!B594,"")</f>
        <v>A585</v>
      </c>
      <c r="C594" s="309"/>
      <c r="D594" s="309"/>
      <c r="E594" s="57" t="str">
        <f>+IF(LEN('OSNOVNA PLAČA'!D594)&gt;0,'OSNOVNA PLAČA'!D594,"")</f>
        <v/>
      </c>
      <c r="F594" s="59" t="str">
        <f>+IF(LEN('OSNOVNA PLAČA'!E594)&gt;0,'OSNOVNA PLAČA'!E594,"")</f>
        <v/>
      </c>
      <c r="G594" s="6"/>
      <c r="H594" s="6"/>
      <c r="I594" s="6"/>
      <c r="J594" s="6"/>
      <c r="K594" s="6"/>
      <c r="L594" s="6"/>
    </row>
    <row r="595" spans="1:12" ht="28.5" customHeight="1" x14ac:dyDescent="0.2">
      <c r="A595" s="56">
        <v>586</v>
      </c>
      <c r="B595" s="309" t="str">
        <f>+IF(LEN('OSNOVNA PLAČA'!B595)&gt;0,'OSNOVNA PLAČA'!B595,"")</f>
        <v>A586</v>
      </c>
      <c r="C595" s="309"/>
      <c r="D595" s="309"/>
      <c r="E595" s="57" t="str">
        <f>+IF(LEN('OSNOVNA PLAČA'!D595)&gt;0,'OSNOVNA PLAČA'!D595,"")</f>
        <v/>
      </c>
      <c r="F595" s="59" t="str">
        <f>+IF(LEN('OSNOVNA PLAČA'!E595)&gt;0,'OSNOVNA PLAČA'!E595,"")</f>
        <v/>
      </c>
      <c r="G595" s="6"/>
      <c r="H595" s="6"/>
      <c r="I595" s="6"/>
      <c r="J595" s="6"/>
      <c r="K595" s="6"/>
      <c r="L595" s="6"/>
    </row>
    <row r="596" spans="1:12" ht="28.5" customHeight="1" x14ac:dyDescent="0.2">
      <c r="A596" s="56">
        <v>587</v>
      </c>
      <c r="B596" s="309" t="str">
        <f>+IF(LEN('OSNOVNA PLAČA'!B596)&gt;0,'OSNOVNA PLAČA'!B596,"")</f>
        <v>A587</v>
      </c>
      <c r="C596" s="309"/>
      <c r="D596" s="309"/>
      <c r="E596" s="57" t="str">
        <f>+IF(LEN('OSNOVNA PLAČA'!D596)&gt;0,'OSNOVNA PLAČA'!D596,"")</f>
        <v/>
      </c>
      <c r="F596" s="59" t="str">
        <f>+IF(LEN('OSNOVNA PLAČA'!E596)&gt;0,'OSNOVNA PLAČA'!E596,"")</f>
        <v/>
      </c>
      <c r="G596" s="6"/>
      <c r="H596" s="6"/>
      <c r="I596" s="6"/>
      <c r="J596" s="6"/>
      <c r="K596" s="6"/>
      <c r="L596" s="6"/>
    </row>
    <row r="597" spans="1:12" ht="28.5" customHeight="1" x14ac:dyDescent="0.2">
      <c r="A597" s="56">
        <v>588</v>
      </c>
      <c r="B597" s="309" t="str">
        <f>+IF(LEN('OSNOVNA PLAČA'!B597)&gt;0,'OSNOVNA PLAČA'!B597,"")</f>
        <v>A588</v>
      </c>
      <c r="C597" s="309"/>
      <c r="D597" s="309"/>
      <c r="E597" s="57" t="str">
        <f>+IF(LEN('OSNOVNA PLAČA'!D597)&gt;0,'OSNOVNA PLAČA'!D597,"")</f>
        <v/>
      </c>
      <c r="F597" s="59" t="str">
        <f>+IF(LEN('OSNOVNA PLAČA'!E597)&gt;0,'OSNOVNA PLAČA'!E597,"")</f>
        <v/>
      </c>
      <c r="G597" s="6"/>
      <c r="H597" s="6"/>
      <c r="I597" s="6"/>
      <c r="J597" s="6"/>
      <c r="K597" s="6"/>
      <c r="L597" s="6"/>
    </row>
    <row r="598" spans="1:12" ht="28.5" customHeight="1" x14ac:dyDescent="0.2">
      <c r="A598" s="56">
        <v>589</v>
      </c>
      <c r="B598" s="309" t="str">
        <f>+IF(LEN('OSNOVNA PLAČA'!B598)&gt;0,'OSNOVNA PLAČA'!B598,"")</f>
        <v>A589</v>
      </c>
      <c r="C598" s="309"/>
      <c r="D598" s="309"/>
      <c r="E598" s="57" t="str">
        <f>+IF(LEN('OSNOVNA PLAČA'!D598)&gt;0,'OSNOVNA PLAČA'!D598,"")</f>
        <v/>
      </c>
      <c r="F598" s="59" t="str">
        <f>+IF(LEN('OSNOVNA PLAČA'!E598)&gt;0,'OSNOVNA PLAČA'!E598,"")</f>
        <v/>
      </c>
      <c r="G598" s="6"/>
      <c r="H598" s="6"/>
      <c r="I598" s="6"/>
      <c r="J598" s="6"/>
      <c r="K598" s="6"/>
      <c r="L598" s="6"/>
    </row>
    <row r="599" spans="1:12" ht="28.5" customHeight="1" x14ac:dyDescent="0.2">
      <c r="A599" s="56">
        <v>590</v>
      </c>
      <c r="B599" s="309" t="str">
        <f>+IF(LEN('OSNOVNA PLAČA'!B599)&gt;0,'OSNOVNA PLAČA'!B599,"")</f>
        <v>A590</v>
      </c>
      <c r="C599" s="309"/>
      <c r="D599" s="309"/>
      <c r="E599" s="57" t="str">
        <f>+IF(LEN('OSNOVNA PLAČA'!D599)&gt;0,'OSNOVNA PLAČA'!D599,"")</f>
        <v/>
      </c>
      <c r="F599" s="59" t="str">
        <f>+IF(LEN('OSNOVNA PLAČA'!E599)&gt;0,'OSNOVNA PLAČA'!E599,"")</f>
        <v/>
      </c>
      <c r="G599" s="6"/>
      <c r="H599" s="6"/>
      <c r="I599" s="6"/>
      <c r="J599" s="6"/>
      <c r="K599" s="6"/>
      <c r="L599" s="6"/>
    </row>
    <row r="600" spans="1:12" ht="28.5" customHeight="1" x14ac:dyDescent="0.2">
      <c r="A600" s="56">
        <v>591</v>
      </c>
      <c r="B600" s="309" t="str">
        <f>+IF(LEN('OSNOVNA PLAČA'!B600)&gt;0,'OSNOVNA PLAČA'!B600,"")</f>
        <v>A591</v>
      </c>
      <c r="C600" s="309"/>
      <c r="D600" s="309"/>
      <c r="E600" s="57" t="str">
        <f>+IF(LEN('OSNOVNA PLAČA'!D600)&gt;0,'OSNOVNA PLAČA'!D600,"")</f>
        <v/>
      </c>
      <c r="F600" s="59" t="str">
        <f>+IF(LEN('OSNOVNA PLAČA'!E600)&gt;0,'OSNOVNA PLAČA'!E600,"")</f>
        <v/>
      </c>
      <c r="G600" s="6"/>
      <c r="H600" s="6"/>
      <c r="I600" s="6"/>
      <c r="J600" s="6"/>
      <c r="K600" s="6"/>
      <c r="L600" s="6"/>
    </row>
    <row r="601" spans="1:12" ht="28.5" customHeight="1" x14ac:dyDescent="0.2">
      <c r="A601" s="56">
        <v>592</v>
      </c>
      <c r="B601" s="309" t="str">
        <f>+IF(LEN('OSNOVNA PLAČA'!B601)&gt;0,'OSNOVNA PLAČA'!B601,"")</f>
        <v>A592</v>
      </c>
      <c r="C601" s="309"/>
      <c r="D601" s="309"/>
      <c r="E601" s="57" t="str">
        <f>+IF(LEN('OSNOVNA PLAČA'!D601)&gt;0,'OSNOVNA PLAČA'!D601,"")</f>
        <v/>
      </c>
      <c r="F601" s="59" t="str">
        <f>+IF(LEN('OSNOVNA PLAČA'!E601)&gt;0,'OSNOVNA PLAČA'!E601,"")</f>
        <v/>
      </c>
      <c r="G601" s="6"/>
      <c r="H601" s="6"/>
      <c r="I601" s="6"/>
      <c r="J601" s="6"/>
      <c r="K601" s="6"/>
      <c r="L601" s="6"/>
    </row>
    <row r="602" spans="1:12" ht="28.5" customHeight="1" x14ac:dyDescent="0.2">
      <c r="A602" s="56">
        <v>593</v>
      </c>
      <c r="B602" s="309" t="str">
        <f>+IF(LEN('OSNOVNA PLAČA'!B602)&gt;0,'OSNOVNA PLAČA'!B602,"")</f>
        <v>A593</v>
      </c>
      <c r="C602" s="309"/>
      <c r="D602" s="309"/>
      <c r="E602" s="57" t="str">
        <f>+IF(LEN('OSNOVNA PLAČA'!D602)&gt;0,'OSNOVNA PLAČA'!D602,"")</f>
        <v/>
      </c>
      <c r="F602" s="59" t="str">
        <f>+IF(LEN('OSNOVNA PLAČA'!E602)&gt;0,'OSNOVNA PLAČA'!E602,"")</f>
        <v/>
      </c>
      <c r="G602" s="6"/>
      <c r="H602" s="6"/>
      <c r="I602" s="6"/>
      <c r="J602" s="6"/>
      <c r="K602" s="6"/>
      <c r="L602" s="6"/>
    </row>
    <row r="603" spans="1:12" ht="28.5" customHeight="1" x14ac:dyDescent="0.2">
      <c r="A603" s="56">
        <v>594</v>
      </c>
      <c r="B603" s="309" t="str">
        <f>+IF(LEN('OSNOVNA PLAČA'!B603)&gt;0,'OSNOVNA PLAČA'!B603,"")</f>
        <v>A594</v>
      </c>
      <c r="C603" s="309"/>
      <c r="D603" s="309"/>
      <c r="E603" s="57" t="str">
        <f>+IF(LEN('OSNOVNA PLAČA'!D603)&gt;0,'OSNOVNA PLAČA'!D603,"")</f>
        <v/>
      </c>
      <c r="F603" s="59" t="str">
        <f>+IF(LEN('OSNOVNA PLAČA'!E603)&gt;0,'OSNOVNA PLAČA'!E603,"")</f>
        <v/>
      </c>
      <c r="G603" s="6"/>
      <c r="H603" s="6"/>
      <c r="I603" s="6"/>
      <c r="J603" s="6"/>
      <c r="K603" s="6"/>
      <c r="L603" s="6"/>
    </row>
    <row r="604" spans="1:12" ht="28.5" customHeight="1" x14ac:dyDescent="0.2">
      <c r="A604" s="56">
        <v>595</v>
      </c>
      <c r="B604" s="309" t="str">
        <f>+IF(LEN('OSNOVNA PLAČA'!B604)&gt;0,'OSNOVNA PLAČA'!B604,"")</f>
        <v>A595</v>
      </c>
      <c r="C604" s="309"/>
      <c r="D604" s="309"/>
      <c r="E604" s="57" t="str">
        <f>+IF(LEN('OSNOVNA PLAČA'!D604)&gt;0,'OSNOVNA PLAČA'!D604,"")</f>
        <v/>
      </c>
      <c r="F604" s="59" t="str">
        <f>+IF(LEN('OSNOVNA PLAČA'!E604)&gt;0,'OSNOVNA PLAČA'!E604,"")</f>
        <v/>
      </c>
      <c r="G604" s="6"/>
      <c r="H604" s="6"/>
      <c r="I604" s="6"/>
      <c r="J604" s="6"/>
      <c r="K604" s="6"/>
      <c r="L604" s="6"/>
    </row>
    <row r="605" spans="1:12" ht="28.5" customHeight="1" x14ac:dyDescent="0.2">
      <c r="A605" s="56">
        <v>596</v>
      </c>
      <c r="B605" s="309" t="str">
        <f>+IF(LEN('OSNOVNA PLAČA'!B605)&gt;0,'OSNOVNA PLAČA'!B605,"")</f>
        <v>A596</v>
      </c>
      <c r="C605" s="309"/>
      <c r="D605" s="309"/>
      <c r="E605" s="57" t="str">
        <f>+IF(LEN('OSNOVNA PLAČA'!D605)&gt;0,'OSNOVNA PLAČA'!D605,"")</f>
        <v/>
      </c>
      <c r="F605" s="59" t="str">
        <f>+IF(LEN('OSNOVNA PLAČA'!E605)&gt;0,'OSNOVNA PLAČA'!E605,"")</f>
        <v/>
      </c>
      <c r="G605" s="6"/>
      <c r="H605" s="6"/>
      <c r="I605" s="6"/>
      <c r="J605" s="6"/>
      <c r="K605" s="6"/>
      <c r="L605" s="6"/>
    </row>
    <row r="606" spans="1:12" ht="28.5" customHeight="1" x14ac:dyDescent="0.2">
      <c r="A606" s="56">
        <v>597</v>
      </c>
      <c r="B606" s="309" t="str">
        <f>+IF(LEN('OSNOVNA PLAČA'!B606)&gt;0,'OSNOVNA PLAČA'!B606,"")</f>
        <v>A597</v>
      </c>
      <c r="C606" s="309"/>
      <c r="D606" s="309"/>
      <c r="E606" s="57" t="str">
        <f>+IF(LEN('OSNOVNA PLAČA'!D606)&gt;0,'OSNOVNA PLAČA'!D606,"")</f>
        <v/>
      </c>
      <c r="F606" s="59" t="str">
        <f>+IF(LEN('OSNOVNA PLAČA'!E606)&gt;0,'OSNOVNA PLAČA'!E606,"")</f>
        <v/>
      </c>
      <c r="G606" s="6"/>
      <c r="H606" s="6"/>
      <c r="I606" s="6"/>
      <c r="J606" s="6"/>
      <c r="K606" s="6"/>
      <c r="L606" s="6"/>
    </row>
    <row r="607" spans="1:12" ht="28.5" customHeight="1" x14ac:dyDescent="0.2">
      <c r="A607" s="56">
        <v>598</v>
      </c>
      <c r="B607" s="309" t="str">
        <f>+IF(LEN('OSNOVNA PLAČA'!B607)&gt;0,'OSNOVNA PLAČA'!B607,"")</f>
        <v>A598</v>
      </c>
      <c r="C607" s="309"/>
      <c r="D607" s="309"/>
      <c r="E607" s="57" t="str">
        <f>+IF(LEN('OSNOVNA PLAČA'!D607)&gt;0,'OSNOVNA PLAČA'!D607,"")</f>
        <v/>
      </c>
      <c r="F607" s="59" t="str">
        <f>+IF(LEN('OSNOVNA PLAČA'!E607)&gt;0,'OSNOVNA PLAČA'!E607,"")</f>
        <v/>
      </c>
      <c r="G607" s="6"/>
      <c r="H607" s="6"/>
      <c r="I607" s="6"/>
      <c r="J607" s="6"/>
      <c r="K607" s="6"/>
      <c r="L607" s="6"/>
    </row>
    <row r="608" spans="1:12" ht="28.5" customHeight="1" x14ac:dyDescent="0.2">
      <c r="A608" s="56">
        <v>599</v>
      </c>
      <c r="B608" s="309" t="str">
        <f>+IF(LEN('OSNOVNA PLAČA'!B608)&gt;0,'OSNOVNA PLAČA'!B608,"")</f>
        <v>A599</v>
      </c>
      <c r="C608" s="309"/>
      <c r="D608" s="309"/>
      <c r="E608" s="57" t="str">
        <f>+IF(LEN('OSNOVNA PLAČA'!D608)&gt;0,'OSNOVNA PLAČA'!D608,"")</f>
        <v/>
      </c>
      <c r="F608" s="59" t="str">
        <f>+IF(LEN('OSNOVNA PLAČA'!E608)&gt;0,'OSNOVNA PLAČA'!E608,"")</f>
        <v/>
      </c>
      <c r="G608" s="6"/>
      <c r="H608" s="6"/>
      <c r="I608" s="6"/>
      <c r="J608" s="6"/>
      <c r="K608" s="6"/>
      <c r="L608" s="6"/>
    </row>
    <row r="609" spans="1:12" ht="28.5" customHeight="1" x14ac:dyDescent="0.2">
      <c r="A609" s="56">
        <v>600</v>
      </c>
      <c r="B609" s="309" t="str">
        <f>+IF(LEN('OSNOVNA PLAČA'!B609)&gt;0,'OSNOVNA PLAČA'!B609,"")</f>
        <v>A600</v>
      </c>
      <c r="C609" s="309"/>
      <c r="D609" s="309"/>
      <c r="E609" s="57" t="str">
        <f>+IF(LEN('OSNOVNA PLAČA'!D609)&gt;0,'OSNOVNA PLAČA'!D609,"")</f>
        <v/>
      </c>
      <c r="F609" s="59" t="str">
        <f>+IF(LEN('OSNOVNA PLAČA'!E609)&gt;0,'OSNOVNA PLAČA'!E609,"")</f>
        <v/>
      </c>
      <c r="G609" s="6"/>
      <c r="H609" s="6"/>
      <c r="I609" s="6"/>
      <c r="J609" s="6"/>
      <c r="K609" s="6"/>
      <c r="L609" s="6"/>
    </row>
    <row r="610" spans="1:12" ht="28.5" customHeight="1" x14ac:dyDescent="0.2">
      <c r="A610" s="56">
        <v>601</v>
      </c>
      <c r="B610" s="309" t="str">
        <f>+IF(LEN('OSNOVNA PLAČA'!B610)&gt;0,'OSNOVNA PLAČA'!B610,"")</f>
        <v>A601</v>
      </c>
      <c r="C610" s="309"/>
      <c r="D610" s="309"/>
      <c r="E610" s="57" t="str">
        <f>+IF(LEN('OSNOVNA PLAČA'!D610)&gt;0,'OSNOVNA PLAČA'!D610,"")</f>
        <v/>
      </c>
      <c r="F610" s="59" t="str">
        <f>+IF(LEN('OSNOVNA PLAČA'!E610)&gt;0,'OSNOVNA PLAČA'!E610,"")</f>
        <v/>
      </c>
      <c r="G610" s="6"/>
      <c r="H610" s="6"/>
      <c r="I610" s="6"/>
      <c r="J610" s="6"/>
      <c r="K610" s="6"/>
      <c r="L610" s="6"/>
    </row>
    <row r="611" spans="1:12" ht="28.5" customHeight="1" x14ac:dyDescent="0.2">
      <c r="A611" s="56">
        <v>602</v>
      </c>
      <c r="B611" s="309" t="str">
        <f>+IF(LEN('OSNOVNA PLAČA'!B611)&gt;0,'OSNOVNA PLAČA'!B611,"")</f>
        <v>A602</v>
      </c>
      <c r="C611" s="309"/>
      <c r="D611" s="309"/>
      <c r="E611" s="57" t="str">
        <f>+IF(LEN('OSNOVNA PLAČA'!D611)&gt;0,'OSNOVNA PLAČA'!D611,"")</f>
        <v/>
      </c>
      <c r="F611" s="59" t="str">
        <f>+IF(LEN('OSNOVNA PLAČA'!E611)&gt;0,'OSNOVNA PLAČA'!E611,"")</f>
        <v/>
      </c>
      <c r="G611" s="6"/>
      <c r="H611" s="6"/>
      <c r="I611" s="6"/>
      <c r="J611" s="6"/>
      <c r="K611" s="6"/>
      <c r="L611" s="6"/>
    </row>
    <row r="612" spans="1:12" ht="28.5" customHeight="1" x14ac:dyDescent="0.2">
      <c r="A612" s="56">
        <v>603</v>
      </c>
      <c r="B612" s="309" t="str">
        <f>+IF(LEN('OSNOVNA PLAČA'!B612)&gt;0,'OSNOVNA PLAČA'!B612,"")</f>
        <v>A603</v>
      </c>
      <c r="C612" s="309"/>
      <c r="D612" s="309"/>
      <c r="E612" s="57" t="str">
        <f>+IF(LEN('OSNOVNA PLAČA'!D612)&gt;0,'OSNOVNA PLAČA'!D612,"")</f>
        <v/>
      </c>
      <c r="F612" s="59" t="str">
        <f>+IF(LEN('OSNOVNA PLAČA'!E612)&gt;0,'OSNOVNA PLAČA'!E612,"")</f>
        <v/>
      </c>
      <c r="G612" s="6"/>
      <c r="H612" s="6"/>
      <c r="I612" s="6"/>
      <c r="J612" s="6"/>
      <c r="K612" s="6"/>
      <c r="L612" s="6"/>
    </row>
    <row r="613" spans="1:12" ht="28.5" customHeight="1" x14ac:dyDescent="0.2">
      <c r="A613" s="56">
        <v>604</v>
      </c>
      <c r="B613" s="309" t="str">
        <f>+IF(LEN('OSNOVNA PLAČA'!B613)&gt;0,'OSNOVNA PLAČA'!B613,"")</f>
        <v>A604</v>
      </c>
      <c r="C613" s="309"/>
      <c r="D613" s="309"/>
      <c r="E613" s="57" t="str">
        <f>+IF(LEN('OSNOVNA PLAČA'!D613)&gt;0,'OSNOVNA PLAČA'!D613,"")</f>
        <v/>
      </c>
      <c r="F613" s="59" t="str">
        <f>+IF(LEN('OSNOVNA PLAČA'!E613)&gt;0,'OSNOVNA PLAČA'!E613,"")</f>
        <v/>
      </c>
      <c r="G613" s="6"/>
      <c r="H613" s="6"/>
      <c r="I613" s="6"/>
      <c r="J613" s="6"/>
      <c r="K613" s="6"/>
      <c r="L613" s="6"/>
    </row>
    <row r="614" spans="1:12" ht="28.5" customHeight="1" x14ac:dyDescent="0.2">
      <c r="A614" s="56">
        <v>605</v>
      </c>
      <c r="B614" s="309" t="str">
        <f>+IF(LEN('OSNOVNA PLAČA'!B614)&gt;0,'OSNOVNA PLAČA'!B614,"")</f>
        <v>A605</v>
      </c>
      <c r="C614" s="309"/>
      <c r="D614" s="309"/>
      <c r="E614" s="57" t="str">
        <f>+IF(LEN('OSNOVNA PLAČA'!D614)&gt;0,'OSNOVNA PLAČA'!D614,"")</f>
        <v/>
      </c>
      <c r="F614" s="59" t="str">
        <f>+IF(LEN('OSNOVNA PLAČA'!E614)&gt;0,'OSNOVNA PLAČA'!E614,"")</f>
        <v/>
      </c>
      <c r="G614" s="6"/>
      <c r="H614" s="6"/>
      <c r="I614" s="6"/>
      <c r="J614" s="6"/>
      <c r="K614" s="6"/>
      <c r="L614" s="6"/>
    </row>
    <row r="615" spans="1:12" ht="28.5" customHeight="1" x14ac:dyDescent="0.2">
      <c r="A615" s="56">
        <v>606</v>
      </c>
      <c r="B615" s="309" t="str">
        <f>+IF(LEN('OSNOVNA PLAČA'!B615)&gt;0,'OSNOVNA PLAČA'!B615,"")</f>
        <v>A606</v>
      </c>
      <c r="C615" s="309"/>
      <c r="D615" s="309"/>
      <c r="E615" s="57" t="str">
        <f>+IF(LEN('OSNOVNA PLAČA'!D615)&gt;0,'OSNOVNA PLAČA'!D615,"")</f>
        <v/>
      </c>
      <c r="F615" s="59" t="str">
        <f>+IF(LEN('OSNOVNA PLAČA'!E615)&gt;0,'OSNOVNA PLAČA'!E615,"")</f>
        <v/>
      </c>
      <c r="G615" s="6"/>
      <c r="H615" s="6"/>
      <c r="I615" s="6"/>
      <c r="J615" s="6"/>
      <c r="K615" s="6"/>
      <c r="L615" s="6"/>
    </row>
    <row r="616" spans="1:12" ht="28.5" customHeight="1" x14ac:dyDescent="0.2">
      <c r="A616" s="56">
        <v>607</v>
      </c>
      <c r="B616" s="309" t="str">
        <f>+IF(LEN('OSNOVNA PLAČA'!B616)&gt;0,'OSNOVNA PLAČA'!B616,"")</f>
        <v>A607</v>
      </c>
      <c r="C616" s="309"/>
      <c r="D616" s="309"/>
      <c r="E616" s="57" t="str">
        <f>+IF(LEN('OSNOVNA PLAČA'!D616)&gt;0,'OSNOVNA PLAČA'!D616,"")</f>
        <v/>
      </c>
      <c r="F616" s="59" t="str">
        <f>+IF(LEN('OSNOVNA PLAČA'!E616)&gt;0,'OSNOVNA PLAČA'!E616,"")</f>
        <v/>
      </c>
      <c r="G616" s="6"/>
      <c r="H616" s="6"/>
      <c r="I616" s="6"/>
      <c r="J616" s="6"/>
      <c r="K616" s="6"/>
      <c r="L616" s="6"/>
    </row>
    <row r="617" spans="1:12" ht="28.5" customHeight="1" x14ac:dyDescent="0.2">
      <c r="A617" s="56">
        <v>608</v>
      </c>
      <c r="B617" s="309" t="str">
        <f>+IF(LEN('OSNOVNA PLAČA'!B617)&gt;0,'OSNOVNA PLAČA'!B617,"")</f>
        <v>A608</v>
      </c>
      <c r="C617" s="309"/>
      <c r="D617" s="309"/>
      <c r="E617" s="57" t="str">
        <f>+IF(LEN('OSNOVNA PLAČA'!D617)&gt;0,'OSNOVNA PLAČA'!D617,"")</f>
        <v/>
      </c>
      <c r="F617" s="59" t="str">
        <f>+IF(LEN('OSNOVNA PLAČA'!E617)&gt;0,'OSNOVNA PLAČA'!E617,"")</f>
        <v/>
      </c>
      <c r="G617" s="6"/>
      <c r="H617" s="6"/>
      <c r="I617" s="6"/>
      <c r="J617" s="6"/>
      <c r="K617" s="6"/>
      <c r="L617" s="6"/>
    </row>
    <row r="618" spans="1:12" ht="28.5" customHeight="1" x14ac:dyDescent="0.2">
      <c r="A618" s="56">
        <v>609</v>
      </c>
      <c r="B618" s="309" t="str">
        <f>+IF(LEN('OSNOVNA PLAČA'!B618)&gt;0,'OSNOVNA PLAČA'!B618,"")</f>
        <v>A609</v>
      </c>
      <c r="C618" s="309"/>
      <c r="D618" s="309"/>
      <c r="E618" s="57" t="str">
        <f>+IF(LEN('OSNOVNA PLAČA'!D618)&gt;0,'OSNOVNA PLAČA'!D618,"")</f>
        <v/>
      </c>
      <c r="F618" s="59" t="str">
        <f>+IF(LEN('OSNOVNA PLAČA'!E618)&gt;0,'OSNOVNA PLAČA'!E618,"")</f>
        <v/>
      </c>
      <c r="G618" s="6"/>
      <c r="H618" s="6"/>
      <c r="I618" s="6"/>
      <c r="J618" s="6"/>
      <c r="K618" s="6"/>
      <c r="L618" s="6"/>
    </row>
    <row r="619" spans="1:12" ht="28.5" customHeight="1" x14ac:dyDescent="0.2">
      <c r="A619" s="56">
        <v>610</v>
      </c>
      <c r="B619" s="309" t="str">
        <f>+IF(LEN('OSNOVNA PLAČA'!B619)&gt;0,'OSNOVNA PLAČA'!B619,"")</f>
        <v>A610</v>
      </c>
      <c r="C619" s="309"/>
      <c r="D619" s="309"/>
      <c r="E619" s="57" t="str">
        <f>+IF(LEN('OSNOVNA PLAČA'!D619)&gt;0,'OSNOVNA PLAČA'!D619,"")</f>
        <v/>
      </c>
      <c r="F619" s="59" t="str">
        <f>+IF(LEN('OSNOVNA PLAČA'!E619)&gt;0,'OSNOVNA PLAČA'!E619,"")</f>
        <v/>
      </c>
      <c r="G619" s="6"/>
      <c r="H619" s="6"/>
      <c r="I619" s="6"/>
      <c r="J619" s="6"/>
      <c r="K619" s="6"/>
      <c r="L619" s="6"/>
    </row>
    <row r="620" spans="1:12" ht="28.5" customHeight="1" x14ac:dyDescent="0.2">
      <c r="A620" s="56">
        <v>611</v>
      </c>
      <c r="B620" s="309" t="str">
        <f>+IF(LEN('OSNOVNA PLAČA'!B620)&gt;0,'OSNOVNA PLAČA'!B620,"")</f>
        <v>A611</v>
      </c>
      <c r="C620" s="309"/>
      <c r="D620" s="309"/>
      <c r="E620" s="57" t="str">
        <f>+IF(LEN('OSNOVNA PLAČA'!D620)&gt;0,'OSNOVNA PLAČA'!D620,"")</f>
        <v/>
      </c>
      <c r="F620" s="59" t="str">
        <f>+IF(LEN('OSNOVNA PLAČA'!E620)&gt;0,'OSNOVNA PLAČA'!E620,"")</f>
        <v/>
      </c>
      <c r="G620" s="6"/>
      <c r="H620" s="6"/>
      <c r="I620" s="6"/>
      <c r="J620" s="6"/>
      <c r="K620" s="6"/>
      <c r="L620" s="6"/>
    </row>
    <row r="621" spans="1:12" ht="28.5" customHeight="1" x14ac:dyDescent="0.2">
      <c r="A621" s="56">
        <v>612</v>
      </c>
      <c r="B621" s="309" t="str">
        <f>+IF(LEN('OSNOVNA PLAČA'!B621)&gt;0,'OSNOVNA PLAČA'!B621,"")</f>
        <v>A612</v>
      </c>
      <c r="C621" s="309"/>
      <c r="D621" s="309"/>
      <c r="E621" s="57" t="str">
        <f>+IF(LEN('OSNOVNA PLAČA'!D621)&gt;0,'OSNOVNA PLAČA'!D621,"")</f>
        <v/>
      </c>
      <c r="F621" s="59" t="str">
        <f>+IF(LEN('OSNOVNA PLAČA'!E621)&gt;0,'OSNOVNA PLAČA'!E621,"")</f>
        <v/>
      </c>
      <c r="G621" s="6"/>
      <c r="H621" s="6"/>
      <c r="I621" s="6"/>
      <c r="J621" s="6"/>
      <c r="K621" s="6"/>
      <c r="L621" s="6"/>
    </row>
    <row r="622" spans="1:12" ht="28.5" customHeight="1" x14ac:dyDescent="0.2">
      <c r="A622" s="56">
        <v>613</v>
      </c>
      <c r="B622" s="309" t="str">
        <f>+IF(LEN('OSNOVNA PLAČA'!B622)&gt;0,'OSNOVNA PLAČA'!B622,"")</f>
        <v>A613</v>
      </c>
      <c r="C622" s="309"/>
      <c r="D622" s="309"/>
      <c r="E622" s="57" t="str">
        <f>+IF(LEN('OSNOVNA PLAČA'!D622)&gt;0,'OSNOVNA PLAČA'!D622,"")</f>
        <v/>
      </c>
      <c r="F622" s="59" t="str">
        <f>+IF(LEN('OSNOVNA PLAČA'!E622)&gt;0,'OSNOVNA PLAČA'!E622,"")</f>
        <v/>
      </c>
      <c r="G622" s="6"/>
      <c r="H622" s="6"/>
      <c r="I622" s="6"/>
      <c r="J622" s="6"/>
      <c r="K622" s="6"/>
      <c r="L622" s="6"/>
    </row>
    <row r="623" spans="1:12" ht="28.5" customHeight="1" x14ac:dyDescent="0.2">
      <c r="A623" s="56">
        <v>614</v>
      </c>
      <c r="B623" s="309" t="str">
        <f>+IF(LEN('OSNOVNA PLAČA'!B623)&gt;0,'OSNOVNA PLAČA'!B623,"")</f>
        <v>A614</v>
      </c>
      <c r="C623" s="309"/>
      <c r="D623" s="309"/>
      <c r="E623" s="57" t="str">
        <f>+IF(LEN('OSNOVNA PLAČA'!D623)&gt;0,'OSNOVNA PLAČA'!D623,"")</f>
        <v/>
      </c>
      <c r="F623" s="59" t="str">
        <f>+IF(LEN('OSNOVNA PLAČA'!E623)&gt;0,'OSNOVNA PLAČA'!E623,"")</f>
        <v/>
      </c>
      <c r="G623" s="6"/>
      <c r="H623" s="6"/>
      <c r="I623" s="6"/>
      <c r="J623" s="6"/>
      <c r="K623" s="6"/>
      <c r="L623" s="6"/>
    </row>
    <row r="624" spans="1:12" ht="28.5" customHeight="1" x14ac:dyDescent="0.2">
      <c r="A624" s="56">
        <v>615</v>
      </c>
      <c r="B624" s="309" t="str">
        <f>+IF(LEN('OSNOVNA PLAČA'!B624)&gt;0,'OSNOVNA PLAČA'!B624,"")</f>
        <v>A615</v>
      </c>
      <c r="C624" s="309"/>
      <c r="D624" s="309"/>
      <c r="E624" s="57" t="str">
        <f>+IF(LEN('OSNOVNA PLAČA'!D624)&gt;0,'OSNOVNA PLAČA'!D624,"")</f>
        <v/>
      </c>
      <c r="F624" s="59" t="str">
        <f>+IF(LEN('OSNOVNA PLAČA'!E624)&gt;0,'OSNOVNA PLAČA'!E624,"")</f>
        <v/>
      </c>
      <c r="G624" s="6"/>
      <c r="H624" s="6"/>
      <c r="I624" s="6"/>
      <c r="J624" s="6"/>
      <c r="K624" s="6"/>
      <c r="L624" s="6"/>
    </row>
    <row r="625" spans="1:12" ht="28.5" customHeight="1" x14ac:dyDescent="0.2">
      <c r="A625" s="56">
        <v>616</v>
      </c>
      <c r="B625" s="309" t="str">
        <f>+IF(LEN('OSNOVNA PLAČA'!B625)&gt;0,'OSNOVNA PLAČA'!B625,"")</f>
        <v>A616</v>
      </c>
      <c r="C625" s="309"/>
      <c r="D625" s="309"/>
      <c r="E625" s="57" t="str">
        <f>+IF(LEN('OSNOVNA PLAČA'!D625)&gt;0,'OSNOVNA PLAČA'!D625,"")</f>
        <v/>
      </c>
      <c r="F625" s="59" t="str">
        <f>+IF(LEN('OSNOVNA PLAČA'!E625)&gt;0,'OSNOVNA PLAČA'!E625,"")</f>
        <v/>
      </c>
      <c r="G625" s="6"/>
      <c r="H625" s="6"/>
      <c r="I625" s="6"/>
      <c r="J625" s="6"/>
      <c r="K625" s="6"/>
      <c r="L625" s="6"/>
    </row>
    <row r="626" spans="1:12" ht="28.5" customHeight="1" x14ac:dyDescent="0.2">
      <c r="A626" s="56">
        <v>617</v>
      </c>
      <c r="B626" s="309" t="str">
        <f>+IF(LEN('OSNOVNA PLAČA'!B626)&gt;0,'OSNOVNA PLAČA'!B626,"")</f>
        <v>A617</v>
      </c>
      <c r="C626" s="309"/>
      <c r="D626" s="309"/>
      <c r="E626" s="57" t="str">
        <f>+IF(LEN('OSNOVNA PLAČA'!D626)&gt;0,'OSNOVNA PLAČA'!D626,"")</f>
        <v/>
      </c>
      <c r="F626" s="59" t="str">
        <f>+IF(LEN('OSNOVNA PLAČA'!E626)&gt;0,'OSNOVNA PLAČA'!E626,"")</f>
        <v/>
      </c>
      <c r="G626" s="6"/>
      <c r="H626" s="6"/>
      <c r="I626" s="6"/>
      <c r="J626" s="6"/>
      <c r="K626" s="6"/>
      <c r="L626" s="6"/>
    </row>
    <row r="627" spans="1:12" ht="28.5" customHeight="1" x14ac:dyDescent="0.2">
      <c r="A627" s="56">
        <v>618</v>
      </c>
      <c r="B627" s="309" t="str">
        <f>+IF(LEN('OSNOVNA PLAČA'!B627)&gt;0,'OSNOVNA PLAČA'!B627,"")</f>
        <v>A618</v>
      </c>
      <c r="C627" s="309"/>
      <c r="D627" s="309"/>
      <c r="E627" s="57" t="str">
        <f>+IF(LEN('OSNOVNA PLAČA'!D627)&gt;0,'OSNOVNA PLAČA'!D627,"")</f>
        <v/>
      </c>
      <c r="F627" s="59" t="str">
        <f>+IF(LEN('OSNOVNA PLAČA'!E627)&gt;0,'OSNOVNA PLAČA'!E627,"")</f>
        <v/>
      </c>
      <c r="G627" s="6"/>
      <c r="H627" s="6"/>
      <c r="I627" s="6"/>
      <c r="J627" s="6"/>
      <c r="K627" s="6"/>
      <c r="L627" s="6"/>
    </row>
    <row r="628" spans="1:12" ht="28.5" customHeight="1" x14ac:dyDescent="0.2">
      <c r="A628" s="56">
        <v>619</v>
      </c>
      <c r="B628" s="309" t="str">
        <f>+IF(LEN('OSNOVNA PLAČA'!B628)&gt;0,'OSNOVNA PLAČA'!B628,"")</f>
        <v>A619</v>
      </c>
      <c r="C628" s="309"/>
      <c r="D628" s="309"/>
      <c r="E628" s="57" t="str">
        <f>+IF(LEN('OSNOVNA PLAČA'!D628)&gt;0,'OSNOVNA PLAČA'!D628,"")</f>
        <v/>
      </c>
      <c r="F628" s="59" t="str">
        <f>+IF(LEN('OSNOVNA PLAČA'!E628)&gt;0,'OSNOVNA PLAČA'!E628,"")</f>
        <v/>
      </c>
      <c r="G628" s="6"/>
      <c r="H628" s="6"/>
      <c r="I628" s="6"/>
      <c r="J628" s="6"/>
      <c r="K628" s="6"/>
      <c r="L628" s="6"/>
    </row>
    <row r="629" spans="1:12" ht="28.5" customHeight="1" x14ac:dyDescent="0.2">
      <c r="A629" s="56">
        <v>620</v>
      </c>
      <c r="B629" s="309" t="str">
        <f>+IF(LEN('OSNOVNA PLAČA'!B629)&gt;0,'OSNOVNA PLAČA'!B629,"")</f>
        <v>A620</v>
      </c>
      <c r="C629" s="309"/>
      <c r="D629" s="309"/>
      <c r="E629" s="57" t="str">
        <f>+IF(LEN('OSNOVNA PLAČA'!D629)&gt;0,'OSNOVNA PLAČA'!D629,"")</f>
        <v/>
      </c>
      <c r="F629" s="59" t="str">
        <f>+IF(LEN('OSNOVNA PLAČA'!E629)&gt;0,'OSNOVNA PLAČA'!E629,"")</f>
        <v/>
      </c>
      <c r="G629" s="6"/>
      <c r="H629" s="6"/>
      <c r="I629" s="6"/>
      <c r="J629" s="6"/>
      <c r="K629" s="6"/>
      <c r="L629" s="6"/>
    </row>
    <row r="630" spans="1:12" ht="28.5" customHeight="1" x14ac:dyDescent="0.2">
      <c r="A630" s="56">
        <v>621</v>
      </c>
      <c r="B630" s="309" t="str">
        <f>+IF(LEN('OSNOVNA PLAČA'!B630)&gt;0,'OSNOVNA PLAČA'!B630,"")</f>
        <v>A621</v>
      </c>
      <c r="C630" s="309"/>
      <c r="D630" s="309"/>
      <c r="E630" s="57" t="str">
        <f>+IF(LEN('OSNOVNA PLAČA'!D630)&gt;0,'OSNOVNA PLAČA'!D630,"")</f>
        <v/>
      </c>
      <c r="F630" s="59" t="str">
        <f>+IF(LEN('OSNOVNA PLAČA'!E630)&gt;0,'OSNOVNA PLAČA'!E630,"")</f>
        <v/>
      </c>
      <c r="G630" s="6"/>
      <c r="H630" s="6"/>
      <c r="I630" s="6"/>
      <c r="J630" s="6"/>
      <c r="K630" s="6"/>
      <c r="L630" s="6"/>
    </row>
    <row r="631" spans="1:12" ht="28.5" customHeight="1" x14ac:dyDescent="0.2">
      <c r="A631" s="56">
        <v>622</v>
      </c>
      <c r="B631" s="309" t="str">
        <f>+IF(LEN('OSNOVNA PLAČA'!B631)&gt;0,'OSNOVNA PLAČA'!B631,"")</f>
        <v>A622</v>
      </c>
      <c r="C631" s="309"/>
      <c r="D631" s="309"/>
      <c r="E631" s="57" t="str">
        <f>+IF(LEN('OSNOVNA PLAČA'!D631)&gt;0,'OSNOVNA PLAČA'!D631,"")</f>
        <v/>
      </c>
      <c r="F631" s="59" t="str">
        <f>+IF(LEN('OSNOVNA PLAČA'!E631)&gt;0,'OSNOVNA PLAČA'!E631,"")</f>
        <v/>
      </c>
      <c r="G631" s="6"/>
      <c r="H631" s="6"/>
      <c r="I631" s="6"/>
      <c r="J631" s="6"/>
      <c r="K631" s="6"/>
      <c r="L631" s="6"/>
    </row>
    <row r="632" spans="1:12" ht="28.5" customHeight="1" x14ac:dyDescent="0.2">
      <c r="A632" s="56">
        <v>623</v>
      </c>
      <c r="B632" s="309" t="str">
        <f>+IF(LEN('OSNOVNA PLAČA'!B632)&gt;0,'OSNOVNA PLAČA'!B632,"")</f>
        <v>A623</v>
      </c>
      <c r="C632" s="309"/>
      <c r="D632" s="309"/>
      <c r="E632" s="57" t="str">
        <f>+IF(LEN('OSNOVNA PLAČA'!D632)&gt;0,'OSNOVNA PLAČA'!D632,"")</f>
        <v/>
      </c>
      <c r="F632" s="59" t="str">
        <f>+IF(LEN('OSNOVNA PLAČA'!E632)&gt;0,'OSNOVNA PLAČA'!E632,"")</f>
        <v/>
      </c>
      <c r="G632" s="6"/>
      <c r="H632" s="6"/>
      <c r="I632" s="6"/>
      <c r="J632" s="6"/>
      <c r="K632" s="6"/>
      <c r="L632" s="6"/>
    </row>
    <row r="633" spans="1:12" ht="28.5" customHeight="1" x14ac:dyDescent="0.2">
      <c r="A633" s="56">
        <v>624</v>
      </c>
      <c r="B633" s="309" t="str">
        <f>+IF(LEN('OSNOVNA PLAČA'!B633)&gt;0,'OSNOVNA PLAČA'!B633,"")</f>
        <v>A624</v>
      </c>
      <c r="C633" s="309"/>
      <c r="D633" s="309"/>
      <c r="E633" s="57" t="str">
        <f>+IF(LEN('OSNOVNA PLAČA'!D633)&gt;0,'OSNOVNA PLAČA'!D633,"")</f>
        <v/>
      </c>
      <c r="F633" s="59" t="str">
        <f>+IF(LEN('OSNOVNA PLAČA'!E633)&gt;0,'OSNOVNA PLAČA'!E633,"")</f>
        <v/>
      </c>
      <c r="G633" s="6"/>
      <c r="H633" s="6"/>
      <c r="I633" s="6"/>
      <c r="J633" s="6"/>
      <c r="K633" s="6"/>
      <c r="L633" s="6"/>
    </row>
    <row r="634" spans="1:12" ht="28.5" customHeight="1" x14ac:dyDescent="0.2">
      <c r="A634" s="56">
        <v>625</v>
      </c>
      <c r="B634" s="309" t="str">
        <f>+IF(LEN('OSNOVNA PLAČA'!B634)&gt;0,'OSNOVNA PLAČA'!B634,"")</f>
        <v>A625</v>
      </c>
      <c r="C634" s="309"/>
      <c r="D634" s="309"/>
      <c r="E634" s="57" t="str">
        <f>+IF(LEN('OSNOVNA PLAČA'!D634)&gt;0,'OSNOVNA PLAČA'!D634,"")</f>
        <v/>
      </c>
      <c r="F634" s="59" t="str">
        <f>+IF(LEN('OSNOVNA PLAČA'!E634)&gt;0,'OSNOVNA PLAČA'!E634,"")</f>
        <v/>
      </c>
      <c r="G634" s="6"/>
      <c r="H634" s="6"/>
      <c r="I634" s="6"/>
      <c r="J634" s="6"/>
      <c r="K634" s="6"/>
      <c r="L634" s="6"/>
    </row>
    <row r="635" spans="1:12" ht="28.5" customHeight="1" x14ac:dyDescent="0.2">
      <c r="A635" s="56">
        <v>626</v>
      </c>
      <c r="B635" s="309" t="str">
        <f>+IF(LEN('OSNOVNA PLAČA'!B635)&gt;0,'OSNOVNA PLAČA'!B635,"")</f>
        <v>A626</v>
      </c>
      <c r="C635" s="309"/>
      <c r="D635" s="309"/>
      <c r="E635" s="57" t="str">
        <f>+IF(LEN('OSNOVNA PLAČA'!D635)&gt;0,'OSNOVNA PLAČA'!D635,"")</f>
        <v/>
      </c>
      <c r="F635" s="59" t="str">
        <f>+IF(LEN('OSNOVNA PLAČA'!E635)&gt;0,'OSNOVNA PLAČA'!E635,"")</f>
        <v/>
      </c>
      <c r="G635" s="6"/>
      <c r="H635" s="6"/>
      <c r="I635" s="6"/>
      <c r="J635" s="6"/>
      <c r="K635" s="6"/>
      <c r="L635" s="6"/>
    </row>
    <row r="636" spans="1:12" ht="28.5" customHeight="1" x14ac:dyDescent="0.2">
      <c r="A636" s="56">
        <v>627</v>
      </c>
      <c r="B636" s="309" t="str">
        <f>+IF(LEN('OSNOVNA PLAČA'!B636)&gt;0,'OSNOVNA PLAČA'!B636,"")</f>
        <v>A627</v>
      </c>
      <c r="C636" s="309"/>
      <c r="D636" s="309"/>
      <c r="E636" s="57" t="str">
        <f>+IF(LEN('OSNOVNA PLAČA'!D636)&gt;0,'OSNOVNA PLAČA'!D636,"")</f>
        <v/>
      </c>
      <c r="F636" s="59" t="str">
        <f>+IF(LEN('OSNOVNA PLAČA'!E636)&gt;0,'OSNOVNA PLAČA'!E636,"")</f>
        <v/>
      </c>
      <c r="G636" s="6"/>
      <c r="H636" s="6"/>
      <c r="I636" s="6"/>
      <c r="J636" s="6"/>
      <c r="K636" s="6"/>
      <c r="L636" s="6"/>
    </row>
    <row r="637" spans="1:12" ht="28.5" customHeight="1" x14ac:dyDescent="0.2">
      <c r="A637" s="56">
        <v>628</v>
      </c>
      <c r="B637" s="309" t="str">
        <f>+IF(LEN('OSNOVNA PLAČA'!B637)&gt;0,'OSNOVNA PLAČA'!B637,"")</f>
        <v>A628</v>
      </c>
      <c r="C637" s="309"/>
      <c r="D637" s="309"/>
      <c r="E637" s="57" t="str">
        <f>+IF(LEN('OSNOVNA PLAČA'!D637)&gt;0,'OSNOVNA PLAČA'!D637,"")</f>
        <v/>
      </c>
      <c r="F637" s="59" t="str">
        <f>+IF(LEN('OSNOVNA PLAČA'!E637)&gt;0,'OSNOVNA PLAČA'!E637,"")</f>
        <v/>
      </c>
      <c r="G637" s="6"/>
      <c r="H637" s="6"/>
      <c r="I637" s="6"/>
      <c r="J637" s="6"/>
      <c r="K637" s="6"/>
      <c r="L637" s="6"/>
    </row>
    <row r="638" spans="1:12" ht="28.5" customHeight="1" x14ac:dyDescent="0.2">
      <c r="A638" s="56">
        <v>629</v>
      </c>
      <c r="B638" s="309" t="str">
        <f>+IF(LEN('OSNOVNA PLAČA'!B638)&gt;0,'OSNOVNA PLAČA'!B638,"")</f>
        <v>A629</v>
      </c>
      <c r="C638" s="309"/>
      <c r="D638" s="309"/>
      <c r="E638" s="57" t="str">
        <f>+IF(LEN('OSNOVNA PLAČA'!D638)&gt;0,'OSNOVNA PLAČA'!D638,"")</f>
        <v/>
      </c>
      <c r="F638" s="59" t="str">
        <f>+IF(LEN('OSNOVNA PLAČA'!E638)&gt;0,'OSNOVNA PLAČA'!E638,"")</f>
        <v/>
      </c>
      <c r="G638" s="6"/>
      <c r="H638" s="6"/>
      <c r="I638" s="6"/>
      <c r="J638" s="6"/>
      <c r="K638" s="6"/>
      <c r="L638" s="6"/>
    </row>
    <row r="639" spans="1:12" ht="28.5" customHeight="1" x14ac:dyDescent="0.2">
      <c r="A639" s="56">
        <v>630</v>
      </c>
      <c r="B639" s="309" t="str">
        <f>+IF(LEN('OSNOVNA PLAČA'!B639)&gt;0,'OSNOVNA PLAČA'!B639,"")</f>
        <v>A630</v>
      </c>
      <c r="C639" s="309"/>
      <c r="D639" s="309"/>
      <c r="E639" s="57" t="str">
        <f>+IF(LEN('OSNOVNA PLAČA'!D639)&gt;0,'OSNOVNA PLAČA'!D639,"")</f>
        <v/>
      </c>
      <c r="F639" s="59" t="str">
        <f>+IF(LEN('OSNOVNA PLAČA'!E639)&gt;0,'OSNOVNA PLAČA'!E639,"")</f>
        <v/>
      </c>
      <c r="G639" s="6"/>
      <c r="H639" s="6"/>
      <c r="I639" s="6"/>
      <c r="J639" s="6"/>
      <c r="K639" s="6"/>
      <c r="L639" s="6"/>
    </row>
    <row r="640" spans="1:12" ht="28.5" customHeight="1" x14ac:dyDescent="0.2">
      <c r="A640" s="56">
        <v>631</v>
      </c>
      <c r="B640" s="309" t="str">
        <f>+IF(LEN('OSNOVNA PLAČA'!B640)&gt;0,'OSNOVNA PLAČA'!B640,"")</f>
        <v>A631</v>
      </c>
      <c r="C640" s="309"/>
      <c r="D640" s="309"/>
      <c r="E640" s="57" t="str">
        <f>+IF(LEN('OSNOVNA PLAČA'!D640)&gt;0,'OSNOVNA PLAČA'!D640,"")</f>
        <v/>
      </c>
      <c r="F640" s="59" t="str">
        <f>+IF(LEN('OSNOVNA PLAČA'!E640)&gt;0,'OSNOVNA PLAČA'!E640,"")</f>
        <v/>
      </c>
      <c r="G640" s="6"/>
      <c r="H640" s="6"/>
      <c r="I640" s="6"/>
      <c r="J640" s="6"/>
      <c r="K640" s="6"/>
      <c r="L640" s="6"/>
    </row>
    <row r="641" spans="1:12" ht="28.5" customHeight="1" x14ac:dyDescent="0.2">
      <c r="A641" s="56">
        <v>632</v>
      </c>
      <c r="B641" s="309" t="str">
        <f>+IF(LEN('OSNOVNA PLAČA'!B641)&gt;0,'OSNOVNA PLAČA'!B641,"")</f>
        <v>A632</v>
      </c>
      <c r="C641" s="309"/>
      <c r="D641" s="309"/>
      <c r="E641" s="57" t="str">
        <f>+IF(LEN('OSNOVNA PLAČA'!D641)&gt;0,'OSNOVNA PLAČA'!D641,"")</f>
        <v/>
      </c>
      <c r="F641" s="59" t="str">
        <f>+IF(LEN('OSNOVNA PLAČA'!E641)&gt;0,'OSNOVNA PLAČA'!E641,"")</f>
        <v/>
      </c>
      <c r="G641" s="6"/>
      <c r="H641" s="6"/>
      <c r="I641" s="6"/>
      <c r="J641" s="6"/>
      <c r="K641" s="6"/>
      <c r="L641" s="6"/>
    </row>
    <row r="642" spans="1:12" ht="28.5" customHeight="1" x14ac:dyDescent="0.2">
      <c r="A642" s="56">
        <v>633</v>
      </c>
      <c r="B642" s="309" t="str">
        <f>+IF(LEN('OSNOVNA PLAČA'!B642)&gt;0,'OSNOVNA PLAČA'!B642,"")</f>
        <v>A633</v>
      </c>
      <c r="C642" s="309"/>
      <c r="D642" s="309"/>
      <c r="E642" s="57" t="str">
        <f>+IF(LEN('OSNOVNA PLAČA'!D642)&gt;0,'OSNOVNA PLAČA'!D642,"")</f>
        <v/>
      </c>
      <c r="F642" s="59" t="str">
        <f>+IF(LEN('OSNOVNA PLAČA'!E642)&gt;0,'OSNOVNA PLAČA'!E642,"")</f>
        <v/>
      </c>
      <c r="G642" s="6"/>
      <c r="H642" s="6"/>
      <c r="I642" s="6"/>
      <c r="J642" s="6"/>
      <c r="K642" s="6"/>
      <c r="L642" s="6"/>
    </row>
    <row r="643" spans="1:12" ht="28.5" customHeight="1" x14ac:dyDescent="0.2">
      <c r="A643" s="56">
        <v>634</v>
      </c>
      <c r="B643" s="309" t="str">
        <f>+IF(LEN('OSNOVNA PLAČA'!B643)&gt;0,'OSNOVNA PLAČA'!B643,"")</f>
        <v>A634</v>
      </c>
      <c r="C643" s="309"/>
      <c r="D643" s="309"/>
      <c r="E643" s="57" t="str">
        <f>+IF(LEN('OSNOVNA PLAČA'!D643)&gt;0,'OSNOVNA PLAČA'!D643,"")</f>
        <v/>
      </c>
      <c r="F643" s="59" t="str">
        <f>+IF(LEN('OSNOVNA PLAČA'!E643)&gt;0,'OSNOVNA PLAČA'!E643,"")</f>
        <v/>
      </c>
      <c r="G643" s="6"/>
      <c r="H643" s="6"/>
      <c r="I643" s="6"/>
      <c r="J643" s="6"/>
      <c r="K643" s="6"/>
      <c r="L643" s="6"/>
    </row>
    <row r="644" spans="1:12" ht="28.5" customHeight="1" x14ac:dyDescent="0.2">
      <c r="A644" s="56">
        <v>635</v>
      </c>
      <c r="B644" s="309" t="str">
        <f>+IF(LEN('OSNOVNA PLAČA'!B644)&gt;0,'OSNOVNA PLAČA'!B644,"")</f>
        <v>A635</v>
      </c>
      <c r="C644" s="309"/>
      <c r="D644" s="309"/>
      <c r="E644" s="57" t="str">
        <f>+IF(LEN('OSNOVNA PLAČA'!D644)&gt;0,'OSNOVNA PLAČA'!D644,"")</f>
        <v/>
      </c>
      <c r="F644" s="59" t="str">
        <f>+IF(LEN('OSNOVNA PLAČA'!E644)&gt;0,'OSNOVNA PLAČA'!E644,"")</f>
        <v/>
      </c>
      <c r="G644" s="6"/>
      <c r="H644" s="6"/>
      <c r="I644" s="6"/>
      <c r="J644" s="6"/>
      <c r="K644" s="6"/>
      <c r="L644" s="6"/>
    </row>
    <row r="645" spans="1:12" ht="28.5" customHeight="1" x14ac:dyDescent="0.2">
      <c r="A645" s="56">
        <v>636</v>
      </c>
      <c r="B645" s="309" t="str">
        <f>+IF(LEN('OSNOVNA PLAČA'!B645)&gt;0,'OSNOVNA PLAČA'!B645,"")</f>
        <v>A636</v>
      </c>
      <c r="C645" s="309"/>
      <c r="D645" s="309"/>
      <c r="E645" s="57" t="str">
        <f>+IF(LEN('OSNOVNA PLAČA'!D645)&gt;0,'OSNOVNA PLAČA'!D645,"")</f>
        <v/>
      </c>
      <c r="F645" s="59" t="str">
        <f>+IF(LEN('OSNOVNA PLAČA'!E645)&gt;0,'OSNOVNA PLAČA'!E645,"")</f>
        <v/>
      </c>
      <c r="G645" s="6"/>
      <c r="H645" s="6"/>
      <c r="I645" s="6"/>
      <c r="J645" s="6"/>
      <c r="K645" s="6"/>
      <c r="L645" s="6"/>
    </row>
    <row r="646" spans="1:12" ht="28.5" customHeight="1" x14ac:dyDescent="0.2">
      <c r="A646" s="56">
        <v>637</v>
      </c>
      <c r="B646" s="309" t="str">
        <f>+IF(LEN('OSNOVNA PLAČA'!B646)&gt;0,'OSNOVNA PLAČA'!B646,"")</f>
        <v>A637</v>
      </c>
      <c r="C646" s="309"/>
      <c r="D646" s="309"/>
      <c r="E646" s="57" t="str">
        <f>+IF(LEN('OSNOVNA PLAČA'!D646)&gt;0,'OSNOVNA PLAČA'!D646,"")</f>
        <v/>
      </c>
      <c r="F646" s="59" t="str">
        <f>+IF(LEN('OSNOVNA PLAČA'!E646)&gt;0,'OSNOVNA PLAČA'!E646,"")</f>
        <v/>
      </c>
      <c r="G646" s="6"/>
      <c r="H646" s="6"/>
      <c r="I646" s="6"/>
      <c r="J646" s="6"/>
      <c r="K646" s="6"/>
      <c r="L646" s="6"/>
    </row>
    <row r="647" spans="1:12" ht="28.5" customHeight="1" x14ac:dyDescent="0.2">
      <c r="A647" s="56">
        <v>638</v>
      </c>
      <c r="B647" s="309" t="str">
        <f>+IF(LEN('OSNOVNA PLAČA'!B647)&gt;0,'OSNOVNA PLAČA'!B647,"")</f>
        <v>A638</v>
      </c>
      <c r="C647" s="309"/>
      <c r="D647" s="309"/>
      <c r="E647" s="57" t="str">
        <f>+IF(LEN('OSNOVNA PLAČA'!D647)&gt;0,'OSNOVNA PLAČA'!D647,"")</f>
        <v/>
      </c>
      <c r="F647" s="59" t="str">
        <f>+IF(LEN('OSNOVNA PLAČA'!E647)&gt;0,'OSNOVNA PLAČA'!E647,"")</f>
        <v/>
      </c>
      <c r="G647" s="6"/>
      <c r="H647" s="6"/>
      <c r="I647" s="6"/>
      <c r="J647" s="6"/>
      <c r="K647" s="6"/>
      <c r="L647" s="6"/>
    </row>
    <row r="648" spans="1:12" ht="28.5" customHeight="1" x14ac:dyDescent="0.2">
      <c r="A648" s="56">
        <v>639</v>
      </c>
      <c r="B648" s="309" t="str">
        <f>+IF(LEN('OSNOVNA PLAČA'!B648)&gt;0,'OSNOVNA PLAČA'!B648,"")</f>
        <v>A639</v>
      </c>
      <c r="C648" s="309"/>
      <c r="D648" s="309"/>
      <c r="E648" s="57" t="str">
        <f>+IF(LEN('OSNOVNA PLAČA'!D648)&gt;0,'OSNOVNA PLAČA'!D648,"")</f>
        <v/>
      </c>
      <c r="F648" s="59" t="str">
        <f>+IF(LEN('OSNOVNA PLAČA'!E648)&gt;0,'OSNOVNA PLAČA'!E648,"")</f>
        <v/>
      </c>
      <c r="G648" s="6"/>
      <c r="H648" s="6"/>
      <c r="I648" s="6"/>
      <c r="J648" s="6"/>
      <c r="K648" s="6"/>
      <c r="L648" s="6"/>
    </row>
    <row r="649" spans="1:12" ht="28.5" customHeight="1" x14ac:dyDescent="0.2">
      <c r="A649" s="56">
        <v>640</v>
      </c>
      <c r="B649" s="309" t="str">
        <f>+IF(LEN('OSNOVNA PLAČA'!B649)&gt;0,'OSNOVNA PLAČA'!B649,"")</f>
        <v>A640</v>
      </c>
      <c r="C649" s="309"/>
      <c r="D649" s="309"/>
      <c r="E649" s="57" t="str">
        <f>+IF(LEN('OSNOVNA PLAČA'!D649)&gt;0,'OSNOVNA PLAČA'!D649,"")</f>
        <v/>
      </c>
      <c r="F649" s="59" t="str">
        <f>+IF(LEN('OSNOVNA PLAČA'!E649)&gt;0,'OSNOVNA PLAČA'!E649,"")</f>
        <v/>
      </c>
      <c r="G649" s="6"/>
      <c r="H649" s="6"/>
      <c r="I649" s="6"/>
      <c r="J649" s="6"/>
      <c r="K649" s="6"/>
      <c r="L649" s="6"/>
    </row>
    <row r="650" spans="1:12" ht="28.5" customHeight="1" x14ac:dyDescent="0.2">
      <c r="A650" s="56">
        <v>641</v>
      </c>
      <c r="B650" s="309" t="str">
        <f>+IF(LEN('OSNOVNA PLAČA'!B650)&gt;0,'OSNOVNA PLAČA'!B650,"")</f>
        <v>A641</v>
      </c>
      <c r="C650" s="309"/>
      <c r="D650" s="309"/>
      <c r="E650" s="57" t="str">
        <f>+IF(LEN('OSNOVNA PLAČA'!D650)&gt;0,'OSNOVNA PLAČA'!D650,"")</f>
        <v/>
      </c>
      <c r="F650" s="59" t="str">
        <f>+IF(LEN('OSNOVNA PLAČA'!E650)&gt;0,'OSNOVNA PLAČA'!E650,"")</f>
        <v/>
      </c>
      <c r="G650" s="6"/>
      <c r="H650" s="6"/>
      <c r="I650" s="6"/>
      <c r="J650" s="6"/>
      <c r="K650" s="6"/>
      <c r="L650" s="6"/>
    </row>
    <row r="651" spans="1:12" ht="28.5" customHeight="1" x14ac:dyDescent="0.2">
      <c r="A651" s="56">
        <v>642</v>
      </c>
      <c r="B651" s="309" t="str">
        <f>+IF(LEN('OSNOVNA PLAČA'!B651)&gt;0,'OSNOVNA PLAČA'!B651,"")</f>
        <v>A642</v>
      </c>
      <c r="C651" s="309"/>
      <c r="D651" s="309"/>
      <c r="E651" s="57" t="str">
        <f>+IF(LEN('OSNOVNA PLAČA'!D651)&gt;0,'OSNOVNA PLAČA'!D651,"")</f>
        <v/>
      </c>
      <c r="F651" s="59" t="str">
        <f>+IF(LEN('OSNOVNA PLAČA'!E651)&gt;0,'OSNOVNA PLAČA'!E651,"")</f>
        <v/>
      </c>
      <c r="G651" s="6"/>
      <c r="H651" s="6"/>
      <c r="I651" s="6"/>
      <c r="J651" s="6"/>
      <c r="K651" s="6"/>
      <c r="L651" s="6"/>
    </row>
    <row r="652" spans="1:12" ht="28.5" customHeight="1" x14ac:dyDescent="0.2">
      <c r="A652" s="56">
        <v>643</v>
      </c>
      <c r="B652" s="309" t="str">
        <f>+IF(LEN('OSNOVNA PLAČA'!B652)&gt;0,'OSNOVNA PLAČA'!B652,"")</f>
        <v>A643</v>
      </c>
      <c r="C652" s="309"/>
      <c r="D652" s="309"/>
      <c r="E652" s="57" t="str">
        <f>+IF(LEN('OSNOVNA PLAČA'!D652)&gt;0,'OSNOVNA PLAČA'!D652,"")</f>
        <v/>
      </c>
      <c r="F652" s="59" t="str">
        <f>+IF(LEN('OSNOVNA PLAČA'!E652)&gt;0,'OSNOVNA PLAČA'!E652,"")</f>
        <v/>
      </c>
      <c r="G652" s="6"/>
      <c r="H652" s="6"/>
      <c r="I652" s="6"/>
      <c r="J652" s="6"/>
      <c r="K652" s="6"/>
      <c r="L652" s="6"/>
    </row>
    <row r="653" spans="1:12" ht="28.5" customHeight="1" x14ac:dyDescent="0.2">
      <c r="A653" s="56">
        <v>644</v>
      </c>
      <c r="B653" s="309" t="str">
        <f>+IF(LEN('OSNOVNA PLAČA'!B653)&gt;0,'OSNOVNA PLAČA'!B653,"")</f>
        <v>A644</v>
      </c>
      <c r="C653" s="309"/>
      <c r="D653" s="309"/>
      <c r="E653" s="57" t="str">
        <f>+IF(LEN('OSNOVNA PLAČA'!D653)&gt;0,'OSNOVNA PLAČA'!D653,"")</f>
        <v/>
      </c>
      <c r="F653" s="59" t="str">
        <f>+IF(LEN('OSNOVNA PLAČA'!E653)&gt;0,'OSNOVNA PLAČA'!E653,"")</f>
        <v/>
      </c>
      <c r="G653" s="6"/>
      <c r="H653" s="6"/>
      <c r="I653" s="6"/>
      <c r="J653" s="6"/>
      <c r="K653" s="6"/>
      <c r="L653" s="6"/>
    </row>
    <row r="654" spans="1:12" ht="28.5" customHeight="1" x14ac:dyDescent="0.2">
      <c r="A654" s="56">
        <v>645</v>
      </c>
      <c r="B654" s="309" t="str">
        <f>+IF(LEN('OSNOVNA PLAČA'!B654)&gt;0,'OSNOVNA PLAČA'!B654,"")</f>
        <v>A645</v>
      </c>
      <c r="C654" s="309"/>
      <c r="D654" s="309"/>
      <c r="E654" s="57" t="str">
        <f>+IF(LEN('OSNOVNA PLAČA'!D654)&gt;0,'OSNOVNA PLAČA'!D654,"")</f>
        <v/>
      </c>
      <c r="F654" s="59" t="str">
        <f>+IF(LEN('OSNOVNA PLAČA'!E654)&gt;0,'OSNOVNA PLAČA'!E654,"")</f>
        <v/>
      </c>
      <c r="G654" s="6"/>
      <c r="H654" s="6"/>
      <c r="I654" s="6"/>
      <c r="J654" s="6"/>
      <c r="K654" s="6"/>
      <c r="L654" s="6"/>
    </row>
    <row r="655" spans="1:12" ht="28.5" customHeight="1" x14ac:dyDescent="0.2">
      <c r="A655" s="56">
        <v>646</v>
      </c>
      <c r="B655" s="309" t="str">
        <f>+IF(LEN('OSNOVNA PLAČA'!B655)&gt;0,'OSNOVNA PLAČA'!B655,"")</f>
        <v>A646</v>
      </c>
      <c r="C655" s="309"/>
      <c r="D655" s="309"/>
      <c r="E655" s="57" t="str">
        <f>+IF(LEN('OSNOVNA PLAČA'!D655)&gt;0,'OSNOVNA PLAČA'!D655,"")</f>
        <v/>
      </c>
      <c r="F655" s="59" t="str">
        <f>+IF(LEN('OSNOVNA PLAČA'!E655)&gt;0,'OSNOVNA PLAČA'!E655,"")</f>
        <v/>
      </c>
      <c r="G655" s="6"/>
      <c r="H655" s="6"/>
      <c r="I655" s="6"/>
      <c r="J655" s="6"/>
      <c r="K655" s="6"/>
      <c r="L655" s="6"/>
    </row>
    <row r="656" spans="1:12" ht="28.5" customHeight="1" x14ac:dyDescent="0.2">
      <c r="A656" s="56">
        <v>647</v>
      </c>
      <c r="B656" s="309" t="str">
        <f>+IF(LEN('OSNOVNA PLAČA'!B656)&gt;0,'OSNOVNA PLAČA'!B656,"")</f>
        <v>A647</v>
      </c>
      <c r="C656" s="309"/>
      <c r="D656" s="309"/>
      <c r="E656" s="57" t="str">
        <f>+IF(LEN('OSNOVNA PLAČA'!D656)&gt;0,'OSNOVNA PLAČA'!D656,"")</f>
        <v/>
      </c>
      <c r="F656" s="59" t="str">
        <f>+IF(LEN('OSNOVNA PLAČA'!E656)&gt;0,'OSNOVNA PLAČA'!E656,"")</f>
        <v/>
      </c>
      <c r="G656" s="6"/>
      <c r="H656" s="6"/>
      <c r="I656" s="6"/>
      <c r="J656" s="6"/>
      <c r="K656" s="6"/>
      <c r="L656" s="6"/>
    </row>
    <row r="657" spans="1:12" ht="28.5" customHeight="1" x14ac:dyDescent="0.2">
      <c r="A657" s="56">
        <v>648</v>
      </c>
      <c r="B657" s="309" t="str">
        <f>+IF(LEN('OSNOVNA PLAČA'!B657)&gt;0,'OSNOVNA PLAČA'!B657,"")</f>
        <v>A648</v>
      </c>
      <c r="C657" s="309"/>
      <c r="D657" s="309"/>
      <c r="E657" s="57" t="str">
        <f>+IF(LEN('OSNOVNA PLAČA'!D657)&gt;0,'OSNOVNA PLAČA'!D657,"")</f>
        <v/>
      </c>
      <c r="F657" s="59" t="str">
        <f>+IF(LEN('OSNOVNA PLAČA'!E657)&gt;0,'OSNOVNA PLAČA'!E657,"")</f>
        <v/>
      </c>
      <c r="G657" s="6"/>
      <c r="H657" s="6"/>
      <c r="I657" s="6"/>
      <c r="J657" s="6"/>
      <c r="K657" s="6"/>
      <c r="L657" s="6"/>
    </row>
    <row r="658" spans="1:12" ht="28.5" customHeight="1" x14ac:dyDescent="0.2">
      <c r="A658" s="56">
        <v>649</v>
      </c>
      <c r="B658" s="309" t="str">
        <f>+IF(LEN('OSNOVNA PLAČA'!B658)&gt;0,'OSNOVNA PLAČA'!B658,"")</f>
        <v>A649</v>
      </c>
      <c r="C658" s="309"/>
      <c r="D658" s="309"/>
      <c r="E658" s="57" t="str">
        <f>+IF(LEN('OSNOVNA PLAČA'!D658)&gt;0,'OSNOVNA PLAČA'!D658,"")</f>
        <v/>
      </c>
      <c r="F658" s="59" t="str">
        <f>+IF(LEN('OSNOVNA PLAČA'!E658)&gt;0,'OSNOVNA PLAČA'!E658,"")</f>
        <v/>
      </c>
      <c r="G658" s="6"/>
      <c r="H658" s="6"/>
      <c r="I658" s="6"/>
      <c r="J658" s="6"/>
      <c r="K658" s="6"/>
      <c r="L658" s="6"/>
    </row>
    <row r="659" spans="1:12" ht="28.5" customHeight="1" x14ac:dyDescent="0.2">
      <c r="A659" s="56">
        <v>650</v>
      </c>
      <c r="B659" s="309" t="str">
        <f>+IF(LEN('OSNOVNA PLAČA'!B659)&gt;0,'OSNOVNA PLAČA'!B659,"")</f>
        <v>A650</v>
      </c>
      <c r="C659" s="309"/>
      <c r="D659" s="309"/>
      <c r="E659" s="57" t="str">
        <f>+IF(LEN('OSNOVNA PLAČA'!D659)&gt;0,'OSNOVNA PLAČA'!D659,"")</f>
        <v/>
      </c>
      <c r="F659" s="59" t="str">
        <f>+IF(LEN('OSNOVNA PLAČA'!E659)&gt;0,'OSNOVNA PLAČA'!E659,"")</f>
        <v/>
      </c>
      <c r="G659" s="6"/>
      <c r="H659" s="6"/>
      <c r="I659" s="6"/>
      <c r="J659" s="6"/>
      <c r="K659" s="6"/>
      <c r="L659" s="6"/>
    </row>
    <row r="660" spans="1:12" ht="28.5" customHeight="1" x14ac:dyDescent="0.2">
      <c r="A660" s="56">
        <v>651</v>
      </c>
      <c r="B660" s="309" t="str">
        <f>+IF(LEN('OSNOVNA PLAČA'!B660)&gt;0,'OSNOVNA PLAČA'!B660,"")</f>
        <v>A651</v>
      </c>
      <c r="C660" s="309"/>
      <c r="D660" s="309"/>
      <c r="E660" s="57" t="str">
        <f>+IF(LEN('OSNOVNA PLAČA'!D660)&gt;0,'OSNOVNA PLAČA'!D660,"")</f>
        <v/>
      </c>
      <c r="F660" s="59" t="str">
        <f>+IF(LEN('OSNOVNA PLAČA'!E660)&gt;0,'OSNOVNA PLAČA'!E660,"")</f>
        <v/>
      </c>
      <c r="G660" s="6"/>
      <c r="H660" s="6"/>
      <c r="I660" s="6"/>
      <c r="J660" s="6"/>
      <c r="K660" s="6"/>
      <c r="L660" s="6"/>
    </row>
    <row r="661" spans="1:12" ht="28.5" customHeight="1" x14ac:dyDescent="0.2">
      <c r="A661" s="56">
        <v>652</v>
      </c>
      <c r="B661" s="309" t="str">
        <f>+IF(LEN('OSNOVNA PLAČA'!B661)&gt;0,'OSNOVNA PLAČA'!B661,"")</f>
        <v>A652</v>
      </c>
      <c r="C661" s="309"/>
      <c r="D661" s="309"/>
      <c r="E661" s="57" t="str">
        <f>+IF(LEN('OSNOVNA PLAČA'!D661)&gt;0,'OSNOVNA PLAČA'!D661,"")</f>
        <v/>
      </c>
      <c r="F661" s="59" t="str">
        <f>+IF(LEN('OSNOVNA PLAČA'!E661)&gt;0,'OSNOVNA PLAČA'!E661,"")</f>
        <v/>
      </c>
      <c r="G661" s="6"/>
      <c r="H661" s="6"/>
      <c r="I661" s="6"/>
      <c r="J661" s="6"/>
      <c r="K661" s="6"/>
      <c r="L661" s="6"/>
    </row>
    <row r="662" spans="1:12" ht="28.5" customHeight="1" x14ac:dyDescent="0.2">
      <c r="A662" s="56">
        <v>653</v>
      </c>
      <c r="B662" s="309" t="str">
        <f>+IF(LEN('OSNOVNA PLAČA'!B662)&gt;0,'OSNOVNA PLAČA'!B662,"")</f>
        <v>A653</v>
      </c>
      <c r="C662" s="309"/>
      <c r="D662" s="309"/>
      <c r="E662" s="57" t="str">
        <f>+IF(LEN('OSNOVNA PLAČA'!D662)&gt;0,'OSNOVNA PLAČA'!D662,"")</f>
        <v/>
      </c>
      <c r="F662" s="59" t="str">
        <f>+IF(LEN('OSNOVNA PLAČA'!E662)&gt;0,'OSNOVNA PLAČA'!E662,"")</f>
        <v/>
      </c>
      <c r="G662" s="6"/>
      <c r="H662" s="6"/>
      <c r="I662" s="6"/>
      <c r="J662" s="6"/>
      <c r="K662" s="6"/>
      <c r="L662" s="6"/>
    </row>
    <row r="663" spans="1:12" ht="28.5" customHeight="1" x14ac:dyDescent="0.2">
      <c r="A663" s="56">
        <v>654</v>
      </c>
      <c r="B663" s="309" t="str">
        <f>+IF(LEN('OSNOVNA PLAČA'!B663)&gt;0,'OSNOVNA PLAČA'!B663,"")</f>
        <v>A654</v>
      </c>
      <c r="C663" s="309"/>
      <c r="D663" s="309"/>
      <c r="E663" s="57" t="str">
        <f>+IF(LEN('OSNOVNA PLAČA'!D663)&gt;0,'OSNOVNA PLAČA'!D663,"")</f>
        <v/>
      </c>
      <c r="F663" s="59" t="str">
        <f>+IF(LEN('OSNOVNA PLAČA'!E663)&gt;0,'OSNOVNA PLAČA'!E663,"")</f>
        <v/>
      </c>
      <c r="G663" s="6"/>
      <c r="H663" s="6"/>
      <c r="I663" s="6"/>
      <c r="J663" s="6"/>
      <c r="K663" s="6"/>
      <c r="L663" s="6"/>
    </row>
    <row r="664" spans="1:12" ht="28.5" customHeight="1" x14ac:dyDescent="0.2">
      <c r="A664" s="56">
        <v>655</v>
      </c>
      <c r="B664" s="309" t="str">
        <f>+IF(LEN('OSNOVNA PLAČA'!B664)&gt;0,'OSNOVNA PLAČA'!B664,"")</f>
        <v>A655</v>
      </c>
      <c r="C664" s="309"/>
      <c r="D664" s="309"/>
      <c r="E664" s="57" t="str">
        <f>+IF(LEN('OSNOVNA PLAČA'!D664)&gt;0,'OSNOVNA PLAČA'!D664,"")</f>
        <v/>
      </c>
      <c r="F664" s="59" t="str">
        <f>+IF(LEN('OSNOVNA PLAČA'!E664)&gt;0,'OSNOVNA PLAČA'!E664,"")</f>
        <v/>
      </c>
      <c r="G664" s="6"/>
      <c r="H664" s="6"/>
      <c r="I664" s="6"/>
      <c r="J664" s="6"/>
      <c r="K664" s="6"/>
      <c r="L664" s="6"/>
    </row>
    <row r="665" spans="1:12" ht="28.5" customHeight="1" x14ac:dyDescent="0.2">
      <c r="A665" s="56">
        <v>656</v>
      </c>
      <c r="B665" s="309" t="str">
        <f>+IF(LEN('OSNOVNA PLAČA'!B665)&gt;0,'OSNOVNA PLAČA'!B665,"")</f>
        <v>A656</v>
      </c>
      <c r="C665" s="309"/>
      <c r="D665" s="309"/>
      <c r="E665" s="57" t="str">
        <f>+IF(LEN('OSNOVNA PLAČA'!D665)&gt;0,'OSNOVNA PLAČA'!D665,"")</f>
        <v/>
      </c>
      <c r="F665" s="59" t="str">
        <f>+IF(LEN('OSNOVNA PLAČA'!E665)&gt;0,'OSNOVNA PLAČA'!E665,"")</f>
        <v/>
      </c>
      <c r="G665" s="6"/>
      <c r="H665" s="6"/>
      <c r="I665" s="6"/>
      <c r="J665" s="6"/>
      <c r="K665" s="6"/>
      <c r="L665" s="6"/>
    </row>
    <row r="666" spans="1:12" ht="28.5" customHeight="1" x14ac:dyDescent="0.2">
      <c r="A666" s="56">
        <v>657</v>
      </c>
      <c r="B666" s="309" t="str">
        <f>+IF(LEN('OSNOVNA PLAČA'!B666)&gt;0,'OSNOVNA PLAČA'!B666,"")</f>
        <v>A657</v>
      </c>
      <c r="C666" s="309"/>
      <c r="D666" s="309"/>
      <c r="E666" s="57" t="str">
        <f>+IF(LEN('OSNOVNA PLAČA'!D666)&gt;0,'OSNOVNA PLAČA'!D666,"")</f>
        <v/>
      </c>
      <c r="F666" s="59" t="str">
        <f>+IF(LEN('OSNOVNA PLAČA'!E666)&gt;0,'OSNOVNA PLAČA'!E666,"")</f>
        <v/>
      </c>
      <c r="G666" s="6"/>
      <c r="H666" s="6"/>
      <c r="I666" s="6"/>
      <c r="J666" s="6"/>
      <c r="K666" s="6"/>
      <c r="L666" s="6"/>
    </row>
    <row r="667" spans="1:12" ht="28.5" customHeight="1" x14ac:dyDescent="0.2">
      <c r="A667" s="56">
        <v>658</v>
      </c>
      <c r="B667" s="309" t="str">
        <f>+IF(LEN('OSNOVNA PLAČA'!B667)&gt;0,'OSNOVNA PLAČA'!B667,"")</f>
        <v>A658</v>
      </c>
      <c r="C667" s="309"/>
      <c r="D667" s="309"/>
      <c r="E667" s="57" t="str">
        <f>+IF(LEN('OSNOVNA PLAČA'!D667)&gt;0,'OSNOVNA PLAČA'!D667,"")</f>
        <v/>
      </c>
      <c r="F667" s="59" t="str">
        <f>+IF(LEN('OSNOVNA PLAČA'!E667)&gt;0,'OSNOVNA PLAČA'!E667,"")</f>
        <v/>
      </c>
      <c r="G667" s="6"/>
      <c r="H667" s="6"/>
      <c r="I667" s="6"/>
      <c r="J667" s="6"/>
      <c r="K667" s="6"/>
      <c r="L667" s="6"/>
    </row>
    <row r="668" spans="1:12" ht="28.5" customHeight="1" x14ac:dyDescent="0.2">
      <c r="A668" s="56">
        <v>659</v>
      </c>
      <c r="B668" s="309" t="str">
        <f>+IF(LEN('OSNOVNA PLAČA'!B668)&gt;0,'OSNOVNA PLAČA'!B668,"")</f>
        <v>A659</v>
      </c>
      <c r="C668" s="309"/>
      <c r="D668" s="309"/>
      <c r="E668" s="57" t="str">
        <f>+IF(LEN('OSNOVNA PLAČA'!D668)&gt;0,'OSNOVNA PLAČA'!D668,"")</f>
        <v/>
      </c>
      <c r="F668" s="59" t="str">
        <f>+IF(LEN('OSNOVNA PLAČA'!E668)&gt;0,'OSNOVNA PLAČA'!E668,"")</f>
        <v/>
      </c>
      <c r="G668" s="6"/>
      <c r="H668" s="6"/>
      <c r="I668" s="6"/>
      <c r="J668" s="6"/>
      <c r="K668" s="6"/>
      <c r="L668" s="6"/>
    </row>
    <row r="669" spans="1:12" ht="28.5" customHeight="1" x14ac:dyDescent="0.2">
      <c r="A669" s="56">
        <v>660</v>
      </c>
      <c r="B669" s="309" t="str">
        <f>+IF(LEN('OSNOVNA PLAČA'!B669)&gt;0,'OSNOVNA PLAČA'!B669,"")</f>
        <v>A660</v>
      </c>
      <c r="C669" s="309"/>
      <c r="D669" s="309"/>
      <c r="E669" s="57" t="str">
        <f>+IF(LEN('OSNOVNA PLAČA'!D669)&gt;0,'OSNOVNA PLAČA'!D669,"")</f>
        <v/>
      </c>
      <c r="F669" s="59" t="str">
        <f>+IF(LEN('OSNOVNA PLAČA'!E669)&gt;0,'OSNOVNA PLAČA'!E669,"")</f>
        <v/>
      </c>
      <c r="G669" s="6"/>
      <c r="H669" s="6"/>
      <c r="I669" s="6"/>
      <c r="J669" s="6"/>
      <c r="K669" s="6"/>
      <c r="L669" s="6"/>
    </row>
    <row r="670" spans="1:12" ht="28.5" customHeight="1" x14ac:dyDescent="0.2">
      <c r="A670" s="56">
        <v>661</v>
      </c>
      <c r="B670" s="309" t="str">
        <f>+IF(LEN('OSNOVNA PLAČA'!B670)&gt;0,'OSNOVNA PLAČA'!B670,"")</f>
        <v>A661</v>
      </c>
      <c r="C670" s="309"/>
      <c r="D670" s="309"/>
      <c r="E670" s="57" t="str">
        <f>+IF(LEN('OSNOVNA PLAČA'!D670)&gt;0,'OSNOVNA PLAČA'!D670,"")</f>
        <v/>
      </c>
      <c r="F670" s="59" t="str">
        <f>+IF(LEN('OSNOVNA PLAČA'!E670)&gt;0,'OSNOVNA PLAČA'!E670,"")</f>
        <v/>
      </c>
      <c r="G670" s="6"/>
      <c r="H670" s="6"/>
      <c r="I670" s="6"/>
      <c r="J670" s="6"/>
      <c r="K670" s="6"/>
      <c r="L670" s="6"/>
    </row>
    <row r="671" spans="1:12" ht="28.5" customHeight="1" x14ac:dyDescent="0.2">
      <c r="A671" s="56">
        <v>662</v>
      </c>
      <c r="B671" s="309" t="str">
        <f>+IF(LEN('OSNOVNA PLAČA'!B671)&gt;0,'OSNOVNA PLAČA'!B671,"")</f>
        <v>A662</v>
      </c>
      <c r="C671" s="309"/>
      <c r="D671" s="309"/>
      <c r="E671" s="57" t="str">
        <f>+IF(LEN('OSNOVNA PLAČA'!D671)&gt;0,'OSNOVNA PLAČA'!D671,"")</f>
        <v/>
      </c>
      <c r="F671" s="59" t="str">
        <f>+IF(LEN('OSNOVNA PLAČA'!E671)&gt;0,'OSNOVNA PLAČA'!E671,"")</f>
        <v/>
      </c>
      <c r="G671" s="6"/>
      <c r="H671" s="6"/>
      <c r="I671" s="6"/>
      <c r="J671" s="6"/>
      <c r="K671" s="6"/>
      <c r="L671" s="6"/>
    </row>
    <row r="672" spans="1:12" ht="28.5" customHeight="1" x14ac:dyDescent="0.2">
      <c r="A672" s="56">
        <v>663</v>
      </c>
      <c r="B672" s="309" t="str">
        <f>+IF(LEN('OSNOVNA PLAČA'!B672)&gt;0,'OSNOVNA PLAČA'!B672,"")</f>
        <v>A663</v>
      </c>
      <c r="C672" s="309"/>
      <c r="D672" s="309"/>
      <c r="E672" s="57" t="str">
        <f>+IF(LEN('OSNOVNA PLAČA'!D672)&gt;0,'OSNOVNA PLAČA'!D672,"")</f>
        <v/>
      </c>
      <c r="F672" s="59" t="str">
        <f>+IF(LEN('OSNOVNA PLAČA'!E672)&gt;0,'OSNOVNA PLAČA'!E672,"")</f>
        <v/>
      </c>
      <c r="G672" s="6"/>
      <c r="H672" s="6"/>
      <c r="I672" s="6"/>
      <c r="J672" s="6"/>
      <c r="K672" s="6"/>
      <c r="L672" s="6"/>
    </row>
    <row r="673" spans="1:12" ht="28.5" customHeight="1" x14ac:dyDescent="0.2">
      <c r="A673" s="56">
        <v>664</v>
      </c>
      <c r="B673" s="309" t="str">
        <f>+IF(LEN('OSNOVNA PLAČA'!B673)&gt;0,'OSNOVNA PLAČA'!B673,"")</f>
        <v>A664</v>
      </c>
      <c r="C673" s="309"/>
      <c r="D673" s="309"/>
      <c r="E673" s="57" t="str">
        <f>+IF(LEN('OSNOVNA PLAČA'!D673)&gt;0,'OSNOVNA PLAČA'!D673,"")</f>
        <v/>
      </c>
      <c r="F673" s="59" t="str">
        <f>+IF(LEN('OSNOVNA PLAČA'!E673)&gt;0,'OSNOVNA PLAČA'!E673,"")</f>
        <v/>
      </c>
      <c r="G673" s="6"/>
      <c r="H673" s="6"/>
      <c r="I673" s="6"/>
      <c r="J673" s="6"/>
      <c r="K673" s="6"/>
      <c r="L673" s="6"/>
    </row>
    <row r="674" spans="1:12" ht="28.5" customHeight="1" x14ac:dyDescent="0.2">
      <c r="A674" s="56">
        <v>665</v>
      </c>
      <c r="B674" s="309" t="str">
        <f>+IF(LEN('OSNOVNA PLAČA'!B674)&gt;0,'OSNOVNA PLAČA'!B674,"")</f>
        <v>A665</v>
      </c>
      <c r="C674" s="309"/>
      <c r="D674" s="309"/>
      <c r="E674" s="57" t="str">
        <f>+IF(LEN('OSNOVNA PLAČA'!D674)&gt;0,'OSNOVNA PLAČA'!D674,"")</f>
        <v/>
      </c>
      <c r="F674" s="59" t="str">
        <f>+IF(LEN('OSNOVNA PLAČA'!E674)&gt;0,'OSNOVNA PLAČA'!E674,"")</f>
        <v/>
      </c>
      <c r="G674" s="6"/>
      <c r="H674" s="6"/>
      <c r="I674" s="6"/>
      <c r="J674" s="6"/>
      <c r="K674" s="6"/>
      <c r="L674" s="6"/>
    </row>
    <row r="675" spans="1:12" ht="28.5" customHeight="1" x14ac:dyDescent="0.2">
      <c r="A675" s="56">
        <v>666</v>
      </c>
      <c r="B675" s="309" t="str">
        <f>+IF(LEN('OSNOVNA PLAČA'!B675)&gt;0,'OSNOVNA PLAČA'!B675,"")</f>
        <v>A666</v>
      </c>
      <c r="C675" s="309"/>
      <c r="D675" s="309"/>
      <c r="E675" s="57" t="str">
        <f>+IF(LEN('OSNOVNA PLAČA'!D675)&gt;0,'OSNOVNA PLAČA'!D675,"")</f>
        <v/>
      </c>
      <c r="F675" s="59" t="str">
        <f>+IF(LEN('OSNOVNA PLAČA'!E675)&gt;0,'OSNOVNA PLAČA'!E675,"")</f>
        <v/>
      </c>
      <c r="G675" s="6"/>
      <c r="H675" s="6"/>
      <c r="I675" s="6"/>
      <c r="J675" s="6"/>
      <c r="K675" s="6"/>
      <c r="L675" s="6"/>
    </row>
    <row r="676" spans="1:12" ht="28.5" customHeight="1" x14ac:dyDescent="0.2">
      <c r="A676" s="56">
        <v>667</v>
      </c>
      <c r="B676" s="309" t="str">
        <f>+IF(LEN('OSNOVNA PLAČA'!B676)&gt;0,'OSNOVNA PLAČA'!B676,"")</f>
        <v>A667</v>
      </c>
      <c r="C676" s="309"/>
      <c r="D676" s="309"/>
      <c r="E676" s="57" t="str">
        <f>+IF(LEN('OSNOVNA PLAČA'!D676)&gt;0,'OSNOVNA PLAČA'!D676,"")</f>
        <v/>
      </c>
      <c r="F676" s="59" t="str">
        <f>+IF(LEN('OSNOVNA PLAČA'!E676)&gt;0,'OSNOVNA PLAČA'!E676,"")</f>
        <v/>
      </c>
      <c r="G676" s="6"/>
      <c r="H676" s="6"/>
      <c r="I676" s="6"/>
      <c r="J676" s="6"/>
      <c r="K676" s="6"/>
      <c r="L676" s="6"/>
    </row>
    <row r="677" spans="1:12" ht="28.5" customHeight="1" x14ac:dyDescent="0.2">
      <c r="A677" s="56">
        <v>668</v>
      </c>
      <c r="B677" s="309" t="str">
        <f>+IF(LEN('OSNOVNA PLAČA'!B677)&gt;0,'OSNOVNA PLAČA'!B677,"")</f>
        <v>A668</v>
      </c>
      <c r="C677" s="309"/>
      <c r="D677" s="309"/>
      <c r="E677" s="57" t="str">
        <f>+IF(LEN('OSNOVNA PLAČA'!D677)&gt;0,'OSNOVNA PLAČA'!D677,"")</f>
        <v/>
      </c>
      <c r="F677" s="59" t="str">
        <f>+IF(LEN('OSNOVNA PLAČA'!E677)&gt;0,'OSNOVNA PLAČA'!E677,"")</f>
        <v/>
      </c>
      <c r="G677" s="6"/>
      <c r="H677" s="6"/>
      <c r="I677" s="6"/>
      <c r="J677" s="6"/>
      <c r="K677" s="6"/>
      <c r="L677" s="6"/>
    </row>
    <row r="678" spans="1:12" ht="28.5" customHeight="1" x14ac:dyDescent="0.2">
      <c r="A678" s="56">
        <v>669</v>
      </c>
      <c r="B678" s="309" t="str">
        <f>+IF(LEN('OSNOVNA PLAČA'!B678)&gt;0,'OSNOVNA PLAČA'!B678,"")</f>
        <v>A669</v>
      </c>
      <c r="C678" s="309"/>
      <c r="D678" s="309"/>
      <c r="E678" s="57" t="str">
        <f>+IF(LEN('OSNOVNA PLAČA'!D678)&gt;0,'OSNOVNA PLAČA'!D678,"")</f>
        <v/>
      </c>
      <c r="F678" s="59" t="str">
        <f>+IF(LEN('OSNOVNA PLAČA'!E678)&gt;0,'OSNOVNA PLAČA'!E678,"")</f>
        <v/>
      </c>
      <c r="G678" s="6"/>
      <c r="H678" s="6"/>
      <c r="I678" s="6"/>
      <c r="J678" s="6"/>
      <c r="K678" s="6"/>
      <c r="L678" s="6"/>
    </row>
    <row r="679" spans="1:12" ht="28.5" customHeight="1" x14ac:dyDescent="0.2">
      <c r="A679" s="56">
        <v>670</v>
      </c>
      <c r="B679" s="309" t="str">
        <f>+IF(LEN('OSNOVNA PLAČA'!B679)&gt;0,'OSNOVNA PLAČA'!B679,"")</f>
        <v>A670</v>
      </c>
      <c r="C679" s="309"/>
      <c r="D679" s="309"/>
      <c r="E679" s="57" t="str">
        <f>+IF(LEN('OSNOVNA PLAČA'!D679)&gt;0,'OSNOVNA PLAČA'!D679,"")</f>
        <v/>
      </c>
      <c r="F679" s="59" t="str">
        <f>+IF(LEN('OSNOVNA PLAČA'!E679)&gt;0,'OSNOVNA PLAČA'!E679,"")</f>
        <v/>
      </c>
      <c r="G679" s="6"/>
      <c r="H679" s="6"/>
      <c r="I679" s="6"/>
      <c r="J679" s="6"/>
      <c r="K679" s="6"/>
      <c r="L679" s="6"/>
    </row>
    <row r="680" spans="1:12" ht="28.5" customHeight="1" x14ac:dyDescent="0.2">
      <c r="A680" s="56">
        <v>671</v>
      </c>
      <c r="B680" s="309" t="str">
        <f>+IF(LEN('OSNOVNA PLAČA'!B680)&gt;0,'OSNOVNA PLAČA'!B680,"")</f>
        <v>A671</v>
      </c>
      <c r="C680" s="309"/>
      <c r="D680" s="309"/>
      <c r="E680" s="57" t="str">
        <f>+IF(LEN('OSNOVNA PLAČA'!D680)&gt;0,'OSNOVNA PLAČA'!D680,"")</f>
        <v/>
      </c>
      <c r="F680" s="59" t="str">
        <f>+IF(LEN('OSNOVNA PLAČA'!E680)&gt;0,'OSNOVNA PLAČA'!E680,"")</f>
        <v/>
      </c>
      <c r="G680" s="6"/>
      <c r="H680" s="6"/>
      <c r="I680" s="6"/>
      <c r="J680" s="6"/>
      <c r="K680" s="6"/>
      <c r="L680" s="6"/>
    </row>
    <row r="681" spans="1:12" ht="28.5" customHeight="1" x14ac:dyDescent="0.2">
      <c r="A681" s="56">
        <v>672</v>
      </c>
      <c r="B681" s="309" t="str">
        <f>+IF(LEN('OSNOVNA PLAČA'!B681)&gt;0,'OSNOVNA PLAČA'!B681,"")</f>
        <v>A672</v>
      </c>
      <c r="C681" s="309"/>
      <c r="D681" s="309"/>
      <c r="E681" s="57" t="str">
        <f>+IF(LEN('OSNOVNA PLAČA'!D681)&gt;0,'OSNOVNA PLAČA'!D681,"")</f>
        <v/>
      </c>
      <c r="F681" s="59" t="str">
        <f>+IF(LEN('OSNOVNA PLAČA'!E681)&gt;0,'OSNOVNA PLAČA'!E681,"")</f>
        <v/>
      </c>
      <c r="G681" s="6"/>
      <c r="H681" s="6"/>
      <c r="I681" s="6"/>
      <c r="J681" s="6"/>
      <c r="K681" s="6"/>
      <c r="L681" s="6"/>
    </row>
    <row r="682" spans="1:12" ht="28.5" customHeight="1" x14ac:dyDescent="0.2">
      <c r="A682" s="56">
        <v>673</v>
      </c>
      <c r="B682" s="309" t="str">
        <f>+IF(LEN('OSNOVNA PLAČA'!B682)&gt;0,'OSNOVNA PLAČA'!B682,"")</f>
        <v>A673</v>
      </c>
      <c r="C682" s="309"/>
      <c r="D682" s="309"/>
      <c r="E682" s="57" t="str">
        <f>+IF(LEN('OSNOVNA PLAČA'!D682)&gt;0,'OSNOVNA PLAČA'!D682,"")</f>
        <v/>
      </c>
      <c r="F682" s="59" t="str">
        <f>+IF(LEN('OSNOVNA PLAČA'!E682)&gt;0,'OSNOVNA PLAČA'!E682,"")</f>
        <v/>
      </c>
      <c r="G682" s="6"/>
      <c r="H682" s="6"/>
      <c r="I682" s="6"/>
      <c r="J682" s="6"/>
      <c r="K682" s="6"/>
      <c r="L682" s="6"/>
    </row>
    <row r="683" spans="1:12" ht="28.5" customHeight="1" x14ac:dyDescent="0.2">
      <c r="A683" s="56">
        <v>674</v>
      </c>
      <c r="B683" s="309" t="str">
        <f>+IF(LEN('OSNOVNA PLAČA'!B683)&gt;0,'OSNOVNA PLAČA'!B683,"")</f>
        <v>A674</v>
      </c>
      <c r="C683" s="309"/>
      <c r="D683" s="309"/>
      <c r="E683" s="57" t="str">
        <f>+IF(LEN('OSNOVNA PLAČA'!D683)&gt;0,'OSNOVNA PLAČA'!D683,"")</f>
        <v/>
      </c>
      <c r="F683" s="59" t="str">
        <f>+IF(LEN('OSNOVNA PLAČA'!E683)&gt;0,'OSNOVNA PLAČA'!E683,"")</f>
        <v/>
      </c>
      <c r="G683" s="6"/>
      <c r="H683" s="6"/>
      <c r="I683" s="6"/>
      <c r="J683" s="6"/>
      <c r="K683" s="6"/>
      <c r="L683" s="6"/>
    </row>
    <row r="684" spans="1:12" ht="28.5" customHeight="1" x14ac:dyDescent="0.2">
      <c r="A684" s="56">
        <v>675</v>
      </c>
      <c r="B684" s="309" t="str">
        <f>+IF(LEN('OSNOVNA PLAČA'!B684)&gt;0,'OSNOVNA PLAČA'!B684,"")</f>
        <v>A675</v>
      </c>
      <c r="C684" s="309"/>
      <c r="D684" s="309"/>
      <c r="E684" s="57" t="str">
        <f>+IF(LEN('OSNOVNA PLAČA'!D684)&gt;0,'OSNOVNA PLAČA'!D684,"")</f>
        <v/>
      </c>
      <c r="F684" s="59" t="str">
        <f>+IF(LEN('OSNOVNA PLAČA'!E684)&gt;0,'OSNOVNA PLAČA'!E684,"")</f>
        <v/>
      </c>
      <c r="G684" s="6"/>
      <c r="H684" s="6"/>
      <c r="I684" s="6"/>
      <c r="J684" s="6"/>
      <c r="K684" s="6"/>
      <c r="L684" s="6"/>
    </row>
    <row r="685" spans="1:12" ht="28.5" customHeight="1" x14ac:dyDescent="0.2">
      <c r="A685" s="56">
        <v>676</v>
      </c>
      <c r="B685" s="309" t="str">
        <f>+IF(LEN('OSNOVNA PLAČA'!B685)&gt;0,'OSNOVNA PLAČA'!B685,"")</f>
        <v>A676</v>
      </c>
      <c r="C685" s="309"/>
      <c r="D685" s="309"/>
      <c r="E685" s="57" t="str">
        <f>+IF(LEN('OSNOVNA PLAČA'!D685)&gt;0,'OSNOVNA PLAČA'!D685,"")</f>
        <v/>
      </c>
      <c r="F685" s="59" t="str">
        <f>+IF(LEN('OSNOVNA PLAČA'!E685)&gt;0,'OSNOVNA PLAČA'!E685,"")</f>
        <v/>
      </c>
      <c r="G685" s="6"/>
      <c r="H685" s="6"/>
      <c r="I685" s="6"/>
      <c r="J685" s="6"/>
      <c r="K685" s="6"/>
      <c r="L685" s="6"/>
    </row>
    <row r="686" spans="1:12" ht="28.5" customHeight="1" x14ac:dyDescent="0.2">
      <c r="A686" s="56">
        <v>677</v>
      </c>
      <c r="B686" s="309" t="str">
        <f>+IF(LEN('OSNOVNA PLAČA'!B686)&gt;0,'OSNOVNA PLAČA'!B686,"")</f>
        <v>A677</v>
      </c>
      <c r="C686" s="309"/>
      <c r="D686" s="309"/>
      <c r="E686" s="57" t="str">
        <f>+IF(LEN('OSNOVNA PLAČA'!D686)&gt;0,'OSNOVNA PLAČA'!D686,"")</f>
        <v/>
      </c>
      <c r="F686" s="59" t="str">
        <f>+IF(LEN('OSNOVNA PLAČA'!E686)&gt;0,'OSNOVNA PLAČA'!E686,"")</f>
        <v/>
      </c>
      <c r="G686" s="6"/>
      <c r="H686" s="6"/>
      <c r="I686" s="6"/>
      <c r="J686" s="6"/>
      <c r="K686" s="6"/>
      <c r="L686" s="6"/>
    </row>
    <row r="687" spans="1:12" ht="28.5" customHeight="1" x14ac:dyDescent="0.2">
      <c r="A687" s="56">
        <v>678</v>
      </c>
      <c r="B687" s="309" t="str">
        <f>+IF(LEN('OSNOVNA PLAČA'!B687)&gt;0,'OSNOVNA PLAČA'!B687,"")</f>
        <v>A678</v>
      </c>
      <c r="C687" s="309"/>
      <c r="D687" s="309"/>
      <c r="E687" s="57" t="str">
        <f>+IF(LEN('OSNOVNA PLAČA'!D687)&gt;0,'OSNOVNA PLAČA'!D687,"")</f>
        <v/>
      </c>
      <c r="F687" s="59" t="str">
        <f>+IF(LEN('OSNOVNA PLAČA'!E687)&gt;0,'OSNOVNA PLAČA'!E687,"")</f>
        <v/>
      </c>
      <c r="G687" s="6"/>
      <c r="H687" s="6"/>
      <c r="I687" s="6"/>
      <c r="J687" s="6"/>
      <c r="K687" s="6"/>
      <c r="L687" s="6"/>
    </row>
    <row r="688" spans="1:12" ht="28.5" customHeight="1" x14ac:dyDescent="0.2">
      <c r="A688" s="56">
        <v>679</v>
      </c>
      <c r="B688" s="309" t="str">
        <f>+IF(LEN('OSNOVNA PLAČA'!B688)&gt;0,'OSNOVNA PLAČA'!B688,"")</f>
        <v>A679</v>
      </c>
      <c r="C688" s="309"/>
      <c r="D688" s="309"/>
      <c r="E688" s="57" t="str">
        <f>+IF(LEN('OSNOVNA PLAČA'!D688)&gt;0,'OSNOVNA PLAČA'!D688,"")</f>
        <v/>
      </c>
      <c r="F688" s="59" t="str">
        <f>+IF(LEN('OSNOVNA PLAČA'!E688)&gt;0,'OSNOVNA PLAČA'!E688,"")</f>
        <v/>
      </c>
      <c r="G688" s="6"/>
      <c r="H688" s="6"/>
      <c r="I688" s="6"/>
      <c r="J688" s="6"/>
      <c r="K688" s="6"/>
      <c r="L688" s="6"/>
    </row>
    <row r="689" spans="1:12" ht="28.5" customHeight="1" x14ac:dyDescent="0.2">
      <c r="A689" s="56">
        <v>680</v>
      </c>
      <c r="B689" s="309" t="str">
        <f>+IF(LEN('OSNOVNA PLAČA'!B689)&gt;0,'OSNOVNA PLAČA'!B689,"")</f>
        <v>A680</v>
      </c>
      <c r="C689" s="309"/>
      <c r="D689" s="309"/>
      <c r="E689" s="57" t="str">
        <f>+IF(LEN('OSNOVNA PLAČA'!D689)&gt;0,'OSNOVNA PLAČA'!D689,"")</f>
        <v/>
      </c>
      <c r="F689" s="59" t="str">
        <f>+IF(LEN('OSNOVNA PLAČA'!E689)&gt;0,'OSNOVNA PLAČA'!E689,"")</f>
        <v/>
      </c>
      <c r="G689" s="6"/>
      <c r="H689" s="6"/>
      <c r="I689" s="6"/>
      <c r="J689" s="6"/>
      <c r="K689" s="6"/>
      <c r="L689" s="6"/>
    </row>
    <row r="690" spans="1:12" ht="28.5" customHeight="1" x14ac:dyDescent="0.2">
      <c r="A690" s="56">
        <v>681</v>
      </c>
      <c r="B690" s="309" t="str">
        <f>+IF(LEN('OSNOVNA PLAČA'!B690)&gt;0,'OSNOVNA PLAČA'!B690,"")</f>
        <v>A681</v>
      </c>
      <c r="C690" s="309"/>
      <c r="D690" s="309"/>
      <c r="E690" s="57" t="str">
        <f>+IF(LEN('OSNOVNA PLAČA'!D690)&gt;0,'OSNOVNA PLAČA'!D690,"")</f>
        <v/>
      </c>
      <c r="F690" s="59" t="str">
        <f>+IF(LEN('OSNOVNA PLAČA'!E690)&gt;0,'OSNOVNA PLAČA'!E690,"")</f>
        <v/>
      </c>
      <c r="G690" s="6"/>
      <c r="H690" s="6"/>
      <c r="I690" s="6"/>
      <c r="J690" s="6"/>
      <c r="K690" s="6"/>
      <c r="L690" s="6"/>
    </row>
    <row r="691" spans="1:12" ht="28.5" customHeight="1" x14ac:dyDescent="0.2">
      <c r="A691" s="56">
        <v>682</v>
      </c>
      <c r="B691" s="309" t="str">
        <f>+IF(LEN('OSNOVNA PLAČA'!B691)&gt;0,'OSNOVNA PLAČA'!B691,"")</f>
        <v>A682</v>
      </c>
      <c r="C691" s="309"/>
      <c r="D691" s="309"/>
      <c r="E691" s="57" t="str">
        <f>+IF(LEN('OSNOVNA PLAČA'!D691)&gt;0,'OSNOVNA PLAČA'!D691,"")</f>
        <v/>
      </c>
      <c r="F691" s="59" t="str">
        <f>+IF(LEN('OSNOVNA PLAČA'!E691)&gt;0,'OSNOVNA PLAČA'!E691,"")</f>
        <v/>
      </c>
      <c r="G691" s="6"/>
      <c r="H691" s="6"/>
      <c r="I691" s="6"/>
      <c r="J691" s="6"/>
      <c r="K691" s="6"/>
      <c r="L691" s="6"/>
    </row>
    <row r="692" spans="1:12" ht="28.5" customHeight="1" x14ac:dyDescent="0.2">
      <c r="A692" s="56">
        <v>683</v>
      </c>
      <c r="B692" s="309" t="str">
        <f>+IF(LEN('OSNOVNA PLAČA'!B692)&gt;0,'OSNOVNA PLAČA'!B692,"")</f>
        <v>A683</v>
      </c>
      <c r="C692" s="309"/>
      <c r="D692" s="309"/>
      <c r="E692" s="57" t="str">
        <f>+IF(LEN('OSNOVNA PLAČA'!D692)&gt;0,'OSNOVNA PLAČA'!D692,"")</f>
        <v/>
      </c>
      <c r="F692" s="59" t="str">
        <f>+IF(LEN('OSNOVNA PLAČA'!E692)&gt;0,'OSNOVNA PLAČA'!E692,"")</f>
        <v/>
      </c>
      <c r="G692" s="6"/>
      <c r="H692" s="6"/>
      <c r="I692" s="6"/>
      <c r="J692" s="6"/>
      <c r="K692" s="6"/>
      <c r="L692" s="6"/>
    </row>
    <row r="693" spans="1:12" ht="28.5" customHeight="1" x14ac:dyDescent="0.2">
      <c r="A693" s="56">
        <v>684</v>
      </c>
      <c r="B693" s="309" t="str">
        <f>+IF(LEN('OSNOVNA PLAČA'!B693)&gt;0,'OSNOVNA PLAČA'!B693,"")</f>
        <v>A684</v>
      </c>
      <c r="C693" s="309"/>
      <c r="D693" s="309"/>
      <c r="E693" s="57" t="str">
        <f>+IF(LEN('OSNOVNA PLAČA'!D693)&gt;0,'OSNOVNA PLAČA'!D693,"")</f>
        <v/>
      </c>
      <c r="F693" s="59" t="str">
        <f>+IF(LEN('OSNOVNA PLAČA'!E693)&gt;0,'OSNOVNA PLAČA'!E693,"")</f>
        <v/>
      </c>
      <c r="G693" s="6"/>
      <c r="H693" s="6"/>
      <c r="I693" s="6"/>
      <c r="J693" s="6"/>
      <c r="K693" s="6"/>
      <c r="L693" s="6"/>
    </row>
    <row r="694" spans="1:12" ht="28.5" customHeight="1" x14ac:dyDescent="0.2">
      <c r="A694" s="56">
        <v>685</v>
      </c>
      <c r="B694" s="309" t="str">
        <f>+IF(LEN('OSNOVNA PLAČA'!B694)&gt;0,'OSNOVNA PLAČA'!B694,"")</f>
        <v>A685</v>
      </c>
      <c r="C694" s="309"/>
      <c r="D694" s="309"/>
      <c r="E694" s="57" t="str">
        <f>+IF(LEN('OSNOVNA PLAČA'!D694)&gt;0,'OSNOVNA PLAČA'!D694,"")</f>
        <v/>
      </c>
      <c r="F694" s="59" t="str">
        <f>+IF(LEN('OSNOVNA PLAČA'!E694)&gt;0,'OSNOVNA PLAČA'!E694,"")</f>
        <v/>
      </c>
      <c r="G694" s="6"/>
      <c r="H694" s="6"/>
      <c r="I694" s="6"/>
      <c r="J694" s="6"/>
      <c r="K694" s="6"/>
      <c r="L694" s="6"/>
    </row>
    <row r="695" spans="1:12" ht="28.5" customHeight="1" x14ac:dyDescent="0.2">
      <c r="A695" s="56">
        <v>686</v>
      </c>
      <c r="B695" s="309" t="str">
        <f>+IF(LEN('OSNOVNA PLAČA'!B695)&gt;0,'OSNOVNA PLAČA'!B695,"")</f>
        <v>A686</v>
      </c>
      <c r="C695" s="309"/>
      <c r="D695" s="309"/>
      <c r="E695" s="57" t="str">
        <f>+IF(LEN('OSNOVNA PLAČA'!D695)&gt;0,'OSNOVNA PLAČA'!D695,"")</f>
        <v/>
      </c>
      <c r="F695" s="59" t="str">
        <f>+IF(LEN('OSNOVNA PLAČA'!E695)&gt;0,'OSNOVNA PLAČA'!E695,"")</f>
        <v/>
      </c>
      <c r="G695" s="6"/>
      <c r="H695" s="6"/>
      <c r="I695" s="6"/>
      <c r="J695" s="6"/>
      <c r="K695" s="6"/>
      <c r="L695" s="6"/>
    </row>
    <row r="696" spans="1:12" ht="28.5" customHeight="1" x14ac:dyDescent="0.2">
      <c r="A696" s="56">
        <v>687</v>
      </c>
      <c r="B696" s="309" t="str">
        <f>+IF(LEN('OSNOVNA PLAČA'!B696)&gt;0,'OSNOVNA PLAČA'!B696,"")</f>
        <v>A687</v>
      </c>
      <c r="C696" s="309"/>
      <c r="D696" s="309"/>
      <c r="E696" s="57" t="str">
        <f>+IF(LEN('OSNOVNA PLAČA'!D696)&gt;0,'OSNOVNA PLAČA'!D696,"")</f>
        <v/>
      </c>
      <c r="F696" s="59" t="str">
        <f>+IF(LEN('OSNOVNA PLAČA'!E696)&gt;0,'OSNOVNA PLAČA'!E696,"")</f>
        <v/>
      </c>
      <c r="G696" s="6"/>
      <c r="H696" s="6"/>
      <c r="I696" s="6"/>
      <c r="J696" s="6"/>
      <c r="K696" s="6"/>
      <c r="L696" s="6"/>
    </row>
    <row r="697" spans="1:12" ht="28.5" customHeight="1" x14ac:dyDescent="0.2">
      <c r="A697" s="56">
        <v>688</v>
      </c>
      <c r="B697" s="309" t="str">
        <f>+IF(LEN('OSNOVNA PLAČA'!B697)&gt;0,'OSNOVNA PLAČA'!B697,"")</f>
        <v>A688</v>
      </c>
      <c r="C697" s="309"/>
      <c r="D697" s="309"/>
      <c r="E697" s="57" t="str">
        <f>+IF(LEN('OSNOVNA PLAČA'!D697)&gt;0,'OSNOVNA PLAČA'!D697,"")</f>
        <v/>
      </c>
      <c r="F697" s="59" t="str">
        <f>+IF(LEN('OSNOVNA PLAČA'!E697)&gt;0,'OSNOVNA PLAČA'!E697,"")</f>
        <v/>
      </c>
      <c r="G697" s="6"/>
      <c r="H697" s="6"/>
      <c r="I697" s="6"/>
      <c r="J697" s="6"/>
      <c r="K697" s="6"/>
      <c r="L697" s="6"/>
    </row>
    <row r="698" spans="1:12" ht="28.5" customHeight="1" x14ac:dyDescent="0.2">
      <c r="A698" s="56">
        <v>689</v>
      </c>
      <c r="B698" s="309" t="str">
        <f>+IF(LEN('OSNOVNA PLAČA'!B698)&gt;0,'OSNOVNA PLAČA'!B698,"")</f>
        <v>A689</v>
      </c>
      <c r="C698" s="309"/>
      <c r="D698" s="309"/>
      <c r="E698" s="57" t="str">
        <f>+IF(LEN('OSNOVNA PLAČA'!D698)&gt;0,'OSNOVNA PLAČA'!D698,"")</f>
        <v/>
      </c>
      <c r="F698" s="59" t="str">
        <f>+IF(LEN('OSNOVNA PLAČA'!E698)&gt;0,'OSNOVNA PLAČA'!E698,"")</f>
        <v/>
      </c>
      <c r="G698" s="6"/>
      <c r="H698" s="6"/>
      <c r="I698" s="6"/>
      <c r="J698" s="6"/>
      <c r="K698" s="6"/>
      <c r="L698" s="6"/>
    </row>
    <row r="699" spans="1:12" ht="28.5" customHeight="1" x14ac:dyDescent="0.2">
      <c r="A699" s="56">
        <v>690</v>
      </c>
      <c r="B699" s="309" t="str">
        <f>+IF(LEN('OSNOVNA PLAČA'!B699)&gt;0,'OSNOVNA PLAČA'!B699,"")</f>
        <v>A690</v>
      </c>
      <c r="C699" s="309"/>
      <c r="D699" s="309"/>
      <c r="E699" s="57" t="str">
        <f>+IF(LEN('OSNOVNA PLAČA'!D699)&gt;0,'OSNOVNA PLAČA'!D699,"")</f>
        <v/>
      </c>
      <c r="F699" s="59" t="str">
        <f>+IF(LEN('OSNOVNA PLAČA'!E699)&gt;0,'OSNOVNA PLAČA'!E699,"")</f>
        <v/>
      </c>
      <c r="G699" s="6"/>
      <c r="H699" s="6"/>
      <c r="I699" s="6"/>
      <c r="J699" s="6"/>
      <c r="K699" s="6"/>
      <c r="L699" s="6"/>
    </row>
    <row r="700" spans="1:12" ht="28.5" customHeight="1" x14ac:dyDescent="0.2">
      <c r="A700" s="56">
        <v>691</v>
      </c>
      <c r="B700" s="309" t="str">
        <f>+IF(LEN('OSNOVNA PLAČA'!B700)&gt;0,'OSNOVNA PLAČA'!B700,"")</f>
        <v>A691</v>
      </c>
      <c r="C700" s="309"/>
      <c r="D700" s="309"/>
      <c r="E700" s="57" t="str">
        <f>+IF(LEN('OSNOVNA PLAČA'!D700)&gt;0,'OSNOVNA PLAČA'!D700,"")</f>
        <v/>
      </c>
      <c r="F700" s="59" t="str">
        <f>+IF(LEN('OSNOVNA PLAČA'!E700)&gt;0,'OSNOVNA PLAČA'!E700,"")</f>
        <v/>
      </c>
      <c r="G700" s="6"/>
      <c r="H700" s="6"/>
      <c r="I700" s="6"/>
      <c r="J700" s="6"/>
      <c r="K700" s="6"/>
      <c r="L700" s="6"/>
    </row>
    <row r="701" spans="1:12" ht="28.5" customHeight="1" x14ac:dyDescent="0.2">
      <c r="A701" s="56">
        <v>692</v>
      </c>
      <c r="B701" s="309" t="str">
        <f>+IF(LEN('OSNOVNA PLAČA'!B701)&gt;0,'OSNOVNA PLAČA'!B701,"")</f>
        <v>A692</v>
      </c>
      <c r="C701" s="309"/>
      <c r="D701" s="309"/>
      <c r="E701" s="57" t="str">
        <f>+IF(LEN('OSNOVNA PLAČA'!D701)&gt;0,'OSNOVNA PLAČA'!D701,"")</f>
        <v/>
      </c>
      <c r="F701" s="59" t="str">
        <f>+IF(LEN('OSNOVNA PLAČA'!E701)&gt;0,'OSNOVNA PLAČA'!E701,"")</f>
        <v/>
      </c>
      <c r="G701" s="6"/>
      <c r="H701" s="6"/>
      <c r="I701" s="6"/>
      <c r="J701" s="6"/>
      <c r="K701" s="6"/>
      <c r="L701" s="6"/>
    </row>
    <row r="702" spans="1:12" ht="28.5" customHeight="1" x14ac:dyDescent="0.2">
      <c r="A702" s="56">
        <v>693</v>
      </c>
      <c r="B702" s="309" t="str">
        <f>+IF(LEN('OSNOVNA PLAČA'!B702)&gt;0,'OSNOVNA PLAČA'!B702,"")</f>
        <v>A693</v>
      </c>
      <c r="C702" s="309"/>
      <c r="D702" s="309"/>
      <c r="E702" s="57" t="str">
        <f>+IF(LEN('OSNOVNA PLAČA'!D702)&gt;0,'OSNOVNA PLAČA'!D702,"")</f>
        <v/>
      </c>
      <c r="F702" s="59" t="str">
        <f>+IF(LEN('OSNOVNA PLAČA'!E702)&gt;0,'OSNOVNA PLAČA'!E702,"")</f>
        <v/>
      </c>
      <c r="G702" s="6"/>
      <c r="H702" s="6"/>
      <c r="I702" s="6"/>
      <c r="J702" s="6"/>
      <c r="K702" s="6"/>
      <c r="L702" s="6"/>
    </row>
    <row r="703" spans="1:12" ht="28.5" customHeight="1" x14ac:dyDescent="0.2">
      <c r="A703" s="56">
        <v>694</v>
      </c>
      <c r="B703" s="309" t="str">
        <f>+IF(LEN('OSNOVNA PLAČA'!B703)&gt;0,'OSNOVNA PLAČA'!B703,"")</f>
        <v>A694</v>
      </c>
      <c r="C703" s="309"/>
      <c r="D703" s="309"/>
      <c r="E703" s="57" t="str">
        <f>+IF(LEN('OSNOVNA PLAČA'!D703)&gt;0,'OSNOVNA PLAČA'!D703,"")</f>
        <v/>
      </c>
      <c r="F703" s="59" t="str">
        <f>+IF(LEN('OSNOVNA PLAČA'!E703)&gt;0,'OSNOVNA PLAČA'!E703,"")</f>
        <v/>
      </c>
      <c r="G703" s="6"/>
      <c r="H703" s="6"/>
      <c r="I703" s="6"/>
      <c r="J703" s="6"/>
      <c r="K703" s="6"/>
      <c r="L703" s="6"/>
    </row>
    <row r="704" spans="1:12" ht="28.5" customHeight="1" x14ac:dyDescent="0.2">
      <c r="A704" s="56">
        <v>695</v>
      </c>
      <c r="B704" s="309" t="str">
        <f>+IF(LEN('OSNOVNA PLAČA'!B704)&gt;0,'OSNOVNA PLAČA'!B704,"")</f>
        <v>A695</v>
      </c>
      <c r="C704" s="309"/>
      <c r="D704" s="309"/>
      <c r="E704" s="57" t="str">
        <f>+IF(LEN('OSNOVNA PLAČA'!D704)&gt;0,'OSNOVNA PLAČA'!D704,"")</f>
        <v/>
      </c>
      <c r="F704" s="59" t="str">
        <f>+IF(LEN('OSNOVNA PLAČA'!E704)&gt;0,'OSNOVNA PLAČA'!E704,"")</f>
        <v/>
      </c>
      <c r="G704" s="6"/>
      <c r="H704" s="6"/>
      <c r="I704" s="6"/>
      <c r="J704" s="6"/>
      <c r="K704" s="6"/>
      <c r="L704" s="6"/>
    </row>
    <row r="705" spans="1:12" ht="28.5" customHeight="1" x14ac:dyDescent="0.2">
      <c r="A705" s="56">
        <v>696</v>
      </c>
      <c r="B705" s="309" t="str">
        <f>+IF(LEN('OSNOVNA PLAČA'!B705)&gt;0,'OSNOVNA PLAČA'!B705,"")</f>
        <v>A696</v>
      </c>
      <c r="C705" s="309"/>
      <c r="D705" s="309"/>
      <c r="E705" s="57" t="str">
        <f>+IF(LEN('OSNOVNA PLAČA'!D705)&gt;0,'OSNOVNA PLAČA'!D705,"")</f>
        <v/>
      </c>
      <c r="F705" s="59" t="str">
        <f>+IF(LEN('OSNOVNA PLAČA'!E705)&gt;0,'OSNOVNA PLAČA'!E705,"")</f>
        <v/>
      </c>
      <c r="G705" s="6"/>
      <c r="H705" s="6"/>
      <c r="I705" s="6"/>
      <c r="J705" s="6"/>
      <c r="K705" s="6"/>
      <c r="L705" s="6"/>
    </row>
    <row r="706" spans="1:12" ht="28.5" customHeight="1" x14ac:dyDescent="0.2">
      <c r="A706" s="56">
        <v>697</v>
      </c>
      <c r="B706" s="309" t="str">
        <f>+IF(LEN('OSNOVNA PLAČA'!B706)&gt;0,'OSNOVNA PLAČA'!B706,"")</f>
        <v>A697</v>
      </c>
      <c r="C706" s="309"/>
      <c r="D706" s="309"/>
      <c r="E706" s="57" t="str">
        <f>+IF(LEN('OSNOVNA PLAČA'!D706)&gt;0,'OSNOVNA PLAČA'!D706,"")</f>
        <v/>
      </c>
      <c r="F706" s="59" t="str">
        <f>+IF(LEN('OSNOVNA PLAČA'!E706)&gt;0,'OSNOVNA PLAČA'!E706,"")</f>
        <v/>
      </c>
      <c r="G706" s="6"/>
      <c r="H706" s="6"/>
      <c r="I706" s="6"/>
      <c r="J706" s="6"/>
      <c r="K706" s="6"/>
      <c r="L706" s="6"/>
    </row>
    <row r="707" spans="1:12" ht="28.5" customHeight="1" x14ac:dyDescent="0.2">
      <c r="A707" s="56">
        <v>698</v>
      </c>
      <c r="B707" s="309" t="str">
        <f>+IF(LEN('OSNOVNA PLAČA'!B707)&gt;0,'OSNOVNA PLAČA'!B707,"")</f>
        <v>A698</v>
      </c>
      <c r="C707" s="309"/>
      <c r="D707" s="309"/>
      <c r="E707" s="57" t="str">
        <f>+IF(LEN('OSNOVNA PLAČA'!D707)&gt;0,'OSNOVNA PLAČA'!D707,"")</f>
        <v/>
      </c>
      <c r="F707" s="59" t="str">
        <f>+IF(LEN('OSNOVNA PLAČA'!E707)&gt;0,'OSNOVNA PLAČA'!E707,"")</f>
        <v/>
      </c>
      <c r="G707" s="6"/>
      <c r="H707" s="6"/>
      <c r="I707" s="6"/>
      <c r="J707" s="6"/>
      <c r="K707" s="6"/>
      <c r="L707" s="6"/>
    </row>
    <row r="708" spans="1:12" ht="28.5" customHeight="1" x14ac:dyDescent="0.2">
      <c r="A708" s="56">
        <v>699</v>
      </c>
      <c r="B708" s="309" t="str">
        <f>+IF(LEN('OSNOVNA PLAČA'!B708)&gt;0,'OSNOVNA PLAČA'!B708,"")</f>
        <v>A699</v>
      </c>
      <c r="C708" s="309"/>
      <c r="D708" s="309"/>
      <c r="E708" s="57" t="str">
        <f>+IF(LEN('OSNOVNA PLAČA'!D708)&gt;0,'OSNOVNA PLAČA'!D708,"")</f>
        <v/>
      </c>
      <c r="F708" s="59" t="str">
        <f>+IF(LEN('OSNOVNA PLAČA'!E708)&gt;0,'OSNOVNA PLAČA'!E708,"")</f>
        <v/>
      </c>
      <c r="G708" s="6"/>
      <c r="H708" s="6"/>
      <c r="I708" s="6"/>
      <c r="J708" s="6"/>
      <c r="K708" s="6"/>
      <c r="L708" s="6"/>
    </row>
    <row r="709" spans="1:12" ht="28.5" customHeight="1" x14ac:dyDescent="0.2">
      <c r="A709" s="56">
        <v>700</v>
      </c>
      <c r="B709" s="309" t="str">
        <f>+IF(LEN('OSNOVNA PLAČA'!B709)&gt;0,'OSNOVNA PLAČA'!B709,"")</f>
        <v>A700</v>
      </c>
      <c r="C709" s="309"/>
      <c r="D709" s="309"/>
      <c r="E709" s="57" t="str">
        <f>+IF(LEN('OSNOVNA PLAČA'!D709)&gt;0,'OSNOVNA PLAČA'!D709,"")</f>
        <v/>
      </c>
      <c r="F709" s="59" t="str">
        <f>+IF(LEN('OSNOVNA PLAČA'!E709)&gt;0,'OSNOVNA PLAČA'!E709,"")</f>
        <v/>
      </c>
      <c r="G709" s="6"/>
      <c r="H709" s="6"/>
      <c r="I709" s="6"/>
      <c r="J709" s="6"/>
      <c r="K709" s="6"/>
      <c r="L709" s="6"/>
    </row>
    <row r="710" spans="1:12" ht="28.5" customHeight="1" x14ac:dyDescent="0.2">
      <c r="A710" s="56">
        <v>701</v>
      </c>
      <c r="B710" s="309" t="str">
        <f>+IF(LEN('OSNOVNA PLAČA'!B710)&gt;0,'OSNOVNA PLAČA'!B710,"")</f>
        <v>A701</v>
      </c>
      <c r="C710" s="309"/>
      <c r="D710" s="309"/>
      <c r="E710" s="57" t="str">
        <f>+IF(LEN('OSNOVNA PLAČA'!D710)&gt;0,'OSNOVNA PLAČA'!D710,"")</f>
        <v/>
      </c>
      <c r="F710" s="59" t="str">
        <f>+IF(LEN('OSNOVNA PLAČA'!E710)&gt;0,'OSNOVNA PLAČA'!E710,"")</f>
        <v/>
      </c>
      <c r="G710" s="6"/>
      <c r="H710" s="6"/>
      <c r="I710" s="6"/>
      <c r="J710" s="6"/>
      <c r="K710" s="6"/>
      <c r="L710" s="6"/>
    </row>
    <row r="711" spans="1:12" ht="28.5" customHeight="1" x14ac:dyDescent="0.2">
      <c r="A711" s="56">
        <v>702</v>
      </c>
      <c r="B711" s="309" t="str">
        <f>+IF(LEN('OSNOVNA PLAČA'!B711)&gt;0,'OSNOVNA PLAČA'!B711,"")</f>
        <v>A702</v>
      </c>
      <c r="C711" s="309"/>
      <c r="D711" s="309"/>
      <c r="E711" s="57" t="str">
        <f>+IF(LEN('OSNOVNA PLAČA'!D711)&gt;0,'OSNOVNA PLAČA'!D711,"")</f>
        <v/>
      </c>
      <c r="F711" s="59" t="str">
        <f>+IF(LEN('OSNOVNA PLAČA'!E711)&gt;0,'OSNOVNA PLAČA'!E711,"")</f>
        <v/>
      </c>
      <c r="G711" s="6"/>
      <c r="H711" s="6"/>
      <c r="I711" s="6"/>
      <c r="J711" s="6"/>
      <c r="K711" s="6"/>
      <c r="L711" s="6"/>
    </row>
    <row r="712" spans="1:12" ht="28.5" customHeight="1" x14ac:dyDescent="0.2">
      <c r="A712" s="56">
        <v>703</v>
      </c>
      <c r="B712" s="309" t="str">
        <f>+IF(LEN('OSNOVNA PLAČA'!B712)&gt;0,'OSNOVNA PLAČA'!B712,"")</f>
        <v>A703</v>
      </c>
      <c r="C712" s="309"/>
      <c r="D712" s="309"/>
      <c r="E712" s="57" t="str">
        <f>+IF(LEN('OSNOVNA PLAČA'!D712)&gt;0,'OSNOVNA PLAČA'!D712,"")</f>
        <v/>
      </c>
      <c r="F712" s="59" t="str">
        <f>+IF(LEN('OSNOVNA PLAČA'!E712)&gt;0,'OSNOVNA PLAČA'!E712,"")</f>
        <v/>
      </c>
      <c r="G712" s="6"/>
      <c r="H712" s="6"/>
      <c r="I712" s="6"/>
      <c r="J712" s="6"/>
      <c r="K712" s="6"/>
      <c r="L712" s="6"/>
    </row>
    <row r="713" spans="1:12" ht="28.5" customHeight="1" x14ac:dyDescent="0.2">
      <c r="A713" s="56">
        <v>704</v>
      </c>
      <c r="B713" s="309" t="str">
        <f>+IF(LEN('OSNOVNA PLAČA'!B713)&gt;0,'OSNOVNA PLAČA'!B713,"")</f>
        <v>A704</v>
      </c>
      <c r="C713" s="309"/>
      <c r="D713" s="309"/>
      <c r="E713" s="57" t="str">
        <f>+IF(LEN('OSNOVNA PLAČA'!D713)&gt;0,'OSNOVNA PLAČA'!D713,"")</f>
        <v/>
      </c>
      <c r="F713" s="59" t="str">
        <f>+IF(LEN('OSNOVNA PLAČA'!E713)&gt;0,'OSNOVNA PLAČA'!E713,"")</f>
        <v/>
      </c>
      <c r="G713" s="6"/>
      <c r="H713" s="6"/>
      <c r="I713" s="6"/>
      <c r="J713" s="6"/>
      <c r="K713" s="6"/>
      <c r="L713" s="6"/>
    </row>
    <row r="714" spans="1:12" ht="28.5" customHeight="1" x14ac:dyDescent="0.2">
      <c r="A714" s="56">
        <v>705</v>
      </c>
      <c r="B714" s="309" t="str">
        <f>+IF(LEN('OSNOVNA PLAČA'!B714)&gt;0,'OSNOVNA PLAČA'!B714,"")</f>
        <v>A705</v>
      </c>
      <c r="C714" s="309"/>
      <c r="D714" s="309"/>
      <c r="E714" s="57" t="str">
        <f>+IF(LEN('OSNOVNA PLAČA'!D714)&gt;0,'OSNOVNA PLAČA'!D714,"")</f>
        <v/>
      </c>
      <c r="F714" s="59" t="str">
        <f>+IF(LEN('OSNOVNA PLAČA'!E714)&gt;0,'OSNOVNA PLAČA'!E714,"")</f>
        <v/>
      </c>
      <c r="G714" s="6"/>
      <c r="H714" s="6"/>
      <c r="I714" s="6"/>
      <c r="J714" s="6"/>
      <c r="K714" s="6"/>
      <c r="L714" s="6"/>
    </row>
    <row r="715" spans="1:12" ht="28.5" customHeight="1" x14ac:dyDescent="0.2">
      <c r="A715" s="56">
        <v>706</v>
      </c>
      <c r="B715" s="309" t="str">
        <f>+IF(LEN('OSNOVNA PLAČA'!B715)&gt;0,'OSNOVNA PLAČA'!B715,"")</f>
        <v>A706</v>
      </c>
      <c r="C715" s="309"/>
      <c r="D715" s="309"/>
      <c r="E715" s="57" t="str">
        <f>+IF(LEN('OSNOVNA PLAČA'!D715)&gt;0,'OSNOVNA PLAČA'!D715,"")</f>
        <v/>
      </c>
      <c r="F715" s="59" t="str">
        <f>+IF(LEN('OSNOVNA PLAČA'!E715)&gt;0,'OSNOVNA PLAČA'!E715,"")</f>
        <v/>
      </c>
      <c r="G715" s="6"/>
      <c r="H715" s="6"/>
      <c r="I715" s="6"/>
      <c r="J715" s="6"/>
      <c r="K715" s="6"/>
      <c r="L715" s="6"/>
    </row>
    <row r="716" spans="1:12" ht="28.5" customHeight="1" x14ac:dyDescent="0.2">
      <c r="A716" s="56">
        <v>707</v>
      </c>
      <c r="B716" s="309" t="str">
        <f>+IF(LEN('OSNOVNA PLAČA'!B716)&gt;0,'OSNOVNA PLAČA'!B716,"")</f>
        <v>A707</v>
      </c>
      <c r="C716" s="309"/>
      <c r="D716" s="309"/>
      <c r="E716" s="57" t="str">
        <f>+IF(LEN('OSNOVNA PLAČA'!D716)&gt;0,'OSNOVNA PLAČA'!D716,"")</f>
        <v/>
      </c>
      <c r="F716" s="59" t="str">
        <f>+IF(LEN('OSNOVNA PLAČA'!E716)&gt;0,'OSNOVNA PLAČA'!E716,"")</f>
        <v/>
      </c>
      <c r="G716" s="6"/>
      <c r="H716" s="6"/>
      <c r="I716" s="6"/>
      <c r="J716" s="6"/>
      <c r="K716" s="6"/>
      <c r="L716" s="6"/>
    </row>
    <row r="717" spans="1:12" ht="28.5" customHeight="1" x14ac:dyDescent="0.2">
      <c r="A717" s="56">
        <v>708</v>
      </c>
      <c r="B717" s="309" t="str">
        <f>+IF(LEN('OSNOVNA PLAČA'!B717)&gt;0,'OSNOVNA PLAČA'!B717,"")</f>
        <v>A708</v>
      </c>
      <c r="C717" s="309"/>
      <c r="D717" s="309"/>
      <c r="E717" s="57" t="str">
        <f>+IF(LEN('OSNOVNA PLAČA'!D717)&gt;0,'OSNOVNA PLAČA'!D717,"")</f>
        <v/>
      </c>
      <c r="F717" s="59" t="str">
        <f>+IF(LEN('OSNOVNA PLAČA'!E717)&gt;0,'OSNOVNA PLAČA'!E717,"")</f>
        <v/>
      </c>
      <c r="G717" s="6"/>
      <c r="H717" s="6"/>
      <c r="I717" s="6"/>
      <c r="J717" s="6"/>
      <c r="K717" s="6"/>
      <c r="L717" s="6"/>
    </row>
    <row r="718" spans="1:12" ht="28.5" customHeight="1" x14ac:dyDescent="0.2">
      <c r="A718" s="56">
        <v>709</v>
      </c>
      <c r="B718" s="309" t="str">
        <f>+IF(LEN('OSNOVNA PLAČA'!B718)&gt;0,'OSNOVNA PLAČA'!B718,"")</f>
        <v>A709</v>
      </c>
      <c r="C718" s="309"/>
      <c r="D718" s="309"/>
      <c r="E718" s="57" t="str">
        <f>+IF(LEN('OSNOVNA PLAČA'!D718)&gt;0,'OSNOVNA PLAČA'!D718,"")</f>
        <v/>
      </c>
      <c r="F718" s="59" t="str">
        <f>+IF(LEN('OSNOVNA PLAČA'!E718)&gt;0,'OSNOVNA PLAČA'!E718,"")</f>
        <v/>
      </c>
      <c r="G718" s="6"/>
      <c r="H718" s="6"/>
      <c r="I718" s="6"/>
      <c r="J718" s="6"/>
      <c r="K718" s="6"/>
      <c r="L718" s="6"/>
    </row>
    <row r="719" spans="1:12" ht="28.5" customHeight="1" x14ac:dyDescent="0.2">
      <c r="A719" s="56">
        <v>710</v>
      </c>
      <c r="B719" s="309" t="str">
        <f>+IF(LEN('OSNOVNA PLAČA'!B719)&gt;0,'OSNOVNA PLAČA'!B719,"")</f>
        <v>A710</v>
      </c>
      <c r="C719" s="309"/>
      <c r="D719" s="309"/>
      <c r="E719" s="57" t="str">
        <f>+IF(LEN('OSNOVNA PLAČA'!D719)&gt;0,'OSNOVNA PLAČA'!D719,"")</f>
        <v/>
      </c>
      <c r="F719" s="59" t="str">
        <f>+IF(LEN('OSNOVNA PLAČA'!E719)&gt;0,'OSNOVNA PLAČA'!E719,"")</f>
        <v/>
      </c>
      <c r="G719" s="6"/>
      <c r="H719" s="6"/>
      <c r="I719" s="6"/>
      <c r="J719" s="6"/>
      <c r="K719" s="6"/>
      <c r="L719" s="6"/>
    </row>
    <row r="720" spans="1:12" ht="28.5" customHeight="1" x14ac:dyDescent="0.2">
      <c r="A720" s="56">
        <v>711</v>
      </c>
      <c r="B720" s="309" t="str">
        <f>+IF(LEN('OSNOVNA PLAČA'!B720)&gt;0,'OSNOVNA PLAČA'!B720,"")</f>
        <v>A711</v>
      </c>
      <c r="C720" s="309"/>
      <c r="D720" s="309"/>
      <c r="E720" s="57" t="str">
        <f>+IF(LEN('OSNOVNA PLAČA'!D720)&gt;0,'OSNOVNA PLAČA'!D720,"")</f>
        <v/>
      </c>
      <c r="F720" s="59" t="str">
        <f>+IF(LEN('OSNOVNA PLAČA'!E720)&gt;0,'OSNOVNA PLAČA'!E720,"")</f>
        <v/>
      </c>
      <c r="G720" s="6"/>
      <c r="H720" s="6"/>
      <c r="I720" s="6"/>
      <c r="J720" s="6"/>
      <c r="K720" s="6"/>
      <c r="L720" s="6"/>
    </row>
    <row r="721" spans="1:12" ht="28.5" customHeight="1" x14ac:dyDescent="0.2">
      <c r="A721" s="56">
        <v>712</v>
      </c>
      <c r="B721" s="309" t="str">
        <f>+IF(LEN('OSNOVNA PLAČA'!B721)&gt;0,'OSNOVNA PLAČA'!B721,"")</f>
        <v>A712</v>
      </c>
      <c r="C721" s="309"/>
      <c r="D721" s="309"/>
      <c r="E721" s="57" t="str">
        <f>+IF(LEN('OSNOVNA PLAČA'!D721)&gt;0,'OSNOVNA PLAČA'!D721,"")</f>
        <v/>
      </c>
      <c r="F721" s="59" t="str">
        <f>+IF(LEN('OSNOVNA PLAČA'!E721)&gt;0,'OSNOVNA PLAČA'!E721,"")</f>
        <v/>
      </c>
      <c r="G721" s="6"/>
      <c r="H721" s="6"/>
      <c r="I721" s="6"/>
      <c r="J721" s="6"/>
      <c r="K721" s="6"/>
      <c r="L721" s="6"/>
    </row>
    <row r="722" spans="1:12" ht="28.5" customHeight="1" x14ac:dyDescent="0.2">
      <c r="A722" s="56">
        <v>713</v>
      </c>
      <c r="B722" s="309" t="str">
        <f>+IF(LEN('OSNOVNA PLAČA'!B722)&gt;0,'OSNOVNA PLAČA'!B722,"")</f>
        <v>A713</v>
      </c>
      <c r="C722" s="309"/>
      <c r="D722" s="309"/>
      <c r="E722" s="57" t="str">
        <f>+IF(LEN('OSNOVNA PLAČA'!D722)&gt;0,'OSNOVNA PLAČA'!D722,"")</f>
        <v/>
      </c>
      <c r="F722" s="59" t="str">
        <f>+IF(LEN('OSNOVNA PLAČA'!E722)&gt;0,'OSNOVNA PLAČA'!E722,"")</f>
        <v/>
      </c>
      <c r="G722" s="6"/>
      <c r="H722" s="6"/>
      <c r="I722" s="6"/>
      <c r="J722" s="6"/>
      <c r="K722" s="6"/>
      <c r="L722" s="6"/>
    </row>
    <row r="723" spans="1:12" ht="28.5" customHeight="1" x14ac:dyDescent="0.2">
      <c r="A723" s="56">
        <v>714</v>
      </c>
      <c r="B723" s="309" t="str">
        <f>+IF(LEN('OSNOVNA PLAČA'!B723)&gt;0,'OSNOVNA PLAČA'!B723,"")</f>
        <v>A714</v>
      </c>
      <c r="C723" s="309"/>
      <c r="D723" s="309"/>
      <c r="E723" s="57" t="str">
        <f>+IF(LEN('OSNOVNA PLAČA'!D723)&gt;0,'OSNOVNA PLAČA'!D723,"")</f>
        <v/>
      </c>
      <c r="F723" s="59" t="str">
        <f>+IF(LEN('OSNOVNA PLAČA'!E723)&gt;0,'OSNOVNA PLAČA'!E723,"")</f>
        <v/>
      </c>
      <c r="G723" s="6"/>
      <c r="H723" s="6"/>
      <c r="I723" s="6"/>
      <c r="J723" s="6"/>
      <c r="K723" s="6"/>
      <c r="L723" s="6"/>
    </row>
    <row r="724" spans="1:12" ht="28.5" customHeight="1" x14ac:dyDescent="0.2">
      <c r="A724" s="56">
        <v>715</v>
      </c>
      <c r="B724" s="309" t="str">
        <f>+IF(LEN('OSNOVNA PLAČA'!B724)&gt;0,'OSNOVNA PLAČA'!B724,"")</f>
        <v>A715</v>
      </c>
      <c r="C724" s="309"/>
      <c r="D724" s="309"/>
      <c r="E724" s="57" t="str">
        <f>+IF(LEN('OSNOVNA PLAČA'!D724)&gt;0,'OSNOVNA PLAČA'!D724,"")</f>
        <v/>
      </c>
      <c r="F724" s="59" t="str">
        <f>+IF(LEN('OSNOVNA PLAČA'!E724)&gt;0,'OSNOVNA PLAČA'!E724,"")</f>
        <v/>
      </c>
      <c r="G724" s="6"/>
      <c r="H724" s="6"/>
      <c r="I724" s="6"/>
      <c r="J724" s="6"/>
      <c r="K724" s="6"/>
      <c r="L724" s="6"/>
    </row>
    <row r="725" spans="1:12" ht="28.5" customHeight="1" x14ac:dyDescent="0.2">
      <c r="A725" s="56">
        <v>716</v>
      </c>
      <c r="B725" s="309" t="str">
        <f>+IF(LEN('OSNOVNA PLAČA'!B725)&gt;0,'OSNOVNA PLAČA'!B725,"")</f>
        <v>A716</v>
      </c>
      <c r="C725" s="309"/>
      <c r="D725" s="309"/>
      <c r="E725" s="57" t="str">
        <f>+IF(LEN('OSNOVNA PLAČA'!D725)&gt;0,'OSNOVNA PLAČA'!D725,"")</f>
        <v/>
      </c>
      <c r="F725" s="59" t="str">
        <f>+IF(LEN('OSNOVNA PLAČA'!E725)&gt;0,'OSNOVNA PLAČA'!E725,"")</f>
        <v/>
      </c>
      <c r="G725" s="6"/>
      <c r="H725" s="6"/>
      <c r="I725" s="6"/>
      <c r="J725" s="6"/>
      <c r="K725" s="6"/>
      <c r="L725" s="6"/>
    </row>
    <row r="726" spans="1:12" ht="28.5" customHeight="1" x14ac:dyDescent="0.2">
      <c r="A726" s="56">
        <v>717</v>
      </c>
      <c r="B726" s="309" t="str">
        <f>+IF(LEN('OSNOVNA PLAČA'!B726)&gt;0,'OSNOVNA PLAČA'!B726,"")</f>
        <v>A717</v>
      </c>
      <c r="C726" s="309"/>
      <c r="D726" s="309"/>
      <c r="E726" s="57" t="str">
        <f>+IF(LEN('OSNOVNA PLAČA'!D726)&gt;0,'OSNOVNA PLAČA'!D726,"")</f>
        <v/>
      </c>
      <c r="F726" s="59" t="str">
        <f>+IF(LEN('OSNOVNA PLAČA'!E726)&gt;0,'OSNOVNA PLAČA'!E726,"")</f>
        <v/>
      </c>
      <c r="G726" s="6"/>
      <c r="H726" s="6"/>
      <c r="I726" s="6"/>
      <c r="J726" s="6"/>
      <c r="K726" s="6"/>
      <c r="L726" s="6"/>
    </row>
    <row r="727" spans="1:12" ht="28.5" customHeight="1" x14ac:dyDescent="0.2">
      <c r="A727" s="56">
        <v>718</v>
      </c>
      <c r="B727" s="309" t="str">
        <f>+IF(LEN('OSNOVNA PLAČA'!B727)&gt;0,'OSNOVNA PLAČA'!B727,"")</f>
        <v>A718</v>
      </c>
      <c r="C727" s="309"/>
      <c r="D727" s="309"/>
      <c r="E727" s="57" t="str">
        <f>+IF(LEN('OSNOVNA PLAČA'!D727)&gt;0,'OSNOVNA PLAČA'!D727,"")</f>
        <v/>
      </c>
      <c r="F727" s="59" t="str">
        <f>+IF(LEN('OSNOVNA PLAČA'!E727)&gt;0,'OSNOVNA PLAČA'!E727,"")</f>
        <v/>
      </c>
      <c r="G727" s="6"/>
      <c r="H727" s="6"/>
      <c r="I727" s="6"/>
      <c r="J727" s="6"/>
      <c r="K727" s="6"/>
      <c r="L727" s="6"/>
    </row>
    <row r="728" spans="1:12" ht="28.5" customHeight="1" x14ac:dyDescent="0.2">
      <c r="A728" s="56">
        <v>719</v>
      </c>
      <c r="B728" s="309" t="str">
        <f>+IF(LEN('OSNOVNA PLAČA'!B728)&gt;0,'OSNOVNA PLAČA'!B728,"")</f>
        <v>A719</v>
      </c>
      <c r="C728" s="309"/>
      <c r="D728" s="309"/>
      <c r="E728" s="57" t="str">
        <f>+IF(LEN('OSNOVNA PLAČA'!D728)&gt;0,'OSNOVNA PLAČA'!D728,"")</f>
        <v/>
      </c>
      <c r="F728" s="59" t="str">
        <f>+IF(LEN('OSNOVNA PLAČA'!E728)&gt;0,'OSNOVNA PLAČA'!E728,"")</f>
        <v/>
      </c>
      <c r="G728" s="6"/>
      <c r="H728" s="6"/>
      <c r="I728" s="6"/>
      <c r="J728" s="6"/>
      <c r="K728" s="6"/>
      <c r="L728" s="6"/>
    </row>
    <row r="729" spans="1:12" ht="28.5" customHeight="1" x14ac:dyDescent="0.2">
      <c r="A729" s="56">
        <v>720</v>
      </c>
      <c r="B729" s="309" t="str">
        <f>+IF(LEN('OSNOVNA PLAČA'!B729)&gt;0,'OSNOVNA PLAČA'!B729,"")</f>
        <v>A720</v>
      </c>
      <c r="C729" s="309"/>
      <c r="D729" s="309"/>
      <c r="E729" s="57" t="str">
        <f>+IF(LEN('OSNOVNA PLAČA'!D729)&gt;0,'OSNOVNA PLAČA'!D729,"")</f>
        <v/>
      </c>
      <c r="F729" s="59" t="str">
        <f>+IF(LEN('OSNOVNA PLAČA'!E729)&gt;0,'OSNOVNA PLAČA'!E729,"")</f>
        <v/>
      </c>
      <c r="G729" s="6"/>
      <c r="H729" s="6"/>
      <c r="I729" s="6"/>
      <c r="J729" s="6"/>
      <c r="K729" s="6"/>
      <c r="L729" s="6"/>
    </row>
    <row r="730" spans="1:12" ht="28.5" customHeight="1" x14ac:dyDescent="0.2">
      <c r="A730" s="56">
        <v>721</v>
      </c>
      <c r="B730" s="309" t="str">
        <f>+IF(LEN('OSNOVNA PLAČA'!B730)&gt;0,'OSNOVNA PLAČA'!B730,"")</f>
        <v>A721</v>
      </c>
      <c r="C730" s="309"/>
      <c r="D730" s="309"/>
      <c r="E730" s="57" t="str">
        <f>+IF(LEN('OSNOVNA PLAČA'!D730)&gt;0,'OSNOVNA PLAČA'!D730,"")</f>
        <v/>
      </c>
      <c r="F730" s="59" t="str">
        <f>+IF(LEN('OSNOVNA PLAČA'!E730)&gt;0,'OSNOVNA PLAČA'!E730,"")</f>
        <v/>
      </c>
      <c r="G730" s="6"/>
      <c r="H730" s="6"/>
      <c r="I730" s="6"/>
      <c r="J730" s="6"/>
      <c r="K730" s="6"/>
      <c r="L730" s="6"/>
    </row>
    <row r="731" spans="1:12" ht="28.5" customHeight="1" x14ac:dyDescent="0.2">
      <c r="A731" s="56">
        <v>722</v>
      </c>
      <c r="B731" s="309" t="str">
        <f>+IF(LEN('OSNOVNA PLAČA'!B731)&gt;0,'OSNOVNA PLAČA'!B731,"")</f>
        <v>A722</v>
      </c>
      <c r="C731" s="309"/>
      <c r="D731" s="309"/>
      <c r="E731" s="57" t="str">
        <f>+IF(LEN('OSNOVNA PLAČA'!D731)&gt;0,'OSNOVNA PLAČA'!D731,"")</f>
        <v/>
      </c>
      <c r="F731" s="59" t="str">
        <f>+IF(LEN('OSNOVNA PLAČA'!E731)&gt;0,'OSNOVNA PLAČA'!E731,"")</f>
        <v/>
      </c>
      <c r="G731" s="6"/>
      <c r="H731" s="6"/>
      <c r="I731" s="6"/>
      <c r="J731" s="6"/>
      <c r="K731" s="6"/>
      <c r="L731" s="6"/>
    </row>
    <row r="732" spans="1:12" ht="28.5" customHeight="1" x14ac:dyDescent="0.2">
      <c r="A732" s="56">
        <v>723</v>
      </c>
      <c r="B732" s="309" t="str">
        <f>+IF(LEN('OSNOVNA PLAČA'!B732)&gt;0,'OSNOVNA PLAČA'!B732,"")</f>
        <v>A723</v>
      </c>
      <c r="C732" s="309"/>
      <c r="D732" s="309"/>
      <c r="E732" s="57" t="str">
        <f>+IF(LEN('OSNOVNA PLAČA'!D732)&gt;0,'OSNOVNA PLAČA'!D732,"")</f>
        <v/>
      </c>
      <c r="F732" s="59" t="str">
        <f>+IF(LEN('OSNOVNA PLAČA'!E732)&gt;0,'OSNOVNA PLAČA'!E732,"")</f>
        <v/>
      </c>
      <c r="G732" s="6"/>
      <c r="H732" s="6"/>
      <c r="I732" s="6"/>
      <c r="J732" s="6"/>
      <c r="K732" s="6"/>
      <c r="L732" s="6"/>
    </row>
    <row r="733" spans="1:12" ht="28.5" customHeight="1" x14ac:dyDescent="0.2">
      <c r="A733" s="56">
        <v>724</v>
      </c>
      <c r="B733" s="309" t="str">
        <f>+IF(LEN('OSNOVNA PLAČA'!B733)&gt;0,'OSNOVNA PLAČA'!B733,"")</f>
        <v>A724</v>
      </c>
      <c r="C733" s="309"/>
      <c r="D733" s="309"/>
      <c r="E733" s="57" t="str">
        <f>+IF(LEN('OSNOVNA PLAČA'!D733)&gt;0,'OSNOVNA PLAČA'!D733,"")</f>
        <v/>
      </c>
      <c r="F733" s="59" t="str">
        <f>+IF(LEN('OSNOVNA PLAČA'!E733)&gt;0,'OSNOVNA PLAČA'!E733,"")</f>
        <v/>
      </c>
      <c r="G733" s="6"/>
      <c r="H733" s="6"/>
      <c r="I733" s="6"/>
      <c r="J733" s="6"/>
      <c r="K733" s="6"/>
      <c r="L733" s="6"/>
    </row>
    <row r="734" spans="1:12" ht="28.5" customHeight="1" x14ac:dyDescent="0.2">
      <c r="A734" s="56">
        <v>725</v>
      </c>
      <c r="B734" s="309" t="str">
        <f>+IF(LEN('OSNOVNA PLAČA'!B734)&gt;0,'OSNOVNA PLAČA'!B734,"")</f>
        <v>A725</v>
      </c>
      <c r="C734" s="309"/>
      <c r="D734" s="309"/>
      <c r="E734" s="57" t="str">
        <f>+IF(LEN('OSNOVNA PLAČA'!D734)&gt;0,'OSNOVNA PLAČA'!D734,"")</f>
        <v/>
      </c>
      <c r="F734" s="59" t="str">
        <f>+IF(LEN('OSNOVNA PLAČA'!E734)&gt;0,'OSNOVNA PLAČA'!E734,"")</f>
        <v/>
      </c>
      <c r="G734" s="6"/>
      <c r="H734" s="6"/>
      <c r="I734" s="6"/>
      <c r="J734" s="6"/>
      <c r="K734" s="6"/>
      <c r="L734" s="6"/>
    </row>
    <row r="735" spans="1:12" ht="28.5" customHeight="1" x14ac:dyDescent="0.2">
      <c r="A735" s="56">
        <v>726</v>
      </c>
      <c r="B735" s="309" t="str">
        <f>+IF(LEN('OSNOVNA PLAČA'!B735)&gt;0,'OSNOVNA PLAČA'!B735,"")</f>
        <v>A726</v>
      </c>
      <c r="C735" s="309"/>
      <c r="D735" s="309"/>
      <c r="E735" s="57" t="str">
        <f>+IF(LEN('OSNOVNA PLAČA'!D735)&gt;0,'OSNOVNA PLAČA'!D735,"")</f>
        <v/>
      </c>
      <c r="F735" s="59" t="str">
        <f>+IF(LEN('OSNOVNA PLAČA'!E735)&gt;0,'OSNOVNA PLAČA'!E735,"")</f>
        <v/>
      </c>
      <c r="G735" s="6"/>
      <c r="H735" s="6"/>
      <c r="I735" s="6"/>
      <c r="J735" s="6"/>
      <c r="K735" s="6"/>
      <c r="L735" s="6"/>
    </row>
    <row r="736" spans="1:12" ht="28.5" customHeight="1" x14ac:dyDescent="0.2">
      <c r="A736" s="56">
        <v>727</v>
      </c>
      <c r="B736" s="309" t="str">
        <f>+IF(LEN('OSNOVNA PLAČA'!B736)&gt;0,'OSNOVNA PLAČA'!B736,"")</f>
        <v>A727</v>
      </c>
      <c r="C736" s="309"/>
      <c r="D736" s="309"/>
      <c r="E736" s="57" t="str">
        <f>+IF(LEN('OSNOVNA PLAČA'!D736)&gt;0,'OSNOVNA PLAČA'!D736,"")</f>
        <v/>
      </c>
      <c r="F736" s="59" t="str">
        <f>+IF(LEN('OSNOVNA PLAČA'!E736)&gt;0,'OSNOVNA PLAČA'!E736,"")</f>
        <v/>
      </c>
      <c r="G736" s="6"/>
      <c r="H736" s="6"/>
      <c r="I736" s="6"/>
      <c r="J736" s="6"/>
      <c r="K736" s="6"/>
      <c r="L736" s="6"/>
    </row>
    <row r="737" spans="1:12" ht="28.5" customHeight="1" x14ac:dyDescent="0.2">
      <c r="A737" s="56">
        <v>728</v>
      </c>
      <c r="B737" s="309" t="str">
        <f>+IF(LEN('OSNOVNA PLAČA'!B737)&gt;0,'OSNOVNA PLAČA'!B737,"")</f>
        <v>A728</v>
      </c>
      <c r="C737" s="309"/>
      <c r="D737" s="309"/>
      <c r="E737" s="57" t="str">
        <f>+IF(LEN('OSNOVNA PLAČA'!D737)&gt;0,'OSNOVNA PLAČA'!D737,"")</f>
        <v/>
      </c>
      <c r="F737" s="59" t="str">
        <f>+IF(LEN('OSNOVNA PLAČA'!E737)&gt;0,'OSNOVNA PLAČA'!E737,"")</f>
        <v/>
      </c>
      <c r="G737" s="6"/>
      <c r="H737" s="6"/>
      <c r="I737" s="6"/>
      <c r="J737" s="6"/>
      <c r="K737" s="6"/>
      <c r="L737" s="6"/>
    </row>
    <row r="738" spans="1:12" ht="28.5" customHeight="1" x14ac:dyDescent="0.2">
      <c r="A738" s="56">
        <v>729</v>
      </c>
      <c r="B738" s="309" t="str">
        <f>+IF(LEN('OSNOVNA PLAČA'!B738)&gt;0,'OSNOVNA PLAČA'!B738,"")</f>
        <v>A729</v>
      </c>
      <c r="C738" s="309"/>
      <c r="D738" s="309"/>
      <c r="E738" s="57" t="str">
        <f>+IF(LEN('OSNOVNA PLAČA'!D738)&gt;0,'OSNOVNA PLAČA'!D738,"")</f>
        <v/>
      </c>
      <c r="F738" s="59" t="str">
        <f>+IF(LEN('OSNOVNA PLAČA'!E738)&gt;0,'OSNOVNA PLAČA'!E738,"")</f>
        <v/>
      </c>
      <c r="G738" s="6"/>
      <c r="H738" s="6"/>
      <c r="I738" s="6"/>
      <c r="J738" s="6"/>
      <c r="K738" s="6"/>
      <c r="L738" s="6"/>
    </row>
    <row r="739" spans="1:12" ht="28.5" customHeight="1" x14ac:dyDescent="0.2">
      <c r="A739" s="56">
        <v>730</v>
      </c>
      <c r="B739" s="309" t="str">
        <f>+IF(LEN('OSNOVNA PLAČA'!B739)&gt;0,'OSNOVNA PLAČA'!B739,"")</f>
        <v>A730</v>
      </c>
      <c r="C739" s="309"/>
      <c r="D739" s="309"/>
      <c r="E739" s="57" t="str">
        <f>+IF(LEN('OSNOVNA PLAČA'!D739)&gt;0,'OSNOVNA PLAČA'!D739,"")</f>
        <v/>
      </c>
      <c r="F739" s="59" t="str">
        <f>+IF(LEN('OSNOVNA PLAČA'!E739)&gt;0,'OSNOVNA PLAČA'!E739,"")</f>
        <v/>
      </c>
      <c r="G739" s="6"/>
      <c r="H739" s="6"/>
      <c r="I739" s="6"/>
      <c r="J739" s="6"/>
      <c r="K739" s="6"/>
      <c r="L739" s="6"/>
    </row>
    <row r="740" spans="1:12" ht="28.5" customHeight="1" x14ac:dyDescent="0.2">
      <c r="A740" s="56">
        <v>731</v>
      </c>
      <c r="B740" s="309" t="str">
        <f>+IF(LEN('OSNOVNA PLAČA'!B740)&gt;0,'OSNOVNA PLAČA'!B740,"")</f>
        <v>A731</v>
      </c>
      <c r="C740" s="309"/>
      <c r="D740" s="309"/>
      <c r="E740" s="57" t="str">
        <f>+IF(LEN('OSNOVNA PLAČA'!D740)&gt;0,'OSNOVNA PLAČA'!D740,"")</f>
        <v/>
      </c>
      <c r="F740" s="59" t="str">
        <f>+IF(LEN('OSNOVNA PLAČA'!E740)&gt;0,'OSNOVNA PLAČA'!E740,"")</f>
        <v/>
      </c>
      <c r="G740" s="6"/>
      <c r="H740" s="6"/>
      <c r="I740" s="6"/>
      <c r="J740" s="6"/>
      <c r="K740" s="6"/>
      <c r="L740" s="6"/>
    </row>
    <row r="741" spans="1:12" ht="28.5" customHeight="1" x14ac:dyDescent="0.2">
      <c r="A741" s="56">
        <v>732</v>
      </c>
      <c r="B741" s="309" t="str">
        <f>+IF(LEN('OSNOVNA PLAČA'!B741)&gt;0,'OSNOVNA PLAČA'!B741,"")</f>
        <v>A732</v>
      </c>
      <c r="C741" s="309"/>
      <c r="D741" s="309"/>
      <c r="E741" s="57" t="str">
        <f>+IF(LEN('OSNOVNA PLAČA'!D741)&gt;0,'OSNOVNA PLAČA'!D741,"")</f>
        <v/>
      </c>
      <c r="F741" s="59" t="str">
        <f>+IF(LEN('OSNOVNA PLAČA'!E741)&gt;0,'OSNOVNA PLAČA'!E741,"")</f>
        <v/>
      </c>
      <c r="G741" s="6"/>
      <c r="H741" s="6"/>
      <c r="I741" s="6"/>
      <c r="J741" s="6"/>
      <c r="K741" s="6"/>
      <c r="L741" s="6"/>
    </row>
    <row r="742" spans="1:12" ht="28.5" customHeight="1" x14ac:dyDescent="0.2">
      <c r="A742" s="56">
        <v>733</v>
      </c>
      <c r="B742" s="309" t="str">
        <f>+IF(LEN('OSNOVNA PLAČA'!B742)&gt;0,'OSNOVNA PLAČA'!B742,"")</f>
        <v>A733</v>
      </c>
      <c r="C742" s="309"/>
      <c r="D742" s="309"/>
      <c r="E742" s="57" t="str">
        <f>+IF(LEN('OSNOVNA PLAČA'!D742)&gt;0,'OSNOVNA PLAČA'!D742,"")</f>
        <v/>
      </c>
      <c r="F742" s="59" t="str">
        <f>+IF(LEN('OSNOVNA PLAČA'!E742)&gt;0,'OSNOVNA PLAČA'!E742,"")</f>
        <v/>
      </c>
      <c r="G742" s="6"/>
      <c r="H742" s="6"/>
      <c r="I742" s="6"/>
      <c r="J742" s="6"/>
      <c r="K742" s="6"/>
      <c r="L742" s="6"/>
    </row>
    <row r="743" spans="1:12" ht="28.5" customHeight="1" x14ac:dyDescent="0.2">
      <c r="A743" s="56">
        <v>734</v>
      </c>
      <c r="B743" s="309" t="str">
        <f>+IF(LEN('OSNOVNA PLAČA'!B743)&gt;0,'OSNOVNA PLAČA'!B743,"")</f>
        <v>A734</v>
      </c>
      <c r="C743" s="309"/>
      <c r="D743" s="309"/>
      <c r="E743" s="57" t="str">
        <f>+IF(LEN('OSNOVNA PLAČA'!D743)&gt;0,'OSNOVNA PLAČA'!D743,"")</f>
        <v/>
      </c>
      <c r="F743" s="59" t="str">
        <f>+IF(LEN('OSNOVNA PLAČA'!E743)&gt;0,'OSNOVNA PLAČA'!E743,"")</f>
        <v/>
      </c>
      <c r="G743" s="6"/>
      <c r="H743" s="6"/>
      <c r="I743" s="6"/>
      <c r="J743" s="6"/>
      <c r="K743" s="6"/>
      <c r="L743" s="6"/>
    </row>
    <row r="744" spans="1:12" ht="28.5" customHeight="1" x14ac:dyDescent="0.2">
      <c r="A744" s="56">
        <v>735</v>
      </c>
      <c r="B744" s="309" t="str">
        <f>+IF(LEN('OSNOVNA PLAČA'!B744)&gt;0,'OSNOVNA PLAČA'!B744,"")</f>
        <v>A735</v>
      </c>
      <c r="C744" s="309"/>
      <c r="D744" s="309"/>
      <c r="E744" s="57" t="str">
        <f>+IF(LEN('OSNOVNA PLAČA'!D744)&gt;0,'OSNOVNA PLAČA'!D744,"")</f>
        <v/>
      </c>
      <c r="F744" s="59" t="str">
        <f>+IF(LEN('OSNOVNA PLAČA'!E744)&gt;0,'OSNOVNA PLAČA'!E744,"")</f>
        <v/>
      </c>
      <c r="G744" s="6"/>
      <c r="H744" s="6"/>
      <c r="I744" s="6"/>
      <c r="J744" s="6"/>
      <c r="K744" s="6"/>
      <c r="L744" s="6"/>
    </row>
    <row r="745" spans="1:12" ht="28.5" customHeight="1" x14ac:dyDescent="0.2">
      <c r="A745" s="56">
        <v>736</v>
      </c>
      <c r="B745" s="309" t="str">
        <f>+IF(LEN('OSNOVNA PLAČA'!B745)&gt;0,'OSNOVNA PLAČA'!B745,"")</f>
        <v>A736</v>
      </c>
      <c r="C745" s="309"/>
      <c r="D745" s="309"/>
      <c r="E745" s="57" t="str">
        <f>+IF(LEN('OSNOVNA PLAČA'!D745)&gt;0,'OSNOVNA PLAČA'!D745,"")</f>
        <v/>
      </c>
      <c r="F745" s="59" t="str">
        <f>+IF(LEN('OSNOVNA PLAČA'!E745)&gt;0,'OSNOVNA PLAČA'!E745,"")</f>
        <v/>
      </c>
      <c r="G745" s="6"/>
      <c r="H745" s="6"/>
      <c r="I745" s="6"/>
      <c r="J745" s="6"/>
      <c r="K745" s="6"/>
      <c r="L745" s="6"/>
    </row>
    <row r="746" spans="1:12" ht="28.5" customHeight="1" x14ac:dyDescent="0.2">
      <c r="A746" s="56">
        <v>737</v>
      </c>
      <c r="B746" s="309" t="str">
        <f>+IF(LEN('OSNOVNA PLAČA'!B746)&gt;0,'OSNOVNA PLAČA'!B746,"")</f>
        <v>A737</v>
      </c>
      <c r="C746" s="309"/>
      <c r="D746" s="309"/>
      <c r="E746" s="57" t="str">
        <f>+IF(LEN('OSNOVNA PLAČA'!D746)&gt;0,'OSNOVNA PLAČA'!D746,"")</f>
        <v/>
      </c>
      <c r="F746" s="59" t="str">
        <f>+IF(LEN('OSNOVNA PLAČA'!E746)&gt;0,'OSNOVNA PLAČA'!E746,"")</f>
        <v/>
      </c>
      <c r="G746" s="6"/>
      <c r="H746" s="6"/>
      <c r="I746" s="6"/>
      <c r="J746" s="6"/>
      <c r="K746" s="6"/>
      <c r="L746" s="6"/>
    </row>
    <row r="747" spans="1:12" ht="28.5" customHeight="1" x14ac:dyDescent="0.2">
      <c r="A747" s="56">
        <v>738</v>
      </c>
      <c r="B747" s="309" t="str">
        <f>+IF(LEN('OSNOVNA PLAČA'!B747)&gt;0,'OSNOVNA PLAČA'!B747,"")</f>
        <v>A738</v>
      </c>
      <c r="C747" s="309"/>
      <c r="D747" s="309"/>
      <c r="E747" s="57" t="str">
        <f>+IF(LEN('OSNOVNA PLAČA'!D747)&gt;0,'OSNOVNA PLAČA'!D747,"")</f>
        <v/>
      </c>
      <c r="F747" s="59" t="str">
        <f>+IF(LEN('OSNOVNA PLAČA'!E747)&gt;0,'OSNOVNA PLAČA'!E747,"")</f>
        <v/>
      </c>
      <c r="G747" s="6"/>
      <c r="H747" s="6"/>
      <c r="I747" s="6"/>
      <c r="J747" s="6"/>
      <c r="K747" s="6"/>
      <c r="L747" s="6"/>
    </row>
    <row r="748" spans="1:12" ht="28.5" customHeight="1" x14ac:dyDescent="0.2">
      <c r="A748" s="56">
        <v>739</v>
      </c>
      <c r="B748" s="309" t="str">
        <f>+IF(LEN('OSNOVNA PLAČA'!B748)&gt;0,'OSNOVNA PLAČA'!B748,"")</f>
        <v>A739</v>
      </c>
      <c r="C748" s="309"/>
      <c r="D748" s="309"/>
      <c r="E748" s="57" t="str">
        <f>+IF(LEN('OSNOVNA PLAČA'!D748)&gt;0,'OSNOVNA PLAČA'!D748,"")</f>
        <v/>
      </c>
      <c r="F748" s="59" t="str">
        <f>+IF(LEN('OSNOVNA PLAČA'!E748)&gt;0,'OSNOVNA PLAČA'!E748,"")</f>
        <v/>
      </c>
      <c r="G748" s="6"/>
      <c r="H748" s="6"/>
      <c r="I748" s="6"/>
      <c r="J748" s="6"/>
      <c r="K748" s="6"/>
      <c r="L748" s="6"/>
    </row>
    <row r="749" spans="1:12" ht="28.5" customHeight="1" x14ac:dyDescent="0.2">
      <c r="A749" s="56">
        <v>740</v>
      </c>
      <c r="B749" s="309" t="str">
        <f>+IF(LEN('OSNOVNA PLAČA'!B749)&gt;0,'OSNOVNA PLAČA'!B749,"")</f>
        <v>A740</v>
      </c>
      <c r="C749" s="309"/>
      <c r="D749" s="309"/>
      <c r="E749" s="57" t="str">
        <f>+IF(LEN('OSNOVNA PLAČA'!D749)&gt;0,'OSNOVNA PLAČA'!D749,"")</f>
        <v/>
      </c>
      <c r="F749" s="59" t="str">
        <f>+IF(LEN('OSNOVNA PLAČA'!E749)&gt;0,'OSNOVNA PLAČA'!E749,"")</f>
        <v/>
      </c>
      <c r="G749" s="6"/>
      <c r="H749" s="6"/>
      <c r="I749" s="6"/>
      <c r="J749" s="6"/>
      <c r="K749" s="6"/>
      <c r="L749" s="6"/>
    </row>
    <row r="750" spans="1:12" ht="28.5" customHeight="1" x14ac:dyDescent="0.2">
      <c r="A750" s="56">
        <v>741</v>
      </c>
      <c r="B750" s="309" t="str">
        <f>+IF(LEN('OSNOVNA PLAČA'!B750)&gt;0,'OSNOVNA PLAČA'!B750,"")</f>
        <v>A741</v>
      </c>
      <c r="C750" s="309"/>
      <c r="D750" s="309"/>
      <c r="E750" s="57" t="str">
        <f>+IF(LEN('OSNOVNA PLAČA'!D750)&gt;0,'OSNOVNA PLAČA'!D750,"")</f>
        <v/>
      </c>
      <c r="F750" s="59" t="str">
        <f>+IF(LEN('OSNOVNA PLAČA'!E750)&gt;0,'OSNOVNA PLAČA'!E750,"")</f>
        <v/>
      </c>
      <c r="G750" s="6"/>
      <c r="H750" s="6"/>
      <c r="I750" s="6"/>
      <c r="J750" s="6"/>
      <c r="K750" s="6"/>
      <c r="L750" s="6"/>
    </row>
    <row r="751" spans="1:12" ht="28.5" customHeight="1" x14ac:dyDescent="0.2">
      <c r="A751" s="56">
        <v>742</v>
      </c>
      <c r="B751" s="309" t="str">
        <f>+IF(LEN('OSNOVNA PLAČA'!B751)&gt;0,'OSNOVNA PLAČA'!B751,"")</f>
        <v>A742</v>
      </c>
      <c r="C751" s="309"/>
      <c r="D751" s="309"/>
      <c r="E751" s="57" t="str">
        <f>+IF(LEN('OSNOVNA PLAČA'!D751)&gt;0,'OSNOVNA PLAČA'!D751,"")</f>
        <v/>
      </c>
      <c r="F751" s="59" t="str">
        <f>+IF(LEN('OSNOVNA PLAČA'!E751)&gt;0,'OSNOVNA PLAČA'!E751,"")</f>
        <v/>
      </c>
      <c r="G751" s="6"/>
      <c r="H751" s="6"/>
      <c r="I751" s="6"/>
      <c r="J751" s="6"/>
      <c r="K751" s="6"/>
      <c r="L751" s="6"/>
    </row>
    <row r="752" spans="1:12" ht="28.5" customHeight="1" x14ac:dyDescent="0.2">
      <c r="A752" s="56">
        <v>743</v>
      </c>
      <c r="B752" s="309" t="str">
        <f>+IF(LEN('OSNOVNA PLAČA'!B752)&gt;0,'OSNOVNA PLAČA'!B752,"")</f>
        <v>A743</v>
      </c>
      <c r="C752" s="309"/>
      <c r="D752" s="309"/>
      <c r="E752" s="57" t="str">
        <f>+IF(LEN('OSNOVNA PLAČA'!D752)&gt;0,'OSNOVNA PLAČA'!D752,"")</f>
        <v/>
      </c>
      <c r="F752" s="59" t="str">
        <f>+IF(LEN('OSNOVNA PLAČA'!E752)&gt;0,'OSNOVNA PLAČA'!E752,"")</f>
        <v/>
      </c>
      <c r="G752" s="6"/>
      <c r="H752" s="6"/>
      <c r="I752" s="6"/>
      <c r="J752" s="6"/>
      <c r="K752" s="6"/>
      <c r="L752" s="6"/>
    </row>
    <row r="753" spans="1:12" ht="28.5" customHeight="1" x14ac:dyDescent="0.2">
      <c r="A753" s="56">
        <v>744</v>
      </c>
      <c r="B753" s="309" t="str">
        <f>+IF(LEN('OSNOVNA PLAČA'!B753)&gt;0,'OSNOVNA PLAČA'!B753,"")</f>
        <v>A744</v>
      </c>
      <c r="C753" s="309"/>
      <c r="D753" s="309"/>
      <c r="E753" s="57" t="str">
        <f>+IF(LEN('OSNOVNA PLAČA'!D753)&gt;0,'OSNOVNA PLAČA'!D753,"")</f>
        <v/>
      </c>
      <c r="F753" s="59" t="str">
        <f>+IF(LEN('OSNOVNA PLAČA'!E753)&gt;0,'OSNOVNA PLAČA'!E753,"")</f>
        <v/>
      </c>
      <c r="G753" s="6"/>
      <c r="H753" s="6"/>
      <c r="I753" s="6"/>
      <c r="J753" s="6"/>
      <c r="K753" s="6"/>
      <c r="L753" s="6"/>
    </row>
    <row r="754" spans="1:12" ht="28.5" customHeight="1" x14ac:dyDescent="0.2">
      <c r="A754" s="56">
        <v>745</v>
      </c>
      <c r="B754" s="309" t="str">
        <f>+IF(LEN('OSNOVNA PLAČA'!B754)&gt;0,'OSNOVNA PLAČA'!B754,"")</f>
        <v>A745</v>
      </c>
      <c r="C754" s="309"/>
      <c r="D754" s="309"/>
      <c r="E754" s="57" t="str">
        <f>+IF(LEN('OSNOVNA PLAČA'!D754)&gt;0,'OSNOVNA PLAČA'!D754,"")</f>
        <v/>
      </c>
      <c r="F754" s="59" t="str">
        <f>+IF(LEN('OSNOVNA PLAČA'!E754)&gt;0,'OSNOVNA PLAČA'!E754,"")</f>
        <v/>
      </c>
      <c r="G754" s="6"/>
      <c r="H754" s="6"/>
      <c r="I754" s="6"/>
      <c r="J754" s="6"/>
      <c r="K754" s="6"/>
      <c r="L754" s="6"/>
    </row>
    <row r="755" spans="1:12" ht="28.5" customHeight="1" x14ac:dyDescent="0.2">
      <c r="A755" s="56">
        <v>746</v>
      </c>
      <c r="B755" s="309" t="str">
        <f>+IF(LEN('OSNOVNA PLAČA'!B755)&gt;0,'OSNOVNA PLAČA'!B755,"")</f>
        <v>A746</v>
      </c>
      <c r="C755" s="309"/>
      <c r="D755" s="309"/>
      <c r="E755" s="57" t="str">
        <f>+IF(LEN('OSNOVNA PLAČA'!D755)&gt;0,'OSNOVNA PLAČA'!D755,"")</f>
        <v/>
      </c>
      <c r="F755" s="59" t="str">
        <f>+IF(LEN('OSNOVNA PLAČA'!E755)&gt;0,'OSNOVNA PLAČA'!E755,"")</f>
        <v/>
      </c>
      <c r="G755" s="6"/>
      <c r="H755" s="6"/>
      <c r="I755" s="6"/>
      <c r="J755" s="6"/>
      <c r="K755" s="6"/>
      <c r="L755" s="6"/>
    </row>
    <row r="756" spans="1:12" ht="28.5" customHeight="1" x14ac:dyDescent="0.2">
      <c r="A756" s="56">
        <v>747</v>
      </c>
      <c r="B756" s="309" t="str">
        <f>+IF(LEN('OSNOVNA PLAČA'!B756)&gt;0,'OSNOVNA PLAČA'!B756,"")</f>
        <v>A747</v>
      </c>
      <c r="C756" s="309"/>
      <c r="D756" s="309"/>
      <c r="E756" s="57" t="str">
        <f>+IF(LEN('OSNOVNA PLAČA'!D756)&gt;0,'OSNOVNA PLAČA'!D756,"")</f>
        <v/>
      </c>
      <c r="F756" s="59" t="str">
        <f>+IF(LEN('OSNOVNA PLAČA'!E756)&gt;0,'OSNOVNA PLAČA'!E756,"")</f>
        <v/>
      </c>
      <c r="G756" s="6"/>
      <c r="H756" s="6"/>
      <c r="I756" s="6"/>
      <c r="J756" s="6"/>
      <c r="K756" s="6"/>
      <c r="L756" s="6"/>
    </row>
    <row r="757" spans="1:12" ht="28.5" customHeight="1" x14ac:dyDescent="0.2">
      <c r="A757" s="56">
        <v>748</v>
      </c>
      <c r="B757" s="309" t="str">
        <f>+IF(LEN('OSNOVNA PLAČA'!B757)&gt;0,'OSNOVNA PLAČA'!B757,"")</f>
        <v>A748</v>
      </c>
      <c r="C757" s="309"/>
      <c r="D757" s="309"/>
      <c r="E757" s="57" t="str">
        <f>+IF(LEN('OSNOVNA PLAČA'!D757)&gt;0,'OSNOVNA PLAČA'!D757,"")</f>
        <v/>
      </c>
      <c r="F757" s="59" t="str">
        <f>+IF(LEN('OSNOVNA PLAČA'!E757)&gt;0,'OSNOVNA PLAČA'!E757,"")</f>
        <v/>
      </c>
      <c r="G757" s="6"/>
      <c r="H757" s="6"/>
      <c r="I757" s="6"/>
      <c r="J757" s="6"/>
      <c r="K757" s="6"/>
      <c r="L757" s="6"/>
    </row>
    <row r="758" spans="1:12" ht="28.5" customHeight="1" x14ac:dyDescent="0.2">
      <c r="A758" s="56">
        <v>749</v>
      </c>
      <c r="B758" s="309" t="str">
        <f>+IF(LEN('OSNOVNA PLAČA'!B758)&gt;0,'OSNOVNA PLAČA'!B758,"")</f>
        <v>A749</v>
      </c>
      <c r="C758" s="309"/>
      <c r="D758" s="309"/>
      <c r="E758" s="57" t="str">
        <f>+IF(LEN('OSNOVNA PLAČA'!D758)&gt;0,'OSNOVNA PLAČA'!D758,"")</f>
        <v/>
      </c>
      <c r="F758" s="59" t="str">
        <f>+IF(LEN('OSNOVNA PLAČA'!E758)&gt;0,'OSNOVNA PLAČA'!E758,"")</f>
        <v/>
      </c>
      <c r="G758" s="6"/>
      <c r="H758" s="6"/>
      <c r="I758" s="6"/>
      <c r="J758" s="6"/>
      <c r="K758" s="6"/>
      <c r="L758" s="6"/>
    </row>
    <row r="759" spans="1:12" ht="28.5" customHeight="1" x14ac:dyDescent="0.2">
      <c r="A759" s="56">
        <v>750</v>
      </c>
      <c r="B759" s="309" t="str">
        <f>+IF(LEN('OSNOVNA PLAČA'!B759)&gt;0,'OSNOVNA PLAČA'!B759,"")</f>
        <v>A750</v>
      </c>
      <c r="C759" s="309"/>
      <c r="D759" s="309"/>
      <c r="E759" s="57" t="str">
        <f>+IF(LEN('OSNOVNA PLAČA'!D759)&gt;0,'OSNOVNA PLAČA'!D759,"")</f>
        <v/>
      </c>
      <c r="F759" s="59" t="str">
        <f>+IF(LEN('OSNOVNA PLAČA'!E759)&gt;0,'OSNOVNA PLAČA'!E759,"")</f>
        <v/>
      </c>
      <c r="G759" s="6"/>
      <c r="H759" s="6"/>
      <c r="I759" s="6"/>
      <c r="J759" s="6"/>
      <c r="K759" s="6"/>
      <c r="L759" s="6"/>
    </row>
    <row r="760" spans="1:12" ht="28.5" customHeight="1" x14ac:dyDescent="0.2">
      <c r="A760" s="56">
        <v>751</v>
      </c>
      <c r="B760" s="309" t="str">
        <f>+IF(LEN('OSNOVNA PLAČA'!B760)&gt;0,'OSNOVNA PLAČA'!B760,"")</f>
        <v>A751</v>
      </c>
      <c r="C760" s="309"/>
      <c r="D760" s="309"/>
      <c r="E760" s="57" t="str">
        <f>+IF(LEN('OSNOVNA PLAČA'!D760)&gt;0,'OSNOVNA PLAČA'!D760,"")</f>
        <v/>
      </c>
      <c r="F760" s="59" t="str">
        <f>+IF(LEN('OSNOVNA PLAČA'!E760)&gt;0,'OSNOVNA PLAČA'!E760,"")</f>
        <v/>
      </c>
      <c r="G760" s="6"/>
      <c r="H760" s="6"/>
      <c r="I760" s="6"/>
      <c r="J760" s="6"/>
      <c r="K760" s="6"/>
      <c r="L760" s="6"/>
    </row>
    <row r="761" spans="1:12" ht="28.5" customHeight="1" x14ac:dyDescent="0.2">
      <c r="A761" s="56">
        <v>752</v>
      </c>
      <c r="B761" s="309" t="str">
        <f>+IF(LEN('OSNOVNA PLAČA'!B761)&gt;0,'OSNOVNA PLAČA'!B761,"")</f>
        <v>A752</v>
      </c>
      <c r="C761" s="309"/>
      <c r="D761" s="309"/>
      <c r="E761" s="57" t="str">
        <f>+IF(LEN('OSNOVNA PLAČA'!D761)&gt;0,'OSNOVNA PLAČA'!D761,"")</f>
        <v/>
      </c>
      <c r="F761" s="59" t="str">
        <f>+IF(LEN('OSNOVNA PLAČA'!E761)&gt;0,'OSNOVNA PLAČA'!E761,"")</f>
        <v/>
      </c>
      <c r="G761" s="6"/>
      <c r="H761" s="6"/>
      <c r="I761" s="6"/>
      <c r="J761" s="6"/>
      <c r="K761" s="6"/>
      <c r="L761" s="6"/>
    </row>
    <row r="762" spans="1:12" ht="28.5" customHeight="1" x14ac:dyDescent="0.2">
      <c r="A762" s="56">
        <v>753</v>
      </c>
      <c r="B762" s="309" t="str">
        <f>+IF(LEN('OSNOVNA PLAČA'!B762)&gt;0,'OSNOVNA PLAČA'!B762,"")</f>
        <v>A753</v>
      </c>
      <c r="C762" s="309"/>
      <c r="D762" s="309"/>
      <c r="E762" s="57" t="str">
        <f>+IF(LEN('OSNOVNA PLAČA'!D762)&gt;0,'OSNOVNA PLAČA'!D762,"")</f>
        <v/>
      </c>
      <c r="F762" s="59" t="str">
        <f>+IF(LEN('OSNOVNA PLAČA'!E762)&gt;0,'OSNOVNA PLAČA'!E762,"")</f>
        <v/>
      </c>
      <c r="G762" s="6"/>
      <c r="H762" s="6"/>
      <c r="I762" s="6"/>
      <c r="J762" s="6"/>
      <c r="K762" s="6"/>
      <c r="L762" s="6"/>
    </row>
    <row r="763" spans="1:12" ht="28.5" customHeight="1" x14ac:dyDescent="0.2">
      <c r="A763" s="56">
        <v>754</v>
      </c>
      <c r="B763" s="309" t="str">
        <f>+IF(LEN('OSNOVNA PLAČA'!B763)&gt;0,'OSNOVNA PLAČA'!B763,"")</f>
        <v>A754</v>
      </c>
      <c r="C763" s="309"/>
      <c r="D763" s="309"/>
      <c r="E763" s="57" t="str">
        <f>+IF(LEN('OSNOVNA PLAČA'!D763)&gt;0,'OSNOVNA PLAČA'!D763,"")</f>
        <v/>
      </c>
      <c r="F763" s="59" t="str">
        <f>+IF(LEN('OSNOVNA PLAČA'!E763)&gt;0,'OSNOVNA PLAČA'!E763,"")</f>
        <v/>
      </c>
      <c r="G763" s="6"/>
      <c r="H763" s="6"/>
      <c r="I763" s="6"/>
      <c r="J763" s="6"/>
      <c r="K763" s="6"/>
      <c r="L763" s="6"/>
    </row>
    <row r="764" spans="1:12" ht="28.5" customHeight="1" x14ac:dyDescent="0.2">
      <c r="A764" s="56">
        <v>755</v>
      </c>
      <c r="B764" s="309" t="str">
        <f>+IF(LEN('OSNOVNA PLAČA'!B764)&gt;0,'OSNOVNA PLAČA'!B764,"")</f>
        <v>A755</v>
      </c>
      <c r="C764" s="309"/>
      <c r="D764" s="309"/>
      <c r="E764" s="57" t="str">
        <f>+IF(LEN('OSNOVNA PLAČA'!D764)&gt;0,'OSNOVNA PLAČA'!D764,"")</f>
        <v/>
      </c>
      <c r="F764" s="59" t="str">
        <f>+IF(LEN('OSNOVNA PLAČA'!E764)&gt;0,'OSNOVNA PLAČA'!E764,"")</f>
        <v/>
      </c>
      <c r="G764" s="6"/>
      <c r="H764" s="6"/>
      <c r="I764" s="6"/>
      <c r="J764" s="6"/>
      <c r="K764" s="6"/>
      <c r="L764" s="6"/>
    </row>
    <row r="765" spans="1:12" ht="28.5" customHeight="1" x14ac:dyDescent="0.2">
      <c r="A765" s="56">
        <v>756</v>
      </c>
      <c r="B765" s="309" t="str">
        <f>+IF(LEN('OSNOVNA PLAČA'!B765)&gt;0,'OSNOVNA PLAČA'!B765,"")</f>
        <v>A756</v>
      </c>
      <c r="C765" s="309"/>
      <c r="D765" s="309"/>
      <c r="E765" s="57" t="str">
        <f>+IF(LEN('OSNOVNA PLAČA'!D765)&gt;0,'OSNOVNA PLAČA'!D765,"")</f>
        <v/>
      </c>
      <c r="F765" s="59" t="str">
        <f>+IF(LEN('OSNOVNA PLAČA'!E765)&gt;0,'OSNOVNA PLAČA'!E765,"")</f>
        <v/>
      </c>
      <c r="G765" s="6"/>
      <c r="H765" s="6"/>
      <c r="I765" s="6"/>
      <c r="J765" s="6"/>
      <c r="K765" s="6"/>
      <c r="L765" s="6"/>
    </row>
    <row r="766" spans="1:12" ht="28.5" customHeight="1" x14ac:dyDescent="0.2">
      <c r="A766" s="56">
        <v>757</v>
      </c>
      <c r="B766" s="309" t="str">
        <f>+IF(LEN('OSNOVNA PLAČA'!B766)&gt;0,'OSNOVNA PLAČA'!B766,"")</f>
        <v>A757</v>
      </c>
      <c r="C766" s="309"/>
      <c r="D766" s="309"/>
      <c r="E766" s="57" t="str">
        <f>+IF(LEN('OSNOVNA PLAČA'!D766)&gt;0,'OSNOVNA PLAČA'!D766,"")</f>
        <v/>
      </c>
      <c r="F766" s="59" t="str">
        <f>+IF(LEN('OSNOVNA PLAČA'!E766)&gt;0,'OSNOVNA PLAČA'!E766,"")</f>
        <v/>
      </c>
      <c r="G766" s="6"/>
      <c r="H766" s="6"/>
      <c r="I766" s="6"/>
      <c r="J766" s="6"/>
      <c r="K766" s="6"/>
      <c r="L766" s="6"/>
    </row>
    <row r="767" spans="1:12" ht="28.5" customHeight="1" x14ac:dyDescent="0.2">
      <c r="A767" s="56">
        <v>758</v>
      </c>
      <c r="B767" s="309" t="str">
        <f>+IF(LEN('OSNOVNA PLAČA'!B767)&gt;0,'OSNOVNA PLAČA'!B767,"")</f>
        <v>A758</v>
      </c>
      <c r="C767" s="309"/>
      <c r="D767" s="309"/>
      <c r="E767" s="57" t="str">
        <f>+IF(LEN('OSNOVNA PLAČA'!D767)&gt;0,'OSNOVNA PLAČA'!D767,"")</f>
        <v/>
      </c>
      <c r="F767" s="59" t="str">
        <f>+IF(LEN('OSNOVNA PLAČA'!E767)&gt;0,'OSNOVNA PLAČA'!E767,"")</f>
        <v/>
      </c>
      <c r="G767" s="6"/>
      <c r="H767" s="6"/>
      <c r="I767" s="6"/>
      <c r="J767" s="6"/>
      <c r="K767" s="6"/>
      <c r="L767" s="6"/>
    </row>
    <row r="768" spans="1:12" ht="28.5" customHeight="1" x14ac:dyDescent="0.2">
      <c r="A768" s="56">
        <v>759</v>
      </c>
      <c r="B768" s="309" t="str">
        <f>+IF(LEN('OSNOVNA PLAČA'!B768)&gt;0,'OSNOVNA PLAČA'!B768,"")</f>
        <v>A759</v>
      </c>
      <c r="C768" s="309"/>
      <c r="D768" s="309"/>
      <c r="E768" s="57" t="str">
        <f>+IF(LEN('OSNOVNA PLAČA'!D768)&gt;0,'OSNOVNA PLAČA'!D768,"")</f>
        <v/>
      </c>
      <c r="F768" s="59" t="str">
        <f>+IF(LEN('OSNOVNA PLAČA'!E768)&gt;0,'OSNOVNA PLAČA'!E768,"")</f>
        <v/>
      </c>
      <c r="G768" s="6"/>
      <c r="H768" s="6"/>
      <c r="I768" s="6"/>
      <c r="J768" s="6"/>
      <c r="K768" s="6"/>
      <c r="L768" s="6"/>
    </row>
    <row r="769" spans="1:12" ht="28.5" customHeight="1" x14ac:dyDescent="0.2">
      <c r="A769" s="56">
        <v>760</v>
      </c>
      <c r="B769" s="309" t="str">
        <f>+IF(LEN('OSNOVNA PLAČA'!B769)&gt;0,'OSNOVNA PLAČA'!B769,"")</f>
        <v>A760</v>
      </c>
      <c r="C769" s="309"/>
      <c r="D769" s="309"/>
      <c r="E769" s="57" t="str">
        <f>+IF(LEN('OSNOVNA PLAČA'!D769)&gt;0,'OSNOVNA PLAČA'!D769,"")</f>
        <v/>
      </c>
      <c r="F769" s="59" t="str">
        <f>+IF(LEN('OSNOVNA PLAČA'!E769)&gt;0,'OSNOVNA PLAČA'!E769,"")</f>
        <v/>
      </c>
      <c r="G769" s="6"/>
      <c r="H769" s="6"/>
      <c r="I769" s="6"/>
      <c r="J769" s="6"/>
      <c r="K769" s="6"/>
      <c r="L769" s="6"/>
    </row>
    <row r="770" spans="1:12" ht="28.5" customHeight="1" x14ac:dyDescent="0.2">
      <c r="A770" s="56">
        <v>761</v>
      </c>
      <c r="B770" s="309" t="str">
        <f>+IF(LEN('OSNOVNA PLAČA'!B770)&gt;0,'OSNOVNA PLAČA'!B770,"")</f>
        <v>A761</v>
      </c>
      <c r="C770" s="309"/>
      <c r="D770" s="309"/>
      <c r="E770" s="57" t="str">
        <f>+IF(LEN('OSNOVNA PLAČA'!D770)&gt;0,'OSNOVNA PLAČA'!D770,"")</f>
        <v/>
      </c>
      <c r="F770" s="59" t="str">
        <f>+IF(LEN('OSNOVNA PLAČA'!E770)&gt;0,'OSNOVNA PLAČA'!E770,"")</f>
        <v/>
      </c>
      <c r="G770" s="6"/>
      <c r="H770" s="6"/>
      <c r="I770" s="6"/>
      <c r="J770" s="6"/>
      <c r="K770" s="6"/>
      <c r="L770" s="6"/>
    </row>
    <row r="771" spans="1:12" ht="28.5" customHeight="1" x14ac:dyDescent="0.2">
      <c r="A771" s="56">
        <v>762</v>
      </c>
      <c r="B771" s="309" t="str">
        <f>+IF(LEN('OSNOVNA PLAČA'!B771)&gt;0,'OSNOVNA PLAČA'!B771,"")</f>
        <v>A762</v>
      </c>
      <c r="C771" s="309"/>
      <c r="D771" s="309"/>
      <c r="E771" s="57" t="str">
        <f>+IF(LEN('OSNOVNA PLAČA'!D771)&gt;0,'OSNOVNA PLAČA'!D771,"")</f>
        <v/>
      </c>
      <c r="F771" s="59" t="str">
        <f>+IF(LEN('OSNOVNA PLAČA'!E771)&gt;0,'OSNOVNA PLAČA'!E771,"")</f>
        <v/>
      </c>
      <c r="G771" s="6"/>
      <c r="H771" s="6"/>
      <c r="I771" s="6"/>
      <c r="J771" s="6"/>
      <c r="K771" s="6"/>
      <c r="L771" s="6"/>
    </row>
    <row r="772" spans="1:12" ht="28.5" customHeight="1" x14ac:dyDescent="0.2">
      <c r="A772" s="56">
        <v>763</v>
      </c>
      <c r="B772" s="309" t="str">
        <f>+IF(LEN('OSNOVNA PLAČA'!B772)&gt;0,'OSNOVNA PLAČA'!B772,"")</f>
        <v>A763</v>
      </c>
      <c r="C772" s="309"/>
      <c r="D772" s="309"/>
      <c r="E772" s="57" t="str">
        <f>+IF(LEN('OSNOVNA PLAČA'!D772)&gt;0,'OSNOVNA PLAČA'!D772,"")</f>
        <v/>
      </c>
      <c r="F772" s="59" t="str">
        <f>+IF(LEN('OSNOVNA PLAČA'!E772)&gt;0,'OSNOVNA PLAČA'!E772,"")</f>
        <v/>
      </c>
      <c r="G772" s="6"/>
      <c r="H772" s="6"/>
      <c r="I772" s="6"/>
      <c r="J772" s="6"/>
      <c r="K772" s="6"/>
      <c r="L772" s="6"/>
    </row>
    <row r="773" spans="1:12" ht="28.5" customHeight="1" x14ac:dyDescent="0.2">
      <c r="A773" s="56">
        <v>764</v>
      </c>
      <c r="B773" s="309" t="str">
        <f>+IF(LEN('OSNOVNA PLAČA'!B773)&gt;0,'OSNOVNA PLAČA'!B773,"")</f>
        <v>A764</v>
      </c>
      <c r="C773" s="309"/>
      <c r="D773" s="309"/>
      <c r="E773" s="57" t="str">
        <f>+IF(LEN('OSNOVNA PLAČA'!D773)&gt;0,'OSNOVNA PLAČA'!D773,"")</f>
        <v/>
      </c>
      <c r="F773" s="59" t="str">
        <f>+IF(LEN('OSNOVNA PLAČA'!E773)&gt;0,'OSNOVNA PLAČA'!E773,"")</f>
        <v/>
      </c>
      <c r="G773" s="6"/>
      <c r="H773" s="6"/>
      <c r="I773" s="6"/>
      <c r="J773" s="6"/>
      <c r="K773" s="6"/>
      <c r="L773" s="6"/>
    </row>
    <row r="774" spans="1:12" ht="28.5" customHeight="1" x14ac:dyDescent="0.2">
      <c r="A774" s="56">
        <v>765</v>
      </c>
      <c r="B774" s="309" t="str">
        <f>+IF(LEN('OSNOVNA PLAČA'!B774)&gt;0,'OSNOVNA PLAČA'!B774,"")</f>
        <v>A765</v>
      </c>
      <c r="C774" s="309"/>
      <c r="D774" s="309"/>
      <c r="E774" s="57" t="str">
        <f>+IF(LEN('OSNOVNA PLAČA'!D774)&gt;0,'OSNOVNA PLAČA'!D774,"")</f>
        <v/>
      </c>
      <c r="F774" s="59" t="str">
        <f>+IF(LEN('OSNOVNA PLAČA'!E774)&gt;0,'OSNOVNA PLAČA'!E774,"")</f>
        <v/>
      </c>
      <c r="G774" s="6"/>
      <c r="H774" s="6"/>
      <c r="I774" s="6"/>
      <c r="J774" s="6"/>
      <c r="K774" s="6"/>
      <c r="L774" s="6"/>
    </row>
    <row r="775" spans="1:12" ht="28.5" customHeight="1" x14ac:dyDescent="0.2">
      <c r="A775" s="56">
        <v>766</v>
      </c>
      <c r="B775" s="309" t="str">
        <f>+IF(LEN('OSNOVNA PLAČA'!B775)&gt;0,'OSNOVNA PLAČA'!B775,"")</f>
        <v>A766</v>
      </c>
      <c r="C775" s="309"/>
      <c r="D775" s="309"/>
      <c r="E775" s="57" t="str">
        <f>+IF(LEN('OSNOVNA PLAČA'!D775)&gt;0,'OSNOVNA PLAČA'!D775,"")</f>
        <v/>
      </c>
      <c r="F775" s="59" t="str">
        <f>+IF(LEN('OSNOVNA PLAČA'!E775)&gt;0,'OSNOVNA PLAČA'!E775,"")</f>
        <v/>
      </c>
      <c r="G775" s="6"/>
      <c r="H775" s="6"/>
      <c r="I775" s="6"/>
      <c r="J775" s="6"/>
      <c r="K775" s="6"/>
      <c r="L775" s="6"/>
    </row>
    <row r="776" spans="1:12" ht="28.5" customHeight="1" x14ac:dyDescent="0.2">
      <c r="A776" s="56">
        <v>767</v>
      </c>
      <c r="B776" s="309" t="str">
        <f>+IF(LEN('OSNOVNA PLAČA'!B776)&gt;0,'OSNOVNA PLAČA'!B776,"")</f>
        <v>A767</v>
      </c>
      <c r="C776" s="309"/>
      <c r="D776" s="309"/>
      <c r="E776" s="57" t="str">
        <f>+IF(LEN('OSNOVNA PLAČA'!D776)&gt;0,'OSNOVNA PLAČA'!D776,"")</f>
        <v/>
      </c>
      <c r="F776" s="59" t="str">
        <f>+IF(LEN('OSNOVNA PLAČA'!E776)&gt;0,'OSNOVNA PLAČA'!E776,"")</f>
        <v/>
      </c>
      <c r="G776" s="6"/>
      <c r="H776" s="6"/>
      <c r="I776" s="6"/>
      <c r="J776" s="6"/>
      <c r="K776" s="6"/>
      <c r="L776" s="6"/>
    </row>
    <row r="777" spans="1:12" ht="28.5" customHeight="1" x14ac:dyDescent="0.2">
      <c r="A777" s="56">
        <v>768</v>
      </c>
      <c r="B777" s="309" t="str">
        <f>+IF(LEN('OSNOVNA PLAČA'!B777)&gt;0,'OSNOVNA PLAČA'!B777,"")</f>
        <v>A768</v>
      </c>
      <c r="C777" s="309"/>
      <c r="D777" s="309"/>
      <c r="E777" s="57" t="str">
        <f>+IF(LEN('OSNOVNA PLAČA'!D777)&gt;0,'OSNOVNA PLAČA'!D777,"")</f>
        <v/>
      </c>
      <c r="F777" s="59" t="str">
        <f>+IF(LEN('OSNOVNA PLAČA'!E777)&gt;0,'OSNOVNA PLAČA'!E777,"")</f>
        <v/>
      </c>
      <c r="G777" s="6"/>
      <c r="H777" s="6"/>
      <c r="I777" s="6"/>
      <c r="J777" s="6"/>
      <c r="K777" s="6"/>
      <c r="L777" s="6"/>
    </row>
    <row r="778" spans="1:12" ht="28.5" customHeight="1" x14ac:dyDescent="0.2">
      <c r="A778" s="56">
        <v>769</v>
      </c>
      <c r="B778" s="309" t="str">
        <f>+IF(LEN('OSNOVNA PLAČA'!B778)&gt;0,'OSNOVNA PLAČA'!B778,"")</f>
        <v>A769</v>
      </c>
      <c r="C778" s="309"/>
      <c r="D778" s="309"/>
      <c r="E778" s="57" t="str">
        <f>+IF(LEN('OSNOVNA PLAČA'!D778)&gt;0,'OSNOVNA PLAČA'!D778,"")</f>
        <v/>
      </c>
      <c r="F778" s="59" t="str">
        <f>+IF(LEN('OSNOVNA PLAČA'!E778)&gt;0,'OSNOVNA PLAČA'!E778,"")</f>
        <v/>
      </c>
      <c r="G778" s="6"/>
      <c r="H778" s="6"/>
      <c r="I778" s="6"/>
      <c r="J778" s="6"/>
      <c r="K778" s="6"/>
      <c r="L778" s="6"/>
    </row>
    <row r="779" spans="1:12" ht="28.5" customHeight="1" x14ac:dyDescent="0.2">
      <c r="A779" s="56">
        <v>770</v>
      </c>
      <c r="B779" s="309" t="str">
        <f>+IF(LEN('OSNOVNA PLAČA'!B779)&gt;0,'OSNOVNA PLAČA'!B779,"")</f>
        <v>A770</v>
      </c>
      <c r="C779" s="309"/>
      <c r="D779" s="309"/>
      <c r="E779" s="57" t="str">
        <f>+IF(LEN('OSNOVNA PLAČA'!D779)&gt;0,'OSNOVNA PLAČA'!D779,"")</f>
        <v/>
      </c>
      <c r="F779" s="59" t="str">
        <f>+IF(LEN('OSNOVNA PLAČA'!E779)&gt;0,'OSNOVNA PLAČA'!E779,"")</f>
        <v/>
      </c>
      <c r="G779" s="6"/>
      <c r="H779" s="6"/>
      <c r="I779" s="6"/>
      <c r="J779" s="6"/>
      <c r="K779" s="6"/>
      <c r="L779" s="6"/>
    </row>
    <row r="780" spans="1:12" ht="28.5" customHeight="1" x14ac:dyDescent="0.2">
      <c r="A780" s="56">
        <v>771</v>
      </c>
      <c r="B780" s="309" t="str">
        <f>+IF(LEN('OSNOVNA PLAČA'!B780)&gt;0,'OSNOVNA PLAČA'!B780,"")</f>
        <v>A771</v>
      </c>
      <c r="C780" s="309"/>
      <c r="D780" s="309"/>
      <c r="E780" s="57" t="str">
        <f>+IF(LEN('OSNOVNA PLAČA'!D780)&gt;0,'OSNOVNA PLAČA'!D780,"")</f>
        <v/>
      </c>
      <c r="F780" s="59" t="str">
        <f>+IF(LEN('OSNOVNA PLAČA'!E780)&gt;0,'OSNOVNA PLAČA'!E780,"")</f>
        <v/>
      </c>
      <c r="G780" s="6"/>
      <c r="H780" s="6"/>
      <c r="I780" s="6"/>
      <c r="J780" s="6"/>
      <c r="K780" s="6"/>
      <c r="L780" s="6"/>
    </row>
    <row r="781" spans="1:12" ht="28.5" customHeight="1" x14ac:dyDescent="0.2">
      <c r="A781" s="56">
        <v>772</v>
      </c>
      <c r="B781" s="309" t="str">
        <f>+IF(LEN('OSNOVNA PLAČA'!B781)&gt;0,'OSNOVNA PLAČA'!B781,"")</f>
        <v>A772</v>
      </c>
      <c r="C781" s="309"/>
      <c r="D781" s="309"/>
      <c r="E781" s="57" t="str">
        <f>+IF(LEN('OSNOVNA PLAČA'!D781)&gt;0,'OSNOVNA PLAČA'!D781,"")</f>
        <v/>
      </c>
      <c r="F781" s="59" t="str">
        <f>+IF(LEN('OSNOVNA PLAČA'!E781)&gt;0,'OSNOVNA PLAČA'!E781,"")</f>
        <v/>
      </c>
      <c r="G781" s="6"/>
      <c r="H781" s="6"/>
      <c r="I781" s="6"/>
      <c r="J781" s="6"/>
      <c r="K781" s="6"/>
      <c r="L781" s="6"/>
    </row>
    <row r="782" spans="1:12" ht="28.5" customHeight="1" x14ac:dyDescent="0.2">
      <c r="A782" s="56">
        <v>773</v>
      </c>
      <c r="B782" s="309" t="str">
        <f>+IF(LEN('OSNOVNA PLAČA'!B782)&gt;0,'OSNOVNA PLAČA'!B782,"")</f>
        <v>A773</v>
      </c>
      <c r="C782" s="309"/>
      <c r="D782" s="309"/>
      <c r="E782" s="57" t="str">
        <f>+IF(LEN('OSNOVNA PLAČA'!D782)&gt;0,'OSNOVNA PLAČA'!D782,"")</f>
        <v/>
      </c>
      <c r="F782" s="59" t="str">
        <f>+IF(LEN('OSNOVNA PLAČA'!E782)&gt;0,'OSNOVNA PLAČA'!E782,"")</f>
        <v/>
      </c>
      <c r="G782" s="6"/>
      <c r="H782" s="6"/>
      <c r="I782" s="6"/>
      <c r="J782" s="6"/>
      <c r="K782" s="6"/>
      <c r="L782" s="6"/>
    </row>
    <row r="783" spans="1:12" ht="28.5" customHeight="1" x14ac:dyDescent="0.2">
      <c r="A783" s="56">
        <v>774</v>
      </c>
      <c r="B783" s="309" t="str">
        <f>+IF(LEN('OSNOVNA PLAČA'!B783)&gt;0,'OSNOVNA PLAČA'!B783,"")</f>
        <v>A774</v>
      </c>
      <c r="C783" s="309"/>
      <c r="D783" s="309"/>
      <c r="E783" s="57" t="str">
        <f>+IF(LEN('OSNOVNA PLAČA'!D783)&gt;0,'OSNOVNA PLAČA'!D783,"")</f>
        <v/>
      </c>
      <c r="F783" s="59" t="str">
        <f>+IF(LEN('OSNOVNA PLAČA'!E783)&gt;0,'OSNOVNA PLAČA'!E783,"")</f>
        <v/>
      </c>
      <c r="G783" s="6"/>
      <c r="H783" s="6"/>
      <c r="I783" s="6"/>
      <c r="J783" s="6"/>
      <c r="K783" s="6"/>
      <c r="L783" s="6"/>
    </row>
    <row r="784" spans="1:12" ht="28.5" customHeight="1" x14ac:dyDescent="0.2">
      <c r="A784" s="56">
        <v>775</v>
      </c>
      <c r="B784" s="309" t="str">
        <f>+IF(LEN('OSNOVNA PLAČA'!B784)&gt;0,'OSNOVNA PLAČA'!B784,"")</f>
        <v>A775</v>
      </c>
      <c r="C784" s="309"/>
      <c r="D784" s="309"/>
      <c r="E784" s="57" t="str">
        <f>+IF(LEN('OSNOVNA PLAČA'!D784)&gt;0,'OSNOVNA PLAČA'!D784,"")</f>
        <v/>
      </c>
      <c r="F784" s="59" t="str">
        <f>+IF(LEN('OSNOVNA PLAČA'!E784)&gt;0,'OSNOVNA PLAČA'!E784,"")</f>
        <v/>
      </c>
      <c r="G784" s="6"/>
      <c r="H784" s="6"/>
      <c r="I784" s="6"/>
      <c r="J784" s="6"/>
      <c r="K784" s="6"/>
      <c r="L784" s="6"/>
    </row>
    <row r="785" spans="1:12" ht="28.5" customHeight="1" x14ac:dyDescent="0.2">
      <c r="A785" s="56">
        <v>776</v>
      </c>
      <c r="B785" s="309" t="str">
        <f>+IF(LEN('OSNOVNA PLAČA'!B785)&gt;0,'OSNOVNA PLAČA'!B785,"")</f>
        <v>A776</v>
      </c>
      <c r="C785" s="309"/>
      <c r="D785" s="309"/>
      <c r="E785" s="57" t="str">
        <f>+IF(LEN('OSNOVNA PLAČA'!D785)&gt;0,'OSNOVNA PLAČA'!D785,"")</f>
        <v/>
      </c>
      <c r="F785" s="59" t="str">
        <f>+IF(LEN('OSNOVNA PLAČA'!E785)&gt;0,'OSNOVNA PLAČA'!E785,"")</f>
        <v/>
      </c>
      <c r="G785" s="6"/>
      <c r="H785" s="6"/>
      <c r="I785" s="6"/>
      <c r="J785" s="6"/>
      <c r="K785" s="6"/>
      <c r="L785" s="6"/>
    </row>
    <row r="786" spans="1:12" ht="28.5" customHeight="1" x14ac:dyDescent="0.2">
      <c r="A786" s="56">
        <v>777</v>
      </c>
      <c r="B786" s="309" t="str">
        <f>+IF(LEN('OSNOVNA PLAČA'!B786)&gt;0,'OSNOVNA PLAČA'!B786,"")</f>
        <v>A777</v>
      </c>
      <c r="C786" s="309"/>
      <c r="D786" s="309"/>
      <c r="E786" s="57" t="str">
        <f>+IF(LEN('OSNOVNA PLAČA'!D786)&gt;0,'OSNOVNA PLAČA'!D786,"")</f>
        <v/>
      </c>
      <c r="F786" s="59" t="str">
        <f>+IF(LEN('OSNOVNA PLAČA'!E786)&gt;0,'OSNOVNA PLAČA'!E786,"")</f>
        <v/>
      </c>
      <c r="G786" s="6"/>
      <c r="H786" s="6"/>
      <c r="I786" s="6"/>
      <c r="J786" s="6"/>
      <c r="K786" s="6"/>
      <c r="L786" s="6"/>
    </row>
    <row r="787" spans="1:12" ht="28.5" customHeight="1" x14ac:dyDescent="0.2">
      <c r="A787" s="56">
        <v>778</v>
      </c>
      <c r="B787" s="309" t="str">
        <f>+IF(LEN('OSNOVNA PLAČA'!B787)&gt;0,'OSNOVNA PLAČA'!B787,"")</f>
        <v>A778</v>
      </c>
      <c r="C787" s="309"/>
      <c r="D787" s="309"/>
      <c r="E787" s="57" t="str">
        <f>+IF(LEN('OSNOVNA PLAČA'!D787)&gt;0,'OSNOVNA PLAČA'!D787,"")</f>
        <v/>
      </c>
      <c r="F787" s="59" t="str">
        <f>+IF(LEN('OSNOVNA PLAČA'!E787)&gt;0,'OSNOVNA PLAČA'!E787,"")</f>
        <v/>
      </c>
      <c r="G787" s="6"/>
      <c r="H787" s="6"/>
      <c r="I787" s="6"/>
      <c r="J787" s="6"/>
      <c r="K787" s="6"/>
      <c r="L787" s="6"/>
    </row>
    <row r="788" spans="1:12" ht="28.5" customHeight="1" x14ac:dyDescent="0.2">
      <c r="A788" s="56">
        <v>779</v>
      </c>
      <c r="B788" s="309" t="str">
        <f>+IF(LEN('OSNOVNA PLAČA'!B788)&gt;0,'OSNOVNA PLAČA'!B788,"")</f>
        <v>A779</v>
      </c>
      <c r="C788" s="309"/>
      <c r="D788" s="309"/>
      <c r="E788" s="57" t="str">
        <f>+IF(LEN('OSNOVNA PLAČA'!D788)&gt;0,'OSNOVNA PLAČA'!D788,"")</f>
        <v/>
      </c>
      <c r="F788" s="59" t="str">
        <f>+IF(LEN('OSNOVNA PLAČA'!E788)&gt;0,'OSNOVNA PLAČA'!E788,"")</f>
        <v/>
      </c>
      <c r="G788" s="6"/>
      <c r="H788" s="6"/>
      <c r="I788" s="6"/>
      <c r="J788" s="6"/>
      <c r="K788" s="6"/>
      <c r="L788" s="6"/>
    </row>
    <row r="789" spans="1:12" ht="28.5" customHeight="1" x14ac:dyDescent="0.2">
      <c r="A789" s="56">
        <v>780</v>
      </c>
      <c r="B789" s="309" t="str">
        <f>+IF(LEN('OSNOVNA PLAČA'!B789)&gt;0,'OSNOVNA PLAČA'!B789,"")</f>
        <v>A780</v>
      </c>
      <c r="C789" s="309"/>
      <c r="D789" s="309"/>
      <c r="E789" s="57" t="str">
        <f>+IF(LEN('OSNOVNA PLAČA'!D789)&gt;0,'OSNOVNA PLAČA'!D789,"")</f>
        <v/>
      </c>
      <c r="F789" s="59" t="str">
        <f>+IF(LEN('OSNOVNA PLAČA'!E789)&gt;0,'OSNOVNA PLAČA'!E789,"")</f>
        <v/>
      </c>
      <c r="G789" s="6"/>
      <c r="H789" s="6"/>
      <c r="I789" s="6"/>
      <c r="J789" s="6"/>
      <c r="K789" s="6"/>
      <c r="L789" s="6"/>
    </row>
    <row r="790" spans="1:12" ht="28.5" customHeight="1" x14ac:dyDescent="0.2">
      <c r="A790" s="56">
        <v>781</v>
      </c>
      <c r="B790" s="309" t="str">
        <f>+IF(LEN('OSNOVNA PLAČA'!B790)&gt;0,'OSNOVNA PLAČA'!B790,"")</f>
        <v>A781</v>
      </c>
      <c r="C790" s="309"/>
      <c r="D790" s="309"/>
      <c r="E790" s="57" t="str">
        <f>+IF(LEN('OSNOVNA PLAČA'!D790)&gt;0,'OSNOVNA PLAČA'!D790,"")</f>
        <v/>
      </c>
      <c r="F790" s="59" t="str">
        <f>+IF(LEN('OSNOVNA PLAČA'!E790)&gt;0,'OSNOVNA PLAČA'!E790,"")</f>
        <v/>
      </c>
      <c r="G790" s="6"/>
      <c r="H790" s="6"/>
      <c r="I790" s="6"/>
      <c r="J790" s="6"/>
      <c r="K790" s="6"/>
      <c r="L790" s="6"/>
    </row>
    <row r="791" spans="1:12" ht="28.5" customHeight="1" x14ac:dyDescent="0.2">
      <c r="A791" s="56">
        <v>782</v>
      </c>
      <c r="B791" s="309" t="str">
        <f>+IF(LEN('OSNOVNA PLAČA'!B791)&gt;0,'OSNOVNA PLAČA'!B791,"")</f>
        <v>A782</v>
      </c>
      <c r="C791" s="309"/>
      <c r="D791" s="309"/>
      <c r="E791" s="57" t="str">
        <f>+IF(LEN('OSNOVNA PLAČA'!D791)&gt;0,'OSNOVNA PLAČA'!D791,"")</f>
        <v/>
      </c>
      <c r="F791" s="59" t="str">
        <f>+IF(LEN('OSNOVNA PLAČA'!E791)&gt;0,'OSNOVNA PLAČA'!E791,"")</f>
        <v/>
      </c>
      <c r="G791" s="6"/>
      <c r="H791" s="6"/>
      <c r="I791" s="6"/>
      <c r="J791" s="6"/>
      <c r="K791" s="6"/>
      <c r="L791" s="6"/>
    </row>
    <row r="792" spans="1:12" ht="28.5" customHeight="1" x14ac:dyDescent="0.2">
      <c r="A792" s="56">
        <v>783</v>
      </c>
      <c r="B792" s="309" t="str">
        <f>+IF(LEN('OSNOVNA PLAČA'!B792)&gt;0,'OSNOVNA PLAČA'!B792,"")</f>
        <v>A783</v>
      </c>
      <c r="C792" s="309"/>
      <c r="D792" s="309"/>
      <c r="E792" s="57" t="str">
        <f>+IF(LEN('OSNOVNA PLAČA'!D792)&gt;0,'OSNOVNA PLAČA'!D792,"")</f>
        <v/>
      </c>
      <c r="F792" s="59" t="str">
        <f>+IF(LEN('OSNOVNA PLAČA'!E792)&gt;0,'OSNOVNA PLAČA'!E792,"")</f>
        <v/>
      </c>
      <c r="G792" s="6"/>
      <c r="H792" s="6"/>
      <c r="I792" s="6"/>
      <c r="J792" s="6"/>
      <c r="K792" s="6"/>
      <c r="L792" s="6"/>
    </row>
    <row r="793" spans="1:12" ht="28.5" customHeight="1" x14ac:dyDescent="0.2">
      <c r="A793" s="56">
        <v>784</v>
      </c>
      <c r="B793" s="309" t="str">
        <f>+IF(LEN('OSNOVNA PLAČA'!B793)&gt;0,'OSNOVNA PLAČA'!B793,"")</f>
        <v>A784</v>
      </c>
      <c r="C793" s="309"/>
      <c r="D793" s="309"/>
      <c r="E793" s="57" t="str">
        <f>+IF(LEN('OSNOVNA PLAČA'!D793)&gt;0,'OSNOVNA PLAČA'!D793,"")</f>
        <v/>
      </c>
      <c r="F793" s="59" t="str">
        <f>+IF(LEN('OSNOVNA PLAČA'!E793)&gt;0,'OSNOVNA PLAČA'!E793,"")</f>
        <v/>
      </c>
      <c r="G793" s="6"/>
      <c r="H793" s="6"/>
      <c r="I793" s="6"/>
      <c r="J793" s="6"/>
      <c r="K793" s="6"/>
      <c r="L793" s="6"/>
    </row>
    <row r="794" spans="1:12" ht="28.5" customHeight="1" x14ac:dyDescent="0.2">
      <c r="A794" s="56">
        <v>785</v>
      </c>
      <c r="B794" s="309" t="str">
        <f>+IF(LEN('OSNOVNA PLAČA'!B794)&gt;0,'OSNOVNA PLAČA'!B794,"")</f>
        <v>A785</v>
      </c>
      <c r="C794" s="309"/>
      <c r="D794" s="309"/>
      <c r="E794" s="57" t="str">
        <f>+IF(LEN('OSNOVNA PLAČA'!D794)&gt;0,'OSNOVNA PLAČA'!D794,"")</f>
        <v/>
      </c>
      <c r="F794" s="59" t="str">
        <f>+IF(LEN('OSNOVNA PLAČA'!E794)&gt;0,'OSNOVNA PLAČA'!E794,"")</f>
        <v/>
      </c>
      <c r="G794" s="6"/>
      <c r="H794" s="6"/>
      <c r="I794" s="6"/>
      <c r="J794" s="6"/>
      <c r="K794" s="6"/>
      <c r="L794" s="6"/>
    </row>
    <row r="795" spans="1:12" ht="28.5" customHeight="1" x14ac:dyDescent="0.2">
      <c r="A795" s="56">
        <v>786</v>
      </c>
      <c r="B795" s="309" t="str">
        <f>+IF(LEN('OSNOVNA PLAČA'!B795)&gt;0,'OSNOVNA PLAČA'!B795,"")</f>
        <v>A786</v>
      </c>
      <c r="C795" s="309"/>
      <c r="D795" s="309"/>
      <c r="E795" s="57" t="str">
        <f>+IF(LEN('OSNOVNA PLAČA'!D795)&gt;0,'OSNOVNA PLAČA'!D795,"")</f>
        <v/>
      </c>
      <c r="F795" s="59" t="str">
        <f>+IF(LEN('OSNOVNA PLAČA'!E795)&gt;0,'OSNOVNA PLAČA'!E795,"")</f>
        <v/>
      </c>
      <c r="G795" s="6"/>
      <c r="H795" s="6"/>
      <c r="I795" s="6"/>
      <c r="J795" s="6"/>
      <c r="K795" s="6"/>
      <c r="L795" s="6"/>
    </row>
    <row r="796" spans="1:12" ht="28.5" customHeight="1" x14ac:dyDescent="0.2">
      <c r="A796" s="56">
        <v>787</v>
      </c>
      <c r="B796" s="309" t="str">
        <f>+IF(LEN('OSNOVNA PLAČA'!B796)&gt;0,'OSNOVNA PLAČA'!B796,"")</f>
        <v>A787</v>
      </c>
      <c r="C796" s="309"/>
      <c r="D796" s="309"/>
      <c r="E796" s="57" t="str">
        <f>+IF(LEN('OSNOVNA PLAČA'!D796)&gt;0,'OSNOVNA PLAČA'!D796,"")</f>
        <v/>
      </c>
      <c r="F796" s="59" t="str">
        <f>+IF(LEN('OSNOVNA PLAČA'!E796)&gt;0,'OSNOVNA PLAČA'!E796,"")</f>
        <v/>
      </c>
      <c r="G796" s="6"/>
      <c r="H796" s="6"/>
      <c r="I796" s="6"/>
      <c r="J796" s="6"/>
      <c r="K796" s="6"/>
      <c r="L796" s="6"/>
    </row>
    <row r="797" spans="1:12" ht="28.5" customHeight="1" x14ac:dyDescent="0.2">
      <c r="A797" s="56">
        <v>788</v>
      </c>
      <c r="B797" s="309" t="str">
        <f>+IF(LEN('OSNOVNA PLAČA'!B797)&gt;0,'OSNOVNA PLAČA'!B797,"")</f>
        <v>A788</v>
      </c>
      <c r="C797" s="309"/>
      <c r="D797" s="309"/>
      <c r="E797" s="57" t="str">
        <f>+IF(LEN('OSNOVNA PLAČA'!D797)&gt;0,'OSNOVNA PLAČA'!D797,"")</f>
        <v/>
      </c>
      <c r="F797" s="59" t="str">
        <f>+IF(LEN('OSNOVNA PLAČA'!E797)&gt;0,'OSNOVNA PLAČA'!E797,"")</f>
        <v/>
      </c>
      <c r="G797" s="6"/>
      <c r="H797" s="6"/>
      <c r="I797" s="6"/>
      <c r="J797" s="6"/>
      <c r="K797" s="6"/>
      <c r="L797" s="6"/>
    </row>
    <row r="798" spans="1:12" ht="28.5" customHeight="1" x14ac:dyDescent="0.2">
      <c r="A798" s="56">
        <v>789</v>
      </c>
      <c r="B798" s="309" t="str">
        <f>+IF(LEN('OSNOVNA PLAČA'!B798)&gt;0,'OSNOVNA PLAČA'!B798,"")</f>
        <v>A789</v>
      </c>
      <c r="C798" s="309"/>
      <c r="D798" s="309"/>
      <c r="E798" s="57" t="str">
        <f>+IF(LEN('OSNOVNA PLAČA'!D798)&gt;0,'OSNOVNA PLAČA'!D798,"")</f>
        <v/>
      </c>
      <c r="F798" s="59" t="str">
        <f>+IF(LEN('OSNOVNA PLAČA'!E798)&gt;0,'OSNOVNA PLAČA'!E798,"")</f>
        <v/>
      </c>
      <c r="G798" s="6"/>
      <c r="H798" s="6"/>
      <c r="I798" s="6"/>
      <c r="J798" s="6"/>
      <c r="K798" s="6"/>
      <c r="L798" s="6"/>
    </row>
    <row r="799" spans="1:12" ht="28.5" customHeight="1" x14ac:dyDescent="0.2">
      <c r="A799" s="56">
        <v>790</v>
      </c>
      <c r="B799" s="309" t="str">
        <f>+IF(LEN('OSNOVNA PLAČA'!B799)&gt;0,'OSNOVNA PLAČA'!B799,"")</f>
        <v>A790</v>
      </c>
      <c r="C799" s="309"/>
      <c r="D799" s="309"/>
      <c r="E799" s="57" t="str">
        <f>+IF(LEN('OSNOVNA PLAČA'!D799)&gt;0,'OSNOVNA PLAČA'!D799,"")</f>
        <v/>
      </c>
      <c r="F799" s="59" t="str">
        <f>+IF(LEN('OSNOVNA PLAČA'!E799)&gt;0,'OSNOVNA PLAČA'!E799,"")</f>
        <v/>
      </c>
      <c r="G799" s="6"/>
      <c r="H799" s="6"/>
      <c r="I799" s="6"/>
      <c r="J799" s="6"/>
      <c r="K799" s="6"/>
      <c r="L799" s="6"/>
    </row>
    <row r="800" spans="1:12" ht="28.5" customHeight="1" x14ac:dyDescent="0.2">
      <c r="A800" s="56">
        <v>791</v>
      </c>
      <c r="B800" s="309" t="str">
        <f>+IF(LEN('OSNOVNA PLAČA'!B800)&gt;0,'OSNOVNA PLAČA'!B800,"")</f>
        <v>A791</v>
      </c>
      <c r="C800" s="309"/>
      <c r="D800" s="309"/>
      <c r="E800" s="57" t="str">
        <f>+IF(LEN('OSNOVNA PLAČA'!D800)&gt;0,'OSNOVNA PLAČA'!D800,"")</f>
        <v/>
      </c>
      <c r="F800" s="59" t="str">
        <f>+IF(LEN('OSNOVNA PLAČA'!E800)&gt;0,'OSNOVNA PLAČA'!E800,"")</f>
        <v/>
      </c>
      <c r="G800" s="6"/>
      <c r="H800" s="6"/>
      <c r="I800" s="6"/>
      <c r="J800" s="6"/>
      <c r="K800" s="6"/>
      <c r="L800" s="6"/>
    </row>
    <row r="801" spans="1:12" ht="28.5" customHeight="1" x14ac:dyDescent="0.2">
      <c r="A801" s="56">
        <v>792</v>
      </c>
      <c r="B801" s="309" t="str">
        <f>+IF(LEN('OSNOVNA PLAČA'!B801)&gt;0,'OSNOVNA PLAČA'!B801,"")</f>
        <v>A792</v>
      </c>
      <c r="C801" s="309"/>
      <c r="D801" s="309"/>
      <c r="E801" s="57" t="str">
        <f>+IF(LEN('OSNOVNA PLAČA'!D801)&gt;0,'OSNOVNA PLAČA'!D801,"")</f>
        <v/>
      </c>
      <c r="F801" s="59" t="str">
        <f>+IF(LEN('OSNOVNA PLAČA'!E801)&gt;0,'OSNOVNA PLAČA'!E801,"")</f>
        <v/>
      </c>
      <c r="G801" s="6"/>
      <c r="H801" s="6"/>
      <c r="I801" s="6"/>
      <c r="J801" s="6"/>
      <c r="K801" s="6"/>
      <c r="L801" s="6"/>
    </row>
    <row r="802" spans="1:12" ht="28.5" customHeight="1" x14ac:dyDescent="0.2">
      <c r="A802" s="56">
        <v>793</v>
      </c>
      <c r="B802" s="309" t="str">
        <f>+IF(LEN('OSNOVNA PLAČA'!B802)&gt;0,'OSNOVNA PLAČA'!B802,"")</f>
        <v>A793</v>
      </c>
      <c r="C802" s="309"/>
      <c r="D802" s="309"/>
      <c r="E802" s="57" t="str">
        <f>+IF(LEN('OSNOVNA PLAČA'!D802)&gt;0,'OSNOVNA PLAČA'!D802,"")</f>
        <v/>
      </c>
      <c r="F802" s="59" t="str">
        <f>+IF(LEN('OSNOVNA PLAČA'!E802)&gt;0,'OSNOVNA PLAČA'!E802,"")</f>
        <v/>
      </c>
      <c r="G802" s="6"/>
      <c r="H802" s="6"/>
      <c r="I802" s="6"/>
      <c r="J802" s="6"/>
      <c r="K802" s="6"/>
      <c r="L802" s="6"/>
    </row>
    <row r="803" spans="1:12" ht="28.5" customHeight="1" x14ac:dyDescent="0.2">
      <c r="A803" s="56">
        <v>794</v>
      </c>
      <c r="B803" s="309" t="str">
        <f>+IF(LEN('OSNOVNA PLAČA'!B803)&gt;0,'OSNOVNA PLAČA'!B803,"")</f>
        <v>A794</v>
      </c>
      <c r="C803" s="309"/>
      <c r="D803" s="309"/>
      <c r="E803" s="57" t="str">
        <f>+IF(LEN('OSNOVNA PLAČA'!D803)&gt;0,'OSNOVNA PLAČA'!D803,"")</f>
        <v/>
      </c>
      <c r="F803" s="59" t="str">
        <f>+IF(LEN('OSNOVNA PLAČA'!E803)&gt;0,'OSNOVNA PLAČA'!E803,"")</f>
        <v/>
      </c>
      <c r="G803" s="6"/>
      <c r="H803" s="6"/>
      <c r="I803" s="6"/>
      <c r="J803" s="6"/>
      <c r="K803" s="6"/>
      <c r="L803" s="6"/>
    </row>
    <row r="804" spans="1:12" ht="28.5" customHeight="1" x14ac:dyDescent="0.2">
      <c r="A804" s="56">
        <v>795</v>
      </c>
      <c r="B804" s="309" t="str">
        <f>+IF(LEN('OSNOVNA PLAČA'!B804)&gt;0,'OSNOVNA PLAČA'!B804,"")</f>
        <v>A795</v>
      </c>
      <c r="C804" s="309"/>
      <c r="D804" s="309"/>
      <c r="E804" s="57" t="str">
        <f>+IF(LEN('OSNOVNA PLAČA'!D804)&gt;0,'OSNOVNA PLAČA'!D804,"")</f>
        <v/>
      </c>
      <c r="F804" s="59" t="str">
        <f>+IF(LEN('OSNOVNA PLAČA'!E804)&gt;0,'OSNOVNA PLAČA'!E804,"")</f>
        <v/>
      </c>
      <c r="G804" s="6"/>
      <c r="H804" s="6"/>
      <c r="I804" s="6"/>
      <c r="J804" s="6"/>
      <c r="K804" s="6"/>
      <c r="L804" s="6"/>
    </row>
    <row r="805" spans="1:12" ht="28.5" customHeight="1" x14ac:dyDescent="0.2">
      <c r="A805" s="56">
        <v>796</v>
      </c>
      <c r="B805" s="309" t="str">
        <f>+IF(LEN('OSNOVNA PLAČA'!B805)&gt;0,'OSNOVNA PLAČA'!B805,"")</f>
        <v>A796</v>
      </c>
      <c r="C805" s="309"/>
      <c r="D805" s="309"/>
      <c r="E805" s="57" t="str">
        <f>+IF(LEN('OSNOVNA PLAČA'!D805)&gt;0,'OSNOVNA PLAČA'!D805,"")</f>
        <v/>
      </c>
      <c r="F805" s="59" t="str">
        <f>+IF(LEN('OSNOVNA PLAČA'!E805)&gt;0,'OSNOVNA PLAČA'!E805,"")</f>
        <v/>
      </c>
      <c r="G805" s="6"/>
      <c r="H805" s="6"/>
      <c r="I805" s="6"/>
      <c r="J805" s="6"/>
      <c r="K805" s="6"/>
      <c r="L805" s="6"/>
    </row>
    <row r="806" spans="1:12" ht="28.5" customHeight="1" x14ac:dyDescent="0.2">
      <c r="A806" s="56">
        <v>797</v>
      </c>
      <c r="B806" s="309" t="str">
        <f>+IF(LEN('OSNOVNA PLAČA'!B806)&gt;0,'OSNOVNA PLAČA'!B806,"")</f>
        <v>A797</v>
      </c>
      <c r="C806" s="309"/>
      <c r="D806" s="309"/>
      <c r="E806" s="57" t="str">
        <f>+IF(LEN('OSNOVNA PLAČA'!D806)&gt;0,'OSNOVNA PLAČA'!D806,"")</f>
        <v/>
      </c>
      <c r="F806" s="59" t="str">
        <f>+IF(LEN('OSNOVNA PLAČA'!E806)&gt;0,'OSNOVNA PLAČA'!E806,"")</f>
        <v/>
      </c>
      <c r="G806" s="6"/>
      <c r="H806" s="6"/>
      <c r="I806" s="6"/>
      <c r="J806" s="6"/>
      <c r="K806" s="6"/>
      <c r="L806" s="6"/>
    </row>
    <row r="807" spans="1:12" ht="28.5" customHeight="1" x14ac:dyDescent="0.2">
      <c r="A807" s="56">
        <v>798</v>
      </c>
      <c r="B807" s="309" t="str">
        <f>+IF(LEN('OSNOVNA PLAČA'!B807)&gt;0,'OSNOVNA PLAČA'!B807,"")</f>
        <v>A798</v>
      </c>
      <c r="C807" s="309"/>
      <c r="D807" s="309"/>
      <c r="E807" s="57" t="str">
        <f>+IF(LEN('OSNOVNA PLAČA'!D807)&gt;0,'OSNOVNA PLAČA'!D807,"")</f>
        <v/>
      </c>
      <c r="F807" s="59" t="str">
        <f>+IF(LEN('OSNOVNA PLAČA'!E807)&gt;0,'OSNOVNA PLAČA'!E807,"")</f>
        <v/>
      </c>
      <c r="G807" s="6"/>
      <c r="H807" s="6"/>
      <c r="I807" s="6"/>
      <c r="J807" s="6"/>
      <c r="K807" s="6"/>
      <c r="L807" s="6"/>
    </row>
    <row r="808" spans="1:12" ht="28.5" customHeight="1" x14ac:dyDescent="0.2">
      <c r="A808" s="56">
        <v>799</v>
      </c>
      <c r="B808" s="309" t="str">
        <f>+IF(LEN('OSNOVNA PLAČA'!B808)&gt;0,'OSNOVNA PLAČA'!B808,"")</f>
        <v>A799</v>
      </c>
      <c r="C808" s="309"/>
      <c r="D808" s="309"/>
      <c r="E808" s="57" t="str">
        <f>+IF(LEN('OSNOVNA PLAČA'!D808)&gt;0,'OSNOVNA PLAČA'!D808,"")</f>
        <v/>
      </c>
      <c r="F808" s="59" t="str">
        <f>+IF(LEN('OSNOVNA PLAČA'!E808)&gt;0,'OSNOVNA PLAČA'!E808,"")</f>
        <v/>
      </c>
      <c r="G808" s="6"/>
      <c r="H808" s="6"/>
      <c r="I808" s="6"/>
      <c r="J808" s="6"/>
      <c r="K808" s="6"/>
      <c r="L808" s="6"/>
    </row>
    <row r="809" spans="1:12" ht="28.5" customHeight="1" x14ac:dyDescent="0.2">
      <c r="A809" s="56">
        <v>800</v>
      </c>
      <c r="B809" s="309" t="str">
        <f>+IF(LEN('OSNOVNA PLAČA'!B809)&gt;0,'OSNOVNA PLAČA'!B809,"")</f>
        <v>A800</v>
      </c>
      <c r="C809" s="309"/>
      <c r="D809" s="309"/>
      <c r="E809" s="57" t="str">
        <f>+IF(LEN('OSNOVNA PLAČA'!D809)&gt;0,'OSNOVNA PLAČA'!D809,"")</f>
        <v/>
      </c>
      <c r="F809" s="59" t="str">
        <f>+IF(LEN('OSNOVNA PLAČA'!E809)&gt;0,'OSNOVNA PLAČA'!E809,"")</f>
        <v/>
      </c>
      <c r="G809" s="6"/>
      <c r="H809" s="6"/>
      <c r="I809" s="6"/>
      <c r="J809" s="6"/>
      <c r="K809" s="6"/>
      <c r="L809" s="6"/>
    </row>
    <row r="810" spans="1:12" ht="28.5" customHeight="1" x14ac:dyDescent="0.2">
      <c r="A810" s="56">
        <v>801</v>
      </c>
      <c r="B810" s="309" t="str">
        <f>+IF(LEN('OSNOVNA PLAČA'!B810)&gt;0,'OSNOVNA PLAČA'!B810,"")</f>
        <v>A801</v>
      </c>
      <c r="C810" s="309"/>
      <c r="D810" s="309"/>
      <c r="E810" s="57" t="str">
        <f>+IF(LEN('OSNOVNA PLAČA'!D810)&gt;0,'OSNOVNA PLAČA'!D810,"")</f>
        <v/>
      </c>
      <c r="F810" s="59" t="str">
        <f>+IF(LEN('OSNOVNA PLAČA'!E810)&gt;0,'OSNOVNA PLAČA'!E810,"")</f>
        <v/>
      </c>
      <c r="G810" s="6"/>
      <c r="H810" s="6"/>
      <c r="I810" s="6"/>
      <c r="J810" s="6"/>
      <c r="K810" s="6"/>
      <c r="L810" s="6"/>
    </row>
    <row r="811" spans="1:12" ht="28.5" customHeight="1" x14ac:dyDescent="0.2">
      <c r="A811" s="56">
        <v>802</v>
      </c>
      <c r="B811" s="309" t="str">
        <f>+IF(LEN('OSNOVNA PLAČA'!B811)&gt;0,'OSNOVNA PLAČA'!B811,"")</f>
        <v>A802</v>
      </c>
      <c r="C811" s="309"/>
      <c r="D811" s="309"/>
      <c r="E811" s="57" t="str">
        <f>+IF(LEN('OSNOVNA PLAČA'!D811)&gt;0,'OSNOVNA PLAČA'!D811,"")</f>
        <v/>
      </c>
      <c r="F811" s="59" t="str">
        <f>+IF(LEN('OSNOVNA PLAČA'!E811)&gt;0,'OSNOVNA PLAČA'!E811,"")</f>
        <v/>
      </c>
      <c r="G811" s="6"/>
      <c r="H811" s="6"/>
      <c r="I811" s="6"/>
      <c r="J811" s="6"/>
      <c r="K811" s="6"/>
      <c r="L811" s="6"/>
    </row>
    <row r="812" spans="1:12" ht="28.5" customHeight="1" x14ac:dyDescent="0.2">
      <c r="A812" s="56">
        <v>803</v>
      </c>
      <c r="B812" s="309" t="str">
        <f>+IF(LEN('OSNOVNA PLAČA'!B812)&gt;0,'OSNOVNA PLAČA'!B812,"")</f>
        <v>A803</v>
      </c>
      <c r="C812" s="309"/>
      <c r="D812" s="309"/>
      <c r="E812" s="57" t="str">
        <f>+IF(LEN('OSNOVNA PLAČA'!D812)&gt;0,'OSNOVNA PLAČA'!D812,"")</f>
        <v/>
      </c>
      <c r="F812" s="59" t="str">
        <f>+IF(LEN('OSNOVNA PLAČA'!E812)&gt;0,'OSNOVNA PLAČA'!E812,"")</f>
        <v/>
      </c>
      <c r="G812" s="6"/>
      <c r="H812" s="6"/>
      <c r="I812" s="6"/>
      <c r="J812" s="6"/>
      <c r="K812" s="6"/>
      <c r="L812" s="6"/>
    </row>
    <row r="813" spans="1:12" ht="28.5" customHeight="1" x14ac:dyDescent="0.2">
      <c r="A813" s="56">
        <v>804</v>
      </c>
      <c r="B813" s="309" t="str">
        <f>+IF(LEN('OSNOVNA PLAČA'!B813)&gt;0,'OSNOVNA PLAČA'!B813,"")</f>
        <v>A804</v>
      </c>
      <c r="C813" s="309"/>
      <c r="D813" s="309"/>
      <c r="E813" s="57" t="str">
        <f>+IF(LEN('OSNOVNA PLAČA'!D813)&gt;0,'OSNOVNA PLAČA'!D813,"")</f>
        <v/>
      </c>
      <c r="F813" s="59" t="str">
        <f>+IF(LEN('OSNOVNA PLAČA'!E813)&gt;0,'OSNOVNA PLAČA'!E813,"")</f>
        <v/>
      </c>
      <c r="G813" s="6"/>
      <c r="H813" s="6"/>
      <c r="I813" s="6"/>
      <c r="J813" s="6"/>
      <c r="K813" s="6"/>
      <c r="L813" s="6"/>
    </row>
    <row r="814" spans="1:12" ht="28.5" customHeight="1" x14ac:dyDescent="0.2">
      <c r="A814" s="56">
        <v>805</v>
      </c>
      <c r="B814" s="309" t="str">
        <f>+IF(LEN('OSNOVNA PLAČA'!B814)&gt;0,'OSNOVNA PLAČA'!B814,"")</f>
        <v>A805</v>
      </c>
      <c r="C814" s="309"/>
      <c r="D814" s="309"/>
      <c r="E814" s="57" t="str">
        <f>+IF(LEN('OSNOVNA PLAČA'!D814)&gt;0,'OSNOVNA PLAČA'!D814,"")</f>
        <v/>
      </c>
      <c r="F814" s="59" t="str">
        <f>+IF(LEN('OSNOVNA PLAČA'!E814)&gt;0,'OSNOVNA PLAČA'!E814,"")</f>
        <v/>
      </c>
      <c r="G814" s="6"/>
      <c r="H814" s="6"/>
      <c r="I814" s="6"/>
      <c r="J814" s="6"/>
      <c r="K814" s="6"/>
      <c r="L814" s="6"/>
    </row>
    <row r="815" spans="1:12" ht="28.5" customHeight="1" x14ac:dyDescent="0.2">
      <c r="A815" s="56">
        <v>806</v>
      </c>
      <c r="B815" s="309" t="str">
        <f>+IF(LEN('OSNOVNA PLAČA'!B815)&gt;0,'OSNOVNA PLAČA'!B815,"")</f>
        <v>A806</v>
      </c>
      <c r="C815" s="309"/>
      <c r="D815" s="309"/>
      <c r="E815" s="57" t="str">
        <f>+IF(LEN('OSNOVNA PLAČA'!D815)&gt;0,'OSNOVNA PLAČA'!D815,"")</f>
        <v/>
      </c>
      <c r="F815" s="59" t="str">
        <f>+IF(LEN('OSNOVNA PLAČA'!E815)&gt;0,'OSNOVNA PLAČA'!E815,"")</f>
        <v/>
      </c>
      <c r="G815" s="6"/>
      <c r="H815" s="6"/>
      <c r="I815" s="6"/>
      <c r="J815" s="6"/>
      <c r="K815" s="6"/>
      <c r="L815" s="6"/>
    </row>
    <row r="816" spans="1:12" ht="28.5" customHeight="1" x14ac:dyDescent="0.2">
      <c r="A816" s="56">
        <v>807</v>
      </c>
      <c r="B816" s="309" t="str">
        <f>+IF(LEN('OSNOVNA PLAČA'!B816)&gt;0,'OSNOVNA PLAČA'!B816,"")</f>
        <v>A807</v>
      </c>
      <c r="C816" s="309"/>
      <c r="D816" s="309"/>
      <c r="E816" s="57" t="str">
        <f>+IF(LEN('OSNOVNA PLAČA'!D816)&gt;0,'OSNOVNA PLAČA'!D816,"")</f>
        <v/>
      </c>
      <c r="F816" s="59" t="str">
        <f>+IF(LEN('OSNOVNA PLAČA'!E816)&gt;0,'OSNOVNA PLAČA'!E816,"")</f>
        <v/>
      </c>
      <c r="G816" s="6"/>
      <c r="H816" s="6"/>
      <c r="I816" s="6"/>
      <c r="J816" s="6"/>
      <c r="K816" s="6"/>
      <c r="L816" s="6"/>
    </row>
    <row r="817" spans="1:12" ht="28.5" customHeight="1" x14ac:dyDescent="0.2">
      <c r="A817" s="56">
        <v>808</v>
      </c>
      <c r="B817" s="309" t="str">
        <f>+IF(LEN('OSNOVNA PLAČA'!B817)&gt;0,'OSNOVNA PLAČA'!B817,"")</f>
        <v>A808</v>
      </c>
      <c r="C817" s="309"/>
      <c r="D817" s="309"/>
      <c r="E817" s="57" t="str">
        <f>+IF(LEN('OSNOVNA PLAČA'!D817)&gt;0,'OSNOVNA PLAČA'!D817,"")</f>
        <v/>
      </c>
      <c r="F817" s="59" t="str">
        <f>+IF(LEN('OSNOVNA PLAČA'!E817)&gt;0,'OSNOVNA PLAČA'!E817,"")</f>
        <v/>
      </c>
      <c r="G817" s="6"/>
      <c r="H817" s="6"/>
      <c r="I817" s="6"/>
      <c r="J817" s="6"/>
      <c r="K817" s="6"/>
      <c r="L817" s="6"/>
    </row>
    <row r="818" spans="1:12" ht="28.5" customHeight="1" x14ac:dyDescent="0.2">
      <c r="A818" s="56">
        <v>809</v>
      </c>
      <c r="B818" s="309" t="str">
        <f>+IF(LEN('OSNOVNA PLAČA'!B818)&gt;0,'OSNOVNA PLAČA'!B818,"")</f>
        <v>A809</v>
      </c>
      <c r="C818" s="309"/>
      <c r="D818" s="309"/>
      <c r="E818" s="57" t="str">
        <f>+IF(LEN('OSNOVNA PLAČA'!D818)&gt;0,'OSNOVNA PLAČA'!D818,"")</f>
        <v/>
      </c>
      <c r="F818" s="59" t="str">
        <f>+IF(LEN('OSNOVNA PLAČA'!E818)&gt;0,'OSNOVNA PLAČA'!E818,"")</f>
        <v/>
      </c>
      <c r="G818" s="6"/>
      <c r="H818" s="6"/>
      <c r="I818" s="6"/>
      <c r="J818" s="6"/>
      <c r="K818" s="6"/>
      <c r="L818" s="6"/>
    </row>
    <row r="819" spans="1:12" ht="28.5" customHeight="1" x14ac:dyDescent="0.2">
      <c r="A819" s="56">
        <v>810</v>
      </c>
      <c r="B819" s="309" t="str">
        <f>+IF(LEN('OSNOVNA PLAČA'!B819)&gt;0,'OSNOVNA PLAČA'!B819,"")</f>
        <v>A810</v>
      </c>
      <c r="C819" s="309"/>
      <c r="D819" s="309"/>
      <c r="E819" s="57" t="str">
        <f>+IF(LEN('OSNOVNA PLAČA'!D819)&gt;0,'OSNOVNA PLAČA'!D819,"")</f>
        <v/>
      </c>
      <c r="F819" s="59" t="str">
        <f>+IF(LEN('OSNOVNA PLAČA'!E819)&gt;0,'OSNOVNA PLAČA'!E819,"")</f>
        <v/>
      </c>
      <c r="G819" s="6"/>
      <c r="H819" s="6"/>
      <c r="I819" s="6"/>
      <c r="J819" s="6"/>
      <c r="K819" s="6"/>
      <c r="L819" s="6"/>
    </row>
    <row r="820" spans="1:12" ht="28.5" customHeight="1" x14ac:dyDescent="0.2">
      <c r="A820" s="56">
        <v>811</v>
      </c>
      <c r="B820" s="309" t="str">
        <f>+IF(LEN('OSNOVNA PLAČA'!B820)&gt;0,'OSNOVNA PLAČA'!B820,"")</f>
        <v>A811</v>
      </c>
      <c r="C820" s="309"/>
      <c r="D820" s="309"/>
      <c r="E820" s="57" t="str">
        <f>+IF(LEN('OSNOVNA PLAČA'!D820)&gt;0,'OSNOVNA PLAČA'!D820,"")</f>
        <v/>
      </c>
      <c r="F820" s="59" t="str">
        <f>+IF(LEN('OSNOVNA PLAČA'!E820)&gt;0,'OSNOVNA PLAČA'!E820,"")</f>
        <v/>
      </c>
      <c r="G820" s="6"/>
      <c r="H820" s="6"/>
      <c r="I820" s="6"/>
      <c r="J820" s="6"/>
      <c r="K820" s="6"/>
      <c r="L820" s="6"/>
    </row>
    <row r="821" spans="1:12" ht="28.5" customHeight="1" x14ac:dyDescent="0.2">
      <c r="A821" s="56">
        <v>812</v>
      </c>
      <c r="B821" s="309" t="str">
        <f>+IF(LEN('OSNOVNA PLAČA'!B821)&gt;0,'OSNOVNA PLAČA'!B821,"")</f>
        <v>A812</v>
      </c>
      <c r="C821" s="309"/>
      <c r="D821" s="309"/>
      <c r="E821" s="57" t="str">
        <f>+IF(LEN('OSNOVNA PLAČA'!D821)&gt;0,'OSNOVNA PLAČA'!D821,"")</f>
        <v/>
      </c>
      <c r="F821" s="59" t="str">
        <f>+IF(LEN('OSNOVNA PLAČA'!E821)&gt;0,'OSNOVNA PLAČA'!E821,"")</f>
        <v/>
      </c>
      <c r="G821" s="6"/>
      <c r="H821" s="6"/>
      <c r="I821" s="6"/>
      <c r="J821" s="6"/>
      <c r="K821" s="6"/>
      <c r="L821" s="6"/>
    </row>
    <row r="822" spans="1:12" ht="28.5" customHeight="1" x14ac:dyDescent="0.2">
      <c r="A822" s="56">
        <v>813</v>
      </c>
      <c r="B822" s="309" t="str">
        <f>+IF(LEN('OSNOVNA PLAČA'!B822)&gt;0,'OSNOVNA PLAČA'!B822,"")</f>
        <v>A813</v>
      </c>
      <c r="C822" s="309"/>
      <c r="D822" s="309"/>
      <c r="E822" s="57" t="str">
        <f>+IF(LEN('OSNOVNA PLAČA'!D822)&gt;0,'OSNOVNA PLAČA'!D822,"")</f>
        <v/>
      </c>
      <c r="F822" s="59" t="str">
        <f>+IF(LEN('OSNOVNA PLAČA'!E822)&gt;0,'OSNOVNA PLAČA'!E822,"")</f>
        <v/>
      </c>
      <c r="G822" s="6"/>
      <c r="H822" s="6"/>
      <c r="I822" s="6"/>
      <c r="J822" s="6"/>
      <c r="K822" s="6"/>
      <c r="L822" s="6"/>
    </row>
    <row r="823" spans="1:12" ht="28.5" customHeight="1" x14ac:dyDescent="0.2">
      <c r="A823" s="56">
        <v>814</v>
      </c>
      <c r="B823" s="309" t="str">
        <f>+IF(LEN('OSNOVNA PLAČA'!B823)&gt;0,'OSNOVNA PLAČA'!B823,"")</f>
        <v>A814</v>
      </c>
      <c r="C823" s="309"/>
      <c r="D823" s="309"/>
      <c r="E823" s="57" t="str">
        <f>+IF(LEN('OSNOVNA PLAČA'!D823)&gt;0,'OSNOVNA PLAČA'!D823,"")</f>
        <v/>
      </c>
      <c r="F823" s="59" t="str">
        <f>+IF(LEN('OSNOVNA PLAČA'!E823)&gt;0,'OSNOVNA PLAČA'!E823,"")</f>
        <v/>
      </c>
      <c r="G823" s="6"/>
      <c r="H823" s="6"/>
      <c r="I823" s="6"/>
      <c r="J823" s="6"/>
      <c r="K823" s="6"/>
      <c r="L823" s="6"/>
    </row>
    <row r="824" spans="1:12" ht="28.5" customHeight="1" x14ac:dyDescent="0.2">
      <c r="A824" s="56">
        <v>815</v>
      </c>
      <c r="B824" s="309" t="str">
        <f>+IF(LEN('OSNOVNA PLAČA'!B824)&gt;0,'OSNOVNA PLAČA'!B824,"")</f>
        <v>A815</v>
      </c>
      <c r="C824" s="309"/>
      <c r="D824" s="309"/>
      <c r="E824" s="57" t="str">
        <f>+IF(LEN('OSNOVNA PLAČA'!D824)&gt;0,'OSNOVNA PLAČA'!D824,"")</f>
        <v/>
      </c>
      <c r="F824" s="59" t="str">
        <f>+IF(LEN('OSNOVNA PLAČA'!E824)&gt;0,'OSNOVNA PLAČA'!E824,"")</f>
        <v/>
      </c>
      <c r="G824" s="6"/>
      <c r="H824" s="6"/>
      <c r="I824" s="6"/>
      <c r="J824" s="6"/>
      <c r="K824" s="6"/>
      <c r="L824" s="6"/>
    </row>
    <row r="825" spans="1:12" ht="28.5" customHeight="1" x14ac:dyDescent="0.2">
      <c r="A825" s="56">
        <v>816</v>
      </c>
      <c r="B825" s="309" t="str">
        <f>+IF(LEN('OSNOVNA PLAČA'!B825)&gt;0,'OSNOVNA PLAČA'!B825,"")</f>
        <v>A816</v>
      </c>
      <c r="C825" s="309"/>
      <c r="D825" s="309"/>
      <c r="E825" s="57" t="str">
        <f>+IF(LEN('OSNOVNA PLAČA'!D825)&gt;0,'OSNOVNA PLAČA'!D825,"")</f>
        <v/>
      </c>
      <c r="F825" s="59" t="str">
        <f>+IF(LEN('OSNOVNA PLAČA'!E825)&gt;0,'OSNOVNA PLAČA'!E825,"")</f>
        <v/>
      </c>
      <c r="G825" s="6"/>
      <c r="H825" s="6"/>
      <c r="I825" s="6"/>
      <c r="J825" s="6"/>
      <c r="K825" s="6"/>
      <c r="L825" s="6"/>
    </row>
    <row r="826" spans="1:12" ht="28.5" customHeight="1" x14ac:dyDescent="0.2">
      <c r="A826" s="56">
        <v>817</v>
      </c>
      <c r="B826" s="309" t="str">
        <f>+IF(LEN('OSNOVNA PLAČA'!B826)&gt;0,'OSNOVNA PLAČA'!B826,"")</f>
        <v>A817</v>
      </c>
      <c r="C826" s="309"/>
      <c r="D826" s="309"/>
      <c r="E826" s="57" t="str">
        <f>+IF(LEN('OSNOVNA PLAČA'!D826)&gt;0,'OSNOVNA PLAČA'!D826,"")</f>
        <v/>
      </c>
      <c r="F826" s="59" t="str">
        <f>+IF(LEN('OSNOVNA PLAČA'!E826)&gt;0,'OSNOVNA PLAČA'!E826,"")</f>
        <v/>
      </c>
      <c r="G826" s="6"/>
      <c r="H826" s="6"/>
      <c r="I826" s="6"/>
      <c r="J826" s="6"/>
      <c r="K826" s="6"/>
      <c r="L826" s="6"/>
    </row>
    <row r="827" spans="1:12" ht="28.5" customHeight="1" x14ac:dyDescent="0.2">
      <c r="A827" s="56">
        <v>818</v>
      </c>
      <c r="B827" s="309" t="str">
        <f>+IF(LEN('OSNOVNA PLAČA'!B827)&gt;0,'OSNOVNA PLAČA'!B827,"")</f>
        <v>A818</v>
      </c>
      <c r="C827" s="309"/>
      <c r="D827" s="309"/>
      <c r="E827" s="57" t="str">
        <f>+IF(LEN('OSNOVNA PLAČA'!D827)&gt;0,'OSNOVNA PLAČA'!D827,"")</f>
        <v/>
      </c>
      <c r="F827" s="59" t="str">
        <f>+IF(LEN('OSNOVNA PLAČA'!E827)&gt;0,'OSNOVNA PLAČA'!E827,"")</f>
        <v/>
      </c>
      <c r="G827" s="6"/>
      <c r="H827" s="6"/>
      <c r="I827" s="6"/>
      <c r="J827" s="6"/>
      <c r="K827" s="6"/>
      <c r="L827" s="6"/>
    </row>
    <row r="828" spans="1:12" ht="28.5" customHeight="1" x14ac:dyDescent="0.2">
      <c r="A828" s="56">
        <v>819</v>
      </c>
      <c r="B828" s="309" t="str">
        <f>+IF(LEN('OSNOVNA PLAČA'!B828)&gt;0,'OSNOVNA PLAČA'!B828,"")</f>
        <v>A819</v>
      </c>
      <c r="C828" s="309"/>
      <c r="D828" s="309"/>
      <c r="E828" s="57" t="str">
        <f>+IF(LEN('OSNOVNA PLAČA'!D828)&gt;0,'OSNOVNA PLAČA'!D828,"")</f>
        <v/>
      </c>
      <c r="F828" s="59" t="str">
        <f>+IF(LEN('OSNOVNA PLAČA'!E828)&gt;0,'OSNOVNA PLAČA'!E828,"")</f>
        <v/>
      </c>
      <c r="G828" s="6"/>
      <c r="H828" s="6"/>
      <c r="I828" s="6"/>
      <c r="J828" s="6"/>
      <c r="K828" s="6"/>
      <c r="L828" s="6"/>
    </row>
    <row r="829" spans="1:12" ht="28.5" customHeight="1" x14ac:dyDescent="0.2">
      <c r="A829" s="56">
        <v>820</v>
      </c>
      <c r="B829" s="309" t="str">
        <f>+IF(LEN('OSNOVNA PLAČA'!B829)&gt;0,'OSNOVNA PLAČA'!B829,"")</f>
        <v>A820</v>
      </c>
      <c r="C829" s="309"/>
      <c r="D829" s="309"/>
      <c r="E829" s="57" t="str">
        <f>+IF(LEN('OSNOVNA PLAČA'!D829)&gt;0,'OSNOVNA PLAČA'!D829,"")</f>
        <v/>
      </c>
      <c r="F829" s="59" t="str">
        <f>+IF(LEN('OSNOVNA PLAČA'!E829)&gt;0,'OSNOVNA PLAČA'!E829,"")</f>
        <v/>
      </c>
      <c r="G829" s="6"/>
      <c r="H829" s="6"/>
      <c r="I829" s="6"/>
      <c r="J829" s="6"/>
      <c r="K829" s="6"/>
      <c r="L829" s="6"/>
    </row>
    <row r="830" spans="1:12" ht="28.5" customHeight="1" x14ac:dyDescent="0.2">
      <c r="A830" s="56">
        <v>821</v>
      </c>
      <c r="B830" s="309" t="str">
        <f>+IF(LEN('OSNOVNA PLAČA'!B830)&gt;0,'OSNOVNA PLAČA'!B830,"")</f>
        <v>A821</v>
      </c>
      <c r="C830" s="309"/>
      <c r="D830" s="309"/>
      <c r="E830" s="57" t="str">
        <f>+IF(LEN('OSNOVNA PLAČA'!D830)&gt;0,'OSNOVNA PLAČA'!D830,"")</f>
        <v/>
      </c>
      <c r="F830" s="59" t="str">
        <f>+IF(LEN('OSNOVNA PLAČA'!E830)&gt;0,'OSNOVNA PLAČA'!E830,"")</f>
        <v/>
      </c>
      <c r="G830" s="6"/>
      <c r="H830" s="6"/>
      <c r="I830" s="6"/>
      <c r="J830" s="6"/>
      <c r="K830" s="6"/>
      <c r="L830" s="6"/>
    </row>
    <row r="831" spans="1:12" ht="28.5" customHeight="1" x14ac:dyDescent="0.2">
      <c r="A831" s="56">
        <v>822</v>
      </c>
      <c r="B831" s="309" t="str">
        <f>+IF(LEN('OSNOVNA PLAČA'!B831)&gt;0,'OSNOVNA PLAČA'!B831,"")</f>
        <v>A822</v>
      </c>
      <c r="C831" s="309"/>
      <c r="D831" s="309"/>
      <c r="E831" s="57" t="str">
        <f>+IF(LEN('OSNOVNA PLAČA'!D831)&gt;0,'OSNOVNA PLAČA'!D831,"")</f>
        <v/>
      </c>
      <c r="F831" s="59" t="str">
        <f>+IF(LEN('OSNOVNA PLAČA'!E831)&gt;0,'OSNOVNA PLAČA'!E831,"")</f>
        <v/>
      </c>
      <c r="G831" s="6"/>
      <c r="H831" s="6"/>
      <c r="I831" s="6"/>
      <c r="J831" s="6"/>
      <c r="K831" s="6"/>
      <c r="L831" s="6"/>
    </row>
    <row r="832" spans="1:12" ht="28.5" customHeight="1" x14ac:dyDescent="0.2">
      <c r="A832" s="56">
        <v>823</v>
      </c>
      <c r="B832" s="309" t="str">
        <f>+IF(LEN('OSNOVNA PLAČA'!B832)&gt;0,'OSNOVNA PLAČA'!B832,"")</f>
        <v>A823</v>
      </c>
      <c r="C832" s="309"/>
      <c r="D832" s="309"/>
      <c r="E832" s="57" t="str">
        <f>+IF(LEN('OSNOVNA PLAČA'!D832)&gt;0,'OSNOVNA PLAČA'!D832,"")</f>
        <v/>
      </c>
      <c r="F832" s="59" t="str">
        <f>+IF(LEN('OSNOVNA PLAČA'!E832)&gt;0,'OSNOVNA PLAČA'!E832,"")</f>
        <v/>
      </c>
      <c r="G832" s="6"/>
      <c r="H832" s="6"/>
      <c r="I832" s="6"/>
      <c r="J832" s="6"/>
      <c r="K832" s="6"/>
      <c r="L832" s="6"/>
    </row>
    <row r="833" spans="1:12" ht="28.5" customHeight="1" x14ac:dyDescent="0.2">
      <c r="A833" s="56">
        <v>824</v>
      </c>
      <c r="B833" s="309" t="str">
        <f>+IF(LEN('OSNOVNA PLAČA'!B833)&gt;0,'OSNOVNA PLAČA'!B833,"")</f>
        <v>A824</v>
      </c>
      <c r="C833" s="309"/>
      <c r="D833" s="309"/>
      <c r="E833" s="57" t="str">
        <f>+IF(LEN('OSNOVNA PLAČA'!D833)&gt;0,'OSNOVNA PLAČA'!D833,"")</f>
        <v/>
      </c>
      <c r="F833" s="59" t="str">
        <f>+IF(LEN('OSNOVNA PLAČA'!E833)&gt;0,'OSNOVNA PLAČA'!E833,"")</f>
        <v/>
      </c>
      <c r="G833" s="6"/>
      <c r="H833" s="6"/>
      <c r="I833" s="6"/>
      <c r="J833" s="6"/>
      <c r="K833" s="6"/>
      <c r="L833" s="6"/>
    </row>
    <row r="834" spans="1:12" ht="28.5" customHeight="1" x14ac:dyDescent="0.2">
      <c r="A834" s="56">
        <v>825</v>
      </c>
      <c r="B834" s="309" t="str">
        <f>+IF(LEN('OSNOVNA PLAČA'!B834)&gt;0,'OSNOVNA PLAČA'!B834,"")</f>
        <v>A825</v>
      </c>
      <c r="C834" s="309"/>
      <c r="D834" s="309"/>
      <c r="E834" s="57" t="str">
        <f>+IF(LEN('OSNOVNA PLAČA'!D834)&gt;0,'OSNOVNA PLAČA'!D834,"")</f>
        <v/>
      </c>
      <c r="F834" s="59" t="str">
        <f>+IF(LEN('OSNOVNA PLAČA'!E834)&gt;0,'OSNOVNA PLAČA'!E834,"")</f>
        <v/>
      </c>
      <c r="G834" s="6"/>
      <c r="H834" s="6"/>
      <c r="I834" s="6"/>
      <c r="J834" s="6"/>
      <c r="K834" s="6"/>
      <c r="L834" s="6"/>
    </row>
    <row r="835" spans="1:12" ht="28.5" customHeight="1" x14ac:dyDescent="0.2">
      <c r="A835" s="56">
        <v>826</v>
      </c>
      <c r="B835" s="309" t="str">
        <f>+IF(LEN('OSNOVNA PLAČA'!B835)&gt;0,'OSNOVNA PLAČA'!B835,"")</f>
        <v>A826</v>
      </c>
      <c r="C835" s="309"/>
      <c r="D835" s="309"/>
      <c r="E835" s="57" t="str">
        <f>+IF(LEN('OSNOVNA PLAČA'!D835)&gt;0,'OSNOVNA PLAČA'!D835,"")</f>
        <v/>
      </c>
      <c r="F835" s="59" t="str">
        <f>+IF(LEN('OSNOVNA PLAČA'!E835)&gt;0,'OSNOVNA PLAČA'!E835,"")</f>
        <v/>
      </c>
      <c r="G835" s="6"/>
      <c r="H835" s="6"/>
      <c r="I835" s="6"/>
      <c r="J835" s="6"/>
      <c r="K835" s="6"/>
      <c r="L835" s="6"/>
    </row>
    <row r="836" spans="1:12" ht="28.5" customHeight="1" x14ac:dyDescent="0.2">
      <c r="A836" s="56">
        <v>827</v>
      </c>
      <c r="B836" s="309" t="str">
        <f>+IF(LEN('OSNOVNA PLAČA'!B836)&gt;0,'OSNOVNA PLAČA'!B836,"")</f>
        <v>A827</v>
      </c>
      <c r="C836" s="309"/>
      <c r="D836" s="309"/>
      <c r="E836" s="57" t="str">
        <f>+IF(LEN('OSNOVNA PLAČA'!D836)&gt;0,'OSNOVNA PLAČA'!D836,"")</f>
        <v/>
      </c>
      <c r="F836" s="59" t="str">
        <f>+IF(LEN('OSNOVNA PLAČA'!E836)&gt;0,'OSNOVNA PLAČA'!E836,"")</f>
        <v/>
      </c>
      <c r="G836" s="6"/>
      <c r="H836" s="6"/>
      <c r="I836" s="6"/>
      <c r="J836" s="6"/>
      <c r="K836" s="6"/>
      <c r="L836" s="6"/>
    </row>
    <row r="837" spans="1:12" ht="28.5" customHeight="1" x14ac:dyDescent="0.2">
      <c r="A837" s="56">
        <v>828</v>
      </c>
      <c r="B837" s="309" t="str">
        <f>+IF(LEN('OSNOVNA PLAČA'!B837)&gt;0,'OSNOVNA PLAČA'!B837,"")</f>
        <v>A828</v>
      </c>
      <c r="C837" s="309"/>
      <c r="D837" s="309"/>
      <c r="E837" s="57" t="str">
        <f>+IF(LEN('OSNOVNA PLAČA'!D837)&gt;0,'OSNOVNA PLAČA'!D837,"")</f>
        <v/>
      </c>
      <c r="F837" s="59" t="str">
        <f>+IF(LEN('OSNOVNA PLAČA'!E837)&gt;0,'OSNOVNA PLAČA'!E837,"")</f>
        <v/>
      </c>
      <c r="G837" s="6"/>
      <c r="H837" s="6"/>
      <c r="I837" s="6"/>
      <c r="J837" s="6"/>
      <c r="K837" s="6"/>
      <c r="L837" s="6"/>
    </row>
    <row r="838" spans="1:12" ht="28.5" customHeight="1" x14ac:dyDescent="0.2">
      <c r="A838" s="56">
        <v>829</v>
      </c>
      <c r="B838" s="309" t="str">
        <f>+IF(LEN('OSNOVNA PLAČA'!B838)&gt;0,'OSNOVNA PLAČA'!B838,"")</f>
        <v>A829</v>
      </c>
      <c r="C838" s="309"/>
      <c r="D838" s="309"/>
      <c r="E838" s="57" t="str">
        <f>+IF(LEN('OSNOVNA PLAČA'!D838)&gt;0,'OSNOVNA PLAČA'!D838,"")</f>
        <v/>
      </c>
      <c r="F838" s="59" t="str">
        <f>+IF(LEN('OSNOVNA PLAČA'!E838)&gt;0,'OSNOVNA PLAČA'!E838,"")</f>
        <v/>
      </c>
      <c r="G838" s="6"/>
      <c r="H838" s="6"/>
      <c r="I838" s="6"/>
      <c r="J838" s="6"/>
      <c r="K838" s="6"/>
      <c r="L838" s="6"/>
    </row>
    <row r="839" spans="1:12" ht="28.5" customHeight="1" x14ac:dyDescent="0.2">
      <c r="A839" s="56">
        <v>830</v>
      </c>
      <c r="B839" s="309" t="str">
        <f>+IF(LEN('OSNOVNA PLAČA'!B839)&gt;0,'OSNOVNA PLAČA'!B839,"")</f>
        <v>A830</v>
      </c>
      <c r="C839" s="309"/>
      <c r="D839" s="309"/>
      <c r="E839" s="57" t="str">
        <f>+IF(LEN('OSNOVNA PLAČA'!D839)&gt;0,'OSNOVNA PLAČA'!D839,"")</f>
        <v/>
      </c>
      <c r="F839" s="59" t="str">
        <f>+IF(LEN('OSNOVNA PLAČA'!E839)&gt;0,'OSNOVNA PLAČA'!E839,"")</f>
        <v/>
      </c>
      <c r="G839" s="6"/>
      <c r="H839" s="6"/>
      <c r="I839" s="6"/>
      <c r="J839" s="6"/>
      <c r="K839" s="6"/>
      <c r="L839" s="6"/>
    </row>
    <row r="840" spans="1:12" ht="28.5" customHeight="1" x14ac:dyDescent="0.2">
      <c r="A840" s="56">
        <v>831</v>
      </c>
      <c r="B840" s="309" t="str">
        <f>+IF(LEN('OSNOVNA PLAČA'!B840)&gt;0,'OSNOVNA PLAČA'!B840,"")</f>
        <v>A831</v>
      </c>
      <c r="C840" s="309"/>
      <c r="D840" s="309"/>
      <c r="E840" s="57" t="str">
        <f>+IF(LEN('OSNOVNA PLAČA'!D840)&gt;0,'OSNOVNA PLAČA'!D840,"")</f>
        <v/>
      </c>
      <c r="F840" s="59" t="str">
        <f>+IF(LEN('OSNOVNA PLAČA'!E840)&gt;0,'OSNOVNA PLAČA'!E840,"")</f>
        <v/>
      </c>
      <c r="G840" s="6"/>
      <c r="H840" s="6"/>
      <c r="I840" s="6"/>
      <c r="J840" s="6"/>
      <c r="K840" s="6"/>
      <c r="L840" s="6"/>
    </row>
    <row r="841" spans="1:12" ht="28.5" customHeight="1" x14ac:dyDescent="0.2">
      <c r="A841" s="56">
        <v>832</v>
      </c>
      <c r="B841" s="309" t="str">
        <f>+IF(LEN('OSNOVNA PLAČA'!B841)&gt;0,'OSNOVNA PLAČA'!B841,"")</f>
        <v>A832</v>
      </c>
      <c r="C841" s="309"/>
      <c r="D841" s="309"/>
      <c r="E841" s="57" t="str">
        <f>+IF(LEN('OSNOVNA PLAČA'!D841)&gt;0,'OSNOVNA PLAČA'!D841,"")</f>
        <v/>
      </c>
      <c r="F841" s="59" t="str">
        <f>+IF(LEN('OSNOVNA PLAČA'!E841)&gt;0,'OSNOVNA PLAČA'!E841,"")</f>
        <v/>
      </c>
      <c r="G841" s="6"/>
      <c r="H841" s="6"/>
      <c r="I841" s="6"/>
      <c r="J841" s="6"/>
      <c r="K841" s="6"/>
      <c r="L841" s="6"/>
    </row>
    <row r="842" spans="1:12" ht="28.5" customHeight="1" x14ac:dyDescent="0.2">
      <c r="A842" s="56">
        <v>833</v>
      </c>
      <c r="B842" s="309" t="str">
        <f>+IF(LEN('OSNOVNA PLAČA'!B842)&gt;0,'OSNOVNA PLAČA'!B842,"")</f>
        <v>A833</v>
      </c>
      <c r="C842" s="309"/>
      <c r="D842" s="309"/>
      <c r="E842" s="57" t="str">
        <f>+IF(LEN('OSNOVNA PLAČA'!D842)&gt;0,'OSNOVNA PLAČA'!D842,"")</f>
        <v/>
      </c>
      <c r="F842" s="59" t="str">
        <f>+IF(LEN('OSNOVNA PLAČA'!E842)&gt;0,'OSNOVNA PLAČA'!E842,"")</f>
        <v/>
      </c>
      <c r="G842" s="6"/>
      <c r="H842" s="6"/>
      <c r="I842" s="6"/>
      <c r="J842" s="6"/>
      <c r="K842" s="6"/>
      <c r="L842" s="6"/>
    </row>
    <row r="843" spans="1:12" ht="28.5" customHeight="1" x14ac:dyDescent="0.2">
      <c r="A843" s="56">
        <v>834</v>
      </c>
      <c r="B843" s="309" t="str">
        <f>+IF(LEN('OSNOVNA PLAČA'!B843)&gt;0,'OSNOVNA PLAČA'!B843,"")</f>
        <v>A834</v>
      </c>
      <c r="C843" s="309"/>
      <c r="D843" s="309"/>
      <c r="E843" s="57" t="str">
        <f>+IF(LEN('OSNOVNA PLAČA'!D843)&gt;0,'OSNOVNA PLAČA'!D843,"")</f>
        <v/>
      </c>
      <c r="F843" s="59" t="str">
        <f>+IF(LEN('OSNOVNA PLAČA'!E843)&gt;0,'OSNOVNA PLAČA'!E843,"")</f>
        <v/>
      </c>
      <c r="G843" s="6"/>
      <c r="H843" s="6"/>
      <c r="I843" s="6"/>
      <c r="J843" s="6"/>
      <c r="K843" s="6"/>
      <c r="L843" s="6"/>
    </row>
    <row r="844" spans="1:12" ht="28.5" customHeight="1" x14ac:dyDescent="0.2">
      <c r="A844" s="56">
        <v>835</v>
      </c>
      <c r="B844" s="309" t="str">
        <f>+IF(LEN('OSNOVNA PLAČA'!B844)&gt;0,'OSNOVNA PLAČA'!B844,"")</f>
        <v>A835</v>
      </c>
      <c r="C844" s="309"/>
      <c r="D844" s="309"/>
      <c r="E844" s="57" t="str">
        <f>+IF(LEN('OSNOVNA PLAČA'!D844)&gt;0,'OSNOVNA PLAČA'!D844,"")</f>
        <v/>
      </c>
      <c r="F844" s="59" t="str">
        <f>+IF(LEN('OSNOVNA PLAČA'!E844)&gt;0,'OSNOVNA PLAČA'!E844,"")</f>
        <v/>
      </c>
      <c r="G844" s="6"/>
      <c r="H844" s="6"/>
      <c r="I844" s="6"/>
      <c r="J844" s="6"/>
      <c r="K844" s="6"/>
      <c r="L844" s="6"/>
    </row>
    <row r="845" spans="1:12" ht="28.5" customHeight="1" x14ac:dyDescent="0.2">
      <c r="A845" s="56">
        <v>836</v>
      </c>
      <c r="B845" s="309" t="str">
        <f>+IF(LEN('OSNOVNA PLAČA'!B845)&gt;0,'OSNOVNA PLAČA'!B845,"")</f>
        <v>A836</v>
      </c>
      <c r="C845" s="309"/>
      <c r="D845" s="309"/>
      <c r="E845" s="57" t="str">
        <f>+IF(LEN('OSNOVNA PLAČA'!D845)&gt;0,'OSNOVNA PLAČA'!D845,"")</f>
        <v/>
      </c>
      <c r="F845" s="59" t="str">
        <f>+IF(LEN('OSNOVNA PLAČA'!E845)&gt;0,'OSNOVNA PLAČA'!E845,"")</f>
        <v/>
      </c>
      <c r="G845" s="6"/>
      <c r="H845" s="6"/>
      <c r="I845" s="6"/>
      <c r="J845" s="6"/>
      <c r="K845" s="6"/>
      <c r="L845" s="6"/>
    </row>
    <row r="846" spans="1:12" ht="28.5" customHeight="1" x14ac:dyDescent="0.2">
      <c r="A846" s="56">
        <v>837</v>
      </c>
      <c r="B846" s="309" t="str">
        <f>+IF(LEN('OSNOVNA PLAČA'!B846)&gt;0,'OSNOVNA PLAČA'!B846,"")</f>
        <v>A837</v>
      </c>
      <c r="C846" s="309"/>
      <c r="D846" s="309"/>
      <c r="E846" s="57" t="str">
        <f>+IF(LEN('OSNOVNA PLAČA'!D846)&gt;0,'OSNOVNA PLAČA'!D846,"")</f>
        <v/>
      </c>
      <c r="F846" s="59" t="str">
        <f>+IF(LEN('OSNOVNA PLAČA'!E846)&gt;0,'OSNOVNA PLAČA'!E846,"")</f>
        <v/>
      </c>
      <c r="G846" s="6"/>
      <c r="H846" s="6"/>
      <c r="I846" s="6"/>
      <c r="J846" s="6"/>
      <c r="K846" s="6"/>
      <c r="L846" s="6"/>
    </row>
    <row r="847" spans="1:12" ht="28.5" customHeight="1" x14ac:dyDescent="0.2">
      <c r="A847" s="56">
        <v>838</v>
      </c>
      <c r="B847" s="309" t="str">
        <f>+IF(LEN('OSNOVNA PLAČA'!B847)&gt;0,'OSNOVNA PLAČA'!B847,"")</f>
        <v>A838</v>
      </c>
      <c r="C847" s="309"/>
      <c r="D847" s="309"/>
      <c r="E847" s="57" t="str">
        <f>+IF(LEN('OSNOVNA PLAČA'!D847)&gt;0,'OSNOVNA PLAČA'!D847,"")</f>
        <v/>
      </c>
      <c r="F847" s="59" t="str">
        <f>+IF(LEN('OSNOVNA PLAČA'!E847)&gt;0,'OSNOVNA PLAČA'!E847,"")</f>
        <v/>
      </c>
      <c r="G847" s="6"/>
      <c r="H847" s="6"/>
      <c r="I847" s="6"/>
      <c r="J847" s="6"/>
      <c r="K847" s="6"/>
      <c r="L847" s="6"/>
    </row>
    <row r="848" spans="1:12" ht="28.5" customHeight="1" x14ac:dyDescent="0.2">
      <c r="A848" s="56">
        <v>839</v>
      </c>
      <c r="B848" s="309" t="str">
        <f>+IF(LEN('OSNOVNA PLAČA'!B848)&gt;0,'OSNOVNA PLAČA'!B848,"")</f>
        <v>A839</v>
      </c>
      <c r="C848" s="309"/>
      <c r="D848" s="309"/>
      <c r="E848" s="57" t="str">
        <f>+IF(LEN('OSNOVNA PLAČA'!D848)&gt;0,'OSNOVNA PLAČA'!D848,"")</f>
        <v/>
      </c>
      <c r="F848" s="59" t="str">
        <f>+IF(LEN('OSNOVNA PLAČA'!E848)&gt;0,'OSNOVNA PLAČA'!E848,"")</f>
        <v/>
      </c>
      <c r="G848" s="6"/>
      <c r="H848" s="6"/>
      <c r="I848" s="6"/>
      <c r="J848" s="6"/>
      <c r="K848" s="6"/>
      <c r="L848" s="6"/>
    </row>
    <row r="849" spans="1:12" ht="28.5" customHeight="1" x14ac:dyDescent="0.2">
      <c r="A849" s="56">
        <v>840</v>
      </c>
      <c r="B849" s="309" t="str">
        <f>+IF(LEN('OSNOVNA PLAČA'!B849)&gt;0,'OSNOVNA PLAČA'!B849,"")</f>
        <v>A840</v>
      </c>
      <c r="C849" s="309"/>
      <c r="D849" s="309"/>
      <c r="E849" s="57" t="str">
        <f>+IF(LEN('OSNOVNA PLAČA'!D849)&gt;0,'OSNOVNA PLAČA'!D849,"")</f>
        <v/>
      </c>
      <c r="F849" s="59" t="str">
        <f>+IF(LEN('OSNOVNA PLAČA'!E849)&gt;0,'OSNOVNA PLAČA'!E849,"")</f>
        <v/>
      </c>
      <c r="G849" s="6"/>
      <c r="H849" s="6"/>
      <c r="I849" s="6"/>
      <c r="J849" s="6"/>
      <c r="K849" s="6"/>
      <c r="L849" s="6"/>
    </row>
    <row r="850" spans="1:12" ht="28.5" customHeight="1" x14ac:dyDescent="0.2">
      <c r="A850" s="56">
        <v>841</v>
      </c>
      <c r="B850" s="309" t="str">
        <f>+IF(LEN('OSNOVNA PLAČA'!B850)&gt;0,'OSNOVNA PLAČA'!B850,"")</f>
        <v>A841</v>
      </c>
      <c r="C850" s="309"/>
      <c r="D850" s="309"/>
      <c r="E850" s="57" t="str">
        <f>+IF(LEN('OSNOVNA PLAČA'!D850)&gt;0,'OSNOVNA PLAČA'!D850,"")</f>
        <v/>
      </c>
      <c r="F850" s="59" t="str">
        <f>+IF(LEN('OSNOVNA PLAČA'!E850)&gt;0,'OSNOVNA PLAČA'!E850,"")</f>
        <v/>
      </c>
      <c r="G850" s="6"/>
      <c r="H850" s="6"/>
      <c r="I850" s="6"/>
      <c r="J850" s="6"/>
      <c r="K850" s="6"/>
      <c r="L850" s="6"/>
    </row>
    <row r="851" spans="1:12" ht="28.5" customHeight="1" x14ac:dyDescent="0.2">
      <c r="A851" s="56">
        <v>842</v>
      </c>
      <c r="B851" s="309" t="str">
        <f>+IF(LEN('OSNOVNA PLAČA'!B851)&gt;0,'OSNOVNA PLAČA'!B851,"")</f>
        <v>A842</v>
      </c>
      <c r="C851" s="309"/>
      <c r="D851" s="309"/>
      <c r="E851" s="57" t="str">
        <f>+IF(LEN('OSNOVNA PLAČA'!D851)&gt;0,'OSNOVNA PLAČA'!D851,"")</f>
        <v/>
      </c>
      <c r="F851" s="59" t="str">
        <f>+IF(LEN('OSNOVNA PLAČA'!E851)&gt;0,'OSNOVNA PLAČA'!E851,"")</f>
        <v/>
      </c>
      <c r="G851" s="6"/>
      <c r="H851" s="6"/>
      <c r="I851" s="6"/>
      <c r="J851" s="6"/>
      <c r="K851" s="6"/>
      <c r="L851" s="6"/>
    </row>
    <row r="852" spans="1:12" ht="28.5" customHeight="1" x14ac:dyDescent="0.2">
      <c r="A852" s="56">
        <v>843</v>
      </c>
      <c r="B852" s="309" t="str">
        <f>+IF(LEN('OSNOVNA PLAČA'!B852)&gt;0,'OSNOVNA PLAČA'!B852,"")</f>
        <v>A843</v>
      </c>
      <c r="C852" s="309"/>
      <c r="D852" s="309"/>
      <c r="E852" s="57" t="str">
        <f>+IF(LEN('OSNOVNA PLAČA'!D852)&gt;0,'OSNOVNA PLAČA'!D852,"")</f>
        <v/>
      </c>
      <c r="F852" s="59" t="str">
        <f>+IF(LEN('OSNOVNA PLAČA'!E852)&gt;0,'OSNOVNA PLAČA'!E852,"")</f>
        <v/>
      </c>
      <c r="G852" s="6"/>
      <c r="H852" s="6"/>
      <c r="I852" s="6"/>
      <c r="J852" s="6"/>
      <c r="K852" s="6"/>
      <c r="L852" s="6"/>
    </row>
    <row r="853" spans="1:12" ht="28.5" customHeight="1" x14ac:dyDescent="0.2">
      <c r="A853" s="56">
        <v>844</v>
      </c>
      <c r="B853" s="309" t="str">
        <f>+IF(LEN('OSNOVNA PLAČA'!B853)&gt;0,'OSNOVNA PLAČA'!B853,"")</f>
        <v>A844</v>
      </c>
      <c r="C853" s="309"/>
      <c r="D853" s="309"/>
      <c r="E853" s="57" t="str">
        <f>+IF(LEN('OSNOVNA PLAČA'!D853)&gt;0,'OSNOVNA PLAČA'!D853,"")</f>
        <v/>
      </c>
      <c r="F853" s="59" t="str">
        <f>+IF(LEN('OSNOVNA PLAČA'!E853)&gt;0,'OSNOVNA PLAČA'!E853,"")</f>
        <v/>
      </c>
      <c r="G853" s="6"/>
      <c r="H853" s="6"/>
      <c r="I853" s="6"/>
      <c r="J853" s="6"/>
      <c r="K853" s="6"/>
      <c r="L853" s="6"/>
    </row>
    <row r="854" spans="1:12" ht="28.5" customHeight="1" x14ac:dyDescent="0.2">
      <c r="A854" s="56">
        <v>845</v>
      </c>
      <c r="B854" s="309" t="str">
        <f>+IF(LEN('OSNOVNA PLAČA'!B854)&gt;0,'OSNOVNA PLAČA'!B854,"")</f>
        <v>A845</v>
      </c>
      <c r="C854" s="309"/>
      <c r="D854" s="309"/>
      <c r="E854" s="57" t="str">
        <f>+IF(LEN('OSNOVNA PLAČA'!D854)&gt;0,'OSNOVNA PLAČA'!D854,"")</f>
        <v/>
      </c>
      <c r="F854" s="59" t="str">
        <f>+IF(LEN('OSNOVNA PLAČA'!E854)&gt;0,'OSNOVNA PLAČA'!E854,"")</f>
        <v/>
      </c>
      <c r="G854" s="6"/>
      <c r="H854" s="6"/>
      <c r="I854" s="6"/>
      <c r="J854" s="6"/>
      <c r="K854" s="6"/>
      <c r="L854" s="6"/>
    </row>
    <row r="855" spans="1:12" ht="28.5" customHeight="1" x14ac:dyDescent="0.2">
      <c r="A855" s="56">
        <v>846</v>
      </c>
      <c r="B855" s="309" t="str">
        <f>+IF(LEN('OSNOVNA PLAČA'!B855)&gt;0,'OSNOVNA PLAČA'!B855,"")</f>
        <v>A846</v>
      </c>
      <c r="C855" s="309"/>
      <c r="D855" s="309"/>
      <c r="E855" s="57" t="str">
        <f>+IF(LEN('OSNOVNA PLAČA'!D855)&gt;0,'OSNOVNA PLAČA'!D855,"")</f>
        <v/>
      </c>
      <c r="F855" s="59" t="str">
        <f>+IF(LEN('OSNOVNA PLAČA'!E855)&gt;0,'OSNOVNA PLAČA'!E855,"")</f>
        <v/>
      </c>
      <c r="G855" s="6"/>
      <c r="H855" s="6"/>
      <c r="I855" s="6"/>
      <c r="J855" s="6"/>
      <c r="K855" s="6"/>
      <c r="L855" s="6"/>
    </row>
    <row r="856" spans="1:12" ht="28.5" customHeight="1" x14ac:dyDescent="0.2">
      <c r="A856" s="56">
        <v>847</v>
      </c>
      <c r="B856" s="309" t="str">
        <f>+IF(LEN('OSNOVNA PLAČA'!B856)&gt;0,'OSNOVNA PLAČA'!B856,"")</f>
        <v>A847</v>
      </c>
      <c r="C856" s="309"/>
      <c r="D856" s="309"/>
      <c r="E856" s="57" t="str">
        <f>+IF(LEN('OSNOVNA PLAČA'!D856)&gt;0,'OSNOVNA PLAČA'!D856,"")</f>
        <v/>
      </c>
      <c r="F856" s="59" t="str">
        <f>+IF(LEN('OSNOVNA PLAČA'!E856)&gt;0,'OSNOVNA PLAČA'!E856,"")</f>
        <v/>
      </c>
      <c r="G856" s="6"/>
      <c r="H856" s="6"/>
      <c r="I856" s="6"/>
      <c r="J856" s="6"/>
      <c r="K856" s="6"/>
      <c r="L856" s="6"/>
    </row>
    <row r="857" spans="1:12" ht="28.5" customHeight="1" x14ac:dyDescent="0.2">
      <c r="A857" s="56">
        <v>848</v>
      </c>
      <c r="B857" s="309" t="str">
        <f>+IF(LEN('OSNOVNA PLAČA'!B857)&gt;0,'OSNOVNA PLAČA'!B857,"")</f>
        <v>A848</v>
      </c>
      <c r="C857" s="309"/>
      <c r="D857" s="309"/>
      <c r="E857" s="57" t="str">
        <f>+IF(LEN('OSNOVNA PLAČA'!D857)&gt;0,'OSNOVNA PLAČA'!D857,"")</f>
        <v/>
      </c>
      <c r="F857" s="59" t="str">
        <f>+IF(LEN('OSNOVNA PLAČA'!E857)&gt;0,'OSNOVNA PLAČA'!E857,"")</f>
        <v/>
      </c>
      <c r="G857" s="6"/>
      <c r="H857" s="6"/>
      <c r="I857" s="6"/>
      <c r="J857" s="6"/>
      <c r="K857" s="6"/>
      <c r="L857" s="6"/>
    </row>
    <row r="858" spans="1:12" ht="28.5" customHeight="1" x14ac:dyDescent="0.2">
      <c r="A858" s="56">
        <v>849</v>
      </c>
      <c r="B858" s="309" t="str">
        <f>+IF(LEN('OSNOVNA PLAČA'!B858)&gt;0,'OSNOVNA PLAČA'!B858,"")</f>
        <v>A849</v>
      </c>
      <c r="C858" s="309"/>
      <c r="D858" s="309"/>
      <c r="E858" s="57" t="str">
        <f>+IF(LEN('OSNOVNA PLAČA'!D858)&gt;0,'OSNOVNA PLAČA'!D858,"")</f>
        <v/>
      </c>
      <c r="F858" s="59" t="str">
        <f>+IF(LEN('OSNOVNA PLAČA'!E858)&gt;0,'OSNOVNA PLAČA'!E858,"")</f>
        <v/>
      </c>
      <c r="G858" s="6"/>
      <c r="H858" s="6"/>
      <c r="I858" s="6"/>
      <c r="J858" s="6"/>
      <c r="K858" s="6"/>
      <c r="L858" s="6"/>
    </row>
    <row r="859" spans="1:12" ht="28.5" customHeight="1" x14ac:dyDescent="0.2">
      <c r="A859" s="56">
        <v>850</v>
      </c>
      <c r="B859" s="309" t="str">
        <f>+IF(LEN('OSNOVNA PLAČA'!B859)&gt;0,'OSNOVNA PLAČA'!B859,"")</f>
        <v>A850</v>
      </c>
      <c r="C859" s="309"/>
      <c r="D859" s="309"/>
      <c r="E859" s="57" t="str">
        <f>+IF(LEN('OSNOVNA PLAČA'!D859)&gt;0,'OSNOVNA PLAČA'!D859,"")</f>
        <v/>
      </c>
      <c r="F859" s="59" t="str">
        <f>+IF(LEN('OSNOVNA PLAČA'!E859)&gt;0,'OSNOVNA PLAČA'!E859,"")</f>
        <v/>
      </c>
      <c r="G859" s="6"/>
      <c r="H859" s="6"/>
      <c r="I859" s="6"/>
      <c r="J859" s="6"/>
      <c r="K859" s="6"/>
      <c r="L859" s="6"/>
    </row>
    <row r="860" spans="1:12" ht="28.5" customHeight="1" x14ac:dyDescent="0.2">
      <c r="A860" s="56">
        <v>851</v>
      </c>
      <c r="B860" s="309" t="str">
        <f>+IF(LEN('OSNOVNA PLAČA'!B860)&gt;0,'OSNOVNA PLAČA'!B860,"")</f>
        <v>A851</v>
      </c>
      <c r="C860" s="309"/>
      <c r="D860" s="309"/>
      <c r="E860" s="57" t="str">
        <f>+IF(LEN('OSNOVNA PLAČA'!D860)&gt;0,'OSNOVNA PLAČA'!D860,"")</f>
        <v/>
      </c>
      <c r="F860" s="59" t="str">
        <f>+IF(LEN('OSNOVNA PLAČA'!E860)&gt;0,'OSNOVNA PLAČA'!E860,"")</f>
        <v/>
      </c>
      <c r="G860" s="6"/>
      <c r="H860" s="6"/>
      <c r="I860" s="6"/>
      <c r="J860" s="6"/>
      <c r="K860" s="6"/>
      <c r="L860" s="6"/>
    </row>
    <row r="861" spans="1:12" ht="28.5" customHeight="1" x14ac:dyDescent="0.2">
      <c r="A861" s="56">
        <v>852</v>
      </c>
      <c r="B861" s="309" t="str">
        <f>+IF(LEN('OSNOVNA PLAČA'!B861)&gt;0,'OSNOVNA PLAČA'!B861,"")</f>
        <v>A852</v>
      </c>
      <c r="C861" s="309"/>
      <c r="D861" s="309"/>
      <c r="E861" s="57" t="str">
        <f>+IF(LEN('OSNOVNA PLAČA'!D861)&gt;0,'OSNOVNA PLAČA'!D861,"")</f>
        <v/>
      </c>
      <c r="F861" s="59" t="str">
        <f>+IF(LEN('OSNOVNA PLAČA'!E861)&gt;0,'OSNOVNA PLAČA'!E861,"")</f>
        <v/>
      </c>
      <c r="G861" s="6"/>
      <c r="H861" s="6"/>
      <c r="I861" s="6"/>
      <c r="J861" s="6"/>
      <c r="K861" s="6"/>
      <c r="L861" s="6"/>
    </row>
    <row r="862" spans="1:12" ht="28.5" customHeight="1" x14ac:dyDescent="0.2">
      <c r="A862" s="56">
        <v>853</v>
      </c>
      <c r="B862" s="309" t="str">
        <f>+IF(LEN('OSNOVNA PLAČA'!B862)&gt;0,'OSNOVNA PLAČA'!B862,"")</f>
        <v>A853</v>
      </c>
      <c r="C862" s="309"/>
      <c r="D862" s="309"/>
      <c r="E862" s="57" t="str">
        <f>+IF(LEN('OSNOVNA PLAČA'!D862)&gt;0,'OSNOVNA PLAČA'!D862,"")</f>
        <v/>
      </c>
      <c r="F862" s="59" t="str">
        <f>+IF(LEN('OSNOVNA PLAČA'!E862)&gt;0,'OSNOVNA PLAČA'!E862,"")</f>
        <v/>
      </c>
      <c r="G862" s="6"/>
      <c r="H862" s="6"/>
      <c r="I862" s="6"/>
      <c r="J862" s="6"/>
      <c r="K862" s="6"/>
      <c r="L862" s="6"/>
    </row>
    <row r="863" spans="1:12" ht="28.5" customHeight="1" x14ac:dyDescent="0.2">
      <c r="A863" s="56">
        <v>854</v>
      </c>
      <c r="B863" s="309" t="str">
        <f>+IF(LEN('OSNOVNA PLAČA'!B863)&gt;0,'OSNOVNA PLAČA'!B863,"")</f>
        <v>A854</v>
      </c>
      <c r="C863" s="309"/>
      <c r="D863" s="309"/>
      <c r="E863" s="57" t="str">
        <f>+IF(LEN('OSNOVNA PLAČA'!D863)&gt;0,'OSNOVNA PLAČA'!D863,"")</f>
        <v/>
      </c>
      <c r="F863" s="59" t="str">
        <f>+IF(LEN('OSNOVNA PLAČA'!E863)&gt;0,'OSNOVNA PLAČA'!E863,"")</f>
        <v/>
      </c>
      <c r="G863" s="6"/>
      <c r="H863" s="6"/>
      <c r="I863" s="6"/>
      <c r="J863" s="6"/>
      <c r="K863" s="6"/>
      <c r="L863" s="6"/>
    </row>
    <row r="864" spans="1:12" ht="28.5" customHeight="1" x14ac:dyDescent="0.2">
      <c r="A864" s="56">
        <v>855</v>
      </c>
      <c r="B864" s="309" t="str">
        <f>+IF(LEN('OSNOVNA PLAČA'!B864)&gt;0,'OSNOVNA PLAČA'!B864,"")</f>
        <v>A855</v>
      </c>
      <c r="C864" s="309"/>
      <c r="D864" s="309"/>
      <c r="E864" s="57" t="str">
        <f>+IF(LEN('OSNOVNA PLAČA'!D864)&gt;0,'OSNOVNA PLAČA'!D864,"")</f>
        <v/>
      </c>
      <c r="F864" s="59" t="str">
        <f>+IF(LEN('OSNOVNA PLAČA'!E864)&gt;0,'OSNOVNA PLAČA'!E864,"")</f>
        <v/>
      </c>
      <c r="G864" s="6"/>
      <c r="H864" s="6"/>
      <c r="I864" s="6"/>
      <c r="J864" s="6"/>
      <c r="K864" s="6"/>
      <c r="L864" s="6"/>
    </row>
    <row r="865" spans="1:12" ht="28.5" customHeight="1" x14ac:dyDescent="0.2">
      <c r="A865" s="56">
        <v>856</v>
      </c>
      <c r="B865" s="309" t="str">
        <f>+IF(LEN('OSNOVNA PLAČA'!B865)&gt;0,'OSNOVNA PLAČA'!B865,"")</f>
        <v>A856</v>
      </c>
      <c r="C865" s="309"/>
      <c r="D865" s="309"/>
      <c r="E865" s="57" t="str">
        <f>+IF(LEN('OSNOVNA PLAČA'!D865)&gt;0,'OSNOVNA PLAČA'!D865,"")</f>
        <v/>
      </c>
      <c r="F865" s="59" t="str">
        <f>+IF(LEN('OSNOVNA PLAČA'!E865)&gt;0,'OSNOVNA PLAČA'!E865,"")</f>
        <v/>
      </c>
      <c r="G865" s="6"/>
      <c r="H865" s="6"/>
      <c r="I865" s="6"/>
      <c r="J865" s="6"/>
      <c r="K865" s="6"/>
      <c r="L865" s="6"/>
    </row>
    <row r="866" spans="1:12" ht="28.5" customHeight="1" x14ac:dyDescent="0.2">
      <c r="A866" s="56">
        <v>857</v>
      </c>
      <c r="B866" s="309" t="str">
        <f>+IF(LEN('OSNOVNA PLAČA'!B866)&gt;0,'OSNOVNA PLAČA'!B866,"")</f>
        <v>A857</v>
      </c>
      <c r="C866" s="309"/>
      <c r="D866" s="309"/>
      <c r="E866" s="57" t="str">
        <f>+IF(LEN('OSNOVNA PLAČA'!D866)&gt;0,'OSNOVNA PLAČA'!D866,"")</f>
        <v/>
      </c>
      <c r="F866" s="59" t="str">
        <f>+IF(LEN('OSNOVNA PLAČA'!E866)&gt;0,'OSNOVNA PLAČA'!E866,"")</f>
        <v/>
      </c>
      <c r="G866" s="6"/>
      <c r="H866" s="6"/>
      <c r="I866" s="6"/>
      <c r="J866" s="6"/>
      <c r="K866" s="6"/>
      <c r="L866" s="6"/>
    </row>
    <row r="867" spans="1:12" ht="28.5" customHeight="1" x14ac:dyDescent="0.2">
      <c r="A867" s="56">
        <v>858</v>
      </c>
      <c r="B867" s="309" t="str">
        <f>+IF(LEN('OSNOVNA PLAČA'!B867)&gt;0,'OSNOVNA PLAČA'!B867,"")</f>
        <v>A858</v>
      </c>
      <c r="C867" s="309"/>
      <c r="D867" s="309"/>
      <c r="E867" s="57" t="str">
        <f>+IF(LEN('OSNOVNA PLAČA'!D867)&gt;0,'OSNOVNA PLAČA'!D867,"")</f>
        <v/>
      </c>
      <c r="F867" s="59" t="str">
        <f>+IF(LEN('OSNOVNA PLAČA'!E867)&gt;0,'OSNOVNA PLAČA'!E867,"")</f>
        <v/>
      </c>
      <c r="G867" s="6"/>
      <c r="H867" s="6"/>
      <c r="I867" s="6"/>
      <c r="J867" s="6"/>
      <c r="K867" s="6"/>
      <c r="L867" s="6"/>
    </row>
    <row r="868" spans="1:12" ht="28.5" customHeight="1" x14ac:dyDescent="0.2">
      <c r="A868" s="56">
        <v>859</v>
      </c>
      <c r="B868" s="309" t="str">
        <f>+IF(LEN('OSNOVNA PLAČA'!B868)&gt;0,'OSNOVNA PLAČA'!B868,"")</f>
        <v>A859</v>
      </c>
      <c r="C868" s="309"/>
      <c r="D868" s="309"/>
      <c r="E868" s="57" t="str">
        <f>+IF(LEN('OSNOVNA PLAČA'!D868)&gt;0,'OSNOVNA PLAČA'!D868,"")</f>
        <v/>
      </c>
      <c r="F868" s="59" t="str">
        <f>+IF(LEN('OSNOVNA PLAČA'!E868)&gt;0,'OSNOVNA PLAČA'!E868,"")</f>
        <v/>
      </c>
      <c r="G868" s="6"/>
      <c r="H868" s="6"/>
      <c r="I868" s="6"/>
      <c r="J868" s="6"/>
      <c r="K868" s="6"/>
      <c r="L868" s="6"/>
    </row>
    <row r="869" spans="1:12" ht="28.5" customHeight="1" x14ac:dyDescent="0.2">
      <c r="A869" s="56">
        <v>860</v>
      </c>
      <c r="B869" s="309" t="str">
        <f>+IF(LEN('OSNOVNA PLAČA'!B869)&gt;0,'OSNOVNA PLAČA'!B869,"")</f>
        <v>A860</v>
      </c>
      <c r="C869" s="309"/>
      <c r="D869" s="309"/>
      <c r="E869" s="57" t="str">
        <f>+IF(LEN('OSNOVNA PLAČA'!D869)&gt;0,'OSNOVNA PLAČA'!D869,"")</f>
        <v/>
      </c>
      <c r="F869" s="59" t="str">
        <f>+IF(LEN('OSNOVNA PLAČA'!E869)&gt;0,'OSNOVNA PLAČA'!E869,"")</f>
        <v/>
      </c>
      <c r="G869" s="6"/>
      <c r="H869" s="6"/>
      <c r="I869" s="6"/>
      <c r="J869" s="6"/>
      <c r="K869" s="6"/>
      <c r="L869" s="6"/>
    </row>
    <row r="870" spans="1:12" ht="28.5" customHeight="1" x14ac:dyDescent="0.2">
      <c r="A870" s="56">
        <v>861</v>
      </c>
      <c r="B870" s="309" t="str">
        <f>+IF(LEN('OSNOVNA PLAČA'!B870)&gt;0,'OSNOVNA PLAČA'!B870,"")</f>
        <v>A861</v>
      </c>
      <c r="C870" s="309"/>
      <c r="D870" s="309"/>
      <c r="E870" s="57" t="str">
        <f>+IF(LEN('OSNOVNA PLAČA'!D870)&gt;0,'OSNOVNA PLAČA'!D870,"")</f>
        <v/>
      </c>
      <c r="F870" s="59" t="str">
        <f>+IF(LEN('OSNOVNA PLAČA'!E870)&gt;0,'OSNOVNA PLAČA'!E870,"")</f>
        <v/>
      </c>
      <c r="G870" s="6"/>
      <c r="H870" s="6"/>
      <c r="I870" s="6"/>
      <c r="J870" s="6"/>
      <c r="K870" s="6"/>
      <c r="L870" s="6"/>
    </row>
    <row r="871" spans="1:12" ht="28.5" customHeight="1" x14ac:dyDescent="0.2">
      <c r="A871" s="56">
        <v>862</v>
      </c>
      <c r="B871" s="309" t="str">
        <f>+IF(LEN('OSNOVNA PLAČA'!B871)&gt;0,'OSNOVNA PLAČA'!B871,"")</f>
        <v>A862</v>
      </c>
      <c r="C871" s="309"/>
      <c r="D871" s="309"/>
      <c r="E871" s="57" t="str">
        <f>+IF(LEN('OSNOVNA PLAČA'!D871)&gt;0,'OSNOVNA PLAČA'!D871,"")</f>
        <v/>
      </c>
      <c r="F871" s="59" t="str">
        <f>+IF(LEN('OSNOVNA PLAČA'!E871)&gt;0,'OSNOVNA PLAČA'!E871,"")</f>
        <v/>
      </c>
      <c r="G871" s="6"/>
      <c r="H871" s="6"/>
      <c r="I871" s="6"/>
      <c r="J871" s="6"/>
      <c r="K871" s="6"/>
      <c r="L871" s="6"/>
    </row>
    <row r="872" spans="1:12" ht="28.5" customHeight="1" x14ac:dyDescent="0.2">
      <c r="A872" s="56">
        <v>863</v>
      </c>
      <c r="B872" s="309" t="str">
        <f>+IF(LEN('OSNOVNA PLAČA'!B872)&gt;0,'OSNOVNA PLAČA'!B872,"")</f>
        <v>A863</v>
      </c>
      <c r="C872" s="309"/>
      <c r="D872" s="309"/>
      <c r="E872" s="57" t="str">
        <f>+IF(LEN('OSNOVNA PLAČA'!D872)&gt;0,'OSNOVNA PLAČA'!D872,"")</f>
        <v/>
      </c>
      <c r="F872" s="59" t="str">
        <f>+IF(LEN('OSNOVNA PLAČA'!E872)&gt;0,'OSNOVNA PLAČA'!E872,"")</f>
        <v/>
      </c>
      <c r="G872" s="6"/>
      <c r="H872" s="6"/>
      <c r="I872" s="6"/>
      <c r="J872" s="6"/>
      <c r="K872" s="6"/>
      <c r="L872" s="6"/>
    </row>
    <row r="873" spans="1:12" ht="28.5" customHeight="1" x14ac:dyDescent="0.2">
      <c r="A873" s="56">
        <v>864</v>
      </c>
      <c r="B873" s="309" t="str">
        <f>+IF(LEN('OSNOVNA PLAČA'!B873)&gt;0,'OSNOVNA PLAČA'!B873,"")</f>
        <v>A864</v>
      </c>
      <c r="C873" s="309"/>
      <c r="D873" s="309"/>
      <c r="E873" s="57" t="str">
        <f>+IF(LEN('OSNOVNA PLAČA'!D873)&gt;0,'OSNOVNA PLAČA'!D873,"")</f>
        <v/>
      </c>
      <c r="F873" s="59" t="str">
        <f>+IF(LEN('OSNOVNA PLAČA'!E873)&gt;0,'OSNOVNA PLAČA'!E873,"")</f>
        <v/>
      </c>
      <c r="G873" s="6"/>
      <c r="H873" s="6"/>
      <c r="I873" s="6"/>
      <c r="J873" s="6"/>
      <c r="K873" s="6"/>
      <c r="L873" s="6"/>
    </row>
    <row r="874" spans="1:12" ht="28.5" customHeight="1" x14ac:dyDescent="0.2">
      <c r="A874" s="56">
        <v>865</v>
      </c>
      <c r="B874" s="309" t="str">
        <f>+IF(LEN('OSNOVNA PLAČA'!B874)&gt;0,'OSNOVNA PLAČA'!B874,"")</f>
        <v>A865</v>
      </c>
      <c r="C874" s="309"/>
      <c r="D874" s="309"/>
      <c r="E874" s="57" t="str">
        <f>+IF(LEN('OSNOVNA PLAČA'!D874)&gt;0,'OSNOVNA PLAČA'!D874,"")</f>
        <v/>
      </c>
      <c r="F874" s="59" t="str">
        <f>+IF(LEN('OSNOVNA PLAČA'!E874)&gt;0,'OSNOVNA PLAČA'!E874,"")</f>
        <v/>
      </c>
      <c r="G874" s="6"/>
      <c r="H874" s="6"/>
      <c r="I874" s="6"/>
      <c r="J874" s="6"/>
      <c r="K874" s="6"/>
      <c r="L874" s="6"/>
    </row>
    <row r="875" spans="1:12" ht="28.5" customHeight="1" x14ac:dyDescent="0.2">
      <c r="A875" s="56">
        <v>866</v>
      </c>
      <c r="B875" s="309" t="str">
        <f>+IF(LEN('OSNOVNA PLAČA'!B875)&gt;0,'OSNOVNA PLAČA'!B875,"")</f>
        <v>A866</v>
      </c>
      <c r="C875" s="309"/>
      <c r="D875" s="309"/>
      <c r="E875" s="57" t="str">
        <f>+IF(LEN('OSNOVNA PLAČA'!D875)&gt;0,'OSNOVNA PLAČA'!D875,"")</f>
        <v/>
      </c>
      <c r="F875" s="59" t="str">
        <f>+IF(LEN('OSNOVNA PLAČA'!E875)&gt;0,'OSNOVNA PLAČA'!E875,"")</f>
        <v/>
      </c>
      <c r="G875" s="6"/>
      <c r="H875" s="6"/>
      <c r="I875" s="6"/>
      <c r="J875" s="6"/>
      <c r="K875" s="6"/>
      <c r="L875" s="6"/>
    </row>
    <row r="876" spans="1:12" ht="28.5" customHeight="1" x14ac:dyDescent="0.2">
      <c r="A876" s="56">
        <v>867</v>
      </c>
      <c r="B876" s="309" t="str">
        <f>+IF(LEN('OSNOVNA PLAČA'!B876)&gt;0,'OSNOVNA PLAČA'!B876,"")</f>
        <v>A867</v>
      </c>
      <c r="C876" s="309"/>
      <c r="D876" s="309"/>
      <c r="E876" s="57" t="str">
        <f>+IF(LEN('OSNOVNA PLAČA'!D876)&gt;0,'OSNOVNA PLAČA'!D876,"")</f>
        <v/>
      </c>
      <c r="F876" s="59" t="str">
        <f>+IF(LEN('OSNOVNA PLAČA'!E876)&gt;0,'OSNOVNA PLAČA'!E876,"")</f>
        <v/>
      </c>
      <c r="G876" s="6"/>
      <c r="H876" s="6"/>
      <c r="I876" s="6"/>
      <c r="J876" s="6"/>
      <c r="K876" s="6"/>
      <c r="L876" s="6"/>
    </row>
    <row r="877" spans="1:12" ht="28.5" customHeight="1" x14ac:dyDescent="0.2">
      <c r="A877" s="56">
        <v>868</v>
      </c>
      <c r="B877" s="309" t="str">
        <f>+IF(LEN('OSNOVNA PLAČA'!B877)&gt;0,'OSNOVNA PLAČA'!B877,"")</f>
        <v>A868</v>
      </c>
      <c r="C877" s="309"/>
      <c r="D877" s="309"/>
      <c r="E877" s="57" t="str">
        <f>+IF(LEN('OSNOVNA PLAČA'!D877)&gt;0,'OSNOVNA PLAČA'!D877,"")</f>
        <v/>
      </c>
      <c r="F877" s="59" t="str">
        <f>+IF(LEN('OSNOVNA PLAČA'!E877)&gt;0,'OSNOVNA PLAČA'!E877,"")</f>
        <v/>
      </c>
      <c r="G877" s="6"/>
      <c r="H877" s="6"/>
      <c r="I877" s="6"/>
      <c r="J877" s="6"/>
      <c r="K877" s="6"/>
      <c r="L877" s="6"/>
    </row>
    <row r="878" spans="1:12" ht="28.5" customHeight="1" x14ac:dyDescent="0.2">
      <c r="A878" s="56">
        <v>869</v>
      </c>
      <c r="B878" s="309" t="str">
        <f>+IF(LEN('OSNOVNA PLAČA'!B878)&gt;0,'OSNOVNA PLAČA'!B878,"")</f>
        <v>A869</v>
      </c>
      <c r="C878" s="309"/>
      <c r="D878" s="309"/>
      <c r="E878" s="57" t="str">
        <f>+IF(LEN('OSNOVNA PLAČA'!D878)&gt;0,'OSNOVNA PLAČA'!D878,"")</f>
        <v/>
      </c>
      <c r="F878" s="59" t="str">
        <f>+IF(LEN('OSNOVNA PLAČA'!E878)&gt;0,'OSNOVNA PLAČA'!E878,"")</f>
        <v/>
      </c>
      <c r="G878" s="6"/>
      <c r="H878" s="6"/>
      <c r="I878" s="6"/>
      <c r="J878" s="6"/>
      <c r="K878" s="6"/>
      <c r="L878" s="6"/>
    </row>
    <row r="879" spans="1:12" ht="28.5" customHeight="1" x14ac:dyDescent="0.2">
      <c r="A879" s="56">
        <v>870</v>
      </c>
      <c r="B879" s="309" t="str">
        <f>+IF(LEN('OSNOVNA PLAČA'!B879)&gt;0,'OSNOVNA PLAČA'!B879,"")</f>
        <v>A870</v>
      </c>
      <c r="C879" s="309"/>
      <c r="D879" s="309"/>
      <c r="E879" s="57" t="str">
        <f>+IF(LEN('OSNOVNA PLAČA'!D879)&gt;0,'OSNOVNA PLAČA'!D879,"")</f>
        <v/>
      </c>
      <c r="F879" s="59" t="str">
        <f>+IF(LEN('OSNOVNA PLAČA'!E879)&gt;0,'OSNOVNA PLAČA'!E879,"")</f>
        <v/>
      </c>
      <c r="G879" s="6"/>
      <c r="H879" s="6"/>
      <c r="I879" s="6"/>
      <c r="J879" s="6"/>
      <c r="K879" s="6"/>
      <c r="L879" s="6"/>
    </row>
    <row r="880" spans="1:12" ht="28.5" customHeight="1" x14ac:dyDescent="0.2">
      <c r="A880" s="56">
        <v>871</v>
      </c>
      <c r="B880" s="309" t="str">
        <f>+IF(LEN('OSNOVNA PLAČA'!B880)&gt;0,'OSNOVNA PLAČA'!B880,"")</f>
        <v>A871</v>
      </c>
      <c r="C880" s="309"/>
      <c r="D880" s="309"/>
      <c r="E880" s="57" t="str">
        <f>+IF(LEN('OSNOVNA PLAČA'!D880)&gt;0,'OSNOVNA PLAČA'!D880,"")</f>
        <v/>
      </c>
      <c r="F880" s="59" t="str">
        <f>+IF(LEN('OSNOVNA PLAČA'!E880)&gt;0,'OSNOVNA PLAČA'!E880,"")</f>
        <v/>
      </c>
      <c r="G880" s="6"/>
      <c r="H880" s="6"/>
      <c r="I880" s="6"/>
      <c r="J880" s="6"/>
      <c r="K880" s="6"/>
      <c r="L880" s="6"/>
    </row>
    <row r="881" spans="1:12" ht="28.5" customHeight="1" x14ac:dyDescent="0.2">
      <c r="A881" s="56">
        <v>872</v>
      </c>
      <c r="B881" s="309" t="str">
        <f>+IF(LEN('OSNOVNA PLAČA'!B881)&gt;0,'OSNOVNA PLAČA'!B881,"")</f>
        <v>A872</v>
      </c>
      <c r="C881" s="309"/>
      <c r="D881" s="309"/>
      <c r="E881" s="57" t="str">
        <f>+IF(LEN('OSNOVNA PLAČA'!D881)&gt;0,'OSNOVNA PLAČA'!D881,"")</f>
        <v/>
      </c>
      <c r="F881" s="59" t="str">
        <f>+IF(LEN('OSNOVNA PLAČA'!E881)&gt;0,'OSNOVNA PLAČA'!E881,"")</f>
        <v/>
      </c>
      <c r="G881" s="6"/>
      <c r="H881" s="6"/>
      <c r="I881" s="6"/>
      <c r="J881" s="6"/>
      <c r="K881" s="6"/>
      <c r="L881" s="6"/>
    </row>
    <row r="882" spans="1:12" ht="28.5" customHeight="1" x14ac:dyDescent="0.2">
      <c r="A882" s="56">
        <v>873</v>
      </c>
      <c r="B882" s="309" t="str">
        <f>+IF(LEN('OSNOVNA PLAČA'!B882)&gt;0,'OSNOVNA PLAČA'!B882,"")</f>
        <v>A873</v>
      </c>
      <c r="C882" s="309"/>
      <c r="D882" s="309"/>
      <c r="E882" s="57" t="str">
        <f>+IF(LEN('OSNOVNA PLAČA'!D882)&gt;0,'OSNOVNA PLAČA'!D882,"")</f>
        <v/>
      </c>
      <c r="F882" s="59" t="str">
        <f>+IF(LEN('OSNOVNA PLAČA'!E882)&gt;0,'OSNOVNA PLAČA'!E882,"")</f>
        <v/>
      </c>
      <c r="G882" s="6"/>
      <c r="H882" s="6"/>
      <c r="I882" s="6"/>
      <c r="J882" s="6"/>
      <c r="K882" s="6"/>
      <c r="L882" s="6"/>
    </row>
    <row r="883" spans="1:12" ht="28.5" customHeight="1" x14ac:dyDescent="0.2">
      <c r="A883" s="56">
        <v>874</v>
      </c>
      <c r="B883" s="309" t="str">
        <f>+IF(LEN('OSNOVNA PLAČA'!B883)&gt;0,'OSNOVNA PLAČA'!B883,"")</f>
        <v>A874</v>
      </c>
      <c r="C883" s="309"/>
      <c r="D883" s="309"/>
      <c r="E883" s="57" t="str">
        <f>+IF(LEN('OSNOVNA PLAČA'!D883)&gt;0,'OSNOVNA PLAČA'!D883,"")</f>
        <v/>
      </c>
      <c r="F883" s="59" t="str">
        <f>+IF(LEN('OSNOVNA PLAČA'!E883)&gt;0,'OSNOVNA PLAČA'!E883,"")</f>
        <v/>
      </c>
      <c r="G883" s="6"/>
      <c r="H883" s="6"/>
      <c r="I883" s="6"/>
      <c r="J883" s="6"/>
      <c r="K883" s="6"/>
      <c r="L883" s="6"/>
    </row>
    <row r="884" spans="1:12" ht="28.5" customHeight="1" x14ac:dyDescent="0.2">
      <c r="A884" s="56">
        <v>875</v>
      </c>
      <c r="B884" s="309" t="str">
        <f>+IF(LEN('OSNOVNA PLAČA'!B884)&gt;0,'OSNOVNA PLAČA'!B884,"")</f>
        <v>A875</v>
      </c>
      <c r="C884" s="309"/>
      <c r="D884" s="309"/>
      <c r="E884" s="57" t="str">
        <f>+IF(LEN('OSNOVNA PLAČA'!D884)&gt;0,'OSNOVNA PLAČA'!D884,"")</f>
        <v/>
      </c>
      <c r="F884" s="59" t="str">
        <f>+IF(LEN('OSNOVNA PLAČA'!E884)&gt;0,'OSNOVNA PLAČA'!E884,"")</f>
        <v/>
      </c>
      <c r="G884" s="6"/>
      <c r="H884" s="6"/>
      <c r="I884" s="6"/>
      <c r="J884" s="6"/>
      <c r="K884" s="6"/>
      <c r="L884" s="6"/>
    </row>
    <row r="885" spans="1:12" ht="28.5" customHeight="1" x14ac:dyDescent="0.2">
      <c r="A885" s="56">
        <v>876</v>
      </c>
      <c r="B885" s="309" t="str">
        <f>+IF(LEN('OSNOVNA PLAČA'!B885)&gt;0,'OSNOVNA PLAČA'!B885,"")</f>
        <v>A876</v>
      </c>
      <c r="C885" s="309"/>
      <c r="D885" s="309"/>
      <c r="E885" s="57" t="str">
        <f>+IF(LEN('OSNOVNA PLAČA'!D885)&gt;0,'OSNOVNA PLAČA'!D885,"")</f>
        <v/>
      </c>
      <c r="F885" s="59" t="str">
        <f>+IF(LEN('OSNOVNA PLAČA'!E885)&gt;0,'OSNOVNA PLAČA'!E885,"")</f>
        <v/>
      </c>
      <c r="G885" s="6"/>
      <c r="H885" s="6"/>
      <c r="I885" s="6"/>
      <c r="J885" s="6"/>
      <c r="K885" s="6"/>
      <c r="L885" s="6"/>
    </row>
    <row r="886" spans="1:12" ht="28.5" customHeight="1" x14ac:dyDescent="0.2">
      <c r="A886" s="56">
        <v>877</v>
      </c>
      <c r="B886" s="309" t="str">
        <f>+IF(LEN('OSNOVNA PLAČA'!B886)&gt;0,'OSNOVNA PLAČA'!B886,"")</f>
        <v>A877</v>
      </c>
      <c r="C886" s="309"/>
      <c r="D886" s="309"/>
      <c r="E886" s="57" t="str">
        <f>+IF(LEN('OSNOVNA PLAČA'!D886)&gt;0,'OSNOVNA PLAČA'!D886,"")</f>
        <v/>
      </c>
      <c r="F886" s="59" t="str">
        <f>+IF(LEN('OSNOVNA PLAČA'!E886)&gt;0,'OSNOVNA PLAČA'!E886,"")</f>
        <v/>
      </c>
      <c r="G886" s="6"/>
      <c r="H886" s="6"/>
      <c r="I886" s="6"/>
      <c r="J886" s="6"/>
      <c r="K886" s="6"/>
      <c r="L886" s="6"/>
    </row>
    <row r="887" spans="1:12" ht="28.5" customHeight="1" x14ac:dyDescent="0.2">
      <c r="A887" s="56">
        <v>878</v>
      </c>
      <c r="B887" s="309" t="str">
        <f>+IF(LEN('OSNOVNA PLAČA'!B887)&gt;0,'OSNOVNA PLAČA'!B887,"")</f>
        <v>A878</v>
      </c>
      <c r="C887" s="309"/>
      <c r="D887" s="309"/>
      <c r="E887" s="57" t="str">
        <f>+IF(LEN('OSNOVNA PLAČA'!D887)&gt;0,'OSNOVNA PLAČA'!D887,"")</f>
        <v/>
      </c>
      <c r="F887" s="59" t="str">
        <f>+IF(LEN('OSNOVNA PLAČA'!E887)&gt;0,'OSNOVNA PLAČA'!E887,"")</f>
        <v/>
      </c>
      <c r="G887" s="6"/>
      <c r="H887" s="6"/>
      <c r="I887" s="6"/>
      <c r="J887" s="6"/>
      <c r="K887" s="6"/>
      <c r="L887" s="6"/>
    </row>
    <row r="888" spans="1:12" ht="28.5" customHeight="1" x14ac:dyDescent="0.2">
      <c r="A888" s="56">
        <v>879</v>
      </c>
      <c r="B888" s="309" t="str">
        <f>+IF(LEN('OSNOVNA PLAČA'!B888)&gt;0,'OSNOVNA PLAČA'!B888,"")</f>
        <v>A879</v>
      </c>
      <c r="C888" s="309"/>
      <c r="D888" s="309"/>
      <c r="E888" s="57" t="str">
        <f>+IF(LEN('OSNOVNA PLAČA'!D888)&gt;0,'OSNOVNA PLAČA'!D888,"")</f>
        <v/>
      </c>
      <c r="F888" s="59" t="str">
        <f>+IF(LEN('OSNOVNA PLAČA'!E888)&gt;0,'OSNOVNA PLAČA'!E888,"")</f>
        <v/>
      </c>
      <c r="G888" s="6"/>
      <c r="H888" s="6"/>
      <c r="I888" s="6"/>
      <c r="J888" s="6"/>
      <c r="K888" s="6"/>
      <c r="L888" s="6"/>
    </row>
    <row r="889" spans="1:12" ht="28.5" customHeight="1" x14ac:dyDescent="0.2">
      <c r="A889" s="56">
        <v>880</v>
      </c>
      <c r="B889" s="309" t="str">
        <f>+IF(LEN('OSNOVNA PLAČA'!B889)&gt;0,'OSNOVNA PLAČA'!B889,"")</f>
        <v>A880</v>
      </c>
      <c r="C889" s="309"/>
      <c r="D889" s="309"/>
      <c r="E889" s="57" t="str">
        <f>+IF(LEN('OSNOVNA PLAČA'!D889)&gt;0,'OSNOVNA PLAČA'!D889,"")</f>
        <v/>
      </c>
      <c r="F889" s="59" t="str">
        <f>+IF(LEN('OSNOVNA PLAČA'!E889)&gt;0,'OSNOVNA PLAČA'!E889,"")</f>
        <v/>
      </c>
      <c r="G889" s="6"/>
      <c r="H889" s="6"/>
      <c r="I889" s="6"/>
      <c r="J889" s="6"/>
      <c r="K889" s="6"/>
      <c r="L889" s="6"/>
    </row>
    <row r="890" spans="1:12" ht="28.5" customHeight="1" x14ac:dyDescent="0.2">
      <c r="A890" s="56">
        <v>881</v>
      </c>
      <c r="B890" s="309" t="str">
        <f>+IF(LEN('OSNOVNA PLAČA'!B890)&gt;0,'OSNOVNA PLAČA'!B890,"")</f>
        <v>A881</v>
      </c>
      <c r="C890" s="309"/>
      <c r="D890" s="309"/>
      <c r="E890" s="57" t="str">
        <f>+IF(LEN('OSNOVNA PLAČA'!D890)&gt;0,'OSNOVNA PLAČA'!D890,"")</f>
        <v/>
      </c>
      <c r="F890" s="59" t="str">
        <f>+IF(LEN('OSNOVNA PLAČA'!E890)&gt;0,'OSNOVNA PLAČA'!E890,"")</f>
        <v/>
      </c>
      <c r="G890" s="6"/>
      <c r="H890" s="6"/>
      <c r="I890" s="6"/>
      <c r="J890" s="6"/>
      <c r="K890" s="6"/>
      <c r="L890" s="6"/>
    </row>
    <row r="891" spans="1:12" ht="28.5" customHeight="1" x14ac:dyDescent="0.2">
      <c r="A891" s="56">
        <v>882</v>
      </c>
      <c r="B891" s="309" t="str">
        <f>+IF(LEN('OSNOVNA PLAČA'!B891)&gt;0,'OSNOVNA PLAČA'!B891,"")</f>
        <v>A882</v>
      </c>
      <c r="C891" s="309"/>
      <c r="D891" s="309"/>
      <c r="E891" s="57" t="str">
        <f>+IF(LEN('OSNOVNA PLAČA'!D891)&gt;0,'OSNOVNA PLAČA'!D891,"")</f>
        <v/>
      </c>
      <c r="F891" s="59" t="str">
        <f>+IF(LEN('OSNOVNA PLAČA'!E891)&gt;0,'OSNOVNA PLAČA'!E891,"")</f>
        <v/>
      </c>
      <c r="G891" s="6"/>
      <c r="H891" s="6"/>
      <c r="I891" s="6"/>
      <c r="J891" s="6"/>
      <c r="K891" s="6"/>
      <c r="L891" s="6"/>
    </row>
    <row r="892" spans="1:12" ht="28.5" customHeight="1" x14ac:dyDescent="0.2">
      <c r="A892" s="56">
        <v>883</v>
      </c>
      <c r="B892" s="309" t="str">
        <f>+IF(LEN('OSNOVNA PLAČA'!B892)&gt;0,'OSNOVNA PLAČA'!B892,"")</f>
        <v>A883</v>
      </c>
      <c r="C892" s="309"/>
      <c r="D892" s="309"/>
      <c r="E892" s="57" t="str">
        <f>+IF(LEN('OSNOVNA PLAČA'!D892)&gt;0,'OSNOVNA PLAČA'!D892,"")</f>
        <v/>
      </c>
      <c r="F892" s="59" t="str">
        <f>+IF(LEN('OSNOVNA PLAČA'!E892)&gt;0,'OSNOVNA PLAČA'!E892,"")</f>
        <v/>
      </c>
      <c r="G892" s="6"/>
      <c r="H892" s="6"/>
      <c r="I892" s="6"/>
      <c r="J892" s="6"/>
      <c r="K892" s="6"/>
      <c r="L892" s="6"/>
    </row>
    <row r="893" spans="1:12" ht="28.5" customHeight="1" x14ac:dyDescent="0.2">
      <c r="A893" s="56">
        <v>884</v>
      </c>
      <c r="B893" s="309" t="str">
        <f>+IF(LEN('OSNOVNA PLAČA'!B893)&gt;0,'OSNOVNA PLAČA'!B893,"")</f>
        <v>A884</v>
      </c>
      <c r="C893" s="309"/>
      <c r="D893" s="309"/>
      <c r="E893" s="57" t="str">
        <f>+IF(LEN('OSNOVNA PLAČA'!D893)&gt;0,'OSNOVNA PLAČA'!D893,"")</f>
        <v/>
      </c>
      <c r="F893" s="59" t="str">
        <f>+IF(LEN('OSNOVNA PLAČA'!E893)&gt;0,'OSNOVNA PLAČA'!E893,"")</f>
        <v/>
      </c>
      <c r="G893" s="6"/>
      <c r="H893" s="6"/>
      <c r="I893" s="6"/>
      <c r="J893" s="6"/>
      <c r="K893" s="6"/>
      <c r="L893" s="6"/>
    </row>
    <row r="894" spans="1:12" ht="28.5" customHeight="1" x14ac:dyDescent="0.2">
      <c r="A894" s="56">
        <v>885</v>
      </c>
      <c r="B894" s="309" t="str">
        <f>+IF(LEN('OSNOVNA PLAČA'!B894)&gt;0,'OSNOVNA PLAČA'!B894,"")</f>
        <v>A885</v>
      </c>
      <c r="C894" s="309"/>
      <c r="D894" s="309"/>
      <c r="E894" s="57" t="str">
        <f>+IF(LEN('OSNOVNA PLAČA'!D894)&gt;0,'OSNOVNA PLAČA'!D894,"")</f>
        <v/>
      </c>
      <c r="F894" s="59" t="str">
        <f>+IF(LEN('OSNOVNA PLAČA'!E894)&gt;0,'OSNOVNA PLAČA'!E894,"")</f>
        <v/>
      </c>
      <c r="G894" s="6"/>
      <c r="H894" s="6"/>
      <c r="I894" s="6"/>
      <c r="J894" s="6"/>
      <c r="K894" s="6"/>
      <c r="L894" s="6"/>
    </row>
    <row r="895" spans="1:12" ht="28.5" customHeight="1" x14ac:dyDescent="0.2">
      <c r="A895" s="56">
        <v>886</v>
      </c>
      <c r="B895" s="309" t="str">
        <f>+IF(LEN('OSNOVNA PLAČA'!B895)&gt;0,'OSNOVNA PLAČA'!B895,"")</f>
        <v>A886</v>
      </c>
      <c r="C895" s="309"/>
      <c r="D895" s="309"/>
      <c r="E895" s="57" t="str">
        <f>+IF(LEN('OSNOVNA PLAČA'!D895)&gt;0,'OSNOVNA PLAČA'!D895,"")</f>
        <v/>
      </c>
      <c r="F895" s="59" t="str">
        <f>+IF(LEN('OSNOVNA PLAČA'!E895)&gt;0,'OSNOVNA PLAČA'!E895,"")</f>
        <v/>
      </c>
      <c r="G895" s="6"/>
      <c r="H895" s="6"/>
      <c r="I895" s="6"/>
      <c r="J895" s="6"/>
      <c r="K895" s="6"/>
      <c r="L895" s="6"/>
    </row>
    <row r="896" spans="1:12" ht="28.5" customHeight="1" x14ac:dyDescent="0.2">
      <c r="A896" s="56">
        <v>887</v>
      </c>
      <c r="B896" s="309" t="str">
        <f>+IF(LEN('OSNOVNA PLAČA'!B896)&gt;0,'OSNOVNA PLAČA'!B896,"")</f>
        <v>A887</v>
      </c>
      <c r="C896" s="309"/>
      <c r="D896" s="309"/>
      <c r="E896" s="57" t="str">
        <f>+IF(LEN('OSNOVNA PLAČA'!D896)&gt;0,'OSNOVNA PLAČA'!D896,"")</f>
        <v/>
      </c>
      <c r="F896" s="59" t="str">
        <f>+IF(LEN('OSNOVNA PLAČA'!E896)&gt;0,'OSNOVNA PLAČA'!E896,"")</f>
        <v/>
      </c>
      <c r="G896" s="6"/>
      <c r="H896" s="6"/>
      <c r="I896" s="6"/>
      <c r="J896" s="6"/>
      <c r="K896" s="6"/>
      <c r="L896" s="6"/>
    </row>
    <row r="897" spans="1:12" ht="28.5" customHeight="1" x14ac:dyDescent="0.2">
      <c r="A897" s="56">
        <v>888</v>
      </c>
      <c r="B897" s="309" t="str">
        <f>+IF(LEN('OSNOVNA PLAČA'!B897)&gt;0,'OSNOVNA PLAČA'!B897,"")</f>
        <v>A888</v>
      </c>
      <c r="C897" s="309"/>
      <c r="D897" s="309"/>
      <c r="E897" s="57" t="str">
        <f>+IF(LEN('OSNOVNA PLAČA'!D897)&gt;0,'OSNOVNA PLAČA'!D897,"")</f>
        <v/>
      </c>
      <c r="F897" s="59" t="str">
        <f>+IF(LEN('OSNOVNA PLAČA'!E897)&gt;0,'OSNOVNA PLAČA'!E897,"")</f>
        <v/>
      </c>
      <c r="G897" s="6"/>
      <c r="H897" s="6"/>
      <c r="I897" s="6"/>
      <c r="J897" s="6"/>
      <c r="K897" s="6"/>
      <c r="L897" s="6"/>
    </row>
    <row r="898" spans="1:12" ht="28.5" customHeight="1" x14ac:dyDescent="0.2">
      <c r="A898" s="56">
        <v>889</v>
      </c>
      <c r="B898" s="309" t="str">
        <f>+IF(LEN('OSNOVNA PLAČA'!B898)&gt;0,'OSNOVNA PLAČA'!B898,"")</f>
        <v>A889</v>
      </c>
      <c r="C898" s="309"/>
      <c r="D898" s="309"/>
      <c r="E898" s="57" t="str">
        <f>+IF(LEN('OSNOVNA PLAČA'!D898)&gt;0,'OSNOVNA PLAČA'!D898,"")</f>
        <v/>
      </c>
      <c r="F898" s="59" t="str">
        <f>+IF(LEN('OSNOVNA PLAČA'!E898)&gt;0,'OSNOVNA PLAČA'!E898,"")</f>
        <v/>
      </c>
      <c r="G898" s="6"/>
      <c r="H898" s="6"/>
      <c r="I898" s="6"/>
      <c r="J898" s="6"/>
      <c r="K898" s="6"/>
      <c r="L898" s="6"/>
    </row>
    <row r="899" spans="1:12" ht="28.5" customHeight="1" x14ac:dyDescent="0.2">
      <c r="A899" s="56">
        <v>890</v>
      </c>
      <c r="B899" s="309" t="str">
        <f>+IF(LEN('OSNOVNA PLAČA'!B899)&gt;0,'OSNOVNA PLAČA'!B899,"")</f>
        <v>A890</v>
      </c>
      <c r="C899" s="309"/>
      <c r="D899" s="309"/>
      <c r="E899" s="57" t="str">
        <f>+IF(LEN('OSNOVNA PLAČA'!D899)&gt;0,'OSNOVNA PLAČA'!D899,"")</f>
        <v/>
      </c>
      <c r="F899" s="59" t="str">
        <f>+IF(LEN('OSNOVNA PLAČA'!E899)&gt;0,'OSNOVNA PLAČA'!E899,"")</f>
        <v/>
      </c>
      <c r="G899" s="6"/>
      <c r="H899" s="6"/>
      <c r="I899" s="6"/>
      <c r="J899" s="6"/>
      <c r="K899" s="6"/>
      <c r="L899" s="6"/>
    </row>
    <row r="900" spans="1:12" ht="28.5" customHeight="1" x14ac:dyDescent="0.2">
      <c r="A900" s="56">
        <v>891</v>
      </c>
      <c r="B900" s="309" t="str">
        <f>+IF(LEN('OSNOVNA PLAČA'!B900)&gt;0,'OSNOVNA PLAČA'!B900,"")</f>
        <v>A891</v>
      </c>
      <c r="C900" s="309"/>
      <c r="D900" s="309"/>
      <c r="E900" s="57" t="str">
        <f>+IF(LEN('OSNOVNA PLAČA'!D900)&gt;0,'OSNOVNA PLAČA'!D900,"")</f>
        <v/>
      </c>
      <c r="F900" s="59" t="str">
        <f>+IF(LEN('OSNOVNA PLAČA'!E900)&gt;0,'OSNOVNA PLAČA'!E900,"")</f>
        <v/>
      </c>
      <c r="G900" s="6"/>
      <c r="H900" s="6"/>
      <c r="I900" s="6"/>
      <c r="J900" s="6"/>
      <c r="K900" s="6"/>
      <c r="L900" s="6"/>
    </row>
    <row r="901" spans="1:12" ht="28.5" customHeight="1" x14ac:dyDescent="0.2">
      <c r="A901" s="56">
        <v>892</v>
      </c>
      <c r="B901" s="309" t="str">
        <f>+IF(LEN('OSNOVNA PLAČA'!B901)&gt;0,'OSNOVNA PLAČA'!B901,"")</f>
        <v>A892</v>
      </c>
      <c r="C901" s="309"/>
      <c r="D901" s="309"/>
      <c r="E901" s="57" t="str">
        <f>+IF(LEN('OSNOVNA PLAČA'!D901)&gt;0,'OSNOVNA PLAČA'!D901,"")</f>
        <v/>
      </c>
      <c r="F901" s="59" t="str">
        <f>+IF(LEN('OSNOVNA PLAČA'!E901)&gt;0,'OSNOVNA PLAČA'!E901,"")</f>
        <v/>
      </c>
      <c r="G901" s="6"/>
      <c r="H901" s="6"/>
      <c r="I901" s="6"/>
      <c r="J901" s="6"/>
      <c r="K901" s="6"/>
      <c r="L901" s="6"/>
    </row>
    <row r="902" spans="1:12" ht="28.5" customHeight="1" x14ac:dyDescent="0.2">
      <c r="A902" s="56">
        <v>893</v>
      </c>
      <c r="B902" s="309" t="str">
        <f>+IF(LEN('OSNOVNA PLAČA'!B902)&gt;0,'OSNOVNA PLAČA'!B902,"")</f>
        <v>A893</v>
      </c>
      <c r="C902" s="309"/>
      <c r="D902" s="309"/>
      <c r="E902" s="57" t="str">
        <f>+IF(LEN('OSNOVNA PLAČA'!D902)&gt;0,'OSNOVNA PLAČA'!D902,"")</f>
        <v/>
      </c>
      <c r="F902" s="59" t="str">
        <f>+IF(LEN('OSNOVNA PLAČA'!E902)&gt;0,'OSNOVNA PLAČA'!E902,"")</f>
        <v/>
      </c>
      <c r="G902" s="6"/>
      <c r="H902" s="6"/>
      <c r="I902" s="6"/>
      <c r="J902" s="6"/>
      <c r="K902" s="6"/>
      <c r="L902" s="6"/>
    </row>
    <row r="903" spans="1:12" ht="28.5" customHeight="1" x14ac:dyDescent="0.2">
      <c r="A903" s="56">
        <v>894</v>
      </c>
      <c r="B903" s="309" t="str">
        <f>+IF(LEN('OSNOVNA PLAČA'!B903)&gt;0,'OSNOVNA PLAČA'!B903,"")</f>
        <v>A894</v>
      </c>
      <c r="C903" s="309"/>
      <c r="D903" s="309"/>
      <c r="E903" s="57" t="str">
        <f>+IF(LEN('OSNOVNA PLAČA'!D903)&gt;0,'OSNOVNA PLAČA'!D903,"")</f>
        <v/>
      </c>
      <c r="F903" s="59" t="str">
        <f>+IF(LEN('OSNOVNA PLAČA'!E903)&gt;0,'OSNOVNA PLAČA'!E903,"")</f>
        <v/>
      </c>
      <c r="G903" s="6"/>
      <c r="H903" s="6"/>
      <c r="I903" s="6"/>
      <c r="J903" s="6"/>
      <c r="K903" s="6"/>
      <c r="L903" s="6"/>
    </row>
    <row r="904" spans="1:12" ht="28.5" customHeight="1" x14ac:dyDescent="0.2">
      <c r="A904" s="56">
        <v>895</v>
      </c>
      <c r="B904" s="309" t="str">
        <f>+IF(LEN('OSNOVNA PLAČA'!B904)&gt;0,'OSNOVNA PLAČA'!B904,"")</f>
        <v>A895</v>
      </c>
      <c r="C904" s="309"/>
      <c r="D904" s="309"/>
      <c r="E904" s="57" t="str">
        <f>+IF(LEN('OSNOVNA PLAČA'!D904)&gt;0,'OSNOVNA PLAČA'!D904,"")</f>
        <v/>
      </c>
      <c r="F904" s="59" t="str">
        <f>+IF(LEN('OSNOVNA PLAČA'!E904)&gt;0,'OSNOVNA PLAČA'!E904,"")</f>
        <v/>
      </c>
      <c r="G904" s="6"/>
      <c r="H904" s="6"/>
      <c r="I904" s="6"/>
      <c r="J904" s="6"/>
      <c r="K904" s="6"/>
      <c r="L904" s="6"/>
    </row>
    <row r="905" spans="1:12" ht="28.5" customHeight="1" x14ac:dyDescent="0.2">
      <c r="A905" s="56">
        <v>896</v>
      </c>
      <c r="B905" s="309" t="str">
        <f>+IF(LEN('OSNOVNA PLAČA'!B905)&gt;0,'OSNOVNA PLAČA'!B905,"")</f>
        <v>A896</v>
      </c>
      <c r="C905" s="309"/>
      <c r="D905" s="309"/>
      <c r="E905" s="57" t="str">
        <f>+IF(LEN('OSNOVNA PLAČA'!D905)&gt;0,'OSNOVNA PLAČA'!D905,"")</f>
        <v/>
      </c>
      <c r="F905" s="59" t="str">
        <f>+IF(LEN('OSNOVNA PLAČA'!E905)&gt;0,'OSNOVNA PLAČA'!E905,"")</f>
        <v/>
      </c>
      <c r="G905" s="6"/>
      <c r="H905" s="6"/>
      <c r="I905" s="6"/>
      <c r="J905" s="6"/>
      <c r="K905" s="6"/>
      <c r="L905" s="6"/>
    </row>
    <row r="906" spans="1:12" ht="28.5" customHeight="1" x14ac:dyDescent="0.2">
      <c r="A906" s="56">
        <v>897</v>
      </c>
      <c r="B906" s="309" t="str">
        <f>+IF(LEN('OSNOVNA PLAČA'!B906)&gt;0,'OSNOVNA PLAČA'!B906,"")</f>
        <v>A897</v>
      </c>
      <c r="C906" s="309"/>
      <c r="D906" s="309"/>
      <c r="E906" s="57" t="str">
        <f>+IF(LEN('OSNOVNA PLAČA'!D906)&gt;0,'OSNOVNA PLAČA'!D906,"")</f>
        <v/>
      </c>
      <c r="F906" s="59" t="str">
        <f>+IF(LEN('OSNOVNA PLAČA'!E906)&gt;0,'OSNOVNA PLAČA'!E906,"")</f>
        <v/>
      </c>
      <c r="G906" s="6"/>
      <c r="H906" s="6"/>
      <c r="I906" s="6"/>
      <c r="J906" s="6"/>
      <c r="K906" s="6"/>
      <c r="L906" s="6"/>
    </row>
    <row r="907" spans="1:12" ht="28.5" customHeight="1" x14ac:dyDescent="0.2">
      <c r="A907" s="56">
        <v>898</v>
      </c>
      <c r="B907" s="309" t="str">
        <f>+IF(LEN('OSNOVNA PLAČA'!B907)&gt;0,'OSNOVNA PLAČA'!B907,"")</f>
        <v>A898</v>
      </c>
      <c r="C907" s="309"/>
      <c r="D907" s="309"/>
      <c r="E907" s="57" t="str">
        <f>+IF(LEN('OSNOVNA PLAČA'!D907)&gt;0,'OSNOVNA PLAČA'!D907,"")</f>
        <v/>
      </c>
      <c r="F907" s="59" t="str">
        <f>+IF(LEN('OSNOVNA PLAČA'!E907)&gt;0,'OSNOVNA PLAČA'!E907,"")</f>
        <v/>
      </c>
      <c r="G907" s="6"/>
      <c r="H907" s="6"/>
      <c r="I907" s="6"/>
      <c r="J907" s="6"/>
      <c r="K907" s="6"/>
      <c r="L907" s="6"/>
    </row>
    <row r="908" spans="1:12" ht="28.5" customHeight="1" x14ac:dyDescent="0.2">
      <c r="A908" s="56">
        <v>899</v>
      </c>
      <c r="B908" s="309" t="str">
        <f>+IF(LEN('OSNOVNA PLAČA'!B908)&gt;0,'OSNOVNA PLAČA'!B908,"")</f>
        <v>A899</v>
      </c>
      <c r="C908" s="309"/>
      <c r="D908" s="309"/>
      <c r="E908" s="57" t="str">
        <f>+IF(LEN('OSNOVNA PLAČA'!D908)&gt;0,'OSNOVNA PLAČA'!D908,"")</f>
        <v/>
      </c>
      <c r="F908" s="59" t="str">
        <f>+IF(LEN('OSNOVNA PLAČA'!E908)&gt;0,'OSNOVNA PLAČA'!E908,"")</f>
        <v/>
      </c>
      <c r="G908" s="6"/>
      <c r="H908" s="6"/>
      <c r="I908" s="6"/>
      <c r="J908" s="6"/>
      <c r="K908" s="6"/>
      <c r="L908" s="6"/>
    </row>
    <row r="909" spans="1:12" ht="28.5" customHeight="1" x14ac:dyDescent="0.2">
      <c r="A909" s="56">
        <v>900</v>
      </c>
      <c r="B909" s="309" t="str">
        <f>+IF(LEN('OSNOVNA PLAČA'!B909)&gt;0,'OSNOVNA PLAČA'!B909,"")</f>
        <v>A900</v>
      </c>
      <c r="C909" s="309"/>
      <c r="D909" s="309"/>
      <c r="E909" s="57" t="str">
        <f>+IF(LEN('OSNOVNA PLAČA'!D909)&gt;0,'OSNOVNA PLAČA'!D909,"")</f>
        <v/>
      </c>
      <c r="F909" s="59" t="str">
        <f>+IF(LEN('OSNOVNA PLAČA'!E909)&gt;0,'OSNOVNA PLAČA'!E909,"")</f>
        <v/>
      </c>
      <c r="G909" s="6"/>
      <c r="H909" s="6"/>
      <c r="I909" s="6"/>
      <c r="J909" s="6"/>
      <c r="K909" s="6"/>
      <c r="L909" s="6"/>
    </row>
    <row r="910" spans="1:12" ht="28.5" customHeight="1" x14ac:dyDescent="0.2">
      <c r="A910" s="56">
        <v>901</v>
      </c>
      <c r="B910" s="309" t="str">
        <f>+IF(LEN('OSNOVNA PLAČA'!B910)&gt;0,'OSNOVNA PLAČA'!B910,"")</f>
        <v>A901</v>
      </c>
      <c r="C910" s="309"/>
      <c r="D910" s="309"/>
      <c r="E910" s="57" t="str">
        <f>+IF(LEN('OSNOVNA PLAČA'!D910)&gt;0,'OSNOVNA PLAČA'!D910,"")</f>
        <v/>
      </c>
      <c r="F910" s="59" t="str">
        <f>+IF(LEN('OSNOVNA PLAČA'!E910)&gt;0,'OSNOVNA PLAČA'!E910,"")</f>
        <v/>
      </c>
      <c r="G910" s="6"/>
      <c r="H910" s="6"/>
      <c r="I910" s="6"/>
      <c r="J910" s="6"/>
      <c r="K910" s="6"/>
      <c r="L910" s="6"/>
    </row>
    <row r="911" spans="1:12" ht="28.5" customHeight="1" x14ac:dyDescent="0.2">
      <c r="A911" s="56">
        <v>902</v>
      </c>
      <c r="B911" s="309" t="str">
        <f>+IF(LEN('OSNOVNA PLAČA'!B911)&gt;0,'OSNOVNA PLAČA'!B911,"")</f>
        <v>A902</v>
      </c>
      <c r="C911" s="309"/>
      <c r="D911" s="309"/>
      <c r="E911" s="57" t="str">
        <f>+IF(LEN('OSNOVNA PLAČA'!D911)&gt;0,'OSNOVNA PLAČA'!D911,"")</f>
        <v/>
      </c>
      <c r="F911" s="59" t="str">
        <f>+IF(LEN('OSNOVNA PLAČA'!E911)&gt;0,'OSNOVNA PLAČA'!E911,"")</f>
        <v/>
      </c>
      <c r="G911" s="6"/>
      <c r="H911" s="6"/>
      <c r="I911" s="6"/>
      <c r="J911" s="6"/>
      <c r="K911" s="6"/>
      <c r="L911" s="6"/>
    </row>
    <row r="912" spans="1:12" ht="28.5" customHeight="1" x14ac:dyDescent="0.2">
      <c r="A912" s="56">
        <v>903</v>
      </c>
      <c r="B912" s="309" t="str">
        <f>+IF(LEN('OSNOVNA PLAČA'!B912)&gt;0,'OSNOVNA PLAČA'!B912,"")</f>
        <v>A903</v>
      </c>
      <c r="C912" s="309"/>
      <c r="D912" s="309"/>
      <c r="E912" s="57" t="str">
        <f>+IF(LEN('OSNOVNA PLAČA'!D912)&gt;0,'OSNOVNA PLAČA'!D912,"")</f>
        <v/>
      </c>
      <c r="F912" s="59" t="str">
        <f>+IF(LEN('OSNOVNA PLAČA'!E912)&gt;0,'OSNOVNA PLAČA'!E912,"")</f>
        <v/>
      </c>
      <c r="G912" s="6"/>
      <c r="H912" s="6"/>
      <c r="I912" s="6"/>
      <c r="J912" s="6"/>
      <c r="K912" s="6"/>
      <c r="L912" s="6"/>
    </row>
    <row r="913" spans="1:12" ht="28.5" customHeight="1" x14ac:dyDescent="0.2">
      <c r="A913" s="56">
        <v>904</v>
      </c>
      <c r="B913" s="309" t="str">
        <f>+IF(LEN('OSNOVNA PLAČA'!B913)&gt;0,'OSNOVNA PLAČA'!B913,"")</f>
        <v>A904</v>
      </c>
      <c r="C913" s="309"/>
      <c r="D913" s="309"/>
      <c r="E913" s="57" t="str">
        <f>+IF(LEN('OSNOVNA PLAČA'!D913)&gt;0,'OSNOVNA PLAČA'!D913,"")</f>
        <v/>
      </c>
      <c r="F913" s="59" t="str">
        <f>+IF(LEN('OSNOVNA PLAČA'!E913)&gt;0,'OSNOVNA PLAČA'!E913,"")</f>
        <v/>
      </c>
      <c r="G913" s="6"/>
      <c r="H913" s="6"/>
      <c r="I913" s="6"/>
      <c r="J913" s="6"/>
      <c r="K913" s="6"/>
      <c r="L913" s="6"/>
    </row>
    <row r="914" spans="1:12" ht="28.5" customHeight="1" x14ac:dyDescent="0.2">
      <c r="A914" s="56">
        <v>905</v>
      </c>
      <c r="B914" s="309" t="str">
        <f>+IF(LEN('OSNOVNA PLAČA'!B914)&gt;0,'OSNOVNA PLAČA'!B914,"")</f>
        <v>A905</v>
      </c>
      <c r="C914" s="309"/>
      <c r="D914" s="309"/>
      <c r="E914" s="57" t="str">
        <f>+IF(LEN('OSNOVNA PLAČA'!D914)&gt;0,'OSNOVNA PLAČA'!D914,"")</f>
        <v/>
      </c>
      <c r="F914" s="59" t="str">
        <f>+IF(LEN('OSNOVNA PLAČA'!E914)&gt;0,'OSNOVNA PLAČA'!E914,"")</f>
        <v/>
      </c>
      <c r="G914" s="6"/>
      <c r="H914" s="6"/>
      <c r="I914" s="6"/>
      <c r="J914" s="6"/>
      <c r="K914" s="6"/>
      <c r="L914" s="6"/>
    </row>
    <row r="915" spans="1:12" ht="28.5" customHeight="1" x14ac:dyDescent="0.2">
      <c r="A915" s="56">
        <v>906</v>
      </c>
      <c r="B915" s="309" t="str">
        <f>+IF(LEN('OSNOVNA PLAČA'!B915)&gt;0,'OSNOVNA PLAČA'!B915,"")</f>
        <v>A906</v>
      </c>
      <c r="C915" s="309"/>
      <c r="D915" s="309"/>
      <c r="E915" s="57" t="str">
        <f>+IF(LEN('OSNOVNA PLAČA'!D915)&gt;0,'OSNOVNA PLAČA'!D915,"")</f>
        <v/>
      </c>
      <c r="F915" s="59" t="str">
        <f>+IF(LEN('OSNOVNA PLAČA'!E915)&gt;0,'OSNOVNA PLAČA'!E915,"")</f>
        <v/>
      </c>
      <c r="G915" s="6"/>
      <c r="H915" s="6"/>
      <c r="I915" s="6"/>
      <c r="J915" s="6"/>
      <c r="K915" s="6"/>
      <c r="L915" s="6"/>
    </row>
    <row r="916" spans="1:12" ht="28.5" customHeight="1" x14ac:dyDescent="0.2">
      <c r="A916" s="56">
        <v>907</v>
      </c>
      <c r="B916" s="309" t="str">
        <f>+IF(LEN('OSNOVNA PLAČA'!B916)&gt;0,'OSNOVNA PLAČA'!B916,"")</f>
        <v>A907</v>
      </c>
      <c r="C916" s="309"/>
      <c r="D916" s="309"/>
      <c r="E916" s="57" t="str">
        <f>+IF(LEN('OSNOVNA PLAČA'!D916)&gt;0,'OSNOVNA PLAČA'!D916,"")</f>
        <v/>
      </c>
      <c r="F916" s="59" t="str">
        <f>+IF(LEN('OSNOVNA PLAČA'!E916)&gt;0,'OSNOVNA PLAČA'!E916,"")</f>
        <v/>
      </c>
      <c r="G916" s="6"/>
      <c r="H916" s="6"/>
      <c r="I916" s="6"/>
      <c r="J916" s="6"/>
      <c r="K916" s="6"/>
      <c r="L916" s="6"/>
    </row>
    <row r="917" spans="1:12" ht="28.5" customHeight="1" x14ac:dyDescent="0.2">
      <c r="A917" s="56">
        <v>908</v>
      </c>
      <c r="B917" s="309" t="str">
        <f>+IF(LEN('OSNOVNA PLAČA'!B917)&gt;0,'OSNOVNA PLAČA'!B917,"")</f>
        <v>A908</v>
      </c>
      <c r="C917" s="309"/>
      <c r="D917" s="309"/>
      <c r="E917" s="57" t="str">
        <f>+IF(LEN('OSNOVNA PLAČA'!D917)&gt;0,'OSNOVNA PLAČA'!D917,"")</f>
        <v/>
      </c>
      <c r="F917" s="59" t="str">
        <f>+IF(LEN('OSNOVNA PLAČA'!E917)&gt;0,'OSNOVNA PLAČA'!E917,"")</f>
        <v/>
      </c>
      <c r="G917" s="6"/>
      <c r="H917" s="6"/>
      <c r="I917" s="6"/>
      <c r="J917" s="6"/>
      <c r="K917" s="6"/>
      <c r="L917" s="6"/>
    </row>
    <row r="918" spans="1:12" ht="28.5" customHeight="1" x14ac:dyDescent="0.2">
      <c r="A918" s="56">
        <v>909</v>
      </c>
      <c r="B918" s="309" t="str">
        <f>+IF(LEN('OSNOVNA PLAČA'!B918)&gt;0,'OSNOVNA PLAČA'!B918,"")</f>
        <v>A909</v>
      </c>
      <c r="C918" s="309"/>
      <c r="D918" s="309"/>
      <c r="E918" s="57" t="str">
        <f>+IF(LEN('OSNOVNA PLAČA'!D918)&gt;0,'OSNOVNA PLAČA'!D918,"")</f>
        <v/>
      </c>
      <c r="F918" s="59" t="str">
        <f>+IF(LEN('OSNOVNA PLAČA'!E918)&gt;0,'OSNOVNA PLAČA'!E918,"")</f>
        <v/>
      </c>
      <c r="G918" s="6"/>
      <c r="H918" s="6"/>
      <c r="I918" s="6"/>
      <c r="J918" s="6"/>
      <c r="K918" s="6"/>
      <c r="L918" s="6"/>
    </row>
    <row r="919" spans="1:12" ht="28.5" customHeight="1" x14ac:dyDescent="0.2">
      <c r="A919" s="56">
        <v>910</v>
      </c>
      <c r="B919" s="309" t="str">
        <f>+IF(LEN('OSNOVNA PLAČA'!B919)&gt;0,'OSNOVNA PLAČA'!B919,"")</f>
        <v>A910</v>
      </c>
      <c r="C919" s="309"/>
      <c r="D919" s="309"/>
      <c r="E919" s="57" t="str">
        <f>+IF(LEN('OSNOVNA PLAČA'!D919)&gt;0,'OSNOVNA PLAČA'!D919,"")</f>
        <v/>
      </c>
      <c r="F919" s="59" t="str">
        <f>+IF(LEN('OSNOVNA PLAČA'!E919)&gt;0,'OSNOVNA PLAČA'!E919,"")</f>
        <v/>
      </c>
      <c r="G919" s="6"/>
      <c r="H919" s="6"/>
      <c r="I919" s="6"/>
      <c r="J919" s="6"/>
      <c r="K919" s="6"/>
      <c r="L919" s="6"/>
    </row>
    <row r="920" spans="1:12" ht="28.5" customHeight="1" x14ac:dyDescent="0.2">
      <c r="A920" s="56">
        <v>911</v>
      </c>
      <c r="B920" s="309" t="str">
        <f>+IF(LEN('OSNOVNA PLAČA'!B920)&gt;0,'OSNOVNA PLAČA'!B920,"")</f>
        <v>A911</v>
      </c>
      <c r="C920" s="309"/>
      <c r="D920" s="309"/>
      <c r="E920" s="57" t="str">
        <f>+IF(LEN('OSNOVNA PLAČA'!D920)&gt;0,'OSNOVNA PLAČA'!D920,"")</f>
        <v/>
      </c>
      <c r="F920" s="59" t="str">
        <f>+IF(LEN('OSNOVNA PLAČA'!E920)&gt;0,'OSNOVNA PLAČA'!E920,"")</f>
        <v/>
      </c>
      <c r="G920" s="6"/>
      <c r="H920" s="6"/>
      <c r="I920" s="6"/>
      <c r="J920" s="6"/>
      <c r="K920" s="6"/>
      <c r="L920" s="6"/>
    </row>
    <row r="921" spans="1:12" ht="28.5" customHeight="1" x14ac:dyDescent="0.2">
      <c r="A921" s="56">
        <v>912</v>
      </c>
      <c r="B921" s="309" t="str">
        <f>+IF(LEN('OSNOVNA PLAČA'!B921)&gt;0,'OSNOVNA PLAČA'!B921,"")</f>
        <v>A912</v>
      </c>
      <c r="C921" s="309"/>
      <c r="D921" s="309"/>
      <c r="E921" s="57" t="str">
        <f>+IF(LEN('OSNOVNA PLAČA'!D921)&gt;0,'OSNOVNA PLAČA'!D921,"")</f>
        <v/>
      </c>
      <c r="F921" s="59" t="str">
        <f>+IF(LEN('OSNOVNA PLAČA'!E921)&gt;0,'OSNOVNA PLAČA'!E921,"")</f>
        <v/>
      </c>
      <c r="G921" s="6"/>
      <c r="H921" s="6"/>
      <c r="I921" s="6"/>
      <c r="J921" s="6"/>
      <c r="K921" s="6"/>
      <c r="L921" s="6"/>
    </row>
    <row r="922" spans="1:12" ht="28.5" customHeight="1" x14ac:dyDescent="0.2">
      <c r="A922" s="56">
        <v>913</v>
      </c>
      <c r="B922" s="309" t="str">
        <f>+IF(LEN('OSNOVNA PLAČA'!B922)&gt;0,'OSNOVNA PLAČA'!B922,"")</f>
        <v>A913</v>
      </c>
      <c r="C922" s="309"/>
      <c r="D922" s="309"/>
      <c r="E922" s="57" t="str">
        <f>+IF(LEN('OSNOVNA PLAČA'!D922)&gt;0,'OSNOVNA PLAČA'!D922,"")</f>
        <v/>
      </c>
      <c r="F922" s="59" t="str">
        <f>+IF(LEN('OSNOVNA PLAČA'!E922)&gt;0,'OSNOVNA PLAČA'!E922,"")</f>
        <v/>
      </c>
      <c r="G922" s="6"/>
      <c r="H922" s="6"/>
      <c r="I922" s="6"/>
      <c r="J922" s="6"/>
      <c r="K922" s="6"/>
      <c r="L922" s="6"/>
    </row>
    <row r="923" spans="1:12" ht="28.5" customHeight="1" x14ac:dyDescent="0.2">
      <c r="A923" s="56">
        <v>914</v>
      </c>
      <c r="B923" s="309" t="str">
        <f>+IF(LEN('OSNOVNA PLAČA'!B923)&gt;0,'OSNOVNA PLAČA'!B923,"")</f>
        <v>A914</v>
      </c>
      <c r="C923" s="309"/>
      <c r="D923" s="309"/>
      <c r="E923" s="57" t="str">
        <f>+IF(LEN('OSNOVNA PLAČA'!D923)&gt;0,'OSNOVNA PLAČA'!D923,"")</f>
        <v/>
      </c>
      <c r="F923" s="59" t="str">
        <f>+IF(LEN('OSNOVNA PLAČA'!E923)&gt;0,'OSNOVNA PLAČA'!E923,"")</f>
        <v/>
      </c>
      <c r="G923" s="6"/>
      <c r="H923" s="6"/>
      <c r="I923" s="6"/>
      <c r="J923" s="6"/>
      <c r="K923" s="6"/>
      <c r="L923" s="6"/>
    </row>
    <row r="924" spans="1:12" ht="28.5" customHeight="1" x14ac:dyDescent="0.2">
      <c r="A924" s="56">
        <v>915</v>
      </c>
      <c r="B924" s="309" t="str">
        <f>+IF(LEN('OSNOVNA PLAČA'!B924)&gt;0,'OSNOVNA PLAČA'!B924,"")</f>
        <v>A915</v>
      </c>
      <c r="C924" s="309"/>
      <c r="D924" s="309"/>
      <c r="E924" s="57" t="str">
        <f>+IF(LEN('OSNOVNA PLAČA'!D924)&gt;0,'OSNOVNA PLAČA'!D924,"")</f>
        <v/>
      </c>
      <c r="F924" s="59" t="str">
        <f>+IF(LEN('OSNOVNA PLAČA'!E924)&gt;0,'OSNOVNA PLAČA'!E924,"")</f>
        <v/>
      </c>
      <c r="G924" s="6"/>
      <c r="H924" s="6"/>
      <c r="I924" s="6"/>
      <c r="J924" s="6"/>
      <c r="K924" s="6"/>
      <c r="L924" s="6"/>
    </row>
    <row r="925" spans="1:12" ht="28.5" customHeight="1" x14ac:dyDescent="0.2">
      <c r="A925" s="56">
        <v>916</v>
      </c>
      <c r="B925" s="309" t="str">
        <f>+IF(LEN('OSNOVNA PLAČA'!B925)&gt;0,'OSNOVNA PLAČA'!B925,"")</f>
        <v>A916</v>
      </c>
      <c r="C925" s="309"/>
      <c r="D925" s="309"/>
      <c r="E925" s="57" t="str">
        <f>+IF(LEN('OSNOVNA PLAČA'!D925)&gt;0,'OSNOVNA PLAČA'!D925,"")</f>
        <v/>
      </c>
      <c r="F925" s="59" t="str">
        <f>+IF(LEN('OSNOVNA PLAČA'!E925)&gt;0,'OSNOVNA PLAČA'!E925,"")</f>
        <v/>
      </c>
      <c r="G925" s="6"/>
      <c r="H925" s="6"/>
      <c r="I925" s="6"/>
      <c r="J925" s="6"/>
      <c r="K925" s="6"/>
      <c r="L925" s="6"/>
    </row>
    <row r="926" spans="1:12" ht="28.5" customHeight="1" x14ac:dyDescent="0.2">
      <c r="A926" s="56">
        <v>917</v>
      </c>
      <c r="B926" s="309" t="str">
        <f>+IF(LEN('OSNOVNA PLAČA'!B926)&gt;0,'OSNOVNA PLAČA'!B926,"")</f>
        <v>A917</v>
      </c>
      <c r="C926" s="309"/>
      <c r="D926" s="309"/>
      <c r="E926" s="57" t="str">
        <f>+IF(LEN('OSNOVNA PLAČA'!D926)&gt;0,'OSNOVNA PLAČA'!D926,"")</f>
        <v/>
      </c>
      <c r="F926" s="59" t="str">
        <f>+IF(LEN('OSNOVNA PLAČA'!E926)&gt;0,'OSNOVNA PLAČA'!E926,"")</f>
        <v/>
      </c>
      <c r="G926" s="6"/>
      <c r="H926" s="6"/>
      <c r="I926" s="6"/>
      <c r="J926" s="6"/>
      <c r="K926" s="6"/>
      <c r="L926" s="6"/>
    </row>
    <row r="927" spans="1:12" ht="28.5" customHeight="1" x14ac:dyDescent="0.2">
      <c r="A927" s="56">
        <v>918</v>
      </c>
      <c r="B927" s="309" t="str">
        <f>+IF(LEN('OSNOVNA PLAČA'!B927)&gt;0,'OSNOVNA PLAČA'!B927,"")</f>
        <v>A918</v>
      </c>
      <c r="C927" s="309"/>
      <c r="D927" s="309"/>
      <c r="E927" s="57" t="str">
        <f>+IF(LEN('OSNOVNA PLAČA'!D927)&gt;0,'OSNOVNA PLAČA'!D927,"")</f>
        <v/>
      </c>
      <c r="F927" s="59" t="str">
        <f>+IF(LEN('OSNOVNA PLAČA'!E927)&gt;0,'OSNOVNA PLAČA'!E927,"")</f>
        <v/>
      </c>
      <c r="G927" s="6"/>
      <c r="H927" s="6"/>
      <c r="I927" s="6"/>
      <c r="J927" s="6"/>
      <c r="K927" s="6"/>
      <c r="L927" s="6"/>
    </row>
    <row r="928" spans="1:12" ht="28.5" customHeight="1" x14ac:dyDescent="0.2">
      <c r="A928" s="56">
        <v>919</v>
      </c>
      <c r="B928" s="309" t="str">
        <f>+IF(LEN('OSNOVNA PLAČA'!B928)&gt;0,'OSNOVNA PLAČA'!B928,"")</f>
        <v>A919</v>
      </c>
      <c r="C928" s="309"/>
      <c r="D928" s="309"/>
      <c r="E928" s="57" t="str">
        <f>+IF(LEN('OSNOVNA PLAČA'!D928)&gt;0,'OSNOVNA PLAČA'!D928,"")</f>
        <v/>
      </c>
      <c r="F928" s="59" t="str">
        <f>+IF(LEN('OSNOVNA PLAČA'!E928)&gt;0,'OSNOVNA PLAČA'!E928,"")</f>
        <v/>
      </c>
      <c r="G928" s="6"/>
      <c r="H928" s="6"/>
      <c r="I928" s="6"/>
      <c r="J928" s="6"/>
      <c r="K928" s="6"/>
      <c r="L928" s="6"/>
    </row>
    <row r="929" spans="1:12" ht="28.5" customHeight="1" x14ac:dyDescent="0.2">
      <c r="A929" s="56">
        <v>920</v>
      </c>
      <c r="B929" s="309" t="str">
        <f>+IF(LEN('OSNOVNA PLAČA'!B929)&gt;0,'OSNOVNA PLAČA'!B929,"")</f>
        <v>A920</v>
      </c>
      <c r="C929" s="309"/>
      <c r="D929" s="309"/>
      <c r="E929" s="57" t="str">
        <f>+IF(LEN('OSNOVNA PLAČA'!D929)&gt;0,'OSNOVNA PLAČA'!D929,"")</f>
        <v/>
      </c>
      <c r="F929" s="59" t="str">
        <f>+IF(LEN('OSNOVNA PLAČA'!E929)&gt;0,'OSNOVNA PLAČA'!E929,"")</f>
        <v/>
      </c>
      <c r="G929" s="6"/>
      <c r="H929" s="6"/>
      <c r="I929" s="6"/>
      <c r="J929" s="6"/>
      <c r="K929" s="6"/>
      <c r="L929" s="6"/>
    </row>
    <row r="930" spans="1:12" ht="28.5" customHeight="1" x14ac:dyDescent="0.2">
      <c r="A930" s="56">
        <v>921</v>
      </c>
      <c r="B930" s="309" t="str">
        <f>+IF(LEN('OSNOVNA PLAČA'!B930)&gt;0,'OSNOVNA PLAČA'!B930,"")</f>
        <v>A921</v>
      </c>
      <c r="C930" s="309"/>
      <c r="D930" s="309"/>
      <c r="E930" s="57" t="str">
        <f>+IF(LEN('OSNOVNA PLAČA'!D930)&gt;0,'OSNOVNA PLAČA'!D930,"")</f>
        <v/>
      </c>
      <c r="F930" s="59" t="str">
        <f>+IF(LEN('OSNOVNA PLAČA'!E930)&gt;0,'OSNOVNA PLAČA'!E930,"")</f>
        <v/>
      </c>
      <c r="G930" s="6"/>
      <c r="H930" s="6"/>
      <c r="I930" s="6"/>
      <c r="J930" s="6"/>
      <c r="K930" s="6"/>
      <c r="L930" s="6"/>
    </row>
    <row r="931" spans="1:12" ht="28.5" customHeight="1" x14ac:dyDescent="0.2">
      <c r="A931" s="56">
        <v>922</v>
      </c>
      <c r="B931" s="309" t="str">
        <f>+IF(LEN('OSNOVNA PLAČA'!B931)&gt;0,'OSNOVNA PLAČA'!B931,"")</f>
        <v>A922</v>
      </c>
      <c r="C931" s="309"/>
      <c r="D931" s="309"/>
      <c r="E931" s="57" t="str">
        <f>+IF(LEN('OSNOVNA PLAČA'!D931)&gt;0,'OSNOVNA PLAČA'!D931,"")</f>
        <v/>
      </c>
      <c r="F931" s="59" t="str">
        <f>+IF(LEN('OSNOVNA PLAČA'!E931)&gt;0,'OSNOVNA PLAČA'!E931,"")</f>
        <v/>
      </c>
      <c r="G931" s="6"/>
      <c r="H931" s="6"/>
      <c r="I931" s="6"/>
      <c r="J931" s="6"/>
      <c r="K931" s="6"/>
      <c r="L931" s="6"/>
    </row>
    <row r="932" spans="1:12" ht="28.5" customHeight="1" x14ac:dyDescent="0.2">
      <c r="A932" s="56">
        <v>923</v>
      </c>
      <c r="B932" s="309" t="str">
        <f>+IF(LEN('OSNOVNA PLAČA'!B932)&gt;0,'OSNOVNA PLAČA'!B932,"")</f>
        <v>A923</v>
      </c>
      <c r="C932" s="309"/>
      <c r="D932" s="309"/>
      <c r="E932" s="57" t="str">
        <f>+IF(LEN('OSNOVNA PLAČA'!D932)&gt;0,'OSNOVNA PLAČA'!D932,"")</f>
        <v/>
      </c>
      <c r="F932" s="59" t="str">
        <f>+IF(LEN('OSNOVNA PLAČA'!E932)&gt;0,'OSNOVNA PLAČA'!E932,"")</f>
        <v/>
      </c>
      <c r="G932" s="6"/>
      <c r="H932" s="6"/>
      <c r="I932" s="6"/>
      <c r="J932" s="6"/>
      <c r="K932" s="6"/>
      <c r="L932" s="6"/>
    </row>
    <row r="933" spans="1:12" ht="28.5" customHeight="1" x14ac:dyDescent="0.2">
      <c r="A933" s="56">
        <v>924</v>
      </c>
      <c r="B933" s="309" t="str">
        <f>+IF(LEN('OSNOVNA PLAČA'!B933)&gt;0,'OSNOVNA PLAČA'!B933,"")</f>
        <v>A924</v>
      </c>
      <c r="C933" s="309"/>
      <c r="D933" s="309"/>
      <c r="E933" s="57" t="str">
        <f>+IF(LEN('OSNOVNA PLAČA'!D933)&gt;0,'OSNOVNA PLAČA'!D933,"")</f>
        <v/>
      </c>
      <c r="F933" s="59" t="str">
        <f>+IF(LEN('OSNOVNA PLAČA'!E933)&gt;0,'OSNOVNA PLAČA'!E933,"")</f>
        <v/>
      </c>
      <c r="G933" s="6"/>
      <c r="H933" s="6"/>
      <c r="I933" s="6"/>
      <c r="J933" s="6"/>
      <c r="K933" s="6"/>
      <c r="L933" s="6"/>
    </row>
    <row r="934" spans="1:12" ht="28.5" customHeight="1" x14ac:dyDescent="0.2">
      <c r="A934" s="56">
        <v>925</v>
      </c>
      <c r="B934" s="309" t="str">
        <f>+IF(LEN('OSNOVNA PLAČA'!B934)&gt;0,'OSNOVNA PLAČA'!B934,"")</f>
        <v>A925</v>
      </c>
      <c r="C934" s="309"/>
      <c r="D934" s="309"/>
      <c r="E934" s="57" t="str">
        <f>+IF(LEN('OSNOVNA PLAČA'!D934)&gt;0,'OSNOVNA PLAČA'!D934,"")</f>
        <v/>
      </c>
      <c r="F934" s="59" t="str">
        <f>+IF(LEN('OSNOVNA PLAČA'!E934)&gt;0,'OSNOVNA PLAČA'!E934,"")</f>
        <v/>
      </c>
      <c r="G934" s="6"/>
      <c r="H934" s="6"/>
      <c r="I934" s="6"/>
      <c r="J934" s="6"/>
      <c r="K934" s="6"/>
      <c r="L934" s="6"/>
    </row>
    <row r="935" spans="1:12" ht="28.5" customHeight="1" x14ac:dyDescent="0.2">
      <c r="A935" s="56">
        <v>926</v>
      </c>
      <c r="B935" s="309" t="str">
        <f>+IF(LEN('OSNOVNA PLAČA'!B935)&gt;0,'OSNOVNA PLAČA'!B935,"")</f>
        <v>A926</v>
      </c>
      <c r="C935" s="309"/>
      <c r="D935" s="309"/>
      <c r="E935" s="57" t="str">
        <f>+IF(LEN('OSNOVNA PLAČA'!D935)&gt;0,'OSNOVNA PLAČA'!D935,"")</f>
        <v/>
      </c>
      <c r="F935" s="59" t="str">
        <f>+IF(LEN('OSNOVNA PLAČA'!E935)&gt;0,'OSNOVNA PLAČA'!E935,"")</f>
        <v/>
      </c>
      <c r="G935" s="6"/>
      <c r="H935" s="6"/>
      <c r="I935" s="6"/>
      <c r="J935" s="6"/>
      <c r="K935" s="6"/>
      <c r="L935" s="6"/>
    </row>
    <row r="936" spans="1:12" ht="28.5" customHeight="1" x14ac:dyDescent="0.2">
      <c r="A936" s="56">
        <v>927</v>
      </c>
      <c r="B936" s="309" t="str">
        <f>+IF(LEN('OSNOVNA PLAČA'!B936)&gt;0,'OSNOVNA PLAČA'!B936,"")</f>
        <v>A927</v>
      </c>
      <c r="C936" s="309"/>
      <c r="D936" s="309"/>
      <c r="E936" s="57" t="str">
        <f>+IF(LEN('OSNOVNA PLAČA'!D936)&gt;0,'OSNOVNA PLAČA'!D936,"")</f>
        <v/>
      </c>
      <c r="F936" s="59" t="str">
        <f>+IF(LEN('OSNOVNA PLAČA'!E936)&gt;0,'OSNOVNA PLAČA'!E936,"")</f>
        <v/>
      </c>
      <c r="G936" s="6"/>
      <c r="H936" s="6"/>
      <c r="I936" s="6"/>
      <c r="J936" s="6"/>
      <c r="K936" s="6"/>
      <c r="L936" s="6"/>
    </row>
    <row r="937" spans="1:12" ht="28.5" customHeight="1" x14ac:dyDescent="0.2">
      <c r="A937" s="56">
        <v>928</v>
      </c>
      <c r="B937" s="309" t="str">
        <f>+IF(LEN('OSNOVNA PLAČA'!B937)&gt;0,'OSNOVNA PLAČA'!B937,"")</f>
        <v>A928</v>
      </c>
      <c r="C937" s="309"/>
      <c r="D937" s="309"/>
      <c r="E937" s="57" t="str">
        <f>+IF(LEN('OSNOVNA PLAČA'!D937)&gt;0,'OSNOVNA PLAČA'!D937,"")</f>
        <v/>
      </c>
      <c r="F937" s="59" t="str">
        <f>+IF(LEN('OSNOVNA PLAČA'!E937)&gt;0,'OSNOVNA PLAČA'!E937,"")</f>
        <v/>
      </c>
      <c r="G937" s="6"/>
      <c r="H937" s="6"/>
      <c r="I937" s="6"/>
      <c r="J937" s="6"/>
      <c r="K937" s="6"/>
      <c r="L937" s="6"/>
    </row>
    <row r="938" spans="1:12" ht="28.5" customHeight="1" x14ac:dyDescent="0.2">
      <c r="A938" s="56">
        <v>929</v>
      </c>
      <c r="B938" s="309" t="str">
        <f>+IF(LEN('OSNOVNA PLAČA'!B938)&gt;0,'OSNOVNA PLAČA'!B938,"")</f>
        <v>A929</v>
      </c>
      <c r="C938" s="309"/>
      <c r="D938" s="309"/>
      <c r="E938" s="57" t="str">
        <f>+IF(LEN('OSNOVNA PLAČA'!D938)&gt;0,'OSNOVNA PLAČA'!D938,"")</f>
        <v/>
      </c>
      <c r="F938" s="59" t="str">
        <f>+IF(LEN('OSNOVNA PLAČA'!E938)&gt;0,'OSNOVNA PLAČA'!E938,"")</f>
        <v/>
      </c>
      <c r="G938" s="6"/>
      <c r="H938" s="6"/>
      <c r="I938" s="6"/>
      <c r="J938" s="6"/>
      <c r="K938" s="6"/>
      <c r="L938" s="6"/>
    </row>
    <row r="939" spans="1:12" ht="28.5" customHeight="1" x14ac:dyDescent="0.2">
      <c r="A939" s="56">
        <v>930</v>
      </c>
      <c r="B939" s="309" t="str">
        <f>+IF(LEN('OSNOVNA PLAČA'!B939)&gt;0,'OSNOVNA PLAČA'!B939,"")</f>
        <v>A930</v>
      </c>
      <c r="C939" s="309"/>
      <c r="D939" s="309"/>
      <c r="E939" s="57" t="str">
        <f>+IF(LEN('OSNOVNA PLAČA'!D939)&gt;0,'OSNOVNA PLAČA'!D939,"")</f>
        <v/>
      </c>
      <c r="F939" s="59" t="str">
        <f>+IF(LEN('OSNOVNA PLAČA'!E939)&gt;0,'OSNOVNA PLAČA'!E939,"")</f>
        <v/>
      </c>
      <c r="G939" s="6"/>
      <c r="H939" s="6"/>
      <c r="I939" s="6"/>
      <c r="J939" s="6"/>
      <c r="K939" s="6"/>
      <c r="L939" s="6"/>
    </row>
    <row r="940" spans="1:12" ht="28.5" customHeight="1" x14ac:dyDescent="0.2">
      <c r="A940" s="56">
        <v>931</v>
      </c>
      <c r="B940" s="309" t="str">
        <f>+IF(LEN('OSNOVNA PLAČA'!B940)&gt;0,'OSNOVNA PLAČA'!B940,"")</f>
        <v>A931</v>
      </c>
      <c r="C940" s="309"/>
      <c r="D940" s="309"/>
      <c r="E940" s="57" t="str">
        <f>+IF(LEN('OSNOVNA PLAČA'!D940)&gt;0,'OSNOVNA PLAČA'!D940,"")</f>
        <v/>
      </c>
      <c r="F940" s="59" t="str">
        <f>+IF(LEN('OSNOVNA PLAČA'!E940)&gt;0,'OSNOVNA PLAČA'!E940,"")</f>
        <v/>
      </c>
      <c r="G940" s="6"/>
      <c r="H940" s="6"/>
      <c r="I940" s="6"/>
      <c r="J940" s="6"/>
      <c r="K940" s="6"/>
      <c r="L940" s="6"/>
    </row>
    <row r="941" spans="1:12" ht="28.5" customHeight="1" x14ac:dyDescent="0.2">
      <c r="A941" s="56">
        <v>932</v>
      </c>
      <c r="B941" s="309" t="str">
        <f>+IF(LEN('OSNOVNA PLAČA'!B941)&gt;0,'OSNOVNA PLAČA'!B941,"")</f>
        <v>A932</v>
      </c>
      <c r="C941" s="309"/>
      <c r="D941" s="309"/>
      <c r="E941" s="57" t="str">
        <f>+IF(LEN('OSNOVNA PLAČA'!D941)&gt;0,'OSNOVNA PLAČA'!D941,"")</f>
        <v/>
      </c>
      <c r="F941" s="59" t="str">
        <f>+IF(LEN('OSNOVNA PLAČA'!E941)&gt;0,'OSNOVNA PLAČA'!E941,"")</f>
        <v/>
      </c>
      <c r="G941" s="6"/>
      <c r="H941" s="6"/>
      <c r="I941" s="6"/>
      <c r="J941" s="6"/>
      <c r="K941" s="6"/>
      <c r="L941" s="6"/>
    </row>
    <row r="942" spans="1:12" ht="28.5" customHeight="1" x14ac:dyDescent="0.2">
      <c r="A942" s="56">
        <v>933</v>
      </c>
      <c r="B942" s="309" t="str">
        <f>+IF(LEN('OSNOVNA PLAČA'!B942)&gt;0,'OSNOVNA PLAČA'!B942,"")</f>
        <v>A933</v>
      </c>
      <c r="C942" s="309"/>
      <c r="D942" s="309"/>
      <c r="E942" s="57" t="str">
        <f>+IF(LEN('OSNOVNA PLAČA'!D942)&gt;0,'OSNOVNA PLAČA'!D942,"")</f>
        <v/>
      </c>
      <c r="F942" s="59" t="str">
        <f>+IF(LEN('OSNOVNA PLAČA'!E942)&gt;0,'OSNOVNA PLAČA'!E942,"")</f>
        <v/>
      </c>
      <c r="G942" s="6"/>
      <c r="H942" s="6"/>
      <c r="I942" s="6"/>
      <c r="J942" s="6"/>
      <c r="K942" s="6"/>
      <c r="L942" s="6"/>
    </row>
    <row r="943" spans="1:12" ht="28.5" customHeight="1" x14ac:dyDescent="0.2">
      <c r="A943" s="56">
        <v>934</v>
      </c>
      <c r="B943" s="309" t="str">
        <f>+IF(LEN('OSNOVNA PLAČA'!B943)&gt;0,'OSNOVNA PLAČA'!B943,"")</f>
        <v>A934</v>
      </c>
      <c r="C943" s="309"/>
      <c r="D943" s="309"/>
      <c r="E943" s="57" t="str">
        <f>+IF(LEN('OSNOVNA PLAČA'!D943)&gt;0,'OSNOVNA PLAČA'!D943,"")</f>
        <v/>
      </c>
      <c r="F943" s="59" t="str">
        <f>+IF(LEN('OSNOVNA PLAČA'!E943)&gt;0,'OSNOVNA PLAČA'!E943,"")</f>
        <v/>
      </c>
      <c r="G943" s="6"/>
      <c r="H943" s="6"/>
      <c r="I943" s="6"/>
      <c r="J943" s="6"/>
      <c r="K943" s="6"/>
      <c r="L943" s="6"/>
    </row>
    <row r="944" spans="1:12" ht="28.5" customHeight="1" x14ac:dyDescent="0.2">
      <c r="A944" s="56">
        <v>935</v>
      </c>
      <c r="B944" s="309" t="str">
        <f>+IF(LEN('OSNOVNA PLAČA'!B944)&gt;0,'OSNOVNA PLAČA'!B944,"")</f>
        <v>A935</v>
      </c>
      <c r="C944" s="309"/>
      <c r="D944" s="309"/>
      <c r="E944" s="57" t="str">
        <f>+IF(LEN('OSNOVNA PLAČA'!D944)&gt;0,'OSNOVNA PLAČA'!D944,"")</f>
        <v/>
      </c>
      <c r="F944" s="59" t="str">
        <f>+IF(LEN('OSNOVNA PLAČA'!E944)&gt;0,'OSNOVNA PLAČA'!E944,"")</f>
        <v/>
      </c>
      <c r="G944" s="6"/>
      <c r="H944" s="6"/>
      <c r="I944" s="6"/>
      <c r="J944" s="6"/>
      <c r="K944" s="6"/>
      <c r="L944" s="6"/>
    </row>
    <row r="945" spans="1:12" ht="28.5" customHeight="1" x14ac:dyDescent="0.2">
      <c r="A945" s="56">
        <v>936</v>
      </c>
      <c r="B945" s="309" t="str">
        <f>+IF(LEN('OSNOVNA PLAČA'!B945)&gt;0,'OSNOVNA PLAČA'!B945,"")</f>
        <v>A936</v>
      </c>
      <c r="C945" s="309"/>
      <c r="D945" s="309"/>
      <c r="E945" s="57" t="str">
        <f>+IF(LEN('OSNOVNA PLAČA'!D945)&gt;0,'OSNOVNA PLAČA'!D945,"")</f>
        <v/>
      </c>
      <c r="F945" s="59" t="str">
        <f>+IF(LEN('OSNOVNA PLAČA'!E945)&gt;0,'OSNOVNA PLAČA'!E945,"")</f>
        <v/>
      </c>
      <c r="G945" s="6"/>
      <c r="H945" s="6"/>
      <c r="I945" s="6"/>
      <c r="J945" s="6"/>
      <c r="K945" s="6"/>
      <c r="L945" s="6"/>
    </row>
    <row r="946" spans="1:12" ht="28.5" customHeight="1" x14ac:dyDescent="0.2">
      <c r="A946" s="56">
        <v>937</v>
      </c>
      <c r="B946" s="309" t="str">
        <f>+IF(LEN('OSNOVNA PLAČA'!B946)&gt;0,'OSNOVNA PLAČA'!B946,"")</f>
        <v>A937</v>
      </c>
      <c r="C946" s="309"/>
      <c r="D946" s="309"/>
      <c r="E946" s="57" t="str">
        <f>+IF(LEN('OSNOVNA PLAČA'!D946)&gt;0,'OSNOVNA PLAČA'!D946,"")</f>
        <v/>
      </c>
      <c r="F946" s="59" t="str">
        <f>+IF(LEN('OSNOVNA PLAČA'!E946)&gt;0,'OSNOVNA PLAČA'!E946,"")</f>
        <v/>
      </c>
      <c r="G946" s="6"/>
      <c r="H946" s="6"/>
      <c r="I946" s="6"/>
      <c r="J946" s="6"/>
      <c r="K946" s="6"/>
      <c r="L946" s="6"/>
    </row>
    <row r="947" spans="1:12" ht="28.5" customHeight="1" x14ac:dyDescent="0.2">
      <c r="A947" s="56">
        <v>938</v>
      </c>
      <c r="B947" s="309" t="str">
        <f>+IF(LEN('OSNOVNA PLAČA'!B947)&gt;0,'OSNOVNA PLAČA'!B947,"")</f>
        <v>A938</v>
      </c>
      <c r="C947" s="309"/>
      <c r="D947" s="309"/>
      <c r="E947" s="57" t="str">
        <f>+IF(LEN('OSNOVNA PLAČA'!D947)&gt;0,'OSNOVNA PLAČA'!D947,"")</f>
        <v/>
      </c>
      <c r="F947" s="59" t="str">
        <f>+IF(LEN('OSNOVNA PLAČA'!E947)&gt;0,'OSNOVNA PLAČA'!E947,"")</f>
        <v/>
      </c>
      <c r="G947" s="6"/>
      <c r="H947" s="6"/>
      <c r="I947" s="6"/>
      <c r="J947" s="6"/>
      <c r="K947" s="6"/>
      <c r="L947" s="6"/>
    </row>
    <row r="948" spans="1:12" ht="28.5" customHeight="1" x14ac:dyDescent="0.2">
      <c r="A948" s="56">
        <v>939</v>
      </c>
      <c r="B948" s="309" t="str">
        <f>+IF(LEN('OSNOVNA PLAČA'!B948)&gt;0,'OSNOVNA PLAČA'!B948,"")</f>
        <v>A939</v>
      </c>
      <c r="C948" s="309"/>
      <c r="D948" s="309"/>
      <c r="E948" s="57" t="str">
        <f>+IF(LEN('OSNOVNA PLAČA'!D948)&gt;0,'OSNOVNA PLAČA'!D948,"")</f>
        <v/>
      </c>
      <c r="F948" s="59" t="str">
        <f>+IF(LEN('OSNOVNA PLAČA'!E948)&gt;0,'OSNOVNA PLAČA'!E948,"")</f>
        <v/>
      </c>
      <c r="G948" s="6"/>
      <c r="H948" s="6"/>
      <c r="I948" s="6"/>
      <c r="J948" s="6"/>
      <c r="K948" s="6"/>
      <c r="L948" s="6"/>
    </row>
    <row r="949" spans="1:12" ht="28.5" customHeight="1" x14ac:dyDescent="0.2">
      <c r="A949" s="56">
        <v>940</v>
      </c>
      <c r="B949" s="309" t="str">
        <f>+IF(LEN('OSNOVNA PLAČA'!B949)&gt;0,'OSNOVNA PLAČA'!B949,"")</f>
        <v>A940</v>
      </c>
      <c r="C949" s="309"/>
      <c r="D949" s="309"/>
      <c r="E949" s="57" t="str">
        <f>+IF(LEN('OSNOVNA PLAČA'!D949)&gt;0,'OSNOVNA PLAČA'!D949,"")</f>
        <v/>
      </c>
      <c r="F949" s="59" t="str">
        <f>+IF(LEN('OSNOVNA PLAČA'!E949)&gt;0,'OSNOVNA PLAČA'!E949,"")</f>
        <v/>
      </c>
      <c r="G949" s="6"/>
      <c r="H949" s="6"/>
      <c r="I949" s="6"/>
      <c r="J949" s="6"/>
      <c r="K949" s="6"/>
      <c r="L949" s="6"/>
    </row>
    <row r="950" spans="1:12" ht="28.5" customHeight="1" x14ac:dyDescent="0.2">
      <c r="A950" s="56">
        <v>941</v>
      </c>
      <c r="B950" s="309" t="str">
        <f>+IF(LEN('OSNOVNA PLAČA'!B950)&gt;0,'OSNOVNA PLAČA'!B950,"")</f>
        <v>A941</v>
      </c>
      <c r="C950" s="309"/>
      <c r="D950" s="309"/>
      <c r="E950" s="57" t="str">
        <f>+IF(LEN('OSNOVNA PLAČA'!D950)&gt;0,'OSNOVNA PLAČA'!D950,"")</f>
        <v/>
      </c>
      <c r="F950" s="59" t="str">
        <f>+IF(LEN('OSNOVNA PLAČA'!E950)&gt;0,'OSNOVNA PLAČA'!E950,"")</f>
        <v/>
      </c>
      <c r="G950" s="6"/>
      <c r="H950" s="6"/>
      <c r="I950" s="6"/>
      <c r="J950" s="6"/>
      <c r="K950" s="6"/>
      <c r="L950" s="6"/>
    </row>
    <row r="951" spans="1:12" ht="28.5" customHeight="1" x14ac:dyDescent="0.2">
      <c r="A951" s="56">
        <v>942</v>
      </c>
      <c r="B951" s="309" t="str">
        <f>+IF(LEN('OSNOVNA PLAČA'!B951)&gt;0,'OSNOVNA PLAČA'!B951,"")</f>
        <v>A942</v>
      </c>
      <c r="C951" s="309"/>
      <c r="D951" s="309"/>
      <c r="E951" s="57" t="str">
        <f>+IF(LEN('OSNOVNA PLAČA'!D951)&gt;0,'OSNOVNA PLAČA'!D951,"")</f>
        <v/>
      </c>
      <c r="F951" s="59" t="str">
        <f>+IF(LEN('OSNOVNA PLAČA'!E951)&gt;0,'OSNOVNA PLAČA'!E951,"")</f>
        <v/>
      </c>
      <c r="G951" s="6"/>
      <c r="H951" s="6"/>
      <c r="I951" s="6"/>
      <c r="J951" s="6"/>
      <c r="K951" s="6"/>
      <c r="L951" s="6"/>
    </row>
    <row r="952" spans="1:12" ht="28.5" customHeight="1" x14ac:dyDescent="0.2">
      <c r="A952" s="56">
        <v>943</v>
      </c>
      <c r="B952" s="309" t="str">
        <f>+IF(LEN('OSNOVNA PLAČA'!B952)&gt;0,'OSNOVNA PLAČA'!B952,"")</f>
        <v>A943</v>
      </c>
      <c r="C952" s="309"/>
      <c r="D952" s="309"/>
      <c r="E952" s="57" t="str">
        <f>+IF(LEN('OSNOVNA PLAČA'!D952)&gt;0,'OSNOVNA PLAČA'!D952,"")</f>
        <v/>
      </c>
      <c r="F952" s="59" t="str">
        <f>+IF(LEN('OSNOVNA PLAČA'!E952)&gt;0,'OSNOVNA PLAČA'!E952,"")</f>
        <v/>
      </c>
      <c r="G952" s="6"/>
      <c r="H952" s="6"/>
      <c r="I952" s="6"/>
      <c r="J952" s="6"/>
      <c r="K952" s="6"/>
      <c r="L952" s="6"/>
    </row>
    <row r="953" spans="1:12" ht="28.5" customHeight="1" x14ac:dyDescent="0.2">
      <c r="A953" s="56">
        <v>944</v>
      </c>
      <c r="B953" s="309" t="str">
        <f>+IF(LEN('OSNOVNA PLAČA'!B953)&gt;0,'OSNOVNA PLAČA'!B953,"")</f>
        <v>A944</v>
      </c>
      <c r="C953" s="309"/>
      <c r="D953" s="309"/>
      <c r="E953" s="57" t="str">
        <f>+IF(LEN('OSNOVNA PLAČA'!D953)&gt;0,'OSNOVNA PLAČA'!D953,"")</f>
        <v/>
      </c>
      <c r="F953" s="59" t="str">
        <f>+IF(LEN('OSNOVNA PLAČA'!E953)&gt;0,'OSNOVNA PLAČA'!E953,"")</f>
        <v/>
      </c>
      <c r="G953" s="6"/>
      <c r="H953" s="6"/>
      <c r="I953" s="6"/>
      <c r="J953" s="6"/>
      <c r="K953" s="6"/>
      <c r="L953" s="6"/>
    </row>
    <row r="954" spans="1:12" ht="28.5" customHeight="1" x14ac:dyDescent="0.2">
      <c r="A954" s="56">
        <v>945</v>
      </c>
      <c r="B954" s="309" t="str">
        <f>+IF(LEN('OSNOVNA PLAČA'!B954)&gt;0,'OSNOVNA PLAČA'!B954,"")</f>
        <v>A945</v>
      </c>
      <c r="C954" s="309"/>
      <c r="D954" s="309"/>
      <c r="E954" s="57" t="str">
        <f>+IF(LEN('OSNOVNA PLAČA'!D954)&gt;0,'OSNOVNA PLAČA'!D954,"")</f>
        <v/>
      </c>
      <c r="F954" s="59" t="str">
        <f>+IF(LEN('OSNOVNA PLAČA'!E954)&gt;0,'OSNOVNA PLAČA'!E954,"")</f>
        <v/>
      </c>
      <c r="G954" s="6"/>
      <c r="H954" s="6"/>
      <c r="I954" s="6"/>
      <c r="J954" s="6"/>
      <c r="K954" s="6"/>
      <c r="L954" s="6"/>
    </row>
    <row r="955" spans="1:12" ht="28.5" customHeight="1" x14ac:dyDescent="0.2">
      <c r="A955" s="56">
        <v>946</v>
      </c>
      <c r="B955" s="309" t="str">
        <f>+IF(LEN('OSNOVNA PLAČA'!B955)&gt;0,'OSNOVNA PLAČA'!B955,"")</f>
        <v>A946</v>
      </c>
      <c r="C955" s="309"/>
      <c r="D955" s="309"/>
      <c r="E955" s="57" t="str">
        <f>+IF(LEN('OSNOVNA PLAČA'!D955)&gt;0,'OSNOVNA PLAČA'!D955,"")</f>
        <v/>
      </c>
      <c r="F955" s="59" t="str">
        <f>+IF(LEN('OSNOVNA PLAČA'!E955)&gt;0,'OSNOVNA PLAČA'!E955,"")</f>
        <v/>
      </c>
      <c r="G955" s="6"/>
      <c r="H955" s="6"/>
      <c r="I955" s="6"/>
      <c r="J955" s="6"/>
      <c r="K955" s="6"/>
      <c r="L955" s="6"/>
    </row>
    <row r="956" spans="1:12" ht="28.5" customHeight="1" x14ac:dyDescent="0.2">
      <c r="A956" s="56">
        <v>947</v>
      </c>
      <c r="B956" s="309" t="str">
        <f>+IF(LEN('OSNOVNA PLAČA'!B956)&gt;0,'OSNOVNA PLAČA'!B956,"")</f>
        <v>A947</v>
      </c>
      <c r="C956" s="309"/>
      <c r="D956" s="309"/>
      <c r="E956" s="57" t="str">
        <f>+IF(LEN('OSNOVNA PLAČA'!D956)&gt;0,'OSNOVNA PLAČA'!D956,"")</f>
        <v/>
      </c>
      <c r="F956" s="59" t="str">
        <f>+IF(LEN('OSNOVNA PLAČA'!E956)&gt;0,'OSNOVNA PLAČA'!E956,"")</f>
        <v/>
      </c>
      <c r="G956" s="6"/>
      <c r="H956" s="6"/>
      <c r="I956" s="6"/>
      <c r="J956" s="6"/>
      <c r="K956" s="6"/>
      <c r="L956" s="6"/>
    </row>
    <row r="957" spans="1:12" ht="28.5" customHeight="1" x14ac:dyDescent="0.2">
      <c r="A957" s="56">
        <v>948</v>
      </c>
      <c r="B957" s="309" t="str">
        <f>+IF(LEN('OSNOVNA PLAČA'!B957)&gt;0,'OSNOVNA PLAČA'!B957,"")</f>
        <v>A948</v>
      </c>
      <c r="C957" s="309"/>
      <c r="D957" s="309"/>
      <c r="E957" s="57" t="str">
        <f>+IF(LEN('OSNOVNA PLAČA'!D957)&gt;0,'OSNOVNA PLAČA'!D957,"")</f>
        <v/>
      </c>
      <c r="F957" s="59" t="str">
        <f>+IF(LEN('OSNOVNA PLAČA'!E957)&gt;0,'OSNOVNA PLAČA'!E957,"")</f>
        <v/>
      </c>
      <c r="G957" s="6"/>
      <c r="H957" s="6"/>
      <c r="I957" s="6"/>
      <c r="J957" s="6"/>
      <c r="K957" s="6"/>
      <c r="L957" s="6"/>
    </row>
    <row r="958" spans="1:12" ht="28.5" customHeight="1" x14ac:dyDescent="0.2">
      <c r="A958" s="56">
        <v>949</v>
      </c>
      <c r="B958" s="309" t="str">
        <f>+IF(LEN('OSNOVNA PLAČA'!B958)&gt;0,'OSNOVNA PLAČA'!B958,"")</f>
        <v>A949</v>
      </c>
      <c r="C958" s="309"/>
      <c r="D958" s="309"/>
      <c r="E958" s="57" t="str">
        <f>+IF(LEN('OSNOVNA PLAČA'!D958)&gt;0,'OSNOVNA PLAČA'!D958,"")</f>
        <v/>
      </c>
      <c r="F958" s="59" t="str">
        <f>+IF(LEN('OSNOVNA PLAČA'!E958)&gt;0,'OSNOVNA PLAČA'!E958,"")</f>
        <v/>
      </c>
      <c r="G958" s="6"/>
      <c r="H958" s="6"/>
      <c r="I958" s="6"/>
      <c r="J958" s="6"/>
      <c r="K958" s="6"/>
      <c r="L958" s="6"/>
    </row>
    <row r="959" spans="1:12" ht="28.5" customHeight="1" x14ac:dyDescent="0.2">
      <c r="A959" s="56">
        <v>950</v>
      </c>
      <c r="B959" s="309" t="str">
        <f>+IF(LEN('OSNOVNA PLAČA'!B959)&gt;0,'OSNOVNA PLAČA'!B959,"")</f>
        <v>A950</v>
      </c>
      <c r="C959" s="309"/>
      <c r="D959" s="309"/>
      <c r="E959" s="57" t="str">
        <f>+IF(LEN('OSNOVNA PLAČA'!D959)&gt;0,'OSNOVNA PLAČA'!D959,"")</f>
        <v/>
      </c>
      <c r="F959" s="59" t="str">
        <f>+IF(LEN('OSNOVNA PLAČA'!E959)&gt;0,'OSNOVNA PLAČA'!E959,"")</f>
        <v/>
      </c>
      <c r="G959" s="6"/>
      <c r="H959" s="6"/>
      <c r="I959" s="6"/>
      <c r="J959" s="6"/>
      <c r="K959" s="6"/>
      <c r="L959" s="6"/>
    </row>
    <row r="960" spans="1:12" ht="28.5" customHeight="1" x14ac:dyDescent="0.2">
      <c r="A960" s="56">
        <v>951</v>
      </c>
      <c r="B960" s="309" t="str">
        <f>+IF(LEN('OSNOVNA PLAČA'!B960)&gt;0,'OSNOVNA PLAČA'!B960,"")</f>
        <v>A951</v>
      </c>
      <c r="C960" s="309"/>
      <c r="D960" s="309"/>
      <c r="E960" s="57" t="str">
        <f>+IF(LEN('OSNOVNA PLAČA'!D960)&gt;0,'OSNOVNA PLAČA'!D960,"")</f>
        <v/>
      </c>
      <c r="F960" s="59" t="str">
        <f>+IF(LEN('OSNOVNA PLAČA'!E960)&gt;0,'OSNOVNA PLAČA'!E960,"")</f>
        <v/>
      </c>
      <c r="G960" s="6"/>
      <c r="H960" s="6"/>
      <c r="I960" s="6"/>
      <c r="J960" s="6"/>
      <c r="K960" s="6"/>
      <c r="L960" s="6"/>
    </row>
    <row r="961" spans="1:12" ht="28.5" customHeight="1" x14ac:dyDescent="0.2">
      <c r="A961" s="56">
        <v>952</v>
      </c>
      <c r="B961" s="309" t="str">
        <f>+IF(LEN('OSNOVNA PLAČA'!B961)&gt;0,'OSNOVNA PLAČA'!B961,"")</f>
        <v>A952</v>
      </c>
      <c r="C961" s="309"/>
      <c r="D961" s="309"/>
      <c r="E961" s="57" t="str">
        <f>+IF(LEN('OSNOVNA PLAČA'!D961)&gt;0,'OSNOVNA PLAČA'!D961,"")</f>
        <v/>
      </c>
      <c r="F961" s="59" t="str">
        <f>+IF(LEN('OSNOVNA PLAČA'!E961)&gt;0,'OSNOVNA PLAČA'!E961,"")</f>
        <v/>
      </c>
      <c r="G961" s="6"/>
      <c r="H961" s="6"/>
      <c r="I961" s="6"/>
      <c r="J961" s="6"/>
      <c r="K961" s="6"/>
      <c r="L961" s="6"/>
    </row>
    <row r="962" spans="1:12" ht="28.5" customHeight="1" x14ac:dyDescent="0.2">
      <c r="A962" s="56">
        <v>953</v>
      </c>
      <c r="B962" s="309" t="str">
        <f>+IF(LEN('OSNOVNA PLAČA'!B962)&gt;0,'OSNOVNA PLAČA'!B962,"")</f>
        <v>A953</v>
      </c>
      <c r="C962" s="309"/>
      <c r="D962" s="309"/>
      <c r="E962" s="57" t="str">
        <f>+IF(LEN('OSNOVNA PLAČA'!D962)&gt;0,'OSNOVNA PLAČA'!D962,"")</f>
        <v/>
      </c>
      <c r="F962" s="59" t="str">
        <f>+IF(LEN('OSNOVNA PLAČA'!E962)&gt;0,'OSNOVNA PLAČA'!E962,"")</f>
        <v/>
      </c>
      <c r="G962" s="6"/>
      <c r="H962" s="6"/>
      <c r="I962" s="6"/>
      <c r="J962" s="6"/>
      <c r="K962" s="6"/>
      <c r="L962" s="6"/>
    </row>
    <row r="963" spans="1:12" ht="28.5" customHeight="1" x14ac:dyDescent="0.2">
      <c r="A963" s="56">
        <v>954</v>
      </c>
      <c r="B963" s="309" t="str">
        <f>+IF(LEN('OSNOVNA PLAČA'!B963)&gt;0,'OSNOVNA PLAČA'!B963,"")</f>
        <v>A954</v>
      </c>
      <c r="C963" s="309"/>
      <c r="D963" s="309"/>
      <c r="E963" s="57" t="str">
        <f>+IF(LEN('OSNOVNA PLAČA'!D963)&gt;0,'OSNOVNA PLAČA'!D963,"")</f>
        <v/>
      </c>
      <c r="F963" s="59" t="str">
        <f>+IF(LEN('OSNOVNA PLAČA'!E963)&gt;0,'OSNOVNA PLAČA'!E963,"")</f>
        <v/>
      </c>
      <c r="G963" s="6"/>
      <c r="H963" s="6"/>
      <c r="I963" s="6"/>
      <c r="J963" s="6"/>
      <c r="K963" s="6"/>
      <c r="L963" s="6"/>
    </row>
    <row r="964" spans="1:12" ht="28.5" customHeight="1" x14ac:dyDescent="0.2">
      <c r="A964" s="56">
        <v>955</v>
      </c>
      <c r="B964" s="309" t="str">
        <f>+IF(LEN('OSNOVNA PLAČA'!B964)&gt;0,'OSNOVNA PLAČA'!B964,"")</f>
        <v>A955</v>
      </c>
      <c r="C964" s="309"/>
      <c r="D964" s="309"/>
      <c r="E964" s="57" t="str">
        <f>+IF(LEN('OSNOVNA PLAČA'!D964)&gt;0,'OSNOVNA PLAČA'!D964,"")</f>
        <v/>
      </c>
      <c r="F964" s="59" t="str">
        <f>+IF(LEN('OSNOVNA PLAČA'!E964)&gt;0,'OSNOVNA PLAČA'!E964,"")</f>
        <v/>
      </c>
      <c r="G964" s="6"/>
      <c r="H964" s="6"/>
      <c r="I964" s="6"/>
      <c r="J964" s="6"/>
      <c r="K964" s="6"/>
      <c r="L964" s="6"/>
    </row>
    <row r="965" spans="1:12" ht="28.5" customHeight="1" x14ac:dyDescent="0.2">
      <c r="A965" s="56">
        <v>956</v>
      </c>
      <c r="B965" s="309" t="str">
        <f>+IF(LEN('OSNOVNA PLAČA'!B965)&gt;0,'OSNOVNA PLAČA'!B965,"")</f>
        <v>A956</v>
      </c>
      <c r="C965" s="309"/>
      <c r="D965" s="309"/>
      <c r="E965" s="57" t="str">
        <f>+IF(LEN('OSNOVNA PLAČA'!D965)&gt;0,'OSNOVNA PLAČA'!D965,"")</f>
        <v/>
      </c>
      <c r="F965" s="59" t="str">
        <f>+IF(LEN('OSNOVNA PLAČA'!E965)&gt;0,'OSNOVNA PLAČA'!E965,"")</f>
        <v/>
      </c>
      <c r="G965" s="6"/>
      <c r="H965" s="6"/>
      <c r="I965" s="6"/>
      <c r="J965" s="6"/>
      <c r="K965" s="6"/>
      <c r="L965" s="6"/>
    </row>
    <row r="966" spans="1:12" ht="28.5" customHeight="1" x14ac:dyDescent="0.2">
      <c r="A966" s="56">
        <v>957</v>
      </c>
      <c r="B966" s="309" t="str">
        <f>+IF(LEN('OSNOVNA PLAČA'!B966)&gt;0,'OSNOVNA PLAČA'!B966,"")</f>
        <v>A957</v>
      </c>
      <c r="C966" s="309"/>
      <c r="D966" s="309"/>
      <c r="E966" s="57" t="str">
        <f>+IF(LEN('OSNOVNA PLAČA'!D966)&gt;0,'OSNOVNA PLAČA'!D966,"")</f>
        <v/>
      </c>
      <c r="F966" s="59" t="str">
        <f>+IF(LEN('OSNOVNA PLAČA'!E966)&gt;0,'OSNOVNA PLAČA'!E966,"")</f>
        <v/>
      </c>
      <c r="G966" s="6"/>
      <c r="H966" s="6"/>
      <c r="I966" s="6"/>
      <c r="J966" s="6"/>
      <c r="K966" s="6"/>
      <c r="L966" s="6"/>
    </row>
    <row r="967" spans="1:12" ht="28.5" customHeight="1" x14ac:dyDescent="0.2">
      <c r="A967" s="56">
        <v>958</v>
      </c>
      <c r="B967" s="309" t="str">
        <f>+IF(LEN('OSNOVNA PLAČA'!B967)&gt;0,'OSNOVNA PLAČA'!B967,"")</f>
        <v>A958</v>
      </c>
      <c r="C967" s="309"/>
      <c r="D967" s="309"/>
      <c r="E967" s="57" t="str">
        <f>+IF(LEN('OSNOVNA PLAČA'!D967)&gt;0,'OSNOVNA PLAČA'!D967,"")</f>
        <v/>
      </c>
      <c r="F967" s="59" t="str">
        <f>+IF(LEN('OSNOVNA PLAČA'!E967)&gt;0,'OSNOVNA PLAČA'!E967,"")</f>
        <v/>
      </c>
      <c r="G967" s="6"/>
      <c r="H967" s="6"/>
      <c r="I967" s="6"/>
      <c r="J967" s="6"/>
      <c r="K967" s="6"/>
      <c r="L967" s="6"/>
    </row>
    <row r="968" spans="1:12" ht="28.5" customHeight="1" x14ac:dyDescent="0.2">
      <c r="A968" s="56">
        <v>959</v>
      </c>
      <c r="B968" s="309" t="str">
        <f>+IF(LEN('OSNOVNA PLAČA'!B968)&gt;0,'OSNOVNA PLAČA'!B968,"")</f>
        <v>A959</v>
      </c>
      <c r="C968" s="309"/>
      <c r="D968" s="309"/>
      <c r="E968" s="57" t="str">
        <f>+IF(LEN('OSNOVNA PLAČA'!D968)&gt;0,'OSNOVNA PLAČA'!D968,"")</f>
        <v/>
      </c>
      <c r="F968" s="59" t="str">
        <f>+IF(LEN('OSNOVNA PLAČA'!E968)&gt;0,'OSNOVNA PLAČA'!E968,"")</f>
        <v/>
      </c>
      <c r="G968" s="6"/>
      <c r="H968" s="6"/>
      <c r="I968" s="6"/>
      <c r="J968" s="6"/>
      <c r="K968" s="6"/>
      <c r="L968" s="6"/>
    </row>
    <row r="969" spans="1:12" ht="28.5" customHeight="1" x14ac:dyDescent="0.2">
      <c r="A969" s="56">
        <v>960</v>
      </c>
      <c r="B969" s="309" t="str">
        <f>+IF(LEN('OSNOVNA PLAČA'!B969)&gt;0,'OSNOVNA PLAČA'!B969,"")</f>
        <v>A960</v>
      </c>
      <c r="C969" s="309"/>
      <c r="D969" s="309"/>
      <c r="E969" s="57" t="str">
        <f>+IF(LEN('OSNOVNA PLAČA'!D969)&gt;0,'OSNOVNA PLAČA'!D969,"")</f>
        <v/>
      </c>
      <c r="F969" s="59" t="str">
        <f>+IF(LEN('OSNOVNA PLAČA'!E969)&gt;0,'OSNOVNA PLAČA'!E969,"")</f>
        <v/>
      </c>
      <c r="G969" s="6"/>
      <c r="H969" s="6"/>
      <c r="I969" s="6"/>
      <c r="J969" s="6"/>
      <c r="K969" s="6"/>
      <c r="L969" s="6"/>
    </row>
    <row r="970" spans="1:12" ht="28.5" customHeight="1" x14ac:dyDescent="0.2">
      <c r="A970" s="56">
        <v>961</v>
      </c>
      <c r="B970" s="309" t="str">
        <f>+IF(LEN('OSNOVNA PLAČA'!B970)&gt;0,'OSNOVNA PLAČA'!B970,"")</f>
        <v>A961</v>
      </c>
      <c r="C970" s="309"/>
      <c r="D970" s="309"/>
      <c r="E970" s="57" t="str">
        <f>+IF(LEN('OSNOVNA PLAČA'!D970)&gt;0,'OSNOVNA PLAČA'!D970,"")</f>
        <v/>
      </c>
      <c r="F970" s="59" t="str">
        <f>+IF(LEN('OSNOVNA PLAČA'!E970)&gt;0,'OSNOVNA PLAČA'!E970,"")</f>
        <v/>
      </c>
      <c r="G970" s="6"/>
      <c r="H970" s="6"/>
      <c r="I970" s="6"/>
      <c r="J970" s="6"/>
      <c r="K970" s="6"/>
      <c r="L970" s="6"/>
    </row>
    <row r="971" spans="1:12" ht="28.5" customHeight="1" x14ac:dyDescent="0.2">
      <c r="A971" s="56">
        <v>962</v>
      </c>
      <c r="B971" s="309" t="str">
        <f>+IF(LEN('OSNOVNA PLAČA'!B971)&gt;0,'OSNOVNA PLAČA'!B971,"")</f>
        <v>A962</v>
      </c>
      <c r="C971" s="309"/>
      <c r="D971" s="309"/>
      <c r="E971" s="57" t="str">
        <f>+IF(LEN('OSNOVNA PLAČA'!D971)&gt;0,'OSNOVNA PLAČA'!D971,"")</f>
        <v/>
      </c>
      <c r="F971" s="59" t="str">
        <f>+IF(LEN('OSNOVNA PLAČA'!E971)&gt;0,'OSNOVNA PLAČA'!E971,"")</f>
        <v/>
      </c>
      <c r="G971" s="6"/>
      <c r="H971" s="6"/>
      <c r="I971" s="6"/>
      <c r="J971" s="6"/>
      <c r="K971" s="6"/>
      <c r="L971" s="6"/>
    </row>
    <row r="972" spans="1:12" ht="28.5" customHeight="1" x14ac:dyDescent="0.2">
      <c r="A972" s="56">
        <v>963</v>
      </c>
      <c r="B972" s="309" t="str">
        <f>+IF(LEN('OSNOVNA PLAČA'!B972)&gt;0,'OSNOVNA PLAČA'!B972,"")</f>
        <v>A963</v>
      </c>
      <c r="C972" s="309"/>
      <c r="D972" s="309"/>
      <c r="E972" s="57" t="str">
        <f>+IF(LEN('OSNOVNA PLAČA'!D972)&gt;0,'OSNOVNA PLAČA'!D972,"")</f>
        <v/>
      </c>
      <c r="F972" s="59" t="str">
        <f>+IF(LEN('OSNOVNA PLAČA'!E972)&gt;0,'OSNOVNA PLAČA'!E972,"")</f>
        <v/>
      </c>
      <c r="G972" s="6"/>
      <c r="H972" s="6"/>
      <c r="I972" s="6"/>
      <c r="J972" s="6"/>
      <c r="K972" s="6"/>
      <c r="L972" s="6"/>
    </row>
    <row r="973" spans="1:12" ht="28.5" customHeight="1" x14ac:dyDescent="0.2">
      <c r="A973" s="56">
        <v>964</v>
      </c>
      <c r="B973" s="309" t="str">
        <f>+IF(LEN('OSNOVNA PLAČA'!B973)&gt;0,'OSNOVNA PLAČA'!B973,"")</f>
        <v>A964</v>
      </c>
      <c r="C973" s="309"/>
      <c r="D973" s="309"/>
      <c r="E973" s="57" t="str">
        <f>+IF(LEN('OSNOVNA PLAČA'!D973)&gt;0,'OSNOVNA PLAČA'!D973,"")</f>
        <v/>
      </c>
      <c r="F973" s="59" t="str">
        <f>+IF(LEN('OSNOVNA PLAČA'!E973)&gt;0,'OSNOVNA PLAČA'!E973,"")</f>
        <v/>
      </c>
      <c r="G973" s="6"/>
      <c r="H973" s="6"/>
      <c r="I973" s="6"/>
      <c r="J973" s="6"/>
      <c r="K973" s="6"/>
      <c r="L973" s="6"/>
    </row>
    <row r="974" spans="1:12" ht="28.5" customHeight="1" x14ac:dyDescent="0.2">
      <c r="A974" s="56">
        <v>965</v>
      </c>
      <c r="B974" s="309" t="str">
        <f>+IF(LEN('OSNOVNA PLAČA'!B974)&gt;0,'OSNOVNA PLAČA'!B974,"")</f>
        <v>A965</v>
      </c>
      <c r="C974" s="309"/>
      <c r="D974" s="309"/>
      <c r="E974" s="57" t="str">
        <f>+IF(LEN('OSNOVNA PLAČA'!D974)&gt;0,'OSNOVNA PLAČA'!D974,"")</f>
        <v/>
      </c>
      <c r="F974" s="59" t="str">
        <f>+IF(LEN('OSNOVNA PLAČA'!E974)&gt;0,'OSNOVNA PLAČA'!E974,"")</f>
        <v/>
      </c>
      <c r="G974" s="6"/>
      <c r="H974" s="6"/>
      <c r="I974" s="6"/>
      <c r="J974" s="6"/>
      <c r="K974" s="6"/>
      <c r="L974" s="6"/>
    </row>
    <row r="975" spans="1:12" ht="28.5" customHeight="1" x14ac:dyDescent="0.2">
      <c r="A975" s="56">
        <v>966</v>
      </c>
      <c r="B975" s="309" t="str">
        <f>+IF(LEN('OSNOVNA PLAČA'!B975)&gt;0,'OSNOVNA PLAČA'!B975,"")</f>
        <v>A966</v>
      </c>
      <c r="C975" s="309"/>
      <c r="D975" s="309"/>
      <c r="E975" s="57" t="str">
        <f>+IF(LEN('OSNOVNA PLAČA'!D975)&gt;0,'OSNOVNA PLAČA'!D975,"")</f>
        <v/>
      </c>
      <c r="F975" s="59" t="str">
        <f>+IF(LEN('OSNOVNA PLAČA'!E975)&gt;0,'OSNOVNA PLAČA'!E975,"")</f>
        <v/>
      </c>
      <c r="G975" s="6"/>
      <c r="H975" s="6"/>
      <c r="I975" s="6"/>
      <c r="J975" s="6"/>
      <c r="K975" s="6"/>
      <c r="L975" s="6"/>
    </row>
    <row r="976" spans="1:12" ht="28.5" customHeight="1" x14ac:dyDescent="0.2">
      <c r="A976" s="56">
        <v>967</v>
      </c>
      <c r="B976" s="309" t="str">
        <f>+IF(LEN('OSNOVNA PLAČA'!B976)&gt;0,'OSNOVNA PLAČA'!B976,"")</f>
        <v>A967</v>
      </c>
      <c r="C976" s="309"/>
      <c r="D976" s="309"/>
      <c r="E976" s="57" t="str">
        <f>+IF(LEN('OSNOVNA PLAČA'!D976)&gt;0,'OSNOVNA PLAČA'!D976,"")</f>
        <v/>
      </c>
      <c r="F976" s="59" t="str">
        <f>+IF(LEN('OSNOVNA PLAČA'!E976)&gt;0,'OSNOVNA PLAČA'!E976,"")</f>
        <v/>
      </c>
      <c r="G976" s="6"/>
      <c r="H976" s="6"/>
      <c r="I976" s="6"/>
      <c r="J976" s="6"/>
      <c r="K976" s="6"/>
      <c r="L976" s="6"/>
    </row>
    <row r="977" spans="1:12" ht="28.5" customHeight="1" x14ac:dyDescent="0.2">
      <c r="A977" s="56">
        <v>968</v>
      </c>
      <c r="B977" s="309" t="str">
        <f>+IF(LEN('OSNOVNA PLAČA'!B977)&gt;0,'OSNOVNA PLAČA'!B977,"")</f>
        <v>A968</v>
      </c>
      <c r="C977" s="309"/>
      <c r="D977" s="309"/>
      <c r="E977" s="57" t="str">
        <f>+IF(LEN('OSNOVNA PLAČA'!D977)&gt;0,'OSNOVNA PLAČA'!D977,"")</f>
        <v/>
      </c>
      <c r="F977" s="59" t="str">
        <f>+IF(LEN('OSNOVNA PLAČA'!E977)&gt;0,'OSNOVNA PLAČA'!E977,"")</f>
        <v/>
      </c>
      <c r="G977" s="6"/>
      <c r="H977" s="6"/>
      <c r="I977" s="6"/>
      <c r="J977" s="6"/>
      <c r="K977" s="6"/>
      <c r="L977" s="6"/>
    </row>
    <row r="978" spans="1:12" ht="28.5" customHeight="1" x14ac:dyDescent="0.2">
      <c r="A978" s="56">
        <v>969</v>
      </c>
      <c r="B978" s="309" t="str">
        <f>+IF(LEN('OSNOVNA PLAČA'!B978)&gt;0,'OSNOVNA PLAČA'!B978,"")</f>
        <v>A969</v>
      </c>
      <c r="C978" s="309"/>
      <c r="D978" s="309"/>
      <c r="E978" s="57" t="str">
        <f>+IF(LEN('OSNOVNA PLAČA'!D978)&gt;0,'OSNOVNA PLAČA'!D978,"")</f>
        <v/>
      </c>
      <c r="F978" s="59" t="str">
        <f>+IF(LEN('OSNOVNA PLAČA'!E978)&gt;0,'OSNOVNA PLAČA'!E978,"")</f>
        <v/>
      </c>
      <c r="G978" s="6"/>
      <c r="H978" s="6"/>
      <c r="I978" s="6"/>
      <c r="J978" s="6"/>
      <c r="K978" s="6"/>
      <c r="L978" s="6"/>
    </row>
    <row r="979" spans="1:12" ht="28.5" customHeight="1" x14ac:dyDescent="0.2">
      <c r="A979" s="56">
        <v>970</v>
      </c>
      <c r="B979" s="309" t="str">
        <f>+IF(LEN('OSNOVNA PLAČA'!B979)&gt;0,'OSNOVNA PLAČA'!B979,"")</f>
        <v>A970</v>
      </c>
      <c r="C979" s="309"/>
      <c r="D979" s="309"/>
      <c r="E979" s="57" t="str">
        <f>+IF(LEN('OSNOVNA PLAČA'!D979)&gt;0,'OSNOVNA PLAČA'!D979,"")</f>
        <v/>
      </c>
      <c r="F979" s="59" t="str">
        <f>+IF(LEN('OSNOVNA PLAČA'!E979)&gt;0,'OSNOVNA PLAČA'!E979,"")</f>
        <v/>
      </c>
      <c r="G979" s="6"/>
      <c r="H979" s="6"/>
      <c r="I979" s="6"/>
      <c r="J979" s="6"/>
      <c r="K979" s="6"/>
      <c r="L979" s="6"/>
    </row>
    <row r="980" spans="1:12" ht="28.5" customHeight="1" x14ac:dyDescent="0.2">
      <c r="A980" s="56">
        <v>971</v>
      </c>
      <c r="B980" s="309" t="str">
        <f>+IF(LEN('OSNOVNA PLAČA'!B980)&gt;0,'OSNOVNA PLAČA'!B980,"")</f>
        <v>A971</v>
      </c>
      <c r="C980" s="309"/>
      <c r="D980" s="309"/>
      <c r="E980" s="57" t="str">
        <f>+IF(LEN('OSNOVNA PLAČA'!D980)&gt;0,'OSNOVNA PLAČA'!D980,"")</f>
        <v/>
      </c>
      <c r="F980" s="59" t="str">
        <f>+IF(LEN('OSNOVNA PLAČA'!E980)&gt;0,'OSNOVNA PLAČA'!E980,"")</f>
        <v/>
      </c>
      <c r="G980" s="6"/>
      <c r="H980" s="6"/>
      <c r="I980" s="6"/>
      <c r="J980" s="6"/>
      <c r="K980" s="6"/>
      <c r="L980" s="6"/>
    </row>
    <row r="981" spans="1:12" ht="28.5" customHeight="1" x14ac:dyDescent="0.2">
      <c r="A981" s="56">
        <v>972</v>
      </c>
      <c r="B981" s="309" t="str">
        <f>+IF(LEN('OSNOVNA PLAČA'!B981)&gt;0,'OSNOVNA PLAČA'!B981,"")</f>
        <v>A972</v>
      </c>
      <c r="C981" s="309"/>
      <c r="D981" s="309"/>
      <c r="E981" s="57" t="str">
        <f>+IF(LEN('OSNOVNA PLAČA'!D981)&gt;0,'OSNOVNA PLAČA'!D981,"")</f>
        <v/>
      </c>
      <c r="F981" s="59" t="str">
        <f>+IF(LEN('OSNOVNA PLAČA'!E981)&gt;0,'OSNOVNA PLAČA'!E981,"")</f>
        <v/>
      </c>
      <c r="G981" s="6"/>
      <c r="H981" s="6"/>
      <c r="I981" s="6"/>
      <c r="J981" s="6"/>
      <c r="K981" s="6"/>
      <c r="L981" s="6"/>
    </row>
    <row r="982" spans="1:12" ht="28.5" customHeight="1" x14ac:dyDescent="0.2">
      <c r="A982" s="56">
        <v>973</v>
      </c>
      <c r="B982" s="309" t="str">
        <f>+IF(LEN('OSNOVNA PLAČA'!B982)&gt;0,'OSNOVNA PLAČA'!B982,"")</f>
        <v>A973</v>
      </c>
      <c r="C982" s="309"/>
      <c r="D982" s="309"/>
      <c r="E982" s="57" t="str">
        <f>+IF(LEN('OSNOVNA PLAČA'!D982)&gt;0,'OSNOVNA PLAČA'!D982,"")</f>
        <v/>
      </c>
      <c r="F982" s="59" t="str">
        <f>+IF(LEN('OSNOVNA PLAČA'!E982)&gt;0,'OSNOVNA PLAČA'!E982,"")</f>
        <v/>
      </c>
      <c r="G982" s="6"/>
      <c r="H982" s="6"/>
      <c r="I982" s="6"/>
      <c r="J982" s="6"/>
      <c r="K982" s="6"/>
      <c r="L982" s="6"/>
    </row>
    <row r="983" spans="1:12" ht="28.5" customHeight="1" x14ac:dyDescent="0.2">
      <c r="A983" s="56">
        <v>974</v>
      </c>
      <c r="B983" s="309" t="str">
        <f>+IF(LEN('OSNOVNA PLAČA'!B983)&gt;0,'OSNOVNA PLAČA'!B983,"")</f>
        <v>A974</v>
      </c>
      <c r="C983" s="309"/>
      <c r="D983" s="309"/>
      <c r="E983" s="57" t="str">
        <f>+IF(LEN('OSNOVNA PLAČA'!D983)&gt;0,'OSNOVNA PLAČA'!D983,"")</f>
        <v/>
      </c>
      <c r="F983" s="59" t="str">
        <f>+IF(LEN('OSNOVNA PLAČA'!E983)&gt;0,'OSNOVNA PLAČA'!E983,"")</f>
        <v/>
      </c>
      <c r="G983" s="6"/>
      <c r="H983" s="6"/>
      <c r="I983" s="6"/>
      <c r="J983" s="6"/>
      <c r="K983" s="6"/>
      <c r="L983" s="6"/>
    </row>
    <row r="984" spans="1:12" ht="28.5" customHeight="1" x14ac:dyDescent="0.2">
      <c r="A984" s="56">
        <v>975</v>
      </c>
      <c r="B984" s="309" t="str">
        <f>+IF(LEN('OSNOVNA PLAČA'!B984)&gt;0,'OSNOVNA PLAČA'!B984,"")</f>
        <v>A975</v>
      </c>
      <c r="C984" s="309"/>
      <c r="D984" s="309"/>
      <c r="E984" s="57" t="str">
        <f>+IF(LEN('OSNOVNA PLAČA'!D984)&gt;0,'OSNOVNA PLAČA'!D984,"")</f>
        <v/>
      </c>
      <c r="F984" s="59" t="str">
        <f>+IF(LEN('OSNOVNA PLAČA'!E984)&gt;0,'OSNOVNA PLAČA'!E984,"")</f>
        <v/>
      </c>
      <c r="G984" s="6"/>
      <c r="H984" s="6"/>
      <c r="I984" s="6"/>
      <c r="J984" s="6"/>
      <c r="K984" s="6"/>
      <c r="L984" s="6"/>
    </row>
    <row r="985" spans="1:12" ht="28.5" customHeight="1" x14ac:dyDescent="0.2">
      <c r="A985" s="56">
        <v>976</v>
      </c>
      <c r="B985" s="309" t="str">
        <f>+IF(LEN('OSNOVNA PLAČA'!B985)&gt;0,'OSNOVNA PLAČA'!B985,"")</f>
        <v>A976</v>
      </c>
      <c r="C985" s="309"/>
      <c r="D985" s="309"/>
      <c r="E985" s="57" t="str">
        <f>+IF(LEN('OSNOVNA PLAČA'!D985)&gt;0,'OSNOVNA PLAČA'!D985,"")</f>
        <v/>
      </c>
      <c r="F985" s="59" t="str">
        <f>+IF(LEN('OSNOVNA PLAČA'!E985)&gt;0,'OSNOVNA PLAČA'!E985,"")</f>
        <v/>
      </c>
      <c r="G985" s="6"/>
      <c r="H985" s="6"/>
      <c r="I985" s="6"/>
      <c r="J985" s="6"/>
      <c r="K985" s="6"/>
      <c r="L985" s="6"/>
    </row>
    <row r="986" spans="1:12" ht="28.5" customHeight="1" x14ac:dyDescent="0.2">
      <c r="A986" s="56">
        <v>977</v>
      </c>
      <c r="B986" s="309" t="str">
        <f>+IF(LEN('OSNOVNA PLAČA'!B986)&gt;0,'OSNOVNA PLAČA'!B986,"")</f>
        <v>A977</v>
      </c>
      <c r="C986" s="309"/>
      <c r="D986" s="309"/>
      <c r="E986" s="57" t="str">
        <f>+IF(LEN('OSNOVNA PLAČA'!D986)&gt;0,'OSNOVNA PLAČA'!D986,"")</f>
        <v/>
      </c>
      <c r="F986" s="59" t="str">
        <f>+IF(LEN('OSNOVNA PLAČA'!E986)&gt;0,'OSNOVNA PLAČA'!E986,"")</f>
        <v/>
      </c>
      <c r="G986" s="6"/>
      <c r="H986" s="6"/>
      <c r="I986" s="6"/>
      <c r="J986" s="6"/>
      <c r="K986" s="6"/>
      <c r="L986" s="6"/>
    </row>
    <row r="987" spans="1:12" ht="28.5" customHeight="1" x14ac:dyDescent="0.2">
      <c r="A987" s="56">
        <v>978</v>
      </c>
      <c r="B987" s="309" t="str">
        <f>+IF(LEN('OSNOVNA PLAČA'!B987)&gt;0,'OSNOVNA PLAČA'!B987,"")</f>
        <v>A978</v>
      </c>
      <c r="C987" s="309"/>
      <c r="D987" s="309"/>
      <c r="E987" s="57" t="str">
        <f>+IF(LEN('OSNOVNA PLAČA'!D987)&gt;0,'OSNOVNA PLAČA'!D987,"")</f>
        <v/>
      </c>
      <c r="F987" s="59" t="str">
        <f>+IF(LEN('OSNOVNA PLAČA'!E987)&gt;0,'OSNOVNA PLAČA'!E987,"")</f>
        <v/>
      </c>
      <c r="G987" s="6"/>
      <c r="H987" s="6"/>
      <c r="I987" s="6"/>
      <c r="J987" s="6"/>
      <c r="K987" s="6"/>
      <c r="L987" s="6"/>
    </row>
    <row r="988" spans="1:12" ht="28.5" customHeight="1" x14ac:dyDescent="0.2">
      <c r="A988" s="56">
        <v>979</v>
      </c>
      <c r="B988" s="309" t="str">
        <f>+IF(LEN('OSNOVNA PLAČA'!B988)&gt;0,'OSNOVNA PLAČA'!B988,"")</f>
        <v>A979</v>
      </c>
      <c r="C988" s="309"/>
      <c r="D988" s="309"/>
      <c r="E988" s="57" t="str">
        <f>+IF(LEN('OSNOVNA PLAČA'!D988)&gt;0,'OSNOVNA PLAČA'!D988,"")</f>
        <v/>
      </c>
      <c r="F988" s="59" t="str">
        <f>+IF(LEN('OSNOVNA PLAČA'!E988)&gt;0,'OSNOVNA PLAČA'!E988,"")</f>
        <v/>
      </c>
      <c r="G988" s="6"/>
      <c r="H988" s="6"/>
      <c r="I988" s="6"/>
      <c r="J988" s="6"/>
      <c r="K988" s="6"/>
      <c r="L988" s="6"/>
    </row>
    <row r="989" spans="1:12" ht="28.5" customHeight="1" x14ac:dyDescent="0.2">
      <c r="A989" s="56">
        <v>980</v>
      </c>
      <c r="B989" s="309" t="str">
        <f>+IF(LEN('OSNOVNA PLAČA'!B989)&gt;0,'OSNOVNA PLAČA'!B989,"")</f>
        <v>A980</v>
      </c>
      <c r="C989" s="309"/>
      <c r="D989" s="309"/>
      <c r="E989" s="57" t="str">
        <f>+IF(LEN('OSNOVNA PLAČA'!D989)&gt;0,'OSNOVNA PLAČA'!D989,"")</f>
        <v/>
      </c>
      <c r="F989" s="59" t="str">
        <f>+IF(LEN('OSNOVNA PLAČA'!E989)&gt;0,'OSNOVNA PLAČA'!E989,"")</f>
        <v/>
      </c>
      <c r="G989" s="6"/>
      <c r="H989" s="6"/>
      <c r="I989" s="6"/>
      <c r="J989" s="6"/>
      <c r="K989" s="6"/>
      <c r="L989" s="6"/>
    </row>
    <row r="990" spans="1:12" ht="28.5" customHeight="1" x14ac:dyDescent="0.2">
      <c r="A990" s="56">
        <v>981</v>
      </c>
      <c r="B990" s="309" t="str">
        <f>+IF(LEN('OSNOVNA PLAČA'!B990)&gt;0,'OSNOVNA PLAČA'!B990,"")</f>
        <v>A981</v>
      </c>
      <c r="C990" s="309"/>
      <c r="D990" s="309"/>
      <c r="E990" s="57" t="str">
        <f>+IF(LEN('OSNOVNA PLAČA'!D990)&gt;0,'OSNOVNA PLAČA'!D990,"")</f>
        <v/>
      </c>
      <c r="F990" s="59" t="str">
        <f>+IF(LEN('OSNOVNA PLAČA'!E990)&gt;0,'OSNOVNA PLAČA'!E990,"")</f>
        <v/>
      </c>
      <c r="G990" s="6"/>
      <c r="H990" s="6"/>
      <c r="I990" s="6"/>
      <c r="J990" s="6"/>
      <c r="K990" s="6"/>
      <c r="L990" s="6"/>
    </row>
    <row r="991" spans="1:12" ht="28.5" customHeight="1" x14ac:dyDescent="0.2">
      <c r="A991" s="56">
        <v>982</v>
      </c>
      <c r="B991" s="309" t="str">
        <f>+IF(LEN('OSNOVNA PLAČA'!B991)&gt;0,'OSNOVNA PLAČA'!B991,"")</f>
        <v>A982</v>
      </c>
      <c r="C991" s="309"/>
      <c r="D991" s="309"/>
      <c r="E991" s="57" t="str">
        <f>+IF(LEN('OSNOVNA PLAČA'!D991)&gt;0,'OSNOVNA PLAČA'!D991,"")</f>
        <v/>
      </c>
      <c r="F991" s="59" t="str">
        <f>+IF(LEN('OSNOVNA PLAČA'!E991)&gt;0,'OSNOVNA PLAČA'!E991,"")</f>
        <v/>
      </c>
      <c r="G991" s="6"/>
      <c r="H991" s="6"/>
      <c r="I991" s="6"/>
      <c r="J991" s="6"/>
      <c r="K991" s="6"/>
      <c r="L991" s="6"/>
    </row>
    <row r="992" spans="1:12" ht="28.5" customHeight="1" x14ac:dyDescent="0.2">
      <c r="A992" s="56">
        <v>983</v>
      </c>
      <c r="B992" s="309" t="str">
        <f>+IF(LEN('OSNOVNA PLAČA'!B992)&gt;0,'OSNOVNA PLAČA'!B992,"")</f>
        <v>A983</v>
      </c>
      <c r="C992" s="309"/>
      <c r="D992" s="309"/>
      <c r="E992" s="57" t="str">
        <f>+IF(LEN('OSNOVNA PLAČA'!D992)&gt;0,'OSNOVNA PLAČA'!D992,"")</f>
        <v/>
      </c>
      <c r="F992" s="59" t="str">
        <f>+IF(LEN('OSNOVNA PLAČA'!E992)&gt;0,'OSNOVNA PLAČA'!E992,"")</f>
        <v/>
      </c>
      <c r="G992" s="6"/>
      <c r="H992" s="6"/>
      <c r="I992" s="6"/>
      <c r="J992" s="6"/>
      <c r="K992" s="6"/>
      <c r="L992" s="6"/>
    </row>
    <row r="993" spans="1:12" ht="28.5" customHeight="1" x14ac:dyDescent="0.2">
      <c r="A993" s="56">
        <v>984</v>
      </c>
      <c r="B993" s="309" t="str">
        <f>+IF(LEN('OSNOVNA PLAČA'!B993)&gt;0,'OSNOVNA PLAČA'!B993,"")</f>
        <v>A984</v>
      </c>
      <c r="C993" s="309"/>
      <c r="D993" s="309"/>
      <c r="E993" s="57" t="str">
        <f>+IF(LEN('OSNOVNA PLAČA'!D993)&gt;0,'OSNOVNA PLAČA'!D993,"")</f>
        <v/>
      </c>
      <c r="F993" s="59" t="str">
        <f>+IF(LEN('OSNOVNA PLAČA'!E993)&gt;0,'OSNOVNA PLAČA'!E993,"")</f>
        <v/>
      </c>
      <c r="G993" s="6"/>
      <c r="H993" s="6"/>
      <c r="I993" s="6"/>
      <c r="J993" s="6"/>
      <c r="K993" s="6"/>
      <c r="L993" s="6"/>
    </row>
    <row r="994" spans="1:12" ht="28.5" customHeight="1" x14ac:dyDescent="0.2">
      <c r="A994" s="56">
        <v>985</v>
      </c>
      <c r="B994" s="309" t="str">
        <f>+IF(LEN('OSNOVNA PLAČA'!B994)&gt;0,'OSNOVNA PLAČA'!B994,"")</f>
        <v>A985</v>
      </c>
      <c r="C994" s="309"/>
      <c r="D994" s="309"/>
      <c r="E994" s="57" t="str">
        <f>+IF(LEN('OSNOVNA PLAČA'!D994)&gt;0,'OSNOVNA PLAČA'!D994,"")</f>
        <v/>
      </c>
      <c r="F994" s="59" t="str">
        <f>+IF(LEN('OSNOVNA PLAČA'!E994)&gt;0,'OSNOVNA PLAČA'!E994,"")</f>
        <v/>
      </c>
      <c r="G994" s="6"/>
      <c r="H994" s="6"/>
      <c r="I994" s="6"/>
      <c r="J994" s="6"/>
      <c r="K994" s="6"/>
      <c r="L994" s="6"/>
    </row>
    <row r="995" spans="1:12" ht="28.5" customHeight="1" x14ac:dyDescent="0.2">
      <c r="A995" s="56">
        <v>986</v>
      </c>
      <c r="B995" s="309" t="str">
        <f>+IF(LEN('OSNOVNA PLAČA'!B995)&gt;0,'OSNOVNA PLAČA'!B995,"")</f>
        <v>A986</v>
      </c>
      <c r="C995" s="309"/>
      <c r="D995" s="309"/>
      <c r="E995" s="57" t="str">
        <f>+IF(LEN('OSNOVNA PLAČA'!D995)&gt;0,'OSNOVNA PLAČA'!D995,"")</f>
        <v/>
      </c>
      <c r="F995" s="59" t="str">
        <f>+IF(LEN('OSNOVNA PLAČA'!E995)&gt;0,'OSNOVNA PLAČA'!E995,"")</f>
        <v/>
      </c>
      <c r="G995" s="6"/>
      <c r="H995" s="6"/>
      <c r="I995" s="6"/>
      <c r="J995" s="6"/>
      <c r="K995" s="6"/>
      <c r="L995" s="6"/>
    </row>
    <row r="996" spans="1:12" ht="28.5" customHeight="1" x14ac:dyDescent="0.2">
      <c r="A996" s="56">
        <v>987</v>
      </c>
      <c r="B996" s="309" t="str">
        <f>+IF(LEN('OSNOVNA PLAČA'!B996)&gt;0,'OSNOVNA PLAČA'!B996,"")</f>
        <v>A987</v>
      </c>
      <c r="C996" s="309"/>
      <c r="D996" s="309"/>
      <c r="E996" s="57" t="str">
        <f>+IF(LEN('OSNOVNA PLAČA'!D996)&gt;0,'OSNOVNA PLAČA'!D996,"")</f>
        <v/>
      </c>
      <c r="F996" s="59" t="str">
        <f>+IF(LEN('OSNOVNA PLAČA'!E996)&gt;0,'OSNOVNA PLAČA'!E996,"")</f>
        <v/>
      </c>
      <c r="G996" s="6"/>
      <c r="H996" s="6"/>
      <c r="I996" s="6"/>
      <c r="J996" s="6"/>
      <c r="K996" s="6"/>
      <c r="L996" s="6"/>
    </row>
    <row r="997" spans="1:12" ht="28.5" customHeight="1" x14ac:dyDescent="0.2">
      <c r="A997" s="56">
        <v>988</v>
      </c>
      <c r="B997" s="309" t="str">
        <f>+IF(LEN('OSNOVNA PLAČA'!B997)&gt;0,'OSNOVNA PLAČA'!B997,"")</f>
        <v>A988</v>
      </c>
      <c r="C997" s="309"/>
      <c r="D997" s="309"/>
      <c r="E997" s="57" t="str">
        <f>+IF(LEN('OSNOVNA PLAČA'!D997)&gt;0,'OSNOVNA PLAČA'!D997,"")</f>
        <v/>
      </c>
      <c r="F997" s="59" t="str">
        <f>+IF(LEN('OSNOVNA PLAČA'!E997)&gt;0,'OSNOVNA PLAČA'!E997,"")</f>
        <v/>
      </c>
      <c r="G997" s="6"/>
      <c r="H997" s="6"/>
      <c r="I997" s="6"/>
      <c r="J997" s="6"/>
      <c r="K997" s="6"/>
      <c r="L997" s="6"/>
    </row>
    <row r="998" spans="1:12" ht="28.5" customHeight="1" x14ac:dyDescent="0.2">
      <c r="A998" s="56">
        <v>989</v>
      </c>
      <c r="B998" s="309" t="str">
        <f>+IF(LEN('OSNOVNA PLAČA'!B998)&gt;0,'OSNOVNA PLAČA'!B998,"")</f>
        <v>A989</v>
      </c>
      <c r="C998" s="309"/>
      <c r="D998" s="309"/>
      <c r="E998" s="57" t="str">
        <f>+IF(LEN('OSNOVNA PLAČA'!D998)&gt;0,'OSNOVNA PLAČA'!D998,"")</f>
        <v/>
      </c>
      <c r="F998" s="59" t="str">
        <f>+IF(LEN('OSNOVNA PLAČA'!E998)&gt;0,'OSNOVNA PLAČA'!E998,"")</f>
        <v/>
      </c>
      <c r="G998" s="6"/>
      <c r="H998" s="6"/>
      <c r="I998" s="6"/>
      <c r="J998" s="6"/>
      <c r="K998" s="6"/>
      <c r="L998" s="6"/>
    </row>
    <row r="999" spans="1:12" ht="28.5" customHeight="1" x14ac:dyDescent="0.2">
      <c r="A999" s="56">
        <v>990</v>
      </c>
      <c r="B999" s="309" t="str">
        <f>+IF(LEN('OSNOVNA PLAČA'!B999)&gt;0,'OSNOVNA PLAČA'!B999,"")</f>
        <v>A990</v>
      </c>
      <c r="C999" s="309"/>
      <c r="D999" s="309"/>
      <c r="E999" s="57" t="str">
        <f>+IF(LEN('OSNOVNA PLAČA'!D999)&gt;0,'OSNOVNA PLAČA'!D999,"")</f>
        <v/>
      </c>
      <c r="F999" s="59" t="str">
        <f>+IF(LEN('OSNOVNA PLAČA'!E999)&gt;0,'OSNOVNA PLAČA'!E999,"")</f>
        <v/>
      </c>
      <c r="G999" s="6"/>
      <c r="H999" s="6"/>
      <c r="I999" s="6"/>
      <c r="J999" s="6"/>
      <c r="K999" s="6"/>
      <c r="L999" s="6"/>
    </row>
    <row r="1000" spans="1:12" ht="28.5" customHeight="1" x14ac:dyDescent="0.2">
      <c r="A1000" s="56">
        <v>991</v>
      </c>
      <c r="B1000" s="309" t="str">
        <f>+IF(LEN('OSNOVNA PLAČA'!B1000)&gt;0,'OSNOVNA PLAČA'!B1000,"")</f>
        <v>A991</v>
      </c>
      <c r="C1000" s="309"/>
      <c r="D1000" s="309"/>
      <c r="E1000" s="57" t="str">
        <f>+IF(LEN('OSNOVNA PLAČA'!D1000)&gt;0,'OSNOVNA PLAČA'!D1000,"")</f>
        <v/>
      </c>
      <c r="F1000" s="59" t="str">
        <f>+IF(LEN('OSNOVNA PLAČA'!E1000)&gt;0,'OSNOVNA PLAČA'!E1000,"")</f>
        <v/>
      </c>
      <c r="G1000" s="6"/>
      <c r="H1000" s="6"/>
      <c r="I1000" s="6"/>
      <c r="J1000" s="6"/>
      <c r="K1000" s="6"/>
      <c r="L1000" s="6"/>
    </row>
    <row r="1001" spans="1:12" ht="28.5" customHeight="1" x14ac:dyDescent="0.2">
      <c r="A1001" s="56">
        <v>992</v>
      </c>
      <c r="B1001" s="309" t="str">
        <f>+IF(LEN('OSNOVNA PLAČA'!B1001)&gt;0,'OSNOVNA PLAČA'!B1001,"")</f>
        <v>A992</v>
      </c>
      <c r="C1001" s="309"/>
      <c r="D1001" s="309"/>
      <c r="E1001" s="57" t="str">
        <f>+IF(LEN('OSNOVNA PLAČA'!D1001)&gt;0,'OSNOVNA PLAČA'!D1001,"")</f>
        <v/>
      </c>
      <c r="F1001" s="59" t="str">
        <f>+IF(LEN('OSNOVNA PLAČA'!E1001)&gt;0,'OSNOVNA PLAČA'!E1001,"")</f>
        <v/>
      </c>
      <c r="G1001" s="6"/>
      <c r="H1001" s="6"/>
      <c r="I1001" s="6"/>
      <c r="J1001" s="6"/>
      <c r="K1001" s="6"/>
      <c r="L1001" s="6"/>
    </row>
    <row r="1002" spans="1:12" ht="28.5" customHeight="1" x14ac:dyDescent="0.2">
      <c r="A1002" s="56">
        <v>993</v>
      </c>
      <c r="B1002" s="309" t="str">
        <f>+IF(LEN('OSNOVNA PLAČA'!B1002)&gt;0,'OSNOVNA PLAČA'!B1002,"")</f>
        <v>A993</v>
      </c>
      <c r="C1002" s="309"/>
      <c r="D1002" s="309"/>
      <c r="E1002" s="57" t="str">
        <f>+IF(LEN('OSNOVNA PLAČA'!D1002)&gt;0,'OSNOVNA PLAČA'!D1002,"")</f>
        <v/>
      </c>
      <c r="F1002" s="59" t="str">
        <f>+IF(LEN('OSNOVNA PLAČA'!E1002)&gt;0,'OSNOVNA PLAČA'!E1002,"")</f>
        <v/>
      </c>
      <c r="G1002" s="6"/>
      <c r="H1002" s="6"/>
      <c r="I1002" s="6"/>
      <c r="J1002" s="6"/>
      <c r="K1002" s="6"/>
      <c r="L1002" s="6"/>
    </row>
    <row r="1003" spans="1:12" ht="28.5" customHeight="1" x14ac:dyDescent="0.2">
      <c r="A1003" s="56">
        <v>994</v>
      </c>
      <c r="B1003" s="309" t="str">
        <f>+IF(LEN('OSNOVNA PLAČA'!B1003)&gt;0,'OSNOVNA PLAČA'!B1003,"")</f>
        <v>A994</v>
      </c>
      <c r="C1003" s="309"/>
      <c r="D1003" s="309"/>
      <c r="E1003" s="57" t="str">
        <f>+IF(LEN('OSNOVNA PLAČA'!D1003)&gt;0,'OSNOVNA PLAČA'!D1003,"")</f>
        <v/>
      </c>
      <c r="F1003" s="59" t="str">
        <f>+IF(LEN('OSNOVNA PLAČA'!E1003)&gt;0,'OSNOVNA PLAČA'!E1003,"")</f>
        <v/>
      </c>
      <c r="G1003" s="6"/>
      <c r="H1003" s="6"/>
      <c r="I1003" s="6"/>
      <c r="J1003" s="6"/>
      <c r="K1003" s="6"/>
      <c r="L1003" s="6"/>
    </row>
    <row r="1004" spans="1:12" ht="28.5" customHeight="1" x14ac:dyDescent="0.2">
      <c r="A1004" s="56">
        <v>995</v>
      </c>
      <c r="B1004" s="309" t="str">
        <f>+IF(LEN('OSNOVNA PLAČA'!B1004)&gt;0,'OSNOVNA PLAČA'!B1004,"")</f>
        <v>A995</v>
      </c>
      <c r="C1004" s="309"/>
      <c r="D1004" s="309"/>
      <c r="E1004" s="57" t="str">
        <f>+IF(LEN('OSNOVNA PLAČA'!D1004)&gt;0,'OSNOVNA PLAČA'!D1004,"")</f>
        <v/>
      </c>
      <c r="F1004" s="59" t="str">
        <f>+IF(LEN('OSNOVNA PLAČA'!E1004)&gt;0,'OSNOVNA PLAČA'!E1004,"")</f>
        <v/>
      </c>
      <c r="G1004" s="6"/>
      <c r="H1004" s="6"/>
      <c r="I1004" s="6"/>
      <c r="J1004" s="6"/>
      <c r="K1004" s="6"/>
      <c r="L1004" s="6"/>
    </row>
    <row r="1005" spans="1:12" ht="28.5" customHeight="1" x14ac:dyDescent="0.2">
      <c r="A1005" s="56">
        <v>996</v>
      </c>
      <c r="B1005" s="309" t="str">
        <f>+IF(LEN('OSNOVNA PLAČA'!B1005)&gt;0,'OSNOVNA PLAČA'!B1005,"")</f>
        <v>A996</v>
      </c>
      <c r="C1005" s="309"/>
      <c r="D1005" s="309"/>
      <c r="E1005" s="57" t="str">
        <f>+IF(LEN('OSNOVNA PLAČA'!D1005)&gt;0,'OSNOVNA PLAČA'!D1005,"")</f>
        <v/>
      </c>
      <c r="F1005" s="59" t="str">
        <f>+IF(LEN('OSNOVNA PLAČA'!E1005)&gt;0,'OSNOVNA PLAČA'!E1005,"")</f>
        <v/>
      </c>
      <c r="G1005" s="6"/>
      <c r="H1005" s="6"/>
      <c r="I1005" s="6"/>
      <c r="J1005" s="6"/>
      <c r="K1005" s="6"/>
      <c r="L1005" s="6"/>
    </row>
    <row r="1006" spans="1:12" ht="28.5" customHeight="1" x14ac:dyDescent="0.2">
      <c r="A1006" s="56">
        <v>997</v>
      </c>
      <c r="B1006" s="309" t="str">
        <f>+IF(LEN('OSNOVNA PLAČA'!B1006)&gt;0,'OSNOVNA PLAČA'!B1006,"")</f>
        <v>A997</v>
      </c>
      <c r="C1006" s="309"/>
      <c r="D1006" s="309"/>
      <c r="E1006" s="57" t="str">
        <f>+IF(LEN('OSNOVNA PLAČA'!D1006)&gt;0,'OSNOVNA PLAČA'!D1006,"")</f>
        <v/>
      </c>
      <c r="F1006" s="59" t="str">
        <f>+IF(LEN('OSNOVNA PLAČA'!E1006)&gt;0,'OSNOVNA PLAČA'!E1006,"")</f>
        <v/>
      </c>
      <c r="G1006" s="6"/>
      <c r="H1006" s="6"/>
      <c r="I1006" s="6"/>
      <c r="J1006" s="6"/>
      <c r="K1006" s="6"/>
      <c r="L1006" s="6"/>
    </row>
    <row r="1007" spans="1:12" ht="28.5" customHeight="1" x14ac:dyDescent="0.2">
      <c r="A1007" s="56">
        <v>998</v>
      </c>
      <c r="B1007" s="309" t="str">
        <f>+IF(LEN('OSNOVNA PLAČA'!B1007)&gt;0,'OSNOVNA PLAČA'!B1007,"")</f>
        <v>A998</v>
      </c>
      <c r="C1007" s="309"/>
      <c r="D1007" s="309"/>
      <c r="E1007" s="57" t="str">
        <f>+IF(LEN('OSNOVNA PLAČA'!D1007)&gt;0,'OSNOVNA PLAČA'!D1007,"")</f>
        <v/>
      </c>
      <c r="F1007" s="59" t="str">
        <f>+IF(LEN('OSNOVNA PLAČA'!E1007)&gt;0,'OSNOVNA PLAČA'!E1007,"")</f>
        <v/>
      </c>
      <c r="G1007" s="6"/>
      <c r="H1007" s="6"/>
      <c r="I1007" s="6"/>
      <c r="J1007" s="6"/>
      <c r="K1007" s="6"/>
      <c r="L1007" s="6"/>
    </row>
    <row r="1008" spans="1:12" ht="28.5" customHeight="1" x14ac:dyDescent="0.2">
      <c r="A1008" s="56">
        <v>999</v>
      </c>
      <c r="B1008" s="309" t="str">
        <f>+IF(LEN('OSNOVNA PLAČA'!B1008)&gt;0,'OSNOVNA PLAČA'!B1008,"")</f>
        <v>A999</v>
      </c>
      <c r="C1008" s="309"/>
      <c r="D1008" s="309"/>
      <c r="E1008" s="57" t="str">
        <f>+IF(LEN('OSNOVNA PLAČA'!D1008)&gt;0,'OSNOVNA PLAČA'!D1008,"")</f>
        <v/>
      </c>
      <c r="F1008" s="59" t="str">
        <f>+IF(LEN('OSNOVNA PLAČA'!E1008)&gt;0,'OSNOVNA PLAČA'!E1008,"")</f>
        <v/>
      </c>
      <c r="G1008" s="6"/>
      <c r="H1008" s="6"/>
      <c r="I1008" s="6"/>
      <c r="J1008" s="6"/>
      <c r="K1008" s="6"/>
      <c r="L1008" s="6"/>
    </row>
    <row r="1009" spans="1:39" ht="28.5" customHeight="1" x14ac:dyDescent="0.2">
      <c r="A1009" s="56">
        <v>1000</v>
      </c>
      <c r="B1009" s="309" t="str">
        <f>+IF(LEN('OSNOVNA PLAČA'!B1009)&gt;0,'OSNOVNA PLAČA'!B1009,"")</f>
        <v>A1000</v>
      </c>
      <c r="C1009" s="309"/>
      <c r="D1009" s="309"/>
      <c r="E1009" s="57" t="str">
        <f>+IF(LEN('OSNOVNA PLAČA'!D1009)&gt;0,'OSNOVNA PLAČA'!D1009,"")</f>
        <v/>
      </c>
      <c r="F1009" s="59" t="str">
        <f>+IF(LEN('OSNOVNA PLAČA'!E1009)&gt;0,'OSNOVNA PLAČA'!E1009,"")</f>
        <v/>
      </c>
      <c r="G1009" s="6"/>
      <c r="H1009" s="6"/>
      <c r="I1009" s="6"/>
      <c r="J1009" s="6"/>
      <c r="K1009" s="6"/>
      <c r="L1009" s="6"/>
    </row>
    <row r="1010" spans="1:39" x14ac:dyDescent="0.2">
      <c r="A1010" s="34"/>
      <c r="B1010" s="39"/>
      <c r="C1010" s="40"/>
      <c r="D1010" s="53"/>
      <c r="E1010" s="34"/>
      <c r="F1010" s="44"/>
      <c r="G1010" s="44"/>
      <c r="H1010" s="44"/>
      <c r="I1010" s="44"/>
      <c r="J1010" s="44"/>
      <c r="K1010" s="44"/>
      <c r="L1010" s="4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</row>
    <row r="1011" spans="1:39" x14ac:dyDescent="0.2">
      <c r="A1011" s="34"/>
      <c r="B1011" s="34"/>
      <c r="C1011" s="34"/>
      <c r="D1011" s="34"/>
      <c r="E1011" s="34"/>
      <c r="F1011" s="44"/>
      <c r="G1011" s="44"/>
      <c r="H1011" s="44"/>
      <c r="I1011" s="44"/>
      <c r="J1011" s="44"/>
      <c r="K1011" s="44"/>
      <c r="L1011" s="4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</row>
    <row r="1012" spans="1:39" x14ac:dyDescent="0.2">
      <c r="A1012" s="34"/>
      <c r="B1012" s="34"/>
      <c r="C1012" s="34"/>
      <c r="D1012" s="34"/>
      <c r="E1012" s="34"/>
      <c r="F1012" s="44"/>
      <c r="G1012" s="44"/>
      <c r="H1012" s="44"/>
      <c r="I1012" s="44"/>
      <c r="J1012" s="44"/>
      <c r="K1012" s="44"/>
      <c r="L1012" s="4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</row>
    <row r="1013" spans="1:39" x14ac:dyDescent="0.2">
      <c r="A1013" s="34"/>
      <c r="B1013" s="34"/>
      <c r="C1013" s="34"/>
      <c r="D1013" s="34"/>
      <c r="E1013" s="34"/>
      <c r="F1013" s="44"/>
      <c r="G1013" s="44"/>
      <c r="H1013" s="44"/>
      <c r="I1013" s="44"/>
      <c r="J1013" s="44"/>
      <c r="K1013" s="44"/>
      <c r="L1013" s="4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</row>
    <row r="1014" spans="1:39" x14ac:dyDescent="0.2">
      <c r="A1014" s="34"/>
      <c r="B1014" s="34"/>
      <c r="C1014" s="34"/>
      <c r="D1014" s="34"/>
      <c r="E1014" s="34"/>
      <c r="F1014" s="44"/>
      <c r="G1014" s="44"/>
      <c r="H1014" s="44"/>
      <c r="I1014" s="44"/>
      <c r="J1014" s="44"/>
      <c r="K1014" s="44"/>
      <c r="L1014" s="4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</row>
    <row r="1015" spans="1:39" x14ac:dyDescent="0.2">
      <c r="A1015" s="34"/>
      <c r="B1015" s="34"/>
      <c r="C1015" s="34"/>
      <c r="D1015" s="34"/>
      <c r="E1015" s="34"/>
      <c r="F1015" s="44"/>
      <c r="G1015" s="44"/>
      <c r="H1015" s="44"/>
      <c r="I1015" s="44"/>
      <c r="J1015" s="44"/>
      <c r="K1015" s="44"/>
      <c r="L1015" s="4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</row>
  </sheetData>
  <sheetProtection algorithmName="SHA-512" hashValue="P4ccflDBQlxZwEtMIu7Aml5BS0v4XjEdTES7dYakun6YD9Vrj0q4VqudmYb13A3wWQ6XoR4Q9642fX5eidoNfQ==" saltValue="Nf3jiXcktPbVa1y1pZoR+Q==" spinCount="100000" sheet="1" objects="1" scenarios="1"/>
  <mergeCells count="1010">
    <mergeCell ref="B36:D36"/>
    <mergeCell ref="B1007:D1007"/>
    <mergeCell ref="B1008:D1008"/>
    <mergeCell ref="B1009:D1009"/>
    <mergeCell ref="B37:D37"/>
    <mergeCell ref="B38:D38"/>
    <mergeCell ref="B39:D39"/>
    <mergeCell ref="B40:D40"/>
    <mergeCell ref="B41:D41"/>
    <mergeCell ref="B42:D42"/>
    <mergeCell ref="B17:D17"/>
    <mergeCell ref="B18:D18"/>
    <mergeCell ref="B34:D34"/>
    <mergeCell ref="B35:D35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33:D33"/>
    <mergeCell ref="B29:D29"/>
    <mergeCell ref="B30:D30"/>
    <mergeCell ref="B31:D31"/>
    <mergeCell ref="B32:D32"/>
    <mergeCell ref="B43:D43"/>
    <mergeCell ref="B44:D44"/>
    <mergeCell ref="B45:D45"/>
    <mergeCell ref="B13:D13"/>
    <mergeCell ref="B14:D14"/>
    <mergeCell ref="B15:D15"/>
    <mergeCell ref="B16:D16"/>
    <mergeCell ref="B12:D12"/>
    <mergeCell ref="B9:D9"/>
    <mergeCell ref="B8:D8"/>
    <mergeCell ref="B7:F7"/>
    <mergeCell ref="B10:D10"/>
    <mergeCell ref="B11:D11"/>
    <mergeCell ref="G7:L7"/>
    <mergeCell ref="B3:D3"/>
    <mergeCell ref="B4:D4"/>
    <mergeCell ref="E3:F3"/>
    <mergeCell ref="E4:L4"/>
    <mergeCell ref="E5:F5"/>
    <mergeCell ref="B5:D5"/>
    <mergeCell ref="B996:D996"/>
    <mergeCell ref="B995:D995"/>
    <mergeCell ref="B994:D994"/>
    <mergeCell ref="B993:D993"/>
    <mergeCell ref="B992:D992"/>
    <mergeCell ref="B991:D991"/>
    <mergeCell ref="B990:D990"/>
    <mergeCell ref="B997:D997"/>
    <mergeCell ref="B998:D998"/>
    <mergeCell ref="B999:D999"/>
    <mergeCell ref="B1000:D1000"/>
    <mergeCell ref="B1005:D1005"/>
    <mergeCell ref="B1006:D1006"/>
    <mergeCell ref="B1001:D1001"/>
    <mergeCell ref="B1002:D1002"/>
    <mergeCell ref="B1003:D1003"/>
    <mergeCell ref="B1004:D1004"/>
    <mergeCell ref="B989:D989"/>
    <mergeCell ref="B988:D988"/>
    <mergeCell ref="B987:D987"/>
    <mergeCell ref="B986:D986"/>
    <mergeCell ref="B985:D985"/>
    <mergeCell ref="B984:D984"/>
    <mergeCell ref="B983:D983"/>
    <mergeCell ref="B982:D982"/>
    <mergeCell ref="B981:D981"/>
    <mergeCell ref="B980:D980"/>
    <mergeCell ref="B979:D979"/>
    <mergeCell ref="B978:D978"/>
    <mergeCell ref="B977:D977"/>
    <mergeCell ref="B976:D976"/>
    <mergeCell ref="B975:D975"/>
    <mergeCell ref="B974:D974"/>
    <mergeCell ref="B973:D973"/>
    <mergeCell ref="B972:D972"/>
    <mergeCell ref="B971:D971"/>
    <mergeCell ref="B970:D970"/>
    <mergeCell ref="B969:D969"/>
    <mergeCell ref="B968:D968"/>
    <mergeCell ref="B967:D967"/>
    <mergeCell ref="B966:D966"/>
    <mergeCell ref="B965:D965"/>
    <mergeCell ref="B964:D964"/>
    <mergeCell ref="B963:D963"/>
    <mergeCell ref="B962:D962"/>
    <mergeCell ref="B961:D961"/>
    <mergeCell ref="B960:D960"/>
    <mergeCell ref="B959:D959"/>
    <mergeCell ref="B958:D958"/>
    <mergeCell ref="B957:D957"/>
    <mergeCell ref="B956:D956"/>
    <mergeCell ref="B955:D955"/>
    <mergeCell ref="B954:D954"/>
    <mergeCell ref="B953:D953"/>
    <mergeCell ref="B952:D952"/>
    <mergeCell ref="B951:D951"/>
    <mergeCell ref="B950:D950"/>
    <mergeCell ref="B949:D949"/>
    <mergeCell ref="B948:D948"/>
    <mergeCell ref="B947:D947"/>
    <mergeCell ref="B946:D946"/>
    <mergeCell ref="B945:D945"/>
    <mergeCell ref="B944:D944"/>
    <mergeCell ref="B943:D943"/>
    <mergeCell ref="B942:D942"/>
    <mergeCell ref="B941:D941"/>
    <mergeCell ref="B940:D940"/>
    <mergeCell ref="B939:D939"/>
    <mergeCell ref="B938:D938"/>
    <mergeCell ref="B937:D937"/>
    <mergeCell ref="B936:D936"/>
    <mergeCell ref="B935:D935"/>
    <mergeCell ref="B934:D934"/>
    <mergeCell ref="B933:D933"/>
    <mergeCell ref="B932:D932"/>
    <mergeCell ref="B931:D931"/>
    <mergeCell ref="B930:D930"/>
    <mergeCell ref="B929:D929"/>
    <mergeCell ref="B928:D928"/>
    <mergeCell ref="B927:D927"/>
    <mergeCell ref="B926:D926"/>
    <mergeCell ref="B925:D925"/>
    <mergeCell ref="B924:D924"/>
    <mergeCell ref="B923:D923"/>
    <mergeCell ref="B922:D922"/>
    <mergeCell ref="B921:D921"/>
    <mergeCell ref="B920:D920"/>
    <mergeCell ref="B919:D919"/>
    <mergeCell ref="B918:D918"/>
    <mergeCell ref="B917:D917"/>
    <mergeCell ref="B916:D916"/>
    <mergeCell ref="B915:D915"/>
    <mergeCell ref="B914:D914"/>
    <mergeCell ref="B913:D913"/>
    <mergeCell ref="B912:D912"/>
    <mergeCell ref="B911:D911"/>
    <mergeCell ref="B910:D910"/>
    <mergeCell ref="B909:D909"/>
    <mergeCell ref="B908:D908"/>
    <mergeCell ref="B907:D907"/>
    <mergeCell ref="B906:D906"/>
    <mergeCell ref="B905:D905"/>
    <mergeCell ref="B904:D904"/>
    <mergeCell ref="B903:D903"/>
    <mergeCell ref="B902:D902"/>
    <mergeCell ref="B901:D901"/>
    <mergeCell ref="B900:D900"/>
    <mergeCell ref="B899:D899"/>
    <mergeCell ref="B898:D898"/>
    <mergeCell ref="B897:D897"/>
    <mergeCell ref="B896:D896"/>
    <mergeCell ref="B895:D895"/>
    <mergeCell ref="B894:D894"/>
    <mergeCell ref="B893:D893"/>
    <mergeCell ref="B892:D892"/>
    <mergeCell ref="B891:D891"/>
    <mergeCell ref="B890:D890"/>
    <mergeCell ref="B889:D889"/>
    <mergeCell ref="B888:D888"/>
    <mergeCell ref="B887:D887"/>
    <mergeCell ref="B886:D886"/>
    <mergeCell ref="B885:D885"/>
    <mergeCell ref="B884:D884"/>
    <mergeCell ref="B883:D883"/>
    <mergeCell ref="B882:D882"/>
    <mergeCell ref="B881:D881"/>
    <mergeCell ref="B880:D880"/>
    <mergeCell ref="B879:D879"/>
    <mergeCell ref="B878:D878"/>
    <mergeCell ref="B877:D877"/>
    <mergeCell ref="B876:D876"/>
    <mergeCell ref="B875:D875"/>
    <mergeCell ref="B874:D874"/>
    <mergeCell ref="B873:D873"/>
    <mergeCell ref="B872:D872"/>
    <mergeCell ref="B871:D871"/>
    <mergeCell ref="B870:D870"/>
    <mergeCell ref="B869:D869"/>
    <mergeCell ref="B868:D868"/>
    <mergeCell ref="B867:D867"/>
    <mergeCell ref="B866:D866"/>
    <mergeCell ref="B865:D865"/>
    <mergeCell ref="B864:D864"/>
    <mergeCell ref="B863:D863"/>
    <mergeCell ref="B862:D862"/>
    <mergeCell ref="B861:D861"/>
    <mergeCell ref="B860:D860"/>
    <mergeCell ref="B859:D859"/>
    <mergeCell ref="B858:D858"/>
    <mergeCell ref="B857:D857"/>
    <mergeCell ref="B856:D856"/>
    <mergeCell ref="B855:D855"/>
    <mergeCell ref="B854:D854"/>
    <mergeCell ref="B853:D853"/>
    <mergeCell ref="B852:D852"/>
    <mergeCell ref="B851:D851"/>
    <mergeCell ref="B850:D850"/>
    <mergeCell ref="B849:D849"/>
    <mergeCell ref="B848:D848"/>
    <mergeCell ref="B847:D847"/>
    <mergeCell ref="B846:D846"/>
    <mergeCell ref="B845:D845"/>
    <mergeCell ref="B844:D844"/>
    <mergeCell ref="B843:D843"/>
    <mergeCell ref="B842:D842"/>
    <mergeCell ref="B841:D841"/>
    <mergeCell ref="B840:D840"/>
    <mergeCell ref="B839:D839"/>
    <mergeCell ref="B838:D838"/>
    <mergeCell ref="B837:D837"/>
    <mergeCell ref="B836:D836"/>
    <mergeCell ref="B835:D835"/>
    <mergeCell ref="B834:D834"/>
    <mergeCell ref="B833:D833"/>
    <mergeCell ref="B832:D832"/>
    <mergeCell ref="B831:D831"/>
    <mergeCell ref="B830:D830"/>
    <mergeCell ref="B829:D829"/>
    <mergeCell ref="B828:D828"/>
    <mergeCell ref="B827:D827"/>
    <mergeCell ref="B826:D826"/>
    <mergeCell ref="B825:D825"/>
    <mergeCell ref="B824:D824"/>
    <mergeCell ref="B823:D823"/>
    <mergeCell ref="B822:D822"/>
    <mergeCell ref="B821:D821"/>
    <mergeCell ref="B820:D820"/>
    <mergeCell ref="B819:D819"/>
    <mergeCell ref="B818:D818"/>
    <mergeCell ref="B817:D817"/>
    <mergeCell ref="B816:D816"/>
    <mergeCell ref="B815:D815"/>
    <mergeCell ref="B814:D814"/>
    <mergeCell ref="B813:D813"/>
    <mergeCell ref="B812:D812"/>
    <mergeCell ref="B811:D811"/>
    <mergeCell ref="B810:D810"/>
    <mergeCell ref="B809:D809"/>
    <mergeCell ref="B808:D808"/>
    <mergeCell ref="B807:D807"/>
    <mergeCell ref="B806:D806"/>
    <mergeCell ref="B805:D805"/>
    <mergeCell ref="B804:D804"/>
    <mergeCell ref="B803:D803"/>
    <mergeCell ref="B802:D802"/>
    <mergeCell ref="B801:D801"/>
    <mergeCell ref="B800:D800"/>
    <mergeCell ref="B799:D799"/>
    <mergeCell ref="B798:D798"/>
    <mergeCell ref="B797:D797"/>
    <mergeCell ref="B796:D796"/>
    <mergeCell ref="B795:D795"/>
    <mergeCell ref="B794:D794"/>
    <mergeCell ref="B793:D793"/>
    <mergeCell ref="B792:D792"/>
    <mergeCell ref="B791:D791"/>
    <mergeCell ref="B790:D790"/>
    <mergeCell ref="B789:D789"/>
    <mergeCell ref="B788:D788"/>
    <mergeCell ref="B787:D787"/>
    <mergeCell ref="B786:D786"/>
    <mergeCell ref="B785:D785"/>
    <mergeCell ref="B784:D784"/>
    <mergeCell ref="B783:D783"/>
    <mergeCell ref="B782:D782"/>
    <mergeCell ref="B781:D781"/>
    <mergeCell ref="B780:D780"/>
    <mergeCell ref="B779:D779"/>
    <mergeCell ref="B778:D778"/>
    <mergeCell ref="B777:D777"/>
    <mergeCell ref="B776:D776"/>
    <mergeCell ref="B775:D775"/>
    <mergeCell ref="B774:D774"/>
    <mergeCell ref="B773:D773"/>
    <mergeCell ref="B772:D772"/>
    <mergeCell ref="B771:D771"/>
    <mergeCell ref="B770:D770"/>
    <mergeCell ref="B769:D769"/>
    <mergeCell ref="B768:D768"/>
    <mergeCell ref="B767:D767"/>
    <mergeCell ref="B766:D766"/>
    <mergeCell ref="B765:D765"/>
    <mergeCell ref="B764:D764"/>
    <mergeCell ref="B763:D763"/>
    <mergeCell ref="B762:D762"/>
    <mergeCell ref="B761:D761"/>
    <mergeCell ref="B760:D760"/>
    <mergeCell ref="B759:D759"/>
    <mergeCell ref="B758:D758"/>
    <mergeCell ref="B757:D757"/>
    <mergeCell ref="B756:D756"/>
    <mergeCell ref="B755:D755"/>
    <mergeCell ref="B754:D754"/>
    <mergeCell ref="B753:D753"/>
    <mergeCell ref="B752:D752"/>
    <mergeCell ref="B751:D751"/>
    <mergeCell ref="B750:D750"/>
    <mergeCell ref="B749:D749"/>
    <mergeCell ref="B748:D748"/>
    <mergeCell ref="B747:D747"/>
    <mergeCell ref="B746:D746"/>
    <mergeCell ref="B745:D745"/>
    <mergeCell ref="B744:D744"/>
    <mergeCell ref="B743:D743"/>
    <mergeCell ref="B742:D742"/>
    <mergeCell ref="B741:D741"/>
    <mergeCell ref="B740:D740"/>
    <mergeCell ref="B739:D739"/>
    <mergeCell ref="B738:D738"/>
    <mergeCell ref="B737:D737"/>
    <mergeCell ref="B736:D736"/>
    <mergeCell ref="B735:D735"/>
    <mergeCell ref="B734:D734"/>
    <mergeCell ref="B733:D733"/>
    <mergeCell ref="B732:D732"/>
    <mergeCell ref="B731:D731"/>
    <mergeCell ref="B730:D730"/>
    <mergeCell ref="B729:D729"/>
    <mergeCell ref="B728:D728"/>
    <mergeCell ref="B727:D727"/>
    <mergeCell ref="B726:D726"/>
    <mergeCell ref="B725:D725"/>
    <mergeCell ref="B724:D724"/>
    <mergeCell ref="B723:D723"/>
    <mergeCell ref="B722:D722"/>
    <mergeCell ref="B721:D721"/>
    <mergeCell ref="B720:D720"/>
    <mergeCell ref="B719:D719"/>
    <mergeCell ref="B718:D718"/>
    <mergeCell ref="B717:D717"/>
    <mergeCell ref="B716:D716"/>
    <mergeCell ref="B715:D715"/>
    <mergeCell ref="B714:D714"/>
    <mergeCell ref="B713:D713"/>
    <mergeCell ref="B712:D712"/>
    <mergeCell ref="B711:D711"/>
    <mergeCell ref="B710:D710"/>
    <mergeCell ref="B709:D709"/>
    <mergeCell ref="B708:D708"/>
    <mergeCell ref="B707:D707"/>
    <mergeCell ref="B706:D706"/>
    <mergeCell ref="B705:D705"/>
    <mergeCell ref="B704:D704"/>
    <mergeCell ref="B703:D703"/>
    <mergeCell ref="B702:D702"/>
    <mergeCell ref="B701:D701"/>
    <mergeCell ref="B700:D700"/>
    <mergeCell ref="B699:D699"/>
    <mergeCell ref="B698:D698"/>
    <mergeCell ref="B697:D697"/>
    <mergeCell ref="B696:D696"/>
    <mergeCell ref="B695:D695"/>
    <mergeCell ref="B694:D694"/>
    <mergeCell ref="B693:D693"/>
    <mergeCell ref="B692:D692"/>
    <mergeCell ref="B691:D691"/>
    <mergeCell ref="B690:D690"/>
    <mergeCell ref="B689:D689"/>
    <mergeCell ref="B688:D688"/>
    <mergeCell ref="B687:D687"/>
    <mergeCell ref="B686:D686"/>
    <mergeCell ref="B685:D685"/>
    <mergeCell ref="B684:D684"/>
    <mergeCell ref="B683:D683"/>
    <mergeCell ref="B682:D682"/>
    <mergeCell ref="B681:D681"/>
    <mergeCell ref="B680:D680"/>
    <mergeCell ref="B679:D679"/>
    <mergeCell ref="B678:D678"/>
    <mergeCell ref="B677:D677"/>
    <mergeCell ref="B676:D676"/>
    <mergeCell ref="B675:D675"/>
    <mergeCell ref="B674:D674"/>
    <mergeCell ref="B673:D673"/>
    <mergeCell ref="B672:D672"/>
    <mergeCell ref="B671:D671"/>
    <mergeCell ref="B670:D670"/>
    <mergeCell ref="B669:D669"/>
    <mergeCell ref="B668:D668"/>
    <mergeCell ref="B667:D667"/>
    <mergeCell ref="B666:D666"/>
    <mergeCell ref="B665:D665"/>
    <mergeCell ref="B664:D664"/>
    <mergeCell ref="B663:D663"/>
    <mergeCell ref="B662:D662"/>
    <mergeCell ref="B661:D661"/>
    <mergeCell ref="B660:D660"/>
    <mergeCell ref="B659:D659"/>
    <mergeCell ref="B658:D658"/>
    <mergeCell ref="B657:D657"/>
    <mergeCell ref="B656:D656"/>
    <mergeCell ref="B655:D655"/>
    <mergeCell ref="B654:D654"/>
    <mergeCell ref="B653:D653"/>
    <mergeCell ref="B652:D652"/>
    <mergeCell ref="B651:D651"/>
    <mergeCell ref="B650:D650"/>
    <mergeCell ref="B649:D649"/>
    <mergeCell ref="B648:D648"/>
    <mergeCell ref="B647:D647"/>
    <mergeCell ref="B646:D646"/>
    <mergeCell ref="B645:D645"/>
    <mergeCell ref="B644:D644"/>
    <mergeCell ref="B643:D643"/>
    <mergeCell ref="B642:D642"/>
    <mergeCell ref="B641:D641"/>
    <mergeCell ref="B640:D640"/>
    <mergeCell ref="B639:D639"/>
    <mergeCell ref="B638:D638"/>
    <mergeCell ref="B637:D637"/>
    <mergeCell ref="B636:D636"/>
    <mergeCell ref="B635:D635"/>
    <mergeCell ref="B634:D634"/>
    <mergeCell ref="B633:D633"/>
    <mergeCell ref="B632:D632"/>
    <mergeCell ref="B631:D631"/>
    <mergeCell ref="B630:D630"/>
    <mergeCell ref="B629:D629"/>
    <mergeCell ref="B628:D628"/>
    <mergeCell ref="B627:D627"/>
    <mergeCell ref="B626:D626"/>
    <mergeCell ref="B625:D625"/>
    <mergeCell ref="B624:D624"/>
    <mergeCell ref="B623:D623"/>
    <mergeCell ref="B622:D622"/>
    <mergeCell ref="B621:D621"/>
    <mergeCell ref="B620:D620"/>
    <mergeCell ref="B619:D619"/>
    <mergeCell ref="B618:D618"/>
    <mergeCell ref="B617:D617"/>
    <mergeCell ref="B616:D616"/>
    <mergeCell ref="B615:D615"/>
    <mergeCell ref="B614:D614"/>
    <mergeCell ref="B613:D613"/>
    <mergeCell ref="B612:D612"/>
    <mergeCell ref="B611:D611"/>
    <mergeCell ref="B610:D610"/>
    <mergeCell ref="B609:D609"/>
    <mergeCell ref="B608:D608"/>
    <mergeCell ref="B607:D607"/>
    <mergeCell ref="B606:D606"/>
    <mergeCell ref="B605:D605"/>
    <mergeCell ref="B604:D604"/>
    <mergeCell ref="B603:D603"/>
    <mergeCell ref="B602:D602"/>
    <mergeCell ref="B601:D601"/>
    <mergeCell ref="B600:D600"/>
    <mergeCell ref="B599:D599"/>
    <mergeCell ref="B598:D598"/>
    <mergeCell ref="B597:D597"/>
    <mergeCell ref="B596:D596"/>
    <mergeCell ref="B595:D595"/>
    <mergeCell ref="B594:D594"/>
    <mergeCell ref="B593:D593"/>
    <mergeCell ref="B592:D592"/>
    <mergeCell ref="B591:D591"/>
    <mergeCell ref="B590:D590"/>
    <mergeCell ref="B589:D589"/>
    <mergeCell ref="B588:D588"/>
    <mergeCell ref="B587:D587"/>
    <mergeCell ref="B586:D586"/>
    <mergeCell ref="B585:D585"/>
    <mergeCell ref="B584:D584"/>
    <mergeCell ref="B583:D583"/>
    <mergeCell ref="B582:D582"/>
    <mergeCell ref="B581:D581"/>
    <mergeCell ref="B580:D580"/>
    <mergeCell ref="B579:D579"/>
    <mergeCell ref="B578:D578"/>
    <mergeCell ref="B577:D577"/>
    <mergeCell ref="B576:D576"/>
    <mergeCell ref="B575:D575"/>
    <mergeCell ref="B574:D574"/>
    <mergeCell ref="B573:D573"/>
    <mergeCell ref="B572:D572"/>
    <mergeCell ref="B571:D571"/>
    <mergeCell ref="B570:D570"/>
    <mergeCell ref="B569:D569"/>
    <mergeCell ref="B568:D568"/>
    <mergeCell ref="B567:D567"/>
    <mergeCell ref="B566:D566"/>
    <mergeCell ref="B565:D565"/>
    <mergeCell ref="B564:D564"/>
    <mergeCell ref="B563:D563"/>
    <mergeCell ref="B562:D562"/>
    <mergeCell ref="B561:D561"/>
    <mergeCell ref="B560:D560"/>
    <mergeCell ref="B559:D559"/>
    <mergeCell ref="B558:D558"/>
    <mergeCell ref="B557:D557"/>
    <mergeCell ref="B556:D556"/>
    <mergeCell ref="B555:D555"/>
    <mergeCell ref="B554:D554"/>
    <mergeCell ref="B553:D553"/>
    <mergeCell ref="B552:D552"/>
    <mergeCell ref="B551:D551"/>
    <mergeCell ref="B550:D550"/>
    <mergeCell ref="B549:D549"/>
    <mergeCell ref="B548:D548"/>
    <mergeCell ref="B547:D547"/>
    <mergeCell ref="B546:D546"/>
    <mergeCell ref="B545:D545"/>
    <mergeCell ref="B544:D544"/>
    <mergeCell ref="B543:D543"/>
    <mergeCell ref="B542:D542"/>
    <mergeCell ref="B541:D541"/>
    <mergeCell ref="B540:D540"/>
    <mergeCell ref="B539:D539"/>
    <mergeCell ref="B538:D538"/>
    <mergeCell ref="B537:D537"/>
    <mergeCell ref="B536:D536"/>
    <mergeCell ref="B535:D535"/>
    <mergeCell ref="B534:D534"/>
    <mergeCell ref="B533:D533"/>
    <mergeCell ref="B532:D532"/>
    <mergeCell ref="B531:D531"/>
    <mergeCell ref="B530:D530"/>
    <mergeCell ref="B529:D529"/>
    <mergeCell ref="B528:D528"/>
    <mergeCell ref="B527:D527"/>
    <mergeCell ref="B526:D526"/>
    <mergeCell ref="B525:D525"/>
    <mergeCell ref="B524:D524"/>
    <mergeCell ref="B523:D523"/>
    <mergeCell ref="B522:D522"/>
    <mergeCell ref="B521:D521"/>
    <mergeCell ref="B520:D520"/>
    <mergeCell ref="B519:D519"/>
    <mergeCell ref="B518:D518"/>
    <mergeCell ref="B517:D517"/>
    <mergeCell ref="B516:D516"/>
    <mergeCell ref="B515:D515"/>
    <mergeCell ref="B514:D514"/>
    <mergeCell ref="B513:D513"/>
    <mergeCell ref="B512:D512"/>
    <mergeCell ref="B511:D511"/>
    <mergeCell ref="B510:D510"/>
    <mergeCell ref="B509:D509"/>
    <mergeCell ref="B508:D508"/>
    <mergeCell ref="B507:D507"/>
    <mergeCell ref="B506:D506"/>
    <mergeCell ref="B505:D505"/>
    <mergeCell ref="B504:D504"/>
    <mergeCell ref="B503:D503"/>
    <mergeCell ref="B502:D502"/>
    <mergeCell ref="B501:D501"/>
    <mergeCell ref="B500:D500"/>
    <mergeCell ref="B499:D499"/>
    <mergeCell ref="B498:D498"/>
    <mergeCell ref="B497:D497"/>
    <mergeCell ref="B496:D496"/>
    <mergeCell ref="B495:D495"/>
    <mergeCell ref="B494:D494"/>
    <mergeCell ref="B493:D493"/>
    <mergeCell ref="B492:D492"/>
    <mergeCell ref="B491:D491"/>
    <mergeCell ref="B490:D490"/>
    <mergeCell ref="B489:D489"/>
    <mergeCell ref="B488:D488"/>
    <mergeCell ref="B487:D487"/>
    <mergeCell ref="B486:D486"/>
    <mergeCell ref="B485:D485"/>
    <mergeCell ref="B484:D484"/>
    <mergeCell ref="B483:D483"/>
    <mergeCell ref="B482:D482"/>
    <mergeCell ref="B481:D481"/>
    <mergeCell ref="B480:D480"/>
    <mergeCell ref="B479:D479"/>
    <mergeCell ref="B478:D478"/>
    <mergeCell ref="B477:D477"/>
    <mergeCell ref="B476:D476"/>
    <mergeCell ref="B475:D475"/>
    <mergeCell ref="B474:D474"/>
    <mergeCell ref="B473:D473"/>
    <mergeCell ref="B472:D472"/>
    <mergeCell ref="B471:D471"/>
    <mergeCell ref="B470:D470"/>
    <mergeCell ref="B469:D469"/>
    <mergeCell ref="B468:D468"/>
    <mergeCell ref="B467:D467"/>
    <mergeCell ref="B466:D466"/>
    <mergeCell ref="B465:D465"/>
    <mergeCell ref="B464:D464"/>
    <mergeCell ref="B463:D463"/>
    <mergeCell ref="B462:D462"/>
    <mergeCell ref="B461:D461"/>
    <mergeCell ref="B460:D460"/>
    <mergeCell ref="B459:D459"/>
    <mergeCell ref="B458:D458"/>
    <mergeCell ref="B457:D457"/>
    <mergeCell ref="B456:D456"/>
    <mergeCell ref="B455:D455"/>
    <mergeCell ref="B454:D454"/>
    <mergeCell ref="B453:D453"/>
    <mergeCell ref="B452:D452"/>
    <mergeCell ref="B451:D451"/>
    <mergeCell ref="B450:D450"/>
    <mergeCell ref="B449:D449"/>
    <mergeCell ref="B448:D448"/>
    <mergeCell ref="B447:D447"/>
    <mergeCell ref="B446:D446"/>
    <mergeCell ref="B445:D445"/>
    <mergeCell ref="B444:D444"/>
    <mergeCell ref="B443:D443"/>
    <mergeCell ref="B442:D442"/>
    <mergeCell ref="B441:D441"/>
    <mergeCell ref="B440:D440"/>
    <mergeCell ref="B439:D439"/>
    <mergeCell ref="B438:D438"/>
    <mergeCell ref="B437:D437"/>
    <mergeCell ref="B436:D436"/>
    <mergeCell ref="B435:D435"/>
    <mergeCell ref="B434:D434"/>
    <mergeCell ref="B433:D433"/>
    <mergeCell ref="B432:D432"/>
    <mergeCell ref="B431:D431"/>
    <mergeCell ref="B430:D430"/>
    <mergeCell ref="B429:D429"/>
    <mergeCell ref="B428:D428"/>
    <mergeCell ref="B427:D427"/>
    <mergeCell ref="B426:D426"/>
    <mergeCell ref="B425:D425"/>
    <mergeCell ref="B424:D424"/>
    <mergeCell ref="B423:D423"/>
    <mergeCell ref="B422:D422"/>
    <mergeCell ref="B421:D421"/>
    <mergeCell ref="B420:D420"/>
    <mergeCell ref="B419:D419"/>
    <mergeCell ref="B418:D418"/>
    <mergeCell ref="B417:D417"/>
    <mergeCell ref="B416:D416"/>
    <mergeCell ref="B415:D415"/>
    <mergeCell ref="B414:D414"/>
    <mergeCell ref="B413:D413"/>
    <mergeCell ref="B412:D412"/>
    <mergeCell ref="B411:D411"/>
    <mergeCell ref="B410:D410"/>
    <mergeCell ref="B409:D409"/>
    <mergeCell ref="B408:D408"/>
    <mergeCell ref="B407:D407"/>
    <mergeCell ref="B406:D406"/>
    <mergeCell ref="B405:D405"/>
    <mergeCell ref="B404:D404"/>
    <mergeCell ref="B403:D403"/>
    <mergeCell ref="B402:D402"/>
    <mergeCell ref="B401:D401"/>
    <mergeCell ref="B400:D400"/>
    <mergeCell ref="B399:D399"/>
    <mergeCell ref="B398:D398"/>
    <mergeCell ref="B397:D397"/>
    <mergeCell ref="B396:D396"/>
    <mergeCell ref="B395:D395"/>
    <mergeCell ref="B394:D394"/>
    <mergeCell ref="B393:D393"/>
    <mergeCell ref="B392:D392"/>
    <mergeCell ref="B391:D391"/>
    <mergeCell ref="B390:D390"/>
    <mergeCell ref="B389:D389"/>
    <mergeCell ref="B388:D388"/>
    <mergeCell ref="B387:D387"/>
    <mergeCell ref="B386:D386"/>
    <mergeCell ref="B385:D385"/>
    <mergeCell ref="B384:D384"/>
    <mergeCell ref="B383:D383"/>
    <mergeCell ref="B382:D382"/>
    <mergeCell ref="B381:D381"/>
    <mergeCell ref="B380:D380"/>
    <mergeCell ref="B379:D379"/>
    <mergeCell ref="B378:D378"/>
    <mergeCell ref="B377:D377"/>
    <mergeCell ref="B376:D376"/>
    <mergeCell ref="B375:D375"/>
    <mergeCell ref="B374:D374"/>
    <mergeCell ref="B373:D373"/>
    <mergeCell ref="B372:D372"/>
    <mergeCell ref="B371:D371"/>
    <mergeCell ref="B370:D370"/>
    <mergeCell ref="B369:D369"/>
    <mergeCell ref="B368:D368"/>
    <mergeCell ref="B367:D367"/>
    <mergeCell ref="B366:D366"/>
    <mergeCell ref="B365:D365"/>
    <mergeCell ref="B364:D364"/>
    <mergeCell ref="B363:D363"/>
    <mergeCell ref="B362:D362"/>
    <mergeCell ref="B361:D361"/>
    <mergeCell ref="B360:D360"/>
    <mergeCell ref="B359:D359"/>
    <mergeCell ref="B358:D358"/>
    <mergeCell ref="B357:D357"/>
    <mergeCell ref="B356:D356"/>
    <mergeCell ref="B355:D355"/>
    <mergeCell ref="B354:D354"/>
    <mergeCell ref="B353:D353"/>
    <mergeCell ref="B352:D352"/>
    <mergeCell ref="B351:D351"/>
    <mergeCell ref="B350:D350"/>
    <mergeCell ref="B349:D349"/>
    <mergeCell ref="B348:D348"/>
    <mergeCell ref="B347:D347"/>
    <mergeCell ref="B346:D346"/>
    <mergeCell ref="B345:D345"/>
    <mergeCell ref="B344:D344"/>
    <mergeCell ref="B343:D343"/>
    <mergeCell ref="B342:D342"/>
    <mergeCell ref="B341:D341"/>
    <mergeCell ref="B340:D340"/>
    <mergeCell ref="B339:D339"/>
    <mergeCell ref="B338:D338"/>
    <mergeCell ref="B337:D337"/>
    <mergeCell ref="B336:D336"/>
    <mergeCell ref="B335:D335"/>
    <mergeCell ref="B334:D334"/>
    <mergeCell ref="B333:D333"/>
    <mergeCell ref="B332:D332"/>
    <mergeCell ref="B331:D331"/>
    <mergeCell ref="B330:D330"/>
    <mergeCell ref="B329:D329"/>
    <mergeCell ref="B328:D328"/>
    <mergeCell ref="B327:D327"/>
    <mergeCell ref="B326:D326"/>
    <mergeCell ref="B325:D325"/>
    <mergeCell ref="B324:D324"/>
    <mergeCell ref="B323:D323"/>
    <mergeCell ref="B322:D322"/>
    <mergeCell ref="B321:D321"/>
    <mergeCell ref="B320:D320"/>
    <mergeCell ref="B319:D319"/>
    <mergeCell ref="B318:D318"/>
    <mergeCell ref="B317:D317"/>
    <mergeCell ref="B316:D316"/>
    <mergeCell ref="B315:D315"/>
    <mergeCell ref="B314:D314"/>
    <mergeCell ref="B313:D313"/>
    <mergeCell ref="B312:D312"/>
    <mergeCell ref="B311:D311"/>
    <mergeCell ref="B310:D310"/>
    <mergeCell ref="B309:D309"/>
    <mergeCell ref="B308:D308"/>
    <mergeCell ref="B307:D307"/>
    <mergeCell ref="B306:D306"/>
    <mergeCell ref="B305:D305"/>
    <mergeCell ref="B304:D304"/>
    <mergeCell ref="B303:D303"/>
    <mergeCell ref="B302:D302"/>
    <mergeCell ref="B301:D301"/>
    <mergeCell ref="B300:D300"/>
    <mergeCell ref="B299:D299"/>
    <mergeCell ref="B298:D298"/>
    <mergeCell ref="B297:D297"/>
    <mergeCell ref="B296:D296"/>
    <mergeCell ref="B295:D295"/>
    <mergeCell ref="B294:D294"/>
    <mergeCell ref="B293:D293"/>
    <mergeCell ref="B292:D292"/>
    <mergeCell ref="B291:D291"/>
    <mergeCell ref="B290:D290"/>
    <mergeCell ref="B289:D289"/>
    <mergeCell ref="B288:D288"/>
    <mergeCell ref="B287:D287"/>
    <mergeCell ref="B286:D286"/>
    <mergeCell ref="B285:D285"/>
    <mergeCell ref="B284:D284"/>
    <mergeCell ref="B283:D283"/>
    <mergeCell ref="B282:D282"/>
    <mergeCell ref="B281:D281"/>
    <mergeCell ref="B280:D280"/>
    <mergeCell ref="B279:D279"/>
    <mergeCell ref="B278:D278"/>
    <mergeCell ref="B277:D277"/>
    <mergeCell ref="B276:D276"/>
    <mergeCell ref="B275:D275"/>
    <mergeCell ref="B274:D274"/>
    <mergeCell ref="B273:D273"/>
    <mergeCell ref="B272:D272"/>
    <mergeCell ref="B271:D271"/>
    <mergeCell ref="B270:D270"/>
    <mergeCell ref="B269:D269"/>
    <mergeCell ref="B268:D268"/>
    <mergeCell ref="B267:D267"/>
    <mergeCell ref="B266:D266"/>
    <mergeCell ref="B265:D265"/>
    <mergeCell ref="B264:D264"/>
    <mergeCell ref="B263:D263"/>
    <mergeCell ref="B262:D262"/>
    <mergeCell ref="B261:D261"/>
    <mergeCell ref="B260:D260"/>
    <mergeCell ref="B259:D259"/>
    <mergeCell ref="B258:D258"/>
    <mergeCell ref="B257:D257"/>
    <mergeCell ref="B256:D256"/>
    <mergeCell ref="B255:D255"/>
    <mergeCell ref="B254:D254"/>
    <mergeCell ref="B253:D253"/>
    <mergeCell ref="B252:D252"/>
    <mergeCell ref="B251:D251"/>
    <mergeCell ref="B250:D250"/>
    <mergeCell ref="B249:D249"/>
    <mergeCell ref="B248:D248"/>
    <mergeCell ref="B247:D247"/>
    <mergeCell ref="B246:D246"/>
    <mergeCell ref="B245:D245"/>
    <mergeCell ref="B244:D244"/>
    <mergeCell ref="B243:D243"/>
    <mergeCell ref="B242:D242"/>
    <mergeCell ref="B241:D241"/>
    <mergeCell ref="B240:D240"/>
    <mergeCell ref="B239:D239"/>
    <mergeCell ref="B238:D238"/>
    <mergeCell ref="B237:D237"/>
    <mergeCell ref="B236:D236"/>
    <mergeCell ref="B235:D235"/>
    <mergeCell ref="B234:D234"/>
    <mergeCell ref="B233:D233"/>
    <mergeCell ref="B232:D232"/>
    <mergeCell ref="B231:D231"/>
    <mergeCell ref="B230:D230"/>
    <mergeCell ref="B229:D229"/>
    <mergeCell ref="B228:D228"/>
    <mergeCell ref="B227:D227"/>
    <mergeCell ref="B226:D226"/>
    <mergeCell ref="B225:D225"/>
    <mergeCell ref="B224:D224"/>
    <mergeCell ref="B223:D223"/>
    <mergeCell ref="B222:D222"/>
    <mergeCell ref="B221:D221"/>
    <mergeCell ref="B220:D220"/>
    <mergeCell ref="B219:D219"/>
    <mergeCell ref="B218:D218"/>
    <mergeCell ref="B217:D217"/>
    <mergeCell ref="B216:D216"/>
    <mergeCell ref="B215:D215"/>
    <mergeCell ref="B214:D214"/>
    <mergeCell ref="B213:D213"/>
    <mergeCell ref="B212:D212"/>
    <mergeCell ref="B211:D211"/>
    <mergeCell ref="B210:D210"/>
    <mergeCell ref="B209:D209"/>
    <mergeCell ref="B208:D208"/>
    <mergeCell ref="B207:D207"/>
    <mergeCell ref="B206:D206"/>
    <mergeCell ref="B205:D205"/>
    <mergeCell ref="B204:D204"/>
    <mergeCell ref="B203:D203"/>
    <mergeCell ref="B202:D202"/>
    <mergeCell ref="B201:D201"/>
    <mergeCell ref="B200:D200"/>
    <mergeCell ref="B199:D199"/>
    <mergeCell ref="B198:D198"/>
    <mergeCell ref="B197:D197"/>
    <mergeCell ref="B196:D196"/>
    <mergeCell ref="B195:D195"/>
    <mergeCell ref="B194:D194"/>
    <mergeCell ref="B193:D193"/>
    <mergeCell ref="B192:D192"/>
    <mergeCell ref="B191:D191"/>
    <mergeCell ref="B190:D190"/>
    <mergeCell ref="B189:D189"/>
    <mergeCell ref="B188:D188"/>
    <mergeCell ref="B187:D187"/>
    <mergeCell ref="B186:D186"/>
    <mergeCell ref="B185:D185"/>
    <mergeCell ref="B184:D184"/>
    <mergeCell ref="B183:D183"/>
    <mergeCell ref="B182:D182"/>
    <mergeCell ref="B181:D181"/>
    <mergeCell ref="B180:D180"/>
    <mergeCell ref="B179:D179"/>
    <mergeCell ref="B178:D178"/>
    <mergeCell ref="B177:D177"/>
    <mergeCell ref="B176:D176"/>
    <mergeCell ref="B175:D175"/>
    <mergeCell ref="B174:D174"/>
    <mergeCell ref="B173:D173"/>
    <mergeCell ref="B172:D172"/>
    <mergeCell ref="B171:D171"/>
    <mergeCell ref="B170:D170"/>
    <mergeCell ref="B169:D169"/>
    <mergeCell ref="B168:D168"/>
    <mergeCell ref="B167:D167"/>
    <mergeCell ref="B166:D166"/>
    <mergeCell ref="B165:D165"/>
    <mergeCell ref="B164:D164"/>
    <mergeCell ref="B163:D163"/>
    <mergeCell ref="B162:D162"/>
    <mergeCell ref="B161:D161"/>
    <mergeCell ref="B160:D160"/>
    <mergeCell ref="B159:D159"/>
    <mergeCell ref="B158:D158"/>
    <mergeCell ref="B157:D157"/>
    <mergeCell ref="B156:D156"/>
    <mergeCell ref="B155:D155"/>
    <mergeCell ref="B154:D154"/>
    <mergeCell ref="B153:D153"/>
    <mergeCell ref="B152:D152"/>
    <mergeCell ref="B151:D151"/>
    <mergeCell ref="B150:D150"/>
    <mergeCell ref="B149:D149"/>
    <mergeCell ref="B148:D148"/>
    <mergeCell ref="B147:D147"/>
    <mergeCell ref="B146:D146"/>
    <mergeCell ref="B145:D145"/>
    <mergeCell ref="B144:D144"/>
    <mergeCell ref="B143:D143"/>
    <mergeCell ref="B142:D142"/>
    <mergeCell ref="B141:D141"/>
    <mergeCell ref="B140:D140"/>
    <mergeCell ref="B139:D139"/>
    <mergeCell ref="B138:D138"/>
    <mergeCell ref="B137:D137"/>
    <mergeCell ref="B136:D136"/>
    <mergeCell ref="B135:D135"/>
    <mergeCell ref="B134:D134"/>
    <mergeCell ref="B133:D133"/>
    <mergeCell ref="B132:D132"/>
    <mergeCell ref="B131:D131"/>
    <mergeCell ref="B130:D130"/>
    <mergeCell ref="B129:D129"/>
    <mergeCell ref="B128:D128"/>
    <mergeCell ref="B127:D127"/>
    <mergeCell ref="B126:D126"/>
    <mergeCell ref="B125:D125"/>
    <mergeCell ref="B124:D124"/>
    <mergeCell ref="B123:D123"/>
    <mergeCell ref="B122:D122"/>
    <mergeCell ref="B121:D121"/>
    <mergeCell ref="B120:D120"/>
    <mergeCell ref="B119:D119"/>
    <mergeCell ref="B118:D118"/>
    <mergeCell ref="B117:D117"/>
    <mergeCell ref="B116:D116"/>
    <mergeCell ref="B115:D115"/>
    <mergeCell ref="B114:D114"/>
    <mergeCell ref="B113:D113"/>
    <mergeCell ref="B112:D112"/>
    <mergeCell ref="B111:D111"/>
    <mergeCell ref="B110:D110"/>
    <mergeCell ref="B109:D109"/>
    <mergeCell ref="B108:D108"/>
    <mergeCell ref="B107:D107"/>
    <mergeCell ref="B106:D106"/>
    <mergeCell ref="B105:D105"/>
    <mergeCell ref="B104:D104"/>
    <mergeCell ref="B103:D103"/>
    <mergeCell ref="B102:D102"/>
    <mergeCell ref="B101:D101"/>
    <mergeCell ref="B100:D100"/>
    <mergeCell ref="B99:D99"/>
    <mergeCell ref="B98:D98"/>
    <mergeCell ref="B97:D97"/>
    <mergeCell ref="B96:D96"/>
    <mergeCell ref="B95:D95"/>
    <mergeCell ref="B94:D94"/>
    <mergeCell ref="B93:D93"/>
    <mergeCell ref="B92:D92"/>
    <mergeCell ref="B91:D91"/>
    <mergeCell ref="B90:D90"/>
    <mergeCell ref="B89:D89"/>
    <mergeCell ref="B88:D88"/>
    <mergeCell ref="B87:D87"/>
    <mergeCell ref="B86:D86"/>
    <mergeCell ref="B85:D85"/>
    <mergeCell ref="B84:D84"/>
    <mergeCell ref="B83:D83"/>
    <mergeCell ref="B82:D82"/>
    <mergeCell ref="B81:D81"/>
    <mergeCell ref="B80:D80"/>
    <mergeCell ref="B79:D79"/>
    <mergeCell ref="B78:D78"/>
    <mergeCell ref="B77:D77"/>
    <mergeCell ref="B76:D76"/>
    <mergeCell ref="B75:D75"/>
    <mergeCell ref="B74:D74"/>
    <mergeCell ref="B73:D73"/>
    <mergeCell ref="B72:D72"/>
    <mergeCell ref="B54:D54"/>
    <mergeCell ref="B47:D47"/>
    <mergeCell ref="B46:D46"/>
    <mergeCell ref="B53:D53"/>
    <mergeCell ref="B52:D52"/>
    <mergeCell ref="B51:D51"/>
    <mergeCell ref="B50:D50"/>
    <mergeCell ref="B49:D49"/>
    <mergeCell ref="B48:D48"/>
    <mergeCell ref="B71:D71"/>
    <mergeCell ref="B70:D70"/>
    <mergeCell ref="B69:D69"/>
    <mergeCell ref="B68:D68"/>
    <mergeCell ref="B67:D67"/>
    <mergeCell ref="B66:D66"/>
    <mergeCell ref="B65:D65"/>
    <mergeCell ref="B64:D64"/>
    <mergeCell ref="B63:D63"/>
    <mergeCell ref="B62:D62"/>
    <mergeCell ref="B61:D61"/>
    <mergeCell ref="B60:D60"/>
    <mergeCell ref="B59:D59"/>
    <mergeCell ref="B58:D58"/>
    <mergeCell ref="B57:D57"/>
    <mergeCell ref="B56:D56"/>
    <mergeCell ref="B55:D5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2"/>
  <dimension ref="A1:BA1026"/>
  <sheetViews>
    <sheetView showGridLines="0" showRowColHeaders="0" zoomScaleNormal="100" workbookViewId="0">
      <selection activeCell="U23" sqref="U23"/>
    </sheetView>
  </sheetViews>
  <sheetFormatPr defaultRowHeight="12.75" x14ac:dyDescent="0.2"/>
  <cols>
    <col min="1" max="1" width="8.85546875" style="7" customWidth="1"/>
    <col min="2" max="2" width="6.5703125" style="7" customWidth="1"/>
    <col min="3" max="3" width="35.85546875" style="7" customWidth="1"/>
    <col min="4" max="5" width="7" style="7" customWidth="1"/>
    <col min="6" max="6" width="13.28515625" style="9" customWidth="1"/>
    <col min="7" max="11" width="5.42578125" style="7" customWidth="1"/>
    <col min="12" max="12" width="13.42578125" style="7" customWidth="1"/>
    <col min="13" max="18" width="13.42578125" style="9" customWidth="1"/>
    <col min="19" max="19" width="1.7109375" style="9" customWidth="1"/>
    <col min="20" max="22" width="9.42578125" style="7" customWidth="1"/>
    <col min="23" max="23" width="10.85546875" style="7" customWidth="1"/>
    <col min="24" max="27" width="9.140625" style="7"/>
    <col min="28" max="28" width="9.28515625" style="140" hidden="1" customWidth="1"/>
    <col min="29" max="29" width="21.5703125" style="7" hidden="1" customWidth="1"/>
    <col min="30" max="30" width="12.85546875" style="7" hidden="1" customWidth="1"/>
    <col min="31" max="32" width="12.7109375" style="7" hidden="1" customWidth="1"/>
    <col min="33" max="33" width="13.42578125" style="134" hidden="1" customWidth="1"/>
    <col min="34" max="34" width="13.42578125" style="7" hidden="1" customWidth="1"/>
    <col min="35" max="38" width="13.7109375" style="7" hidden="1" customWidth="1"/>
    <col min="39" max="39" width="9.140625" style="7" hidden="1" customWidth="1"/>
    <col min="40" max="40" width="19.7109375" style="7" hidden="1" customWidth="1"/>
    <col min="41" max="41" width="25.28515625" style="7" hidden="1" customWidth="1"/>
    <col min="42" max="42" width="9.140625" style="7" hidden="1" customWidth="1"/>
    <col min="43" max="43" width="18.85546875" style="7" hidden="1" customWidth="1"/>
    <col min="44" max="44" width="9.85546875" style="7" hidden="1" customWidth="1"/>
    <col min="45" max="45" width="17.5703125" style="7" hidden="1" customWidth="1"/>
    <col min="46" max="46" width="11.7109375" style="7" hidden="1" customWidth="1"/>
    <col min="47" max="47" width="16" style="7" hidden="1" customWidth="1"/>
    <col min="48" max="53" width="9.140625" style="7" hidden="1" customWidth="1"/>
    <col min="54" max="16384" width="9.140625" style="7"/>
  </cols>
  <sheetData>
    <row r="1" spans="1:53" ht="15.75" x14ac:dyDescent="0.2">
      <c r="A1" s="34"/>
      <c r="B1" s="48" t="str">
        <f ca="1">INDIRECT( "'" &amp; $AD$2 &amp; "'!B1") &amp; " za obdobje " &amp; AO6</f>
        <v>Priloga 2: mesečno izplačilo redne delovne uspešnosti za obdobje julij 2020</v>
      </c>
      <c r="C1" s="48"/>
      <c r="D1" s="34"/>
      <c r="E1" s="34"/>
      <c r="F1" s="44"/>
      <c r="G1" s="34"/>
      <c r="H1" s="34"/>
      <c r="I1" s="34"/>
      <c r="J1" s="34"/>
      <c r="K1" s="34"/>
      <c r="L1" s="34"/>
      <c r="M1" s="44"/>
      <c r="N1" s="44"/>
      <c r="O1" s="44"/>
      <c r="P1" s="44"/>
      <c r="Q1" s="44"/>
      <c r="R1" s="206"/>
      <c r="S1" s="207"/>
      <c r="T1" s="207"/>
      <c r="U1" s="208"/>
      <c r="V1" s="34"/>
      <c r="W1" s="34"/>
      <c r="X1" s="34"/>
      <c r="Y1" s="34"/>
      <c r="AB1" s="380" t="s">
        <v>126</v>
      </c>
      <c r="AC1" s="381"/>
      <c r="AD1" s="381"/>
      <c r="AE1" s="381"/>
      <c r="AF1" s="382"/>
      <c r="AG1" s="124"/>
      <c r="AH1" s="374" t="s">
        <v>125</v>
      </c>
      <c r="AI1" s="375"/>
      <c r="AJ1" s="375"/>
      <c r="AK1" s="375"/>
      <c r="AL1" s="376"/>
      <c r="AN1" s="125" t="s">
        <v>33</v>
      </c>
      <c r="AO1" s="126" t="str">
        <f ca="1">RIGHT(CELL("filename",A1),LEN(CELL("filename",A1))-FIND("]",CELL("filename",A1)))</f>
        <v>7</v>
      </c>
      <c r="AP1" s="127" t="s">
        <v>33</v>
      </c>
      <c r="AQ1" s="127" t="s">
        <v>121</v>
      </c>
      <c r="AR1" s="127" t="s">
        <v>88</v>
      </c>
      <c r="AS1" s="127" t="s">
        <v>119</v>
      </c>
      <c r="AT1" s="127" t="s">
        <v>120</v>
      </c>
      <c r="AU1" s="127" t="s">
        <v>119</v>
      </c>
    </row>
    <row r="2" spans="1:53" ht="15.75" x14ac:dyDescent="0.2">
      <c r="A2" s="34"/>
      <c r="B2" s="48"/>
      <c r="C2" s="48"/>
      <c r="D2" s="34"/>
      <c r="E2" s="34"/>
      <c r="F2" s="44"/>
      <c r="G2" s="34"/>
      <c r="H2" s="34"/>
      <c r="I2" s="34"/>
      <c r="J2" s="34"/>
      <c r="K2" s="34"/>
      <c r="L2" s="34"/>
      <c r="M2" s="44"/>
      <c r="N2" s="44"/>
      <c r="O2" s="44"/>
      <c r="P2" s="44"/>
      <c r="Q2" s="44"/>
      <c r="R2" s="206"/>
      <c r="S2" s="207"/>
      <c r="T2" s="209"/>
      <c r="U2" s="208"/>
      <c r="V2" s="34"/>
      <c r="W2" s="34"/>
      <c r="X2" s="34"/>
      <c r="Y2" s="34"/>
      <c r="AB2" s="390" t="s">
        <v>58</v>
      </c>
      <c r="AC2" s="391"/>
      <c r="AD2" s="387" t="s">
        <v>58</v>
      </c>
      <c r="AE2" s="388"/>
      <c r="AF2" s="389"/>
      <c r="AG2" s="124"/>
      <c r="AH2" s="377"/>
      <c r="AI2" s="378"/>
      <c r="AJ2" s="378"/>
      <c r="AK2" s="378"/>
      <c r="AL2" s="379"/>
      <c r="AN2" s="128" t="s">
        <v>121</v>
      </c>
      <c r="AO2" s="127" t="str">
        <f ca="1">VLOOKUP(AO1,AP2:AQ19,2,FALSE)</f>
        <v>6</v>
      </c>
      <c r="AP2" s="129" t="s">
        <v>118</v>
      </c>
      <c r="AQ2" s="129"/>
      <c r="AR2" s="130">
        <f t="shared" ref="AR2:AR13" ca="1" si="0">MAX($AS$2:$AS$13)</f>
        <v>12</v>
      </c>
      <c r="AS2" s="131">
        <f t="shared" ref="AS2:AS19" ca="1" si="1">ROW(INDIRECT(CELL("address",AP2)))-ROW(INDIRECT(AT2))+1</f>
        <v>1</v>
      </c>
      <c r="AT2" s="2" t="str">
        <f t="shared" ref="AT2:AT13" ca="1" si="2">CELL("address",$AP$2)</f>
        <v>$AP$2</v>
      </c>
      <c r="AU2" s="11" t="s">
        <v>84</v>
      </c>
      <c r="BA2" s="10"/>
    </row>
    <row r="3" spans="1:53" x14ac:dyDescent="0.2">
      <c r="A3" s="34"/>
      <c r="B3" s="317" t="str">
        <f ca="1">INDIRECT( "'" &amp; $AD$2 &amp; "'!B3")</f>
        <v>Šifra proračunskega uporabnika:</v>
      </c>
      <c r="C3" s="317"/>
      <c r="D3" s="318"/>
      <c r="E3" s="395" t="str">
        <f ca="1">IF(LEN(INDIRECT( "'" &amp; $AD$2 &amp; "'!E3"))&gt;0,INDIRECT( "'" &amp; $AD$2 &amp; "'!E3"),"")</f>
        <v>dsd</v>
      </c>
      <c r="F3" s="396"/>
      <c r="G3" s="34"/>
      <c r="H3" s="34"/>
      <c r="I3" s="34"/>
      <c r="J3" s="34"/>
      <c r="K3" s="34"/>
      <c r="L3" s="34"/>
      <c r="M3" s="44"/>
      <c r="N3" s="44"/>
      <c r="O3" s="44"/>
      <c r="P3" s="44"/>
      <c r="Q3" s="44"/>
      <c r="R3" s="206"/>
      <c r="S3" s="209"/>
      <c r="T3" s="208"/>
      <c r="U3" s="208"/>
      <c r="V3" s="34"/>
      <c r="W3" s="34"/>
      <c r="X3" s="34"/>
      <c r="Y3" s="34"/>
      <c r="AB3" s="132" t="s">
        <v>90</v>
      </c>
      <c r="AC3" s="133"/>
      <c r="AD3" s="387" t="s">
        <v>90</v>
      </c>
      <c r="AE3" s="388"/>
      <c r="AF3" s="389"/>
      <c r="AH3" s="135" t="s">
        <v>123</v>
      </c>
      <c r="AI3" s="136" t="s">
        <v>131</v>
      </c>
      <c r="AJ3" s="137"/>
      <c r="AK3" s="137"/>
      <c r="AL3" s="138"/>
      <c r="AN3" s="125" t="s">
        <v>119</v>
      </c>
      <c r="AO3" s="127">
        <f ca="1">VLOOKUP(AO1,AP2:AS19,4,FALSE)</f>
        <v>9</v>
      </c>
      <c r="AP3" s="129" t="s">
        <v>36</v>
      </c>
      <c r="AQ3" s="129" t="str">
        <f t="shared" ref="AQ3:AQ19" si="3">+AP2</f>
        <v>11</v>
      </c>
      <c r="AR3" s="130">
        <f t="shared" ca="1" si="0"/>
        <v>12</v>
      </c>
      <c r="AS3" s="131">
        <f t="shared" ca="1" si="1"/>
        <v>2</v>
      </c>
      <c r="AT3" s="2" t="str">
        <f t="shared" ca="1" si="2"/>
        <v>$AP$2</v>
      </c>
      <c r="AU3" s="11" t="s">
        <v>85</v>
      </c>
      <c r="BA3" s="10"/>
    </row>
    <row r="4" spans="1:53" x14ac:dyDescent="0.2">
      <c r="A4" s="34"/>
      <c r="B4" s="317" t="str">
        <f ca="1">INDIRECT( "'" &amp; $AD$2 &amp; "'!B4")</f>
        <v>Organizacijska enota:</v>
      </c>
      <c r="C4" s="317"/>
      <c r="D4" s="317"/>
      <c r="E4" s="399" t="str">
        <f ca="1">IF(LEN(INDIRECT( "'" &amp; $AD$2 &amp; "'!E4"))&gt;0,INDIRECT( "'" &amp; $AD$2 &amp; "'!E4"),"")</f>
        <v>sddsd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398"/>
      <c r="S4" s="210"/>
      <c r="T4" s="210"/>
      <c r="U4" s="34"/>
      <c r="V4" s="34"/>
      <c r="W4" s="34"/>
      <c r="X4" s="34"/>
      <c r="Y4" s="34"/>
      <c r="AH4" s="125" t="s">
        <v>122</v>
      </c>
      <c r="AI4" s="31">
        <v>6</v>
      </c>
      <c r="AJ4" s="137"/>
      <c r="AK4" s="137"/>
      <c r="AL4" s="138"/>
      <c r="AN4" s="125" t="s">
        <v>88</v>
      </c>
      <c r="AO4" s="127">
        <f ca="1">VLOOKUP(AO1,AP2:AR19,3,FALSE)</f>
        <v>12</v>
      </c>
      <c r="AP4" s="129" t="s">
        <v>108</v>
      </c>
      <c r="AQ4" s="129" t="str">
        <f t="shared" si="3"/>
        <v>12</v>
      </c>
      <c r="AR4" s="130">
        <f t="shared" ca="1" si="0"/>
        <v>12</v>
      </c>
      <c r="AS4" s="131">
        <f t="shared" ca="1" si="1"/>
        <v>3</v>
      </c>
      <c r="AT4" s="2" t="str">
        <f t="shared" ca="1" si="2"/>
        <v>$AP$2</v>
      </c>
      <c r="AU4" s="11" t="s">
        <v>74</v>
      </c>
    </row>
    <row r="5" spans="1:53" x14ac:dyDescent="0.2">
      <c r="A5" s="34"/>
      <c r="B5" s="80" t="str">
        <f ca="1">INDIRECT( "'" &amp; $AD$2 &amp; "'!B5")</f>
        <v>Leto:</v>
      </c>
      <c r="C5" s="80"/>
      <c r="D5" s="80"/>
      <c r="E5" s="397">
        <f ca="1">+AO7</f>
        <v>2020</v>
      </c>
      <c r="F5" s="39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4"/>
      <c r="V5" s="34"/>
      <c r="W5" s="34"/>
      <c r="X5" s="34"/>
      <c r="Y5" s="34"/>
      <c r="AB5" s="141"/>
      <c r="AC5" s="123"/>
      <c r="AD5" s="123"/>
      <c r="AE5" s="123"/>
      <c r="AH5" s="125" t="s">
        <v>124</v>
      </c>
      <c r="AI5" s="31">
        <v>29</v>
      </c>
      <c r="AJ5" s="384" t="str">
        <f>+$AD$2</f>
        <v>OSNOVNA PLAČA</v>
      </c>
      <c r="AK5" s="385"/>
      <c r="AL5" s="386"/>
      <c r="AN5" s="125" t="s">
        <v>119</v>
      </c>
      <c r="AO5" s="127" t="str">
        <f ca="1">VLOOKUP(AO1,AP2:AU19,6,FALSE)</f>
        <v>julij</v>
      </c>
      <c r="AP5" s="129" t="s">
        <v>109</v>
      </c>
      <c r="AQ5" s="129" t="str">
        <f t="shared" si="3"/>
        <v>1</v>
      </c>
      <c r="AR5" s="130">
        <f t="shared" ca="1" si="0"/>
        <v>12</v>
      </c>
      <c r="AS5" s="131">
        <f t="shared" ca="1" si="1"/>
        <v>4</v>
      </c>
      <c r="AT5" s="2" t="str">
        <f t="shared" ca="1" si="2"/>
        <v>$AP$2</v>
      </c>
      <c r="AU5" s="11" t="s">
        <v>75</v>
      </c>
    </row>
    <row r="6" spans="1:53" x14ac:dyDescent="0.2">
      <c r="B6" s="18"/>
      <c r="C6" s="18"/>
      <c r="D6" s="18"/>
      <c r="E6" s="9"/>
      <c r="F6" s="7"/>
      <c r="R6" s="122"/>
      <c r="S6" s="122"/>
      <c r="T6" s="123"/>
      <c r="AB6" s="141"/>
      <c r="AE6" s="123"/>
      <c r="AH6" s="125" t="s">
        <v>124</v>
      </c>
      <c r="AI6" s="31">
        <v>29</v>
      </c>
      <c r="AJ6" s="383" t="str">
        <f>+$AD$3</f>
        <v>OBRAČUNANA OSNOVNA PLAČA</v>
      </c>
      <c r="AK6" s="383"/>
      <c r="AL6" s="383"/>
      <c r="AN6" s="125" t="s">
        <v>144</v>
      </c>
      <c r="AO6" s="12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>julij 2020</v>
      </c>
      <c r="AP6" s="129" t="s">
        <v>110</v>
      </c>
      <c r="AQ6" s="129" t="str">
        <f t="shared" si="3"/>
        <v>2</v>
      </c>
      <c r="AR6" s="130">
        <f t="shared" ca="1" si="0"/>
        <v>12</v>
      </c>
      <c r="AS6" s="131">
        <f t="shared" ca="1" si="1"/>
        <v>5</v>
      </c>
      <c r="AT6" s="2" t="str">
        <f t="shared" ca="1" si="2"/>
        <v>$AP$2</v>
      </c>
      <c r="AU6" s="11" t="s">
        <v>76</v>
      </c>
    </row>
    <row r="7" spans="1:53" x14ac:dyDescent="0.2">
      <c r="B7" s="392" t="s">
        <v>9</v>
      </c>
      <c r="C7" s="392"/>
      <c r="D7" s="393"/>
      <c r="E7" s="394"/>
      <c r="F7" s="329"/>
      <c r="R7" s="122"/>
      <c r="S7" s="122"/>
      <c r="T7" s="123"/>
      <c r="AB7" s="141"/>
      <c r="AE7" s="123"/>
      <c r="AN7" s="125" t="s">
        <v>72</v>
      </c>
      <c r="AO7" s="127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>2020</v>
      </c>
      <c r="AP7" s="129" t="s">
        <v>111</v>
      </c>
      <c r="AQ7" s="129" t="str">
        <f t="shared" si="3"/>
        <v>3</v>
      </c>
      <c r="AR7" s="130">
        <f t="shared" ca="1" si="0"/>
        <v>12</v>
      </c>
      <c r="AS7" s="131">
        <f t="shared" ca="1" si="1"/>
        <v>6</v>
      </c>
      <c r="AT7" s="2" t="str">
        <f t="shared" ca="1" si="2"/>
        <v>$AP$2</v>
      </c>
      <c r="AU7" s="11" t="s">
        <v>77</v>
      </c>
      <c r="AY7" s="10"/>
      <c r="AZ7" s="10"/>
      <c r="BA7" s="10"/>
    </row>
    <row r="8" spans="1:53" x14ac:dyDescent="0.2">
      <c r="B8" s="392" t="s">
        <v>10</v>
      </c>
      <c r="C8" s="392"/>
      <c r="D8" s="401"/>
      <c r="E8" s="293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9"/>
      <c r="S8" s="139"/>
      <c r="T8" s="139"/>
      <c r="AP8" s="129" t="s">
        <v>112</v>
      </c>
      <c r="AQ8" s="129" t="str">
        <f t="shared" si="3"/>
        <v>4</v>
      </c>
      <c r="AR8" s="130">
        <f t="shared" ca="1" si="0"/>
        <v>12</v>
      </c>
      <c r="AS8" s="131">
        <f t="shared" ca="1" si="1"/>
        <v>7</v>
      </c>
      <c r="AT8" s="2" t="str">
        <f t="shared" ca="1" si="2"/>
        <v>$AP$2</v>
      </c>
      <c r="AU8" s="11" t="s">
        <v>78</v>
      </c>
      <c r="AY8" s="10"/>
      <c r="AZ8" s="10"/>
      <c r="BA8" s="10"/>
    </row>
    <row r="9" spans="1:53" ht="16.5" thickBot="1" x14ac:dyDescent="0.25">
      <c r="B9" s="8"/>
      <c r="C9" s="8"/>
      <c r="AP9" s="129" t="s">
        <v>113</v>
      </c>
      <c r="AQ9" s="129" t="str">
        <f t="shared" si="3"/>
        <v>5</v>
      </c>
      <c r="AR9" s="130">
        <f t="shared" ca="1" si="0"/>
        <v>12</v>
      </c>
      <c r="AS9" s="131">
        <f t="shared" ca="1" si="1"/>
        <v>8</v>
      </c>
      <c r="AT9" s="2" t="str">
        <f t="shared" ca="1" si="2"/>
        <v>$AP$2</v>
      </c>
      <c r="AU9" s="11" t="s">
        <v>79</v>
      </c>
      <c r="AY9" s="10"/>
      <c r="AZ9" s="10"/>
      <c r="BA9" s="10"/>
    </row>
    <row r="10" spans="1:53" ht="15.75" customHeight="1" thickBot="1" x14ac:dyDescent="0.25">
      <c r="B10" s="406" t="s">
        <v>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8"/>
      <c r="M10" s="347" t="s">
        <v>1</v>
      </c>
      <c r="N10" s="348"/>
      <c r="O10" s="348"/>
      <c r="P10" s="348"/>
      <c r="Q10" s="348"/>
      <c r="R10" s="348"/>
      <c r="S10" s="142"/>
      <c r="T10" s="143"/>
      <c r="AP10" s="129" t="s">
        <v>114</v>
      </c>
      <c r="AQ10" s="129" t="str">
        <f t="shared" si="3"/>
        <v>6</v>
      </c>
      <c r="AR10" s="130">
        <f t="shared" ca="1" si="0"/>
        <v>12</v>
      </c>
      <c r="AS10" s="131">
        <f t="shared" ca="1" si="1"/>
        <v>9</v>
      </c>
      <c r="AT10" s="2" t="str">
        <f t="shared" ca="1" si="2"/>
        <v>$AP$2</v>
      </c>
      <c r="AU10" s="11" t="s">
        <v>80</v>
      </c>
      <c r="AY10" s="10"/>
      <c r="AZ10" s="10"/>
      <c r="BA10" s="10"/>
    </row>
    <row r="11" spans="1:53" ht="13.5" thickBot="1" x14ac:dyDescent="0.25">
      <c r="B11" s="144"/>
      <c r="C11" s="144"/>
      <c r="D11" s="144"/>
      <c r="E11" s="144"/>
      <c r="F11" s="145"/>
      <c r="G11" s="146"/>
      <c r="H11" s="146"/>
      <c r="I11" s="146"/>
      <c r="J11" s="146"/>
      <c r="K11" s="146"/>
      <c r="L11" s="146"/>
      <c r="M11" s="145"/>
      <c r="N11" s="145"/>
      <c r="O11" s="145"/>
      <c r="P11" s="145"/>
      <c r="Q11" s="145"/>
      <c r="R11" s="147"/>
      <c r="S11" s="139"/>
      <c r="T11" s="137"/>
      <c r="AC11" s="342" t="s">
        <v>35</v>
      </c>
      <c r="AD11" s="342"/>
      <c r="AG11" s="7"/>
      <c r="AP11" s="129" t="s">
        <v>115</v>
      </c>
      <c r="AQ11" s="129" t="str">
        <f t="shared" si="3"/>
        <v>7</v>
      </c>
      <c r="AR11" s="130">
        <f t="shared" ca="1" si="0"/>
        <v>12</v>
      </c>
      <c r="AS11" s="131">
        <f t="shared" ca="1" si="1"/>
        <v>10</v>
      </c>
      <c r="AT11" s="2" t="str">
        <f t="shared" ca="1" si="2"/>
        <v>$AP$2</v>
      </c>
      <c r="AU11" s="11" t="s">
        <v>81</v>
      </c>
    </row>
    <row r="12" spans="1:53" s="18" customFormat="1" ht="76.5" customHeight="1" x14ac:dyDescent="0.2">
      <c r="A12" s="211"/>
      <c r="B12" s="409" t="s">
        <v>13</v>
      </c>
      <c r="C12" s="410"/>
      <c r="D12" s="410"/>
      <c r="E12" s="410"/>
      <c r="F12" s="411"/>
      <c r="G12" s="412" t="s">
        <v>14</v>
      </c>
      <c r="H12" s="413"/>
      <c r="I12" s="413"/>
      <c r="J12" s="413"/>
      <c r="K12" s="413"/>
      <c r="L12" s="414"/>
      <c r="M12" s="370" t="s">
        <v>92</v>
      </c>
      <c r="N12" s="371"/>
      <c r="O12" s="371"/>
      <c r="P12" s="371"/>
      <c r="Q12" s="148" t="s">
        <v>47</v>
      </c>
      <c r="R12" s="149" t="s">
        <v>96</v>
      </c>
      <c r="S12" s="150"/>
      <c r="AB12" s="15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40" t="s">
        <v>15</v>
      </c>
      <c r="AF12" s="340"/>
      <c r="AG12" s="341" t="s">
        <v>16</v>
      </c>
      <c r="AH12" s="341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7"/>
      <c r="AO12" s="7"/>
      <c r="AP12" s="129" t="s">
        <v>116</v>
      </c>
      <c r="AQ12" s="129" t="str">
        <f t="shared" si="3"/>
        <v>8</v>
      </c>
      <c r="AR12" s="130">
        <f t="shared" ca="1" si="0"/>
        <v>12</v>
      </c>
      <c r="AS12" s="131">
        <f t="shared" ca="1" si="1"/>
        <v>11</v>
      </c>
      <c r="AT12" s="2" t="str">
        <f t="shared" ca="1" si="2"/>
        <v>$AP$2</v>
      </c>
      <c r="AU12" s="11" t="s">
        <v>82</v>
      </c>
      <c r="AY12" s="7"/>
      <c r="AZ12" s="7"/>
      <c r="BA12" s="7"/>
    </row>
    <row r="13" spans="1:53" ht="12.75" customHeight="1" x14ac:dyDescent="0.2">
      <c r="A13" s="372" t="s">
        <v>145</v>
      </c>
      <c r="B13" s="418" t="s">
        <v>2</v>
      </c>
      <c r="C13" s="419"/>
      <c r="D13" s="402" t="s">
        <v>11</v>
      </c>
      <c r="E13" s="402" t="s">
        <v>12</v>
      </c>
      <c r="F13" s="404" t="s">
        <v>107</v>
      </c>
      <c r="G13" s="415" t="s">
        <v>48</v>
      </c>
      <c r="H13" s="416"/>
      <c r="I13" s="416"/>
      <c r="J13" s="416"/>
      <c r="K13" s="417"/>
      <c r="L13" s="364" t="s">
        <v>3</v>
      </c>
      <c r="M13" s="368" t="s">
        <v>91</v>
      </c>
      <c r="N13" s="362" t="s">
        <v>94</v>
      </c>
      <c r="O13" s="360" t="s">
        <v>93</v>
      </c>
      <c r="P13" s="362" t="s">
        <v>94</v>
      </c>
      <c r="Q13" s="343" t="s">
        <v>94</v>
      </c>
      <c r="R13" s="345" t="s">
        <v>94</v>
      </c>
      <c r="S13" s="221"/>
      <c r="T13" s="34"/>
      <c r="U13" s="34"/>
      <c r="V13" s="34"/>
      <c r="W13" s="34"/>
      <c r="X13" s="34"/>
      <c r="Y13" s="34"/>
      <c r="Z13" s="34"/>
      <c r="AC13" s="339"/>
      <c r="AD13" s="339"/>
      <c r="AE13" s="340"/>
      <c r="AF13" s="340"/>
      <c r="AG13" s="341"/>
      <c r="AH13" s="341"/>
      <c r="AI13" s="339"/>
      <c r="AJ13" s="339"/>
      <c r="AK13" s="339"/>
      <c r="AL13" s="339"/>
      <c r="AP13" s="129" t="s">
        <v>117</v>
      </c>
      <c r="AQ13" s="129" t="str">
        <f t="shared" si="3"/>
        <v>9</v>
      </c>
      <c r="AR13" s="130">
        <f t="shared" ca="1" si="0"/>
        <v>12</v>
      </c>
      <c r="AS13" s="131">
        <f t="shared" ca="1" si="1"/>
        <v>12</v>
      </c>
      <c r="AT13" s="2" t="str">
        <f t="shared" ca="1" si="2"/>
        <v>$AP$2</v>
      </c>
      <c r="AU13" s="11" t="s">
        <v>83</v>
      </c>
    </row>
    <row r="14" spans="1:53" ht="13.5" thickBot="1" x14ac:dyDescent="0.25">
      <c r="A14" s="373"/>
      <c r="B14" s="420"/>
      <c r="C14" s="421"/>
      <c r="D14" s="403"/>
      <c r="E14" s="403"/>
      <c r="F14" s="405"/>
      <c r="G14" s="152" t="s">
        <v>4</v>
      </c>
      <c r="H14" s="153" t="s">
        <v>5</v>
      </c>
      <c r="I14" s="154" t="s">
        <v>6</v>
      </c>
      <c r="J14" s="153" t="s">
        <v>22</v>
      </c>
      <c r="K14" s="155" t="s">
        <v>23</v>
      </c>
      <c r="L14" s="365"/>
      <c r="M14" s="369"/>
      <c r="N14" s="363"/>
      <c r="O14" s="361"/>
      <c r="P14" s="363"/>
      <c r="Q14" s="344"/>
      <c r="R14" s="346"/>
      <c r="S14" s="221"/>
      <c r="T14" s="34"/>
      <c r="U14" s="34"/>
      <c r="V14" s="34"/>
      <c r="W14" s="34"/>
      <c r="X14" s="34"/>
      <c r="Y14" s="34"/>
      <c r="Z14" s="34"/>
      <c r="AC14" s="339"/>
      <c r="AD14" s="339"/>
      <c r="AE14" s="340"/>
      <c r="AF14" s="340"/>
      <c r="AG14" s="341"/>
      <c r="AH14" s="341"/>
      <c r="AI14" s="339"/>
      <c r="AJ14" s="339"/>
      <c r="AK14" s="339"/>
      <c r="AL14" s="339"/>
      <c r="AP14" s="129" t="s">
        <v>132</v>
      </c>
      <c r="AQ14" s="129" t="str">
        <f t="shared" si="3"/>
        <v>10</v>
      </c>
      <c r="AR14" s="130">
        <f ca="1">MAX($AS$14:$AS$17)</f>
        <v>4</v>
      </c>
      <c r="AS14" s="131">
        <f t="shared" ca="1" si="1"/>
        <v>1</v>
      </c>
      <c r="AT14" s="2" t="str">
        <f ca="1">CELL("address",$AP$14)</f>
        <v>$AP$14</v>
      </c>
      <c r="AU14" s="11" t="s">
        <v>138</v>
      </c>
    </row>
    <row r="15" spans="1:53" s="30" customFormat="1" ht="13.5" customHeight="1" thickTop="1" x14ac:dyDescent="0.2">
      <c r="A15" s="212"/>
      <c r="B15" s="366">
        <v>1</v>
      </c>
      <c r="C15" s="367"/>
      <c r="D15" s="212">
        <v>2</v>
      </c>
      <c r="E15" s="213">
        <v>3</v>
      </c>
      <c r="F15" s="214">
        <v>4</v>
      </c>
      <c r="G15" s="156">
        <v>5</v>
      </c>
      <c r="H15" s="157">
        <v>6</v>
      </c>
      <c r="I15" s="158">
        <v>7</v>
      </c>
      <c r="J15" s="157">
        <v>8</v>
      </c>
      <c r="K15" s="159">
        <v>9</v>
      </c>
      <c r="L15" s="222" t="s">
        <v>32</v>
      </c>
      <c r="M15" s="223" t="s">
        <v>87</v>
      </c>
      <c r="N15" s="223"/>
      <c r="O15" s="224" t="s">
        <v>103</v>
      </c>
      <c r="P15" s="225" t="s">
        <v>104</v>
      </c>
      <c r="Q15" s="226" t="s">
        <v>105</v>
      </c>
      <c r="R15" s="227">
        <v>15</v>
      </c>
      <c r="S15" s="228"/>
      <c r="T15" s="38"/>
      <c r="U15" s="38"/>
      <c r="V15" s="38"/>
      <c r="W15" s="38"/>
      <c r="X15" s="38"/>
      <c r="Y15" s="38"/>
      <c r="Z15" s="38"/>
      <c r="AB15" s="160" t="s">
        <v>34</v>
      </c>
      <c r="AC15" s="161" t="str">
        <f>+Q13</f>
        <v>€</v>
      </c>
      <c r="AD15" s="161" t="str">
        <f>+R13</f>
        <v>€</v>
      </c>
      <c r="AE15" s="162" t="s">
        <v>19</v>
      </c>
      <c r="AF15" s="162" t="s">
        <v>20</v>
      </c>
      <c r="AG15" s="163" t="s">
        <v>19</v>
      </c>
      <c r="AH15" s="164" t="s">
        <v>20</v>
      </c>
      <c r="AI15" s="165" t="s">
        <v>20</v>
      </c>
      <c r="AJ15" s="166" t="s">
        <v>20</v>
      </c>
      <c r="AK15" s="161" t="s">
        <v>20</v>
      </c>
      <c r="AL15" s="161" t="s">
        <v>20</v>
      </c>
      <c r="AN15" s="7"/>
      <c r="AO15" s="7"/>
      <c r="AP15" s="129" t="s">
        <v>133</v>
      </c>
      <c r="AQ15" s="129" t="str">
        <f t="shared" si="3"/>
        <v>11-1</v>
      </c>
      <c r="AR15" s="130">
        <f ca="1">MAX($AS$14:$AS$17)</f>
        <v>4</v>
      </c>
      <c r="AS15" s="131">
        <f t="shared" ca="1" si="1"/>
        <v>2</v>
      </c>
      <c r="AT15" s="2" t="str">
        <f ca="1">CELL("address",$AP$14)</f>
        <v>$AP$14</v>
      </c>
      <c r="AU15" s="11" t="s">
        <v>139</v>
      </c>
    </row>
    <row r="16" spans="1:53" ht="30" customHeight="1" x14ac:dyDescent="0.2">
      <c r="A16" s="56">
        <v>1</v>
      </c>
      <c r="B16" s="309" t="str">
        <f ca="1">IF(LEN(INDIRECT( "'" &amp; $AD$2 &amp; "'!B" &amp; TEXT($AB16-6,0)))&gt;0,INDIRECT( "'" &amp; $AD$2 &amp; "'!B" &amp; TEXT($AB16-6,0)),"")</f>
        <v>A1</v>
      </c>
      <c r="C16" s="309"/>
      <c r="D16" s="57" t="str">
        <f t="shared" ref="D16:D45" ca="1" si="4">IF(LEN(INDIRECT( "'" &amp; $AD$2 &amp; "'!D" &amp; TEXT($AB16-6,0)))&gt;0,INDIRECT( "'" &amp; $AD$2 &amp; "'!D" &amp; TEXT($AB16-6,0)),"")</f>
        <v>V</v>
      </c>
      <c r="E16" s="58">
        <f ca="1">IF(LEN(INDIRECT( "'" &amp; $AD$2 &amp; "'!E" &amp; TEXT($AB16-6,0)))&gt;0,INDIRECT( "'" &amp; $AD$2 &amp; "'!E" &amp; TEXT($AB16-6,0)),"")</f>
        <v>20</v>
      </c>
      <c r="F16" s="215">
        <f ca="1">IF(LEN(B16)&gt;0,'OBRAČUNANA OSNOVNA PLAČA'!G10,"")</f>
        <v>1000</v>
      </c>
      <c r="G16" s="60">
        <v>1</v>
      </c>
      <c r="H16" s="60"/>
      <c r="I16" s="60"/>
      <c r="J16" s="60"/>
      <c r="K16" s="60"/>
      <c r="L16" s="229">
        <f t="shared" ref="L16:L79" si="5">+G16+H16+I16+J16+K16</f>
        <v>1</v>
      </c>
      <c r="M16" s="230">
        <f ca="1">IF(LEN(B16)&gt;0,L16/5,"")</f>
        <v>0.2</v>
      </c>
      <c r="N16" s="230">
        <f ca="1">IF(LEN(B16)&gt;0,F16*M16,"")</f>
        <v>200</v>
      </c>
      <c r="O16" s="231">
        <f ca="1">IF(LEN(B16)&gt;0,M16*$P$1017,"")</f>
        <v>8.5714285714285719E-3</v>
      </c>
      <c r="P16" s="232">
        <f ca="1">IF(LEN(B16)&gt;0,F16*O16,"")</f>
        <v>8.5714285714285712</v>
      </c>
      <c r="Q16" s="233">
        <f t="shared" ref="Q16:Q79" ca="1" si="6">MIN(P16,R16)</f>
        <v>8.5714285714285712</v>
      </c>
      <c r="R16" s="233">
        <f ca="1">IF(LEN(B16)&gt;0,'OSNOVNA PLAČA'!F10,"")</f>
        <v>1000</v>
      </c>
      <c r="S16" s="234"/>
      <c r="T16" s="34"/>
      <c r="U16" s="34"/>
      <c r="V16" s="34"/>
      <c r="W16" s="34"/>
      <c r="X16" s="34"/>
      <c r="Y16" s="34"/>
      <c r="Z16" s="34"/>
      <c r="AB16" s="167">
        <f>ROW()</f>
        <v>16</v>
      </c>
      <c r="AC16" s="168" t="e">
        <f t="shared" ref="AC16:AC45" ca="1" si="7">IF($AO$3=1,0,INDIRECT( "'" &amp; $AO$2 &amp; "'!P" &amp; TEXT($AB16,0)))</f>
        <v>#REF!</v>
      </c>
      <c r="AD16" s="168" t="e">
        <f t="shared" ref="AD16:AD45" ca="1" si="8">IF($AO$3=1,(INDIRECT( "'" &amp; $AD$2 &amp; "'!F" &amp; TEXT($AB16-6,0))*2/12+INDIRECT( "'" &amp; $AD$2 &amp; "'!G" &amp; TEXT($AB16-6,0))*10/12)*2,INDIRECT( "'" &amp; $AO$2 &amp; "'!Q" &amp; TEXT($AB16,0)))</f>
        <v>#REF!</v>
      </c>
      <c r="AE16" s="169" t="e">
        <f t="shared" ref="AE16:AE79" ca="1" si="9">IF(AC16&gt;=AD16,"-",$L16/(5*MAX($M$1021:$M$1022)))</f>
        <v>#REF!</v>
      </c>
      <c r="AF16" s="168" t="e">
        <f t="shared" ref="AF16:AF79" ca="1" si="10">IF(AC16&gt;=AD16,"-",$L16/(5*MAX($M$1021:$M$1022))*AK16)</f>
        <v>#REF!</v>
      </c>
      <c r="AG16" s="169" t="e">
        <f t="shared" ref="AG16:AG79" ca="1" si="11">IF(AE16="-","-",AE16*$AF$1017)</f>
        <v>#REF!</v>
      </c>
      <c r="AH16" s="168" t="e">
        <f t="shared" ref="AH16:AH79" ca="1" si="12">IF(AF16="-","-",AF16*$AF$1017)</f>
        <v>#REF!</v>
      </c>
      <c r="AI16" s="168" t="e">
        <f t="shared" ref="AI16:AI79" ca="1" si="13">IF(AG16="-",0,MIN(AH16,R16))</f>
        <v>#REF!</v>
      </c>
      <c r="AJ16" s="170" t="e">
        <f t="shared" ref="AJ16:AJ79" ca="1" si="14">+AD16-AC16</f>
        <v>#REF!</v>
      </c>
      <c r="AK16" s="168">
        <f t="shared" ref="AK16:AK45" ca="1" si="1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68">
        <f t="shared" ref="AL16:AL45" ca="1" si="16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129" t="s">
        <v>134</v>
      </c>
      <c r="AQ16" s="129" t="str">
        <f t="shared" si="3"/>
        <v>2-4</v>
      </c>
      <c r="AR16" s="130">
        <f ca="1">MAX($AS$14:$AS$17)</f>
        <v>4</v>
      </c>
      <c r="AS16" s="131">
        <f t="shared" ca="1" si="1"/>
        <v>3</v>
      </c>
      <c r="AT16" s="2" t="str">
        <f ca="1">CELL("address",$AP$14)</f>
        <v>$AP$14</v>
      </c>
      <c r="AU16" s="11" t="s">
        <v>140</v>
      </c>
    </row>
    <row r="17" spans="1:47" ht="30" customHeight="1" x14ac:dyDescent="0.2">
      <c r="A17" s="56">
        <v>2</v>
      </c>
      <c r="B17" s="309" t="str">
        <f t="shared" ref="B17:B45" ca="1" si="17">IF(LEN(INDIRECT( "'" &amp; $AD$2 &amp; "'!B" &amp; TEXT($AB17-6,0)))&gt;0,INDIRECT( "'" &amp; $AD$2 &amp; "'!B" &amp; TEXT($AB17-6,0)),"")</f>
        <v>A2</v>
      </c>
      <c r="C17" s="309"/>
      <c r="D17" s="57" t="str">
        <f t="shared" ca="1" si="4"/>
        <v>VII</v>
      </c>
      <c r="E17" s="59">
        <f t="shared" ref="E17:E45" ca="1" si="18">IF(LEN(INDIRECT( "'" &amp; $AD$2 &amp; "'!E" &amp; TEXT($AB17-6,0)))&gt;0,INDIRECT( "'" &amp; $AD$2 &amp; "'!E" &amp; TEXT($AB17-6,0)),"")</f>
        <v>40</v>
      </c>
      <c r="F17" s="215">
        <f ca="1">IF(LEN(B17)&gt;0,'OBRAČUNANA OSNOVNA PLAČA'!G11,"")</f>
        <v>2000</v>
      </c>
      <c r="G17" s="60"/>
      <c r="H17" s="60"/>
      <c r="I17" s="60">
        <v>1</v>
      </c>
      <c r="J17" s="60">
        <v>1</v>
      </c>
      <c r="K17" s="60">
        <v>1</v>
      </c>
      <c r="L17" s="229">
        <f t="shared" si="5"/>
        <v>3</v>
      </c>
      <c r="M17" s="230">
        <f t="shared" ref="M17:M80" ca="1" si="19">IF(LEN(B17)&gt;0,L17/5,"")</f>
        <v>0.6</v>
      </c>
      <c r="N17" s="230">
        <f t="shared" ref="N17:N80" ca="1" si="20">IF(LEN(B17)&gt;0,F17*M17,"")</f>
        <v>1200</v>
      </c>
      <c r="O17" s="231">
        <f t="shared" ref="O17:O80" ca="1" si="21">IF(LEN(B17)&gt;0,M17*$P$1017,"")</f>
        <v>2.5714285714285714E-2</v>
      </c>
      <c r="P17" s="232">
        <f t="shared" ref="P17:P80" ca="1" si="22">IF(LEN(B17)&gt;0,F17*O17,"")</f>
        <v>51.428571428571431</v>
      </c>
      <c r="Q17" s="233">
        <f t="shared" ca="1" si="6"/>
        <v>51.428571428571431</v>
      </c>
      <c r="R17" s="233">
        <f ca="1">IF(LEN(B17)&gt;0,'OSNOVNA PLAČA'!F11,"")</f>
        <v>2000</v>
      </c>
      <c r="S17" s="234"/>
      <c r="T17" s="34"/>
      <c r="U17" s="34"/>
      <c r="V17" s="34"/>
      <c r="W17" s="34"/>
      <c r="X17" s="34"/>
      <c r="Y17" s="34"/>
      <c r="Z17" s="34"/>
      <c r="AB17" s="167">
        <f>ROW()</f>
        <v>17</v>
      </c>
      <c r="AC17" s="168" t="e">
        <f t="shared" ca="1" si="7"/>
        <v>#REF!</v>
      </c>
      <c r="AD17" s="168" t="e">
        <f t="shared" ca="1" si="8"/>
        <v>#REF!</v>
      </c>
      <c r="AE17" s="169" t="e">
        <f t="shared" ca="1" si="9"/>
        <v>#REF!</v>
      </c>
      <c r="AF17" s="168" t="e">
        <f t="shared" ca="1" si="10"/>
        <v>#REF!</v>
      </c>
      <c r="AG17" s="169" t="e">
        <f t="shared" ca="1" si="11"/>
        <v>#REF!</v>
      </c>
      <c r="AH17" s="168" t="e">
        <f t="shared" ca="1" si="12"/>
        <v>#REF!</v>
      </c>
      <c r="AI17" s="168" t="e">
        <f t="shared" ca="1" si="13"/>
        <v>#REF!</v>
      </c>
      <c r="AJ17" s="170" t="e">
        <f t="shared" ca="1" si="14"/>
        <v>#REF!</v>
      </c>
      <c r="AK17" s="168">
        <f t="shared" ca="1" si="15"/>
        <v>0</v>
      </c>
      <c r="AL17" s="168">
        <f t="shared" ca="1" si="16"/>
        <v>0</v>
      </c>
      <c r="AP17" s="129" t="s">
        <v>135</v>
      </c>
      <c r="AQ17" s="129" t="str">
        <f t="shared" si="3"/>
        <v>5-7</v>
      </c>
      <c r="AR17" s="130">
        <f ca="1">MAX($AS$14:$AS$17)</f>
        <v>4</v>
      </c>
      <c r="AS17" s="131">
        <f t="shared" ca="1" si="1"/>
        <v>4</v>
      </c>
      <c r="AT17" s="2" t="str">
        <f ca="1">CELL("address",$AP$14)</f>
        <v>$AP$14</v>
      </c>
      <c r="AU17" s="11" t="s">
        <v>141</v>
      </c>
    </row>
    <row r="18" spans="1:47" ht="30" customHeight="1" x14ac:dyDescent="0.2">
      <c r="A18" s="56">
        <v>3</v>
      </c>
      <c r="B18" s="309" t="str">
        <f t="shared" ca="1" si="17"/>
        <v>A3</v>
      </c>
      <c r="C18" s="309"/>
      <c r="D18" s="57" t="str">
        <f t="shared" ca="1" si="4"/>
        <v/>
      </c>
      <c r="E18" s="59" t="str">
        <f t="shared" ca="1" si="18"/>
        <v/>
      </c>
      <c r="F18" s="215">
        <f ca="1">IF(LEN(B18)&gt;0,'OBRAČUNANA OSNOVNA PLAČA'!G12,"")</f>
        <v>0</v>
      </c>
      <c r="G18" s="60"/>
      <c r="H18" s="60"/>
      <c r="I18" s="60"/>
      <c r="J18" s="60"/>
      <c r="K18" s="60"/>
      <c r="L18" s="229">
        <f t="shared" si="5"/>
        <v>0</v>
      </c>
      <c r="M18" s="230">
        <f t="shared" ca="1" si="19"/>
        <v>0</v>
      </c>
      <c r="N18" s="230">
        <f t="shared" ca="1" si="20"/>
        <v>0</v>
      </c>
      <c r="O18" s="231">
        <f t="shared" ca="1" si="21"/>
        <v>0</v>
      </c>
      <c r="P18" s="232">
        <f t="shared" ca="1" si="22"/>
        <v>0</v>
      </c>
      <c r="Q18" s="233">
        <f t="shared" ca="1" si="6"/>
        <v>0</v>
      </c>
      <c r="R18" s="233">
        <f ca="1">IF(LEN(B18)&gt;0,'OSNOVNA PLAČA'!F12,"")</f>
        <v>0</v>
      </c>
      <c r="S18" s="234"/>
      <c r="T18" s="34"/>
      <c r="U18" s="34"/>
      <c r="V18" s="34"/>
      <c r="W18" s="34"/>
      <c r="X18" s="34"/>
      <c r="Y18" s="34"/>
      <c r="Z18" s="34"/>
      <c r="AB18" s="167">
        <f>ROW()</f>
        <v>18</v>
      </c>
      <c r="AC18" s="168" t="e">
        <f t="shared" ca="1" si="7"/>
        <v>#REF!</v>
      </c>
      <c r="AD18" s="168" t="e">
        <f t="shared" ca="1" si="8"/>
        <v>#REF!</v>
      </c>
      <c r="AE18" s="169" t="e">
        <f t="shared" ca="1" si="9"/>
        <v>#REF!</v>
      </c>
      <c r="AF18" s="168" t="e">
        <f t="shared" ca="1" si="10"/>
        <v>#REF!</v>
      </c>
      <c r="AG18" s="169" t="e">
        <f t="shared" ca="1" si="11"/>
        <v>#REF!</v>
      </c>
      <c r="AH18" s="168" t="e">
        <f t="shared" ca="1" si="12"/>
        <v>#REF!</v>
      </c>
      <c r="AI18" s="168" t="e">
        <f t="shared" ca="1" si="13"/>
        <v>#REF!</v>
      </c>
      <c r="AJ18" s="170" t="e">
        <f t="shared" ca="1" si="14"/>
        <v>#REF!</v>
      </c>
      <c r="AK18" s="168">
        <f t="shared" ca="1" si="15"/>
        <v>0</v>
      </c>
      <c r="AL18" s="168">
        <f t="shared" ca="1" si="16"/>
        <v>0</v>
      </c>
      <c r="AP18" s="129" t="s">
        <v>136</v>
      </c>
      <c r="AQ18" s="129" t="str">
        <f t="shared" si="3"/>
        <v>8-10</v>
      </c>
      <c r="AR18" s="130">
        <f ca="1">MAX($AS$18:$AS$19)</f>
        <v>2</v>
      </c>
      <c r="AS18" s="131">
        <f t="shared" ca="1" si="1"/>
        <v>1</v>
      </c>
      <c r="AT18" s="2" t="str">
        <f ca="1">CELL("address",$AP$18)</f>
        <v>$AP$18</v>
      </c>
      <c r="AU18" s="11" t="s">
        <v>142</v>
      </c>
    </row>
    <row r="19" spans="1:47" ht="30" customHeight="1" x14ac:dyDescent="0.2">
      <c r="A19" s="56">
        <v>4</v>
      </c>
      <c r="B19" s="309" t="str">
        <f t="shared" ca="1" si="17"/>
        <v>A4</v>
      </c>
      <c r="C19" s="309"/>
      <c r="D19" s="57" t="str">
        <f t="shared" ca="1" si="4"/>
        <v/>
      </c>
      <c r="E19" s="59" t="str">
        <f t="shared" ca="1" si="18"/>
        <v/>
      </c>
      <c r="F19" s="215">
        <f ca="1">IF(LEN(B19)&gt;0,'OBRAČUNANA OSNOVNA PLAČA'!G13,"")</f>
        <v>0</v>
      </c>
      <c r="G19" s="60"/>
      <c r="H19" s="60"/>
      <c r="I19" s="60"/>
      <c r="J19" s="60"/>
      <c r="K19" s="60"/>
      <c r="L19" s="229">
        <f t="shared" si="5"/>
        <v>0</v>
      </c>
      <c r="M19" s="230">
        <f t="shared" ca="1" si="19"/>
        <v>0</v>
      </c>
      <c r="N19" s="230">
        <f t="shared" ca="1" si="20"/>
        <v>0</v>
      </c>
      <c r="O19" s="231">
        <f t="shared" ca="1" si="21"/>
        <v>0</v>
      </c>
      <c r="P19" s="232">
        <f t="shared" ca="1" si="22"/>
        <v>0</v>
      </c>
      <c r="Q19" s="233">
        <f t="shared" ca="1" si="6"/>
        <v>0</v>
      </c>
      <c r="R19" s="233">
        <f ca="1">IF(LEN(B19)&gt;0,'OSNOVNA PLAČA'!F13,"")</f>
        <v>0</v>
      </c>
      <c r="S19" s="234"/>
      <c r="T19" s="34"/>
      <c r="U19" s="34"/>
      <c r="V19" s="34"/>
      <c r="W19" s="34"/>
      <c r="X19" s="34"/>
      <c r="Y19" s="34"/>
      <c r="Z19" s="34"/>
      <c r="AB19" s="167">
        <f>ROW()</f>
        <v>19</v>
      </c>
      <c r="AC19" s="168" t="e">
        <f t="shared" ca="1" si="7"/>
        <v>#REF!</v>
      </c>
      <c r="AD19" s="168" t="e">
        <f t="shared" ca="1" si="8"/>
        <v>#REF!</v>
      </c>
      <c r="AE19" s="169" t="e">
        <f t="shared" ca="1" si="9"/>
        <v>#REF!</v>
      </c>
      <c r="AF19" s="168" t="e">
        <f t="shared" ca="1" si="10"/>
        <v>#REF!</v>
      </c>
      <c r="AG19" s="169" t="e">
        <f t="shared" ca="1" si="11"/>
        <v>#REF!</v>
      </c>
      <c r="AH19" s="168" t="e">
        <f t="shared" ca="1" si="12"/>
        <v>#REF!</v>
      </c>
      <c r="AI19" s="168" t="e">
        <f t="shared" ca="1" si="13"/>
        <v>#REF!</v>
      </c>
      <c r="AJ19" s="170" t="e">
        <f t="shared" ca="1" si="14"/>
        <v>#REF!</v>
      </c>
      <c r="AK19" s="168">
        <f t="shared" ca="1" si="15"/>
        <v>0</v>
      </c>
      <c r="AL19" s="168">
        <f t="shared" ca="1" si="16"/>
        <v>0</v>
      </c>
      <c r="AP19" s="129" t="s">
        <v>137</v>
      </c>
      <c r="AQ19" s="129" t="str">
        <f t="shared" si="3"/>
        <v>11-4</v>
      </c>
      <c r="AR19" s="130">
        <f ca="1">MAX($AS$18:$AS$19)</f>
        <v>2</v>
      </c>
      <c r="AS19" s="131">
        <f t="shared" ca="1" si="1"/>
        <v>2</v>
      </c>
      <c r="AT19" s="2" t="str">
        <f ca="1">CELL("address",$AP$18)</f>
        <v>$AP$18</v>
      </c>
      <c r="AU19" s="11" t="s">
        <v>143</v>
      </c>
    </row>
    <row r="20" spans="1:47" ht="30" customHeight="1" x14ac:dyDescent="0.2">
      <c r="A20" s="56">
        <v>5</v>
      </c>
      <c r="B20" s="309" t="str">
        <f t="shared" ca="1" si="17"/>
        <v>A5</v>
      </c>
      <c r="C20" s="309"/>
      <c r="D20" s="57" t="str">
        <f t="shared" ca="1" si="4"/>
        <v/>
      </c>
      <c r="E20" s="59" t="str">
        <f t="shared" ca="1" si="18"/>
        <v/>
      </c>
      <c r="F20" s="215">
        <f ca="1">IF(LEN(B20)&gt;0,'OBRAČUNANA OSNOVNA PLAČA'!G14,"")</f>
        <v>0</v>
      </c>
      <c r="G20" s="60"/>
      <c r="H20" s="60"/>
      <c r="I20" s="60"/>
      <c r="J20" s="60"/>
      <c r="K20" s="60"/>
      <c r="L20" s="229">
        <f t="shared" si="5"/>
        <v>0</v>
      </c>
      <c r="M20" s="230">
        <f t="shared" ca="1" si="19"/>
        <v>0</v>
      </c>
      <c r="N20" s="230">
        <f t="shared" ca="1" si="20"/>
        <v>0</v>
      </c>
      <c r="O20" s="231">
        <f t="shared" ca="1" si="21"/>
        <v>0</v>
      </c>
      <c r="P20" s="232">
        <f t="shared" ca="1" si="22"/>
        <v>0</v>
      </c>
      <c r="Q20" s="233">
        <f t="shared" ca="1" si="6"/>
        <v>0</v>
      </c>
      <c r="R20" s="233">
        <f ca="1">IF(LEN(B20)&gt;0,'OSNOVNA PLAČA'!F14,"")</f>
        <v>0</v>
      </c>
      <c r="S20" s="234"/>
      <c r="T20" s="34"/>
      <c r="U20" s="34"/>
      <c r="V20" s="34"/>
      <c r="W20" s="34"/>
      <c r="X20" s="34"/>
      <c r="Y20" s="34"/>
      <c r="Z20" s="34"/>
      <c r="AB20" s="167">
        <f>ROW()</f>
        <v>20</v>
      </c>
      <c r="AC20" s="168" t="e">
        <f t="shared" ca="1" si="7"/>
        <v>#REF!</v>
      </c>
      <c r="AD20" s="168" t="e">
        <f t="shared" ca="1" si="8"/>
        <v>#REF!</v>
      </c>
      <c r="AE20" s="169" t="e">
        <f t="shared" ca="1" si="9"/>
        <v>#REF!</v>
      </c>
      <c r="AF20" s="168" t="e">
        <f t="shared" ca="1" si="10"/>
        <v>#REF!</v>
      </c>
      <c r="AG20" s="169" t="e">
        <f t="shared" ca="1" si="11"/>
        <v>#REF!</v>
      </c>
      <c r="AH20" s="168" t="e">
        <f t="shared" ca="1" si="12"/>
        <v>#REF!</v>
      </c>
      <c r="AI20" s="168" t="e">
        <f t="shared" ca="1" si="13"/>
        <v>#REF!</v>
      </c>
      <c r="AJ20" s="170" t="e">
        <f t="shared" ca="1" si="14"/>
        <v>#REF!</v>
      </c>
      <c r="AK20" s="168">
        <f t="shared" ca="1" si="15"/>
        <v>0</v>
      </c>
      <c r="AL20" s="168">
        <f t="shared" ca="1" si="16"/>
        <v>0</v>
      </c>
    </row>
    <row r="21" spans="1:47" ht="30" customHeight="1" x14ac:dyDescent="0.2">
      <c r="A21" s="56">
        <v>6</v>
      </c>
      <c r="B21" s="309" t="str">
        <f t="shared" ca="1" si="17"/>
        <v>A6</v>
      </c>
      <c r="C21" s="309"/>
      <c r="D21" s="57" t="str">
        <f t="shared" ca="1" si="4"/>
        <v/>
      </c>
      <c r="E21" s="59" t="str">
        <f t="shared" ca="1" si="18"/>
        <v/>
      </c>
      <c r="F21" s="215">
        <f ca="1">IF(LEN(B21)&gt;0,'OBRAČUNANA OSNOVNA PLAČA'!G15,"")</f>
        <v>0</v>
      </c>
      <c r="G21" s="60"/>
      <c r="H21" s="60"/>
      <c r="I21" s="60"/>
      <c r="J21" s="60"/>
      <c r="K21" s="60"/>
      <c r="L21" s="229">
        <f t="shared" si="5"/>
        <v>0</v>
      </c>
      <c r="M21" s="230">
        <f t="shared" ca="1" si="19"/>
        <v>0</v>
      </c>
      <c r="N21" s="230">
        <f t="shared" ca="1" si="20"/>
        <v>0</v>
      </c>
      <c r="O21" s="231">
        <f t="shared" ca="1" si="21"/>
        <v>0</v>
      </c>
      <c r="P21" s="232">
        <f t="shared" ca="1" si="22"/>
        <v>0</v>
      </c>
      <c r="Q21" s="233">
        <f t="shared" ca="1" si="6"/>
        <v>0</v>
      </c>
      <c r="R21" s="233">
        <f ca="1">IF(LEN(B21)&gt;0,'OSNOVNA PLAČA'!F15,"")</f>
        <v>0</v>
      </c>
      <c r="S21" s="234"/>
      <c r="T21" s="34"/>
      <c r="U21" s="34"/>
      <c r="V21" s="34"/>
      <c r="W21" s="34"/>
      <c r="X21" s="34"/>
      <c r="Y21" s="34"/>
      <c r="Z21" s="34"/>
      <c r="AB21" s="167">
        <f>ROW()</f>
        <v>21</v>
      </c>
      <c r="AC21" s="168" t="e">
        <f t="shared" ca="1" si="7"/>
        <v>#REF!</v>
      </c>
      <c r="AD21" s="168" t="e">
        <f t="shared" ca="1" si="8"/>
        <v>#REF!</v>
      </c>
      <c r="AE21" s="169" t="e">
        <f t="shared" ca="1" si="9"/>
        <v>#REF!</v>
      </c>
      <c r="AF21" s="168" t="e">
        <f t="shared" ca="1" si="10"/>
        <v>#REF!</v>
      </c>
      <c r="AG21" s="169" t="e">
        <f t="shared" ca="1" si="11"/>
        <v>#REF!</v>
      </c>
      <c r="AH21" s="168" t="e">
        <f t="shared" ca="1" si="12"/>
        <v>#REF!</v>
      </c>
      <c r="AI21" s="168" t="e">
        <f t="shared" ca="1" si="13"/>
        <v>#REF!</v>
      </c>
      <c r="AJ21" s="170" t="e">
        <f t="shared" ca="1" si="14"/>
        <v>#REF!</v>
      </c>
      <c r="AK21" s="168">
        <f t="shared" ca="1" si="15"/>
        <v>0</v>
      </c>
      <c r="AL21" s="168">
        <f t="shared" ca="1" si="16"/>
        <v>0</v>
      </c>
    </row>
    <row r="22" spans="1:47" ht="30" customHeight="1" x14ac:dyDescent="0.2">
      <c r="A22" s="56">
        <v>7</v>
      </c>
      <c r="B22" s="309" t="str">
        <f t="shared" ca="1" si="17"/>
        <v>A7</v>
      </c>
      <c r="C22" s="309"/>
      <c r="D22" s="57" t="str">
        <f t="shared" ca="1" si="4"/>
        <v/>
      </c>
      <c r="E22" s="59" t="str">
        <f t="shared" ca="1" si="18"/>
        <v/>
      </c>
      <c r="F22" s="215">
        <f ca="1">IF(LEN(B22)&gt;0,'OBRAČUNANA OSNOVNA PLAČA'!G16,"")</f>
        <v>0</v>
      </c>
      <c r="G22" s="60"/>
      <c r="H22" s="60"/>
      <c r="I22" s="60"/>
      <c r="J22" s="60"/>
      <c r="K22" s="60"/>
      <c r="L22" s="229">
        <f t="shared" si="5"/>
        <v>0</v>
      </c>
      <c r="M22" s="230">
        <f t="shared" ca="1" si="19"/>
        <v>0</v>
      </c>
      <c r="N22" s="230">
        <f t="shared" ca="1" si="20"/>
        <v>0</v>
      </c>
      <c r="O22" s="231">
        <f t="shared" ca="1" si="21"/>
        <v>0</v>
      </c>
      <c r="P22" s="232">
        <f t="shared" ca="1" si="22"/>
        <v>0</v>
      </c>
      <c r="Q22" s="233">
        <f t="shared" ca="1" si="6"/>
        <v>0</v>
      </c>
      <c r="R22" s="233">
        <f ca="1">IF(LEN(B22)&gt;0,'OSNOVNA PLAČA'!F16,"")</f>
        <v>0</v>
      </c>
      <c r="S22" s="234"/>
      <c r="T22" s="34"/>
      <c r="U22" s="34"/>
      <c r="V22" s="34"/>
      <c r="W22" s="34"/>
      <c r="X22" s="34"/>
      <c r="Y22" s="34"/>
      <c r="Z22" s="34"/>
      <c r="AB22" s="167">
        <f>ROW()</f>
        <v>22</v>
      </c>
      <c r="AC22" s="168" t="e">
        <f t="shared" ca="1" si="7"/>
        <v>#REF!</v>
      </c>
      <c r="AD22" s="168" t="e">
        <f t="shared" ca="1" si="8"/>
        <v>#REF!</v>
      </c>
      <c r="AE22" s="169" t="e">
        <f t="shared" ca="1" si="9"/>
        <v>#REF!</v>
      </c>
      <c r="AF22" s="168" t="e">
        <f t="shared" ca="1" si="10"/>
        <v>#REF!</v>
      </c>
      <c r="AG22" s="169" t="e">
        <f t="shared" ca="1" si="11"/>
        <v>#REF!</v>
      </c>
      <c r="AH22" s="168" t="e">
        <f t="shared" ca="1" si="12"/>
        <v>#REF!</v>
      </c>
      <c r="AI22" s="168" t="e">
        <f t="shared" ca="1" si="13"/>
        <v>#REF!</v>
      </c>
      <c r="AJ22" s="170" t="e">
        <f t="shared" ca="1" si="14"/>
        <v>#REF!</v>
      </c>
      <c r="AK22" s="168">
        <f t="shared" ca="1" si="15"/>
        <v>0</v>
      </c>
      <c r="AL22" s="168">
        <f t="shared" ca="1" si="16"/>
        <v>0</v>
      </c>
    </row>
    <row r="23" spans="1:47" ht="30" customHeight="1" x14ac:dyDescent="0.2">
      <c r="A23" s="56">
        <v>8</v>
      </c>
      <c r="B23" s="309" t="str">
        <f t="shared" ca="1" si="17"/>
        <v>A8</v>
      </c>
      <c r="C23" s="309"/>
      <c r="D23" s="57" t="str">
        <f t="shared" ca="1" si="4"/>
        <v/>
      </c>
      <c r="E23" s="59" t="str">
        <f t="shared" ca="1" si="18"/>
        <v/>
      </c>
      <c r="F23" s="215">
        <f ca="1">IF(LEN(B23)&gt;0,'OBRAČUNANA OSNOVNA PLAČA'!G17,"")</f>
        <v>0</v>
      </c>
      <c r="G23" s="60"/>
      <c r="H23" s="60"/>
      <c r="I23" s="60"/>
      <c r="J23" s="60"/>
      <c r="K23" s="60"/>
      <c r="L23" s="229">
        <f t="shared" si="5"/>
        <v>0</v>
      </c>
      <c r="M23" s="230">
        <f t="shared" ca="1" si="19"/>
        <v>0</v>
      </c>
      <c r="N23" s="230">
        <f t="shared" ca="1" si="20"/>
        <v>0</v>
      </c>
      <c r="O23" s="231">
        <f t="shared" ca="1" si="21"/>
        <v>0</v>
      </c>
      <c r="P23" s="232">
        <f t="shared" ca="1" si="22"/>
        <v>0</v>
      </c>
      <c r="Q23" s="233">
        <f t="shared" ca="1" si="6"/>
        <v>0</v>
      </c>
      <c r="R23" s="233">
        <f ca="1">IF(LEN(B23)&gt;0,'OSNOVNA PLAČA'!F17,"")</f>
        <v>0</v>
      </c>
      <c r="S23" s="234"/>
      <c r="T23" s="34"/>
      <c r="U23" s="34"/>
      <c r="V23" s="34"/>
      <c r="W23" s="34"/>
      <c r="X23" s="34"/>
      <c r="Y23" s="34"/>
      <c r="Z23" s="34"/>
      <c r="AB23" s="167">
        <f>ROW()</f>
        <v>23</v>
      </c>
      <c r="AC23" s="168" t="e">
        <f t="shared" ca="1" si="7"/>
        <v>#REF!</v>
      </c>
      <c r="AD23" s="168" t="e">
        <f t="shared" ca="1" si="8"/>
        <v>#REF!</v>
      </c>
      <c r="AE23" s="169" t="e">
        <f t="shared" ca="1" si="9"/>
        <v>#REF!</v>
      </c>
      <c r="AF23" s="168" t="e">
        <f t="shared" ca="1" si="10"/>
        <v>#REF!</v>
      </c>
      <c r="AG23" s="169" t="e">
        <f t="shared" ca="1" si="11"/>
        <v>#REF!</v>
      </c>
      <c r="AH23" s="168" t="e">
        <f t="shared" ca="1" si="12"/>
        <v>#REF!</v>
      </c>
      <c r="AI23" s="168" t="e">
        <f t="shared" ca="1" si="13"/>
        <v>#REF!</v>
      </c>
      <c r="AJ23" s="170" t="e">
        <f t="shared" ca="1" si="14"/>
        <v>#REF!</v>
      </c>
      <c r="AK23" s="168">
        <f t="shared" ca="1" si="15"/>
        <v>0</v>
      </c>
      <c r="AL23" s="168">
        <f t="shared" ca="1" si="16"/>
        <v>0</v>
      </c>
    </row>
    <row r="24" spans="1:47" ht="30" customHeight="1" x14ac:dyDescent="0.2">
      <c r="A24" s="56">
        <v>9</v>
      </c>
      <c r="B24" s="309" t="str">
        <f t="shared" ca="1" si="17"/>
        <v>A9</v>
      </c>
      <c r="C24" s="309"/>
      <c r="D24" s="57" t="str">
        <f t="shared" ca="1" si="4"/>
        <v/>
      </c>
      <c r="E24" s="59" t="str">
        <f t="shared" ca="1" si="18"/>
        <v/>
      </c>
      <c r="F24" s="215">
        <f ca="1">IF(LEN(B24)&gt;0,'OBRAČUNANA OSNOVNA PLAČA'!G18,"")</f>
        <v>0</v>
      </c>
      <c r="G24" s="60"/>
      <c r="H24" s="60"/>
      <c r="I24" s="60"/>
      <c r="J24" s="60"/>
      <c r="K24" s="60"/>
      <c r="L24" s="229">
        <f t="shared" si="5"/>
        <v>0</v>
      </c>
      <c r="M24" s="230">
        <f t="shared" ca="1" si="19"/>
        <v>0</v>
      </c>
      <c r="N24" s="230">
        <f t="shared" ca="1" si="20"/>
        <v>0</v>
      </c>
      <c r="O24" s="231">
        <f t="shared" ca="1" si="21"/>
        <v>0</v>
      </c>
      <c r="P24" s="232">
        <f t="shared" ca="1" si="22"/>
        <v>0</v>
      </c>
      <c r="Q24" s="233">
        <f t="shared" ca="1" si="6"/>
        <v>0</v>
      </c>
      <c r="R24" s="233">
        <f ca="1">IF(LEN(B24)&gt;0,'OSNOVNA PLAČA'!F18,"")</f>
        <v>0</v>
      </c>
      <c r="S24" s="234"/>
      <c r="T24" s="34"/>
      <c r="U24" s="34"/>
      <c r="V24" s="34"/>
      <c r="W24" s="34"/>
      <c r="X24" s="34"/>
      <c r="Y24" s="34"/>
      <c r="Z24" s="34"/>
      <c r="AB24" s="167">
        <f>ROW()</f>
        <v>24</v>
      </c>
      <c r="AC24" s="168" t="e">
        <f t="shared" ca="1" si="7"/>
        <v>#REF!</v>
      </c>
      <c r="AD24" s="168" t="e">
        <f t="shared" ca="1" si="8"/>
        <v>#REF!</v>
      </c>
      <c r="AE24" s="169" t="e">
        <f t="shared" ca="1" si="9"/>
        <v>#REF!</v>
      </c>
      <c r="AF24" s="168" t="e">
        <f t="shared" ca="1" si="10"/>
        <v>#REF!</v>
      </c>
      <c r="AG24" s="169" t="e">
        <f t="shared" ca="1" si="11"/>
        <v>#REF!</v>
      </c>
      <c r="AH24" s="168" t="e">
        <f t="shared" ca="1" si="12"/>
        <v>#REF!</v>
      </c>
      <c r="AI24" s="168" t="e">
        <f t="shared" ca="1" si="13"/>
        <v>#REF!</v>
      </c>
      <c r="AJ24" s="170" t="e">
        <f t="shared" ca="1" si="14"/>
        <v>#REF!</v>
      </c>
      <c r="AK24" s="168">
        <f t="shared" ca="1" si="15"/>
        <v>0</v>
      </c>
      <c r="AL24" s="168">
        <f t="shared" ca="1" si="16"/>
        <v>0</v>
      </c>
    </row>
    <row r="25" spans="1:47" ht="30" customHeight="1" x14ac:dyDescent="0.2">
      <c r="A25" s="56">
        <v>10</v>
      </c>
      <c r="B25" s="309" t="str">
        <f t="shared" ca="1" si="17"/>
        <v>A10</v>
      </c>
      <c r="C25" s="309"/>
      <c r="D25" s="57" t="str">
        <f t="shared" ca="1" si="4"/>
        <v/>
      </c>
      <c r="E25" s="59" t="str">
        <f t="shared" ca="1" si="18"/>
        <v/>
      </c>
      <c r="F25" s="215">
        <f ca="1">IF(LEN(B25)&gt;0,'OBRAČUNANA OSNOVNA PLAČA'!G19,"")</f>
        <v>0</v>
      </c>
      <c r="G25" s="60"/>
      <c r="H25" s="60"/>
      <c r="I25" s="60"/>
      <c r="J25" s="60"/>
      <c r="K25" s="60"/>
      <c r="L25" s="229">
        <f t="shared" si="5"/>
        <v>0</v>
      </c>
      <c r="M25" s="230">
        <f t="shared" ca="1" si="19"/>
        <v>0</v>
      </c>
      <c r="N25" s="230">
        <f t="shared" ca="1" si="20"/>
        <v>0</v>
      </c>
      <c r="O25" s="231">
        <f t="shared" ca="1" si="21"/>
        <v>0</v>
      </c>
      <c r="P25" s="232">
        <f t="shared" ca="1" si="22"/>
        <v>0</v>
      </c>
      <c r="Q25" s="233">
        <f t="shared" ca="1" si="6"/>
        <v>0</v>
      </c>
      <c r="R25" s="233">
        <f ca="1">IF(LEN(B25)&gt;0,'OSNOVNA PLAČA'!F19,"")</f>
        <v>0</v>
      </c>
      <c r="S25" s="234"/>
      <c r="T25" s="34"/>
      <c r="U25" s="34"/>
      <c r="V25" s="34"/>
      <c r="W25" s="34"/>
      <c r="X25" s="34"/>
      <c r="Y25" s="34"/>
      <c r="Z25" s="34"/>
      <c r="AB25" s="167">
        <f>ROW()</f>
        <v>25</v>
      </c>
      <c r="AC25" s="168" t="e">
        <f t="shared" ca="1" si="7"/>
        <v>#REF!</v>
      </c>
      <c r="AD25" s="168" t="e">
        <f t="shared" ca="1" si="8"/>
        <v>#REF!</v>
      </c>
      <c r="AE25" s="169" t="e">
        <f t="shared" ca="1" si="9"/>
        <v>#REF!</v>
      </c>
      <c r="AF25" s="168" t="e">
        <f t="shared" ca="1" si="10"/>
        <v>#REF!</v>
      </c>
      <c r="AG25" s="169" t="e">
        <f t="shared" ca="1" si="11"/>
        <v>#REF!</v>
      </c>
      <c r="AH25" s="168" t="e">
        <f t="shared" ca="1" si="12"/>
        <v>#REF!</v>
      </c>
      <c r="AI25" s="168" t="e">
        <f t="shared" ca="1" si="13"/>
        <v>#REF!</v>
      </c>
      <c r="AJ25" s="170" t="e">
        <f t="shared" ca="1" si="14"/>
        <v>#REF!</v>
      </c>
      <c r="AK25" s="168">
        <f t="shared" ca="1" si="15"/>
        <v>0</v>
      </c>
      <c r="AL25" s="168">
        <f t="shared" ca="1" si="16"/>
        <v>0</v>
      </c>
    </row>
    <row r="26" spans="1:47" ht="30" customHeight="1" x14ac:dyDescent="0.2">
      <c r="A26" s="56">
        <v>11</v>
      </c>
      <c r="B26" s="309" t="str">
        <f t="shared" ca="1" si="17"/>
        <v>A11</v>
      </c>
      <c r="C26" s="309"/>
      <c r="D26" s="57" t="str">
        <f t="shared" ca="1" si="4"/>
        <v/>
      </c>
      <c r="E26" s="59" t="str">
        <f t="shared" ca="1" si="18"/>
        <v/>
      </c>
      <c r="F26" s="215">
        <f ca="1">IF(LEN(B26)&gt;0,'OBRAČUNANA OSNOVNA PLAČA'!G20,"")</f>
        <v>0</v>
      </c>
      <c r="G26" s="60"/>
      <c r="H26" s="60"/>
      <c r="I26" s="60"/>
      <c r="J26" s="60"/>
      <c r="K26" s="60"/>
      <c r="L26" s="229">
        <f t="shared" si="5"/>
        <v>0</v>
      </c>
      <c r="M26" s="230">
        <f t="shared" ca="1" si="19"/>
        <v>0</v>
      </c>
      <c r="N26" s="230">
        <f t="shared" ca="1" si="20"/>
        <v>0</v>
      </c>
      <c r="O26" s="231">
        <f t="shared" ca="1" si="21"/>
        <v>0</v>
      </c>
      <c r="P26" s="232">
        <f t="shared" ca="1" si="22"/>
        <v>0</v>
      </c>
      <c r="Q26" s="233">
        <f t="shared" ca="1" si="6"/>
        <v>0</v>
      </c>
      <c r="R26" s="233">
        <f ca="1">IF(LEN(B26)&gt;0,'OSNOVNA PLAČA'!F20,"")</f>
        <v>0</v>
      </c>
      <c r="S26" s="234"/>
      <c r="T26" s="34"/>
      <c r="U26" s="34"/>
      <c r="V26" s="34"/>
      <c r="W26" s="34"/>
      <c r="X26" s="34"/>
      <c r="Y26" s="34"/>
      <c r="Z26" s="34"/>
      <c r="AB26" s="167">
        <f>ROW()</f>
        <v>26</v>
      </c>
      <c r="AC26" s="168" t="e">
        <f t="shared" ca="1" si="7"/>
        <v>#REF!</v>
      </c>
      <c r="AD26" s="168" t="e">
        <f t="shared" ca="1" si="8"/>
        <v>#REF!</v>
      </c>
      <c r="AE26" s="169" t="e">
        <f t="shared" ca="1" si="9"/>
        <v>#REF!</v>
      </c>
      <c r="AF26" s="168" t="e">
        <f t="shared" ca="1" si="10"/>
        <v>#REF!</v>
      </c>
      <c r="AG26" s="169" t="e">
        <f t="shared" ca="1" si="11"/>
        <v>#REF!</v>
      </c>
      <c r="AH26" s="168" t="e">
        <f t="shared" ca="1" si="12"/>
        <v>#REF!</v>
      </c>
      <c r="AI26" s="168" t="e">
        <f t="shared" ca="1" si="13"/>
        <v>#REF!</v>
      </c>
      <c r="AJ26" s="170" t="e">
        <f t="shared" ca="1" si="14"/>
        <v>#REF!</v>
      </c>
      <c r="AK26" s="168">
        <f t="shared" ca="1" si="15"/>
        <v>0</v>
      </c>
      <c r="AL26" s="168">
        <f t="shared" ca="1" si="16"/>
        <v>0</v>
      </c>
    </row>
    <row r="27" spans="1:47" ht="30" customHeight="1" x14ac:dyDescent="0.2">
      <c r="A27" s="56">
        <v>12</v>
      </c>
      <c r="B27" s="309" t="str">
        <f t="shared" ca="1" si="17"/>
        <v>A12</v>
      </c>
      <c r="C27" s="309"/>
      <c r="D27" s="57" t="str">
        <f t="shared" ca="1" si="4"/>
        <v/>
      </c>
      <c r="E27" s="59" t="str">
        <f t="shared" ca="1" si="18"/>
        <v/>
      </c>
      <c r="F27" s="215">
        <f ca="1">IF(LEN(B27)&gt;0,'OBRAČUNANA OSNOVNA PLAČA'!G21,"")</f>
        <v>0</v>
      </c>
      <c r="G27" s="60"/>
      <c r="H27" s="60"/>
      <c r="I27" s="60"/>
      <c r="J27" s="60"/>
      <c r="K27" s="60"/>
      <c r="L27" s="229">
        <f t="shared" si="5"/>
        <v>0</v>
      </c>
      <c r="M27" s="230">
        <f t="shared" ca="1" si="19"/>
        <v>0</v>
      </c>
      <c r="N27" s="230">
        <f t="shared" ca="1" si="20"/>
        <v>0</v>
      </c>
      <c r="O27" s="231">
        <f t="shared" ca="1" si="21"/>
        <v>0</v>
      </c>
      <c r="P27" s="232">
        <f t="shared" ca="1" si="22"/>
        <v>0</v>
      </c>
      <c r="Q27" s="233">
        <f t="shared" ca="1" si="6"/>
        <v>0</v>
      </c>
      <c r="R27" s="233">
        <f ca="1">IF(LEN(B27)&gt;0,'OSNOVNA PLAČA'!F21,"")</f>
        <v>0</v>
      </c>
      <c r="S27" s="234"/>
      <c r="T27" s="34"/>
      <c r="U27" s="34"/>
      <c r="V27" s="34"/>
      <c r="W27" s="34"/>
      <c r="X27" s="34"/>
      <c r="Y27" s="34"/>
      <c r="Z27" s="34"/>
      <c r="AB27" s="167">
        <f>ROW()</f>
        <v>27</v>
      </c>
      <c r="AC27" s="168" t="e">
        <f t="shared" ca="1" si="7"/>
        <v>#REF!</v>
      </c>
      <c r="AD27" s="168" t="e">
        <f t="shared" ca="1" si="8"/>
        <v>#REF!</v>
      </c>
      <c r="AE27" s="169" t="e">
        <f t="shared" ca="1" si="9"/>
        <v>#REF!</v>
      </c>
      <c r="AF27" s="168" t="e">
        <f t="shared" ca="1" si="10"/>
        <v>#REF!</v>
      </c>
      <c r="AG27" s="169" t="e">
        <f t="shared" ca="1" si="11"/>
        <v>#REF!</v>
      </c>
      <c r="AH27" s="168" t="e">
        <f t="shared" ca="1" si="12"/>
        <v>#REF!</v>
      </c>
      <c r="AI27" s="168" t="e">
        <f t="shared" ca="1" si="13"/>
        <v>#REF!</v>
      </c>
      <c r="AJ27" s="170" t="e">
        <f t="shared" ca="1" si="14"/>
        <v>#REF!</v>
      </c>
      <c r="AK27" s="168">
        <f t="shared" ca="1" si="15"/>
        <v>0</v>
      </c>
      <c r="AL27" s="168">
        <f t="shared" ca="1" si="16"/>
        <v>0</v>
      </c>
    </row>
    <row r="28" spans="1:47" ht="30" customHeight="1" x14ac:dyDescent="0.2">
      <c r="A28" s="56">
        <v>13</v>
      </c>
      <c r="B28" s="309" t="str">
        <f t="shared" ca="1" si="17"/>
        <v>A13</v>
      </c>
      <c r="C28" s="309"/>
      <c r="D28" s="57" t="str">
        <f t="shared" ca="1" si="4"/>
        <v/>
      </c>
      <c r="E28" s="59" t="str">
        <f t="shared" ca="1" si="18"/>
        <v/>
      </c>
      <c r="F28" s="215">
        <f ca="1">IF(LEN(B28)&gt;0,'OBRAČUNANA OSNOVNA PLAČA'!G22,"")</f>
        <v>0</v>
      </c>
      <c r="G28" s="60"/>
      <c r="H28" s="60"/>
      <c r="I28" s="60"/>
      <c r="J28" s="60"/>
      <c r="K28" s="60"/>
      <c r="L28" s="229">
        <f t="shared" si="5"/>
        <v>0</v>
      </c>
      <c r="M28" s="230">
        <f t="shared" ca="1" si="19"/>
        <v>0</v>
      </c>
      <c r="N28" s="230">
        <f t="shared" ca="1" si="20"/>
        <v>0</v>
      </c>
      <c r="O28" s="231">
        <f t="shared" ca="1" si="21"/>
        <v>0</v>
      </c>
      <c r="P28" s="232">
        <f t="shared" ca="1" si="22"/>
        <v>0</v>
      </c>
      <c r="Q28" s="233">
        <f t="shared" ca="1" si="6"/>
        <v>0</v>
      </c>
      <c r="R28" s="233">
        <f ca="1">IF(LEN(B28)&gt;0,'OSNOVNA PLAČA'!F22,"")</f>
        <v>0</v>
      </c>
      <c r="S28" s="234"/>
      <c r="T28" s="34"/>
      <c r="U28" s="34"/>
      <c r="V28" s="34"/>
      <c r="W28" s="34"/>
      <c r="X28" s="34"/>
      <c r="Y28" s="34"/>
      <c r="Z28" s="34"/>
      <c r="AB28" s="167">
        <f>ROW()</f>
        <v>28</v>
      </c>
      <c r="AC28" s="168" t="e">
        <f t="shared" ca="1" si="7"/>
        <v>#REF!</v>
      </c>
      <c r="AD28" s="168" t="e">
        <f t="shared" ca="1" si="8"/>
        <v>#REF!</v>
      </c>
      <c r="AE28" s="169" t="e">
        <f t="shared" ca="1" si="9"/>
        <v>#REF!</v>
      </c>
      <c r="AF28" s="168" t="e">
        <f t="shared" ca="1" si="10"/>
        <v>#REF!</v>
      </c>
      <c r="AG28" s="169" t="e">
        <f t="shared" ca="1" si="11"/>
        <v>#REF!</v>
      </c>
      <c r="AH28" s="168" t="e">
        <f t="shared" ca="1" si="12"/>
        <v>#REF!</v>
      </c>
      <c r="AI28" s="168" t="e">
        <f t="shared" ca="1" si="13"/>
        <v>#REF!</v>
      </c>
      <c r="AJ28" s="170" t="e">
        <f t="shared" ca="1" si="14"/>
        <v>#REF!</v>
      </c>
      <c r="AK28" s="168">
        <f t="shared" ca="1" si="15"/>
        <v>0</v>
      </c>
      <c r="AL28" s="168">
        <f t="shared" ca="1" si="16"/>
        <v>0</v>
      </c>
    </row>
    <row r="29" spans="1:47" ht="30" customHeight="1" x14ac:dyDescent="0.2">
      <c r="A29" s="56">
        <v>14</v>
      </c>
      <c r="B29" s="309" t="str">
        <f t="shared" ca="1" si="17"/>
        <v>A14</v>
      </c>
      <c r="C29" s="309"/>
      <c r="D29" s="57" t="str">
        <f t="shared" ca="1" si="4"/>
        <v/>
      </c>
      <c r="E29" s="59" t="str">
        <f t="shared" ca="1" si="18"/>
        <v/>
      </c>
      <c r="F29" s="215">
        <f ca="1">IF(LEN(B29)&gt;0,'OBRAČUNANA OSNOVNA PLAČA'!G23,"")</f>
        <v>0</v>
      </c>
      <c r="G29" s="60"/>
      <c r="H29" s="60"/>
      <c r="I29" s="60"/>
      <c r="J29" s="60"/>
      <c r="K29" s="60"/>
      <c r="L29" s="229">
        <f t="shared" si="5"/>
        <v>0</v>
      </c>
      <c r="M29" s="230">
        <f t="shared" ca="1" si="19"/>
        <v>0</v>
      </c>
      <c r="N29" s="230">
        <f t="shared" ca="1" si="20"/>
        <v>0</v>
      </c>
      <c r="O29" s="231">
        <f t="shared" ca="1" si="21"/>
        <v>0</v>
      </c>
      <c r="P29" s="232">
        <f t="shared" ca="1" si="22"/>
        <v>0</v>
      </c>
      <c r="Q29" s="233">
        <f t="shared" ca="1" si="6"/>
        <v>0</v>
      </c>
      <c r="R29" s="233">
        <f ca="1">IF(LEN(B29)&gt;0,'OSNOVNA PLAČA'!F23,"")</f>
        <v>0</v>
      </c>
      <c r="S29" s="234"/>
      <c r="T29" s="34"/>
      <c r="U29" s="34"/>
      <c r="V29" s="34"/>
      <c r="W29" s="34"/>
      <c r="X29" s="34"/>
      <c r="Y29" s="34"/>
      <c r="Z29" s="34"/>
      <c r="AB29" s="167">
        <f>ROW()</f>
        <v>29</v>
      </c>
      <c r="AC29" s="168" t="e">
        <f t="shared" ca="1" si="7"/>
        <v>#REF!</v>
      </c>
      <c r="AD29" s="168" t="e">
        <f t="shared" ca="1" si="8"/>
        <v>#REF!</v>
      </c>
      <c r="AE29" s="169" t="e">
        <f t="shared" ca="1" si="9"/>
        <v>#REF!</v>
      </c>
      <c r="AF29" s="168" t="e">
        <f t="shared" ca="1" si="10"/>
        <v>#REF!</v>
      </c>
      <c r="AG29" s="169" t="e">
        <f t="shared" ca="1" si="11"/>
        <v>#REF!</v>
      </c>
      <c r="AH29" s="168" t="e">
        <f t="shared" ca="1" si="12"/>
        <v>#REF!</v>
      </c>
      <c r="AI29" s="168" t="e">
        <f t="shared" ca="1" si="13"/>
        <v>#REF!</v>
      </c>
      <c r="AJ29" s="170" t="e">
        <f t="shared" ca="1" si="14"/>
        <v>#REF!</v>
      </c>
      <c r="AK29" s="168">
        <f t="shared" ca="1" si="15"/>
        <v>0</v>
      </c>
      <c r="AL29" s="168">
        <f t="shared" ca="1" si="16"/>
        <v>0</v>
      </c>
    </row>
    <row r="30" spans="1:47" ht="30" customHeight="1" x14ac:dyDescent="0.2">
      <c r="A30" s="56">
        <v>15</v>
      </c>
      <c r="B30" s="309" t="str">
        <f t="shared" ca="1" si="17"/>
        <v>A15</v>
      </c>
      <c r="C30" s="309"/>
      <c r="D30" s="57" t="str">
        <f t="shared" ca="1" si="4"/>
        <v/>
      </c>
      <c r="E30" s="59" t="str">
        <f t="shared" ca="1" si="18"/>
        <v/>
      </c>
      <c r="F30" s="215">
        <f ca="1">IF(LEN(B30)&gt;0,'OBRAČUNANA OSNOVNA PLAČA'!G24,"")</f>
        <v>0</v>
      </c>
      <c r="G30" s="60"/>
      <c r="H30" s="60"/>
      <c r="I30" s="60"/>
      <c r="J30" s="60"/>
      <c r="K30" s="60"/>
      <c r="L30" s="229">
        <f t="shared" si="5"/>
        <v>0</v>
      </c>
      <c r="M30" s="230">
        <f t="shared" ca="1" si="19"/>
        <v>0</v>
      </c>
      <c r="N30" s="230">
        <f t="shared" ca="1" si="20"/>
        <v>0</v>
      </c>
      <c r="O30" s="231">
        <f t="shared" ca="1" si="21"/>
        <v>0</v>
      </c>
      <c r="P30" s="232">
        <f t="shared" ca="1" si="22"/>
        <v>0</v>
      </c>
      <c r="Q30" s="233">
        <f t="shared" ca="1" si="6"/>
        <v>0</v>
      </c>
      <c r="R30" s="233">
        <f ca="1">IF(LEN(B30)&gt;0,'OSNOVNA PLAČA'!F24,"")</f>
        <v>0</v>
      </c>
      <c r="S30" s="234"/>
      <c r="T30" s="34"/>
      <c r="U30" s="34"/>
      <c r="V30" s="34"/>
      <c r="W30" s="34"/>
      <c r="X30" s="34"/>
      <c r="Y30" s="34"/>
      <c r="Z30" s="34"/>
      <c r="AB30" s="167">
        <f>ROW()</f>
        <v>30</v>
      </c>
      <c r="AC30" s="168" t="e">
        <f t="shared" ca="1" si="7"/>
        <v>#REF!</v>
      </c>
      <c r="AD30" s="168" t="e">
        <f t="shared" ca="1" si="8"/>
        <v>#REF!</v>
      </c>
      <c r="AE30" s="169" t="e">
        <f t="shared" ca="1" si="9"/>
        <v>#REF!</v>
      </c>
      <c r="AF30" s="168" t="e">
        <f t="shared" ca="1" si="10"/>
        <v>#REF!</v>
      </c>
      <c r="AG30" s="169" t="e">
        <f t="shared" ca="1" si="11"/>
        <v>#REF!</v>
      </c>
      <c r="AH30" s="168" t="e">
        <f t="shared" ca="1" si="12"/>
        <v>#REF!</v>
      </c>
      <c r="AI30" s="168" t="e">
        <f t="shared" ca="1" si="13"/>
        <v>#REF!</v>
      </c>
      <c r="AJ30" s="170" t="e">
        <f t="shared" ca="1" si="14"/>
        <v>#REF!</v>
      </c>
      <c r="AK30" s="168">
        <f t="shared" ca="1" si="15"/>
        <v>0</v>
      </c>
      <c r="AL30" s="168">
        <f t="shared" ca="1" si="16"/>
        <v>0</v>
      </c>
    </row>
    <row r="31" spans="1:47" ht="30" customHeight="1" x14ac:dyDescent="0.2">
      <c r="A31" s="56">
        <v>16</v>
      </c>
      <c r="B31" s="309" t="str">
        <f t="shared" ca="1" si="17"/>
        <v>A16</v>
      </c>
      <c r="C31" s="309"/>
      <c r="D31" s="57" t="str">
        <f t="shared" ca="1" si="4"/>
        <v/>
      </c>
      <c r="E31" s="59" t="str">
        <f t="shared" ca="1" si="18"/>
        <v/>
      </c>
      <c r="F31" s="215">
        <f ca="1">IF(LEN(B31)&gt;0,'OBRAČUNANA OSNOVNA PLAČA'!G25,"")</f>
        <v>0</v>
      </c>
      <c r="G31" s="60"/>
      <c r="H31" s="60"/>
      <c r="I31" s="60"/>
      <c r="J31" s="60"/>
      <c r="K31" s="60"/>
      <c r="L31" s="229">
        <f t="shared" si="5"/>
        <v>0</v>
      </c>
      <c r="M31" s="230">
        <f t="shared" ca="1" si="19"/>
        <v>0</v>
      </c>
      <c r="N31" s="230">
        <f t="shared" ca="1" si="20"/>
        <v>0</v>
      </c>
      <c r="O31" s="231">
        <f t="shared" ca="1" si="21"/>
        <v>0</v>
      </c>
      <c r="P31" s="232">
        <f t="shared" ca="1" si="22"/>
        <v>0</v>
      </c>
      <c r="Q31" s="233">
        <f t="shared" ca="1" si="6"/>
        <v>0</v>
      </c>
      <c r="R31" s="233">
        <f ca="1">IF(LEN(B31)&gt;0,'OSNOVNA PLAČA'!F25,"")</f>
        <v>0</v>
      </c>
      <c r="S31" s="234"/>
      <c r="T31" s="34"/>
      <c r="U31" s="34"/>
      <c r="V31" s="34"/>
      <c r="W31" s="34"/>
      <c r="X31" s="34"/>
      <c r="Y31" s="34"/>
      <c r="Z31" s="34"/>
      <c r="AB31" s="167">
        <f>ROW()</f>
        <v>31</v>
      </c>
      <c r="AC31" s="168" t="e">
        <f t="shared" ca="1" si="7"/>
        <v>#REF!</v>
      </c>
      <c r="AD31" s="168" t="e">
        <f t="shared" ca="1" si="8"/>
        <v>#REF!</v>
      </c>
      <c r="AE31" s="169" t="e">
        <f t="shared" ca="1" si="9"/>
        <v>#REF!</v>
      </c>
      <c r="AF31" s="168" t="e">
        <f t="shared" ca="1" si="10"/>
        <v>#REF!</v>
      </c>
      <c r="AG31" s="169" t="e">
        <f t="shared" ca="1" si="11"/>
        <v>#REF!</v>
      </c>
      <c r="AH31" s="168" t="e">
        <f t="shared" ca="1" si="12"/>
        <v>#REF!</v>
      </c>
      <c r="AI31" s="168" t="e">
        <f t="shared" ca="1" si="13"/>
        <v>#REF!</v>
      </c>
      <c r="AJ31" s="170" t="e">
        <f t="shared" ca="1" si="14"/>
        <v>#REF!</v>
      </c>
      <c r="AK31" s="168">
        <f t="shared" ca="1" si="15"/>
        <v>0</v>
      </c>
      <c r="AL31" s="168">
        <f t="shared" ca="1" si="16"/>
        <v>0</v>
      </c>
    </row>
    <row r="32" spans="1:47" ht="30" customHeight="1" x14ac:dyDescent="0.2">
      <c r="A32" s="56">
        <v>17</v>
      </c>
      <c r="B32" s="309" t="str">
        <f t="shared" ca="1" si="17"/>
        <v>A17</v>
      </c>
      <c r="C32" s="309"/>
      <c r="D32" s="57" t="str">
        <f t="shared" ca="1" si="4"/>
        <v/>
      </c>
      <c r="E32" s="59" t="str">
        <f t="shared" ca="1" si="18"/>
        <v/>
      </c>
      <c r="F32" s="215">
        <f ca="1">IF(LEN(B32)&gt;0,'OBRAČUNANA OSNOVNA PLAČA'!G26,"")</f>
        <v>0</v>
      </c>
      <c r="G32" s="60"/>
      <c r="H32" s="60"/>
      <c r="I32" s="60"/>
      <c r="J32" s="60"/>
      <c r="K32" s="60"/>
      <c r="L32" s="229">
        <f t="shared" si="5"/>
        <v>0</v>
      </c>
      <c r="M32" s="230">
        <f t="shared" ca="1" si="19"/>
        <v>0</v>
      </c>
      <c r="N32" s="230">
        <f t="shared" ca="1" si="20"/>
        <v>0</v>
      </c>
      <c r="O32" s="231">
        <f t="shared" ca="1" si="21"/>
        <v>0</v>
      </c>
      <c r="P32" s="232">
        <f t="shared" ca="1" si="22"/>
        <v>0</v>
      </c>
      <c r="Q32" s="233">
        <f t="shared" ca="1" si="6"/>
        <v>0</v>
      </c>
      <c r="R32" s="233">
        <f ca="1">IF(LEN(B32)&gt;0,'OSNOVNA PLAČA'!F26,"")</f>
        <v>0</v>
      </c>
      <c r="S32" s="234"/>
      <c r="T32" s="34"/>
      <c r="U32" s="34"/>
      <c r="V32" s="34"/>
      <c r="W32" s="34"/>
      <c r="X32" s="34"/>
      <c r="Y32" s="34"/>
      <c r="Z32" s="34"/>
      <c r="AB32" s="167">
        <f>ROW()</f>
        <v>32</v>
      </c>
      <c r="AC32" s="168" t="e">
        <f t="shared" ca="1" si="7"/>
        <v>#REF!</v>
      </c>
      <c r="AD32" s="168" t="e">
        <f t="shared" ca="1" si="8"/>
        <v>#REF!</v>
      </c>
      <c r="AE32" s="169" t="e">
        <f t="shared" ca="1" si="9"/>
        <v>#REF!</v>
      </c>
      <c r="AF32" s="168" t="e">
        <f t="shared" ca="1" si="10"/>
        <v>#REF!</v>
      </c>
      <c r="AG32" s="169" t="e">
        <f t="shared" ca="1" si="11"/>
        <v>#REF!</v>
      </c>
      <c r="AH32" s="168" t="e">
        <f t="shared" ca="1" si="12"/>
        <v>#REF!</v>
      </c>
      <c r="AI32" s="168" t="e">
        <f t="shared" ca="1" si="13"/>
        <v>#REF!</v>
      </c>
      <c r="AJ32" s="170" t="e">
        <f t="shared" ca="1" si="14"/>
        <v>#REF!</v>
      </c>
      <c r="AK32" s="168">
        <f t="shared" ca="1" si="15"/>
        <v>0</v>
      </c>
      <c r="AL32" s="168">
        <f t="shared" ca="1" si="16"/>
        <v>0</v>
      </c>
    </row>
    <row r="33" spans="1:38" ht="30" customHeight="1" x14ac:dyDescent="0.2">
      <c r="A33" s="56">
        <v>18</v>
      </c>
      <c r="B33" s="309" t="str">
        <f t="shared" ca="1" si="17"/>
        <v>A18</v>
      </c>
      <c r="C33" s="309"/>
      <c r="D33" s="57" t="str">
        <f t="shared" ca="1" si="4"/>
        <v/>
      </c>
      <c r="E33" s="59" t="str">
        <f t="shared" ca="1" si="18"/>
        <v/>
      </c>
      <c r="F33" s="215">
        <f ca="1">IF(LEN(B33)&gt;0,'OBRAČUNANA OSNOVNA PLAČA'!G27,"")</f>
        <v>0</v>
      </c>
      <c r="G33" s="60"/>
      <c r="H33" s="60"/>
      <c r="I33" s="60"/>
      <c r="J33" s="60"/>
      <c r="K33" s="60"/>
      <c r="L33" s="229">
        <f t="shared" si="5"/>
        <v>0</v>
      </c>
      <c r="M33" s="230">
        <f t="shared" ca="1" si="19"/>
        <v>0</v>
      </c>
      <c r="N33" s="230">
        <f t="shared" ca="1" si="20"/>
        <v>0</v>
      </c>
      <c r="O33" s="231">
        <f t="shared" ca="1" si="21"/>
        <v>0</v>
      </c>
      <c r="P33" s="232">
        <f t="shared" ca="1" si="22"/>
        <v>0</v>
      </c>
      <c r="Q33" s="233">
        <f t="shared" ca="1" si="6"/>
        <v>0</v>
      </c>
      <c r="R33" s="233">
        <f ca="1">IF(LEN(B33)&gt;0,'OSNOVNA PLAČA'!F27,"")</f>
        <v>0</v>
      </c>
      <c r="S33" s="234"/>
      <c r="T33" s="34"/>
      <c r="U33" s="34"/>
      <c r="V33" s="34"/>
      <c r="W33" s="34"/>
      <c r="X33" s="34"/>
      <c r="Y33" s="34"/>
      <c r="Z33" s="34"/>
      <c r="AB33" s="167">
        <f>ROW()</f>
        <v>33</v>
      </c>
      <c r="AC33" s="168" t="e">
        <f t="shared" ca="1" si="7"/>
        <v>#REF!</v>
      </c>
      <c r="AD33" s="168" t="e">
        <f t="shared" ca="1" si="8"/>
        <v>#REF!</v>
      </c>
      <c r="AE33" s="169" t="e">
        <f t="shared" ca="1" si="9"/>
        <v>#REF!</v>
      </c>
      <c r="AF33" s="168" t="e">
        <f t="shared" ca="1" si="10"/>
        <v>#REF!</v>
      </c>
      <c r="AG33" s="169" t="e">
        <f t="shared" ca="1" si="11"/>
        <v>#REF!</v>
      </c>
      <c r="AH33" s="168" t="e">
        <f t="shared" ca="1" si="12"/>
        <v>#REF!</v>
      </c>
      <c r="AI33" s="168" t="e">
        <f t="shared" ca="1" si="13"/>
        <v>#REF!</v>
      </c>
      <c r="AJ33" s="170" t="e">
        <f t="shared" ca="1" si="14"/>
        <v>#REF!</v>
      </c>
      <c r="AK33" s="168">
        <f t="shared" ca="1" si="15"/>
        <v>0</v>
      </c>
      <c r="AL33" s="168">
        <f t="shared" ca="1" si="16"/>
        <v>0</v>
      </c>
    </row>
    <row r="34" spans="1:38" ht="30" customHeight="1" x14ac:dyDescent="0.2">
      <c r="A34" s="56">
        <v>19</v>
      </c>
      <c r="B34" s="309" t="str">
        <f t="shared" ca="1" si="17"/>
        <v>A19</v>
      </c>
      <c r="C34" s="309"/>
      <c r="D34" s="57" t="str">
        <f t="shared" ca="1" si="4"/>
        <v/>
      </c>
      <c r="E34" s="59" t="str">
        <f t="shared" ca="1" si="18"/>
        <v/>
      </c>
      <c r="F34" s="215">
        <f ca="1">IF(LEN(B34)&gt;0,'OBRAČUNANA OSNOVNA PLAČA'!G28,"")</f>
        <v>0</v>
      </c>
      <c r="G34" s="60"/>
      <c r="H34" s="60"/>
      <c r="I34" s="60"/>
      <c r="J34" s="60"/>
      <c r="K34" s="60"/>
      <c r="L34" s="229">
        <f t="shared" si="5"/>
        <v>0</v>
      </c>
      <c r="M34" s="230">
        <f t="shared" ca="1" si="19"/>
        <v>0</v>
      </c>
      <c r="N34" s="230">
        <f t="shared" ca="1" si="20"/>
        <v>0</v>
      </c>
      <c r="O34" s="231">
        <f t="shared" ca="1" si="21"/>
        <v>0</v>
      </c>
      <c r="P34" s="232">
        <f t="shared" ca="1" si="22"/>
        <v>0</v>
      </c>
      <c r="Q34" s="233">
        <f t="shared" ca="1" si="6"/>
        <v>0</v>
      </c>
      <c r="R34" s="233">
        <f ca="1">IF(LEN(B34)&gt;0,'OSNOVNA PLAČA'!F28,"")</f>
        <v>0</v>
      </c>
      <c r="S34" s="234"/>
      <c r="T34" s="34"/>
      <c r="U34" s="34"/>
      <c r="V34" s="34"/>
      <c r="W34" s="34"/>
      <c r="X34" s="34"/>
      <c r="Y34" s="34"/>
      <c r="Z34" s="34"/>
      <c r="AB34" s="167">
        <f>ROW()</f>
        <v>34</v>
      </c>
      <c r="AC34" s="168" t="e">
        <f t="shared" ca="1" si="7"/>
        <v>#REF!</v>
      </c>
      <c r="AD34" s="168" t="e">
        <f t="shared" ca="1" si="8"/>
        <v>#REF!</v>
      </c>
      <c r="AE34" s="169" t="e">
        <f t="shared" ca="1" si="9"/>
        <v>#REF!</v>
      </c>
      <c r="AF34" s="168" t="e">
        <f t="shared" ca="1" si="10"/>
        <v>#REF!</v>
      </c>
      <c r="AG34" s="169" t="e">
        <f t="shared" ca="1" si="11"/>
        <v>#REF!</v>
      </c>
      <c r="AH34" s="168" t="e">
        <f t="shared" ca="1" si="12"/>
        <v>#REF!</v>
      </c>
      <c r="AI34" s="168" t="e">
        <f t="shared" ca="1" si="13"/>
        <v>#REF!</v>
      </c>
      <c r="AJ34" s="170" t="e">
        <f t="shared" ca="1" si="14"/>
        <v>#REF!</v>
      </c>
      <c r="AK34" s="168">
        <f t="shared" ca="1" si="15"/>
        <v>0</v>
      </c>
      <c r="AL34" s="168">
        <f t="shared" ca="1" si="16"/>
        <v>0</v>
      </c>
    </row>
    <row r="35" spans="1:38" ht="30" customHeight="1" x14ac:dyDescent="0.2">
      <c r="A35" s="56">
        <v>20</v>
      </c>
      <c r="B35" s="309" t="str">
        <f t="shared" ca="1" si="17"/>
        <v>A20</v>
      </c>
      <c r="C35" s="309"/>
      <c r="D35" s="57" t="str">
        <f t="shared" ca="1" si="4"/>
        <v/>
      </c>
      <c r="E35" s="59" t="str">
        <f t="shared" ca="1" si="18"/>
        <v/>
      </c>
      <c r="F35" s="215">
        <f ca="1">IF(LEN(B35)&gt;0,'OBRAČUNANA OSNOVNA PLAČA'!G29,"")</f>
        <v>0</v>
      </c>
      <c r="G35" s="60"/>
      <c r="H35" s="60"/>
      <c r="I35" s="60"/>
      <c r="J35" s="60"/>
      <c r="K35" s="60"/>
      <c r="L35" s="229">
        <f t="shared" si="5"/>
        <v>0</v>
      </c>
      <c r="M35" s="230">
        <f t="shared" ca="1" si="19"/>
        <v>0</v>
      </c>
      <c r="N35" s="230">
        <f t="shared" ca="1" si="20"/>
        <v>0</v>
      </c>
      <c r="O35" s="231">
        <f t="shared" ca="1" si="21"/>
        <v>0</v>
      </c>
      <c r="P35" s="232">
        <f t="shared" ca="1" si="22"/>
        <v>0</v>
      </c>
      <c r="Q35" s="233">
        <f t="shared" ca="1" si="6"/>
        <v>0</v>
      </c>
      <c r="R35" s="233">
        <f ca="1">IF(LEN(B35)&gt;0,'OSNOVNA PLAČA'!F29,"")</f>
        <v>0</v>
      </c>
      <c r="S35" s="234"/>
      <c r="T35" s="34"/>
      <c r="U35" s="34"/>
      <c r="V35" s="34"/>
      <c r="W35" s="34"/>
      <c r="X35" s="34"/>
      <c r="Y35" s="34"/>
      <c r="Z35" s="34"/>
      <c r="AB35" s="167">
        <f>ROW()</f>
        <v>35</v>
      </c>
      <c r="AC35" s="168" t="e">
        <f t="shared" ca="1" si="7"/>
        <v>#REF!</v>
      </c>
      <c r="AD35" s="168" t="e">
        <f t="shared" ca="1" si="8"/>
        <v>#REF!</v>
      </c>
      <c r="AE35" s="169" t="e">
        <f t="shared" ca="1" si="9"/>
        <v>#REF!</v>
      </c>
      <c r="AF35" s="168" t="e">
        <f t="shared" ca="1" si="10"/>
        <v>#REF!</v>
      </c>
      <c r="AG35" s="169" t="e">
        <f t="shared" ca="1" si="11"/>
        <v>#REF!</v>
      </c>
      <c r="AH35" s="168" t="e">
        <f t="shared" ca="1" si="12"/>
        <v>#REF!</v>
      </c>
      <c r="AI35" s="168" t="e">
        <f t="shared" ca="1" si="13"/>
        <v>#REF!</v>
      </c>
      <c r="AJ35" s="170" t="e">
        <f t="shared" ca="1" si="14"/>
        <v>#REF!</v>
      </c>
      <c r="AK35" s="168">
        <f t="shared" ca="1" si="15"/>
        <v>0</v>
      </c>
      <c r="AL35" s="168">
        <f t="shared" ca="1" si="16"/>
        <v>0</v>
      </c>
    </row>
    <row r="36" spans="1:38" ht="30" customHeight="1" x14ac:dyDescent="0.2">
      <c r="A36" s="56">
        <v>21</v>
      </c>
      <c r="B36" s="309" t="str">
        <f t="shared" ca="1" si="17"/>
        <v>A21</v>
      </c>
      <c r="C36" s="309"/>
      <c r="D36" s="57" t="str">
        <f t="shared" ca="1" si="4"/>
        <v/>
      </c>
      <c r="E36" s="59" t="str">
        <f t="shared" ca="1" si="18"/>
        <v/>
      </c>
      <c r="F36" s="215">
        <f ca="1">IF(LEN(B36)&gt;0,'OBRAČUNANA OSNOVNA PLAČA'!G30,"")</f>
        <v>0</v>
      </c>
      <c r="G36" s="60"/>
      <c r="H36" s="60"/>
      <c r="I36" s="60"/>
      <c r="J36" s="60"/>
      <c r="K36" s="60"/>
      <c r="L36" s="229">
        <f t="shared" si="5"/>
        <v>0</v>
      </c>
      <c r="M36" s="230">
        <f t="shared" ca="1" si="19"/>
        <v>0</v>
      </c>
      <c r="N36" s="230">
        <f t="shared" ca="1" si="20"/>
        <v>0</v>
      </c>
      <c r="O36" s="231">
        <f t="shared" ca="1" si="21"/>
        <v>0</v>
      </c>
      <c r="P36" s="232">
        <f t="shared" ca="1" si="22"/>
        <v>0</v>
      </c>
      <c r="Q36" s="233">
        <f t="shared" ca="1" si="6"/>
        <v>0</v>
      </c>
      <c r="R36" s="233">
        <f ca="1">IF(LEN(B36)&gt;0,'OSNOVNA PLAČA'!F30,"")</f>
        <v>0</v>
      </c>
      <c r="S36" s="234"/>
      <c r="T36" s="34"/>
      <c r="U36" s="34"/>
      <c r="V36" s="34"/>
      <c r="W36" s="34"/>
      <c r="X36" s="34"/>
      <c r="Y36" s="34"/>
      <c r="Z36" s="34"/>
      <c r="AB36" s="167">
        <f>ROW()</f>
        <v>36</v>
      </c>
      <c r="AC36" s="168" t="e">
        <f t="shared" ca="1" si="7"/>
        <v>#REF!</v>
      </c>
      <c r="AD36" s="168" t="e">
        <f t="shared" ca="1" si="8"/>
        <v>#REF!</v>
      </c>
      <c r="AE36" s="169" t="e">
        <f t="shared" ca="1" si="9"/>
        <v>#REF!</v>
      </c>
      <c r="AF36" s="168" t="e">
        <f t="shared" ca="1" si="10"/>
        <v>#REF!</v>
      </c>
      <c r="AG36" s="169" t="e">
        <f t="shared" ca="1" si="11"/>
        <v>#REF!</v>
      </c>
      <c r="AH36" s="168" t="e">
        <f t="shared" ca="1" si="12"/>
        <v>#REF!</v>
      </c>
      <c r="AI36" s="168" t="e">
        <f t="shared" ca="1" si="13"/>
        <v>#REF!</v>
      </c>
      <c r="AJ36" s="170" t="e">
        <f t="shared" ca="1" si="14"/>
        <v>#REF!</v>
      </c>
      <c r="AK36" s="168">
        <f t="shared" ca="1" si="15"/>
        <v>0</v>
      </c>
      <c r="AL36" s="168">
        <f t="shared" ca="1" si="16"/>
        <v>0</v>
      </c>
    </row>
    <row r="37" spans="1:38" ht="30" customHeight="1" x14ac:dyDescent="0.2">
      <c r="A37" s="56">
        <v>22</v>
      </c>
      <c r="B37" s="309" t="str">
        <f t="shared" ca="1" si="17"/>
        <v>A22</v>
      </c>
      <c r="C37" s="309"/>
      <c r="D37" s="57" t="str">
        <f t="shared" ca="1" si="4"/>
        <v/>
      </c>
      <c r="E37" s="59" t="str">
        <f t="shared" ca="1" si="18"/>
        <v/>
      </c>
      <c r="F37" s="215">
        <f ca="1">IF(LEN(B37)&gt;0,'OBRAČUNANA OSNOVNA PLAČA'!G31,"")</f>
        <v>0</v>
      </c>
      <c r="G37" s="60"/>
      <c r="H37" s="60"/>
      <c r="I37" s="60"/>
      <c r="J37" s="60"/>
      <c r="K37" s="60"/>
      <c r="L37" s="229">
        <f t="shared" si="5"/>
        <v>0</v>
      </c>
      <c r="M37" s="230">
        <f t="shared" ca="1" si="19"/>
        <v>0</v>
      </c>
      <c r="N37" s="230">
        <f t="shared" ca="1" si="20"/>
        <v>0</v>
      </c>
      <c r="O37" s="231">
        <f t="shared" ca="1" si="21"/>
        <v>0</v>
      </c>
      <c r="P37" s="232">
        <f t="shared" ca="1" si="22"/>
        <v>0</v>
      </c>
      <c r="Q37" s="233">
        <f t="shared" ca="1" si="6"/>
        <v>0</v>
      </c>
      <c r="R37" s="233">
        <f ca="1">IF(LEN(B37)&gt;0,'OSNOVNA PLAČA'!F31,"")</f>
        <v>0</v>
      </c>
      <c r="S37" s="234"/>
      <c r="T37" s="34"/>
      <c r="U37" s="34"/>
      <c r="V37" s="34"/>
      <c r="W37" s="34"/>
      <c r="X37" s="34"/>
      <c r="Y37" s="34"/>
      <c r="Z37" s="34"/>
      <c r="AB37" s="167">
        <f>ROW()</f>
        <v>37</v>
      </c>
      <c r="AC37" s="168" t="e">
        <f t="shared" ca="1" si="7"/>
        <v>#REF!</v>
      </c>
      <c r="AD37" s="168" t="e">
        <f t="shared" ca="1" si="8"/>
        <v>#REF!</v>
      </c>
      <c r="AE37" s="169" t="e">
        <f t="shared" ca="1" si="9"/>
        <v>#REF!</v>
      </c>
      <c r="AF37" s="168" t="e">
        <f t="shared" ca="1" si="10"/>
        <v>#REF!</v>
      </c>
      <c r="AG37" s="169" t="e">
        <f t="shared" ca="1" si="11"/>
        <v>#REF!</v>
      </c>
      <c r="AH37" s="168" t="e">
        <f t="shared" ca="1" si="12"/>
        <v>#REF!</v>
      </c>
      <c r="AI37" s="168" t="e">
        <f t="shared" ca="1" si="13"/>
        <v>#REF!</v>
      </c>
      <c r="AJ37" s="170" t="e">
        <f t="shared" ca="1" si="14"/>
        <v>#REF!</v>
      </c>
      <c r="AK37" s="168">
        <f t="shared" ca="1" si="15"/>
        <v>0</v>
      </c>
      <c r="AL37" s="168">
        <f t="shared" ca="1" si="16"/>
        <v>0</v>
      </c>
    </row>
    <row r="38" spans="1:38" ht="30" customHeight="1" x14ac:dyDescent="0.2">
      <c r="A38" s="56">
        <v>23</v>
      </c>
      <c r="B38" s="309" t="str">
        <f t="shared" ca="1" si="17"/>
        <v>A23</v>
      </c>
      <c r="C38" s="309"/>
      <c r="D38" s="57" t="str">
        <f t="shared" ca="1" si="4"/>
        <v/>
      </c>
      <c r="E38" s="59" t="str">
        <f t="shared" ca="1" si="18"/>
        <v/>
      </c>
      <c r="F38" s="215">
        <f ca="1">IF(LEN(B38)&gt;0,'OBRAČUNANA OSNOVNA PLAČA'!G32,"")</f>
        <v>0</v>
      </c>
      <c r="G38" s="60"/>
      <c r="H38" s="60"/>
      <c r="I38" s="60"/>
      <c r="J38" s="60"/>
      <c r="K38" s="60"/>
      <c r="L38" s="229">
        <f t="shared" si="5"/>
        <v>0</v>
      </c>
      <c r="M38" s="230">
        <f t="shared" ca="1" si="19"/>
        <v>0</v>
      </c>
      <c r="N38" s="230">
        <f t="shared" ca="1" si="20"/>
        <v>0</v>
      </c>
      <c r="O38" s="231">
        <f t="shared" ca="1" si="21"/>
        <v>0</v>
      </c>
      <c r="P38" s="232">
        <f t="shared" ca="1" si="22"/>
        <v>0</v>
      </c>
      <c r="Q38" s="233">
        <f t="shared" ca="1" si="6"/>
        <v>0</v>
      </c>
      <c r="R38" s="233">
        <f ca="1">IF(LEN(B38)&gt;0,'OSNOVNA PLAČA'!F32,"")</f>
        <v>0</v>
      </c>
      <c r="S38" s="234"/>
      <c r="T38" s="34"/>
      <c r="U38" s="34"/>
      <c r="V38" s="34"/>
      <c r="W38" s="34"/>
      <c r="X38" s="34"/>
      <c r="Y38" s="34"/>
      <c r="Z38" s="34"/>
      <c r="AB38" s="167">
        <f>ROW()</f>
        <v>38</v>
      </c>
      <c r="AC38" s="168" t="e">
        <f t="shared" ca="1" si="7"/>
        <v>#REF!</v>
      </c>
      <c r="AD38" s="168" t="e">
        <f t="shared" ca="1" si="8"/>
        <v>#REF!</v>
      </c>
      <c r="AE38" s="169" t="e">
        <f t="shared" ca="1" si="9"/>
        <v>#REF!</v>
      </c>
      <c r="AF38" s="168" t="e">
        <f t="shared" ca="1" si="10"/>
        <v>#REF!</v>
      </c>
      <c r="AG38" s="169" t="e">
        <f t="shared" ca="1" si="11"/>
        <v>#REF!</v>
      </c>
      <c r="AH38" s="168" t="e">
        <f t="shared" ca="1" si="12"/>
        <v>#REF!</v>
      </c>
      <c r="AI38" s="168" t="e">
        <f t="shared" ca="1" si="13"/>
        <v>#REF!</v>
      </c>
      <c r="AJ38" s="170" t="e">
        <f t="shared" ca="1" si="14"/>
        <v>#REF!</v>
      </c>
      <c r="AK38" s="168">
        <f t="shared" ca="1" si="15"/>
        <v>0</v>
      </c>
      <c r="AL38" s="168">
        <f t="shared" ca="1" si="16"/>
        <v>0</v>
      </c>
    </row>
    <row r="39" spans="1:38" ht="30" customHeight="1" x14ac:dyDescent="0.2">
      <c r="A39" s="56">
        <v>24</v>
      </c>
      <c r="B39" s="309" t="str">
        <f t="shared" ca="1" si="17"/>
        <v>A24</v>
      </c>
      <c r="C39" s="309"/>
      <c r="D39" s="57" t="str">
        <f t="shared" ca="1" si="4"/>
        <v/>
      </c>
      <c r="E39" s="59" t="str">
        <f t="shared" ca="1" si="18"/>
        <v/>
      </c>
      <c r="F39" s="215">
        <f ca="1">IF(LEN(B39)&gt;0,'OBRAČUNANA OSNOVNA PLAČA'!G33,"")</f>
        <v>0</v>
      </c>
      <c r="G39" s="60"/>
      <c r="H39" s="60"/>
      <c r="I39" s="60"/>
      <c r="J39" s="60"/>
      <c r="K39" s="60"/>
      <c r="L39" s="229">
        <f t="shared" si="5"/>
        <v>0</v>
      </c>
      <c r="M39" s="230">
        <f t="shared" ca="1" si="19"/>
        <v>0</v>
      </c>
      <c r="N39" s="230">
        <f t="shared" ca="1" si="20"/>
        <v>0</v>
      </c>
      <c r="O39" s="231">
        <f t="shared" ca="1" si="21"/>
        <v>0</v>
      </c>
      <c r="P39" s="232">
        <f t="shared" ca="1" si="22"/>
        <v>0</v>
      </c>
      <c r="Q39" s="233">
        <f t="shared" ca="1" si="6"/>
        <v>0</v>
      </c>
      <c r="R39" s="233">
        <f ca="1">IF(LEN(B39)&gt;0,'OSNOVNA PLAČA'!F33,"")</f>
        <v>0</v>
      </c>
      <c r="S39" s="234"/>
      <c r="T39" s="34"/>
      <c r="U39" s="34"/>
      <c r="V39" s="34"/>
      <c r="W39" s="34"/>
      <c r="X39" s="34"/>
      <c r="Y39" s="34"/>
      <c r="Z39" s="34"/>
      <c r="AB39" s="167">
        <f>ROW()</f>
        <v>39</v>
      </c>
      <c r="AC39" s="168" t="e">
        <f t="shared" ca="1" si="7"/>
        <v>#REF!</v>
      </c>
      <c r="AD39" s="168" t="e">
        <f t="shared" ca="1" si="8"/>
        <v>#REF!</v>
      </c>
      <c r="AE39" s="169" t="e">
        <f t="shared" ca="1" si="9"/>
        <v>#REF!</v>
      </c>
      <c r="AF39" s="168" t="e">
        <f t="shared" ca="1" si="10"/>
        <v>#REF!</v>
      </c>
      <c r="AG39" s="169" t="e">
        <f t="shared" ca="1" si="11"/>
        <v>#REF!</v>
      </c>
      <c r="AH39" s="168" t="e">
        <f t="shared" ca="1" si="12"/>
        <v>#REF!</v>
      </c>
      <c r="AI39" s="168" t="e">
        <f t="shared" ca="1" si="13"/>
        <v>#REF!</v>
      </c>
      <c r="AJ39" s="170" t="e">
        <f t="shared" ca="1" si="14"/>
        <v>#REF!</v>
      </c>
      <c r="AK39" s="168">
        <f t="shared" ca="1" si="15"/>
        <v>0</v>
      </c>
      <c r="AL39" s="168">
        <f t="shared" ca="1" si="16"/>
        <v>0</v>
      </c>
    </row>
    <row r="40" spans="1:38" ht="30" customHeight="1" x14ac:dyDescent="0.2">
      <c r="A40" s="56">
        <v>25</v>
      </c>
      <c r="B40" s="309" t="str">
        <f t="shared" ca="1" si="17"/>
        <v>A25</v>
      </c>
      <c r="C40" s="309"/>
      <c r="D40" s="57" t="str">
        <f t="shared" ca="1" si="4"/>
        <v/>
      </c>
      <c r="E40" s="59" t="str">
        <f t="shared" ca="1" si="18"/>
        <v/>
      </c>
      <c r="F40" s="215">
        <f ca="1">IF(LEN(B40)&gt;0,'OBRAČUNANA OSNOVNA PLAČA'!G34,"")</f>
        <v>0</v>
      </c>
      <c r="G40" s="60"/>
      <c r="H40" s="60"/>
      <c r="I40" s="60"/>
      <c r="J40" s="60"/>
      <c r="K40" s="60"/>
      <c r="L40" s="229">
        <f t="shared" si="5"/>
        <v>0</v>
      </c>
      <c r="M40" s="230">
        <f t="shared" ca="1" si="19"/>
        <v>0</v>
      </c>
      <c r="N40" s="230">
        <f t="shared" ca="1" si="20"/>
        <v>0</v>
      </c>
      <c r="O40" s="231">
        <f t="shared" ca="1" si="21"/>
        <v>0</v>
      </c>
      <c r="P40" s="232">
        <f t="shared" ca="1" si="22"/>
        <v>0</v>
      </c>
      <c r="Q40" s="233">
        <f t="shared" ca="1" si="6"/>
        <v>0</v>
      </c>
      <c r="R40" s="233">
        <f ca="1">IF(LEN(B40)&gt;0,'OSNOVNA PLAČA'!F34,"")</f>
        <v>0</v>
      </c>
      <c r="S40" s="234"/>
      <c r="T40" s="34"/>
      <c r="U40" s="34"/>
      <c r="V40" s="34"/>
      <c r="W40" s="34"/>
      <c r="X40" s="34"/>
      <c r="Y40" s="34"/>
      <c r="Z40" s="34"/>
      <c r="AB40" s="167">
        <f>ROW()</f>
        <v>40</v>
      </c>
      <c r="AC40" s="168" t="e">
        <f t="shared" ca="1" si="7"/>
        <v>#REF!</v>
      </c>
      <c r="AD40" s="168" t="e">
        <f t="shared" ca="1" si="8"/>
        <v>#REF!</v>
      </c>
      <c r="AE40" s="169" t="e">
        <f t="shared" ca="1" si="9"/>
        <v>#REF!</v>
      </c>
      <c r="AF40" s="168" t="e">
        <f t="shared" ca="1" si="10"/>
        <v>#REF!</v>
      </c>
      <c r="AG40" s="169" t="e">
        <f t="shared" ca="1" si="11"/>
        <v>#REF!</v>
      </c>
      <c r="AH40" s="168" t="e">
        <f t="shared" ca="1" si="12"/>
        <v>#REF!</v>
      </c>
      <c r="AI40" s="168" t="e">
        <f t="shared" ca="1" si="13"/>
        <v>#REF!</v>
      </c>
      <c r="AJ40" s="170" t="e">
        <f t="shared" ca="1" si="14"/>
        <v>#REF!</v>
      </c>
      <c r="AK40" s="168">
        <f t="shared" ca="1" si="15"/>
        <v>0</v>
      </c>
      <c r="AL40" s="168">
        <f t="shared" ca="1" si="16"/>
        <v>0</v>
      </c>
    </row>
    <row r="41" spans="1:38" ht="30" customHeight="1" x14ac:dyDescent="0.2">
      <c r="A41" s="56">
        <v>26</v>
      </c>
      <c r="B41" s="309" t="str">
        <f t="shared" ca="1" si="17"/>
        <v>A26</v>
      </c>
      <c r="C41" s="309"/>
      <c r="D41" s="57" t="str">
        <f t="shared" ca="1" si="4"/>
        <v/>
      </c>
      <c r="E41" s="59" t="str">
        <f t="shared" ca="1" si="18"/>
        <v/>
      </c>
      <c r="F41" s="215">
        <f ca="1">IF(LEN(B41)&gt;0,'OBRAČUNANA OSNOVNA PLAČA'!G35,"")</f>
        <v>0</v>
      </c>
      <c r="G41" s="60"/>
      <c r="H41" s="60"/>
      <c r="I41" s="60"/>
      <c r="J41" s="60"/>
      <c r="K41" s="60"/>
      <c r="L41" s="229">
        <f t="shared" si="5"/>
        <v>0</v>
      </c>
      <c r="M41" s="230">
        <f t="shared" ca="1" si="19"/>
        <v>0</v>
      </c>
      <c r="N41" s="230">
        <f t="shared" ca="1" si="20"/>
        <v>0</v>
      </c>
      <c r="O41" s="231">
        <f t="shared" ca="1" si="21"/>
        <v>0</v>
      </c>
      <c r="P41" s="232">
        <f t="shared" ca="1" si="22"/>
        <v>0</v>
      </c>
      <c r="Q41" s="233">
        <f t="shared" ca="1" si="6"/>
        <v>0</v>
      </c>
      <c r="R41" s="233">
        <f ca="1">IF(LEN(B41)&gt;0,'OSNOVNA PLAČA'!F35,"")</f>
        <v>0</v>
      </c>
      <c r="S41" s="234"/>
      <c r="T41" s="34"/>
      <c r="U41" s="34"/>
      <c r="V41" s="34"/>
      <c r="W41" s="34"/>
      <c r="X41" s="34"/>
      <c r="Y41" s="34"/>
      <c r="Z41" s="34"/>
      <c r="AB41" s="167">
        <f>ROW()</f>
        <v>41</v>
      </c>
      <c r="AC41" s="168" t="e">
        <f t="shared" ca="1" si="7"/>
        <v>#REF!</v>
      </c>
      <c r="AD41" s="168" t="e">
        <f t="shared" ca="1" si="8"/>
        <v>#REF!</v>
      </c>
      <c r="AE41" s="169" t="e">
        <f t="shared" ca="1" si="9"/>
        <v>#REF!</v>
      </c>
      <c r="AF41" s="168" t="e">
        <f t="shared" ca="1" si="10"/>
        <v>#REF!</v>
      </c>
      <c r="AG41" s="169" t="e">
        <f t="shared" ca="1" si="11"/>
        <v>#REF!</v>
      </c>
      <c r="AH41" s="168" t="e">
        <f t="shared" ca="1" si="12"/>
        <v>#REF!</v>
      </c>
      <c r="AI41" s="168" t="e">
        <f t="shared" ca="1" si="13"/>
        <v>#REF!</v>
      </c>
      <c r="AJ41" s="170" t="e">
        <f t="shared" ca="1" si="14"/>
        <v>#REF!</v>
      </c>
      <c r="AK41" s="168">
        <f t="shared" ca="1" si="15"/>
        <v>0</v>
      </c>
      <c r="AL41" s="168">
        <f t="shared" ca="1" si="16"/>
        <v>0</v>
      </c>
    </row>
    <row r="42" spans="1:38" ht="30" customHeight="1" x14ac:dyDescent="0.2">
      <c r="A42" s="56">
        <v>27</v>
      </c>
      <c r="B42" s="309" t="str">
        <f t="shared" ca="1" si="17"/>
        <v>A27</v>
      </c>
      <c r="C42" s="309"/>
      <c r="D42" s="57" t="str">
        <f t="shared" ca="1" si="4"/>
        <v/>
      </c>
      <c r="E42" s="59" t="str">
        <f t="shared" ca="1" si="18"/>
        <v/>
      </c>
      <c r="F42" s="215">
        <f ca="1">IF(LEN(B42)&gt;0,'OBRAČUNANA OSNOVNA PLAČA'!G36,"")</f>
        <v>0</v>
      </c>
      <c r="G42" s="60"/>
      <c r="H42" s="60"/>
      <c r="I42" s="60"/>
      <c r="J42" s="60"/>
      <c r="K42" s="60"/>
      <c r="L42" s="229">
        <f t="shared" si="5"/>
        <v>0</v>
      </c>
      <c r="M42" s="230">
        <f t="shared" ca="1" si="19"/>
        <v>0</v>
      </c>
      <c r="N42" s="230">
        <f t="shared" ca="1" si="20"/>
        <v>0</v>
      </c>
      <c r="O42" s="231">
        <f t="shared" ca="1" si="21"/>
        <v>0</v>
      </c>
      <c r="P42" s="232">
        <f t="shared" ca="1" si="22"/>
        <v>0</v>
      </c>
      <c r="Q42" s="233">
        <f t="shared" ca="1" si="6"/>
        <v>0</v>
      </c>
      <c r="R42" s="233">
        <f ca="1">IF(LEN(B42)&gt;0,'OSNOVNA PLAČA'!F36,"")</f>
        <v>0</v>
      </c>
      <c r="S42" s="234"/>
      <c r="T42" s="34"/>
      <c r="U42" s="34"/>
      <c r="V42" s="34"/>
      <c r="W42" s="34"/>
      <c r="X42" s="34"/>
      <c r="Y42" s="34"/>
      <c r="Z42" s="34"/>
      <c r="AB42" s="167">
        <f>ROW()</f>
        <v>42</v>
      </c>
      <c r="AC42" s="168" t="e">
        <f t="shared" ca="1" si="7"/>
        <v>#REF!</v>
      </c>
      <c r="AD42" s="168" t="e">
        <f t="shared" ca="1" si="8"/>
        <v>#REF!</v>
      </c>
      <c r="AE42" s="169" t="e">
        <f t="shared" ca="1" si="9"/>
        <v>#REF!</v>
      </c>
      <c r="AF42" s="168" t="e">
        <f t="shared" ca="1" si="10"/>
        <v>#REF!</v>
      </c>
      <c r="AG42" s="169" t="e">
        <f t="shared" ca="1" si="11"/>
        <v>#REF!</v>
      </c>
      <c r="AH42" s="168" t="e">
        <f t="shared" ca="1" si="12"/>
        <v>#REF!</v>
      </c>
      <c r="AI42" s="168" t="e">
        <f t="shared" ca="1" si="13"/>
        <v>#REF!</v>
      </c>
      <c r="AJ42" s="170" t="e">
        <f t="shared" ca="1" si="14"/>
        <v>#REF!</v>
      </c>
      <c r="AK42" s="168">
        <f t="shared" ca="1" si="15"/>
        <v>0</v>
      </c>
      <c r="AL42" s="168">
        <f t="shared" ca="1" si="16"/>
        <v>0</v>
      </c>
    </row>
    <row r="43" spans="1:38" ht="30" customHeight="1" x14ac:dyDescent="0.2">
      <c r="A43" s="56">
        <v>28</v>
      </c>
      <c r="B43" s="309" t="str">
        <f t="shared" ca="1" si="17"/>
        <v>A28</v>
      </c>
      <c r="C43" s="309"/>
      <c r="D43" s="57" t="str">
        <f t="shared" ca="1" si="4"/>
        <v/>
      </c>
      <c r="E43" s="59" t="str">
        <f t="shared" ca="1" si="18"/>
        <v/>
      </c>
      <c r="F43" s="215">
        <f ca="1">IF(LEN(B43)&gt;0,'OBRAČUNANA OSNOVNA PLAČA'!G37,"")</f>
        <v>0</v>
      </c>
      <c r="G43" s="60"/>
      <c r="H43" s="60"/>
      <c r="I43" s="60"/>
      <c r="J43" s="60"/>
      <c r="K43" s="60"/>
      <c r="L43" s="229">
        <f t="shared" si="5"/>
        <v>0</v>
      </c>
      <c r="M43" s="230">
        <f t="shared" ca="1" si="19"/>
        <v>0</v>
      </c>
      <c r="N43" s="230">
        <f t="shared" ca="1" si="20"/>
        <v>0</v>
      </c>
      <c r="O43" s="231">
        <f t="shared" ca="1" si="21"/>
        <v>0</v>
      </c>
      <c r="P43" s="232">
        <f t="shared" ca="1" si="22"/>
        <v>0</v>
      </c>
      <c r="Q43" s="233">
        <f t="shared" ca="1" si="6"/>
        <v>0</v>
      </c>
      <c r="R43" s="233">
        <f ca="1">IF(LEN(B43)&gt;0,'OSNOVNA PLAČA'!F37,"")</f>
        <v>0</v>
      </c>
      <c r="S43" s="234"/>
      <c r="T43" s="34"/>
      <c r="U43" s="34"/>
      <c r="V43" s="34"/>
      <c r="W43" s="34"/>
      <c r="X43" s="34"/>
      <c r="Y43" s="34"/>
      <c r="Z43" s="34"/>
      <c r="AB43" s="167">
        <f>ROW()</f>
        <v>43</v>
      </c>
      <c r="AC43" s="168" t="e">
        <f t="shared" ca="1" si="7"/>
        <v>#REF!</v>
      </c>
      <c r="AD43" s="168" t="e">
        <f t="shared" ca="1" si="8"/>
        <v>#REF!</v>
      </c>
      <c r="AE43" s="169" t="e">
        <f t="shared" ca="1" si="9"/>
        <v>#REF!</v>
      </c>
      <c r="AF43" s="168" t="e">
        <f t="shared" ca="1" si="10"/>
        <v>#REF!</v>
      </c>
      <c r="AG43" s="169" t="e">
        <f t="shared" ca="1" si="11"/>
        <v>#REF!</v>
      </c>
      <c r="AH43" s="168" t="e">
        <f t="shared" ca="1" si="12"/>
        <v>#REF!</v>
      </c>
      <c r="AI43" s="168" t="e">
        <f t="shared" ca="1" si="13"/>
        <v>#REF!</v>
      </c>
      <c r="AJ43" s="170" t="e">
        <f t="shared" ca="1" si="14"/>
        <v>#REF!</v>
      </c>
      <c r="AK43" s="168">
        <f t="shared" ca="1" si="15"/>
        <v>0</v>
      </c>
      <c r="AL43" s="168">
        <f t="shared" ca="1" si="16"/>
        <v>0</v>
      </c>
    </row>
    <row r="44" spans="1:38" ht="30" customHeight="1" x14ac:dyDescent="0.2">
      <c r="A44" s="56">
        <v>29</v>
      </c>
      <c r="B44" s="309" t="str">
        <f t="shared" ca="1" si="17"/>
        <v>A29</v>
      </c>
      <c r="C44" s="309"/>
      <c r="D44" s="57" t="str">
        <f t="shared" ca="1" si="4"/>
        <v/>
      </c>
      <c r="E44" s="59" t="str">
        <f t="shared" ca="1" si="18"/>
        <v/>
      </c>
      <c r="F44" s="215">
        <f ca="1">IF(LEN(B44)&gt;0,'OBRAČUNANA OSNOVNA PLAČA'!G38,"")</f>
        <v>0</v>
      </c>
      <c r="G44" s="60"/>
      <c r="H44" s="60"/>
      <c r="I44" s="60"/>
      <c r="J44" s="60"/>
      <c r="K44" s="60"/>
      <c r="L44" s="229">
        <f t="shared" si="5"/>
        <v>0</v>
      </c>
      <c r="M44" s="230">
        <f t="shared" ca="1" si="19"/>
        <v>0</v>
      </c>
      <c r="N44" s="230">
        <f t="shared" ca="1" si="20"/>
        <v>0</v>
      </c>
      <c r="O44" s="231">
        <f t="shared" ca="1" si="21"/>
        <v>0</v>
      </c>
      <c r="P44" s="232">
        <f t="shared" ca="1" si="22"/>
        <v>0</v>
      </c>
      <c r="Q44" s="233">
        <f t="shared" ca="1" si="6"/>
        <v>0</v>
      </c>
      <c r="R44" s="233">
        <f ca="1">IF(LEN(B44)&gt;0,'OSNOVNA PLAČA'!F38,"")</f>
        <v>0</v>
      </c>
      <c r="S44" s="234"/>
      <c r="T44" s="34"/>
      <c r="U44" s="34"/>
      <c r="V44" s="34"/>
      <c r="W44" s="34"/>
      <c r="X44" s="34"/>
      <c r="Y44" s="34"/>
      <c r="Z44" s="34"/>
      <c r="AB44" s="167">
        <f>ROW()</f>
        <v>44</v>
      </c>
      <c r="AC44" s="168" t="e">
        <f t="shared" ca="1" si="7"/>
        <v>#REF!</v>
      </c>
      <c r="AD44" s="168" t="e">
        <f t="shared" ca="1" si="8"/>
        <v>#REF!</v>
      </c>
      <c r="AE44" s="169" t="e">
        <f t="shared" ca="1" si="9"/>
        <v>#REF!</v>
      </c>
      <c r="AF44" s="168" t="e">
        <f t="shared" ca="1" si="10"/>
        <v>#REF!</v>
      </c>
      <c r="AG44" s="169" t="e">
        <f t="shared" ca="1" si="11"/>
        <v>#REF!</v>
      </c>
      <c r="AH44" s="168" t="e">
        <f t="shared" ca="1" si="12"/>
        <v>#REF!</v>
      </c>
      <c r="AI44" s="168" t="e">
        <f t="shared" ca="1" si="13"/>
        <v>#REF!</v>
      </c>
      <c r="AJ44" s="170" t="e">
        <f t="shared" ca="1" si="14"/>
        <v>#REF!</v>
      </c>
      <c r="AK44" s="168">
        <f t="shared" ca="1" si="15"/>
        <v>0</v>
      </c>
      <c r="AL44" s="168">
        <f t="shared" ca="1" si="16"/>
        <v>0</v>
      </c>
    </row>
    <row r="45" spans="1:38" ht="30" customHeight="1" x14ac:dyDescent="0.2">
      <c r="A45" s="56">
        <v>30</v>
      </c>
      <c r="B45" s="309" t="str">
        <f t="shared" ca="1" si="17"/>
        <v>A30</v>
      </c>
      <c r="C45" s="309"/>
      <c r="D45" s="57" t="str">
        <f t="shared" ca="1" si="4"/>
        <v/>
      </c>
      <c r="E45" s="59" t="str">
        <f t="shared" ca="1" si="18"/>
        <v/>
      </c>
      <c r="F45" s="215">
        <f ca="1">IF(LEN(B45)&gt;0,'OBRAČUNANA OSNOVNA PLAČA'!G39,"")</f>
        <v>0</v>
      </c>
      <c r="G45" s="60"/>
      <c r="H45" s="60"/>
      <c r="I45" s="60"/>
      <c r="J45" s="60"/>
      <c r="K45" s="60"/>
      <c r="L45" s="229">
        <f t="shared" si="5"/>
        <v>0</v>
      </c>
      <c r="M45" s="230">
        <f t="shared" ca="1" si="19"/>
        <v>0</v>
      </c>
      <c r="N45" s="230">
        <f t="shared" ca="1" si="20"/>
        <v>0</v>
      </c>
      <c r="O45" s="231">
        <f t="shared" ca="1" si="21"/>
        <v>0</v>
      </c>
      <c r="P45" s="232">
        <f t="shared" ca="1" si="22"/>
        <v>0</v>
      </c>
      <c r="Q45" s="233">
        <f t="shared" ca="1" si="6"/>
        <v>0</v>
      </c>
      <c r="R45" s="233">
        <f ca="1">IF(LEN(B45)&gt;0,'OSNOVNA PLAČA'!F39,"")</f>
        <v>0</v>
      </c>
      <c r="S45" s="234"/>
      <c r="T45" s="34"/>
      <c r="U45" s="34"/>
      <c r="V45" s="34"/>
      <c r="W45" s="34"/>
      <c r="X45" s="34"/>
      <c r="Y45" s="34"/>
      <c r="Z45" s="34"/>
      <c r="AB45" s="167">
        <f>ROW()</f>
        <v>45</v>
      </c>
      <c r="AC45" s="168" t="e">
        <f t="shared" ca="1" si="7"/>
        <v>#REF!</v>
      </c>
      <c r="AD45" s="168" t="e">
        <f t="shared" ca="1" si="8"/>
        <v>#REF!</v>
      </c>
      <c r="AE45" s="169" t="e">
        <f t="shared" ca="1" si="9"/>
        <v>#REF!</v>
      </c>
      <c r="AF45" s="168" t="e">
        <f t="shared" ca="1" si="10"/>
        <v>#REF!</v>
      </c>
      <c r="AG45" s="169" t="e">
        <f t="shared" ca="1" si="11"/>
        <v>#REF!</v>
      </c>
      <c r="AH45" s="168" t="e">
        <f t="shared" ca="1" si="12"/>
        <v>#REF!</v>
      </c>
      <c r="AI45" s="168" t="e">
        <f t="shared" ca="1" si="13"/>
        <v>#REF!</v>
      </c>
      <c r="AJ45" s="170" t="e">
        <f t="shared" ca="1" si="14"/>
        <v>#REF!</v>
      </c>
      <c r="AK45" s="168">
        <f t="shared" ca="1" si="15"/>
        <v>0</v>
      </c>
      <c r="AL45" s="168">
        <f t="shared" ca="1" si="16"/>
        <v>0</v>
      </c>
    </row>
    <row r="46" spans="1:38" ht="30" customHeight="1" x14ac:dyDescent="0.2">
      <c r="A46" s="56">
        <v>31</v>
      </c>
      <c r="B46" s="309" t="str">
        <f t="shared" ref="B46:B262" ca="1" si="23">IF(LEN(INDIRECT( "'" &amp; $AD$2 &amp; "'!B" &amp; TEXT($AB46-6,0)))&gt;0,INDIRECT( "'" &amp; $AD$2 &amp; "'!B" &amp; TEXT($AB46-6,0)),"")</f>
        <v>A31</v>
      </c>
      <c r="C46" s="309"/>
      <c r="D46" s="57" t="str">
        <f t="shared" ref="D46:D262" ca="1" si="24">IF(LEN(INDIRECT( "'" &amp; $AD$2 &amp; "'!D" &amp; TEXT($AB46-6,0)))&gt;0,INDIRECT( "'" &amp; $AD$2 &amp; "'!D" &amp; TEXT($AB46-6,0)),"")</f>
        <v/>
      </c>
      <c r="E46" s="59" t="str">
        <f t="shared" ref="E46:E262" ca="1" si="25">IF(LEN(INDIRECT( "'" &amp; $AD$2 &amp; "'!E" &amp; TEXT($AB46-6,0)))&gt;0,INDIRECT( "'" &amp; $AD$2 &amp; "'!E" &amp; TEXT($AB46-6,0)),"")</f>
        <v/>
      </c>
      <c r="F46" s="215">
        <f ca="1">IF(LEN(B46)&gt;0,'OBRAČUNANA OSNOVNA PLAČA'!G40,"")</f>
        <v>0</v>
      </c>
      <c r="G46" s="60"/>
      <c r="H46" s="60"/>
      <c r="I46" s="60"/>
      <c r="J46" s="60"/>
      <c r="K46" s="60"/>
      <c r="L46" s="229">
        <f t="shared" si="5"/>
        <v>0</v>
      </c>
      <c r="M46" s="230">
        <f t="shared" ca="1" si="19"/>
        <v>0</v>
      </c>
      <c r="N46" s="230">
        <f t="shared" ca="1" si="20"/>
        <v>0</v>
      </c>
      <c r="O46" s="231">
        <f t="shared" ca="1" si="21"/>
        <v>0</v>
      </c>
      <c r="P46" s="232">
        <f t="shared" ca="1" si="22"/>
        <v>0</v>
      </c>
      <c r="Q46" s="233">
        <f t="shared" ca="1" si="6"/>
        <v>0</v>
      </c>
      <c r="R46" s="233">
        <f ca="1">IF(LEN(B46)&gt;0,'OSNOVNA PLAČA'!F40,"")</f>
        <v>0</v>
      </c>
      <c r="S46" s="234"/>
      <c r="T46" s="34"/>
      <c r="U46" s="34"/>
      <c r="V46" s="34"/>
      <c r="W46" s="34"/>
      <c r="X46" s="34"/>
      <c r="Y46" s="34"/>
      <c r="Z46" s="34"/>
      <c r="AB46" s="167">
        <f>ROW()</f>
        <v>46</v>
      </c>
      <c r="AC46" s="168" t="e">
        <f t="shared" ref="AC46:AC262" ca="1" si="26">IF($AO$3=1,0,INDIRECT( "'" &amp; $AO$2 &amp; "'!P" &amp; TEXT($AB46,0)))</f>
        <v>#REF!</v>
      </c>
      <c r="AD46" s="168" t="e">
        <f t="shared" ref="AD46:AD262" ca="1" si="27">IF($AO$3=1,(INDIRECT( "'" &amp; $AD$2 &amp; "'!F" &amp; TEXT($AB46-6,0))*2/12+INDIRECT( "'" &amp; $AD$2 &amp; "'!G" &amp; TEXT($AB46-6,0))*10/12)*2,INDIRECT( "'" &amp; $AO$2 &amp; "'!Q" &amp; TEXT($AB46,0)))</f>
        <v>#REF!</v>
      </c>
      <c r="AE46" s="169" t="e">
        <f t="shared" ca="1" si="9"/>
        <v>#REF!</v>
      </c>
      <c r="AF46" s="168" t="e">
        <f t="shared" ca="1" si="10"/>
        <v>#REF!</v>
      </c>
      <c r="AG46" s="169" t="e">
        <f t="shared" ca="1" si="11"/>
        <v>#REF!</v>
      </c>
      <c r="AH46" s="168" t="e">
        <f t="shared" ca="1" si="12"/>
        <v>#REF!</v>
      </c>
      <c r="AI46" s="168" t="e">
        <f t="shared" ca="1" si="13"/>
        <v>#REF!</v>
      </c>
      <c r="AJ46" s="170" t="e">
        <f t="shared" ca="1" si="14"/>
        <v>#REF!</v>
      </c>
      <c r="AK46" s="168">
        <f t="shared" ref="AK46:AK262" ca="1" si="2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68">
        <f t="shared" ref="AL46:AL262" ca="1" si="2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30" customHeight="1" x14ac:dyDescent="0.2">
      <c r="A47" s="56">
        <v>32</v>
      </c>
      <c r="B47" s="309" t="str">
        <f t="shared" ca="1" si="23"/>
        <v>A32</v>
      </c>
      <c r="C47" s="309"/>
      <c r="D47" s="57" t="str">
        <f t="shared" ca="1" si="24"/>
        <v/>
      </c>
      <c r="E47" s="59" t="str">
        <f t="shared" ca="1" si="25"/>
        <v/>
      </c>
      <c r="F47" s="215">
        <f ca="1">IF(LEN(B47)&gt;0,'OBRAČUNANA OSNOVNA PLAČA'!G41,"")</f>
        <v>0</v>
      </c>
      <c r="G47" s="60"/>
      <c r="H47" s="60"/>
      <c r="I47" s="60"/>
      <c r="J47" s="60"/>
      <c r="K47" s="60"/>
      <c r="L47" s="229">
        <f t="shared" si="5"/>
        <v>0</v>
      </c>
      <c r="M47" s="230">
        <f t="shared" ca="1" si="19"/>
        <v>0</v>
      </c>
      <c r="N47" s="230">
        <f t="shared" ca="1" si="20"/>
        <v>0</v>
      </c>
      <c r="O47" s="231">
        <f t="shared" ca="1" si="21"/>
        <v>0</v>
      </c>
      <c r="P47" s="232">
        <f t="shared" ca="1" si="22"/>
        <v>0</v>
      </c>
      <c r="Q47" s="233">
        <f t="shared" ca="1" si="6"/>
        <v>0</v>
      </c>
      <c r="R47" s="233">
        <f ca="1">IF(LEN(B47)&gt;0,'OSNOVNA PLAČA'!F41,"")</f>
        <v>0</v>
      </c>
      <c r="S47" s="234"/>
      <c r="T47" s="34"/>
      <c r="U47" s="34"/>
      <c r="V47" s="34"/>
      <c r="W47" s="34"/>
      <c r="X47" s="34"/>
      <c r="Y47" s="34"/>
      <c r="Z47" s="34"/>
      <c r="AB47" s="167">
        <f>ROW()</f>
        <v>47</v>
      </c>
      <c r="AC47" s="168" t="e">
        <f t="shared" ca="1" si="26"/>
        <v>#REF!</v>
      </c>
      <c r="AD47" s="168" t="e">
        <f t="shared" ca="1" si="27"/>
        <v>#REF!</v>
      </c>
      <c r="AE47" s="169" t="e">
        <f t="shared" ca="1" si="9"/>
        <v>#REF!</v>
      </c>
      <c r="AF47" s="168" t="e">
        <f t="shared" ca="1" si="10"/>
        <v>#REF!</v>
      </c>
      <c r="AG47" s="169" t="e">
        <f t="shared" ca="1" si="11"/>
        <v>#REF!</v>
      </c>
      <c r="AH47" s="168" t="e">
        <f t="shared" ca="1" si="12"/>
        <v>#REF!</v>
      </c>
      <c r="AI47" s="168" t="e">
        <f t="shared" ca="1" si="13"/>
        <v>#REF!</v>
      </c>
      <c r="AJ47" s="170" t="e">
        <f t="shared" ca="1" si="14"/>
        <v>#REF!</v>
      </c>
      <c r="AK47" s="168">
        <f t="shared" ca="1" si="28"/>
        <v>0</v>
      </c>
      <c r="AL47" s="168">
        <f t="shared" ca="1" si="29"/>
        <v>0</v>
      </c>
    </row>
    <row r="48" spans="1:38" ht="30" customHeight="1" x14ac:dyDescent="0.2">
      <c r="A48" s="56">
        <v>33</v>
      </c>
      <c r="B48" s="309" t="str">
        <f t="shared" ca="1" si="23"/>
        <v>A33</v>
      </c>
      <c r="C48" s="309"/>
      <c r="D48" s="57" t="str">
        <f t="shared" ca="1" si="24"/>
        <v/>
      </c>
      <c r="E48" s="59" t="str">
        <f t="shared" ca="1" si="25"/>
        <v/>
      </c>
      <c r="F48" s="215">
        <f ca="1">IF(LEN(B48)&gt;0,'OBRAČUNANA OSNOVNA PLAČA'!G42,"")</f>
        <v>0</v>
      </c>
      <c r="G48" s="60"/>
      <c r="H48" s="60"/>
      <c r="I48" s="60"/>
      <c r="J48" s="60"/>
      <c r="K48" s="60"/>
      <c r="L48" s="229">
        <f t="shared" si="5"/>
        <v>0</v>
      </c>
      <c r="M48" s="230">
        <f t="shared" ca="1" si="19"/>
        <v>0</v>
      </c>
      <c r="N48" s="230">
        <f t="shared" ca="1" si="20"/>
        <v>0</v>
      </c>
      <c r="O48" s="231">
        <f t="shared" ca="1" si="21"/>
        <v>0</v>
      </c>
      <c r="P48" s="232">
        <f t="shared" ca="1" si="22"/>
        <v>0</v>
      </c>
      <c r="Q48" s="233">
        <f t="shared" ca="1" si="6"/>
        <v>0</v>
      </c>
      <c r="R48" s="233">
        <f ca="1">IF(LEN(B48)&gt;0,'OSNOVNA PLAČA'!F42,"")</f>
        <v>0</v>
      </c>
      <c r="S48" s="234"/>
      <c r="T48" s="34"/>
      <c r="U48" s="34"/>
      <c r="V48" s="34"/>
      <c r="W48" s="34"/>
      <c r="X48" s="34"/>
      <c r="Y48" s="34"/>
      <c r="Z48" s="34"/>
      <c r="AB48" s="167">
        <f>ROW()</f>
        <v>48</v>
      </c>
      <c r="AC48" s="168" t="e">
        <f t="shared" ca="1" si="26"/>
        <v>#REF!</v>
      </c>
      <c r="AD48" s="168" t="e">
        <f t="shared" ca="1" si="27"/>
        <v>#REF!</v>
      </c>
      <c r="AE48" s="169" t="e">
        <f t="shared" ca="1" si="9"/>
        <v>#REF!</v>
      </c>
      <c r="AF48" s="168" t="e">
        <f t="shared" ca="1" si="10"/>
        <v>#REF!</v>
      </c>
      <c r="AG48" s="169" t="e">
        <f t="shared" ca="1" si="11"/>
        <v>#REF!</v>
      </c>
      <c r="AH48" s="168" t="e">
        <f t="shared" ca="1" si="12"/>
        <v>#REF!</v>
      </c>
      <c r="AI48" s="168" t="e">
        <f t="shared" ca="1" si="13"/>
        <v>#REF!</v>
      </c>
      <c r="AJ48" s="170" t="e">
        <f t="shared" ca="1" si="14"/>
        <v>#REF!</v>
      </c>
      <c r="AK48" s="168">
        <f t="shared" ca="1" si="28"/>
        <v>0</v>
      </c>
      <c r="AL48" s="168">
        <f t="shared" ca="1" si="29"/>
        <v>0</v>
      </c>
    </row>
    <row r="49" spans="1:38" ht="30" customHeight="1" x14ac:dyDescent="0.2">
      <c r="A49" s="56">
        <v>34</v>
      </c>
      <c r="B49" s="309" t="str">
        <f t="shared" ca="1" si="23"/>
        <v>A34</v>
      </c>
      <c r="C49" s="309"/>
      <c r="D49" s="57" t="str">
        <f t="shared" ca="1" si="24"/>
        <v/>
      </c>
      <c r="E49" s="59" t="str">
        <f t="shared" ca="1" si="25"/>
        <v/>
      </c>
      <c r="F49" s="215">
        <f ca="1">IF(LEN(B49)&gt;0,'OBRAČUNANA OSNOVNA PLAČA'!G43,"")</f>
        <v>0</v>
      </c>
      <c r="G49" s="60"/>
      <c r="H49" s="60"/>
      <c r="I49" s="60"/>
      <c r="J49" s="60"/>
      <c r="K49" s="60"/>
      <c r="L49" s="229">
        <f t="shared" si="5"/>
        <v>0</v>
      </c>
      <c r="M49" s="230">
        <f t="shared" ca="1" si="19"/>
        <v>0</v>
      </c>
      <c r="N49" s="230">
        <f t="shared" ca="1" si="20"/>
        <v>0</v>
      </c>
      <c r="O49" s="231">
        <f t="shared" ca="1" si="21"/>
        <v>0</v>
      </c>
      <c r="P49" s="232">
        <f t="shared" ca="1" si="22"/>
        <v>0</v>
      </c>
      <c r="Q49" s="233">
        <f t="shared" ca="1" si="6"/>
        <v>0</v>
      </c>
      <c r="R49" s="233">
        <f ca="1">IF(LEN(B49)&gt;0,'OSNOVNA PLAČA'!F43,"")</f>
        <v>0</v>
      </c>
      <c r="S49" s="234"/>
      <c r="T49" s="34"/>
      <c r="U49" s="34"/>
      <c r="V49" s="34"/>
      <c r="W49" s="34"/>
      <c r="X49" s="34"/>
      <c r="Y49" s="34"/>
      <c r="Z49" s="34"/>
      <c r="AB49" s="167">
        <f>ROW()</f>
        <v>49</v>
      </c>
      <c r="AC49" s="168" t="e">
        <f t="shared" ca="1" si="26"/>
        <v>#REF!</v>
      </c>
      <c r="AD49" s="168" t="e">
        <f t="shared" ca="1" si="27"/>
        <v>#REF!</v>
      </c>
      <c r="AE49" s="169" t="e">
        <f t="shared" ca="1" si="9"/>
        <v>#REF!</v>
      </c>
      <c r="AF49" s="168" t="e">
        <f t="shared" ca="1" si="10"/>
        <v>#REF!</v>
      </c>
      <c r="AG49" s="169" t="e">
        <f t="shared" ca="1" si="11"/>
        <v>#REF!</v>
      </c>
      <c r="AH49" s="168" t="e">
        <f t="shared" ca="1" si="12"/>
        <v>#REF!</v>
      </c>
      <c r="AI49" s="168" t="e">
        <f t="shared" ca="1" si="13"/>
        <v>#REF!</v>
      </c>
      <c r="AJ49" s="170" t="e">
        <f t="shared" ca="1" si="14"/>
        <v>#REF!</v>
      </c>
      <c r="AK49" s="168">
        <f t="shared" ca="1" si="28"/>
        <v>0</v>
      </c>
      <c r="AL49" s="168">
        <f t="shared" ca="1" si="29"/>
        <v>0</v>
      </c>
    </row>
    <row r="50" spans="1:38" ht="30" customHeight="1" x14ac:dyDescent="0.2">
      <c r="A50" s="56">
        <v>35</v>
      </c>
      <c r="B50" s="309" t="str">
        <f t="shared" ca="1" si="23"/>
        <v>A35</v>
      </c>
      <c r="C50" s="309"/>
      <c r="D50" s="57" t="str">
        <f t="shared" ca="1" si="24"/>
        <v/>
      </c>
      <c r="E50" s="59" t="str">
        <f t="shared" ca="1" si="25"/>
        <v/>
      </c>
      <c r="F50" s="215">
        <f ca="1">IF(LEN(B50)&gt;0,'OBRAČUNANA OSNOVNA PLAČA'!G44,"")</f>
        <v>0</v>
      </c>
      <c r="G50" s="60"/>
      <c r="H50" s="60"/>
      <c r="I50" s="60"/>
      <c r="J50" s="60"/>
      <c r="K50" s="60"/>
      <c r="L50" s="229">
        <f t="shared" si="5"/>
        <v>0</v>
      </c>
      <c r="M50" s="230">
        <f t="shared" ca="1" si="19"/>
        <v>0</v>
      </c>
      <c r="N50" s="230">
        <f t="shared" ca="1" si="20"/>
        <v>0</v>
      </c>
      <c r="O50" s="231">
        <f t="shared" ca="1" si="21"/>
        <v>0</v>
      </c>
      <c r="P50" s="232">
        <f t="shared" ca="1" si="22"/>
        <v>0</v>
      </c>
      <c r="Q50" s="233">
        <f t="shared" ca="1" si="6"/>
        <v>0</v>
      </c>
      <c r="R50" s="233">
        <f ca="1">IF(LEN(B50)&gt;0,'OSNOVNA PLAČA'!F44,"")</f>
        <v>0</v>
      </c>
      <c r="S50" s="234"/>
      <c r="T50" s="34"/>
      <c r="U50" s="34"/>
      <c r="V50" s="34"/>
      <c r="W50" s="34"/>
      <c r="X50" s="34"/>
      <c r="Y50" s="34"/>
      <c r="Z50" s="34"/>
      <c r="AB50" s="167">
        <f>ROW()</f>
        <v>50</v>
      </c>
      <c r="AC50" s="168" t="e">
        <f t="shared" ca="1" si="26"/>
        <v>#REF!</v>
      </c>
      <c r="AD50" s="168" t="e">
        <f t="shared" ca="1" si="27"/>
        <v>#REF!</v>
      </c>
      <c r="AE50" s="169" t="e">
        <f t="shared" ca="1" si="9"/>
        <v>#REF!</v>
      </c>
      <c r="AF50" s="168" t="e">
        <f t="shared" ca="1" si="10"/>
        <v>#REF!</v>
      </c>
      <c r="AG50" s="169" t="e">
        <f t="shared" ca="1" si="11"/>
        <v>#REF!</v>
      </c>
      <c r="AH50" s="168" t="e">
        <f t="shared" ca="1" si="12"/>
        <v>#REF!</v>
      </c>
      <c r="AI50" s="168" t="e">
        <f t="shared" ca="1" si="13"/>
        <v>#REF!</v>
      </c>
      <c r="AJ50" s="170" t="e">
        <f t="shared" ca="1" si="14"/>
        <v>#REF!</v>
      </c>
      <c r="AK50" s="168">
        <f t="shared" ca="1" si="28"/>
        <v>0</v>
      </c>
      <c r="AL50" s="168">
        <f t="shared" ca="1" si="29"/>
        <v>0</v>
      </c>
    </row>
    <row r="51" spans="1:38" ht="30" customHeight="1" x14ac:dyDescent="0.2">
      <c r="A51" s="56">
        <v>36</v>
      </c>
      <c r="B51" s="309" t="str">
        <f t="shared" ca="1" si="23"/>
        <v>A36</v>
      </c>
      <c r="C51" s="309"/>
      <c r="D51" s="57" t="str">
        <f t="shared" ca="1" si="24"/>
        <v/>
      </c>
      <c r="E51" s="59" t="str">
        <f t="shared" ca="1" si="25"/>
        <v/>
      </c>
      <c r="F51" s="215">
        <f ca="1">IF(LEN(B51)&gt;0,'OBRAČUNANA OSNOVNA PLAČA'!G45,"")</f>
        <v>0</v>
      </c>
      <c r="G51" s="60"/>
      <c r="H51" s="60"/>
      <c r="I51" s="60"/>
      <c r="J51" s="60"/>
      <c r="K51" s="60"/>
      <c r="L51" s="229">
        <f t="shared" si="5"/>
        <v>0</v>
      </c>
      <c r="M51" s="230">
        <f t="shared" ca="1" si="19"/>
        <v>0</v>
      </c>
      <c r="N51" s="230">
        <f t="shared" ca="1" si="20"/>
        <v>0</v>
      </c>
      <c r="O51" s="231">
        <f t="shared" ca="1" si="21"/>
        <v>0</v>
      </c>
      <c r="P51" s="232">
        <f t="shared" ca="1" si="22"/>
        <v>0</v>
      </c>
      <c r="Q51" s="233">
        <f t="shared" ca="1" si="6"/>
        <v>0</v>
      </c>
      <c r="R51" s="233">
        <f ca="1">IF(LEN(B51)&gt;0,'OSNOVNA PLAČA'!F45,"")</f>
        <v>0</v>
      </c>
      <c r="S51" s="234"/>
      <c r="T51" s="34"/>
      <c r="U51" s="34"/>
      <c r="V51" s="34"/>
      <c r="W51" s="34"/>
      <c r="X51" s="34"/>
      <c r="Y51" s="34"/>
      <c r="Z51" s="34"/>
      <c r="AB51" s="167">
        <f>ROW()</f>
        <v>51</v>
      </c>
      <c r="AC51" s="168" t="e">
        <f t="shared" ca="1" si="26"/>
        <v>#REF!</v>
      </c>
      <c r="AD51" s="168" t="e">
        <f t="shared" ca="1" si="27"/>
        <v>#REF!</v>
      </c>
      <c r="AE51" s="169" t="e">
        <f t="shared" ca="1" si="9"/>
        <v>#REF!</v>
      </c>
      <c r="AF51" s="168" t="e">
        <f t="shared" ca="1" si="10"/>
        <v>#REF!</v>
      </c>
      <c r="AG51" s="169" t="e">
        <f t="shared" ca="1" si="11"/>
        <v>#REF!</v>
      </c>
      <c r="AH51" s="168" t="e">
        <f t="shared" ca="1" si="12"/>
        <v>#REF!</v>
      </c>
      <c r="AI51" s="168" t="e">
        <f t="shared" ca="1" si="13"/>
        <v>#REF!</v>
      </c>
      <c r="AJ51" s="170" t="e">
        <f t="shared" ca="1" si="14"/>
        <v>#REF!</v>
      </c>
      <c r="AK51" s="168">
        <f t="shared" ca="1" si="28"/>
        <v>0</v>
      </c>
      <c r="AL51" s="168">
        <f t="shared" ca="1" si="29"/>
        <v>0</v>
      </c>
    </row>
    <row r="52" spans="1:38" ht="30" customHeight="1" x14ac:dyDescent="0.2">
      <c r="A52" s="56">
        <v>37</v>
      </c>
      <c r="B52" s="309" t="str">
        <f t="shared" ca="1" si="23"/>
        <v>A37</v>
      </c>
      <c r="C52" s="309"/>
      <c r="D52" s="57" t="str">
        <f t="shared" ca="1" si="24"/>
        <v/>
      </c>
      <c r="E52" s="59" t="str">
        <f t="shared" ca="1" si="25"/>
        <v/>
      </c>
      <c r="F52" s="215">
        <f ca="1">IF(LEN(B52)&gt;0,'OBRAČUNANA OSNOVNA PLAČA'!G46,"")</f>
        <v>0</v>
      </c>
      <c r="G52" s="60"/>
      <c r="H52" s="60"/>
      <c r="I52" s="60"/>
      <c r="J52" s="60"/>
      <c r="K52" s="60"/>
      <c r="L52" s="229">
        <f t="shared" si="5"/>
        <v>0</v>
      </c>
      <c r="M52" s="230">
        <f t="shared" ca="1" si="19"/>
        <v>0</v>
      </c>
      <c r="N52" s="230">
        <f t="shared" ca="1" si="20"/>
        <v>0</v>
      </c>
      <c r="O52" s="231">
        <f t="shared" ca="1" si="21"/>
        <v>0</v>
      </c>
      <c r="P52" s="232">
        <f t="shared" ca="1" si="22"/>
        <v>0</v>
      </c>
      <c r="Q52" s="233">
        <f t="shared" ca="1" si="6"/>
        <v>0</v>
      </c>
      <c r="R52" s="233">
        <f ca="1">IF(LEN(B52)&gt;0,'OSNOVNA PLAČA'!F46,"")</f>
        <v>0</v>
      </c>
      <c r="S52" s="234"/>
      <c r="T52" s="34"/>
      <c r="U52" s="34"/>
      <c r="V52" s="34"/>
      <c r="W52" s="34"/>
      <c r="X52" s="34"/>
      <c r="Y52" s="34"/>
      <c r="Z52" s="34"/>
      <c r="AB52" s="167">
        <f>ROW()</f>
        <v>52</v>
      </c>
      <c r="AC52" s="168" t="e">
        <f t="shared" ca="1" si="26"/>
        <v>#REF!</v>
      </c>
      <c r="AD52" s="168" t="e">
        <f t="shared" ca="1" si="27"/>
        <v>#REF!</v>
      </c>
      <c r="AE52" s="169" t="e">
        <f t="shared" ca="1" si="9"/>
        <v>#REF!</v>
      </c>
      <c r="AF52" s="168" t="e">
        <f t="shared" ca="1" si="10"/>
        <v>#REF!</v>
      </c>
      <c r="AG52" s="169" t="e">
        <f t="shared" ca="1" si="11"/>
        <v>#REF!</v>
      </c>
      <c r="AH52" s="168" t="e">
        <f t="shared" ca="1" si="12"/>
        <v>#REF!</v>
      </c>
      <c r="AI52" s="168" t="e">
        <f t="shared" ca="1" si="13"/>
        <v>#REF!</v>
      </c>
      <c r="AJ52" s="170" t="e">
        <f t="shared" ca="1" si="14"/>
        <v>#REF!</v>
      </c>
      <c r="AK52" s="168">
        <f t="shared" ca="1" si="28"/>
        <v>0</v>
      </c>
      <c r="AL52" s="168">
        <f t="shared" ca="1" si="29"/>
        <v>0</v>
      </c>
    </row>
    <row r="53" spans="1:38" ht="30" customHeight="1" x14ac:dyDescent="0.2">
      <c r="A53" s="56">
        <v>38</v>
      </c>
      <c r="B53" s="309" t="str">
        <f t="shared" ca="1" si="23"/>
        <v>A38</v>
      </c>
      <c r="C53" s="309"/>
      <c r="D53" s="57" t="str">
        <f t="shared" ca="1" si="24"/>
        <v/>
      </c>
      <c r="E53" s="59" t="str">
        <f t="shared" ca="1" si="25"/>
        <v/>
      </c>
      <c r="F53" s="215">
        <f ca="1">IF(LEN(B53)&gt;0,'OBRAČUNANA OSNOVNA PLAČA'!G47,"")</f>
        <v>0</v>
      </c>
      <c r="G53" s="60"/>
      <c r="H53" s="60"/>
      <c r="I53" s="60"/>
      <c r="J53" s="60"/>
      <c r="K53" s="60"/>
      <c r="L53" s="229">
        <f t="shared" si="5"/>
        <v>0</v>
      </c>
      <c r="M53" s="230">
        <f t="shared" ca="1" si="19"/>
        <v>0</v>
      </c>
      <c r="N53" s="230">
        <f t="shared" ca="1" si="20"/>
        <v>0</v>
      </c>
      <c r="O53" s="231">
        <f t="shared" ca="1" si="21"/>
        <v>0</v>
      </c>
      <c r="P53" s="232">
        <f t="shared" ca="1" si="22"/>
        <v>0</v>
      </c>
      <c r="Q53" s="233">
        <f t="shared" ca="1" si="6"/>
        <v>0</v>
      </c>
      <c r="R53" s="233">
        <f ca="1">IF(LEN(B53)&gt;0,'OSNOVNA PLAČA'!F47,"")</f>
        <v>0</v>
      </c>
      <c r="S53" s="234"/>
      <c r="T53" s="34"/>
      <c r="U53" s="34"/>
      <c r="V53" s="34"/>
      <c r="W53" s="34"/>
      <c r="X53" s="34"/>
      <c r="Y53" s="34"/>
      <c r="Z53" s="34"/>
      <c r="AB53" s="167">
        <f>ROW()</f>
        <v>53</v>
      </c>
      <c r="AC53" s="168" t="e">
        <f t="shared" ca="1" si="26"/>
        <v>#REF!</v>
      </c>
      <c r="AD53" s="168" t="e">
        <f t="shared" ca="1" si="27"/>
        <v>#REF!</v>
      </c>
      <c r="AE53" s="169" t="e">
        <f t="shared" ca="1" si="9"/>
        <v>#REF!</v>
      </c>
      <c r="AF53" s="168" t="e">
        <f t="shared" ca="1" si="10"/>
        <v>#REF!</v>
      </c>
      <c r="AG53" s="169" t="e">
        <f t="shared" ca="1" si="11"/>
        <v>#REF!</v>
      </c>
      <c r="AH53" s="168" t="e">
        <f t="shared" ca="1" si="12"/>
        <v>#REF!</v>
      </c>
      <c r="AI53" s="168" t="e">
        <f t="shared" ca="1" si="13"/>
        <v>#REF!</v>
      </c>
      <c r="AJ53" s="170" t="e">
        <f t="shared" ca="1" si="14"/>
        <v>#REF!</v>
      </c>
      <c r="AK53" s="168">
        <f t="shared" ca="1" si="28"/>
        <v>0</v>
      </c>
      <c r="AL53" s="168">
        <f t="shared" ca="1" si="29"/>
        <v>0</v>
      </c>
    </row>
    <row r="54" spans="1:38" ht="30" customHeight="1" x14ac:dyDescent="0.2">
      <c r="A54" s="56">
        <v>39</v>
      </c>
      <c r="B54" s="309" t="str">
        <f t="shared" ca="1" si="23"/>
        <v>A39</v>
      </c>
      <c r="C54" s="309"/>
      <c r="D54" s="57" t="str">
        <f t="shared" ca="1" si="24"/>
        <v/>
      </c>
      <c r="E54" s="59" t="str">
        <f t="shared" ca="1" si="25"/>
        <v/>
      </c>
      <c r="F54" s="215">
        <f ca="1">IF(LEN(B54)&gt;0,'OBRAČUNANA OSNOVNA PLAČA'!G48,"")</f>
        <v>0</v>
      </c>
      <c r="G54" s="60"/>
      <c r="H54" s="60"/>
      <c r="I54" s="60"/>
      <c r="J54" s="60"/>
      <c r="K54" s="60"/>
      <c r="L54" s="229">
        <f t="shared" si="5"/>
        <v>0</v>
      </c>
      <c r="M54" s="230">
        <f t="shared" ca="1" si="19"/>
        <v>0</v>
      </c>
      <c r="N54" s="230">
        <f t="shared" ca="1" si="20"/>
        <v>0</v>
      </c>
      <c r="O54" s="231">
        <f t="shared" ca="1" si="21"/>
        <v>0</v>
      </c>
      <c r="P54" s="232">
        <f t="shared" ca="1" si="22"/>
        <v>0</v>
      </c>
      <c r="Q54" s="233">
        <f t="shared" ca="1" si="6"/>
        <v>0</v>
      </c>
      <c r="R54" s="233">
        <f ca="1">IF(LEN(B54)&gt;0,'OSNOVNA PLAČA'!F48,"")</f>
        <v>0</v>
      </c>
      <c r="S54" s="234"/>
      <c r="T54" s="34"/>
      <c r="U54" s="34"/>
      <c r="V54" s="34"/>
      <c r="W54" s="34"/>
      <c r="X54" s="34"/>
      <c r="Y54" s="34"/>
      <c r="Z54" s="34"/>
      <c r="AB54" s="167">
        <f>ROW()</f>
        <v>54</v>
      </c>
      <c r="AC54" s="168" t="e">
        <f t="shared" ca="1" si="26"/>
        <v>#REF!</v>
      </c>
      <c r="AD54" s="168" t="e">
        <f t="shared" ca="1" si="27"/>
        <v>#REF!</v>
      </c>
      <c r="AE54" s="169" t="e">
        <f t="shared" ca="1" si="9"/>
        <v>#REF!</v>
      </c>
      <c r="AF54" s="168" t="e">
        <f t="shared" ca="1" si="10"/>
        <v>#REF!</v>
      </c>
      <c r="AG54" s="169" t="e">
        <f t="shared" ca="1" si="11"/>
        <v>#REF!</v>
      </c>
      <c r="AH54" s="168" t="e">
        <f t="shared" ca="1" si="12"/>
        <v>#REF!</v>
      </c>
      <c r="AI54" s="168" t="e">
        <f t="shared" ca="1" si="13"/>
        <v>#REF!</v>
      </c>
      <c r="AJ54" s="170" t="e">
        <f t="shared" ca="1" si="14"/>
        <v>#REF!</v>
      </c>
      <c r="AK54" s="168">
        <f t="shared" ca="1" si="28"/>
        <v>0</v>
      </c>
      <c r="AL54" s="168">
        <f t="shared" ca="1" si="29"/>
        <v>0</v>
      </c>
    </row>
    <row r="55" spans="1:38" ht="30" customHeight="1" x14ac:dyDescent="0.2">
      <c r="A55" s="56">
        <v>40</v>
      </c>
      <c r="B55" s="309" t="str">
        <f t="shared" ca="1" si="23"/>
        <v>A40</v>
      </c>
      <c r="C55" s="309"/>
      <c r="D55" s="57" t="str">
        <f t="shared" ca="1" si="24"/>
        <v/>
      </c>
      <c r="E55" s="59" t="str">
        <f t="shared" ca="1" si="25"/>
        <v/>
      </c>
      <c r="F55" s="215">
        <f ca="1">IF(LEN(B55)&gt;0,'OBRAČUNANA OSNOVNA PLAČA'!G49,"")</f>
        <v>0</v>
      </c>
      <c r="G55" s="60"/>
      <c r="H55" s="60"/>
      <c r="I55" s="60"/>
      <c r="J55" s="60"/>
      <c r="K55" s="60"/>
      <c r="L55" s="229">
        <f t="shared" si="5"/>
        <v>0</v>
      </c>
      <c r="M55" s="230">
        <f t="shared" ca="1" si="19"/>
        <v>0</v>
      </c>
      <c r="N55" s="230">
        <f t="shared" ca="1" si="20"/>
        <v>0</v>
      </c>
      <c r="O55" s="231">
        <f t="shared" ca="1" si="21"/>
        <v>0</v>
      </c>
      <c r="P55" s="232">
        <f t="shared" ca="1" si="22"/>
        <v>0</v>
      </c>
      <c r="Q55" s="233">
        <f t="shared" ca="1" si="6"/>
        <v>0</v>
      </c>
      <c r="R55" s="233">
        <f ca="1">IF(LEN(B55)&gt;0,'OSNOVNA PLAČA'!F49,"")</f>
        <v>0</v>
      </c>
      <c r="S55" s="234"/>
      <c r="T55" s="34"/>
      <c r="U55" s="34"/>
      <c r="V55" s="34"/>
      <c r="W55" s="34"/>
      <c r="X55" s="34"/>
      <c r="Y55" s="34"/>
      <c r="Z55" s="34"/>
      <c r="AB55" s="167">
        <f>ROW()</f>
        <v>55</v>
      </c>
      <c r="AC55" s="168" t="e">
        <f t="shared" ca="1" si="26"/>
        <v>#REF!</v>
      </c>
      <c r="AD55" s="168" t="e">
        <f t="shared" ca="1" si="27"/>
        <v>#REF!</v>
      </c>
      <c r="AE55" s="169" t="e">
        <f t="shared" ca="1" si="9"/>
        <v>#REF!</v>
      </c>
      <c r="AF55" s="168" t="e">
        <f t="shared" ca="1" si="10"/>
        <v>#REF!</v>
      </c>
      <c r="AG55" s="169" t="e">
        <f t="shared" ca="1" si="11"/>
        <v>#REF!</v>
      </c>
      <c r="AH55" s="168" t="e">
        <f t="shared" ca="1" si="12"/>
        <v>#REF!</v>
      </c>
      <c r="AI55" s="168" t="e">
        <f t="shared" ca="1" si="13"/>
        <v>#REF!</v>
      </c>
      <c r="AJ55" s="170" t="e">
        <f t="shared" ca="1" si="14"/>
        <v>#REF!</v>
      </c>
      <c r="AK55" s="168">
        <f t="shared" ca="1" si="28"/>
        <v>0</v>
      </c>
      <c r="AL55" s="168">
        <f t="shared" ca="1" si="29"/>
        <v>0</v>
      </c>
    </row>
    <row r="56" spans="1:38" ht="30" customHeight="1" x14ac:dyDescent="0.2">
      <c r="A56" s="56">
        <v>41</v>
      </c>
      <c r="B56" s="309" t="str">
        <f t="shared" ca="1" si="23"/>
        <v>A41</v>
      </c>
      <c r="C56" s="309"/>
      <c r="D56" s="57" t="str">
        <f t="shared" ca="1" si="24"/>
        <v/>
      </c>
      <c r="E56" s="59" t="str">
        <f t="shared" ca="1" si="25"/>
        <v/>
      </c>
      <c r="F56" s="215">
        <f ca="1">IF(LEN(B56)&gt;0,'OBRAČUNANA OSNOVNA PLAČA'!G50,"")</f>
        <v>0</v>
      </c>
      <c r="G56" s="60"/>
      <c r="H56" s="60"/>
      <c r="I56" s="60"/>
      <c r="J56" s="60"/>
      <c r="K56" s="60"/>
      <c r="L56" s="229">
        <f t="shared" si="5"/>
        <v>0</v>
      </c>
      <c r="M56" s="230">
        <f t="shared" ca="1" si="19"/>
        <v>0</v>
      </c>
      <c r="N56" s="230">
        <f t="shared" ca="1" si="20"/>
        <v>0</v>
      </c>
      <c r="O56" s="231">
        <f t="shared" ca="1" si="21"/>
        <v>0</v>
      </c>
      <c r="P56" s="232">
        <f t="shared" ca="1" si="22"/>
        <v>0</v>
      </c>
      <c r="Q56" s="233">
        <f t="shared" ca="1" si="6"/>
        <v>0</v>
      </c>
      <c r="R56" s="233">
        <f ca="1">IF(LEN(B56)&gt;0,'OSNOVNA PLAČA'!F50,"")</f>
        <v>0</v>
      </c>
      <c r="S56" s="234"/>
      <c r="T56" s="34"/>
      <c r="U56" s="34"/>
      <c r="V56" s="34"/>
      <c r="W56" s="34"/>
      <c r="X56" s="34"/>
      <c r="Y56" s="34"/>
      <c r="Z56" s="34"/>
      <c r="AB56" s="167">
        <f>ROW()</f>
        <v>56</v>
      </c>
      <c r="AC56" s="168" t="e">
        <f t="shared" ca="1" si="26"/>
        <v>#REF!</v>
      </c>
      <c r="AD56" s="168" t="e">
        <f t="shared" ca="1" si="27"/>
        <v>#REF!</v>
      </c>
      <c r="AE56" s="169" t="e">
        <f t="shared" ca="1" si="9"/>
        <v>#REF!</v>
      </c>
      <c r="AF56" s="168" t="e">
        <f t="shared" ca="1" si="10"/>
        <v>#REF!</v>
      </c>
      <c r="AG56" s="169" t="e">
        <f t="shared" ca="1" si="11"/>
        <v>#REF!</v>
      </c>
      <c r="AH56" s="168" t="e">
        <f t="shared" ca="1" si="12"/>
        <v>#REF!</v>
      </c>
      <c r="AI56" s="168" t="e">
        <f t="shared" ca="1" si="13"/>
        <v>#REF!</v>
      </c>
      <c r="AJ56" s="170" t="e">
        <f t="shared" ca="1" si="14"/>
        <v>#REF!</v>
      </c>
      <c r="AK56" s="168">
        <f t="shared" ca="1" si="28"/>
        <v>0</v>
      </c>
      <c r="AL56" s="168">
        <f t="shared" ca="1" si="29"/>
        <v>0</v>
      </c>
    </row>
    <row r="57" spans="1:38" ht="30" customHeight="1" x14ac:dyDescent="0.2">
      <c r="A57" s="56">
        <v>42</v>
      </c>
      <c r="B57" s="309" t="str">
        <f t="shared" ca="1" si="23"/>
        <v>A42</v>
      </c>
      <c r="C57" s="309"/>
      <c r="D57" s="57" t="str">
        <f t="shared" ca="1" si="24"/>
        <v/>
      </c>
      <c r="E57" s="59" t="str">
        <f t="shared" ca="1" si="25"/>
        <v/>
      </c>
      <c r="F57" s="215">
        <f ca="1">IF(LEN(B57)&gt;0,'OBRAČUNANA OSNOVNA PLAČA'!G51,"")</f>
        <v>0</v>
      </c>
      <c r="G57" s="60"/>
      <c r="H57" s="60"/>
      <c r="I57" s="60"/>
      <c r="J57" s="60"/>
      <c r="K57" s="60"/>
      <c r="L57" s="229">
        <f t="shared" si="5"/>
        <v>0</v>
      </c>
      <c r="M57" s="230">
        <f t="shared" ca="1" si="19"/>
        <v>0</v>
      </c>
      <c r="N57" s="230">
        <f t="shared" ca="1" si="20"/>
        <v>0</v>
      </c>
      <c r="O57" s="231">
        <f t="shared" ca="1" si="21"/>
        <v>0</v>
      </c>
      <c r="P57" s="232">
        <f t="shared" ca="1" si="22"/>
        <v>0</v>
      </c>
      <c r="Q57" s="233">
        <f t="shared" ca="1" si="6"/>
        <v>0</v>
      </c>
      <c r="R57" s="233">
        <f ca="1">IF(LEN(B57)&gt;0,'OSNOVNA PLAČA'!F51,"")</f>
        <v>0</v>
      </c>
      <c r="S57" s="234"/>
      <c r="T57" s="34"/>
      <c r="U57" s="34"/>
      <c r="V57" s="34"/>
      <c r="W57" s="34"/>
      <c r="X57" s="34"/>
      <c r="Y57" s="34"/>
      <c r="Z57" s="34"/>
      <c r="AB57" s="167">
        <f>ROW()</f>
        <v>57</v>
      </c>
      <c r="AC57" s="168" t="e">
        <f t="shared" ca="1" si="26"/>
        <v>#REF!</v>
      </c>
      <c r="AD57" s="168" t="e">
        <f t="shared" ca="1" si="27"/>
        <v>#REF!</v>
      </c>
      <c r="AE57" s="169" t="e">
        <f t="shared" ca="1" si="9"/>
        <v>#REF!</v>
      </c>
      <c r="AF57" s="168" t="e">
        <f t="shared" ca="1" si="10"/>
        <v>#REF!</v>
      </c>
      <c r="AG57" s="169" t="e">
        <f t="shared" ca="1" si="11"/>
        <v>#REF!</v>
      </c>
      <c r="AH57" s="168" t="e">
        <f t="shared" ca="1" si="12"/>
        <v>#REF!</v>
      </c>
      <c r="AI57" s="168" t="e">
        <f t="shared" ca="1" si="13"/>
        <v>#REF!</v>
      </c>
      <c r="AJ57" s="170" t="e">
        <f t="shared" ca="1" si="14"/>
        <v>#REF!</v>
      </c>
      <c r="AK57" s="168">
        <f t="shared" ca="1" si="28"/>
        <v>0</v>
      </c>
      <c r="AL57" s="168">
        <f t="shared" ca="1" si="29"/>
        <v>0</v>
      </c>
    </row>
    <row r="58" spans="1:38" ht="30" customHeight="1" x14ac:dyDescent="0.2">
      <c r="A58" s="56">
        <v>43</v>
      </c>
      <c r="B58" s="309" t="str">
        <f t="shared" ca="1" si="23"/>
        <v>A43</v>
      </c>
      <c r="C58" s="309"/>
      <c r="D58" s="57" t="str">
        <f t="shared" ca="1" si="24"/>
        <v/>
      </c>
      <c r="E58" s="59" t="str">
        <f t="shared" ca="1" si="25"/>
        <v/>
      </c>
      <c r="F58" s="215">
        <f ca="1">IF(LEN(B58)&gt;0,'OBRAČUNANA OSNOVNA PLAČA'!G52,"")</f>
        <v>0</v>
      </c>
      <c r="G58" s="60"/>
      <c r="H58" s="60"/>
      <c r="I58" s="60"/>
      <c r="J58" s="60"/>
      <c r="K58" s="60"/>
      <c r="L58" s="229">
        <f t="shared" si="5"/>
        <v>0</v>
      </c>
      <c r="M58" s="230">
        <f t="shared" ca="1" si="19"/>
        <v>0</v>
      </c>
      <c r="N58" s="230">
        <f t="shared" ca="1" si="20"/>
        <v>0</v>
      </c>
      <c r="O58" s="231">
        <f t="shared" ca="1" si="21"/>
        <v>0</v>
      </c>
      <c r="P58" s="232">
        <f t="shared" ca="1" si="22"/>
        <v>0</v>
      </c>
      <c r="Q58" s="233">
        <f t="shared" ca="1" si="6"/>
        <v>0</v>
      </c>
      <c r="R58" s="233">
        <f ca="1">IF(LEN(B58)&gt;0,'OSNOVNA PLAČA'!F52,"")</f>
        <v>0</v>
      </c>
      <c r="S58" s="234"/>
      <c r="T58" s="34"/>
      <c r="U58" s="34"/>
      <c r="V58" s="34"/>
      <c r="W58" s="34"/>
      <c r="X58" s="34"/>
      <c r="Y58" s="34"/>
      <c r="Z58" s="34"/>
      <c r="AB58" s="167">
        <f>ROW()</f>
        <v>58</v>
      </c>
      <c r="AC58" s="168" t="e">
        <f t="shared" ca="1" si="26"/>
        <v>#REF!</v>
      </c>
      <c r="AD58" s="168" t="e">
        <f t="shared" ca="1" si="27"/>
        <v>#REF!</v>
      </c>
      <c r="AE58" s="169" t="e">
        <f t="shared" ca="1" si="9"/>
        <v>#REF!</v>
      </c>
      <c r="AF58" s="168" t="e">
        <f t="shared" ca="1" si="10"/>
        <v>#REF!</v>
      </c>
      <c r="AG58" s="169" t="e">
        <f t="shared" ca="1" si="11"/>
        <v>#REF!</v>
      </c>
      <c r="AH58" s="168" t="e">
        <f t="shared" ca="1" si="12"/>
        <v>#REF!</v>
      </c>
      <c r="AI58" s="168" t="e">
        <f t="shared" ca="1" si="13"/>
        <v>#REF!</v>
      </c>
      <c r="AJ58" s="170" t="e">
        <f t="shared" ca="1" si="14"/>
        <v>#REF!</v>
      </c>
      <c r="AK58" s="168">
        <f t="shared" ca="1" si="28"/>
        <v>0</v>
      </c>
      <c r="AL58" s="168">
        <f t="shared" ca="1" si="29"/>
        <v>0</v>
      </c>
    </row>
    <row r="59" spans="1:38" ht="30" customHeight="1" x14ac:dyDescent="0.2">
      <c r="A59" s="56">
        <v>44</v>
      </c>
      <c r="B59" s="309" t="str">
        <f t="shared" ca="1" si="23"/>
        <v>A44</v>
      </c>
      <c r="C59" s="309"/>
      <c r="D59" s="57" t="str">
        <f t="shared" ca="1" si="24"/>
        <v/>
      </c>
      <c r="E59" s="59" t="str">
        <f t="shared" ca="1" si="25"/>
        <v/>
      </c>
      <c r="F59" s="215">
        <f ca="1">IF(LEN(B59)&gt;0,'OBRAČUNANA OSNOVNA PLAČA'!G53,"")</f>
        <v>0</v>
      </c>
      <c r="G59" s="60"/>
      <c r="H59" s="60"/>
      <c r="I59" s="60"/>
      <c r="J59" s="60"/>
      <c r="K59" s="60"/>
      <c r="L59" s="229">
        <f t="shared" si="5"/>
        <v>0</v>
      </c>
      <c r="M59" s="230">
        <f t="shared" ca="1" si="19"/>
        <v>0</v>
      </c>
      <c r="N59" s="230">
        <f t="shared" ca="1" si="20"/>
        <v>0</v>
      </c>
      <c r="O59" s="231">
        <f t="shared" ca="1" si="21"/>
        <v>0</v>
      </c>
      <c r="P59" s="232">
        <f t="shared" ca="1" si="22"/>
        <v>0</v>
      </c>
      <c r="Q59" s="233">
        <f t="shared" ca="1" si="6"/>
        <v>0</v>
      </c>
      <c r="R59" s="233">
        <f ca="1">IF(LEN(B59)&gt;0,'OSNOVNA PLAČA'!F53,"")</f>
        <v>0</v>
      </c>
      <c r="S59" s="234"/>
      <c r="T59" s="34"/>
      <c r="U59" s="34"/>
      <c r="V59" s="34"/>
      <c r="W59" s="34"/>
      <c r="X59" s="34"/>
      <c r="Y59" s="34"/>
      <c r="Z59" s="34"/>
      <c r="AB59" s="167">
        <f>ROW()</f>
        <v>59</v>
      </c>
      <c r="AC59" s="168" t="e">
        <f t="shared" ca="1" si="26"/>
        <v>#REF!</v>
      </c>
      <c r="AD59" s="168" t="e">
        <f t="shared" ca="1" si="27"/>
        <v>#REF!</v>
      </c>
      <c r="AE59" s="169" t="e">
        <f t="shared" ca="1" si="9"/>
        <v>#REF!</v>
      </c>
      <c r="AF59" s="168" t="e">
        <f t="shared" ca="1" si="10"/>
        <v>#REF!</v>
      </c>
      <c r="AG59" s="169" t="e">
        <f t="shared" ca="1" si="11"/>
        <v>#REF!</v>
      </c>
      <c r="AH59" s="168" t="e">
        <f t="shared" ca="1" si="12"/>
        <v>#REF!</v>
      </c>
      <c r="AI59" s="168" t="e">
        <f t="shared" ca="1" si="13"/>
        <v>#REF!</v>
      </c>
      <c r="AJ59" s="170" t="e">
        <f t="shared" ca="1" si="14"/>
        <v>#REF!</v>
      </c>
      <c r="AK59" s="168">
        <f t="shared" ca="1" si="28"/>
        <v>0</v>
      </c>
      <c r="AL59" s="168">
        <f t="shared" ca="1" si="29"/>
        <v>0</v>
      </c>
    </row>
    <row r="60" spans="1:38" ht="30" customHeight="1" x14ac:dyDescent="0.2">
      <c r="A60" s="56">
        <v>45</v>
      </c>
      <c r="B60" s="309" t="str">
        <f t="shared" ca="1" si="23"/>
        <v>A45</v>
      </c>
      <c r="C60" s="309"/>
      <c r="D60" s="57" t="str">
        <f t="shared" ca="1" si="24"/>
        <v/>
      </c>
      <c r="E60" s="59" t="str">
        <f t="shared" ca="1" si="25"/>
        <v/>
      </c>
      <c r="F60" s="215">
        <f ca="1">IF(LEN(B60)&gt;0,'OBRAČUNANA OSNOVNA PLAČA'!G54,"")</f>
        <v>0</v>
      </c>
      <c r="G60" s="60"/>
      <c r="H60" s="60"/>
      <c r="I60" s="60"/>
      <c r="J60" s="60"/>
      <c r="K60" s="60"/>
      <c r="L60" s="229">
        <f t="shared" si="5"/>
        <v>0</v>
      </c>
      <c r="M60" s="230">
        <f t="shared" ca="1" si="19"/>
        <v>0</v>
      </c>
      <c r="N60" s="230">
        <f t="shared" ca="1" si="20"/>
        <v>0</v>
      </c>
      <c r="O60" s="231">
        <f t="shared" ca="1" si="21"/>
        <v>0</v>
      </c>
      <c r="P60" s="232">
        <f t="shared" ca="1" si="22"/>
        <v>0</v>
      </c>
      <c r="Q60" s="233">
        <f t="shared" ca="1" si="6"/>
        <v>0</v>
      </c>
      <c r="R60" s="233">
        <f ca="1">IF(LEN(B60)&gt;0,'OSNOVNA PLAČA'!F54,"")</f>
        <v>0</v>
      </c>
      <c r="S60" s="234"/>
      <c r="T60" s="34"/>
      <c r="U60" s="34"/>
      <c r="V60" s="34"/>
      <c r="W60" s="34"/>
      <c r="X60" s="34"/>
      <c r="Y60" s="34"/>
      <c r="Z60" s="34"/>
      <c r="AB60" s="167">
        <f>ROW()</f>
        <v>60</v>
      </c>
      <c r="AC60" s="168" t="e">
        <f t="shared" ca="1" si="26"/>
        <v>#REF!</v>
      </c>
      <c r="AD60" s="168" t="e">
        <f t="shared" ca="1" si="27"/>
        <v>#REF!</v>
      </c>
      <c r="AE60" s="169" t="e">
        <f t="shared" ca="1" si="9"/>
        <v>#REF!</v>
      </c>
      <c r="AF60" s="168" t="e">
        <f t="shared" ca="1" si="10"/>
        <v>#REF!</v>
      </c>
      <c r="AG60" s="169" t="e">
        <f t="shared" ca="1" si="11"/>
        <v>#REF!</v>
      </c>
      <c r="AH60" s="168" t="e">
        <f t="shared" ca="1" si="12"/>
        <v>#REF!</v>
      </c>
      <c r="AI60" s="168" t="e">
        <f t="shared" ca="1" si="13"/>
        <v>#REF!</v>
      </c>
      <c r="AJ60" s="170" t="e">
        <f t="shared" ca="1" si="14"/>
        <v>#REF!</v>
      </c>
      <c r="AK60" s="168">
        <f t="shared" ca="1" si="28"/>
        <v>0</v>
      </c>
      <c r="AL60" s="168">
        <f t="shared" ca="1" si="29"/>
        <v>0</v>
      </c>
    </row>
    <row r="61" spans="1:38" ht="30" customHeight="1" x14ac:dyDescent="0.2">
      <c r="A61" s="56">
        <v>46</v>
      </c>
      <c r="B61" s="309" t="str">
        <f t="shared" ca="1" si="23"/>
        <v>A46</v>
      </c>
      <c r="C61" s="309"/>
      <c r="D61" s="57" t="str">
        <f t="shared" ca="1" si="24"/>
        <v/>
      </c>
      <c r="E61" s="59" t="str">
        <f t="shared" ca="1" si="25"/>
        <v/>
      </c>
      <c r="F61" s="215">
        <f ca="1">IF(LEN(B61)&gt;0,'OBRAČUNANA OSNOVNA PLAČA'!G55,"")</f>
        <v>0</v>
      </c>
      <c r="G61" s="60"/>
      <c r="H61" s="60"/>
      <c r="I61" s="60"/>
      <c r="J61" s="60"/>
      <c r="K61" s="60"/>
      <c r="L61" s="229">
        <f t="shared" si="5"/>
        <v>0</v>
      </c>
      <c r="M61" s="230">
        <f t="shared" ca="1" si="19"/>
        <v>0</v>
      </c>
      <c r="N61" s="230">
        <f t="shared" ca="1" si="20"/>
        <v>0</v>
      </c>
      <c r="O61" s="231">
        <f t="shared" ca="1" si="21"/>
        <v>0</v>
      </c>
      <c r="P61" s="232">
        <f t="shared" ca="1" si="22"/>
        <v>0</v>
      </c>
      <c r="Q61" s="233">
        <f t="shared" ca="1" si="6"/>
        <v>0</v>
      </c>
      <c r="R61" s="233">
        <f ca="1">IF(LEN(B61)&gt;0,'OSNOVNA PLAČA'!F55,"")</f>
        <v>0</v>
      </c>
      <c r="S61" s="234"/>
      <c r="T61" s="34"/>
      <c r="U61" s="34"/>
      <c r="V61" s="34"/>
      <c r="W61" s="34"/>
      <c r="X61" s="34"/>
      <c r="Y61" s="34"/>
      <c r="Z61" s="34"/>
      <c r="AB61" s="167">
        <f>ROW()</f>
        <v>61</v>
      </c>
      <c r="AC61" s="168" t="e">
        <f t="shared" ca="1" si="26"/>
        <v>#REF!</v>
      </c>
      <c r="AD61" s="168" t="e">
        <f t="shared" ca="1" si="27"/>
        <v>#REF!</v>
      </c>
      <c r="AE61" s="169" t="e">
        <f t="shared" ca="1" si="9"/>
        <v>#REF!</v>
      </c>
      <c r="AF61" s="168" t="e">
        <f t="shared" ca="1" si="10"/>
        <v>#REF!</v>
      </c>
      <c r="AG61" s="169" t="e">
        <f t="shared" ca="1" si="11"/>
        <v>#REF!</v>
      </c>
      <c r="AH61" s="168" t="e">
        <f t="shared" ca="1" si="12"/>
        <v>#REF!</v>
      </c>
      <c r="AI61" s="168" t="e">
        <f t="shared" ca="1" si="13"/>
        <v>#REF!</v>
      </c>
      <c r="AJ61" s="170" t="e">
        <f t="shared" ca="1" si="14"/>
        <v>#REF!</v>
      </c>
      <c r="AK61" s="168">
        <f t="shared" ca="1" si="28"/>
        <v>0</v>
      </c>
      <c r="AL61" s="168">
        <f t="shared" ca="1" si="29"/>
        <v>0</v>
      </c>
    </row>
    <row r="62" spans="1:38" ht="30" customHeight="1" x14ac:dyDescent="0.2">
      <c r="A62" s="56">
        <v>47</v>
      </c>
      <c r="B62" s="309" t="str">
        <f t="shared" ca="1" si="23"/>
        <v>A47</v>
      </c>
      <c r="C62" s="309"/>
      <c r="D62" s="57" t="str">
        <f t="shared" ca="1" si="24"/>
        <v/>
      </c>
      <c r="E62" s="59" t="str">
        <f t="shared" ca="1" si="25"/>
        <v/>
      </c>
      <c r="F62" s="215">
        <f ca="1">IF(LEN(B62)&gt;0,'OBRAČUNANA OSNOVNA PLAČA'!G56,"")</f>
        <v>0</v>
      </c>
      <c r="G62" s="60"/>
      <c r="H62" s="60"/>
      <c r="I62" s="60"/>
      <c r="J62" s="60"/>
      <c r="K62" s="60"/>
      <c r="L62" s="229">
        <f t="shared" si="5"/>
        <v>0</v>
      </c>
      <c r="M62" s="230">
        <f t="shared" ca="1" si="19"/>
        <v>0</v>
      </c>
      <c r="N62" s="230">
        <f t="shared" ca="1" si="20"/>
        <v>0</v>
      </c>
      <c r="O62" s="231">
        <f t="shared" ca="1" si="21"/>
        <v>0</v>
      </c>
      <c r="P62" s="232">
        <f t="shared" ca="1" si="22"/>
        <v>0</v>
      </c>
      <c r="Q62" s="233">
        <f t="shared" ca="1" si="6"/>
        <v>0</v>
      </c>
      <c r="R62" s="233">
        <f ca="1">IF(LEN(B62)&gt;0,'OSNOVNA PLAČA'!F56,"")</f>
        <v>0</v>
      </c>
      <c r="S62" s="234"/>
      <c r="T62" s="34"/>
      <c r="U62" s="34"/>
      <c r="V62" s="34"/>
      <c r="W62" s="34"/>
      <c r="X62" s="34"/>
      <c r="Y62" s="34"/>
      <c r="Z62" s="34"/>
      <c r="AB62" s="167">
        <f>ROW()</f>
        <v>62</v>
      </c>
      <c r="AC62" s="168" t="e">
        <f t="shared" ca="1" si="26"/>
        <v>#REF!</v>
      </c>
      <c r="AD62" s="168" t="e">
        <f t="shared" ca="1" si="27"/>
        <v>#REF!</v>
      </c>
      <c r="AE62" s="169" t="e">
        <f t="shared" ca="1" si="9"/>
        <v>#REF!</v>
      </c>
      <c r="AF62" s="168" t="e">
        <f t="shared" ca="1" si="10"/>
        <v>#REF!</v>
      </c>
      <c r="AG62" s="169" t="e">
        <f t="shared" ca="1" si="11"/>
        <v>#REF!</v>
      </c>
      <c r="AH62" s="168" t="e">
        <f t="shared" ca="1" si="12"/>
        <v>#REF!</v>
      </c>
      <c r="AI62" s="168" t="e">
        <f t="shared" ca="1" si="13"/>
        <v>#REF!</v>
      </c>
      <c r="AJ62" s="170" t="e">
        <f t="shared" ca="1" si="14"/>
        <v>#REF!</v>
      </c>
      <c r="AK62" s="168">
        <f t="shared" ca="1" si="28"/>
        <v>0</v>
      </c>
      <c r="AL62" s="168">
        <f t="shared" ca="1" si="29"/>
        <v>0</v>
      </c>
    </row>
    <row r="63" spans="1:38" ht="30" customHeight="1" x14ac:dyDescent="0.2">
      <c r="A63" s="56">
        <v>48</v>
      </c>
      <c r="B63" s="309" t="str">
        <f t="shared" ca="1" si="23"/>
        <v>A48</v>
      </c>
      <c r="C63" s="309"/>
      <c r="D63" s="57" t="str">
        <f t="shared" ca="1" si="24"/>
        <v/>
      </c>
      <c r="E63" s="59" t="str">
        <f t="shared" ca="1" si="25"/>
        <v/>
      </c>
      <c r="F63" s="215">
        <f ca="1">IF(LEN(B63)&gt;0,'OBRAČUNANA OSNOVNA PLAČA'!G57,"")</f>
        <v>0</v>
      </c>
      <c r="G63" s="60"/>
      <c r="H63" s="60"/>
      <c r="I63" s="60"/>
      <c r="J63" s="60"/>
      <c r="K63" s="60"/>
      <c r="L63" s="229">
        <f t="shared" si="5"/>
        <v>0</v>
      </c>
      <c r="M63" s="230">
        <f t="shared" ca="1" si="19"/>
        <v>0</v>
      </c>
      <c r="N63" s="230">
        <f t="shared" ca="1" si="20"/>
        <v>0</v>
      </c>
      <c r="O63" s="231">
        <f t="shared" ca="1" si="21"/>
        <v>0</v>
      </c>
      <c r="P63" s="232">
        <f t="shared" ca="1" si="22"/>
        <v>0</v>
      </c>
      <c r="Q63" s="233">
        <f t="shared" ca="1" si="6"/>
        <v>0</v>
      </c>
      <c r="R63" s="233">
        <f ca="1">IF(LEN(B63)&gt;0,'OSNOVNA PLAČA'!F57,"")</f>
        <v>0</v>
      </c>
      <c r="S63" s="234"/>
      <c r="T63" s="34"/>
      <c r="U63" s="34"/>
      <c r="V63" s="34"/>
      <c r="W63" s="34"/>
      <c r="X63" s="34"/>
      <c r="Y63" s="34"/>
      <c r="Z63" s="34"/>
      <c r="AB63" s="167">
        <f>ROW()</f>
        <v>63</v>
      </c>
      <c r="AC63" s="168" t="e">
        <f t="shared" ca="1" si="26"/>
        <v>#REF!</v>
      </c>
      <c r="AD63" s="168" t="e">
        <f t="shared" ca="1" si="27"/>
        <v>#REF!</v>
      </c>
      <c r="AE63" s="169" t="e">
        <f t="shared" ca="1" si="9"/>
        <v>#REF!</v>
      </c>
      <c r="AF63" s="168" t="e">
        <f t="shared" ca="1" si="10"/>
        <v>#REF!</v>
      </c>
      <c r="AG63" s="169" t="e">
        <f t="shared" ca="1" si="11"/>
        <v>#REF!</v>
      </c>
      <c r="AH63" s="168" t="e">
        <f t="shared" ca="1" si="12"/>
        <v>#REF!</v>
      </c>
      <c r="AI63" s="168" t="e">
        <f t="shared" ca="1" si="13"/>
        <v>#REF!</v>
      </c>
      <c r="AJ63" s="170" t="e">
        <f t="shared" ca="1" si="14"/>
        <v>#REF!</v>
      </c>
      <c r="AK63" s="168">
        <f t="shared" ca="1" si="28"/>
        <v>0</v>
      </c>
      <c r="AL63" s="168">
        <f t="shared" ca="1" si="29"/>
        <v>0</v>
      </c>
    </row>
    <row r="64" spans="1:38" ht="30" customHeight="1" x14ac:dyDescent="0.2">
      <c r="A64" s="56">
        <v>49</v>
      </c>
      <c r="B64" s="309" t="str">
        <f t="shared" ca="1" si="23"/>
        <v>A49</v>
      </c>
      <c r="C64" s="309"/>
      <c r="D64" s="57" t="str">
        <f t="shared" ca="1" si="24"/>
        <v/>
      </c>
      <c r="E64" s="59" t="str">
        <f t="shared" ca="1" si="25"/>
        <v/>
      </c>
      <c r="F64" s="215">
        <f ca="1">IF(LEN(B64)&gt;0,'OBRAČUNANA OSNOVNA PLAČA'!G58,"")</f>
        <v>0</v>
      </c>
      <c r="G64" s="60"/>
      <c r="H64" s="60"/>
      <c r="I64" s="60"/>
      <c r="J64" s="60"/>
      <c r="K64" s="60"/>
      <c r="L64" s="229">
        <f t="shared" si="5"/>
        <v>0</v>
      </c>
      <c r="M64" s="230">
        <f t="shared" ca="1" si="19"/>
        <v>0</v>
      </c>
      <c r="N64" s="230">
        <f t="shared" ca="1" si="20"/>
        <v>0</v>
      </c>
      <c r="O64" s="231">
        <f t="shared" ca="1" si="21"/>
        <v>0</v>
      </c>
      <c r="P64" s="232">
        <f t="shared" ca="1" si="22"/>
        <v>0</v>
      </c>
      <c r="Q64" s="233">
        <f t="shared" ca="1" si="6"/>
        <v>0</v>
      </c>
      <c r="R64" s="233">
        <f ca="1">IF(LEN(B64)&gt;0,'OSNOVNA PLAČA'!F58,"")</f>
        <v>0</v>
      </c>
      <c r="S64" s="234"/>
      <c r="T64" s="34"/>
      <c r="U64" s="34"/>
      <c r="V64" s="34"/>
      <c r="W64" s="34"/>
      <c r="X64" s="34"/>
      <c r="Y64" s="34"/>
      <c r="Z64" s="34"/>
      <c r="AB64" s="167">
        <f>ROW()</f>
        <v>64</v>
      </c>
      <c r="AC64" s="168" t="e">
        <f t="shared" ca="1" si="26"/>
        <v>#REF!</v>
      </c>
      <c r="AD64" s="168" t="e">
        <f t="shared" ca="1" si="27"/>
        <v>#REF!</v>
      </c>
      <c r="AE64" s="169" t="e">
        <f t="shared" ca="1" si="9"/>
        <v>#REF!</v>
      </c>
      <c r="AF64" s="168" t="e">
        <f t="shared" ca="1" si="10"/>
        <v>#REF!</v>
      </c>
      <c r="AG64" s="169" t="e">
        <f t="shared" ca="1" si="11"/>
        <v>#REF!</v>
      </c>
      <c r="AH64" s="168" t="e">
        <f t="shared" ca="1" si="12"/>
        <v>#REF!</v>
      </c>
      <c r="AI64" s="168" t="e">
        <f t="shared" ca="1" si="13"/>
        <v>#REF!</v>
      </c>
      <c r="AJ64" s="170" t="e">
        <f t="shared" ca="1" si="14"/>
        <v>#REF!</v>
      </c>
      <c r="AK64" s="168">
        <f t="shared" ca="1" si="28"/>
        <v>0</v>
      </c>
      <c r="AL64" s="168">
        <f t="shared" ca="1" si="29"/>
        <v>0</v>
      </c>
    </row>
    <row r="65" spans="1:38" ht="30" customHeight="1" x14ac:dyDescent="0.2">
      <c r="A65" s="56">
        <v>50</v>
      </c>
      <c r="B65" s="309" t="str">
        <f t="shared" ca="1" si="23"/>
        <v>A50</v>
      </c>
      <c r="C65" s="309"/>
      <c r="D65" s="57" t="str">
        <f t="shared" ca="1" si="24"/>
        <v/>
      </c>
      <c r="E65" s="59" t="str">
        <f t="shared" ca="1" si="25"/>
        <v/>
      </c>
      <c r="F65" s="215">
        <f ca="1">IF(LEN(B65)&gt;0,'OBRAČUNANA OSNOVNA PLAČA'!G59,"")</f>
        <v>0</v>
      </c>
      <c r="G65" s="60"/>
      <c r="H65" s="60"/>
      <c r="I65" s="60"/>
      <c r="J65" s="60"/>
      <c r="K65" s="60"/>
      <c r="L65" s="229">
        <f t="shared" si="5"/>
        <v>0</v>
      </c>
      <c r="M65" s="230">
        <f t="shared" ca="1" si="19"/>
        <v>0</v>
      </c>
      <c r="N65" s="230">
        <f t="shared" ca="1" si="20"/>
        <v>0</v>
      </c>
      <c r="O65" s="231">
        <f t="shared" ca="1" si="21"/>
        <v>0</v>
      </c>
      <c r="P65" s="232">
        <f t="shared" ca="1" si="22"/>
        <v>0</v>
      </c>
      <c r="Q65" s="233">
        <f t="shared" ca="1" si="6"/>
        <v>0</v>
      </c>
      <c r="R65" s="233">
        <f ca="1">IF(LEN(B65)&gt;0,'OSNOVNA PLAČA'!F59,"")</f>
        <v>0</v>
      </c>
      <c r="S65" s="234"/>
      <c r="T65" s="34"/>
      <c r="U65" s="34"/>
      <c r="V65" s="34"/>
      <c r="W65" s="34"/>
      <c r="X65" s="34"/>
      <c r="Y65" s="34"/>
      <c r="Z65" s="34"/>
      <c r="AB65" s="167">
        <f>ROW()</f>
        <v>65</v>
      </c>
      <c r="AC65" s="168" t="e">
        <f t="shared" ca="1" si="26"/>
        <v>#REF!</v>
      </c>
      <c r="AD65" s="168" t="e">
        <f t="shared" ca="1" si="27"/>
        <v>#REF!</v>
      </c>
      <c r="AE65" s="169" t="e">
        <f t="shared" ca="1" si="9"/>
        <v>#REF!</v>
      </c>
      <c r="AF65" s="168" t="e">
        <f t="shared" ca="1" si="10"/>
        <v>#REF!</v>
      </c>
      <c r="AG65" s="169" t="e">
        <f t="shared" ca="1" si="11"/>
        <v>#REF!</v>
      </c>
      <c r="AH65" s="168" t="e">
        <f t="shared" ca="1" si="12"/>
        <v>#REF!</v>
      </c>
      <c r="AI65" s="168" t="e">
        <f t="shared" ca="1" si="13"/>
        <v>#REF!</v>
      </c>
      <c r="AJ65" s="170" t="e">
        <f t="shared" ca="1" si="14"/>
        <v>#REF!</v>
      </c>
      <c r="AK65" s="168">
        <f t="shared" ca="1" si="28"/>
        <v>0</v>
      </c>
      <c r="AL65" s="168">
        <f t="shared" ca="1" si="29"/>
        <v>0</v>
      </c>
    </row>
    <row r="66" spans="1:38" ht="30" customHeight="1" x14ac:dyDescent="0.2">
      <c r="A66" s="56">
        <v>51</v>
      </c>
      <c r="B66" s="309" t="str">
        <f t="shared" ca="1" si="23"/>
        <v>A51</v>
      </c>
      <c r="C66" s="309"/>
      <c r="D66" s="57" t="str">
        <f t="shared" ca="1" si="24"/>
        <v/>
      </c>
      <c r="E66" s="59" t="str">
        <f t="shared" ca="1" si="25"/>
        <v/>
      </c>
      <c r="F66" s="215">
        <f ca="1">IF(LEN(B66)&gt;0,'OBRAČUNANA OSNOVNA PLAČA'!G60,"")</f>
        <v>0</v>
      </c>
      <c r="G66" s="60"/>
      <c r="H66" s="60"/>
      <c r="I66" s="60"/>
      <c r="J66" s="60"/>
      <c r="K66" s="60"/>
      <c r="L66" s="229">
        <f t="shared" si="5"/>
        <v>0</v>
      </c>
      <c r="M66" s="230">
        <f t="shared" ca="1" si="19"/>
        <v>0</v>
      </c>
      <c r="N66" s="230">
        <f t="shared" ca="1" si="20"/>
        <v>0</v>
      </c>
      <c r="O66" s="231">
        <f t="shared" ca="1" si="21"/>
        <v>0</v>
      </c>
      <c r="P66" s="232">
        <f t="shared" ca="1" si="22"/>
        <v>0</v>
      </c>
      <c r="Q66" s="233">
        <f t="shared" ca="1" si="6"/>
        <v>0</v>
      </c>
      <c r="R66" s="233">
        <f ca="1">IF(LEN(B66)&gt;0,'OSNOVNA PLAČA'!F60,"")</f>
        <v>0</v>
      </c>
      <c r="S66" s="234"/>
      <c r="T66" s="34"/>
      <c r="U66" s="34"/>
      <c r="V66" s="34"/>
      <c r="W66" s="34"/>
      <c r="X66" s="34"/>
      <c r="Y66" s="34"/>
      <c r="Z66" s="34"/>
      <c r="AB66" s="167">
        <f>ROW()</f>
        <v>66</v>
      </c>
      <c r="AC66" s="168" t="e">
        <f t="shared" ca="1" si="26"/>
        <v>#REF!</v>
      </c>
      <c r="AD66" s="168" t="e">
        <f t="shared" ca="1" si="27"/>
        <v>#REF!</v>
      </c>
      <c r="AE66" s="169" t="e">
        <f t="shared" ca="1" si="9"/>
        <v>#REF!</v>
      </c>
      <c r="AF66" s="168" t="e">
        <f t="shared" ca="1" si="10"/>
        <v>#REF!</v>
      </c>
      <c r="AG66" s="169" t="e">
        <f t="shared" ca="1" si="11"/>
        <v>#REF!</v>
      </c>
      <c r="AH66" s="168" t="e">
        <f t="shared" ca="1" si="12"/>
        <v>#REF!</v>
      </c>
      <c r="AI66" s="168" t="e">
        <f t="shared" ca="1" si="13"/>
        <v>#REF!</v>
      </c>
      <c r="AJ66" s="170" t="e">
        <f t="shared" ca="1" si="14"/>
        <v>#REF!</v>
      </c>
      <c r="AK66" s="168">
        <f t="shared" ca="1" si="28"/>
        <v>0</v>
      </c>
      <c r="AL66" s="168">
        <f t="shared" ca="1" si="29"/>
        <v>0</v>
      </c>
    </row>
    <row r="67" spans="1:38" ht="30" customHeight="1" x14ac:dyDescent="0.2">
      <c r="A67" s="56">
        <v>52</v>
      </c>
      <c r="B67" s="309" t="str">
        <f t="shared" ca="1" si="23"/>
        <v>A52</v>
      </c>
      <c r="C67" s="309"/>
      <c r="D67" s="57" t="str">
        <f t="shared" ca="1" si="24"/>
        <v/>
      </c>
      <c r="E67" s="59" t="str">
        <f t="shared" ca="1" si="25"/>
        <v/>
      </c>
      <c r="F67" s="215">
        <f ca="1">IF(LEN(B67)&gt;0,'OBRAČUNANA OSNOVNA PLAČA'!G61,"")</f>
        <v>0</v>
      </c>
      <c r="G67" s="60"/>
      <c r="H67" s="60"/>
      <c r="I67" s="60"/>
      <c r="J67" s="60"/>
      <c r="K67" s="60"/>
      <c r="L67" s="229">
        <f t="shared" si="5"/>
        <v>0</v>
      </c>
      <c r="M67" s="230">
        <f t="shared" ca="1" si="19"/>
        <v>0</v>
      </c>
      <c r="N67" s="230">
        <f t="shared" ca="1" si="20"/>
        <v>0</v>
      </c>
      <c r="O67" s="231">
        <f t="shared" ca="1" si="21"/>
        <v>0</v>
      </c>
      <c r="P67" s="232">
        <f t="shared" ca="1" si="22"/>
        <v>0</v>
      </c>
      <c r="Q67" s="233">
        <f t="shared" ca="1" si="6"/>
        <v>0</v>
      </c>
      <c r="R67" s="233">
        <f ca="1">IF(LEN(B67)&gt;0,'OSNOVNA PLAČA'!F61,"")</f>
        <v>0</v>
      </c>
      <c r="S67" s="234"/>
      <c r="T67" s="34"/>
      <c r="U67" s="34"/>
      <c r="V67" s="34"/>
      <c r="W67" s="34"/>
      <c r="X67" s="34"/>
      <c r="Y67" s="34"/>
      <c r="Z67" s="34"/>
      <c r="AB67" s="167">
        <f>ROW()</f>
        <v>67</v>
      </c>
      <c r="AC67" s="168" t="e">
        <f t="shared" ca="1" si="26"/>
        <v>#REF!</v>
      </c>
      <c r="AD67" s="168" t="e">
        <f t="shared" ca="1" si="27"/>
        <v>#REF!</v>
      </c>
      <c r="AE67" s="169" t="e">
        <f t="shared" ca="1" si="9"/>
        <v>#REF!</v>
      </c>
      <c r="AF67" s="168" t="e">
        <f t="shared" ca="1" si="10"/>
        <v>#REF!</v>
      </c>
      <c r="AG67" s="169" t="e">
        <f t="shared" ca="1" si="11"/>
        <v>#REF!</v>
      </c>
      <c r="AH67" s="168" t="e">
        <f t="shared" ca="1" si="12"/>
        <v>#REF!</v>
      </c>
      <c r="AI67" s="168" t="e">
        <f t="shared" ca="1" si="13"/>
        <v>#REF!</v>
      </c>
      <c r="AJ67" s="170" t="e">
        <f t="shared" ca="1" si="14"/>
        <v>#REF!</v>
      </c>
      <c r="AK67" s="168">
        <f t="shared" ca="1" si="28"/>
        <v>0</v>
      </c>
      <c r="AL67" s="168">
        <f t="shared" ca="1" si="29"/>
        <v>0</v>
      </c>
    </row>
    <row r="68" spans="1:38" ht="30" customHeight="1" x14ac:dyDescent="0.2">
      <c r="A68" s="56">
        <v>53</v>
      </c>
      <c r="B68" s="309" t="str">
        <f t="shared" ca="1" si="23"/>
        <v>A53</v>
      </c>
      <c r="C68" s="309"/>
      <c r="D68" s="57" t="str">
        <f t="shared" ca="1" si="24"/>
        <v/>
      </c>
      <c r="E68" s="59" t="str">
        <f t="shared" ca="1" si="25"/>
        <v/>
      </c>
      <c r="F68" s="215">
        <f ca="1">IF(LEN(B68)&gt;0,'OBRAČUNANA OSNOVNA PLAČA'!G62,"")</f>
        <v>0</v>
      </c>
      <c r="G68" s="60"/>
      <c r="H68" s="60"/>
      <c r="I68" s="60"/>
      <c r="J68" s="60"/>
      <c r="K68" s="60"/>
      <c r="L68" s="229">
        <f t="shared" si="5"/>
        <v>0</v>
      </c>
      <c r="M68" s="230">
        <f t="shared" ca="1" si="19"/>
        <v>0</v>
      </c>
      <c r="N68" s="230">
        <f t="shared" ca="1" si="20"/>
        <v>0</v>
      </c>
      <c r="O68" s="231">
        <f t="shared" ca="1" si="21"/>
        <v>0</v>
      </c>
      <c r="P68" s="232">
        <f t="shared" ca="1" si="22"/>
        <v>0</v>
      </c>
      <c r="Q68" s="233">
        <f t="shared" ca="1" si="6"/>
        <v>0</v>
      </c>
      <c r="R68" s="233">
        <f ca="1">IF(LEN(B68)&gt;0,'OSNOVNA PLAČA'!F62,"")</f>
        <v>0</v>
      </c>
      <c r="S68" s="234"/>
      <c r="T68" s="34"/>
      <c r="U68" s="34"/>
      <c r="V68" s="34"/>
      <c r="W68" s="34"/>
      <c r="X68" s="34"/>
      <c r="Y68" s="34"/>
      <c r="Z68" s="34"/>
      <c r="AB68" s="167">
        <f>ROW()</f>
        <v>68</v>
      </c>
      <c r="AC68" s="168" t="e">
        <f t="shared" ca="1" si="26"/>
        <v>#REF!</v>
      </c>
      <c r="AD68" s="168" t="e">
        <f t="shared" ca="1" si="27"/>
        <v>#REF!</v>
      </c>
      <c r="AE68" s="169" t="e">
        <f t="shared" ca="1" si="9"/>
        <v>#REF!</v>
      </c>
      <c r="AF68" s="168" t="e">
        <f t="shared" ca="1" si="10"/>
        <v>#REF!</v>
      </c>
      <c r="AG68" s="169" t="e">
        <f t="shared" ca="1" si="11"/>
        <v>#REF!</v>
      </c>
      <c r="AH68" s="168" t="e">
        <f t="shared" ca="1" si="12"/>
        <v>#REF!</v>
      </c>
      <c r="AI68" s="168" t="e">
        <f t="shared" ca="1" si="13"/>
        <v>#REF!</v>
      </c>
      <c r="AJ68" s="170" t="e">
        <f t="shared" ca="1" si="14"/>
        <v>#REF!</v>
      </c>
      <c r="AK68" s="168">
        <f t="shared" ca="1" si="28"/>
        <v>0</v>
      </c>
      <c r="AL68" s="168">
        <f t="shared" ca="1" si="29"/>
        <v>0</v>
      </c>
    </row>
    <row r="69" spans="1:38" ht="30" customHeight="1" x14ac:dyDescent="0.2">
      <c r="A69" s="56">
        <v>54</v>
      </c>
      <c r="B69" s="309" t="str">
        <f t="shared" ca="1" si="23"/>
        <v>A54</v>
      </c>
      <c r="C69" s="309"/>
      <c r="D69" s="57" t="str">
        <f t="shared" ca="1" si="24"/>
        <v/>
      </c>
      <c r="E69" s="59" t="str">
        <f t="shared" ca="1" si="25"/>
        <v/>
      </c>
      <c r="F69" s="215">
        <f ca="1">IF(LEN(B69)&gt;0,'OBRAČUNANA OSNOVNA PLAČA'!G63,"")</f>
        <v>0</v>
      </c>
      <c r="G69" s="60"/>
      <c r="H69" s="60"/>
      <c r="I69" s="60"/>
      <c r="J69" s="60"/>
      <c r="K69" s="60"/>
      <c r="L69" s="229">
        <f t="shared" si="5"/>
        <v>0</v>
      </c>
      <c r="M69" s="230">
        <f t="shared" ca="1" si="19"/>
        <v>0</v>
      </c>
      <c r="N69" s="230">
        <f t="shared" ca="1" si="20"/>
        <v>0</v>
      </c>
      <c r="O69" s="231">
        <f t="shared" ca="1" si="21"/>
        <v>0</v>
      </c>
      <c r="P69" s="232">
        <f t="shared" ca="1" si="22"/>
        <v>0</v>
      </c>
      <c r="Q69" s="233">
        <f t="shared" ca="1" si="6"/>
        <v>0</v>
      </c>
      <c r="R69" s="233">
        <f ca="1">IF(LEN(B69)&gt;0,'OSNOVNA PLAČA'!F63,"")</f>
        <v>0</v>
      </c>
      <c r="S69" s="234"/>
      <c r="T69" s="34"/>
      <c r="U69" s="34"/>
      <c r="V69" s="34"/>
      <c r="W69" s="34"/>
      <c r="X69" s="34"/>
      <c r="Y69" s="34"/>
      <c r="Z69" s="34"/>
      <c r="AB69" s="167">
        <f>ROW()</f>
        <v>69</v>
      </c>
      <c r="AC69" s="168" t="e">
        <f t="shared" ca="1" si="26"/>
        <v>#REF!</v>
      </c>
      <c r="AD69" s="168" t="e">
        <f t="shared" ca="1" si="27"/>
        <v>#REF!</v>
      </c>
      <c r="AE69" s="169" t="e">
        <f t="shared" ca="1" si="9"/>
        <v>#REF!</v>
      </c>
      <c r="AF69" s="168" t="e">
        <f t="shared" ca="1" si="10"/>
        <v>#REF!</v>
      </c>
      <c r="AG69" s="169" t="e">
        <f t="shared" ca="1" si="11"/>
        <v>#REF!</v>
      </c>
      <c r="AH69" s="168" t="e">
        <f t="shared" ca="1" si="12"/>
        <v>#REF!</v>
      </c>
      <c r="AI69" s="168" t="e">
        <f t="shared" ca="1" si="13"/>
        <v>#REF!</v>
      </c>
      <c r="AJ69" s="170" t="e">
        <f t="shared" ca="1" si="14"/>
        <v>#REF!</v>
      </c>
      <c r="AK69" s="168">
        <f t="shared" ca="1" si="28"/>
        <v>0</v>
      </c>
      <c r="AL69" s="168">
        <f t="shared" ca="1" si="29"/>
        <v>0</v>
      </c>
    </row>
    <row r="70" spans="1:38" ht="30" customHeight="1" x14ac:dyDescent="0.2">
      <c r="A70" s="56">
        <v>55</v>
      </c>
      <c r="B70" s="309" t="str">
        <f t="shared" ca="1" si="23"/>
        <v>A55</v>
      </c>
      <c r="C70" s="309"/>
      <c r="D70" s="57" t="str">
        <f t="shared" ca="1" si="24"/>
        <v/>
      </c>
      <c r="E70" s="59" t="str">
        <f t="shared" ca="1" si="25"/>
        <v/>
      </c>
      <c r="F70" s="215">
        <f ca="1">IF(LEN(B70)&gt;0,'OBRAČUNANA OSNOVNA PLAČA'!G64,"")</f>
        <v>0</v>
      </c>
      <c r="G70" s="60"/>
      <c r="H70" s="60"/>
      <c r="I70" s="60"/>
      <c r="J70" s="60"/>
      <c r="K70" s="60"/>
      <c r="L70" s="229">
        <f t="shared" si="5"/>
        <v>0</v>
      </c>
      <c r="M70" s="230">
        <f t="shared" ca="1" si="19"/>
        <v>0</v>
      </c>
      <c r="N70" s="230">
        <f t="shared" ca="1" si="20"/>
        <v>0</v>
      </c>
      <c r="O70" s="231">
        <f t="shared" ca="1" si="21"/>
        <v>0</v>
      </c>
      <c r="P70" s="232">
        <f t="shared" ca="1" si="22"/>
        <v>0</v>
      </c>
      <c r="Q70" s="233">
        <f t="shared" ca="1" si="6"/>
        <v>0</v>
      </c>
      <c r="R70" s="233">
        <f ca="1">IF(LEN(B70)&gt;0,'OSNOVNA PLAČA'!F64,"")</f>
        <v>0</v>
      </c>
      <c r="S70" s="234"/>
      <c r="T70" s="34"/>
      <c r="U70" s="34"/>
      <c r="V70" s="34"/>
      <c r="W70" s="34"/>
      <c r="X70" s="34"/>
      <c r="Y70" s="34"/>
      <c r="Z70" s="34"/>
      <c r="AB70" s="167">
        <f>ROW()</f>
        <v>70</v>
      </c>
      <c r="AC70" s="168" t="e">
        <f t="shared" ca="1" si="26"/>
        <v>#REF!</v>
      </c>
      <c r="AD70" s="168" t="e">
        <f t="shared" ca="1" si="27"/>
        <v>#REF!</v>
      </c>
      <c r="AE70" s="169" t="e">
        <f t="shared" ca="1" si="9"/>
        <v>#REF!</v>
      </c>
      <c r="AF70" s="168" t="e">
        <f t="shared" ca="1" si="10"/>
        <v>#REF!</v>
      </c>
      <c r="AG70" s="169" t="e">
        <f t="shared" ca="1" si="11"/>
        <v>#REF!</v>
      </c>
      <c r="AH70" s="168" t="e">
        <f t="shared" ca="1" si="12"/>
        <v>#REF!</v>
      </c>
      <c r="AI70" s="168" t="e">
        <f t="shared" ca="1" si="13"/>
        <v>#REF!</v>
      </c>
      <c r="AJ70" s="170" t="e">
        <f t="shared" ca="1" si="14"/>
        <v>#REF!</v>
      </c>
      <c r="AK70" s="168">
        <f t="shared" ca="1" si="28"/>
        <v>0</v>
      </c>
      <c r="AL70" s="168">
        <f t="shared" ca="1" si="29"/>
        <v>0</v>
      </c>
    </row>
    <row r="71" spans="1:38" ht="30" customHeight="1" x14ac:dyDescent="0.2">
      <c r="A71" s="56">
        <v>56</v>
      </c>
      <c r="B71" s="309" t="str">
        <f t="shared" ca="1" si="23"/>
        <v>A56</v>
      </c>
      <c r="C71" s="309"/>
      <c r="D71" s="57" t="str">
        <f t="shared" ca="1" si="24"/>
        <v/>
      </c>
      <c r="E71" s="59" t="str">
        <f t="shared" ca="1" si="25"/>
        <v/>
      </c>
      <c r="F71" s="215">
        <f ca="1">IF(LEN(B71)&gt;0,'OBRAČUNANA OSNOVNA PLAČA'!G65,"")</f>
        <v>0</v>
      </c>
      <c r="G71" s="60"/>
      <c r="H71" s="60"/>
      <c r="I71" s="60"/>
      <c r="J71" s="60"/>
      <c r="K71" s="60"/>
      <c r="L71" s="229">
        <f t="shared" si="5"/>
        <v>0</v>
      </c>
      <c r="M71" s="230">
        <f t="shared" ca="1" si="19"/>
        <v>0</v>
      </c>
      <c r="N71" s="230">
        <f t="shared" ca="1" si="20"/>
        <v>0</v>
      </c>
      <c r="O71" s="231">
        <f t="shared" ca="1" si="21"/>
        <v>0</v>
      </c>
      <c r="P71" s="232">
        <f t="shared" ca="1" si="22"/>
        <v>0</v>
      </c>
      <c r="Q71" s="233">
        <f t="shared" ca="1" si="6"/>
        <v>0</v>
      </c>
      <c r="R71" s="233">
        <f ca="1">IF(LEN(B71)&gt;0,'OSNOVNA PLAČA'!F65,"")</f>
        <v>0</v>
      </c>
      <c r="S71" s="234"/>
      <c r="T71" s="34"/>
      <c r="U71" s="34"/>
      <c r="V71" s="34"/>
      <c r="W71" s="34"/>
      <c r="X71" s="34"/>
      <c r="Y71" s="34"/>
      <c r="Z71" s="34"/>
      <c r="AB71" s="167">
        <f>ROW()</f>
        <v>71</v>
      </c>
      <c r="AC71" s="168" t="e">
        <f t="shared" ca="1" si="26"/>
        <v>#REF!</v>
      </c>
      <c r="AD71" s="168" t="e">
        <f t="shared" ca="1" si="27"/>
        <v>#REF!</v>
      </c>
      <c r="AE71" s="169" t="e">
        <f t="shared" ca="1" si="9"/>
        <v>#REF!</v>
      </c>
      <c r="AF71" s="168" t="e">
        <f t="shared" ca="1" si="10"/>
        <v>#REF!</v>
      </c>
      <c r="AG71" s="169" t="e">
        <f t="shared" ca="1" si="11"/>
        <v>#REF!</v>
      </c>
      <c r="AH71" s="168" t="e">
        <f t="shared" ca="1" si="12"/>
        <v>#REF!</v>
      </c>
      <c r="AI71" s="168" t="e">
        <f t="shared" ca="1" si="13"/>
        <v>#REF!</v>
      </c>
      <c r="AJ71" s="170" t="e">
        <f t="shared" ca="1" si="14"/>
        <v>#REF!</v>
      </c>
      <c r="AK71" s="168">
        <f t="shared" ca="1" si="28"/>
        <v>0</v>
      </c>
      <c r="AL71" s="168">
        <f t="shared" ca="1" si="29"/>
        <v>0</v>
      </c>
    </row>
    <row r="72" spans="1:38" ht="30" customHeight="1" x14ac:dyDescent="0.2">
      <c r="A72" s="56">
        <v>57</v>
      </c>
      <c r="B72" s="309" t="str">
        <f t="shared" ca="1" si="23"/>
        <v>A57</v>
      </c>
      <c r="C72" s="309"/>
      <c r="D72" s="57" t="str">
        <f t="shared" ca="1" si="24"/>
        <v/>
      </c>
      <c r="E72" s="59" t="str">
        <f t="shared" ca="1" si="25"/>
        <v/>
      </c>
      <c r="F72" s="215">
        <f ca="1">IF(LEN(B72)&gt;0,'OBRAČUNANA OSNOVNA PLAČA'!G66,"")</f>
        <v>0</v>
      </c>
      <c r="G72" s="60"/>
      <c r="H72" s="60"/>
      <c r="I72" s="60"/>
      <c r="J72" s="60"/>
      <c r="K72" s="60"/>
      <c r="L72" s="229">
        <f t="shared" si="5"/>
        <v>0</v>
      </c>
      <c r="M72" s="230">
        <f t="shared" ca="1" si="19"/>
        <v>0</v>
      </c>
      <c r="N72" s="230">
        <f t="shared" ca="1" si="20"/>
        <v>0</v>
      </c>
      <c r="O72" s="231">
        <f t="shared" ca="1" si="21"/>
        <v>0</v>
      </c>
      <c r="P72" s="232">
        <f t="shared" ca="1" si="22"/>
        <v>0</v>
      </c>
      <c r="Q72" s="233">
        <f t="shared" ca="1" si="6"/>
        <v>0</v>
      </c>
      <c r="R72" s="233">
        <f ca="1">IF(LEN(B72)&gt;0,'OSNOVNA PLAČA'!F66,"")</f>
        <v>0</v>
      </c>
      <c r="S72" s="234"/>
      <c r="T72" s="34"/>
      <c r="U72" s="34"/>
      <c r="V72" s="34"/>
      <c r="W72" s="34"/>
      <c r="X72" s="34"/>
      <c r="Y72" s="34"/>
      <c r="Z72" s="34"/>
      <c r="AB72" s="167">
        <f>ROW()</f>
        <v>72</v>
      </c>
      <c r="AC72" s="168" t="e">
        <f t="shared" ca="1" si="26"/>
        <v>#REF!</v>
      </c>
      <c r="AD72" s="168" t="e">
        <f t="shared" ca="1" si="27"/>
        <v>#REF!</v>
      </c>
      <c r="AE72" s="169" t="e">
        <f t="shared" ca="1" si="9"/>
        <v>#REF!</v>
      </c>
      <c r="AF72" s="168" t="e">
        <f t="shared" ca="1" si="10"/>
        <v>#REF!</v>
      </c>
      <c r="AG72" s="169" t="e">
        <f t="shared" ca="1" si="11"/>
        <v>#REF!</v>
      </c>
      <c r="AH72" s="168" t="e">
        <f t="shared" ca="1" si="12"/>
        <v>#REF!</v>
      </c>
      <c r="AI72" s="168" t="e">
        <f t="shared" ca="1" si="13"/>
        <v>#REF!</v>
      </c>
      <c r="AJ72" s="170" t="e">
        <f t="shared" ca="1" si="14"/>
        <v>#REF!</v>
      </c>
      <c r="AK72" s="168">
        <f t="shared" ca="1" si="28"/>
        <v>0</v>
      </c>
      <c r="AL72" s="168">
        <f t="shared" ca="1" si="29"/>
        <v>0</v>
      </c>
    </row>
    <row r="73" spans="1:38" ht="30" customHeight="1" x14ac:dyDescent="0.2">
      <c r="A73" s="56">
        <v>58</v>
      </c>
      <c r="B73" s="309" t="str">
        <f t="shared" ca="1" si="23"/>
        <v>A58</v>
      </c>
      <c r="C73" s="309"/>
      <c r="D73" s="57" t="str">
        <f t="shared" ca="1" si="24"/>
        <v/>
      </c>
      <c r="E73" s="59" t="str">
        <f t="shared" ca="1" si="25"/>
        <v/>
      </c>
      <c r="F73" s="215">
        <f ca="1">IF(LEN(B73)&gt;0,'OBRAČUNANA OSNOVNA PLAČA'!G67,"")</f>
        <v>0</v>
      </c>
      <c r="G73" s="60"/>
      <c r="H73" s="60"/>
      <c r="I73" s="60"/>
      <c r="J73" s="60"/>
      <c r="K73" s="60"/>
      <c r="L73" s="229">
        <f t="shared" si="5"/>
        <v>0</v>
      </c>
      <c r="M73" s="230">
        <f t="shared" ca="1" si="19"/>
        <v>0</v>
      </c>
      <c r="N73" s="230">
        <f t="shared" ca="1" si="20"/>
        <v>0</v>
      </c>
      <c r="O73" s="231">
        <f t="shared" ca="1" si="21"/>
        <v>0</v>
      </c>
      <c r="P73" s="232">
        <f t="shared" ca="1" si="22"/>
        <v>0</v>
      </c>
      <c r="Q73" s="233">
        <f t="shared" ca="1" si="6"/>
        <v>0</v>
      </c>
      <c r="R73" s="233">
        <f ca="1">IF(LEN(B73)&gt;0,'OSNOVNA PLAČA'!F67,"")</f>
        <v>0</v>
      </c>
      <c r="S73" s="234"/>
      <c r="T73" s="34"/>
      <c r="U73" s="34"/>
      <c r="V73" s="34"/>
      <c r="W73" s="34"/>
      <c r="X73" s="34"/>
      <c r="Y73" s="34"/>
      <c r="Z73" s="34"/>
      <c r="AB73" s="167">
        <f>ROW()</f>
        <v>73</v>
      </c>
      <c r="AC73" s="168" t="e">
        <f t="shared" ca="1" si="26"/>
        <v>#REF!</v>
      </c>
      <c r="AD73" s="168" t="e">
        <f t="shared" ca="1" si="27"/>
        <v>#REF!</v>
      </c>
      <c r="AE73" s="169" t="e">
        <f t="shared" ca="1" si="9"/>
        <v>#REF!</v>
      </c>
      <c r="AF73" s="168" t="e">
        <f t="shared" ca="1" si="10"/>
        <v>#REF!</v>
      </c>
      <c r="AG73" s="169" t="e">
        <f t="shared" ca="1" si="11"/>
        <v>#REF!</v>
      </c>
      <c r="AH73" s="168" t="e">
        <f t="shared" ca="1" si="12"/>
        <v>#REF!</v>
      </c>
      <c r="AI73" s="168" t="e">
        <f t="shared" ca="1" si="13"/>
        <v>#REF!</v>
      </c>
      <c r="AJ73" s="170" t="e">
        <f t="shared" ca="1" si="14"/>
        <v>#REF!</v>
      </c>
      <c r="AK73" s="168">
        <f t="shared" ca="1" si="28"/>
        <v>0</v>
      </c>
      <c r="AL73" s="168">
        <f t="shared" ca="1" si="29"/>
        <v>0</v>
      </c>
    </row>
    <row r="74" spans="1:38" ht="30" customHeight="1" x14ac:dyDescent="0.2">
      <c r="A74" s="56">
        <v>59</v>
      </c>
      <c r="B74" s="309" t="str">
        <f t="shared" ca="1" si="23"/>
        <v>A59</v>
      </c>
      <c r="C74" s="309"/>
      <c r="D74" s="57" t="str">
        <f t="shared" ca="1" si="24"/>
        <v/>
      </c>
      <c r="E74" s="59" t="str">
        <f t="shared" ca="1" si="25"/>
        <v/>
      </c>
      <c r="F74" s="215">
        <f ca="1">IF(LEN(B74)&gt;0,'OBRAČUNANA OSNOVNA PLAČA'!G68,"")</f>
        <v>0</v>
      </c>
      <c r="G74" s="60"/>
      <c r="H74" s="60"/>
      <c r="I74" s="60"/>
      <c r="J74" s="60"/>
      <c r="K74" s="60"/>
      <c r="L74" s="229">
        <f t="shared" si="5"/>
        <v>0</v>
      </c>
      <c r="M74" s="230">
        <f t="shared" ca="1" si="19"/>
        <v>0</v>
      </c>
      <c r="N74" s="230">
        <f t="shared" ca="1" si="20"/>
        <v>0</v>
      </c>
      <c r="O74" s="231">
        <f t="shared" ca="1" si="21"/>
        <v>0</v>
      </c>
      <c r="P74" s="232">
        <f t="shared" ca="1" si="22"/>
        <v>0</v>
      </c>
      <c r="Q74" s="233">
        <f t="shared" ca="1" si="6"/>
        <v>0</v>
      </c>
      <c r="R74" s="233">
        <f ca="1">IF(LEN(B74)&gt;0,'OSNOVNA PLAČA'!F68,"")</f>
        <v>0</v>
      </c>
      <c r="S74" s="234"/>
      <c r="T74" s="34"/>
      <c r="U74" s="34"/>
      <c r="V74" s="34"/>
      <c r="W74" s="34"/>
      <c r="X74" s="34"/>
      <c r="Y74" s="34"/>
      <c r="Z74" s="34"/>
      <c r="AB74" s="167">
        <f>ROW()</f>
        <v>74</v>
      </c>
      <c r="AC74" s="168" t="e">
        <f t="shared" ca="1" si="26"/>
        <v>#REF!</v>
      </c>
      <c r="AD74" s="168" t="e">
        <f t="shared" ca="1" si="27"/>
        <v>#REF!</v>
      </c>
      <c r="AE74" s="169" t="e">
        <f t="shared" ca="1" si="9"/>
        <v>#REF!</v>
      </c>
      <c r="AF74" s="168" t="e">
        <f t="shared" ca="1" si="10"/>
        <v>#REF!</v>
      </c>
      <c r="AG74" s="169" t="e">
        <f t="shared" ca="1" si="11"/>
        <v>#REF!</v>
      </c>
      <c r="AH74" s="168" t="e">
        <f t="shared" ca="1" si="12"/>
        <v>#REF!</v>
      </c>
      <c r="AI74" s="168" t="e">
        <f t="shared" ca="1" si="13"/>
        <v>#REF!</v>
      </c>
      <c r="AJ74" s="170" t="e">
        <f t="shared" ca="1" si="14"/>
        <v>#REF!</v>
      </c>
      <c r="AK74" s="168">
        <f t="shared" ca="1" si="28"/>
        <v>0</v>
      </c>
      <c r="AL74" s="168">
        <f t="shared" ca="1" si="29"/>
        <v>0</v>
      </c>
    </row>
    <row r="75" spans="1:38" ht="30" customHeight="1" x14ac:dyDescent="0.2">
      <c r="A75" s="56">
        <v>60</v>
      </c>
      <c r="B75" s="309" t="str">
        <f t="shared" ca="1" si="23"/>
        <v>A60</v>
      </c>
      <c r="C75" s="309"/>
      <c r="D75" s="57" t="str">
        <f t="shared" ca="1" si="24"/>
        <v/>
      </c>
      <c r="E75" s="59" t="str">
        <f t="shared" ca="1" si="25"/>
        <v/>
      </c>
      <c r="F75" s="215">
        <f ca="1">IF(LEN(B75)&gt;0,'OBRAČUNANA OSNOVNA PLAČA'!G69,"")</f>
        <v>0</v>
      </c>
      <c r="G75" s="60"/>
      <c r="H75" s="60"/>
      <c r="I75" s="60"/>
      <c r="J75" s="60"/>
      <c r="K75" s="60"/>
      <c r="L75" s="229">
        <f t="shared" si="5"/>
        <v>0</v>
      </c>
      <c r="M75" s="230">
        <f t="shared" ca="1" si="19"/>
        <v>0</v>
      </c>
      <c r="N75" s="230">
        <f t="shared" ca="1" si="20"/>
        <v>0</v>
      </c>
      <c r="O75" s="231">
        <f t="shared" ca="1" si="21"/>
        <v>0</v>
      </c>
      <c r="P75" s="232">
        <f t="shared" ca="1" si="22"/>
        <v>0</v>
      </c>
      <c r="Q75" s="233">
        <f t="shared" ca="1" si="6"/>
        <v>0</v>
      </c>
      <c r="R75" s="233">
        <f ca="1">IF(LEN(B75)&gt;0,'OSNOVNA PLAČA'!F69,"")</f>
        <v>0</v>
      </c>
      <c r="S75" s="234"/>
      <c r="T75" s="34"/>
      <c r="U75" s="34"/>
      <c r="V75" s="34"/>
      <c r="W75" s="34"/>
      <c r="X75" s="34"/>
      <c r="Y75" s="34"/>
      <c r="Z75" s="34"/>
      <c r="AB75" s="167">
        <f>ROW()</f>
        <v>75</v>
      </c>
      <c r="AC75" s="168" t="e">
        <f t="shared" ca="1" si="26"/>
        <v>#REF!</v>
      </c>
      <c r="AD75" s="168" t="e">
        <f t="shared" ca="1" si="27"/>
        <v>#REF!</v>
      </c>
      <c r="AE75" s="169" t="e">
        <f t="shared" ca="1" si="9"/>
        <v>#REF!</v>
      </c>
      <c r="AF75" s="168" t="e">
        <f t="shared" ca="1" si="10"/>
        <v>#REF!</v>
      </c>
      <c r="AG75" s="169" t="e">
        <f t="shared" ca="1" si="11"/>
        <v>#REF!</v>
      </c>
      <c r="AH75" s="168" t="e">
        <f t="shared" ca="1" si="12"/>
        <v>#REF!</v>
      </c>
      <c r="AI75" s="168" t="e">
        <f t="shared" ca="1" si="13"/>
        <v>#REF!</v>
      </c>
      <c r="AJ75" s="170" t="e">
        <f t="shared" ca="1" si="14"/>
        <v>#REF!</v>
      </c>
      <c r="AK75" s="168">
        <f t="shared" ca="1" si="28"/>
        <v>0</v>
      </c>
      <c r="AL75" s="168">
        <f t="shared" ca="1" si="29"/>
        <v>0</v>
      </c>
    </row>
    <row r="76" spans="1:38" ht="30" customHeight="1" x14ac:dyDescent="0.2">
      <c r="A76" s="56">
        <v>61</v>
      </c>
      <c r="B76" s="309" t="str">
        <f t="shared" ca="1" si="23"/>
        <v>A61</v>
      </c>
      <c r="C76" s="309"/>
      <c r="D76" s="57" t="str">
        <f t="shared" ca="1" si="24"/>
        <v/>
      </c>
      <c r="E76" s="59" t="str">
        <f t="shared" ca="1" si="25"/>
        <v/>
      </c>
      <c r="F76" s="215">
        <f ca="1">IF(LEN(B76)&gt;0,'OBRAČUNANA OSNOVNA PLAČA'!G70,"")</f>
        <v>0</v>
      </c>
      <c r="G76" s="60"/>
      <c r="H76" s="60"/>
      <c r="I76" s="60"/>
      <c r="J76" s="60"/>
      <c r="K76" s="60"/>
      <c r="L76" s="229">
        <f t="shared" si="5"/>
        <v>0</v>
      </c>
      <c r="M76" s="230">
        <f t="shared" ca="1" si="19"/>
        <v>0</v>
      </c>
      <c r="N76" s="230">
        <f t="shared" ca="1" si="20"/>
        <v>0</v>
      </c>
      <c r="O76" s="231">
        <f t="shared" ca="1" si="21"/>
        <v>0</v>
      </c>
      <c r="P76" s="232">
        <f t="shared" ca="1" si="22"/>
        <v>0</v>
      </c>
      <c r="Q76" s="233">
        <f t="shared" ca="1" si="6"/>
        <v>0</v>
      </c>
      <c r="R76" s="233">
        <f ca="1">IF(LEN(B76)&gt;0,'OSNOVNA PLAČA'!F70,"")</f>
        <v>0</v>
      </c>
      <c r="S76" s="234"/>
      <c r="T76" s="34"/>
      <c r="U76" s="34"/>
      <c r="V76" s="34"/>
      <c r="W76" s="34"/>
      <c r="X76" s="34"/>
      <c r="Y76" s="34"/>
      <c r="Z76" s="34"/>
      <c r="AB76" s="167">
        <f>ROW()</f>
        <v>76</v>
      </c>
      <c r="AC76" s="168" t="e">
        <f t="shared" ca="1" si="26"/>
        <v>#REF!</v>
      </c>
      <c r="AD76" s="168" t="e">
        <f t="shared" ca="1" si="27"/>
        <v>#REF!</v>
      </c>
      <c r="AE76" s="169" t="e">
        <f t="shared" ca="1" si="9"/>
        <v>#REF!</v>
      </c>
      <c r="AF76" s="168" t="e">
        <f t="shared" ca="1" si="10"/>
        <v>#REF!</v>
      </c>
      <c r="AG76" s="169" t="e">
        <f t="shared" ca="1" si="11"/>
        <v>#REF!</v>
      </c>
      <c r="AH76" s="168" t="e">
        <f t="shared" ca="1" si="12"/>
        <v>#REF!</v>
      </c>
      <c r="AI76" s="168" t="e">
        <f t="shared" ca="1" si="13"/>
        <v>#REF!</v>
      </c>
      <c r="AJ76" s="170" t="e">
        <f t="shared" ca="1" si="14"/>
        <v>#REF!</v>
      </c>
      <c r="AK76" s="168">
        <f t="shared" ca="1" si="28"/>
        <v>0</v>
      </c>
      <c r="AL76" s="168">
        <f t="shared" ca="1" si="29"/>
        <v>0</v>
      </c>
    </row>
    <row r="77" spans="1:38" ht="30" customHeight="1" x14ac:dyDescent="0.2">
      <c r="A77" s="56">
        <v>62</v>
      </c>
      <c r="B77" s="309" t="str">
        <f t="shared" ca="1" si="23"/>
        <v>A62</v>
      </c>
      <c r="C77" s="309"/>
      <c r="D77" s="57" t="str">
        <f t="shared" ca="1" si="24"/>
        <v/>
      </c>
      <c r="E77" s="59" t="str">
        <f t="shared" ca="1" si="25"/>
        <v/>
      </c>
      <c r="F77" s="215">
        <f ca="1">IF(LEN(B77)&gt;0,'OBRAČUNANA OSNOVNA PLAČA'!G71,"")</f>
        <v>0</v>
      </c>
      <c r="G77" s="60"/>
      <c r="H77" s="60"/>
      <c r="I77" s="60"/>
      <c r="J77" s="60"/>
      <c r="K77" s="60"/>
      <c r="L77" s="229">
        <f t="shared" si="5"/>
        <v>0</v>
      </c>
      <c r="M77" s="230">
        <f t="shared" ca="1" si="19"/>
        <v>0</v>
      </c>
      <c r="N77" s="230">
        <f t="shared" ca="1" si="20"/>
        <v>0</v>
      </c>
      <c r="O77" s="231">
        <f t="shared" ca="1" si="21"/>
        <v>0</v>
      </c>
      <c r="P77" s="232">
        <f t="shared" ca="1" si="22"/>
        <v>0</v>
      </c>
      <c r="Q77" s="233">
        <f t="shared" ca="1" si="6"/>
        <v>0</v>
      </c>
      <c r="R77" s="233">
        <f ca="1">IF(LEN(B77)&gt;0,'OSNOVNA PLAČA'!F71,"")</f>
        <v>0</v>
      </c>
      <c r="S77" s="234"/>
      <c r="T77" s="34"/>
      <c r="U77" s="34"/>
      <c r="V77" s="34"/>
      <c r="W77" s="34"/>
      <c r="X77" s="34"/>
      <c r="Y77" s="34"/>
      <c r="Z77" s="34"/>
      <c r="AB77" s="167">
        <f>ROW()</f>
        <v>77</v>
      </c>
      <c r="AC77" s="168" t="e">
        <f t="shared" ca="1" si="26"/>
        <v>#REF!</v>
      </c>
      <c r="AD77" s="168" t="e">
        <f t="shared" ca="1" si="27"/>
        <v>#REF!</v>
      </c>
      <c r="AE77" s="169" t="e">
        <f t="shared" ca="1" si="9"/>
        <v>#REF!</v>
      </c>
      <c r="AF77" s="168" t="e">
        <f t="shared" ca="1" si="10"/>
        <v>#REF!</v>
      </c>
      <c r="AG77" s="169" t="e">
        <f t="shared" ca="1" si="11"/>
        <v>#REF!</v>
      </c>
      <c r="AH77" s="168" t="e">
        <f t="shared" ca="1" si="12"/>
        <v>#REF!</v>
      </c>
      <c r="AI77" s="168" t="e">
        <f t="shared" ca="1" si="13"/>
        <v>#REF!</v>
      </c>
      <c r="AJ77" s="170" t="e">
        <f t="shared" ca="1" si="14"/>
        <v>#REF!</v>
      </c>
      <c r="AK77" s="168">
        <f t="shared" ca="1" si="28"/>
        <v>0</v>
      </c>
      <c r="AL77" s="168">
        <f t="shared" ca="1" si="29"/>
        <v>0</v>
      </c>
    </row>
    <row r="78" spans="1:38" ht="30" customHeight="1" x14ac:dyDescent="0.2">
      <c r="A78" s="56">
        <v>63</v>
      </c>
      <c r="B78" s="309" t="str">
        <f t="shared" ca="1" si="23"/>
        <v>A63</v>
      </c>
      <c r="C78" s="309"/>
      <c r="D78" s="57" t="str">
        <f t="shared" ca="1" si="24"/>
        <v/>
      </c>
      <c r="E78" s="59" t="str">
        <f t="shared" ca="1" si="25"/>
        <v/>
      </c>
      <c r="F78" s="215">
        <f ca="1">IF(LEN(B78)&gt;0,'OBRAČUNANA OSNOVNA PLAČA'!G72,"")</f>
        <v>0</v>
      </c>
      <c r="G78" s="60"/>
      <c r="H78" s="60"/>
      <c r="I78" s="60"/>
      <c r="J78" s="60"/>
      <c r="K78" s="60"/>
      <c r="L78" s="229">
        <f t="shared" si="5"/>
        <v>0</v>
      </c>
      <c r="M78" s="230">
        <f t="shared" ca="1" si="19"/>
        <v>0</v>
      </c>
      <c r="N78" s="230">
        <f t="shared" ca="1" si="20"/>
        <v>0</v>
      </c>
      <c r="O78" s="231">
        <f t="shared" ca="1" si="21"/>
        <v>0</v>
      </c>
      <c r="P78" s="232">
        <f t="shared" ca="1" si="22"/>
        <v>0</v>
      </c>
      <c r="Q78" s="233">
        <f t="shared" ca="1" si="6"/>
        <v>0</v>
      </c>
      <c r="R78" s="233">
        <f ca="1">IF(LEN(B78)&gt;0,'OSNOVNA PLAČA'!F72,"")</f>
        <v>0</v>
      </c>
      <c r="S78" s="234"/>
      <c r="T78" s="34"/>
      <c r="U78" s="34"/>
      <c r="V78" s="34"/>
      <c r="W78" s="34"/>
      <c r="X78" s="34"/>
      <c r="Y78" s="34"/>
      <c r="Z78" s="34"/>
      <c r="AB78" s="167">
        <f>ROW()</f>
        <v>78</v>
      </c>
      <c r="AC78" s="168" t="e">
        <f t="shared" ca="1" si="26"/>
        <v>#REF!</v>
      </c>
      <c r="AD78" s="168" t="e">
        <f t="shared" ca="1" si="27"/>
        <v>#REF!</v>
      </c>
      <c r="AE78" s="169" t="e">
        <f t="shared" ca="1" si="9"/>
        <v>#REF!</v>
      </c>
      <c r="AF78" s="168" t="e">
        <f t="shared" ca="1" si="10"/>
        <v>#REF!</v>
      </c>
      <c r="AG78" s="169" t="e">
        <f t="shared" ca="1" si="11"/>
        <v>#REF!</v>
      </c>
      <c r="AH78" s="168" t="e">
        <f t="shared" ca="1" si="12"/>
        <v>#REF!</v>
      </c>
      <c r="AI78" s="168" t="e">
        <f t="shared" ca="1" si="13"/>
        <v>#REF!</v>
      </c>
      <c r="AJ78" s="170" t="e">
        <f t="shared" ca="1" si="14"/>
        <v>#REF!</v>
      </c>
      <c r="AK78" s="168">
        <f t="shared" ca="1" si="28"/>
        <v>0</v>
      </c>
      <c r="AL78" s="168">
        <f t="shared" ca="1" si="29"/>
        <v>0</v>
      </c>
    </row>
    <row r="79" spans="1:38" ht="30" customHeight="1" x14ac:dyDescent="0.2">
      <c r="A79" s="56">
        <v>64</v>
      </c>
      <c r="B79" s="309" t="str">
        <f t="shared" ca="1" si="23"/>
        <v>A64</v>
      </c>
      <c r="C79" s="309"/>
      <c r="D79" s="57" t="str">
        <f t="shared" ca="1" si="24"/>
        <v/>
      </c>
      <c r="E79" s="59" t="str">
        <f t="shared" ca="1" si="25"/>
        <v/>
      </c>
      <c r="F79" s="215">
        <f ca="1">IF(LEN(B79)&gt;0,'OBRAČUNANA OSNOVNA PLAČA'!G73,"")</f>
        <v>0</v>
      </c>
      <c r="G79" s="60"/>
      <c r="H79" s="60"/>
      <c r="I79" s="60"/>
      <c r="J79" s="60"/>
      <c r="K79" s="60"/>
      <c r="L79" s="229">
        <f t="shared" si="5"/>
        <v>0</v>
      </c>
      <c r="M79" s="230">
        <f t="shared" ca="1" si="19"/>
        <v>0</v>
      </c>
      <c r="N79" s="230">
        <f t="shared" ca="1" si="20"/>
        <v>0</v>
      </c>
      <c r="O79" s="231">
        <f t="shared" ca="1" si="21"/>
        <v>0</v>
      </c>
      <c r="P79" s="232">
        <f t="shared" ca="1" si="22"/>
        <v>0</v>
      </c>
      <c r="Q79" s="233">
        <f t="shared" ca="1" si="6"/>
        <v>0</v>
      </c>
      <c r="R79" s="233">
        <f ca="1">IF(LEN(B79)&gt;0,'OSNOVNA PLAČA'!F73,"")</f>
        <v>0</v>
      </c>
      <c r="S79" s="234"/>
      <c r="T79" s="34"/>
      <c r="U79" s="34"/>
      <c r="V79" s="34"/>
      <c r="W79" s="34"/>
      <c r="X79" s="34"/>
      <c r="Y79" s="34"/>
      <c r="Z79" s="34"/>
      <c r="AB79" s="167">
        <f>ROW()</f>
        <v>79</v>
      </c>
      <c r="AC79" s="168" t="e">
        <f t="shared" ca="1" si="26"/>
        <v>#REF!</v>
      </c>
      <c r="AD79" s="168" t="e">
        <f t="shared" ca="1" si="27"/>
        <v>#REF!</v>
      </c>
      <c r="AE79" s="169" t="e">
        <f t="shared" ca="1" si="9"/>
        <v>#REF!</v>
      </c>
      <c r="AF79" s="168" t="e">
        <f t="shared" ca="1" si="10"/>
        <v>#REF!</v>
      </c>
      <c r="AG79" s="169" t="e">
        <f t="shared" ca="1" si="11"/>
        <v>#REF!</v>
      </c>
      <c r="AH79" s="168" t="e">
        <f t="shared" ca="1" si="12"/>
        <v>#REF!</v>
      </c>
      <c r="AI79" s="168" t="e">
        <f t="shared" ca="1" si="13"/>
        <v>#REF!</v>
      </c>
      <c r="AJ79" s="170" t="e">
        <f t="shared" ca="1" si="14"/>
        <v>#REF!</v>
      </c>
      <c r="AK79" s="168">
        <f t="shared" ca="1" si="28"/>
        <v>0</v>
      </c>
      <c r="AL79" s="168">
        <f t="shared" ca="1" si="29"/>
        <v>0</v>
      </c>
    </row>
    <row r="80" spans="1:38" ht="30" customHeight="1" x14ac:dyDescent="0.2">
      <c r="A80" s="56">
        <v>65</v>
      </c>
      <c r="B80" s="309" t="str">
        <f t="shared" ca="1" si="23"/>
        <v>A65</v>
      </c>
      <c r="C80" s="309"/>
      <c r="D80" s="57" t="str">
        <f t="shared" ca="1" si="24"/>
        <v/>
      </c>
      <c r="E80" s="59" t="str">
        <f t="shared" ca="1" si="25"/>
        <v/>
      </c>
      <c r="F80" s="215">
        <f ca="1">IF(LEN(B80)&gt;0,'OBRAČUNANA OSNOVNA PLAČA'!G74,"")</f>
        <v>0</v>
      </c>
      <c r="G80" s="60"/>
      <c r="H80" s="60"/>
      <c r="I80" s="60"/>
      <c r="J80" s="60"/>
      <c r="K80" s="60"/>
      <c r="L80" s="229">
        <f t="shared" ref="L80:L143" si="30">+G80+H80+I80+J80+K80</f>
        <v>0</v>
      </c>
      <c r="M80" s="230">
        <f t="shared" ca="1" si="19"/>
        <v>0</v>
      </c>
      <c r="N80" s="230">
        <f t="shared" ca="1" si="20"/>
        <v>0</v>
      </c>
      <c r="O80" s="231">
        <f t="shared" ca="1" si="21"/>
        <v>0</v>
      </c>
      <c r="P80" s="232">
        <f t="shared" ca="1" si="22"/>
        <v>0</v>
      </c>
      <c r="Q80" s="233">
        <f t="shared" ref="Q80:Q143" ca="1" si="31">MIN(P80,R80)</f>
        <v>0</v>
      </c>
      <c r="R80" s="233">
        <f ca="1">IF(LEN(B80)&gt;0,'OSNOVNA PLAČA'!F74,"")</f>
        <v>0</v>
      </c>
      <c r="S80" s="234"/>
      <c r="T80" s="34"/>
      <c r="U80" s="34"/>
      <c r="V80" s="34"/>
      <c r="W80" s="34"/>
      <c r="X80" s="34"/>
      <c r="Y80" s="34"/>
      <c r="Z80" s="34"/>
      <c r="AB80" s="167">
        <f>ROW()</f>
        <v>80</v>
      </c>
      <c r="AC80" s="168" t="e">
        <f t="shared" ca="1" si="26"/>
        <v>#REF!</v>
      </c>
      <c r="AD80" s="168" t="e">
        <f t="shared" ca="1" si="27"/>
        <v>#REF!</v>
      </c>
      <c r="AE80" s="169" t="e">
        <f t="shared" ref="AE80:AE143" ca="1" si="32">IF(AC80&gt;=AD80,"-",$L80/(5*MAX($M$1021:$M$1022)))</f>
        <v>#REF!</v>
      </c>
      <c r="AF80" s="168" t="e">
        <f t="shared" ref="AF80:AF143" ca="1" si="33">IF(AC80&gt;=AD80,"-",$L80/(5*MAX($M$1021:$M$1022))*AK80)</f>
        <v>#REF!</v>
      </c>
      <c r="AG80" s="169" t="e">
        <f t="shared" ref="AG80:AG143" ca="1" si="34">IF(AE80="-","-",AE80*$AF$1017)</f>
        <v>#REF!</v>
      </c>
      <c r="AH80" s="168" t="e">
        <f t="shared" ref="AH80:AH143" ca="1" si="35">IF(AF80="-","-",AF80*$AF$1017)</f>
        <v>#REF!</v>
      </c>
      <c r="AI80" s="168" t="e">
        <f t="shared" ref="AI80:AI143" ca="1" si="36">IF(AG80="-",0,MIN(AH80,R80))</f>
        <v>#REF!</v>
      </c>
      <c r="AJ80" s="170" t="e">
        <f t="shared" ref="AJ80:AJ143" ca="1" si="37">+AD80-AC80</f>
        <v>#REF!</v>
      </c>
      <c r="AK80" s="168">
        <f t="shared" ca="1" si="28"/>
        <v>0</v>
      </c>
      <c r="AL80" s="168">
        <f t="shared" ca="1" si="29"/>
        <v>0</v>
      </c>
    </row>
    <row r="81" spans="1:38" ht="30" customHeight="1" x14ac:dyDescent="0.2">
      <c r="A81" s="56">
        <v>66</v>
      </c>
      <c r="B81" s="309" t="str">
        <f t="shared" ca="1" si="23"/>
        <v>A66</v>
      </c>
      <c r="C81" s="309"/>
      <c r="D81" s="57" t="str">
        <f t="shared" ca="1" si="24"/>
        <v/>
      </c>
      <c r="E81" s="59" t="str">
        <f t="shared" ca="1" si="25"/>
        <v/>
      </c>
      <c r="F81" s="215">
        <f ca="1">IF(LEN(B81)&gt;0,'OBRAČUNANA OSNOVNA PLAČA'!G75,"")</f>
        <v>0</v>
      </c>
      <c r="G81" s="60"/>
      <c r="H81" s="60"/>
      <c r="I81" s="60"/>
      <c r="J81" s="60"/>
      <c r="K81" s="60"/>
      <c r="L81" s="229">
        <f t="shared" si="30"/>
        <v>0</v>
      </c>
      <c r="M81" s="230">
        <f t="shared" ref="M81:M144" ca="1" si="38">IF(LEN(B81)&gt;0,L81/5,"")</f>
        <v>0</v>
      </c>
      <c r="N81" s="230">
        <f t="shared" ref="N81:N144" ca="1" si="39">IF(LEN(B81)&gt;0,F81*M81,"")</f>
        <v>0</v>
      </c>
      <c r="O81" s="231">
        <f t="shared" ref="O81:O144" ca="1" si="40">IF(LEN(B81)&gt;0,M81*$P$1017,"")</f>
        <v>0</v>
      </c>
      <c r="P81" s="232">
        <f t="shared" ref="P81:P144" ca="1" si="41">IF(LEN(B81)&gt;0,F81*O81,"")</f>
        <v>0</v>
      </c>
      <c r="Q81" s="233">
        <f t="shared" ca="1" si="31"/>
        <v>0</v>
      </c>
      <c r="R81" s="233">
        <f ca="1">IF(LEN(B81)&gt;0,'OSNOVNA PLAČA'!F75,"")</f>
        <v>0</v>
      </c>
      <c r="S81" s="234"/>
      <c r="T81" s="34"/>
      <c r="U81" s="34"/>
      <c r="V81" s="34"/>
      <c r="W81" s="34"/>
      <c r="X81" s="34"/>
      <c r="Y81" s="34"/>
      <c r="Z81" s="34"/>
      <c r="AB81" s="167">
        <f>ROW()</f>
        <v>81</v>
      </c>
      <c r="AC81" s="168" t="e">
        <f t="shared" ca="1" si="26"/>
        <v>#REF!</v>
      </c>
      <c r="AD81" s="168" t="e">
        <f t="shared" ca="1" si="27"/>
        <v>#REF!</v>
      </c>
      <c r="AE81" s="169" t="e">
        <f t="shared" ca="1" si="32"/>
        <v>#REF!</v>
      </c>
      <c r="AF81" s="168" t="e">
        <f t="shared" ca="1" si="33"/>
        <v>#REF!</v>
      </c>
      <c r="AG81" s="169" t="e">
        <f t="shared" ca="1" si="34"/>
        <v>#REF!</v>
      </c>
      <c r="AH81" s="168" t="e">
        <f t="shared" ca="1" si="35"/>
        <v>#REF!</v>
      </c>
      <c r="AI81" s="168" t="e">
        <f t="shared" ca="1" si="36"/>
        <v>#REF!</v>
      </c>
      <c r="AJ81" s="170" t="e">
        <f t="shared" ca="1" si="37"/>
        <v>#REF!</v>
      </c>
      <c r="AK81" s="168">
        <f t="shared" ca="1" si="28"/>
        <v>0</v>
      </c>
      <c r="AL81" s="168">
        <f t="shared" ca="1" si="29"/>
        <v>0</v>
      </c>
    </row>
    <row r="82" spans="1:38" ht="30" customHeight="1" x14ac:dyDescent="0.2">
      <c r="A82" s="56">
        <v>67</v>
      </c>
      <c r="B82" s="309" t="str">
        <f t="shared" ca="1" si="23"/>
        <v>A67</v>
      </c>
      <c r="C82" s="309"/>
      <c r="D82" s="57" t="str">
        <f t="shared" ca="1" si="24"/>
        <v/>
      </c>
      <c r="E82" s="59" t="str">
        <f t="shared" ca="1" si="25"/>
        <v/>
      </c>
      <c r="F82" s="215">
        <f ca="1">IF(LEN(B82)&gt;0,'OBRAČUNANA OSNOVNA PLAČA'!G76,"")</f>
        <v>0</v>
      </c>
      <c r="G82" s="60"/>
      <c r="H82" s="60"/>
      <c r="I82" s="60"/>
      <c r="J82" s="60"/>
      <c r="K82" s="60"/>
      <c r="L82" s="229">
        <f t="shared" si="30"/>
        <v>0</v>
      </c>
      <c r="M82" s="230">
        <f t="shared" ca="1" si="38"/>
        <v>0</v>
      </c>
      <c r="N82" s="230">
        <f t="shared" ca="1" si="39"/>
        <v>0</v>
      </c>
      <c r="O82" s="231">
        <f t="shared" ca="1" si="40"/>
        <v>0</v>
      </c>
      <c r="P82" s="232">
        <f t="shared" ca="1" si="41"/>
        <v>0</v>
      </c>
      <c r="Q82" s="233">
        <f t="shared" ca="1" si="31"/>
        <v>0</v>
      </c>
      <c r="R82" s="233">
        <f ca="1">IF(LEN(B82)&gt;0,'OSNOVNA PLAČA'!F76,"")</f>
        <v>0</v>
      </c>
      <c r="S82" s="234"/>
      <c r="T82" s="34"/>
      <c r="U82" s="34"/>
      <c r="V82" s="34"/>
      <c r="W82" s="34"/>
      <c r="X82" s="34"/>
      <c r="Y82" s="34"/>
      <c r="Z82" s="34"/>
      <c r="AB82" s="167">
        <f>ROW()</f>
        <v>82</v>
      </c>
      <c r="AC82" s="168" t="e">
        <f t="shared" ca="1" si="26"/>
        <v>#REF!</v>
      </c>
      <c r="AD82" s="168" t="e">
        <f t="shared" ca="1" si="27"/>
        <v>#REF!</v>
      </c>
      <c r="AE82" s="169" t="e">
        <f t="shared" ca="1" si="32"/>
        <v>#REF!</v>
      </c>
      <c r="AF82" s="168" t="e">
        <f t="shared" ca="1" si="33"/>
        <v>#REF!</v>
      </c>
      <c r="AG82" s="169" t="e">
        <f t="shared" ca="1" si="34"/>
        <v>#REF!</v>
      </c>
      <c r="AH82" s="168" t="e">
        <f t="shared" ca="1" si="35"/>
        <v>#REF!</v>
      </c>
      <c r="AI82" s="168" t="e">
        <f t="shared" ca="1" si="36"/>
        <v>#REF!</v>
      </c>
      <c r="AJ82" s="170" t="e">
        <f t="shared" ca="1" si="37"/>
        <v>#REF!</v>
      </c>
      <c r="AK82" s="168">
        <f t="shared" ca="1" si="28"/>
        <v>0</v>
      </c>
      <c r="AL82" s="168">
        <f t="shared" ca="1" si="29"/>
        <v>0</v>
      </c>
    </row>
    <row r="83" spans="1:38" ht="30" customHeight="1" x14ac:dyDescent="0.2">
      <c r="A83" s="56">
        <v>68</v>
      </c>
      <c r="B83" s="309" t="str">
        <f t="shared" ca="1" si="23"/>
        <v>A68</v>
      </c>
      <c r="C83" s="309"/>
      <c r="D83" s="57" t="str">
        <f t="shared" ca="1" si="24"/>
        <v/>
      </c>
      <c r="E83" s="59" t="str">
        <f t="shared" ca="1" si="25"/>
        <v/>
      </c>
      <c r="F83" s="215">
        <f ca="1">IF(LEN(B83)&gt;0,'OBRAČUNANA OSNOVNA PLAČA'!G77,"")</f>
        <v>0</v>
      </c>
      <c r="G83" s="60"/>
      <c r="H83" s="60"/>
      <c r="I83" s="60"/>
      <c r="J83" s="60"/>
      <c r="K83" s="60"/>
      <c r="L83" s="229">
        <f t="shared" si="30"/>
        <v>0</v>
      </c>
      <c r="M83" s="230">
        <f t="shared" ca="1" si="38"/>
        <v>0</v>
      </c>
      <c r="N83" s="230">
        <f t="shared" ca="1" si="39"/>
        <v>0</v>
      </c>
      <c r="O83" s="231">
        <f t="shared" ca="1" si="40"/>
        <v>0</v>
      </c>
      <c r="P83" s="232">
        <f t="shared" ca="1" si="41"/>
        <v>0</v>
      </c>
      <c r="Q83" s="233">
        <f t="shared" ca="1" si="31"/>
        <v>0</v>
      </c>
      <c r="R83" s="233">
        <f ca="1">IF(LEN(B83)&gt;0,'OSNOVNA PLAČA'!F77,"")</f>
        <v>0</v>
      </c>
      <c r="S83" s="234"/>
      <c r="T83" s="34"/>
      <c r="U83" s="34"/>
      <c r="V83" s="34"/>
      <c r="W83" s="34"/>
      <c r="X83" s="34"/>
      <c r="Y83" s="34"/>
      <c r="Z83" s="34"/>
      <c r="AB83" s="167">
        <f>ROW()</f>
        <v>83</v>
      </c>
      <c r="AC83" s="168" t="e">
        <f t="shared" ca="1" si="26"/>
        <v>#REF!</v>
      </c>
      <c r="AD83" s="168" t="e">
        <f t="shared" ca="1" si="27"/>
        <v>#REF!</v>
      </c>
      <c r="AE83" s="169" t="e">
        <f t="shared" ca="1" si="32"/>
        <v>#REF!</v>
      </c>
      <c r="AF83" s="168" t="e">
        <f t="shared" ca="1" si="33"/>
        <v>#REF!</v>
      </c>
      <c r="AG83" s="169" t="e">
        <f t="shared" ca="1" si="34"/>
        <v>#REF!</v>
      </c>
      <c r="AH83" s="168" t="e">
        <f t="shared" ca="1" si="35"/>
        <v>#REF!</v>
      </c>
      <c r="AI83" s="168" t="e">
        <f t="shared" ca="1" si="36"/>
        <v>#REF!</v>
      </c>
      <c r="AJ83" s="170" t="e">
        <f t="shared" ca="1" si="37"/>
        <v>#REF!</v>
      </c>
      <c r="AK83" s="168">
        <f t="shared" ca="1" si="28"/>
        <v>0</v>
      </c>
      <c r="AL83" s="168">
        <f t="shared" ca="1" si="29"/>
        <v>0</v>
      </c>
    </row>
    <row r="84" spans="1:38" ht="30" customHeight="1" x14ac:dyDescent="0.2">
      <c r="A84" s="56">
        <v>69</v>
      </c>
      <c r="B84" s="309" t="str">
        <f t="shared" ca="1" si="23"/>
        <v>A69</v>
      </c>
      <c r="C84" s="309"/>
      <c r="D84" s="57" t="str">
        <f t="shared" ca="1" si="24"/>
        <v/>
      </c>
      <c r="E84" s="59" t="str">
        <f t="shared" ca="1" si="25"/>
        <v/>
      </c>
      <c r="F84" s="215">
        <f ca="1">IF(LEN(B84)&gt;0,'OBRAČUNANA OSNOVNA PLAČA'!G78,"")</f>
        <v>0</v>
      </c>
      <c r="G84" s="60"/>
      <c r="H84" s="60"/>
      <c r="I84" s="60"/>
      <c r="J84" s="60"/>
      <c r="K84" s="60"/>
      <c r="L84" s="229">
        <f t="shared" si="30"/>
        <v>0</v>
      </c>
      <c r="M84" s="230">
        <f t="shared" ca="1" si="38"/>
        <v>0</v>
      </c>
      <c r="N84" s="230">
        <f t="shared" ca="1" si="39"/>
        <v>0</v>
      </c>
      <c r="O84" s="231">
        <f t="shared" ca="1" si="40"/>
        <v>0</v>
      </c>
      <c r="P84" s="232">
        <f t="shared" ca="1" si="41"/>
        <v>0</v>
      </c>
      <c r="Q84" s="233">
        <f t="shared" ca="1" si="31"/>
        <v>0</v>
      </c>
      <c r="R84" s="233">
        <f ca="1">IF(LEN(B84)&gt;0,'OSNOVNA PLAČA'!F78,"")</f>
        <v>0</v>
      </c>
      <c r="S84" s="234"/>
      <c r="T84" s="34"/>
      <c r="U84" s="34"/>
      <c r="V84" s="34"/>
      <c r="W84" s="34"/>
      <c r="X84" s="34"/>
      <c r="Y84" s="34"/>
      <c r="Z84" s="34"/>
      <c r="AB84" s="167">
        <f>ROW()</f>
        <v>84</v>
      </c>
      <c r="AC84" s="168" t="e">
        <f t="shared" ca="1" si="26"/>
        <v>#REF!</v>
      </c>
      <c r="AD84" s="168" t="e">
        <f t="shared" ca="1" si="27"/>
        <v>#REF!</v>
      </c>
      <c r="AE84" s="169" t="e">
        <f t="shared" ca="1" si="32"/>
        <v>#REF!</v>
      </c>
      <c r="AF84" s="168" t="e">
        <f t="shared" ca="1" si="33"/>
        <v>#REF!</v>
      </c>
      <c r="AG84" s="169" t="e">
        <f t="shared" ca="1" si="34"/>
        <v>#REF!</v>
      </c>
      <c r="AH84" s="168" t="e">
        <f t="shared" ca="1" si="35"/>
        <v>#REF!</v>
      </c>
      <c r="AI84" s="168" t="e">
        <f t="shared" ca="1" si="36"/>
        <v>#REF!</v>
      </c>
      <c r="AJ84" s="170" t="e">
        <f t="shared" ca="1" si="37"/>
        <v>#REF!</v>
      </c>
      <c r="AK84" s="168">
        <f t="shared" ca="1" si="28"/>
        <v>0</v>
      </c>
      <c r="AL84" s="168">
        <f t="shared" ca="1" si="29"/>
        <v>0</v>
      </c>
    </row>
    <row r="85" spans="1:38" ht="30" customHeight="1" x14ac:dyDescent="0.2">
      <c r="A85" s="56">
        <v>70</v>
      </c>
      <c r="B85" s="309" t="str">
        <f t="shared" ca="1" si="23"/>
        <v>A70</v>
      </c>
      <c r="C85" s="309"/>
      <c r="D85" s="57" t="str">
        <f t="shared" ca="1" si="24"/>
        <v/>
      </c>
      <c r="E85" s="59" t="str">
        <f t="shared" ca="1" si="25"/>
        <v/>
      </c>
      <c r="F85" s="215">
        <f ca="1">IF(LEN(B85)&gt;0,'OBRAČUNANA OSNOVNA PLAČA'!G79,"")</f>
        <v>0</v>
      </c>
      <c r="G85" s="60"/>
      <c r="H85" s="60"/>
      <c r="I85" s="60"/>
      <c r="J85" s="60"/>
      <c r="K85" s="60"/>
      <c r="L85" s="229">
        <f t="shared" si="30"/>
        <v>0</v>
      </c>
      <c r="M85" s="230">
        <f t="shared" ca="1" si="38"/>
        <v>0</v>
      </c>
      <c r="N85" s="230">
        <f t="shared" ca="1" si="39"/>
        <v>0</v>
      </c>
      <c r="O85" s="231">
        <f t="shared" ca="1" si="40"/>
        <v>0</v>
      </c>
      <c r="P85" s="232">
        <f t="shared" ca="1" si="41"/>
        <v>0</v>
      </c>
      <c r="Q85" s="233">
        <f t="shared" ca="1" si="31"/>
        <v>0</v>
      </c>
      <c r="R85" s="233">
        <f ca="1">IF(LEN(B85)&gt;0,'OSNOVNA PLAČA'!F79,"")</f>
        <v>0</v>
      </c>
      <c r="S85" s="234"/>
      <c r="T85" s="34"/>
      <c r="U85" s="34"/>
      <c r="V85" s="34"/>
      <c r="W85" s="34"/>
      <c r="X85" s="34"/>
      <c r="Y85" s="34"/>
      <c r="Z85" s="34"/>
      <c r="AB85" s="167">
        <f>ROW()</f>
        <v>85</v>
      </c>
      <c r="AC85" s="168" t="e">
        <f t="shared" ca="1" si="26"/>
        <v>#REF!</v>
      </c>
      <c r="AD85" s="168" t="e">
        <f t="shared" ca="1" si="27"/>
        <v>#REF!</v>
      </c>
      <c r="AE85" s="169" t="e">
        <f t="shared" ca="1" si="32"/>
        <v>#REF!</v>
      </c>
      <c r="AF85" s="168" t="e">
        <f t="shared" ca="1" si="33"/>
        <v>#REF!</v>
      </c>
      <c r="AG85" s="169" t="e">
        <f t="shared" ca="1" si="34"/>
        <v>#REF!</v>
      </c>
      <c r="AH85" s="168" t="e">
        <f t="shared" ca="1" si="35"/>
        <v>#REF!</v>
      </c>
      <c r="AI85" s="168" t="e">
        <f t="shared" ca="1" si="36"/>
        <v>#REF!</v>
      </c>
      <c r="AJ85" s="170" t="e">
        <f t="shared" ca="1" si="37"/>
        <v>#REF!</v>
      </c>
      <c r="AK85" s="168">
        <f t="shared" ca="1" si="28"/>
        <v>0</v>
      </c>
      <c r="AL85" s="168">
        <f t="shared" ca="1" si="29"/>
        <v>0</v>
      </c>
    </row>
    <row r="86" spans="1:38" ht="30" customHeight="1" x14ac:dyDescent="0.2">
      <c r="A86" s="56">
        <v>71</v>
      </c>
      <c r="B86" s="309" t="str">
        <f t="shared" ca="1" si="23"/>
        <v>A71</v>
      </c>
      <c r="C86" s="309"/>
      <c r="D86" s="57" t="str">
        <f t="shared" ca="1" si="24"/>
        <v/>
      </c>
      <c r="E86" s="59" t="str">
        <f t="shared" ca="1" si="25"/>
        <v/>
      </c>
      <c r="F86" s="215">
        <f ca="1">IF(LEN(B86)&gt;0,'OBRAČUNANA OSNOVNA PLAČA'!G80,"")</f>
        <v>0</v>
      </c>
      <c r="G86" s="60"/>
      <c r="H86" s="60"/>
      <c r="I86" s="60"/>
      <c r="J86" s="60"/>
      <c r="K86" s="60"/>
      <c r="L86" s="229">
        <f t="shared" si="30"/>
        <v>0</v>
      </c>
      <c r="M86" s="230">
        <f t="shared" ca="1" si="38"/>
        <v>0</v>
      </c>
      <c r="N86" s="230">
        <f t="shared" ca="1" si="39"/>
        <v>0</v>
      </c>
      <c r="O86" s="231">
        <f t="shared" ca="1" si="40"/>
        <v>0</v>
      </c>
      <c r="P86" s="232">
        <f t="shared" ca="1" si="41"/>
        <v>0</v>
      </c>
      <c r="Q86" s="233">
        <f t="shared" ca="1" si="31"/>
        <v>0</v>
      </c>
      <c r="R86" s="233">
        <f ca="1">IF(LEN(B86)&gt;0,'OSNOVNA PLAČA'!F80,"")</f>
        <v>0</v>
      </c>
      <c r="S86" s="234"/>
      <c r="T86" s="34"/>
      <c r="U86" s="34"/>
      <c r="V86" s="34"/>
      <c r="W86" s="34"/>
      <c r="X86" s="34"/>
      <c r="Y86" s="34"/>
      <c r="Z86" s="34"/>
      <c r="AB86" s="167">
        <f>ROW()</f>
        <v>86</v>
      </c>
      <c r="AC86" s="168" t="e">
        <f t="shared" ca="1" si="26"/>
        <v>#REF!</v>
      </c>
      <c r="AD86" s="168" t="e">
        <f t="shared" ca="1" si="27"/>
        <v>#REF!</v>
      </c>
      <c r="AE86" s="169" t="e">
        <f t="shared" ca="1" si="32"/>
        <v>#REF!</v>
      </c>
      <c r="AF86" s="168" t="e">
        <f t="shared" ca="1" si="33"/>
        <v>#REF!</v>
      </c>
      <c r="AG86" s="169" t="e">
        <f t="shared" ca="1" si="34"/>
        <v>#REF!</v>
      </c>
      <c r="AH86" s="168" t="e">
        <f t="shared" ca="1" si="35"/>
        <v>#REF!</v>
      </c>
      <c r="AI86" s="168" t="e">
        <f t="shared" ca="1" si="36"/>
        <v>#REF!</v>
      </c>
      <c r="AJ86" s="170" t="e">
        <f t="shared" ca="1" si="37"/>
        <v>#REF!</v>
      </c>
      <c r="AK86" s="168">
        <f t="shared" ca="1" si="28"/>
        <v>0</v>
      </c>
      <c r="AL86" s="168">
        <f t="shared" ca="1" si="29"/>
        <v>0</v>
      </c>
    </row>
    <row r="87" spans="1:38" ht="30" customHeight="1" x14ac:dyDescent="0.2">
      <c r="A87" s="56">
        <v>72</v>
      </c>
      <c r="B87" s="309" t="str">
        <f t="shared" ca="1" si="23"/>
        <v>A72</v>
      </c>
      <c r="C87" s="309"/>
      <c r="D87" s="57" t="str">
        <f t="shared" ca="1" si="24"/>
        <v/>
      </c>
      <c r="E87" s="59" t="str">
        <f t="shared" ca="1" si="25"/>
        <v/>
      </c>
      <c r="F87" s="215">
        <f ca="1">IF(LEN(B87)&gt;0,'OBRAČUNANA OSNOVNA PLAČA'!G81,"")</f>
        <v>0</v>
      </c>
      <c r="G87" s="60"/>
      <c r="H87" s="60"/>
      <c r="I87" s="60"/>
      <c r="J87" s="60"/>
      <c r="K87" s="60"/>
      <c r="L87" s="229">
        <f t="shared" si="30"/>
        <v>0</v>
      </c>
      <c r="M87" s="230">
        <f t="shared" ca="1" si="38"/>
        <v>0</v>
      </c>
      <c r="N87" s="230">
        <f t="shared" ca="1" si="39"/>
        <v>0</v>
      </c>
      <c r="O87" s="231">
        <f t="shared" ca="1" si="40"/>
        <v>0</v>
      </c>
      <c r="P87" s="232">
        <f t="shared" ca="1" si="41"/>
        <v>0</v>
      </c>
      <c r="Q87" s="233">
        <f t="shared" ca="1" si="31"/>
        <v>0</v>
      </c>
      <c r="R87" s="233">
        <f ca="1">IF(LEN(B87)&gt;0,'OSNOVNA PLAČA'!F81,"")</f>
        <v>0</v>
      </c>
      <c r="S87" s="234"/>
      <c r="T87" s="34"/>
      <c r="U87" s="34"/>
      <c r="V87" s="34"/>
      <c r="W87" s="34"/>
      <c r="X87" s="34"/>
      <c r="Y87" s="34"/>
      <c r="Z87" s="34"/>
      <c r="AB87" s="167">
        <f>ROW()</f>
        <v>87</v>
      </c>
      <c r="AC87" s="168" t="e">
        <f t="shared" ca="1" si="26"/>
        <v>#REF!</v>
      </c>
      <c r="AD87" s="168" t="e">
        <f t="shared" ca="1" si="27"/>
        <v>#REF!</v>
      </c>
      <c r="AE87" s="169" t="e">
        <f t="shared" ca="1" si="32"/>
        <v>#REF!</v>
      </c>
      <c r="AF87" s="168" t="e">
        <f t="shared" ca="1" si="33"/>
        <v>#REF!</v>
      </c>
      <c r="AG87" s="169" t="e">
        <f t="shared" ca="1" si="34"/>
        <v>#REF!</v>
      </c>
      <c r="AH87" s="168" t="e">
        <f t="shared" ca="1" si="35"/>
        <v>#REF!</v>
      </c>
      <c r="AI87" s="168" t="e">
        <f t="shared" ca="1" si="36"/>
        <v>#REF!</v>
      </c>
      <c r="AJ87" s="170" t="e">
        <f t="shared" ca="1" si="37"/>
        <v>#REF!</v>
      </c>
      <c r="AK87" s="168">
        <f t="shared" ca="1" si="28"/>
        <v>0</v>
      </c>
      <c r="AL87" s="168">
        <f t="shared" ca="1" si="29"/>
        <v>0</v>
      </c>
    </row>
    <row r="88" spans="1:38" ht="30" customHeight="1" x14ac:dyDescent="0.2">
      <c r="A88" s="56">
        <v>73</v>
      </c>
      <c r="B88" s="309" t="str">
        <f t="shared" ca="1" si="23"/>
        <v>A73</v>
      </c>
      <c r="C88" s="309"/>
      <c r="D88" s="57" t="str">
        <f t="shared" ca="1" si="24"/>
        <v/>
      </c>
      <c r="E88" s="59" t="str">
        <f t="shared" ca="1" si="25"/>
        <v/>
      </c>
      <c r="F88" s="215">
        <f ca="1">IF(LEN(B88)&gt;0,'OBRAČUNANA OSNOVNA PLAČA'!G82,"")</f>
        <v>0</v>
      </c>
      <c r="G88" s="60"/>
      <c r="H88" s="60"/>
      <c r="I88" s="60"/>
      <c r="J88" s="60"/>
      <c r="K88" s="60"/>
      <c r="L88" s="229">
        <f t="shared" si="30"/>
        <v>0</v>
      </c>
      <c r="M88" s="230">
        <f t="shared" ca="1" si="38"/>
        <v>0</v>
      </c>
      <c r="N88" s="230">
        <f t="shared" ca="1" si="39"/>
        <v>0</v>
      </c>
      <c r="O88" s="231">
        <f t="shared" ca="1" si="40"/>
        <v>0</v>
      </c>
      <c r="P88" s="232">
        <f t="shared" ca="1" si="41"/>
        <v>0</v>
      </c>
      <c r="Q88" s="233">
        <f t="shared" ca="1" si="31"/>
        <v>0</v>
      </c>
      <c r="R88" s="233">
        <f ca="1">IF(LEN(B88)&gt;0,'OSNOVNA PLAČA'!F82,"")</f>
        <v>0</v>
      </c>
      <c r="S88" s="234"/>
      <c r="T88" s="34"/>
      <c r="U88" s="34"/>
      <c r="V88" s="34"/>
      <c r="W88" s="34"/>
      <c r="X88" s="34"/>
      <c r="Y88" s="34"/>
      <c r="Z88" s="34"/>
      <c r="AB88" s="167">
        <f>ROW()</f>
        <v>88</v>
      </c>
      <c r="AC88" s="168" t="e">
        <f t="shared" ca="1" si="26"/>
        <v>#REF!</v>
      </c>
      <c r="AD88" s="168" t="e">
        <f t="shared" ca="1" si="27"/>
        <v>#REF!</v>
      </c>
      <c r="AE88" s="169" t="e">
        <f t="shared" ca="1" si="32"/>
        <v>#REF!</v>
      </c>
      <c r="AF88" s="168" t="e">
        <f t="shared" ca="1" si="33"/>
        <v>#REF!</v>
      </c>
      <c r="AG88" s="169" t="e">
        <f t="shared" ca="1" si="34"/>
        <v>#REF!</v>
      </c>
      <c r="AH88" s="168" t="e">
        <f t="shared" ca="1" si="35"/>
        <v>#REF!</v>
      </c>
      <c r="AI88" s="168" t="e">
        <f t="shared" ca="1" si="36"/>
        <v>#REF!</v>
      </c>
      <c r="AJ88" s="170" t="e">
        <f t="shared" ca="1" si="37"/>
        <v>#REF!</v>
      </c>
      <c r="AK88" s="168">
        <f t="shared" ca="1" si="28"/>
        <v>0</v>
      </c>
      <c r="AL88" s="168">
        <f t="shared" ca="1" si="29"/>
        <v>0</v>
      </c>
    </row>
    <row r="89" spans="1:38" ht="30" customHeight="1" x14ac:dyDescent="0.2">
      <c r="A89" s="56">
        <v>74</v>
      </c>
      <c r="B89" s="309" t="str">
        <f t="shared" ca="1" si="23"/>
        <v>A74</v>
      </c>
      <c r="C89" s="309"/>
      <c r="D89" s="57" t="str">
        <f t="shared" ca="1" si="24"/>
        <v/>
      </c>
      <c r="E89" s="59" t="str">
        <f t="shared" ca="1" si="25"/>
        <v/>
      </c>
      <c r="F89" s="215">
        <f ca="1">IF(LEN(B89)&gt;0,'OBRAČUNANA OSNOVNA PLAČA'!G83,"")</f>
        <v>0</v>
      </c>
      <c r="G89" s="60"/>
      <c r="H89" s="60"/>
      <c r="I89" s="60"/>
      <c r="J89" s="60"/>
      <c r="K89" s="60"/>
      <c r="L89" s="229">
        <f t="shared" si="30"/>
        <v>0</v>
      </c>
      <c r="M89" s="230">
        <f t="shared" ca="1" si="38"/>
        <v>0</v>
      </c>
      <c r="N89" s="230">
        <f t="shared" ca="1" si="39"/>
        <v>0</v>
      </c>
      <c r="O89" s="231">
        <f t="shared" ca="1" si="40"/>
        <v>0</v>
      </c>
      <c r="P89" s="232">
        <f t="shared" ca="1" si="41"/>
        <v>0</v>
      </c>
      <c r="Q89" s="233">
        <f t="shared" ca="1" si="31"/>
        <v>0</v>
      </c>
      <c r="R89" s="233">
        <f ca="1">IF(LEN(B89)&gt;0,'OSNOVNA PLAČA'!F83,"")</f>
        <v>0</v>
      </c>
      <c r="S89" s="234"/>
      <c r="T89" s="34"/>
      <c r="U89" s="34"/>
      <c r="V89" s="34"/>
      <c r="W89" s="34"/>
      <c r="X89" s="34"/>
      <c r="Y89" s="34"/>
      <c r="Z89" s="34"/>
      <c r="AB89" s="167">
        <f>ROW()</f>
        <v>89</v>
      </c>
      <c r="AC89" s="168" t="e">
        <f t="shared" ca="1" si="26"/>
        <v>#REF!</v>
      </c>
      <c r="AD89" s="168" t="e">
        <f t="shared" ca="1" si="27"/>
        <v>#REF!</v>
      </c>
      <c r="AE89" s="169" t="e">
        <f t="shared" ca="1" si="32"/>
        <v>#REF!</v>
      </c>
      <c r="AF89" s="168" t="e">
        <f t="shared" ca="1" si="33"/>
        <v>#REF!</v>
      </c>
      <c r="AG89" s="169" t="e">
        <f t="shared" ca="1" si="34"/>
        <v>#REF!</v>
      </c>
      <c r="AH89" s="168" t="e">
        <f t="shared" ca="1" si="35"/>
        <v>#REF!</v>
      </c>
      <c r="AI89" s="168" t="e">
        <f t="shared" ca="1" si="36"/>
        <v>#REF!</v>
      </c>
      <c r="AJ89" s="170" t="e">
        <f t="shared" ca="1" si="37"/>
        <v>#REF!</v>
      </c>
      <c r="AK89" s="168">
        <f t="shared" ca="1" si="28"/>
        <v>0</v>
      </c>
      <c r="AL89" s="168">
        <f t="shared" ca="1" si="29"/>
        <v>0</v>
      </c>
    </row>
    <row r="90" spans="1:38" ht="30" customHeight="1" x14ac:dyDescent="0.2">
      <c r="A90" s="56">
        <v>75</v>
      </c>
      <c r="B90" s="309" t="str">
        <f t="shared" ca="1" si="23"/>
        <v>A75</v>
      </c>
      <c r="C90" s="309"/>
      <c r="D90" s="57" t="str">
        <f t="shared" ca="1" si="24"/>
        <v/>
      </c>
      <c r="E90" s="59" t="str">
        <f t="shared" ca="1" si="25"/>
        <v/>
      </c>
      <c r="F90" s="215">
        <f ca="1">IF(LEN(B90)&gt;0,'OBRAČUNANA OSNOVNA PLAČA'!G84,"")</f>
        <v>0</v>
      </c>
      <c r="G90" s="60"/>
      <c r="H90" s="60"/>
      <c r="I90" s="60"/>
      <c r="J90" s="60"/>
      <c r="K90" s="60"/>
      <c r="L90" s="229">
        <f t="shared" si="30"/>
        <v>0</v>
      </c>
      <c r="M90" s="230">
        <f t="shared" ca="1" si="38"/>
        <v>0</v>
      </c>
      <c r="N90" s="230">
        <f t="shared" ca="1" si="39"/>
        <v>0</v>
      </c>
      <c r="O90" s="231">
        <f t="shared" ca="1" si="40"/>
        <v>0</v>
      </c>
      <c r="P90" s="232">
        <f t="shared" ca="1" si="41"/>
        <v>0</v>
      </c>
      <c r="Q90" s="233">
        <f t="shared" ca="1" si="31"/>
        <v>0</v>
      </c>
      <c r="R90" s="233">
        <f ca="1">IF(LEN(B90)&gt;0,'OSNOVNA PLAČA'!F84,"")</f>
        <v>0</v>
      </c>
      <c r="S90" s="234"/>
      <c r="T90" s="34"/>
      <c r="U90" s="34"/>
      <c r="V90" s="34"/>
      <c r="W90" s="34"/>
      <c r="X90" s="34"/>
      <c r="Y90" s="34"/>
      <c r="Z90" s="34"/>
      <c r="AB90" s="167">
        <f>ROW()</f>
        <v>90</v>
      </c>
      <c r="AC90" s="168" t="e">
        <f t="shared" ca="1" si="26"/>
        <v>#REF!</v>
      </c>
      <c r="AD90" s="168" t="e">
        <f t="shared" ca="1" si="27"/>
        <v>#REF!</v>
      </c>
      <c r="AE90" s="169" t="e">
        <f t="shared" ca="1" si="32"/>
        <v>#REF!</v>
      </c>
      <c r="AF90" s="168" t="e">
        <f t="shared" ca="1" si="33"/>
        <v>#REF!</v>
      </c>
      <c r="AG90" s="169" t="e">
        <f t="shared" ca="1" si="34"/>
        <v>#REF!</v>
      </c>
      <c r="AH90" s="168" t="e">
        <f t="shared" ca="1" si="35"/>
        <v>#REF!</v>
      </c>
      <c r="AI90" s="168" t="e">
        <f t="shared" ca="1" si="36"/>
        <v>#REF!</v>
      </c>
      <c r="AJ90" s="170" t="e">
        <f t="shared" ca="1" si="37"/>
        <v>#REF!</v>
      </c>
      <c r="AK90" s="168">
        <f t="shared" ca="1" si="28"/>
        <v>0</v>
      </c>
      <c r="AL90" s="168">
        <f t="shared" ca="1" si="29"/>
        <v>0</v>
      </c>
    </row>
    <row r="91" spans="1:38" ht="30" customHeight="1" x14ac:dyDescent="0.2">
      <c r="A91" s="56">
        <v>76</v>
      </c>
      <c r="B91" s="309" t="str">
        <f t="shared" ca="1" si="23"/>
        <v>A76</v>
      </c>
      <c r="C91" s="309"/>
      <c r="D91" s="57" t="str">
        <f t="shared" ca="1" si="24"/>
        <v/>
      </c>
      <c r="E91" s="59" t="str">
        <f t="shared" ca="1" si="25"/>
        <v/>
      </c>
      <c r="F91" s="215">
        <f ca="1">IF(LEN(B91)&gt;0,'OBRAČUNANA OSNOVNA PLAČA'!G85,"")</f>
        <v>0</v>
      </c>
      <c r="G91" s="60"/>
      <c r="H91" s="60"/>
      <c r="I91" s="60"/>
      <c r="J91" s="60"/>
      <c r="K91" s="60"/>
      <c r="L91" s="229">
        <f t="shared" si="30"/>
        <v>0</v>
      </c>
      <c r="M91" s="230">
        <f t="shared" ca="1" si="38"/>
        <v>0</v>
      </c>
      <c r="N91" s="230">
        <f t="shared" ca="1" si="39"/>
        <v>0</v>
      </c>
      <c r="O91" s="231">
        <f t="shared" ca="1" si="40"/>
        <v>0</v>
      </c>
      <c r="P91" s="232">
        <f t="shared" ca="1" si="41"/>
        <v>0</v>
      </c>
      <c r="Q91" s="233">
        <f t="shared" ca="1" si="31"/>
        <v>0</v>
      </c>
      <c r="R91" s="233">
        <f ca="1">IF(LEN(B91)&gt;0,'OSNOVNA PLAČA'!F85,"")</f>
        <v>0</v>
      </c>
      <c r="S91" s="234"/>
      <c r="T91" s="34"/>
      <c r="U91" s="34"/>
      <c r="V91" s="34"/>
      <c r="W91" s="34"/>
      <c r="X91" s="34"/>
      <c r="Y91" s="34"/>
      <c r="Z91" s="34"/>
      <c r="AB91" s="167">
        <f>ROW()</f>
        <v>91</v>
      </c>
      <c r="AC91" s="168" t="e">
        <f t="shared" ca="1" si="26"/>
        <v>#REF!</v>
      </c>
      <c r="AD91" s="168" t="e">
        <f t="shared" ca="1" si="27"/>
        <v>#REF!</v>
      </c>
      <c r="AE91" s="169" t="e">
        <f t="shared" ca="1" si="32"/>
        <v>#REF!</v>
      </c>
      <c r="AF91" s="168" t="e">
        <f t="shared" ca="1" si="33"/>
        <v>#REF!</v>
      </c>
      <c r="AG91" s="169" t="e">
        <f t="shared" ca="1" si="34"/>
        <v>#REF!</v>
      </c>
      <c r="AH91" s="168" t="e">
        <f t="shared" ca="1" si="35"/>
        <v>#REF!</v>
      </c>
      <c r="AI91" s="168" t="e">
        <f t="shared" ca="1" si="36"/>
        <v>#REF!</v>
      </c>
      <c r="AJ91" s="170" t="e">
        <f t="shared" ca="1" si="37"/>
        <v>#REF!</v>
      </c>
      <c r="AK91" s="168">
        <f t="shared" ca="1" si="28"/>
        <v>0</v>
      </c>
      <c r="AL91" s="168">
        <f t="shared" ca="1" si="29"/>
        <v>0</v>
      </c>
    </row>
    <row r="92" spans="1:38" ht="30" customHeight="1" x14ac:dyDescent="0.2">
      <c r="A92" s="56">
        <v>77</v>
      </c>
      <c r="B92" s="309" t="str">
        <f t="shared" ca="1" si="23"/>
        <v>A77</v>
      </c>
      <c r="C92" s="309"/>
      <c r="D92" s="57" t="str">
        <f t="shared" ca="1" si="24"/>
        <v/>
      </c>
      <c r="E92" s="59" t="str">
        <f t="shared" ca="1" si="25"/>
        <v/>
      </c>
      <c r="F92" s="215">
        <f ca="1">IF(LEN(B92)&gt;0,'OBRAČUNANA OSNOVNA PLAČA'!G86,"")</f>
        <v>0</v>
      </c>
      <c r="G92" s="60"/>
      <c r="H92" s="60"/>
      <c r="I92" s="60"/>
      <c r="J92" s="60"/>
      <c r="K92" s="60"/>
      <c r="L92" s="229">
        <f t="shared" si="30"/>
        <v>0</v>
      </c>
      <c r="M92" s="230">
        <f t="shared" ca="1" si="38"/>
        <v>0</v>
      </c>
      <c r="N92" s="230">
        <f t="shared" ca="1" si="39"/>
        <v>0</v>
      </c>
      <c r="O92" s="231">
        <f t="shared" ca="1" si="40"/>
        <v>0</v>
      </c>
      <c r="P92" s="232">
        <f t="shared" ca="1" si="41"/>
        <v>0</v>
      </c>
      <c r="Q92" s="233">
        <f t="shared" ca="1" si="31"/>
        <v>0</v>
      </c>
      <c r="R92" s="233">
        <f ca="1">IF(LEN(B92)&gt;0,'OSNOVNA PLAČA'!F86,"")</f>
        <v>0</v>
      </c>
      <c r="S92" s="234"/>
      <c r="T92" s="34"/>
      <c r="U92" s="34"/>
      <c r="V92" s="34"/>
      <c r="W92" s="34"/>
      <c r="X92" s="34"/>
      <c r="Y92" s="34"/>
      <c r="Z92" s="34"/>
      <c r="AB92" s="167">
        <f>ROW()</f>
        <v>92</v>
      </c>
      <c r="AC92" s="168" t="e">
        <f t="shared" ca="1" si="26"/>
        <v>#REF!</v>
      </c>
      <c r="AD92" s="168" t="e">
        <f t="shared" ca="1" si="27"/>
        <v>#REF!</v>
      </c>
      <c r="AE92" s="169" t="e">
        <f t="shared" ca="1" si="32"/>
        <v>#REF!</v>
      </c>
      <c r="AF92" s="168" t="e">
        <f t="shared" ca="1" si="33"/>
        <v>#REF!</v>
      </c>
      <c r="AG92" s="169" t="e">
        <f t="shared" ca="1" si="34"/>
        <v>#REF!</v>
      </c>
      <c r="AH92" s="168" t="e">
        <f t="shared" ca="1" si="35"/>
        <v>#REF!</v>
      </c>
      <c r="AI92" s="168" t="e">
        <f t="shared" ca="1" si="36"/>
        <v>#REF!</v>
      </c>
      <c r="AJ92" s="170" t="e">
        <f t="shared" ca="1" si="37"/>
        <v>#REF!</v>
      </c>
      <c r="AK92" s="168">
        <f t="shared" ca="1" si="28"/>
        <v>0</v>
      </c>
      <c r="AL92" s="168">
        <f t="shared" ca="1" si="29"/>
        <v>0</v>
      </c>
    </row>
    <row r="93" spans="1:38" ht="30" customHeight="1" x14ac:dyDescent="0.2">
      <c r="A93" s="56">
        <v>78</v>
      </c>
      <c r="B93" s="309" t="str">
        <f t="shared" ca="1" si="23"/>
        <v>A78</v>
      </c>
      <c r="C93" s="309"/>
      <c r="D93" s="57" t="str">
        <f t="shared" ca="1" si="24"/>
        <v/>
      </c>
      <c r="E93" s="59" t="str">
        <f t="shared" ca="1" si="25"/>
        <v/>
      </c>
      <c r="F93" s="215">
        <f ca="1">IF(LEN(B93)&gt;0,'OBRAČUNANA OSNOVNA PLAČA'!G87,"")</f>
        <v>0</v>
      </c>
      <c r="G93" s="60"/>
      <c r="H93" s="60"/>
      <c r="I93" s="60"/>
      <c r="J93" s="60"/>
      <c r="K93" s="60"/>
      <c r="L93" s="229">
        <f t="shared" si="30"/>
        <v>0</v>
      </c>
      <c r="M93" s="230">
        <f t="shared" ca="1" si="38"/>
        <v>0</v>
      </c>
      <c r="N93" s="230">
        <f t="shared" ca="1" si="39"/>
        <v>0</v>
      </c>
      <c r="O93" s="231">
        <f t="shared" ca="1" si="40"/>
        <v>0</v>
      </c>
      <c r="P93" s="232">
        <f t="shared" ca="1" si="41"/>
        <v>0</v>
      </c>
      <c r="Q93" s="233">
        <f t="shared" ca="1" si="31"/>
        <v>0</v>
      </c>
      <c r="R93" s="233">
        <f ca="1">IF(LEN(B93)&gt;0,'OSNOVNA PLAČA'!F87,"")</f>
        <v>0</v>
      </c>
      <c r="S93" s="234"/>
      <c r="T93" s="34"/>
      <c r="U93" s="34"/>
      <c r="V93" s="34"/>
      <c r="W93" s="34"/>
      <c r="X93" s="34"/>
      <c r="Y93" s="34"/>
      <c r="Z93" s="34"/>
      <c r="AB93" s="167">
        <f>ROW()</f>
        <v>93</v>
      </c>
      <c r="AC93" s="168" t="e">
        <f t="shared" ca="1" si="26"/>
        <v>#REF!</v>
      </c>
      <c r="AD93" s="168" t="e">
        <f t="shared" ca="1" si="27"/>
        <v>#REF!</v>
      </c>
      <c r="AE93" s="169" t="e">
        <f t="shared" ca="1" si="32"/>
        <v>#REF!</v>
      </c>
      <c r="AF93" s="168" t="e">
        <f t="shared" ca="1" si="33"/>
        <v>#REF!</v>
      </c>
      <c r="AG93" s="169" t="e">
        <f t="shared" ca="1" si="34"/>
        <v>#REF!</v>
      </c>
      <c r="AH93" s="168" t="e">
        <f t="shared" ca="1" si="35"/>
        <v>#REF!</v>
      </c>
      <c r="AI93" s="168" t="e">
        <f t="shared" ca="1" si="36"/>
        <v>#REF!</v>
      </c>
      <c r="AJ93" s="170" t="e">
        <f t="shared" ca="1" si="37"/>
        <v>#REF!</v>
      </c>
      <c r="AK93" s="168">
        <f t="shared" ca="1" si="28"/>
        <v>0</v>
      </c>
      <c r="AL93" s="168">
        <f t="shared" ca="1" si="29"/>
        <v>0</v>
      </c>
    </row>
    <row r="94" spans="1:38" ht="30" customHeight="1" x14ac:dyDescent="0.2">
      <c r="A94" s="56">
        <v>79</v>
      </c>
      <c r="B94" s="309" t="str">
        <f t="shared" ca="1" si="23"/>
        <v>A79</v>
      </c>
      <c r="C94" s="309"/>
      <c r="D94" s="57" t="str">
        <f t="shared" ca="1" si="24"/>
        <v/>
      </c>
      <c r="E94" s="59" t="str">
        <f t="shared" ca="1" si="25"/>
        <v/>
      </c>
      <c r="F94" s="215">
        <f ca="1">IF(LEN(B94)&gt;0,'OBRAČUNANA OSNOVNA PLAČA'!G88,"")</f>
        <v>0</v>
      </c>
      <c r="G94" s="60"/>
      <c r="H94" s="60"/>
      <c r="I94" s="60"/>
      <c r="J94" s="60"/>
      <c r="K94" s="60"/>
      <c r="L94" s="229">
        <f t="shared" si="30"/>
        <v>0</v>
      </c>
      <c r="M94" s="230">
        <f t="shared" ca="1" si="38"/>
        <v>0</v>
      </c>
      <c r="N94" s="230">
        <f t="shared" ca="1" si="39"/>
        <v>0</v>
      </c>
      <c r="O94" s="231">
        <f t="shared" ca="1" si="40"/>
        <v>0</v>
      </c>
      <c r="P94" s="232">
        <f t="shared" ca="1" si="41"/>
        <v>0</v>
      </c>
      <c r="Q94" s="233">
        <f t="shared" ca="1" si="31"/>
        <v>0</v>
      </c>
      <c r="R94" s="233">
        <f ca="1">IF(LEN(B94)&gt;0,'OSNOVNA PLAČA'!F88,"")</f>
        <v>0</v>
      </c>
      <c r="S94" s="234"/>
      <c r="T94" s="34"/>
      <c r="U94" s="34"/>
      <c r="V94" s="34"/>
      <c r="W94" s="34"/>
      <c r="X94" s="34"/>
      <c r="Y94" s="34"/>
      <c r="Z94" s="34"/>
      <c r="AB94" s="167">
        <f>ROW()</f>
        <v>94</v>
      </c>
      <c r="AC94" s="168" t="e">
        <f t="shared" ca="1" si="26"/>
        <v>#REF!</v>
      </c>
      <c r="AD94" s="168" t="e">
        <f t="shared" ca="1" si="27"/>
        <v>#REF!</v>
      </c>
      <c r="AE94" s="169" t="e">
        <f t="shared" ca="1" si="32"/>
        <v>#REF!</v>
      </c>
      <c r="AF94" s="168" t="e">
        <f t="shared" ca="1" si="33"/>
        <v>#REF!</v>
      </c>
      <c r="AG94" s="169" t="e">
        <f t="shared" ca="1" si="34"/>
        <v>#REF!</v>
      </c>
      <c r="AH94" s="168" t="e">
        <f t="shared" ca="1" si="35"/>
        <v>#REF!</v>
      </c>
      <c r="AI94" s="168" t="e">
        <f t="shared" ca="1" si="36"/>
        <v>#REF!</v>
      </c>
      <c r="AJ94" s="170" t="e">
        <f t="shared" ca="1" si="37"/>
        <v>#REF!</v>
      </c>
      <c r="AK94" s="168">
        <f t="shared" ca="1" si="28"/>
        <v>0</v>
      </c>
      <c r="AL94" s="168">
        <f t="shared" ca="1" si="29"/>
        <v>0</v>
      </c>
    </row>
    <row r="95" spans="1:38" ht="30" customHeight="1" x14ac:dyDescent="0.2">
      <c r="A95" s="56">
        <v>80</v>
      </c>
      <c r="B95" s="309" t="str">
        <f t="shared" ca="1" si="23"/>
        <v>A80</v>
      </c>
      <c r="C95" s="309"/>
      <c r="D95" s="57" t="str">
        <f t="shared" ca="1" si="24"/>
        <v/>
      </c>
      <c r="E95" s="59" t="str">
        <f t="shared" ca="1" si="25"/>
        <v/>
      </c>
      <c r="F95" s="215">
        <f ca="1">IF(LEN(B95)&gt;0,'OBRAČUNANA OSNOVNA PLAČA'!G89,"")</f>
        <v>0</v>
      </c>
      <c r="G95" s="60"/>
      <c r="H95" s="60"/>
      <c r="I95" s="60"/>
      <c r="J95" s="60"/>
      <c r="K95" s="60"/>
      <c r="L95" s="229">
        <f t="shared" si="30"/>
        <v>0</v>
      </c>
      <c r="M95" s="230">
        <f t="shared" ca="1" si="38"/>
        <v>0</v>
      </c>
      <c r="N95" s="230">
        <f t="shared" ca="1" si="39"/>
        <v>0</v>
      </c>
      <c r="O95" s="231">
        <f t="shared" ca="1" si="40"/>
        <v>0</v>
      </c>
      <c r="P95" s="232">
        <f t="shared" ca="1" si="41"/>
        <v>0</v>
      </c>
      <c r="Q95" s="233">
        <f t="shared" ca="1" si="31"/>
        <v>0</v>
      </c>
      <c r="R95" s="233">
        <f ca="1">IF(LEN(B95)&gt;0,'OSNOVNA PLAČA'!F89,"")</f>
        <v>0</v>
      </c>
      <c r="S95" s="234"/>
      <c r="T95" s="34"/>
      <c r="U95" s="34"/>
      <c r="V95" s="34"/>
      <c r="W95" s="34"/>
      <c r="X95" s="34"/>
      <c r="Y95" s="34"/>
      <c r="Z95" s="34"/>
      <c r="AB95" s="167">
        <f>ROW()</f>
        <v>95</v>
      </c>
      <c r="AC95" s="168" t="e">
        <f t="shared" ca="1" si="26"/>
        <v>#REF!</v>
      </c>
      <c r="AD95" s="168" t="e">
        <f t="shared" ca="1" si="27"/>
        <v>#REF!</v>
      </c>
      <c r="AE95" s="169" t="e">
        <f t="shared" ca="1" si="32"/>
        <v>#REF!</v>
      </c>
      <c r="AF95" s="168" t="e">
        <f t="shared" ca="1" si="33"/>
        <v>#REF!</v>
      </c>
      <c r="AG95" s="169" t="e">
        <f t="shared" ca="1" si="34"/>
        <v>#REF!</v>
      </c>
      <c r="AH95" s="168" t="e">
        <f t="shared" ca="1" si="35"/>
        <v>#REF!</v>
      </c>
      <c r="AI95" s="168" t="e">
        <f t="shared" ca="1" si="36"/>
        <v>#REF!</v>
      </c>
      <c r="AJ95" s="170" t="e">
        <f t="shared" ca="1" si="37"/>
        <v>#REF!</v>
      </c>
      <c r="AK95" s="168">
        <f t="shared" ca="1" si="28"/>
        <v>0</v>
      </c>
      <c r="AL95" s="168">
        <f t="shared" ca="1" si="29"/>
        <v>0</v>
      </c>
    </row>
    <row r="96" spans="1:38" ht="30" customHeight="1" x14ac:dyDescent="0.2">
      <c r="A96" s="56">
        <v>81</v>
      </c>
      <c r="B96" s="309" t="str">
        <f t="shared" ca="1" si="23"/>
        <v>A81</v>
      </c>
      <c r="C96" s="309"/>
      <c r="D96" s="57" t="str">
        <f t="shared" ca="1" si="24"/>
        <v/>
      </c>
      <c r="E96" s="59" t="str">
        <f t="shared" ca="1" si="25"/>
        <v/>
      </c>
      <c r="F96" s="215">
        <f ca="1">IF(LEN(B96)&gt;0,'OBRAČUNANA OSNOVNA PLAČA'!G90,"")</f>
        <v>0</v>
      </c>
      <c r="G96" s="60"/>
      <c r="H96" s="60"/>
      <c r="I96" s="60"/>
      <c r="J96" s="60"/>
      <c r="K96" s="60"/>
      <c r="L96" s="229">
        <f t="shared" si="30"/>
        <v>0</v>
      </c>
      <c r="M96" s="230">
        <f t="shared" ca="1" si="38"/>
        <v>0</v>
      </c>
      <c r="N96" s="230">
        <f t="shared" ca="1" si="39"/>
        <v>0</v>
      </c>
      <c r="O96" s="231">
        <f t="shared" ca="1" si="40"/>
        <v>0</v>
      </c>
      <c r="P96" s="232">
        <f t="shared" ca="1" si="41"/>
        <v>0</v>
      </c>
      <c r="Q96" s="233">
        <f t="shared" ca="1" si="31"/>
        <v>0</v>
      </c>
      <c r="R96" s="233">
        <f ca="1">IF(LEN(B96)&gt;0,'OSNOVNA PLAČA'!F90,"")</f>
        <v>0</v>
      </c>
      <c r="S96" s="234"/>
      <c r="T96" s="34"/>
      <c r="U96" s="34"/>
      <c r="V96" s="34"/>
      <c r="W96" s="34"/>
      <c r="X96" s="34"/>
      <c r="Y96" s="34"/>
      <c r="Z96" s="34"/>
      <c r="AB96" s="167">
        <f>ROW()</f>
        <v>96</v>
      </c>
      <c r="AC96" s="168" t="e">
        <f t="shared" ca="1" si="26"/>
        <v>#REF!</v>
      </c>
      <c r="AD96" s="168" t="e">
        <f t="shared" ca="1" si="27"/>
        <v>#REF!</v>
      </c>
      <c r="AE96" s="169" t="e">
        <f t="shared" ca="1" si="32"/>
        <v>#REF!</v>
      </c>
      <c r="AF96" s="168" t="e">
        <f t="shared" ca="1" si="33"/>
        <v>#REF!</v>
      </c>
      <c r="AG96" s="169" t="e">
        <f t="shared" ca="1" si="34"/>
        <v>#REF!</v>
      </c>
      <c r="AH96" s="168" t="e">
        <f t="shared" ca="1" si="35"/>
        <v>#REF!</v>
      </c>
      <c r="AI96" s="168" t="e">
        <f t="shared" ca="1" si="36"/>
        <v>#REF!</v>
      </c>
      <c r="AJ96" s="170" t="e">
        <f t="shared" ca="1" si="37"/>
        <v>#REF!</v>
      </c>
      <c r="AK96" s="168">
        <f t="shared" ca="1" si="28"/>
        <v>0</v>
      </c>
      <c r="AL96" s="168">
        <f t="shared" ca="1" si="29"/>
        <v>0</v>
      </c>
    </row>
    <row r="97" spans="1:38" ht="30" customHeight="1" x14ac:dyDescent="0.2">
      <c r="A97" s="56">
        <v>82</v>
      </c>
      <c r="B97" s="309" t="str">
        <f t="shared" ca="1" si="23"/>
        <v>A82</v>
      </c>
      <c r="C97" s="309"/>
      <c r="D97" s="57" t="str">
        <f t="shared" ca="1" si="24"/>
        <v/>
      </c>
      <c r="E97" s="59" t="str">
        <f t="shared" ca="1" si="25"/>
        <v/>
      </c>
      <c r="F97" s="215">
        <f ca="1">IF(LEN(B97)&gt;0,'OBRAČUNANA OSNOVNA PLAČA'!G91,"")</f>
        <v>0</v>
      </c>
      <c r="G97" s="60"/>
      <c r="H97" s="60"/>
      <c r="I97" s="60"/>
      <c r="J97" s="60"/>
      <c r="K97" s="60"/>
      <c r="L97" s="229">
        <f t="shared" si="30"/>
        <v>0</v>
      </c>
      <c r="M97" s="230">
        <f t="shared" ca="1" si="38"/>
        <v>0</v>
      </c>
      <c r="N97" s="230">
        <f t="shared" ca="1" si="39"/>
        <v>0</v>
      </c>
      <c r="O97" s="231">
        <f t="shared" ca="1" si="40"/>
        <v>0</v>
      </c>
      <c r="P97" s="232">
        <f t="shared" ca="1" si="41"/>
        <v>0</v>
      </c>
      <c r="Q97" s="233">
        <f t="shared" ca="1" si="31"/>
        <v>0</v>
      </c>
      <c r="R97" s="233">
        <f ca="1">IF(LEN(B97)&gt;0,'OSNOVNA PLAČA'!F91,"")</f>
        <v>0</v>
      </c>
      <c r="S97" s="234"/>
      <c r="T97" s="34"/>
      <c r="U97" s="34"/>
      <c r="V97" s="34"/>
      <c r="W97" s="34"/>
      <c r="X97" s="34"/>
      <c r="Y97" s="34"/>
      <c r="Z97" s="34"/>
      <c r="AB97" s="167">
        <f>ROW()</f>
        <v>97</v>
      </c>
      <c r="AC97" s="168" t="e">
        <f t="shared" ca="1" si="26"/>
        <v>#REF!</v>
      </c>
      <c r="AD97" s="168" t="e">
        <f t="shared" ca="1" si="27"/>
        <v>#REF!</v>
      </c>
      <c r="AE97" s="169" t="e">
        <f t="shared" ca="1" si="32"/>
        <v>#REF!</v>
      </c>
      <c r="AF97" s="168" t="e">
        <f t="shared" ca="1" si="33"/>
        <v>#REF!</v>
      </c>
      <c r="AG97" s="169" t="e">
        <f t="shared" ca="1" si="34"/>
        <v>#REF!</v>
      </c>
      <c r="AH97" s="168" t="e">
        <f t="shared" ca="1" si="35"/>
        <v>#REF!</v>
      </c>
      <c r="AI97" s="168" t="e">
        <f t="shared" ca="1" si="36"/>
        <v>#REF!</v>
      </c>
      <c r="AJ97" s="170" t="e">
        <f t="shared" ca="1" si="37"/>
        <v>#REF!</v>
      </c>
      <c r="AK97" s="168">
        <f t="shared" ca="1" si="28"/>
        <v>0</v>
      </c>
      <c r="AL97" s="168">
        <f t="shared" ca="1" si="29"/>
        <v>0</v>
      </c>
    </row>
    <row r="98" spans="1:38" ht="30" customHeight="1" x14ac:dyDescent="0.2">
      <c r="A98" s="56">
        <v>83</v>
      </c>
      <c r="B98" s="309" t="str">
        <f t="shared" ca="1" si="23"/>
        <v>A83</v>
      </c>
      <c r="C98" s="309"/>
      <c r="D98" s="57" t="str">
        <f t="shared" ca="1" si="24"/>
        <v/>
      </c>
      <c r="E98" s="59" t="str">
        <f t="shared" ca="1" si="25"/>
        <v/>
      </c>
      <c r="F98" s="215">
        <f ca="1">IF(LEN(B98)&gt;0,'OBRAČUNANA OSNOVNA PLAČA'!G92,"")</f>
        <v>0</v>
      </c>
      <c r="G98" s="60"/>
      <c r="H98" s="60"/>
      <c r="I98" s="60"/>
      <c r="J98" s="60"/>
      <c r="K98" s="60"/>
      <c r="L98" s="229">
        <f t="shared" si="30"/>
        <v>0</v>
      </c>
      <c r="M98" s="230">
        <f t="shared" ca="1" si="38"/>
        <v>0</v>
      </c>
      <c r="N98" s="230">
        <f t="shared" ca="1" si="39"/>
        <v>0</v>
      </c>
      <c r="O98" s="231">
        <f t="shared" ca="1" si="40"/>
        <v>0</v>
      </c>
      <c r="P98" s="232">
        <f t="shared" ca="1" si="41"/>
        <v>0</v>
      </c>
      <c r="Q98" s="233">
        <f t="shared" ca="1" si="31"/>
        <v>0</v>
      </c>
      <c r="R98" s="233">
        <f ca="1">IF(LEN(B98)&gt;0,'OSNOVNA PLAČA'!F92,"")</f>
        <v>0</v>
      </c>
      <c r="S98" s="234"/>
      <c r="T98" s="34"/>
      <c r="U98" s="34"/>
      <c r="V98" s="34"/>
      <c r="W98" s="34"/>
      <c r="X98" s="34"/>
      <c r="Y98" s="34"/>
      <c r="Z98" s="34"/>
      <c r="AB98" s="167">
        <f>ROW()</f>
        <v>98</v>
      </c>
      <c r="AC98" s="168" t="e">
        <f t="shared" ca="1" si="26"/>
        <v>#REF!</v>
      </c>
      <c r="AD98" s="168" t="e">
        <f t="shared" ca="1" si="27"/>
        <v>#REF!</v>
      </c>
      <c r="AE98" s="169" t="e">
        <f t="shared" ca="1" si="32"/>
        <v>#REF!</v>
      </c>
      <c r="AF98" s="168" t="e">
        <f t="shared" ca="1" si="33"/>
        <v>#REF!</v>
      </c>
      <c r="AG98" s="169" t="e">
        <f t="shared" ca="1" si="34"/>
        <v>#REF!</v>
      </c>
      <c r="AH98" s="168" t="e">
        <f t="shared" ca="1" si="35"/>
        <v>#REF!</v>
      </c>
      <c r="AI98" s="168" t="e">
        <f t="shared" ca="1" si="36"/>
        <v>#REF!</v>
      </c>
      <c r="AJ98" s="170" t="e">
        <f t="shared" ca="1" si="37"/>
        <v>#REF!</v>
      </c>
      <c r="AK98" s="168">
        <f t="shared" ca="1" si="28"/>
        <v>0</v>
      </c>
      <c r="AL98" s="168">
        <f t="shared" ca="1" si="29"/>
        <v>0</v>
      </c>
    </row>
    <row r="99" spans="1:38" ht="30" customHeight="1" x14ac:dyDescent="0.2">
      <c r="A99" s="56">
        <v>84</v>
      </c>
      <c r="B99" s="309" t="str">
        <f t="shared" ca="1" si="23"/>
        <v>A84</v>
      </c>
      <c r="C99" s="309"/>
      <c r="D99" s="57" t="str">
        <f t="shared" ca="1" si="24"/>
        <v/>
      </c>
      <c r="E99" s="59" t="str">
        <f t="shared" ca="1" si="25"/>
        <v/>
      </c>
      <c r="F99" s="215">
        <f ca="1">IF(LEN(B99)&gt;0,'OBRAČUNANA OSNOVNA PLAČA'!G93,"")</f>
        <v>0</v>
      </c>
      <c r="G99" s="60"/>
      <c r="H99" s="60"/>
      <c r="I99" s="60"/>
      <c r="J99" s="60"/>
      <c r="K99" s="60"/>
      <c r="L99" s="229">
        <f t="shared" si="30"/>
        <v>0</v>
      </c>
      <c r="M99" s="230">
        <f t="shared" ca="1" si="38"/>
        <v>0</v>
      </c>
      <c r="N99" s="230">
        <f t="shared" ca="1" si="39"/>
        <v>0</v>
      </c>
      <c r="O99" s="231">
        <f t="shared" ca="1" si="40"/>
        <v>0</v>
      </c>
      <c r="P99" s="232">
        <f t="shared" ca="1" si="41"/>
        <v>0</v>
      </c>
      <c r="Q99" s="233">
        <f t="shared" ca="1" si="31"/>
        <v>0</v>
      </c>
      <c r="R99" s="233">
        <f ca="1">IF(LEN(B99)&gt;0,'OSNOVNA PLAČA'!F93,"")</f>
        <v>0</v>
      </c>
      <c r="S99" s="234"/>
      <c r="T99" s="34"/>
      <c r="U99" s="34"/>
      <c r="V99" s="34"/>
      <c r="W99" s="34"/>
      <c r="X99" s="34"/>
      <c r="Y99" s="34"/>
      <c r="Z99" s="34"/>
      <c r="AB99" s="167">
        <f>ROW()</f>
        <v>99</v>
      </c>
      <c r="AC99" s="168" t="e">
        <f t="shared" ca="1" si="26"/>
        <v>#REF!</v>
      </c>
      <c r="AD99" s="168" t="e">
        <f t="shared" ca="1" si="27"/>
        <v>#REF!</v>
      </c>
      <c r="AE99" s="169" t="e">
        <f t="shared" ca="1" si="32"/>
        <v>#REF!</v>
      </c>
      <c r="AF99" s="168" t="e">
        <f t="shared" ca="1" si="33"/>
        <v>#REF!</v>
      </c>
      <c r="AG99" s="169" t="e">
        <f t="shared" ca="1" si="34"/>
        <v>#REF!</v>
      </c>
      <c r="AH99" s="168" t="e">
        <f t="shared" ca="1" si="35"/>
        <v>#REF!</v>
      </c>
      <c r="AI99" s="168" t="e">
        <f t="shared" ca="1" si="36"/>
        <v>#REF!</v>
      </c>
      <c r="AJ99" s="170" t="e">
        <f t="shared" ca="1" si="37"/>
        <v>#REF!</v>
      </c>
      <c r="AK99" s="168">
        <f t="shared" ca="1" si="28"/>
        <v>0</v>
      </c>
      <c r="AL99" s="168">
        <f t="shared" ca="1" si="29"/>
        <v>0</v>
      </c>
    </row>
    <row r="100" spans="1:38" ht="30" customHeight="1" x14ac:dyDescent="0.2">
      <c r="A100" s="56">
        <v>85</v>
      </c>
      <c r="B100" s="309" t="str">
        <f t="shared" ca="1" si="23"/>
        <v>A85</v>
      </c>
      <c r="C100" s="309"/>
      <c r="D100" s="57" t="str">
        <f t="shared" ca="1" si="24"/>
        <v/>
      </c>
      <c r="E100" s="59" t="str">
        <f t="shared" ca="1" si="25"/>
        <v/>
      </c>
      <c r="F100" s="215">
        <f ca="1">IF(LEN(B100)&gt;0,'OBRAČUNANA OSNOVNA PLAČA'!G94,"")</f>
        <v>0</v>
      </c>
      <c r="G100" s="60"/>
      <c r="H100" s="60"/>
      <c r="I100" s="60"/>
      <c r="J100" s="60"/>
      <c r="K100" s="60"/>
      <c r="L100" s="229">
        <f t="shared" si="30"/>
        <v>0</v>
      </c>
      <c r="M100" s="230">
        <f t="shared" ca="1" si="38"/>
        <v>0</v>
      </c>
      <c r="N100" s="230">
        <f t="shared" ca="1" si="39"/>
        <v>0</v>
      </c>
      <c r="O100" s="231">
        <f t="shared" ca="1" si="40"/>
        <v>0</v>
      </c>
      <c r="P100" s="232">
        <f t="shared" ca="1" si="41"/>
        <v>0</v>
      </c>
      <c r="Q100" s="233">
        <f t="shared" ca="1" si="31"/>
        <v>0</v>
      </c>
      <c r="R100" s="233">
        <f ca="1">IF(LEN(B100)&gt;0,'OSNOVNA PLAČA'!F94,"")</f>
        <v>0</v>
      </c>
      <c r="S100" s="234"/>
      <c r="T100" s="34"/>
      <c r="U100" s="34"/>
      <c r="V100" s="34"/>
      <c r="W100" s="34"/>
      <c r="X100" s="34"/>
      <c r="Y100" s="34"/>
      <c r="Z100" s="34"/>
      <c r="AB100" s="167">
        <f>ROW()</f>
        <v>100</v>
      </c>
      <c r="AC100" s="168" t="e">
        <f t="shared" ca="1" si="26"/>
        <v>#REF!</v>
      </c>
      <c r="AD100" s="168" t="e">
        <f t="shared" ca="1" si="27"/>
        <v>#REF!</v>
      </c>
      <c r="AE100" s="169" t="e">
        <f t="shared" ca="1" si="32"/>
        <v>#REF!</v>
      </c>
      <c r="AF100" s="168" t="e">
        <f t="shared" ca="1" si="33"/>
        <v>#REF!</v>
      </c>
      <c r="AG100" s="169" t="e">
        <f t="shared" ca="1" si="34"/>
        <v>#REF!</v>
      </c>
      <c r="AH100" s="168" t="e">
        <f t="shared" ca="1" si="35"/>
        <v>#REF!</v>
      </c>
      <c r="AI100" s="168" t="e">
        <f t="shared" ca="1" si="36"/>
        <v>#REF!</v>
      </c>
      <c r="AJ100" s="170" t="e">
        <f t="shared" ca="1" si="37"/>
        <v>#REF!</v>
      </c>
      <c r="AK100" s="168">
        <f t="shared" ca="1" si="28"/>
        <v>0</v>
      </c>
      <c r="AL100" s="168">
        <f t="shared" ca="1" si="29"/>
        <v>0</v>
      </c>
    </row>
    <row r="101" spans="1:38" ht="30" customHeight="1" x14ac:dyDescent="0.2">
      <c r="A101" s="56">
        <v>86</v>
      </c>
      <c r="B101" s="309" t="str">
        <f t="shared" ca="1" si="23"/>
        <v>A86</v>
      </c>
      <c r="C101" s="309"/>
      <c r="D101" s="57" t="str">
        <f t="shared" ca="1" si="24"/>
        <v/>
      </c>
      <c r="E101" s="59" t="str">
        <f t="shared" ca="1" si="25"/>
        <v/>
      </c>
      <c r="F101" s="215">
        <f ca="1">IF(LEN(B101)&gt;0,'OBRAČUNANA OSNOVNA PLAČA'!G95,"")</f>
        <v>0</v>
      </c>
      <c r="G101" s="60"/>
      <c r="H101" s="60"/>
      <c r="I101" s="60"/>
      <c r="J101" s="60"/>
      <c r="K101" s="60"/>
      <c r="L101" s="229">
        <f t="shared" si="30"/>
        <v>0</v>
      </c>
      <c r="M101" s="230">
        <f t="shared" ca="1" si="38"/>
        <v>0</v>
      </c>
      <c r="N101" s="230">
        <f t="shared" ca="1" si="39"/>
        <v>0</v>
      </c>
      <c r="O101" s="231">
        <f t="shared" ca="1" si="40"/>
        <v>0</v>
      </c>
      <c r="P101" s="232">
        <f t="shared" ca="1" si="41"/>
        <v>0</v>
      </c>
      <c r="Q101" s="233">
        <f t="shared" ca="1" si="31"/>
        <v>0</v>
      </c>
      <c r="R101" s="233">
        <f ca="1">IF(LEN(B101)&gt;0,'OSNOVNA PLAČA'!F95,"")</f>
        <v>0</v>
      </c>
      <c r="S101" s="234"/>
      <c r="T101" s="34"/>
      <c r="U101" s="34"/>
      <c r="V101" s="34"/>
      <c r="W101" s="34"/>
      <c r="X101" s="34"/>
      <c r="Y101" s="34"/>
      <c r="Z101" s="34"/>
      <c r="AB101" s="167">
        <f>ROW()</f>
        <v>101</v>
      </c>
      <c r="AC101" s="168" t="e">
        <f t="shared" ca="1" si="26"/>
        <v>#REF!</v>
      </c>
      <c r="AD101" s="168" t="e">
        <f t="shared" ca="1" si="27"/>
        <v>#REF!</v>
      </c>
      <c r="AE101" s="169" t="e">
        <f t="shared" ca="1" si="32"/>
        <v>#REF!</v>
      </c>
      <c r="AF101" s="168" t="e">
        <f t="shared" ca="1" si="33"/>
        <v>#REF!</v>
      </c>
      <c r="AG101" s="169" t="e">
        <f t="shared" ca="1" si="34"/>
        <v>#REF!</v>
      </c>
      <c r="AH101" s="168" t="e">
        <f t="shared" ca="1" si="35"/>
        <v>#REF!</v>
      </c>
      <c r="AI101" s="168" t="e">
        <f t="shared" ca="1" si="36"/>
        <v>#REF!</v>
      </c>
      <c r="AJ101" s="170" t="e">
        <f t="shared" ca="1" si="37"/>
        <v>#REF!</v>
      </c>
      <c r="AK101" s="168">
        <f t="shared" ca="1" si="28"/>
        <v>0</v>
      </c>
      <c r="AL101" s="168">
        <f t="shared" ca="1" si="29"/>
        <v>0</v>
      </c>
    </row>
    <row r="102" spans="1:38" ht="30" customHeight="1" x14ac:dyDescent="0.2">
      <c r="A102" s="56">
        <v>87</v>
      </c>
      <c r="B102" s="309" t="str">
        <f t="shared" ca="1" si="23"/>
        <v>A87</v>
      </c>
      <c r="C102" s="309"/>
      <c r="D102" s="57" t="str">
        <f t="shared" ca="1" si="24"/>
        <v/>
      </c>
      <c r="E102" s="59" t="str">
        <f t="shared" ca="1" si="25"/>
        <v/>
      </c>
      <c r="F102" s="215">
        <f ca="1">IF(LEN(B102)&gt;0,'OBRAČUNANA OSNOVNA PLAČA'!G96,"")</f>
        <v>0</v>
      </c>
      <c r="G102" s="60"/>
      <c r="H102" s="60"/>
      <c r="I102" s="60"/>
      <c r="J102" s="60"/>
      <c r="K102" s="60"/>
      <c r="L102" s="229">
        <f t="shared" si="30"/>
        <v>0</v>
      </c>
      <c r="M102" s="230">
        <f t="shared" ca="1" si="38"/>
        <v>0</v>
      </c>
      <c r="N102" s="230">
        <f t="shared" ca="1" si="39"/>
        <v>0</v>
      </c>
      <c r="O102" s="231">
        <f t="shared" ca="1" si="40"/>
        <v>0</v>
      </c>
      <c r="P102" s="232">
        <f t="shared" ca="1" si="41"/>
        <v>0</v>
      </c>
      <c r="Q102" s="233">
        <f t="shared" ca="1" si="31"/>
        <v>0</v>
      </c>
      <c r="R102" s="233">
        <f ca="1">IF(LEN(B102)&gt;0,'OSNOVNA PLAČA'!F96,"")</f>
        <v>0</v>
      </c>
      <c r="S102" s="234"/>
      <c r="T102" s="34"/>
      <c r="U102" s="34"/>
      <c r="V102" s="34"/>
      <c r="W102" s="34"/>
      <c r="X102" s="34"/>
      <c r="Y102" s="34"/>
      <c r="Z102" s="34"/>
      <c r="AB102" s="167">
        <f>ROW()</f>
        <v>102</v>
      </c>
      <c r="AC102" s="168" t="e">
        <f t="shared" ca="1" si="26"/>
        <v>#REF!</v>
      </c>
      <c r="AD102" s="168" t="e">
        <f t="shared" ca="1" si="27"/>
        <v>#REF!</v>
      </c>
      <c r="AE102" s="169" t="e">
        <f t="shared" ca="1" si="32"/>
        <v>#REF!</v>
      </c>
      <c r="AF102" s="168" t="e">
        <f t="shared" ca="1" si="33"/>
        <v>#REF!</v>
      </c>
      <c r="AG102" s="169" t="e">
        <f t="shared" ca="1" si="34"/>
        <v>#REF!</v>
      </c>
      <c r="AH102" s="168" t="e">
        <f t="shared" ca="1" si="35"/>
        <v>#REF!</v>
      </c>
      <c r="AI102" s="168" t="e">
        <f t="shared" ca="1" si="36"/>
        <v>#REF!</v>
      </c>
      <c r="AJ102" s="170" t="e">
        <f t="shared" ca="1" si="37"/>
        <v>#REF!</v>
      </c>
      <c r="AK102" s="168">
        <f t="shared" ca="1" si="28"/>
        <v>0</v>
      </c>
      <c r="AL102" s="168">
        <f t="shared" ca="1" si="29"/>
        <v>0</v>
      </c>
    </row>
    <row r="103" spans="1:38" ht="30" customHeight="1" x14ac:dyDescent="0.2">
      <c r="A103" s="56">
        <v>88</v>
      </c>
      <c r="B103" s="309" t="str">
        <f t="shared" ca="1" si="23"/>
        <v>A88</v>
      </c>
      <c r="C103" s="309"/>
      <c r="D103" s="57" t="str">
        <f t="shared" ca="1" si="24"/>
        <v/>
      </c>
      <c r="E103" s="59" t="str">
        <f t="shared" ca="1" si="25"/>
        <v/>
      </c>
      <c r="F103" s="215">
        <f ca="1">IF(LEN(B103)&gt;0,'OBRAČUNANA OSNOVNA PLAČA'!G97,"")</f>
        <v>0</v>
      </c>
      <c r="G103" s="60"/>
      <c r="H103" s="60"/>
      <c r="I103" s="60"/>
      <c r="J103" s="60"/>
      <c r="K103" s="60"/>
      <c r="L103" s="229">
        <f t="shared" si="30"/>
        <v>0</v>
      </c>
      <c r="M103" s="230">
        <f t="shared" ca="1" si="38"/>
        <v>0</v>
      </c>
      <c r="N103" s="230">
        <f t="shared" ca="1" si="39"/>
        <v>0</v>
      </c>
      <c r="O103" s="231">
        <f t="shared" ca="1" si="40"/>
        <v>0</v>
      </c>
      <c r="P103" s="232">
        <f t="shared" ca="1" si="41"/>
        <v>0</v>
      </c>
      <c r="Q103" s="233">
        <f t="shared" ca="1" si="31"/>
        <v>0</v>
      </c>
      <c r="R103" s="233">
        <f ca="1">IF(LEN(B103)&gt;0,'OSNOVNA PLAČA'!F97,"")</f>
        <v>0</v>
      </c>
      <c r="S103" s="234"/>
      <c r="T103" s="34"/>
      <c r="U103" s="34"/>
      <c r="V103" s="34"/>
      <c r="W103" s="34"/>
      <c r="X103" s="34"/>
      <c r="Y103" s="34"/>
      <c r="Z103" s="34"/>
      <c r="AB103" s="167">
        <f>ROW()</f>
        <v>103</v>
      </c>
      <c r="AC103" s="168" t="e">
        <f t="shared" ca="1" si="26"/>
        <v>#REF!</v>
      </c>
      <c r="AD103" s="168" t="e">
        <f t="shared" ca="1" si="27"/>
        <v>#REF!</v>
      </c>
      <c r="AE103" s="169" t="e">
        <f t="shared" ca="1" si="32"/>
        <v>#REF!</v>
      </c>
      <c r="AF103" s="168" t="e">
        <f t="shared" ca="1" si="33"/>
        <v>#REF!</v>
      </c>
      <c r="AG103" s="169" t="e">
        <f t="shared" ca="1" si="34"/>
        <v>#REF!</v>
      </c>
      <c r="AH103" s="168" t="e">
        <f t="shared" ca="1" si="35"/>
        <v>#REF!</v>
      </c>
      <c r="AI103" s="168" t="e">
        <f t="shared" ca="1" si="36"/>
        <v>#REF!</v>
      </c>
      <c r="AJ103" s="170" t="e">
        <f t="shared" ca="1" si="37"/>
        <v>#REF!</v>
      </c>
      <c r="AK103" s="168">
        <f t="shared" ca="1" si="28"/>
        <v>0</v>
      </c>
      <c r="AL103" s="168">
        <f t="shared" ca="1" si="29"/>
        <v>0</v>
      </c>
    </row>
    <row r="104" spans="1:38" ht="30" customHeight="1" x14ac:dyDescent="0.2">
      <c r="A104" s="56">
        <v>89</v>
      </c>
      <c r="B104" s="309" t="str">
        <f t="shared" ca="1" si="23"/>
        <v>A89</v>
      </c>
      <c r="C104" s="309"/>
      <c r="D104" s="57" t="str">
        <f t="shared" ca="1" si="24"/>
        <v/>
      </c>
      <c r="E104" s="59" t="str">
        <f t="shared" ca="1" si="25"/>
        <v/>
      </c>
      <c r="F104" s="215">
        <f ca="1">IF(LEN(B104)&gt;0,'OBRAČUNANA OSNOVNA PLAČA'!G98,"")</f>
        <v>0</v>
      </c>
      <c r="G104" s="60"/>
      <c r="H104" s="60"/>
      <c r="I104" s="60"/>
      <c r="J104" s="60"/>
      <c r="K104" s="60"/>
      <c r="L104" s="229">
        <f t="shared" si="30"/>
        <v>0</v>
      </c>
      <c r="M104" s="230">
        <f t="shared" ca="1" si="38"/>
        <v>0</v>
      </c>
      <c r="N104" s="230">
        <f t="shared" ca="1" si="39"/>
        <v>0</v>
      </c>
      <c r="O104" s="231">
        <f t="shared" ca="1" si="40"/>
        <v>0</v>
      </c>
      <c r="P104" s="232">
        <f t="shared" ca="1" si="41"/>
        <v>0</v>
      </c>
      <c r="Q104" s="233">
        <f t="shared" ca="1" si="31"/>
        <v>0</v>
      </c>
      <c r="R104" s="233">
        <f ca="1">IF(LEN(B104)&gt;0,'OSNOVNA PLAČA'!F98,"")</f>
        <v>0</v>
      </c>
      <c r="S104" s="234"/>
      <c r="T104" s="34"/>
      <c r="U104" s="34"/>
      <c r="V104" s="34"/>
      <c r="W104" s="34"/>
      <c r="X104" s="34"/>
      <c r="Y104" s="34"/>
      <c r="Z104" s="34"/>
      <c r="AB104" s="167">
        <f>ROW()</f>
        <v>104</v>
      </c>
      <c r="AC104" s="168" t="e">
        <f t="shared" ca="1" si="26"/>
        <v>#REF!</v>
      </c>
      <c r="AD104" s="168" t="e">
        <f t="shared" ca="1" si="27"/>
        <v>#REF!</v>
      </c>
      <c r="AE104" s="169" t="e">
        <f t="shared" ca="1" si="32"/>
        <v>#REF!</v>
      </c>
      <c r="AF104" s="168" t="e">
        <f t="shared" ca="1" si="33"/>
        <v>#REF!</v>
      </c>
      <c r="AG104" s="169" t="e">
        <f t="shared" ca="1" si="34"/>
        <v>#REF!</v>
      </c>
      <c r="AH104" s="168" t="e">
        <f t="shared" ca="1" si="35"/>
        <v>#REF!</v>
      </c>
      <c r="AI104" s="168" t="e">
        <f t="shared" ca="1" si="36"/>
        <v>#REF!</v>
      </c>
      <c r="AJ104" s="170" t="e">
        <f t="shared" ca="1" si="37"/>
        <v>#REF!</v>
      </c>
      <c r="AK104" s="168">
        <f t="shared" ca="1" si="28"/>
        <v>0</v>
      </c>
      <c r="AL104" s="168">
        <f t="shared" ca="1" si="29"/>
        <v>0</v>
      </c>
    </row>
    <row r="105" spans="1:38" ht="30" customHeight="1" x14ac:dyDescent="0.2">
      <c r="A105" s="56">
        <v>90</v>
      </c>
      <c r="B105" s="309" t="str">
        <f t="shared" ca="1" si="23"/>
        <v>A90</v>
      </c>
      <c r="C105" s="309"/>
      <c r="D105" s="57" t="str">
        <f t="shared" ca="1" si="24"/>
        <v/>
      </c>
      <c r="E105" s="59" t="str">
        <f t="shared" ca="1" si="25"/>
        <v/>
      </c>
      <c r="F105" s="215">
        <f ca="1">IF(LEN(B105)&gt;0,'OBRAČUNANA OSNOVNA PLAČA'!G99,"")</f>
        <v>0</v>
      </c>
      <c r="G105" s="60"/>
      <c r="H105" s="60"/>
      <c r="I105" s="60"/>
      <c r="J105" s="60"/>
      <c r="K105" s="60"/>
      <c r="L105" s="229">
        <f t="shared" si="30"/>
        <v>0</v>
      </c>
      <c r="M105" s="230">
        <f t="shared" ca="1" si="38"/>
        <v>0</v>
      </c>
      <c r="N105" s="230">
        <f t="shared" ca="1" si="39"/>
        <v>0</v>
      </c>
      <c r="O105" s="231">
        <f t="shared" ca="1" si="40"/>
        <v>0</v>
      </c>
      <c r="P105" s="232">
        <f t="shared" ca="1" si="41"/>
        <v>0</v>
      </c>
      <c r="Q105" s="233">
        <f t="shared" ca="1" si="31"/>
        <v>0</v>
      </c>
      <c r="R105" s="233">
        <f ca="1">IF(LEN(B105)&gt;0,'OSNOVNA PLAČA'!F99,"")</f>
        <v>0</v>
      </c>
      <c r="S105" s="234"/>
      <c r="T105" s="34"/>
      <c r="U105" s="34"/>
      <c r="V105" s="34"/>
      <c r="W105" s="34"/>
      <c r="X105" s="34"/>
      <c r="Y105" s="34"/>
      <c r="Z105" s="34"/>
      <c r="AB105" s="167">
        <f>ROW()</f>
        <v>105</v>
      </c>
      <c r="AC105" s="168" t="e">
        <f t="shared" ca="1" si="26"/>
        <v>#REF!</v>
      </c>
      <c r="AD105" s="168" t="e">
        <f t="shared" ca="1" si="27"/>
        <v>#REF!</v>
      </c>
      <c r="AE105" s="169" t="e">
        <f t="shared" ca="1" si="32"/>
        <v>#REF!</v>
      </c>
      <c r="AF105" s="168" t="e">
        <f t="shared" ca="1" si="33"/>
        <v>#REF!</v>
      </c>
      <c r="AG105" s="169" t="e">
        <f t="shared" ca="1" si="34"/>
        <v>#REF!</v>
      </c>
      <c r="AH105" s="168" t="e">
        <f t="shared" ca="1" si="35"/>
        <v>#REF!</v>
      </c>
      <c r="AI105" s="168" t="e">
        <f t="shared" ca="1" si="36"/>
        <v>#REF!</v>
      </c>
      <c r="AJ105" s="170" t="e">
        <f t="shared" ca="1" si="37"/>
        <v>#REF!</v>
      </c>
      <c r="AK105" s="168">
        <f t="shared" ca="1" si="28"/>
        <v>0</v>
      </c>
      <c r="AL105" s="168">
        <f t="shared" ca="1" si="29"/>
        <v>0</v>
      </c>
    </row>
    <row r="106" spans="1:38" ht="30" customHeight="1" x14ac:dyDescent="0.2">
      <c r="A106" s="56">
        <v>91</v>
      </c>
      <c r="B106" s="309" t="str">
        <f t="shared" ca="1" si="23"/>
        <v>A91</v>
      </c>
      <c r="C106" s="309"/>
      <c r="D106" s="57" t="str">
        <f t="shared" ca="1" si="24"/>
        <v/>
      </c>
      <c r="E106" s="59" t="str">
        <f t="shared" ca="1" si="25"/>
        <v/>
      </c>
      <c r="F106" s="215">
        <f ca="1">IF(LEN(B106)&gt;0,'OBRAČUNANA OSNOVNA PLAČA'!G100,"")</f>
        <v>0</v>
      </c>
      <c r="G106" s="60"/>
      <c r="H106" s="60"/>
      <c r="I106" s="60"/>
      <c r="J106" s="60"/>
      <c r="K106" s="60"/>
      <c r="L106" s="229">
        <f t="shared" si="30"/>
        <v>0</v>
      </c>
      <c r="M106" s="230">
        <f t="shared" ca="1" si="38"/>
        <v>0</v>
      </c>
      <c r="N106" s="230">
        <f t="shared" ca="1" si="39"/>
        <v>0</v>
      </c>
      <c r="O106" s="231">
        <f t="shared" ca="1" si="40"/>
        <v>0</v>
      </c>
      <c r="P106" s="232">
        <f t="shared" ca="1" si="41"/>
        <v>0</v>
      </c>
      <c r="Q106" s="233">
        <f t="shared" ca="1" si="31"/>
        <v>0</v>
      </c>
      <c r="R106" s="233">
        <f ca="1">IF(LEN(B106)&gt;0,'OSNOVNA PLAČA'!F100,"")</f>
        <v>0</v>
      </c>
      <c r="S106" s="234"/>
      <c r="T106" s="34"/>
      <c r="U106" s="34"/>
      <c r="V106" s="34"/>
      <c r="W106" s="34"/>
      <c r="X106" s="34"/>
      <c r="Y106" s="34"/>
      <c r="Z106" s="34"/>
      <c r="AB106" s="167">
        <f>ROW()</f>
        <v>106</v>
      </c>
      <c r="AC106" s="168" t="e">
        <f t="shared" ca="1" si="26"/>
        <v>#REF!</v>
      </c>
      <c r="AD106" s="168" t="e">
        <f t="shared" ca="1" si="27"/>
        <v>#REF!</v>
      </c>
      <c r="AE106" s="169" t="e">
        <f t="shared" ca="1" si="32"/>
        <v>#REF!</v>
      </c>
      <c r="AF106" s="168" t="e">
        <f t="shared" ca="1" si="33"/>
        <v>#REF!</v>
      </c>
      <c r="AG106" s="169" t="e">
        <f t="shared" ca="1" si="34"/>
        <v>#REF!</v>
      </c>
      <c r="AH106" s="168" t="e">
        <f t="shared" ca="1" si="35"/>
        <v>#REF!</v>
      </c>
      <c r="AI106" s="168" t="e">
        <f t="shared" ca="1" si="36"/>
        <v>#REF!</v>
      </c>
      <c r="AJ106" s="170" t="e">
        <f t="shared" ca="1" si="37"/>
        <v>#REF!</v>
      </c>
      <c r="AK106" s="168">
        <f t="shared" ca="1" si="28"/>
        <v>0</v>
      </c>
      <c r="AL106" s="168">
        <f t="shared" ca="1" si="29"/>
        <v>0</v>
      </c>
    </row>
    <row r="107" spans="1:38" ht="30" customHeight="1" x14ac:dyDescent="0.2">
      <c r="A107" s="56">
        <v>92</v>
      </c>
      <c r="B107" s="309" t="str">
        <f t="shared" ca="1" si="23"/>
        <v>A92</v>
      </c>
      <c r="C107" s="309"/>
      <c r="D107" s="57" t="str">
        <f t="shared" ca="1" si="24"/>
        <v/>
      </c>
      <c r="E107" s="59" t="str">
        <f t="shared" ca="1" si="25"/>
        <v/>
      </c>
      <c r="F107" s="215">
        <f ca="1">IF(LEN(B107)&gt;0,'OBRAČUNANA OSNOVNA PLAČA'!G101,"")</f>
        <v>0</v>
      </c>
      <c r="G107" s="60"/>
      <c r="H107" s="60"/>
      <c r="I107" s="60"/>
      <c r="J107" s="60"/>
      <c r="K107" s="60"/>
      <c r="L107" s="229">
        <f t="shared" si="30"/>
        <v>0</v>
      </c>
      <c r="M107" s="230">
        <f t="shared" ca="1" si="38"/>
        <v>0</v>
      </c>
      <c r="N107" s="230">
        <f t="shared" ca="1" si="39"/>
        <v>0</v>
      </c>
      <c r="O107" s="231">
        <f t="shared" ca="1" si="40"/>
        <v>0</v>
      </c>
      <c r="P107" s="232">
        <f t="shared" ca="1" si="41"/>
        <v>0</v>
      </c>
      <c r="Q107" s="233">
        <f t="shared" ca="1" si="31"/>
        <v>0</v>
      </c>
      <c r="R107" s="233">
        <f ca="1">IF(LEN(B107)&gt;0,'OSNOVNA PLAČA'!F101,"")</f>
        <v>0</v>
      </c>
      <c r="S107" s="234"/>
      <c r="T107" s="34"/>
      <c r="U107" s="34"/>
      <c r="V107" s="34"/>
      <c r="W107" s="34"/>
      <c r="X107" s="34"/>
      <c r="Y107" s="34"/>
      <c r="Z107" s="34"/>
      <c r="AB107" s="167">
        <f>ROW()</f>
        <v>107</v>
      </c>
      <c r="AC107" s="168" t="e">
        <f t="shared" ca="1" si="26"/>
        <v>#REF!</v>
      </c>
      <c r="AD107" s="168" t="e">
        <f t="shared" ca="1" si="27"/>
        <v>#REF!</v>
      </c>
      <c r="AE107" s="169" t="e">
        <f t="shared" ca="1" si="32"/>
        <v>#REF!</v>
      </c>
      <c r="AF107" s="168" t="e">
        <f t="shared" ca="1" si="33"/>
        <v>#REF!</v>
      </c>
      <c r="AG107" s="169" t="e">
        <f t="shared" ca="1" si="34"/>
        <v>#REF!</v>
      </c>
      <c r="AH107" s="168" t="e">
        <f t="shared" ca="1" si="35"/>
        <v>#REF!</v>
      </c>
      <c r="AI107" s="168" t="e">
        <f t="shared" ca="1" si="36"/>
        <v>#REF!</v>
      </c>
      <c r="AJ107" s="170" t="e">
        <f t="shared" ca="1" si="37"/>
        <v>#REF!</v>
      </c>
      <c r="AK107" s="168">
        <f t="shared" ca="1" si="28"/>
        <v>0</v>
      </c>
      <c r="AL107" s="168">
        <f t="shared" ca="1" si="29"/>
        <v>0</v>
      </c>
    </row>
    <row r="108" spans="1:38" ht="30" customHeight="1" x14ac:dyDescent="0.2">
      <c r="A108" s="56">
        <v>93</v>
      </c>
      <c r="B108" s="309" t="str">
        <f t="shared" ca="1" si="23"/>
        <v>A93</v>
      </c>
      <c r="C108" s="309"/>
      <c r="D108" s="57" t="str">
        <f t="shared" ca="1" si="24"/>
        <v/>
      </c>
      <c r="E108" s="59" t="str">
        <f t="shared" ca="1" si="25"/>
        <v/>
      </c>
      <c r="F108" s="215">
        <f ca="1">IF(LEN(B108)&gt;0,'OBRAČUNANA OSNOVNA PLAČA'!G102,"")</f>
        <v>0</v>
      </c>
      <c r="G108" s="60"/>
      <c r="H108" s="60"/>
      <c r="I108" s="60"/>
      <c r="J108" s="60"/>
      <c r="K108" s="60"/>
      <c r="L108" s="229">
        <f t="shared" si="30"/>
        <v>0</v>
      </c>
      <c r="M108" s="230">
        <f t="shared" ca="1" si="38"/>
        <v>0</v>
      </c>
      <c r="N108" s="230">
        <f t="shared" ca="1" si="39"/>
        <v>0</v>
      </c>
      <c r="O108" s="231">
        <f t="shared" ca="1" si="40"/>
        <v>0</v>
      </c>
      <c r="P108" s="232">
        <f t="shared" ca="1" si="41"/>
        <v>0</v>
      </c>
      <c r="Q108" s="233">
        <f t="shared" ca="1" si="31"/>
        <v>0</v>
      </c>
      <c r="R108" s="233">
        <f ca="1">IF(LEN(B108)&gt;0,'OSNOVNA PLAČA'!F102,"")</f>
        <v>0</v>
      </c>
      <c r="S108" s="234"/>
      <c r="T108" s="34"/>
      <c r="U108" s="34"/>
      <c r="V108" s="34"/>
      <c r="W108" s="34"/>
      <c r="X108" s="34"/>
      <c r="Y108" s="34"/>
      <c r="Z108" s="34"/>
      <c r="AB108" s="167">
        <f>ROW()</f>
        <v>108</v>
      </c>
      <c r="AC108" s="168" t="e">
        <f t="shared" ca="1" si="26"/>
        <v>#REF!</v>
      </c>
      <c r="AD108" s="168" t="e">
        <f t="shared" ca="1" si="27"/>
        <v>#REF!</v>
      </c>
      <c r="AE108" s="169" t="e">
        <f t="shared" ca="1" si="32"/>
        <v>#REF!</v>
      </c>
      <c r="AF108" s="168" t="e">
        <f t="shared" ca="1" si="33"/>
        <v>#REF!</v>
      </c>
      <c r="AG108" s="169" t="e">
        <f t="shared" ca="1" si="34"/>
        <v>#REF!</v>
      </c>
      <c r="AH108" s="168" t="e">
        <f t="shared" ca="1" si="35"/>
        <v>#REF!</v>
      </c>
      <c r="AI108" s="168" t="e">
        <f t="shared" ca="1" si="36"/>
        <v>#REF!</v>
      </c>
      <c r="AJ108" s="170" t="e">
        <f t="shared" ca="1" si="37"/>
        <v>#REF!</v>
      </c>
      <c r="AK108" s="168">
        <f t="shared" ca="1" si="28"/>
        <v>0</v>
      </c>
      <c r="AL108" s="168">
        <f t="shared" ca="1" si="29"/>
        <v>0</v>
      </c>
    </row>
    <row r="109" spans="1:38" ht="30" customHeight="1" x14ac:dyDescent="0.2">
      <c r="A109" s="56">
        <v>94</v>
      </c>
      <c r="B109" s="309" t="str">
        <f t="shared" ca="1" si="23"/>
        <v>A94</v>
      </c>
      <c r="C109" s="309"/>
      <c r="D109" s="57" t="str">
        <f t="shared" ca="1" si="24"/>
        <v/>
      </c>
      <c r="E109" s="59" t="str">
        <f t="shared" ca="1" si="25"/>
        <v/>
      </c>
      <c r="F109" s="215">
        <f ca="1">IF(LEN(B109)&gt;0,'OBRAČUNANA OSNOVNA PLAČA'!G103,"")</f>
        <v>0</v>
      </c>
      <c r="G109" s="60"/>
      <c r="H109" s="60"/>
      <c r="I109" s="60"/>
      <c r="J109" s="60"/>
      <c r="K109" s="60"/>
      <c r="L109" s="229">
        <f t="shared" si="30"/>
        <v>0</v>
      </c>
      <c r="M109" s="230">
        <f t="shared" ca="1" si="38"/>
        <v>0</v>
      </c>
      <c r="N109" s="230">
        <f t="shared" ca="1" si="39"/>
        <v>0</v>
      </c>
      <c r="O109" s="231">
        <f t="shared" ca="1" si="40"/>
        <v>0</v>
      </c>
      <c r="P109" s="232">
        <f t="shared" ca="1" si="41"/>
        <v>0</v>
      </c>
      <c r="Q109" s="233">
        <f t="shared" ca="1" si="31"/>
        <v>0</v>
      </c>
      <c r="R109" s="233">
        <f ca="1">IF(LEN(B109)&gt;0,'OSNOVNA PLAČA'!F103,"")</f>
        <v>0</v>
      </c>
      <c r="S109" s="234"/>
      <c r="T109" s="34"/>
      <c r="U109" s="34"/>
      <c r="V109" s="34"/>
      <c r="W109" s="34"/>
      <c r="X109" s="34"/>
      <c r="Y109" s="34"/>
      <c r="Z109" s="34"/>
      <c r="AB109" s="167">
        <f>ROW()</f>
        <v>109</v>
      </c>
      <c r="AC109" s="168" t="e">
        <f t="shared" ca="1" si="26"/>
        <v>#REF!</v>
      </c>
      <c r="AD109" s="168" t="e">
        <f t="shared" ca="1" si="27"/>
        <v>#REF!</v>
      </c>
      <c r="AE109" s="169" t="e">
        <f t="shared" ca="1" si="32"/>
        <v>#REF!</v>
      </c>
      <c r="AF109" s="168" t="e">
        <f t="shared" ca="1" si="33"/>
        <v>#REF!</v>
      </c>
      <c r="AG109" s="169" t="e">
        <f t="shared" ca="1" si="34"/>
        <v>#REF!</v>
      </c>
      <c r="AH109" s="168" t="e">
        <f t="shared" ca="1" si="35"/>
        <v>#REF!</v>
      </c>
      <c r="AI109" s="168" t="e">
        <f t="shared" ca="1" si="36"/>
        <v>#REF!</v>
      </c>
      <c r="AJ109" s="170" t="e">
        <f t="shared" ca="1" si="37"/>
        <v>#REF!</v>
      </c>
      <c r="AK109" s="168">
        <f t="shared" ca="1" si="28"/>
        <v>0</v>
      </c>
      <c r="AL109" s="168">
        <f t="shared" ca="1" si="29"/>
        <v>0</v>
      </c>
    </row>
    <row r="110" spans="1:38" ht="30" customHeight="1" x14ac:dyDescent="0.2">
      <c r="A110" s="56">
        <v>95</v>
      </c>
      <c r="B110" s="309" t="str">
        <f t="shared" ca="1" si="23"/>
        <v>A95</v>
      </c>
      <c r="C110" s="309"/>
      <c r="D110" s="57" t="str">
        <f t="shared" ca="1" si="24"/>
        <v/>
      </c>
      <c r="E110" s="59" t="str">
        <f t="shared" ca="1" si="25"/>
        <v/>
      </c>
      <c r="F110" s="215">
        <f ca="1">IF(LEN(B110)&gt;0,'OBRAČUNANA OSNOVNA PLAČA'!G104,"")</f>
        <v>0</v>
      </c>
      <c r="G110" s="60"/>
      <c r="H110" s="60"/>
      <c r="I110" s="60"/>
      <c r="J110" s="60"/>
      <c r="K110" s="60"/>
      <c r="L110" s="229">
        <f t="shared" si="30"/>
        <v>0</v>
      </c>
      <c r="M110" s="230">
        <f t="shared" ca="1" si="38"/>
        <v>0</v>
      </c>
      <c r="N110" s="230">
        <f t="shared" ca="1" si="39"/>
        <v>0</v>
      </c>
      <c r="O110" s="231">
        <f t="shared" ca="1" si="40"/>
        <v>0</v>
      </c>
      <c r="P110" s="232">
        <f t="shared" ca="1" si="41"/>
        <v>0</v>
      </c>
      <c r="Q110" s="233">
        <f t="shared" ca="1" si="31"/>
        <v>0</v>
      </c>
      <c r="R110" s="233">
        <f ca="1">IF(LEN(B110)&gt;0,'OSNOVNA PLAČA'!F104,"")</f>
        <v>0</v>
      </c>
      <c r="S110" s="234"/>
      <c r="T110" s="34"/>
      <c r="U110" s="34"/>
      <c r="V110" s="34"/>
      <c r="W110" s="34"/>
      <c r="X110" s="34"/>
      <c r="Y110" s="34"/>
      <c r="Z110" s="34"/>
      <c r="AB110" s="167">
        <f>ROW()</f>
        <v>110</v>
      </c>
      <c r="AC110" s="168" t="e">
        <f t="shared" ca="1" si="26"/>
        <v>#REF!</v>
      </c>
      <c r="AD110" s="168" t="e">
        <f t="shared" ca="1" si="27"/>
        <v>#REF!</v>
      </c>
      <c r="AE110" s="169" t="e">
        <f t="shared" ca="1" si="32"/>
        <v>#REF!</v>
      </c>
      <c r="AF110" s="168" t="e">
        <f t="shared" ca="1" si="33"/>
        <v>#REF!</v>
      </c>
      <c r="AG110" s="169" t="e">
        <f t="shared" ca="1" si="34"/>
        <v>#REF!</v>
      </c>
      <c r="AH110" s="168" t="e">
        <f t="shared" ca="1" si="35"/>
        <v>#REF!</v>
      </c>
      <c r="AI110" s="168" t="e">
        <f t="shared" ca="1" si="36"/>
        <v>#REF!</v>
      </c>
      <c r="AJ110" s="170" t="e">
        <f t="shared" ca="1" si="37"/>
        <v>#REF!</v>
      </c>
      <c r="AK110" s="168">
        <f t="shared" ca="1" si="28"/>
        <v>0</v>
      </c>
      <c r="AL110" s="168">
        <f t="shared" ca="1" si="29"/>
        <v>0</v>
      </c>
    </row>
    <row r="111" spans="1:38" ht="30" customHeight="1" x14ac:dyDescent="0.2">
      <c r="A111" s="56">
        <v>96</v>
      </c>
      <c r="B111" s="309" t="str">
        <f t="shared" ca="1" si="23"/>
        <v>A96</v>
      </c>
      <c r="C111" s="309"/>
      <c r="D111" s="57" t="str">
        <f t="shared" ca="1" si="24"/>
        <v/>
      </c>
      <c r="E111" s="59" t="str">
        <f t="shared" ca="1" si="25"/>
        <v/>
      </c>
      <c r="F111" s="215">
        <f ca="1">IF(LEN(B111)&gt;0,'OBRAČUNANA OSNOVNA PLAČA'!G105,"")</f>
        <v>0</v>
      </c>
      <c r="G111" s="60"/>
      <c r="H111" s="60"/>
      <c r="I111" s="60"/>
      <c r="J111" s="60"/>
      <c r="K111" s="60"/>
      <c r="L111" s="229">
        <f t="shared" si="30"/>
        <v>0</v>
      </c>
      <c r="M111" s="230">
        <f t="shared" ca="1" si="38"/>
        <v>0</v>
      </c>
      <c r="N111" s="230">
        <f t="shared" ca="1" si="39"/>
        <v>0</v>
      </c>
      <c r="O111" s="231">
        <f t="shared" ca="1" si="40"/>
        <v>0</v>
      </c>
      <c r="P111" s="232">
        <f t="shared" ca="1" si="41"/>
        <v>0</v>
      </c>
      <c r="Q111" s="233">
        <f t="shared" ca="1" si="31"/>
        <v>0</v>
      </c>
      <c r="R111" s="233">
        <f ca="1">IF(LEN(B111)&gt;0,'OSNOVNA PLAČA'!F105,"")</f>
        <v>0</v>
      </c>
      <c r="S111" s="234"/>
      <c r="T111" s="34"/>
      <c r="U111" s="34"/>
      <c r="V111" s="34"/>
      <c r="W111" s="34"/>
      <c r="X111" s="34"/>
      <c r="Y111" s="34"/>
      <c r="Z111" s="34"/>
      <c r="AB111" s="167">
        <f>ROW()</f>
        <v>111</v>
      </c>
      <c r="AC111" s="168" t="e">
        <f t="shared" ca="1" si="26"/>
        <v>#REF!</v>
      </c>
      <c r="AD111" s="168" t="e">
        <f t="shared" ca="1" si="27"/>
        <v>#REF!</v>
      </c>
      <c r="AE111" s="169" t="e">
        <f t="shared" ca="1" si="32"/>
        <v>#REF!</v>
      </c>
      <c r="AF111" s="168" t="e">
        <f t="shared" ca="1" si="33"/>
        <v>#REF!</v>
      </c>
      <c r="AG111" s="169" t="e">
        <f t="shared" ca="1" si="34"/>
        <v>#REF!</v>
      </c>
      <c r="AH111" s="168" t="e">
        <f t="shared" ca="1" si="35"/>
        <v>#REF!</v>
      </c>
      <c r="AI111" s="168" t="e">
        <f t="shared" ca="1" si="36"/>
        <v>#REF!</v>
      </c>
      <c r="AJ111" s="170" t="e">
        <f t="shared" ca="1" si="37"/>
        <v>#REF!</v>
      </c>
      <c r="AK111" s="168">
        <f t="shared" ca="1" si="28"/>
        <v>0</v>
      </c>
      <c r="AL111" s="168">
        <f t="shared" ca="1" si="29"/>
        <v>0</v>
      </c>
    </row>
    <row r="112" spans="1:38" ht="30" customHeight="1" x14ac:dyDescent="0.2">
      <c r="A112" s="56">
        <v>97</v>
      </c>
      <c r="B112" s="309" t="str">
        <f t="shared" ca="1" si="23"/>
        <v>A97</v>
      </c>
      <c r="C112" s="309"/>
      <c r="D112" s="57" t="str">
        <f t="shared" ca="1" si="24"/>
        <v/>
      </c>
      <c r="E112" s="59" t="str">
        <f t="shared" ca="1" si="25"/>
        <v/>
      </c>
      <c r="F112" s="215">
        <f ca="1">IF(LEN(B112)&gt;0,'OBRAČUNANA OSNOVNA PLAČA'!G106,"")</f>
        <v>0</v>
      </c>
      <c r="G112" s="60"/>
      <c r="H112" s="60"/>
      <c r="I112" s="60"/>
      <c r="J112" s="60"/>
      <c r="K112" s="60"/>
      <c r="L112" s="229">
        <f t="shared" si="30"/>
        <v>0</v>
      </c>
      <c r="M112" s="230">
        <f t="shared" ca="1" si="38"/>
        <v>0</v>
      </c>
      <c r="N112" s="230">
        <f t="shared" ca="1" si="39"/>
        <v>0</v>
      </c>
      <c r="O112" s="231">
        <f t="shared" ca="1" si="40"/>
        <v>0</v>
      </c>
      <c r="P112" s="232">
        <f t="shared" ca="1" si="41"/>
        <v>0</v>
      </c>
      <c r="Q112" s="233">
        <f t="shared" ca="1" si="31"/>
        <v>0</v>
      </c>
      <c r="R112" s="233">
        <f ca="1">IF(LEN(B112)&gt;0,'OSNOVNA PLAČA'!F106,"")</f>
        <v>0</v>
      </c>
      <c r="S112" s="234"/>
      <c r="T112" s="34"/>
      <c r="U112" s="34"/>
      <c r="V112" s="34"/>
      <c r="W112" s="34"/>
      <c r="X112" s="34"/>
      <c r="Y112" s="34"/>
      <c r="Z112" s="34"/>
      <c r="AB112" s="167">
        <f>ROW()</f>
        <v>112</v>
      </c>
      <c r="AC112" s="168" t="e">
        <f t="shared" ca="1" si="26"/>
        <v>#REF!</v>
      </c>
      <c r="AD112" s="168" t="e">
        <f t="shared" ca="1" si="27"/>
        <v>#REF!</v>
      </c>
      <c r="AE112" s="169" t="e">
        <f t="shared" ca="1" si="32"/>
        <v>#REF!</v>
      </c>
      <c r="AF112" s="168" t="e">
        <f t="shared" ca="1" si="33"/>
        <v>#REF!</v>
      </c>
      <c r="AG112" s="169" t="e">
        <f t="shared" ca="1" si="34"/>
        <v>#REF!</v>
      </c>
      <c r="AH112" s="168" t="e">
        <f t="shared" ca="1" si="35"/>
        <v>#REF!</v>
      </c>
      <c r="AI112" s="168" t="e">
        <f t="shared" ca="1" si="36"/>
        <v>#REF!</v>
      </c>
      <c r="AJ112" s="170" t="e">
        <f t="shared" ca="1" si="37"/>
        <v>#REF!</v>
      </c>
      <c r="AK112" s="168">
        <f t="shared" ca="1" si="28"/>
        <v>0</v>
      </c>
      <c r="AL112" s="168">
        <f t="shared" ca="1" si="29"/>
        <v>0</v>
      </c>
    </row>
    <row r="113" spans="1:38" ht="30" customHeight="1" x14ac:dyDescent="0.2">
      <c r="A113" s="56">
        <v>98</v>
      </c>
      <c r="B113" s="309" t="str">
        <f t="shared" ca="1" si="23"/>
        <v>A98</v>
      </c>
      <c r="C113" s="309"/>
      <c r="D113" s="57" t="str">
        <f t="shared" ca="1" si="24"/>
        <v/>
      </c>
      <c r="E113" s="59" t="str">
        <f t="shared" ca="1" si="25"/>
        <v/>
      </c>
      <c r="F113" s="215">
        <f ca="1">IF(LEN(B113)&gt;0,'OBRAČUNANA OSNOVNA PLAČA'!G107,"")</f>
        <v>0</v>
      </c>
      <c r="G113" s="60"/>
      <c r="H113" s="60"/>
      <c r="I113" s="60"/>
      <c r="J113" s="60"/>
      <c r="K113" s="60"/>
      <c r="L113" s="229">
        <f t="shared" si="30"/>
        <v>0</v>
      </c>
      <c r="M113" s="230">
        <f t="shared" ca="1" si="38"/>
        <v>0</v>
      </c>
      <c r="N113" s="230">
        <f t="shared" ca="1" si="39"/>
        <v>0</v>
      </c>
      <c r="O113" s="231">
        <f t="shared" ca="1" si="40"/>
        <v>0</v>
      </c>
      <c r="P113" s="232">
        <f t="shared" ca="1" si="41"/>
        <v>0</v>
      </c>
      <c r="Q113" s="233">
        <f t="shared" ca="1" si="31"/>
        <v>0</v>
      </c>
      <c r="R113" s="233">
        <f ca="1">IF(LEN(B113)&gt;0,'OSNOVNA PLAČA'!F107,"")</f>
        <v>0</v>
      </c>
      <c r="S113" s="234"/>
      <c r="T113" s="34"/>
      <c r="U113" s="34"/>
      <c r="V113" s="34"/>
      <c r="W113" s="34"/>
      <c r="X113" s="34"/>
      <c r="Y113" s="34"/>
      <c r="Z113" s="34"/>
      <c r="AB113" s="167">
        <f>ROW()</f>
        <v>113</v>
      </c>
      <c r="AC113" s="168" t="e">
        <f t="shared" ca="1" si="26"/>
        <v>#REF!</v>
      </c>
      <c r="AD113" s="168" t="e">
        <f t="shared" ca="1" si="27"/>
        <v>#REF!</v>
      </c>
      <c r="AE113" s="169" t="e">
        <f t="shared" ca="1" si="32"/>
        <v>#REF!</v>
      </c>
      <c r="AF113" s="168" t="e">
        <f t="shared" ca="1" si="33"/>
        <v>#REF!</v>
      </c>
      <c r="AG113" s="169" t="e">
        <f t="shared" ca="1" si="34"/>
        <v>#REF!</v>
      </c>
      <c r="AH113" s="168" t="e">
        <f t="shared" ca="1" si="35"/>
        <v>#REF!</v>
      </c>
      <c r="AI113" s="168" t="e">
        <f t="shared" ca="1" si="36"/>
        <v>#REF!</v>
      </c>
      <c r="AJ113" s="170" t="e">
        <f t="shared" ca="1" si="37"/>
        <v>#REF!</v>
      </c>
      <c r="AK113" s="168">
        <f t="shared" ca="1" si="28"/>
        <v>0</v>
      </c>
      <c r="AL113" s="168">
        <f t="shared" ca="1" si="29"/>
        <v>0</v>
      </c>
    </row>
    <row r="114" spans="1:38" ht="30" customHeight="1" x14ac:dyDescent="0.2">
      <c r="A114" s="56">
        <v>99</v>
      </c>
      <c r="B114" s="309" t="str">
        <f t="shared" ca="1" si="23"/>
        <v>A99</v>
      </c>
      <c r="C114" s="309"/>
      <c r="D114" s="57" t="str">
        <f t="shared" ca="1" si="24"/>
        <v/>
      </c>
      <c r="E114" s="59" t="str">
        <f t="shared" ca="1" si="25"/>
        <v/>
      </c>
      <c r="F114" s="215">
        <f ca="1">IF(LEN(B114)&gt;0,'OBRAČUNANA OSNOVNA PLAČA'!G108,"")</f>
        <v>0</v>
      </c>
      <c r="G114" s="60"/>
      <c r="H114" s="60"/>
      <c r="I114" s="60"/>
      <c r="J114" s="60"/>
      <c r="K114" s="60"/>
      <c r="L114" s="229">
        <f t="shared" si="30"/>
        <v>0</v>
      </c>
      <c r="M114" s="230">
        <f t="shared" ca="1" si="38"/>
        <v>0</v>
      </c>
      <c r="N114" s="230">
        <f t="shared" ca="1" si="39"/>
        <v>0</v>
      </c>
      <c r="O114" s="231">
        <f t="shared" ca="1" si="40"/>
        <v>0</v>
      </c>
      <c r="P114" s="232">
        <f t="shared" ca="1" si="41"/>
        <v>0</v>
      </c>
      <c r="Q114" s="233">
        <f t="shared" ca="1" si="31"/>
        <v>0</v>
      </c>
      <c r="R114" s="233">
        <f ca="1">IF(LEN(B114)&gt;0,'OSNOVNA PLAČA'!F108,"")</f>
        <v>0</v>
      </c>
      <c r="S114" s="234"/>
      <c r="T114" s="34"/>
      <c r="U114" s="34"/>
      <c r="V114" s="34"/>
      <c r="W114" s="34"/>
      <c r="X114" s="34"/>
      <c r="Y114" s="34"/>
      <c r="Z114" s="34"/>
      <c r="AB114" s="167">
        <f>ROW()</f>
        <v>114</v>
      </c>
      <c r="AC114" s="168" t="e">
        <f t="shared" ca="1" si="26"/>
        <v>#REF!</v>
      </c>
      <c r="AD114" s="168" t="e">
        <f t="shared" ca="1" si="27"/>
        <v>#REF!</v>
      </c>
      <c r="AE114" s="169" t="e">
        <f t="shared" ca="1" si="32"/>
        <v>#REF!</v>
      </c>
      <c r="AF114" s="168" t="e">
        <f t="shared" ca="1" si="33"/>
        <v>#REF!</v>
      </c>
      <c r="AG114" s="169" t="e">
        <f t="shared" ca="1" si="34"/>
        <v>#REF!</v>
      </c>
      <c r="AH114" s="168" t="e">
        <f t="shared" ca="1" si="35"/>
        <v>#REF!</v>
      </c>
      <c r="AI114" s="168" t="e">
        <f t="shared" ca="1" si="36"/>
        <v>#REF!</v>
      </c>
      <c r="AJ114" s="170" t="e">
        <f t="shared" ca="1" si="37"/>
        <v>#REF!</v>
      </c>
      <c r="AK114" s="168">
        <f t="shared" ca="1" si="28"/>
        <v>0</v>
      </c>
      <c r="AL114" s="168">
        <f t="shared" ca="1" si="29"/>
        <v>0</v>
      </c>
    </row>
    <row r="115" spans="1:38" ht="30" customHeight="1" x14ac:dyDescent="0.2">
      <c r="A115" s="56">
        <v>100</v>
      </c>
      <c r="B115" s="309" t="str">
        <f t="shared" ca="1" si="23"/>
        <v>A100</v>
      </c>
      <c r="C115" s="309"/>
      <c r="D115" s="57" t="str">
        <f t="shared" ca="1" si="24"/>
        <v/>
      </c>
      <c r="E115" s="59" t="str">
        <f t="shared" ca="1" si="25"/>
        <v/>
      </c>
      <c r="F115" s="215">
        <f ca="1">IF(LEN(B115)&gt;0,'OBRAČUNANA OSNOVNA PLAČA'!G109,"")</f>
        <v>0</v>
      </c>
      <c r="G115" s="60"/>
      <c r="H115" s="60"/>
      <c r="I115" s="60"/>
      <c r="J115" s="60"/>
      <c r="K115" s="60"/>
      <c r="L115" s="229">
        <f t="shared" si="30"/>
        <v>0</v>
      </c>
      <c r="M115" s="230">
        <f t="shared" ca="1" si="38"/>
        <v>0</v>
      </c>
      <c r="N115" s="230">
        <f t="shared" ca="1" si="39"/>
        <v>0</v>
      </c>
      <c r="O115" s="231">
        <f t="shared" ca="1" si="40"/>
        <v>0</v>
      </c>
      <c r="P115" s="232">
        <f t="shared" ca="1" si="41"/>
        <v>0</v>
      </c>
      <c r="Q115" s="233">
        <f t="shared" ca="1" si="31"/>
        <v>0</v>
      </c>
      <c r="R115" s="233">
        <f ca="1">IF(LEN(B115)&gt;0,'OSNOVNA PLAČA'!F109,"")</f>
        <v>0</v>
      </c>
      <c r="S115" s="234"/>
      <c r="T115" s="34"/>
      <c r="U115" s="34"/>
      <c r="V115" s="34"/>
      <c r="W115" s="34"/>
      <c r="X115" s="34"/>
      <c r="Y115" s="34"/>
      <c r="Z115" s="34"/>
      <c r="AB115" s="167">
        <f>ROW()</f>
        <v>115</v>
      </c>
      <c r="AC115" s="168" t="e">
        <f t="shared" ca="1" si="26"/>
        <v>#REF!</v>
      </c>
      <c r="AD115" s="168" t="e">
        <f t="shared" ca="1" si="27"/>
        <v>#REF!</v>
      </c>
      <c r="AE115" s="169" t="e">
        <f t="shared" ca="1" si="32"/>
        <v>#REF!</v>
      </c>
      <c r="AF115" s="168" t="e">
        <f t="shared" ca="1" si="33"/>
        <v>#REF!</v>
      </c>
      <c r="AG115" s="169" t="e">
        <f t="shared" ca="1" si="34"/>
        <v>#REF!</v>
      </c>
      <c r="AH115" s="168" t="e">
        <f t="shared" ca="1" si="35"/>
        <v>#REF!</v>
      </c>
      <c r="AI115" s="168" t="e">
        <f t="shared" ca="1" si="36"/>
        <v>#REF!</v>
      </c>
      <c r="AJ115" s="170" t="e">
        <f t="shared" ca="1" si="37"/>
        <v>#REF!</v>
      </c>
      <c r="AK115" s="168">
        <f t="shared" ca="1" si="28"/>
        <v>0</v>
      </c>
      <c r="AL115" s="168">
        <f t="shared" ca="1" si="29"/>
        <v>0</v>
      </c>
    </row>
    <row r="116" spans="1:38" ht="30" customHeight="1" x14ac:dyDescent="0.2">
      <c r="A116" s="56">
        <v>101</v>
      </c>
      <c r="B116" s="309" t="str">
        <f t="shared" ca="1" si="23"/>
        <v>A101</v>
      </c>
      <c r="C116" s="309"/>
      <c r="D116" s="57" t="str">
        <f t="shared" ca="1" si="24"/>
        <v/>
      </c>
      <c r="E116" s="59" t="str">
        <f t="shared" ca="1" si="25"/>
        <v/>
      </c>
      <c r="F116" s="215">
        <f ca="1">IF(LEN(B116)&gt;0,'OBRAČUNANA OSNOVNA PLAČA'!G110,"")</f>
        <v>0</v>
      </c>
      <c r="G116" s="60"/>
      <c r="H116" s="60"/>
      <c r="I116" s="60"/>
      <c r="J116" s="60"/>
      <c r="K116" s="60"/>
      <c r="L116" s="229">
        <f t="shared" si="30"/>
        <v>0</v>
      </c>
      <c r="M116" s="230">
        <f t="shared" ca="1" si="38"/>
        <v>0</v>
      </c>
      <c r="N116" s="230">
        <f t="shared" ca="1" si="39"/>
        <v>0</v>
      </c>
      <c r="O116" s="231">
        <f t="shared" ca="1" si="40"/>
        <v>0</v>
      </c>
      <c r="P116" s="232">
        <f t="shared" ca="1" si="41"/>
        <v>0</v>
      </c>
      <c r="Q116" s="233">
        <f t="shared" ca="1" si="31"/>
        <v>0</v>
      </c>
      <c r="R116" s="233">
        <f ca="1">IF(LEN(B116)&gt;0,'OSNOVNA PLAČA'!F110,"")</f>
        <v>0</v>
      </c>
      <c r="S116" s="234"/>
      <c r="T116" s="34"/>
      <c r="U116" s="34"/>
      <c r="V116" s="34"/>
      <c r="W116" s="34"/>
      <c r="X116" s="34"/>
      <c r="Y116" s="34"/>
      <c r="Z116" s="34"/>
      <c r="AB116" s="167">
        <f>ROW()</f>
        <v>116</v>
      </c>
      <c r="AC116" s="168" t="e">
        <f t="shared" ca="1" si="26"/>
        <v>#REF!</v>
      </c>
      <c r="AD116" s="168" t="e">
        <f t="shared" ca="1" si="27"/>
        <v>#REF!</v>
      </c>
      <c r="AE116" s="169" t="e">
        <f t="shared" ca="1" si="32"/>
        <v>#REF!</v>
      </c>
      <c r="AF116" s="168" t="e">
        <f t="shared" ca="1" si="33"/>
        <v>#REF!</v>
      </c>
      <c r="AG116" s="169" t="e">
        <f t="shared" ca="1" si="34"/>
        <v>#REF!</v>
      </c>
      <c r="AH116" s="168" t="e">
        <f t="shared" ca="1" si="35"/>
        <v>#REF!</v>
      </c>
      <c r="AI116" s="168" t="e">
        <f t="shared" ca="1" si="36"/>
        <v>#REF!</v>
      </c>
      <c r="AJ116" s="170" t="e">
        <f t="shared" ca="1" si="37"/>
        <v>#REF!</v>
      </c>
      <c r="AK116" s="168">
        <f t="shared" ca="1" si="28"/>
        <v>0</v>
      </c>
      <c r="AL116" s="168">
        <f t="shared" ca="1" si="29"/>
        <v>0</v>
      </c>
    </row>
    <row r="117" spans="1:38" ht="30" customHeight="1" x14ac:dyDescent="0.2">
      <c r="A117" s="56">
        <v>102</v>
      </c>
      <c r="B117" s="309" t="str">
        <f t="shared" ca="1" si="23"/>
        <v>A102</v>
      </c>
      <c r="C117" s="309"/>
      <c r="D117" s="57" t="str">
        <f t="shared" ca="1" si="24"/>
        <v/>
      </c>
      <c r="E117" s="59" t="str">
        <f t="shared" ca="1" si="25"/>
        <v/>
      </c>
      <c r="F117" s="215">
        <f ca="1">IF(LEN(B117)&gt;0,'OBRAČUNANA OSNOVNA PLAČA'!G111,"")</f>
        <v>0</v>
      </c>
      <c r="G117" s="60"/>
      <c r="H117" s="60"/>
      <c r="I117" s="60"/>
      <c r="J117" s="60"/>
      <c r="K117" s="60"/>
      <c r="L117" s="229">
        <f t="shared" si="30"/>
        <v>0</v>
      </c>
      <c r="M117" s="230">
        <f t="shared" ca="1" si="38"/>
        <v>0</v>
      </c>
      <c r="N117" s="230">
        <f t="shared" ca="1" si="39"/>
        <v>0</v>
      </c>
      <c r="O117" s="231">
        <f t="shared" ca="1" si="40"/>
        <v>0</v>
      </c>
      <c r="P117" s="232">
        <f t="shared" ca="1" si="41"/>
        <v>0</v>
      </c>
      <c r="Q117" s="233">
        <f t="shared" ca="1" si="31"/>
        <v>0</v>
      </c>
      <c r="R117" s="233">
        <f ca="1">IF(LEN(B117)&gt;0,'OSNOVNA PLAČA'!F111,"")</f>
        <v>0</v>
      </c>
      <c r="S117" s="234"/>
      <c r="T117" s="34"/>
      <c r="U117" s="34"/>
      <c r="V117" s="34"/>
      <c r="W117" s="34"/>
      <c r="X117" s="34"/>
      <c r="Y117" s="34"/>
      <c r="Z117" s="34"/>
      <c r="AB117" s="167">
        <f>ROW()</f>
        <v>117</v>
      </c>
      <c r="AC117" s="168" t="e">
        <f t="shared" ca="1" si="26"/>
        <v>#REF!</v>
      </c>
      <c r="AD117" s="168" t="e">
        <f t="shared" ca="1" si="27"/>
        <v>#REF!</v>
      </c>
      <c r="AE117" s="169" t="e">
        <f t="shared" ca="1" si="32"/>
        <v>#REF!</v>
      </c>
      <c r="AF117" s="168" t="e">
        <f t="shared" ca="1" si="33"/>
        <v>#REF!</v>
      </c>
      <c r="AG117" s="169" t="e">
        <f t="shared" ca="1" si="34"/>
        <v>#REF!</v>
      </c>
      <c r="AH117" s="168" t="e">
        <f t="shared" ca="1" si="35"/>
        <v>#REF!</v>
      </c>
      <c r="AI117" s="168" t="e">
        <f t="shared" ca="1" si="36"/>
        <v>#REF!</v>
      </c>
      <c r="AJ117" s="170" t="e">
        <f t="shared" ca="1" si="37"/>
        <v>#REF!</v>
      </c>
      <c r="AK117" s="168">
        <f t="shared" ca="1" si="28"/>
        <v>0</v>
      </c>
      <c r="AL117" s="168">
        <f t="shared" ca="1" si="29"/>
        <v>0</v>
      </c>
    </row>
    <row r="118" spans="1:38" ht="30" customHeight="1" x14ac:dyDescent="0.2">
      <c r="A118" s="56">
        <v>103</v>
      </c>
      <c r="B118" s="309" t="str">
        <f t="shared" ca="1" si="23"/>
        <v>A103</v>
      </c>
      <c r="C118" s="309"/>
      <c r="D118" s="57" t="str">
        <f t="shared" ca="1" si="24"/>
        <v/>
      </c>
      <c r="E118" s="59" t="str">
        <f t="shared" ca="1" si="25"/>
        <v/>
      </c>
      <c r="F118" s="215">
        <f ca="1">IF(LEN(B118)&gt;0,'OBRAČUNANA OSNOVNA PLAČA'!G112,"")</f>
        <v>0</v>
      </c>
      <c r="G118" s="60"/>
      <c r="H118" s="60"/>
      <c r="I118" s="60"/>
      <c r="J118" s="60"/>
      <c r="K118" s="60"/>
      <c r="L118" s="229">
        <f t="shared" si="30"/>
        <v>0</v>
      </c>
      <c r="M118" s="230">
        <f t="shared" ca="1" si="38"/>
        <v>0</v>
      </c>
      <c r="N118" s="230">
        <f t="shared" ca="1" si="39"/>
        <v>0</v>
      </c>
      <c r="O118" s="231">
        <f t="shared" ca="1" si="40"/>
        <v>0</v>
      </c>
      <c r="P118" s="232">
        <f t="shared" ca="1" si="41"/>
        <v>0</v>
      </c>
      <c r="Q118" s="233">
        <f t="shared" ca="1" si="31"/>
        <v>0</v>
      </c>
      <c r="R118" s="233">
        <f ca="1">IF(LEN(B118)&gt;0,'OSNOVNA PLAČA'!F112,"")</f>
        <v>0</v>
      </c>
      <c r="S118" s="234"/>
      <c r="T118" s="34"/>
      <c r="U118" s="34"/>
      <c r="V118" s="34"/>
      <c r="W118" s="34"/>
      <c r="X118" s="34"/>
      <c r="Y118" s="34"/>
      <c r="Z118" s="34"/>
      <c r="AB118" s="167">
        <f>ROW()</f>
        <v>118</v>
      </c>
      <c r="AC118" s="168" t="e">
        <f t="shared" ca="1" si="26"/>
        <v>#REF!</v>
      </c>
      <c r="AD118" s="168" t="e">
        <f t="shared" ca="1" si="27"/>
        <v>#REF!</v>
      </c>
      <c r="AE118" s="169" t="e">
        <f t="shared" ca="1" si="32"/>
        <v>#REF!</v>
      </c>
      <c r="AF118" s="168" t="e">
        <f t="shared" ca="1" si="33"/>
        <v>#REF!</v>
      </c>
      <c r="AG118" s="169" t="e">
        <f t="shared" ca="1" si="34"/>
        <v>#REF!</v>
      </c>
      <c r="AH118" s="168" t="e">
        <f t="shared" ca="1" si="35"/>
        <v>#REF!</v>
      </c>
      <c r="AI118" s="168" t="e">
        <f t="shared" ca="1" si="36"/>
        <v>#REF!</v>
      </c>
      <c r="AJ118" s="170" t="e">
        <f t="shared" ca="1" si="37"/>
        <v>#REF!</v>
      </c>
      <c r="AK118" s="168">
        <f t="shared" ca="1" si="28"/>
        <v>0</v>
      </c>
      <c r="AL118" s="168">
        <f t="shared" ca="1" si="29"/>
        <v>0</v>
      </c>
    </row>
    <row r="119" spans="1:38" ht="30" customHeight="1" x14ac:dyDescent="0.2">
      <c r="A119" s="56">
        <v>104</v>
      </c>
      <c r="B119" s="309" t="str">
        <f t="shared" ca="1" si="23"/>
        <v>A104</v>
      </c>
      <c r="C119" s="309"/>
      <c r="D119" s="57" t="str">
        <f t="shared" ca="1" si="24"/>
        <v/>
      </c>
      <c r="E119" s="59" t="str">
        <f t="shared" ca="1" si="25"/>
        <v/>
      </c>
      <c r="F119" s="215">
        <f ca="1">IF(LEN(B119)&gt;0,'OBRAČUNANA OSNOVNA PLAČA'!G113,"")</f>
        <v>0</v>
      </c>
      <c r="G119" s="60"/>
      <c r="H119" s="60"/>
      <c r="I119" s="60"/>
      <c r="J119" s="60"/>
      <c r="K119" s="60"/>
      <c r="L119" s="229">
        <f t="shared" si="30"/>
        <v>0</v>
      </c>
      <c r="M119" s="230">
        <f t="shared" ca="1" si="38"/>
        <v>0</v>
      </c>
      <c r="N119" s="230">
        <f t="shared" ca="1" si="39"/>
        <v>0</v>
      </c>
      <c r="O119" s="231">
        <f t="shared" ca="1" si="40"/>
        <v>0</v>
      </c>
      <c r="P119" s="232">
        <f t="shared" ca="1" si="41"/>
        <v>0</v>
      </c>
      <c r="Q119" s="233">
        <f t="shared" ca="1" si="31"/>
        <v>0</v>
      </c>
      <c r="R119" s="233">
        <f ca="1">IF(LEN(B119)&gt;0,'OSNOVNA PLAČA'!F113,"")</f>
        <v>0</v>
      </c>
      <c r="S119" s="234"/>
      <c r="T119" s="34"/>
      <c r="U119" s="34"/>
      <c r="V119" s="34"/>
      <c r="W119" s="34"/>
      <c r="X119" s="34"/>
      <c r="Y119" s="34"/>
      <c r="Z119" s="34"/>
      <c r="AB119" s="167">
        <f>ROW()</f>
        <v>119</v>
      </c>
      <c r="AC119" s="168" t="e">
        <f t="shared" ca="1" si="26"/>
        <v>#REF!</v>
      </c>
      <c r="AD119" s="168" t="e">
        <f t="shared" ca="1" si="27"/>
        <v>#REF!</v>
      </c>
      <c r="AE119" s="169" t="e">
        <f t="shared" ca="1" si="32"/>
        <v>#REF!</v>
      </c>
      <c r="AF119" s="168" t="e">
        <f t="shared" ca="1" si="33"/>
        <v>#REF!</v>
      </c>
      <c r="AG119" s="169" t="e">
        <f t="shared" ca="1" si="34"/>
        <v>#REF!</v>
      </c>
      <c r="AH119" s="168" t="e">
        <f t="shared" ca="1" si="35"/>
        <v>#REF!</v>
      </c>
      <c r="AI119" s="168" t="e">
        <f t="shared" ca="1" si="36"/>
        <v>#REF!</v>
      </c>
      <c r="AJ119" s="170" t="e">
        <f t="shared" ca="1" si="37"/>
        <v>#REF!</v>
      </c>
      <c r="AK119" s="168">
        <f t="shared" ca="1" si="28"/>
        <v>0</v>
      </c>
      <c r="AL119" s="168">
        <f t="shared" ca="1" si="29"/>
        <v>0</v>
      </c>
    </row>
    <row r="120" spans="1:38" ht="30" customHeight="1" x14ac:dyDescent="0.2">
      <c r="A120" s="56">
        <v>105</v>
      </c>
      <c r="B120" s="309" t="str">
        <f t="shared" ca="1" si="23"/>
        <v>A105</v>
      </c>
      <c r="C120" s="309"/>
      <c r="D120" s="57" t="str">
        <f t="shared" ca="1" si="24"/>
        <v/>
      </c>
      <c r="E120" s="59" t="str">
        <f t="shared" ca="1" si="25"/>
        <v/>
      </c>
      <c r="F120" s="215">
        <f ca="1">IF(LEN(B120)&gt;0,'OBRAČUNANA OSNOVNA PLAČA'!G114,"")</f>
        <v>0</v>
      </c>
      <c r="G120" s="60"/>
      <c r="H120" s="60"/>
      <c r="I120" s="60"/>
      <c r="J120" s="60"/>
      <c r="K120" s="60"/>
      <c r="L120" s="229">
        <f t="shared" si="30"/>
        <v>0</v>
      </c>
      <c r="M120" s="230">
        <f t="shared" ca="1" si="38"/>
        <v>0</v>
      </c>
      <c r="N120" s="230">
        <f t="shared" ca="1" si="39"/>
        <v>0</v>
      </c>
      <c r="O120" s="231">
        <f t="shared" ca="1" si="40"/>
        <v>0</v>
      </c>
      <c r="P120" s="232">
        <f t="shared" ca="1" si="41"/>
        <v>0</v>
      </c>
      <c r="Q120" s="233">
        <f t="shared" ca="1" si="31"/>
        <v>0</v>
      </c>
      <c r="R120" s="233">
        <f ca="1">IF(LEN(B120)&gt;0,'OSNOVNA PLAČA'!F114,"")</f>
        <v>0</v>
      </c>
      <c r="S120" s="234"/>
      <c r="T120" s="34"/>
      <c r="U120" s="34"/>
      <c r="V120" s="34"/>
      <c r="W120" s="34"/>
      <c r="X120" s="34"/>
      <c r="Y120" s="34"/>
      <c r="Z120" s="34"/>
      <c r="AB120" s="167">
        <f>ROW()</f>
        <v>120</v>
      </c>
      <c r="AC120" s="168" t="e">
        <f t="shared" ca="1" si="26"/>
        <v>#REF!</v>
      </c>
      <c r="AD120" s="168" t="e">
        <f t="shared" ca="1" si="27"/>
        <v>#REF!</v>
      </c>
      <c r="AE120" s="169" t="e">
        <f t="shared" ca="1" si="32"/>
        <v>#REF!</v>
      </c>
      <c r="AF120" s="168" t="e">
        <f t="shared" ca="1" si="33"/>
        <v>#REF!</v>
      </c>
      <c r="AG120" s="169" t="e">
        <f t="shared" ca="1" si="34"/>
        <v>#REF!</v>
      </c>
      <c r="AH120" s="168" t="e">
        <f t="shared" ca="1" si="35"/>
        <v>#REF!</v>
      </c>
      <c r="AI120" s="168" t="e">
        <f t="shared" ca="1" si="36"/>
        <v>#REF!</v>
      </c>
      <c r="AJ120" s="170" t="e">
        <f t="shared" ca="1" si="37"/>
        <v>#REF!</v>
      </c>
      <c r="AK120" s="168">
        <f t="shared" ca="1" si="28"/>
        <v>0</v>
      </c>
      <c r="AL120" s="168">
        <f t="shared" ca="1" si="29"/>
        <v>0</v>
      </c>
    </row>
    <row r="121" spans="1:38" ht="30" customHeight="1" x14ac:dyDescent="0.2">
      <c r="A121" s="56">
        <v>106</v>
      </c>
      <c r="B121" s="309" t="str">
        <f t="shared" ca="1" si="23"/>
        <v>A106</v>
      </c>
      <c r="C121" s="309"/>
      <c r="D121" s="57" t="str">
        <f t="shared" ca="1" si="24"/>
        <v/>
      </c>
      <c r="E121" s="59" t="str">
        <f t="shared" ca="1" si="25"/>
        <v/>
      </c>
      <c r="F121" s="215">
        <f ca="1">IF(LEN(B121)&gt;0,'OBRAČUNANA OSNOVNA PLAČA'!G115,"")</f>
        <v>0</v>
      </c>
      <c r="G121" s="60"/>
      <c r="H121" s="60"/>
      <c r="I121" s="60"/>
      <c r="J121" s="60"/>
      <c r="K121" s="60"/>
      <c r="L121" s="229">
        <f t="shared" si="30"/>
        <v>0</v>
      </c>
      <c r="M121" s="230">
        <f t="shared" ca="1" si="38"/>
        <v>0</v>
      </c>
      <c r="N121" s="230">
        <f t="shared" ca="1" si="39"/>
        <v>0</v>
      </c>
      <c r="O121" s="231">
        <f t="shared" ca="1" si="40"/>
        <v>0</v>
      </c>
      <c r="P121" s="232">
        <f t="shared" ca="1" si="41"/>
        <v>0</v>
      </c>
      <c r="Q121" s="233">
        <f t="shared" ca="1" si="31"/>
        <v>0</v>
      </c>
      <c r="R121" s="233">
        <f ca="1">IF(LEN(B121)&gt;0,'OSNOVNA PLAČA'!F115,"")</f>
        <v>0</v>
      </c>
      <c r="S121" s="234"/>
      <c r="T121" s="34"/>
      <c r="U121" s="34"/>
      <c r="V121" s="34"/>
      <c r="W121" s="34"/>
      <c r="X121" s="34"/>
      <c r="Y121" s="34"/>
      <c r="Z121" s="34"/>
      <c r="AB121" s="167">
        <f>ROW()</f>
        <v>121</v>
      </c>
      <c r="AC121" s="168" t="e">
        <f t="shared" ca="1" si="26"/>
        <v>#REF!</v>
      </c>
      <c r="AD121" s="168" t="e">
        <f t="shared" ca="1" si="27"/>
        <v>#REF!</v>
      </c>
      <c r="AE121" s="169" t="e">
        <f t="shared" ca="1" si="32"/>
        <v>#REF!</v>
      </c>
      <c r="AF121" s="168" t="e">
        <f t="shared" ca="1" si="33"/>
        <v>#REF!</v>
      </c>
      <c r="AG121" s="169" t="e">
        <f t="shared" ca="1" si="34"/>
        <v>#REF!</v>
      </c>
      <c r="AH121" s="168" t="e">
        <f t="shared" ca="1" si="35"/>
        <v>#REF!</v>
      </c>
      <c r="AI121" s="168" t="e">
        <f t="shared" ca="1" si="36"/>
        <v>#REF!</v>
      </c>
      <c r="AJ121" s="170" t="e">
        <f t="shared" ca="1" si="37"/>
        <v>#REF!</v>
      </c>
      <c r="AK121" s="168">
        <f t="shared" ca="1" si="28"/>
        <v>0</v>
      </c>
      <c r="AL121" s="168">
        <f t="shared" ca="1" si="29"/>
        <v>0</v>
      </c>
    </row>
    <row r="122" spans="1:38" ht="30" customHeight="1" x14ac:dyDescent="0.2">
      <c r="A122" s="56">
        <v>107</v>
      </c>
      <c r="B122" s="309" t="str">
        <f t="shared" ca="1" si="23"/>
        <v>A107</v>
      </c>
      <c r="C122" s="309"/>
      <c r="D122" s="57" t="str">
        <f t="shared" ca="1" si="24"/>
        <v/>
      </c>
      <c r="E122" s="59" t="str">
        <f t="shared" ca="1" si="25"/>
        <v/>
      </c>
      <c r="F122" s="215">
        <f ca="1">IF(LEN(B122)&gt;0,'OBRAČUNANA OSNOVNA PLAČA'!G116,"")</f>
        <v>0</v>
      </c>
      <c r="G122" s="60"/>
      <c r="H122" s="60"/>
      <c r="I122" s="60"/>
      <c r="J122" s="60"/>
      <c r="K122" s="60"/>
      <c r="L122" s="229">
        <f t="shared" si="30"/>
        <v>0</v>
      </c>
      <c r="M122" s="230">
        <f t="shared" ca="1" si="38"/>
        <v>0</v>
      </c>
      <c r="N122" s="230">
        <f t="shared" ca="1" si="39"/>
        <v>0</v>
      </c>
      <c r="O122" s="231">
        <f t="shared" ca="1" si="40"/>
        <v>0</v>
      </c>
      <c r="P122" s="232">
        <f t="shared" ca="1" si="41"/>
        <v>0</v>
      </c>
      <c r="Q122" s="233">
        <f t="shared" ca="1" si="31"/>
        <v>0</v>
      </c>
      <c r="R122" s="233">
        <f ca="1">IF(LEN(B122)&gt;0,'OSNOVNA PLAČA'!F116,"")</f>
        <v>0</v>
      </c>
      <c r="S122" s="234"/>
      <c r="T122" s="34"/>
      <c r="U122" s="34"/>
      <c r="V122" s="34"/>
      <c r="W122" s="34"/>
      <c r="X122" s="34"/>
      <c r="Y122" s="34"/>
      <c r="Z122" s="34"/>
      <c r="AB122" s="167">
        <f>ROW()</f>
        <v>122</v>
      </c>
      <c r="AC122" s="168" t="e">
        <f t="shared" ca="1" si="26"/>
        <v>#REF!</v>
      </c>
      <c r="AD122" s="168" t="e">
        <f t="shared" ca="1" si="27"/>
        <v>#REF!</v>
      </c>
      <c r="AE122" s="169" t="e">
        <f t="shared" ca="1" si="32"/>
        <v>#REF!</v>
      </c>
      <c r="AF122" s="168" t="e">
        <f t="shared" ca="1" si="33"/>
        <v>#REF!</v>
      </c>
      <c r="AG122" s="169" t="e">
        <f t="shared" ca="1" si="34"/>
        <v>#REF!</v>
      </c>
      <c r="AH122" s="168" t="e">
        <f t="shared" ca="1" si="35"/>
        <v>#REF!</v>
      </c>
      <c r="AI122" s="168" t="e">
        <f t="shared" ca="1" si="36"/>
        <v>#REF!</v>
      </c>
      <c r="AJ122" s="170" t="e">
        <f t="shared" ca="1" si="37"/>
        <v>#REF!</v>
      </c>
      <c r="AK122" s="168">
        <f t="shared" ca="1" si="28"/>
        <v>0</v>
      </c>
      <c r="AL122" s="168">
        <f t="shared" ca="1" si="29"/>
        <v>0</v>
      </c>
    </row>
    <row r="123" spans="1:38" ht="30" customHeight="1" x14ac:dyDescent="0.2">
      <c r="A123" s="56">
        <v>108</v>
      </c>
      <c r="B123" s="309" t="str">
        <f t="shared" ca="1" si="23"/>
        <v>A108</v>
      </c>
      <c r="C123" s="309"/>
      <c r="D123" s="57" t="str">
        <f t="shared" ca="1" si="24"/>
        <v/>
      </c>
      <c r="E123" s="59" t="str">
        <f t="shared" ca="1" si="25"/>
        <v/>
      </c>
      <c r="F123" s="215">
        <f ca="1">IF(LEN(B123)&gt;0,'OBRAČUNANA OSNOVNA PLAČA'!G117,"")</f>
        <v>0</v>
      </c>
      <c r="G123" s="60"/>
      <c r="H123" s="60"/>
      <c r="I123" s="60"/>
      <c r="J123" s="60"/>
      <c r="K123" s="60"/>
      <c r="L123" s="229">
        <f t="shared" si="30"/>
        <v>0</v>
      </c>
      <c r="M123" s="230">
        <f t="shared" ca="1" si="38"/>
        <v>0</v>
      </c>
      <c r="N123" s="230">
        <f t="shared" ca="1" si="39"/>
        <v>0</v>
      </c>
      <c r="O123" s="231">
        <f t="shared" ca="1" si="40"/>
        <v>0</v>
      </c>
      <c r="P123" s="232">
        <f t="shared" ca="1" si="41"/>
        <v>0</v>
      </c>
      <c r="Q123" s="233">
        <f t="shared" ca="1" si="31"/>
        <v>0</v>
      </c>
      <c r="R123" s="233">
        <f ca="1">IF(LEN(B123)&gt;0,'OSNOVNA PLAČA'!F117,"")</f>
        <v>0</v>
      </c>
      <c r="S123" s="234"/>
      <c r="T123" s="34"/>
      <c r="U123" s="34"/>
      <c r="V123" s="34"/>
      <c r="W123" s="34"/>
      <c r="X123" s="34"/>
      <c r="Y123" s="34"/>
      <c r="Z123" s="34"/>
      <c r="AB123" s="167">
        <f>ROW()</f>
        <v>123</v>
      </c>
      <c r="AC123" s="168" t="e">
        <f t="shared" ca="1" si="26"/>
        <v>#REF!</v>
      </c>
      <c r="AD123" s="168" t="e">
        <f t="shared" ca="1" si="27"/>
        <v>#REF!</v>
      </c>
      <c r="AE123" s="169" t="e">
        <f t="shared" ca="1" si="32"/>
        <v>#REF!</v>
      </c>
      <c r="AF123" s="168" t="e">
        <f t="shared" ca="1" si="33"/>
        <v>#REF!</v>
      </c>
      <c r="AG123" s="169" t="e">
        <f t="shared" ca="1" si="34"/>
        <v>#REF!</v>
      </c>
      <c r="AH123" s="168" t="e">
        <f t="shared" ca="1" si="35"/>
        <v>#REF!</v>
      </c>
      <c r="AI123" s="168" t="e">
        <f t="shared" ca="1" si="36"/>
        <v>#REF!</v>
      </c>
      <c r="AJ123" s="170" t="e">
        <f t="shared" ca="1" si="37"/>
        <v>#REF!</v>
      </c>
      <c r="AK123" s="168">
        <f t="shared" ca="1" si="28"/>
        <v>0</v>
      </c>
      <c r="AL123" s="168">
        <f t="shared" ca="1" si="29"/>
        <v>0</v>
      </c>
    </row>
    <row r="124" spans="1:38" ht="30" customHeight="1" x14ac:dyDescent="0.2">
      <c r="A124" s="56">
        <v>109</v>
      </c>
      <c r="B124" s="309" t="str">
        <f t="shared" ca="1" si="23"/>
        <v>A109</v>
      </c>
      <c r="C124" s="309"/>
      <c r="D124" s="57" t="str">
        <f t="shared" ca="1" si="24"/>
        <v/>
      </c>
      <c r="E124" s="59" t="str">
        <f t="shared" ca="1" si="25"/>
        <v/>
      </c>
      <c r="F124" s="215">
        <f ca="1">IF(LEN(B124)&gt;0,'OBRAČUNANA OSNOVNA PLAČA'!G118,"")</f>
        <v>0</v>
      </c>
      <c r="G124" s="60"/>
      <c r="H124" s="60"/>
      <c r="I124" s="60"/>
      <c r="J124" s="60"/>
      <c r="K124" s="60"/>
      <c r="L124" s="229">
        <f t="shared" si="30"/>
        <v>0</v>
      </c>
      <c r="M124" s="230">
        <f t="shared" ca="1" si="38"/>
        <v>0</v>
      </c>
      <c r="N124" s="230">
        <f t="shared" ca="1" si="39"/>
        <v>0</v>
      </c>
      <c r="O124" s="231">
        <f t="shared" ca="1" si="40"/>
        <v>0</v>
      </c>
      <c r="P124" s="232">
        <f t="shared" ca="1" si="41"/>
        <v>0</v>
      </c>
      <c r="Q124" s="233">
        <f t="shared" ca="1" si="31"/>
        <v>0</v>
      </c>
      <c r="R124" s="233">
        <f ca="1">IF(LEN(B124)&gt;0,'OSNOVNA PLAČA'!F118,"")</f>
        <v>0</v>
      </c>
      <c r="S124" s="234"/>
      <c r="T124" s="34"/>
      <c r="U124" s="34"/>
      <c r="V124" s="34"/>
      <c r="W124" s="34"/>
      <c r="X124" s="34"/>
      <c r="Y124" s="34"/>
      <c r="Z124" s="34"/>
      <c r="AB124" s="167">
        <f>ROW()</f>
        <v>124</v>
      </c>
      <c r="AC124" s="168" t="e">
        <f t="shared" ca="1" si="26"/>
        <v>#REF!</v>
      </c>
      <c r="AD124" s="168" t="e">
        <f t="shared" ca="1" si="27"/>
        <v>#REF!</v>
      </c>
      <c r="AE124" s="169" t="e">
        <f t="shared" ca="1" si="32"/>
        <v>#REF!</v>
      </c>
      <c r="AF124" s="168" t="e">
        <f t="shared" ca="1" si="33"/>
        <v>#REF!</v>
      </c>
      <c r="AG124" s="169" t="e">
        <f t="shared" ca="1" si="34"/>
        <v>#REF!</v>
      </c>
      <c r="AH124" s="168" t="e">
        <f t="shared" ca="1" si="35"/>
        <v>#REF!</v>
      </c>
      <c r="AI124" s="168" t="e">
        <f t="shared" ca="1" si="36"/>
        <v>#REF!</v>
      </c>
      <c r="AJ124" s="170" t="e">
        <f t="shared" ca="1" si="37"/>
        <v>#REF!</v>
      </c>
      <c r="AK124" s="168">
        <f t="shared" ca="1" si="28"/>
        <v>0</v>
      </c>
      <c r="AL124" s="168">
        <f t="shared" ca="1" si="29"/>
        <v>0</v>
      </c>
    </row>
    <row r="125" spans="1:38" ht="30" customHeight="1" x14ac:dyDescent="0.2">
      <c r="A125" s="56">
        <v>110</v>
      </c>
      <c r="B125" s="309" t="str">
        <f t="shared" ca="1" si="23"/>
        <v>A110</v>
      </c>
      <c r="C125" s="309"/>
      <c r="D125" s="57" t="str">
        <f t="shared" ca="1" si="24"/>
        <v/>
      </c>
      <c r="E125" s="59" t="str">
        <f t="shared" ca="1" si="25"/>
        <v/>
      </c>
      <c r="F125" s="215">
        <f ca="1">IF(LEN(B125)&gt;0,'OBRAČUNANA OSNOVNA PLAČA'!G119,"")</f>
        <v>0</v>
      </c>
      <c r="G125" s="60"/>
      <c r="H125" s="60"/>
      <c r="I125" s="60"/>
      <c r="J125" s="60"/>
      <c r="K125" s="60"/>
      <c r="L125" s="229">
        <f t="shared" si="30"/>
        <v>0</v>
      </c>
      <c r="M125" s="230">
        <f t="shared" ca="1" si="38"/>
        <v>0</v>
      </c>
      <c r="N125" s="230">
        <f t="shared" ca="1" si="39"/>
        <v>0</v>
      </c>
      <c r="O125" s="231">
        <f t="shared" ca="1" si="40"/>
        <v>0</v>
      </c>
      <c r="P125" s="232">
        <f t="shared" ca="1" si="41"/>
        <v>0</v>
      </c>
      <c r="Q125" s="233">
        <f t="shared" ca="1" si="31"/>
        <v>0</v>
      </c>
      <c r="R125" s="233">
        <f ca="1">IF(LEN(B125)&gt;0,'OSNOVNA PLAČA'!F119,"")</f>
        <v>0</v>
      </c>
      <c r="S125" s="234"/>
      <c r="T125" s="34"/>
      <c r="U125" s="34"/>
      <c r="V125" s="34"/>
      <c r="W125" s="34"/>
      <c r="X125" s="34"/>
      <c r="Y125" s="34"/>
      <c r="Z125" s="34"/>
      <c r="AB125" s="167">
        <f>ROW()</f>
        <v>125</v>
      </c>
      <c r="AC125" s="168" t="e">
        <f t="shared" ca="1" si="26"/>
        <v>#REF!</v>
      </c>
      <c r="AD125" s="168" t="e">
        <f t="shared" ca="1" si="27"/>
        <v>#REF!</v>
      </c>
      <c r="AE125" s="169" t="e">
        <f t="shared" ca="1" si="32"/>
        <v>#REF!</v>
      </c>
      <c r="AF125" s="168" t="e">
        <f t="shared" ca="1" si="33"/>
        <v>#REF!</v>
      </c>
      <c r="AG125" s="169" t="e">
        <f t="shared" ca="1" si="34"/>
        <v>#REF!</v>
      </c>
      <c r="AH125" s="168" t="e">
        <f t="shared" ca="1" si="35"/>
        <v>#REF!</v>
      </c>
      <c r="AI125" s="168" t="e">
        <f t="shared" ca="1" si="36"/>
        <v>#REF!</v>
      </c>
      <c r="AJ125" s="170" t="e">
        <f t="shared" ca="1" si="37"/>
        <v>#REF!</v>
      </c>
      <c r="AK125" s="168">
        <f t="shared" ca="1" si="28"/>
        <v>0</v>
      </c>
      <c r="AL125" s="168">
        <f t="shared" ca="1" si="29"/>
        <v>0</v>
      </c>
    </row>
    <row r="126" spans="1:38" ht="30" customHeight="1" x14ac:dyDescent="0.2">
      <c r="A126" s="56">
        <v>111</v>
      </c>
      <c r="B126" s="309" t="str">
        <f t="shared" ca="1" si="23"/>
        <v>A111</v>
      </c>
      <c r="C126" s="309"/>
      <c r="D126" s="57" t="str">
        <f t="shared" ca="1" si="24"/>
        <v/>
      </c>
      <c r="E126" s="59" t="str">
        <f t="shared" ca="1" si="25"/>
        <v/>
      </c>
      <c r="F126" s="215">
        <f ca="1">IF(LEN(B126)&gt;0,'OBRAČUNANA OSNOVNA PLAČA'!G120,"")</f>
        <v>0</v>
      </c>
      <c r="G126" s="60"/>
      <c r="H126" s="60"/>
      <c r="I126" s="60"/>
      <c r="J126" s="60"/>
      <c r="K126" s="60"/>
      <c r="L126" s="229">
        <f t="shared" si="30"/>
        <v>0</v>
      </c>
      <c r="M126" s="230">
        <f t="shared" ca="1" si="38"/>
        <v>0</v>
      </c>
      <c r="N126" s="230">
        <f t="shared" ca="1" si="39"/>
        <v>0</v>
      </c>
      <c r="O126" s="231">
        <f t="shared" ca="1" si="40"/>
        <v>0</v>
      </c>
      <c r="P126" s="232">
        <f t="shared" ca="1" si="41"/>
        <v>0</v>
      </c>
      <c r="Q126" s="233">
        <f t="shared" ca="1" si="31"/>
        <v>0</v>
      </c>
      <c r="R126" s="233">
        <f ca="1">IF(LEN(B126)&gt;0,'OSNOVNA PLAČA'!F120,"")</f>
        <v>0</v>
      </c>
      <c r="S126" s="234"/>
      <c r="T126" s="34"/>
      <c r="U126" s="34"/>
      <c r="V126" s="34"/>
      <c r="W126" s="34"/>
      <c r="X126" s="34"/>
      <c r="Y126" s="34"/>
      <c r="Z126" s="34"/>
      <c r="AB126" s="167">
        <f>ROW()</f>
        <v>126</v>
      </c>
      <c r="AC126" s="168" t="e">
        <f t="shared" ca="1" si="26"/>
        <v>#REF!</v>
      </c>
      <c r="AD126" s="168" t="e">
        <f t="shared" ca="1" si="27"/>
        <v>#REF!</v>
      </c>
      <c r="AE126" s="169" t="e">
        <f t="shared" ca="1" si="32"/>
        <v>#REF!</v>
      </c>
      <c r="AF126" s="168" t="e">
        <f t="shared" ca="1" si="33"/>
        <v>#REF!</v>
      </c>
      <c r="AG126" s="169" t="e">
        <f t="shared" ca="1" si="34"/>
        <v>#REF!</v>
      </c>
      <c r="AH126" s="168" t="e">
        <f t="shared" ca="1" si="35"/>
        <v>#REF!</v>
      </c>
      <c r="AI126" s="168" t="e">
        <f t="shared" ca="1" si="36"/>
        <v>#REF!</v>
      </c>
      <c r="AJ126" s="170" t="e">
        <f t="shared" ca="1" si="37"/>
        <v>#REF!</v>
      </c>
      <c r="AK126" s="168">
        <f t="shared" ca="1" si="28"/>
        <v>0</v>
      </c>
      <c r="AL126" s="168">
        <f t="shared" ca="1" si="29"/>
        <v>0</v>
      </c>
    </row>
    <row r="127" spans="1:38" ht="30" customHeight="1" x14ac:dyDescent="0.2">
      <c r="A127" s="56">
        <v>112</v>
      </c>
      <c r="B127" s="309" t="str">
        <f t="shared" ca="1" si="23"/>
        <v>A112</v>
      </c>
      <c r="C127" s="309"/>
      <c r="D127" s="57" t="str">
        <f t="shared" ca="1" si="24"/>
        <v/>
      </c>
      <c r="E127" s="59" t="str">
        <f t="shared" ca="1" si="25"/>
        <v/>
      </c>
      <c r="F127" s="215">
        <f ca="1">IF(LEN(B127)&gt;0,'OBRAČUNANA OSNOVNA PLAČA'!G121,"")</f>
        <v>0</v>
      </c>
      <c r="G127" s="60"/>
      <c r="H127" s="60"/>
      <c r="I127" s="60"/>
      <c r="J127" s="60"/>
      <c r="K127" s="60"/>
      <c r="L127" s="229">
        <f t="shared" si="30"/>
        <v>0</v>
      </c>
      <c r="M127" s="230">
        <f t="shared" ca="1" si="38"/>
        <v>0</v>
      </c>
      <c r="N127" s="230">
        <f t="shared" ca="1" si="39"/>
        <v>0</v>
      </c>
      <c r="O127" s="231">
        <f t="shared" ca="1" si="40"/>
        <v>0</v>
      </c>
      <c r="P127" s="232">
        <f t="shared" ca="1" si="41"/>
        <v>0</v>
      </c>
      <c r="Q127" s="233">
        <f t="shared" ca="1" si="31"/>
        <v>0</v>
      </c>
      <c r="R127" s="233">
        <f ca="1">IF(LEN(B127)&gt;0,'OSNOVNA PLAČA'!F121,"")</f>
        <v>0</v>
      </c>
      <c r="S127" s="234"/>
      <c r="T127" s="34"/>
      <c r="U127" s="34"/>
      <c r="V127" s="34"/>
      <c r="W127" s="34"/>
      <c r="X127" s="34"/>
      <c r="Y127" s="34"/>
      <c r="Z127" s="34"/>
      <c r="AB127" s="167">
        <f>ROW()</f>
        <v>127</v>
      </c>
      <c r="AC127" s="168" t="e">
        <f t="shared" ca="1" si="26"/>
        <v>#REF!</v>
      </c>
      <c r="AD127" s="168" t="e">
        <f t="shared" ca="1" si="27"/>
        <v>#REF!</v>
      </c>
      <c r="AE127" s="169" t="e">
        <f t="shared" ca="1" si="32"/>
        <v>#REF!</v>
      </c>
      <c r="AF127" s="168" t="e">
        <f t="shared" ca="1" si="33"/>
        <v>#REF!</v>
      </c>
      <c r="AG127" s="169" t="e">
        <f t="shared" ca="1" si="34"/>
        <v>#REF!</v>
      </c>
      <c r="AH127" s="168" t="e">
        <f t="shared" ca="1" si="35"/>
        <v>#REF!</v>
      </c>
      <c r="AI127" s="168" t="e">
        <f t="shared" ca="1" si="36"/>
        <v>#REF!</v>
      </c>
      <c r="AJ127" s="170" t="e">
        <f t="shared" ca="1" si="37"/>
        <v>#REF!</v>
      </c>
      <c r="AK127" s="168">
        <f t="shared" ca="1" si="28"/>
        <v>0</v>
      </c>
      <c r="AL127" s="168">
        <f t="shared" ca="1" si="29"/>
        <v>0</v>
      </c>
    </row>
    <row r="128" spans="1:38" ht="30" customHeight="1" x14ac:dyDescent="0.2">
      <c r="A128" s="56">
        <v>113</v>
      </c>
      <c r="B128" s="309" t="str">
        <f t="shared" ca="1" si="23"/>
        <v>A113</v>
      </c>
      <c r="C128" s="309"/>
      <c r="D128" s="57" t="str">
        <f t="shared" ca="1" si="24"/>
        <v/>
      </c>
      <c r="E128" s="59" t="str">
        <f t="shared" ca="1" si="25"/>
        <v/>
      </c>
      <c r="F128" s="215">
        <f ca="1">IF(LEN(B128)&gt;0,'OBRAČUNANA OSNOVNA PLAČA'!G122,"")</f>
        <v>0</v>
      </c>
      <c r="G128" s="60"/>
      <c r="H128" s="60"/>
      <c r="I128" s="60"/>
      <c r="J128" s="60"/>
      <c r="K128" s="60"/>
      <c r="L128" s="229">
        <f t="shared" si="30"/>
        <v>0</v>
      </c>
      <c r="M128" s="230">
        <f t="shared" ca="1" si="38"/>
        <v>0</v>
      </c>
      <c r="N128" s="230">
        <f t="shared" ca="1" si="39"/>
        <v>0</v>
      </c>
      <c r="O128" s="231">
        <f t="shared" ca="1" si="40"/>
        <v>0</v>
      </c>
      <c r="P128" s="232">
        <f t="shared" ca="1" si="41"/>
        <v>0</v>
      </c>
      <c r="Q128" s="233">
        <f t="shared" ca="1" si="31"/>
        <v>0</v>
      </c>
      <c r="R128" s="233">
        <f ca="1">IF(LEN(B128)&gt;0,'OSNOVNA PLAČA'!F122,"")</f>
        <v>0</v>
      </c>
      <c r="S128" s="234"/>
      <c r="T128" s="34"/>
      <c r="U128" s="34"/>
      <c r="V128" s="34"/>
      <c r="W128" s="34"/>
      <c r="X128" s="34"/>
      <c r="Y128" s="34"/>
      <c r="Z128" s="34"/>
      <c r="AB128" s="167">
        <f>ROW()</f>
        <v>128</v>
      </c>
      <c r="AC128" s="168" t="e">
        <f t="shared" ca="1" si="26"/>
        <v>#REF!</v>
      </c>
      <c r="AD128" s="168" t="e">
        <f t="shared" ca="1" si="27"/>
        <v>#REF!</v>
      </c>
      <c r="AE128" s="169" t="e">
        <f t="shared" ca="1" si="32"/>
        <v>#REF!</v>
      </c>
      <c r="AF128" s="168" t="e">
        <f t="shared" ca="1" si="33"/>
        <v>#REF!</v>
      </c>
      <c r="AG128" s="169" t="e">
        <f t="shared" ca="1" si="34"/>
        <v>#REF!</v>
      </c>
      <c r="AH128" s="168" t="e">
        <f t="shared" ca="1" si="35"/>
        <v>#REF!</v>
      </c>
      <c r="AI128" s="168" t="e">
        <f t="shared" ca="1" si="36"/>
        <v>#REF!</v>
      </c>
      <c r="AJ128" s="170" t="e">
        <f t="shared" ca="1" si="37"/>
        <v>#REF!</v>
      </c>
      <c r="AK128" s="168">
        <f t="shared" ca="1" si="28"/>
        <v>0</v>
      </c>
      <c r="AL128" s="168">
        <f t="shared" ca="1" si="29"/>
        <v>0</v>
      </c>
    </row>
    <row r="129" spans="1:38" ht="30" customHeight="1" x14ac:dyDescent="0.2">
      <c r="A129" s="56">
        <v>114</v>
      </c>
      <c r="B129" s="309" t="str">
        <f t="shared" ca="1" si="23"/>
        <v>A114</v>
      </c>
      <c r="C129" s="309"/>
      <c r="D129" s="57" t="str">
        <f t="shared" ca="1" si="24"/>
        <v/>
      </c>
      <c r="E129" s="59" t="str">
        <f t="shared" ca="1" si="25"/>
        <v/>
      </c>
      <c r="F129" s="215">
        <f ca="1">IF(LEN(B129)&gt;0,'OBRAČUNANA OSNOVNA PLAČA'!G123,"")</f>
        <v>0</v>
      </c>
      <c r="G129" s="60"/>
      <c r="H129" s="60"/>
      <c r="I129" s="60"/>
      <c r="J129" s="60"/>
      <c r="K129" s="60"/>
      <c r="L129" s="229">
        <f t="shared" si="30"/>
        <v>0</v>
      </c>
      <c r="M129" s="230">
        <f t="shared" ca="1" si="38"/>
        <v>0</v>
      </c>
      <c r="N129" s="230">
        <f t="shared" ca="1" si="39"/>
        <v>0</v>
      </c>
      <c r="O129" s="231">
        <f t="shared" ca="1" si="40"/>
        <v>0</v>
      </c>
      <c r="P129" s="232">
        <f t="shared" ca="1" si="41"/>
        <v>0</v>
      </c>
      <c r="Q129" s="233">
        <f t="shared" ca="1" si="31"/>
        <v>0</v>
      </c>
      <c r="R129" s="233">
        <f ca="1">IF(LEN(B129)&gt;0,'OSNOVNA PLAČA'!F123,"")</f>
        <v>0</v>
      </c>
      <c r="S129" s="234"/>
      <c r="T129" s="34"/>
      <c r="U129" s="34"/>
      <c r="V129" s="34"/>
      <c r="W129" s="34"/>
      <c r="X129" s="34"/>
      <c r="Y129" s="34"/>
      <c r="Z129" s="34"/>
      <c r="AB129" s="167">
        <f>ROW()</f>
        <v>129</v>
      </c>
      <c r="AC129" s="168" t="e">
        <f t="shared" ca="1" si="26"/>
        <v>#REF!</v>
      </c>
      <c r="AD129" s="168" t="e">
        <f t="shared" ca="1" si="27"/>
        <v>#REF!</v>
      </c>
      <c r="AE129" s="169" t="e">
        <f t="shared" ca="1" si="32"/>
        <v>#REF!</v>
      </c>
      <c r="AF129" s="168" t="e">
        <f t="shared" ca="1" si="33"/>
        <v>#REF!</v>
      </c>
      <c r="AG129" s="169" t="e">
        <f t="shared" ca="1" si="34"/>
        <v>#REF!</v>
      </c>
      <c r="AH129" s="168" t="e">
        <f t="shared" ca="1" si="35"/>
        <v>#REF!</v>
      </c>
      <c r="AI129" s="168" t="e">
        <f t="shared" ca="1" si="36"/>
        <v>#REF!</v>
      </c>
      <c r="AJ129" s="170" t="e">
        <f t="shared" ca="1" si="37"/>
        <v>#REF!</v>
      </c>
      <c r="AK129" s="168">
        <f t="shared" ca="1" si="28"/>
        <v>0</v>
      </c>
      <c r="AL129" s="168">
        <f t="shared" ca="1" si="29"/>
        <v>0</v>
      </c>
    </row>
    <row r="130" spans="1:38" ht="30" customHeight="1" x14ac:dyDescent="0.2">
      <c r="A130" s="56">
        <v>115</v>
      </c>
      <c r="B130" s="309" t="str">
        <f t="shared" ca="1" si="23"/>
        <v>A115</v>
      </c>
      <c r="C130" s="309"/>
      <c r="D130" s="57" t="str">
        <f t="shared" ca="1" si="24"/>
        <v/>
      </c>
      <c r="E130" s="59" t="str">
        <f t="shared" ca="1" si="25"/>
        <v/>
      </c>
      <c r="F130" s="215">
        <f ca="1">IF(LEN(B130)&gt;0,'OBRAČUNANA OSNOVNA PLAČA'!G124,"")</f>
        <v>0</v>
      </c>
      <c r="G130" s="60"/>
      <c r="H130" s="60"/>
      <c r="I130" s="60"/>
      <c r="J130" s="60"/>
      <c r="K130" s="60"/>
      <c r="L130" s="229">
        <f t="shared" si="30"/>
        <v>0</v>
      </c>
      <c r="M130" s="230">
        <f t="shared" ca="1" si="38"/>
        <v>0</v>
      </c>
      <c r="N130" s="230">
        <f t="shared" ca="1" si="39"/>
        <v>0</v>
      </c>
      <c r="O130" s="231">
        <f t="shared" ca="1" si="40"/>
        <v>0</v>
      </c>
      <c r="P130" s="232">
        <f t="shared" ca="1" si="41"/>
        <v>0</v>
      </c>
      <c r="Q130" s="233">
        <f t="shared" ca="1" si="31"/>
        <v>0</v>
      </c>
      <c r="R130" s="233">
        <f ca="1">IF(LEN(B130)&gt;0,'OSNOVNA PLAČA'!F124,"")</f>
        <v>0</v>
      </c>
      <c r="S130" s="234"/>
      <c r="T130" s="34"/>
      <c r="U130" s="34"/>
      <c r="V130" s="34"/>
      <c r="W130" s="34"/>
      <c r="X130" s="34"/>
      <c r="Y130" s="34"/>
      <c r="Z130" s="34"/>
      <c r="AB130" s="167">
        <f>ROW()</f>
        <v>130</v>
      </c>
      <c r="AC130" s="168" t="e">
        <f t="shared" ca="1" si="26"/>
        <v>#REF!</v>
      </c>
      <c r="AD130" s="168" t="e">
        <f t="shared" ca="1" si="27"/>
        <v>#REF!</v>
      </c>
      <c r="AE130" s="169" t="e">
        <f t="shared" ca="1" si="32"/>
        <v>#REF!</v>
      </c>
      <c r="AF130" s="168" t="e">
        <f t="shared" ca="1" si="33"/>
        <v>#REF!</v>
      </c>
      <c r="AG130" s="169" t="e">
        <f t="shared" ca="1" si="34"/>
        <v>#REF!</v>
      </c>
      <c r="AH130" s="168" t="e">
        <f t="shared" ca="1" si="35"/>
        <v>#REF!</v>
      </c>
      <c r="AI130" s="168" t="e">
        <f t="shared" ca="1" si="36"/>
        <v>#REF!</v>
      </c>
      <c r="AJ130" s="170" t="e">
        <f t="shared" ca="1" si="37"/>
        <v>#REF!</v>
      </c>
      <c r="AK130" s="168">
        <f t="shared" ca="1" si="28"/>
        <v>0</v>
      </c>
      <c r="AL130" s="168">
        <f t="shared" ca="1" si="29"/>
        <v>0</v>
      </c>
    </row>
    <row r="131" spans="1:38" ht="30" customHeight="1" x14ac:dyDescent="0.2">
      <c r="A131" s="56">
        <v>116</v>
      </c>
      <c r="B131" s="309" t="str">
        <f t="shared" ca="1" si="23"/>
        <v>A116</v>
      </c>
      <c r="C131" s="309"/>
      <c r="D131" s="57" t="str">
        <f t="shared" ca="1" si="24"/>
        <v/>
      </c>
      <c r="E131" s="59" t="str">
        <f t="shared" ca="1" si="25"/>
        <v/>
      </c>
      <c r="F131" s="215">
        <f ca="1">IF(LEN(B131)&gt;0,'OBRAČUNANA OSNOVNA PLAČA'!G125,"")</f>
        <v>0</v>
      </c>
      <c r="G131" s="60"/>
      <c r="H131" s="60"/>
      <c r="I131" s="60"/>
      <c r="J131" s="60"/>
      <c r="K131" s="60"/>
      <c r="L131" s="229">
        <f t="shared" si="30"/>
        <v>0</v>
      </c>
      <c r="M131" s="230">
        <f t="shared" ca="1" si="38"/>
        <v>0</v>
      </c>
      <c r="N131" s="230">
        <f t="shared" ca="1" si="39"/>
        <v>0</v>
      </c>
      <c r="O131" s="231">
        <f t="shared" ca="1" si="40"/>
        <v>0</v>
      </c>
      <c r="P131" s="232">
        <f t="shared" ca="1" si="41"/>
        <v>0</v>
      </c>
      <c r="Q131" s="233">
        <f t="shared" ca="1" si="31"/>
        <v>0</v>
      </c>
      <c r="R131" s="233">
        <f ca="1">IF(LEN(B131)&gt;0,'OSNOVNA PLAČA'!F125,"")</f>
        <v>0</v>
      </c>
      <c r="S131" s="234"/>
      <c r="T131" s="34"/>
      <c r="U131" s="34"/>
      <c r="V131" s="34"/>
      <c r="W131" s="34"/>
      <c r="X131" s="34"/>
      <c r="Y131" s="34"/>
      <c r="Z131" s="34"/>
      <c r="AB131" s="167">
        <f>ROW()</f>
        <v>131</v>
      </c>
      <c r="AC131" s="168" t="e">
        <f t="shared" ca="1" si="26"/>
        <v>#REF!</v>
      </c>
      <c r="AD131" s="168" t="e">
        <f t="shared" ca="1" si="27"/>
        <v>#REF!</v>
      </c>
      <c r="AE131" s="169" t="e">
        <f t="shared" ca="1" si="32"/>
        <v>#REF!</v>
      </c>
      <c r="AF131" s="168" t="e">
        <f t="shared" ca="1" si="33"/>
        <v>#REF!</v>
      </c>
      <c r="AG131" s="169" t="e">
        <f t="shared" ca="1" si="34"/>
        <v>#REF!</v>
      </c>
      <c r="AH131" s="168" t="e">
        <f t="shared" ca="1" si="35"/>
        <v>#REF!</v>
      </c>
      <c r="AI131" s="168" t="e">
        <f t="shared" ca="1" si="36"/>
        <v>#REF!</v>
      </c>
      <c r="AJ131" s="170" t="e">
        <f t="shared" ca="1" si="37"/>
        <v>#REF!</v>
      </c>
      <c r="AK131" s="168">
        <f t="shared" ca="1" si="28"/>
        <v>0</v>
      </c>
      <c r="AL131" s="168">
        <f t="shared" ca="1" si="29"/>
        <v>0</v>
      </c>
    </row>
    <row r="132" spans="1:38" ht="30" customHeight="1" x14ac:dyDescent="0.2">
      <c r="A132" s="56">
        <v>117</v>
      </c>
      <c r="B132" s="309" t="str">
        <f t="shared" ca="1" si="23"/>
        <v>A117</v>
      </c>
      <c r="C132" s="309"/>
      <c r="D132" s="57" t="str">
        <f t="shared" ca="1" si="24"/>
        <v/>
      </c>
      <c r="E132" s="59" t="str">
        <f t="shared" ca="1" si="25"/>
        <v/>
      </c>
      <c r="F132" s="215">
        <f ca="1">IF(LEN(B132)&gt;0,'OBRAČUNANA OSNOVNA PLAČA'!G126,"")</f>
        <v>0</v>
      </c>
      <c r="G132" s="60"/>
      <c r="H132" s="60"/>
      <c r="I132" s="60"/>
      <c r="J132" s="60"/>
      <c r="K132" s="60"/>
      <c r="L132" s="229">
        <f t="shared" si="30"/>
        <v>0</v>
      </c>
      <c r="M132" s="230">
        <f t="shared" ca="1" si="38"/>
        <v>0</v>
      </c>
      <c r="N132" s="230">
        <f t="shared" ca="1" si="39"/>
        <v>0</v>
      </c>
      <c r="O132" s="231">
        <f t="shared" ca="1" si="40"/>
        <v>0</v>
      </c>
      <c r="P132" s="232">
        <f t="shared" ca="1" si="41"/>
        <v>0</v>
      </c>
      <c r="Q132" s="233">
        <f t="shared" ca="1" si="31"/>
        <v>0</v>
      </c>
      <c r="R132" s="233">
        <f ca="1">IF(LEN(B132)&gt;0,'OSNOVNA PLAČA'!F126,"")</f>
        <v>0</v>
      </c>
      <c r="S132" s="234"/>
      <c r="T132" s="34"/>
      <c r="U132" s="34"/>
      <c r="V132" s="34"/>
      <c r="W132" s="34"/>
      <c r="X132" s="34"/>
      <c r="Y132" s="34"/>
      <c r="Z132" s="34"/>
      <c r="AB132" s="167">
        <f>ROW()</f>
        <v>132</v>
      </c>
      <c r="AC132" s="168" t="e">
        <f t="shared" ca="1" si="26"/>
        <v>#REF!</v>
      </c>
      <c r="AD132" s="168" t="e">
        <f t="shared" ca="1" si="27"/>
        <v>#REF!</v>
      </c>
      <c r="AE132" s="169" t="e">
        <f t="shared" ca="1" si="32"/>
        <v>#REF!</v>
      </c>
      <c r="AF132" s="168" t="e">
        <f t="shared" ca="1" si="33"/>
        <v>#REF!</v>
      </c>
      <c r="AG132" s="169" t="e">
        <f t="shared" ca="1" si="34"/>
        <v>#REF!</v>
      </c>
      <c r="AH132" s="168" t="e">
        <f t="shared" ca="1" si="35"/>
        <v>#REF!</v>
      </c>
      <c r="AI132" s="168" t="e">
        <f t="shared" ca="1" si="36"/>
        <v>#REF!</v>
      </c>
      <c r="AJ132" s="170" t="e">
        <f t="shared" ca="1" si="37"/>
        <v>#REF!</v>
      </c>
      <c r="AK132" s="168">
        <f t="shared" ca="1" si="28"/>
        <v>0</v>
      </c>
      <c r="AL132" s="168">
        <f t="shared" ca="1" si="29"/>
        <v>0</v>
      </c>
    </row>
    <row r="133" spans="1:38" ht="30" customHeight="1" x14ac:dyDescent="0.2">
      <c r="A133" s="56">
        <v>118</v>
      </c>
      <c r="B133" s="309" t="str">
        <f t="shared" ca="1" si="23"/>
        <v>A118</v>
      </c>
      <c r="C133" s="309"/>
      <c r="D133" s="57" t="str">
        <f t="shared" ca="1" si="24"/>
        <v/>
      </c>
      <c r="E133" s="59" t="str">
        <f t="shared" ca="1" si="25"/>
        <v/>
      </c>
      <c r="F133" s="215">
        <f ca="1">IF(LEN(B133)&gt;0,'OBRAČUNANA OSNOVNA PLAČA'!G127,"")</f>
        <v>0</v>
      </c>
      <c r="G133" s="60"/>
      <c r="H133" s="60"/>
      <c r="I133" s="60"/>
      <c r="J133" s="60"/>
      <c r="K133" s="60"/>
      <c r="L133" s="229">
        <f t="shared" si="30"/>
        <v>0</v>
      </c>
      <c r="M133" s="230">
        <f t="shared" ca="1" si="38"/>
        <v>0</v>
      </c>
      <c r="N133" s="230">
        <f t="shared" ca="1" si="39"/>
        <v>0</v>
      </c>
      <c r="O133" s="231">
        <f t="shared" ca="1" si="40"/>
        <v>0</v>
      </c>
      <c r="P133" s="232">
        <f t="shared" ca="1" si="41"/>
        <v>0</v>
      </c>
      <c r="Q133" s="233">
        <f t="shared" ca="1" si="31"/>
        <v>0</v>
      </c>
      <c r="R133" s="233">
        <f ca="1">IF(LEN(B133)&gt;0,'OSNOVNA PLAČA'!F127,"")</f>
        <v>0</v>
      </c>
      <c r="S133" s="234"/>
      <c r="T133" s="34"/>
      <c r="U133" s="34"/>
      <c r="V133" s="34"/>
      <c r="W133" s="34"/>
      <c r="X133" s="34"/>
      <c r="Y133" s="34"/>
      <c r="Z133" s="34"/>
      <c r="AB133" s="167">
        <f>ROW()</f>
        <v>133</v>
      </c>
      <c r="AC133" s="168" t="e">
        <f t="shared" ca="1" si="26"/>
        <v>#REF!</v>
      </c>
      <c r="AD133" s="168" t="e">
        <f t="shared" ca="1" si="27"/>
        <v>#REF!</v>
      </c>
      <c r="AE133" s="169" t="e">
        <f t="shared" ca="1" si="32"/>
        <v>#REF!</v>
      </c>
      <c r="AF133" s="168" t="e">
        <f t="shared" ca="1" si="33"/>
        <v>#REF!</v>
      </c>
      <c r="AG133" s="169" t="e">
        <f t="shared" ca="1" si="34"/>
        <v>#REF!</v>
      </c>
      <c r="AH133" s="168" t="e">
        <f t="shared" ca="1" si="35"/>
        <v>#REF!</v>
      </c>
      <c r="AI133" s="168" t="e">
        <f t="shared" ca="1" si="36"/>
        <v>#REF!</v>
      </c>
      <c r="AJ133" s="170" t="e">
        <f t="shared" ca="1" si="37"/>
        <v>#REF!</v>
      </c>
      <c r="AK133" s="168">
        <f t="shared" ca="1" si="28"/>
        <v>0</v>
      </c>
      <c r="AL133" s="168">
        <f t="shared" ca="1" si="29"/>
        <v>0</v>
      </c>
    </row>
    <row r="134" spans="1:38" ht="30" customHeight="1" x14ac:dyDescent="0.2">
      <c r="A134" s="56">
        <v>119</v>
      </c>
      <c r="B134" s="309" t="str">
        <f t="shared" ca="1" si="23"/>
        <v>A119</v>
      </c>
      <c r="C134" s="309"/>
      <c r="D134" s="57" t="str">
        <f t="shared" ca="1" si="24"/>
        <v/>
      </c>
      <c r="E134" s="59" t="str">
        <f t="shared" ca="1" si="25"/>
        <v/>
      </c>
      <c r="F134" s="215">
        <f ca="1">IF(LEN(B134)&gt;0,'OBRAČUNANA OSNOVNA PLAČA'!G128,"")</f>
        <v>0</v>
      </c>
      <c r="G134" s="60"/>
      <c r="H134" s="60"/>
      <c r="I134" s="60"/>
      <c r="J134" s="60"/>
      <c r="K134" s="60"/>
      <c r="L134" s="229">
        <f t="shared" si="30"/>
        <v>0</v>
      </c>
      <c r="M134" s="230">
        <f t="shared" ca="1" si="38"/>
        <v>0</v>
      </c>
      <c r="N134" s="230">
        <f t="shared" ca="1" si="39"/>
        <v>0</v>
      </c>
      <c r="O134" s="231">
        <f t="shared" ca="1" si="40"/>
        <v>0</v>
      </c>
      <c r="P134" s="232">
        <f t="shared" ca="1" si="41"/>
        <v>0</v>
      </c>
      <c r="Q134" s="233">
        <f t="shared" ca="1" si="31"/>
        <v>0</v>
      </c>
      <c r="R134" s="233">
        <f ca="1">IF(LEN(B134)&gt;0,'OSNOVNA PLAČA'!F128,"")</f>
        <v>0</v>
      </c>
      <c r="S134" s="234"/>
      <c r="T134" s="34"/>
      <c r="U134" s="34"/>
      <c r="V134" s="34"/>
      <c r="W134" s="34"/>
      <c r="X134" s="34"/>
      <c r="Y134" s="34"/>
      <c r="Z134" s="34"/>
      <c r="AB134" s="167">
        <f>ROW()</f>
        <v>134</v>
      </c>
      <c r="AC134" s="168" t="e">
        <f t="shared" ca="1" si="26"/>
        <v>#REF!</v>
      </c>
      <c r="AD134" s="168" t="e">
        <f t="shared" ca="1" si="27"/>
        <v>#REF!</v>
      </c>
      <c r="AE134" s="169" t="e">
        <f t="shared" ca="1" si="32"/>
        <v>#REF!</v>
      </c>
      <c r="AF134" s="168" t="e">
        <f t="shared" ca="1" si="33"/>
        <v>#REF!</v>
      </c>
      <c r="AG134" s="169" t="e">
        <f t="shared" ca="1" si="34"/>
        <v>#REF!</v>
      </c>
      <c r="AH134" s="168" t="e">
        <f t="shared" ca="1" si="35"/>
        <v>#REF!</v>
      </c>
      <c r="AI134" s="168" t="e">
        <f t="shared" ca="1" si="36"/>
        <v>#REF!</v>
      </c>
      <c r="AJ134" s="170" t="e">
        <f t="shared" ca="1" si="37"/>
        <v>#REF!</v>
      </c>
      <c r="AK134" s="168">
        <f t="shared" ca="1" si="28"/>
        <v>0</v>
      </c>
      <c r="AL134" s="168">
        <f t="shared" ca="1" si="29"/>
        <v>0</v>
      </c>
    </row>
    <row r="135" spans="1:38" ht="30" customHeight="1" x14ac:dyDescent="0.2">
      <c r="A135" s="56">
        <v>120</v>
      </c>
      <c r="B135" s="309" t="str">
        <f t="shared" ca="1" si="23"/>
        <v>A120</v>
      </c>
      <c r="C135" s="309"/>
      <c r="D135" s="57" t="str">
        <f t="shared" ca="1" si="24"/>
        <v/>
      </c>
      <c r="E135" s="59" t="str">
        <f t="shared" ca="1" si="25"/>
        <v/>
      </c>
      <c r="F135" s="215">
        <f ca="1">IF(LEN(B135)&gt;0,'OBRAČUNANA OSNOVNA PLAČA'!G129,"")</f>
        <v>0</v>
      </c>
      <c r="G135" s="60"/>
      <c r="H135" s="60"/>
      <c r="I135" s="60"/>
      <c r="J135" s="60"/>
      <c r="K135" s="60"/>
      <c r="L135" s="229">
        <f t="shared" si="30"/>
        <v>0</v>
      </c>
      <c r="M135" s="230">
        <f t="shared" ca="1" si="38"/>
        <v>0</v>
      </c>
      <c r="N135" s="230">
        <f t="shared" ca="1" si="39"/>
        <v>0</v>
      </c>
      <c r="O135" s="231">
        <f t="shared" ca="1" si="40"/>
        <v>0</v>
      </c>
      <c r="P135" s="232">
        <f t="shared" ca="1" si="41"/>
        <v>0</v>
      </c>
      <c r="Q135" s="233">
        <f t="shared" ca="1" si="31"/>
        <v>0</v>
      </c>
      <c r="R135" s="233">
        <f ca="1">IF(LEN(B135)&gt;0,'OSNOVNA PLAČA'!F129,"")</f>
        <v>0</v>
      </c>
      <c r="S135" s="234"/>
      <c r="T135" s="34"/>
      <c r="U135" s="34"/>
      <c r="V135" s="34"/>
      <c r="W135" s="34"/>
      <c r="X135" s="34"/>
      <c r="Y135" s="34"/>
      <c r="Z135" s="34"/>
      <c r="AB135" s="167">
        <f>ROW()</f>
        <v>135</v>
      </c>
      <c r="AC135" s="168" t="e">
        <f t="shared" ca="1" si="26"/>
        <v>#REF!</v>
      </c>
      <c r="AD135" s="168" t="e">
        <f t="shared" ca="1" si="27"/>
        <v>#REF!</v>
      </c>
      <c r="AE135" s="169" t="e">
        <f t="shared" ca="1" si="32"/>
        <v>#REF!</v>
      </c>
      <c r="AF135" s="168" t="e">
        <f t="shared" ca="1" si="33"/>
        <v>#REF!</v>
      </c>
      <c r="AG135" s="169" t="e">
        <f t="shared" ca="1" si="34"/>
        <v>#REF!</v>
      </c>
      <c r="AH135" s="168" t="e">
        <f t="shared" ca="1" si="35"/>
        <v>#REF!</v>
      </c>
      <c r="AI135" s="168" t="e">
        <f t="shared" ca="1" si="36"/>
        <v>#REF!</v>
      </c>
      <c r="AJ135" s="170" t="e">
        <f t="shared" ca="1" si="37"/>
        <v>#REF!</v>
      </c>
      <c r="AK135" s="168">
        <f t="shared" ca="1" si="28"/>
        <v>0</v>
      </c>
      <c r="AL135" s="168">
        <f t="shared" ca="1" si="29"/>
        <v>0</v>
      </c>
    </row>
    <row r="136" spans="1:38" ht="30" customHeight="1" x14ac:dyDescent="0.2">
      <c r="A136" s="56">
        <v>121</v>
      </c>
      <c r="B136" s="309" t="str">
        <f t="shared" ca="1" si="23"/>
        <v>A121</v>
      </c>
      <c r="C136" s="309"/>
      <c r="D136" s="57" t="str">
        <f t="shared" ca="1" si="24"/>
        <v/>
      </c>
      <c r="E136" s="59" t="str">
        <f t="shared" ca="1" si="25"/>
        <v/>
      </c>
      <c r="F136" s="215">
        <f ca="1">IF(LEN(B136)&gt;0,'OBRAČUNANA OSNOVNA PLAČA'!G130,"")</f>
        <v>0</v>
      </c>
      <c r="G136" s="60"/>
      <c r="H136" s="60"/>
      <c r="I136" s="60"/>
      <c r="J136" s="60"/>
      <c r="K136" s="60"/>
      <c r="L136" s="229">
        <f t="shared" si="30"/>
        <v>0</v>
      </c>
      <c r="M136" s="230">
        <f t="shared" ca="1" si="38"/>
        <v>0</v>
      </c>
      <c r="N136" s="230">
        <f t="shared" ca="1" si="39"/>
        <v>0</v>
      </c>
      <c r="O136" s="231">
        <f t="shared" ca="1" si="40"/>
        <v>0</v>
      </c>
      <c r="P136" s="232">
        <f t="shared" ca="1" si="41"/>
        <v>0</v>
      </c>
      <c r="Q136" s="233">
        <f t="shared" ca="1" si="31"/>
        <v>0</v>
      </c>
      <c r="R136" s="233">
        <f ca="1">IF(LEN(B136)&gt;0,'OSNOVNA PLAČA'!F130,"")</f>
        <v>0</v>
      </c>
      <c r="S136" s="234"/>
      <c r="T136" s="34"/>
      <c r="U136" s="34"/>
      <c r="V136" s="34"/>
      <c r="W136" s="34"/>
      <c r="X136" s="34"/>
      <c r="Y136" s="34"/>
      <c r="Z136" s="34"/>
      <c r="AB136" s="167">
        <f>ROW()</f>
        <v>136</v>
      </c>
      <c r="AC136" s="168" t="e">
        <f t="shared" ca="1" si="26"/>
        <v>#REF!</v>
      </c>
      <c r="AD136" s="168" t="e">
        <f t="shared" ca="1" si="27"/>
        <v>#REF!</v>
      </c>
      <c r="AE136" s="169" t="e">
        <f t="shared" ca="1" si="32"/>
        <v>#REF!</v>
      </c>
      <c r="AF136" s="168" t="e">
        <f t="shared" ca="1" si="33"/>
        <v>#REF!</v>
      </c>
      <c r="AG136" s="169" t="e">
        <f t="shared" ca="1" si="34"/>
        <v>#REF!</v>
      </c>
      <c r="AH136" s="168" t="e">
        <f t="shared" ca="1" si="35"/>
        <v>#REF!</v>
      </c>
      <c r="AI136" s="168" t="e">
        <f t="shared" ca="1" si="36"/>
        <v>#REF!</v>
      </c>
      <c r="AJ136" s="170" t="e">
        <f t="shared" ca="1" si="37"/>
        <v>#REF!</v>
      </c>
      <c r="AK136" s="168">
        <f t="shared" ca="1" si="28"/>
        <v>0</v>
      </c>
      <c r="AL136" s="168">
        <f t="shared" ca="1" si="29"/>
        <v>0</v>
      </c>
    </row>
    <row r="137" spans="1:38" ht="30" customHeight="1" x14ac:dyDescent="0.2">
      <c r="A137" s="56">
        <v>122</v>
      </c>
      <c r="B137" s="309" t="str">
        <f t="shared" ca="1" si="23"/>
        <v>A122</v>
      </c>
      <c r="C137" s="309"/>
      <c r="D137" s="57" t="str">
        <f t="shared" ca="1" si="24"/>
        <v/>
      </c>
      <c r="E137" s="59" t="str">
        <f t="shared" ca="1" si="25"/>
        <v/>
      </c>
      <c r="F137" s="215">
        <f ca="1">IF(LEN(B137)&gt;0,'OBRAČUNANA OSNOVNA PLAČA'!G131,"")</f>
        <v>0</v>
      </c>
      <c r="G137" s="60"/>
      <c r="H137" s="60"/>
      <c r="I137" s="60"/>
      <c r="J137" s="60"/>
      <c r="K137" s="60"/>
      <c r="L137" s="229">
        <f t="shared" si="30"/>
        <v>0</v>
      </c>
      <c r="M137" s="230">
        <f t="shared" ca="1" si="38"/>
        <v>0</v>
      </c>
      <c r="N137" s="230">
        <f t="shared" ca="1" si="39"/>
        <v>0</v>
      </c>
      <c r="O137" s="231">
        <f t="shared" ca="1" si="40"/>
        <v>0</v>
      </c>
      <c r="P137" s="232">
        <f t="shared" ca="1" si="41"/>
        <v>0</v>
      </c>
      <c r="Q137" s="233">
        <f t="shared" ca="1" si="31"/>
        <v>0</v>
      </c>
      <c r="R137" s="233">
        <f ca="1">IF(LEN(B137)&gt;0,'OSNOVNA PLAČA'!F131,"")</f>
        <v>0</v>
      </c>
      <c r="S137" s="234"/>
      <c r="T137" s="34"/>
      <c r="U137" s="34"/>
      <c r="V137" s="34"/>
      <c r="W137" s="34"/>
      <c r="X137" s="34"/>
      <c r="Y137" s="34"/>
      <c r="Z137" s="34"/>
      <c r="AB137" s="167">
        <f>ROW()</f>
        <v>137</v>
      </c>
      <c r="AC137" s="168" t="e">
        <f t="shared" ca="1" si="26"/>
        <v>#REF!</v>
      </c>
      <c r="AD137" s="168" t="e">
        <f t="shared" ca="1" si="27"/>
        <v>#REF!</v>
      </c>
      <c r="AE137" s="169" t="e">
        <f t="shared" ca="1" si="32"/>
        <v>#REF!</v>
      </c>
      <c r="AF137" s="168" t="e">
        <f t="shared" ca="1" si="33"/>
        <v>#REF!</v>
      </c>
      <c r="AG137" s="169" t="e">
        <f t="shared" ca="1" si="34"/>
        <v>#REF!</v>
      </c>
      <c r="AH137" s="168" t="e">
        <f t="shared" ca="1" si="35"/>
        <v>#REF!</v>
      </c>
      <c r="AI137" s="168" t="e">
        <f t="shared" ca="1" si="36"/>
        <v>#REF!</v>
      </c>
      <c r="AJ137" s="170" t="e">
        <f t="shared" ca="1" si="37"/>
        <v>#REF!</v>
      </c>
      <c r="AK137" s="168">
        <f t="shared" ca="1" si="28"/>
        <v>0</v>
      </c>
      <c r="AL137" s="168">
        <f t="shared" ca="1" si="29"/>
        <v>0</v>
      </c>
    </row>
    <row r="138" spans="1:38" ht="30" customHeight="1" x14ac:dyDescent="0.2">
      <c r="A138" s="56">
        <v>123</v>
      </c>
      <c r="B138" s="309" t="str">
        <f t="shared" ca="1" si="23"/>
        <v>A123</v>
      </c>
      <c r="C138" s="309"/>
      <c r="D138" s="57" t="str">
        <f t="shared" ca="1" si="24"/>
        <v/>
      </c>
      <c r="E138" s="59" t="str">
        <f t="shared" ca="1" si="25"/>
        <v/>
      </c>
      <c r="F138" s="215">
        <f ca="1">IF(LEN(B138)&gt;0,'OBRAČUNANA OSNOVNA PLAČA'!G132,"")</f>
        <v>0</v>
      </c>
      <c r="G138" s="60"/>
      <c r="H138" s="60"/>
      <c r="I138" s="60"/>
      <c r="J138" s="60"/>
      <c r="K138" s="60"/>
      <c r="L138" s="229">
        <f t="shared" si="30"/>
        <v>0</v>
      </c>
      <c r="M138" s="230">
        <f t="shared" ca="1" si="38"/>
        <v>0</v>
      </c>
      <c r="N138" s="230">
        <f t="shared" ca="1" si="39"/>
        <v>0</v>
      </c>
      <c r="O138" s="231">
        <f t="shared" ca="1" si="40"/>
        <v>0</v>
      </c>
      <c r="P138" s="232">
        <f t="shared" ca="1" si="41"/>
        <v>0</v>
      </c>
      <c r="Q138" s="233">
        <f t="shared" ca="1" si="31"/>
        <v>0</v>
      </c>
      <c r="R138" s="233">
        <f ca="1">IF(LEN(B138)&gt;0,'OSNOVNA PLAČA'!F132,"")</f>
        <v>0</v>
      </c>
      <c r="S138" s="234"/>
      <c r="T138" s="34"/>
      <c r="U138" s="34"/>
      <c r="V138" s="34"/>
      <c r="W138" s="34"/>
      <c r="X138" s="34"/>
      <c r="Y138" s="34"/>
      <c r="Z138" s="34"/>
      <c r="AB138" s="167">
        <f>ROW()</f>
        <v>138</v>
      </c>
      <c r="AC138" s="168" t="e">
        <f t="shared" ca="1" si="26"/>
        <v>#REF!</v>
      </c>
      <c r="AD138" s="168" t="e">
        <f t="shared" ca="1" si="27"/>
        <v>#REF!</v>
      </c>
      <c r="AE138" s="169" t="e">
        <f t="shared" ca="1" si="32"/>
        <v>#REF!</v>
      </c>
      <c r="AF138" s="168" t="e">
        <f t="shared" ca="1" si="33"/>
        <v>#REF!</v>
      </c>
      <c r="AG138" s="169" t="e">
        <f t="shared" ca="1" si="34"/>
        <v>#REF!</v>
      </c>
      <c r="AH138" s="168" t="e">
        <f t="shared" ca="1" si="35"/>
        <v>#REF!</v>
      </c>
      <c r="AI138" s="168" t="e">
        <f t="shared" ca="1" si="36"/>
        <v>#REF!</v>
      </c>
      <c r="AJ138" s="170" t="e">
        <f t="shared" ca="1" si="37"/>
        <v>#REF!</v>
      </c>
      <c r="AK138" s="168">
        <f t="shared" ca="1" si="28"/>
        <v>0</v>
      </c>
      <c r="AL138" s="168">
        <f t="shared" ca="1" si="29"/>
        <v>0</v>
      </c>
    </row>
    <row r="139" spans="1:38" ht="30" customHeight="1" x14ac:dyDescent="0.2">
      <c r="A139" s="56">
        <v>124</v>
      </c>
      <c r="B139" s="309" t="str">
        <f t="shared" ca="1" si="23"/>
        <v>A124</v>
      </c>
      <c r="C139" s="309"/>
      <c r="D139" s="57" t="str">
        <f t="shared" ca="1" si="24"/>
        <v/>
      </c>
      <c r="E139" s="59" t="str">
        <f t="shared" ca="1" si="25"/>
        <v/>
      </c>
      <c r="F139" s="215">
        <f ca="1">IF(LEN(B139)&gt;0,'OBRAČUNANA OSNOVNA PLAČA'!G133,"")</f>
        <v>0</v>
      </c>
      <c r="G139" s="60"/>
      <c r="H139" s="60"/>
      <c r="I139" s="60"/>
      <c r="J139" s="60"/>
      <c r="K139" s="60"/>
      <c r="L139" s="229">
        <f t="shared" si="30"/>
        <v>0</v>
      </c>
      <c r="M139" s="230">
        <f t="shared" ca="1" si="38"/>
        <v>0</v>
      </c>
      <c r="N139" s="230">
        <f t="shared" ca="1" si="39"/>
        <v>0</v>
      </c>
      <c r="O139" s="231">
        <f t="shared" ca="1" si="40"/>
        <v>0</v>
      </c>
      <c r="P139" s="232">
        <f t="shared" ca="1" si="41"/>
        <v>0</v>
      </c>
      <c r="Q139" s="233">
        <f t="shared" ca="1" si="31"/>
        <v>0</v>
      </c>
      <c r="R139" s="233">
        <f ca="1">IF(LEN(B139)&gt;0,'OSNOVNA PLAČA'!F133,"")</f>
        <v>0</v>
      </c>
      <c r="S139" s="234"/>
      <c r="T139" s="34"/>
      <c r="U139" s="34"/>
      <c r="V139" s="34"/>
      <c r="W139" s="34"/>
      <c r="X139" s="34"/>
      <c r="Y139" s="34"/>
      <c r="Z139" s="34"/>
      <c r="AB139" s="167">
        <f>ROW()</f>
        <v>139</v>
      </c>
      <c r="AC139" s="168" t="e">
        <f t="shared" ca="1" si="26"/>
        <v>#REF!</v>
      </c>
      <c r="AD139" s="168" t="e">
        <f t="shared" ca="1" si="27"/>
        <v>#REF!</v>
      </c>
      <c r="AE139" s="169" t="e">
        <f t="shared" ca="1" si="32"/>
        <v>#REF!</v>
      </c>
      <c r="AF139" s="168" t="e">
        <f t="shared" ca="1" si="33"/>
        <v>#REF!</v>
      </c>
      <c r="AG139" s="169" t="e">
        <f t="shared" ca="1" si="34"/>
        <v>#REF!</v>
      </c>
      <c r="AH139" s="168" t="e">
        <f t="shared" ca="1" si="35"/>
        <v>#REF!</v>
      </c>
      <c r="AI139" s="168" t="e">
        <f t="shared" ca="1" si="36"/>
        <v>#REF!</v>
      </c>
      <c r="AJ139" s="170" t="e">
        <f t="shared" ca="1" si="37"/>
        <v>#REF!</v>
      </c>
      <c r="AK139" s="168">
        <f t="shared" ca="1" si="28"/>
        <v>0</v>
      </c>
      <c r="AL139" s="168">
        <f t="shared" ca="1" si="29"/>
        <v>0</v>
      </c>
    </row>
    <row r="140" spans="1:38" ht="30" customHeight="1" x14ac:dyDescent="0.2">
      <c r="A140" s="56">
        <v>125</v>
      </c>
      <c r="B140" s="309" t="str">
        <f t="shared" ca="1" si="23"/>
        <v>A125</v>
      </c>
      <c r="C140" s="309"/>
      <c r="D140" s="57" t="str">
        <f t="shared" ca="1" si="24"/>
        <v/>
      </c>
      <c r="E140" s="59" t="str">
        <f t="shared" ca="1" si="25"/>
        <v/>
      </c>
      <c r="F140" s="215">
        <f ca="1">IF(LEN(B140)&gt;0,'OBRAČUNANA OSNOVNA PLAČA'!G134,"")</f>
        <v>0</v>
      </c>
      <c r="G140" s="60"/>
      <c r="H140" s="60"/>
      <c r="I140" s="60"/>
      <c r="J140" s="60"/>
      <c r="K140" s="60"/>
      <c r="L140" s="229">
        <f t="shared" si="30"/>
        <v>0</v>
      </c>
      <c r="M140" s="230">
        <f t="shared" ca="1" si="38"/>
        <v>0</v>
      </c>
      <c r="N140" s="230">
        <f t="shared" ca="1" si="39"/>
        <v>0</v>
      </c>
      <c r="O140" s="231">
        <f t="shared" ca="1" si="40"/>
        <v>0</v>
      </c>
      <c r="P140" s="232">
        <f t="shared" ca="1" si="41"/>
        <v>0</v>
      </c>
      <c r="Q140" s="233">
        <f t="shared" ca="1" si="31"/>
        <v>0</v>
      </c>
      <c r="R140" s="233">
        <f ca="1">IF(LEN(B140)&gt;0,'OSNOVNA PLAČA'!F134,"")</f>
        <v>0</v>
      </c>
      <c r="S140" s="234"/>
      <c r="T140" s="34"/>
      <c r="U140" s="34"/>
      <c r="V140" s="34"/>
      <c r="W140" s="34"/>
      <c r="X140" s="34"/>
      <c r="Y140" s="34"/>
      <c r="Z140" s="34"/>
      <c r="AB140" s="167">
        <f>ROW()</f>
        <v>140</v>
      </c>
      <c r="AC140" s="168" t="e">
        <f t="shared" ca="1" si="26"/>
        <v>#REF!</v>
      </c>
      <c r="AD140" s="168" t="e">
        <f t="shared" ca="1" si="27"/>
        <v>#REF!</v>
      </c>
      <c r="AE140" s="169" t="e">
        <f t="shared" ca="1" si="32"/>
        <v>#REF!</v>
      </c>
      <c r="AF140" s="168" t="e">
        <f t="shared" ca="1" si="33"/>
        <v>#REF!</v>
      </c>
      <c r="AG140" s="169" t="e">
        <f t="shared" ca="1" si="34"/>
        <v>#REF!</v>
      </c>
      <c r="AH140" s="168" t="e">
        <f t="shared" ca="1" si="35"/>
        <v>#REF!</v>
      </c>
      <c r="AI140" s="168" t="e">
        <f t="shared" ca="1" si="36"/>
        <v>#REF!</v>
      </c>
      <c r="AJ140" s="170" t="e">
        <f t="shared" ca="1" si="37"/>
        <v>#REF!</v>
      </c>
      <c r="AK140" s="168">
        <f t="shared" ca="1" si="28"/>
        <v>0</v>
      </c>
      <c r="AL140" s="168">
        <f t="shared" ca="1" si="29"/>
        <v>0</v>
      </c>
    </row>
    <row r="141" spans="1:38" ht="30" customHeight="1" x14ac:dyDescent="0.2">
      <c r="A141" s="56">
        <v>126</v>
      </c>
      <c r="B141" s="309" t="str">
        <f t="shared" ca="1" si="23"/>
        <v>A126</v>
      </c>
      <c r="C141" s="309"/>
      <c r="D141" s="57" t="str">
        <f t="shared" ca="1" si="24"/>
        <v/>
      </c>
      <c r="E141" s="59" t="str">
        <f t="shared" ca="1" si="25"/>
        <v/>
      </c>
      <c r="F141" s="215">
        <f ca="1">IF(LEN(B141)&gt;0,'OBRAČUNANA OSNOVNA PLAČA'!G135,"")</f>
        <v>0</v>
      </c>
      <c r="G141" s="60"/>
      <c r="H141" s="60"/>
      <c r="I141" s="60"/>
      <c r="J141" s="60"/>
      <c r="K141" s="60"/>
      <c r="L141" s="229">
        <f t="shared" si="30"/>
        <v>0</v>
      </c>
      <c r="M141" s="230">
        <f t="shared" ca="1" si="38"/>
        <v>0</v>
      </c>
      <c r="N141" s="230">
        <f t="shared" ca="1" si="39"/>
        <v>0</v>
      </c>
      <c r="O141" s="231">
        <f t="shared" ca="1" si="40"/>
        <v>0</v>
      </c>
      <c r="P141" s="232">
        <f t="shared" ca="1" si="41"/>
        <v>0</v>
      </c>
      <c r="Q141" s="233">
        <f t="shared" ca="1" si="31"/>
        <v>0</v>
      </c>
      <c r="R141" s="233">
        <f ca="1">IF(LEN(B141)&gt;0,'OSNOVNA PLAČA'!F135,"")</f>
        <v>0</v>
      </c>
      <c r="S141" s="234"/>
      <c r="T141" s="34"/>
      <c r="U141" s="34"/>
      <c r="V141" s="34"/>
      <c r="W141" s="34"/>
      <c r="X141" s="34"/>
      <c r="Y141" s="34"/>
      <c r="Z141" s="34"/>
      <c r="AB141" s="167">
        <f>ROW()</f>
        <v>141</v>
      </c>
      <c r="AC141" s="168" t="e">
        <f t="shared" ca="1" si="26"/>
        <v>#REF!</v>
      </c>
      <c r="AD141" s="168" t="e">
        <f t="shared" ca="1" si="27"/>
        <v>#REF!</v>
      </c>
      <c r="AE141" s="169" t="e">
        <f t="shared" ca="1" si="32"/>
        <v>#REF!</v>
      </c>
      <c r="AF141" s="168" t="e">
        <f t="shared" ca="1" si="33"/>
        <v>#REF!</v>
      </c>
      <c r="AG141" s="169" t="e">
        <f t="shared" ca="1" si="34"/>
        <v>#REF!</v>
      </c>
      <c r="AH141" s="168" t="e">
        <f t="shared" ca="1" si="35"/>
        <v>#REF!</v>
      </c>
      <c r="AI141" s="168" t="e">
        <f t="shared" ca="1" si="36"/>
        <v>#REF!</v>
      </c>
      <c r="AJ141" s="170" t="e">
        <f t="shared" ca="1" si="37"/>
        <v>#REF!</v>
      </c>
      <c r="AK141" s="168">
        <f t="shared" ca="1" si="28"/>
        <v>0</v>
      </c>
      <c r="AL141" s="168">
        <f t="shared" ca="1" si="29"/>
        <v>0</v>
      </c>
    </row>
    <row r="142" spans="1:38" ht="30" customHeight="1" x14ac:dyDescent="0.2">
      <c r="A142" s="56">
        <v>127</v>
      </c>
      <c r="B142" s="309" t="str">
        <f t="shared" ca="1" si="23"/>
        <v>A127</v>
      </c>
      <c r="C142" s="309"/>
      <c r="D142" s="57" t="str">
        <f t="shared" ca="1" si="24"/>
        <v/>
      </c>
      <c r="E142" s="59" t="str">
        <f t="shared" ca="1" si="25"/>
        <v/>
      </c>
      <c r="F142" s="215">
        <f ca="1">IF(LEN(B142)&gt;0,'OBRAČUNANA OSNOVNA PLAČA'!G136,"")</f>
        <v>0</v>
      </c>
      <c r="G142" s="60"/>
      <c r="H142" s="60"/>
      <c r="I142" s="60"/>
      <c r="J142" s="60"/>
      <c r="K142" s="60"/>
      <c r="L142" s="229">
        <f t="shared" si="30"/>
        <v>0</v>
      </c>
      <c r="M142" s="230">
        <f t="shared" ca="1" si="38"/>
        <v>0</v>
      </c>
      <c r="N142" s="230">
        <f t="shared" ca="1" si="39"/>
        <v>0</v>
      </c>
      <c r="O142" s="231">
        <f t="shared" ca="1" si="40"/>
        <v>0</v>
      </c>
      <c r="P142" s="232">
        <f t="shared" ca="1" si="41"/>
        <v>0</v>
      </c>
      <c r="Q142" s="233">
        <f t="shared" ca="1" si="31"/>
        <v>0</v>
      </c>
      <c r="R142" s="233">
        <f ca="1">IF(LEN(B142)&gt;0,'OSNOVNA PLAČA'!F136,"")</f>
        <v>0</v>
      </c>
      <c r="S142" s="234"/>
      <c r="T142" s="34"/>
      <c r="U142" s="34"/>
      <c r="V142" s="34"/>
      <c r="W142" s="34"/>
      <c r="X142" s="34"/>
      <c r="Y142" s="34"/>
      <c r="Z142" s="34"/>
      <c r="AB142" s="167">
        <f>ROW()</f>
        <v>142</v>
      </c>
      <c r="AC142" s="168" t="e">
        <f t="shared" ca="1" si="26"/>
        <v>#REF!</v>
      </c>
      <c r="AD142" s="168" t="e">
        <f t="shared" ca="1" si="27"/>
        <v>#REF!</v>
      </c>
      <c r="AE142" s="169" t="e">
        <f t="shared" ca="1" si="32"/>
        <v>#REF!</v>
      </c>
      <c r="AF142" s="168" t="e">
        <f t="shared" ca="1" si="33"/>
        <v>#REF!</v>
      </c>
      <c r="AG142" s="169" t="e">
        <f t="shared" ca="1" si="34"/>
        <v>#REF!</v>
      </c>
      <c r="AH142" s="168" t="e">
        <f t="shared" ca="1" si="35"/>
        <v>#REF!</v>
      </c>
      <c r="AI142" s="168" t="e">
        <f t="shared" ca="1" si="36"/>
        <v>#REF!</v>
      </c>
      <c r="AJ142" s="170" t="e">
        <f t="shared" ca="1" si="37"/>
        <v>#REF!</v>
      </c>
      <c r="AK142" s="168">
        <f t="shared" ca="1" si="28"/>
        <v>0</v>
      </c>
      <c r="AL142" s="168">
        <f t="shared" ca="1" si="29"/>
        <v>0</v>
      </c>
    </row>
    <row r="143" spans="1:38" ht="30" customHeight="1" x14ac:dyDescent="0.2">
      <c r="A143" s="56">
        <v>128</v>
      </c>
      <c r="B143" s="309" t="str">
        <f t="shared" ca="1" si="23"/>
        <v>A128</v>
      </c>
      <c r="C143" s="309"/>
      <c r="D143" s="57" t="str">
        <f t="shared" ca="1" si="24"/>
        <v/>
      </c>
      <c r="E143" s="59" t="str">
        <f t="shared" ca="1" si="25"/>
        <v/>
      </c>
      <c r="F143" s="215">
        <f ca="1">IF(LEN(B143)&gt;0,'OBRAČUNANA OSNOVNA PLAČA'!G137,"")</f>
        <v>0</v>
      </c>
      <c r="G143" s="60"/>
      <c r="H143" s="60"/>
      <c r="I143" s="60"/>
      <c r="J143" s="60"/>
      <c r="K143" s="60"/>
      <c r="L143" s="229">
        <f t="shared" si="30"/>
        <v>0</v>
      </c>
      <c r="M143" s="230">
        <f t="shared" ca="1" si="38"/>
        <v>0</v>
      </c>
      <c r="N143" s="230">
        <f t="shared" ca="1" si="39"/>
        <v>0</v>
      </c>
      <c r="O143" s="231">
        <f t="shared" ca="1" si="40"/>
        <v>0</v>
      </c>
      <c r="P143" s="232">
        <f t="shared" ca="1" si="41"/>
        <v>0</v>
      </c>
      <c r="Q143" s="233">
        <f t="shared" ca="1" si="31"/>
        <v>0</v>
      </c>
      <c r="R143" s="233">
        <f ca="1">IF(LEN(B143)&gt;0,'OSNOVNA PLAČA'!F137,"")</f>
        <v>0</v>
      </c>
      <c r="S143" s="234"/>
      <c r="T143" s="34"/>
      <c r="U143" s="34"/>
      <c r="V143" s="34"/>
      <c r="W143" s="34"/>
      <c r="X143" s="34"/>
      <c r="Y143" s="34"/>
      <c r="Z143" s="34"/>
      <c r="AB143" s="167">
        <f>ROW()</f>
        <v>143</v>
      </c>
      <c r="AC143" s="168" t="e">
        <f t="shared" ca="1" si="26"/>
        <v>#REF!</v>
      </c>
      <c r="AD143" s="168" t="e">
        <f t="shared" ca="1" si="27"/>
        <v>#REF!</v>
      </c>
      <c r="AE143" s="169" t="e">
        <f t="shared" ca="1" si="32"/>
        <v>#REF!</v>
      </c>
      <c r="AF143" s="168" t="e">
        <f t="shared" ca="1" si="33"/>
        <v>#REF!</v>
      </c>
      <c r="AG143" s="169" t="e">
        <f t="shared" ca="1" si="34"/>
        <v>#REF!</v>
      </c>
      <c r="AH143" s="168" t="e">
        <f t="shared" ca="1" si="35"/>
        <v>#REF!</v>
      </c>
      <c r="AI143" s="168" t="e">
        <f t="shared" ca="1" si="36"/>
        <v>#REF!</v>
      </c>
      <c r="AJ143" s="170" t="e">
        <f t="shared" ca="1" si="37"/>
        <v>#REF!</v>
      </c>
      <c r="AK143" s="168">
        <f t="shared" ca="1" si="28"/>
        <v>0</v>
      </c>
      <c r="AL143" s="168">
        <f t="shared" ca="1" si="29"/>
        <v>0</v>
      </c>
    </row>
    <row r="144" spans="1:38" ht="30" customHeight="1" x14ac:dyDescent="0.2">
      <c r="A144" s="56">
        <v>129</v>
      </c>
      <c r="B144" s="309" t="str">
        <f t="shared" ca="1" si="23"/>
        <v>A129</v>
      </c>
      <c r="C144" s="309"/>
      <c r="D144" s="57" t="str">
        <f t="shared" ca="1" si="24"/>
        <v/>
      </c>
      <c r="E144" s="59" t="str">
        <f t="shared" ca="1" si="25"/>
        <v/>
      </c>
      <c r="F144" s="215">
        <f ca="1">IF(LEN(B144)&gt;0,'OBRAČUNANA OSNOVNA PLAČA'!G138,"")</f>
        <v>0</v>
      </c>
      <c r="G144" s="60"/>
      <c r="H144" s="60"/>
      <c r="I144" s="60"/>
      <c r="J144" s="60"/>
      <c r="K144" s="60"/>
      <c r="L144" s="229">
        <f t="shared" ref="L144:L207" si="42">+G144+H144+I144+J144+K144</f>
        <v>0</v>
      </c>
      <c r="M144" s="230">
        <f t="shared" ca="1" si="38"/>
        <v>0</v>
      </c>
      <c r="N144" s="230">
        <f t="shared" ca="1" si="39"/>
        <v>0</v>
      </c>
      <c r="O144" s="231">
        <f t="shared" ca="1" si="40"/>
        <v>0</v>
      </c>
      <c r="P144" s="232">
        <f t="shared" ca="1" si="41"/>
        <v>0</v>
      </c>
      <c r="Q144" s="233">
        <f t="shared" ref="Q144:Q207" ca="1" si="43">MIN(P144,R144)</f>
        <v>0</v>
      </c>
      <c r="R144" s="233">
        <f ca="1">IF(LEN(B144)&gt;0,'OSNOVNA PLAČA'!F138,"")</f>
        <v>0</v>
      </c>
      <c r="S144" s="234"/>
      <c r="T144" s="34"/>
      <c r="U144" s="34"/>
      <c r="V144" s="34"/>
      <c r="W144" s="34"/>
      <c r="X144" s="34"/>
      <c r="Y144" s="34"/>
      <c r="Z144" s="34"/>
      <c r="AB144" s="167">
        <f>ROW()</f>
        <v>144</v>
      </c>
      <c r="AC144" s="168" t="e">
        <f t="shared" ca="1" si="26"/>
        <v>#REF!</v>
      </c>
      <c r="AD144" s="168" t="e">
        <f t="shared" ca="1" si="27"/>
        <v>#REF!</v>
      </c>
      <c r="AE144" s="169" t="e">
        <f t="shared" ref="AE144:AE207" ca="1" si="44">IF(AC144&gt;=AD144,"-",$L144/(5*MAX($M$1021:$M$1022)))</f>
        <v>#REF!</v>
      </c>
      <c r="AF144" s="168" t="e">
        <f t="shared" ref="AF144:AF207" ca="1" si="45">IF(AC144&gt;=AD144,"-",$L144/(5*MAX($M$1021:$M$1022))*AK144)</f>
        <v>#REF!</v>
      </c>
      <c r="AG144" s="169" t="e">
        <f t="shared" ref="AG144:AG207" ca="1" si="46">IF(AE144="-","-",AE144*$AF$1017)</f>
        <v>#REF!</v>
      </c>
      <c r="AH144" s="168" t="e">
        <f t="shared" ref="AH144:AH207" ca="1" si="47">IF(AF144="-","-",AF144*$AF$1017)</f>
        <v>#REF!</v>
      </c>
      <c r="AI144" s="168" t="e">
        <f t="shared" ref="AI144:AI207" ca="1" si="48">IF(AG144="-",0,MIN(AH144,R144))</f>
        <v>#REF!</v>
      </c>
      <c r="AJ144" s="170" t="e">
        <f t="shared" ref="AJ144:AJ207" ca="1" si="49">+AD144-AC144</f>
        <v>#REF!</v>
      </c>
      <c r="AK144" s="168">
        <f t="shared" ca="1" si="28"/>
        <v>0</v>
      </c>
      <c r="AL144" s="168">
        <f t="shared" ca="1" si="29"/>
        <v>0</v>
      </c>
    </row>
    <row r="145" spans="1:38" ht="30" customHeight="1" x14ac:dyDescent="0.2">
      <c r="A145" s="56">
        <v>130</v>
      </c>
      <c r="B145" s="309" t="str">
        <f t="shared" ca="1" si="23"/>
        <v>A130</v>
      </c>
      <c r="C145" s="309"/>
      <c r="D145" s="57" t="str">
        <f t="shared" ca="1" si="24"/>
        <v/>
      </c>
      <c r="E145" s="59" t="str">
        <f t="shared" ca="1" si="25"/>
        <v/>
      </c>
      <c r="F145" s="215">
        <f ca="1">IF(LEN(B145)&gt;0,'OBRAČUNANA OSNOVNA PLAČA'!G139,"")</f>
        <v>0</v>
      </c>
      <c r="G145" s="60"/>
      <c r="H145" s="60"/>
      <c r="I145" s="60"/>
      <c r="J145" s="60"/>
      <c r="K145" s="60"/>
      <c r="L145" s="229">
        <f t="shared" si="42"/>
        <v>0</v>
      </c>
      <c r="M145" s="230">
        <f t="shared" ref="M145:M208" ca="1" si="50">IF(LEN(B145)&gt;0,L145/5,"")</f>
        <v>0</v>
      </c>
      <c r="N145" s="230">
        <f t="shared" ref="N145:N208" ca="1" si="51">IF(LEN(B145)&gt;0,F145*M145,"")</f>
        <v>0</v>
      </c>
      <c r="O145" s="231">
        <f t="shared" ref="O145:O208" ca="1" si="52">IF(LEN(B145)&gt;0,M145*$P$1017,"")</f>
        <v>0</v>
      </c>
      <c r="P145" s="232">
        <f t="shared" ref="P145:P208" ca="1" si="53">IF(LEN(B145)&gt;0,F145*O145,"")</f>
        <v>0</v>
      </c>
      <c r="Q145" s="233">
        <f t="shared" ca="1" si="43"/>
        <v>0</v>
      </c>
      <c r="R145" s="233">
        <f ca="1">IF(LEN(B145)&gt;0,'OSNOVNA PLAČA'!F139,"")</f>
        <v>0</v>
      </c>
      <c r="S145" s="234"/>
      <c r="T145" s="34"/>
      <c r="U145" s="34"/>
      <c r="V145" s="34"/>
      <c r="W145" s="34"/>
      <c r="X145" s="34"/>
      <c r="Y145" s="34"/>
      <c r="Z145" s="34"/>
      <c r="AB145" s="167">
        <f>ROW()</f>
        <v>145</v>
      </c>
      <c r="AC145" s="168" t="e">
        <f t="shared" ca="1" si="26"/>
        <v>#REF!</v>
      </c>
      <c r="AD145" s="168" t="e">
        <f t="shared" ca="1" si="27"/>
        <v>#REF!</v>
      </c>
      <c r="AE145" s="169" t="e">
        <f t="shared" ca="1" si="44"/>
        <v>#REF!</v>
      </c>
      <c r="AF145" s="168" t="e">
        <f t="shared" ca="1" si="45"/>
        <v>#REF!</v>
      </c>
      <c r="AG145" s="169" t="e">
        <f t="shared" ca="1" si="46"/>
        <v>#REF!</v>
      </c>
      <c r="AH145" s="168" t="e">
        <f t="shared" ca="1" si="47"/>
        <v>#REF!</v>
      </c>
      <c r="AI145" s="168" t="e">
        <f t="shared" ca="1" si="48"/>
        <v>#REF!</v>
      </c>
      <c r="AJ145" s="170" t="e">
        <f t="shared" ca="1" si="49"/>
        <v>#REF!</v>
      </c>
      <c r="AK145" s="168">
        <f t="shared" ca="1" si="28"/>
        <v>0</v>
      </c>
      <c r="AL145" s="168">
        <f t="shared" ca="1" si="29"/>
        <v>0</v>
      </c>
    </row>
    <row r="146" spans="1:38" ht="30" customHeight="1" x14ac:dyDescent="0.2">
      <c r="A146" s="56">
        <v>131</v>
      </c>
      <c r="B146" s="309" t="str">
        <f t="shared" ca="1" si="23"/>
        <v>A131</v>
      </c>
      <c r="C146" s="309"/>
      <c r="D146" s="57" t="str">
        <f t="shared" ca="1" si="24"/>
        <v/>
      </c>
      <c r="E146" s="59" t="str">
        <f t="shared" ca="1" si="25"/>
        <v/>
      </c>
      <c r="F146" s="215">
        <f ca="1">IF(LEN(B146)&gt;0,'OBRAČUNANA OSNOVNA PLAČA'!G140,"")</f>
        <v>0</v>
      </c>
      <c r="G146" s="60"/>
      <c r="H146" s="60"/>
      <c r="I146" s="60"/>
      <c r="J146" s="60"/>
      <c r="K146" s="60"/>
      <c r="L146" s="229">
        <f t="shared" si="42"/>
        <v>0</v>
      </c>
      <c r="M146" s="230">
        <f t="shared" ca="1" si="50"/>
        <v>0</v>
      </c>
      <c r="N146" s="230">
        <f t="shared" ca="1" si="51"/>
        <v>0</v>
      </c>
      <c r="O146" s="231">
        <f t="shared" ca="1" si="52"/>
        <v>0</v>
      </c>
      <c r="P146" s="232">
        <f t="shared" ca="1" si="53"/>
        <v>0</v>
      </c>
      <c r="Q146" s="233">
        <f t="shared" ca="1" si="43"/>
        <v>0</v>
      </c>
      <c r="R146" s="233">
        <f ca="1">IF(LEN(B146)&gt;0,'OSNOVNA PLAČA'!F140,"")</f>
        <v>0</v>
      </c>
      <c r="S146" s="234"/>
      <c r="T146" s="34"/>
      <c r="U146" s="34"/>
      <c r="V146" s="34"/>
      <c r="W146" s="34"/>
      <c r="X146" s="34"/>
      <c r="Y146" s="34"/>
      <c r="Z146" s="34"/>
      <c r="AB146" s="167">
        <f>ROW()</f>
        <v>146</v>
      </c>
      <c r="AC146" s="168" t="e">
        <f t="shared" ca="1" si="26"/>
        <v>#REF!</v>
      </c>
      <c r="AD146" s="168" t="e">
        <f t="shared" ca="1" si="27"/>
        <v>#REF!</v>
      </c>
      <c r="AE146" s="169" t="e">
        <f t="shared" ca="1" si="44"/>
        <v>#REF!</v>
      </c>
      <c r="AF146" s="168" t="e">
        <f t="shared" ca="1" si="45"/>
        <v>#REF!</v>
      </c>
      <c r="AG146" s="169" t="e">
        <f t="shared" ca="1" si="46"/>
        <v>#REF!</v>
      </c>
      <c r="AH146" s="168" t="e">
        <f t="shared" ca="1" si="47"/>
        <v>#REF!</v>
      </c>
      <c r="AI146" s="168" t="e">
        <f t="shared" ca="1" si="48"/>
        <v>#REF!</v>
      </c>
      <c r="AJ146" s="170" t="e">
        <f t="shared" ca="1" si="49"/>
        <v>#REF!</v>
      </c>
      <c r="AK146" s="168">
        <f t="shared" ca="1" si="28"/>
        <v>0</v>
      </c>
      <c r="AL146" s="168">
        <f t="shared" ca="1" si="29"/>
        <v>0</v>
      </c>
    </row>
    <row r="147" spans="1:38" ht="30" customHeight="1" x14ac:dyDescent="0.2">
      <c r="A147" s="56">
        <v>132</v>
      </c>
      <c r="B147" s="309" t="str">
        <f t="shared" ca="1" si="23"/>
        <v>A132</v>
      </c>
      <c r="C147" s="309"/>
      <c r="D147" s="57" t="str">
        <f t="shared" ca="1" si="24"/>
        <v/>
      </c>
      <c r="E147" s="59" t="str">
        <f t="shared" ca="1" si="25"/>
        <v/>
      </c>
      <c r="F147" s="215">
        <f ca="1">IF(LEN(B147)&gt;0,'OBRAČUNANA OSNOVNA PLAČA'!G141,"")</f>
        <v>0</v>
      </c>
      <c r="G147" s="60"/>
      <c r="H147" s="60"/>
      <c r="I147" s="60"/>
      <c r="J147" s="60"/>
      <c r="K147" s="60"/>
      <c r="L147" s="229">
        <f t="shared" si="42"/>
        <v>0</v>
      </c>
      <c r="M147" s="230">
        <f t="shared" ca="1" si="50"/>
        <v>0</v>
      </c>
      <c r="N147" s="230">
        <f t="shared" ca="1" si="51"/>
        <v>0</v>
      </c>
      <c r="O147" s="231">
        <f t="shared" ca="1" si="52"/>
        <v>0</v>
      </c>
      <c r="P147" s="232">
        <f t="shared" ca="1" si="53"/>
        <v>0</v>
      </c>
      <c r="Q147" s="233">
        <f t="shared" ca="1" si="43"/>
        <v>0</v>
      </c>
      <c r="R147" s="233">
        <f ca="1">IF(LEN(B147)&gt;0,'OSNOVNA PLAČA'!F141,"")</f>
        <v>0</v>
      </c>
      <c r="S147" s="234"/>
      <c r="T147" s="34"/>
      <c r="U147" s="34"/>
      <c r="V147" s="34"/>
      <c r="W147" s="34"/>
      <c r="X147" s="34"/>
      <c r="Y147" s="34"/>
      <c r="Z147" s="34"/>
      <c r="AB147" s="167">
        <f>ROW()</f>
        <v>147</v>
      </c>
      <c r="AC147" s="168" t="e">
        <f t="shared" ca="1" si="26"/>
        <v>#REF!</v>
      </c>
      <c r="AD147" s="168" t="e">
        <f t="shared" ca="1" si="27"/>
        <v>#REF!</v>
      </c>
      <c r="AE147" s="169" t="e">
        <f t="shared" ca="1" si="44"/>
        <v>#REF!</v>
      </c>
      <c r="AF147" s="168" t="e">
        <f t="shared" ca="1" si="45"/>
        <v>#REF!</v>
      </c>
      <c r="AG147" s="169" t="e">
        <f t="shared" ca="1" si="46"/>
        <v>#REF!</v>
      </c>
      <c r="AH147" s="168" t="e">
        <f t="shared" ca="1" si="47"/>
        <v>#REF!</v>
      </c>
      <c r="AI147" s="168" t="e">
        <f t="shared" ca="1" si="48"/>
        <v>#REF!</v>
      </c>
      <c r="AJ147" s="170" t="e">
        <f t="shared" ca="1" si="49"/>
        <v>#REF!</v>
      </c>
      <c r="AK147" s="168">
        <f t="shared" ca="1" si="28"/>
        <v>0</v>
      </c>
      <c r="AL147" s="168">
        <f t="shared" ca="1" si="29"/>
        <v>0</v>
      </c>
    </row>
    <row r="148" spans="1:38" ht="30" customHeight="1" x14ac:dyDescent="0.2">
      <c r="A148" s="56">
        <v>133</v>
      </c>
      <c r="B148" s="309" t="str">
        <f t="shared" ca="1" si="23"/>
        <v>A133</v>
      </c>
      <c r="C148" s="309"/>
      <c r="D148" s="57" t="str">
        <f t="shared" ca="1" si="24"/>
        <v/>
      </c>
      <c r="E148" s="59" t="str">
        <f t="shared" ca="1" si="25"/>
        <v/>
      </c>
      <c r="F148" s="215">
        <f ca="1">IF(LEN(B148)&gt;0,'OBRAČUNANA OSNOVNA PLAČA'!G142,"")</f>
        <v>0</v>
      </c>
      <c r="G148" s="60"/>
      <c r="H148" s="60"/>
      <c r="I148" s="60"/>
      <c r="J148" s="60"/>
      <c r="K148" s="60"/>
      <c r="L148" s="229">
        <f t="shared" si="42"/>
        <v>0</v>
      </c>
      <c r="M148" s="230">
        <f t="shared" ca="1" si="50"/>
        <v>0</v>
      </c>
      <c r="N148" s="230">
        <f t="shared" ca="1" si="51"/>
        <v>0</v>
      </c>
      <c r="O148" s="231">
        <f t="shared" ca="1" si="52"/>
        <v>0</v>
      </c>
      <c r="P148" s="232">
        <f t="shared" ca="1" si="53"/>
        <v>0</v>
      </c>
      <c r="Q148" s="233">
        <f t="shared" ca="1" si="43"/>
        <v>0</v>
      </c>
      <c r="R148" s="233">
        <f ca="1">IF(LEN(B148)&gt;0,'OSNOVNA PLAČA'!F142,"")</f>
        <v>0</v>
      </c>
      <c r="S148" s="234"/>
      <c r="T148" s="34"/>
      <c r="U148" s="34"/>
      <c r="V148" s="34"/>
      <c r="W148" s="34"/>
      <c r="X148" s="34"/>
      <c r="Y148" s="34"/>
      <c r="Z148" s="34"/>
      <c r="AB148" s="167">
        <f>ROW()</f>
        <v>148</v>
      </c>
      <c r="AC148" s="168" t="e">
        <f t="shared" ca="1" si="26"/>
        <v>#REF!</v>
      </c>
      <c r="AD148" s="168" t="e">
        <f t="shared" ca="1" si="27"/>
        <v>#REF!</v>
      </c>
      <c r="AE148" s="169" t="e">
        <f t="shared" ca="1" si="44"/>
        <v>#REF!</v>
      </c>
      <c r="AF148" s="168" t="e">
        <f t="shared" ca="1" si="45"/>
        <v>#REF!</v>
      </c>
      <c r="AG148" s="169" t="e">
        <f t="shared" ca="1" si="46"/>
        <v>#REF!</v>
      </c>
      <c r="AH148" s="168" t="e">
        <f t="shared" ca="1" si="47"/>
        <v>#REF!</v>
      </c>
      <c r="AI148" s="168" t="e">
        <f t="shared" ca="1" si="48"/>
        <v>#REF!</v>
      </c>
      <c r="AJ148" s="170" t="e">
        <f t="shared" ca="1" si="49"/>
        <v>#REF!</v>
      </c>
      <c r="AK148" s="168">
        <f t="shared" ca="1" si="28"/>
        <v>0</v>
      </c>
      <c r="AL148" s="168">
        <f t="shared" ca="1" si="29"/>
        <v>0</v>
      </c>
    </row>
    <row r="149" spans="1:38" ht="30" customHeight="1" x14ac:dyDescent="0.2">
      <c r="A149" s="56">
        <v>134</v>
      </c>
      <c r="B149" s="309" t="str">
        <f t="shared" ca="1" si="23"/>
        <v>A134</v>
      </c>
      <c r="C149" s="309"/>
      <c r="D149" s="57" t="str">
        <f t="shared" ca="1" si="24"/>
        <v/>
      </c>
      <c r="E149" s="59" t="str">
        <f t="shared" ca="1" si="25"/>
        <v/>
      </c>
      <c r="F149" s="215">
        <f ca="1">IF(LEN(B149)&gt;0,'OBRAČUNANA OSNOVNA PLAČA'!G143,"")</f>
        <v>0</v>
      </c>
      <c r="G149" s="60"/>
      <c r="H149" s="60"/>
      <c r="I149" s="60"/>
      <c r="J149" s="60"/>
      <c r="K149" s="60"/>
      <c r="L149" s="229">
        <f t="shared" si="42"/>
        <v>0</v>
      </c>
      <c r="M149" s="230">
        <f t="shared" ca="1" si="50"/>
        <v>0</v>
      </c>
      <c r="N149" s="230">
        <f t="shared" ca="1" si="51"/>
        <v>0</v>
      </c>
      <c r="O149" s="231">
        <f t="shared" ca="1" si="52"/>
        <v>0</v>
      </c>
      <c r="P149" s="232">
        <f t="shared" ca="1" si="53"/>
        <v>0</v>
      </c>
      <c r="Q149" s="233">
        <f t="shared" ca="1" si="43"/>
        <v>0</v>
      </c>
      <c r="R149" s="233">
        <f ca="1">IF(LEN(B149)&gt;0,'OSNOVNA PLAČA'!F143,"")</f>
        <v>0</v>
      </c>
      <c r="S149" s="234"/>
      <c r="T149" s="34"/>
      <c r="U149" s="34"/>
      <c r="V149" s="34"/>
      <c r="W149" s="34"/>
      <c r="X149" s="34"/>
      <c r="Y149" s="34"/>
      <c r="Z149" s="34"/>
      <c r="AB149" s="167">
        <f>ROW()</f>
        <v>149</v>
      </c>
      <c r="AC149" s="168" t="e">
        <f t="shared" ca="1" si="26"/>
        <v>#REF!</v>
      </c>
      <c r="AD149" s="168" t="e">
        <f t="shared" ca="1" si="27"/>
        <v>#REF!</v>
      </c>
      <c r="AE149" s="169" t="e">
        <f t="shared" ca="1" si="44"/>
        <v>#REF!</v>
      </c>
      <c r="AF149" s="168" t="e">
        <f t="shared" ca="1" si="45"/>
        <v>#REF!</v>
      </c>
      <c r="AG149" s="169" t="e">
        <f t="shared" ca="1" si="46"/>
        <v>#REF!</v>
      </c>
      <c r="AH149" s="168" t="e">
        <f t="shared" ca="1" si="47"/>
        <v>#REF!</v>
      </c>
      <c r="AI149" s="168" t="e">
        <f t="shared" ca="1" si="48"/>
        <v>#REF!</v>
      </c>
      <c r="AJ149" s="170" t="e">
        <f t="shared" ca="1" si="49"/>
        <v>#REF!</v>
      </c>
      <c r="AK149" s="168">
        <f t="shared" ca="1" si="28"/>
        <v>0</v>
      </c>
      <c r="AL149" s="168">
        <f t="shared" ca="1" si="29"/>
        <v>0</v>
      </c>
    </row>
    <row r="150" spans="1:38" ht="30" customHeight="1" x14ac:dyDescent="0.2">
      <c r="A150" s="56">
        <v>135</v>
      </c>
      <c r="B150" s="309" t="str">
        <f t="shared" ca="1" si="23"/>
        <v>A135</v>
      </c>
      <c r="C150" s="309"/>
      <c r="D150" s="57" t="str">
        <f t="shared" ca="1" si="24"/>
        <v/>
      </c>
      <c r="E150" s="59" t="str">
        <f t="shared" ca="1" si="25"/>
        <v/>
      </c>
      <c r="F150" s="215">
        <f ca="1">IF(LEN(B150)&gt;0,'OBRAČUNANA OSNOVNA PLAČA'!G144,"")</f>
        <v>0</v>
      </c>
      <c r="G150" s="60"/>
      <c r="H150" s="60"/>
      <c r="I150" s="60"/>
      <c r="J150" s="60"/>
      <c r="K150" s="60"/>
      <c r="L150" s="229">
        <f t="shared" si="42"/>
        <v>0</v>
      </c>
      <c r="M150" s="230">
        <f t="shared" ca="1" si="50"/>
        <v>0</v>
      </c>
      <c r="N150" s="230">
        <f t="shared" ca="1" si="51"/>
        <v>0</v>
      </c>
      <c r="O150" s="231">
        <f t="shared" ca="1" si="52"/>
        <v>0</v>
      </c>
      <c r="P150" s="232">
        <f t="shared" ca="1" si="53"/>
        <v>0</v>
      </c>
      <c r="Q150" s="233">
        <f t="shared" ca="1" si="43"/>
        <v>0</v>
      </c>
      <c r="R150" s="233">
        <f ca="1">IF(LEN(B150)&gt;0,'OSNOVNA PLAČA'!F144,"")</f>
        <v>0</v>
      </c>
      <c r="S150" s="234"/>
      <c r="T150" s="34"/>
      <c r="U150" s="34"/>
      <c r="V150" s="34"/>
      <c r="W150" s="34"/>
      <c r="X150" s="34"/>
      <c r="Y150" s="34"/>
      <c r="Z150" s="34"/>
      <c r="AB150" s="167">
        <f>ROW()</f>
        <v>150</v>
      </c>
      <c r="AC150" s="168" t="e">
        <f t="shared" ca="1" si="26"/>
        <v>#REF!</v>
      </c>
      <c r="AD150" s="168" t="e">
        <f t="shared" ca="1" si="27"/>
        <v>#REF!</v>
      </c>
      <c r="AE150" s="169" t="e">
        <f t="shared" ca="1" si="44"/>
        <v>#REF!</v>
      </c>
      <c r="AF150" s="168" t="e">
        <f t="shared" ca="1" si="45"/>
        <v>#REF!</v>
      </c>
      <c r="AG150" s="169" t="e">
        <f t="shared" ca="1" si="46"/>
        <v>#REF!</v>
      </c>
      <c r="AH150" s="168" t="e">
        <f t="shared" ca="1" si="47"/>
        <v>#REF!</v>
      </c>
      <c r="AI150" s="168" t="e">
        <f t="shared" ca="1" si="48"/>
        <v>#REF!</v>
      </c>
      <c r="AJ150" s="170" t="e">
        <f t="shared" ca="1" si="49"/>
        <v>#REF!</v>
      </c>
      <c r="AK150" s="168">
        <f t="shared" ca="1" si="28"/>
        <v>0</v>
      </c>
      <c r="AL150" s="168">
        <f t="shared" ca="1" si="29"/>
        <v>0</v>
      </c>
    </row>
    <row r="151" spans="1:38" ht="30" customHeight="1" x14ac:dyDescent="0.2">
      <c r="A151" s="56">
        <v>136</v>
      </c>
      <c r="B151" s="309" t="str">
        <f t="shared" ca="1" si="23"/>
        <v>A136</v>
      </c>
      <c r="C151" s="309"/>
      <c r="D151" s="57" t="str">
        <f t="shared" ca="1" si="24"/>
        <v/>
      </c>
      <c r="E151" s="59" t="str">
        <f t="shared" ca="1" si="25"/>
        <v/>
      </c>
      <c r="F151" s="215">
        <f ca="1">IF(LEN(B151)&gt;0,'OBRAČUNANA OSNOVNA PLAČA'!G145,"")</f>
        <v>0</v>
      </c>
      <c r="G151" s="60"/>
      <c r="H151" s="60"/>
      <c r="I151" s="60"/>
      <c r="J151" s="60"/>
      <c r="K151" s="60"/>
      <c r="L151" s="229">
        <f t="shared" si="42"/>
        <v>0</v>
      </c>
      <c r="M151" s="230">
        <f t="shared" ca="1" si="50"/>
        <v>0</v>
      </c>
      <c r="N151" s="230">
        <f t="shared" ca="1" si="51"/>
        <v>0</v>
      </c>
      <c r="O151" s="231">
        <f t="shared" ca="1" si="52"/>
        <v>0</v>
      </c>
      <c r="P151" s="232">
        <f t="shared" ca="1" si="53"/>
        <v>0</v>
      </c>
      <c r="Q151" s="233">
        <f t="shared" ca="1" si="43"/>
        <v>0</v>
      </c>
      <c r="R151" s="233">
        <f ca="1">IF(LEN(B151)&gt;0,'OSNOVNA PLAČA'!F145,"")</f>
        <v>0</v>
      </c>
      <c r="S151" s="234"/>
      <c r="T151" s="34"/>
      <c r="U151" s="34"/>
      <c r="V151" s="34"/>
      <c r="W151" s="34"/>
      <c r="X151" s="34"/>
      <c r="Y151" s="34"/>
      <c r="Z151" s="34"/>
      <c r="AB151" s="167">
        <f>ROW()</f>
        <v>151</v>
      </c>
      <c r="AC151" s="168" t="e">
        <f t="shared" ca="1" si="26"/>
        <v>#REF!</v>
      </c>
      <c r="AD151" s="168" t="e">
        <f t="shared" ca="1" si="27"/>
        <v>#REF!</v>
      </c>
      <c r="AE151" s="169" t="e">
        <f t="shared" ca="1" si="44"/>
        <v>#REF!</v>
      </c>
      <c r="AF151" s="168" t="e">
        <f t="shared" ca="1" si="45"/>
        <v>#REF!</v>
      </c>
      <c r="AG151" s="169" t="e">
        <f t="shared" ca="1" si="46"/>
        <v>#REF!</v>
      </c>
      <c r="AH151" s="168" t="e">
        <f t="shared" ca="1" si="47"/>
        <v>#REF!</v>
      </c>
      <c r="AI151" s="168" t="e">
        <f t="shared" ca="1" si="48"/>
        <v>#REF!</v>
      </c>
      <c r="AJ151" s="170" t="e">
        <f t="shared" ca="1" si="49"/>
        <v>#REF!</v>
      </c>
      <c r="AK151" s="168">
        <f t="shared" ca="1" si="28"/>
        <v>0</v>
      </c>
      <c r="AL151" s="168">
        <f t="shared" ca="1" si="29"/>
        <v>0</v>
      </c>
    </row>
    <row r="152" spans="1:38" ht="30" customHeight="1" x14ac:dyDescent="0.2">
      <c r="A152" s="56">
        <v>137</v>
      </c>
      <c r="B152" s="309" t="str">
        <f t="shared" ca="1" si="23"/>
        <v>A137</v>
      </c>
      <c r="C152" s="309"/>
      <c r="D152" s="57" t="str">
        <f t="shared" ca="1" si="24"/>
        <v/>
      </c>
      <c r="E152" s="59" t="str">
        <f t="shared" ca="1" si="25"/>
        <v/>
      </c>
      <c r="F152" s="215">
        <f ca="1">IF(LEN(B152)&gt;0,'OBRAČUNANA OSNOVNA PLAČA'!G146,"")</f>
        <v>0</v>
      </c>
      <c r="G152" s="60"/>
      <c r="H152" s="60"/>
      <c r="I152" s="60"/>
      <c r="J152" s="60"/>
      <c r="K152" s="60"/>
      <c r="L152" s="229">
        <f t="shared" si="42"/>
        <v>0</v>
      </c>
      <c r="M152" s="230">
        <f t="shared" ca="1" si="50"/>
        <v>0</v>
      </c>
      <c r="N152" s="230">
        <f t="shared" ca="1" si="51"/>
        <v>0</v>
      </c>
      <c r="O152" s="231">
        <f t="shared" ca="1" si="52"/>
        <v>0</v>
      </c>
      <c r="P152" s="232">
        <f t="shared" ca="1" si="53"/>
        <v>0</v>
      </c>
      <c r="Q152" s="233">
        <f t="shared" ca="1" si="43"/>
        <v>0</v>
      </c>
      <c r="R152" s="233">
        <f ca="1">IF(LEN(B152)&gt;0,'OSNOVNA PLAČA'!F146,"")</f>
        <v>0</v>
      </c>
      <c r="S152" s="234"/>
      <c r="T152" s="34"/>
      <c r="U152" s="34"/>
      <c r="V152" s="34"/>
      <c r="W152" s="34"/>
      <c r="X152" s="34"/>
      <c r="Y152" s="34"/>
      <c r="Z152" s="34"/>
      <c r="AB152" s="167">
        <f>ROW()</f>
        <v>152</v>
      </c>
      <c r="AC152" s="168" t="e">
        <f t="shared" ca="1" si="26"/>
        <v>#REF!</v>
      </c>
      <c r="AD152" s="168" t="e">
        <f t="shared" ca="1" si="27"/>
        <v>#REF!</v>
      </c>
      <c r="AE152" s="169" t="e">
        <f t="shared" ca="1" si="44"/>
        <v>#REF!</v>
      </c>
      <c r="AF152" s="168" t="e">
        <f t="shared" ca="1" si="45"/>
        <v>#REF!</v>
      </c>
      <c r="AG152" s="169" t="e">
        <f t="shared" ca="1" si="46"/>
        <v>#REF!</v>
      </c>
      <c r="AH152" s="168" t="e">
        <f t="shared" ca="1" si="47"/>
        <v>#REF!</v>
      </c>
      <c r="AI152" s="168" t="e">
        <f t="shared" ca="1" si="48"/>
        <v>#REF!</v>
      </c>
      <c r="AJ152" s="170" t="e">
        <f t="shared" ca="1" si="49"/>
        <v>#REF!</v>
      </c>
      <c r="AK152" s="168">
        <f t="shared" ca="1" si="28"/>
        <v>0</v>
      </c>
      <c r="AL152" s="168">
        <f t="shared" ca="1" si="29"/>
        <v>0</v>
      </c>
    </row>
    <row r="153" spans="1:38" ht="30" customHeight="1" x14ac:dyDescent="0.2">
      <c r="A153" s="56">
        <v>138</v>
      </c>
      <c r="B153" s="309" t="str">
        <f t="shared" ca="1" si="23"/>
        <v>A138</v>
      </c>
      <c r="C153" s="309"/>
      <c r="D153" s="57" t="str">
        <f t="shared" ca="1" si="24"/>
        <v/>
      </c>
      <c r="E153" s="59" t="str">
        <f t="shared" ca="1" si="25"/>
        <v/>
      </c>
      <c r="F153" s="215">
        <f ca="1">IF(LEN(B153)&gt;0,'OBRAČUNANA OSNOVNA PLAČA'!G147,"")</f>
        <v>0</v>
      </c>
      <c r="G153" s="60"/>
      <c r="H153" s="60"/>
      <c r="I153" s="60"/>
      <c r="J153" s="60"/>
      <c r="K153" s="60"/>
      <c r="L153" s="229">
        <f t="shared" si="42"/>
        <v>0</v>
      </c>
      <c r="M153" s="230">
        <f t="shared" ca="1" si="50"/>
        <v>0</v>
      </c>
      <c r="N153" s="230">
        <f t="shared" ca="1" si="51"/>
        <v>0</v>
      </c>
      <c r="O153" s="231">
        <f t="shared" ca="1" si="52"/>
        <v>0</v>
      </c>
      <c r="P153" s="232">
        <f t="shared" ca="1" si="53"/>
        <v>0</v>
      </c>
      <c r="Q153" s="233">
        <f t="shared" ca="1" si="43"/>
        <v>0</v>
      </c>
      <c r="R153" s="233">
        <f ca="1">IF(LEN(B153)&gt;0,'OSNOVNA PLAČA'!F147,"")</f>
        <v>0</v>
      </c>
      <c r="S153" s="234"/>
      <c r="T153" s="34"/>
      <c r="U153" s="34"/>
      <c r="V153" s="34"/>
      <c r="W153" s="34"/>
      <c r="X153" s="34"/>
      <c r="Y153" s="34"/>
      <c r="Z153" s="34"/>
      <c r="AB153" s="167">
        <f>ROW()</f>
        <v>153</v>
      </c>
      <c r="AC153" s="168" t="e">
        <f t="shared" ca="1" si="26"/>
        <v>#REF!</v>
      </c>
      <c r="AD153" s="168" t="e">
        <f t="shared" ca="1" si="27"/>
        <v>#REF!</v>
      </c>
      <c r="AE153" s="169" t="e">
        <f t="shared" ca="1" si="44"/>
        <v>#REF!</v>
      </c>
      <c r="AF153" s="168" t="e">
        <f t="shared" ca="1" si="45"/>
        <v>#REF!</v>
      </c>
      <c r="AG153" s="169" t="e">
        <f t="shared" ca="1" si="46"/>
        <v>#REF!</v>
      </c>
      <c r="AH153" s="168" t="e">
        <f t="shared" ca="1" si="47"/>
        <v>#REF!</v>
      </c>
      <c r="AI153" s="168" t="e">
        <f t="shared" ca="1" si="48"/>
        <v>#REF!</v>
      </c>
      <c r="AJ153" s="170" t="e">
        <f t="shared" ca="1" si="49"/>
        <v>#REF!</v>
      </c>
      <c r="AK153" s="168">
        <f t="shared" ca="1" si="28"/>
        <v>0</v>
      </c>
      <c r="AL153" s="168">
        <f t="shared" ca="1" si="29"/>
        <v>0</v>
      </c>
    </row>
    <row r="154" spans="1:38" ht="30" customHeight="1" x14ac:dyDescent="0.2">
      <c r="A154" s="56">
        <v>139</v>
      </c>
      <c r="B154" s="309" t="str">
        <f t="shared" ca="1" si="23"/>
        <v>A139</v>
      </c>
      <c r="C154" s="309"/>
      <c r="D154" s="57" t="str">
        <f t="shared" ca="1" si="24"/>
        <v/>
      </c>
      <c r="E154" s="59" t="str">
        <f t="shared" ca="1" si="25"/>
        <v/>
      </c>
      <c r="F154" s="215">
        <f ca="1">IF(LEN(B154)&gt;0,'OBRAČUNANA OSNOVNA PLAČA'!G148,"")</f>
        <v>0</v>
      </c>
      <c r="G154" s="60"/>
      <c r="H154" s="60"/>
      <c r="I154" s="60"/>
      <c r="J154" s="60"/>
      <c r="K154" s="60"/>
      <c r="L154" s="229">
        <f t="shared" si="42"/>
        <v>0</v>
      </c>
      <c r="M154" s="230">
        <f t="shared" ca="1" si="50"/>
        <v>0</v>
      </c>
      <c r="N154" s="230">
        <f t="shared" ca="1" si="51"/>
        <v>0</v>
      </c>
      <c r="O154" s="231">
        <f t="shared" ca="1" si="52"/>
        <v>0</v>
      </c>
      <c r="P154" s="232">
        <f t="shared" ca="1" si="53"/>
        <v>0</v>
      </c>
      <c r="Q154" s="233">
        <f t="shared" ca="1" si="43"/>
        <v>0</v>
      </c>
      <c r="R154" s="233">
        <f ca="1">IF(LEN(B154)&gt;0,'OSNOVNA PLAČA'!F148,"")</f>
        <v>0</v>
      </c>
      <c r="S154" s="234"/>
      <c r="T154" s="34"/>
      <c r="U154" s="34"/>
      <c r="V154" s="34"/>
      <c r="W154" s="34"/>
      <c r="X154" s="34"/>
      <c r="Y154" s="34"/>
      <c r="Z154" s="34"/>
      <c r="AB154" s="167">
        <f>ROW()</f>
        <v>154</v>
      </c>
      <c r="AC154" s="168" t="e">
        <f t="shared" ca="1" si="26"/>
        <v>#REF!</v>
      </c>
      <c r="AD154" s="168" t="e">
        <f t="shared" ca="1" si="27"/>
        <v>#REF!</v>
      </c>
      <c r="AE154" s="169" t="e">
        <f t="shared" ca="1" si="44"/>
        <v>#REF!</v>
      </c>
      <c r="AF154" s="168" t="e">
        <f t="shared" ca="1" si="45"/>
        <v>#REF!</v>
      </c>
      <c r="AG154" s="169" t="e">
        <f t="shared" ca="1" si="46"/>
        <v>#REF!</v>
      </c>
      <c r="AH154" s="168" t="e">
        <f t="shared" ca="1" si="47"/>
        <v>#REF!</v>
      </c>
      <c r="AI154" s="168" t="e">
        <f t="shared" ca="1" si="48"/>
        <v>#REF!</v>
      </c>
      <c r="AJ154" s="170" t="e">
        <f t="shared" ca="1" si="49"/>
        <v>#REF!</v>
      </c>
      <c r="AK154" s="168">
        <f t="shared" ca="1" si="28"/>
        <v>0</v>
      </c>
      <c r="AL154" s="168">
        <f t="shared" ca="1" si="29"/>
        <v>0</v>
      </c>
    </row>
    <row r="155" spans="1:38" ht="30" customHeight="1" x14ac:dyDescent="0.2">
      <c r="A155" s="56">
        <v>140</v>
      </c>
      <c r="B155" s="309" t="str">
        <f t="shared" ca="1" si="23"/>
        <v>A140</v>
      </c>
      <c r="C155" s="309"/>
      <c r="D155" s="57" t="str">
        <f t="shared" ca="1" si="24"/>
        <v/>
      </c>
      <c r="E155" s="59" t="str">
        <f t="shared" ca="1" si="25"/>
        <v/>
      </c>
      <c r="F155" s="215">
        <f ca="1">IF(LEN(B155)&gt;0,'OBRAČUNANA OSNOVNA PLAČA'!G149,"")</f>
        <v>0</v>
      </c>
      <c r="G155" s="60"/>
      <c r="H155" s="60"/>
      <c r="I155" s="60"/>
      <c r="J155" s="60"/>
      <c r="K155" s="60"/>
      <c r="L155" s="229">
        <f t="shared" si="42"/>
        <v>0</v>
      </c>
      <c r="M155" s="230">
        <f t="shared" ca="1" si="50"/>
        <v>0</v>
      </c>
      <c r="N155" s="230">
        <f t="shared" ca="1" si="51"/>
        <v>0</v>
      </c>
      <c r="O155" s="231">
        <f t="shared" ca="1" si="52"/>
        <v>0</v>
      </c>
      <c r="P155" s="232">
        <f t="shared" ca="1" si="53"/>
        <v>0</v>
      </c>
      <c r="Q155" s="233">
        <f t="shared" ca="1" si="43"/>
        <v>0</v>
      </c>
      <c r="R155" s="233">
        <f ca="1">IF(LEN(B155)&gt;0,'OSNOVNA PLAČA'!F149,"")</f>
        <v>0</v>
      </c>
      <c r="S155" s="234"/>
      <c r="T155" s="34"/>
      <c r="U155" s="34"/>
      <c r="V155" s="34"/>
      <c r="W155" s="34"/>
      <c r="X155" s="34"/>
      <c r="Y155" s="34"/>
      <c r="Z155" s="34"/>
      <c r="AB155" s="167">
        <f>ROW()</f>
        <v>155</v>
      </c>
      <c r="AC155" s="168" t="e">
        <f t="shared" ca="1" si="26"/>
        <v>#REF!</v>
      </c>
      <c r="AD155" s="168" t="e">
        <f t="shared" ca="1" si="27"/>
        <v>#REF!</v>
      </c>
      <c r="AE155" s="169" t="e">
        <f t="shared" ca="1" si="44"/>
        <v>#REF!</v>
      </c>
      <c r="AF155" s="168" t="e">
        <f t="shared" ca="1" si="45"/>
        <v>#REF!</v>
      </c>
      <c r="AG155" s="169" t="e">
        <f t="shared" ca="1" si="46"/>
        <v>#REF!</v>
      </c>
      <c r="AH155" s="168" t="e">
        <f t="shared" ca="1" si="47"/>
        <v>#REF!</v>
      </c>
      <c r="AI155" s="168" t="e">
        <f t="shared" ca="1" si="48"/>
        <v>#REF!</v>
      </c>
      <c r="AJ155" s="170" t="e">
        <f t="shared" ca="1" si="49"/>
        <v>#REF!</v>
      </c>
      <c r="AK155" s="168">
        <f t="shared" ca="1" si="28"/>
        <v>0</v>
      </c>
      <c r="AL155" s="168">
        <f t="shared" ca="1" si="29"/>
        <v>0</v>
      </c>
    </row>
    <row r="156" spans="1:38" ht="30" customHeight="1" x14ac:dyDescent="0.2">
      <c r="A156" s="56">
        <v>141</v>
      </c>
      <c r="B156" s="309" t="str">
        <f t="shared" ca="1" si="23"/>
        <v>A141</v>
      </c>
      <c r="C156" s="309"/>
      <c r="D156" s="57" t="str">
        <f t="shared" ca="1" si="24"/>
        <v/>
      </c>
      <c r="E156" s="59" t="str">
        <f t="shared" ca="1" si="25"/>
        <v/>
      </c>
      <c r="F156" s="215">
        <f ca="1">IF(LEN(B156)&gt;0,'OBRAČUNANA OSNOVNA PLAČA'!G150,"")</f>
        <v>0</v>
      </c>
      <c r="G156" s="60"/>
      <c r="H156" s="60"/>
      <c r="I156" s="60"/>
      <c r="J156" s="60"/>
      <c r="K156" s="60"/>
      <c r="L156" s="229">
        <f t="shared" si="42"/>
        <v>0</v>
      </c>
      <c r="M156" s="230">
        <f t="shared" ca="1" si="50"/>
        <v>0</v>
      </c>
      <c r="N156" s="230">
        <f t="shared" ca="1" si="51"/>
        <v>0</v>
      </c>
      <c r="O156" s="231">
        <f t="shared" ca="1" si="52"/>
        <v>0</v>
      </c>
      <c r="P156" s="232">
        <f t="shared" ca="1" si="53"/>
        <v>0</v>
      </c>
      <c r="Q156" s="233">
        <f t="shared" ca="1" si="43"/>
        <v>0</v>
      </c>
      <c r="R156" s="233">
        <f ca="1">IF(LEN(B156)&gt;0,'OSNOVNA PLAČA'!F150,"")</f>
        <v>0</v>
      </c>
      <c r="S156" s="234"/>
      <c r="T156" s="34"/>
      <c r="U156" s="34"/>
      <c r="V156" s="34"/>
      <c r="W156" s="34"/>
      <c r="X156" s="34"/>
      <c r="Y156" s="34"/>
      <c r="Z156" s="34"/>
      <c r="AB156" s="167">
        <f>ROW()</f>
        <v>156</v>
      </c>
      <c r="AC156" s="168" t="e">
        <f t="shared" ca="1" si="26"/>
        <v>#REF!</v>
      </c>
      <c r="AD156" s="168" t="e">
        <f t="shared" ca="1" si="27"/>
        <v>#REF!</v>
      </c>
      <c r="AE156" s="169" t="e">
        <f t="shared" ca="1" si="44"/>
        <v>#REF!</v>
      </c>
      <c r="AF156" s="168" t="e">
        <f t="shared" ca="1" si="45"/>
        <v>#REF!</v>
      </c>
      <c r="AG156" s="169" t="e">
        <f t="shared" ca="1" si="46"/>
        <v>#REF!</v>
      </c>
      <c r="AH156" s="168" t="e">
        <f t="shared" ca="1" si="47"/>
        <v>#REF!</v>
      </c>
      <c r="AI156" s="168" t="e">
        <f t="shared" ca="1" si="48"/>
        <v>#REF!</v>
      </c>
      <c r="AJ156" s="170" t="e">
        <f t="shared" ca="1" si="49"/>
        <v>#REF!</v>
      </c>
      <c r="AK156" s="168">
        <f t="shared" ca="1" si="28"/>
        <v>0</v>
      </c>
      <c r="AL156" s="168">
        <f t="shared" ca="1" si="29"/>
        <v>0</v>
      </c>
    </row>
    <row r="157" spans="1:38" ht="30" customHeight="1" x14ac:dyDescent="0.2">
      <c r="A157" s="56">
        <v>142</v>
      </c>
      <c r="B157" s="309" t="str">
        <f t="shared" ca="1" si="23"/>
        <v>A142</v>
      </c>
      <c r="C157" s="309"/>
      <c r="D157" s="57" t="str">
        <f t="shared" ca="1" si="24"/>
        <v/>
      </c>
      <c r="E157" s="59" t="str">
        <f t="shared" ca="1" si="25"/>
        <v/>
      </c>
      <c r="F157" s="215">
        <f ca="1">IF(LEN(B157)&gt;0,'OBRAČUNANA OSNOVNA PLAČA'!G151,"")</f>
        <v>0</v>
      </c>
      <c r="G157" s="60"/>
      <c r="H157" s="60"/>
      <c r="I157" s="60"/>
      <c r="J157" s="60"/>
      <c r="K157" s="60"/>
      <c r="L157" s="229">
        <f t="shared" si="42"/>
        <v>0</v>
      </c>
      <c r="M157" s="230">
        <f t="shared" ca="1" si="50"/>
        <v>0</v>
      </c>
      <c r="N157" s="230">
        <f t="shared" ca="1" si="51"/>
        <v>0</v>
      </c>
      <c r="O157" s="231">
        <f t="shared" ca="1" si="52"/>
        <v>0</v>
      </c>
      <c r="P157" s="232">
        <f t="shared" ca="1" si="53"/>
        <v>0</v>
      </c>
      <c r="Q157" s="233">
        <f t="shared" ca="1" si="43"/>
        <v>0</v>
      </c>
      <c r="R157" s="233">
        <f ca="1">IF(LEN(B157)&gt;0,'OSNOVNA PLAČA'!F151,"")</f>
        <v>0</v>
      </c>
      <c r="S157" s="234"/>
      <c r="T157" s="34"/>
      <c r="U157" s="34"/>
      <c r="V157" s="34"/>
      <c r="W157" s="34"/>
      <c r="X157" s="34"/>
      <c r="Y157" s="34"/>
      <c r="Z157" s="34"/>
      <c r="AB157" s="167">
        <f>ROW()</f>
        <v>157</v>
      </c>
      <c r="AC157" s="168" t="e">
        <f t="shared" ca="1" si="26"/>
        <v>#REF!</v>
      </c>
      <c r="AD157" s="168" t="e">
        <f t="shared" ca="1" si="27"/>
        <v>#REF!</v>
      </c>
      <c r="AE157" s="169" t="e">
        <f t="shared" ca="1" si="44"/>
        <v>#REF!</v>
      </c>
      <c r="AF157" s="168" t="e">
        <f t="shared" ca="1" si="45"/>
        <v>#REF!</v>
      </c>
      <c r="AG157" s="169" t="e">
        <f t="shared" ca="1" si="46"/>
        <v>#REF!</v>
      </c>
      <c r="AH157" s="168" t="e">
        <f t="shared" ca="1" si="47"/>
        <v>#REF!</v>
      </c>
      <c r="AI157" s="168" t="e">
        <f t="shared" ca="1" si="48"/>
        <v>#REF!</v>
      </c>
      <c r="AJ157" s="170" t="e">
        <f t="shared" ca="1" si="49"/>
        <v>#REF!</v>
      </c>
      <c r="AK157" s="168">
        <f t="shared" ca="1" si="28"/>
        <v>0</v>
      </c>
      <c r="AL157" s="168">
        <f t="shared" ca="1" si="29"/>
        <v>0</v>
      </c>
    </row>
    <row r="158" spans="1:38" ht="30" customHeight="1" x14ac:dyDescent="0.2">
      <c r="A158" s="56">
        <v>143</v>
      </c>
      <c r="B158" s="309" t="str">
        <f t="shared" ca="1" si="23"/>
        <v>A143</v>
      </c>
      <c r="C158" s="309"/>
      <c r="D158" s="57" t="str">
        <f t="shared" ca="1" si="24"/>
        <v/>
      </c>
      <c r="E158" s="59" t="str">
        <f t="shared" ca="1" si="25"/>
        <v/>
      </c>
      <c r="F158" s="215">
        <f ca="1">IF(LEN(B158)&gt;0,'OBRAČUNANA OSNOVNA PLAČA'!G152,"")</f>
        <v>0</v>
      </c>
      <c r="G158" s="60"/>
      <c r="H158" s="60"/>
      <c r="I158" s="60"/>
      <c r="J158" s="60"/>
      <c r="K158" s="60"/>
      <c r="L158" s="229">
        <f t="shared" si="42"/>
        <v>0</v>
      </c>
      <c r="M158" s="230">
        <f t="shared" ca="1" si="50"/>
        <v>0</v>
      </c>
      <c r="N158" s="230">
        <f t="shared" ca="1" si="51"/>
        <v>0</v>
      </c>
      <c r="O158" s="231">
        <f t="shared" ca="1" si="52"/>
        <v>0</v>
      </c>
      <c r="P158" s="232">
        <f t="shared" ca="1" si="53"/>
        <v>0</v>
      </c>
      <c r="Q158" s="233">
        <f t="shared" ca="1" si="43"/>
        <v>0</v>
      </c>
      <c r="R158" s="233">
        <f ca="1">IF(LEN(B158)&gt;0,'OSNOVNA PLAČA'!F152,"")</f>
        <v>0</v>
      </c>
      <c r="S158" s="234"/>
      <c r="T158" s="34"/>
      <c r="U158" s="34"/>
      <c r="V158" s="34"/>
      <c r="W158" s="34"/>
      <c r="X158" s="34"/>
      <c r="Y158" s="34"/>
      <c r="Z158" s="34"/>
      <c r="AB158" s="167">
        <f>ROW()</f>
        <v>158</v>
      </c>
      <c r="AC158" s="168" t="e">
        <f t="shared" ca="1" si="26"/>
        <v>#REF!</v>
      </c>
      <c r="AD158" s="168" t="e">
        <f t="shared" ca="1" si="27"/>
        <v>#REF!</v>
      </c>
      <c r="AE158" s="169" t="e">
        <f t="shared" ca="1" si="44"/>
        <v>#REF!</v>
      </c>
      <c r="AF158" s="168" t="e">
        <f t="shared" ca="1" si="45"/>
        <v>#REF!</v>
      </c>
      <c r="AG158" s="169" t="e">
        <f t="shared" ca="1" si="46"/>
        <v>#REF!</v>
      </c>
      <c r="AH158" s="168" t="e">
        <f t="shared" ca="1" si="47"/>
        <v>#REF!</v>
      </c>
      <c r="AI158" s="168" t="e">
        <f t="shared" ca="1" si="48"/>
        <v>#REF!</v>
      </c>
      <c r="AJ158" s="170" t="e">
        <f t="shared" ca="1" si="49"/>
        <v>#REF!</v>
      </c>
      <c r="AK158" s="168">
        <f t="shared" ca="1" si="28"/>
        <v>0</v>
      </c>
      <c r="AL158" s="168">
        <f t="shared" ca="1" si="29"/>
        <v>0</v>
      </c>
    </row>
    <row r="159" spans="1:38" ht="30" customHeight="1" x14ac:dyDescent="0.2">
      <c r="A159" s="56">
        <v>144</v>
      </c>
      <c r="B159" s="309" t="str">
        <f t="shared" ca="1" si="23"/>
        <v>A144</v>
      </c>
      <c r="C159" s="309"/>
      <c r="D159" s="57" t="str">
        <f t="shared" ca="1" si="24"/>
        <v/>
      </c>
      <c r="E159" s="59" t="str">
        <f t="shared" ca="1" si="25"/>
        <v/>
      </c>
      <c r="F159" s="215">
        <f ca="1">IF(LEN(B159)&gt;0,'OBRAČUNANA OSNOVNA PLAČA'!G153,"")</f>
        <v>0</v>
      </c>
      <c r="G159" s="60"/>
      <c r="H159" s="60"/>
      <c r="I159" s="60"/>
      <c r="J159" s="60"/>
      <c r="K159" s="60"/>
      <c r="L159" s="229">
        <f t="shared" si="42"/>
        <v>0</v>
      </c>
      <c r="M159" s="230">
        <f t="shared" ca="1" si="50"/>
        <v>0</v>
      </c>
      <c r="N159" s="230">
        <f t="shared" ca="1" si="51"/>
        <v>0</v>
      </c>
      <c r="O159" s="231">
        <f t="shared" ca="1" si="52"/>
        <v>0</v>
      </c>
      <c r="P159" s="232">
        <f t="shared" ca="1" si="53"/>
        <v>0</v>
      </c>
      <c r="Q159" s="233">
        <f t="shared" ca="1" si="43"/>
        <v>0</v>
      </c>
      <c r="R159" s="233">
        <f ca="1">IF(LEN(B159)&gt;0,'OSNOVNA PLAČA'!F153,"")</f>
        <v>0</v>
      </c>
      <c r="S159" s="234"/>
      <c r="T159" s="34"/>
      <c r="U159" s="34"/>
      <c r="V159" s="34"/>
      <c r="W159" s="34"/>
      <c r="X159" s="34"/>
      <c r="Y159" s="34"/>
      <c r="Z159" s="34"/>
      <c r="AB159" s="167">
        <f>ROW()</f>
        <v>159</v>
      </c>
      <c r="AC159" s="168" t="e">
        <f t="shared" ca="1" si="26"/>
        <v>#REF!</v>
      </c>
      <c r="AD159" s="168" t="e">
        <f t="shared" ca="1" si="27"/>
        <v>#REF!</v>
      </c>
      <c r="AE159" s="169" t="e">
        <f t="shared" ca="1" si="44"/>
        <v>#REF!</v>
      </c>
      <c r="AF159" s="168" t="e">
        <f t="shared" ca="1" si="45"/>
        <v>#REF!</v>
      </c>
      <c r="AG159" s="169" t="e">
        <f t="shared" ca="1" si="46"/>
        <v>#REF!</v>
      </c>
      <c r="AH159" s="168" t="e">
        <f t="shared" ca="1" si="47"/>
        <v>#REF!</v>
      </c>
      <c r="AI159" s="168" t="e">
        <f t="shared" ca="1" si="48"/>
        <v>#REF!</v>
      </c>
      <c r="AJ159" s="170" t="e">
        <f t="shared" ca="1" si="49"/>
        <v>#REF!</v>
      </c>
      <c r="AK159" s="168">
        <f t="shared" ca="1" si="28"/>
        <v>0</v>
      </c>
      <c r="AL159" s="168">
        <f t="shared" ca="1" si="29"/>
        <v>0</v>
      </c>
    </row>
    <row r="160" spans="1:38" ht="30" customHeight="1" x14ac:dyDescent="0.2">
      <c r="A160" s="56">
        <v>145</v>
      </c>
      <c r="B160" s="309" t="str">
        <f t="shared" ca="1" si="23"/>
        <v>A145</v>
      </c>
      <c r="C160" s="309"/>
      <c r="D160" s="57" t="str">
        <f t="shared" ca="1" si="24"/>
        <v/>
      </c>
      <c r="E160" s="59" t="str">
        <f t="shared" ca="1" si="25"/>
        <v/>
      </c>
      <c r="F160" s="215">
        <f ca="1">IF(LEN(B160)&gt;0,'OBRAČUNANA OSNOVNA PLAČA'!G154,"")</f>
        <v>0</v>
      </c>
      <c r="G160" s="60"/>
      <c r="H160" s="60"/>
      <c r="I160" s="60"/>
      <c r="J160" s="60"/>
      <c r="K160" s="60"/>
      <c r="L160" s="229">
        <f t="shared" si="42"/>
        <v>0</v>
      </c>
      <c r="M160" s="230">
        <f t="shared" ca="1" si="50"/>
        <v>0</v>
      </c>
      <c r="N160" s="230">
        <f t="shared" ca="1" si="51"/>
        <v>0</v>
      </c>
      <c r="O160" s="231">
        <f t="shared" ca="1" si="52"/>
        <v>0</v>
      </c>
      <c r="P160" s="232">
        <f t="shared" ca="1" si="53"/>
        <v>0</v>
      </c>
      <c r="Q160" s="233">
        <f t="shared" ca="1" si="43"/>
        <v>0</v>
      </c>
      <c r="R160" s="233">
        <f ca="1">IF(LEN(B160)&gt;0,'OSNOVNA PLAČA'!F154,"")</f>
        <v>0</v>
      </c>
      <c r="S160" s="234"/>
      <c r="T160" s="34"/>
      <c r="U160" s="34"/>
      <c r="V160" s="34"/>
      <c r="W160" s="34"/>
      <c r="X160" s="34"/>
      <c r="Y160" s="34"/>
      <c r="Z160" s="34"/>
      <c r="AB160" s="167">
        <f>ROW()</f>
        <v>160</v>
      </c>
      <c r="AC160" s="168" t="e">
        <f t="shared" ca="1" si="26"/>
        <v>#REF!</v>
      </c>
      <c r="AD160" s="168" t="e">
        <f t="shared" ca="1" si="27"/>
        <v>#REF!</v>
      </c>
      <c r="AE160" s="169" t="e">
        <f t="shared" ca="1" si="44"/>
        <v>#REF!</v>
      </c>
      <c r="AF160" s="168" t="e">
        <f t="shared" ca="1" si="45"/>
        <v>#REF!</v>
      </c>
      <c r="AG160" s="169" t="e">
        <f t="shared" ca="1" si="46"/>
        <v>#REF!</v>
      </c>
      <c r="AH160" s="168" t="e">
        <f t="shared" ca="1" si="47"/>
        <v>#REF!</v>
      </c>
      <c r="AI160" s="168" t="e">
        <f t="shared" ca="1" si="48"/>
        <v>#REF!</v>
      </c>
      <c r="AJ160" s="170" t="e">
        <f t="shared" ca="1" si="49"/>
        <v>#REF!</v>
      </c>
      <c r="AK160" s="168">
        <f t="shared" ca="1" si="28"/>
        <v>0</v>
      </c>
      <c r="AL160" s="168">
        <f t="shared" ca="1" si="29"/>
        <v>0</v>
      </c>
    </row>
    <row r="161" spans="1:38" ht="30" customHeight="1" x14ac:dyDescent="0.2">
      <c r="A161" s="56">
        <v>146</v>
      </c>
      <c r="B161" s="309" t="str">
        <f t="shared" ca="1" si="23"/>
        <v>A146</v>
      </c>
      <c r="C161" s="309"/>
      <c r="D161" s="57" t="str">
        <f t="shared" ca="1" si="24"/>
        <v/>
      </c>
      <c r="E161" s="59" t="str">
        <f t="shared" ca="1" si="25"/>
        <v/>
      </c>
      <c r="F161" s="215">
        <f ca="1">IF(LEN(B161)&gt;0,'OBRAČUNANA OSNOVNA PLAČA'!G155,"")</f>
        <v>0</v>
      </c>
      <c r="G161" s="60"/>
      <c r="H161" s="60"/>
      <c r="I161" s="60"/>
      <c r="J161" s="60"/>
      <c r="K161" s="60"/>
      <c r="L161" s="229">
        <f t="shared" si="42"/>
        <v>0</v>
      </c>
      <c r="M161" s="230">
        <f t="shared" ca="1" si="50"/>
        <v>0</v>
      </c>
      <c r="N161" s="230">
        <f t="shared" ca="1" si="51"/>
        <v>0</v>
      </c>
      <c r="O161" s="231">
        <f t="shared" ca="1" si="52"/>
        <v>0</v>
      </c>
      <c r="P161" s="232">
        <f t="shared" ca="1" si="53"/>
        <v>0</v>
      </c>
      <c r="Q161" s="233">
        <f t="shared" ca="1" si="43"/>
        <v>0</v>
      </c>
      <c r="R161" s="233">
        <f ca="1">IF(LEN(B161)&gt;0,'OSNOVNA PLAČA'!F155,"")</f>
        <v>0</v>
      </c>
      <c r="S161" s="234"/>
      <c r="T161" s="34"/>
      <c r="U161" s="34"/>
      <c r="V161" s="34"/>
      <c r="W161" s="34"/>
      <c r="X161" s="34"/>
      <c r="Y161" s="34"/>
      <c r="Z161" s="34"/>
      <c r="AB161" s="167">
        <f>ROW()</f>
        <v>161</v>
      </c>
      <c r="AC161" s="168" t="e">
        <f t="shared" ca="1" si="26"/>
        <v>#REF!</v>
      </c>
      <c r="AD161" s="168" t="e">
        <f t="shared" ca="1" si="27"/>
        <v>#REF!</v>
      </c>
      <c r="AE161" s="169" t="e">
        <f t="shared" ca="1" si="44"/>
        <v>#REF!</v>
      </c>
      <c r="AF161" s="168" t="e">
        <f t="shared" ca="1" si="45"/>
        <v>#REF!</v>
      </c>
      <c r="AG161" s="169" t="e">
        <f t="shared" ca="1" si="46"/>
        <v>#REF!</v>
      </c>
      <c r="AH161" s="168" t="e">
        <f t="shared" ca="1" si="47"/>
        <v>#REF!</v>
      </c>
      <c r="AI161" s="168" t="e">
        <f t="shared" ca="1" si="48"/>
        <v>#REF!</v>
      </c>
      <c r="AJ161" s="170" t="e">
        <f t="shared" ca="1" si="49"/>
        <v>#REF!</v>
      </c>
      <c r="AK161" s="168">
        <f t="shared" ca="1" si="28"/>
        <v>0</v>
      </c>
      <c r="AL161" s="168">
        <f t="shared" ca="1" si="29"/>
        <v>0</v>
      </c>
    </row>
    <row r="162" spans="1:38" ht="30" customHeight="1" x14ac:dyDescent="0.2">
      <c r="A162" s="56">
        <v>147</v>
      </c>
      <c r="B162" s="309" t="str">
        <f t="shared" ca="1" si="23"/>
        <v>A147</v>
      </c>
      <c r="C162" s="309"/>
      <c r="D162" s="57" t="str">
        <f t="shared" ca="1" si="24"/>
        <v/>
      </c>
      <c r="E162" s="59" t="str">
        <f t="shared" ca="1" si="25"/>
        <v/>
      </c>
      <c r="F162" s="215">
        <f ca="1">IF(LEN(B162)&gt;0,'OBRAČUNANA OSNOVNA PLAČA'!G156,"")</f>
        <v>0</v>
      </c>
      <c r="G162" s="60"/>
      <c r="H162" s="60"/>
      <c r="I162" s="60"/>
      <c r="J162" s="60"/>
      <c r="K162" s="60"/>
      <c r="L162" s="229">
        <f t="shared" si="42"/>
        <v>0</v>
      </c>
      <c r="M162" s="230">
        <f t="shared" ca="1" si="50"/>
        <v>0</v>
      </c>
      <c r="N162" s="230">
        <f t="shared" ca="1" si="51"/>
        <v>0</v>
      </c>
      <c r="O162" s="231">
        <f t="shared" ca="1" si="52"/>
        <v>0</v>
      </c>
      <c r="P162" s="232">
        <f t="shared" ca="1" si="53"/>
        <v>0</v>
      </c>
      <c r="Q162" s="233">
        <f t="shared" ca="1" si="43"/>
        <v>0</v>
      </c>
      <c r="R162" s="233">
        <f ca="1">IF(LEN(B162)&gt;0,'OSNOVNA PLAČA'!F156,"")</f>
        <v>0</v>
      </c>
      <c r="S162" s="234"/>
      <c r="T162" s="34"/>
      <c r="U162" s="34"/>
      <c r="V162" s="34"/>
      <c r="W162" s="34"/>
      <c r="X162" s="34"/>
      <c r="Y162" s="34"/>
      <c r="Z162" s="34"/>
      <c r="AB162" s="167">
        <f>ROW()</f>
        <v>162</v>
      </c>
      <c r="AC162" s="168" t="e">
        <f t="shared" ca="1" si="26"/>
        <v>#REF!</v>
      </c>
      <c r="AD162" s="168" t="e">
        <f t="shared" ca="1" si="27"/>
        <v>#REF!</v>
      </c>
      <c r="AE162" s="169" t="e">
        <f t="shared" ca="1" si="44"/>
        <v>#REF!</v>
      </c>
      <c r="AF162" s="168" t="e">
        <f t="shared" ca="1" si="45"/>
        <v>#REF!</v>
      </c>
      <c r="AG162" s="169" t="e">
        <f t="shared" ca="1" si="46"/>
        <v>#REF!</v>
      </c>
      <c r="AH162" s="168" t="e">
        <f t="shared" ca="1" si="47"/>
        <v>#REF!</v>
      </c>
      <c r="AI162" s="168" t="e">
        <f t="shared" ca="1" si="48"/>
        <v>#REF!</v>
      </c>
      <c r="AJ162" s="170" t="e">
        <f t="shared" ca="1" si="49"/>
        <v>#REF!</v>
      </c>
      <c r="AK162" s="168">
        <f t="shared" ca="1" si="28"/>
        <v>0</v>
      </c>
      <c r="AL162" s="168">
        <f t="shared" ca="1" si="29"/>
        <v>0</v>
      </c>
    </row>
    <row r="163" spans="1:38" ht="30" customHeight="1" x14ac:dyDescent="0.2">
      <c r="A163" s="56">
        <v>148</v>
      </c>
      <c r="B163" s="309" t="str">
        <f t="shared" ca="1" si="23"/>
        <v>A148</v>
      </c>
      <c r="C163" s="309"/>
      <c r="D163" s="57" t="str">
        <f t="shared" ca="1" si="24"/>
        <v/>
      </c>
      <c r="E163" s="59" t="str">
        <f t="shared" ca="1" si="25"/>
        <v/>
      </c>
      <c r="F163" s="215">
        <f ca="1">IF(LEN(B163)&gt;0,'OBRAČUNANA OSNOVNA PLAČA'!G157,"")</f>
        <v>0</v>
      </c>
      <c r="G163" s="60"/>
      <c r="H163" s="60"/>
      <c r="I163" s="60"/>
      <c r="J163" s="60"/>
      <c r="K163" s="60"/>
      <c r="L163" s="229">
        <f t="shared" si="42"/>
        <v>0</v>
      </c>
      <c r="M163" s="230">
        <f t="shared" ca="1" si="50"/>
        <v>0</v>
      </c>
      <c r="N163" s="230">
        <f t="shared" ca="1" si="51"/>
        <v>0</v>
      </c>
      <c r="O163" s="231">
        <f t="shared" ca="1" si="52"/>
        <v>0</v>
      </c>
      <c r="P163" s="232">
        <f t="shared" ca="1" si="53"/>
        <v>0</v>
      </c>
      <c r="Q163" s="233">
        <f t="shared" ca="1" si="43"/>
        <v>0</v>
      </c>
      <c r="R163" s="233">
        <f ca="1">IF(LEN(B163)&gt;0,'OSNOVNA PLAČA'!F157,"")</f>
        <v>0</v>
      </c>
      <c r="S163" s="234"/>
      <c r="T163" s="34"/>
      <c r="U163" s="34"/>
      <c r="V163" s="34"/>
      <c r="W163" s="34"/>
      <c r="X163" s="34"/>
      <c r="Y163" s="34"/>
      <c r="Z163" s="34"/>
      <c r="AB163" s="167">
        <f>ROW()</f>
        <v>163</v>
      </c>
      <c r="AC163" s="168" t="e">
        <f t="shared" ca="1" si="26"/>
        <v>#REF!</v>
      </c>
      <c r="AD163" s="168" t="e">
        <f t="shared" ca="1" si="27"/>
        <v>#REF!</v>
      </c>
      <c r="AE163" s="169" t="e">
        <f t="shared" ca="1" si="44"/>
        <v>#REF!</v>
      </c>
      <c r="AF163" s="168" t="e">
        <f t="shared" ca="1" si="45"/>
        <v>#REF!</v>
      </c>
      <c r="AG163" s="169" t="e">
        <f t="shared" ca="1" si="46"/>
        <v>#REF!</v>
      </c>
      <c r="AH163" s="168" t="e">
        <f t="shared" ca="1" si="47"/>
        <v>#REF!</v>
      </c>
      <c r="AI163" s="168" t="e">
        <f t="shared" ca="1" si="48"/>
        <v>#REF!</v>
      </c>
      <c r="AJ163" s="170" t="e">
        <f t="shared" ca="1" si="49"/>
        <v>#REF!</v>
      </c>
      <c r="AK163" s="168">
        <f t="shared" ca="1" si="28"/>
        <v>0</v>
      </c>
      <c r="AL163" s="168">
        <f t="shared" ca="1" si="29"/>
        <v>0</v>
      </c>
    </row>
    <row r="164" spans="1:38" ht="30" customHeight="1" x14ac:dyDescent="0.2">
      <c r="A164" s="56">
        <v>149</v>
      </c>
      <c r="B164" s="309" t="str">
        <f t="shared" ca="1" si="23"/>
        <v>A149</v>
      </c>
      <c r="C164" s="309"/>
      <c r="D164" s="57" t="str">
        <f t="shared" ca="1" si="24"/>
        <v/>
      </c>
      <c r="E164" s="59" t="str">
        <f t="shared" ca="1" si="25"/>
        <v/>
      </c>
      <c r="F164" s="215">
        <f ca="1">IF(LEN(B164)&gt;0,'OBRAČUNANA OSNOVNA PLAČA'!G158,"")</f>
        <v>0</v>
      </c>
      <c r="G164" s="60"/>
      <c r="H164" s="60"/>
      <c r="I164" s="60"/>
      <c r="J164" s="60"/>
      <c r="K164" s="60"/>
      <c r="L164" s="229">
        <f t="shared" si="42"/>
        <v>0</v>
      </c>
      <c r="M164" s="230">
        <f t="shared" ca="1" si="50"/>
        <v>0</v>
      </c>
      <c r="N164" s="230">
        <f t="shared" ca="1" si="51"/>
        <v>0</v>
      </c>
      <c r="O164" s="231">
        <f t="shared" ca="1" si="52"/>
        <v>0</v>
      </c>
      <c r="P164" s="232">
        <f t="shared" ca="1" si="53"/>
        <v>0</v>
      </c>
      <c r="Q164" s="233">
        <f t="shared" ca="1" si="43"/>
        <v>0</v>
      </c>
      <c r="R164" s="233">
        <f ca="1">IF(LEN(B164)&gt;0,'OSNOVNA PLAČA'!F158,"")</f>
        <v>0</v>
      </c>
      <c r="S164" s="234"/>
      <c r="T164" s="34"/>
      <c r="U164" s="34"/>
      <c r="V164" s="34"/>
      <c r="W164" s="34"/>
      <c r="X164" s="34"/>
      <c r="Y164" s="34"/>
      <c r="Z164" s="34"/>
      <c r="AB164" s="167">
        <f>ROW()</f>
        <v>164</v>
      </c>
      <c r="AC164" s="168" t="e">
        <f t="shared" ca="1" si="26"/>
        <v>#REF!</v>
      </c>
      <c r="AD164" s="168" t="e">
        <f t="shared" ca="1" si="27"/>
        <v>#REF!</v>
      </c>
      <c r="AE164" s="169" t="e">
        <f t="shared" ca="1" si="44"/>
        <v>#REF!</v>
      </c>
      <c r="AF164" s="168" t="e">
        <f t="shared" ca="1" si="45"/>
        <v>#REF!</v>
      </c>
      <c r="AG164" s="169" t="e">
        <f t="shared" ca="1" si="46"/>
        <v>#REF!</v>
      </c>
      <c r="AH164" s="168" t="e">
        <f t="shared" ca="1" si="47"/>
        <v>#REF!</v>
      </c>
      <c r="AI164" s="168" t="e">
        <f t="shared" ca="1" si="48"/>
        <v>#REF!</v>
      </c>
      <c r="AJ164" s="170" t="e">
        <f t="shared" ca="1" si="49"/>
        <v>#REF!</v>
      </c>
      <c r="AK164" s="168">
        <f t="shared" ca="1" si="28"/>
        <v>0</v>
      </c>
      <c r="AL164" s="168">
        <f t="shared" ca="1" si="29"/>
        <v>0</v>
      </c>
    </row>
    <row r="165" spans="1:38" ht="30" customHeight="1" x14ac:dyDescent="0.2">
      <c r="A165" s="56">
        <v>150</v>
      </c>
      <c r="B165" s="309" t="str">
        <f t="shared" ca="1" si="23"/>
        <v>A150</v>
      </c>
      <c r="C165" s="309"/>
      <c r="D165" s="57" t="str">
        <f t="shared" ca="1" si="24"/>
        <v/>
      </c>
      <c r="E165" s="59" t="str">
        <f t="shared" ca="1" si="25"/>
        <v/>
      </c>
      <c r="F165" s="215">
        <f ca="1">IF(LEN(B165)&gt;0,'OBRAČUNANA OSNOVNA PLAČA'!G159,"")</f>
        <v>0</v>
      </c>
      <c r="G165" s="60"/>
      <c r="H165" s="60"/>
      <c r="I165" s="60"/>
      <c r="J165" s="60"/>
      <c r="K165" s="60"/>
      <c r="L165" s="229">
        <f t="shared" si="42"/>
        <v>0</v>
      </c>
      <c r="M165" s="230">
        <f t="shared" ca="1" si="50"/>
        <v>0</v>
      </c>
      <c r="N165" s="230">
        <f t="shared" ca="1" si="51"/>
        <v>0</v>
      </c>
      <c r="O165" s="231">
        <f t="shared" ca="1" si="52"/>
        <v>0</v>
      </c>
      <c r="P165" s="232">
        <f t="shared" ca="1" si="53"/>
        <v>0</v>
      </c>
      <c r="Q165" s="233">
        <f t="shared" ca="1" si="43"/>
        <v>0</v>
      </c>
      <c r="R165" s="233">
        <f ca="1">IF(LEN(B165)&gt;0,'OSNOVNA PLAČA'!F159,"")</f>
        <v>0</v>
      </c>
      <c r="S165" s="234"/>
      <c r="T165" s="34"/>
      <c r="U165" s="34"/>
      <c r="V165" s="34"/>
      <c r="W165" s="34"/>
      <c r="X165" s="34"/>
      <c r="Y165" s="34"/>
      <c r="Z165" s="34"/>
      <c r="AB165" s="167">
        <f>ROW()</f>
        <v>165</v>
      </c>
      <c r="AC165" s="168" t="e">
        <f t="shared" ca="1" si="26"/>
        <v>#REF!</v>
      </c>
      <c r="AD165" s="168" t="e">
        <f t="shared" ca="1" si="27"/>
        <v>#REF!</v>
      </c>
      <c r="AE165" s="169" t="e">
        <f t="shared" ca="1" si="44"/>
        <v>#REF!</v>
      </c>
      <c r="AF165" s="168" t="e">
        <f t="shared" ca="1" si="45"/>
        <v>#REF!</v>
      </c>
      <c r="AG165" s="169" t="e">
        <f t="shared" ca="1" si="46"/>
        <v>#REF!</v>
      </c>
      <c r="AH165" s="168" t="e">
        <f t="shared" ca="1" si="47"/>
        <v>#REF!</v>
      </c>
      <c r="AI165" s="168" t="e">
        <f t="shared" ca="1" si="48"/>
        <v>#REF!</v>
      </c>
      <c r="AJ165" s="170" t="e">
        <f t="shared" ca="1" si="49"/>
        <v>#REF!</v>
      </c>
      <c r="AK165" s="168">
        <f t="shared" ca="1" si="28"/>
        <v>0</v>
      </c>
      <c r="AL165" s="168">
        <f t="shared" ca="1" si="29"/>
        <v>0</v>
      </c>
    </row>
    <row r="166" spans="1:38" ht="30" customHeight="1" x14ac:dyDescent="0.2">
      <c r="A166" s="56">
        <v>151</v>
      </c>
      <c r="B166" s="309" t="str">
        <f t="shared" ca="1" si="23"/>
        <v>A151</v>
      </c>
      <c r="C166" s="309"/>
      <c r="D166" s="57" t="str">
        <f t="shared" ca="1" si="24"/>
        <v/>
      </c>
      <c r="E166" s="59" t="str">
        <f t="shared" ca="1" si="25"/>
        <v/>
      </c>
      <c r="F166" s="215">
        <f ca="1">IF(LEN(B166)&gt;0,'OBRAČUNANA OSNOVNA PLAČA'!G160,"")</f>
        <v>0</v>
      </c>
      <c r="G166" s="60"/>
      <c r="H166" s="60"/>
      <c r="I166" s="60"/>
      <c r="J166" s="60"/>
      <c r="K166" s="60"/>
      <c r="L166" s="229">
        <f t="shared" si="42"/>
        <v>0</v>
      </c>
      <c r="M166" s="230">
        <f t="shared" ca="1" si="50"/>
        <v>0</v>
      </c>
      <c r="N166" s="230">
        <f t="shared" ca="1" si="51"/>
        <v>0</v>
      </c>
      <c r="O166" s="231">
        <f t="shared" ca="1" si="52"/>
        <v>0</v>
      </c>
      <c r="P166" s="232">
        <f t="shared" ca="1" si="53"/>
        <v>0</v>
      </c>
      <c r="Q166" s="233">
        <f t="shared" ca="1" si="43"/>
        <v>0</v>
      </c>
      <c r="R166" s="233">
        <f ca="1">IF(LEN(B166)&gt;0,'OSNOVNA PLAČA'!F160,"")</f>
        <v>0</v>
      </c>
      <c r="S166" s="234"/>
      <c r="T166" s="34"/>
      <c r="U166" s="34"/>
      <c r="V166" s="34"/>
      <c r="W166" s="34"/>
      <c r="X166" s="34"/>
      <c r="Y166" s="34"/>
      <c r="Z166" s="34"/>
      <c r="AB166" s="167">
        <f>ROW()</f>
        <v>166</v>
      </c>
      <c r="AC166" s="168" t="e">
        <f t="shared" ca="1" si="26"/>
        <v>#REF!</v>
      </c>
      <c r="AD166" s="168" t="e">
        <f t="shared" ca="1" si="27"/>
        <v>#REF!</v>
      </c>
      <c r="AE166" s="169" t="e">
        <f t="shared" ca="1" si="44"/>
        <v>#REF!</v>
      </c>
      <c r="AF166" s="168" t="e">
        <f t="shared" ca="1" si="45"/>
        <v>#REF!</v>
      </c>
      <c r="AG166" s="169" t="e">
        <f t="shared" ca="1" si="46"/>
        <v>#REF!</v>
      </c>
      <c r="AH166" s="168" t="e">
        <f t="shared" ca="1" si="47"/>
        <v>#REF!</v>
      </c>
      <c r="AI166" s="168" t="e">
        <f t="shared" ca="1" si="48"/>
        <v>#REF!</v>
      </c>
      <c r="AJ166" s="170" t="e">
        <f t="shared" ca="1" si="49"/>
        <v>#REF!</v>
      </c>
      <c r="AK166" s="168">
        <f t="shared" ca="1" si="28"/>
        <v>0</v>
      </c>
      <c r="AL166" s="168">
        <f t="shared" ca="1" si="29"/>
        <v>0</v>
      </c>
    </row>
    <row r="167" spans="1:38" ht="30" customHeight="1" x14ac:dyDescent="0.2">
      <c r="A167" s="56">
        <v>152</v>
      </c>
      <c r="B167" s="309" t="str">
        <f t="shared" ca="1" si="23"/>
        <v>A152</v>
      </c>
      <c r="C167" s="309"/>
      <c r="D167" s="57" t="str">
        <f t="shared" ca="1" si="24"/>
        <v/>
      </c>
      <c r="E167" s="59" t="str">
        <f t="shared" ca="1" si="25"/>
        <v/>
      </c>
      <c r="F167" s="215">
        <f ca="1">IF(LEN(B167)&gt;0,'OBRAČUNANA OSNOVNA PLAČA'!G161,"")</f>
        <v>0</v>
      </c>
      <c r="G167" s="60"/>
      <c r="H167" s="60"/>
      <c r="I167" s="60"/>
      <c r="J167" s="60"/>
      <c r="K167" s="60"/>
      <c r="L167" s="229">
        <f t="shared" si="42"/>
        <v>0</v>
      </c>
      <c r="M167" s="230">
        <f t="shared" ca="1" si="50"/>
        <v>0</v>
      </c>
      <c r="N167" s="230">
        <f t="shared" ca="1" si="51"/>
        <v>0</v>
      </c>
      <c r="O167" s="231">
        <f t="shared" ca="1" si="52"/>
        <v>0</v>
      </c>
      <c r="P167" s="232">
        <f t="shared" ca="1" si="53"/>
        <v>0</v>
      </c>
      <c r="Q167" s="233">
        <f t="shared" ca="1" si="43"/>
        <v>0</v>
      </c>
      <c r="R167" s="233">
        <f ca="1">IF(LEN(B167)&gt;0,'OSNOVNA PLAČA'!F161,"")</f>
        <v>0</v>
      </c>
      <c r="S167" s="234"/>
      <c r="T167" s="34"/>
      <c r="U167" s="34"/>
      <c r="V167" s="34"/>
      <c r="W167" s="34"/>
      <c r="X167" s="34"/>
      <c r="Y167" s="34"/>
      <c r="Z167" s="34"/>
      <c r="AB167" s="167">
        <f>ROW()</f>
        <v>167</v>
      </c>
      <c r="AC167" s="168" t="e">
        <f t="shared" ca="1" si="26"/>
        <v>#REF!</v>
      </c>
      <c r="AD167" s="168" t="e">
        <f t="shared" ca="1" si="27"/>
        <v>#REF!</v>
      </c>
      <c r="AE167" s="169" t="e">
        <f t="shared" ca="1" si="44"/>
        <v>#REF!</v>
      </c>
      <c r="AF167" s="168" t="e">
        <f t="shared" ca="1" si="45"/>
        <v>#REF!</v>
      </c>
      <c r="AG167" s="169" t="e">
        <f t="shared" ca="1" si="46"/>
        <v>#REF!</v>
      </c>
      <c r="AH167" s="168" t="e">
        <f t="shared" ca="1" si="47"/>
        <v>#REF!</v>
      </c>
      <c r="AI167" s="168" t="e">
        <f t="shared" ca="1" si="48"/>
        <v>#REF!</v>
      </c>
      <c r="AJ167" s="170" t="e">
        <f t="shared" ca="1" si="49"/>
        <v>#REF!</v>
      </c>
      <c r="AK167" s="168">
        <f t="shared" ca="1" si="28"/>
        <v>0</v>
      </c>
      <c r="AL167" s="168">
        <f t="shared" ca="1" si="29"/>
        <v>0</v>
      </c>
    </row>
    <row r="168" spans="1:38" ht="30" customHeight="1" x14ac:dyDescent="0.2">
      <c r="A168" s="56">
        <v>153</v>
      </c>
      <c r="B168" s="309" t="str">
        <f t="shared" ca="1" si="23"/>
        <v>A153</v>
      </c>
      <c r="C168" s="309"/>
      <c r="D168" s="57" t="str">
        <f t="shared" ca="1" si="24"/>
        <v/>
      </c>
      <c r="E168" s="59" t="str">
        <f t="shared" ca="1" si="25"/>
        <v/>
      </c>
      <c r="F168" s="215">
        <f ca="1">IF(LEN(B168)&gt;0,'OBRAČUNANA OSNOVNA PLAČA'!G162,"")</f>
        <v>0</v>
      </c>
      <c r="G168" s="60"/>
      <c r="H168" s="60"/>
      <c r="I168" s="60"/>
      <c r="J168" s="60"/>
      <c r="K168" s="60"/>
      <c r="L168" s="229">
        <f t="shared" si="42"/>
        <v>0</v>
      </c>
      <c r="M168" s="230">
        <f t="shared" ca="1" si="50"/>
        <v>0</v>
      </c>
      <c r="N168" s="230">
        <f t="shared" ca="1" si="51"/>
        <v>0</v>
      </c>
      <c r="O168" s="231">
        <f t="shared" ca="1" si="52"/>
        <v>0</v>
      </c>
      <c r="P168" s="232">
        <f t="shared" ca="1" si="53"/>
        <v>0</v>
      </c>
      <c r="Q168" s="233">
        <f t="shared" ca="1" si="43"/>
        <v>0</v>
      </c>
      <c r="R168" s="233">
        <f ca="1">IF(LEN(B168)&gt;0,'OSNOVNA PLAČA'!F162,"")</f>
        <v>0</v>
      </c>
      <c r="S168" s="234"/>
      <c r="T168" s="34"/>
      <c r="U168" s="34"/>
      <c r="V168" s="34"/>
      <c r="W168" s="34"/>
      <c r="X168" s="34"/>
      <c r="Y168" s="34"/>
      <c r="Z168" s="34"/>
      <c r="AB168" s="167">
        <f>ROW()</f>
        <v>168</v>
      </c>
      <c r="AC168" s="168" t="e">
        <f t="shared" ca="1" si="26"/>
        <v>#REF!</v>
      </c>
      <c r="AD168" s="168" t="e">
        <f t="shared" ca="1" si="27"/>
        <v>#REF!</v>
      </c>
      <c r="AE168" s="169" t="e">
        <f t="shared" ca="1" si="44"/>
        <v>#REF!</v>
      </c>
      <c r="AF168" s="168" t="e">
        <f t="shared" ca="1" si="45"/>
        <v>#REF!</v>
      </c>
      <c r="AG168" s="169" t="e">
        <f t="shared" ca="1" si="46"/>
        <v>#REF!</v>
      </c>
      <c r="AH168" s="168" t="e">
        <f t="shared" ca="1" si="47"/>
        <v>#REF!</v>
      </c>
      <c r="AI168" s="168" t="e">
        <f t="shared" ca="1" si="48"/>
        <v>#REF!</v>
      </c>
      <c r="AJ168" s="170" t="e">
        <f t="shared" ca="1" si="49"/>
        <v>#REF!</v>
      </c>
      <c r="AK168" s="168">
        <f t="shared" ca="1" si="28"/>
        <v>0</v>
      </c>
      <c r="AL168" s="168">
        <f t="shared" ca="1" si="29"/>
        <v>0</v>
      </c>
    </row>
    <row r="169" spans="1:38" ht="30" customHeight="1" x14ac:dyDescent="0.2">
      <c r="A169" s="56">
        <v>154</v>
      </c>
      <c r="B169" s="309" t="str">
        <f t="shared" ca="1" si="23"/>
        <v>A154</v>
      </c>
      <c r="C169" s="309"/>
      <c r="D169" s="57" t="str">
        <f t="shared" ca="1" si="24"/>
        <v/>
      </c>
      <c r="E169" s="59" t="str">
        <f t="shared" ca="1" si="25"/>
        <v/>
      </c>
      <c r="F169" s="215">
        <f ca="1">IF(LEN(B169)&gt;0,'OBRAČUNANA OSNOVNA PLAČA'!G163,"")</f>
        <v>0</v>
      </c>
      <c r="G169" s="60"/>
      <c r="H169" s="60"/>
      <c r="I169" s="60"/>
      <c r="J169" s="60"/>
      <c r="K169" s="60"/>
      <c r="L169" s="229">
        <f t="shared" si="42"/>
        <v>0</v>
      </c>
      <c r="M169" s="230">
        <f t="shared" ca="1" si="50"/>
        <v>0</v>
      </c>
      <c r="N169" s="230">
        <f t="shared" ca="1" si="51"/>
        <v>0</v>
      </c>
      <c r="O169" s="231">
        <f t="shared" ca="1" si="52"/>
        <v>0</v>
      </c>
      <c r="P169" s="232">
        <f t="shared" ca="1" si="53"/>
        <v>0</v>
      </c>
      <c r="Q169" s="233">
        <f t="shared" ca="1" si="43"/>
        <v>0</v>
      </c>
      <c r="R169" s="233">
        <f ca="1">IF(LEN(B169)&gt;0,'OSNOVNA PLAČA'!F163,"")</f>
        <v>0</v>
      </c>
      <c r="S169" s="234"/>
      <c r="T169" s="34"/>
      <c r="U169" s="34"/>
      <c r="V169" s="34"/>
      <c r="W169" s="34"/>
      <c r="X169" s="34"/>
      <c r="Y169" s="34"/>
      <c r="Z169" s="34"/>
      <c r="AB169" s="167">
        <f>ROW()</f>
        <v>169</v>
      </c>
      <c r="AC169" s="168" t="e">
        <f t="shared" ca="1" si="26"/>
        <v>#REF!</v>
      </c>
      <c r="AD169" s="168" t="e">
        <f t="shared" ca="1" si="27"/>
        <v>#REF!</v>
      </c>
      <c r="AE169" s="169" t="e">
        <f t="shared" ca="1" si="44"/>
        <v>#REF!</v>
      </c>
      <c r="AF169" s="168" t="e">
        <f t="shared" ca="1" si="45"/>
        <v>#REF!</v>
      </c>
      <c r="AG169" s="169" t="e">
        <f t="shared" ca="1" si="46"/>
        <v>#REF!</v>
      </c>
      <c r="AH169" s="168" t="e">
        <f t="shared" ca="1" si="47"/>
        <v>#REF!</v>
      </c>
      <c r="AI169" s="168" t="e">
        <f t="shared" ca="1" si="48"/>
        <v>#REF!</v>
      </c>
      <c r="AJ169" s="170" t="e">
        <f t="shared" ca="1" si="49"/>
        <v>#REF!</v>
      </c>
      <c r="AK169" s="168">
        <f t="shared" ca="1" si="28"/>
        <v>0</v>
      </c>
      <c r="AL169" s="168">
        <f t="shared" ca="1" si="29"/>
        <v>0</v>
      </c>
    </row>
    <row r="170" spans="1:38" ht="30" customHeight="1" x14ac:dyDescent="0.2">
      <c r="A170" s="56">
        <v>155</v>
      </c>
      <c r="B170" s="309" t="str">
        <f t="shared" ca="1" si="23"/>
        <v>A155</v>
      </c>
      <c r="C170" s="309"/>
      <c r="D170" s="57" t="str">
        <f t="shared" ca="1" si="24"/>
        <v/>
      </c>
      <c r="E170" s="59" t="str">
        <f t="shared" ca="1" si="25"/>
        <v/>
      </c>
      <c r="F170" s="215">
        <f ca="1">IF(LEN(B170)&gt;0,'OBRAČUNANA OSNOVNA PLAČA'!G164,"")</f>
        <v>0</v>
      </c>
      <c r="G170" s="60"/>
      <c r="H170" s="60"/>
      <c r="I170" s="60"/>
      <c r="J170" s="60"/>
      <c r="K170" s="60"/>
      <c r="L170" s="229">
        <f t="shared" si="42"/>
        <v>0</v>
      </c>
      <c r="M170" s="230">
        <f t="shared" ca="1" si="50"/>
        <v>0</v>
      </c>
      <c r="N170" s="230">
        <f t="shared" ca="1" si="51"/>
        <v>0</v>
      </c>
      <c r="O170" s="231">
        <f t="shared" ca="1" si="52"/>
        <v>0</v>
      </c>
      <c r="P170" s="232">
        <f t="shared" ca="1" si="53"/>
        <v>0</v>
      </c>
      <c r="Q170" s="233">
        <f t="shared" ca="1" si="43"/>
        <v>0</v>
      </c>
      <c r="R170" s="233">
        <f ca="1">IF(LEN(B170)&gt;0,'OSNOVNA PLAČA'!F164,"")</f>
        <v>0</v>
      </c>
      <c r="S170" s="234"/>
      <c r="T170" s="34"/>
      <c r="U170" s="34"/>
      <c r="V170" s="34"/>
      <c r="W170" s="34"/>
      <c r="X170" s="34"/>
      <c r="Y170" s="34"/>
      <c r="Z170" s="34"/>
      <c r="AB170" s="167">
        <f>ROW()</f>
        <v>170</v>
      </c>
      <c r="AC170" s="168" t="e">
        <f t="shared" ca="1" si="26"/>
        <v>#REF!</v>
      </c>
      <c r="AD170" s="168" t="e">
        <f t="shared" ca="1" si="27"/>
        <v>#REF!</v>
      </c>
      <c r="AE170" s="169" t="e">
        <f t="shared" ca="1" si="44"/>
        <v>#REF!</v>
      </c>
      <c r="AF170" s="168" t="e">
        <f t="shared" ca="1" si="45"/>
        <v>#REF!</v>
      </c>
      <c r="AG170" s="169" t="e">
        <f t="shared" ca="1" si="46"/>
        <v>#REF!</v>
      </c>
      <c r="AH170" s="168" t="e">
        <f t="shared" ca="1" si="47"/>
        <v>#REF!</v>
      </c>
      <c r="AI170" s="168" t="e">
        <f t="shared" ca="1" si="48"/>
        <v>#REF!</v>
      </c>
      <c r="AJ170" s="170" t="e">
        <f t="shared" ca="1" si="49"/>
        <v>#REF!</v>
      </c>
      <c r="AK170" s="168">
        <f t="shared" ca="1" si="28"/>
        <v>0</v>
      </c>
      <c r="AL170" s="168">
        <f t="shared" ca="1" si="29"/>
        <v>0</v>
      </c>
    </row>
    <row r="171" spans="1:38" ht="30" customHeight="1" x14ac:dyDescent="0.2">
      <c r="A171" s="56">
        <v>156</v>
      </c>
      <c r="B171" s="309" t="str">
        <f t="shared" ca="1" si="23"/>
        <v>A156</v>
      </c>
      <c r="C171" s="309"/>
      <c r="D171" s="57" t="str">
        <f t="shared" ca="1" si="24"/>
        <v/>
      </c>
      <c r="E171" s="59" t="str">
        <f t="shared" ca="1" si="25"/>
        <v/>
      </c>
      <c r="F171" s="215">
        <f ca="1">IF(LEN(B171)&gt;0,'OBRAČUNANA OSNOVNA PLAČA'!G165,"")</f>
        <v>0</v>
      </c>
      <c r="G171" s="60"/>
      <c r="H171" s="60"/>
      <c r="I171" s="60"/>
      <c r="J171" s="60"/>
      <c r="K171" s="60"/>
      <c r="L171" s="229">
        <f t="shared" si="42"/>
        <v>0</v>
      </c>
      <c r="M171" s="230">
        <f t="shared" ca="1" si="50"/>
        <v>0</v>
      </c>
      <c r="N171" s="230">
        <f t="shared" ca="1" si="51"/>
        <v>0</v>
      </c>
      <c r="O171" s="231">
        <f t="shared" ca="1" si="52"/>
        <v>0</v>
      </c>
      <c r="P171" s="232">
        <f t="shared" ca="1" si="53"/>
        <v>0</v>
      </c>
      <c r="Q171" s="233">
        <f t="shared" ca="1" si="43"/>
        <v>0</v>
      </c>
      <c r="R171" s="233">
        <f ca="1">IF(LEN(B171)&gt;0,'OSNOVNA PLAČA'!F165,"")</f>
        <v>0</v>
      </c>
      <c r="S171" s="234"/>
      <c r="T171" s="34"/>
      <c r="U171" s="34"/>
      <c r="V171" s="34"/>
      <c r="W171" s="34"/>
      <c r="X171" s="34"/>
      <c r="Y171" s="34"/>
      <c r="Z171" s="34"/>
      <c r="AB171" s="167">
        <f>ROW()</f>
        <v>171</v>
      </c>
      <c r="AC171" s="168" t="e">
        <f t="shared" ca="1" si="26"/>
        <v>#REF!</v>
      </c>
      <c r="AD171" s="168" t="e">
        <f t="shared" ca="1" si="27"/>
        <v>#REF!</v>
      </c>
      <c r="AE171" s="169" t="e">
        <f t="shared" ca="1" si="44"/>
        <v>#REF!</v>
      </c>
      <c r="AF171" s="168" t="e">
        <f t="shared" ca="1" si="45"/>
        <v>#REF!</v>
      </c>
      <c r="AG171" s="169" t="e">
        <f t="shared" ca="1" si="46"/>
        <v>#REF!</v>
      </c>
      <c r="AH171" s="168" t="e">
        <f t="shared" ca="1" si="47"/>
        <v>#REF!</v>
      </c>
      <c r="AI171" s="168" t="e">
        <f t="shared" ca="1" si="48"/>
        <v>#REF!</v>
      </c>
      <c r="AJ171" s="170" t="e">
        <f t="shared" ca="1" si="49"/>
        <v>#REF!</v>
      </c>
      <c r="AK171" s="168">
        <f t="shared" ca="1" si="28"/>
        <v>0</v>
      </c>
      <c r="AL171" s="168">
        <f t="shared" ca="1" si="29"/>
        <v>0</v>
      </c>
    </row>
    <row r="172" spans="1:38" ht="30" customHeight="1" x14ac:dyDescent="0.2">
      <c r="A172" s="56">
        <v>157</v>
      </c>
      <c r="B172" s="309" t="str">
        <f t="shared" ca="1" si="23"/>
        <v>A157</v>
      </c>
      <c r="C172" s="309"/>
      <c r="D172" s="57" t="str">
        <f t="shared" ca="1" si="24"/>
        <v/>
      </c>
      <c r="E172" s="59" t="str">
        <f t="shared" ca="1" si="25"/>
        <v/>
      </c>
      <c r="F172" s="215">
        <f ca="1">IF(LEN(B172)&gt;0,'OBRAČUNANA OSNOVNA PLAČA'!G166,"")</f>
        <v>0</v>
      </c>
      <c r="G172" s="60"/>
      <c r="H172" s="60"/>
      <c r="I172" s="60"/>
      <c r="J172" s="60"/>
      <c r="K172" s="60"/>
      <c r="L172" s="229">
        <f t="shared" si="42"/>
        <v>0</v>
      </c>
      <c r="M172" s="230">
        <f t="shared" ca="1" si="50"/>
        <v>0</v>
      </c>
      <c r="N172" s="230">
        <f t="shared" ca="1" si="51"/>
        <v>0</v>
      </c>
      <c r="O172" s="231">
        <f t="shared" ca="1" si="52"/>
        <v>0</v>
      </c>
      <c r="P172" s="232">
        <f t="shared" ca="1" si="53"/>
        <v>0</v>
      </c>
      <c r="Q172" s="233">
        <f t="shared" ca="1" si="43"/>
        <v>0</v>
      </c>
      <c r="R172" s="233">
        <f ca="1">IF(LEN(B172)&gt;0,'OSNOVNA PLAČA'!F166,"")</f>
        <v>0</v>
      </c>
      <c r="S172" s="234"/>
      <c r="T172" s="34"/>
      <c r="U172" s="34"/>
      <c r="V172" s="34"/>
      <c r="W172" s="34"/>
      <c r="X172" s="34"/>
      <c r="Y172" s="34"/>
      <c r="Z172" s="34"/>
      <c r="AB172" s="167">
        <f>ROW()</f>
        <v>172</v>
      </c>
      <c r="AC172" s="168" t="e">
        <f t="shared" ca="1" si="26"/>
        <v>#REF!</v>
      </c>
      <c r="AD172" s="168" t="e">
        <f t="shared" ca="1" si="27"/>
        <v>#REF!</v>
      </c>
      <c r="AE172" s="169" t="e">
        <f t="shared" ca="1" si="44"/>
        <v>#REF!</v>
      </c>
      <c r="AF172" s="168" t="e">
        <f t="shared" ca="1" si="45"/>
        <v>#REF!</v>
      </c>
      <c r="AG172" s="169" t="e">
        <f t="shared" ca="1" si="46"/>
        <v>#REF!</v>
      </c>
      <c r="AH172" s="168" t="e">
        <f t="shared" ca="1" si="47"/>
        <v>#REF!</v>
      </c>
      <c r="AI172" s="168" t="e">
        <f t="shared" ca="1" si="48"/>
        <v>#REF!</v>
      </c>
      <c r="AJ172" s="170" t="e">
        <f t="shared" ca="1" si="49"/>
        <v>#REF!</v>
      </c>
      <c r="AK172" s="168">
        <f t="shared" ca="1" si="28"/>
        <v>0</v>
      </c>
      <c r="AL172" s="168">
        <f t="shared" ca="1" si="29"/>
        <v>0</v>
      </c>
    </row>
    <row r="173" spans="1:38" ht="30" customHeight="1" x14ac:dyDescent="0.2">
      <c r="A173" s="56">
        <v>158</v>
      </c>
      <c r="B173" s="309" t="str">
        <f t="shared" ca="1" si="23"/>
        <v>A158</v>
      </c>
      <c r="C173" s="309"/>
      <c r="D173" s="57" t="str">
        <f t="shared" ca="1" si="24"/>
        <v/>
      </c>
      <c r="E173" s="59" t="str">
        <f t="shared" ca="1" si="25"/>
        <v/>
      </c>
      <c r="F173" s="215">
        <f ca="1">IF(LEN(B173)&gt;0,'OBRAČUNANA OSNOVNA PLAČA'!G167,"")</f>
        <v>0</v>
      </c>
      <c r="G173" s="60"/>
      <c r="H173" s="60"/>
      <c r="I173" s="60"/>
      <c r="J173" s="60"/>
      <c r="K173" s="60"/>
      <c r="L173" s="229">
        <f t="shared" si="42"/>
        <v>0</v>
      </c>
      <c r="M173" s="230">
        <f t="shared" ca="1" si="50"/>
        <v>0</v>
      </c>
      <c r="N173" s="230">
        <f t="shared" ca="1" si="51"/>
        <v>0</v>
      </c>
      <c r="O173" s="231">
        <f t="shared" ca="1" si="52"/>
        <v>0</v>
      </c>
      <c r="P173" s="232">
        <f t="shared" ca="1" si="53"/>
        <v>0</v>
      </c>
      <c r="Q173" s="233">
        <f t="shared" ca="1" si="43"/>
        <v>0</v>
      </c>
      <c r="R173" s="233">
        <f ca="1">IF(LEN(B173)&gt;0,'OSNOVNA PLAČA'!F167,"")</f>
        <v>0</v>
      </c>
      <c r="S173" s="234"/>
      <c r="T173" s="34"/>
      <c r="U173" s="34"/>
      <c r="V173" s="34"/>
      <c r="W173" s="34"/>
      <c r="X173" s="34"/>
      <c r="Y173" s="34"/>
      <c r="Z173" s="34"/>
      <c r="AB173" s="167">
        <f>ROW()</f>
        <v>173</v>
      </c>
      <c r="AC173" s="168" t="e">
        <f t="shared" ca="1" si="26"/>
        <v>#REF!</v>
      </c>
      <c r="AD173" s="168" t="e">
        <f t="shared" ca="1" si="27"/>
        <v>#REF!</v>
      </c>
      <c r="AE173" s="169" t="e">
        <f t="shared" ca="1" si="44"/>
        <v>#REF!</v>
      </c>
      <c r="AF173" s="168" t="e">
        <f t="shared" ca="1" si="45"/>
        <v>#REF!</v>
      </c>
      <c r="AG173" s="169" t="e">
        <f t="shared" ca="1" si="46"/>
        <v>#REF!</v>
      </c>
      <c r="AH173" s="168" t="e">
        <f t="shared" ca="1" si="47"/>
        <v>#REF!</v>
      </c>
      <c r="AI173" s="168" t="e">
        <f t="shared" ca="1" si="48"/>
        <v>#REF!</v>
      </c>
      <c r="AJ173" s="170" t="e">
        <f t="shared" ca="1" si="49"/>
        <v>#REF!</v>
      </c>
      <c r="AK173" s="168">
        <f t="shared" ca="1" si="28"/>
        <v>0</v>
      </c>
      <c r="AL173" s="168">
        <f t="shared" ca="1" si="29"/>
        <v>0</v>
      </c>
    </row>
    <row r="174" spans="1:38" ht="30" customHeight="1" x14ac:dyDescent="0.2">
      <c r="A174" s="56">
        <v>159</v>
      </c>
      <c r="B174" s="309" t="str">
        <f t="shared" ca="1" si="23"/>
        <v>A159</v>
      </c>
      <c r="C174" s="309"/>
      <c r="D174" s="57" t="str">
        <f t="shared" ca="1" si="24"/>
        <v/>
      </c>
      <c r="E174" s="59" t="str">
        <f t="shared" ca="1" si="25"/>
        <v/>
      </c>
      <c r="F174" s="215">
        <f ca="1">IF(LEN(B174)&gt;0,'OBRAČUNANA OSNOVNA PLAČA'!G168,"")</f>
        <v>0</v>
      </c>
      <c r="G174" s="60"/>
      <c r="H174" s="60"/>
      <c r="I174" s="60"/>
      <c r="J174" s="60"/>
      <c r="K174" s="60"/>
      <c r="L174" s="229">
        <f t="shared" si="42"/>
        <v>0</v>
      </c>
      <c r="M174" s="230">
        <f t="shared" ca="1" si="50"/>
        <v>0</v>
      </c>
      <c r="N174" s="230">
        <f t="shared" ca="1" si="51"/>
        <v>0</v>
      </c>
      <c r="O174" s="231">
        <f t="shared" ca="1" si="52"/>
        <v>0</v>
      </c>
      <c r="P174" s="232">
        <f t="shared" ca="1" si="53"/>
        <v>0</v>
      </c>
      <c r="Q174" s="233">
        <f t="shared" ca="1" si="43"/>
        <v>0</v>
      </c>
      <c r="R174" s="233">
        <f ca="1">IF(LEN(B174)&gt;0,'OSNOVNA PLAČA'!F168,"")</f>
        <v>0</v>
      </c>
      <c r="S174" s="234"/>
      <c r="T174" s="34"/>
      <c r="U174" s="34"/>
      <c r="V174" s="34"/>
      <c r="W174" s="34"/>
      <c r="X174" s="34"/>
      <c r="Y174" s="34"/>
      <c r="Z174" s="34"/>
      <c r="AB174" s="167">
        <f>ROW()</f>
        <v>174</v>
      </c>
      <c r="AC174" s="168" t="e">
        <f t="shared" ca="1" si="26"/>
        <v>#REF!</v>
      </c>
      <c r="AD174" s="168" t="e">
        <f t="shared" ca="1" si="27"/>
        <v>#REF!</v>
      </c>
      <c r="AE174" s="169" t="e">
        <f t="shared" ca="1" si="44"/>
        <v>#REF!</v>
      </c>
      <c r="AF174" s="168" t="e">
        <f t="shared" ca="1" si="45"/>
        <v>#REF!</v>
      </c>
      <c r="AG174" s="169" t="e">
        <f t="shared" ca="1" si="46"/>
        <v>#REF!</v>
      </c>
      <c r="AH174" s="168" t="e">
        <f t="shared" ca="1" si="47"/>
        <v>#REF!</v>
      </c>
      <c r="AI174" s="168" t="e">
        <f t="shared" ca="1" si="48"/>
        <v>#REF!</v>
      </c>
      <c r="AJ174" s="170" t="e">
        <f t="shared" ca="1" si="49"/>
        <v>#REF!</v>
      </c>
      <c r="AK174" s="168">
        <f t="shared" ca="1" si="28"/>
        <v>0</v>
      </c>
      <c r="AL174" s="168">
        <f t="shared" ca="1" si="29"/>
        <v>0</v>
      </c>
    </row>
    <row r="175" spans="1:38" ht="30" customHeight="1" x14ac:dyDescent="0.2">
      <c r="A175" s="56">
        <v>160</v>
      </c>
      <c r="B175" s="309" t="str">
        <f t="shared" ca="1" si="23"/>
        <v>A160</v>
      </c>
      <c r="C175" s="309"/>
      <c r="D175" s="57" t="str">
        <f t="shared" ca="1" si="24"/>
        <v/>
      </c>
      <c r="E175" s="59" t="str">
        <f t="shared" ca="1" si="25"/>
        <v/>
      </c>
      <c r="F175" s="215">
        <f ca="1">IF(LEN(B175)&gt;0,'OBRAČUNANA OSNOVNA PLAČA'!G169,"")</f>
        <v>0</v>
      </c>
      <c r="G175" s="60"/>
      <c r="H175" s="60"/>
      <c r="I175" s="60"/>
      <c r="J175" s="60"/>
      <c r="K175" s="60"/>
      <c r="L175" s="229">
        <f t="shared" si="42"/>
        <v>0</v>
      </c>
      <c r="M175" s="230">
        <f t="shared" ca="1" si="50"/>
        <v>0</v>
      </c>
      <c r="N175" s="230">
        <f t="shared" ca="1" si="51"/>
        <v>0</v>
      </c>
      <c r="O175" s="231">
        <f t="shared" ca="1" si="52"/>
        <v>0</v>
      </c>
      <c r="P175" s="232">
        <f t="shared" ca="1" si="53"/>
        <v>0</v>
      </c>
      <c r="Q175" s="233">
        <f t="shared" ca="1" si="43"/>
        <v>0</v>
      </c>
      <c r="R175" s="233">
        <f ca="1">IF(LEN(B175)&gt;0,'OSNOVNA PLAČA'!F169,"")</f>
        <v>0</v>
      </c>
      <c r="S175" s="234"/>
      <c r="T175" s="34"/>
      <c r="U175" s="34"/>
      <c r="V175" s="34"/>
      <c r="W175" s="34"/>
      <c r="X175" s="34"/>
      <c r="Y175" s="34"/>
      <c r="Z175" s="34"/>
      <c r="AB175" s="167">
        <f>ROW()</f>
        <v>175</v>
      </c>
      <c r="AC175" s="168" t="e">
        <f t="shared" ca="1" si="26"/>
        <v>#REF!</v>
      </c>
      <c r="AD175" s="168" t="e">
        <f t="shared" ca="1" si="27"/>
        <v>#REF!</v>
      </c>
      <c r="AE175" s="169" t="e">
        <f t="shared" ca="1" si="44"/>
        <v>#REF!</v>
      </c>
      <c r="AF175" s="168" t="e">
        <f t="shared" ca="1" si="45"/>
        <v>#REF!</v>
      </c>
      <c r="AG175" s="169" t="e">
        <f t="shared" ca="1" si="46"/>
        <v>#REF!</v>
      </c>
      <c r="AH175" s="168" t="e">
        <f t="shared" ca="1" si="47"/>
        <v>#REF!</v>
      </c>
      <c r="AI175" s="168" t="e">
        <f t="shared" ca="1" si="48"/>
        <v>#REF!</v>
      </c>
      <c r="AJ175" s="170" t="e">
        <f t="shared" ca="1" si="49"/>
        <v>#REF!</v>
      </c>
      <c r="AK175" s="168">
        <f t="shared" ca="1" si="28"/>
        <v>0</v>
      </c>
      <c r="AL175" s="168">
        <f t="shared" ca="1" si="29"/>
        <v>0</v>
      </c>
    </row>
    <row r="176" spans="1:38" ht="30" customHeight="1" x14ac:dyDescent="0.2">
      <c r="A176" s="56">
        <v>161</v>
      </c>
      <c r="B176" s="309" t="str">
        <f t="shared" ca="1" si="23"/>
        <v>A161</v>
      </c>
      <c r="C176" s="309"/>
      <c r="D176" s="57" t="str">
        <f t="shared" ca="1" si="24"/>
        <v/>
      </c>
      <c r="E176" s="59" t="str">
        <f t="shared" ca="1" si="25"/>
        <v/>
      </c>
      <c r="F176" s="215">
        <f ca="1">IF(LEN(B176)&gt;0,'OBRAČUNANA OSNOVNA PLAČA'!G170,"")</f>
        <v>0</v>
      </c>
      <c r="G176" s="60"/>
      <c r="H176" s="60"/>
      <c r="I176" s="60"/>
      <c r="J176" s="60"/>
      <c r="K176" s="60"/>
      <c r="L176" s="229">
        <f t="shared" si="42"/>
        <v>0</v>
      </c>
      <c r="M176" s="230">
        <f t="shared" ca="1" si="50"/>
        <v>0</v>
      </c>
      <c r="N176" s="230">
        <f t="shared" ca="1" si="51"/>
        <v>0</v>
      </c>
      <c r="O176" s="231">
        <f t="shared" ca="1" si="52"/>
        <v>0</v>
      </c>
      <c r="P176" s="232">
        <f t="shared" ca="1" si="53"/>
        <v>0</v>
      </c>
      <c r="Q176" s="233">
        <f t="shared" ca="1" si="43"/>
        <v>0</v>
      </c>
      <c r="R176" s="233">
        <f ca="1">IF(LEN(B176)&gt;0,'OSNOVNA PLAČA'!F170,"")</f>
        <v>0</v>
      </c>
      <c r="S176" s="234"/>
      <c r="T176" s="34"/>
      <c r="U176" s="34"/>
      <c r="V176" s="34"/>
      <c r="W176" s="34"/>
      <c r="X176" s="34"/>
      <c r="Y176" s="34"/>
      <c r="Z176" s="34"/>
      <c r="AB176" s="167">
        <f>ROW()</f>
        <v>176</v>
      </c>
      <c r="AC176" s="168" t="e">
        <f t="shared" ca="1" si="26"/>
        <v>#REF!</v>
      </c>
      <c r="AD176" s="168" t="e">
        <f t="shared" ca="1" si="27"/>
        <v>#REF!</v>
      </c>
      <c r="AE176" s="169" t="e">
        <f t="shared" ca="1" si="44"/>
        <v>#REF!</v>
      </c>
      <c r="AF176" s="168" t="e">
        <f t="shared" ca="1" si="45"/>
        <v>#REF!</v>
      </c>
      <c r="AG176" s="169" t="e">
        <f t="shared" ca="1" si="46"/>
        <v>#REF!</v>
      </c>
      <c r="AH176" s="168" t="e">
        <f t="shared" ca="1" si="47"/>
        <v>#REF!</v>
      </c>
      <c r="AI176" s="168" t="e">
        <f t="shared" ca="1" si="48"/>
        <v>#REF!</v>
      </c>
      <c r="AJ176" s="170" t="e">
        <f t="shared" ca="1" si="49"/>
        <v>#REF!</v>
      </c>
      <c r="AK176" s="168">
        <f t="shared" ca="1" si="28"/>
        <v>0</v>
      </c>
      <c r="AL176" s="168">
        <f t="shared" ca="1" si="29"/>
        <v>0</v>
      </c>
    </row>
    <row r="177" spans="1:38" ht="30" customHeight="1" x14ac:dyDescent="0.2">
      <c r="A177" s="56">
        <v>162</v>
      </c>
      <c r="B177" s="309" t="str">
        <f t="shared" ca="1" si="23"/>
        <v>A162</v>
      </c>
      <c r="C177" s="309"/>
      <c r="D177" s="57" t="str">
        <f t="shared" ca="1" si="24"/>
        <v/>
      </c>
      <c r="E177" s="59" t="str">
        <f t="shared" ca="1" si="25"/>
        <v/>
      </c>
      <c r="F177" s="215">
        <f ca="1">IF(LEN(B177)&gt;0,'OBRAČUNANA OSNOVNA PLAČA'!G171,"")</f>
        <v>0</v>
      </c>
      <c r="G177" s="60"/>
      <c r="H177" s="60"/>
      <c r="I177" s="60"/>
      <c r="J177" s="60"/>
      <c r="K177" s="60"/>
      <c r="L177" s="229">
        <f t="shared" si="42"/>
        <v>0</v>
      </c>
      <c r="M177" s="230">
        <f t="shared" ca="1" si="50"/>
        <v>0</v>
      </c>
      <c r="N177" s="230">
        <f t="shared" ca="1" si="51"/>
        <v>0</v>
      </c>
      <c r="O177" s="231">
        <f t="shared" ca="1" si="52"/>
        <v>0</v>
      </c>
      <c r="P177" s="232">
        <f t="shared" ca="1" si="53"/>
        <v>0</v>
      </c>
      <c r="Q177" s="233">
        <f t="shared" ca="1" si="43"/>
        <v>0</v>
      </c>
      <c r="R177" s="233">
        <f ca="1">IF(LEN(B177)&gt;0,'OSNOVNA PLAČA'!F171,"")</f>
        <v>0</v>
      </c>
      <c r="S177" s="234"/>
      <c r="T177" s="34"/>
      <c r="U177" s="34"/>
      <c r="V177" s="34"/>
      <c r="W177" s="34"/>
      <c r="X177" s="34"/>
      <c r="Y177" s="34"/>
      <c r="Z177" s="34"/>
      <c r="AB177" s="167">
        <f>ROW()</f>
        <v>177</v>
      </c>
      <c r="AC177" s="168" t="e">
        <f t="shared" ca="1" si="26"/>
        <v>#REF!</v>
      </c>
      <c r="AD177" s="168" t="e">
        <f t="shared" ca="1" si="27"/>
        <v>#REF!</v>
      </c>
      <c r="AE177" s="169" t="e">
        <f t="shared" ca="1" si="44"/>
        <v>#REF!</v>
      </c>
      <c r="AF177" s="168" t="e">
        <f t="shared" ca="1" si="45"/>
        <v>#REF!</v>
      </c>
      <c r="AG177" s="169" t="e">
        <f t="shared" ca="1" si="46"/>
        <v>#REF!</v>
      </c>
      <c r="AH177" s="168" t="e">
        <f t="shared" ca="1" si="47"/>
        <v>#REF!</v>
      </c>
      <c r="AI177" s="168" t="e">
        <f t="shared" ca="1" si="48"/>
        <v>#REF!</v>
      </c>
      <c r="AJ177" s="170" t="e">
        <f t="shared" ca="1" si="49"/>
        <v>#REF!</v>
      </c>
      <c r="AK177" s="168">
        <f t="shared" ca="1" si="28"/>
        <v>0</v>
      </c>
      <c r="AL177" s="168">
        <f t="shared" ca="1" si="29"/>
        <v>0</v>
      </c>
    </row>
    <row r="178" spans="1:38" ht="30" customHeight="1" x14ac:dyDescent="0.2">
      <c r="A178" s="56">
        <v>163</v>
      </c>
      <c r="B178" s="309" t="str">
        <f t="shared" ca="1" si="23"/>
        <v>A163</v>
      </c>
      <c r="C178" s="309"/>
      <c r="D178" s="57" t="str">
        <f t="shared" ca="1" si="24"/>
        <v/>
      </c>
      <c r="E178" s="59" t="str">
        <f t="shared" ca="1" si="25"/>
        <v/>
      </c>
      <c r="F178" s="215">
        <f ca="1">IF(LEN(B178)&gt;0,'OBRAČUNANA OSNOVNA PLAČA'!G172,"")</f>
        <v>0</v>
      </c>
      <c r="G178" s="60"/>
      <c r="H178" s="60"/>
      <c r="I178" s="60"/>
      <c r="J178" s="60"/>
      <c r="K178" s="60"/>
      <c r="L178" s="229">
        <f t="shared" si="42"/>
        <v>0</v>
      </c>
      <c r="M178" s="230">
        <f t="shared" ca="1" si="50"/>
        <v>0</v>
      </c>
      <c r="N178" s="230">
        <f t="shared" ca="1" si="51"/>
        <v>0</v>
      </c>
      <c r="O178" s="231">
        <f t="shared" ca="1" si="52"/>
        <v>0</v>
      </c>
      <c r="P178" s="232">
        <f t="shared" ca="1" si="53"/>
        <v>0</v>
      </c>
      <c r="Q178" s="233">
        <f t="shared" ca="1" si="43"/>
        <v>0</v>
      </c>
      <c r="R178" s="233">
        <f ca="1">IF(LEN(B178)&gt;0,'OSNOVNA PLAČA'!F172,"")</f>
        <v>0</v>
      </c>
      <c r="S178" s="234"/>
      <c r="T178" s="34"/>
      <c r="U178" s="34"/>
      <c r="V178" s="34"/>
      <c r="W178" s="34"/>
      <c r="X178" s="34"/>
      <c r="Y178" s="34"/>
      <c r="Z178" s="34"/>
      <c r="AB178" s="167">
        <f>ROW()</f>
        <v>178</v>
      </c>
      <c r="AC178" s="168" t="e">
        <f t="shared" ca="1" si="26"/>
        <v>#REF!</v>
      </c>
      <c r="AD178" s="168" t="e">
        <f t="shared" ca="1" si="27"/>
        <v>#REF!</v>
      </c>
      <c r="AE178" s="169" t="e">
        <f t="shared" ca="1" si="44"/>
        <v>#REF!</v>
      </c>
      <c r="AF178" s="168" t="e">
        <f t="shared" ca="1" si="45"/>
        <v>#REF!</v>
      </c>
      <c r="AG178" s="169" t="e">
        <f t="shared" ca="1" si="46"/>
        <v>#REF!</v>
      </c>
      <c r="AH178" s="168" t="e">
        <f t="shared" ca="1" si="47"/>
        <v>#REF!</v>
      </c>
      <c r="AI178" s="168" t="e">
        <f t="shared" ca="1" si="48"/>
        <v>#REF!</v>
      </c>
      <c r="AJ178" s="170" t="e">
        <f t="shared" ca="1" si="49"/>
        <v>#REF!</v>
      </c>
      <c r="AK178" s="168">
        <f t="shared" ca="1" si="28"/>
        <v>0</v>
      </c>
      <c r="AL178" s="168">
        <f t="shared" ca="1" si="29"/>
        <v>0</v>
      </c>
    </row>
    <row r="179" spans="1:38" ht="30" customHeight="1" x14ac:dyDescent="0.2">
      <c r="A179" s="56">
        <v>164</v>
      </c>
      <c r="B179" s="309" t="str">
        <f t="shared" ca="1" si="23"/>
        <v>A164</v>
      </c>
      <c r="C179" s="309"/>
      <c r="D179" s="57" t="str">
        <f t="shared" ca="1" si="24"/>
        <v/>
      </c>
      <c r="E179" s="59" t="str">
        <f t="shared" ca="1" si="25"/>
        <v/>
      </c>
      <c r="F179" s="215">
        <f ca="1">IF(LEN(B179)&gt;0,'OBRAČUNANA OSNOVNA PLAČA'!G173,"")</f>
        <v>0</v>
      </c>
      <c r="G179" s="60"/>
      <c r="H179" s="60"/>
      <c r="I179" s="60"/>
      <c r="J179" s="60"/>
      <c r="K179" s="60"/>
      <c r="L179" s="229">
        <f t="shared" si="42"/>
        <v>0</v>
      </c>
      <c r="M179" s="230">
        <f t="shared" ca="1" si="50"/>
        <v>0</v>
      </c>
      <c r="N179" s="230">
        <f t="shared" ca="1" si="51"/>
        <v>0</v>
      </c>
      <c r="O179" s="231">
        <f t="shared" ca="1" si="52"/>
        <v>0</v>
      </c>
      <c r="P179" s="232">
        <f t="shared" ca="1" si="53"/>
        <v>0</v>
      </c>
      <c r="Q179" s="233">
        <f t="shared" ca="1" si="43"/>
        <v>0</v>
      </c>
      <c r="R179" s="233">
        <f ca="1">IF(LEN(B179)&gt;0,'OSNOVNA PLAČA'!F173,"")</f>
        <v>0</v>
      </c>
      <c r="S179" s="234"/>
      <c r="T179" s="34"/>
      <c r="U179" s="34"/>
      <c r="V179" s="34"/>
      <c r="W179" s="34"/>
      <c r="X179" s="34"/>
      <c r="Y179" s="34"/>
      <c r="Z179" s="34"/>
      <c r="AB179" s="167">
        <f>ROW()</f>
        <v>179</v>
      </c>
      <c r="AC179" s="168" t="e">
        <f t="shared" ca="1" si="26"/>
        <v>#REF!</v>
      </c>
      <c r="AD179" s="168" t="e">
        <f t="shared" ca="1" si="27"/>
        <v>#REF!</v>
      </c>
      <c r="AE179" s="169" t="e">
        <f t="shared" ca="1" si="44"/>
        <v>#REF!</v>
      </c>
      <c r="AF179" s="168" t="e">
        <f t="shared" ca="1" si="45"/>
        <v>#REF!</v>
      </c>
      <c r="AG179" s="169" t="e">
        <f t="shared" ca="1" si="46"/>
        <v>#REF!</v>
      </c>
      <c r="AH179" s="168" t="e">
        <f t="shared" ca="1" si="47"/>
        <v>#REF!</v>
      </c>
      <c r="AI179" s="168" t="e">
        <f t="shared" ca="1" si="48"/>
        <v>#REF!</v>
      </c>
      <c r="AJ179" s="170" t="e">
        <f t="shared" ca="1" si="49"/>
        <v>#REF!</v>
      </c>
      <c r="AK179" s="168">
        <f t="shared" ca="1" si="28"/>
        <v>0</v>
      </c>
      <c r="AL179" s="168">
        <f t="shared" ca="1" si="29"/>
        <v>0</v>
      </c>
    </row>
    <row r="180" spans="1:38" ht="30" customHeight="1" x14ac:dyDescent="0.2">
      <c r="A180" s="56">
        <v>165</v>
      </c>
      <c r="B180" s="309" t="str">
        <f t="shared" ca="1" si="23"/>
        <v>A165</v>
      </c>
      <c r="C180" s="309"/>
      <c r="D180" s="57" t="str">
        <f t="shared" ca="1" si="24"/>
        <v/>
      </c>
      <c r="E180" s="59" t="str">
        <f t="shared" ca="1" si="25"/>
        <v/>
      </c>
      <c r="F180" s="215">
        <f ca="1">IF(LEN(B180)&gt;0,'OBRAČUNANA OSNOVNA PLAČA'!G174,"")</f>
        <v>0</v>
      </c>
      <c r="G180" s="60"/>
      <c r="H180" s="60"/>
      <c r="I180" s="60"/>
      <c r="J180" s="60"/>
      <c r="K180" s="60"/>
      <c r="L180" s="229">
        <f t="shared" si="42"/>
        <v>0</v>
      </c>
      <c r="M180" s="230">
        <f t="shared" ca="1" si="50"/>
        <v>0</v>
      </c>
      <c r="N180" s="230">
        <f t="shared" ca="1" si="51"/>
        <v>0</v>
      </c>
      <c r="O180" s="231">
        <f t="shared" ca="1" si="52"/>
        <v>0</v>
      </c>
      <c r="P180" s="232">
        <f t="shared" ca="1" si="53"/>
        <v>0</v>
      </c>
      <c r="Q180" s="233">
        <f t="shared" ca="1" si="43"/>
        <v>0</v>
      </c>
      <c r="R180" s="233">
        <f ca="1">IF(LEN(B180)&gt;0,'OSNOVNA PLAČA'!F174,"")</f>
        <v>0</v>
      </c>
      <c r="S180" s="234"/>
      <c r="T180" s="34"/>
      <c r="U180" s="34"/>
      <c r="V180" s="34"/>
      <c r="W180" s="34"/>
      <c r="X180" s="34"/>
      <c r="Y180" s="34"/>
      <c r="Z180" s="34"/>
      <c r="AB180" s="167">
        <f>ROW()</f>
        <v>180</v>
      </c>
      <c r="AC180" s="168" t="e">
        <f t="shared" ca="1" si="26"/>
        <v>#REF!</v>
      </c>
      <c r="AD180" s="168" t="e">
        <f t="shared" ca="1" si="27"/>
        <v>#REF!</v>
      </c>
      <c r="AE180" s="169" t="e">
        <f t="shared" ca="1" si="44"/>
        <v>#REF!</v>
      </c>
      <c r="AF180" s="168" t="e">
        <f t="shared" ca="1" si="45"/>
        <v>#REF!</v>
      </c>
      <c r="AG180" s="169" t="e">
        <f t="shared" ca="1" si="46"/>
        <v>#REF!</v>
      </c>
      <c r="AH180" s="168" t="e">
        <f t="shared" ca="1" si="47"/>
        <v>#REF!</v>
      </c>
      <c r="AI180" s="168" t="e">
        <f t="shared" ca="1" si="48"/>
        <v>#REF!</v>
      </c>
      <c r="AJ180" s="170" t="e">
        <f t="shared" ca="1" si="49"/>
        <v>#REF!</v>
      </c>
      <c r="AK180" s="168">
        <f t="shared" ca="1" si="28"/>
        <v>0</v>
      </c>
      <c r="AL180" s="168">
        <f t="shared" ca="1" si="29"/>
        <v>0</v>
      </c>
    </row>
    <row r="181" spans="1:38" ht="30" customHeight="1" x14ac:dyDescent="0.2">
      <c r="A181" s="56">
        <v>166</v>
      </c>
      <c r="B181" s="309" t="str">
        <f t="shared" ca="1" si="23"/>
        <v>A166</v>
      </c>
      <c r="C181" s="309"/>
      <c r="D181" s="57" t="str">
        <f t="shared" ca="1" si="24"/>
        <v/>
      </c>
      <c r="E181" s="59" t="str">
        <f t="shared" ca="1" si="25"/>
        <v/>
      </c>
      <c r="F181" s="215">
        <f ca="1">IF(LEN(B181)&gt;0,'OBRAČUNANA OSNOVNA PLAČA'!G175,"")</f>
        <v>0</v>
      </c>
      <c r="G181" s="60"/>
      <c r="H181" s="60"/>
      <c r="I181" s="60"/>
      <c r="J181" s="60"/>
      <c r="K181" s="60"/>
      <c r="L181" s="229">
        <f t="shared" si="42"/>
        <v>0</v>
      </c>
      <c r="M181" s="230">
        <f t="shared" ca="1" si="50"/>
        <v>0</v>
      </c>
      <c r="N181" s="230">
        <f t="shared" ca="1" si="51"/>
        <v>0</v>
      </c>
      <c r="O181" s="231">
        <f t="shared" ca="1" si="52"/>
        <v>0</v>
      </c>
      <c r="P181" s="232">
        <f t="shared" ca="1" si="53"/>
        <v>0</v>
      </c>
      <c r="Q181" s="233">
        <f t="shared" ca="1" si="43"/>
        <v>0</v>
      </c>
      <c r="R181" s="233">
        <f ca="1">IF(LEN(B181)&gt;0,'OSNOVNA PLAČA'!F175,"")</f>
        <v>0</v>
      </c>
      <c r="S181" s="234"/>
      <c r="T181" s="34"/>
      <c r="U181" s="34"/>
      <c r="V181" s="34"/>
      <c r="W181" s="34"/>
      <c r="X181" s="34"/>
      <c r="Y181" s="34"/>
      <c r="Z181" s="34"/>
      <c r="AB181" s="167">
        <f>ROW()</f>
        <v>181</v>
      </c>
      <c r="AC181" s="168" t="e">
        <f t="shared" ca="1" si="26"/>
        <v>#REF!</v>
      </c>
      <c r="AD181" s="168" t="e">
        <f t="shared" ca="1" si="27"/>
        <v>#REF!</v>
      </c>
      <c r="AE181" s="169" t="e">
        <f t="shared" ca="1" si="44"/>
        <v>#REF!</v>
      </c>
      <c r="AF181" s="168" t="e">
        <f t="shared" ca="1" si="45"/>
        <v>#REF!</v>
      </c>
      <c r="AG181" s="169" t="e">
        <f t="shared" ca="1" si="46"/>
        <v>#REF!</v>
      </c>
      <c r="AH181" s="168" t="e">
        <f t="shared" ca="1" si="47"/>
        <v>#REF!</v>
      </c>
      <c r="AI181" s="168" t="e">
        <f t="shared" ca="1" si="48"/>
        <v>#REF!</v>
      </c>
      <c r="AJ181" s="170" t="e">
        <f t="shared" ca="1" si="49"/>
        <v>#REF!</v>
      </c>
      <c r="AK181" s="168">
        <f t="shared" ca="1" si="28"/>
        <v>0</v>
      </c>
      <c r="AL181" s="168">
        <f t="shared" ca="1" si="29"/>
        <v>0</v>
      </c>
    </row>
    <row r="182" spans="1:38" ht="30" customHeight="1" x14ac:dyDescent="0.2">
      <c r="A182" s="56">
        <v>167</v>
      </c>
      <c r="B182" s="309" t="str">
        <f t="shared" ca="1" si="23"/>
        <v>A167</v>
      </c>
      <c r="C182" s="309"/>
      <c r="D182" s="57" t="str">
        <f t="shared" ca="1" si="24"/>
        <v/>
      </c>
      <c r="E182" s="59" t="str">
        <f t="shared" ca="1" si="25"/>
        <v/>
      </c>
      <c r="F182" s="215">
        <f ca="1">IF(LEN(B182)&gt;0,'OBRAČUNANA OSNOVNA PLAČA'!G176,"")</f>
        <v>0</v>
      </c>
      <c r="G182" s="60"/>
      <c r="H182" s="60"/>
      <c r="I182" s="60"/>
      <c r="J182" s="60"/>
      <c r="K182" s="60"/>
      <c r="L182" s="229">
        <f t="shared" si="42"/>
        <v>0</v>
      </c>
      <c r="M182" s="230">
        <f t="shared" ca="1" si="50"/>
        <v>0</v>
      </c>
      <c r="N182" s="230">
        <f t="shared" ca="1" si="51"/>
        <v>0</v>
      </c>
      <c r="O182" s="231">
        <f t="shared" ca="1" si="52"/>
        <v>0</v>
      </c>
      <c r="P182" s="232">
        <f t="shared" ca="1" si="53"/>
        <v>0</v>
      </c>
      <c r="Q182" s="233">
        <f t="shared" ca="1" si="43"/>
        <v>0</v>
      </c>
      <c r="R182" s="233">
        <f ca="1">IF(LEN(B182)&gt;0,'OSNOVNA PLAČA'!F176,"")</f>
        <v>0</v>
      </c>
      <c r="S182" s="234"/>
      <c r="T182" s="34"/>
      <c r="U182" s="34"/>
      <c r="V182" s="34"/>
      <c r="W182" s="34"/>
      <c r="X182" s="34"/>
      <c r="Y182" s="34"/>
      <c r="Z182" s="34"/>
      <c r="AB182" s="167">
        <f>ROW()</f>
        <v>182</v>
      </c>
      <c r="AC182" s="168" t="e">
        <f t="shared" ca="1" si="26"/>
        <v>#REF!</v>
      </c>
      <c r="AD182" s="168" t="e">
        <f t="shared" ca="1" si="27"/>
        <v>#REF!</v>
      </c>
      <c r="AE182" s="169" t="e">
        <f t="shared" ca="1" si="44"/>
        <v>#REF!</v>
      </c>
      <c r="AF182" s="168" t="e">
        <f t="shared" ca="1" si="45"/>
        <v>#REF!</v>
      </c>
      <c r="AG182" s="169" t="e">
        <f t="shared" ca="1" si="46"/>
        <v>#REF!</v>
      </c>
      <c r="AH182" s="168" t="e">
        <f t="shared" ca="1" si="47"/>
        <v>#REF!</v>
      </c>
      <c r="AI182" s="168" t="e">
        <f t="shared" ca="1" si="48"/>
        <v>#REF!</v>
      </c>
      <c r="AJ182" s="170" t="e">
        <f t="shared" ca="1" si="49"/>
        <v>#REF!</v>
      </c>
      <c r="AK182" s="168">
        <f t="shared" ca="1" si="28"/>
        <v>0</v>
      </c>
      <c r="AL182" s="168">
        <f t="shared" ca="1" si="29"/>
        <v>0</v>
      </c>
    </row>
    <row r="183" spans="1:38" ht="30" customHeight="1" x14ac:dyDescent="0.2">
      <c r="A183" s="56">
        <v>168</v>
      </c>
      <c r="B183" s="309" t="str">
        <f t="shared" ca="1" si="23"/>
        <v>A168</v>
      </c>
      <c r="C183" s="309"/>
      <c r="D183" s="57" t="str">
        <f t="shared" ca="1" si="24"/>
        <v/>
      </c>
      <c r="E183" s="59" t="str">
        <f t="shared" ca="1" si="25"/>
        <v/>
      </c>
      <c r="F183" s="215">
        <f ca="1">IF(LEN(B183)&gt;0,'OBRAČUNANA OSNOVNA PLAČA'!G177,"")</f>
        <v>0</v>
      </c>
      <c r="G183" s="60"/>
      <c r="H183" s="60"/>
      <c r="I183" s="60"/>
      <c r="J183" s="60"/>
      <c r="K183" s="60"/>
      <c r="L183" s="229">
        <f t="shared" si="42"/>
        <v>0</v>
      </c>
      <c r="M183" s="230">
        <f t="shared" ca="1" si="50"/>
        <v>0</v>
      </c>
      <c r="N183" s="230">
        <f t="shared" ca="1" si="51"/>
        <v>0</v>
      </c>
      <c r="O183" s="231">
        <f t="shared" ca="1" si="52"/>
        <v>0</v>
      </c>
      <c r="P183" s="232">
        <f t="shared" ca="1" si="53"/>
        <v>0</v>
      </c>
      <c r="Q183" s="233">
        <f t="shared" ca="1" si="43"/>
        <v>0</v>
      </c>
      <c r="R183" s="233">
        <f ca="1">IF(LEN(B183)&gt;0,'OSNOVNA PLAČA'!F177,"")</f>
        <v>0</v>
      </c>
      <c r="S183" s="234"/>
      <c r="T183" s="34"/>
      <c r="U183" s="34"/>
      <c r="V183" s="34"/>
      <c r="W183" s="34"/>
      <c r="X183" s="34"/>
      <c r="Y183" s="34"/>
      <c r="Z183" s="34"/>
      <c r="AB183" s="167">
        <f>ROW()</f>
        <v>183</v>
      </c>
      <c r="AC183" s="168" t="e">
        <f t="shared" ca="1" si="26"/>
        <v>#REF!</v>
      </c>
      <c r="AD183" s="168" t="e">
        <f t="shared" ca="1" si="27"/>
        <v>#REF!</v>
      </c>
      <c r="AE183" s="169" t="e">
        <f t="shared" ca="1" si="44"/>
        <v>#REF!</v>
      </c>
      <c r="AF183" s="168" t="e">
        <f t="shared" ca="1" si="45"/>
        <v>#REF!</v>
      </c>
      <c r="AG183" s="169" t="e">
        <f t="shared" ca="1" si="46"/>
        <v>#REF!</v>
      </c>
      <c r="AH183" s="168" t="e">
        <f t="shared" ca="1" si="47"/>
        <v>#REF!</v>
      </c>
      <c r="AI183" s="168" t="e">
        <f t="shared" ca="1" si="48"/>
        <v>#REF!</v>
      </c>
      <c r="AJ183" s="170" t="e">
        <f t="shared" ca="1" si="49"/>
        <v>#REF!</v>
      </c>
      <c r="AK183" s="168">
        <f t="shared" ca="1" si="28"/>
        <v>0</v>
      </c>
      <c r="AL183" s="168">
        <f t="shared" ca="1" si="29"/>
        <v>0</v>
      </c>
    </row>
    <row r="184" spans="1:38" ht="30" customHeight="1" x14ac:dyDescent="0.2">
      <c r="A184" s="56">
        <v>169</v>
      </c>
      <c r="B184" s="309" t="str">
        <f t="shared" ca="1" si="23"/>
        <v>A169</v>
      </c>
      <c r="C184" s="309"/>
      <c r="D184" s="57" t="str">
        <f t="shared" ca="1" si="24"/>
        <v/>
      </c>
      <c r="E184" s="59" t="str">
        <f t="shared" ca="1" si="25"/>
        <v/>
      </c>
      <c r="F184" s="215">
        <f ca="1">IF(LEN(B184)&gt;0,'OBRAČUNANA OSNOVNA PLAČA'!G178,"")</f>
        <v>0</v>
      </c>
      <c r="G184" s="60"/>
      <c r="H184" s="60"/>
      <c r="I184" s="60"/>
      <c r="J184" s="60"/>
      <c r="K184" s="60"/>
      <c r="L184" s="229">
        <f t="shared" si="42"/>
        <v>0</v>
      </c>
      <c r="M184" s="230">
        <f t="shared" ca="1" si="50"/>
        <v>0</v>
      </c>
      <c r="N184" s="230">
        <f t="shared" ca="1" si="51"/>
        <v>0</v>
      </c>
      <c r="O184" s="231">
        <f t="shared" ca="1" si="52"/>
        <v>0</v>
      </c>
      <c r="P184" s="232">
        <f t="shared" ca="1" si="53"/>
        <v>0</v>
      </c>
      <c r="Q184" s="233">
        <f t="shared" ca="1" si="43"/>
        <v>0</v>
      </c>
      <c r="R184" s="233">
        <f ca="1">IF(LEN(B184)&gt;0,'OSNOVNA PLAČA'!F178,"")</f>
        <v>0</v>
      </c>
      <c r="S184" s="234"/>
      <c r="T184" s="34"/>
      <c r="U184" s="34"/>
      <c r="V184" s="34"/>
      <c r="W184" s="34"/>
      <c r="X184" s="34"/>
      <c r="Y184" s="34"/>
      <c r="Z184" s="34"/>
      <c r="AB184" s="167">
        <f>ROW()</f>
        <v>184</v>
      </c>
      <c r="AC184" s="168" t="e">
        <f t="shared" ca="1" si="26"/>
        <v>#REF!</v>
      </c>
      <c r="AD184" s="168" t="e">
        <f t="shared" ca="1" si="27"/>
        <v>#REF!</v>
      </c>
      <c r="AE184" s="169" t="e">
        <f t="shared" ca="1" si="44"/>
        <v>#REF!</v>
      </c>
      <c r="AF184" s="168" t="e">
        <f t="shared" ca="1" si="45"/>
        <v>#REF!</v>
      </c>
      <c r="AG184" s="169" t="e">
        <f t="shared" ca="1" si="46"/>
        <v>#REF!</v>
      </c>
      <c r="AH184" s="168" t="e">
        <f t="shared" ca="1" si="47"/>
        <v>#REF!</v>
      </c>
      <c r="AI184" s="168" t="e">
        <f t="shared" ca="1" si="48"/>
        <v>#REF!</v>
      </c>
      <c r="AJ184" s="170" t="e">
        <f t="shared" ca="1" si="49"/>
        <v>#REF!</v>
      </c>
      <c r="AK184" s="168">
        <f t="shared" ca="1" si="28"/>
        <v>0</v>
      </c>
      <c r="AL184" s="168">
        <f t="shared" ca="1" si="29"/>
        <v>0</v>
      </c>
    </row>
    <row r="185" spans="1:38" ht="30" customHeight="1" x14ac:dyDescent="0.2">
      <c r="A185" s="56">
        <v>170</v>
      </c>
      <c r="B185" s="309" t="str">
        <f t="shared" ca="1" si="23"/>
        <v>A170</v>
      </c>
      <c r="C185" s="309"/>
      <c r="D185" s="57" t="str">
        <f t="shared" ca="1" si="24"/>
        <v/>
      </c>
      <c r="E185" s="59" t="str">
        <f t="shared" ca="1" si="25"/>
        <v/>
      </c>
      <c r="F185" s="215">
        <f ca="1">IF(LEN(B185)&gt;0,'OBRAČUNANA OSNOVNA PLAČA'!G179,"")</f>
        <v>0</v>
      </c>
      <c r="G185" s="60"/>
      <c r="H185" s="60"/>
      <c r="I185" s="60"/>
      <c r="J185" s="60"/>
      <c r="K185" s="60"/>
      <c r="L185" s="229">
        <f t="shared" si="42"/>
        <v>0</v>
      </c>
      <c r="M185" s="230">
        <f t="shared" ca="1" si="50"/>
        <v>0</v>
      </c>
      <c r="N185" s="230">
        <f t="shared" ca="1" si="51"/>
        <v>0</v>
      </c>
      <c r="O185" s="231">
        <f t="shared" ca="1" si="52"/>
        <v>0</v>
      </c>
      <c r="P185" s="232">
        <f t="shared" ca="1" si="53"/>
        <v>0</v>
      </c>
      <c r="Q185" s="233">
        <f t="shared" ca="1" si="43"/>
        <v>0</v>
      </c>
      <c r="R185" s="233">
        <f ca="1">IF(LEN(B185)&gt;0,'OSNOVNA PLAČA'!F179,"")</f>
        <v>0</v>
      </c>
      <c r="S185" s="234"/>
      <c r="T185" s="34"/>
      <c r="U185" s="34"/>
      <c r="V185" s="34"/>
      <c r="W185" s="34"/>
      <c r="X185" s="34"/>
      <c r="Y185" s="34"/>
      <c r="Z185" s="34"/>
      <c r="AB185" s="167">
        <f>ROW()</f>
        <v>185</v>
      </c>
      <c r="AC185" s="168" t="e">
        <f t="shared" ca="1" si="26"/>
        <v>#REF!</v>
      </c>
      <c r="AD185" s="168" t="e">
        <f t="shared" ca="1" si="27"/>
        <v>#REF!</v>
      </c>
      <c r="AE185" s="169" t="e">
        <f t="shared" ca="1" si="44"/>
        <v>#REF!</v>
      </c>
      <c r="AF185" s="168" t="e">
        <f t="shared" ca="1" si="45"/>
        <v>#REF!</v>
      </c>
      <c r="AG185" s="169" t="e">
        <f t="shared" ca="1" si="46"/>
        <v>#REF!</v>
      </c>
      <c r="AH185" s="168" t="e">
        <f t="shared" ca="1" si="47"/>
        <v>#REF!</v>
      </c>
      <c r="AI185" s="168" t="e">
        <f t="shared" ca="1" si="48"/>
        <v>#REF!</v>
      </c>
      <c r="AJ185" s="170" t="e">
        <f t="shared" ca="1" si="49"/>
        <v>#REF!</v>
      </c>
      <c r="AK185" s="168">
        <f t="shared" ca="1" si="28"/>
        <v>0</v>
      </c>
      <c r="AL185" s="168">
        <f t="shared" ca="1" si="29"/>
        <v>0</v>
      </c>
    </row>
    <row r="186" spans="1:38" ht="30" customHeight="1" x14ac:dyDescent="0.2">
      <c r="A186" s="56">
        <v>171</v>
      </c>
      <c r="B186" s="309" t="str">
        <f t="shared" ca="1" si="23"/>
        <v>A171</v>
      </c>
      <c r="C186" s="309"/>
      <c r="D186" s="57" t="str">
        <f t="shared" ca="1" si="24"/>
        <v/>
      </c>
      <c r="E186" s="59" t="str">
        <f t="shared" ca="1" si="25"/>
        <v/>
      </c>
      <c r="F186" s="215">
        <f ca="1">IF(LEN(B186)&gt;0,'OBRAČUNANA OSNOVNA PLAČA'!G180,"")</f>
        <v>0</v>
      </c>
      <c r="G186" s="60"/>
      <c r="H186" s="60"/>
      <c r="I186" s="60"/>
      <c r="J186" s="60"/>
      <c r="K186" s="60"/>
      <c r="L186" s="229">
        <f t="shared" si="42"/>
        <v>0</v>
      </c>
      <c r="M186" s="230">
        <f t="shared" ca="1" si="50"/>
        <v>0</v>
      </c>
      <c r="N186" s="230">
        <f t="shared" ca="1" si="51"/>
        <v>0</v>
      </c>
      <c r="O186" s="231">
        <f t="shared" ca="1" si="52"/>
        <v>0</v>
      </c>
      <c r="P186" s="232">
        <f t="shared" ca="1" si="53"/>
        <v>0</v>
      </c>
      <c r="Q186" s="233">
        <f t="shared" ca="1" si="43"/>
        <v>0</v>
      </c>
      <c r="R186" s="233">
        <f ca="1">IF(LEN(B186)&gt;0,'OSNOVNA PLAČA'!F180,"")</f>
        <v>0</v>
      </c>
      <c r="S186" s="234"/>
      <c r="T186" s="34"/>
      <c r="U186" s="34"/>
      <c r="V186" s="34"/>
      <c r="W186" s="34"/>
      <c r="X186" s="34"/>
      <c r="Y186" s="34"/>
      <c r="Z186" s="34"/>
      <c r="AB186" s="167">
        <f>ROW()</f>
        <v>186</v>
      </c>
      <c r="AC186" s="168" t="e">
        <f t="shared" ca="1" si="26"/>
        <v>#REF!</v>
      </c>
      <c r="AD186" s="168" t="e">
        <f t="shared" ca="1" si="27"/>
        <v>#REF!</v>
      </c>
      <c r="AE186" s="169" t="e">
        <f t="shared" ca="1" si="44"/>
        <v>#REF!</v>
      </c>
      <c r="AF186" s="168" t="e">
        <f t="shared" ca="1" si="45"/>
        <v>#REF!</v>
      </c>
      <c r="AG186" s="169" t="e">
        <f t="shared" ca="1" si="46"/>
        <v>#REF!</v>
      </c>
      <c r="AH186" s="168" t="e">
        <f t="shared" ca="1" si="47"/>
        <v>#REF!</v>
      </c>
      <c r="AI186" s="168" t="e">
        <f t="shared" ca="1" si="48"/>
        <v>#REF!</v>
      </c>
      <c r="AJ186" s="170" t="e">
        <f t="shared" ca="1" si="49"/>
        <v>#REF!</v>
      </c>
      <c r="AK186" s="168">
        <f t="shared" ca="1" si="28"/>
        <v>0</v>
      </c>
      <c r="AL186" s="168">
        <f t="shared" ca="1" si="29"/>
        <v>0</v>
      </c>
    </row>
    <row r="187" spans="1:38" ht="30" customHeight="1" x14ac:dyDescent="0.2">
      <c r="A187" s="56">
        <v>172</v>
      </c>
      <c r="B187" s="309" t="str">
        <f t="shared" ca="1" si="23"/>
        <v>A172</v>
      </c>
      <c r="C187" s="309"/>
      <c r="D187" s="57" t="str">
        <f t="shared" ca="1" si="24"/>
        <v/>
      </c>
      <c r="E187" s="59" t="str">
        <f t="shared" ca="1" si="25"/>
        <v/>
      </c>
      <c r="F187" s="215">
        <f ca="1">IF(LEN(B187)&gt;0,'OBRAČUNANA OSNOVNA PLAČA'!G181,"")</f>
        <v>0</v>
      </c>
      <c r="G187" s="60"/>
      <c r="H187" s="60"/>
      <c r="I187" s="60"/>
      <c r="J187" s="60"/>
      <c r="K187" s="60"/>
      <c r="L187" s="229">
        <f t="shared" si="42"/>
        <v>0</v>
      </c>
      <c r="M187" s="230">
        <f t="shared" ca="1" si="50"/>
        <v>0</v>
      </c>
      <c r="N187" s="230">
        <f t="shared" ca="1" si="51"/>
        <v>0</v>
      </c>
      <c r="O187" s="231">
        <f t="shared" ca="1" si="52"/>
        <v>0</v>
      </c>
      <c r="P187" s="232">
        <f t="shared" ca="1" si="53"/>
        <v>0</v>
      </c>
      <c r="Q187" s="233">
        <f t="shared" ca="1" si="43"/>
        <v>0</v>
      </c>
      <c r="R187" s="233">
        <f ca="1">IF(LEN(B187)&gt;0,'OSNOVNA PLAČA'!F181,"")</f>
        <v>0</v>
      </c>
      <c r="S187" s="234"/>
      <c r="T187" s="34"/>
      <c r="U187" s="34"/>
      <c r="V187" s="34"/>
      <c r="W187" s="34"/>
      <c r="X187" s="34"/>
      <c r="Y187" s="34"/>
      <c r="Z187" s="34"/>
      <c r="AB187" s="167">
        <f>ROW()</f>
        <v>187</v>
      </c>
      <c r="AC187" s="168" t="e">
        <f t="shared" ca="1" si="26"/>
        <v>#REF!</v>
      </c>
      <c r="AD187" s="168" t="e">
        <f t="shared" ca="1" si="27"/>
        <v>#REF!</v>
      </c>
      <c r="AE187" s="169" t="e">
        <f t="shared" ca="1" si="44"/>
        <v>#REF!</v>
      </c>
      <c r="AF187" s="168" t="e">
        <f t="shared" ca="1" si="45"/>
        <v>#REF!</v>
      </c>
      <c r="AG187" s="169" t="e">
        <f t="shared" ca="1" si="46"/>
        <v>#REF!</v>
      </c>
      <c r="AH187" s="168" t="e">
        <f t="shared" ca="1" si="47"/>
        <v>#REF!</v>
      </c>
      <c r="AI187" s="168" t="e">
        <f t="shared" ca="1" si="48"/>
        <v>#REF!</v>
      </c>
      <c r="AJ187" s="170" t="e">
        <f t="shared" ca="1" si="49"/>
        <v>#REF!</v>
      </c>
      <c r="AK187" s="168">
        <f t="shared" ca="1" si="28"/>
        <v>0</v>
      </c>
      <c r="AL187" s="168">
        <f t="shared" ca="1" si="29"/>
        <v>0</v>
      </c>
    </row>
    <row r="188" spans="1:38" ht="30" customHeight="1" x14ac:dyDescent="0.2">
      <c r="A188" s="56">
        <v>173</v>
      </c>
      <c r="B188" s="309" t="str">
        <f t="shared" ca="1" si="23"/>
        <v>A173</v>
      </c>
      <c r="C188" s="309"/>
      <c r="D188" s="57" t="str">
        <f t="shared" ca="1" si="24"/>
        <v/>
      </c>
      <c r="E188" s="59" t="str">
        <f t="shared" ca="1" si="25"/>
        <v/>
      </c>
      <c r="F188" s="215">
        <f ca="1">IF(LEN(B188)&gt;0,'OBRAČUNANA OSNOVNA PLAČA'!G182,"")</f>
        <v>0</v>
      </c>
      <c r="G188" s="60"/>
      <c r="H188" s="60"/>
      <c r="I188" s="60"/>
      <c r="J188" s="60"/>
      <c r="K188" s="60"/>
      <c r="L188" s="229">
        <f t="shared" si="42"/>
        <v>0</v>
      </c>
      <c r="M188" s="230">
        <f t="shared" ca="1" si="50"/>
        <v>0</v>
      </c>
      <c r="N188" s="230">
        <f t="shared" ca="1" si="51"/>
        <v>0</v>
      </c>
      <c r="O188" s="231">
        <f t="shared" ca="1" si="52"/>
        <v>0</v>
      </c>
      <c r="P188" s="232">
        <f t="shared" ca="1" si="53"/>
        <v>0</v>
      </c>
      <c r="Q188" s="233">
        <f t="shared" ca="1" si="43"/>
        <v>0</v>
      </c>
      <c r="R188" s="233">
        <f ca="1">IF(LEN(B188)&gt;0,'OSNOVNA PLAČA'!F182,"")</f>
        <v>0</v>
      </c>
      <c r="S188" s="234"/>
      <c r="T188" s="34"/>
      <c r="U188" s="34"/>
      <c r="V188" s="34"/>
      <c r="W188" s="34"/>
      <c r="X188" s="34"/>
      <c r="Y188" s="34"/>
      <c r="Z188" s="34"/>
      <c r="AB188" s="167">
        <f>ROW()</f>
        <v>188</v>
      </c>
      <c r="AC188" s="168" t="e">
        <f t="shared" ca="1" si="26"/>
        <v>#REF!</v>
      </c>
      <c r="AD188" s="168" t="e">
        <f t="shared" ca="1" si="27"/>
        <v>#REF!</v>
      </c>
      <c r="AE188" s="169" t="e">
        <f t="shared" ca="1" si="44"/>
        <v>#REF!</v>
      </c>
      <c r="AF188" s="168" t="e">
        <f t="shared" ca="1" si="45"/>
        <v>#REF!</v>
      </c>
      <c r="AG188" s="169" t="e">
        <f t="shared" ca="1" si="46"/>
        <v>#REF!</v>
      </c>
      <c r="AH188" s="168" t="e">
        <f t="shared" ca="1" si="47"/>
        <v>#REF!</v>
      </c>
      <c r="AI188" s="168" t="e">
        <f t="shared" ca="1" si="48"/>
        <v>#REF!</v>
      </c>
      <c r="AJ188" s="170" t="e">
        <f t="shared" ca="1" si="49"/>
        <v>#REF!</v>
      </c>
      <c r="AK188" s="168">
        <f t="shared" ca="1" si="28"/>
        <v>0</v>
      </c>
      <c r="AL188" s="168">
        <f t="shared" ca="1" si="29"/>
        <v>0</v>
      </c>
    </row>
    <row r="189" spans="1:38" ht="30" customHeight="1" x14ac:dyDescent="0.2">
      <c r="A189" s="56">
        <v>174</v>
      </c>
      <c r="B189" s="309" t="str">
        <f t="shared" ca="1" si="23"/>
        <v>A174</v>
      </c>
      <c r="C189" s="309"/>
      <c r="D189" s="57" t="str">
        <f t="shared" ca="1" si="24"/>
        <v/>
      </c>
      <c r="E189" s="59" t="str">
        <f t="shared" ca="1" si="25"/>
        <v/>
      </c>
      <c r="F189" s="215">
        <f ca="1">IF(LEN(B189)&gt;0,'OBRAČUNANA OSNOVNA PLAČA'!G183,"")</f>
        <v>0</v>
      </c>
      <c r="G189" s="60"/>
      <c r="H189" s="60"/>
      <c r="I189" s="60"/>
      <c r="J189" s="60"/>
      <c r="K189" s="60"/>
      <c r="L189" s="229">
        <f t="shared" si="42"/>
        <v>0</v>
      </c>
      <c r="M189" s="230">
        <f t="shared" ca="1" si="50"/>
        <v>0</v>
      </c>
      <c r="N189" s="230">
        <f t="shared" ca="1" si="51"/>
        <v>0</v>
      </c>
      <c r="O189" s="231">
        <f t="shared" ca="1" si="52"/>
        <v>0</v>
      </c>
      <c r="P189" s="232">
        <f t="shared" ca="1" si="53"/>
        <v>0</v>
      </c>
      <c r="Q189" s="233">
        <f t="shared" ca="1" si="43"/>
        <v>0</v>
      </c>
      <c r="R189" s="233">
        <f ca="1">IF(LEN(B189)&gt;0,'OSNOVNA PLAČA'!F183,"")</f>
        <v>0</v>
      </c>
      <c r="S189" s="234"/>
      <c r="T189" s="34"/>
      <c r="U189" s="34"/>
      <c r="V189" s="34"/>
      <c r="W189" s="34"/>
      <c r="X189" s="34"/>
      <c r="Y189" s="34"/>
      <c r="Z189" s="34"/>
      <c r="AB189" s="167">
        <f>ROW()</f>
        <v>189</v>
      </c>
      <c r="AC189" s="168" t="e">
        <f t="shared" ca="1" si="26"/>
        <v>#REF!</v>
      </c>
      <c r="AD189" s="168" t="e">
        <f t="shared" ca="1" si="27"/>
        <v>#REF!</v>
      </c>
      <c r="AE189" s="169" t="e">
        <f t="shared" ca="1" si="44"/>
        <v>#REF!</v>
      </c>
      <c r="AF189" s="168" t="e">
        <f t="shared" ca="1" si="45"/>
        <v>#REF!</v>
      </c>
      <c r="AG189" s="169" t="e">
        <f t="shared" ca="1" si="46"/>
        <v>#REF!</v>
      </c>
      <c r="AH189" s="168" t="e">
        <f t="shared" ca="1" si="47"/>
        <v>#REF!</v>
      </c>
      <c r="AI189" s="168" t="e">
        <f t="shared" ca="1" si="48"/>
        <v>#REF!</v>
      </c>
      <c r="AJ189" s="170" t="e">
        <f t="shared" ca="1" si="49"/>
        <v>#REF!</v>
      </c>
      <c r="AK189" s="168">
        <f t="shared" ca="1" si="28"/>
        <v>0</v>
      </c>
      <c r="AL189" s="168">
        <f t="shared" ca="1" si="29"/>
        <v>0</v>
      </c>
    </row>
    <row r="190" spans="1:38" ht="30" customHeight="1" x14ac:dyDescent="0.2">
      <c r="A190" s="56">
        <v>175</v>
      </c>
      <c r="B190" s="309" t="str">
        <f t="shared" ca="1" si="23"/>
        <v>A175</v>
      </c>
      <c r="C190" s="309"/>
      <c r="D190" s="57" t="str">
        <f t="shared" ca="1" si="24"/>
        <v/>
      </c>
      <c r="E190" s="59" t="str">
        <f t="shared" ca="1" si="25"/>
        <v/>
      </c>
      <c r="F190" s="215">
        <f ca="1">IF(LEN(B190)&gt;0,'OBRAČUNANA OSNOVNA PLAČA'!G184,"")</f>
        <v>0</v>
      </c>
      <c r="G190" s="60"/>
      <c r="H190" s="60"/>
      <c r="I190" s="60"/>
      <c r="J190" s="60"/>
      <c r="K190" s="60"/>
      <c r="L190" s="229">
        <f t="shared" si="42"/>
        <v>0</v>
      </c>
      <c r="M190" s="230">
        <f t="shared" ca="1" si="50"/>
        <v>0</v>
      </c>
      <c r="N190" s="230">
        <f t="shared" ca="1" si="51"/>
        <v>0</v>
      </c>
      <c r="O190" s="231">
        <f t="shared" ca="1" si="52"/>
        <v>0</v>
      </c>
      <c r="P190" s="232">
        <f t="shared" ca="1" si="53"/>
        <v>0</v>
      </c>
      <c r="Q190" s="233">
        <f t="shared" ca="1" si="43"/>
        <v>0</v>
      </c>
      <c r="R190" s="233">
        <f ca="1">IF(LEN(B190)&gt;0,'OSNOVNA PLAČA'!F184,"")</f>
        <v>0</v>
      </c>
      <c r="S190" s="234"/>
      <c r="T190" s="34"/>
      <c r="U190" s="34"/>
      <c r="V190" s="34"/>
      <c r="W190" s="34"/>
      <c r="X190" s="34"/>
      <c r="Y190" s="34"/>
      <c r="Z190" s="34"/>
      <c r="AB190" s="167">
        <f>ROW()</f>
        <v>190</v>
      </c>
      <c r="AC190" s="168" t="e">
        <f t="shared" ca="1" si="26"/>
        <v>#REF!</v>
      </c>
      <c r="AD190" s="168" t="e">
        <f t="shared" ca="1" si="27"/>
        <v>#REF!</v>
      </c>
      <c r="AE190" s="169" t="e">
        <f t="shared" ca="1" si="44"/>
        <v>#REF!</v>
      </c>
      <c r="AF190" s="168" t="e">
        <f t="shared" ca="1" si="45"/>
        <v>#REF!</v>
      </c>
      <c r="AG190" s="169" t="e">
        <f t="shared" ca="1" si="46"/>
        <v>#REF!</v>
      </c>
      <c r="AH190" s="168" t="e">
        <f t="shared" ca="1" si="47"/>
        <v>#REF!</v>
      </c>
      <c r="AI190" s="168" t="e">
        <f t="shared" ca="1" si="48"/>
        <v>#REF!</v>
      </c>
      <c r="AJ190" s="170" t="e">
        <f t="shared" ca="1" si="49"/>
        <v>#REF!</v>
      </c>
      <c r="AK190" s="168">
        <f t="shared" ca="1" si="28"/>
        <v>0</v>
      </c>
      <c r="AL190" s="168">
        <f t="shared" ca="1" si="29"/>
        <v>0</v>
      </c>
    </row>
    <row r="191" spans="1:38" ht="30" customHeight="1" x14ac:dyDescent="0.2">
      <c r="A191" s="56">
        <v>176</v>
      </c>
      <c r="B191" s="309" t="str">
        <f t="shared" ca="1" si="23"/>
        <v>A176</v>
      </c>
      <c r="C191" s="309"/>
      <c r="D191" s="57" t="str">
        <f t="shared" ca="1" si="24"/>
        <v/>
      </c>
      <c r="E191" s="59" t="str">
        <f t="shared" ca="1" si="25"/>
        <v/>
      </c>
      <c r="F191" s="215">
        <f ca="1">IF(LEN(B191)&gt;0,'OBRAČUNANA OSNOVNA PLAČA'!G185,"")</f>
        <v>0</v>
      </c>
      <c r="G191" s="60"/>
      <c r="H191" s="60"/>
      <c r="I191" s="60"/>
      <c r="J191" s="60"/>
      <c r="K191" s="60"/>
      <c r="L191" s="229">
        <f t="shared" si="42"/>
        <v>0</v>
      </c>
      <c r="M191" s="230">
        <f t="shared" ca="1" si="50"/>
        <v>0</v>
      </c>
      <c r="N191" s="230">
        <f t="shared" ca="1" si="51"/>
        <v>0</v>
      </c>
      <c r="O191" s="231">
        <f t="shared" ca="1" si="52"/>
        <v>0</v>
      </c>
      <c r="P191" s="232">
        <f t="shared" ca="1" si="53"/>
        <v>0</v>
      </c>
      <c r="Q191" s="233">
        <f t="shared" ca="1" si="43"/>
        <v>0</v>
      </c>
      <c r="R191" s="233">
        <f ca="1">IF(LEN(B191)&gt;0,'OSNOVNA PLAČA'!F185,"")</f>
        <v>0</v>
      </c>
      <c r="S191" s="234"/>
      <c r="T191" s="34"/>
      <c r="U191" s="34"/>
      <c r="V191" s="34"/>
      <c r="W191" s="34"/>
      <c r="X191" s="34"/>
      <c r="Y191" s="34"/>
      <c r="Z191" s="34"/>
      <c r="AB191" s="167">
        <f>ROW()</f>
        <v>191</v>
      </c>
      <c r="AC191" s="168" t="e">
        <f t="shared" ca="1" si="26"/>
        <v>#REF!</v>
      </c>
      <c r="AD191" s="168" t="e">
        <f t="shared" ca="1" si="27"/>
        <v>#REF!</v>
      </c>
      <c r="AE191" s="169" t="e">
        <f t="shared" ca="1" si="44"/>
        <v>#REF!</v>
      </c>
      <c r="AF191" s="168" t="e">
        <f t="shared" ca="1" si="45"/>
        <v>#REF!</v>
      </c>
      <c r="AG191" s="169" t="e">
        <f t="shared" ca="1" si="46"/>
        <v>#REF!</v>
      </c>
      <c r="AH191" s="168" t="e">
        <f t="shared" ca="1" si="47"/>
        <v>#REF!</v>
      </c>
      <c r="AI191" s="168" t="e">
        <f t="shared" ca="1" si="48"/>
        <v>#REF!</v>
      </c>
      <c r="AJ191" s="170" t="e">
        <f t="shared" ca="1" si="49"/>
        <v>#REF!</v>
      </c>
      <c r="AK191" s="168">
        <f t="shared" ca="1" si="28"/>
        <v>0</v>
      </c>
      <c r="AL191" s="168">
        <f t="shared" ca="1" si="29"/>
        <v>0</v>
      </c>
    </row>
    <row r="192" spans="1:38" ht="30" customHeight="1" x14ac:dyDescent="0.2">
      <c r="A192" s="56">
        <v>177</v>
      </c>
      <c r="B192" s="309" t="str">
        <f t="shared" ca="1" si="23"/>
        <v>A177</v>
      </c>
      <c r="C192" s="309"/>
      <c r="D192" s="57" t="str">
        <f t="shared" ca="1" si="24"/>
        <v/>
      </c>
      <c r="E192" s="59" t="str">
        <f t="shared" ca="1" si="25"/>
        <v/>
      </c>
      <c r="F192" s="215">
        <f ca="1">IF(LEN(B192)&gt;0,'OBRAČUNANA OSNOVNA PLAČA'!G186,"")</f>
        <v>0</v>
      </c>
      <c r="G192" s="60"/>
      <c r="H192" s="60"/>
      <c r="I192" s="60"/>
      <c r="J192" s="60"/>
      <c r="K192" s="60"/>
      <c r="L192" s="229">
        <f t="shared" si="42"/>
        <v>0</v>
      </c>
      <c r="M192" s="230">
        <f t="shared" ca="1" si="50"/>
        <v>0</v>
      </c>
      <c r="N192" s="230">
        <f t="shared" ca="1" si="51"/>
        <v>0</v>
      </c>
      <c r="O192" s="231">
        <f t="shared" ca="1" si="52"/>
        <v>0</v>
      </c>
      <c r="P192" s="232">
        <f t="shared" ca="1" si="53"/>
        <v>0</v>
      </c>
      <c r="Q192" s="233">
        <f t="shared" ca="1" si="43"/>
        <v>0</v>
      </c>
      <c r="R192" s="233">
        <f ca="1">IF(LEN(B192)&gt;0,'OSNOVNA PLAČA'!F186,"")</f>
        <v>0</v>
      </c>
      <c r="S192" s="234"/>
      <c r="T192" s="34"/>
      <c r="U192" s="34"/>
      <c r="V192" s="34"/>
      <c r="W192" s="34"/>
      <c r="X192" s="34"/>
      <c r="Y192" s="34"/>
      <c r="Z192" s="34"/>
      <c r="AB192" s="167">
        <f>ROW()</f>
        <v>192</v>
      </c>
      <c r="AC192" s="168" t="e">
        <f t="shared" ca="1" si="26"/>
        <v>#REF!</v>
      </c>
      <c r="AD192" s="168" t="e">
        <f t="shared" ca="1" si="27"/>
        <v>#REF!</v>
      </c>
      <c r="AE192" s="169" t="e">
        <f t="shared" ca="1" si="44"/>
        <v>#REF!</v>
      </c>
      <c r="AF192" s="168" t="e">
        <f t="shared" ca="1" si="45"/>
        <v>#REF!</v>
      </c>
      <c r="AG192" s="169" t="e">
        <f t="shared" ca="1" si="46"/>
        <v>#REF!</v>
      </c>
      <c r="AH192" s="168" t="e">
        <f t="shared" ca="1" si="47"/>
        <v>#REF!</v>
      </c>
      <c r="AI192" s="168" t="e">
        <f t="shared" ca="1" si="48"/>
        <v>#REF!</v>
      </c>
      <c r="AJ192" s="170" t="e">
        <f t="shared" ca="1" si="49"/>
        <v>#REF!</v>
      </c>
      <c r="AK192" s="168">
        <f t="shared" ca="1" si="28"/>
        <v>0</v>
      </c>
      <c r="AL192" s="168">
        <f t="shared" ca="1" si="29"/>
        <v>0</v>
      </c>
    </row>
    <row r="193" spans="1:38" ht="30" customHeight="1" x14ac:dyDescent="0.2">
      <c r="A193" s="56">
        <v>178</v>
      </c>
      <c r="B193" s="309" t="str">
        <f t="shared" ca="1" si="23"/>
        <v>A178</v>
      </c>
      <c r="C193" s="309"/>
      <c r="D193" s="57" t="str">
        <f t="shared" ca="1" si="24"/>
        <v/>
      </c>
      <c r="E193" s="59" t="str">
        <f t="shared" ca="1" si="25"/>
        <v/>
      </c>
      <c r="F193" s="215">
        <f ca="1">IF(LEN(B193)&gt;0,'OBRAČUNANA OSNOVNA PLAČA'!G187,"")</f>
        <v>0</v>
      </c>
      <c r="G193" s="60"/>
      <c r="H193" s="60"/>
      <c r="I193" s="60"/>
      <c r="J193" s="60"/>
      <c r="K193" s="60"/>
      <c r="L193" s="229">
        <f t="shared" si="42"/>
        <v>0</v>
      </c>
      <c r="M193" s="230">
        <f t="shared" ca="1" si="50"/>
        <v>0</v>
      </c>
      <c r="N193" s="230">
        <f t="shared" ca="1" si="51"/>
        <v>0</v>
      </c>
      <c r="O193" s="231">
        <f t="shared" ca="1" si="52"/>
        <v>0</v>
      </c>
      <c r="P193" s="232">
        <f t="shared" ca="1" si="53"/>
        <v>0</v>
      </c>
      <c r="Q193" s="233">
        <f t="shared" ca="1" si="43"/>
        <v>0</v>
      </c>
      <c r="R193" s="233">
        <f ca="1">IF(LEN(B193)&gt;0,'OSNOVNA PLAČA'!F187,"")</f>
        <v>0</v>
      </c>
      <c r="S193" s="234"/>
      <c r="T193" s="34"/>
      <c r="U193" s="34"/>
      <c r="V193" s="34"/>
      <c r="W193" s="34"/>
      <c r="X193" s="34"/>
      <c r="Y193" s="34"/>
      <c r="Z193" s="34"/>
      <c r="AB193" s="167">
        <f>ROW()</f>
        <v>193</v>
      </c>
      <c r="AC193" s="168" t="e">
        <f t="shared" ca="1" si="26"/>
        <v>#REF!</v>
      </c>
      <c r="AD193" s="168" t="e">
        <f t="shared" ca="1" si="27"/>
        <v>#REF!</v>
      </c>
      <c r="AE193" s="169" t="e">
        <f t="shared" ca="1" si="44"/>
        <v>#REF!</v>
      </c>
      <c r="AF193" s="168" t="e">
        <f t="shared" ca="1" si="45"/>
        <v>#REF!</v>
      </c>
      <c r="AG193" s="169" t="e">
        <f t="shared" ca="1" si="46"/>
        <v>#REF!</v>
      </c>
      <c r="AH193" s="168" t="e">
        <f t="shared" ca="1" si="47"/>
        <v>#REF!</v>
      </c>
      <c r="AI193" s="168" t="e">
        <f t="shared" ca="1" si="48"/>
        <v>#REF!</v>
      </c>
      <c r="AJ193" s="170" t="e">
        <f t="shared" ca="1" si="49"/>
        <v>#REF!</v>
      </c>
      <c r="AK193" s="168">
        <f t="shared" ca="1" si="28"/>
        <v>0</v>
      </c>
      <c r="AL193" s="168">
        <f t="shared" ca="1" si="29"/>
        <v>0</v>
      </c>
    </row>
    <row r="194" spans="1:38" ht="30" customHeight="1" x14ac:dyDescent="0.2">
      <c r="A194" s="56">
        <v>179</v>
      </c>
      <c r="B194" s="309" t="str">
        <f t="shared" ca="1" si="23"/>
        <v>A179</v>
      </c>
      <c r="C194" s="309"/>
      <c r="D194" s="57" t="str">
        <f t="shared" ca="1" si="24"/>
        <v/>
      </c>
      <c r="E194" s="59" t="str">
        <f t="shared" ca="1" si="25"/>
        <v/>
      </c>
      <c r="F194" s="215">
        <f ca="1">IF(LEN(B194)&gt;0,'OBRAČUNANA OSNOVNA PLAČA'!G188,"")</f>
        <v>0</v>
      </c>
      <c r="G194" s="60"/>
      <c r="H194" s="60"/>
      <c r="I194" s="60"/>
      <c r="J194" s="60"/>
      <c r="K194" s="60"/>
      <c r="L194" s="229">
        <f t="shared" si="42"/>
        <v>0</v>
      </c>
      <c r="M194" s="230">
        <f t="shared" ca="1" si="50"/>
        <v>0</v>
      </c>
      <c r="N194" s="230">
        <f t="shared" ca="1" si="51"/>
        <v>0</v>
      </c>
      <c r="O194" s="231">
        <f t="shared" ca="1" si="52"/>
        <v>0</v>
      </c>
      <c r="P194" s="232">
        <f t="shared" ca="1" si="53"/>
        <v>0</v>
      </c>
      <c r="Q194" s="233">
        <f t="shared" ca="1" si="43"/>
        <v>0</v>
      </c>
      <c r="R194" s="233">
        <f ca="1">IF(LEN(B194)&gt;0,'OSNOVNA PLAČA'!F188,"")</f>
        <v>0</v>
      </c>
      <c r="S194" s="234"/>
      <c r="T194" s="34"/>
      <c r="U194" s="34"/>
      <c r="V194" s="34"/>
      <c r="W194" s="34"/>
      <c r="X194" s="34"/>
      <c r="Y194" s="34"/>
      <c r="Z194" s="34"/>
      <c r="AB194" s="167">
        <f>ROW()</f>
        <v>194</v>
      </c>
      <c r="AC194" s="168" t="e">
        <f t="shared" ca="1" si="26"/>
        <v>#REF!</v>
      </c>
      <c r="AD194" s="168" t="e">
        <f t="shared" ca="1" si="27"/>
        <v>#REF!</v>
      </c>
      <c r="AE194" s="169" t="e">
        <f t="shared" ca="1" si="44"/>
        <v>#REF!</v>
      </c>
      <c r="AF194" s="168" t="e">
        <f t="shared" ca="1" si="45"/>
        <v>#REF!</v>
      </c>
      <c r="AG194" s="169" t="e">
        <f t="shared" ca="1" si="46"/>
        <v>#REF!</v>
      </c>
      <c r="AH194" s="168" t="e">
        <f t="shared" ca="1" si="47"/>
        <v>#REF!</v>
      </c>
      <c r="AI194" s="168" t="e">
        <f t="shared" ca="1" si="48"/>
        <v>#REF!</v>
      </c>
      <c r="AJ194" s="170" t="e">
        <f t="shared" ca="1" si="49"/>
        <v>#REF!</v>
      </c>
      <c r="AK194" s="168">
        <f t="shared" ca="1" si="28"/>
        <v>0</v>
      </c>
      <c r="AL194" s="168">
        <f t="shared" ca="1" si="29"/>
        <v>0</v>
      </c>
    </row>
    <row r="195" spans="1:38" ht="30" customHeight="1" x14ac:dyDescent="0.2">
      <c r="A195" s="56">
        <v>180</v>
      </c>
      <c r="B195" s="309" t="str">
        <f t="shared" ca="1" si="23"/>
        <v>A180</v>
      </c>
      <c r="C195" s="309"/>
      <c r="D195" s="57" t="str">
        <f t="shared" ca="1" si="24"/>
        <v/>
      </c>
      <c r="E195" s="59" t="str">
        <f t="shared" ca="1" si="25"/>
        <v/>
      </c>
      <c r="F195" s="215">
        <f ca="1">IF(LEN(B195)&gt;0,'OBRAČUNANA OSNOVNA PLAČA'!G189,"")</f>
        <v>0</v>
      </c>
      <c r="G195" s="60"/>
      <c r="H195" s="60"/>
      <c r="I195" s="60"/>
      <c r="J195" s="60"/>
      <c r="K195" s="60"/>
      <c r="L195" s="229">
        <f t="shared" si="42"/>
        <v>0</v>
      </c>
      <c r="M195" s="230">
        <f t="shared" ca="1" si="50"/>
        <v>0</v>
      </c>
      <c r="N195" s="230">
        <f t="shared" ca="1" si="51"/>
        <v>0</v>
      </c>
      <c r="O195" s="231">
        <f t="shared" ca="1" si="52"/>
        <v>0</v>
      </c>
      <c r="P195" s="232">
        <f t="shared" ca="1" si="53"/>
        <v>0</v>
      </c>
      <c r="Q195" s="233">
        <f t="shared" ca="1" si="43"/>
        <v>0</v>
      </c>
      <c r="R195" s="233">
        <f ca="1">IF(LEN(B195)&gt;0,'OSNOVNA PLAČA'!F189,"")</f>
        <v>0</v>
      </c>
      <c r="S195" s="234"/>
      <c r="T195" s="34"/>
      <c r="U195" s="34"/>
      <c r="V195" s="34"/>
      <c r="W195" s="34"/>
      <c r="X195" s="34"/>
      <c r="Y195" s="34"/>
      <c r="Z195" s="34"/>
      <c r="AB195" s="167">
        <f>ROW()</f>
        <v>195</v>
      </c>
      <c r="AC195" s="168" t="e">
        <f t="shared" ca="1" si="26"/>
        <v>#REF!</v>
      </c>
      <c r="AD195" s="168" t="e">
        <f t="shared" ca="1" si="27"/>
        <v>#REF!</v>
      </c>
      <c r="AE195" s="169" t="e">
        <f t="shared" ca="1" si="44"/>
        <v>#REF!</v>
      </c>
      <c r="AF195" s="168" t="e">
        <f t="shared" ca="1" si="45"/>
        <v>#REF!</v>
      </c>
      <c r="AG195" s="169" t="e">
        <f t="shared" ca="1" si="46"/>
        <v>#REF!</v>
      </c>
      <c r="AH195" s="168" t="e">
        <f t="shared" ca="1" si="47"/>
        <v>#REF!</v>
      </c>
      <c r="AI195" s="168" t="e">
        <f t="shared" ca="1" si="48"/>
        <v>#REF!</v>
      </c>
      <c r="AJ195" s="170" t="e">
        <f t="shared" ca="1" si="49"/>
        <v>#REF!</v>
      </c>
      <c r="AK195" s="168">
        <f t="shared" ca="1" si="28"/>
        <v>0</v>
      </c>
      <c r="AL195" s="168">
        <f t="shared" ca="1" si="29"/>
        <v>0</v>
      </c>
    </row>
    <row r="196" spans="1:38" ht="30" customHeight="1" x14ac:dyDescent="0.2">
      <c r="A196" s="56">
        <v>181</v>
      </c>
      <c r="B196" s="309" t="str">
        <f t="shared" ca="1" si="23"/>
        <v>A181</v>
      </c>
      <c r="C196" s="309"/>
      <c r="D196" s="57" t="str">
        <f t="shared" ca="1" si="24"/>
        <v/>
      </c>
      <c r="E196" s="59" t="str">
        <f t="shared" ca="1" si="25"/>
        <v/>
      </c>
      <c r="F196" s="215">
        <f ca="1">IF(LEN(B196)&gt;0,'OBRAČUNANA OSNOVNA PLAČA'!G190,"")</f>
        <v>0</v>
      </c>
      <c r="G196" s="60"/>
      <c r="H196" s="60"/>
      <c r="I196" s="60"/>
      <c r="J196" s="60"/>
      <c r="K196" s="60"/>
      <c r="L196" s="229">
        <f t="shared" si="42"/>
        <v>0</v>
      </c>
      <c r="M196" s="230">
        <f t="shared" ca="1" si="50"/>
        <v>0</v>
      </c>
      <c r="N196" s="230">
        <f t="shared" ca="1" si="51"/>
        <v>0</v>
      </c>
      <c r="O196" s="231">
        <f t="shared" ca="1" si="52"/>
        <v>0</v>
      </c>
      <c r="P196" s="232">
        <f t="shared" ca="1" si="53"/>
        <v>0</v>
      </c>
      <c r="Q196" s="233">
        <f t="shared" ca="1" si="43"/>
        <v>0</v>
      </c>
      <c r="R196" s="233">
        <f ca="1">IF(LEN(B196)&gt;0,'OSNOVNA PLAČA'!F190,"")</f>
        <v>0</v>
      </c>
      <c r="S196" s="234"/>
      <c r="T196" s="34"/>
      <c r="U196" s="34"/>
      <c r="V196" s="34"/>
      <c r="W196" s="34"/>
      <c r="X196" s="34"/>
      <c r="Y196" s="34"/>
      <c r="Z196" s="34"/>
      <c r="AB196" s="167">
        <f>ROW()</f>
        <v>196</v>
      </c>
      <c r="AC196" s="168" t="e">
        <f t="shared" ca="1" si="26"/>
        <v>#REF!</v>
      </c>
      <c r="AD196" s="168" t="e">
        <f t="shared" ca="1" si="27"/>
        <v>#REF!</v>
      </c>
      <c r="AE196" s="169" t="e">
        <f t="shared" ca="1" si="44"/>
        <v>#REF!</v>
      </c>
      <c r="AF196" s="168" t="e">
        <f t="shared" ca="1" si="45"/>
        <v>#REF!</v>
      </c>
      <c r="AG196" s="169" t="e">
        <f t="shared" ca="1" si="46"/>
        <v>#REF!</v>
      </c>
      <c r="AH196" s="168" t="e">
        <f t="shared" ca="1" si="47"/>
        <v>#REF!</v>
      </c>
      <c r="AI196" s="168" t="e">
        <f t="shared" ca="1" si="48"/>
        <v>#REF!</v>
      </c>
      <c r="AJ196" s="170" t="e">
        <f t="shared" ca="1" si="49"/>
        <v>#REF!</v>
      </c>
      <c r="AK196" s="168">
        <f t="shared" ca="1" si="28"/>
        <v>0</v>
      </c>
      <c r="AL196" s="168">
        <f t="shared" ca="1" si="29"/>
        <v>0</v>
      </c>
    </row>
    <row r="197" spans="1:38" ht="30" customHeight="1" x14ac:dyDescent="0.2">
      <c r="A197" s="56">
        <v>182</v>
      </c>
      <c r="B197" s="309" t="str">
        <f t="shared" ca="1" si="23"/>
        <v>A182</v>
      </c>
      <c r="C197" s="309"/>
      <c r="D197" s="57" t="str">
        <f t="shared" ca="1" si="24"/>
        <v/>
      </c>
      <c r="E197" s="59" t="str">
        <f t="shared" ca="1" si="25"/>
        <v/>
      </c>
      <c r="F197" s="215">
        <f ca="1">IF(LEN(B197)&gt;0,'OBRAČUNANA OSNOVNA PLAČA'!G191,"")</f>
        <v>0</v>
      </c>
      <c r="G197" s="60"/>
      <c r="H197" s="60"/>
      <c r="I197" s="60"/>
      <c r="J197" s="60"/>
      <c r="K197" s="60"/>
      <c r="L197" s="229">
        <f t="shared" si="42"/>
        <v>0</v>
      </c>
      <c r="M197" s="230">
        <f t="shared" ca="1" si="50"/>
        <v>0</v>
      </c>
      <c r="N197" s="230">
        <f t="shared" ca="1" si="51"/>
        <v>0</v>
      </c>
      <c r="O197" s="231">
        <f t="shared" ca="1" si="52"/>
        <v>0</v>
      </c>
      <c r="P197" s="232">
        <f t="shared" ca="1" si="53"/>
        <v>0</v>
      </c>
      <c r="Q197" s="233">
        <f t="shared" ca="1" si="43"/>
        <v>0</v>
      </c>
      <c r="R197" s="233">
        <f ca="1">IF(LEN(B197)&gt;0,'OSNOVNA PLAČA'!F191,"")</f>
        <v>0</v>
      </c>
      <c r="S197" s="234"/>
      <c r="T197" s="34"/>
      <c r="U197" s="34"/>
      <c r="V197" s="34"/>
      <c r="W197" s="34"/>
      <c r="X197" s="34"/>
      <c r="Y197" s="34"/>
      <c r="Z197" s="34"/>
      <c r="AB197" s="167">
        <f>ROW()</f>
        <v>197</v>
      </c>
      <c r="AC197" s="168" t="e">
        <f t="shared" ca="1" si="26"/>
        <v>#REF!</v>
      </c>
      <c r="AD197" s="168" t="e">
        <f t="shared" ca="1" si="27"/>
        <v>#REF!</v>
      </c>
      <c r="AE197" s="169" t="e">
        <f t="shared" ca="1" si="44"/>
        <v>#REF!</v>
      </c>
      <c r="AF197" s="168" t="e">
        <f t="shared" ca="1" si="45"/>
        <v>#REF!</v>
      </c>
      <c r="AG197" s="169" t="e">
        <f t="shared" ca="1" si="46"/>
        <v>#REF!</v>
      </c>
      <c r="AH197" s="168" t="e">
        <f t="shared" ca="1" si="47"/>
        <v>#REF!</v>
      </c>
      <c r="AI197" s="168" t="e">
        <f t="shared" ca="1" si="48"/>
        <v>#REF!</v>
      </c>
      <c r="AJ197" s="170" t="e">
        <f t="shared" ca="1" si="49"/>
        <v>#REF!</v>
      </c>
      <c r="AK197" s="168">
        <f t="shared" ca="1" si="28"/>
        <v>0</v>
      </c>
      <c r="AL197" s="168">
        <f t="shared" ca="1" si="29"/>
        <v>0</v>
      </c>
    </row>
    <row r="198" spans="1:38" ht="30" customHeight="1" x14ac:dyDescent="0.2">
      <c r="A198" s="56">
        <v>183</v>
      </c>
      <c r="B198" s="309" t="str">
        <f t="shared" ca="1" si="23"/>
        <v>A183</v>
      </c>
      <c r="C198" s="309"/>
      <c r="D198" s="57" t="str">
        <f t="shared" ca="1" si="24"/>
        <v/>
      </c>
      <c r="E198" s="59" t="str">
        <f t="shared" ca="1" si="25"/>
        <v/>
      </c>
      <c r="F198" s="215">
        <f ca="1">IF(LEN(B198)&gt;0,'OBRAČUNANA OSNOVNA PLAČA'!G192,"")</f>
        <v>0</v>
      </c>
      <c r="G198" s="60"/>
      <c r="H198" s="60"/>
      <c r="I198" s="60"/>
      <c r="J198" s="60"/>
      <c r="K198" s="60"/>
      <c r="L198" s="229">
        <f t="shared" si="42"/>
        <v>0</v>
      </c>
      <c r="M198" s="230">
        <f t="shared" ca="1" si="50"/>
        <v>0</v>
      </c>
      <c r="N198" s="230">
        <f t="shared" ca="1" si="51"/>
        <v>0</v>
      </c>
      <c r="O198" s="231">
        <f t="shared" ca="1" si="52"/>
        <v>0</v>
      </c>
      <c r="P198" s="232">
        <f t="shared" ca="1" si="53"/>
        <v>0</v>
      </c>
      <c r="Q198" s="233">
        <f t="shared" ca="1" si="43"/>
        <v>0</v>
      </c>
      <c r="R198" s="233">
        <f ca="1">IF(LEN(B198)&gt;0,'OSNOVNA PLAČA'!F192,"")</f>
        <v>0</v>
      </c>
      <c r="S198" s="234"/>
      <c r="T198" s="34"/>
      <c r="U198" s="34"/>
      <c r="V198" s="34"/>
      <c r="W198" s="34"/>
      <c r="X198" s="34"/>
      <c r="Y198" s="34"/>
      <c r="Z198" s="34"/>
      <c r="AB198" s="167">
        <f>ROW()</f>
        <v>198</v>
      </c>
      <c r="AC198" s="168" t="e">
        <f t="shared" ca="1" si="26"/>
        <v>#REF!</v>
      </c>
      <c r="AD198" s="168" t="e">
        <f t="shared" ca="1" si="27"/>
        <v>#REF!</v>
      </c>
      <c r="AE198" s="169" t="e">
        <f t="shared" ca="1" si="44"/>
        <v>#REF!</v>
      </c>
      <c r="AF198" s="168" t="e">
        <f t="shared" ca="1" si="45"/>
        <v>#REF!</v>
      </c>
      <c r="AG198" s="169" t="e">
        <f t="shared" ca="1" si="46"/>
        <v>#REF!</v>
      </c>
      <c r="AH198" s="168" t="e">
        <f t="shared" ca="1" si="47"/>
        <v>#REF!</v>
      </c>
      <c r="AI198" s="168" t="e">
        <f t="shared" ca="1" si="48"/>
        <v>#REF!</v>
      </c>
      <c r="AJ198" s="170" t="e">
        <f t="shared" ca="1" si="49"/>
        <v>#REF!</v>
      </c>
      <c r="AK198" s="168">
        <f t="shared" ca="1" si="28"/>
        <v>0</v>
      </c>
      <c r="AL198" s="168">
        <f t="shared" ca="1" si="29"/>
        <v>0</v>
      </c>
    </row>
    <row r="199" spans="1:38" ht="30" customHeight="1" x14ac:dyDescent="0.2">
      <c r="A199" s="56">
        <v>184</v>
      </c>
      <c r="B199" s="309" t="str">
        <f t="shared" ca="1" si="23"/>
        <v>A184</v>
      </c>
      <c r="C199" s="309"/>
      <c r="D199" s="57" t="str">
        <f t="shared" ca="1" si="24"/>
        <v/>
      </c>
      <c r="E199" s="59" t="str">
        <f t="shared" ca="1" si="25"/>
        <v/>
      </c>
      <c r="F199" s="215">
        <f ca="1">IF(LEN(B199)&gt;0,'OBRAČUNANA OSNOVNA PLAČA'!G193,"")</f>
        <v>0</v>
      </c>
      <c r="G199" s="60"/>
      <c r="H199" s="60"/>
      <c r="I199" s="60"/>
      <c r="J199" s="60"/>
      <c r="K199" s="60"/>
      <c r="L199" s="229">
        <f t="shared" si="42"/>
        <v>0</v>
      </c>
      <c r="M199" s="230">
        <f t="shared" ca="1" si="50"/>
        <v>0</v>
      </c>
      <c r="N199" s="230">
        <f t="shared" ca="1" si="51"/>
        <v>0</v>
      </c>
      <c r="O199" s="231">
        <f t="shared" ca="1" si="52"/>
        <v>0</v>
      </c>
      <c r="P199" s="232">
        <f t="shared" ca="1" si="53"/>
        <v>0</v>
      </c>
      <c r="Q199" s="233">
        <f t="shared" ca="1" si="43"/>
        <v>0</v>
      </c>
      <c r="R199" s="233">
        <f ca="1">IF(LEN(B199)&gt;0,'OSNOVNA PLAČA'!F193,"")</f>
        <v>0</v>
      </c>
      <c r="S199" s="234"/>
      <c r="T199" s="34"/>
      <c r="U199" s="34"/>
      <c r="V199" s="34"/>
      <c r="W199" s="34"/>
      <c r="X199" s="34"/>
      <c r="Y199" s="34"/>
      <c r="Z199" s="34"/>
      <c r="AB199" s="167">
        <f>ROW()</f>
        <v>199</v>
      </c>
      <c r="AC199" s="168" t="e">
        <f t="shared" ca="1" si="26"/>
        <v>#REF!</v>
      </c>
      <c r="AD199" s="168" t="e">
        <f t="shared" ca="1" si="27"/>
        <v>#REF!</v>
      </c>
      <c r="AE199" s="169" t="e">
        <f t="shared" ca="1" si="44"/>
        <v>#REF!</v>
      </c>
      <c r="AF199" s="168" t="e">
        <f t="shared" ca="1" si="45"/>
        <v>#REF!</v>
      </c>
      <c r="AG199" s="169" t="e">
        <f t="shared" ca="1" si="46"/>
        <v>#REF!</v>
      </c>
      <c r="AH199" s="168" t="e">
        <f t="shared" ca="1" si="47"/>
        <v>#REF!</v>
      </c>
      <c r="AI199" s="168" t="e">
        <f t="shared" ca="1" si="48"/>
        <v>#REF!</v>
      </c>
      <c r="AJ199" s="170" t="e">
        <f t="shared" ca="1" si="49"/>
        <v>#REF!</v>
      </c>
      <c r="AK199" s="168">
        <f t="shared" ca="1" si="28"/>
        <v>0</v>
      </c>
      <c r="AL199" s="168">
        <f t="shared" ca="1" si="29"/>
        <v>0</v>
      </c>
    </row>
    <row r="200" spans="1:38" ht="30" customHeight="1" x14ac:dyDescent="0.2">
      <c r="A200" s="56">
        <v>185</v>
      </c>
      <c r="B200" s="309" t="str">
        <f t="shared" ca="1" si="23"/>
        <v>A185</v>
      </c>
      <c r="C200" s="309"/>
      <c r="D200" s="57" t="str">
        <f t="shared" ca="1" si="24"/>
        <v/>
      </c>
      <c r="E200" s="59" t="str">
        <f t="shared" ca="1" si="25"/>
        <v/>
      </c>
      <c r="F200" s="215">
        <f ca="1">IF(LEN(B200)&gt;0,'OBRAČUNANA OSNOVNA PLAČA'!G194,"")</f>
        <v>0</v>
      </c>
      <c r="G200" s="60"/>
      <c r="H200" s="60"/>
      <c r="I200" s="60"/>
      <c r="J200" s="60"/>
      <c r="K200" s="60"/>
      <c r="L200" s="229">
        <f t="shared" si="42"/>
        <v>0</v>
      </c>
      <c r="M200" s="230">
        <f t="shared" ca="1" si="50"/>
        <v>0</v>
      </c>
      <c r="N200" s="230">
        <f t="shared" ca="1" si="51"/>
        <v>0</v>
      </c>
      <c r="O200" s="231">
        <f t="shared" ca="1" si="52"/>
        <v>0</v>
      </c>
      <c r="P200" s="232">
        <f t="shared" ca="1" si="53"/>
        <v>0</v>
      </c>
      <c r="Q200" s="233">
        <f t="shared" ca="1" si="43"/>
        <v>0</v>
      </c>
      <c r="R200" s="233">
        <f ca="1">IF(LEN(B200)&gt;0,'OSNOVNA PLAČA'!F194,"")</f>
        <v>0</v>
      </c>
      <c r="S200" s="234"/>
      <c r="T200" s="34"/>
      <c r="U200" s="34"/>
      <c r="V200" s="34"/>
      <c r="W200" s="34"/>
      <c r="X200" s="34"/>
      <c r="Y200" s="34"/>
      <c r="Z200" s="34"/>
      <c r="AB200" s="167">
        <f>ROW()</f>
        <v>200</v>
      </c>
      <c r="AC200" s="168" t="e">
        <f t="shared" ca="1" si="26"/>
        <v>#REF!</v>
      </c>
      <c r="AD200" s="168" t="e">
        <f t="shared" ca="1" si="27"/>
        <v>#REF!</v>
      </c>
      <c r="AE200" s="169" t="e">
        <f t="shared" ca="1" si="44"/>
        <v>#REF!</v>
      </c>
      <c r="AF200" s="168" t="e">
        <f t="shared" ca="1" si="45"/>
        <v>#REF!</v>
      </c>
      <c r="AG200" s="169" t="e">
        <f t="shared" ca="1" si="46"/>
        <v>#REF!</v>
      </c>
      <c r="AH200" s="168" t="e">
        <f t="shared" ca="1" si="47"/>
        <v>#REF!</v>
      </c>
      <c r="AI200" s="168" t="e">
        <f t="shared" ca="1" si="48"/>
        <v>#REF!</v>
      </c>
      <c r="AJ200" s="170" t="e">
        <f t="shared" ca="1" si="49"/>
        <v>#REF!</v>
      </c>
      <c r="AK200" s="168">
        <f t="shared" ca="1" si="28"/>
        <v>0</v>
      </c>
      <c r="AL200" s="168">
        <f t="shared" ca="1" si="29"/>
        <v>0</v>
      </c>
    </row>
    <row r="201" spans="1:38" ht="30" customHeight="1" x14ac:dyDescent="0.2">
      <c r="A201" s="56">
        <v>186</v>
      </c>
      <c r="B201" s="309" t="str">
        <f t="shared" ca="1" si="23"/>
        <v>A186</v>
      </c>
      <c r="C201" s="309"/>
      <c r="D201" s="57" t="str">
        <f t="shared" ca="1" si="24"/>
        <v/>
      </c>
      <c r="E201" s="59" t="str">
        <f t="shared" ca="1" si="25"/>
        <v/>
      </c>
      <c r="F201" s="215">
        <f ca="1">IF(LEN(B201)&gt;0,'OBRAČUNANA OSNOVNA PLAČA'!G195,"")</f>
        <v>0</v>
      </c>
      <c r="G201" s="60"/>
      <c r="H201" s="60"/>
      <c r="I201" s="60"/>
      <c r="J201" s="60"/>
      <c r="K201" s="60"/>
      <c r="L201" s="229">
        <f t="shared" si="42"/>
        <v>0</v>
      </c>
      <c r="M201" s="230">
        <f t="shared" ca="1" si="50"/>
        <v>0</v>
      </c>
      <c r="N201" s="230">
        <f t="shared" ca="1" si="51"/>
        <v>0</v>
      </c>
      <c r="O201" s="231">
        <f t="shared" ca="1" si="52"/>
        <v>0</v>
      </c>
      <c r="P201" s="232">
        <f t="shared" ca="1" si="53"/>
        <v>0</v>
      </c>
      <c r="Q201" s="233">
        <f t="shared" ca="1" si="43"/>
        <v>0</v>
      </c>
      <c r="R201" s="233">
        <f ca="1">IF(LEN(B201)&gt;0,'OSNOVNA PLAČA'!F195,"")</f>
        <v>0</v>
      </c>
      <c r="S201" s="234"/>
      <c r="T201" s="34"/>
      <c r="U201" s="34"/>
      <c r="V201" s="34"/>
      <c r="W201" s="34"/>
      <c r="X201" s="34"/>
      <c r="Y201" s="34"/>
      <c r="Z201" s="34"/>
      <c r="AB201" s="167">
        <f>ROW()</f>
        <v>201</v>
      </c>
      <c r="AC201" s="168" t="e">
        <f t="shared" ca="1" si="26"/>
        <v>#REF!</v>
      </c>
      <c r="AD201" s="168" t="e">
        <f t="shared" ca="1" si="27"/>
        <v>#REF!</v>
      </c>
      <c r="AE201" s="169" t="e">
        <f t="shared" ca="1" si="44"/>
        <v>#REF!</v>
      </c>
      <c r="AF201" s="168" t="e">
        <f t="shared" ca="1" si="45"/>
        <v>#REF!</v>
      </c>
      <c r="AG201" s="169" t="e">
        <f t="shared" ca="1" si="46"/>
        <v>#REF!</v>
      </c>
      <c r="AH201" s="168" t="e">
        <f t="shared" ca="1" si="47"/>
        <v>#REF!</v>
      </c>
      <c r="AI201" s="168" t="e">
        <f t="shared" ca="1" si="48"/>
        <v>#REF!</v>
      </c>
      <c r="AJ201" s="170" t="e">
        <f t="shared" ca="1" si="49"/>
        <v>#REF!</v>
      </c>
      <c r="AK201" s="168">
        <f t="shared" ca="1" si="28"/>
        <v>0</v>
      </c>
      <c r="AL201" s="168">
        <f t="shared" ca="1" si="29"/>
        <v>0</v>
      </c>
    </row>
    <row r="202" spans="1:38" ht="30" customHeight="1" x14ac:dyDescent="0.2">
      <c r="A202" s="56">
        <v>187</v>
      </c>
      <c r="B202" s="309" t="str">
        <f t="shared" ca="1" si="23"/>
        <v>A187</v>
      </c>
      <c r="C202" s="309"/>
      <c r="D202" s="57" t="str">
        <f t="shared" ca="1" si="24"/>
        <v/>
      </c>
      <c r="E202" s="59" t="str">
        <f t="shared" ca="1" si="25"/>
        <v/>
      </c>
      <c r="F202" s="215">
        <f ca="1">IF(LEN(B202)&gt;0,'OBRAČUNANA OSNOVNA PLAČA'!G196,"")</f>
        <v>0</v>
      </c>
      <c r="G202" s="60"/>
      <c r="H202" s="60"/>
      <c r="I202" s="60"/>
      <c r="J202" s="60"/>
      <c r="K202" s="60"/>
      <c r="L202" s="229">
        <f t="shared" si="42"/>
        <v>0</v>
      </c>
      <c r="M202" s="230">
        <f t="shared" ca="1" si="50"/>
        <v>0</v>
      </c>
      <c r="N202" s="230">
        <f t="shared" ca="1" si="51"/>
        <v>0</v>
      </c>
      <c r="O202" s="231">
        <f t="shared" ca="1" si="52"/>
        <v>0</v>
      </c>
      <c r="P202" s="232">
        <f t="shared" ca="1" si="53"/>
        <v>0</v>
      </c>
      <c r="Q202" s="233">
        <f t="shared" ca="1" si="43"/>
        <v>0</v>
      </c>
      <c r="R202" s="233">
        <f ca="1">IF(LEN(B202)&gt;0,'OSNOVNA PLAČA'!F196,"")</f>
        <v>0</v>
      </c>
      <c r="S202" s="234"/>
      <c r="T202" s="34"/>
      <c r="U202" s="34"/>
      <c r="V202" s="34"/>
      <c r="W202" s="34"/>
      <c r="X202" s="34"/>
      <c r="Y202" s="34"/>
      <c r="Z202" s="34"/>
      <c r="AB202" s="167">
        <f>ROW()</f>
        <v>202</v>
      </c>
      <c r="AC202" s="168" t="e">
        <f t="shared" ca="1" si="26"/>
        <v>#REF!</v>
      </c>
      <c r="AD202" s="168" t="e">
        <f t="shared" ca="1" si="27"/>
        <v>#REF!</v>
      </c>
      <c r="AE202" s="169" t="e">
        <f t="shared" ca="1" si="44"/>
        <v>#REF!</v>
      </c>
      <c r="AF202" s="168" t="e">
        <f t="shared" ca="1" si="45"/>
        <v>#REF!</v>
      </c>
      <c r="AG202" s="169" t="e">
        <f t="shared" ca="1" si="46"/>
        <v>#REF!</v>
      </c>
      <c r="AH202" s="168" t="e">
        <f t="shared" ca="1" si="47"/>
        <v>#REF!</v>
      </c>
      <c r="AI202" s="168" t="e">
        <f t="shared" ca="1" si="48"/>
        <v>#REF!</v>
      </c>
      <c r="AJ202" s="170" t="e">
        <f t="shared" ca="1" si="49"/>
        <v>#REF!</v>
      </c>
      <c r="AK202" s="168">
        <f t="shared" ca="1" si="28"/>
        <v>0</v>
      </c>
      <c r="AL202" s="168">
        <f t="shared" ca="1" si="29"/>
        <v>0</v>
      </c>
    </row>
    <row r="203" spans="1:38" ht="30" customHeight="1" x14ac:dyDescent="0.2">
      <c r="A203" s="56">
        <v>188</v>
      </c>
      <c r="B203" s="309" t="str">
        <f t="shared" ca="1" si="23"/>
        <v>A188</v>
      </c>
      <c r="C203" s="309"/>
      <c r="D203" s="57" t="str">
        <f t="shared" ca="1" si="24"/>
        <v/>
      </c>
      <c r="E203" s="59" t="str">
        <f t="shared" ca="1" si="25"/>
        <v/>
      </c>
      <c r="F203" s="215">
        <f ca="1">IF(LEN(B203)&gt;0,'OBRAČUNANA OSNOVNA PLAČA'!G197,"")</f>
        <v>0</v>
      </c>
      <c r="G203" s="60"/>
      <c r="H203" s="60"/>
      <c r="I203" s="60"/>
      <c r="J203" s="60"/>
      <c r="K203" s="60"/>
      <c r="L203" s="229">
        <f t="shared" si="42"/>
        <v>0</v>
      </c>
      <c r="M203" s="230">
        <f t="shared" ca="1" si="50"/>
        <v>0</v>
      </c>
      <c r="N203" s="230">
        <f t="shared" ca="1" si="51"/>
        <v>0</v>
      </c>
      <c r="O203" s="231">
        <f t="shared" ca="1" si="52"/>
        <v>0</v>
      </c>
      <c r="P203" s="232">
        <f t="shared" ca="1" si="53"/>
        <v>0</v>
      </c>
      <c r="Q203" s="233">
        <f t="shared" ca="1" si="43"/>
        <v>0</v>
      </c>
      <c r="R203" s="233">
        <f ca="1">IF(LEN(B203)&gt;0,'OSNOVNA PLAČA'!F197,"")</f>
        <v>0</v>
      </c>
      <c r="S203" s="234"/>
      <c r="T203" s="34"/>
      <c r="U203" s="34"/>
      <c r="V203" s="34"/>
      <c r="W203" s="34"/>
      <c r="X203" s="34"/>
      <c r="Y203" s="34"/>
      <c r="Z203" s="34"/>
      <c r="AB203" s="167">
        <f>ROW()</f>
        <v>203</v>
      </c>
      <c r="AC203" s="168" t="e">
        <f t="shared" ca="1" si="26"/>
        <v>#REF!</v>
      </c>
      <c r="AD203" s="168" t="e">
        <f t="shared" ca="1" si="27"/>
        <v>#REF!</v>
      </c>
      <c r="AE203" s="169" t="e">
        <f t="shared" ca="1" si="44"/>
        <v>#REF!</v>
      </c>
      <c r="AF203" s="168" t="e">
        <f t="shared" ca="1" si="45"/>
        <v>#REF!</v>
      </c>
      <c r="AG203" s="169" t="e">
        <f t="shared" ca="1" si="46"/>
        <v>#REF!</v>
      </c>
      <c r="AH203" s="168" t="e">
        <f t="shared" ca="1" si="47"/>
        <v>#REF!</v>
      </c>
      <c r="AI203" s="168" t="e">
        <f t="shared" ca="1" si="48"/>
        <v>#REF!</v>
      </c>
      <c r="AJ203" s="170" t="e">
        <f t="shared" ca="1" si="49"/>
        <v>#REF!</v>
      </c>
      <c r="AK203" s="168">
        <f t="shared" ca="1" si="28"/>
        <v>0</v>
      </c>
      <c r="AL203" s="168">
        <f t="shared" ca="1" si="29"/>
        <v>0</v>
      </c>
    </row>
    <row r="204" spans="1:38" ht="30" customHeight="1" x14ac:dyDescent="0.2">
      <c r="A204" s="56">
        <v>189</v>
      </c>
      <c r="B204" s="309" t="str">
        <f t="shared" ca="1" si="23"/>
        <v>A189</v>
      </c>
      <c r="C204" s="309"/>
      <c r="D204" s="57" t="str">
        <f t="shared" ca="1" si="24"/>
        <v/>
      </c>
      <c r="E204" s="59" t="str">
        <f t="shared" ca="1" si="25"/>
        <v/>
      </c>
      <c r="F204" s="215">
        <f ca="1">IF(LEN(B204)&gt;0,'OBRAČUNANA OSNOVNA PLAČA'!G198,"")</f>
        <v>0</v>
      </c>
      <c r="G204" s="60"/>
      <c r="H204" s="60"/>
      <c r="I204" s="60"/>
      <c r="J204" s="60"/>
      <c r="K204" s="60"/>
      <c r="L204" s="229">
        <f t="shared" si="42"/>
        <v>0</v>
      </c>
      <c r="M204" s="230">
        <f t="shared" ca="1" si="50"/>
        <v>0</v>
      </c>
      <c r="N204" s="230">
        <f t="shared" ca="1" si="51"/>
        <v>0</v>
      </c>
      <c r="O204" s="231">
        <f t="shared" ca="1" si="52"/>
        <v>0</v>
      </c>
      <c r="P204" s="232">
        <f t="shared" ca="1" si="53"/>
        <v>0</v>
      </c>
      <c r="Q204" s="233">
        <f t="shared" ca="1" si="43"/>
        <v>0</v>
      </c>
      <c r="R204" s="233">
        <f ca="1">IF(LEN(B204)&gt;0,'OSNOVNA PLAČA'!F198,"")</f>
        <v>0</v>
      </c>
      <c r="S204" s="234"/>
      <c r="T204" s="34"/>
      <c r="U204" s="34"/>
      <c r="V204" s="34"/>
      <c r="W204" s="34"/>
      <c r="X204" s="34"/>
      <c r="Y204" s="34"/>
      <c r="Z204" s="34"/>
      <c r="AB204" s="167">
        <f>ROW()</f>
        <v>204</v>
      </c>
      <c r="AC204" s="168" t="e">
        <f t="shared" ca="1" si="26"/>
        <v>#REF!</v>
      </c>
      <c r="AD204" s="168" t="e">
        <f t="shared" ca="1" si="27"/>
        <v>#REF!</v>
      </c>
      <c r="AE204" s="169" t="e">
        <f t="shared" ca="1" si="44"/>
        <v>#REF!</v>
      </c>
      <c r="AF204" s="168" t="e">
        <f t="shared" ca="1" si="45"/>
        <v>#REF!</v>
      </c>
      <c r="AG204" s="169" t="e">
        <f t="shared" ca="1" si="46"/>
        <v>#REF!</v>
      </c>
      <c r="AH204" s="168" t="e">
        <f t="shared" ca="1" si="47"/>
        <v>#REF!</v>
      </c>
      <c r="AI204" s="168" t="e">
        <f t="shared" ca="1" si="48"/>
        <v>#REF!</v>
      </c>
      <c r="AJ204" s="170" t="e">
        <f t="shared" ca="1" si="49"/>
        <v>#REF!</v>
      </c>
      <c r="AK204" s="168">
        <f t="shared" ca="1" si="28"/>
        <v>0</v>
      </c>
      <c r="AL204" s="168">
        <f t="shared" ca="1" si="29"/>
        <v>0</v>
      </c>
    </row>
    <row r="205" spans="1:38" ht="30" customHeight="1" x14ac:dyDescent="0.2">
      <c r="A205" s="56">
        <v>190</v>
      </c>
      <c r="B205" s="309" t="str">
        <f t="shared" ca="1" si="23"/>
        <v>A190</v>
      </c>
      <c r="C205" s="309"/>
      <c r="D205" s="57" t="str">
        <f t="shared" ca="1" si="24"/>
        <v/>
      </c>
      <c r="E205" s="59" t="str">
        <f t="shared" ca="1" si="25"/>
        <v/>
      </c>
      <c r="F205" s="215">
        <f ca="1">IF(LEN(B205)&gt;0,'OBRAČUNANA OSNOVNA PLAČA'!G199,"")</f>
        <v>0</v>
      </c>
      <c r="G205" s="60"/>
      <c r="H205" s="60"/>
      <c r="I205" s="60"/>
      <c r="J205" s="60"/>
      <c r="K205" s="60"/>
      <c r="L205" s="229">
        <f t="shared" si="42"/>
        <v>0</v>
      </c>
      <c r="M205" s="230">
        <f t="shared" ca="1" si="50"/>
        <v>0</v>
      </c>
      <c r="N205" s="230">
        <f t="shared" ca="1" si="51"/>
        <v>0</v>
      </c>
      <c r="O205" s="231">
        <f t="shared" ca="1" si="52"/>
        <v>0</v>
      </c>
      <c r="P205" s="232">
        <f t="shared" ca="1" si="53"/>
        <v>0</v>
      </c>
      <c r="Q205" s="233">
        <f t="shared" ca="1" si="43"/>
        <v>0</v>
      </c>
      <c r="R205" s="233">
        <f ca="1">IF(LEN(B205)&gt;0,'OSNOVNA PLAČA'!F199,"")</f>
        <v>0</v>
      </c>
      <c r="S205" s="234"/>
      <c r="T205" s="34"/>
      <c r="U205" s="34"/>
      <c r="V205" s="34"/>
      <c r="W205" s="34"/>
      <c r="X205" s="34"/>
      <c r="Y205" s="34"/>
      <c r="Z205" s="34"/>
      <c r="AB205" s="167">
        <f>ROW()</f>
        <v>205</v>
      </c>
      <c r="AC205" s="168" t="e">
        <f t="shared" ca="1" si="26"/>
        <v>#REF!</v>
      </c>
      <c r="AD205" s="168" t="e">
        <f t="shared" ca="1" si="27"/>
        <v>#REF!</v>
      </c>
      <c r="AE205" s="169" t="e">
        <f t="shared" ca="1" si="44"/>
        <v>#REF!</v>
      </c>
      <c r="AF205" s="168" t="e">
        <f t="shared" ca="1" si="45"/>
        <v>#REF!</v>
      </c>
      <c r="AG205" s="169" t="e">
        <f t="shared" ca="1" si="46"/>
        <v>#REF!</v>
      </c>
      <c r="AH205" s="168" t="e">
        <f t="shared" ca="1" si="47"/>
        <v>#REF!</v>
      </c>
      <c r="AI205" s="168" t="e">
        <f t="shared" ca="1" si="48"/>
        <v>#REF!</v>
      </c>
      <c r="AJ205" s="170" t="e">
        <f t="shared" ca="1" si="49"/>
        <v>#REF!</v>
      </c>
      <c r="AK205" s="168">
        <f t="shared" ca="1" si="28"/>
        <v>0</v>
      </c>
      <c r="AL205" s="168">
        <f t="shared" ca="1" si="29"/>
        <v>0</v>
      </c>
    </row>
    <row r="206" spans="1:38" ht="30" customHeight="1" x14ac:dyDescent="0.2">
      <c r="A206" s="56">
        <v>191</v>
      </c>
      <c r="B206" s="309" t="str">
        <f t="shared" ca="1" si="23"/>
        <v>A191</v>
      </c>
      <c r="C206" s="309"/>
      <c r="D206" s="57" t="str">
        <f t="shared" ca="1" si="24"/>
        <v/>
      </c>
      <c r="E206" s="59" t="str">
        <f t="shared" ca="1" si="25"/>
        <v/>
      </c>
      <c r="F206" s="215">
        <f ca="1">IF(LEN(B206)&gt;0,'OBRAČUNANA OSNOVNA PLAČA'!G200,"")</f>
        <v>0</v>
      </c>
      <c r="G206" s="60"/>
      <c r="H206" s="60"/>
      <c r="I206" s="60"/>
      <c r="J206" s="60"/>
      <c r="K206" s="60"/>
      <c r="L206" s="229">
        <f t="shared" si="42"/>
        <v>0</v>
      </c>
      <c r="M206" s="230">
        <f t="shared" ca="1" si="50"/>
        <v>0</v>
      </c>
      <c r="N206" s="230">
        <f t="shared" ca="1" si="51"/>
        <v>0</v>
      </c>
      <c r="O206" s="231">
        <f t="shared" ca="1" si="52"/>
        <v>0</v>
      </c>
      <c r="P206" s="232">
        <f t="shared" ca="1" si="53"/>
        <v>0</v>
      </c>
      <c r="Q206" s="233">
        <f t="shared" ca="1" si="43"/>
        <v>0</v>
      </c>
      <c r="R206" s="233">
        <f ca="1">IF(LEN(B206)&gt;0,'OSNOVNA PLAČA'!F200,"")</f>
        <v>0</v>
      </c>
      <c r="S206" s="234"/>
      <c r="T206" s="34"/>
      <c r="U206" s="34"/>
      <c r="V206" s="34"/>
      <c r="W206" s="34"/>
      <c r="X206" s="34"/>
      <c r="Y206" s="34"/>
      <c r="Z206" s="34"/>
      <c r="AB206" s="167">
        <f>ROW()</f>
        <v>206</v>
      </c>
      <c r="AC206" s="168" t="e">
        <f t="shared" ca="1" si="26"/>
        <v>#REF!</v>
      </c>
      <c r="AD206" s="168" t="e">
        <f t="shared" ca="1" si="27"/>
        <v>#REF!</v>
      </c>
      <c r="AE206" s="169" t="e">
        <f t="shared" ca="1" si="44"/>
        <v>#REF!</v>
      </c>
      <c r="AF206" s="168" t="e">
        <f t="shared" ca="1" si="45"/>
        <v>#REF!</v>
      </c>
      <c r="AG206" s="169" t="e">
        <f t="shared" ca="1" si="46"/>
        <v>#REF!</v>
      </c>
      <c r="AH206" s="168" t="e">
        <f t="shared" ca="1" si="47"/>
        <v>#REF!</v>
      </c>
      <c r="AI206" s="168" t="e">
        <f t="shared" ca="1" si="48"/>
        <v>#REF!</v>
      </c>
      <c r="AJ206" s="170" t="e">
        <f t="shared" ca="1" si="49"/>
        <v>#REF!</v>
      </c>
      <c r="AK206" s="168">
        <f t="shared" ca="1" si="28"/>
        <v>0</v>
      </c>
      <c r="AL206" s="168">
        <f t="shared" ca="1" si="29"/>
        <v>0</v>
      </c>
    </row>
    <row r="207" spans="1:38" ht="30" customHeight="1" x14ac:dyDescent="0.2">
      <c r="A207" s="56">
        <v>192</v>
      </c>
      <c r="B207" s="309" t="str">
        <f t="shared" ca="1" si="23"/>
        <v>A192</v>
      </c>
      <c r="C207" s="309"/>
      <c r="D207" s="57" t="str">
        <f t="shared" ca="1" si="24"/>
        <v/>
      </c>
      <c r="E207" s="59" t="str">
        <f t="shared" ca="1" si="25"/>
        <v/>
      </c>
      <c r="F207" s="215">
        <f ca="1">IF(LEN(B207)&gt;0,'OBRAČUNANA OSNOVNA PLAČA'!G201,"")</f>
        <v>0</v>
      </c>
      <c r="G207" s="60"/>
      <c r="H207" s="60"/>
      <c r="I207" s="60"/>
      <c r="J207" s="60"/>
      <c r="K207" s="60"/>
      <c r="L207" s="229">
        <f t="shared" si="42"/>
        <v>0</v>
      </c>
      <c r="M207" s="230">
        <f t="shared" ca="1" si="50"/>
        <v>0</v>
      </c>
      <c r="N207" s="230">
        <f t="shared" ca="1" si="51"/>
        <v>0</v>
      </c>
      <c r="O207" s="231">
        <f t="shared" ca="1" si="52"/>
        <v>0</v>
      </c>
      <c r="P207" s="232">
        <f t="shared" ca="1" si="53"/>
        <v>0</v>
      </c>
      <c r="Q207" s="233">
        <f t="shared" ca="1" si="43"/>
        <v>0</v>
      </c>
      <c r="R207" s="233">
        <f ca="1">IF(LEN(B207)&gt;0,'OSNOVNA PLAČA'!F201,"")</f>
        <v>0</v>
      </c>
      <c r="S207" s="234"/>
      <c r="T207" s="34"/>
      <c r="U207" s="34"/>
      <c r="V207" s="34"/>
      <c r="W207" s="34"/>
      <c r="X207" s="34"/>
      <c r="Y207" s="34"/>
      <c r="Z207" s="34"/>
      <c r="AB207" s="167">
        <f>ROW()</f>
        <v>207</v>
      </c>
      <c r="AC207" s="168" t="e">
        <f t="shared" ca="1" si="26"/>
        <v>#REF!</v>
      </c>
      <c r="AD207" s="168" t="e">
        <f t="shared" ca="1" si="27"/>
        <v>#REF!</v>
      </c>
      <c r="AE207" s="169" t="e">
        <f t="shared" ca="1" si="44"/>
        <v>#REF!</v>
      </c>
      <c r="AF207" s="168" t="e">
        <f t="shared" ca="1" si="45"/>
        <v>#REF!</v>
      </c>
      <c r="AG207" s="169" t="e">
        <f t="shared" ca="1" si="46"/>
        <v>#REF!</v>
      </c>
      <c r="AH207" s="168" t="e">
        <f t="shared" ca="1" si="47"/>
        <v>#REF!</v>
      </c>
      <c r="AI207" s="168" t="e">
        <f t="shared" ca="1" si="48"/>
        <v>#REF!</v>
      </c>
      <c r="AJ207" s="170" t="e">
        <f t="shared" ca="1" si="49"/>
        <v>#REF!</v>
      </c>
      <c r="AK207" s="168">
        <f t="shared" ca="1" si="28"/>
        <v>0</v>
      </c>
      <c r="AL207" s="168">
        <f t="shared" ca="1" si="29"/>
        <v>0</v>
      </c>
    </row>
    <row r="208" spans="1:38" ht="30" customHeight="1" x14ac:dyDescent="0.2">
      <c r="A208" s="56">
        <v>193</v>
      </c>
      <c r="B208" s="309" t="str">
        <f t="shared" ca="1" si="23"/>
        <v>A193</v>
      </c>
      <c r="C208" s="309"/>
      <c r="D208" s="57" t="str">
        <f t="shared" ca="1" si="24"/>
        <v/>
      </c>
      <c r="E208" s="59" t="str">
        <f t="shared" ca="1" si="25"/>
        <v/>
      </c>
      <c r="F208" s="215">
        <f ca="1">IF(LEN(B208)&gt;0,'OBRAČUNANA OSNOVNA PLAČA'!G202,"")</f>
        <v>0</v>
      </c>
      <c r="G208" s="60"/>
      <c r="H208" s="60"/>
      <c r="I208" s="60"/>
      <c r="J208" s="60"/>
      <c r="K208" s="60"/>
      <c r="L208" s="229">
        <f t="shared" ref="L208:L271" si="54">+G208+H208+I208+J208+K208</f>
        <v>0</v>
      </c>
      <c r="M208" s="230">
        <f t="shared" ca="1" si="50"/>
        <v>0</v>
      </c>
      <c r="N208" s="230">
        <f t="shared" ca="1" si="51"/>
        <v>0</v>
      </c>
      <c r="O208" s="231">
        <f t="shared" ca="1" si="52"/>
        <v>0</v>
      </c>
      <c r="P208" s="232">
        <f t="shared" ca="1" si="53"/>
        <v>0</v>
      </c>
      <c r="Q208" s="233">
        <f t="shared" ref="Q208:Q271" ca="1" si="55">MIN(P208,R208)</f>
        <v>0</v>
      </c>
      <c r="R208" s="233">
        <f ca="1">IF(LEN(B208)&gt;0,'OSNOVNA PLAČA'!F202,"")</f>
        <v>0</v>
      </c>
      <c r="S208" s="234"/>
      <c r="T208" s="34"/>
      <c r="U208" s="34"/>
      <c r="V208" s="34"/>
      <c r="W208" s="34"/>
      <c r="X208" s="34"/>
      <c r="Y208" s="34"/>
      <c r="Z208" s="34"/>
      <c r="AB208" s="167">
        <f>ROW()</f>
        <v>208</v>
      </c>
      <c r="AC208" s="168" t="e">
        <f t="shared" ca="1" si="26"/>
        <v>#REF!</v>
      </c>
      <c r="AD208" s="168" t="e">
        <f t="shared" ca="1" si="27"/>
        <v>#REF!</v>
      </c>
      <c r="AE208" s="169" t="e">
        <f t="shared" ref="AE208:AE271" ca="1" si="56">IF(AC208&gt;=AD208,"-",$L208/(5*MAX($M$1021:$M$1022)))</f>
        <v>#REF!</v>
      </c>
      <c r="AF208" s="168" t="e">
        <f t="shared" ref="AF208:AF271" ca="1" si="57">IF(AC208&gt;=AD208,"-",$L208/(5*MAX($M$1021:$M$1022))*AK208)</f>
        <v>#REF!</v>
      </c>
      <c r="AG208" s="169" t="e">
        <f t="shared" ref="AG208:AG271" ca="1" si="58">IF(AE208="-","-",AE208*$AF$1017)</f>
        <v>#REF!</v>
      </c>
      <c r="AH208" s="168" t="e">
        <f t="shared" ref="AH208:AH271" ca="1" si="59">IF(AF208="-","-",AF208*$AF$1017)</f>
        <v>#REF!</v>
      </c>
      <c r="AI208" s="168" t="e">
        <f t="shared" ref="AI208:AI271" ca="1" si="60">IF(AG208="-",0,MIN(AH208,R208))</f>
        <v>#REF!</v>
      </c>
      <c r="AJ208" s="170" t="e">
        <f t="shared" ref="AJ208:AJ271" ca="1" si="61">+AD208-AC208</f>
        <v>#REF!</v>
      </c>
      <c r="AK208" s="168">
        <f t="shared" ca="1" si="28"/>
        <v>0</v>
      </c>
      <c r="AL208" s="168">
        <f t="shared" ca="1" si="29"/>
        <v>0</v>
      </c>
    </row>
    <row r="209" spans="1:38" ht="30" customHeight="1" x14ac:dyDescent="0.2">
      <c r="A209" s="56">
        <v>194</v>
      </c>
      <c r="B209" s="309" t="str">
        <f t="shared" ca="1" si="23"/>
        <v>A194</v>
      </c>
      <c r="C209" s="309"/>
      <c r="D209" s="57" t="str">
        <f t="shared" ca="1" si="24"/>
        <v/>
      </c>
      <c r="E209" s="59" t="str">
        <f t="shared" ca="1" si="25"/>
        <v/>
      </c>
      <c r="F209" s="215">
        <f ca="1">IF(LEN(B209)&gt;0,'OBRAČUNANA OSNOVNA PLAČA'!G203,"")</f>
        <v>0</v>
      </c>
      <c r="G209" s="60"/>
      <c r="H209" s="60"/>
      <c r="I209" s="60"/>
      <c r="J209" s="60"/>
      <c r="K209" s="60"/>
      <c r="L209" s="229">
        <f t="shared" si="54"/>
        <v>0</v>
      </c>
      <c r="M209" s="230">
        <f t="shared" ref="M209:M272" ca="1" si="62">IF(LEN(B209)&gt;0,L209/5,"")</f>
        <v>0</v>
      </c>
      <c r="N209" s="230">
        <f t="shared" ref="N209:N272" ca="1" si="63">IF(LEN(B209)&gt;0,F209*M209,"")</f>
        <v>0</v>
      </c>
      <c r="O209" s="231">
        <f t="shared" ref="O209:O272" ca="1" si="64">IF(LEN(B209)&gt;0,M209*$P$1017,"")</f>
        <v>0</v>
      </c>
      <c r="P209" s="232">
        <f t="shared" ref="P209:P272" ca="1" si="65">IF(LEN(B209)&gt;0,F209*O209,"")</f>
        <v>0</v>
      </c>
      <c r="Q209" s="233">
        <f t="shared" ca="1" si="55"/>
        <v>0</v>
      </c>
      <c r="R209" s="233">
        <f ca="1">IF(LEN(B209)&gt;0,'OSNOVNA PLAČA'!F203,"")</f>
        <v>0</v>
      </c>
      <c r="S209" s="234"/>
      <c r="T209" s="34"/>
      <c r="U209" s="34"/>
      <c r="V209" s="34"/>
      <c r="W209" s="34"/>
      <c r="X209" s="34"/>
      <c r="Y209" s="34"/>
      <c r="Z209" s="34"/>
      <c r="AB209" s="167">
        <f>ROW()</f>
        <v>209</v>
      </c>
      <c r="AC209" s="168" t="e">
        <f t="shared" ca="1" si="26"/>
        <v>#REF!</v>
      </c>
      <c r="AD209" s="168" t="e">
        <f t="shared" ca="1" si="27"/>
        <v>#REF!</v>
      </c>
      <c r="AE209" s="169" t="e">
        <f t="shared" ca="1" si="56"/>
        <v>#REF!</v>
      </c>
      <c r="AF209" s="168" t="e">
        <f t="shared" ca="1" si="57"/>
        <v>#REF!</v>
      </c>
      <c r="AG209" s="169" t="e">
        <f t="shared" ca="1" si="58"/>
        <v>#REF!</v>
      </c>
      <c r="AH209" s="168" t="e">
        <f t="shared" ca="1" si="59"/>
        <v>#REF!</v>
      </c>
      <c r="AI209" s="168" t="e">
        <f t="shared" ca="1" si="60"/>
        <v>#REF!</v>
      </c>
      <c r="AJ209" s="170" t="e">
        <f t="shared" ca="1" si="61"/>
        <v>#REF!</v>
      </c>
      <c r="AK209" s="168">
        <f t="shared" ca="1" si="28"/>
        <v>0</v>
      </c>
      <c r="AL209" s="168">
        <f t="shared" ca="1" si="29"/>
        <v>0</v>
      </c>
    </row>
    <row r="210" spans="1:38" ht="30" customHeight="1" x14ac:dyDescent="0.2">
      <c r="A210" s="56">
        <v>195</v>
      </c>
      <c r="B210" s="309" t="str">
        <f t="shared" ca="1" si="23"/>
        <v>A195</v>
      </c>
      <c r="C210" s="309"/>
      <c r="D210" s="57" t="str">
        <f t="shared" ca="1" si="24"/>
        <v/>
      </c>
      <c r="E210" s="59" t="str">
        <f t="shared" ca="1" si="25"/>
        <v/>
      </c>
      <c r="F210" s="215">
        <f ca="1">IF(LEN(B210)&gt;0,'OBRAČUNANA OSNOVNA PLAČA'!G204,"")</f>
        <v>0</v>
      </c>
      <c r="G210" s="60"/>
      <c r="H210" s="60"/>
      <c r="I210" s="60"/>
      <c r="J210" s="60"/>
      <c r="K210" s="60"/>
      <c r="L210" s="229">
        <f t="shared" si="54"/>
        <v>0</v>
      </c>
      <c r="M210" s="230">
        <f t="shared" ca="1" si="62"/>
        <v>0</v>
      </c>
      <c r="N210" s="230">
        <f t="shared" ca="1" si="63"/>
        <v>0</v>
      </c>
      <c r="O210" s="231">
        <f t="shared" ca="1" si="64"/>
        <v>0</v>
      </c>
      <c r="P210" s="232">
        <f t="shared" ca="1" si="65"/>
        <v>0</v>
      </c>
      <c r="Q210" s="233">
        <f t="shared" ca="1" si="55"/>
        <v>0</v>
      </c>
      <c r="R210" s="233">
        <f ca="1">IF(LEN(B210)&gt;0,'OSNOVNA PLAČA'!F204,"")</f>
        <v>0</v>
      </c>
      <c r="S210" s="234"/>
      <c r="T210" s="34"/>
      <c r="U210" s="34"/>
      <c r="V210" s="34"/>
      <c r="W210" s="34"/>
      <c r="X210" s="34"/>
      <c r="Y210" s="34"/>
      <c r="Z210" s="34"/>
      <c r="AB210" s="167">
        <f>ROW()</f>
        <v>210</v>
      </c>
      <c r="AC210" s="168" t="e">
        <f t="shared" ca="1" si="26"/>
        <v>#REF!</v>
      </c>
      <c r="AD210" s="168" t="e">
        <f t="shared" ca="1" si="27"/>
        <v>#REF!</v>
      </c>
      <c r="AE210" s="169" t="e">
        <f t="shared" ca="1" si="56"/>
        <v>#REF!</v>
      </c>
      <c r="AF210" s="168" t="e">
        <f t="shared" ca="1" si="57"/>
        <v>#REF!</v>
      </c>
      <c r="AG210" s="169" t="e">
        <f t="shared" ca="1" si="58"/>
        <v>#REF!</v>
      </c>
      <c r="AH210" s="168" t="e">
        <f t="shared" ca="1" si="59"/>
        <v>#REF!</v>
      </c>
      <c r="AI210" s="168" t="e">
        <f t="shared" ca="1" si="60"/>
        <v>#REF!</v>
      </c>
      <c r="AJ210" s="170" t="e">
        <f t="shared" ca="1" si="61"/>
        <v>#REF!</v>
      </c>
      <c r="AK210" s="168">
        <f t="shared" ca="1" si="28"/>
        <v>0</v>
      </c>
      <c r="AL210" s="168">
        <f t="shared" ca="1" si="29"/>
        <v>0</v>
      </c>
    </row>
    <row r="211" spans="1:38" ht="30" customHeight="1" x14ac:dyDescent="0.2">
      <c r="A211" s="56">
        <v>196</v>
      </c>
      <c r="B211" s="309" t="str">
        <f t="shared" ca="1" si="23"/>
        <v>A196</v>
      </c>
      <c r="C211" s="309"/>
      <c r="D211" s="57" t="str">
        <f t="shared" ca="1" si="24"/>
        <v/>
      </c>
      <c r="E211" s="59" t="str">
        <f t="shared" ca="1" si="25"/>
        <v/>
      </c>
      <c r="F211" s="215">
        <f ca="1">IF(LEN(B211)&gt;0,'OBRAČUNANA OSNOVNA PLAČA'!G205,"")</f>
        <v>0</v>
      </c>
      <c r="G211" s="60"/>
      <c r="H211" s="60"/>
      <c r="I211" s="60"/>
      <c r="J211" s="60"/>
      <c r="K211" s="60"/>
      <c r="L211" s="229">
        <f t="shared" si="54"/>
        <v>0</v>
      </c>
      <c r="M211" s="230">
        <f t="shared" ca="1" si="62"/>
        <v>0</v>
      </c>
      <c r="N211" s="230">
        <f t="shared" ca="1" si="63"/>
        <v>0</v>
      </c>
      <c r="O211" s="231">
        <f t="shared" ca="1" si="64"/>
        <v>0</v>
      </c>
      <c r="P211" s="232">
        <f t="shared" ca="1" si="65"/>
        <v>0</v>
      </c>
      <c r="Q211" s="233">
        <f t="shared" ca="1" si="55"/>
        <v>0</v>
      </c>
      <c r="R211" s="233">
        <f ca="1">IF(LEN(B211)&gt;0,'OSNOVNA PLAČA'!F205,"")</f>
        <v>0</v>
      </c>
      <c r="S211" s="234"/>
      <c r="T211" s="34"/>
      <c r="U211" s="34"/>
      <c r="V211" s="34"/>
      <c r="W211" s="34"/>
      <c r="X211" s="34"/>
      <c r="Y211" s="34"/>
      <c r="Z211" s="34"/>
      <c r="AB211" s="167">
        <f>ROW()</f>
        <v>211</v>
      </c>
      <c r="AC211" s="168" t="e">
        <f t="shared" ca="1" si="26"/>
        <v>#REF!</v>
      </c>
      <c r="AD211" s="168" t="e">
        <f t="shared" ca="1" si="27"/>
        <v>#REF!</v>
      </c>
      <c r="AE211" s="169" t="e">
        <f t="shared" ca="1" si="56"/>
        <v>#REF!</v>
      </c>
      <c r="AF211" s="168" t="e">
        <f t="shared" ca="1" si="57"/>
        <v>#REF!</v>
      </c>
      <c r="AG211" s="169" t="e">
        <f t="shared" ca="1" si="58"/>
        <v>#REF!</v>
      </c>
      <c r="AH211" s="168" t="e">
        <f t="shared" ca="1" si="59"/>
        <v>#REF!</v>
      </c>
      <c r="AI211" s="168" t="e">
        <f t="shared" ca="1" si="60"/>
        <v>#REF!</v>
      </c>
      <c r="AJ211" s="170" t="e">
        <f t="shared" ca="1" si="61"/>
        <v>#REF!</v>
      </c>
      <c r="AK211" s="168">
        <f t="shared" ca="1" si="28"/>
        <v>0</v>
      </c>
      <c r="AL211" s="168">
        <f t="shared" ca="1" si="29"/>
        <v>0</v>
      </c>
    </row>
    <row r="212" spans="1:38" ht="30" customHeight="1" x14ac:dyDescent="0.2">
      <c r="A212" s="56">
        <v>197</v>
      </c>
      <c r="B212" s="309" t="str">
        <f t="shared" ca="1" si="23"/>
        <v>A197</v>
      </c>
      <c r="C212" s="309"/>
      <c r="D212" s="57" t="str">
        <f t="shared" ca="1" si="24"/>
        <v/>
      </c>
      <c r="E212" s="59" t="str">
        <f t="shared" ca="1" si="25"/>
        <v/>
      </c>
      <c r="F212" s="215">
        <f ca="1">IF(LEN(B212)&gt;0,'OBRAČUNANA OSNOVNA PLAČA'!G206,"")</f>
        <v>0</v>
      </c>
      <c r="G212" s="60"/>
      <c r="H212" s="60"/>
      <c r="I212" s="60"/>
      <c r="J212" s="60"/>
      <c r="K212" s="60"/>
      <c r="L212" s="229">
        <f t="shared" si="54"/>
        <v>0</v>
      </c>
      <c r="M212" s="230">
        <f t="shared" ca="1" si="62"/>
        <v>0</v>
      </c>
      <c r="N212" s="230">
        <f t="shared" ca="1" si="63"/>
        <v>0</v>
      </c>
      <c r="O212" s="231">
        <f t="shared" ca="1" si="64"/>
        <v>0</v>
      </c>
      <c r="P212" s="232">
        <f t="shared" ca="1" si="65"/>
        <v>0</v>
      </c>
      <c r="Q212" s="233">
        <f t="shared" ca="1" si="55"/>
        <v>0</v>
      </c>
      <c r="R212" s="233">
        <f ca="1">IF(LEN(B212)&gt;0,'OSNOVNA PLAČA'!F206,"")</f>
        <v>0</v>
      </c>
      <c r="S212" s="234"/>
      <c r="T212" s="34"/>
      <c r="U212" s="34"/>
      <c r="V212" s="34"/>
      <c r="W212" s="34"/>
      <c r="X212" s="34"/>
      <c r="Y212" s="34"/>
      <c r="Z212" s="34"/>
      <c r="AB212" s="167">
        <f>ROW()</f>
        <v>212</v>
      </c>
      <c r="AC212" s="168" t="e">
        <f t="shared" ca="1" si="26"/>
        <v>#REF!</v>
      </c>
      <c r="AD212" s="168" t="e">
        <f t="shared" ca="1" si="27"/>
        <v>#REF!</v>
      </c>
      <c r="AE212" s="169" t="e">
        <f t="shared" ca="1" si="56"/>
        <v>#REF!</v>
      </c>
      <c r="AF212" s="168" t="e">
        <f t="shared" ca="1" si="57"/>
        <v>#REF!</v>
      </c>
      <c r="AG212" s="169" t="e">
        <f t="shared" ca="1" si="58"/>
        <v>#REF!</v>
      </c>
      <c r="AH212" s="168" t="e">
        <f t="shared" ca="1" si="59"/>
        <v>#REF!</v>
      </c>
      <c r="AI212" s="168" t="e">
        <f t="shared" ca="1" si="60"/>
        <v>#REF!</v>
      </c>
      <c r="AJ212" s="170" t="e">
        <f t="shared" ca="1" si="61"/>
        <v>#REF!</v>
      </c>
      <c r="AK212" s="168">
        <f t="shared" ca="1" si="28"/>
        <v>0</v>
      </c>
      <c r="AL212" s="168">
        <f t="shared" ca="1" si="29"/>
        <v>0</v>
      </c>
    </row>
    <row r="213" spans="1:38" ht="30" customHeight="1" x14ac:dyDescent="0.2">
      <c r="A213" s="56">
        <v>198</v>
      </c>
      <c r="B213" s="309" t="str">
        <f t="shared" ca="1" si="23"/>
        <v>A198</v>
      </c>
      <c r="C213" s="309"/>
      <c r="D213" s="57" t="str">
        <f t="shared" ca="1" si="24"/>
        <v/>
      </c>
      <c r="E213" s="59" t="str">
        <f t="shared" ca="1" si="25"/>
        <v/>
      </c>
      <c r="F213" s="215">
        <f ca="1">IF(LEN(B213)&gt;0,'OBRAČUNANA OSNOVNA PLAČA'!G207,"")</f>
        <v>0</v>
      </c>
      <c r="G213" s="60"/>
      <c r="H213" s="60"/>
      <c r="I213" s="60"/>
      <c r="J213" s="60"/>
      <c r="K213" s="60"/>
      <c r="L213" s="229">
        <f t="shared" si="54"/>
        <v>0</v>
      </c>
      <c r="M213" s="230">
        <f t="shared" ca="1" si="62"/>
        <v>0</v>
      </c>
      <c r="N213" s="230">
        <f t="shared" ca="1" si="63"/>
        <v>0</v>
      </c>
      <c r="O213" s="231">
        <f t="shared" ca="1" si="64"/>
        <v>0</v>
      </c>
      <c r="P213" s="232">
        <f t="shared" ca="1" si="65"/>
        <v>0</v>
      </c>
      <c r="Q213" s="233">
        <f t="shared" ca="1" si="55"/>
        <v>0</v>
      </c>
      <c r="R213" s="233">
        <f ca="1">IF(LEN(B213)&gt;0,'OSNOVNA PLAČA'!F207,"")</f>
        <v>0</v>
      </c>
      <c r="S213" s="234"/>
      <c r="T213" s="34"/>
      <c r="U213" s="34"/>
      <c r="V213" s="34"/>
      <c r="W213" s="34"/>
      <c r="X213" s="34"/>
      <c r="Y213" s="34"/>
      <c r="Z213" s="34"/>
      <c r="AB213" s="167">
        <f>ROW()</f>
        <v>213</v>
      </c>
      <c r="AC213" s="168" t="e">
        <f t="shared" ca="1" si="26"/>
        <v>#REF!</v>
      </c>
      <c r="AD213" s="168" t="e">
        <f t="shared" ca="1" si="27"/>
        <v>#REF!</v>
      </c>
      <c r="AE213" s="169" t="e">
        <f t="shared" ca="1" si="56"/>
        <v>#REF!</v>
      </c>
      <c r="AF213" s="168" t="e">
        <f t="shared" ca="1" si="57"/>
        <v>#REF!</v>
      </c>
      <c r="AG213" s="169" t="e">
        <f t="shared" ca="1" si="58"/>
        <v>#REF!</v>
      </c>
      <c r="AH213" s="168" t="e">
        <f t="shared" ca="1" si="59"/>
        <v>#REF!</v>
      </c>
      <c r="AI213" s="168" t="e">
        <f t="shared" ca="1" si="60"/>
        <v>#REF!</v>
      </c>
      <c r="AJ213" s="170" t="e">
        <f t="shared" ca="1" si="61"/>
        <v>#REF!</v>
      </c>
      <c r="AK213" s="168">
        <f t="shared" ca="1" si="28"/>
        <v>0</v>
      </c>
      <c r="AL213" s="168">
        <f t="shared" ca="1" si="29"/>
        <v>0</v>
      </c>
    </row>
    <row r="214" spans="1:38" ht="30" customHeight="1" x14ac:dyDescent="0.2">
      <c r="A214" s="56">
        <v>199</v>
      </c>
      <c r="B214" s="309" t="str">
        <f t="shared" ca="1" si="23"/>
        <v>A199</v>
      </c>
      <c r="C214" s="309"/>
      <c r="D214" s="57" t="str">
        <f t="shared" ca="1" si="24"/>
        <v/>
      </c>
      <c r="E214" s="59" t="str">
        <f t="shared" ca="1" si="25"/>
        <v/>
      </c>
      <c r="F214" s="215">
        <f ca="1">IF(LEN(B214)&gt;0,'OBRAČUNANA OSNOVNA PLAČA'!G208,"")</f>
        <v>0</v>
      </c>
      <c r="G214" s="60"/>
      <c r="H214" s="60"/>
      <c r="I214" s="60"/>
      <c r="J214" s="60"/>
      <c r="K214" s="60"/>
      <c r="L214" s="229">
        <f t="shared" si="54"/>
        <v>0</v>
      </c>
      <c r="M214" s="230">
        <f t="shared" ca="1" si="62"/>
        <v>0</v>
      </c>
      <c r="N214" s="230">
        <f t="shared" ca="1" si="63"/>
        <v>0</v>
      </c>
      <c r="O214" s="231">
        <f t="shared" ca="1" si="64"/>
        <v>0</v>
      </c>
      <c r="P214" s="232">
        <f t="shared" ca="1" si="65"/>
        <v>0</v>
      </c>
      <c r="Q214" s="233">
        <f t="shared" ca="1" si="55"/>
        <v>0</v>
      </c>
      <c r="R214" s="233">
        <f ca="1">IF(LEN(B214)&gt;0,'OSNOVNA PLAČA'!F208,"")</f>
        <v>0</v>
      </c>
      <c r="S214" s="234"/>
      <c r="T214" s="34"/>
      <c r="U214" s="34"/>
      <c r="V214" s="34"/>
      <c r="W214" s="34"/>
      <c r="X214" s="34"/>
      <c r="Y214" s="34"/>
      <c r="Z214" s="34"/>
      <c r="AB214" s="167">
        <f>ROW()</f>
        <v>214</v>
      </c>
      <c r="AC214" s="168" t="e">
        <f t="shared" ca="1" si="26"/>
        <v>#REF!</v>
      </c>
      <c r="AD214" s="168" t="e">
        <f t="shared" ca="1" si="27"/>
        <v>#REF!</v>
      </c>
      <c r="AE214" s="169" t="e">
        <f t="shared" ca="1" si="56"/>
        <v>#REF!</v>
      </c>
      <c r="AF214" s="168" t="e">
        <f t="shared" ca="1" si="57"/>
        <v>#REF!</v>
      </c>
      <c r="AG214" s="169" t="e">
        <f t="shared" ca="1" si="58"/>
        <v>#REF!</v>
      </c>
      <c r="AH214" s="168" t="e">
        <f t="shared" ca="1" si="59"/>
        <v>#REF!</v>
      </c>
      <c r="AI214" s="168" t="e">
        <f t="shared" ca="1" si="60"/>
        <v>#REF!</v>
      </c>
      <c r="AJ214" s="170" t="e">
        <f t="shared" ca="1" si="61"/>
        <v>#REF!</v>
      </c>
      <c r="AK214" s="168">
        <f t="shared" ca="1" si="28"/>
        <v>0</v>
      </c>
      <c r="AL214" s="168">
        <f t="shared" ca="1" si="29"/>
        <v>0</v>
      </c>
    </row>
    <row r="215" spans="1:38" ht="30" customHeight="1" x14ac:dyDescent="0.2">
      <c r="A215" s="56">
        <v>200</v>
      </c>
      <c r="B215" s="309" t="str">
        <f t="shared" ca="1" si="23"/>
        <v>A200</v>
      </c>
      <c r="C215" s="309"/>
      <c r="D215" s="57" t="str">
        <f t="shared" ca="1" si="24"/>
        <v/>
      </c>
      <c r="E215" s="59" t="str">
        <f t="shared" ca="1" si="25"/>
        <v/>
      </c>
      <c r="F215" s="215">
        <f ca="1">IF(LEN(B215)&gt;0,'OBRAČUNANA OSNOVNA PLAČA'!G209,"")</f>
        <v>0</v>
      </c>
      <c r="G215" s="60"/>
      <c r="H215" s="60"/>
      <c r="I215" s="60"/>
      <c r="J215" s="60"/>
      <c r="K215" s="60"/>
      <c r="L215" s="229">
        <f t="shared" si="54"/>
        <v>0</v>
      </c>
      <c r="M215" s="230">
        <f t="shared" ca="1" si="62"/>
        <v>0</v>
      </c>
      <c r="N215" s="230">
        <f t="shared" ca="1" si="63"/>
        <v>0</v>
      </c>
      <c r="O215" s="231">
        <f t="shared" ca="1" si="64"/>
        <v>0</v>
      </c>
      <c r="P215" s="232">
        <f t="shared" ca="1" si="65"/>
        <v>0</v>
      </c>
      <c r="Q215" s="233">
        <f t="shared" ca="1" si="55"/>
        <v>0</v>
      </c>
      <c r="R215" s="233">
        <f ca="1">IF(LEN(B215)&gt;0,'OSNOVNA PLAČA'!F209,"")</f>
        <v>0</v>
      </c>
      <c r="S215" s="234"/>
      <c r="T215" s="34"/>
      <c r="U215" s="34"/>
      <c r="V215" s="34"/>
      <c r="W215" s="34"/>
      <c r="X215" s="34"/>
      <c r="Y215" s="34"/>
      <c r="Z215" s="34"/>
      <c r="AB215" s="167">
        <f>ROW()</f>
        <v>215</v>
      </c>
      <c r="AC215" s="168" t="e">
        <f t="shared" ca="1" si="26"/>
        <v>#REF!</v>
      </c>
      <c r="AD215" s="168" t="e">
        <f t="shared" ca="1" si="27"/>
        <v>#REF!</v>
      </c>
      <c r="AE215" s="169" t="e">
        <f t="shared" ca="1" si="56"/>
        <v>#REF!</v>
      </c>
      <c r="AF215" s="168" t="e">
        <f t="shared" ca="1" si="57"/>
        <v>#REF!</v>
      </c>
      <c r="AG215" s="169" t="e">
        <f t="shared" ca="1" si="58"/>
        <v>#REF!</v>
      </c>
      <c r="AH215" s="168" t="e">
        <f t="shared" ca="1" si="59"/>
        <v>#REF!</v>
      </c>
      <c r="AI215" s="168" t="e">
        <f t="shared" ca="1" si="60"/>
        <v>#REF!</v>
      </c>
      <c r="AJ215" s="170" t="e">
        <f t="shared" ca="1" si="61"/>
        <v>#REF!</v>
      </c>
      <c r="AK215" s="168">
        <f t="shared" ca="1" si="28"/>
        <v>0</v>
      </c>
      <c r="AL215" s="168">
        <f t="shared" ca="1" si="29"/>
        <v>0</v>
      </c>
    </row>
    <row r="216" spans="1:38" ht="30" customHeight="1" x14ac:dyDescent="0.2">
      <c r="A216" s="56">
        <v>201</v>
      </c>
      <c r="B216" s="309" t="str">
        <f t="shared" ca="1" si="23"/>
        <v>A201</v>
      </c>
      <c r="C216" s="309"/>
      <c r="D216" s="57" t="str">
        <f t="shared" ca="1" si="24"/>
        <v/>
      </c>
      <c r="E216" s="59" t="str">
        <f t="shared" ca="1" si="25"/>
        <v/>
      </c>
      <c r="F216" s="215">
        <f ca="1">IF(LEN(B216)&gt;0,'OBRAČUNANA OSNOVNA PLAČA'!G210,"")</f>
        <v>0</v>
      </c>
      <c r="G216" s="60"/>
      <c r="H216" s="60"/>
      <c r="I216" s="60"/>
      <c r="J216" s="60"/>
      <c r="K216" s="60"/>
      <c r="L216" s="229">
        <f t="shared" si="54"/>
        <v>0</v>
      </c>
      <c r="M216" s="230">
        <f t="shared" ca="1" si="62"/>
        <v>0</v>
      </c>
      <c r="N216" s="230">
        <f t="shared" ca="1" si="63"/>
        <v>0</v>
      </c>
      <c r="O216" s="231">
        <f t="shared" ca="1" si="64"/>
        <v>0</v>
      </c>
      <c r="P216" s="232">
        <f t="shared" ca="1" si="65"/>
        <v>0</v>
      </c>
      <c r="Q216" s="233">
        <f t="shared" ca="1" si="55"/>
        <v>0</v>
      </c>
      <c r="R216" s="233">
        <f ca="1">IF(LEN(B216)&gt;0,'OSNOVNA PLAČA'!F210,"")</f>
        <v>0</v>
      </c>
      <c r="S216" s="234"/>
      <c r="T216" s="34"/>
      <c r="U216" s="34"/>
      <c r="V216" s="34"/>
      <c r="W216" s="34"/>
      <c r="X216" s="34"/>
      <c r="Y216" s="34"/>
      <c r="Z216" s="34"/>
      <c r="AB216" s="167">
        <f>ROW()</f>
        <v>216</v>
      </c>
      <c r="AC216" s="168" t="e">
        <f t="shared" ca="1" si="26"/>
        <v>#REF!</v>
      </c>
      <c r="AD216" s="168" t="e">
        <f t="shared" ca="1" si="27"/>
        <v>#REF!</v>
      </c>
      <c r="AE216" s="169" t="e">
        <f t="shared" ca="1" si="56"/>
        <v>#REF!</v>
      </c>
      <c r="AF216" s="168" t="e">
        <f t="shared" ca="1" si="57"/>
        <v>#REF!</v>
      </c>
      <c r="AG216" s="169" t="e">
        <f t="shared" ca="1" si="58"/>
        <v>#REF!</v>
      </c>
      <c r="AH216" s="168" t="e">
        <f t="shared" ca="1" si="59"/>
        <v>#REF!</v>
      </c>
      <c r="AI216" s="168" t="e">
        <f t="shared" ca="1" si="60"/>
        <v>#REF!</v>
      </c>
      <c r="AJ216" s="170" t="e">
        <f t="shared" ca="1" si="61"/>
        <v>#REF!</v>
      </c>
      <c r="AK216" s="168">
        <f t="shared" ca="1" si="28"/>
        <v>0</v>
      </c>
      <c r="AL216" s="168">
        <f t="shared" ca="1" si="29"/>
        <v>0</v>
      </c>
    </row>
    <row r="217" spans="1:38" ht="30" customHeight="1" x14ac:dyDescent="0.2">
      <c r="A217" s="56">
        <v>202</v>
      </c>
      <c r="B217" s="309" t="str">
        <f t="shared" ca="1" si="23"/>
        <v>A202</v>
      </c>
      <c r="C217" s="309"/>
      <c r="D217" s="57" t="str">
        <f t="shared" ca="1" si="24"/>
        <v/>
      </c>
      <c r="E217" s="59" t="str">
        <f t="shared" ca="1" si="25"/>
        <v/>
      </c>
      <c r="F217" s="215">
        <f ca="1">IF(LEN(B217)&gt;0,'OBRAČUNANA OSNOVNA PLAČA'!G211,"")</f>
        <v>0</v>
      </c>
      <c r="G217" s="60"/>
      <c r="H217" s="60"/>
      <c r="I217" s="60"/>
      <c r="J217" s="60"/>
      <c r="K217" s="60"/>
      <c r="L217" s="229">
        <f t="shared" si="54"/>
        <v>0</v>
      </c>
      <c r="M217" s="230">
        <f t="shared" ca="1" si="62"/>
        <v>0</v>
      </c>
      <c r="N217" s="230">
        <f t="shared" ca="1" si="63"/>
        <v>0</v>
      </c>
      <c r="O217" s="231">
        <f t="shared" ca="1" si="64"/>
        <v>0</v>
      </c>
      <c r="P217" s="232">
        <f t="shared" ca="1" si="65"/>
        <v>0</v>
      </c>
      <c r="Q217" s="233">
        <f t="shared" ca="1" si="55"/>
        <v>0</v>
      </c>
      <c r="R217" s="233">
        <f ca="1">IF(LEN(B217)&gt;0,'OSNOVNA PLAČA'!F211,"")</f>
        <v>0</v>
      </c>
      <c r="S217" s="234"/>
      <c r="T217" s="34"/>
      <c r="U217" s="34"/>
      <c r="V217" s="34"/>
      <c r="W217" s="34"/>
      <c r="X217" s="34"/>
      <c r="Y217" s="34"/>
      <c r="Z217" s="34"/>
      <c r="AB217" s="167">
        <f>ROW()</f>
        <v>217</v>
      </c>
      <c r="AC217" s="168" t="e">
        <f t="shared" ca="1" si="26"/>
        <v>#REF!</v>
      </c>
      <c r="AD217" s="168" t="e">
        <f t="shared" ca="1" si="27"/>
        <v>#REF!</v>
      </c>
      <c r="AE217" s="169" t="e">
        <f t="shared" ca="1" si="56"/>
        <v>#REF!</v>
      </c>
      <c r="AF217" s="168" t="e">
        <f t="shared" ca="1" si="57"/>
        <v>#REF!</v>
      </c>
      <c r="AG217" s="169" t="e">
        <f t="shared" ca="1" si="58"/>
        <v>#REF!</v>
      </c>
      <c r="AH217" s="168" t="e">
        <f t="shared" ca="1" si="59"/>
        <v>#REF!</v>
      </c>
      <c r="AI217" s="168" t="e">
        <f t="shared" ca="1" si="60"/>
        <v>#REF!</v>
      </c>
      <c r="AJ217" s="170" t="e">
        <f t="shared" ca="1" si="61"/>
        <v>#REF!</v>
      </c>
      <c r="AK217" s="168">
        <f t="shared" ca="1" si="28"/>
        <v>0</v>
      </c>
      <c r="AL217" s="168">
        <f t="shared" ca="1" si="29"/>
        <v>0</v>
      </c>
    </row>
    <row r="218" spans="1:38" ht="30" customHeight="1" x14ac:dyDescent="0.2">
      <c r="A218" s="56">
        <v>203</v>
      </c>
      <c r="B218" s="309" t="str">
        <f t="shared" ca="1" si="23"/>
        <v>A203</v>
      </c>
      <c r="C218" s="309"/>
      <c r="D218" s="57" t="str">
        <f t="shared" ca="1" si="24"/>
        <v/>
      </c>
      <c r="E218" s="59" t="str">
        <f t="shared" ca="1" si="25"/>
        <v/>
      </c>
      <c r="F218" s="215">
        <f ca="1">IF(LEN(B218)&gt;0,'OBRAČUNANA OSNOVNA PLAČA'!G212,"")</f>
        <v>0</v>
      </c>
      <c r="G218" s="60"/>
      <c r="H218" s="60"/>
      <c r="I218" s="60"/>
      <c r="J218" s="60"/>
      <c r="K218" s="60"/>
      <c r="L218" s="229">
        <f t="shared" si="54"/>
        <v>0</v>
      </c>
      <c r="M218" s="230">
        <f t="shared" ca="1" si="62"/>
        <v>0</v>
      </c>
      <c r="N218" s="230">
        <f t="shared" ca="1" si="63"/>
        <v>0</v>
      </c>
      <c r="O218" s="231">
        <f t="shared" ca="1" si="64"/>
        <v>0</v>
      </c>
      <c r="P218" s="232">
        <f t="shared" ca="1" si="65"/>
        <v>0</v>
      </c>
      <c r="Q218" s="233">
        <f t="shared" ca="1" si="55"/>
        <v>0</v>
      </c>
      <c r="R218" s="233">
        <f ca="1">IF(LEN(B218)&gt;0,'OSNOVNA PLAČA'!F212,"")</f>
        <v>0</v>
      </c>
      <c r="S218" s="234"/>
      <c r="T218" s="34"/>
      <c r="U218" s="34"/>
      <c r="V218" s="34"/>
      <c r="W218" s="34"/>
      <c r="X218" s="34"/>
      <c r="Y218" s="34"/>
      <c r="Z218" s="34"/>
      <c r="AB218" s="167">
        <f>ROW()</f>
        <v>218</v>
      </c>
      <c r="AC218" s="168" t="e">
        <f t="shared" ca="1" si="26"/>
        <v>#REF!</v>
      </c>
      <c r="AD218" s="168" t="e">
        <f t="shared" ca="1" si="27"/>
        <v>#REF!</v>
      </c>
      <c r="AE218" s="169" t="e">
        <f t="shared" ca="1" si="56"/>
        <v>#REF!</v>
      </c>
      <c r="AF218" s="168" t="e">
        <f t="shared" ca="1" si="57"/>
        <v>#REF!</v>
      </c>
      <c r="AG218" s="169" t="e">
        <f t="shared" ca="1" si="58"/>
        <v>#REF!</v>
      </c>
      <c r="AH218" s="168" t="e">
        <f t="shared" ca="1" si="59"/>
        <v>#REF!</v>
      </c>
      <c r="AI218" s="168" t="e">
        <f t="shared" ca="1" si="60"/>
        <v>#REF!</v>
      </c>
      <c r="AJ218" s="170" t="e">
        <f t="shared" ca="1" si="61"/>
        <v>#REF!</v>
      </c>
      <c r="AK218" s="168">
        <f t="shared" ca="1" si="28"/>
        <v>0</v>
      </c>
      <c r="AL218" s="168">
        <f t="shared" ca="1" si="29"/>
        <v>0</v>
      </c>
    </row>
    <row r="219" spans="1:38" ht="30" customHeight="1" x14ac:dyDescent="0.2">
      <c r="A219" s="56">
        <v>204</v>
      </c>
      <c r="B219" s="309" t="str">
        <f t="shared" ca="1" si="23"/>
        <v>A204</v>
      </c>
      <c r="C219" s="309"/>
      <c r="D219" s="57" t="str">
        <f t="shared" ca="1" si="24"/>
        <v/>
      </c>
      <c r="E219" s="59" t="str">
        <f t="shared" ca="1" si="25"/>
        <v/>
      </c>
      <c r="F219" s="215">
        <f ca="1">IF(LEN(B219)&gt;0,'OBRAČUNANA OSNOVNA PLAČA'!G213,"")</f>
        <v>0</v>
      </c>
      <c r="G219" s="60"/>
      <c r="H219" s="60"/>
      <c r="I219" s="60"/>
      <c r="J219" s="60"/>
      <c r="K219" s="60"/>
      <c r="L219" s="229">
        <f t="shared" si="54"/>
        <v>0</v>
      </c>
      <c r="M219" s="230">
        <f t="shared" ca="1" si="62"/>
        <v>0</v>
      </c>
      <c r="N219" s="230">
        <f t="shared" ca="1" si="63"/>
        <v>0</v>
      </c>
      <c r="O219" s="231">
        <f t="shared" ca="1" si="64"/>
        <v>0</v>
      </c>
      <c r="P219" s="232">
        <f t="shared" ca="1" si="65"/>
        <v>0</v>
      </c>
      <c r="Q219" s="233">
        <f t="shared" ca="1" si="55"/>
        <v>0</v>
      </c>
      <c r="R219" s="233">
        <f ca="1">IF(LEN(B219)&gt;0,'OSNOVNA PLAČA'!F213,"")</f>
        <v>0</v>
      </c>
      <c r="S219" s="234"/>
      <c r="T219" s="34"/>
      <c r="U219" s="34"/>
      <c r="V219" s="34"/>
      <c r="W219" s="34"/>
      <c r="X219" s="34"/>
      <c r="Y219" s="34"/>
      <c r="Z219" s="34"/>
      <c r="AB219" s="167">
        <f>ROW()</f>
        <v>219</v>
      </c>
      <c r="AC219" s="168" t="e">
        <f t="shared" ca="1" si="26"/>
        <v>#REF!</v>
      </c>
      <c r="AD219" s="168" t="e">
        <f t="shared" ca="1" si="27"/>
        <v>#REF!</v>
      </c>
      <c r="AE219" s="169" t="e">
        <f t="shared" ca="1" si="56"/>
        <v>#REF!</v>
      </c>
      <c r="AF219" s="168" t="e">
        <f t="shared" ca="1" si="57"/>
        <v>#REF!</v>
      </c>
      <c r="AG219" s="169" t="e">
        <f t="shared" ca="1" si="58"/>
        <v>#REF!</v>
      </c>
      <c r="AH219" s="168" t="e">
        <f t="shared" ca="1" si="59"/>
        <v>#REF!</v>
      </c>
      <c r="AI219" s="168" t="e">
        <f t="shared" ca="1" si="60"/>
        <v>#REF!</v>
      </c>
      <c r="AJ219" s="170" t="e">
        <f t="shared" ca="1" si="61"/>
        <v>#REF!</v>
      </c>
      <c r="AK219" s="168">
        <f t="shared" ca="1" si="28"/>
        <v>0</v>
      </c>
      <c r="AL219" s="168">
        <f t="shared" ca="1" si="29"/>
        <v>0</v>
      </c>
    </row>
    <row r="220" spans="1:38" ht="30" customHeight="1" x14ac:dyDescent="0.2">
      <c r="A220" s="56">
        <v>205</v>
      </c>
      <c r="B220" s="309" t="str">
        <f t="shared" ca="1" si="23"/>
        <v>A205</v>
      </c>
      <c r="C220" s="309"/>
      <c r="D220" s="57" t="str">
        <f t="shared" ca="1" si="24"/>
        <v/>
      </c>
      <c r="E220" s="59" t="str">
        <f t="shared" ca="1" si="25"/>
        <v/>
      </c>
      <c r="F220" s="215">
        <f ca="1">IF(LEN(B220)&gt;0,'OBRAČUNANA OSNOVNA PLAČA'!G214,"")</f>
        <v>0</v>
      </c>
      <c r="G220" s="60"/>
      <c r="H220" s="60"/>
      <c r="I220" s="60"/>
      <c r="J220" s="60"/>
      <c r="K220" s="60"/>
      <c r="L220" s="229">
        <f t="shared" si="54"/>
        <v>0</v>
      </c>
      <c r="M220" s="230">
        <f t="shared" ca="1" si="62"/>
        <v>0</v>
      </c>
      <c r="N220" s="230">
        <f t="shared" ca="1" si="63"/>
        <v>0</v>
      </c>
      <c r="O220" s="231">
        <f t="shared" ca="1" si="64"/>
        <v>0</v>
      </c>
      <c r="P220" s="232">
        <f t="shared" ca="1" si="65"/>
        <v>0</v>
      </c>
      <c r="Q220" s="233">
        <f t="shared" ca="1" si="55"/>
        <v>0</v>
      </c>
      <c r="R220" s="233">
        <f ca="1">IF(LEN(B220)&gt;0,'OSNOVNA PLAČA'!F214,"")</f>
        <v>0</v>
      </c>
      <c r="S220" s="234"/>
      <c r="T220" s="34"/>
      <c r="U220" s="34"/>
      <c r="V220" s="34"/>
      <c r="W220" s="34"/>
      <c r="X220" s="34"/>
      <c r="Y220" s="34"/>
      <c r="Z220" s="34"/>
      <c r="AB220" s="167">
        <f>ROW()</f>
        <v>220</v>
      </c>
      <c r="AC220" s="168" t="e">
        <f t="shared" ca="1" si="26"/>
        <v>#REF!</v>
      </c>
      <c r="AD220" s="168" t="e">
        <f t="shared" ca="1" si="27"/>
        <v>#REF!</v>
      </c>
      <c r="AE220" s="169" t="e">
        <f t="shared" ca="1" si="56"/>
        <v>#REF!</v>
      </c>
      <c r="AF220" s="168" t="e">
        <f t="shared" ca="1" si="57"/>
        <v>#REF!</v>
      </c>
      <c r="AG220" s="169" t="e">
        <f t="shared" ca="1" si="58"/>
        <v>#REF!</v>
      </c>
      <c r="AH220" s="168" t="e">
        <f t="shared" ca="1" si="59"/>
        <v>#REF!</v>
      </c>
      <c r="AI220" s="168" t="e">
        <f t="shared" ca="1" si="60"/>
        <v>#REF!</v>
      </c>
      <c r="AJ220" s="170" t="e">
        <f t="shared" ca="1" si="61"/>
        <v>#REF!</v>
      </c>
      <c r="AK220" s="168">
        <f t="shared" ca="1" si="28"/>
        <v>0</v>
      </c>
      <c r="AL220" s="168">
        <f t="shared" ca="1" si="29"/>
        <v>0</v>
      </c>
    </row>
    <row r="221" spans="1:38" ht="30" customHeight="1" x14ac:dyDescent="0.2">
      <c r="A221" s="56">
        <v>206</v>
      </c>
      <c r="B221" s="309" t="str">
        <f t="shared" ca="1" si="23"/>
        <v>A206</v>
      </c>
      <c r="C221" s="309"/>
      <c r="D221" s="57" t="str">
        <f t="shared" ca="1" si="24"/>
        <v/>
      </c>
      <c r="E221" s="59" t="str">
        <f t="shared" ca="1" si="25"/>
        <v/>
      </c>
      <c r="F221" s="215">
        <f ca="1">IF(LEN(B221)&gt;0,'OBRAČUNANA OSNOVNA PLAČA'!G215,"")</f>
        <v>0</v>
      </c>
      <c r="G221" s="60"/>
      <c r="H221" s="60"/>
      <c r="I221" s="60"/>
      <c r="J221" s="60"/>
      <c r="K221" s="60"/>
      <c r="L221" s="229">
        <f t="shared" si="54"/>
        <v>0</v>
      </c>
      <c r="M221" s="230">
        <f t="shared" ca="1" si="62"/>
        <v>0</v>
      </c>
      <c r="N221" s="230">
        <f t="shared" ca="1" si="63"/>
        <v>0</v>
      </c>
      <c r="O221" s="231">
        <f t="shared" ca="1" si="64"/>
        <v>0</v>
      </c>
      <c r="P221" s="232">
        <f t="shared" ca="1" si="65"/>
        <v>0</v>
      </c>
      <c r="Q221" s="233">
        <f t="shared" ca="1" si="55"/>
        <v>0</v>
      </c>
      <c r="R221" s="233">
        <f ca="1">IF(LEN(B221)&gt;0,'OSNOVNA PLAČA'!F215,"")</f>
        <v>0</v>
      </c>
      <c r="S221" s="234"/>
      <c r="T221" s="34"/>
      <c r="U221" s="34"/>
      <c r="V221" s="34"/>
      <c r="W221" s="34"/>
      <c r="X221" s="34"/>
      <c r="Y221" s="34"/>
      <c r="Z221" s="34"/>
      <c r="AB221" s="167">
        <f>ROW()</f>
        <v>221</v>
      </c>
      <c r="AC221" s="168" t="e">
        <f t="shared" ca="1" si="26"/>
        <v>#REF!</v>
      </c>
      <c r="AD221" s="168" t="e">
        <f t="shared" ca="1" si="27"/>
        <v>#REF!</v>
      </c>
      <c r="AE221" s="169" t="e">
        <f t="shared" ca="1" si="56"/>
        <v>#REF!</v>
      </c>
      <c r="AF221" s="168" t="e">
        <f t="shared" ca="1" si="57"/>
        <v>#REF!</v>
      </c>
      <c r="AG221" s="169" t="e">
        <f t="shared" ca="1" si="58"/>
        <v>#REF!</v>
      </c>
      <c r="AH221" s="168" t="e">
        <f t="shared" ca="1" si="59"/>
        <v>#REF!</v>
      </c>
      <c r="AI221" s="168" t="e">
        <f t="shared" ca="1" si="60"/>
        <v>#REF!</v>
      </c>
      <c r="AJ221" s="170" t="e">
        <f t="shared" ca="1" si="61"/>
        <v>#REF!</v>
      </c>
      <c r="AK221" s="168">
        <f t="shared" ca="1" si="28"/>
        <v>0</v>
      </c>
      <c r="AL221" s="168">
        <f t="shared" ca="1" si="29"/>
        <v>0</v>
      </c>
    </row>
    <row r="222" spans="1:38" ht="30" customHeight="1" x14ac:dyDescent="0.2">
      <c r="A222" s="56">
        <v>207</v>
      </c>
      <c r="B222" s="309" t="str">
        <f t="shared" ca="1" si="23"/>
        <v>A207</v>
      </c>
      <c r="C222" s="309"/>
      <c r="D222" s="57" t="str">
        <f t="shared" ca="1" si="24"/>
        <v/>
      </c>
      <c r="E222" s="59" t="str">
        <f t="shared" ca="1" si="25"/>
        <v/>
      </c>
      <c r="F222" s="215">
        <f ca="1">IF(LEN(B222)&gt;0,'OBRAČUNANA OSNOVNA PLAČA'!G216,"")</f>
        <v>0</v>
      </c>
      <c r="G222" s="60"/>
      <c r="H222" s="60"/>
      <c r="I222" s="60"/>
      <c r="J222" s="60"/>
      <c r="K222" s="60"/>
      <c r="L222" s="229">
        <f t="shared" si="54"/>
        <v>0</v>
      </c>
      <c r="M222" s="230">
        <f t="shared" ca="1" si="62"/>
        <v>0</v>
      </c>
      <c r="N222" s="230">
        <f t="shared" ca="1" si="63"/>
        <v>0</v>
      </c>
      <c r="O222" s="231">
        <f t="shared" ca="1" si="64"/>
        <v>0</v>
      </c>
      <c r="P222" s="232">
        <f t="shared" ca="1" si="65"/>
        <v>0</v>
      </c>
      <c r="Q222" s="233">
        <f t="shared" ca="1" si="55"/>
        <v>0</v>
      </c>
      <c r="R222" s="233">
        <f ca="1">IF(LEN(B222)&gt;0,'OSNOVNA PLAČA'!F216,"")</f>
        <v>0</v>
      </c>
      <c r="S222" s="234"/>
      <c r="T222" s="34"/>
      <c r="U222" s="34"/>
      <c r="V222" s="34"/>
      <c r="W222" s="34"/>
      <c r="X222" s="34"/>
      <c r="Y222" s="34"/>
      <c r="Z222" s="34"/>
      <c r="AB222" s="167">
        <f>ROW()</f>
        <v>222</v>
      </c>
      <c r="AC222" s="168" t="e">
        <f t="shared" ca="1" si="26"/>
        <v>#REF!</v>
      </c>
      <c r="AD222" s="168" t="e">
        <f t="shared" ca="1" si="27"/>
        <v>#REF!</v>
      </c>
      <c r="AE222" s="169" t="e">
        <f t="shared" ca="1" si="56"/>
        <v>#REF!</v>
      </c>
      <c r="AF222" s="168" t="e">
        <f t="shared" ca="1" si="57"/>
        <v>#REF!</v>
      </c>
      <c r="AG222" s="169" t="e">
        <f t="shared" ca="1" si="58"/>
        <v>#REF!</v>
      </c>
      <c r="AH222" s="168" t="e">
        <f t="shared" ca="1" si="59"/>
        <v>#REF!</v>
      </c>
      <c r="AI222" s="168" t="e">
        <f t="shared" ca="1" si="60"/>
        <v>#REF!</v>
      </c>
      <c r="AJ222" s="170" t="e">
        <f t="shared" ca="1" si="61"/>
        <v>#REF!</v>
      </c>
      <c r="AK222" s="168">
        <f t="shared" ca="1" si="28"/>
        <v>0</v>
      </c>
      <c r="AL222" s="168">
        <f t="shared" ca="1" si="29"/>
        <v>0</v>
      </c>
    </row>
    <row r="223" spans="1:38" ht="30" customHeight="1" x14ac:dyDescent="0.2">
      <c r="A223" s="56">
        <v>208</v>
      </c>
      <c r="B223" s="309" t="str">
        <f t="shared" ca="1" si="23"/>
        <v>A208</v>
      </c>
      <c r="C223" s="309"/>
      <c r="D223" s="57" t="str">
        <f t="shared" ca="1" si="24"/>
        <v/>
      </c>
      <c r="E223" s="59" t="str">
        <f t="shared" ca="1" si="25"/>
        <v/>
      </c>
      <c r="F223" s="215">
        <f ca="1">IF(LEN(B223)&gt;0,'OBRAČUNANA OSNOVNA PLAČA'!G217,"")</f>
        <v>0</v>
      </c>
      <c r="G223" s="60"/>
      <c r="H223" s="60"/>
      <c r="I223" s="60"/>
      <c r="J223" s="60"/>
      <c r="K223" s="60"/>
      <c r="L223" s="229">
        <f t="shared" si="54"/>
        <v>0</v>
      </c>
      <c r="M223" s="230">
        <f t="shared" ca="1" si="62"/>
        <v>0</v>
      </c>
      <c r="N223" s="230">
        <f t="shared" ca="1" si="63"/>
        <v>0</v>
      </c>
      <c r="O223" s="231">
        <f t="shared" ca="1" si="64"/>
        <v>0</v>
      </c>
      <c r="P223" s="232">
        <f t="shared" ca="1" si="65"/>
        <v>0</v>
      </c>
      <c r="Q223" s="233">
        <f t="shared" ca="1" si="55"/>
        <v>0</v>
      </c>
      <c r="R223" s="233">
        <f ca="1">IF(LEN(B223)&gt;0,'OSNOVNA PLAČA'!F217,"")</f>
        <v>0</v>
      </c>
      <c r="S223" s="234"/>
      <c r="T223" s="34"/>
      <c r="U223" s="34"/>
      <c r="V223" s="34"/>
      <c r="W223" s="34"/>
      <c r="X223" s="34"/>
      <c r="Y223" s="34"/>
      <c r="Z223" s="34"/>
      <c r="AB223" s="167">
        <f>ROW()</f>
        <v>223</v>
      </c>
      <c r="AC223" s="168" t="e">
        <f t="shared" ca="1" si="26"/>
        <v>#REF!</v>
      </c>
      <c r="AD223" s="168" t="e">
        <f t="shared" ca="1" si="27"/>
        <v>#REF!</v>
      </c>
      <c r="AE223" s="169" t="e">
        <f t="shared" ca="1" si="56"/>
        <v>#REF!</v>
      </c>
      <c r="AF223" s="168" t="e">
        <f t="shared" ca="1" si="57"/>
        <v>#REF!</v>
      </c>
      <c r="AG223" s="169" t="e">
        <f t="shared" ca="1" si="58"/>
        <v>#REF!</v>
      </c>
      <c r="AH223" s="168" t="e">
        <f t="shared" ca="1" si="59"/>
        <v>#REF!</v>
      </c>
      <c r="AI223" s="168" t="e">
        <f t="shared" ca="1" si="60"/>
        <v>#REF!</v>
      </c>
      <c r="AJ223" s="170" t="e">
        <f t="shared" ca="1" si="61"/>
        <v>#REF!</v>
      </c>
      <c r="AK223" s="168">
        <f t="shared" ca="1" si="28"/>
        <v>0</v>
      </c>
      <c r="AL223" s="168">
        <f t="shared" ca="1" si="29"/>
        <v>0</v>
      </c>
    </row>
    <row r="224" spans="1:38" ht="30" customHeight="1" x14ac:dyDescent="0.2">
      <c r="A224" s="56">
        <v>209</v>
      </c>
      <c r="B224" s="309" t="str">
        <f t="shared" ca="1" si="23"/>
        <v>A209</v>
      </c>
      <c r="C224" s="309"/>
      <c r="D224" s="57" t="str">
        <f t="shared" ca="1" si="24"/>
        <v/>
      </c>
      <c r="E224" s="59" t="str">
        <f t="shared" ca="1" si="25"/>
        <v/>
      </c>
      <c r="F224" s="215">
        <f ca="1">IF(LEN(B224)&gt;0,'OBRAČUNANA OSNOVNA PLAČA'!G218,"")</f>
        <v>0</v>
      </c>
      <c r="G224" s="60"/>
      <c r="H224" s="60"/>
      <c r="I224" s="60"/>
      <c r="J224" s="60"/>
      <c r="K224" s="60"/>
      <c r="L224" s="229">
        <f t="shared" si="54"/>
        <v>0</v>
      </c>
      <c r="M224" s="230">
        <f t="shared" ca="1" si="62"/>
        <v>0</v>
      </c>
      <c r="N224" s="230">
        <f t="shared" ca="1" si="63"/>
        <v>0</v>
      </c>
      <c r="O224" s="231">
        <f t="shared" ca="1" si="64"/>
        <v>0</v>
      </c>
      <c r="P224" s="232">
        <f t="shared" ca="1" si="65"/>
        <v>0</v>
      </c>
      <c r="Q224" s="233">
        <f t="shared" ca="1" si="55"/>
        <v>0</v>
      </c>
      <c r="R224" s="233">
        <f ca="1">IF(LEN(B224)&gt;0,'OSNOVNA PLAČA'!F218,"")</f>
        <v>0</v>
      </c>
      <c r="S224" s="234"/>
      <c r="T224" s="34"/>
      <c r="U224" s="34"/>
      <c r="V224" s="34"/>
      <c r="W224" s="34"/>
      <c r="X224" s="34"/>
      <c r="Y224" s="34"/>
      <c r="Z224" s="34"/>
      <c r="AB224" s="167">
        <f>ROW()</f>
        <v>224</v>
      </c>
      <c r="AC224" s="168" t="e">
        <f t="shared" ca="1" si="26"/>
        <v>#REF!</v>
      </c>
      <c r="AD224" s="168" t="e">
        <f t="shared" ca="1" si="27"/>
        <v>#REF!</v>
      </c>
      <c r="AE224" s="169" t="e">
        <f t="shared" ca="1" si="56"/>
        <v>#REF!</v>
      </c>
      <c r="AF224" s="168" t="e">
        <f t="shared" ca="1" si="57"/>
        <v>#REF!</v>
      </c>
      <c r="AG224" s="169" t="e">
        <f t="shared" ca="1" si="58"/>
        <v>#REF!</v>
      </c>
      <c r="AH224" s="168" t="e">
        <f t="shared" ca="1" si="59"/>
        <v>#REF!</v>
      </c>
      <c r="AI224" s="168" t="e">
        <f t="shared" ca="1" si="60"/>
        <v>#REF!</v>
      </c>
      <c r="AJ224" s="170" t="e">
        <f t="shared" ca="1" si="61"/>
        <v>#REF!</v>
      </c>
      <c r="AK224" s="168">
        <f t="shared" ca="1" si="28"/>
        <v>0</v>
      </c>
      <c r="AL224" s="168">
        <f t="shared" ca="1" si="29"/>
        <v>0</v>
      </c>
    </row>
    <row r="225" spans="1:38" ht="30" customHeight="1" x14ac:dyDescent="0.2">
      <c r="A225" s="56">
        <v>210</v>
      </c>
      <c r="B225" s="309" t="str">
        <f t="shared" ca="1" si="23"/>
        <v>A210</v>
      </c>
      <c r="C225" s="309"/>
      <c r="D225" s="57" t="str">
        <f t="shared" ca="1" si="24"/>
        <v/>
      </c>
      <c r="E225" s="59" t="str">
        <f t="shared" ca="1" si="25"/>
        <v/>
      </c>
      <c r="F225" s="215">
        <f ca="1">IF(LEN(B225)&gt;0,'OBRAČUNANA OSNOVNA PLAČA'!G219,"")</f>
        <v>0</v>
      </c>
      <c r="G225" s="60"/>
      <c r="H225" s="60"/>
      <c r="I225" s="60"/>
      <c r="J225" s="60"/>
      <c r="K225" s="60"/>
      <c r="L225" s="229">
        <f t="shared" si="54"/>
        <v>0</v>
      </c>
      <c r="M225" s="230">
        <f t="shared" ca="1" si="62"/>
        <v>0</v>
      </c>
      <c r="N225" s="230">
        <f t="shared" ca="1" si="63"/>
        <v>0</v>
      </c>
      <c r="O225" s="231">
        <f t="shared" ca="1" si="64"/>
        <v>0</v>
      </c>
      <c r="P225" s="232">
        <f t="shared" ca="1" si="65"/>
        <v>0</v>
      </c>
      <c r="Q225" s="233">
        <f t="shared" ca="1" si="55"/>
        <v>0</v>
      </c>
      <c r="R225" s="233">
        <f ca="1">IF(LEN(B225)&gt;0,'OSNOVNA PLAČA'!F219,"")</f>
        <v>0</v>
      </c>
      <c r="S225" s="234"/>
      <c r="T225" s="34"/>
      <c r="U225" s="34"/>
      <c r="V225" s="34"/>
      <c r="W225" s="34"/>
      <c r="X225" s="34"/>
      <c r="Y225" s="34"/>
      <c r="Z225" s="34"/>
      <c r="AB225" s="167">
        <f>ROW()</f>
        <v>225</v>
      </c>
      <c r="AC225" s="168" t="e">
        <f t="shared" ca="1" si="26"/>
        <v>#REF!</v>
      </c>
      <c r="AD225" s="168" t="e">
        <f t="shared" ca="1" si="27"/>
        <v>#REF!</v>
      </c>
      <c r="AE225" s="169" t="e">
        <f t="shared" ca="1" si="56"/>
        <v>#REF!</v>
      </c>
      <c r="AF225" s="168" t="e">
        <f t="shared" ca="1" si="57"/>
        <v>#REF!</v>
      </c>
      <c r="AG225" s="169" t="e">
        <f t="shared" ca="1" si="58"/>
        <v>#REF!</v>
      </c>
      <c r="AH225" s="168" t="e">
        <f t="shared" ca="1" si="59"/>
        <v>#REF!</v>
      </c>
      <c r="AI225" s="168" t="e">
        <f t="shared" ca="1" si="60"/>
        <v>#REF!</v>
      </c>
      <c r="AJ225" s="170" t="e">
        <f t="shared" ca="1" si="61"/>
        <v>#REF!</v>
      </c>
      <c r="AK225" s="168">
        <f t="shared" ca="1" si="28"/>
        <v>0</v>
      </c>
      <c r="AL225" s="168">
        <f t="shared" ca="1" si="29"/>
        <v>0</v>
      </c>
    </row>
    <row r="226" spans="1:38" ht="30" customHeight="1" x14ac:dyDescent="0.2">
      <c r="A226" s="56">
        <v>211</v>
      </c>
      <c r="B226" s="309" t="str">
        <f t="shared" ca="1" si="23"/>
        <v>A211</v>
      </c>
      <c r="C226" s="309"/>
      <c r="D226" s="57" t="str">
        <f t="shared" ca="1" si="24"/>
        <v/>
      </c>
      <c r="E226" s="59" t="str">
        <f t="shared" ca="1" si="25"/>
        <v/>
      </c>
      <c r="F226" s="215">
        <f ca="1">IF(LEN(B226)&gt;0,'OBRAČUNANA OSNOVNA PLAČA'!G220,"")</f>
        <v>0</v>
      </c>
      <c r="G226" s="60"/>
      <c r="H226" s="60"/>
      <c r="I226" s="60"/>
      <c r="J226" s="60"/>
      <c r="K226" s="60"/>
      <c r="L226" s="229">
        <f t="shared" si="54"/>
        <v>0</v>
      </c>
      <c r="M226" s="230">
        <f t="shared" ca="1" si="62"/>
        <v>0</v>
      </c>
      <c r="N226" s="230">
        <f t="shared" ca="1" si="63"/>
        <v>0</v>
      </c>
      <c r="O226" s="231">
        <f t="shared" ca="1" si="64"/>
        <v>0</v>
      </c>
      <c r="P226" s="232">
        <f t="shared" ca="1" si="65"/>
        <v>0</v>
      </c>
      <c r="Q226" s="233">
        <f t="shared" ca="1" si="55"/>
        <v>0</v>
      </c>
      <c r="R226" s="233">
        <f ca="1">IF(LEN(B226)&gt;0,'OSNOVNA PLAČA'!F220,"")</f>
        <v>0</v>
      </c>
      <c r="S226" s="234"/>
      <c r="T226" s="34"/>
      <c r="U226" s="34"/>
      <c r="V226" s="34"/>
      <c r="W226" s="34"/>
      <c r="X226" s="34"/>
      <c r="Y226" s="34"/>
      <c r="Z226" s="34"/>
      <c r="AB226" s="167">
        <f>ROW()</f>
        <v>226</v>
      </c>
      <c r="AC226" s="168" t="e">
        <f t="shared" ca="1" si="26"/>
        <v>#REF!</v>
      </c>
      <c r="AD226" s="168" t="e">
        <f t="shared" ca="1" si="27"/>
        <v>#REF!</v>
      </c>
      <c r="AE226" s="169" t="e">
        <f t="shared" ca="1" si="56"/>
        <v>#REF!</v>
      </c>
      <c r="AF226" s="168" t="e">
        <f t="shared" ca="1" si="57"/>
        <v>#REF!</v>
      </c>
      <c r="AG226" s="169" t="e">
        <f t="shared" ca="1" si="58"/>
        <v>#REF!</v>
      </c>
      <c r="AH226" s="168" t="e">
        <f t="shared" ca="1" si="59"/>
        <v>#REF!</v>
      </c>
      <c r="AI226" s="168" t="e">
        <f t="shared" ca="1" si="60"/>
        <v>#REF!</v>
      </c>
      <c r="AJ226" s="170" t="e">
        <f t="shared" ca="1" si="61"/>
        <v>#REF!</v>
      </c>
      <c r="AK226" s="168">
        <f t="shared" ca="1" si="28"/>
        <v>0</v>
      </c>
      <c r="AL226" s="168">
        <f t="shared" ca="1" si="29"/>
        <v>0</v>
      </c>
    </row>
    <row r="227" spans="1:38" ht="30" customHeight="1" x14ac:dyDescent="0.2">
      <c r="A227" s="56">
        <v>212</v>
      </c>
      <c r="B227" s="309" t="str">
        <f t="shared" ca="1" si="23"/>
        <v>A212</v>
      </c>
      <c r="C227" s="309"/>
      <c r="D227" s="57" t="str">
        <f t="shared" ca="1" si="24"/>
        <v/>
      </c>
      <c r="E227" s="59" t="str">
        <f t="shared" ca="1" si="25"/>
        <v/>
      </c>
      <c r="F227" s="215">
        <f ca="1">IF(LEN(B227)&gt;0,'OBRAČUNANA OSNOVNA PLAČA'!G221,"")</f>
        <v>0</v>
      </c>
      <c r="G227" s="60"/>
      <c r="H227" s="60"/>
      <c r="I227" s="60"/>
      <c r="J227" s="60"/>
      <c r="K227" s="60"/>
      <c r="L227" s="229">
        <f t="shared" si="54"/>
        <v>0</v>
      </c>
      <c r="M227" s="230">
        <f t="shared" ca="1" si="62"/>
        <v>0</v>
      </c>
      <c r="N227" s="230">
        <f t="shared" ca="1" si="63"/>
        <v>0</v>
      </c>
      <c r="O227" s="231">
        <f t="shared" ca="1" si="64"/>
        <v>0</v>
      </c>
      <c r="P227" s="232">
        <f t="shared" ca="1" si="65"/>
        <v>0</v>
      </c>
      <c r="Q227" s="233">
        <f t="shared" ca="1" si="55"/>
        <v>0</v>
      </c>
      <c r="R227" s="233">
        <f ca="1">IF(LEN(B227)&gt;0,'OSNOVNA PLAČA'!F221,"")</f>
        <v>0</v>
      </c>
      <c r="S227" s="234"/>
      <c r="T227" s="34"/>
      <c r="U227" s="34"/>
      <c r="V227" s="34"/>
      <c r="W227" s="34"/>
      <c r="X227" s="34"/>
      <c r="Y227" s="34"/>
      <c r="Z227" s="34"/>
      <c r="AB227" s="167">
        <f>ROW()</f>
        <v>227</v>
      </c>
      <c r="AC227" s="168" t="e">
        <f t="shared" ca="1" si="26"/>
        <v>#REF!</v>
      </c>
      <c r="AD227" s="168" t="e">
        <f t="shared" ca="1" si="27"/>
        <v>#REF!</v>
      </c>
      <c r="AE227" s="169" t="e">
        <f t="shared" ca="1" si="56"/>
        <v>#REF!</v>
      </c>
      <c r="AF227" s="168" t="e">
        <f t="shared" ca="1" si="57"/>
        <v>#REF!</v>
      </c>
      <c r="AG227" s="169" t="e">
        <f t="shared" ca="1" si="58"/>
        <v>#REF!</v>
      </c>
      <c r="AH227" s="168" t="e">
        <f t="shared" ca="1" si="59"/>
        <v>#REF!</v>
      </c>
      <c r="AI227" s="168" t="e">
        <f t="shared" ca="1" si="60"/>
        <v>#REF!</v>
      </c>
      <c r="AJ227" s="170" t="e">
        <f t="shared" ca="1" si="61"/>
        <v>#REF!</v>
      </c>
      <c r="AK227" s="168">
        <f t="shared" ca="1" si="28"/>
        <v>0</v>
      </c>
      <c r="AL227" s="168">
        <f t="shared" ca="1" si="29"/>
        <v>0</v>
      </c>
    </row>
    <row r="228" spans="1:38" ht="30" customHeight="1" x14ac:dyDescent="0.2">
      <c r="A228" s="56">
        <v>213</v>
      </c>
      <c r="B228" s="309" t="str">
        <f t="shared" ca="1" si="23"/>
        <v>A213</v>
      </c>
      <c r="C228" s="309"/>
      <c r="D228" s="57" t="str">
        <f t="shared" ca="1" si="24"/>
        <v/>
      </c>
      <c r="E228" s="59" t="str">
        <f t="shared" ca="1" si="25"/>
        <v/>
      </c>
      <c r="F228" s="215">
        <f ca="1">IF(LEN(B228)&gt;0,'OBRAČUNANA OSNOVNA PLAČA'!G222,"")</f>
        <v>0</v>
      </c>
      <c r="G228" s="60"/>
      <c r="H228" s="60"/>
      <c r="I228" s="60"/>
      <c r="J228" s="60"/>
      <c r="K228" s="60"/>
      <c r="L228" s="229">
        <f t="shared" si="54"/>
        <v>0</v>
      </c>
      <c r="M228" s="230">
        <f t="shared" ca="1" si="62"/>
        <v>0</v>
      </c>
      <c r="N228" s="230">
        <f t="shared" ca="1" si="63"/>
        <v>0</v>
      </c>
      <c r="O228" s="231">
        <f t="shared" ca="1" si="64"/>
        <v>0</v>
      </c>
      <c r="P228" s="232">
        <f t="shared" ca="1" si="65"/>
        <v>0</v>
      </c>
      <c r="Q228" s="233">
        <f t="shared" ca="1" si="55"/>
        <v>0</v>
      </c>
      <c r="R228" s="233">
        <f ca="1">IF(LEN(B228)&gt;0,'OSNOVNA PLAČA'!F222,"")</f>
        <v>0</v>
      </c>
      <c r="S228" s="234"/>
      <c r="T228" s="34"/>
      <c r="U228" s="34"/>
      <c r="V228" s="34"/>
      <c r="W228" s="34"/>
      <c r="X228" s="34"/>
      <c r="Y228" s="34"/>
      <c r="Z228" s="34"/>
      <c r="AB228" s="167">
        <f>ROW()</f>
        <v>228</v>
      </c>
      <c r="AC228" s="168" t="e">
        <f t="shared" ca="1" si="26"/>
        <v>#REF!</v>
      </c>
      <c r="AD228" s="168" t="e">
        <f t="shared" ca="1" si="27"/>
        <v>#REF!</v>
      </c>
      <c r="AE228" s="169" t="e">
        <f t="shared" ca="1" si="56"/>
        <v>#REF!</v>
      </c>
      <c r="AF228" s="168" t="e">
        <f t="shared" ca="1" si="57"/>
        <v>#REF!</v>
      </c>
      <c r="AG228" s="169" t="e">
        <f t="shared" ca="1" si="58"/>
        <v>#REF!</v>
      </c>
      <c r="AH228" s="168" t="e">
        <f t="shared" ca="1" si="59"/>
        <v>#REF!</v>
      </c>
      <c r="AI228" s="168" t="e">
        <f t="shared" ca="1" si="60"/>
        <v>#REF!</v>
      </c>
      <c r="AJ228" s="170" t="e">
        <f t="shared" ca="1" si="61"/>
        <v>#REF!</v>
      </c>
      <c r="AK228" s="168">
        <f t="shared" ca="1" si="28"/>
        <v>0</v>
      </c>
      <c r="AL228" s="168">
        <f t="shared" ca="1" si="29"/>
        <v>0</v>
      </c>
    </row>
    <row r="229" spans="1:38" ht="30" customHeight="1" x14ac:dyDescent="0.2">
      <c r="A229" s="56">
        <v>214</v>
      </c>
      <c r="B229" s="309" t="str">
        <f t="shared" ca="1" si="23"/>
        <v>A214</v>
      </c>
      <c r="C229" s="309"/>
      <c r="D229" s="57" t="str">
        <f t="shared" ca="1" si="24"/>
        <v/>
      </c>
      <c r="E229" s="59" t="str">
        <f t="shared" ca="1" si="25"/>
        <v/>
      </c>
      <c r="F229" s="215">
        <f ca="1">IF(LEN(B229)&gt;0,'OBRAČUNANA OSNOVNA PLAČA'!G223,"")</f>
        <v>0</v>
      </c>
      <c r="G229" s="60"/>
      <c r="H229" s="60"/>
      <c r="I229" s="60"/>
      <c r="J229" s="60"/>
      <c r="K229" s="60"/>
      <c r="L229" s="229">
        <f t="shared" si="54"/>
        <v>0</v>
      </c>
      <c r="M229" s="230">
        <f t="shared" ca="1" si="62"/>
        <v>0</v>
      </c>
      <c r="N229" s="230">
        <f t="shared" ca="1" si="63"/>
        <v>0</v>
      </c>
      <c r="O229" s="231">
        <f t="shared" ca="1" si="64"/>
        <v>0</v>
      </c>
      <c r="P229" s="232">
        <f t="shared" ca="1" si="65"/>
        <v>0</v>
      </c>
      <c r="Q229" s="233">
        <f t="shared" ca="1" si="55"/>
        <v>0</v>
      </c>
      <c r="R229" s="233">
        <f ca="1">IF(LEN(B229)&gt;0,'OSNOVNA PLAČA'!F223,"")</f>
        <v>0</v>
      </c>
      <c r="S229" s="234"/>
      <c r="T229" s="34"/>
      <c r="U229" s="34"/>
      <c r="V229" s="34"/>
      <c r="W229" s="34"/>
      <c r="X229" s="34"/>
      <c r="Y229" s="34"/>
      <c r="Z229" s="34"/>
      <c r="AB229" s="167">
        <f>ROW()</f>
        <v>229</v>
      </c>
      <c r="AC229" s="168" t="e">
        <f t="shared" ca="1" si="26"/>
        <v>#REF!</v>
      </c>
      <c r="AD229" s="168" t="e">
        <f t="shared" ca="1" si="27"/>
        <v>#REF!</v>
      </c>
      <c r="AE229" s="169" t="e">
        <f t="shared" ca="1" si="56"/>
        <v>#REF!</v>
      </c>
      <c r="AF229" s="168" t="e">
        <f t="shared" ca="1" si="57"/>
        <v>#REF!</v>
      </c>
      <c r="AG229" s="169" t="e">
        <f t="shared" ca="1" si="58"/>
        <v>#REF!</v>
      </c>
      <c r="AH229" s="168" t="e">
        <f t="shared" ca="1" si="59"/>
        <v>#REF!</v>
      </c>
      <c r="AI229" s="168" t="e">
        <f t="shared" ca="1" si="60"/>
        <v>#REF!</v>
      </c>
      <c r="AJ229" s="170" t="e">
        <f t="shared" ca="1" si="61"/>
        <v>#REF!</v>
      </c>
      <c r="AK229" s="168">
        <f t="shared" ca="1" si="28"/>
        <v>0</v>
      </c>
      <c r="AL229" s="168">
        <f t="shared" ca="1" si="29"/>
        <v>0</v>
      </c>
    </row>
    <row r="230" spans="1:38" ht="30" customHeight="1" x14ac:dyDescent="0.2">
      <c r="A230" s="56">
        <v>215</v>
      </c>
      <c r="B230" s="309" t="str">
        <f t="shared" ca="1" si="23"/>
        <v>A215</v>
      </c>
      <c r="C230" s="309"/>
      <c r="D230" s="57" t="str">
        <f t="shared" ca="1" si="24"/>
        <v/>
      </c>
      <c r="E230" s="59" t="str">
        <f t="shared" ca="1" si="25"/>
        <v/>
      </c>
      <c r="F230" s="215">
        <f ca="1">IF(LEN(B230)&gt;0,'OBRAČUNANA OSNOVNA PLAČA'!G224,"")</f>
        <v>0</v>
      </c>
      <c r="G230" s="60"/>
      <c r="H230" s="60"/>
      <c r="I230" s="60"/>
      <c r="J230" s="60"/>
      <c r="K230" s="60"/>
      <c r="L230" s="229">
        <f t="shared" si="54"/>
        <v>0</v>
      </c>
      <c r="M230" s="230">
        <f t="shared" ca="1" si="62"/>
        <v>0</v>
      </c>
      <c r="N230" s="230">
        <f t="shared" ca="1" si="63"/>
        <v>0</v>
      </c>
      <c r="O230" s="231">
        <f t="shared" ca="1" si="64"/>
        <v>0</v>
      </c>
      <c r="P230" s="232">
        <f t="shared" ca="1" si="65"/>
        <v>0</v>
      </c>
      <c r="Q230" s="233">
        <f t="shared" ca="1" si="55"/>
        <v>0</v>
      </c>
      <c r="R230" s="233">
        <f ca="1">IF(LEN(B230)&gt;0,'OSNOVNA PLAČA'!F224,"")</f>
        <v>0</v>
      </c>
      <c r="S230" s="234"/>
      <c r="T230" s="34"/>
      <c r="U230" s="34"/>
      <c r="V230" s="34"/>
      <c r="W230" s="34"/>
      <c r="X230" s="34"/>
      <c r="Y230" s="34"/>
      <c r="Z230" s="34"/>
      <c r="AB230" s="167">
        <f>ROW()</f>
        <v>230</v>
      </c>
      <c r="AC230" s="168" t="e">
        <f t="shared" ca="1" si="26"/>
        <v>#REF!</v>
      </c>
      <c r="AD230" s="168" t="e">
        <f t="shared" ca="1" si="27"/>
        <v>#REF!</v>
      </c>
      <c r="AE230" s="169" t="e">
        <f t="shared" ca="1" si="56"/>
        <v>#REF!</v>
      </c>
      <c r="AF230" s="168" t="e">
        <f t="shared" ca="1" si="57"/>
        <v>#REF!</v>
      </c>
      <c r="AG230" s="169" t="e">
        <f t="shared" ca="1" si="58"/>
        <v>#REF!</v>
      </c>
      <c r="AH230" s="168" t="e">
        <f t="shared" ca="1" si="59"/>
        <v>#REF!</v>
      </c>
      <c r="AI230" s="168" t="e">
        <f t="shared" ca="1" si="60"/>
        <v>#REF!</v>
      </c>
      <c r="AJ230" s="170" t="e">
        <f t="shared" ca="1" si="61"/>
        <v>#REF!</v>
      </c>
      <c r="AK230" s="168">
        <f t="shared" ca="1" si="28"/>
        <v>0</v>
      </c>
      <c r="AL230" s="168">
        <f t="shared" ca="1" si="29"/>
        <v>0</v>
      </c>
    </row>
    <row r="231" spans="1:38" ht="30" customHeight="1" x14ac:dyDescent="0.2">
      <c r="A231" s="56">
        <v>216</v>
      </c>
      <c r="B231" s="309" t="str">
        <f t="shared" ca="1" si="23"/>
        <v>A216</v>
      </c>
      <c r="C231" s="309"/>
      <c r="D231" s="57" t="str">
        <f t="shared" ca="1" si="24"/>
        <v/>
      </c>
      <c r="E231" s="59" t="str">
        <f t="shared" ca="1" si="25"/>
        <v/>
      </c>
      <c r="F231" s="215">
        <f ca="1">IF(LEN(B231)&gt;0,'OBRAČUNANA OSNOVNA PLAČA'!G225,"")</f>
        <v>0</v>
      </c>
      <c r="G231" s="60"/>
      <c r="H231" s="60"/>
      <c r="I231" s="60"/>
      <c r="J231" s="60"/>
      <c r="K231" s="60"/>
      <c r="L231" s="229">
        <f t="shared" si="54"/>
        <v>0</v>
      </c>
      <c r="M231" s="230">
        <f t="shared" ca="1" si="62"/>
        <v>0</v>
      </c>
      <c r="N231" s="230">
        <f t="shared" ca="1" si="63"/>
        <v>0</v>
      </c>
      <c r="O231" s="231">
        <f t="shared" ca="1" si="64"/>
        <v>0</v>
      </c>
      <c r="P231" s="232">
        <f t="shared" ca="1" si="65"/>
        <v>0</v>
      </c>
      <c r="Q231" s="233">
        <f t="shared" ca="1" si="55"/>
        <v>0</v>
      </c>
      <c r="R231" s="233">
        <f ca="1">IF(LEN(B231)&gt;0,'OSNOVNA PLAČA'!F225,"")</f>
        <v>0</v>
      </c>
      <c r="S231" s="234"/>
      <c r="T231" s="34"/>
      <c r="U231" s="34"/>
      <c r="V231" s="34"/>
      <c r="W231" s="34"/>
      <c r="X231" s="34"/>
      <c r="Y231" s="34"/>
      <c r="Z231" s="34"/>
      <c r="AB231" s="167">
        <f>ROW()</f>
        <v>231</v>
      </c>
      <c r="AC231" s="168" t="e">
        <f t="shared" ca="1" si="26"/>
        <v>#REF!</v>
      </c>
      <c r="AD231" s="168" t="e">
        <f t="shared" ca="1" si="27"/>
        <v>#REF!</v>
      </c>
      <c r="AE231" s="169" t="e">
        <f t="shared" ca="1" si="56"/>
        <v>#REF!</v>
      </c>
      <c r="AF231" s="168" t="e">
        <f t="shared" ca="1" si="57"/>
        <v>#REF!</v>
      </c>
      <c r="AG231" s="169" t="e">
        <f t="shared" ca="1" si="58"/>
        <v>#REF!</v>
      </c>
      <c r="AH231" s="168" t="e">
        <f t="shared" ca="1" si="59"/>
        <v>#REF!</v>
      </c>
      <c r="AI231" s="168" t="e">
        <f t="shared" ca="1" si="60"/>
        <v>#REF!</v>
      </c>
      <c r="AJ231" s="170" t="e">
        <f t="shared" ca="1" si="61"/>
        <v>#REF!</v>
      </c>
      <c r="AK231" s="168">
        <f t="shared" ca="1" si="28"/>
        <v>0</v>
      </c>
      <c r="AL231" s="168">
        <f t="shared" ca="1" si="29"/>
        <v>0</v>
      </c>
    </row>
    <row r="232" spans="1:38" ht="30" customHeight="1" x14ac:dyDescent="0.2">
      <c r="A232" s="56">
        <v>217</v>
      </c>
      <c r="B232" s="309" t="str">
        <f t="shared" ca="1" si="23"/>
        <v>A217</v>
      </c>
      <c r="C232" s="309"/>
      <c r="D232" s="57" t="str">
        <f t="shared" ca="1" si="24"/>
        <v/>
      </c>
      <c r="E232" s="59" t="str">
        <f t="shared" ca="1" si="25"/>
        <v/>
      </c>
      <c r="F232" s="215">
        <f ca="1">IF(LEN(B232)&gt;0,'OBRAČUNANA OSNOVNA PLAČA'!G226,"")</f>
        <v>0</v>
      </c>
      <c r="G232" s="60"/>
      <c r="H232" s="60"/>
      <c r="I232" s="60"/>
      <c r="J232" s="60"/>
      <c r="K232" s="60"/>
      <c r="L232" s="229">
        <f t="shared" si="54"/>
        <v>0</v>
      </c>
      <c r="M232" s="230">
        <f t="shared" ca="1" si="62"/>
        <v>0</v>
      </c>
      <c r="N232" s="230">
        <f t="shared" ca="1" si="63"/>
        <v>0</v>
      </c>
      <c r="O232" s="231">
        <f t="shared" ca="1" si="64"/>
        <v>0</v>
      </c>
      <c r="P232" s="232">
        <f t="shared" ca="1" si="65"/>
        <v>0</v>
      </c>
      <c r="Q232" s="233">
        <f t="shared" ca="1" si="55"/>
        <v>0</v>
      </c>
      <c r="R232" s="233">
        <f ca="1">IF(LEN(B232)&gt;0,'OSNOVNA PLAČA'!F226,"")</f>
        <v>0</v>
      </c>
      <c r="S232" s="234"/>
      <c r="T232" s="34"/>
      <c r="U232" s="34"/>
      <c r="V232" s="34"/>
      <c r="W232" s="34"/>
      <c r="X232" s="34"/>
      <c r="Y232" s="34"/>
      <c r="Z232" s="34"/>
      <c r="AB232" s="167">
        <f>ROW()</f>
        <v>232</v>
      </c>
      <c r="AC232" s="168" t="e">
        <f t="shared" ca="1" si="26"/>
        <v>#REF!</v>
      </c>
      <c r="AD232" s="168" t="e">
        <f t="shared" ca="1" si="27"/>
        <v>#REF!</v>
      </c>
      <c r="AE232" s="169" t="e">
        <f t="shared" ca="1" si="56"/>
        <v>#REF!</v>
      </c>
      <c r="AF232" s="168" t="e">
        <f t="shared" ca="1" si="57"/>
        <v>#REF!</v>
      </c>
      <c r="AG232" s="169" t="e">
        <f t="shared" ca="1" si="58"/>
        <v>#REF!</v>
      </c>
      <c r="AH232" s="168" t="e">
        <f t="shared" ca="1" si="59"/>
        <v>#REF!</v>
      </c>
      <c r="AI232" s="168" t="e">
        <f t="shared" ca="1" si="60"/>
        <v>#REF!</v>
      </c>
      <c r="AJ232" s="170" t="e">
        <f t="shared" ca="1" si="61"/>
        <v>#REF!</v>
      </c>
      <c r="AK232" s="168">
        <f t="shared" ca="1" si="28"/>
        <v>0</v>
      </c>
      <c r="AL232" s="168">
        <f t="shared" ca="1" si="29"/>
        <v>0</v>
      </c>
    </row>
    <row r="233" spans="1:38" ht="30" customHeight="1" x14ac:dyDescent="0.2">
      <c r="A233" s="56">
        <v>218</v>
      </c>
      <c r="B233" s="309" t="str">
        <f t="shared" ca="1" si="23"/>
        <v>A218</v>
      </c>
      <c r="C233" s="309"/>
      <c r="D233" s="57" t="str">
        <f t="shared" ca="1" si="24"/>
        <v/>
      </c>
      <c r="E233" s="59" t="str">
        <f t="shared" ca="1" si="25"/>
        <v/>
      </c>
      <c r="F233" s="215">
        <f ca="1">IF(LEN(B233)&gt;0,'OBRAČUNANA OSNOVNA PLAČA'!G227,"")</f>
        <v>0</v>
      </c>
      <c r="G233" s="60"/>
      <c r="H233" s="60"/>
      <c r="I233" s="60"/>
      <c r="J233" s="60"/>
      <c r="K233" s="60"/>
      <c r="L233" s="229">
        <f t="shared" si="54"/>
        <v>0</v>
      </c>
      <c r="M233" s="230">
        <f t="shared" ca="1" si="62"/>
        <v>0</v>
      </c>
      <c r="N233" s="230">
        <f t="shared" ca="1" si="63"/>
        <v>0</v>
      </c>
      <c r="O233" s="231">
        <f t="shared" ca="1" si="64"/>
        <v>0</v>
      </c>
      <c r="P233" s="232">
        <f t="shared" ca="1" si="65"/>
        <v>0</v>
      </c>
      <c r="Q233" s="233">
        <f t="shared" ca="1" si="55"/>
        <v>0</v>
      </c>
      <c r="R233" s="233">
        <f ca="1">IF(LEN(B233)&gt;0,'OSNOVNA PLAČA'!F227,"")</f>
        <v>0</v>
      </c>
      <c r="S233" s="234"/>
      <c r="T233" s="34"/>
      <c r="U233" s="34"/>
      <c r="V233" s="34"/>
      <c r="W233" s="34"/>
      <c r="X233" s="34"/>
      <c r="Y233" s="34"/>
      <c r="Z233" s="34"/>
      <c r="AB233" s="167">
        <f>ROW()</f>
        <v>233</v>
      </c>
      <c r="AC233" s="168" t="e">
        <f t="shared" ca="1" si="26"/>
        <v>#REF!</v>
      </c>
      <c r="AD233" s="168" t="e">
        <f t="shared" ca="1" si="27"/>
        <v>#REF!</v>
      </c>
      <c r="AE233" s="169" t="e">
        <f t="shared" ca="1" si="56"/>
        <v>#REF!</v>
      </c>
      <c r="AF233" s="168" t="e">
        <f t="shared" ca="1" si="57"/>
        <v>#REF!</v>
      </c>
      <c r="AG233" s="169" t="e">
        <f t="shared" ca="1" si="58"/>
        <v>#REF!</v>
      </c>
      <c r="AH233" s="168" t="e">
        <f t="shared" ca="1" si="59"/>
        <v>#REF!</v>
      </c>
      <c r="AI233" s="168" t="e">
        <f t="shared" ca="1" si="60"/>
        <v>#REF!</v>
      </c>
      <c r="AJ233" s="170" t="e">
        <f t="shared" ca="1" si="61"/>
        <v>#REF!</v>
      </c>
      <c r="AK233" s="168">
        <f t="shared" ca="1" si="28"/>
        <v>0</v>
      </c>
      <c r="AL233" s="168">
        <f t="shared" ca="1" si="29"/>
        <v>0</v>
      </c>
    </row>
    <row r="234" spans="1:38" ht="30" customHeight="1" x14ac:dyDescent="0.2">
      <c r="A234" s="56">
        <v>219</v>
      </c>
      <c r="B234" s="309" t="str">
        <f t="shared" ca="1" si="23"/>
        <v>A219</v>
      </c>
      <c r="C234" s="309"/>
      <c r="D234" s="57" t="str">
        <f t="shared" ca="1" si="24"/>
        <v/>
      </c>
      <c r="E234" s="59" t="str">
        <f t="shared" ca="1" si="25"/>
        <v/>
      </c>
      <c r="F234" s="215">
        <f ca="1">IF(LEN(B234)&gt;0,'OBRAČUNANA OSNOVNA PLAČA'!G228,"")</f>
        <v>0</v>
      </c>
      <c r="G234" s="60"/>
      <c r="H234" s="60"/>
      <c r="I234" s="60"/>
      <c r="J234" s="60"/>
      <c r="K234" s="60"/>
      <c r="L234" s="229">
        <f t="shared" si="54"/>
        <v>0</v>
      </c>
      <c r="M234" s="230">
        <f t="shared" ca="1" si="62"/>
        <v>0</v>
      </c>
      <c r="N234" s="230">
        <f t="shared" ca="1" si="63"/>
        <v>0</v>
      </c>
      <c r="O234" s="231">
        <f t="shared" ca="1" si="64"/>
        <v>0</v>
      </c>
      <c r="P234" s="232">
        <f t="shared" ca="1" si="65"/>
        <v>0</v>
      </c>
      <c r="Q234" s="233">
        <f t="shared" ca="1" si="55"/>
        <v>0</v>
      </c>
      <c r="R234" s="233">
        <f ca="1">IF(LEN(B234)&gt;0,'OSNOVNA PLAČA'!F228,"")</f>
        <v>0</v>
      </c>
      <c r="S234" s="234"/>
      <c r="T234" s="34"/>
      <c r="U234" s="34"/>
      <c r="V234" s="34"/>
      <c r="W234" s="34"/>
      <c r="X234" s="34"/>
      <c r="Y234" s="34"/>
      <c r="Z234" s="34"/>
      <c r="AB234" s="167">
        <f>ROW()</f>
        <v>234</v>
      </c>
      <c r="AC234" s="168" t="e">
        <f t="shared" ca="1" si="26"/>
        <v>#REF!</v>
      </c>
      <c r="AD234" s="168" t="e">
        <f t="shared" ca="1" si="27"/>
        <v>#REF!</v>
      </c>
      <c r="AE234" s="169" t="e">
        <f t="shared" ca="1" si="56"/>
        <v>#REF!</v>
      </c>
      <c r="AF234" s="168" t="e">
        <f t="shared" ca="1" si="57"/>
        <v>#REF!</v>
      </c>
      <c r="AG234" s="169" t="e">
        <f t="shared" ca="1" si="58"/>
        <v>#REF!</v>
      </c>
      <c r="AH234" s="168" t="e">
        <f t="shared" ca="1" si="59"/>
        <v>#REF!</v>
      </c>
      <c r="AI234" s="168" t="e">
        <f t="shared" ca="1" si="60"/>
        <v>#REF!</v>
      </c>
      <c r="AJ234" s="170" t="e">
        <f t="shared" ca="1" si="61"/>
        <v>#REF!</v>
      </c>
      <c r="AK234" s="168">
        <f t="shared" ca="1" si="28"/>
        <v>0</v>
      </c>
      <c r="AL234" s="168">
        <f t="shared" ca="1" si="29"/>
        <v>0</v>
      </c>
    </row>
    <row r="235" spans="1:38" ht="30" customHeight="1" x14ac:dyDescent="0.2">
      <c r="A235" s="56">
        <v>220</v>
      </c>
      <c r="B235" s="309" t="str">
        <f t="shared" ca="1" si="23"/>
        <v>A220</v>
      </c>
      <c r="C235" s="309"/>
      <c r="D235" s="57" t="str">
        <f t="shared" ca="1" si="24"/>
        <v/>
      </c>
      <c r="E235" s="59" t="str">
        <f t="shared" ca="1" si="25"/>
        <v/>
      </c>
      <c r="F235" s="215">
        <f ca="1">IF(LEN(B235)&gt;0,'OBRAČUNANA OSNOVNA PLAČA'!G229,"")</f>
        <v>0</v>
      </c>
      <c r="G235" s="60"/>
      <c r="H235" s="60"/>
      <c r="I235" s="60"/>
      <c r="J235" s="60"/>
      <c r="K235" s="60"/>
      <c r="L235" s="229">
        <f t="shared" si="54"/>
        <v>0</v>
      </c>
      <c r="M235" s="230">
        <f t="shared" ca="1" si="62"/>
        <v>0</v>
      </c>
      <c r="N235" s="230">
        <f t="shared" ca="1" si="63"/>
        <v>0</v>
      </c>
      <c r="O235" s="231">
        <f t="shared" ca="1" si="64"/>
        <v>0</v>
      </c>
      <c r="P235" s="232">
        <f t="shared" ca="1" si="65"/>
        <v>0</v>
      </c>
      <c r="Q235" s="233">
        <f t="shared" ca="1" si="55"/>
        <v>0</v>
      </c>
      <c r="R235" s="233">
        <f ca="1">IF(LEN(B235)&gt;0,'OSNOVNA PLAČA'!F229,"")</f>
        <v>0</v>
      </c>
      <c r="S235" s="234"/>
      <c r="T235" s="34"/>
      <c r="U235" s="34"/>
      <c r="V235" s="34"/>
      <c r="W235" s="34"/>
      <c r="X235" s="34"/>
      <c r="Y235" s="34"/>
      <c r="Z235" s="34"/>
      <c r="AB235" s="167">
        <f>ROW()</f>
        <v>235</v>
      </c>
      <c r="AC235" s="168" t="e">
        <f t="shared" ca="1" si="26"/>
        <v>#REF!</v>
      </c>
      <c r="AD235" s="168" t="e">
        <f t="shared" ca="1" si="27"/>
        <v>#REF!</v>
      </c>
      <c r="AE235" s="169" t="e">
        <f t="shared" ca="1" si="56"/>
        <v>#REF!</v>
      </c>
      <c r="AF235" s="168" t="e">
        <f t="shared" ca="1" si="57"/>
        <v>#REF!</v>
      </c>
      <c r="AG235" s="169" t="e">
        <f t="shared" ca="1" si="58"/>
        <v>#REF!</v>
      </c>
      <c r="AH235" s="168" t="e">
        <f t="shared" ca="1" si="59"/>
        <v>#REF!</v>
      </c>
      <c r="AI235" s="168" t="e">
        <f t="shared" ca="1" si="60"/>
        <v>#REF!</v>
      </c>
      <c r="AJ235" s="170" t="e">
        <f t="shared" ca="1" si="61"/>
        <v>#REF!</v>
      </c>
      <c r="AK235" s="168">
        <f t="shared" ca="1" si="28"/>
        <v>0</v>
      </c>
      <c r="AL235" s="168">
        <f t="shared" ca="1" si="29"/>
        <v>0</v>
      </c>
    </row>
    <row r="236" spans="1:38" ht="30" customHeight="1" x14ac:dyDescent="0.2">
      <c r="A236" s="56">
        <v>221</v>
      </c>
      <c r="B236" s="309" t="str">
        <f t="shared" ca="1" si="23"/>
        <v>A221</v>
      </c>
      <c r="C236" s="309"/>
      <c r="D236" s="57" t="str">
        <f t="shared" ca="1" si="24"/>
        <v/>
      </c>
      <c r="E236" s="59" t="str">
        <f t="shared" ca="1" si="25"/>
        <v/>
      </c>
      <c r="F236" s="215">
        <f ca="1">IF(LEN(B236)&gt;0,'OBRAČUNANA OSNOVNA PLAČA'!G230,"")</f>
        <v>0</v>
      </c>
      <c r="G236" s="60"/>
      <c r="H236" s="60"/>
      <c r="I236" s="60"/>
      <c r="J236" s="60"/>
      <c r="K236" s="60"/>
      <c r="L236" s="229">
        <f t="shared" si="54"/>
        <v>0</v>
      </c>
      <c r="M236" s="230">
        <f t="shared" ca="1" si="62"/>
        <v>0</v>
      </c>
      <c r="N236" s="230">
        <f t="shared" ca="1" si="63"/>
        <v>0</v>
      </c>
      <c r="O236" s="231">
        <f t="shared" ca="1" si="64"/>
        <v>0</v>
      </c>
      <c r="P236" s="232">
        <f t="shared" ca="1" si="65"/>
        <v>0</v>
      </c>
      <c r="Q236" s="233">
        <f t="shared" ca="1" si="55"/>
        <v>0</v>
      </c>
      <c r="R236" s="233">
        <f ca="1">IF(LEN(B236)&gt;0,'OSNOVNA PLAČA'!F230,"")</f>
        <v>0</v>
      </c>
      <c r="S236" s="234"/>
      <c r="T236" s="34"/>
      <c r="U236" s="34"/>
      <c r="V236" s="34"/>
      <c r="W236" s="34"/>
      <c r="X236" s="34"/>
      <c r="Y236" s="34"/>
      <c r="Z236" s="34"/>
      <c r="AB236" s="167">
        <f>ROW()</f>
        <v>236</v>
      </c>
      <c r="AC236" s="168" t="e">
        <f t="shared" ca="1" si="26"/>
        <v>#REF!</v>
      </c>
      <c r="AD236" s="168" t="e">
        <f t="shared" ca="1" si="27"/>
        <v>#REF!</v>
      </c>
      <c r="AE236" s="169" t="e">
        <f t="shared" ca="1" si="56"/>
        <v>#REF!</v>
      </c>
      <c r="AF236" s="168" t="e">
        <f t="shared" ca="1" si="57"/>
        <v>#REF!</v>
      </c>
      <c r="AG236" s="169" t="e">
        <f t="shared" ca="1" si="58"/>
        <v>#REF!</v>
      </c>
      <c r="AH236" s="168" t="e">
        <f t="shared" ca="1" si="59"/>
        <v>#REF!</v>
      </c>
      <c r="AI236" s="168" t="e">
        <f t="shared" ca="1" si="60"/>
        <v>#REF!</v>
      </c>
      <c r="AJ236" s="170" t="e">
        <f t="shared" ca="1" si="61"/>
        <v>#REF!</v>
      </c>
      <c r="AK236" s="168">
        <f t="shared" ca="1" si="28"/>
        <v>0</v>
      </c>
      <c r="AL236" s="168">
        <f t="shared" ca="1" si="29"/>
        <v>0</v>
      </c>
    </row>
    <row r="237" spans="1:38" ht="30" customHeight="1" x14ac:dyDescent="0.2">
      <c r="A237" s="56">
        <v>222</v>
      </c>
      <c r="B237" s="309" t="str">
        <f t="shared" ca="1" si="23"/>
        <v>A222</v>
      </c>
      <c r="C237" s="309"/>
      <c r="D237" s="57" t="str">
        <f t="shared" ca="1" si="24"/>
        <v/>
      </c>
      <c r="E237" s="59" t="str">
        <f t="shared" ca="1" si="25"/>
        <v/>
      </c>
      <c r="F237" s="215">
        <f ca="1">IF(LEN(B237)&gt;0,'OBRAČUNANA OSNOVNA PLAČA'!G231,"")</f>
        <v>0</v>
      </c>
      <c r="G237" s="60"/>
      <c r="H237" s="60"/>
      <c r="I237" s="60"/>
      <c r="J237" s="60"/>
      <c r="K237" s="60"/>
      <c r="L237" s="229">
        <f t="shared" si="54"/>
        <v>0</v>
      </c>
      <c r="M237" s="230">
        <f t="shared" ca="1" si="62"/>
        <v>0</v>
      </c>
      <c r="N237" s="230">
        <f t="shared" ca="1" si="63"/>
        <v>0</v>
      </c>
      <c r="O237" s="231">
        <f t="shared" ca="1" si="64"/>
        <v>0</v>
      </c>
      <c r="P237" s="232">
        <f t="shared" ca="1" si="65"/>
        <v>0</v>
      </c>
      <c r="Q237" s="233">
        <f t="shared" ca="1" si="55"/>
        <v>0</v>
      </c>
      <c r="R237" s="233">
        <f ca="1">IF(LEN(B237)&gt;0,'OSNOVNA PLAČA'!F231,"")</f>
        <v>0</v>
      </c>
      <c r="S237" s="234"/>
      <c r="T237" s="34"/>
      <c r="U237" s="34"/>
      <c r="V237" s="34"/>
      <c r="W237" s="34"/>
      <c r="X237" s="34"/>
      <c r="Y237" s="34"/>
      <c r="Z237" s="34"/>
      <c r="AB237" s="167">
        <f>ROW()</f>
        <v>237</v>
      </c>
      <c r="AC237" s="168" t="e">
        <f t="shared" ca="1" si="26"/>
        <v>#REF!</v>
      </c>
      <c r="AD237" s="168" t="e">
        <f t="shared" ca="1" si="27"/>
        <v>#REF!</v>
      </c>
      <c r="AE237" s="169" t="e">
        <f t="shared" ca="1" si="56"/>
        <v>#REF!</v>
      </c>
      <c r="AF237" s="168" t="e">
        <f t="shared" ca="1" si="57"/>
        <v>#REF!</v>
      </c>
      <c r="AG237" s="169" t="e">
        <f t="shared" ca="1" si="58"/>
        <v>#REF!</v>
      </c>
      <c r="AH237" s="168" t="e">
        <f t="shared" ca="1" si="59"/>
        <v>#REF!</v>
      </c>
      <c r="AI237" s="168" t="e">
        <f t="shared" ca="1" si="60"/>
        <v>#REF!</v>
      </c>
      <c r="AJ237" s="170" t="e">
        <f t="shared" ca="1" si="61"/>
        <v>#REF!</v>
      </c>
      <c r="AK237" s="168">
        <f t="shared" ca="1" si="28"/>
        <v>0</v>
      </c>
      <c r="AL237" s="168">
        <f t="shared" ca="1" si="29"/>
        <v>0</v>
      </c>
    </row>
    <row r="238" spans="1:38" ht="30" customHeight="1" x14ac:dyDescent="0.2">
      <c r="A238" s="56">
        <v>223</v>
      </c>
      <c r="B238" s="309" t="str">
        <f t="shared" ca="1" si="23"/>
        <v>A223</v>
      </c>
      <c r="C238" s="309"/>
      <c r="D238" s="57" t="str">
        <f t="shared" ca="1" si="24"/>
        <v/>
      </c>
      <c r="E238" s="59" t="str">
        <f t="shared" ca="1" si="25"/>
        <v/>
      </c>
      <c r="F238" s="215">
        <f ca="1">IF(LEN(B238)&gt;0,'OBRAČUNANA OSNOVNA PLAČA'!G232,"")</f>
        <v>0</v>
      </c>
      <c r="G238" s="60"/>
      <c r="H238" s="60"/>
      <c r="I238" s="60"/>
      <c r="J238" s="60"/>
      <c r="K238" s="60"/>
      <c r="L238" s="229">
        <f t="shared" si="54"/>
        <v>0</v>
      </c>
      <c r="M238" s="230">
        <f t="shared" ca="1" si="62"/>
        <v>0</v>
      </c>
      <c r="N238" s="230">
        <f t="shared" ca="1" si="63"/>
        <v>0</v>
      </c>
      <c r="O238" s="231">
        <f t="shared" ca="1" si="64"/>
        <v>0</v>
      </c>
      <c r="P238" s="232">
        <f t="shared" ca="1" si="65"/>
        <v>0</v>
      </c>
      <c r="Q238" s="233">
        <f t="shared" ca="1" si="55"/>
        <v>0</v>
      </c>
      <c r="R238" s="233">
        <f ca="1">IF(LEN(B238)&gt;0,'OSNOVNA PLAČA'!F232,"")</f>
        <v>0</v>
      </c>
      <c r="S238" s="234"/>
      <c r="T238" s="34"/>
      <c r="U238" s="34"/>
      <c r="V238" s="34"/>
      <c r="W238" s="34"/>
      <c r="X238" s="34"/>
      <c r="Y238" s="34"/>
      <c r="Z238" s="34"/>
      <c r="AB238" s="167">
        <f>ROW()</f>
        <v>238</v>
      </c>
      <c r="AC238" s="168" t="e">
        <f t="shared" ca="1" si="26"/>
        <v>#REF!</v>
      </c>
      <c r="AD238" s="168" t="e">
        <f t="shared" ca="1" si="27"/>
        <v>#REF!</v>
      </c>
      <c r="AE238" s="169" t="e">
        <f t="shared" ca="1" si="56"/>
        <v>#REF!</v>
      </c>
      <c r="AF238" s="168" t="e">
        <f t="shared" ca="1" si="57"/>
        <v>#REF!</v>
      </c>
      <c r="AG238" s="169" t="e">
        <f t="shared" ca="1" si="58"/>
        <v>#REF!</v>
      </c>
      <c r="AH238" s="168" t="e">
        <f t="shared" ca="1" si="59"/>
        <v>#REF!</v>
      </c>
      <c r="AI238" s="168" t="e">
        <f t="shared" ca="1" si="60"/>
        <v>#REF!</v>
      </c>
      <c r="AJ238" s="170" t="e">
        <f t="shared" ca="1" si="61"/>
        <v>#REF!</v>
      </c>
      <c r="AK238" s="168">
        <f t="shared" ca="1" si="28"/>
        <v>0</v>
      </c>
      <c r="AL238" s="168">
        <f t="shared" ca="1" si="29"/>
        <v>0</v>
      </c>
    </row>
    <row r="239" spans="1:38" ht="30" customHeight="1" x14ac:dyDescent="0.2">
      <c r="A239" s="56">
        <v>224</v>
      </c>
      <c r="B239" s="309" t="str">
        <f t="shared" ca="1" si="23"/>
        <v>A224</v>
      </c>
      <c r="C239" s="309"/>
      <c r="D239" s="57" t="str">
        <f t="shared" ca="1" si="24"/>
        <v/>
      </c>
      <c r="E239" s="59" t="str">
        <f t="shared" ca="1" si="25"/>
        <v/>
      </c>
      <c r="F239" s="215">
        <f ca="1">IF(LEN(B239)&gt;0,'OBRAČUNANA OSNOVNA PLAČA'!G233,"")</f>
        <v>0</v>
      </c>
      <c r="G239" s="60"/>
      <c r="H239" s="60"/>
      <c r="I239" s="60"/>
      <c r="J239" s="60"/>
      <c r="K239" s="60"/>
      <c r="L239" s="229">
        <f t="shared" si="54"/>
        <v>0</v>
      </c>
      <c r="M239" s="230">
        <f t="shared" ca="1" si="62"/>
        <v>0</v>
      </c>
      <c r="N239" s="230">
        <f t="shared" ca="1" si="63"/>
        <v>0</v>
      </c>
      <c r="O239" s="231">
        <f t="shared" ca="1" si="64"/>
        <v>0</v>
      </c>
      <c r="P239" s="232">
        <f t="shared" ca="1" si="65"/>
        <v>0</v>
      </c>
      <c r="Q239" s="233">
        <f t="shared" ca="1" si="55"/>
        <v>0</v>
      </c>
      <c r="R239" s="233">
        <f ca="1">IF(LEN(B239)&gt;0,'OSNOVNA PLAČA'!F233,"")</f>
        <v>0</v>
      </c>
      <c r="S239" s="234"/>
      <c r="T239" s="34"/>
      <c r="U239" s="34"/>
      <c r="V239" s="34"/>
      <c r="W239" s="34"/>
      <c r="X239" s="34"/>
      <c r="Y239" s="34"/>
      <c r="Z239" s="34"/>
      <c r="AB239" s="167">
        <f>ROW()</f>
        <v>239</v>
      </c>
      <c r="AC239" s="168" t="e">
        <f t="shared" ca="1" si="26"/>
        <v>#REF!</v>
      </c>
      <c r="AD239" s="168" t="e">
        <f t="shared" ca="1" si="27"/>
        <v>#REF!</v>
      </c>
      <c r="AE239" s="169" t="e">
        <f t="shared" ca="1" si="56"/>
        <v>#REF!</v>
      </c>
      <c r="AF239" s="168" t="e">
        <f t="shared" ca="1" si="57"/>
        <v>#REF!</v>
      </c>
      <c r="AG239" s="169" t="e">
        <f t="shared" ca="1" si="58"/>
        <v>#REF!</v>
      </c>
      <c r="AH239" s="168" t="e">
        <f t="shared" ca="1" si="59"/>
        <v>#REF!</v>
      </c>
      <c r="AI239" s="168" t="e">
        <f t="shared" ca="1" si="60"/>
        <v>#REF!</v>
      </c>
      <c r="AJ239" s="170" t="e">
        <f t="shared" ca="1" si="61"/>
        <v>#REF!</v>
      </c>
      <c r="AK239" s="168">
        <f t="shared" ca="1" si="28"/>
        <v>0</v>
      </c>
      <c r="AL239" s="168">
        <f t="shared" ca="1" si="29"/>
        <v>0</v>
      </c>
    </row>
    <row r="240" spans="1:38" ht="30" customHeight="1" x14ac:dyDescent="0.2">
      <c r="A240" s="56">
        <v>225</v>
      </c>
      <c r="B240" s="309" t="str">
        <f t="shared" ca="1" si="23"/>
        <v>A225</v>
      </c>
      <c r="C240" s="309"/>
      <c r="D240" s="57" t="str">
        <f t="shared" ca="1" si="24"/>
        <v/>
      </c>
      <c r="E240" s="59" t="str">
        <f t="shared" ca="1" si="25"/>
        <v/>
      </c>
      <c r="F240" s="215">
        <f ca="1">IF(LEN(B240)&gt;0,'OBRAČUNANA OSNOVNA PLAČA'!G234,"")</f>
        <v>0</v>
      </c>
      <c r="G240" s="60"/>
      <c r="H240" s="60"/>
      <c r="I240" s="60"/>
      <c r="J240" s="60"/>
      <c r="K240" s="60"/>
      <c r="L240" s="229">
        <f t="shared" si="54"/>
        <v>0</v>
      </c>
      <c r="M240" s="230">
        <f t="shared" ca="1" si="62"/>
        <v>0</v>
      </c>
      <c r="N240" s="230">
        <f t="shared" ca="1" si="63"/>
        <v>0</v>
      </c>
      <c r="O240" s="231">
        <f t="shared" ca="1" si="64"/>
        <v>0</v>
      </c>
      <c r="P240" s="232">
        <f t="shared" ca="1" si="65"/>
        <v>0</v>
      </c>
      <c r="Q240" s="233">
        <f t="shared" ca="1" si="55"/>
        <v>0</v>
      </c>
      <c r="R240" s="233">
        <f ca="1">IF(LEN(B240)&gt;0,'OSNOVNA PLAČA'!F234,"")</f>
        <v>0</v>
      </c>
      <c r="S240" s="234"/>
      <c r="T240" s="34"/>
      <c r="U240" s="34"/>
      <c r="V240" s="34"/>
      <c r="W240" s="34"/>
      <c r="X240" s="34"/>
      <c r="Y240" s="34"/>
      <c r="Z240" s="34"/>
      <c r="AB240" s="167">
        <f>ROW()</f>
        <v>240</v>
      </c>
      <c r="AC240" s="168" t="e">
        <f t="shared" ca="1" si="26"/>
        <v>#REF!</v>
      </c>
      <c r="AD240" s="168" t="e">
        <f t="shared" ca="1" si="27"/>
        <v>#REF!</v>
      </c>
      <c r="AE240" s="169" t="e">
        <f t="shared" ca="1" si="56"/>
        <v>#REF!</v>
      </c>
      <c r="AF240" s="168" t="e">
        <f t="shared" ca="1" si="57"/>
        <v>#REF!</v>
      </c>
      <c r="AG240" s="169" t="e">
        <f t="shared" ca="1" si="58"/>
        <v>#REF!</v>
      </c>
      <c r="AH240" s="168" t="e">
        <f t="shared" ca="1" si="59"/>
        <v>#REF!</v>
      </c>
      <c r="AI240" s="168" t="e">
        <f t="shared" ca="1" si="60"/>
        <v>#REF!</v>
      </c>
      <c r="AJ240" s="170" t="e">
        <f t="shared" ca="1" si="61"/>
        <v>#REF!</v>
      </c>
      <c r="AK240" s="168">
        <f t="shared" ca="1" si="28"/>
        <v>0</v>
      </c>
      <c r="AL240" s="168">
        <f t="shared" ca="1" si="29"/>
        <v>0</v>
      </c>
    </row>
    <row r="241" spans="1:38" ht="30" customHeight="1" x14ac:dyDescent="0.2">
      <c r="A241" s="56">
        <v>226</v>
      </c>
      <c r="B241" s="309" t="str">
        <f t="shared" ca="1" si="23"/>
        <v>A226</v>
      </c>
      <c r="C241" s="309"/>
      <c r="D241" s="57" t="str">
        <f t="shared" ca="1" si="24"/>
        <v/>
      </c>
      <c r="E241" s="59" t="str">
        <f t="shared" ca="1" si="25"/>
        <v/>
      </c>
      <c r="F241" s="215">
        <f ca="1">IF(LEN(B241)&gt;0,'OBRAČUNANA OSNOVNA PLAČA'!G235,"")</f>
        <v>0</v>
      </c>
      <c r="G241" s="60"/>
      <c r="H241" s="60"/>
      <c r="I241" s="60"/>
      <c r="J241" s="60"/>
      <c r="K241" s="60"/>
      <c r="L241" s="229">
        <f t="shared" si="54"/>
        <v>0</v>
      </c>
      <c r="M241" s="230">
        <f t="shared" ca="1" si="62"/>
        <v>0</v>
      </c>
      <c r="N241" s="230">
        <f t="shared" ca="1" si="63"/>
        <v>0</v>
      </c>
      <c r="O241" s="231">
        <f t="shared" ca="1" si="64"/>
        <v>0</v>
      </c>
      <c r="P241" s="232">
        <f t="shared" ca="1" si="65"/>
        <v>0</v>
      </c>
      <c r="Q241" s="233">
        <f t="shared" ca="1" si="55"/>
        <v>0</v>
      </c>
      <c r="R241" s="233">
        <f ca="1">IF(LEN(B241)&gt;0,'OSNOVNA PLAČA'!F235,"")</f>
        <v>0</v>
      </c>
      <c r="S241" s="234"/>
      <c r="T241" s="34"/>
      <c r="U241" s="34"/>
      <c r="V241" s="34"/>
      <c r="W241" s="34"/>
      <c r="X241" s="34"/>
      <c r="Y241" s="34"/>
      <c r="Z241" s="34"/>
      <c r="AB241" s="167">
        <f>ROW()</f>
        <v>241</v>
      </c>
      <c r="AC241" s="168" t="e">
        <f t="shared" ca="1" si="26"/>
        <v>#REF!</v>
      </c>
      <c r="AD241" s="168" t="e">
        <f t="shared" ca="1" si="27"/>
        <v>#REF!</v>
      </c>
      <c r="AE241" s="169" t="e">
        <f t="shared" ca="1" si="56"/>
        <v>#REF!</v>
      </c>
      <c r="AF241" s="168" t="e">
        <f t="shared" ca="1" si="57"/>
        <v>#REF!</v>
      </c>
      <c r="AG241" s="169" t="e">
        <f t="shared" ca="1" si="58"/>
        <v>#REF!</v>
      </c>
      <c r="AH241" s="168" t="e">
        <f t="shared" ca="1" si="59"/>
        <v>#REF!</v>
      </c>
      <c r="AI241" s="168" t="e">
        <f t="shared" ca="1" si="60"/>
        <v>#REF!</v>
      </c>
      <c r="AJ241" s="170" t="e">
        <f t="shared" ca="1" si="61"/>
        <v>#REF!</v>
      </c>
      <c r="AK241" s="168">
        <f t="shared" ca="1" si="28"/>
        <v>0</v>
      </c>
      <c r="AL241" s="168">
        <f t="shared" ca="1" si="29"/>
        <v>0</v>
      </c>
    </row>
    <row r="242" spans="1:38" ht="30" customHeight="1" x14ac:dyDescent="0.2">
      <c r="A242" s="56">
        <v>227</v>
      </c>
      <c r="B242" s="309" t="str">
        <f t="shared" ca="1" si="23"/>
        <v>A227</v>
      </c>
      <c r="C242" s="309"/>
      <c r="D242" s="57" t="str">
        <f t="shared" ca="1" si="24"/>
        <v/>
      </c>
      <c r="E242" s="59" t="str">
        <f t="shared" ca="1" si="25"/>
        <v/>
      </c>
      <c r="F242" s="215">
        <f ca="1">IF(LEN(B242)&gt;0,'OBRAČUNANA OSNOVNA PLAČA'!G236,"")</f>
        <v>0</v>
      </c>
      <c r="G242" s="60"/>
      <c r="H242" s="60"/>
      <c r="I242" s="60"/>
      <c r="J242" s="60"/>
      <c r="K242" s="60"/>
      <c r="L242" s="229">
        <f t="shared" si="54"/>
        <v>0</v>
      </c>
      <c r="M242" s="230">
        <f t="shared" ca="1" si="62"/>
        <v>0</v>
      </c>
      <c r="N242" s="230">
        <f t="shared" ca="1" si="63"/>
        <v>0</v>
      </c>
      <c r="O242" s="231">
        <f t="shared" ca="1" si="64"/>
        <v>0</v>
      </c>
      <c r="P242" s="232">
        <f t="shared" ca="1" si="65"/>
        <v>0</v>
      </c>
      <c r="Q242" s="233">
        <f t="shared" ca="1" si="55"/>
        <v>0</v>
      </c>
      <c r="R242" s="233">
        <f ca="1">IF(LEN(B242)&gt;0,'OSNOVNA PLAČA'!F236,"")</f>
        <v>0</v>
      </c>
      <c r="S242" s="234"/>
      <c r="T242" s="34"/>
      <c r="U242" s="34"/>
      <c r="V242" s="34"/>
      <c r="W242" s="34"/>
      <c r="X242" s="34"/>
      <c r="Y242" s="34"/>
      <c r="Z242" s="34"/>
      <c r="AB242" s="167">
        <f>ROW()</f>
        <v>242</v>
      </c>
      <c r="AC242" s="168" t="e">
        <f t="shared" ca="1" si="26"/>
        <v>#REF!</v>
      </c>
      <c r="AD242" s="168" t="e">
        <f t="shared" ca="1" si="27"/>
        <v>#REF!</v>
      </c>
      <c r="AE242" s="169" t="e">
        <f t="shared" ca="1" si="56"/>
        <v>#REF!</v>
      </c>
      <c r="AF242" s="168" t="e">
        <f t="shared" ca="1" si="57"/>
        <v>#REF!</v>
      </c>
      <c r="AG242" s="169" t="e">
        <f t="shared" ca="1" si="58"/>
        <v>#REF!</v>
      </c>
      <c r="AH242" s="168" t="e">
        <f t="shared" ca="1" si="59"/>
        <v>#REF!</v>
      </c>
      <c r="AI242" s="168" t="e">
        <f t="shared" ca="1" si="60"/>
        <v>#REF!</v>
      </c>
      <c r="AJ242" s="170" t="e">
        <f t="shared" ca="1" si="61"/>
        <v>#REF!</v>
      </c>
      <c r="AK242" s="168">
        <f t="shared" ca="1" si="28"/>
        <v>0</v>
      </c>
      <c r="AL242" s="168">
        <f t="shared" ca="1" si="29"/>
        <v>0</v>
      </c>
    </row>
    <row r="243" spans="1:38" ht="30" customHeight="1" x14ac:dyDescent="0.2">
      <c r="A243" s="56">
        <v>228</v>
      </c>
      <c r="B243" s="309" t="str">
        <f t="shared" ca="1" si="23"/>
        <v>A228</v>
      </c>
      <c r="C243" s="309"/>
      <c r="D243" s="57" t="str">
        <f t="shared" ca="1" si="24"/>
        <v/>
      </c>
      <c r="E243" s="59" t="str">
        <f t="shared" ca="1" si="25"/>
        <v/>
      </c>
      <c r="F243" s="215">
        <f ca="1">IF(LEN(B243)&gt;0,'OBRAČUNANA OSNOVNA PLAČA'!G237,"")</f>
        <v>0</v>
      </c>
      <c r="G243" s="60"/>
      <c r="H243" s="60"/>
      <c r="I243" s="60"/>
      <c r="J243" s="60"/>
      <c r="K243" s="60"/>
      <c r="L243" s="229">
        <f t="shared" si="54"/>
        <v>0</v>
      </c>
      <c r="M243" s="230">
        <f t="shared" ca="1" si="62"/>
        <v>0</v>
      </c>
      <c r="N243" s="230">
        <f t="shared" ca="1" si="63"/>
        <v>0</v>
      </c>
      <c r="O243" s="231">
        <f t="shared" ca="1" si="64"/>
        <v>0</v>
      </c>
      <c r="P243" s="232">
        <f t="shared" ca="1" si="65"/>
        <v>0</v>
      </c>
      <c r="Q243" s="233">
        <f t="shared" ca="1" si="55"/>
        <v>0</v>
      </c>
      <c r="R243" s="233">
        <f ca="1">IF(LEN(B243)&gt;0,'OSNOVNA PLAČA'!F237,"")</f>
        <v>0</v>
      </c>
      <c r="S243" s="234"/>
      <c r="T243" s="34"/>
      <c r="U243" s="34"/>
      <c r="V243" s="34"/>
      <c r="W243" s="34"/>
      <c r="X243" s="34"/>
      <c r="Y243" s="34"/>
      <c r="Z243" s="34"/>
      <c r="AB243" s="167">
        <f>ROW()</f>
        <v>243</v>
      </c>
      <c r="AC243" s="168" t="e">
        <f t="shared" ca="1" si="26"/>
        <v>#REF!</v>
      </c>
      <c r="AD243" s="168" t="e">
        <f t="shared" ca="1" si="27"/>
        <v>#REF!</v>
      </c>
      <c r="AE243" s="169" t="e">
        <f t="shared" ca="1" si="56"/>
        <v>#REF!</v>
      </c>
      <c r="AF243" s="168" t="e">
        <f t="shared" ca="1" si="57"/>
        <v>#REF!</v>
      </c>
      <c r="AG243" s="169" t="e">
        <f t="shared" ca="1" si="58"/>
        <v>#REF!</v>
      </c>
      <c r="AH243" s="168" t="e">
        <f t="shared" ca="1" si="59"/>
        <v>#REF!</v>
      </c>
      <c r="AI243" s="168" t="e">
        <f t="shared" ca="1" si="60"/>
        <v>#REF!</v>
      </c>
      <c r="AJ243" s="170" t="e">
        <f t="shared" ca="1" si="61"/>
        <v>#REF!</v>
      </c>
      <c r="AK243" s="168">
        <f t="shared" ca="1" si="28"/>
        <v>0</v>
      </c>
      <c r="AL243" s="168">
        <f t="shared" ca="1" si="29"/>
        <v>0</v>
      </c>
    </row>
    <row r="244" spans="1:38" ht="30" customHeight="1" x14ac:dyDescent="0.2">
      <c r="A244" s="56">
        <v>229</v>
      </c>
      <c r="B244" s="309" t="str">
        <f t="shared" ca="1" si="23"/>
        <v>A229</v>
      </c>
      <c r="C244" s="309"/>
      <c r="D244" s="57" t="str">
        <f t="shared" ca="1" si="24"/>
        <v/>
      </c>
      <c r="E244" s="59" t="str">
        <f t="shared" ca="1" si="25"/>
        <v/>
      </c>
      <c r="F244" s="215">
        <f ca="1">IF(LEN(B244)&gt;0,'OBRAČUNANA OSNOVNA PLAČA'!G238,"")</f>
        <v>0</v>
      </c>
      <c r="G244" s="60"/>
      <c r="H244" s="60"/>
      <c r="I244" s="60"/>
      <c r="J244" s="60"/>
      <c r="K244" s="60"/>
      <c r="L244" s="229">
        <f t="shared" si="54"/>
        <v>0</v>
      </c>
      <c r="M244" s="230">
        <f t="shared" ca="1" si="62"/>
        <v>0</v>
      </c>
      <c r="N244" s="230">
        <f t="shared" ca="1" si="63"/>
        <v>0</v>
      </c>
      <c r="O244" s="231">
        <f t="shared" ca="1" si="64"/>
        <v>0</v>
      </c>
      <c r="P244" s="232">
        <f t="shared" ca="1" si="65"/>
        <v>0</v>
      </c>
      <c r="Q244" s="233">
        <f t="shared" ca="1" si="55"/>
        <v>0</v>
      </c>
      <c r="R244" s="233">
        <f ca="1">IF(LEN(B244)&gt;0,'OSNOVNA PLAČA'!F238,"")</f>
        <v>0</v>
      </c>
      <c r="S244" s="234"/>
      <c r="T244" s="34"/>
      <c r="U244" s="34"/>
      <c r="V244" s="34"/>
      <c r="W244" s="34"/>
      <c r="X244" s="34"/>
      <c r="Y244" s="34"/>
      <c r="Z244" s="34"/>
      <c r="AB244" s="167">
        <f>ROW()</f>
        <v>244</v>
      </c>
      <c r="AC244" s="168" t="e">
        <f t="shared" ca="1" si="26"/>
        <v>#REF!</v>
      </c>
      <c r="AD244" s="168" t="e">
        <f t="shared" ca="1" si="27"/>
        <v>#REF!</v>
      </c>
      <c r="AE244" s="169" t="e">
        <f t="shared" ca="1" si="56"/>
        <v>#REF!</v>
      </c>
      <c r="AF244" s="168" t="e">
        <f t="shared" ca="1" si="57"/>
        <v>#REF!</v>
      </c>
      <c r="AG244" s="169" t="e">
        <f t="shared" ca="1" si="58"/>
        <v>#REF!</v>
      </c>
      <c r="AH244" s="168" t="e">
        <f t="shared" ca="1" si="59"/>
        <v>#REF!</v>
      </c>
      <c r="AI244" s="168" t="e">
        <f t="shared" ca="1" si="60"/>
        <v>#REF!</v>
      </c>
      <c r="AJ244" s="170" t="e">
        <f t="shared" ca="1" si="61"/>
        <v>#REF!</v>
      </c>
      <c r="AK244" s="168">
        <f t="shared" ca="1" si="28"/>
        <v>0</v>
      </c>
      <c r="AL244" s="168">
        <f t="shared" ca="1" si="29"/>
        <v>0</v>
      </c>
    </row>
    <row r="245" spans="1:38" ht="30" customHeight="1" x14ac:dyDescent="0.2">
      <c r="A245" s="56">
        <v>230</v>
      </c>
      <c r="B245" s="309" t="str">
        <f t="shared" ca="1" si="23"/>
        <v>A230</v>
      </c>
      <c r="C245" s="309"/>
      <c r="D245" s="57" t="str">
        <f t="shared" ca="1" si="24"/>
        <v/>
      </c>
      <c r="E245" s="59" t="str">
        <f t="shared" ca="1" si="25"/>
        <v/>
      </c>
      <c r="F245" s="215">
        <f ca="1">IF(LEN(B245)&gt;0,'OBRAČUNANA OSNOVNA PLAČA'!G239,"")</f>
        <v>0</v>
      </c>
      <c r="G245" s="60"/>
      <c r="H245" s="60"/>
      <c r="I245" s="60"/>
      <c r="J245" s="60"/>
      <c r="K245" s="60"/>
      <c r="L245" s="229">
        <f t="shared" si="54"/>
        <v>0</v>
      </c>
      <c r="M245" s="230">
        <f t="shared" ca="1" si="62"/>
        <v>0</v>
      </c>
      <c r="N245" s="230">
        <f t="shared" ca="1" si="63"/>
        <v>0</v>
      </c>
      <c r="O245" s="231">
        <f t="shared" ca="1" si="64"/>
        <v>0</v>
      </c>
      <c r="P245" s="232">
        <f t="shared" ca="1" si="65"/>
        <v>0</v>
      </c>
      <c r="Q245" s="233">
        <f t="shared" ca="1" si="55"/>
        <v>0</v>
      </c>
      <c r="R245" s="233">
        <f ca="1">IF(LEN(B245)&gt;0,'OSNOVNA PLAČA'!F239,"")</f>
        <v>0</v>
      </c>
      <c r="S245" s="234"/>
      <c r="T245" s="34"/>
      <c r="U245" s="34"/>
      <c r="V245" s="34"/>
      <c r="W245" s="34"/>
      <c r="X245" s="34"/>
      <c r="Y245" s="34"/>
      <c r="Z245" s="34"/>
      <c r="AB245" s="167">
        <f>ROW()</f>
        <v>245</v>
      </c>
      <c r="AC245" s="168" t="e">
        <f t="shared" ca="1" si="26"/>
        <v>#REF!</v>
      </c>
      <c r="AD245" s="168" t="e">
        <f t="shared" ca="1" si="27"/>
        <v>#REF!</v>
      </c>
      <c r="AE245" s="169" t="e">
        <f t="shared" ca="1" si="56"/>
        <v>#REF!</v>
      </c>
      <c r="AF245" s="168" t="e">
        <f t="shared" ca="1" si="57"/>
        <v>#REF!</v>
      </c>
      <c r="AG245" s="169" t="e">
        <f t="shared" ca="1" si="58"/>
        <v>#REF!</v>
      </c>
      <c r="AH245" s="168" t="e">
        <f t="shared" ca="1" si="59"/>
        <v>#REF!</v>
      </c>
      <c r="AI245" s="168" t="e">
        <f t="shared" ca="1" si="60"/>
        <v>#REF!</v>
      </c>
      <c r="AJ245" s="170" t="e">
        <f t="shared" ca="1" si="61"/>
        <v>#REF!</v>
      </c>
      <c r="AK245" s="168">
        <f t="shared" ca="1" si="28"/>
        <v>0</v>
      </c>
      <c r="AL245" s="168">
        <f t="shared" ca="1" si="29"/>
        <v>0</v>
      </c>
    </row>
    <row r="246" spans="1:38" ht="30" customHeight="1" x14ac:dyDescent="0.2">
      <c r="A246" s="56">
        <v>231</v>
      </c>
      <c r="B246" s="309" t="str">
        <f t="shared" ca="1" si="23"/>
        <v>A231</v>
      </c>
      <c r="C246" s="309"/>
      <c r="D246" s="57" t="str">
        <f t="shared" ca="1" si="24"/>
        <v/>
      </c>
      <c r="E246" s="59" t="str">
        <f t="shared" ca="1" si="25"/>
        <v/>
      </c>
      <c r="F246" s="215">
        <f ca="1">IF(LEN(B246)&gt;0,'OBRAČUNANA OSNOVNA PLAČA'!G240,"")</f>
        <v>0</v>
      </c>
      <c r="G246" s="60"/>
      <c r="H246" s="60"/>
      <c r="I246" s="60"/>
      <c r="J246" s="60"/>
      <c r="K246" s="60"/>
      <c r="L246" s="229">
        <f t="shared" si="54"/>
        <v>0</v>
      </c>
      <c r="M246" s="230">
        <f t="shared" ca="1" si="62"/>
        <v>0</v>
      </c>
      <c r="N246" s="230">
        <f t="shared" ca="1" si="63"/>
        <v>0</v>
      </c>
      <c r="O246" s="231">
        <f t="shared" ca="1" si="64"/>
        <v>0</v>
      </c>
      <c r="P246" s="232">
        <f t="shared" ca="1" si="65"/>
        <v>0</v>
      </c>
      <c r="Q246" s="233">
        <f t="shared" ca="1" si="55"/>
        <v>0</v>
      </c>
      <c r="R246" s="233">
        <f ca="1">IF(LEN(B246)&gt;0,'OSNOVNA PLAČA'!F240,"")</f>
        <v>0</v>
      </c>
      <c r="S246" s="234"/>
      <c r="T246" s="34"/>
      <c r="U246" s="34"/>
      <c r="V246" s="34"/>
      <c r="W246" s="34"/>
      <c r="X246" s="34"/>
      <c r="Y246" s="34"/>
      <c r="Z246" s="34"/>
      <c r="AB246" s="167">
        <f>ROW()</f>
        <v>246</v>
      </c>
      <c r="AC246" s="168" t="e">
        <f t="shared" ca="1" si="26"/>
        <v>#REF!</v>
      </c>
      <c r="AD246" s="168" t="e">
        <f t="shared" ca="1" si="27"/>
        <v>#REF!</v>
      </c>
      <c r="AE246" s="169" t="e">
        <f t="shared" ca="1" si="56"/>
        <v>#REF!</v>
      </c>
      <c r="AF246" s="168" t="e">
        <f t="shared" ca="1" si="57"/>
        <v>#REF!</v>
      </c>
      <c r="AG246" s="169" t="e">
        <f t="shared" ca="1" si="58"/>
        <v>#REF!</v>
      </c>
      <c r="AH246" s="168" t="e">
        <f t="shared" ca="1" si="59"/>
        <v>#REF!</v>
      </c>
      <c r="AI246" s="168" t="e">
        <f t="shared" ca="1" si="60"/>
        <v>#REF!</v>
      </c>
      <c r="AJ246" s="170" t="e">
        <f t="shared" ca="1" si="61"/>
        <v>#REF!</v>
      </c>
      <c r="AK246" s="168">
        <f t="shared" ca="1" si="28"/>
        <v>0</v>
      </c>
      <c r="AL246" s="168">
        <f t="shared" ca="1" si="29"/>
        <v>0</v>
      </c>
    </row>
    <row r="247" spans="1:38" ht="30" customHeight="1" x14ac:dyDescent="0.2">
      <c r="A247" s="56">
        <v>232</v>
      </c>
      <c r="B247" s="309" t="str">
        <f t="shared" ca="1" si="23"/>
        <v>A232</v>
      </c>
      <c r="C247" s="309"/>
      <c r="D247" s="57" t="str">
        <f t="shared" ca="1" si="24"/>
        <v/>
      </c>
      <c r="E247" s="59" t="str">
        <f t="shared" ca="1" si="25"/>
        <v/>
      </c>
      <c r="F247" s="215">
        <f ca="1">IF(LEN(B247)&gt;0,'OBRAČUNANA OSNOVNA PLAČA'!G241,"")</f>
        <v>0</v>
      </c>
      <c r="G247" s="60"/>
      <c r="H247" s="60"/>
      <c r="I247" s="60"/>
      <c r="J247" s="60"/>
      <c r="K247" s="60"/>
      <c r="L247" s="229">
        <f t="shared" si="54"/>
        <v>0</v>
      </c>
      <c r="M247" s="230">
        <f t="shared" ca="1" si="62"/>
        <v>0</v>
      </c>
      <c r="N247" s="230">
        <f t="shared" ca="1" si="63"/>
        <v>0</v>
      </c>
      <c r="O247" s="231">
        <f t="shared" ca="1" si="64"/>
        <v>0</v>
      </c>
      <c r="P247" s="232">
        <f t="shared" ca="1" si="65"/>
        <v>0</v>
      </c>
      <c r="Q247" s="233">
        <f t="shared" ca="1" si="55"/>
        <v>0</v>
      </c>
      <c r="R247" s="233">
        <f ca="1">IF(LEN(B247)&gt;0,'OSNOVNA PLAČA'!F241,"")</f>
        <v>0</v>
      </c>
      <c r="S247" s="234"/>
      <c r="T247" s="34"/>
      <c r="U247" s="34"/>
      <c r="V247" s="34"/>
      <c r="W247" s="34"/>
      <c r="X247" s="34"/>
      <c r="Y247" s="34"/>
      <c r="Z247" s="34"/>
      <c r="AB247" s="167">
        <f>ROW()</f>
        <v>247</v>
      </c>
      <c r="AC247" s="168" t="e">
        <f t="shared" ca="1" si="26"/>
        <v>#REF!</v>
      </c>
      <c r="AD247" s="168" t="e">
        <f t="shared" ca="1" si="27"/>
        <v>#REF!</v>
      </c>
      <c r="AE247" s="169" t="e">
        <f t="shared" ca="1" si="56"/>
        <v>#REF!</v>
      </c>
      <c r="AF247" s="168" t="e">
        <f t="shared" ca="1" si="57"/>
        <v>#REF!</v>
      </c>
      <c r="AG247" s="169" t="e">
        <f t="shared" ca="1" si="58"/>
        <v>#REF!</v>
      </c>
      <c r="AH247" s="168" t="e">
        <f t="shared" ca="1" si="59"/>
        <v>#REF!</v>
      </c>
      <c r="AI247" s="168" t="e">
        <f t="shared" ca="1" si="60"/>
        <v>#REF!</v>
      </c>
      <c r="AJ247" s="170" t="e">
        <f t="shared" ca="1" si="61"/>
        <v>#REF!</v>
      </c>
      <c r="AK247" s="168">
        <f t="shared" ca="1" si="28"/>
        <v>0</v>
      </c>
      <c r="AL247" s="168">
        <f t="shared" ca="1" si="29"/>
        <v>0</v>
      </c>
    </row>
    <row r="248" spans="1:38" ht="30" customHeight="1" x14ac:dyDescent="0.2">
      <c r="A248" s="56">
        <v>233</v>
      </c>
      <c r="B248" s="309" t="str">
        <f t="shared" ca="1" si="23"/>
        <v>A233</v>
      </c>
      <c r="C248" s="309"/>
      <c r="D248" s="57" t="str">
        <f t="shared" ca="1" si="24"/>
        <v/>
      </c>
      <c r="E248" s="59" t="str">
        <f t="shared" ca="1" si="25"/>
        <v/>
      </c>
      <c r="F248" s="215">
        <f ca="1">IF(LEN(B248)&gt;0,'OBRAČUNANA OSNOVNA PLAČA'!G242,"")</f>
        <v>0</v>
      </c>
      <c r="G248" s="60"/>
      <c r="H248" s="60"/>
      <c r="I248" s="60"/>
      <c r="J248" s="60"/>
      <c r="K248" s="60"/>
      <c r="L248" s="229">
        <f t="shared" si="54"/>
        <v>0</v>
      </c>
      <c r="M248" s="230">
        <f t="shared" ca="1" si="62"/>
        <v>0</v>
      </c>
      <c r="N248" s="230">
        <f t="shared" ca="1" si="63"/>
        <v>0</v>
      </c>
      <c r="O248" s="231">
        <f t="shared" ca="1" si="64"/>
        <v>0</v>
      </c>
      <c r="P248" s="232">
        <f t="shared" ca="1" si="65"/>
        <v>0</v>
      </c>
      <c r="Q248" s="233">
        <f t="shared" ca="1" si="55"/>
        <v>0</v>
      </c>
      <c r="R248" s="233">
        <f ca="1">IF(LEN(B248)&gt;0,'OSNOVNA PLAČA'!F242,"")</f>
        <v>0</v>
      </c>
      <c r="S248" s="234"/>
      <c r="T248" s="34"/>
      <c r="U248" s="34"/>
      <c r="V248" s="34"/>
      <c r="W248" s="34"/>
      <c r="X248" s="34"/>
      <c r="Y248" s="34"/>
      <c r="Z248" s="34"/>
      <c r="AB248" s="167">
        <f>ROW()</f>
        <v>248</v>
      </c>
      <c r="AC248" s="168" t="e">
        <f t="shared" ca="1" si="26"/>
        <v>#REF!</v>
      </c>
      <c r="AD248" s="168" t="e">
        <f t="shared" ca="1" si="27"/>
        <v>#REF!</v>
      </c>
      <c r="AE248" s="169" t="e">
        <f t="shared" ca="1" si="56"/>
        <v>#REF!</v>
      </c>
      <c r="AF248" s="168" t="e">
        <f t="shared" ca="1" si="57"/>
        <v>#REF!</v>
      </c>
      <c r="AG248" s="169" t="e">
        <f t="shared" ca="1" si="58"/>
        <v>#REF!</v>
      </c>
      <c r="AH248" s="168" t="e">
        <f t="shared" ca="1" si="59"/>
        <v>#REF!</v>
      </c>
      <c r="AI248" s="168" t="e">
        <f t="shared" ca="1" si="60"/>
        <v>#REF!</v>
      </c>
      <c r="AJ248" s="170" t="e">
        <f t="shared" ca="1" si="61"/>
        <v>#REF!</v>
      </c>
      <c r="AK248" s="168">
        <f t="shared" ca="1" si="28"/>
        <v>0</v>
      </c>
      <c r="AL248" s="168">
        <f t="shared" ca="1" si="29"/>
        <v>0</v>
      </c>
    </row>
    <row r="249" spans="1:38" ht="30" customHeight="1" x14ac:dyDescent="0.2">
      <c r="A249" s="56">
        <v>234</v>
      </c>
      <c r="B249" s="309" t="str">
        <f t="shared" ca="1" si="23"/>
        <v>A234</v>
      </c>
      <c r="C249" s="309"/>
      <c r="D249" s="57" t="str">
        <f t="shared" ca="1" si="24"/>
        <v/>
      </c>
      <c r="E249" s="59" t="str">
        <f t="shared" ca="1" si="25"/>
        <v/>
      </c>
      <c r="F249" s="215">
        <f ca="1">IF(LEN(B249)&gt;0,'OBRAČUNANA OSNOVNA PLAČA'!G243,"")</f>
        <v>0</v>
      </c>
      <c r="G249" s="60"/>
      <c r="H249" s="60"/>
      <c r="I249" s="60"/>
      <c r="J249" s="60"/>
      <c r="K249" s="60"/>
      <c r="L249" s="229">
        <f t="shared" si="54"/>
        <v>0</v>
      </c>
      <c r="M249" s="230">
        <f t="shared" ca="1" si="62"/>
        <v>0</v>
      </c>
      <c r="N249" s="230">
        <f t="shared" ca="1" si="63"/>
        <v>0</v>
      </c>
      <c r="O249" s="231">
        <f t="shared" ca="1" si="64"/>
        <v>0</v>
      </c>
      <c r="P249" s="232">
        <f t="shared" ca="1" si="65"/>
        <v>0</v>
      </c>
      <c r="Q249" s="233">
        <f t="shared" ca="1" si="55"/>
        <v>0</v>
      </c>
      <c r="R249" s="233">
        <f ca="1">IF(LEN(B249)&gt;0,'OSNOVNA PLAČA'!F243,"")</f>
        <v>0</v>
      </c>
      <c r="S249" s="234"/>
      <c r="T249" s="34"/>
      <c r="U249" s="34"/>
      <c r="V249" s="34"/>
      <c r="W249" s="34"/>
      <c r="X249" s="34"/>
      <c r="Y249" s="34"/>
      <c r="Z249" s="34"/>
      <c r="AB249" s="167">
        <f>ROW()</f>
        <v>249</v>
      </c>
      <c r="AC249" s="168" t="e">
        <f t="shared" ca="1" si="26"/>
        <v>#REF!</v>
      </c>
      <c r="AD249" s="168" t="e">
        <f t="shared" ca="1" si="27"/>
        <v>#REF!</v>
      </c>
      <c r="AE249" s="169" t="e">
        <f t="shared" ca="1" si="56"/>
        <v>#REF!</v>
      </c>
      <c r="AF249" s="168" t="e">
        <f t="shared" ca="1" si="57"/>
        <v>#REF!</v>
      </c>
      <c r="AG249" s="169" t="e">
        <f t="shared" ca="1" si="58"/>
        <v>#REF!</v>
      </c>
      <c r="AH249" s="168" t="e">
        <f t="shared" ca="1" si="59"/>
        <v>#REF!</v>
      </c>
      <c r="AI249" s="168" t="e">
        <f t="shared" ca="1" si="60"/>
        <v>#REF!</v>
      </c>
      <c r="AJ249" s="170" t="e">
        <f t="shared" ca="1" si="61"/>
        <v>#REF!</v>
      </c>
      <c r="AK249" s="168">
        <f t="shared" ca="1" si="28"/>
        <v>0</v>
      </c>
      <c r="AL249" s="168">
        <f t="shared" ca="1" si="29"/>
        <v>0</v>
      </c>
    </row>
    <row r="250" spans="1:38" ht="30" customHeight="1" x14ac:dyDescent="0.2">
      <c r="A250" s="56">
        <v>235</v>
      </c>
      <c r="B250" s="309" t="str">
        <f t="shared" ca="1" si="23"/>
        <v>A235</v>
      </c>
      <c r="C250" s="309"/>
      <c r="D250" s="57" t="str">
        <f t="shared" ca="1" si="24"/>
        <v/>
      </c>
      <c r="E250" s="59" t="str">
        <f t="shared" ca="1" si="25"/>
        <v/>
      </c>
      <c r="F250" s="215">
        <f ca="1">IF(LEN(B250)&gt;0,'OBRAČUNANA OSNOVNA PLAČA'!G244,"")</f>
        <v>0</v>
      </c>
      <c r="G250" s="60"/>
      <c r="H250" s="60"/>
      <c r="I250" s="60"/>
      <c r="J250" s="60"/>
      <c r="K250" s="60"/>
      <c r="L250" s="229">
        <f t="shared" si="54"/>
        <v>0</v>
      </c>
      <c r="M250" s="230">
        <f t="shared" ca="1" si="62"/>
        <v>0</v>
      </c>
      <c r="N250" s="230">
        <f t="shared" ca="1" si="63"/>
        <v>0</v>
      </c>
      <c r="O250" s="231">
        <f t="shared" ca="1" si="64"/>
        <v>0</v>
      </c>
      <c r="P250" s="232">
        <f t="shared" ca="1" si="65"/>
        <v>0</v>
      </c>
      <c r="Q250" s="233">
        <f t="shared" ca="1" si="55"/>
        <v>0</v>
      </c>
      <c r="R250" s="233">
        <f ca="1">IF(LEN(B250)&gt;0,'OSNOVNA PLAČA'!F244,"")</f>
        <v>0</v>
      </c>
      <c r="S250" s="234"/>
      <c r="T250" s="34"/>
      <c r="U250" s="34"/>
      <c r="V250" s="34"/>
      <c r="W250" s="34"/>
      <c r="X250" s="34"/>
      <c r="Y250" s="34"/>
      <c r="Z250" s="34"/>
      <c r="AB250" s="167">
        <f>ROW()</f>
        <v>250</v>
      </c>
      <c r="AC250" s="168" t="e">
        <f t="shared" ca="1" si="26"/>
        <v>#REF!</v>
      </c>
      <c r="AD250" s="168" t="e">
        <f t="shared" ca="1" si="27"/>
        <v>#REF!</v>
      </c>
      <c r="AE250" s="169" t="e">
        <f t="shared" ca="1" si="56"/>
        <v>#REF!</v>
      </c>
      <c r="AF250" s="168" t="e">
        <f t="shared" ca="1" si="57"/>
        <v>#REF!</v>
      </c>
      <c r="AG250" s="169" t="e">
        <f t="shared" ca="1" si="58"/>
        <v>#REF!</v>
      </c>
      <c r="AH250" s="168" t="e">
        <f t="shared" ca="1" si="59"/>
        <v>#REF!</v>
      </c>
      <c r="AI250" s="168" t="e">
        <f t="shared" ca="1" si="60"/>
        <v>#REF!</v>
      </c>
      <c r="AJ250" s="170" t="e">
        <f t="shared" ca="1" si="61"/>
        <v>#REF!</v>
      </c>
      <c r="AK250" s="168">
        <f t="shared" ca="1" si="28"/>
        <v>0</v>
      </c>
      <c r="AL250" s="168">
        <f t="shared" ca="1" si="29"/>
        <v>0</v>
      </c>
    </row>
    <row r="251" spans="1:38" ht="30" customHeight="1" x14ac:dyDescent="0.2">
      <c r="A251" s="56">
        <v>236</v>
      </c>
      <c r="B251" s="309" t="str">
        <f t="shared" ca="1" si="23"/>
        <v>A236</v>
      </c>
      <c r="C251" s="309"/>
      <c r="D251" s="57" t="str">
        <f t="shared" ca="1" si="24"/>
        <v/>
      </c>
      <c r="E251" s="59" t="str">
        <f t="shared" ca="1" si="25"/>
        <v/>
      </c>
      <c r="F251" s="215">
        <f ca="1">IF(LEN(B251)&gt;0,'OBRAČUNANA OSNOVNA PLAČA'!G245,"")</f>
        <v>0</v>
      </c>
      <c r="G251" s="60"/>
      <c r="H251" s="60"/>
      <c r="I251" s="60"/>
      <c r="J251" s="60"/>
      <c r="K251" s="60"/>
      <c r="L251" s="229">
        <f t="shared" si="54"/>
        <v>0</v>
      </c>
      <c r="M251" s="230">
        <f t="shared" ca="1" si="62"/>
        <v>0</v>
      </c>
      <c r="N251" s="230">
        <f t="shared" ca="1" si="63"/>
        <v>0</v>
      </c>
      <c r="O251" s="231">
        <f t="shared" ca="1" si="64"/>
        <v>0</v>
      </c>
      <c r="P251" s="232">
        <f t="shared" ca="1" si="65"/>
        <v>0</v>
      </c>
      <c r="Q251" s="233">
        <f t="shared" ca="1" si="55"/>
        <v>0</v>
      </c>
      <c r="R251" s="233">
        <f ca="1">IF(LEN(B251)&gt;0,'OSNOVNA PLAČA'!F245,"")</f>
        <v>0</v>
      </c>
      <c r="S251" s="234"/>
      <c r="T251" s="34"/>
      <c r="U251" s="34"/>
      <c r="V251" s="34"/>
      <c r="W251" s="34"/>
      <c r="X251" s="34"/>
      <c r="Y251" s="34"/>
      <c r="Z251" s="34"/>
      <c r="AB251" s="167">
        <f>ROW()</f>
        <v>251</v>
      </c>
      <c r="AC251" s="168" t="e">
        <f t="shared" ca="1" si="26"/>
        <v>#REF!</v>
      </c>
      <c r="AD251" s="168" t="e">
        <f t="shared" ca="1" si="27"/>
        <v>#REF!</v>
      </c>
      <c r="AE251" s="169" t="e">
        <f t="shared" ca="1" si="56"/>
        <v>#REF!</v>
      </c>
      <c r="AF251" s="168" t="e">
        <f t="shared" ca="1" si="57"/>
        <v>#REF!</v>
      </c>
      <c r="AG251" s="169" t="e">
        <f t="shared" ca="1" si="58"/>
        <v>#REF!</v>
      </c>
      <c r="AH251" s="168" t="e">
        <f t="shared" ca="1" si="59"/>
        <v>#REF!</v>
      </c>
      <c r="AI251" s="168" t="e">
        <f t="shared" ca="1" si="60"/>
        <v>#REF!</v>
      </c>
      <c r="AJ251" s="170" t="e">
        <f t="shared" ca="1" si="61"/>
        <v>#REF!</v>
      </c>
      <c r="AK251" s="168">
        <f t="shared" ca="1" si="28"/>
        <v>0</v>
      </c>
      <c r="AL251" s="168">
        <f t="shared" ca="1" si="29"/>
        <v>0</v>
      </c>
    </row>
    <row r="252" spans="1:38" ht="30" customHeight="1" x14ac:dyDescent="0.2">
      <c r="A252" s="56">
        <v>237</v>
      </c>
      <c r="B252" s="309" t="str">
        <f t="shared" ca="1" si="23"/>
        <v>A237</v>
      </c>
      <c r="C252" s="309"/>
      <c r="D252" s="57" t="str">
        <f t="shared" ca="1" si="24"/>
        <v/>
      </c>
      <c r="E252" s="59" t="str">
        <f t="shared" ca="1" si="25"/>
        <v/>
      </c>
      <c r="F252" s="215">
        <f ca="1">IF(LEN(B252)&gt;0,'OBRAČUNANA OSNOVNA PLAČA'!G246,"")</f>
        <v>0</v>
      </c>
      <c r="G252" s="60"/>
      <c r="H252" s="60"/>
      <c r="I252" s="60"/>
      <c r="J252" s="60"/>
      <c r="K252" s="60"/>
      <c r="L252" s="229">
        <f t="shared" si="54"/>
        <v>0</v>
      </c>
      <c r="M252" s="230">
        <f t="shared" ca="1" si="62"/>
        <v>0</v>
      </c>
      <c r="N252" s="230">
        <f t="shared" ca="1" si="63"/>
        <v>0</v>
      </c>
      <c r="O252" s="231">
        <f t="shared" ca="1" si="64"/>
        <v>0</v>
      </c>
      <c r="P252" s="232">
        <f t="shared" ca="1" si="65"/>
        <v>0</v>
      </c>
      <c r="Q252" s="233">
        <f t="shared" ca="1" si="55"/>
        <v>0</v>
      </c>
      <c r="R252" s="233">
        <f ca="1">IF(LEN(B252)&gt;0,'OSNOVNA PLAČA'!F246,"")</f>
        <v>0</v>
      </c>
      <c r="S252" s="234"/>
      <c r="T252" s="34"/>
      <c r="U252" s="34"/>
      <c r="V252" s="34"/>
      <c r="W252" s="34"/>
      <c r="X252" s="34"/>
      <c r="Y252" s="34"/>
      <c r="Z252" s="34"/>
      <c r="AB252" s="167">
        <f>ROW()</f>
        <v>252</v>
      </c>
      <c r="AC252" s="168" t="e">
        <f t="shared" ca="1" si="26"/>
        <v>#REF!</v>
      </c>
      <c r="AD252" s="168" t="e">
        <f t="shared" ca="1" si="27"/>
        <v>#REF!</v>
      </c>
      <c r="AE252" s="169" t="e">
        <f t="shared" ca="1" si="56"/>
        <v>#REF!</v>
      </c>
      <c r="AF252" s="168" t="e">
        <f t="shared" ca="1" si="57"/>
        <v>#REF!</v>
      </c>
      <c r="AG252" s="169" t="e">
        <f t="shared" ca="1" si="58"/>
        <v>#REF!</v>
      </c>
      <c r="AH252" s="168" t="e">
        <f t="shared" ca="1" si="59"/>
        <v>#REF!</v>
      </c>
      <c r="AI252" s="168" t="e">
        <f t="shared" ca="1" si="60"/>
        <v>#REF!</v>
      </c>
      <c r="AJ252" s="170" t="e">
        <f t="shared" ca="1" si="61"/>
        <v>#REF!</v>
      </c>
      <c r="AK252" s="168">
        <f t="shared" ca="1" si="28"/>
        <v>0</v>
      </c>
      <c r="AL252" s="168">
        <f t="shared" ca="1" si="29"/>
        <v>0</v>
      </c>
    </row>
    <row r="253" spans="1:38" ht="30" customHeight="1" x14ac:dyDescent="0.2">
      <c r="A253" s="56">
        <v>238</v>
      </c>
      <c r="B253" s="309" t="str">
        <f t="shared" ca="1" si="23"/>
        <v>A238</v>
      </c>
      <c r="C253" s="309"/>
      <c r="D253" s="57" t="str">
        <f t="shared" ca="1" si="24"/>
        <v/>
      </c>
      <c r="E253" s="59" t="str">
        <f t="shared" ca="1" si="25"/>
        <v/>
      </c>
      <c r="F253" s="215">
        <f ca="1">IF(LEN(B253)&gt;0,'OBRAČUNANA OSNOVNA PLAČA'!G247,"")</f>
        <v>0</v>
      </c>
      <c r="G253" s="60"/>
      <c r="H253" s="60"/>
      <c r="I253" s="60"/>
      <c r="J253" s="60"/>
      <c r="K253" s="60"/>
      <c r="L253" s="229">
        <f t="shared" si="54"/>
        <v>0</v>
      </c>
      <c r="M253" s="230">
        <f t="shared" ca="1" si="62"/>
        <v>0</v>
      </c>
      <c r="N253" s="230">
        <f t="shared" ca="1" si="63"/>
        <v>0</v>
      </c>
      <c r="O253" s="231">
        <f t="shared" ca="1" si="64"/>
        <v>0</v>
      </c>
      <c r="P253" s="232">
        <f t="shared" ca="1" si="65"/>
        <v>0</v>
      </c>
      <c r="Q253" s="233">
        <f t="shared" ca="1" si="55"/>
        <v>0</v>
      </c>
      <c r="R253" s="233">
        <f ca="1">IF(LEN(B253)&gt;0,'OSNOVNA PLAČA'!F247,"")</f>
        <v>0</v>
      </c>
      <c r="S253" s="234"/>
      <c r="T253" s="34"/>
      <c r="U253" s="34"/>
      <c r="V253" s="34"/>
      <c r="W253" s="34"/>
      <c r="X253" s="34"/>
      <c r="Y253" s="34"/>
      <c r="Z253" s="34"/>
      <c r="AB253" s="167">
        <f>ROW()</f>
        <v>253</v>
      </c>
      <c r="AC253" s="168" t="e">
        <f t="shared" ca="1" si="26"/>
        <v>#REF!</v>
      </c>
      <c r="AD253" s="168" t="e">
        <f t="shared" ca="1" si="27"/>
        <v>#REF!</v>
      </c>
      <c r="AE253" s="169" t="e">
        <f t="shared" ca="1" si="56"/>
        <v>#REF!</v>
      </c>
      <c r="AF253" s="168" t="e">
        <f t="shared" ca="1" si="57"/>
        <v>#REF!</v>
      </c>
      <c r="AG253" s="169" t="e">
        <f t="shared" ca="1" si="58"/>
        <v>#REF!</v>
      </c>
      <c r="AH253" s="168" t="e">
        <f t="shared" ca="1" si="59"/>
        <v>#REF!</v>
      </c>
      <c r="AI253" s="168" t="e">
        <f t="shared" ca="1" si="60"/>
        <v>#REF!</v>
      </c>
      <c r="AJ253" s="170" t="e">
        <f t="shared" ca="1" si="61"/>
        <v>#REF!</v>
      </c>
      <c r="AK253" s="168">
        <f t="shared" ca="1" si="28"/>
        <v>0</v>
      </c>
      <c r="AL253" s="168">
        <f t="shared" ca="1" si="29"/>
        <v>0</v>
      </c>
    </row>
    <row r="254" spans="1:38" ht="30" customHeight="1" x14ac:dyDescent="0.2">
      <c r="A254" s="56">
        <v>239</v>
      </c>
      <c r="B254" s="309" t="str">
        <f t="shared" ca="1" si="23"/>
        <v>A239</v>
      </c>
      <c r="C254" s="309"/>
      <c r="D254" s="57" t="str">
        <f t="shared" ca="1" si="24"/>
        <v/>
      </c>
      <c r="E254" s="59" t="str">
        <f t="shared" ca="1" si="25"/>
        <v/>
      </c>
      <c r="F254" s="215">
        <f ca="1">IF(LEN(B254)&gt;0,'OBRAČUNANA OSNOVNA PLAČA'!G248,"")</f>
        <v>0</v>
      </c>
      <c r="G254" s="60"/>
      <c r="H254" s="60"/>
      <c r="I254" s="60"/>
      <c r="J254" s="60"/>
      <c r="K254" s="60"/>
      <c r="L254" s="229">
        <f t="shared" si="54"/>
        <v>0</v>
      </c>
      <c r="M254" s="230">
        <f t="shared" ca="1" si="62"/>
        <v>0</v>
      </c>
      <c r="N254" s="230">
        <f t="shared" ca="1" si="63"/>
        <v>0</v>
      </c>
      <c r="O254" s="231">
        <f t="shared" ca="1" si="64"/>
        <v>0</v>
      </c>
      <c r="P254" s="232">
        <f t="shared" ca="1" si="65"/>
        <v>0</v>
      </c>
      <c r="Q254" s="233">
        <f t="shared" ca="1" si="55"/>
        <v>0</v>
      </c>
      <c r="R254" s="233">
        <f ca="1">IF(LEN(B254)&gt;0,'OSNOVNA PLAČA'!F248,"")</f>
        <v>0</v>
      </c>
      <c r="S254" s="234"/>
      <c r="T254" s="34"/>
      <c r="U254" s="34"/>
      <c r="V254" s="34"/>
      <c r="W254" s="34"/>
      <c r="X254" s="34"/>
      <c r="Y254" s="34"/>
      <c r="Z254" s="34"/>
      <c r="AB254" s="167">
        <f>ROW()</f>
        <v>254</v>
      </c>
      <c r="AC254" s="168" t="e">
        <f t="shared" ca="1" si="26"/>
        <v>#REF!</v>
      </c>
      <c r="AD254" s="168" t="e">
        <f t="shared" ca="1" si="27"/>
        <v>#REF!</v>
      </c>
      <c r="AE254" s="169" t="e">
        <f t="shared" ca="1" si="56"/>
        <v>#REF!</v>
      </c>
      <c r="AF254" s="168" t="e">
        <f t="shared" ca="1" si="57"/>
        <v>#REF!</v>
      </c>
      <c r="AG254" s="169" t="e">
        <f t="shared" ca="1" si="58"/>
        <v>#REF!</v>
      </c>
      <c r="AH254" s="168" t="e">
        <f t="shared" ca="1" si="59"/>
        <v>#REF!</v>
      </c>
      <c r="AI254" s="168" t="e">
        <f t="shared" ca="1" si="60"/>
        <v>#REF!</v>
      </c>
      <c r="AJ254" s="170" t="e">
        <f t="shared" ca="1" si="61"/>
        <v>#REF!</v>
      </c>
      <c r="AK254" s="168">
        <f t="shared" ca="1" si="28"/>
        <v>0</v>
      </c>
      <c r="AL254" s="168">
        <f t="shared" ca="1" si="29"/>
        <v>0</v>
      </c>
    </row>
    <row r="255" spans="1:38" ht="30" customHeight="1" x14ac:dyDescent="0.2">
      <c r="A255" s="56">
        <v>240</v>
      </c>
      <c r="B255" s="309" t="str">
        <f t="shared" ca="1" si="23"/>
        <v>A240</v>
      </c>
      <c r="C255" s="309"/>
      <c r="D255" s="57" t="str">
        <f t="shared" ca="1" si="24"/>
        <v/>
      </c>
      <c r="E255" s="59" t="str">
        <f t="shared" ca="1" si="25"/>
        <v/>
      </c>
      <c r="F255" s="215">
        <f ca="1">IF(LEN(B255)&gt;0,'OBRAČUNANA OSNOVNA PLAČA'!G249,"")</f>
        <v>0</v>
      </c>
      <c r="G255" s="60"/>
      <c r="H255" s="60"/>
      <c r="I255" s="60"/>
      <c r="J255" s="60"/>
      <c r="K255" s="60"/>
      <c r="L255" s="229">
        <f t="shared" si="54"/>
        <v>0</v>
      </c>
      <c r="M255" s="230">
        <f t="shared" ca="1" si="62"/>
        <v>0</v>
      </c>
      <c r="N255" s="230">
        <f t="shared" ca="1" si="63"/>
        <v>0</v>
      </c>
      <c r="O255" s="231">
        <f t="shared" ca="1" si="64"/>
        <v>0</v>
      </c>
      <c r="P255" s="232">
        <f t="shared" ca="1" si="65"/>
        <v>0</v>
      </c>
      <c r="Q255" s="233">
        <f t="shared" ca="1" si="55"/>
        <v>0</v>
      </c>
      <c r="R255" s="233">
        <f ca="1">IF(LEN(B255)&gt;0,'OSNOVNA PLAČA'!F249,"")</f>
        <v>0</v>
      </c>
      <c r="S255" s="234"/>
      <c r="T255" s="34"/>
      <c r="U255" s="34"/>
      <c r="V255" s="34"/>
      <c r="W255" s="34"/>
      <c r="X255" s="34"/>
      <c r="Y255" s="34"/>
      <c r="Z255" s="34"/>
      <c r="AB255" s="167">
        <f>ROW()</f>
        <v>255</v>
      </c>
      <c r="AC255" s="168" t="e">
        <f t="shared" ca="1" si="26"/>
        <v>#REF!</v>
      </c>
      <c r="AD255" s="168" t="e">
        <f t="shared" ca="1" si="27"/>
        <v>#REF!</v>
      </c>
      <c r="AE255" s="169" t="e">
        <f t="shared" ca="1" si="56"/>
        <v>#REF!</v>
      </c>
      <c r="AF255" s="168" t="e">
        <f t="shared" ca="1" si="57"/>
        <v>#REF!</v>
      </c>
      <c r="AG255" s="169" t="e">
        <f t="shared" ca="1" si="58"/>
        <v>#REF!</v>
      </c>
      <c r="AH255" s="168" t="e">
        <f t="shared" ca="1" si="59"/>
        <v>#REF!</v>
      </c>
      <c r="AI255" s="168" t="e">
        <f t="shared" ca="1" si="60"/>
        <v>#REF!</v>
      </c>
      <c r="AJ255" s="170" t="e">
        <f t="shared" ca="1" si="61"/>
        <v>#REF!</v>
      </c>
      <c r="AK255" s="168">
        <f t="shared" ca="1" si="28"/>
        <v>0</v>
      </c>
      <c r="AL255" s="168">
        <f t="shared" ca="1" si="29"/>
        <v>0</v>
      </c>
    </row>
    <row r="256" spans="1:38" ht="30" customHeight="1" x14ac:dyDescent="0.2">
      <c r="A256" s="56">
        <v>241</v>
      </c>
      <c r="B256" s="309" t="str">
        <f t="shared" ca="1" si="23"/>
        <v>A241</v>
      </c>
      <c r="C256" s="309"/>
      <c r="D256" s="57" t="str">
        <f t="shared" ca="1" si="24"/>
        <v/>
      </c>
      <c r="E256" s="59" t="str">
        <f t="shared" ca="1" si="25"/>
        <v/>
      </c>
      <c r="F256" s="215">
        <f ca="1">IF(LEN(B256)&gt;0,'OBRAČUNANA OSNOVNA PLAČA'!G250,"")</f>
        <v>0</v>
      </c>
      <c r="G256" s="60"/>
      <c r="H256" s="60"/>
      <c r="I256" s="60"/>
      <c r="J256" s="60"/>
      <c r="K256" s="60"/>
      <c r="L256" s="229">
        <f t="shared" si="54"/>
        <v>0</v>
      </c>
      <c r="M256" s="230">
        <f t="shared" ca="1" si="62"/>
        <v>0</v>
      </c>
      <c r="N256" s="230">
        <f t="shared" ca="1" si="63"/>
        <v>0</v>
      </c>
      <c r="O256" s="231">
        <f t="shared" ca="1" si="64"/>
        <v>0</v>
      </c>
      <c r="P256" s="232">
        <f t="shared" ca="1" si="65"/>
        <v>0</v>
      </c>
      <c r="Q256" s="233">
        <f t="shared" ca="1" si="55"/>
        <v>0</v>
      </c>
      <c r="R256" s="233">
        <f ca="1">IF(LEN(B256)&gt;0,'OSNOVNA PLAČA'!F250,"")</f>
        <v>0</v>
      </c>
      <c r="S256" s="234"/>
      <c r="T256" s="34"/>
      <c r="U256" s="34"/>
      <c r="V256" s="34"/>
      <c r="W256" s="34"/>
      <c r="X256" s="34"/>
      <c r="Y256" s="34"/>
      <c r="Z256" s="34"/>
      <c r="AB256" s="167">
        <f>ROW()</f>
        <v>256</v>
      </c>
      <c r="AC256" s="168" t="e">
        <f t="shared" ca="1" si="26"/>
        <v>#REF!</v>
      </c>
      <c r="AD256" s="168" t="e">
        <f t="shared" ca="1" si="27"/>
        <v>#REF!</v>
      </c>
      <c r="AE256" s="169" t="e">
        <f t="shared" ca="1" si="56"/>
        <v>#REF!</v>
      </c>
      <c r="AF256" s="168" t="e">
        <f t="shared" ca="1" si="57"/>
        <v>#REF!</v>
      </c>
      <c r="AG256" s="169" t="e">
        <f t="shared" ca="1" si="58"/>
        <v>#REF!</v>
      </c>
      <c r="AH256" s="168" t="e">
        <f t="shared" ca="1" si="59"/>
        <v>#REF!</v>
      </c>
      <c r="AI256" s="168" t="e">
        <f t="shared" ca="1" si="60"/>
        <v>#REF!</v>
      </c>
      <c r="AJ256" s="170" t="e">
        <f t="shared" ca="1" si="61"/>
        <v>#REF!</v>
      </c>
      <c r="AK256" s="168">
        <f t="shared" ca="1" si="28"/>
        <v>0</v>
      </c>
      <c r="AL256" s="168">
        <f t="shared" ca="1" si="29"/>
        <v>0</v>
      </c>
    </row>
    <row r="257" spans="1:38" ht="30" customHeight="1" x14ac:dyDescent="0.2">
      <c r="A257" s="56">
        <v>242</v>
      </c>
      <c r="B257" s="309" t="str">
        <f t="shared" ca="1" si="23"/>
        <v>A242</v>
      </c>
      <c r="C257" s="309"/>
      <c r="D257" s="57" t="str">
        <f t="shared" ca="1" si="24"/>
        <v/>
      </c>
      <c r="E257" s="59" t="str">
        <f t="shared" ca="1" si="25"/>
        <v/>
      </c>
      <c r="F257" s="215">
        <f ca="1">IF(LEN(B257)&gt;0,'OBRAČUNANA OSNOVNA PLAČA'!G251,"")</f>
        <v>0</v>
      </c>
      <c r="G257" s="60"/>
      <c r="H257" s="60"/>
      <c r="I257" s="60"/>
      <c r="J257" s="60"/>
      <c r="K257" s="60"/>
      <c r="L257" s="229">
        <f t="shared" si="54"/>
        <v>0</v>
      </c>
      <c r="M257" s="230">
        <f t="shared" ca="1" si="62"/>
        <v>0</v>
      </c>
      <c r="N257" s="230">
        <f t="shared" ca="1" si="63"/>
        <v>0</v>
      </c>
      <c r="O257" s="231">
        <f t="shared" ca="1" si="64"/>
        <v>0</v>
      </c>
      <c r="P257" s="232">
        <f t="shared" ca="1" si="65"/>
        <v>0</v>
      </c>
      <c r="Q257" s="233">
        <f t="shared" ca="1" si="55"/>
        <v>0</v>
      </c>
      <c r="R257" s="233">
        <f ca="1">IF(LEN(B257)&gt;0,'OSNOVNA PLAČA'!F251,"")</f>
        <v>0</v>
      </c>
      <c r="S257" s="234"/>
      <c r="T257" s="34"/>
      <c r="U257" s="34"/>
      <c r="V257" s="34"/>
      <c r="W257" s="34"/>
      <c r="X257" s="34"/>
      <c r="Y257" s="34"/>
      <c r="Z257" s="34"/>
      <c r="AB257" s="167">
        <f>ROW()</f>
        <v>257</v>
      </c>
      <c r="AC257" s="168" t="e">
        <f t="shared" ca="1" si="26"/>
        <v>#REF!</v>
      </c>
      <c r="AD257" s="168" t="e">
        <f t="shared" ca="1" si="27"/>
        <v>#REF!</v>
      </c>
      <c r="AE257" s="169" t="e">
        <f t="shared" ca="1" si="56"/>
        <v>#REF!</v>
      </c>
      <c r="AF257" s="168" t="e">
        <f t="shared" ca="1" si="57"/>
        <v>#REF!</v>
      </c>
      <c r="AG257" s="169" t="e">
        <f t="shared" ca="1" si="58"/>
        <v>#REF!</v>
      </c>
      <c r="AH257" s="168" t="e">
        <f t="shared" ca="1" si="59"/>
        <v>#REF!</v>
      </c>
      <c r="AI257" s="168" t="e">
        <f t="shared" ca="1" si="60"/>
        <v>#REF!</v>
      </c>
      <c r="AJ257" s="170" t="e">
        <f t="shared" ca="1" si="61"/>
        <v>#REF!</v>
      </c>
      <c r="AK257" s="168">
        <f t="shared" ca="1" si="28"/>
        <v>0</v>
      </c>
      <c r="AL257" s="168">
        <f t="shared" ca="1" si="29"/>
        <v>0</v>
      </c>
    </row>
    <row r="258" spans="1:38" ht="30" customHeight="1" x14ac:dyDescent="0.2">
      <c r="A258" s="56">
        <v>243</v>
      </c>
      <c r="B258" s="309" t="str">
        <f t="shared" ca="1" si="23"/>
        <v>A243</v>
      </c>
      <c r="C258" s="309"/>
      <c r="D258" s="57" t="str">
        <f t="shared" ca="1" si="24"/>
        <v/>
      </c>
      <c r="E258" s="59" t="str">
        <f t="shared" ca="1" si="25"/>
        <v/>
      </c>
      <c r="F258" s="215">
        <f ca="1">IF(LEN(B258)&gt;0,'OBRAČUNANA OSNOVNA PLAČA'!G252,"")</f>
        <v>0</v>
      </c>
      <c r="G258" s="60"/>
      <c r="H258" s="60"/>
      <c r="I258" s="60"/>
      <c r="J258" s="60"/>
      <c r="K258" s="60"/>
      <c r="L258" s="229">
        <f t="shared" si="54"/>
        <v>0</v>
      </c>
      <c r="M258" s="230">
        <f t="shared" ca="1" si="62"/>
        <v>0</v>
      </c>
      <c r="N258" s="230">
        <f t="shared" ca="1" si="63"/>
        <v>0</v>
      </c>
      <c r="O258" s="231">
        <f t="shared" ca="1" si="64"/>
        <v>0</v>
      </c>
      <c r="P258" s="232">
        <f t="shared" ca="1" si="65"/>
        <v>0</v>
      </c>
      <c r="Q258" s="233">
        <f t="shared" ca="1" si="55"/>
        <v>0</v>
      </c>
      <c r="R258" s="233">
        <f ca="1">IF(LEN(B258)&gt;0,'OSNOVNA PLAČA'!F252,"")</f>
        <v>0</v>
      </c>
      <c r="S258" s="234"/>
      <c r="T258" s="34"/>
      <c r="U258" s="34"/>
      <c r="V258" s="34"/>
      <c r="W258" s="34"/>
      <c r="X258" s="34"/>
      <c r="Y258" s="34"/>
      <c r="Z258" s="34"/>
      <c r="AB258" s="167">
        <f>ROW()</f>
        <v>258</v>
      </c>
      <c r="AC258" s="168" t="e">
        <f t="shared" ca="1" si="26"/>
        <v>#REF!</v>
      </c>
      <c r="AD258" s="168" t="e">
        <f t="shared" ca="1" si="27"/>
        <v>#REF!</v>
      </c>
      <c r="AE258" s="169" t="e">
        <f t="shared" ca="1" si="56"/>
        <v>#REF!</v>
      </c>
      <c r="AF258" s="168" t="e">
        <f t="shared" ca="1" si="57"/>
        <v>#REF!</v>
      </c>
      <c r="AG258" s="169" t="e">
        <f t="shared" ca="1" si="58"/>
        <v>#REF!</v>
      </c>
      <c r="AH258" s="168" t="e">
        <f t="shared" ca="1" si="59"/>
        <v>#REF!</v>
      </c>
      <c r="AI258" s="168" t="e">
        <f t="shared" ca="1" si="60"/>
        <v>#REF!</v>
      </c>
      <c r="AJ258" s="170" t="e">
        <f t="shared" ca="1" si="61"/>
        <v>#REF!</v>
      </c>
      <c r="AK258" s="168">
        <f t="shared" ca="1" si="28"/>
        <v>0</v>
      </c>
      <c r="AL258" s="168">
        <f t="shared" ca="1" si="29"/>
        <v>0</v>
      </c>
    </row>
    <row r="259" spans="1:38" ht="30" customHeight="1" x14ac:dyDescent="0.2">
      <c r="A259" s="56">
        <v>244</v>
      </c>
      <c r="B259" s="309" t="str">
        <f t="shared" ca="1" si="23"/>
        <v>A244</v>
      </c>
      <c r="C259" s="309"/>
      <c r="D259" s="57" t="str">
        <f t="shared" ca="1" si="24"/>
        <v/>
      </c>
      <c r="E259" s="59" t="str">
        <f t="shared" ca="1" si="25"/>
        <v/>
      </c>
      <c r="F259" s="215">
        <f ca="1">IF(LEN(B259)&gt;0,'OBRAČUNANA OSNOVNA PLAČA'!G253,"")</f>
        <v>0</v>
      </c>
      <c r="G259" s="60"/>
      <c r="H259" s="60"/>
      <c r="I259" s="60"/>
      <c r="J259" s="60"/>
      <c r="K259" s="60"/>
      <c r="L259" s="229">
        <f t="shared" si="54"/>
        <v>0</v>
      </c>
      <c r="M259" s="230">
        <f t="shared" ca="1" si="62"/>
        <v>0</v>
      </c>
      <c r="N259" s="230">
        <f t="shared" ca="1" si="63"/>
        <v>0</v>
      </c>
      <c r="O259" s="231">
        <f t="shared" ca="1" si="64"/>
        <v>0</v>
      </c>
      <c r="P259" s="232">
        <f t="shared" ca="1" si="65"/>
        <v>0</v>
      </c>
      <c r="Q259" s="233">
        <f t="shared" ca="1" si="55"/>
        <v>0</v>
      </c>
      <c r="R259" s="233">
        <f ca="1">IF(LEN(B259)&gt;0,'OSNOVNA PLAČA'!F253,"")</f>
        <v>0</v>
      </c>
      <c r="S259" s="234"/>
      <c r="T259" s="34"/>
      <c r="U259" s="34"/>
      <c r="V259" s="34"/>
      <c r="W259" s="34"/>
      <c r="X259" s="34"/>
      <c r="Y259" s="34"/>
      <c r="Z259" s="34"/>
      <c r="AB259" s="167">
        <f>ROW()</f>
        <v>259</v>
      </c>
      <c r="AC259" s="168" t="e">
        <f t="shared" ca="1" si="26"/>
        <v>#REF!</v>
      </c>
      <c r="AD259" s="168" t="e">
        <f t="shared" ca="1" si="27"/>
        <v>#REF!</v>
      </c>
      <c r="AE259" s="169" t="e">
        <f t="shared" ca="1" si="56"/>
        <v>#REF!</v>
      </c>
      <c r="AF259" s="168" t="e">
        <f t="shared" ca="1" si="57"/>
        <v>#REF!</v>
      </c>
      <c r="AG259" s="169" t="e">
        <f t="shared" ca="1" si="58"/>
        <v>#REF!</v>
      </c>
      <c r="AH259" s="168" t="e">
        <f t="shared" ca="1" si="59"/>
        <v>#REF!</v>
      </c>
      <c r="AI259" s="168" t="e">
        <f t="shared" ca="1" si="60"/>
        <v>#REF!</v>
      </c>
      <c r="AJ259" s="170" t="e">
        <f t="shared" ca="1" si="61"/>
        <v>#REF!</v>
      </c>
      <c r="AK259" s="168">
        <f t="shared" ca="1" si="28"/>
        <v>0</v>
      </c>
      <c r="AL259" s="168">
        <f t="shared" ca="1" si="29"/>
        <v>0</v>
      </c>
    </row>
    <row r="260" spans="1:38" ht="30" customHeight="1" x14ac:dyDescent="0.2">
      <c r="A260" s="56">
        <v>245</v>
      </c>
      <c r="B260" s="309" t="str">
        <f t="shared" ca="1" si="23"/>
        <v>A245</v>
      </c>
      <c r="C260" s="309"/>
      <c r="D260" s="57" t="str">
        <f t="shared" ca="1" si="24"/>
        <v/>
      </c>
      <c r="E260" s="59" t="str">
        <f t="shared" ca="1" si="25"/>
        <v/>
      </c>
      <c r="F260" s="215">
        <f ca="1">IF(LEN(B260)&gt;0,'OBRAČUNANA OSNOVNA PLAČA'!G254,"")</f>
        <v>0</v>
      </c>
      <c r="G260" s="60"/>
      <c r="H260" s="60"/>
      <c r="I260" s="60"/>
      <c r="J260" s="60"/>
      <c r="K260" s="60"/>
      <c r="L260" s="229">
        <f t="shared" si="54"/>
        <v>0</v>
      </c>
      <c r="M260" s="230">
        <f t="shared" ca="1" si="62"/>
        <v>0</v>
      </c>
      <c r="N260" s="230">
        <f t="shared" ca="1" si="63"/>
        <v>0</v>
      </c>
      <c r="O260" s="231">
        <f t="shared" ca="1" si="64"/>
        <v>0</v>
      </c>
      <c r="P260" s="232">
        <f t="shared" ca="1" si="65"/>
        <v>0</v>
      </c>
      <c r="Q260" s="233">
        <f t="shared" ca="1" si="55"/>
        <v>0</v>
      </c>
      <c r="R260" s="233">
        <f ca="1">IF(LEN(B260)&gt;0,'OSNOVNA PLAČA'!F254,"")</f>
        <v>0</v>
      </c>
      <c r="S260" s="234"/>
      <c r="T260" s="34"/>
      <c r="U260" s="34"/>
      <c r="V260" s="34"/>
      <c r="W260" s="34"/>
      <c r="X260" s="34"/>
      <c r="Y260" s="34"/>
      <c r="Z260" s="34"/>
      <c r="AB260" s="167">
        <f>ROW()</f>
        <v>260</v>
      </c>
      <c r="AC260" s="168" t="e">
        <f t="shared" ca="1" si="26"/>
        <v>#REF!</v>
      </c>
      <c r="AD260" s="168" t="e">
        <f t="shared" ca="1" si="27"/>
        <v>#REF!</v>
      </c>
      <c r="AE260" s="169" t="e">
        <f t="shared" ca="1" si="56"/>
        <v>#REF!</v>
      </c>
      <c r="AF260" s="168" t="e">
        <f t="shared" ca="1" si="57"/>
        <v>#REF!</v>
      </c>
      <c r="AG260" s="169" t="e">
        <f t="shared" ca="1" si="58"/>
        <v>#REF!</v>
      </c>
      <c r="AH260" s="168" t="e">
        <f t="shared" ca="1" si="59"/>
        <v>#REF!</v>
      </c>
      <c r="AI260" s="168" t="e">
        <f t="shared" ca="1" si="60"/>
        <v>#REF!</v>
      </c>
      <c r="AJ260" s="170" t="e">
        <f t="shared" ca="1" si="61"/>
        <v>#REF!</v>
      </c>
      <c r="AK260" s="168">
        <f t="shared" ca="1" si="28"/>
        <v>0</v>
      </c>
      <c r="AL260" s="168">
        <f t="shared" ca="1" si="29"/>
        <v>0</v>
      </c>
    </row>
    <row r="261" spans="1:38" ht="30" customHeight="1" x14ac:dyDescent="0.2">
      <c r="A261" s="56">
        <v>246</v>
      </c>
      <c r="B261" s="309" t="str">
        <f t="shared" ca="1" si="23"/>
        <v>A246</v>
      </c>
      <c r="C261" s="309"/>
      <c r="D261" s="57" t="str">
        <f t="shared" ca="1" si="24"/>
        <v/>
      </c>
      <c r="E261" s="59" t="str">
        <f t="shared" ca="1" si="25"/>
        <v/>
      </c>
      <c r="F261" s="215">
        <f ca="1">IF(LEN(B261)&gt;0,'OBRAČUNANA OSNOVNA PLAČA'!G255,"")</f>
        <v>0</v>
      </c>
      <c r="G261" s="60"/>
      <c r="H261" s="60"/>
      <c r="I261" s="60"/>
      <c r="J261" s="60"/>
      <c r="K261" s="60"/>
      <c r="L261" s="229">
        <f t="shared" si="54"/>
        <v>0</v>
      </c>
      <c r="M261" s="230">
        <f t="shared" ca="1" si="62"/>
        <v>0</v>
      </c>
      <c r="N261" s="230">
        <f t="shared" ca="1" si="63"/>
        <v>0</v>
      </c>
      <c r="O261" s="231">
        <f t="shared" ca="1" si="64"/>
        <v>0</v>
      </c>
      <c r="P261" s="232">
        <f t="shared" ca="1" si="65"/>
        <v>0</v>
      </c>
      <c r="Q261" s="233">
        <f t="shared" ca="1" si="55"/>
        <v>0</v>
      </c>
      <c r="R261" s="233">
        <f ca="1">IF(LEN(B261)&gt;0,'OSNOVNA PLAČA'!F255,"")</f>
        <v>0</v>
      </c>
      <c r="S261" s="234"/>
      <c r="T261" s="34"/>
      <c r="U261" s="34"/>
      <c r="V261" s="34"/>
      <c r="W261" s="34"/>
      <c r="X261" s="34"/>
      <c r="Y261" s="34"/>
      <c r="Z261" s="34"/>
      <c r="AB261" s="167">
        <f>ROW()</f>
        <v>261</v>
      </c>
      <c r="AC261" s="168" t="e">
        <f t="shared" ca="1" si="26"/>
        <v>#REF!</v>
      </c>
      <c r="AD261" s="168" t="e">
        <f t="shared" ca="1" si="27"/>
        <v>#REF!</v>
      </c>
      <c r="AE261" s="169" t="e">
        <f t="shared" ca="1" si="56"/>
        <v>#REF!</v>
      </c>
      <c r="AF261" s="168" t="e">
        <f t="shared" ca="1" si="57"/>
        <v>#REF!</v>
      </c>
      <c r="AG261" s="169" t="e">
        <f t="shared" ca="1" si="58"/>
        <v>#REF!</v>
      </c>
      <c r="AH261" s="168" t="e">
        <f t="shared" ca="1" si="59"/>
        <v>#REF!</v>
      </c>
      <c r="AI261" s="168" t="e">
        <f t="shared" ca="1" si="60"/>
        <v>#REF!</v>
      </c>
      <c r="AJ261" s="170" t="e">
        <f t="shared" ca="1" si="61"/>
        <v>#REF!</v>
      </c>
      <c r="AK261" s="168">
        <f t="shared" ca="1" si="28"/>
        <v>0</v>
      </c>
      <c r="AL261" s="168">
        <f t="shared" ca="1" si="29"/>
        <v>0</v>
      </c>
    </row>
    <row r="262" spans="1:38" ht="30" customHeight="1" x14ac:dyDescent="0.2">
      <c r="A262" s="56">
        <v>247</v>
      </c>
      <c r="B262" s="309" t="str">
        <f t="shared" ca="1" si="23"/>
        <v>A247</v>
      </c>
      <c r="C262" s="309"/>
      <c r="D262" s="57" t="str">
        <f t="shared" ca="1" si="24"/>
        <v/>
      </c>
      <c r="E262" s="59" t="str">
        <f t="shared" ca="1" si="25"/>
        <v/>
      </c>
      <c r="F262" s="215">
        <f ca="1">IF(LEN(B262)&gt;0,'OBRAČUNANA OSNOVNA PLAČA'!G256,"")</f>
        <v>0</v>
      </c>
      <c r="G262" s="60"/>
      <c r="H262" s="60"/>
      <c r="I262" s="60"/>
      <c r="J262" s="60"/>
      <c r="K262" s="60"/>
      <c r="L262" s="229">
        <f t="shared" si="54"/>
        <v>0</v>
      </c>
      <c r="M262" s="230">
        <f t="shared" ca="1" si="62"/>
        <v>0</v>
      </c>
      <c r="N262" s="230">
        <f t="shared" ca="1" si="63"/>
        <v>0</v>
      </c>
      <c r="O262" s="231">
        <f t="shared" ca="1" si="64"/>
        <v>0</v>
      </c>
      <c r="P262" s="232">
        <f t="shared" ca="1" si="65"/>
        <v>0</v>
      </c>
      <c r="Q262" s="233">
        <f t="shared" ca="1" si="55"/>
        <v>0</v>
      </c>
      <c r="R262" s="233">
        <f ca="1">IF(LEN(B262)&gt;0,'OSNOVNA PLAČA'!F256,"")</f>
        <v>0</v>
      </c>
      <c r="S262" s="234"/>
      <c r="T262" s="34"/>
      <c r="U262" s="34"/>
      <c r="V262" s="34"/>
      <c r="W262" s="34"/>
      <c r="X262" s="34"/>
      <c r="Y262" s="34"/>
      <c r="Z262" s="34"/>
      <c r="AB262" s="167">
        <f>ROW()</f>
        <v>262</v>
      </c>
      <c r="AC262" s="168" t="e">
        <f t="shared" ca="1" si="26"/>
        <v>#REF!</v>
      </c>
      <c r="AD262" s="168" t="e">
        <f t="shared" ca="1" si="27"/>
        <v>#REF!</v>
      </c>
      <c r="AE262" s="169" t="e">
        <f t="shared" ca="1" si="56"/>
        <v>#REF!</v>
      </c>
      <c r="AF262" s="168" t="e">
        <f t="shared" ca="1" si="57"/>
        <v>#REF!</v>
      </c>
      <c r="AG262" s="169" t="e">
        <f t="shared" ca="1" si="58"/>
        <v>#REF!</v>
      </c>
      <c r="AH262" s="168" t="e">
        <f t="shared" ca="1" si="59"/>
        <v>#REF!</v>
      </c>
      <c r="AI262" s="168" t="e">
        <f t="shared" ca="1" si="60"/>
        <v>#REF!</v>
      </c>
      <c r="AJ262" s="170" t="e">
        <f t="shared" ca="1" si="61"/>
        <v>#REF!</v>
      </c>
      <c r="AK262" s="168">
        <f t="shared" ca="1" si="28"/>
        <v>0</v>
      </c>
      <c r="AL262" s="168">
        <f t="shared" ca="1" si="29"/>
        <v>0</v>
      </c>
    </row>
    <row r="263" spans="1:38" ht="30" customHeight="1" x14ac:dyDescent="0.2">
      <c r="A263" s="56">
        <v>248</v>
      </c>
      <c r="B263" s="309" t="str">
        <f t="shared" ref="B263:B517" ca="1" si="66">IF(LEN(INDIRECT( "'" &amp; $AD$2 &amp; "'!B" &amp; TEXT($AB263-6,0)))&gt;0,INDIRECT( "'" &amp; $AD$2 &amp; "'!B" &amp; TEXT($AB263-6,0)),"")</f>
        <v>A248</v>
      </c>
      <c r="C263" s="309"/>
      <c r="D263" s="57" t="str">
        <f t="shared" ref="D263:D517" ca="1" si="67">IF(LEN(INDIRECT( "'" &amp; $AD$2 &amp; "'!D" &amp; TEXT($AB263-6,0)))&gt;0,INDIRECT( "'" &amp; $AD$2 &amp; "'!D" &amp; TEXT($AB263-6,0)),"")</f>
        <v/>
      </c>
      <c r="E263" s="59" t="str">
        <f t="shared" ref="E263:E517" ca="1" si="68">IF(LEN(INDIRECT( "'" &amp; $AD$2 &amp; "'!E" &amp; TEXT($AB263-6,0)))&gt;0,INDIRECT( "'" &amp; $AD$2 &amp; "'!E" &amp; TEXT($AB263-6,0)),"")</f>
        <v/>
      </c>
      <c r="F263" s="215">
        <f ca="1">IF(LEN(B263)&gt;0,'OBRAČUNANA OSNOVNA PLAČA'!G257,"")</f>
        <v>0</v>
      </c>
      <c r="G263" s="60"/>
      <c r="H263" s="60"/>
      <c r="I263" s="60"/>
      <c r="J263" s="60"/>
      <c r="K263" s="60"/>
      <c r="L263" s="229">
        <f t="shared" si="54"/>
        <v>0</v>
      </c>
      <c r="M263" s="230">
        <f t="shared" ca="1" si="62"/>
        <v>0</v>
      </c>
      <c r="N263" s="230">
        <f t="shared" ca="1" si="63"/>
        <v>0</v>
      </c>
      <c r="O263" s="231">
        <f t="shared" ca="1" si="64"/>
        <v>0</v>
      </c>
      <c r="P263" s="232">
        <f t="shared" ca="1" si="65"/>
        <v>0</v>
      </c>
      <c r="Q263" s="233">
        <f t="shared" ca="1" si="55"/>
        <v>0</v>
      </c>
      <c r="R263" s="233">
        <f ca="1">IF(LEN(B263)&gt;0,'OSNOVNA PLAČA'!F257,"")</f>
        <v>0</v>
      </c>
      <c r="S263" s="234"/>
      <c r="T263" s="34"/>
      <c r="U263" s="34"/>
      <c r="V263" s="34"/>
      <c r="W263" s="34"/>
      <c r="X263" s="34"/>
      <c r="Y263" s="34"/>
      <c r="Z263" s="34"/>
      <c r="AB263" s="167">
        <f>ROW()</f>
        <v>263</v>
      </c>
      <c r="AC263" s="168" t="e">
        <f t="shared" ref="AC263:AC517" ca="1" si="69">IF($AO$3=1,0,INDIRECT( "'" &amp; $AO$2 &amp; "'!P" &amp; TEXT($AB263,0)))</f>
        <v>#REF!</v>
      </c>
      <c r="AD263" s="168" t="e">
        <f t="shared" ref="AD263:AD517" ca="1" si="70">IF($AO$3=1,(INDIRECT( "'" &amp; $AD$2 &amp; "'!F" &amp; TEXT($AB263-6,0))*2/12+INDIRECT( "'" &amp; $AD$2 &amp; "'!G" &amp; TEXT($AB263-6,0))*10/12)*2,INDIRECT( "'" &amp; $AO$2 &amp; "'!Q" &amp; TEXT($AB263,0)))</f>
        <v>#REF!</v>
      </c>
      <c r="AE263" s="169" t="e">
        <f t="shared" ca="1" si="56"/>
        <v>#REF!</v>
      </c>
      <c r="AF263" s="168" t="e">
        <f t="shared" ca="1" si="57"/>
        <v>#REF!</v>
      </c>
      <c r="AG263" s="169" t="e">
        <f t="shared" ca="1" si="58"/>
        <v>#REF!</v>
      </c>
      <c r="AH263" s="168" t="e">
        <f t="shared" ca="1" si="59"/>
        <v>#REF!</v>
      </c>
      <c r="AI263" s="168" t="e">
        <f t="shared" ca="1" si="60"/>
        <v>#REF!</v>
      </c>
      <c r="AJ263" s="170" t="e">
        <f t="shared" ca="1" si="61"/>
        <v>#REF!</v>
      </c>
      <c r="AK263" s="168">
        <f t="shared" ref="AK263:AK517" ca="1" si="7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68">
        <f t="shared" ref="AL263:AL517" ca="1" si="7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38" ht="30" customHeight="1" x14ac:dyDescent="0.2">
      <c r="A264" s="56">
        <v>249</v>
      </c>
      <c r="B264" s="309" t="str">
        <f t="shared" ca="1" si="66"/>
        <v>A249</v>
      </c>
      <c r="C264" s="309"/>
      <c r="D264" s="57" t="str">
        <f t="shared" ca="1" si="67"/>
        <v/>
      </c>
      <c r="E264" s="59" t="str">
        <f t="shared" ca="1" si="68"/>
        <v/>
      </c>
      <c r="F264" s="215">
        <f ca="1">IF(LEN(B264)&gt;0,'OBRAČUNANA OSNOVNA PLAČA'!G258,"")</f>
        <v>0</v>
      </c>
      <c r="G264" s="60"/>
      <c r="H264" s="60"/>
      <c r="I264" s="60"/>
      <c r="J264" s="60"/>
      <c r="K264" s="60"/>
      <c r="L264" s="229">
        <f t="shared" si="54"/>
        <v>0</v>
      </c>
      <c r="M264" s="230">
        <f t="shared" ca="1" si="62"/>
        <v>0</v>
      </c>
      <c r="N264" s="230">
        <f t="shared" ca="1" si="63"/>
        <v>0</v>
      </c>
      <c r="O264" s="231">
        <f t="shared" ca="1" si="64"/>
        <v>0</v>
      </c>
      <c r="P264" s="232">
        <f t="shared" ca="1" si="65"/>
        <v>0</v>
      </c>
      <c r="Q264" s="233">
        <f t="shared" ca="1" si="55"/>
        <v>0</v>
      </c>
      <c r="R264" s="233">
        <f ca="1">IF(LEN(B264)&gt;0,'OSNOVNA PLAČA'!F258,"")</f>
        <v>0</v>
      </c>
      <c r="S264" s="234"/>
      <c r="T264" s="34"/>
      <c r="U264" s="34"/>
      <c r="V264" s="34"/>
      <c r="W264" s="34"/>
      <c r="X264" s="34"/>
      <c r="Y264" s="34"/>
      <c r="Z264" s="34"/>
      <c r="AB264" s="167">
        <f>ROW()</f>
        <v>264</v>
      </c>
      <c r="AC264" s="168" t="e">
        <f t="shared" ca="1" si="69"/>
        <v>#REF!</v>
      </c>
      <c r="AD264" s="168" t="e">
        <f t="shared" ca="1" si="70"/>
        <v>#REF!</v>
      </c>
      <c r="AE264" s="169" t="e">
        <f t="shared" ca="1" si="56"/>
        <v>#REF!</v>
      </c>
      <c r="AF264" s="168" t="e">
        <f t="shared" ca="1" si="57"/>
        <v>#REF!</v>
      </c>
      <c r="AG264" s="169" t="e">
        <f t="shared" ca="1" si="58"/>
        <v>#REF!</v>
      </c>
      <c r="AH264" s="168" t="e">
        <f t="shared" ca="1" si="59"/>
        <v>#REF!</v>
      </c>
      <c r="AI264" s="168" t="e">
        <f t="shared" ca="1" si="60"/>
        <v>#REF!</v>
      </c>
      <c r="AJ264" s="170" t="e">
        <f t="shared" ca="1" si="61"/>
        <v>#REF!</v>
      </c>
      <c r="AK264" s="168">
        <f t="shared" ca="1" si="71"/>
        <v>0</v>
      </c>
      <c r="AL264" s="168">
        <f t="shared" ca="1" si="72"/>
        <v>0</v>
      </c>
    </row>
    <row r="265" spans="1:38" ht="30" customHeight="1" x14ac:dyDescent="0.2">
      <c r="A265" s="56">
        <v>250</v>
      </c>
      <c r="B265" s="309" t="str">
        <f t="shared" ca="1" si="66"/>
        <v>A250</v>
      </c>
      <c r="C265" s="309"/>
      <c r="D265" s="57" t="str">
        <f t="shared" ca="1" si="67"/>
        <v/>
      </c>
      <c r="E265" s="59" t="str">
        <f t="shared" ca="1" si="68"/>
        <v/>
      </c>
      <c r="F265" s="215">
        <f ca="1">IF(LEN(B265)&gt;0,'OBRAČUNANA OSNOVNA PLAČA'!G259,"")</f>
        <v>0</v>
      </c>
      <c r="G265" s="60"/>
      <c r="H265" s="60"/>
      <c r="I265" s="60"/>
      <c r="J265" s="60"/>
      <c r="K265" s="60"/>
      <c r="L265" s="229">
        <f t="shared" si="54"/>
        <v>0</v>
      </c>
      <c r="M265" s="230">
        <f t="shared" ca="1" si="62"/>
        <v>0</v>
      </c>
      <c r="N265" s="230">
        <f t="shared" ca="1" si="63"/>
        <v>0</v>
      </c>
      <c r="O265" s="231">
        <f t="shared" ca="1" si="64"/>
        <v>0</v>
      </c>
      <c r="P265" s="232">
        <f t="shared" ca="1" si="65"/>
        <v>0</v>
      </c>
      <c r="Q265" s="233">
        <f t="shared" ca="1" si="55"/>
        <v>0</v>
      </c>
      <c r="R265" s="233">
        <f ca="1">IF(LEN(B265)&gt;0,'OSNOVNA PLAČA'!F259,"")</f>
        <v>0</v>
      </c>
      <c r="S265" s="234"/>
      <c r="T265" s="34"/>
      <c r="U265" s="34"/>
      <c r="V265" s="34"/>
      <c r="W265" s="34"/>
      <c r="X265" s="34"/>
      <c r="Y265" s="34"/>
      <c r="Z265" s="34"/>
      <c r="AB265" s="167">
        <f>ROW()</f>
        <v>265</v>
      </c>
      <c r="AC265" s="168" t="e">
        <f t="shared" ca="1" si="69"/>
        <v>#REF!</v>
      </c>
      <c r="AD265" s="168" t="e">
        <f t="shared" ca="1" si="70"/>
        <v>#REF!</v>
      </c>
      <c r="AE265" s="169" t="e">
        <f t="shared" ca="1" si="56"/>
        <v>#REF!</v>
      </c>
      <c r="AF265" s="168" t="e">
        <f t="shared" ca="1" si="57"/>
        <v>#REF!</v>
      </c>
      <c r="AG265" s="169" t="e">
        <f t="shared" ca="1" si="58"/>
        <v>#REF!</v>
      </c>
      <c r="AH265" s="168" t="e">
        <f t="shared" ca="1" si="59"/>
        <v>#REF!</v>
      </c>
      <c r="AI265" s="168" t="e">
        <f t="shared" ca="1" si="60"/>
        <v>#REF!</v>
      </c>
      <c r="AJ265" s="170" t="e">
        <f t="shared" ca="1" si="61"/>
        <v>#REF!</v>
      </c>
      <c r="AK265" s="168">
        <f t="shared" ca="1" si="71"/>
        <v>0</v>
      </c>
      <c r="AL265" s="168">
        <f t="shared" ca="1" si="72"/>
        <v>0</v>
      </c>
    </row>
    <row r="266" spans="1:38" ht="30" customHeight="1" x14ac:dyDescent="0.2">
      <c r="A266" s="56">
        <v>251</v>
      </c>
      <c r="B266" s="309" t="str">
        <f t="shared" ca="1" si="66"/>
        <v>A251</v>
      </c>
      <c r="C266" s="309"/>
      <c r="D266" s="57" t="str">
        <f t="shared" ca="1" si="67"/>
        <v/>
      </c>
      <c r="E266" s="59" t="str">
        <f t="shared" ca="1" si="68"/>
        <v/>
      </c>
      <c r="F266" s="215">
        <f ca="1">IF(LEN(B266)&gt;0,'OBRAČUNANA OSNOVNA PLAČA'!G260,"")</f>
        <v>0</v>
      </c>
      <c r="G266" s="60"/>
      <c r="H266" s="60"/>
      <c r="I266" s="60"/>
      <c r="J266" s="60"/>
      <c r="K266" s="60"/>
      <c r="L266" s="229">
        <f t="shared" si="54"/>
        <v>0</v>
      </c>
      <c r="M266" s="230">
        <f t="shared" ca="1" si="62"/>
        <v>0</v>
      </c>
      <c r="N266" s="230">
        <f t="shared" ca="1" si="63"/>
        <v>0</v>
      </c>
      <c r="O266" s="231">
        <f t="shared" ca="1" si="64"/>
        <v>0</v>
      </c>
      <c r="P266" s="232">
        <f t="shared" ca="1" si="65"/>
        <v>0</v>
      </c>
      <c r="Q266" s="233">
        <f t="shared" ca="1" si="55"/>
        <v>0</v>
      </c>
      <c r="R266" s="233">
        <f ca="1">IF(LEN(B266)&gt;0,'OSNOVNA PLAČA'!F260,"")</f>
        <v>0</v>
      </c>
      <c r="S266" s="234"/>
      <c r="T266" s="34"/>
      <c r="U266" s="34"/>
      <c r="V266" s="34"/>
      <c r="W266" s="34"/>
      <c r="X266" s="34"/>
      <c r="Y266" s="34"/>
      <c r="Z266" s="34"/>
      <c r="AB266" s="167">
        <f>ROW()</f>
        <v>266</v>
      </c>
      <c r="AC266" s="168" t="e">
        <f t="shared" ca="1" si="69"/>
        <v>#REF!</v>
      </c>
      <c r="AD266" s="168" t="e">
        <f t="shared" ca="1" si="70"/>
        <v>#REF!</v>
      </c>
      <c r="AE266" s="169" t="e">
        <f t="shared" ca="1" si="56"/>
        <v>#REF!</v>
      </c>
      <c r="AF266" s="168" t="e">
        <f t="shared" ca="1" si="57"/>
        <v>#REF!</v>
      </c>
      <c r="AG266" s="169" t="e">
        <f t="shared" ca="1" si="58"/>
        <v>#REF!</v>
      </c>
      <c r="AH266" s="168" t="e">
        <f t="shared" ca="1" si="59"/>
        <v>#REF!</v>
      </c>
      <c r="AI266" s="168" t="e">
        <f t="shared" ca="1" si="60"/>
        <v>#REF!</v>
      </c>
      <c r="AJ266" s="170" t="e">
        <f t="shared" ca="1" si="61"/>
        <v>#REF!</v>
      </c>
      <c r="AK266" s="168">
        <f t="shared" ca="1" si="71"/>
        <v>0</v>
      </c>
      <c r="AL266" s="168">
        <f t="shared" ca="1" si="72"/>
        <v>0</v>
      </c>
    </row>
    <row r="267" spans="1:38" ht="30" customHeight="1" x14ac:dyDescent="0.2">
      <c r="A267" s="56">
        <v>252</v>
      </c>
      <c r="B267" s="309" t="str">
        <f t="shared" ca="1" si="66"/>
        <v>A252</v>
      </c>
      <c r="C267" s="309"/>
      <c r="D267" s="57" t="str">
        <f t="shared" ca="1" si="67"/>
        <v/>
      </c>
      <c r="E267" s="59" t="str">
        <f t="shared" ca="1" si="68"/>
        <v/>
      </c>
      <c r="F267" s="215">
        <f ca="1">IF(LEN(B267)&gt;0,'OBRAČUNANA OSNOVNA PLAČA'!G261,"")</f>
        <v>0</v>
      </c>
      <c r="G267" s="60"/>
      <c r="H267" s="60"/>
      <c r="I267" s="60"/>
      <c r="J267" s="60"/>
      <c r="K267" s="60"/>
      <c r="L267" s="229">
        <f t="shared" si="54"/>
        <v>0</v>
      </c>
      <c r="M267" s="230">
        <f t="shared" ca="1" si="62"/>
        <v>0</v>
      </c>
      <c r="N267" s="230">
        <f t="shared" ca="1" si="63"/>
        <v>0</v>
      </c>
      <c r="O267" s="231">
        <f t="shared" ca="1" si="64"/>
        <v>0</v>
      </c>
      <c r="P267" s="232">
        <f t="shared" ca="1" si="65"/>
        <v>0</v>
      </c>
      <c r="Q267" s="233">
        <f t="shared" ca="1" si="55"/>
        <v>0</v>
      </c>
      <c r="R267" s="233">
        <f ca="1">IF(LEN(B267)&gt;0,'OSNOVNA PLAČA'!F261,"")</f>
        <v>0</v>
      </c>
      <c r="S267" s="234"/>
      <c r="T267" s="34"/>
      <c r="U267" s="34"/>
      <c r="V267" s="34"/>
      <c r="W267" s="34"/>
      <c r="X267" s="34"/>
      <c r="Y267" s="34"/>
      <c r="Z267" s="34"/>
      <c r="AB267" s="167">
        <f>ROW()</f>
        <v>267</v>
      </c>
      <c r="AC267" s="168" t="e">
        <f t="shared" ca="1" si="69"/>
        <v>#REF!</v>
      </c>
      <c r="AD267" s="168" t="e">
        <f t="shared" ca="1" si="70"/>
        <v>#REF!</v>
      </c>
      <c r="AE267" s="169" t="e">
        <f t="shared" ca="1" si="56"/>
        <v>#REF!</v>
      </c>
      <c r="AF267" s="168" t="e">
        <f t="shared" ca="1" si="57"/>
        <v>#REF!</v>
      </c>
      <c r="AG267" s="169" t="e">
        <f t="shared" ca="1" si="58"/>
        <v>#REF!</v>
      </c>
      <c r="AH267" s="168" t="e">
        <f t="shared" ca="1" si="59"/>
        <v>#REF!</v>
      </c>
      <c r="AI267" s="168" t="e">
        <f t="shared" ca="1" si="60"/>
        <v>#REF!</v>
      </c>
      <c r="AJ267" s="170" t="e">
        <f t="shared" ca="1" si="61"/>
        <v>#REF!</v>
      </c>
      <c r="AK267" s="168">
        <f t="shared" ca="1" si="71"/>
        <v>0</v>
      </c>
      <c r="AL267" s="168">
        <f t="shared" ca="1" si="72"/>
        <v>0</v>
      </c>
    </row>
    <row r="268" spans="1:38" ht="30" customHeight="1" x14ac:dyDescent="0.2">
      <c r="A268" s="56">
        <v>253</v>
      </c>
      <c r="B268" s="309" t="str">
        <f t="shared" ca="1" si="66"/>
        <v>A253</v>
      </c>
      <c r="C268" s="309"/>
      <c r="D268" s="57" t="str">
        <f t="shared" ca="1" si="67"/>
        <v/>
      </c>
      <c r="E268" s="59" t="str">
        <f t="shared" ca="1" si="68"/>
        <v/>
      </c>
      <c r="F268" s="215">
        <f ca="1">IF(LEN(B268)&gt;0,'OBRAČUNANA OSNOVNA PLAČA'!G262,"")</f>
        <v>0</v>
      </c>
      <c r="G268" s="60"/>
      <c r="H268" s="60"/>
      <c r="I268" s="60"/>
      <c r="J268" s="60"/>
      <c r="K268" s="60"/>
      <c r="L268" s="229">
        <f t="shared" si="54"/>
        <v>0</v>
      </c>
      <c r="M268" s="230">
        <f t="shared" ca="1" si="62"/>
        <v>0</v>
      </c>
      <c r="N268" s="230">
        <f t="shared" ca="1" si="63"/>
        <v>0</v>
      </c>
      <c r="O268" s="231">
        <f t="shared" ca="1" si="64"/>
        <v>0</v>
      </c>
      <c r="P268" s="232">
        <f t="shared" ca="1" si="65"/>
        <v>0</v>
      </c>
      <c r="Q268" s="233">
        <f t="shared" ca="1" si="55"/>
        <v>0</v>
      </c>
      <c r="R268" s="233">
        <f ca="1">IF(LEN(B268)&gt;0,'OSNOVNA PLAČA'!F262,"")</f>
        <v>0</v>
      </c>
      <c r="S268" s="234"/>
      <c r="T268" s="34"/>
      <c r="U268" s="34"/>
      <c r="V268" s="34"/>
      <c r="W268" s="34"/>
      <c r="X268" s="34"/>
      <c r="Y268" s="34"/>
      <c r="Z268" s="34"/>
      <c r="AB268" s="167">
        <f>ROW()</f>
        <v>268</v>
      </c>
      <c r="AC268" s="168" t="e">
        <f t="shared" ca="1" si="69"/>
        <v>#REF!</v>
      </c>
      <c r="AD268" s="168" t="e">
        <f t="shared" ca="1" si="70"/>
        <v>#REF!</v>
      </c>
      <c r="AE268" s="169" t="e">
        <f t="shared" ca="1" si="56"/>
        <v>#REF!</v>
      </c>
      <c r="AF268" s="168" t="e">
        <f t="shared" ca="1" si="57"/>
        <v>#REF!</v>
      </c>
      <c r="AG268" s="169" t="e">
        <f t="shared" ca="1" si="58"/>
        <v>#REF!</v>
      </c>
      <c r="AH268" s="168" t="e">
        <f t="shared" ca="1" si="59"/>
        <v>#REF!</v>
      </c>
      <c r="AI268" s="168" t="e">
        <f t="shared" ca="1" si="60"/>
        <v>#REF!</v>
      </c>
      <c r="AJ268" s="170" t="e">
        <f t="shared" ca="1" si="61"/>
        <v>#REF!</v>
      </c>
      <c r="AK268" s="168">
        <f t="shared" ca="1" si="71"/>
        <v>0</v>
      </c>
      <c r="AL268" s="168">
        <f t="shared" ca="1" si="72"/>
        <v>0</v>
      </c>
    </row>
    <row r="269" spans="1:38" ht="30" customHeight="1" x14ac:dyDescent="0.2">
      <c r="A269" s="56">
        <v>254</v>
      </c>
      <c r="B269" s="309" t="str">
        <f t="shared" ca="1" si="66"/>
        <v>A254</v>
      </c>
      <c r="C269" s="309"/>
      <c r="D269" s="57" t="str">
        <f t="shared" ca="1" si="67"/>
        <v/>
      </c>
      <c r="E269" s="59" t="str">
        <f t="shared" ca="1" si="68"/>
        <v/>
      </c>
      <c r="F269" s="215">
        <f ca="1">IF(LEN(B269)&gt;0,'OBRAČUNANA OSNOVNA PLAČA'!G263,"")</f>
        <v>0</v>
      </c>
      <c r="G269" s="60"/>
      <c r="H269" s="60"/>
      <c r="I269" s="60"/>
      <c r="J269" s="60"/>
      <c r="K269" s="60"/>
      <c r="L269" s="229">
        <f t="shared" si="54"/>
        <v>0</v>
      </c>
      <c r="M269" s="230">
        <f t="shared" ca="1" si="62"/>
        <v>0</v>
      </c>
      <c r="N269" s="230">
        <f t="shared" ca="1" si="63"/>
        <v>0</v>
      </c>
      <c r="O269" s="231">
        <f t="shared" ca="1" si="64"/>
        <v>0</v>
      </c>
      <c r="P269" s="232">
        <f t="shared" ca="1" si="65"/>
        <v>0</v>
      </c>
      <c r="Q269" s="233">
        <f t="shared" ca="1" si="55"/>
        <v>0</v>
      </c>
      <c r="R269" s="233">
        <f ca="1">IF(LEN(B269)&gt;0,'OSNOVNA PLAČA'!F263,"")</f>
        <v>0</v>
      </c>
      <c r="S269" s="234"/>
      <c r="T269" s="34"/>
      <c r="U269" s="34"/>
      <c r="V269" s="34"/>
      <c r="W269" s="34"/>
      <c r="X269" s="34"/>
      <c r="Y269" s="34"/>
      <c r="Z269" s="34"/>
      <c r="AB269" s="167">
        <f>ROW()</f>
        <v>269</v>
      </c>
      <c r="AC269" s="168" t="e">
        <f t="shared" ca="1" si="69"/>
        <v>#REF!</v>
      </c>
      <c r="AD269" s="168" t="e">
        <f t="shared" ca="1" si="70"/>
        <v>#REF!</v>
      </c>
      <c r="AE269" s="169" t="e">
        <f t="shared" ca="1" si="56"/>
        <v>#REF!</v>
      </c>
      <c r="AF269" s="168" t="e">
        <f t="shared" ca="1" si="57"/>
        <v>#REF!</v>
      </c>
      <c r="AG269" s="169" t="e">
        <f t="shared" ca="1" si="58"/>
        <v>#REF!</v>
      </c>
      <c r="AH269" s="168" t="e">
        <f t="shared" ca="1" si="59"/>
        <v>#REF!</v>
      </c>
      <c r="AI269" s="168" t="e">
        <f t="shared" ca="1" si="60"/>
        <v>#REF!</v>
      </c>
      <c r="AJ269" s="170" t="e">
        <f t="shared" ca="1" si="61"/>
        <v>#REF!</v>
      </c>
      <c r="AK269" s="168">
        <f t="shared" ca="1" si="71"/>
        <v>0</v>
      </c>
      <c r="AL269" s="168">
        <f t="shared" ca="1" si="72"/>
        <v>0</v>
      </c>
    </row>
    <row r="270" spans="1:38" ht="30" customHeight="1" x14ac:dyDescent="0.2">
      <c r="A270" s="56">
        <v>255</v>
      </c>
      <c r="B270" s="309" t="str">
        <f t="shared" ca="1" si="66"/>
        <v>A255</v>
      </c>
      <c r="C270" s="309"/>
      <c r="D270" s="57" t="str">
        <f t="shared" ca="1" si="67"/>
        <v/>
      </c>
      <c r="E270" s="59" t="str">
        <f t="shared" ca="1" si="68"/>
        <v/>
      </c>
      <c r="F270" s="215">
        <f ca="1">IF(LEN(B270)&gt;0,'OBRAČUNANA OSNOVNA PLAČA'!G264,"")</f>
        <v>0</v>
      </c>
      <c r="G270" s="60"/>
      <c r="H270" s="60"/>
      <c r="I270" s="60"/>
      <c r="J270" s="60"/>
      <c r="K270" s="60"/>
      <c r="L270" s="229">
        <f t="shared" si="54"/>
        <v>0</v>
      </c>
      <c r="M270" s="230">
        <f t="shared" ca="1" si="62"/>
        <v>0</v>
      </c>
      <c r="N270" s="230">
        <f t="shared" ca="1" si="63"/>
        <v>0</v>
      </c>
      <c r="O270" s="231">
        <f t="shared" ca="1" si="64"/>
        <v>0</v>
      </c>
      <c r="P270" s="232">
        <f t="shared" ca="1" si="65"/>
        <v>0</v>
      </c>
      <c r="Q270" s="233">
        <f t="shared" ca="1" si="55"/>
        <v>0</v>
      </c>
      <c r="R270" s="233">
        <f ca="1">IF(LEN(B270)&gt;0,'OSNOVNA PLAČA'!F264,"")</f>
        <v>0</v>
      </c>
      <c r="S270" s="234"/>
      <c r="T270" s="34"/>
      <c r="U270" s="34"/>
      <c r="V270" s="34"/>
      <c r="W270" s="34"/>
      <c r="X270" s="34"/>
      <c r="Y270" s="34"/>
      <c r="Z270" s="34"/>
      <c r="AB270" s="167">
        <f>ROW()</f>
        <v>270</v>
      </c>
      <c r="AC270" s="168" t="e">
        <f t="shared" ca="1" si="69"/>
        <v>#REF!</v>
      </c>
      <c r="AD270" s="168" t="e">
        <f t="shared" ca="1" si="70"/>
        <v>#REF!</v>
      </c>
      <c r="AE270" s="169" t="e">
        <f t="shared" ca="1" si="56"/>
        <v>#REF!</v>
      </c>
      <c r="AF270" s="168" t="e">
        <f t="shared" ca="1" si="57"/>
        <v>#REF!</v>
      </c>
      <c r="AG270" s="169" t="e">
        <f t="shared" ca="1" si="58"/>
        <v>#REF!</v>
      </c>
      <c r="AH270" s="168" t="e">
        <f t="shared" ca="1" si="59"/>
        <v>#REF!</v>
      </c>
      <c r="AI270" s="168" t="e">
        <f t="shared" ca="1" si="60"/>
        <v>#REF!</v>
      </c>
      <c r="AJ270" s="170" t="e">
        <f t="shared" ca="1" si="61"/>
        <v>#REF!</v>
      </c>
      <c r="AK270" s="168">
        <f t="shared" ca="1" si="71"/>
        <v>0</v>
      </c>
      <c r="AL270" s="168">
        <f t="shared" ca="1" si="72"/>
        <v>0</v>
      </c>
    </row>
    <row r="271" spans="1:38" ht="30" customHeight="1" x14ac:dyDescent="0.2">
      <c r="A271" s="56">
        <v>256</v>
      </c>
      <c r="B271" s="309" t="str">
        <f t="shared" ca="1" si="66"/>
        <v>A256</v>
      </c>
      <c r="C271" s="309"/>
      <c r="D271" s="57" t="str">
        <f t="shared" ca="1" si="67"/>
        <v/>
      </c>
      <c r="E271" s="59" t="str">
        <f t="shared" ca="1" si="68"/>
        <v/>
      </c>
      <c r="F271" s="215">
        <f ca="1">IF(LEN(B271)&gt;0,'OBRAČUNANA OSNOVNA PLAČA'!G265,"")</f>
        <v>0</v>
      </c>
      <c r="G271" s="60"/>
      <c r="H271" s="60"/>
      <c r="I271" s="60"/>
      <c r="J271" s="60"/>
      <c r="K271" s="60"/>
      <c r="L271" s="229">
        <f t="shared" si="54"/>
        <v>0</v>
      </c>
      <c r="M271" s="230">
        <f t="shared" ca="1" si="62"/>
        <v>0</v>
      </c>
      <c r="N271" s="230">
        <f t="shared" ca="1" si="63"/>
        <v>0</v>
      </c>
      <c r="O271" s="231">
        <f t="shared" ca="1" si="64"/>
        <v>0</v>
      </c>
      <c r="P271" s="232">
        <f t="shared" ca="1" si="65"/>
        <v>0</v>
      </c>
      <c r="Q271" s="233">
        <f t="shared" ca="1" si="55"/>
        <v>0</v>
      </c>
      <c r="R271" s="233">
        <f ca="1">IF(LEN(B271)&gt;0,'OSNOVNA PLAČA'!F265,"")</f>
        <v>0</v>
      </c>
      <c r="S271" s="234"/>
      <c r="T271" s="34"/>
      <c r="U271" s="34"/>
      <c r="V271" s="34"/>
      <c r="W271" s="34"/>
      <c r="X271" s="34"/>
      <c r="Y271" s="34"/>
      <c r="Z271" s="34"/>
      <c r="AB271" s="167">
        <f>ROW()</f>
        <v>271</v>
      </c>
      <c r="AC271" s="168" t="e">
        <f t="shared" ca="1" si="69"/>
        <v>#REF!</v>
      </c>
      <c r="AD271" s="168" t="e">
        <f t="shared" ca="1" si="70"/>
        <v>#REF!</v>
      </c>
      <c r="AE271" s="169" t="e">
        <f t="shared" ca="1" si="56"/>
        <v>#REF!</v>
      </c>
      <c r="AF271" s="168" t="e">
        <f t="shared" ca="1" si="57"/>
        <v>#REF!</v>
      </c>
      <c r="AG271" s="169" t="e">
        <f t="shared" ca="1" si="58"/>
        <v>#REF!</v>
      </c>
      <c r="AH271" s="168" t="e">
        <f t="shared" ca="1" si="59"/>
        <v>#REF!</v>
      </c>
      <c r="AI271" s="168" t="e">
        <f t="shared" ca="1" si="60"/>
        <v>#REF!</v>
      </c>
      <c r="AJ271" s="170" t="e">
        <f t="shared" ca="1" si="61"/>
        <v>#REF!</v>
      </c>
      <c r="AK271" s="168">
        <f t="shared" ca="1" si="71"/>
        <v>0</v>
      </c>
      <c r="AL271" s="168">
        <f t="shared" ca="1" si="72"/>
        <v>0</v>
      </c>
    </row>
    <row r="272" spans="1:38" ht="30" customHeight="1" x14ac:dyDescent="0.2">
      <c r="A272" s="56">
        <v>257</v>
      </c>
      <c r="B272" s="309" t="str">
        <f t="shared" ca="1" si="66"/>
        <v>A257</v>
      </c>
      <c r="C272" s="309"/>
      <c r="D272" s="57" t="str">
        <f t="shared" ca="1" si="67"/>
        <v/>
      </c>
      <c r="E272" s="59" t="str">
        <f t="shared" ca="1" si="68"/>
        <v/>
      </c>
      <c r="F272" s="215">
        <f ca="1">IF(LEN(B272)&gt;0,'OBRAČUNANA OSNOVNA PLAČA'!G266,"")</f>
        <v>0</v>
      </c>
      <c r="G272" s="60"/>
      <c r="H272" s="60"/>
      <c r="I272" s="60"/>
      <c r="J272" s="60"/>
      <c r="K272" s="60"/>
      <c r="L272" s="229">
        <f t="shared" ref="L272:L335" si="73">+G272+H272+I272+J272+K272</f>
        <v>0</v>
      </c>
      <c r="M272" s="230">
        <f t="shared" ca="1" si="62"/>
        <v>0</v>
      </c>
      <c r="N272" s="230">
        <f t="shared" ca="1" si="63"/>
        <v>0</v>
      </c>
      <c r="O272" s="231">
        <f t="shared" ca="1" si="64"/>
        <v>0</v>
      </c>
      <c r="P272" s="232">
        <f t="shared" ca="1" si="65"/>
        <v>0</v>
      </c>
      <c r="Q272" s="233">
        <f t="shared" ref="Q272:Q335" ca="1" si="74">MIN(P272,R272)</f>
        <v>0</v>
      </c>
      <c r="R272" s="233">
        <f ca="1">IF(LEN(B272)&gt;0,'OSNOVNA PLAČA'!F266,"")</f>
        <v>0</v>
      </c>
      <c r="S272" s="234"/>
      <c r="T272" s="34"/>
      <c r="U272" s="34"/>
      <c r="V272" s="34"/>
      <c r="W272" s="34"/>
      <c r="X272" s="34"/>
      <c r="Y272" s="34"/>
      <c r="Z272" s="34"/>
      <c r="AB272" s="167">
        <f>ROW()</f>
        <v>272</v>
      </c>
      <c r="AC272" s="168" t="e">
        <f t="shared" ca="1" si="69"/>
        <v>#REF!</v>
      </c>
      <c r="AD272" s="168" t="e">
        <f t="shared" ca="1" si="70"/>
        <v>#REF!</v>
      </c>
      <c r="AE272" s="169" t="e">
        <f t="shared" ref="AE272:AE335" ca="1" si="75">IF(AC272&gt;=AD272,"-",$L272/(5*MAX($M$1021:$M$1022)))</f>
        <v>#REF!</v>
      </c>
      <c r="AF272" s="168" t="e">
        <f t="shared" ref="AF272:AF335" ca="1" si="76">IF(AC272&gt;=AD272,"-",$L272/(5*MAX($M$1021:$M$1022))*AK272)</f>
        <v>#REF!</v>
      </c>
      <c r="AG272" s="169" t="e">
        <f t="shared" ref="AG272:AG335" ca="1" si="77">IF(AE272="-","-",AE272*$AF$1017)</f>
        <v>#REF!</v>
      </c>
      <c r="AH272" s="168" t="e">
        <f t="shared" ref="AH272:AH335" ca="1" si="78">IF(AF272="-","-",AF272*$AF$1017)</f>
        <v>#REF!</v>
      </c>
      <c r="AI272" s="168" t="e">
        <f t="shared" ref="AI272:AI335" ca="1" si="79">IF(AG272="-",0,MIN(AH272,R272))</f>
        <v>#REF!</v>
      </c>
      <c r="AJ272" s="170" t="e">
        <f t="shared" ref="AJ272:AJ335" ca="1" si="80">+AD272-AC272</f>
        <v>#REF!</v>
      </c>
      <c r="AK272" s="168">
        <f t="shared" ca="1" si="71"/>
        <v>0</v>
      </c>
      <c r="AL272" s="168">
        <f t="shared" ca="1" si="72"/>
        <v>0</v>
      </c>
    </row>
    <row r="273" spans="1:38" ht="30" customHeight="1" x14ac:dyDescent="0.2">
      <c r="A273" s="56">
        <v>258</v>
      </c>
      <c r="B273" s="309" t="str">
        <f t="shared" ca="1" si="66"/>
        <v>A258</v>
      </c>
      <c r="C273" s="309"/>
      <c r="D273" s="57" t="str">
        <f t="shared" ca="1" si="67"/>
        <v/>
      </c>
      <c r="E273" s="59" t="str">
        <f t="shared" ca="1" si="68"/>
        <v/>
      </c>
      <c r="F273" s="215">
        <f ca="1">IF(LEN(B273)&gt;0,'OBRAČUNANA OSNOVNA PLAČA'!G267,"")</f>
        <v>0</v>
      </c>
      <c r="G273" s="60"/>
      <c r="H273" s="60"/>
      <c r="I273" s="60"/>
      <c r="J273" s="60"/>
      <c r="K273" s="60"/>
      <c r="L273" s="229">
        <f t="shared" si="73"/>
        <v>0</v>
      </c>
      <c r="M273" s="230">
        <f t="shared" ref="M273:M336" ca="1" si="81">IF(LEN(B273)&gt;0,L273/5,"")</f>
        <v>0</v>
      </c>
      <c r="N273" s="230">
        <f t="shared" ref="N273:N336" ca="1" si="82">IF(LEN(B273)&gt;0,F273*M273,"")</f>
        <v>0</v>
      </c>
      <c r="O273" s="231">
        <f t="shared" ref="O273:O336" ca="1" si="83">IF(LEN(B273)&gt;0,M273*$P$1017,"")</f>
        <v>0</v>
      </c>
      <c r="P273" s="232">
        <f t="shared" ref="P273:P336" ca="1" si="84">IF(LEN(B273)&gt;0,F273*O273,"")</f>
        <v>0</v>
      </c>
      <c r="Q273" s="233">
        <f t="shared" ca="1" si="74"/>
        <v>0</v>
      </c>
      <c r="R273" s="233">
        <f ca="1">IF(LEN(B273)&gt;0,'OSNOVNA PLAČA'!F267,"")</f>
        <v>0</v>
      </c>
      <c r="S273" s="234"/>
      <c r="T273" s="34"/>
      <c r="U273" s="34"/>
      <c r="V273" s="34"/>
      <c r="W273" s="34"/>
      <c r="X273" s="34"/>
      <c r="Y273" s="34"/>
      <c r="Z273" s="34"/>
      <c r="AB273" s="167">
        <f>ROW()</f>
        <v>273</v>
      </c>
      <c r="AC273" s="168" t="e">
        <f t="shared" ca="1" si="69"/>
        <v>#REF!</v>
      </c>
      <c r="AD273" s="168" t="e">
        <f t="shared" ca="1" si="70"/>
        <v>#REF!</v>
      </c>
      <c r="AE273" s="169" t="e">
        <f t="shared" ca="1" si="75"/>
        <v>#REF!</v>
      </c>
      <c r="AF273" s="168" t="e">
        <f t="shared" ca="1" si="76"/>
        <v>#REF!</v>
      </c>
      <c r="AG273" s="169" t="e">
        <f t="shared" ca="1" si="77"/>
        <v>#REF!</v>
      </c>
      <c r="AH273" s="168" t="e">
        <f t="shared" ca="1" si="78"/>
        <v>#REF!</v>
      </c>
      <c r="AI273" s="168" t="e">
        <f t="shared" ca="1" si="79"/>
        <v>#REF!</v>
      </c>
      <c r="AJ273" s="170" t="e">
        <f t="shared" ca="1" si="80"/>
        <v>#REF!</v>
      </c>
      <c r="AK273" s="168">
        <f t="shared" ca="1" si="71"/>
        <v>0</v>
      </c>
      <c r="AL273" s="168">
        <f t="shared" ca="1" si="72"/>
        <v>0</v>
      </c>
    </row>
    <row r="274" spans="1:38" ht="30" customHeight="1" x14ac:dyDescent="0.2">
      <c r="A274" s="56">
        <v>259</v>
      </c>
      <c r="B274" s="309" t="str">
        <f t="shared" ca="1" si="66"/>
        <v>A259</v>
      </c>
      <c r="C274" s="309"/>
      <c r="D274" s="57" t="str">
        <f t="shared" ca="1" si="67"/>
        <v/>
      </c>
      <c r="E274" s="59" t="str">
        <f t="shared" ca="1" si="68"/>
        <v/>
      </c>
      <c r="F274" s="215">
        <f ca="1">IF(LEN(B274)&gt;0,'OBRAČUNANA OSNOVNA PLAČA'!G268,"")</f>
        <v>0</v>
      </c>
      <c r="G274" s="60"/>
      <c r="H274" s="60"/>
      <c r="I274" s="60"/>
      <c r="J274" s="60"/>
      <c r="K274" s="60"/>
      <c r="L274" s="229">
        <f t="shared" si="73"/>
        <v>0</v>
      </c>
      <c r="M274" s="230">
        <f t="shared" ca="1" si="81"/>
        <v>0</v>
      </c>
      <c r="N274" s="230">
        <f t="shared" ca="1" si="82"/>
        <v>0</v>
      </c>
      <c r="O274" s="231">
        <f t="shared" ca="1" si="83"/>
        <v>0</v>
      </c>
      <c r="P274" s="232">
        <f t="shared" ca="1" si="84"/>
        <v>0</v>
      </c>
      <c r="Q274" s="233">
        <f t="shared" ca="1" si="74"/>
        <v>0</v>
      </c>
      <c r="R274" s="233">
        <f ca="1">IF(LEN(B274)&gt;0,'OSNOVNA PLAČA'!F268,"")</f>
        <v>0</v>
      </c>
      <c r="S274" s="234"/>
      <c r="T274" s="34"/>
      <c r="U274" s="34"/>
      <c r="V274" s="34"/>
      <c r="W274" s="34"/>
      <c r="X274" s="34"/>
      <c r="Y274" s="34"/>
      <c r="Z274" s="34"/>
      <c r="AB274" s="167">
        <f>ROW()</f>
        <v>274</v>
      </c>
      <c r="AC274" s="168" t="e">
        <f t="shared" ca="1" si="69"/>
        <v>#REF!</v>
      </c>
      <c r="AD274" s="168" t="e">
        <f t="shared" ca="1" si="70"/>
        <v>#REF!</v>
      </c>
      <c r="AE274" s="169" t="e">
        <f t="shared" ca="1" si="75"/>
        <v>#REF!</v>
      </c>
      <c r="AF274" s="168" t="e">
        <f t="shared" ca="1" si="76"/>
        <v>#REF!</v>
      </c>
      <c r="AG274" s="169" t="e">
        <f t="shared" ca="1" si="77"/>
        <v>#REF!</v>
      </c>
      <c r="AH274" s="168" t="e">
        <f t="shared" ca="1" si="78"/>
        <v>#REF!</v>
      </c>
      <c r="AI274" s="168" t="e">
        <f t="shared" ca="1" si="79"/>
        <v>#REF!</v>
      </c>
      <c r="AJ274" s="170" t="e">
        <f t="shared" ca="1" si="80"/>
        <v>#REF!</v>
      </c>
      <c r="AK274" s="168">
        <f t="shared" ca="1" si="71"/>
        <v>0</v>
      </c>
      <c r="AL274" s="168">
        <f t="shared" ca="1" si="72"/>
        <v>0</v>
      </c>
    </row>
    <row r="275" spans="1:38" ht="30" customHeight="1" x14ac:dyDescent="0.2">
      <c r="A275" s="56">
        <v>260</v>
      </c>
      <c r="B275" s="309" t="str">
        <f t="shared" ca="1" si="66"/>
        <v>A260</v>
      </c>
      <c r="C275" s="309"/>
      <c r="D275" s="57" t="str">
        <f t="shared" ca="1" si="67"/>
        <v/>
      </c>
      <c r="E275" s="59" t="str">
        <f t="shared" ca="1" si="68"/>
        <v/>
      </c>
      <c r="F275" s="215">
        <f ca="1">IF(LEN(B275)&gt;0,'OBRAČUNANA OSNOVNA PLAČA'!G269,"")</f>
        <v>0</v>
      </c>
      <c r="G275" s="60"/>
      <c r="H275" s="60"/>
      <c r="I275" s="60"/>
      <c r="J275" s="60"/>
      <c r="K275" s="60"/>
      <c r="L275" s="229">
        <f t="shared" si="73"/>
        <v>0</v>
      </c>
      <c r="M275" s="230">
        <f t="shared" ca="1" si="81"/>
        <v>0</v>
      </c>
      <c r="N275" s="230">
        <f t="shared" ca="1" si="82"/>
        <v>0</v>
      </c>
      <c r="O275" s="231">
        <f t="shared" ca="1" si="83"/>
        <v>0</v>
      </c>
      <c r="P275" s="232">
        <f t="shared" ca="1" si="84"/>
        <v>0</v>
      </c>
      <c r="Q275" s="233">
        <f t="shared" ca="1" si="74"/>
        <v>0</v>
      </c>
      <c r="R275" s="233">
        <f ca="1">IF(LEN(B275)&gt;0,'OSNOVNA PLAČA'!F269,"")</f>
        <v>0</v>
      </c>
      <c r="S275" s="234"/>
      <c r="T275" s="34"/>
      <c r="U275" s="34"/>
      <c r="V275" s="34"/>
      <c r="W275" s="34"/>
      <c r="X275" s="34"/>
      <c r="Y275" s="34"/>
      <c r="Z275" s="34"/>
      <c r="AB275" s="167">
        <f>ROW()</f>
        <v>275</v>
      </c>
      <c r="AC275" s="168" t="e">
        <f t="shared" ca="1" si="69"/>
        <v>#REF!</v>
      </c>
      <c r="AD275" s="168" t="e">
        <f t="shared" ca="1" si="70"/>
        <v>#REF!</v>
      </c>
      <c r="AE275" s="169" t="e">
        <f t="shared" ca="1" si="75"/>
        <v>#REF!</v>
      </c>
      <c r="AF275" s="168" t="e">
        <f t="shared" ca="1" si="76"/>
        <v>#REF!</v>
      </c>
      <c r="AG275" s="169" t="e">
        <f t="shared" ca="1" si="77"/>
        <v>#REF!</v>
      </c>
      <c r="AH275" s="168" t="e">
        <f t="shared" ca="1" si="78"/>
        <v>#REF!</v>
      </c>
      <c r="AI275" s="168" t="e">
        <f t="shared" ca="1" si="79"/>
        <v>#REF!</v>
      </c>
      <c r="AJ275" s="170" t="e">
        <f t="shared" ca="1" si="80"/>
        <v>#REF!</v>
      </c>
      <c r="AK275" s="168">
        <f t="shared" ca="1" si="71"/>
        <v>0</v>
      </c>
      <c r="AL275" s="168">
        <f t="shared" ca="1" si="72"/>
        <v>0</v>
      </c>
    </row>
    <row r="276" spans="1:38" ht="30" customHeight="1" x14ac:dyDescent="0.2">
      <c r="A276" s="56">
        <v>261</v>
      </c>
      <c r="B276" s="309" t="str">
        <f t="shared" ca="1" si="66"/>
        <v>A261</v>
      </c>
      <c r="C276" s="309"/>
      <c r="D276" s="57" t="str">
        <f t="shared" ca="1" si="67"/>
        <v/>
      </c>
      <c r="E276" s="59" t="str">
        <f t="shared" ca="1" si="68"/>
        <v/>
      </c>
      <c r="F276" s="215">
        <f ca="1">IF(LEN(B276)&gt;0,'OBRAČUNANA OSNOVNA PLAČA'!G270,"")</f>
        <v>0</v>
      </c>
      <c r="G276" s="60"/>
      <c r="H276" s="60"/>
      <c r="I276" s="60"/>
      <c r="J276" s="60"/>
      <c r="K276" s="60"/>
      <c r="L276" s="229">
        <f t="shared" si="73"/>
        <v>0</v>
      </c>
      <c r="M276" s="230">
        <f t="shared" ca="1" si="81"/>
        <v>0</v>
      </c>
      <c r="N276" s="230">
        <f t="shared" ca="1" si="82"/>
        <v>0</v>
      </c>
      <c r="O276" s="231">
        <f t="shared" ca="1" si="83"/>
        <v>0</v>
      </c>
      <c r="P276" s="232">
        <f t="shared" ca="1" si="84"/>
        <v>0</v>
      </c>
      <c r="Q276" s="233">
        <f t="shared" ca="1" si="74"/>
        <v>0</v>
      </c>
      <c r="R276" s="233">
        <f ca="1">IF(LEN(B276)&gt;0,'OSNOVNA PLAČA'!F270,"")</f>
        <v>0</v>
      </c>
      <c r="S276" s="234"/>
      <c r="T276" s="34"/>
      <c r="U276" s="34"/>
      <c r="V276" s="34"/>
      <c r="W276" s="34"/>
      <c r="X276" s="34"/>
      <c r="Y276" s="34"/>
      <c r="Z276" s="34"/>
      <c r="AB276" s="167">
        <f>ROW()</f>
        <v>276</v>
      </c>
      <c r="AC276" s="168" t="e">
        <f t="shared" ca="1" si="69"/>
        <v>#REF!</v>
      </c>
      <c r="AD276" s="168" t="e">
        <f t="shared" ca="1" si="70"/>
        <v>#REF!</v>
      </c>
      <c r="AE276" s="169" t="e">
        <f t="shared" ca="1" si="75"/>
        <v>#REF!</v>
      </c>
      <c r="AF276" s="168" t="e">
        <f t="shared" ca="1" si="76"/>
        <v>#REF!</v>
      </c>
      <c r="AG276" s="169" t="e">
        <f t="shared" ca="1" si="77"/>
        <v>#REF!</v>
      </c>
      <c r="AH276" s="168" t="e">
        <f t="shared" ca="1" si="78"/>
        <v>#REF!</v>
      </c>
      <c r="AI276" s="168" t="e">
        <f t="shared" ca="1" si="79"/>
        <v>#REF!</v>
      </c>
      <c r="AJ276" s="170" t="e">
        <f t="shared" ca="1" si="80"/>
        <v>#REF!</v>
      </c>
      <c r="AK276" s="168">
        <f t="shared" ca="1" si="71"/>
        <v>0</v>
      </c>
      <c r="AL276" s="168">
        <f t="shared" ca="1" si="72"/>
        <v>0</v>
      </c>
    </row>
    <row r="277" spans="1:38" ht="30" customHeight="1" x14ac:dyDescent="0.2">
      <c r="A277" s="56">
        <v>262</v>
      </c>
      <c r="B277" s="309" t="str">
        <f t="shared" ca="1" si="66"/>
        <v>A262</v>
      </c>
      <c r="C277" s="309"/>
      <c r="D277" s="57" t="str">
        <f t="shared" ca="1" si="67"/>
        <v/>
      </c>
      <c r="E277" s="59" t="str">
        <f t="shared" ca="1" si="68"/>
        <v/>
      </c>
      <c r="F277" s="215">
        <f ca="1">IF(LEN(B277)&gt;0,'OBRAČUNANA OSNOVNA PLAČA'!G271,"")</f>
        <v>0</v>
      </c>
      <c r="G277" s="60"/>
      <c r="H277" s="60"/>
      <c r="I277" s="60"/>
      <c r="J277" s="60"/>
      <c r="K277" s="60"/>
      <c r="L277" s="229">
        <f t="shared" si="73"/>
        <v>0</v>
      </c>
      <c r="M277" s="230">
        <f t="shared" ca="1" si="81"/>
        <v>0</v>
      </c>
      <c r="N277" s="230">
        <f t="shared" ca="1" si="82"/>
        <v>0</v>
      </c>
      <c r="O277" s="231">
        <f t="shared" ca="1" si="83"/>
        <v>0</v>
      </c>
      <c r="P277" s="232">
        <f t="shared" ca="1" si="84"/>
        <v>0</v>
      </c>
      <c r="Q277" s="233">
        <f t="shared" ca="1" si="74"/>
        <v>0</v>
      </c>
      <c r="R277" s="233">
        <f ca="1">IF(LEN(B277)&gt;0,'OSNOVNA PLAČA'!F271,"")</f>
        <v>0</v>
      </c>
      <c r="S277" s="234"/>
      <c r="T277" s="34"/>
      <c r="U277" s="34"/>
      <c r="V277" s="34"/>
      <c r="W277" s="34"/>
      <c r="X277" s="34"/>
      <c r="Y277" s="34"/>
      <c r="Z277" s="34"/>
      <c r="AB277" s="167">
        <f>ROW()</f>
        <v>277</v>
      </c>
      <c r="AC277" s="168" t="e">
        <f t="shared" ca="1" si="69"/>
        <v>#REF!</v>
      </c>
      <c r="AD277" s="168" t="e">
        <f t="shared" ca="1" si="70"/>
        <v>#REF!</v>
      </c>
      <c r="AE277" s="169" t="e">
        <f t="shared" ca="1" si="75"/>
        <v>#REF!</v>
      </c>
      <c r="AF277" s="168" t="e">
        <f t="shared" ca="1" si="76"/>
        <v>#REF!</v>
      </c>
      <c r="AG277" s="169" t="e">
        <f t="shared" ca="1" si="77"/>
        <v>#REF!</v>
      </c>
      <c r="AH277" s="168" t="e">
        <f t="shared" ca="1" si="78"/>
        <v>#REF!</v>
      </c>
      <c r="AI277" s="168" t="e">
        <f t="shared" ca="1" si="79"/>
        <v>#REF!</v>
      </c>
      <c r="AJ277" s="170" t="e">
        <f t="shared" ca="1" si="80"/>
        <v>#REF!</v>
      </c>
      <c r="AK277" s="168">
        <f t="shared" ca="1" si="71"/>
        <v>0</v>
      </c>
      <c r="AL277" s="168">
        <f t="shared" ca="1" si="72"/>
        <v>0</v>
      </c>
    </row>
    <row r="278" spans="1:38" ht="30" customHeight="1" x14ac:dyDescent="0.2">
      <c r="A278" s="56">
        <v>263</v>
      </c>
      <c r="B278" s="309" t="str">
        <f t="shared" ca="1" si="66"/>
        <v>A263</v>
      </c>
      <c r="C278" s="309"/>
      <c r="D278" s="57" t="str">
        <f t="shared" ca="1" si="67"/>
        <v/>
      </c>
      <c r="E278" s="59" t="str">
        <f t="shared" ca="1" si="68"/>
        <v/>
      </c>
      <c r="F278" s="215">
        <f ca="1">IF(LEN(B278)&gt;0,'OBRAČUNANA OSNOVNA PLAČA'!G272,"")</f>
        <v>0</v>
      </c>
      <c r="G278" s="60"/>
      <c r="H278" s="60"/>
      <c r="I278" s="60"/>
      <c r="J278" s="60"/>
      <c r="K278" s="60"/>
      <c r="L278" s="229">
        <f t="shared" si="73"/>
        <v>0</v>
      </c>
      <c r="M278" s="230">
        <f t="shared" ca="1" si="81"/>
        <v>0</v>
      </c>
      <c r="N278" s="230">
        <f t="shared" ca="1" si="82"/>
        <v>0</v>
      </c>
      <c r="O278" s="231">
        <f t="shared" ca="1" si="83"/>
        <v>0</v>
      </c>
      <c r="P278" s="232">
        <f t="shared" ca="1" si="84"/>
        <v>0</v>
      </c>
      <c r="Q278" s="233">
        <f t="shared" ca="1" si="74"/>
        <v>0</v>
      </c>
      <c r="R278" s="233">
        <f ca="1">IF(LEN(B278)&gt;0,'OSNOVNA PLAČA'!F272,"")</f>
        <v>0</v>
      </c>
      <c r="S278" s="234"/>
      <c r="T278" s="34"/>
      <c r="U278" s="34"/>
      <c r="V278" s="34"/>
      <c r="W278" s="34"/>
      <c r="X278" s="34"/>
      <c r="Y278" s="34"/>
      <c r="Z278" s="34"/>
      <c r="AB278" s="167">
        <f>ROW()</f>
        <v>278</v>
      </c>
      <c r="AC278" s="168" t="e">
        <f t="shared" ca="1" si="69"/>
        <v>#REF!</v>
      </c>
      <c r="AD278" s="168" t="e">
        <f t="shared" ca="1" si="70"/>
        <v>#REF!</v>
      </c>
      <c r="AE278" s="169" t="e">
        <f t="shared" ca="1" si="75"/>
        <v>#REF!</v>
      </c>
      <c r="AF278" s="168" t="e">
        <f t="shared" ca="1" si="76"/>
        <v>#REF!</v>
      </c>
      <c r="AG278" s="169" t="e">
        <f t="shared" ca="1" si="77"/>
        <v>#REF!</v>
      </c>
      <c r="AH278" s="168" t="e">
        <f t="shared" ca="1" si="78"/>
        <v>#REF!</v>
      </c>
      <c r="AI278" s="168" t="e">
        <f t="shared" ca="1" si="79"/>
        <v>#REF!</v>
      </c>
      <c r="AJ278" s="170" t="e">
        <f t="shared" ca="1" si="80"/>
        <v>#REF!</v>
      </c>
      <c r="AK278" s="168">
        <f t="shared" ca="1" si="71"/>
        <v>0</v>
      </c>
      <c r="AL278" s="168">
        <f t="shared" ca="1" si="72"/>
        <v>0</v>
      </c>
    </row>
    <row r="279" spans="1:38" ht="30" customHeight="1" x14ac:dyDescent="0.2">
      <c r="A279" s="56">
        <v>264</v>
      </c>
      <c r="B279" s="309" t="str">
        <f t="shared" ca="1" si="66"/>
        <v>A264</v>
      </c>
      <c r="C279" s="309"/>
      <c r="D279" s="57" t="str">
        <f t="shared" ca="1" si="67"/>
        <v/>
      </c>
      <c r="E279" s="59" t="str">
        <f t="shared" ca="1" si="68"/>
        <v/>
      </c>
      <c r="F279" s="215">
        <f ca="1">IF(LEN(B279)&gt;0,'OBRAČUNANA OSNOVNA PLAČA'!G273,"")</f>
        <v>0</v>
      </c>
      <c r="G279" s="60"/>
      <c r="H279" s="60"/>
      <c r="I279" s="60"/>
      <c r="J279" s="60"/>
      <c r="K279" s="60"/>
      <c r="L279" s="229">
        <f t="shared" si="73"/>
        <v>0</v>
      </c>
      <c r="M279" s="230">
        <f t="shared" ca="1" si="81"/>
        <v>0</v>
      </c>
      <c r="N279" s="230">
        <f t="shared" ca="1" si="82"/>
        <v>0</v>
      </c>
      <c r="O279" s="231">
        <f t="shared" ca="1" si="83"/>
        <v>0</v>
      </c>
      <c r="P279" s="232">
        <f t="shared" ca="1" si="84"/>
        <v>0</v>
      </c>
      <c r="Q279" s="233">
        <f t="shared" ca="1" si="74"/>
        <v>0</v>
      </c>
      <c r="R279" s="233">
        <f ca="1">IF(LEN(B279)&gt;0,'OSNOVNA PLAČA'!F273,"")</f>
        <v>0</v>
      </c>
      <c r="S279" s="234"/>
      <c r="T279" s="34"/>
      <c r="U279" s="34"/>
      <c r="V279" s="34"/>
      <c r="W279" s="34"/>
      <c r="X279" s="34"/>
      <c r="Y279" s="34"/>
      <c r="Z279" s="34"/>
      <c r="AB279" s="167">
        <f>ROW()</f>
        <v>279</v>
      </c>
      <c r="AC279" s="168" t="e">
        <f t="shared" ca="1" si="69"/>
        <v>#REF!</v>
      </c>
      <c r="AD279" s="168" t="e">
        <f t="shared" ca="1" si="70"/>
        <v>#REF!</v>
      </c>
      <c r="AE279" s="169" t="e">
        <f t="shared" ca="1" si="75"/>
        <v>#REF!</v>
      </c>
      <c r="AF279" s="168" t="e">
        <f t="shared" ca="1" si="76"/>
        <v>#REF!</v>
      </c>
      <c r="AG279" s="169" t="e">
        <f t="shared" ca="1" si="77"/>
        <v>#REF!</v>
      </c>
      <c r="AH279" s="168" t="e">
        <f t="shared" ca="1" si="78"/>
        <v>#REF!</v>
      </c>
      <c r="AI279" s="168" t="e">
        <f t="shared" ca="1" si="79"/>
        <v>#REF!</v>
      </c>
      <c r="AJ279" s="170" t="e">
        <f t="shared" ca="1" si="80"/>
        <v>#REF!</v>
      </c>
      <c r="AK279" s="168">
        <f t="shared" ca="1" si="71"/>
        <v>0</v>
      </c>
      <c r="AL279" s="168">
        <f t="shared" ca="1" si="72"/>
        <v>0</v>
      </c>
    </row>
    <row r="280" spans="1:38" ht="30" customHeight="1" x14ac:dyDescent="0.2">
      <c r="A280" s="56">
        <v>265</v>
      </c>
      <c r="B280" s="309" t="str">
        <f t="shared" ca="1" si="66"/>
        <v>A265</v>
      </c>
      <c r="C280" s="309"/>
      <c r="D280" s="57" t="str">
        <f t="shared" ca="1" si="67"/>
        <v/>
      </c>
      <c r="E280" s="59" t="str">
        <f t="shared" ca="1" si="68"/>
        <v/>
      </c>
      <c r="F280" s="215">
        <f ca="1">IF(LEN(B280)&gt;0,'OBRAČUNANA OSNOVNA PLAČA'!G274,"")</f>
        <v>0</v>
      </c>
      <c r="G280" s="60"/>
      <c r="H280" s="60"/>
      <c r="I280" s="60"/>
      <c r="J280" s="60"/>
      <c r="K280" s="60"/>
      <c r="L280" s="229">
        <f t="shared" si="73"/>
        <v>0</v>
      </c>
      <c r="M280" s="230">
        <f t="shared" ca="1" si="81"/>
        <v>0</v>
      </c>
      <c r="N280" s="230">
        <f t="shared" ca="1" si="82"/>
        <v>0</v>
      </c>
      <c r="O280" s="231">
        <f t="shared" ca="1" si="83"/>
        <v>0</v>
      </c>
      <c r="P280" s="232">
        <f t="shared" ca="1" si="84"/>
        <v>0</v>
      </c>
      <c r="Q280" s="233">
        <f t="shared" ca="1" si="74"/>
        <v>0</v>
      </c>
      <c r="R280" s="233">
        <f ca="1">IF(LEN(B280)&gt;0,'OSNOVNA PLAČA'!F274,"")</f>
        <v>0</v>
      </c>
      <c r="S280" s="234"/>
      <c r="T280" s="34"/>
      <c r="U280" s="34"/>
      <c r="V280" s="34"/>
      <c r="W280" s="34"/>
      <c r="X280" s="34"/>
      <c r="Y280" s="34"/>
      <c r="Z280" s="34"/>
      <c r="AB280" s="167">
        <f>ROW()</f>
        <v>280</v>
      </c>
      <c r="AC280" s="168" t="e">
        <f t="shared" ca="1" si="69"/>
        <v>#REF!</v>
      </c>
      <c r="AD280" s="168" t="e">
        <f t="shared" ca="1" si="70"/>
        <v>#REF!</v>
      </c>
      <c r="AE280" s="169" t="e">
        <f t="shared" ca="1" si="75"/>
        <v>#REF!</v>
      </c>
      <c r="AF280" s="168" t="e">
        <f t="shared" ca="1" si="76"/>
        <v>#REF!</v>
      </c>
      <c r="AG280" s="169" t="e">
        <f t="shared" ca="1" si="77"/>
        <v>#REF!</v>
      </c>
      <c r="AH280" s="168" t="e">
        <f t="shared" ca="1" si="78"/>
        <v>#REF!</v>
      </c>
      <c r="AI280" s="168" t="e">
        <f t="shared" ca="1" si="79"/>
        <v>#REF!</v>
      </c>
      <c r="AJ280" s="170" t="e">
        <f t="shared" ca="1" si="80"/>
        <v>#REF!</v>
      </c>
      <c r="AK280" s="168">
        <f t="shared" ca="1" si="71"/>
        <v>0</v>
      </c>
      <c r="AL280" s="168">
        <f t="shared" ca="1" si="72"/>
        <v>0</v>
      </c>
    </row>
    <row r="281" spans="1:38" ht="30" customHeight="1" x14ac:dyDescent="0.2">
      <c r="A281" s="56">
        <v>266</v>
      </c>
      <c r="B281" s="309" t="str">
        <f t="shared" ca="1" si="66"/>
        <v>A266</v>
      </c>
      <c r="C281" s="309"/>
      <c r="D281" s="57" t="str">
        <f t="shared" ca="1" si="67"/>
        <v/>
      </c>
      <c r="E281" s="59" t="str">
        <f t="shared" ca="1" si="68"/>
        <v/>
      </c>
      <c r="F281" s="215">
        <f ca="1">IF(LEN(B281)&gt;0,'OBRAČUNANA OSNOVNA PLAČA'!G275,"")</f>
        <v>0</v>
      </c>
      <c r="G281" s="60"/>
      <c r="H281" s="60"/>
      <c r="I281" s="60"/>
      <c r="J281" s="60"/>
      <c r="K281" s="60"/>
      <c r="L281" s="229">
        <f t="shared" si="73"/>
        <v>0</v>
      </c>
      <c r="M281" s="230">
        <f t="shared" ca="1" si="81"/>
        <v>0</v>
      </c>
      <c r="N281" s="230">
        <f t="shared" ca="1" si="82"/>
        <v>0</v>
      </c>
      <c r="O281" s="231">
        <f t="shared" ca="1" si="83"/>
        <v>0</v>
      </c>
      <c r="P281" s="232">
        <f t="shared" ca="1" si="84"/>
        <v>0</v>
      </c>
      <c r="Q281" s="233">
        <f t="shared" ca="1" si="74"/>
        <v>0</v>
      </c>
      <c r="R281" s="233">
        <f ca="1">IF(LEN(B281)&gt;0,'OSNOVNA PLAČA'!F275,"")</f>
        <v>0</v>
      </c>
      <c r="S281" s="234"/>
      <c r="T281" s="34"/>
      <c r="U281" s="34"/>
      <c r="V281" s="34"/>
      <c r="W281" s="34"/>
      <c r="X281" s="34"/>
      <c r="Y281" s="34"/>
      <c r="Z281" s="34"/>
      <c r="AB281" s="167">
        <f>ROW()</f>
        <v>281</v>
      </c>
      <c r="AC281" s="168" t="e">
        <f t="shared" ca="1" si="69"/>
        <v>#REF!</v>
      </c>
      <c r="AD281" s="168" t="e">
        <f t="shared" ca="1" si="70"/>
        <v>#REF!</v>
      </c>
      <c r="AE281" s="169" t="e">
        <f t="shared" ca="1" si="75"/>
        <v>#REF!</v>
      </c>
      <c r="AF281" s="168" t="e">
        <f t="shared" ca="1" si="76"/>
        <v>#REF!</v>
      </c>
      <c r="AG281" s="169" t="e">
        <f t="shared" ca="1" si="77"/>
        <v>#REF!</v>
      </c>
      <c r="AH281" s="168" t="e">
        <f t="shared" ca="1" si="78"/>
        <v>#REF!</v>
      </c>
      <c r="AI281" s="168" t="e">
        <f t="shared" ca="1" si="79"/>
        <v>#REF!</v>
      </c>
      <c r="AJ281" s="170" t="e">
        <f t="shared" ca="1" si="80"/>
        <v>#REF!</v>
      </c>
      <c r="AK281" s="168">
        <f t="shared" ca="1" si="71"/>
        <v>0</v>
      </c>
      <c r="AL281" s="168">
        <f t="shared" ca="1" si="72"/>
        <v>0</v>
      </c>
    </row>
    <row r="282" spans="1:38" ht="30" customHeight="1" x14ac:dyDescent="0.2">
      <c r="A282" s="56">
        <v>267</v>
      </c>
      <c r="B282" s="309" t="str">
        <f t="shared" ca="1" si="66"/>
        <v>A267</v>
      </c>
      <c r="C282" s="309"/>
      <c r="D282" s="57" t="str">
        <f t="shared" ca="1" si="67"/>
        <v/>
      </c>
      <c r="E282" s="59" t="str">
        <f t="shared" ca="1" si="68"/>
        <v/>
      </c>
      <c r="F282" s="215">
        <f ca="1">IF(LEN(B282)&gt;0,'OBRAČUNANA OSNOVNA PLAČA'!G276,"")</f>
        <v>0</v>
      </c>
      <c r="G282" s="60"/>
      <c r="H282" s="60"/>
      <c r="I282" s="60"/>
      <c r="J282" s="60"/>
      <c r="K282" s="60"/>
      <c r="L282" s="229">
        <f t="shared" si="73"/>
        <v>0</v>
      </c>
      <c r="M282" s="230">
        <f t="shared" ca="1" si="81"/>
        <v>0</v>
      </c>
      <c r="N282" s="230">
        <f t="shared" ca="1" si="82"/>
        <v>0</v>
      </c>
      <c r="O282" s="231">
        <f t="shared" ca="1" si="83"/>
        <v>0</v>
      </c>
      <c r="P282" s="232">
        <f t="shared" ca="1" si="84"/>
        <v>0</v>
      </c>
      <c r="Q282" s="233">
        <f t="shared" ca="1" si="74"/>
        <v>0</v>
      </c>
      <c r="R282" s="233">
        <f ca="1">IF(LEN(B282)&gt;0,'OSNOVNA PLAČA'!F276,"")</f>
        <v>0</v>
      </c>
      <c r="S282" s="234"/>
      <c r="T282" s="34"/>
      <c r="U282" s="34"/>
      <c r="V282" s="34"/>
      <c r="W282" s="34"/>
      <c r="X282" s="34"/>
      <c r="Y282" s="34"/>
      <c r="Z282" s="34"/>
      <c r="AB282" s="167">
        <f>ROW()</f>
        <v>282</v>
      </c>
      <c r="AC282" s="168" t="e">
        <f t="shared" ca="1" si="69"/>
        <v>#REF!</v>
      </c>
      <c r="AD282" s="168" t="e">
        <f t="shared" ca="1" si="70"/>
        <v>#REF!</v>
      </c>
      <c r="AE282" s="169" t="e">
        <f t="shared" ca="1" si="75"/>
        <v>#REF!</v>
      </c>
      <c r="AF282" s="168" t="e">
        <f t="shared" ca="1" si="76"/>
        <v>#REF!</v>
      </c>
      <c r="AG282" s="169" t="e">
        <f t="shared" ca="1" si="77"/>
        <v>#REF!</v>
      </c>
      <c r="AH282" s="168" t="e">
        <f t="shared" ca="1" si="78"/>
        <v>#REF!</v>
      </c>
      <c r="AI282" s="168" t="e">
        <f t="shared" ca="1" si="79"/>
        <v>#REF!</v>
      </c>
      <c r="AJ282" s="170" t="e">
        <f t="shared" ca="1" si="80"/>
        <v>#REF!</v>
      </c>
      <c r="AK282" s="168">
        <f t="shared" ca="1" si="71"/>
        <v>0</v>
      </c>
      <c r="AL282" s="168">
        <f t="shared" ca="1" si="72"/>
        <v>0</v>
      </c>
    </row>
    <row r="283" spans="1:38" ht="30" customHeight="1" x14ac:dyDescent="0.2">
      <c r="A283" s="56">
        <v>268</v>
      </c>
      <c r="B283" s="309" t="str">
        <f t="shared" ca="1" si="66"/>
        <v>A268</v>
      </c>
      <c r="C283" s="309"/>
      <c r="D283" s="57" t="str">
        <f t="shared" ca="1" si="67"/>
        <v/>
      </c>
      <c r="E283" s="59" t="str">
        <f t="shared" ca="1" si="68"/>
        <v/>
      </c>
      <c r="F283" s="215">
        <f ca="1">IF(LEN(B283)&gt;0,'OBRAČUNANA OSNOVNA PLAČA'!G277,"")</f>
        <v>0</v>
      </c>
      <c r="G283" s="60"/>
      <c r="H283" s="60"/>
      <c r="I283" s="60"/>
      <c r="J283" s="60"/>
      <c r="K283" s="60"/>
      <c r="L283" s="229">
        <f t="shared" si="73"/>
        <v>0</v>
      </c>
      <c r="M283" s="230">
        <f t="shared" ca="1" si="81"/>
        <v>0</v>
      </c>
      <c r="N283" s="230">
        <f t="shared" ca="1" si="82"/>
        <v>0</v>
      </c>
      <c r="O283" s="231">
        <f t="shared" ca="1" si="83"/>
        <v>0</v>
      </c>
      <c r="P283" s="232">
        <f t="shared" ca="1" si="84"/>
        <v>0</v>
      </c>
      <c r="Q283" s="233">
        <f t="shared" ca="1" si="74"/>
        <v>0</v>
      </c>
      <c r="R283" s="233">
        <f ca="1">IF(LEN(B283)&gt;0,'OSNOVNA PLAČA'!F277,"")</f>
        <v>0</v>
      </c>
      <c r="S283" s="234"/>
      <c r="T283" s="34"/>
      <c r="U283" s="34"/>
      <c r="V283" s="34"/>
      <c r="W283" s="34"/>
      <c r="X283" s="34"/>
      <c r="Y283" s="34"/>
      <c r="Z283" s="34"/>
      <c r="AB283" s="167">
        <f>ROW()</f>
        <v>283</v>
      </c>
      <c r="AC283" s="168" t="e">
        <f t="shared" ca="1" si="69"/>
        <v>#REF!</v>
      </c>
      <c r="AD283" s="168" t="e">
        <f t="shared" ca="1" si="70"/>
        <v>#REF!</v>
      </c>
      <c r="AE283" s="169" t="e">
        <f t="shared" ca="1" si="75"/>
        <v>#REF!</v>
      </c>
      <c r="AF283" s="168" t="e">
        <f t="shared" ca="1" si="76"/>
        <v>#REF!</v>
      </c>
      <c r="AG283" s="169" t="e">
        <f t="shared" ca="1" si="77"/>
        <v>#REF!</v>
      </c>
      <c r="AH283" s="168" t="e">
        <f t="shared" ca="1" si="78"/>
        <v>#REF!</v>
      </c>
      <c r="AI283" s="168" t="e">
        <f t="shared" ca="1" si="79"/>
        <v>#REF!</v>
      </c>
      <c r="AJ283" s="170" t="e">
        <f t="shared" ca="1" si="80"/>
        <v>#REF!</v>
      </c>
      <c r="AK283" s="168">
        <f t="shared" ca="1" si="71"/>
        <v>0</v>
      </c>
      <c r="AL283" s="168">
        <f t="shared" ca="1" si="72"/>
        <v>0</v>
      </c>
    </row>
    <row r="284" spans="1:38" ht="30" customHeight="1" x14ac:dyDescent="0.2">
      <c r="A284" s="56">
        <v>269</v>
      </c>
      <c r="B284" s="309" t="str">
        <f t="shared" ca="1" si="66"/>
        <v>A269</v>
      </c>
      <c r="C284" s="309"/>
      <c r="D284" s="57" t="str">
        <f t="shared" ca="1" si="67"/>
        <v/>
      </c>
      <c r="E284" s="59" t="str">
        <f t="shared" ca="1" si="68"/>
        <v/>
      </c>
      <c r="F284" s="215">
        <f ca="1">IF(LEN(B284)&gt;0,'OBRAČUNANA OSNOVNA PLAČA'!G278,"")</f>
        <v>0</v>
      </c>
      <c r="G284" s="60"/>
      <c r="H284" s="60"/>
      <c r="I284" s="60"/>
      <c r="J284" s="60"/>
      <c r="K284" s="60"/>
      <c r="L284" s="229">
        <f t="shared" si="73"/>
        <v>0</v>
      </c>
      <c r="M284" s="230">
        <f t="shared" ca="1" si="81"/>
        <v>0</v>
      </c>
      <c r="N284" s="230">
        <f t="shared" ca="1" si="82"/>
        <v>0</v>
      </c>
      <c r="O284" s="231">
        <f t="shared" ca="1" si="83"/>
        <v>0</v>
      </c>
      <c r="P284" s="232">
        <f t="shared" ca="1" si="84"/>
        <v>0</v>
      </c>
      <c r="Q284" s="233">
        <f t="shared" ca="1" si="74"/>
        <v>0</v>
      </c>
      <c r="R284" s="233">
        <f ca="1">IF(LEN(B284)&gt;0,'OSNOVNA PLAČA'!F278,"")</f>
        <v>0</v>
      </c>
      <c r="S284" s="234"/>
      <c r="T284" s="34"/>
      <c r="U284" s="34"/>
      <c r="V284" s="34"/>
      <c r="W284" s="34"/>
      <c r="X284" s="34"/>
      <c r="Y284" s="34"/>
      <c r="Z284" s="34"/>
      <c r="AB284" s="167">
        <f>ROW()</f>
        <v>284</v>
      </c>
      <c r="AC284" s="168" t="e">
        <f t="shared" ca="1" si="69"/>
        <v>#REF!</v>
      </c>
      <c r="AD284" s="168" t="e">
        <f t="shared" ca="1" si="70"/>
        <v>#REF!</v>
      </c>
      <c r="AE284" s="169" t="e">
        <f t="shared" ca="1" si="75"/>
        <v>#REF!</v>
      </c>
      <c r="AF284" s="168" t="e">
        <f t="shared" ca="1" si="76"/>
        <v>#REF!</v>
      </c>
      <c r="AG284" s="169" t="e">
        <f t="shared" ca="1" si="77"/>
        <v>#REF!</v>
      </c>
      <c r="AH284" s="168" t="e">
        <f t="shared" ca="1" si="78"/>
        <v>#REF!</v>
      </c>
      <c r="AI284" s="168" t="e">
        <f t="shared" ca="1" si="79"/>
        <v>#REF!</v>
      </c>
      <c r="AJ284" s="170" t="e">
        <f t="shared" ca="1" si="80"/>
        <v>#REF!</v>
      </c>
      <c r="AK284" s="168">
        <f t="shared" ca="1" si="71"/>
        <v>0</v>
      </c>
      <c r="AL284" s="168">
        <f t="shared" ca="1" si="72"/>
        <v>0</v>
      </c>
    </row>
    <row r="285" spans="1:38" ht="30" customHeight="1" x14ac:dyDescent="0.2">
      <c r="A285" s="56">
        <v>270</v>
      </c>
      <c r="B285" s="309" t="str">
        <f t="shared" ca="1" si="66"/>
        <v>A270</v>
      </c>
      <c r="C285" s="309"/>
      <c r="D285" s="57" t="str">
        <f t="shared" ca="1" si="67"/>
        <v/>
      </c>
      <c r="E285" s="59" t="str">
        <f t="shared" ca="1" si="68"/>
        <v/>
      </c>
      <c r="F285" s="215">
        <f ca="1">IF(LEN(B285)&gt;0,'OBRAČUNANA OSNOVNA PLAČA'!G279,"")</f>
        <v>0</v>
      </c>
      <c r="G285" s="60"/>
      <c r="H285" s="60"/>
      <c r="I285" s="60"/>
      <c r="J285" s="60"/>
      <c r="K285" s="60"/>
      <c r="L285" s="229">
        <f t="shared" si="73"/>
        <v>0</v>
      </c>
      <c r="M285" s="230">
        <f t="shared" ca="1" si="81"/>
        <v>0</v>
      </c>
      <c r="N285" s="230">
        <f t="shared" ca="1" si="82"/>
        <v>0</v>
      </c>
      <c r="O285" s="231">
        <f t="shared" ca="1" si="83"/>
        <v>0</v>
      </c>
      <c r="P285" s="232">
        <f t="shared" ca="1" si="84"/>
        <v>0</v>
      </c>
      <c r="Q285" s="233">
        <f t="shared" ca="1" si="74"/>
        <v>0</v>
      </c>
      <c r="R285" s="233">
        <f ca="1">IF(LEN(B285)&gt;0,'OSNOVNA PLAČA'!F279,"")</f>
        <v>0</v>
      </c>
      <c r="S285" s="234"/>
      <c r="T285" s="34"/>
      <c r="U285" s="34"/>
      <c r="V285" s="34"/>
      <c r="W285" s="34"/>
      <c r="X285" s="34"/>
      <c r="Y285" s="34"/>
      <c r="Z285" s="34"/>
      <c r="AB285" s="167">
        <f>ROW()</f>
        <v>285</v>
      </c>
      <c r="AC285" s="168" t="e">
        <f t="shared" ca="1" si="69"/>
        <v>#REF!</v>
      </c>
      <c r="AD285" s="168" t="e">
        <f t="shared" ca="1" si="70"/>
        <v>#REF!</v>
      </c>
      <c r="AE285" s="169" t="e">
        <f t="shared" ca="1" si="75"/>
        <v>#REF!</v>
      </c>
      <c r="AF285" s="168" t="e">
        <f t="shared" ca="1" si="76"/>
        <v>#REF!</v>
      </c>
      <c r="AG285" s="169" t="e">
        <f t="shared" ca="1" si="77"/>
        <v>#REF!</v>
      </c>
      <c r="AH285" s="168" t="e">
        <f t="shared" ca="1" si="78"/>
        <v>#REF!</v>
      </c>
      <c r="AI285" s="168" t="e">
        <f t="shared" ca="1" si="79"/>
        <v>#REF!</v>
      </c>
      <c r="AJ285" s="170" t="e">
        <f t="shared" ca="1" si="80"/>
        <v>#REF!</v>
      </c>
      <c r="AK285" s="168">
        <f t="shared" ca="1" si="71"/>
        <v>0</v>
      </c>
      <c r="AL285" s="168">
        <f t="shared" ca="1" si="72"/>
        <v>0</v>
      </c>
    </row>
    <row r="286" spans="1:38" ht="30" customHeight="1" x14ac:dyDescent="0.2">
      <c r="A286" s="56">
        <v>271</v>
      </c>
      <c r="B286" s="309" t="str">
        <f t="shared" ca="1" si="66"/>
        <v>A271</v>
      </c>
      <c r="C286" s="309"/>
      <c r="D286" s="57" t="str">
        <f t="shared" ca="1" si="67"/>
        <v/>
      </c>
      <c r="E286" s="59" t="str">
        <f t="shared" ca="1" si="68"/>
        <v/>
      </c>
      <c r="F286" s="215">
        <f ca="1">IF(LEN(B286)&gt;0,'OBRAČUNANA OSNOVNA PLAČA'!G280,"")</f>
        <v>0</v>
      </c>
      <c r="G286" s="60"/>
      <c r="H286" s="60"/>
      <c r="I286" s="60"/>
      <c r="J286" s="60"/>
      <c r="K286" s="60"/>
      <c r="L286" s="229">
        <f t="shared" si="73"/>
        <v>0</v>
      </c>
      <c r="M286" s="230">
        <f t="shared" ca="1" si="81"/>
        <v>0</v>
      </c>
      <c r="N286" s="230">
        <f t="shared" ca="1" si="82"/>
        <v>0</v>
      </c>
      <c r="O286" s="231">
        <f t="shared" ca="1" si="83"/>
        <v>0</v>
      </c>
      <c r="P286" s="232">
        <f t="shared" ca="1" si="84"/>
        <v>0</v>
      </c>
      <c r="Q286" s="233">
        <f t="shared" ca="1" si="74"/>
        <v>0</v>
      </c>
      <c r="R286" s="233">
        <f ca="1">IF(LEN(B286)&gt;0,'OSNOVNA PLAČA'!F280,"")</f>
        <v>0</v>
      </c>
      <c r="S286" s="234"/>
      <c r="T286" s="34"/>
      <c r="U286" s="34"/>
      <c r="V286" s="34"/>
      <c r="W286" s="34"/>
      <c r="X286" s="34"/>
      <c r="Y286" s="34"/>
      <c r="Z286" s="34"/>
      <c r="AB286" s="167">
        <f>ROW()</f>
        <v>286</v>
      </c>
      <c r="AC286" s="168" t="e">
        <f t="shared" ca="1" si="69"/>
        <v>#REF!</v>
      </c>
      <c r="AD286" s="168" t="e">
        <f t="shared" ca="1" si="70"/>
        <v>#REF!</v>
      </c>
      <c r="AE286" s="169" t="e">
        <f t="shared" ca="1" si="75"/>
        <v>#REF!</v>
      </c>
      <c r="AF286" s="168" t="e">
        <f t="shared" ca="1" si="76"/>
        <v>#REF!</v>
      </c>
      <c r="AG286" s="169" t="e">
        <f t="shared" ca="1" si="77"/>
        <v>#REF!</v>
      </c>
      <c r="AH286" s="168" t="e">
        <f t="shared" ca="1" si="78"/>
        <v>#REF!</v>
      </c>
      <c r="AI286" s="168" t="e">
        <f t="shared" ca="1" si="79"/>
        <v>#REF!</v>
      </c>
      <c r="AJ286" s="170" t="e">
        <f t="shared" ca="1" si="80"/>
        <v>#REF!</v>
      </c>
      <c r="AK286" s="168">
        <f t="shared" ca="1" si="71"/>
        <v>0</v>
      </c>
      <c r="AL286" s="168">
        <f t="shared" ca="1" si="72"/>
        <v>0</v>
      </c>
    </row>
    <row r="287" spans="1:38" ht="30" customHeight="1" x14ac:dyDescent="0.2">
      <c r="A287" s="56">
        <v>272</v>
      </c>
      <c r="B287" s="309" t="str">
        <f t="shared" ca="1" si="66"/>
        <v>A272</v>
      </c>
      <c r="C287" s="309"/>
      <c r="D287" s="57" t="str">
        <f t="shared" ca="1" si="67"/>
        <v/>
      </c>
      <c r="E287" s="59" t="str">
        <f t="shared" ca="1" si="68"/>
        <v/>
      </c>
      <c r="F287" s="215">
        <f ca="1">IF(LEN(B287)&gt;0,'OBRAČUNANA OSNOVNA PLAČA'!G281,"")</f>
        <v>0</v>
      </c>
      <c r="G287" s="60"/>
      <c r="H287" s="60"/>
      <c r="I287" s="60"/>
      <c r="J287" s="60"/>
      <c r="K287" s="60"/>
      <c r="L287" s="229">
        <f t="shared" si="73"/>
        <v>0</v>
      </c>
      <c r="M287" s="230">
        <f t="shared" ca="1" si="81"/>
        <v>0</v>
      </c>
      <c r="N287" s="230">
        <f t="shared" ca="1" si="82"/>
        <v>0</v>
      </c>
      <c r="O287" s="231">
        <f t="shared" ca="1" si="83"/>
        <v>0</v>
      </c>
      <c r="P287" s="232">
        <f t="shared" ca="1" si="84"/>
        <v>0</v>
      </c>
      <c r="Q287" s="233">
        <f t="shared" ca="1" si="74"/>
        <v>0</v>
      </c>
      <c r="R287" s="233">
        <f ca="1">IF(LEN(B287)&gt;0,'OSNOVNA PLAČA'!F281,"")</f>
        <v>0</v>
      </c>
      <c r="S287" s="234"/>
      <c r="T287" s="34"/>
      <c r="U287" s="34"/>
      <c r="V287" s="34"/>
      <c r="W287" s="34"/>
      <c r="X287" s="34"/>
      <c r="Y287" s="34"/>
      <c r="Z287" s="34"/>
      <c r="AB287" s="167">
        <f>ROW()</f>
        <v>287</v>
      </c>
      <c r="AC287" s="168" t="e">
        <f t="shared" ca="1" si="69"/>
        <v>#REF!</v>
      </c>
      <c r="AD287" s="168" t="e">
        <f t="shared" ca="1" si="70"/>
        <v>#REF!</v>
      </c>
      <c r="AE287" s="169" t="e">
        <f t="shared" ca="1" si="75"/>
        <v>#REF!</v>
      </c>
      <c r="AF287" s="168" t="e">
        <f t="shared" ca="1" si="76"/>
        <v>#REF!</v>
      </c>
      <c r="AG287" s="169" t="e">
        <f t="shared" ca="1" si="77"/>
        <v>#REF!</v>
      </c>
      <c r="AH287" s="168" t="e">
        <f t="shared" ca="1" si="78"/>
        <v>#REF!</v>
      </c>
      <c r="AI287" s="168" t="e">
        <f t="shared" ca="1" si="79"/>
        <v>#REF!</v>
      </c>
      <c r="AJ287" s="170" t="e">
        <f t="shared" ca="1" si="80"/>
        <v>#REF!</v>
      </c>
      <c r="AK287" s="168">
        <f t="shared" ca="1" si="71"/>
        <v>0</v>
      </c>
      <c r="AL287" s="168">
        <f t="shared" ca="1" si="72"/>
        <v>0</v>
      </c>
    </row>
    <row r="288" spans="1:38" ht="30" customHeight="1" x14ac:dyDescent="0.2">
      <c r="A288" s="56">
        <v>273</v>
      </c>
      <c r="B288" s="309" t="str">
        <f t="shared" ca="1" si="66"/>
        <v>A273</v>
      </c>
      <c r="C288" s="309"/>
      <c r="D288" s="57" t="str">
        <f t="shared" ca="1" si="67"/>
        <v/>
      </c>
      <c r="E288" s="59" t="str">
        <f t="shared" ca="1" si="68"/>
        <v/>
      </c>
      <c r="F288" s="215">
        <f ca="1">IF(LEN(B288)&gt;0,'OBRAČUNANA OSNOVNA PLAČA'!G282,"")</f>
        <v>0</v>
      </c>
      <c r="G288" s="60"/>
      <c r="H288" s="60"/>
      <c r="I288" s="60"/>
      <c r="J288" s="60"/>
      <c r="K288" s="60"/>
      <c r="L288" s="229">
        <f t="shared" si="73"/>
        <v>0</v>
      </c>
      <c r="M288" s="230">
        <f t="shared" ca="1" si="81"/>
        <v>0</v>
      </c>
      <c r="N288" s="230">
        <f t="shared" ca="1" si="82"/>
        <v>0</v>
      </c>
      <c r="O288" s="231">
        <f t="shared" ca="1" si="83"/>
        <v>0</v>
      </c>
      <c r="P288" s="232">
        <f t="shared" ca="1" si="84"/>
        <v>0</v>
      </c>
      <c r="Q288" s="233">
        <f t="shared" ca="1" si="74"/>
        <v>0</v>
      </c>
      <c r="R288" s="233">
        <f ca="1">IF(LEN(B288)&gt;0,'OSNOVNA PLAČA'!F282,"")</f>
        <v>0</v>
      </c>
      <c r="S288" s="234"/>
      <c r="T288" s="34"/>
      <c r="U288" s="34"/>
      <c r="V288" s="34"/>
      <c r="W288" s="34"/>
      <c r="X288" s="34"/>
      <c r="Y288" s="34"/>
      <c r="Z288" s="34"/>
      <c r="AB288" s="167">
        <f>ROW()</f>
        <v>288</v>
      </c>
      <c r="AC288" s="168" t="e">
        <f t="shared" ca="1" si="69"/>
        <v>#REF!</v>
      </c>
      <c r="AD288" s="168" t="e">
        <f t="shared" ca="1" si="70"/>
        <v>#REF!</v>
      </c>
      <c r="AE288" s="169" t="e">
        <f t="shared" ca="1" si="75"/>
        <v>#REF!</v>
      </c>
      <c r="AF288" s="168" t="e">
        <f t="shared" ca="1" si="76"/>
        <v>#REF!</v>
      </c>
      <c r="AG288" s="169" t="e">
        <f t="shared" ca="1" si="77"/>
        <v>#REF!</v>
      </c>
      <c r="AH288" s="168" t="e">
        <f t="shared" ca="1" si="78"/>
        <v>#REF!</v>
      </c>
      <c r="AI288" s="168" t="e">
        <f t="shared" ca="1" si="79"/>
        <v>#REF!</v>
      </c>
      <c r="AJ288" s="170" t="e">
        <f t="shared" ca="1" si="80"/>
        <v>#REF!</v>
      </c>
      <c r="AK288" s="168">
        <f t="shared" ca="1" si="71"/>
        <v>0</v>
      </c>
      <c r="AL288" s="168">
        <f t="shared" ca="1" si="72"/>
        <v>0</v>
      </c>
    </row>
    <row r="289" spans="1:38" ht="30" customHeight="1" x14ac:dyDescent="0.2">
      <c r="A289" s="56">
        <v>274</v>
      </c>
      <c r="B289" s="309" t="str">
        <f t="shared" ca="1" si="66"/>
        <v>A274</v>
      </c>
      <c r="C289" s="309"/>
      <c r="D289" s="57" t="str">
        <f t="shared" ca="1" si="67"/>
        <v/>
      </c>
      <c r="E289" s="59" t="str">
        <f t="shared" ca="1" si="68"/>
        <v/>
      </c>
      <c r="F289" s="215">
        <f ca="1">IF(LEN(B289)&gt;0,'OBRAČUNANA OSNOVNA PLAČA'!G283,"")</f>
        <v>0</v>
      </c>
      <c r="G289" s="60"/>
      <c r="H289" s="60"/>
      <c r="I289" s="60"/>
      <c r="J289" s="60"/>
      <c r="K289" s="60"/>
      <c r="L289" s="229">
        <f t="shared" si="73"/>
        <v>0</v>
      </c>
      <c r="M289" s="230">
        <f t="shared" ca="1" si="81"/>
        <v>0</v>
      </c>
      <c r="N289" s="230">
        <f t="shared" ca="1" si="82"/>
        <v>0</v>
      </c>
      <c r="O289" s="231">
        <f t="shared" ca="1" si="83"/>
        <v>0</v>
      </c>
      <c r="P289" s="232">
        <f t="shared" ca="1" si="84"/>
        <v>0</v>
      </c>
      <c r="Q289" s="233">
        <f t="shared" ca="1" si="74"/>
        <v>0</v>
      </c>
      <c r="R289" s="233">
        <f ca="1">IF(LEN(B289)&gt;0,'OSNOVNA PLAČA'!F283,"")</f>
        <v>0</v>
      </c>
      <c r="S289" s="234"/>
      <c r="T289" s="34"/>
      <c r="U289" s="34"/>
      <c r="V289" s="34"/>
      <c r="W289" s="34"/>
      <c r="X289" s="34"/>
      <c r="Y289" s="34"/>
      <c r="Z289" s="34"/>
      <c r="AB289" s="167">
        <f>ROW()</f>
        <v>289</v>
      </c>
      <c r="AC289" s="168" t="e">
        <f t="shared" ca="1" si="69"/>
        <v>#REF!</v>
      </c>
      <c r="AD289" s="168" t="e">
        <f t="shared" ca="1" si="70"/>
        <v>#REF!</v>
      </c>
      <c r="AE289" s="169" t="e">
        <f t="shared" ca="1" si="75"/>
        <v>#REF!</v>
      </c>
      <c r="AF289" s="168" t="e">
        <f t="shared" ca="1" si="76"/>
        <v>#REF!</v>
      </c>
      <c r="AG289" s="169" t="e">
        <f t="shared" ca="1" si="77"/>
        <v>#REF!</v>
      </c>
      <c r="AH289" s="168" t="e">
        <f t="shared" ca="1" si="78"/>
        <v>#REF!</v>
      </c>
      <c r="AI289" s="168" t="e">
        <f t="shared" ca="1" si="79"/>
        <v>#REF!</v>
      </c>
      <c r="AJ289" s="170" t="e">
        <f t="shared" ca="1" si="80"/>
        <v>#REF!</v>
      </c>
      <c r="AK289" s="168">
        <f t="shared" ca="1" si="71"/>
        <v>0</v>
      </c>
      <c r="AL289" s="168">
        <f t="shared" ca="1" si="72"/>
        <v>0</v>
      </c>
    </row>
    <row r="290" spans="1:38" ht="30" customHeight="1" x14ac:dyDescent="0.2">
      <c r="A290" s="56">
        <v>275</v>
      </c>
      <c r="B290" s="309" t="str">
        <f t="shared" ca="1" si="66"/>
        <v>A275</v>
      </c>
      <c r="C290" s="309"/>
      <c r="D290" s="57" t="str">
        <f t="shared" ca="1" si="67"/>
        <v/>
      </c>
      <c r="E290" s="59" t="str">
        <f t="shared" ca="1" si="68"/>
        <v/>
      </c>
      <c r="F290" s="215">
        <f ca="1">IF(LEN(B290)&gt;0,'OBRAČUNANA OSNOVNA PLAČA'!G284,"")</f>
        <v>0</v>
      </c>
      <c r="G290" s="60"/>
      <c r="H290" s="60"/>
      <c r="I290" s="60"/>
      <c r="J290" s="60"/>
      <c r="K290" s="60"/>
      <c r="L290" s="229">
        <f t="shared" si="73"/>
        <v>0</v>
      </c>
      <c r="M290" s="230">
        <f t="shared" ca="1" si="81"/>
        <v>0</v>
      </c>
      <c r="N290" s="230">
        <f t="shared" ca="1" si="82"/>
        <v>0</v>
      </c>
      <c r="O290" s="231">
        <f t="shared" ca="1" si="83"/>
        <v>0</v>
      </c>
      <c r="P290" s="232">
        <f t="shared" ca="1" si="84"/>
        <v>0</v>
      </c>
      <c r="Q290" s="233">
        <f t="shared" ca="1" si="74"/>
        <v>0</v>
      </c>
      <c r="R290" s="233">
        <f ca="1">IF(LEN(B290)&gt;0,'OSNOVNA PLAČA'!F284,"")</f>
        <v>0</v>
      </c>
      <c r="S290" s="234"/>
      <c r="T290" s="34"/>
      <c r="U290" s="34"/>
      <c r="V290" s="34"/>
      <c r="W290" s="34"/>
      <c r="X290" s="34"/>
      <c r="Y290" s="34"/>
      <c r="Z290" s="34"/>
      <c r="AB290" s="167">
        <f>ROW()</f>
        <v>290</v>
      </c>
      <c r="AC290" s="168" t="e">
        <f t="shared" ca="1" si="69"/>
        <v>#REF!</v>
      </c>
      <c r="AD290" s="168" t="e">
        <f t="shared" ca="1" si="70"/>
        <v>#REF!</v>
      </c>
      <c r="AE290" s="169" t="e">
        <f t="shared" ca="1" si="75"/>
        <v>#REF!</v>
      </c>
      <c r="AF290" s="168" t="e">
        <f t="shared" ca="1" si="76"/>
        <v>#REF!</v>
      </c>
      <c r="AG290" s="169" t="e">
        <f t="shared" ca="1" si="77"/>
        <v>#REF!</v>
      </c>
      <c r="AH290" s="168" t="e">
        <f t="shared" ca="1" si="78"/>
        <v>#REF!</v>
      </c>
      <c r="AI290" s="168" t="e">
        <f t="shared" ca="1" si="79"/>
        <v>#REF!</v>
      </c>
      <c r="AJ290" s="170" t="e">
        <f t="shared" ca="1" si="80"/>
        <v>#REF!</v>
      </c>
      <c r="AK290" s="168">
        <f t="shared" ca="1" si="71"/>
        <v>0</v>
      </c>
      <c r="AL290" s="168">
        <f t="shared" ca="1" si="72"/>
        <v>0</v>
      </c>
    </row>
    <row r="291" spans="1:38" ht="30" customHeight="1" x14ac:dyDescent="0.2">
      <c r="A291" s="56">
        <v>276</v>
      </c>
      <c r="B291" s="309" t="str">
        <f t="shared" ca="1" si="66"/>
        <v>A276</v>
      </c>
      <c r="C291" s="309"/>
      <c r="D291" s="57" t="str">
        <f t="shared" ca="1" si="67"/>
        <v/>
      </c>
      <c r="E291" s="59" t="str">
        <f t="shared" ca="1" si="68"/>
        <v/>
      </c>
      <c r="F291" s="215">
        <f ca="1">IF(LEN(B291)&gt;0,'OBRAČUNANA OSNOVNA PLAČA'!G285,"")</f>
        <v>0</v>
      </c>
      <c r="G291" s="60"/>
      <c r="H291" s="60"/>
      <c r="I291" s="60"/>
      <c r="J291" s="60"/>
      <c r="K291" s="60"/>
      <c r="L291" s="229">
        <f t="shared" si="73"/>
        <v>0</v>
      </c>
      <c r="M291" s="230">
        <f t="shared" ca="1" si="81"/>
        <v>0</v>
      </c>
      <c r="N291" s="230">
        <f t="shared" ca="1" si="82"/>
        <v>0</v>
      </c>
      <c r="O291" s="231">
        <f t="shared" ca="1" si="83"/>
        <v>0</v>
      </c>
      <c r="P291" s="232">
        <f t="shared" ca="1" si="84"/>
        <v>0</v>
      </c>
      <c r="Q291" s="233">
        <f t="shared" ca="1" si="74"/>
        <v>0</v>
      </c>
      <c r="R291" s="233">
        <f ca="1">IF(LEN(B291)&gt;0,'OSNOVNA PLAČA'!F285,"")</f>
        <v>0</v>
      </c>
      <c r="S291" s="234"/>
      <c r="T291" s="34"/>
      <c r="U291" s="34"/>
      <c r="V291" s="34"/>
      <c r="W291" s="34"/>
      <c r="X291" s="34"/>
      <c r="Y291" s="34"/>
      <c r="Z291" s="34"/>
      <c r="AB291" s="167">
        <f>ROW()</f>
        <v>291</v>
      </c>
      <c r="AC291" s="168" t="e">
        <f t="shared" ca="1" si="69"/>
        <v>#REF!</v>
      </c>
      <c r="AD291" s="168" t="e">
        <f t="shared" ca="1" si="70"/>
        <v>#REF!</v>
      </c>
      <c r="AE291" s="169" t="e">
        <f t="shared" ca="1" si="75"/>
        <v>#REF!</v>
      </c>
      <c r="AF291" s="168" t="e">
        <f t="shared" ca="1" si="76"/>
        <v>#REF!</v>
      </c>
      <c r="AG291" s="169" t="e">
        <f t="shared" ca="1" si="77"/>
        <v>#REF!</v>
      </c>
      <c r="AH291" s="168" t="e">
        <f t="shared" ca="1" si="78"/>
        <v>#REF!</v>
      </c>
      <c r="AI291" s="168" t="e">
        <f t="shared" ca="1" si="79"/>
        <v>#REF!</v>
      </c>
      <c r="AJ291" s="170" t="e">
        <f t="shared" ca="1" si="80"/>
        <v>#REF!</v>
      </c>
      <c r="AK291" s="168">
        <f t="shared" ca="1" si="71"/>
        <v>0</v>
      </c>
      <c r="AL291" s="168">
        <f t="shared" ca="1" si="72"/>
        <v>0</v>
      </c>
    </row>
    <row r="292" spans="1:38" ht="30" customHeight="1" x14ac:dyDescent="0.2">
      <c r="A292" s="56">
        <v>277</v>
      </c>
      <c r="B292" s="309" t="str">
        <f t="shared" ca="1" si="66"/>
        <v>A277</v>
      </c>
      <c r="C292" s="309"/>
      <c r="D292" s="57" t="str">
        <f t="shared" ca="1" si="67"/>
        <v/>
      </c>
      <c r="E292" s="59" t="str">
        <f t="shared" ca="1" si="68"/>
        <v/>
      </c>
      <c r="F292" s="215">
        <f ca="1">IF(LEN(B292)&gt;0,'OBRAČUNANA OSNOVNA PLAČA'!G286,"")</f>
        <v>0</v>
      </c>
      <c r="G292" s="60"/>
      <c r="H292" s="60"/>
      <c r="I292" s="60"/>
      <c r="J292" s="60"/>
      <c r="K292" s="60"/>
      <c r="L292" s="229">
        <f t="shared" si="73"/>
        <v>0</v>
      </c>
      <c r="M292" s="230">
        <f t="shared" ca="1" si="81"/>
        <v>0</v>
      </c>
      <c r="N292" s="230">
        <f t="shared" ca="1" si="82"/>
        <v>0</v>
      </c>
      <c r="O292" s="231">
        <f t="shared" ca="1" si="83"/>
        <v>0</v>
      </c>
      <c r="P292" s="232">
        <f t="shared" ca="1" si="84"/>
        <v>0</v>
      </c>
      <c r="Q292" s="233">
        <f t="shared" ca="1" si="74"/>
        <v>0</v>
      </c>
      <c r="R292" s="233">
        <f ca="1">IF(LEN(B292)&gt;0,'OSNOVNA PLAČA'!F286,"")</f>
        <v>0</v>
      </c>
      <c r="S292" s="234"/>
      <c r="T292" s="34"/>
      <c r="U292" s="34"/>
      <c r="V292" s="34"/>
      <c r="W292" s="34"/>
      <c r="X292" s="34"/>
      <c r="Y292" s="34"/>
      <c r="Z292" s="34"/>
      <c r="AB292" s="167">
        <f>ROW()</f>
        <v>292</v>
      </c>
      <c r="AC292" s="168" t="e">
        <f t="shared" ca="1" si="69"/>
        <v>#REF!</v>
      </c>
      <c r="AD292" s="168" t="e">
        <f t="shared" ca="1" si="70"/>
        <v>#REF!</v>
      </c>
      <c r="AE292" s="169" t="e">
        <f t="shared" ca="1" si="75"/>
        <v>#REF!</v>
      </c>
      <c r="AF292" s="168" t="e">
        <f t="shared" ca="1" si="76"/>
        <v>#REF!</v>
      </c>
      <c r="AG292" s="169" t="e">
        <f t="shared" ca="1" si="77"/>
        <v>#REF!</v>
      </c>
      <c r="AH292" s="168" t="e">
        <f t="shared" ca="1" si="78"/>
        <v>#REF!</v>
      </c>
      <c r="AI292" s="168" t="e">
        <f t="shared" ca="1" si="79"/>
        <v>#REF!</v>
      </c>
      <c r="AJ292" s="170" t="e">
        <f t="shared" ca="1" si="80"/>
        <v>#REF!</v>
      </c>
      <c r="AK292" s="168">
        <f t="shared" ca="1" si="71"/>
        <v>0</v>
      </c>
      <c r="AL292" s="168">
        <f t="shared" ca="1" si="72"/>
        <v>0</v>
      </c>
    </row>
    <row r="293" spans="1:38" ht="30" customHeight="1" x14ac:dyDescent="0.2">
      <c r="A293" s="56">
        <v>278</v>
      </c>
      <c r="B293" s="309" t="str">
        <f t="shared" ca="1" si="66"/>
        <v>A278</v>
      </c>
      <c r="C293" s="309"/>
      <c r="D293" s="57" t="str">
        <f t="shared" ca="1" si="67"/>
        <v/>
      </c>
      <c r="E293" s="59" t="str">
        <f t="shared" ca="1" si="68"/>
        <v/>
      </c>
      <c r="F293" s="215">
        <f ca="1">IF(LEN(B293)&gt;0,'OBRAČUNANA OSNOVNA PLAČA'!G287,"")</f>
        <v>0</v>
      </c>
      <c r="G293" s="60"/>
      <c r="H293" s="60"/>
      <c r="I293" s="60"/>
      <c r="J293" s="60"/>
      <c r="K293" s="60"/>
      <c r="L293" s="229">
        <f t="shared" si="73"/>
        <v>0</v>
      </c>
      <c r="M293" s="230">
        <f t="shared" ca="1" si="81"/>
        <v>0</v>
      </c>
      <c r="N293" s="230">
        <f t="shared" ca="1" si="82"/>
        <v>0</v>
      </c>
      <c r="O293" s="231">
        <f t="shared" ca="1" si="83"/>
        <v>0</v>
      </c>
      <c r="P293" s="232">
        <f t="shared" ca="1" si="84"/>
        <v>0</v>
      </c>
      <c r="Q293" s="233">
        <f t="shared" ca="1" si="74"/>
        <v>0</v>
      </c>
      <c r="R293" s="233">
        <f ca="1">IF(LEN(B293)&gt;0,'OSNOVNA PLAČA'!F287,"")</f>
        <v>0</v>
      </c>
      <c r="S293" s="234"/>
      <c r="T293" s="34"/>
      <c r="U293" s="34"/>
      <c r="V293" s="34"/>
      <c r="W293" s="34"/>
      <c r="X293" s="34"/>
      <c r="Y293" s="34"/>
      <c r="Z293" s="34"/>
      <c r="AB293" s="167">
        <f>ROW()</f>
        <v>293</v>
      </c>
      <c r="AC293" s="168" t="e">
        <f t="shared" ca="1" si="69"/>
        <v>#REF!</v>
      </c>
      <c r="AD293" s="168" t="e">
        <f t="shared" ca="1" si="70"/>
        <v>#REF!</v>
      </c>
      <c r="AE293" s="169" t="e">
        <f t="shared" ca="1" si="75"/>
        <v>#REF!</v>
      </c>
      <c r="AF293" s="168" t="e">
        <f t="shared" ca="1" si="76"/>
        <v>#REF!</v>
      </c>
      <c r="AG293" s="169" t="e">
        <f t="shared" ca="1" si="77"/>
        <v>#REF!</v>
      </c>
      <c r="AH293" s="168" t="e">
        <f t="shared" ca="1" si="78"/>
        <v>#REF!</v>
      </c>
      <c r="AI293" s="168" t="e">
        <f t="shared" ca="1" si="79"/>
        <v>#REF!</v>
      </c>
      <c r="AJ293" s="170" t="e">
        <f t="shared" ca="1" si="80"/>
        <v>#REF!</v>
      </c>
      <c r="AK293" s="168">
        <f t="shared" ca="1" si="71"/>
        <v>0</v>
      </c>
      <c r="AL293" s="168">
        <f t="shared" ca="1" si="72"/>
        <v>0</v>
      </c>
    </row>
    <row r="294" spans="1:38" ht="30" customHeight="1" x14ac:dyDescent="0.2">
      <c r="A294" s="56">
        <v>279</v>
      </c>
      <c r="B294" s="309" t="str">
        <f t="shared" ca="1" si="66"/>
        <v>A279</v>
      </c>
      <c r="C294" s="309"/>
      <c r="D294" s="57" t="str">
        <f t="shared" ca="1" si="67"/>
        <v/>
      </c>
      <c r="E294" s="59" t="str">
        <f t="shared" ca="1" si="68"/>
        <v/>
      </c>
      <c r="F294" s="215">
        <f ca="1">IF(LEN(B294)&gt;0,'OBRAČUNANA OSNOVNA PLAČA'!G288,"")</f>
        <v>0</v>
      </c>
      <c r="G294" s="60"/>
      <c r="H294" s="60"/>
      <c r="I294" s="60"/>
      <c r="J294" s="60"/>
      <c r="K294" s="60"/>
      <c r="L294" s="229">
        <f t="shared" si="73"/>
        <v>0</v>
      </c>
      <c r="M294" s="230">
        <f t="shared" ca="1" si="81"/>
        <v>0</v>
      </c>
      <c r="N294" s="230">
        <f t="shared" ca="1" si="82"/>
        <v>0</v>
      </c>
      <c r="O294" s="231">
        <f t="shared" ca="1" si="83"/>
        <v>0</v>
      </c>
      <c r="P294" s="232">
        <f t="shared" ca="1" si="84"/>
        <v>0</v>
      </c>
      <c r="Q294" s="233">
        <f t="shared" ca="1" si="74"/>
        <v>0</v>
      </c>
      <c r="R294" s="233">
        <f ca="1">IF(LEN(B294)&gt;0,'OSNOVNA PLAČA'!F288,"")</f>
        <v>0</v>
      </c>
      <c r="S294" s="234"/>
      <c r="T294" s="34"/>
      <c r="U294" s="34"/>
      <c r="V294" s="34"/>
      <c r="W294" s="34"/>
      <c r="X294" s="34"/>
      <c r="Y294" s="34"/>
      <c r="Z294" s="34"/>
      <c r="AB294" s="167">
        <f>ROW()</f>
        <v>294</v>
      </c>
      <c r="AC294" s="168" t="e">
        <f t="shared" ca="1" si="69"/>
        <v>#REF!</v>
      </c>
      <c r="AD294" s="168" t="e">
        <f t="shared" ca="1" si="70"/>
        <v>#REF!</v>
      </c>
      <c r="AE294" s="169" t="e">
        <f t="shared" ca="1" si="75"/>
        <v>#REF!</v>
      </c>
      <c r="AF294" s="168" t="e">
        <f t="shared" ca="1" si="76"/>
        <v>#REF!</v>
      </c>
      <c r="AG294" s="169" t="e">
        <f t="shared" ca="1" si="77"/>
        <v>#REF!</v>
      </c>
      <c r="AH294" s="168" t="e">
        <f t="shared" ca="1" si="78"/>
        <v>#REF!</v>
      </c>
      <c r="AI294" s="168" t="e">
        <f t="shared" ca="1" si="79"/>
        <v>#REF!</v>
      </c>
      <c r="AJ294" s="170" t="e">
        <f t="shared" ca="1" si="80"/>
        <v>#REF!</v>
      </c>
      <c r="AK294" s="168">
        <f t="shared" ca="1" si="71"/>
        <v>0</v>
      </c>
      <c r="AL294" s="168">
        <f t="shared" ca="1" si="72"/>
        <v>0</v>
      </c>
    </row>
    <row r="295" spans="1:38" ht="30" customHeight="1" x14ac:dyDescent="0.2">
      <c r="A295" s="56">
        <v>280</v>
      </c>
      <c r="B295" s="309" t="str">
        <f t="shared" ca="1" si="66"/>
        <v>A280</v>
      </c>
      <c r="C295" s="309"/>
      <c r="D295" s="57" t="str">
        <f t="shared" ca="1" si="67"/>
        <v/>
      </c>
      <c r="E295" s="59" t="str">
        <f t="shared" ca="1" si="68"/>
        <v/>
      </c>
      <c r="F295" s="215">
        <f ca="1">IF(LEN(B295)&gt;0,'OBRAČUNANA OSNOVNA PLAČA'!G289,"")</f>
        <v>0</v>
      </c>
      <c r="G295" s="60"/>
      <c r="H295" s="60"/>
      <c r="I295" s="60"/>
      <c r="J295" s="60"/>
      <c r="K295" s="60"/>
      <c r="L295" s="229">
        <f t="shared" si="73"/>
        <v>0</v>
      </c>
      <c r="M295" s="230">
        <f t="shared" ca="1" si="81"/>
        <v>0</v>
      </c>
      <c r="N295" s="230">
        <f t="shared" ca="1" si="82"/>
        <v>0</v>
      </c>
      <c r="O295" s="231">
        <f t="shared" ca="1" si="83"/>
        <v>0</v>
      </c>
      <c r="P295" s="232">
        <f t="shared" ca="1" si="84"/>
        <v>0</v>
      </c>
      <c r="Q295" s="233">
        <f t="shared" ca="1" si="74"/>
        <v>0</v>
      </c>
      <c r="R295" s="233">
        <f ca="1">IF(LEN(B295)&gt;0,'OSNOVNA PLAČA'!F289,"")</f>
        <v>0</v>
      </c>
      <c r="S295" s="234"/>
      <c r="T295" s="34"/>
      <c r="U295" s="34"/>
      <c r="V295" s="34"/>
      <c r="W295" s="34"/>
      <c r="X295" s="34"/>
      <c r="Y295" s="34"/>
      <c r="Z295" s="34"/>
      <c r="AB295" s="167">
        <f>ROW()</f>
        <v>295</v>
      </c>
      <c r="AC295" s="168" t="e">
        <f t="shared" ca="1" si="69"/>
        <v>#REF!</v>
      </c>
      <c r="AD295" s="168" t="e">
        <f t="shared" ca="1" si="70"/>
        <v>#REF!</v>
      </c>
      <c r="AE295" s="169" t="e">
        <f t="shared" ca="1" si="75"/>
        <v>#REF!</v>
      </c>
      <c r="AF295" s="168" t="e">
        <f t="shared" ca="1" si="76"/>
        <v>#REF!</v>
      </c>
      <c r="AG295" s="169" t="e">
        <f t="shared" ca="1" si="77"/>
        <v>#REF!</v>
      </c>
      <c r="AH295" s="168" t="e">
        <f t="shared" ca="1" si="78"/>
        <v>#REF!</v>
      </c>
      <c r="AI295" s="168" t="e">
        <f t="shared" ca="1" si="79"/>
        <v>#REF!</v>
      </c>
      <c r="AJ295" s="170" t="e">
        <f t="shared" ca="1" si="80"/>
        <v>#REF!</v>
      </c>
      <c r="AK295" s="168">
        <f t="shared" ca="1" si="71"/>
        <v>0</v>
      </c>
      <c r="AL295" s="168">
        <f t="shared" ca="1" si="72"/>
        <v>0</v>
      </c>
    </row>
    <row r="296" spans="1:38" ht="30" customHeight="1" x14ac:dyDescent="0.2">
      <c r="A296" s="56">
        <v>281</v>
      </c>
      <c r="B296" s="309" t="str">
        <f t="shared" ca="1" si="66"/>
        <v>A281</v>
      </c>
      <c r="C296" s="309"/>
      <c r="D296" s="57" t="str">
        <f t="shared" ca="1" si="67"/>
        <v/>
      </c>
      <c r="E296" s="59" t="str">
        <f t="shared" ca="1" si="68"/>
        <v/>
      </c>
      <c r="F296" s="215">
        <f ca="1">IF(LEN(B296)&gt;0,'OBRAČUNANA OSNOVNA PLAČA'!G290,"")</f>
        <v>0</v>
      </c>
      <c r="G296" s="60"/>
      <c r="H296" s="60"/>
      <c r="I296" s="60"/>
      <c r="J296" s="60"/>
      <c r="K296" s="60"/>
      <c r="L296" s="229">
        <f t="shared" si="73"/>
        <v>0</v>
      </c>
      <c r="M296" s="230">
        <f t="shared" ca="1" si="81"/>
        <v>0</v>
      </c>
      <c r="N296" s="230">
        <f t="shared" ca="1" si="82"/>
        <v>0</v>
      </c>
      <c r="O296" s="231">
        <f t="shared" ca="1" si="83"/>
        <v>0</v>
      </c>
      <c r="P296" s="232">
        <f t="shared" ca="1" si="84"/>
        <v>0</v>
      </c>
      <c r="Q296" s="233">
        <f t="shared" ca="1" si="74"/>
        <v>0</v>
      </c>
      <c r="R296" s="233">
        <f ca="1">IF(LEN(B296)&gt;0,'OSNOVNA PLAČA'!F290,"")</f>
        <v>0</v>
      </c>
      <c r="S296" s="234"/>
      <c r="T296" s="34"/>
      <c r="U296" s="34"/>
      <c r="V296" s="34"/>
      <c r="W296" s="34"/>
      <c r="X296" s="34"/>
      <c r="Y296" s="34"/>
      <c r="Z296" s="34"/>
      <c r="AB296" s="167">
        <f>ROW()</f>
        <v>296</v>
      </c>
      <c r="AC296" s="168" t="e">
        <f t="shared" ca="1" si="69"/>
        <v>#REF!</v>
      </c>
      <c r="AD296" s="168" t="e">
        <f t="shared" ca="1" si="70"/>
        <v>#REF!</v>
      </c>
      <c r="AE296" s="169" t="e">
        <f t="shared" ca="1" si="75"/>
        <v>#REF!</v>
      </c>
      <c r="AF296" s="168" t="e">
        <f t="shared" ca="1" si="76"/>
        <v>#REF!</v>
      </c>
      <c r="AG296" s="169" t="e">
        <f t="shared" ca="1" si="77"/>
        <v>#REF!</v>
      </c>
      <c r="AH296" s="168" t="e">
        <f t="shared" ca="1" si="78"/>
        <v>#REF!</v>
      </c>
      <c r="AI296" s="168" t="e">
        <f t="shared" ca="1" si="79"/>
        <v>#REF!</v>
      </c>
      <c r="AJ296" s="170" t="e">
        <f t="shared" ca="1" si="80"/>
        <v>#REF!</v>
      </c>
      <c r="AK296" s="168">
        <f t="shared" ca="1" si="71"/>
        <v>0</v>
      </c>
      <c r="AL296" s="168">
        <f t="shared" ca="1" si="72"/>
        <v>0</v>
      </c>
    </row>
    <row r="297" spans="1:38" ht="30" customHeight="1" x14ac:dyDescent="0.2">
      <c r="A297" s="56">
        <v>282</v>
      </c>
      <c r="B297" s="309" t="str">
        <f t="shared" ca="1" si="66"/>
        <v>A282</v>
      </c>
      <c r="C297" s="309"/>
      <c r="D297" s="57" t="str">
        <f t="shared" ca="1" si="67"/>
        <v/>
      </c>
      <c r="E297" s="59" t="str">
        <f t="shared" ca="1" si="68"/>
        <v/>
      </c>
      <c r="F297" s="215">
        <f ca="1">IF(LEN(B297)&gt;0,'OBRAČUNANA OSNOVNA PLAČA'!G291,"")</f>
        <v>0</v>
      </c>
      <c r="G297" s="60"/>
      <c r="H297" s="60"/>
      <c r="I297" s="60"/>
      <c r="J297" s="60"/>
      <c r="K297" s="60"/>
      <c r="L297" s="229">
        <f t="shared" si="73"/>
        <v>0</v>
      </c>
      <c r="M297" s="230">
        <f t="shared" ca="1" si="81"/>
        <v>0</v>
      </c>
      <c r="N297" s="230">
        <f t="shared" ca="1" si="82"/>
        <v>0</v>
      </c>
      <c r="O297" s="231">
        <f t="shared" ca="1" si="83"/>
        <v>0</v>
      </c>
      <c r="P297" s="232">
        <f t="shared" ca="1" si="84"/>
        <v>0</v>
      </c>
      <c r="Q297" s="233">
        <f t="shared" ca="1" si="74"/>
        <v>0</v>
      </c>
      <c r="R297" s="233">
        <f ca="1">IF(LEN(B297)&gt;0,'OSNOVNA PLAČA'!F291,"")</f>
        <v>0</v>
      </c>
      <c r="S297" s="234"/>
      <c r="T297" s="34"/>
      <c r="U297" s="34"/>
      <c r="V297" s="34"/>
      <c r="W297" s="34"/>
      <c r="X297" s="34"/>
      <c r="Y297" s="34"/>
      <c r="Z297" s="34"/>
      <c r="AB297" s="167">
        <f>ROW()</f>
        <v>297</v>
      </c>
      <c r="AC297" s="168" t="e">
        <f t="shared" ca="1" si="69"/>
        <v>#REF!</v>
      </c>
      <c r="AD297" s="168" t="e">
        <f t="shared" ca="1" si="70"/>
        <v>#REF!</v>
      </c>
      <c r="AE297" s="169" t="e">
        <f t="shared" ca="1" si="75"/>
        <v>#REF!</v>
      </c>
      <c r="AF297" s="168" t="e">
        <f t="shared" ca="1" si="76"/>
        <v>#REF!</v>
      </c>
      <c r="AG297" s="169" t="e">
        <f t="shared" ca="1" si="77"/>
        <v>#REF!</v>
      </c>
      <c r="AH297" s="168" t="e">
        <f t="shared" ca="1" si="78"/>
        <v>#REF!</v>
      </c>
      <c r="AI297" s="168" t="e">
        <f t="shared" ca="1" si="79"/>
        <v>#REF!</v>
      </c>
      <c r="AJ297" s="170" t="e">
        <f t="shared" ca="1" si="80"/>
        <v>#REF!</v>
      </c>
      <c r="AK297" s="168">
        <f t="shared" ca="1" si="71"/>
        <v>0</v>
      </c>
      <c r="AL297" s="168">
        <f t="shared" ca="1" si="72"/>
        <v>0</v>
      </c>
    </row>
    <row r="298" spans="1:38" ht="30" customHeight="1" x14ac:dyDescent="0.2">
      <c r="A298" s="56">
        <v>283</v>
      </c>
      <c r="B298" s="309" t="str">
        <f t="shared" ca="1" si="66"/>
        <v>A283</v>
      </c>
      <c r="C298" s="309"/>
      <c r="D298" s="57" t="str">
        <f t="shared" ca="1" si="67"/>
        <v/>
      </c>
      <c r="E298" s="59" t="str">
        <f t="shared" ca="1" si="68"/>
        <v/>
      </c>
      <c r="F298" s="215">
        <f ca="1">IF(LEN(B298)&gt;0,'OBRAČUNANA OSNOVNA PLAČA'!G292,"")</f>
        <v>0</v>
      </c>
      <c r="G298" s="60"/>
      <c r="H298" s="60"/>
      <c r="I298" s="60"/>
      <c r="J298" s="60"/>
      <c r="K298" s="60"/>
      <c r="L298" s="229">
        <f t="shared" si="73"/>
        <v>0</v>
      </c>
      <c r="M298" s="230">
        <f t="shared" ca="1" si="81"/>
        <v>0</v>
      </c>
      <c r="N298" s="230">
        <f t="shared" ca="1" si="82"/>
        <v>0</v>
      </c>
      <c r="O298" s="231">
        <f t="shared" ca="1" si="83"/>
        <v>0</v>
      </c>
      <c r="P298" s="232">
        <f t="shared" ca="1" si="84"/>
        <v>0</v>
      </c>
      <c r="Q298" s="233">
        <f t="shared" ca="1" si="74"/>
        <v>0</v>
      </c>
      <c r="R298" s="233">
        <f ca="1">IF(LEN(B298)&gt;0,'OSNOVNA PLAČA'!F292,"")</f>
        <v>0</v>
      </c>
      <c r="S298" s="234"/>
      <c r="T298" s="34"/>
      <c r="U298" s="34"/>
      <c r="V298" s="34"/>
      <c r="W298" s="34"/>
      <c r="X298" s="34"/>
      <c r="Y298" s="34"/>
      <c r="Z298" s="34"/>
      <c r="AB298" s="167">
        <f>ROW()</f>
        <v>298</v>
      </c>
      <c r="AC298" s="168" t="e">
        <f t="shared" ca="1" si="69"/>
        <v>#REF!</v>
      </c>
      <c r="AD298" s="168" t="e">
        <f t="shared" ca="1" si="70"/>
        <v>#REF!</v>
      </c>
      <c r="AE298" s="169" t="e">
        <f t="shared" ca="1" si="75"/>
        <v>#REF!</v>
      </c>
      <c r="AF298" s="168" t="e">
        <f t="shared" ca="1" si="76"/>
        <v>#REF!</v>
      </c>
      <c r="AG298" s="169" t="e">
        <f t="shared" ca="1" si="77"/>
        <v>#REF!</v>
      </c>
      <c r="AH298" s="168" t="e">
        <f t="shared" ca="1" si="78"/>
        <v>#REF!</v>
      </c>
      <c r="AI298" s="168" t="e">
        <f t="shared" ca="1" si="79"/>
        <v>#REF!</v>
      </c>
      <c r="AJ298" s="170" t="e">
        <f t="shared" ca="1" si="80"/>
        <v>#REF!</v>
      </c>
      <c r="AK298" s="168">
        <f t="shared" ca="1" si="71"/>
        <v>0</v>
      </c>
      <c r="AL298" s="168">
        <f t="shared" ca="1" si="72"/>
        <v>0</v>
      </c>
    </row>
    <row r="299" spans="1:38" ht="30" customHeight="1" x14ac:dyDescent="0.2">
      <c r="A299" s="56">
        <v>284</v>
      </c>
      <c r="B299" s="309" t="str">
        <f t="shared" ca="1" si="66"/>
        <v>A284</v>
      </c>
      <c r="C299" s="309"/>
      <c r="D299" s="57" t="str">
        <f t="shared" ca="1" si="67"/>
        <v/>
      </c>
      <c r="E299" s="59" t="str">
        <f t="shared" ca="1" si="68"/>
        <v/>
      </c>
      <c r="F299" s="215">
        <f ca="1">IF(LEN(B299)&gt;0,'OBRAČUNANA OSNOVNA PLAČA'!G293,"")</f>
        <v>0</v>
      </c>
      <c r="G299" s="60"/>
      <c r="H299" s="60"/>
      <c r="I299" s="60"/>
      <c r="J299" s="60"/>
      <c r="K299" s="60"/>
      <c r="L299" s="229">
        <f t="shared" si="73"/>
        <v>0</v>
      </c>
      <c r="M299" s="230">
        <f t="shared" ca="1" si="81"/>
        <v>0</v>
      </c>
      <c r="N299" s="230">
        <f t="shared" ca="1" si="82"/>
        <v>0</v>
      </c>
      <c r="O299" s="231">
        <f t="shared" ca="1" si="83"/>
        <v>0</v>
      </c>
      <c r="P299" s="232">
        <f t="shared" ca="1" si="84"/>
        <v>0</v>
      </c>
      <c r="Q299" s="233">
        <f t="shared" ca="1" si="74"/>
        <v>0</v>
      </c>
      <c r="R299" s="233">
        <f ca="1">IF(LEN(B299)&gt;0,'OSNOVNA PLAČA'!F293,"")</f>
        <v>0</v>
      </c>
      <c r="S299" s="234"/>
      <c r="T299" s="34"/>
      <c r="U299" s="34"/>
      <c r="V299" s="34"/>
      <c r="W299" s="34"/>
      <c r="X299" s="34"/>
      <c r="Y299" s="34"/>
      <c r="Z299" s="34"/>
      <c r="AB299" s="167">
        <f>ROW()</f>
        <v>299</v>
      </c>
      <c r="AC299" s="168" t="e">
        <f t="shared" ca="1" si="69"/>
        <v>#REF!</v>
      </c>
      <c r="AD299" s="168" t="e">
        <f t="shared" ca="1" si="70"/>
        <v>#REF!</v>
      </c>
      <c r="AE299" s="169" t="e">
        <f t="shared" ca="1" si="75"/>
        <v>#REF!</v>
      </c>
      <c r="AF299" s="168" t="e">
        <f t="shared" ca="1" si="76"/>
        <v>#REF!</v>
      </c>
      <c r="AG299" s="169" t="e">
        <f t="shared" ca="1" si="77"/>
        <v>#REF!</v>
      </c>
      <c r="AH299" s="168" t="e">
        <f t="shared" ca="1" si="78"/>
        <v>#REF!</v>
      </c>
      <c r="AI299" s="168" t="e">
        <f t="shared" ca="1" si="79"/>
        <v>#REF!</v>
      </c>
      <c r="AJ299" s="170" t="e">
        <f t="shared" ca="1" si="80"/>
        <v>#REF!</v>
      </c>
      <c r="AK299" s="168">
        <f t="shared" ca="1" si="71"/>
        <v>0</v>
      </c>
      <c r="AL299" s="168">
        <f t="shared" ca="1" si="72"/>
        <v>0</v>
      </c>
    </row>
    <row r="300" spans="1:38" ht="30" customHeight="1" x14ac:dyDescent="0.2">
      <c r="A300" s="56">
        <v>285</v>
      </c>
      <c r="B300" s="309" t="str">
        <f t="shared" ca="1" si="66"/>
        <v>A285</v>
      </c>
      <c r="C300" s="309"/>
      <c r="D300" s="57" t="str">
        <f t="shared" ca="1" si="67"/>
        <v/>
      </c>
      <c r="E300" s="59" t="str">
        <f t="shared" ca="1" si="68"/>
        <v/>
      </c>
      <c r="F300" s="215">
        <f ca="1">IF(LEN(B300)&gt;0,'OBRAČUNANA OSNOVNA PLAČA'!G294,"")</f>
        <v>0</v>
      </c>
      <c r="G300" s="60"/>
      <c r="H300" s="60"/>
      <c r="I300" s="60"/>
      <c r="J300" s="60"/>
      <c r="K300" s="60"/>
      <c r="L300" s="229">
        <f t="shared" si="73"/>
        <v>0</v>
      </c>
      <c r="M300" s="230">
        <f t="shared" ca="1" si="81"/>
        <v>0</v>
      </c>
      <c r="N300" s="230">
        <f t="shared" ca="1" si="82"/>
        <v>0</v>
      </c>
      <c r="O300" s="231">
        <f t="shared" ca="1" si="83"/>
        <v>0</v>
      </c>
      <c r="P300" s="232">
        <f t="shared" ca="1" si="84"/>
        <v>0</v>
      </c>
      <c r="Q300" s="233">
        <f t="shared" ca="1" si="74"/>
        <v>0</v>
      </c>
      <c r="R300" s="233">
        <f ca="1">IF(LEN(B300)&gt;0,'OSNOVNA PLAČA'!F294,"")</f>
        <v>0</v>
      </c>
      <c r="S300" s="234"/>
      <c r="T300" s="34"/>
      <c r="U300" s="34"/>
      <c r="V300" s="34"/>
      <c r="W300" s="34"/>
      <c r="X300" s="34"/>
      <c r="Y300" s="34"/>
      <c r="Z300" s="34"/>
      <c r="AB300" s="167">
        <f>ROW()</f>
        <v>300</v>
      </c>
      <c r="AC300" s="168" t="e">
        <f t="shared" ca="1" si="69"/>
        <v>#REF!</v>
      </c>
      <c r="AD300" s="168" t="e">
        <f t="shared" ca="1" si="70"/>
        <v>#REF!</v>
      </c>
      <c r="AE300" s="169" t="e">
        <f t="shared" ca="1" si="75"/>
        <v>#REF!</v>
      </c>
      <c r="AF300" s="168" t="e">
        <f t="shared" ca="1" si="76"/>
        <v>#REF!</v>
      </c>
      <c r="AG300" s="169" t="e">
        <f t="shared" ca="1" si="77"/>
        <v>#REF!</v>
      </c>
      <c r="AH300" s="168" t="e">
        <f t="shared" ca="1" si="78"/>
        <v>#REF!</v>
      </c>
      <c r="AI300" s="168" t="e">
        <f t="shared" ca="1" si="79"/>
        <v>#REF!</v>
      </c>
      <c r="AJ300" s="170" t="e">
        <f t="shared" ca="1" si="80"/>
        <v>#REF!</v>
      </c>
      <c r="AK300" s="168">
        <f t="shared" ca="1" si="71"/>
        <v>0</v>
      </c>
      <c r="AL300" s="168">
        <f t="shared" ca="1" si="72"/>
        <v>0</v>
      </c>
    </row>
    <row r="301" spans="1:38" ht="30" customHeight="1" x14ac:dyDescent="0.2">
      <c r="A301" s="56">
        <v>286</v>
      </c>
      <c r="B301" s="309" t="str">
        <f t="shared" ca="1" si="66"/>
        <v>A286</v>
      </c>
      <c r="C301" s="309"/>
      <c r="D301" s="57" t="str">
        <f t="shared" ca="1" si="67"/>
        <v/>
      </c>
      <c r="E301" s="59" t="str">
        <f t="shared" ca="1" si="68"/>
        <v/>
      </c>
      <c r="F301" s="215">
        <f ca="1">IF(LEN(B301)&gt;0,'OBRAČUNANA OSNOVNA PLAČA'!G295,"")</f>
        <v>0</v>
      </c>
      <c r="G301" s="60"/>
      <c r="H301" s="60"/>
      <c r="I301" s="60"/>
      <c r="J301" s="60"/>
      <c r="K301" s="60"/>
      <c r="L301" s="229">
        <f t="shared" si="73"/>
        <v>0</v>
      </c>
      <c r="M301" s="230">
        <f t="shared" ca="1" si="81"/>
        <v>0</v>
      </c>
      <c r="N301" s="230">
        <f t="shared" ca="1" si="82"/>
        <v>0</v>
      </c>
      <c r="O301" s="231">
        <f t="shared" ca="1" si="83"/>
        <v>0</v>
      </c>
      <c r="P301" s="232">
        <f t="shared" ca="1" si="84"/>
        <v>0</v>
      </c>
      <c r="Q301" s="233">
        <f t="shared" ca="1" si="74"/>
        <v>0</v>
      </c>
      <c r="R301" s="233">
        <f ca="1">IF(LEN(B301)&gt;0,'OSNOVNA PLAČA'!F295,"")</f>
        <v>0</v>
      </c>
      <c r="S301" s="234"/>
      <c r="T301" s="34"/>
      <c r="U301" s="34"/>
      <c r="V301" s="34"/>
      <c r="W301" s="34"/>
      <c r="X301" s="34"/>
      <c r="Y301" s="34"/>
      <c r="Z301" s="34"/>
      <c r="AB301" s="167">
        <f>ROW()</f>
        <v>301</v>
      </c>
      <c r="AC301" s="168" t="e">
        <f t="shared" ca="1" si="69"/>
        <v>#REF!</v>
      </c>
      <c r="AD301" s="168" t="e">
        <f t="shared" ca="1" si="70"/>
        <v>#REF!</v>
      </c>
      <c r="AE301" s="169" t="e">
        <f t="shared" ca="1" si="75"/>
        <v>#REF!</v>
      </c>
      <c r="AF301" s="168" t="e">
        <f t="shared" ca="1" si="76"/>
        <v>#REF!</v>
      </c>
      <c r="AG301" s="169" t="e">
        <f t="shared" ca="1" si="77"/>
        <v>#REF!</v>
      </c>
      <c r="AH301" s="168" t="e">
        <f t="shared" ca="1" si="78"/>
        <v>#REF!</v>
      </c>
      <c r="AI301" s="168" t="e">
        <f t="shared" ca="1" si="79"/>
        <v>#REF!</v>
      </c>
      <c r="AJ301" s="170" t="e">
        <f t="shared" ca="1" si="80"/>
        <v>#REF!</v>
      </c>
      <c r="AK301" s="168">
        <f t="shared" ca="1" si="71"/>
        <v>0</v>
      </c>
      <c r="AL301" s="168">
        <f t="shared" ca="1" si="72"/>
        <v>0</v>
      </c>
    </row>
    <row r="302" spans="1:38" ht="30" customHeight="1" x14ac:dyDescent="0.2">
      <c r="A302" s="56">
        <v>287</v>
      </c>
      <c r="B302" s="309" t="str">
        <f t="shared" ca="1" si="66"/>
        <v>A287</v>
      </c>
      <c r="C302" s="309"/>
      <c r="D302" s="57" t="str">
        <f t="shared" ca="1" si="67"/>
        <v/>
      </c>
      <c r="E302" s="59" t="str">
        <f t="shared" ca="1" si="68"/>
        <v/>
      </c>
      <c r="F302" s="215">
        <f ca="1">IF(LEN(B302)&gt;0,'OBRAČUNANA OSNOVNA PLAČA'!G296,"")</f>
        <v>0</v>
      </c>
      <c r="G302" s="60"/>
      <c r="H302" s="60"/>
      <c r="I302" s="60"/>
      <c r="J302" s="60"/>
      <c r="K302" s="60"/>
      <c r="L302" s="229">
        <f t="shared" si="73"/>
        <v>0</v>
      </c>
      <c r="M302" s="230">
        <f t="shared" ca="1" si="81"/>
        <v>0</v>
      </c>
      <c r="N302" s="230">
        <f t="shared" ca="1" si="82"/>
        <v>0</v>
      </c>
      <c r="O302" s="231">
        <f t="shared" ca="1" si="83"/>
        <v>0</v>
      </c>
      <c r="P302" s="232">
        <f t="shared" ca="1" si="84"/>
        <v>0</v>
      </c>
      <c r="Q302" s="233">
        <f t="shared" ca="1" si="74"/>
        <v>0</v>
      </c>
      <c r="R302" s="233">
        <f ca="1">IF(LEN(B302)&gt;0,'OSNOVNA PLAČA'!F296,"")</f>
        <v>0</v>
      </c>
      <c r="S302" s="234"/>
      <c r="T302" s="34"/>
      <c r="U302" s="34"/>
      <c r="V302" s="34"/>
      <c r="W302" s="34"/>
      <c r="X302" s="34"/>
      <c r="Y302" s="34"/>
      <c r="Z302" s="34"/>
      <c r="AB302" s="167">
        <f>ROW()</f>
        <v>302</v>
      </c>
      <c r="AC302" s="168" t="e">
        <f t="shared" ca="1" si="69"/>
        <v>#REF!</v>
      </c>
      <c r="AD302" s="168" t="e">
        <f t="shared" ca="1" si="70"/>
        <v>#REF!</v>
      </c>
      <c r="AE302" s="169" t="e">
        <f t="shared" ca="1" si="75"/>
        <v>#REF!</v>
      </c>
      <c r="AF302" s="168" t="e">
        <f t="shared" ca="1" si="76"/>
        <v>#REF!</v>
      </c>
      <c r="AG302" s="169" t="e">
        <f t="shared" ca="1" si="77"/>
        <v>#REF!</v>
      </c>
      <c r="AH302" s="168" t="e">
        <f t="shared" ca="1" si="78"/>
        <v>#REF!</v>
      </c>
      <c r="AI302" s="168" t="e">
        <f t="shared" ca="1" si="79"/>
        <v>#REF!</v>
      </c>
      <c r="AJ302" s="170" t="e">
        <f t="shared" ca="1" si="80"/>
        <v>#REF!</v>
      </c>
      <c r="AK302" s="168">
        <f t="shared" ca="1" si="71"/>
        <v>0</v>
      </c>
      <c r="AL302" s="168">
        <f t="shared" ca="1" si="72"/>
        <v>0</v>
      </c>
    </row>
    <row r="303" spans="1:38" ht="30" customHeight="1" x14ac:dyDescent="0.2">
      <c r="A303" s="56">
        <v>288</v>
      </c>
      <c r="B303" s="309" t="str">
        <f t="shared" ca="1" si="66"/>
        <v>A288</v>
      </c>
      <c r="C303" s="309"/>
      <c r="D303" s="57" t="str">
        <f t="shared" ca="1" si="67"/>
        <v/>
      </c>
      <c r="E303" s="59" t="str">
        <f t="shared" ca="1" si="68"/>
        <v/>
      </c>
      <c r="F303" s="215">
        <f ca="1">IF(LEN(B303)&gt;0,'OBRAČUNANA OSNOVNA PLAČA'!G297,"")</f>
        <v>0</v>
      </c>
      <c r="G303" s="60"/>
      <c r="H303" s="60"/>
      <c r="I303" s="60"/>
      <c r="J303" s="60"/>
      <c r="K303" s="60"/>
      <c r="L303" s="229">
        <f t="shared" si="73"/>
        <v>0</v>
      </c>
      <c r="M303" s="230">
        <f t="shared" ca="1" si="81"/>
        <v>0</v>
      </c>
      <c r="N303" s="230">
        <f t="shared" ca="1" si="82"/>
        <v>0</v>
      </c>
      <c r="O303" s="231">
        <f t="shared" ca="1" si="83"/>
        <v>0</v>
      </c>
      <c r="P303" s="232">
        <f t="shared" ca="1" si="84"/>
        <v>0</v>
      </c>
      <c r="Q303" s="233">
        <f t="shared" ca="1" si="74"/>
        <v>0</v>
      </c>
      <c r="R303" s="233">
        <f ca="1">IF(LEN(B303)&gt;0,'OSNOVNA PLAČA'!F297,"")</f>
        <v>0</v>
      </c>
      <c r="S303" s="234"/>
      <c r="T303" s="34"/>
      <c r="U303" s="34"/>
      <c r="V303" s="34"/>
      <c r="W303" s="34"/>
      <c r="X303" s="34"/>
      <c r="Y303" s="34"/>
      <c r="Z303" s="34"/>
      <c r="AB303" s="167">
        <f>ROW()</f>
        <v>303</v>
      </c>
      <c r="AC303" s="168" t="e">
        <f t="shared" ca="1" si="69"/>
        <v>#REF!</v>
      </c>
      <c r="AD303" s="168" t="e">
        <f t="shared" ca="1" si="70"/>
        <v>#REF!</v>
      </c>
      <c r="AE303" s="169" t="e">
        <f t="shared" ca="1" si="75"/>
        <v>#REF!</v>
      </c>
      <c r="AF303" s="168" t="e">
        <f t="shared" ca="1" si="76"/>
        <v>#REF!</v>
      </c>
      <c r="AG303" s="169" t="e">
        <f t="shared" ca="1" si="77"/>
        <v>#REF!</v>
      </c>
      <c r="AH303" s="168" t="e">
        <f t="shared" ca="1" si="78"/>
        <v>#REF!</v>
      </c>
      <c r="AI303" s="168" t="e">
        <f t="shared" ca="1" si="79"/>
        <v>#REF!</v>
      </c>
      <c r="AJ303" s="170" t="e">
        <f t="shared" ca="1" si="80"/>
        <v>#REF!</v>
      </c>
      <c r="AK303" s="168">
        <f t="shared" ca="1" si="71"/>
        <v>0</v>
      </c>
      <c r="AL303" s="168">
        <f t="shared" ca="1" si="72"/>
        <v>0</v>
      </c>
    </row>
    <row r="304" spans="1:38" ht="30" customHeight="1" x14ac:dyDescent="0.2">
      <c r="A304" s="56">
        <v>289</v>
      </c>
      <c r="B304" s="309" t="str">
        <f t="shared" ca="1" si="66"/>
        <v>A289</v>
      </c>
      <c r="C304" s="309"/>
      <c r="D304" s="57" t="str">
        <f t="shared" ca="1" si="67"/>
        <v/>
      </c>
      <c r="E304" s="59" t="str">
        <f t="shared" ca="1" si="68"/>
        <v/>
      </c>
      <c r="F304" s="215">
        <f ca="1">IF(LEN(B304)&gt;0,'OBRAČUNANA OSNOVNA PLAČA'!G298,"")</f>
        <v>0</v>
      </c>
      <c r="G304" s="60"/>
      <c r="H304" s="60"/>
      <c r="I304" s="60"/>
      <c r="J304" s="60"/>
      <c r="K304" s="60"/>
      <c r="L304" s="229">
        <f t="shared" si="73"/>
        <v>0</v>
      </c>
      <c r="M304" s="230">
        <f t="shared" ca="1" si="81"/>
        <v>0</v>
      </c>
      <c r="N304" s="230">
        <f t="shared" ca="1" si="82"/>
        <v>0</v>
      </c>
      <c r="O304" s="231">
        <f t="shared" ca="1" si="83"/>
        <v>0</v>
      </c>
      <c r="P304" s="232">
        <f t="shared" ca="1" si="84"/>
        <v>0</v>
      </c>
      <c r="Q304" s="233">
        <f t="shared" ca="1" si="74"/>
        <v>0</v>
      </c>
      <c r="R304" s="233">
        <f ca="1">IF(LEN(B304)&gt;0,'OSNOVNA PLAČA'!F298,"")</f>
        <v>0</v>
      </c>
      <c r="S304" s="234"/>
      <c r="T304" s="34"/>
      <c r="U304" s="34"/>
      <c r="V304" s="34"/>
      <c r="W304" s="34"/>
      <c r="X304" s="34"/>
      <c r="Y304" s="34"/>
      <c r="Z304" s="34"/>
      <c r="AB304" s="167">
        <f>ROW()</f>
        <v>304</v>
      </c>
      <c r="AC304" s="168" t="e">
        <f t="shared" ca="1" si="69"/>
        <v>#REF!</v>
      </c>
      <c r="AD304" s="168" t="e">
        <f t="shared" ca="1" si="70"/>
        <v>#REF!</v>
      </c>
      <c r="AE304" s="169" t="e">
        <f t="shared" ca="1" si="75"/>
        <v>#REF!</v>
      </c>
      <c r="AF304" s="168" t="e">
        <f t="shared" ca="1" si="76"/>
        <v>#REF!</v>
      </c>
      <c r="AG304" s="169" t="e">
        <f t="shared" ca="1" si="77"/>
        <v>#REF!</v>
      </c>
      <c r="AH304" s="168" t="e">
        <f t="shared" ca="1" si="78"/>
        <v>#REF!</v>
      </c>
      <c r="AI304" s="168" t="e">
        <f t="shared" ca="1" si="79"/>
        <v>#REF!</v>
      </c>
      <c r="AJ304" s="170" t="e">
        <f t="shared" ca="1" si="80"/>
        <v>#REF!</v>
      </c>
      <c r="AK304" s="168">
        <f t="shared" ca="1" si="71"/>
        <v>0</v>
      </c>
      <c r="AL304" s="168">
        <f t="shared" ca="1" si="72"/>
        <v>0</v>
      </c>
    </row>
    <row r="305" spans="1:38" ht="30" customHeight="1" x14ac:dyDescent="0.2">
      <c r="A305" s="56">
        <v>290</v>
      </c>
      <c r="B305" s="309" t="str">
        <f t="shared" ca="1" si="66"/>
        <v>A290</v>
      </c>
      <c r="C305" s="309"/>
      <c r="D305" s="57" t="str">
        <f t="shared" ca="1" si="67"/>
        <v/>
      </c>
      <c r="E305" s="59" t="str">
        <f t="shared" ca="1" si="68"/>
        <v/>
      </c>
      <c r="F305" s="215">
        <f ca="1">IF(LEN(B305)&gt;0,'OBRAČUNANA OSNOVNA PLAČA'!G299,"")</f>
        <v>0</v>
      </c>
      <c r="G305" s="60"/>
      <c r="H305" s="60"/>
      <c r="I305" s="60"/>
      <c r="J305" s="60"/>
      <c r="K305" s="60"/>
      <c r="L305" s="229">
        <f t="shared" si="73"/>
        <v>0</v>
      </c>
      <c r="M305" s="230">
        <f t="shared" ca="1" si="81"/>
        <v>0</v>
      </c>
      <c r="N305" s="230">
        <f t="shared" ca="1" si="82"/>
        <v>0</v>
      </c>
      <c r="O305" s="231">
        <f t="shared" ca="1" si="83"/>
        <v>0</v>
      </c>
      <c r="P305" s="232">
        <f t="shared" ca="1" si="84"/>
        <v>0</v>
      </c>
      <c r="Q305" s="233">
        <f t="shared" ca="1" si="74"/>
        <v>0</v>
      </c>
      <c r="R305" s="233">
        <f ca="1">IF(LEN(B305)&gt;0,'OSNOVNA PLAČA'!F299,"")</f>
        <v>0</v>
      </c>
      <c r="S305" s="234"/>
      <c r="T305" s="34"/>
      <c r="U305" s="34"/>
      <c r="V305" s="34"/>
      <c r="W305" s="34"/>
      <c r="X305" s="34"/>
      <c r="Y305" s="34"/>
      <c r="Z305" s="34"/>
      <c r="AB305" s="167">
        <f>ROW()</f>
        <v>305</v>
      </c>
      <c r="AC305" s="168" t="e">
        <f t="shared" ca="1" si="69"/>
        <v>#REF!</v>
      </c>
      <c r="AD305" s="168" t="e">
        <f t="shared" ca="1" si="70"/>
        <v>#REF!</v>
      </c>
      <c r="AE305" s="169" t="e">
        <f t="shared" ca="1" si="75"/>
        <v>#REF!</v>
      </c>
      <c r="AF305" s="168" t="e">
        <f t="shared" ca="1" si="76"/>
        <v>#REF!</v>
      </c>
      <c r="AG305" s="169" t="e">
        <f t="shared" ca="1" si="77"/>
        <v>#REF!</v>
      </c>
      <c r="AH305" s="168" t="e">
        <f t="shared" ca="1" si="78"/>
        <v>#REF!</v>
      </c>
      <c r="AI305" s="168" t="e">
        <f t="shared" ca="1" si="79"/>
        <v>#REF!</v>
      </c>
      <c r="AJ305" s="170" t="e">
        <f t="shared" ca="1" si="80"/>
        <v>#REF!</v>
      </c>
      <c r="AK305" s="168">
        <f t="shared" ca="1" si="71"/>
        <v>0</v>
      </c>
      <c r="AL305" s="168">
        <f t="shared" ca="1" si="72"/>
        <v>0</v>
      </c>
    </row>
    <row r="306" spans="1:38" ht="30" customHeight="1" x14ac:dyDescent="0.2">
      <c r="A306" s="56">
        <v>291</v>
      </c>
      <c r="B306" s="309" t="str">
        <f t="shared" ca="1" si="66"/>
        <v>A291</v>
      </c>
      <c r="C306" s="309"/>
      <c r="D306" s="57" t="str">
        <f t="shared" ca="1" si="67"/>
        <v/>
      </c>
      <c r="E306" s="59" t="str">
        <f t="shared" ca="1" si="68"/>
        <v/>
      </c>
      <c r="F306" s="215">
        <f ca="1">IF(LEN(B306)&gt;0,'OBRAČUNANA OSNOVNA PLAČA'!G300,"")</f>
        <v>0</v>
      </c>
      <c r="G306" s="60"/>
      <c r="H306" s="60"/>
      <c r="I306" s="60"/>
      <c r="J306" s="60"/>
      <c r="K306" s="60"/>
      <c r="L306" s="229">
        <f t="shared" si="73"/>
        <v>0</v>
      </c>
      <c r="M306" s="230">
        <f t="shared" ca="1" si="81"/>
        <v>0</v>
      </c>
      <c r="N306" s="230">
        <f t="shared" ca="1" si="82"/>
        <v>0</v>
      </c>
      <c r="O306" s="231">
        <f t="shared" ca="1" si="83"/>
        <v>0</v>
      </c>
      <c r="P306" s="232">
        <f t="shared" ca="1" si="84"/>
        <v>0</v>
      </c>
      <c r="Q306" s="233">
        <f t="shared" ca="1" si="74"/>
        <v>0</v>
      </c>
      <c r="R306" s="233">
        <f ca="1">IF(LEN(B306)&gt;0,'OSNOVNA PLAČA'!F300,"")</f>
        <v>0</v>
      </c>
      <c r="S306" s="234"/>
      <c r="T306" s="34"/>
      <c r="U306" s="34"/>
      <c r="V306" s="34"/>
      <c r="W306" s="34"/>
      <c r="X306" s="34"/>
      <c r="Y306" s="34"/>
      <c r="Z306" s="34"/>
      <c r="AB306" s="167">
        <f>ROW()</f>
        <v>306</v>
      </c>
      <c r="AC306" s="168" t="e">
        <f t="shared" ca="1" si="69"/>
        <v>#REF!</v>
      </c>
      <c r="AD306" s="168" t="e">
        <f t="shared" ca="1" si="70"/>
        <v>#REF!</v>
      </c>
      <c r="AE306" s="169" t="e">
        <f t="shared" ca="1" si="75"/>
        <v>#REF!</v>
      </c>
      <c r="AF306" s="168" t="e">
        <f t="shared" ca="1" si="76"/>
        <v>#REF!</v>
      </c>
      <c r="AG306" s="169" t="e">
        <f t="shared" ca="1" si="77"/>
        <v>#REF!</v>
      </c>
      <c r="AH306" s="168" t="e">
        <f t="shared" ca="1" si="78"/>
        <v>#REF!</v>
      </c>
      <c r="AI306" s="168" t="e">
        <f t="shared" ca="1" si="79"/>
        <v>#REF!</v>
      </c>
      <c r="AJ306" s="170" t="e">
        <f t="shared" ca="1" si="80"/>
        <v>#REF!</v>
      </c>
      <c r="AK306" s="168">
        <f t="shared" ca="1" si="71"/>
        <v>0</v>
      </c>
      <c r="AL306" s="168">
        <f t="shared" ca="1" si="72"/>
        <v>0</v>
      </c>
    </row>
    <row r="307" spans="1:38" ht="30" customHeight="1" x14ac:dyDescent="0.2">
      <c r="A307" s="56">
        <v>292</v>
      </c>
      <c r="B307" s="309" t="str">
        <f t="shared" ca="1" si="66"/>
        <v>A292</v>
      </c>
      <c r="C307" s="309"/>
      <c r="D307" s="57" t="str">
        <f t="shared" ca="1" si="67"/>
        <v/>
      </c>
      <c r="E307" s="59" t="str">
        <f t="shared" ca="1" si="68"/>
        <v/>
      </c>
      <c r="F307" s="215">
        <f ca="1">IF(LEN(B307)&gt;0,'OBRAČUNANA OSNOVNA PLAČA'!G301,"")</f>
        <v>0</v>
      </c>
      <c r="G307" s="60"/>
      <c r="H307" s="60"/>
      <c r="I307" s="60"/>
      <c r="J307" s="60"/>
      <c r="K307" s="60"/>
      <c r="L307" s="229">
        <f t="shared" si="73"/>
        <v>0</v>
      </c>
      <c r="M307" s="230">
        <f t="shared" ca="1" si="81"/>
        <v>0</v>
      </c>
      <c r="N307" s="230">
        <f t="shared" ca="1" si="82"/>
        <v>0</v>
      </c>
      <c r="O307" s="231">
        <f t="shared" ca="1" si="83"/>
        <v>0</v>
      </c>
      <c r="P307" s="232">
        <f t="shared" ca="1" si="84"/>
        <v>0</v>
      </c>
      <c r="Q307" s="233">
        <f t="shared" ca="1" si="74"/>
        <v>0</v>
      </c>
      <c r="R307" s="233">
        <f ca="1">IF(LEN(B307)&gt;0,'OSNOVNA PLAČA'!F301,"")</f>
        <v>0</v>
      </c>
      <c r="S307" s="234"/>
      <c r="T307" s="34"/>
      <c r="U307" s="34"/>
      <c r="V307" s="34"/>
      <c r="W307" s="34"/>
      <c r="X307" s="34"/>
      <c r="Y307" s="34"/>
      <c r="Z307" s="34"/>
      <c r="AB307" s="167">
        <f>ROW()</f>
        <v>307</v>
      </c>
      <c r="AC307" s="168" t="e">
        <f t="shared" ca="1" si="69"/>
        <v>#REF!</v>
      </c>
      <c r="AD307" s="168" t="e">
        <f t="shared" ca="1" si="70"/>
        <v>#REF!</v>
      </c>
      <c r="AE307" s="169" t="e">
        <f t="shared" ca="1" si="75"/>
        <v>#REF!</v>
      </c>
      <c r="AF307" s="168" t="e">
        <f t="shared" ca="1" si="76"/>
        <v>#REF!</v>
      </c>
      <c r="AG307" s="169" t="e">
        <f t="shared" ca="1" si="77"/>
        <v>#REF!</v>
      </c>
      <c r="AH307" s="168" t="e">
        <f t="shared" ca="1" si="78"/>
        <v>#REF!</v>
      </c>
      <c r="AI307" s="168" t="e">
        <f t="shared" ca="1" si="79"/>
        <v>#REF!</v>
      </c>
      <c r="AJ307" s="170" t="e">
        <f t="shared" ca="1" si="80"/>
        <v>#REF!</v>
      </c>
      <c r="AK307" s="168">
        <f t="shared" ca="1" si="71"/>
        <v>0</v>
      </c>
      <c r="AL307" s="168">
        <f t="shared" ca="1" si="72"/>
        <v>0</v>
      </c>
    </row>
    <row r="308" spans="1:38" ht="30" customHeight="1" x14ac:dyDescent="0.2">
      <c r="A308" s="56">
        <v>293</v>
      </c>
      <c r="B308" s="309" t="str">
        <f t="shared" ca="1" si="66"/>
        <v>A293</v>
      </c>
      <c r="C308" s="309"/>
      <c r="D308" s="57" t="str">
        <f t="shared" ca="1" si="67"/>
        <v/>
      </c>
      <c r="E308" s="59" t="str">
        <f t="shared" ca="1" si="68"/>
        <v/>
      </c>
      <c r="F308" s="215">
        <f ca="1">IF(LEN(B308)&gt;0,'OBRAČUNANA OSNOVNA PLAČA'!G302,"")</f>
        <v>0</v>
      </c>
      <c r="G308" s="60"/>
      <c r="H308" s="60"/>
      <c r="I308" s="60"/>
      <c r="J308" s="60"/>
      <c r="K308" s="60"/>
      <c r="L308" s="229">
        <f t="shared" si="73"/>
        <v>0</v>
      </c>
      <c r="M308" s="230">
        <f t="shared" ca="1" si="81"/>
        <v>0</v>
      </c>
      <c r="N308" s="230">
        <f t="shared" ca="1" si="82"/>
        <v>0</v>
      </c>
      <c r="O308" s="231">
        <f t="shared" ca="1" si="83"/>
        <v>0</v>
      </c>
      <c r="P308" s="232">
        <f t="shared" ca="1" si="84"/>
        <v>0</v>
      </c>
      <c r="Q308" s="233">
        <f t="shared" ca="1" si="74"/>
        <v>0</v>
      </c>
      <c r="R308" s="233">
        <f ca="1">IF(LEN(B308)&gt;0,'OSNOVNA PLAČA'!F302,"")</f>
        <v>0</v>
      </c>
      <c r="S308" s="234"/>
      <c r="T308" s="34"/>
      <c r="U308" s="34"/>
      <c r="V308" s="34"/>
      <c r="W308" s="34"/>
      <c r="X308" s="34"/>
      <c r="Y308" s="34"/>
      <c r="Z308" s="34"/>
      <c r="AB308" s="167">
        <f>ROW()</f>
        <v>308</v>
      </c>
      <c r="AC308" s="168" t="e">
        <f t="shared" ca="1" si="69"/>
        <v>#REF!</v>
      </c>
      <c r="AD308" s="168" t="e">
        <f t="shared" ca="1" si="70"/>
        <v>#REF!</v>
      </c>
      <c r="AE308" s="169" t="e">
        <f t="shared" ca="1" si="75"/>
        <v>#REF!</v>
      </c>
      <c r="AF308" s="168" t="e">
        <f t="shared" ca="1" si="76"/>
        <v>#REF!</v>
      </c>
      <c r="AG308" s="169" t="e">
        <f t="shared" ca="1" si="77"/>
        <v>#REF!</v>
      </c>
      <c r="AH308" s="168" t="e">
        <f t="shared" ca="1" si="78"/>
        <v>#REF!</v>
      </c>
      <c r="AI308" s="168" t="e">
        <f t="shared" ca="1" si="79"/>
        <v>#REF!</v>
      </c>
      <c r="AJ308" s="170" t="e">
        <f t="shared" ca="1" si="80"/>
        <v>#REF!</v>
      </c>
      <c r="AK308" s="168">
        <f t="shared" ca="1" si="71"/>
        <v>0</v>
      </c>
      <c r="AL308" s="168">
        <f t="shared" ca="1" si="72"/>
        <v>0</v>
      </c>
    </row>
    <row r="309" spans="1:38" ht="30" customHeight="1" x14ac:dyDescent="0.2">
      <c r="A309" s="56">
        <v>294</v>
      </c>
      <c r="B309" s="309" t="str">
        <f t="shared" ca="1" si="66"/>
        <v>A294</v>
      </c>
      <c r="C309" s="309"/>
      <c r="D309" s="57" t="str">
        <f t="shared" ca="1" si="67"/>
        <v/>
      </c>
      <c r="E309" s="59" t="str">
        <f t="shared" ca="1" si="68"/>
        <v/>
      </c>
      <c r="F309" s="215">
        <f ca="1">IF(LEN(B309)&gt;0,'OBRAČUNANA OSNOVNA PLAČA'!G303,"")</f>
        <v>0</v>
      </c>
      <c r="G309" s="60"/>
      <c r="H309" s="60"/>
      <c r="I309" s="60"/>
      <c r="J309" s="60"/>
      <c r="K309" s="60"/>
      <c r="L309" s="229">
        <f t="shared" si="73"/>
        <v>0</v>
      </c>
      <c r="M309" s="230">
        <f t="shared" ca="1" si="81"/>
        <v>0</v>
      </c>
      <c r="N309" s="230">
        <f t="shared" ca="1" si="82"/>
        <v>0</v>
      </c>
      <c r="O309" s="231">
        <f t="shared" ca="1" si="83"/>
        <v>0</v>
      </c>
      <c r="P309" s="232">
        <f t="shared" ca="1" si="84"/>
        <v>0</v>
      </c>
      <c r="Q309" s="233">
        <f t="shared" ca="1" si="74"/>
        <v>0</v>
      </c>
      <c r="R309" s="233">
        <f ca="1">IF(LEN(B309)&gt;0,'OSNOVNA PLAČA'!F303,"")</f>
        <v>0</v>
      </c>
      <c r="S309" s="234"/>
      <c r="T309" s="34"/>
      <c r="U309" s="34"/>
      <c r="V309" s="34"/>
      <c r="W309" s="34"/>
      <c r="X309" s="34"/>
      <c r="Y309" s="34"/>
      <c r="Z309" s="34"/>
      <c r="AB309" s="167">
        <f>ROW()</f>
        <v>309</v>
      </c>
      <c r="AC309" s="168" t="e">
        <f t="shared" ca="1" si="69"/>
        <v>#REF!</v>
      </c>
      <c r="AD309" s="168" t="e">
        <f t="shared" ca="1" si="70"/>
        <v>#REF!</v>
      </c>
      <c r="AE309" s="169" t="e">
        <f t="shared" ca="1" si="75"/>
        <v>#REF!</v>
      </c>
      <c r="AF309" s="168" t="e">
        <f t="shared" ca="1" si="76"/>
        <v>#REF!</v>
      </c>
      <c r="AG309" s="169" t="e">
        <f t="shared" ca="1" si="77"/>
        <v>#REF!</v>
      </c>
      <c r="AH309" s="168" t="e">
        <f t="shared" ca="1" si="78"/>
        <v>#REF!</v>
      </c>
      <c r="AI309" s="168" t="e">
        <f t="shared" ca="1" si="79"/>
        <v>#REF!</v>
      </c>
      <c r="AJ309" s="170" t="e">
        <f t="shared" ca="1" si="80"/>
        <v>#REF!</v>
      </c>
      <c r="AK309" s="168">
        <f t="shared" ca="1" si="71"/>
        <v>0</v>
      </c>
      <c r="AL309" s="168">
        <f t="shared" ca="1" si="72"/>
        <v>0</v>
      </c>
    </row>
    <row r="310" spans="1:38" ht="30" customHeight="1" x14ac:dyDescent="0.2">
      <c r="A310" s="56">
        <v>295</v>
      </c>
      <c r="B310" s="309" t="str">
        <f t="shared" ca="1" si="66"/>
        <v>A295</v>
      </c>
      <c r="C310" s="309"/>
      <c r="D310" s="57" t="str">
        <f t="shared" ca="1" si="67"/>
        <v/>
      </c>
      <c r="E310" s="59" t="str">
        <f t="shared" ca="1" si="68"/>
        <v/>
      </c>
      <c r="F310" s="215">
        <f ca="1">IF(LEN(B310)&gt;0,'OBRAČUNANA OSNOVNA PLAČA'!G304,"")</f>
        <v>0</v>
      </c>
      <c r="G310" s="60"/>
      <c r="H310" s="60"/>
      <c r="I310" s="60"/>
      <c r="J310" s="60"/>
      <c r="K310" s="60"/>
      <c r="L310" s="229">
        <f t="shared" si="73"/>
        <v>0</v>
      </c>
      <c r="M310" s="230">
        <f t="shared" ca="1" si="81"/>
        <v>0</v>
      </c>
      <c r="N310" s="230">
        <f t="shared" ca="1" si="82"/>
        <v>0</v>
      </c>
      <c r="O310" s="231">
        <f t="shared" ca="1" si="83"/>
        <v>0</v>
      </c>
      <c r="P310" s="232">
        <f t="shared" ca="1" si="84"/>
        <v>0</v>
      </c>
      <c r="Q310" s="233">
        <f t="shared" ca="1" si="74"/>
        <v>0</v>
      </c>
      <c r="R310" s="233">
        <f ca="1">IF(LEN(B310)&gt;0,'OSNOVNA PLAČA'!F304,"")</f>
        <v>0</v>
      </c>
      <c r="S310" s="234"/>
      <c r="T310" s="34"/>
      <c r="U310" s="34"/>
      <c r="V310" s="34"/>
      <c r="W310" s="34"/>
      <c r="X310" s="34"/>
      <c r="Y310" s="34"/>
      <c r="Z310" s="34"/>
      <c r="AB310" s="167">
        <f>ROW()</f>
        <v>310</v>
      </c>
      <c r="AC310" s="168" t="e">
        <f t="shared" ca="1" si="69"/>
        <v>#REF!</v>
      </c>
      <c r="AD310" s="168" t="e">
        <f t="shared" ca="1" si="70"/>
        <v>#REF!</v>
      </c>
      <c r="AE310" s="169" t="e">
        <f t="shared" ca="1" si="75"/>
        <v>#REF!</v>
      </c>
      <c r="AF310" s="168" t="e">
        <f t="shared" ca="1" si="76"/>
        <v>#REF!</v>
      </c>
      <c r="AG310" s="169" t="e">
        <f t="shared" ca="1" si="77"/>
        <v>#REF!</v>
      </c>
      <c r="AH310" s="168" t="e">
        <f t="shared" ca="1" si="78"/>
        <v>#REF!</v>
      </c>
      <c r="AI310" s="168" t="e">
        <f t="shared" ca="1" si="79"/>
        <v>#REF!</v>
      </c>
      <c r="AJ310" s="170" t="e">
        <f t="shared" ca="1" si="80"/>
        <v>#REF!</v>
      </c>
      <c r="AK310" s="168">
        <f t="shared" ca="1" si="71"/>
        <v>0</v>
      </c>
      <c r="AL310" s="168">
        <f t="shared" ca="1" si="72"/>
        <v>0</v>
      </c>
    </row>
    <row r="311" spans="1:38" ht="30" customHeight="1" x14ac:dyDescent="0.2">
      <c r="A311" s="56">
        <v>296</v>
      </c>
      <c r="B311" s="309" t="str">
        <f t="shared" ca="1" si="66"/>
        <v>A296</v>
      </c>
      <c r="C311" s="309"/>
      <c r="D311" s="57" t="str">
        <f t="shared" ca="1" si="67"/>
        <v/>
      </c>
      <c r="E311" s="59" t="str">
        <f t="shared" ca="1" si="68"/>
        <v/>
      </c>
      <c r="F311" s="215">
        <f ca="1">IF(LEN(B311)&gt;0,'OBRAČUNANA OSNOVNA PLAČA'!G305,"")</f>
        <v>0</v>
      </c>
      <c r="G311" s="60"/>
      <c r="H311" s="60"/>
      <c r="I311" s="60"/>
      <c r="J311" s="60"/>
      <c r="K311" s="60"/>
      <c r="L311" s="229">
        <f t="shared" si="73"/>
        <v>0</v>
      </c>
      <c r="M311" s="230">
        <f t="shared" ca="1" si="81"/>
        <v>0</v>
      </c>
      <c r="N311" s="230">
        <f t="shared" ca="1" si="82"/>
        <v>0</v>
      </c>
      <c r="O311" s="231">
        <f t="shared" ca="1" si="83"/>
        <v>0</v>
      </c>
      <c r="P311" s="232">
        <f t="shared" ca="1" si="84"/>
        <v>0</v>
      </c>
      <c r="Q311" s="233">
        <f t="shared" ca="1" si="74"/>
        <v>0</v>
      </c>
      <c r="R311" s="233">
        <f ca="1">IF(LEN(B311)&gt;0,'OSNOVNA PLAČA'!F305,"")</f>
        <v>0</v>
      </c>
      <c r="S311" s="234"/>
      <c r="T311" s="34"/>
      <c r="U311" s="34"/>
      <c r="V311" s="34"/>
      <c r="W311" s="34"/>
      <c r="X311" s="34"/>
      <c r="Y311" s="34"/>
      <c r="Z311" s="34"/>
      <c r="AB311" s="167">
        <f>ROW()</f>
        <v>311</v>
      </c>
      <c r="AC311" s="168" t="e">
        <f t="shared" ca="1" si="69"/>
        <v>#REF!</v>
      </c>
      <c r="AD311" s="168" t="e">
        <f t="shared" ca="1" si="70"/>
        <v>#REF!</v>
      </c>
      <c r="AE311" s="169" t="e">
        <f t="shared" ca="1" si="75"/>
        <v>#REF!</v>
      </c>
      <c r="AF311" s="168" t="e">
        <f t="shared" ca="1" si="76"/>
        <v>#REF!</v>
      </c>
      <c r="AG311" s="169" t="e">
        <f t="shared" ca="1" si="77"/>
        <v>#REF!</v>
      </c>
      <c r="AH311" s="168" t="e">
        <f t="shared" ca="1" si="78"/>
        <v>#REF!</v>
      </c>
      <c r="AI311" s="168" t="e">
        <f t="shared" ca="1" si="79"/>
        <v>#REF!</v>
      </c>
      <c r="AJ311" s="170" t="e">
        <f t="shared" ca="1" si="80"/>
        <v>#REF!</v>
      </c>
      <c r="AK311" s="168">
        <f t="shared" ca="1" si="71"/>
        <v>0</v>
      </c>
      <c r="AL311" s="168">
        <f t="shared" ca="1" si="72"/>
        <v>0</v>
      </c>
    </row>
    <row r="312" spans="1:38" ht="30" customHeight="1" x14ac:dyDescent="0.2">
      <c r="A312" s="56">
        <v>297</v>
      </c>
      <c r="B312" s="309" t="str">
        <f t="shared" ca="1" si="66"/>
        <v>A297</v>
      </c>
      <c r="C312" s="309"/>
      <c r="D312" s="57" t="str">
        <f t="shared" ca="1" si="67"/>
        <v/>
      </c>
      <c r="E312" s="59" t="str">
        <f t="shared" ca="1" si="68"/>
        <v/>
      </c>
      <c r="F312" s="215">
        <f ca="1">IF(LEN(B312)&gt;0,'OBRAČUNANA OSNOVNA PLAČA'!G306,"")</f>
        <v>0</v>
      </c>
      <c r="G312" s="60"/>
      <c r="H312" s="60"/>
      <c r="I312" s="60"/>
      <c r="J312" s="60"/>
      <c r="K312" s="60"/>
      <c r="L312" s="229">
        <f t="shared" si="73"/>
        <v>0</v>
      </c>
      <c r="M312" s="230">
        <f t="shared" ca="1" si="81"/>
        <v>0</v>
      </c>
      <c r="N312" s="230">
        <f t="shared" ca="1" si="82"/>
        <v>0</v>
      </c>
      <c r="O312" s="231">
        <f t="shared" ca="1" si="83"/>
        <v>0</v>
      </c>
      <c r="P312" s="232">
        <f t="shared" ca="1" si="84"/>
        <v>0</v>
      </c>
      <c r="Q312" s="233">
        <f t="shared" ca="1" si="74"/>
        <v>0</v>
      </c>
      <c r="R312" s="233">
        <f ca="1">IF(LEN(B312)&gt;0,'OSNOVNA PLAČA'!F306,"")</f>
        <v>0</v>
      </c>
      <c r="S312" s="234"/>
      <c r="T312" s="34"/>
      <c r="U312" s="34"/>
      <c r="V312" s="34"/>
      <c r="W312" s="34"/>
      <c r="X312" s="34"/>
      <c r="Y312" s="34"/>
      <c r="Z312" s="34"/>
      <c r="AB312" s="167">
        <f>ROW()</f>
        <v>312</v>
      </c>
      <c r="AC312" s="168" t="e">
        <f t="shared" ca="1" si="69"/>
        <v>#REF!</v>
      </c>
      <c r="AD312" s="168" t="e">
        <f t="shared" ca="1" si="70"/>
        <v>#REF!</v>
      </c>
      <c r="AE312" s="169" t="e">
        <f t="shared" ca="1" si="75"/>
        <v>#REF!</v>
      </c>
      <c r="AF312" s="168" t="e">
        <f t="shared" ca="1" si="76"/>
        <v>#REF!</v>
      </c>
      <c r="AG312" s="169" t="e">
        <f t="shared" ca="1" si="77"/>
        <v>#REF!</v>
      </c>
      <c r="AH312" s="168" t="e">
        <f t="shared" ca="1" si="78"/>
        <v>#REF!</v>
      </c>
      <c r="AI312" s="168" t="e">
        <f t="shared" ca="1" si="79"/>
        <v>#REF!</v>
      </c>
      <c r="AJ312" s="170" t="e">
        <f t="shared" ca="1" si="80"/>
        <v>#REF!</v>
      </c>
      <c r="AK312" s="168">
        <f t="shared" ca="1" si="71"/>
        <v>0</v>
      </c>
      <c r="AL312" s="168">
        <f t="shared" ca="1" si="72"/>
        <v>0</v>
      </c>
    </row>
    <row r="313" spans="1:38" ht="30" customHeight="1" x14ac:dyDescent="0.2">
      <c r="A313" s="56">
        <v>298</v>
      </c>
      <c r="B313" s="309" t="str">
        <f t="shared" ca="1" si="66"/>
        <v>A298</v>
      </c>
      <c r="C313" s="309"/>
      <c r="D313" s="57" t="str">
        <f t="shared" ca="1" si="67"/>
        <v/>
      </c>
      <c r="E313" s="59" t="str">
        <f t="shared" ca="1" si="68"/>
        <v/>
      </c>
      <c r="F313" s="215">
        <f ca="1">IF(LEN(B313)&gt;0,'OBRAČUNANA OSNOVNA PLAČA'!G307,"")</f>
        <v>0</v>
      </c>
      <c r="G313" s="60"/>
      <c r="H313" s="60"/>
      <c r="I313" s="60"/>
      <c r="J313" s="60"/>
      <c r="K313" s="60"/>
      <c r="L313" s="229">
        <f t="shared" si="73"/>
        <v>0</v>
      </c>
      <c r="M313" s="230">
        <f t="shared" ca="1" si="81"/>
        <v>0</v>
      </c>
      <c r="N313" s="230">
        <f t="shared" ca="1" si="82"/>
        <v>0</v>
      </c>
      <c r="O313" s="231">
        <f t="shared" ca="1" si="83"/>
        <v>0</v>
      </c>
      <c r="P313" s="232">
        <f t="shared" ca="1" si="84"/>
        <v>0</v>
      </c>
      <c r="Q313" s="233">
        <f t="shared" ca="1" si="74"/>
        <v>0</v>
      </c>
      <c r="R313" s="233">
        <f ca="1">IF(LEN(B313)&gt;0,'OSNOVNA PLAČA'!F307,"")</f>
        <v>0</v>
      </c>
      <c r="S313" s="234"/>
      <c r="T313" s="34"/>
      <c r="U313" s="34"/>
      <c r="V313" s="34"/>
      <c r="W313" s="34"/>
      <c r="X313" s="34"/>
      <c r="Y313" s="34"/>
      <c r="Z313" s="34"/>
      <c r="AB313" s="167">
        <f>ROW()</f>
        <v>313</v>
      </c>
      <c r="AC313" s="168" t="e">
        <f t="shared" ca="1" si="69"/>
        <v>#REF!</v>
      </c>
      <c r="AD313" s="168" t="e">
        <f t="shared" ca="1" si="70"/>
        <v>#REF!</v>
      </c>
      <c r="AE313" s="169" t="e">
        <f t="shared" ca="1" si="75"/>
        <v>#REF!</v>
      </c>
      <c r="AF313" s="168" t="e">
        <f t="shared" ca="1" si="76"/>
        <v>#REF!</v>
      </c>
      <c r="AG313" s="169" t="e">
        <f t="shared" ca="1" si="77"/>
        <v>#REF!</v>
      </c>
      <c r="AH313" s="168" t="e">
        <f t="shared" ca="1" si="78"/>
        <v>#REF!</v>
      </c>
      <c r="AI313" s="168" t="e">
        <f t="shared" ca="1" si="79"/>
        <v>#REF!</v>
      </c>
      <c r="AJ313" s="170" t="e">
        <f t="shared" ca="1" si="80"/>
        <v>#REF!</v>
      </c>
      <c r="AK313" s="168">
        <f t="shared" ca="1" si="71"/>
        <v>0</v>
      </c>
      <c r="AL313" s="168">
        <f t="shared" ca="1" si="72"/>
        <v>0</v>
      </c>
    </row>
    <row r="314" spans="1:38" ht="30" customHeight="1" x14ac:dyDescent="0.2">
      <c r="A314" s="56">
        <v>299</v>
      </c>
      <c r="B314" s="309" t="str">
        <f t="shared" ca="1" si="66"/>
        <v>A299</v>
      </c>
      <c r="C314" s="309"/>
      <c r="D314" s="57" t="str">
        <f t="shared" ca="1" si="67"/>
        <v/>
      </c>
      <c r="E314" s="59" t="str">
        <f t="shared" ca="1" si="68"/>
        <v/>
      </c>
      <c r="F314" s="215">
        <f ca="1">IF(LEN(B314)&gt;0,'OBRAČUNANA OSNOVNA PLAČA'!G308,"")</f>
        <v>0</v>
      </c>
      <c r="G314" s="60"/>
      <c r="H314" s="60"/>
      <c r="I314" s="60"/>
      <c r="J314" s="60"/>
      <c r="K314" s="60"/>
      <c r="L314" s="229">
        <f t="shared" si="73"/>
        <v>0</v>
      </c>
      <c r="M314" s="230">
        <f t="shared" ca="1" si="81"/>
        <v>0</v>
      </c>
      <c r="N314" s="230">
        <f t="shared" ca="1" si="82"/>
        <v>0</v>
      </c>
      <c r="O314" s="231">
        <f t="shared" ca="1" si="83"/>
        <v>0</v>
      </c>
      <c r="P314" s="232">
        <f t="shared" ca="1" si="84"/>
        <v>0</v>
      </c>
      <c r="Q314" s="233">
        <f t="shared" ca="1" si="74"/>
        <v>0</v>
      </c>
      <c r="R314" s="233">
        <f ca="1">IF(LEN(B314)&gt;0,'OSNOVNA PLAČA'!F308,"")</f>
        <v>0</v>
      </c>
      <c r="S314" s="234"/>
      <c r="T314" s="34"/>
      <c r="U314" s="34"/>
      <c r="V314" s="34"/>
      <c r="W314" s="34"/>
      <c r="X314" s="34"/>
      <c r="Y314" s="34"/>
      <c r="Z314" s="34"/>
      <c r="AB314" s="167">
        <f>ROW()</f>
        <v>314</v>
      </c>
      <c r="AC314" s="168" t="e">
        <f t="shared" ca="1" si="69"/>
        <v>#REF!</v>
      </c>
      <c r="AD314" s="168" t="e">
        <f t="shared" ca="1" si="70"/>
        <v>#REF!</v>
      </c>
      <c r="AE314" s="169" t="e">
        <f t="shared" ca="1" si="75"/>
        <v>#REF!</v>
      </c>
      <c r="AF314" s="168" t="e">
        <f t="shared" ca="1" si="76"/>
        <v>#REF!</v>
      </c>
      <c r="AG314" s="169" t="e">
        <f t="shared" ca="1" si="77"/>
        <v>#REF!</v>
      </c>
      <c r="AH314" s="168" t="e">
        <f t="shared" ca="1" si="78"/>
        <v>#REF!</v>
      </c>
      <c r="AI314" s="168" t="e">
        <f t="shared" ca="1" si="79"/>
        <v>#REF!</v>
      </c>
      <c r="AJ314" s="170" t="e">
        <f t="shared" ca="1" si="80"/>
        <v>#REF!</v>
      </c>
      <c r="AK314" s="168">
        <f t="shared" ca="1" si="71"/>
        <v>0</v>
      </c>
      <c r="AL314" s="168">
        <f t="shared" ca="1" si="72"/>
        <v>0</v>
      </c>
    </row>
    <row r="315" spans="1:38" ht="30" customHeight="1" x14ac:dyDescent="0.2">
      <c r="A315" s="56">
        <v>300</v>
      </c>
      <c r="B315" s="309" t="str">
        <f t="shared" ca="1" si="66"/>
        <v>A300</v>
      </c>
      <c r="C315" s="309"/>
      <c r="D315" s="57" t="str">
        <f t="shared" ca="1" si="67"/>
        <v/>
      </c>
      <c r="E315" s="59" t="str">
        <f t="shared" ca="1" si="68"/>
        <v/>
      </c>
      <c r="F315" s="215">
        <f ca="1">IF(LEN(B315)&gt;0,'OBRAČUNANA OSNOVNA PLAČA'!G309,"")</f>
        <v>0</v>
      </c>
      <c r="G315" s="60"/>
      <c r="H315" s="60"/>
      <c r="I315" s="60"/>
      <c r="J315" s="60"/>
      <c r="K315" s="60"/>
      <c r="L315" s="229">
        <f t="shared" si="73"/>
        <v>0</v>
      </c>
      <c r="M315" s="230">
        <f t="shared" ca="1" si="81"/>
        <v>0</v>
      </c>
      <c r="N315" s="230">
        <f t="shared" ca="1" si="82"/>
        <v>0</v>
      </c>
      <c r="O315" s="231">
        <f t="shared" ca="1" si="83"/>
        <v>0</v>
      </c>
      <c r="P315" s="232">
        <f t="shared" ca="1" si="84"/>
        <v>0</v>
      </c>
      <c r="Q315" s="233">
        <f t="shared" ca="1" si="74"/>
        <v>0</v>
      </c>
      <c r="R315" s="233">
        <f ca="1">IF(LEN(B315)&gt;0,'OSNOVNA PLAČA'!F309,"")</f>
        <v>0</v>
      </c>
      <c r="S315" s="234"/>
      <c r="T315" s="34"/>
      <c r="U315" s="34"/>
      <c r="V315" s="34"/>
      <c r="W315" s="34"/>
      <c r="X315" s="34"/>
      <c r="Y315" s="34"/>
      <c r="Z315" s="34"/>
      <c r="AB315" s="167">
        <f>ROW()</f>
        <v>315</v>
      </c>
      <c r="AC315" s="168" t="e">
        <f t="shared" ca="1" si="69"/>
        <v>#REF!</v>
      </c>
      <c r="AD315" s="168" t="e">
        <f t="shared" ca="1" si="70"/>
        <v>#REF!</v>
      </c>
      <c r="AE315" s="169" t="e">
        <f t="shared" ca="1" si="75"/>
        <v>#REF!</v>
      </c>
      <c r="AF315" s="168" t="e">
        <f t="shared" ca="1" si="76"/>
        <v>#REF!</v>
      </c>
      <c r="AG315" s="169" t="e">
        <f t="shared" ca="1" si="77"/>
        <v>#REF!</v>
      </c>
      <c r="AH315" s="168" t="e">
        <f t="shared" ca="1" si="78"/>
        <v>#REF!</v>
      </c>
      <c r="AI315" s="168" t="e">
        <f t="shared" ca="1" si="79"/>
        <v>#REF!</v>
      </c>
      <c r="AJ315" s="170" t="e">
        <f t="shared" ca="1" si="80"/>
        <v>#REF!</v>
      </c>
      <c r="AK315" s="168">
        <f t="shared" ca="1" si="71"/>
        <v>0</v>
      </c>
      <c r="AL315" s="168">
        <f t="shared" ca="1" si="72"/>
        <v>0</v>
      </c>
    </row>
    <row r="316" spans="1:38" ht="30" customHeight="1" x14ac:dyDescent="0.2">
      <c r="A316" s="56">
        <v>301</v>
      </c>
      <c r="B316" s="309" t="str">
        <f t="shared" ca="1" si="66"/>
        <v>A301</v>
      </c>
      <c r="C316" s="309"/>
      <c r="D316" s="57" t="str">
        <f t="shared" ca="1" si="67"/>
        <v/>
      </c>
      <c r="E316" s="59" t="str">
        <f t="shared" ca="1" si="68"/>
        <v/>
      </c>
      <c r="F316" s="215">
        <f ca="1">IF(LEN(B316)&gt;0,'OBRAČUNANA OSNOVNA PLAČA'!G310,"")</f>
        <v>0</v>
      </c>
      <c r="G316" s="60"/>
      <c r="H316" s="60"/>
      <c r="I316" s="60"/>
      <c r="J316" s="60"/>
      <c r="K316" s="60"/>
      <c r="L316" s="229">
        <f t="shared" si="73"/>
        <v>0</v>
      </c>
      <c r="M316" s="230">
        <f t="shared" ca="1" si="81"/>
        <v>0</v>
      </c>
      <c r="N316" s="230">
        <f t="shared" ca="1" si="82"/>
        <v>0</v>
      </c>
      <c r="O316" s="231">
        <f t="shared" ca="1" si="83"/>
        <v>0</v>
      </c>
      <c r="P316" s="232">
        <f t="shared" ca="1" si="84"/>
        <v>0</v>
      </c>
      <c r="Q316" s="233">
        <f t="shared" ca="1" si="74"/>
        <v>0</v>
      </c>
      <c r="R316" s="233">
        <f ca="1">IF(LEN(B316)&gt;0,'OSNOVNA PLAČA'!F310,"")</f>
        <v>0</v>
      </c>
      <c r="S316" s="234"/>
      <c r="T316" s="34"/>
      <c r="U316" s="34"/>
      <c r="V316" s="34"/>
      <c r="W316" s="34"/>
      <c r="X316" s="34"/>
      <c r="Y316" s="34"/>
      <c r="Z316" s="34"/>
      <c r="AB316" s="167">
        <f>ROW()</f>
        <v>316</v>
      </c>
      <c r="AC316" s="168" t="e">
        <f t="shared" ca="1" si="69"/>
        <v>#REF!</v>
      </c>
      <c r="AD316" s="168" t="e">
        <f t="shared" ca="1" si="70"/>
        <v>#REF!</v>
      </c>
      <c r="AE316" s="169" t="e">
        <f t="shared" ca="1" si="75"/>
        <v>#REF!</v>
      </c>
      <c r="AF316" s="168" t="e">
        <f t="shared" ca="1" si="76"/>
        <v>#REF!</v>
      </c>
      <c r="AG316" s="169" t="e">
        <f t="shared" ca="1" si="77"/>
        <v>#REF!</v>
      </c>
      <c r="AH316" s="168" t="e">
        <f t="shared" ca="1" si="78"/>
        <v>#REF!</v>
      </c>
      <c r="AI316" s="168" t="e">
        <f t="shared" ca="1" si="79"/>
        <v>#REF!</v>
      </c>
      <c r="AJ316" s="170" t="e">
        <f t="shared" ca="1" si="80"/>
        <v>#REF!</v>
      </c>
      <c r="AK316" s="168">
        <f t="shared" ca="1" si="71"/>
        <v>0</v>
      </c>
      <c r="AL316" s="168">
        <f t="shared" ca="1" si="72"/>
        <v>0</v>
      </c>
    </row>
    <row r="317" spans="1:38" ht="30" customHeight="1" x14ac:dyDescent="0.2">
      <c r="A317" s="56">
        <v>302</v>
      </c>
      <c r="B317" s="309" t="str">
        <f t="shared" ca="1" si="66"/>
        <v>A302</v>
      </c>
      <c r="C317" s="309"/>
      <c r="D317" s="57" t="str">
        <f t="shared" ca="1" si="67"/>
        <v/>
      </c>
      <c r="E317" s="59" t="str">
        <f t="shared" ca="1" si="68"/>
        <v/>
      </c>
      <c r="F317" s="215">
        <f ca="1">IF(LEN(B317)&gt;0,'OBRAČUNANA OSNOVNA PLAČA'!G311,"")</f>
        <v>0</v>
      </c>
      <c r="G317" s="60"/>
      <c r="H317" s="60"/>
      <c r="I317" s="60"/>
      <c r="J317" s="60"/>
      <c r="K317" s="60"/>
      <c r="L317" s="229">
        <f t="shared" si="73"/>
        <v>0</v>
      </c>
      <c r="M317" s="230">
        <f t="shared" ca="1" si="81"/>
        <v>0</v>
      </c>
      <c r="N317" s="230">
        <f t="shared" ca="1" si="82"/>
        <v>0</v>
      </c>
      <c r="O317" s="231">
        <f t="shared" ca="1" si="83"/>
        <v>0</v>
      </c>
      <c r="P317" s="232">
        <f t="shared" ca="1" si="84"/>
        <v>0</v>
      </c>
      <c r="Q317" s="233">
        <f t="shared" ca="1" si="74"/>
        <v>0</v>
      </c>
      <c r="R317" s="233">
        <f ca="1">IF(LEN(B317)&gt;0,'OSNOVNA PLAČA'!F311,"")</f>
        <v>0</v>
      </c>
      <c r="S317" s="234"/>
      <c r="T317" s="34"/>
      <c r="U317" s="34"/>
      <c r="V317" s="34"/>
      <c r="W317" s="34"/>
      <c r="X317" s="34"/>
      <c r="Y317" s="34"/>
      <c r="Z317" s="34"/>
      <c r="AB317" s="167">
        <f>ROW()</f>
        <v>317</v>
      </c>
      <c r="AC317" s="168" t="e">
        <f t="shared" ca="1" si="69"/>
        <v>#REF!</v>
      </c>
      <c r="AD317" s="168" t="e">
        <f t="shared" ca="1" si="70"/>
        <v>#REF!</v>
      </c>
      <c r="AE317" s="169" t="e">
        <f t="shared" ca="1" si="75"/>
        <v>#REF!</v>
      </c>
      <c r="AF317" s="168" t="e">
        <f t="shared" ca="1" si="76"/>
        <v>#REF!</v>
      </c>
      <c r="AG317" s="169" t="e">
        <f t="shared" ca="1" si="77"/>
        <v>#REF!</v>
      </c>
      <c r="AH317" s="168" t="e">
        <f t="shared" ca="1" si="78"/>
        <v>#REF!</v>
      </c>
      <c r="AI317" s="168" t="e">
        <f t="shared" ca="1" si="79"/>
        <v>#REF!</v>
      </c>
      <c r="AJ317" s="170" t="e">
        <f t="shared" ca="1" si="80"/>
        <v>#REF!</v>
      </c>
      <c r="AK317" s="168">
        <f t="shared" ca="1" si="71"/>
        <v>0</v>
      </c>
      <c r="AL317" s="168">
        <f t="shared" ca="1" si="72"/>
        <v>0</v>
      </c>
    </row>
    <row r="318" spans="1:38" ht="30" customHeight="1" x14ac:dyDescent="0.2">
      <c r="A318" s="56">
        <v>303</v>
      </c>
      <c r="B318" s="309" t="str">
        <f t="shared" ca="1" si="66"/>
        <v>A303</v>
      </c>
      <c r="C318" s="309"/>
      <c r="D318" s="57" t="str">
        <f t="shared" ca="1" si="67"/>
        <v/>
      </c>
      <c r="E318" s="59" t="str">
        <f t="shared" ca="1" si="68"/>
        <v/>
      </c>
      <c r="F318" s="215">
        <f ca="1">IF(LEN(B318)&gt;0,'OBRAČUNANA OSNOVNA PLAČA'!G312,"")</f>
        <v>0</v>
      </c>
      <c r="G318" s="60"/>
      <c r="H318" s="60"/>
      <c r="I318" s="60"/>
      <c r="J318" s="60"/>
      <c r="K318" s="60"/>
      <c r="L318" s="229">
        <f t="shared" si="73"/>
        <v>0</v>
      </c>
      <c r="M318" s="230">
        <f t="shared" ca="1" si="81"/>
        <v>0</v>
      </c>
      <c r="N318" s="230">
        <f t="shared" ca="1" si="82"/>
        <v>0</v>
      </c>
      <c r="O318" s="231">
        <f t="shared" ca="1" si="83"/>
        <v>0</v>
      </c>
      <c r="P318" s="232">
        <f t="shared" ca="1" si="84"/>
        <v>0</v>
      </c>
      <c r="Q318" s="233">
        <f t="shared" ca="1" si="74"/>
        <v>0</v>
      </c>
      <c r="R318" s="233">
        <f ca="1">IF(LEN(B318)&gt;0,'OSNOVNA PLAČA'!F312,"")</f>
        <v>0</v>
      </c>
      <c r="S318" s="234"/>
      <c r="T318" s="34"/>
      <c r="U318" s="34"/>
      <c r="V318" s="34"/>
      <c r="W318" s="34"/>
      <c r="X318" s="34"/>
      <c r="Y318" s="34"/>
      <c r="Z318" s="34"/>
      <c r="AB318" s="167">
        <f>ROW()</f>
        <v>318</v>
      </c>
      <c r="AC318" s="168" t="e">
        <f t="shared" ca="1" si="69"/>
        <v>#REF!</v>
      </c>
      <c r="AD318" s="168" t="e">
        <f t="shared" ca="1" si="70"/>
        <v>#REF!</v>
      </c>
      <c r="AE318" s="169" t="e">
        <f t="shared" ca="1" si="75"/>
        <v>#REF!</v>
      </c>
      <c r="AF318" s="168" t="e">
        <f t="shared" ca="1" si="76"/>
        <v>#REF!</v>
      </c>
      <c r="AG318" s="169" t="e">
        <f t="shared" ca="1" si="77"/>
        <v>#REF!</v>
      </c>
      <c r="AH318" s="168" t="e">
        <f t="shared" ca="1" si="78"/>
        <v>#REF!</v>
      </c>
      <c r="AI318" s="168" t="e">
        <f t="shared" ca="1" si="79"/>
        <v>#REF!</v>
      </c>
      <c r="AJ318" s="170" t="e">
        <f t="shared" ca="1" si="80"/>
        <v>#REF!</v>
      </c>
      <c r="AK318" s="168">
        <f t="shared" ca="1" si="71"/>
        <v>0</v>
      </c>
      <c r="AL318" s="168">
        <f t="shared" ca="1" si="72"/>
        <v>0</v>
      </c>
    </row>
    <row r="319" spans="1:38" ht="30" customHeight="1" x14ac:dyDescent="0.2">
      <c r="A319" s="56">
        <v>304</v>
      </c>
      <c r="B319" s="309" t="str">
        <f t="shared" ca="1" si="66"/>
        <v>A304</v>
      </c>
      <c r="C319" s="309"/>
      <c r="D319" s="57" t="str">
        <f t="shared" ca="1" si="67"/>
        <v/>
      </c>
      <c r="E319" s="59" t="str">
        <f t="shared" ca="1" si="68"/>
        <v/>
      </c>
      <c r="F319" s="215">
        <f ca="1">IF(LEN(B319)&gt;0,'OBRAČUNANA OSNOVNA PLAČA'!G313,"")</f>
        <v>0</v>
      </c>
      <c r="G319" s="60"/>
      <c r="H319" s="60"/>
      <c r="I319" s="60"/>
      <c r="J319" s="60"/>
      <c r="K319" s="60"/>
      <c r="L319" s="229">
        <f t="shared" si="73"/>
        <v>0</v>
      </c>
      <c r="M319" s="230">
        <f t="shared" ca="1" si="81"/>
        <v>0</v>
      </c>
      <c r="N319" s="230">
        <f t="shared" ca="1" si="82"/>
        <v>0</v>
      </c>
      <c r="O319" s="231">
        <f t="shared" ca="1" si="83"/>
        <v>0</v>
      </c>
      <c r="P319" s="232">
        <f t="shared" ca="1" si="84"/>
        <v>0</v>
      </c>
      <c r="Q319" s="233">
        <f t="shared" ca="1" si="74"/>
        <v>0</v>
      </c>
      <c r="R319" s="233">
        <f ca="1">IF(LEN(B319)&gt;0,'OSNOVNA PLAČA'!F313,"")</f>
        <v>0</v>
      </c>
      <c r="S319" s="234"/>
      <c r="T319" s="34"/>
      <c r="U319" s="34"/>
      <c r="V319" s="34"/>
      <c r="W319" s="34"/>
      <c r="X319" s="34"/>
      <c r="Y319" s="34"/>
      <c r="Z319" s="34"/>
      <c r="AB319" s="167">
        <f>ROW()</f>
        <v>319</v>
      </c>
      <c r="AC319" s="168" t="e">
        <f t="shared" ca="1" si="69"/>
        <v>#REF!</v>
      </c>
      <c r="AD319" s="168" t="e">
        <f t="shared" ca="1" si="70"/>
        <v>#REF!</v>
      </c>
      <c r="AE319" s="169" t="e">
        <f t="shared" ca="1" si="75"/>
        <v>#REF!</v>
      </c>
      <c r="AF319" s="168" t="e">
        <f t="shared" ca="1" si="76"/>
        <v>#REF!</v>
      </c>
      <c r="AG319" s="169" t="e">
        <f t="shared" ca="1" si="77"/>
        <v>#REF!</v>
      </c>
      <c r="AH319" s="168" t="e">
        <f t="shared" ca="1" si="78"/>
        <v>#REF!</v>
      </c>
      <c r="AI319" s="168" t="e">
        <f t="shared" ca="1" si="79"/>
        <v>#REF!</v>
      </c>
      <c r="AJ319" s="170" t="e">
        <f t="shared" ca="1" si="80"/>
        <v>#REF!</v>
      </c>
      <c r="AK319" s="168">
        <f t="shared" ca="1" si="71"/>
        <v>0</v>
      </c>
      <c r="AL319" s="168">
        <f t="shared" ca="1" si="72"/>
        <v>0</v>
      </c>
    </row>
    <row r="320" spans="1:38" ht="30" customHeight="1" x14ac:dyDescent="0.2">
      <c r="A320" s="56">
        <v>305</v>
      </c>
      <c r="B320" s="309" t="str">
        <f t="shared" ca="1" si="66"/>
        <v>A305</v>
      </c>
      <c r="C320" s="309"/>
      <c r="D320" s="57" t="str">
        <f t="shared" ca="1" si="67"/>
        <v/>
      </c>
      <c r="E320" s="59" t="str">
        <f t="shared" ca="1" si="68"/>
        <v/>
      </c>
      <c r="F320" s="215">
        <f ca="1">IF(LEN(B320)&gt;0,'OBRAČUNANA OSNOVNA PLAČA'!G314,"")</f>
        <v>0</v>
      </c>
      <c r="G320" s="60"/>
      <c r="H320" s="60"/>
      <c r="I320" s="60"/>
      <c r="J320" s="60"/>
      <c r="K320" s="60"/>
      <c r="L320" s="229">
        <f t="shared" si="73"/>
        <v>0</v>
      </c>
      <c r="M320" s="230">
        <f t="shared" ca="1" si="81"/>
        <v>0</v>
      </c>
      <c r="N320" s="230">
        <f t="shared" ca="1" si="82"/>
        <v>0</v>
      </c>
      <c r="O320" s="231">
        <f t="shared" ca="1" si="83"/>
        <v>0</v>
      </c>
      <c r="P320" s="232">
        <f t="shared" ca="1" si="84"/>
        <v>0</v>
      </c>
      <c r="Q320" s="233">
        <f t="shared" ca="1" si="74"/>
        <v>0</v>
      </c>
      <c r="R320" s="233">
        <f ca="1">IF(LEN(B320)&gt;0,'OSNOVNA PLAČA'!F314,"")</f>
        <v>0</v>
      </c>
      <c r="S320" s="234"/>
      <c r="T320" s="34"/>
      <c r="U320" s="34"/>
      <c r="V320" s="34"/>
      <c r="W320" s="34"/>
      <c r="X320" s="34"/>
      <c r="Y320" s="34"/>
      <c r="Z320" s="34"/>
      <c r="AB320" s="167">
        <f>ROW()</f>
        <v>320</v>
      </c>
      <c r="AC320" s="168" t="e">
        <f t="shared" ca="1" si="69"/>
        <v>#REF!</v>
      </c>
      <c r="AD320" s="168" t="e">
        <f t="shared" ca="1" si="70"/>
        <v>#REF!</v>
      </c>
      <c r="AE320" s="169" t="e">
        <f t="shared" ca="1" si="75"/>
        <v>#REF!</v>
      </c>
      <c r="AF320" s="168" t="e">
        <f t="shared" ca="1" si="76"/>
        <v>#REF!</v>
      </c>
      <c r="AG320" s="169" t="e">
        <f t="shared" ca="1" si="77"/>
        <v>#REF!</v>
      </c>
      <c r="AH320" s="168" t="e">
        <f t="shared" ca="1" si="78"/>
        <v>#REF!</v>
      </c>
      <c r="AI320" s="168" t="e">
        <f t="shared" ca="1" si="79"/>
        <v>#REF!</v>
      </c>
      <c r="AJ320" s="170" t="e">
        <f t="shared" ca="1" si="80"/>
        <v>#REF!</v>
      </c>
      <c r="AK320" s="168">
        <f t="shared" ca="1" si="71"/>
        <v>0</v>
      </c>
      <c r="AL320" s="168">
        <f t="shared" ca="1" si="72"/>
        <v>0</v>
      </c>
    </row>
    <row r="321" spans="1:38" ht="30" customHeight="1" x14ac:dyDescent="0.2">
      <c r="A321" s="56">
        <v>306</v>
      </c>
      <c r="B321" s="309" t="str">
        <f t="shared" ca="1" si="66"/>
        <v>A306</v>
      </c>
      <c r="C321" s="309"/>
      <c r="D321" s="57" t="str">
        <f t="shared" ca="1" si="67"/>
        <v/>
      </c>
      <c r="E321" s="59" t="str">
        <f t="shared" ca="1" si="68"/>
        <v/>
      </c>
      <c r="F321" s="215">
        <f ca="1">IF(LEN(B321)&gt;0,'OBRAČUNANA OSNOVNA PLAČA'!G315,"")</f>
        <v>0</v>
      </c>
      <c r="G321" s="60"/>
      <c r="H321" s="60"/>
      <c r="I321" s="60"/>
      <c r="J321" s="60"/>
      <c r="K321" s="60"/>
      <c r="L321" s="229">
        <f t="shared" si="73"/>
        <v>0</v>
      </c>
      <c r="M321" s="230">
        <f t="shared" ca="1" si="81"/>
        <v>0</v>
      </c>
      <c r="N321" s="230">
        <f t="shared" ca="1" si="82"/>
        <v>0</v>
      </c>
      <c r="O321" s="231">
        <f t="shared" ca="1" si="83"/>
        <v>0</v>
      </c>
      <c r="P321" s="232">
        <f t="shared" ca="1" si="84"/>
        <v>0</v>
      </c>
      <c r="Q321" s="233">
        <f t="shared" ca="1" si="74"/>
        <v>0</v>
      </c>
      <c r="R321" s="233">
        <f ca="1">IF(LEN(B321)&gt;0,'OSNOVNA PLAČA'!F315,"")</f>
        <v>0</v>
      </c>
      <c r="S321" s="234"/>
      <c r="T321" s="34"/>
      <c r="U321" s="34"/>
      <c r="V321" s="34"/>
      <c r="W321" s="34"/>
      <c r="X321" s="34"/>
      <c r="Y321" s="34"/>
      <c r="Z321" s="34"/>
      <c r="AB321" s="167">
        <f>ROW()</f>
        <v>321</v>
      </c>
      <c r="AC321" s="168" t="e">
        <f t="shared" ca="1" si="69"/>
        <v>#REF!</v>
      </c>
      <c r="AD321" s="168" t="e">
        <f t="shared" ca="1" si="70"/>
        <v>#REF!</v>
      </c>
      <c r="AE321" s="169" t="e">
        <f t="shared" ca="1" si="75"/>
        <v>#REF!</v>
      </c>
      <c r="AF321" s="168" t="e">
        <f t="shared" ca="1" si="76"/>
        <v>#REF!</v>
      </c>
      <c r="AG321" s="169" t="e">
        <f t="shared" ca="1" si="77"/>
        <v>#REF!</v>
      </c>
      <c r="AH321" s="168" t="e">
        <f t="shared" ca="1" si="78"/>
        <v>#REF!</v>
      </c>
      <c r="AI321" s="168" t="e">
        <f t="shared" ca="1" si="79"/>
        <v>#REF!</v>
      </c>
      <c r="AJ321" s="170" t="e">
        <f t="shared" ca="1" si="80"/>
        <v>#REF!</v>
      </c>
      <c r="AK321" s="168">
        <f t="shared" ca="1" si="71"/>
        <v>0</v>
      </c>
      <c r="AL321" s="168">
        <f t="shared" ca="1" si="72"/>
        <v>0</v>
      </c>
    </row>
    <row r="322" spans="1:38" ht="30" customHeight="1" x14ac:dyDescent="0.2">
      <c r="A322" s="56">
        <v>307</v>
      </c>
      <c r="B322" s="309" t="str">
        <f t="shared" ca="1" si="66"/>
        <v>A307</v>
      </c>
      <c r="C322" s="309"/>
      <c r="D322" s="57" t="str">
        <f t="shared" ca="1" si="67"/>
        <v/>
      </c>
      <c r="E322" s="59" t="str">
        <f t="shared" ca="1" si="68"/>
        <v/>
      </c>
      <c r="F322" s="215">
        <f ca="1">IF(LEN(B322)&gt;0,'OBRAČUNANA OSNOVNA PLAČA'!G316,"")</f>
        <v>0</v>
      </c>
      <c r="G322" s="60"/>
      <c r="H322" s="60"/>
      <c r="I322" s="60"/>
      <c r="J322" s="60"/>
      <c r="K322" s="60"/>
      <c r="L322" s="229">
        <f t="shared" si="73"/>
        <v>0</v>
      </c>
      <c r="M322" s="230">
        <f t="shared" ca="1" si="81"/>
        <v>0</v>
      </c>
      <c r="N322" s="230">
        <f t="shared" ca="1" si="82"/>
        <v>0</v>
      </c>
      <c r="O322" s="231">
        <f t="shared" ca="1" si="83"/>
        <v>0</v>
      </c>
      <c r="P322" s="232">
        <f t="shared" ca="1" si="84"/>
        <v>0</v>
      </c>
      <c r="Q322" s="233">
        <f t="shared" ca="1" si="74"/>
        <v>0</v>
      </c>
      <c r="R322" s="233">
        <f ca="1">IF(LEN(B322)&gt;0,'OSNOVNA PLAČA'!F316,"")</f>
        <v>0</v>
      </c>
      <c r="S322" s="234"/>
      <c r="T322" s="34"/>
      <c r="U322" s="34"/>
      <c r="V322" s="34"/>
      <c r="W322" s="34"/>
      <c r="X322" s="34"/>
      <c r="Y322" s="34"/>
      <c r="Z322" s="34"/>
      <c r="AB322" s="167">
        <f>ROW()</f>
        <v>322</v>
      </c>
      <c r="AC322" s="168" t="e">
        <f t="shared" ca="1" si="69"/>
        <v>#REF!</v>
      </c>
      <c r="AD322" s="168" t="e">
        <f t="shared" ca="1" si="70"/>
        <v>#REF!</v>
      </c>
      <c r="AE322" s="169" t="e">
        <f t="shared" ca="1" si="75"/>
        <v>#REF!</v>
      </c>
      <c r="AF322" s="168" t="e">
        <f t="shared" ca="1" si="76"/>
        <v>#REF!</v>
      </c>
      <c r="AG322" s="169" t="e">
        <f t="shared" ca="1" si="77"/>
        <v>#REF!</v>
      </c>
      <c r="AH322" s="168" t="e">
        <f t="shared" ca="1" si="78"/>
        <v>#REF!</v>
      </c>
      <c r="AI322" s="168" t="e">
        <f t="shared" ca="1" si="79"/>
        <v>#REF!</v>
      </c>
      <c r="AJ322" s="170" t="e">
        <f t="shared" ca="1" si="80"/>
        <v>#REF!</v>
      </c>
      <c r="AK322" s="168">
        <f t="shared" ca="1" si="71"/>
        <v>0</v>
      </c>
      <c r="AL322" s="168">
        <f t="shared" ca="1" si="72"/>
        <v>0</v>
      </c>
    </row>
    <row r="323" spans="1:38" ht="30" customHeight="1" x14ac:dyDescent="0.2">
      <c r="A323" s="56">
        <v>308</v>
      </c>
      <c r="B323" s="309" t="str">
        <f t="shared" ca="1" si="66"/>
        <v>A308</v>
      </c>
      <c r="C323" s="309"/>
      <c r="D323" s="57" t="str">
        <f t="shared" ca="1" si="67"/>
        <v/>
      </c>
      <c r="E323" s="59" t="str">
        <f t="shared" ca="1" si="68"/>
        <v/>
      </c>
      <c r="F323" s="215">
        <f ca="1">IF(LEN(B323)&gt;0,'OBRAČUNANA OSNOVNA PLAČA'!G317,"")</f>
        <v>0</v>
      </c>
      <c r="G323" s="60"/>
      <c r="H323" s="60"/>
      <c r="I323" s="60"/>
      <c r="J323" s="60"/>
      <c r="K323" s="60"/>
      <c r="L323" s="229">
        <f t="shared" si="73"/>
        <v>0</v>
      </c>
      <c r="M323" s="230">
        <f t="shared" ca="1" si="81"/>
        <v>0</v>
      </c>
      <c r="N323" s="230">
        <f t="shared" ca="1" si="82"/>
        <v>0</v>
      </c>
      <c r="O323" s="231">
        <f t="shared" ca="1" si="83"/>
        <v>0</v>
      </c>
      <c r="P323" s="232">
        <f t="shared" ca="1" si="84"/>
        <v>0</v>
      </c>
      <c r="Q323" s="233">
        <f t="shared" ca="1" si="74"/>
        <v>0</v>
      </c>
      <c r="R323" s="233">
        <f ca="1">IF(LEN(B323)&gt;0,'OSNOVNA PLAČA'!F317,"")</f>
        <v>0</v>
      </c>
      <c r="S323" s="234"/>
      <c r="T323" s="34"/>
      <c r="U323" s="34"/>
      <c r="V323" s="34"/>
      <c r="W323" s="34"/>
      <c r="X323" s="34"/>
      <c r="Y323" s="34"/>
      <c r="Z323" s="34"/>
      <c r="AB323" s="167">
        <f>ROW()</f>
        <v>323</v>
      </c>
      <c r="AC323" s="168" t="e">
        <f t="shared" ca="1" si="69"/>
        <v>#REF!</v>
      </c>
      <c r="AD323" s="168" t="e">
        <f t="shared" ca="1" si="70"/>
        <v>#REF!</v>
      </c>
      <c r="AE323" s="169" t="e">
        <f t="shared" ca="1" si="75"/>
        <v>#REF!</v>
      </c>
      <c r="AF323" s="168" t="e">
        <f t="shared" ca="1" si="76"/>
        <v>#REF!</v>
      </c>
      <c r="AG323" s="169" t="e">
        <f t="shared" ca="1" si="77"/>
        <v>#REF!</v>
      </c>
      <c r="AH323" s="168" t="e">
        <f t="shared" ca="1" si="78"/>
        <v>#REF!</v>
      </c>
      <c r="AI323" s="168" t="e">
        <f t="shared" ca="1" si="79"/>
        <v>#REF!</v>
      </c>
      <c r="AJ323" s="170" t="e">
        <f t="shared" ca="1" si="80"/>
        <v>#REF!</v>
      </c>
      <c r="AK323" s="168">
        <f t="shared" ca="1" si="71"/>
        <v>0</v>
      </c>
      <c r="AL323" s="168">
        <f t="shared" ca="1" si="72"/>
        <v>0</v>
      </c>
    </row>
    <row r="324" spans="1:38" ht="30" customHeight="1" x14ac:dyDescent="0.2">
      <c r="A324" s="56">
        <v>309</v>
      </c>
      <c r="B324" s="309" t="str">
        <f t="shared" ca="1" si="66"/>
        <v>A309</v>
      </c>
      <c r="C324" s="309"/>
      <c r="D324" s="57" t="str">
        <f t="shared" ca="1" si="67"/>
        <v/>
      </c>
      <c r="E324" s="59" t="str">
        <f t="shared" ca="1" si="68"/>
        <v/>
      </c>
      <c r="F324" s="215">
        <f ca="1">IF(LEN(B324)&gt;0,'OBRAČUNANA OSNOVNA PLAČA'!G318,"")</f>
        <v>0</v>
      </c>
      <c r="G324" s="60"/>
      <c r="H324" s="60"/>
      <c r="I324" s="60"/>
      <c r="J324" s="60"/>
      <c r="K324" s="60"/>
      <c r="L324" s="229">
        <f t="shared" si="73"/>
        <v>0</v>
      </c>
      <c r="M324" s="230">
        <f t="shared" ca="1" si="81"/>
        <v>0</v>
      </c>
      <c r="N324" s="230">
        <f t="shared" ca="1" si="82"/>
        <v>0</v>
      </c>
      <c r="O324" s="231">
        <f t="shared" ca="1" si="83"/>
        <v>0</v>
      </c>
      <c r="P324" s="232">
        <f t="shared" ca="1" si="84"/>
        <v>0</v>
      </c>
      <c r="Q324" s="233">
        <f t="shared" ca="1" si="74"/>
        <v>0</v>
      </c>
      <c r="R324" s="233">
        <f ca="1">IF(LEN(B324)&gt;0,'OSNOVNA PLAČA'!F318,"")</f>
        <v>0</v>
      </c>
      <c r="S324" s="234"/>
      <c r="T324" s="34"/>
      <c r="U324" s="34"/>
      <c r="V324" s="34"/>
      <c r="W324" s="34"/>
      <c r="X324" s="34"/>
      <c r="Y324" s="34"/>
      <c r="Z324" s="34"/>
      <c r="AB324" s="167">
        <f>ROW()</f>
        <v>324</v>
      </c>
      <c r="AC324" s="168" t="e">
        <f t="shared" ca="1" si="69"/>
        <v>#REF!</v>
      </c>
      <c r="AD324" s="168" t="e">
        <f t="shared" ca="1" si="70"/>
        <v>#REF!</v>
      </c>
      <c r="AE324" s="169" t="e">
        <f t="shared" ca="1" si="75"/>
        <v>#REF!</v>
      </c>
      <c r="AF324" s="168" t="e">
        <f t="shared" ca="1" si="76"/>
        <v>#REF!</v>
      </c>
      <c r="AG324" s="169" t="e">
        <f t="shared" ca="1" si="77"/>
        <v>#REF!</v>
      </c>
      <c r="AH324" s="168" t="e">
        <f t="shared" ca="1" si="78"/>
        <v>#REF!</v>
      </c>
      <c r="AI324" s="168" t="e">
        <f t="shared" ca="1" si="79"/>
        <v>#REF!</v>
      </c>
      <c r="AJ324" s="170" t="e">
        <f t="shared" ca="1" si="80"/>
        <v>#REF!</v>
      </c>
      <c r="AK324" s="168">
        <f t="shared" ca="1" si="71"/>
        <v>0</v>
      </c>
      <c r="AL324" s="168">
        <f t="shared" ca="1" si="72"/>
        <v>0</v>
      </c>
    </row>
    <row r="325" spans="1:38" ht="30" customHeight="1" x14ac:dyDescent="0.2">
      <c r="A325" s="56">
        <v>310</v>
      </c>
      <c r="B325" s="309" t="str">
        <f t="shared" ca="1" si="66"/>
        <v>A310</v>
      </c>
      <c r="C325" s="309"/>
      <c r="D325" s="57" t="str">
        <f t="shared" ca="1" si="67"/>
        <v/>
      </c>
      <c r="E325" s="59" t="str">
        <f t="shared" ca="1" si="68"/>
        <v/>
      </c>
      <c r="F325" s="215">
        <f ca="1">IF(LEN(B325)&gt;0,'OBRAČUNANA OSNOVNA PLAČA'!G319,"")</f>
        <v>0</v>
      </c>
      <c r="G325" s="60"/>
      <c r="H325" s="60"/>
      <c r="I325" s="60"/>
      <c r="J325" s="60"/>
      <c r="K325" s="60"/>
      <c r="L325" s="229">
        <f t="shared" si="73"/>
        <v>0</v>
      </c>
      <c r="M325" s="230">
        <f t="shared" ca="1" si="81"/>
        <v>0</v>
      </c>
      <c r="N325" s="230">
        <f t="shared" ca="1" si="82"/>
        <v>0</v>
      </c>
      <c r="O325" s="231">
        <f t="shared" ca="1" si="83"/>
        <v>0</v>
      </c>
      <c r="P325" s="232">
        <f t="shared" ca="1" si="84"/>
        <v>0</v>
      </c>
      <c r="Q325" s="233">
        <f t="shared" ca="1" si="74"/>
        <v>0</v>
      </c>
      <c r="R325" s="233">
        <f ca="1">IF(LEN(B325)&gt;0,'OSNOVNA PLAČA'!F319,"")</f>
        <v>0</v>
      </c>
      <c r="S325" s="234"/>
      <c r="T325" s="34"/>
      <c r="U325" s="34"/>
      <c r="V325" s="34"/>
      <c r="W325" s="34"/>
      <c r="X325" s="34"/>
      <c r="Y325" s="34"/>
      <c r="Z325" s="34"/>
      <c r="AB325" s="167">
        <f>ROW()</f>
        <v>325</v>
      </c>
      <c r="AC325" s="168" t="e">
        <f t="shared" ca="1" si="69"/>
        <v>#REF!</v>
      </c>
      <c r="AD325" s="168" t="e">
        <f t="shared" ca="1" si="70"/>
        <v>#REF!</v>
      </c>
      <c r="AE325" s="169" t="e">
        <f t="shared" ca="1" si="75"/>
        <v>#REF!</v>
      </c>
      <c r="AF325" s="168" t="e">
        <f t="shared" ca="1" si="76"/>
        <v>#REF!</v>
      </c>
      <c r="AG325" s="169" t="e">
        <f t="shared" ca="1" si="77"/>
        <v>#REF!</v>
      </c>
      <c r="AH325" s="168" t="e">
        <f t="shared" ca="1" si="78"/>
        <v>#REF!</v>
      </c>
      <c r="AI325" s="168" t="e">
        <f t="shared" ca="1" si="79"/>
        <v>#REF!</v>
      </c>
      <c r="AJ325" s="170" t="e">
        <f t="shared" ca="1" si="80"/>
        <v>#REF!</v>
      </c>
      <c r="AK325" s="168">
        <f t="shared" ca="1" si="71"/>
        <v>0</v>
      </c>
      <c r="AL325" s="168">
        <f t="shared" ca="1" si="72"/>
        <v>0</v>
      </c>
    </row>
    <row r="326" spans="1:38" ht="30" customHeight="1" x14ac:dyDescent="0.2">
      <c r="A326" s="56">
        <v>311</v>
      </c>
      <c r="B326" s="309" t="str">
        <f t="shared" ca="1" si="66"/>
        <v>A311</v>
      </c>
      <c r="C326" s="309"/>
      <c r="D326" s="57" t="str">
        <f t="shared" ca="1" si="67"/>
        <v/>
      </c>
      <c r="E326" s="59" t="str">
        <f t="shared" ca="1" si="68"/>
        <v/>
      </c>
      <c r="F326" s="215">
        <f ca="1">IF(LEN(B326)&gt;0,'OBRAČUNANA OSNOVNA PLAČA'!G320,"")</f>
        <v>0</v>
      </c>
      <c r="G326" s="60"/>
      <c r="H326" s="60"/>
      <c r="I326" s="60"/>
      <c r="J326" s="60"/>
      <c r="K326" s="60"/>
      <c r="L326" s="229">
        <f t="shared" si="73"/>
        <v>0</v>
      </c>
      <c r="M326" s="230">
        <f t="shared" ca="1" si="81"/>
        <v>0</v>
      </c>
      <c r="N326" s="230">
        <f t="shared" ca="1" si="82"/>
        <v>0</v>
      </c>
      <c r="O326" s="231">
        <f t="shared" ca="1" si="83"/>
        <v>0</v>
      </c>
      <c r="P326" s="232">
        <f t="shared" ca="1" si="84"/>
        <v>0</v>
      </c>
      <c r="Q326" s="233">
        <f t="shared" ca="1" si="74"/>
        <v>0</v>
      </c>
      <c r="R326" s="233">
        <f ca="1">IF(LEN(B326)&gt;0,'OSNOVNA PLAČA'!F320,"")</f>
        <v>0</v>
      </c>
      <c r="S326" s="234"/>
      <c r="T326" s="34"/>
      <c r="U326" s="34"/>
      <c r="V326" s="34"/>
      <c r="W326" s="34"/>
      <c r="X326" s="34"/>
      <c r="Y326" s="34"/>
      <c r="Z326" s="34"/>
      <c r="AB326" s="167">
        <f>ROW()</f>
        <v>326</v>
      </c>
      <c r="AC326" s="168" t="e">
        <f t="shared" ca="1" si="69"/>
        <v>#REF!</v>
      </c>
      <c r="AD326" s="168" t="e">
        <f t="shared" ca="1" si="70"/>
        <v>#REF!</v>
      </c>
      <c r="AE326" s="169" t="e">
        <f t="shared" ca="1" si="75"/>
        <v>#REF!</v>
      </c>
      <c r="AF326" s="168" t="e">
        <f t="shared" ca="1" si="76"/>
        <v>#REF!</v>
      </c>
      <c r="AG326" s="169" t="e">
        <f t="shared" ca="1" si="77"/>
        <v>#REF!</v>
      </c>
      <c r="AH326" s="168" t="e">
        <f t="shared" ca="1" si="78"/>
        <v>#REF!</v>
      </c>
      <c r="AI326" s="168" t="e">
        <f t="shared" ca="1" si="79"/>
        <v>#REF!</v>
      </c>
      <c r="AJ326" s="170" t="e">
        <f t="shared" ca="1" si="80"/>
        <v>#REF!</v>
      </c>
      <c r="AK326" s="168">
        <f t="shared" ca="1" si="71"/>
        <v>0</v>
      </c>
      <c r="AL326" s="168">
        <f t="shared" ca="1" si="72"/>
        <v>0</v>
      </c>
    </row>
    <row r="327" spans="1:38" ht="30" customHeight="1" x14ac:dyDescent="0.2">
      <c r="A327" s="56">
        <v>312</v>
      </c>
      <c r="B327" s="309" t="str">
        <f t="shared" ca="1" si="66"/>
        <v>A312</v>
      </c>
      <c r="C327" s="309"/>
      <c r="D327" s="57" t="str">
        <f t="shared" ca="1" si="67"/>
        <v/>
      </c>
      <c r="E327" s="59" t="str">
        <f t="shared" ca="1" si="68"/>
        <v/>
      </c>
      <c r="F327" s="215">
        <f ca="1">IF(LEN(B327)&gt;0,'OBRAČUNANA OSNOVNA PLAČA'!G321,"")</f>
        <v>0</v>
      </c>
      <c r="G327" s="60"/>
      <c r="H327" s="60"/>
      <c r="I327" s="60"/>
      <c r="J327" s="60"/>
      <c r="K327" s="60"/>
      <c r="L327" s="229">
        <f t="shared" si="73"/>
        <v>0</v>
      </c>
      <c r="M327" s="230">
        <f t="shared" ca="1" si="81"/>
        <v>0</v>
      </c>
      <c r="N327" s="230">
        <f t="shared" ca="1" si="82"/>
        <v>0</v>
      </c>
      <c r="O327" s="231">
        <f t="shared" ca="1" si="83"/>
        <v>0</v>
      </c>
      <c r="P327" s="232">
        <f t="shared" ca="1" si="84"/>
        <v>0</v>
      </c>
      <c r="Q327" s="233">
        <f t="shared" ca="1" si="74"/>
        <v>0</v>
      </c>
      <c r="R327" s="233">
        <f ca="1">IF(LEN(B327)&gt;0,'OSNOVNA PLAČA'!F321,"")</f>
        <v>0</v>
      </c>
      <c r="S327" s="234"/>
      <c r="T327" s="34"/>
      <c r="U327" s="34"/>
      <c r="V327" s="34"/>
      <c r="W327" s="34"/>
      <c r="X327" s="34"/>
      <c r="Y327" s="34"/>
      <c r="Z327" s="34"/>
      <c r="AB327" s="167">
        <f>ROW()</f>
        <v>327</v>
      </c>
      <c r="AC327" s="168" t="e">
        <f t="shared" ca="1" si="69"/>
        <v>#REF!</v>
      </c>
      <c r="AD327" s="168" t="e">
        <f t="shared" ca="1" si="70"/>
        <v>#REF!</v>
      </c>
      <c r="AE327" s="169" t="e">
        <f t="shared" ca="1" si="75"/>
        <v>#REF!</v>
      </c>
      <c r="AF327" s="168" t="e">
        <f t="shared" ca="1" si="76"/>
        <v>#REF!</v>
      </c>
      <c r="AG327" s="169" t="e">
        <f t="shared" ca="1" si="77"/>
        <v>#REF!</v>
      </c>
      <c r="AH327" s="168" t="e">
        <f t="shared" ca="1" si="78"/>
        <v>#REF!</v>
      </c>
      <c r="AI327" s="168" t="e">
        <f t="shared" ca="1" si="79"/>
        <v>#REF!</v>
      </c>
      <c r="AJ327" s="170" t="e">
        <f t="shared" ca="1" si="80"/>
        <v>#REF!</v>
      </c>
      <c r="AK327" s="168">
        <f t="shared" ca="1" si="71"/>
        <v>0</v>
      </c>
      <c r="AL327" s="168">
        <f t="shared" ca="1" si="72"/>
        <v>0</v>
      </c>
    </row>
    <row r="328" spans="1:38" ht="30" customHeight="1" x14ac:dyDescent="0.2">
      <c r="A328" s="56">
        <v>313</v>
      </c>
      <c r="B328" s="309" t="str">
        <f t="shared" ca="1" si="66"/>
        <v>A313</v>
      </c>
      <c r="C328" s="309"/>
      <c r="D328" s="57" t="str">
        <f t="shared" ca="1" si="67"/>
        <v/>
      </c>
      <c r="E328" s="59" t="str">
        <f t="shared" ca="1" si="68"/>
        <v/>
      </c>
      <c r="F328" s="215">
        <f ca="1">IF(LEN(B328)&gt;0,'OBRAČUNANA OSNOVNA PLAČA'!G322,"")</f>
        <v>0</v>
      </c>
      <c r="G328" s="60"/>
      <c r="H328" s="60"/>
      <c r="I328" s="60"/>
      <c r="J328" s="60"/>
      <c r="K328" s="60"/>
      <c r="L328" s="229">
        <f t="shared" si="73"/>
        <v>0</v>
      </c>
      <c r="M328" s="230">
        <f t="shared" ca="1" si="81"/>
        <v>0</v>
      </c>
      <c r="N328" s="230">
        <f t="shared" ca="1" si="82"/>
        <v>0</v>
      </c>
      <c r="O328" s="231">
        <f t="shared" ca="1" si="83"/>
        <v>0</v>
      </c>
      <c r="P328" s="232">
        <f t="shared" ca="1" si="84"/>
        <v>0</v>
      </c>
      <c r="Q328" s="233">
        <f t="shared" ca="1" si="74"/>
        <v>0</v>
      </c>
      <c r="R328" s="233">
        <f ca="1">IF(LEN(B328)&gt;0,'OSNOVNA PLAČA'!F322,"")</f>
        <v>0</v>
      </c>
      <c r="S328" s="234"/>
      <c r="T328" s="34"/>
      <c r="U328" s="34"/>
      <c r="V328" s="34"/>
      <c r="W328" s="34"/>
      <c r="X328" s="34"/>
      <c r="Y328" s="34"/>
      <c r="Z328" s="34"/>
      <c r="AB328" s="167">
        <f>ROW()</f>
        <v>328</v>
      </c>
      <c r="AC328" s="168" t="e">
        <f t="shared" ca="1" si="69"/>
        <v>#REF!</v>
      </c>
      <c r="AD328" s="168" t="e">
        <f t="shared" ca="1" si="70"/>
        <v>#REF!</v>
      </c>
      <c r="AE328" s="169" t="e">
        <f t="shared" ca="1" si="75"/>
        <v>#REF!</v>
      </c>
      <c r="AF328" s="168" t="e">
        <f t="shared" ca="1" si="76"/>
        <v>#REF!</v>
      </c>
      <c r="AG328" s="169" t="e">
        <f t="shared" ca="1" si="77"/>
        <v>#REF!</v>
      </c>
      <c r="AH328" s="168" t="e">
        <f t="shared" ca="1" si="78"/>
        <v>#REF!</v>
      </c>
      <c r="AI328" s="168" t="e">
        <f t="shared" ca="1" si="79"/>
        <v>#REF!</v>
      </c>
      <c r="AJ328" s="170" t="e">
        <f t="shared" ca="1" si="80"/>
        <v>#REF!</v>
      </c>
      <c r="AK328" s="168">
        <f t="shared" ca="1" si="71"/>
        <v>0</v>
      </c>
      <c r="AL328" s="168">
        <f t="shared" ca="1" si="72"/>
        <v>0</v>
      </c>
    </row>
    <row r="329" spans="1:38" ht="30" customHeight="1" x14ac:dyDescent="0.2">
      <c r="A329" s="56">
        <v>314</v>
      </c>
      <c r="B329" s="309" t="str">
        <f t="shared" ca="1" si="66"/>
        <v>A314</v>
      </c>
      <c r="C329" s="309"/>
      <c r="D329" s="57" t="str">
        <f t="shared" ca="1" si="67"/>
        <v/>
      </c>
      <c r="E329" s="59" t="str">
        <f t="shared" ca="1" si="68"/>
        <v/>
      </c>
      <c r="F329" s="215">
        <f ca="1">IF(LEN(B329)&gt;0,'OBRAČUNANA OSNOVNA PLAČA'!G323,"")</f>
        <v>0</v>
      </c>
      <c r="G329" s="60"/>
      <c r="H329" s="60"/>
      <c r="I329" s="60"/>
      <c r="J329" s="60"/>
      <c r="K329" s="60"/>
      <c r="L329" s="229">
        <f t="shared" si="73"/>
        <v>0</v>
      </c>
      <c r="M329" s="230">
        <f t="shared" ca="1" si="81"/>
        <v>0</v>
      </c>
      <c r="N329" s="230">
        <f t="shared" ca="1" si="82"/>
        <v>0</v>
      </c>
      <c r="O329" s="231">
        <f t="shared" ca="1" si="83"/>
        <v>0</v>
      </c>
      <c r="P329" s="232">
        <f t="shared" ca="1" si="84"/>
        <v>0</v>
      </c>
      <c r="Q329" s="233">
        <f t="shared" ca="1" si="74"/>
        <v>0</v>
      </c>
      <c r="R329" s="233">
        <f ca="1">IF(LEN(B329)&gt;0,'OSNOVNA PLAČA'!F323,"")</f>
        <v>0</v>
      </c>
      <c r="S329" s="234"/>
      <c r="T329" s="34"/>
      <c r="U329" s="34"/>
      <c r="V329" s="34"/>
      <c r="W329" s="34"/>
      <c r="X329" s="34"/>
      <c r="Y329" s="34"/>
      <c r="Z329" s="34"/>
      <c r="AB329" s="167">
        <f>ROW()</f>
        <v>329</v>
      </c>
      <c r="AC329" s="168" t="e">
        <f t="shared" ca="1" si="69"/>
        <v>#REF!</v>
      </c>
      <c r="AD329" s="168" t="e">
        <f t="shared" ca="1" si="70"/>
        <v>#REF!</v>
      </c>
      <c r="AE329" s="169" t="e">
        <f t="shared" ca="1" si="75"/>
        <v>#REF!</v>
      </c>
      <c r="AF329" s="168" t="e">
        <f t="shared" ca="1" si="76"/>
        <v>#REF!</v>
      </c>
      <c r="AG329" s="169" t="e">
        <f t="shared" ca="1" si="77"/>
        <v>#REF!</v>
      </c>
      <c r="AH329" s="168" t="e">
        <f t="shared" ca="1" si="78"/>
        <v>#REF!</v>
      </c>
      <c r="AI329" s="168" t="e">
        <f t="shared" ca="1" si="79"/>
        <v>#REF!</v>
      </c>
      <c r="AJ329" s="170" t="e">
        <f t="shared" ca="1" si="80"/>
        <v>#REF!</v>
      </c>
      <c r="AK329" s="168">
        <f t="shared" ca="1" si="71"/>
        <v>0</v>
      </c>
      <c r="AL329" s="168">
        <f t="shared" ca="1" si="72"/>
        <v>0</v>
      </c>
    </row>
    <row r="330" spans="1:38" ht="30" customHeight="1" x14ac:dyDescent="0.2">
      <c r="A330" s="56">
        <v>315</v>
      </c>
      <c r="B330" s="309" t="str">
        <f t="shared" ca="1" si="66"/>
        <v>A315</v>
      </c>
      <c r="C330" s="309"/>
      <c r="D330" s="57" t="str">
        <f t="shared" ca="1" si="67"/>
        <v/>
      </c>
      <c r="E330" s="59" t="str">
        <f t="shared" ca="1" si="68"/>
        <v/>
      </c>
      <c r="F330" s="215">
        <f ca="1">IF(LEN(B330)&gt;0,'OBRAČUNANA OSNOVNA PLAČA'!G324,"")</f>
        <v>0</v>
      </c>
      <c r="G330" s="60"/>
      <c r="H330" s="60"/>
      <c r="I330" s="60"/>
      <c r="J330" s="60"/>
      <c r="K330" s="60"/>
      <c r="L330" s="229">
        <f t="shared" si="73"/>
        <v>0</v>
      </c>
      <c r="M330" s="230">
        <f t="shared" ca="1" si="81"/>
        <v>0</v>
      </c>
      <c r="N330" s="230">
        <f t="shared" ca="1" si="82"/>
        <v>0</v>
      </c>
      <c r="O330" s="231">
        <f t="shared" ca="1" si="83"/>
        <v>0</v>
      </c>
      <c r="P330" s="232">
        <f t="shared" ca="1" si="84"/>
        <v>0</v>
      </c>
      <c r="Q330" s="233">
        <f t="shared" ca="1" si="74"/>
        <v>0</v>
      </c>
      <c r="R330" s="233">
        <f ca="1">IF(LEN(B330)&gt;0,'OSNOVNA PLAČA'!F324,"")</f>
        <v>0</v>
      </c>
      <c r="S330" s="234"/>
      <c r="T330" s="34"/>
      <c r="U330" s="34"/>
      <c r="V330" s="34"/>
      <c r="W330" s="34"/>
      <c r="X330" s="34"/>
      <c r="Y330" s="34"/>
      <c r="Z330" s="34"/>
      <c r="AB330" s="167">
        <f>ROW()</f>
        <v>330</v>
      </c>
      <c r="AC330" s="168" t="e">
        <f t="shared" ca="1" si="69"/>
        <v>#REF!</v>
      </c>
      <c r="AD330" s="168" t="e">
        <f t="shared" ca="1" si="70"/>
        <v>#REF!</v>
      </c>
      <c r="AE330" s="169" t="e">
        <f t="shared" ca="1" si="75"/>
        <v>#REF!</v>
      </c>
      <c r="AF330" s="168" t="e">
        <f t="shared" ca="1" si="76"/>
        <v>#REF!</v>
      </c>
      <c r="AG330" s="169" t="e">
        <f t="shared" ca="1" si="77"/>
        <v>#REF!</v>
      </c>
      <c r="AH330" s="168" t="e">
        <f t="shared" ca="1" si="78"/>
        <v>#REF!</v>
      </c>
      <c r="AI330" s="168" t="e">
        <f t="shared" ca="1" si="79"/>
        <v>#REF!</v>
      </c>
      <c r="AJ330" s="170" t="e">
        <f t="shared" ca="1" si="80"/>
        <v>#REF!</v>
      </c>
      <c r="AK330" s="168">
        <f t="shared" ca="1" si="71"/>
        <v>0</v>
      </c>
      <c r="AL330" s="168">
        <f t="shared" ca="1" si="72"/>
        <v>0</v>
      </c>
    </row>
    <row r="331" spans="1:38" ht="30" customHeight="1" x14ac:dyDescent="0.2">
      <c r="A331" s="56">
        <v>316</v>
      </c>
      <c r="B331" s="309" t="str">
        <f t="shared" ca="1" si="66"/>
        <v>A316</v>
      </c>
      <c r="C331" s="309"/>
      <c r="D331" s="57" t="str">
        <f t="shared" ca="1" si="67"/>
        <v/>
      </c>
      <c r="E331" s="59" t="str">
        <f t="shared" ca="1" si="68"/>
        <v/>
      </c>
      <c r="F331" s="215">
        <f ca="1">IF(LEN(B331)&gt;0,'OBRAČUNANA OSNOVNA PLAČA'!G325,"")</f>
        <v>0</v>
      </c>
      <c r="G331" s="60"/>
      <c r="H331" s="60"/>
      <c r="I331" s="60"/>
      <c r="J331" s="60"/>
      <c r="K331" s="60"/>
      <c r="L331" s="229">
        <f t="shared" si="73"/>
        <v>0</v>
      </c>
      <c r="M331" s="230">
        <f t="shared" ca="1" si="81"/>
        <v>0</v>
      </c>
      <c r="N331" s="230">
        <f t="shared" ca="1" si="82"/>
        <v>0</v>
      </c>
      <c r="O331" s="231">
        <f t="shared" ca="1" si="83"/>
        <v>0</v>
      </c>
      <c r="P331" s="232">
        <f t="shared" ca="1" si="84"/>
        <v>0</v>
      </c>
      <c r="Q331" s="233">
        <f t="shared" ca="1" si="74"/>
        <v>0</v>
      </c>
      <c r="R331" s="233">
        <f ca="1">IF(LEN(B331)&gt;0,'OSNOVNA PLAČA'!F325,"")</f>
        <v>0</v>
      </c>
      <c r="S331" s="234"/>
      <c r="T331" s="34"/>
      <c r="U331" s="34"/>
      <c r="V331" s="34"/>
      <c r="W331" s="34"/>
      <c r="X331" s="34"/>
      <c r="Y331" s="34"/>
      <c r="Z331" s="34"/>
      <c r="AB331" s="167">
        <f>ROW()</f>
        <v>331</v>
      </c>
      <c r="AC331" s="168" t="e">
        <f t="shared" ca="1" si="69"/>
        <v>#REF!</v>
      </c>
      <c r="AD331" s="168" t="e">
        <f t="shared" ca="1" si="70"/>
        <v>#REF!</v>
      </c>
      <c r="AE331" s="169" t="e">
        <f t="shared" ca="1" si="75"/>
        <v>#REF!</v>
      </c>
      <c r="AF331" s="168" t="e">
        <f t="shared" ca="1" si="76"/>
        <v>#REF!</v>
      </c>
      <c r="AG331" s="169" t="e">
        <f t="shared" ca="1" si="77"/>
        <v>#REF!</v>
      </c>
      <c r="AH331" s="168" t="e">
        <f t="shared" ca="1" si="78"/>
        <v>#REF!</v>
      </c>
      <c r="AI331" s="168" t="e">
        <f t="shared" ca="1" si="79"/>
        <v>#REF!</v>
      </c>
      <c r="AJ331" s="170" t="e">
        <f t="shared" ca="1" si="80"/>
        <v>#REF!</v>
      </c>
      <c r="AK331" s="168">
        <f t="shared" ca="1" si="71"/>
        <v>0</v>
      </c>
      <c r="AL331" s="168">
        <f t="shared" ca="1" si="72"/>
        <v>0</v>
      </c>
    </row>
    <row r="332" spans="1:38" ht="30" customHeight="1" x14ac:dyDescent="0.2">
      <c r="A332" s="56">
        <v>317</v>
      </c>
      <c r="B332" s="309" t="str">
        <f t="shared" ca="1" si="66"/>
        <v>A317</v>
      </c>
      <c r="C332" s="309"/>
      <c r="D332" s="57" t="str">
        <f t="shared" ca="1" si="67"/>
        <v/>
      </c>
      <c r="E332" s="59" t="str">
        <f t="shared" ca="1" si="68"/>
        <v/>
      </c>
      <c r="F332" s="215">
        <f ca="1">IF(LEN(B332)&gt;0,'OBRAČUNANA OSNOVNA PLAČA'!G326,"")</f>
        <v>0</v>
      </c>
      <c r="G332" s="60"/>
      <c r="H332" s="60"/>
      <c r="I332" s="60"/>
      <c r="J332" s="60"/>
      <c r="K332" s="60"/>
      <c r="L332" s="229">
        <f t="shared" si="73"/>
        <v>0</v>
      </c>
      <c r="M332" s="230">
        <f t="shared" ca="1" si="81"/>
        <v>0</v>
      </c>
      <c r="N332" s="230">
        <f t="shared" ca="1" si="82"/>
        <v>0</v>
      </c>
      <c r="O332" s="231">
        <f t="shared" ca="1" si="83"/>
        <v>0</v>
      </c>
      <c r="P332" s="232">
        <f t="shared" ca="1" si="84"/>
        <v>0</v>
      </c>
      <c r="Q332" s="233">
        <f t="shared" ca="1" si="74"/>
        <v>0</v>
      </c>
      <c r="R332" s="233">
        <f ca="1">IF(LEN(B332)&gt;0,'OSNOVNA PLAČA'!F326,"")</f>
        <v>0</v>
      </c>
      <c r="S332" s="234"/>
      <c r="T332" s="34"/>
      <c r="U332" s="34"/>
      <c r="V332" s="34"/>
      <c r="W332" s="34"/>
      <c r="X332" s="34"/>
      <c r="Y332" s="34"/>
      <c r="Z332" s="34"/>
      <c r="AB332" s="167">
        <f>ROW()</f>
        <v>332</v>
      </c>
      <c r="AC332" s="168" t="e">
        <f t="shared" ca="1" si="69"/>
        <v>#REF!</v>
      </c>
      <c r="AD332" s="168" t="e">
        <f t="shared" ca="1" si="70"/>
        <v>#REF!</v>
      </c>
      <c r="AE332" s="169" t="e">
        <f t="shared" ca="1" si="75"/>
        <v>#REF!</v>
      </c>
      <c r="AF332" s="168" t="e">
        <f t="shared" ca="1" si="76"/>
        <v>#REF!</v>
      </c>
      <c r="AG332" s="169" t="e">
        <f t="shared" ca="1" si="77"/>
        <v>#REF!</v>
      </c>
      <c r="AH332" s="168" t="e">
        <f t="shared" ca="1" si="78"/>
        <v>#REF!</v>
      </c>
      <c r="AI332" s="168" t="e">
        <f t="shared" ca="1" si="79"/>
        <v>#REF!</v>
      </c>
      <c r="AJ332" s="170" t="e">
        <f t="shared" ca="1" si="80"/>
        <v>#REF!</v>
      </c>
      <c r="AK332" s="168">
        <f t="shared" ca="1" si="71"/>
        <v>0</v>
      </c>
      <c r="AL332" s="168">
        <f t="shared" ca="1" si="72"/>
        <v>0</v>
      </c>
    </row>
    <row r="333" spans="1:38" ht="30" customHeight="1" x14ac:dyDescent="0.2">
      <c r="A333" s="56">
        <v>318</v>
      </c>
      <c r="B333" s="309" t="str">
        <f t="shared" ca="1" si="66"/>
        <v>A318</v>
      </c>
      <c r="C333" s="309"/>
      <c r="D333" s="57" t="str">
        <f t="shared" ca="1" si="67"/>
        <v/>
      </c>
      <c r="E333" s="59" t="str">
        <f t="shared" ca="1" si="68"/>
        <v/>
      </c>
      <c r="F333" s="215">
        <f ca="1">IF(LEN(B333)&gt;0,'OBRAČUNANA OSNOVNA PLAČA'!G327,"")</f>
        <v>0</v>
      </c>
      <c r="G333" s="60"/>
      <c r="H333" s="60"/>
      <c r="I333" s="60"/>
      <c r="J333" s="60"/>
      <c r="K333" s="60"/>
      <c r="L333" s="229">
        <f t="shared" si="73"/>
        <v>0</v>
      </c>
      <c r="M333" s="230">
        <f t="shared" ca="1" si="81"/>
        <v>0</v>
      </c>
      <c r="N333" s="230">
        <f t="shared" ca="1" si="82"/>
        <v>0</v>
      </c>
      <c r="O333" s="231">
        <f t="shared" ca="1" si="83"/>
        <v>0</v>
      </c>
      <c r="P333" s="232">
        <f t="shared" ca="1" si="84"/>
        <v>0</v>
      </c>
      <c r="Q333" s="233">
        <f t="shared" ca="1" si="74"/>
        <v>0</v>
      </c>
      <c r="R333" s="233">
        <f ca="1">IF(LEN(B333)&gt;0,'OSNOVNA PLAČA'!F327,"")</f>
        <v>0</v>
      </c>
      <c r="S333" s="234"/>
      <c r="T333" s="34"/>
      <c r="U333" s="34"/>
      <c r="V333" s="34"/>
      <c r="W333" s="34"/>
      <c r="X333" s="34"/>
      <c r="Y333" s="34"/>
      <c r="Z333" s="34"/>
      <c r="AB333" s="167">
        <f>ROW()</f>
        <v>333</v>
      </c>
      <c r="AC333" s="168" t="e">
        <f t="shared" ca="1" si="69"/>
        <v>#REF!</v>
      </c>
      <c r="AD333" s="168" t="e">
        <f t="shared" ca="1" si="70"/>
        <v>#REF!</v>
      </c>
      <c r="AE333" s="169" t="e">
        <f t="shared" ca="1" si="75"/>
        <v>#REF!</v>
      </c>
      <c r="AF333" s="168" t="e">
        <f t="shared" ca="1" si="76"/>
        <v>#REF!</v>
      </c>
      <c r="AG333" s="169" t="e">
        <f t="shared" ca="1" si="77"/>
        <v>#REF!</v>
      </c>
      <c r="AH333" s="168" t="e">
        <f t="shared" ca="1" si="78"/>
        <v>#REF!</v>
      </c>
      <c r="AI333" s="168" t="e">
        <f t="shared" ca="1" si="79"/>
        <v>#REF!</v>
      </c>
      <c r="AJ333" s="170" t="e">
        <f t="shared" ca="1" si="80"/>
        <v>#REF!</v>
      </c>
      <c r="AK333" s="168">
        <f t="shared" ca="1" si="71"/>
        <v>0</v>
      </c>
      <c r="AL333" s="168">
        <f t="shared" ca="1" si="72"/>
        <v>0</v>
      </c>
    </row>
    <row r="334" spans="1:38" ht="30" customHeight="1" x14ac:dyDescent="0.2">
      <c r="A334" s="56">
        <v>319</v>
      </c>
      <c r="B334" s="309" t="str">
        <f t="shared" ca="1" si="66"/>
        <v>A319</v>
      </c>
      <c r="C334" s="309"/>
      <c r="D334" s="57" t="str">
        <f t="shared" ca="1" si="67"/>
        <v/>
      </c>
      <c r="E334" s="59" t="str">
        <f t="shared" ca="1" si="68"/>
        <v/>
      </c>
      <c r="F334" s="215">
        <f ca="1">IF(LEN(B334)&gt;0,'OBRAČUNANA OSNOVNA PLAČA'!G328,"")</f>
        <v>0</v>
      </c>
      <c r="G334" s="60"/>
      <c r="H334" s="60"/>
      <c r="I334" s="60"/>
      <c r="J334" s="60"/>
      <c r="K334" s="60"/>
      <c r="L334" s="229">
        <f t="shared" si="73"/>
        <v>0</v>
      </c>
      <c r="M334" s="230">
        <f t="shared" ca="1" si="81"/>
        <v>0</v>
      </c>
      <c r="N334" s="230">
        <f t="shared" ca="1" si="82"/>
        <v>0</v>
      </c>
      <c r="O334" s="231">
        <f t="shared" ca="1" si="83"/>
        <v>0</v>
      </c>
      <c r="P334" s="232">
        <f t="shared" ca="1" si="84"/>
        <v>0</v>
      </c>
      <c r="Q334" s="233">
        <f t="shared" ca="1" si="74"/>
        <v>0</v>
      </c>
      <c r="R334" s="233">
        <f ca="1">IF(LEN(B334)&gt;0,'OSNOVNA PLAČA'!F328,"")</f>
        <v>0</v>
      </c>
      <c r="S334" s="234"/>
      <c r="T334" s="34"/>
      <c r="U334" s="34"/>
      <c r="V334" s="34"/>
      <c r="W334" s="34"/>
      <c r="X334" s="34"/>
      <c r="Y334" s="34"/>
      <c r="Z334" s="34"/>
      <c r="AB334" s="167">
        <f>ROW()</f>
        <v>334</v>
      </c>
      <c r="AC334" s="168" t="e">
        <f t="shared" ca="1" si="69"/>
        <v>#REF!</v>
      </c>
      <c r="AD334" s="168" t="e">
        <f t="shared" ca="1" si="70"/>
        <v>#REF!</v>
      </c>
      <c r="AE334" s="169" t="e">
        <f t="shared" ca="1" si="75"/>
        <v>#REF!</v>
      </c>
      <c r="AF334" s="168" t="e">
        <f t="shared" ca="1" si="76"/>
        <v>#REF!</v>
      </c>
      <c r="AG334" s="169" t="e">
        <f t="shared" ca="1" si="77"/>
        <v>#REF!</v>
      </c>
      <c r="AH334" s="168" t="e">
        <f t="shared" ca="1" si="78"/>
        <v>#REF!</v>
      </c>
      <c r="AI334" s="168" t="e">
        <f t="shared" ca="1" si="79"/>
        <v>#REF!</v>
      </c>
      <c r="AJ334" s="170" t="e">
        <f t="shared" ca="1" si="80"/>
        <v>#REF!</v>
      </c>
      <c r="AK334" s="168">
        <f t="shared" ca="1" si="71"/>
        <v>0</v>
      </c>
      <c r="AL334" s="168">
        <f t="shared" ca="1" si="72"/>
        <v>0</v>
      </c>
    </row>
    <row r="335" spans="1:38" ht="30" customHeight="1" x14ac:dyDescent="0.2">
      <c r="A335" s="56">
        <v>320</v>
      </c>
      <c r="B335" s="309" t="str">
        <f t="shared" ca="1" si="66"/>
        <v>A320</v>
      </c>
      <c r="C335" s="309"/>
      <c r="D335" s="57" t="str">
        <f t="shared" ca="1" si="67"/>
        <v/>
      </c>
      <c r="E335" s="59" t="str">
        <f t="shared" ca="1" si="68"/>
        <v/>
      </c>
      <c r="F335" s="215">
        <f ca="1">IF(LEN(B335)&gt;0,'OBRAČUNANA OSNOVNA PLAČA'!G329,"")</f>
        <v>0</v>
      </c>
      <c r="G335" s="60"/>
      <c r="H335" s="60"/>
      <c r="I335" s="60"/>
      <c r="J335" s="60"/>
      <c r="K335" s="60"/>
      <c r="L335" s="229">
        <f t="shared" si="73"/>
        <v>0</v>
      </c>
      <c r="M335" s="230">
        <f t="shared" ca="1" si="81"/>
        <v>0</v>
      </c>
      <c r="N335" s="230">
        <f t="shared" ca="1" si="82"/>
        <v>0</v>
      </c>
      <c r="O335" s="231">
        <f t="shared" ca="1" si="83"/>
        <v>0</v>
      </c>
      <c r="P335" s="232">
        <f t="shared" ca="1" si="84"/>
        <v>0</v>
      </c>
      <c r="Q335" s="233">
        <f t="shared" ca="1" si="74"/>
        <v>0</v>
      </c>
      <c r="R335" s="233">
        <f ca="1">IF(LEN(B335)&gt;0,'OSNOVNA PLAČA'!F329,"")</f>
        <v>0</v>
      </c>
      <c r="S335" s="234"/>
      <c r="T335" s="34"/>
      <c r="U335" s="34"/>
      <c r="V335" s="34"/>
      <c r="W335" s="34"/>
      <c r="X335" s="34"/>
      <c r="Y335" s="34"/>
      <c r="Z335" s="34"/>
      <c r="AB335" s="167">
        <f>ROW()</f>
        <v>335</v>
      </c>
      <c r="AC335" s="168" t="e">
        <f t="shared" ca="1" si="69"/>
        <v>#REF!</v>
      </c>
      <c r="AD335" s="168" t="e">
        <f t="shared" ca="1" si="70"/>
        <v>#REF!</v>
      </c>
      <c r="AE335" s="169" t="e">
        <f t="shared" ca="1" si="75"/>
        <v>#REF!</v>
      </c>
      <c r="AF335" s="168" t="e">
        <f t="shared" ca="1" si="76"/>
        <v>#REF!</v>
      </c>
      <c r="AG335" s="169" t="e">
        <f t="shared" ca="1" si="77"/>
        <v>#REF!</v>
      </c>
      <c r="AH335" s="168" t="e">
        <f t="shared" ca="1" si="78"/>
        <v>#REF!</v>
      </c>
      <c r="AI335" s="168" t="e">
        <f t="shared" ca="1" si="79"/>
        <v>#REF!</v>
      </c>
      <c r="AJ335" s="170" t="e">
        <f t="shared" ca="1" si="80"/>
        <v>#REF!</v>
      </c>
      <c r="AK335" s="168">
        <f t="shared" ca="1" si="71"/>
        <v>0</v>
      </c>
      <c r="AL335" s="168">
        <f t="shared" ca="1" si="72"/>
        <v>0</v>
      </c>
    </row>
    <row r="336" spans="1:38" ht="30" customHeight="1" x14ac:dyDescent="0.2">
      <c r="A336" s="56">
        <v>321</v>
      </c>
      <c r="B336" s="309" t="str">
        <f t="shared" ca="1" si="66"/>
        <v>A321</v>
      </c>
      <c r="C336" s="309"/>
      <c r="D336" s="57" t="str">
        <f t="shared" ca="1" si="67"/>
        <v/>
      </c>
      <c r="E336" s="59" t="str">
        <f t="shared" ca="1" si="68"/>
        <v/>
      </c>
      <c r="F336" s="215">
        <f ca="1">IF(LEN(B336)&gt;0,'OBRAČUNANA OSNOVNA PLAČA'!G330,"")</f>
        <v>0</v>
      </c>
      <c r="G336" s="60"/>
      <c r="H336" s="60"/>
      <c r="I336" s="60"/>
      <c r="J336" s="60"/>
      <c r="K336" s="60"/>
      <c r="L336" s="229">
        <f t="shared" ref="L336:L399" si="85">+G336+H336+I336+J336+K336</f>
        <v>0</v>
      </c>
      <c r="M336" s="230">
        <f t="shared" ca="1" si="81"/>
        <v>0</v>
      </c>
      <c r="N336" s="230">
        <f t="shared" ca="1" si="82"/>
        <v>0</v>
      </c>
      <c r="O336" s="231">
        <f t="shared" ca="1" si="83"/>
        <v>0</v>
      </c>
      <c r="P336" s="232">
        <f t="shared" ca="1" si="84"/>
        <v>0</v>
      </c>
      <c r="Q336" s="233">
        <f t="shared" ref="Q336:Q399" ca="1" si="86">MIN(P336,R336)</f>
        <v>0</v>
      </c>
      <c r="R336" s="233">
        <f ca="1">IF(LEN(B336)&gt;0,'OSNOVNA PLAČA'!F330,"")</f>
        <v>0</v>
      </c>
      <c r="S336" s="234"/>
      <c r="T336" s="34"/>
      <c r="U336" s="34"/>
      <c r="V336" s="34"/>
      <c r="W336" s="34"/>
      <c r="X336" s="34"/>
      <c r="Y336" s="34"/>
      <c r="Z336" s="34"/>
      <c r="AB336" s="167">
        <f>ROW()</f>
        <v>336</v>
      </c>
      <c r="AC336" s="168" t="e">
        <f t="shared" ca="1" si="69"/>
        <v>#REF!</v>
      </c>
      <c r="AD336" s="168" t="e">
        <f t="shared" ca="1" si="70"/>
        <v>#REF!</v>
      </c>
      <c r="AE336" s="169" t="e">
        <f t="shared" ref="AE336:AE399" ca="1" si="87">IF(AC336&gt;=AD336,"-",$L336/(5*MAX($M$1021:$M$1022)))</f>
        <v>#REF!</v>
      </c>
      <c r="AF336" s="168" t="e">
        <f t="shared" ref="AF336:AF399" ca="1" si="88">IF(AC336&gt;=AD336,"-",$L336/(5*MAX($M$1021:$M$1022))*AK336)</f>
        <v>#REF!</v>
      </c>
      <c r="AG336" s="169" t="e">
        <f t="shared" ref="AG336:AG399" ca="1" si="89">IF(AE336="-","-",AE336*$AF$1017)</f>
        <v>#REF!</v>
      </c>
      <c r="AH336" s="168" t="e">
        <f t="shared" ref="AH336:AH399" ca="1" si="90">IF(AF336="-","-",AF336*$AF$1017)</f>
        <v>#REF!</v>
      </c>
      <c r="AI336" s="168" t="e">
        <f t="shared" ref="AI336:AI399" ca="1" si="91">IF(AG336="-",0,MIN(AH336,R336))</f>
        <v>#REF!</v>
      </c>
      <c r="AJ336" s="170" t="e">
        <f t="shared" ref="AJ336:AJ399" ca="1" si="92">+AD336-AC336</f>
        <v>#REF!</v>
      </c>
      <c r="AK336" s="168">
        <f t="shared" ca="1" si="71"/>
        <v>0</v>
      </c>
      <c r="AL336" s="168">
        <f t="shared" ca="1" si="72"/>
        <v>0</v>
      </c>
    </row>
    <row r="337" spans="1:38" ht="30" customHeight="1" x14ac:dyDescent="0.2">
      <c r="A337" s="56">
        <v>322</v>
      </c>
      <c r="B337" s="309" t="str">
        <f t="shared" ca="1" si="66"/>
        <v>A322</v>
      </c>
      <c r="C337" s="309"/>
      <c r="D337" s="57" t="str">
        <f t="shared" ca="1" si="67"/>
        <v/>
      </c>
      <c r="E337" s="59" t="str">
        <f t="shared" ca="1" si="68"/>
        <v/>
      </c>
      <c r="F337" s="215">
        <f ca="1">IF(LEN(B337)&gt;0,'OBRAČUNANA OSNOVNA PLAČA'!G331,"")</f>
        <v>0</v>
      </c>
      <c r="G337" s="60"/>
      <c r="H337" s="60"/>
      <c r="I337" s="60"/>
      <c r="J337" s="60"/>
      <c r="K337" s="60"/>
      <c r="L337" s="229">
        <f t="shared" si="85"/>
        <v>0</v>
      </c>
      <c r="M337" s="230">
        <f t="shared" ref="M337:M400" ca="1" si="93">IF(LEN(B337)&gt;0,L337/5,"")</f>
        <v>0</v>
      </c>
      <c r="N337" s="230">
        <f t="shared" ref="N337:N400" ca="1" si="94">IF(LEN(B337)&gt;0,F337*M337,"")</f>
        <v>0</v>
      </c>
      <c r="O337" s="231">
        <f t="shared" ref="O337:O400" ca="1" si="95">IF(LEN(B337)&gt;0,M337*$P$1017,"")</f>
        <v>0</v>
      </c>
      <c r="P337" s="232">
        <f t="shared" ref="P337:P400" ca="1" si="96">IF(LEN(B337)&gt;0,F337*O337,"")</f>
        <v>0</v>
      </c>
      <c r="Q337" s="233">
        <f t="shared" ca="1" si="86"/>
        <v>0</v>
      </c>
      <c r="R337" s="233">
        <f ca="1">IF(LEN(B337)&gt;0,'OSNOVNA PLAČA'!F331,"")</f>
        <v>0</v>
      </c>
      <c r="S337" s="234"/>
      <c r="T337" s="34"/>
      <c r="U337" s="34"/>
      <c r="V337" s="34"/>
      <c r="W337" s="34"/>
      <c r="X337" s="34"/>
      <c r="Y337" s="34"/>
      <c r="Z337" s="34"/>
      <c r="AB337" s="167">
        <f>ROW()</f>
        <v>337</v>
      </c>
      <c r="AC337" s="168" t="e">
        <f t="shared" ca="1" si="69"/>
        <v>#REF!</v>
      </c>
      <c r="AD337" s="168" t="e">
        <f t="shared" ca="1" si="70"/>
        <v>#REF!</v>
      </c>
      <c r="AE337" s="169" t="e">
        <f t="shared" ca="1" si="87"/>
        <v>#REF!</v>
      </c>
      <c r="AF337" s="168" t="e">
        <f t="shared" ca="1" si="88"/>
        <v>#REF!</v>
      </c>
      <c r="AG337" s="169" t="e">
        <f t="shared" ca="1" si="89"/>
        <v>#REF!</v>
      </c>
      <c r="AH337" s="168" t="e">
        <f t="shared" ca="1" si="90"/>
        <v>#REF!</v>
      </c>
      <c r="AI337" s="168" t="e">
        <f t="shared" ca="1" si="91"/>
        <v>#REF!</v>
      </c>
      <c r="AJ337" s="170" t="e">
        <f t="shared" ca="1" si="92"/>
        <v>#REF!</v>
      </c>
      <c r="AK337" s="168">
        <f t="shared" ca="1" si="71"/>
        <v>0</v>
      </c>
      <c r="AL337" s="168">
        <f t="shared" ca="1" si="72"/>
        <v>0</v>
      </c>
    </row>
    <row r="338" spans="1:38" ht="30" customHeight="1" x14ac:dyDescent="0.2">
      <c r="A338" s="56">
        <v>323</v>
      </c>
      <c r="B338" s="309" t="str">
        <f t="shared" ca="1" si="66"/>
        <v>A323</v>
      </c>
      <c r="C338" s="309"/>
      <c r="D338" s="57" t="str">
        <f t="shared" ca="1" si="67"/>
        <v/>
      </c>
      <c r="E338" s="59" t="str">
        <f t="shared" ca="1" si="68"/>
        <v/>
      </c>
      <c r="F338" s="215">
        <f ca="1">IF(LEN(B338)&gt;0,'OBRAČUNANA OSNOVNA PLAČA'!G332,"")</f>
        <v>0</v>
      </c>
      <c r="G338" s="60"/>
      <c r="H338" s="60"/>
      <c r="I338" s="60"/>
      <c r="J338" s="60"/>
      <c r="K338" s="60"/>
      <c r="L338" s="229">
        <f t="shared" si="85"/>
        <v>0</v>
      </c>
      <c r="M338" s="230">
        <f t="shared" ca="1" si="93"/>
        <v>0</v>
      </c>
      <c r="N338" s="230">
        <f t="shared" ca="1" si="94"/>
        <v>0</v>
      </c>
      <c r="O338" s="231">
        <f t="shared" ca="1" si="95"/>
        <v>0</v>
      </c>
      <c r="P338" s="232">
        <f t="shared" ca="1" si="96"/>
        <v>0</v>
      </c>
      <c r="Q338" s="233">
        <f t="shared" ca="1" si="86"/>
        <v>0</v>
      </c>
      <c r="R338" s="233">
        <f ca="1">IF(LEN(B338)&gt;0,'OSNOVNA PLAČA'!F332,"")</f>
        <v>0</v>
      </c>
      <c r="S338" s="234"/>
      <c r="T338" s="34"/>
      <c r="U338" s="34"/>
      <c r="V338" s="34"/>
      <c r="W338" s="34"/>
      <c r="X338" s="34"/>
      <c r="Y338" s="34"/>
      <c r="Z338" s="34"/>
      <c r="AB338" s="167">
        <f>ROW()</f>
        <v>338</v>
      </c>
      <c r="AC338" s="168" t="e">
        <f t="shared" ca="1" si="69"/>
        <v>#REF!</v>
      </c>
      <c r="AD338" s="168" t="e">
        <f t="shared" ca="1" si="70"/>
        <v>#REF!</v>
      </c>
      <c r="AE338" s="169" t="e">
        <f t="shared" ca="1" si="87"/>
        <v>#REF!</v>
      </c>
      <c r="AF338" s="168" t="e">
        <f t="shared" ca="1" si="88"/>
        <v>#REF!</v>
      </c>
      <c r="AG338" s="169" t="e">
        <f t="shared" ca="1" si="89"/>
        <v>#REF!</v>
      </c>
      <c r="AH338" s="168" t="e">
        <f t="shared" ca="1" si="90"/>
        <v>#REF!</v>
      </c>
      <c r="AI338" s="168" t="e">
        <f t="shared" ca="1" si="91"/>
        <v>#REF!</v>
      </c>
      <c r="AJ338" s="170" t="e">
        <f t="shared" ca="1" si="92"/>
        <v>#REF!</v>
      </c>
      <c r="AK338" s="168">
        <f t="shared" ca="1" si="71"/>
        <v>0</v>
      </c>
      <c r="AL338" s="168">
        <f t="shared" ca="1" si="72"/>
        <v>0</v>
      </c>
    </row>
    <row r="339" spans="1:38" ht="30" customHeight="1" x14ac:dyDescent="0.2">
      <c r="A339" s="56">
        <v>324</v>
      </c>
      <c r="B339" s="309" t="str">
        <f t="shared" ca="1" si="66"/>
        <v>A324</v>
      </c>
      <c r="C339" s="309"/>
      <c r="D339" s="57" t="str">
        <f t="shared" ca="1" si="67"/>
        <v/>
      </c>
      <c r="E339" s="59" t="str">
        <f t="shared" ca="1" si="68"/>
        <v/>
      </c>
      <c r="F339" s="215">
        <f ca="1">IF(LEN(B339)&gt;0,'OBRAČUNANA OSNOVNA PLAČA'!G333,"")</f>
        <v>0</v>
      </c>
      <c r="G339" s="60"/>
      <c r="H339" s="60"/>
      <c r="I339" s="60"/>
      <c r="J339" s="60"/>
      <c r="K339" s="60"/>
      <c r="L339" s="229">
        <f t="shared" si="85"/>
        <v>0</v>
      </c>
      <c r="M339" s="230">
        <f t="shared" ca="1" si="93"/>
        <v>0</v>
      </c>
      <c r="N339" s="230">
        <f t="shared" ca="1" si="94"/>
        <v>0</v>
      </c>
      <c r="O339" s="231">
        <f t="shared" ca="1" si="95"/>
        <v>0</v>
      </c>
      <c r="P339" s="232">
        <f t="shared" ca="1" si="96"/>
        <v>0</v>
      </c>
      <c r="Q339" s="233">
        <f t="shared" ca="1" si="86"/>
        <v>0</v>
      </c>
      <c r="R339" s="233">
        <f ca="1">IF(LEN(B339)&gt;0,'OSNOVNA PLAČA'!F333,"")</f>
        <v>0</v>
      </c>
      <c r="S339" s="234"/>
      <c r="T339" s="34"/>
      <c r="U339" s="34"/>
      <c r="V339" s="34"/>
      <c r="W339" s="34"/>
      <c r="X339" s="34"/>
      <c r="Y339" s="34"/>
      <c r="Z339" s="34"/>
      <c r="AB339" s="167">
        <f>ROW()</f>
        <v>339</v>
      </c>
      <c r="AC339" s="168" t="e">
        <f t="shared" ca="1" si="69"/>
        <v>#REF!</v>
      </c>
      <c r="AD339" s="168" t="e">
        <f t="shared" ca="1" si="70"/>
        <v>#REF!</v>
      </c>
      <c r="AE339" s="169" t="e">
        <f t="shared" ca="1" si="87"/>
        <v>#REF!</v>
      </c>
      <c r="AF339" s="168" t="e">
        <f t="shared" ca="1" si="88"/>
        <v>#REF!</v>
      </c>
      <c r="AG339" s="169" t="e">
        <f t="shared" ca="1" si="89"/>
        <v>#REF!</v>
      </c>
      <c r="AH339" s="168" t="e">
        <f t="shared" ca="1" si="90"/>
        <v>#REF!</v>
      </c>
      <c r="AI339" s="168" t="e">
        <f t="shared" ca="1" si="91"/>
        <v>#REF!</v>
      </c>
      <c r="AJ339" s="170" t="e">
        <f t="shared" ca="1" si="92"/>
        <v>#REF!</v>
      </c>
      <c r="AK339" s="168">
        <f t="shared" ca="1" si="71"/>
        <v>0</v>
      </c>
      <c r="AL339" s="168">
        <f t="shared" ca="1" si="72"/>
        <v>0</v>
      </c>
    </row>
    <row r="340" spans="1:38" ht="30" customHeight="1" x14ac:dyDescent="0.2">
      <c r="A340" s="56">
        <v>325</v>
      </c>
      <c r="B340" s="309" t="str">
        <f t="shared" ca="1" si="66"/>
        <v>A325</v>
      </c>
      <c r="C340" s="309"/>
      <c r="D340" s="57" t="str">
        <f t="shared" ca="1" si="67"/>
        <v/>
      </c>
      <c r="E340" s="59" t="str">
        <f t="shared" ca="1" si="68"/>
        <v/>
      </c>
      <c r="F340" s="215">
        <f ca="1">IF(LEN(B340)&gt;0,'OBRAČUNANA OSNOVNA PLAČA'!G334,"")</f>
        <v>0</v>
      </c>
      <c r="G340" s="60"/>
      <c r="H340" s="60"/>
      <c r="I340" s="60"/>
      <c r="J340" s="60"/>
      <c r="K340" s="60"/>
      <c r="L340" s="229">
        <f t="shared" si="85"/>
        <v>0</v>
      </c>
      <c r="M340" s="230">
        <f t="shared" ca="1" si="93"/>
        <v>0</v>
      </c>
      <c r="N340" s="230">
        <f t="shared" ca="1" si="94"/>
        <v>0</v>
      </c>
      <c r="O340" s="231">
        <f t="shared" ca="1" si="95"/>
        <v>0</v>
      </c>
      <c r="P340" s="232">
        <f t="shared" ca="1" si="96"/>
        <v>0</v>
      </c>
      <c r="Q340" s="233">
        <f t="shared" ca="1" si="86"/>
        <v>0</v>
      </c>
      <c r="R340" s="233">
        <f ca="1">IF(LEN(B340)&gt;0,'OSNOVNA PLAČA'!F334,"")</f>
        <v>0</v>
      </c>
      <c r="S340" s="234"/>
      <c r="T340" s="34"/>
      <c r="U340" s="34"/>
      <c r="V340" s="34"/>
      <c r="W340" s="34"/>
      <c r="X340" s="34"/>
      <c r="Y340" s="34"/>
      <c r="Z340" s="34"/>
      <c r="AB340" s="167">
        <f>ROW()</f>
        <v>340</v>
      </c>
      <c r="AC340" s="168" t="e">
        <f t="shared" ca="1" si="69"/>
        <v>#REF!</v>
      </c>
      <c r="AD340" s="168" t="e">
        <f t="shared" ca="1" si="70"/>
        <v>#REF!</v>
      </c>
      <c r="AE340" s="169" t="e">
        <f t="shared" ca="1" si="87"/>
        <v>#REF!</v>
      </c>
      <c r="AF340" s="168" t="e">
        <f t="shared" ca="1" si="88"/>
        <v>#REF!</v>
      </c>
      <c r="AG340" s="169" t="e">
        <f t="shared" ca="1" si="89"/>
        <v>#REF!</v>
      </c>
      <c r="AH340" s="168" t="e">
        <f t="shared" ca="1" si="90"/>
        <v>#REF!</v>
      </c>
      <c r="AI340" s="168" t="e">
        <f t="shared" ca="1" si="91"/>
        <v>#REF!</v>
      </c>
      <c r="AJ340" s="170" t="e">
        <f t="shared" ca="1" si="92"/>
        <v>#REF!</v>
      </c>
      <c r="AK340" s="168">
        <f t="shared" ca="1" si="71"/>
        <v>0</v>
      </c>
      <c r="AL340" s="168">
        <f t="shared" ca="1" si="72"/>
        <v>0</v>
      </c>
    </row>
    <row r="341" spans="1:38" ht="30" customHeight="1" x14ac:dyDescent="0.2">
      <c r="A341" s="56">
        <v>326</v>
      </c>
      <c r="B341" s="309" t="str">
        <f t="shared" ca="1" si="66"/>
        <v>A326</v>
      </c>
      <c r="C341" s="309"/>
      <c r="D341" s="57" t="str">
        <f t="shared" ca="1" si="67"/>
        <v/>
      </c>
      <c r="E341" s="59" t="str">
        <f t="shared" ca="1" si="68"/>
        <v/>
      </c>
      <c r="F341" s="215">
        <f ca="1">IF(LEN(B341)&gt;0,'OBRAČUNANA OSNOVNA PLAČA'!G335,"")</f>
        <v>0</v>
      </c>
      <c r="G341" s="60"/>
      <c r="H341" s="60"/>
      <c r="I341" s="60"/>
      <c r="J341" s="60"/>
      <c r="K341" s="60"/>
      <c r="L341" s="229">
        <f t="shared" si="85"/>
        <v>0</v>
      </c>
      <c r="M341" s="230">
        <f t="shared" ca="1" si="93"/>
        <v>0</v>
      </c>
      <c r="N341" s="230">
        <f t="shared" ca="1" si="94"/>
        <v>0</v>
      </c>
      <c r="O341" s="231">
        <f t="shared" ca="1" si="95"/>
        <v>0</v>
      </c>
      <c r="P341" s="232">
        <f t="shared" ca="1" si="96"/>
        <v>0</v>
      </c>
      <c r="Q341" s="233">
        <f t="shared" ca="1" si="86"/>
        <v>0</v>
      </c>
      <c r="R341" s="233">
        <f ca="1">IF(LEN(B341)&gt;0,'OSNOVNA PLAČA'!F335,"")</f>
        <v>0</v>
      </c>
      <c r="S341" s="234"/>
      <c r="T341" s="34"/>
      <c r="U341" s="34"/>
      <c r="V341" s="34"/>
      <c r="W341" s="34"/>
      <c r="X341" s="34"/>
      <c r="Y341" s="34"/>
      <c r="Z341" s="34"/>
      <c r="AB341" s="167">
        <f>ROW()</f>
        <v>341</v>
      </c>
      <c r="AC341" s="168" t="e">
        <f t="shared" ca="1" si="69"/>
        <v>#REF!</v>
      </c>
      <c r="AD341" s="168" t="e">
        <f t="shared" ca="1" si="70"/>
        <v>#REF!</v>
      </c>
      <c r="AE341" s="169" t="e">
        <f t="shared" ca="1" si="87"/>
        <v>#REF!</v>
      </c>
      <c r="AF341" s="168" t="e">
        <f t="shared" ca="1" si="88"/>
        <v>#REF!</v>
      </c>
      <c r="AG341" s="169" t="e">
        <f t="shared" ca="1" si="89"/>
        <v>#REF!</v>
      </c>
      <c r="AH341" s="168" t="e">
        <f t="shared" ca="1" si="90"/>
        <v>#REF!</v>
      </c>
      <c r="AI341" s="168" t="e">
        <f t="shared" ca="1" si="91"/>
        <v>#REF!</v>
      </c>
      <c r="AJ341" s="170" t="e">
        <f t="shared" ca="1" si="92"/>
        <v>#REF!</v>
      </c>
      <c r="AK341" s="168">
        <f t="shared" ca="1" si="71"/>
        <v>0</v>
      </c>
      <c r="AL341" s="168">
        <f t="shared" ca="1" si="72"/>
        <v>0</v>
      </c>
    </row>
    <row r="342" spans="1:38" ht="30" customHeight="1" x14ac:dyDescent="0.2">
      <c r="A342" s="56">
        <v>327</v>
      </c>
      <c r="B342" s="309" t="str">
        <f t="shared" ca="1" si="66"/>
        <v>A327</v>
      </c>
      <c r="C342" s="309"/>
      <c r="D342" s="57" t="str">
        <f t="shared" ca="1" si="67"/>
        <v/>
      </c>
      <c r="E342" s="59" t="str">
        <f t="shared" ca="1" si="68"/>
        <v/>
      </c>
      <c r="F342" s="215">
        <f ca="1">IF(LEN(B342)&gt;0,'OBRAČUNANA OSNOVNA PLAČA'!G336,"")</f>
        <v>0</v>
      </c>
      <c r="G342" s="60"/>
      <c r="H342" s="60"/>
      <c r="I342" s="60"/>
      <c r="J342" s="60"/>
      <c r="K342" s="60"/>
      <c r="L342" s="229">
        <f t="shared" si="85"/>
        <v>0</v>
      </c>
      <c r="M342" s="230">
        <f t="shared" ca="1" si="93"/>
        <v>0</v>
      </c>
      <c r="N342" s="230">
        <f t="shared" ca="1" si="94"/>
        <v>0</v>
      </c>
      <c r="O342" s="231">
        <f t="shared" ca="1" si="95"/>
        <v>0</v>
      </c>
      <c r="P342" s="232">
        <f t="shared" ca="1" si="96"/>
        <v>0</v>
      </c>
      <c r="Q342" s="233">
        <f t="shared" ca="1" si="86"/>
        <v>0</v>
      </c>
      <c r="R342" s="233">
        <f ca="1">IF(LEN(B342)&gt;0,'OSNOVNA PLAČA'!F336,"")</f>
        <v>0</v>
      </c>
      <c r="S342" s="234"/>
      <c r="T342" s="34"/>
      <c r="U342" s="34"/>
      <c r="V342" s="34"/>
      <c r="W342" s="34"/>
      <c r="X342" s="34"/>
      <c r="Y342" s="34"/>
      <c r="Z342" s="34"/>
      <c r="AB342" s="167">
        <f>ROW()</f>
        <v>342</v>
      </c>
      <c r="AC342" s="168" t="e">
        <f t="shared" ca="1" si="69"/>
        <v>#REF!</v>
      </c>
      <c r="AD342" s="168" t="e">
        <f t="shared" ca="1" si="70"/>
        <v>#REF!</v>
      </c>
      <c r="AE342" s="169" t="e">
        <f t="shared" ca="1" si="87"/>
        <v>#REF!</v>
      </c>
      <c r="AF342" s="168" t="e">
        <f t="shared" ca="1" si="88"/>
        <v>#REF!</v>
      </c>
      <c r="AG342" s="169" t="e">
        <f t="shared" ca="1" si="89"/>
        <v>#REF!</v>
      </c>
      <c r="AH342" s="168" t="e">
        <f t="shared" ca="1" si="90"/>
        <v>#REF!</v>
      </c>
      <c r="AI342" s="168" t="e">
        <f t="shared" ca="1" si="91"/>
        <v>#REF!</v>
      </c>
      <c r="AJ342" s="170" t="e">
        <f t="shared" ca="1" si="92"/>
        <v>#REF!</v>
      </c>
      <c r="AK342" s="168">
        <f t="shared" ca="1" si="71"/>
        <v>0</v>
      </c>
      <c r="AL342" s="168">
        <f t="shared" ca="1" si="72"/>
        <v>0</v>
      </c>
    </row>
    <row r="343" spans="1:38" ht="30" customHeight="1" x14ac:dyDescent="0.2">
      <c r="A343" s="56">
        <v>328</v>
      </c>
      <c r="B343" s="309" t="str">
        <f t="shared" ca="1" si="66"/>
        <v>A328</v>
      </c>
      <c r="C343" s="309"/>
      <c r="D343" s="57" t="str">
        <f t="shared" ca="1" si="67"/>
        <v/>
      </c>
      <c r="E343" s="59" t="str">
        <f t="shared" ca="1" si="68"/>
        <v/>
      </c>
      <c r="F343" s="215">
        <f ca="1">IF(LEN(B343)&gt;0,'OBRAČUNANA OSNOVNA PLAČA'!G337,"")</f>
        <v>0</v>
      </c>
      <c r="G343" s="60"/>
      <c r="H343" s="60"/>
      <c r="I343" s="60"/>
      <c r="J343" s="60"/>
      <c r="K343" s="60"/>
      <c r="L343" s="229">
        <f t="shared" si="85"/>
        <v>0</v>
      </c>
      <c r="M343" s="230">
        <f t="shared" ca="1" si="93"/>
        <v>0</v>
      </c>
      <c r="N343" s="230">
        <f t="shared" ca="1" si="94"/>
        <v>0</v>
      </c>
      <c r="O343" s="231">
        <f t="shared" ca="1" si="95"/>
        <v>0</v>
      </c>
      <c r="P343" s="232">
        <f t="shared" ca="1" si="96"/>
        <v>0</v>
      </c>
      <c r="Q343" s="233">
        <f t="shared" ca="1" si="86"/>
        <v>0</v>
      </c>
      <c r="R343" s="233">
        <f ca="1">IF(LEN(B343)&gt;0,'OSNOVNA PLAČA'!F337,"")</f>
        <v>0</v>
      </c>
      <c r="S343" s="234"/>
      <c r="T343" s="34"/>
      <c r="U343" s="34"/>
      <c r="V343" s="34"/>
      <c r="W343" s="34"/>
      <c r="X343" s="34"/>
      <c r="Y343" s="34"/>
      <c r="Z343" s="34"/>
      <c r="AB343" s="167">
        <f>ROW()</f>
        <v>343</v>
      </c>
      <c r="AC343" s="168" t="e">
        <f t="shared" ca="1" si="69"/>
        <v>#REF!</v>
      </c>
      <c r="AD343" s="168" t="e">
        <f t="shared" ca="1" si="70"/>
        <v>#REF!</v>
      </c>
      <c r="AE343" s="169" t="e">
        <f t="shared" ca="1" si="87"/>
        <v>#REF!</v>
      </c>
      <c r="AF343" s="168" t="e">
        <f t="shared" ca="1" si="88"/>
        <v>#REF!</v>
      </c>
      <c r="AG343" s="169" t="e">
        <f t="shared" ca="1" si="89"/>
        <v>#REF!</v>
      </c>
      <c r="AH343" s="168" t="e">
        <f t="shared" ca="1" si="90"/>
        <v>#REF!</v>
      </c>
      <c r="AI343" s="168" t="e">
        <f t="shared" ca="1" si="91"/>
        <v>#REF!</v>
      </c>
      <c r="AJ343" s="170" t="e">
        <f t="shared" ca="1" si="92"/>
        <v>#REF!</v>
      </c>
      <c r="AK343" s="168">
        <f t="shared" ca="1" si="71"/>
        <v>0</v>
      </c>
      <c r="AL343" s="168">
        <f t="shared" ca="1" si="72"/>
        <v>0</v>
      </c>
    </row>
    <row r="344" spans="1:38" ht="30" customHeight="1" x14ac:dyDescent="0.2">
      <c r="A344" s="56">
        <v>329</v>
      </c>
      <c r="B344" s="309" t="str">
        <f t="shared" ca="1" si="66"/>
        <v>A329</v>
      </c>
      <c r="C344" s="309"/>
      <c r="D344" s="57" t="str">
        <f t="shared" ca="1" si="67"/>
        <v/>
      </c>
      <c r="E344" s="59" t="str">
        <f t="shared" ca="1" si="68"/>
        <v/>
      </c>
      <c r="F344" s="215">
        <f ca="1">IF(LEN(B344)&gt;0,'OBRAČUNANA OSNOVNA PLAČA'!G338,"")</f>
        <v>0</v>
      </c>
      <c r="G344" s="60"/>
      <c r="H344" s="60"/>
      <c r="I344" s="60"/>
      <c r="J344" s="60"/>
      <c r="K344" s="60"/>
      <c r="L344" s="229">
        <f t="shared" si="85"/>
        <v>0</v>
      </c>
      <c r="M344" s="230">
        <f t="shared" ca="1" si="93"/>
        <v>0</v>
      </c>
      <c r="N344" s="230">
        <f t="shared" ca="1" si="94"/>
        <v>0</v>
      </c>
      <c r="O344" s="231">
        <f t="shared" ca="1" si="95"/>
        <v>0</v>
      </c>
      <c r="P344" s="232">
        <f t="shared" ca="1" si="96"/>
        <v>0</v>
      </c>
      <c r="Q344" s="233">
        <f t="shared" ca="1" si="86"/>
        <v>0</v>
      </c>
      <c r="R344" s="233">
        <f ca="1">IF(LEN(B344)&gt;0,'OSNOVNA PLAČA'!F338,"")</f>
        <v>0</v>
      </c>
      <c r="S344" s="234"/>
      <c r="T344" s="34"/>
      <c r="U344" s="34"/>
      <c r="V344" s="34"/>
      <c r="W344" s="34"/>
      <c r="X344" s="34"/>
      <c r="Y344" s="34"/>
      <c r="Z344" s="34"/>
      <c r="AB344" s="167">
        <f>ROW()</f>
        <v>344</v>
      </c>
      <c r="AC344" s="168" t="e">
        <f t="shared" ca="1" si="69"/>
        <v>#REF!</v>
      </c>
      <c r="AD344" s="168" t="e">
        <f t="shared" ca="1" si="70"/>
        <v>#REF!</v>
      </c>
      <c r="AE344" s="169" t="e">
        <f t="shared" ca="1" si="87"/>
        <v>#REF!</v>
      </c>
      <c r="AF344" s="168" t="e">
        <f t="shared" ca="1" si="88"/>
        <v>#REF!</v>
      </c>
      <c r="AG344" s="169" t="e">
        <f t="shared" ca="1" si="89"/>
        <v>#REF!</v>
      </c>
      <c r="AH344" s="168" t="e">
        <f t="shared" ca="1" si="90"/>
        <v>#REF!</v>
      </c>
      <c r="AI344" s="168" t="e">
        <f t="shared" ca="1" si="91"/>
        <v>#REF!</v>
      </c>
      <c r="AJ344" s="170" t="e">
        <f t="shared" ca="1" si="92"/>
        <v>#REF!</v>
      </c>
      <c r="AK344" s="168">
        <f t="shared" ca="1" si="71"/>
        <v>0</v>
      </c>
      <c r="AL344" s="168">
        <f t="shared" ca="1" si="72"/>
        <v>0</v>
      </c>
    </row>
    <row r="345" spans="1:38" ht="30" customHeight="1" x14ac:dyDescent="0.2">
      <c r="A345" s="56">
        <v>330</v>
      </c>
      <c r="B345" s="309" t="str">
        <f t="shared" ca="1" si="66"/>
        <v>A330</v>
      </c>
      <c r="C345" s="309"/>
      <c r="D345" s="57" t="str">
        <f t="shared" ca="1" si="67"/>
        <v/>
      </c>
      <c r="E345" s="59" t="str">
        <f t="shared" ca="1" si="68"/>
        <v/>
      </c>
      <c r="F345" s="215">
        <f ca="1">IF(LEN(B345)&gt;0,'OBRAČUNANA OSNOVNA PLAČA'!G339,"")</f>
        <v>0</v>
      </c>
      <c r="G345" s="60"/>
      <c r="H345" s="60"/>
      <c r="I345" s="60"/>
      <c r="J345" s="60"/>
      <c r="K345" s="60"/>
      <c r="L345" s="229">
        <f t="shared" si="85"/>
        <v>0</v>
      </c>
      <c r="M345" s="230">
        <f t="shared" ca="1" si="93"/>
        <v>0</v>
      </c>
      <c r="N345" s="230">
        <f t="shared" ca="1" si="94"/>
        <v>0</v>
      </c>
      <c r="O345" s="231">
        <f t="shared" ca="1" si="95"/>
        <v>0</v>
      </c>
      <c r="P345" s="232">
        <f t="shared" ca="1" si="96"/>
        <v>0</v>
      </c>
      <c r="Q345" s="233">
        <f t="shared" ca="1" si="86"/>
        <v>0</v>
      </c>
      <c r="R345" s="233">
        <f ca="1">IF(LEN(B345)&gt;0,'OSNOVNA PLAČA'!F339,"")</f>
        <v>0</v>
      </c>
      <c r="S345" s="234"/>
      <c r="T345" s="34"/>
      <c r="U345" s="34"/>
      <c r="V345" s="34"/>
      <c r="W345" s="34"/>
      <c r="X345" s="34"/>
      <c r="Y345" s="34"/>
      <c r="Z345" s="34"/>
      <c r="AB345" s="167">
        <f>ROW()</f>
        <v>345</v>
      </c>
      <c r="AC345" s="168" t="e">
        <f t="shared" ca="1" si="69"/>
        <v>#REF!</v>
      </c>
      <c r="AD345" s="168" t="e">
        <f t="shared" ca="1" si="70"/>
        <v>#REF!</v>
      </c>
      <c r="AE345" s="169" t="e">
        <f t="shared" ca="1" si="87"/>
        <v>#REF!</v>
      </c>
      <c r="AF345" s="168" t="e">
        <f t="shared" ca="1" si="88"/>
        <v>#REF!</v>
      </c>
      <c r="AG345" s="169" t="e">
        <f t="shared" ca="1" si="89"/>
        <v>#REF!</v>
      </c>
      <c r="AH345" s="168" t="e">
        <f t="shared" ca="1" si="90"/>
        <v>#REF!</v>
      </c>
      <c r="AI345" s="168" t="e">
        <f t="shared" ca="1" si="91"/>
        <v>#REF!</v>
      </c>
      <c r="AJ345" s="170" t="e">
        <f t="shared" ca="1" si="92"/>
        <v>#REF!</v>
      </c>
      <c r="AK345" s="168">
        <f t="shared" ca="1" si="71"/>
        <v>0</v>
      </c>
      <c r="AL345" s="168">
        <f t="shared" ca="1" si="72"/>
        <v>0</v>
      </c>
    </row>
    <row r="346" spans="1:38" ht="30" customHeight="1" x14ac:dyDescent="0.2">
      <c r="A346" s="56">
        <v>331</v>
      </c>
      <c r="B346" s="309" t="str">
        <f t="shared" ca="1" si="66"/>
        <v>A331</v>
      </c>
      <c r="C346" s="309"/>
      <c r="D346" s="57" t="str">
        <f t="shared" ca="1" si="67"/>
        <v/>
      </c>
      <c r="E346" s="59" t="str">
        <f t="shared" ca="1" si="68"/>
        <v/>
      </c>
      <c r="F346" s="215">
        <f ca="1">IF(LEN(B346)&gt;0,'OBRAČUNANA OSNOVNA PLAČA'!G340,"")</f>
        <v>0</v>
      </c>
      <c r="G346" s="60"/>
      <c r="H346" s="60"/>
      <c r="I346" s="60"/>
      <c r="J346" s="60"/>
      <c r="K346" s="60"/>
      <c r="L346" s="229">
        <f t="shared" si="85"/>
        <v>0</v>
      </c>
      <c r="M346" s="230">
        <f t="shared" ca="1" si="93"/>
        <v>0</v>
      </c>
      <c r="N346" s="230">
        <f t="shared" ca="1" si="94"/>
        <v>0</v>
      </c>
      <c r="O346" s="231">
        <f t="shared" ca="1" si="95"/>
        <v>0</v>
      </c>
      <c r="P346" s="232">
        <f t="shared" ca="1" si="96"/>
        <v>0</v>
      </c>
      <c r="Q346" s="233">
        <f t="shared" ca="1" si="86"/>
        <v>0</v>
      </c>
      <c r="R346" s="233">
        <f ca="1">IF(LEN(B346)&gt;0,'OSNOVNA PLAČA'!F340,"")</f>
        <v>0</v>
      </c>
      <c r="S346" s="234"/>
      <c r="T346" s="34"/>
      <c r="U346" s="34"/>
      <c r="V346" s="34"/>
      <c r="W346" s="34"/>
      <c r="X346" s="34"/>
      <c r="Y346" s="34"/>
      <c r="Z346" s="34"/>
      <c r="AB346" s="167">
        <f>ROW()</f>
        <v>346</v>
      </c>
      <c r="AC346" s="168" t="e">
        <f t="shared" ca="1" si="69"/>
        <v>#REF!</v>
      </c>
      <c r="AD346" s="168" t="e">
        <f t="shared" ca="1" si="70"/>
        <v>#REF!</v>
      </c>
      <c r="AE346" s="169" t="e">
        <f t="shared" ca="1" si="87"/>
        <v>#REF!</v>
      </c>
      <c r="AF346" s="168" t="e">
        <f t="shared" ca="1" si="88"/>
        <v>#REF!</v>
      </c>
      <c r="AG346" s="169" t="e">
        <f t="shared" ca="1" si="89"/>
        <v>#REF!</v>
      </c>
      <c r="AH346" s="168" t="e">
        <f t="shared" ca="1" si="90"/>
        <v>#REF!</v>
      </c>
      <c r="AI346" s="168" t="e">
        <f t="shared" ca="1" si="91"/>
        <v>#REF!</v>
      </c>
      <c r="AJ346" s="170" t="e">
        <f t="shared" ca="1" si="92"/>
        <v>#REF!</v>
      </c>
      <c r="AK346" s="168">
        <f t="shared" ca="1" si="71"/>
        <v>0</v>
      </c>
      <c r="AL346" s="168">
        <f t="shared" ca="1" si="72"/>
        <v>0</v>
      </c>
    </row>
    <row r="347" spans="1:38" ht="30" customHeight="1" x14ac:dyDescent="0.2">
      <c r="A347" s="56">
        <v>332</v>
      </c>
      <c r="B347" s="309" t="str">
        <f t="shared" ca="1" si="66"/>
        <v>A332</v>
      </c>
      <c r="C347" s="309"/>
      <c r="D347" s="57" t="str">
        <f t="shared" ca="1" si="67"/>
        <v/>
      </c>
      <c r="E347" s="59" t="str">
        <f t="shared" ca="1" si="68"/>
        <v/>
      </c>
      <c r="F347" s="215">
        <f ca="1">IF(LEN(B347)&gt;0,'OBRAČUNANA OSNOVNA PLAČA'!G341,"")</f>
        <v>0</v>
      </c>
      <c r="G347" s="60"/>
      <c r="H347" s="60"/>
      <c r="I347" s="60"/>
      <c r="J347" s="60"/>
      <c r="K347" s="60"/>
      <c r="L347" s="229">
        <f t="shared" si="85"/>
        <v>0</v>
      </c>
      <c r="M347" s="230">
        <f t="shared" ca="1" si="93"/>
        <v>0</v>
      </c>
      <c r="N347" s="230">
        <f t="shared" ca="1" si="94"/>
        <v>0</v>
      </c>
      <c r="O347" s="231">
        <f t="shared" ca="1" si="95"/>
        <v>0</v>
      </c>
      <c r="P347" s="232">
        <f t="shared" ca="1" si="96"/>
        <v>0</v>
      </c>
      <c r="Q347" s="233">
        <f t="shared" ca="1" si="86"/>
        <v>0</v>
      </c>
      <c r="R347" s="233">
        <f ca="1">IF(LEN(B347)&gt;0,'OSNOVNA PLAČA'!F341,"")</f>
        <v>0</v>
      </c>
      <c r="S347" s="234"/>
      <c r="T347" s="34"/>
      <c r="U347" s="34"/>
      <c r="V347" s="34"/>
      <c r="W347" s="34"/>
      <c r="X347" s="34"/>
      <c r="Y347" s="34"/>
      <c r="Z347" s="34"/>
      <c r="AB347" s="167">
        <f>ROW()</f>
        <v>347</v>
      </c>
      <c r="AC347" s="168" t="e">
        <f t="shared" ca="1" si="69"/>
        <v>#REF!</v>
      </c>
      <c r="AD347" s="168" t="e">
        <f t="shared" ca="1" si="70"/>
        <v>#REF!</v>
      </c>
      <c r="AE347" s="169" t="e">
        <f t="shared" ca="1" si="87"/>
        <v>#REF!</v>
      </c>
      <c r="AF347" s="168" t="e">
        <f t="shared" ca="1" si="88"/>
        <v>#REF!</v>
      </c>
      <c r="AG347" s="169" t="e">
        <f t="shared" ca="1" si="89"/>
        <v>#REF!</v>
      </c>
      <c r="AH347" s="168" t="e">
        <f t="shared" ca="1" si="90"/>
        <v>#REF!</v>
      </c>
      <c r="AI347" s="168" t="e">
        <f t="shared" ca="1" si="91"/>
        <v>#REF!</v>
      </c>
      <c r="AJ347" s="170" t="e">
        <f t="shared" ca="1" si="92"/>
        <v>#REF!</v>
      </c>
      <c r="AK347" s="168">
        <f t="shared" ca="1" si="71"/>
        <v>0</v>
      </c>
      <c r="AL347" s="168">
        <f t="shared" ca="1" si="72"/>
        <v>0</v>
      </c>
    </row>
    <row r="348" spans="1:38" ht="30" customHeight="1" x14ac:dyDescent="0.2">
      <c r="A348" s="56">
        <v>333</v>
      </c>
      <c r="B348" s="309" t="str">
        <f t="shared" ca="1" si="66"/>
        <v>A333</v>
      </c>
      <c r="C348" s="309"/>
      <c r="D348" s="57" t="str">
        <f t="shared" ca="1" si="67"/>
        <v/>
      </c>
      <c r="E348" s="59" t="str">
        <f t="shared" ca="1" si="68"/>
        <v/>
      </c>
      <c r="F348" s="215">
        <f ca="1">IF(LEN(B348)&gt;0,'OBRAČUNANA OSNOVNA PLAČA'!G342,"")</f>
        <v>0</v>
      </c>
      <c r="G348" s="60"/>
      <c r="H348" s="60"/>
      <c r="I348" s="60"/>
      <c r="J348" s="60"/>
      <c r="K348" s="60"/>
      <c r="L348" s="229">
        <f t="shared" si="85"/>
        <v>0</v>
      </c>
      <c r="M348" s="230">
        <f t="shared" ca="1" si="93"/>
        <v>0</v>
      </c>
      <c r="N348" s="230">
        <f t="shared" ca="1" si="94"/>
        <v>0</v>
      </c>
      <c r="O348" s="231">
        <f t="shared" ca="1" si="95"/>
        <v>0</v>
      </c>
      <c r="P348" s="232">
        <f t="shared" ca="1" si="96"/>
        <v>0</v>
      </c>
      <c r="Q348" s="233">
        <f t="shared" ca="1" si="86"/>
        <v>0</v>
      </c>
      <c r="R348" s="233">
        <f ca="1">IF(LEN(B348)&gt;0,'OSNOVNA PLAČA'!F342,"")</f>
        <v>0</v>
      </c>
      <c r="S348" s="234"/>
      <c r="T348" s="34"/>
      <c r="U348" s="34"/>
      <c r="V348" s="34"/>
      <c r="W348" s="34"/>
      <c r="X348" s="34"/>
      <c r="Y348" s="34"/>
      <c r="Z348" s="34"/>
      <c r="AB348" s="167">
        <f>ROW()</f>
        <v>348</v>
      </c>
      <c r="AC348" s="168" t="e">
        <f t="shared" ca="1" si="69"/>
        <v>#REF!</v>
      </c>
      <c r="AD348" s="168" t="e">
        <f t="shared" ca="1" si="70"/>
        <v>#REF!</v>
      </c>
      <c r="AE348" s="169" t="e">
        <f t="shared" ca="1" si="87"/>
        <v>#REF!</v>
      </c>
      <c r="AF348" s="168" t="e">
        <f t="shared" ca="1" si="88"/>
        <v>#REF!</v>
      </c>
      <c r="AG348" s="169" t="e">
        <f t="shared" ca="1" si="89"/>
        <v>#REF!</v>
      </c>
      <c r="AH348" s="168" t="e">
        <f t="shared" ca="1" si="90"/>
        <v>#REF!</v>
      </c>
      <c r="AI348" s="168" t="e">
        <f t="shared" ca="1" si="91"/>
        <v>#REF!</v>
      </c>
      <c r="AJ348" s="170" t="e">
        <f t="shared" ca="1" si="92"/>
        <v>#REF!</v>
      </c>
      <c r="AK348" s="168">
        <f t="shared" ca="1" si="71"/>
        <v>0</v>
      </c>
      <c r="AL348" s="168">
        <f t="shared" ca="1" si="72"/>
        <v>0</v>
      </c>
    </row>
    <row r="349" spans="1:38" ht="30" customHeight="1" x14ac:dyDescent="0.2">
      <c r="A349" s="56">
        <v>334</v>
      </c>
      <c r="B349" s="309" t="str">
        <f t="shared" ca="1" si="66"/>
        <v>A334</v>
      </c>
      <c r="C349" s="309"/>
      <c r="D349" s="57" t="str">
        <f t="shared" ca="1" si="67"/>
        <v/>
      </c>
      <c r="E349" s="59" t="str">
        <f t="shared" ca="1" si="68"/>
        <v/>
      </c>
      <c r="F349" s="215">
        <f ca="1">IF(LEN(B349)&gt;0,'OBRAČUNANA OSNOVNA PLAČA'!G343,"")</f>
        <v>0</v>
      </c>
      <c r="G349" s="60"/>
      <c r="H349" s="60"/>
      <c r="I349" s="60"/>
      <c r="J349" s="60"/>
      <c r="K349" s="60"/>
      <c r="L349" s="229">
        <f t="shared" si="85"/>
        <v>0</v>
      </c>
      <c r="M349" s="230">
        <f t="shared" ca="1" si="93"/>
        <v>0</v>
      </c>
      <c r="N349" s="230">
        <f t="shared" ca="1" si="94"/>
        <v>0</v>
      </c>
      <c r="O349" s="231">
        <f t="shared" ca="1" si="95"/>
        <v>0</v>
      </c>
      <c r="P349" s="232">
        <f t="shared" ca="1" si="96"/>
        <v>0</v>
      </c>
      <c r="Q349" s="233">
        <f t="shared" ca="1" si="86"/>
        <v>0</v>
      </c>
      <c r="R349" s="233">
        <f ca="1">IF(LEN(B349)&gt;0,'OSNOVNA PLAČA'!F343,"")</f>
        <v>0</v>
      </c>
      <c r="S349" s="234"/>
      <c r="T349" s="34"/>
      <c r="U349" s="34"/>
      <c r="V349" s="34"/>
      <c r="W349" s="34"/>
      <c r="X349" s="34"/>
      <c r="Y349" s="34"/>
      <c r="Z349" s="34"/>
      <c r="AB349" s="167">
        <f>ROW()</f>
        <v>349</v>
      </c>
      <c r="AC349" s="168" t="e">
        <f t="shared" ca="1" si="69"/>
        <v>#REF!</v>
      </c>
      <c r="AD349" s="168" t="e">
        <f t="shared" ca="1" si="70"/>
        <v>#REF!</v>
      </c>
      <c r="AE349" s="169" t="e">
        <f t="shared" ca="1" si="87"/>
        <v>#REF!</v>
      </c>
      <c r="AF349" s="168" t="e">
        <f t="shared" ca="1" si="88"/>
        <v>#REF!</v>
      </c>
      <c r="AG349" s="169" t="e">
        <f t="shared" ca="1" si="89"/>
        <v>#REF!</v>
      </c>
      <c r="AH349" s="168" t="e">
        <f t="shared" ca="1" si="90"/>
        <v>#REF!</v>
      </c>
      <c r="AI349" s="168" t="e">
        <f t="shared" ca="1" si="91"/>
        <v>#REF!</v>
      </c>
      <c r="AJ349" s="170" t="e">
        <f t="shared" ca="1" si="92"/>
        <v>#REF!</v>
      </c>
      <c r="AK349" s="168">
        <f t="shared" ca="1" si="71"/>
        <v>0</v>
      </c>
      <c r="AL349" s="168">
        <f t="shared" ca="1" si="72"/>
        <v>0</v>
      </c>
    </row>
    <row r="350" spans="1:38" ht="30" customHeight="1" x14ac:dyDescent="0.2">
      <c r="A350" s="56">
        <v>335</v>
      </c>
      <c r="B350" s="309" t="str">
        <f t="shared" ca="1" si="66"/>
        <v>A335</v>
      </c>
      <c r="C350" s="309"/>
      <c r="D350" s="57" t="str">
        <f t="shared" ca="1" si="67"/>
        <v/>
      </c>
      <c r="E350" s="59" t="str">
        <f t="shared" ca="1" si="68"/>
        <v/>
      </c>
      <c r="F350" s="215">
        <f ca="1">IF(LEN(B350)&gt;0,'OBRAČUNANA OSNOVNA PLAČA'!G344,"")</f>
        <v>0</v>
      </c>
      <c r="G350" s="60"/>
      <c r="H350" s="60"/>
      <c r="I350" s="60"/>
      <c r="J350" s="60"/>
      <c r="K350" s="60"/>
      <c r="L350" s="229">
        <f t="shared" si="85"/>
        <v>0</v>
      </c>
      <c r="M350" s="230">
        <f t="shared" ca="1" si="93"/>
        <v>0</v>
      </c>
      <c r="N350" s="230">
        <f t="shared" ca="1" si="94"/>
        <v>0</v>
      </c>
      <c r="O350" s="231">
        <f t="shared" ca="1" si="95"/>
        <v>0</v>
      </c>
      <c r="P350" s="232">
        <f t="shared" ca="1" si="96"/>
        <v>0</v>
      </c>
      <c r="Q350" s="233">
        <f t="shared" ca="1" si="86"/>
        <v>0</v>
      </c>
      <c r="R350" s="233">
        <f ca="1">IF(LEN(B350)&gt;0,'OSNOVNA PLAČA'!F344,"")</f>
        <v>0</v>
      </c>
      <c r="S350" s="234"/>
      <c r="T350" s="34"/>
      <c r="U350" s="34"/>
      <c r="V350" s="34"/>
      <c r="W350" s="34"/>
      <c r="X350" s="34"/>
      <c r="Y350" s="34"/>
      <c r="Z350" s="34"/>
      <c r="AB350" s="167">
        <f>ROW()</f>
        <v>350</v>
      </c>
      <c r="AC350" s="168" t="e">
        <f t="shared" ca="1" si="69"/>
        <v>#REF!</v>
      </c>
      <c r="AD350" s="168" t="e">
        <f t="shared" ca="1" si="70"/>
        <v>#REF!</v>
      </c>
      <c r="AE350" s="169" t="e">
        <f t="shared" ca="1" si="87"/>
        <v>#REF!</v>
      </c>
      <c r="AF350" s="168" t="e">
        <f t="shared" ca="1" si="88"/>
        <v>#REF!</v>
      </c>
      <c r="AG350" s="169" t="e">
        <f t="shared" ca="1" si="89"/>
        <v>#REF!</v>
      </c>
      <c r="AH350" s="168" t="e">
        <f t="shared" ca="1" si="90"/>
        <v>#REF!</v>
      </c>
      <c r="AI350" s="168" t="e">
        <f t="shared" ca="1" si="91"/>
        <v>#REF!</v>
      </c>
      <c r="AJ350" s="170" t="e">
        <f t="shared" ca="1" si="92"/>
        <v>#REF!</v>
      </c>
      <c r="AK350" s="168">
        <f t="shared" ca="1" si="71"/>
        <v>0</v>
      </c>
      <c r="AL350" s="168">
        <f t="shared" ca="1" si="72"/>
        <v>0</v>
      </c>
    </row>
    <row r="351" spans="1:38" ht="30" customHeight="1" x14ac:dyDescent="0.2">
      <c r="A351" s="56">
        <v>336</v>
      </c>
      <c r="B351" s="309" t="str">
        <f t="shared" ca="1" si="66"/>
        <v>A336</v>
      </c>
      <c r="C351" s="309"/>
      <c r="D351" s="57" t="str">
        <f t="shared" ca="1" si="67"/>
        <v/>
      </c>
      <c r="E351" s="59" t="str">
        <f t="shared" ca="1" si="68"/>
        <v/>
      </c>
      <c r="F351" s="215">
        <f ca="1">IF(LEN(B351)&gt;0,'OBRAČUNANA OSNOVNA PLAČA'!G345,"")</f>
        <v>0</v>
      </c>
      <c r="G351" s="60"/>
      <c r="H351" s="60"/>
      <c r="I351" s="60"/>
      <c r="J351" s="60"/>
      <c r="K351" s="60"/>
      <c r="L351" s="229">
        <f t="shared" si="85"/>
        <v>0</v>
      </c>
      <c r="M351" s="230">
        <f t="shared" ca="1" si="93"/>
        <v>0</v>
      </c>
      <c r="N351" s="230">
        <f t="shared" ca="1" si="94"/>
        <v>0</v>
      </c>
      <c r="O351" s="231">
        <f t="shared" ca="1" si="95"/>
        <v>0</v>
      </c>
      <c r="P351" s="232">
        <f t="shared" ca="1" si="96"/>
        <v>0</v>
      </c>
      <c r="Q351" s="233">
        <f t="shared" ca="1" si="86"/>
        <v>0</v>
      </c>
      <c r="R351" s="233">
        <f ca="1">IF(LEN(B351)&gt;0,'OSNOVNA PLAČA'!F345,"")</f>
        <v>0</v>
      </c>
      <c r="S351" s="234"/>
      <c r="T351" s="34"/>
      <c r="U351" s="34"/>
      <c r="V351" s="34"/>
      <c r="W351" s="34"/>
      <c r="X351" s="34"/>
      <c r="Y351" s="34"/>
      <c r="Z351" s="34"/>
      <c r="AB351" s="167">
        <f>ROW()</f>
        <v>351</v>
      </c>
      <c r="AC351" s="168" t="e">
        <f t="shared" ca="1" si="69"/>
        <v>#REF!</v>
      </c>
      <c r="AD351" s="168" t="e">
        <f t="shared" ca="1" si="70"/>
        <v>#REF!</v>
      </c>
      <c r="AE351" s="169" t="e">
        <f t="shared" ca="1" si="87"/>
        <v>#REF!</v>
      </c>
      <c r="AF351" s="168" t="e">
        <f t="shared" ca="1" si="88"/>
        <v>#REF!</v>
      </c>
      <c r="AG351" s="169" t="e">
        <f t="shared" ca="1" si="89"/>
        <v>#REF!</v>
      </c>
      <c r="AH351" s="168" t="e">
        <f t="shared" ca="1" si="90"/>
        <v>#REF!</v>
      </c>
      <c r="AI351" s="168" t="e">
        <f t="shared" ca="1" si="91"/>
        <v>#REF!</v>
      </c>
      <c r="AJ351" s="170" t="e">
        <f t="shared" ca="1" si="92"/>
        <v>#REF!</v>
      </c>
      <c r="AK351" s="168">
        <f t="shared" ca="1" si="71"/>
        <v>0</v>
      </c>
      <c r="AL351" s="168">
        <f t="shared" ca="1" si="72"/>
        <v>0</v>
      </c>
    </row>
    <row r="352" spans="1:38" ht="30" customHeight="1" x14ac:dyDescent="0.2">
      <c r="A352" s="56">
        <v>337</v>
      </c>
      <c r="B352" s="309" t="str">
        <f t="shared" ca="1" si="66"/>
        <v>A337</v>
      </c>
      <c r="C352" s="309"/>
      <c r="D352" s="57" t="str">
        <f t="shared" ca="1" si="67"/>
        <v/>
      </c>
      <c r="E352" s="59" t="str">
        <f t="shared" ca="1" si="68"/>
        <v/>
      </c>
      <c r="F352" s="215">
        <f ca="1">IF(LEN(B352)&gt;0,'OBRAČUNANA OSNOVNA PLAČA'!G346,"")</f>
        <v>0</v>
      </c>
      <c r="G352" s="60"/>
      <c r="H352" s="60"/>
      <c r="I352" s="60"/>
      <c r="J352" s="60"/>
      <c r="K352" s="60"/>
      <c r="L352" s="229">
        <f t="shared" si="85"/>
        <v>0</v>
      </c>
      <c r="M352" s="230">
        <f t="shared" ca="1" si="93"/>
        <v>0</v>
      </c>
      <c r="N352" s="230">
        <f t="shared" ca="1" si="94"/>
        <v>0</v>
      </c>
      <c r="O352" s="231">
        <f t="shared" ca="1" si="95"/>
        <v>0</v>
      </c>
      <c r="P352" s="232">
        <f t="shared" ca="1" si="96"/>
        <v>0</v>
      </c>
      <c r="Q352" s="233">
        <f t="shared" ca="1" si="86"/>
        <v>0</v>
      </c>
      <c r="R352" s="233">
        <f ca="1">IF(LEN(B352)&gt;0,'OSNOVNA PLAČA'!F346,"")</f>
        <v>0</v>
      </c>
      <c r="S352" s="234"/>
      <c r="T352" s="34"/>
      <c r="U352" s="34"/>
      <c r="V352" s="34"/>
      <c r="W352" s="34"/>
      <c r="X352" s="34"/>
      <c r="Y352" s="34"/>
      <c r="Z352" s="34"/>
      <c r="AB352" s="167">
        <f>ROW()</f>
        <v>352</v>
      </c>
      <c r="AC352" s="168" t="e">
        <f t="shared" ca="1" si="69"/>
        <v>#REF!</v>
      </c>
      <c r="AD352" s="168" t="e">
        <f t="shared" ca="1" si="70"/>
        <v>#REF!</v>
      </c>
      <c r="AE352" s="169" t="e">
        <f t="shared" ca="1" si="87"/>
        <v>#REF!</v>
      </c>
      <c r="AF352" s="168" t="e">
        <f t="shared" ca="1" si="88"/>
        <v>#REF!</v>
      </c>
      <c r="AG352" s="169" t="e">
        <f t="shared" ca="1" si="89"/>
        <v>#REF!</v>
      </c>
      <c r="AH352" s="168" t="e">
        <f t="shared" ca="1" si="90"/>
        <v>#REF!</v>
      </c>
      <c r="AI352" s="168" t="e">
        <f t="shared" ca="1" si="91"/>
        <v>#REF!</v>
      </c>
      <c r="AJ352" s="170" t="e">
        <f t="shared" ca="1" si="92"/>
        <v>#REF!</v>
      </c>
      <c r="AK352" s="168">
        <f t="shared" ca="1" si="71"/>
        <v>0</v>
      </c>
      <c r="AL352" s="168">
        <f t="shared" ca="1" si="72"/>
        <v>0</v>
      </c>
    </row>
    <row r="353" spans="1:38" ht="30" customHeight="1" x14ac:dyDescent="0.2">
      <c r="A353" s="56">
        <v>338</v>
      </c>
      <c r="B353" s="309" t="str">
        <f t="shared" ca="1" si="66"/>
        <v>A338</v>
      </c>
      <c r="C353" s="309"/>
      <c r="D353" s="57" t="str">
        <f t="shared" ca="1" si="67"/>
        <v/>
      </c>
      <c r="E353" s="59" t="str">
        <f t="shared" ca="1" si="68"/>
        <v/>
      </c>
      <c r="F353" s="215">
        <f ca="1">IF(LEN(B353)&gt;0,'OBRAČUNANA OSNOVNA PLAČA'!G347,"")</f>
        <v>0</v>
      </c>
      <c r="G353" s="60"/>
      <c r="H353" s="60"/>
      <c r="I353" s="60"/>
      <c r="J353" s="60"/>
      <c r="K353" s="60"/>
      <c r="L353" s="229">
        <f t="shared" si="85"/>
        <v>0</v>
      </c>
      <c r="M353" s="230">
        <f t="shared" ca="1" si="93"/>
        <v>0</v>
      </c>
      <c r="N353" s="230">
        <f t="shared" ca="1" si="94"/>
        <v>0</v>
      </c>
      <c r="O353" s="231">
        <f t="shared" ca="1" si="95"/>
        <v>0</v>
      </c>
      <c r="P353" s="232">
        <f t="shared" ca="1" si="96"/>
        <v>0</v>
      </c>
      <c r="Q353" s="233">
        <f t="shared" ca="1" si="86"/>
        <v>0</v>
      </c>
      <c r="R353" s="233">
        <f ca="1">IF(LEN(B353)&gt;0,'OSNOVNA PLAČA'!F347,"")</f>
        <v>0</v>
      </c>
      <c r="S353" s="234"/>
      <c r="T353" s="34"/>
      <c r="U353" s="34"/>
      <c r="V353" s="34"/>
      <c r="W353" s="34"/>
      <c r="X353" s="34"/>
      <c r="Y353" s="34"/>
      <c r="Z353" s="34"/>
      <c r="AB353" s="167">
        <f>ROW()</f>
        <v>353</v>
      </c>
      <c r="AC353" s="168" t="e">
        <f t="shared" ca="1" si="69"/>
        <v>#REF!</v>
      </c>
      <c r="AD353" s="168" t="e">
        <f t="shared" ca="1" si="70"/>
        <v>#REF!</v>
      </c>
      <c r="AE353" s="169" t="e">
        <f t="shared" ca="1" si="87"/>
        <v>#REF!</v>
      </c>
      <c r="AF353" s="168" t="e">
        <f t="shared" ca="1" si="88"/>
        <v>#REF!</v>
      </c>
      <c r="AG353" s="169" t="e">
        <f t="shared" ca="1" si="89"/>
        <v>#REF!</v>
      </c>
      <c r="AH353" s="168" t="e">
        <f t="shared" ca="1" si="90"/>
        <v>#REF!</v>
      </c>
      <c r="AI353" s="168" t="e">
        <f t="shared" ca="1" si="91"/>
        <v>#REF!</v>
      </c>
      <c r="AJ353" s="170" t="e">
        <f t="shared" ca="1" si="92"/>
        <v>#REF!</v>
      </c>
      <c r="AK353" s="168">
        <f t="shared" ca="1" si="71"/>
        <v>0</v>
      </c>
      <c r="AL353" s="168">
        <f t="shared" ca="1" si="72"/>
        <v>0</v>
      </c>
    </row>
    <row r="354" spans="1:38" ht="30" customHeight="1" x14ac:dyDescent="0.2">
      <c r="A354" s="56">
        <v>339</v>
      </c>
      <c r="B354" s="309" t="str">
        <f t="shared" ca="1" si="66"/>
        <v>A339</v>
      </c>
      <c r="C354" s="309"/>
      <c r="D354" s="57" t="str">
        <f t="shared" ca="1" si="67"/>
        <v/>
      </c>
      <c r="E354" s="59" t="str">
        <f t="shared" ca="1" si="68"/>
        <v/>
      </c>
      <c r="F354" s="215">
        <f ca="1">IF(LEN(B354)&gt;0,'OBRAČUNANA OSNOVNA PLAČA'!G348,"")</f>
        <v>0</v>
      </c>
      <c r="G354" s="60"/>
      <c r="H354" s="60"/>
      <c r="I354" s="60"/>
      <c r="J354" s="60"/>
      <c r="K354" s="60"/>
      <c r="L354" s="229">
        <f t="shared" si="85"/>
        <v>0</v>
      </c>
      <c r="M354" s="230">
        <f t="shared" ca="1" si="93"/>
        <v>0</v>
      </c>
      <c r="N354" s="230">
        <f t="shared" ca="1" si="94"/>
        <v>0</v>
      </c>
      <c r="O354" s="231">
        <f t="shared" ca="1" si="95"/>
        <v>0</v>
      </c>
      <c r="P354" s="232">
        <f t="shared" ca="1" si="96"/>
        <v>0</v>
      </c>
      <c r="Q354" s="233">
        <f t="shared" ca="1" si="86"/>
        <v>0</v>
      </c>
      <c r="R354" s="233">
        <f ca="1">IF(LEN(B354)&gt;0,'OSNOVNA PLAČA'!F348,"")</f>
        <v>0</v>
      </c>
      <c r="S354" s="234"/>
      <c r="T354" s="34"/>
      <c r="U354" s="34"/>
      <c r="V354" s="34"/>
      <c r="W354" s="34"/>
      <c r="X354" s="34"/>
      <c r="Y354" s="34"/>
      <c r="Z354" s="34"/>
      <c r="AB354" s="167">
        <f>ROW()</f>
        <v>354</v>
      </c>
      <c r="AC354" s="168" t="e">
        <f t="shared" ca="1" si="69"/>
        <v>#REF!</v>
      </c>
      <c r="AD354" s="168" t="e">
        <f t="shared" ca="1" si="70"/>
        <v>#REF!</v>
      </c>
      <c r="AE354" s="169" t="e">
        <f t="shared" ca="1" si="87"/>
        <v>#REF!</v>
      </c>
      <c r="AF354" s="168" t="e">
        <f t="shared" ca="1" si="88"/>
        <v>#REF!</v>
      </c>
      <c r="AG354" s="169" t="e">
        <f t="shared" ca="1" si="89"/>
        <v>#REF!</v>
      </c>
      <c r="AH354" s="168" t="e">
        <f t="shared" ca="1" si="90"/>
        <v>#REF!</v>
      </c>
      <c r="AI354" s="168" t="e">
        <f t="shared" ca="1" si="91"/>
        <v>#REF!</v>
      </c>
      <c r="AJ354" s="170" t="e">
        <f t="shared" ca="1" si="92"/>
        <v>#REF!</v>
      </c>
      <c r="AK354" s="168">
        <f t="shared" ca="1" si="71"/>
        <v>0</v>
      </c>
      <c r="AL354" s="168">
        <f t="shared" ca="1" si="72"/>
        <v>0</v>
      </c>
    </row>
    <row r="355" spans="1:38" ht="30" customHeight="1" x14ac:dyDescent="0.2">
      <c r="A355" s="56">
        <v>340</v>
      </c>
      <c r="B355" s="309" t="str">
        <f t="shared" ca="1" si="66"/>
        <v>A340</v>
      </c>
      <c r="C355" s="309"/>
      <c r="D355" s="57" t="str">
        <f t="shared" ca="1" si="67"/>
        <v/>
      </c>
      <c r="E355" s="59" t="str">
        <f t="shared" ca="1" si="68"/>
        <v/>
      </c>
      <c r="F355" s="215">
        <f ca="1">IF(LEN(B355)&gt;0,'OBRAČUNANA OSNOVNA PLAČA'!G349,"")</f>
        <v>0</v>
      </c>
      <c r="G355" s="60"/>
      <c r="H355" s="60"/>
      <c r="I355" s="60"/>
      <c r="J355" s="60"/>
      <c r="K355" s="60"/>
      <c r="L355" s="229">
        <f t="shared" si="85"/>
        <v>0</v>
      </c>
      <c r="M355" s="230">
        <f t="shared" ca="1" si="93"/>
        <v>0</v>
      </c>
      <c r="N355" s="230">
        <f t="shared" ca="1" si="94"/>
        <v>0</v>
      </c>
      <c r="O355" s="231">
        <f t="shared" ca="1" si="95"/>
        <v>0</v>
      </c>
      <c r="P355" s="232">
        <f t="shared" ca="1" si="96"/>
        <v>0</v>
      </c>
      <c r="Q355" s="233">
        <f t="shared" ca="1" si="86"/>
        <v>0</v>
      </c>
      <c r="R355" s="233">
        <f ca="1">IF(LEN(B355)&gt;0,'OSNOVNA PLAČA'!F349,"")</f>
        <v>0</v>
      </c>
      <c r="S355" s="234"/>
      <c r="T355" s="34"/>
      <c r="U355" s="34"/>
      <c r="V355" s="34"/>
      <c r="W355" s="34"/>
      <c r="X355" s="34"/>
      <c r="Y355" s="34"/>
      <c r="Z355" s="34"/>
      <c r="AB355" s="167">
        <f>ROW()</f>
        <v>355</v>
      </c>
      <c r="AC355" s="168" t="e">
        <f t="shared" ca="1" si="69"/>
        <v>#REF!</v>
      </c>
      <c r="AD355" s="168" t="e">
        <f t="shared" ca="1" si="70"/>
        <v>#REF!</v>
      </c>
      <c r="AE355" s="169" t="e">
        <f t="shared" ca="1" si="87"/>
        <v>#REF!</v>
      </c>
      <c r="AF355" s="168" t="e">
        <f t="shared" ca="1" si="88"/>
        <v>#REF!</v>
      </c>
      <c r="AG355" s="169" t="e">
        <f t="shared" ca="1" si="89"/>
        <v>#REF!</v>
      </c>
      <c r="AH355" s="168" t="e">
        <f t="shared" ca="1" si="90"/>
        <v>#REF!</v>
      </c>
      <c r="AI355" s="168" t="e">
        <f t="shared" ca="1" si="91"/>
        <v>#REF!</v>
      </c>
      <c r="AJ355" s="170" t="e">
        <f t="shared" ca="1" si="92"/>
        <v>#REF!</v>
      </c>
      <c r="AK355" s="168">
        <f t="shared" ca="1" si="71"/>
        <v>0</v>
      </c>
      <c r="AL355" s="168">
        <f t="shared" ca="1" si="72"/>
        <v>0</v>
      </c>
    </row>
    <row r="356" spans="1:38" ht="30" customHeight="1" x14ac:dyDescent="0.2">
      <c r="A356" s="56">
        <v>341</v>
      </c>
      <c r="B356" s="309" t="str">
        <f t="shared" ca="1" si="66"/>
        <v>A341</v>
      </c>
      <c r="C356" s="309"/>
      <c r="D356" s="57" t="str">
        <f t="shared" ca="1" si="67"/>
        <v/>
      </c>
      <c r="E356" s="59" t="str">
        <f t="shared" ca="1" si="68"/>
        <v/>
      </c>
      <c r="F356" s="215">
        <f ca="1">IF(LEN(B356)&gt;0,'OBRAČUNANA OSNOVNA PLAČA'!G350,"")</f>
        <v>0</v>
      </c>
      <c r="G356" s="60"/>
      <c r="H356" s="60"/>
      <c r="I356" s="60"/>
      <c r="J356" s="60"/>
      <c r="K356" s="60"/>
      <c r="L356" s="229">
        <f t="shared" si="85"/>
        <v>0</v>
      </c>
      <c r="M356" s="230">
        <f t="shared" ca="1" si="93"/>
        <v>0</v>
      </c>
      <c r="N356" s="230">
        <f t="shared" ca="1" si="94"/>
        <v>0</v>
      </c>
      <c r="O356" s="231">
        <f t="shared" ca="1" si="95"/>
        <v>0</v>
      </c>
      <c r="P356" s="232">
        <f t="shared" ca="1" si="96"/>
        <v>0</v>
      </c>
      <c r="Q356" s="233">
        <f t="shared" ca="1" si="86"/>
        <v>0</v>
      </c>
      <c r="R356" s="233">
        <f ca="1">IF(LEN(B356)&gt;0,'OSNOVNA PLAČA'!F350,"")</f>
        <v>0</v>
      </c>
      <c r="S356" s="234"/>
      <c r="T356" s="34"/>
      <c r="U356" s="34"/>
      <c r="V356" s="34"/>
      <c r="W356" s="34"/>
      <c r="X356" s="34"/>
      <c r="Y356" s="34"/>
      <c r="Z356" s="34"/>
      <c r="AB356" s="167">
        <f>ROW()</f>
        <v>356</v>
      </c>
      <c r="AC356" s="168" t="e">
        <f t="shared" ca="1" si="69"/>
        <v>#REF!</v>
      </c>
      <c r="AD356" s="168" t="e">
        <f t="shared" ca="1" si="70"/>
        <v>#REF!</v>
      </c>
      <c r="AE356" s="169" t="e">
        <f t="shared" ca="1" si="87"/>
        <v>#REF!</v>
      </c>
      <c r="AF356" s="168" t="e">
        <f t="shared" ca="1" si="88"/>
        <v>#REF!</v>
      </c>
      <c r="AG356" s="169" t="e">
        <f t="shared" ca="1" si="89"/>
        <v>#REF!</v>
      </c>
      <c r="AH356" s="168" t="e">
        <f t="shared" ca="1" si="90"/>
        <v>#REF!</v>
      </c>
      <c r="AI356" s="168" t="e">
        <f t="shared" ca="1" si="91"/>
        <v>#REF!</v>
      </c>
      <c r="AJ356" s="170" t="e">
        <f t="shared" ca="1" si="92"/>
        <v>#REF!</v>
      </c>
      <c r="AK356" s="168">
        <f t="shared" ca="1" si="71"/>
        <v>0</v>
      </c>
      <c r="AL356" s="168">
        <f t="shared" ca="1" si="72"/>
        <v>0</v>
      </c>
    </row>
    <row r="357" spans="1:38" ht="30" customHeight="1" x14ac:dyDescent="0.2">
      <c r="A357" s="56">
        <v>342</v>
      </c>
      <c r="B357" s="309" t="str">
        <f t="shared" ca="1" si="66"/>
        <v>A342</v>
      </c>
      <c r="C357" s="309"/>
      <c r="D357" s="57" t="str">
        <f t="shared" ca="1" si="67"/>
        <v/>
      </c>
      <c r="E357" s="59" t="str">
        <f t="shared" ca="1" si="68"/>
        <v/>
      </c>
      <c r="F357" s="215">
        <f ca="1">IF(LEN(B357)&gt;0,'OBRAČUNANA OSNOVNA PLAČA'!G351,"")</f>
        <v>0</v>
      </c>
      <c r="G357" s="60"/>
      <c r="H357" s="60"/>
      <c r="I357" s="60"/>
      <c r="J357" s="60"/>
      <c r="K357" s="60"/>
      <c r="L357" s="229">
        <f t="shared" si="85"/>
        <v>0</v>
      </c>
      <c r="M357" s="230">
        <f t="shared" ca="1" si="93"/>
        <v>0</v>
      </c>
      <c r="N357" s="230">
        <f t="shared" ca="1" si="94"/>
        <v>0</v>
      </c>
      <c r="O357" s="231">
        <f t="shared" ca="1" si="95"/>
        <v>0</v>
      </c>
      <c r="P357" s="232">
        <f t="shared" ca="1" si="96"/>
        <v>0</v>
      </c>
      <c r="Q357" s="233">
        <f t="shared" ca="1" si="86"/>
        <v>0</v>
      </c>
      <c r="R357" s="233">
        <f ca="1">IF(LEN(B357)&gt;0,'OSNOVNA PLAČA'!F351,"")</f>
        <v>0</v>
      </c>
      <c r="S357" s="234"/>
      <c r="T357" s="34"/>
      <c r="U357" s="34"/>
      <c r="V357" s="34"/>
      <c r="W357" s="34"/>
      <c r="X357" s="34"/>
      <c r="Y357" s="34"/>
      <c r="Z357" s="34"/>
      <c r="AB357" s="167">
        <f>ROW()</f>
        <v>357</v>
      </c>
      <c r="AC357" s="168" t="e">
        <f t="shared" ca="1" si="69"/>
        <v>#REF!</v>
      </c>
      <c r="AD357" s="168" t="e">
        <f t="shared" ca="1" si="70"/>
        <v>#REF!</v>
      </c>
      <c r="AE357" s="169" t="e">
        <f t="shared" ca="1" si="87"/>
        <v>#REF!</v>
      </c>
      <c r="AF357" s="168" t="e">
        <f t="shared" ca="1" si="88"/>
        <v>#REF!</v>
      </c>
      <c r="AG357" s="169" t="e">
        <f t="shared" ca="1" si="89"/>
        <v>#REF!</v>
      </c>
      <c r="AH357" s="168" t="e">
        <f t="shared" ca="1" si="90"/>
        <v>#REF!</v>
      </c>
      <c r="AI357" s="168" t="e">
        <f t="shared" ca="1" si="91"/>
        <v>#REF!</v>
      </c>
      <c r="AJ357" s="170" t="e">
        <f t="shared" ca="1" si="92"/>
        <v>#REF!</v>
      </c>
      <c r="AK357" s="168">
        <f t="shared" ca="1" si="71"/>
        <v>0</v>
      </c>
      <c r="AL357" s="168">
        <f t="shared" ca="1" si="72"/>
        <v>0</v>
      </c>
    </row>
    <row r="358" spans="1:38" ht="30" customHeight="1" x14ac:dyDescent="0.2">
      <c r="A358" s="56">
        <v>343</v>
      </c>
      <c r="B358" s="309" t="str">
        <f t="shared" ca="1" si="66"/>
        <v>A343</v>
      </c>
      <c r="C358" s="309"/>
      <c r="D358" s="57" t="str">
        <f t="shared" ca="1" si="67"/>
        <v/>
      </c>
      <c r="E358" s="59" t="str">
        <f t="shared" ca="1" si="68"/>
        <v/>
      </c>
      <c r="F358" s="215">
        <f ca="1">IF(LEN(B358)&gt;0,'OBRAČUNANA OSNOVNA PLAČA'!G352,"")</f>
        <v>0</v>
      </c>
      <c r="G358" s="60"/>
      <c r="H358" s="60"/>
      <c r="I358" s="60"/>
      <c r="J358" s="60"/>
      <c r="K358" s="60"/>
      <c r="L358" s="229">
        <f t="shared" si="85"/>
        <v>0</v>
      </c>
      <c r="M358" s="230">
        <f t="shared" ca="1" si="93"/>
        <v>0</v>
      </c>
      <c r="N358" s="230">
        <f t="shared" ca="1" si="94"/>
        <v>0</v>
      </c>
      <c r="O358" s="231">
        <f t="shared" ca="1" si="95"/>
        <v>0</v>
      </c>
      <c r="P358" s="232">
        <f t="shared" ca="1" si="96"/>
        <v>0</v>
      </c>
      <c r="Q358" s="233">
        <f t="shared" ca="1" si="86"/>
        <v>0</v>
      </c>
      <c r="R358" s="233">
        <f ca="1">IF(LEN(B358)&gt;0,'OSNOVNA PLAČA'!F352,"")</f>
        <v>0</v>
      </c>
      <c r="S358" s="234"/>
      <c r="T358" s="34"/>
      <c r="U358" s="34"/>
      <c r="V358" s="34"/>
      <c r="W358" s="34"/>
      <c r="X358" s="34"/>
      <c r="Y358" s="34"/>
      <c r="Z358" s="34"/>
      <c r="AB358" s="167">
        <f>ROW()</f>
        <v>358</v>
      </c>
      <c r="AC358" s="168" t="e">
        <f t="shared" ca="1" si="69"/>
        <v>#REF!</v>
      </c>
      <c r="AD358" s="168" t="e">
        <f t="shared" ca="1" si="70"/>
        <v>#REF!</v>
      </c>
      <c r="AE358" s="169" t="e">
        <f t="shared" ca="1" si="87"/>
        <v>#REF!</v>
      </c>
      <c r="AF358" s="168" t="e">
        <f t="shared" ca="1" si="88"/>
        <v>#REF!</v>
      </c>
      <c r="AG358" s="169" t="e">
        <f t="shared" ca="1" si="89"/>
        <v>#REF!</v>
      </c>
      <c r="AH358" s="168" t="e">
        <f t="shared" ca="1" si="90"/>
        <v>#REF!</v>
      </c>
      <c r="AI358" s="168" t="e">
        <f t="shared" ca="1" si="91"/>
        <v>#REF!</v>
      </c>
      <c r="AJ358" s="170" t="e">
        <f t="shared" ca="1" si="92"/>
        <v>#REF!</v>
      </c>
      <c r="AK358" s="168">
        <f t="shared" ca="1" si="71"/>
        <v>0</v>
      </c>
      <c r="AL358" s="168">
        <f t="shared" ca="1" si="72"/>
        <v>0</v>
      </c>
    </row>
    <row r="359" spans="1:38" ht="30" customHeight="1" x14ac:dyDescent="0.2">
      <c r="A359" s="56">
        <v>344</v>
      </c>
      <c r="B359" s="309" t="str">
        <f t="shared" ca="1" si="66"/>
        <v>A344</v>
      </c>
      <c r="C359" s="309"/>
      <c r="D359" s="57" t="str">
        <f t="shared" ca="1" si="67"/>
        <v/>
      </c>
      <c r="E359" s="59" t="str">
        <f t="shared" ca="1" si="68"/>
        <v/>
      </c>
      <c r="F359" s="215">
        <f ca="1">IF(LEN(B359)&gt;0,'OBRAČUNANA OSNOVNA PLAČA'!G353,"")</f>
        <v>0</v>
      </c>
      <c r="G359" s="60"/>
      <c r="H359" s="60"/>
      <c r="I359" s="60"/>
      <c r="J359" s="60"/>
      <c r="K359" s="60"/>
      <c r="L359" s="229">
        <f t="shared" si="85"/>
        <v>0</v>
      </c>
      <c r="M359" s="230">
        <f t="shared" ca="1" si="93"/>
        <v>0</v>
      </c>
      <c r="N359" s="230">
        <f t="shared" ca="1" si="94"/>
        <v>0</v>
      </c>
      <c r="O359" s="231">
        <f t="shared" ca="1" si="95"/>
        <v>0</v>
      </c>
      <c r="P359" s="232">
        <f t="shared" ca="1" si="96"/>
        <v>0</v>
      </c>
      <c r="Q359" s="233">
        <f t="shared" ca="1" si="86"/>
        <v>0</v>
      </c>
      <c r="R359" s="233">
        <f ca="1">IF(LEN(B359)&gt;0,'OSNOVNA PLAČA'!F353,"")</f>
        <v>0</v>
      </c>
      <c r="S359" s="234"/>
      <c r="T359" s="34"/>
      <c r="U359" s="34"/>
      <c r="V359" s="34"/>
      <c r="W359" s="34"/>
      <c r="X359" s="34"/>
      <c r="Y359" s="34"/>
      <c r="Z359" s="34"/>
      <c r="AB359" s="167">
        <f>ROW()</f>
        <v>359</v>
      </c>
      <c r="AC359" s="168" t="e">
        <f t="shared" ca="1" si="69"/>
        <v>#REF!</v>
      </c>
      <c r="AD359" s="168" t="e">
        <f t="shared" ca="1" si="70"/>
        <v>#REF!</v>
      </c>
      <c r="AE359" s="169" t="e">
        <f t="shared" ca="1" si="87"/>
        <v>#REF!</v>
      </c>
      <c r="AF359" s="168" t="e">
        <f t="shared" ca="1" si="88"/>
        <v>#REF!</v>
      </c>
      <c r="AG359" s="169" t="e">
        <f t="shared" ca="1" si="89"/>
        <v>#REF!</v>
      </c>
      <c r="AH359" s="168" t="e">
        <f t="shared" ca="1" si="90"/>
        <v>#REF!</v>
      </c>
      <c r="AI359" s="168" t="e">
        <f t="shared" ca="1" si="91"/>
        <v>#REF!</v>
      </c>
      <c r="AJ359" s="170" t="e">
        <f t="shared" ca="1" si="92"/>
        <v>#REF!</v>
      </c>
      <c r="AK359" s="168">
        <f t="shared" ca="1" si="71"/>
        <v>0</v>
      </c>
      <c r="AL359" s="168">
        <f t="shared" ca="1" si="72"/>
        <v>0</v>
      </c>
    </row>
    <row r="360" spans="1:38" ht="30" customHeight="1" x14ac:dyDescent="0.2">
      <c r="A360" s="56">
        <v>345</v>
      </c>
      <c r="B360" s="309" t="str">
        <f t="shared" ca="1" si="66"/>
        <v>A345</v>
      </c>
      <c r="C360" s="309"/>
      <c r="D360" s="57" t="str">
        <f t="shared" ca="1" si="67"/>
        <v/>
      </c>
      <c r="E360" s="59" t="str">
        <f t="shared" ca="1" si="68"/>
        <v/>
      </c>
      <c r="F360" s="215">
        <f ca="1">IF(LEN(B360)&gt;0,'OBRAČUNANA OSNOVNA PLAČA'!G354,"")</f>
        <v>0</v>
      </c>
      <c r="G360" s="60"/>
      <c r="H360" s="60"/>
      <c r="I360" s="60"/>
      <c r="J360" s="60"/>
      <c r="K360" s="60"/>
      <c r="L360" s="229">
        <f t="shared" si="85"/>
        <v>0</v>
      </c>
      <c r="M360" s="230">
        <f t="shared" ca="1" si="93"/>
        <v>0</v>
      </c>
      <c r="N360" s="230">
        <f t="shared" ca="1" si="94"/>
        <v>0</v>
      </c>
      <c r="O360" s="231">
        <f t="shared" ca="1" si="95"/>
        <v>0</v>
      </c>
      <c r="P360" s="232">
        <f t="shared" ca="1" si="96"/>
        <v>0</v>
      </c>
      <c r="Q360" s="233">
        <f t="shared" ca="1" si="86"/>
        <v>0</v>
      </c>
      <c r="R360" s="233">
        <f ca="1">IF(LEN(B360)&gt;0,'OSNOVNA PLAČA'!F354,"")</f>
        <v>0</v>
      </c>
      <c r="S360" s="234"/>
      <c r="T360" s="34"/>
      <c r="U360" s="34"/>
      <c r="V360" s="34"/>
      <c r="W360" s="34"/>
      <c r="X360" s="34"/>
      <c r="Y360" s="34"/>
      <c r="Z360" s="34"/>
      <c r="AB360" s="167">
        <f>ROW()</f>
        <v>360</v>
      </c>
      <c r="AC360" s="168" t="e">
        <f t="shared" ca="1" si="69"/>
        <v>#REF!</v>
      </c>
      <c r="AD360" s="168" t="e">
        <f t="shared" ca="1" si="70"/>
        <v>#REF!</v>
      </c>
      <c r="AE360" s="169" t="e">
        <f t="shared" ca="1" si="87"/>
        <v>#REF!</v>
      </c>
      <c r="AF360" s="168" t="e">
        <f t="shared" ca="1" si="88"/>
        <v>#REF!</v>
      </c>
      <c r="AG360" s="169" t="e">
        <f t="shared" ca="1" si="89"/>
        <v>#REF!</v>
      </c>
      <c r="AH360" s="168" t="e">
        <f t="shared" ca="1" si="90"/>
        <v>#REF!</v>
      </c>
      <c r="AI360" s="168" t="e">
        <f t="shared" ca="1" si="91"/>
        <v>#REF!</v>
      </c>
      <c r="AJ360" s="170" t="e">
        <f t="shared" ca="1" si="92"/>
        <v>#REF!</v>
      </c>
      <c r="AK360" s="168">
        <f t="shared" ca="1" si="71"/>
        <v>0</v>
      </c>
      <c r="AL360" s="168">
        <f t="shared" ca="1" si="72"/>
        <v>0</v>
      </c>
    </row>
    <row r="361" spans="1:38" ht="30" customHeight="1" x14ac:dyDescent="0.2">
      <c r="A361" s="56">
        <v>346</v>
      </c>
      <c r="B361" s="309" t="str">
        <f t="shared" ca="1" si="66"/>
        <v>A346</v>
      </c>
      <c r="C361" s="309"/>
      <c r="D361" s="57" t="str">
        <f t="shared" ca="1" si="67"/>
        <v/>
      </c>
      <c r="E361" s="59" t="str">
        <f t="shared" ca="1" si="68"/>
        <v/>
      </c>
      <c r="F361" s="215">
        <f ca="1">IF(LEN(B361)&gt;0,'OBRAČUNANA OSNOVNA PLAČA'!G355,"")</f>
        <v>0</v>
      </c>
      <c r="G361" s="60"/>
      <c r="H361" s="60"/>
      <c r="I361" s="60"/>
      <c r="J361" s="60"/>
      <c r="K361" s="60"/>
      <c r="L361" s="229">
        <f t="shared" si="85"/>
        <v>0</v>
      </c>
      <c r="M361" s="230">
        <f t="shared" ca="1" si="93"/>
        <v>0</v>
      </c>
      <c r="N361" s="230">
        <f t="shared" ca="1" si="94"/>
        <v>0</v>
      </c>
      <c r="O361" s="231">
        <f t="shared" ca="1" si="95"/>
        <v>0</v>
      </c>
      <c r="P361" s="232">
        <f t="shared" ca="1" si="96"/>
        <v>0</v>
      </c>
      <c r="Q361" s="233">
        <f t="shared" ca="1" si="86"/>
        <v>0</v>
      </c>
      <c r="R361" s="233">
        <f ca="1">IF(LEN(B361)&gt;0,'OSNOVNA PLAČA'!F355,"")</f>
        <v>0</v>
      </c>
      <c r="S361" s="234"/>
      <c r="T361" s="34"/>
      <c r="U361" s="34"/>
      <c r="V361" s="34"/>
      <c r="W361" s="34"/>
      <c r="X361" s="34"/>
      <c r="Y361" s="34"/>
      <c r="Z361" s="34"/>
      <c r="AB361" s="167">
        <f>ROW()</f>
        <v>361</v>
      </c>
      <c r="AC361" s="168" t="e">
        <f t="shared" ca="1" si="69"/>
        <v>#REF!</v>
      </c>
      <c r="AD361" s="168" t="e">
        <f t="shared" ca="1" si="70"/>
        <v>#REF!</v>
      </c>
      <c r="AE361" s="169" t="e">
        <f t="shared" ca="1" si="87"/>
        <v>#REF!</v>
      </c>
      <c r="AF361" s="168" t="e">
        <f t="shared" ca="1" si="88"/>
        <v>#REF!</v>
      </c>
      <c r="AG361" s="169" t="e">
        <f t="shared" ca="1" si="89"/>
        <v>#REF!</v>
      </c>
      <c r="AH361" s="168" t="e">
        <f t="shared" ca="1" si="90"/>
        <v>#REF!</v>
      </c>
      <c r="AI361" s="168" t="e">
        <f t="shared" ca="1" si="91"/>
        <v>#REF!</v>
      </c>
      <c r="AJ361" s="170" t="e">
        <f t="shared" ca="1" si="92"/>
        <v>#REF!</v>
      </c>
      <c r="AK361" s="168">
        <f t="shared" ca="1" si="71"/>
        <v>0</v>
      </c>
      <c r="AL361" s="168">
        <f t="shared" ca="1" si="72"/>
        <v>0</v>
      </c>
    </row>
    <row r="362" spans="1:38" ht="30" customHeight="1" x14ac:dyDescent="0.2">
      <c r="A362" s="56">
        <v>347</v>
      </c>
      <c r="B362" s="309" t="str">
        <f t="shared" ca="1" si="66"/>
        <v>A347</v>
      </c>
      <c r="C362" s="309"/>
      <c r="D362" s="57" t="str">
        <f t="shared" ca="1" si="67"/>
        <v/>
      </c>
      <c r="E362" s="59" t="str">
        <f t="shared" ca="1" si="68"/>
        <v/>
      </c>
      <c r="F362" s="215">
        <f ca="1">IF(LEN(B362)&gt;0,'OBRAČUNANA OSNOVNA PLAČA'!G356,"")</f>
        <v>0</v>
      </c>
      <c r="G362" s="60"/>
      <c r="H362" s="60"/>
      <c r="I362" s="60"/>
      <c r="J362" s="60"/>
      <c r="K362" s="60"/>
      <c r="L362" s="229">
        <f t="shared" si="85"/>
        <v>0</v>
      </c>
      <c r="M362" s="230">
        <f t="shared" ca="1" si="93"/>
        <v>0</v>
      </c>
      <c r="N362" s="230">
        <f t="shared" ca="1" si="94"/>
        <v>0</v>
      </c>
      <c r="O362" s="231">
        <f t="shared" ca="1" si="95"/>
        <v>0</v>
      </c>
      <c r="P362" s="232">
        <f t="shared" ca="1" si="96"/>
        <v>0</v>
      </c>
      <c r="Q362" s="233">
        <f t="shared" ca="1" si="86"/>
        <v>0</v>
      </c>
      <c r="R362" s="233">
        <f ca="1">IF(LEN(B362)&gt;0,'OSNOVNA PLAČA'!F356,"")</f>
        <v>0</v>
      </c>
      <c r="S362" s="234"/>
      <c r="T362" s="34"/>
      <c r="U362" s="34"/>
      <c r="V362" s="34"/>
      <c r="W362" s="34"/>
      <c r="X362" s="34"/>
      <c r="Y362" s="34"/>
      <c r="Z362" s="34"/>
      <c r="AB362" s="167">
        <f>ROW()</f>
        <v>362</v>
      </c>
      <c r="AC362" s="168" t="e">
        <f t="shared" ca="1" si="69"/>
        <v>#REF!</v>
      </c>
      <c r="AD362" s="168" t="e">
        <f t="shared" ca="1" si="70"/>
        <v>#REF!</v>
      </c>
      <c r="AE362" s="169" t="e">
        <f t="shared" ca="1" si="87"/>
        <v>#REF!</v>
      </c>
      <c r="AF362" s="168" t="e">
        <f t="shared" ca="1" si="88"/>
        <v>#REF!</v>
      </c>
      <c r="AG362" s="169" t="e">
        <f t="shared" ca="1" si="89"/>
        <v>#REF!</v>
      </c>
      <c r="AH362" s="168" t="e">
        <f t="shared" ca="1" si="90"/>
        <v>#REF!</v>
      </c>
      <c r="AI362" s="168" t="e">
        <f t="shared" ca="1" si="91"/>
        <v>#REF!</v>
      </c>
      <c r="AJ362" s="170" t="e">
        <f t="shared" ca="1" si="92"/>
        <v>#REF!</v>
      </c>
      <c r="AK362" s="168">
        <f t="shared" ca="1" si="71"/>
        <v>0</v>
      </c>
      <c r="AL362" s="168">
        <f t="shared" ca="1" si="72"/>
        <v>0</v>
      </c>
    </row>
    <row r="363" spans="1:38" ht="30" customHeight="1" x14ac:dyDescent="0.2">
      <c r="A363" s="56">
        <v>348</v>
      </c>
      <c r="B363" s="309" t="str">
        <f t="shared" ca="1" si="66"/>
        <v>A348</v>
      </c>
      <c r="C363" s="309"/>
      <c r="D363" s="57" t="str">
        <f t="shared" ca="1" si="67"/>
        <v/>
      </c>
      <c r="E363" s="59" t="str">
        <f t="shared" ca="1" si="68"/>
        <v/>
      </c>
      <c r="F363" s="215">
        <f ca="1">IF(LEN(B363)&gt;0,'OBRAČUNANA OSNOVNA PLAČA'!G357,"")</f>
        <v>0</v>
      </c>
      <c r="G363" s="60"/>
      <c r="H363" s="60"/>
      <c r="I363" s="60"/>
      <c r="J363" s="60"/>
      <c r="K363" s="60"/>
      <c r="L363" s="229">
        <f t="shared" si="85"/>
        <v>0</v>
      </c>
      <c r="M363" s="230">
        <f t="shared" ca="1" si="93"/>
        <v>0</v>
      </c>
      <c r="N363" s="230">
        <f t="shared" ca="1" si="94"/>
        <v>0</v>
      </c>
      <c r="O363" s="231">
        <f t="shared" ca="1" si="95"/>
        <v>0</v>
      </c>
      <c r="P363" s="232">
        <f t="shared" ca="1" si="96"/>
        <v>0</v>
      </c>
      <c r="Q363" s="233">
        <f t="shared" ca="1" si="86"/>
        <v>0</v>
      </c>
      <c r="R363" s="233">
        <f ca="1">IF(LEN(B363)&gt;0,'OSNOVNA PLAČA'!F357,"")</f>
        <v>0</v>
      </c>
      <c r="S363" s="234"/>
      <c r="T363" s="34"/>
      <c r="U363" s="34"/>
      <c r="V363" s="34"/>
      <c r="W363" s="34"/>
      <c r="X363" s="34"/>
      <c r="Y363" s="34"/>
      <c r="Z363" s="34"/>
      <c r="AB363" s="167">
        <f>ROW()</f>
        <v>363</v>
      </c>
      <c r="AC363" s="168" t="e">
        <f t="shared" ca="1" si="69"/>
        <v>#REF!</v>
      </c>
      <c r="AD363" s="168" t="e">
        <f t="shared" ca="1" si="70"/>
        <v>#REF!</v>
      </c>
      <c r="AE363" s="169" t="e">
        <f t="shared" ca="1" si="87"/>
        <v>#REF!</v>
      </c>
      <c r="AF363" s="168" t="e">
        <f t="shared" ca="1" si="88"/>
        <v>#REF!</v>
      </c>
      <c r="AG363" s="169" t="e">
        <f t="shared" ca="1" si="89"/>
        <v>#REF!</v>
      </c>
      <c r="AH363" s="168" t="e">
        <f t="shared" ca="1" si="90"/>
        <v>#REF!</v>
      </c>
      <c r="AI363" s="168" t="e">
        <f t="shared" ca="1" si="91"/>
        <v>#REF!</v>
      </c>
      <c r="AJ363" s="170" t="e">
        <f t="shared" ca="1" si="92"/>
        <v>#REF!</v>
      </c>
      <c r="AK363" s="168">
        <f t="shared" ca="1" si="71"/>
        <v>0</v>
      </c>
      <c r="AL363" s="168">
        <f t="shared" ca="1" si="72"/>
        <v>0</v>
      </c>
    </row>
    <row r="364" spans="1:38" ht="30" customHeight="1" x14ac:dyDescent="0.2">
      <c r="A364" s="56">
        <v>349</v>
      </c>
      <c r="B364" s="309" t="str">
        <f t="shared" ca="1" si="66"/>
        <v>A349</v>
      </c>
      <c r="C364" s="309"/>
      <c r="D364" s="57" t="str">
        <f t="shared" ca="1" si="67"/>
        <v/>
      </c>
      <c r="E364" s="59" t="str">
        <f t="shared" ca="1" si="68"/>
        <v/>
      </c>
      <c r="F364" s="215">
        <f ca="1">IF(LEN(B364)&gt;0,'OBRAČUNANA OSNOVNA PLAČA'!G358,"")</f>
        <v>0</v>
      </c>
      <c r="G364" s="60"/>
      <c r="H364" s="60"/>
      <c r="I364" s="60"/>
      <c r="J364" s="60"/>
      <c r="K364" s="60"/>
      <c r="L364" s="229">
        <f t="shared" si="85"/>
        <v>0</v>
      </c>
      <c r="M364" s="230">
        <f t="shared" ca="1" si="93"/>
        <v>0</v>
      </c>
      <c r="N364" s="230">
        <f t="shared" ca="1" si="94"/>
        <v>0</v>
      </c>
      <c r="O364" s="231">
        <f t="shared" ca="1" si="95"/>
        <v>0</v>
      </c>
      <c r="P364" s="232">
        <f t="shared" ca="1" si="96"/>
        <v>0</v>
      </c>
      <c r="Q364" s="233">
        <f t="shared" ca="1" si="86"/>
        <v>0</v>
      </c>
      <c r="R364" s="233">
        <f ca="1">IF(LEN(B364)&gt;0,'OSNOVNA PLAČA'!F358,"")</f>
        <v>0</v>
      </c>
      <c r="S364" s="234"/>
      <c r="T364" s="34"/>
      <c r="U364" s="34"/>
      <c r="V364" s="34"/>
      <c r="W364" s="34"/>
      <c r="X364" s="34"/>
      <c r="Y364" s="34"/>
      <c r="Z364" s="34"/>
      <c r="AB364" s="167">
        <f>ROW()</f>
        <v>364</v>
      </c>
      <c r="AC364" s="168" t="e">
        <f t="shared" ca="1" si="69"/>
        <v>#REF!</v>
      </c>
      <c r="AD364" s="168" t="e">
        <f t="shared" ca="1" si="70"/>
        <v>#REF!</v>
      </c>
      <c r="AE364" s="169" t="e">
        <f t="shared" ca="1" si="87"/>
        <v>#REF!</v>
      </c>
      <c r="AF364" s="168" t="e">
        <f t="shared" ca="1" si="88"/>
        <v>#REF!</v>
      </c>
      <c r="AG364" s="169" t="e">
        <f t="shared" ca="1" si="89"/>
        <v>#REF!</v>
      </c>
      <c r="AH364" s="168" t="e">
        <f t="shared" ca="1" si="90"/>
        <v>#REF!</v>
      </c>
      <c r="AI364" s="168" t="e">
        <f t="shared" ca="1" si="91"/>
        <v>#REF!</v>
      </c>
      <c r="AJ364" s="170" t="e">
        <f t="shared" ca="1" si="92"/>
        <v>#REF!</v>
      </c>
      <c r="AK364" s="168">
        <f t="shared" ca="1" si="71"/>
        <v>0</v>
      </c>
      <c r="AL364" s="168">
        <f t="shared" ca="1" si="72"/>
        <v>0</v>
      </c>
    </row>
    <row r="365" spans="1:38" ht="30" customHeight="1" x14ac:dyDescent="0.2">
      <c r="A365" s="56">
        <v>350</v>
      </c>
      <c r="B365" s="309" t="str">
        <f t="shared" ca="1" si="66"/>
        <v>A350</v>
      </c>
      <c r="C365" s="309"/>
      <c r="D365" s="57" t="str">
        <f t="shared" ca="1" si="67"/>
        <v/>
      </c>
      <c r="E365" s="59" t="str">
        <f t="shared" ca="1" si="68"/>
        <v/>
      </c>
      <c r="F365" s="215">
        <f ca="1">IF(LEN(B365)&gt;0,'OBRAČUNANA OSNOVNA PLAČA'!G359,"")</f>
        <v>0</v>
      </c>
      <c r="G365" s="60"/>
      <c r="H365" s="60"/>
      <c r="I365" s="60"/>
      <c r="J365" s="60"/>
      <c r="K365" s="60"/>
      <c r="L365" s="229">
        <f t="shared" si="85"/>
        <v>0</v>
      </c>
      <c r="M365" s="230">
        <f t="shared" ca="1" si="93"/>
        <v>0</v>
      </c>
      <c r="N365" s="230">
        <f t="shared" ca="1" si="94"/>
        <v>0</v>
      </c>
      <c r="O365" s="231">
        <f t="shared" ca="1" si="95"/>
        <v>0</v>
      </c>
      <c r="P365" s="232">
        <f t="shared" ca="1" si="96"/>
        <v>0</v>
      </c>
      <c r="Q365" s="233">
        <f t="shared" ca="1" si="86"/>
        <v>0</v>
      </c>
      <c r="R365" s="233">
        <f ca="1">IF(LEN(B365)&gt;0,'OSNOVNA PLAČA'!F359,"")</f>
        <v>0</v>
      </c>
      <c r="S365" s="234"/>
      <c r="T365" s="34"/>
      <c r="U365" s="34"/>
      <c r="V365" s="34"/>
      <c r="W365" s="34"/>
      <c r="X365" s="34"/>
      <c r="Y365" s="34"/>
      <c r="Z365" s="34"/>
      <c r="AB365" s="167">
        <f>ROW()</f>
        <v>365</v>
      </c>
      <c r="AC365" s="168" t="e">
        <f t="shared" ca="1" si="69"/>
        <v>#REF!</v>
      </c>
      <c r="AD365" s="168" t="e">
        <f t="shared" ca="1" si="70"/>
        <v>#REF!</v>
      </c>
      <c r="AE365" s="169" t="e">
        <f t="shared" ca="1" si="87"/>
        <v>#REF!</v>
      </c>
      <c r="AF365" s="168" t="e">
        <f t="shared" ca="1" si="88"/>
        <v>#REF!</v>
      </c>
      <c r="AG365" s="169" t="e">
        <f t="shared" ca="1" si="89"/>
        <v>#REF!</v>
      </c>
      <c r="AH365" s="168" t="e">
        <f t="shared" ca="1" si="90"/>
        <v>#REF!</v>
      </c>
      <c r="AI365" s="168" t="e">
        <f t="shared" ca="1" si="91"/>
        <v>#REF!</v>
      </c>
      <c r="AJ365" s="170" t="e">
        <f t="shared" ca="1" si="92"/>
        <v>#REF!</v>
      </c>
      <c r="AK365" s="168">
        <f t="shared" ca="1" si="71"/>
        <v>0</v>
      </c>
      <c r="AL365" s="168">
        <f t="shared" ca="1" si="72"/>
        <v>0</v>
      </c>
    </row>
    <row r="366" spans="1:38" ht="30" customHeight="1" x14ac:dyDescent="0.2">
      <c r="A366" s="56">
        <v>351</v>
      </c>
      <c r="B366" s="309" t="str">
        <f t="shared" ca="1" si="66"/>
        <v>A351</v>
      </c>
      <c r="C366" s="309"/>
      <c r="D366" s="57" t="str">
        <f t="shared" ca="1" si="67"/>
        <v/>
      </c>
      <c r="E366" s="59" t="str">
        <f t="shared" ca="1" si="68"/>
        <v/>
      </c>
      <c r="F366" s="215">
        <f ca="1">IF(LEN(B366)&gt;0,'OBRAČUNANA OSNOVNA PLAČA'!G360,"")</f>
        <v>0</v>
      </c>
      <c r="G366" s="60"/>
      <c r="H366" s="60"/>
      <c r="I366" s="60"/>
      <c r="J366" s="60"/>
      <c r="K366" s="60"/>
      <c r="L366" s="229">
        <f t="shared" si="85"/>
        <v>0</v>
      </c>
      <c r="M366" s="230">
        <f t="shared" ca="1" si="93"/>
        <v>0</v>
      </c>
      <c r="N366" s="230">
        <f t="shared" ca="1" si="94"/>
        <v>0</v>
      </c>
      <c r="O366" s="231">
        <f t="shared" ca="1" si="95"/>
        <v>0</v>
      </c>
      <c r="P366" s="232">
        <f t="shared" ca="1" si="96"/>
        <v>0</v>
      </c>
      <c r="Q366" s="233">
        <f t="shared" ca="1" si="86"/>
        <v>0</v>
      </c>
      <c r="R366" s="233">
        <f ca="1">IF(LEN(B366)&gt;0,'OSNOVNA PLAČA'!F360,"")</f>
        <v>0</v>
      </c>
      <c r="S366" s="234"/>
      <c r="T366" s="34"/>
      <c r="U366" s="34"/>
      <c r="V366" s="34"/>
      <c r="W366" s="34"/>
      <c r="X366" s="34"/>
      <c r="Y366" s="34"/>
      <c r="Z366" s="34"/>
      <c r="AB366" s="167">
        <f>ROW()</f>
        <v>366</v>
      </c>
      <c r="AC366" s="168" t="e">
        <f t="shared" ca="1" si="69"/>
        <v>#REF!</v>
      </c>
      <c r="AD366" s="168" t="e">
        <f t="shared" ca="1" si="70"/>
        <v>#REF!</v>
      </c>
      <c r="AE366" s="169" t="e">
        <f t="shared" ca="1" si="87"/>
        <v>#REF!</v>
      </c>
      <c r="AF366" s="168" t="e">
        <f t="shared" ca="1" si="88"/>
        <v>#REF!</v>
      </c>
      <c r="AG366" s="169" t="e">
        <f t="shared" ca="1" si="89"/>
        <v>#REF!</v>
      </c>
      <c r="AH366" s="168" t="e">
        <f t="shared" ca="1" si="90"/>
        <v>#REF!</v>
      </c>
      <c r="AI366" s="168" t="e">
        <f t="shared" ca="1" si="91"/>
        <v>#REF!</v>
      </c>
      <c r="AJ366" s="170" t="e">
        <f t="shared" ca="1" si="92"/>
        <v>#REF!</v>
      </c>
      <c r="AK366" s="168">
        <f t="shared" ca="1" si="71"/>
        <v>0</v>
      </c>
      <c r="AL366" s="168">
        <f t="shared" ca="1" si="72"/>
        <v>0</v>
      </c>
    </row>
    <row r="367" spans="1:38" ht="30" customHeight="1" x14ac:dyDescent="0.2">
      <c r="A367" s="56">
        <v>352</v>
      </c>
      <c r="B367" s="309" t="str">
        <f t="shared" ca="1" si="66"/>
        <v>A352</v>
      </c>
      <c r="C367" s="309"/>
      <c r="D367" s="57" t="str">
        <f t="shared" ca="1" si="67"/>
        <v/>
      </c>
      <c r="E367" s="59" t="str">
        <f t="shared" ca="1" si="68"/>
        <v/>
      </c>
      <c r="F367" s="215">
        <f ca="1">IF(LEN(B367)&gt;0,'OBRAČUNANA OSNOVNA PLAČA'!G361,"")</f>
        <v>0</v>
      </c>
      <c r="G367" s="60"/>
      <c r="H367" s="60"/>
      <c r="I367" s="60"/>
      <c r="J367" s="60"/>
      <c r="K367" s="60"/>
      <c r="L367" s="229">
        <f t="shared" si="85"/>
        <v>0</v>
      </c>
      <c r="M367" s="230">
        <f t="shared" ca="1" si="93"/>
        <v>0</v>
      </c>
      <c r="N367" s="230">
        <f t="shared" ca="1" si="94"/>
        <v>0</v>
      </c>
      <c r="O367" s="231">
        <f t="shared" ca="1" si="95"/>
        <v>0</v>
      </c>
      <c r="P367" s="232">
        <f t="shared" ca="1" si="96"/>
        <v>0</v>
      </c>
      <c r="Q367" s="233">
        <f t="shared" ca="1" si="86"/>
        <v>0</v>
      </c>
      <c r="R367" s="233">
        <f ca="1">IF(LEN(B367)&gt;0,'OSNOVNA PLAČA'!F361,"")</f>
        <v>0</v>
      </c>
      <c r="S367" s="234"/>
      <c r="T367" s="34"/>
      <c r="U367" s="34"/>
      <c r="V367" s="34"/>
      <c r="W367" s="34"/>
      <c r="X367" s="34"/>
      <c r="Y367" s="34"/>
      <c r="Z367" s="34"/>
      <c r="AB367" s="167">
        <f>ROW()</f>
        <v>367</v>
      </c>
      <c r="AC367" s="168" t="e">
        <f t="shared" ca="1" si="69"/>
        <v>#REF!</v>
      </c>
      <c r="AD367" s="168" t="e">
        <f t="shared" ca="1" si="70"/>
        <v>#REF!</v>
      </c>
      <c r="AE367" s="169" t="e">
        <f t="shared" ca="1" si="87"/>
        <v>#REF!</v>
      </c>
      <c r="AF367" s="168" t="e">
        <f t="shared" ca="1" si="88"/>
        <v>#REF!</v>
      </c>
      <c r="AG367" s="169" t="e">
        <f t="shared" ca="1" si="89"/>
        <v>#REF!</v>
      </c>
      <c r="AH367" s="168" t="e">
        <f t="shared" ca="1" si="90"/>
        <v>#REF!</v>
      </c>
      <c r="AI367" s="168" t="e">
        <f t="shared" ca="1" si="91"/>
        <v>#REF!</v>
      </c>
      <c r="AJ367" s="170" t="e">
        <f t="shared" ca="1" si="92"/>
        <v>#REF!</v>
      </c>
      <c r="AK367" s="168">
        <f t="shared" ca="1" si="71"/>
        <v>0</v>
      </c>
      <c r="AL367" s="168">
        <f t="shared" ca="1" si="72"/>
        <v>0</v>
      </c>
    </row>
    <row r="368" spans="1:38" ht="30" customHeight="1" x14ac:dyDescent="0.2">
      <c r="A368" s="56">
        <v>353</v>
      </c>
      <c r="B368" s="309" t="str">
        <f t="shared" ca="1" si="66"/>
        <v>A353</v>
      </c>
      <c r="C368" s="309"/>
      <c r="D368" s="57" t="str">
        <f t="shared" ca="1" si="67"/>
        <v/>
      </c>
      <c r="E368" s="59" t="str">
        <f t="shared" ca="1" si="68"/>
        <v/>
      </c>
      <c r="F368" s="215">
        <f ca="1">IF(LEN(B368)&gt;0,'OBRAČUNANA OSNOVNA PLAČA'!G362,"")</f>
        <v>0</v>
      </c>
      <c r="G368" s="60"/>
      <c r="H368" s="60"/>
      <c r="I368" s="60"/>
      <c r="J368" s="60"/>
      <c r="K368" s="60"/>
      <c r="L368" s="229">
        <f t="shared" si="85"/>
        <v>0</v>
      </c>
      <c r="M368" s="230">
        <f t="shared" ca="1" si="93"/>
        <v>0</v>
      </c>
      <c r="N368" s="230">
        <f t="shared" ca="1" si="94"/>
        <v>0</v>
      </c>
      <c r="O368" s="231">
        <f t="shared" ca="1" si="95"/>
        <v>0</v>
      </c>
      <c r="P368" s="232">
        <f t="shared" ca="1" si="96"/>
        <v>0</v>
      </c>
      <c r="Q368" s="233">
        <f t="shared" ca="1" si="86"/>
        <v>0</v>
      </c>
      <c r="R368" s="233">
        <f ca="1">IF(LEN(B368)&gt;0,'OSNOVNA PLAČA'!F362,"")</f>
        <v>0</v>
      </c>
      <c r="S368" s="234"/>
      <c r="T368" s="34"/>
      <c r="U368" s="34"/>
      <c r="V368" s="34"/>
      <c r="W368" s="34"/>
      <c r="X368" s="34"/>
      <c r="Y368" s="34"/>
      <c r="Z368" s="34"/>
      <c r="AB368" s="167">
        <f>ROW()</f>
        <v>368</v>
      </c>
      <c r="AC368" s="168" t="e">
        <f t="shared" ca="1" si="69"/>
        <v>#REF!</v>
      </c>
      <c r="AD368" s="168" t="e">
        <f t="shared" ca="1" si="70"/>
        <v>#REF!</v>
      </c>
      <c r="AE368" s="169" t="e">
        <f t="shared" ca="1" si="87"/>
        <v>#REF!</v>
      </c>
      <c r="AF368" s="168" t="e">
        <f t="shared" ca="1" si="88"/>
        <v>#REF!</v>
      </c>
      <c r="AG368" s="169" t="e">
        <f t="shared" ca="1" si="89"/>
        <v>#REF!</v>
      </c>
      <c r="AH368" s="168" t="e">
        <f t="shared" ca="1" si="90"/>
        <v>#REF!</v>
      </c>
      <c r="AI368" s="168" t="e">
        <f t="shared" ca="1" si="91"/>
        <v>#REF!</v>
      </c>
      <c r="AJ368" s="170" t="e">
        <f t="shared" ca="1" si="92"/>
        <v>#REF!</v>
      </c>
      <c r="AK368" s="168">
        <f t="shared" ca="1" si="71"/>
        <v>0</v>
      </c>
      <c r="AL368" s="168">
        <f t="shared" ca="1" si="72"/>
        <v>0</v>
      </c>
    </row>
    <row r="369" spans="1:38" ht="30" customHeight="1" x14ac:dyDescent="0.2">
      <c r="A369" s="56">
        <v>354</v>
      </c>
      <c r="B369" s="309" t="str">
        <f t="shared" ca="1" si="66"/>
        <v>A354</v>
      </c>
      <c r="C369" s="309"/>
      <c r="D369" s="57" t="str">
        <f t="shared" ca="1" si="67"/>
        <v/>
      </c>
      <c r="E369" s="59" t="str">
        <f t="shared" ca="1" si="68"/>
        <v/>
      </c>
      <c r="F369" s="215">
        <f ca="1">IF(LEN(B369)&gt;0,'OBRAČUNANA OSNOVNA PLAČA'!G363,"")</f>
        <v>0</v>
      </c>
      <c r="G369" s="60"/>
      <c r="H369" s="60"/>
      <c r="I369" s="60"/>
      <c r="J369" s="60"/>
      <c r="K369" s="60"/>
      <c r="L369" s="229">
        <f t="shared" si="85"/>
        <v>0</v>
      </c>
      <c r="M369" s="230">
        <f t="shared" ca="1" si="93"/>
        <v>0</v>
      </c>
      <c r="N369" s="230">
        <f t="shared" ca="1" si="94"/>
        <v>0</v>
      </c>
      <c r="O369" s="231">
        <f t="shared" ca="1" si="95"/>
        <v>0</v>
      </c>
      <c r="P369" s="232">
        <f t="shared" ca="1" si="96"/>
        <v>0</v>
      </c>
      <c r="Q369" s="233">
        <f t="shared" ca="1" si="86"/>
        <v>0</v>
      </c>
      <c r="R369" s="233">
        <f ca="1">IF(LEN(B369)&gt;0,'OSNOVNA PLAČA'!F363,"")</f>
        <v>0</v>
      </c>
      <c r="S369" s="234"/>
      <c r="T369" s="34"/>
      <c r="U369" s="34"/>
      <c r="V369" s="34"/>
      <c r="W369" s="34"/>
      <c r="X369" s="34"/>
      <c r="Y369" s="34"/>
      <c r="Z369" s="34"/>
      <c r="AB369" s="167">
        <f>ROW()</f>
        <v>369</v>
      </c>
      <c r="AC369" s="168" t="e">
        <f t="shared" ca="1" si="69"/>
        <v>#REF!</v>
      </c>
      <c r="AD369" s="168" t="e">
        <f t="shared" ca="1" si="70"/>
        <v>#REF!</v>
      </c>
      <c r="AE369" s="169" t="e">
        <f t="shared" ca="1" si="87"/>
        <v>#REF!</v>
      </c>
      <c r="AF369" s="168" t="e">
        <f t="shared" ca="1" si="88"/>
        <v>#REF!</v>
      </c>
      <c r="AG369" s="169" t="e">
        <f t="shared" ca="1" si="89"/>
        <v>#REF!</v>
      </c>
      <c r="AH369" s="168" t="e">
        <f t="shared" ca="1" si="90"/>
        <v>#REF!</v>
      </c>
      <c r="AI369" s="168" t="e">
        <f t="shared" ca="1" si="91"/>
        <v>#REF!</v>
      </c>
      <c r="AJ369" s="170" t="e">
        <f t="shared" ca="1" si="92"/>
        <v>#REF!</v>
      </c>
      <c r="AK369" s="168">
        <f t="shared" ca="1" si="71"/>
        <v>0</v>
      </c>
      <c r="AL369" s="168">
        <f t="shared" ca="1" si="72"/>
        <v>0</v>
      </c>
    </row>
    <row r="370" spans="1:38" ht="30" customHeight="1" x14ac:dyDescent="0.2">
      <c r="A370" s="56">
        <v>355</v>
      </c>
      <c r="B370" s="309" t="str">
        <f t="shared" ca="1" si="66"/>
        <v>A355</v>
      </c>
      <c r="C370" s="309"/>
      <c r="D370" s="57" t="str">
        <f t="shared" ca="1" si="67"/>
        <v/>
      </c>
      <c r="E370" s="59" t="str">
        <f t="shared" ca="1" si="68"/>
        <v/>
      </c>
      <c r="F370" s="215">
        <f ca="1">IF(LEN(B370)&gt;0,'OBRAČUNANA OSNOVNA PLAČA'!G364,"")</f>
        <v>0</v>
      </c>
      <c r="G370" s="60"/>
      <c r="H370" s="60"/>
      <c r="I370" s="60"/>
      <c r="J370" s="60"/>
      <c r="K370" s="60"/>
      <c r="L370" s="229">
        <f t="shared" si="85"/>
        <v>0</v>
      </c>
      <c r="M370" s="230">
        <f t="shared" ca="1" si="93"/>
        <v>0</v>
      </c>
      <c r="N370" s="230">
        <f t="shared" ca="1" si="94"/>
        <v>0</v>
      </c>
      <c r="O370" s="231">
        <f t="shared" ca="1" si="95"/>
        <v>0</v>
      </c>
      <c r="P370" s="232">
        <f t="shared" ca="1" si="96"/>
        <v>0</v>
      </c>
      <c r="Q370" s="233">
        <f t="shared" ca="1" si="86"/>
        <v>0</v>
      </c>
      <c r="R370" s="233">
        <f ca="1">IF(LEN(B370)&gt;0,'OSNOVNA PLAČA'!F364,"")</f>
        <v>0</v>
      </c>
      <c r="S370" s="234"/>
      <c r="T370" s="34"/>
      <c r="U370" s="34"/>
      <c r="V370" s="34"/>
      <c r="W370" s="34"/>
      <c r="X370" s="34"/>
      <c r="Y370" s="34"/>
      <c r="Z370" s="34"/>
      <c r="AB370" s="167">
        <f>ROW()</f>
        <v>370</v>
      </c>
      <c r="AC370" s="168" t="e">
        <f t="shared" ca="1" si="69"/>
        <v>#REF!</v>
      </c>
      <c r="AD370" s="168" t="e">
        <f t="shared" ca="1" si="70"/>
        <v>#REF!</v>
      </c>
      <c r="AE370" s="169" t="e">
        <f t="shared" ca="1" si="87"/>
        <v>#REF!</v>
      </c>
      <c r="AF370" s="168" t="e">
        <f t="shared" ca="1" si="88"/>
        <v>#REF!</v>
      </c>
      <c r="AG370" s="169" t="e">
        <f t="shared" ca="1" si="89"/>
        <v>#REF!</v>
      </c>
      <c r="AH370" s="168" t="e">
        <f t="shared" ca="1" si="90"/>
        <v>#REF!</v>
      </c>
      <c r="AI370" s="168" t="e">
        <f t="shared" ca="1" si="91"/>
        <v>#REF!</v>
      </c>
      <c r="AJ370" s="170" t="e">
        <f t="shared" ca="1" si="92"/>
        <v>#REF!</v>
      </c>
      <c r="AK370" s="168">
        <f t="shared" ca="1" si="71"/>
        <v>0</v>
      </c>
      <c r="AL370" s="168">
        <f t="shared" ca="1" si="72"/>
        <v>0</v>
      </c>
    </row>
    <row r="371" spans="1:38" ht="30" customHeight="1" x14ac:dyDescent="0.2">
      <c r="A371" s="56">
        <v>356</v>
      </c>
      <c r="B371" s="309" t="str">
        <f t="shared" ca="1" si="66"/>
        <v>A356</v>
      </c>
      <c r="C371" s="309"/>
      <c r="D371" s="57" t="str">
        <f t="shared" ca="1" si="67"/>
        <v/>
      </c>
      <c r="E371" s="59" t="str">
        <f t="shared" ca="1" si="68"/>
        <v/>
      </c>
      <c r="F371" s="215">
        <f ca="1">IF(LEN(B371)&gt;0,'OBRAČUNANA OSNOVNA PLAČA'!G365,"")</f>
        <v>0</v>
      </c>
      <c r="G371" s="60"/>
      <c r="H371" s="60"/>
      <c r="I371" s="60"/>
      <c r="J371" s="60"/>
      <c r="K371" s="60"/>
      <c r="L371" s="229">
        <f t="shared" si="85"/>
        <v>0</v>
      </c>
      <c r="M371" s="230">
        <f t="shared" ca="1" si="93"/>
        <v>0</v>
      </c>
      <c r="N371" s="230">
        <f t="shared" ca="1" si="94"/>
        <v>0</v>
      </c>
      <c r="O371" s="231">
        <f t="shared" ca="1" si="95"/>
        <v>0</v>
      </c>
      <c r="P371" s="232">
        <f t="shared" ca="1" si="96"/>
        <v>0</v>
      </c>
      <c r="Q371" s="233">
        <f t="shared" ca="1" si="86"/>
        <v>0</v>
      </c>
      <c r="R371" s="233">
        <f ca="1">IF(LEN(B371)&gt;0,'OSNOVNA PLAČA'!F365,"")</f>
        <v>0</v>
      </c>
      <c r="S371" s="234"/>
      <c r="T371" s="34"/>
      <c r="U371" s="34"/>
      <c r="V371" s="34"/>
      <c r="W371" s="34"/>
      <c r="X371" s="34"/>
      <c r="Y371" s="34"/>
      <c r="Z371" s="34"/>
      <c r="AB371" s="167">
        <f>ROW()</f>
        <v>371</v>
      </c>
      <c r="AC371" s="168" t="e">
        <f t="shared" ca="1" si="69"/>
        <v>#REF!</v>
      </c>
      <c r="AD371" s="168" t="e">
        <f t="shared" ca="1" si="70"/>
        <v>#REF!</v>
      </c>
      <c r="AE371" s="169" t="e">
        <f t="shared" ca="1" si="87"/>
        <v>#REF!</v>
      </c>
      <c r="AF371" s="168" t="e">
        <f t="shared" ca="1" si="88"/>
        <v>#REF!</v>
      </c>
      <c r="AG371" s="169" t="e">
        <f t="shared" ca="1" si="89"/>
        <v>#REF!</v>
      </c>
      <c r="AH371" s="168" t="e">
        <f t="shared" ca="1" si="90"/>
        <v>#REF!</v>
      </c>
      <c r="AI371" s="168" t="e">
        <f t="shared" ca="1" si="91"/>
        <v>#REF!</v>
      </c>
      <c r="AJ371" s="170" t="e">
        <f t="shared" ca="1" si="92"/>
        <v>#REF!</v>
      </c>
      <c r="AK371" s="168">
        <f t="shared" ca="1" si="71"/>
        <v>0</v>
      </c>
      <c r="AL371" s="168">
        <f t="shared" ca="1" si="72"/>
        <v>0</v>
      </c>
    </row>
    <row r="372" spans="1:38" ht="30" customHeight="1" x14ac:dyDescent="0.2">
      <c r="A372" s="56">
        <v>357</v>
      </c>
      <c r="B372" s="309" t="str">
        <f t="shared" ca="1" si="66"/>
        <v>A357</v>
      </c>
      <c r="C372" s="309"/>
      <c r="D372" s="57" t="str">
        <f t="shared" ca="1" si="67"/>
        <v/>
      </c>
      <c r="E372" s="59" t="str">
        <f t="shared" ca="1" si="68"/>
        <v/>
      </c>
      <c r="F372" s="215">
        <f ca="1">IF(LEN(B372)&gt;0,'OBRAČUNANA OSNOVNA PLAČA'!G366,"")</f>
        <v>0</v>
      </c>
      <c r="G372" s="60"/>
      <c r="H372" s="60"/>
      <c r="I372" s="60"/>
      <c r="J372" s="60"/>
      <c r="K372" s="60"/>
      <c r="L372" s="229">
        <f t="shared" si="85"/>
        <v>0</v>
      </c>
      <c r="M372" s="230">
        <f t="shared" ca="1" si="93"/>
        <v>0</v>
      </c>
      <c r="N372" s="230">
        <f t="shared" ca="1" si="94"/>
        <v>0</v>
      </c>
      <c r="O372" s="231">
        <f t="shared" ca="1" si="95"/>
        <v>0</v>
      </c>
      <c r="P372" s="232">
        <f t="shared" ca="1" si="96"/>
        <v>0</v>
      </c>
      <c r="Q372" s="233">
        <f t="shared" ca="1" si="86"/>
        <v>0</v>
      </c>
      <c r="R372" s="233">
        <f ca="1">IF(LEN(B372)&gt;0,'OSNOVNA PLAČA'!F366,"")</f>
        <v>0</v>
      </c>
      <c r="S372" s="234"/>
      <c r="T372" s="34"/>
      <c r="U372" s="34"/>
      <c r="V372" s="34"/>
      <c r="W372" s="34"/>
      <c r="X372" s="34"/>
      <c r="Y372" s="34"/>
      <c r="Z372" s="34"/>
      <c r="AB372" s="167">
        <f>ROW()</f>
        <v>372</v>
      </c>
      <c r="AC372" s="168" t="e">
        <f t="shared" ca="1" si="69"/>
        <v>#REF!</v>
      </c>
      <c r="AD372" s="168" t="e">
        <f t="shared" ca="1" si="70"/>
        <v>#REF!</v>
      </c>
      <c r="AE372" s="169" t="e">
        <f t="shared" ca="1" si="87"/>
        <v>#REF!</v>
      </c>
      <c r="AF372" s="168" t="e">
        <f t="shared" ca="1" si="88"/>
        <v>#REF!</v>
      </c>
      <c r="AG372" s="169" t="e">
        <f t="shared" ca="1" si="89"/>
        <v>#REF!</v>
      </c>
      <c r="AH372" s="168" t="e">
        <f t="shared" ca="1" si="90"/>
        <v>#REF!</v>
      </c>
      <c r="AI372" s="168" t="e">
        <f t="shared" ca="1" si="91"/>
        <v>#REF!</v>
      </c>
      <c r="AJ372" s="170" t="e">
        <f t="shared" ca="1" si="92"/>
        <v>#REF!</v>
      </c>
      <c r="AK372" s="168">
        <f t="shared" ca="1" si="71"/>
        <v>0</v>
      </c>
      <c r="AL372" s="168">
        <f t="shared" ca="1" si="72"/>
        <v>0</v>
      </c>
    </row>
    <row r="373" spans="1:38" ht="30" customHeight="1" x14ac:dyDescent="0.2">
      <c r="A373" s="56">
        <v>358</v>
      </c>
      <c r="B373" s="309" t="str">
        <f t="shared" ca="1" si="66"/>
        <v>A358</v>
      </c>
      <c r="C373" s="309"/>
      <c r="D373" s="57" t="str">
        <f t="shared" ca="1" si="67"/>
        <v/>
      </c>
      <c r="E373" s="59" t="str">
        <f t="shared" ca="1" si="68"/>
        <v/>
      </c>
      <c r="F373" s="215">
        <f ca="1">IF(LEN(B373)&gt;0,'OBRAČUNANA OSNOVNA PLAČA'!G367,"")</f>
        <v>0</v>
      </c>
      <c r="G373" s="60"/>
      <c r="H373" s="60"/>
      <c r="I373" s="60"/>
      <c r="J373" s="60"/>
      <c r="K373" s="60"/>
      <c r="L373" s="229">
        <f t="shared" si="85"/>
        <v>0</v>
      </c>
      <c r="M373" s="230">
        <f t="shared" ca="1" si="93"/>
        <v>0</v>
      </c>
      <c r="N373" s="230">
        <f t="shared" ca="1" si="94"/>
        <v>0</v>
      </c>
      <c r="O373" s="231">
        <f t="shared" ca="1" si="95"/>
        <v>0</v>
      </c>
      <c r="P373" s="232">
        <f t="shared" ca="1" si="96"/>
        <v>0</v>
      </c>
      <c r="Q373" s="233">
        <f t="shared" ca="1" si="86"/>
        <v>0</v>
      </c>
      <c r="R373" s="233">
        <f ca="1">IF(LEN(B373)&gt;0,'OSNOVNA PLAČA'!F367,"")</f>
        <v>0</v>
      </c>
      <c r="S373" s="234"/>
      <c r="T373" s="34"/>
      <c r="U373" s="34"/>
      <c r="V373" s="34"/>
      <c r="W373" s="34"/>
      <c r="X373" s="34"/>
      <c r="Y373" s="34"/>
      <c r="Z373" s="34"/>
      <c r="AB373" s="167">
        <f>ROW()</f>
        <v>373</v>
      </c>
      <c r="AC373" s="168" t="e">
        <f t="shared" ca="1" si="69"/>
        <v>#REF!</v>
      </c>
      <c r="AD373" s="168" t="e">
        <f t="shared" ca="1" si="70"/>
        <v>#REF!</v>
      </c>
      <c r="AE373" s="169" t="e">
        <f t="shared" ca="1" si="87"/>
        <v>#REF!</v>
      </c>
      <c r="AF373" s="168" t="e">
        <f t="shared" ca="1" si="88"/>
        <v>#REF!</v>
      </c>
      <c r="AG373" s="169" t="e">
        <f t="shared" ca="1" si="89"/>
        <v>#REF!</v>
      </c>
      <c r="AH373" s="168" t="e">
        <f t="shared" ca="1" si="90"/>
        <v>#REF!</v>
      </c>
      <c r="AI373" s="168" t="e">
        <f t="shared" ca="1" si="91"/>
        <v>#REF!</v>
      </c>
      <c r="AJ373" s="170" t="e">
        <f t="shared" ca="1" si="92"/>
        <v>#REF!</v>
      </c>
      <c r="AK373" s="168">
        <f t="shared" ca="1" si="71"/>
        <v>0</v>
      </c>
      <c r="AL373" s="168">
        <f t="shared" ca="1" si="72"/>
        <v>0</v>
      </c>
    </row>
    <row r="374" spans="1:38" ht="30" customHeight="1" x14ac:dyDescent="0.2">
      <c r="A374" s="56">
        <v>359</v>
      </c>
      <c r="B374" s="309" t="str">
        <f t="shared" ca="1" si="66"/>
        <v>A359</v>
      </c>
      <c r="C374" s="309"/>
      <c r="D374" s="57" t="str">
        <f t="shared" ca="1" si="67"/>
        <v/>
      </c>
      <c r="E374" s="59" t="str">
        <f t="shared" ca="1" si="68"/>
        <v/>
      </c>
      <c r="F374" s="215">
        <f ca="1">IF(LEN(B374)&gt;0,'OBRAČUNANA OSNOVNA PLAČA'!G368,"")</f>
        <v>0</v>
      </c>
      <c r="G374" s="60"/>
      <c r="H374" s="60"/>
      <c r="I374" s="60"/>
      <c r="J374" s="60"/>
      <c r="K374" s="60"/>
      <c r="L374" s="229">
        <f t="shared" si="85"/>
        <v>0</v>
      </c>
      <c r="M374" s="230">
        <f t="shared" ca="1" si="93"/>
        <v>0</v>
      </c>
      <c r="N374" s="230">
        <f t="shared" ca="1" si="94"/>
        <v>0</v>
      </c>
      <c r="O374" s="231">
        <f t="shared" ca="1" si="95"/>
        <v>0</v>
      </c>
      <c r="P374" s="232">
        <f t="shared" ca="1" si="96"/>
        <v>0</v>
      </c>
      <c r="Q374" s="233">
        <f t="shared" ca="1" si="86"/>
        <v>0</v>
      </c>
      <c r="R374" s="233">
        <f ca="1">IF(LEN(B374)&gt;0,'OSNOVNA PLAČA'!F368,"")</f>
        <v>0</v>
      </c>
      <c r="S374" s="234"/>
      <c r="T374" s="34"/>
      <c r="U374" s="34"/>
      <c r="V374" s="34"/>
      <c r="W374" s="34"/>
      <c r="X374" s="34"/>
      <c r="Y374" s="34"/>
      <c r="Z374" s="34"/>
      <c r="AB374" s="167">
        <f>ROW()</f>
        <v>374</v>
      </c>
      <c r="AC374" s="168" t="e">
        <f t="shared" ca="1" si="69"/>
        <v>#REF!</v>
      </c>
      <c r="AD374" s="168" t="e">
        <f t="shared" ca="1" si="70"/>
        <v>#REF!</v>
      </c>
      <c r="AE374" s="169" t="e">
        <f t="shared" ca="1" si="87"/>
        <v>#REF!</v>
      </c>
      <c r="AF374" s="168" t="e">
        <f t="shared" ca="1" si="88"/>
        <v>#REF!</v>
      </c>
      <c r="AG374" s="169" t="e">
        <f t="shared" ca="1" si="89"/>
        <v>#REF!</v>
      </c>
      <c r="AH374" s="168" t="e">
        <f t="shared" ca="1" si="90"/>
        <v>#REF!</v>
      </c>
      <c r="AI374" s="168" t="e">
        <f t="shared" ca="1" si="91"/>
        <v>#REF!</v>
      </c>
      <c r="AJ374" s="170" t="e">
        <f t="shared" ca="1" si="92"/>
        <v>#REF!</v>
      </c>
      <c r="AK374" s="168">
        <f t="shared" ca="1" si="71"/>
        <v>0</v>
      </c>
      <c r="AL374" s="168">
        <f t="shared" ca="1" si="72"/>
        <v>0</v>
      </c>
    </row>
    <row r="375" spans="1:38" ht="30" customHeight="1" x14ac:dyDescent="0.2">
      <c r="A375" s="56">
        <v>360</v>
      </c>
      <c r="B375" s="309" t="str">
        <f t="shared" ca="1" si="66"/>
        <v>A360</v>
      </c>
      <c r="C375" s="309"/>
      <c r="D375" s="57" t="str">
        <f t="shared" ca="1" si="67"/>
        <v/>
      </c>
      <c r="E375" s="59" t="str">
        <f t="shared" ca="1" si="68"/>
        <v/>
      </c>
      <c r="F375" s="215">
        <f ca="1">IF(LEN(B375)&gt;0,'OBRAČUNANA OSNOVNA PLAČA'!G369,"")</f>
        <v>0</v>
      </c>
      <c r="G375" s="60"/>
      <c r="H375" s="60"/>
      <c r="I375" s="60"/>
      <c r="J375" s="60"/>
      <c r="K375" s="60"/>
      <c r="L375" s="229">
        <f t="shared" si="85"/>
        <v>0</v>
      </c>
      <c r="M375" s="230">
        <f t="shared" ca="1" si="93"/>
        <v>0</v>
      </c>
      <c r="N375" s="230">
        <f t="shared" ca="1" si="94"/>
        <v>0</v>
      </c>
      <c r="O375" s="231">
        <f t="shared" ca="1" si="95"/>
        <v>0</v>
      </c>
      <c r="P375" s="232">
        <f t="shared" ca="1" si="96"/>
        <v>0</v>
      </c>
      <c r="Q375" s="233">
        <f t="shared" ca="1" si="86"/>
        <v>0</v>
      </c>
      <c r="R375" s="233">
        <f ca="1">IF(LEN(B375)&gt;0,'OSNOVNA PLAČA'!F369,"")</f>
        <v>0</v>
      </c>
      <c r="S375" s="234"/>
      <c r="T375" s="34"/>
      <c r="U375" s="34"/>
      <c r="V375" s="34"/>
      <c r="W375" s="34"/>
      <c r="X375" s="34"/>
      <c r="Y375" s="34"/>
      <c r="Z375" s="34"/>
      <c r="AB375" s="167">
        <f>ROW()</f>
        <v>375</v>
      </c>
      <c r="AC375" s="168" t="e">
        <f t="shared" ca="1" si="69"/>
        <v>#REF!</v>
      </c>
      <c r="AD375" s="168" t="e">
        <f t="shared" ca="1" si="70"/>
        <v>#REF!</v>
      </c>
      <c r="AE375" s="169" t="e">
        <f t="shared" ca="1" si="87"/>
        <v>#REF!</v>
      </c>
      <c r="AF375" s="168" t="e">
        <f t="shared" ca="1" si="88"/>
        <v>#REF!</v>
      </c>
      <c r="AG375" s="169" t="e">
        <f t="shared" ca="1" si="89"/>
        <v>#REF!</v>
      </c>
      <c r="AH375" s="168" t="e">
        <f t="shared" ca="1" si="90"/>
        <v>#REF!</v>
      </c>
      <c r="AI375" s="168" t="e">
        <f t="shared" ca="1" si="91"/>
        <v>#REF!</v>
      </c>
      <c r="AJ375" s="170" t="e">
        <f t="shared" ca="1" si="92"/>
        <v>#REF!</v>
      </c>
      <c r="AK375" s="168">
        <f t="shared" ca="1" si="71"/>
        <v>0</v>
      </c>
      <c r="AL375" s="168">
        <f t="shared" ca="1" si="72"/>
        <v>0</v>
      </c>
    </row>
    <row r="376" spans="1:38" ht="30" customHeight="1" x14ac:dyDescent="0.2">
      <c r="A376" s="56">
        <v>361</v>
      </c>
      <c r="B376" s="309" t="str">
        <f t="shared" ca="1" si="66"/>
        <v>A361</v>
      </c>
      <c r="C376" s="309"/>
      <c r="D376" s="57" t="str">
        <f t="shared" ca="1" si="67"/>
        <v/>
      </c>
      <c r="E376" s="59" t="str">
        <f t="shared" ca="1" si="68"/>
        <v/>
      </c>
      <c r="F376" s="215">
        <f ca="1">IF(LEN(B376)&gt;0,'OBRAČUNANA OSNOVNA PLAČA'!G370,"")</f>
        <v>0</v>
      </c>
      <c r="G376" s="60"/>
      <c r="H376" s="60"/>
      <c r="I376" s="60"/>
      <c r="J376" s="60"/>
      <c r="K376" s="60"/>
      <c r="L376" s="229">
        <f t="shared" si="85"/>
        <v>0</v>
      </c>
      <c r="M376" s="230">
        <f t="shared" ca="1" si="93"/>
        <v>0</v>
      </c>
      <c r="N376" s="230">
        <f t="shared" ca="1" si="94"/>
        <v>0</v>
      </c>
      <c r="O376" s="231">
        <f t="shared" ca="1" si="95"/>
        <v>0</v>
      </c>
      <c r="P376" s="232">
        <f t="shared" ca="1" si="96"/>
        <v>0</v>
      </c>
      <c r="Q376" s="233">
        <f t="shared" ca="1" si="86"/>
        <v>0</v>
      </c>
      <c r="R376" s="233">
        <f ca="1">IF(LEN(B376)&gt;0,'OSNOVNA PLAČA'!F370,"")</f>
        <v>0</v>
      </c>
      <c r="S376" s="234"/>
      <c r="T376" s="34"/>
      <c r="U376" s="34"/>
      <c r="V376" s="34"/>
      <c r="W376" s="34"/>
      <c r="X376" s="34"/>
      <c r="Y376" s="34"/>
      <c r="Z376" s="34"/>
      <c r="AB376" s="167">
        <f>ROW()</f>
        <v>376</v>
      </c>
      <c r="AC376" s="168" t="e">
        <f t="shared" ca="1" si="69"/>
        <v>#REF!</v>
      </c>
      <c r="AD376" s="168" t="e">
        <f t="shared" ca="1" si="70"/>
        <v>#REF!</v>
      </c>
      <c r="AE376" s="169" t="e">
        <f t="shared" ca="1" si="87"/>
        <v>#REF!</v>
      </c>
      <c r="AF376" s="168" t="e">
        <f t="shared" ca="1" si="88"/>
        <v>#REF!</v>
      </c>
      <c r="AG376" s="169" t="e">
        <f t="shared" ca="1" si="89"/>
        <v>#REF!</v>
      </c>
      <c r="AH376" s="168" t="e">
        <f t="shared" ca="1" si="90"/>
        <v>#REF!</v>
      </c>
      <c r="AI376" s="168" t="e">
        <f t="shared" ca="1" si="91"/>
        <v>#REF!</v>
      </c>
      <c r="AJ376" s="170" t="e">
        <f t="shared" ca="1" si="92"/>
        <v>#REF!</v>
      </c>
      <c r="AK376" s="168">
        <f t="shared" ca="1" si="71"/>
        <v>0</v>
      </c>
      <c r="AL376" s="168">
        <f t="shared" ca="1" si="72"/>
        <v>0</v>
      </c>
    </row>
    <row r="377" spans="1:38" ht="30" customHeight="1" x14ac:dyDescent="0.2">
      <c r="A377" s="56">
        <v>362</v>
      </c>
      <c r="B377" s="309" t="str">
        <f t="shared" ca="1" si="66"/>
        <v>A362</v>
      </c>
      <c r="C377" s="309"/>
      <c r="D377" s="57" t="str">
        <f t="shared" ca="1" si="67"/>
        <v/>
      </c>
      <c r="E377" s="59" t="str">
        <f t="shared" ca="1" si="68"/>
        <v/>
      </c>
      <c r="F377" s="215">
        <f ca="1">IF(LEN(B377)&gt;0,'OBRAČUNANA OSNOVNA PLAČA'!G371,"")</f>
        <v>0</v>
      </c>
      <c r="G377" s="60"/>
      <c r="H377" s="60"/>
      <c r="I377" s="60"/>
      <c r="J377" s="60"/>
      <c r="K377" s="60"/>
      <c r="L377" s="229">
        <f t="shared" si="85"/>
        <v>0</v>
      </c>
      <c r="M377" s="230">
        <f t="shared" ca="1" si="93"/>
        <v>0</v>
      </c>
      <c r="N377" s="230">
        <f t="shared" ca="1" si="94"/>
        <v>0</v>
      </c>
      <c r="O377" s="231">
        <f t="shared" ca="1" si="95"/>
        <v>0</v>
      </c>
      <c r="P377" s="232">
        <f t="shared" ca="1" si="96"/>
        <v>0</v>
      </c>
      <c r="Q377" s="233">
        <f t="shared" ca="1" si="86"/>
        <v>0</v>
      </c>
      <c r="R377" s="233">
        <f ca="1">IF(LEN(B377)&gt;0,'OSNOVNA PLAČA'!F371,"")</f>
        <v>0</v>
      </c>
      <c r="S377" s="234"/>
      <c r="T377" s="34"/>
      <c r="U377" s="34"/>
      <c r="V377" s="34"/>
      <c r="W377" s="34"/>
      <c r="X377" s="34"/>
      <c r="Y377" s="34"/>
      <c r="Z377" s="34"/>
      <c r="AB377" s="167">
        <f>ROW()</f>
        <v>377</v>
      </c>
      <c r="AC377" s="168" t="e">
        <f t="shared" ca="1" si="69"/>
        <v>#REF!</v>
      </c>
      <c r="AD377" s="168" t="e">
        <f t="shared" ca="1" si="70"/>
        <v>#REF!</v>
      </c>
      <c r="AE377" s="169" t="e">
        <f t="shared" ca="1" si="87"/>
        <v>#REF!</v>
      </c>
      <c r="AF377" s="168" t="e">
        <f t="shared" ca="1" si="88"/>
        <v>#REF!</v>
      </c>
      <c r="AG377" s="169" t="e">
        <f t="shared" ca="1" si="89"/>
        <v>#REF!</v>
      </c>
      <c r="AH377" s="168" t="e">
        <f t="shared" ca="1" si="90"/>
        <v>#REF!</v>
      </c>
      <c r="AI377" s="168" t="e">
        <f t="shared" ca="1" si="91"/>
        <v>#REF!</v>
      </c>
      <c r="AJ377" s="170" t="e">
        <f t="shared" ca="1" si="92"/>
        <v>#REF!</v>
      </c>
      <c r="AK377" s="168">
        <f t="shared" ca="1" si="71"/>
        <v>0</v>
      </c>
      <c r="AL377" s="168">
        <f t="shared" ca="1" si="72"/>
        <v>0</v>
      </c>
    </row>
    <row r="378" spans="1:38" ht="30" customHeight="1" x14ac:dyDescent="0.2">
      <c r="A378" s="56">
        <v>363</v>
      </c>
      <c r="B378" s="309" t="str">
        <f t="shared" ca="1" si="66"/>
        <v>A363</v>
      </c>
      <c r="C378" s="309"/>
      <c r="D378" s="57" t="str">
        <f t="shared" ca="1" si="67"/>
        <v/>
      </c>
      <c r="E378" s="59" t="str">
        <f t="shared" ca="1" si="68"/>
        <v/>
      </c>
      <c r="F378" s="215">
        <f ca="1">IF(LEN(B378)&gt;0,'OBRAČUNANA OSNOVNA PLAČA'!G372,"")</f>
        <v>0</v>
      </c>
      <c r="G378" s="60"/>
      <c r="H378" s="60"/>
      <c r="I378" s="60"/>
      <c r="J378" s="60"/>
      <c r="K378" s="60"/>
      <c r="L378" s="229">
        <f t="shared" si="85"/>
        <v>0</v>
      </c>
      <c r="M378" s="230">
        <f t="shared" ca="1" si="93"/>
        <v>0</v>
      </c>
      <c r="N378" s="230">
        <f t="shared" ca="1" si="94"/>
        <v>0</v>
      </c>
      <c r="O378" s="231">
        <f t="shared" ca="1" si="95"/>
        <v>0</v>
      </c>
      <c r="P378" s="232">
        <f t="shared" ca="1" si="96"/>
        <v>0</v>
      </c>
      <c r="Q378" s="233">
        <f t="shared" ca="1" si="86"/>
        <v>0</v>
      </c>
      <c r="R378" s="233">
        <f ca="1">IF(LEN(B378)&gt;0,'OSNOVNA PLAČA'!F372,"")</f>
        <v>0</v>
      </c>
      <c r="S378" s="234"/>
      <c r="T378" s="34"/>
      <c r="U378" s="34"/>
      <c r="V378" s="34"/>
      <c r="W378" s="34"/>
      <c r="X378" s="34"/>
      <c r="Y378" s="34"/>
      <c r="Z378" s="34"/>
      <c r="AB378" s="167">
        <f>ROW()</f>
        <v>378</v>
      </c>
      <c r="AC378" s="168" t="e">
        <f t="shared" ca="1" si="69"/>
        <v>#REF!</v>
      </c>
      <c r="AD378" s="168" t="e">
        <f t="shared" ca="1" si="70"/>
        <v>#REF!</v>
      </c>
      <c r="AE378" s="169" t="e">
        <f t="shared" ca="1" si="87"/>
        <v>#REF!</v>
      </c>
      <c r="AF378" s="168" t="e">
        <f t="shared" ca="1" si="88"/>
        <v>#REF!</v>
      </c>
      <c r="AG378" s="169" t="e">
        <f t="shared" ca="1" si="89"/>
        <v>#REF!</v>
      </c>
      <c r="AH378" s="168" t="e">
        <f t="shared" ca="1" si="90"/>
        <v>#REF!</v>
      </c>
      <c r="AI378" s="168" t="e">
        <f t="shared" ca="1" si="91"/>
        <v>#REF!</v>
      </c>
      <c r="AJ378" s="170" t="e">
        <f t="shared" ca="1" si="92"/>
        <v>#REF!</v>
      </c>
      <c r="AK378" s="168">
        <f t="shared" ca="1" si="71"/>
        <v>0</v>
      </c>
      <c r="AL378" s="168">
        <f t="shared" ca="1" si="72"/>
        <v>0</v>
      </c>
    </row>
    <row r="379" spans="1:38" ht="30" customHeight="1" x14ac:dyDescent="0.2">
      <c r="A379" s="56">
        <v>364</v>
      </c>
      <c r="B379" s="309" t="str">
        <f t="shared" ca="1" si="66"/>
        <v>A364</v>
      </c>
      <c r="C379" s="309"/>
      <c r="D379" s="57" t="str">
        <f t="shared" ca="1" si="67"/>
        <v/>
      </c>
      <c r="E379" s="59" t="str">
        <f t="shared" ca="1" si="68"/>
        <v/>
      </c>
      <c r="F379" s="215">
        <f ca="1">IF(LEN(B379)&gt;0,'OBRAČUNANA OSNOVNA PLAČA'!G373,"")</f>
        <v>0</v>
      </c>
      <c r="G379" s="60"/>
      <c r="H379" s="60"/>
      <c r="I379" s="60"/>
      <c r="J379" s="60"/>
      <c r="K379" s="60"/>
      <c r="L379" s="229">
        <f t="shared" si="85"/>
        <v>0</v>
      </c>
      <c r="M379" s="230">
        <f t="shared" ca="1" si="93"/>
        <v>0</v>
      </c>
      <c r="N379" s="230">
        <f t="shared" ca="1" si="94"/>
        <v>0</v>
      </c>
      <c r="O379" s="231">
        <f t="shared" ca="1" si="95"/>
        <v>0</v>
      </c>
      <c r="P379" s="232">
        <f t="shared" ca="1" si="96"/>
        <v>0</v>
      </c>
      <c r="Q379" s="233">
        <f t="shared" ca="1" si="86"/>
        <v>0</v>
      </c>
      <c r="R379" s="233">
        <f ca="1">IF(LEN(B379)&gt;0,'OSNOVNA PLAČA'!F373,"")</f>
        <v>0</v>
      </c>
      <c r="S379" s="234"/>
      <c r="T379" s="34"/>
      <c r="U379" s="34"/>
      <c r="V379" s="34"/>
      <c r="W379" s="34"/>
      <c r="X379" s="34"/>
      <c r="Y379" s="34"/>
      <c r="Z379" s="34"/>
      <c r="AB379" s="167">
        <f>ROW()</f>
        <v>379</v>
      </c>
      <c r="AC379" s="168" t="e">
        <f t="shared" ca="1" si="69"/>
        <v>#REF!</v>
      </c>
      <c r="AD379" s="168" t="e">
        <f t="shared" ca="1" si="70"/>
        <v>#REF!</v>
      </c>
      <c r="AE379" s="169" t="e">
        <f t="shared" ca="1" si="87"/>
        <v>#REF!</v>
      </c>
      <c r="AF379" s="168" t="e">
        <f t="shared" ca="1" si="88"/>
        <v>#REF!</v>
      </c>
      <c r="AG379" s="169" t="e">
        <f t="shared" ca="1" si="89"/>
        <v>#REF!</v>
      </c>
      <c r="AH379" s="168" t="e">
        <f t="shared" ca="1" si="90"/>
        <v>#REF!</v>
      </c>
      <c r="AI379" s="168" t="e">
        <f t="shared" ca="1" si="91"/>
        <v>#REF!</v>
      </c>
      <c r="AJ379" s="170" t="e">
        <f t="shared" ca="1" si="92"/>
        <v>#REF!</v>
      </c>
      <c r="AK379" s="168">
        <f t="shared" ca="1" si="71"/>
        <v>0</v>
      </c>
      <c r="AL379" s="168">
        <f t="shared" ca="1" si="72"/>
        <v>0</v>
      </c>
    </row>
    <row r="380" spans="1:38" ht="30" customHeight="1" x14ac:dyDescent="0.2">
      <c r="A380" s="56">
        <v>365</v>
      </c>
      <c r="B380" s="309" t="str">
        <f t="shared" ca="1" si="66"/>
        <v>A365</v>
      </c>
      <c r="C380" s="309"/>
      <c r="D380" s="57" t="str">
        <f t="shared" ca="1" si="67"/>
        <v/>
      </c>
      <c r="E380" s="59" t="str">
        <f t="shared" ca="1" si="68"/>
        <v/>
      </c>
      <c r="F380" s="215">
        <f ca="1">IF(LEN(B380)&gt;0,'OBRAČUNANA OSNOVNA PLAČA'!G374,"")</f>
        <v>0</v>
      </c>
      <c r="G380" s="60"/>
      <c r="H380" s="60"/>
      <c r="I380" s="60"/>
      <c r="J380" s="60"/>
      <c r="K380" s="60"/>
      <c r="L380" s="229">
        <f t="shared" si="85"/>
        <v>0</v>
      </c>
      <c r="M380" s="230">
        <f t="shared" ca="1" si="93"/>
        <v>0</v>
      </c>
      <c r="N380" s="230">
        <f t="shared" ca="1" si="94"/>
        <v>0</v>
      </c>
      <c r="O380" s="231">
        <f t="shared" ca="1" si="95"/>
        <v>0</v>
      </c>
      <c r="P380" s="232">
        <f t="shared" ca="1" si="96"/>
        <v>0</v>
      </c>
      <c r="Q380" s="233">
        <f t="shared" ca="1" si="86"/>
        <v>0</v>
      </c>
      <c r="R380" s="233">
        <f ca="1">IF(LEN(B380)&gt;0,'OSNOVNA PLAČA'!F374,"")</f>
        <v>0</v>
      </c>
      <c r="S380" s="234"/>
      <c r="T380" s="34"/>
      <c r="U380" s="34"/>
      <c r="V380" s="34"/>
      <c r="W380" s="34"/>
      <c r="X380" s="34"/>
      <c r="Y380" s="34"/>
      <c r="Z380" s="34"/>
      <c r="AB380" s="167">
        <f>ROW()</f>
        <v>380</v>
      </c>
      <c r="AC380" s="168" t="e">
        <f t="shared" ca="1" si="69"/>
        <v>#REF!</v>
      </c>
      <c r="AD380" s="168" t="e">
        <f t="shared" ca="1" si="70"/>
        <v>#REF!</v>
      </c>
      <c r="AE380" s="169" t="e">
        <f t="shared" ca="1" si="87"/>
        <v>#REF!</v>
      </c>
      <c r="AF380" s="168" t="e">
        <f t="shared" ca="1" si="88"/>
        <v>#REF!</v>
      </c>
      <c r="AG380" s="169" t="e">
        <f t="shared" ca="1" si="89"/>
        <v>#REF!</v>
      </c>
      <c r="AH380" s="168" t="e">
        <f t="shared" ca="1" si="90"/>
        <v>#REF!</v>
      </c>
      <c r="AI380" s="168" t="e">
        <f t="shared" ca="1" si="91"/>
        <v>#REF!</v>
      </c>
      <c r="AJ380" s="170" t="e">
        <f t="shared" ca="1" si="92"/>
        <v>#REF!</v>
      </c>
      <c r="AK380" s="168">
        <f t="shared" ca="1" si="71"/>
        <v>0</v>
      </c>
      <c r="AL380" s="168">
        <f t="shared" ca="1" si="72"/>
        <v>0</v>
      </c>
    </row>
    <row r="381" spans="1:38" ht="30" customHeight="1" x14ac:dyDescent="0.2">
      <c r="A381" s="56">
        <v>366</v>
      </c>
      <c r="B381" s="309" t="str">
        <f t="shared" ca="1" si="66"/>
        <v>A366</v>
      </c>
      <c r="C381" s="309"/>
      <c r="D381" s="57" t="str">
        <f t="shared" ca="1" si="67"/>
        <v/>
      </c>
      <c r="E381" s="59" t="str">
        <f t="shared" ca="1" si="68"/>
        <v/>
      </c>
      <c r="F381" s="215">
        <f ca="1">IF(LEN(B381)&gt;0,'OBRAČUNANA OSNOVNA PLAČA'!G375,"")</f>
        <v>0</v>
      </c>
      <c r="G381" s="60"/>
      <c r="H381" s="60"/>
      <c r="I381" s="60"/>
      <c r="J381" s="60"/>
      <c r="K381" s="60"/>
      <c r="L381" s="229">
        <f t="shared" si="85"/>
        <v>0</v>
      </c>
      <c r="M381" s="230">
        <f t="shared" ca="1" si="93"/>
        <v>0</v>
      </c>
      <c r="N381" s="230">
        <f t="shared" ca="1" si="94"/>
        <v>0</v>
      </c>
      <c r="O381" s="231">
        <f t="shared" ca="1" si="95"/>
        <v>0</v>
      </c>
      <c r="P381" s="232">
        <f t="shared" ca="1" si="96"/>
        <v>0</v>
      </c>
      <c r="Q381" s="233">
        <f t="shared" ca="1" si="86"/>
        <v>0</v>
      </c>
      <c r="R381" s="233">
        <f ca="1">IF(LEN(B381)&gt;0,'OSNOVNA PLAČA'!F375,"")</f>
        <v>0</v>
      </c>
      <c r="S381" s="234"/>
      <c r="T381" s="34"/>
      <c r="U381" s="34"/>
      <c r="V381" s="34"/>
      <c r="W381" s="34"/>
      <c r="X381" s="34"/>
      <c r="Y381" s="34"/>
      <c r="Z381" s="34"/>
      <c r="AB381" s="167">
        <f>ROW()</f>
        <v>381</v>
      </c>
      <c r="AC381" s="168" t="e">
        <f t="shared" ca="1" si="69"/>
        <v>#REF!</v>
      </c>
      <c r="AD381" s="168" t="e">
        <f t="shared" ca="1" si="70"/>
        <v>#REF!</v>
      </c>
      <c r="AE381" s="169" t="e">
        <f t="shared" ca="1" si="87"/>
        <v>#REF!</v>
      </c>
      <c r="AF381" s="168" t="e">
        <f t="shared" ca="1" si="88"/>
        <v>#REF!</v>
      </c>
      <c r="AG381" s="169" t="e">
        <f t="shared" ca="1" si="89"/>
        <v>#REF!</v>
      </c>
      <c r="AH381" s="168" t="e">
        <f t="shared" ca="1" si="90"/>
        <v>#REF!</v>
      </c>
      <c r="AI381" s="168" t="e">
        <f t="shared" ca="1" si="91"/>
        <v>#REF!</v>
      </c>
      <c r="AJ381" s="170" t="e">
        <f t="shared" ca="1" si="92"/>
        <v>#REF!</v>
      </c>
      <c r="AK381" s="168">
        <f t="shared" ca="1" si="71"/>
        <v>0</v>
      </c>
      <c r="AL381" s="168">
        <f t="shared" ca="1" si="72"/>
        <v>0</v>
      </c>
    </row>
    <row r="382" spans="1:38" ht="30" customHeight="1" x14ac:dyDescent="0.2">
      <c r="A382" s="56">
        <v>367</v>
      </c>
      <c r="B382" s="309" t="str">
        <f t="shared" ca="1" si="66"/>
        <v>A367</v>
      </c>
      <c r="C382" s="309"/>
      <c r="D382" s="57" t="str">
        <f t="shared" ca="1" si="67"/>
        <v/>
      </c>
      <c r="E382" s="59" t="str">
        <f t="shared" ca="1" si="68"/>
        <v/>
      </c>
      <c r="F382" s="215">
        <f ca="1">IF(LEN(B382)&gt;0,'OBRAČUNANA OSNOVNA PLAČA'!G376,"")</f>
        <v>0</v>
      </c>
      <c r="G382" s="60"/>
      <c r="H382" s="60"/>
      <c r="I382" s="60"/>
      <c r="J382" s="60"/>
      <c r="K382" s="60"/>
      <c r="L382" s="229">
        <f t="shared" si="85"/>
        <v>0</v>
      </c>
      <c r="M382" s="230">
        <f t="shared" ca="1" si="93"/>
        <v>0</v>
      </c>
      <c r="N382" s="230">
        <f t="shared" ca="1" si="94"/>
        <v>0</v>
      </c>
      <c r="O382" s="231">
        <f t="shared" ca="1" si="95"/>
        <v>0</v>
      </c>
      <c r="P382" s="232">
        <f t="shared" ca="1" si="96"/>
        <v>0</v>
      </c>
      <c r="Q382" s="233">
        <f t="shared" ca="1" si="86"/>
        <v>0</v>
      </c>
      <c r="R382" s="233">
        <f ca="1">IF(LEN(B382)&gt;0,'OSNOVNA PLAČA'!F376,"")</f>
        <v>0</v>
      </c>
      <c r="S382" s="234"/>
      <c r="T382" s="34"/>
      <c r="U382" s="34"/>
      <c r="V382" s="34"/>
      <c r="W382" s="34"/>
      <c r="X382" s="34"/>
      <c r="Y382" s="34"/>
      <c r="Z382" s="34"/>
      <c r="AB382" s="167">
        <f>ROW()</f>
        <v>382</v>
      </c>
      <c r="AC382" s="168" t="e">
        <f t="shared" ca="1" si="69"/>
        <v>#REF!</v>
      </c>
      <c r="AD382" s="168" t="e">
        <f t="shared" ca="1" si="70"/>
        <v>#REF!</v>
      </c>
      <c r="AE382" s="169" t="e">
        <f t="shared" ca="1" si="87"/>
        <v>#REF!</v>
      </c>
      <c r="AF382" s="168" t="e">
        <f t="shared" ca="1" si="88"/>
        <v>#REF!</v>
      </c>
      <c r="AG382" s="169" t="e">
        <f t="shared" ca="1" si="89"/>
        <v>#REF!</v>
      </c>
      <c r="AH382" s="168" t="e">
        <f t="shared" ca="1" si="90"/>
        <v>#REF!</v>
      </c>
      <c r="AI382" s="168" t="e">
        <f t="shared" ca="1" si="91"/>
        <v>#REF!</v>
      </c>
      <c r="AJ382" s="170" t="e">
        <f t="shared" ca="1" si="92"/>
        <v>#REF!</v>
      </c>
      <c r="AK382" s="168">
        <f t="shared" ca="1" si="71"/>
        <v>0</v>
      </c>
      <c r="AL382" s="168">
        <f t="shared" ca="1" si="72"/>
        <v>0</v>
      </c>
    </row>
    <row r="383" spans="1:38" ht="30" customHeight="1" x14ac:dyDescent="0.2">
      <c r="A383" s="56">
        <v>368</v>
      </c>
      <c r="B383" s="309" t="str">
        <f t="shared" ca="1" si="66"/>
        <v>A368</v>
      </c>
      <c r="C383" s="309"/>
      <c r="D383" s="57" t="str">
        <f t="shared" ca="1" si="67"/>
        <v/>
      </c>
      <c r="E383" s="59" t="str">
        <f t="shared" ca="1" si="68"/>
        <v/>
      </c>
      <c r="F383" s="215">
        <f ca="1">IF(LEN(B383)&gt;0,'OBRAČUNANA OSNOVNA PLAČA'!G377,"")</f>
        <v>0</v>
      </c>
      <c r="G383" s="60"/>
      <c r="H383" s="60"/>
      <c r="I383" s="60"/>
      <c r="J383" s="60"/>
      <c r="K383" s="60"/>
      <c r="L383" s="229">
        <f t="shared" si="85"/>
        <v>0</v>
      </c>
      <c r="M383" s="230">
        <f t="shared" ca="1" si="93"/>
        <v>0</v>
      </c>
      <c r="N383" s="230">
        <f t="shared" ca="1" si="94"/>
        <v>0</v>
      </c>
      <c r="O383" s="231">
        <f t="shared" ca="1" si="95"/>
        <v>0</v>
      </c>
      <c r="P383" s="232">
        <f t="shared" ca="1" si="96"/>
        <v>0</v>
      </c>
      <c r="Q383" s="233">
        <f t="shared" ca="1" si="86"/>
        <v>0</v>
      </c>
      <c r="R383" s="233">
        <f ca="1">IF(LEN(B383)&gt;0,'OSNOVNA PLAČA'!F377,"")</f>
        <v>0</v>
      </c>
      <c r="S383" s="234"/>
      <c r="T383" s="34"/>
      <c r="U383" s="34"/>
      <c r="V383" s="34"/>
      <c r="W383" s="34"/>
      <c r="X383" s="34"/>
      <c r="Y383" s="34"/>
      <c r="Z383" s="34"/>
      <c r="AB383" s="167">
        <f>ROW()</f>
        <v>383</v>
      </c>
      <c r="AC383" s="168" t="e">
        <f t="shared" ca="1" si="69"/>
        <v>#REF!</v>
      </c>
      <c r="AD383" s="168" t="e">
        <f t="shared" ca="1" si="70"/>
        <v>#REF!</v>
      </c>
      <c r="AE383" s="169" t="e">
        <f t="shared" ca="1" si="87"/>
        <v>#REF!</v>
      </c>
      <c r="AF383" s="168" t="e">
        <f t="shared" ca="1" si="88"/>
        <v>#REF!</v>
      </c>
      <c r="AG383" s="169" t="e">
        <f t="shared" ca="1" si="89"/>
        <v>#REF!</v>
      </c>
      <c r="AH383" s="168" t="e">
        <f t="shared" ca="1" si="90"/>
        <v>#REF!</v>
      </c>
      <c r="AI383" s="168" t="e">
        <f t="shared" ca="1" si="91"/>
        <v>#REF!</v>
      </c>
      <c r="AJ383" s="170" t="e">
        <f t="shared" ca="1" si="92"/>
        <v>#REF!</v>
      </c>
      <c r="AK383" s="168">
        <f t="shared" ca="1" si="71"/>
        <v>0</v>
      </c>
      <c r="AL383" s="168">
        <f t="shared" ca="1" si="72"/>
        <v>0</v>
      </c>
    </row>
    <row r="384" spans="1:38" ht="30" customHeight="1" x14ac:dyDescent="0.2">
      <c r="A384" s="56">
        <v>369</v>
      </c>
      <c r="B384" s="309" t="str">
        <f t="shared" ca="1" si="66"/>
        <v>A369</v>
      </c>
      <c r="C384" s="309"/>
      <c r="D384" s="57" t="str">
        <f t="shared" ca="1" si="67"/>
        <v/>
      </c>
      <c r="E384" s="59" t="str">
        <f t="shared" ca="1" si="68"/>
        <v/>
      </c>
      <c r="F384" s="215">
        <f ca="1">IF(LEN(B384)&gt;0,'OBRAČUNANA OSNOVNA PLAČA'!G378,"")</f>
        <v>0</v>
      </c>
      <c r="G384" s="60"/>
      <c r="H384" s="60"/>
      <c r="I384" s="60"/>
      <c r="J384" s="60"/>
      <c r="K384" s="60"/>
      <c r="L384" s="229">
        <f t="shared" si="85"/>
        <v>0</v>
      </c>
      <c r="M384" s="230">
        <f t="shared" ca="1" si="93"/>
        <v>0</v>
      </c>
      <c r="N384" s="230">
        <f t="shared" ca="1" si="94"/>
        <v>0</v>
      </c>
      <c r="O384" s="231">
        <f t="shared" ca="1" si="95"/>
        <v>0</v>
      </c>
      <c r="P384" s="232">
        <f t="shared" ca="1" si="96"/>
        <v>0</v>
      </c>
      <c r="Q384" s="233">
        <f t="shared" ca="1" si="86"/>
        <v>0</v>
      </c>
      <c r="R384" s="233">
        <f ca="1">IF(LEN(B384)&gt;0,'OSNOVNA PLAČA'!F378,"")</f>
        <v>0</v>
      </c>
      <c r="S384" s="234"/>
      <c r="T384" s="34"/>
      <c r="U384" s="34"/>
      <c r="V384" s="34"/>
      <c r="W384" s="34"/>
      <c r="X384" s="34"/>
      <c r="Y384" s="34"/>
      <c r="Z384" s="34"/>
      <c r="AB384" s="167">
        <f>ROW()</f>
        <v>384</v>
      </c>
      <c r="AC384" s="168" t="e">
        <f t="shared" ca="1" si="69"/>
        <v>#REF!</v>
      </c>
      <c r="AD384" s="168" t="e">
        <f t="shared" ca="1" si="70"/>
        <v>#REF!</v>
      </c>
      <c r="AE384" s="169" t="e">
        <f t="shared" ca="1" si="87"/>
        <v>#REF!</v>
      </c>
      <c r="AF384" s="168" t="e">
        <f t="shared" ca="1" si="88"/>
        <v>#REF!</v>
      </c>
      <c r="AG384" s="169" t="e">
        <f t="shared" ca="1" si="89"/>
        <v>#REF!</v>
      </c>
      <c r="AH384" s="168" t="e">
        <f t="shared" ca="1" si="90"/>
        <v>#REF!</v>
      </c>
      <c r="AI384" s="168" t="e">
        <f t="shared" ca="1" si="91"/>
        <v>#REF!</v>
      </c>
      <c r="AJ384" s="170" t="e">
        <f t="shared" ca="1" si="92"/>
        <v>#REF!</v>
      </c>
      <c r="AK384" s="168">
        <f t="shared" ca="1" si="71"/>
        <v>0</v>
      </c>
      <c r="AL384" s="168">
        <f t="shared" ca="1" si="72"/>
        <v>0</v>
      </c>
    </row>
    <row r="385" spans="1:38" ht="30" customHeight="1" x14ac:dyDescent="0.2">
      <c r="A385" s="56">
        <v>370</v>
      </c>
      <c r="B385" s="309" t="str">
        <f t="shared" ca="1" si="66"/>
        <v>A370</v>
      </c>
      <c r="C385" s="309"/>
      <c r="D385" s="57" t="str">
        <f t="shared" ca="1" si="67"/>
        <v/>
      </c>
      <c r="E385" s="59" t="str">
        <f t="shared" ca="1" si="68"/>
        <v/>
      </c>
      <c r="F385" s="215">
        <f ca="1">IF(LEN(B385)&gt;0,'OBRAČUNANA OSNOVNA PLAČA'!G379,"")</f>
        <v>0</v>
      </c>
      <c r="G385" s="60"/>
      <c r="H385" s="60"/>
      <c r="I385" s="60"/>
      <c r="J385" s="60"/>
      <c r="K385" s="60"/>
      <c r="L385" s="229">
        <f t="shared" si="85"/>
        <v>0</v>
      </c>
      <c r="M385" s="230">
        <f t="shared" ca="1" si="93"/>
        <v>0</v>
      </c>
      <c r="N385" s="230">
        <f t="shared" ca="1" si="94"/>
        <v>0</v>
      </c>
      <c r="O385" s="231">
        <f t="shared" ca="1" si="95"/>
        <v>0</v>
      </c>
      <c r="P385" s="232">
        <f t="shared" ca="1" si="96"/>
        <v>0</v>
      </c>
      <c r="Q385" s="233">
        <f t="shared" ca="1" si="86"/>
        <v>0</v>
      </c>
      <c r="R385" s="233">
        <f ca="1">IF(LEN(B385)&gt;0,'OSNOVNA PLAČA'!F379,"")</f>
        <v>0</v>
      </c>
      <c r="S385" s="234"/>
      <c r="T385" s="34"/>
      <c r="U385" s="34"/>
      <c r="V385" s="34"/>
      <c r="W385" s="34"/>
      <c r="X385" s="34"/>
      <c r="Y385" s="34"/>
      <c r="Z385" s="34"/>
      <c r="AB385" s="167">
        <f>ROW()</f>
        <v>385</v>
      </c>
      <c r="AC385" s="168" t="e">
        <f t="shared" ca="1" si="69"/>
        <v>#REF!</v>
      </c>
      <c r="AD385" s="168" t="e">
        <f t="shared" ca="1" si="70"/>
        <v>#REF!</v>
      </c>
      <c r="AE385" s="169" t="e">
        <f t="shared" ca="1" si="87"/>
        <v>#REF!</v>
      </c>
      <c r="AF385" s="168" t="e">
        <f t="shared" ca="1" si="88"/>
        <v>#REF!</v>
      </c>
      <c r="AG385" s="169" t="e">
        <f t="shared" ca="1" si="89"/>
        <v>#REF!</v>
      </c>
      <c r="AH385" s="168" t="e">
        <f t="shared" ca="1" si="90"/>
        <v>#REF!</v>
      </c>
      <c r="AI385" s="168" t="e">
        <f t="shared" ca="1" si="91"/>
        <v>#REF!</v>
      </c>
      <c r="AJ385" s="170" t="e">
        <f t="shared" ca="1" si="92"/>
        <v>#REF!</v>
      </c>
      <c r="AK385" s="168">
        <f t="shared" ca="1" si="71"/>
        <v>0</v>
      </c>
      <c r="AL385" s="168">
        <f t="shared" ca="1" si="72"/>
        <v>0</v>
      </c>
    </row>
    <row r="386" spans="1:38" ht="30" customHeight="1" x14ac:dyDescent="0.2">
      <c r="A386" s="56">
        <v>371</v>
      </c>
      <c r="B386" s="309" t="str">
        <f t="shared" ca="1" si="66"/>
        <v>A371</v>
      </c>
      <c r="C386" s="309"/>
      <c r="D386" s="57" t="str">
        <f t="shared" ca="1" si="67"/>
        <v/>
      </c>
      <c r="E386" s="59" t="str">
        <f t="shared" ca="1" si="68"/>
        <v/>
      </c>
      <c r="F386" s="215">
        <f ca="1">IF(LEN(B386)&gt;0,'OBRAČUNANA OSNOVNA PLAČA'!G380,"")</f>
        <v>0</v>
      </c>
      <c r="G386" s="60"/>
      <c r="H386" s="60"/>
      <c r="I386" s="60"/>
      <c r="J386" s="60"/>
      <c r="K386" s="60"/>
      <c r="L386" s="229">
        <f t="shared" si="85"/>
        <v>0</v>
      </c>
      <c r="M386" s="230">
        <f t="shared" ca="1" si="93"/>
        <v>0</v>
      </c>
      <c r="N386" s="230">
        <f t="shared" ca="1" si="94"/>
        <v>0</v>
      </c>
      <c r="O386" s="231">
        <f t="shared" ca="1" si="95"/>
        <v>0</v>
      </c>
      <c r="P386" s="232">
        <f t="shared" ca="1" si="96"/>
        <v>0</v>
      </c>
      <c r="Q386" s="233">
        <f t="shared" ca="1" si="86"/>
        <v>0</v>
      </c>
      <c r="R386" s="233">
        <f ca="1">IF(LEN(B386)&gt;0,'OSNOVNA PLAČA'!F380,"")</f>
        <v>0</v>
      </c>
      <c r="S386" s="234"/>
      <c r="T386" s="34"/>
      <c r="U386" s="34"/>
      <c r="V386" s="34"/>
      <c r="W386" s="34"/>
      <c r="X386" s="34"/>
      <c r="Y386" s="34"/>
      <c r="Z386" s="34"/>
      <c r="AB386" s="167">
        <f>ROW()</f>
        <v>386</v>
      </c>
      <c r="AC386" s="168" t="e">
        <f t="shared" ca="1" si="69"/>
        <v>#REF!</v>
      </c>
      <c r="AD386" s="168" t="e">
        <f t="shared" ca="1" si="70"/>
        <v>#REF!</v>
      </c>
      <c r="AE386" s="169" t="e">
        <f t="shared" ca="1" si="87"/>
        <v>#REF!</v>
      </c>
      <c r="AF386" s="168" t="e">
        <f t="shared" ca="1" si="88"/>
        <v>#REF!</v>
      </c>
      <c r="AG386" s="169" t="e">
        <f t="shared" ca="1" si="89"/>
        <v>#REF!</v>
      </c>
      <c r="AH386" s="168" t="e">
        <f t="shared" ca="1" si="90"/>
        <v>#REF!</v>
      </c>
      <c r="AI386" s="168" t="e">
        <f t="shared" ca="1" si="91"/>
        <v>#REF!</v>
      </c>
      <c r="AJ386" s="170" t="e">
        <f t="shared" ca="1" si="92"/>
        <v>#REF!</v>
      </c>
      <c r="AK386" s="168">
        <f t="shared" ca="1" si="71"/>
        <v>0</v>
      </c>
      <c r="AL386" s="168">
        <f t="shared" ca="1" si="72"/>
        <v>0</v>
      </c>
    </row>
    <row r="387" spans="1:38" ht="30" customHeight="1" x14ac:dyDescent="0.2">
      <c r="A387" s="56">
        <v>372</v>
      </c>
      <c r="B387" s="309" t="str">
        <f t="shared" ca="1" si="66"/>
        <v>A372</v>
      </c>
      <c r="C387" s="309"/>
      <c r="D387" s="57" t="str">
        <f t="shared" ca="1" si="67"/>
        <v/>
      </c>
      <c r="E387" s="59" t="str">
        <f t="shared" ca="1" si="68"/>
        <v/>
      </c>
      <c r="F387" s="215">
        <f ca="1">IF(LEN(B387)&gt;0,'OBRAČUNANA OSNOVNA PLAČA'!G381,"")</f>
        <v>0</v>
      </c>
      <c r="G387" s="60"/>
      <c r="H387" s="60"/>
      <c r="I387" s="60"/>
      <c r="J387" s="60"/>
      <c r="K387" s="60"/>
      <c r="L387" s="229">
        <f t="shared" si="85"/>
        <v>0</v>
      </c>
      <c r="M387" s="230">
        <f t="shared" ca="1" si="93"/>
        <v>0</v>
      </c>
      <c r="N387" s="230">
        <f t="shared" ca="1" si="94"/>
        <v>0</v>
      </c>
      <c r="O387" s="231">
        <f t="shared" ca="1" si="95"/>
        <v>0</v>
      </c>
      <c r="P387" s="232">
        <f t="shared" ca="1" si="96"/>
        <v>0</v>
      </c>
      <c r="Q387" s="233">
        <f t="shared" ca="1" si="86"/>
        <v>0</v>
      </c>
      <c r="R387" s="233">
        <f ca="1">IF(LEN(B387)&gt;0,'OSNOVNA PLAČA'!F381,"")</f>
        <v>0</v>
      </c>
      <c r="S387" s="234"/>
      <c r="T387" s="34"/>
      <c r="U387" s="34"/>
      <c r="V387" s="34"/>
      <c r="W387" s="34"/>
      <c r="X387" s="34"/>
      <c r="Y387" s="34"/>
      <c r="Z387" s="34"/>
      <c r="AB387" s="167">
        <f>ROW()</f>
        <v>387</v>
      </c>
      <c r="AC387" s="168" t="e">
        <f t="shared" ca="1" si="69"/>
        <v>#REF!</v>
      </c>
      <c r="AD387" s="168" t="e">
        <f t="shared" ca="1" si="70"/>
        <v>#REF!</v>
      </c>
      <c r="AE387" s="169" t="e">
        <f t="shared" ca="1" si="87"/>
        <v>#REF!</v>
      </c>
      <c r="AF387" s="168" t="e">
        <f t="shared" ca="1" si="88"/>
        <v>#REF!</v>
      </c>
      <c r="AG387" s="169" t="e">
        <f t="shared" ca="1" si="89"/>
        <v>#REF!</v>
      </c>
      <c r="AH387" s="168" t="e">
        <f t="shared" ca="1" si="90"/>
        <v>#REF!</v>
      </c>
      <c r="AI387" s="168" t="e">
        <f t="shared" ca="1" si="91"/>
        <v>#REF!</v>
      </c>
      <c r="AJ387" s="170" t="e">
        <f t="shared" ca="1" si="92"/>
        <v>#REF!</v>
      </c>
      <c r="AK387" s="168">
        <f t="shared" ca="1" si="71"/>
        <v>0</v>
      </c>
      <c r="AL387" s="168">
        <f t="shared" ca="1" si="72"/>
        <v>0</v>
      </c>
    </row>
    <row r="388" spans="1:38" ht="30" customHeight="1" x14ac:dyDescent="0.2">
      <c r="A388" s="56">
        <v>373</v>
      </c>
      <c r="B388" s="309" t="str">
        <f t="shared" ca="1" si="66"/>
        <v>A373</v>
      </c>
      <c r="C388" s="309"/>
      <c r="D388" s="57" t="str">
        <f t="shared" ca="1" si="67"/>
        <v/>
      </c>
      <c r="E388" s="59" t="str">
        <f t="shared" ca="1" si="68"/>
        <v/>
      </c>
      <c r="F388" s="215">
        <f ca="1">IF(LEN(B388)&gt;0,'OBRAČUNANA OSNOVNA PLAČA'!G382,"")</f>
        <v>0</v>
      </c>
      <c r="G388" s="60"/>
      <c r="H388" s="60"/>
      <c r="I388" s="60"/>
      <c r="J388" s="60"/>
      <c r="K388" s="60"/>
      <c r="L388" s="229">
        <f t="shared" si="85"/>
        <v>0</v>
      </c>
      <c r="M388" s="230">
        <f t="shared" ca="1" si="93"/>
        <v>0</v>
      </c>
      <c r="N388" s="230">
        <f t="shared" ca="1" si="94"/>
        <v>0</v>
      </c>
      <c r="O388" s="231">
        <f t="shared" ca="1" si="95"/>
        <v>0</v>
      </c>
      <c r="P388" s="232">
        <f t="shared" ca="1" si="96"/>
        <v>0</v>
      </c>
      <c r="Q388" s="233">
        <f t="shared" ca="1" si="86"/>
        <v>0</v>
      </c>
      <c r="R388" s="233">
        <f ca="1">IF(LEN(B388)&gt;0,'OSNOVNA PLAČA'!F382,"")</f>
        <v>0</v>
      </c>
      <c r="S388" s="234"/>
      <c r="T388" s="34"/>
      <c r="U388" s="34"/>
      <c r="V388" s="34"/>
      <c r="W388" s="34"/>
      <c r="X388" s="34"/>
      <c r="Y388" s="34"/>
      <c r="Z388" s="34"/>
      <c r="AB388" s="167">
        <f>ROW()</f>
        <v>388</v>
      </c>
      <c r="AC388" s="168" t="e">
        <f t="shared" ca="1" si="69"/>
        <v>#REF!</v>
      </c>
      <c r="AD388" s="168" t="e">
        <f t="shared" ca="1" si="70"/>
        <v>#REF!</v>
      </c>
      <c r="AE388" s="169" t="e">
        <f t="shared" ca="1" si="87"/>
        <v>#REF!</v>
      </c>
      <c r="AF388" s="168" t="e">
        <f t="shared" ca="1" si="88"/>
        <v>#REF!</v>
      </c>
      <c r="AG388" s="169" t="e">
        <f t="shared" ca="1" si="89"/>
        <v>#REF!</v>
      </c>
      <c r="AH388" s="168" t="e">
        <f t="shared" ca="1" si="90"/>
        <v>#REF!</v>
      </c>
      <c r="AI388" s="168" t="e">
        <f t="shared" ca="1" si="91"/>
        <v>#REF!</v>
      </c>
      <c r="AJ388" s="170" t="e">
        <f t="shared" ca="1" si="92"/>
        <v>#REF!</v>
      </c>
      <c r="AK388" s="168">
        <f t="shared" ca="1" si="71"/>
        <v>0</v>
      </c>
      <c r="AL388" s="168">
        <f t="shared" ca="1" si="72"/>
        <v>0</v>
      </c>
    </row>
    <row r="389" spans="1:38" ht="30" customHeight="1" x14ac:dyDescent="0.2">
      <c r="A389" s="56">
        <v>374</v>
      </c>
      <c r="B389" s="309" t="str">
        <f t="shared" ca="1" si="66"/>
        <v>A374</v>
      </c>
      <c r="C389" s="309"/>
      <c r="D389" s="57" t="str">
        <f t="shared" ca="1" si="67"/>
        <v/>
      </c>
      <c r="E389" s="59" t="str">
        <f t="shared" ca="1" si="68"/>
        <v/>
      </c>
      <c r="F389" s="215">
        <f ca="1">IF(LEN(B389)&gt;0,'OBRAČUNANA OSNOVNA PLAČA'!G383,"")</f>
        <v>0</v>
      </c>
      <c r="G389" s="60"/>
      <c r="H389" s="60"/>
      <c r="I389" s="60"/>
      <c r="J389" s="60"/>
      <c r="K389" s="60"/>
      <c r="L389" s="229">
        <f t="shared" si="85"/>
        <v>0</v>
      </c>
      <c r="M389" s="230">
        <f t="shared" ca="1" si="93"/>
        <v>0</v>
      </c>
      <c r="N389" s="230">
        <f t="shared" ca="1" si="94"/>
        <v>0</v>
      </c>
      <c r="O389" s="231">
        <f t="shared" ca="1" si="95"/>
        <v>0</v>
      </c>
      <c r="P389" s="232">
        <f t="shared" ca="1" si="96"/>
        <v>0</v>
      </c>
      <c r="Q389" s="233">
        <f t="shared" ca="1" si="86"/>
        <v>0</v>
      </c>
      <c r="R389" s="233">
        <f ca="1">IF(LEN(B389)&gt;0,'OSNOVNA PLAČA'!F383,"")</f>
        <v>0</v>
      </c>
      <c r="S389" s="234"/>
      <c r="T389" s="34"/>
      <c r="U389" s="34"/>
      <c r="V389" s="34"/>
      <c r="W389" s="34"/>
      <c r="X389" s="34"/>
      <c r="Y389" s="34"/>
      <c r="Z389" s="34"/>
      <c r="AB389" s="167">
        <f>ROW()</f>
        <v>389</v>
      </c>
      <c r="AC389" s="168" t="e">
        <f t="shared" ca="1" si="69"/>
        <v>#REF!</v>
      </c>
      <c r="AD389" s="168" t="e">
        <f t="shared" ca="1" si="70"/>
        <v>#REF!</v>
      </c>
      <c r="AE389" s="169" t="e">
        <f t="shared" ca="1" si="87"/>
        <v>#REF!</v>
      </c>
      <c r="AF389" s="168" t="e">
        <f t="shared" ca="1" si="88"/>
        <v>#REF!</v>
      </c>
      <c r="AG389" s="169" t="e">
        <f t="shared" ca="1" si="89"/>
        <v>#REF!</v>
      </c>
      <c r="AH389" s="168" t="e">
        <f t="shared" ca="1" si="90"/>
        <v>#REF!</v>
      </c>
      <c r="AI389" s="168" t="e">
        <f t="shared" ca="1" si="91"/>
        <v>#REF!</v>
      </c>
      <c r="AJ389" s="170" t="e">
        <f t="shared" ca="1" si="92"/>
        <v>#REF!</v>
      </c>
      <c r="AK389" s="168">
        <f t="shared" ca="1" si="71"/>
        <v>0</v>
      </c>
      <c r="AL389" s="168">
        <f t="shared" ca="1" si="72"/>
        <v>0</v>
      </c>
    </row>
    <row r="390" spans="1:38" ht="30" customHeight="1" x14ac:dyDescent="0.2">
      <c r="A390" s="56">
        <v>375</v>
      </c>
      <c r="B390" s="309" t="str">
        <f t="shared" ca="1" si="66"/>
        <v>A375</v>
      </c>
      <c r="C390" s="309"/>
      <c r="D390" s="57" t="str">
        <f t="shared" ca="1" si="67"/>
        <v/>
      </c>
      <c r="E390" s="59" t="str">
        <f t="shared" ca="1" si="68"/>
        <v/>
      </c>
      <c r="F390" s="215">
        <f ca="1">IF(LEN(B390)&gt;0,'OBRAČUNANA OSNOVNA PLAČA'!G384,"")</f>
        <v>0</v>
      </c>
      <c r="G390" s="60"/>
      <c r="H390" s="60"/>
      <c r="I390" s="60"/>
      <c r="J390" s="60"/>
      <c r="K390" s="60"/>
      <c r="L390" s="229">
        <f t="shared" si="85"/>
        <v>0</v>
      </c>
      <c r="M390" s="230">
        <f t="shared" ca="1" si="93"/>
        <v>0</v>
      </c>
      <c r="N390" s="230">
        <f t="shared" ca="1" si="94"/>
        <v>0</v>
      </c>
      <c r="O390" s="231">
        <f t="shared" ca="1" si="95"/>
        <v>0</v>
      </c>
      <c r="P390" s="232">
        <f t="shared" ca="1" si="96"/>
        <v>0</v>
      </c>
      <c r="Q390" s="233">
        <f t="shared" ca="1" si="86"/>
        <v>0</v>
      </c>
      <c r="R390" s="233">
        <f ca="1">IF(LEN(B390)&gt;0,'OSNOVNA PLAČA'!F384,"")</f>
        <v>0</v>
      </c>
      <c r="S390" s="234"/>
      <c r="T390" s="34"/>
      <c r="U390" s="34"/>
      <c r="V390" s="34"/>
      <c r="W390" s="34"/>
      <c r="X390" s="34"/>
      <c r="Y390" s="34"/>
      <c r="Z390" s="34"/>
      <c r="AB390" s="167">
        <f>ROW()</f>
        <v>390</v>
      </c>
      <c r="AC390" s="168" t="e">
        <f t="shared" ca="1" si="69"/>
        <v>#REF!</v>
      </c>
      <c r="AD390" s="168" t="e">
        <f t="shared" ca="1" si="70"/>
        <v>#REF!</v>
      </c>
      <c r="AE390" s="169" t="e">
        <f t="shared" ca="1" si="87"/>
        <v>#REF!</v>
      </c>
      <c r="AF390" s="168" t="e">
        <f t="shared" ca="1" si="88"/>
        <v>#REF!</v>
      </c>
      <c r="AG390" s="169" t="e">
        <f t="shared" ca="1" si="89"/>
        <v>#REF!</v>
      </c>
      <c r="AH390" s="168" t="e">
        <f t="shared" ca="1" si="90"/>
        <v>#REF!</v>
      </c>
      <c r="AI390" s="168" t="e">
        <f t="shared" ca="1" si="91"/>
        <v>#REF!</v>
      </c>
      <c r="AJ390" s="170" t="e">
        <f t="shared" ca="1" si="92"/>
        <v>#REF!</v>
      </c>
      <c r="AK390" s="168">
        <f t="shared" ca="1" si="71"/>
        <v>0</v>
      </c>
      <c r="AL390" s="168">
        <f t="shared" ca="1" si="72"/>
        <v>0</v>
      </c>
    </row>
    <row r="391" spans="1:38" ht="30" customHeight="1" x14ac:dyDescent="0.2">
      <c r="A391" s="56">
        <v>376</v>
      </c>
      <c r="B391" s="309" t="str">
        <f t="shared" ca="1" si="66"/>
        <v>A376</v>
      </c>
      <c r="C391" s="309"/>
      <c r="D391" s="57" t="str">
        <f t="shared" ca="1" si="67"/>
        <v/>
      </c>
      <c r="E391" s="59" t="str">
        <f t="shared" ca="1" si="68"/>
        <v/>
      </c>
      <c r="F391" s="215">
        <f ca="1">IF(LEN(B391)&gt;0,'OBRAČUNANA OSNOVNA PLAČA'!G385,"")</f>
        <v>0</v>
      </c>
      <c r="G391" s="60"/>
      <c r="H391" s="60"/>
      <c r="I391" s="60"/>
      <c r="J391" s="60"/>
      <c r="K391" s="60"/>
      <c r="L391" s="229">
        <f t="shared" si="85"/>
        <v>0</v>
      </c>
      <c r="M391" s="230">
        <f t="shared" ca="1" si="93"/>
        <v>0</v>
      </c>
      <c r="N391" s="230">
        <f t="shared" ca="1" si="94"/>
        <v>0</v>
      </c>
      <c r="O391" s="231">
        <f t="shared" ca="1" si="95"/>
        <v>0</v>
      </c>
      <c r="P391" s="232">
        <f t="shared" ca="1" si="96"/>
        <v>0</v>
      </c>
      <c r="Q391" s="233">
        <f t="shared" ca="1" si="86"/>
        <v>0</v>
      </c>
      <c r="R391" s="233">
        <f ca="1">IF(LEN(B391)&gt;0,'OSNOVNA PLAČA'!F385,"")</f>
        <v>0</v>
      </c>
      <c r="S391" s="234"/>
      <c r="T391" s="34"/>
      <c r="U391" s="34"/>
      <c r="V391" s="34"/>
      <c r="W391" s="34"/>
      <c r="X391" s="34"/>
      <c r="Y391" s="34"/>
      <c r="Z391" s="34"/>
      <c r="AB391" s="167">
        <f>ROW()</f>
        <v>391</v>
      </c>
      <c r="AC391" s="168" t="e">
        <f t="shared" ca="1" si="69"/>
        <v>#REF!</v>
      </c>
      <c r="AD391" s="168" t="e">
        <f t="shared" ca="1" si="70"/>
        <v>#REF!</v>
      </c>
      <c r="AE391" s="169" t="e">
        <f t="shared" ca="1" si="87"/>
        <v>#REF!</v>
      </c>
      <c r="AF391" s="168" t="e">
        <f t="shared" ca="1" si="88"/>
        <v>#REF!</v>
      </c>
      <c r="AG391" s="169" t="e">
        <f t="shared" ca="1" si="89"/>
        <v>#REF!</v>
      </c>
      <c r="AH391" s="168" t="e">
        <f t="shared" ca="1" si="90"/>
        <v>#REF!</v>
      </c>
      <c r="AI391" s="168" t="e">
        <f t="shared" ca="1" si="91"/>
        <v>#REF!</v>
      </c>
      <c r="AJ391" s="170" t="e">
        <f t="shared" ca="1" si="92"/>
        <v>#REF!</v>
      </c>
      <c r="AK391" s="168">
        <f t="shared" ca="1" si="71"/>
        <v>0</v>
      </c>
      <c r="AL391" s="168">
        <f t="shared" ca="1" si="72"/>
        <v>0</v>
      </c>
    </row>
    <row r="392" spans="1:38" ht="30" customHeight="1" x14ac:dyDescent="0.2">
      <c r="A392" s="56">
        <v>377</v>
      </c>
      <c r="B392" s="309" t="str">
        <f t="shared" ca="1" si="66"/>
        <v>A377</v>
      </c>
      <c r="C392" s="309"/>
      <c r="D392" s="57" t="str">
        <f t="shared" ca="1" si="67"/>
        <v/>
      </c>
      <c r="E392" s="59" t="str">
        <f t="shared" ca="1" si="68"/>
        <v/>
      </c>
      <c r="F392" s="215">
        <f ca="1">IF(LEN(B392)&gt;0,'OBRAČUNANA OSNOVNA PLAČA'!G386,"")</f>
        <v>0</v>
      </c>
      <c r="G392" s="60"/>
      <c r="H392" s="60"/>
      <c r="I392" s="60"/>
      <c r="J392" s="60"/>
      <c r="K392" s="60"/>
      <c r="L392" s="229">
        <f t="shared" si="85"/>
        <v>0</v>
      </c>
      <c r="M392" s="230">
        <f t="shared" ca="1" si="93"/>
        <v>0</v>
      </c>
      <c r="N392" s="230">
        <f t="shared" ca="1" si="94"/>
        <v>0</v>
      </c>
      <c r="O392" s="231">
        <f t="shared" ca="1" si="95"/>
        <v>0</v>
      </c>
      <c r="P392" s="232">
        <f t="shared" ca="1" si="96"/>
        <v>0</v>
      </c>
      <c r="Q392" s="233">
        <f t="shared" ca="1" si="86"/>
        <v>0</v>
      </c>
      <c r="R392" s="233">
        <f ca="1">IF(LEN(B392)&gt;0,'OSNOVNA PLAČA'!F386,"")</f>
        <v>0</v>
      </c>
      <c r="S392" s="234"/>
      <c r="T392" s="34"/>
      <c r="U392" s="34"/>
      <c r="V392" s="34"/>
      <c r="W392" s="34"/>
      <c r="X392" s="34"/>
      <c r="Y392" s="34"/>
      <c r="Z392" s="34"/>
      <c r="AB392" s="167">
        <f>ROW()</f>
        <v>392</v>
      </c>
      <c r="AC392" s="168" t="e">
        <f t="shared" ca="1" si="69"/>
        <v>#REF!</v>
      </c>
      <c r="AD392" s="168" t="e">
        <f t="shared" ca="1" si="70"/>
        <v>#REF!</v>
      </c>
      <c r="AE392" s="169" t="e">
        <f t="shared" ca="1" si="87"/>
        <v>#REF!</v>
      </c>
      <c r="AF392" s="168" t="e">
        <f t="shared" ca="1" si="88"/>
        <v>#REF!</v>
      </c>
      <c r="AG392" s="169" t="e">
        <f t="shared" ca="1" si="89"/>
        <v>#REF!</v>
      </c>
      <c r="AH392" s="168" t="e">
        <f t="shared" ca="1" si="90"/>
        <v>#REF!</v>
      </c>
      <c r="AI392" s="168" t="e">
        <f t="shared" ca="1" si="91"/>
        <v>#REF!</v>
      </c>
      <c r="AJ392" s="170" t="e">
        <f t="shared" ca="1" si="92"/>
        <v>#REF!</v>
      </c>
      <c r="AK392" s="168">
        <f t="shared" ca="1" si="71"/>
        <v>0</v>
      </c>
      <c r="AL392" s="168">
        <f t="shared" ca="1" si="72"/>
        <v>0</v>
      </c>
    </row>
    <row r="393" spans="1:38" ht="30" customHeight="1" x14ac:dyDescent="0.2">
      <c r="A393" s="56">
        <v>378</v>
      </c>
      <c r="B393" s="309" t="str">
        <f t="shared" ca="1" si="66"/>
        <v>A378</v>
      </c>
      <c r="C393" s="309"/>
      <c r="D393" s="57" t="str">
        <f t="shared" ca="1" si="67"/>
        <v/>
      </c>
      <c r="E393" s="59" t="str">
        <f t="shared" ca="1" si="68"/>
        <v/>
      </c>
      <c r="F393" s="215">
        <f ca="1">IF(LEN(B393)&gt;0,'OBRAČUNANA OSNOVNA PLAČA'!G387,"")</f>
        <v>0</v>
      </c>
      <c r="G393" s="60"/>
      <c r="H393" s="60"/>
      <c r="I393" s="60"/>
      <c r="J393" s="60"/>
      <c r="K393" s="60"/>
      <c r="L393" s="229">
        <f t="shared" si="85"/>
        <v>0</v>
      </c>
      <c r="M393" s="230">
        <f t="shared" ca="1" si="93"/>
        <v>0</v>
      </c>
      <c r="N393" s="230">
        <f t="shared" ca="1" si="94"/>
        <v>0</v>
      </c>
      <c r="O393" s="231">
        <f t="shared" ca="1" si="95"/>
        <v>0</v>
      </c>
      <c r="P393" s="232">
        <f t="shared" ca="1" si="96"/>
        <v>0</v>
      </c>
      <c r="Q393" s="233">
        <f t="shared" ca="1" si="86"/>
        <v>0</v>
      </c>
      <c r="R393" s="233">
        <f ca="1">IF(LEN(B393)&gt;0,'OSNOVNA PLAČA'!F387,"")</f>
        <v>0</v>
      </c>
      <c r="S393" s="234"/>
      <c r="T393" s="34"/>
      <c r="U393" s="34"/>
      <c r="V393" s="34"/>
      <c r="W393" s="34"/>
      <c r="X393" s="34"/>
      <c r="Y393" s="34"/>
      <c r="Z393" s="34"/>
      <c r="AB393" s="167">
        <f>ROW()</f>
        <v>393</v>
      </c>
      <c r="AC393" s="168" t="e">
        <f t="shared" ca="1" si="69"/>
        <v>#REF!</v>
      </c>
      <c r="AD393" s="168" t="e">
        <f t="shared" ca="1" si="70"/>
        <v>#REF!</v>
      </c>
      <c r="AE393" s="169" t="e">
        <f t="shared" ca="1" si="87"/>
        <v>#REF!</v>
      </c>
      <c r="AF393" s="168" t="e">
        <f t="shared" ca="1" si="88"/>
        <v>#REF!</v>
      </c>
      <c r="AG393" s="169" t="e">
        <f t="shared" ca="1" si="89"/>
        <v>#REF!</v>
      </c>
      <c r="AH393" s="168" t="e">
        <f t="shared" ca="1" si="90"/>
        <v>#REF!</v>
      </c>
      <c r="AI393" s="168" t="e">
        <f t="shared" ca="1" si="91"/>
        <v>#REF!</v>
      </c>
      <c r="AJ393" s="170" t="e">
        <f t="shared" ca="1" si="92"/>
        <v>#REF!</v>
      </c>
      <c r="AK393" s="168">
        <f t="shared" ca="1" si="71"/>
        <v>0</v>
      </c>
      <c r="AL393" s="168">
        <f t="shared" ca="1" si="72"/>
        <v>0</v>
      </c>
    </row>
    <row r="394" spans="1:38" ht="30" customHeight="1" x14ac:dyDescent="0.2">
      <c r="A394" s="56">
        <v>379</v>
      </c>
      <c r="B394" s="309" t="str">
        <f t="shared" ca="1" si="66"/>
        <v>A379</v>
      </c>
      <c r="C394" s="309"/>
      <c r="D394" s="57" t="str">
        <f t="shared" ca="1" si="67"/>
        <v/>
      </c>
      <c r="E394" s="59" t="str">
        <f t="shared" ca="1" si="68"/>
        <v/>
      </c>
      <c r="F394" s="215">
        <f ca="1">IF(LEN(B394)&gt;0,'OBRAČUNANA OSNOVNA PLAČA'!G388,"")</f>
        <v>0</v>
      </c>
      <c r="G394" s="60"/>
      <c r="H394" s="60"/>
      <c r="I394" s="60"/>
      <c r="J394" s="60"/>
      <c r="K394" s="60"/>
      <c r="L394" s="229">
        <f t="shared" si="85"/>
        <v>0</v>
      </c>
      <c r="M394" s="230">
        <f t="shared" ca="1" si="93"/>
        <v>0</v>
      </c>
      <c r="N394" s="230">
        <f t="shared" ca="1" si="94"/>
        <v>0</v>
      </c>
      <c r="O394" s="231">
        <f t="shared" ca="1" si="95"/>
        <v>0</v>
      </c>
      <c r="P394" s="232">
        <f t="shared" ca="1" si="96"/>
        <v>0</v>
      </c>
      <c r="Q394" s="233">
        <f t="shared" ca="1" si="86"/>
        <v>0</v>
      </c>
      <c r="R394" s="233">
        <f ca="1">IF(LEN(B394)&gt;0,'OSNOVNA PLAČA'!F388,"")</f>
        <v>0</v>
      </c>
      <c r="S394" s="234"/>
      <c r="T394" s="34"/>
      <c r="U394" s="34"/>
      <c r="V394" s="34"/>
      <c r="W394" s="34"/>
      <c r="X394" s="34"/>
      <c r="Y394" s="34"/>
      <c r="Z394" s="34"/>
      <c r="AB394" s="167">
        <f>ROW()</f>
        <v>394</v>
      </c>
      <c r="AC394" s="168" t="e">
        <f t="shared" ca="1" si="69"/>
        <v>#REF!</v>
      </c>
      <c r="AD394" s="168" t="e">
        <f t="shared" ca="1" si="70"/>
        <v>#REF!</v>
      </c>
      <c r="AE394" s="169" t="e">
        <f t="shared" ca="1" si="87"/>
        <v>#REF!</v>
      </c>
      <c r="AF394" s="168" t="e">
        <f t="shared" ca="1" si="88"/>
        <v>#REF!</v>
      </c>
      <c r="AG394" s="169" t="e">
        <f t="shared" ca="1" si="89"/>
        <v>#REF!</v>
      </c>
      <c r="AH394" s="168" t="e">
        <f t="shared" ca="1" si="90"/>
        <v>#REF!</v>
      </c>
      <c r="AI394" s="168" t="e">
        <f t="shared" ca="1" si="91"/>
        <v>#REF!</v>
      </c>
      <c r="AJ394" s="170" t="e">
        <f t="shared" ca="1" si="92"/>
        <v>#REF!</v>
      </c>
      <c r="AK394" s="168">
        <f t="shared" ca="1" si="71"/>
        <v>0</v>
      </c>
      <c r="AL394" s="168">
        <f t="shared" ca="1" si="72"/>
        <v>0</v>
      </c>
    </row>
    <row r="395" spans="1:38" ht="30" customHeight="1" x14ac:dyDescent="0.2">
      <c r="A395" s="56">
        <v>380</v>
      </c>
      <c r="B395" s="309" t="str">
        <f t="shared" ca="1" si="66"/>
        <v>A380</v>
      </c>
      <c r="C395" s="309"/>
      <c r="D395" s="57" t="str">
        <f t="shared" ca="1" si="67"/>
        <v/>
      </c>
      <c r="E395" s="59" t="str">
        <f t="shared" ca="1" si="68"/>
        <v/>
      </c>
      <c r="F395" s="215">
        <f ca="1">IF(LEN(B395)&gt;0,'OBRAČUNANA OSNOVNA PLAČA'!G389,"")</f>
        <v>0</v>
      </c>
      <c r="G395" s="60"/>
      <c r="H395" s="60"/>
      <c r="I395" s="60"/>
      <c r="J395" s="60"/>
      <c r="K395" s="60"/>
      <c r="L395" s="229">
        <f t="shared" si="85"/>
        <v>0</v>
      </c>
      <c r="M395" s="230">
        <f t="shared" ca="1" si="93"/>
        <v>0</v>
      </c>
      <c r="N395" s="230">
        <f t="shared" ca="1" si="94"/>
        <v>0</v>
      </c>
      <c r="O395" s="231">
        <f t="shared" ca="1" si="95"/>
        <v>0</v>
      </c>
      <c r="P395" s="232">
        <f t="shared" ca="1" si="96"/>
        <v>0</v>
      </c>
      <c r="Q395" s="233">
        <f t="shared" ca="1" si="86"/>
        <v>0</v>
      </c>
      <c r="R395" s="233">
        <f ca="1">IF(LEN(B395)&gt;0,'OSNOVNA PLAČA'!F389,"")</f>
        <v>0</v>
      </c>
      <c r="S395" s="234"/>
      <c r="T395" s="34"/>
      <c r="U395" s="34"/>
      <c r="V395" s="34"/>
      <c r="W395" s="34"/>
      <c r="X395" s="34"/>
      <c r="Y395" s="34"/>
      <c r="Z395" s="34"/>
      <c r="AB395" s="167">
        <f>ROW()</f>
        <v>395</v>
      </c>
      <c r="AC395" s="168" t="e">
        <f t="shared" ca="1" si="69"/>
        <v>#REF!</v>
      </c>
      <c r="AD395" s="168" t="e">
        <f t="shared" ca="1" si="70"/>
        <v>#REF!</v>
      </c>
      <c r="AE395" s="169" t="e">
        <f t="shared" ca="1" si="87"/>
        <v>#REF!</v>
      </c>
      <c r="AF395" s="168" t="e">
        <f t="shared" ca="1" si="88"/>
        <v>#REF!</v>
      </c>
      <c r="AG395" s="169" t="e">
        <f t="shared" ca="1" si="89"/>
        <v>#REF!</v>
      </c>
      <c r="AH395" s="168" t="e">
        <f t="shared" ca="1" si="90"/>
        <v>#REF!</v>
      </c>
      <c r="AI395" s="168" t="e">
        <f t="shared" ca="1" si="91"/>
        <v>#REF!</v>
      </c>
      <c r="AJ395" s="170" t="e">
        <f t="shared" ca="1" si="92"/>
        <v>#REF!</v>
      </c>
      <c r="AK395" s="168">
        <f t="shared" ca="1" si="71"/>
        <v>0</v>
      </c>
      <c r="AL395" s="168">
        <f t="shared" ca="1" si="72"/>
        <v>0</v>
      </c>
    </row>
    <row r="396" spans="1:38" ht="30" customHeight="1" x14ac:dyDescent="0.2">
      <c r="A396" s="56">
        <v>381</v>
      </c>
      <c r="B396" s="309" t="str">
        <f t="shared" ca="1" si="66"/>
        <v>A381</v>
      </c>
      <c r="C396" s="309"/>
      <c r="D396" s="57" t="str">
        <f t="shared" ca="1" si="67"/>
        <v/>
      </c>
      <c r="E396" s="59" t="str">
        <f t="shared" ca="1" si="68"/>
        <v/>
      </c>
      <c r="F396" s="215">
        <f ca="1">IF(LEN(B396)&gt;0,'OBRAČUNANA OSNOVNA PLAČA'!G390,"")</f>
        <v>0</v>
      </c>
      <c r="G396" s="60"/>
      <c r="H396" s="60"/>
      <c r="I396" s="60"/>
      <c r="J396" s="60"/>
      <c r="K396" s="60"/>
      <c r="L396" s="229">
        <f t="shared" si="85"/>
        <v>0</v>
      </c>
      <c r="M396" s="230">
        <f t="shared" ca="1" si="93"/>
        <v>0</v>
      </c>
      <c r="N396" s="230">
        <f t="shared" ca="1" si="94"/>
        <v>0</v>
      </c>
      <c r="O396" s="231">
        <f t="shared" ca="1" si="95"/>
        <v>0</v>
      </c>
      <c r="P396" s="232">
        <f t="shared" ca="1" si="96"/>
        <v>0</v>
      </c>
      <c r="Q396" s="233">
        <f t="shared" ca="1" si="86"/>
        <v>0</v>
      </c>
      <c r="R396" s="233">
        <f ca="1">IF(LEN(B396)&gt;0,'OSNOVNA PLAČA'!F390,"")</f>
        <v>0</v>
      </c>
      <c r="S396" s="234"/>
      <c r="T396" s="34"/>
      <c r="U396" s="34"/>
      <c r="V396" s="34"/>
      <c r="W396" s="34"/>
      <c r="X396" s="34"/>
      <c r="Y396" s="34"/>
      <c r="Z396" s="34"/>
      <c r="AB396" s="167">
        <f>ROW()</f>
        <v>396</v>
      </c>
      <c r="AC396" s="168" t="e">
        <f t="shared" ca="1" si="69"/>
        <v>#REF!</v>
      </c>
      <c r="AD396" s="168" t="e">
        <f t="shared" ca="1" si="70"/>
        <v>#REF!</v>
      </c>
      <c r="AE396" s="169" t="e">
        <f t="shared" ca="1" si="87"/>
        <v>#REF!</v>
      </c>
      <c r="AF396" s="168" t="e">
        <f t="shared" ca="1" si="88"/>
        <v>#REF!</v>
      </c>
      <c r="AG396" s="169" t="e">
        <f t="shared" ca="1" si="89"/>
        <v>#REF!</v>
      </c>
      <c r="AH396" s="168" t="e">
        <f t="shared" ca="1" si="90"/>
        <v>#REF!</v>
      </c>
      <c r="AI396" s="168" t="e">
        <f t="shared" ca="1" si="91"/>
        <v>#REF!</v>
      </c>
      <c r="AJ396" s="170" t="e">
        <f t="shared" ca="1" si="92"/>
        <v>#REF!</v>
      </c>
      <c r="AK396" s="168">
        <f t="shared" ca="1" si="71"/>
        <v>0</v>
      </c>
      <c r="AL396" s="168">
        <f t="shared" ca="1" si="72"/>
        <v>0</v>
      </c>
    </row>
    <row r="397" spans="1:38" ht="30" customHeight="1" x14ac:dyDescent="0.2">
      <c r="A397" s="56">
        <v>382</v>
      </c>
      <c r="B397" s="309" t="str">
        <f t="shared" ca="1" si="66"/>
        <v>A382</v>
      </c>
      <c r="C397" s="309"/>
      <c r="D397" s="57" t="str">
        <f t="shared" ca="1" si="67"/>
        <v/>
      </c>
      <c r="E397" s="59" t="str">
        <f t="shared" ca="1" si="68"/>
        <v/>
      </c>
      <c r="F397" s="215">
        <f ca="1">IF(LEN(B397)&gt;0,'OBRAČUNANA OSNOVNA PLAČA'!G391,"")</f>
        <v>0</v>
      </c>
      <c r="G397" s="60"/>
      <c r="H397" s="60"/>
      <c r="I397" s="60"/>
      <c r="J397" s="60"/>
      <c r="K397" s="60"/>
      <c r="L397" s="229">
        <f t="shared" si="85"/>
        <v>0</v>
      </c>
      <c r="M397" s="230">
        <f t="shared" ca="1" si="93"/>
        <v>0</v>
      </c>
      <c r="N397" s="230">
        <f t="shared" ca="1" si="94"/>
        <v>0</v>
      </c>
      <c r="O397" s="231">
        <f t="shared" ca="1" si="95"/>
        <v>0</v>
      </c>
      <c r="P397" s="232">
        <f t="shared" ca="1" si="96"/>
        <v>0</v>
      </c>
      <c r="Q397" s="233">
        <f t="shared" ca="1" si="86"/>
        <v>0</v>
      </c>
      <c r="R397" s="233">
        <f ca="1">IF(LEN(B397)&gt;0,'OSNOVNA PLAČA'!F391,"")</f>
        <v>0</v>
      </c>
      <c r="S397" s="234"/>
      <c r="T397" s="34"/>
      <c r="U397" s="34"/>
      <c r="V397" s="34"/>
      <c r="W397" s="34"/>
      <c r="X397" s="34"/>
      <c r="Y397" s="34"/>
      <c r="Z397" s="34"/>
      <c r="AB397" s="167">
        <f>ROW()</f>
        <v>397</v>
      </c>
      <c r="AC397" s="168" t="e">
        <f t="shared" ca="1" si="69"/>
        <v>#REF!</v>
      </c>
      <c r="AD397" s="168" t="e">
        <f t="shared" ca="1" si="70"/>
        <v>#REF!</v>
      </c>
      <c r="AE397" s="169" t="e">
        <f t="shared" ca="1" si="87"/>
        <v>#REF!</v>
      </c>
      <c r="AF397" s="168" t="e">
        <f t="shared" ca="1" si="88"/>
        <v>#REF!</v>
      </c>
      <c r="AG397" s="169" t="e">
        <f t="shared" ca="1" si="89"/>
        <v>#REF!</v>
      </c>
      <c r="AH397" s="168" t="e">
        <f t="shared" ca="1" si="90"/>
        <v>#REF!</v>
      </c>
      <c r="AI397" s="168" t="e">
        <f t="shared" ca="1" si="91"/>
        <v>#REF!</v>
      </c>
      <c r="AJ397" s="170" t="e">
        <f t="shared" ca="1" si="92"/>
        <v>#REF!</v>
      </c>
      <c r="AK397" s="168">
        <f t="shared" ca="1" si="71"/>
        <v>0</v>
      </c>
      <c r="AL397" s="168">
        <f t="shared" ca="1" si="72"/>
        <v>0</v>
      </c>
    </row>
    <row r="398" spans="1:38" ht="30" customHeight="1" x14ac:dyDescent="0.2">
      <c r="A398" s="56">
        <v>383</v>
      </c>
      <c r="B398" s="309" t="str">
        <f t="shared" ca="1" si="66"/>
        <v>A383</v>
      </c>
      <c r="C398" s="309"/>
      <c r="D398" s="57" t="str">
        <f t="shared" ca="1" si="67"/>
        <v/>
      </c>
      <c r="E398" s="59" t="str">
        <f t="shared" ca="1" si="68"/>
        <v/>
      </c>
      <c r="F398" s="215">
        <f ca="1">IF(LEN(B398)&gt;0,'OBRAČUNANA OSNOVNA PLAČA'!G392,"")</f>
        <v>0</v>
      </c>
      <c r="G398" s="60"/>
      <c r="H398" s="60"/>
      <c r="I398" s="60"/>
      <c r="J398" s="60"/>
      <c r="K398" s="60"/>
      <c r="L398" s="229">
        <f t="shared" si="85"/>
        <v>0</v>
      </c>
      <c r="M398" s="230">
        <f t="shared" ca="1" si="93"/>
        <v>0</v>
      </c>
      <c r="N398" s="230">
        <f t="shared" ca="1" si="94"/>
        <v>0</v>
      </c>
      <c r="O398" s="231">
        <f t="shared" ca="1" si="95"/>
        <v>0</v>
      </c>
      <c r="P398" s="232">
        <f t="shared" ca="1" si="96"/>
        <v>0</v>
      </c>
      <c r="Q398" s="233">
        <f t="shared" ca="1" si="86"/>
        <v>0</v>
      </c>
      <c r="R398" s="233">
        <f ca="1">IF(LEN(B398)&gt;0,'OSNOVNA PLAČA'!F392,"")</f>
        <v>0</v>
      </c>
      <c r="S398" s="234"/>
      <c r="T398" s="34"/>
      <c r="U398" s="34"/>
      <c r="V398" s="34"/>
      <c r="W398" s="34"/>
      <c r="X398" s="34"/>
      <c r="Y398" s="34"/>
      <c r="Z398" s="34"/>
      <c r="AB398" s="167">
        <f>ROW()</f>
        <v>398</v>
      </c>
      <c r="AC398" s="168" t="e">
        <f t="shared" ca="1" si="69"/>
        <v>#REF!</v>
      </c>
      <c r="AD398" s="168" t="e">
        <f t="shared" ca="1" si="70"/>
        <v>#REF!</v>
      </c>
      <c r="AE398" s="169" t="e">
        <f t="shared" ca="1" si="87"/>
        <v>#REF!</v>
      </c>
      <c r="AF398" s="168" t="e">
        <f t="shared" ca="1" si="88"/>
        <v>#REF!</v>
      </c>
      <c r="AG398" s="169" t="e">
        <f t="shared" ca="1" si="89"/>
        <v>#REF!</v>
      </c>
      <c r="AH398" s="168" t="e">
        <f t="shared" ca="1" si="90"/>
        <v>#REF!</v>
      </c>
      <c r="AI398" s="168" t="e">
        <f t="shared" ca="1" si="91"/>
        <v>#REF!</v>
      </c>
      <c r="AJ398" s="170" t="e">
        <f t="shared" ca="1" si="92"/>
        <v>#REF!</v>
      </c>
      <c r="AK398" s="168">
        <f t="shared" ca="1" si="71"/>
        <v>0</v>
      </c>
      <c r="AL398" s="168">
        <f t="shared" ca="1" si="72"/>
        <v>0</v>
      </c>
    </row>
    <row r="399" spans="1:38" ht="30" customHeight="1" x14ac:dyDescent="0.2">
      <c r="A399" s="56">
        <v>384</v>
      </c>
      <c r="B399" s="309" t="str">
        <f t="shared" ca="1" si="66"/>
        <v>A384</v>
      </c>
      <c r="C399" s="309"/>
      <c r="D399" s="57" t="str">
        <f t="shared" ca="1" si="67"/>
        <v/>
      </c>
      <c r="E399" s="59" t="str">
        <f t="shared" ca="1" si="68"/>
        <v/>
      </c>
      <c r="F399" s="215">
        <f ca="1">IF(LEN(B399)&gt;0,'OBRAČUNANA OSNOVNA PLAČA'!G393,"")</f>
        <v>0</v>
      </c>
      <c r="G399" s="60"/>
      <c r="H399" s="60"/>
      <c r="I399" s="60"/>
      <c r="J399" s="60"/>
      <c r="K399" s="60"/>
      <c r="L399" s="229">
        <f t="shared" si="85"/>
        <v>0</v>
      </c>
      <c r="M399" s="230">
        <f t="shared" ca="1" si="93"/>
        <v>0</v>
      </c>
      <c r="N399" s="230">
        <f t="shared" ca="1" si="94"/>
        <v>0</v>
      </c>
      <c r="O399" s="231">
        <f t="shared" ca="1" si="95"/>
        <v>0</v>
      </c>
      <c r="P399" s="232">
        <f t="shared" ca="1" si="96"/>
        <v>0</v>
      </c>
      <c r="Q399" s="233">
        <f t="shared" ca="1" si="86"/>
        <v>0</v>
      </c>
      <c r="R399" s="233">
        <f ca="1">IF(LEN(B399)&gt;0,'OSNOVNA PLAČA'!F393,"")</f>
        <v>0</v>
      </c>
      <c r="S399" s="234"/>
      <c r="T399" s="34"/>
      <c r="U399" s="34"/>
      <c r="V399" s="34"/>
      <c r="W399" s="34"/>
      <c r="X399" s="34"/>
      <c r="Y399" s="34"/>
      <c r="Z399" s="34"/>
      <c r="AB399" s="167">
        <f>ROW()</f>
        <v>399</v>
      </c>
      <c r="AC399" s="168" t="e">
        <f t="shared" ca="1" si="69"/>
        <v>#REF!</v>
      </c>
      <c r="AD399" s="168" t="e">
        <f t="shared" ca="1" si="70"/>
        <v>#REF!</v>
      </c>
      <c r="AE399" s="169" t="e">
        <f t="shared" ca="1" si="87"/>
        <v>#REF!</v>
      </c>
      <c r="AF399" s="168" t="e">
        <f t="shared" ca="1" si="88"/>
        <v>#REF!</v>
      </c>
      <c r="AG399" s="169" t="e">
        <f t="shared" ca="1" si="89"/>
        <v>#REF!</v>
      </c>
      <c r="AH399" s="168" t="e">
        <f t="shared" ca="1" si="90"/>
        <v>#REF!</v>
      </c>
      <c r="AI399" s="168" t="e">
        <f t="shared" ca="1" si="91"/>
        <v>#REF!</v>
      </c>
      <c r="AJ399" s="170" t="e">
        <f t="shared" ca="1" si="92"/>
        <v>#REF!</v>
      </c>
      <c r="AK399" s="168">
        <f t="shared" ca="1" si="71"/>
        <v>0</v>
      </c>
      <c r="AL399" s="168">
        <f t="shared" ca="1" si="72"/>
        <v>0</v>
      </c>
    </row>
    <row r="400" spans="1:38" ht="30" customHeight="1" x14ac:dyDescent="0.2">
      <c r="A400" s="56">
        <v>385</v>
      </c>
      <c r="B400" s="309" t="str">
        <f t="shared" ca="1" si="66"/>
        <v>A385</v>
      </c>
      <c r="C400" s="309"/>
      <c r="D400" s="57" t="str">
        <f t="shared" ca="1" si="67"/>
        <v/>
      </c>
      <c r="E400" s="59" t="str">
        <f t="shared" ca="1" si="68"/>
        <v/>
      </c>
      <c r="F400" s="215">
        <f ca="1">IF(LEN(B400)&gt;0,'OBRAČUNANA OSNOVNA PLAČA'!G394,"")</f>
        <v>0</v>
      </c>
      <c r="G400" s="60"/>
      <c r="H400" s="60"/>
      <c r="I400" s="60"/>
      <c r="J400" s="60"/>
      <c r="K400" s="60"/>
      <c r="L400" s="229">
        <f t="shared" ref="L400:L463" si="97">+G400+H400+I400+J400+K400</f>
        <v>0</v>
      </c>
      <c r="M400" s="230">
        <f t="shared" ca="1" si="93"/>
        <v>0</v>
      </c>
      <c r="N400" s="230">
        <f t="shared" ca="1" si="94"/>
        <v>0</v>
      </c>
      <c r="O400" s="231">
        <f t="shared" ca="1" si="95"/>
        <v>0</v>
      </c>
      <c r="P400" s="232">
        <f t="shared" ca="1" si="96"/>
        <v>0</v>
      </c>
      <c r="Q400" s="233">
        <f t="shared" ref="Q400:Q463" ca="1" si="98">MIN(P400,R400)</f>
        <v>0</v>
      </c>
      <c r="R400" s="233">
        <f ca="1">IF(LEN(B400)&gt;0,'OSNOVNA PLAČA'!F394,"")</f>
        <v>0</v>
      </c>
      <c r="S400" s="234"/>
      <c r="T400" s="34"/>
      <c r="U400" s="34"/>
      <c r="V400" s="34"/>
      <c r="W400" s="34"/>
      <c r="X400" s="34"/>
      <c r="Y400" s="34"/>
      <c r="Z400" s="34"/>
      <c r="AB400" s="167">
        <f>ROW()</f>
        <v>400</v>
      </c>
      <c r="AC400" s="168" t="e">
        <f t="shared" ca="1" si="69"/>
        <v>#REF!</v>
      </c>
      <c r="AD400" s="168" t="e">
        <f t="shared" ca="1" si="70"/>
        <v>#REF!</v>
      </c>
      <c r="AE400" s="169" t="e">
        <f t="shared" ref="AE400:AE463" ca="1" si="99">IF(AC400&gt;=AD400,"-",$L400/(5*MAX($M$1021:$M$1022)))</f>
        <v>#REF!</v>
      </c>
      <c r="AF400" s="168" t="e">
        <f t="shared" ref="AF400:AF463" ca="1" si="100">IF(AC400&gt;=AD400,"-",$L400/(5*MAX($M$1021:$M$1022))*AK400)</f>
        <v>#REF!</v>
      </c>
      <c r="AG400" s="169" t="e">
        <f t="shared" ref="AG400:AG463" ca="1" si="101">IF(AE400="-","-",AE400*$AF$1017)</f>
        <v>#REF!</v>
      </c>
      <c r="AH400" s="168" t="e">
        <f t="shared" ref="AH400:AH463" ca="1" si="102">IF(AF400="-","-",AF400*$AF$1017)</f>
        <v>#REF!</v>
      </c>
      <c r="AI400" s="168" t="e">
        <f t="shared" ref="AI400:AI463" ca="1" si="103">IF(AG400="-",0,MIN(AH400,R400))</f>
        <v>#REF!</v>
      </c>
      <c r="AJ400" s="170" t="e">
        <f t="shared" ref="AJ400:AJ463" ca="1" si="104">+AD400-AC400</f>
        <v>#REF!</v>
      </c>
      <c r="AK400" s="168">
        <f t="shared" ca="1" si="71"/>
        <v>0</v>
      </c>
      <c r="AL400" s="168">
        <f t="shared" ca="1" si="72"/>
        <v>0</v>
      </c>
    </row>
    <row r="401" spans="1:38" ht="30" customHeight="1" x14ac:dyDescent="0.2">
      <c r="A401" s="56">
        <v>386</v>
      </c>
      <c r="B401" s="309" t="str">
        <f t="shared" ca="1" si="66"/>
        <v>A386</v>
      </c>
      <c r="C401" s="309"/>
      <c r="D401" s="57" t="str">
        <f t="shared" ca="1" si="67"/>
        <v/>
      </c>
      <c r="E401" s="59" t="str">
        <f t="shared" ca="1" si="68"/>
        <v/>
      </c>
      <c r="F401" s="215">
        <f ca="1">IF(LEN(B401)&gt;0,'OBRAČUNANA OSNOVNA PLAČA'!G395,"")</f>
        <v>0</v>
      </c>
      <c r="G401" s="60"/>
      <c r="H401" s="60"/>
      <c r="I401" s="60"/>
      <c r="J401" s="60"/>
      <c r="K401" s="60"/>
      <c r="L401" s="229">
        <f t="shared" si="97"/>
        <v>0</v>
      </c>
      <c r="M401" s="230">
        <f t="shared" ref="M401:M464" ca="1" si="105">IF(LEN(B401)&gt;0,L401/5,"")</f>
        <v>0</v>
      </c>
      <c r="N401" s="230">
        <f t="shared" ref="N401:N464" ca="1" si="106">IF(LEN(B401)&gt;0,F401*M401,"")</f>
        <v>0</v>
      </c>
      <c r="O401" s="231">
        <f t="shared" ref="O401:O464" ca="1" si="107">IF(LEN(B401)&gt;0,M401*$P$1017,"")</f>
        <v>0</v>
      </c>
      <c r="P401" s="232">
        <f t="shared" ref="P401:P464" ca="1" si="108">IF(LEN(B401)&gt;0,F401*O401,"")</f>
        <v>0</v>
      </c>
      <c r="Q401" s="233">
        <f t="shared" ca="1" si="98"/>
        <v>0</v>
      </c>
      <c r="R401" s="233">
        <f ca="1">IF(LEN(B401)&gt;0,'OSNOVNA PLAČA'!F395,"")</f>
        <v>0</v>
      </c>
      <c r="S401" s="234"/>
      <c r="T401" s="34"/>
      <c r="U401" s="34"/>
      <c r="V401" s="34"/>
      <c r="W401" s="34"/>
      <c r="X401" s="34"/>
      <c r="Y401" s="34"/>
      <c r="Z401" s="34"/>
      <c r="AB401" s="167">
        <f>ROW()</f>
        <v>401</v>
      </c>
      <c r="AC401" s="168" t="e">
        <f t="shared" ca="1" si="69"/>
        <v>#REF!</v>
      </c>
      <c r="AD401" s="168" t="e">
        <f t="shared" ca="1" si="70"/>
        <v>#REF!</v>
      </c>
      <c r="AE401" s="169" t="e">
        <f t="shared" ca="1" si="99"/>
        <v>#REF!</v>
      </c>
      <c r="AF401" s="168" t="e">
        <f t="shared" ca="1" si="100"/>
        <v>#REF!</v>
      </c>
      <c r="AG401" s="169" t="e">
        <f t="shared" ca="1" si="101"/>
        <v>#REF!</v>
      </c>
      <c r="AH401" s="168" t="e">
        <f t="shared" ca="1" si="102"/>
        <v>#REF!</v>
      </c>
      <c r="AI401" s="168" t="e">
        <f t="shared" ca="1" si="103"/>
        <v>#REF!</v>
      </c>
      <c r="AJ401" s="170" t="e">
        <f t="shared" ca="1" si="104"/>
        <v>#REF!</v>
      </c>
      <c r="AK401" s="168">
        <f t="shared" ca="1" si="71"/>
        <v>0</v>
      </c>
      <c r="AL401" s="168">
        <f t="shared" ca="1" si="72"/>
        <v>0</v>
      </c>
    </row>
    <row r="402" spans="1:38" ht="30" customHeight="1" x14ac:dyDescent="0.2">
      <c r="A402" s="56">
        <v>387</v>
      </c>
      <c r="B402" s="309" t="str">
        <f t="shared" ca="1" si="66"/>
        <v>A387</v>
      </c>
      <c r="C402" s="309"/>
      <c r="D402" s="57" t="str">
        <f t="shared" ca="1" si="67"/>
        <v/>
      </c>
      <c r="E402" s="59" t="str">
        <f t="shared" ca="1" si="68"/>
        <v/>
      </c>
      <c r="F402" s="215">
        <f ca="1">IF(LEN(B402)&gt;0,'OBRAČUNANA OSNOVNA PLAČA'!G396,"")</f>
        <v>0</v>
      </c>
      <c r="G402" s="60"/>
      <c r="H402" s="60"/>
      <c r="I402" s="60"/>
      <c r="J402" s="60"/>
      <c r="K402" s="60"/>
      <c r="L402" s="229">
        <f t="shared" si="97"/>
        <v>0</v>
      </c>
      <c r="M402" s="230">
        <f t="shared" ca="1" si="105"/>
        <v>0</v>
      </c>
      <c r="N402" s="230">
        <f t="shared" ca="1" si="106"/>
        <v>0</v>
      </c>
      <c r="O402" s="231">
        <f t="shared" ca="1" si="107"/>
        <v>0</v>
      </c>
      <c r="P402" s="232">
        <f t="shared" ca="1" si="108"/>
        <v>0</v>
      </c>
      <c r="Q402" s="233">
        <f t="shared" ca="1" si="98"/>
        <v>0</v>
      </c>
      <c r="R402" s="233">
        <f ca="1">IF(LEN(B402)&gt;0,'OSNOVNA PLAČA'!F396,"")</f>
        <v>0</v>
      </c>
      <c r="S402" s="234"/>
      <c r="T402" s="34"/>
      <c r="U402" s="34"/>
      <c r="V402" s="34"/>
      <c r="W402" s="34"/>
      <c r="X402" s="34"/>
      <c r="Y402" s="34"/>
      <c r="Z402" s="34"/>
      <c r="AB402" s="167">
        <f>ROW()</f>
        <v>402</v>
      </c>
      <c r="AC402" s="168" t="e">
        <f t="shared" ca="1" si="69"/>
        <v>#REF!</v>
      </c>
      <c r="AD402" s="168" t="e">
        <f t="shared" ca="1" si="70"/>
        <v>#REF!</v>
      </c>
      <c r="AE402" s="169" t="e">
        <f t="shared" ca="1" si="99"/>
        <v>#REF!</v>
      </c>
      <c r="AF402" s="168" t="e">
        <f t="shared" ca="1" si="100"/>
        <v>#REF!</v>
      </c>
      <c r="AG402" s="169" t="e">
        <f t="shared" ca="1" si="101"/>
        <v>#REF!</v>
      </c>
      <c r="AH402" s="168" t="e">
        <f t="shared" ca="1" si="102"/>
        <v>#REF!</v>
      </c>
      <c r="AI402" s="168" t="e">
        <f t="shared" ca="1" si="103"/>
        <v>#REF!</v>
      </c>
      <c r="AJ402" s="170" t="e">
        <f t="shared" ca="1" si="104"/>
        <v>#REF!</v>
      </c>
      <c r="AK402" s="168">
        <f t="shared" ca="1" si="71"/>
        <v>0</v>
      </c>
      <c r="AL402" s="168">
        <f t="shared" ca="1" si="72"/>
        <v>0</v>
      </c>
    </row>
    <row r="403" spans="1:38" ht="30" customHeight="1" x14ac:dyDescent="0.2">
      <c r="A403" s="56">
        <v>388</v>
      </c>
      <c r="B403" s="309" t="str">
        <f t="shared" ca="1" si="66"/>
        <v>A388</v>
      </c>
      <c r="C403" s="309"/>
      <c r="D403" s="57" t="str">
        <f t="shared" ca="1" si="67"/>
        <v/>
      </c>
      <c r="E403" s="59" t="str">
        <f t="shared" ca="1" si="68"/>
        <v/>
      </c>
      <c r="F403" s="215">
        <f ca="1">IF(LEN(B403)&gt;0,'OBRAČUNANA OSNOVNA PLAČA'!G397,"")</f>
        <v>0</v>
      </c>
      <c r="G403" s="60"/>
      <c r="H403" s="60"/>
      <c r="I403" s="60"/>
      <c r="J403" s="60"/>
      <c r="K403" s="60"/>
      <c r="L403" s="229">
        <f t="shared" si="97"/>
        <v>0</v>
      </c>
      <c r="M403" s="230">
        <f t="shared" ca="1" si="105"/>
        <v>0</v>
      </c>
      <c r="N403" s="230">
        <f t="shared" ca="1" si="106"/>
        <v>0</v>
      </c>
      <c r="O403" s="231">
        <f t="shared" ca="1" si="107"/>
        <v>0</v>
      </c>
      <c r="P403" s="232">
        <f t="shared" ca="1" si="108"/>
        <v>0</v>
      </c>
      <c r="Q403" s="233">
        <f t="shared" ca="1" si="98"/>
        <v>0</v>
      </c>
      <c r="R403" s="233">
        <f ca="1">IF(LEN(B403)&gt;0,'OSNOVNA PLAČA'!F397,"")</f>
        <v>0</v>
      </c>
      <c r="S403" s="234"/>
      <c r="T403" s="34"/>
      <c r="U403" s="34"/>
      <c r="V403" s="34"/>
      <c r="W403" s="34"/>
      <c r="X403" s="34"/>
      <c r="Y403" s="34"/>
      <c r="Z403" s="34"/>
      <c r="AB403" s="167">
        <f>ROW()</f>
        <v>403</v>
      </c>
      <c r="AC403" s="168" t="e">
        <f t="shared" ca="1" si="69"/>
        <v>#REF!</v>
      </c>
      <c r="AD403" s="168" t="e">
        <f t="shared" ca="1" si="70"/>
        <v>#REF!</v>
      </c>
      <c r="AE403" s="169" t="e">
        <f t="shared" ca="1" si="99"/>
        <v>#REF!</v>
      </c>
      <c r="AF403" s="168" t="e">
        <f t="shared" ca="1" si="100"/>
        <v>#REF!</v>
      </c>
      <c r="AG403" s="169" t="e">
        <f t="shared" ca="1" si="101"/>
        <v>#REF!</v>
      </c>
      <c r="AH403" s="168" t="e">
        <f t="shared" ca="1" si="102"/>
        <v>#REF!</v>
      </c>
      <c r="AI403" s="168" t="e">
        <f t="shared" ca="1" si="103"/>
        <v>#REF!</v>
      </c>
      <c r="AJ403" s="170" t="e">
        <f t="shared" ca="1" si="104"/>
        <v>#REF!</v>
      </c>
      <c r="AK403" s="168">
        <f t="shared" ca="1" si="71"/>
        <v>0</v>
      </c>
      <c r="AL403" s="168">
        <f t="shared" ca="1" si="72"/>
        <v>0</v>
      </c>
    </row>
    <row r="404" spans="1:38" ht="30" customHeight="1" x14ac:dyDescent="0.2">
      <c r="A404" s="56">
        <v>389</v>
      </c>
      <c r="B404" s="309" t="str">
        <f t="shared" ca="1" si="66"/>
        <v>A389</v>
      </c>
      <c r="C404" s="309"/>
      <c r="D404" s="57" t="str">
        <f t="shared" ca="1" si="67"/>
        <v/>
      </c>
      <c r="E404" s="59" t="str">
        <f t="shared" ca="1" si="68"/>
        <v/>
      </c>
      <c r="F404" s="215">
        <f ca="1">IF(LEN(B404)&gt;0,'OBRAČUNANA OSNOVNA PLAČA'!G398,"")</f>
        <v>0</v>
      </c>
      <c r="G404" s="60"/>
      <c r="H404" s="60"/>
      <c r="I404" s="60"/>
      <c r="J404" s="60"/>
      <c r="K404" s="60"/>
      <c r="L404" s="229">
        <f t="shared" si="97"/>
        <v>0</v>
      </c>
      <c r="M404" s="230">
        <f t="shared" ca="1" si="105"/>
        <v>0</v>
      </c>
      <c r="N404" s="230">
        <f t="shared" ca="1" si="106"/>
        <v>0</v>
      </c>
      <c r="O404" s="231">
        <f t="shared" ca="1" si="107"/>
        <v>0</v>
      </c>
      <c r="P404" s="232">
        <f t="shared" ca="1" si="108"/>
        <v>0</v>
      </c>
      <c r="Q404" s="233">
        <f t="shared" ca="1" si="98"/>
        <v>0</v>
      </c>
      <c r="R404" s="233">
        <f ca="1">IF(LEN(B404)&gt;0,'OSNOVNA PLAČA'!F398,"")</f>
        <v>0</v>
      </c>
      <c r="S404" s="234"/>
      <c r="T404" s="34"/>
      <c r="U404" s="34"/>
      <c r="V404" s="34"/>
      <c r="W404" s="34"/>
      <c r="X404" s="34"/>
      <c r="Y404" s="34"/>
      <c r="Z404" s="34"/>
      <c r="AB404" s="167">
        <f>ROW()</f>
        <v>404</v>
      </c>
      <c r="AC404" s="168" t="e">
        <f t="shared" ca="1" si="69"/>
        <v>#REF!</v>
      </c>
      <c r="AD404" s="168" t="e">
        <f t="shared" ca="1" si="70"/>
        <v>#REF!</v>
      </c>
      <c r="AE404" s="169" t="e">
        <f t="shared" ca="1" si="99"/>
        <v>#REF!</v>
      </c>
      <c r="AF404" s="168" t="e">
        <f t="shared" ca="1" si="100"/>
        <v>#REF!</v>
      </c>
      <c r="AG404" s="169" t="e">
        <f t="shared" ca="1" si="101"/>
        <v>#REF!</v>
      </c>
      <c r="AH404" s="168" t="e">
        <f t="shared" ca="1" si="102"/>
        <v>#REF!</v>
      </c>
      <c r="AI404" s="168" t="e">
        <f t="shared" ca="1" si="103"/>
        <v>#REF!</v>
      </c>
      <c r="AJ404" s="170" t="e">
        <f t="shared" ca="1" si="104"/>
        <v>#REF!</v>
      </c>
      <c r="AK404" s="168">
        <f t="shared" ca="1" si="71"/>
        <v>0</v>
      </c>
      <c r="AL404" s="168">
        <f t="shared" ca="1" si="72"/>
        <v>0</v>
      </c>
    </row>
    <row r="405" spans="1:38" ht="30" customHeight="1" x14ac:dyDescent="0.2">
      <c r="A405" s="56">
        <v>390</v>
      </c>
      <c r="B405" s="309" t="str">
        <f t="shared" ca="1" si="66"/>
        <v>A390</v>
      </c>
      <c r="C405" s="309"/>
      <c r="D405" s="57" t="str">
        <f t="shared" ca="1" si="67"/>
        <v/>
      </c>
      <c r="E405" s="59" t="str">
        <f t="shared" ca="1" si="68"/>
        <v/>
      </c>
      <c r="F405" s="215">
        <f ca="1">IF(LEN(B405)&gt;0,'OBRAČUNANA OSNOVNA PLAČA'!G399,"")</f>
        <v>0</v>
      </c>
      <c r="G405" s="60"/>
      <c r="H405" s="60"/>
      <c r="I405" s="60"/>
      <c r="J405" s="60"/>
      <c r="K405" s="60"/>
      <c r="L405" s="229">
        <f t="shared" si="97"/>
        <v>0</v>
      </c>
      <c r="M405" s="230">
        <f t="shared" ca="1" si="105"/>
        <v>0</v>
      </c>
      <c r="N405" s="230">
        <f t="shared" ca="1" si="106"/>
        <v>0</v>
      </c>
      <c r="O405" s="231">
        <f t="shared" ca="1" si="107"/>
        <v>0</v>
      </c>
      <c r="P405" s="232">
        <f t="shared" ca="1" si="108"/>
        <v>0</v>
      </c>
      <c r="Q405" s="233">
        <f t="shared" ca="1" si="98"/>
        <v>0</v>
      </c>
      <c r="R405" s="233">
        <f ca="1">IF(LEN(B405)&gt;0,'OSNOVNA PLAČA'!F399,"")</f>
        <v>0</v>
      </c>
      <c r="S405" s="234"/>
      <c r="T405" s="34"/>
      <c r="U405" s="34"/>
      <c r="V405" s="34"/>
      <c r="W405" s="34"/>
      <c r="X405" s="34"/>
      <c r="Y405" s="34"/>
      <c r="Z405" s="34"/>
      <c r="AB405" s="167">
        <f>ROW()</f>
        <v>405</v>
      </c>
      <c r="AC405" s="168" t="e">
        <f t="shared" ca="1" si="69"/>
        <v>#REF!</v>
      </c>
      <c r="AD405" s="168" t="e">
        <f t="shared" ca="1" si="70"/>
        <v>#REF!</v>
      </c>
      <c r="AE405" s="169" t="e">
        <f t="shared" ca="1" si="99"/>
        <v>#REF!</v>
      </c>
      <c r="AF405" s="168" t="e">
        <f t="shared" ca="1" si="100"/>
        <v>#REF!</v>
      </c>
      <c r="AG405" s="169" t="e">
        <f t="shared" ca="1" si="101"/>
        <v>#REF!</v>
      </c>
      <c r="AH405" s="168" t="e">
        <f t="shared" ca="1" si="102"/>
        <v>#REF!</v>
      </c>
      <c r="AI405" s="168" t="e">
        <f t="shared" ca="1" si="103"/>
        <v>#REF!</v>
      </c>
      <c r="AJ405" s="170" t="e">
        <f t="shared" ca="1" si="104"/>
        <v>#REF!</v>
      </c>
      <c r="AK405" s="168">
        <f t="shared" ca="1" si="71"/>
        <v>0</v>
      </c>
      <c r="AL405" s="168">
        <f t="shared" ca="1" si="72"/>
        <v>0</v>
      </c>
    </row>
    <row r="406" spans="1:38" ht="30" customHeight="1" x14ac:dyDescent="0.2">
      <c r="A406" s="56">
        <v>391</v>
      </c>
      <c r="B406" s="309" t="str">
        <f t="shared" ca="1" si="66"/>
        <v>A391</v>
      </c>
      <c r="C406" s="309"/>
      <c r="D406" s="57" t="str">
        <f t="shared" ca="1" si="67"/>
        <v/>
      </c>
      <c r="E406" s="59" t="str">
        <f t="shared" ca="1" si="68"/>
        <v/>
      </c>
      <c r="F406" s="215">
        <f ca="1">IF(LEN(B406)&gt;0,'OBRAČUNANA OSNOVNA PLAČA'!G400,"")</f>
        <v>0</v>
      </c>
      <c r="G406" s="60"/>
      <c r="H406" s="60"/>
      <c r="I406" s="60"/>
      <c r="J406" s="60"/>
      <c r="K406" s="60"/>
      <c r="L406" s="229">
        <f t="shared" si="97"/>
        <v>0</v>
      </c>
      <c r="M406" s="230">
        <f t="shared" ca="1" si="105"/>
        <v>0</v>
      </c>
      <c r="N406" s="230">
        <f t="shared" ca="1" si="106"/>
        <v>0</v>
      </c>
      <c r="O406" s="231">
        <f t="shared" ca="1" si="107"/>
        <v>0</v>
      </c>
      <c r="P406" s="232">
        <f t="shared" ca="1" si="108"/>
        <v>0</v>
      </c>
      <c r="Q406" s="233">
        <f t="shared" ca="1" si="98"/>
        <v>0</v>
      </c>
      <c r="R406" s="233">
        <f ca="1">IF(LEN(B406)&gt;0,'OSNOVNA PLAČA'!F400,"")</f>
        <v>0</v>
      </c>
      <c r="S406" s="234"/>
      <c r="T406" s="34"/>
      <c r="U406" s="34"/>
      <c r="V406" s="34"/>
      <c r="W406" s="34"/>
      <c r="X406" s="34"/>
      <c r="Y406" s="34"/>
      <c r="Z406" s="34"/>
      <c r="AB406" s="167">
        <f>ROW()</f>
        <v>406</v>
      </c>
      <c r="AC406" s="168" t="e">
        <f t="shared" ca="1" si="69"/>
        <v>#REF!</v>
      </c>
      <c r="AD406" s="168" t="e">
        <f t="shared" ca="1" si="70"/>
        <v>#REF!</v>
      </c>
      <c r="AE406" s="169" t="e">
        <f t="shared" ca="1" si="99"/>
        <v>#REF!</v>
      </c>
      <c r="AF406" s="168" t="e">
        <f t="shared" ca="1" si="100"/>
        <v>#REF!</v>
      </c>
      <c r="AG406" s="169" t="e">
        <f t="shared" ca="1" si="101"/>
        <v>#REF!</v>
      </c>
      <c r="AH406" s="168" t="e">
        <f t="shared" ca="1" si="102"/>
        <v>#REF!</v>
      </c>
      <c r="AI406" s="168" t="e">
        <f t="shared" ca="1" si="103"/>
        <v>#REF!</v>
      </c>
      <c r="AJ406" s="170" t="e">
        <f t="shared" ca="1" si="104"/>
        <v>#REF!</v>
      </c>
      <c r="AK406" s="168">
        <f t="shared" ca="1" si="71"/>
        <v>0</v>
      </c>
      <c r="AL406" s="168">
        <f t="shared" ca="1" si="72"/>
        <v>0</v>
      </c>
    </row>
    <row r="407" spans="1:38" ht="30" customHeight="1" x14ac:dyDescent="0.2">
      <c r="A407" s="56">
        <v>392</v>
      </c>
      <c r="B407" s="309" t="str">
        <f t="shared" ca="1" si="66"/>
        <v>A392</v>
      </c>
      <c r="C407" s="309"/>
      <c r="D407" s="57" t="str">
        <f t="shared" ca="1" si="67"/>
        <v/>
      </c>
      <c r="E407" s="59" t="str">
        <f t="shared" ca="1" si="68"/>
        <v/>
      </c>
      <c r="F407" s="215">
        <f ca="1">IF(LEN(B407)&gt;0,'OBRAČUNANA OSNOVNA PLAČA'!G401,"")</f>
        <v>0</v>
      </c>
      <c r="G407" s="60"/>
      <c r="H407" s="60"/>
      <c r="I407" s="60"/>
      <c r="J407" s="60"/>
      <c r="K407" s="60"/>
      <c r="L407" s="229">
        <f t="shared" si="97"/>
        <v>0</v>
      </c>
      <c r="M407" s="230">
        <f t="shared" ca="1" si="105"/>
        <v>0</v>
      </c>
      <c r="N407" s="230">
        <f t="shared" ca="1" si="106"/>
        <v>0</v>
      </c>
      <c r="O407" s="231">
        <f t="shared" ca="1" si="107"/>
        <v>0</v>
      </c>
      <c r="P407" s="232">
        <f t="shared" ca="1" si="108"/>
        <v>0</v>
      </c>
      <c r="Q407" s="233">
        <f t="shared" ca="1" si="98"/>
        <v>0</v>
      </c>
      <c r="R407" s="233">
        <f ca="1">IF(LEN(B407)&gt;0,'OSNOVNA PLAČA'!F401,"")</f>
        <v>0</v>
      </c>
      <c r="S407" s="234"/>
      <c r="T407" s="34"/>
      <c r="U407" s="34"/>
      <c r="V407" s="34"/>
      <c r="W407" s="34"/>
      <c r="X407" s="34"/>
      <c r="Y407" s="34"/>
      <c r="Z407" s="34"/>
      <c r="AB407" s="167">
        <f>ROW()</f>
        <v>407</v>
      </c>
      <c r="AC407" s="168" t="e">
        <f t="shared" ca="1" si="69"/>
        <v>#REF!</v>
      </c>
      <c r="AD407" s="168" t="e">
        <f t="shared" ca="1" si="70"/>
        <v>#REF!</v>
      </c>
      <c r="AE407" s="169" t="e">
        <f t="shared" ca="1" si="99"/>
        <v>#REF!</v>
      </c>
      <c r="AF407" s="168" t="e">
        <f t="shared" ca="1" si="100"/>
        <v>#REF!</v>
      </c>
      <c r="AG407" s="169" t="e">
        <f t="shared" ca="1" si="101"/>
        <v>#REF!</v>
      </c>
      <c r="AH407" s="168" t="e">
        <f t="shared" ca="1" si="102"/>
        <v>#REF!</v>
      </c>
      <c r="AI407" s="168" t="e">
        <f t="shared" ca="1" si="103"/>
        <v>#REF!</v>
      </c>
      <c r="AJ407" s="170" t="e">
        <f t="shared" ca="1" si="104"/>
        <v>#REF!</v>
      </c>
      <c r="AK407" s="168">
        <f t="shared" ca="1" si="71"/>
        <v>0</v>
      </c>
      <c r="AL407" s="168">
        <f t="shared" ca="1" si="72"/>
        <v>0</v>
      </c>
    </row>
    <row r="408" spans="1:38" ht="30" customHeight="1" x14ac:dyDescent="0.2">
      <c r="A408" s="56">
        <v>393</v>
      </c>
      <c r="B408" s="309" t="str">
        <f t="shared" ca="1" si="66"/>
        <v>A393</v>
      </c>
      <c r="C408" s="309"/>
      <c r="D408" s="57" t="str">
        <f t="shared" ca="1" si="67"/>
        <v/>
      </c>
      <c r="E408" s="59" t="str">
        <f t="shared" ca="1" si="68"/>
        <v/>
      </c>
      <c r="F408" s="215">
        <f ca="1">IF(LEN(B408)&gt;0,'OBRAČUNANA OSNOVNA PLAČA'!G402,"")</f>
        <v>0</v>
      </c>
      <c r="G408" s="60"/>
      <c r="H408" s="60"/>
      <c r="I408" s="60"/>
      <c r="J408" s="60"/>
      <c r="K408" s="60"/>
      <c r="L408" s="229">
        <f t="shared" si="97"/>
        <v>0</v>
      </c>
      <c r="M408" s="230">
        <f t="shared" ca="1" si="105"/>
        <v>0</v>
      </c>
      <c r="N408" s="230">
        <f t="shared" ca="1" si="106"/>
        <v>0</v>
      </c>
      <c r="O408" s="231">
        <f t="shared" ca="1" si="107"/>
        <v>0</v>
      </c>
      <c r="P408" s="232">
        <f t="shared" ca="1" si="108"/>
        <v>0</v>
      </c>
      <c r="Q408" s="233">
        <f t="shared" ca="1" si="98"/>
        <v>0</v>
      </c>
      <c r="R408" s="233">
        <f ca="1">IF(LEN(B408)&gt;0,'OSNOVNA PLAČA'!F402,"")</f>
        <v>0</v>
      </c>
      <c r="S408" s="234"/>
      <c r="T408" s="34"/>
      <c r="U408" s="34"/>
      <c r="V408" s="34"/>
      <c r="W408" s="34"/>
      <c r="X408" s="34"/>
      <c r="Y408" s="34"/>
      <c r="Z408" s="34"/>
      <c r="AB408" s="167">
        <f>ROW()</f>
        <v>408</v>
      </c>
      <c r="AC408" s="168" t="e">
        <f t="shared" ca="1" si="69"/>
        <v>#REF!</v>
      </c>
      <c r="AD408" s="168" t="e">
        <f t="shared" ca="1" si="70"/>
        <v>#REF!</v>
      </c>
      <c r="AE408" s="169" t="e">
        <f t="shared" ca="1" si="99"/>
        <v>#REF!</v>
      </c>
      <c r="AF408" s="168" t="e">
        <f t="shared" ca="1" si="100"/>
        <v>#REF!</v>
      </c>
      <c r="AG408" s="169" t="e">
        <f t="shared" ca="1" si="101"/>
        <v>#REF!</v>
      </c>
      <c r="AH408" s="168" t="e">
        <f t="shared" ca="1" si="102"/>
        <v>#REF!</v>
      </c>
      <c r="AI408" s="168" t="e">
        <f t="shared" ca="1" si="103"/>
        <v>#REF!</v>
      </c>
      <c r="AJ408" s="170" t="e">
        <f t="shared" ca="1" si="104"/>
        <v>#REF!</v>
      </c>
      <c r="AK408" s="168">
        <f t="shared" ca="1" si="71"/>
        <v>0</v>
      </c>
      <c r="AL408" s="168">
        <f t="shared" ca="1" si="72"/>
        <v>0</v>
      </c>
    </row>
    <row r="409" spans="1:38" ht="30" customHeight="1" x14ac:dyDescent="0.2">
      <c r="A409" s="56">
        <v>394</v>
      </c>
      <c r="B409" s="309" t="str">
        <f t="shared" ca="1" si="66"/>
        <v>A394</v>
      </c>
      <c r="C409" s="309"/>
      <c r="D409" s="57" t="str">
        <f t="shared" ca="1" si="67"/>
        <v/>
      </c>
      <c r="E409" s="59" t="str">
        <f t="shared" ca="1" si="68"/>
        <v/>
      </c>
      <c r="F409" s="215">
        <f ca="1">IF(LEN(B409)&gt;0,'OBRAČUNANA OSNOVNA PLAČA'!G403,"")</f>
        <v>0</v>
      </c>
      <c r="G409" s="60"/>
      <c r="H409" s="60"/>
      <c r="I409" s="60"/>
      <c r="J409" s="60"/>
      <c r="K409" s="60"/>
      <c r="L409" s="229">
        <f t="shared" si="97"/>
        <v>0</v>
      </c>
      <c r="M409" s="230">
        <f t="shared" ca="1" si="105"/>
        <v>0</v>
      </c>
      <c r="N409" s="230">
        <f t="shared" ca="1" si="106"/>
        <v>0</v>
      </c>
      <c r="O409" s="231">
        <f t="shared" ca="1" si="107"/>
        <v>0</v>
      </c>
      <c r="P409" s="232">
        <f t="shared" ca="1" si="108"/>
        <v>0</v>
      </c>
      <c r="Q409" s="233">
        <f t="shared" ca="1" si="98"/>
        <v>0</v>
      </c>
      <c r="R409" s="233">
        <f ca="1">IF(LEN(B409)&gt;0,'OSNOVNA PLAČA'!F403,"")</f>
        <v>0</v>
      </c>
      <c r="S409" s="234"/>
      <c r="T409" s="34"/>
      <c r="U409" s="34"/>
      <c r="V409" s="34"/>
      <c r="W409" s="34"/>
      <c r="X409" s="34"/>
      <c r="Y409" s="34"/>
      <c r="Z409" s="34"/>
      <c r="AB409" s="167">
        <f>ROW()</f>
        <v>409</v>
      </c>
      <c r="AC409" s="168" t="e">
        <f t="shared" ca="1" si="69"/>
        <v>#REF!</v>
      </c>
      <c r="AD409" s="168" t="e">
        <f t="shared" ca="1" si="70"/>
        <v>#REF!</v>
      </c>
      <c r="AE409" s="169" t="e">
        <f t="shared" ca="1" si="99"/>
        <v>#REF!</v>
      </c>
      <c r="AF409" s="168" t="e">
        <f t="shared" ca="1" si="100"/>
        <v>#REF!</v>
      </c>
      <c r="AG409" s="169" t="e">
        <f t="shared" ca="1" si="101"/>
        <v>#REF!</v>
      </c>
      <c r="AH409" s="168" t="e">
        <f t="shared" ca="1" si="102"/>
        <v>#REF!</v>
      </c>
      <c r="AI409" s="168" t="e">
        <f t="shared" ca="1" si="103"/>
        <v>#REF!</v>
      </c>
      <c r="AJ409" s="170" t="e">
        <f t="shared" ca="1" si="104"/>
        <v>#REF!</v>
      </c>
      <c r="AK409" s="168">
        <f t="shared" ca="1" si="71"/>
        <v>0</v>
      </c>
      <c r="AL409" s="168">
        <f t="shared" ca="1" si="72"/>
        <v>0</v>
      </c>
    </row>
    <row r="410" spans="1:38" ht="30" customHeight="1" x14ac:dyDescent="0.2">
      <c r="A410" s="56">
        <v>395</v>
      </c>
      <c r="B410" s="309" t="str">
        <f t="shared" ca="1" si="66"/>
        <v>A395</v>
      </c>
      <c r="C410" s="309"/>
      <c r="D410" s="57" t="str">
        <f t="shared" ca="1" si="67"/>
        <v/>
      </c>
      <c r="E410" s="59" t="str">
        <f t="shared" ca="1" si="68"/>
        <v/>
      </c>
      <c r="F410" s="215">
        <f ca="1">IF(LEN(B410)&gt;0,'OBRAČUNANA OSNOVNA PLAČA'!G404,"")</f>
        <v>0</v>
      </c>
      <c r="G410" s="60"/>
      <c r="H410" s="60"/>
      <c r="I410" s="60"/>
      <c r="J410" s="60"/>
      <c r="K410" s="60"/>
      <c r="L410" s="229">
        <f t="shared" si="97"/>
        <v>0</v>
      </c>
      <c r="M410" s="230">
        <f t="shared" ca="1" si="105"/>
        <v>0</v>
      </c>
      <c r="N410" s="230">
        <f t="shared" ca="1" si="106"/>
        <v>0</v>
      </c>
      <c r="O410" s="231">
        <f t="shared" ca="1" si="107"/>
        <v>0</v>
      </c>
      <c r="P410" s="232">
        <f t="shared" ca="1" si="108"/>
        <v>0</v>
      </c>
      <c r="Q410" s="233">
        <f t="shared" ca="1" si="98"/>
        <v>0</v>
      </c>
      <c r="R410" s="233">
        <f ca="1">IF(LEN(B410)&gt;0,'OSNOVNA PLAČA'!F404,"")</f>
        <v>0</v>
      </c>
      <c r="S410" s="234"/>
      <c r="T410" s="34"/>
      <c r="U410" s="34"/>
      <c r="V410" s="34"/>
      <c r="W410" s="34"/>
      <c r="X410" s="34"/>
      <c r="Y410" s="34"/>
      <c r="Z410" s="34"/>
      <c r="AB410" s="167">
        <f>ROW()</f>
        <v>410</v>
      </c>
      <c r="AC410" s="168" t="e">
        <f t="shared" ca="1" si="69"/>
        <v>#REF!</v>
      </c>
      <c r="AD410" s="168" t="e">
        <f t="shared" ca="1" si="70"/>
        <v>#REF!</v>
      </c>
      <c r="AE410" s="169" t="e">
        <f t="shared" ca="1" si="99"/>
        <v>#REF!</v>
      </c>
      <c r="AF410" s="168" t="e">
        <f t="shared" ca="1" si="100"/>
        <v>#REF!</v>
      </c>
      <c r="AG410" s="169" t="e">
        <f t="shared" ca="1" si="101"/>
        <v>#REF!</v>
      </c>
      <c r="AH410" s="168" t="e">
        <f t="shared" ca="1" si="102"/>
        <v>#REF!</v>
      </c>
      <c r="AI410" s="168" t="e">
        <f t="shared" ca="1" si="103"/>
        <v>#REF!</v>
      </c>
      <c r="AJ410" s="170" t="e">
        <f t="shared" ca="1" si="104"/>
        <v>#REF!</v>
      </c>
      <c r="AK410" s="168">
        <f t="shared" ca="1" si="71"/>
        <v>0</v>
      </c>
      <c r="AL410" s="168">
        <f t="shared" ca="1" si="72"/>
        <v>0</v>
      </c>
    </row>
    <row r="411" spans="1:38" ht="30" customHeight="1" x14ac:dyDescent="0.2">
      <c r="A411" s="56">
        <v>396</v>
      </c>
      <c r="B411" s="309" t="str">
        <f t="shared" ca="1" si="66"/>
        <v>A396</v>
      </c>
      <c r="C411" s="309"/>
      <c r="D411" s="57" t="str">
        <f t="shared" ca="1" si="67"/>
        <v/>
      </c>
      <c r="E411" s="59" t="str">
        <f t="shared" ca="1" si="68"/>
        <v/>
      </c>
      <c r="F411" s="215">
        <f ca="1">IF(LEN(B411)&gt;0,'OBRAČUNANA OSNOVNA PLAČA'!G405,"")</f>
        <v>0</v>
      </c>
      <c r="G411" s="60"/>
      <c r="H411" s="60"/>
      <c r="I411" s="60"/>
      <c r="J411" s="60"/>
      <c r="K411" s="60"/>
      <c r="L411" s="229">
        <f t="shared" si="97"/>
        <v>0</v>
      </c>
      <c r="M411" s="230">
        <f t="shared" ca="1" si="105"/>
        <v>0</v>
      </c>
      <c r="N411" s="230">
        <f t="shared" ca="1" si="106"/>
        <v>0</v>
      </c>
      <c r="O411" s="231">
        <f t="shared" ca="1" si="107"/>
        <v>0</v>
      </c>
      <c r="P411" s="232">
        <f t="shared" ca="1" si="108"/>
        <v>0</v>
      </c>
      <c r="Q411" s="233">
        <f t="shared" ca="1" si="98"/>
        <v>0</v>
      </c>
      <c r="R411" s="233">
        <f ca="1">IF(LEN(B411)&gt;0,'OSNOVNA PLAČA'!F405,"")</f>
        <v>0</v>
      </c>
      <c r="S411" s="234"/>
      <c r="T411" s="34"/>
      <c r="U411" s="34"/>
      <c r="V411" s="34"/>
      <c r="W411" s="34"/>
      <c r="X411" s="34"/>
      <c r="Y411" s="34"/>
      <c r="Z411" s="34"/>
      <c r="AB411" s="167">
        <f>ROW()</f>
        <v>411</v>
      </c>
      <c r="AC411" s="168" t="e">
        <f t="shared" ca="1" si="69"/>
        <v>#REF!</v>
      </c>
      <c r="AD411" s="168" t="e">
        <f t="shared" ca="1" si="70"/>
        <v>#REF!</v>
      </c>
      <c r="AE411" s="169" t="e">
        <f t="shared" ca="1" si="99"/>
        <v>#REF!</v>
      </c>
      <c r="AF411" s="168" t="e">
        <f t="shared" ca="1" si="100"/>
        <v>#REF!</v>
      </c>
      <c r="AG411" s="169" t="e">
        <f t="shared" ca="1" si="101"/>
        <v>#REF!</v>
      </c>
      <c r="AH411" s="168" t="e">
        <f t="shared" ca="1" si="102"/>
        <v>#REF!</v>
      </c>
      <c r="AI411" s="168" t="e">
        <f t="shared" ca="1" si="103"/>
        <v>#REF!</v>
      </c>
      <c r="AJ411" s="170" t="e">
        <f t="shared" ca="1" si="104"/>
        <v>#REF!</v>
      </c>
      <c r="AK411" s="168">
        <f t="shared" ca="1" si="71"/>
        <v>0</v>
      </c>
      <c r="AL411" s="168">
        <f t="shared" ca="1" si="72"/>
        <v>0</v>
      </c>
    </row>
    <row r="412" spans="1:38" ht="30" customHeight="1" x14ac:dyDescent="0.2">
      <c r="A412" s="56">
        <v>397</v>
      </c>
      <c r="B412" s="309" t="str">
        <f t="shared" ca="1" si="66"/>
        <v>A397</v>
      </c>
      <c r="C412" s="309"/>
      <c r="D412" s="57" t="str">
        <f t="shared" ca="1" si="67"/>
        <v/>
      </c>
      <c r="E412" s="59" t="str">
        <f t="shared" ca="1" si="68"/>
        <v/>
      </c>
      <c r="F412" s="215">
        <f ca="1">IF(LEN(B412)&gt;0,'OBRAČUNANA OSNOVNA PLAČA'!G406,"")</f>
        <v>0</v>
      </c>
      <c r="G412" s="60"/>
      <c r="H412" s="60"/>
      <c r="I412" s="60"/>
      <c r="J412" s="60"/>
      <c r="K412" s="60"/>
      <c r="L412" s="229">
        <f t="shared" si="97"/>
        <v>0</v>
      </c>
      <c r="M412" s="230">
        <f t="shared" ca="1" si="105"/>
        <v>0</v>
      </c>
      <c r="N412" s="230">
        <f t="shared" ca="1" si="106"/>
        <v>0</v>
      </c>
      <c r="O412" s="231">
        <f t="shared" ca="1" si="107"/>
        <v>0</v>
      </c>
      <c r="P412" s="232">
        <f t="shared" ca="1" si="108"/>
        <v>0</v>
      </c>
      <c r="Q412" s="233">
        <f t="shared" ca="1" si="98"/>
        <v>0</v>
      </c>
      <c r="R412" s="233">
        <f ca="1">IF(LEN(B412)&gt;0,'OSNOVNA PLAČA'!F406,"")</f>
        <v>0</v>
      </c>
      <c r="S412" s="234"/>
      <c r="T412" s="34"/>
      <c r="U412" s="34"/>
      <c r="V412" s="34"/>
      <c r="W412" s="34"/>
      <c r="X412" s="34"/>
      <c r="Y412" s="34"/>
      <c r="Z412" s="34"/>
      <c r="AB412" s="167">
        <f>ROW()</f>
        <v>412</v>
      </c>
      <c r="AC412" s="168" t="e">
        <f t="shared" ca="1" si="69"/>
        <v>#REF!</v>
      </c>
      <c r="AD412" s="168" t="e">
        <f t="shared" ca="1" si="70"/>
        <v>#REF!</v>
      </c>
      <c r="AE412" s="169" t="e">
        <f t="shared" ca="1" si="99"/>
        <v>#REF!</v>
      </c>
      <c r="AF412" s="168" t="e">
        <f t="shared" ca="1" si="100"/>
        <v>#REF!</v>
      </c>
      <c r="AG412" s="169" t="e">
        <f t="shared" ca="1" si="101"/>
        <v>#REF!</v>
      </c>
      <c r="AH412" s="168" t="e">
        <f t="shared" ca="1" si="102"/>
        <v>#REF!</v>
      </c>
      <c r="AI412" s="168" t="e">
        <f t="shared" ca="1" si="103"/>
        <v>#REF!</v>
      </c>
      <c r="AJ412" s="170" t="e">
        <f t="shared" ca="1" si="104"/>
        <v>#REF!</v>
      </c>
      <c r="AK412" s="168">
        <f t="shared" ca="1" si="71"/>
        <v>0</v>
      </c>
      <c r="AL412" s="168">
        <f t="shared" ca="1" si="72"/>
        <v>0</v>
      </c>
    </row>
    <row r="413" spans="1:38" ht="30" customHeight="1" x14ac:dyDescent="0.2">
      <c r="A413" s="56">
        <v>398</v>
      </c>
      <c r="B413" s="309" t="str">
        <f t="shared" ca="1" si="66"/>
        <v>A398</v>
      </c>
      <c r="C413" s="309"/>
      <c r="D413" s="57" t="str">
        <f t="shared" ca="1" si="67"/>
        <v/>
      </c>
      <c r="E413" s="59" t="str">
        <f t="shared" ca="1" si="68"/>
        <v/>
      </c>
      <c r="F413" s="215">
        <f ca="1">IF(LEN(B413)&gt;0,'OBRAČUNANA OSNOVNA PLAČA'!G407,"")</f>
        <v>0</v>
      </c>
      <c r="G413" s="60"/>
      <c r="H413" s="60"/>
      <c r="I413" s="60"/>
      <c r="J413" s="60"/>
      <c r="K413" s="60"/>
      <c r="L413" s="229">
        <f t="shared" si="97"/>
        <v>0</v>
      </c>
      <c r="M413" s="230">
        <f t="shared" ca="1" si="105"/>
        <v>0</v>
      </c>
      <c r="N413" s="230">
        <f t="shared" ca="1" si="106"/>
        <v>0</v>
      </c>
      <c r="O413" s="231">
        <f t="shared" ca="1" si="107"/>
        <v>0</v>
      </c>
      <c r="P413" s="232">
        <f t="shared" ca="1" si="108"/>
        <v>0</v>
      </c>
      <c r="Q413" s="233">
        <f t="shared" ca="1" si="98"/>
        <v>0</v>
      </c>
      <c r="R413" s="233">
        <f ca="1">IF(LEN(B413)&gt;0,'OSNOVNA PLAČA'!F407,"")</f>
        <v>0</v>
      </c>
      <c r="S413" s="234"/>
      <c r="T413" s="34"/>
      <c r="U413" s="34"/>
      <c r="V413" s="34"/>
      <c r="W413" s="34"/>
      <c r="X413" s="34"/>
      <c r="Y413" s="34"/>
      <c r="Z413" s="34"/>
      <c r="AB413" s="167">
        <f>ROW()</f>
        <v>413</v>
      </c>
      <c r="AC413" s="168" t="e">
        <f t="shared" ca="1" si="69"/>
        <v>#REF!</v>
      </c>
      <c r="AD413" s="168" t="e">
        <f t="shared" ca="1" si="70"/>
        <v>#REF!</v>
      </c>
      <c r="AE413" s="169" t="e">
        <f t="shared" ca="1" si="99"/>
        <v>#REF!</v>
      </c>
      <c r="AF413" s="168" t="e">
        <f t="shared" ca="1" si="100"/>
        <v>#REF!</v>
      </c>
      <c r="AG413" s="169" t="e">
        <f t="shared" ca="1" si="101"/>
        <v>#REF!</v>
      </c>
      <c r="AH413" s="168" t="e">
        <f t="shared" ca="1" si="102"/>
        <v>#REF!</v>
      </c>
      <c r="AI413" s="168" t="e">
        <f t="shared" ca="1" si="103"/>
        <v>#REF!</v>
      </c>
      <c r="AJ413" s="170" t="e">
        <f t="shared" ca="1" si="104"/>
        <v>#REF!</v>
      </c>
      <c r="AK413" s="168">
        <f t="shared" ca="1" si="71"/>
        <v>0</v>
      </c>
      <c r="AL413" s="168">
        <f t="shared" ca="1" si="72"/>
        <v>0</v>
      </c>
    </row>
    <row r="414" spans="1:38" ht="30" customHeight="1" x14ac:dyDescent="0.2">
      <c r="A414" s="56">
        <v>399</v>
      </c>
      <c r="B414" s="309" t="str">
        <f t="shared" ca="1" si="66"/>
        <v>A399</v>
      </c>
      <c r="C414" s="309"/>
      <c r="D414" s="57" t="str">
        <f t="shared" ca="1" si="67"/>
        <v/>
      </c>
      <c r="E414" s="59" t="str">
        <f t="shared" ca="1" si="68"/>
        <v/>
      </c>
      <c r="F414" s="215">
        <f ca="1">IF(LEN(B414)&gt;0,'OBRAČUNANA OSNOVNA PLAČA'!G408,"")</f>
        <v>0</v>
      </c>
      <c r="G414" s="60"/>
      <c r="H414" s="60"/>
      <c r="I414" s="60"/>
      <c r="J414" s="60"/>
      <c r="K414" s="60"/>
      <c r="L414" s="229">
        <f t="shared" si="97"/>
        <v>0</v>
      </c>
      <c r="M414" s="230">
        <f t="shared" ca="1" si="105"/>
        <v>0</v>
      </c>
      <c r="N414" s="230">
        <f t="shared" ca="1" si="106"/>
        <v>0</v>
      </c>
      <c r="O414" s="231">
        <f t="shared" ca="1" si="107"/>
        <v>0</v>
      </c>
      <c r="P414" s="232">
        <f t="shared" ca="1" si="108"/>
        <v>0</v>
      </c>
      <c r="Q414" s="233">
        <f t="shared" ca="1" si="98"/>
        <v>0</v>
      </c>
      <c r="R414" s="233">
        <f ca="1">IF(LEN(B414)&gt;0,'OSNOVNA PLAČA'!F408,"")</f>
        <v>0</v>
      </c>
      <c r="S414" s="234"/>
      <c r="T414" s="34"/>
      <c r="U414" s="34"/>
      <c r="V414" s="34"/>
      <c r="W414" s="34"/>
      <c r="X414" s="34"/>
      <c r="Y414" s="34"/>
      <c r="Z414" s="34"/>
      <c r="AB414" s="167">
        <f>ROW()</f>
        <v>414</v>
      </c>
      <c r="AC414" s="168" t="e">
        <f t="shared" ca="1" si="69"/>
        <v>#REF!</v>
      </c>
      <c r="AD414" s="168" t="e">
        <f t="shared" ca="1" si="70"/>
        <v>#REF!</v>
      </c>
      <c r="AE414" s="169" t="e">
        <f t="shared" ca="1" si="99"/>
        <v>#REF!</v>
      </c>
      <c r="AF414" s="168" t="e">
        <f t="shared" ca="1" si="100"/>
        <v>#REF!</v>
      </c>
      <c r="AG414" s="169" t="e">
        <f t="shared" ca="1" si="101"/>
        <v>#REF!</v>
      </c>
      <c r="AH414" s="168" t="e">
        <f t="shared" ca="1" si="102"/>
        <v>#REF!</v>
      </c>
      <c r="AI414" s="168" t="e">
        <f t="shared" ca="1" si="103"/>
        <v>#REF!</v>
      </c>
      <c r="AJ414" s="170" t="e">
        <f t="shared" ca="1" si="104"/>
        <v>#REF!</v>
      </c>
      <c r="AK414" s="168">
        <f t="shared" ca="1" si="71"/>
        <v>0</v>
      </c>
      <c r="AL414" s="168">
        <f t="shared" ca="1" si="72"/>
        <v>0</v>
      </c>
    </row>
    <row r="415" spans="1:38" ht="30" customHeight="1" x14ac:dyDescent="0.2">
      <c r="A415" s="56">
        <v>400</v>
      </c>
      <c r="B415" s="309" t="str">
        <f t="shared" ca="1" si="66"/>
        <v>A400</v>
      </c>
      <c r="C415" s="309"/>
      <c r="D415" s="57" t="str">
        <f t="shared" ca="1" si="67"/>
        <v/>
      </c>
      <c r="E415" s="59" t="str">
        <f t="shared" ca="1" si="68"/>
        <v/>
      </c>
      <c r="F415" s="215">
        <f ca="1">IF(LEN(B415)&gt;0,'OBRAČUNANA OSNOVNA PLAČA'!G409,"")</f>
        <v>0</v>
      </c>
      <c r="G415" s="60"/>
      <c r="H415" s="60"/>
      <c r="I415" s="60"/>
      <c r="J415" s="60"/>
      <c r="K415" s="60"/>
      <c r="L415" s="229">
        <f t="shared" si="97"/>
        <v>0</v>
      </c>
      <c r="M415" s="230">
        <f t="shared" ca="1" si="105"/>
        <v>0</v>
      </c>
      <c r="N415" s="230">
        <f t="shared" ca="1" si="106"/>
        <v>0</v>
      </c>
      <c r="O415" s="231">
        <f t="shared" ca="1" si="107"/>
        <v>0</v>
      </c>
      <c r="P415" s="232">
        <f t="shared" ca="1" si="108"/>
        <v>0</v>
      </c>
      <c r="Q415" s="233">
        <f t="shared" ca="1" si="98"/>
        <v>0</v>
      </c>
      <c r="R415" s="233">
        <f ca="1">IF(LEN(B415)&gt;0,'OSNOVNA PLAČA'!F409,"")</f>
        <v>0</v>
      </c>
      <c r="S415" s="234"/>
      <c r="T415" s="34"/>
      <c r="U415" s="34"/>
      <c r="V415" s="34"/>
      <c r="W415" s="34"/>
      <c r="X415" s="34"/>
      <c r="Y415" s="34"/>
      <c r="Z415" s="34"/>
      <c r="AB415" s="167">
        <f>ROW()</f>
        <v>415</v>
      </c>
      <c r="AC415" s="168" t="e">
        <f t="shared" ca="1" si="69"/>
        <v>#REF!</v>
      </c>
      <c r="AD415" s="168" t="e">
        <f t="shared" ca="1" si="70"/>
        <v>#REF!</v>
      </c>
      <c r="AE415" s="169" t="e">
        <f t="shared" ca="1" si="99"/>
        <v>#REF!</v>
      </c>
      <c r="AF415" s="168" t="e">
        <f t="shared" ca="1" si="100"/>
        <v>#REF!</v>
      </c>
      <c r="AG415" s="169" t="e">
        <f t="shared" ca="1" si="101"/>
        <v>#REF!</v>
      </c>
      <c r="AH415" s="168" t="e">
        <f t="shared" ca="1" si="102"/>
        <v>#REF!</v>
      </c>
      <c r="AI415" s="168" t="e">
        <f t="shared" ca="1" si="103"/>
        <v>#REF!</v>
      </c>
      <c r="AJ415" s="170" t="e">
        <f t="shared" ca="1" si="104"/>
        <v>#REF!</v>
      </c>
      <c r="AK415" s="168">
        <f t="shared" ca="1" si="71"/>
        <v>0</v>
      </c>
      <c r="AL415" s="168">
        <f t="shared" ca="1" si="72"/>
        <v>0</v>
      </c>
    </row>
    <row r="416" spans="1:38" ht="30" customHeight="1" x14ac:dyDescent="0.2">
      <c r="A416" s="56">
        <v>401</v>
      </c>
      <c r="B416" s="309" t="str">
        <f t="shared" ca="1" si="66"/>
        <v>A401</v>
      </c>
      <c r="C416" s="309"/>
      <c r="D416" s="57" t="str">
        <f t="shared" ca="1" si="67"/>
        <v/>
      </c>
      <c r="E416" s="59" t="str">
        <f t="shared" ca="1" si="68"/>
        <v/>
      </c>
      <c r="F416" s="215">
        <f ca="1">IF(LEN(B416)&gt;0,'OBRAČUNANA OSNOVNA PLAČA'!G410,"")</f>
        <v>0</v>
      </c>
      <c r="G416" s="60"/>
      <c r="H416" s="60"/>
      <c r="I416" s="60"/>
      <c r="J416" s="60"/>
      <c r="K416" s="60"/>
      <c r="L416" s="229">
        <f t="shared" si="97"/>
        <v>0</v>
      </c>
      <c r="M416" s="230">
        <f t="shared" ca="1" si="105"/>
        <v>0</v>
      </c>
      <c r="N416" s="230">
        <f t="shared" ca="1" si="106"/>
        <v>0</v>
      </c>
      <c r="O416" s="231">
        <f t="shared" ca="1" si="107"/>
        <v>0</v>
      </c>
      <c r="P416" s="232">
        <f t="shared" ca="1" si="108"/>
        <v>0</v>
      </c>
      <c r="Q416" s="233">
        <f t="shared" ca="1" si="98"/>
        <v>0</v>
      </c>
      <c r="R416" s="233">
        <f ca="1">IF(LEN(B416)&gt;0,'OSNOVNA PLAČA'!F410,"")</f>
        <v>0</v>
      </c>
      <c r="S416" s="234"/>
      <c r="T416" s="34"/>
      <c r="U416" s="34"/>
      <c r="V416" s="34"/>
      <c r="W416" s="34"/>
      <c r="X416" s="34"/>
      <c r="Y416" s="34"/>
      <c r="Z416" s="34"/>
      <c r="AB416" s="167">
        <f>ROW()</f>
        <v>416</v>
      </c>
      <c r="AC416" s="168" t="e">
        <f t="shared" ca="1" si="69"/>
        <v>#REF!</v>
      </c>
      <c r="AD416" s="168" t="e">
        <f t="shared" ca="1" si="70"/>
        <v>#REF!</v>
      </c>
      <c r="AE416" s="169" t="e">
        <f t="shared" ca="1" si="99"/>
        <v>#REF!</v>
      </c>
      <c r="AF416" s="168" t="e">
        <f t="shared" ca="1" si="100"/>
        <v>#REF!</v>
      </c>
      <c r="AG416" s="169" t="e">
        <f t="shared" ca="1" si="101"/>
        <v>#REF!</v>
      </c>
      <c r="AH416" s="168" t="e">
        <f t="shared" ca="1" si="102"/>
        <v>#REF!</v>
      </c>
      <c r="AI416" s="168" t="e">
        <f t="shared" ca="1" si="103"/>
        <v>#REF!</v>
      </c>
      <c r="AJ416" s="170" t="e">
        <f t="shared" ca="1" si="104"/>
        <v>#REF!</v>
      </c>
      <c r="AK416" s="168">
        <f t="shared" ca="1" si="71"/>
        <v>0</v>
      </c>
      <c r="AL416" s="168">
        <f t="shared" ca="1" si="72"/>
        <v>0</v>
      </c>
    </row>
    <row r="417" spans="1:38" ht="30" customHeight="1" x14ac:dyDescent="0.2">
      <c r="A417" s="56">
        <v>402</v>
      </c>
      <c r="B417" s="309" t="str">
        <f t="shared" ca="1" si="66"/>
        <v>A402</v>
      </c>
      <c r="C417" s="309"/>
      <c r="D417" s="57" t="str">
        <f t="shared" ca="1" si="67"/>
        <v/>
      </c>
      <c r="E417" s="59" t="str">
        <f t="shared" ca="1" si="68"/>
        <v/>
      </c>
      <c r="F417" s="215">
        <f ca="1">IF(LEN(B417)&gt;0,'OBRAČUNANA OSNOVNA PLAČA'!G411,"")</f>
        <v>0</v>
      </c>
      <c r="G417" s="60"/>
      <c r="H417" s="60"/>
      <c r="I417" s="60"/>
      <c r="J417" s="60"/>
      <c r="K417" s="60"/>
      <c r="L417" s="229">
        <f t="shared" si="97"/>
        <v>0</v>
      </c>
      <c r="M417" s="230">
        <f t="shared" ca="1" si="105"/>
        <v>0</v>
      </c>
      <c r="N417" s="230">
        <f t="shared" ca="1" si="106"/>
        <v>0</v>
      </c>
      <c r="O417" s="231">
        <f t="shared" ca="1" si="107"/>
        <v>0</v>
      </c>
      <c r="P417" s="232">
        <f t="shared" ca="1" si="108"/>
        <v>0</v>
      </c>
      <c r="Q417" s="233">
        <f t="shared" ca="1" si="98"/>
        <v>0</v>
      </c>
      <c r="R417" s="233">
        <f ca="1">IF(LEN(B417)&gt;0,'OSNOVNA PLAČA'!F411,"")</f>
        <v>0</v>
      </c>
      <c r="S417" s="234"/>
      <c r="T417" s="34"/>
      <c r="U417" s="34"/>
      <c r="V417" s="34"/>
      <c r="W417" s="34"/>
      <c r="X417" s="34"/>
      <c r="Y417" s="34"/>
      <c r="Z417" s="34"/>
      <c r="AB417" s="167">
        <f>ROW()</f>
        <v>417</v>
      </c>
      <c r="AC417" s="168" t="e">
        <f t="shared" ca="1" si="69"/>
        <v>#REF!</v>
      </c>
      <c r="AD417" s="168" t="e">
        <f t="shared" ca="1" si="70"/>
        <v>#REF!</v>
      </c>
      <c r="AE417" s="169" t="e">
        <f t="shared" ca="1" si="99"/>
        <v>#REF!</v>
      </c>
      <c r="AF417" s="168" t="e">
        <f t="shared" ca="1" si="100"/>
        <v>#REF!</v>
      </c>
      <c r="AG417" s="169" t="e">
        <f t="shared" ca="1" si="101"/>
        <v>#REF!</v>
      </c>
      <c r="AH417" s="168" t="e">
        <f t="shared" ca="1" si="102"/>
        <v>#REF!</v>
      </c>
      <c r="AI417" s="168" t="e">
        <f t="shared" ca="1" si="103"/>
        <v>#REF!</v>
      </c>
      <c r="AJ417" s="170" t="e">
        <f t="shared" ca="1" si="104"/>
        <v>#REF!</v>
      </c>
      <c r="AK417" s="168">
        <f t="shared" ca="1" si="71"/>
        <v>0</v>
      </c>
      <c r="AL417" s="168">
        <f t="shared" ca="1" si="72"/>
        <v>0</v>
      </c>
    </row>
    <row r="418" spans="1:38" ht="30" customHeight="1" x14ac:dyDescent="0.2">
      <c r="A418" s="56">
        <v>403</v>
      </c>
      <c r="B418" s="309" t="str">
        <f t="shared" ca="1" si="66"/>
        <v>A403</v>
      </c>
      <c r="C418" s="309"/>
      <c r="D418" s="57" t="str">
        <f t="shared" ca="1" si="67"/>
        <v/>
      </c>
      <c r="E418" s="59" t="str">
        <f t="shared" ca="1" si="68"/>
        <v/>
      </c>
      <c r="F418" s="215">
        <f ca="1">IF(LEN(B418)&gt;0,'OBRAČUNANA OSNOVNA PLAČA'!G412,"")</f>
        <v>0</v>
      </c>
      <c r="G418" s="60"/>
      <c r="H418" s="60"/>
      <c r="I418" s="60"/>
      <c r="J418" s="60"/>
      <c r="K418" s="60"/>
      <c r="L418" s="229">
        <f t="shared" si="97"/>
        <v>0</v>
      </c>
      <c r="M418" s="230">
        <f t="shared" ca="1" si="105"/>
        <v>0</v>
      </c>
      <c r="N418" s="230">
        <f t="shared" ca="1" si="106"/>
        <v>0</v>
      </c>
      <c r="O418" s="231">
        <f t="shared" ca="1" si="107"/>
        <v>0</v>
      </c>
      <c r="P418" s="232">
        <f t="shared" ca="1" si="108"/>
        <v>0</v>
      </c>
      <c r="Q418" s="233">
        <f t="shared" ca="1" si="98"/>
        <v>0</v>
      </c>
      <c r="R418" s="233">
        <f ca="1">IF(LEN(B418)&gt;0,'OSNOVNA PLAČA'!F412,"")</f>
        <v>0</v>
      </c>
      <c r="S418" s="234"/>
      <c r="T418" s="34"/>
      <c r="U418" s="34"/>
      <c r="V418" s="34"/>
      <c r="W418" s="34"/>
      <c r="X418" s="34"/>
      <c r="Y418" s="34"/>
      <c r="Z418" s="34"/>
      <c r="AB418" s="167">
        <f>ROW()</f>
        <v>418</v>
      </c>
      <c r="AC418" s="168" t="e">
        <f t="shared" ca="1" si="69"/>
        <v>#REF!</v>
      </c>
      <c r="AD418" s="168" t="e">
        <f t="shared" ca="1" si="70"/>
        <v>#REF!</v>
      </c>
      <c r="AE418" s="169" t="e">
        <f t="shared" ca="1" si="99"/>
        <v>#REF!</v>
      </c>
      <c r="AF418" s="168" t="e">
        <f t="shared" ca="1" si="100"/>
        <v>#REF!</v>
      </c>
      <c r="AG418" s="169" t="e">
        <f t="shared" ca="1" si="101"/>
        <v>#REF!</v>
      </c>
      <c r="AH418" s="168" t="e">
        <f t="shared" ca="1" si="102"/>
        <v>#REF!</v>
      </c>
      <c r="AI418" s="168" t="e">
        <f t="shared" ca="1" si="103"/>
        <v>#REF!</v>
      </c>
      <c r="AJ418" s="170" t="e">
        <f t="shared" ca="1" si="104"/>
        <v>#REF!</v>
      </c>
      <c r="AK418" s="168">
        <f t="shared" ca="1" si="71"/>
        <v>0</v>
      </c>
      <c r="AL418" s="168">
        <f t="shared" ca="1" si="72"/>
        <v>0</v>
      </c>
    </row>
    <row r="419" spans="1:38" ht="30" customHeight="1" x14ac:dyDescent="0.2">
      <c r="A419" s="56">
        <v>404</v>
      </c>
      <c r="B419" s="309" t="str">
        <f t="shared" ca="1" si="66"/>
        <v>A404</v>
      </c>
      <c r="C419" s="309"/>
      <c r="D419" s="57" t="str">
        <f t="shared" ca="1" si="67"/>
        <v/>
      </c>
      <c r="E419" s="59" t="str">
        <f t="shared" ca="1" si="68"/>
        <v/>
      </c>
      <c r="F419" s="215">
        <f ca="1">IF(LEN(B419)&gt;0,'OBRAČUNANA OSNOVNA PLAČA'!G413,"")</f>
        <v>0</v>
      </c>
      <c r="G419" s="60"/>
      <c r="H419" s="60"/>
      <c r="I419" s="60"/>
      <c r="J419" s="60"/>
      <c r="K419" s="60"/>
      <c r="L419" s="229">
        <f t="shared" si="97"/>
        <v>0</v>
      </c>
      <c r="M419" s="230">
        <f t="shared" ca="1" si="105"/>
        <v>0</v>
      </c>
      <c r="N419" s="230">
        <f t="shared" ca="1" si="106"/>
        <v>0</v>
      </c>
      <c r="O419" s="231">
        <f t="shared" ca="1" si="107"/>
        <v>0</v>
      </c>
      <c r="P419" s="232">
        <f t="shared" ca="1" si="108"/>
        <v>0</v>
      </c>
      <c r="Q419" s="233">
        <f t="shared" ca="1" si="98"/>
        <v>0</v>
      </c>
      <c r="R419" s="233">
        <f ca="1">IF(LEN(B419)&gt;0,'OSNOVNA PLAČA'!F413,"")</f>
        <v>0</v>
      </c>
      <c r="S419" s="234"/>
      <c r="T419" s="34"/>
      <c r="U419" s="34"/>
      <c r="V419" s="34"/>
      <c r="W419" s="34"/>
      <c r="X419" s="34"/>
      <c r="Y419" s="34"/>
      <c r="Z419" s="34"/>
      <c r="AB419" s="167">
        <f>ROW()</f>
        <v>419</v>
      </c>
      <c r="AC419" s="168" t="e">
        <f t="shared" ca="1" si="69"/>
        <v>#REF!</v>
      </c>
      <c r="AD419" s="168" t="e">
        <f t="shared" ca="1" si="70"/>
        <v>#REF!</v>
      </c>
      <c r="AE419" s="169" t="e">
        <f t="shared" ca="1" si="99"/>
        <v>#REF!</v>
      </c>
      <c r="AF419" s="168" t="e">
        <f t="shared" ca="1" si="100"/>
        <v>#REF!</v>
      </c>
      <c r="AG419" s="169" t="e">
        <f t="shared" ca="1" si="101"/>
        <v>#REF!</v>
      </c>
      <c r="AH419" s="168" t="e">
        <f t="shared" ca="1" si="102"/>
        <v>#REF!</v>
      </c>
      <c r="AI419" s="168" t="e">
        <f t="shared" ca="1" si="103"/>
        <v>#REF!</v>
      </c>
      <c r="AJ419" s="170" t="e">
        <f t="shared" ca="1" si="104"/>
        <v>#REF!</v>
      </c>
      <c r="AK419" s="168">
        <f t="shared" ca="1" si="71"/>
        <v>0</v>
      </c>
      <c r="AL419" s="168">
        <f t="shared" ca="1" si="72"/>
        <v>0</v>
      </c>
    </row>
    <row r="420" spans="1:38" ht="30" customHeight="1" x14ac:dyDescent="0.2">
      <c r="A420" s="56">
        <v>405</v>
      </c>
      <c r="B420" s="309" t="str">
        <f t="shared" ca="1" si="66"/>
        <v>A405</v>
      </c>
      <c r="C420" s="309"/>
      <c r="D420" s="57" t="str">
        <f t="shared" ca="1" si="67"/>
        <v/>
      </c>
      <c r="E420" s="59" t="str">
        <f t="shared" ca="1" si="68"/>
        <v/>
      </c>
      <c r="F420" s="215">
        <f ca="1">IF(LEN(B420)&gt;0,'OBRAČUNANA OSNOVNA PLAČA'!G414,"")</f>
        <v>0</v>
      </c>
      <c r="G420" s="60"/>
      <c r="H420" s="60"/>
      <c r="I420" s="60"/>
      <c r="J420" s="60"/>
      <c r="K420" s="60"/>
      <c r="L420" s="229">
        <f t="shared" si="97"/>
        <v>0</v>
      </c>
      <c r="M420" s="230">
        <f t="shared" ca="1" si="105"/>
        <v>0</v>
      </c>
      <c r="N420" s="230">
        <f t="shared" ca="1" si="106"/>
        <v>0</v>
      </c>
      <c r="O420" s="231">
        <f t="shared" ca="1" si="107"/>
        <v>0</v>
      </c>
      <c r="P420" s="232">
        <f t="shared" ca="1" si="108"/>
        <v>0</v>
      </c>
      <c r="Q420" s="233">
        <f t="shared" ca="1" si="98"/>
        <v>0</v>
      </c>
      <c r="R420" s="233">
        <f ca="1">IF(LEN(B420)&gt;0,'OSNOVNA PLAČA'!F414,"")</f>
        <v>0</v>
      </c>
      <c r="S420" s="234"/>
      <c r="T420" s="34"/>
      <c r="U420" s="34"/>
      <c r="V420" s="34"/>
      <c r="W420" s="34"/>
      <c r="X420" s="34"/>
      <c r="Y420" s="34"/>
      <c r="Z420" s="34"/>
      <c r="AB420" s="167">
        <f>ROW()</f>
        <v>420</v>
      </c>
      <c r="AC420" s="168" t="e">
        <f t="shared" ca="1" si="69"/>
        <v>#REF!</v>
      </c>
      <c r="AD420" s="168" t="e">
        <f t="shared" ca="1" si="70"/>
        <v>#REF!</v>
      </c>
      <c r="AE420" s="169" t="e">
        <f t="shared" ca="1" si="99"/>
        <v>#REF!</v>
      </c>
      <c r="AF420" s="168" t="e">
        <f t="shared" ca="1" si="100"/>
        <v>#REF!</v>
      </c>
      <c r="AG420" s="169" t="e">
        <f t="shared" ca="1" si="101"/>
        <v>#REF!</v>
      </c>
      <c r="AH420" s="168" t="e">
        <f t="shared" ca="1" si="102"/>
        <v>#REF!</v>
      </c>
      <c r="AI420" s="168" t="e">
        <f t="shared" ca="1" si="103"/>
        <v>#REF!</v>
      </c>
      <c r="AJ420" s="170" t="e">
        <f t="shared" ca="1" si="104"/>
        <v>#REF!</v>
      </c>
      <c r="AK420" s="168">
        <f t="shared" ca="1" si="71"/>
        <v>0</v>
      </c>
      <c r="AL420" s="168">
        <f t="shared" ca="1" si="72"/>
        <v>0</v>
      </c>
    </row>
    <row r="421" spans="1:38" ht="30" customHeight="1" x14ac:dyDescent="0.2">
      <c r="A421" s="56">
        <v>406</v>
      </c>
      <c r="B421" s="309" t="str">
        <f t="shared" ca="1" si="66"/>
        <v>A406</v>
      </c>
      <c r="C421" s="309"/>
      <c r="D421" s="57" t="str">
        <f t="shared" ca="1" si="67"/>
        <v/>
      </c>
      <c r="E421" s="59" t="str">
        <f t="shared" ca="1" si="68"/>
        <v/>
      </c>
      <c r="F421" s="215">
        <f ca="1">IF(LEN(B421)&gt;0,'OBRAČUNANA OSNOVNA PLAČA'!G415,"")</f>
        <v>0</v>
      </c>
      <c r="G421" s="60"/>
      <c r="H421" s="60"/>
      <c r="I421" s="60"/>
      <c r="J421" s="60"/>
      <c r="K421" s="60"/>
      <c r="L421" s="229">
        <f t="shared" si="97"/>
        <v>0</v>
      </c>
      <c r="M421" s="230">
        <f t="shared" ca="1" si="105"/>
        <v>0</v>
      </c>
      <c r="N421" s="230">
        <f t="shared" ca="1" si="106"/>
        <v>0</v>
      </c>
      <c r="O421" s="231">
        <f t="shared" ca="1" si="107"/>
        <v>0</v>
      </c>
      <c r="P421" s="232">
        <f t="shared" ca="1" si="108"/>
        <v>0</v>
      </c>
      <c r="Q421" s="233">
        <f t="shared" ca="1" si="98"/>
        <v>0</v>
      </c>
      <c r="R421" s="233">
        <f ca="1">IF(LEN(B421)&gt;0,'OSNOVNA PLAČA'!F415,"")</f>
        <v>0</v>
      </c>
      <c r="S421" s="234"/>
      <c r="T421" s="34"/>
      <c r="U421" s="34"/>
      <c r="V421" s="34"/>
      <c r="W421" s="34"/>
      <c r="X421" s="34"/>
      <c r="Y421" s="34"/>
      <c r="Z421" s="34"/>
      <c r="AB421" s="167">
        <f>ROW()</f>
        <v>421</v>
      </c>
      <c r="AC421" s="168" t="e">
        <f t="shared" ca="1" si="69"/>
        <v>#REF!</v>
      </c>
      <c r="AD421" s="168" t="e">
        <f t="shared" ca="1" si="70"/>
        <v>#REF!</v>
      </c>
      <c r="AE421" s="169" t="e">
        <f t="shared" ca="1" si="99"/>
        <v>#REF!</v>
      </c>
      <c r="AF421" s="168" t="e">
        <f t="shared" ca="1" si="100"/>
        <v>#REF!</v>
      </c>
      <c r="AG421" s="169" t="e">
        <f t="shared" ca="1" si="101"/>
        <v>#REF!</v>
      </c>
      <c r="AH421" s="168" t="e">
        <f t="shared" ca="1" si="102"/>
        <v>#REF!</v>
      </c>
      <c r="AI421" s="168" t="e">
        <f t="shared" ca="1" si="103"/>
        <v>#REF!</v>
      </c>
      <c r="AJ421" s="170" t="e">
        <f t="shared" ca="1" si="104"/>
        <v>#REF!</v>
      </c>
      <c r="AK421" s="168">
        <f t="shared" ca="1" si="71"/>
        <v>0</v>
      </c>
      <c r="AL421" s="168">
        <f t="shared" ca="1" si="72"/>
        <v>0</v>
      </c>
    </row>
    <row r="422" spans="1:38" ht="30" customHeight="1" x14ac:dyDescent="0.2">
      <c r="A422" s="56">
        <v>407</v>
      </c>
      <c r="B422" s="309" t="str">
        <f t="shared" ca="1" si="66"/>
        <v>A407</v>
      </c>
      <c r="C422" s="309"/>
      <c r="D422" s="57" t="str">
        <f t="shared" ca="1" si="67"/>
        <v/>
      </c>
      <c r="E422" s="59" t="str">
        <f t="shared" ca="1" si="68"/>
        <v/>
      </c>
      <c r="F422" s="215">
        <f ca="1">IF(LEN(B422)&gt;0,'OBRAČUNANA OSNOVNA PLAČA'!G416,"")</f>
        <v>0</v>
      </c>
      <c r="G422" s="60"/>
      <c r="H422" s="60"/>
      <c r="I422" s="60"/>
      <c r="J422" s="60"/>
      <c r="K422" s="60"/>
      <c r="L422" s="229">
        <f t="shared" si="97"/>
        <v>0</v>
      </c>
      <c r="M422" s="230">
        <f t="shared" ca="1" si="105"/>
        <v>0</v>
      </c>
      <c r="N422" s="230">
        <f t="shared" ca="1" si="106"/>
        <v>0</v>
      </c>
      <c r="O422" s="231">
        <f t="shared" ca="1" si="107"/>
        <v>0</v>
      </c>
      <c r="P422" s="232">
        <f t="shared" ca="1" si="108"/>
        <v>0</v>
      </c>
      <c r="Q422" s="233">
        <f t="shared" ca="1" si="98"/>
        <v>0</v>
      </c>
      <c r="R422" s="233">
        <f ca="1">IF(LEN(B422)&gt;0,'OSNOVNA PLAČA'!F416,"")</f>
        <v>0</v>
      </c>
      <c r="S422" s="234"/>
      <c r="T422" s="34"/>
      <c r="U422" s="34"/>
      <c r="V422" s="34"/>
      <c r="W422" s="34"/>
      <c r="X422" s="34"/>
      <c r="Y422" s="34"/>
      <c r="Z422" s="34"/>
      <c r="AB422" s="167">
        <f>ROW()</f>
        <v>422</v>
      </c>
      <c r="AC422" s="168" t="e">
        <f t="shared" ca="1" si="69"/>
        <v>#REF!</v>
      </c>
      <c r="AD422" s="168" t="e">
        <f t="shared" ca="1" si="70"/>
        <v>#REF!</v>
      </c>
      <c r="AE422" s="169" t="e">
        <f t="shared" ca="1" si="99"/>
        <v>#REF!</v>
      </c>
      <c r="AF422" s="168" t="e">
        <f t="shared" ca="1" si="100"/>
        <v>#REF!</v>
      </c>
      <c r="AG422" s="169" t="e">
        <f t="shared" ca="1" si="101"/>
        <v>#REF!</v>
      </c>
      <c r="AH422" s="168" t="e">
        <f t="shared" ca="1" si="102"/>
        <v>#REF!</v>
      </c>
      <c r="AI422" s="168" t="e">
        <f t="shared" ca="1" si="103"/>
        <v>#REF!</v>
      </c>
      <c r="AJ422" s="170" t="e">
        <f t="shared" ca="1" si="104"/>
        <v>#REF!</v>
      </c>
      <c r="AK422" s="168">
        <f t="shared" ca="1" si="71"/>
        <v>0</v>
      </c>
      <c r="AL422" s="168">
        <f t="shared" ca="1" si="72"/>
        <v>0</v>
      </c>
    </row>
    <row r="423" spans="1:38" ht="30" customHeight="1" x14ac:dyDescent="0.2">
      <c r="A423" s="56">
        <v>408</v>
      </c>
      <c r="B423" s="309" t="str">
        <f t="shared" ca="1" si="66"/>
        <v>A408</v>
      </c>
      <c r="C423" s="309"/>
      <c r="D423" s="57" t="str">
        <f t="shared" ca="1" si="67"/>
        <v/>
      </c>
      <c r="E423" s="59" t="str">
        <f t="shared" ca="1" si="68"/>
        <v/>
      </c>
      <c r="F423" s="215">
        <f ca="1">IF(LEN(B423)&gt;0,'OBRAČUNANA OSNOVNA PLAČA'!G417,"")</f>
        <v>0</v>
      </c>
      <c r="G423" s="60"/>
      <c r="H423" s="60"/>
      <c r="I423" s="60"/>
      <c r="J423" s="60"/>
      <c r="K423" s="60"/>
      <c r="L423" s="229">
        <f t="shared" si="97"/>
        <v>0</v>
      </c>
      <c r="M423" s="230">
        <f t="shared" ca="1" si="105"/>
        <v>0</v>
      </c>
      <c r="N423" s="230">
        <f t="shared" ca="1" si="106"/>
        <v>0</v>
      </c>
      <c r="O423" s="231">
        <f t="shared" ca="1" si="107"/>
        <v>0</v>
      </c>
      <c r="P423" s="232">
        <f t="shared" ca="1" si="108"/>
        <v>0</v>
      </c>
      <c r="Q423" s="233">
        <f t="shared" ca="1" si="98"/>
        <v>0</v>
      </c>
      <c r="R423" s="233">
        <f ca="1">IF(LEN(B423)&gt;0,'OSNOVNA PLAČA'!F417,"")</f>
        <v>0</v>
      </c>
      <c r="S423" s="234"/>
      <c r="T423" s="34"/>
      <c r="U423" s="34"/>
      <c r="V423" s="34"/>
      <c r="W423" s="34"/>
      <c r="X423" s="34"/>
      <c r="Y423" s="34"/>
      <c r="Z423" s="34"/>
      <c r="AB423" s="167">
        <f>ROW()</f>
        <v>423</v>
      </c>
      <c r="AC423" s="168" t="e">
        <f t="shared" ca="1" si="69"/>
        <v>#REF!</v>
      </c>
      <c r="AD423" s="168" t="e">
        <f t="shared" ca="1" si="70"/>
        <v>#REF!</v>
      </c>
      <c r="AE423" s="169" t="e">
        <f t="shared" ca="1" si="99"/>
        <v>#REF!</v>
      </c>
      <c r="AF423" s="168" t="e">
        <f t="shared" ca="1" si="100"/>
        <v>#REF!</v>
      </c>
      <c r="AG423" s="169" t="e">
        <f t="shared" ca="1" si="101"/>
        <v>#REF!</v>
      </c>
      <c r="AH423" s="168" t="e">
        <f t="shared" ca="1" si="102"/>
        <v>#REF!</v>
      </c>
      <c r="AI423" s="168" t="e">
        <f t="shared" ca="1" si="103"/>
        <v>#REF!</v>
      </c>
      <c r="AJ423" s="170" t="e">
        <f t="shared" ca="1" si="104"/>
        <v>#REF!</v>
      </c>
      <c r="AK423" s="168">
        <f t="shared" ca="1" si="71"/>
        <v>0</v>
      </c>
      <c r="AL423" s="168">
        <f t="shared" ca="1" si="72"/>
        <v>0</v>
      </c>
    </row>
    <row r="424" spans="1:38" ht="30" customHeight="1" x14ac:dyDescent="0.2">
      <c r="A424" s="56">
        <v>409</v>
      </c>
      <c r="B424" s="309" t="str">
        <f t="shared" ca="1" si="66"/>
        <v>A409</v>
      </c>
      <c r="C424" s="309"/>
      <c r="D424" s="57" t="str">
        <f t="shared" ca="1" si="67"/>
        <v/>
      </c>
      <c r="E424" s="59" t="str">
        <f t="shared" ca="1" si="68"/>
        <v/>
      </c>
      <c r="F424" s="215">
        <f ca="1">IF(LEN(B424)&gt;0,'OBRAČUNANA OSNOVNA PLAČA'!G418,"")</f>
        <v>0</v>
      </c>
      <c r="G424" s="60"/>
      <c r="H424" s="60"/>
      <c r="I424" s="60"/>
      <c r="J424" s="60"/>
      <c r="K424" s="60"/>
      <c r="L424" s="229">
        <f t="shared" si="97"/>
        <v>0</v>
      </c>
      <c r="M424" s="230">
        <f t="shared" ca="1" si="105"/>
        <v>0</v>
      </c>
      <c r="N424" s="230">
        <f t="shared" ca="1" si="106"/>
        <v>0</v>
      </c>
      <c r="O424" s="231">
        <f t="shared" ca="1" si="107"/>
        <v>0</v>
      </c>
      <c r="P424" s="232">
        <f t="shared" ca="1" si="108"/>
        <v>0</v>
      </c>
      <c r="Q424" s="233">
        <f t="shared" ca="1" si="98"/>
        <v>0</v>
      </c>
      <c r="R424" s="233">
        <f ca="1">IF(LEN(B424)&gt;0,'OSNOVNA PLAČA'!F418,"")</f>
        <v>0</v>
      </c>
      <c r="S424" s="234"/>
      <c r="T424" s="34"/>
      <c r="U424" s="34"/>
      <c r="V424" s="34"/>
      <c r="W424" s="34"/>
      <c r="X424" s="34"/>
      <c r="Y424" s="34"/>
      <c r="Z424" s="34"/>
      <c r="AB424" s="167">
        <f>ROW()</f>
        <v>424</v>
      </c>
      <c r="AC424" s="168" t="e">
        <f t="shared" ca="1" si="69"/>
        <v>#REF!</v>
      </c>
      <c r="AD424" s="168" t="e">
        <f t="shared" ca="1" si="70"/>
        <v>#REF!</v>
      </c>
      <c r="AE424" s="169" t="e">
        <f t="shared" ca="1" si="99"/>
        <v>#REF!</v>
      </c>
      <c r="AF424" s="168" t="e">
        <f t="shared" ca="1" si="100"/>
        <v>#REF!</v>
      </c>
      <c r="AG424" s="169" t="e">
        <f t="shared" ca="1" si="101"/>
        <v>#REF!</v>
      </c>
      <c r="AH424" s="168" t="e">
        <f t="shared" ca="1" si="102"/>
        <v>#REF!</v>
      </c>
      <c r="AI424" s="168" t="e">
        <f t="shared" ca="1" si="103"/>
        <v>#REF!</v>
      </c>
      <c r="AJ424" s="170" t="e">
        <f t="shared" ca="1" si="104"/>
        <v>#REF!</v>
      </c>
      <c r="AK424" s="168">
        <f t="shared" ca="1" si="71"/>
        <v>0</v>
      </c>
      <c r="AL424" s="168">
        <f t="shared" ca="1" si="72"/>
        <v>0</v>
      </c>
    </row>
    <row r="425" spans="1:38" ht="30" customHeight="1" x14ac:dyDescent="0.2">
      <c r="A425" s="56">
        <v>410</v>
      </c>
      <c r="B425" s="309" t="str">
        <f t="shared" ca="1" si="66"/>
        <v>A410</v>
      </c>
      <c r="C425" s="309"/>
      <c r="D425" s="57" t="str">
        <f t="shared" ca="1" si="67"/>
        <v/>
      </c>
      <c r="E425" s="59" t="str">
        <f t="shared" ca="1" si="68"/>
        <v/>
      </c>
      <c r="F425" s="215">
        <f ca="1">IF(LEN(B425)&gt;0,'OBRAČUNANA OSNOVNA PLAČA'!G419,"")</f>
        <v>0</v>
      </c>
      <c r="G425" s="60"/>
      <c r="H425" s="60"/>
      <c r="I425" s="60"/>
      <c r="J425" s="60"/>
      <c r="K425" s="60"/>
      <c r="L425" s="229">
        <f t="shared" si="97"/>
        <v>0</v>
      </c>
      <c r="M425" s="230">
        <f t="shared" ca="1" si="105"/>
        <v>0</v>
      </c>
      <c r="N425" s="230">
        <f t="shared" ca="1" si="106"/>
        <v>0</v>
      </c>
      <c r="O425" s="231">
        <f t="shared" ca="1" si="107"/>
        <v>0</v>
      </c>
      <c r="P425" s="232">
        <f t="shared" ca="1" si="108"/>
        <v>0</v>
      </c>
      <c r="Q425" s="233">
        <f t="shared" ca="1" si="98"/>
        <v>0</v>
      </c>
      <c r="R425" s="233">
        <f ca="1">IF(LEN(B425)&gt;0,'OSNOVNA PLAČA'!F419,"")</f>
        <v>0</v>
      </c>
      <c r="S425" s="234"/>
      <c r="T425" s="34"/>
      <c r="U425" s="34"/>
      <c r="V425" s="34"/>
      <c r="W425" s="34"/>
      <c r="X425" s="34"/>
      <c r="Y425" s="34"/>
      <c r="Z425" s="34"/>
      <c r="AB425" s="167">
        <f>ROW()</f>
        <v>425</v>
      </c>
      <c r="AC425" s="168" t="e">
        <f t="shared" ca="1" si="69"/>
        <v>#REF!</v>
      </c>
      <c r="AD425" s="168" t="e">
        <f t="shared" ca="1" si="70"/>
        <v>#REF!</v>
      </c>
      <c r="AE425" s="169" t="e">
        <f t="shared" ca="1" si="99"/>
        <v>#REF!</v>
      </c>
      <c r="AF425" s="168" t="e">
        <f t="shared" ca="1" si="100"/>
        <v>#REF!</v>
      </c>
      <c r="AG425" s="169" t="e">
        <f t="shared" ca="1" si="101"/>
        <v>#REF!</v>
      </c>
      <c r="AH425" s="168" t="e">
        <f t="shared" ca="1" si="102"/>
        <v>#REF!</v>
      </c>
      <c r="AI425" s="168" t="e">
        <f t="shared" ca="1" si="103"/>
        <v>#REF!</v>
      </c>
      <c r="AJ425" s="170" t="e">
        <f t="shared" ca="1" si="104"/>
        <v>#REF!</v>
      </c>
      <c r="AK425" s="168">
        <f t="shared" ca="1" si="71"/>
        <v>0</v>
      </c>
      <c r="AL425" s="168">
        <f t="shared" ca="1" si="72"/>
        <v>0</v>
      </c>
    </row>
    <row r="426" spans="1:38" ht="30" customHeight="1" x14ac:dyDescent="0.2">
      <c r="A426" s="56">
        <v>411</v>
      </c>
      <c r="B426" s="309" t="str">
        <f t="shared" ca="1" si="66"/>
        <v>A411</v>
      </c>
      <c r="C426" s="309"/>
      <c r="D426" s="57" t="str">
        <f t="shared" ca="1" si="67"/>
        <v/>
      </c>
      <c r="E426" s="59" t="str">
        <f t="shared" ca="1" si="68"/>
        <v/>
      </c>
      <c r="F426" s="215">
        <f ca="1">IF(LEN(B426)&gt;0,'OBRAČUNANA OSNOVNA PLAČA'!G420,"")</f>
        <v>0</v>
      </c>
      <c r="G426" s="60"/>
      <c r="H426" s="60"/>
      <c r="I426" s="60"/>
      <c r="J426" s="60"/>
      <c r="K426" s="60"/>
      <c r="L426" s="229">
        <f t="shared" si="97"/>
        <v>0</v>
      </c>
      <c r="M426" s="230">
        <f t="shared" ca="1" si="105"/>
        <v>0</v>
      </c>
      <c r="N426" s="230">
        <f t="shared" ca="1" si="106"/>
        <v>0</v>
      </c>
      <c r="O426" s="231">
        <f t="shared" ca="1" si="107"/>
        <v>0</v>
      </c>
      <c r="P426" s="232">
        <f t="shared" ca="1" si="108"/>
        <v>0</v>
      </c>
      <c r="Q426" s="233">
        <f t="shared" ca="1" si="98"/>
        <v>0</v>
      </c>
      <c r="R426" s="233">
        <f ca="1">IF(LEN(B426)&gt;0,'OSNOVNA PLAČA'!F420,"")</f>
        <v>0</v>
      </c>
      <c r="S426" s="234"/>
      <c r="T426" s="34"/>
      <c r="U426" s="34"/>
      <c r="V426" s="34"/>
      <c r="W426" s="34"/>
      <c r="X426" s="34"/>
      <c r="Y426" s="34"/>
      <c r="Z426" s="34"/>
      <c r="AB426" s="167">
        <f>ROW()</f>
        <v>426</v>
      </c>
      <c r="AC426" s="168" t="e">
        <f t="shared" ca="1" si="69"/>
        <v>#REF!</v>
      </c>
      <c r="AD426" s="168" t="e">
        <f t="shared" ca="1" si="70"/>
        <v>#REF!</v>
      </c>
      <c r="AE426" s="169" t="e">
        <f t="shared" ca="1" si="99"/>
        <v>#REF!</v>
      </c>
      <c r="AF426" s="168" t="e">
        <f t="shared" ca="1" si="100"/>
        <v>#REF!</v>
      </c>
      <c r="AG426" s="169" t="e">
        <f t="shared" ca="1" si="101"/>
        <v>#REF!</v>
      </c>
      <c r="AH426" s="168" t="e">
        <f t="shared" ca="1" si="102"/>
        <v>#REF!</v>
      </c>
      <c r="AI426" s="168" t="e">
        <f t="shared" ca="1" si="103"/>
        <v>#REF!</v>
      </c>
      <c r="AJ426" s="170" t="e">
        <f t="shared" ca="1" si="104"/>
        <v>#REF!</v>
      </c>
      <c r="AK426" s="168">
        <f t="shared" ca="1" si="71"/>
        <v>0</v>
      </c>
      <c r="AL426" s="168">
        <f t="shared" ca="1" si="72"/>
        <v>0</v>
      </c>
    </row>
    <row r="427" spans="1:38" ht="30" customHeight="1" x14ac:dyDescent="0.2">
      <c r="A427" s="56">
        <v>412</v>
      </c>
      <c r="B427" s="309" t="str">
        <f t="shared" ca="1" si="66"/>
        <v>A412</v>
      </c>
      <c r="C427" s="309"/>
      <c r="D427" s="57" t="str">
        <f t="shared" ca="1" si="67"/>
        <v/>
      </c>
      <c r="E427" s="59" t="str">
        <f t="shared" ca="1" si="68"/>
        <v/>
      </c>
      <c r="F427" s="215">
        <f ca="1">IF(LEN(B427)&gt;0,'OBRAČUNANA OSNOVNA PLAČA'!G421,"")</f>
        <v>0</v>
      </c>
      <c r="G427" s="60"/>
      <c r="H427" s="60"/>
      <c r="I427" s="60"/>
      <c r="J427" s="60"/>
      <c r="K427" s="60"/>
      <c r="L427" s="229">
        <f t="shared" si="97"/>
        <v>0</v>
      </c>
      <c r="M427" s="230">
        <f t="shared" ca="1" si="105"/>
        <v>0</v>
      </c>
      <c r="N427" s="230">
        <f t="shared" ca="1" si="106"/>
        <v>0</v>
      </c>
      <c r="O427" s="231">
        <f t="shared" ca="1" si="107"/>
        <v>0</v>
      </c>
      <c r="P427" s="232">
        <f t="shared" ca="1" si="108"/>
        <v>0</v>
      </c>
      <c r="Q427" s="233">
        <f t="shared" ca="1" si="98"/>
        <v>0</v>
      </c>
      <c r="R427" s="233">
        <f ca="1">IF(LEN(B427)&gt;0,'OSNOVNA PLAČA'!F421,"")</f>
        <v>0</v>
      </c>
      <c r="S427" s="234"/>
      <c r="T427" s="34"/>
      <c r="U427" s="34"/>
      <c r="V427" s="34"/>
      <c r="W427" s="34"/>
      <c r="X427" s="34"/>
      <c r="Y427" s="34"/>
      <c r="Z427" s="34"/>
      <c r="AB427" s="167">
        <f>ROW()</f>
        <v>427</v>
      </c>
      <c r="AC427" s="168" t="e">
        <f t="shared" ca="1" si="69"/>
        <v>#REF!</v>
      </c>
      <c r="AD427" s="168" t="e">
        <f t="shared" ca="1" si="70"/>
        <v>#REF!</v>
      </c>
      <c r="AE427" s="169" t="e">
        <f t="shared" ca="1" si="99"/>
        <v>#REF!</v>
      </c>
      <c r="AF427" s="168" t="e">
        <f t="shared" ca="1" si="100"/>
        <v>#REF!</v>
      </c>
      <c r="AG427" s="169" t="e">
        <f t="shared" ca="1" si="101"/>
        <v>#REF!</v>
      </c>
      <c r="AH427" s="168" t="e">
        <f t="shared" ca="1" si="102"/>
        <v>#REF!</v>
      </c>
      <c r="AI427" s="168" t="e">
        <f t="shared" ca="1" si="103"/>
        <v>#REF!</v>
      </c>
      <c r="AJ427" s="170" t="e">
        <f t="shared" ca="1" si="104"/>
        <v>#REF!</v>
      </c>
      <c r="AK427" s="168">
        <f t="shared" ca="1" si="71"/>
        <v>0</v>
      </c>
      <c r="AL427" s="168">
        <f t="shared" ca="1" si="72"/>
        <v>0</v>
      </c>
    </row>
    <row r="428" spans="1:38" ht="30" customHeight="1" x14ac:dyDescent="0.2">
      <c r="A428" s="56">
        <v>413</v>
      </c>
      <c r="B428" s="309" t="str">
        <f t="shared" ca="1" si="66"/>
        <v>A413</v>
      </c>
      <c r="C428" s="309"/>
      <c r="D428" s="57" t="str">
        <f t="shared" ca="1" si="67"/>
        <v/>
      </c>
      <c r="E428" s="59" t="str">
        <f t="shared" ca="1" si="68"/>
        <v/>
      </c>
      <c r="F428" s="215">
        <f ca="1">IF(LEN(B428)&gt;0,'OBRAČUNANA OSNOVNA PLAČA'!G422,"")</f>
        <v>0</v>
      </c>
      <c r="G428" s="60"/>
      <c r="H428" s="60"/>
      <c r="I428" s="60"/>
      <c r="J428" s="60"/>
      <c r="K428" s="60"/>
      <c r="L428" s="229">
        <f t="shared" si="97"/>
        <v>0</v>
      </c>
      <c r="M428" s="230">
        <f t="shared" ca="1" si="105"/>
        <v>0</v>
      </c>
      <c r="N428" s="230">
        <f t="shared" ca="1" si="106"/>
        <v>0</v>
      </c>
      <c r="O428" s="231">
        <f t="shared" ca="1" si="107"/>
        <v>0</v>
      </c>
      <c r="P428" s="232">
        <f t="shared" ca="1" si="108"/>
        <v>0</v>
      </c>
      <c r="Q428" s="233">
        <f t="shared" ca="1" si="98"/>
        <v>0</v>
      </c>
      <c r="R428" s="233">
        <f ca="1">IF(LEN(B428)&gt;0,'OSNOVNA PLAČA'!F422,"")</f>
        <v>0</v>
      </c>
      <c r="S428" s="234"/>
      <c r="T428" s="34"/>
      <c r="U428" s="34"/>
      <c r="V428" s="34"/>
      <c r="W428" s="34"/>
      <c r="X428" s="34"/>
      <c r="Y428" s="34"/>
      <c r="Z428" s="34"/>
      <c r="AB428" s="167">
        <f>ROW()</f>
        <v>428</v>
      </c>
      <c r="AC428" s="168" t="e">
        <f t="shared" ca="1" si="69"/>
        <v>#REF!</v>
      </c>
      <c r="AD428" s="168" t="e">
        <f t="shared" ca="1" si="70"/>
        <v>#REF!</v>
      </c>
      <c r="AE428" s="169" t="e">
        <f t="shared" ca="1" si="99"/>
        <v>#REF!</v>
      </c>
      <c r="AF428" s="168" t="e">
        <f t="shared" ca="1" si="100"/>
        <v>#REF!</v>
      </c>
      <c r="AG428" s="169" t="e">
        <f t="shared" ca="1" si="101"/>
        <v>#REF!</v>
      </c>
      <c r="AH428" s="168" t="e">
        <f t="shared" ca="1" si="102"/>
        <v>#REF!</v>
      </c>
      <c r="AI428" s="168" t="e">
        <f t="shared" ca="1" si="103"/>
        <v>#REF!</v>
      </c>
      <c r="AJ428" s="170" t="e">
        <f t="shared" ca="1" si="104"/>
        <v>#REF!</v>
      </c>
      <c r="AK428" s="168">
        <f t="shared" ca="1" si="71"/>
        <v>0</v>
      </c>
      <c r="AL428" s="168">
        <f t="shared" ca="1" si="72"/>
        <v>0</v>
      </c>
    </row>
    <row r="429" spans="1:38" ht="30" customHeight="1" x14ac:dyDescent="0.2">
      <c r="A429" s="56">
        <v>414</v>
      </c>
      <c r="B429" s="309" t="str">
        <f t="shared" ca="1" si="66"/>
        <v>A414</v>
      </c>
      <c r="C429" s="309"/>
      <c r="D429" s="57" t="str">
        <f t="shared" ca="1" si="67"/>
        <v/>
      </c>
      <c r="E429" s="59" t="str">
        <f t="shared" ca="1" si="68"/>
        <v/>
      </c>
      <c r="F429" s="215">
        <f ca="1">IF(LEN(B429)&gt;0,'OBRAČUNANA OSNOVNA PLAČA'!G423,"")</f>
        <v>0</v>
      </c>
      <c r="G429" s="60"/>
      <c r="H429" s="60"/>
      <c r="I429" s="60"/>
      <c r="J429" s="60"/>
      <c r="K429" s="60"/>
      <c r="L429" s="229">
        <f t="shared" si="97"/>
        <v>0</v>
      </c>
      <c r="M429" s="230">
        <f t="shared" ca="1" si="105"/>
        <v>0</v>
      </c>
      <c r="N429" s="230">
        <f t="shared" ca="1" si="106"/>
        <v>0</v>
      </c>
      <c r="O429" s="231">
        <f t="shared" ca="1" si="107"/>
        <v>0</v>
      </c>
      <c r="P429" s="232">
        <f t="shared" ca="1" si="108"/>
        <v>0</v>
      </c>
      <c r="Q429" s="233">
        <f t="shared" ca="1" si="98"/>
        <v>0</v>
      </c>
      <c r="R429" s="233">
        <f ca="1">IF(LEN(B429)&gt;0,'OSNOVNA PLAČA'!F423,"")</f>
        <v>0</v>
      </c>
      <c r="S429" s="234"/>
      <c r="T429" s="34"/>
      <c r="U429" s="34"/>
      <c r="V429" s="34"/>
      <c r="W429" s="34"/>
      <c r="X429" s="34"/>
      <c r="Y429" s="34"/>
      <c r="Z429" s="34"/>
      <c r="AB429" s="167">
        <f>ROW()</f>
        <v>429</v>
      </c>
      <c r="AC429" s="168" t="e">
        <f t="shared" ca="1" si="69"/>
        <v>#REF!</v>
      </c>
      <c r="AD429" s="168" t="e">
        <f t="shared" ca="1" si="70"/>
        <v>#REF!</v>
      </c>
      <c r="AE429" s="169" t="e">
        <f t="shared" ca="1" si="99"/>
        <v>#REF!</v>
      </c>
      <c r="AF429" s="168" t="e">
        <f t="shared" ca="1" si="100"/>
        <v>#REF!</v>
      </c>
      <c r="AG429" s="169" t="e">
        <f t="shared" ca="1" si="101"/>
        <v>#REF!</v>
      </c>
      <c r="AH429" s="168" t="e">
        <f t="shared" ca="1" si="102"/>
        <v>#REF!</v>
      </c>
      <c r="AI429" s="168" t="e">
        <f t="shared" ca="1" si="103"/>
        <v>#REF!</v>
      </c>
      <c r="AJ429" s="170" t="e">
        <f t="shared" ca="1" si="104"/>
        <v>#REF!</v>
      </c>
      <c r="AK429" s="168">
        <f t="shared" ca="1" si="71"/>
        <v>0</v>
      </c>
      <c r="AL429" s="168">
        <f t="shared" ca="1" si="72"/>
        <v>0</v>
      </c>
    </row>
    <row r="430" spans="1:38" ht="30" customHeight="1" x14ac:dyDescent="0.2">
      <c r="A430" s="56">
        <v>415</v>
      </c>
      <c r="B430" s="309" t="str">
        <f t="shared" ca="1" si="66"/>
        <v>A415</v>
      </c>
      <c r="C430" s="309"/>
      <c r="D430" s="57" t="str">
        <f t="shared" ca="1" si="67"/>
        <v/>
      </c>
      <c r="E430" s="59" t="str">
        <f t="shared" ca="1" si="68"/>
        <v/>
      </c>
      <c r="F430" s="215">
        <f ca="1">IF(LEN(B430)&gt;0,'OBRAČUNANA OSNOVNA PLAČA'!G424,"")</f>
        <v>0</v>
      </c>
      <c r="G430" s="60"/>
      <c r="H430" s="60"/>
      <c r="I430" s="60"/>
      <c r="J430" s="60"/>
      <c r="K430" s="60"/>
      <c r="L430" s="229">
        <f t="shared" si="97"/>
        <v>0</v>
      </c>
      <c r="M430" s="230">
        <f t="shared" ca="1" si="105"/>
        <v>0</v>
      </c>
      <c r="N430" s="230">
        <f t="shared" ca="1" si="106"/>
        <v>0</v>
      </c>
      <c r="O430" s="231">
        <f t="shared" ca="1" si="107"/>
        <v>0</v>
      </c>
      <c r="P430" s="232">
        <f t="shared" ca="1" si="108"/>
        <v>0</v>
      </c>
      <c r="Q430" s="233">
        <f t="shared" ca="1" si="98"/>
        <v>0</v>
      </c>
      <c r="R430" s="233">
        <f ca="1">IF(LEN(B430)&gt;0,'OSNOVNA PLAČA'!F424,"")</f>
        <v>0</v>
      </c>
      <c r="S430" s="234"/>
      <c r="T430" s="34"/>
      <c r="U430" s="34"/>
      <c r="V430" s="34"/>
      <c r="W430" s="34"/>
      <c r="X430" s="34"/>
      <c r="Y430" s="34"/>
      <c r="Z430" s="34"/>
      <c r="AB430" s="167">
        <f>ROW()</f>
        <v>430</v>
      </c>
      <c r="AC430" s="168" t="e">
        <f t="shared" ca="1" si="69"/>
        <v>#REF!</v>
      </c>
      <c r="AD430" s="168" t="e">
        <f t="shared" ca="1" si="70"/>
        <v>#REF!</v>
      </c>
      <c r="AE430" s="169" t="e">
        <f t="shared" ca="1" si="99"/>
        <v>#REF!</v>
      </c>
      <c r="AF430" s="168" t="e">
        <f t="shared" ca="1" si="100"/>
        <v>#REF!</v>
      </c>
      <c r="AG430" s="169" t="e">
        <f t="shared" ca="1" si="101"/>
        <v>#REF!</v>
      </c>
      <c r="AH430" s="168" t="e">
        <f t="shared" ca="1" si="102"/>
        <v>#REF!</v>
      </c>
      <c r="AI430" s="168" t="e">
        <f t="shared" ca="1" si="103"/>
        <v>#REF!</v>
      </c>
      <c r="AJ430" s="170" t="e">
        <f t="shared" ca="1" si="104"/>
        <v>#REF!</v>
      </c>
      <c r="AK430" s="168">
        <f t="shared" ca="1" si="71"/>
        <v>0</v>
      </c>
      <c r="AL430" s="168">
        <f t="shared" ca="1" si="72"/>
        <v>0</v>
      </c>
    </row>
    <row r="431" spans="1:38" ht="30" customHeight="1" x14ac:dyDescent="0.2">
      <c r="A431" s="56">
        <v>416</v>
      </c>
      <c r="B431" s="309" t="str">
        <f t="shared" ca="1" si="66"/>
        <v>A416</v>
      </c>
      <c r="C431" s="309"/>
      <c r="D431" s="57" t="str">
        <f t="shared" ca="1" si="67"/>
        <v/>
      </c>
      <c r="E431" s="59" t="str">
        <f t="shared" ca="1" si="68"/>
        <v/>
      </c>
      <c r="F431" s="215">
        <f ca="1">IF(LEN(B431)&gt;0,'OBRAČUNANA OSNOVNA PLAČA'!G425,"")</f>
        <v>0</v>
      </c>
      <c r="G431" s="60"/>
      <c r="H431" s="60"/>
      <c r="I431" s="60"/>
      <c r="J431" s="60"/>
      <c r="K431" s="60"/>
      <c r="L431" s="229">
        <f t="shared" si="97"/>
        <v>0</v>
      </c>
      <c r="M431" s="230">
        <f t="shared" ca="1" si="105"/>
        <v>0</v>
      </c>
      <c r="N431" s="230">
        <f t="shared" ca="1" si="106"/>
        <v>0</v>
      </c>
      <c r="O431" s="231">
        <f t="shared" ca="1" si="107"/>
        <v>0</v>
      </c>
      <c r="P431" s="232">
        <f t="shared" ca="1" si="108"/>
        <v>0</v>
      </c>
      <c r="Q431" s="233">
        <f t="shared" ca="1" si="98"/>
        <v>0</v>
      </c>
      <c r="R431" s="233">
        <f ca="1">IF(LEN(B431)&gt;0,'OSNOVNA PLAČA'!F425,"")</f>
        <v>0</v>
      </c>
      <c r="S431" s="234"/>
      <c r="T431" s="34"/>
      <c r="U431" s="34"/>
      <c r="V431" s="34"/>
      <c r="W431" s="34"/>
      <c r="X431" s="34"/>
      <c r="Y431" s="34"/>
      <c r="Z431" s="34"/>
      <c r="AB431" s="167">
        <f>ROW()</f>
        <v>431</v>
      </c>
      <c r="AC431" s="168" t="e">
        <f t="shared" ca="1" si="69"/>
        <v>#REF!</v>
      </c>
      <c r="AD431" s="168" t="e">
        <f t="shared" ca="1" si="70"/>
        <v>#REF!</v>
      </c>
      <c r="AE431" s="169" t="e">
        <f t="shared" ca="1" si="99"/>
        <v>#REF!</v>
      </c>
      <c r="AF431" s="168" t="e">
        <f t="shared" ca="1" si="100"/>
        <v>#REF!</v>
      </c>
      <c r="AG431" s="169" t="e">
        <f t="shared" ca="1" si="101"/>
        <v>#REF!</v>
      </c>
      <c r="AH431" s="168" t="e">
        <f t="shared" ca="1" si="102"/>
        <v>#REF!</v>
      </c>
      <c r="AI431" s="168" t="e">
        <f t="shared" ca="1" si="103"/>
        <v>#REF!</v>
      </c>
      <c r="AJ431" s="170" t="e">
        <f t="shared" ca="1" si="104"/>
        <v>#REF!</v>
      </c>
      <c r="AK431" s="168">
        <f t="shared" ca="1" si="71"/>
        <v>0</v>
      </c>
      <c r="AL431" s="168">
        <f t="shared" ca="1" si="72"/>
        <v>0</v>
      </c>
    </row>
    <row r="432" spans="1:38" ht="30" customHeight="1" x14ac:dyDescent="0.2">
      <c r="A432" s="56">
        <v>417</v>
      </c>
      <c r="B432" s="309" t="str">
        <f t="shared" ca="1" si="66"/>
        <v>A417</v>
      </c>
      <c r="C432" s="309"/>
      <c r="D432" s="57" t="str">
        <f t="shared" ca="1" si="67"/>
        <v/>
      </c>
      <c r="E432" s="59" t="str">
        <f t="shared" ca="1" si="68"/>
        <v/>
      </c>
      <c r="F432" s="215">
        <f ca="1">IF(LEN(B432)&gt;0,'OBRAČUNANA OSNOVNA PLAČA'!G426,"")</f>
        <v>0</v>
      </c>
      <c r="G432" s="60"/>
      <c r="H432" s="60"/>
      <c r="I432" s="60"/>
      <c r="J432" s="60"/>
      <c r="K432" s="60"/>
      <c r="L432" s="229">
        <f t="shared" si="97"/>
        <v>0</v>
      </c>
      <c r="M432" s="230">
        <f t="shared" ca="1" si="105"/>
        <v>0</v>
      </c>
      <c r="N432" s="230">
        <f t="shared" ca="1" si="106"/>
        <v>0</v>
      </c>
      <c r="O432" s="231">
        <f t="shared" ca="1" si="107"/>
        <v>0</v>
      </c>
      <c r="P432" s="232">
        <f t="shared" ca="1" si="108"/>
        <v>0</v>
      </c>
      <c r="Q432" s="233">
        <f t="shared" ca="1" si="98"/>
        <v>0</v>
      </c>
      <c r="R432" s="233">
        <f ca="1">IF(LEN(B432)&gt;0,'OSNOVNA PLAČA'!F426,"")</f>
        <v>0</v>
      </c>
      <c r="S432" s="234"/>
      <c r="T432" s="34"/>
      <c r="U432" s="34"/>
      <c r="V432" s="34"/>
      <c r="W432" s="34"/>
      <c r="X432" s="34"/>
      <c r="Y432" s="34"/>
      <c r="Z432" s="34"/>
      <c r="AB432" s="167">
        <f>ROW()</f>
        <v>432</v>
      </c>
      <c r="AC432" s="168" t="e">
        <f t="shared" ca="1" si="69"/>
        <v>#REF!</v>
      </c>
      <c r="AD432" s="168" t="e">
        <f t="shared" ca="1" si="70"/>
        <v>#REF!</v>
      </c>
      <c r="AE432" s="169" t="e">
        <f t="shared" ca="1" si="99"/>
        <v>#REF!</v>
      </c>
      <c r="AF432" s="168" t="e">
        <f t="shared" ca="1" si="100"/>
        <v>#REF!</v>
      </c>
      <c r="AG432" s="169" t="e">
        <f t="shared" ca="1" si="101"/>
        <v>#REF!</v>
      </c>
      <c r="AH432" s="168" t="e">
        <f t="shared" ca="1" si="102"/>
        <v>#REF!</v>
      </c>
      <c r="AI432" s="168" t="e">
        <f t="shared" ca="1" si="103"/>
        <v>#REF!</v>
      </c>
      <c r="AJ432" s="170" t="e">
        <f t="shared" ca="1" si="104"/>
        <v>#REF!</v>
      </c>
      <c r="AK432" s="168">
        <f t="shared" ca="1" si="71"/>
        <v>0</v>
      </c>
      <c r="AL432" s="168">
        <f t="shared" ca="1" si="72"/>
        <v>0</v>
      </c>
    </row>
    <row r="433" spans="1:38" ht="30" customHeight="1" x14ac:dyDescent="0.2">
      <c r="A433" s="56">
        <v>418</v>
      </c>
      <c r="B433" s="309" t="str">
        <f t="shared" ca="1" si="66"/>
        <v>A418</v>
      </c>
      <c r="C433" s="309"/>
      <c r="D433" s="57" t="str">
        <f t="shared" ca="1" si="67"/>
        <v/>
      </c>
      <c r="E433" s="59" t="str">
        <f t="shared" ca="1" si="68"/>
        <v/>
      </c>
      <c r="F433" s="215">
        <f ca="1">IF(LEN(B433)&gt;0,'OBRAČUNANA OSNOVNA PLAČA'!G427,"")</f>
        <v>0</v>
      </c>
      <c r="G433" s="60"/>
      <c r="H433" s="60"/>
      <c r="I433" s="60"/>
      <c r="J433" s="60"/>
      <c r="K433" s="60"/>
      <c r="L433" s="229">
        <f t="shared" si="97"/>
        <v>0</v>
      </c>
      <c r="M433" s="230">
        <f t="shared" ca="1" si="105"/>
        <v>0</v>
      </c>
      <c r="N433" s="230">
        <f t="shared" ca="1" si="106"/>
        <v>0</v>
      </c>
      <c r="O433" s="231">
        <f t="shared" ca="1" si="107"/>
        <v>0</v>
      </c>
      <c r="P433" s="232">
        <f t="shared" ca="1" si="108"/>
        <v>0</v>
      </c>
      <c r="Q433" s="233">
        <f t="shared" ca="1" si="98"/>
        <v>0</v>
      </c>
      <c r="R433" s="233">
        <f ca="1">IF(LEN(B433)&gt;0,'OSNOVNA PLAČA'!F427,"")</f>
        <v>0</v>
      </c>
      <c r="S433" s="234"/>
      <c r="T433" s="34"/>
      <c r="U433" s="34"/>
      <c r="V433" s="34"/>
      <c r="W433" s="34"/>
      <c r="X433" s="34"/>
      <c r="Y433" s="34"/>
      <c r="Z433" s="34"/>
      <c r="AB433" s="167">
        <f>ROW()</f>
        <v>433</v>
      </c>
      <c r="AC433" s="168" t="e">
        <f t="shared" ca="1" si="69"/>
        <v>#REF!</v>
      </c>
      <c r="AD433" s="168" t="e">
        <f t="shared" ca="1" si="70"/>
        <v>#REF!</v>
      </c>
      <c r="AE433" s="169" t="e">
        <f t="shared" ca="1" si="99"/>
        <v>#REF!</v>
      </c>
      <c r="AF433" s="168" t="e">
        <f t="shared" ca="1" si="100"/>
        <v>#REF!</v>
      </c>
      <c r="AG433" s="169" t="e">
        <f t="shared" ca="1" si="101"/>
        <v>#REF!</v>
      </c>
      <c r="AH433" s="168" t="e">
        <f t="shared" ca="1" si="102"/>
        <v>#REF!</v>
      </c>
      <c r="AI433" s="168" t="e">
        <f t="shared" ca="1" si="103"/>
        <v>#REF!</v>
      </c>
      <c r="AJ433" s="170" t="e">
        <f t="shared" ca="1" si="104"/>
        <v>#REF!</v>
      </c>
      <c r="AK433" s="168">
        <f t="shared" ca="1" si="71"/>
        <v>0</v>
      </c>
      <c r="AL433" s="168">
        <f t="shared" ca="1" si="72"/>
        <v>0</v>
      </c>
    </row>
    <row r="434" spans="1:38" ht="30" customHeight="1" x14ac:dyDescent="0.2">
      <c r="A434" s="56">
        <v>419</v>
      </c>
      <c r="B434" s="309" t="str">
        <f t="shared" ca="1" si="66"/>
        <v>A419</v>
      </c>
      <c r="C434" s="309"/>
      <c r="D434" s="57" t="str">
        <f t="shared" ca="1" si="67"/>
        <v/>
      </c>
      <c r="E434" s="59" t="str">
        <f t="shared" ca="1" si="68"/>
        <v/>
      </c>
      <c r="F434" s="215">
        <f ca="1">IF(LEN(B434)&gt;0,'OBRAČUNANA OSNOVNA PLAČA'!G428,"")</f>
        <v>0</v>
      </c>
      <c r="G434" s="60"/>
      <c r="H434" s="60"/>
      <c r="I434" s="60"/>
      <c r="J434" s="60"/>
      <c r="K434" s="60"/>
      <c r="L434" s="229">
        <f t="shared" si="97"/>
        <v>0</v>
      </c>
      <c r="M434" s="230">
        <f t="shared" ca="1" si="105"/>
        <v>0</v>
      </c>
      <c r="N434" s="230">
        <f t="shared" ca="1" si="106"/>
        <v>0</v>
      </c>
      <c r="O434" s="231">
        <f t="shared" ca="1" si="107"/>
        <v>0</v>
      </c>
      <c r="P434" s="232">
        <f t="shared" ca="1" si="108"/>
        <v>0</v>
      </c>
      <c r="Q434" s="233">
        <f t="shared" ca="1" si="98"/>
        <v>0</v>
      </c>
      <c r="R434" s="233">
        <f ca="1">IF(LEN(B434)&gt;0,'OSNOVNA PLAČA'!F428,"")</f>
        <v>0</v>
      </c>
      <c r="S434" s="234"/>
      <c r="T434" s="34"/>
      <c r="U434" s="34"/>
      <c r="V434" s="34"/>
      <c r="W434" s="34"/>
      <c r="X434" s="34"/>
      <c r="Y434" s="34"/>
      <c r="Z434" s="34"/>
      <c r="AB434" s="167">
        <f>ROW()</f>
        <v>434</v>
      </c>
      <c r="AC434" s="168" t="e">
        <f t="shared" ca="1" si="69"/>
        <v>#REF!</v>
      </c>
      <c r="AD434" s="168" t="e">
        <f t="shared" ca="1" si="70"/>
        <v>#REF!</v>
      </c>
      <c r="AE434" s="169" t="e">
        <f t="shared" ca="1" si="99"/>
        <v>#REF!</v>
      </c>
      <c r="AF434" s="168" t="e">
        <f t="shared" ca="1" si="100"/>
        <v>#REF!</v>
      </c>
      <c r="AG434" s="169" t="e">
        <f t="shared" ca="1" si="101"/>
        <v>#REF!</v>
      </c>
      <c r="AH434" s="168" t="e">
        <f t="shared" ca="1" si="102"/>
        <v>#REF!</v>
      </c>
      <c r="AI434" s="168" t="e">
        <f t="shared" ca="1" si="103"/>
        <v>#REF!</v>
      </c>
      <c r="AJ434" s="170" t="e">
        <f t="shared" ca="1" si="104"/>
        <v>#REF!</v>
      </c>
      <c r="AK434" s="168">
        <f t="shared" ca="1" si="71"/>
        <v>0</v>
      </c>
      <c r="AL434" s="168">
        <f t="shared" ca="1" si="72"/>
        <v>0</v>
      </c>
    </row>
    <row r="435" spans="1:38" ht="30" customHeight="1" x14ac:dyDescent="0.2">
      <c r="A435" s="56">
        <v>420</v>
      </c>
      <c r="B435" s="309" t="str">
        <f t="shared" ca="1" si="66"/>
        <v>A420</v>
      </c>
      <c r="C435" s="309"/>
      <c r="D435" s="57" t="str">
        <f t="shared" ca="1" si="67"/>
        <v/>
      </c>
      <c r="E435" s="59" t="str">
        <f t="shared" ca="1" si="68"/>
        <v/>
      </c>
      <c r="F435" s="215">
        <f ca="1">IF(LEN(B435)&gt;0,'OBRAČUNANA OSNOVNA PLAČA'!G429,"")</f>
        <v>0</v>
      </c>
      <c r="G435" s="60"/>
      <c r="H435" s="60"/>
      <c r="I435" s="60"/>
      <c r="J435" s="60"/>
      <c r="K435" s="60"/>
      <c r="L435" s="229">
        <f t="shared" si="97"/>
        <v>0</v>
      </c>
      <c r="M435" s="230">
        <f t="shared" ca="1" si="105"/>
        <v>0</v>
      </c>
      <c r="N435" s="230">
        <f t="shared" ca="1" si="106"/>
        <v>0</v>
      </c>
      <c r="O435" s="231">
        <f t="shared" ca="1" si="107"/>
        <v>0</v>
      </c>
      <c r="P435" s="232">
        <f t="shared" ca="1" si="108"/>
        <v>0</v>
      </c>
      <c r="Q435" s="233">
        <f t="shared" ca="1" si="98"/>
        <v>0</v>
      </c>
      <c r="R435" s="233">
        <f ca="1">IF(LEN(B435)&gt;0,'OSNOVNA PLAČA'!F429,"")</f>
        <v>0</v>
      </c>
      <c r="S435" s="234"/>
      <c r="T435" s="34"/>
      <c r="U435" s="34"/>
      <c r="V435" s="34"/>
      <c r="W435" s="34"/>
      <c r="X435" s="34"/>
      <c r="Y435" s="34"/>
      <c r="Z435" s="34"/>
      <c r="AB435" s="167">
        <f>ROW()</f>
        <v>435</v>
      </c>
      <c r="AC435" s="168" t="e">
        <f t="shared" ca="1" si="69"/>
        <v>#REF!</v>
      </c>
      <c r="AD435" s="168" t="e">
        <f t="shared" ca="1" si="70"/>
        <v>#REF!</v>
      </c>
      <c r="AE435" s="169" t="e">
        <f t="shared" ca="1" si="99"/>
        <v>#REF!</v>
      </c>
      <c r="AF435" s="168" t="e">
        <f t="shared" ca="1" si="100"/>
        <v>#REF!</v>
      </c>
      <c r="AG435" s="169" t="e">
        <f t="shared" ca="1" si="101"/>
        <v>#REF!</v>
      </c>
      <c r="AH435" s="168" t="e">
        <f t="shared" ca="1" si="102"/>
        <v>#REF!</v>
      </c>
      <c r="AI435" s="168" t="e">
        <f t="shared" ca="1" si="103"/>
        <v>#REF!</v>
      </c>
      <c r="AJ435" s="170" t="e">
        <f t="shared" ca="1" si="104"/>
        <v>#REF!</v>
      </c>
      <c r="AK435" s="168">
        <f t="shared" ca="1" si="71"/>
        <v>0</v>
      </c>
      <c r="AL435" s="168">
        <f t="shared" ca="1" si="72"/>
        <v>0</v>
      </c>
    </row>
    <row r="436" spans="1:38" ht="30" customHeight="1" x14ac:dyDescent="0.2">
      <c r="A436" s="56">
        <v>421</v>
      </c>
      <c r="B436" s="309" t="str">
        <f t="shared" ca="1" si="66"/>
        <v>A421</v>
      </c>
      <c r="C436" s="309"/>
      <c r="D436" s="57" t="str">
        <f t="shared" ca="1" si="67"/>
        <v/>
      </c>
      <c r="E436" s="59" t="str">
        <f t="shared" ca="1" si="68"/>
        <v/>
      </c>
      <c r="F436" s="215">
        <f ca="1">IF(LEN(B436)&gt;0,'OBRAČUNANA OSNOVNA PLAČA'!G430,"")</f>
        <v>0</v>
      </c>
      <c r="G436" s="60"/>
      <c r="H436" s="60"/>
      <c r="I436" s="60"/>
      <c r="J436" s="60"/>
      <c r="K436" s="60"/>
      <c r="L436" s="229">
        <f t="shared" si="97"/>
        <v>0</v>
      </c>
      <c r="M436" s="230">
        <f t="shared" ca="1" si="105"/>
        <v>0</v>
      </c>
      <c r="N436" s="230">
        <f t="shared" ca="1" si="106"/>
        <v>0</v>
      </c>
      <c r="O436" s="231">
        <f t="shared" ca="1" si="107"/>
        <v>0</v>
      </c>
      <c r="P436" s="232">
        <f t="shared" ca="1" si="108"/>
        <v>0</v>
      </c>
      <c r="Q436" s="233">
        <f t="shared" ca="1" si="98"/>
        <v>0</v>
      </c>
      <c r="R436" s="233">
        <f ca="1">IF(LEN(B436)&gt;0,'OSNOVNA PLAČA'!F430,"")</f>
        <v>0</v>
      </c>
      <c r="S436" s="234"/>
      <c r="T436" s="34"/>
      <c r="U436" s="34"/>
      <c r="V436" s="34"/>
      <c r="W436" s="34"/>
      <c r="X436" s="34"/>
      <c r="Y436" s="34"/>
      <c r="Z436" s="34"/>
      <c r="AB436" s="167">
        <f>ROW()</f>
        <v>436</v>
      </c>
      <c r="AC436" s="168" t="e">
        <f t="shared" ca="1" si="69"/>
        <v>#REF!</v>
      </c>
      <c r="AD436" s="168" t="e">
        <f t="shared" ca="1" si="70"/>
        <v>#REF!</v>
      </c>
      <c r="AE436" s="169" t="e">
        <f t="shared" ca="1" si="99"/>
        <v>#REF!</v>
      </c>
      <c r="AF436" s="168" t="e">
        <f t="shared" ca="1" si="100"/>
        <v>#REF!</v>
      </c>
      <c r="AG436" s="169" t="e">
        <f t="shared" ca="1" si="101"/>
        <v>#REF!</v>
      </c>
      <c r="AH436" s="168" t="e">
        <f t="shared" ca="1" si="102"/>
        <v>#REF!</v>
      </c>
      <c r="AI436" s="168" t="e">
        <f t="shared" ca="1" si="103"/>
        <v>#REF!</v>
      </c>
      <c r="AJ436" s="170" t="e">
        <f t="shared" ca="1" si="104"/>
        <v>#REF!</v>
      </c>
      <c r="AK436" s="168">
        <f t="shared" ca="1" si="71"/>
        <v>0</v>
      </c>
      <c r="AL436" s="168">
        <f t="shared" ca="1" si="72"/>
        <v>0</v>
      </c>
    </row>
    <row r="437" spans="1:38" ht="30" customHeight="1" x14ac:dyDescent="0.2">
      <c r="A437" s="56">
        <v>422</v>
      </c>
      <c r="B437" s="309" t="str">
        <f t="shared" ca="1" si="66"/>
        <v>A422</v>
      </c>
      <c r="C437" s="309"/>
      <c r="D437" s="57" t="str">
        <f t="shared" ca="1" si="67"/>
        <v/>
      </c>
      <c r="E437" s="59" t="str">
        <f t="shared" ca="1" si="68"/>
        <v/>
      </c>
      <c r="F437" s="215">
        <f ca="1">IF(LEN(B437)&gt;0,'OBRAČUNANA OSNOVNA PLAČA'!G431,"")</f>
        <v>0</v>
      </c>
      <c r="G437" s="60"/>
      <c r="H437" s="60"/>
      <c r="I437" s="60"/>
      <c r="J437" s="60"/>
      <c r="K437" s="60"/>
      <c r="L437" s="229">
        <f t="shared" si="97"/>
        <v>0</v>
      </c>
      <c r="M437" s="230">
        <f t="shared" ca="1" si="105"/>
        <v>0</v>
      </c>
      <c r="N437" s="230">
        <f t="shared" ca="1" si="106"/>
        <v>0</v>
      </c>
      <c r="O437" s="231">
        <f t="shared" ca="1" si="107"/>
        <v>0</v>
      </c>
      <c r="P437" s="232">
        <f t="shared" ca="1" si="108"/>
        <v>0</v>
      </c>
      <c r="Q437" s="233">
        <f t="shared" ca="1" si="98"/>
        <v>0</v>
      </c>
      <c r="R437" s="233">
        <f ca="1">IF(LEN(B437)&gt;0,'OSNOVNA PLAČA'!F431,"")</f>
        <v>0</v>
      </c>
      <c r="S437" s="234"/>
      <c r="T437" s="34"/>
      <c r="U437" s="34"/>
      <c r="V437" s="34"/>
      <c r="W437" s="34"/>
      <c r="X437" s="34"/>
      <c r="Y437" s="34"/>
      <c r="Z437" s="34"/>
      <c r="AB437" s="167">
        <f>ROW()</f>
        <v>437</v>
      </c>
      <c r="AC437" s="168" t="e">
        <f t="shared" ca="1" si="69"/>
        <v>#REF!</v>
      </c>
      <c r="AD437" s="168" t="e">
        <f t="shared" ca="1" si="70"/>
        <v>#REF!</v>
      </c>
      <c r="AE437" s="169" t="e">
        <f t="shared" ca="1" si="99"/>
        <v>#REF!</v>
      </c>
      <c r="AF437" s="168" t="e">
        <f t="shared" ca="1" si="100"/>
        <v>#REF!</v>
      </c>
      <c r="AG437" s="169" t="e">
        <f t="shared" ca="1" si="101"/>
        <v>#REF!</v>
      </c>
      <c r="AH437" s="168" t="e">
        <f t="shared" ca="1" si="102"/>
        <v>#REF!</v>
      </c>
      <c r="AI437" s="168" t="e">
        <f t="shared" ca="1" si="103"/>
        <v>#REF!</v>
      </c>
      <c r="AJ437" s="170" t="e">
        <f t="shared" ca="1" si="104"/>
        <v>#REF!</v>
      </c>
      <c r="AK437" s="168">
        <f t="shared" ca="1" si="71"/>
        <v>0</v>
      </c>
      <c r="AL437" s="168">
        <f t="shared" ca="1" si="72"/>
        <v>0</v>
      </c>
    </row>
    <row r="438" spans="1:38" ht="30" customHeight="1" x14ac:dyDescent="0.2">
      <c r="A438" s="56">
        <v>423</v>
      </c>
      <c r="B438" s="309" t="str">
        <f t="shared" ca="1" si="66"/>
        <v>A423</v>
      </c>
      <c r="C438" s="309"/>
      <c r="D438" s="57" t="str">
        <f t="shared" ca="1" si="67"/>
        <v/>
      </c>
      <c r="E438" s="59" t="str">
        <f t="shared" ca="1" si="68"/>
        <v/>
      </c>
      <c r="F438" s="215">
        <f ca="1">IF(LEN(B438)&gt;0,'OBRAČUNANA OSNOVNA PLAČA'!G432,"")</f>
        <v>0</v>
      </c>
      <c r="G438" s="60"/>
      <c r="H438" s="60"/>
      <c r="I438" s="60"/>
      <c r="J438" s="60"/>
      <c r="K438" s="60"/>
      <c r="L438" s="229">
        <f t="shared" si="97"/>
        <v>0</v>
      </c>
      <c r="M438" s="230">
        <f t="shared" ca="1" si="105"/>
        <v>0</v>
      </c>
      <c r="N438" s="230">
        <f t="shared" ca="1" si="106"/>
        <v>0</v>
      </c>
      <c r="O438" s="231">
        <f t="shared" ca="1" si="107"/>
        <v>0</v>
      </c>
      <c r="P438" s="232">
        <f t="shared" ca="1" si="108"/>
        <v>0</v>
      </c>
      <c r="Q438" s="233">
        <f t="shared" ca="1" si="98"/>
        <v>0</v>
      </c>
      <c r="R438" s="233">
        <f ca="1">IF(LEN(B438)&gt;0,'OSNOVNA PLAČA'!F432,"")</f>
        <v>0</v>
      </c>
      <c r="S438" s="234"/>
      <c r="T438" s="34"/>
      <c r="U438" s="34"/>
      <c r="V438" s="34"/>
      <c r="W438" s="34"/>
      <c r="X438" s="34"/>
      <c r="Y438" s="34"/>
      <c r="Z438" s="34"/>
      <c r="AB438" s="167">
        <f>ROW()</f>
        <v>438</v>
      </c>
      <c r="AC438" s="168" t="e">
        <f t="shared" ca="1" si="69"/>
        <v>#REF!</v>
      </c>
      <c r="AD438" s="168" t="e">
        <f t="shared" ca="1" si="70"/>
        <v>#REF!</v>
      </c>
      <c r="AE438" s="169" t="e">
        <f t="shared" ca="1" si="99"/>
        <v>#REF!</v>
      </c>
      <c r="AF438" s="168" t="e">
        <f t="shared" ca="1" si="100"/>
        <v>#REF!</v>
      </c>
      <c r="AG438" s="169" t="e">
        <f t="shared" ca="1" si="101"/>
        <v>#REF!</v>
      </c>
      <c r="AH438" s="168" t="e">
        <f t="shared" ca="1" si="102"/>
        <v>#REF!</v>
      </c>
      <c r="AI438" s="168" t="e">
        <f t="shared" ca="1" si="103"/>
        <v>#REF!</v>
      </c>
      <c r="AJ438" s="170" t="e">
        <f t="shared" ca="1" si="104"/>
        <v>#REF!</v>
      </c>
      <c r="AK438" s="168">
        <f t="shared" ca="1" si="71"/>
        <v>0</v>
      </c>
      <c r="AL438" s="168">
        <f t="shared" ca="1" si="72"/>
        <v>0</v>
      </c>
    </row>
    <row r="439" spans="1:38" ht="30" customHeight="1" x14ac:dyDescent="0.2">
      <c r="A439" s="56">
        <v>424</v>
      </c>
      <c r="B439" s="309" t="str">
        <f t="shared" ca="1" si="66"/>
        <v>A424</v>
      </c>
      <c r="C439" s="309"/>
      <c r="D439" s="57" t="str">
        <f t="shared" ca="1" si="67"/>
        <v/>
      </c>
      <c r="E439" s="59" t="str">
        <f t="shared" ca="1" si="68"/>
        <v/>
      </c>
      <c r="F439" s="215">
        <f ca="1">IF(LEN(B439)&gt;0,'OBRAČUNANA OSNOVNA PLAČA'!G433,"")</f>
        <v>0</v>
      </c>
      <c r="G439" s="60"/>
      <c r="H439" s="60"/>
      <c r="I439" s="60"/>
      <c r="J439" s="60"/>
      <c r="K439" s="60"/>
      <c r="L439" s="229">
        <f t="shared" si="97"/>
        <v>0</v>
      </c>
      <c r="M439" s="230">
        <f t="shared" ca="1" si="105"/>
        <v>0</v>
      </c>
      <c r="N439" s="230">
        <f t="shared" ca="1" si="106"/>
        <v>0</v>
      </c>
      <c r="O439" s="231">
        <f t="shared" ca="1" si="107"/>
        <v>0</v>
      </c>
      <c r="P439" s="232">
        <f t="shared" ca="1" si="108"/>
        <v>0</v>
      </c>
      <c r="Q439" s="233">
        <f t="shared" ca="1" si="98"/>
        <v>0</v>
      </c>
      <c r="R439" s="233">
        <f ca="1">IF(LEN(B439)&gt;0,'OSNOVNA PLAČA'!F433,"")</f>
        <v>0</v>
      </c>
      <c r="S439" s="234"/>
      <c r="T439" s="34"/>
      <c r="U439" s="34"/>
      <c r="V439" s="34"/>
      <c r="W439" s="34"/>
      <c r="X439" s="34"/>
      <c r="Y439" s="34"/>
      <c r="Z439" s="34"/>
      <c r="AB439" s="167">
        <f>ROW()</f>
        <v>439</v>
      </c>
      <c r="AC439" s="168" t="e">
        <f t="shared" ca="1" si="69"/>
        <v>#REF!</v>
      </c>
      <c r="AD439" s="168" t="e">
        <f t="shared" ca="1" si="70"/>
        <v>#REF!</v>
      </c>
      <c r="AE439" s="169" t="e">
        <f t="shared" ca="1" si="99"/>
        <v>#REF!</v>
      </c>
      <c r="AF439" s="168" t="e">
        <f t="shared" ca="1" si="100"/>
        <v>#REF!</v>
      </c>
      <c r="AG439" s="169" t="e">
        <f t="shared" ca="1" si="101"/>
        <v>#REF!</v>
      </c>
      <c r="AH439" s="168" t="e">
        <f t="shared" ca="1" si="102"/>
        <v>#REF!</v>
      </c>
      <c r="AI439" s="168" t="e">
        <f t="shared" ca="1" si="103"/>
        <v>#REF!</v>
      </c>
      <c r="AJ439" s="170" t="e">
        <f t="shared" ca="1" si="104"/>
        <v>#REF!</v>
      </c>
      <c r="AK439" s="168">
        <f t="shared" ca="1" si="71"/>
        <v>0</v>
      </c>
      <c r="AL439" s="168">
        <f t="shared" ca="1" si="72"/>
        <v>0</v>
      </c>
    </row>
    <row r="440" spans="1:38" ht="30" customHeight="1" x14ac:dyDescent="0.2">
      <c r="A440" s="56">
        <v>425</v>
      </c>
      <c r="B440" s="309" t="str">
        <f t="shared" ca="1" si="66"/>
        <v>A425</v>
      </c>
      <c r="C440" s="309"/>
      <c r="D440" s="57" t="str">
        <f t="shared" ca="1" si="67"/>
        <v/>
      </c>
      <c r="E440" s="59" t="str">
        <f t="shared" ca="1" si="68"/>
        <v/>
      </c>
      <c r="F440" s="215">
        <f ca="1">IF(LEN(B440)&gt;0,'OBRAČUNANA OSNOVNA PLAČA'!G434,"")</f>
        <v>0</v>
      </c>
      <c r="G440" s="60"/>
      <c r="H440" s="60"/>
      <c r="I440" s="60"/>
      <c r="J440" s="60"/>
      <c r="K440" s="60"/>
      <c r="L440" s="229">
        <f t="shared" si="97"/>
        <v>0</v>
      </c>
      <c r="M440" s="230">
        <f t="shared" ca="1" si="105"/>
        <v>0</v>
      </c>
      <c r="N440" s="230">
        <f t="shared" ca="1" si="106"/>
        <v>0</v>
      </c>
      <c r="O440" s="231">
        <f t="shared" ca="1" si="107"/>
        <v>0</v>
      </c>
      <c r="P440" s="232">
        <f t="shared" ca="1" si="108"/>
        <v>0</v>
      </c>
      <c r="Q440" s="233">
        <f t="shared" ca="1" si="98"/>
        <v>0</v>
      </c>
      <c r="R440" s="233">
        <f ca="1">IF(LEN(B440)&gt;0,'OSNOVNA PLAČA'!F434,"")</f>
        <v>0</v>
      </c>
      <c r="S440" s="234"/>
      <c r="T440" s="34"/>
      <c r="U440" s="34"/>
      <c r="V440" s="34"/>
      <c r="W440" s="34"/>
      <c r="X440" s="34"/>
      <c r="Y440" s="34"/>
      <c r="Z440" s="34"/>
      <c r="AB440" s="167">
        <f>ROW()</f>
        <v>440</v>
      </c>
      <c r="AC440" s="168" t="e">
        <f t="shared" ca="1" si="69"/>
        <v>#REF!</v>
      </c>
      <c r="AD440" s="168" t="e">
        <f t="shared" ca="1" si="70"/>
        <v>#REF!</v>
      </c>
      <c r="AE440" s="169" t="e">
        <f t="shared" ca="1" si="99"/>
        <v>#REF!</v>
      </c>
      <c r="AF440" s="168" t="e">
        <f t="shared" ca="1" si="100"/>
        <v>#REF!</v>
      </c>
      <c r="AG440" s="169" t="e">
        <f t="shared" ca="1" si="101"/>
        <v>#REF!</v>
      </c>
      <c r="AH440" s="168" t="e">
        <f t="shared" ca="1" si="102"/>
        <v>#REF!</v>
      </c>
      <c r="AI440" s="168" t="e">
        <f t="shared" ca="1" si="103"/>
        <v>#REF!</v>
      </c>
      <c r="AJ440" s="170" t="e">
        <f t="shared" ca="1" si="104"/>
        <v>#REF!</v>
      </c>
      <c r="AK440" s="168">
        <f t="shared" ca="1" si="71"/>
        <v>0</v>
      </c>
      <c r="AL440" s="168">
        <f t="shared" ca="1" si="72"/>
        <v>0</v>
      </c>
    </row>
    <row r="441" spans="1:38" ht="30" customHeight="1" x14ac:dyDescent="0.2">
      <c r="A441" s="56">
        <v>426</v>
      </c>
      <c r="B441" s="309" t="str">
        <f t="shared" ca="1" si="66"/>
        <v>A426</v>
      </c>
      <c r="C441" s="309"/>
      <c r="D441" s="57" t="str">
        <f t="shared" ca="1" si="67"/>
        <v/>
      </c>
      <c r="E441" s="59" t="str">
        <f t="shared" ca="1" si="68"/>
        <v/>
      </c>
      <c r="F441" s="215">
        <f ca="1">IF(LEN(B441)&gt;0,'OBRAČUNANA OSNOVNA PLAČA'!G435,"")</f>
        <v>0</v>
      </c>
      <c r="G441" s="60"/>
      <c r="H441" s="60"/>
      <c r="I441" s="60"/>
      <c r="J441" s="60"/>
      <c r="K441" s="60"/>
      <c r="L441" s="229">
        <f t="shared" si="97"/>
        <v>0</v>
      </c>
      <c r="M441" s="230">
        <f t="shared" ca="1" si="105"/>
        <v>0</v>
      </c>
      <c r="N441" s="230">
        <f t="shared" ca="1" si="106"/>
        <v>0</v>
      </c>
      <c r="O441" s="231">
        <f t="shared" ca="1" si="107"/>
        <v>0</v>
      </c>
      <c r="P441" s="232">
        <f t="shared" ca="1" si="108"/>
        <v>0</v>
      </c>
      <c r="Q441" s="233">
        <f t="shared" ca="1" si="98"/>
        <v>0</v>
      </c>
      <c r="R441" s="233">
        <f ca="1">IF(LEN(B441)&gt;0,'OSNOVNA PLAČA'!F435,"")</f>
        <v>0</v>
      </c>
      <c r="S441" s="234"/>
      <c r="T441" s="34"/>
      <c r="U441" s="34"/>
      <c r="V441" s="34"/>
      <c r="W441" s="34"/>
      <c r="X441" s="34"/>
      <c r="Y441" s="34"/>
      <c r="Z441" s="34"/>
      <c r="AB441" s="167">
        <f>ROW()</f>
        <v>441</v>
      </c>
      <c r="AC441" s="168" t="e">
        <f t="shared" ca="1" si="69"/>
        <v>#REF!</v>
      </c>
      <c r="AD441" s="168" t="e">
        <f t="shared" ca="1" si="70"/>
        <v>#REF!</v>
      </c>
      <c r="AE441" s="169" t="e">
        <f t="shared" ca="1" si="99"/>
        <v>#REF!</v>
      </c>
      <c r="AF441" s="168" t="e">
        <f t="shared" ca="1" si="100"/>
        <v>#REF!</v>
      </c>
      <c r="AG441" s="169" t="e">
        <f t="shared" ca="1" si="101"/>
        <v>#REF!</v>
      </c>
      <c r="AH441" s="168" t="e">
        <f t="shared" ca="1" si="102"/>
        <v>#REF!</v>
      </c>
      <c r="AI441" s="168" t="e">
        <f t="shared" ca="1" si="103"/>
        <v>#REF!</v>
      </c>
      <c r="AJ441" s="170" t="e">
        <f t="shared" ca="1" si="104"/>
        <v>#REF!</v>
      </c>
      <c r="AK441" s="168">
        <f t="shared" ca="1" si="71"/>
        <v>0</v>
      </c>
      <c r="AL441" s="168">
        <f t="shared" ca="1" si="72"/>
        <v>0</v>
      </c>
    </row>
    <row r="442" spans="1:38" ht="30" customHeight="1" x14ac:dyDescent="0.2">
      <c r="A442" s="56">
        <v>427</v>
      </c>
      <c r="B442" s="309" t="str">
        <f t="shared" ca="1" si="66"/>
        <v>A427</v>
      </c>
      <c r="C442" s="309"/>
      <c r="D442" s="57" t="str">
        <f t="shared" ca="1" si="67"/>
        <v/>
      </c>
      <c r="E442" s="59" t="str">
        <f t="shared" ca="1" si="68"/>
        <v/>
      </c>
      <c r="F442" s="215">
        <f ca="1">IF(LEN(B442)&gt;0,'OBRAČUNANA OSNOVNA PLAČA'!G436,"")</f>
        <v>0</v>
      </c>
      <c r="G442" s="60"/>
      <c r="H442" s="60"/>
      <c r="I442" s="60"/>
      <c r="J442" s="60"/>
      <c r="K442" s="60"/>
      <c r="L442" s="229">
        <f t="shared" si="97"/>
        <v>0</v>
      </c>
      <c r="M442" s="230">
        <f t="shared" ca="1" si="105"/>
        <v>0</v>
      </c>
      <c r="N442" s="230">
        <f t="shared" ca="1" si="106"/>
        <v>0</v>
      </c>
      <c r="O442" s="231">
        <f t="shared" ca="1" si="107"/>
        <v>0</v>
      </c>
      <c r="P442" s="232">
        <f t="shared" ca="1" si="108"/>
        <v>0</v>
      </c>
      <c r="Q442" s="233">
        <f t="shared" ca="1" si="98"/>
        <v>0</v>
      </c>
      <c r="R442" s="233">
        <f ca="1">IF(LEN(B442)&gt;0,'OSNOVNA PLAČA'!F436,"")</f>
        <v>0</v>
      </c>
      <c r="S442" s="234"/>
      <c r="T442" s="34"/>
      <c r="U442" s="34"/>
      <c r="V442" s="34"/>
      <c r="W442" s="34"/>
      <c r="X442" s="34"/>
      <c r="Y442" s="34"/>
      <c r="Z442" s="34"/>
      <c r="AB442" s="167">
        <f>ROW()</f>
        <v>442</v>
      </c>
      <c r="AC442" s="168" t="e">
        <f t="shared" ca="1" si="69"/>
        <v>#REF!</v>
      </c>
      <c r="AD442" s="168" t="e">
        <f t="shared" ca="1" si="70"/>
        <v>#REF!</v>
      </c>
      <c r="AE442" s="169" t="e">
        <f t="shared" ca="1" si="99"/>
        <v>#REF!</v>
      </c>
      <c r="AF442" s="168" t="e">
        <f t="shared" ca="1" si="100"/>
        <v>#REF!</v>
      </c>
      <c r="AG442" s="169" t="e">
        <f t="shared" ca="1" si="101"/>
        <v>#REF!</v>
      </c>
      <c r="AH442" s="168" t="e">
        <f t="shared" ca="1" si="102"/>
        <v>#REF!</v>
      </c>
      <c r="AI442" s="168" t="e">
        <f t="shared" ca="1" si="103"/>
        <v>#REF!</v>
      </c>
      <c r="AJ442" s="170" t="e">
        <f t="shared" ca="1" si="104"/>
        <v>#REF!</v>
      </c>
      <c r="AK442" s="168">
        <f t="shared" ca="1" si="71"/>
        <v>0</v>
      </c>
      <c r="AL442" s="168">
        <f t="shared" ca="1" si="72"/>
        <v>0</v>
      </c>
    </row>
    <row r="443" spans="1:38" ht="30" customHeight="1" x14ac:dyDescent="0.2">
      <c r="A443" s="56">
        <v>428</v>
      </c>
      <c r="B443" s="309" t="str">
        <f t="shared" ca="1" si="66"/>
        <v>A428</v>
      </c>
      <c r="C443" s="309"/>
      <c r="D443" s="57" t="str">
        <f t="shared" ca="1" si="67"/>
        <v/>
      </c>
      <c r="E443" s="59" t="str">
        <f t="shared" ca="1" si="68"/>
        <v/>
      </c>
      <c r="F443" s="215">
        <f ca="1">IF(LEN(B443)&gt;0,'OBRAČUNANA OSNOVNA PLAČA'!G437,"")</f>
        <v>0</v>
      </c>
      <c r="G443" s="60"/>
      <c r="H443" s="60"/>
      <c r="I443" s="60"/>
      <c r="J443" s="60"/>
      <c r="K443" s="60"/>
      <c r="L443" s="229">
        <f t="shared" si="97"/>
        <v>0</v>
      </c>
      <c r="M443" s="230">
        <f t="shared" ca="1" si="105"/>
        <v>0</v>
      </c>
      <c r="N443" s="230">
        <f t="shared" ca="1" si="106"/>
        <v>0</v>
      </c>
      <c r="O443" s="231">
        <f t="shared" ca="1" si="107"/>
        <v>0</v>
      </c>
      <c r="P443" s="232">
        <f t="shared" ca="1" si="108"/>
        <v>0</v>
      </c>
      <c r="Q443" s="233">
        <f t="shared" ca="1" si="98"/>
        <v>0</v>
      </c>
      <c r="R443" s="233">
        <f ca="1">IF(LEN(B443)&gt;0,'OSNOVNA PLAČA'!F437,"")</f>
        <v>0</v>
      </c>
      <c r="S443" s="234"/>
      <c r="T443" s="34"/>
      <c r="U443" s="34"/>
      <c r="V443" s="34"/>
      <c r="W443" s="34"/>
      <c r="X443" s="34"/>
      <c r="Y443" s="34"/>
      <c r="Z443" s="34"/>
      <c r="AB443" s="167">
        <f>ROW()</f>
        <v>443</v>
      </c>
      <c r="AC443" s="168" t="e">
        <f t="shared" ca="1" si="69"/>
        <v>#REF!</v>
      </c>
      <c r="AD443" s="168" t="e">
        <f t="shared" ca="1" si="70"/>
        <v>#REF!</v>
      </c>
      <c r="AE443" s="169" t="e">
        <f t="shared" ca="1" si="99"/>
        <v>#REF!</v>
      </c>
      <c r="AF443" s="168" t="e">
        <f t="shared" ca="1" si="100"/>
        <v>#REF!</v>
      </c>
      <c r="AG443" s="169" t="e">
        <f t="shared" ca="1" si="101"/>
        <v>#REF!</v>
      </c>
      <c r="AH443" s="168" t="e">
        <f t="shared" ca="1" si="102"/>
        <v>#REF!</v>
      </c>
      <c r="AI443" s="168" t="e">
        <f t="shared" ca="1" si="103"/>
        <v>#REF!</v>
      </c>
      <c r="AJ443" s="170" t="e">
        <f t="shared" ca="1" si="104"/>
        <v>#REF!</v>
      </c>
      <c r="AK443" s="168">
        <f t="shared" ca="1" si="71"/>
        <v>0</v>
      </c>
      <c r="AL443" s="168">
        <f t="shared" ca="1" si="72"/>
        <v>0</v>
      </c>
    </row>
    <row r="444" spans="1:38" ht="30" customHeight="1" x14ac:dyDescent="0.2">
      <c r="A444" s="56">
        <v>429</v>
      </c>
      <c r="B444" s="309" t="str">
        <f t="shared" ca="1" si="66"/>
        <v>A429</v>
      </c>
      <c r="C444" s="309"/>
      <c r="D444" s="57" t="str">
        <f t="shared" ca="1" si="67"/>
        <v/>
      </c>
      <c r="E444" s="59" t="str">
        <f t="shared" ca="1" si="68"/>
        <v/>
      </c>
      <c r="F444" s="215">
        <f ca="1">IF(LEN(B444)&gt;0,'OBRAČUNANA OSNOVNA PLAČA'!G438,"")</f>
        <v>0</v>
      </c>
      <c r="G444" s="60"/>
      <c r="H444" s="60"/>
      <c r="I444" s="60"/>
      <c r="J444" s="60"/>
      <c r="K444" s="60"/>
      <c r="L444" s="229">
        <f t="shared" si="97"/>
        <v>0</v>
      </c>
      <c r="M444" s="230">
        <f t="shared" ca="1" si="105"/>
        <v>0</v>
      </c>
      <c r="N444" s="230">
        <f t="shared" ca="1" si="106"/>
        <v>0</v>
      </c>
      <c r="O444" s="231">
        <f t="shared" ca="1" si="107"/>
        <v>0</v>
      </c>
      <c r="P444" s="232">
        <f t="shared" ca="1" si="108"/>
        <v>0</v>
      </c>
      <c r="Q444" s="233">
        <f t="shared" ca="1" si="98"/>
        <v>0</v>
      </c>
      <c r="R444" s="233">
        <f ca="1">IF(LEN(B444)&gt;0,'OSNOVNA PLAČA'!F438,"")</f>
        <v>0</v>
      </c>
      <c r="S444" s="234"/>
      <c r="T444" s="34"/>
      <c r="U444" s="34"/>
      <c r="V444" s="34"/>
      <c r="W444" s="34"/>
      <c r="X444" s="34"/>
      <c r="Y444" s="34"/>
      <c r="Z444" s="34"/>
      <c r="AB444" s="167">
        <f>ROW()</f>
        <v>444</v>
      </c>
      <c r="AC444" s="168" t="e">
        <f t="shared" ca="1" si="69"/>
        <v>#REF!</v>
      </c>
      <c r="AD444" s="168" t="e">
        <f t="shared" ca="1" si="70"/>
        <v>#REF!</v>
      </c>
      <c r="AE444" s="169" t="e">
        <f t="shared" ca="1" si="99"/>
        <v>#REF!</v>
      </c>
      <c r="AF444" s="168" t="e">
        <f t="shared" ca="1" si="100"/>
        <v>#REF!</v>
      </c>
      <c r="AG444" s="169" t="e">
        <f t="shared" ca="1" si="101"/>
        <v>#REF!</v>
      </c>
      <c r="AH444" s="168" t="e">
        <f t="shared" ca="1" si="102"/>
        <v>#REF!</v>
      </c>
      <c r="AI444" s="168" t="e">
        <f t="shared" ca="1" si="103"/>
        <v>#REF!</v>
      </c>
      <c r="AJ444" s="170" t="e">
        <f t="shared" ca="1" si="104"/>
        <v>#REF!</v>
      </c>
      <c r="AK444" s="168">
        <f t="shared" ca="1" si="71"/>
        <v>0</v>
      </c>
      <c r="AL444" s="168">
        <f t="shared" ca="1" si="72"/>
        <v>0</v>
      </c>
    </row>
    <row r="445" spans="1:38" ht="30" customHeight="1" x14ac:dyDescent="0.2">
      <c r="A445" s="56">
        <v>430</v>
      </c>
      <c r="B445" s="309" t="str">
        <f t="shared" ca="1" si="66"/>
        <v>A430</v>
      </c>
      <c r="C445" s="309"/>
      <c r="D445" s="57" t="str">
        <f t="shared" ca="1" si="67"/>
        <v/>
      </c>
      <c r="E445" s="59" t="str">
        <f t="shared" ca="1" si="68"/>
        <v/>
      </c>
      <c r="F445" s="215">
        <f ca="1">IF(LEN(B445)&gt;0,'OBRAČUNANA OSNOVNA PLAČA'!G439,"")</f>
        <v>0</v>
      </c>
      <c r="G445" s="60"/>
      <c r="H445" s="60"/>
      <c r="I445" s="60"/>
      <c r="J445" s="60"/>
      <c r="K445" s="60"/>
      <c r="L445" s="229">
        <f t="shared" si="97"/>
        <v>0</v>
      </c>
      <c r="M445" s="230">
        <f t="shared" ca="1" si="105"/>
        <v>0</v>
      </c>
      <c r="N445" s="230">
        <f t="shared" ca="1" si="106"/>
        <v>0</v>
      </c>
      <c r="O445" s="231">
        <f t="shared" ca="1" si="107"/>
        <v>0</v>
      </c>
      <c r="P445" s="232">
        <f t="shared" ca="1" si="108"/>
        <v>0</v>
      </c>
      <c r="Q445" s="233">
        <f t="shared" ca="1" si="98"/>
        <v>0</v>
      </c>
      <c r="R445" s="233">
        <f ca="1">IF(LEN(B445)&gt;0,'OSNOVNA PLAČA'!F439,"")</f>
        <v>0</v>
      </c>
      <c r="S445" s="234"/>
      <c r="T445" s="34"/>
      <c r="U445" s="34"/>
      <c r="V445" s="34"/>
      <c r="W445" s="34"/>
      <c r="X445" s="34"/>
      <c r="Y445" s="34"/>
      <c r="Z445" s="34"/>
      <c r="AB445" s="167">
        <f>ROW()</f>
        <v>445</v>
      </c>
      <c r="AC445" s="168" t="e">
        <f t="shared" ca="1" si="69"/>
        <v>#REF!</v>
      </c>
      <c r="AD445" s="168" t="e">
        <f t="shared" ca="1" si="70"/>
        <v>#REF!</v>
      </c>
      <c r="AE445" s="169" t="e">
        <f t="shared" ca="1" si="99"/>
        <v>#REF!</v>
      </c>
      <c r="AF445" s="168" t="e">
        <f t="shared" ca="1" si="100"/>
        <v>#REF!</v>
      </c>
      <c r="AG445" s="169" t="e">
        <f t="shared" ca="1" si="101"/>
        <v>#REF!</v>
      </c>
      <c r="AH445" s="168" t="e">
        <f t="shared" ca="1" si="102"/>
        <v>#REF!</v>
      </c>
      <c r="AI445" s="168" t="e">
        <f t="shared" ca="1" si="103"/>
        <v>#REF!</v>
      </c>
      <c r="AJ445" s="170" t="e">
        <f t="shared" ca="1" si="104"/>
        <v>#REF!</v>
      </c>
      <c r="AK445" s="168">
        <f t="shared" ca="1" si="71"/>
        <v>0</v>
      </c>
      <c r="AL445" s="168">
        <f t="shared" ca="1" si="72"/>
        <v>0</v>
      </c>
    </row>
    <row r="446" spans="1:38" ht="30" customHeight="1" x14ac:dyDescent="0.2">
      <c r="A446" s="56">
        <v>431</v>
      </c>
      <c r="B446" s="309" t="str">
        <f t="shared" ca="1" si="66"/>
        <v>A431</v>
      </c>
      <c r="C446" s="309"/>
      <c r="D446" s="57" t="str">
        <f t="shared" ca="1" si="67"/>
        <v/>
      </c>
      <c r="E446" s="59" t="str">
        <f t="shared" ca="1" si="68"/>
        <v/>
      </c>
      <c r="F446" s="215">
        <f ca="1">IF(LEN(B446)&gt;0,'OBRAČUNANA OSNOVNA PLAČA'!G440,"")</f>
        <v>0</v>
      </c>
      <c r="G446" s="60"/>
      <c r="H446" s="60"/>
      <c r="I446" s="60"/>
      <c r="J446" s="60"/>
      <c r="K446" s="60"/>
      <c r="L446" s="229">
        <f t="shared" si="97"/>
        <v>0</v>
      </c>
      <c r="M446" s="230">
        <f t="shared" ca="1" si="105"/>
        <v>0</v>
      </c>
      <c r="N446" s="230">
        <f t="shared" ca="1" si="106"/>
        <v>0</v>
      </c>
      <c r="O446" s="231">
        <f t="shared" ca="1" si="107"/>
        <v>0</v>
      </c>
      <c r="P446" s="232">
        <f t="shared" ca="1" si="108"/>
        <v>0</v>
      </c>
      <c r="Q446" s="233">
        <f t="shared" ca="1" si="98"/>
        <v>0</v>
      </c>
      <c r="R446" s="233">
        <f ca="1">IF(LEN(B446)&gt;0,'OSNOVNA PLAČA'!F440,"")</f>
        <v>0</v>
      </c>
      <c r="S446" s="234"/>
      <c r="T446" s="34"/>
      <c r="U446" s="34"/>
      <c r="V446" s="34"/>
      <c r="W446" s="34"/>
      <c r="X446" s="34"/>
      <c r="Y446" s="34"/>
      <c r="Z446" s="34"/>
      <c r="AB446" s="167">
        <f>ROW()</f>
        <v>446</v>
      </c>
      <c r="AC446" s="168" t="e">
        <f t="shared" ca="1" si="69"/>
        <v>#REF!</v>
      </c>
      <c r="AD446" s="168" t="e">
        <f t="shared" ca="1" si="70"/>
        <v>#REF!</v>
      </c>
      <c r="AE446" s="169" t="e">
        <f t="shared" ca="1" si="99"/>
        <v>#REF!</v>
      </c>
      <c r="AF446" s="168" t="e">
        <f t="shared" ca="1" si="100"/>
        <v>#REF!</v>
      </c>
      <c r="AG446" s="169" t="e">
        <f t="shared" ca="1" si="101"/>
        <v>#REF!</v>
      </c>
      <c r="AH446" s="168" t="e">
        <f t="shared" ca="1" si="102"/>
        <v>#REF!</v>
      </c>
      <c r="AI446" s="168" t="e">
        <f t="shared" ca="1" si="103"/>
        <v>#REF!</v>
      </c>
      <c r="AJ446" s="170" t="e">
        <f t="shared" ca="1" si="104"/>
        <v>#REF!</v>
      </c>
      <c r="AK446" s="168">
        <f t="shared" ca="1" si="71"/>
        <v>0</v>
      </c>
      <c r="AL446" s="168">
        <f t="shared" ca="1" si="72"/>
        <v>0</v>
      </c>
    </row>
    <row r="447" spans="1:38" ht="30" customHeight="1" x14ac:dyDescent="0.2">
      <c r="A447" s="56">
        <v>432</v>
      </c>
      <c r="B447" s="309" t="str">
        <f t="shared" ca="1" si="66"/>
        <v>A432</v>
      </c>
      <c r="C447" s="309"/>
      <c r="D447" s="57" t="str">
        <f t="shared" ca="1" si="67"/>
        <v/>
      </c>
      <c r="E447" s="59" t="str">
        <f t="shared" ca="1" si="68"/>
        <v/>
      </c>
      <c r="F447" s="215">
        <f ca="1">IF(LEN(B447)&gt;0,'OBRAČUNANA OSNOVNA PLAČA'!G441,"")</f>
        <v>0</v>
      </c>
      <c r="G447" s="60"/>
      <c r="H447" s="60"/>
      <c r="I447" s="60"/>
      <c r="J447" s="60"/>
      <c r="K447" s="60"/>
      <c r="L447" s="229">
        <f t="shared" si="97"/>
        <v>0</v>
      </c>
      <c r="M447" s="230">
        <f t="shared" ca="1" si="105"/>
        <v>0</v>
      </c>
      <c r="N447" s="230">
        <f t="shared" ca="1" si="106"/>
        <v>0</v>
      </c>
      <c r="O447" s="231">
        <f t="shared" ca="1" si="107"/>
        <v>0</v>
      </c>
      <c r="P447" s="232">
        <f t="shared" ca="1" si="108"/>
        <v>0</v>
      </c>
      <c r="Q447" s="233">
        <f t="shared" ca="1" si="98"/>
        <v>0</v>
      </c>
      <c r="R447" s="233">
        <f ca="1">IF(LEN(B447)&gt;0,'OSNOVNA PLAČA'!F441,"")</f>
        <v>0</v>
      </c>
      <c r="S447" s="234"/>
      <c r="T447" s="34"/>
      <c r="U447" s="34"/>
      <c r="V447" s="34"/>
      <c r="W447" s="34"/>
      <c r="X447" s="34"/>
      <c r="Y447" s="34"/>
      <c r="Z447" s="34"/>
      <c r="AB447" s="167">
        <f>ROW()</f>
        <v>447</v>
      </c>
      <c r="AC447" s="168" t="e">
        <f t="shared" ca="1" si="69"/>
        <v>#REF!</v>
      </c>
      <c r="AD447" s="168" t="e">
        <f t="shared" ca="1" si="70"/>
        <v>#REF!</v>
      </c>
      <c r="AE447" s="169" t="e">
        <f t="shared" ca="1" si="99"/>
        <v>#REF!</v>
      </c>
      <c r="AF447" s="168" t="e">
        <f t="shared" ca="1" si="100"/>
        <v>#REF!</v>
      </c>
      <c r="AG447" s="169" t="e">
        <f t="shared" ca="1" si="101"/>
        <v>#REF!</v>
      </c>
      <c r="AH447" s="168" t="e">
        <f t="shared" ca="1" si="102"/>
        <v>#REF!</v>
      </c>
      <c r="AI447" s="168" t="e">
        <f t="shared" ca="1" si="103"/>
        <v>#REF!</v>
      </c>
      <c r="AJ447" s="170" t="e">
        <f t="shared" ca="1" si="104"/>
        <v>#REF!</v>
      </c>
      <c r="AK447" s="168">
        <f t="shared" ca="1" si="71"/>
        <v>0</v>
      </c>
      <c r="AL447" s="168">
        <f t="shared" ca="1" si="72"/>
        <v>0</v>
      </c>
    </row>
    <row r="448" spans="1:38" ht="30" customHeight="1" x14ac:dyDescent="0.2">
      <c r="A448" s="56">
        <v>433</v>
      </c>
      <c r="B448" s="309" t="str">
        <f t="shared" ca="1" si="66"/>
        <v>A433</v>
      </c>
      <c r="C448" s="309"/>
      <c r="D448" s="57" t="str">
        <f t="shared" ca="1" si="67"/>
        <v/>
      </c>
      <c r="E448" s="59" t="str">
        <f t="shared" ca="1" si="68"/>
        <v/>
      </c>
      <c r="F448" s="215">
        <f ca="1">IF(LEN(B448)&gt;0,'OBRAČUNANA OSNOVNA PLAČA'!G442,"")</f>
        <v>0</v>
      </c>
      <c r="G448" s="60"/>
      <c r="H448" s="60"/>
      <c r="I448" s="60"/>
      <c r="J448" s="60"/>
      <c r="K448" s="60"/>
      <c r="L448" s="229">
        <f t="shared" si="97"/>
        <v>0</v>
      </c>
      <c r="M448" s="230">
        <f t="shared" ca="1" si="105"/>
        <v>0</v>
      </c>
      <c r="N448" s="230">
        <f t="shared" ca="1" si="106"/>
        <v>0</v>
      </c>
      <c r="O448" s="231">
        <f t="shared" ca="1" si="107"/>
        <v>0</v>
      </c>
      <c r="P448" s="232">
        <f t="shared" ca="1" si="108"/>
        <v>0</v>
      </c>
      <c r="Q448" s="233">
        <f t="shared" ca="1" si="98"/>
        <v>0</v>
      </c>
      <c r="R448" s="233">
        <f ca="1">IF(LEN(B448)&gt;0,'OSNOVNA PLAČA'!F442,"")</f>
        <v>0</v>
      </c>
      <c r="S448" s="234"/>
      <c r="T448" s="34"/>
      <c r="U448" s="34"/>
      <c r="V448" s="34"/>
      <c r="W448" s="34"/>
      <c r="X448" s="34"/>
      <c r="Y448" s="34"/>
      <c r="Z448" s="34"/>
      <c r="AB448" s="167">
        <f>ROW()</f>
        <v>448</v>
      </c>
      <c r="AC448" s="168" t="e">
        <f t="shared" ca="1" si="69"/>
        <v>#REF!</v>
      </c>
      <c r="AD448" s="168" t="e">
        <f t="shared" ca="1" si="70"/>
        <v>#REF!</v>
      </c>
      <c r="AE448" s="169" t="e">
        <f t="shared" ca="1" si="99"/>
        <v>#REF!</v>
      </c>
      <c r="AF448" s="168" t="e">
        <f t="shared" ca="1" si="100"/>
        <v>#REF!</v>
      </c>
      <c r="AG448" s="169" t="e">
        <f t="shared" ca="1" si="101"/>
        <v>#REF!</v>
      </c>
      <c r="AH448" s="168" t="e">
        <f t="shared" ca="1" si="102"/>
        <v>#REF!</v>
      </c>
      <c r="AI448" s="168" t="e">
        <f t="shared" ca="1" si="103"/>
        <v>#REF!</v>
      </c>
      <c r="AJ448" s="170" t="e">
        <f t="shared" ca="1" si="104"/>
        <v>#REF!</v>
      </c>
      <c r="AK448" s="168">
        <f t="shared" ca="1" si="71"/>
        <v>0</v>
      </c>
      <c r="AL448" s="168">
        <f t="shared" ca="1" si="72"/>
        <v>0</v>
      </c>
    </row>
    <row r="449" spans="1:38" ht="30" customHeight="1" x14ac:dyDescent="0.2">
      <c r="A449" s="56">
        <v>434</v>
      </c>
      <c r="B449" s="309" t="str">
        <f t="shared" ca="1" si="66"/>
        <v>A434</v>
      </c>
      <c r="C449" s="309"/>
      <c r="D449" s="57" t="str">
        <f t="shared" ca="1" si="67"/>
        <v/>
      </c>
      <c r="E449" s="59" t="str">
        <f t="shared" ca="1" si="68"/>
        <v/>
      </c>
      <c r="F449" s="215">
        <f ca="1">IF(LEN(B449)&gt;0,'OBRAČUNANA OSNOVNA PLAČA'!G443,"")</f>
        <v>0</v>
      </c>
      <c r="G449" s="60"/>
      <c r="H449" s="60"/>
      <c r="I449" s="60"/>
      <c r="J449" s="60"/>
      <c r="K449" s="60"/>
      <c r="L449" s="229">
        <f t="shared" si="97"/>
        <v>0</v>
      </c>
      <c r="M449" s="230">
        <f t="shared" ca="1" si="105"/>
        <v>0</v>
      </c>
      <c r="N449" s="230">
        <f t="shared" ca="1" si="106"/>
        <v>0</v>
      </c>
      <c r="O449" s="231">
        <f t="shared" ca="1" si="107"/>
        <v>0</v>
      </c>
      <c r="P449" s="232">
        <f t="shared" ca="1" si="108"/>
        <v>0</v>
      </c>
      <c r="Q449" s="233">
        <f t="shared" ca="1" si="98"/>
        <v>0</v>
      </c>
      <c r="R449" s="233">
        <f ca="1">IF(LEN(B449)&gt;0,'OSNOVNA PLAČA'!F443,"")</f>
        <v>0</v>
      </c>
      <c r="S449" s="234"/>
      <c r="T449" s="34"/>
      <c r="U449" s="34"/>
      <c r="V449" s="34"/>
      <c r="W449" s="34"/>
      <c r="X449" s="34"/>
      <c r="Y449" s="34"/>
      <c r="Z449" s="34"/>
      <c r="AB449" s="167">
        <f>ROW()</f>
        <v>449</v>
      </c>
      <c r="AC449" s="168" t="e">
        <f t="shared" ca="1" si="69"/>
        <v>#REF!</v>
      </c>
      <c r="AD449" s="168" t="e">
        <f t="shared" ca="1" si="70"/>
        <v>#REF!</v>
      </c>
      <c r="AE449" s="169" t="e">
        <f t="shared" ca="1" si="99"/>
        <v>#REF!</v>
      </c>
      <c r="AF449" s="168" t="e">
        <f t="shared" ca="1" si="100"/>
        <v>#REF!</v>
      </c>
      <c r="AG449" s="169" t="e">
        <f t="shared" ca="1" si="101"/>
        <v>#REF!</v>
      </c>
      <c r="AH449" s="168" t="e">
        <f t="shared" ca="1" si="102"/>
        <v>#REF!</v>
      </c>
      <c r="AI449" s="168" t="e">
        <f t="shared" ca="1" si="103"/>
        <v>#REF!</v>
      </c>
      <c r="AJ449" s="170" t="e">
        <f t="shared" ca="1" si="104"/>
        <v>#REF!</v>
      </c>
      <c r="AK449" s="168">
        <f t="shared" ca="1" si="71"/>
        <v>0</v>
      </c>
      <c r="AL449" s="168">
        <f t="shared" ca="1" si="72"/>
        <v>0</v>
      </c>
    </row>
    <row r="450" spans="1:38" ht="30" customHeight="1" x14ac:dyDescent="0.2">
      <c r="A450" s="56">
        <v>435</v>
      </c>
      <c r="B450" s="309" t="str">
        <f t="shared" ca="1" si="66"/>
        <v>A435</v>
      </c>
      <c r="C450" s="309"/>
      <c r="D450" s="57" t="str">
        <f t="shared" ca="1" si="67"/>
        <v/>
      </c>
      <c r="E450" s="59" t="str">
        <f t="shared" ca="1" si="68"/>
        <v/>
      </c>
      <c r="F450" s="215">
        <f ca="1">IF(LEN(B450)&gt;0,'OBRAČUNANA OSNOVNA PLAČA'!G444,"")</f>
        <v>0</v>
      </c>
      <c r="G450" s="60"/>
      <c r="H450" s="60"/>
      <c r="I450" s="60"/>
      <c r="J450" s="60"/>
      <c r="K450" s="60"/>
      <c r="L450" s="229">
        <f t="shared" si="97"/>
        <v>0</v>
      </c>
      <c r="M450" s="230">
        <f t="shared" ca="1" si="105"/>
        <v>0</v>
      </c>
      <c r="N450" s="230">
        <f t="shared" ca="1" si="106"/>
        <v>0</v>
      </c>
      <c r="O450" s="231">
        <f t="shared" ca="1" si="107"/>
        <v>0</v>
      </c>
      <c r="P450" s="232">
        <f t="shared" ca="1" si="108"/>
        <v>0</v>
      </c>
      <c r="Q450" s="233">
        <f t="shared" ca="1" si="98"/>
        <v>0</v>
      </c>
      <c r="R450" s="233">
        <f ca="1">IF(LEN(B450)&gt;0,'OSNOVNA PLAČA'!F444,"")</f>
        <v>0</v>
      </c>
      <c r="S450" s="234"/>
      <c r="T450" s="34"/>
      <c r="U450" s="34"/>
      <c r="V450" s="34"/>
      <c r="W450" s="34"/>
      <c r="X450" s="34"/>
      <c r="Y450" s="34"/>
      <c r="Z450" s="34"/>
      <c r="AB450" s="167">
        <f>ROW()</f>
        <v>450</v>
      </c>
      <c r="AC450" s="168" t="e">
        <f t="shared" ca="1" si="69"/>
        <v>#REF!</v>
      </c>
      <c r="AD450" s="168" t="e">
        <f t="shared" ca="1" si="70"/>
        <v>#REF!</v>
      </c>
      <c r="AE450" s="169" t="e">
        <f t="shared" ca="1" si="99"/>
        <v>#REF!</v>
      </c>
      <c r="AF450" s="168" t="e">
        <f t="shared" ca="1" si="100"/>
        <v>#REF!</v>
      </c>
      <c r="AG450" s="169" t="e">
        <f t="shared" ca="1" si="101"/>
        <v>#REF!</v>
      </c>
      <c r="AH450" s="168" t="e">
        <f t="shared" ca="1" si="102"/>
        <v>#REF!</v>
      </c>
      <c r="AI450" s="168" t="e">
        <f t="shared" ca="1" si="103"/>
        <v>#REF!</v>
      </c>
      <c r="AJ450" s="170" t="e">
        <f t="shared" ca="1" si="104"/>
        <v>#REF!</v>
      </c>
      <c r="AK450" s="168">
        <f t="shared" ca="1" si="71"/>
        <v>0</v>
      </c>
      <c r="AL450" s="168">
        <f t="shared" ca="1" si="72"/>
        <v>0</v>
      </c>
    </row>
    <row r="451" spans="1:38" ht="30" customHeight="1" x14ac:dyDescent="0.2">
      <c r="A451" s="56">
        <v>436</v>
      </c>
      <c r="B451" s="309" t="str">
        <f t="shared" ca="1" si="66"/>
        <v>A436</v>
      </c>
      <c r="C451" s="309"/>
      <c r="D451" s="57" t="str">
        <f t="shared" ca="1" si="67"/>
        <v/>
      </c>
      <c r="E451" s="59" t="str">
        <f t="shared" ca="1" si="68"/>
        <v/>
      </c>
      <c r="F451" s="215">
        <f ca="1">IF(LEN(B451)&gt;0,'OBRAČUNANA OSNOVNA PLAČA'!G445,"")</f>
        <v>0</v>
      </c>
      <c r="G451" s="60"/>
      <c r="H451" s="60"/>
      <c r="I451" s="60"/>
      <c r="J451" s="60"/>
      <c r="K451" s="60"/>
      <c r="L451" s="229">
        <f t="shared" si="97"/>
        <v>0</v>
      </c>
      <c r="M451" s="230">
        <f t="shared" ca="1" si="105"/>
        <v>0</v>
      </c>
      <c r="N451" s="230">
        <f t="shared" ca="1" si="106"/>
        <v>0</v>
      </c>
      <c r="O451" s="231">
        <f t="shared" ca="1" si="107"/>
        <v>0</v>
      </c>
      <c r="P451" s="232">
        <f t="shared" ca="1" si="108"/>
        <v>0</v>
      </c>
      <c r="Q451" s="233">
        <f t="shared" ca="1" si="98"/>
        <v>0</v>
      </c>
      <c r="R451" s="233">
        <f ca="1">IF(LEN(B451)&gt;0,'OSNOVNA PLAČA'!F445,"")</f>
        <v>0</v>
      </c>
      <c r="S451" s="234"/>
      <c r="T451" s="34"/>
      <c r="U451" s="34"/>
      <c r="V451" s="34"/>
      <c r="W451" s="34"/>
      <c r="X451" s="34"/>
      <c r="Y451" s="34"/>
      <c r="Z451" s="34"/>
      <c r="AB451" s="167">
        <f>ROW()</f>
        <v>451</v>
      </c>
      <c r="AC451" s="168" t="e">
        <f t="shared" ca="1" si="69"/>
        <v>#REF!</v>
      </c>
      <c r="AD451" s="168" t="e">
        <f t="shared" ca="1" si="70"/>
        <v>#REF!</v>
      </c>
      <c r="AE451" s="169" t="e">
        <f t="shared" ca="1" si="99"/>
        <v>#REF!</v>
      </c>
      <c r="AF451" s="168" t="e">
        <f t="shared" ca="1" si="100"/>
        <v>#REF!</v>
      </c>
      <c r="AG451" s="169" t="e">
        <f t="shared" ca="1" si="101"/>
        <v>#REF!</v>
      </c>
      <c r="AH451" s="168" t="e">
        <f t="shared" ca="1" si="102"/>
        <v>#REF!</v>
      </c>
      <c r="AI451" s="168" t="e">
        <f t="shared" ca="1" si="103"/>
        <v>#REF!</v>
      </c>
      <c r="AJ451" s="170" t="e">
        <f t="shared" ca="1" si="104"/>
        <v>#REF!</v>
      </c>
      <c r="AK451" s="168">
        <f t="shared" ca="1" si="71"/>
        <v>0</v>
      </c>
      <c r="AL451" s="168">
        <f t="shared" ca="1" si="72"/>
        <v>0</v>
      </c>
    </row>
    <row r="452" spans="1:38" ht="30" customHeight="1" x14ac:dyDescent="0.2">
      <c r="A452" s="56">
        <v>437</v>
      </c>
      <c r="B452" s="309" t="str">
        <f t="shared" ca="1" si="66"/>
        <v>A437</v>
      </c>
      <c r="C452" s="309"/>
      <c r="D452" s="57" t="str">
        <f t="shared" ca="1" si="67"/>
        <v/>
      </c>
      <c r="E452" s="59" t="str">
        <f t="shared" ca="1" si="68"/>
        <v/>
      </c>
      <c r="F452" s="215">
        <f ca="1">IF(LEN(B452)&gt;0,'OBRAČUNANA OSNOVNA PLAČA'!G446,"")</f>
        <v>0</v>
      </c>
      <c r="G452" s="60"/>
      <c r="H452" s="60"/>
      <c r="I452" s="60"/>
      <c r="J452" s="60"/>
      <c r="K452" s="60"/>
      <c r="L452" s="229">
        <f t="shared" si="97"/>
        <v>0</v>
      </c>
      <c r="M452" s="230">
        <f t="shared" ca="1" si="105"/>
        <v>0</v>
      </c>
      <c r="N452" s="230">
        <f t="shared" ca="1" si="106"/>
        <v>0</v>
      </c>
      <c r="O452" s="231">
        <f t="shared" ca="1" si="107"/>
        <v>0</v>
      </c>
      <c r="P452" s="232">
        <f t="shared" ca="1" si="108"/>
        <v>0</v>
      </c>
      <c r="Q452" s="233">
        <f t="shared" ca="1" si="98"/>
        <v>0</v>
      </c>
      <c r="R452" s="233">
        <f ca="1">IF(LEN(B452)&gt;0,'OSNOVNA PLAČA'!F446,"")</f>
        <v>0</v>
      </c>
      <c r="S452" s="234"/>
      <c r="T452" s="34"/>
      <c r="U452" s="34"/>
      <c r="V452" s="34"/>
      <c r="W452" s="34"/>
      <c r="X452" s="34"/>
      <c r="Y452" s="34"/>
      <c r="Z452" s="34"/>
      <c r="AB452" s="167">
        <f>ROW()</f>
        <v>452</v>
      </c>
      <c r="AC452" s="168" t="e">
        <f t="shared" ca="1" si="69"/>
        <v>#REF!</v>
      </c>
      <c r="AD452" s="168" t="e">
        <f t="shared" ca="1" si="70"/>
        <v>#REF!</v>
      </c>
      <c r="AE452" s="169" t="e">
        <f t="shared" ca="1" si="99"/>
        <v>#REF!</v>
      </c>
      <c r="AF452" s="168" t="e">
        <f t="shared" ca="1" si="100"/>
        <v>#REF!</v>
      </c>
      <c r="AG452" s="169" t="e">
        <f t="shared" ca="1" si="101"/>
        <v>#REF!</v>
      </c>
      <c r="AH452" s="168" t="e">
        <f t="shared" ca="1" si="102"/>
        <v>#REF!</v>
      </c>
      <c r="AI452" s="168" t="e">
        <f t="shared" ca="1" si="103"/>
        <v>#REF!</v>
      </c>
      <c r="AJ452" s="170" t="e">
        <f t="shared" ca="1" si="104"/>
        <v>#REF!</v>
      </c>
      <c r="AK452" s="168">
        <f t="shared" ca="1" si="71"/>
        <v>0</v>
      </c>
      <c r="AL452" s="168">
        <f t="shared" ca="1" si="72"/>
        <v>0</v>
      </c>
    </row>
    <row r="453" spans="1:38" ht="30" customHeight="1" x14ac:dyDescent="0.2">
      <c r="A453" s="56">
        <v>438</v>
      </c>
      <c r="B453" s="309" t="str">
        <f t="shared" ca="1" si="66"/>
        <v>A438</v>
      </c>
      <c r="C453" s="309"/>
      <c r="D453" s="57" t="str">
        <f t="shared" ca="1" si="67"/>
        <v/>
      </c>
      <c r="E453" s="59" t="str">
        <f t="shared" ca="1" si="68"/>
        <v/>
      </c>
      <c r="F453" s="215">
        <f ca="1">IF(LEN(B453)&gt;0,'OBRAČUNANA OSNOVNA PLAČA'!G447,"")</f>
        <v>0</v>
      </c>
      <c r="G453" s="60"/>
      <c r="H453" s="60"/>
      <c r="I453" s="60"/>
      <c r="J453" s="60"/>
      <c r="K453" s="60"/>
      <c r="L453" s="229">
        <f t="shared" si="97"/>
        <v>0</v>
      </c>
      <c r="M453" s="230">
        <f t="shared" ca="1" si="105"/>
        <v>0</v>
      </c>
      <c r="N453" s="230">
        <f t="shared" ca="1" si="106"/>
        <v>0</v>
      </c>
      <c r="O453" s="231">
        <f t="shared" ca="1" si="107"/>
        <v>0</v>
      </c>
      <c r="P453" s="232">
        <f t="shared" ca="1" si="108"/>
        <v>0</v>
      </c>
      <c r="Q453" s="233">
        <f t="shared" ca="1" si="98"/>
        <v>0</v>
      </c>
      <c r="R453" s="233">
        <f ca="1">IF(LEN(B453)&gt;0,'OSNOVNA PLAČA'!F447,"")</f>
        <v>0</v>
      </c>
      <c r="S453" s="234"/>
      <c r="T453" s="34"/>
      <c r="U453" s="34"/>
      <c r="V453" s="34"/>
      <c r="W453" s="34"/>
      <c r="X453" s="34"/>
      <c r="Y453" s="34"/>
      <c r="Z453" s="34"/>
      <c r="AB453" s="167">
        <f>ROW()</f>
        <v>453</v>
      </c>
      <c r="AC453" s="168" t="e">
        <f t="shared" ca="1" si="69"/>
        <v>#REF!</v>
      </c>
      <c r="AD453" s="168" t="e">
        <f t="shared" ca="1" si="70"/>
        <v>#REF!</v>
      </c>
      <c r="AE453" s="169" t="e">
        <f t="shared" ca="1" si="99"/>
        <v>#REF!</v>
      </c>
      <c r="AF453" s="168" t="e">
        <f t="shared" ca="1" si="100"/>
        <v>#REF!</v>
      </c>
      <c r="AG453" s="169" t="e">
        <f t="shared" ca="1" si="101"/>
        <v>#REF!</v>
      </c>
      <c r="AH453" s="168" t="e">
        <f t="shared" ca="1" si="102"/>
        <v>#REF!</v>
      </c>
      <c r="AI453" s="168" t="e">
        <f t="shared" ca="1" si="103"/>
        <v>#REF!</v>
      </c>
      <c r="AJ453" s="170" t="e">
        <f t="shared" ca="1" si="104"/>
        <v>#REF!</v>
      </c>
      <c r="AK453" s="168">
        <f t="shared" ca="1" si="71"/>
        <v>0</v>
      </c>
      <c r="AL453" s="168">
        <f t="shared" ca="1" si="72"/>
        <v>0</v>
      </c>
    </row>
    <row r="454" spans="1:38" ht="30" customHeight="1" x14ac:dyDescent="0.2">
      <c r="A454" s="56">
        <v>439</v>
      </c>
      <c r="B454" s="309" t="str">
        <f t="shared" ca="1" si="66"/>
        <v>A439</v>
      </c>
      <c r="C454" s="309"/>
      <c r="D454" s="57" t="str">
        <f t="shared" ca="1" si="67"/>
        <v/>
      </c>
      <c r="E454" s="59" t="str">
        <f t="shared" ca="1" si="68"/>
        <v/>
      </c>
      <c r="F454" s="215">
        <f ca="1">IF(LEN(B454)&gt;0,'OBRAČUNANA OSNOVNA PLAČA'!G448,"")</f>
        <v>0</v>
      </c>
      <c r="G454" s="60"/>
      <c r="H454" s="60"/>
      <c r="I454" s="60"/>
      <c r="J454" s="60"/>
      <c r="K454" s="60"/>
      <c r="L454" s="229">
        <f t="shared" si="97"/>
        <v>0</v>
      </c>
      <c r="M454" s="230">
        <f t="shared" ca="1" si="105"/>
        <v>0</v>
      </c>
      <c r="N454" s="230">
        <f t="shared" ca="1" si="106"/>
        <v>0</v>
      </c>
      <c r="O454" s="231">
        <f t="shared" ca="1" si="107"/>
        <v>0</v>
      </c>
      <c r="P454" s="232">
        <f t="shared" ca="1" si="108"/>
        <v>0</v>
      </c>
      <c r="Q454" s="233">
        <f t="shared" ca="1" si="98"/>
        <v>0</v>
      </c>
      <c r="R454" s="233">
        <f ca="1">IF(LEN(B454)&gt;0,'OSNOVNA PLAČA'!F448,"")</f>
        <v>0</v>
      </c>
      <c r="S454" s="234"/>
      <c r="T454" s="34"/>
      <c r="U454" s="34"/>
      <c r="V454" s="34"/>
      <c r="W454" s="34"/>
      <c r="X454" s="34"/>
      <c r="Y454" s="34"/>
      <c r="Z454" s="34"/>
      <c r="AB454" s="167">
        <f>ROW()</f>
        <v>454</v>
      </c>
      <c r="AC454" s="168" t="e">
        <f t="shared" ca="1" si="69"/>
        <v>#REF!</v>
      </c>
      <c r="AD454" s="168" t="e">
        <f t="shared" ca="1" si="70"/>
        <v>#REF!</v>
      </c>
      <c r="AE454" s="169" t="e">
        <f t="shared" ca="1" si="99"/>
        <v>#REF!</v>
      </c>
      <c r="AF454" s="168" t="e">
        <f t="shared" ca="1" si="100"/>
        <v>#REF!</v>
      </c>
      <c r="AG454" s="169" t="e">
        <f t="shared" ca="1" si="101"/>
        <v>#REF!</v>
      </c>
      <c r="AH454" s="168" t="e">
        <f t="shared" ca="1" si="102"/>
        <v>#REF!</v>
      </c>
      <c r="AI454" s="168" t="e">
        <f t="shared" ca="1" si="103"/>
        <v>#REF!</v>
      </c>
      <c r="AJ454" s="170" t="e">
        <f t="shared" ca="1" si="104"/>
        <v>#REF!</v>
      </c>
      <c r="AK454" s="168">
        <f t="shared" ca="1" si="71"/>
        <v>0</v>
      </c>
      <c r="AL454" s="168">
        <f t="shared" ca="1" si="72"/>
        <v>0</v>
      </c>
    </row>
    <row r="455" spans="1:38" ht="30" customHeight="1" x14ac:dyDescent="0.2">
      <c r="A455" s="56">
        <v>440</v>
      </c>
      <c r="B455" s="309" t="str">
        <f t="shared" ca="1" si="66"/>
        <v>A440</v>
      </c>
      <c r="C455" s="309"/>
      <c r="D455" s="57" t="str">
        <f t="shared" ca="1" si="67"/>
        <v/>
      </c>
      <c r="E455" s="59" t="str">
        <f t="shared" ca="1" si="68"/>
        <v/>
      </c>
      <c r="F455" s="215">
        <f ca="1">IF(LEN(B455)&gt;0,'OBRAČUNANA OSNOVNA PLAČA'!G449,"")</f>
        <v>0</v>
      </c>
      <c r="G455" s="60"/>
      <c r="H455" s="60"/>
      <c r="I455" s="60"/>
      <c r="J455" s="60"/>
      <c r="K455" s="60"/>
      <c r="L455" s="229">
        <f t="shared" si="97"/>
        <v>0</v>
      </c>
      <c r="M455" s="230">
        <f t="shared" ca="1" si="105"/>
        <v>0</v>
      </c>
      <c r="N455" s="230">
        <f t="shared" ca="1" si="106"/>
        <v>0</v>
      </c>
      <c r="O455" s="231">
        <f t="shared" ca="1" si="107"/>
        <v>0</v>
      </c>
      <c r="P455" s="232">
        <f t="shared" ca="1" si="108"/>
        <v>0</v>
      </c>
      <c r="Q455" s="233">
        <f t="shared" ca="1" si="98"/>
        <v>0</v>
      </c>
      <c r="R455" s="233">
        <f ca="1">IF(LEN(B455)&gt;0,'OSNOVNA PLAČA'!F449,"")</f>
        <v>0</v>
      </c>
      <c r="S455" s="234"/>
      <c r="T455" s="34"/>
      <c r="U455" s="34"/>
      <c r="V455" s="34"/>
      <c r="W455" s="34"/>
      <c r="X455" s="34"/>
      <c r="Y455" s="34"/>
      <c r="Z455" s="34"/>
      <c r="AB455" s="167">
        <f>ROW()</f>
        <v>455</v>
      </c>
      <c r="AC455" s="168" t="e">
        <f t="shared" ca="1" si="69"/>
        <v>#REF!</v>
      </c>
      <c r="AD455" s="168" t="e">
        <f t="shared" ca="1" si="70"/>
        <v>#REF!</v>
      </c>
      <c r="AE455" s="169" t="e">
        <f t="shared" ca="1" si="99"/>
        <v>#REF!</v>
      </c>
      <c r="AF455" s="168" t="e">
        <f t="shared" ca="1" si="100"/>
        <v>#REF!</v>
      </c>
      <c r="AG455" s="169" t="e">
        <f t="shared" ca="1" si="101"/>
        <v>#REF!</v>
      </c>
      <c r="AH455" s="168" t="e">
        <f t="shared" ca="1" si="102"/>
        <v>#REF!</v>
      </c>
      <c r="AI455" s="168" t="e">
        <f t="shared" ca="1" si="103"/>
        <v>#REF!</v>
      </c>
      <c r="AJ455" s="170" t="e">
        <f t="shared" ca="1" si="104"/>
        <v>#REF!</v>
      </c>
      <c r="AK455" s="168">
        <f t="shared" ca="1" si="71"/>
        <v>0</v>
      </c>
      <c r="AL455" s="168">
        <f t="shared" ca="1" si="72"/>
        <v>0</v>
      </c>
    </row>
    <row r="456" spans="1:38" ht="30" customHeight="1" x14ac:dyDescent="0.2">
      <c r="A456" s="56">
        <v>441</v>
      </c>
      <c r="B456" s="309" t="str">
        <f t="shared" ca="1" si="66"/>
        <v>A441</v>
      </c>
      <c r="C456" s="309"/>
      <c r="D456" s="57" t="str">
        <f t="shared" ca="1" si="67"/>
        <v/>
      </c>
      <c r="E456" s="59" t="str">
        <f t="shared" ca="1" si="68"/>
        <v/>
      </c>
      <c r="F456" s="215">
        <f ca="1">IF(LEN(B456)&gt;0,'OBRAČUNANA OSNOVNA PLAČA'!G450,"")</f>
        <v>0</v>
      </c>
      <c r="G456" s="60"/>
      <c r="H456" s="60"/>
      <c r="I456" s="60"/>
      <c r="J456" s="60"/>
      <c r="K456" s="60"/>
      <c r="L456" s="229">
        <f t="shared" si="97"/>
        <v>0</v>
      </c>
      <c r="M456" s="230">
        <f t="shared" ca="1" si="105"/>
        <v>0</v>
      </c>
      <c r="N456" s="230">
        <f t="shared" ca="1" si="106"/>
        <v>0</v>
      </c>
      <c r="O456" s="231">
        <f t="shared" ca="1" si="107"/>
        <v>0</v>
      </c>
      <c r="P456" s="232">
        <f t="shared" ca="1" si="108"/>
        <v>0</v>
      </c>
      <c r="Q456" s="233">
        <f t="shared" ca="1" si="98"/>
        <v>0</v>
      </c>
      <c r="R456" s="233">
        <f ca="1">IF(LEN(B456)&gt;0,'OSNOVNA PLAČA'!F450,"")</f>
        <v>0</v>
      </c>
      <c r="S456" s="234"/>
      <c r="T456" s="34"/>
      <c r="U456" s="34"/>
      <c r="V456" s="34"/>
      <c r="W456" s="34"/>
      <c r="X456" s="34"/>
      <c r="Y456" s="34"/>
      <c r="Z456" s="34"/>
      <c r="AB456" s="167">
        <f>ROW()</f>
        <v>456</v>
      </c>
      <c r="AC456" s="168" t="e">
        <f t="shared" ca="1" si="69"/>
        <v>#REF!</v>
      </c>
      <c r="AD456" s="168" t="e">
        <f t="shared" ca="1" si="70"/>
        <v>#REF!</v>
      </c>
      <c r="AE456" s="169" t="e">
        <f t="shared" ca="1" si="99"/>
        <v>#REF!</v>
      </c>
      <c r="AF456" s="168" t="e">
        <f t="shared" ca="1" si="100"/>
        <v>#REF!</v>
      </c>
      <c r="AG456" s="169" t="e">
        <f t="shared" ca="1" si="101"/>
        <v>#REF!</v>
      </c>
      <c r="AH456" s="168" t="e">
        <f t="shared" ca="1" si="102"/>
        <v>#REF!</v>
      </c>
      <c r="AI456" s="168" t="e">
        <f t="shared" ca="1" si="103"/>
        <v>#REF!</v>
      </c>
      <c r="AJ456" s="170" t="e">
        <f t="shared" ca="1" si="104"/>
        <v>#REF!</v>
      </c>
      <c r="AK456" s="168">
        <f t="shared" ca="1" si="71"/>
        <v>0</v>
      </c>
      <c r="AL456" s="168">
        <f t="shared" ca="1" si="72"/>
        <v>0</v>
      </c>
    </row>
    <row r="457" spans="1:38" ht="30" customHeight="1" x14ac:dyDescent="0.2">
      <c r="A457" s="56">
        <v>442</v>
      </c>
      <c r="B457" s="309" t="str">
        <f t="shared" ca="1" si="66"/>
        <v>A442</v>
      </c>
      <c r="C457" s="309"/>
      <c r="D457" s="57" t="str">
        <f t="shared" ca="1" si="67"/>
        <v/>
      </c>
      <c r="E457" s="59" t="str">
        <f t="shared" ca="1" si="68"/>
        <v/>
      </c>
      <c r="F457" s="215">
        <f ca="1">IF(LEN(B457)&gt;0,'OBRAČUNANA OSNOVNA PLAČA'!G451,"")</f>
        <v>0</v>
      </c>
      <c r="G457" s="60"/>
      <c r="H457" s="60"/>
      <c r="I457" s="60"/>
      <c r="J457" s="60"/>
      <c r="K457" s="60"/>
      <c r="L457" s="229">
        <f t="shared" si="97"/>
        <v>0</v>
      </c>
      <c r="M457" s="230">
        <f t="shared" ca="1" si="105"/>
        <v>0</v>
      </c>
      <c r="N457" s="230">
        <f t="shared" ca="1" si="106"/>
        <v>0</v>
      </c>
      <c r="O457" s="231">
        <f t="shared" ca="1" si="107"/>
        <v>0</v>
      </c>
      <c r="P457" s="232">
        <f t="shared" ca="1" si="108"/>
        <v>0</v>
      </c>
      <c r="Q457" s="233">
        <f t="shared" ca="1" si="98"/>
        <v>0</v>
      </c>
      <c r="R457" s="233">
        <f ca="1">IF(LEN(B457)&gt;0,'OSNOVNA PLAČA'!F451,"")</f>
        <v>0</v>
      </c>
      <c r="S457" s="234"/>
      <c r="T457" s="34"/>
      <c r="U457" s="34"/>
      <c r="V457" s="34"/>
      <c r="W457" s="34"/>
      <c r="X457" s="34"/>
      <c r="Y457" s="34"/>
      <c r="Z457" s="34"/>
      <c r="AB457" s="167">
        <f>ROW()</f>
        <v>457</v>
      </c>
      <c r="AC457" s="168" t="e">
        <f t="shared" ca="1" si="69"/>
        <v>#REF!</v>
      </c>
      <c r="AD457" s="168" t="e">
        <f t="shared" ca="1" si="70"/>
        <v>#REF!</v>
      </c>
      <c r="AE457" s="169" t="e">
        <f t="shared" ca="1" si="99"/>
        <v>#REF!</v>
      </c>
      <c r="AF457" s="168" t="e">
        <f t="shared" ca="1" si="100"/>
        <v>#REF!</v>
      </c>
      <c r="AG457" s="169" t="e">
        <f t="shared" ca="1" si="101"/>
        <v>#REF!</v>
      </c>
      <c r="AH457" s="168" t="e">
        <f t="shared" ca="1" si="102"/>
        <v>#REF!</v>
      </c>
      <c r="AI457" s="168" t="e">
        <f t="shared" ca="1" si="103"/>
        <v>#REF!</v>
      </c>
      <c r="AJ457" s="170" t="e">
        <f t="shared" ca="1" si="104"/>
        <v>#REF!</v>
      </c>
      <c r="AK457" s="168">
        <f t="shared" ca="1" si="71"/>
        <v>0</v>
      </c>
      <c r="AL457" s="168">
        <f t="shared" ca="1" si="72"/>
        <v>0</v>
      </c>
    </row>
    <row r="458" spans="1:38" ht="30" customHeight="1" x14ac:dyDescent="0.2">
      <c r="A458" s="56">
        <v>443</v>
      </c>
      <c r="B458" s="309" t="str">
        <f t="shared" ca="1" si="66"/>
        <v>A443</v>
      </c>
      <c r="C458" s="309"/>
      <c r="D458" s="57" t="str">
        <f t="shared" ca="1" si="67"/>
        <v/>
      </c>
      <c r="E458" s="59" t="str">
        <f t="shared" ca="1" si="68"/>
        <v/>
      </c>
      <c r="F458" s="215">
        <f ca="1">IF(LEN(B458)&gt;0,'OBRAČUNANA OSNOVNA PLAČA'!G452,"")</f>
        <v>0</v>
      </c>
      <c r="G458" s="60"/>
      <c r="H458" s="60"/>
      <c r="I458" s="60"/>
      <c r="J458" s="60"/>
      <c r="K458" s="60"/>
      <c r="L458" s="229">
        <f t="shared" si="97"/>
        <v>0</v>
      </c>
      <c r="M458" s="230">
        <f t="shared" ca="1" si="105"/>
        <v>0</v>
      </c>
      <c r="N458" s="230">
        <f t="shared" ca="1" si="106"/>
        <v>0</v>
      </c>
      <c r="O458" s="231">
        <f t="shared" ca="1" si="107"/>
        <v>0</v>
      </c>
      <c r="P458" s="232">
        <f t="shared" ca="1" si="108"/>
        <v>0</v>
      </c>
      <c r="Q458" s="233">
        <f t="shared" ca="1" si="98"/>
        <v>0</v>
      </c>
      <c r="R458" s="233">
        <f ca="1">IF(LEN(B458)&gt;0,'OSNOVNA PLAČA'!F452,"")</f>
        <v>0</v>
      </c>
      <c r="S458" s="234"/>
      <c r="T458" s="34"/>
      <c r="U458" s="34"/>
      <c r="V458" s="34"/>
      <c r="W458" s="34"/>
      <c r="X458" s="34"/>
      <c r="Y458" s="34"/>
      <c r="Z458" s="34"/>
      <c r="AB458" s="167">
        <f>ROW()</f>
        <v>458</v>
      </c>
      <c r="AC458" s="168" t="e">
        <f t="shared" ca="1" si="69"/>
        <v>#REF!</v>
      </c>
      <c r="AD458" s="168" t="e">
        <f t="shared" ca="1" si="70"/>
        <v>#REF!</v>
      </c>
      <c r="AE458" s="169" t="e">
        <f t="shared" ca="1" si="99"/>
        <v>#REF!</v>
      </c>
      <c r="AF458" s="168" t="e">
        <f t="shared" ca="1" si="100"/>
        <v>#REF!</v>
      </c>
      <c r="AG458" s="169" t="e">
        <f t="shared" ca="1" si="101"/>
        <v>#REF!</v>
      </c>
      <c r="AH458" s="168" t="e">
        <f t="shared" ca="1" si="102"/>
        <v>#REF!</v>
      </c>
      <c r="AI458" s="168" t="e">
        <f t="shared" ca="1" si="103"/>
        <v>#REF!</v>
      </c>
      <c r="AJ458" s="170" t="e">
        <f t="shared" ca="1" si="104"/>
        <v>#REF!</v>
      </c>
      <c r="AK458" s="168">
        <f t="shared" ca="1" si="71"/>
        <v>0</v>
      </c>
      <c r="AL458" s="168">
        <f t="shared" ca="1" si="72"/>
        <v>0</v>
      </c>
    </row>
    <row r="459" spans="1:38" ht="30" customHeight="1" x14ac:dyDescent="0.2">
      <c r="A459" s="56">
        <v>444</v>
      </c>
      <c r="B459" s="309" t="str">
        <f t="shared" ca="1" si="66"/>
        <v>A444</v>
      </c>
      <c r="C459" s="309"/>
      <c r="D459" s="57" t="str">
        <f t="shared" ca="1" si="67"/>
        <v/>
      </c>
      <c r="E459" s="59" t="str">
        <f t="shared" ca="1" si="68"/>
        <v/>
      </c>
      <c r="F459" s="215">
        <f ca="1">IF(LEN(B459)&gt;0,'OBRAČUNANA OSNOVNA PLAČA'!G453,"")</f>
        <v>0</v>
      </c>
      <c r="G459" s="60"/>
      <c r="H459" s="60"/>
      <c r="I459" s="60"/>
      <c r="J459" s="60"/>
      <c r="K459" s="60"/>
      <c r="L459" s="229">
        <f t="shared" si="97"/>
        <v>0</v>
      </c>
      <c r="M459" s="230">
        <f t="shared" ca="1" si="105"/>
        <v>0</v>
      </c>
      <c r="N459" s="230">
        <f t="shared" ca="1" si="106"/>
        <v>0</v>
      </c>
      <c r="O459" s="231">
        <f t="shared" ca="1" si="107"/>
        <v>0</v>
      </c>
      <c r="P459" s="232">
        <f t="shared" ca="1" si="108"/>
        <v>0</v>
      </c>
      <c r="Q459" s="233">
        <f t="shared" ca="1" si="98"/>
        <v>0</v>
      </c>
      <c r="R459" s="233">
        <f ca="1">IF(LEN(B459)&gt;0,'OSNOVNA PLAČA'!F453,"")</f>
        <v>0</v>
      </c>
      <c r="S459" s="234"/>
      <c r="T459" s="34"/>
      <c r="U459" s="34"/>
      <c r="V459" s="34"/>
      <c r="W459" s="34"/>
      <c r="X459" s="34"/>
      <c r="Y459" s="34"/>
      <c r="Z459" s="34"/>
      <c r="AB459" s="167">
        <f>ROW()</f>
        <v>459</v>
      </c>
      <c r="AC459" s="168" t="e">
        <f t="shared" ca="1" si="69"/>
        <v>#REF!</v>
      </c>
      <c r="AD459" s="168" t="e">
        <f t="shared" ca="1" si="70"/>
        <v>#REF!</v>
      </c>
      <c r="AE459" s="169" t="e">
        <f t="shared" ca="1" si="99"/>
        <v>#REF!</v>
      </c>
      <c r="AF459" s="168" t="e">
        <f t="shared" ca="1" si="100"/>
        <v>#REF!</v>
      </c>
      <c r="AG459" s="169" t="e">
        <f t="shared" ca="1" si="101"/>
        <v>#REF!</v>
      </c>
      <c r="AH459" s="168" t="e">
        <f t="shared" ca="1" si="102"/>
        <v>#REF!</v>
      </c>
      <c r="AI459" s="168" t="e">
        <f t="shared" ca="1" si="103"/>
        <v>#REF!</v>
      </c>
      <c r="AJ459" s="170" t="e">
        <f t="shared" ca="1" si="104"/>
        <v>#REF!</v>
      </c>
      <c r="AK459" s="168">
        <f t="shared" ca="1" si="71"/>
        <v>0</v>
      </c>
      <c r="AL459" s="168">
        <f t="shared" ca="1" si="72"/>
        <v>0</v>
      </c>
    </row>
    <row r="460" spans="1:38" ht="30" customHeight="1" x14ac:dyDescent="0.2">
      <c r="A460" s="56">
        <v>445</v>
      </c>
      <c r="B460" s="309" t="str">
        <f t="shared" ca="1" si="66"/>
        <v>A445</v>
      </c>
      <c r="C460" s="309"/>
      <c r="D460" s="57" t="str">
        <f t="shared" ca="1" si="67"/>
        <v/>
      </c>
      <c r="E460" s="59" t="str">
        <f t="shared" ca="1" si="68"/>
        <v/>
      </c>
      <c r="F460" s="215">
        <f ca="1">IF(LEN(B460)&gt;0,'OBRAČUNANA OSNOVNA PLAČA'!G454,"")</f>
        <v>0</v>
      </c>
      <c r="G460" s="60"/>
      <c r="H460" s="60"/>
      <c r="I460" s="60"/>
      <c r="J460" s="60"/>
      <c r="K460" s="60"/>
      <c r="L460" s="229">
        <f t="shared" si="97"/>
        <v>0</v>
      </c>
      <c r="M460" s="230">
        <f t="shared" ca="1" si="105"/>
        <v>0</v>
      </c>
      <c r="N460" s="230">
        <f t="shared" ca="1" si="106"/>
        <v>0</v>
      </c>
      <c r="O460" s="231">
        <f t="shared" ca="1" si="107"/>
        <v>0</v>
      </c>
      <c r="P460" s="232">
        <f t="shared" ca="1" si="108"/>
        <v>0</v>
      </c>
      <c r="Q460" s="233">
        <f t="shared" ca="1" si="98"/>
        <v>0</v>
      </c>
      <c r="R460" s="233">
        <f ca="1">IF(LEN(B460)&gt;0,'OSNOVNA PLAČA'!F454,"")</f>
        <v>0</v>
      </c>
      <c r="S460" s="234"/>
      <c r="T460" s="34"/>
      <c r="U460" s="34"/>
      <c r="V460" s="34"/>
      <c r="W460" s="34"/>
      <c r="X460" s="34"/>
      <c r="Y460" s="34"/>
      <c r="Z460" s="34"/>
      <c r="AB460" s="167">
        <f>ROW()</f>
        <v>460</v>
      </c>
      <c r="AC460" s="168" t="e">
        <f t="shared" ca="1" si="69"/>
        <v>#REF!</v>
      </c>
      <c r="AD460" s="168" t="e">
        <f t="shared" ca="1" si="70"/>
        <v>#REF!</v>
      </c>
      <c r="AE460" s="169" t="e">
        <f t="shared" ca="1" si="99"/>
        <v>#REF!</v>
      </c>
      <c r="AF460" s="168" t="e">
        <f t="shared" ca="1" si="100"/>
        <v>#REF!</v>
      </c>
      <c r="AG460" s="169" t="e">
        <f t="shared" ca="1" si="101"/>
        <v>#REF!</v>
      </c>
      <c r="AH460" s="168" t="e">
        <f t="shared" ca="1" si="102"/>
        <v>#REF!</v>
      </c>
      <c r="AI460" s="168" t="e">
        <f t="shared" ca="1" si="103"/>
        <v>#REF!</v>
      </c>
      <c r="AJ460" s="170" t="e">
        <f t="shared" ca="1" si="104"/>
        <v>#REF!</v>
      </c>
      <c r="AK460" s="168">
        <f t="shared" ca="1" si="71"/>
        <v>0</v>
      </c>
      <c r="AL460" s="168">
        <f t="shared" ca="1" si="72"/>
        <v>0</v>
      </c>
    </row>
    <row r="461" spans="1:38" ht="30" customHeight="1" x14ac:dyDescent="0.2">
      <c r="A461" s="56">
        <v>446</v>
      </c>
      <c r="B461" s="309" t="str">
        <f t="shared" ca="1" si="66"/>
        <v>A446</v>
      </c>
      <c r="C461" s="309"/>
      <c r="D461" s="57" t="str">
        <f t="shared" ca="1" si="67"/>
        <v/>
      </c>
      <c r="E461" s="59" t="str">
        <f t="shared" ca="1" si="68"/>
        <v/>
      </c>
      <c r="F461" s="215">
        <f ca="1">IF(LEN(B461)&gt;0,'OBRAČUNANA OSNOVNA PLAČA'!G455,"")</f>
        <v>0</v>
      </c>
      <c r="G461" s="60"/>
      <c r="H461" s="60"/>
      <c r="I461" s="60"/>
      <c r="J461" s="60"/>
      <c r="K461" s="60"/>
      <c r="L461" s="229">
        <f t="shared" si="97"/>
        <v>0</v>
      </c>
      <c r="M461" s="230">
        <f t="shared" ca="1" si="105"/>
        <v>0</v>
      </c>
      <c r="N461" s="230">
        <f t="shared" ca="1" si="106"/>
        <v>0</v>
      </c>
      <c r="O461" s="231">
        <f t="shared" ca="1" si="107"/>
        <v>0</v>
      </c>
      <c r="P461" s="232">
        <f t="shared" ca="1" si="108"/>
        <v>0</v>
      </c>
      <c r="Q461" s="233">
        <f t="shared" ca="1" si="98"/>
        <v>0</v>
      </c>
      <c r="R461" s="233">
        <f ca="1">IF(LEN(B461)&gt;0,'OSNOVNA PLAČA'!F455,"")</f>
        <v>0</v>
      </c>
      <c r="S461" s="234"/>
      <c r="T461" s="34"/>
      <c r="U461" s="34"/>
      <c r="V461" s="34"/>
      <c r="W461" s="34"/>
      <c r="X461" s="34"/>
      <c r="Y461" s="34"/>
      <c r="Z461" s="34"/>
      <c r="AB461" s="167">
        <f>ROW()</f>
        <v>461</v>
      </c>
      <c r="AC461" s="168" t="e">
        <f t="shared" ca="1" si="69"/>
        <v>#REF!</v>
      </c>
      <c r="AD461" s="168" t="e">
        <f t="shared" ca="1" si="70"/>
        <v>#REF!</v>
      </c>
      <c r="AE461" s="169" t="e">
        <f t="shared" ca="1" si="99"/>
        <v>#REF!</v>
      </c>
      <c r="AF461" s="168" t="e">
        <f t="shared" ca="1" si="100"/>
        <v>#REF!</v>
      </c>
      <c r="AG461" s="169" t="e">
        <f t="shared" ca="1" si="101"/>
        <v>#REF!</v>
      </c>
      <c r="AH461" s="168" t="e">
        <f t="shared" ca="1" si="102"/>
        <v>#REF!</v>
      </c>
      <c r="AI461" s="168" t="e">
        <f t="shared" ca="1" si="103"/>
        <v>#REF!</v>
      </c>
      <c r="AJ461" s="170" t="e">
        <f t="shared" ca="1" si="104"/>
        <v>#REF!</v>
      </c>
      <c r="AK461" s="168">
        <f t="shared" ca="1" si="71"/>
        <v>0</v>
      </c>
      <c r="AL461" s="168">
        <f t="shared" ca="1" si="72"/>
        <v>0</v>
      </c>
    </row>
    <row r="462" spans="1:38" ht="30" customHeight="1" x14ac:dyDescent="0.2">
      <c r="A462" s="56">
        <v>447</v>
      </c>
      <c r="B462" s="309" t="str">
        <f t="shared" ca="1" si="66"/>
        <v>A447</v>
      </c>
      <c r="C462" s="309"/>
      <c r="D462" s="57" t="str">
        <f t="shared" ca="1" si="67"/>
        <v/>
      </c>
      <c r="E462" s="59" t="str">
        <f t="shared" ca="1" si="68"/>
        <v/>
      </c>
      <c r="F462" s="215">
        <f ca="1">IF(LEN(B462)&gt;0,'OBRAČUNANA OSNOVNA PLAČA'!G456,"")</f>
        <v>0</v>
      </c>
      <c r="G462" s="60"/>
      <c r="H462" s="60"/>
      <c r="I462" s="60"/>
      <c r="J462" s="60"/>
      <c r="K462" s="60"/>
      <c r="L462" s="229">
        <f t="shared" si="97"/>
        <v>0</v>
      </c>
      <c r="M462" s="230">
        <f t="shared" ca="1" si="105"/>
        <v>0</v>
      </c>
      <c r="N462" s="230">
        <f t="shared" ca="1" si="106"/>
        <v>0</v>
      </c>
      <c r="O462" s="231">
        <f t="shared" ca="1" si="107"/>
        <v>0</v>
      </c>
      <c r="P462" s="232">
        <f t="shared" ca="1" si="108"/>
        <v>0</v>
      </c>
      <c r="Q462" s="233">
        <f t="shared" ca="1" si="98"/>
        <v>0</v>
      </c>
      <c r="R462" s="233">
        <f ca="1">IF(LEN(B462)&gt;0,'OSNOVNA PLAČA'!F456,"")</f>
        <v>0</v>
      </c>
      <c r="S462" s="234"/>
      <c r="T462" s="34"/>
      <c r="U462" s="34"/>
      <c r="V462" s="34"/>
      <c r="W462" s="34"/>
      <c r="X462" s="34"/>
      <c r="Y462" s="34"/>
      <c r="Z462" s="34"/>
      <c r="AB462" s="167">
        <f>ROW()</f>
        <v>462</v>
      </c>
      <c r="AC462" s="168" t="e">
        <f t="shared" ca="1" si="69"/>
        <v>#REF!</v>
      </c>
      <c r="AD462" s="168" t="e">
        <f t="shared" ca="1" si="70"/>
        <v>#REF!</v>
      </c>
      <c r="AE462" s="169" t="e">
        <f t="shared" ca="1" si="99"/>
        <v>#REF!</v>
      </c>
      <c r="AF462" s="168" t="e">
        <f t="shared" ca="1" si="100"/>
        <v>#REF!</v>
      </c>
      <c r="AG462" s="169" t="e">
        <f t="shared" ca="1" si="101"/>
        <v>#REF!</v>
      </c>
      <c r="AH462" s="168" t="e">
        <f t="shared" ca="1" si="102"/>
        <v>#REF!</v>
      </c>
      <c r="AI462" s="168" t="e">
        <f t="shared" ca="1" si="103"/>
        <v>#REF!</v>
      </c>
      <c r="AJ462" s="170" t="e">
        <f t="shared" ca="1" si="104"/>
        <v>#REF!</v>
      </c>
      <c r="AK462" s="168">
        <f t="shared" ca="1" si="71"/>
        <v>0</v>
      </c>
      <c r="AL462" s="168">
        <f t="shared" ca="1" si="72"/>
        <v>0</v>
      </c>
    </row>
    <row r="463" spans="1:38" ht="30" customHeight="1" x14ac:dyDescent="0.2">
      <c r="A463" s="56">
        <v>448</v>
      </c>
      <c r="B463" s="309" t="str">
        <f t="shared" ca="1" si="66"/>
        <v>A448</v>
      </c>
      <c r="C463" s="309"/>
      <c r="D463" s="57" t="str">
        <f t="shared" ca="1" si="67"/>
        <v/>
      </c>
      <c r="E463" s="59" t="str">
        <f t="shared" ca="1" si="68"/>
        <v/>
      </c>
      <c r="F463" s="215">
        <f ca="1">IF(LEN(B463)&gt;0,'OBRAČUNANA OSNOVNA PLAČA'!G457,"")</f>
        <v>0</v>
      </c>
      <c r="G463" s="60"/>
      <c r="H463" s="60"/>
      <c r="I463" s="60"/>
      <c r="J463" s="60"/>
      <c r="K463" s="60"/>
      <c r="L463" s="229">
        <f t="shared" si="97"/>
        <v>0</v>
      </c>
      <c r="M463" s="230">
        <f t="shared" ca="1" si="105"/>
        <v>0</v>
      </c>
      <c r="N463" s="230">
        <f t="shared" ca="1" si="106"/>
        <v>0</v>
      </c>
      <c r="O463" s="231">
        <f t="shared" ca="1" si="107"/>
        <v>0</v>
      </c>
      <c r="P463" s="232">
        <f t="shared" ca="1" si="108"/>
        <v>0</v>
      </c>
      <c r="Q463" s="233">
        <f t="shared" ca="1" si="98"/>
        <v>0</v>
      </c>
      <c r="R463" s="233">
        <f ca="1">IF(LEN(B463)&gt;0,'OSNOVNA PLAČA'!F457,"")</f>
        <v>0</v>
      </c>
      <c r="S463" s="234"/>
      <c r="T463" s="34"/>
      <c r="U463" s="34"/>
      <c r="V463" s="34"/>
      <c r="W463" s="34"/>
      <c r="X463" s="34"/>
      <c r="Y463" s="34"/>
      <c r="Z463" s="34"/>
      <c r="AB463" s="167">
        <f>ROW()</f>
        <v>463</v>
      </c>
      <c r="AC463" s="168" t="e">
        <f t="shared" ca="1" si="69"/>
        <v>#REF!</v>
      </c>
      <c r="AD463" s="168" t="e">
        <f t="shared" ca="1" si="70"/>
        <v>#REF!</v>
      </c>
      <c r="AE463" s="169" t="e">
        <f t="shared" ca="1" si="99"/>
        <v>#REF!</v>
      </c>
      <c r="AF463" s="168" t="e">
        <f t="shared" ca="1" si="100"/>
        <v>#REF!</v>
      </c>
      <c r="AG463" s="169" t="e">
        <f t="shared" ca="1" si="101"/>
        <v>#REF!</v>
      </c>
      <c r="AH463" s="168" t="e">
        <f t="shared" ca="1" si="102"/>
        <v>#REF!</v>
      </c>
      <c r="AI463" s="168" t="e">
        <f t="shared" ca="1" si="103"/>
        <v>#REF!</v>
      </c>
      <c r="AJ463" s="170" t="e">
        <f t="shared" ca="1" si="104"/>
        <v>#REF!</v>
      </c>
      <c r="AK463" s="168">
        <f t="shared" ca="1" si="71"/>
        <v>0</v>
      </c>
      <c r="AL463" s="168">
        <f t="shared" ca="1" si="72"/>
        <v>0</v>
      </c>
    </row>
    <row r="464" spans="1:38" ht="30" customHeight="1" x14ac:dyDescent="0.2">
      <c r="A464" s="56">
        <v>449</v>
      </c>
      <c r="B464" s="309" t="str">
        <f t="shared" ca="1" si="66"/>
        <v>A449</v>
      </c>
      <c r="C464" s="309"/>
      <c r="D464" s="57" t="str">
        <f t="shared" ca="1" si="67"/>
        <v/>
      </c>
      <c r="E464" s="59" t="str">
        <f t="shared" ca="1" si="68"/>
        <v/>
      </c>
      <c r="F464" s="215">
        <f ca="1">IF(LEN(B464)&gt;0,'OBRAČUNANA OSNOVNA PLAČA'!G458,"")</f>
        <v>0</v>
      </c>
      <c r="G464" s="60"/>
      <c r="H464" s="60"/>
      <c r="I464" s="60"/>
      <c r="J464" s="60"/>
      <c r="K464" s="60"/>
      <c r="L464" s="229">
        <f t="shared" ref="L464:L527" si="109">+G464+H464+I464+J464+K464</f>
        <v>0</v>
      </c>
      <c r="M464" s="230">
        <f t="shared" ca="1" si="105"/>
        <v>0</v>
      </c>
      <c r="N464" s="230">
        <f t="shared" ca="1" si="106"/>
        <v>0</v>
      </c>
      <c r="O464" s="231">
        <f t="shared" ca="1" si="107"/>
        <v>0</v>
      </c>
      <c r="P464" s="232">
        <f t="shared" ca="1" si="108"/>
        <v>0</v>
      </c>
      <c r="Q464" s="233">
        <f t="shared" ref="Q464:Q527" ca="1" si="110">MIN(P464,R464)</f>
        <v>0</v>
      </c>
      <c r="R464" s="233">
        <f ca="1">IF(LEN(B464)&gt;0,'OSNOVNA PLAČA'!F458,"")</f>
        <v>0</v>
      </c>
      <c r="S464" s="234"/>
      <c r="T464" s="34"/>
      <c r="U464" s="34"/>
      <c r="V464" s="34"/>
      <c r="W464" s="34"/>
      <c r="X464" s="34"/>
      <c r="Y464" s="34"/>
      <c r="Z464" s="34"/>
      <c r="AB464" s="167">
        <f>ROW()</f>
        <v>464</v>
      </c>
      <c r="AC464" s="168" t="e">
        <f t="shared" ca="1" si="69"/>
        <v>#REF!</v>
      </c>
      <c r="AD464" s="168" t="e">
        <f t="shared" ca="1" si="70"/>
        <v>#REF!</v>
      </c>
      <c r="AE464" s="169" t="e">
        <f t="shared" ref="AE464:AE527" ca="1" si="111">IF(AC464&gt;=AD464,"-",$L464/(5*MAX($M$1021:$M$1022)))</f>
        <v>#REF!</v>
      </c>
      <c r="AF464" s="168" t="e">
        <f t="shared" ref="AF464:AF527" ca="1" si="112">IF(AC464&gt;=AD464,"-",$L464/(5*MAX($M$1021:$M$1022))*AK464)</f>
        <v>#REF!</v>
      </c>
      <c r="AG464" s="169" t="e">
        <f t="shared" ref="AG464:AG527" ca="1" si="113">IF(AE464="-","-",AE464*$AF$1017)</f>
        <v>#REF!</v>
      </c>
      <c r="AH464" s="168" t="e">
        <f t="shared" ref="AH464:AH527" ca="1" si="114">IF(AF464="-","-",AF464*$AF$1017)</f>
        <v>#REF!</v>
      </c>
      <c r="AI464" s="168" t="e">
        <f t="shared" ref="AI464:AI527" ca="1" si="115">IF(AG464="-",0,MIN(AH464,R464))</f>
        <v>#REF!</v>
      </c>
      <c r="AJ464" s="170" t="e">
        <f t="shared" ref="AJ464:AJ527" ca="1" si="116">+AD464-AC464</f>
        <v>#REF!</v>
      </c>
      <c r="AK464" s="168">
        <f t="shared" ca="1" si="71"/>
        <v>0</v>
      </c>
      <c r="AL464" s="168">
        <f t="shared" ca="1" si="72"/>
        <v>0</v>
      </c>
    </row>
    <row r="465" spans="1:38" ht="30" customHeight="1" x14ac:dyDescent="0.2">
      <c r="A465" s="56">
        <v>450</v>
      </c>
      <c r="B465" s="309" t="str">
        <f t="shared" ca="1" si="66"/>
        <v>A450</v>
      </c>
      <c r="C465" s="309"/>
      <c r="D465" s="57" t="str">
        <f t="shared" ca="1" si="67"/>
        <v/>
      </c>
      <c r="E465" s="59" t="str">
        <f t="shared" ca="1" si="68"/>
        <v/>
      </c>
      <c r="F465" s="215">
        <f ca="1">IF(LEN(B465)&gt;0,'OBRAČUNANA OSNOVNA PLAČA'!G459,"")</f>
        <v>0</v>
      </c>
      <c r="G465" s="60"/>
      <c r="H465" s="60"/>
      <c r="I465" s="60"/>
      <c r="J465" s="60"/>
      <c r="K465" s="60"/>
      <c r="L465" s="229">
        <f t="shared" si="109"/>
        <v>0</v>
      </c>
      <c r="M465" s="230">
        <f t="shared" ref="M465:M528" ca="1" si="117">IF(LEN(B465)&gt;0,L465/5,"")</f>
        <v>0</v>
      </c>
      <c r="N465" s="230">
        <f t="shared" ref="N465:N528" ca="1" si="118">IF(LEN(B465)&gt;0,F465*M465,"")</f>
        <v>0</v>
      </c>
      <c r="O465" s="231">
        <f t="shared" ref="O465:O528" ca="1" si="119">IF(LEN(B465)&gt;0,M465*$P$1017,"")</f>
        <v>0</v>
      </c>
      <c r="P465" s="232">
        <f t="shared" ref="P465:P528" ca="1" si="120">IF(LEN(B465)&gt;0,F465*O465,"")</f>
        <v>0</v>
      </c>
      <c r="Q465" s="233">
        <f t="shared" ca="1" si="110"/>
        <v>0</v>
      </c>
      <c r="R465" s="233">
        <f ca="1">IF(LEN(B465)&gt;0,'OSNOVNA PLAČA'!F459,"")</f>
        <v>0</v>
      </c>
      <c r="S465" s="234"/>
      <c r="T465" s="34"/>
      <c r="U465" s="34"/>
      <c r="V465" s="34"/>
      <c r="W465" s="34"/>
      <c r="X465" s="34"/>
      <c r="Y465" s="34"/>
      <c r="Z465" s="34"/>
      <c r="AB465" s="167">
        <f>ROW()</f>
        <v>465</v>
      </c>
      <c r="AC465" s="168" t="e">
        <f t="shared" ca="1" si="69"/>
        <v>#REF!</v>
      </c>
      <c r="AD465" s="168" t="e">
        <f t="shared" ca="1" si="70"/>
        <v>#REF!</v>
      </c>
      <c r="AE465" s="169" t="e">
        <f t="shared" ca="1" si="111"/>
        <v>#REF!</v>
      </c>
      <c r="AF465" s="168" t="e">
        <f t="shared" ca="1" si="112"/>
        <v>#REF!</v>
      </c>
      <c r="AG465" s="169" t="e">
        <f t="shared" ca="1" si="113"/>
        <v>#REF!</v>
      </c>
      <c r="AH465" s="168" t="e">
        <f t="shared" ca="1" si="114"/>
        <v>#REF!</v>
      </c>
      <c r="AI465" s="168" t="e">
        <f t="shared" ca="1" si="115"/>
        <v>#REF!</v>
      </c>
      <c r="AJ465" s="170" t="e">
        <f t="shared" ca="1" si="116"/>
        <v>#REF!</v>
      </c>
      <c r="AK465" s="168">
        <f t="shared" ca="1" si="71"/>
        <v>0</v>
      </c>
      <c r="AL465" s="168">
        <f t="shared" ca="1" si="72"/>
        <v>0</v>
      </c>
    </row>
    <row r="466" spans="1:38" ht="30" customHeight="1" x14ac:dyDescent="0.2">
      <c r="A466" s="56">
        <v>451</v>
      </c>
      <c r="B466" s="309" t="str">
        <f t="shared" ca="1" si="66"/>
        <v>A451</v>
      </c>
      <c r="C466" s="309"/>
      <c r="D466" s="57" t="str">
        <f t="shared" ca="1" si="67"/>
        <v/>
      </c>
      <c r="E466" s="59" t="str">
        <f t="shared" ca="1" si="68"/>
        <v/>
      </c>
      <c r="F466" s="215">
        <f ca="1">IF(LEN(B466)&gt;0,'OBRAČUNANA OSNOVNA PLAČA'!G460,"")</f>
        <v>0</v>
      </c>
      <c r="G466" s="60"/>
      <c r="H466" s="60"/>
      <c r="I466" s="60"/>
      <c r="J466" s="60"/>
      <c r="K466" s="60"/>
      <c r="L466" s="229">
        <f t="shared" si="109"/>
        <v>0</v>
      </c>
      <c r="M466" s="230">
        <f t="shared" ca="1" si="117"/>
        <v>0</v>
      </c>
      <c r="N466" s="230">
        <f t="shared" ca="1" si="118"/>
        <v>0</v>
      </c>
      <c r="O466" s="231">
        <f t="shared" ca="1" si="119"/>
        <v>0</v>
      </c>
      <c r="P466" s="232">
        <f t="shared" ca="1" si="120"/>
        <v>0</v>
      </c>
      <c r="Q466" s="233">
        <f t="shared" ca="1" si="110"/>
        <v>0</v>
      </c>
      <c r="R466" s="233">
        <f ca="1">IF(LEN(B466)&gt;0,'OSNOVNA PLAČA'!F460,"")</f>
        <v>0</v>
      </c>
      <c r="S466" s="234"/>
      <c r="T466" s="34"/>
      <c r="U466" s="34"/>
      <c r="V466" s="34"/>
      <c r="W466" s="34"/>
      <c r="X466" s="34"/>
      <c r="Y466" s="34"/>
      <c r="Z466" s="34"/>
      <c r="AB466" s="167">
        <f>ROW()</f>
        <v>466</v>
      </c>
      <c r="AC466" s="168" t="e">
        <f t="shared" ca="1" si="69"/>
        <v>#REF!</v>
      </c>
      <c r="AD466" s="168" t="e">
        <f t="shared" ca="1" si="70"/>
        <v>#REF!</v>
      </c>
      <c r="AE466" s="169" t="e">
        <f t="shared" ca="1" si="111"/>
        <v>#REF!</v>
      </c>
      <c r="AF466" s="168" t="e">
        <f t="shared" ca="1" si="112"/>
        <v>#REF!</v>
      </c>
      <c r="AG466" s="169" t="e">
        <f t="shared" ca="1" si="113"/>
        <v>#REF!</v>
      </c>
      <c r="AH466" s="168" t="e">
        <f t="shared" ca="1" si="114"/>
        <v>#REF!</v>
      </c>
      <c r="AI466" s="168" t="e">
        <f t="shared" ca="1" si="115"/>
        <v>#REF!</v>
      </c>
      <c r="AJ466" s="170" t="e">
        <f t="shared" ca="1" si="116"/>
        <v>#REF!</v>
      </c>
      <c r="AK466" s="168">
        <f t="shared" ca="1" si="71"/>
        <v>0</v>
      </c>
      <c r="AL466" s="168">
        <f t="shared" ca="1" si="72"/>
        <v>0</v>
      </c>
    </row>
    <row r="467" spans="1:38" ht="30" customHeight="1" x14ac:dyDescent="0.2">
      <c r="A467" s="56">
        <v>452</v>
      </c>
      <c r="B467" s="309" t="str">
        <f t="shared" ca="1" si="66"/>
        <v>A452</v>
      </c>
      <c r="C467" s="309"/>
      <c r="D467" s="57" t="str">
        <f t="shared" ca="1" si="67"/>
        <v/>
      </c>
      <c r="E467" s="59" t="str">
        <f t="shared" ca="1" si="68"/>
        <v/>
      </c>
      <c r="F467" s="215">
        <f ca="1">IF(LEN(B467)&gt;0,'OBRAČUNANA OSNOVNA PLAČA'!G461,"")</f>
        <v>0</v>
      </c>
      <c r="G467" s="60"/>
      <c r="H467" s="60"/>
      <c r="I467" s="60"/>
      <c r="J467" s="60"/>
      <c r="K467" s="60"/>
      <c r="L467" s="229">
        <f t="shared" si="109"/>
        <v>0</v>
      </c>
      <c r="M467" s="230">
        <f t="shared" ca="1" si="117"/>
        <v>0</v>
      </c>
      <c r="N467" s="230">
        <f t="shared" ca="1" si="118"/>
        <v>0</v>
      </c>
      <c r="O467" s="231">
        <f t="shared" ca="1" si="119"/>
        <v>0</v>
      </c>
      <c r="P467" s="232">
        <f t="shared" ca="1" si="120"/>
        <v>0</v>
      </c>
      <c r="Q467" s="233">
        <f t="shared" ca="1" si="110"/>
        <v>0</v>
      </c>
      <c r="R467" s="233">
        <f ca="1">IF(LEN(B467)&gt;0,'OSNOVNA PLAČA'!F461,"")</f>
        <v>0</v>
      </c>
      <c r="S467" s="234"/>
      <c r="T467" s="34"/>
      <c r="U467" s="34"/>
      <c r="V467" s="34"/>
      <c r="W467" s="34"/>
      <c r="X467" s="34"/>
      <c r="Y467" s="34"/>
      <c r="Z467" s="34"/>
      <c r="AB467" s="167">
        <f>ROW()</f>
        <v>467</v>
      </c>
      <c r="AC467" s="168" t="e">
        <f t="shared" ca="1" si="69"/>
        <v>#REF!</v>
      </c>
      <c r="AD467" s="168" t="e">
        <f t="shared" ca="1" si="70"/>
        <v>#REF!</v>
      </c>
      <c r="AE467" s="169" t="e">
        <f t="shared" ca="1" si="111"/>
        <v>#REF!</v>
      </c>
      <c r="AF467" s="168" t="e">
        <f t="shared" ca="1" si="112"/>
        <v>#REF!</v>
      </c>
      <c r="AG467" s="169" t="e">
        <f t="shared" ca="1" si="113"/>
        <v>#REF!</v>
      </c>
      <c r="AH467" s="168" t="e">
        <f t="shared" ca="1" si="114"/>
        <v>#REF!</v>
      </c>
      <c r="AI467" s="168" t="e">
        <f t="shared" ca="1" si="115"/>
        <v>#REF!</v>
      </c>
      <c r="AJ467" s="170" t="e">
        <f t="shared" ca="1" si="116"/>
        <v>#REF!</v>
      </c>
      <c r="AK467" s="168">
        <f t="shared" ca="1" si="71"/>
        <v>0</v>
      </c>
      <c r="AL467" s="168">
        <f t="shared" ca="1" si="72"/>
        <v>0</v>
      </c>
    </row>
    <row r="468" spans="1:38" ht="30" customHeight="1" x14ac:dyDescent="0.2">
      <c r="A468" s="56">
        <v>453</v>
      </c>
      <c r="B468" s="309" t="str">
        <f t="shared" ca="1" si="66"/>
        <v>A453</v>
      </c>
      <c r="C468" s="309"/>
      <c r="D468" s="57" t="str">
        <f t="shared" ca="1" si="67"/>
        <v/>
      </c>
      <c r="E468" s="59" t="str">
        <f t="shared" ca="1" si="68"/>
        <v/>
      </c>
      <c r="F468" s="215">
        <f ca="1">IF(LEN(B468)&gt;0,'OBRAČUNANA OSNOVNA PLAČA'!G462,"")</f>
        <v>0</v>
      </c>
      <c r="G468" s="60"/>
      <c r="H468" s="60"/>
      <c r="I468" s="60"/>
      <c r="J468" s="60"/>
      <c r="K468" s="60"/>
      <c r="L468" s="229">
        <f t="shared" si="109"/>
        <v>0</v>
      </c>
      <c r="M468" s="230">
        <f t="shared" ca="1" si="117"/>
        <v>0</v>
      </c>
      <c r="N468" s="230">
        <f t="shared" ca="1" si="118"/>
        <v>0</v>
      </c>
      <c r="O468" s="231">
        <f t="shared" ca="1" si="119"/>
        <v>0</v>
      </c>
      <c r="P468" s="232">
        <f t="shared" ca="1" si="120"/>
        <v>0</v>
      </c>
      <c r="Q468" s="233">
        <f t="shared" ca="1" si="110"/>
        <v>0</v>
      </c>
      <c r="R468" s="233">
        <f ca="1">IF(LEN(B468)&gt;0,'OSNOVNA PLAČA'!F462,"")</f>
        <v>0</v>
      </c>
      <c r="S468" s="234"/>
      <c r="T468" s="34"/>
      <c r="U468" s="34"/>
      <c r="V468" s="34"/>
      <c r="W468" s="34"/>
      <c r="X468" s="34"/>
      <c r="Y468" s="34"/>
      <c r="Z468" s="34"/>
      <c r="AB468" s="167">
        <f>ROW()</f>
        <v>468</v>
      </c>
      <c r="AC468" s="168" t="e">
        <f t="shared" ca="1" si="69"/>
        <v>#REF!</v>
      </c>
      <c r="AD468" s="168" t="e">
        <f t="shared" ca="1" si="70"/>
        <v>#REF!</v>
      </c>
      <c r="AE468" s="169" t="e">
        <f t="shared" ca="1" si="111"/>
        <v>#REF!</v>
      </c>
      <c r="AF468" s="168" t="e">
        <f t="shared" ca="1" si="112"/>
        <v>#REF!</v>
      </c>
      <c r="AG468" s="169" t="e">
        <f t="shared" ca="1" si="113"/>
        <v>#REF!</v>
      </c>
      <c r="AH468" s="168" t="e">
        <f t="shared" ca="1" si="114"/>
        <v>#REF!</v>
      </c>
      <c r="AI468" s="168" t="e">
        <f t="shared" ca="1" si="115"/>
        <v>#REF!</v>
      </c>
      <c r="AJ468" s="170" t="e">
        <f t="shared" ca="1" si="116"/>
        <v>#REF!</v>
      </c>
      <c r="AK468" s="168">
        <f t="shared" ca="1" si="71"/>
        <v>0</v>
      </c>
      <c r="AL468" s="168">
        <f t="shared" ca="1" si="72"/>
        <v>0</v>
      </c>
    </row>
    <row r="469" spans="1:38" ht="30" customHeight="1" x14ac:dyDescent="0.2">
      <c r="A469" s="56">
        <v>454</v>
      </c>
      <c r="B469" s="309" t="str">
        <f t="shared" ca="1" si="66"/>
        <v>A454</v>
      </c>
      <c r="C469" s="309"/>
      <c r="D469" s="57" t="str">
        <f t="shared" ca="1" si="67"/>
        <v/>
      </c>
      <c r="E469" s="59" t="str">
        <f t="shared" ca="1" si="68"/>
        <v/>
      </c>
      <c r="F469" s="215">
        <f ca="1">IF(LEN(B469)&gt;0,'OBRAČUNANA OSNOVNA PLAČA'!G463,"")</f>
        <v>0</v>
      </c>
      <c r="G469" s="60"/>
      <c r="H469" s="60"/>
      <c r="I469" s="60"/>
      <c r="J469" s="60"/>
      <c r="K469" s="60"/>
      <c r="L469" s="229">
        <f t="shared" si="109"/>
        <v>0</v>
      </c>
      <c r="M469" s="230">
        <f t="shared" ca="1" si="117"/>
        <v>0</v>
      </c>
      <c r="N469" s="230">
        <f t="shared" ca="1" si="118"/>
        <v>0</v>
      </c>
      <c r="O469" s="231">
        <f t="shared" ca="1" si="119"/>
        <v>0</v>
      </c>
      <c r="P469" s="232">
        <f t="shared" ca="1" si="120"/>
        <v>0</v>
      </c>
      <c r="Q469" s="233">
        <f t="shared" ca="1" si="110"/>
        <v>0</v>
      </c>
      <c r="R469" s="233">
        <f ca="1">IF(LEN(B469)&gt;0,'OSNOVNA PLAČA'!F463,"")</f>
        <v>0</v>
      </c>
      <c r="S469" s="234"/>
      <c r="T469" s="34"/>
      <c r="U469" s="34"/>
      <c r="V469" s="34"/>
      <c r="W469" s="34"/>
      <c r="X469" s="34"/>
      <c r="Y469" s="34"/>
      <c r="Z469" s="34"/>
      <c r="AB469" s="167">
        <f>ROW()</f>
        <v>469</v>
      </c>
      <c r="AC469" s="168" t="e">
        <f t="shared" ca="1" si="69"/>
        <v>#REF!</v>
      </c>
      <c r="AD469" s="168" t="e">
        <f t="shared" ca="1" si="70"/>
        <v>#REF!</v>
      </c>
      <c r="AE469" s="169" t="e">
        <f t="shared" ca="1" si="111"/>
        <v>#REF!</v>
      </c>
      <c r="AF469" s="168" t="e">
        <f t="shared" ca="1" si="112"/>
        <v>#REF!</v>
      </c>
      <c r="AG469" s="169" t="e">
        <f t="shared" ca="1" si="113"/>
        <v>#REF!</v>
      </c>
      <c r="AH469" s="168" t="e">
        <f t="shared" ca="1" si="114"/>
        <v>#REF!</v>
      </c>
      <c r="AI469" s="168" t="e">
        <f t="shared" ca="1" si="115"/>
        <v>#REF!</v>
      </c>
      <c r="AJ469" s="170" t="e">
        <f t="shared" ca="1" si="116"/>
        <v>#REF!</v>
      </c>
      <c r="AK469" s="168">
        <f t="shared" ca="1" si="71"/>
        <v>0</v>
      </c>
      <c r="AL469" s="168">
        <f t="shared" ca="1" si="72"/>
        <v>0</v>
      </c>
    </row>
    <row r="470" spans="1:38" ht="30" customHeight="1" x14ac:dyDescent="0.2">
      <c r="A470" s="56">
        <v>455</v>
      </c>
      <c r="B470" s="309" t="str">
        <f t="shared" ca="1" si="66"/>
        <v>A455</v>
      </c>
      <c r="C470" s="309"/>
      <c r="D470" s="57" t="str">
        <f t="shared" ca="1" si="67"/>
        <v/>
      </c>
      <c r="E470" s="59" t="str">
        <f t="shared" ca="1" si="68"/>
        <v/>
      </c>
      <c r="F470" s="215">
        <f ca="1">IF(LEN(B470)&gt;0,'OBRAČUNANA OSNOVNA PLAČA'!G464,"")</f>
        <v>0</v>
      </c>
      <c r="G470" s="60"/>
      <c r="H470" s="60"/>
      <c r="I470" s="60"/>
      <c r="J470" s="60"/>
      <c r="K470" s="60"/>
      <c r="L470" s="229">
        <f t="shared" si="109"/>
        <v>0</v>
      </c>
      <c r="M470" s="230">
        <f t="shared" ca="1" si="117"/>
        <v>0</v>
      </c>
      <c r="N470" s="230">
        <f t="shared" ca="1" si="118"/>
        <v>0</v>
      </c>
      <c r="O470" s="231">
        <f t="shared" ca="1" si="119"/>
        <v>0</v>
      </c>
      <c r="P470" s="232">
        <f t="shared" ca="1" si="120"/>
        <v>0</v>
      </c>
      <c r="Q470" s="233">
        <f t="shared" ca="1" si="110"/>
        <v>0</v>
      </c>
      <c r="R470" s="233">
        <f ca="1">IF(LEN(B470)&gt;0,'OSNOVNA PLAČA'!F464,"")</f>
        <v>0</v>
      </c>
      <c r="S470" s="234"/>
      <c r="T470" s="34"/>
      <c r="U470" s="34"/>
      <c r="V470" s="34"/>
      <c r="W470" s="34"/>
      <c r="X470" s="34"/>
      <c r="Y470" s="34"/>
      <c r="Z470" s="34"/>
      <c r="AB470" s="167">
        <f>ROW()</f>
        <v>470</v>
      </c>
      <c r="AC470" s="168" t="e">
        <f t="shared" ca="1" si="69"/>
        <v>#REF!</v>
      </c>
      <c r="AD470" s="168" t="e">
        <f t="shared" ca="1" si="70"/>
        <v>#REF!</v>
      </c>
      <c r="AE470" s="169" t="e">
        <f t="shared" ca="1" si="111"/>
        <v>#REF!</v>
      </c>
      <c r="AF470" s="168" t="e">
        <f t="shared" ca="1" si="112"/>
        <v>#REF!</v>
      </c>
      <c r="AG470" s="169" t="e">
        <f t="shared" ca="1" si="113"/>
        <v>#REF!</v>
      </c>
      <c r="AH470" s="168" t="e">
        <f t="shared" ca="1" si="114"/>
        <v>#REF!</v>
      </c>
      <c r="AI470" s="168" t="e">
        <f t="shared" ca="1" si="115"/>
        <v>#REF!</v>
      </c>
      <c r="AJ470" s="170" t="e">
        <f t="shared" ca="1" si="116"/>
        <v>#REF!</v>
      </c>
      <c r="AK470" s="168">
        <f t="shared" ca="1" si="71"/>
        <v>0</v>
      </c>
      <c r="AL470" s="168">
        <f t="shared" ca="1" si="72"/>
        <v>0</v>
      </c>
    </row>
    <row r="471" spans="1:38" ht="30" customHeight="1" x14ac:dyDescent="0.2">
      <c r="A471" s="56">
        <v>456</v>
      </c>
      <c r="B471" s="309" t="str">
        <f t="shared" ca="1" si="66"/>
        <v>A456</v>
      </c>
      <c r="C471" s="309"/>
      <c r="D471" s="57" t="str">
        <f t="shared" ca="1" si="67"/>
        <v/>
      </c>
      <c r="E471" s="59" t="str">
        <f t="shared" ca="1" si="68"/>
        <v/>
      </c>
      <c r="F471" s="215">
        <f ca="1">IF(LEN(B471)&gt;0,'OBRAČUNANA OSNOVNA PLAČA'!G465,"")</f>
        <v>0</v>
      </c>
      <c r="G471" s="60"/>
      <c r="H471" s="60"/>
      <c r="I471" s="60"/>
      <c r="J471" s="60"/>
      <c r="K471" s="60"/>
      <c r="L471" s="229">
        <f t="shared" si="109"/>
        <v>0</v>
      </c>
      <c r="M471" s="230">
        <f t="shared" ca="1" si="117"/>
        <v>0</v>
      </c>
      <c r="N471" s="230">
        <f t="shared" ca="1" si="118"/>
        <v>0</v>
      </c>
      <c r="O471" s="231">
        <f t="shared" ca="1" si="119"/>
        <v>0</v>
      </c>
      <c r="P471" s="232">
        <f t="shared" ca="1" si="120"/>
        <v>0</v>
      </c>
      <c r="Q471" s="233">
        <f t="shared" ca="1" si="110"/>
        <v>0</v>
      </c>
      <c r="R471" s="233">
        <f ca="1">IF(LEN(B471)&gt;0,'OSNOVNA PLAČA'!F465,"")</f>
        <v>0</v>
      </c>
      <c r="S471" s="234"/>
      <c r="T471" s="34"/>
      <c r="U471" s="34"/>
      <c r="V471" s="34"/>
      <c r="W471" s="34"/>
      <c r="X471" s="34"/>
      <c r="Y471" s="34"/>
      <c r="Z471" s="34"/>
      <c r="AB471" s="167">
        <f>ROW()</f>
        <v>471</v>
      </c>
      <c r="AC471" s="168" t="e">
        <f t="shared" ca="1" si="69"/>
        <v>#REF!</v>
      </c>
      <c r="AD471" s="168" t="e">
        <f t="shared" ca="1" si="70"/>
        <v>#REF!</v>
      </c>
      <c r="AE471" s="169" t="e">
        <f t="shared" ca="1" si="111"/>
        <v>#REF!</v>
      </c>
      <c r="AF471" s="168" t="e">
        <f t="shared" ca="1" si="112"/>
        <v>#REF!</v>
      </c>
      <c r="AG471" s="169" t="e">
        <f t="shared" ca="1" si="113"/>
        <v>#REF!</v>
      </c>
      <c r="AH471" s="168" t="e">
        <f t="shared" ca="1" si="114"/>
        <v>#REF!</v>
      </c>
      <c r="AI471" s="168" t="e">
        <f t="shared" ca="1" si="115"/>
        <v>#REF!</v>
      </c>
      <c r="AJ471" s="170" t="e">
        <f t="shared" ca="1" si="116"/>
        <v>#REF!</v>
      </c>
      <c r="AK471" s="168">
        <f t="shared" ca="1" si="71"/>
        <v>0</v>
      </c>
      <c r="AL471" s="168">
        <f t="shared" ca="1" si="72"/>
        <v>0</v>
      </c>
    </row>
    <row r="472" spans="1:38" ht="30" customHeight="1" x14ac:dyDescent="0.2">
      <c r="A472" s="56">
        <v>457</v>
      </c>
      <c r="B472" s="309" t="str">
        <f t="shared" ca="1" si="66"/>
        <v>A457</v>
      </c>
      <c r="C472" s="309"/>
      <c r="D472" s="57" t="str">
        <f t="shared" ca="1" si="67"/>
        <v/>
      </c>
      <c r="E472" s="59" t="str">
        <f t="shared" ca="1" si="68"/>
        <v/>
      </c>
      <c r="F472" s="215">
        <f ca="1">IF(LEN(B472)&gt;0,'OBRAČUNANA OSNOVNA PLAČA'!G466,"")</f>
        <v>0</v>
      </c>
      <c r="G472" s="60"/>
      <c r="H472" s="60"/>
      <c r="I472" s="60"/>
      <c r="J472" s="60"/>
      <c r="K472" s="60"/>
      <c r="L472" s="229">
        <f t="shared" si="109"/>
        <v>0</v>
      </c>
      <c r="M472" s="230">
        <f t="shared" ca="1" si="117"/>
        <v>0</v>
      </c>
      <c r="N472" s="230">
        <f t="shared" ca="1" si="118"/>
        <v>0</v>
      </c>
      <c r="O472" s="231">
        <f t="shared" ca="1" si="119"/>
        <v>0</v>
      </c>
      <c r="P472" s="232">
        <f t="shared" ca="1" si="120"/>
        <v>0</v>
      </c>
      <c r="Q472" s="233">
        <f t="shared" ca="1" si="110"/>
        <v>0</v>
      </c>
      <c r="R472" s="233">
        <f ca="1">IF(LEN(B472)&gt;0,'OSNOVNA PLAČA'!F466,"")</f>
        <v>0</v>
      </c>
      <c r="S472" s="234"/>
      <c r="T472" s="34"/>
      <c r="U472" s="34"/>
      <c r="V472" s="34"/>
      <c r="W472" s="34"/>
      <c r="X472" s="34"/>
      <c r="Y472" s="34"/>
      <c r="Z472" s="34"/>
      <c r="AB472" s="167">
        <f>ROW()</f>
        <v>472</v>
      </c>
      <c r="AC472" s="168" t="e">
        <f t="shared" ca="1" si="69"/>
        <v>#REF!</v>
      </c>
      <c r="AD472" s="168" t="e">
        <f t="shared" ca="1" si="70"/>
        <v>#REF!</v>
      </c>
      <c r="AE472" s="169" t="e">
        <f t="shared" ca="1" si="111"/>
        <v>#REF!</v>
      </c>
      <c r="AF472" s="168" t="e">
        <f t="shared" ca="1" si="112"/>
        <v>#REF!</v>
      </c>
      <c r="AG472" s="169" t="e">
        <f t="shared" ca="1" si="113"/>
        <v>#REF!</v>
      </c>
      <c r="AH472" s="168" t="e">
        <f t="shared" ca="1" si="114"/>
        <v>#REF!</v>
      </c>
      <c r="AI472" s="168" t="e">
        <f t="shared" ca="1" si="115"/>
        <v>#REF!</v>
      </c>
      <c r="AJ472" s="170" t="e">
        <f t="shared" ca="1" si="116"/>
        <v>#REF!</v>
      </c>
      <c r="AK472" s="168">
        <f t="shared" ca="1" si="71"/>
        <v>0</v>
      </c>
      <c r="AL472" s="168">
        <f t="shared" ca="1" si="72"/>
        <v>0</v>
      </c>
    </row>
    <row r="473" spans="1:38" ht="30" customHeight="1" x14ac:dyDescent="0.2">
      <c r="A473" s="56">
        <v>458</v>
      </c>
      <c r="B473" s="309" t="str">
        <f t="shared" ca="1" si="66"/>
        <v>A458</v>
      </c>
      <c r="C473" s="309"/>
      <c r="D473" s="57" t="str">
        <f t="shared" ca="1" si="67"/>
        <v/>
      </c>
      <c r="E473" s="59" t="str">
        <f t="shared" ca="1" si="68"/>
        <v/>
      </c>
      <c r="F473" s="215">
        <f ca="1">IF(LEN(B473)&gt;0,'OBRAČUNANA OSNOVNA PLAČA'!G467,"")</f>
        <v>0</v>
      </c>
      <c r="G473" s="60"/>
      <c r="H473" s="60"/>
      <c r="I473" s="60"/>
      <c r="J473" s="60"/>
      <c r="K473" s="60"/>
      <c r="L473" s="229">
        <f t="shared" si="109"/>
        <v>0</v>
      </c>
      <c r="M473" s="230">
        <f t="shared" ca="1" si="117"/>
        <v>0</v>
      </c>
      <c r="N473" s="230">
        <f t="shared" ca="1" si="118"/>
        <v>0</v>
      </c>
      <c r="O473" s="231">
        <f t="shared" ca="1" si="119"/>
        <v>0</v>
      </c>
      <c r="P473" s="232">
        <f t="shared" ca="1" si="120"/>
        <v>0</v>
      </c>
      <c r="Q473" s="233">
        <f t="shared" ca="1" si="110"/>
        <v>0</v>
      </c>
      <c r="R473" s="233">
        <f ca="1">IF(LEN(B473)&gt;0,'OSNOVNA PLAČA'!F467,"")</f>
        <v>0</v>
      </c>
      <c r="S473" s="234"/>
      <c r="T473" s="34"/>
      <c r="U473" s="34"/>
      <c r="V473" s="34"/>
      <c r="W473" s="34"/>
      <c r="X473" s="34"/>
      <c r="Y473" s="34"/>
      <c r="Z473" s="34"/>
      <c r="AB473" s="167">
        <f>ROW()</f>
        <v>473</v>
      </c>
      <c r="AC473" s="168" t="e">
        <f t="shared" ca="1" si="69"/>
        <v>#REF!</v>
      </c>
      <c r="AD473" s="168" t="e">
        <f t="shared" ca="1" si="70"/>
        <v>#REF!</v>
      </c>
      <c r="AE473" s="169" t="e">
        <f t="shared" ca="1" si="111"/>
        <v>#REF!</v>
      </c>
      <c r="AF473" s="168" t="e">
        <f t="shared" ca="1" si="112"/>
        <v>#REF!</v>
      </c>
      <c r="AG473" s="169" t="e">
        <f t="shared" ca="1" si="113"/>
        <v>#REF!</v>
      </c>
      <c r="AH473" s="168" t="e">
        <f t="shared" ca="1" si="114"/>
        <v>#REF!</v>
      </c>
      <c r="AI473" s="168" t="e">
        <f t="shared" ca="1" si="115"/>
        <v>#REF!</v>
      </c>
      <c r="AJ473" s="170" t="e">
        <f t="shared" ca="1" si="116"/>
        <v>#REF!</v>
      </c>
      <c r="AK473" s="168">
        <f t="shared" ca="1" si="71"/>
        <v>0</v>
      </c>
      <c r="AL473" s="168">
        <f t="shared" ca="1" si="72"/>
        <v>0</v>
      </c>
    </row>
    <row r="474" spans="1:38" ht="30" customHeight="1" x14ac:dyDescent="0.2">
      <c r="A474" s="56">
        <v>459</v>
      </c>
      <c r="B474" s="309" t="str">
        <f t="shared" ca="1" si="66"/>
        <v>A459</v>
      </c>
      <c r="C474" s="309"/>
      <c r="D474" s="57" t="str">
        <f t="shared" ca="1" si="67"/>
        <v/>
      </c>
      <c r="E474" s="59" t="str">
        <f t="shared" ca="1" si="68"/>
        <v/>
      </c>
      <c r="F474" s="215">
        <f ca="1">IF(LEN(B474)&gt;0,'OBRAČUNANA OSNOVNA PLAČA'!G468,"")</f>
        <v>0</v>
      </c>
      <c r="G474" s="60"/>
      <c r="H474" s="60"/>
      <c r="I474" s="60"/>
      <c r="J474" s="60"/>
      <c r="K474" s="60"/>
      <c r="L474" s="229">
        <f t="shared" si="109"/>
        <v>0</v>
      </c>
      <c r="M474" s="230">
        <f t="shared" ca="1" si="117"/>
        <v>0</v>
      </c>
      <c r="N474" s="230">
        <f t="shared" ca="1" si="118"/>
        <v>0</v>
      </c>
      <c r="O474" s="231">
        <f t="shared" ca="1" si="119"/>
        <v>0</v>
      </c>
      <c r="P474" s="232">
        <f t="shared" ca="1" si="120"/>
        <v>0</v>
      </c>
      <c r="Q474" s="233">
        <f t="shared" ca="1" si="110"/>
        <v>0</v>
      </c>
      <c r="R474" s="233">
        <f ca="1">IF(LEN(B474)&gt;0,'OSNOVNA PLAČA'!F468,"")</f>
        <v>0</v>
      </c>
      <c r="S474" s="234"/>
      <c r="T474" s="34"/>
      <c r="U474" s="34"/>
      <c r="V474" s="34"/>
      <c r="W474" s="34"/>
      <c r="X474" s="34"/>
      <c r="Y474" s="34"/>
      <c r="Z474" s="34"/>
      <c r="AB474" s="167">
        <f>ROW()</f>
        <v>474</v>
      </c>
      <c r="AC474" s="168" t="e">
        <f t="shared" ca="1" si="69"/>
        <v>#REF!</v>
      </c>
      <c r="AD474" s="168" t="e">
        <f t="shared" ca="1" si="70"/>
        <v>#REF!</v>
      </c>
      <c r="AE474" s="169" t="e">
        <f t="shared" ca="1" si="111"/>
        <v>#REF!</v>
      </c>
      <c r="AF474" s="168" t="e">
        <f t="shared" ca="1" si="112"/>
        <v>#REF!</v>
      </c>
      <c r="AG474" s="169" t="e">
        <f t="shared" ca="1" si="113"/>
        <v>#REF!</v>
      </c>
      <c r="AH474" s="168" t="e">
        <f t="shared" ca="1" si="114"/>
        <v>#REF!</v>
      </c>
      <c r="AI474" s="168" t="e">
        <f t="shared" ca="1" si="115"/>
        <v>#REF!</v>
      </c>
      <c r="AJ474" s="170" t="e">
        <f t="shared" ca="1" si="116"/>
        <v>#REF!</v>
      </c>
      <c r="AK474" s="168">
        <f t="shared" ca="1" si="71"/>
        <v>0</v>
      </c>
      <c r="AL474" s="168">
        <f t="shared" ca="1" si="72"/>
        <v>0</v>
      </c>
    </row>
    <row r="475" spans="1:38" ht="30" customHeight="1" x14ac:dyDescent="0.2">
      <c r="A475" s="56">
        <v>460</v>
      </c>
      <c r="B475" s="309" t="str">
        <f t="shared" ca="1" si="66"/>
        <v>A460</v>
      </c>
      <c r="C475" s="309"/>
      <c r="D475" s="57" t="str">
        <f t="shared" ca="1" si="67"/>
        <v/>
      </c>
      <c r="E475" s="59" t="str">
        <f t="shared" ca="1" si="68"/>
        <v/>
      </c>
      <c r="F475" s="215">
        <f ca="1">IF(LEN(B475)&gt;0,'OBRAČUNANA OSNOVNA PLAČA'!G469,"")</f>
        <v>0</v>
      </c>
      <c r="G475" s="60"/>
      <c r="H475" s="60"/>
      <c r="I475" s="60"/>
      <c r="J475" s="60"/>
      <c r="K475" s="60"/>
      <c r="L475" s="229">
        <f t="shared" si="109"/>
        <v>0</v>
      </c>
      <c r="M475" s="230">
        <f t="shared" ca="1" si="117"/>
        <v>0</v>
      </c>
      <c r="N475" s="230">
        <f t="shared" ca="1" si="118"/>
        <v>0</v>
      </c>
      <c r="O475" s="231">
        <f t="shared" ca="1" si="119"/>
        <v>0</v>
      </c>
      <c r="P475" s="232">
        <f t="shared" ca="1" si="120"/>
        <v>0</v>
      </c>
      <c r="Q475" s="233">
        <f t="shared" ca="1" si="110"/>
        <v>0</v>
      </c>
      <c r="R475" s="233">
        <f ca="1">IF(LEN(B475)&gt;0,'OSNOVNA PLAČA'!F469,"")</f>
        <v>0</v>
      </c>
      <c r="S475" s="234"/>
      <c r="T475" s="34"/>
      <c r="U475" s="34"/>
      <c r="V475" s="34"/>
      <c r="W475" s="34"/>
      <c r="X475" s="34"/>
      <c r="Y475" s="34"/>
      <c r="Z475" s="34"/>
      <c r="AB475" s="167">
        <f>ROW()</f>
        <v>475</v>
      </c>
      <c r="AC475" s="168" t="e">
        <f t="shared" ca="1" si="69"/>
        <v>#REF!</v>
      </c>
      <c r="AD475" s="168" t="e">
        <f t="shared" ca="1" si="70"/>
        <v>#REF!</v>
      </c>
      <c r="AE475" s="169" t="e">
        <f t="shared" ca="1" si="111"/>
        <v>#REF!</v>
      </c>
      <c r="AF475" s="168" t="e">
        <f t="shared" ca="1" si="112"/>
        <v>#REF!</v>
      </c>
      <c r="AG475" s="169" t="e">
        <f t="shared" ca="1" si="113"/>
        <v>#REF!</v>
      </c>
      <c r="AH475" s="168" t="e">
        <f t="shared" ca="1" si="114"/>
        <v>#REF!</v>
      </c>
      <c r="AI475" s="168" t="e">
        <f t="shared" ca="1" si="115"/>
        <v>#REF!</v>
      </c>
      <c r="AJ475" s="170" t="e">
        <f t="shared" ca="1" si="116"/>
        <v>#REF!</v>
      </c>
      <c r="AK475" s="168">
        <f t="shared" ca="1" si="71"/>
        <v>0</v>
      </c>
      <c r="AL475" s="168">
        <f t="shared" ca="1" si="72"/>
        <v>0</v>
      </c>
    </row>
    <row r="476" spans="1:38" ht="30" customHeight="1" x14ac:dyDescent="0.2">
      <c r="A476" s="56">
        <v>461</v>
      </c>
      <c r="B476" s="309" t="str">
        <f t="shared" ca="1" si="66"/>
        <v>A461</v>
      </c>
      <c r="C476" s="309"/>
      <c r="D476" s="57" t="str">
        <f t="shared" ca="1" si="67"/>
        <v/>
      </c>
      <c r="E476" s="59" t="str">
        <f t="shared" ca="1" si="68"/>
        <v/>
      </c>
      <c r="F476" s="215">
        <f ca="1">IF(LEN(B476)&gt;0,'OBRAČUNANA OSNOVNA PLAČA'!G470,"")</f>
        <v>0</v>
      </c>
      <c r="G476" s="60"/>
      <c r="H476" s="60"/>
      <c r="I476" s="60"/>
      <c r="J476" s="60"/>
      <c r="K476" s="60"/>
      <c r="L476" s="229">
        <f t="shared" si="109"/>
        <v>0</v>
      </c>
      <c r="M476" s="230">
        <f t="shared" ca="1" si="117"/>
        <v>0</v>
      </c>
      <c r="N476" s="230">
        <f t="shared" ca="1" si="118"/>
        <v>0</v>
      </c>
      <c r="O476" s="231">
        <f t="shared" ca="1" si="119"/>
        <v>0</v>
      </c>
      <c r="P476" s="232">
        <f t="shared" ca="1" si="120"/>
        <v>0</v>
      </c>
      <c r="Q476" s="233">
        <f t="shared" ca="1" si="110"/>
        <v>0</v>
      </c>
      <c r="R476" s="233">
        <f ca="1">IF(LEN(B476)&gt;0,'OSNOVNA PLAČA'!F470,"")</f>
        <v>0</v>
      </c>
      <c r="S476" s="234"/>
      <c r="T476" s="34"/>
      <c r="U476" s="34"/>
      <c r="V476" s="34"/>
      <c r="W476" s="34"/>
      <c r="X476" s="34"/>
      <c r="Y476" s="34"/>
      <c r="Z476" s="34"/>
      <c r="AB476" s="167">
        <f>ROW()</f>
        <v>476</v>
      </c>
      <c r="AC476" s="168" t="e">
        <f t="shared" ca="1" si="69"/>
        <v>#REF!</v>
      </c>
      <c r="AD476" s="168" t="e">
        <f t="shared" ca="1" si="70"/>
        <v>#REF!</v>
      </c>
      <c r="AE476" s="169" t="e">
        <f t="shared" ca="1" si="111"/>
        <v>#REF!</v>
      </c>
      <c r="AF476" s="168" t="e">
        <f t="shared" ca="1" si="112"/>
        <v>#REF!</v>
      </c>
      <c r="AG476" s="169" t="e">
        <f t="shared" ca="1" si="113"/>
        <v>#REF!</v>
      </c>
      <c r="AH476" s="168" t="e">
        <f t="shared" ca="1" si="114"/>
        <v>#REF!</v>
      </c>
      <c r="AI476" s="168" t="e">
        <f t="shared" ca="1" si="115"/>
        <v>#REF!</v>
      </c>
      <c r="AJ476" s="170" t="e">
        <f t="shared" ca="1" si="116"/>
        <v>#REF!</v>
      </c>
      <c r="AK476" s="168">
        <f t="shared" ca="1" si="71"/>
        <v>0</v>
      </c>
      <c r="AL476" s="168">
        <f t="shared" ca="1" si="72"/>
        <v>0</v>
      </c>
    </row>
    <row r="477" spans="1:38" ht="30" customHeight="1" x14ac:dyDescent="0.2">
      <c r="A477" s="56">
        <v>462</v>
      </c>
      <c r="B477" s="309" t="str">
        <f t="shared" ca="1" si="66"/>
        <v>A462</v>
      </c>
      <c r="C477" s="309"/>
      <c r="D477" s="57" t="str">
        <f t="shared" ca="1" si="67"/>
        <v/>
      </c>
      <c r="E477" s="59" t="str">
        <f t="shared" ca="1" si="68"/>
        <v/>
      </c>
      <c r="F477" s="215">
        <f ca="1">IF(LEN(B477)&gt;0,'OBRAČUNANA OSNOVNA PLAČA'!G471,"")</f>
        <v>0</v>
      </c>
      <c r="G477" s="60"/>
      <c r="H477" s="60"/>
      <c r="I477" s="60"/>
      <c r="J477" s="60"/>
      <c r="K477" s="60"/>
      <c r="L477" s="229">
        <f t="shared" si="109"/>
        <v>0</v>
      </c>
      <c r="M477" s="230">
        <f t="shared" ca="1" si="117"/>
        <v>0</v>
      </c>
      <c r="N477" s="230">
        <f t="shared" ca="1" si="118"/>
        <v>0</v>
      </c>
      <c r="O477" s="231">
        <f t="shared" ca="1" si="119"/>
        <v>0</v>
      </c>
      <c r="P477" s="232">
        <f t="shared" ca="1" si="120"/>
        <v>0</v>
      </c>
      <c r="Q477" s="233">
        <f t="shared" ca="1" si="110"/>
        <v>0</v>
      </c>
      <c r="R477" s="233">
        <f ca="1">IF(LEN(B477)&gt;0,'OSNOVNA PLAČA'!F471,"")</f>
        <v>0</v>
      </c>
      <c r="S477" s="234"/>
      <c r="T477" s="34"/>
      <c r="U477" s="34"/>
      <c r="V477" s="34"/>
      <c r="W477" s="34"/>
      <c r="X477" s="34"/>
      <c r="Y477" s="34"/>
      <c r="Z477" s="34"/>
      <c r="AB477" s="167">
        <f>ROW()</f>
        <v>477</v>
      </c>
      <c r="AC477" s="168" t="e">
        <f t="shared" ca="1" si="69"/>
        <v>#REF!</v>
      </c>
      <c r="AD477" s="168" t="e">
        <f t="shared" ca="1" si="70"/>
        <v>#REF!</v>
      </c>
      <c r="AE477" s="169" t="e">
        <f t="shared" ca="1" si="111"/>
        <v>#REF!</v>
      </c>
      <c r="AF477" s="168" t="e">
        <f t="shared" ca="1" si="112"/>
        <v>#REF!</v>
      </c>
      <c r="AG477" s="169" t="e">
        <f t="shared" ca="1" si="113"/>
        <v>#REF!</v>
      </c>
      <c r="AH477" s="168" t="e">
        <f t="shared" ca="1" si="114"/>
        <v>#REF!</v>
      </c>
      <c r="AI477" s="168" t="e">
        <f t="shared" ca="1" si="115"/>
        <v>#REF!</v>
      </c>
      <c r="AJ477" s="170" t="e">
        <f t="shared" ca="1" si="116"/>
        <v>#REF!</v>
      </c>
      <c r="AK477" s="168">
        <f t="shared" ca="1" si="71"/>
        <v>0</v>
      </c>
      <c r="AL477" s="168">
        <f t="shared" ca="1" si="72"/>
        <v>0</v>
      </c>
    </row>
    <row r="478" spans="1:38" ht="30" customHeight="1" x14ac:dyDescent="0.2">
      <c r="A478" s="56">
        <v>463</v>
      </c>
      <c r="B478" s="309" t="str">
        <f t="shared" ca="1" si="66"/>
        <v>A463</v>
      </c>
      <c r="C478" s="309"/>
      <c r="D478" s="57" t="str">
        <f t="shared" ca="1" si="67"/>
        <v/>
      </c>
      <c r="E478" s="59" t="str">
        <f t="shared" ca="1" si="68"/>
        <v/>
      </c>
      <c r="F478" s="215">
        <f ca="1">IF(LEN(B478)&gt;0,'OBRAČUNANA OSNOVNA PLAČA'!G472,"")</f>
        <v>0</v>
      </c>
      <c r="G478" s="60"/>
      <c r="H478" s="60"/>
      <c r="I478" s="60"/>
      <c r="J478" s="60"/>
      <c r="K478" s="60"/>
      <c r="L478" s="229">
        <f t="shared" si="109"/>
        <v>0</v>
      </c>
      <c r="M478" s="230">
        <f t="shared" ca="1" si="117"/>
        <v>0</v>
      </c>
      <c r="N478" s="230">
        <f t="shared" ca="1" si="118"/>
        <v>0</v>
      </c>
      <c r="O478" s="231">
        <f t="shared" ca="1" si="119"/>
        <v>0</v>
      </c>
      <c r="P478" s="232">
        <f t="shared" ca="1" si="120"/>
        <v>0</v>
      </c>
      <c r="Q478" s="233">
        <f t="shared" ca="1" si="110"/>
        <v>0</v>
      </c>
      <c r="R478" s="233">
        <f ca="1">IF(LEN(B478)&gt;0,'OSNOVNA PLAČA'!F472,"")</f>
        <v>0</v>
      </c>
      <c r="S478" s="234"/>
      <c r="T478" s="34"/>
      <c r="U478" s="34"/>
      <c r="V478" s="34"/>
      <c r="W478" s="34"/>
      <c r="X478" s="34"/>
      <c r="Y478" s="34"/>
      <c r="Z478" s="34"/>
      <c r="AB478" s="167">
        <f>ROW()</f>
        <v>478</v>
      </c>
      <c r="AC478" s="168" t="e">
        <f t="shared" ca="1" si="69"/>
        <v>#REF!</v>
      </c>
      <c r="AD478" s="168" t="e">
        <f t="shared" ca="1" si="70"/>
        <v>#REF!</v>
      </c>
      <c r="AE478" s="169" t="e">
        <f t="shared" ca="1" si="111"/>
        <v>#REF!</v>
      </c>
      <c r="AF478" s="168" t="e">
        <f t="shared" ca="1" si="112"/>
        <v>#REF!</v>
      </c>
      <c r="AG478" s="169" t="e">
        <f t="shared" ca="1" si="113"/>
        <v>#REF!</v>
      </c>
      <c r="AH478" s="168" t="e">
        <f t="shared" ca="1" si="114"/>
        <v>#REF!</v>
      </c>
      <c r="AI478" s="168" t="e">
        <f t="shared" ca="1" si="115"/>
        <v>#REF!</v>
      </c>
      <c r="AJ478" s="170" t="e">
        <f t="shared" ca="1" si="116"/>
        <v>#REF!</v>
      </c>
      <c r="AK478" s="168">
        <f t="shared" ca="1" si="71"/>
        <v>0</v>
      </c>
      <c r="AL478" s="168">
        <f t="shared" ca="1" si="72"/>
        <v>0</v>
      </c>
    </row>
    <row r="479" spans="1:38" ht="30" customHeight="1" x14ac:dyDescent="0.2">
      <c r="A479" s="56">
        <v>464</v>
      </c>
      <c r="B479" s="309" t="str">
        <f t="shared" ca="1" si="66"/>
        <v>A464</v>
      </c>
      <c r="C479" s="309"/>
      <c r="D479" s="57" t="str">
        <f t="shared" ca="1" si="67"/>
        <v/>
      </c>
      <c r="E479" s="59" t="str">
        <f t="shared" ca="1" si="68"/>
        <v/>
      </c>
      <c r="F479" s="215">
        <f ca="1">IF(LEN(B479)&gt;0,'OBRAČUNANA OSNOVNA PLAČA'!G473,"")</f>
        <v>0</v>
      </c>
      <c r="G479" s="60"/>
      <c r="H479" s="60"/>
      <c r="I479" s="60"/>
      <c r="J479" s="60"/>
      <c r="K479" s="60"/>
      <c r="L479" s="229">
        <f t="shared" si="109"/>
        <v>0</v>
      </c>
      <c r="M479" s="230">
        <f t="shared" ca="1" si="117"/>
        <v>0</v>
      </c>
      <c r="N479" s="230">
        <f t="shared" ca="1" si="118"/>
        <v>0</v>
      </c>
      <c r="O479" s="231">
        <f t="shared" ca="1" si="119"/>
        <v>0</v>
      </c>
      <c r="P479" s="232">
        <f t="shared" ca="1" si="120"/>
        <v>0</v>
      </c>
      <c r="Q479" s="233">
        <f t="shared" ca="1" si="110"/>
        <v>0</v>
      </c>
      <c r="R479" s="233">
        <f ca="1">IF(LEN(B479)&gt;0,'OSNOVNA PLAČA'!F473,"")</f>
        <v>0</v>
      </c>
      <c r="S479" s="234"/>
      <c r="T479" s="34"/>
      <c r="U479" s="34"/>
      <c r="V479" s="34"/>
      <c r="W479" s="34"/>
      <c r="X479" s="34"/>
      <c r="Y479" s="34"/>
      <c r="Z479" s="34"/>
      <c r="AB479" s="167">
        <f>ROW()</f>
        <v>479</v>
      </c>
      <c r="AC479" s="168" t="e">
        <f t="shared" ca="1" si="69"/>
        <v>#REF!</v>
      </c>
      <c r="AD479" s="168" t="e">
        <f t="shared" ca="1" si="70"/>
        <v>#REF!</v>
      </c>
      <c r="AE479" s="169" t="e">
        <f t="shared" ca="1" si="111"/>
        <v>#REF!</v>
      </c>
      <c r="AF479" s="168" t="e">
        <f t="shared" ca="1" si="112"/>
        <v>#REF!</v>
      </c>
      <c r="AG479" s="169" t="e">
        <f t="shared" ca="1" si="113"/>
        <v>#REF!</v>
      </c>
      <c r="AH479" s="168" t="e">
        <f t="shared" ca="1" si="114"/>
        <v>#REF!</v>
      </c>
      <c r="AI479" s="168" t="e">
        <f t="shared" ca="1" si="115"/>
        <v>#REF!</v>
      </c>
      <c r="AJ479" s="170" t="e">
        <f t="shared" ca="1" si="116"/>
        <v>#REF!</v>
      </c>
      <c r="AK479" s="168">
        <f t="shared" ca="1" si="71"/>
        <v>0</v>
      </c>
      <c r="AL479" s="168">
        <f t="shared" ca="1" si="72"/>
        <v>0</v>
      </c>
    </row>
    <row r="480" spans="1:38" ht="30" customHeight="1" x14ac:dyDescent="0.2">
      <c r="A480" s="56">
        <v>465</v>
      </c>
      <c r="B480" s="309" t="str">
        <f t="shared" ca="1" si="66"/>
        <v>A465</v>
      </c>
      <c r="C480" s="309"/>
      <c r="D480" s="57" t="str">
        <f t="shared" ca="1" si="67"/>
        <v/>
      </c>
      <c r="E480" s="59" t="str">
        <f t="shared" ca="1" si="68"/>
        <v/>
      </c>
      <c r="F480" s="215">
        <f ca="1">IF(LEN(B480)&gt;0,'OBRAČUNANA OSNOVNA PLAČA'!G474,"")</f>
        <v>0</v>
      </c>
      <c r="G480" s="60"/>
      <c r="H480" s="60"/>
      <c r="I480" s="60"/>
      <c r="J480" s="60"/>
      <c r="K480" s="60"/>
      <c r="L480" s="229">
        <f t="shared" si="109"/>
        <v>0</v>
      </c>
      <c r="M480" s="230">
        <f t="shared" ca="1" si="117"/>
        <v>0</v>
      </c>
      <c r="N480" s="230">
        <f t="shared" ca="1" si="118"/>
        <v>0</v>
      </c>
      <c r="O480" s="231">
        <f t="shared" ca="1" si="119"/>
        <v>0</v>
      </c>
      <c r="P480" s="232">
        <f t="shared" ca="1" si="120"/>
        <v>0</v>
      </c>
      <c r="Q480" s="233">
        <f t="shared" ca="1" si="110"/>
        <v>0</v>
      </c>
      <c r="R480" s="233">
        <f ca="1">IF(LEN(B480)&gt;0,'OSNOVNA PLAČA'!F474,"")</f>
        <v>0</v>
      </c>
      <c r="S480" s="234"/>
      <c r="T480" s="34"/>
      <c r="U480" s="34"/>
      <c r="V480" s="34"/>
      <c r="W480" s="34"/>
      <c r="X480" s="34"/>
      <c r="Y480" s="34"/>
      <c r="Z480" s="34"/>
      <c r="AB480" s="167">
        <f>ROW()</f>
        <v>480</v>
      </c>
      <c r="AC480" s="168" t="e">
        <f t="shared" ca="1" si="69"/>
        <v>#REF!</v>
      </c>
      <c r="AD480" s="168" t="e">
        <f t="shared" ca="1" si="70"/>
        <v>#REF!</v>
      </c>
      <c r="AE480" s="169" t="e">
        <f t="shared" ca="1" si="111"/>
        <v>#REF!</v>
      </c>
      <c r="AF480" s="168" t="e">
        <f t="shared" ca="1" si="112"/>
        <v>#REF!</v>
      </c>
      <c r="AG480" s="169" t="e">
        <f t="shared" ca="1" si="113"/>
        <v>#REF!</v>
      </c>
      <c r="AH480" s="168" t="e">
        <f t="shared" ca="1" si="114"/>
        <v>#REF!</v>
      </c>
      <c r="AI480" s="168" t="e">
        <f t="shared" ca="1" si="115"/>
        <v>#REF!</v>
      </c>
      <c r="AJ480" s="170" t="e">
        <f t="shared" ca="1" si="116"/>
        <v>#REF!</v>
      </c>
      <c r="AK480" s="168">
        <f t="shared" ca="1" si="71"/>
        <v>0</v>
      </c>
      <c r="AL480" s="168">
        <f t="shared" ca="1" si="72"/>
        <v>0</v>
      </c>
    </row>
    <row r="481" spans="1:38" ht="30" customHeight="1" x14ac:dyDescent="0.2">
      <c r="A481" s="56">
        <v>466</v>
      </c>
      <c r="B481" s="309" t="str">
        <f t="shared" ca="1" si="66"/>
        <v>A466</v>
      </c>
      <c r="C481" s="309"/>
      <c r="D481" s="57" t="str">
        <f t="shared" ca="1" si="67"/>
        <v/>
      </c>
      <c r="E481" s="59" t="str">
        <f t="shared" ca="1" si="68"/>
        <v/>
      </c>
      <c r="F481" s="215">
        <f ca="1">IF(LEN(B481)&gt;0,'OBRAČUNANA OSNOVNA PLAČA'!G475,"")</f>
        <v>0</v>
      </c>
      <c r="G481" s="60"/>
      <c r="H481" s="60"/>
      <c r="I481" s="60"/>
      <c r="J481" s="60"/>
      <c r="K481" s="60"/>
      <c r="L481" s="229">
        <f t="shared" si="109"/>
        <v>0</v>
      </c>
      <c r="M481" s="230">
        <f t="shared" ca="1" si="117"/>
        <v>0</v>
      </c>
      <c r="N481" s="230">
        <f t="shared" ca="1" si="118"/>
        <v>0</v>
      </c>
      <c r="O481" s="231">
        <f t="shared" ca="1" si="119"/>
        <v>0</v>
      </c>
      <c r="P481" s="232">
        <f t="shared" ca="1" si="120"/>
        <v>0</v>
      </c>
      <c r="Q481" s="233">
        <f t="shared" ca="1" si="110"/>
        <v>0</v>
      </c>
      <c r="R481" s="233">
        <f ca="1">IF(LEN(B481)&gt;0,'OSNOVNA PLAČA'!F475,"")</f>
        <v>0</v>
      </c>
      <c r="S481" s="234"/>
      <c r="T481" s="34"/>
      <c r="U481" s="34"/>
      <c r="V481" s="34"/>
      <c r="W481" s="34"/>
      <c r="X481" s="34"/>
      <c r="Y481" s="34"/>
      <c r="Z481" s="34"/>
      <c r="AB481" s="167">
        <f>ROW()</f>
        <v>481</v>
      </c>
      <c r="AC481" s="168" t="e">
        <f t="shared" ca="1" si="69"/>
        <v>#REF!</v>
      </c>
      <c r="AD481" s="168" t="e">
        <f t="shared" ca="1" si="70"/>
        <v>#REF!</v>
      </c>
      <c r="AE481" s="169" t="e">
        <f t="shared" ca="1" si="111"/>
        <v>#REF!</v>
      </c>
      <c r="AF481" s="168" t="e">
        <f t="shared" ca="1" si="112"/>
        <v>#REF!</v>
      </c>
      <c r="AG481" s="169" t="e">
        <f t="shared" ca="1" si="113"/>
        <v>#REF!</v>
      </c>
      <c r="AH481" s="168" t="e">
        <f t="shared" ca="1" si="114"/>
        <v>#REF!</v>
      </c>
      <c r="AI481" s="168" t="e">
        <f t="shared" ca="1" si="115"/>
        <v>#REF!</v>
      </c>
      <c r="AJ481" s="170" t="e">
        <f t="shared" ca="1" si="116"/>
        <v>#REF!</v>
      </c>
      <c r="AK481" s="168">
        <f t="shared" ca="1" si="71"/>
        <v>0</v>
      </c>
      <c r="AL481" s="168">
        <f t="shared" ca="1" si="72"/>
        <v>0</v>
      </c>
    </row>
    <row r="482" spans="1:38" ht="30" customHeight="1" x14ac:dyDescent="0.2">
      <c r="A482" s="56">
        <v>467</v>
      </c>
      <c r="B482" s="309" t="str">
        <f t="shared" ca="1" si="66"/>
        <v>A467</v>
      </c>
      <c r="C482" s="309"/>
      <c r="D482" s="57" t="str">
        <f t="shared" ca="1" si="67"/>
        <v/>
      </c>
      <c r="E482" s="59" t="str">
        <f t="shared" ca="1" si="68"/>
        <v/>
      </c>
      <c r="F482" s="215">
        <f ca="1">IF(LEN(B482)&gt;0,'OBRAČUNANA OSNOVNA PLAČA'!G476,"")</f>
        <v>0</v>
      </c>
      <c r="G482" s="60"/>
      <c r="H482" s="60"/>
      <c r="I482" s="60"/>
      <c r="J482" s="60"/>
      <c r="K482" s="60"/>
      <c r="L482" s="229">
        <f t="shared" si="109"/>
        <v>0</v>
      </c>
      <c r="M482" s="230">
        <f t="shared" ca="1" si="117"/>
        <v>0</v>
      </c>
      <c r="N482" s="230">
        <f t="shared" ca="1" si="118"/>
        <v>0</v>
      </c>
      <c r="O482" s="231">
        <f t="shared" ca="1" si="119"/>
        <v>0</v>
      </c>
      <c r="P482" s="232">
        <f t="shared" ca="1" si="120"/>
        <v>0</v>
      </c>
      <c r="Q482" s="233">
        <f t="shared" ca="1" si="110"/>
        <v>0</v>
      </c>
      <c r="R482" s="233">
        <f ca="1">IF(LEN(B482)&gt;0,'OSNOVNA PLAČA'!F476,"")</f>
        <v>0</v>
      </c>
      <c r="S482" s="234"/>
      <c r="T482" s="34"/>
      <c r="U482" s="34"/>
      <c r="V482" s="34"/>
      <c r="W482" s="34"/>
      <c r="X482" s="34"/>
      <c r="Y482" s="34"/>
      <c r="Z482" s="34"/>
      <c r="AB482" s="167">
        <f>ROW()</f>
        <v>482</v>
      </c>
      <c r="AC482" s="168" t="e">
        <f t="shared" ca="1" si="69"/>
        <v>#REF!</v>
      </c>
      <c r="AD482" s="168" t="e">
        <f t="shared" ca="1" si="70"/>
        <v>#REF!</v>
      </c>
      <c r="AE482" s="169" t="e">
        <f t="shared" ca="1" si="111"/>
        <v>#REF!</v>
      </c>
      <c r="AF482" s="168" t="e">
        <f t="shared" ca="1" si="112"/>
        <v>#REF!</v>
      </c>
      <c r="AG482" s="169" t="e">
        <f t="shared" ca="1" si="113"/>
        <v>#REF!</v>
      </c>
      <c r="AH482" s="168" t="e">
        <f t="shared" ca="1" si="114"/>
        <v>#REF!</v>
      </c>
      <c r="AI482" s="168" t="e">
        <f t="shared" ca="1" si="115"/>
        <v>#REF!</v>
      </c>
      <c r="AJ482" s="170" t="e">
        <f t="shared" ca="1" si="116"/>
        <v>#REF!</v>
      </c>
      <c r="AK482" s="168">
        <f t="shared" ca="1" si="71"/>
        <v>0</v>
      </c>
      <c r="AL482" s="168">
        <f t="shared" ca="1" si="72"/>
        <v>0</v>
      </c>
    </row>
    <row r="483" spans="1:38" ht="30" customHeight="1" x14ac:dyDescent="0.2">
      <c r="A483" s="56">
        <v>468</v>
      </c>
      <c r="B483" s="309" t="str">
        <f t="shared" ca="1" si="66"/>
        <v>A468</v>
      </c>
      <c r="C483" s="309"/>
      <c r="D483" s="57" t="str">
        <f t="shared" ca="1" si="67"/>
        <v/>
      </c>
      <c r="E483" s="59" t="str">
        <f t="shared" ca="1" si="68"/>
        <v/>
      </c>
      <c r="F483" s="215">
        <f ca="1">IF(LEN(B483)&gt;0,'OBRAČUNANA OSNOVNA PLAČA'!G477,"")</f>
        <v>0</v>
      </c>
      <c r="G483" s="60"/>
      <c r="H483" s="60"/>
      <c r="I483" s="60"/>
      <c r="J483" s="60"/>
      <c r="K483" s="60"/>
      <c r="L483" s="229">
        <f t="shared" si="109"/>
        <v>0</v>
      </c>
      <c r="M483" s="230">
        <f t="shared" ca="1" si="117"/>
        <v>0</v>
      </c>
      <c r="N483" s="230">
        <f t="shared" ca="1" si="118"/>
        <v>0</v>
      </c>
      <c r="O483" s="231">
        <f t="shared" ca="1" si="119"/>
        <v>0</v>
      </c>
      <c r="P483" s="232">
        <f t="shared" ca="1" si="120"/>
        <v>0</v>
      </c>
      <c r="Q483" s="233">
        <f t="shared" ca="1" si="110"/>
        <v>0</v>
      </c>
      <c r="R483" s="233">
        <f ca="1">IF(LEN(B483)&gt;0,'OSNOVNA PLAČA'!F477,"")</f>
        <v>0</v>
      </c>
      <c r="S483" s="234"/>
      <c r="T483" s="34"/>
      <c r="U483" s="34"/>
      <c r="V483" s="34"/>
      <c r="W483" s="34"/>
      <c r="X483" s="34"/>
      <c r="Y483" s="34"/>
      <c r="Z483" s="34"/>
      <c r="AB483" s="167">
        <f>ROW()</f>
        <v>483</v>
      </c>
      <c r="AC483" s="168" t="e">
        <f t="shared" ca="1" si="69"/>
        <v>#REF!</v>
      </c>
      <c r="AD483" s="168" t="e">
        <f t="shared" ca="1" si="70"/>
        <v>#REF!</v>
      </c>
      <c r="AE483" s="169" t="e">
        <f t="shared" ca="1" si="111"/>
        <v>#REF!</v>
      </c>
      <c r="AF483" s="168" t="e">
        <f t="shared" ca="1" si="112"/>
        <v>#REF!</v>
      </c>
      <c r="AG483" s="169" t="e">
        <f t="shared" ca="1" si="113"/>
        <v>#REF!</v>
      </c>
      <c r="AH483" s="168" t="e">
        <f t="shared" ca="1" si="114"/>
        <v>#REF!</v>
      </c>
      <c r="AI483" s="168" t="e">
        <f t="shared" ca="1" si="115"/>
        <v>#REF!</v>
      </c>
      <c r="AJ483" s="170" t="e">
        <f t="shared" ca="1" si="116"/>
        <v>#REF!</v>
      </c>
      <c r="AK483" s="168">
        <f t="shared" ca="1" si="71"/>
        <v>0</v>
      </c>
      <c r="AL483" s="168">
        <f t="shared" ca="1" si="72"/>
        <v>0</v>
      </c>
    </row>
    <row r="484" spans="1:38" ht="30" customHeight="1" x14ac:dyDescent="0.2">
      <c r="A484" s="56">
        <v>469</v>
      </c>
      <c r="B484" s="309" t="str">
        <f t="shared" ca="1" si="66"/>
        <v>A469</v>
      </c>
      <c r="C484" s="309"/>
      <c r="D484" s="57" t="str">
        <f t="shared" ca="1" si="67"/>
        <v/>
      </c>
      <c r="E484" s="59" t="str">
        <f t="shared" ca="1" si="68"/>
        <v/>
      </c>
      <c r="F484" s="215">
        <f ca="1">IF(LEN(B484)&gt;0,'OBRAČUNANA OSNOVNA PLAČA'!G478,"")</f>
        <v>0</v>
      </c>
      <c r="G484" s="60"/>
      <c r="H484" s="60"/>
      <c r="I484" s="60"/>
      <c r="J484" s="60"/>
      <c r="K484" s="60"/>
      <c r="L484" s="229">
        <f t="shared" si="109"/>
        <v>0</v>
      </c>
      <c r="M484" s="230">
        <f t="shared" ca="1" si="117"/>
        <v>0</v>
      </c>
      <c r="N484" s="230">
        <f t="shared" ca="1" si="118"/>
        <v>0</v>
      </c>
      <c r="O484" s="231">
        <f t="shared" ca="1" si="119"/>
        <v>0</v>
      </c>
      <c r="P484" s="232">
        <f t="shared" ca="1" si="120"/>
        <v>0</v>
      </c>
      <c r="Q484" s="233">
        <f t="shared" ca="1" si="110"/>
        <v>0</v>
      </c>
      <c r="R484" s="233">
        <f ca="1">IF(LEN(B484)&gt;0,'OSNOVNA PLAČA'!F478,"")</f>
        <v>0</v>
      </c>
      <c r="S484" s="234"/>
      <c r="T484" s="34"/>
      <c r="U484" s="34"/>
      <c r="V484" s="34"/>
      <c r="W484" s="34"/>
      <c r="X484" s="34"/>
      <c r="Y484" s="34"/>
      <c r="Z484" s="34"/>
      <c r="AB484" s="167">
        <f>ROW()</f>
        <v>484</v>
      </c>
      <c r="AC484" s="168" t="e">
        <f t="shared" ca="1" si="69"/>
        <v>#REF!</v>
      </c>
      <c r="AD484" s="168" t="e">
        <f t="shared" ca="1" si="70"/>
        <v>#REF!</v>
      </c>
      <c r="AE484" s="169" t="e">
        <f t="shared" ca="1" si="111"/>
        <v>#REF!</v>
      </c>
      <c r="AF484" s="168" t="e">
        <f t="shared" ca="1" si="112"/>
        <v>#REF!</v>
      </c>
      <c r="AG484" s="169" t="e">
        <f t="shared" ca="1" si="113"/>
        <v>#REF!</v>
      </c>
      <c r="AH484" s="168" t="e">
        <f t="shared" ca="1" si="114"/>
        <v>#REF!</v>
      </c>
      <c r="AI484" s="168" t="e">
        <f t="shared" ca="1" si="115"/>
        <v>#REF!</v>
      </c>
      <c r="AJ484" s="170" t="e">
        <f t="shared" ca="1" si="116"/>
        <v>#REF!</v>
      </c>
      <c r="AK484" s="168">
        <f t="shared" ca="1" si="71"/>
        <v>0</v>
      </c>
      <c r="AL484" s="168">
        <f t="shared" ca="1" si="72"/>
        <v>0</v>
      </c>
    </row>
    <row r="485" spans="1:38" ht="30" customHeight="1" x14ac:dyDescent="0.2">
      <c r="A485" s="56">
        <v>470</v>
      </c>
      <c r="B485" s="309" t="str">
        <f t="shared" ca="1" si="66"/>
        <v>A470</v>
      </c>
      <c r="C485" s="309"/>
      <c r="D485" s="57" t="str">
        <f t="shared" ca="1" si="67"/>
        <v/>
      </c>
      <c r="E485" s="59" t="str">
        <f t="shared" ca="1" si="68"/>
        <v/>
      </c>
      <c r="F485" s="215">
        <f ca="1">IF(LEN(B485)&gt;0,'OBRAČUNANA OSNOVNA PLAČA'!G479,"")</f>
        <v>0</v>
      </c>
      <c r="G485" s="60"/>
      <c r="H485" s="60"/>
      <c r="I485" s="60"/>
      <c r="J485" s="60"/>
      <c r="K485" s="60"/>
      <c r="L485" s="229">
        <f t="shared" si="109"/>
        <v>0</v>
      </c>
      <c r="M485" s="230">
        <f t="shared" ca="1" si="117"/>
        <v>0</v>
      </c>
      <c r="N485" s="230">
        <f t="shared" ca="1" si="118"/>
        <v>0</v>
      </c>
      <c r="O485" s="231">
        <f t="shared" ca="1" si="119"/>
        <v>0</v>
      </c>
      <c r="P485" s="232">
        <f t="shared" ca="1" si="120"/>
        <v>0</v>
      </c>
      <c r="Q485" s="233">
        <f t="shared" ca="1" si="110"/>
        <v>0</v>
      </c>
      <c r="R485" s="233">
        <f ca="1">IF(LEN(B485)&gt;0,'OSNOVNA PLAČA'!F479,"")</f>
        <v>0</v>
      </c>
      <c r="S485" s="234"/>
      <c r="T485" s="34"/>
      <c r="U485" s="34"/>
      <c r="V485" s="34"/>
      <c r="W485" s="34"/>
      <c r="X485" s="34"/>
      <c r="Y485" s="34"/>
      <c r="Z485" s="34"/>
      <c r="AB485" s="167">
        <f>ROW()</f>
        <v>485</v>
      </c>
      <c r="AC485" s="168" t="e">
        <f t="shared" ca="1" si="69"/>
        <v>#REF!</v>
      </c>
      <c r="AD485" s="168" t="e">
        <f t="shared" ca="1" si="70"/>
        <v>#REF!</v>
      </c>
      <c r="AE485" s="169" t="e">
        <f t="shared" ca="1" si="111"/>
        <v>#REF!</v>
      </c>
      <c r="AF485" s="168" t="e">
        <f t="shared" ca="1" si="112"/>
        <v>#REF!</v>
      </c>
      <c r="AG485" s="169" t="e">
        <f t="shared" ca="1" si="113"/>
        <v>#REF!</v>
      </c>
      <c r="AH485" s="168" t="e">
        <f t="shared" ca="1" si="114"/>
        <v>#REF!</v>
      </c>
      <c r="AI485" s="168" t="e">
        <f t="shared" ca="1" si="115"/>
        <v>#REF!</v>
      </c>
      <c r="AJ485" s="170" t="e">
        <f t="shared" ca="1" si="116"/>
        <v>#REF!</v>
      </c>
      <c r="AK485" s="168">
        <f t="shared" ca="1" si="71"/>
        <v>0</v>
      </c>
      <c r="AL485" s="168">
        <f t="shared" ca="1" si="72"/>
        <v>0</v>
      </c>
    </row>
    <row r="486" spans="1:38" ht="30" customHeight="1" x14ac:dyDescent="0.2">
      <c r="A486" s="56">
        <v>471</v>
      </c>
      <c r="B486" s="309" t="str">
        <f t="shared" ca="1" si="66"/>
        <v>A471</v>
      </c>
      <c r="C486" s="309"/>
      <c r="D486" s="57" t="str">
        <f t="shared" ca="1" si="67"/>
        <v/>
      </c>
      <c r="E486" s="59" t="str">
        <f t="shared" ca="1" si="68"/>
        <v/>
      </c>
      <c r="F486" s="215">
        <f ca="1">IF(LEN(B486)&gt;0,'OBRAČUNANA OSNOVNA PLAČA'!G480,"")</f>
        <v>0</v>
      </c>
      <c r="G486" s="60"/>
      <c r="H486" s="60"/>
      <c r="I486" s="60"/>
      <c r="J486" s="60"/>
      <c r="K486" s="60"/>
      <c r="L486" s="229">
        <f t="shared" si="109"/>
        <v>0</v>
      </c>
      <c r="M486" s="230">
        <f t="shared" ca="1" si="117"/>
        <v>0</v>
      </c>
      <c r="N486" s="230">
        <f t="shared" ca="1" si="118"/>
        <v>0</v>
      </c>
      <c r="O486" s="231">
        <f t="shared" ca="1" si="119"/>
        <v>0</v>
      </c>
      <c r="P486" s="232">
        <f t="shared" ca="1" si="120"/>
        <v>0</v>
      </c>
      <c r="Q486" s="233">
        <f t="shared" ca="1" si="110"/>
        <v>0</v>
      </c>
      <c r="R486" s="233">
        <f ca="1">IF(LEN(B486)&gt;0,'OSNOVNA PLAČA'!F480,"")</f>
        <v>0</v>
      </c>
      <c r="S486" s="234"/>
      <c r="T486" s="34"/>
      <c r="U486" s="34"/>
      <c r="V486" s="34"/>
      <c r="W486" s="34"/>
      <c r="X486" s="34"/>
      <c r="Y486" s="34"/>
      <c r="Z486" s="34"/>
      <c r="AB486" s="167">
        <f>ROW()</f>
        <v>486</v>
      </c>
      <c r="AC486" s="168" t="e">
        <f t="shared" ca="1" si="69"/>
        <v>#REF!</v>
      </c>
      <c r="AD486" s="168" t="e">
        <f t="shared" ca="1" si="70"/>
        <v>#REF!</v>
      </c>
      <c r="AE486" s="169" t="e">
        <f t="shared" ca="1" si="111"/>
        <v>#REF!</v>
      </c>
      <c r="AF486" s="168" t="e">
        <f t="shared" ca="1" si="112"/>
        <v>#REF!</v>
      </c>
      <c r="AG486" s="169" t="e">
        <f t="shared" ca="1" si="113"/>
        <v>#REF!</v>
      </c>
      <c r="AH486" s="168" t="e">
        <f t="shared" ca="1" si="114"/>
        <v>#REF!</v>
      </c>
      <c r="AI486" s="168" t="e">
        <f t="shared" ca="1" si="115"/>
        <v>#REF!</v>
      </c>
      <c r="AJ486" s="170" t="e">
        <f t="shared" ca="1" si="116"/>
        <v>#REF!</v>
      </c>
      <c r="AK486" s="168">
        <f t="shared" ca="1" si="71"/>
        <v>0</v>
      </c>
      <c r="AL486" s="168">
        <f t="shared" ca="1" si="72"/>
        <v>0</v>
      </c>
    </row>
    <row r="487" spans="1:38" ht="30" customHeight="1" x14ac:dyDescent="0.2">
      <c r="A487" s="56">
        <v>472</v>
      </c>
      <c r="B487" s="309" t="str">
        <f t="shared" ca="1" si="66"/>
        <v>A472</v>
      </c>
      <c r="C487" s="309"/>
      <c r="D487" s="57" t="str">
        <f t="shared" ca="1" si="67"/>
        <v/>
      </c>
      <c r="E487" s="59" t="str">
        <f t="shared" ca="1" si="68"/>
        <v/>
      </c>
      <c r="F487" s="215">
        <f ca="1">IF(LEN(B487)&gt;0,'OBRAČUNANA OSNOVNA PLAČA'!G481,"")</f>
        <v>0</v>
      </c>
      <c r="G487" s="60"/>
      <c r="H487" s="60"/>
      <c r="I487" s="60"/>
      <c r="J487" s="60"/>
      <c r="K487" s="60"/>
      <c r="L487" s="229">
        <f t="shared" si="109"/>
        <v>0</v>
      </c>
      <c r="M487" s="230">
        <f t="shared" ca="1" si="117"/>
        <v>0</v>
      </c>
      <c r="N487" s="230">
        <f t="shared" ca="1" si="118"/>
        <v>0</v>
      </c>
      <c r="O487" s="231">
        <f t="shared" ca="1" si="119"/>
        <v>0</v>
      </c>
      <c r="P487" s="232">
        <f t="shared" ca="1" si="120"/>
        <v>0</v>
      </c>
      <c r="Q487" s="233">
        <f t="shared" ca="1" si="110"/>
        <v>0</v>
      </c>
      <c r="R487" s="233">
        <f ca="1">IF(LEN(B487)&gt;0,'OSNOVNA PLAČA'!F481,"")</f>
        <v>0</v>
      </c>
      <c r="S487" s="234"/>
      <c r="T487" s="34"/>
      <c r="U487" s="34"/>
      <c r="V487" s="34"/>
      <c r="W487" s="34"/>
      <c r="X487" s="34"/>
      <c r="Y487" s="34"/>
      <c r="Z487" s="34"/>
      <c r="AB487" s="167">
        <f>ROW()</f>
        <v>487</v>
      </c>
      <c r="AC487" s="168" t="e">
        <f t="shared" ca="1" si="69"/>
        <v>#REF!</v>
      </c>
      <c r="AD487" s="168" t="e">
        <f t="shared" ca="1" si="70"/>
        <v>#REF!</v>
      </c>
      <c r="AE487" s="169" t="e">
        <f t="shared" ca="1" si="111"/>
        <v>#REF!</v>
      </c>
      <c r="AF487" s="168" t="e">
        <f t="shared" ca="1" si="112"/>
        <v>#REF!</v>
      </c>
      <c r="AG487" s="169" t="e">
        <f t="shared" ca="1" si="113"/>
        <v>#REF!</v>
      </c>
      <c r="AH487" s="168" t="e">
        <f t="shared" ca="1" si="114"/>
        <v>#REF!</v>
      </c>
      <c r="AI487" s="168" t="e">
        <f t="shared" ca="1" si="115"/>
        <v>#REF!</v>
      </c>
      <c r="AJ487" s="170" t="e">
        <f t="shared" ca="1" si="116"/>
        <v>#REF!</v>
      </c>
      <c r="AK487" s="168">
        <f t="shared" ca="1" si="71"/>
        <v>0</v>
      </c>
      <c r="AL487" s="168">
        <f t="shared" ca="1" si="72"/>
        <v>0</v>
      </c>
    </row>
    <row r="488" spans="1:38" ht="30" customHeight="1" x14ac:dyDescent="0.2">
      <c r="A488" s="56">
        <v>473</v>
      </c>
      <c r="B488" s="309" t="str">
        <f t="shared" ca="1" si="66"/>
        <v>A473</v>
      </c>
      <c r="C488" s="309"/>
      <c r="D488" s="57" t="str">
        <f t="shared" ca="1" si="67"/>
        <v/>
      </c>
      <c r="E488" s="59" t="str">
        <f t="shared" ca="1" si="68"/>
        <v/>
      </c>
      <c r="F488" s="215">
        <f ca="1">IF(LEN(B488)&gt;0,'OBRAČUNANA OSNOVNA PLAČA'!G482,"")</f>
        <v>0</v>
      </c>
      <c r="G488" s="60"/>
      <c r="H488" s="60"/>
      <c r="I488" s="60"/>
      <c r="J488" s="60"/>
      <c r="K488" s="60"/>
      <c r="L488" s="229">
        <f t="shared" si="109"/>
        <v>0</v>
      </c>
      <c r="M488" s="230">
        <f t="shared" ca="1" si="117"/>
        <v>0</v>
      </c>
      <c r="N488" s="230">
        <f t="shared" ca="1" si="118"/>
        <v>0</v>
      </c>
      <c r="O488" s="231">
        <f t="shared" ca="1" si="119"/>
        <v>0</v>
      </c>
      <c r="P488" s="232">
        <f t="shared" ca="1" si="120"/>
        <v>0</v>
      </c>
      <c r="Q488" s="233">
        <f t="shared" ca="1" si="110"/>
        <v>0</v>
      </c>
      <c r="R488" s="233">
        <f ca="1">IF(LEN(B488)&gt;0,'OSNOVNA PLAČA'!F482,"")</f>
        <v>0</v>
      </c>
      <c r="S488" s="234"/>
      <c r="T488" s="34"/>
      <c r="U488" s="34"/>
      <c r="V488" s="34"/>
      <c r="W488" s="34"/>
      <c r="X488" s="34"/>
      <c r="Y488" s="34"/>
      <c r="Z488" s="34"/>
      <c r="AB488" s="167">
        <f>ROW()</f>
        <v>488</v>
      </c>
      <c r="AC488" s="168" t="e">
        <f t="shared" ca="1" si="69"/>
        <v>#REF!</v>
      </c>
      <c r="AD488" s="168" t="e">
        <f t="shared" ca="1" si="70"/>
        <v>#REF!</v>
      </c>
      <c r="AE488" s="169" t="e">
        <f t="shared" ca="1" si="111"/>
        <v>#REF!</v>
      </c>
      <c r="AF488" s="168" t="e">
        <f t="shared" ca="1" si="112"/>
        <v>#REF!</v>
      </c>
      <c r="AG488" s="169" t="e">
        <f t="shared" ca="1" si="113"/>
        <v>#REF!</v>
      </c>
      <c r="AH488" s="168" t="e">
        <f t="shared" ca="1" si="114"/>
        <v>#REF!</v>
      </c>
      <c r="AI488" s="168" t="e">
        <f t="shared" ca="1" si="115"/>
        <v>#REF!</v>
      </c>
      <c r="AJ488" s="170" t="e">
        <f t="shared" ca="1" si="116"/>
        <v>#REF!</v>
      </c>
      <c r="AK488" s="168">
        <f t="shared" ca="1" si="71"/>
        <v>0</v>
      </c>
      <c r="AL488" s="168">
        <f t="shared" ca="1" si="72"/>
        <v>0</v>
      </c>
    </row>
    <row r="489" spans="1:38" ht="30" customHeight="1" x14ac:dyDescent="0.2">
      <c r="A489" s="56">
        <v>474</v>
      </c>
      <c r="B489" s="309" t="str">
        <f t="shared" ca="1" si="66"/>
        <v>A474</v>
      </c>
      <c r="C489" s="309"/>
      <c r="D489" s="57" t="str">
        <f t="shared" ca="1" si="67"/>
        <v/>
      </c>
      <c r="E489" s="59" t="str">
        <f t="shared" ca="1" si="68"/>
        <v/>
      </c>
      <c r="F489" s="215">
        <f ca="1">IF(LEN(B489)&gt;0,'OBRAČUNANA OSNOVNA PLAČA'!G483,"")</f>
        <v>0</v>
      </c>
      <c r="G489" s="60"/>
      <c r="H489" s="60"/>
      <c r="I489" s="60"/>
      <c r="J489" s="60"/>
      <c r="K489" s="60"/>
      <c r="L489" s="229">
        <f t="shared" si="109"/>
        <v>0</v>
      </c>
      <c r="M489" s="230">
        <f t="shared" ca="1" si="117"/>
        <v>0</v>
      </c>
      <c r="N489" s="230">
        <f t="shared" ca="1" si="118"/>
        <v>0</v>
      </c>
      <c r="O489" s="231">
        <f t="shared" ca="1" si="119"/>
        <v>0</v>
      </c>
      <c r="P489" s="232">
        <f t="shared" ca="1" si="120"/>
        <v>0</v>
      </c>
      <c r="Q489" s="233">
        <f t="shared" ca="1" si="110"/>
        <v>0</v>
      </c>
      <c r="R489" s="233">
        <f ca="1">IF(LEN(B489)&gt;0,'OSNOVNA PLAČA'!F483,"")</f>
        <v>0</v>
      </c>
      <c r="S489" s="234"/>
      <c r="T489" s="34"/>
      <c r="U489" s="34"/>
      <c r="V489" s="34"/>
      <c r="W489" s="34"/>
      <c r="X489" s="34"/>
      <c r="Y489" s="34"/>
      <c r="Z489" s="34"/>
      <c r="AB489" s="167">
        <f>ROW()</f>
        <v>489</v>
      </c>
      <c r="AC489" s="168" t="e">
        <f t="shared" ca="1" si="69"/>
        <v>#REF!</v>
      </c>
      <c r="AD489" s="168" t="e">
        <f t="shared" ca="1" si="70"/>
        <v>#REF!</v>
      </c>
      <c r="AE489" s="169" t="e">
        <f t="shared" ca="1" si="111"/>
        <v>#REF!</v>
      </c>
      <c r="AF489" s="168" t="e">
        <f t="shared" ca="1" si="112"/>
        <v>#REF!</v>
      </c>
      <c r="AG489" s="169" t="e">
        <f t="shared" ca="1" si="113"/>
        <v>#REF!</v>
      </c>
      <c r="AH489" s="168" t="e">
        <f t="shared" ca="1" si="114"/>
        <v>#REF!</v>
      </c>
      <c r="AI489" s="168" t="e">
        <f t="shared" ca="1" si="115"/>
        <v>#REF!</v>
      </c>
      <c r="AJ489" s="170" t="e">
        <f t="shared" ca="1" si="116"/>
        <v>#REF!</v>
      </c>
      <c r="AK489" s="168">
        <f t="shared" ca="1" si="71"/>
        <v>0</v>
      </c>
      <c r="AL489" s="168">
        <f t="shared" ca="1" si="72"/>
        <v>0</v>
      </c>
    </row>
    <row r="490" spans="1:38" ht="30" customHeight="1" x14ac:dyDescent="0.2">
      <c r="A490" s="56">
        <v>475</v>
      </c>
      <c r="B490" s="309" t="str">
        <f t="shared" ca="1" si="66"/>
        <v>A475</v>
      </c>
      <c r="C490" s="309"/>
      <c r="D490" s="57" t="str">
        <f t="shared" ca="1" si="67"/>
        <v/>
      </c>
      <c r="E490" s="59" t="str">
        <f t="shared" ca="1" si="68"/>
        <v/>
      </c>
      <c r="F490" s="215">
        <f ca="1">IF(LEN(B490)&gt;0,'OBRAČUNANA OSNOVNA PLAČA'!G484,"")</f>
        <v>0</v>
      </c>
      <c r="G490" s="60"/>
      <c r="H490" s="60"/>
      <c r="I490" s="60"/>
      <c r="J490" s="60"/>
      <c r="K490" s="60"/>
      <c r="L490" s="229">
        <f t="shared" si="109"/>
        <v>0</v>
      </c>
      <c r="M490" s="230">
        <f t="shared" ca="1" si="117"/>
        <v>0</v>
      </c>
      <c r="N490" s="230">
        <f t="shared" ca="1" si="118"/>
        <v>0</v>
      </c>
      <c r="O490" s="231">
        <f t="shared" ca="1" si="119"/>
        <v>0</v>
      </c>
      <c r="P490" s="232">
        <f t="shared" ca="1" si="120"/>
        <v>0</v>
      </c>
      <c r="Q490" s="233">
        <f t="shared" ca="1" si="110"/>
        <v>0</v>
      </c>
      <c r="R490" s="233">
        <f ca="1">IF(LEN(B490)&gt;0,'OSNOVNA PLAČA'!F484,"")</f>
        <v>0</v>
      </c>
      <c r="S490" s="234"/>
      <c r="T490" s="34"/>
      <c r="U490" s="34"/>
      <c r="V490" s="34"/>
      <c r="W490" s="34"/>
      <c r="X490" s="34"/>
      <c r="Y490" s="34"/>
      <c r="Z490" s="34"/>
      <c r="AB490" s="167">
        <f>ROW()</f>
        <v>490</v>
      </c>
      <c r="AC490" s="168" t="e">
        <f t="shared" ca="1" si="69"/>
        <v>#REF!</v>
      </c>
      <c r="AD490" s="168" t="e">
        <f t="shared" ca="1" si="70"/>
        <v>#REF!</v>
      </c>
      <c r="AE490" s="169" t="e">
        <f t="shared" ca="1" si="111"/>
        <v>#REF!</v>
      </c>
      <c r="AF490" s="168" t="e">
        <f t="shared" ca="1" si="112"/>
        <v>#REF!</v>
      </c>
      <c r="AG490" s="169" t="e">
        <f t="shared" ca="1" si="113"/>
        <v>#REF!</v>
      </c>
      <c r="AH490" s="168" t="e">
        <f t="shared" ca="1" si="114"/>
        <v>#REF!</v>
      </c>
      <c r="AI490" s="168" t="e">
        <f t="shared" ca="1" si="115"/>
        <v>#REF!</v>
      </c>
      <c r="AJ490" s="170" t="e">
        <f t="shared" ca="1" si="116"/>
        <v>#REF!</v>
      </c>
      <c r="AK490" s="168">
        <f t="shared" ca="1" si="71"/>
        <v>0</v>
      </c>
      <c r="AL490" s="168">
        <f t="shared" ca="1" si="72"/>
        <v>0</v>
      </c>
    </row>
    <row r="491" spans="1:38" ht="30" customHeight="1" x14ac:dyDescent="0.2">
      <c r="A491" s="56">
        <v>476</v>
      </c>
      <c r="B491" s="309" t="str">
        <f t="shared" ca="1" si="66"/>
        <v>A476</v>
      </c>
      <c r="C491" s="309"/>
      <c r="D491" s="57" t="str">
        <f t="shared" ca="1" si="67"/>
        <v/>
      </c>
      <c r="E491" s="59" t="str">
        <f t="shared" ca="1" si="68"/>
        <v/>
      </c>
      <c r="F491" s="215">
        <f ca="1">IF(LEN(B491)&gt;0,'OBRAČUNANA OSNOVNA PLAČA'!G485,"")</f>
        <v>0</v>
      </c>
      <c r="G491" s="60"/>
      <c r="H491" s="60"/>
      <c r="I491" s="60"/>
      <c r="J491" s="60"/>
      <c r="K491" s="60"/>
      <c r="L491" s="229">
        <f t="shared" si="109"/>
        <v>0</v>
      </c>
      <c r="M491" s="230">
        <f t="shared" ca="1" si="117"/>
        <v>0</v>
      </c>
      <c r="N491" s="230">
        <f t="shared" ca="1" si="118"/>
        <v>0</v>
      </c>
      <c r="O491" s="231">
        <f t="shared" ca="1" si="119"/>
        <v>0</v>
      </c>
      <c r="P491" s="232">
        <f t="shared" ca="1" si="120"/>
        <v>0</v>
      </c>
      <c r="Q491" s="233">
        <f t="shared" ca="1" si="110"/>
        <v>0</v>
      </c>
      <c r="R491" s="233">
        <f ca="1">IF(LEN(B491)&gt;0,'OSNOVNA PLAČA'!F485,"")</f>
        <v>0</v>
      </c>
      <c r="S491" s="234"/>
      <c r="T491" s="34"/>
      <c r="U491" s="34"/>
      <c r="V491" s="34"/>
      <c r="W491" s="34"/>
      <c r="X491" s="34"/>
      <c r="Y491" s="34"/>
      <c r="Z491" s="34"/>
      <c r="AB491" s="167">
        <f>ROW()</f>
        <v>491</v>
      </c>
      <c r="AC491" s="168" t="e">
        <f t="shared" ca="1" si="69"/>
        <v>#REF!</v>
      </c>
      <c r="AD491" s="168" t="e">
        <f t="shared" ca="1" si="70"/>
        <v>#REF!</v>
      </c>
      <c r="AE491" s="169" t="e">
        <f t="shared" ca="1" si="111"/>
        <v>#REF!</v>
      </c>
      <c r="AF491" s="168" t="e">
        <f t="shared" ca="1" si="112"/>
        <v>#REF!</v>
      </c>
      <c r="AG491" s="169" t="e">
        <f t="shared" ca="1" si="113"/>
        <v>#REF!</v>
      </c>
      <c r="AH491" s="168" t="e">
        <f t="shared" ca="1" si="114"/>
        <v>#REF!</v>
      </c>
      <c r="AI491" s="168" t="e">
        <f t="shared" ca="1" si="115"/>
        <v>#REF!</v>
      </c>
      <c r="AJ491" s="170" t="e">
        <f t="shared" ca="1" si="116"/>
        <v>#REF!</v>
      </c>
      <c r="AK491" s="168">
        <f t="shared" ca="1" si="71"/>
        <v>0</v>
      </c>
      <c r="AL491" s="168">
        <f t="shared" ca="1" si="72"/>
        <v>0</v>
      </c>
    </row>
    <row r="492" spans="1:38" ht="30" customHeight="1" x14ac:dyDescent="0.2">
      <c r="A492" s="56">
        <v>477</v>
      </c>
      <c r="B492" s="309" t="str">
        <f t="shared" ca="1" si="66"/>
        <v>A477</v>
      </c>
      <c r="C492" s="309"/>
      <c r="D492" s="57" t="str">
        <f t="shared" ca="1" si="67"/>
        <v/>
      </c>
      <c r="E492" s="59" t="str">
        <f t="shared" ca="1" si="68"/>
        <v/>
      </c>
      <c r="F492" s="215">
        <f ca="1">IF(LEN(B492)&gt;0,'OBRAČUNANA OSNOVNA PLAČA'!G486,"")</f>
        <v>0</v>
      </c>
      <c r="G492" s="60"/>
      <c r="H492" s="60"/>
      <c r="I492" s="60"/>
      <c r="J492" s="60"/>
      <c r="K492" s="60"/>
      <c r="L492" s="229">
        <f t="shared" si="109"/>
        <v>0</v>
      </c>
      <c r="M492" s="230">
        <f t="shared" ca="1" si="117"/>
        <v>0</v>
      </c>
      <c r="N492" s="230">
        <f t="shared" ca="1" si="118"/>
        <v>0</v>
      </c>
      <c r="O492" s="231">
        <f t="shared" ca="1" si="119"/>
        <v>0</v>
      </c>
      <c r="P492" s="232">
        <f t="shared" ca="1" si="120"/>
        <v>0</v>
      </c>
      <c r="Q492" s="233">
        <f t="shared" ca="1" si="110"/>
        <v>0</v>
      </c>
      <c r="R492" s="233">
        <f ca="1">IF(LEN(B492)&gt;0,'OSNOVNA PLAČA'!F486,"")</f>
        <v>0</v>
      </c>
      <c r="S492" s="234"/>
      <c r="T492" s="34"/>
      <c r="U492" s="34"/>
      <c r="V492" s="34"/>
      <c r="W492" s="34"/>
      <c r="X492" s="34"/>
      <c r="Y492" s="34"/>
      <c r="Z492" s="34"/>
      <c r="AB492" s="167">
        <f>ROW()</f>
        <v>492</v>
      </c>
      <c r="AC492" s="168" t="e">
        <f t="shared" ca="1" si="69"/>
        <v>#REF!</v>
      </c>
      <c r="AD492" s="168" t="e">
        <f t="shared" ca="1" si="70"/>
        <v>#REF!</v>
      </c>
      <c r="AE492" s="169" t="e">
        <f t="shared" ca="1" si="111"/>
        <v>#REF!</v>
      </c>
      <c r="AF492" s="168" t="e">
        <f t="shared" ca="1" si="112"/>
        <v>#REF!</v>
      </c>
      <c r="AG492" s="169" t="e">
        <f t="shared" ca="1" si="113"/>
        <v>#REF!</v>
      </c>
      <c r="AH492" s="168" t="e">
        <f t="shared" ca="1" si="114"/>
        <v>#REF!</v>
      </c>
      <c r="AI492" s="168" t="e">
        <f t="shared" ca="1" si="115"/>
        <v>#REF!</v>
      </c>
      <c r="AJ492" s="170" t="e">
        <f t="shared" ca="1" si="116"/>
        <v>#REF!</v>
      </c>
      <c r="AK492" s="168">
        <f t="shared" ca="1" si="71"/>
        <v>0</v>
      </c>
      <c r="AL492" s="168">
        <f t="shared" ca="1" si="72"/>
        <v>0</v>
      </c>
    </row>
    <row r="493" spans="1:38" ht="30" customHeight="1" x14ac:dyDescent="0.2">
      <c r="A493" s="56">
        <v>478</v>
      </c>
      <c r="B493" s="309" t="str">
        <f t="shared" ca="1" si="66"/>
        <v>A478</v>
      </c>
      <c r="C493" s="309"/>
      <c r="D493" s="57" t="str">
        <f t="shared" ca="1" si="67"/>
        <v/>
      </c>
      <c r="E493" s="59" t="str">
        <f t="shared" ca="1" si="68"/>
        <v/>
      </c>
      <c r="F493" s="215">
        <f ca="1">IF(LEN(B493)&gt;0,'OBRAČUNANA OSNOVNA PLAČA'!G487,"")</f>
        <v>0</v>
      </c>
      <c r="G493" s="60"/>
      <c r="H493" s="60"/>
      <c r="I493" s="60"/>
      <c r="J493" s="60"/>
      <c r="K493" s="60"/>
      <c r="L493" s="229">
        <f t="shared" si="109"/>
        <v>0</v>
      </c>
      <c r="M493" s="230">
        <f t="shared" ca="1" si="117"/>
        <v>0</v>
      </c>
      <c r="N493" s="230">
        <f t="shared" ca="1" si="118"/>
        <v>0</v>
      </c>
      <c r="O493" s="231">
        <f t="shared" ca="1" si="119"/>
        <v>0</v>
      </c>
      <c r="P493" s="232">
        <f t="shared" ca="1" si="120"/>
        <v>0</v>
      </c>
      <c r="Q493" s="233">
        <f t="shared" ca="1" si="110"/>
        <v>0</v>
      </c>
      <c r="R493" s="233">
        <f ca="1">IF(LEN(B493)&gt;0,'OSNOVNA PLAČA'!F487,"")</f>
        <v>0</v>
      </c>
      <c r="S493" s="234"/>
      <c r="T493" s="34"/>
      <c r="U493" s="34"/>
      <c r="V493" s="34"/>
      <c r="W493" s="34"/>
      <c r="X493" s="34"/>
      <c r="Y493" s="34"/>
      <c r="Z493" s="34"/>
      <c r="AB493" s="167">
        <f>ROW()</f>
        <v>493</v>
      </c>
      <c r="AC493" s="168" t="e">
        <f t="shared" ca="1" si="69"/>
        <v>#REF!</v>
      </c>
      <c r="AD493" s="168" t="e">
        <f t="shared" ca="1" si="70"/>
        <v>#REF!</v>
      </c>
      <c r="AE493" s="169" t="e">
        <f t="shared" ca="1" si="111"/>
        <v>#REF!</v>
      </c>
      <c r="AF493" s="168" t="e">
        <f t="shared" ca="1" si="112"/>
        <v>#REF!</v>
      </c>
      <c r="AG493" s="169" t="e">
        <f t="shared" ca="1" si="113"/>
        <v>#REF!</v>
      </c>
      <c r="AH493" s="168" t="e">
        <f t="shared" ca="1" si="114"/>
        <v>#REF!</v>
      </c>
      <c r="AI493" s="168" t="e">
        <f t="shared" ca="1" si="115"/>
        <v>#REF!</v>
      </c>
      <c r="AJ493" s="170" t="e">
        <f t="shared" ca="1" si="116"/>
        <v>#REF!</v>
      </c>
      <c r="AK493" s="168">
        <f t="shared" ca="1" si="71"/>
        <v>0</v>
      </c>
      <c r="AL493" s="168">
        <f t="shared" ca="1" si="72"/>
        <v>0</v>
      </c>
    </row>
    <row r="494" spans="1:38" ht="30" customHeight="1" x14ac:dyDescent="0.2">
      <c r="A494" s="56">
        <v>479</v>
      </c>
      <c r="B494" s="309" t="str">
        <f t="shared" ca="1" si="66"/>
        <v>A479</v>
      </c>
      <c r="C494" s="309"/>
      <c r="D494" s="57" t="str">
        <f t="shared" ca="1" si="67"/>
        <v/>
      </c>
      <c r="E494" s="59" t="str">
        <f t="shared" ca="1" si="68"/>
        <v/>
      </c>
      <c r="F494" s="215">
        <f ca="1">IF(LEN(B494)&gt;0,'OBRAČUNANA OSNOVNA PLAČA'!G488,"")</f>
        <v>0</v>
      </c>
      <c r="G494" s="60"/>
      <c r="H494" s="60"/>
      <c r="I494" s="60"/>
      <c r="J494" s="60"/>
      <c r="K494" s="60"/>
      <c r="L494" s="229">
        <f t="shared" si="109"/>
        <v>0</v>
      </c>
      <c r="M494" s="230">
        <f t="shared" ca="1" si="117"/>
        <v>0</v>
      </c>
      <c r="N494" s="230">
        <f t="shared" ca="1" si="118"/>
        <v>0</v>
      </c>
      <c r="O494" s="231">
        <f t="shared" ca="1" si="119"/>
        <v>0</v>
      </c>
      <c r="P494" s="232">
        <f t="shared" ca="1" si="120"/>
        <v>0</v>
      </c>
      <c r="Q494" s="233">
        <f t="shared" ca="1" si="110"/>
        <v>0</v>
      </c>
      <c r="R494" s="233">
        <f ca="1">IF(LEN(B494)&gt;0,'OSNOVNA PLAČA'!F488,"")</f>
        <v>0</v>
      </c>
      <c r="S494" s="234"/>
      <c r="T494" s="34"/>
      <c r="U494" s="34"/>
      <c r="V494" s="34"/>
      <c r="W494" s="34"/>
      <c r="X494" s="34"/>
      <c r="Y494" s="34"/>
      <c r="Z494" s="34"/>
      <c r="AB494" s="167">
        <f>ROW()</f>
        <v>494</v>
      </c>
      <c r="AC494" s="168" t="e">
        <f t="shared" ca="1" si="69"/>
        <v>#REF!</v>
      </c>
      <c r="AD494" s="168" t="e">
        <f t="shared" ca="1" si="70"/>
        <v>#REF!</v>
      </c>
      <c r="AE494" s="169" t="e">
        <f t="shared" ca="1" si="111"/>
        <v>#REF!</v>
      </c>
      <c r="AF494" s="168" t="e">
        <f t="shared" ca="1" si="112"/>
        <v>#REF!</v>
      </c>
      <c r="AG494" s="169" t="e">
        <f t="shared" ca="1" si="113"/>
        <v>#REF!</v>
      </c>
      <c r="AH494" s="168" t="e">
        <f t="shared" ca="1" si="114"/>
        <v>#REF!</v>
      </c>
      <c r="AI494" s="168" t="e">
        <f t="shared" ca="1" si="115"/>
        <v>#REF!</v>
      </c>
      <c r="AJ494" s="170" t="e">
        <f t="shared" ca="1" si="116"/>
        <v>#REF!</v>
      </c>
      <c r="AK494" s="168">
        <f t="shared" ca="1" si="71"/>
        <v>0</v>
      </c>
      <c r="AL494" s="168">
        <f t="shared" ca="1" si="72"/>
        <v>0</v>
      </c>
    </row>
    <row r="495" spans="1:38" ht="30" customHeight="1" x14ac:dyDescent="0.2">
      <c r="A495" s="56">
        <v>480</v>
      </c>
      <c r="B495" s="309" t="str">
        <f t="shared" ca="1" si="66"/>
        <v>A480</v>
      </c>
      <c r="C495" s="309"/>
      <c r="D495" s="57" t="str">
        <f t="shared" ca="1" si="67"/>
        <v/>
      </c>
      <c r="E495" s="59" t="str">
        <f t="shared" ca="1" si="68"/>
        <v/>
      </c>
      <c r="F495" s="215">
        <f ca="1">IF(LEN(B495)&gt;0,'OBRAČUNANA OSNOVNA PLAČA'!G489,"")</f>
        <v>0</v>
      </c>
      <c r="G495" s="60"/>
      <c r="H495" s="60"/>
      <c r="I495" s="60"/>
      <c r="J495" s="60"/>
      <c r="K495" s="60"/>
      <c r="L495" s="229">
        <f t="shared" si="109"/>
        <v>0</v>
      </c>
      <c r="M495" s="230">
        <f t="shared" ca="1" si="117"/>
        <v>0</v>
      </c>
      <c r="N495" s="230">
        <f t="shared" ca="1" si="118"/>
        <v>0</v>
      </c>
      <c r="O495" s="231">
        <f t="shared" ca="1" si="119"/>
        <v>0</v>
      </c>
      <c r="P495" s="232">
        <f t="shared" ca="1" si="120"/>
        <v>0</v>
      </c>
      <c r="Q495" s="233">
        <f t="shared" ca="1" si="110"/>
        <v>0</v>
      </c>
      <c r="R495" s="233">
        <f ca="1">IF(LEN(B495)&gt;0,'OSNOVNA PLAČA'!F489,"")</f>
        <v>0</v>
      </c>
      <c r="S495" s="234"/>
      <c r="T495" s="34"/>
      <c r="U495" s="34"/>
      <c r="V495" s="34"/>
      <c r="W495" s="34"/>
      <c r="X495" s="34"/>
      <c r="Y495" s="34"/>
      <c r="Z495" s="34"/>
      <c r="AB495" s="167">
        <f>ROW()</f>
        <v>495</v>
      </c>
      <c r="AC495" s="168" t="e">
        <f t="shared" ca="1" si="69"/>
        <v>#REF!</v>
      </c>
      <c r="AD495" s="168" t="e">
        <f t="shared" ca="1" si="70"/>
        <v>#REF!</v>
      </c>
      <c r="AE495" s="169" t="e">
        <f t="shared" ca="1" si="111"/>
        <v>#REF!</v>
      </c>
      <c r="AF495" s="168" t="e">
        <f t="shared" ca="1" si="112"/>
        <v>#REF!</v>
      </c>
      <c r="AG495" s="169" t="e">
        <f t="shared" ca="1" si="113"/>
        <v>#REF!</v>
      </c>
      <c r="AH495" s="168" t="e">
        <f t="shared" ca="1" si="114"/>
        <v>#REF!</v>
      </c>
      <c r="AI495" s="168" t="e">
        <f t="shared" ca="1" si="115"/>
        <v>#REF!</v>
      </c>
      <c r="AJ495" s="170" t="e">
        <f t="shared" ca="1" si="116"/>
        <v>#REF!</v>
      </c>
      <c r="AK495" s="168">
        <f t="shared" ca="1" si="71"/>
        <v>0</v>
      </c>
      <c r="AL495" s="168">
        <f t="shared" ca="1" si="72"/>
        <v>0</v>
      </c>
    </row>
    <row r="496" spans="1:38" ht="30" customHeight="1" x14ac:dyDescent="0.2">
      <c r="A496" s="56">
        <v>481</v>
      </c>
      <c r="B496" s="309" t="str">
        <f t="shared" ca="1" si="66"/>
        <v>A481</v>
      </c>
      <c r="C496" s="309"/>
      <c r="D496" s="57" t="str">
        <f t="shared" ca="1" si="67"/>
        <v/>
      </c>
      <c r="E496" s="59" t="str">
        <f t="shared" ca="1" si="68"/>
        <v/>
      </c>
      <c r="F496" s="215">
        <f ca="1">IF(LEN(B496)&gt;0,'OBRAČUNANA OSNOVNA PLAČA'!G490,"")</f>
        <v>0</v>
      </c>
      <c r="G496" s="60"/>
      <c r="H496" s="60"/>
      <c r="I496" s="60"/>
      <c r="J496" s="60"/>
      <c r="K496" s="60"/>
      <c r="L496" s="229">
        <f t="shared" si="109"/>
        <v>0</v>
      </c>
      <c r="M496" s="230">
        <f t="shared" ca="1" si="117"/>
        <v>0</v>
      </c>
      <c r="N496" s="230">
        <f t="shared" ca="1" si="118"/>
        <v>0</v>
      </c>
      <c r="O496" s="231">
        <f t="shared" ca="1" si="119"/>
        <v>0</v>
      </c>
      <c r="P496" s="232">
        <f t="shared" ca="1" si="120"/>
        <v>0</v>
      </c>
      <c r="Q496" s="233">
        <f t="shared" ca="1" si="110"/>
        <v>0</v>
      </c>
      <c r="R496" s="233">
        <f ca="1">IF(LEN(B496)&gt;0,'OSNOVNA PLAČA'!F490,"")</f>
        <v>0</v>
      </c>
      <c r="S496" s="234"/>
      <c r="T496" s="34"/>
      <c r="U496" s="34"/>
      <c r="V496" s="34"/>
      <c r="W496" s="34"/>
      <c r="X496" s="34"/>
      <c r="Y496" s="34"/>
      <c r="Z496" s="34"/>
      <c r="AB496" s="167">
        <f>ROW()</f>
        <v>496</v>
      </c>
      <c r="AC496" s="168" t="e">
        <f t="shared" ca="1" si="69"/>
        <v>#REF!</v>
      </c>
      <c r="AD496" s="168" t="e">
        <f t="shared" ca="1" si="70"/>
        <v>#REF!</v>
      </c>
      <c r="AE496" s="169" t="e">
        <f t="shared" ca="1" si="111"/>
        <v>#REF!</v>
      </c>
      <c r="AF496" s="168" t="e">
        <f t="shared" ca="1" si="112"/>
        <v>#REF!</v>
      </c>
      <c r="AG496" s="169" t="e">
        <f t="shared" ca="1" si="113"/>
        <v>#REF!</v>
      </c>
      <c r="AH496" s="168" t="e">
        <f t="shared" ca="1" si="114"/>
        <v>#REF!</v>
      </c>
      <c r="AI496" s="168" t="e">
        <f t="shared" ca="1" si="115"/>
        <v>#REF!</v>
      </c>
      <c r="AJ496" s="170" t="e">
        <f t="shared" ca="1" si="116"/>
        <v>#REF!</v>
      </c>
      <c r="AK496" s="168">
        <f t="shared" ca="1" si="71"/>
        <v>0</v>
      </c>
      <c r="AL496" s="168">
        <f t="shared" ca="1" si="72"/>
        <v>0</v>
      </c>
    </row>
    <row r="497" spans="1:38" ht="30" customHeight="1" x14ac:dyDescent="0.2">
      <c r="A497" s="56">
        <v>482</v>
      </c>
      <c r="B497" s="309" t="str">
        <f t="shared" ca="1" si="66"/>
        <v>A482</v>
      </c>
      <c r="C497" s="309"/>
      <c r="D497" s="57" t="str">
        <f t="shared" ca="1" si="67"/>
        <v/>
      </c>
      <c r="E497" s="59" t="str">
        <f t="shared" ca="1" si="68"/>
        <v/>
      </c>
      <c r="F497" s="215">
        <f ca="1">IF(LEN(B497)&gt;0,'OBRAČUNANA OSNOVNA PLAČA'!G491,"")</f>
        <v>0</v>
      </c>
      <c r="G497" s="60"/>
      <c r="H497" s="60"/>
      <c r="I497" s="60"/>
      <c r="J497" s="60"/>
      <c r="K497" s="60"/>
      <c r="L497" s="229">
        <f t="shared" si="109"/>
        <v>0</v>
      </c>
      <c r="M497" s="230">
        <f t="shared" ca="1" si="117"/>
        <v>0</v>
      </c>
      <c r="N497" s="230">
        <f t="shared" ca="1" si="118"/>
        <v>0</v>
      </c>
      <c r="O497" s="231">
        <f t="shared" ca="1" si="119"/>
        <v>0</v>
      </c>
      <c r="P497" s="232">
        <f t="shared" ca="1" si="120"/>
        <v>0</v>
      </c>
      <c r="Q497" s="233">
        <f t="shared" ca="1" si="110"/>
        <v>0</v>
      </c>
      <c r="R497" s="233">
        <f ca="1">IF(LEN(B497)&gt;0,'OSNOVNA PLAČA'!F491,"")</f>
        <v>0</v>
      </c>
      <c r="S497" s="234"/>
      <c r="T497" s="34"/>
      <c r="U497" s="34"/>
      <c r="V497" s="34"/>
      <c r="W497" s="34"/>
      <c r="X497" s="34"/>
      <c r="Y497" s="34"/>
      <c r="Z497" s="34"/>
      <c r="AB497" s="167">
        <f>ROW()</f>
        <v>497</v>
      </c>
      <c r="AC497" s="168" t="e">
        <f t="shared" ca="1" si="69"/>
        <v>#REF!</v>
      </c>
      <c r="AD497" s="168" t="e">
        <f t="shared" ca="1" si="70"/>
        <v>#REF!</v>
      </c>
      <c r="AE497" s="169" t="e">
        <f t="shared" ca="1" si="111"/>
        <v>#REF!</v>
      </c>
      <c r="AF497" s="168" t="e">
        <f t="shared" ca="1" si="112"/>
        <v>#REF!</v>
      </c>
      <c r="AG497" s="169" t="e">
        <f t="shared" ca="1" si="113"/>
        <v>#REF!</v>
      </c>
      <c r="AH497" s="168" t="e">
        <f t="shared" ca="1" si="114"/>
        <v>#REF!</v>
      </c>
      <c r="AI497" s="168" t="e">
        <f t="shared" ca="1" si="115"/>
        <v>#REF!</v>
      </c>
      <c r="AJ497" s="170" t="e">
        <f t="shared" ca="1" si="116"/>
        <v>#REF!</v>
      </c>
      <c r="AK497" s="168">
        <f t="shared" ca="1" si="71"/>
        <v>0</v>
      </c>
      <c r="AL497" s="168">
        <f t="shared" ca="1" si="72"/>
        <v>0</v>
      </c>
    </row>
    <row r="498" spans="1:38" ht="30" customHeight="1" x14ac:dyDescent="0.2">
      <c r="A498" s="56">
        <v>483</v>
      </c>
      <c r="B498" s="309" t="str">
        <f t="shared" ca="1" si="66"/>
        <v>A483</v>
      </c>
      <c r="C498" s="309"/>
      <c r="D498" s="57" t="str">
        <f t="shared" ca="1" si="67"/>
        <v/>
      </c>
      <c r="E498" s="59" t="str">
        <f t="shared" ca="1" si="68"/>
        <v/>
      </c>
      <c r="F498" s="215">
        <f ca="1">IF(LEN(B498)&gt;0,'OBRAČUNANA OSNOVNA PLAČA'!G492,"")</f>
        <v>0</v>
      </c>
      <c r="G498" s="60"/>
      <c r="H498" s="60"/>
      <c r="I498" s="60"/>
      <c r="J498" s="60"/>
      <c r="K498" s="60"/>
      <c r="L498" s="229">
        <f t="shared" si="109"/>
        <v>0</v>
      </c>
      <c r="M498" s="230">
        <f t="shared" ca="1" si="117"/>
        <v>0</v>
      </c>
      <c r="N498" s="230">
        <f t="shared" ca="1" si="118"/>
        <v>0</v>
      </c>
      <c r="O498" s="231">
        <f t="shared" ca="1" si="119"/>
        <v>0</v>
      </c>
      <c r="P498" s="232">
        <f t="shared" ca="1" si="120"/>
        <v>0</v>
      </c>
      <c r="Q498" s="233">
        <f t="shared" ca="1" si="110"/>
        <v>0</v>
      </c>
      <c r="R498" s="233">
        <f ca="1">IF(LEN(B498)&gt;0,'OSNOVNA PLAČA'!F492,"")</f>
        <v>0</v>
      </c>
      <c r="S498" s="234"/>
      <c r="T498" s="34"/>
      <c r="U498" s="34"/>
      <c r="V498" s="34"/>
      <c r="W498" s="34"/>
      <c r="X498" s="34"/>
      <c r="Y498" s="34"/>
      <c r="Z498" s="34"/>
      <c r="AB498" s="167">
        <f>ROW()</f>
        <v>498</v>
      </c>
      <c r="AC498" s="168" t="e">
        <f t="shared" ca="1" si="69"/>
        <v>#REF!</v>
      </c>
      <c r="AD498" s="168" t="e">
        <f t="shared" ca="1" si="70"/>
        <v>#REF!</v>
      </c>
      <c r="AE498" s="169" t="e">
        <f t="shared" ca="1" si="111"/>
        <v>#REF!</v>
      </c>
      <c r="AF498" s="168" t="e">
        <f t="shared" ca="1" si="112"/>
        <v>#REF!</v>
      </c>
      <c r="AG498" s="169" t="e">
        <f t="shared" ca="1" si="113"/>
        <v>#REF!</v>
      </c>
      <c r="AH498" s="168" t="e">
        <f t="shared" ca="1" si="114"/>
        <v>#REF!</v>
      </c>
      <c r="AI498" s="168" t="e">
        <f t="shared" ca="1" si="115"/>
        <v>#REF!</v>
      </c>
      <c r="AJ498" s="170" t="e">
        <f t="shared" ca="1" si="116"/>
        <v>#REF!</v>
      </c>
      <c r="AK498" s="168">
        <f t="shared" ca="1" si="71"/>
        <v>0</v>
      </c>
      <c r="AL498" s="168">
        <f t="shared" ca="1" si="72"/>
        <v>0</v>
      </c>
    </row>
    <row r="499" spans="1:38" ht="30" customHeight="1" x14ac:dyDescent="0.2">
      <c r="A499" s="56">
        <v>484</v>
      </c>
      <c r="B499" s="309" t="str">
        <f t="shared" ca="1" si="66"/>
        <v>A484</v>
      </c>
      <c r="C499" s="309"/>
      <c r="D499" s="57" t="str">
        <f t="shared" ca="1" si="67"/>
        <v/>
      </c>
      <c r="E499" s="59" t="str">
        <f t="shared" ca="1" si="68"/>
        <v/>
      </c>
      <c r="F499" s="215">
        <f ca="1">IF(LEN(B499)&gt;0,'OBRAČUNANA OSNOVNA PLAČA'!G493,"")</f>
        <v>0</v>
      </c>
      <c r="G499" s="60"/>
      <c r="H499" s="60"/>
      <c r="I499" s="60"/>
      <c r="J499" s="60"/>
      <c r="K499" s="60"/>
      <c r="L499" s="229">
        <f t="shared" si="109"/>
        <v>0</v>
      </c>
      <c r="M499" s="230">
        <f t="shared" ca="1" si="117"/>
        <v>0</v>
      </c>
      <c r="N499" s="230">
        <f t="shared" ca="1" si="118"/>
        <v>0</v>
      </c>
      <c r="O499" s="231">
        <f t="shared" ca="1" si="119"/>
        <v>0</v>
      </c>
      <c r="P499" s="232">
        <f t="shared" ca="1" si="120"/>
        <v>0</v>
      </c>
      <c r="Q499" s="233">
        <f t="shared" ca="1" si="110"/>
        <v>0</v>
      </c>
      <c r="R499" s="233">
        <f ca="1">IF(LEN(B499)&gt;0,'OSNOVNA PLAČA'!F493,"")</f>
        <v>0</v>
      </c>
      <c r="S499" s="234"/>
      <c r="T499" s="34"/>
      <c r="U499" s="34"/>
      <c r="V499" s="34"/>
      <c r="W499" s="34"/>
      <c r="X499" s="34"/>
      <c r="Y499" s="34"/>
      <c r="Z499" s="34"/>
      <c r="AB499" s="167">
        <f>ROW()</f>
        <v>499</v>
      </c>
      <c r="AC499" s="168" t="e">
        <f t="shared" ca="1" si="69"/>
        <v>#REF!</v>
      </c>
      <c r="AD499" s="168" t="e">
        <f t="shared" ca="1" si="70"/>
        <v>#REF!</v>
      </c>
      <c r="AE499" s="169" t="e">
        <f t="shared" ca="1" si="111"/>
        <v>#REF!</v>
      </c>
      <c r="AF499" s="168" t="e">
        <f t="shared" ca="1" si="112"/>
        <v>#REF!</v>
      </c>
      <c r="AG499" s="169" t="e">
        <f t="shared" ca="1" si="113"/>
        <v>#REF!</v>
      </c>
      <c r="AH499" s="168" t="e">
        <f t="shared" ca="1" si="114"/>
        <v>#REF!</v>
      </c>
      <c r="AI499" s="168" t="e">
        <f t="shared" ca="1" si="115"/>
        <v>#REF!</v>
      </c>
      <c r="AJ499" s="170" t="e">
        <f t="shared" ca="1" si="116"/>
        <v>#REF!</v>
      </c>
      <c r="AK499" s="168">
        <f t="shared" ca="1" si="71"/>
        <v>0</v>
      </c>
      <c r="AL499" s="168">
        <f t="shared" ca="1" si="72"/>
        <v>0</v>
      </c>
    </row>
    <row r="500" spans="1:38" ht="30" customHeight="1" x14ac:dyDescent="0.2">
      <c r="A500" s="56">
        <v>485</v>
      </c>
      <c r="B500" s="309" t="str">
        <f t="shared" ca="1" si="66"/>
        <v>A485</v>
      </c>
      <c r="C500" s="309"/>
      <c r="D500" s="57" t="str">
        <f t="shared" ca="1" si="67"/>
        <v/>
      </c>
      <c r="E500" s="59" t="str">
        <f t="shared" ca="1" si="68"/>
        <v/>
      </c>
      <c r="F500" s="215">
        <f ca="1">IF(LEN(B500)&gt;0,'OBRAČUNANA OSNOVNA PLAČA'!G494,"")</f>
        <v>0</v>
      </c>
      <c r="G500" s="60"/>
      <c r="H500" s="60"/>
      <c r="I500" s="60"/>
      <c r="J500" s="60"/>
      <c r="K500" s="60"/>
      <c r="L500" s="229">
        <f t="shared" si="109"/>
        <v>0</v>
      </c>
      <c r="M500" s="230">
        <f t="shared" ca="1" si="117"/>
        <v>0</v>
      </c>
      <c r="N500" s="230">
        <f t="shared" ca="1" si="118"/>
        <v>0</v>
      </c>
      <c r="O500" s="231">
        <f t="shared" ca="1" si="119"/>
        <v>0</v>
      </c>
      <c r="P500" s="232">
        <f t="shared" ca="1" si="120"/>
        <v>0</v>
      </c>
      <c r="Q500" s="233">
        <f t="shared" ca="1" si="110"/>
        <v>0</v>
      </c>
      <c r="R500" s="233">
        <f ca="1">IF(LEN(B500)&gt;0,'OSNOVNA PLAČA'!F494,"")</f>
        <v>0</v>
      </c>
      <c r="S500" s="234"/>
      <c r="T500" s="34"/>
      <c r="U500" s="34"/>
      <c r="V500" s="34"/>
      <c r="W500" s="34"/>
      <c r="X500" s="34"/>
      <c r="Y500" s="34"/>
      <c r="Z500" s="34"/>
      <c r="AB500" s="167">
        <f>ROW()</f>
        <v>500</v>
      </c>
      <c r="AC500" s="168" t="e">
        <f t="shared" ca="1" si="69"/>
        <v>#REF!</v>
      </c>
      <c r="AD500" s="168" t="e">
        <f t="shared" ca="1" si="70"/>
        <v>#REF!</v>
      </c>
      <c r="AE500" s="169" t="e">
        <f t="shared" ca="1" si="111"/>
        <v>#REF!</v>
      </c>
      <c r="AF500" s="168" t="e">
        <f t="shared" ca="1" si="112"/>
        <v>#REF!</v>
      </c>
      <c r="AG500" s="169" t="e">
        <f t="shared" ca="1" si="113"/>
        <v>#REF!</v>
      </c>
      <c r="AH500" s="168" t="e">
        <f t="shared" ca="1" si="114"/>
        <v>#REF!</v>
      </c>
      <c r="AI500" s="168" t="e">
        <f t="shared" ca="1" si="115"/>
        <v>#REF!</v>
      </c>
      <c r="AJ500" s="170" t="e">
        <f t="shared" ca="1" si="116"/>
        <v>#REF!</v>
      </c>
      <c r="AK500" s="168">
        <f t="shared" ca="1" si="71"/>
        <v>0</v>
      </c>
      <c r="AL500" s="168">
        <f t="shared" ca="1" si="72"/>
        <v>0</v>
      </c>
    </row>
    <row r="501" spans="1:38" ht="30" customHeight="1" x14ac:dyDescent="0.2">
      <c r="A501" s="56">
        <v>486</v>
      </c>
      <c r="B501" s="309" t="str">
        <f t="shared" ca="1" si="66"/>
        <v>A486</v>
      </c>
      <c r="C501" s="309"/>
      <c r="D501" s="57" t="str">
        <f t="shared" ca="1" si="67"/>
        <v/>
      </c>
      <c r="E501" s="59" t="str">
        <f t="shared" ca="1" si="68"/>
        <v/>
      </c>
      <c r="F501" s="215">
        <f ca="1">IF(LEN(B501)&gt;0,'OBRAČUNANA OSNOVNA PLAČA'!G495,"")</f>
        <v>0</v>
      </c>
      <c r="G501" s="60"/>
      <c r="H501" s="60"/>
      <c r="I501" s="60"/>
      <c r="J501" s="60"/>
      <c r="K501" s="60"/>
      <c r="L501" s="229">
        <f t="shared" si="109"/>
        <v>0</v>
      </c>
      <c r="M501" s="230">
        <f t="shared" ca="1" si="117"/>
        <v>0</v>
      </c>
      <c r="N501" s="230">
        <f t="shared" ca="1" si="118"/>
        <v>0</v>
      </c>
      <c r="O501" s="231">
        <f t="shared" ca="1" si="119"/>
        <v>0</v>
      </c>
      <c r="P501" s="232">
        <f t="shared" ca="1" si="120"/>
        <v>0</v>
      </c>
      <c r="Q501" s="233">
        <f t="shared" ca="1" si="110"/>
        <v>0</v>
      </c>
      <c r="R501" s="233">
        <f ca="1">IF(LEN(B501)&gt;0,'OSNOVNA PLAČA'!F495,"")</f>
        <v>0</v>
      </c>
      <c r="S501" s="234"/>
      <c r="T501" s="34"/>
      <c r="U501" s="34"/>
      <c r="V501" s="34"/>
      <c r="W501" s="34"/>
      <c r="X501" s="34"/>
      <c r="Y501" s="34"/>
      <c r="Z501" s="34"/>
      <c r="AB501" s="167">
        <f>ROW()</f>
        <v>501</v>
      </c>
      <c r="AC501" s="168" t="e">
        <f t="shared" ca="1" si="69"/>
        <v>#REF!</v>
      </c>
      <c r="AD501" s="168" t="e">
        <f t="shared" ca="1" si="70"/>
        <v>#REF!</v>
      </c>
      <c r="AE501" s="169" t="e">
        <f t="shared" ca="1" si="111"/>
        <v>#REF!</v>
      </c>
      <c r="AF501" s="168" t="e">
        <f t="shared" ca="1" si="112"/>
        <v>#REF!</v>
      </c>
      <c r="AG501" s="169" t="e">
        <f t="shared" ca="1" si="113"/>
        <v>#REF!</v>
      </c>
      <c r="AH501" s="168" t="e">
        <f t="shared" ca="1" si="114"/>
        <v>#REF!</v>
      </c>
      <c r="AI501" s="168" t="e">
        <f t="shared" ca="1" si="115"/>
        <v>#REF!</v>
      </c>
      <c r="AJ501" s="170" t="e">
        <f t="shared" ca="1" si="116"/>
        <v>#REF!</v>
      </c>
      <c r="AK501" s="168">
        <f t="shared" ca="1" si="71"/>
        <v>0</v>
      </c>
      <c r="AL501" s="168">
        <f t="shared" ca="1" si="72"/>
        <v>0</v>
      </c>
    </row>
    <row r="502" spans="1:38" ht="30" customHeight="1" x14ac:dyDescent="0.2">
      <c r="A502" s="56">
        <v>487</v>
      </c>
      <c r="B502" s="309" t="str">
        <f t="shared" ca="1" si="66"/>
        <v>A487</v>
      </c>
      <c r="C502" s="309"/>
      <c r="D502" s="57" t="str">
        <f t="shared" ca="1" si="67"/>
        <v/>
      </c>
      <c r="E502" s="59" t="str">
        <f t="shared" ca="1" si="68"/>
        <v/>
      </c>
      <c r="F502" s="215">
        <f ca="1">IF(LEN(B502)&gt;0,'OBRAČUNANA OSNOVNA PLAČA'!G496,"")</f>
        <v>0</v>
      </c>
      <c r="G502" s="60"/>
      <c r="H502" s="60"/>
      <c r="I502" s="60"/>
      <c r="J502" s="60"/>
      <c r="K502" s="60"/>
      <c r="L502" s="229">
        <f t="shared" si="109"/>
        <v>0</v>
      </c>
      <c r="M502" s="230">
        <f t="shared" ca="1" si="117"/>
        <v>0</v>
      </c>
      <c r="N502" s="230">
        <f t="shared" ca="1" si="118"/>
        <v>0</v>
      </c>
      <c r="O502" s="231">
        <f t="shared" ca="1" si="119"/>
        <v>0</v>
      </c>
      <c r="P502" s="232">
        <f t="shared" ca="1" si="120"/>
        <v>0</v>
      </c>
      <c r="Q502" s="233">
        <f t="shared" ca="1" si="110"/>
        <v>0</v>
      </c>
      <c r="R502" s="233">
        <f ca="1">IF(LEN(B502)&gt;0,'OSNOVNA PLAČA'!F496,"")</f>
        <v>0</v>
      </c>
      <c r="S502" s="234"/>
      <c r="T502" s="34"/>
      <c r="U502" s="34"/>
      <c r="V502" s="34"/>
      <c r="W502" s="34"/>
      <c r="X502" s="34"/>
      <c r="Y502" s="34"/>
      <c r="Z502" s="34"/>
      <c r="AB502" s="167">
        <f>ROW()</f>
        <v>502</v>
      </c>
      <c r="AC502" s="168" t="e">
        <f t="shared" ca="1" si="69"/>
        <v>#REF!</v>
      </c>
      <c r="AD502" s="168" t="e">
        <f t="shared" ca="1" si="70"/>
        <v>#REF!</v>
      </c>
      <c r="AE502" s="169" t="e">
        <f t="shared" ca="1" si="111"/>
        <v>#REF!</v>
      </c>
      <c r="AF502" s="168" t="e">
        <f t="shared" ca="1" si="112"/>
        <v>#REF!</v>
      </c>
      <c r="AG502" s="169" t="e">
        <f t="shared" ca="1" si="113"/>
        <v>#REF!</v>
      </c>
      <c r="AH502" s="168" t="e">
        <f t="shared" ca="1" si="114"/>
        <v>#REF!</v>
      </c>
      <c r="AI502" s="168" t="e">
        <f t="shared" ca="1" si="115"/>
        <v>#REF!</v>
      </c>
      <c r="AJ502" s="170" t="e">
        <f t="shared" ca="1" si="116"/>
        <v>#REF!</v>
      </c>
      <c r="AK502" s="168">
        <f t="shared" ca="1" si="71"/>
        <v>0</v>
      </c>
      <c r="AL502" s="168">
        <f t="shared" ca="1" si="72"/>
        <v>0</v>
      </c>
    </row>
    <row r="503" spans="1:38" ht="30" customHeight="1" x14ac:dyDescent="0.2">
      <c r="A503" s="56">
        <v>488</v>
      </c>
      <c r="B503" s="309" t="str">
        <f t="shared" ca="1" si="66"/>
        <v>A488</v>
      </c>
      <c r="C503" s="309"/>
      <c r="D503" s="57" t="str">
        <f t="shared" ca="1" si="67"/>
        <v/>
      </c>
      <c r="E503" s="59" t="str">
        <f t="shared" ca="1" si="68"/>
        <v/>
      </c>
      <c r="F503" s="215">
        <f ca="1">IF(LEN(B503)&gt;0,'OBRAČUNANA OSNOVNA PLAČA'!G497,"")</f>
        <v>0</v>
      </c>
      <c r="G503" s="60"/>
      <c r="H503" s="60"/>
      <c r="I503" s="60"/>
      <c r="J503" s="60"/>
      <c r="K503" s="60"/>
      <c r="L503" s="229">
        <f t="shared" si="109"/>
        <v>0</v>
      </c>
      <c r="M503" s="230">
        <f t="shared" ca="1" si="117"/>
        <v>0</v>
      </c>
      <c r="N503" s="230">
        <f t="shared" ca="1" si="118"/>
        <v>0</v>
      </c>
      <c r="O503" s="231">
        <f t="shared" ca="1" si="119"/>
        <v>0</v>
      </c>
      <c r="P503" s="232">
        <f t="shared" ca="1" si="120"/>
        <v>0</v>
      </c>
      <c r="Q503" s="233">
        <f t="shared" ca="1" si="110"/>
        <v>0</v>
      </c>
      <c r="R503" s="233">
        <f ca="1">IF(LEN(B503)&gt;0,'OSNOVNA PLAČA'!F497,"")</f>
        <v>0</v>
      </c>
      <c r="S503" s="234"/>
      <c r="T503" s="34"/>
      <c r="U503" s="34"/>
      <c r="V503" s="34"/>
      <c r="W503" s="34"/>
      <c r="X503" s="34"/>
      <c r="Y503" s="34"/>
      <c r="Z503" s="34"/>
      <c r="AB503" s="167">
        <f>ROW()</f>
        <v>503</v>
      </c>
      <c r="AC503" s="168" t="e">
        <f t="shared" ca="1" si="69"/>
        <v>#REF!</v>
      </c>
      <c r="AD503" s="168" t="e">
        <f t="shared" ca="1" si="70"/>
        <v>#REF!</v>
      </c>
      <c r="AE503" s="169" t="e">
        <f t="shared" ca="1" si="111"/>
        <v>#REF!</v>
      </c>
      <c r="AF503" s="168" t="e">
        <f t="shared" ca="1" si="112"/>
        <v>#REF!</v>
      </c>
      <c r="AG503" s="169" t="e">
        <f t="shared" ca="1" si="113"/>
        <v>#REF!</v>
      </c>
      <c r="AH503" s="168" t="e">
        <f t="shared" ca="1" si="114"/>
        <v>#REF!</v>
      </c>
      <c r="AI503" s="168" t="e">
        <f t="shared" ca="1" si="115"/>
        <v>#REF!</v>
      </c>
      <c r="AJ503" s="170" t="e">
        <f t="shared" ca="1" si="116"/>
        <v>#REF!</v>
      </c>
      <c r="AK503" s="168">
        <f t="shared" ca="1" si="71"/>
        <v>0</v>
      </c>
      <c r="AL503" s="168">
        <f t="shared" ca="1" si="72"/>
        <v>0</v>
      </c>
    </row>
    <row r="504" spans="1:38" ht="30" customHeight="1" x14ac:dyDescent="0.2">
      <c r="A504" s="56">
        <v>489</v>
      </c>
      <c r="B504" s="309" t="str">
        <f t="shared" ca="1" si="66"/>
        <v>A489</v>
      </c>
      <c r="C504" s="309"/>
      <c r="D504" s="57" t="str">
        <f t="shared" ca="1" si="67"/>
        <v/>
      </c>
      <c r="E504" s="59" t="str">
        <f t="shared" ca="1" si="68"/>
        <v/>
      </c>
      <c r="F504" s="215">
        <f ca="1">IF(LEN(B504)&gt;0,'OBRAČUNANA OSNOVNA PLAČA'!G498,"")</f>
        <v>0</v>
      </c>
      <c r="G504" s="60"/>
      <c r="H504" s="60"/>
      <c r="I504" s="60"/>
      <c r="J504" s="60"/>
      <c r="K504" s="60"/>
      <c r="L504" s="229">
        <f t="shared" si="109"/>
        <v>0</v>
      </c>
      <c r="M504" s="230">
        <f t="shared" ca="1" si="117"/>
        <v>0</v>
      </c>
      <c r="N504" s="230">
        <f t="shared" ca="1" si="118"/>
        <v>0</v>
      </c>
      <c r="O504" s="231">
        <f t="shared" ca="1" si="119"/>
        <v>0</v>
      </c>
      <c r="P504" s="232">
        <f t="shared" ca="1" si="120"/>
        <v>0</v>
      </c>
      <c r="Q504" s="233">
        <f t="shared" ca="1" si="110"/>
        <v>0</v>
      </c>
      <c r="R504" s="233">
        <f ca="1">IF(LEN(B504)&gt;0,'OSNOVNA PLAČA'!F498,"")</f>
        <v>0</v>
      </c>
      <c r="S504" s="234"/>
      <c r="T504" s="34"/>
      <c r="U504" s="34"/>
      <c r="V504" s="34"/>
      <c r="W504" s="34"/>
      <c r="X504" s="34"/>
      <c r="Y504" s="34"/>
      <c r="Z504" s="34"/>
      <c r="AB504" s="167">
        <f>ROW()</f>
        <v>504</v>
      </c>
      <c r="AC504" s="168" t="e">
        <f t="shared" ca="1" si="69"/>
        <v>#REF!</v>
      </c>
      <c r="AD504" s="168" t="e">
        <f t="shared" ca="1" si="70"/>
        <v>#REF!</v>
      </c>
      <c r="AE504" s="169" t="e">
        <f t="shared" ca="1" si="111"/>
        <v>#REF!</v>
      </c>
      <c r="AF504" s="168" t="e">
        <f t="shared" ca="1" si="112"/>
        <v>#REF!</v>
      </c>
      <c r="AG504" s="169" t="e">
        <f t="shared" ca="1" si="113"/>
        <v>#REF!</v>
      </c>
      <c r="AH504" s="168" t="e">
        <f t="shared" ca="1" si="114"/>
        <v>#REF!</v>
      </c>
      <c r="AI504" s="168" t="e">
        <f t="shared" ca="1" si="115"/>
        <v>#REF!</v>
      </c>
      <c r="AJ504" s="170" t="e">
        <f t="shared" ca="1" si="116"/>
        <v>#REF!</v>
      </c>
      <c r="AK504" s="168">
        <f t="shared" ca="1" si="71"/>
        <v>0</v>
      </c>
      <c r="AL504" s="168">
        <f t="shared" ca="1" si="72"/>
        <v>0</v>
      </c>
    </row>
    <row r="505" spans="1:38" ht="30" customHeight="1" x14ac:dyDescent="0.2">
      <c r="A505" s="56">
        <v>490</v>
      </c>
      <c r="B505" s="309" t="str">
        <f t="shared" ca="1" si="66"/>
        <v>A490</v>
      </c>
      <c r="C505" s="309"/>
      <c r="D505" s="57" t="str">
        <f t="shared" ca="1" si="67"/>
        <v/>
      </c>
      <c r="E505" s="59" t="str">
        <f t="shared" ca="1" si="68"/>
        <v/>
      </c>
      <c r="F505" s="215">
        <f ca="1">IF(LEN(B505)&gt;0,'OBRAČUNANA OSNOVNA PLAČA'!G499,"")</f>
        <v>0</v>
      </c>
      <c r="G505" s="60"/>
      <c r="H505" s="60"/>
      <c r="I505" s="60"/>
      <c r="J505" s="60"/>
      <c r="K505" s="60"/>
      <c r="L505" s="229">
        <f t="shared" si="109"/>
        <v>0</v>
      </c>
      <c r="M505" s="230">
        <f t="shared" ca="1" si="117"/>
        <v>0</v>
      </c>
      <c r="N505" s="230">
        <f t="shared" ca="1" si="118"/>
        <v>0</v>
      </c>
      <c r="O505" s="231">
        <f t="shared" ca="1" si="119"/>
        <v>0</v>
      </c>
      <c r="P505" s="232">
        <f t="shared" ca="1" si="120"/>
        <v>0</v>
      </c>
      <c r="Q505" s="233">
        <f t="shared" ca="1" si="110"/>
        <v>0</v>
      </c>
      <c r="R505" s="233">
        <f ca="1">IF(LEN(B505)&gt;0,'OSNOVNA PLAČA'!F499,"")</f>
        <v>0</v>
      </c>
      <c r="S505" s="234"/>
      <c r="T505" s="34"/>
      <c r="U505" s="34"/>
      <c r="V505" s="34"/>
      <c r="W505" s="34"/>
      <c r="X505" s="34"/>
      <c r="Y505" s="34"/>
      <c r="Z505" s="34"/>
      <c r="AB505" s="167">
        <f>ROW()</f>
        <v>505</v>
      </c>
      <c r="AC505" s="168" t="e">
        <f t="shared" ca="1" si="69"/>
        <v>#REF!</v>
      </c>
      <c r="AD505" s="168" t="e">
        <f t="shared" ca="1" si="70"/>
        <v>#REF!</v>
      </c>
      <c r="AE505" s="169" t="e">
        <f t="shared" ca="1" si="111"/>
        <v>#REF!</v>
      </c>
      <c r="AF505" s="168" t="e">
        <f t="shared" ca="1" si="112"/>
        <v>#REF!</v>
      </c>
      <c r="AG505" s="169" t="e">
        <f t="shared" ca="1" si="113"/>
        <v>#REF!</v>
      </c>
      <c r="AH505" s="168" t="e">
        <f t="shared" ca="1" si="114"/>
        <v>#REF!</v>
      </c>
      <c r="AI505" s="168" t="e">
        <f t="shared" ca="1" si="115"/>
        <v>#REF!</v>
      </c>
      <c r="AJ505" s="170" t="e">
        <f t="shared" ca="1" si="116"/>
        <v>#REF!</v>
      </c>
      <c r="AK505" s="168">
        <f t="shared" ca="1" si="71"/>
        <v>0</v>
      </c>
      <c r="AL505" s="168">
        <f t="shared" ca="1" si="72"/>
        <v>0</v>
      </c>
    </row>
    <row r="506" spans="1:38" ht="30" customHeight="1" x14ac:dyDescent="0.2">
      <c r="A506" s="56">
        <v>491</v>
      </c>
      <c r="B506" s="309" t="str">
        <f t="shared" ca="1" si="66"/>
        <v>A491</v>
      </c>
      <c r="C506" s="309"/>
      <c r="D506" s="57" t="str">
        <f t="shared" ca="1" si="67"/>
        <v/>
      </c>
      <c r="E506" s="59" t="str">
        <f t="shared" ca="1" si="68"/>
        <v/>
      </c>
      <c r="F506" s="215">
        <f ca="1">IF(LEN(B506)&gt;0,'OBRAČUNANA OSNOVNA PLAČA'!G500,"")</f>
        <v>0</v>
      </c>
      <c r="G506" s="60"/>
      <c r="H506" s="60"/>
      <c r="I506" s="60"/>
      <c r="J506" s="60"/>
      <c r="K506" s="60"/>
      <c r="L506" s="229">
        <f t="shared" si="109"/>
        <v>0</v>
      </c>
      <c r="M506" s="230">
        <f t="shared" ca="1" si="117"/>
        <v>0</v>
      </c>
      <c r="N506" s="230">
        <f t="shared" ca="1" si="118"/>
        <v>0</v>
      </c>
      <c r="O506" s="231">
        <f t="shared" ca="1" si="119"/>
        <v>0</v>
      </c>
      <c r="P506" s="232">
        <f t="shared" ca="1" si="120"/>
        <v>0</v>
      </c>
      <c r="Q506" s="233">
        <f t="shared" ca="1" si="110"/>
        <v>0</v>
      </c>
      <c r="R506" s="233">
        <f ca="1">IF(LEN(B506)&gt;0,'OSNOVNA PLAČA'!F500,"")</f>
        <v>0</v>
      </c>
      <c r="S506" s="234"/>
      <c r="T506" s="34"/>
      <c r="U506" s="34"/>
      <c r="V506" s="34"/>
      <c r="W506" s="34"/>
      <c r="X506" s="34"/>
      <c r="Y506" s="34"/>
      <c r="Z506" s="34"/>
      <c r="AB506" s="167">
        <f>ROW()</f>
        <v>506</v>
      </c>
      <c r="AC506" s="168" t="e">
        <f t="shared" ca="1" si="69"/>
        <v>#REF!</v>
      </c>
      <c r="AD506" s="168" t="e">
        <f t="shared" ca="1" si="70"/>
        <v>#REF!</v>
      </c>
      <c r="AE506" s="169" t="e">
        <f t="shared" ca="1" si="111"/>
        <v>#REF!</v>
      </c>
      <c r="AF506" s="168" t="e">
        <f t="shared" ca="1" si="112"/>
        <v>#REF!</v>
      </c>
      <c r="AG506" s="169" t="e">
        <f t="shared" ca="1" si="113"/>
        <v>#REF!</v>
      </c>
      <c r="AH506" s="168" t="e">
        <f t="shared" ca="1" si="114"/>
        <v>#REF!</v>
      </c>
      <c r="AI506" s="168" t="e">
        <f t="shared" ca="1" si="115"/>
        <v>#REF!</v>
      </c>
      <c r="AJ506" s="170" t="e">
        <f t="shared" ca="1" si="116"/>
        <v>#REF!</v>
      </c>
      <c r="AK506" s="168">
        <f t="shared" ca="1" si="71"/>
        <v>0</v>
      </c>
      <c r="AL506" s="168">
        <f t="shared" ca="1" si="72"/>
        <v>0</v>
      </c>
    </row>
    <row r="507" spans="1:38" ht="30" customHeight="1" x14ac:dyDescent="0.2">
      <c r="A507" s="56">
        <v>492</v>
      </c>
      <c r="B507" s="309" t="str">
        <f t="shared" ca="1" si="66"/>
        <v>A492</v>
      </c>
      <c r="C507" s="309"/>
      <c r="D507" s="57" t="str">
        <f t="shared" ca="1" si="67"/>
        <v/>
      </c>
      <c r="E507" s="59" t="str">
        <f t="shared" ca="1" si="68"/>
        <v/>
      </c>
      <c r="F507" s="215">
        <f ca="1">IF(LEN(B507)&gt;0,'OBRAČUNANA OSNOVNA PLAČA'!G501,"")</f>
        <v>0</v>
      </c>
      <c r="G507" s="60"/>
      <c r="H507" s="60"/>
      <c r="I507" s="60"/>
      <c r="J507" s="60"/>
      <c r="K507" s="60"/>
      <c r="L507" s="229">
        <f t="shared" si="109"/>
        <v>0</v>
      </c>
      <c r="M507" s="230">
        <f t="shared" ca="1" si="117"/>
        <v>0</v>
      </c>
      <c r="N507" s="230">
        <f t="shared" ca="1" si="118"/>
        <v>0</v>
      </c>
      <c r="O507" s="231">
        <f t="shared" ca="1" si="119"/>
        <v>0</v>
      </c>
      <c r="P507" s="232">
        <f t="shared" ca="1" si="120"/>
        <v>0</v>
      </c>
      <c r="Q507" s="233">
        <f t="shared" ca="1" si="110"/>
        <v>0</v>
      </c>
      <c r="R507" s="233">
        <f ca="1">IF(LEN(B507)&gt;0,'OSNOVNA PLAČA'!F501,"")</f>
        <v>0</v>
      </c>
      <c r="S507" s="234"/>
      <c r="T507" s="34"/>
      <c r="U507" s="34"/>
      <c r="V507" s="34"/>
      <c r="W507" s="34"/>
      <c r="X507" s="34"/>
      <c r="Y507" s="34"/>
      <c r="Z507" s="34"/>
      <c r="AB507" s="167">
        <f>ROW()</f>
        <v>507</v>
      </c>
      <c r="AC507" s="168" t="e">
        <f t="shared" ca="1" si="69"/>
        <v>#REF!</v>
      </c>
      <c r="AD507" s="168" t="e">
        <f t="shared" ca="1" si="70"/>
        <v>#REF!</v>
      </c>
      <c r="AE507" s="169" t="e">
        <f t="shared" ca="1" si="111"/>
        <v>#REF!</v>
      </c>
      <c r="AF507" s="168" t="e">
        <f t="shared" ca="1" si="112"/>
        <v>#REF!</v>
      </c>
      <c r="AG507" s="169" t="e">
        <f t="shared" ca="1" si="113"/>
        <v>#REF!</v>
      </c>
      <c r="AH507" s="168" t="e">
        <f t="shared" ca="1" si="114"/>
        <v>#REF!</v>
      </c>
      <c r="AI507" s="168" t="e">
        <f t="shared" ca="1" si="115"/>
        <v>#REF!</v>
      </c>
      <c r="AJ507" s="170" t="e">
        <f t="shared" ca="1" si="116"/>
        <v>#REF!</v>
      </c>
      <c r="AK507" s="168">
        <f t="shared" ca="1" si="71"/>
        <v>0</v>
      </c>
      <c r="AL507" s="168">
        <f t="shared" ca="1" si="72"/>
        <v>0</v>
      </c>
    </row>
    <row r="508" spans="1:38" ht="30" customHeight="1" x14ac:dyDescent="0.2">
      <c r="A508" s="56">
        <v>493</v>
      </c>
      <c r="B508" s="309" t="str">
        <f t="shared" ca="1" si="66"/>
        <v>A493</v>
      </c>
      <c r="C508" s="309"/>
      <c r="D508" s="57" t="str">
        <f t="shared" ca="1" si="67"/>
        <v/>
      </c>
      <c r="E508" s="59" t="str">
        <f t="shared" ca="1" si="68"/>
        <v/>
      </c>
      <c r="F508" s="215">
        <f ca="1">IF(LEN(B508)&gt;0,'OBRAČUNANA OSNOVNA PLAČA'!G502,"")</f>
        <v>0</v>
      </c>
      <c r="G508" s="60"/>
      <c r="H508" s="60"/>
      <c r="I508" s="60"/>
      <c r="J508" s="60"/>
      <c r="K508" s="60"/>
      <c r="L508" s="229">
        <f t="shared" si="109"/>
        <v>0</v>
      </c>
      <c r="M508" s="230">
        <f t="shared" ca="1" si="117"/>
        <v>0</v>
      </c>
      <c r="N508" s="230">
        <f t="shared" ca="1" si="118"/>
        <v>0</v>
      </c>
      <c r="O508" s="231">
        <f t="shared" ca="1" si="119"/>
        <v>0</v>
      </c>
      <c r="P508" s="232">
        <f t="shared" ca="1" si="120"/>
        <v>0</v>
      </c>
      <c r="Q508" s="233">
        <f t="shared" ca="1" si="110"/>
        <v>0</v>
      </c>
      <c r="R508" s="233">
        <f ca="1">IF(LEN(B508)&gt;0,'OSNOVNA PLAČA'!F502,"")</f>
        <v>0</v>
      </c>
      <c r="S508" s="234"/>
      <c r="T508" s="34"/>
      <c r="U508" s="34"/>
      <c r="V508" s="34"/>
      <c r="W508" s="34"/>
      <c r="X508" s="34"/>
      <c r="Y508" s="34"/>
      <c r="Z508" s="34"/>
      <c r="AB508" s="167">
        <f>ROW()</f>
        <v>508</v>
      </c>
      <c r="AC508" s="168" t="e">
        <f t="shared" ca="1" si="69"/>
        <v>#REF!</v>
      </c>
      <c r="AD508" s="168" t="e">
        <f t="shared" ca="1" si="70"/>
        <v>#REF!</v>
      </c>
      <c r="AE508" s="169" t="e">
        <f t="shared" ca="1" si="111"/>
        <v>#REF!</v>
      </c>
      <c r="AF508" s="168" t="e">
        <f t="shared" ca="1" si="112"/>
        <v>#REF!</v>
      </c>
      <c r="AG508" s="169" t="e">
        <f t="shared" ca="1" si="113"/>
        <v>#REF!</v>
      </c>
      <c r="AH508" s="168" t="e">
        <f t="shared" ca="1" si="114"/>
        <v>#REF!</v>
      </c>
      <c r="AI508" s="168" t="e">
        <f t="shared" ca="1" si="115"/>
        <v>#REF!</v>
      </c>
      <c r="AJ508" s="170" t="e">
        <f t="shared" ca="1" si="116"/>
        <v>#REF!</v>
      </c>
      <c r="AK508" s="168">
        <f t="shared" ca="1" si="71"/>
        <v>0</v>
      </c>
      <c r="AL508" s="168">
        <f t="shared" ca="1" si="72"/>
        <v>0</v>
      </c>
    </row>
    <row r="509" spans="1:38" ht="30" customHeight="1" x14ac:dyDescent="0.2">
      <c r="A509" s="56">
        <v>494</v>
      </c>
      <c r="B509" s="309" t="str">
        <f t="shared" ca="1" si="66"/>
        <v>A494</v>
      </c>
      <c r="C509" s="309"/>
      <c r="D509" s="57" t="str">
        <f t="shared" ca="1" si="67"/>
        <v/>
      </c>
      <c r="E509" s="59" t="str">
        <f t="shared" ca="1" si="68"/>
        <v/>
      </c>
      <c r="F509" s="215">
        <f ca="1">IF(LEN(B509)&gt;0,'OBRAČUNANA OSNOVNA PLAČA'!G503,"")</f>
        <v>0</v>
      </c>
      <c r="G509" s="60"/>
      <c r="H509" s="60"/>
      <c r="I509" s="60"/>
      <c r="J509" s="60"/>
      <c r="K509" s="60"/>
      <c r="L509" s="229">
        <f t="shared" si="109"/>
        <v>0</v>
      </c>
      <c r="M509" s="230">
        <f t="shared" ca="1" si="117"/>
        <v>0</v>
      </c>
      <c r="N509" s="230">
        <f t="shared" ca="1" si="118"/>
        <v>0</v>
      </c>
      <c r="O509" s="231">
        <f t="shared" ca="1" si="119"/>
        <v>0</v>
      </c>
      <c r="P509" s="232">
        <f t="shared" ca="1" si="120"/>
        <v>0</v>
      </c>
      <c r="Q509" s="233">
        <f t="shared" ca="1" si="110"/>
        <v>0</v>
      </c>
      <c r="R509" s="233">
        <f ca="1">IF(LEN(B509)&gt;0,'OSNOVNA PLAČA'!F503,"")</f>
        <v>0</v>
      </c>
      <c r="S509" s="234"/>
      <c r="T509" s="34"/>
      <c r="U509" s="34"/>
      <c r="V509" s="34"/>
      <c r="W509" s="34"/>
      <c r="X509" s="34"/>
      <c r="Y509" s="34"/>
      <c r="Z509" s="34"/>
      <c r="AB509" s="167">
        <f>ROW()</f>
        <v>509</v>
      </c>
      <c r="AC509" s="168" t="e">
        <f t="shared" ca="1" si="69"/>
        <v>#REF!</v>
      </c>
      <c r="AD509" s="168" t="e">
        <f t="shared" ca="1" si="70"/>
        <v>#REF!</v>
      </c>
      <c r="AE509" s="169" t="e">
        <f t="shared" ca="1" si="111"/>
        <v>#REF!</v>
      </c>
      <c r="AF509" s="168" t="e">
        <f t="shared" ca="1" si="112"/>
        <v>#REF!</v>
      </c>
      <c r="AG509" s="169" t="e">
        <f t="shared" ca="1" si="113"/>
        <v>#REF!</v>
      </c>
      <c r="AH509" s="168" t="e">
        <f t="shared" ca="1" si="114"/>
        <v>#REF!</v>
      </c>
      <c r="AI509" s="168" t="e">
        <f t="shared" ca="1" si="115"/>
        <v>#REF!</v>
      </c>
      <c r="AJ509" s="170" t="e">
        <f t="shared" ca="1" si="116"/>
        <v>#REF!</v>
      </c>
      <c r="AK509" s="168">
        <f t="shared" ca="1" si="71"/>
        <v>0</v>
      </c>
      <c r="AL509" s="168">
        <f t="shared" ca="1" si="72"/>
        <v>0</v>
      </c>
    </row>
    <row r="510" spans="1:38" ht="30" customHeight="1" x14ac:dyDescent="0.2">
      <c r="A510" s="56">
        <v>495</v>
      </c>
      <c r="B510" s="309" t="str">
        <f t="shared" ca="1" si="66"/>
        <v>A495</v>
      </c>
      <c r="C510" s="309"/>
      <c r="D510" s="57" t="str">
        <f t="shared" ca="1" si="67"/>
        <v/>
      </c>
      <c r="E510" s="59" t="str">
        <f t="shared" ca="1" si="68"/>
        <v/>
      </c>
      <c r="F510" s="215">
        <f ca="1">IF(LEN(B510)&gt;0,'OBRAČUNANA OSNOVNA PLAČA'!G504,"")</f>
        <v>0</v>
      </c>
      <c r="G510" s="60"/>
      <c r="H510" s="60"/>
      <c r="I510" s="60"/>
      <c r="J510" s="60"/>
      <c r="K510" s="60"/>
      <c r="L510" s="229">
        <f t="shared" si="109"/>
        <v>0</v>
      </c>
      <c r="M510" s="230">
        <f t="shared" ca="1" si="117"/>
        <v>0</v>
      </c>
      <c r="N510" s="230">
        <f t="shared" ca="1" si="118"/>
        <v>0</v>
      </c>
      <c r="O510" s="231">
        <f t="shared" ca="1" si="119"/>
        <v>0</v>
      </c>
      <c r="P510" s="232">
        <f t="shared" ca="1" si="120"/>
        <v>0</v>
      </c>
      <c r="Q510" s="233">
        <f t="shared" ca="1" si="110"/>
        <v>0</v>
      </c>
      <c r="R510" s="233">
        <f ca="1">IF(LEN(B510)&gt;0,'OSNOVNA PLAČA'!F504,"")</f>
        <v>0</v>
      </c>
      <c r="S510" s="234"/>
      <c r="T510" s="34"/>
      <c r="U510" s="34"/>
      <c r="V510" s="34"/>
      <c r="W510" s="34"/>
      <c r="X510" s="34"/>
      <c r="Y510" s="34"/>
      <c r="Z510" s="34"/>
      <c r="AB510" s="167">
        <f>ROW()</f>
        <v>510</v>
      </c>
      <c r="AC510" s="168" t="e">
        <f t="shared" ca="1" si="69"/>
        <v>#REF!</v>
      </c>
      <c r="AD510" s="168" t="e">
        <f t="shared" ca="1" si="70"/>
        <v>#REF!</v>
      </c>
      <c r="AE510" s="169" t="e">
        <f t="shared" ca="1" si="111"/>
        <v>#REF!</v>
      </c>
      <c r="AF510" s="168" t="e">
        <f t="shared" ca="1" si="112"/>
        <v>#REF!</v>
      </c>
      <c r="AG510" s="169" t="e">
        <f t="shared" ca="1" si="113"/>
        <v>#REF!</v>
      </c>
      <c r="AH510" s="168" t="e">
        <f t="shared" ca="1" si="114"/>
        <v>#REF!</v>
      </c>
      <c r="AI510" s="168" t="e">
        <f t="shared" ca="1" si="115"/>
        <v>#REF!</v>
      </c>
      <c r="AJ510" s="170" t="e">
        <f t="shared" ca="1" si="116"/>
        <v>#REF!</v>
      </c>
      <c r="AK510" s="168">
        <f t="shared" ca="1" si="71"/>
        <v>0</v>
      </c>
      <c r="AL510" s="168">
        <f t="shared" ca="1" si="72"/>
        <v>0</v>
      </c>
    </row>
    <row r="511" spans="1:38" ht="30" customHeight="1" x14ac:dyDescent="0.2">
      <c r="A511" s="56">
        <v>496</v>
      </c>
      <c r="B511" s="309" t="str">
        <f t="shared" ca="1" si="66"/>
        <v>A496</v>
      </c>
      <c r="C511" s="309"/>
      <c r="D511" s="57" t="str">
        <f t="shared" ca="1" si="67"/>
        <v/>
      </c>
      <c r="E511" s="59" t="str">
        <f t="shared" ca="1" si="68"/>
        <v/>
      </c>
      <c r="F511" s="215">
        <f ca="1">IF(LEN(B511)&gt;0,'OBRAČUNANA OSNOVNA PLAČA'!G505,"")</f>
        <v>0</v>
      </c>
      <c r="G511" s="60"/>
      <c r="H511" s="60"/>
      <c r="I511" s="60"/>
      <c r="J511" s="60"/>
      <c r="K511" s="60"/>
      <c r="L511" s="229">
        <f t="shared" si="109"/>
        <v>0</v>
      </c>
      <c r="M511" s="230">
        <f t="shared" ca="1" si="117"/>
        <v>0</v>
      </c>
      <c r="N511" s="230">
        <f t="shared" ca="1" si="118"/>
        <v>0</v>
      </c>
      <c r="O511" s="231">
        <f t="shared" ca="1" si="119"/>
        <v>0</v>
      </c>
      <c r="P511" s="232">
        <f t="shared" ca="1" si="120"/>
        <v>0</v>
      </c>
      <c r="Q511" s="233">
        <f t="shared" ca="1" si="110"/>
        <v>0</v>
      </c>
      <c r="R511" s="233">
        <f ca="1">IF(LEN(B511)&gt;0,'OSNOVNA PLAČA'!F505,"")</f>
        <v>0</v>
      </c>
      <c r="S511" s="234"/>
      <c r="T511" s="34"/>
      <c r="U511" s="34"/>
      <c r="V511" s="34"/>
      <c r="W511" s="34"/>
      <c r="X511" s="34"/>
      <c r="Y511" s="34"/>
      <c r="Z511" s="34"/>
      <c r="AB511" s="167">
        <f>ROW()</f>
        <v>511</v>
      </c>
      <c r="AC511" s="168" t="e">
        <f t="shared" ca="1" si="69"/>
        <v>#REF!</v>
      </c>
      <c r="AD511" s="168" t="e">
        <f t="shared" ca="1" si="70"/>
        <v>#REF!</v>
      </c>
      <c r="AE511" s="169" t="e">
        <f t="shared" ca="1" si="111"/>
        <v>#REF!</v>
      </c>
      <c r="AF511" s="168" t="e">
        <f t="shared" ca="1" si="112"/>
        <v>#REF!</v>
      </c>
      <c r="AG511" s="169" t="e">
        <f t="shared" ca="1" si="113"/>
        <v>#REF!</v>
      </c>
      <c r="AH511" s="168" t="e">
        <f t="shared" ca="1" si="114"/>
        <v>#REF!</v>
      </c>
      <c r="AI511" s="168" t="e">
        <f t="shared" ca="1" si="115"/>
        <v>#REF!</v>
      </c>
      <c r="AJ511" s="170" t="e">
        <f t="shared" ca="1" si="116"/>
        <v>#REF!</v>
      </c>
      <c r="AK511" s="168">
        <f t="shared" ca="1" si="71"/>
        <v>0</v>
      </c>
      <c r="AL511" s="168">
        <f t="shared" ca="1" si="72"/>
        <v>0</v>
      </c>
    </row>
    <row r="512" spans="1:38" ht="30" customHeight="1" x14ac:dyDescent="0.2">
      <c r="A512" s="56">
        <v>497</v>
      </c>
      <c r="B512" s="309" t="str">
        <f t="shared" ca="1" si="66"/>
        <v>A497</v>
      </c>
      <c r="C512" s="309"/>
      <c r="D512" s="57" t="str">
        <f t="shared" ca="1" si="67"/>
        <v/>
      </c>
      <c r="E512" s="59" t="str">
        <f t="shared" ca="1" si="68"/>
        <v/>
      </c>
      <c r="F512" s="215">
        <f ca="1">IF(LEN(B512)&gt;0,'OBRAČUNANA OSNOVNA PLAČA'!G506,"")</f>
        <v>0</v>
      </c>
      <c r="G512" s="60"/>
      <c r="H512" s="60"/>
      <c r="I512" s="60"/>
      <c r="J512" s="60"/>
      <c r="K512" s="60"/>
      <c r="L512" s="229">
        <f t="shared" si="109"/>
        <v>0</v>
      </c>
      <c r="M512" s="230">
        <f t="shared" ca="1" si="117"/>
        <v>0</v>
      </c>
      <c r="N512" s="230">
        <f t="shared" ca="1" si="118"/>
        <v>0</v>
      </c>
      <c r="O512" s="231">
        <f t="shared" ca="1" si="119"/>
        <v>0</v>
      </c>
      <c r="P512" s="232">
        <f t="shared" ca="1" si="120"/>
        <v>0</v>
      </c>
      <c r="Q512" s="233">
        <f t="shared" ca="1" si="110"/>
        <v>0</v>
      </c>
      <c r="R512" s="233">
        <f ca="1">IF(LEN(B512)&gt;0,'OSNOVNA PLAČA'!F506,"")</f>
        <v>0</v>
      </c>
      <c r="S512" s="234"/>
      <c r="T512" s="34"/>
      <c r="U512" s="34"/>
      <c r="V512" s="34"/>
      <c r="W512" s="34"/>
      <c r="X512" s="34"/>
      <c r="Y512" s="34"/>
      <c r="Z512" s="34"/>
      <c r="AB512" s="167">
        <f>ROW()</f>
        <v>512</v>
      </c>
      <c r="AC512" s="168" t="e">
        <f t="shared" ca="1" si="69"/>
        <v>#REF!</v>
      </c>
      <c r="AD512" s="168" t="e">
        <f t="shared" ca="1" si="70"/>
        <v>#REF!</v>
      </c>
      <c r="AE512" s="169" t="e">
        <f t="shared" ca="1" si="111"/>
        <v>#REF!</v>
      </c>
      <c r="AF512" s="168" t="e">
        <f t="shared" ca="1" si="112"/>
        <v>#REF!</v>
      </c>
      <c r="AG512" s="169" t="e">
        <f t="shared" ca="1" si="113"/>
        <v>#REF!</v>
      </c>
      <c r="AH512" s="168" t="e">
        <f t="shared" ca="1" si="114"/>
        <v>#REF!</v>
      </c>
      <c r="AI512" s="168" t="e">
        <f t="shared" ca="1" si="115"/>
        <v>#REF!</v>
      </c>
      <c r="AJ512" s="170" t="e">
        <f t="shared" ca="1" si="116"/>
        <v>#REF!</v>
      </c>
      <c r="AK512" s="168">
        <f t="shared" ca="1" si="71"/>
        <v>0</v>
      </c>
      <c r="AL512" s="168">
        <f t="shared" ca="1" si="72"/>
        <v>0</v>
      </c>
    </row>
    <row r="513" spans="1:38" ht="30" customHeight="1" x14ac:dyDescent="0.2">
      <c r="A513" s="56">
        <v>498</v>
      </c>
      <c r="B513" s="309" t="str">
        <f t="shared" ca="1" si="66"/>
        <v>A498</v>
      </c>
      <c r="C513" s="309"/>
      <c r="D513" s="57" t="str">
        <f t="shared" ca="1" si="67"/>
        <v/>
      </c>
      <c r="E513" s="59" t="str">
        <f t="shared" ca="1" si="68"/>
        <v/>
      </c>
      <c r="F513" s="215">
        <f ca="1">IF(LEN(B513)&gt;0,'OBRAČUNANA OSNOVNA PLAČA'!G507,"")</f>
        <v>0</v>
      </c>
      <c r="G513" s="60"/>
      <c r="H513" s="60"/>
      <c r="I513" s="60"/>
      <c r="J513" s="60"/>
      <c r="K513" s="60"/>
      <c r="L513" s="229">
        <f t="shared" si="109"/>
        <v>0</v>
      </c>
      <c r="M513" s="230">
        <f t="shared" ca="1" si="117"/>
        <v>0</v>
      </c>
      <c r="N513" s="230">
        <f t="shared" ca="1" si="118"/>
        <v>0</v>
      </c>
      <c r="O513" s="231">
        <f t="shared" ca="1" si="119"/>
        <v>0</v>
      </c>
      <c r="P513" s="232">
        <f t="shared" ca="1" si="120"/>
        <v>0</v>
      </c>
      <c r="Q513" s="233">
        <f t="shared" ca="1" si="110"/>
        <v>0</v>
      </c>
      <c r="R513" s="233">
        <f ca="1">IF(LEN(B513)&gt;0,'OSNOVNA PLAČA'!F507,"")</f>
        <v>0</v>
      </c>
      <c r="S513" s="234"/>
      <c r="T513" s="34"/>
      <c r="U513" s="34"/>
      <c r="V513" s="34"/>
      <c r="W513" s="34"/>
      <c r="X513" s="34"/>
      <c r="Y513" s="34"/>
      <c r="Z513" s="34"/>
      <c r="AB513" s="167">
        <f>ROW()</f>
        <v>513</v>
      </c>
      <c r="AC513" s="168" t="e">
        <f t="shared" ca="1" si="69"/>
        <v>#REF!</v>
      </c>
      <c r="AD513" s="168" t="e">
        <f t="shared" ca="1" si="70"/>
        <v>#REF!</v>
      </c>
      <c r="AE513" s="169" t="e">
        <f t="shared" ca="1" si="111"/>
        <v>#REF!</v>
      </c>
      <c r="AF513" s="168" t="e">
        <f t="shared" ca="1" si="112"/>
        <v>#REF!</v>
      </c>
      <c r="AG513" s="169" t="e">
        <f t="shared" ca="1" si="113"/>
        <v>#REF!</v>
      </c>
      <c r="AH513" s="168" t="e">
        <f t="shared" ca="1" si="114"/>
        <v>#REF!</v>
      </c>
      <c r="AI513" s="168" t="e">
        <f t="shared" ca="1" si="115"/>
        <v>#REF!</v>
      </c>
      <c r="AJ513" s="170" t="e">
        <f t="shared" ca="1" si="116"/>
        <v>#REF!</v>
      </c>
      <c r="AK513" s="168">
        <f t="shared" ca="1" si="71"/>
        <v>0</v>
      </c>
      <c r="AL513" s="168">
        <f t="shared" ca="1" si="72"/>
        <v>0</v>
      </c>
    </row>
    <row r="514" spans="1:38" ht="30" customHeight="1" x14ac:dyDescent="0.2">
      <c r="A514" s="56">
        <v>499</v>
      </c>
      <c r="B514" s="309" t="str">
        <f t="shared" ca="1" si="66"/>
        <v>A499</v>
      </c>
      <c r="C514" s="309"/>
      <c r="D514" s="57" t="str">
        <f t="shared" ca="1" si="67"/>
        <v/>
      </c>
      <c r="E514" s="59" t="str">
        <f t="shared" ca="1" si="68"/>
        <v/>
      </c>
      <c r="F514" s="215">
        <f ca="1">IF(LEN(B514)&gt;0,'OBRAČUNANA OSNOVNA PLAČA'!G508,"")</f>
        <v>0</v>
      </c>
      <c r="G514" s="60"/>
      <c r="H514" s="60"/>
      <c r="I514" s="60"/>
      <c r="J514" s="60"/>
      <c r="K514" s="60"/>
      <c r="L514" s="229">
        <f t="shared" si="109"/>
        <v>0</v>
      </c>
      <c r="M514" s="230">
        <f t="shared" ca="1" si="117"/>
        <v>0</v>
      </c>
      <c r="N514" s="230">
        <f t="shared" ca="1" si="118"/>
        <v>0</v>
      </c>
      <c r="O514" s="231">
        <f t="shared" ca="1" si="119"/>
        <v>0</v>
      </c>
      <c r="P514" s="232">
        <f t="shared" ca="1" si="120"/>
        <v>0</v>
      </c>
      <c r="Q514" s="233">
        <f t="shared" ca="1" si="110"/>
        <v>0</v>
      </c>
      <c r="R514" s="233">
        <f ca="1">IF(LEN(B514)&gt;0,'OSNOVNA PLAČA'!F508,"")</f>
        <v>0</v>
      </c>
      <c r="S514" s="234"/>
      <c r="T514" s="34"/>
      <c r="U514" s="34"/>
      <c r="V514" s="34"/>
      <c r="W514" s="34"/>
      <c r="X514" s="34"/>
      <c r="Y514" s="34"/>
      <c r="Z514" s="34"/>
      <c r="AB514" s="167">
        <f>ROW()</f>
        <v>514</v>
      </c>
      <c r="AC514" s="168" t="e">
        <f t="shared" ca="1" si="69"/>
        <v>#REF!</v>
      </c>
      <c r="AD514" s="168" t="e">
        <f t="shared" ca="1" si="70"/>
        <v>#REF!</v>
      </c>
      <c r="AE514" s="169" t="e">
        <f t="shared" ca="1" si="111"/>
        <v>#REF!</v>
      </c>
      <c r="AF514" s="168" t="e">
        <f t="shared" ca="1" si="112"/>
        <v>#REF!</v>
      </c>
      <c r="AG514" s="169" t="e">
        <f t="shared" ca="1" si="113"/>
        <v>#REF!</v>
      </c>
      <c r="AH514" s="168" t="e">
        <f t="shared" ca="1" si="114"/>
        <v>#REF!</v>
      </c>
      <c r="AI514" s="168" t="e">
        <f t="shared" ca="1" si="115"/>
        <v>#REF!</v>
      </c>
      <c r="AJ514" s="170" t="e">
        <f t="shared" ca="1" si="116"/>
        <v>#REF!</v>
      </c>
      <c r="AK514" s="168">
        <f t="shared" ca="1" si="71"/>
        <v>0</v>
      </c>
      <c r="AL514" s="168">
        <f t="shared" ca="1" si="72"/>
        <v>0</v>
      </c>
    </row>
    <row r="515" spans="1:38" ht="30" customHeight="1" x14ac:dyDescent="0.2">
      <c r="A515" s="56">
        <v>500</v>
      </c>
      <c r="B515" s="309" t="str">
        <f t="shared" ca="1" si="66"/>
        <v>A500</v>
      </c>
      <c r="C515" s="309"/>
      <c r="D515" s="57" t="str">
        <f t="shared" ca="1" si="67"/>
        <v/>
      </c>
      <c r="E515" s="59" t="str">
        <f t="shared" ca="1" si="68"/>
        <v/>
      </c>
      <c r="F515" s="215">
        <f ca="1">IF(LEN(B515)&gt;0,'OBRAČUNANA OSNOVNA PLAČA'!G509,"")</f>
        <v>0</v>
      </c>
      <c r="G515" s="60"/>
      <c r="H515" s="60"/>
      <c r="I515" s="60"/>
      <c r="J515" s="60"/>
      <c r="K515" s="60"/>
      <c r="L515" s="229">
        <f t="shared" si="109"/>
        <v>0</v>
      </c>
      <c r="M515" s="230">
        <f t="shared" ca="1" si="117"/>
        <v>0</v>
      </c>
      <c r="N515" s="230">
        <f t="shared" ca="1" si="118"/>
        <v>0</v>
      </c>
      <c r="O515" s="231">
        <f t="shared" ca="1" si="119"/>
        <v>0</v>
      </c>
      <c r="P515" s="232">
        <f t="shared" ca="1" si="120"/>
        <v>0</v>
      </c>
      <c r="Q515" s="233">
        <f t="shared" ca="1" si="110"/>
        <v>0</v>
      </c>
      <c r="R515" s="233">
        <f ca="1">IF(LEN(B515)&gt;0,'OSNOVNA PLAČA'!F509,"")</f>
        <v>0</v>
      </c>
      <c r="S515" s="234"/>
      <c r="T515" s="34"/>
      <c r="U515" s="34"/>
      <c r="V515" s="34"/>
      <c r="W515" s="34"/>
      <c r="X515" s="34"/>
      <c r="Y515" s="34"/>
      <c r="Z515" s="34"/>
      <c r="AB515" s="167">
        <f>ROW()</f>
        <v>515</v>
      </c>
      <c r="AC515" s="168" t="e">
        <f t="shared" ca="1" si="69"/>
        <v>#REF!</v>
      </c>
      <c r="AD515" s="168" t="e">
        <f t="shared" ca="1" si="70"/>
        <v>#REF!</v>
      </c>
      <c r="AE515" s="169" t="e">
        <f t="shared" ca="1" si="111"/>
        <v>#REF!</v>
      </c>
      <c r="AF515" s="168" t="e">
        <f t="shared" ca="1" si="112"/>
        <v>#REF!</v>
      </c>
      <c r="AG515" s="169" t="e">
        <f t="shared" ca="1" si="113"/>
        <v>#REF!</v>
      </c>
      <c r="AH515" s="168" t="e">
        <f t="shared" ca="1" si="114"/>
        <v>#REF!</v>
      </c>
      <c r="AI515" s="168" t="e">
        <f t="shared" ca="1" si="115"/>
        <v>#REF!</v>
      </c>
      <c r="AJ515" s="170" t="e">
        <f t="shared" ca="1" si="116"/>
        <v>#REF!</v>
      </c>
      <c r="AK515" s="168">
        <f t="shared" ca="1" si="71"/>
        <v>0</v>
      </c>
      <c r="AL515" s="168">
        <f t="shared" ca="1" si="72"/>
        <v>0</v>
      </c>
    </row>
    <row r="516" spans="1:38" ht="30" customHeight="1" x14ac:dyDescent="0.2">
      <c r="A516" s="56">
        <v>501</v>
      </c>
      <c r="B516" s="309" t="str">
        <f t="shared" ca="1" si="66"/>
        <v>A501</v>
      </c>
      <c r="C516" s="309"/>
      <c r="D516" s="57" t="str">
        <f t="shared" ca="1" si="67"/>
        <v/>
      </c>
      <c r="E516" s="59" t="str">
        <f t="shared" ca="1" si="68"/>
        <v/>
      </c>
      <c r="F516" s="215">
        <f ca="1">IF(LEN(B516)&gt;0,'OBRAČUNANA OSNOVNA PLAČA'!G510,"")</f>
        <v>0</v>
      </c>
      <c r="G516" s="60"/>
      <c r="H516" s="60"/>
      <c r="I516" s="60"/>
      <c r="J516" s="60"/>
      <c r="K516" s="60"/>
      <c r="L516" s="229">
        <f t="shared" si="109"/>
        <v>0</v>
      </c>
      <c r="M516" s="230">
        <f t="shared" ca="1" si="117"/>
        <v>0</v>
      </c>
      <c r="N516" s="230">
        <f t="shared" ca="1" si="118"/>
        <v>0</v>
      </c>
      <c r="O516" s="231">
        <f t="shared" ca="1" si="119"/>
        <v>0</v>
      </c>
      <c r="P516" s="232">
        <f t="shared" ca="1" si="120"/>
        <v>0</v>
      </c>
      <c r="Q516" s="233">
        <f t="shared" ca="1" si="110"/>
        <v>0</v>
      </c>
      <c r="R516" s="233">
        <f ca="1">IF(LEN(B516)&gt;0,'OSNOVNA PLAČA'!F510,"")</f>
        <v>0</v>
      </c>
      <c r="S516" s="234"/>
      <c r="T516" s="34"/>
      <c r="U516" s="34"/>
      <c r="V516" s="34"/>
      <c r="W516" s="34"/>
      <c r="X516" s="34"/>
      <c r="Y516" s="34"/>
      <c r="Z516" s="34"/>
      <c r="AB516" s="167">
        <f>ROW()</f>
        <v>516</v>
      </c>
      <c r="AC516" s="168" t="e">
        <f t="shared" ca="1" si="69"/>
        <v>#REF!</v>
      </c>
      <c r="AD516" s="168" t="e">
        <f t="shared" ca="1" si="70"/>
        <v>#REF!</v>
      </c>
      <c r="AE516" s="169" t="e">
        <f t="shared" ca="1" si="111"/>
        <v>#REF!</v>
      </c>
      <c r="AF516" s="168" t="e">
        <f t="shared" ca="1" si="112"/>
        <v>#REF!</v>
      </c>
      <c r="AG516" s="169" t="e">
        <f t="shared" ca="1" si="113"/>
        <v>#REF!</v>
      </c>
      <c r="AH516" s="168" t="e">
        <f t="shared" ca="1" si="114"/>
        <v>#REF!</v>
      </c>
      <c r="AI516" s="168" t="e">
        <f t="shared" ca="1" si="115"/>
        <v>#REF!</v>
      </c>
      <c r="AJ516" s="170" t="e">
        <f t="shared" ca="1" si="116"/>
        <v>#REF!</v>
      </c>
      <c r="AK516" s="168">
        <f t="shared" ca="1" si="71"/>
        <v>0</v>
      </c>
      <c r="AL516" s="168">
        <f t="shared" ca="1" si="72"/>
        <v>0</v>
      </c>
    </row>
    <row r="517" spans="1:38" ht="30" customHeight="1" x14ac:dyDescent="0.2">
      <c r="A517" s="56">
        <v>502</v>
      </c>
      <c r="B517" s="309" t="str">
        <f t="shared" ca="1" si="66"/>
        <v>A502</v>
      </c>
      <c r="C517" s="309"/>
      <c r="D517" s="57" t="str">
        <f t="shared" ca="1" si="67"/>
        <v/>
      </c>
      <c r="E517" s="59" t="str">
        <f t="shared" ca="1" si="68"/>
        <v/>
      </c>
      <c r="F517" s="215">
        <f ca="1">IF(LEN(B517)&gt;0,'OBRAČUNANA OSNOVNA PLAČA'!G511,"")</f>
        <v>0</v>
      </c>
      <c r="G517" s="60"/>
      <c r="H517" s="60"/>
      <c r="I517" s="60"/>
      <c r="J517" s="60"/>
      <c r="K517" s="60"/>
      <c r="L517" s="229">
        <f t="shared" si="109"/>
        <v>0</v>
      </c>
      <c r="M517" s="230">
        <f t="shared" ca="1" si="117"/>
        <v>0</v>
      </c>
      <c r="N517" s="230">
        <f t="shared" ca="1" si="118"/>
        <v>0</v>
      </c>
      <c r="O517" s="231">
        <f t="shared" ca="1" si="119"/>
        <v>0</v>
      </c>
      <c r="P517" s="232">
        <f t="shared" ca="1" si="120"/>
        <v>0</v>
      </c>
      <c r="Q517" s="233">
        <f t="shared" ca="1" si="110"/>
        <v>0</v>
      </c>
      <c r="R517" s="233">
        <f ca="1">IF(LEN(B517)&gt;0,'OSNOVNA PLAČA'!F511,"")</f>
        <v>0</v>
      </c>
      <c r="S517" s="234"/>
      <c r="T517" s="34"/>
      <c r="U517" s="34"/>
      <c r="V517" s="34"/>
      <c r="W517" s="34"/>
      <c r="X517" s="34"/>
      <c r="Y517" s="34"/>
      <c r="Z517" s="34"/>
      <c r="AB517" s="167">
        <f>ROW()</f>
        <v>517</v>
      </c>
      <c r="AC517" s="168" t="e">
        <f t="shared" ca="1" si="69"/>
        <v>#REF!</v>
      </c>
      <c r="AD517" s="168" t="e">
        <f t="shared" ca="1" si="70"/>
        <v>#REF!</v>
      </c>
      <c r="AE517" s="169" t="e">
        <f t="shared" ca="1" si="111"/>
        <v>#REF!</v>
      </c>
      <c r="AF517" s="168" t="e">
        <f t="shared" ca="1" si="112"/>
        <v>#REF!</v>
      </c>
      <c r="AG517" s="169" t="e">
        <f t="shared" ca="1" si="113"/>
        <v>#REF!</v>
      </c>
      <c r="AH517" s="168" t="e">
        <f t="shared" ca="1" si="114"/>
        <v>#REF!</v>
      </c>
      <c r="AI517" s="168" t="e">
        <f t="shared" ca="1" si="115"/>
        <v>#REF!</v>
      </c>
      <c r="AJ517" s="170" t="e">
        <f t="shared" ca="1" si="116"/>
        <v>#REF!</v>
      </c>
      <c r="AK517" s="168">
        <f t="shared" ca="1" si="71"/>
        <v>0</v>
      </c>
      <c r="AL517" s="168">
        <f t="shared" ca="1" si="72"/>
        <v>0</v>
      </c>
    </row>
    <row r="518" spans="1:38" ht="30" customHeight="1" x14ac:dyDescent="0.2">
      <c r="A518" s="56">
        <v>503</v>
      </c>
      <c r="B518" s="309" t="str">
        <f t="shared" ref="B518:B772" ca="1" si="121">IF(LEN(INDIRECT( "'" &amp; $AD$2 &amp; "'!B" &amp; TEXT($AB518-6,0)))&gt;0,INDIRECT( "'" &amp; $AD$2 &amp; "'!B" &amp; TEXT($AB518-6,0)),"")</f>
        <v>A503</v>
      </c>
      <c r="C518" s="309"/>
      <c r="D518" s="57" t="str">
        <f t="shared" ref="D518:D772" ca="1" si="122">IF(LEN(INDIRECT( "'" &amp; $AD$2 &amp; "'!D" &amp; TEXT($AB518-6,0)))&gt;0,INDIRECT( "'" &amp; $AD$2 &amp; "'!D" &amp; TEXT($AB518-6,0)),"")</f>
        <v/>
      </c>
      <c r="E518" s="59" t="str">
        <f t="shared" ref="E518:E772" ca="1" si="123">IF(LEN(INDIRECT( "'" &amp; $AD$2 &amp; "'!E" &amp; TEXT($AB518-6,0)))&gt;0,INDIRECT( "'" &amp; $AD$2 &amp; "'!E" &amp; TEXT($AB518-6,0)),"")</f>
        <v/>
      </c>
      <c r="F518" s="215">
        <f ca="1">IF(LEN(B518)&gt;0,'OBRAČUNANA OSNOVNA PLAČA'!G512,"")</f>
        <v>0</v>
      </c>
      <c r="G518" s="60"/>
      <c r="H518" s="60"/>
      <c r="I518" s="60"/>
      <c r="J518" s="60"/>
      <c r="K518" s="60"/>
      <c r="L518" s="229">
        <f t="shared" si="109"/>
        <v>0</v>
      </c>
      <c r="M518" s="230">
        <f t="shared" ca="1" si="117"/>
        <v>0</v>
      </c>
      <c r="N518" s="230">
        <f t="shared" ca="1" si="118"/>
        <v>0</v>
      </c>
      <c r="O518" s="231">
        <f t="shared" ca="1" si="119"/>
        <v>0</v>
      </c>
      <c r="P518" s="232">
        <f t="shared" ca="1" si="120"/>
        <v>0</v>
      </c>
      <c r="Q518" s="233">
        <f t="shared" ca="1" si="110"/>
        <v>0</v>
      </c>
      <c r="R518" s="233">
        <f ca="1">IF(LEN(B518)&gt;0,'OSNOVNA PLAČA'!F512,"")</f>
        <v>0</v>
      </c>
      <c r="S518" s="234"/>
      <c r="T518" s="34"/>
      <c r="U518" s="34"/>
      <c r="V518" s="34"/>
      <c r="W518" s="34"/>
      <c r="X518" s="34"/>
      <c r="Y518" s="34"/>
      <c r="Z518" s="34"/>
      <c r="AB518" s="167">
        <f>ROW()</f>
        <v>518</v>
      </c>
      <c r="AC518" s="168" t="e">
        <f t="shared" ref="AC518:AC772" ca="1" si="124">IF($AO$3=1,0,INDIRECT( "'" &amp; $AO$2 &amp; "'!P" &amp; TEXT($AB518,0)))</f>
        <v>#REF!</v>
      </c>
      <c r="AD518" s="168" t="e">
        <f t="shared" ref="AD518:AD772" ca="1" si="125">IF($AO$3=1,(INDIRECT( "'" &amp; $AD$2 &amp; "'!F" &amp; TEXT($AB518-6,0))*2/12+INDIRECT( "'" &amp; $AD$2 &amp; "'!G" &amp; TEXT($AB518-6,0))*10/12)*2,INDIRECT( "'" &amp; $AO$2 &amp; "'!Q" &amp; TEXT($AB518,0)))</f>
        <v>#REF!</v>
      </c>
      <c r="AE518" s="169" t="e">
        <f t="shared" ca="1" si="111"/>
        <v>#REF!</v>
      </c>
      <c r="AF518" s="168" t="e">
        <f t="shared" ca="1" si="112"/>
        <v>#REF!</v>
      </c>
      <c r="AG518" s="169" t="e">
        <f t="shared" ca="1" si="113"/>
        <v>#REF!</v>
      </c>
      <c r="AH518" s="168" t="e">
        <f t="shared" ca="1" si="114"/>
        <v>#REF!</v>
      </c>
      <c r="AI518" s="168" t="e">
        <f t="shared" ca="1" si="115"/>
        <v>#REF!</v>
      </c>
      <c r="AJ518" s="170" t="e">
        <f t="shared" ca="1" si="116"/>
        <v>#REF!</v>
      </c>
      <c r="AK518" s="168">
        <f t="shared" ref="AK518:AK772" ca="1" si="12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518" s="168">
        <f t="shared" ref="AL518:AL772" ca="1" si="12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519" spans="1:38" ht="30" customHeight="1" x14ac:dyDescent="0.2">
      <c r="A519" s="56">
        <v>504</v>
      </c>
      <c r="B519" s="309" t="str">
        <f t="shared" ca="1" si="121"/>
        <v>A504</v>
      </c>
      <c r="C519" s="309"/>
      <c r="D519" s="57" t="str">
        <f t="shared" ca="1" si="122"/>
        <v/>
      </c>
      <c r="E519" s="59" t="str">
        <f t="shared" ca="1" si="123"/>
        <v/>
      </c>
      <c r="F519" s="215">
        <f ca="1">IF(LEN(B519)&gt;0,'OBRAČUNANA OSNOVNA PLAČA'!G513,"")</f>
        <v>0</v>
      </c>
      <c r="G519" s="60"/>
      <c r="H519" s="60"/>
      <c r="I519" s="60"/>
      <c r="J519" s="60"/>
      <c r="K519" s="60"/>
      <c r="L519" s="229">
        <f t="shared" si="109"/>
        <v>0</v>
      </c>
      <c r="M519" s="230">
        <f t="shared" ca="1" si="117"/>
        <v>0</v>
      </c>
      <c r="N519" s="230">
        <f t="shared" ca="1" si="118"/>
        <v>0</v>
      </c>
      <c r="O519" s="231">
        <f t="shared" ca="1" si="119"/>
        <v>0</v>
      </c>
      <c r="P519" s="232">
        <f t="shared" ca="1" si="120"/>
        <v>0</v>
      </c>
      <c r="Q519" s="233">
        <f t="shared" ca="1" si="110"/>
        <v>0</v>
      </c>
      <c r="R519" s="233">
        <f ca="1">IF(LEN(B519)&gt;0,'OSNOVNA PLAČA'!F513,"")</f>
        <v>0</v>
      </c>
      <c r="S519" s="234"/>
      <c r="T519" s="34"/>
      <c r="U519" s="34"/>
      <c r="V519" s="34"/>
      <c r="W519" s="34"/>
      <c r="X519" s="34"/>
      <c r="Y519" s="34"/>
      <c r="Z519" s="34"/>
      <c r="AB519" s="167">
        <f>ROW()</f>
        <v>519</v>
      </c>
      <c r="AC519" s="168" t="e">
        <f t="shared" ca="1" si="124"/>
        <v>#REF!</v>
      </c>
      <c r="AD519" s="168" t="e">
        <f t="shared" ca="1" si="125"/>
        <v>#REF!</v>
      </c>
      <c r="AE519" s="169" t="e">
        <f t="shared" ca="1" si="111"/>
        <v>#REF!</v>
      </c>
      <c r="AF519" s="168" t="e">
        <f t="shared" ca="1" si="112"/>
        <v>#REF!</v>
      </c>
      <c r="AG519" s="169" t="e">
        <f t="shared" ca="1" si="113"/>
        <v>#REF!</v>
      </c>
      <c r="AH519" s="168" t="e">
        <f t="shared" ca="1" si="114"/>
        <v>#REF!</v>
      </c>
      <c r="AI519" s="168" t="e">
        <f t="shared" ca="1" si="115"/>
        <v>#REF!</v>
      </c>
      <c r="AJ519" s="170" t="e">
        <f t="shared" ca="1" si="116"/>
        <v>#REF!</v>
      </c>
      <c r="AK519" s="168">
        <f t="shared" ca="1" si="126"/>
        <v>0</v>
      </c>
      <c r="AL519" s="168">
        <f t="shared" ca="1" si="127"/>
        <v>0</v>
      </c>
    </row>
    <row r="520" spans="1:38" ht="30" customHeight="1" x14ac:dyDescent="0.2">
      <c r="A520" s="56">
        <v>505</v>
      </c>
      <c r="B520" s="309" t="str">
        <f t="shared" ca="1" si="121"/>
        <v>A505</v>
      </c>
      <c r="C520" s="309"/>
      <c r="D520" s="57" t="str">
        <f t="shared" ca="1" si="122"/>
        <v/>
      </c>
      <c r="E520" s="59" t="str">
        <f t="shared" ca="1" si="123"/>
        <v/>
      </c>
      <c r="F520" s="215">
        <f ca="1">IF(LEN(B520)&gt;0,'OBRAČUNANA OSNOVNA PLAČA'!G514,"")</f>
        <v>0</v>
      </c>
      <c r="G520" s="60"/>
      <c r="H520" s="60"/>
      <c r="I520" s="60"/>
      <c r="J520" s="60"/>
      <c r="K520" s="60"/>
      <c r="L520" s="229">
        <f t="shared" si="109"/>
        <v>0</v>
      </c>
      <c r="M520" s="230">
        <f t="shared" ca="1" si="117"/>
        <v>0</v>
      </c>
      <c r="N520" s="230">
        <f t="shared" ca="1" si="118"/>
        <v>0</v>
      </c>
      <c r="O520" s="231">
        <f t="shared" ca="1" si="119"/>
        <v>0</v>
      </c>
      <c r="P520" s="232">
        <f t="shared" ca="1" si="120"/>
        <v>0</v>
      </c>
      <c r="Q520" s="233">
        <f t="shared" ca="1" si="110"/>
        <v>0</v>
      </c>
      <c r="R520" s="233">
        <f ca="1">IF(LEN(B520)&gt;0,'OSNOVNA PLAČA'!F514,"")</f>
        <v>0</v>
      </c>
      <c r="S520" s="234"/>
      <c r="T520" s="34"/>
      <c r="U520" s="34"/>
      <c r="V520" s="34"/>
      <c r="W520" s="34"/>
      <c r="X520" s="34"/>
      <c r="Y520" s="34"/>
      <c r="Z520" s="34"/>
      <c r="AB520" s="167">
        <f>ROW()</f>
        <v>520</v>
      </c>
      <c r="AC520" s="168" t="e">
        <f t="shared" ca="1" si="124"/>
        <v>#REF!</v>
      </c>
      <c r="AD520" s="168" t="e">
        <f t="shared" ca="1" si="125"/>
        <v>#REF!</v>
      </c>
      <c r="AE520" s="169" t="e">
        <f t="shared" ca="1" si="111"/>
        <v>#REF!</v>
      </c>
      <c r="AF520" s="168" t="e">
        <f t="shared" ca="1" si="112"/>
        <v>#REF!</v>
      </c>
      <c r="AG520" s="169" t="e">
        <f t="shared" ca="1" si="113"/>
        <v>#REF!</v>
      </c>
      <c r="AH520" s="168" t="e">
        <f t="shared" ca="1" si="114"/>
        <v>#REF!</v>
      </c>
      <c r="AI520" s="168" t="e">
        <f t="shared" ca="1" si="115"/>
        <v>#REF!</v>
      </c>
      <c r="AJ520" s="170" t="e">
        <f t="shared" ca="1" si="116"/>
        <v>#REF!</v>
      </c>
      <c r="AK520" s="168">
        <f t="shared" ca="1" si="126"/>
        <v>0</v>
      </c>
      <c r="AL520" s="168">
        <f t="shared" ca="1" si="127"/>
        <v>0</v>
      </c>
    </row>
    <row r="521" spans="1:38" ht="30" customHeight="1" x14ac:dyDescent="0.2">
      <c r="A521" s="56">
        <v>506</v>
      </c>
      <c r="B521" s="309" t="str">
        <f t="shared" ca="1" si="121"/>
        <v>A506</v>
      </c>
      <c r="C521" s="309"/>
      <c r="D521" s="57" t="str">
        <f t="shared" ca="1" si="122"/>
        <v/>
      </c>
      <c r="E521" s="59" t="str">
        <f t="shared" ca="1" si="123"/>
        <v/>
      </c>
      <c r="F521" s="215">
        <f ca="1">IF(LEN(B521)&gt;0,'OBRAČUNANA OSNOVNA PLAČA'!G515,"")</f>
        <v>0</v>
      </c>
      <c r="G521" s="60"/>
      <c r="H521" s="60"/>
      <c r="I521" s="60"/>
      <c r="J521" s="60"/>
      <c r="K521" s="60"/>
      <c r="L521" s="229">
        <f t="shared" si="109"/>
        <v>0</v>
      </c>
      <c r="M521" s="230">
        <f t="shared" ca="1" si="117"/>
        <v>0</v>
      </c>
      <c r="N521" s="230">
        <f t="shared" ca="1" si="118"/>
        <v>0</v>
      </c>
      <c r="O521" s="231">
        <f t="shared" ca="1" si="119"/>
        <v>0</v>
      </c>
      <c r="P521" s="232">
        <f t="shared" ca="1" si="120"/>
        <v>0</v>
      </c>
      <c r="Q521" s="233">
        <f t="shared" ca="1" si="110"/>
        <v>0</v>
      </c>
      <c r="R521" s="233">
        <f ca="1">IF(LEN(B521)&gt;0,'OSNOVNA PLAČA'!F515,"")</f>
        <v>0</v>
      </c>
      <c r="S521" s="234"/>
      <c r="T521" s="34"/>
      <c r="U521" s="34"/>
      <c r="V521" s="34"/>
      <c r="W521" s="34"/>
      <c r="X521" s="34"/>
      <c r="Y521" s="34"/>
      <c r="Z521" s="34"/>
      <c r="AB521" s="167">
        <f>ROW()</f>
        <v>521</v>
      </c>
      <c r="AC521" s="168" t="e">
        <f t="shared" ca="1" si="124"/>
        <v>#REF!</v>
      </c>
      <c r="AD521" s="168" t="e">
        <f t="shared" ca="1" si="125"/>
        <v>#REF!</v>
      </c>
      <c r="AE521" s="169" t="e">
        <f t="shared" ca="1" si="111"/>
        <v>#REF!</v>
      </c>
      <c r="AF521" s="168" t="e">
        <f t="shared" ca="1" si="112"/>
        <v>#REF!</v>
      </c>
      <c r="AG521" s="169" t="e">
        <f t="shared" ca="1" si="113"/>
        <v>#REF!</v>
      </c>
      <c r="AH521" s="168" t="e">
        <f t="shared" ca="1" si="114"/>
        <v>#REF!</v>
      </c>
      <c r="AI521" s="168" t="e">
        <f t="shared" ca="1" si="115"/>
        <v>#REF!</v>
      </c>
      <c r="AJ521" s="170" t="e">
        <f t="shared" ca="1" si="116"/>
        <v>#REF!</v>
      </c>
      <c r="AK521" s="168">
        <f t="shared" ca="1" si="126"/>
        <v>0</v>
      </c>
      <c r="AL521" s="168">
        <f t="shared" ca="1" si="127"/>
        <v>0</v>
      </c>
    </row>
    <row r="522" spans="1:38" ht="30" customHeight="1" x14ac:dyDescent="0.2">
      <c r="A522" s="56">
        <v>507</v>
      </c>
      <c r="B522" s="309" t="str">
        <f t="shared" ca="1" si="121"/>
        <v>A507</v>
      </c>
      <c r="C522" s="309"/>
      <c r="D522" s="57" t="str">
        <f t="shared" ca="1" si="122"/>
        <v/>
      </c>
      <c r="E522" s="59" t="str">
        <f t="shared" ca="1" si="123"/>
        <v/>
      </c>
      <c r="F522" s="215">
        <f ca="1">IF(LEN(B522)&gt;0,'OBRAČUNANA OSNOVNA PLAČA'!G516,"")</f>
        <v>0</v>
      </c>
      <c r="G522" s="60"/>
      <c r="H522" s="60"/>
      <c r="I522" s="60"/>
      <c r="J522" s="60"/>
      <c r="K522" s="60"/>
      <c r="L522" s="229">
        <f t="shared" si="109"/>
        <v>0</v>
      </c>
      <c r="M522" s="230">
        <f t="shared" ca="1" si="117"/>
        <v>0</v>
      </c>
      <c r="N522" s="230">
        <f t="shared" ca="1" si="118"/>
        <v>0</v>
      </c>
      <c r="O522" s="231">
        <f t="shared" ca="1" si="119"/>
        <v>0</v>
      </c>
      <c r="P522" s="232">
        <f t="shared" ca="1" si="120"/>
        <v>0</v>
      </c>
      <c r="Q522" s="233">
        <f t="shared" ca="1" si="110"/>
        <v>0</v>
      </c>
      <c r="R522" s="233">
        <f ca="1">IF(LEN(B522)&gt;0,'OSNOVNA PLAČA'!F516,"")</f>
        <v>0</v>
      </c>
      <c r="S522" s="234"/>
      <c r="T522" s="34"/>
      <c r="U522" s="34"/>
      <c r="V522" s="34"/>
      <c r="W522" s="34"/>
      <c r="X522" s="34"/>
      <c r="Y522" s="34"/>
      <c r="Z522" s="34"/>
      <c r="AB522" s="167">
        <f>ROW()</f>
        <v>522</v>
      </c>
      <c r="AC522" s="168" t="e">
        <f t="shared" ca="1" si="124"/>
        <v>#REF!</v>
      </c>
      <c r="AD522" s="168" t="e">
        <f t="shared" ca="1" si="125"/>
        <v>#REF!</v>
      </c>
      <c r="AE522" s="169" t="e">
        <f t="shared" ca="1" si="111"/>
        <v>#REF!</v>
      </c>
      <c r="AF522" s="168" t="e">
        <f t="shared" ca="1" si="112"/>
        <v>#REF!</v>
      </c>
      <c r="AG522" s="169" t="e">
        <f t="shared" ca="1" si="113"/>
        <v>#REF!</v>
      </c>
      <c r="AH522" s="168" t="e">
        <f t="shared" ca="1" si="114"/>
        <v>#REF!</v>
      </c>
      <c r="AI522" s="168" t="e">
        <f t="shared" ca="1" si="115"/>
        <v>#REF!</v>
      </c>
      <c r="AJ522" s="170" t="e">
        <f t="shared" ca="1" si="116"/>
        <v>#REF!</v>
      </c>
      <c r="AK522" s="168">
        <f t="shared" ca="1" si="126"/>
        <v>0</v>
      </c>
      <c r="AL522" s="168">
        <f t="shared" ca="1" si="127"/>
        <v>0</v>
      </c>
    </row>
    <row r="523" spans="1:38" ht="30" customHeight="1" x14ac:dyDescent="0.2">
      <c r="A523" s="56">
        <v>508</v>
      </c>
      <c r="B523" s="309" t="str">
        <f t="shared" ca="1" si="121"/>
        <v>A508</v>
      </c>
      <c r="C523" s="309"/>
      <c r="D523" s="57" t="str">
        <f t="shared" ca="1" si="122"/>
        <v/>
      </c>
      <c r="E523" s="59" t="str">
        <f t="shared" ca="1" si="123"/>
        <v/>
      </c>
      <c r="F523" s="215">
        <f ca="1">IF(LEN(B523)&gt;0,'OBRAČUNANA OSNOVNA PLAČA'!G517,"")</f>
        <v>0</v>
      </c>
      <c r="G523" s="60"/>
      <c r="H523" s="60"/>
      <c r="I523" s="60"/>
      <c r="J523" s="60"/>
      <c r="K523" s="60"/>
      <c r="L523" s="229">
        <f t="shared" si="109"/>
        <v>0</v>
      </c>
      <c r="M523" s="230">
        <f t="shared" ca="1" si="117"/>
        <v>0</v>
      </c>
      <c r="N523" s="230">
        <f t="shared" ca="1" si="118"/>
        <v>0</v>
      </c>
      <c r="O523" s="231">
        <f t="shared" ca="1" si="119"/>
        <v>0</v>
      </c>
      <c r="P523" s="232">
        <f t="shared" ca="1" si="120"/>
        <v>0</v>
      </c>
      <c r="Q523" s="233">
        <f t="shared" ca="1" si="110"/>
        <v>0</v>
      </c>
      <c r="R523" s="233">
        <f ca="1">IF(LEN(B523)&gt;0,'OSNOVNA PLAČA'!F517,"")</f>
        <v>0</v>
      </c>
      <c r="S523" s="234"/>
      <c r="T523" s="34"/>
      <c r="U523" s="34"/>
      <c r="V523" s="34"/>
      <c r="W523" s="34"/>
      <c r="X523" s="34"/>
      <c r="Y523" s="34"/>
      <c r="Z523" s="34"/>
      <c r="AB523" s="167">
        <f>ROW()</f>
        <v>523</v>
      </c>
      <c r="AC523" s="168" t="e">
        <f t="shared" ca="1" si="124"/>
        <v>#REF!</v>
      </c>
      <c r="AD523" s="168" t="e">
        <f t="shared" ca="1" si="125"/>
        <v>#REF!</v>
      </c>
      <c r="AE523" s="169" t="e">
        <f t="shared" ca="1" si="111"/>
        <v>#REF!</v>
      </c>
      <c r="AF523" s="168" t="e">
        <f t="shared" ca="1" si="112"/>
        <v>#REF!</v>
      </c>
      <c r="AG523" s="169" t="e">
        <f t="shared" ca="1" si="113"/>
        <v>#REF!</v>
      </c>
      <c r="AH523" s="168" t="e">
        <f t="shared" ca="1" si="114"/>
        <v>#REF!</v>
      </c>
      <c r="AI523" s="168" t="e">
        <f t="shared" ca="1" si="115"/>
        <v>#REF!</v>
      </c>
      <c r="AJ523" s="170" t="e">
        <f t="shared" ca="1" si="116"/>
        <v>#REF!</v>
      </c>
      <c r="AK523" s="168">
        <f t="shared" ca="1" si="126"/>
        <v>0</v>
      </c>
      <c r="AL523" s="168">
        <f t="shared" ca="1" si="127"/>
        <v>0</v>
      </c>
    </row>
    <row r="524" spans="1:38" ht="30" customHeight="1" x14ac:dyDescent="0.2">
      <c r="A524" s="56">
        <v>509</v>
      </c>
      <c r="B524" s="309" t="str">
        <f t="shared" ca="1" si="121"/>
        <v>A509</v>
      </c>
      <c r="C524" s="309"/>
      <c r="D524" s="57" t="str">
        <f t="shared" ca="1" si="122"/>
        <v/>
      </c>
      <c r="E524" s="59" t="str">
        <f t="shared" ca="1" si="123"/>
        <v/>
      </c>
      <c r="F524" s="215">
        <f ca="1">IF(LEN(B524)&gt;0,'OBRAČUNANA OSNOVNA PLAČA'!G518,"")</f>
        <v>0</v>
      </c>
      <c r="G524" s="60"/>
      <c r="H524" s="60"/>
      <c r="I524" s="60"/>
      <c r="J524" s="60"/>
      <c r="K524" s="60"/>
      <c r="L524" s="229">
        <f t="shared" si="109"/>
        <v>0</v>
      </c>
      <c r="M524" s="230">
        <f t="shared" ca="1" si="117"/>
        <v>0</v>
      </c>
      <c r="N524" s="230">
        <f t="shared" ca="1" si="118"/>
        <v>0</v>
      </c>
      <c r="O524" s="231">
        <f t="shared" ca="1" si="119"/>
        <v>0</v>
      </c>
      <c r="P524" s="232">
        <f t="shared" ca="1" si="120"/>
        <v>0</v>
      </c>
      <c r="Q524" s="233">
        <f t="shared" ca="1" si="110"/>
        <v>0</v>
      </c>
      <c r="R524" s="233">
        <f ca="1">IF(LEN(B524)&gt;0,'OSNOVNA PLAČA'!F518,"")</f>
        <v>0</v>
      </c>
      <c r="S524" s="234"/>
      <c r="T524" s="34"/>
      <c r="U524" s="34"/>
      <c r="V524" s="34"/>
      <c r="W524" s="34"/>
      <c r="X524" s="34"/>
      <c r="Y524" s="34"/>
      <c r="Z524" s="34"/>
      <c r="AB524" s="167">
        <f>ROW()</f>
        <v>524</v>
      </c>
      <c r="AC524" s="168" t="e">
        <f t="shared" ca="1" si="124"/>
        <v>#REF!</v>
      </c>
      <c r="AD524" s="168" t="e">
        <f t="shared" ca="1" si="125"/>
        <v>#REF!</v>
      </c>
      <c r="AE524" s="169" t="e">
        <f t="shared" ca="1" si="111"/>
        <v>#REF!</v>
      </c>
      <c r="AF524" s="168" t="e">
        <f t="shared" ca="1" si="112"/>
        <v>#REF!</v>
      </c>
      <c r="AG524" s="169" t="e">
        <f t="shared" ca="1" si="113"/>
        <v>#REF!</v>
      </c>
      <c r="AH524" s="168" t="e">
        <f t="shared" ca="1" si="114"/>
        <v>#REF!</v>
      </c>
      <c r="AI524" s="168" t="e">
        <f t="shared" ca="1" si="115"/>
        <v>#REF!</v>
      </c>
      <c r="AJ524" s="170" t="e">
        <f t="shared" ca="1" si="116"/>
        <v>#REF!</v>
      </c>
      <c r="AK524" s="168">
        <f t="shared" ca="1" si="126"/>
        <v>0</v>
      </c>
      <c r="AL524" s="168">
        <f t="shared" ca="1" si="127"/>
        <v>0</v>
      </c>
    </row>
    <row r="525" spans="1:38" ht="30" customHeight="1" x14ac:dyDescent="0.2">
      <c r="A525" s="56">
        <v>510</v>
      </c>
      <c r="B525" s="309" t="str">
        <f t="shared" ca="1" si="121"/>
        <v>A510</v>
      </c>
      <c r="C525" s="309"/>
      <c r="D525" s="57" t="str">
        <f t="shared" ca="1" si="122"/>
        <v/>
      </c>
      <c r="E525" s="59" t="str">
        <f t="shared" ca="1" si="123"/>
        <v/>
      </c>
      <c r="F525" s="215">
        <f ca="1">IF(LEN(B525)&gt;0,'OBRAČUNANA OSNOVNA PLAČA'!G519,"")</f>
        <v>0</v>
      </c>
      <c r="G525" s="60"/>
      <c r="H525" s="60"/>
      <c r="I525" s="60"/>
      <c r="J525" s="60"/>
      <c r="K525" s="60"/>
      <c r="L525" s="229">
        <f t="shared" si="109"/>
        <v>0</v>
      </c>
      <c r="M525" s="230">
        <f t="shared" ca="1" si="117"/>
        <v>0</v>
      </c>
      <c r="N525" s="230">
        <f t="shared" ca="1" si="118"/>
        <v>0</v>
      </c>
      <c r="O525" s="231">
        <f t="shared" ca="1" si="119"/>
        <v>0</v>
      </c>
      <c r="P525" s="232">
        <f t="shared" ca="1" si="120"/>
        <v>0</v>
      </c>
      <c r="Q525" s="233">
        <f t="shared" ca="1" si="110"/>
        <v>0</v>
      </c>
      <c r="R525" s="233">
        <f ca="1">IF(LEN(B525)&gt;0,'OSNOVNA PLAČA'!F519,"")</f>
        <v>0</v>
      </c>
      <c r="S525" s="234"/>
      <c r="T525" s="34"/>
      <c r="U525" s="34"/>
      <c r="V525" s="34"/>
      <c r="W525" s="34"/>
      <c r="X525" s="34"/>
      <c r="Y525" s="34"/>
      <c r="Z525" s="34"/>
      <c r="AB525" s="167">
        <f>ROW()</f>
        <v>525</v>
      </c>
      <c r="AC525" s="168" t="e">
        <f t="shared" ca="1" si="124"/>
        <v>#REF!</v>
      </c>
      <c r="AD525" s="168" t="e">
        <f t="shared" ca="1" si="125"/>
        <v>#REF!</v>
      </c>
      <c r="AE525" s="169" t="e">
        <f t="shared" ca="1" si="111"/>
        <v>#REF!</v>
      </c>
      <c r="AF525" s="168" t="e">
        <f t="shared" ca="1" si="112"/>
        <v>#REF!</v>
      </c>
      <c r="AG525" s="169" t="e">
        <f t="shared" ca="1" si="113"/>
        <v>#REF!</v>
      </c>
      <c r="AH525" s="168" t="e">
        <f t="shared" ca="1" si="114"/>
        <v>#REF!</v>
      </c>
      <c r="AI525" s="168" t="e">
        <f t="shared" ca="1" si="115"/>
        <v>#REF!</v>
      </c>
      <c r="AJ525" s="170" t="e">
        <f t="shared" ca="1" si="116"/>
        <v>#REF!</v>
      </c>
      <c r="AK525" s="168">
        <f t="shared" ca="1" si="126"/>
        <v>0</v>
      </c>
      <c r="AL525" s="168">
        <f t="shared" ca="1" si="127"/>
        <v>0</v>
      </c>
    </row>
    <row r="526" spans="1:38" ht="30" customHeight="1" x14ac:dyDescent="0.2">
      <c r="A526" s="56">
        <v>511</v>
      </c>
      <c r="B526" s="309" t="str">
        <f t="shared" ca="1" si="121"/>
        <v>A511</v>
      </c>
      <c r="C526" s="309"/>
      <c r="D526" s="57" t="str">
        <f t="shared" ca="1" si="122"/>
        <v/>
      </c>
      <c r="E526" s="59" t="str">
        <f t="shared" ca="1" si="123"/>
        <v/>
      </c>
      <c r="F526" s="215">
        <f ca="1">IF(LEN(B526)&gt;0,'OBRAČUNANA OSNOVNA PLAČA'!G520,"")</f>
        <v>0</v>
      </c>
      <c r="G526" s="60"/>
      <c r="H526" s="60"/>
      <c r="I526" s="60"/>
      <c r="J526" s="60"/>
      <c r="K526" s="60"/>
      <c r="L526" s="229">
        <f t="shared" si="109"/>
        <v>0</v>
      </c>
      <c r="M526" s="230">
        <f t="shared" ca="1" si="117"/>
        <v>0</v>
      </c>
      <c r="N526" s="230">
        <f t="shared" ca="1" si="118"/>
        <v>0</v>
      </c>
      <c r="O526" s="231">
        <f t="shared" ca="1" si="119"/>
        <v>0</v>
      </c>
      <c r="P526" s="232">
        <f t="shared" ca="1" si="120"/>
        <v>0</v>
      </c>
      <c r="Q526" s="233">
        <f t="shared" ca="1" si="110"/>
        <v>0</v>
      </c>
      <c r="R526" s="233">
        <f ca="1">IF(LEN(B526)&gt;0,'OSNOVNA PLAČA'!F520,"")</f>
        <v>0</v>
      </c>
      <c r="S526" s="234"/>
      <c r="T526" s="34"/>
      <c r="U526" s="34"/>
      <c r="V526" s="34"/>
      <c r="W526" s="34"/>
      <c r="X526" s="34"/>
      <c r="Y526" s="34"/>
      <c r="Z526" s="34"/>
      <c r="AB526" s="167">
        <f>ROW()</f>
        <v>526</v>
      </c>
      <c r="AC526" s="168" t="e">
        <f t="shared" ca="1" si="124"/>
        <v>#REF!</v>
      </c>
      <c r="AD526" s="168" t="e">
        <f t="shared" ca="1" si="125"/>
        <v>#REF!</v>
      </c>
      <c r="AE526" s="169" t="e">
        <f t="shared" ca="1" si="111"/>
        <v>#REF!</v>
      </c>
      <c r="AF526" s="168" t="e">
        <f t="shared" ca="1" si="112"/>
        <v>#REF!</v>
      </c>
      <c r="AG526" s="169" t="e">
        <f t="shared" ca="1" si="113"/>
        <v>#REF!</v>
      </c>
      <c r="AH526" s="168" t="e">
        <f t="shared" ca="1" si="114"/>
        <v>#REF!</v>
      </c>
      <c r="AI526" s="168" t="e">
        <f t="shared" ca="1" si="115"/>
        <v>#REF!</v>
      </c>
      <c r="AJ526" s="170" t="e">
        <f t="shared" ca="1" si="116"/>
        <v>#REF!</v>
      </c>
      <c r="AK526" s="168">
        <f t="shared" ca="1" si="126"/>
        <v>0</v>
      </c>
      <c r="AL526" s="168">
        <f t="shared" ca="1" si="127"/>
        <v>0</v>
      </c>
    </row>
    <row r="527" spans="1:38" ht="30" customHeight="1" x14ac:dyDescent="0.2">
      <c r="A527" s="56">
        <v>512</v>
      </c>
      <c r="B527" s="309" t="str">
        <f t="shared" ca="1" si="121"/>
        <v>A512</v>
      </c>
      <c r="C527" s="309"/>
      <c r="D527" s="57" t="str">
        <f t="shared" ca="1" si="122"/>
        <v/>
      </c>
      <c r="E527" s="59" t="str">
        <f t="shared" ca="1" si="123"/>
        <v/>
      </c>
      <c r="F527" s="215">
        <f ca="1">IF(LEN(B527)&gt;0,'OBRAČUNANA OSNOVNA PLAČA'!G521,"")</f>
        <v>0</v>
      </c>
      <c r="G527" s="60"/>
      <c r="H527" s="60"/>
      <c r="I527" s="60"/>
      <c r="J527" s="60"/>
      <c r="K527" s="60"/>
      <c r="L527" s="229">
        <f t="shared" si="109"/>
        <v>0</v>
      </c>
      <c r="M527" s="230">
        <f t="shared" ca="1" si="117"/>
        <v>0</v>
      </c>
      <c r="N527" s="230">
        <f t="shared" ca="1" si="118"/>
        <v>0</v>
      </c>
      <c r="O527" s="231">
        <f t="shared" ca="1" si="119"/>
        <v>0</v>
      </c>
      <c r="P527" s="232">
        <f t="shared" ca="1" si="120"/>
        <v>0</v>
      </c>
      <c r="Q527" s="233">
        <f t="shared" ca="1" si="110"/>
        <v>0</v>
      </c>
      <c r="R527" s="233">
        <f ca="1">IF(LEN(B527)&gt;0,'OSNOVNA PLAČA'!F521,"")</f>
        <v>0</v>
      </c>
      <c r="S527" s="234"/>
      <c r="T527" s="34"/>
      <c r="U527" s="34"/>
      <c r="V527" s="34"/>
      <c r="W527" s="34"/>
      <c r="X527" s="34"/>
      <c r="Y527" s="34"/>
      <c r="Z527" s="34"/>
      <c r="AB527" s="167">
        <f>ROW()</f>
        <v>527</v>
      </c>
      <c r="AC527" s="168" t="e">
        <f t="shared" ca="1" si="124"/>
        <v>#REF!</v>
      </c>
      <c r="AD527" s="168" t="e">
        <f t="shared" ca="1" si="125"/>
        <v>#REF!</v>
      </c>
      <c r="AE527" s="169" t="e">
        <f t="shared" ca="1" si="111"/>
        <v>#REF!</v>
      </c>
      <c r="AF527" s="168" t="e">
        <f t="shared" ca="1" si="112"/>
        <v>#REF!</v>
      </c>
      <c r="AG527" s="169" t="e">
        <f t="shared" ca="1" si="113"/>
        <v>#REF!</v>
      </c>
      <c r="AH527" s="168" t="e">
        <f t="shared" ca="1" si="114"/>
        <v>#REF!</v>
      </c>
      <c r="AI527" s="168" t="e">
        <f t="shared" ca="1" si="115"/>
        <v>#REF!</v>
      </c>
      <c r="AJ527" s="170" t="e">
        <f t="shared" ca="1" si="116"/>
        <v>#REF!</v>
      </c>
      <c r="AK527" s="168">
        <f t="shared" ca="1" si="126"/>
        <v>0</v>
      </c>
      <c r="AL527" s="168">
        <f t="shared" ca="1" si="127"/>
        <v>0</v>
      </c>
    </row>
    <row r="528" spans="1:38" ht="30" customHeight="1" x14ac:dyDescent="0.2">
      <c r="A528" s="56">
        <v>513</v>
      </c>
      <c r="B528" s="309" t="str">
        <f t="shared" ca="1" si="121"/>
        <v>A513</v>
      </c>
      <c r="C528" s="309"/>
      <c r="D528" s="57" t="str">
        <f t="shared" ca="1" si="122"/>
        <v/>
      </c>
      <c r="E528" s="59" t="str">
        <f t="shared" ca="1" si="123"/>
        <v/>
      </c>
      <c r="F528" s="215">
        <f ca="1">IF(LEN(B528)&gt;0,'OBRAČUNANA OSNOVNA PLAČA'!G522,"")</f>
        <v>0</v>
      </c>
      <c r="G528" s="60"/>
      <c r="H528" s="60"/>
      <c r="I528" s="60"/>
      <c r="J528" s="60"/>
      <c r="K528" s="60"/>
      <c r="L528" s="229">
        <f t="shared" ref="L528:L591" si="128">+G528+H528+I528+J528+K528</f>
        <v>0</v>
      </c>
      <c r="M528" s="230">
        <f t="shared" ca="1" si="117"/>
        <v>0</v>
      </c>
      <c r="N528" s="230">
        <f t="shared" ca="1" si="118"/>
        <v>0</v>
      </c>
      <c r="O528" s="231">
        <f t="shared" ca="1" si="119"/>
        <v>0</v>
      </c>
      <c r="P528" s="232">
        <f t="shared" ca="1" si="120"/>
        <v>0</v>
      </c>
      <c r="Q528" s="233">
        <f t="shared" ref="Q528:Q591" ca="1" si="129">MIN(P528,R528)</f>
        <v>0</v>
      </c>
      <c r="R528" s="233">
        <f ca="1">IF(LEN(B528)&gt;0,'OSNOVNA PLAČA'!F522,"")</f>
        <v>0</v>
      </c>
      <c r="S528" s="234"/>
      <c r="T528" s="34"/>
      <c r="U528" s="34"/>
      <c r="V528" s="34"/>
      <c r="W528" s="34"/>
      <c r="X528" s="34"/>
      <c r="Y528" s="34"/>
      <c r="Z528" s="34"/>
      <c r="AB528" s="167">
        <f>ROW()</f>
        <v>528</v>
      </c>
      <c r="AC528" s="168" t="e">
        <f t="shared" ca="1" si="124"/>
        <v>#REF!</v>
      </c>
      <c r="AD528" s="168" t="e">
        <f t="shared" ca="1" si="125"/>
        <v>#REF!</v>
      </c>
      <c r="AE528" s="169" t="e">
        <f t="shared" ref="AE528:AE591" ca="1" si="130">IF(AC528&gt;=AD528,"-",$L528/(5*MAX($M$1021:$M$1022)))</f>
        <v>#REF!</v>
      </c>
      <c r="AF528" s="168" t="e">
        <f t="shared" ref="AF528:AF591" ca="1" si="131">IF(AC528&gt;=AD528,"-",$L528/(5*MAX($M$1021:$M$1022))*AK528)</f>
        <v>#REF!</v>
      </c>
      <c r="AG528" s="169" t="e">
        <f t="shared" ref="AG528:AG591" ca="1" si="132">IF(AE528="-","-",AE528*$AF$1017)</f>
        <v>#REF!</v>
      </c>
      <c r="AH528" s="168" t="e">
        <f t="shared" ref="AH528:AH591" ca="1" si="133">IF(AF528="-","-",AF528*$AF$1017)</f>
        <v>#REF!</v>
      </c>
      <c r="AI528" s="168" t="e">
        <f t="shared" ref="AI528:AI591" ca="1" si="134">IF(AG528="-",0,MIN(AH528,R528))</f>
        <v>#REF!</v>
      </c>
      <c r="AJ528" s="170" t="e">
        <f t="shared" ref="AJ528:AJ591" ca="1" si="135">+AD528-AC528</f>
        <v>#REF!</v>
      </c>
      <c r="AK528" s="168">
        <f t="shared" ca="1" si="126"/>
        <v>0</v>
      </c>
      <c r="AL528" s="168">
        <f t="shared" ca="1" si="127"/>
        <v>0</v>
      </c>
    </row>
    <row r="529" spans="1:38" ht="30" customHeight="1" x14ac:dyDescent="0.2">
      <c r="A529" s="56">
        <v>514</v>
      </c>
      <c r="B529" s="309" t="str">
        <f t="shared" ca="1" si="121"/>
        <v>A514</v>
      </c>
      <c r="C529" s="309"/>
      <c r="D529" s="57" t="str">
        <f t="shared" ca="1" si="122"/>
        <v/>
      </c>
      <c r="E529" s="59" t="str">
        <f t="shared" ca="1" si="123"/>
        <v/>
      </c>
      <c r="F529" s="215">
        <f ca="1">IF(LEN(B529)&gt;0,'OBRAČUNANA OSNOVNA PLAČA'!G523,"")</f>
        <v>0</v>
      </c>
      <c r="G529" s="60"/>
      <c r="H529" s="60"/>
      <c r="I529" s="60"/>
      <c r="J529" s="60"/>
      <c r="K529" s="60"/>
      <c r="L529" s="229">
        <f t="shared" si="128"/>
        <v>0</v>
      </c>
      <c r="M529" s="230">
        <f t="shared" ref="M529:M592" ca="1" si="136">IF(LEN(B529)&gt;0,L529/5,"")</f>
        <v>0</v>
      </c>
      <c r="N529" s="230">
        <f t="shared" ref="N529:N592" ca="1" si="137">IF(LEN(B529)&gt;0,F529*M529,"")</f>
        <v>0</v>
      </c>
      <c r="O529" s="231">
        <f t="shared" ref="O529:O592" ca="1" si="138">IF(LEN(B529)&gt;0,M529*$P$1017,"")</f>
        <v>0</v>
      </c>
      <c r="P529" s="232">
        <f t="shared" ref="P529:P592" ca="1" si="139">IF(LEN(B529)&gt;0,F529*O529,"")</f>
        <v>0</v>
      </c>
      <c r="Q529" s="233">
        <f t="shared" ca="1" si="129"/>
        <v>0</v>
      </c>
      <c r="R529" s="233">
        <f ca="1">IF(LEN(B529)&gt;0,'OSNOVNA PLAČA'!F523,"")</f>
        <v>0</v>
      </c>
      <c r="S529" s="234"/>
      <c r="T529" s="34"/>
      <c r="U529" s="34"/>
      <c r="V529" s="34"/>
      <c r="W529" s="34"/>
      <c r="X529" s="34"/>
      <c r="Y529" s="34"/>
      <c r="Z529" s="34"/>
      <c r="AB529" s="167">
        <f>ROW()</f>
        <v>529</v>
      </c>
      <c r="AC529" s="168" t="e">
        <f t="shared" ca="1" si="124"/>
        <v>#REF!</v>
      </c>
      <c r="AD529" s="168" t="e">
        <f t="shared" ca="1" si="125"/>
        <v>#REF!</v>
      </c>
      <c r="AE529" s="169" t="e">
        <f t="shared" ca="1" si="130"/>
        <v>#REF!</v>
      </c>
      <c r="AF529" s="168" t="e">
        <f t="shared" ca="1" si="131"/>
        <v>#REF!</v>
      </c>
      <c r="AG529" s="169" t="e">
        <f t="shared" ca="1" si="132"/>
        <v>#REF!</v>
      </c>
      <c r="AH529" s="168" t="e">
        <f t="shared" ca="1" si="133"/>
        <v>#REF!</v>
      </c>
      <c r="AI529" s="168" t="e">
        <f t="shared" ca="1" si="134"/>
        <v>#REF!</v>
      </c>
      <c r="AJ529" s="170" t="e">
        <f t="shared" ca="1" si="135"/>
        <v>#REF!</v>
      </c>
      <c r="AK529" s="168">
        <f t="shared" ca="1" si="126"/>
        <v>0</v>
      </c>
      <c r="AL529" s="168">
        <f t="shared" ca="1" si="127"/>
        <v>0</v>
      </c>
    </row>
    <row r="530" spans="1:38" ht="30" customHeight="1" x14ac:dyDescent="0.2">
      <c r="A530" s="56">
        <v>515</v>
      </c>
      <c r="B530" s="309" t="str">
        <f t="shared" ca="1" si="121"/>
        <v>A515</v>
      </c>
      <c r="C530" s="309"/>
      <c r="D530" s="57" t="str">
        <f t="shared" ca="1" si="122"/>
        <v/>
      </c>
      <c r="E530" s="59" t="str">
        <f t="shared" ca="1" si="123"/>
        <v/>
      </c>
      <c r="F530" s="215">
        <f ca="1">IF(LEN(B530)&gt;0,'OBRAČUNANA OSNOVNA PLAČA'!G524,"")</f>
        <v>0</v>
      </c>
      <c r="G530" s="60"/>
      <c r="H530" s="60"/>
      <c r="I530" s="60"/>
      <c r="J530" s="60"/>
      <c r="K530" s="60"/>
      <c r="L530" s="229">
        <f t="shared" si="128"/>
        <v>0</v>
      </c>
      <c r="M530" s="230">
        <f t="shared" ca="1" si="136"/>
        <v>0</v>
      </c>
      <c r="N530" s="230">
        <f t="shared" ca="1" si="137"/>
        <v>0</v>
      </c>
      <c r="O530" s="231">
        <f t="shared" ca="1" si="138"/>
        <v>0</v>
      </c>
      <c r="P530" s="232">
        <f t="shared" ca="1" si="139"/>
        <v>0</v>
      </c>
      <c r="Q530" s="233">
        <f t="shared" ca="1" si="129"/>
        <v>0</v>
      </c>
      <c r="R530" s="233">
        <f ca="1">IF(LEN(B530)&gt;0,'OSNOVNA PLAČA'!F524,"")</f>
        <v>0</v>
      </c>
      <c r="S530" s="234"/>
      <c r="T530" s="34"/>
      <c r="U530" s="34"/>
      <c r="V530" s="34"/>
      <c r="W530" s="34"/>
      <c r="X530" s="34"/>
      <c r="Y530" s="34"/>
      <c r="Z530" s="34"/>
      <c r="AB530" s="167">
        <f>ROW()</f>
        <v>530</v>
      </c>
      <c r="AC530" s="168" t="e">
        <f t="shared" ca="1" si="124"/>
        <v>#REF!</v>
      </c>
      <c r="AD530" s="168" t="e">
        <f t="shared" ca="1" si="125"/>
        <v>#REF!</v>
      </c>
      <c r="AE530" s="169" t="e">
        <f t="shared" ca="1" si="130"/>
        <v>#REF!</v>
      </c>
      <c r="AF530" s="168" t="e">
        <f t="shared" ca="1" si="131"/>
        <v>#REF!</v>
      </c>
      <c r="AG530" s="169" t="e">
        <f t="shared" ca="1" si="132"/>
        <v>#REF!</v>
      </c>
      <c r="AH530" s="168" t="e">
        <f t="shared" ca="1" si="133"/>
        <v>#REF!</v>
      </c>
      <c r="AI530" s="168" t="e">
        <f t="shared" ca="1" si="134"/>
        <v>#REF!</v>
      </c>
      <c r="AJ530" s="170" t="e">
        <f t="shared" ca="1" si="135"/>
        <v>#REF!</v>
      </c>
      <c r="AK530" s="168">
        <f t="shared" ca="1" si="126"/>
        <v>0</v>
      </c>
      <c r="AL530" s="168">
        <f t="shared" ca="1" si="127"/>
        <v>0</v>
      </c>
    </row>
    <row r="531" spans="1:38" ht="30" customHeight="1" x14ac:dyDescent="0.2">
      <c r="A531" s="56">
        <v>516</v>
      </c>
      <c r="B531" s="309" t="str">
        <f t="shared" ca="1" si="121"/>
        <v>A516</v>
      </c>
      <c r="C531" s="309"/>
      <c r="D531" s="57" t="str">
        <f t="shared" ca="1" si="122"/>
        <v/>
      </c>
      <c r="E531" s="59" t="str">
        <f t="shared" ca="1" si="123"/>
        <v/>
      </c>
      <c r="F531" s="215">
        <f ca="1">IF(LEN(B531)&gt;0,'OBRAČUNANA OSNOVNA PLAČA'!G525,"")</f>
        <v>0</v>
      </c>
      <c r="G531" s="60"/>
      <c r="H531" s="60"/>
      <c r="I531" s="60"/>
      <c r="J531" s="60"/>
      <c r="K531" s="60"/>
      <c r="L531" s="229">
        <f t="shared" si="128"/>
        <v>0</v>
      </c>
      <c r="M531" s="230">
        <f t="shared" ca="1" si="136"/>
        <v>0</v>
      </c>
      <c r="N531" s="230">
        <f t="shared" ca="1" si="137"/>
        <v>0</v>
      </c>
      <c r="O531" s="231">
        <f t="shared" ca="1" si="138"/>
        <v>0</v>
      </c>
      <c r="P531" s="232">
        <f t="shared" ca="1" si="139"/>
        <v>0</v>
      </c>
      <c r="Q531" s="233">
        <f t="shared" ca="1" si="129"/>
        <v>0</v>
      </c>
      <c r="R531" s="233">
        <f ca="1">IF(LEN(B531)&gt;0,'OSNOVNA PLAČA'!F525,"")</f>
        <v>0</v>
      </c>
      <c r="S531" s="234"/>
      <c r="T531" s="34"/>
      <c r="U531" s="34"/>
      <c r="V531" s="34"/>
      <c r="W531" s="34"/>
      <c r="X531" s="34"/>
      <c r="Y531" s="34"/>
      <c r="Z531" s="34"/>
      <c r="AB531" s="167">
        <f>ROW()</f>
        <v>531</v>
      </c>
      <c r="AC531" s="168" t="e">
        <f t="shared" ca="1" si="124"/>
        <v>#REF!</v>
      </c>
      <c r="AD531" s="168" t="e">
        <f t="shared" ca="1" si="125"/>
        <v>#REF!</v>
      </c>
      <c r="AE531" s="169" t="e">
        <f t="shared" ca="1" si="130"/>
        <v>#REF!</v>
      </c>
      <c r="AF531" s="168" t="e">
        <f t="shared" ca="1" si="131"/>
        <v>#REF!</v>
      </c>
      <c r="AG531" s="169" t="e">
        <f t="shared" ca="1" si="132"/>
        <v>#REF!</v>
      </c>
      <c r="AH531" s="168" t="e">
        <f t="shared" ca="1" si="133"/>
        <v>#REF!</v>
      </c>
      <c r="AI531" s="168" t="e">
        <f t="shared" ca="1" si="134"/>
        <v>#REF!</v>
      </c>
      <c r="AJ531" s="170" t="e">
        <f t="shared" ca="1" si="135"/>
        <v>#REF!</v>
      </c>
      <c r="AK531" s="168">
        <f t="shared" ca="1" si="126"/>
        <v>0</v>
      </c>
      <c r="AL531" s="168">
        <f t="shared" ca="1" si="127"/>
        <v>0</v>
      </c>
    </row>
    <row r="532" spans="1:38" ht="30" customHeight="1" x14ac:dyDescent="0.2">
      <c r="A532" s="56">
        <v>517</v>
      </c>
      <c r="B532" s="309" t="str">
        <f t="shared" ca="1" si="121"/>
        <v>A517</v>
      </c>
      <c r="C532" s="309"/>
      <c r="D532" s="57" t="str">
        <f t="shared" ca="1" si="122"/>
        <v/>
      </c>
      <c r="E532" s="59" t="str">
        <f t="shared" ca="1" si="123"/>
        <v/>
      </c>
      <c r="F532" s="215">
        <f ca="1">IF(LEN(B532)&gt;0,'OBRAČUNANA OSNOVNA PLAČA'!G526,"")</f>
        <v>0</v>
      </c>
      <c r="G532" s="60"/>
      <c r="H532" s="60"/>
      <c r="I532" s="60"/>
      <c r="J532" s="60"/>
      <c r="K532" s="60"/>
      <c r="L532" s="229">
        <f t="shared" si="128"/>
        <v>0</v>
      </c>
      <c r="M532" s="230">
        <f t="shared" ca="1" si="136"/>
        <v>0</v>
      </c>
      <c r="N532" s="230">
        <f t="shared" ca="1" si="137"/>
        <v>0</v>
      </c>
      <c r="O532" s="231">
        <f t="shared" ca="1" si="138"/>
        <v>0</v>
      </c>
      <c r="P532" s="232">
        <f t="shared" ca="1" si="139"/>
        <v>0</v>
      </c>
      <c r="Q532" s="233">
        <f t="shared" ca="1" si="129"/>
        <v>0</v>
      </c>
      <c r="R532" s="233">
        <f ca="1">IF(LEN(B532)&gt;0,'OSNOVNA PLAČA'!F526,"")</f>
        <v>0</v>
      </c>
      <c r="S532" s="234"/>
      <c r="T532" s="34"/>
      <c r="U532" s="34"/>
      <c r="V532" s="34"/>
      <c r="W532" s="34"/>
      <c r="X532" s="34"/>
      <c r="Y532" s="34"/>
      <c r="Z532" s="34"/>
      <c r="AB532" s="167">
        <f>ROW()</f>
        <v>532</v>
      </c>
      <c r="AC532" s="168" t="e">
        <f t="shared" ca="1" si="124"/>
        <v>#REF!</v>
      </c>
      <c r="AD532" s="168" t="e">
        <f t="shared" ca="1" si="125"/>
        <v>#REF!</v>
      </c>
      <c r="AE532" s="169" t="e">
        <f t="shared" ca="1" si="130"/>
        <v>#REF!</v>
      </c>
      <c r="AF532" s="168" t="e">
        <f t="shared" ca="1" si="131"/>
        <v>#REF!</v>
      </c>
      <c r="AG532" s="169" t="e">
        <f t="shared" ca="1" si="132"/>
        <v>#REF!</v>
      </c>
      <c r="AH532" s="168" t="e">
        <f t="shared" ca="1" si="133"/>
        <v>#REF!</v>
      </c>
      <c r="AI532" s="168" t="e">
        <f t="shared" ca="1" si="134"/>
        <v>#REF!</v>
      </c>
      <c r="AJ532" s="170" t="e">
        <f t="shared" ca="1" si="135"/>
        <v>#REF!</v>
      </c>
      <c r="AK532" s="168">
        <f t="shared" ca="1" si="126"/>
        <v>0</v>
      </c>
      <c r="AL532" s="168">
        <f t="shared" ca="1" si="127"/>
        <v>0</v>
      </c>
    </row>
    <row r="533" spans="1:38" ht="30" customHeight="1" x14ac:dyDescent="0.2">
      <c r="A533" s="56">
        <v>518</v>
      </c>
      <c r="B533" s="309" t="str">
        <f t="shared" ca="1" si="121"/>
        <v>A518</v>
      </c>
      <c r="C533" s="309"/>
      <c r="D533" s="57" t="str">
        <f t="shared" ca="1" si="122"/>
        <v/>
      </c>
      <c r="E533" s="59" t="str">
        <f t="shared" ca="1" si="123"/>
        <v/>
      </c>
      <c r="F533" s="215">
        <f ca="1">IF(LEN(B533)&gt;0,'OBRAČUNANA OSNOVNA PLAČA'!G527,"")</f>
        <v>0</v>
      </c>
      <c r="G533" s="60"/>
      <c r="H533" s="60"/>
      <c r="I533" s="60"/>
      <c r="J533" s="60"/>
      <c r="K533" s="60"/>
      <c r="L533" s="229">
        <f t="shared" si="128"/>
        <v>0</v>
      </c>
      <c r="M533" s="230">
        <f t="shared" ca="1" si="136"/>
        <v>0</v>
      </c>
      <c r="N533" s="230">
        <f t="shared" ca="1" si="137"/>
        <v>0</v>
      </c>
      <c r="O533" s="231">
        <f t="shared" ca="1" si="138"/>
        <v>0</v>
      </c>
      <c r="P533" s="232">
        <f t="shared" ca="1" si="139"/>
        <v>0</v>
      </c>
      <c r="Q533" s="233">
        <f t="shared" ca="1" si="129"/>
        <v>0</v>
      </c>
      <c r="R533" s="233">
        <f ca="1">IF(LEN(B533)&gt;0,'OSNOVNA PLAČA'!F527,"")</f>
        <v>0</v>
      </c>
      <c r="S533" s="234"/>
      <c r="T533" s="34"/>
      <c r="U533" s="34"/>
      <c r="V533" s="34"/>
      <c r="W533" s="34"/>
      <c r="X533" s="34"/>
      <c r="Y533" s="34"/>
      <c r="Z533" s="34"/>
      <c r="AB533" s="167">
        <f>ROW()</f>
        <v>533</v>
      </c>
      <c r="AC533" s="168" t="e">
        <f t="shared" ca="1" si="124"/>
        <v>#REF!</v>
      </c>
      <c r="AD533" s="168" t="e">
        <f t="shared" ca="1" si="125"/>
        <v>#REF!</v>
      </c>
      <c r="AE533" s="169" t="e">
        <f t="shared" ca="1" si="130"/>
        <v>#REF!</v>
      </c>
      <c r="AF533" s="168" t="e">
        <f t="shared" ca="1" si="131"/>
        <v>#REF!</v>
      </c>
      <c r="AG533" s="169" t="e">
        <f t="shared" ca="1" si="132"/>
        <v>#REF!</v>
      </c>
      <c r="AH533" s="168" t="e">
        <f t="shared" ca="1" si="133"/>
        <v>#REF!</v>
      </c>
      <c r="AI533" s="168" t="e">
        <f t="shared" ca="1" si="134"/>
        <v>#REF!</v>
      </c>
      <c r="AJ533" s="170" t="e">
        <f t="shared" ca="1" si="135"/>
        <v>#REF!</v>
      </c>
      <c r="AK533" s="168">
        <f t="shared" ca="1" si="126"/>
        <v>0</v>
      </c>
      <c r="AL533" s="168">
        <f t="shared" ca="1" si="127"/>
        <v>0</v>
      </c>
    </row>
    <row r="534" spans="1:38" ht="30" customHeight="1" x14ac:dyDescent="0.2">
      <c r="A534" s="56">
        <v>519</v>
      </c>
      <c r="B534" s="309" t="str">
        <f t="shared" ca="1" si="121"/>
        <v>A519</v>
      </c>
      <c r="C534" s="309"/>
      <c r="D534" s="57" t="str">
        <f t="shared" ca="1" si="122"/>
        <v/>
      </c>
      <c r="E534" s="59" t="str">
        <f t="shared" ca="1" si="123"/>
        <v/>
      </c>
      <c r="F534" s="215">
        <f ca="1">IF(LEN(B534)&gt;0,'OBRAČUNANA OSNOVNA PLAČA'!G528,"")</f>
        <v>0</v>
      </c>
      <c r="G534" s="60"/>
      <c r="H534" s="60"/>
      <c r="I534" s="60"/>
      <c r="J534" s="60"/>
      <c r="K534" s="60"/>
      <c r="L534" s="229">
        <f t="shared" si="128"/>
        <v>0</v>
      </c>
      <c r="M534" s="230">
        <f t="shared" ca="1" si="136"/>
        <v>0</v>
      </c>
      <c r="N534" s="230">
        <f t="shared" ca="1" si="137"/>
        <v>0</v>
      </c>
      <c r="O534" s="231">
        <f t="shared" ca="1" si="138"/>
        <v>0</v>
      </c>
      <c r="P534" s="232">
        <f t="shared" ca="1" si="139"/>
        <v>0</v>
      </c>
      <c r="Q534" s="233">
        <f t="shared" ca="1" si="129"/>
        <v>0</v>
      </c>
      <c r="R534" s="233">
        <f ca="1">IF(LEN(B534)&gt;0,'OSNOVNA PLAČA'!F528,"")</f>
        <v>0</v>
      </c>
      <c r="S534" s="234"/>
      <c r="T534" s="34"/>
      <c r="U534" s="34"/>
      <c r="V534" s="34"/>
      <c r="W534" s="34"/>
      <c r="X534" s="34"/>
      <c r="Y534" s="34"/>
      <c r="Z534" s="34"/>
      <c r="AB534" s="167">
        <f>ROW()</f>
        <v>534</v>
      </c>
      <c r="AC534" s="168" t="e">
        <f t="shared" ca="1" si="124"/>
        <v>#REF!</v>
      </c>
      <c r="AD534" s="168" t="e">
        <f t="shared" ca="1" si="125"/>
        <v>#REF!</v>
      </c>
      <c r="AE534" s="169" t="e">
        <f t="shared" ca="1" si="130"/>
        <v>#REF!</v>
      </c>
      <c r="AF534" s="168" t="e">
        <f t="shared" ca="1" si="131"/>
        <v>#REF!</v>
      </c>
      <c r="AG534" s="169" t="e">
        <f t="shared" ca="1" si="132"/>
        <v>#REF!</v>
      </c>
      <c r="AH534" s="168" t="e">
        <f t="shared" ca="1" si="133"/>
        <v>#REF!</v>
      </c>
      <c r="AI534" s="168" t="e">
        <f t="shared" ca="1" si="134"/>
        <v>#REF!</v>
      </c>
      <c r="AJ534" s="170" t="e">
        <f t="shared" ca="1" si="135"/>
        <v>#REF!</v>
      </c>
      <c r="AK534" s="168">
        <f t="shared" ca="1" si="126"/>
        <v>0</v>
      </c>
      <c r="AL534" s="168">
        <f t="shared" ca="1" si="127"/>
        <v>0</v>
      </c>
    </row>
    <row r="535" spans="1:38" ht="30" customHeight="1" x14ac:dyDescent="0.2">
      <c r="A535" s="56">
        <v>520</v>
      </c>
      <c r="B535" s="309" t="str">
        <f t="shared" ca="1" si="121"/>
        <v>A520</v>
      </c>
      <c r="C535" s="309"/>
      <c r="D535" s="57" t="str">
        <f t="shared" ca="1" si="122"/>
        <v/>
      </c>
      <c r="E535" s="59" t="str">
        <f t="shared" ca="1" si="123"/>
        <v/>
      </c>
      <c r="F535" s="215">
        <f ca="1">IF(LEN(B535)&gt;0,'OBRAČUNANA OSNOVNA PLAČA'!G529,"")</f>
        <v>0</v>
      </c>
      <c r="G535" s="60"/>
      <c r="H535" s="60"/>
      <c r="I535" s="60"/>
      <c r="J535" s="60"/>
      <c r="K535" s="60"/>
      <c r="L535" s="229">
        <f t="shared" si="128"/>
        <v>0</v>
      </c>
      <c r="M535" s="230">
        <f t="shared" ca="1" si="136"/>
        <v>0</v>
      </c>
      <c r="N535" s="230">
        <f t="shared" ca="1" si="137"/>
        <v>0</v>
      </c>
      <c r="O535" s="231">
        <f t="shared" ca="1" si="138"/>
        <v>0</v>
      </c>
      <c r="P535" s="232">
        <f t="shared" ca="1" si="139"/>
        <v>0</v>
      </c>
      <c r="Q535" s="233">
        <f t="shared" ca="1" si="129"/>
        <v>0</v>
      </c>
      <c r="R535" s="233">
        <f ca="1">IF(LEN(B535)&gt;0,'OSNOVNA PLAČA'!F529,"")</f>
        <v>0</v>
      </c>
      <c r="S535" s="234"/>
      <c r="T535" s="34"/>
      <c r="U535" s="34"/>
      <c r="V535" s="34"/>
      <c r="W535" s="34"/>
      <c r="X535" s="34"/>
      <c r="Y535" s="34"/>
      <c r="Z535" s="34"/>
      <c r="AB535" s="167">
        <f>ROW()</f>
        <v>535</v>
      </c>
      <c r="AC535" s="168" t="e">
        <f t="shared" ca="1" si="124"/>
        <v>#REF!</v>
      </c>
      <c r="AD535" s="168" t="e">
        <f t="shared" ca="1" si="125"/>
        <v>#REF!</v>
      </c>
      <c r="AE535" s="169" t="e">
        <f t="shared" ca="1" si="130"/>
        <v>#REF!</v>
      </c>
      <c r="AF535" s="168" t="e">
        <f t="shared" ca="1" si="131"/>
        <v>#REF!</v>
      </c>
      <c r="AG535" s="169" t="e">
        <f t="shared" ca="1" si="132"/>
        <v>#REF!</v>
      </c>
      <c r="AH535" s="168" t="e">
        <f t="shared" ca="1" si="133"/>
        <v>#REF!</v>
      </c>
      <c r="AI535" s="168" t="e">
        <f t="shared" ca="1" si="134"/>
        <v>#REF!</v>
      </c>
      <c r="AJ535" s="170" t="e">
        <f t="shared" ca="1" si="135"/>
        <v>#REF!</v>
      </c>
      <c r="AK535" s="168">
        <f t="shared" ca="1" si="126"/>
        <v>0</v>
      </c>
      <c r="AL535" s="168">
        <f t="shared" ca="1" si="127"/>
        <v>0</v>
      </c>
    </row>
    <row r="536" spans="1:38" ht="30" customHeight="1" x14ac:dyDescent="0.2">
      <c r="A536" s="56">
        <v>521</v>
      </c>
      <c r="B536" s="309" t="str">
        <f t="shared" ca="1" si="121"/>
        <v>A521</v>
      </c>
      <c r="C536" s="309"/>
      <c r="D536" s="57" t="str">
        <f t="shared" ca="1" si="122"/>
        <v/>
      </c>
      <c r="E536" s="59" t="str">
        <f t="shared" ca="1" si="123"/>
        <v/>
      </c>
      <c r="F536" s="215">
        <f ca="1">IF(LEN(B536)&gt;0,'OBRAČUNANA OSNOVNA PLAČA'!G530,"")</f>
        <v>0</v>
      </c>
      <c r="G536" s="60"/>
      <c r="H536" s="60"/>
      <c r="I536" s="60"/>
      <c r="J536" s="60"/>
      <c r="K536" s="60"/>
      <c r="L536" s="229">
        <f t="shared" si="128"/>
        <v>0</v>
      </c>
      <c r="M536" s="230">
        <f t="shared" ca="1" si="136"/>
        <v>0</v>
      </c>
      <c r="N536" s="230">
        <f t="shared" ca="1" si="137"/>
        <v>0</v>
      </c>
      <c r="O536" s="231">
        <f t="shared" ca="1" si="138"/>
        <v>0</v>
      </c>
      <c r="P536" s="232">
        <f t="shared" ca="1" si="139"/>
        <v>0</v>
      </c>
      <c r="Q536" s="233">
        <f t="shared" ca="1" si="129"/>
        <v>0</v>
      </c>
      <c r="R536" s="233">
        <f ca="1">IF(LEN(B536)&gt;0,'OSNOVNA PLAČA'!F530,"")</f>
        <v>0</v>
      </c>
      <c r="S536" s="234"/>
      <c r="T536" s="34"/>
      <c r="U536" s="34"/>
      <c r="V536" s="34"/>
      <c r="W536" s="34"/>
      <c r="X536" s="34"/>
      <c r="Y536" s="34"/>
      <c r="Z536" s="34"/>
      <c r="AB536" s="167">
        <f>ROW()</f>
        <v>536</v>
      </c>
      <c r="AC536" s="168" t="e">
        <f t="shared" ca="1" si="124"/>
        <v>#REF!</v>
      </c>
      <c r="AD536" s="168" t="e">
        <f t="shared" ca="1" si="125"/>
        <v>#REF!</v>
      </c>
      <c r="AE536" s="169" t="e">
        <f t="shared" ca="1" si="130"/>
        <v>#REF!</v>
      </c>
      <c r="AF536" s="168" t="e">
        <f t="shared" ca="1" si="131"/>
        <v>#REF!</v>
      </c>
      <c r="AG536" s="169" t="e">
        <f t="shared" ca="1" si="132"/>
        <v>#REF!</v>
      </c>
      <c r="AH536" s="168" t="e">
        <f t="shared" ca="1" si="133"/>
        <v>#REF!</v>
      </c>
      <c r="AI536" s="168" t="e">
        <f t="shared" ca="1" si="134"/>
        <v>#REF!</v>
      </c>
      <c r="AJ536" s="170" t="e">
        <f t="shared" ca="1" si="135"/>
        <v>#REF!</v>
      </c>
      <c r="AK536" s="168">
        <f t="shared" ca="1" si="126"/>
        <v>0</v>
      </c>
      <c r="AL536" s="168">
        <f t="shared" ca="1" si="127"/>
        <v>0</v>
      </c>
    </row>
    <row r="537" spans="1:38" ht="30" customHeight="1" x14ac:dyDescent="0.2">
      <c r="A537" s="56">
        <v>522</v>
      </c>
      <c r="B537" s="309" t="str">
        <f t="shared" ca="1" si="121"/>
        <v>A522</v>
      </c>
      <c r="C537" s="309"/>
      <c r="D537" s="57" t="str">
        <f t="shared" ca="1" si="122"/>
        <v/>
      </c>
      <c r="E537" s="59" t="str">
        <f t="shared" ca="1" si="123"/>
        <v/>
      </c>
      <c r="F537" s="215">
        <f ca="1">IF(LEN(B537)&gt;0,'OBRAČUNANA OSNOVNA PLAČA'!G531,"")</f>
        <v>0</v>
      </c>
      <c r="G537" s="60"/>
      <c r="H537" s="60"/>
      <c r="I537" s="60"/>
      <c r="J537" s="60"/>
      <c r="K537" s="60"/>
      <c r="L537" s="229">
        <f t="shared" si="128"/>
        <v>0</v>
      </c>
      <c r="M537" s="230">
        <f t="shared" ca="1" si="136"/>
        <v>0</v>
      </c>
      <c r="N537" s="230">
        <f t="shared" ca="1" si="137"/>
        <v>0</v>
      </c>
      <c r="O537" s="231">
        <f t="shared" ca="1" si="138"/>
        <v>0</v>
      </c>
      <c r="P537" s="232">
        <f t="shared" ca="1" si="139"/>
        <v>0</v>
      </c>
      <c r="Q537" s="233">
        <f t="shared" ca="1" si="129"/>
        <v>0</v>
      </c>
      <c r="R537" s="233">
        <f ca="1">IF(LEN(B537)&gt;0,'OSNOVNA PLAČA'!F531,"")</f>
        <v>0</v>
      </c>
      <c r="S537" s="234"/>
      <c r="T537" s="34"/>
      <c r="U537" s="34"/>
      <c r="V537" s="34"/>
      <c r="W537" s="34"/>
      <c r="X537" s="34"/>
      <c r="Y537" s="34"/>
      <c r="Z537" s="34"/>
      <c r="AB537" s="167">
        <f>ROW()</f>
        <v>537</v>
      </c>
      <c r="AC537" s="168" t="e">
        <f t="shared" ca="1" si="124"/>
        <v>#REF!</v>
      </c>
      <c r="AD537" s="168" t="e">
        <f t="shared" ca="1" si="125"/>
        <v>#REF!</v>
      </c>
      <c r="AE537" s="169" t="e">
        <f t="shared" ca="1" si="130"/>
        <v>#REF!</v>
      </c>
      <c r="AF537" s="168" t="e">
        <f t="shared" ca="1" si="131"/>
        <v>#REF!</v>
      </c>
      <c r="AG537" s="169" t="e">
        <f t="shared" ca="1" si="132"/>
        <v>#REF!</v>
      </c>
      <c r="AH537" s="168" t="e">
        <f t="shared" ca="1" si="133"/>
        <v>#REF!</v>
      </c>
      <c r="AI537" s="168" t="e">
        <f t="shared" ca="1" si="134"/>
        <v>#REF!</v>
      </c>
      <c r="AJ537" s="170" t="e">
        <f t="shared" ca="1" si="135"/>
        <v>#REF!</v>
      </c>
      <c r="AK537" s="168">
        <f t="shared" ca="1" si="126"/>
        <v>0</v>
      </c>
      <c r="AL537" s="168">
        <f t="shared" ca="1" si="127"/>
        <v>0</v>
      </c>
    </row>
    <row r="538" spans="1:38" ht="30" customHeight="1" x14ac:dyDescent="0.2">
      <c r="A538" s="56">
        <v>523</v>
      </c>
      <c r="B538" s="309" t="str">
        <f t="shared" ca="1" si="121"/>
        <v>A523</v>
      </c>
      <c r="C538" s="309"/>
      <c r="D538" s="57" t="str">
        <f t="shared" ca="1" si="122"/>
        <v/>
      </c>
      <c r="E538" s="59" t="str">
        <f t="shared" ca="1" si="123"/>
        <v/>
      </c>
      <c r="F538" s="215">
        <f ca="1">IF(LEN(B538)&gt;0,'OBRAČUNANA OSNOVNA PLAČA'!G532,"")</f>
        <v>0</v>
      </c>
      <c r="G538" s="60"/>
      <c r="H538" s="60"/>
      <c r="I538" s="60"/>
      <c r="J538" s="60"/>
      <c r="K538" s="60"/>
      <c r="L538" s="229">
        <f t="shared" si="128"/>
        <v>0</v>
      </c>
      <c r="M538" s="230">
        <f t="shared" ca="1" si="136"/>
        <v>0</v>
      </c>
      <c r="N538" s="230">
        <f t="shared" ca="1" si="137"/>
        <v>0</v>
      </c>
      <c r="O538" s="231">
        <f t="shared" ca="1" si="138"/>
        <v>0</v>
      </c>
      <c r="P538" s="232">
        <f t="shared" ca="1" si="139"/>
        <v>0</v>
      </c>
      <c r="Q538" s="233">
        <f t="shared" ca="1" si="129"/>
        <v>0</v>
      </c>
      <c r="R538" s="233">
        <f ca="1">IF(LEN(B538)&gt;0,'OSNOVNA PLAČA'!F532,"")</f>
        <v>0</v>
      </c>
      <c r="S538" s="234"/>
      <c r="T538" s="34"/>
      <c r="U538" s="34"/>
      <c r="V538" s="34"/>
      <c r="W538" s="34"/>
      <c r="X538" s="34"/>
      <c r="Y538" s="34"/>
      <c r="Z538" s="34"/>
      <c r="AB538" s="167">
        <f>ROW()</f>
        <v>538</v>
      </c>
      <c r="AC538" s="168" t="e">
        <f t="shared" ca="1" si="124"/>
        <v>#REF!</v>
      </c>
      <c r="AD538" s="168" t="e">
        <f t="shared" ca="1" si="125"/>
        <v>#REF!</v>
      </c>
      <c r="AE538" s="169" t="e">
        <f t="shared" ca="1" si="130"/>
        <v>#REF!</v>
      </c>
      <c r="AF538" s="168" t="e">
        <f t="shared" ca="1" si="131"/>
        <v>#REF!</v>
      </c>
      <c r="AG538" s="169" t="e">
        <f t="shared" ca="1" si="132"/>
        <v>#REF!</v>
      </c>
      <c r="AH538" s="168" t="e">
        <f t="shared" ca="1" si="133"/>
        <v>#REF!</v>
      </c>
      <c r="AI538" s="168" t="e">
        <f t="shared" ca="1" si="134"/>
        <v>#REF!</v>
      </c>
      <c r="AJ538" s="170" t="e">
        <f t="shared" ca="1" si="135"/>
        <v>#REF!</v>
      </c>
      <c r="AK538" s="168">
        <f t="shared" ca="1" si="126"/>
        <v>0</v>
      </c>
      <c r="AL538" s="168">
        <f t="shared" ca="1" si="127"/>
        <v>0</v>
      </c>
    </row>
    <row r="539" spans="1:38" ht="30" customHeight="1" x14ac:dyDescent="0.2">
      <c r="A539" s="56">
        <v>524</v>
      </c>
      <c r="B539" s="309" t="str">
        <f t="shared" ca="1" si="121"/>
        <v>A524</v>
      </c>
      <c r="C539" s="309"/>
      <c r="D539" s="57" t="str">
        <f t="shared" ca="1" si="122"/>
        <v/>
      </c>
      <c r="E539" s="59" t="str">
        <f t="shared" ca="1" si="123"/>
        <v/>
      </c>
      <c r="F539" s="215">
        <f ca="1">IF(LEN(B539)&gt;0,'OBRAČUNANA OSNOVNA PLAČA'!G533,"")</f>
        <v>0</v>
      </c>
      <c r="G539" s="60"/>
      <c r="H539" s="60"/>
      <c r="I539" s="60"/>
      <c r="J539" s="60"/>
      <c r="K539" s="60"/>
      <c r="L539" s="229">
        <f t="shared" si="128"/>
        <v>0</v>
      </c>
      <c r="M539" s="230">
        <f t="shared" ca="1" si="136"/>
        <v>0</v>
      </c>
      <c r="N539" s="230">
        <f t="shared" ca="1" si="137"/>
        <v>0</v>
      </c>
      <c r="O539" s="231">
        <f t="shared" ca="1" si="138"/>
        <v>0</v>
      </c>
      <c r="P539" s="232">
        <f t="shared" ca="1" si="139"/>
        <v>0</v>
      </c>
      <c r="Q539" s="233">
        <f t="shared" ca="1" si="129"/>
        <v>0</v>
      </c>
      <c r="R539" s="233">
        <f ca="1">IF(LEN(B539)&gt;0,'OSNOVNA PLAČA'!F533,"")</f>
        <v>0</v>
      </c>
      <c r="S539" s="234"/>
      <c r="T539" s="34"/>
      <c r="U539" s="34"/>
      <c r="V539" s="34"/>
      <c r="W539" s="34"/>
      <c r="X539" s="34"/>
      <c r="Y539" s="34"/>
      <c r="Z539" s="34"/>
      <c r="AB539" s="167">
        <f>ROW()</f>
        <v>539</v>
      </c>
      <c r="AC539" s="168" t="e">
        <f t="shared" ca="1" si="124"/>
        <v>#REF!</v>
      </c>
      <c r="AD539" s="168" t="e">
        <f t="shared" ca="1" si="125"/>
        <v>#REF!</v>
      </c>
      <c r="AE539" s="169" t="e">
        <f t="shared" ca="1" si="130"/>
        <v>#REF!</v>
      </c>
      <c r="AF539" s="168" t="e">
        <f t="shared" ca="1" si="131"/>
        <v>#REF!</v>
      </c>
      <c r="AG539" s="169" t="e">
        <f t="shared" ca="1" si="132"/>
        <v>#REF!</v>
      </c>
      <c r="AH539" s="168" t="e">
        <f t="shared" ca="1" si="133"/>
        <v>#REF!</v>
      </c>
      <c r="AI539" s="168" t="e">
        <f t="shared" ca="1" si="134"/>
        <v>#REF!</v>
      </c>
      <c r="AJ539" s="170" t="e">
        <f t="shared" ca="1" si="135"/>
        <v>#REF!</v>
      </c>
      <c r="AK539" s="168">
        <f t="shared" ca="1" si="126"/>
        <v>0</v>
      </c>
      <c r="AL539" s="168">
        <f t="shared" ca="1" si="127"/>
        <v>0</v>
      </c>
    </row>
    <row r="540" spans="1:38" ht="30" customHeight="1" x14ac:dyDescent="0.2">
      <c r="A540" s="56">
        <v>525</v>
      </c>
      <c r="B540" s="309" t="str">
        <f t="shared" ca="1" si="121"/>
        <v>A525</v>
      </c>
      <c r="C540" s="309"/>
      <c r="D540" s="57" t="str">
        <f t="shared" ca="1" si="122"/>
        <v/>
      </c>
      <c r="E540" s="59" t="str">
        <f t="shared" ca="1" si="123"/>
        <v/>
      </c>
      <c r="F540" s="215">
        <f ca="1">IF(LEN(B540)&gt;0,'OBRAČUNANA OSNOVNA PLAČA'!G534,"")</f>
        <v>0</v>
      </c>
      <c r="G540" s="60"/>
      <c r="H540" s="60"/>
      <c r="I540" s="60"/>
      <c r="J540" s="60"/>
      <c r="K540" s="60"/>
      <c r="L540" s="229">
        <f t="shared" si="128"/>
        <v>0</v>
      </c>
      <c r="M540" s="230">
        <f t="shared" ca="1" si="136"/>
        <v>0</v>
      </c>
      <c r="N540" s="230">
        <f t="shared" ca="1" si="137"/>
        <v>0</v>
      </c>
      <c r="O540" s="231">
        <f t="shared" ca="1" si="138"/>
        <v>0</v>
      </c>
      <c r="P540" s="232">
        <f t="shared" ca="1" si="139"/>
        <v>0</v>
      </c>
      <c r="Q540" s="233">
        <f t="shared" ca="1" si="129"/>
        <v>0</v>
      </c>
      <c r="R540" s="233">
        <f ca="1">IF(LEN(B540)&gt;0,'OSNOVNA PLAČA'!F534,"")</f>
        <v>0</v>
      </c>
      <c r="S540" s="234"/>
      <c r="T540" s="34"/>
      <c r="U540" s="34"/>
      <c r="V540" s="34"/>
      <c r="W540" s="34"/>
      <c r="X540" s="34"/>
      <c r="Y540" s="34"/>
      <c r="Z540" s="34"/>
      <c r="AB540" s="167">
        <f>ROW()</f>
        <v>540</v>
      </c>
      <c r="AC540" s="168" t="e">
        <f t="shared" ca="1" si="124"/>
        <v>#REF!</v>
      </c>
      <c r="AD540" s="168" t="e">
        <f t="shared" ca="1" si="125"/>
        <v>#REF!</v>
      </c>
      <c r="AE540" s="169" t="e">
        <f t="shared" ca="1" si="130"/>
        <v>#REF!</v>
      </c>
      <c r="AF540" s="168" t="e">
        <f t="shared" ca="1" si="131"/>
        <v>#REF!</v>
      </c>
      <c r="AG540" s="169" t="e">
        <f t="shared" ca="1" si="132"/>
        <v>#REF!</v>
      </c>
      <c r="AH540" s="168" t="e">
        <f t="shared" ca="1" si="133"/>
        <v>#REF!</v>
      </c>
      <c r="AI540" s="168" t="e">
        <f t="shared" ca="1" si="134"/>
        <v>#REF!</v>
      </c>
      <c r="AJ540" s="170" t="e">
        <f t="shared" ca="1" si="135"/>
        <v>#REF!</v>
      </c>
      <c r="AK540" s="168">
        <f t="shared" ca="1" si="126"/>
        <v>0</v>
      </c>
      <c r="AL540" s="168">
        <f t="shared" ca="1" si="127"/>
        <v>0</v>
      </c>
    </row>
    <row r="541" spans="1:38" ht="30" customHeight="1" x14ac:dyDescent="0.2">
      <c r="A541" s="56">
        <v>526</v>
      </c>
      <c r="B541" s="309" t="str">
        <f t="shared" ca="1" si="121"/>
        <v>A526</v>
      </c>
      <c r="C541" s="309"/>
      <c r="D541" s="57" t="str">
        <f t="shared" ca="1" si="122"/>
        <v/>
      </c>
      <c r="E541" s="59" t="str">
        <f t="shared" ca="1" si="123"/>
        <v/>
      </c>
      <c r="F541" s="215">
        <f ca="1">IF(LEN(B541)&gt;0,'OBRAČUNANA OSNOVNA PLAČA'!G535,"")</f>
        <v>0</v>
      </c>
      <c r="G541" s="60"/>
      <c r="H541" s="60"/>
      <c r="I541" s="60"/>
      <c r="J541" s="60"/>
      <c r="K541" s="60"/>
      <c r="L541" s="229">
        <f t="shared" si="128"/>
        <v>0</v>
      </c>
      <c r="M541" s="230">
        <f t="shared" ca="1" si="136"/>
        <v>0</v>
      </c>
      <c r="N541" s="230">
        <f t="shared" ca="1" si="137"/>
        <v>0</v>
      </c>
      <c r="O541" s="231">
        <f t="shared" ca="1" si="138"/>
        <v>0</v>
      </c>
      <c r="P541" s="232">
        <f t="shared" ca="1" si="139"/>
        <v>0</v>
      </c>
      <c r="Q541" s="233">
        <f t="shared" ca="1" si="129"/>
        <v>0</v>
      </c>
      <c r="R541" s="233">
        <f ca="1">IF(LEN(B541)&gt;0,'OSNOVNA PLAČA'!F535,"")</f>
        <v>0</v>
      </c>
      <c r="S541" s="234"/>
      <c r="T541" s="34"/>
      <c r="U541" s="34"/>
      <c r="V541" s="34"/>
      <c r="W541" s="34"/>
      <c r="X541" s="34"/>
      <c r="Y541" s="34"/>
      <c r="Z541" s="34"/>
      <c r="AB541" s="167">
        <f>ROW()</f>
        <v>541</v>
      </c>
      <c r="AC541" s="168" t="e">
        <f t="shared" ca="1" si="124"/>
        <v>#REF!</v>
      </c>
      <c r="AD541" s="168" t="e">
        <f t="shared" ca="1" si="125"/>
        <v>#REF!</v>
      </c>
      <c r="AE541" s="169" t="e">
        <f t="shared" ca="1" si="130"/>
        <v>#REF!</v>
      </c>
      <c r="AF541" s="168" t="e">
        <f t="shared" ca="1" si="131"/>
        <v>#REF!</v>
      </c>
      <c r="AG541" s="169" t="e">
        <f t="shared" ca="1" si="132"/>
        <v>#REF!</v>
      </c>
      <c r="AH541" s="168" t="e">
        <f t="shared" ca="1" si="133"/>
        <v>#REF!</v>
      </c>
      <c r="AI541" s="168" t="e">
        <f t="shared" ca="1" si="134"/>
        <v>#REF!</v>
      </c>
      <c r="AJ541" s="170" t="e">
        <f t="shared" ca="1" si="135"/>
        <v>#REF!</v>
      </c>
      <c r="AK541" s="168">
        <f t="shared" ca="1" si="126"/>
        <v>0</v>
      </c>
      <c r="AL541" s="168">
        <f t="shared" ca="1" si="127"/>
        <v>0</v>
      </c>
    </row>
    <row r="542" spans="1:38" ht="30" customHeight="1" x14ac:dyDescent="0.2">
      <c r="A542" s="56">
        <v>527</v>
      </c>
      <c r="B542" s="309" t="str">
        <f t="shared" ca="1" si="121"/>
        <v>A527</v>
      </c>
      <c r="C542" s="309"/>
      <c r="D542" s="57" t="str">
        <f t="shared" ca="1" si="122"/>
        <v/>
      </c>
      <c r="E542" s="59" t="str">
        <f t="shared" ca="1" si="123"/>
        <v/>
      </c>
      <c r="F542" s="215">
        <f ca="1">IF(LEN(B542)&gt;0,'OBRAČUNANA OSNOVNA PLAČA'!G536,"")</f>
        <v>0</v>
      </c>
      <c r="G542" s="60"/>
      <c r="H542" s="60"/>
      <c r="I542" s="60"/>
      <c r="J542" s="60"/>
      <c r="K542" s="60"/>
      <c r="L542" s="229">
        <f t="shared" si="128"/>
        <v>0</v>
      </c>
      <c r="M542" s="230">
        <f t="shared" ca="1" si="136"/>
        <v>0</v>
      </c>
      <c r="N542" s="230">
        <f t="shared" ca="1" si="137"/>
        <v>0</v>
      </c>
      <c r="O542" s="231">
        <f t="shared" ca="1" si="138"/>
        <v>0</v>
      </c>
      <c r="P542" s="232">
        <f t="shared" ca="1" si="139"/>
        <v>0</v>
      </c>
      <c r="Q542" s="233">
        <f t="shared" ca="1" si="129"/>
        <v>0</v>
      </c>
      <c r="R542" s="233">
        <f ca="1">IF(LEN(B542)&gt;0,'OSNOVNA PLAČA'!F536,"")</f>
        <v>0</v>
      </c>
      <c r="S542" s="234"/>
      <c r="T542" s="34"/>
      <c r="U542" s="34"/>
      <c r="V542" s="34"/>
      <c r="W542" s="34"/>
      <c r="X542" s="34"/>
      <c r="Y542" s="34"/>
      <c r="Z542" s="34"/>
      <c r="AB542" s="167">
        <f>ROW()</f>
        <v>542</v>
      </c>
      <c r="AC542" s="168" t="e">
        <f t="shared" ca="1" si="124"/>
        <v>#REF!</v>
      </c>
      <c r="AD542" s="168" t="e">
        <f t="shared" ca="1" si="125"/>
        <v>#REF!</v>
      </c>
      <c r="AE542" s="169" t="e">
        <f t="shared" ca="1" si="130"/>
        <v>#REF!</v>
      </c>
      <c r="AF542" s="168" t="e">
        <f t="shared" ca="1" si="131"/>
        <v>#REF!</v>
      </c>
      <c r="AG542" s="169" t="e">
        <f t="shared" ca="1" si="132"/>
        <v>#REF!</v>
      </c>
      <c r="AH542" s="168" t="e">
        <f t="shared" ca="1" si="133"/>
        <v>#REF!</v>
      </c>
      <c r="AI542" s="168" t="e">
        <f t="shared" ca="1" si="134"/>
        <v>#REF!</v>
      </c>
      <c r="AJ542" s="170" t="e">
        <f t="shared" ca="1" si="135"/>
        <v>#REF!</v>
      </c>
      <c r="AK542" s="168">
        <f t="shared" ca="1" si="126"/>
        <v>0</v>
      </c>
      <c r="AL542" s="168">
        <f t="shared" ca="1" si="127"/>
        <v>0</v>
      </c>
    </row>
    <row r="543" spans="1:38" ht="30" customHeight="1" x14ac:dyDescent="0.2">
      <c r="A543" s="56">
        <v>528</v>
      </c>
      <c r="B543" s="309" t="str">
        <f t="shared" ca="1" si="121"/>
        <v>A528</v>
      </c>
      <c r="C543" s="309"/>
      <c r="D543" s="57" t="str">
        <f t="shared" ca="1" si="122"/>
        <v/>
      </c>
      <c r="E543" s="59" t="str">
        <f t="shared" ca="1" si="123"/>
        <v/>
      </c>
      <c r="F543" s="215">
        <f ca="1">IF(LEN(B543)&gt;0,'OBRAČUNANA OSNOVNA PLAČA'!G537,"")</f>
        <v>0</v>
      </c>
      <c r="G543" s="60"/>
      <c r="H543" s="60"/>
      <c r="I543" s="60"/>
      <c r="J543" s="60"/>
      <c r="K543" s="60"/>
      <c r="L543" s="229">
        <f t="shared" si="128"/>
        <v>0</v>
      </c>
      <c r="M543" s="230">
        <f t="shared" ca="1" si="136"/>
        <v>0</v>
      </c>
      <c r="N543" s="230">
        <f t="shared" ca="1" si="137"/>
        <v>0</v>
      </c>
      <c r="O543" s="231">
        <f t="shared" ca="1" si="138"/>
        <v>0</v>
      </c>
      <c r="P543" s="232">
        <f t="shared" ca="1" si="139"/>
        <v>0</v>
      </c>
      <c r="Q543" s="233">
        <f t="shared" ca="1" si="129"/>
        <v>0</v>
      </c>
      <c r="R543" s="233">
        <f ca="1">IF(LEN(B543)&gt;0,'OSNOVNA PLAČA'!F537,"")</f>
        <v>0</v>
      </c>
      <c r="S543" s="234"/>
      <c r="T543" s="34"/>
      <c r="U543" s="34"/>
      <c r="V543" s="34"/>
      <c r="W543" s="34"/>
      <c r="X543" s="34"/>
      <c r="Y543" s="34"/>
      <c r="Z543" s="34"/>
      <c r="AB543" s="167">
        <f>ROW()</f>
        <v>543</v>
      </c>
      <c r="AC543" s="168" t="e">
        <f t="shared" ca="1" si="124"/>
        <v>#REF!</v>
      </c>
      <c r="AD543" s="168" t="e">
        <f t="shared" ca="1" si="125"/>
        <v>#REF!</v>
      </c>
      <c r="AE543" s="169" t="e">
        <f t="shared" ca="1" si="130"/>
        <v>#REF!</v>
      </c>
      <c r="AF543" s="168" t="e">
        <f t="shared" ca="1" si="131"/>
        <v>#REF!</v>
      </c>
      <c r="AG543" s="169" t="e">
        <f t="shared" ca="1" si="132"/>
        <v>#REF!</v>
      </c>
      <c r="AH543" s="168" t="e">
        <f t="shared" ca="1" si="133"/>
        <v>#REF!</v>
      </c>
      <c r="AI543" s="168" t="e">
        <f t="shared" ca="1" si="134"/>
        <v>#REF!</v>
      </c>
      <c r="AJ543" s="170" t="e">
        <f t="shared" ca="1" si="135"/>
        <v>#REF!</v>
      </c>
      <c r="AK543" s="168">
        <f t="shared" ca="1" si="126"/>
        <v>0</v>
      </c>
      <c r="AL543" s="168">
        <f t="shared" ca="1" si="127"/>
        <v>0</v>
      </c>
    </row>
    <row r="544" spans="1:38" ht="30" customHeight="1" x14ac:dyDescent="0.2">
      <c r="A544" s="56">
        <v>529</v>
      </c>
      <c r="B544" s="309" t="str">
        <f t="shared" ca="1" si="121"/>
        <v>A529</v>
      </c>
      <c r="C544" s="309"/>
      <c r="D544" s="57" t="str">
        <f t="shared" ca="1" si="122"/>
        <v/>
      </c>
      <c r="E544" s="59" t="str">
        <f t="shared" ca="1" si="123"/>
        <v/>
      </c>
      <c r="F544" s="215">
        <f ca="1">IF(LEN(B544)&gt;0,'OBRAČUNANA OSNOVNA PLAČA'!G538,"")</f>
        <v>0</v>
      </c>
      <c r="G544" s="60"/>
      <c r="H544" s="60"/>
      <c r="I544" s="60"/>
      <c r="J544" s="60"/>
      <c r="K544" s="60"/>
      <c r="L544" s="229">
        <f t="shared" si="128"/>
        <v>0</v>
      </c>
      <c r="M544" s="230">
        <f t="shared" ca="1" si="136"/>
        <v>0</v>
      </c>
      <c r="N544" s="230">
        <f t="shared" ca="1" si="137"/>
        <v>0</v>
      </c>
      <c r="O544" s="231">
        <f t="shared" ca="1" si="138"/>
        <v>0</v>
      </c>
      <c r="P544" s="232">
        <f t="shared" ca="1" si="139"/>
        <v>0</v>
      </c>
      <c r="Q544" s="233">
        <f t="shared" ca="1" si="129"/>
        <v>0</v>
      </c>
      <c r="R544" s="233">
        <f ca="1">IF(LEN(B544)&gt;0,'OSNOVNA PLAČA'!F538,"")</f>
        <v>0</v>
      </c>
      <c r="S544" s="234"/>
      <c r="T544" s="34"/>
      <c r="U544" s="34"/>
      <c r="V544" s="34"/>
      <c r="W544" s="34"/>
      <c r="X544" s="34"/>
      <c r="Y544" s="34"/>
      <c r="Z544" s="34"/>
      <c r="AB544" s="167">
        <f>ROW()</f>
        <v>544</v>
      </c>
      <c r="AC544" s="168" t="e">
        <f t="shared" ca="1" si="124"/>
        <v>#REF!</v>
      </c>
      <c r="AD544" s="168" t="e">
        <f t="shared" ca="1" si="125"/>
        <v>#REF!</v>
      </c>
      <c r="AE544" s="169" t="e">
        <f t="shared" ca="1" si="130"/>
        <v>#REF!</v>
      </c>
      <c r="AF544" s="168" t="e">
        <f t="shared" ca="1" si="131"/>
        <v>#REF!</v>
      </c>
      <c r="AG544" s="169" t="e">
        <f t="shared" ca="1" si="132"/>
        <v>#REF!</v>
      </c>
      <c r="AH544" s="168" t="e">
        <f t="shared" ca="1" si="133"/>
        <v>#REF!</v>
      </c>
      <c r="AI544" s="168" t="e">
        <f t="shared" ca="1" si="134"/>
        <v>#REF!</v>
      </c>
      <c r="AJ544" s="170" t="e">
        <f t="shared" ca="1" si="135"/>
        <v>#REF!</v>
      </c>
      <c r="AK544" s="168">
        <f t="shared" ca="1" si="126"/>
        <v>0</v>
      </c>
      <c r="AL544" s="168">
        <f t="shared" ca="1" si="127"/>
        <v>0</v>
      </c>
    </row>
    <row r="545" spans="1:38" ht="30" customHeight="1" x14ac:dyDescent="0.2">
      <c r="A545" s="56">
        <v>530</v>
      </c>
      <c r="B545" s="309" t="str">
        <f t="shared" ca="1" si="121"/>
        <v>A530</v>
      </c>
      <c r="C545" s="309"/>
      <c r="D545" s="57" t="str">
        <f t="shared" ca="1" si="122"/>
        <v/>
      </c>
      <c r="E545" s="59" t="str">
        <f t="shared" ca="1" si="123"/>
        <v/>
      </c>
      <c r="F545" s="215">
        <f ca="1">IF(LEN(B545)&gt;0,'OBRAČUNANA OSNOVNA PLAČA'!G539,"")</f>
        <v>0</v>
      </c>
      <c r="G545" s="60"/>
      <c r="H545" s="60"/>
      <c r="I545" s="60"/>
      <c r="J545" s="60"/>
      <c r="K545" s="60"/>
      <c r="L545" s="229">
        <f t="shared" si="128"/>
        <v>0</v>
      </c>
      <c r="M545" s="230">
        <f t="shared" ca="1" si="136"/>
        <v>0</v>
      </c>
      <c r="N545" s="230">
        <f t="shared" ca="1" si="137"/>
        <v>0</v>
      </c>
      <c r="O545" s="231">
        <f t="shared" ca="1" si="138"/>
        <v>0</v>
      </c>
      <c r="P545" s="232">
        <f t="shared" ca="1" si="139"/>
        <v>0</v>
      </c>
      <c r="Q545" s="233">
        <f t="shared" ca="1" si="129"/>
        <v>0</v>
      </c>
      <c r="R545" s="233">
        <f ca="1">IF(LEN(B545)&gt;0,'OSNOVNA PLAČA'!F539,"")</f>
        <v>0</v>
      </c>
      <c r="S545" s="234"/>
      <c r="T545" s="34"/>
      <c r="U545" s="34"/>
      <c r="V545" s="34"/>
      <c r="W545" s="34"/>
      <c r="X545" s="34"/>
      <c r="Y545" s="34"/>
      <c r="Z545" s="34"/>
      <c r="AB545" s="167">
        <f>ROW()</f>
        <v>545</v>
      </c>
      <c r="AC545" s="168" t="e">
        <f t="shared" ca="1" si="124"/>
        <v>#REF!</v>
      </c>
      <c r="AD545" s="168" t="e">
        <f t="shared" ca="1" si="125"/>
        <v>#REF!</v>
      </c>
      <c r="AE545" s="169" t="e">
        <f t="shared" ca="1" si="130"/>
        <v>#REF!</v>
      </c>
      <c r="AF545" s="168" t="e">
        <f t="shared" ca="1" si="131"/>
        <v>#REF!</v>
      </c>
      <c r="AG545" s="169" t="e">
        <f t="shared" ca="1" si="132"/>
        <v>#REF!</v>
      </c>
      <c r="AH545" s="168" t="e">
        <f t="shared" ca="1" si="133"/>
        <v>#REF!</v>
      </c>
      <c r="AI545" s="168" t="e">
        <f t="shared" ca="1" si="134"/>
        <v>#REF!</v>
      </c>
      <c r="AJ545" s="170" t="e">
        <f t="shared" ca="1" si="135"/>
        <v>#REF!</v>
      </c>
      <c r="AK545" s="168">
        <f t="shared" ca="1" si="126"/>
        <v>0</v>
      </c>
      <c r="AL545" s="168">
        <f t="shared" ca="1" si="127"/>
        <v>0</v>
      </c>
    </row>
    <row r="546" spans="1:38" ht="30" customHeight="1" x14ac:dyDescent="0.2">
      <c r="A546" s="56">
        <v>531</v>
      </c>
      <c r="B546" s="309" t="str">
        <f t="shared" ca="1" si="121"/>
        <v>A531</v>
      </c>
      <c r="C546" s="309"/>
      <c r="D546" s="57" t="str">
        <f t="shared" ca="1" si="122"/>
        <v/>
      </c>
      <c r="E546" s="59" t="str">
        <f t="shared" ca="1" si="123"/>
        <v/>
      </c>
      <c r="F546" s="215">
        <f ca="1">IF(LEN(B546)&gt;0,'OBRAČUNANA OSNOVNA PLAČA'!G540,"")</f>
        <v>0</v>
      </c>
      <c r="G546" s="60"/>
      <c r="H546" s="60"/>
      <c r="I546" s="60"/>
      <c r="J546" s="60"/>
      <c r="K546" s="60"/>
      <c r="L546" s="229">
        <f t="shared" si="128"/>
        <v>0</v>
      </c>
      <c r="M546" s="230">
        <f t="shared" ca="1" si="136"/>
        <v>0</v>
      </c>
      <c r="N546" s="230">
        <f t="shared" ca="1" si="137"/>
        <v>0</v>
      </c>
      <c r="O546" s="231">
        <f t="shared" ca="1" si="138"/>
        <v>0</v>
      </c>
      <c r="P546" s="232">
        <f t="shared" ca="1" si="139"/>
        <v>0</v>
      </c>
      <c r="Q546" s="233">
        <f t="shared" ca="1" si="129"/>
        <v>0</v>
      </c>
      <c r="R546" s="233">
        <f ca="1">IF(LEN(B546)&gt;0,'OSNOVNA PLAČA'!F540,"")</f>
        <v>0</v>
      </c>
      <c r="S546" s="234"/>
      <c r="T546" s="34"/>
      <c r="U546" s="34"/>
      <c r="V546" s="34"/>
      <c r="W546" s="34"/>
      <c r="X546" s="34"/>
      <c r="Y546" s="34"/>
      <c r="Z546" s="34"/>
      <c r="AB546" s="167">
        <f>ROW()</f>
        <v>546</v>
      </c>
      <c r="AC546" s="168" t="e">
        <f t="shared" ca="1" si="124"/>
        <v>#REF!</v>
      </c>
      <c r="AD546" s="168" t="e">
        <f t="shared" ca="1" si="125"/>
        <v>#REF!</v>
      </c>
      <c r="AE546" s="169" t="e">
        <f t="shared" ca="1" si="130"/>
        <v>#REF!</v>
      </c>
      <c r="AF546" s="168" t="e">
        <f t="shared" ca="1" si="131"/>
        <v>#REF!</v>
      </c>
      <c r="AG546" s="169" t="e">
        <f t="shared" ca="1" si="132"/>
        <v>#REF!</v>
      </c>
      <c r="AH546" s="168" t="e">
        <f t="shared" ca="1" si="133"/>
        <v>#REF!</v>
      </c>
      <c r="AI546" s="168" t="e">
        <f t="shared" ca="1" si="134"/>
        <v>#REF!</v>
      </c>
      <c r="AJ546" s="170" t="e">
        <f t="shared" ca="1" si="135"/>
        <v>#REF!</v>
      </c>
      <c r="AK546" s="168">
        <f t="shared" ca="1" si="126"/>
        <v>0</v>
      </c>
      <c r="AL546" s="168">
        <f t="shared" ca="1" si="127"/>
        <v>0</v>
      </c>
    </row>
    <row r="547" spans="1:38" ht="30" customHeight="1" x14ac:dyDescent="0.2">
      <c r="A547" s="56">
        <v>532</v>
      </c>
      <c r="B547" s="309" t="str">
        <f t="shared" ca="1" si="121"/>
        <v>A532</v>
      </c>
      <c r="C547" s="309"/>
      <c r="D547" s="57" t="str">
        <f t="shared" ca="1" si="122"/>
        <v/>
      </c>
      <c r="E547" s="59" t="str">
        <f t="shared" ca="1" si="123"/>
        <v/>
      </c>
      <c r="F547" s="215">
        <f ca="1">IF(LEN(B547)&gt;0,'OBRAČUNANA OSNOVNA PLAČA'!G541,"")</f>
        <v>0</v>
      </c>
      <c r="G547" s="60"/>
      <c r="H547" s="60"/>
      <c r="I547" s="60"/>
      <c r="J547" s="60"/>
      <c r="K547" s="60"/>
      <c r="L547" s="229">
        <f t="shared" si="128"/>
        <v>0</v>
      </c>
      <c r="M547" s="230">
        <f t="shared" ca="1" si="136"/>
        <v>0</v>
      </c>
      <c r="N547" s="230">
        <f t="shared" ca="1" si="137"/>
        <v>0</v>
      </c>
      <c r="O547" s="231">
        <f t="shared" ca="1" si="138"/>
        <v>0</v>
      </c>
      <c r="P547" s="232">
        <f t="shared" ca="1" si="139"/>
        <v>0</v>
      </c>
      <c r="Q547" s="233">
        <f t="shared" ca="1" si="129"/>
        <v>0</v>
      </c>
      <c r="R547" s="233">
        <f ca="1">IF(LEN(B547)&gt;0,'OSNOVNA PLAČA'!F541,"")</f>
        <v>0</v>
      </c>
      <c r="S547" s="234"/>
      <c r="T547" s="34"/>
      <c r="U547" s="34"/>
      <c r="V547" s="34"/>
      <c r="W547" s="34"/>
      <c r="X547" s="34"/>
      <c r="Y547" s="34"/>
      <c r="Z547" s="34"/>
      <c r="AB547" s="167">
        <f>ROW()</f>
        <v>547</v>
      </c>
      <c r="AC547" s="168" t="e">
        <f t="shared" ca="1" si="124"/>
        <v>#REF!</v>
      </c>
      <c r="AD547" s="168" t="e">
        <f t="shared" ca="1" si="125"/>
        <v>#REF!</v>
      </c>
      <c r="AE547" s="169" t="e">
        <f t="shared" ca="1" si="130"/>
        <v>#REF!</v>
      </c>
      <c r="AF547" s="168" t="e">
        <f t="shared" ca="1" si="131"/>
        <v>#REF!</v>
      </c>
      <c r="AG547" s="169" t="e">
        <f t="shared" ca="1" si="132"/>
        <v>#REF!</v>
      </c>
      <c r="AH547" s="168" t="e">
        <f t="shared" ca="1" si="133"/>
        <v>#REF!</v>
      </c>
      <c r="AI547" s="168" t="e">
        <f t="shared" ca="1" si="134"/>
        <v>#REF!</v>
      </c>
      <c r="AJ547" s="170" t="e">
        <f t="shared" ca="1" si="135"/>
        <v>#REF!</v>
      </c>
      <c r="AK547" s="168">
        <f t="shared" ca="1" si="126"/>
        <v>0</v>
      </c>
      <c r="AL547" s="168">
        <f t="shared" ca="1" si="127"/>
        <v>0</v>
      </c>
    </row>
    <row r="548" spans="1:38" ht="30" customHeight="1" x14ac:dyDescent="0.2">
      <c r="A548" s="56">
        <v>533</v>
      </c>
      <c r="B548" s="309" t="str">
        <f t="shared" ca="1" si="121"/>
        <v>A533</v>
      </c>
      <c r="C548" s="309"/>
      <c r="D548" s="57" t="str">
        <f t="shared" ca="1" si="122"/>
        <v/>
      </c>
      <c r="E548" s="59" t="str">
        <f t="shared" ca="1" si="123"/>
        <v/>
      </c>
      <c r="F548" s="215">
        <f ca="1">IF(LEN(B548)&gt;0,'OBRAČUNANA OSNOVNA PLAČA'!G542,"")</f>
        <v>0</v>
      </c>
      <c r="G548" s="60"/>
      <c r="H548" s="60"/>
      <c r="I548" s="60"/>
      <c r="J548" s="60"/>
      <c r="K548" s="60"/>
      <c r="L548" s="229">
        <f t="shared" si="128"/>
        <v>0</v>
      </c>
      <c r="M548" s="230">
        <f t="shared" ca="1" si="136"/>
        <v>0</v>
      </c>
      <c r="N548" s="230">
        <f t="shared" ca="1" si="137"/>
        <v>0</v>
      </c>
      <c r="O548" s="231">
        <f t="shared" ca="1" si="138"/>
        <v>0</v>
      </c>
      <c r="P548" s="232">
        <f t="shared" ca="1" si="139"/>
        <v>0</v>
      </c>
      <c r="Q548" s="233">
        <f t="shared" ca="1" si="129"/>
        <v>0</v>
      </c>
      <c r="R548" s="233">
        <f ca="1">IF(LEN(B548)&gt;0,'OSNOVNA PLAČA'!F542,"")</f>
        <v>0</v>
      </c>
      <c r="S548" s="234"/>
      <c r="T548" s="34"/>
      <c r="U548" s="34"/>
      <c r="V548" s="34"/>
      <c r="W548" s="34"/>
      <c r="X548" s="34"/>
      <c r="Y548" s="34"/>
      <c r="Z548" s="34"/>
      <c r="AB548" s="167">
        <f>ROW()</f>
        <v>548</v>
      </c>
      <c r="AC548" s="168" t="e">
        <f t="shared" ca="1" si="124"/>
        <v>#REF!</v>
      </c>
      <c r="AD548" s="168" t="e">
        <f t="shared" ca="1" si="125"/>
        <v>#REF!</v>
      </c>
      <c r="AE548" s="169" t="e">
        <f t="shared" ca="1" si="130"/>
        <v>#REF!</v>
      </c>
      <c r="AF548" s="168" t="e">
        <f t="shared" ca="1" si="131"/>
        <v>#REF!</v>
      </c>
      <c r="AG548" s="169" t="e">
        <f t="shared" ca="1" si="132"/>
        <v>#REF!</v>
      </c>
      <c r="AH548" s="168" t="e">
        <f t="shared" ca="1" si="133"/>
        <v>#REF!</v>
      </c>
      <c r="AI548" s="168" t="e">
        <f t="shared" ca="1" si="134"/>
        <v>#REF!</v>
      </c>
      <c r="AJ548" s="170" t="e">
        <f t="shared" ca="1" si="135"/>
        <v>#REF!</v>
      </c>
      <c r="AK548" s="168">
        <f t="shared" ca="1" si="126"/>
        <v>0</v>
      </c>
      <c r="AL548" s="168">
        <f t="shared" ca="1" si="127"/>
        <v>0</v>
      </c>
    </row>
    <row r="549" spans="1:38" ht="30" customHeight="1" x14ac:dyDescent="0.2">
      <c r="A549" s="56">
        <v>534</v>
      </c>
      <c r="B549" s="309" t="str">
        <f t="shared" ca="1" si="121"/>
        <v>A534</v>
      </c>
      <c r="C549" s="309"/>
      <c r="D549" s="57" t="str">
        <f t="shared" ca="1" si="122"/>
        <v/>
      </c>
      <c r="E549" s="59" t="str">
        <f t="shared" ca="1" si="123"/>
        <v/>
      </c>
      <c r="F549" s="215">
        <f ca="1">IF(LEN(B549)&gt;0,'OBRAČUNANA OSNOVNA PLAČA'!G543,"")</f>
        <v>0</v>
      </c>
      <c r="G549" s="60"/>
      <c r="H549" s="60"/>
      <c r="I549" s="60"/>
      <c r="J549" s="60"/>
      <c r="K549" s="60"/>
      <c r="L549" s="229">
        <f t="shared" si="128"/>
        <v>0</v>
      </c>
      <c r="M549" s="230">
        <f t="shared" ca="1" si="136"/>
        <v>0</v>
      </c>
      <c r="N549" s="230">
        <f t="shared" ca="1" si="137"/>
        <v>0</v>
      </c>
      <c r="O549" s="231">
        <f t="shared" ca="1" si="138"/>
        <v>0</v>
      </c>
      <c r="P549" s="232">
        <f t="shared" ca="1" si="139"/>
        <v>0</v>
      </c>
      <c r="Q549" s="233">
        <f t="shared" ca="1" si="129"/>
        <v>0</v>
      </c>
      <c r="R549" s="233">
        <f ca="1">IF(LEN(B549)&gt;0,'OSNOVNA PLAČA'!F543,"")</f>
        <v>0</v>
      </c>
      <c r="S549" s="234"/>
      <c r="T549" s="34"/>
      <c r="U549" s="34"/>
      <c r="V549" s="34"/>
      <c r="W549" s="34"/>
      <c r="X549" s="34"/>
      <c r="Y549" s="34"/>
      <c r="Z549" s="34"/>
      <c r="AB549" s="167">
        <f>ROW()</f>
        <v>549</v>
      </c>
      <c r="AC549" s="168" t="e">
        <f t="shared" ca="1" si="124"/>
        <v>#REF!</v>
      </c>
      <c r="AD549" s="168" t="e">
        <f t="shared" ca="1" si="125"/>
        <v>#REF!</v>
      </c>
      <c r="AE549" s="169" t="e">
        <f t="shared" ca="1" si="130"/>
        <v>#REF!</v>
      </c>
      <c r="AF549" s="168" t="e">
        <f t="shared" ca="1" si="131"/>
        <v>#REF!</v>
      </c>
      <c r="AG549" s="169" t="e">
        <f t="shared" ca="1" si="132"/>
        <v>#REF!</v>
      </c>
      <c r="AH549" s="168" t="e">
        <f t="shared" ca="1" si="133"/>
        <v>#REF!</v>
      </c>
      <c r="AI549" s="168" t="e">
        <f t="shared" ca="1" si="134"/>
        <v>#REF!</v>
      </c>
      <c r="AJ549" s="170" t="e">
        <f t="shared" ca="1" si="135"/>
        <v>#REF!</v>
      </c>
      <c r="AK549" s="168">
        <f t="shared" ca="1" si="126"/>
        <v>0</v>
      </c>
      <c r="AL549" s="168">
        <f t="shared" ca="1" si="127"/>
        <v>0</v>
      </c>
    </row>
    <row r="550" spans="1:38" ht="30" customHeight="1" x14ac:dyDescent="0.2">
      <c r="A550" s="56">
        <v>535</v>
      </c>
      <c r="B550" s="309" t="str">
        <f t="shared" ca="1" si="121"/>
        <v>A535</v>
      </c>
      <c r="C550" s="309"/>
      <c r="D550" s="57" t="str">
        <f t="shared" ca="1" si="122"/>
        <v/>
      </c>
      <c r="E550" s="59" t="str">
        <f t="shared" ca="1" si="123"/>
        <v/>
      </c>
      <c r="F550" s="215">
        <f ca="1">IF(LEN(B550)&gt;0,'OBRAČUNANA OSNOVNA PLAČA'!G544,"")</f>
        <v>0</v>
      </c>
      <c r="G550" s="60"/>
      <c r="H550" s="60"/>
      <c r="I550" s="60"/>
      <c r="J550" s="60"/>
      <c r="K550" s="60"/>
      <c r="L550" s="229">
        <f t="shared" si="128"/>
        <v>0</v>
      </c>
      <c r="M550" s="230">
        <f t="shared" ca="1" si="136"/>
        <v>0</v>
      </c>
      <c r="N550" s="230">
        <f t="shared" ca="1" si="137"/>
        <v>0</v>
      </c>
      <c r="O550" s="231">
        <f t="shared" ca="1" si="138"/>
        <v>0</v>
      </c>
      <c r="P550" s="232">
        <f t="shared" ca="1" si="139"/>
        <v>0</v>
      </c>
      <c r="Q550" s="233">
        <f t="shared" ca="1" si="129"/>
        <v>0</v>
      </c>
      <c r="R550" s="233">
        <f ca="1">IF(LEN(B550)&gt;0,'OSNOVNA PLAČA'!F544,"")</f>
        <v>0</v>
      </c>
      <c r="S550" s="234"/>
      <c r="T550" s="34"/>
      <c r="U550" s="34"/>
      <c r="V550" s="34"/>
      <c r="W550" s="34"/>
      <c r="X550" s="34"/>
      <c r="Y550" s="34"/>
      <c r="Z550" s="34"/>
      <c r="AB550" s="167">
        <f>ROW()</f>
        <v>550</v>
      </c>
      <c r="AC550" s="168" t="e">
        <f t="shared" ca="1" si="124"/>
        <v>#REF!</v>
      </c>
      <c r="AD550" s="168" t="e">
        <f t="shared" ca="1" si="125"/>
        <v>#REF!</v>
      </c>
      <c r="AE550" s="169" t="e">
        <f t="shared" ca="1" si="130"/>
        <v>#REF!</v>
      </c>
      <c r="AF550" s="168" t="e">
        <f t="shared" ca="1" si="131"/>
        <v>#REF!</v>
      </c>
      <c r="AG550" s="169" t="e">
        <f t="shared" ca="1" si="132"/>
        <v>#REF!</v>
      </c>
      <c r="AH550" s="168" t="e">
        <f t="shared" ca="1" si="133"/>
        <v>#REF!</v>
      </c>
      <c r="AI550" s="168" t="e">
        <f t="shared" ca="1" si="134"/>
        <v>#REF!</v>
      </c>
      <c r="AJ550" s="170" t="e">
        <f t="shared" ca="1" si="135"/>
        <v>#REF!</v>
      </c>
      <c r="AK550" s="168">
        <f t="shared" ca="1" si="126"/>
        <v>0</v>
      </c>
      <c r="AL550" s="168">
        <f t="shared" ca="1" si="127"/>
        <v>0</v>
      </c>
    </row>
    <row r="551" spans="1:38" ht="30" customHeight="1" x14ac:dyDescent="0.2">
      <c r="A551" s="56">
        <v>536</v>
      </c>
      <c r="B551" s="309" t="str">
        <f t="shared" ca="1" si="121"/>
        <v>A536</v>
      </c>
      <c r="C551" s="309"/>
      <c r="D551" s="57" t="str">
        <f t="shared" ca="1" si="122"/>
        <v/>
      </c>
      <c r="E551" s="59" t="str">
        <f t="shared" ca="1" si="123"/>
        <v/>
      </c>
      <c r="F551" s="215">
        <f ca="1">IF(LEN(B551)&gt;0,'OBRAČUNANA OSNOVNA PLAČA'!G545,"")</f>
        <v>0</v>
      </c>
      <c r="G551" s="60"/>
      <c r="H551" s="60"/>
      <c r="I551" s="60"/>
      <c r="J551" s="60"/>
      <c r="K551" s="60"/>
      <c r="L551" s="229">
        <f t="shared" si="128"/>
        <v>0</v>
      </c>
      <c r="M551" s="230">
        <f t="shared" ca="1" si="136"/>
        <v>0</v>
      </c>
      <c r="N551" s="230">
        <f t="shared" ca="1" si="137"/>
        <v>0</v>
      </c>
      <c r="O551" s="231">
        <f t="shared" ca="1" si="138"/>
        <v>0</v>
      </c>
      <c r="P551" s="232">
        <f t="shared" ca="1" si="139"/>
        <v>0</v>
      </c>
      <c r="Q551" s="233">
        <f t="shared" ca="1" si="129"/>
        <v>0</v>
      </c>
      <c r="R551" s="233">
        <f ca="1">IF(LEN(B551)&gt;0,'OSNOVNA PLAČA'!F545,"")</f>
        <v>0</v>
      </c>
      <c r="S551" s="234"/>
      <c r="T551" s="34"/>
      <c r="U551" s="34"/>
      <c r="V551" s="34"/>
      <c r="W551" s="34"/>
      <c r="X551" s="34"/>
      <c r="Y551" s="34"/>
      <c r="Z551" s="34"/>
      <c r="AB551" s="167">
        <f>ROW()</f>
        <v>551</v>
      </c>
      <c r="AC551" s="168" t="e">
        <f t="shared" ca="1" si="124"/>
        <v>#REF!</v>
      </c>
      <c r="AD551" s="168" t="e">
        <f t="shared" ca="1" si="125"/>
        <v>#REF!</v>
      </c>
      <c r="AE551" s="169" t="e">
        <f t="shared" ca="1" si="130"/>
        <v>#REF!</v>
      </c>
      <c r="AF551" s="168" t="e">
        <f t="shared" ca="1" si="131"/>
        <v>#REF!</v>
      </c>
      <c r="AG551" s="169" t="e">
        <f t="shared" ca="1" si="132"/>
        <v>#REF!</v>
      </c>
      <c r="AH551" s="168" t="e">
        <f t="shared" ca="1" si="133"/>
        <v>#REF!</v>
      </c>
      <c r="AI551" s="168" t="e">
        <f t="shared" ca="1" si="134"/>
        <v>#REF!</v>
      </c>
      <c r="AJ551" s="170" t="e">
        <f t="shared" ca="1" si="135"/>
        <v>#REF!</v>
      </c>
      <c r="AK551" s="168">
        <f t="shared" ca="1" si="126"/>
        <v>0</v>
      </c>
      <c r="AL551" s="168">
        <f t="shared" ca="1" si="127"/>
        <v>0</v>
      </c>
    </row>
    <row r="552" spans="1:38" ht="30" customHeight="1" x14ac:dyDescent="0.2">
      <c r="A552" s="56">
        <v>537</v>
      </c>
      <c r="B552" s="309" t="str">
        <f t="shared" ca="1" si="121"/>
        <v>A537</v>
      </c>
      <c r="C552" s="309"/>
      <c r="D552" s="57" t="str">
        <f t="shared" ca="1" si="122"/>
        <v/>
      </c>
      <c r="E552" s="59" t="str">
        <f t="shared" ca="1" si="123"/>
        <v/>
      </c>
      <c r="F552" s="215">
        <f ca="1">IF(LEN(B552)&gt;0,'OBRAČUNANA OSNOVNA PLAČA'!G546,"")</f>
        <v>0</v>
      </c>
      <c r="G552" s="60"/>
      <c r="H552" s="60"/>
      <c r="I552" s="60"/>
      <c r="J552" s="60"/>
      <c r="K552" s="60"/>
      <c r="L552" s="229">
        <f t="shared" si="128"/>
        <v>0</v>
      </c>
      <c r="M552" s="230">
        <f t="shared" ca="1" si="136"/>
        <v>0</v>
      </c>
      <c r="N552" s="230">
        <f t="shared" ca="1" si="137"/>
        <v>0</v>
      </c>
      <c r="O552" s="231">
        <f t="shared" ca="1" si="138"/>
        <v>0</v>
      </c>
      <c r="P552" s="232">
        <f t="shared" ca="1" si="139"/>
        <v>0</v>
      </c>
      <c r="Q552" s="233">
        <f t="shared" ca="1" si="129"/>
        <v>0</v>
      </c>
      <c r="R552" s="233">
        <f ca="1">IF(LEN(B552)&gt;0,'OSNOVNA PLAČA'!F546,"")</f>
        <v>0</v>
      </c>
      <c r="S552" s="234"/>
      <c r="T552" s="34"/>
      <c r="U552" s="34"/>
      <c r="V552" s="34"/>
      <c r="W552" s="34"/>
      <c r="X552" s="34"/>
      <c r="Y552" s="34"/>
      <c r="Z552" s="34"/>
      <c r="AB552" s="167">
        <f>ROW()</f>
        <v>552</v>
      </c>
      <c r="AC552" s="168" t="e">
        <f t="shared" ca="1" si="124"/>
        <v>#REF!</v>
      </c>
      <c r="AD552" s="168" t="e">
        <f t="shared" ca="1" si="125"/>
        <v>#REF!</v>
      </c>
      <c r="AE552" s="169" t="e">
        <f t="shared" ca="1" si="130"/>
        <v>#REF!</v>
      </c>
      <c r="AF552" s="168" t="e">
        <f t="shared" ca="1" si="131"/>
        <v>#REF!</v>
      </c>
      <c r="AG552" s="169" t="e">
        <f t="shared" ca="1" si="132"/>
        <v>#REF!</v>
      </c>
      <c r="AH552" s="168" t="e">
        <f t="shared" ca="1" si="133"/>
        <v>#REF!</v>
      </c>
      <c r="AI552" s="168" t="e">
        <f t="shared" ca="1" si="134"/>
        <v>#REF!</v>
      </c>
      <c r="AJ552" s="170" t="e">
        <f t="shared" ca="1" si="135"/>
        <v>#REF!</v>
      </c>
      <c r="AK552" s="168">
        <f t="shared" ca="1" si="126"/>
        <v>0</v>
      </c>
      <c r="AL552" s="168">
        <f t="shared" ca="1" si="127"/>
        <v>0</v>
      </c>
    </row>
    <row r="553" spans="1:38" ht="30" customHeight="1" x14ac:dyDescent="0.2">
      <c r="A553" s="56">
        <v>538</v>
      </c>
      <c r="B553" s="309" t="str">
        <f t="shared" ca="1" si="121"/>
        <v>A538</v>
      </c>
      <c r="C553" s="309"/>
      <c r="D553" s="57" t="str">
        <f t="shared" ca="1" si="122"/>
        <v/>
      </c>
      <c r="E553" s="59" t="str">
        <f t="shared" ca="1" si="123"/>
        <v/>
      </c>
      <c r="F553" s="215">
        <f ca="1">IF(LEN(B553)&gt;0,'OBRAČUNANA OSNOVNA PLAČA'!G547,"")</f>
        <v>0</v>
      </c>
      <c r="G553" s="60"/>
      <c r="H553" s="60"/>
      <c r="I553" s="60"/>
      <c r="J553" s="60"/>
      <c r="K553" s="60"/>
      <c r="L553" s="229">
        <f t="shared" si="128"/>
        <v>0</v>
      </c>
      <c r="M553" s="230">
        <f t="shared" ca="1" si="136"/>
        <v>0</v>
      </c>
      <c r="N553" s="230">
        <f t="shared" ca="1" si="137"/>
        <v>0</v>
      </c>
      <c r="O553" s="231">
        <f t="shared" ca="1" si="138"/>
        <v>0</v>
      </c>
      <c r="P553" s="232">
        <f t="shared" ca="1" si="139"/>
        <v>0</v>
      </c>
      <c r="Q553" s="233">
        <f t="shared" ca="1" si="129"/>
        <v>0</v>
      </c>
      <c r="R553" s="233">
        <f ca="1">IF(LEN(B553)&gt;0,'OSNOVNA PLAČA'!F547,"")</f>
        <v>0</v>
      </c>
      <c r="S553" s="234"/>
      <c r="T553" s="34"/>
      <c r="U553" s="34"/>
      <c r="V553" s="34"/>
      <c r="W553" s="34"/>
      <c r="X553" s="34"/>
      <c r="Y553" s="34"/>
      <c r="Z553" s="34"/>
      <c r="AB553" s="167">
        <f>ROW()</f>
        <v>553</v>
      </c>
      <c r="AC553" s="168" t="e">
        <f t="shared" ca="1" si="124"/>
        <v>#REF!</v>
      </c>
      <c r="AD553" s="168" t="e">
        <f t="shared" ca="1" si="125"/>
        <v>#REF!</v>
      </c>
      <c r="AE553" s="169" t="e">
        <f t="shared" ca="1" si="130"/>
        <v>#REF!</v>
      </c>
      <c r="AF553" s="168" t="e">
        <f t="shared" ca="1" si="131"/>
        <v>#REF!</v>
      </c>
      <c r="AG553" s="169" t="e">
        <f t="shared" ca="1" si="132"/>
        <v>#REF!</v>
      </c>
      <c r="AH553" s="168" t="e">
        <f t="shared" ca="1" si="133"/>
        <v>#REF!</v>
      </c>
      <c r="AI553" s="168" t="e">
        <f t="shared" ca="1" si="134"/>
        <v>#REF!</v>
      </c>
      <c r="AJ553" s="170" t="e">
        <f t="shared" ca="1" si="135"/>
        <v>#REF!</v>
      </c>
      <c r="AK553" s="168">
        <f t="shared" ca="1" si="126"/>
        <v>0</v>
      </c>
      <c r="AL553" s="168">
        <f t="shared" ca="1" si="127"/>
        <v>0</v>
      </c>
    </row>
    <row r="554" spans="1:38" ht="30" customHeight="1" x14ac:dyDescent="0.2">
      <c r="A554" s="56">
        <v>539</v>
      </c>
      <c r="B554" s="309" t="str">
        <f t="shared" ca="1" si="121"/>
        <v>A539</v>
      </c>
      <c r="C554" s="309"/>
      <c r="D554" s="57" t="str">
        <f t="shared" ca="1" si="122"/>
        <v/>
      </c>
      <c r="E554" s="59" t="str">
        <f t="shared" ca="1" si="123"/>
        <v/>
      </c>
      <c r="F554" s="215">
        <f ca="1">IF(LEN(B554)&gt;0,'OBRAČUNANA OSNOVNA PLAČA'!G548,"")</f>
        <v>0</v>
      </c>
      <c r="G554" s="60"/>
      <c r="H554" s="60"/>
      <c r="I554" s="60"/>
      <c r="J554" s="60"/>
      <c r="K554" s="60"/>
      <c r="L554" s="229">
        <f t="shared" si="128"/>
        <v>0</v>
      </c>
      <c r="M554" s="230">
        <f t="shared" ca="1" si="136"/>
        <v>0</v>
      </c>
      <c r="N554" s="230">
        <f t="shared" ca="1" si="137"/>
        <v>0</v>
      </c>
      <c r="O554" s="231">
        <f t="shared" ca="1" si="138"/>
        <v>0</v>
      </c>
      <c r="P554" s="232">
        <f t="shared" ca="1" si="139"/>
        <v>0</v>
      </c>
      <c r="Q554" s="233">
        <f t="shared" ca="1" si="129"/>
        <v>0</v>
      </c>
      <c r="R554" s="233">
        <f ca="1">IF(LEN(B554)&gt;0,'OSNOVNA PLAČA'!F548,"")</f>
        <v>0</v>
      </c>
      <c r="S554" s="234"/>
      <c r="T554" s="34"/>
      <c r="U554" s="34"/>
      <c r="V554" s="34"/>
      <c r="W554" s="34"/>
      <c r="X554" s="34"/>
      <c r="Y554" s="34"/>
      <c r="Z554" s="34"/>
      <c r="AB554" s="167">
        <f>ROW()</f>
        <v>554</v>
      </c>
      <c r="AC554" s="168" t="e">
        <f t="shared" ca="1" si="124"/>
        <v>#REF!</v>
      </c>
      <c r="AD554" s="168" t="e">
        <f t="shared" ca="1" si="125"/>
        <v>#REF!</v>
      </c>
      <c r="AE554" s="169" t="e">
        <f t="shared" ca="1" si="130"/>
        <v>#REF!</v>
      </c>
      <c r="AF554" s="168" t="e">
        <f t="shared" ca="1" si="131"/>
        <v>#REF!</v>
      </c>
      <c r="AG554" s="169" t="e">
        <f t="shared" ca="1" si="132"/>
        <v>#REF!</v>
      </c>
      <c r="AH554" s="168" t="e">
        <f t="shared" ca="1" si="133"/>
        <v>#REF!</v>
      </c>
      <c r="AI554" s="168" t="e">
        <f t="shared" ca="1" si="134"/>
        <v>#REF!</v>
      </c>
      <c r="AJ554" s="170" t="e">
        <f t="shared" ca="1" si="135"/>
        <v>#REF!</v>
      </c>
      <c r="AK554" s="168">
        <f t="shared" ca="1" si="126"/>
        <v>0</v>
      </c>
      <c r="AL554" s="168">
        <f t="shared" ca="1" si="127"/>
        <v>0</v>
      </c>
    </row>
    <row r="555" spans="1:38" ht="30" customHeight="1" x14ac:dyDescent="0.2">
      <c r="A555" s="56">
        <v>540</v>
      </c>
      <c r="B555" s="309" t="str">
        <f t="shared" ca="1" si="121"/>
        <v>A540</v>
      </c>
      <c r="C555" s="309"/>
      <c r="D555" s="57" t="str">
        <f t="shared" ca="1" si="122"/>
        <v/>
      </c>
      <c r="E555" s="59" t="str">
        <f t="shared" ca="1" si="123"/>
        <v/>
      </c>
      <c r="F555" s="215">
        <f ca="1">IF(LEN(B555)&gt;0,'OBRAČUNANA OSNOVNA PLAČA'!G549,"")</f>
        <v>0</v>
      </c>
      <c r="G555" s="60"/>
      <c r="H555" s="60"/>
      <c r="I555" s="60"/>
      <c r="J555" s="60"/>
      <c r="K555" s="60"/>
      <c r="L555" s="229">
        <f t="shared" si="128"/>
        <v>0</v>
      </c>
      <c r="M555" s="230">
        <f t="shared" ca="1" si="136"/>
        <v>0</v>
      </c>
      <c r="N555" s="230">
        <f t="shared" ca="1" si="137"/>
        <v>0</v>
      </c>
      <c r="O555" s="231">
        <f t="shared" ca="1" si="138"/>
        <v>0</v>
      </c>
      <c r="P555" s="232">
        <f t="shared" ca="1" si="139"/>
        <v>0</v>
      </c>
      <c r="Q555" s="233">
        <f t="shared" ca="1" si="129"/>
        <v>0</v>
      </c>
      <c r="R555" s="233">
        <f ca="1">IF(LEN(B555)&gt;0,'OSNOVNA PLAČA'!F549,"")</f>
        <v>0</v>
      </c>
      <c r="S555" s="234"/>
      <c r="T555" s="34"/>
      <c r="U555" s="34"/>
      <c r="V555" s="34"/>
      <c r="W555" s="34"/>
      <c r="X555" s="34"/>
      <c r="Y555" s="34"/>
      <c r="Z555" s="34"/>
      <c r="AB555" s="167">
        <f>ROW()</f>
        <v>555</v>
      </c>
      <c r="AC555" s="168" t="e">
        <f t="shared" ca="1" si="124"/>
        <v>#REF!</v>
      </c>
      <c r="AD555" s="168" t="e">
        <f t="shared" ca="1" si="125"/>
        <v>#REF!</v>
      </c>
      <c r="AE555" s="169" t="e">
        <f t="shared" ca="1" si="130"/>
        <v>#REF!</v>
      </c>
      <c r="AF555" s="168" t="e">
        <f t="shared" ca="1" si="131"/>
        <v>#REF!</v>
      </c>
      <c r="AG555" s="169" t="e">
        <f t="shared" ca="1" si="132"/>
        <v>#REF!</v>
      </c>
      <c r="AH555" s="168" t="e">
        <f t="shared" ca="1" si="133"/>
        <v>#REF!</v>
      </c>
      <c r="AI555" s="168" t="e">
        <f t="shared" ca="1" si="134"/>
        <v>#REF!</v>
      </c>
      <c r="AJ555" s="170" t="e">
        <f t="shared" ca="1" si="135"/>
        <v>#REF!</v>
      </c>
      <c r="AK555" s="168">
        <f t="shared" ca="1" si="126"/>
        <v>0</v>
      </c>
      <c r="AL555" s="168">
        <f t="shared" ca="1" si="127"/>
        <v>0</v>
      </c>
    </row>
    <row r="556" spans="1:38" ht="30" customHeight="1" x14ac:dyDescent="0.2">
      <c r="A556" s="56">
        <v>541</v>
      </c>
      <c r="B556" s="309" t="str">
        <f t="shared" ca="1" si="121"/>
        <v>A541</v>
      </c>
      <c r="C556" s="309"/>
      <c r="D556" s="57" t="str">
        <f t="shared" ca="1" si="122"/>
        <v/>
      </c>
      <c r="E556" s="59" t="str">
        <f t="shared" ca="1" si="123"/>
        <v/>
      </c>
      <c r="F556" s="215">
        <f ca="1">IF(LEN(B556)&gt;0,'OBRAČUNANA OSNOVNA PLAČA'!G550,"")</f>
        <v>0</v>
      </c>
      <c r="G556" s="60"/>
      <c r="H556" s="60"/>
      <c r="I556" s="60"/>
      <c r="J556" s="60"/>
      <c r="K556" s="60"/>
      <c r="L556" s="229">
        <f t="shared" si="128"/>
        <v>0</v>
      </c>
      <c r="M556" s="230">
        <f t="shared" ca="1" si="136"/>
        <v>0</v>
      </c>
      <c r="N556" s="230">
        <f t="shared" ca="1" si="137"/>
        <v>0</v>
      </c>
      <c r="O556" s="231">
        <f t="shared" ca="1" si="138"/>
        <v>0</v>
      </c>
      <c r="P556" s="232">
        <f t="shared" ca="1" si="139"/>
        <v>0</v>
      </c>
      <c r="Q556" s="233">
        <f t="shared" ca="1" si="129"/>
        <v>0</v>
      </c>
      <c r="R556" s="233">
        <f ca="1">IF(LEN(B556)&gt;0,'OSNOVNA PLAČA'!F550,"")</f>
        <v>0</v>
      </c>
      <c r="S556" s="234"/>
      <c r="T556" s="34"/>
      <c r="U556" s="34"/>
      <c r="V556" s="34"/>
      <c r="W556" s="34"/>
      <c r="X556" s="34"/>
      <c r="Y556" s="34"/>
      <c r="Z556" s="34"/>
      <c r="AB556" s="167">
        <f>ROW()</f>
        <v>556</v>
      </c>
      <c r="AC556" s="168" t="e">
        <f t="shared" ca="1" si="124"/>
        <v>#REF!</v>
      </c>
      <c r="AD556" s="168" t="e">
        <f t="shared" ca="1" si="125"/>
        <v>#REF!</v>
      </c>
      <c r="AE556" s="169" t="e">
        <f t="shared" ca="1" si="130"/>
        <v>#REF!</v>
      </c>
      <c r="AF556" s="168" t="e">
        <f t="shared" ca="1" si="131"/>
        <v>#REF!</v>
      </c>
      <c r="AG556" s="169" t="e">
        <f t="shared" ca="1" si="132"/>
        <v>#REF!</v>
      </c>
      <c r="AH556" s="168" t="e">
        <f t="shared" ca="1" si="133"/>
        <v>#REF!</v>
      </c>
      <c r="AI556" s="168" t="e">
        <f t="shared" ca="1" si="134"/>
        <v>#REF!</v>
      </c>
      <c r="AJ556" s="170" t="e">
        <f t="shared" ca="1" si="135"/>
        <v>#REF!</v>
      </c>
      <c r="AK556" s="168">
        <f t="shared" ca="1" si="126"/>
        <v>0</v>
      </c>
      <c r="AL556" s="168">
        <f t="shared" ca="1" si="127"/>
        <v>0</v>
      </c>
    </row>
    <row r="557" spans="1:38" ht="30" customHeight="1" x14ac:dyDescent="0.2">
      <c r="A557" s="56">
        <v>542</v>
      </c>
      <c r="B557" s="309" t="str">
        <f t="shared" ca="1" si="121"/>
        <v>A542</v>
      </c>
      <c r="C557" s="309"/>
      <c r="D557" s="57" t="str">
        <f t="shared" ca="1" si="122"/>
        <v/>
      </c>
      <c r="E557" s="59" t="str">
        <f t="shared" ca="1" si="123"/>
        <v/>
      </c>
      <c r="F557" s="215">
        <f ca="1">IF(LEN(B557)&gt;0,'OBRAČUNANA OSNOVNA PLAČA'!G551,"")</f>
        <v>0</v>
      </c>
      <c r="G557" s="60"/>
      <c r="H557" s="60"/>
      <c r="I557" s="60"/>
      <c r="J557" s="60"/>
      <c r="K557" s="60"/>
      <c r="L557" s="229">
        <f t="shared" si="128"/>
        <v>0</v>
      </c>
      <c r="M557" s="230">
        <f t="shared" ca="1" si="136"/>
        <v>0</v>
      </c>
      <c r="N557" s="230">
        <f t="shared" ca="1" si="137"/>
        <v>0</v>
      </c>
      <c r="O557" s="231">
        <f t="shared" ca="1" si="138"/>
        <v>0</v>
      </c>
      <c r="P557" s="232">
        <f t="shared" ca="1" si="139"/>
        <v>0</v>
      </c>
      <c r="Q557" s="233">
        <f t="shared" ca="1" si="129"/>
        <v>0</v>
      </c>
      <c r="R557" s="233">
        <f ca="1">IF(LEN(B557)&gt;0,'OSNOVNA PLAČA'!F551,"")</f>
        <v>0</v>
      </c>
      <c r="S557" s="234"/>
      <c r="T557" s="34"/>
      <c r="U557" s="34"/>
      <c r="V557" s="34"/>
      <c r="W557" s="34"/>
      <c r="X557" s="34"/>
      <c r="Y557" s="34"/>
      <c r="Z557" s="34"/>
      <c r="AB557" s="167">
        <f>ROW()</f>
        <v>557</v>
      </c>
      <c r="AC557" s="168" t="e">
        <f t="shared" ca="1" si="124"/>
        <v>#REF!</v>
      </c>
      <c r="AD557" s="168" t="e">
        <f t="shared" ca="1" si="125"/>
        <v>#REF!</v>
      </c>
      <c r="AE557" s="169" t="e">
        <f t="shared" ca="1" si="130"/>
        <v>#REF!</v>
      </c>
      <c r="AF557" s="168" t="e">
        <f t="shared" ca="1" si="131"/>
        <v>#REF!</v>
      </c>
      <c r="AG557" s="169" t="e">
        <f t="shared" ca="1" si="132"/>
        <v>#REF!</v>
      </c>
      <c r="AH557" s="168" t="e">
        <f t="shared" ca="1" si="133"/>
        <v>#REF!</v>
      </c>
      <c r="AI557" s="168" t="e">
        <f t="shared" ca="1" si="134"/>
        <v>#REF!</v>
      </c>
      <c r="AJ557" s="170" t="e">
        <f t="shared" ca="1" si="135"/>
        <v>#REF!</v>
      </c>
      <c r="AK557" s="168">
        <f t="shared" ca="1" si="126"/>
        <v>0</v>
      </c>
      <c r="AL557" s="168">
        <f t="shared" ca="1" si="127"/>
        <v>0</v>
      </c>
    </row>
    <row r="558" spans="1:38" ht="30" customHeight="1" x14ac:dyDescent="0.2">
      <c r="A558" s="56">
        <v>543</v>
      </c>
      <c r="B558" s="309" t="str">
        <f t="shared" ca="1" si="121"/>
        <v>A543</v>
      </c>
      <c r="C558" s="309"/>
      <c r="D558" s="57" t="str">
        <f t="shared" ca="1" si="122"/>
        <v/>
      </c>
      <c r="E558" s="59" t="str">
        <f t="shared" ca="1" si="123"/>
        <v/>
      </c>
      <c r="F558" s="215">
        <f ca="1">IF(LEN(B558)&gt;0,'OBRAČUNANA OSNOVNA PLAČA'!G552,"")</f>
        <v>0</v>
      </c>
      <c r="G558" s="60"/>
      <c r="H558" s="60"/>
      <c r="I558" s="60"/>
      <c r="J558" s="60"/>
      <c r="K558" s="60"/>
      <c r="L558" s="229">
        <f t="shared" si="128"/>
        <v>0</v>
      </c>
      <c r="M558" s="230">
        <f t="shared" ca="1" si="136"/>
        <v>0</v>
      </c>
      <c r="N558" s="230">
        <f t="shared" ca="1" si="137"/>
        <v>0</v>
      </c>
      <c r="O558" s="231">
        <f t="shared" ca="1" si="138"/>
        <v>0</v>
      </c>
      <c r="P558" s="232">
        <f t="shared" ca="1" si="139"/>
        <v>0</v>
      </c>
      <c r="Q558" s="233">
        <f t="shared" ca="1" si="129"/>
        <v>0</v>
      </c>
      <c r="R558" s="233">
        <f ca="1">IF(LEN(B558)&gt;0,'OSNOVNA PLAČA'!F552,"")</f>
        <v>0</v>
      </c>
      <c r="S558" s="234"/>
      <c r="T558" s="34"/>
      <c r="U558" s="34"/>
      <c r="V558" s="34"/>
      <c r="W558" s="34"/>
      <c r="X558" s="34"/>
      <c r="Y558" s="34"/>
      <c r="Z558" s="34"/>
      <c r="AB558" s="167">
        <f>ROW()</f>
        <v>558</v>
      </c>
      <c r="AC558" s="168" t="e">
        <f t="shared" ca="1" si="124"/>
        <v>#REF!</v>
      </c>
      <c r="AD558" s="168" t="e">
        <f t="shared" ca="1" si="125"/>
        <v>#REF!</v>
      </c>
      <c r="AE558" s="169" t="e">
        <f t="shared" ca="1" si="130"/>
        <v>#REF!</v>
      </c>
      <c r="AF558" s="168" t="e">
        <f t="shared" ca="1" si="131"/>
        <v>#REF!</v>
      </c>
      <c r="AG558" s="169" t="e">
        <f t="shared" ca="1" si="132"/>
        <v>#REF!</v>
      </c>
      <c r="AH558" s="168" t="e">
        <f t="shared" ca="1" si="133"/>
        <v>#REF!</v>
      </c>
      <c r="AI558" s="168" t="e">
        <f t="shared" ca="1" si="134"/>
        <v>#REF!</v>
      </c>
      <c r="AJ558" s="170" t="e">
        <f t="shared" ca="1" si="135"/>
        <v>#REF!</v>
      </c>
      <c r="AK558" s="168">
        <f t="shared" ca="1" si="126"/>
        <v>0</v>
      </c>
      <c r="AL558" s="168">
        <f t="shared" ca="1" si="127"/>
        <v>0</v>
      </c>
    </row>
    <row r="559" spans="1:38" ht="30" customHeight="1" x14ac:dyDescent="0.2">
      <c r="A559" s="56">
        <v>544</v>
      </c>
      <c r="B559" s="309" t="str">
        <f t="shared" ca="1" si="121"/>
        <v>A544</v>
      </c>
      <c r="C559" s="309"/>
      <c r="D559" s="57" t="str">
        <f t="shared" ca="1" si="122"/>
        <v/>
      </c>
      <c r="E559" s="59" t="str">
        <f t="shared" ca="1" si="123"/>
        <v/>
      </c>
      <c r="F559" s="215">
        <f ca="1">IF(LEN(B559)&gt;0,'OBRAČUNANA OSNOVNA PLAČA'!G553,"")</f>
        <v>0</v>
      </c>
      <c r="G559" s="60"/>
      <c r="H559" s="60"/>
      <c r="I559" s="60"/>
      <c r="J559" s="60"/>
      <c r="K559" s="60"/>
      <c r="L559" s="229">
        <f t="shared" si="128"/>
        <v>0</v>
      </c>
      <c r="M559" s="230">
        <f t="shared" ca="1" si="136"/>
        <v>0</v>
      </c>
      <c r="N559" s="230">
        <f t="shared" ca="1" si="137"/>
        <v>0</v>
      </c>
      <c r="O559" s="231">
        <f t="shared" ca="1" si="138"/>
        <v>0</v>
      </c>
      <c r="P559" s="232">
        <f t="shared" ca="1" si="139"/>
        <v>0</v>
      </c>
      <c r="Q559" s="233">
        <f t="shared" ca="1" si="129"/>
        <v>0</v>
      </c>
      <c r="R559" s="233">
        <f ca="1">IF(LEN(B559)&gt;0,'OSNOVNA PLAČA'!F553,"")</f>
        <v>0</v>
      </c>
      <c r="S559" s="234"/>
      <c r="T559" s="34"/>
      <c r="U559" s="34"/>
      <c r="V559" s="34"/>
      <c r="W559" s="34"/>
      <c r="X559" s="34"/>
      <c r="Y559" s="34"/>
      <c r="Z559" s="34"/>
      <c r="AB559" s="167">
        <f>ROW()</f>
        <v>559</v>
      </c>
      <c r="AC559" s="168" t="e">
        <f t="shared" ca="1" si="124"/>
        <v>#REF!</v>
      </c>
      <c r="AD559" s="168" t="e">
        <f t="shared" ca="1" si="125"/>
        <v>#REF!</v>
      </c>
      <c r="AE559" s="169" t="e">
        <f t="shared" ca="1" si="130"/>
        <v>#REF!</v>
      </c>
      <c r="AF559" s="168" t="e">
        <f t="shared" ca="1" si="131"/>
        <v>#REF!</v>
      </c>
      <c r="AG559" s="169" t="e">
        <f t="shared" ca="1" si="132"/>
        <v>#REF!</v>
      </c>
      <c r="AH559" s="168" t="e">
        <f t="shared" ca="1" si="133"/>
        <v>#REF!</v>
      </c>
      <c r="AI559" s="168" t="e">
        <f t="shared" ca="1" si="134"/>
        <v>#REF!</v>
      </c>
      <c r="AJ559" s="170" t="e">
        <f t="shared" ca="1" si="135"/>
        <v>#REF!</v>
      </c>
      <c r="AK559" s="168">
        <f t="shared" ca="1" si="126"/>
        <v>0</v>
      </c>
      <c r="AL559" s="168">
        <f t="shared" ca="1" si="127"/>
        <v>0</v>
      </c>
    </row>
    <row r="560" spans="1:38" ht="30" customHeight="1" x14ac:dyDescent="0.2">
      <c r="A560" s="56">
        <v>545</v>
      </c>
      <c r="B560" s="309" t="str">
        <f t="shared" ca="1" si="121"/>
        <v>A545</v>
      </c>
      <c r="C560" s="309"/>
      <c r="D560" s="57" t="str">
        <f t="shared" ca="1" si="122"/>
        <v/>
      </c>
      <c r="E560" s="59" t="str">
        <f t="shared" ca="1" si="123"/>
        <v/>
      </c>
      <c r="F560" s="215">
        <f ca="1">IF(LEN(B560)&gt;0,'OBRAČUNANA OSNOVNA PLAČA'!G554,"")</f>
        <v>0</v>
      </c>
      <c r="G560" s="60"/>
      <c r="H560" s="60"/>
      <c r="I560" s="60"/>
      <c r="J560" s="60"/>
      <c r="K560" s="60"/>
      <c r="L560" s="229">
        <f t="shared" si="128"/>
        <v>0</v>
      </c>
      <c r="M560" s="230">
        <f t="shared" ca="1" si="136"/>
        <v>0</v>
      </c>
      <c r="N560" s="230">
        <f t="shared" ca="1" si="137"/>
        <v>0</v>
      </c>
      <c r="O560" s="231">
        <f t="shared" ca="1" si="138"/>
        <v>0</v>
      </c>
      <c r="P560" s="232">
        <f t="shared" ca="1" si="139"/>
        <v>0</v>
      </c>
      <c r="Q560" s="233">
        <f t="shared" ca="1" si="129"/>
        <v>0</v>
      </c>
      <c r="R560" s="233">
        <f ca="1">IF(LEN(B560)&gt;0,'OSNOVNA PLAČA'!F554,"")</f>
        <v>0</v>
      </c>
      <c r="S560" s="234"/>
      <c r="T560" s="34"/>
      <c r="U560" s="34"/>
      <c r="V560" s="34"/>
      <c r="W560" s="34"/>
      <c r="X560" s="34"/>
      <c r="Y560" s="34"/>
      <c r="Z560" s="34"/>
      <c r="AB560" s="167">
        <f>ROW()</f>
        <v>560</v>
      </c>
      <c r="AC560" s="168" t="e">
        <f t="shared" ca="1" si="124"/>
        <v>#REF!</v>
      </c>
      <c r="AD560" s="168" t="e">
        <f t="shared" ca="1" si="125"/>
        <v>#REF!</v>
      </c>
      <c r="AE560" s="169" t="e">
        <f t="shared" ca="1" si="130"/>
        <v>#REF!</v>
      </c>
      <c r="AF560" s="168" t="e">
        <f t="shared" ca="1" si="131"/>
        <v>#REF!</v>
      </c>
      <c r="AG560" s="169" t="e">
        <f t="shared" ca="1" si="132"/>
        <v>#REF!</v>
      </c>
      <c r="AH560" s="168" t="e">
        <f t="shared" ca="1" si="133"/>
        <v>#REF!</v>
      </c>
      <c r="AI560" s="168" t="e">
        <f t="shared" ca="1" si="134"/>
        <v>#REF!</v>
      </c>
      <c r="AJ560" s="170" t="e">
        <f t="shared" ca="1" si="135"/>
        <v>#REF!</v>
      </c>
      <c r="AK560" s="168">
        <f t="shared" ca="1" si="126"/>
        <v>0</v>
      </c>
      <c r="AL560" s="168">
        <f t="shared" ca="1" si="127"/>
        <v>0</v>
      </c>
    </row>
    <row r="561" spans="1:38" ht="30" customHeight="1" x14ac:dyDescent="0.2">
      <c r="A561" s="56">
        <v>546</v>
      </c>
      <c r="B561" s="309" t="str">
        <f t="shared" ca="1" si="121"/>
        <v>A546</v>
      </c>
      <c r="C561" s="309"/>
      <c r="D561" s="57" t="str">
        <f t="shared" ca="1" si="122"/>
        <v/>
      </c>
      <c r="E561" s="59" t="str">
        <f t="shared" ca="1" si="123"/>
        <v/>
      </c>
      <c r="F561" s="215">
        <f ca="1">IF(LEN(B561)&gt;0,'OBRAČUNANA OSNOVNA PLAČA'!G555,"")</f>
        <v>0</v>
      </c>
      <c r="G561" s="60"/>
      <c r="H561" s="60"/>
      <c r="I561" s="60"/>
      <c r="J561" s="60"/>
      <c r="K561" s="60"/>
      <c r="L561" s="229">
        <f t="shared" si="128"/>
        <v>0</v>
      </c>
      <c r="M561" s="230">
        <f t="shared" ca="1" si="136"/>
        <v>0</v>
      </c>
      <c r="N561" s="230">
        <f t="shared" ca="1" si="137"/>
        <v>0</v>
      </c>
      <c r="O561" s="231">
        <f t="shared" ca="1" si="138"/>
        <v>0</v>
      </c>
      <c r="P561" s="232">
        <f t="shared" ca="1" si="139"/>
        <v>0</v>
      </c>
      <c r="Q561" s="233">
        <f t="shared" ca="1" si="129"/>
        <v>0</v>
      </c>
      <c r="R561" s="233">
        <f ca="1">IF(LEN(B561)&gt;0,'OSNOVNA PLAČA'!F555,"")</f>
        <v>0</v>
      </c>
      <c r="S561" s="234"/>
      <c r="T561" s="34"/>
      <c r="U561" s="34"/>
      <c r="V561" s="34"/>
      <c r="W561" s="34"/>
      <c r="X561" s="34"/>
      <c r="Y561" s="34"/>
      <c r="Z561" s="34"/>
      <c r="AB561" s="167">
        <f>ROW()</f>
        <v>561</v>
      </c>
      <c r="AC561" s="168" t="e">
        <f t="shared" ca="1" si="124"/>
        <v>#REF!</v>
      </c>
      <c r="AD561" s="168" t="e">
        <f t="shared" ca="1" si="125"/>
        <v>#REF!</v>
      </c>
      <c r="AE561" s="169" t="e">
        <f t="shared" ca="1" si="130"/>
        <v>#REF!</v>
      </c>
      <c r="AF561" s="168" t="e">
        <f t="shared" ca="1" si="131"/>
        <v>#REF!</v>
      </c>
      <c r="AG561" s="169" t="e">
        <f t="shared" ca="1" si="132"/>
        <v>#REF!</v>
      </c>
      <c r="AH561" s="168" t="e">
        <f t="shared" ca="1" si="133"/>
        <v>#REF!</v>
      </c>
      <c r="AI561" s="168" t="e">
        <f t="shared" ca="1" si="134"/>
        <v>#REF!</v>
      </c>
      <c r="AJ561" s="170" t="e">
        <f t="shared" ca="1" si="135"/>
        <v>#REF!</v>
      </c>
      <c r="AK561" s="168">
        <f t="shared" ca="1" si="126"/>
        <v>0</v>
      </c>
      <c r="AL561" s="168">
        <f t="shared" ca="1" si="127"/>
        <v>0</v>
      </c>
    </row>
    <row r="562" spans="1:38" ht="30" customHeight="1" x14ac:dyDescent="0.2">
      <c r="A562" s="56">
        <v>547</v>
      </c>
      <c r="B562" s="309" t="str">
        <f t="shared" ca="1" si="121"/>
        <v>A547</v>
      </c>
      <c r="C562" s="309"/>
      <c r="D562" s="57" t="str">
        <f t="shared" ca="1" si="122"/>
        <v/>
      </c>
      <c r="E562" s="59" t="str">
        <f t="shared" ca="1" si="123"/>
        <v/>
      </c>
      <c r="F562" s="215">
        <f ca="1">IF(LEN(B562)&gt;0,'OBRAČUNANA OSNOVNA PLAČA'!G556,"")</f>
        <v>0</v>
      </c>
      <c r="G562" s="60"/>
      <c r="H562" s="60"/>
      <c r="I562" s="60"/>
      <c r="J562" s="60"/>
      <c r="K562" s="60"/>
      <c r="L562" s="229">
        <f t="shared" si="128"/>
        <v>0</v>
      </c>
      <c r="M562" s="230">
        <f t="shared" ca="1" si="136"/>
        <v>0</v>
      </c>
      <c r="N562" s="230">
        <f t="shared" ca="1" si="137"/>
        <v>0</v>
      </c>
      <c r="O562" s="231">
        <f t="shared" ca="1" si="138"/>
        <v>0</v>
      </c>
      <c r="P562" s="232">
        <f t="shared" ca="1" si="139"/>
        <v>0</v>
      </c>
      <c r="Q562" s="233">
        <f t="shared" ca="1" si="129"/>
        <v>0</v>
      </c>
      <c r="R562" s="233">
        <f ca="1">IF(LEN(B562)&gt;0,'OSNOVNA PLAČA'!F556,"")</f>
        <v>0</v>
      </c>
      <c r="S562" s="234"/>
      <c r="T562" s="34"/>
      <c r="U562" s="34"/>
      <c r="V562" s="34"/>
      <c r="W562" s="34"/>
      <c r="X562" s="34"/>
      <c r="Y562" s="34"/>
      <c r="Z562" s="34"/>
      <c r="AB562" s="167">
        <f>ROW()</f>
        <v>562</v>
      </c>
      <c r="AC562" s="168" t="e">
        <f t="shared" ca="1" si="124"/>
        <v>#REF!</v>
      </c>
      <c r="AD562" s="168" t="e">
        <f t="shared" ca="1" si="125"/>
        <v>#REF!</v>
      </c>
      <c r="AE562" s="169" t="e">
        <f t="shared" ca="1" si="130"/>
        <v>#REF!</v>
      </c>
      <c r="AF562" s="168" t="e">
        <f t="shared" ca="1" si="131"/>
        <v>#REF!</v>
      </c>
      <c r="AG562" s="169" t="e">
        <f t="shared" ca="1" si="132"/>
        <v>#REF!</v>
      </c>
      <c r="AH562" s="168" t="e">
        <f t="shared" ca="1" si="133"/>
        <v>#REF!</v>
      </c>
      <c r="AI562" s="168" t="e">
        <f t="shared" ca="1" si="134"/>
        <v>#REF!</v>
      </c>
      <c r="AJ562" s="170" t="e">
        <f t="shared" ca="1" si="135"/>
        <v>#REF!</v>
      </c>
      <c r="AK562" s="168">
        <f t="shared" ca="1" si="126"/>
        <v>0</v>
      </c>
      <c r="AL562" s="168">
        <f t="shared" ca="1" si="127"/>
        <v>0</v>
      </c>
    </row>
    <row r="563" spans="1:38" ht="30" customHeight="1" x14ac:dyDescent="0.2">
      <c r="A563" s="56">
        <v>548</v>
      </c>
      <c r="B563" s="309" t="str">
        <f t="shared" ca="1" si="121"/>
        <v>A548</v>
      </c>
      <c r="C563" s="309"/>
      <c r="D563" s="57" t="str">
        <f t="shared" ca="1" si="122"/>
        <v/>
      </c>
      <c r="E563" s="59" t="str">
        <f t="shared" ca="1" si="123"/>
        <v/>
      </c>
      <c r="F563" s="215">
        <f ca="1">IF(LEN(B563)&gt;0,'OBRAČUNANA OSNOVNA PLAČA'!G557,"")</f>
        <v>0</v>
      </c>
      <c r="G563" s="60"/>
      <c r="H563" s="60"/>
      <c r="I563" s="60"/>
      <c r="J563" s="60"/>
      <c r="K563" s="60"/>
      <c r="L563" s="229">
        <f t="shared" si="128"/>
        <v>0</v>
      </c>
      <c r="M563" s="230">
        <f t="shared" ca="1" si="136"/>
        <v>0</v>
      </c>
      <c r="N563" s="230">
        <f t="shared" ca="1" si="137"/>
        <v>0</v>
      </c>
      <c r="O563" s="231">
        <f t="shared" ca="1" si="138"/>
        <v>0</v>
      </c>
      <c r="P563" s="232">
        <f t="shared" ca="1" si="139"/>
        <v>0</v>
      </c>
      <c r="Q563" s="233">
        <f t="shared" ca="1" si="129"/>
        <v>0</v>
      </c>
      <c r="R563" s="233">
        <f ca="1">IF(LEN(B563)&gt;0,'OSNOVNA PLAČA'!F557,"")</f>
        <v>0</v>
      </c>
      <c r="S563" s="234"/>
      <c r="T563" s="34"/>
      <c r="U563" s="34"/>
      <c r="V563" s="34"/>
      <c r="W563" s="34"/>
      <c r="X563" s="34"/>
      <c r="Y563" s="34"/>
      <c r="Z563" s="34"/>
      <c r="AB563" s="167">
        <f>ROW()</f>
        <v>563</v>
      </c>
      <c r="AC563" s="168" t="e">
        <f t="shared" ca="1" si="124"/>
        <v>#REF!</v>
      </c>
      <c r="AD563" s="168" t="e">
        <f t="shared" ca="1" si="125"/>
        <v>#REF!</v>
      </c>
      <c r="AE563" s="169" t="e">
        <f t="shared" ca="1" si="130"/>
        <v>#REF!</v>
      </c>
      <c r="AF563" s="168" t="e">
        <f t="shared" ca="1" si="131"/>
        <v>#REF!</v>
      </c>
      <c r="AG563" s="169" t="e">
        <f t="shared" ca="1" si="132"/>
        <v>#REF!</v>
      </c>
      <c r="AH563" s="168" t="e">
        <f t="shared" ca="1" si="133"/>
        <v>#REF!</v>
      </c>
      <c r="AI563" s="168" t="e">
        <f t="shared" ca="1" si="134"/>
        <v>#REF!</v>
      </c>
      <c r="AJ563" s="170" t="e">
        <f t="shared" ca="1" si="135"/>
        <v>#REF!</v>
      </c>
      <c r="AK563" s="168">
        <f t="shared" ca="1" si="126"/>
        <v>0</v>
      </c>
      <c r="AL563" s="168">
        <f t="shared" ca="1" si="127"/>
        <v>0</v>
      </c>
    </row>
    <row r="564" spans="1:38" ht="30" customHeight="1" x14ac:dyDescent="0.2">
      <c r="A564" s="56">
        <v>549</v>
      </c>
      <c r="B564" s="309" t="str">
        <f t="shared" ca="1" si="121"/>
        <v>A549</v>
      </c>
      <c r="C564" s="309"/>
      <c r="D564" s="57" t="str">
        <f t="shared" ca="1" si="122"/>
        <v/>
      </c>
      <c r="E564" s="59" t="str">
        <f t="shared" ca="1" si="123"/>
        <v/>
      </c>
      <c r="F564" s="215">
        <f ca="1">IF(LEN(B564)&gt;0,'OBRAČUNANA OSNOVNA PLAČA'!G558,"")</f>
        <v>0</v>
      </c>
      <c r="G564" s="60"/>
      <c r="H564" s="60"/>
      <c r="I564" s="60"/>
      <c r="J564" s="60"/>
      <c r="K564" s="60"/>
      <c r="L564" s="229">
        <f t="shared" si="128"/>
        <v>0</v>
      </c>
      <c r="M564" s="230">
        <f t="shared" ca="1" si="136"/>
        <v>0</v>
      </c>
      <c r="N564" s="230">
        <f t="shared" ca="1" si="137"/>
        <v>0</v>
      </c>
      <c r="O564" s="231">
        <f t="shared" ca="1" si="138"/>
        <v>0</v>
      </c>
      <c r="P564" s="232">
        <f t="shared" ca="1" si="139"/>
        <v>0</v>
      </c>
      <c r="Q564" s="233">
        <f t="shared" ca="1" si="129"/>
        <v>0</v>
      </c>
      <c r="R564" s="233">
        <f ca="1">IF(LEN(B564)&gt;0,'OSNOVNA PLAČA'!F558,"")</f>
        <v>0</v>
      </c>
      <c r="S564" s="234"/>
      <c r="T564" s="34"/>
      <c r="U564" s="34"/>
      <c r="V564" s="34"/>
      <c r="W564" s="34"/>
      <c r="X564" s="34"/>
      <c r="Y564" s="34"/>
      <c r="Z564" s="34"/>
      <c r="AB564" s="167">
        <f>ROW()</f>
        <v>564</v>
      </c>
      <c r="AC564" s="168" t="e">
        <f t="shared" ca="1" si="124"/>
        <v>#REF!</v>
      </c>
      <c r="AD564" s="168" t="e">
        <f t="shared" ca="1" si="125"/>
        <v>#REF!</v>
      </c>
      <c r="AE564" s="169" t="e">
        <f t="shared" ca="1" si="130"/>
        <v>#REF!</v>
      </c>
      <c r="AF564" s="168" t="e">
        <f t="shared" ca="1" si="131"/>
        <v>#REF!</v>
      </c>
      <c r="AG564" s="169" t="e">
        <f t="shared" ca="1" si="132"/>
        <v>#REF!</v>
      </c>
      <c r="AH564" s="168" t="e">
        <f t="shared" ca="1" si="133"/>
        <v>#REF!</v>
      </c>
      <c r="AI564" s="168" t="e">
        <f t="shared" ca="1" si="134"/>
        <v>#REF!</v>
      </c>
      <c r="AJ564" s="170" t="e">
        <f t="shared" ca="1" si="135"/>
        <v>#REF!</v>
      </c>
      <c r="AK564" s="168">
        <f t="shared" ca="1" si="126"/>
        <v>0</v>
      </c>
      <c r="AL564" s="168">
        <f t="shared" ca="1" si="127"/>
        <v>0</v>
      </c>
    </row>
    <row r="565" spans="1:38" ht="30" customHeight="1" x14ac:dyDescent="0.2">
      <c r="A565" s="56">
        <v>550</v>
      </c>
      <c r="B565" s="309" t="str">
        <f t="shared" ca="1" si="121"/>
        <v>A550</v>
      </c>
      <c r="C565" s="309"/>
      <c r="D565" s="57" t="str">
        <f t="shared" ca="1" si="122"/>
        <v/>
      </c>
      <c r="E565" s="59" t="str">
        <f t="shared" ca="1" si="123"/>
        <v/>
      </c>
      <c r="F565" s="215">
        <f ca="1">IF(LEN(B565)&gt;0,'OBRAČUNANA OSNOVNA PLAČA'!G559,"")</f>
        <v>0</v>
      </c>
      <c r="G565" s="60"/>
      <c r="H565" s="60"/>
      <c r="I565" s="60"/>
      <c r="J565" s="60"/>
      <c r="K565" s="60"/>
      <c r="L565" s="229">
        <f t="shared" si="128"/>
        <v>0</v>
      </c>
      <c r="M565" s="230">
        <f t="shared" ca="1" si="136"/>
        <v>0</v>
      </c>
      <c r="N565" s="230">
        <f t="shared" ca="1" si="137"/>
        <v>0</v>
      </c>
      <c r="O565" s="231">
        <f t="shared" ca="1" si="138"/>
        <v>0</v>
      </c>
      <c r="P565" s="232">
        <f t="shared" ca="1" si="139"/>
        <v>0</v>
      </c>
      <c r="Q565" s="233">
        <f t="shared" ca="1" si="129"/>
        <v>0</v>
      </c>
      <c r="R565" s="233">
        <f ca="1">IF(LEN(B565)&gt;0,'OSNOVNA PLAČA'!F559,"")</f>
        <v>0</v>
      </c>
      <c r="S565" s="234"/>
      <c r="T565" s="34"/>
      <c r="U565" s="34"/>
      <c r="V565" s="34"/>
      <c r="W565" s="34"/>
      <c r="X565" s="34"/>
      <c r="Y565" s="34"/>
      <c r="Z565" s="34"/>
      <c r="AB565" s="167">
        <f>ROW()</f>
        <v>565</v>
      </c>
      <c r="AC565" s="168" t="e">
        <f t="shared" ca="1" si="124"/>
        <v>#REF!</v>
      </c>
      <c r="AD565" s="168" t="e">
        <f t="shared" ca="1" si="125"/>
        <v>#REF!</v>
      </c>
      <c r="AE565" s="169" t="e">
        <f t="shared" ca="1" si="130"/>
        <v>#REF!</v>
      </c>
      <c r="AF565" s="168" t="e">
        <f t="shared" ca="1" si="131"/>
        <v>#REF!</v>
      </c>
      <c r="AG565" s="169" t="e">
        <f t="shared" ca="1" si="132"/>
        <v>#REF!</v>
      </c>
      <c r="AH565" s="168" t="e">
        <f t="shared" ca="1" si="133"/>
        <v>#REF!</v>
      </c>
      <c r="AI565" s="168" t="e">
        <f t="shared" ca="1" si="134"/>
        <v>#REF!</v>
      </c>
      <c r="AJ565" s="170" t="e">
        <f t="shared" ca="1" si="135"/>
        <v>#REF!</v>
      </c>
      <c r="AK565" s="168">
        <f t="shared" ca="1" si="126"/>
        <v>0</v>
      </c>
      <c r="AL565" s="168">
        <f t="shared" ca="1" si="127"/>
        <v>0</v>
      </c>
    </row>
    <row r="566" spans="1:38" ht="30" customHeight="1" x14ac:dyDescent="0.2">
      <c r="A566" s="56">
        <v>551</v>
      </c>
      <c r="B566" s="309" t="str">
        <f t="shared" ca="1" si="121"/>
        <v>A551</v>
      </c>
      <c r="C566" s="309"/>
      <c r="D566" s="57" t="str">
        <f t="shared" ca="1" si="122"/>
        <v/>
      </c>
      <c r="E566" s="59" t="str">
        <f t="shared" ca="1" si="123"/>
        <v/>
      </c>
      <c r="F566" s="215">
        <f ca="1">IF(LEN(B566)&gt;0,'OBRAČUNANA OSNOVNA PLAČA'!G560,"")</f>
        <v>0</v>
      </c>
      <c r="G566" s="60"/>
      <c r="H566" s="60"/>
      <c r="I566" s="60"/>
      <c r="J566" s="60"/>
      <c r="K566" s="60"/>
      <c r="L566" s="229">
        <f t="shared" si="128"/>
        <v>0</v>
      </c>
      <c r="M566" s="230">
        <f t="shared" ca="1" si="136"/>
        <v>0</v>
      </c>
      <c r="N566" s="230">
        <f t="shared" ca="1" si="137"/>
        <v>0</v>
      </c>
      <c r="O566" s="231">
        <f t="shared" ca="1" si="138"/>
        <v>0</v>
      </c>
      <c r="P566" s="232">
        <f t="shared" ca="1" si="139"/>
        <v>0</v>
      </c>
      <c r="Q566" s="233">
        <f t="shared" ca="1" si="129"/>
        <v>0</v>
      </c>
      <c r="R566" s="233">
        <f ca="1">IF(LEN(B566)&gt;0,'OSNOVNA PLAČA'!F560,"")</f>
        <v>0</v>
      </c>
      <c r="S566" s="234"/>
      <c r="T566" s="34"/>
      <c r="U566" s="34"/>
      <c r="V566" s="34"/>
      <c r="W566" s="34"/>
      <c r="X566" s="34"/>
      <c r="Y566" s="34"/>
      <c r="Z566" s="34"/>
      <c r="AB566" s="167">
        <f>ROW()</f>
        <v>566</v>
      </c>
      <c r="AC566" s="168" t="e">
        <f t="shared" ca="1" si="124"/>
        <v>#REF!</v>
      </c>
      <c r="AD566" s="168" t="e">
        <f t="shared" ca="1" si="125"/>
        <v>#REF!</v>
      </c>
      <c r="AE566" s="169" t="e">
        <f t="shared" ca="1" si="130"/>
        <v>#REF!</v>
      </c>
      <c r="AF566" s="168" t="e">
        <f t="shared" ca="1" si="131"/>
        <v>#REF!</v>
      </c>
      <c r="AG566" s="169" t="e">
        <f t="shared" ca="1" si="132"/>
        <v>#REF!</v>
      </c>
      <c r="AH566" s="168" t="e">
        <f t="shared" ca="1" si="133"/>
        <v>#REF!</v>
      </c>
      <c r="AI566" s="168" t="e">
        <f t="shared" ca="1" si="134"/>
        <v>#REF!</v>
      </c>
      <c r="AJ566" s="170" t="e">
        <f t="shared" ca="1" si="135"/>
        <v>#REF!</v>
      </c>
      <c r="AK566" s="168">
        <f t="shared" ca="1" si="126"/>
        <v>0</v>
      </c>
      <c r="AL566" s="168">
        <f t="shared" ca="1" si="127"/>
        <v>0</v>
      </c>
    </row>
    <row r="567" spans="1:38" ht="30" customHeight="1" x14ac:dyDescent="0.2">
      <c r="A567" s="56">
        <v>552</v>
      </c>
      <c r="B567" s="309" t="str">
        <f t="shared" ca="1" si="121"/>
        <v>A552</v>
      </c>
      <c r="C567" s="309"/>
      <c r="D567" s="57" t="str">
        <f t="shared" ca="1" si="122"/>
        <v/>
      </c>
      <c r="E567" s="59" t="str">
        <f t="shared" ca="1" si="123"/>
        <v/>
      </c>
      <c r="F567" s="215">
        <f ca="1">IF(LEN(B567)&gt;0,'OBRAČUNANA OSNOVNA PLAČA'!G561,"")</f>
        <v>0</v>
      </c>
      <c r="G567" s="60"/>
      <c r="H567" s="60"/>
      <c r="I567" s="60"/>
      <c r="J567" s="60"/>
      <c r="K567" s="60"/>
      <c r="L567" s="229">
        <f t="shared" si="128"/>
        <v>0</v>
      </c>
      <c r="M567" s="230">
        <f t="shared" ca="1" si="136"/>
        <v>0</v>
      </c>
      <c r="N567" s="230">
        <f t="shared" ca="1" si="137"/>
        <v>0</v>
      </c>
      <c r="O567" s="231">
        <f t="shared" ca="1" si="138"/>
        <v>0</v>
      </c>
      <c r="P567" s="232">
        <f t="shared" ca="1" si="139"/>
        <v>0</v>
      </c>
      <c r="Q567" s="233">
        <f t="shared" ca="1" si="129"/>
        <v>0</v>
      </c>
      <c r="R567" s="233">
        <f ca="1">IF(LEN(B567)&gt;0,'OSNOVNA PLAČA'!F561,"")</f>
        <v>0</v>
      </c>
      <c r="S567" s="234"/>
      <c r="T567" s="34"/>
      <c r="U567" s="34"/>
      <c r="V567" s="34"/>
      <c r="W567" s="34"/>
      <c r="X567" s="34"/>
      <c r="Y567" s="34"/>
      <c r="Z567" s="34"/>
      <c r="AB567" s="167">
        <f>ROW()</f>
        <v>567</v>
      </c>
      <c r="AC567" s="168" t="e">
        <f t="shared" ca="1" si="124"/>
        <v>#REF!</v>
      </c>
      <c r="AD567" s="168" t="e">
        <f t="shared" ca="1" si="125"/>
        <v>#REF!</v>
      </c>
      <c r="AE567" s="169" t="e">
        <f t="shared" ca="1" si="130"/>
        <v>#REF!</v>
      </c>
      <c r="AF567" s="168" t="e">
        <f t="shared" ca="1" si="131"/>
        <v>#REF!</v>
      </c>
      <c r="AG567" s="169" t="e">
        <f t="shared" ca="1" si="132"/>
        <v>#REF!</v>
      </c>
      <c r="AH567" s="168" t="e">
        <f t="shared" ca="1" si="133"/>
        <v>#REF!</v>
      </c>
      <c r="AI567" s="168" t="e">
        <f t="shared" ca="1" si="134"/>
        <v>#REF!</v>
      </c>
      <c r="AJ567" s="170" t="e">
        <f t="shared" ca="1" si="135"/>
        <v>#REF!</v>
      </c>
      <c r="AK567" s="168">
        <f t="shared" ca="1" si="126"/>
        <v>0</v>
      </c>
      <c r="AL567" s="168">
        <f t="shared" ca="1" si="127"/>
        <v>0</v>
      </c>
    </row>
    <row r="568" spans="1:38" ht="30" customHeight="1" x14ac:dyDescent="0.2">
      <c r="A568" s="56">
        <v>553</v>
      </c>
      <c r="B568" s="309" t="str">
        <f t="shared" ca="1" si="121"/>
        <v>A553</v>
      </c>
      <c r="C568" s="309"/>
      <c r="D568" s="57" t="str">
        <f t="shared" ca="1" si="122"/>
        <v/>
      </c>
      <c r="E568" s="59" t="str">
        <f t="shared" ca="1" si="123"/>
        <v/>
      </c>
      <c r="F568" s="215">
        <f ca="1">IF(LEN(B568)&gt;0,'OBRAČUNANA OSNOVNA PLAČA'!G562,"")</f>
        <v>0</v>
      </c>
      <c r="G568" s="60"/>
      <c r="H568" s="60"/>
      <c r="I568" s="60"/>
      <c r="J568" s="60"/>
      <c r="K568" s="60"/>
      <c r="L568" s="229">
        <f t="shared" si="128"/>
        <v>0</v>
      </c>
      <c r="M568" s="230">
        <f t="shared" ca="1" si="136"/>
        <v>0</v>
      </c>
      <c r="N568" s="230">
        <f t="shared" ca="1" si="137"/>
        <v>0</v>
      </c>
      <c r="O568" s="231">
        <f t="shared" ca="1" si="138"/>
        <v>0</v>
      </c>
      <c r="P568" s="232">
        <f t="shared" ca="1" si="139"/>
        <v>0</v>
      </c>
      <c r="Q568" s="233">
        <f t="shared" ca="1" si="129"/>
        <v>0</v>
      </c>
      <c r="R568" s="233">
        <f ca="1">IF(LEN(B568)&gt;0,'OSNOVNA PLAČA'!F562,"")</f>
        <v>0</v>
      </c>
      <c r="S568" s="234"/>
      <c r="T568" s="34"/>
      <c r="U568" s="34"/>
      <c r="V568" s="34"/>
      <c r="W568" s="34"/>
      <c r="X568" s="34"/>
      <c r="Y568" s="34"/>
      <c r="Z568" s="34"/>
      <c r="AB568" s="167">
        <f>ROW()</f>
        <v>568</v>
      </c>
      <c r="AC568" s="168" t="e">
        <f t="shared" ca="1" si="124"/>
        <v>#REF!</v>
      </c>
      <c r="AD568" s="168" t="e">
        <f t="shared" ca="1" si="125"/>
        <v>#REF!</v>
      </c>
      <c r="AE568" s="169" t="e">
        <f t="shared" ca="1" si="130"/>
        <v>#REF!</v>
      </c>
      <c r="AF568" s="168" t="e">
        <f t="shared" ca="1" si="131"/>
        <v>#REF!</v>
      </c>
      <c r="AG568" s="169" t="e">
        <f t="shared" ca="1" si="132"/>
        <v>#REF!</v>
      </c>
      <c r="AH568" s="168" t="e">
        <f t="shared" ca="1" si="133"/>
        <v>#REF!</v>
      </c>
      <c r="AI568" s="168" t="e">
        <f t="shared" ca="1" si="134"/>
        <v>#REF!</v>
      </c>
      <c r="AJ568" s="170" t="e">
        <f t="shared" ca="1" si="135"/>
        <v>#REF!</v>
      </c>
      <c r="AK568" s="168">
        <f t="shared" ca="1" si="126"/>
        <v>0</v>
      </c>
      <c r="AL568" s="168">
        <f t="shared" ca="1" si="127"/>
        <v>0</v>
      </c>
    </row>
    <row r="569" spans="1:38" ht="30" customHeight="1" x14ac:dyDescent="0.2">
      <c r="A569" s="56">
        <v>554</v>
      </c>
      <c r="B569" s="309" t="str">
        <f t="shared" ca="1" si="121"/>
        <v>A554</v>
      </c>
      <c r="C569" s="309"/>
      <c r="D569" s="57" t="str">
        <f t="shared" ca="1" si="122"/>
        <v/>
      </c>
      <c r="E569" s="59" t="str">
        <f t="shared" ca="1" si="123"/>
        <v/>
      </c>
      <c r="F569" s="215">
        <f ca="1">IF(LEN(B569)&gt;0,'OBRAČUNANA OSNOVNA PLAČA'!G563,"")</f>
        <v>0</v>
      </c>
      <c r="G569" s="60"/>
      <c r="H569" s="60"/>
      <c r="I569" s="60"/>
      <c r="J569" s="60"/>
      <c r="K569" s="60"/>
      <c r="L569" s="229">
        <f t="shared" si="128"/>
        <v>0</v>
      </c>
      <c r="M569" s="230">
        <f t="shared" ca="1" si="136"/>
        <v>0</v>
      </c>
      <c r="N569" s="230">
        <f t="shared" ca="1" si="137"/>
        <v>0</v>
      </c>
      <c r="O569" s="231">
        <f t="shared" ca="1" si="138"/>
        <v>0</v>
      </c>
      <c r="P569" s="232">
        <f t="shared" ca="1" si="139"/>
        <v>0</v>
      </c>
      <c r="Q569" s="233">
        <f t="shared" ca="1" si="129"/>
        <v>0</v>
      </c>
      <c r="R569" s="233">
        <f ca="1">IF(LEN(B569)&gt;0,'OSNOVNA PLAČA'!F563,"")</f>
        <v>0</v>
      </c>
      <c r="S569" s="234"/>
      <c r="T569" s="34"/>
      <c r="U569" s="34"/>
      <c r="V569" s="34"/>
      <c r="W569" s="34"/>
      <c r="X569" s="34"/>
      <c r="Y569" s="34"/>
      <c r="Z569" s="34"/>
      <c r="AB569" s="167">
        <f>ROW()</f>
        <v>569</v>
      </c>
      <c r="AC569" s="168" t="e">
        <f t="shared" ca="1" si="124"/>
        <v>#REF!</v>
      </c>
      <c r="AD569" s="168" t="e">
        <f t="shared" ca="1" si="125"/>
        <v>#REF!</v>
      </c>
      <c r="AE569" s="169" t="e">
        <f t="shared" ca="1" si="130"/>
        <v>#REF!</v>
      </c>
      <c r="AF569" s="168" t="e">
        <f t="shared" ca="1" si="131"/>
        <v>#REF!</v>
      </c>
      <c r="AG569" s="169" t="e">
        <f t="shared" ca="1" si="132"/>
        <v>#REF!</v>
      </c>
      <c r="AH569" s="168" t="e">
        <f t="shared" ca="1" si="133"/>
        <v>#REF!</v>
      </c>
      <c r="AI569" s="168" t="e">
        <f t="shared" ca="1" si="134"/>
        <v>#REF!</v>
      </c>
      <c r="AJ569" s="170" t="e">
        <f t="shared" ca="1" si="135"/>
        <v>#REF!</v>
      </c>
      <c r="AK569" s="168">
        <f t="shared" ca="1" si="126"/>
        <v>0</v>
      </c>
      <c r="AL569" s="168">
        <f t="shared" ca="1" si="127"/>
        <v>0</v>
      </c>
    </row>
    <row r="570" spans="1:38" ht="30" customHeight="1" x14ac:dyDescent="0.2">
      <c r="A570" s="56">
        <v>555</v>
      </c>
      <c r="B570" s="309" t="str">
        <f t="shared" ca="1" si="121"/>
        <v>A555</v>
      </c>
      <c r="C570" s="309"/>
      <c r="D570" s="57" t="str">
        <f t="shared" ca="1" si="122"/>
        <v/>
      </c>
      <c r="E570" s="59" t="str">
        <f t="shared" ca="1" si="123"/>
        <v/>
      </c>
      <c r="F570" s="215">
        <f ca="1">IF(LEN(B570)&gt;0,'OBRAČUNANA OSNOVNA PLAČA'!G564,"")</f>
        <v>0</v>
      </c>
      <c r="G570" s="60"/>
      <c r="H570" s="60"/>
      <c r="I570" s="60"/>
      <c r="J570" s="60"/>
      <c r="K570" s="60"/>
      <c r="L570" s="229">
        <f t="shared" si="128"/>
        <v>0</v>
      </c>
      <c r="M570" s="230">
        <f t="shared" ca="1" si="136"/>
        <v>0</v>
      </c>
      <c r="N570" s="230">
        <f t="shared" ca="1" si="137"/>
        <v>0</v>
      </c>
      <c r="O570" s="231">
        <f t="shared" ca="1" si="138"/>
        <v>0</v>
      </c>
      <c r="P570" s="232">
        <f t="shared" ca="1" si="139"/>
        <v>0</v>
      </c>
      <c r="Q570" s="233">
        <f t="shared" ca="1" si="129"/>
        <v>0</v>
      </c>
      <c r="R570" s="233">
        <f ca="1">IF(LEN(B570)&gt;0,'OSNOVNA PLAČA'!F564,"")</f>
        <v>0</v>
      </c>
      <c r="S570" s="234"/>
      <c r="T570" s="34"/>
      <c r="U570" s="34"/>
      <c r="V570" s="34"/>
      <c r="W570" s="34"/>
      <c r="X570" s="34"/>
      <c r="Y570" s="34"/>
      <c r="Z570" s="34"/>
      <c r="AB570" s="167">
        <f>ROW()</f>
        <v>570</v>
      </c>
      <c r="AC570" s="168" t="e">
        <f t="shared" ca="1" si="124"/>
        <v>#REF!</v>
      </c>
      <c r="AD570" s="168" t="e">
        <f t="shared" ca="1" si="125"/>
        <v>#REF!</v>
      </c>
      <c r="AE570" s="169" t="e">
        <f t="shared" ca="1" si="130"/>
        <v>#REF!</v>
      </c>
      <c r="AF570" s="168" t="e">
        <f t="shared" ca="1" si="131"/>
        <v>#REF!</v>
      </c>
      <c r="AG570" s="169" t="e">
        <f t="shared" ca="1" si="132"/>
        <v>#REF!</v>
      </c>
      <c r="AH570" s="168" t="e">
        <f t="shared" ca="1" si="133"/>
        <v>#REF!</v>
      </c>
      <c r="AI570" s="168" t="e">
        <f t="shared" ca="1" si="134"/>
        <v>#REF!</v>
      </c>
      <c r="AJ570" s="170" t="e">
        <f t="shared" ca="1" si="135"/>
        <v>#REF!</v>
      </c>
      <c r="AK570" s="168">
        <f t="shared" ca="1" si="126"/>
        <v>0</v>
      </c>
      <c r="AL570" s="168">
        <f t="shared" ca="1" si="127"/>
        <v>0</v>
      </c>
    </row>
    <row r="571" spans="1:38" ht="30" customHeight="1" x14ac:dyDescent="0.2">
      <c r="A571" s="56">
        <v>556</v>
      </c>
      <c r="B571" s="309" t="str">
        <f t="shared" ca="1" si="121"/>
        <v>A556</v>
      </c>
      <c r="C571" s="309"/>
      <c r="D571" s="57" t="str">
        <f t="shared" ca="1" si="122"/>
        <v/>
      </c>
      <c r="E571" s="59" t="str">
        <f t="shared" ca="1" si="123"/>
        <v/>
      </c>
      <c r="F571" s="215">
        <f ca="1">IF(LEN(B571)&gt;0,'OBRAČUNANA OSNOVNA PLAČA'!G565,"")</f>
        <v>0</v>
      </c>
      <c r="G571" s="60"/>
      <c r="H571" s="60"/>
      <c r="I571" s="60"/>
      <c r="J571" s="60"/>
      <c r="K571" s="60"/>
      <c r="L571" s="229">
        <f t="shared" si="128"/>
        <v>0</v>
      </c>
      <c r="M571" s="230">
        <f t="shared" ca="1" si="136"/>
        <v>0</v>
      </c>
      <c r="N571" s="230">
        <f t="shared" ca="1" si="137"/>
        <v>0</v>
      </c>
      <c r="O571" s="231">
        <f t="shared" ca="1" si="138"/>
        <v>0</v>
      </c>
      <c r="P571" s="232">
        <f t="shared" ca="1" si="139"/>
        <v>0</v>
      </c>
      <c r="Q571" s="233">
        <f t="shared" ca="1" si="129"/>
        <v>0</v>
      </c>
      <c r="R571" s="233">
        <f ca="1">IF(LEN(B571)&gt;0,'OSNOVNA PLAČA'!F565,"")</f>
        <v>0</v>
      </c>
      <c r="S571" s="234"/>
      <c r="T571" s="34"/>
      <c r="U571" s="34"/>
      <c r="V571" s="34"/>
      <c r="W571" s="34"/>
      <c r="X571" s="34"/>
      <c r="Y571" s="34"/>
      <c r="Z571" s="34"/>
      <c r="AB571" s="167">
        <f>ROW()</f>
        <v>571</v>
      </c>
      <c r="AC571" s="168" t="e">
        <f t="shared" ca="1" si="124"/>
        <v>#REF!</v>
      </c>
      <c r="AD571" s="168" t="e">
        <f t="shared" ca="1" si="125"/>
        <v>#REF!</v>
      </c>
      <c r="AE571" s="169" t="e">
        <f t="shared" ca="1" si="130"/>
        <v>#REF!</v>
      </c>
      <c r="AF571" s="168" t="e">
        <f t="shared" ca="1" si="131"/>
        <v>#REF!</v>
      </c>
      <c r="AG571" s="169" t="e">
        <f t="shared" ca="1" si="132"/>
        <v>#REF!</v>
      </c>
      <c r="AH571" s="168" t="e">
        <f t="shared" ca="1" si="133"/>
        <v>#REF!</v>
      </c>
      <c r="AI571" s="168" t="e">
        <f t="shared" ca="1" si="134"/>
        <v>#REF!</v>
      </c>
      <c r="AJ571" s="170" t="e">
        <f t="shared" ca="1" si="135"/>
        <v>#REF!</v>
      </c>
      <c r="AK571" s="168">
        <f t="shared" ca="1" si="126"/>
        <v>0</v>
      </c>
      <c r="AL571" s="168">
        <f t="shared" ca="1" si="127"/>
        <v>0</v>
      </c>
    </row>
    <row r="572" spans="1:38" ht="30" customHeight="1" x14ac:dyDescent="0.2">
      <c r="A572" s="56">
        <v>557</v>
      </c>
      <c r="B572" s="309" t="str">
        <f t="shared" ca="1" si="121"/>
        <v>A557</v>
      </c>
      <c r="C572" s="309"/>
      <c r="D572" s="57" t="str">
        <f t="shared" ca="1" si="122"/>
        <v/>
      </c>
      <c r="E572" s="59" t="str">
        <f t="shared" ca="1" si="123"/>
        <v/>
      </c>
      <c r="F572" s="215">
        <f ca="1">IF(LEN(B572)&gt;0,'OBRAČUNANA OSNOVNA PLAČA'!G566,"")</f>
        <v>0</v>
      </c>
      <c r="G572" s="60"/>
      <c r="H572" s="60"/>
      <c r="I572" s="60"/>
      <c r="J572" s="60"/>
      <c r="K572" s="60"/>
      <c r="L572" s="229">
        <f t="shared" si="128"/>
        <v>0</v>
      </c>
      <c r="M572" s="230">
        <f t="shared" ca="1" si="136"/>
        <v>0</v>
      </c>
      <c r="N572" s="230">
        <f t="shared" ca="1" si="137"/>
        <v>0</v>
      </c>
      <c r="O572" s="231">
        <f t="shared" ca="1" si="138"/>
        <v>0</v>
      </c>
      <c r="P572" s="232">
        <f t="shared" ca="1" si="139"/>
        <v>0</v>
      </c>
      <c r="Q572" s="233">
        <f t="shared" ca="1" si="129"/>
        <v>0</v>
      </c>
      <c r="R572" s="233">
        <f ca="1">IF(LEN(B572)&gt;0,'OSNOVNA PLAČA'!F566,"")</f>
        <v>0</v>
      </c>
      <c r="S572" s="234"/>
      <c r="T572" s="34"/>
      <c r="U572" s="34"/>
      <c r="V572" s="34"/>
      <c r="W572" s="34"/>
      <c r="X572" s="34"/>
      <c r="Y572" s="34"/>
      <c r="Z572" s="34"/>
      <c r="AB572" s="167">
        <f>ROW()</f>
        <v>572</v>
      </c>
      <c r="AC572" s="168" t="e">
        <f t="shared" ca="1" si="124"/>
        <v>#REF!</v>
      </c>
      <c r="AD572" s="168" t="e">
        <f t="shared" ca="1" si="125"/>
        <v>#REF!</v>
      </c>
      <c r="AE572" s="169" t="e">
        <f t="shared" ca="1" si="130"/>
        <v>#REF!</v>
      </c>
      <c r="AF572" s="168" t="e">
        <f t="shared" ca="1" si="131"/>
        <v>#REF!</v>
      </c>
      <c r="AG572" s="169" t="e">
        <f t="shared" ca="1" si="132"/>
        <v>#REF!</v>
      </c>
      <c r="AH572" s="168" t="e">
        <f t="shared" ca="1" si="133"/>
        <v>#REF!</v>
      </c>
      <c r="AI572" s="168" t="e">
        <f t="shared" ca="1" si="134"/>
        <v>#REF!</v>
      </c>
      <c r="AJ572" s="170" t="e">
        <f t="shared" ca="1" si="135"/>
        <v>#REF!</v>
      </c>
      <c r="AK572" s="168">
        <f t="shared" ca="1" si="126"/>
        <v>0</v>
      </c>
      <c r="AL572" s="168">
        <f t="shared" ca="1" si="127"/>
        <v>0</v>
      </c>
    </row>
    <row r="573" spans="1:38" ht="30" customHeight="1" x14ac:dyDescent="0.2">
      <c r="A573" s="56">
        <v>558</v>
      </c>
      <c r="B573" s="309" t="str">
        <f t="shared" ca="1" si="121"/>
        <v>A558</v>
      </c>
      <c r="C573" s="309"/>
      <c r="D573" s="57" t="str">
        <f t="shared" ca="1" si="122"/>
        <v/>
      </c>
      <c r="E573" s="59" t="str">
        <f t="shared" ca="1" si="123"/>
        <v/>
      </c>
      <c r="F573" s="215">
        <f ca="1">IF(LEN(B573)&gt;0,'OBRAČUNANA OSNOVNA PLAČA'!G567,"")</f>
        <v>0</v>
      </c>
      <c r="G573" s="60"/>
      <c r="H573" s="60"/>
      <c r="I573" s="60"/>
      <c r="J573" s="60"/>
      <c r="K573" s="60"/>
      <c r="L573" s="229">
        <f t="shared" si="128"/>
        <v>0</v>
      </c>
      <c r="M573" s="230">
        <f t="shared" ca="1" si="136"/>
        <v>0</v>
      </c>
      <c r="N573" s="230">
        <f t="shared" ca="1" si="137"/>
        <v>0</v>
      </c>
      <c r="O573" s="231">
        <f t="shared" ca="1" si="138"/>
        <v>0</v>
      </c>
      <c r="P573" s="232">
        <f t="shared" ca="1" si="139"/>
        <v>0</v>
      </c>
      <c r="Q573" s="233">
        <f t="shared" ca="1" si="129"/>
        <v>0</v>
      </c>
      <c r="R573" s="233">
        <f ca="1">IF(LEN(B573)&gt;0,'OSNOVNA PLAČA'!F567,"")</f>
        <v>0</v>
      </c>
      <c r="S573" s="234"/>
      <c r="T573" s="34"/>
      <c r="U573" s="34"/>
      <c r="V573" s="34"/>
      <c r="W573" s="34"/>
      <c r="X573" s="34"/>
      <c r="Y573" s="34"/>
      <c r="Z573" s="34"/>
      <c r="AB573" s="167">
        <f>ROW()</f>
        <v>573</v>
      </c>
      <c r="AC573" s="168" t="e">
        <f t="shared" ca="1" si="124"/>
        <v>#REF!</v>
      </c>
      <c r="AD573" s="168" t="e">
        <f t="shared" ca="1" si="125"/>
        <v>#REF!</v>
      </c>
      <c r="AE573" s="169" t="e">
        <f t="shared" ca="1" si="130"/>
        <v>#REF!</v>
      </c>
      <c r="AF573" s="168" t="e">
        <f t="shared" ca="1" si="131"/>
        <v>#REF!</v>
      </c>
      <c r="AG573" s="169" t="e">
        <f t="shared" ca="1" si="132"/>
        <v>#REF!</v>
      </c>
      <c r="AH573" s="168" t="e">
        <f t="shared" ca="1" si="133"/>
        <v>#REF!</v>
      </c>
      <c r="AI573" s="168" t="e">
        <f t="shared" ca="1" si="134"/>
        <v>#REF!</v>
      </c>
      <c r="AJ573" s="170" t="e">
        <f t="shared" ca="1" si="135"/>
        <v>#REF!</v>
      </c>
      <c r="AK573" s="168">
        <f t="shared" ca="1" si="126"/>
        <v>0</v>
      </c>
      <c r="AL573" s="168">
        <f t="shared" ca="1" si="127"/>
        <v>0</v>
      </c>
    </row>
    <row r="574" spans="1:38" ht="30" customHeight="1" x14ac:dyDescent="0.2">
      <c r="A574" s="56">
        <v>559</v>
      </c>
      <c r="B574" s="309" t="str">
        <f t="shared" ca="1" si="121"/>
        <v>A559</v>
      </c>
      <c r="C574" s="309"/>
      <c r="D574" s="57" t="str">
        <f t="shared" ca="1" si="122"/>
        <v/>
      </c>
      <c r="E574" s="59" t="str">
        <f t="shared" ca="1" si="123"/>
        <v/>
      </c>
      <c r="F574" s="215">
        <f ca="1">IF(LEN(B574)&gt;0,'OBRAČUNANA OSNOVNA PLAČA'!G568,"")</f>
        <v>0</v>
      </c>
      <c r="G574" s="60"/>
      <c r="H574" s="60"/>
      <c r="I574" s="60"/>
      <c r="J574" s="60"/>
      <c r="K574" s="60"/>
      <c r="L574" s="229">
        <f t="shared" si="128"/>
        <v>0</v>
      </c>
      <c r="M574" s="230">
        <f t="shared" ca="1" si="136"/>
        <v>0</v>
      </c>
      <c r="N574" s="230">
        <f t="shared" ca="1" si="137"/>
        <v>0</v>
      </c>
      <c r="O574" s="231">
        <f t="shared" ca="1" si="138"/>
        <v>0</v>
      </c>
      <c r="P574" s="232">
        <f t="shared" ca="1" si="139"/>
        <v>0</v>
      </c>
      <c r="Q574" s="233">
        <f t="shared" ca="1" si="129"/>
        <v>0</v>
      </c>
      <c r="R574" s="233">
        <f ca="1">IF(LEN(B574)&gt;0,'OSNOVNA PLAČA'!F568,"")</f>
        <v>0</v>
      </c>
      <c r="S574" s="234"/>
      <c r="T574" s="34"/>
      <c r="U574" s="34"/>
      <c r="V574" s="34"/>
      <c r="W574" s="34"/>
      <c r="X574" s="34"/>
      <c r="Y574" s="34"/>
      <c r="Z574" s="34"/>
      <c r="AB574" s="167">
        <f>ROW()</f>
        <v>574</v>
      </c>
      <c r="AC574" s="168" t="e">
        <f t="shared" ca="1" si="124"/>
        <v>#REF!</v>
      </c>
      <c r="AD574" s="168" t="e">
        <f t="shared" ca="1" si="125"/>
        <v>#REF!</v>
      </c>
      <c r="AE574" s="169" t="e">
        <f t="shared" ca="1" si="130"/>
        <v>#REF!</v>
      </c>
      <c r="AF574" s="168" t="e">
        <f t="shared" ca="1" si="131"/>
        <v>#REF!</v>
      </c>
      <c r="AG574" s="169" t="e">
        <f t="shared" ca="1" si="132"/>
        <v>#REF!</v>
      </c>
      <c r="AH574" s="168" t="e">
        <f t="shared" ca="1" si="133"/>
        <v>#REF!</v>
      </c>
      <c r="AI574" s="168" t="e">
        <f t="shared" ca="1" si="134"/>
        <v>#REF!</v>
      </c>
      <c r="AJ574" s="170" t="e">
        <f t="shared" ca="1" si="135"/>
        <v>#REF!</v>
      </c>
      <c r="AK574" s="168">
        <f t="shared" ca="1" si="126"/>
        <v>0</v>
      </c>
      <c r="AL574" s="168">
        <f t="shared" ca="1" si="127"/>
        <v>0</v>
      </c>
    </row>
    <row r="575" spans="1:38" ht="30" customHeight="1" x14ac:dyDescent="0.2">
      <c r="A575" s="56">
        <v>560</v>
      </c>
      <c r="B575" s="309" t="str">
        <f t="shared" ca="1" si="121"/>
        <v>A560</v>
      </c>
      <c r="C575" s="309"/>
      <c r="D575" s="57" t="str">
        <f t="shared" ca="1" si="122"/>
        <v/>
      </c>
      <c r="E575" s="59" t="str">
        <f t="shared" ca="1" si="123"/>
        <v/>
      </c>
      <c r="F575" s="215">
        <f ca="1">IF(LEN(B575)&gt;0,'OBRAČUNANA OSNOVNA PLAČA'!G569,"")</f>
        <v>0</v>
      </c>
      <c r="G575" s="60"/>
      <c r="H575" s="60"/>
      <c r="I575" s="60"/>
      <c r="J575" s="60"/>
      <c r="K575" s="60"/>
      <c r="L575" s="229">
        <f t="shared" si="128"/>
        <v>0</v>
      </c>
      <c r="M575" s="230">
        <f t="shared" ca="1" si="136"/>
        <v>0</v>
      </c>
      <c r="N575" s="230">
        <f t="shared" ca="1" si="137"/>
        <v>0</v>
      </c>
      <c r="O575" s="231">
        <f t="shared" ca="1" si="138"/>
        <v>0</v>
      </c>
      <c r="P575" s="232">
        <f t="shared" ca="1" si="139"/>
        <v>0</v>
      </c>
      <c r="Q575" s="233">
        <f t="shared" ca="1" si="129"/>
        <v>0</v>
      </c>
      <c r="R575" s="233">
        <f ca="1">IF(LEN(B575)&gt;0,'OSNOVNA PLAČA'!F569,"")</f>
        <v>0</v>
      </c>
      <c r="S575" s="234"/>
      <c r="T575" s="34"/>
      <c r="U575" s="34"/>
      <c r="V575" s="34"/>
      <c r="W575" s="34"/>
      <c r="X575" s="34"/>
      <c r="Y575" s="34"/>
      <c r="Z575" s="34"/>
      <c r="AB575" s="167">
        <f>ROW()</f>
        <v>575</v>
      </c>
      <c r="AC575" s="168" t="e">
        <f t="shared" ca="1" si="124"/>
        <v>#REF!</v>
      </c>
      <c r="AD575" s="168" t="e">
        <f t="shared" ca="1" si="125"/>
        <v>#REF!</v>
      </c>
      <c r="AE575" s="169" t="e">
        <f t="shared" ca="1" si="130"/>
        <v>#REF!</v>
      </c>
      <c r="AF575" s="168" t="e">
        <f t="shared" ca="1" si="131"/>
        <v>#REF!</v>
      </c>
      <c r="AG575" s="169" t="e">
        <f t="shared" ca="1" si="132"/>
        <v>#REF!</v>
      </c>
      <c r="AH575" s="168" t="e">
        <f t="shared" ca="1" si="133"/>
        <v>#REF!</v>
      </c>
      <c r="AI575" s="168" t="e">
        <f t="shared" ca="1" si="134"/>
        <v>#REF!</v>
      </c>
      <c r="AJ575" s="170" t="e">
        <f t="shared" ca="1" si="135"/>
        <v>#REF!</v>
      </c>
      <c r="AK575" s="168">
        <f t="shared" ca="1" si="126"/>
        <v>0</v>
      </c>
      <c r="AL575" s="168">
        <f t="shared" ca="1" si="127"/>
        <v>0</v>
      </c>
    </row>
    <row r="576" spans="1:38" ht="30" customHeight="1" x14ac:dyDescent="0.2">
      <c r="A576" s="56">
        <v>561</v>
      </c>
      <c r="B576" s="309" t="str">
        <f t="shared" ca="1" si="121"/>
        <v>A561</v>
      </c>
      <c r="C576" s="309"/>
      <c r="D576" s="57" t="str">
        <f t="shared" ca="1" si="122"/>
        <v/>
      </c>
      <c r="E576" s="59" t="str">
        <f t="shared" ca="1" si="123"/>
        <v/>
      </c>
      <c r="F576" s="215">
        <f ca="1">IF(LEN(B576)&gt;0,'OBRAČUNANA OSNOVNA PLAČA'!G570,"")</f>
        <v>0</v>
      </c>
      <c r="G576" s="60"/>
      <c r="H576" s="60"/>
      <c r="I576" s="60"/>
      <c r="J576" s="60"/>
      <c r="K576" s="60"/>
      <c r="L576" s="229">
        <f t="shared" si="128"/>
        <v>0</v>
      </c>
      <c r="M576" s="230">
        <f t="shared" ca="1" si="136"/>
        <v>0</v>
      </c>
      <c r="N576" s="230">
        <f t="shared" ca="1" si="137"/>
        <v>0</v>
      </c>
      <c r="O576" s="231">
        <f t="shared" ca="1" si="138"/>
        <v>0</v>
      </c>
      <c r="P576" s="232">
        <f t="shared" ca="1" si="139"/>
        <v>0</v>
      </c>
      <c r="Q576" s="233">
        <f t="shared" ca="1" si="129"/>
        <v>0</v>
      </c>
      <c r="R576" s="233">
        <f ca="1">IF(LEN(B576)&gt;0,'OSNOVNA PLAČA'!F570,"")</f>
        <v>0</v>
      </c>
      <c r="S576" s="234"/>
      <c r="T576" s="34"/>
      <c r="U576" s="34"/>
      <c r="V576" s="34"/>
      <c r="W576" s="34"/>
      <c r="X576" s="34"/>
      <c r="Y576" s="34"/>
      <c r="Z576" s="34"/>
      <c r="AB576" s="167">
        <f>ROW()</f>
        <v>576</v>
      </c>
      <c r="AC576" s="168" t="e">
        <f t="shared" ca="1" si="124"/>
        <v>#REF!</v>
      </c>
      <c r="AD576" s="168" t="e">
        <f t="shared" ca="1" si="125"/>
        <v>#REF!</v>
      </c>
      <c r="AE576" s="169" t="e">
        <f t="shared" ca="1" si="130"/>
        <v>#REF!</v>
      </c>
      <c r="AF576" s="168" t="e">
        <f t="shared" ca="1" si="131"/>
        <v>#REF!</v>
      </c>
      <c r="AG576" s="169" t="e">
        <f t="shared" ca="1" si="132"/>
        <v>#REF!</v>
      </c>
      <c r="AH576" s="168" t="e">
        <f t="shared" ca="1" si="133"/>
        <v>#REF!</v>
      </c>
      <c r="AI576" s="168" t="e">
        <f t="shared" ca="1" si="134"/>
        <v>#REF!</v>
      </c>
      <c r="AJ576" s="170" t="e">
        <f t="shared" ca="1" si="135"/>
        <v>#REF!</v>
      </c>
      <c r="AK576" s="168">
        <f t="shared" ca="1" si="126"/>
        <v>0</v>
      </c>
      <c r="AL576" s="168">
        <f t="shared" ca="1" si="127"/>
        <v>0</v>
      </c>
    </row>
    <row r="577" spans="1:38" ht="30" customHeight="1" x14ac:dyDescent="0.2">
      <c r="A577" s="56">
        <v>562</v>
      </c>
      <c r="B577" s="309" t="str">
        <f t="shared" ca="1" si="121"/>
        <v>A562</v>
      </c>
      <c r="C577" s="309"/>
      <c r="D577" s="57" t="str">
        <f t="shared" ca="1" si="122"/>
        <v/>
      </c>
      <c r="E577" s="59" t="str">
        <f t="shared" ca="1" si="123"/>
        <v/>
      </c>
      <c r="F577" s="215">
        <f ca="1">IF(LEN(B577)&gt;0,'OBRAČUNANA OSNOVNA PLAČA'!G571,"")</f>
        <v>0</v>
      </c>
      <c r="G577" s="60"/>
      <c r="H577" s="60"/>
      <c r="I577" s="60"/>
      <c r="J577" s="60"/>
      <c r="K577" s="60"/>
      <c r="L577" s="229">
        <f t="shared" si="128"/>
        <v>0</v>
      </c>
      <c r="M577" s="230">
        <f t="shared" ca="1" si="136"/>
        <v>0</v>
      </c>
      <c r="N577" s="230">
        <f t="shared" ca="1" si="137"/>
        <v>0</v>
      </c>
      <c r="O577" s="231">
        <f t="shared" ca="1" si="138"/>
        <v>0</v>
      </c>
      <c r="P577" s="232">
        <f t="shared" ca="1" si="139"/>
        <v>0</v>
      </c>
      <c r="Q577" s="233">
        <f t="shared" ca="1" si="129"/>
        <v>0</v>
      </c>
      <c r="R577" s="233">
        <f ca="1">IF(LEN(B577)&gt;0,'OSNOVNA PLAČA'!F571,"")</f>
        <v>0</v>
      </c>
      <c r="S577" s="234"/>
      <c r="T577" s="34"/>
      <c r="U577" s="34"/>
      <c r="V577" s="34"/>
      <c r="W577" s="34"/>
      <c r="X577" s="34"/>
      <c r="Y577" s="34"/>
      <c r="Z577" s="34"/>
      <c r="AB577" s="167">
        <f>ROW()</f>
        <v>577</v>
      </c>
      <c r="AC577" s="168" t="e">
        <f t="shared" ca="1" si="124"/>
        <v>#REF!</v>
      </c>
      <c r="AD577" s="168" t="e">
        <f t="shared" ca="1" si="125"/>
        <v>#REF!</v>
      </c>
      <c r="AE577" s="169" t="e">
        <f t="shared" ca="1" si="130"/>
        <v>#REF!</v>
      </c>
      <c r="AF577" s="168" t="e">
        <f t="shared" ca="1" si="131"/>
        <v>#REF!</v>
      </c>
      <c r="AG577" s="169" t="e">
        <f t="shared" ca="1" si="132"/>
        <v>#REF!</v>
      </c>
      <c r="AH577" s="168" t="e">
        <f t="shared" ca="1" si="133"/>
        <v>#REF!</v>
      </c>
      <c r="AI577" s="168" t="e">
        <f t="shared" ca="1" si="134"/>
        <v>#REF!</v>
      </c>
      <c r="AJ577" s="170" t="e">
        <f t="shared" ca="1" si="135"/>
        <v>#REF!</v>
      </c>
      <c r="AK577" s="168">
        <f t="shared" ca="1" si="126"/>
        <v>0</v>
      </c>
      <c r="AL577" s="168">
        <f t="shared" ca="1" si="127"/>
        <v>0</v>
      </c>
    </row>
    <row r="578" spans="1:38" ht="30" customHeight="1" x14ac:dyDescent="0.2">
      <c r="A578" s="56">
        <v>563</v>
      </c>
      <c r="B578" s="309" t="str">
        <f t="shared" ca="1" si="121"/>
        <v>A563</v>
      </c>
      <c r="C578" s="309"/>
      <c r="D578" s="57" t="str">
        <f t="shared" ca="1" si="122"/>
        <v/>
      </c>
      <c r="E578" s="59" t="str">
        <f t="shared" ca="1" si="123"/>
        <v/>
      </c>
      <c r="F578" s="215">
        <f ca="1">IF(LEN(B578)&gt;0,'OBRAČUNANA OSNOVNA PLAČA'!G572,"")</f>
        <v>0</v>
      </c>
      <c r="G578" s="60"/>
      <c r="H578" s="60"/>
      <c r="I578" s="60"/>
      <c r="J578" s="60"/>
      <c r="K578" s="60"/>
      <c r="L578" s="229">
        <f t="shared" si="128"/>
        <v>0</v>
      </c>
      <c r="M578" s="230">
        <f t="shared" ca="1" si="136"/>
        <v>0</v>
      </c>
      <c r="N578" s="230">
        <f t="shared" ca="1" si="137"/>
        <v>0</v>
      </c>
      <c r="O578" s="231">
        <f t="shared" ca="1" si="138"/>
        <v>0</v>
      </c>
      <c r="P578" s="232">
        <f t="shared" ca="1" si="139"/>
        <v>0</v>
      </c>
      <c r="Q578" s="233">
        <f t="shared" ca="1" si="129"/>
        <v>0</v>
      </c>
      <c r="R578" s="233">
        <f ca="1">IF(LEN(B578)&gt;0,'OSNOVNA PLAČA'!F572,"")</f>
        <v>0</v>
      </c>
      <c r="S578" s="234"/>
      <c r="T578" s="34"/>
      <c r="U578" s="34"/>
      <c r="V578" s="34"/>
      <c r="W578" s="34"/>
      <c r="X578" s="34"/>
      <c r="Y578" s="34"/>
      <c r="Z578" s="34"/>
      <c r="AB578" s="167">
        <f>ROW()</f>
        <v>578</v>
      </c>
      <c r="AC578" s="168" t="e">
        <f t="shared" ca="1" si="124"/>
        <v>#REF!</v>
      </c>
      <c r="AD578" s="168" t="e">
        <f t="shared" ca="1" si="125"/>
        <v>#REF!</v>
      </c>
      <c r="AE578" s="169" t="e">
        <f t="shared" ca="1" si="130"/>
        <v>#REF!</v>
      </c>
      <c r="AF578" s="168" t="e">
        <f t="shared" ca="1" si="131"/>
        <v>#REF!</v>
      </c>
      <c r="AG578" s="169" t="e">
        <f t="shared" ca="1" si="132"/>
        <v>#REF!</v>
      </c>
      <c r="AH578" s="168" t="e">
        <f t="shared" ca="1" si="133"/>
        <v>#REF!</v>
      </c>
      <c r="AI578" s="168" t="e">
        <f t="shared" ca="1" si="134"/>
        <v>#REF!</v>
      </c>
      <c r="AJ578" s="170" t="e">
        <f t="shared" ca="1" si="135"/>
        <v>#REF!</v>
      </c>
      <c r="AK578" s="168">
        <f t="shared" ca="1" si="126"/>
        <v>0</v>
      </c>
      <c r="AL578" s="168">
        <f t="shared" ca="1" si="127"/>
        <v>0</v>
      </c>
    </row>
    <row r="579" spans="1:38" ht="30" customHeight="1" x14ac:dyDescent="0.2">
      <c r="A579" s="56">
        <v>564</v>
      </c>
      <c r="B579" s="309" t="str">
        <f t="shared" ca="1" si="121"/>
        <v>A564</v>
      </c>
      <c r="C579" s="309"/>
      <c r="D579" s="57" t="str">
        <f t="shared" ca="1" si="122"/>
        <v/>
      </c>
      <c r="E579" s="59" t="str">
        <f t="shared" ca="1" si="123"/>
        <v/>
      </c>
      <c r="F579" s="215">
        <f ca="1">IF(LEN(B579)&gt;0,'OBRAČUNANA OSNOVNA PLAČA'!G573,"")</f>
        <v>0</v>
      </c>
      <c r="G579" s="60"/>
      <c r="H579" s="60"/>
      <c r="I579" s="60"/>
      <c r="J579" s="60"/>
      <c r="K579" s="60"/>
      <c r="L579" s="229">
        <f t="shared" si="128"/>
        <v>0</v>
      </c>
      <c r="M579" s="230">
        <f t="shared" ca="1" si="136"/>
        <v>0</v>
      </c>
      <c r="N579" s="230">
        <f t="shared" ca="1" si="137"/>
        <v>0</v>
      </c>
      <c r="O579" s="231">
        <f t="shared" ca="1" si="138"/>
        <v>0</v>
      </c>
      <c r="P579" s="232">
        <f t="shared" ca="1" si="139"/>
        <v>0</v>
      </c>
      <c r="Q579" s="233">
        <f t="shared" ca="1" si="129"/>
        <v>0</v>
      </c>
      <c r="R579" s="233">
        <f ca="1">IF(LEN(B579)&gt;0,'OSNOVNA PLAČA'!F573,"")</f>
        <v>0</v>
      </c>
      <c r="S579" s="234"/>
      <c r="T579" s="34"/>
      <c r="U579" s="34"/>
      <c r="V579" s="34"/>
      <c r="W579" s="34"/>
      <c r="X579" s="34"/>
      <c r="Y579" s="34"/>
      <c r="Z579" s="34"/>
      <c r="AB579" s="167">
        <f>ROW()</f>
        <v>579</v>
      </c>
      <c r="AC579" s="168" t="e">
        <f t="shared" ca="1" si="124"/>
        <v>#REF!</v>
      </c>
      <c r="AD579" s="168" t="e">
        <f t="shared" ca="1" si="125"/>
        <v>#REF!</v>
      </c>
      <c r="AE579" s="169" t="e">
        <f t="shared" ca="1" si="130"/>
        <v>#REF!</v>
      </c>
      <c r="AF579" s="168" t="e">
        <f t="shared" ca="1" si="131"/>
        <v>#REF!</v>
      </c>
      <c r="AG579" s="169" t="e">
        <f t="shared" ca="1" si="132"/>
        <v>#REF!</v>
      </c>
      <c r="AH579" s="168" t="e">
        <f t="shared" ca="1" si="133"/>
        <v>#REF!</v>
      </c>
      <c r="AI579" s="168" t="e">
        <f t="shared" ca="1" si="134"/>
        <v>#REF!</v>
      </c>
      <c r="AJ579" s="170" t="e">
        <f t="shared" ca="1" si="135"/>
        <v>#REF!</v>
      </c>
      <c r="AK579" s="168">
        <f t="shared" ca="1" si="126"/>
        <v>0</v>
      </c>
      <c r="AL579" s="168">
        <f t="shared" ca="1" si="127"/>
        <v>0</v>
      </c>
    </row>
    <row r="580" spans="1:38" ht="30" customHeight="1" x14ac:dyDescent="0.2">
      <c r="A580" s="56">
        <v>565</v>
      </c>
      <c r="B580" s="309" t="str">
        <f t="shared" ca="1" si="121"/>
        <v>A565</v>
      </c>
      <c r="C580" s="309"/>
      <c r="D580" s="57" t="str">
        <f t="shared" ca="1" si="122"/>
        <v/>
      </c>
      <c r="E580" s="59" t="str">
        <f t="shared" ca="1" si="123"/>
        <v/>
      </c>
      <c r="F580" s="215">
        <f ca="1">IF(LEN(B580)&gt;0,'OBRAČUNANA OSNOVNA PLAČA'!G574,"")</f>
        <v>0</v>
      </c>
      <c r="G580" s="60"/>
      <c r="H580" s="60"/>
      <c r="I580" s="60"/>
      <c r="J580" s="60"/>
      <c r="K580" s="60"/>
      <c r="L580" s="229">
        <f t="shared" si="128"/>
        <v>0</v>
      </c>
      <c r="M580" s="230">
        <f t="shared" ca="1" si="136"/>
        <v>0</v>
      </c>
      <c r="N580" s="230">
        <f t="shared" ca="1" si="137"/>
        <v>0</v>
      </c>
      <c r="O580" s="231">
        <f t="shared" ca="1" si="138"/>
        <v>0</v>
      </c>
      <c r="P580" s="232">
        <f t="shared" ca="1" si="139"/>
        <v>0</v>
      </c>
      <c r="Q580" s="233">
        <f t="shared" ca="1" si="129"/>
        <v>0</v>
      </c>
      <c r="R580" s="233">
        <f ca="1">IF(LEN(B580)&gt;0,'OSNOVNA PLAČA'!F574,"")</f>
        <v>0</v>
      </c>
      <c r="S580" s="234"/>
      <c r="T580" s="34"/>
      <c r="U580" s="34"/>
      <c r="V580" s="34"/>
      <c r="W580" s="34"/>
      <c r="X580" s="34"/>
      <c r="Y580" s="34"/>
      <c r="Z580" s="34"/>
      <c r="AB580" s="167">
        <f>ROW()</f>
        <v>580</v>
      </c>
      <c r="AC580" s="168" t="e">
        <f t="shared" ca="1" si="124"/>
        <v>#REF!</v>
      </c>
      <c r="AD580" s="168" t="e">
        <f t="shared" ca="1" si="125"/>
        <v>#REF!</v>
      </c>
      <c r="AE580" s="169" t="e">
        <f t="shared" ca="1" si="130"/>
        <v>#REF!</v>
      </c>
      <c r="AF580" s="168" t="e">
        <f t="shared" ca="1" si="131"/>
        <v>#REF!</v>
      </c>
      <c r="AG580" s="169" t="e">
        <f t="shared" ca="1" si="132"/>
        <v>#REF!</v>
      </c>
      <c r="AH580" s="168" t="e">
        <f t="shared" ca="1" si="133"/>
        <v>#REF!</v>
      </c>
      <c r="AI580" s="168" t="e">
        <f t="shared" ca="1" si="134"/>
        <v>#REF!</v>
      </c>
      <c r="AJ580" s="170" t="e">
        <f t="shared" ca="1" si="135"/>
        <v>#REF!</v>
      </c>
      <c r="AK580" s="168">
        <f t="shared" ca="1" si="126"/>
        <v>0</v>
      </c>
      <c r="AL580" s="168">
        <f t="shared" ca="1" si="127"/>
        <v>0</v>
      </c>
    </row>
    <row r="581" spans="1:38" ht="30" customHeight="1" x14ac:dyDescent="0.2">
      <c r="A581" s="56">
        <v>566</v>
      </c>
      <c r="B581" s="309" t="str">
        <f t="shared" ca="1" si="121"/>
        <v>A566</v>
      </c>
      <c r="C581" s="309"/>
      <c r="D581" s="57" t="str">
        <f t="shared" ca="1" si="122"/>
        <v/>
      </c>
      <c r="E581" s="59" t="str">
        <f t="shared" ca="1" si="123"/>
        <v/>
      </c>
      <c r="F581" s="215">
        <f ca="1">IF(LEN(B581)&gt;0,'OBRAČUNANA OSNOVNA PLAČA'!G575,"")</f>
        <v>0</v>
      </c>
      <c r="G581" s="60"/>
      <c r="H581" s="60"/>
      <c r="I581" s="60"/>
      <c r="J581" s="60"/>
      <c r="K581" s="60"/>
      <c r="L581" s="229">
        <f t="shared" si="128"/>
        <v>0</v>
      </c>
      <c r="M581" s="230">
        <f t="shared" ca="1" si="136"/>
        <v>0</v>
      </c>
      <c r="N581" s="230">
        <f t="shared" ca="1" si="137"/>
        <v>0</v>
      </c>
      <c r="O581" s="231">
        <f t="shared" ca="1" si="138"/>
        <v>0</v>
      </c>
      <c r="P581" s="232">
        <f t="shared" ca="1" si="139"/>
        <v>0</v>
      </c>
      <c r="Q581" s="233">
        <f t="shared" ca="1" si="129"/>
        <v>0</v>
      </c>
      <c r="R581" s="233">
        <f ca="1">IF(LEN(B581)&gt;0,'OSNOVNA PLAČA'!F575,"")</f>
        <v>0</v>
      </c>
      <c r="S581" s="234"/>
      <c r="T581" s="34"/>
      <c r="U581" s="34"/>
      <c r="V581" s="34"/>
      <c r="W581" s="34"/>
      <c r="X581" s="34"/>
      <c r="Y581" s="34"/>
      <c r="Z581" s="34"/>
      <c r="AB581" s="167">
        <f>ROW()</f>
        <v>581</v>
      </c>
      <c r="AC581" s="168" t="e">
        <f t="shared" ca="1" si="124"/>
        <v>#REF!</v>
      </c>
      <c r="AD581" s="168" t="e">
        <f t="shared" ca="1" si="125"/>
        <v>#REF!</v>
      </c>
      <c r="AE581" s="169" t="e">
        <f t="shared" ca="1" si="130"/>
        <v>#REF!</v>
      </c>
      <c r="AF581" s="168" t="e">
        <f t="shared" ca="1" si="131"/>
        <v>#REF!</v>
      </c>
      <c r="AG581" s="169" t="e">
        <f t="shared" ca="1" si="132"/>
        <v>#REF!</v>
      </c>
      <c r="AH581" s="168" t="e">
        <f t="shared" ca="1" si="133"/>
        <v>#REF!</v>
      </c>
      <c r="AI581" s="168" t="e">
        <f t="shared" ca="1" si="134"/>
        <v>#REF!</v>
      </c>
      <c r="AJ581" s="170" t="e">
        <f t="shared" ca="1" si="135"/>
        <v>#REF!</v>
      </c>
      <c r="AK581" s="168">
        <f t="shared" ca="1" si="126"/>
        <v>0</v>
      </c>
      <c r="AL581" s="168">
        <f t="shared" ca="1" si="127"/>
        <v>0</v>
      </c>
    </row>
    <row r="582" spans="1:38" ht="30" customHeight="1" x14ac:dyDescent="0.2">
      <c r="A582" s="56">
        <v>567</v>
      </c>
      <c r="B582" s="309" t="str">
        <f t="shared" ca="1" si="121"/>
        <v>A567</v>
      </c>
      <c r="C582" s="309"/>
      <c r="D582" s="57" t="str">
        <f t="shared" ca="1" si="122"/>
        <v/>
      </c>
      <c r="E582" s="59" t="str">
        <f t="shared" ca="1" si="123"/>
        <v/>
      </c>
      <c r="F582" s="215">
        <f ca="1">IF(LEN(B582)&gt;0,'OBRAČUNANA OSNOVNA PLAČA'!G576,"")</f>
        <v>0</v>
      </c>
      <c r="G582" s="60"/>
      <c r="H582" s="60"/>
      <c r="I582" s="60"/>
      <c r="J582" s="60"/>
      <c r="K582" s="60"/>
      <c r="L582" s="229">
        <f t="shared" si="128"/>
        <v>0</v>
      </c>
      <c r="M582" s="230">
        <f t="shared" ca="1" si="136"/>
        <v>0</v>
      </c>
      <c r="N582" s="230">
        <f t="shared" ca="1" si="137"/>
        <v>0</v>
      </c>
      <c r="O582" s="231">
        <f t="shared" ca="1" si="138"/>
        <v>0</v>
      </c>
      <c r="P582" s="232">
        <f t="shared" ca="1" si="139"/>
        <v>0</v>
      </c>
      <c r="Q582" s="233">
        <f t="shared" ca="1" si="129"/>
        <v>0</v>
      </c>
      <c r="R582" s="233">
        <f ca="1">IF(LEN(B582)&gt;0,'OSNOVNA PLAČA'!F576,"")</f>
        <v>0</v>
      </c>
      <c r="S582" s="234"/>
      <c r="T582" s="34"/>
      <c r="U582" s="34"/>
      <c r="V582" s="34"/>
      <c r="W582" s="34"/>
      <c r="X582" s="34"/>
      <c r="Y582" s="34"/>
      <c r="Z582" s="34"/>
      <c r="AB582" s="167">
        <f>ROW()</f>
        <v>582</v>
      </c>
      <c r="AC582" s="168" t="e">
        <f t="shared" ca="1" si="124"/>
        <v>#REF!</v>
      </c>
      <c r="AD582" s="168" t="e">
        <f t="shared" ca="1" si="125"/>
        <v>#REF!</v>
      </c>
      <c r="AE582" s="169" t="e">
        <f t="shared" ca="1" si="130"/>
        <v>#REF!</v>
      </c>
      <c r="AF582" s="168" t="e">
        <f t="shared" ca="1" si="131"/>
        <v>#REF!</v>
      </c>
      <c r="AG582" s="169" t="e">
        <f t="shared" ca="1" si="132"/>
        <v>#REF!</v>
      </c>
      <c r="AH582" s="168" t="e">
        <f t="shared" ca="1" si="133"/>
        <v>#REF!</v>
      </c>
      <c r="AI582" s="168" t="e">
        <f t="shared" ca="1" si="134"/>
        <v>#REF!</v>
      </c>
      <c r="AJ582" s="170" t="e">
        <f t="shared" ca="1" si="135"/>
        <v>#REF!</v>
      </c>
      <c r="AK582" s="168">
        <f t="shared" ca="1" si="126"/>
        <v>0</v>
      </c>
      <c r="AL582" s="168">
        <f t="shared" ca="1" si="127"/>
        <v>0</v>
      </c>
    </row>
    <row r="583" spans="1:38" ht="30" customHeight="1" x14ac:dyDescent="0.2">
      <c r="A583" s="56">
        <v>568</v>
      </c>
      <c r="B583" s="309" t="str">
        <f t="shared" ca="1" si="121"/>
        <v>A568</v>
      </c>
      <c r="C583" s="309"/>
      <c r="D583" s="57" t="str">
        <f t="shared" ca="1" si="122"/>
        <v/>
      </c>
      <c r="E583" s="59" t="str">
        <f t="shared" ca="1" si="123"/>
        <v/>
      </c>
      <c r="F583" s="215">
        <f ca="1">IF(LEN(B583)&gt;0,'OBRAČUNANA OSNOVNA PLAČA'!G577,"")</f>
        <v>0</v>
      </c>
      <c r="G583" s="60"/>
      <c r="H583" s="60"/>
      <c r="I583" s="60"/>
      <c r="J583" s="60"/>
      <c r="K583" s="60"/>
      <c r="L583" s="229">
        <f t="shared" si="128"/>
        <v>0</v>
      </c>
      <c r="M583" s="230">
        <f t="shared" ca="1" si="136"/>
        <v>0</v>
      </c>
      <c r="N583" s="230">
        <f t="shared" ca="1" si="137"/>
        <v>0</v>
      </c>
      <c r="O583" s="231">
        <f t="shared" ca="1" si="138"/>
        <v>0</v>
      </c>
      <c r="P583" s="232">
        <f t="shared" ca="1" si="139"/>
        <v>0</v>
      </c>
      <c r="Q583" s="233">
        <f t="shared" ca="1" si="129"/>
        <v>0</v>
      </c>
      <c r="R583" s="233">
        <f ca="1">IF(LEN(B583)&gt;0,'OSNOVNA PLAČA'!F577,"")</f>
        <v>0</v>
      </c>
      <c r="S583" s="234"/>
      <c r="T583" s="34"/>
      <c r="U583" s="34"/>
      <c r="V583" s="34"/>
      <c r="W583" s="34"/>
      <c r="X583" s="34"/>
      <c r="Y583" s="34"/>
      <c r="Z583" s="34"/>
      <c r="AB583" s="167">
        <f>ROW()</f>
        <v>583</v>
      </c>
      <c r="AC583" s="168" t="e">
        <f t="shared" ca="1" si="124"/>
        <v>#REF!</v>
      </c>
      <c r="AD583" s="168" t="e">
        <f t="shared" ca="1" si="125"/>
        <v>#REF!</v>
      </c>
      <c r="AE583" s="169" t="e">
        <f t="shared" ca="1" si="130"/>
        <v>#REF!</v>
      </c>
      <c r="AF583" s="168" t="e">
        <f t="shared" ca="1" si="131"/>
        <v>#REF!</v>
      </c>
      <c r="AG583" s="169" t="e">
        <f t="shared" ca="1" si="132"/>
        <v>#REF!</v>
      </c>
      <c r="AH583" s="168" t="e">
        <f t="shared" ca="1" si="133"/>
        <v>#REF!</v>
      </c>
      <c r="AI583" s="168" t="e">
        <f t="shared" ca="1" si="134"/>
        <v>#REF!</v>
      </c>
      <c r="AJ583" s="170" t="e">
        <f t="shared" ca="1" si="135"/>
        <v>#REF!</v>
      </c>
      <c r="AK583" s="168">
        <f t="shared" ca="1" si="126"/>
        <v>0</v>
      </c>
      <c r="AL583" s="168">
        <f t="shared" ca="1" si="127"/>
        <v>0</v>
      </c>
    </row>
    <row r="584" spans="1:38" ht="30" customHeight="1" x14ac:dyDescent="0.2">
      <c r="A584" s="56">
        <v>569</v>
      </c>
      <c r="B584" s="309" t="str">
        <f t="shared" ca="1" si="121"/>
        <v>A569</v>
      </c>
      <c r="C584" s="309"/>
      <c r="D584" s="57" t="str">
        <f t="shared" ca="1" si="122"/>
        <v/>
      </c>
      <c r="E584" s="59" t="str">
        <f t="shared" ca="1" si="123"/>
        <v/>
      </c>
      <c r="F584" s="215">
        <f ca="1">IF(LEN(B584)&gt;0,'OBRAČUNANA OSNOVNA PLAČA'!G578,"")</f>
        <v>0</v>
      </c>
      <c r="G584" s="60"/>
      <c r="H584" s="60"/>
      <c r="I584" s="60"/>
      <c r="J584" s="60"/>
      <c r="K584" s="60"/>
      <c r="L584" s="229">
        <f t="shared" si="128"/>
        <v>0</v>
      </c>
      <c r="M584" s="230">
        <f t="shared" ca="1" si="136"/>
        <v>0</v>
      </c>
      <c r="N584" s="230">
        <f t="shared" ca="1" si="137"/>
        <v>0</v>
      </c>
      <c r="O584" s="231">
        <f t="shared" ca="1" si="138"/>
        <v>0</v>
      </c>
      <c r="P584" s="232">
        <f t="shared" ca="1" si="139"/>
        <v>0</v>
      </c>
      <c r="Q584" s="233">
        <f t="shared" ca="1" si="129"/>
        <v>0</v>
      </c>
      <c r="R584" s="233">
        <f ca="1">IF(LEN(B584)&gt;0,'OSNOVNA PLAČA'!F578,"")</f>
        <v>0</v>
      </c>
      <c r="S584" s="234"/>
      <c r="T584" s="34"/>
      <c r="U584" s="34"/>
      <c r="V584" s="34"/>
      <c r="W584" s="34"/>
      <c r="X584" s="34"/>
      <c r="Y584" s="34"/>
      <c r="Z584" s="34"/>
      <c r="AB584" s="167">
        <f>ROW()</f>
        <v>584</v>
      </c>
      <c r="AC584" s="168" t="e">
        <f t="shared" ca="1" si="124"/>
        <v>#REF!</v>
      </c>
      <c r="AD584" s="168" t="e">
        <f t="shared" ca="1" si="125"/>
        <v>#REF!</v>
      </c>
      <c r="AE584" s="169" t="e">
        <f t="shared" ca="1" si="130"/>
        <v>#REF!</v>
      </c>
      <c r="AF584" s="168" t="e">
        <f t="shared" ca="1" si="131"/>
        <v>#REF!</v>
      </c>
      <c r="AG584" s="169" t="e">
        <f t="shared" ca="1" si="132"/>
        <v>#REF!</v>
      </c>
      <c r="AH584" s="168" t="e">
        <f t="shared" ca="1" si="133"/>
        <v>#REF!</v>
      </c>
      <c r="AI584" s="168" t="e">
        <f t="shared" ca="1" si="134"/>
        <v>#REF!</v>
      </c>
      <c r="AJ584" s="170" t="e">
        <f t="shared" ca="1" si="135"/>
        <v>#REF!</v>
      </c>
      <c r="AK584" s="168">
        <f t="shared" ca="1" si="126"/>
        <v>0</v>
      </c>
      <c r="AL584" s="168">
        <f t="shared" ca="1" si="127"/>
        <v>0</v>
      </c>
    </row>
    <row r="585" spans="1:38" ht="30" customHeight="1" x14ac:dyDescent="0.2">
      <c r="A585" s="56">
        <v>570</v>
      </c>
      <c r="B585" s="309" t="str">
        <f t="shared" ca="1" si="121"/>
        <v>A570</v>
      </c>
      <c r="C585" s="309"/>
      <c r="D585" s="57" t="str">
        <f t="shared" ca="1" si="122"/>
        <v/>
      </c>
      <c r="E585" s="59" t="str">
        <f t="shared" ca="1" si="123"/>
        <v/>
      </c>
      <c r="F585" s="215">
        <f ca="1">IF(LEN(B585)&gt;0,'OBRAČUNANA OSNOVNA PLAČA'!G579,"")</f>
        <v>0</v>
      </c>
      <c r="G585" s="60"/>
      <c r="H585" s="60"/>
      <c r="I585" s="60"/>
      <c r="J585" s="60"/>
      <c r="K585" s="60"/>
      <c r="L585" s="229">
        <f t="shared" si="128"/>
        <v>0</v>
      </c>
      <c r="M585" s="230">
        <f t="shared" ca="1" si="136"/>
        <v>0</v>
      </c>
      <c r="N585" s="230">
        <f t="shared" ca="1" si="137"/>
        <v>0</v>
      </c>
      <c r="O585" s="231">
        <f t="shared" ca="1" si="138"/>
        <v>0</v>
      </c>
      <c r="P585" s="232">
        <f t="shared" ca="1" si="139"/>
        <v>0</v>
      </c>
      <c r="Q585" s="233">
        <f t="shared" ca="1" si="129"/>
        <v>0</v>
      </c>
      <c r="R585" s="233">
        <f ca="1">IF(LEN(B585)&gt;0,'OSNOVNA PLAČA'!F579,"")</f>
        <v>0</v>
      </c>
      <c r="S585" s="234"/>
      <c r="T585" s="34"/>
      <c r="U585" s="34"/>
      <c r="V585" s="34"/>
      <c r="W585" s="34"/>
      <c r="X585" s="34"/>
      <c r="Y585" s="34"/>
      <c r="Z585" s="34"/>
      <c r="AB585" s="167">
        <f>ROW()</f>
        <v>585</v>
      </c>
      <c r="AC585" s="168" t="e">
        <f t="shared" ca="1" si="124"/>
        <v>#REF!</v>
      </c>
      <c r="AD585" s="168" t="e">
        <f t="shared" ca="1" si="125"/>
        <v>#REF!</v>
      </c>
      <c r="AE585" s="169" t="e">
        <f t="shared" ca="1" si="130"/>
        <v>#REF!</v>
      </c>
      <c r="AF585" s="168" t="e">
        <f t="shared" ca="1" si="131"/>
        <v>#REF!</v>
      </c>
      <c r="AG585" s="169" t="e">
        <f t="shared" ca="1" si="132"/>
        <v>#REF!</v>
      </c>
      <c r="AH585" s="168" t="e">
        <f t="shared" ca="1" si="133"/>
        <v>#REF!</v>
      </c>
      <c r="AI585" s="168" t="e">
        <f t="shared" ca="1" si="134"/>
        <v>#REF!</v>
      </c>
      <c r="AJ585" s="170" t="e">
        <f t="shared" ca="1" si="135"/>
        <v>#REF!</v>
      </c>
      <c r="AK585" s="168">
        <f t="shared" ca="1" si="126"/>
        <v>0</v>
      </c>
      <c r="AL585" s="168">
        <f t="shared" ca="1" si="127"/>
        <v>0</v>
      </c>
    </row>
    <row r="586" spans="1:38" ht="30" customHeight="1" x14ac:dyDescent="0.2">
      <c r="A586" s="56">
        <v>571</v>
      </c>
      <c r="B586" s="309" t="str">
        <f t="shared" ca="1" si="121"/>
        <v>A571</v>
      </c>
      <c r="C586" s="309"/>
      <c r="D586" s="57" t="str">
        <f t="shared" ca="1" si="122"/>
        <v/>
      </c>
      <c r="E586" s="59" t="str">
        <f t="shared" ca="1" si="123"/>
        <v/>
      </c>
      <c r="F586" s="215">
        <f ca="1">IF(LEN(B586)&gt;0,'OBRAČUNANA OSNOVNA PLAČA'!G580,"")</f>
        <v>0</v>
      </c>
      <c r="G586" s="60"/>
      <c r="H586" s="60"/>
      <c r="I586" s="60"/>
      <c r="J586" s="60"/>
      <c r="K586" s="60"/>
      <c r="L586" s="229">
        <f t="shared" si="128"/>
        <v>0</v>
      </c>
      <c r="M586" s="230">
        <f t="shared" ca="1" si="136"/>
        <v>0</v>
      </c>
      <c r="N586" s="230">
        <f t="shared" ca="1" si="137"/>
        <v>0</v>
      </c>
      <c r="O586" s="231">
        <f t="shared" ca="1" si="138"/>
        <v>0</v>
      </c>
      <c r="P586" s="232">
        <f t="shared" ca="1" si="139"/>
        <v>0</v>
      </c>
      <c r="Q586" s="233">
        <f t="shared" ca="1" si="129"/>
        <v>0</v>
      </c>
      <c r="R586" s="233">
        <f ca="1">IF(LEN(B586)&gt;0,'OSNOVNA PLAČA'!F580,"")</f>
        <v>0</v>
      </c>
      <c r="S586" s="234"/>
      <c r="T586" s="34"/>
      <c r="U586" s="34"/>
      <c r="V586" s="34"/>
      <c r="W586" s="34"/>
      <c r="X586" s="34"/>
      <c r="Y586" s="34"/>
      <c r="Z586" s="34"/>
      <c r="AB586" s="167">
        <f>ROW()</f>
        <v>586</v>
      </c>
      <c r="AC586" s="168" t="e">
        <f t="shared" ca="1" si="124"/>
        <v>#REF!</v>
      </c>
      <c r="AD586" s="168" t="e">
        <f t="shared" ca="1" si="125"/>
        <v>#REF!</v>
      </c>
      <c r="AE586" s="169" t="e">
        <f t="shared" ca="1" si="130"/>
        <v>#REF!</v>
      </c>
      <c r="AF586" s="168" t="e">
        <f t="shared" ca="1" si="131"/>
        <v>#REF!</v>
      </c>
      <c r="AG586" s="169" t="e">
        <f t="shared" ca="1" si="132"/>
        <v>#REF!</v>
      </c>
      <c r="AH586" s="168" t="e">
        <f t="shared" ca="1" si="133"/>
        <v>#REF!</v>
      </c>
      <c r="AI586" s="168" t="e">
        <f t="shared" ca="1" si="134"/>
        <v>#REF!</v>
      </c>
      <c r="AJ586" s="170" t="e">
        <f t="shared" ca="1" si="135"/>
        <v>#REF!</v>
      </c>
      <c r="AK586" s="168">
        <f t="shared" ca="1" si="126"/>
        <v>0</v>
      </c>
      <c r="AL586" s="168">
        <f t="shared" ca="1" si="127"/>
        <v>0</v>
      </c>
    </row>
    <row r="587" spans="1:38" ht="30" customHeight="1" x14ac:dyDescent="0.2">
      <c r="A587" s="56">
        <v>572</v>
      </c>
      <c r="B587" s="309" t="str">
        <f t="shared" ca="1" si="121"/>
        <v>A572</v>
      </c>
      <c r="C587" s="309"/>
      <c r="D587" s="57" t="str">
        <f t="shared" ca="1" si="122"/>
        <v/>
      </c>
      <c r="E587" s="59" t="str">
        <f t="shared" ca="1" si="123"/>
        <v/>
      </c>
      <c r="F587" s="215">
        <f ca="1">IF(LEN(B587)&gt;0,'OBRAČUNANA OSNOVNA PLAČA'!G581,"")</f>
        <v>0</v>
      </c>
      <c r="G587" s="60"/>
      <c r="H587" s="60"/>
      <c r="I587" s="60"/>
      <c r="J587" s="60"/>
      <c r="K587" s="60"/>
      <c r="L587" s="229">
        <f t="shared" si="128"/>
        <v>0</v>
      </c>
      <c r="M587" s="230">
        <f t="shared" ca="1" si="136"/>
        <v>0</v>
      </c>
      <c r="N587" s="230">
        <f t="shared" ca="1" si="137"/>
        <v>0</v>
      </c>
      <c r="O587" s="231">
        <f t="shared" ca="1" si="138"/>
        <v>0</v>
      </c>
      <c r="P587" s="232">
        <f t="shared" ca="1" si="139"/>
        <v>0</v>
      </c>
      <c r="Q587" s="233">
        <f t="shared" ca="1" si="129"/>
        <v>0</v>
      </c>
      <c r="R587" s="233">
        <f ca="1">IF(LEN(B587)&gt;0,'OSNOVNA PLAČA'!F581,"")</f>
        <v>0</v>
      </c>
      <c r="S587" s="234"/>
      <c r="T587" s="34"/>
      <c r="U587" s="34"/>
      <c r="V587" s="34"/>
      <c r="W587" s="34"/>
      <c r="X587" s="34"/>
      <c r="Y587" s="34"/>
      <c r="Z587" s="34"/>
      <c r="AB587" s="167">
        <f>ROW()</f>
        <v>587</v>
      </c>
      <c r="AC587" s="168" t="e">
        <f t="shared" ca="1" si="124"/>
        <v>#REF!</v>
      </c>
      <c r="AD587" s="168" t="e">
        <f t="shared" ca="1" si="125"/>
        <v>#REF!</v>
      </c>
      <c r="AE587" s="169" t="e">
        <f t="shared" ca="1" si="130"/>
        <v>#REF!</v>
      </c>
      <c r="AF587" s="168" t="e">
        <f t="shared" ca="1" si="131"/>
        <v>#REF!</v>
      </c>
      <c r="AG587" s="169" t="e">
        <f t="shared" ca="1" si="132"/>
        <v>#REF!</v>
      </c>
      <c r="AH587" s="168" t="e">
        <f t="shared" ca="1" si="133"/>
        <v>#REF!</v>
      </c>
      <c r="AI587" s="168" t="e">
        <f t="shared" ca="1" si="134"/>
        <v>#REF!</v>
      </c>
      <c r="AJ587" s="170" t="e">
        <f t="shared" ca="1" si="135"/>
        <v>#REF!</v>
      </c>
      <c r="AK587" s="168">
        <f t="shared" ca="1" si="126"/>
        <v>0</v>
      </c>
      <c r="AL587" s="168">
        <f t="shared" ca="1" si="127"/>
        <v>0</v>
      </c>
    </row>
    <row r="588" spans="1:38" ht="30" customHeight="1" x14ac:dyDescent="0.2">
      <c r="A588" s="56">
        <v>573</v>
      </c>
      <c r="B588" s="309" t="str">
        <f t="shared" ca="1" si="121"/>
        <v>A573</v>
      </c>
      <c r="C588" s="309"/>
      <c r="D588" s="57" t="str">
        <f t="shared" ca="1" si="122"/>
        <v/>
      </c>
      <c r="E588" s="59" t="str">
        <f t="shared" ca="1" si="123"/>
        <v/>
      </c>
      <c r="F588" s="215">
        <f ca="1">IF(LEN(B588)&gt;0,'OBRAČUNANA OSNOVNA PLAČA'!G582,"")</f>
        <v>0</v>
      </c>
      <c r="G588" s="60"/>
      <c r="H588" s="60"/>
      <c r="I588" s="60"/>
      <c r="J588" s="60"/>
      <c r="K588" s="60"/>
      <c r="L588" s="229">
        <f t="shared" si="128"/>
        <v>0</v>
      </c>
      <c r="M588" s="230">
        <f t="shared" ca="1" si="136"/>
        <v>0</v>
      </c>
      <c r="N588" s="230">
        <f t="shared" ca="1" si="137"/>
        <v>0</v>
      </c>
      <c r="O588" s="231">
        <f t="shared" ca="1" si="138"/>
        <v>0</v>
      </c>
      <c r="P588" s="232">
        <f t="shared" ca="1" si="139"/>
        <v>0</v>
      </c>
      <c r="Q588" s="233">
        <f t="shared" ca="1" si="129"/>
        <v>0</v>
      </c>
      <c r="R588" s="233">
        <f ca="1">IF(LEN(B588)&gt;0,'OSNOVNA PLAČA'!F582,"")</f>
        <v>0</v>
      </c>
      <c r="S588" s="234"/>
      <c r="T588" s="34"/>
      <c r="U588" s="34"/>
      <c r="V588" s="34"/>
      <c r="W588" s="34"/>
      <c r="X588" s="34"/>
      <c r="Y588" s="34"/>
      <c r="Z588" s="34"/>
      <c r="AB588" s="167">
        <f>ROW()</f>
        <v>588</v>
      </c>
      <c r="AC588" s="168" t="e">
        <f t="shared" ca="1" si="124"/>
        <v>#REF!</v>
      </c>
      <c r="AD588" s="168" t="e">
        <f t="shared" ca="1" si="125"/>
        <v>#REF!</v>
      </c>
      <c r="AE588" s="169" t="e">
        <f t="shared" ca="1" si="130"/>
        <v>#REF!</v>
      </c>
      <c r="AF588" s="168" t="e">
        <f t="shared" ca="1" si="131"/>
        <v>#REF!</v>
      </c>
      <c r="AG588" s="169" t="e">
        <f t="shared" ca="1" si="132"/>
        <v>#REF!</v>
      </c>
      <c r="AH588" s="168" t="e">
        <f t="shared" ca="1" si="133"/>
        <v>#REF!</v>
      </c>
      <c r="AI588" s="168" t="e">
        <f t="shared" ca="1" si="134"/>
        <v>#REF!</v>
      </c>
      <c r="AJ588" s="170" t="e">
        <f t="shared" ca="1" si="135"/>
        <v>#REF!</v>
      </c>
      <c r="AK588" s="168">
        <f t="shared" ca="1" si="126"/>
        <v>0</v>
      </c>
      <c r="AL588" s="168">
        <f t="shared" ca="1" si="127"/>
        <v>0</v>
      </c>
    </row>
    <row r="589" spans="1:38" ht="30" customHeight="1" x14ac:dyDescent="0.2">
      <c r="A589" s="56">
        <v>574</v>
      </c>
      <c r="B589" s="309" t="str">
        <f t="shared" ca="1" si="121"/>
        <v>A574</v>
      </c>
      <c r="C589" s="309"/>
      <c r="D589" s="57" t="str">
        <f t="shared" ca="1" si="122"/>
        <v/>
      </c>
      <c r="E589" s="59" t="str">
        <f t="shared" ca="1" si="123"/>
        <v/>
      </c>
      <c r="F589" s="215">
        <f ca="1">IF(LEN(B589)&gt;0,'OBRAČUNANA OSNOVNA PLAČA'!G583,"")</f>
        <v>0</v>
      </c>
      <c r="G589" s="60"/>
      <c r="H589" s="60"/>
      <c r="I589" s="60"/>
      <c r="J589" s="60"/>
      <c r="K589" s="60"/>
      <c r="L589" s="229">
        <f t="shared" si="128"/>
        <v>0</v>
      </c>
      <c r="M589" s="230">
        <f t="shared" ca="1" si="136"/>
        <v>0</v>
      </c>
      <c r="N589" s="230">
        <f t="shared" ca="1" si="137"/>
        <v>0</v>
      </c>
      <c r="O589" s="231">
        <f t="shared" ca="1" si="138"/>
        <v>0</v>
      </c>
      <c r="P589" s="232">
        <f t="shared" ca="1" si="139"/>
        <v>0</v>
      </c>
      <c r="Q589" s="233">
        <f t="shared" ca="1" si="129"/>
        <v>0</v>
      </c>
      <c r="R589" s="233">
        <f ca="1">IF(LEN(B589)&gt;0,'OSNOVNA PLAČA'!F583,"")</f>
        <v>0</v>
      </c>
      <c r="S589" s="234"/>
      <c r="T589" s="34"/>
      <c r="U589" s="34"/>
      <c r="V589" s="34"/>
      <c r="W589" s="34"/>
      <c r="X589" s="34"/>
      <c r="Y589" s="34"/>
      <c r="Z589" s="34"/>
      <c r="AB589" s="167">
        <f>ROW()</f>
        <v>589</v>
      </c>
      <c r="AC589" s="168" t="e">
        <f t="shared" ca="1" si="124"/>
        <v>#REF!</v>
      </c>
      <c r="AD589" s="168" t="e">
        <f t="shared" ca="1" si="125"/>
        <v>#REF!</v>
      </c>
      <c r="AE589" s="169" t="e">
        <f t="shared" ca="1" si="130"/>
        <v>#REF!</v>
      </c>
      <c r="AF589" s="168" t="e">
        <f t="shared" ca="1" si="131"/>
        <v>#REF!</v>
      </c>
      <c r="AG589" s="169" t="e">
        <f t="shared" ca="1" si="132"/>
        <v>#REF!</v>
      </c>
      <c r="AH589" s="168" t="e">
        <f t="shared" ca="1" si="133"/>
        <v>#REF!</v>
      </c>
      <c r="AI589" s="168" t="e">
        <f t="shared" ca="1" si="134"/>
        <v>#REF!</v>
      </c>
      <c r="AJ589" s="170" t="e">
        <f t="shared" ca="1" si="135"/>
        <v>#REF!</v>
      </c>
      <c r="AK589" s="168">
        <f t="shared" ca="1" si="126"/>
        <v>0</v>
      </c>
      <c r="AL589" s="168">
        <f t="shared" ca="1" si="127"/>
        <v>0</v>
      </c>
    </row>
    <row r="590" spans="1:38" ht="30" customHeight="1" x14ac:dyDescent="0.2">
      <c r="A590" s="56">
        <v>575</v>
      </c>
      <c r="B590" s="309" t="str">
        <f t="shared" ca="1" si="121"/>
        <v>A575</v>
      </c>
      <c r="C590" s="309"/>
      <c r="D590" s="57" t="str">
        <f t="shared" ca="1" si="122"/>
        <v/>
      </c>
      <c r="E590" s="59" t="str">
        <f t="shared" ca="1" si="123"/>
        <v/>
      </c>
      <c r="F590" s="215">
        <f ca="1">IF(LEN(B590)&gt;0,'OBRAČUNANA OSNOVNA PLAČA'!G584,"")</f>
        <v>0</v>
      </c>
      <c r="G590" s="60"/>
      <c r="H590" s="60"/>
      <c r="I590" s="60"/>
      <c r="J590" s="60"/>
      <c r="K590" s="60"/>
      <c r="L590" s="229">
        <f t="shared" si="128"/>
        <v>0</v>
      </c>
      <c r="M590" s="230">
        <f t="shared" ca="1" si="136"/>
        <v>0</v>
      </c>
      <c r="N590" s="230">
        <f t="shared" ca="1" si="137"/>
        <v>0</v>
      </c>
      <c r="O590" s="231">
        <f t="shared" ca="1" si="138"/>
        <v>0</v>
      </c>
      <c r="P590" s="232">
        <f t="shared" ca="1" si="139"/>
        <v>0</v>
      </c>
      <c r="Q590" s="233">
        <f t="shared" ca="1" si="129"/>
        <v>0</v>
      </c>
      <c r="R590" s="233">
        <f ca="1">IF(LEN(B590)&gt;0,'OSNOVNA PLAČA'!F584,"")</f>
        <v>0</v>
      </c>
      <c r="S590" s="234"/>
      <c r="T590" s="34"/>
      <c r="U590" s="34"/>
      <c r="V590" s="34"/>
      <c r="W590" s="34"/>
      <c r="X590" s="34"/>
      <c r="Y590" s="34"/>
      <c r="Z590" s="34"/>
      <c r="AB590" s="167">
        <f>ROW()</f>
        <v>590</v>
      </c>
      <c r="AC590" s="168" t="e">
        <f t="shared" ca="1" si="124"/>
        <v>#REF!</v>
      </c>
      <c r="AD590" s="168" t="e">
        <f t="shared" ca="1" si="125"/>
        <v>#REF!</v>
      </c>
      <c r="AE590" s="169" t="e">
        <f t="shared" ca="1" si="130"/>
        <v>#REF!</v>
      </c>
      <c r="AF590" s="168" t="e">
        <f t="shared" ca="1" si="131"/>
        <v>#REF!</v>
      </c>
      <c r="AG590" s="169" t="e">
        <f t="shared" ca="1" si="132"/>
        <v>#REF!</v>
      </c>
      <c r="AH590" s="168" t="e">
        <f t="shared" ca="1" si="133"/>
        <v>#REF!</v>
      </c>
      <c r="AI590" s="168" t="e">
        <f t="shared" ca="1" si="134"/>
        <v>#REF!</v>
      </c>
      <c r="AJ590" s="170" t="e">
        <f t="shared" ca="1" si="135"/>
        <v>#REF!</v>
      </c>
      <c r="AK590" s="168">
        <f t="shared" ca="1" si="126"/>
        <v>0</v>
      </c>
      <c r="AL590" s="168">
        <f t="shared" ca="1" si="127"/>
        <v>0</v>
      </c>
    </row>
    <row r="591" spans="1:38" ht="30" customHeight="1" x14ac:dyDescent="0.2">
      <c r="A591" s="56">
        <v>576</v>
      </c>
      <c r="B591" s="309" t="str">
        <f t="shared" ca="1" si="121"/>
        <v>A576</v>
      </c>
      <c r="C591" s="309"/>
      <c r="D591" s="57" t="str">
        <f t="shared" ca="1" si="122"/>
        <v/>
      </c>
      <c r="E591" s="59" t="str">
        <f t="shared" ca="1" si="123"/>
        <v/>
      </c>
      <c r="F591" s="215">
        <f ca="1">IF(LEN(B591)&gt;0,'OBRAČUNANA OSNOVNA PLAČA'!G585,"")</f>
        <v>0</v>
      </c>
      <c r="G591" s="60"/>
      <c r="H591" s="60"/>
      <c r="I591" s="60"/>
      <c r="J591" s="60"/>
      <c r="K591" s="60"/>
      <c r="L591" s="229">
        <f t="shared" si="128"/>
        <v>0</v>
      </c>
      <c r="M591" s="230">
        <f t="shared" ca="1" si="136"/>
        <v>0</v>
      </c>
      <c r="N591" s="230">
        <f t="shared" ca="1" si="137"/>
        <v>0</v>
      </c>
      <c r="O591" s="231">
        <f t="shared" ca="1" si="138"/>
        <v>0</v>
      </c>
      <c r="P591" s="232">
        <f t="shared" ca="1" si="139"/>
        <v>0</v>
      </c>
      <c r="Q591" s="233">
        <f t="shared" ca="1" si="129"/>
        <v>0</v>
      </c>
      <c r="R591" s="233">
        <f ca="1">IF(LEN(B591)&gt;0,'OSNOVNA PLAČA'!F585,"")</f>
        <v>0</v>
      </c>
      <c r="S591" s="234"/>
      <c r="T591" s="34"/>
      <c r="U591" s="34"/>
      <c r="V591" s="34"/>
      <c r="W591" s="34"/>
      <c r="X591" s="34"/>
      <c r="Y591" s="34"/>
      <c r="Z591" s="34"/>
      <c r="AB591" s="167">
        <f>ROW()</f>
        <v>591</v>
      </c>
      <c r="AC591" s="168" t="e">
        <f t="shared" ca="1" si="124"/>
        <v>#REF!</v>
      </c>
      <c r="AD591" s="168" t="e">
        <f t="shared" ca="1" si="125"/>
        <v>#REF!</v>
      </c>
      <c r="AE591" s="169" t="e">
        <f t="shared" ca="1" si="130"/>
        <v>#REF!</v>
      </c>
      <c r="AF591" s="168" t="e">
        <f t="shared" ca="1" si="131"/>
        <v>#REF!</v>
      </c>
      <c r="AG591" s="169" t="e">
        <f t="shared" ca="1" si="132"/>
        <v>#REF!</v>
      </c>
      <c r="AH591" s="168" t="e">
        <f t="shared" ca="1" si="133"/>
        <v>#REF!</v>
      </c>
      <c r="AI591" s="168" t="e">
        <f t="shared" ca="1" si="134"/>
        <v>#REF!</v>
      </c>
      <c r="AJ591" s="170" t="e">
        <f t="shared" ca="1" si="135"/>
        <v>#REF!</v>
      </c>
      <c r="AK591" s="168">
        <f t="shared" ca="1" si="126"/>
        <v>0</v>
      </c>
      <c r="AL591" s="168">
        <f t="shared" ca="1" si="127"/>
        <v>0</v>
      </c>
    </row>
    <row r="592" spans="1:38" ht="30" customHeight="1" x14ac:dyDescent="0.2">
      <c r="A592" s="56">
        <v>577</v>
      </c>
      <c r="B592" s="309" t="str">
        <f t="shared" ca="1" si="121"/>
        <v>A577</v>
      </c>
      <c r="C592" s="309"/>
      <c r="D592" s="57" t="str">
        <f t="shared" ca="1" si="122"/>
        <v/>
      </c>
      <c r="E592" s="59" t="str">
        <f t="shared" ca="1" si="123"/>
        <v/>
      </c>
      <c r="F592" s="215">
        <f ca="1">IF(LEN(B592)&gt;0,'OBRAČUNANA OSNOVNA PLAČA'!G586,"")</f>
        <v>0</v>
      </c>
      <c r="G592" s="60"/>
      <c r="H592" s="60"/>
      <c r="I592" s="60"/>
      <c r="J592" s="60"/>
      <c r="K592" s="60"/>
      <c r="L592" s="229">
        <f t="shared" ref="L592:L655" si="140">+G592+H592+I592+J592+K592</f>
        <v>0</v>
      </c>
      <c r="M592" s="230">
        <f t="shared" ca="1" si="136"/>
        <v>0</v>
      </c>
      <c r="N592" s="230">
        <f t="shared" ca="1" si="137"/>
        <v>0</v>
      </c>
      <c r="O592" s="231">
        <f t="shared" ca="1" si="138"/>
        <v>0</v>
      </c>
      <c r="P592" s="232">
        <f t="shared" ca="1" si="139"/>
        <v>0</v>
      </c>
      <c r="Q592" s="233">
        <f t="shared" ref="Q592:Q655" ca="1" si="141">MIN(P592,R592)</f>
        <v>0</v>
      </c>
      <c r="R592" s="233">
        <f ca="1">IF(LEN(B592)&gt;0,'OSNOVNA PLAČA'!F586,"")</f>
        <v>0</v>
      </c>
      <c r="S592" s="234"/>
      <c r="T592" s="34"/>
      <c r="U592" s="34"/>
      <c r="V592" s="34"/>
      <c r="W592" s="34"/>
      <c r="X592" s="34"/>
      <c r="Y592" s="34"/>
      <c r="Z592" s="34"/>
      <c r="AB592" s="167">
        <f>ROW()</f>
        <v>592</v>
      </c>
      <c r="AC592" s="168" t="e">
        <f t="shared" ca="1" si="124"/>
        <v>#REF!</v>
      </c>
      <c r="AD592" s="168" t="e">
        <f t="shared" ca="1" si="125"/>
        <v>#REF!</v>
      </c>
      <c r="AE592" s="169" t="e">
        <f t="shared" ref="AE592:AE655" ca="1" si="142">IF(AC592&gt;=AD592,"-",$L592/(5*MAX($M$1021:$M$1022)))</f>
        <v>#REF!</v>
      </c>
      <c r="AF592" s="168" t="e">
        <f t="shared" ref="AF592:AF655" ca="1" si="143">IF(AC592&gt;=AD592,"-",$L592/(5*MAX($M$1021:$M$1022))*AK592)</f>
        <v>#REF!</v>
      </c>
      <c r="AG592" s="169" t="e">
        <f t="shared" ref="AG592:AG655" ca="1" si="144">IF(AE592="-","-",AE592*$AF$1017)</f>
        <v>#REF!</v>
      </c>
      <c r="AH592" s="168" t="e">
        <f t="shared" ref="AH592:AH655" ca="1" si="145">IF(AF592="-","-",AF592*$AF$1017)</f>
        <v>#REF!</v>
      </c>
      <c r="AI592" s="168" t="e">
        <f t="shared" ref="AI592:AI655" ca="1" si="146">IF(AG592="-",0,MIN(AH592,R592))</f>
        <v>#REF!</v>
      </c>
      <c r="AJ592" s="170" t="e">
        <f t="shared" ref="AJ592:AJ655" ca="1" si="147">+AD592-AC592</f>
        <v>#REF!</v>
      </c>
      <c r="AK592" s="168">
        <f t="shared" ca="1" si="126"/>
        <v>0</v>
      </c>
      <c r="AL592" s="168">
        <f t="shared" ca="1" si="127"/>
        <v>0</v>
      </c>
    </row>
    <row r="593" spans="1:38" ht="30" customHeight="1" x14ac:dyDescent="0.2">
      <c r="A593" s="56">
        <v>578</v>
      </c>
      <c r="B593" s="309" t="str">
        <f t="shared" ca="1" si="121"/>
        <v>A578</v>
      </c>
      <c r="C593" s="309"/>
      <c r="D593" s="57" t="str">
        <f t="shared" ca="1" si="122"/>
        <v/>
      </c>
      <c r="E593" s="59" t="str">
        <f t="shared" ca="1" si="123"/>
        <v/>
      </c>
      <c r="F593" s="215">
        <f ca="1">IF(LEN(B593)&gt;0,'OBRAČUNANA OSNOVNA PLAČA'!G587,"")</f>
        <v>0</v>
      </c>
      <c r="G593" s="60"/>
      <c r="H593" s="60"/>
      <c r="I593" s="60"/>
      <c r="J593" s="60"/>
      <c r="K593" s="60"/>
      <c r="L593" s="229">
        <f t="shared" si="140"/>
        <v>0</v>
      </c>
      <c r="M593" s="230">
        <f t="shared" ref="M593:M656" ca="1" si="148">IF(LEN(B593)&gt;0,L593/5,"")</f>
        <v>0</v>
      </c>
      <c r="N593" s="230">
        <f t="shared" ref="N593:N656" ca="1" si="149">IF(LEN(B593)&gt;0,F593*M593,"")</f>
        <v>0</v>
      </c>
      <c r="O593" s="231">
        <f t="shared" ref="O593:O656" ca="1" si="150">IF(LEN(B593)&gt;0,M593*$P$1017,"")</f>
        <v>0</v>
      </c>
      <c r="P593" s="232">
        <f t="shared" ref="P593:P656" ca="1" si="151">IF(LEN(B593)&gt;0,F593*O593,"")</f>
        <v>0</v>
      </c>
      <c r="Q593" s="233">
        <f t="shared" ca="1" si="141"/>
        <v>0</v>
      </c>
      <c r="R593" s="233">
        <f ca="1">IF(LEN(B593)&gt;0,'OSNOVNA PLAČA'!F587,"")</f>
        <v>0</v>
      </c>
      <c r="S593" s="234"/>
      <c r="T593" s="34"/>
      <c r="U593" s="34"/>
      <c r="V593" s="34"/>
      <c r="W593" s="34"/>
      <c r="X593" s="34"/>
      <c r="Y593" s="34"/>
      <c r="Z593" s="34"/>
      <c r="AB593" s="167">
        <f>ROW()</f>
        <v>593</v>
      </c>
      <c r="AC593" s="168" t="e">
        <f t="shared" ca="1" si="124"/>
        <v>#REF!</v>
      </c>
      <c r="AD593" s="168" t="e">
        <f t="shared" ca="1" si="125"/>
        <v>#REF!</v>
      </c>
      <c r="AE593" s="169" t="e">
        <f t="shared" ca="1" si="142"/>
        <v>#REF!</v>
      </c>
      <c r="AF593" s="168" t="e">
        <f t="shared" ca="1" si="143"/>
        <v>#REF!</v>
      </c>
      <c r="AG593" s="169" t="e">
        <f t="shared" ca="1" si="144"/>
        <v>#REF!</v>
      </c>
      <c r="AH593" s="168" t="e">
        <f t="shared" ca="1" si="145"/>
        <v>#REF!</v>
      </c>
      <c r="AI593" s="168" t="e">
        <f t="shared" ca="1" si="146"/>
        <v>#REF!</v>
      </c>
      <c r="AJ593" s="170" t="e">
        <f t="shared" ca="1" si="147"/>
        <v>#REF!</v>
      </c>
      <c r="AK593" s="168">
        <f t="shared" ca="1" si="126"/>
        <v>0</v>
      </c>
      <c r="AL593" s="168">
        <f t="shared" ca="1" si="127"/>
        <v>0</v>
      </c>
    </row>
    <row r="594" spans="1:38" ht="30" customHeight="1" x14ac:dyDescent="0.2">
      <c r="A594" s="56">
        <v>579</v>
      </c>
      <c r="B594" s="309" t="str">
        <f t="shared" ca="1" si="121"/>
        <v>A579</v>
      </c>
      <c r="C594" s="309"/>
      <c r="D594" s="57" t="str">
        <f t="shared" ca="1" si="122"/>
        <v/>
      </c>
      <c r="E594" s="59" t="str">
        <f t="shared" ca="1" si="123"/>
        <v/>
      </c>
      <c r="F594" s="215">
        <f ca="1">IF(LEN(B594)&gt;0,'OBRAČUNANA OSNOVNA PLAČA'!G588,"")</f>
        <v>0</v>
      </c>
      <c r="G594" s="60"/>
      <c r="H594" s="60"/>
      <c r="I594" s="60"/>
      <c r="J594" s="60"/>
      <c r="K594" s="60"/>
      <c r="L594" s="229">
        <f t="shared" si="140"/>
        <v>0</v>
      </c>
      <c r="M594" s="230">
        <f t="shared" ca="1" si="148"/>
        <v>0</v>
      </c>
      <c r="N594" s="230">
        <f t="shared" ca="1" si="149"/>
        <v>0</v>
      </c>
      <c r="O594" s="231">
        <f t="shared" ca="1" si="150"/>
        <v>0</v>
      </c>
      <c r="P594" s="232">
        <f t="shared" ca="1" si="151"/>
        <v>0</v>
      </c>
      <c r="Q594" s="233">
        <f t="shared" ca="1" si="141"/>
        <v>0</v>
      </c>
      <c r="R594" s="233">
        <f ca="1">IF(LEN(B594)&gt;0,'OSNOVNA PLAČA'!F588,"")</f>
        <v>0</v>
      </c>
      <c r="S594" s="234"/>
      <c r="T594" s="34"/>
      <c r="U594" s="34"/>
      <c r="V594" s="34"/>
      <c r="W594" s="34"/>
      <c r="X594" s="34"/>
      <c r="Y594" s="34"/>
      <c r="Z594" s="34"/>
      <c r="AB594" s="167">
        <f>ROW()</f>
        <v>594</v>
      </c>
      <c r="AC594" s="168" t="e">
        <f t="shared" ca="1" si="124"/>
        <v>#REF!</v>
      </c>
      <c r="AD594" s="168" t="e">
        <f t="shared" ca="1" si="125"/>
        <v>#REF!</v>
      </c>
      <c r="AE594" s="169" t="e">
        <f t="shared" ca="1" si="142"/>
        <v>#REF!</v>
      </c>
      <c r="AF594" s="168" t="e">
        <f t="shared" ca="1" si="143"/>
        <v>#REF!</v>
      </c>
      <c r="AG594" s="169" t="e">
        <f t="shared" ca="1" si="144"/>
        <v>#REF!</v>
      </c>
      <c r="AH594" s="168" t="e">
        <f t="shared" ca="1" si="145"/>
        <v>#REF!</v>
      </c>
      <c r="AI594" s="168" t="e">
        <f t="shared" ca="1" si="146"/>
        <v>#REF!</v>
      </c>
      <c r="AJ594" s="170" t="e">
        <f t="shared" ca="1" si="147"/>
        <v>#REF!</v>
      </c>
      <c r="AK594" s="168">
        <f t="shared" ca="1" si="126"/>
        <v>0</v>
      </c>
      <c r="AL594" s="168">
        <f t="shared" ca="1" si="127"/>
        <v>0</v>
      </c>
    </row>
    <row r="595" spans="1:38" ht="30" customHeight="1" x14ac:dyDescent="0.2">
      <c r="A595" s="56">
        <v>580</v>
      </c>
      <c r="B595" s="309" t="str">
        <f t="shared" ca="1" si="121"/>
        <v>A580</v>
      </c>
      <c r="C595" s="309"/>
      <c r="D595" s="57" t="str">
        <f t="shared" ca="1" si="122"/>
        <v/>
      </c>
      <c r="E595" s="59" t="str">
        <f t="shared" ca="1" si="123"/>
        <v/>
      </c>
      <c r="F595" s="215">
        <f ca="1">IF(LEN(B595)&gt;0,'OBRAČUNANA OSNOVNA PLAČA'!G589,"")</f>
        <v>0</v>
      </c>
      <c r="G595" s="60"/>
      <c r="H595" s="60"/>
      <c r="I595" s="60"/>
      <c r="J595" s="60"/>
      <c r="K595" s="60"/>
      <c r="L595" s="229">
        <f t="shared" si="140"/>
        <v>0</v>
      </c>
      <c r="M595" s="230">
        <f t="shared" ca="1" si="148"/>
        <v>0</v>
      </c>
      <c r="N595" s="230">
        <f t="shared" ca="1" si="149"/>
        <v>0</v>
      </c>
      <c r="O595" s="231">
        <f t="shared" ca="1" si="150"/>
        <v>0</v>
      </c>
      <c r="P595" s="232">
        <f t="shared" ca="1" si="151"/>
        <v>0</v>
      </c>
      <c r="Q595" s="233">
        <f t="shared" ca="1" si="141"/>
        <v>0</v>
      </c>
      <c r="R595" s="233">
        <f ca="1">IF(LEN(B595)&gt;0,'OSNOVNA PLAČA'!F589,"")</f>
        <v>0</v>
      </c>
      <c r="S595" s="234"/>
      <c r="T595" s="34"/>
      <c r="U595" s="34"/>
      <c r="V595" s="34"/>
      <c r="W595" s="34"/>
      <c r="X595" s="34"/>
      <c r="Y595" s="34"/>
      <c r="Z595" s="34"/>
      <c r="AB595" s="167">
        <f>ROW()</f>
        <v>595</v>
      </c>
      <c r="AC595" s="168" t="e">
        <f t="shared" ca="1" si="124"/>
        <v>#REF!</v>
      </c>
      <c r="AD595" s="168" t="e">
        <f t="shared" ca="1" si="125"/>
        <v>#REF!</v>
      </c>
      <c r="AE595" s="169" t="e">
        <f t="shared" ca="1" si="142"/>
        <v>#REF!</v>
      </c>
      <c r="AF595" s="168" t="e">
        <f t="shared" ca="1" si="143"/>
        <v>#REF!</v>
      </c>
      <c r="AG595" s="169" t="e">
        <f t="shared" ca="1" si="144"/>
        <v>#REF!</v>
      </c>
      <c r="AH595" s="168" t="e">
        <f t="shared" ca="1" si="145"/>
        <v>#REF!</v>
      </c>
      <c r="AI595" s="168" t="e">
        <f t="shared" ca="1" si="146"/>
        <v>#REF!</v>
      </c>
      <c r="AJ595" s="170" t="e">
        <f t="shared" ca="1" si="147"/>
        <v>#REF!</v>
      </c>
      <c r="AK595" s="168">
        <f t="shared" ca="1" si="126"/>
        <v>0</v>
      </c>
      <c r="AL595" s="168">
        <f t="shared" ca="1" si="127"/>
        <v>0</v>
      </c>
    </row>
    <row r="596" spans="1:38" ht="30" customHeight="1" x14ac:dyDescent="0.2">
      <c r="A596" s="56">
        <v>581</v>
      </c>
      <c r="B596" s="309" t="str">
        <f t="shared" ca="1" si="121"/>
        <v>A581</v>
      </c>
      <c r="C596" s="309"/>
      <c r="D596" s="57" t="str">
        <f t="shared" ca="1" si="122"/>
        <v/>
      </c>
      <c r="E596" s="59" t="str">
        <f t="shared" ca="1" si="123"/>
        <v/>
      </c>
      <c r="F596" s="215">
        <f ca="1">IF(LEN(B596)&gt;0,'OBRAČUNANA OSNOVNA PLAČA'!G590,"")</f>
        <v>0</v>
      </c>
      <c r="G596" s="60"/>
      <c r="H596" s="60"/>
      <c r="I596" s="60"/>
      <c r="J596" s="60"/>
      <c r="K596" s="60"/>
      <c r="L596" s="229">
        <f t="shared" si="140"/>
        <v>0</v>
      </c>
      <c r="M596" s="230">
        <f t="shared" ca="1" si="148"/>
        <v>0</v>
      </c>
      <c r="N596" s="230">
        <f t="shared" ca="1" si="149"/>
        <v>0</v>
      </c>
      <c r="O596" s="231">
        <f t="shared" ca="1" si="150"/>
        <v>0</v>
      </c>
      <c r="P596" s="232">
        <f t="shared" ca="1" si="151"/>
        <v>0</v>
      </c>
      <c r="Q596" s="233">
        <f t="shared" ca="1" si="141"/>
        <v>0</v>
      </c>
      <c r="R596" s="233">
        <f ca="1">IF(LEN(B596)&gt;0,'OSNOVNA PLAČA'!F590,"")</f>
        <v>0</v>
      </c>
      <c r="S596" s="234"/>
      <c r="T596" s="34"/>
      <c r="U596" s="34"/>
      <c r="V596" s="34"/>
      <c r="W596" s="34"/>
      <c r="X596" s="34"/>
      <c r="Y596" s="34"/>
      <c r="Z596" s="34"/>
      <c r="AB596" s="167">
        <f>ROW()</f>
        <v>596</v>
      </c>
      <c r="AC596" s="168" t="e">
        <f t="shared" ca="1" si="124"/>
        <v>#REF!</v>
      </c>
      <c r="AD596" s="168" t="e">
        <f t="shared" ca="1" si="125"/>
        <v>#REF!</v>
      </c>
      <c r="AE596" s="169" t="e">
        <f t="shared" ca="1" si="142"/>
        <v>#REF!</v>
      </c>
      <c r="AF596" s="168" t="e">
        <f t="shared" ca="1" si="143"/>
        <v>#REF!</v>
      </c>
      <c r="AG596" s="169" t="e">
        <f t="shared" ca="1" si="144"/>
        <v>#REF!</v>
      </c>
      <c r="AH596" s="168" t="e">
        <f t="shared" ca="1" si="145"/>
        <v>#REF!</v>
      </c>
      <c r="AI596" s="168" t="e">
        <f t="shared" ca="1" si="146"/>
        <v>#REF!</v>
      </c>
      <c r="AJ596" s="170" t="e">
        <f t="shared" ca="1" si="147"/>
        <v>#REF!</v>
      </c>
      <c r="AK596" s="168">
        <f t="shared" ca="1" si="126"/>
        <v>0</v>
      </c>
      <c r="AL596" s="168">
        <f t="shared" ca="1" si="127"/>
        <v>0</v>
      </c>
    </row>
    <row r="597" spans="1:38" ht="30" customHeight="1" x14ac:dyDescent="0.2">
      <c r="A597" s="56">
        <v>582</v>
      </c>
      <c r="B597" s="309" t="str">
        <f t="shared" ca="1" si="121"/>
        <v>A582</v>
      </c>
      <c r="C597" s="309"/>
      <c r="D597" s="57" t="str">
        <f t="shared" ca="1" si="122"/>
        <v/>
      </c>
      <c r="E597" s="59" t="str">
        <f t="shared" ca="1" si="123"/>
        <v/>
      </c>
      <c r="F597" s="215">
        <f ca="1">IF(LEN(B597)&gt;0,'OBRAČUNANA OSNOVNA PLAČA'!G591,"")</f>
        <v>0</v>
      </c>
      <c r="G597" s="60"/>
      <c r="H597" s="60"/>
      <c r="I597" s="60"/>
      <c r="J597" s="60"/>
      <c r="K597" s="60"/>
      <c r="L597" s="229">
        <f t="shared" si="140"/>
        <v>0</v>
      </c>
      <c r="M597" s="230">
        <f t="shared" ca="1" si="148"/>
        <v>0</v>
      </c>
      <c r="N597" s="230">
        <f t="shared" ca="1" si="149"/>
        <v>0</v>
      </c>
      <c r="O597" s="231">
        <f t="shared" ca="1" si="150"/>
        <v>0</v>
      </c>
      <c r="P597" s="232">
        <f t="shared" ca="1" si="151"/>
        <v>0</v>
      </c>
      <c r="Q597" s="233">
        <f t="shared" ca="1" si="141"/>
        <v>0</v>
      </c>
      <c r="R597" s="233">
        <f ca="1">IF(LEN(B597)&gt;0,'OSNOVNA PLAČA'!F591,"")</f>
        <v>0</v>
      </c>
      <c r="S597" s="234"/>
      <c r="T597" s="34"/>
      <c r="U597" s="34"/>
      <c r="V597" s="34"/>
      <c r="W597" s="34"/>
      <c r="X597" s="34"/>
      <c r="Y597" s="34"/>
      <c r="Z597" s="34"/>
      <c r="AB597" s="167">
        <f>ROW()</f>
        <v>597</v>
      </c>
      <c r="AC597" s="168" t="e">
        <f t="shared" ca="1" si="124"/>
        <v>#REF!</v>
      </c>
      <c r="AD597" s="168" t="e">
        <f t="shared" ca="1" si="125"/>
        <v>#REF!</v>
      </c>
      <c r="AE597" s="169" t="e">
        <f t="shared" ca="1" si="142"/>
        <v>#REF!</v>
      </c>
      <c r="AF597" s="168" t="e">
        <f t="shared" ca="1" si="143"/>
        <v>#REF!</v>
      </c>
      <c r="AG597" s="169" t="e">
        <f t="shared" ca="1" si="144"/>
        <v>#REF!</v>
      </c>
      <c r="AH597" s="168" t="e">
        <f t="shared" ca="1" si="145"/>
        <v>#REF!</v>
      </c>
      <c r="AI597" s="168" t="e">
        <f t="shared" ca="1" si="146"/>
        <v>#REF!</v>
      </c>
      <c r="AJ597" s="170" t="e">
        <f t="shared" ca="1" si="147"/>
        <v>#REF!</v>
      </c>
      <c r="AK597" s="168">
        <f t="shared" ca="1" si="126"/>
        <v>0</v>
      </c>
      <c r="AL597" s="168">
        <f t="shared" ca="1" si="127"/>
        <v>0</v>
      </c>
    </row>
    <row r="598" spans="1:38" ht="30" customHeight="1" x14ac:dyDescent="0.2">
      <c r="A598" s="56">
        <v>583</v>
      </c>
      <c r="B598" s="309" t="str">
        <f t="shared" ca="1" si="121"/>
        <v>A583</v>
      </c>
      <c r="C598" s="309"/>
      <c r="D598" s="57" t="str">
        <f t="shared" ca="1" si="122"/>
        <v/>
      </c>
      <c r="E598" s="59" t="str">
        <f t="shared" ca="1" si="123"/>
        <v/>
      </c>
      <c r="F598" s="215">
        <f ca="1">IF(LEN(B598)&gt;0,'OBRAČUNANA OSNOVNA PLAČA'!G592,"")</f>
        <v>0</v>
      </c>
      <c r="G598" s="60"/>
      <c r="H598" s="60"/>
      <c r="I598" s="60"/>
      <c r="J598" s="60"/>
      <c r="K598" s="60"/>
      <c r="L598" s="229">
        <f t="shared" si="140"/>
        <v>0</v>
      </c>
      <c r="M598" s="230">
        <f t="shared" ca="1" si="148"/>
        <v>0</v>
      </c>
      <c r="N598" s="230">
        <f t="shared" ca="1" si="149"/>
        <v>0</v>
      </c>
      <c r="O598" s="231">
        <f t="shared" ca="1" si="150"/>
        <v>0</v>
      </c>
      <c r="P598" s="232">
        <f t="shared" ca="1" si="151"/>
        <v>0</v>
      </c>
      <c r="Q598" s="233">
        <f t="shared" ca="1" si="141"/>
        <v>0</v>
      </c>
      <c r="R598" s="233">
        <f ca="1">IF(LEN(B598)&gt;0,'OSNOVNA PLAČA'!F592,"")</f>
        <v>0</v>
      </c>
      <c r="S598" s="234"/>
      <c r="T598" s="34"/>
      <c r="U598" s="34"/>
      <c r="V598" s="34"/>
      <c r="W598" s="34"/>
      <c r="X598" s="34"/>
      <c r="Y598" s="34"/>
      <c r="Z598" s="34"/>
      <c r="AB598" s="167">
        <f>ROW()</f>
        <v>598</v>
      </c>
      <c r="AC598" s="168" t="e">
        <f t="shared" ca="1" si="124"/>
        <v>#REF!</v>
      </c>
      <c r="AD598" s="168" t="e">
        <f t="shared" ca="1" si="125"/>
        <v>#REF!</v>
      </c>
      <c r="AE598" s="169" t="e">
        <f t="shared" ca="1" si="142"/>
        <v>#REF!</v>
      </c>
      <c r="AF598" s="168" t="e">
        <f t="shared" ca="1" si="143"/>
        <v>#REF!</v>
      </c>
      <c r="AG598" s="169" t="e">
        <f t="shared" ca="1" si="144"/>
        <v>#REF!</v>
      </c>
      <c r="AH598" s="168" t="e">
        <f t="shared" ca="1" si="145"/>
        <v>#REF!</v>
      </c>
      <c r="AI598" s="168" t="e">
        <f t="shared" ca="1" si="146"/>
        <v>#REF!</v>
      </c>
      <c r="AJ598" s="170" t="e">
        <f t="shared" ca="1" si="147"/>
        <v>#REF!</v>
      </c>
      <c r="AK598" s="168">
        <f t="shared" ca="1" si="126"/>
        <v>0</v>
      </c>
      <c r="AL598" s="168">
        <f t="shared" ca="1" si="127"/>
        <v>0</v>
      </c>
    </row>
    <row r="599" spans="1:38" ht="30" customHeight="1" x14ac:dyDescent="0.2">
      <c r="A599" s="56">
        <v>584</v>
      </c>
      <c r="B599" s="309" t="str">
        <f t="shared" ca="1" si="121"/>
        <v>A584</v>
      </c>
      <c r="C599" s="309"/>
      <c r="D599" s="57" t="str">
        <f t="shared" ca="1" si="122"/>
        <v/>
      </c>
      <c r="E599" s="59" t="str">
        <f t="shared" ca="1" si="123"/>
        <v/>
      </c>
      <c r="F599" s="215">
        <f ca="1">IF(LEN(B599)&gt;0,'OBRAČUNANA OSNOVNA PLAČA'!G593,"")</f>
        <v>0</v>
      </c>
      <c r="G599" s="60"/>
      <c r="H599" s="60"/>
      <c r="I599" s="60"/>
      <c r="J599" s="60"/>
      <c r="K599" s="60"/>
      <c r="L599" s="229">
        <f t="shared" si="140"/>
        <v>0</v>
      </c>
      <c r="M599" s="230">
        <f t="shared" ca="1" si="148"/>
        <v>0</v>
      </c>
      <c r="N599" s="230">
        <f t="shared" ca="1" si="149"/>
        <v>0</v>
      </c>
      <c r="O599" s="231">
        <f t="shared" ca="1" si="150"/>
        <v>0</v>
      </c>
      <c r="P599" s="232">
        <f t="shared" ca="1" si="151"/>
        <v>0</v>
      </c>
      <c r="Q599" s="233">
        <f t="shared" ca="1" si="141"/>
        <v>0</v>
      </c>
      <c r="R599" s="233">
        <f ca="1">IF(LEN(B599)&gt;0,'OSNOVNA PLAČA'!F593,"")</f>
        <v>0</v>
      </c>
      <c r="S599" s="234"/>
      <c r="T599" s="34"/>
      <c r="U599" s="34"/>
      <c r="V599" s="34"/>
      <c r="W599" s="34"/>
      <c r="X599" s="34"/>
      <c r="Y599" s="34"/>
      <c r="Z599" s="34"/>
      <c r="AB599" s="167">
        <f>ROW()</f>
        <v>599</v>
      </c>
      <c r="AC599" s="168" t="e">
        <f t="shared" ca="1" si="124"/>
        <v>#REF!</v>
      </c>
      <c r="AD599" s="168" t="e">
        <f t="shared" ca="1" si="125"/>
        <v>#REF!</v>
      </c>
      <c r="AE599" s="169" t="e">
        <f t="shared" ca="1" si="142"/>
        <v>#REF!</v>
      </c>
      <c r="AF599" s="168" t="e">
        <f t="shared" ca="1" si="143"/>
        <v>#REF!</v>
      </c>
      <c r="AG599" s="169" t="e">
        <f t="shared" ca="1" si="144"/>
        <v>#REF!</v>
      </c>
      <c r="AH599" s="168" t="e">
        <f t="shared" ca="1" si="145"/>
        <v>#REF!</v>
      </c>
      <c r="AI599" s="168" t="e">
        <f t="shared" ca="1" si="146"/>
        <v>#REF!</v>
      </c>
      <c r="AJ599" s="170" t="e">
        <f t="shared" ca="1" si="147"/>
        <v>#REF!</v>
      </c>
      <c r="AK599" s="168">
        <f t="shared" ca="1" si="126"/>
        <v>0</v>
      </c>
      <c r="AL599" s="168">
        <f t="shared" ca="1" si="127"/>
        <v>0</v>
      </c>
    </row>
    <row r="600" spans="1:38" ht="30" customHeight="1" x14ac:dyDescent="0.2">
      <c r="A600" s="56">
        <v>585</v>
      </c>
      <c r="B600" s="309" t="str">
        <f t="shared" ca="1" si="121"/>
        <v>A585</v>
      </c>
      <c r="C600" s="309"/>
      <c r="D600" s="57" t="str">
        <f t="shared" ca="1" si="122"/>
        <v/>
      </c>
      <c r="E600" s="59" t="str">
        <f t="shared" ca="1" si="123"/>
        <v/>
      </c>
      <c r="F600" s="215">
        <f ca="1">IF(LEN(B600)&gt;0,'OBRAČUNANA OSNOVNA PLAČA'!G594,"")</f>
        <v>0</v>
      </c>
      <c r="G600" s="60"/>
      <c r="H600" s="60"/>
      <c r="I600" s="60"/>
      <c r="J600" s="60"/>
      <c r="K600" s="60"/>
      <c r="L600" s="229">
        <f t="shared" si="140"/>
        <v>0</v>
      </c>
      <c r="M600" s="230">
        <f t="shared" ca="1" si="148"/>
        <v>0</v>
      </c>
      <c r="N600" s="230">
        <f t="shared" ca="1" si="149"/>
        <v>0</v>
      </c>
      <c r="O600" s="231">
        <f t="shared" ca="1" si="150"/>
        <v>0</v>
      </c>
      <c r="P600" s="232">
        <f t="shared" ca="1" si="151"/>
        <v>0</v>
      </c>
      <c r="Q600" s="233">
        <f t="shared" ca="1" si="141"/>
        <v>0</v>
      </c>
      <c r="R600" s="233">
        <f ca="1">IF(LEN(B600)&gt;0,'OSNOVNA PLAČA'!F594,"")</f>
        <v>0</v>
      </c>
      <c r="S600" s="234"/>
      <c r="T600" s="34"/>
      <c r="U600" s="34"/>
      <c r="V600" s="34"/>
      <c r="W600" s="34"/>
      <c r="X600" s="34"/>
      <c r="Y600" s="34"/>
      <c r="Z600" s="34"/>
      <c r="AB600" s="167">
        <f>ROW()</f>
        <v>600</v>
      </c>
      <c r="AC600" s="168" t="e">
        <f t="shared" ca="1" si="124"/>
        <v>#REF!</v>
      </c>
      <c r="AD600" s="168" t="e">
        <f t="shared" ca="1" si="125"/>
        <v>#REF!</v>
      </c>
      <c r="AE600" s="169" t="e">
        <f t="shared" ca="1" si="142"/>
        <v>#REF!</v>
      </c>
      <c r="AF600" s="168" t="e">
        <f t="shared" ca="1" si="143"/>
        <v>#REF!</v>
      </c>
      <c r="AG600" s="169" t="e">
        <f t="shared" ca="1" si="144"/>
        <v>#REF!</v>
      </c>
      <c r="AH600" s="168" t="e">
        <f t="shared" ca="1" si="145"/>
        <v>#REF!</v>
      </c>
      <c r="AI600" s="168" t="e">
        <f t="shared" ca="1" si="146"/>
        <v>#REF!</v>
      </c>
      <c r="AJ600" s="170" t="e">
        <f t="shared" ca="1" si="147"/>
        <v>#REF!</v>
      </c>
      <c r="AK600" s="168">
        <f t="shared" ca="1" si="126"/>
        <v>0</v>
      </c>
      <c r="AL600" s="168">
        <f t="shared" ca="1" si="127"/>
        <v>0</v>
      </c>
    </row>
    <row r="601" spans="1:38" ht="30" customHeight="1" x14ac:dyDescent="0.2">
      <c r="A601" s="56">
        <v>586</v>
      </c>
      <c r="B601" s="309" t="str">
        <f t="shared" ca="1" si="121"/>
        <v>A586</v>
      </c>
      <c r="C601" s="309"/>
      <c r="D601" s="57" t="str">
        <f t="shared" ca="1" si="122"/>
        <v/>
      </c>
      <c r="E601" s="59" t="str">
        <f t="shared" ca="1" si="123"/>
        <v/>
      </c>
      <c r="F601" s="215">
        <f ca="1">IF(LEN(B601)&gt;0,'OBRAČUNANA OSNOVNA PLAČA'!G595,"")</f>
        <v>0</v>
      </c>
      <c r="G601" s="60"/>
      <c r="H601" s="60"/>
      <c r="I601" s="60"/>
      <c r="J601" s="60"/>
      <c r="K601" s="60"/>
      <c r="L601" s="229">
        <f t="shared" si="140"/>
        <v>0</v>
      </c>
      <c r="M601" s="230">
        <f t="shared" ca="1" si="148"/>
        <v>0</v>
      </c>
      <c r="N601" s="230">
        <f t="shared" ca="1" si="149"/>
        <v>0</v>
      </c>
      <c r="O601" s="231">
        <f t="shared" ca="1" si="150"/>
        <v>0</v>
      </c>
      <c r="P601" s="232">
        <f t="shared" ca="1" si="151"/>
        <v>0</v>
      </c>
      <c r="Q601" s="233">
        <f t="shared" ca="1" si="141"/>
        <v>0</v>
      </c>
      <c r="R601" s="233">
        <f ca="1">IF(LEN(B601)&gt;0,'OSNOVNA PLAČA'!F595,"")</f>
        <v>0</v>
      </c>
      <c r="S601" s="234"/>
      <c r="T601" s="34"/>
      <c r="U601" s="34"/>
      <c r="V601" s="34"/>
      <c r="W601" s="34"/>
      <c r="X601" s="34"/>
      <c r="Y601" s="34"/>
      <c r="Z601" s="34"/>
      <c r="AB601" s="167">
        <f>ROW()</f>
        <v>601</v>
      </c>
      <c r="AC601" s="168" t="e">
        <f t="shared" ca="1" si="124"/>
        <v>#REF!</v>
      </c>
      <c r="AD601" s="168" t="e">
        <f t="shared" ca="1" si="125"/>
        <v>#REF!</v>
      </c>
      <c r="AE601" s="169" t="e">
        <f t="shared" ca="1" si="142"/>
        <v>#REF!</v>
      </c>
      <c r="AF601" s="168" t="e">
        <f t="shared" ca="1" si="143"/>
        <v>#REF!</v>
      </c>
      <c r="AG601" s="169" t="e">
        <f t="shared" ca="1" si="144"/>
        <v>#REF!</v>
      </c>
      <c r="AH601" s="168" t="e">
        <f t="shared" ca="1" si="145"/>
        <v>#REF!</v>
      </c>
      <c r="AI601" s="168" t="e">
        <f t="shared" ca="1" si="146"/>
        <v>#REF!</v>
      </c>
      <c r="AJ601" s="170" t="e">
        <f t="shared" ca="1" si="147"/>
        <v>#REF!</v>
      </c>
      <c r="AK601" s="168">
        <f t="shared" ca="1" si="126"/>
        <v>0</v>
      </c>
      <c r="AL601" s="168">
        <f t="shared" ca="1" si="127"/>
        <v>0</v>
      </c>
    </row>
    <row r="602" spans="1:38" ht="30" customHeight="1" x14ac:dyDescent="0.2">
      <c r="A602" s="56">
        <v>587</v>
      </c>
      <c r="B602" s="309" t="str">
        <f t="shared" ca="1" si="121"/>
        <v>A587</v>
      </c>
      <c r="C602" s="309"/>
      <c r="D602" s="57" t="str">
        <f t="shared" ca="1" si="122"/>
        <v/>
      </c>
      <c r="E602" s="59" t="str">
        <f t="shared" ca="1" si="123"/>
        <v/>
      </c>
      <c r="F602" s="215">
        <f ca="1">IF(LEN(B602)&gt;0,'OBRAČUNANA OSNOVNA PLAČA'!G596,"")</f>
        <v>0</v>
      </c>
      <c r="G602" s="60"/>
      <c r="H602" s="60"/>
      <c r="I602" s="60"/>
      <c r="J602" s="60"/>
      <c r="K602" s="60"/>
      <c r="L602" s="229">
        <f t="shared" si="140"/>
        <v>0</v>
      </c>
      <c r="M602" s="230">
        <f t="shared" ca="1" si="148"/>
        <v>0</v>
      </c>
      <c r="N602" s="230">
        <f t="shared" ca="1" si="149"/>
        <v>0</v>
      </c>
      <c r="O602" s="231">
        <f t="shared" ca="1" si="150"/>
        <v>0</v>
      </c>
      <c r="P602" s="232">
        <f t="shared" ca="1" si="151"/>
        <v>0</v>
      </c>
      <c r="Q602" s="233">
        <f t="shared" ca="1" si="141"/>
        <v>0</v>
      </c>
      <c r="R602" s="233">
        <f ca="1">IF(LEN(B602)&gt;0,'OSNOVNA PLAČA'!F596,"")</f>
        <v>0</v>
      </c>
      <c r="S602" s="234"/>
      <c r="T602" s="34"/>
      <c r="U602" s="34"/>
      <c r="V602" s="34"/>
      <c r="W602" s="34"/>
      <c r="X602" s="34"/>
      <c r="Y602" s="34"/>
      <c r="Z602" s="34"/>
      <c r="AB602" s="167">
        <f>ROW()</f>
        <v>602</v>
      </c>
      <c r="AC602" s="168" t="e">
        <f t="shared" ca="1" si="124"/>
        <v>#REF!</v>
      </c>
      <c r="AD602" s="168" t="e">
        <f t="shared" ca="1" si="125"/>
        <v>#REF!</v>
      </c>
      <c r="AE602" s="169" t="e">
        <f t="shared" ca="1" si="142"/>
        <v>#REF!</v>
      </c>
      <c r="AF602" s="168" t="e">
        <f t="shared" ca="1" si="143"/>
        <v>#REF!</v>
      </c>
      <c r="AG602" s="169" t="e">
        <f t="shared" ca="1" si="144"/>
        <v>#REF!</v>
      </c>
      <c r="AH602" s="168" t="e">
        <f t="shared" ca="1" si="145"/>
        <v>#REF!</v>
      </c>
      <c r="AI602" s="168" t="e">
        <f t="shared" ca="1" si="146"/>
        <v>#REF!</v>
      </c>
      <c r="AJ602" s="170" t="e">
        <f t="shared" ca="1" si="147"/>
        <v>#REF!</v>
      </c>
      <c r="AK602" s="168">
        <f t="shared" ca="1" si="126"/>
        <v>0</v>
      </c>
      <c r="AL602" s="168">
        <f t="shared" ca="1" si="127"/>
        <v>0</v>
      </c>
    </row>
    <row r="603" spans="1:38" ht="30" customHeight="1" x14ac:dyDescent="0.2">
      <c r="A603" s="56">
        <v>588</v>
      </c>
      <c r="B603" s="309" t="str">
        <f t="shared" ca="1" si="121"/>
        <v>A588</v>
      </c>
      <c r="C603" s="309"/>
      <c r="D603" s="57" t="str">
        <f t="shared" ca="1" si="122"/>
        <v/>
      </c>
      <c r="E603" s="59" t="str">
        <f t="shared" ca="1" si="123"/>
        <v/>
      </c>
      <c r="F603" s="215">
        <f ca="1">IF(LEN(B603)&gt;0,'OBRAČUNANA OSNOVNA PLAČA'!G597,"")</f>
        <v>0</v>
      </c>
      <c r="G603" s="60"/>
      <c r="H603" s="60"/>
      <c r="I603" s="60"/>
      <c r="J603" s="60"/>
      <c r="K603" s="60"/>
      <c r="L603" s="229">
        <f t="shared" si="140"/>
        <v>0</v>
      </c>
      <c r="M603" s="230">
        <f t="shared" ca="1" si="148"/>
        <v>0</v>
      </c>
      <c r="N603" s="230">
        <f t="shared" ca="1" si="149"/>
        <v>0</v>
      </c>
      <c r="O603" s="231">
        <f t="shared" ca="1" si="150"/>
        <v>0</v>
      </c>
      <c r="P603" s="232">
        <f t="shared" ca="1" si="151"/>
        <v>0</v>
      </c>
      <c r="Q603" s="233">
        <f t="shared" ca="1" si="141"/>
        <v>0</v>
      </c>
      <c r="R603" s="233">
        <f ca="1">IF(LEN(B603)&gt;0,'OSNOVNA PLAČA'!F597,"")</f>
        <v>0</v>
      </c>
      <c r="S603" s="234"/>
      <c r="T603" s="34"/>
      <c r="U603" s="34"/>
      <c r="V603" s="34"/>
      <c r="W603" s="34"/>
      <c r="X603" s="34"/>
      <c r="Y603" s="34"/>
      <c r="Z603" s="34"/>
      <c r="AB603" s="167">
        <f>ROW()</f>
        <v>603</v>
      </c>
      <c r="AC603" s="168" t="e">
        <f t="shared" ca="1" si="124"/>
        <v>#REF!</v>
      </c>
      <c r="AD603" s="168" t="e">
        <f t="shared" ca="1" si="125"/>
        <v>#REF!</v>
      </c>
      <c r="AE603" s="169" t="e">
        <f t="shared" ca="1" si="142"/>
        <v>#REF!</v>
      </c>
      <c r="AF603" s="168" t="e">
        <f t="shared" ca="1" si="143"/>
        <v>#REF!</v>
      </c>
      <c r="AG603" s="169" t="e">
        <f t="shared" ca="1" si="144"/>
        <v>#REF!</v>
      </c>
      <c r="AH603" s="168" t="e">
        <f t="shared" ca="1" si="145"/>
        <v>#REF!</v>
      </c>
      <c r="AI603" s="168" t="e">
        <f t="shared" ca="1" si="146"/>
        <v>#REF!</v>
      </c>
      <c r="AJ603" s="170" t="e">
        <f t="shared" ca="1" si="147"/>
        <v>#REF!</v>
      </c>
      <c r="AK603" s="168">
        <f t="shared" ca="1" si="126"/>
        <v>0</v>
      </c>
      <c r="AL603" s="168">
        <f t="shared" ca="1" si="127"/>
        <v>0</v>
      </c>
    </row>
    <row r="604" spans="1:38" ht="30" customHeight="1" x14ac:dyDescent="0.2">
      <c r="A604" s="56">
        <v>589</v>
      </c>
      <c r="B604" s="309" t="str">
        <f t="shared" ca="1" si="121"/>
        <v>A589</v>
      </c>
      <c r="C604" s="309"/>
      <c r="D604" s="57" t="str">
        <f t="shared" ca="1" si="122"/>
        <v/>
      </c>
      <c r="E604" s="59" t="str">
        <f t="shared" ca="1" si="123"/>
        <v/>
      </c>
      <c r="F604" s="215">
        <f ca="1">IF(LEN(B604)&gt;0,'OBRAČUNANA OSNOVNA PLAČA'!G598,"")</f>
        <v>0</v>
      </c>
      <c r="G604" s="60"/>
      <c r="H604" s="60"/>
      <c r="I604" s="60"/>
      <c r="J604" s="60"/>
      <c r="K604" s="60"/>
      <c r="L604" s="229">
        <f t="shared" si="140"/>
        <v>0</v>
      </c>
      <c r="M604" s="230">
        <f t="shared" ca="1" si="148"/>
        <v>0</v>
      </c>
      <c r="N604" s="230">
        <f t="shared" ca="1" si="149"/>
        <v>0</v>
      </c>
      <c r="O604" s="231">
        <f t="shared" ca="1" si="150"/>
        <v>0</v>
      </c>
      <c r="P604" s="232">
        <f t="shared" ca="1" si="151"/>
        <v>0</v>
      </c>
      <c r="Q604" s="233">
        <f t="shared" ca="1" si="141"/>
        <v>0</v>
      </c>
      <c r="R604" s="233">
        <f ca="1">IF(LEN(B604)&gt;0,'OSNOVNA PLAČA'!F598,"")</f>
        <v>0</v>
      </c>
      <c r="S604" s="234"/>
      <c r="T604" s="34"/>
      <c r="U604" s="34"/>
      <c r="V604" s="34"/>
      <c r="W604" s="34"/>
      <c r="X604" s="34"/>
      <c r="Y604" s="34"/>
      <c r="Z604" s="34"/>
      <c r="AB604" s="167">
        <f>ROW()</f>
        <v>604</v>
      </c>
      <c r="AC604" s="168" t="e">
        <f t="shared" ca="1" si="124"/>
        <v>#REF!</v>
      </c>
      <c r="AD604" s="168" t="e">
        <f t="shared" ca="1" si="125"/>
        <v>#REF!</v>
      </c>
      <c r="AE604" s="169" t="e">
        <f t="shared" ca="1" si="142"/>
        <v>#REF!</v>
      </c>
      <c r="AF604" s="168" t="e">
        <f t="shared" ca="1" si="143"/>
        <v>#REF!</v>
      </c>
      <c r="AG604" s="169" t="e">
        <f t="shared" ca="1" si="144"/>
        <v>#REF!</v>
      </c>
      <c r="AH604" s="168" t="e">
        <f t="shared" ca="1" si="145"/>
        <v>#REF!</v>
      </c>
      <c r="AI604" s="168" t="e">
        <f t="shared" ca="1" si="146"/>
        <v>#REF!</v>
      </c>
      <c r="AJ604" s="170" t="e">
        <f t="shared" ca="1" si="147"/>
        <v>#REF!</v>
      </c>
      <c r="AK604" s="168">
        <f t="shared" ca="1" si="126"/>
        <v>0</v>
      </c>
      <c r="AL604" s="168">
        <f t="shared" ca="1" si="127"/>
        <v>0</v>
      </c>
    </row>
    <row r="605" spans="1:38" ht="30" customHeight="1" x14ac:dyDescent="0.2">
      <c r="A605" s="56">
        <v>590</v>
      </c>
      <c r="B605" s="309" t="str">
        <f t="shared" ca="1" si="121"/>
        <v>A590</v>
      </c>
      <c r="C605" s="309"/>
      <c r="D605" s="57" t="str">
        <f t="shared" ca="1" si="122"/>
        <v/>
      </c>
      <c r="E605" s="59" t="str">
        <f t="shared" ca="1" si="123"/>
        <v/>
      </c>
      <c r="F605" s="215">
        <f ca="1">IF(LEN(B605)&gt;0,'OBRAČUNANA OSNOVNA PLAČA'!G599,"")</f>
        <v>0</v>
      </c>
      <c r="G605" s="60"/>
      <c r="H605" s="60"/>
      <c r="I605" s="60"/>
      <c r="J605" s="60"/>
      <c r="K605" s="60"/>
      <c r="L605" s="229">
        <f t="shared" si="140"/>
        <v>0</v>
      </c>
      <c r="M605" s="230">
        <f t="shared" ca="1" si="148"/>
        <v>0</v>
      </c>
      <c r="N605" s="230">
        <f t="shared" ca="1" si="149"/>
        <v>0</v>
      </c>
      <c r="O605" s="231">
        <f t="shared" ca="1" si="150"/>
        <v>0</v>
      </c>
      <c r="P605" s="232">
        <f t="shared" ca="1" si="151"/>
        <v>0</v>
      </c>
      <c r="Q605" s="233">
        <f t="shared" ca="1" si="141"/>
        <v>0</v>
      </c>
      <c r="R605" s="233">
        <f ca="1">IF(LEN(B605)&gt;0,'OSNOVNA PLAČA'!F599,"")</f>
        <v>0</v>
      </c>
      <c r="S605" s="234"/>
      <c r="T605" s="34"/>
      <c r="U605" s="34"/>
      <c r="V605" s="34"/>
      <c r="W605" s="34"/>
      <c r="X605" s="34"/>
      <c r="Y605" s="34"/>
      <c r="Z605" s="34"/>
      <c r="AB605" s="167">
        <f>ROW()</f>
        <v>605</v>
      </c>
      <c r="AC605" s="168" t="e">
        <f t="shared" ca="1" si="124"/>
        <v>#REF!</v>
      </c>
      <c r="AD605" s="168" t="e">
        <f t="shared" ca="1" si="125"/>
        <v>#REF!</v>
      </c>
      <c r="AE605" s="169" t="e">
        <f t="shared" ca="1" si="142"/>
        <v>#REF!</v>
      </c>
      <c r="AF605" s="168" t="e">
        <f t="shared" ca="1" si="143"/>
        <v>#REF!</v>
      </c>
      <c r="AG605" s="169" t="e">
        <f t="shared" ca="1" si="144"/>
        <v>#REF!</v>
      </c>
      <c r="AH605" s="168" t="e">
        <f t="shared" ca="1" si="145"/>
        <v>#REF!</v>
      </c>
      <c r="AI605" s="168" t="e">
        <f t="shared" ca="1" si="146"/>
        <v>#REF!</v>
      </c>
      <c r="AJ605" s="170" t="e">
        <f t="shared" ca="1" si="147"/>
        <v>#REF!</v>
      </c>
      <c r="AK605" s="168">
        <f t="shared" ca="1" si="126"/>
        <v>0</v>
      </c>
      <c r="AL605" s="168">
        <f t="shared" ca="1" si="127"/>
        <v>0</v>
      </c>
    </row>
    <row r="606" spans="1:38" ht="30" customHeight="1" x14ac:dyDescent="0.2">
      <c r="A606" s="56">
        <v>591</v>
      </c>
      <c r="B606" s="309" t="str">
        <f t="shared" ca="1" si="121"/>
        <v>A591</v>
      </c>
      <c r="C606" s="309"/>
      <c r="D606" s="57" t="str">
        <f t="shared" ca="1" si="122"/>
        <v/>
      </c>
      <c r="E606" s="59" t="str">
        <f t="shared" ca="1" si="123"/>
        <v/>
      </c>
      <c r="F606" s="215">
        <f ca="1">IF(LEN(B606)&gt;0,'OBRAČUNANA OSNOVNA PLAČA'!G600,"")</f>
        <v>0</v>
      </c>
      <c r="G606" s="60"/>
      <c r="H606" s="60"/>
      <c r="I606" s="60"/>
      <c r="J606" s="60"/>
      <c r="K606" s="60"/>
      <c r="L606" s="229">
        <f t="shared" si="140"/>
        <v>0</v>
      </c>
      <c r="M606" s="230">
        <f t="shared" ca="1" si="148"/>
        <v>0</v>
      </c>
      <c r="N606" s="230">
        <f t="shared" ca="1" si="149"/>
        <v>0</v>
      </c>
      <c r="O606" s="231">
        <f t="shared" ca="1" si="150"/>
        <v>0</v>
      </c>
      <c r="P606" s="232">
        <f t="shared" ca="1" si="151"/>
        <v>0</v>
      </c>
      <c r="Q606" s="233">
        <f t="shared" ca="1" si="141"/>
        <v>0</v>
      </c>
      <c r="R606" s="233">
        <f ca="1">IF(LEN(B606)&gt;0,'OSNOVNA PLAČA'!F600,"")</f>
        <v>0</v>
      </c>
      <c r="S606" s="234"/>
      <c r="T606" s="34"/>
      <c r="U606" s="34"/>
      <c r="V606" s="34"/>
      <c r="W606" s="34"/>
      <c r="X606" s="34"/>
      <c r="Y606" s="34"/>
      <c r="Z606" s="34"/>
      <c r="AB606" s="167">
        <f>ROW()</f>
        <v>606</v>
      </c>
      <c r="AC606" s="168" t="e">
        <f t="shared" ca="1" si="124"/>
        <v>#REF!</v>
      </c>
      <c r="AD606" s="168" t="e">
        <f t="shared" ca="1" si="125"/>
        <v>#REF!</v>
      </c>
      <c r="AE606" s="169" t="e">
        <f t="shared" ca="1" si="142"/>
        <v>#REF!</v>
      </c>
      <c r="AF606" s="168" t="e">
        <f t="shared" ca="1" si="143"/>
        <v>#REF!</v>
      </c>
      <c r="AG606" s="169" t="e">
        <f t="shared" ca="1" si="144"/>
        <v>#REF!</v>
      </c>
      <c r="AH606" s="168" t="e">
        <f t="shared" ca="1" si="145"/>
        <v>#REF!</v>
      </c>
      <c r="AI606" s="168" t="e">
        <f t="shared" ca="1" si="146"/>
        <v>#REF!</v>
      </c>
      <c r="AJ606" s="170" t="e">
        <f t="shared" ca="1" si="147"/>
        <v>#REF!</v>
      </c>
      <c r="AK606" s="168">
        <f t="shared" ca="1" si="126"/>
        <v>0</v>
      </c>
      <c r="AL606" s="168">
        <f t="shared" ca="1" si="127"/>
        <v>0</v>
      </c>
    </row>
    <row r="607" spans="1:38" ht="30" customHeight="1" x14ac:dyDescent="0.2">
      <c r="A607" s="56">
        <v>592</v>
      </c>
      <c r="B607" s="309" t="str">
        <f t="shared" ca="1" si="121"/>
        <v>A592</v>
      </c>
      <c r="C607" s="309"/>
      <c r="D607" s="57" t="str">
        <f t="shared" ca="1" si="122"/>
        <v/>
      </c>
      <c r="E607" s="59" t="str">
        <f t="shared" ca="1" si="123"/>
        <v/>
      </c>
      <c r="F607" s="215">
        <f ca="1">IF(LEN(B607)&gt;0,'OBRAČUNANA OSNOVNA PLAČA'!G601,"")</f>
        <v>0</v>
      </c>
      <c r="G607" s="60"/>
      <c r="H607" s="60"/>
      <c r="I607" s="60"/>
      <c r="J607" s="60"/>
      <c r="K607" s="60"/>
      <c r="L607" s="229">
        <f t="shared" si="140"/>
        <v>0</v>
      </c>
      <c r="M607" s="230">
        <f t="shared" ca="1" si="148"/>
        <v>0</v>
      </c>
      <c r="N607" s="230">
        <f t="shared" ca="1" si="149"/>
        <v>0</v>
      </c>
      <c r="O607" s="231">
        <f t="shared" ca="1" si="150"/>
        <v>0</v>
      </c>
      <c r="P607" s="232">
        <f t="shared" ca="1" si="151"/>
        <v>0</v>
      </c>
      <c r="Q607" s="233">
        <f t="shared" ca="1" si="141"/>
        <v>0</v>
      </c>
      <c r="R607" s="233">
        <f ca="1">IF(LEN(B607)&gt;0,'OSNOVNA PLAČA'!F601,"")</f>
        <v>0</v>
      </c>
      <c r="S607" s="234"/>
      <c r="T607" s="34"/>
      <c r="U607" s="34"/>
      <c r="V607" s="34"/>
      <c r="W607" s="34"/>
      <c r="X607" s="34"/>
      <c r="Y607" s="34"/>
      <c r="Z607" s="34"/>
      <c r="AB607" s="167">
        <f>ROW()</f>
        <v>607</v>
      </c>
      <c r="AC607" s="168" t="e">
        <f t="shared" ca="1" si="124"/>
        <v>#REF!</v>
      </c>
      <c r="AD607" s="168" t="e">
        <f t="shared" ca="1" si="125"/>
        <v>#REF!</v>
      </c>
      <c r="AE607" s="169" t="e">
        <f t="shared" ca="1" si="142"/>
        <v>#REF!</v>
      </c>
      <c r="AF607" s="168" t="e">
        <f t="shared" ca="1" si="143"/>
        <v>#REF!</v>
      </c>
      <c r="AG607" s="169" t="e">
        <f t="shared" ca="1" si="144"/>
        <v>#REF!</v>
      </c>
      <c r="AH607" s="168" t="e">
        <f t="shared" ca="1" si="145"/>
        <v>#REF!</v>
      </c>
      <c r="AI607" s="168" t="e">
        <f t="shared" ca="1" si="146"/>
        <v>#REF!</v>
      </c>
      <c r="AJ607" s="170" t="e">
        <f t="shared" ca="1" si="147"/>
        <v>#REF!</v>
      </c>
      <c r="AK607" s="168">
        <f t="shared" ca="1" si="126"/>
        <v>0</v>
      </c>
      <c r="AL607" s="168">
        <f t="shared" ca="1" si="127"/>
        <v>0</v>
      </c>
    </row>
    <row r="608" spans="1:38" ht="30" customHeight="1" x14ac:dyDescent="0.2">
      <c r="A608" s="56">
        <v>593</v>
      </c>
      <c r="B608" s="309" t="str">
        <f t="shared" ca="1" si="121"/>
        <v>A593</v>
      </c>
      <c r="C608" s="309"/>
      <c r="D608" s="57" t="str">
        <f t="shared" ca="1" si="122"/>
        <v/>
      </c>
      <c r="E608" s="59" t="str">
        <f t="shared" ca="1" si="123"/>
        <v/>
      </c>
      <c r="F608" s="215">
        <f ca="1">IF(LEN(B608)&gt;0,'OBRAČUNANA OSNOVNA PLAČA'!G602,"")</f>
        <v>0</v>
      </c>
      <c r="G608" s="60"/>
      <c r="H608" s="60"/>
      <c r="I608" s="60"/>
      <c r="J608" s="60"/>
      <c r="K608" s="60"/>
      <c r="L608" s="229">
        <f t="shared" si="140"/>
        <v>0</v>
      </c>
      <c r="M608" s="230">
        <f t="shared" ca="1" si="148"/>
        <v>0</v>
      </c>
      <c r="N608" s="230">
        <f t="shared" ca="1" si="149"/>
        <v>0</v>
      </c>
      <c r="O608" s="231">
        <f t="shared" ca="1" si="150"/>
        <v>0</v>
      </c>
      <c r="P608" s="232">
        <f t="shared" ca="1" si="151"/>
        <v>0</v>
      </c>
      <c r="Q608" s="233">
        <f t="shared" ca="1" si="141"/>
        <v>0</v>
      </c>
      <c r="R608" s="233">
        <f ca="1">IF(LEN(B608)&gt;0,'OSNOVNA PLAČA'!F602,"")</f>
        <v>0</v>
      </c>
      <c r="S608" s="234"/>
      <c r="T608" s="34"/>
      <c r="U608" s="34"/>
      <c r="V608" s="34"/>
      <c r="W608" s="34"/>
      <c r="X608" s="34"/>
      <c r="Y608" s="34"/>
      <c r="Z608" s="34"/>
      <c r="AB608" s="167">
        <f>ROW()</f>
        <v>608</v>
      </c>
      <c r="AC608" s="168" t="e">
        <f t="shared" ca="1" si="124"/>
        <v>#REF!</v>
      </c>
      <c r="AD608" s="168" t="e">
        <f t="shared" ca="1" si="125"/>
        <v>#REF!</v>
      </c>
      <c r="AE608" s="169" t="e">
        <f t="shared" ca="1" si="142"/>
        <v>#REF!</v>
      </c>
      <c r="AF608" s="168" t="e">
        <f t="shared" ca="1" si="143"/>
        <v>#REF!</v>
      </c>
      <c r="AG608" s="169" t="e">
        <f t="shared" ca="1" si="144"/>
        <v>#REF!</v>
      </c>
      <c r="AH608" s="168" t="e">
        <f t="shared" ca="1" si="145"/>
        <v>#REF!</v>
      </c>
      <c r="AI608" s="168" t="e">
        <f t="shared" ca="1" si="146"/>
        <v>#REF!</v>
      </c>
      <c r="AJ608" s="170" t="e">
        <f t="shared" ca="1" si="147"/>
        <v>#REF!</v>
      </c>
      <c r="AK608" s="168">
        <f t="shared" ca="1" si="126"/>
        <v>0</v>
      </c>
      <c r="AL608" s="168">
        <f t="shared" ca="1" si="127"/>
        <v>0</v>
      </c>
    </row>
    <row r="609" spans="1:38" ht="30" customHeight="1" x14ac:dyDescent="0.2">
      <c r="A609" s="56">
        <v>594</v>
      </c>
      <c r="B609" s="309" t="str">
        <f t="shared" ca="1" si="121"/>
        <v>A594</v>
      </c>
      <c r="C609" s="309"/>
      <c r="D609" s="57" t="str">
        <f t="shared" ca="1" si="122"/>
        <v/>
      </c>
      <c r="E609" s="59" t="str">
        <f t="shared" ca="1" si="123"/>
        <v/>
      </c>
      <c r="F609" s="215">
        <f ca="1">IF(LEN(B609)&gt;0,'OBRAČUNANA OSNOVNA PLAČA'!G603,"")</f>
        <v>0</v>
      </c>
      <c r="G609" s="60"/>
      <c r="H609" s="60"/>
      <c r="I609" s="60"/>
      <c r="J609" s="60"/>
      <c r="K609" s="60"/>
      <c r="L609" s="229">
        <f t="shared" si="140"/>
        <v>0</v>
      </c>
      <c r="M609" s="230">
        <f t="shared" ca="1" si="148"/>
        <v>0</v>
      </c>
      <c r="N609" s="230">
        <f t="shared" ca="1" si="149"/>
        <v>0</v>
      </c>
      <c r="O609" s="231">
        <f t="shared" ca="1" si="150"/>
        <v>0</v>
      </c>
      <c r="P609" s="232">
        <f t="shared" ca="1" si="151"/>
        <v>0</v>
      </c>
      <c r="Q609" s="233">
        <f t="shared" ca="1" si="141"/>
        <v>0</v>
      </c>
      <c r="R609" s="233">
        <f ca="1">IF(LEN(B609)&gt;0,'OSNOVNA PLAČA'!F603,"")</f>
        <v>0</v>
      </c>
      <c r="S609" s="234"/>
      <c r="T609" s="34"/>
      <c r="U609" s="34"/>
      <c r="V609" s="34"/>
      <c r="W609" s="34"/>
      <c r="X609" s="34"/>
      <c r="Y609" s="34"/>
      <c r="Z609" s="34"/>
      <c r="AB609" s="167">
        <f>ROW()</f>
        <v>609</v>
      </c>
      <c r="AC609" s="168" t="e">
        <f t="shared" ca="1" si="124"/>
        <v>#REF!</v>
      </c>
      <c r="AD609" s="168" t="e">
        <f t="shared" ca="1" si="125"/>
        <v>#REF!</v>
      </c>
      <c r="AE609" s="169" t="e">
        <f t="shared" ca="1" si="142"/>
        <v>#REF!</v>
      </c>
      <c r="AF609" s="168" t="e">
        <f t="shared" ca="1" si="143"/>
        <v>#REF!</v>
      </c>
      <c r="AG609" s="169" t="e">
        <f t="shared" ca="1" si="144"/>
        <v>#REF!</v>
      </c>
      <c r="AH609" s="168" t="e">
        <f t="shared" ca="1" si="145"/>
        <v>#REF!</v>
      </c>
      <c r="AI609" s="168" t="e">
        <f t="shared" ca="1" si="146"/>
        <v>#REF!</v>
      </c>
      <c r="AJ609" s="170" t="e">
        <f t="shared" ca="1" si="147"/>
        <v>#REF!</v>
      </c>
      <c r="AK609" s="168">
        <f t="shared" ca="1" si="126"/>
        <v>0</v>
      </c>
      <c r="AL609" s="168">
        <f t="shared" ca="1" si="127"/>
        <v>0</v>
      </c>
    </row>
    <row r="610" spans="1:38" ht="30" customHeight="1" x14ac:dyDescent="0.2">
      <c r="A610" s="56">
        <v>595</v>
      </c>
      <c r="B610" s="309" t="str">
        <f t="shared" ca="1" si="121"/>
        <v>A595</v>
      </c>
      <c r="C610" s="309"/>
      <c r="D610" s="57" t="str">
        <f t="shared" ca="1" si="122"/>
        <v/>
      </c>
      <c r="E610" s="59" t="str">
        <f t="shared" ca="1" si="123"/>
        <v/>
      </c>
      <c r="F610" s="215">
        <f ca="1">IF(LEN(B610)&gt;0,'OBRAČUNANA OSNOVNA PLAČA'!G604,"")</f>
        <v>0</v>
      </c>
      <c r="G610" s="60"/>
      <c r="H610" s="60"/>
      <c r="I610" s="60"/>
      <c r="J610" s="60"/>
      <c r="K610" s="60"/>
      <c r="L610" s="229">
        <f t="shared" si="140"/>
        <v>0</v>
      </c>
      <c r="M610" s="230">
        <f t="shared" ca="1" si="148"/>
        <v>0</v>
      </c>
      <c r="N610" s="230">
        <f t="shared" ca="1" si="149"/>
        <v>0</v>
      </c>
      <c r="O610" s="231">
        <f t="shared" ca="1" si="150"/>
        <v>0</v>
      </c>
      <c r="P610" s="232">
        <f t="shared" ca="1" si="151"/>
        <v>0</v>
      </c>
      <c r="Q610" s="233">
        <f t="shared" ca="1" si="141"/>
        <v>0</v>
      </c>
      <c r="R610" s="233">
        <f ca="1">IF(LEN(B610)&gt;0,'OSNOVNA PLAČA'!F604,"")</f>
        <v>0</v>
      </c>
      <c r="S610" s="234"/>
      <c r="T610" s="34"/>
      <c r="U610" s="34"/>
      <c r="V610" s="34"/>
      <c r="W610" s="34"/>
      <c r="X610" s="34"/>
      <c r="Y610" s="34"/>
      <c r="Z610" s="34"/>
      <c r="AB610" s="167">
        <f>ROW()</f>
        <v>610</v>
      </c>
      <c r="AC610" s="168" t="e">
        <f t="shared" ca="1" si="124"/>
        <v>#REF!</v>
      </c>
      <c r="AD610" s="168" t="e">
        <f t="shared" ca="1" si="125"/>
        <v>#REF!</v>
      </c>
      <c r="AE610" s="169" t="e">
        <f t="shared" ca="1" si="142"/>
        <v>#REF!</v>
      </c>
      <c r="AF610" s="168" t="e">
        <f t="shared" ca="1" si="143"/>
        <v>#REF!</v>
      </c>
      <c r="AG610" s="169" t="e">
        <f t="shared" ca="1" si="144"/>
        <v>#REF!</v>
      </c>
      <c r="AH610" s="168" t="e">
        <f t="shared" ca="1" si="145"/>
        <v>#REF!</v>
      </c>
      <c r="AI610" s="168" t="e">
        <f t="shared" ca="1" si="146"/>
        <v>#REF!</v>
      </c>
      <c r="AJ610" s="170" t="e">
        <f t="shared" ca="1" si="147"/>
        <v>#REF!</v>
      </c>
      <c r="AK610" s="168">
        <f t="shared" ca="1" si="126"/>
        <v>0</v>
      </c>
      <c r="AL610" s="168">
        <f t="shared" ca="1" si="127"/>
        <v>0</v>
      </c>
    </row>
    <row r="611" spans="1:38" ht="30" customHeight="1" x14ac:dyDescent="0.2">
      <c r="A611" s="56">
        <v>596</v>
      </c>
      <c r="B611" s="309" t="str">
        <f t="shared" ca="1" si="121"/>
        <v>A596</v>
      </c>
      <c r="C611" s="309"/>
      <c r="D611" s="57" t="str">
        <f t="shared" ca="1" si="122"/>
        <v/>
      </c>
      <c r="E611" s="59" t="str">
        <f t="shared" ca="1" si="123"/>
        <v/>
      </c>
      <c r="F611" s="215">
        <f ca="1">IF(LEN(B611)&gt;0,'OBRAČUNANA OSNOVNA PLAČA'!G605,"")</f>
        <v>0</v>
      </c>
      <c r="G611" s="60"/>
      <c r="H611" s="60"/>
      <c r="I611" s="60"/>
      <c r="J611" s="60"/>
      <c r="K611" s="60"/>
      <c r="L611" s="229">
        <f t="shared" si="140"/>
        <v>0</v>
      </c>
      <c r="M611" s="230">
        <f t="shared" ca="1" si="148"/>
        <v>0</v>
      </c>
      <c r="N611" s="230">
        <f t="shared" ca="1" si="149"/>
        <v>0</v>
      </c>
      <c r="O611" s="231">
        <f t="shared" ca="1" si="150"/>
        <v>0</v>
      </c>
      <c r="P611" s="232">
        <f t="shared" ca="1" si="151"/>
        <v>0</v>
      </c>
      <c r="Q611" s="233">
        <f t="shared" ca="1" si="141"/>
        <v>0</v>
      </c>
      <c r="R611" s="233">
        <f ca="1">IF(LEN(B611)&gt;0,'OSNOVNA PLAČA'!F605,"")</f>
        <v>0</v>
      </c>
      <c r="S611" s="234"/>
      <c r="T611" s="34"/>
      <c r="U611" s="34"/>
      <c r="V611" s="34"/>
      <c r="W611" s="34"/>
      <c r="X611" s="34"/>
      <c r="Y611" s="34"/>
      <c r="Z611" s="34"/>
      <c r="AB611" s="167">
        <f>ROW()</f>
        <v>611</v>
      </c>
      <c r="AC611" s="168" t="e">
        <f t="shared" ca="1" si="124"/>
        <v>#REF!</v>
      </c>
      <c r="AD611" s="168" t="e">
        <f t="shared" ca="1" si="125"/>
        <v>#REF!</v>
      </c>
      <c r="AE611" s="169" t="e">
        <f t="shared" ca="1" si="142"/>
        <v>#REF!</v>
      </c>
      <c r="AF611" s="168" t="e">
        <f t="shared" ca="1" si="143"/>
        <v>#REF!</v>
      </c>
      <c r="AG611" s="169" t="e">
        <f t="shared" ca="1" si="144"/>
        <v>#REF!</v>
      </c>
      <c r="AH611" s="168" t="e">
        <f t="shared" ca="1" si="145"/>
        <v>#REF!</v>
      </c>
      <c r="AI611" s="168" t="e">
        <f t="shared" ca="1" si="146"/>
        <v>#REF!</v>
      </c>
      <c r="AJ611" s="170" t="e">
        <f t="shared" ca="1" si="147"/>
        <v>#REF!</v>
      </c>
      <c r="AK611" s="168">
        <f t="shared" ca="1" si="126"/>
        <v>0</v>
      </c>
      <c r="AL611" s="168">
        <f t="shared" ca="1" si="127"/>
        <v>0</v>
      </c>
    </row>
    <row r="612" spans="1:38" ht="30" customHeight="1" x14ac:dyDescent="0.2">
      <c r="A612" s="56">
        <v>597</v>
      </c>
      <c r="B612" s="309" t="str">
        <f t="shared" ca="1" si="121"/>
        <v>A597</v>
      </c>
      <c r="C612" s="309"/>
      <c r="D612" s="57" t="str">
        <f t="shared" ca="1" si="122"/>
        <v/>
      </c>
      <c r="E612" s="59" t="str">
        <f t="shared" ca="1" si="123"/>
        <v/>
      </c>
      <c r="F612" s="215">
        <f ca="1">IF(LEN(B612)&gt;0,'OBRAČUNANA OSNOVNA PLAČA'!G606,"")</f>
        <v>0</v>
      </c>
      <c r="G612" s="60"/>
      <c r="H612" s="60"/>
      <c r="I612" s="60"/>
      <c r="J612" s="60"/>
      <c r="K612" s="60"/>
      <c r="L612" s="229">
        <f t="shared" si="140"/>
        <v>0</v>
      </c>
      <c r="M612" s="230">
        <f t="shared" ca="1" si="148"/>
        <v>0</v>
      </c>
      <c r="N612" s="230">
        <f t="shared" ca="1" si="149"/>
        <v>0</v>
      </c>
      <c r="O612" s="231">
        <f t="shared" ca="1" si="150"/>
        <v>0</v>
      </c>
      <c r="P612" s="232">
        <f t="shared" ca="1" si="151"/>
        <v>0</v>
      </c>
      <c r="Q612" s="233">
        <f t="shared" ca="1" si="141"/>
        <v>0</v>
      </c>
      <c r="R612" s="233">
        <f ca="1">IF(LEN(B612)&gt;0,'OSNOVNA PLAČA'!F606,"")</f>
        <v>0</v>
      </c>
      <c r="S612" s="234"/>
      <c r="T612" s="34"/>
      <c r="U612" s="34"/>
      <c r="V612" s="34"/>
      <c r="W612" s="34"/>
      <c r="X612" s="34"/>
      <c r="Y612" s="34"/>
      <c r="Z612" s="34"/>
      <c r="AB612" s="167">
        <f>ROW()</f>
        <v>612</v>
      </c>
      <c r="AC612" s="168" t="e">
        <f t="shared" ca="1" si="124"/>
        <v>#REF!</v>
      </c>
      <c r="AD612" s="168" t="e">
        <f t="shared" ca="1" si="125"/>
        <v>#REF!</v>
      </c>
      <c r="AE612" s="169" t="e">
        <f t="shared" ca="1" si="142"/>
        <v>#REF!</v>
      </c>
      <c r="AF612" s="168" t="e">
        <f t="shared" ca="1" si="143"/>
        <v>#REF!</v>
      </c>
      <c r="AG612" s="169" t="e">
        <f t="shared" ca="1" si="144"/>
        <v>#REF!</v>
      </c>
      <c r="AH612" s="168" t="e">
        <f t="shared" ca="1" si="145"/>
        <v>#REF!</v>
      </c>
      <c r="AI612" s="168" t="e">
        <f t="shared" ca="1" si="146"/>
        <v>#REF!</v>
      </c>
      <c r="AJ612" s="170" t="e">
        <f t="shared" ca="1" si="147"/>
        <v>#REF!</v>
      </c>
      <c r="AK612" s="168">
        <f t="shared" ca="1" si="126"/>
        <v>0</v>
      </c>
      <c r="AL612" s="168">
        <f t="shared" ca="1" si="127"/>
        <v>0</v>
      </c>
    </row>
    <row r="613" spans="1:38" ht="30" customHeight="1" x14ac:dyDescent="0.2">
      <c r="A613" s="56">
        <v>598</v>
      </c>
      <c r="B613" s="309" t="str">
        <f t="shared" ca="1" si="121"/>
        <v>A598</v>
      </c>
      <c r="C613" s="309"/>
      <c r="D613" s="57" t="str">
        <f t="shared" ca="1" si="122"/>
        <v/>
      </c>
      <c r="E613" s="59" t="str">
        <f t="shared" ca="1" si="123"/>
        <v/>
      </c>
      <c r="F613" s="215">
        <f ca="1">IF(LEN(B613)&gt;0,'OBRAČUNANA OSNOVNA PLAČA'!G607,"")</f>
        <v>0</v>
      </c>
      <c r="G613" s="60"/>
      <c r="H613" s="60"/>
      <c r="I613" s="60"/>
      <c r="J613" s="60"/>
      <c r="K613" s="60"/>
      <c r="L613" s="229">
        <f t="shared" si="140"/>
        <v>0</v>
      </c>
      <c r="M613" s="230">
        <f t="shared" ca="1" si="148"/>
        <v>0</v>
      </c>
      <c r="N613" s="230">
        <f t="shared" ca="1" si="149"/>
        <v>0</v>
      </c>
      <c r="O613" s="231">
        <f t="shared" ca="1" si="150"/>
        <v>0</v>
      </c>
      <c r="P613" s="232">
        <f t="shared" ca="1" si="151"/>
        <v>0</v>
      </c>
      <c r="Q613" s="233">
        <f t="shared" ca="1" si="141"/>
        <v>0</v>
      </c>
      <c r="R613" s="233">
        <f ca="1">IF(LEN(B613)&gt;0,'OSNOVNA PLAČA'!F607,"")</f>
        <v>0</v>
      </c>
      <c r="S613" s="234"/>
      <c r="T613" s="34"/>
      <c r="U613" s="34"/>
      <c r="V613" s="34"/>
      <c r="W613" s="34"/>
      <c r="X613" s="34"/>
      <c r="Y613" s="34"/>
      <c r="Z613" s="34"/>
      <c r="AB613" s="167">
        <f>ROW()</f>
        <v>613</v>
      </c>
      <c r="AC613" s="168" t="e">
        <f t="shared" ca="1" si="124"/>
        <v>#REF!</v>
      </c>
      <c r="AD613" s="168" t="e">
        <f t="shared" ca="1" si="125"/>
        <v>#REF!</v>
      </c>
      <c r="AE613" s="169" t="e">
        <f t="shared" ca="1" si="142"/>
        <v>#REF!</v>
      </c>
      <c r="AF613" s="168" t="e">
        <f t="shared" ca="1" si="143"/>
        <v>#REF!</v>
      </c>
      <c r="AG613" s="169" t="e">
        <f t="shared" ca="1" si="144"/>
        <v>#REF!</v>
      </c>
      <c r="AH613" s="168" t="e">
        <f t="shared" ca="1" si="145"/>
        <v>#REF!</v>
      </c>
      <c r="AI613" s="168" t="e">
        <f t="shared" ca="1" si="146"/>
        <v>#REF!</v>
      </c>
      <c r="AJ613" s="170" t="e">
        <f t="shared" ca="1" si="147"/>
        <v>#REF!</v>
      </c>
      <c r="AK613" s="168">
        <f t="shared" ca="1" si="126"/>
        <v>0</v>
      </c>
      <c r="AL613" s="168">
        <f t="shared" ca="1" si="127"/>
        <v>0</v>
      </c>
    </row>
    <row r="614" spans="1:38" ht="30" customHeight="1" x14ac:dyDescent="0.2">
      <c r="A614" s="56">
        <v>599</v>
      </c>
      <c r="B614" s="309" t="str">
        <f t="shared" ca="1" si="121"/>
        <v>A599</v>
      </c>
      <c r="C614" s="309"/>
      <c r="D614" s="57" t="str">
        <f t="shared" ca="1" si="122"/>
        <v/>
      </c>
      <c r="E614" s="59" t="str">
        <f t="shared" ca="1" si="123"/>
        <v/>
      </c>
      <c r="F614" s="215">
        <f ca="1">IF(LEN(B614)&gt;0,'OBRAČUNANA OSNOVNA PLAČA'!G608,"")</f>
        <v>0</v>
      </c>
      <c r="G614" s="60"/>
      <c r="H614" s="60"/>
      <c r="I614" s="60"/>
      <c r="J614" s="60"/>
      <c r="K614" s="60"/>
      <c r="L614" s="229">
        <f t="shared" si="140"/>
        <v>0</v>
      </c>
      <c r="M614" s="230">
        <f t="shared" ca="1" si="148"/>
        <v>0</v>
      </c>
      <c r="N614" s="230">
        <f t="shared" ca="1" si="149"/>
        <v>0</v>
      </c>
      <c r="O614" s="231">
        <f t="shared" ca="1" si="150"/>
        <v>0</v>
      </c>
      <c r="P614" s="232">
        <f t="shared" ca="1" si="151"/>
        <v>0</v>
      </c>
      <c r="Q614" s="233">
        <f t="shared" ca="1" si="141"/>
        <v>0</v>
      </c>
      <c r="R614" s="233">
        <f ca="1">IF(LEN(B614)&gt;0,'OSNOVNA PLAČA'!F608,"")</f>
        <v>0</v>
      </c>
      <c r="S614" s="234"/>
      <c r="T614" s="34"/>
      <c r="U614" s="34"/>
      <c r="V614" s="34"/>
      <c r="W614" s="34"/>
      <c r="X614" s="34"/>
      <c r="Y614" s="34"/>
      <c r="Z614" s="34"/>
      <c r="AB614" s="167">
        <f>ROW()</f>
        <v>614</v>
      </c>
      <c r="AC614" s="168" t="e">
        <f t="shared" ca="1" si="124"/>
        <v>#REF!</v>
      </c>
      <c r="AD614" s="168" t="e">
        <f t="shared" ca="1" si="125"/>
        <v>#REF!</v>
      </c>
      <c r="AE614" s="169" t="e">
        <f t="shared" ca="1" si="142"/>
        <v>#REF!</v>
      </c>
      <c r="AF614" s="168" t="e">
        <f t="shared" ca="1" si="143"/>
        <v>#REF!</v>
      </c>
      <c r="AG614" s="169" t="e">
        <f t="shared" ca="1" si="144"/>
        <v>#REF!</v>
      </c>
      <c r="AH614" s="168" t="e">
        <f t="shared" ca="1" si="145"/>
        <v>#REF!</v>
      </c>
      <c r="AI614" s="168" t="e">
        <f t="shared" ca="1" si="146"/>
        <v>#REF!</v>
      </c>
      <c r="AJ614" s="170" t="e">
        <f t="shared" ca="1" si="147"/>
        <v>#REF!</v>
      </c>
      <c r="AK614" s="168">
        <f t="shared" ca="1" si="126"/>
        <v>0</v>
      </c>
      <c r="AL614" s="168">
        <f t="shared" ca="1" si="127"/>
        <v>0</v>
      </c>
    </row>
    <row r="615" spans="1:38" ht="30" customHeight="1" x14ac:dyDescent="0.2">
      <c r="A615" s="56">
        <v>600</v>
      </c>
      <c r="B615" s="309" t="str">
        <f t="shared" ca="1" si="121"/>
        <v>A600</v>
      </c>
      <c r="C615" s="309"/>
      <c r="D615" s="57" t="str">
        <f t="shared" ca="1" si="122"/>
        <v/>
      </c>
      <c r="E615" s="59" t="str">
        <f t="shared" ca="1" si="123"/>
        <v/>
      </c>
      <c r="F615" s="215">
        <f ca="1">IF(LEN(B615)&gt;0,'OBRAČUNANA OSNOVNA PLAČA'!G609,"")</f>
        <v>0</v>
      </c>
      <c r="G615" s="60"/>
      <c r="H615" s="60"/>
      <c r="I615" s="60"/>
      <c r="J615" s="60"/>
      <c r="K615" s="60"/>
      <c r="L615" s="229">
        <f t="shared" si="140"/>
        <v>0</v>
      </c>
      <c r="M615" s="230">
        <f t="shared" ca="1" si="148"/>
        <v>0</v>
      </c>
      <c r="N615" s="230">
        <f t="shared" ca="1" si="149"/>
        <v>0</v>
      </c>
      <c r="O615" s="231">
        <f t="shared" ca="1" si="150"/>
        <v>0</v>
      </c>
      <c r="P615" s="232">
        <f t="shared" ca="1" si="151"/>
        <v>0</v>
      </c>
      <c r="Q615" s="233">
        <f t="shared" ca="1" si="141"/>
        <v>0</v>
      </c>
      <c r="R615" s="233">
        <f ca="1">IF(LEN(B615)&gt;0,'OSNOVNA PLAČA'!F609,"")</f>
        <v>0</v>
      </c>
      <c r="S615" s="234"/>
      <c r="T615" s="34"/>
      <c r="U615" s="34"/>
      <c r="V615" s="34"/>
      <c r="W615" s="34"/>
      <c r="X615" s="34"/>
      <c r="Y615" s="34"/>
      <c r="Z615" s="34"/>
      <c r="AB615" s="167">
        <f>ROW()</f>
        <v>615</v>
      </c>
      <c r="AC615" s="168" t="e">
        <f t="shared" ca="1" si="124"/>
        <v>#REF!</v>
      </c>
      <c r="AD615" s="168" t="e">
        <f t="shared" ca="1" si="125"/>
        <v>#REF!</v>
      </c>
      <c r="AE615" s="169" t="e">
        <f t="shared" ca="1" si="142"/>
        <v>#REF!</v>
      </c>
      <c r="AF615" s="168" t="e">
        <f t="shared" ca="1" si="143"/>
        <v>#REF!</v>
      </c>
      <c r="AG615" s="169" t="e">
        <f t="shared" ca="1" si="144"/>
        <v>#REF!</v>
      </c>
      <c r="AH615" s="168" t="e">
        <f t="shared" ca="1" si="145"/>
        <v>#REF!</v>
      </c>
      <c r="AI615" s="168" t="e">
        <f t="shared" ca="1" si="146"/>
        <v>#REF!</v>
      </c>
      <c r="AJ615" s="170" t="e">
        <f t="shared" ca="1" si="147"/>
        <v>#REF!</v>
      </c>
      <c r="AK615" s="168">
        <f t="shared" ca="1" si="126"/>
        <v>0</v>
      </c>
      <c r="AL615" s="168">
        <f t="shared" ca="1" si="127"/>
        <v>0</v>
      </c>
    </row>
    <row r="616" spans="1:38" ht="30" customHeight="1" x14ac:dyDescent="0.2">
      <c r="A616" s="56">
        <v>601</v>
      </c>
      <c r="B616" s="309" t="str">
        <f t="shared" ca="1" si="121"/>
        <v>A601</v>
      </c>
      <c r="C616" s="309"/>
      <c r="D616" s="57" t="str">
        <f t="shared" ca="1" si="122"/>
        <v/>
      </c>
      <c r="E616" s="59" t="str">
        <f t="shared" ca="1" si="123"/>
        <v/>
      </c>
      <c r="F616" s="215">
        <f ca="1">IF(LEN(B616)&gt;0,'OBRAČUNANA OSNOVNA PLAČA'!G610,"")</f>
        <v>0</v>
      </c>
      <c r="G616" s="60"/>
      <c r="H616" s="60"/>
      <c r="I616" s="60"/>
      <c r="J616" s="60"/>
      <c r="K616" s="60"/>
      <c r="L616" s="229">
        <f t="shared" si="140"/>
        <v>0</v>
      </c>
      <c r="M616" s="230">
        <f t="shared" ca="1" si="148"/>
        <v>0</v>
      </c>
      <c r="N616" s="230">
        <f t="shared" ca="1" si="149"/>
        <v>0</v>
      </c>
      <c r="O616" s="231">
        <f t="shared" ca="1" si="150"/>
        <v>0</v>
      </c>
      <c r="P616" s="232">
        <f t="shared" ca="1" si="151"/>
        <v>0</v>
      </c>
      <c r="Q616" s="233">
        <f t="shared" ca="1" si="141"/>
        <v>0</v>
      </c>
      <c r="R616" s="233">
        <f ca="1">IF(LEN(B616)&gt;0,'OSNOVNA PLAČA'!F610,"")</f>
        <v>0</v>
      </c>
      <c r="S616" s="234"/>
      <c r="T616" s="34"/>
      <c r="U616" s="34"/>
      <c r="V616" s="34"/>
      <c r="W616" s="34"/>
      <c r="X616" s="34"/>
      <c r="Y616" s="34"/>
      <c r="Z616" s="34"/>
      <c r="AB616" s="167">
        <f>ROW()</f>
        <v>616</v>
      </c>
      <c r="AC616" s="168" t="e">
        <f t="shared" ca="1" si="124"/>
        <v>#REF!</v>
      </c>
      <c r="AD616" s="168" t="e">
        <f t="shared" ca="1" si="125"/>
        <v>#REF!</v>
      </c>
      <c r="AE616" s="169" t="e">
        <f t="shared" ca="1" si="142"/>
        <v>#REF!</v>
      </c>
      <c r="AF616" s="168" t="e">
        <f t="shared" ca="1" si="143"/>
        <v>#REF!</v>
      </c>
      <c r="AG616" s="169" t="e">
        <f t="shared" ca="1" si="144"/>
        <v>#REF!</v>
      </c>
      <c r="AH616" s="168" t="e">
        <f t="shared" ca="1" si="145"/>
        <v>#REF!</v>
      </c>
      <c r="AI616" s="168" t="e">
        <f t="shared" ca="1" si="146"/>
        <v>#REF!</v>
      </c>
      <c r="AJ616" s="170" t="e">
        <f t="shared" ca="1" si="147"/>
        <v>#REF!</v>
      </c>
      <c r="AK616" s="168">
        <f t="shared" ca="1" si="126"/>
        <v>0</v>
      </c>
      <c r="AL616" s="168">
        <f t="shared" ca="1" si="127"/>
        <v>0</v>
      </c>
    </row>
    <row r="617" spans="1:38" ht="30" customHeight="1" x14ac:dyDescent="0.2">
      <c r="A617" s="56">
        <v>602</v>
      </c>
      <c r="B617" s="309" t="str">
        <f t="shared" ca="1" si="121"/>
        <v>A602</v>
      </c>
      <c r="C617" s="309"/>
      <c r="D617" s="57" t="str">
        <f t="shared" ca="1" si="122"/>
        <v/>
      </c>
      <c r="E617" s="59" t="str">
        <f t="shared" ca="1" si="123"/>
        <v/>
      </c>
      <c r="F617" s="215">
        <f ca="1">IF(LEN(B617)&gt;0,'OBRAČUNANA OSNOVNA PLAČA'!G611,"")</f>
        <v>0</v>
      </c>
      <c r="G617" s="60"/>
      <c r="H617" s="60"/>
      <c r="I617" s="60"/>
      <c r="J617" s="60"/>
      <c r="K617" s="60"/>
      <c r="L617" s="229">
        <f t="shared" si="140"/>
        <v>0</v>
      </c>
      <c r="M617" s="230">
        <f t="shared" ca="1" si="148"/>
        <v>0</v>
      </c>
      <c r="N617" s="230">
        <f t="shared" ca="1" si="149"/>
        <v>0</v>
      </c>
      <c r="O617" s="231">
        <f t="shared" ca="1" si="150"/>
        <v>0</v>
      </c>
      <c r="P617" s="232">
        <f t="shared" ca="1" si="151"/>
        <v>0</v>
      </c>
      <c r="Q617" s="233">
        <f t="shared" ca="1" si="141"/>
        <v>0</v>
      </c>
      <c r="R617" s="233">
        <f ca="1">IF(LEN(B617)&gt;0,'OSNOVNA PLAČA'!F611,"")</f>
        <v>0</v>
      </c>
      <c r="S617" s="234"/>
      <c r="T617" s="34"/>
      <c r="U617" s="34"/>
      <c r="V617" s="34"/>
      <c r="W617" s="34"/>
      <c r="X617" s="34"/>
      <c r="Y617" s="34"/>
      <c r="Z617" s="34"/>
      <c r="AB617" s="167">
        <f>ROW()</f>
        <v>617</v>
      </c>
      <c r="AC617" s="168" t="e">
        <f t="shared" ca="1" si="124"/>
        <v>#REF!</v>
      </c>
      <c r="AD617" s="168" t="e">
        <f t="shared" ca="1" si="125"/>
        <v>#REF!</v>
      </c>
      <c r="AE617" s="169" t="e">
        <f t="shared" ca="1" si="142"/>
        <v>#REF!</v>
      </c>
      <c r="AF617" s="168" t="e">
        <f t="shared" ca="1" si="143"/>
        <v>#REF!</v>
      </c>
      <c r="AG617" s="169" t="e">
        <f t="shared" ca="1" si="144"/>
        <v>#REF!</v>
      </c>
      <c r="AH617" s="168" t="e">
        <f t="shared" ca="1" si="145"/>
        <v>#REF!</v>
      </c>
      <c r="AI617" s="168" t="e">
        <f t="shared" ca="1" si="146"/>
        <v>#REF!</v>
      </c>
      <c r="AJ617" s="170" t="e">
        <f t="shared" ca="1" si="147"/>
        <v>#REF!</v>
      </c>
      <c r="AK617" s="168">
        <f t="shared" ca="1" si="126"/>
        <v>0</v>
      </c>
      <c r="AL617" s="168">
        <f t="shared" ca="1" si="127"/>
        <v>0</v>
      </c>
    </row>
    <row r="618" spans="1:38" ht="30" customHeight="1" x14ac:dyDescent="0.2">
      <c r="A618" s="56">
        <v>603</v>
      </c>
      <c r="B618" s="309" t="str">
        <f t="shared" ca="1" si="121"/>
        <v>A603</v>
      </c>
      <c r="C618" s="309"/>
      <c r="D618" s="57" t="str">
        <f t="shared" ca="1" si="122"/>
        <v/>
      </c>
      <c r="E618" s="59" t="str">
        <f t="shared" ca="1" si="123"/>
        <v/>
      </c>
      <c r="F618" s="215">
        <f ca="1">IF(LEN(B618)&gt;0,'OBRAČUNANA OSNOVNA PLAČA'!G612,"")</f>
        <v>0</v>
      </c>
      <c r="G618" s="60"/>
      <c r="H618" s="60"/>
      <c r="I618" s="60"/>
      <c r="J618" s="60"/>
      <c r="K618" s="60"/>
      <c r="L618" s="229">
        <f t="shared" si="140"/>
        <v>0</v>
      </c>
      <c r="M618" s="230">
        <f t="shared" ca="1" si="148"/>
        <v>0</v>
      </c>
      <c r="N618" s="230">
        <f t="shared" ca="1" si="149"/>
        <v>0</v>
      </c>
      <c r="O618" s="231">
        <f t="shared" ca="1" si="150"/>
        <v>0</v>
      </c>
      <c r="P618" s="232">
        <f t="shared" ca="1" si="151"/>
        <v>0</v>
      </c>
      <c r="Q618" s="233">
        <f t="shared" ca="1" si="141"/>
        <v>0</v>
      </c>
      <c r="R618" s="233">
        <f ca="1">IF(LEN(B618)&gt;0,'OSNOVNA PLAČA'!F612,"")</f>
        <v>0</v>
      </c>
      <c r="S618" s="234"/>
      <c r="T618" s="34"/>
      <c r="U618" s="34"/>
      <c r="V618" s="34"/>
      <c r="W618" s="34"/>
      <c r="X618" s="34"/>
      <c r="Y618" s="34"/>
      <c r="Z618" s="34"/>
      <c r="AB618" s="167">
        <f>ROW()</f>
        <v>618</v>
      </c>
      <c r="AC618" s="168" t="e">
        <f t="shared" ca="1" si="124"/>
        <v>#REF!</v>
      </c>
      <c r="AD618" s="168" t="e">
        <f t="shared" ca="1" si="125"/>
        <v>#REF!</v>
      </c>
      <c r="AE618" s="169" t="e">
        <f t="shared" ca="1" si="142"/>
        <v>#REF!</v>
      </c>
      <c r="AF618" s="168" t="e">
        <f t="shared" ca="1" si="143"/>
        <v>#REF!</v>
      </c>
      <c r="AG618" s="169" t="e">
        <f t="shared" ca="1" si="144"/>
        <v>#REF!</v>
      </c>
      <c r="AH618" s="168" t="e">
        <f t="shared" ca="1" si="145"/>
        <v>#REF!</v>
      </c>
      <c r="AI618" s="168" t="e">
        <f t="shared" ca="1" si="146"/>
        <v>#REF!</v>
      </c>
      <c r="AJ618" s="170" t="e">
        <f t="shared" ca="1" si="147"/>
        <v>#REF!</v>
      </c>
      <c r="AK618" s="168">
        <f t="shared" ca="1" si="126"/>
        <v>0</v>
      </c>
      <c r="AL618" s="168">
        <f t="shared" ca="1" si="127"/>
        <v>0</v>
      </c>
    </row>
    <row r="619" spans="1:38" ht="30" customHeight="1" x14ac:dyDescent="0.2">
      <c r="A619" s="56">
        <v>604</v>
      </c>
      <c r="B619" s="309" t="str">
        <f t="shared" ca="1" si="121"/>
        <v>A604</v>
      </c>
      <c r="C619" s="309"/>
      <c r="D619" s="57" t="str">
        <f t="shared" ca="1" si="122"/>
        <v/>
      </c>
      <c r="E619" s="59" t="str">
        <f t="shared" ca="1" si="123"/>
        <v/>
      </c>
      <c r="F619" s="215">
        <f ca="1">IF(LEN(B619)&gt;0,'OBRAČUNANA OSNOVNA PLAČA'!G613,"")</f>
        <v>0</v>
      </c>
      <c r="G619" s="60"/>
      <c r="H619" s="60"/>
      <c r="I619" s="60"/>
      <c r="J619" s="60"/>
      <c r="K619" s="60"/>
      <c r="L619" s="229">
        <f t="shared" si="140"/>
        <v>0</v>
      </c>
      <c r="M619" s="230">
        <f t="shared" ca="1" si="148"/>
        <v>0</v>
      </c>
      <c r="N619" s="230">
        <f t="shared" ca="1" si="149"/>
        <v>0</v>
      </c>
      <c r="O619" s="231">
        <f t="shared" ca="1" si="150"/>
        <v>0</v>
      </c>
      <c r="P619" s="232">
        <f t="shared" ca="1" si="151"/>
        <v>0</v>
      </c>
      <c r="Q619" s="233">
        <f t="shared" ca="1" si="141"/>
        <v>0</v>
      </c>
      <c r="R619" s="233">
        <f ca="1">IF(LEN(B619)&gt;0,'OSNOVNA PLAČA'!F613,"")</f>
        <v>0</v>
      </c>
      <c r="S619" s="234"/>
      <c r="T619" s="34"/>
      <c r="U619" s="34"/>
      <c r="V619" s="34"/>
      <c r="W619" s="34"/>
      <c r="X619" s="34"/>
      <c r="Y619" s="34"/>
      <c r="Z619" s="34"/>
      <c r="AB619" s="167">
        <f>ROW()</f>
        <v>619</v>
      </c>
      <c r="AC619" s="168" t="e">
        <f t="shared" ca="1" si="124"/>
        <v>#REF!</v>
      </c>
      <c r="AD619" s="168" t="e">
        <f t="shared" ca="1" si="125"/>
        <v>#REF!</v>
      </c>
      <c r="AE619" s="169" t="e">
        <f t="shared" ca="1" si="142"/>
        <v>#REF!</v>
      </c>
      <c r="AF619" s="168" t="e">
        <f t="shared" ca="1" si="143"/>
        <v>#REF!</v>
      </c>
      <c r="AG619" s="169" t="e">
        <f t="shared" ca="1" si="144"/>
        <v>#REF!</v>
      </c>
      <c r="AH619" s="168" t="e">
        <f t="shared" ca="1" si="145"/>
        <v>#REF!</v>
      </c>
      <c r="AI619" s="168" t="e">
        <f t="shared" ca="1" si="146"/>
        <v>#REF!</v>
      </c>
      <c r="AJ619" s="170" t="e">
        <f t="shared" ca="1" si="147"/>
        <v>#REF!</v>
      </c>
      <c r="AK619" s="168">
        <f t="shared" ca="1" si="126"/>
        <v>0</v>
      </c>
      <c r="AL619" s="168">
        <f t="shared" ca="1" si="127"/>
        <v>0</v>
      </c>
    </row>
    <row r="620" spans="1:38" ht="30" customHeight="1" x14ac:dyDescent="0.2">
      <c r="A620" s="56">
        <v>605</v>
      </c>
      <c r="B620" s="309" t="str">
        <f t="shared" ca="1" si="121"/>
        <v>A605</v>
      </c>
      <c r="C620" s="309"/>
      <c r="D620" s="57" t="str">
        <f t="shared" ca="1" si="122"/>
        <v/>
      </c>
      <c r="E620" s="59" t="str">
        <f t="shared" ca="1" si="123"/>
        <v/>
      </c>
      <c r="F620" s="215">
        <f ca="1">IF(LEN(B620)&gt;0,'OBRAČUNANA OSNOVNA PLAČA'!G614,"")</f>
        <v>0</v>
      </c>
      <c r="G620" s="60"/>
      <c r="H620" s="60"/>
      <c r="I620" s="60"/>
      <c r="J620" s="60"/>
      <c r="K620" s="60"/>
      <c r="L620" s="229">
        <f t="shared" si="140"/>
        <v>0</v>
      </c>
      <c r="M620" s="230">
        <f t="shared" ca="1" si="148"/>
        <v>0</v>
      </c>
      <c r="N620" s="230">
        <f t="shared" ca="1" si="149"/>
        <v>0</v>
      </c>
      <c r="O620" s="231">
        <f t="shared" ca="1" si="150"/>
        <v>0</v>
      </c>
      <c r="P620" s="232">
        <f t="shared" ca="1" si="151"/>
        <v>0</v>
      </c>
      <c r="Q620" s="233">
        <f t="shared" ca="1" si="141"/>
        <v>0</v>
      </c>
      <c r="R620" s="233">
        <f ca="1">IF(LEN(B620)&gt;0,'OSNOVNA PLAČA'!F614,"")</f>
        <v>0</v>
      </c>
      <c r="S620" s="234"/>
      <c r="T620" s="34"/>
      <c r="U620" s="34"/>
      <c r="V620" s="34"/>
      <c r="W620" s="34"/>
      <c r="X620" s="34"/>
      <c r="Y620" s="34"/>
      <c r="Z620" s="34"/>
      <c r="AB620" s="167">
        <f>ROW()</f>
        <v>620</v>
      </c>
      <c r="AC620" s="168" t="e">
        <f t="shared" ca="1" si="124"/>
        <v>#REF!</v>
      </c>
      <c r="AD620" s="168" t="e">
        <f t="shared" ca="1" si="125"/>
        <v>#REF!</v>
      </c>
      <c r="AE620" s="169" t="e">
        <f t="shared" ca="1" si="142"/>
        <v>#REF!</v>
      </c>
      <c r="AF620" s="168" t="e">
        <f t="shared" ca="1" si="143"/>
        <v>#REF!</v>
      </c>
      <c r="AG620" s="169" t="e">
        <f t="shared" ca="1" si="144"/>
        <v>#REF!</v>
      </c>
      <c r="AH620" s="168" t="e">
        <f t="shared" ca="1" si="145"/>
        <v>#REF!</v>
      </c>
      <c r="AI620" s="168" t="e">
        <f t="shared" ca="1" si="146"/>
        <v>#REF!</v>
      </c>
      <c r="AJ620" s="170" t="e">
        <f t="shared" ca="1" si="147"/>
        <v>#REF!</v>
      </c>
      <c r="AK620" s="168">
        <f t="shared" ca="1" si="126"/>
        <v>0</v>
      </c>
      <c r="AL620" s="168">
        <f t="shared" ca="1" si="127"/>
        <v>0</v>
      </c>
    </row>
    <row r="621" spans="1:38" ht="30" customHeight="1" x14ac:dyDescent="0.2">
      <c r="A621" s="56">
        <v>606</v>
      </c>
      <c r="B621" s="309" t="str">
        <f t="shared" ca="1" si="121"/>
        <v>A606</v>
      </c>
      <c r="C621" s="309"/>
      <c r="D621" s="57" t="str">
        <f t="shared" ca="1" si="122"/>
        <v/>
      </c>
      <c r="E621" s="59" t="str">
        <f t="shared" ca="1" si="123"/>
        <v/>
      </c>
      <c r="F621" s="215">
        <f ca="1">IF(LEN(B621)&gt;0,'OBRAČUNANA OSNOVNA PLAČA'!G615,"")</f>
        <v>0</v>
      </c>
      <c r="G621" s="60"/>
      <c r="H621" s="60"/>
      <c r="I621" s="60"/>
      <c r="J621" s="60"/>
      <c r="K621" s="60"/>
      <c r="L621" s="229">
        <f t="shared" si="140"/>
        <v>0</v>
      </c>
      <c r="M621" s="230">
        <f t="shared" ca="1" si="148"/>
        <v>0</v>
      </c>
      <c r="N621" s="230">
        <f t="shared" ca="1" si="149"/>
        <v>0</v>
      </c>
      <c r="O621" s="231">
        <f t="shared" ca="1" si="150"/>
        <v>0</v>
      </c>
      <c r="P621" s="232">
        <f t="shared" ca="1" si="151"/>
        <v>0</v>
      </c>
      <c r="Q621" s="233">
        <f t="shared" ca="1" si="141"/>
        <v>0</v>
      </c>
      <c r="R621" s="233">
        <f ca="1">IF(LEN(B621)&gt;0,'OSNOVNA PLAČA'!F615,"")</f>
        <v>0</v>
      </c>
      <c r="S621" s="234"/>
      <c r="T621" s="34"/>
      <c r="U621" s="34"/>
      <c r="V621" s="34"/>
      <c r="W621" s="34"/>
      <c r="X621" s="34"/>
      <c r="Y621" s="34"/>
      <c r="Z621" s="34"/>
      <c r="AB621" s="167">
        <f>ROW()</f>
        <v>621</v>
      </c>
      <c r="AC621" s="168" t="e">
        <f t="shared" ca="1" si="124"/>
        <v>#REF!</v>
      </c>
      <c r="AD621" s="168" t="e">
        <f t="shared" ca="1" si="125"/>
        <v>#REF!</v>
      </c>
      <c r="AE621" s="169" t="e">
        <f t="shared" ca="1" si="142"/>
        <v>#REF!</v>
      </c>
      <c r="AF621" s="168" t="e">
        <f t="shared" ca="1" si="143"/>
        <v>#REF!</v>
      </c>
      <c r="AG621" s="169" t="e">
        <f t="shared" ca="1" si="144"/>
        <v>#REF!</v>
      </c>
      <c r="AH621" s="168" t="e">
        <f t="shared" ca="1" si="145"/>
        <v>#REF!</v>
      </c>
      <c r="AI621" s="168" t="e">
        <f t="shared" ca="1" si="146"/>
        <v>#REF!</v>
      </c>
      <c r="AJ621" s="170" t="e">
        <f t="shared" ca="1" si="147"/>
        <v>#REF!</v>
      </c>
      <c r="AK621" s="168">
        <f t="shared" ca="1" si="126"/>
        <v>0</v>
      </c>
      <c r="AL621" s="168">
        <f t="shared" ca="1" si="127"/>
        <v>0</v>
      </c>
    </row>
    <row r="622" spans="1:38" ht="30" customHeight="1" x14ac:dyDescent="0.2">
      <c r="A622" s="56">
        <v>607</v>
      </c>
      <c r="B622" s="309" t="str">
        <f t="shared" ca="1" si="121"/>
        <v>A607</v>
      </c>
      <c r="C622" s="309"/>
      <c r="D622" s="57" t="str">
        <f t="shared" ca="1" si="122"/>
        <v/>
      </c>
      <c r="E622" s="59" t="str">
        <f t="shared" ca="1" si="123"/>
        <v/>
      </c>
      <c r="F622" s="215">
        <f ca="1">IF(LEN(B622)&gt;0,'OBRAČUNANA OSNOVNA PLAČA'!G616,"")</f>
        <v>0</v>
      </c>
      <c r="G622" s="60"/>
      <c r="H622" s="60"/>
      <c r="I622" s="60"/>
      <c r="J622" s="60"/>
      <c r="K622" s="60"/>
      <c r="L622" s="229">
        <f t="shared" si="140"/>
        <v>0</v>
      </c>
      <c r="M622" s="230">
        <f t="shared" ca="1" si="148"/>
        <v>0</v>
      </c>
      <c r="N622" s="230">
        <f t="shared" ca="1" si="149"/>
        <v>0</v>
      </c>
      <c r="O622" s="231">
        <f t="shared" ca="1" si="150"/>
        <v>0</v>
      </c>
      <c r="P622" s="232">
        <f t="shared" ca="1" si="151"/>
        <v>0</v>
      </c>
      <c r="Q622" s="233">
        <f t="shared" ca="1" si="141"/>
        <v>0</v>
      </c>
      <c r="R622" s="233">
        <f ca="1">IF(LEN(B622)&gt;0,'OSNOVNA PLAČA'!F616,"")</f>
        <v>0</v>
      </c>
      <c r="S622" s="234"/>
      <c r="T622" s="34"/>
      <c r="U622" s="34"/>
      <c r="V622" s="34"/>
      <c r="W622" s="34"/>
      <c r="X622" s="34"/>
      <c r="Y622" s="34"/>
      <c r="Z622" s="34"/>
      <c r="AB622" s="167">
        <f>ROW()</f>
        <v>622</v>
      </c>
      <c r="AC622" s="168" t="e">
        <f t="shared" ca="1" si="124"/>
        <v>#REF!</v>
      </c>
      <c r="AD622" s="168" t="e">
        <f t="shared" ca="1" si="125"/>
        <v>#REF!</v>
      </c>
      <c r="AE622" s="169" t="e">
        <f t="shared" ca="1" si="142"/>
        <v>#REF!</v>
      </c>
      <c r="AF622" s="168" t="e">
        <f t="shared" ca="1" si="143"/>
        <v>#REF!</v>
      </c>
      <c r="AG622" s="169" t="e">
        <f t="shared" ca="1" si="144"/>
        <v>#REF!</v>
      </c>
      <c r="AH622" s="168" t="e">
        <f t="shared" ca="1" si="145"/>
        <v>#REF!</v>
      </c>
      <c r="AI622" s="168" t="e">
        <f t="shared" ca="1" si="146"/>
        <v>#REF!</v>
      </c>
      <c r="AJ622" s="170" t="e">
        <f t="shared" ca="1" si="147"/>
        <v>#REF!</v>
      </c>
      <c r="AK622" s="168">
        <f t="shared" ca="1" si="126"/>
        <v>0</v>
      </c>
      <c r="AL622" s="168">
        <f t="shared" ca="1" si="127"/>
        <v>0</v>
      </c>
    </row>
    <row r="623" spans="1:38" ht="30" customHeight="1" x14ac:dyDescent="0.2">
      <c r="A623" s="56">
        <v>608</v>
      </c>
      <c r="B623" s="309" t="str">
        <f t="shared" ca="1" si="121"/>
        <v>A608</v>
      </c>
      <c r="C623" s="309"/>
      <c r="D623" s="57" t="str">
        <f t="shared" ca="1" si="122"/>
        <v/>
      </c>
      <c r="E623" s="59" t="str">
        <f t="shared" ca="1" si="123"/>
        <v/>
      </c>
      <c r="F623" s="215">
        <f ca="1">IF(LEN(B623)&gt;0,'OBRAČUNANA OSNOVNA PLAČA'!G617,"")</f>
        <v>0</v>
      </c>
      <c r="G623" s="60"/>
      <c r="H623" s="60"/>
      <c r="I623" s="60"/>
      <c r="J623" s="60"/>
      <c r="K623" s="60"/>
      <c r="L623" s="229">
        <f t="shared" si="140"/>
        <v>0</v>
      </c>
      <c r="M623" s="230">
        <f t="shared" ca="1" si="148"/>
        <v>0</v>
      </c>
      <c r="N623" s="230">
        <f t="shared" ca="1" si="149"/>
        <v>0</v>
      </c>
      <c r="O623" s="231">
        <f t="shared" ca="1" si="150"/>
        <v>0</v>
      </c>
      <c r="P623" s="232">
        <f t="shared" ca="1" si="151"/>
        <v>0</v>
      </c>
      <c r="Q623" s="233">
        <f t="shared" ca="1" si="141"/>
        <v>0</v>
      </c>
      <c r="R623" s="233">
        <f ca="1">IF(LEN(B623)&gt;0,'OSNOVNA PLAČA'!F617,"")</f>
        <v>0</v>
      </c>
      <c r="S623" s="234"/>
      <c r="T623" s="34"/>
      <c r="U623" s="34"/>
      <c r="V623" s="34"/>
      <c r="W623" s="34"/>
      <c r="X623" s="34"/>
      <c r="Y623" s="34"/>
      <c r="Z623" s="34"/>
      <c r="AB623" s="167">
        <f>ROW()</f>
        <v>623</v>
      </c>
      <c r="AC623" s="168" t="e">
        <f t="shared" ca="1" si="124"/>
        <v>#REF!</v>
      </c>
      <c r="AD623" s="168" t="e">
        <f t="shared" ca="1" si="125"/>
        <v>#REF!</v>
      </c>
      <c r="AE623" s="169" t="e">
        <f t="shared" ca="1" si="142"/>
        <v>#REF!</v>
      </c>
      <c r="AF623" s="168" t="e">
        <f t="shared" ca="1" si="143"/>
        <v>#REF!</v>
      </c>
      <c r="AG623" s="169" t="e">
        <f t="shared" ca="1" si="144"/>
        <v>#REF!</v>
      </c>
      <c r="AH623" s="168" t="e">
        <f t="shared" ca="1" si="145"/>
        <v>#REF!</v>
      </c>
      <c r="AI623" s="168" t="e">
        <f t="shared" ca="1" si="146"/>
        <v>#REF!</v>
      </c>
      <c r="AJ623" s="170" t="e">
        <f t="shared" ca="1" si="147"/>
        <v>#REF!</v>
      </c>
      <c r="AK623" s="168">
        <f t="shared" ca="1" si="126"/>
        <v>0</v>
      </c>
      <c r="AL623" s="168">
        <f t="shared" ca="1" si="127"/>
        <v>0</v>
      </c>
    </row>
    <row r="624" spans="1:38" ht="30" customHeight="1" x14ac:dyDescent="0.2">
      <c r="A624" s="56">
        <v>609</v>
      </c>
      <c r="B624" s="309" t="str">
        <f t="shared" ca="1" si="121"/>
        <v>A609</v>
      </c>
      <c r="C624" s="309"/>
      <c r="D624" s="57" t="str">
        <f t="shared" ca="1" si="122"/>
        <v/>
      </c>
      <c r="E624" s="59" t="str">
        <f t="shared" ca="1" si="123"/>
        <v/>
      </c>
      <c r="F624" s="215">
        <f ca="1">IF(LEN(B624)&gt;0,'OBRAČUNANA OSNOVNA PLAČA'!G618,"")</f>
        <v>0</v>
      </c>
      <c r="G624" s="60"/>
      <c r="H624" s="60"/>
      <c r="I624" s="60"/>
      <c r="J624" s="60"/>
      <c r="K624" s="60"/>
      <c r="L624" s="229">
        <f t="shared" si="140"/>
        <v>0</v>
      </c>
      <c r="M624" s="230">
        <f t="shared" ca="1" si="148"/>
        <v>0</v>
      </c>
      <c r="N624" s="230">
        <f t="shared" ca="1" si="149"/>
        <v>0</v>
      </c>
      <c r="O624" s="231">
        <f t="shared" ca="1" si="150"/>
        <v>0</v>
      </c>
      <c r="P624" s="232">
        <f t="shared" ca="1" si="151"/>
        <v>0</v>
      </c>
      <c r="Q624" s="233">
        <f t="shared" ca="1" si="141"/>
        <v>0</v>
      </c>
      <c r="R624" s="233">
        <f ca="1">IF(LEN(B624)&gt;0,'OSNOVNA PLAČA'!F618,"")</f>
        <v>0</v>
      </c>
      <c r="S624" s="234"/>
      <c r="T624" s="34"/>
      <c r="U624" s="34"/>
      <c r="V624" s="34"/>
      <c r="W624" s="34"/>
      <c r="X624" s="34"/>
      <c r="Y624" s="34"/>
      <c r="Z624" s="34"/>
      <c r="AB624" s="167">
        <f>ROW()</f>
        <v>624</v>
      </c>
      <c r="AC624" s="168" t="e">
        <f t="shared" ca="1" si="124"/>
        <v>#REF!</v>
      </c>
      <c r="AD624" s="168" t="e">
        <f t="shared" ca="1" si="125"/>
        <v>#REF!</v>
      </c>
      <c r="AE624" s="169" t="e">
        <f t="shared" ca="1" si="142"/>
        <v>#REF!</v>
      </c>
      <c r="AF624" s="168" t="e">
        <f t="shared" ca="1" si="143"/>
        <v>#REF!</v>
      </c>
      <c r="AG624" s="169" t="e">
        <f t="shared" ca="1" si="144"/>
        <v>#REF!</v>
      </c>
      <c r="AH624" s="168" t="e">
        <f t="shared" ca="1" si="145"/>
        <v>#REF!</v>
      </c>
      <c r="AI624" s="168" t="e">
        <f t="shared" ca="1" si="146"/>
        <v>#REF!</v>
      </c>
      <c r="AJ624" s="170" t="e">
        <f t="shared" ca="1" si="147"/>
        <v>#REF!</v>
      </c>
      <c r="AK624" s="168">
        <f t="shared" ca="1" si="126"/>
        <v>0</v>
      </c>
      <c r="AL624" s="168">
        <f t="shared" ca="1" si="127"/>
        <v>0</v>
      </c>
    </row>
    <row r="625" spans="1:38" ht="30" customHeight="1" x14ac:dyDescent="0.2">
      <c r="A625" s="56">
        <v>610</v>
      </c>
      <c r="B625" s="309" t="str">
        <f t="shared" ca="1" si="121"/>
        <v>A610</v>
      </c>
      <c r="C625" s="309"/>
      <c r="D625" s="57" t="str">
        <f t="shared" ca="1" si="122"/>
        <v/>
      </c>
      <c r="E625" s="59" t="str">
        <f t="shared" ca="1" si="123"/>
        <v/>
      </c>
      <c r="F625" s="215">
        <f ca="1">IF(LEN(B625)&gt;0,'OBRAČUNANA OSNOVNA PLAČA'!G619,"")</f>
        <v>0</v>
      </c>
      <c r="G625" s="60"/>
      <c r="H625" s="60"/>
      <c r="I625" s="60"/>
      <c r="J625" s="60"/>
      <c r="K625" s="60"/>
      <c r="L625" s="229">
        <f t="shared" si="140"/>
        <v>0</v>
      </c>
      <c r="M625" s="230">
        <f t="shared" ca="1" si="148"/>
        <v>0</v>
      </c>
      <c r="N625" s="230">
        <f t="shared" ca="1" si="149"/>
        <v>0</v>
      </c>
      <c r="O625" s="231">
        <f t="shared" ca="1" si="150"/>
        <v>0</v>
      </c>
      <c r="P625" s="232">
        <f t="shared" ca="1" si="151"/>
        <v>0</v>
      </c>
      <c r="Q625" s="233">
        <f t="shared" ca="1" si="141"/>
        <v>0</v>
      </c>
      <c r="R625" s="233">
        <f ca="1">IF(LEN(B625)&gt;0,'OSNOVNA PLAČA'!F619,"")</f>
        <v>0</v>
      </c>
      <c r="S625" s="234"/>
      <c r="T625" s="34"/>
      <c r="U625" s="34"/>
      <c r="V625" s="34"/>
      <c r="W625" s="34"/>
      <c r="X625" s="34"/>
      <c r="Y625" s="34"/>
      <c r="Z625" s="34"/>
      <c r="AB625" s="167">
        <f>ROW()</f>
        <v>625</v>
      </c>
      <c r="AC625" s="168" t="e">
        <f t="shared" ca="1" si="124"/>
        <v>#REF!</v>
      </c>
      <c r="AD625" s="168" t="e">
        <f t="shared" ca="1" si="125"/>
        <v>#REF!</v>
      </c>
      <c r="AE625" s="169" t="e">
        <f t="shared" ca="1" si="142"/>
        <v>#REF!</v>
      </c>
      <c r="AF625" s="168" t="e">
        <f t="shared" ca="1" si="143"/>
        <v>#REF!</v>
      </c>
      <c r="AG625" s="169" t="e">
        <f t="shared" ca="1" si="144"/>
        <v>#REF!</v>
      </c>
      <c r="AH625" s="168" t="e">
        <f t="shared" ca="1" si="145"/>
        <v>#REF!</v>
      </c>
      <c r="AI625" s="168" t="e">
        <f t="shared" ca="1" si="146"/>
        <v>#REF!</v>
      </c>
      <c r="AJ625" s="170" t="e">
        <f t="shared" ca="1" si="147"/>
        <v>#REF!</v>
      </c>
      <c r="AK625" s="168">
        <f t="shared" ca="1" si="126"/>
        <v>0</v>
      </c>
      <c r="AL625" s="168">
        <f t="shared" ca="1" si="127"/>
        <v>0</v>
      </c>
    </row>
    <row r="626" spans="1:38" ht="30" customHeight="1" x14ac:dyDescent="0.2">
      <c r="A626" s="56">
        <v>611</v>
      </c>
      <c r="B626" s="309" t="str">
        <f t="shared" ca="1" si="121"/>
        <v>A611</v>
      </c>
      <c r="C626" s="309"/>
      <c r="D626" s="57" t="str">
        <f t="shared" ca="1" si="122"/>
        <v/>
      </c>
      <c r="E626" s="59" t="str">
        <f t="shared" ca="1" si="123"/>
        <v/>
      </c>
      <c r="F626" s="215">
        <f ca="1">IF(LEN(B626)&gt;0,'OBRAČUNANA OSNOVNA PLAČA'!G620,"")</f>
        <v>0</v>
      </c>
      <c r="G626" s="60"/>
      <c r="H626" s="60"/>
      <c r="I626" s="60"/>
      <c r="J626" s="60"/>
      <c r="K626" s="60"/>
      <c r="L626" s="229">
        <f t="shared" si="140"/>
        <v>0</v>
      </c>
      <c r="M626" s="230">
        <f t="shared" ca="1" si="148"/>
        <v>0</v>
      </c>
      <c r="N626" s="230">
        <f t="shared" ca="1" si="149"/>
        <v>0</v>
      </c>
      <c r="O626" s="231">
        <f t="shared" ca="1" si="150"/>
        <v>0</v>
      </c>
      <c r="P626" s="232">
        <f t="shared" ca="1" si="151"/>
        <v>0</v>
      </c>
      <c r="Q626" s="233">
        <f t="shared" ca="1" si="141"/>
        <v>0</v>
      </c>
      <c r="R626" s="233">
        <f ca="1">IF(LEN(B626)&gt;0,'OSNOVNA PLAČA'!F620,"")</f>
        <v>0</v>
      </c>
      <c r="S626" s="234"/>
      <c r="T626" s="34"/>
      <c r="U626" s="34"/>
      <c r="V626" s="34"/>
      <c r="W626" s="34"/>
      <c r="X626" s="34"/>
      <c r="Y626" s="34"/>
      <c r="Z626" s="34"/>
      <c r="AB626" s="167">
        <f>ROW()</f>
        <v>626</v>
      </c>
      <c r="AC626" s="168" t="e">
        <f t="shared" ca="1" si="124"/>
        <v>#REF!</v>
      </c>
      <c r="AD626" s="168" t="e">
        <f t="shared" ca="1" si="125"/>
        <v>#REF!</v>
      </c>
      <c r="AE626" s="169" t="e">
        <f t="shared" ca="1" si="142"/>
        <v>#REF!</v>
      </c>
      <c r="AF626" s="168" t="e">
        <f t="shared" ca="1" si="143"/>
        <v>#REF!</v>
      </c>
      <c r="AG626" s="169" t="e">
        <f t="shared" ca="1" si="144"/>
        <v>#REF!</v>
      </c>
      <c r="AH626" s="168" t="e">
        <f t="shared" ca="1" si="145"/>
        <v>#REF!</v>
      </c>
      <c r="AI626" s="168" t="e">
        <f t="shared" ca="1" si="146"/>
        <v>#REF!</v>
      </c>
      <c r="AJ626" s="170" t="e">
        <f t="shared" ca="1" si="147"/>
        <v>#REF!</v>
      </c>
      <c r="AK626" s="168">
        <f t="shared" ca="1" si="126"/>
        <v>0</v>
      </c>
      <c r="AL626" s="168">
        <f t="shared" ca="1" si="127"/>
        <v>0</v>
      </c>
    </row>
    <row r="627" spans="1:38" ht="30" customHeight="1" x14ac:dyDescent="0.2">
      <c r="A627" s="56">
        <v>612</v>
      </c>
      <c r="B627" s="309" t="str">
        <f t="shared" ca="1" si="121"/>
        <v>A612</v>
      </c>
      <c r="C627" s="309"/>
      <c r="D627" s="57" t="str">
        <f t="shared" ca="1" si="122"/>
        <v/>
      </c>
      <c r="E627" s="59" t="str">
        <f t="shared" ca="1" si="123"/>
        <v/>
      </c>
      <c r="F627" s="215">
        <f ca="1">IF(LEN(B627)&gt;0,'OBRAČUNANA OSNOVNA PLAČA'!G621,"")</f>
        <v>0</v>
      </c>
      <c r="G627" s="60"/>
      <c r="H627" s="60"/>
      <c r="I627" s="60"/>
      <c r="J627" s="60"/>
      <c r="K627" s="60"/>
      <c r="L627" s="229">
        <f t="shared" si="140"/>
        <v>0</v>
      </c>
      <c r="M627" s="230">
        <f t="shared" ca="1" si="148"/>
        <v>0</v>
      </c>
      <c r="N627" s="230">
        <f t="shared" ca="1" si="149"/>
        <v>0</v>
      </c>
      <c r="O627" s="231">
        <f t="shared" ca="1" si="150"/>
        <v>0</v>
      </c>
      <c r="P627" s="232">
        <f t="shared" ca="1" si="151"/>
        <v>0</v>
      </c>
      <c r="Q627" s="233">
        <f t="shared" ca="1" si="141"/>
        <v>0</v>
      </c>
      <c r="R627" s="233">
        <f ca="1">IF(LEN(B627)&gt;0,'OSNOVNA PLAČA'!F621,"")</f>
        <v>0</v>
      </c>
      <c r="S627" s="234"/>
      <c r="T627" s="34"/>
      <c r="U627" s="34"/>
      <c r="V627" s="34"/>
      <c r="W627" s="34"/>
      <c r="X627" s="34"/>
      <c r="Y627" s="34"/>
      <c r="Z627" s="34"/>
      <c r="AB627" s="167">
        <f>ROW()</f>
        <v>627</v>
      </c>
      <c r="AC627" s="168" t="e">
        <f t="shared" ca="1" si="124"/>
        <v>#REF!</v>
      </c>
      <c r="AD627" s="168" t="e">
        <f t="shared" ca="1" si="125"/>
        <v>#REF!</v>
      </c>
      <c r="AE627" s="169" t="e">
        <f t="shared" ca="1" si="142"/>
        <v>#REF!</v>
      </c>
      <c r="AF627" s="168" t="e">
        <f t="shared" ca="1" si="143"/>
        <v>#REF!</v>
      </c>
      <c r="AG627" s="169" t="e">
        <f t="shared" ca="1" si="144"/>
        <v>#REF!</v>
      </c>
      <c r="AH627" s="168" t="e">
        <f t="shared" ca="1" si="145"/>
        <v>#REF!</v>
      </c>
      <c r="AI627" s="168" t="e">
        <f t="shared" ca="1" si="146"/>
        <v>#REF!</v>
      </c>
      <c r="AJ627" s="170" t="e">
        <f t="shared" ca="1" si="147"/>
        <v>#REF!</v>
      </c>
      <c r="AK627" s="168">
        <f t="shared" ca="1" si="126"/>
        <v>0</v>
      </c>
      <c r="AL627" s="168">
        <f t="shared" ca="1" si="127"/>
        <v>0</v>
      </c>
    </row>
    <row r="628" spans="1:38" ht="30" customHeight="1" x14ac:dyDescent="0.2">
      <c r="A628" s="56">
        <v>613</v>
      </c>
      <c r="B628" s="309" t="str">
        <f t="shared" ca="1" si="121"/>
        <v>A613</v>
      </c>
      <c r="C628" s="309"/>
      <c r="D628" s="57" t="str">
        <f t="shared" ca="1" si="122"/>
        <v/>
      </c>
      <c r="E628" s="59" t="str">
        <f t="shared" ca="1" si="123"/>
        <v/>
      </c>
      <c r="F628" s="215">
        <f ca="1">IF(LEN(B628)&gt;0,'OBRAČUNANA OSNOVNA PLAČA'!G622,"")</f>
        <v>0</v>
      </c>
      <c r="G628" s="60"/>
      <c r="H628" s="60"/>
      <c r="I628" s="60"/>
      <c r="J628" s="60"/>
      <c r="K628" s="60"/>
      <c r="L628" s="229">
        <f t="shared" si="140"/>
        <v>0</v>
      </c>
      <c r="M628" s="230">
        <f t="shared" ca="1" si="148"/>
        <v>0</v>
      </c>
      <c r="N628" s="230">
        <f t="shared" ca="1" si="149"/>
        <v>0</v>
      </c>
      <c r="O628" s="231">
        <f t="shared" ca="1" si="150"/>
        <v>0</v>
      </c>
      <c r="P628" s="232">
        <f t="shared" ca="1" si="151"/>
        <v>0</v>
      </c>
      <c r="Q628" s="233">
        <f t="shared" ca="1" si="141"/>
        <v>0</v>
      </c>
      <c r="R628" s="233">
        <f ca="1">IF(LEN(B628)&gt;0,'OSNOVNA PLAČA'!F622,"")</f>
        <v>0</v>
      </c>
      <c r="S628" s="234"/>
      <c r="T628" s="34"/>
      <c r="U628" s="34"/>
      <c r="V628" s="34"/>
      <c r="W628" s="34"/>
      <c r="X628" s="34"/>
      <c r="Y628" s="34"/>
      <c r="Z628" s="34"/>
      <c r="AB628" s="167">
        <f>ROW()</f>
        <v>628</v>
      </c>
      <c r="AC628" s="168" t="e">
        <f t="shared" ca="1" si="124"/>
        <v>#REF!</v>
      </c>
      <c r="AD628" s="168" t="e">
        <f t="shared" ca="1" si="125"/>
        <v>#REF!</v>
      </c>
      <c r="AE628" s="169" t="e">
        <f t="shared" ca="1" si="142"/>
        <v>#REF!</v>
      </c>
      <c r="AF628" s="168" t="e">
        <f t="shared" ca="1" si="143"/>
        <v>#REF!</v>
      </c>
      <c r="AG628" s="169" t="e">
        <f t="shared" ca="1" si="144"/>
        <v>#REF!</v>
      </c>
      <c r="AH628" s="168" t="e">
        <f t="shared" ca="1" si="145"/>
        <v>#REF!</v>
      </c>
      <c r="AI628" s="168" t="e">
        <f t="shared" ca="1" si="146"/>
        <v>#REF!</v>
      </c>
      <c r="AJ628" s="170" t="e">
        <f t="shared" ca="1" si="147"/>
        <v>#REF!</v>
      </c>
      <c r="AK628" s="168">
        <f t="shared" ca="1" si="126"/>
        <v>0</v>
      </c>
      <c r="AL628" s="168">
        <f t="shared" ca="1" si="127"/>
        <v>0</v>
      </c>
    </row>
    <row r="629" spans="1:38" ht="30" customHeight="1" x14ac:dyDescent="0.2">
      <c r="A629" s="56">
        <v>614</v>
      </c>
      <c r="B629" s="309" t="str">
        <f t="shared" ca="1" si="121"/>
        <v>A614</v>
      </c>
      <c r="C629" s="309"/>
      <c r="D629" s="57" t="str">
        <f t="shared" ca="1" si="122"/>
        <v/>
      </c>
      <c r="E629" s="59" t="str">
        <f t="shared" ca="1" si="123"/>
        <v/>
      </c>
      <c r="F629" s="215">
        <f ca="1">IF(LEN(B629)&gt;0,'OBRAČUNANA OSNOVNA PLAČA'!G623,"")</f>
        <v>0</v>
      </c>
      <c r="G629" s="60"/>
      <c r="H629" s="60"/>
      <c r="I629" s="60"/>
      <c r="J629" s="60"/>
      <c r="K629" s="60"/>
      <c r="L629" s="229">
        <f t="shared" si="140"/>
        <v>0</v>
      </c>
      <c r="M629" s="230">
        <f t="shared" ca="1" si="148"/>
        <v>0</v>
      </c>
      <c r="N629" s="230">
        <f t="shared" ca="1" si="149"/>
        <v>0</v>
      </c>
      <c r="O629" s="231">
        <f t="shared" ca="1" si="150"/>
        <v>0</v>
      </c>
      <c r="P629" s="232">
        <f t="shared" ca="1" si="151"/>
        <v>0</v>
      </c>
      <c r="Q629" s="233">
        <f t="shared" ca="1" si="141"/>
        <v>0</v>
      </c>
      <c r="R629" s="233">
        <f ca="1">IF(LEN(B629)&gt;0,'OSNOVNA PLAČA'!F623,"")</f>
        <v>0</v>
      </c>
      <c r="S629" s="234"/>
      <c r="T629" s="34"/>
      <c r="U629" s="34"/>
      <c r="V629" s="34"/>
      <c r="W629" s="34"/>
      <c r="X629" s="34"/>
      <c r="Y629" s="34"/>
      <c r="Z629" s="34"/>
      <c r="AB629" s="167">
        <f>ROW()</f>
        <v>629</v>
      </c>
      <c r="AC629" s="168" t="e">
        <f t="shared" ca="1" si="124"/>
        <v>#REF!</v>
      </c>
      <c r="AD629" s="168" t="e">
        <f t="shared" ca="1" si="125"/>
        <v>#REF!</v>
      </c>
      <c r="AE629" s="169" t="e">
        <f t="shared" ca="1" si="142"/>
        <v>#REF!</v>
      </c>
      <c r="AF629" s="168" t="e">
        <f t="shared" ca="1" si="143"/>
        <v>#REF!</v>
      </c>
      <c r="AG629" s="169" t="e">
        <f t="shared" ca="1" si="144"/>
        <v>#REF!</v>
      </c>
      <c r="AH629" s="168" t="e">
        <f t="shared" ca="1" si="145"/>
        <v>#REF!</v>
      </c>
      <c r="AI629" s="168" t="e">
        <f t="shared" ca="1" si="146"/>
        <v>#REF!</v>
      </c>
      <c r="AJ629" s="170" t="e">
        <f t="shared" ca="1" si="147"/>
        <v>#REF!</v>
      </c>
      <c r="AK629" s="168">
        <f t="shared" ca="1" si="126"/>
        <v>0</v>
      </c>
      <c r="AL629" s="168">
        <f t="shared" ca="1" si="127"/>
        <v>0</v>
      </c>
    </row>
    <row r="630" spans="1:38" ht="30" customHeight="1" x14ac:dyDescent="0.2">
      <c r="A630" s="56">
        <v>615</v>
      </c>
      <c r="B630" s="309" t="str">
        <f t="shared" ca="1" si="121"/>
        <v>A615</v>
      </c>
      <c r="C630" s="309"/>
      <c r="D630" s="57" t="str">
        <f t="shared" ca="1" si="122"/>
        <v/>
      </c>
      <c r="E630" s="59" t="str">
        <f t="shared" ca="1" si="123"/>
        <v/>
      </c>
      <c r="F630" s="215">
        <f ca="1">IF(LEN(B630)&gt;0,'OBRAČUNANA OSNOVNA PLAČA'!G624,"")</f>
        <v>0</v>
      </c>
      <c r="G630" s="60"/>
      <c r="H630" s="60"/>
      <c r="I630" s="60"/>
      <c r="J630" s="60"/>
      <c r="K630" s="60"/>
      <c r="L630" s="229">
        <f t="shared" si="140"/>
        <v>0</v>
      </c>
      <c r="M630" s="230">
        <f t="shared" ca="1" si="148"/>
        <v>0</v>
      </c>
      <c r="N630" s="230">
        <f t="shared" ca="1" si="149"/>
        <v>0</v>
      </c>
      <c r="O630" s="231">
        <f t="shared" ca="1" si="150"/>
        <v>0</v>
      </c>
      <c r="P630" s="232">
        <f t="shared" ca="1" si="151"/>
        <v>0</v>
      </c>
      <c r="Q630" s="233">
        <f t="shared" ca="1" si="141"/>
        <v>0</v>
      </c>
      <c r="R630" s="233">
        <f ca="1">IF(LEN(B630)&gt;0,'OSNOVNA PLAČA'!F624,"")</f>
        <v>0</v>
      </c>
      <c r="S630" s="234"/>
      <c r="T630" s="34"/>
      <c r="U630" s="34"/>
      <c r="V630" s="34"/>
      <c r="W630" s="34"/>
      <c r="X630" s="34"/>
      <c r="Y630" s="34"/>
      <c r="Z630" s="34"/>
      <c r="AB630" s="167">
        <f>ROW()</f>
        <v>630</v>
      </c>
      <c r="AC630" s="168" t="e">
        <f t="shared" ca="1" si="124"/>
        <v>#REF!</v>
      </c>
      <c r="AD630" s="168" t="e">
        <f t="shared" ca="1" si="125"/>
        <v>#REF!</v>
      </c>
      <c r="AE630" s="169" t="e">
        <f t="shared" ca="1" si="142"/>
        <v>#REF!</v>
      </c>
      <c r="AF630" s="168" t="e">
        <f t="shared" ca="1" si="143"/>
        <v>#REF!</v>
      </c>
      <c r="AG630" s="169" t="e">
        <f t="shared" ca="1" si="144"/>
        <v>#REF!</v>
      </c>
      <c r="AH630" s="168" t="e">
        <f t="shared" ca="1" si="145"/>
        <v>#REF!</v>
      </c>
      <c r="AI630" s="168" t="e">
        <f t="shared" ca="1" si="146"/>
        <v>#REF!</v>
      </c>
      <c r="AJ630" s="170" t="e">
        <f t="shared" ca="1" si="147"/>
        <v>#REF!</v>
      </c>
      <c r="AK630" s="168">
        <f t="shared" ca="1" si="126"/>
        <v>0</v>
      </c>
      <c r="AL630" s="168">
        <f t="shared" ca="1" si="127"/>
        <v>0</v>
      </c>
    </row>
    <row r="631" spans="1:38" ht="30" customHeight="1" x14ac:dyDescent="0.2">
      <c r="A631" s="56">
        <v>616</v>
      </c>
      <c r="B631" s="309" t="str">
        <f t="shared" ca="1" si="121"/>
        <v>A616</v>
      </c>
      <c r="C631" s="309"/>
      <c r="D631" s="57" t="str">
        <f t="shared" ca="1" si="122"/>
        <v/>
      </c>
      <c r="E631" s="59" t="str">
        <f t="shared" ca="1" si="123"/>
        <v/>
      </c>
      <c r="F631" s="215">
        <f ca="1">IF(LEN(B631)&gt;0,'OBRAČUNANA OSNOVNA PLAČA'!G625,"")</f>
        <v>0</v>
      </c>
      <c r="G631" s="60"/>
      <c r="H631" s="60"/>
      <c r="I631" s="60"/>
      <c r="J631" s="60"/>
      <c r="K631" s="60"/>
      <c r="L631" s="229">
        <f t="shared" si="140"/>
        <v>0</v>
      </c>
      <c r="M631" s="230">
        <f t="shared" ca="1" si="148"/>
        <v>0</v>
      </c>
      <c r="N631" s="230">
        <f t="shared" ca="1" si="149"/>
        <v>0</v>
      </c>
      <c r="O631" s="231">
        <f t="shared" ca="1" si="150"/>
        <v>0</v>
      </c>
      <c r="P631" s="232">
        <f t="shared" ca="1" si="151"/>
        <v>0</v>
      </c>
      <c r="Q631" s="233">
        <f t="shared" ca="1" si="141"/>
        <v>0</v>
      </c>
      <c r="R631" s="233">
        <f ca="1">IF(LEN(B631)&gt;0,'OSNOVNA PLAČA'!F625,"")</f>
        <v>0</v>
      </c>
      <c r="S631" s="234"/>
      <c r="T631" s="34"/>
      <c r="U631" s="34"/>
      <c r="V631" s="34"/>
      <c r="W631" s="34"/>
      <c r="X631" s="34"/>
      <c r="Y631" s="34"/>
      <c r="Z631" s="34"/>
      <c r="AB631" s="167">
        <f>ROW()</f>
        <v>631</v>
      </c>
      <c r="AC631" s="168" t="e">
        <f t="shared" ca="1" si="124"/>
        <v>#REF!</v>
      </c>
      <c r="AD631" s="168" t="e">
        <f t="shared" ca="1" si="125"/>
        <v>#REF!</v>
      </c>
      <c r="AE631" s="169" t="e">
        <f t="shared" ca="1" si="142"/>
        <v>#REF!</v>
      </c>
      <c r="AF631" s="168" t="e">
        <f t="shared" ca="1" si="143"/>
        <v>#REF!</v>
      </c>
      <c r="AG631" s="169" t="e">
        <f t="shared" ca="1" si="144"/>
        <v>#REF!</v>
      </c>
      <c r="AH631" s="168" t="e">
        <f t="shared" ca="1" si="145"/>
        <v>#REF!</v>
      </c>
      <c r="AI631" s="168" t="e">
        <f t="shared" ca="1" si="146"/>
        <v>#REF!</v>
      </c>
      <c r="AJ631" s="170" t="e">
        <f t="shared" ca="1" si="147"/>
        <v>#REF!</v>
      </c>
      <c r="AK631" s="168">
        <f t="shared" ca="1" si="126"/>
        <v>0</v>
      </c>
      <c r="AL631" s="168">
        <f t="shared" ca="1" si="127"/>
        <v>0</v>
      </c>
    </row>
    <row r="632" spans="1:38" ht="30" customHeight="1" x14ac:dyDescent="0.2">
      <c r="A632" s="56">
        <v>617</v>
      </c>
      <c r="B632" s="309" t="str">
        <f t="shared" ca="1" si="121"/>
        <v>A617</v>
      </c>
      <c r="C632" s="309"/>
      <c r="D632" s="57" t="str">
        <f t="shared" ca="1" si="122"/>
        <v/>
      </c>
      <c r="E632" s="59" t="str">
        <f t="shared" ca="1" si="123"/>
        <v/>
      </c>
      <c r="F632" s="215">
        <f ca="1">IF(LEN(B632)&gt;0,'OBRAČUNANA OSNOVNA PLAČA'!G626,"")</f>
        <v>0</v>
      </c>
      <c r="G632" s="60"/>
      <c r="H632" s="60"/>
      <c r="I632" s="60"/>
      <c r="J632" s="60"/>
      <c r="K632" s="60"/>
      <c r="L632" s="229">
        <f t="shared" si="140"/>
        <v>0</v>
      </c>
      <c r="M632" s="230">
        <f t="shared" ca="1" si="148"/>
        <v>0</v>
      </c>
      <c r="N632" s="230">
        <f t="shared" ca="1" si="149"/>
        <v>0</v>
      </c>
      <c r="O632" s="231">
        <f t="shared" ca="1" si="150"/>
        <v>0</v>
      </c>
      <c r="P632" s="232">
        <f t="shared" ca="1" si="151"/>
        <v>0</v>
      </c>
      <c r="Q632" s="233">
        <f t="shared" ca="1" si="141"/>
        <v>0</v>
      </c>
      <c r="R632" s="233">
        <f ca="1">IF(LEN(B632)&gt;0,'OSNOVNA PLAČA'!F626,"")</f>
        <v>0</v>
      </c>
      <c r="S632" s="234"/>
      <c r="T632" s="34"/>
      <c r="U632" s="34"/>
      <c r="V632" s="34"/>
      <c r="W632" s="34"/>
      <c r="X632" s="34"/>
      <c r="Y632" s="34"/>
      <c r="Z632" s="34"/>
      <c r="AB632" s="167">
        <f>ROW()</f>
        <v>632</v>
      </c>
      <c r="AC632" s="168" t="e">
        <f t="shared" ca="1" si="124"/>
        <v>#REF!</v>
      </c>
      <c r="AD632" s="168" t="e">
        <f t="shared" ca="1" si="125"/>
        <v>#REF!</v>
      </c>
      <c r="AE632" s="169" t="e">
        <f t="shared" ca="1" si="142"/>
        <v>#REF!</v>
      </c>
      <c r="AF632" s="168" t="e">
        <f t="shared" ca="1" si="143"/>
        <v>#REF!</v>
      </c>
      <c r="AG632" s="169" t="e">
        <f t="shared" ca="1" si="144"/>
        <v>#REF!</v>
      </c>
      <c r="AH632" s="168" t="e">
        <f t="shared" ca="1" si="145"/>
        <v>#REF!</v>
      </c>
      <c r="AI632" s="168" t="e">
        <f t="shared" ca="1" si="146"/>
        <v>#REF!</v>
      </c>
      <c r="AJ632" s="170" t="e">
        <f t="shared" ca="1" si="147"/>
        <v>#REF!</v>
      </c>
      <c r="AK632" s="168">
        <f t="shared" ca="1" si="126"/>
        <v>0</v>
      </c>
      <c r="AL632" s="168">
        <f t="shared" ca="1" si="127"/>
        <v>0</v>
      </c>
    </row>
    <row r="633" spans="1:38" ht="30" customHeight="1" x14ac:dyDescent="0.2">
      <c r="A633" s="56">
        <v>618</v>
      </c>
      <c r="B633" s="309" t="str">
        <f t="shared" ca="1" si="121"/>
        <v>A618</v>
      </c>
      <c r="C633" s="309"/>
      <c r="D633" s="57" t="str">
        <f t="shared" ca="1" si="122"/>
        <v/>
      </c>
      <c r="E633" s="59" t="str">
        <f t="shared" ca="1" si="123"/>
        <v/>
      </c>
      <c r="F633" s="215">
        <f ca="1">IF(LEN(B633)&gt;0,'OBRAČUNANA OSNOVNA PLAČA'!G627,"")</f>
        <v>0</v>
      </c>
      <c r="G633" s="60"/>
      <c r="H633" s="60"/>
      <c r="I633" s="60"/>
      <c r="J633" s="60"/>
      <c r="K633" s="60"/>
      <c r="L633" s="229">
        <f t="shared" si="140"/>
        <v>0</v>
      </c>
      <c r="M633" s="230">
        <f t="shared" ca="1" si="148"/>
        <v>0</v>
      </c>
      <c r="N633" s="230">
        <f t="shared" ca="1" si="149"/>
        <v>0</v>
      </c>
      <c r="O633" s="231">
        <f t="shared" ca="1" si="150"/>
        <v>0</v>
      </c>
      <c r="P633" s="232">
        <f t="shared" ca="1" si="151"/>
        <v>0</v>
      </c>
      <c r="Q633" s="233">
        <f t="shared" ca="1" si="141"/>
        <v>0</v>
      </c>
      <c r="R633" s="233">
        <f ca="1">IF(LEN(B633)&gt;0,'OSNOVNA PLAČA'!F627,"")</f>
        <v>0</v>
      </c>
      <c r="S633" s="234"/>
      <c r="T633" s="34"/>
      <c r="U633" s="34"/>
      <c r="V633" s="34"/>
      <c r="W633" s="34"/>
      <c r="X633" s="34"/>
      <c r="Y633" s="34"/>
      <c r="Z633" s="34"/>
      <c r="AB633" s="167">
        <f>ROW()</f>
        <v>633</v>
      </c>
      <c r="AC633" s="168" t="e">
        <f t="shared" ca="1" si="124"/>
        <v>#REF!</v>
      </c>
      <c r="AD633" s="168" t="e">
        <f t="shared" ca="1" si="125"/>
        <v>#REF!</v>
      </c>
      <c r="AE633" s="169" t="e">
        <f t="shared" ca="1" si="142"/>
        <v>#REF!</v>
      </c>
      <c r="AF633" s="168" t="e">
        <f t="shared" ca="1" si="143"/>
        <v>#REF!</v>
      </c>
      <c r="AG633" s="169" t="e">
        <f t="shared" ca="1" si="144"/>
        <v>#REF!</v>
      </c>
      <c r="AH633" s="168" t="e">
        <f t="shared" ca="1" si="145"/>
        <v>#REF!</v>
      </c>
      <c r="AI633" s="168" t="e">
        <f t="shared" ca="1" si="146"/>
        <v>#REF!</v>
      </c>
      <c r="AJ633" s="170" t="e">
        <f t="shared" ca="1" si="147"/>
        <v>#REF!</v>
      </c>
      <c r="AK633" s="168">
        <f t="shared" ca="1" si="126"/>
        <v>0</v>
      </c>
      <c r="AL633" s="168">
        <f t="shared" ca="1" si="127"/>
        <v>0</v>
      </c>
    </row>
    <row r="634" spans="1:38" ht="30" customHeight="1" x14ac:dyDescent="0.2">
      <c r="A634" s="56">
        <v>619</v>
      </c>
      <c r="B634" s="309" t="str">
        <f t="shared" ca="1" si="121"/>
        <v>A619</v>
      </c>
      <c r="C634" s="309"/>
      <c r="D634" s="57" t="str">
        <f t="shared" ca="1" si="122"/>
        <v/>
      </c>
      <c r="E634" s="59" t="str">
        <f t="shared" ca="1" si="123"/>
        <v/>
      </c>
      <c r="F634" s="215">
        <f ca="1">IF(LEN(B634)&gt;0,'OBRAČUNANA OSNOVNA PLAČA'!G628,"")</f>
        <v>0</v>
      </c>
      <c r="G634" s="60"/>
      <c r="H634" s="60"/>
      <c r="I634" s="60"/>
      <c r="J634" s="60"/>
      <c r="K634" s="60"/>
      <c r="L634" s="229">
        <f t="shared" si="140"/>
        <v>0</v>
      </c>
      <c r="M634" s="230">
        <f t="shared" ca="1" si="148"/>
        <v>0</v>
      </c>
      <c r="N634" s="230">
        <f t="shared" ca="1" si="149"/>
        <v>0</v>
      </c>
      <c r="O634" s="231">
        <f t="shared" ca="1" si="150"/>
        <v>0</v>
      </c>
      <c r="P634" s="232">
        <f t="shared" ca="1" si="151"/>
        <v>0</v>
      </c>
      <c r="Q634" s="233">
        <f t="shared" ca="1" si="141"/>
        <v>0</v>
      </c>
      <c r="R634" s="233">
        <f ca="1">IF(LEN(B634)&gt;0,'OSNOVNA PLAČA'!F628,"")</f>
        <v>0</v>
      </c>
      <c r="S634" s="234"/>
      <c r="T634" s="34"/>
      <c r="U634" s="34"/>
      <c r="V634" s="34"/>
      <c r="W634" s="34"/>
      <c r="X634" s="34"/>
      <c r="Y634" s="34"/>
      <c r="Z634" s="34"/>
      <c r="AB634" s="167">
        <f>ROW()</f>
        <v>634</v>
      </c>
      <c r="AC634" s="168" t="e">
        <f t="shared" ca="1" si="124"/>
        <v>#REF!</v>
      </c>
      <c r="AD634" s="168" t="e">
        <f t="shared" ca="1" si="125"/>
        <v>#REF!</v>
      </c>
      <c r="AE634" s="169" t="e">
        <f t="shared" ca="1" si="142"/>
        <v>#REF!</v>
      </c>
      <c r="AF634" s="168" t="e">
        <f t="shared" ca="1" si="143"/>
        <v>#REF!</v>
      </c>
      <c r="AG634" s="169" t="e">
        <f t="shared" ca="1" si="144"/>
        <v>#REF!</v>
      </c>
      <c r="AH634" s="168" t="e">
        <f t="shared" ca="1" si="145"/>
        <v>#REF!</v>
      </c>
      <c r="AI634" s="168" t="e">
        <f t="shared" ca="1" si="146"/>
        <v>#REF!</v>
      </c>
      <c r="AJ634" s="170" t="e">
        <f t="shared" ca="1" si="147"/>
        <v>#REF!</v>
      </c>
      <c r="AK634" s="168">
        <f t="shared" ca="1" si="126"/>
        <v>0</v>
      </c>
      <c r="AL634" s="168">
        <f t="shared" ca="1" si="127"/>
        <v>0</v>
      </c>
    </row>
    <row r="635" spans="1:38" ht="30" customHeight="1" x14ac:dyDescent="0.2">
      <c r="A635" s="56">
        <v>620</v>
      </c>
      <c r="B635" s="309" t="str">
        <f t="shared" ca="1" si="121"/>
        <v>A620</v>
      </c>
      <c r="C635" s="309"/>
      <c r="D635" s="57" t="str">
        <f t="shared" ca="1" si="122"/>
        <v/>
      </c>
      <c r="E635" s="59" t="str">
        <f t="shared" ca="1" si="123"/>
        <v/>
      </c>
      <c r="F635" s="215">
        <f ca="1">IF(LEN(B635)&gt;0,'OBRAČUNANA OSNOVNA PLAČA'!G629,"")</f>
        <v>0</v>
      </c>
      <c r="G635" s="60"/>
      <c r="H635" s="60"/>
      <c r="I635" s="60"/>
      <c r="J635" s="60"/>
      <c r="K635" s="60"/>
      <c r="L635" s="229">
        <f t="shared" si="140"/>
        <v>0</v>
      </c>
      <c r="M635" s="230">
        <f t="shared" ca="1" si="148"/>
        <v>0</v>
      </c>
      <c r="N635" s="230">
        <f t="shared" ca="1" si="149"/>
        <v>0</v>
      </c>
      <c r="O635" s="231">
        <f t="shared" ca="1" si="150"/>
        <v>0</v>
      </c>
      <c r="P635" s="232">
        <f t="shared" ca="1" si="151"/>
        <v>0</v>
      </c>
      <c r="Q635" s="233">
        <f t="shared" ca="1" si="141"/>
        <v>0</v>
      </c>
      <c r="R635" s="233">
        <f ca="1">IF(LEN(B635)&gt;0,'OSNOVNA PLAČA'!F629,"")</f>
        <v>0</v>
      </c>
      <c r="S635" s="234"/>
      <c r="T635" s="34"/>
      <c r="U635" s="34"/>
      <c r="V635" s="34"/>
      <c r="W635" s="34"/>
      <c r="X635" s="34"/>
      <c r="Y635" s="34"/>
      <c r="Z635" s="34"/>
      <c r="AB635" s="167">
        <f>ROW()</f>
        <v>635</v>
      </c>
      <c r="AC635" s="168" t="e">
        <f t="shared" ca="1" si="124"/>
        <v>#REF!</v>
      </c>
      <c r="AD635" s="168" t="e">
        <f t="shared" ca="1" si="125"/>
        <v>#REF!</v>
      </c>
      <c r="AE635" s="169" t="e">
        <f t="shared" ca="1" si="142"/>
        <v>#REF!</v>
      </c>
      <c r="AF635" s="168" t="e">
        <f t="shared" ca="1" si="143"/>
        <v>#REF!</v>
      </c>
      <c r="AG635" s="169" t="e">
        <f t="shared" ca="1" si="144"/>
        <v>#REF!</v>
      </c>
      <c r="AH635" s="168" t="e">
        <f t="shared" ca="1" si="145"/>
        <v>#REF!</v>
      </c>
      <c r="AI635" s="168" t="e">
        <f t="shared" ca="1" si="146"/>
        <v>#REF!</v>
      </c>
      <c r="AJ635" s="170" t="e">
        <f t="shared" ca="1" si="147"/>
        <v>#REF!</v>
      </c>
      <c r="AK635" s="168">
        <f t="shared" ca="1" si="126"/>
        <v>0</v>
      </c>
      <c r="AL635" s="168">
        <f t="shared" ca="1" si="127"/>
        <v>0</v>
      </c>
    </row>
    <row r="636" spans="1:38" ht="30" customHeight="1" x14ac:dyDescent="0.2">
      <c r="A636" s="56">
        <v>621</v>
      </c>
      <c r="B636" s="309" t="str">
        <f t="shared" ca="1" si="121"/>
        <v>A621</v>
      </c>
      <c r="C636" s="309"/>
      <c r="D636" s="57" t="str">
        <f t="shared" ca="1" si="122"/>
        <v/>
      </c>
      <c r="E636" s="59" t="str">
        <f t="shared" ca="1" si="123"/>
        <v/>
      </c>
      <c r="F636" s="215">
        <f ca="1">IF(LEN(B636)&gt;0,'OBRAČUNANA OSNOVNA PLAČA'!G630,"")</f>
        <v>0</v>
      </c>
      <c r="G636" s="60"/>
      <c r="H636" s="60"/>
      <c r="I636" s="60"/>
      <c r="J636" s="60"/>
      <c r="K636" s="60"/>
      <c r="L636" s="229">
        <f t="shared" si="140"/>
        <v>0</v>
      </c>
      <c r="M636" s="230">
        <f t="shared" ca="1" si="148"/>
        <v>0</v>
      </c>
      <c r="N636" s="230">
        <f t="shared" ca="1" si="149"/>
        <v>0</v>
      </c>
      <c r="O636" s="231">
        <f t="shared" ca="1" si="150"/>
        <v>0</v>
      </c>
      <c r="P636" s="232">
        <f t="shared" ca="1" si="151"/>
        <v>0</v>
      </c>
      <c r="Q636" s="233">
        <f t="shared" ca="1" si="141"/>
        <v>0</v>
      </c>
      <c r="R636" s="233">
        <f ca="1">IF(LEN(B636)&gt;0,'OSNOVNA PLAČA'!F630,"")</f>
        <v>0</v>
      </c>
      <c r="S636" s="234"/>
      <c r="T636" s="34"/>
      <c r="U636" s="34"/>
      <c r="V636" s="34"/>
      <c r="W636" s="34"/>
      <c r="X636" s="34"/>
      <c r="Y636" s="34"/>
      <c r="Z636" s="34"/>
      <c r="AB636" s="167">
        <f>ROW()</f>
        <v>636</v>
      </c>
      <c r="AC636" s="168" t="e">
        <f t="shared" ca="1" si="124"/>
        <v>#REF!</v>
      </c>
      <c r="AD636" s="168" t="e">
        <f t="shared" ca="1" si="125"/>
        <v>#REF!</v>
      </c>
      <c r="AE636" s="169" t="e">
        <f t="shared" ca="1" si="142"/>
        <v>#REF!</v>
      </c>
      <c r="AF636" s="168" t="e">
        <f t="shared" ca="1" si="143"/>
        <v>#REF!</v>
      </c>
      <c r="AG636" s="169" t="e">
        <f t="shared" ca="1" si="144"/>
        <v>#REF!</v>
      </c>
      <c r="AH636" s="168" t="e">
        <f t="shared" ca="1" si="145"/>
        <v>#REF!</v>
      </c>
      <c r="AI636" s="168" t="e">
        <f t="shared" ca="1" si="146"/>
        <v>#REF!</v>
      </c>
      <c r="AJ636" s="170" t="e">
        <f t="shared" ca="1" si="147"/>
        <v>#REF!</v>
      </c>
      <c r="AK636" s="168">
        <f t="shared" ca="1" si="126"/>
        <v>0</v>
      </c>
      <c r="AL636" s="168">
        <f t="shared" ca="1" si="127"/>
        <v>0</v>
      </c>
    </row>
    <row r="637" spans="1:38" ht="30" customHeight="1" x14ac:dyDescent="0.2">
      <c r="A637" s="56">
        <v>622</v>
      </c>
      <c r="B637" s="309" t="str">
        <f t="shared" ca="1" si="121"/>
        <v>A622</v>
      </c>
      <c r="C637" s="309"/>
      <c r="D637" s="57" t="str">
        <f t="shared" ca="1" si="122"/>
        <v/>
      </c>
      <c r="E637" s="59" t="str">
        <f t="shared" ca="1" si="123"/>
        <v/>
      </c>
      <c r="F637" s="215">
        <f ca="1">IF(LEN(B637)&gt;0,'OBRAČUNANA OSNOVNA PLAČA'!G631,"")</f>
        <v>0</v>
      </c>
      <c r="G637" s="60"/>
      <c r="H637" s="60"/>
      <c r="I637" s="60"/>
      <c r="J637" s="60"/>
      <c r="K637" s="60"/>
      <c r="L637" s="229">
        <f t="shared" si="140"/>
        <v>0</v>
      </c>
      <c r="M637" s="230">
        <f t="shared" ca="1" si="148"/>
        <v>0</v>
      </c>
      <c r="N637" s="230">
        <f t="shared" ca="1" si="149"/>
        <v>0</v>
      </c>
      <c r="O637" s="231">
        <f t="shared" ca="1" si="150"/>
        <v>0</v>
      </c>
      <c r="P637" s="232">
        <f t="shared" ca="1" si="151"/>
        <v>0</v>
      </c>
      <c r="Q637" s="233">
        <f t="shared" ca="1" si="141"/>
        <v>0</v>
      </c>
      <c r="R637" s="233">
        <f ca="1">IF(LEN(B637)&gt;0,'OSNOVNA PLAČA'!F631,"")</f>
        <v>0</v>
      </c>
      <c r="S637" s="234"/>
      <c r="T637" s="34"/>
      <c r="U637" s="34"/>
      <c r="V637" s="34"/>
      <c r="W637" s="34"/>
      <c r="X637" s="34"/>
      <c r="Y637" s="34"/>
      <c r="Z637" s="34"/>
      <c r="AB637" s="167">
        <f>ROW()</f>
        <v>637</v>
      </c>
      <c r="AC637" s="168" t="e">
        <f t="shared" ca="1" si="124"/>
        <v>#REF!</v>
      </c>
      <c r="AD637" s="168" t="e">
        <f t="shared" ca="1" si="125"/>
        <v>#REF!</v>
      </c>
      <c r="AE637" s="169" t="e">
        <f t="shared" ca="1" si="142"/>
        <v>#REF!</v>
      </c>
      <c r="AF637" s="168" t="e">
        <f t="shared" ca="1" si="143"/>
        <v>#REF!</v>
      </c>
      <c r="AG637" s="169" t="e">
        <f t="shared" ca="1" si="144"/>
        <v>#REF!</v>
      </c>
      <c r="AH637" s="168" t="e">
        <f t="shared" ca="1" si="145"/>
        <v>#REF!</v>
      </c>
      <c r="AI637" s="168" t="e">
        <f t="shared" ca="1" si="146"/>
        <v>#REF!</v>
      </c>
      <c r="AJ637" s="170" t="e">
        <f t="shared" ca="1" si="147"/>
        <v>#REF!</v>
      </c>
      <c r="AK637" s="168">
        <f t="shared" ca="1" si="126"/>
        <v>0</v>
      </c>
      <c r="AL637" s="168">
        <f t="shared" ca="1" si="127"/>
        <v>0</v>
      </c>
    </row>
    <row r="638" spans="1:38" ht="30" customHeight="1" x14ac:dyDescent="0.2">
      <c r="A638" s="56">
        <v>623</v>
      </c>
      <c r="B638" s="309" t="str">
        <f t="shared" ca="1" si="121"/>
        <v>A623</v>
      </c>
      <c r="C638" s="309"/>
      <c r="D638" s="57" t="str">
        <f t="shared" ca="1" si="122"/>
        <v/>
      </c>
      <c r="E638" s="59" t="str">
        <f t="shared" ca="1" si="123"/>
        <v/>
      </c>
      <c r="F638" s="215">
        <f ca="1">IF(LEN(B638)&gt;0,'OBRAČUNANA OSNOVNA PLAČA'!G632,"")</f>
        <v>0</v>
      </c>
      <c r="G638" s="60"/>
      <c r="H638" s="60"/>
      <c r="I638" s="60"/>
      <c r="J638" s="60"/>
      <c r="K638" s="60"/>
      <c r="L638" s="229">
        <f t="shared" si="140"/>
        <v>0</v>
      </c>
      <c r="M638" s="230">
        <f t="shared" ca="1" si="148"/>
        <v>0</v>
      </c>
      <c r="N638" s="230">
        <f t="shared" ca="1" si="149"/>
        <v>0</v>
      </c>
      <c r="O638" s="231">
        <f t="shared" ca="1" si="150"/>
        <v>0</v>
      </c>
      <c r="P638" s="232">
        <f t="shared" ca="1" si="151"/>
        <v>0</v>
      </c>
      <c r="Q638" s="233">
        <f t="shared" ca="1" si="141"/>
        <v>0</v>
      </c>
      <c r="R638" s="233">
        <f ca="1">IF(LEN(B638)&gt;0,'OSNOVNA PLAČA'!F632,"")</f>
        <v>0</v>
      </c>
      <c r="S638" s="234"/>
      <c r="T638" s="34"/>
      <c r="U638" s="34"/>
      <c r="V638" s="34"/>
      <c r="W638" s="34"/>
      <c r="X638" s="34"/>
      <c r="Y638" s="34"/>
      <c r="Z638" s="34"/>
      <c r="AB638" s="167">
        <f>ROW()</f>
        <v>638</v>
      </c>
      <c r="AC638" s="168" t="e">
        <f t="shared" ca="1" si="124"/>
        <v>#REF!</v>
      </c>
      <c r="AD638" s="168" t="e">
        <f t="shared" ca="1" si="125"/>
        <v>#REF!</v>
      </c>
      <c r="AE638" s="169" t="e">
        <f t="shared" ca="1" si="142"/>
        <v>#REF!</v>
      </c>
      <c r="AF638" s="168" t="e">
        <f t="shared" ca="1" si="143"/>
        <v>#REF!</v>
      </c>
      <c r="AG638" s="169" t="e">
        <f t="shared" ca="1" si="144"/>
        <v>#REF!</v>
      </c>
      <c r="AH638" s="168" t="e">
        <f t="shared" ca="1" si="145"/>
        <v>#REF!</v>
      </c>
      <c r="AI638" s="168" t="e">
        <f t="shared" ca="1" si="146"/>
        <v>#REF!</v>
      </c>
      <c r="AJ638" s="170" t="e">
        <f t="shared" ca="1" si="147"/>
        <v>#REF!</v>
      </c>
      <c r="AK638" s="168">
        <f t="shared" ca="1" si="126"/>
        <v>0</v>
      </c>
      <c r="AL638" s="168">
        <f t="shared" ca="1" si="127"/>
        <v>0</v>
      </c>
    </row>
    <row r="639" spans="1:38" ht="30" customHeight="1" x14ac:dyDescent="0.2">
      <c r="A639" s="56">
        <v>624</v>
      </c>
      <c r="B639" s="309" t="str">
        <f t="shared" ca="1" si="121"/>
        <v>A624</v>
      </c>
      <c r="C639" s="309"/>
      <c r="D639" s="57" t="str">
        <f t="shared" ca="1" si="122"/>
        <v/>
      </c>
      <c r="E639" s="59" t="str">
        <f t="shared" ca="1" si="123"/>
        <v/>
      </c>
      <c r="F639" s="215">
        <f ca="1">IF(LEN(B639)&gt;0,'OBRAČUNANA OSNOVNA PLAČA'!G633,"")</f>
        <v>0</v>
      </c>
      <c r="G639" s="60"/>
      <c r="H639" s="60"/>
      <c r="I639" s="60"/>
      <c r="J639" s="60"/>
      <c r="K639" s="60"/>
      <c r="L639" s="229">
        <f t="shared" si="140"/>
        <v>0</v>
      </c>
      <c r="M639" s="230">
        <f t="shared" ca="1" si="148"/>
        <v>0</v>
      </c>
      <c r="N639" s="230">
        <f t="shared" ca="1" si="149"/>
        <v>0</v>
      </c>
      <c r="O639" s="231">
        <f t="shared" ca="1" si="150"/>
        <v>0</v>
      </c>
      <c r="P639" s="232">
        <f t="shared" ca="1" si="151"/>
        <v>0</v>
      </c>
      <c r="Q639" s="233">
        <f t="shared" ca="1" si="141"/>
        <v>0</v>
      </c>
      <c r="R639" s="233">
        <f ca="1">IF(LEN(B639)&gt;0,'OSNOVNA PLAČA'!F633,"")</f>
        <v>0</v>
      </c>
      <c r="S639" s="234"/>
      <c r="T639" s="34"/>
      <c r="U639" s="34"/>
      <c r="V639" s="34"/>
      <c r="W639" s="34"/>
      <c r="X639" s="34"/>
      <c r="Y639" s="34"/>
      <c r="Z639" s="34"/>
      <c r="AB639" s="167">
        <f>ROW()</f>
        <v>639</v>
      </c>
      <c r="AC639" s="168" t="e">
        <f t="shared" ca="1" si="124"/>
        <v>#REF!</v>
      </c>
      <c r="AD639" s="168" t="e">
        <f t="shared" ca="1" si="125"/>
        <v>#REF!</v>
      </c>
      <c r="AE639" s="169" t="e">
        <f t="shared" ca="1" si="142"/>
        <v>#REF!</v>
      </c>
      <c r="AF639" s="168" t="e">
        <f t="shared" ca="1" si="143"/>
        <v>#REF!</v>
      </c>
      <c r="AG639" s="169" t="e">
        <f t="shared" ca="1" si="144"/>
        <v>#REF!</v>
      </c>
      <c r="AH639" s="168" t="e">
        <f t="shared" ca="1" si="145"/>
        <v>#REF!</v>
      </c>
      <c r="AI639" s="168" t="e">
        <f t="shared" ca="1" si="146"/>
        <v>#REF!</v>
      </c>
      <c r="AJ639" s="170" t="e">
        <f t="shared" ca="1" si="147"/>
        <v>#REF!</v>
      </c>
      <c r="AK639" s="168">
        <f t="shared" ca="1" si="126"/>
        <v>0</v>
      </c>
      <c r="AL639" s="168">
        <f t="shared" ca="1" si="127"/>
        <v>0</v>
      </c>
    </row>
    <row r="640" spans="1:38" ht="30" customHeight="1" x14ac:dyDescent="0.2">
      <c r="A640" s="56">
        <v>625</v>
      </c>
      <c r="B640" s="309" t="str">
        <f t="shared" ca="1" si="121"/>
        <v>A625</v>
      </c>
      <c r="C640" s="309"/>
      <c r="D640" s="57" t="str">
        <f t="shared" ca="1" si="122"/>
        <v/>
      </c>
      <c r="E640" s="59" t="str">
        <f t="shared" ca="1" si="123"/>
        <v/>
      </c>
      <c r="F640" s="215">
        <f ca="1">IF(LEN(B640)&gt;0,'OBRAČUNANA OSNOVNA PLAČA'!G634,"")</f>
        <v>0</v>
      </c>
      <c r="G640" s="60"/>
      <c r="H640" s="60"/>
      <c r="I640" s="60"/>
      <c r="J640" s="60"/>
      <c r="K640" s="60"/>
      <c r="L640" s="229">
        <f t="shared" si="140"/>
        <v>0</v>
      </c>
      <c r="M640" s="230">
        <f t="shared" ca="1" si="148"/>
        <v>0</v>
      </c>
      <c r="N640" s="230">
        <f t="shared" ca="1" si="149"/>
        <v>0</v>
      </c>
      <c r="O640" s="231">
        <f t="shared" ca="1" si="150"/>
        <v>0</v>
      </c>
      <c r="P640" s="232">
        <f t="shared" ca="1" si="151"/>
        <v>0</v>
      </c>
      <c r="Q640" s="233">
        <f t="shared" ca="1" si="141"/>
        <v>0</v>
      </c>
      <c r="R640" s="233">
        <f ca="1">IF(LEN(B640)&gt;0,'OSNOVNA PLAČA'!F634,"")</f>
        <v>0</v>
      </c>
      <c r="S640" s="234"/>
      <c r="T640" s="34"/>
      <c r="U640" s="34"/>
      <c r="V640" s="34"/>
      <c r="W640" s="34"/>
      <c r="X640" s="34"/>
      <c r="Y640" s="34"/>
      <c r="Z640" s="34"/>
      <c r="AB640" s="167">
        <f>ROW()</f>
        <v>640</v>
      </c>
      <c r="AC640" s="168" t="e">
        <f t="shared" ca="1" si="124"/>
        <v>#REF!</v>
      </c>
      <c r="AD640" s="168" t="e">
        <f t="shared" ca="1" si="125"/>
        <v>#REF!</v>
      </c>
      <c r="AE640" s="169" t="e">
        <f t="shared" ca="1" si="142"/>
        <v>#REF!</v>
      </c>
      <c r="AF640" s="168" t="e">
        <f t="shared" ca="1" si="143"/>
        <v>#REF!</v>
      </c>
      <c r="AG640" s="169" t="e">
        <f t="shared" ca="1" si="144"/>
        <v>#REF!</v>
      </c>
      <c r="AH640" s="168" t="e">
        <f t="shared" ca="1" si="145"/>
        <v>#REF!</v>
      </c>
      <c r="AI640" s="168" t="e">
        <f t="shared" ca="1" si="146"/>
        <v>#REF!</v>
      </c>
      <c r="AJ640" s="170" t="e">
        <f t="shared" ca="1" si="147"/>
        <v>#REF!</v>
      </c>
      <c r="AK640" s="168">
        <f t="shared" ca="1" si="126"/>
        <v>0</v>
      </c>
      <c r="AL640" s="168">
        <f t="shared" ca="1" si="127"/>
        <v>0</v>
      </c>
    </row>
    <row r="641" spans="1:38" ht="30" customHeight="1" x14ac:dyDescent="0.2">
      <c r="A641" s="56">
        <v>626</v>
      </c>
      <c r="B641" s="309" t="str">
        <f t="shared" ca="1" si="121"/>
        <v>A626</v>
      </c>
      <c r="C641" s="309"/>
      <c r="D641" s="57" t="str">
        <f t="shared" ca="1" si="122"/>
        <v/>
      </c>
      <c r="E641" s="59" t="str">
        <f t="shared" ca="1" si="123"/>
        <v/>
      </c>
      <c r="F641" s="215">
        <f ca="1">IF(LEN(B641)&gt;0,'OBRAČUNANA OSNOVNA PLAČA'!G635,"")</f>
        <v>0</v>
      </c>
      <c r="G641" s="60"/>
      <c r="H641" s="60"/>
      <c r="I641" s="60"/>
      <c r="J641" s="60"/>
      <c r="K641" s="60"/>
      <c r="L641" s="229">
        <f t="shared" si="140"/>
        <v>0</v>
      </c>
      <c r="M641" s="230">
        <f t="shared" ca="1" si="148"/>
        <v>0</v>
      </c>
      <c r="N641" s="230">
        <f t="shared" ca="1" si="149"/>
        <v>0</v>
      </c>
      <c r="O641" s="231">
        <f t="shared" ca="1" si="150"/>
        <v>0</v>
      </c>
      <c r="P641" s="232">
        <f t="shared" ca="1" si="151"/>
        <v>0</v>
      </c>
      <c r="Q641" s="233">
        <f t="shared" ca="1" si="141"/>
        <v>0</v>
      </c>
      <c r="R641" s="233">
        <f ca="1">IF(LEN(B641)&gt;0,'OSNOVNA PLAČA'!F635,"")</f>
        <v>0</v>
      </c>
      <c r="S641" s="234"/>
      <c r="T641" s="34"/>
      <c r="U641" s="34"/>
      <c r="V641" s="34"/>
      <c r="W641" s="34"/>
      <c r="X641" s="34"/>
      <c r="Y641" s="34"/>
      <c r="Z641" s="34"/>
      <c r="AB641" s="167">
        <f>ROW()</f>
        <v>641</v>
      </c>
      <c r="AC641" s="168" t="e">
        <f t="shared" ca="1" si="124"/>
        <v>#REF!</v>
      </c>
      <c r="AD641" s="168" t="e">
        <f t="shared" ca="1" si="125"/>
        <v>#REF!</v>
      </c>
      <c r="AE641" s="169" t="e">
        <f t="shared" ca="1" si="142"/>
        <v>#REF!</v>
      </c>
      <c r="AF641" s="168" t="e">
        <f t="shared" ca="1" si="143"/>
        <v>#REF!</v>
      </c>
      <c r="AG641" s="169" t="e">
        <f t="shared" ca="1" si="144"/>
        <v>#REF!</v>
      </c>
      <c r="AH641" s="168" t="e">
        <f t="shared" ca="1" si="145"/>
        <v>#REF!</v>
      </c>
      <c r="AI641" s="168" t="e">
        <f t="shared" ca="1" si="146"/>
        <v>#REF!</v>
      </c>
      <c r="AJ641" s="170" t="e">
        <f t="shared" ca="1" si="147"/>
        <v>#REF!</v>
      </c>
      <c r="AK641" s="168">
        <f t="shared" ca="1" si="126"/>
        <v>0</v>
      </c>
      <c r="AL641" s="168">
        <f t="shared" ca="1" si="127"/>
        <v>0</v>
      </c>
    </row>
    <row r="642" spans="1:38" ht="30" customHeight="1" x14ac:dyDescent="0.2">
      <c r="A642" s="56">
        <v>627</v>
      </c>
      <c r="B642" s="309" t="str">
        <f t="shared" ca="1" si="121"/>
        <v>A627</v>
      </c>
      <c r="C642" s="309"/>
      <c r="D642" s="57" t="str">
        <f t="shared" ca="1" si="122"/>
        <v/>
      </c>
      <c r="E642" s="59" t="str">
        <f t="shared" ca="1" si="123"/>
        <v/>
      </c>
      <c r="F642" s="215">
        <f ca="1">IF(LEN(B642)&gt;0,'OBRAČUNANA OSNOVNA PLAČA'!G636,"")</f>
        <v>0</v>
      </c>
      <c r="G642" s="60"/>
      <c r="H642" s="60"/>
      <c r="I642" s="60"/>
      <c r="J642" s="60"/>
      <c r="K642" s="60"/>
      <c r="L642" s="229">
        <f t="shared" si="140"/>
        <v>0</v>
      </c>
      <c r="M642" s="230">
        <f t="shared" ca="1" si="148"/>
        <v>0</v>
      </c>
      <c r="N642" s="230">
        <f t="shared" ca="1" si="149"/>
        <v>0</v>
      </c>
      <c r="O642" s="231">
        <f t="shared" ca="1" si="150"/>
        <v>0</v>
      </c>
      <c r="P642" s="232">
        <f t="shared" ca="1" si="151"/>
        <v>0</v>
      </c>
      <c r="Q642" s="233">
        <f t="shared" ca="1" si="141"/>
        <v>0</v>
      </c>
      <c r="R642" s="233">
        <f ca="1">IF(LEN(B642)&gt;0,'OSNOVNA PLAČA'!F636,"")</f>
        <v>0</v>
      </c>
      <c r="S642" s="234"/>
      <c r="T642" s="34"/>
      <c r="U642" s="34"/>
      <c r="V642" s="34"/>
      <c r="W642" s="34"/>
      <c r="X642" s="34"/>
      <c r="Y642" s="34"/>
      <c r="Z642" s="34"/>
      <c r="AB642" s="167">
        <f>ROW()</f>
        <v>642</v>
      </c>
      <c r="AC642" s="168" t="e">
        <f t="shared" ca="1" si="124"/>
        <v>#REF!</v>
      </c>
      <c r="AD642" s="168" t="e">
        <f t="shared" ca="1" si="125"/>
        <v>#REF!</v>
      </c>
      <c r="AE642" s="169" t="e">
        <f t="shared" ca="1" si="142"/>
        <v>#REF!</v>
      </c>
      <c r="AF642" s="168" t="e">
        <f t="shared" ca="1" si="143"/>
        <v>#REF!</v>
      </c>
      <c r="AG642" s="169" t="e">
        <f t="shared" ca="1" si="144"/>
        <v>#REF!</v>
      </c>
      <c r="AH642" s="168" t="e">
        <f t="shared" ca="1" si="145"/>
        <v>#REF!</v>
      </c>
      <c r="AI642" s="168" t="e">
        <f t="shared" ca="1" si="146"/>
        <v>#REF!</v>
      </c>
      <c r="AJ642" s="170" t="e">
        <f t="shared" ca="1" si="147"/>
        <v>#REF!</v>
      </c>
      <c r="AK642" s="168">
        <f t="shared" ca="1" si="126"/>
        <v>0</v>
      </c>
      <c r="AL642" s="168">
        <f t="shared" ca="1" si="127"/>
        <v>0</v>
      </c>
    </row>
    <row r="643" spans="1:38" ht="30" customHeight="1" x14ac:dyDescent="0.2">
      <c r="A643" s="56">
        <v>628</v>
      </c>
      <c r="B643" s="309" t="str">
        <f t="shared" ca="1" si="121"/>
        <v>A628</v>
      </c>
      <c r="C643" s="309"/>
      <c r="D643" s="57" t="str">
        <f t="shared" ca="1" si="122"/>
        <v/>
      </c>
      <c r="E643" s="59" t="str">
        <f t="shared" ca="1" si="123"/>
        <v/>
      </c>
      <c r="F643" s="215">
        <f ca="1">IF(LEN(B643)&gt;0,'OBRAČUNANA OSNOVNA PLAČA'!G637,"")</f>
        <v>0</v>
      </c>
      <c r="G643" s="60"/>
      <c r="H643" s="60"/>
      <c r="I643" s="60"/>
      <c r="J643" s="60"/>
      <c r="K643" s="60"/>
      <c r="L643" s="229">
        <f t="shared" si="140"/>
        <v>0</v>
      </c>
      <c r="M643" s="230">
        <f t="shared" ca="1" si="148"/>
        <v>0</v>
      </c>
      <c r="N643" s="230">
        <f t="shared" ca="1" si="149"/>
        <v>0</v>
      </c>
      <c r="O643" s="231">
        <f t="shared" ca="1" si="150"/>
        <v>0</v>
      </c>
      <c r="P643" s="232">
        <f t="shared" ca="1" si="151"/>
        <v>0</v>
      </c>
      <c r="Q643" s="233">
        <f t="shared" ca="1" si="141"/>
        <v>0</v>
      </c>
      <c r="R643" s="233">
        <f ca="1">IF(LEN(B643)&gt;0,'OSNOVNA PLAČA'!F637,"")</f>
        <v>0</v>
      </c>
      <c r="S643" s="234"/>
      <c r="T643" s="34"/>
      <c r="U643" s="34"/>
      <c r="V643" s="34"/>
      <c r="W643" s="34"/>
      <c r="X643" s="34"/>
      <c r="Y643" s="34"/>
      <c r="Z643" s="34"/>
      <c r="AB643" s="167">
        <f>ROW()</f>
        <v>643</v>
      </c>
      <c r="AC643" s="168" t="e">
        <f t="shared" ca="1" si="124"/>
        <v>#REF!</v>
      </c>
      <c r="AD643" s="168" t="e">
        <f t="shared" ca="1" si="125"/>
        <v>#REF!</v>
      </c>
      <c r="AE643" s="169" t="e">
        <f t="shared" ca="1" si="142"/>
        <v>#REF!</v>
      </c>
      <c r="AF643" s="168" t="e">
        <f t="shared" ca="1" si="143"/>
        <v>#REF!</v>
      </c>
      <c r="AG643" s="169" t="e">
        <f t="shared" ca="1" si="144"/>
        <v>#REF!</v>
      </c>
      <c r="AH643" s="168" t="e">
        <f t="shared" ca="1" si="145"/>
        <v>#REF!</v>
      </c>
      <c r="AI643" s="168" t="e">
        <f t="shared" ca="1" si="146"/>
        <v>#REF!</v>
      </c>
      <c r="AJ643" s="170" t="e">
        <f t="shared" ca="1" si="147"/>
        <v>#REF!</v>
      </c>
      <c r="AK643" s="168">
        <f t="shared" ca="1" si="126"/>
        <v>0</v>
      </c>
      <c r="AL643" s="168">
        <f t="shared" ca="1" si="127"/>
        <v>0</v>
      </c>
    </row>
    <row r="644" spans="1:38" ht="30" customHeight="1" x14ac:dyDescent="0.2">
      <c r="A644" s="56">
        <v>629</v>
      </c>
      <c r="B644" s="309" t="str">
        <f t="shared" ca="1" si="121"/>
        <v>A629</v>
      </c>
      <c r="C644" s="309"/>
      <c r="D644" s="57" t="str">
        <f t="shared" ca="1" si="122"/>
        <v/>
      </c>
      <c r="E644" s="59" t="str">
        <f t="shared" ca="1" si="123"/>
        <v/>
      </c>
      <c r="F644" s="215">
        <f ca="1">IF(LEN(B644)&gt;0,'OBRAČUNANA OSNOVNA PLAČA'!G638,"")</f>
        <v>0</v>
      </c>
      <c r="G644" s="60"/>
      <c r="H644" s="60"/>
      <c r="I644" s="60"/>
      <c r="J644" s="60"/>
      <c r="K644" s="60"/>
      <c r="L644" s="229">
        <f t="shared" si="140"/>
        <v>0</v>
      </c>
      <c r="M644" s="230">
        <f t="shared" ca="1" si="148"/>
        <v>0</v>
      </c>
      <c r="N644" s="230">
        <f t="shared" ca="1" si="149"/>
        <v>0</v>
      </c>
      <c r="O644" s="231">
        <f t="shared" ca="1" si="150"/>
        <v>0</v>
      </c>
      <c r="P644" s="232">
        <f t="shared" ca="1" si="151"/>
        <v>0</v>
      </c>
      <c r="Q644" s="233">
        <f t="shared" ca="1" si="141"/>
        <v>0</v>
      </c>
      <c r="R644" s="233">
        <f ca="1">IF(LEN(B644)&gt;0,'OSNOVNA PLAČA'!F638,"")</f>
        <v>0</v>
      </c>
      <c r="S644" s="234"/>
      <c r="T644" s="34"/>
      <c r="U644" s="34"/>
      <c r="V644" s="34"/>
      <c r="W644" s="34"/>
      <c r="X644" s="34"/>
      <c r="Y644" s="34"/>
      <c r="Z644" s="34"/>
      <c r="AB644" s="167">
        <f>ROW()</f>
        <v>644</v>
      </c>
      <c r="AC644" s="168" t="e">
        <f t="shared" ca="1" si="124"/>
        <v>#REF!</v>
      </c>
      <c r="AD644" s="168" t="e">
        <f t="shared" ca="1" si="125"/>
        <v>#REF!</v>
      </c>
      <c r="AE644" s="169" t="e">
        <f t="shared" ca="1" si="142"/>
        <v>#REF!</v>
      </c>
      <c r="AF644" s="168" t="e">
        <f t="shared" ca="1" si="143"/>
        <v>#REF!</v>
      </c>
      <c r="AG644" s="169" t="e">
        <f t="shared" ca="1" si="144"/>
        <v>#REF!</v>
      </c>
      <c r="AH644" s="168" t="e">
        <f t="shared" ca="1" si="145"/>
        <v>#REF!</v>
      </c>
      <c r="AI644" s="168" t="e">
        <f t="shared" ca="1" si="146"/>
        <v>#REF!</v>
      </c>
      <c r="AJ644" s="170" t="e">
        <f t="shared" ca="1" si="147"/>
        <v>#REF!</v>
      </c>
      <c r="AK644" s="168">
        <f t="shared" ca="1" si="126"/>
        <v>0</v>
      </c>
      <c r="AL644" s="168">
        <f t="shared" ca="1" si="127"/>
        <v>0</v>
      </c>
    </row>
    <row r="645" spans="1:38" ht="30" customHeight="1" x14ac:dyDescent="0.2">
      <c r="A645" s="56">
        <v>630</v>
      </c>
      <c r="B645" s="309" t="str">
        <f t="shared" ca="1" si="121"/>
        <v>A630</v>
      </c>
      <c r="C645" s="309"/>
      <c r="D645" s="57" t="str">
        <f t="shared" ca="1" si="122"/>
        <v/>
      </c>
      <c r="E645" s="59" t="str">
        <f t="shared" ca="1" si="123"/>
        <v/>
      </c>
      <c r="F645" s="215">
        <f ca="1">IF(LEN(B645)&gt;0,'OBRAČUNANA OSNOVNA PLAČA'!G639,"")</f>
        <v>0</v>
      </c>
      <c r="G645" s="60"/>
      <c r="H645" s="60"/>
      <c r="I645" s="60"/>
      <c r="J645" s="60"/>
      <c r="K645" s="60"/>
      <c r="L645" s="229">
        <f t="shared" si="140"/>
        <v>0</v>
      </c>
      <c r="M645" s="230">
        <f t="shared" ca="1" si="148"/>
        <v>0</v>
      </c>
      <c r="N645" s="230">
        <f t="shared" ca="1" si="149"/>
        <v>0</v>
      </c>
      <c r="O645" s="231">
        <f t="shared" ca="1" si="150"/>
        <v>0</v>
      </c>
      <c r="P645" s="232">
        <f t="shared" ca="1" si="151"/>
        <v>0</v>
      </c>
      <c r="Q645" s="233">
        <f t="shared" ca="1" si="141"/>
        <v>0</v>
      </c>
      <c r="R645" s="233">
        <f ca="1">IF(LEN(B645)&gt;0,'OSNOVNA PLAČA'!F639,"")</f>
        <v>0</v>
      </c>
      <c r="S645" s="234"/>
      <c r="T645" s="34"/>
      <c r="U645" s="34"/>
      <c r="V645" s="34"/>
      <c r="W645" s="34"/>
      <c r="X645" s="34"/>
      <c r="Y645" s="34"/>
      <c r="Z645" s="34"/>
      <c r="AB645" s="167">
        <f>ROW()</f>
        <v>645</v>
      </c>
      <c r="AC645" s="168" t="e">
        <f t="shared" ca="1" si="124"/>
        <v>#REF!</v>
      </c>
      <c r="AD645" s="168" t="e">
        <f t="shared" ca="1" si="125"/>
        <v>#REF!</v>
      </c>
      <c r="AE645" s="169" t="e">
        <f t="shared" ca="1" si="142"/>
        <v>#REF!</v>
      </c>
      <c r="AF645" s="168" t="e">
        <f t="shared" ca="1" si="143"/>
        <v>#REF!</v>
      </c>
      <c r="AG645" s="169" t="e">
        <f t="shared" ca="1" si="144"/>
        <v>#REF!</v>
      </c>
      <c r="AH645" s="168" t="e">
        <f t="shared" ca="1" si="145"/>
        <v>#REF!</v>
      </c>
      <c r="AI645" s="168" t="e">
        <f t="shared" ca="1" si="146"/>
        <v>#REF!</v>
      </c>
      <c r="AJ645" s="170" t="e">
        <f t="shared" ca="1" si="147"/>
        <v>#REF!</v>
      </c>
      <c r="AK645" s="168">
        <f t="shared" ca="1" si="126"/>
        <v>0</v>
      </c>
      <c r="AL645" s="168">
        <f t="shared" ca="1" si="127"/>
        <v>0</v>
      </c>
    </row>
    <row r="646" spans="1:38" ht="30" customHeight="1" x14ac:dyDescent="0.2">
      <c r="A646" s="56">
        <v>631</v>
      </c>
      <c r="B646" s="309" t="str">
        <f t="shared" ca="1" si="121"/>
        <v>A631</v>
      </c>
      <c r="C646" s="309"/>
      <c r="D646" s="57" t="str">
        <f t="shared" ca="1" si="122"/>
        <v/>
      </c>
      <c r="E646" s="59" t="str">
        <f t="shared" ca="1" si="123"/>
        <v/>
      </c>
      <c r="F646" s="215">
        <f ca="1">IF(LEN(B646)&gt;0,'OBRAČUNANA OSNOVNA PLAČA'!G640,"")</f>
        <v>0</v>
      </c>
      <c r="G646" s="60"/>
      <c r="H646" s="60"/>
      <c r="I646" s="60"/>
      <c r="J646" s="60"/>
      <c r="K646" s="60"/>
      <c r="L646" s="229">
        <f t="shared" si="140"/>
        <v>0</v>
      </c>
      <c r="M646" s="230">
        <f t="shared" ca="1" si="148"/>
        <v>0</v>
      </c>
      <c r="N646" s="230">
        <f t="shared" ca="1" si="149"/>
        <v>0</v>
      </c>
      <c r="O646" s="231">
        <f t="shared" ca="1" si="150"/>
        <v>0</v>
      </c>
      <c r="P646" s="232">
        <f t="shared" ca="1" si="151"/>
        <v>0</v>
      </c>
      <c r="Q646" s="233">
        <f t="shared" ca="1" si="141"/>
        <v>0</v>
      </c>
      <c r="R646" s="233">
        <f ca="1">IF(LEN(B646)&gt;0,'OSNOVNA PLAČA'!F640,"")</f>
        <v>0</v>
      </c>
      <c r="S646" s="234"/>
      <c r="T646" s="34"/>
      <c r="U646" s="34"/>
      <c r="V646" s="34"/>
      <c r="W646" s="34"/>
      <c r="X646" s="34"/>
      <c r="Y646" s="34"/>
      <c r="Z646" s="34"/>
      <c r="AB646" s="167">
        <f>ROW()</f>
        <v>646</v>
      </c>
      <c r="AC646" s="168" t="e">
        <f t="shared" ca="1" si="124"/>
        <v>#REF!</v>
      </c>
      <c r="AD646" s="168" t="e">
        <f t="shared" ca="1" si="125"/>
        <v>#REF!</v>
      </c>
      <c r="AE646" s="169" t="e">
        <f t="shared" ca="1" si="142"/>
        <v>#REF!</v>
      </c>
      <c r="AF646" s="168" t="e">
        <f t="shared" ca="1" si="143"/>
        <v>#REF!</v>
      </c>
      <c r="AG646" s="169" t="e">
        <f t="shared" ca="1" si="144"/>
        <v>#REF!</v>
      </c>
      <c r="AH646" s="168" t="e">
        <f t="shared" ca="1" si="145"/>
        <v>#REF!</v>
      </c>
      <c r="AI646" s="168" t="e">
        <f t="shared" ca="1" si="146"/>
        <v>#REF!</v>
      </c>
      <c r="AJ646" s="170" t="e">
        <f t="shared" ca="1" si="147"/>
        <v>#REF!</v>
      </c>
      <c r="AK646" s="168">
        <f t="shared" ca="1" si="126"/>
        <v>0</v>
      </c>
      <c r="AL646" s="168">
        <f t="shared" ca="1" si="127"/>
        <v>0</v>
      </c>
    </row>
    <row r="647" spans="1:38" ht="30" customHeight="1" x14ac:dyDescent="0.2">
      <c r="A647" s="56">
        <v>632</v>
      </c>
      <c r="B647" s="309" t="str">
        <f t="shared" ca="1" si="121"/>
        <v>A632</v>
      </c>
      <c r="C647" s="309"/>
      <c r="D647" s="57" t="str">
        <f t="shared" ca="1" si="122"/>
        <v/>
      </c>
      <c r="E647" s="59" t="str">
        <f t="shared" ca="1" si="123"/>
        <v/>
      </c>
      <c r="F647" s="215">
        <f ca="1">IF(LEN(B647)&gt;0,'OBRAČUNANA OSNOVNA PLAČA'!G641,"")</f>
        <v>0</v>
      </c>
      <c r="G647" s="60"/>
      <c r="H647" s="60"/>
      <c r="I647" s="60"/>
      <c r="J647" s="60"/>
      <c r="K647" s="60"/>
      <c r="L647" s="229">
        <f t="shared" si="140"/>
        <v>0</v>
      </c>
      <c r="M647" s="230">
        <f t="shared" ca="1" si="148"/>
        <v>0</v>
      </c>
      <c r="N647" s="230">
        <f t="shared" ca="1" si="149"/>
        <v>0</v>
      </c>
      <c r="O647" s="231">
        <f t="shared" ca="1" si="150"/>
        <v>0</v>
      </c>
      <c r="P647" s="232">
        <f t="shared" ca="1" si="151"/>
        <v>0</v>
      </c>
      <c r="Q647" s="233">
        <f t="shared" ca="1" si="141"/>
        <v>0</v>
      </c>
      <c r="R647" s="233">
        <f ca="1">IF(LEN(B647)&gt;0,'OSNOVNA PLAČA'!F641,"")</f>
        <v>0</v>
      </c>
      <c r="S647" s="234"/>
      <c r="T647" s="34"/>
      <c r="U647" s="34"/>
      <c r="V647" s="34"/>
      <c r="W647" s="34"/>
      <c r="X647" s="34"/>
      <c r="Y647" s="34"/>
      <c r="Z647" s="34"/>
      <c r="AB647" s="167">
        <f>ROW()</f>
        <v>647</v>
      </c>
      <c r="AC647" s="168" t="e">
        <f t="shared" ca="1" si="124"/>
        <v>#REF!</v>
      </c>
      <c r="AD647" s="168" t="e">
        <f t="shared" ca="1" si="125"/>
        <v>#REF!</v>
      </c>
      <c r="AE647" s="169" t="e">
        <f t="shared" ca="1" si="142"/>
        <v>#REF!</v>
      </c>
      <c r="AF647" s="168" t="e">
        <f t="shared" ca="1" si="143"/>
        <v>#REF!</v>
      </c>
      <c r="AG647" s="169" t="e">
        <f t="shared" ca="1" si="144"/>
        <v>#REF!</v>
      </c>
      <c r="AH647" s="168" t="e">
        <f t="shared" ca="1" si="145"/>
        <v>#REF!</v>
      </c>
      <c r="AI647" s="168" t="e">
        <f t="shared" ca="1" si="146"/>
        <v>#REF!</v>
      </c>
      <c r="AJ647" s="170" t="e">
        <f t="shared" ca="1" si="147"/>
        <v>#REF!</v>
      </c>
      <c r="AK647" s="168">
        <f t="shared" ca="1" si="126"/>
        <v>0</v>
      </c>
      <c r="AL647" s="168">
        <f t="shared" ca="1" si="127"/>
        <v>0</v>
      </c>
    </row>
    <row r="648" spans="1:38" ht="30" customHeight="1" x14ac:dyDescent="0.2">
      <c r="A648" s="56">
        <v>633</v>
      </c>
      <c r="B648" s="309" t="str">
        <f t="shared" ca="1" si="121"/>
        <v>A633</v>
      </c>
      <c r="C648" s="309"/>
      <c r="D648" s="57" t="str">
        <f t="shared" ca="1" si="122"/>
        <v/>
      </c>
      <c r="E648" s="59" t="str">
        <f t="shared" ca="1" si="123"/>
        <v/>
      </c>
      <c r="F648" s="215">
        <f ca="1">IF(LEN(B648)&gt;0,'OBRAČUNANA OSNOVNA PLAČA'!G642,"")</f>
        <v>0</v>
      </c>
      <c r="G648" s="60"/>
      <c r="H648" s="60"/>
      <c r="I648" s="60"/>
      <c r="J648" s="60"/>
      <c r="K648" s="60"/>
      <c r="L648" s="229">
        <f t="shared" si="140"/>
        <v>0</v>
      </c>
      <c r="M648" s="230">
        <f t="shared" ca="1" si="148"/>
        <v>0</v>
      </c>
      <c r="N648" s="230">
        <f t="shared" ca="1" si="149"/>
        <v>0</v>
      </c>
      <c r="O648" s="231">
        <f t="shared" ca="1" si="150"/>
        <v>0</v>
      </c>
      <c r="P648" s="232">
        <f t="shared" ca="1" si="151"/>
        <v>0</v>
      </c>
      <c r="Q648" s="233">
        <f t="shared" ca="1" si="141"/>
        <v>0</v>
      </c>
      <c r="R648" s="233">
        <f ca="1">IF(LEN(B648)&gt;0,'OSNOVNA PLAČA'!F642,"")</f>
        <v>0</v>
      </c>
      <c r="S648" s="234"/>
      <c r="T648" s="34"/>
      <c r="U648" s="34"/>
      <c r="V648" s="34"/>
      <c r="W648" s="34"/>
      <c r="X648" s="34"/>
      <c r="Y648" s="34"/>
      <c r="Z648" s="34"/>
      <c r="AB648" s="167">
        <f>ROW()</f>
        <v>648</v>
      </c>
      <c r="AC648" s="168" t="e">
        <f t="shared" ca="1" si="124"/>
        <v>#REF!</v>
      </c>
      <c r="AD648" s="168" t="e">
        <f t="shared" ca="1" si="125"/>
        <v>#REF!</v>
      </c>
      <c r="AE648" s="169" t="e">
        <f t="shared" ca="1" si="142"/>
        <v>#REF!</v>
      </c>
      <c r="AF648" s="168" t="e">
        <f t="shared" ca="1" si="143"/>
        <v>#REF!</v>
      </c>
      <c r="AG648" s="169" t="e">
        <f t="shared" ca="1" si="144"/>
        <v>#REF!</v>
      </c>
      <c r="AH648" s="168" t="e">
        <f t="shared" ca="1" si="145"/>
        <v>#REF!</v>
      </c>
      <c r="AI648" s="168" t="e">
        <f t="shared" ca="1" si="146"/>
        <v>#REF!</v>
      </c>
      <c r="AJ648" s="170" t="e">
        <f t="shared" ca="1" si="147"/>
        <v>#REF!</v>
      </c>
      <c r="AK648" s="168">
        <f t="shared" ca="1" si="126"/>
        <v>0</v>
      </c>
      <c r="AL648" s="168">
        <f t="shared" ca="1" si="127"/>
        <v>0</v>
      </c>
    </row>
    <row r="649" spans="1:38" ht="30" customHeight="1" x14ac:dyDescent="0.2">
      <c r="A649" s="56">
        <v>634</v>
      </c>
      <c r="B649" s="309" t="str">
        <f t="shared" ca="1" si="121"/>
        <v>A634</v>
      </c>
      <c r="C649" s="309"/>
      <c r="D649" s="57" t="str">
        <f t="shared" ca="1" si="122"/>
        <v/>
      </c>
      <c r="E649" s="59" t="str">
        <f t="shared" ca="1" si="123"/>
        <v/>
      </c>
      <c r="F649" s="215">
        <f ca="1">IF(LEN(B649)&gt;0,'OBRAČUNANA OSNOVNA PLAČA'!G643,"")</f>
        <v>0</v>
      </c>
      <c r="G649" s="60"/>
      <c r="H649" s="60"/>
      <c r="I649" s="60"/>
      <c r="J649" s="60"/>
      <c r="K649" s="60"/>
      <c r="L649" s="229">
        <f t="shared" si="140"/>
        <v>0</v>
      </c>
      <c r="M649" s="230">
        <f t="shared" ca="1" si="148"/>
        <v>0</v>
      </c>
      <c r="N649" s="230">
        <f t="shared" ca="1" si="149"/>
        <v>0</v>
      </c>
      <c r="O649" s="231">
        <f t="shared" ca="1" si="150"/>
        <v>0</v>
      </c>
      <c r="P649" s="232">
        <f t="shared" ca="1" si="151"/>
        <v>0</v>
      </c>
      <c r="Q649" s="233">
        <f t="shared" ca="1" si="141"/>
        <v>0</v>
      </c>
      <c r="R649" s="233">
        <f ca="1">IF(LEN(B649)&gt;0,'OSNOVNA PLAČA'!F643,"")</f>
        <v>0</v>
      </c>
      <c r="S649" s="234"/>
      <c r="T649" s="34"/>
      <c r="U649" s="34"/>
      <c r="V649" s="34"/>
      <c r="W649" s="34"/>
      <c r="X649" s="34"/>
      <c r="Y649" s="34"/>
      <c r="Z649" s="34"/>
      <c r="AB649" s="167">
        <f>ROW()</f>
        <v>649</v>
      </c>
      <c r="AC649" s="168" t="e">
        <f t="shared" ca="1" si="124"/>
        <v>#REF!</v>
      </c>
      <c r="AD649" s="168" t="e">
        <f t="shared" ca="1" si="125"/>
        <v>#REF!</v>
      </c>
      <c r="AE649" s="169" t="e">
        <f t="shared" ca="1" si="142"/>
        <v>#REF!</v>
      </c>
      <c r="AF649" s="168" t="e">
        <f t="shared" ca="1" si="143"/>
        <v>#REF!</v>
      </c>
      <c r="AG649" s="169" t="e">
        <f t="shared" ca="1" si="144"/>
        <v>#REF!</v>
      </c>
      <c r="AH649" s="168" t="e">
        <f t="shared" ca="1" si="145"/>
        <v>#REF!</v>
      </c>
      <c r="AI649" s="168" t="e">
        <f t="shared" ca="1" si="146"/>
        <v>#REF!</v>
      </c>
      <c r="AJ649" s="170" t="e">
        <f t="shared" ca="1" si="147"/>
        <v>#REF!</v>
      </c>
      <c r="AK649" s="168">
        <f t="shared" ca="1" si="126"/>
        <v>0</v>
      </c>
      <c r="AL649" s="168">
        <f t="shared" ca="1" si="127"/>
        <v>0</v>
      </c>
    </row>
    <row r="650" spans="1:38" ht="30" customHeight="1" x14ac:dyDescent="0.2">
      <c r="A650" s="56">
        <v>635</v>
      </c>
      <c r="B650" s="309" t="str">
        <f t="shared" ca="1" si="121"/>
        <v>A635</v>
      </c>
      <c r="C650" s="309"/>
      <c r="D650" s="57" t="str">
        <f t="shared" ca="1" si="122"/>
        <v/>
      </c>
      <c r="E650" s="59" t="str">
        <f t="shared" ca="1" si="123"/>
        <v/>
      </c>
      <c r="F650" s="215">
        <f ca="1">IF(LEN(B650)&gt;0,'OBRAČUNANA OSNOVNA PLAČA'!G644,"")</f>
        <v>0</v>
      </c>
      <c r="G650" s="60"/>
      <c r="H650" s="60"/>
      <c r="I650" s="60"/>
      <c r="J650" s="60"/>
      <c r="K650" s="60"/>
      <c r="L650" s="229">
        <f t="shared" si="140"/>
        <v>0</v>
      </c>
      <c r="M650" s="230">
        <f t="shared" ca="1" si="148"/>
        <v>0</v>
      </c>
      <c r="N650" s="230">
        <f t="shared" ca="1" si="149"/>
        <v>0</v>
      </c>
      <c r="O650" s="231">
        <f t="shared" ca="1" si="150"/>
        <v>0</v>
      </c>
      <c r="P650" s="232">
        <f t="shared" ca="1" si="151"/>
        <v>0</v>
      </c>
      <c r="Q650" s="233">
        <f t="shared" ca="1" si="141"/>
        <v>0</v>
      </c>
      <c r="R650" s="233">
        <f ca="1">IF(LEN(B650)&gt;0,'OSNOVNA PLAČA'!F644,"")</f>
        <v>0</v>
      </c>
      <c r="S650" s="234"/>
      <c r="T650" s="34"/>
      <c r="U650" s="34"/>
      <c r="V650" s="34"/>
      <c r="W650" s="34"/>
      <c r="X650" s="34"/>
      <c r="Y650" s="34"/>
      <c r="Z650" s="34"/>
      <c r="AB650" s="167">
        <f>ROW()</f>
        <v>650</v>
      </c>
      <c r="AC650" s="168" t="e">
        <f t="shared" ca="1" si="124"/>
        <v>#REF!</v>
      </c>
      <c r="AD650" s="168" t="e">
        <f t="shared" ca="1" si="125"/>
        <v>#REF!</v>
      </c>
      <c r="AE650" s="169" t="e">
        <f t="shared" ca="1" si="142"/>
        <v>#REF!</v>
      </c>
      <c r="AF650" s="168" t="e">
        <f t="shared" ca="1" si="143"/>
        <v>#REF!</v>
      </c>
      <c r="AG650" s="169" t="e">
        <f t="shared" ca="1" si="144"/>
        <v>#REF!</v>
      </c>
      <c r="AH650" s="168" t="e">
        <f t="shared" ca="1" si="145"/>
        <v>#REF!</v>
      </c>
      <c r="AI650" s="168" t="e">
        <f t="shared" ca="1" si="146"/>
        <v>#REF!</v>
      </c>
      <c r="AJ650" s="170" t="e">
        <f t="shared" ca="1" si="147"/>
        <v>#REF!</v>
      </c>
      <c r="AK650" s="168">
        <f t="shared" ca="1" si="126"/>
        <v>0</v>
      </c>
      <c r="AL650" s="168">
        <f t="shared" ca="1" si="127"/>
        <v>0</v>
      </c>
    </row>
    <row r="651" spans="1:38" ht="30" customHeight="1" x14ac:dyDescent="0.2">
      <c r="A651" s="56">
        <v>636</v>
      </c>
      <c r="B651" s="309" t="str">
        <f t="shared" ca="1" si="121"/>
        <v>A636</v>
      </c>
      <c r="C651" s="309"/>
      <c r="D651" s="57" t="str">
        <f t="shared" ca="1" si="122"/>
        <v/>
      </c>
      <c r="E651" s="59" t="str">
        <f t="shared" ca="1" si="123"/>
        <v/>
      </c>
      <c r="F651" s="215">
        <f ca="1">IF(LEN(B651)&gt;0,'OBRAČUNANA OSNOVNA PLAČA'!G645,"")</f>
        <v>0</v>
      </c>
      <c r="G651" s="60"/>
      <c r="H651" s="60"/>
      <c r="I651" s="60"/>
      <c r="J651" s="60"/>
      <c r="K651" s="60"/>
      <c r="L651" s="229">
        <f t="shared" si="140"/>
        <v>0</v>
      </c>
      <c r="M651" s="230">
        <f t="shared" ca="1" si="148"/>
        <v>0</v>
      </c>
      <c r="N651" s="230">
        <f t="shared" ca="1" si="149"/>
        <v>0</v>
      </c>
      <c r="O651" s="231">
        <f t="shared" ca="1" si="150"/>
        <v>0</v>
      </c>
      <c r="P651" s="232">
        <f t="shared" ca="1" si="151"/>
        <v>0</v>
      </c>
      <c r="Q651" s="233">
        <f t="shared" ca="1" si="141"/>
        <v>0</v>
      </c>
      <c r="R651" s="233">
        <f ca="1">IF(LEN(B651)&gt;0,'OSNOVNA PLAČA'!F645,"")</f>
        <v>0</v>
      </c>
      <c r="S651" s="234"/>
      <c r="T651" s="34"/>
      <c r="U651" s="34"/>
      <c r="V651" s="34"/>
      <c r="W651" s="34"/>
      <c r="X651" s="34"/>
      <c r="Y651" s="34"/>
      <c r="Z651" s="34"/>
      <c r="AB651" s="167">
        <f>ROW()</f>
        <v>651</v>
      </c>
      <c r="AC651" s="168" t="e">
        <f t="shared" ca="1" si="124"/>
        <v>#REF!</v>
      </c>
      <c r="AD651" s="168" t="e">
        <f t="shared" ca="1" si="125"/>
        <v>#REF!</v>
      </c>
      <c r="AE651" s="169" t="e">
        <f t="shared" ca="1" si="142"/>
        <v>#REF!</v>
      </c>
      <c r="AF651" s="168" t="e">
        <f t="shared" ca="1" si="143"/>
        <v>#REF!</v>
      </c>
      <c r="AG651" s="169" t="e">
        <f t="shared" ca="1" si="144"/>
        <v>#REF!</v>
      </c>
      <c r="AH651" s="168" t="e">
        <f t="shared" ca="1" si="145"/>
        <v>#REF!</v>
      </c>
      <c r="AI651" s="168" t="e">
        <f t="shared" ca="1" si="146"/>
        <v>#REF!</v>
      </c>
      <c r="AJ651" s="170" t="e">
        <f t="shared" ca="1" si="147"/>
        <v>#REF!</v>
      </c>
      <c r="AK651" s="168">
        <f t="shared" ca="1" si="126"/>
        <v>0</v>
      </c>
      <c r="AL651" s="168">
        <f t="shared" ca="1" si="127"/>
        <v>0</v>
      </c>
    </row>
    <row r="652" spans="1:38" ht="30" customHeight="1" x14ac:dyDescent="0.2">
      <c r="A652" s="56">
        <v>637</v>
      </c>
      <c r="B652" s="309" t="str">
        <f t="shared" ca="1" si="121"/>
        <v>A637</v>
      </c>
      <c r="C652" s="309"/>
      <c r="D652" s="57" t="str">
        <f t="shared" ca="1" si="122"/>
        <v/>
      </c>
      <c r="E652" s="59" t="str">
        <f t="shared" ca="1" si="123"/>
        <v/>
      </c>
      <c r="F652" s="215">
        <f ca="1">IF(LEN(B652)&gt;0,'OBRAČUNANA OSNOVNA PLAČA'!G646,"")</f>
        <v>0</v>
      </c>
      <c r="G652" s="60"/>
      <c r="H652" s="60"/>
      <c r="I652" s="60"/>
      <c r="J652" s="60"/>
      <c r="K652" s="60"/>
      <c r="L652" s="229">
        <f t="shared" si="140"/>
        <v>0</v>
      </c>
      <c r="M652" s="230">
        <f t="shared" ca="1" si="148"/>
        <v>0</v>
      </c>
      <c r="N652" s="230">
        <f t="shared" ca="1" si="149"/>
        <v>0</v>
      </c>
      <c r="O652" s="231">
        <f t="shared" ca="1" si="150"/>
        <v>0</v>
      </c>
      <c r="P652" s="232">
        <f t="shared" ca="1" si="151"/>
        <v>0</v>
      </c>
      <c r="Q652" s="233">
        <f t="shared" ca="1" si="141"/>
        <v>0</v>
      </c>
      <c r="R652" s="233">
        <f ca="1">IF(LEN(B652)&gt;0,'OSNOVNA PLAČA'!F646,"")</f>
        <v>0</v>
      </c>
      <c r="S652" s="234"/>
      <c r="T652" s="34"/>
      <c r="U652" s="34"/>
      <c r="V652" s="34"/>
      <c r="W652" s="34"/>
      <c r="X652" s="34"/>
      <c r="Y652" s="34"/>
      <c r="Z652" s="34"/>
      <c r="AB652" s="167">
        <f>ROW()</f>
        <v>652</v>
      </c>
      <c r="AC652" s="168" t="e">
        <f t="shared" ca="1" si="124"/>
        <v>#REF!</v>
      </c>
      <c r="AD652" s="168" t="e">
        <f t="shared" ca="1" si="125"/>
        <v>#REF!</v>
      </c>
      <c r="AE652" s="169" t="e">
        <f t="shared" ca="1" si="142"/>
        <v>#REF!</v>
      </c>
      <c r="AF652" s="168" t="e">
        <f t="shared" ca="1" si="143"/>
        <v>#REF!</v>
      </c>
      <c r="AG652" s="169" t="e">
        <f t="shared" ca="1" si="144"/>
        <v>#REF!</v>
      </c>
      <c r="AH652" s="168" t="e">
        <f t="shared" ca="1" si="145"/>
        <v>#REF!</v>
      </c>
      <c r="AI652" s="168" t="e">
        <f t="shared" ca="1" si="146"/>
        <v>#REF!</v>
      </c>
      <c r="AJ652" s="170" t="e">
        <f t="shared" ca="1" si="147"/>
        <v>#REF!</v>
      </c>
      <c r="AK652" s="168">
        <f t="shared" ca="1" si="126"/>
        <v>0</v>
      </c>
      <c r="AL652" s="168">
        <f t="shared" ca="1" si="127"/>
        <v>0</v>
      </c>
    </row>
    <row r="653" spans="1:38" ht="30" customHeight="1" x14ac:dyDescent="0.2">
      <c r="A653" s="56">
        <v>638</v>
      </c>
      <c r="B653" s="309" t="str">
        <f t="shared" ca="1" si="121"/>
        <v>A638</v>
      </c>
      <c r="C653" s="309"/>
      <c r="D653" s="57" t="str">
        <f t="shared" ca="1" si="122"/>
        <v/>
      </c>
      <c r="E653" s="59" t="str">
        <f t="shared" ca="1" si="123"/>
        <v/>
      </c>
      <c r="F653" s="215">
        <f ca="1">IF(LEN(B653)&gt;0,'OBRAČUNANA OSNOVNA PLAČA'!G647,"")</f>
        <v>0</v>
      </c>
      <c r="G653" s="60"/>
      <c r="H653" s="60"/>
      <c r="I653" s="60"/>
      <c r="J653" s="60"/>
      <c r="K653" s="60"/>
      <c r="L653" s="229">
        <f t="shared" si="140"/>
        <v>0</v>
      </c>
      <c r="M653" s="230">
        <f t="shared" ca="1" si="148"/>
        <v>0</v>
      </c>
      <c r="N653" s="230">
        <f t="shared" ca="1" si="149"/>
        <v>0</v>
      </c>
      <c r="O653" s="231">
        <f t="shared" ca="1" si="150"/>
        <v>0</v>
      </c>
      <c r="P653" s="232">
        <f t="shared" ca="1" si="151"/>
        <v>0</v>
      </c>
      <c r="Q653" s="233">
        <f t="shared" ca="1" si="141"/>
        <v>0</v>
      </c>
      <c r="R653" s="233">
        <f ca="1">IF(LEN(B653)&gt;0,'OSNOVNA PLAČA'!F647,"")</f>
        <v>0</v>
      </c>
      <c r="S653" s="234"/>
      <c r="T653" s="34"/>
      <c r="U653" s="34"/>
      <c r="V653" s="34"/>
      <c r="W653" s="34"/>
      <c r="X653" s="34"/>
      <c r="Y653" s="34"/>
      <c r="Z653" s="34"/>
      <c r="AB653" s="167">
        <f>ROW()</f>
        <v>653</v>
      </c>
      <c r="AC653" s="168" t="e">
        <f t="shared" ca="1" si="124"/>
        <v>#REF!</v>
      </c>
      <c r="AD653" s="168" t="e">
        <f t="shared" ca="1" si="125"/>
        <v>#REF!</v>
      </c>
      <c r="AE653" s="169" t="e">
        <f t="shared" ca="1" si="142"/>
        <v>#REF!</v>
      </c>
      <c r="AF653" s="168" t="e">
        <f t="shared" ca="1" si="143"/>
        <v>#REF!</v>
      </c>
      <c r="AG653" s="169" t="e">
        <f t="shared" ca="1" si="144"/>
        <v>#REF!</v>
      </c>
      <c r="AH653" s="168" t="e">
        <f t="shared" ca="1" si="145"/>
        <v>#REF!</v>
      </c>
      <c r="AI653" s="168" t="e">
        <f t="shared" ca="1" si="146"/>
        <v>#REF!</v>
      </c>
      <c r="AJ653" s="170" t="e">
        <f t="shared" ca="1" si="147"/>
        <v>#REF!</v>
      </c>
      <c r="AK653" s="168">
        <f t="shared" ca="1" si="126"/>
        <v>0</v>
      </c>
      <c r="AL653" s="168">
        <f t="shared" ca="1" si="127"/>
        <v>0</v>
      </c>
    </row>
    <row r="654" spans="1:38" ht="30" customHeight="1" x14ac:dyDescent="0.2">
      <c r="A654" s="56">
        <v>639</v>
      </c>
      <c r="B654" s="309" t="str">
        <f t="shared" ca="1" si="121"/>
        <v>A639</v>
      </c>
      <c r="C654" s="309"/>
      <c r="D654" s="57" t="str">
        <f t="shared" ca="1" si="122"/>
        <v/>
      </c>
      <c r="E654" s="59" t="str">
        <f t="shared" ca="1" si="123"/>
        <v/>
      </c>
      <c r="F654" s="215">
        <f ca="1">IF(LEN(B654)&gt;0,'OBRAČUNANA OSNOVNA PLAČA'!G648,"")</f>
        <v>0</v>
      </c>
      <c r="G654" s="60"/>
      <c r="H654" s="60"/>
      <c r="I654" s="60"/>
      <c r="J654" s="60"/>
      <c r="K654" s="60"/>
      <c r="L654" s="229">
        <f t="shared" si="140"/>
        <v>0</v>
      </c>
      <c r="M654" s="230">
        <f t="shared" ca="1" si="148"/>
        <v>0</v>
      </c>
      <c r="N654" s="230">
        <f t="shared" ca="1" si="149"/>
        <v>0</v>
      </c>
      <c r="O654" s="231">
        <f t="shared" ca="1" si="150"/>
        <v>0</v>
      </c>
      <c r="P654" s="232">
        <f t="shared" ca="1" si="151"/>
        <v>0</v>
      </c>
      <c r="Q654" s="233">
        <f t="shared" ca="1" si="141"/>
        <v>0</v>
      </c>
      <c r="R654" s="233">
        <f ca="1">IF(LEN(B654)&gt;0,'OSNOVNA PLAČA'!F648,"")</f>
        <v>0</v>
      </c>
      <c r="S654" s="234"/>
      <c r="T654" s="34"/>
      <c r="U654" s="34"/>
      <c r="V654" s="34"/>
      <c r="W654" s="34"/>
      <c r="X654" s="34"/>
      <c r="Y654" s="34"/>
      <c r="Z654" s="34"/>
      <c r="AB654" s="167">
        <f>ROW()</f>
        <v>654</v>
      </c>
      <c r="AC654" s="168" t="e">
        <f t="shared" ca="1" si="124"/>
        <v>#REF!</v>
      </c>
      <c r="AD654" s="168" t="e">
        <f t="shared" ca="1" si="125"/>
        <v>#REF!</v>
      </c>
      <c r="AE654" s="169" t="e">
        <f t="shared" ca="1" si="142"/>
        <v>#REF!</v>
      </c>
      <c r="AF654" s="168" t="e">
        <f t="shared" ca="1" si="143"/>
        <v>#REF!</v>
      </c>
      <c r="AG654" s="169" t="e">
        <f t="shared" ca="1" si="144"/>
        <v>#REF!</v>
      </c>
      <c r="AH654" s="168" t="e">
        <f t="shared" ca="1" si="145"/>
        <v>#REF!</v>
      </c>
      <c r="AI654" s="168" t="e">
        <f t="shared" ca="1" si="146"/>
        <v>#REF!</v>
      </c>
      <c r="AJ654" s="170" t="e">
        <f t="shared" ca="1" si="147"/>
        <v>#REF!</v>
      </c>
      <c r="AK654" s="168">
        <f t="shared" ca="1" si="126"/>
        <v>0</v>
      </c>
      <c r="AL654" s="168">
        <f t="shared" ca="1" si="127"/>
        <v>0</v>
      </c>
    </row>
    <row r="655" spans="1:38" ht="30" customHeight="1" x14ac:dyDescent="0.2">
      <c r="A655" s="56">
        <v>640</v>
      </c>
      <c r="B655" s="309" t="str">
        <f t="shared" ca="1" si="121"/>
        <v>A640</v>
      </c>
      <c r="C655" s="309"/>
      <c r="D655" s="57" t="str">
        <f t="shared" ca="1" si="122"/>
        <v/>
      </c>
      <c r="E655" s="59" t="str">
        <f t="shared" ca="1" si="123"/>
        <v/>
      </c>
      <c r="F655" s="215">
        <f ca="1">IF(LEN(B655)&gt;0,'OBRAČUNANA OSNOVNA PLAČA'!G649,"")</f>
        <v>0</v>
      </c>
      <c r="G655" s="60"/>
      <c r="H655" s="60"/>
      <c r="I655" s="60"/>
      <c r="J655" s="60"/>
      <c r="K655" s="60"/>
      <c r="L655" s="229">
        <f t="shared" si="140"/>
        <v>0</v>
      </c>
      <c r="M655" s="230">
        <f t="shared" ca="1" si="148"/>
        <v>0</v>
      </c>
      <c r="N655" s="230">
        <f t="shared" ca="1" si="149"/>
        <v>0</v>
      </c>
      <c r="O655" s="231">
        <f t="shared" ca="1" si="150"/>
        <v>0</v>
      </c>
      <c r="P655" s="232">
        <f t="shared" ca="1" si="151"/>
        <v>0</v>
      </c>
      <c r="Q655" s="233">
        <f t="shared" ca="1" si="141"/>
        <v>0</v>
      </c>
      <c r="R655" s="233">
        <f ca="1">IF(LEN(B655)&gt;0,'OSNOVNA PLAČA'!F649,"")</f>
        <v>0</v>
      </c>
      <c r="S655" s="234"/>
      <c r="T655" s="34"/>
      <c r="U655" s="34"/>
      <c r="V655" s="34"/>
      <c r="W655" s="34"/>
      <c r="X655" s="34"/>
      <c r="Y655" s="34"/>
      <c r="Z655" s="34"/>
      <c r="AB655" s="167">
        <f>ROW()</f>
        <v>655</v>
      </c>
      <c r="AC655" s="168" t="e">
        <f t="shared" ca="1" si="124"/>
        <v>#REF!</v>
      </c>
      <c r="AD655" s="168" t="e">
        <f t="shared" ca="1" si="125"/>
        <v>#REF!</v>
      </c>
      <c r="AE655" s="169" t="e">
        <f t="shared" ca="1" si="142"/>
        <v>#REF!</v>
      </c>
      <c r="AF655" s="168" t="e">
        <f t="shared" ca="1" si="143"/>
        <v>#REF!</v>
      </c>
      <c r="AG655" s="169" t="e">
        <f t="shared" ca="1" si="144"/>
        <v>#REF!</v>
      </c>
      <c r="AH655" s="168" t="e">
        <f t="shared" ca="1" si="145"/>
        <v>#REF!</v>
      </c>
      <c r="AI655" s="168" t="e">
        <f t="shared" ca="1" si="146"/>
        <v>#REF!</v>
      </c>
      <c r="AJ655" s="170" t="e">
        <f t="shared" ca="1" si="147"/>
        <v>#REF!</v>
      </c>
      <c r="AK655" s="168">
        <f t="shared" ca="1" si="126"/>
        <v>0</v>
      </c>
      <c r="AL655" s="168">
        <f t="shared" ca="1" si="127"/>
        <v>0</v>
      </c>
    </row>
    <row r="656" spans="1:38" ht="30" customHeight="1" x14ac:dyDescent="0.2">
      <c r="A656" s="56">
        <v>641</v>
      </c>
      <c r="B656" s="309" t="str">
        <f t="shared" ca="1" si="121"/>
        <v>A641</v>
      </c>
      <c r="C656" s="309"/>
      <c r="D656" s="57" t="str">
        <f t="shared" ca="1" si="122"/>
        <v/>
      </c>
      <c r="E656" s="59" t="str">
        <f t="shared" ca="1" si="123"/>
        <v/>
      </c>
      <c r="F656" s="215">
        <f ca="1">IF(LEN(B656)&gt;0,'OBRAČUNANA OSNOVNA PLAČA'!G650,"")</f>
        <v>0</v>
      </c>
      <c r="G656" s="60"/>
      <c r="H656" s="60"/>
      <c r="I656" s="60"/>
      <c r="J656" s="60"/>
      <c r="K656" s="60"/>
      <c r="L656" s="229">
        <f t="shared" ref="L656:L719" si="152">+G656+H656+I656+J656+K656</f>
        <v>0</v>
      </c>
      <c r="M656" s="230">
        <f t="shared" ca="1" si="148"/>
        <v>0</v>
      </c>
      <c r="N656" s="230">
        <f t="shared" ca="1" si="149"/>
        <v>0</v>
      </c>
      <c r="O656" s="231">
        <f t="shared" ca="1" si="150"/>
        <v>0</v>
      </c>
      <c r="P656" s="232">
        <f t="shared" ca="1" si="151"/>
        <v>0</v>
      </c>
      <c r="Q656" s="233">
        <f t="shared" ref="Q656:Q719" ca="1" si="153">MIN(P656,R656)</f>
        <v>0</v>
      </c>
      <c r="R656" s="233">
        <f ca="1">IF(LEN(B656)&gt;0,'OSNOVNA PLAČA'!F650,"")</f>
        <v>0</v>
      </c>
      <c r="S656" s="234"/>
      <c r="T656" s="34"/>
      <c r="U656" s="34"/>
      <c r="V656" s="34"/>
      <c r="W656" s="34"/>
      <c r="X656" s="34"/>
      <c r="Y656" s="34"/>
      <c r="Z656" s="34"/>
      <c r="AB656" s="167">
        <f>ROW()</f>
        <v>656</v>
      </c>
      <c r="AC656" s="168" t="e">
        <f t="shared" ca="1" si="124"/>
        <v>#REF!</v>
      </c>
      <c r="AD656" s="168" t="e">
        <f t="shared" ca="1" si="125"/>
        <v>#REF!</v>
      </c>
      <c r="AE656" s="169" t="e">
        <f t="shared" ref="AE656:AE719" ca="1" si="154">IF(AC656&gt;=AD656,"-",$L656/(5*MAX($M$1021:$M$1022)))</f>
        <v>#REF!</v>
      </c>
      <c r="AF656" s="168" t="e">
        <f t="shared" ref="AF656:AF719" ca="1" si="155">IF(AC656&gt;=AD656,"-",$L656/(5*MAX($M$1021:$M$1022))*AK656)</f>
        <v>#REF!</v>
      </c>
      <c r="AG656" s="169" t="e">
        <f t="shared" ref="AG656:AG719" ca="1" si="156">IF(AE656="-","-",AE656*$AF$1017)</f>
        <v>#REF!</v>
      </c>
      <c r="AH656" s="168" t="e">
        <f t="shared" ref="AH656:AH719" ca="1" si="157">IF(AF656="-","-",AF656*$AF$1017)</f>
        <v>#REF!</v>
      </c>
      <c r="AI656" s="168" t="e">
        <f t="shared" ref="AI656:AI719" ca="1" si="158">IF(AG656="-",0,MIN(AH656,R656))</f>
        <v>#REF!</v>
      </c>
      <c r="AJ656" s="170" t="e">
        <f t="shared" ref="AJ656:AJ719" ca="1" si="159">+AD656-AC656</f>
        <v>#REF!</v>
      </c>
      <c r="AK656" s="168">
        <f t="shared" ca="1" si="126"/>
        <v>0</v>
      </c>
      <c r="AL656" s="168">
        <f t="shared" ca="1" si="127"/>
        <v>0</v>
      </c>
    </row>
    <row r="657" spans="1:38" ht="30" customHeight="1" x14ac:dyDescent="0.2">
      <c r="A657" s="56">
        <v>642</v>
      </c>
      <c r="B657" s="309" t="str">
        <f t="shared" ca="1" si="121"/>
        <v>A642</v>
      </c>
      <c r="C657" s="309"/>
      <c r="D657" s="57" t="str">
        <f t="shared" ca="1" si="122"/>
        <v/>
      </c>
      <c r="E657" s="59" t="str">
        <f t="shared" ca="1" si="123"/>
        <v/>
      </c>
      <c r="F657" s="215">
        <f ca="1">IF(LEN(B657)&gt;0,'OBRAČUNANA OSNOVNA PLAČA'!G651,"")</f>
        <v>0</v>
      </c>
      <c r="G657" s="60"/>
      <c r="H657" s="60"/>
      <c r="I657" s="60"/>
      <c r="J657" s="60"/>
      <c r="K657" s="60"/>
      <c r="L657" s="229">
        <f t="shared" si="152"/>
        <v>0</v>
      </c>
      <c r="M657" s="230">
        <f t="shared" ref="M657:M720" ca="1" si="160">IF(LEN(B657)&gt;0,L657/5,"")</f>
        <v>0</v>
      </c>
      <c r="N657" s="230">
        <f t="shared" ref="N657:N720" ca="1" si="161">IF(LEN(B657)&gt;0,F657*M657,"")</f>
        <v>0</v>
      </c>
      <c r="O657" s="231">
        <f t="shared" ref="O657:O720" ca="1" si="162">IF(LEN(B657)&gt;0,M657*$P$1017,"")</f>
        <v>0</v>
      </c>
      <c r="P657" s="232">
        <f t="shared" ref="P657:P720" ca="1" si="163">IF(LEN(B657)&gt;0,F657*O657,"")</f>
        <v>0</v>
      </c>
      <c r="Q657" s="233">
        <f t="shared" ca="1" si="153"/>
        <v>0</v>
      </c>
      <c r="R657" s="233">
        <f ca="1">IF(LEN(B657)&gt;0,'OSNOVNA PLAČA'!F651,"")</f>
        <v>0</v>
      </c>
      <c r="S657" s="234"/>
      <c r="T657" s="34"/>
      <c r="U657" s="34"/>
      <c r="V657" s="34"/>
      <c r="W657" s="34"/>
      <c r="X657" s="34"/>
      <c r="Y657" s="34"/>
      <c r="Z657" s="34"/>
      <c r="AB657" s="167">
        <f>ROW()</f>
        <v>657</v>
      </c>
      <c r="AC657" s="168" t="e">
        <f t="shared" ca="1" si="124"/>
        <v>#REF!</v>
      </c>
      <c r="AD657" s="168" t="e">
        <f t="shared" ca="1" si="125"/>
        <v>#REF!</v>
      </c>
      <c r="AE657" s="169" t="e">
        <f t="shared" ca="1" si="154"/>
        <v>#REF!</v>
      </c>
      <c r="AF657" s="168" t="e">
        <f t="shared" ca="1" si="155"/>
        <v>#REF!</v>
      </c>
      <c r="AG657" s="169" t="e">
        <f t="shared" ca="1" si="156"/>
        <v>#REF!</v>
      </c>
      <c r="AH657" s="168" t="e">
        <f t="shared" ca="1" si="157"/>
        <v>#REF!</v>
      </c>
      <c r="AI657" s="168" t="e">
        <f t="shared" ca="1" si="158"/>
        <v>#REF!</v>
      </c>
      <c r="AJ657" s="170" t="e">
        <f t="shared" ca="1" si="159"/>
        <v>#REF!</v>
      </c>
      <c r="AK657" s="168">
        <f t="shared" ca="1" si="126"/>
        <v>0</v>
      </c>
      <c r="AL657" s="168">
        <f t="shared" ca="1" si="127"/>
        <v>0</v>
      </c>
    </row>
    <row r="658" spans="1:38" ht="30" customHeight="1" x14ac:dyDescent="0.2">
      <c r="A658" s="56">
        <v>643</v>
      </c>
      <c r="B658" s="309" t="str">
        <f t="shared" ca="1" si="121"/>
        <v>A643</v>
      </c>
      <c r="C658" s="309"/>
      <c r="D658" s="57" t="str">
        <f t="shared" ca="1" si="122"/>
        <v/>
      </c>
      <c r="E658" s="59" t="str">
        <f t="shared" ca="1" si="123"/>
        <v/>
      </c>
      <c r="F658" s="215">
        <f ca="1">IF(LEN(B658)&gt;0,'OBRAČUNANA OSNOVNA PLAČA'!G652,"")</f>
        <v>0</v>
      </c>
      <c r="G658" s="60"/>
      <c r="H658" s="60"/>
      <c r="I658" s="60"/>
      <c r="J658" s="60"/>
      <c r="K658" s="60"/>
      <c r="L658" s="229">
        <f t="shared" si="152"/>
        <v>0</v>
      </c>
      <c r="M658" s="230">
        <f t="shared" ca="1" si="160"/>
        <v>0</v>
      </c>
      <c r="N658" s="230">
        <f t="shared" ca="1" si="161"/>
        <v>0</v>
      </c>
      <c r="O658" s="231">
        <f t="shared" ca="1" si="162"/>
        <v>0</v>
      </c>
      <c r="P658" s="232">
        <f t="shared" ca="1" si="163"/>
        <v>0</v>
      </c>
      <c r="Q658" s="233">
        <f t="shared" ca="1" si="153"/>
        <v>0</v>
      </c>
      <c r="R658" s="233">
        <f ca="1">IF(LEN(B658)&gt;0,'OSNOVNA PLAČA'!F652,"")</f>
        <v>0</v>
      </c>
      <c r="S658" s="234"/>
      <c r="T658" s="34"/>
      <c r="U658" s="34"/>
      <c r="V658" s="34"/>
      <c r="W658" s="34"/>
      <c r="X658" s="34"/>
      <c r="Y658" s="34"/>
      <c r="Z658" s="34"/>
      <c r="AB658" s="167">
        <f>ROW()</f>
        <v>658</v>
      </c>
      <c r="AC658" s="168" t="e">
        <f t="shared" ca="1" si="124"/>
        <v>#REF!</v>
      </c>
      <c r="AD658" s="168" t="e">
        <f t="shared" ca="1" si="125"/>
        <v>#REF!</v>
      </c>
      <c r="AE658" s="169" t="e">
        <f t="shared" ca="1" si="154"/>
        <v>#REF!</v>
      </c>
      <c r="AF658" s="168" t="e">
        <f t="shared" ca="1" si="155"/>
        <v>#REF!</v>
      </c>
      <c r="AG658" s="169" t="e">
        <f t="shared" ca="1" si="156"/>
        <v>#REF!</v>
      </c>
      <c r="AH658" s="168" t="e">
        <f t="shared" ca="1" si="157"/>
        <v>#REF!</v>
      </c>
      <c r="AI658" s="168" t="e">
        <f t="shared" ca="1" si="158"/>
        <v>#REF!</v>
      </c>
      <c r="AJ658" s="170" t="e">
        <f t="shared" ca="1" si="159"/>
        <v>#REF!</v>
      </c>
      <c r="AK658" s="168">
        <f t="shared" ca="1" si="126"/>
        <v>0</v>
      </c>
      <c r="AL658" s="168">
        <f t="shared" ca="1" si="127"/>
        <v>0</v>
      </c>
    </row>
    <row r="659" spans="1:38" ht="30" customHeight="1" x14ac:dyDescent="0.2">
      <c r="A659" s="56">
        <v>644</v>
      </c>
      <c r="B659" s="309" t="str">
        <f t="shared" ca="1" si="121"/>
        <v>A644</v>
      </c>
      <c r="C659" s="309"/>
      <c r="D659" s="57" t="str">
        <f t="shared" ca="1" si="122"/>
        <v/>
      </c>
      <c r="E659" s="59" t="str">
        <f t="shared" ca="1" si="123"/>
        <v/>
      </c>
      <c r="F659" s="215">
        <f ca="1">IF(LEN(B659)&gt;0,'OBRAČUNANA OSNOVNA PLAČA'!G653,"")</f>
        <v>0</v>
      </c>
      <c r="G659" s="60"/>
      <c r="H659" s="60"/>
      <c r="I659" s="60"/>
      <c r="J659" s="60"/>
      <c r="K659" s="60"/>
      <c r="L659" s="229">
        <f t="shared" si="152"/>
        <v>0</v>
      </c>
      <c r="M659" s="230">
        <f t="shared" ca="1" si="160"/>
        <v>0</v>
      </c>
      <c r="N659" s="230">
        <f t="shared" ca="1" si="161"/>
        <v>0</v>
      </c>
      <c r="O659" s="231">
        <f t="shared" ca="1" si="162"/>
        <v>0</v>
      </c>
      <c r="P659" s="232">
        <f t="shared" ca="1" si="163"/>
        <v>0</v>
      </c>
      <c r="Q659" s="233">
        <f t="shared" ca="1" si="153"/>
        <v>0</v>
      </c>
      <c r="R659" s="233">
        <f ca="1">IF(LEN(B659)&gt;0,'OSNOVNA PLAČA'!F653,"")</f>
        <v>0</v>
      </c>
      <c r="S659" s="234"/>
      <c r="T659" s="34"/>
      <c r="U659" s="34"/>
      <c r="V659" s="34"/>
      <c r="W659" s="34"/>
      <c r="X659" s="34"/>
      <c r="Y659" s="34"/>
      <c r="Z659" s="34"/>
      <c r="AB659" s="167">
        <f>ROW()</f>
        <v>659</v>
      </c>
      <c r="AC659" s="168" t="e">
        <f t="shared" ca="1" si="124"/>
        <v>#REF!</v>
      </c>
      <c r="AD659" s="168" t="e">
        <f t="shared" ca="1" si="125"/>
        <v>#REF!</v>
      </c>
      <c r="AE659" s="169" t="e">
        <f t="shared" ca="1" si="154"/>
        <v>#REF!</v>
      </c>
      <c r="AF659" s="168" t="e">
        <f t="shared" ca="1" si="155"/>
        <v>#REF!</v>
      </c>
      <c r="AG659" s="169" t="e">
        <f t="shared" ca="1" si="156"/>
        <v>#REF!</v>
      </c>
      <c r="AH659" s="168" t="e">
        <f t="shared" ca="1" si="157"/>
        <v>#REF!</v>
      </c>
      <c r="AI659" s="168" t="e">
        <f t="shared" ca="1" si="158"/>
        <v>#REF!</v>
      </c>
      <c r="AJ659" s="170" t="e">
        <f t="shared" ca="1" si="159"/>
        <v>#REF!</v>
      </c>
      <c r="AK659" s="168">
        <f t="shared" ca="1" si="126"/>
        <v>0</v>
      </c>
      <c r="AL659" s="168">
        <f t="shared" ca="1" si="127"/>
        <v>0</v>
      </c>
    </row>
    <row r="660" spans="1:38" ht="30" customHeight="1" x14ac:dyDescent="0.2">
      <c r="A660" s="56">
        <v>645</v>
      </c>
      <c r="B660" s="309" t="str">
        <f t="shared" ca="1" si="121"/>
        <v>A645</v>
      </c>
      <c r="C660" s="309"/>
      <c r="D660" s="57" t="str">
        <f t="shared" ca="1" si="122"/>
        <v/>
      </c>
      <c r="E660" s="59" t="str">
        <f t="shared" ca="1" si="123"/>
        <v/>
      </c>
      <c r="F660" s="215">
        <f ca="1">IF(LEN(B660)&gt;0,'OBRAČUNANA OSNOVNA PLAČA'!G654,"")</f>
        <v>0</v>
      </c>
      <c r="G660" s="60"/>
      <c r="H660" s="60"/>
      <c r="I660" s="60"/>
      <c r="J660" s="60"/>
      <c r="K660" s="60"/>
      <c r="L660" s="229">
        <f t="shared" si="152"/>
        <v>0</v>
      </c>
      <c r="M660" s="230">
        <f t="shared" ca="1" si="160"/>
        <v>0</v>
      </c>
      <c r="N660" s="230">
        <f t="shared" ca="1" si="161"/>
        <v>0</v>
      </c>
      <c r="O660" s="231">
        <f t="shared" ca="1" si="162"/>
        <v>0</v>
      </c>
      <c r="P660" s="232">
        <f t="shared" ca="1" si="163"/>
        <v>0</v>
      </c>
      <c r="Q660" s="233">
        <f t="shared" ca="1" si="153"/>
        <v>0</v>
      </c>
      <c r="R660" s="233">
        <f ca="1">IF(LEN(B660)&gt;0,'OSNOVNA PLAČA'!F654,"")</f>
        <v>0</v>
      </c>
      <c r="S660" s="234"/>
      <c r="T660" s="34"/>
      <c r="U660" s="34"/>
      <c r="V660" s="34"/>
      <c r="W660" s="34"/>
      <c r="X660" s="34"/>
      <c r="Y660" s="34"/>
      <c r="Z660" s="34"/>
      <c r="AB660" s="167">
        <f>ROW()</f>
        <v>660</v>
      </c>
      <c r="AC660" s="168" t="e">
        <f t="shared" ca="1" si="124"/>
        <v>#REF!</v>
      </c>
      <c r="AD660" s="168" t="e">
        <f t="shared" ca="1" si="125"/>
        <v>#REF!</v>
      </c>
      <c r="AE660" s="169" t="e">
        <f t="shared" ca="1" si="154"/>
        <v>#REF!</v>
      </c>
      <c r="AF660" s="168" t="e">
        <f t="shared" ca="1" si="155"/>
        <v>#REF!</v>
      </c>
      <c r="AG660" s="169" t="e">
        <f t="shared" ca="1" si="156"/>
        <v>#REF!</v>
      </c>
      <c r="AH660" s="168" t="e">
        <f t="shared" ca="1" si="157"/>
        <v>#REF!</v>
      </c>
      <c r="AI660" s="168" t="e">
        <f t="shared" ca="1" si="158"/>
        <v>#REF!</v>
      </c>
      <c r="AJ660" s="170" t="e">
        <f t="shared" ca="1" si="159"/>
        <v>#REF!</v>
      </c>
      <c r="AK660" s="168">
        <f t="shared" ca="1" si="126"/>
        <v>0</v>
      </c>
      <c r="AL660" s="168">
        <f t="shared" ca="1" si="127"/>
        <v>0</v>
      </c>
    </row>
    <row r="661" spans="1:38" ht="30" customHeight="1" x14ac:dyDescent="0.2">
      <c r="A661" s="56">
        <v>646</v>
      </c>
      <c r="B661" s="309" t="str">
        <f t="shared" ca="1" si="121"/>
        <v>A646</v>
      </c>
      <c r="C661" s="309"/>
      <c r="D661" s="57" t="str">
        <f t="shared" ca="1" si="122"/>
        <v/>
      </c>
      <c r="E661" s="59" t="str">
        <f t="shared" ca="1" si="123"/>
        <v/>
      </c>
      <c r="F661" s="215">
        <f ca="1">IF(LEN(B661)&gt;0,'OBRAČUNANA OSNOVNA PLAČA'!G655,"")</f>
        <v>0</v>
      </c>
      <c r="G661" s="60"/>
      <c r="H661" s="60"/>
      <c r="I661" s="60"/>
      <c r="J661" s="60"/>
      <c r="K661" s="60"/>
      <c r="L661" s="229">
        <f t="shared" si="152"/>
        <v>0</v>
      </c>
      <c r="M661" s="230">
        <f t="shared" ca="1" si="160"/>
        <v>0</v>
      </c>
      <c r="N661" s="230">
        <f t="shared" ca="1" si="161"/>
        <v>0</v>
      </c>
      <c r="O661" s="231">
        <f t="shared" ca="1" si="162"/>
        <v>0</v>
      </c>
      <c r="P661" s="232">
        <f t="shared" ca="1" si="163"/>
        <v>0</v>
      </c>
      <c r="Q661" s="233">
        <f t="shared" ca="1" si="153"/>
        <v>0</v>
      </c>
      <c r="R661" s="233">
        <f ca="1">IF(LEN(B661)&gt;0,'OSNOVNA PLAČA'!F655,"")</f>
        <v>0</v>
      </c>
      <c r="S661" s="234"/>
      <c r="T661" s="34"/>
      <c r="U661" s="34"/>
      <c r="V661" s="34"/>
      <c r="W661" s="34"/>
      <c r="X661" s="34"/>
      <c r="Y661" s="34"/>
      <c r="Z661" s="34"/>
      <c r="AB661" s="167">
        <f>ROW()</f>
        <v>661</v>
      </c>
      <c r="AC661" s="168" t="e">
        <f t="shared" ca="1" si="124"/>
        <v>#REF!</v>
      </c>
      <c r="AD661" s="168" t="e">
        <f t="shared" ca="1" si="125"/>
        <v>#REF!</v>
      </c>
      <c r="AE661" s="169" t="e">
        <f t="shared" ca="1" si="154"/>
        <v>#REF!</v>
      </c>
      <c r="AF661" s="168" t="e">
        <f t="shared" ca="1" si="155"/>
        <v>#REF!</v>
      </c>
      <c r="AG661" s="169" t="e">
        <f t="shared" ca="1" si="156"/>
        <v>#REF!</v>
      </c>
      <c r="AH661" s="168" t="e">
        <f t="shared" ca="1" si="157"/>
        <v>#REF!</v>
      </c>
      <c r="AI661" s="168" t="e">
        <f t="shared" ca="1" si="158"/>
        <v>#REF!</v>
      </c>
      <c r="AJ661" s="170" t="e">
        <f t="shared" ca="1" si="159"/>
        <v>#REF!</v>
      </c>
      <c r="AK661" s="168">
        <f t="shared" ca="1" si="126"/>
        <v>0</v>
      </c>
      <c r="AL661" s="168">
        <f t="shared" ca="1" si="127"/>
        <v>0</v>
      </c>
    </row>
    <row r="662" spans="1:38" ht="30" customHeight="1" x14ac:dyDescent="0.2">
      <c r="A662" s="56">
        <v>647</v>
      </c>
      <c r="B662" s="309" t="str">
        <f t="shared" ca="1" si="121"/>
        <v>A647</v>
      </c>
      <c r="C662" s="309"/>
      <c r="D662" s="57" t="str">
        <f t="shared" ca="1" si="122"/>
        <v/>
      </c>
      <c r="E662" s="59" t="str">
        <f t="shared" ca="1" si="123"/>
        <v/>
      </c>
      <c r="F662" s="215">
        <f ca="1">IF(LEN(B662)&gt;0,'OBRAČUNANA OSNOVNA PLAČA'!G656,"")</f>
        <v>0</v>
      </c>
      <c r="G662" s="60"/>
      <c r="H662" s="60"/>
      <c r="I662" s="60"/>
      <c r="J662" s="60"/>
      <c r="K662" s="60"/>
      <c r="L662" s="229">
        <f t="shared" si="152"/>
        <v>0</v>
      </c>
      <c r="M662" s="230">
        <f t="shared" ca="1" si="160"/>
        <v>0</v>
      </c>
      <c r="N662" s="230">
        <f t="shared" ca="1" si="161"/>
        <v>0</v>
      </c>
      <c r="O662" s="231">
        <f t="shared" ca="1" si="162"/>
        <v>0</v>
      </c>
      <c r="P662" s="232">
        <f t="shared" ca="1" si="163"/>
        <v>0</v>
      </c>
      <c r="Q662" s="233">
        <f t="shared" ca="1" si="153"/>
        <v>0</v>
      </c>
      <c r="R662" s="233">
        <f ca="1">IF(LEN(B662)&gt;0,'OSNOVNA PLAČA'!F656,"")</f>
        <v>0</v>
      </c>
      <c r="S662" s="234"/>
      <c r="T662" s="34"/>
      <c r="U662" s="34"/>
      <c r="V662" s="34"/>
      <c r="W662" s="34"/>
      <c r="X662" s="34"/>
      <c r="Y662" s="34"/>
      <c r="Z662" s="34"/>
      <c r="AB662" s="167">
        <f>ROW()</f>
        <v>662</v>
      </c>
      <c r="AC662" s="168" t="e">
        <f t="shared" ca="1" si="124"/>
        <v>#REF!</v>
      </c>
      <c r="AD662" s="168" t="e">
        <f t="shared" ca="1" si="125"/>
        <v>#REF!</v>
      </c>
      <c r="AE662" s="169" t="e">
        <f t="shared" ca="1" si="154"/>
        <v>#REF!</v>
      </c>
      <c r="AF662" s="168" t="e">
        <f t="shared" ca="1" si="155"/>
        <v>#REF!</v>
      </c>
      <c r="AG662" s="169" t="e">
        <f t="shared" ca="1" si="156"/>
        <v>#REF!</v>
      </c>
      <c r="AH662" s="168" t="e">
        <f t="shared" ca="1" si="157"/>
        <v>#REF!</v>
      </c>
      <c r="AI662" s="168" t="e">
        <f t="shared" ca="1" si="158"/>
        <v>#REF!</v>
      </c>
      <c r="AJ662" s="170" t="e">
        <f t="shared" ca="1" si="159"/>
        <v>#REF!</v>
      </c>
      <c r="AK662" s="168">
        <f t="shared" ca="1" si="126"/>
        <v>0</v>
      </c>
      <c r="AL662" s="168">
        <f t="shared" ca="1" si="127"/>
        <v>0</v>
      </c>
    </row>
    <row r="663" spans="1:38" ht="30" customHeight="1" x14ac:dyDescent="0.2">
      <c r="A663" s="56">
        <v>648</v>
      </c>
      <c r="B663" s="309" t="str">
        <f t="shared" ca="1" si="121"/>
        <v>A648</v>
      </c>
      <c r="C663" s="309"/>
      <c r="D663" s="57" t="str">
        <f t="shared" ca="1" si="122"/>
        <v/>
      </c>
      <c r="E663" s="59" t="str">
        <f t="shared" ca="1" si="123"/>
        <v/>
      </c>
      <c r="F663" s="215">
        <f ca="1">IF(LEN(B663)&gt;0,'OBRAČUNANA OSNOVNA PLAČA'!G657,"")</f>
        <v>0</v>
      </c>
      <c r="G663" s="60"/>
      <c r="H663" s="60"/>
      <c r="I663" s="60"/>
      <c r="J663" s="60"/>
      <c r="K663" s="60"/>
      <c r="L663" s="229">
        <f t="shared" si="152"/>
        <v>0</v>
      </c>
      <c r="M663" s="230">
        <f t="shared" ca="1" si="160"/>
        <v>0</v>
      </c>
      <c r="N663" s="230">
        <f t="shared" ca="1" si="161"/>
        <v>0</v>
      </c>
      <c r="O663" s="231">
        <f t="shared" ca="1" si="162"/>
        <v>0</v>
      </c>
      <c r="P663" s="232">
        <f t="shared" ca="1" si="163"/>
        <v>0</v>
      </c>
      <c r="Q663" s="233">
        <f t="shared" ca="1" si="153"/>
        <v>0</v>
      </c>
      <c r="R663" s="233">
        <f ca="1">IF(LEN(B663)&gt;0,'OSNOVNA PLAČA'!F657,"")</f>
        <v>0</v>
      </c>
      <c r="S663" s="234"/>
      <c r="T663" s="34"/>
      <c r="U663" s="34"/>
      <c r="V663" s="34"/>
      <c r="W663" s="34"/>
      <c r="X663" s="34"/>
      <c r="Y663" s="34"/>
      <c r="Z663" s="34"/>
      <c r="AB663" s="167">
        <f>ROW()</f>
        <v>663</v>
      </c>
      <c r="AC663" s="168" t="e">
        <f t="shared" ca="1" si="124"/>
        <v>#REF!</v>
      </c>
      <c r="AD663" s="168" t="e">
        <f t="shared" ca="1" si="125"/>
        <v>#REF!</v>
      </c>
      <c r="AE663" s="169" t="e">
        <f t="shared" ca="1" si="154"/>
        <v>#REF!</v>
      </c>
      <c r="AF663" s="168" t="e">
        <f t="shared" ca="1" si="155"/>
        <v>#REF!</v>
      </c>
      <c r="AG663" s="169" t="e">
        <f t="shared" ca="1" si="156"/>
        <v>#REF!</v>
      </c>
      <c r="AH663" s="168" t="e">
        <f t="shared" ca="1" si="157"/>
        <v>#REF!</v>
      </c>
      <c r="AI663" s="168" t="e">
        <f t="shared" ca="1" si="158"/>
        <v>#REF!</v>
      </c>
      <c r="AJ663" s="170" t="e">
        <f t="shared" ca="1" si="159"/>
        <v>#REF!</v>
      </c>
      <c r="AK663" s="168">
        <f t="shared" ca="1" si="126"/>
        <v>0</v>
      </c>
      <c r="AL663" s="168">
        <f t="shared" ca="1" si="127"/>
        <v>0</v>
      </c>
    </row>
    <row r="664" spans="1:38" ht="30" customHeight="1" x14ac:dyDescent="0.2">
      <c r="A664" s="56">
        <v>649</v>
      </c>
      <c r="B664" s="309" t="str">
        <f t="shared" ca="1" si="121"/>
        <v>A649</v>
      </c>
      <c r="C664" s="309"/>
      <c r="D664" s="57" t="str">
        <f t="shared" ca="1" si="122"/>
        <v/>
      </c>
      <c r="E664" s="59" t="str">
        <f t="shared" ca="1" si="123"/>
        <v/>
      </c>
      <c r="F664" s="215">
        <f ca="1">IF(LEN(B664)&gt;0,'OBRAČUNANA OSNOVNA PLAČA'!G658,"")</f>
        <v>0</v>
      </c>
      <c r="G664" s="60"/>
      <c r="H664" s="60"/>
      <c r="I664" s="60"/>
      <c r="J664" s="60"/>
      <c r="K664" s="60"/>
      <c r="L664" s="229">
        <f t="shared" si="152"/>
        <v>0</v>
      </c>
      <c r="M664" s="230">
        <f t="shared" ca="1" si="160"/>
        <v>0</v>
      </c>
      <c r="N664" s="230">
        <f t="shared" ca="1" si="161"/>
        <v>0</v>
      </c>
      <c r="O664" s="231">
        <f t="shared" ca="1" si="162"/>
        <v>0</v>
      </c>
      <c r="P664" s="232">
        <f t="shared" ca="1" si="163"/>
        <v>0</v>
      </c>
      <c r="Q664" s="233">
        <f t="shared" ca="1" si="153"/>
        <v>0</v>
      </c>
      <c r="R664" s="233">
        <f ca="1">IF(LEN(B664)&gt;0,'OSNOVNA PLAČA'!F658,"")</f>
        <v>0</v>
      </c>
      <c r="S664" s="234"/>
      <c r="T664" s="34"/>
      <c r="U664" s="34"/>
      <c r="V664" s="34"/>
      <c r="W664" s="34"/>
      <c r="X664" s="34"/>
      <c r="Y664" s="34"/>
      <c r="Z664" s="34"/>
      <c r="AB664" s="167">
        <f>ROW()</f>
        <v>664</v>
      </c>
      <c r="AC664" s="168" t="e">
        <f t="shared" ca="1" si="124"/>
        <v>#REF!</v>
      </c>
      <c r="AD664" s="168" t="e">
        <f t="shared" ca="1" si="125"/>
        <v>#REF!</v>
      </c>
      <c r="AE664" s="169" t="e">
        <f t="shared" ca="1" si="154"/>
        <v>#REF!</v>
      </c>
      <c r="AF664" s="168" t="e">
        <f t="shared" ca="1" si="155"/>
        <v>#REF!</v>
      </c>
      <c r="AG664" s="169" t="e">
        <f t="shared" ca="1" si="156"/>
        <v>#REF!</v>
      </c>
      <c r="AH664" s="168" t="e">
        <f t="shared" ca="1" si="157"/>
        <v>#REF!</v>
      </c>
      <c r="AI664" s="168" t="e">
        <f t="shared" ca="1" si="158"/>
        <v>#REF!</v>
      </c>
      <c r="AJ664" s="170" t="e">
        <f t="shared" ca="1" si="159"/>
        <v>#REF!</v>
      </c>
      <c r="AK664" s="168">
        <f t="shared" ca="1" si="126"/>
        <v>0</v>
      </c>
      <c r="AL664" s="168">
        <f t="shared" ca="1" si="127"/>
        <v>0</v>
      </c>
    </row>
    <row r="665" spans="1:38" ht="30" customHeight="1" x14ac:dyDescent="0.2">
      <c r="A665" s="56">
        <v>650</v>
      </c>
      <c r="B665" s="309" t="str">
        <f t="shared" ca="1" si="121"/>
        <v>A650</v>
      </c>
      <c r="C665" s="309"/>
      <c r="D665" s="57" t="str">
        <f t="shared" ca="1" si="122"/>
        <v/>
      </c>
      <c r="E665" s="59" t="str">
        <f t="shared" ca="1" si="123"/>
        <v/>
      </c>
      <c r="F665" s="215">
        <f ca="1">IF(LEN(B665)&gt;0,'OBRAČUNANA OSNOVNA PLAČA'!G659,"")</f>
        <v>0</v>
      </c>
      <c r="G665" s="60"/>
      <c r="H665" s="60"/>
      <c r="I665" s="60"/>
      <c r="J665" s="60"/>
      <c r="K665" s="60"/>
      <c r="L665" s="229">
        <f t="shared" si="152"/>
        <v>0</v>
      </c>
      <c r="M665" s="230">
        <f t="shared" ca="1" si="160"/>
        <v>0</v>
      </c>
      <c r="N665" s="230">
        <f t="shared" ca="1" si="161"/>
        <v>0</v>
      </c>
      <c r="O665" s="231">
        <f t="shared" ca="1" si="162"/>
        <v>0</v>
      </c>
      <c r="P665" s="232">
        <f t="shared" ca="1" si="163"/>
        <v>0</v>
      </c>
      <c r="Q665" s="233">
        <f t="shared" ca="1" si="153"/>
        <v>0</v>
      </c>
      <c r="R665" s="233">
        <f ca="1">IF(LEN(B665)&gt;0,'OSNOVNA PLAČA'!F659,"")</f>
        <v>0</v>
      </c>
      <c r="S665" s="234"/>
      <c r="T665" s="34"/>
      <c r="U665" s="34"/>
      <c r="V665" s="34"/>
      <c r="W665" s="34"/>
      <c r="X665" s="34"/>
      <c r="Y665" s="34"/>
      <c r="Z665" s="34"/>
      <c r="AB665" s="167">
        <f>ROW()</f>
        <v>665</v>
      </c>
      <c r="AC665" s="168" t="e">
        <f t="shared" ca="1" si="124"/>
        <v>#REF!</v>
      </c>
      <c r="AD665" s="168" t="e">
        <f t="shared" ca="1" si="125"/>
        <v>#REF!</v>
      </c>
      <c r="AE665" s="169" t="e">
        <f t="shared" ca="1" si="154"/>
        <v>#REF!</v>
      </c>
      <c r="AF665" s="168" t="e">
        <f t="shared" ca="1" si="155"/>
        <v>#REF!</v>
      </c>
      <c r="AG665" s="169" t="e">
        <f t="shared" ca="1" si="156"/>
        <v>#REF!</v>
      </c>
      <c r="AH665" s="168" t="e">
        <f t="shared" ca="1" si="157"/>
        <v>#REF!</v>
      </c>
      <c r="AI665" s="168" t="e">
        <f t="shared" ca="1" si="158"/>
        <v>#REF!</v>
      </c>
      <c r="AJ665" s="170" t="e">
        <f t="shared" ca="1" si="159"/>
        <v>#REF!</v>
      </c>
      <c r="AK665" s="168">
        <f t="shared" ca="1" si="126"/>
        <v>0</v>
      </c>
      <c r="AL665" s="168">
        <f t="shared" ca="1" si="127"/>
        <v>0</v>
      </c>
    </row>
    <row r="666" spans="1:38" ht="30" customHeight="1" x14ac:dyDescent="0.2">
      <c r="A666" s="56">
        <v>651</v>
      </c>
      <c r="B666" s="309" t="str">
        <f t="shared" ca="1" si="121"/>
        <v>A651</v>
      </c>
      <c r="C666" s="309"/>
      <c r="D666" s="57" t="str">
        <f t="shared" ca="1" si="122"/>
        <v/>
      </c>
      <c r="E666" s="59" t="str">
        <f t="shared" ca="1" si="123"/>
        <v/>
      </c>
      <c r="F666" s="215">
        <f ca="1">IF(LEN(B666)&gt;0,'OBRAČUNANA OSNOVNA PLAČA'!G660,"")</f>
        <v>0</v>
      </c>
      <c r="G666" s="60"/>
      <c r="H666" s="60"/>
      <c r="I666" s="60"/>
      <c r="J666" s="60"/>
      <c r="K666" s="60"/>
      <c r="L666" s="229">
        <f t="shared" si="152"/>
        <v>0</v>
      </c>
      <c r="M666" s="230">
        <f t="shared" ca="1" si="160"/>
        <v>0</v>
      </c>
      <c r="N666" s="230">
        <f t="shared" ca="1" si="161"/>
        <v>0</v>
      </c>
      <c r="O666" s="231">
        <f t="shared" ca="1" si="162"/>
        <v>0</v>
      </c>
      <c r="P666" s="232">
        <f t="shared" ca="1" si="163"/>
        <v>0</v>
      </c>
      <c r="Q666" s="233">
        <f t="shared" ca="1" si="153"/>
        <v>0</v>
      </c>
      <c r="R666" s="233">
        <f ca="1">IF(LEN(B666)&gt;0,'OSNOVNA PLAČA'!F660,"")</f>
        <v>0</v>
      </c>
      <c r="S666" s="234"/>
      <c r="T666" s="34"/>
      <c r="U666" s="34"/>
      <c r="V666" s="34"/>
      <c r="W666" s="34"/>
      <c r="X666" s="34"/>
      <c r="Y666" s="34"/>
      <c r="Z666" s="34"/>
      <c r="AB666" s="167">
        <f>ROW()</f>
        <v>666</v>
      </c>
      <c r="AC666" s="168" t="e">
        <f t="shared" ca="1" si="124"/>
        <v>#REF!</v>
      </c>
      <c r="AD666" s="168" t="e">
        <f t="shared" ca="1" si="125"/>
        <v>#REF!</v>
      </c>
      <c r="AE666" s="169" t="e">
        <f t="shared" ca="1" si="154"/>
        <v>#REF!</v>
      </c>
      <c r="AF666" s="168" t="e">
        <f t="shared" ca="1" si="155"/>
        <v>#REF!</v>
      </c>
      <c r="AG666" s="169" t="e">
        <f t="shared" ca="1" si="156"/>
        <v>#REF!</v>
      </c>
      <c r="AH666" s="168" t="e">
        <f t="shared" ca="1" si="157"/>
        <v>#REF!</v>
      </c>
      <c r="AI666" s="168" t="e">
        <f t="shared" ca="1" si="158"/>
        <v>#REF!</v>
      </c>
      <c r="AJ666" s="170" t="e">
        <f t="shared" ca="1" si="159"/>
        <v>#REF!</v>
      </c>
      <c r="AK666" s="168">
        <f t="shared" ca="1" si="126"/>
        <v>0</v>
      </c>
      <c r="AL666" s="168">
        <f t="shared" ca="1" si="127"/>
        <v>0</v>
      </c>
    </row>
    <row r="667" spans="1:38" ht="30" customHeight="1" x14ac:dyDescent="0.2">
      <c r="A667" s="56">
        <v>652</v>
      </c>
      <c r="B667" s="309" t="str">
        <f t="shared" ca="1" si="121"/>
        <v>A652</v>
      </c>
      <c r="C667" s="309"/>
      <c r="D667" s="57" t="str">
        <f t="shared" ca="1" si="122"/>
        <v/>
      </c>
      <c r="E667" s="59" t="str">
        <f t="shared" ca="1" si="123"/>
        <v/>
      </c>
      <c r="F667" s="215">
        <f ca="1">IF(LEN(B667)&gt;0,'OBRAČUNANA OSNOVNA PLAČA'!G661,"")</f>
        <v>0</v>
      </c>
      <c r="G667" s="60"/>
      <c r="H667" s="60"/>
      <c r="I667" s="60"/>
      <c r="J667" s="60"/>
      <c r="K667" s="60"/>
      <c r="L667" s="229">
        <f t="shared" si="152"/>
        <v>0</v>
      </c>
      <c r="M667" s="230">
        <f t="shared" ca="1" si="160"/>
        <v>0</v>
      </c>
      <c r="N667" s="230">
        <f t="shared" ca="1" si="161"/>
        <v>0</v>
      </c>
      <c r="O667" s="231">
        <f t="shared" ca="1" si="162"/>
        <v>0</v>
      </c>
      <c r="P667" s="232">
        <f t="shared" ca="1" si="163"/>
        <v>0</v>
      </c>
      <c r="Q667" s="233">
        <f t="shared" ca="1" si="153"/>
        <v>0</v>
      </c>
      <c r="R667" s="233">
        <f ca="1">IF(LEN(B667)&gt;0,'OSNOVNA PLAČA'!F661,"")</f>
        <v>0</v>
      </c>
      <c r="S667" s="234"/>
      <c r="T667" s="34"/>
      <c r="U667" s="34"/>
      <c r="V667" s="34"/>
      <c r="W667" s="34"/>
      <c r="X667" s="34"/>
      <c r="Y667" s="34"/>
      <c r="Z667" s="34"/>
      <c r="AB667" s="167">
        <f>ROW()</f>
        <v>667</v>
      </c>
      <c r="AC667" s="168" t="e">
        <f t="shared" ca="1" si="124"/>
        <v>#REF!</v>
      </c>
      <c r="AD667" s="168" t="e">
        <f t="shared" ca="1" si="125"/>
        <v>#REF!</v>
      </c>
      <c r="AE667" s="169" t="e">
        <f t="shared" ca="1" si="154"/>
        <v>#REF!</v>
      </c>
      <c r="AF667" s="168" t="e">
        <f t="shared" ca="1" si="155"/>
        <v>#REF!</v>
      </c>
      <c r="AG667" s="169" t="e">
        <f t="shared" ca="1" si="156"/>
        <v>#REF!</v>
      </c>
      <c r="AH667" s="168" t="e">
        <f t="shared" ca="1" si="157"/>
        <v>#REF!</v>
      </c>
      <c r="AI667" s="168" t="e">
        <f t="shared" ca="1" si="158"/>
        <v>#REF!</v>
      </c>
      <c r="AJ667" s="170" t="e">
        <f t="shared" ca="1" si="159"/>
        <v>#REF!</v>
      </c>
      <c r="AK667" s="168">
        <f t="shared" ca="1" si="126"/>
        <v>0</v>
      </c>
      <c r="AL667" s="168">
        <f t="shared" ca="1" si="127"/>
        <v>0</v>
      </c>
    </row>
    <row r="668" spans="1:38" ht="30" customHeight="1" x14ac:dyDescent="0.2">
      <c r="A668" s="56">
        <v>653</v>
      </c>
      <c r="B668" s="309" t="str">
        <f t="shared" ca="1" si="121"/>
        <v>A653</v>
      </c>
      <c r="C668" s="309"/>
      <c r="D668" s="57" t="str">
        <f t="shared" ca="1" si="122"/>
        <v/>
      </c>
      <c r="E668" s="59" t="str">
        <f t="shared" ca="1" si="123"/>
        <v/>
      </c>
      <c r="F668" s="215">
        <f ca="1">IF(LEN(B668)&gt;0,'OBRAČUNANA OSNOVNA PLAČA'!G662,"")</f>
        <v>0</v>
      </c>
      <c r="G668" s="60"/>
      <c r="H668" s="60"/>
      <c r="I668" s="60"/>
      <c r="J668" s="60"/>
      <c r="K668" s="60"/>
      <c r="L668" s="229">
        <f t="shared" si="152"/>
        <v>0</v>
      </c>
      <c r="M668" s="230">
        <f t="shared" ca="1" si="160"/>
        <v>0</v>
      </c>
      <c r="N668" s="230">
        <f t="shared" ca="1" si="161"/>
        <v>0</v>
      </c>
      <c r="O668" s="231">
        <f t="shared" ca="1" si="162"/>
        <v>0</v>
      </c>
      <c r="P668" s="232">
        <f t="shared" ca="1" si="163"/>
        <v>0</v>
      </c>
      <c r="Q668" s="233">
        <f t="shared" ca="1" si="153"/>
        <v>0</v>
      </c>
      <c r="R668" s="233">
        <f ca="1">IF(LEN(B668)&gt;0,'OSNOVNA PLAČA'!F662,"")</f>
        <v>0</v>
      </c>
      <c r="S668" s="234"/>
      <c r="T668" s="34"/>
      <c r="U668" s="34"/>
      <c r="V668" s="34"/>
      <c r="W668" s="34"/>
      <c r="X668" s="34"/>
      <c r="Y668" s="34"/>
      <c r="Z668" s="34"/>
      <c r="AB668" s="167">
        <f>ROW()</f>
        <v>668</v>
      </c>
      <c r="AC668" s="168" t="e">
        <f t="shared" ca="1" si="124"/>
        <v>#REF!</v>
      </c>
      <c r="AD668" s="168" t="e">
        <f t="shared" ca="1" si="125"/>
        <v>#REF!</v>
      </c>
      <c r="AE668" s="169" t="e">
        <f t="shared" ca="1" si="154"/>
        <v>#REF!</v>
      </c>
      <c r="AF668" s="168" t="e">
        <f t="shared" ca="1" si="155"/>
        <v>#REF!</v>
      </c>
      <c r="AG668" s="169" t="e">
        <f t="shared" ca="1" si="156"/>
        <v>#REF!</v>
      </c>
      <c r="AH668" s="168" t="e">
        <f t="shared" ca="1" si="157"/>
        <v>#REF!</v>
      </c>
      <c r="AI668" s="168" t="e">
        <f t="shared" ca="1" si="158"/>
        <v>#REF!</v>
      </c>
      <c r="AJ668" s="170" t="e">
        <f t="shared" ca="1" si="159"/>
        <v>#REF!</v>
      </c>
      <c r="AK668" s="168">
        <f t="shared" ca="1" si="126"/>
        <v>0</v>
      </c>
      <c r="AL668" s="168">
        <f t="shared" ca="1" si="127"/>
        <v>0</v>
      </c>
    </row>
    <row r="669" spans="1:38" ht="30" customHeight="1" x14ac:dyDescent="0.2">
      <c r="A669" s="56">
        <v>654</v>
      </c>
      <c r="B669" s="309" t="str">
        <f t="shared" ca="1" si="121"/>
        <v>A654</v>
      </c>
      <c r="C669" s="309"/>
      <c r="D669" s="57" t="str">
        <f t="shared" ca="1" si="122"/>
        <v/>
      </c>
      <c r="E669" s="59" t="str">
        <f t="shared" ca="1" si="123"/>
        <v/>
      </c>
      <c r="F669" s="215">
        <f ca="1">IF(LEN(B669)&gt;0,'OBRAČUNANA OSNOVNA PLAČA'!G663,"")</f>
        <v>0</v>
      </c>
      <c r="G669" s="60"/>
      <c r="H669" s="60"/>
      <c r="I669" s="60"/>
      <c r="J669" s="60"/>
      <c r="K669" s="60"/>
      <c r="L669" s="229">
        <f t="shared" si="152"/>
        <v>0</v>
      </c>
      <c r="M669" s="230">
        <f t="shared" ca="1" si="160"/>
        <v>0</v>
      </c>
      <c r="N669" s="230">
        <f t="shared" ca="1" si="161"/>
        <v>0</v>
      </c>
      <c r="O669" s="231">
        <f t="shared" ca="1" si="162"/>
        <v>0</v>
      </c>
      <c r="P669" s="232">
        <f t="shared" ca="1" si="163"/>
        <v>0</v>
      </c>
      <c r="Q669" s="233">
        <f t="shared" ca="1" si="153"/>
        <v>0</v>
      </c>
      <c r="R669" s="233">
        <f ca="1">IF(LEN(B669)&gt;0,'OSNOVNA PLAČA'!F663,"")</f>
        <v>0</v>
      </c>
      <c r="S669" s="234"/>
      <c r="T669" s="34"/>
      <c r="U669" s="34"/>
      <c r="V669" s="34"/>
      <c r="W669" s="34"/>
      <c r="X669" s="34"/>
      <c r="Y669" s="34"/>
      <c r="Z669" s="34"/>
      <c r="AB669" s="167">
        <f>ROW()</f>
        <v>669</v>
      </c>
      <c r="AC669" s="168" t="e">
        <f t="shared" ca="1" si="124"/>
        <v>#REF!</v>
      </c>
      <c r="AD669" s="168" t="e">
        <f t="shared" ca="1" si="125"/>
        <v>#REF!</v>
      </c>
      <c r="AE669" s="169" t="e">
        <f t="shared" ca="1" si="154"/>
        <v>#REF!</v>
      </c>
      <c r="AF669" s="168" t="e">
        <f t="shared" ca="1" si="155"/>
        <v>#REF!</v>
      </c>
      <c r="AG669" s="169" t="e">
        <f t="shared" ca="1" si="156"/>
        <v>#REF!</v>
      </c>
      <c r="AH669" s="168" t="e">
        <f t="shared" ca="1" si="157"/>
        <v>#REF!</v>
      </c>
      <c r="AI669" s="168" t="e">
        <f t="shared" ca="1" si="158"/>
        <v>#REF!</v>
      </c>
      <c r="AJ669" s="170" t="e">
        <f t="shared" ca="1" si="159"/>
        <v>#REF!</v>
      </c>
      <c r="AK669" s="168">
        <f t="shared" ca="1" si="126"/>
        <v>0</v>
      </c>
      <c r="AL669" s="168">
        <f t="shared" ca="1" si="127"/>
        <v>0</v>
      </c>
    </row>
    <row r="670" spans="1:38" ht="30" customHeight="1" x14ac:dyDescent="0.2">
      <c r="A670" s="56">
        <v>655</v>
      </c>
      <c r="B670" s="309" t="str">
        <f t="shared" ca="1" si="121"/>
        <v>A655</v>
      </c>
      <c r="C670" s="309"/>
      <c r="D670" s="57" t="str">
        <f t="shared" ca="1" si="122"/>
        <v/>
      </c>
      <c r="E670" s="59" t="str">
        <f t="shared" ca="1" si="123"/>
        <v/>
      </c>
      <c r="F670" s="215">
        <f ca="1">IF(LEN(B670)&gt;0,'OBRAČUNANA OSNOVNA PLAČA'!G664,"")</f>
        <v>0</v>
      </c>
      <c r="G670" s="60"/>
      <c r="H670" s="60"/>
      <c r="I670" s="60"/>
      <c r="J670" s="60"/>
      <c r="K670" s="60"/>
      <c r="L670" s="229">
        <f t="shared" si="152"/>
        <v>0</v>
      </c>
      <c r="M670" s="230">
        <f t="shared" ca="1" si="160"/>
        <v>0</v>
      </c>
      <c r="N670" s="230">
        <f t="shared" ca="1" si="161"/>
        <v>0</v>
      </c>
      <c r="O670" s="231">
        <f t="shared" ca="1" si="162"/>
        <v>0</v>
      </c>
      <c r="P670" s="232">
        <f t="shared" ca="1" si="163"/>
        <v>0</v>
      </c>
      <c r="Q670" s="233">
        <f t="shared" ca="1" si="153"/>
        <v>0</v>
      </c>
      <c r="R670" s="233">
        <f ca="1">IF(LEN(B670)&gt;0,'OSNOVNA PLAČA'!F664,"")</f>
        <v>0</v>
      </c>
      <c r="S670" s="234"/>
      <c r="T670" s="34"/>
      <c r="U670" s="34"/>
      <c r="V670" s="34"/>
      <c r="W670" s="34"/>
      <c r="X670" s="34"/>
      <c r="Y670" s="34"/>
      <c r="Z670" s="34"/>
      <c r="AB670" s="167">
        <f>ROW()</f>
        <v>670</v>
      </c>
      <c r="AC670" s="168" t="e">
        <f t="shared" ca="1" si="124"/>
        <v>#REF!</v>
      </c>
      <c r="AD670" s="168" t="e">
        <f t="shared" ca="1" si="125"/>
        <v>#REF!</v>
      </c>
      <c r="AE670" s="169" t="e">
        <f t="shared" ca="1" si="154"/>
        <v>#REF!</v>
      </c>
      <c r="AF670" s="168" t="e">
        <f t="shared" ca="1" si="155"/>
        <v>#REF!</v>
      </c>
      <c r="AG670" s="169" t="e">
        <f t="shared" ca="1" si="156"/>
        <v>#REF!</v>
      </c>
      <c r="AH670" s="168" t="e">
        <f t="shared" ca="1" si="157"/>
        <v>#REF!</v>
      </c>
      <c r="AI670" s="168" t="e">
        <f t="shared" ca="1" si="158"/>
        <v>#REF!</v>
      </c>
      <c r="AJ670" s="170" t="e">
        <f t="shared" ca="1" si="159"/>
        <v>#REF!</v>
      </c>
      <c r="AK670" s="168">
        <f t="shared" ca="1" si="126"/>
        <v>0</v>
      </c>
      <c r="AL670" s="168">
        <f t="shared" ca="1" si="127"/>
        <v>0</v>
      </c>
    </row>
    <row r="671" spans="1:38" ht="30" customHeight="1" x14ac:dyDescent="0.2">
      <c r="A671" s="56">
        <v>656</v>
      </c>
      <c r="B671" s="309" t="str">
        <f t="shared" ca="1" si="121"/>
        <v>A656</v>
      </c>
      <c r="C671" s="309"/>
      <c r="D671" s="57" t="str">
        <f t="shared" ca="1" si="122"/>
        <v/>
      </c>
      <c r="E671" s="59" t="str">
        <f t="shared" ca="1" si="123"/>
        <v/>
      </c>
      <c r="F671" s="215">
        <f ca="1">IF(LEN(B671)&gt;0,'OBRAČUNANA OSNOVNA PLAČA'!G665,"")</f>
        <v>0</v>
      </c>
      <c r="G671" s="60"/>
      <c r="H671" s="60"/>
      <c r="I671" s="60"/>
      <c r="J671" s="60"/>
      <c r="K671" s="60"/>
      <c r="L671" s="229">
        <f t="shared" si="152"/>
        <v>0</v>
      </c>
      <c r="M671" s="230">
        <f t="shared" ca="1" si="160"/>
        <v>0</v>
      </c>
      <c r="N671" s="230">
        <f t="shared" ca="1" si="161"/>
        <v>0</v>
      </c>
      <c r="O671" s="231">
        <f t="shared" ca="1" si="162"/>
        <v>0</v>
      </c>
      <c r="P671" s="232">
        <f t="shared" ca="1" si="163"/>
        <v>0</v>
      </c>
      <c r="Q671" s="233">
        <f t="shared" ca="1" si="153"/>
        <v>0</v>
      </c>
      <c r="R671" s="233">
        <f ca="1">IF(LEN(B671)&gt;0,'OSNOVNA PLAČA'!F665,"")</f>
        <v>0</v>
      </c>
      <c r="S671" s="234"/>
      <c r="T671" s="34"/>
      <c r="U671" s="34"/>
      <c r="V671" s="34"/>
      <c r="W671" s="34"/>
      <c r="X671" s="34"/>
      <c r="Y671" s="34"/>
      <c r="Z671" s="34"/>
      <c r="AB671" s="167">
        <f>ROW()</f>
        <v>671</v>
      </c>
      <c r="AC671" s="168" t="e">
        <f t="shared" ca="1" si="124"/>
        <v>#REF!</v>
      </c>
      <c r="AD671" s="168" t="e">
        <f t="shared" ca="1" si="125"/>
        <v>#REF!</v>
      </c>
      <c r="AE671" s="169" t="e">
        <f t="shared" ca="1" si="154"/>
        <v>#REF!</v>
      </c>
      <c r="AF671" s="168" t="e">
        <f t="shared" ca="1" si="155"/>
        <v>#REF!</v>
      </c>
      <c r="AG671" s="169" t="e">
        <f t="shared" ca="1" si="156"/>
        <v>#REF!</v>
      </c>
      <c r="AH671" s="168" t="e">
        <f t="shared" ca="1" si="157"/>
        <v>#REF!</v>
      </c>
      <c r="AI671" s="168" t="e">
        <f t="shared" ca="1" si="158"/>
        <v>#REF!</v>
      </c>
      <c r="AJ671" s="170" t="e">
        <f t="shared" ca="1" si="159"/>
        <v>#REF!</v>
      </c>
      <c r="AK671" s="168">
        <f t="shared" ca="1" si="126"/>
        <v>0</v>
      </c>
      <c r="AL671" s="168">
        <f t="shared" ca="1" si="127"/>
        <v>0</v>
      </c>
    </row>
    <row r="672" spans="1:38" ht="30" customHeight="1" x14ac:dyDescent="0.2">
      <c r="A672" s="56">
        <v>657</v>
      </c>
      <c r="B672" s="309" t="str">
        <f t="shared" ca="1" si="121"/>
        <v>A657</v>
      </c>
      <c r="C672" s="309"/>
      <c r="D672" s="57" t="str">
        <f t="shared" ca="1" si="122"/>
        <v/>
      </c>
      <c r="E672" s="59" t="str">
        <f t="shared" ca="1" si="123"/>
        <v/>
      </c>
      <c r="F672" s="215">
        <f ca="1">IF(LEN(B672)&gt;0,'OBRAČUNANA OSNOVNA PLAČA'!G666,"")</f>
        <v>0</v>
      </c>
      <c r="G672" s="60"/>
      <c r="H672" s="60"/>
      <c r="I672" s="60"/>
      <c r="J672" s="60"/>
      <c r="K672" s="60"/>
      <c r="L672" s="229">
        <f t="shared" si="152"/>
        <v>0</v>
      </c>
      <c r="M672" s="230">
        <f t="shared" ca="1" si="160"/>
        <v>0</v>
      </c>
      <c r="N672" s="230">
        <f t="shared" ca="1" si="161"/>
        <v>0</v>
      </c>
      <c r="O672" s="231">
        <f t="shared" ca="1" si="162"/>
        <v>0</v>
      </c>
      <c r="P672" s="232">
        <f t="shared" ca="1" si="163"/>
        <v>0</v>
      </c>
      <c r="Q672" s="233">
        <f t="shared" ca="1" si="153"/>
        <v>0</v>
      </c>
      <c r="R672" s="233">
        <f ca="1">IF(LEN(B672)&gt;0,'OSNOVNA PLAČA'!F666,"")</f>
        <v>0</v>
      </c>
      <c r="S672" s="234"/>
      <c r="T672" s="34"/>
      <c r="U672" s="34"/>
      <c r="V672" s="34"/>
      <c r="W672" s="34"/>
      <c r="X672" s="34"/>
      <c r="Y672" s="34"/>
      <c r="Z672" s="34"/>
      <c r="AB672" s="167">
        <f>ROW()</f>
        <v>672</v>
      </c>
      <c r="AC672" s="168" t="e">
        <f t="shared" ca="1" si="124"/>
        <v>#REF!</v>
      </c>
      <c r="AD672" s="168" t="e">
        <f t="shared" ca="1" si="125"/>
        <v>#REF!</v>
      </c>
      <c r="AE672" s="169" t="e">
        <f t="shared" ca="1" si="154"/>
        <v>#REF!</v>
      </c>
      <c r="AF672" s="168" t="e">
        <f t="shared" ca="1" si="155"/>
        <v>#REF!</v>
      </c>
      <c r="AG672" s="169" t="e">
        <f t="shared" ca="1" si="156"/>
        <v>#REF!</v>
      </c>
      <c r="AH672" s="168" t="e">
        <f t="shared" ca="1" si="157"/>
        <v>#REF!</v>
      </c>
      <c r="AI672" s="168" t="e">
        <f t="shared" ca="1" si="158"/>
        <v>#REF!</v>
      </c>
      <c r="AJ672" s="170" t="e">
        <f t="shared" ca="1" si="159"/>
        <v>#REF!</v>
      </c>
      <c r="AK672" s="168">
        <f t="shared" ca="1" si="126"/>
        <v>0</v>
      </c>
      <c r="AL672" s="168">
        <f t="shared" ca="1" si="127"/>
        <v>0</v>
      </c>
    </row>
    <row r="673" spans="1:38" ht="30" customHeight="1" x14ac:dyDescent="0.2">
      <c r="A673" s="56">
        <v>658</v>
      </c>
      <c r="B673" s="309" t="str">
        <f t="shared" ca="1" si="121"/>
        <v>A658</v>
      </c>
      <c r="C673" s="309"/>
      <c r="D673" s="57" t="str">
        <f t="shared" ca="1" si="122"/>
        <v/>
      </c>
      <c r="E673" s="59" t="str">
        <f t="shared" ca="1" si="123"/>
        <v/>
      </c>
      <c r="F673" s="215">
        <f ca="1">IF(LEN(B673)&gt;0,'OBRAČUNANA OSNOVNA PLAČA'!G667,"")</f>
        <v>0</v>
      </c>
      <c r="G673" s="60"/>
      <c r="H673" s="60"/>
      <c r="I673" s="60"/>
      <c r="J673" s="60"/>
      <c r="K673" s="60"/>
      <c r="L673" s="229">
        <f t="shared" si="152"/>
        <v>0</v>
      </c>
      <c r="M673" s="230">
        <f t="shared" ca="1" si="160"/>
        <v>0</v>
      </c>
      <c r="N673" s="230">
        <f t="shared" ca="1" si="161"/>
        <v>0</v>
      </c>
      <c r="O673" s="231">
        <f t="shared" ca="1" si="162"/>
        <v>0</v>
      </c>
      <c r="P673" s="232">
        <f t="shared" ca="1" si="163"/>
        <v>0</v>
      </c>
      <c r="Q673" s="233">
        <f t="shared" ca="1" si="153"/>
        <v>0</v>
      </c>
      <c r="R673" s="233">
        <f ca="1">IF(LEN(B673)&gt;0,'OSNOVNA PLAČA'!F667,"")</f>
        <v>0</v>
      </c>
      <c r="S673" s="234"/>
      <c r="T673" s="34"/>
      <c r="U673" s="34"/>
      <c r="V673" s="34"/>
      <c r="W673" s="34"/>
      <c r="X673" s="34"/>
      <c r="Y673" s="34"/>
      <c r="Z673" s="34"/>
      <c r="AB673" s="167">
        <f>ROW()</f>
        <v>673</v>
      </c>
      <c r="AC673" s="168" t="e">
        <f t="shared" ca="1" si="124"/>
        <v>#REF!</v>
      </c>
      <c r="AD673" s="168" t="e">
        <f t="shared" ca="1" si="125"/>
        <v>#REF!</v>
      </c>
      <c r="AE673" s="169" t="e">
        <f t="shared" ca="1" si="154"/>
        <v>#REF!</v>
      </c>
      <c r="AF673" s="168" t="e">
        <f t="shared" ca="1" si="155"/>
        <v>#REF!</v>
      </c>
      <c r="AG673" s="169" t="e">
        <f t="shared" ca="1" si="156"/>
        <v>#REF!</v>
      </c>
      <c r="AH673" s="168" t="e">
        <f t="shared" ca="1" si="157"/>
        <v>#REF!</v>
      </c>
      <c r="AI673" s="168" t="e">
        <f t="shared" ca="1" si="158"/>
        <v>#REF!</v>
      </c>
      <c r="AJ673" s="170" t="e">
        <f t="shared" ca="1" si="159"/>
        <v>#REF!</v>
      </c>
      <c r="AK673" s="168">
        <f t="shared" ca="1" si="126"/>
        <v>0</v>
      </c>
      <c r="AL673" s="168">
        <f t="shared" ca="1" si="127"/>
        <v>0</v>
      </c>
    </row>
    <row r="674" spans="1:38" ht="30" customHeight="1" x14ac:dyDescent="0.2">
      <c r="A674" s="56">
        <v>659</v>
      </c>
      <c r="B674" s="309" t="str">
        <f t="shared" ca="1" si="121"/>
        <v>A659</v>
      </c>
      <c r="C674" s="309"/>
      <c r="D674" s="57" t="str">
        <f t="shared" ca="1" si="122"/>
        <v/>
      </c>
      <c r="E674" s="59" t="str">
        <f t="shared" ca="1" si="123"/>
        <v/>
      </c>
      <c r="F674" s="215">
        <f ca="1">IF(LEN(B674)&gt;0,'OBRAČUNANA OSNOVNA PLAČA'!G668,"")</f>
        <v>0</v>
      </c>
      <c r="G674" s="60"/>
      <c r="H674" s="60"/>
      <c r="I674" s="60"/>
      <c r="J674" s="60"/>
      <c r="K674" s="60"/>
      <c r="L674" s="229">
        <f t="shared" si="152"/>
        <v>0</v>
      </c>
      <c r="M674" s="230">
        <f t="shared" ca="1" si="160"/>
        <v>0</v>
      </c>
      <c r="N674" s="230">
        <f t="shared" ca="1" si="161"/>
        <v>0</v>
      </c>
      <c r="O674" s="231">
        <f t="shared" ca="1" si="162"/>
        <v>0</v>
      </c>
      <c r="P674" s="232">
        <f t="shared" ca="1" si="163"/>
        <v>0</v>
      </c>
      <c r="Q674" s="233">
        <f t="shared" ca="1" si="153"/>
        <v>0</v>
      </c>
      <c r="R674" s="233">
        <f ca="1">IF(LEN(B674)&gt;0,'OSNOVNA PLAČA'!F668,"")</f>
        <v>0</v>
      </c>
      <c r="S674" s="234"/>
      <c r="T674" s="34"/>
      <c r="U674" s="34"/>
      <c r="V674" s="34"/>
      <c r="W674" s="34"/>
      <c r="X674" s="34"/>
      <c r="Y674" s="34"/>
      <c r="Z674" s="34"/>
      <c r="AB674" s="167">
        <f>ROW()</f>
        <v>674</v>
      </c>
      <c r="AC674" s="168" t="e">
        <f t="shared" ca="1" si="124"/>
        <v>#REF!</v>
      </c>
      <c r="AD674" s="168" t="e">
        <f t="shared" ca="1" si="125"/>
        <v>#REF!</v>
      </c>
      <c r="AE674" s="169" t="e">
        <f t="shared" ca="1" si="154"/>
        <v>#REF!</v>
      </c>
      <c r="AF674" s="168" t="e">
        <f t="shared" ca="1" si="155"/>
        <v>#REF!</v>
      </c>
      <c r="AG674" s="169" t="e">
        <f t="shared" ca="1" si="156"/>
        <v>#REF!</v>
      </c>
      <c r="AH674" s="168" t="e">
        <f t="shared" ca="1" si="157"/>
        <v>#REF!</v>
      </c>
      <c r="AI674" s="168" t="e">
        <f t="shared" ca="1" si="158"/>
        <v>#REF!</v>
      </c>
      <c r="AJ674" s="170" t="e">
        <f t="shared" ca="1" si="159"/>
        <v>#REF!</v>
      </c>
      <c r="AK674" s="168">
        <f t="shared" ca="1" si="126"/>
        <v>0</v>
      </c>
      <c r="AL674" s="168">
        <f t="shared" ca="1" si="127"/>
        <v>0</v>
      </c>
    </row>
    <row r="675" spans="1:38" ht="30" customHeight="1" x14ac:dyDescent="0.2">
      <c r="A675" s="56">
        <v>660</v>
      </c>
      <c r="B675" s="309" t="str">
        <f t="shared" ca="1" si="121"/>
        <v>A660</v>
      </c>
      <c r="C675" s="309"/>
      <c r="D675" s="57" t="str">
        <f t="shared" ca="1" si="122"/>
        <v/>
      </c>
      <c r="E675" s="59" t="str">
        <f t="shared" ca="1" si="123"/>
        <v/>
      </c>
      <c r="F675" s="215">
        <f ca="1">IF(LEN(B675)&gt;0,'OBRAČUNANA OSNOVNA PLAČA'!G669,"")</f>
        <v>0</v>
      </c>
      <c r="G675" s="60"/>
      <c r="H675" s="60"/>
      <c r="I675" s="60"/>
      <c r="J675" s="60"/>
      <c r="K675" s="60"/>
      <c r="L675" s="229">
        <f t="shared" si="152"/>
        <v>0</v>
      </c>
      <c r="M675" s="230">
        <f t="shared" ca="1" si="160"/>
        <v>0</v>
      </c>
      <c r="N675" s="230">
        <f t="shared" ca="1" si="161"/>
        <v>0</v>
      </c>
      <c r="O675" s="231">
        <f t="shared" ca="1" si="162"/>
        <v>0</v>
      </c>
      <c r="P675" s="232">
        <f t="shared" ca="1" si="163"/>
        <v>0</v>
      </c>
      <c r="Q675" s="233">
        <f t="shared" ca="1" si="153"/>
        <v>0</v>
      </c>
      <c r="R675" s="233">
        <f ca="1">IF(LEN(B675)&gt;0,'OSNOVNA PLAČA'!F669,"")</f>
        <v>0</v>
      </c>
      <c r="S675" s="234"/>
      <c r="T675" s="34"/>
      <c r="U675" s="34"/>
      <c r="V675" s="34"/>
      <c r="W675" s="34"/>
      <c r="X675" s="34"/>
      <c r="Y675" s="34"/>
      <c r="Z675" s="34"/>
      <c r="AB675" s="167">
        <f>ROW()</f>
        <v>675</v>
      </c>
      <c r="AC675" s="168" t="e">
        <f t="shared" ca="1" si="124"/>
        <v>#REF!</v>
      </c>
      <c r="AD675" s="168" t="e">
        <f t="shared" ca="1" si="125"/>
        <v>#REF!</v>
      </c>
      <c r="AE675" s="169" t="e">
        <f t="shared" ca="1" si="154"/>
        <v>#REF!</v>
      </c>
      <c r="AF675" s="168" t="e">
        <f t="shared" ca="1" si="155"/>
        <v>#REF!</v>
      </c>
      <c r="AG675" s="169" t="e">
        <f t="shared" ca="1" si="156"/>
        <v>#REF!</v>
      </c>
      <c r="AH675" s="168" t="e">
        <f t="shared" ca="1" si="157"/>
        <v>#REF!</v>
      </c>
      <c r="AI675" s="168" t="e">
        <f t="shared" ca="1" si="158"/>
        <v>#REF!</v>
      </c>
      <c r="AJ675" s="170" t="e">
        <f t="shared" ca="1" si="159"/>
        <v>#REF!</v>
      </c>
      <c r="AK675" s="168">
        <f t="shared" ca="1" si="126"/>
        <v>0</v>
      </c>
      <c r="AL675" s="168">
        <f t="shared" ca="1" si="127"/>
        <v>0</v>
      </c>
    </row>
    <row r="676" spans="1:38" ht="30" customHeight="1" x14ac:dyDescent="0.2">
      <c r="A676" s="56">
        <v>661</v>
      </c>
      <c r="B676" s="309" t="str">
        <f t="shared" ca="1" si="121"/>
        <v>A661</v>
      </c>
      <c r="C676" s="309"/>
      <c r="D676" s="57" t="str">
        <f t="shared" ca="1" si="122"/>
        <v/>
      </c>
      <c r="E676" s="59" t="str">
        <f t="shared" ca="1" si="123"/>
        <v/>
      </c>
      <c r="F676" s="215">
        <f ca="1">IF(LEN(B676)&gt;0,'OBRAČUNANA OSNOVNA PLAČA'!G670,"")</f>
        <v>0</v>
      </c>
      <c r="G676" s="60"/>
      <c r="H676" s="60"/>
      <c r="I676" s="60"/>
      <c r="J676" s="60"/>
      <c r="K676" s="60"/>
      <c r="L676" s="229">
        <f t="shared" si="152"/>
        <v>0</v>
      </c>
      <c r="M676" s="230">
        <f t="shared" ca="1" si="160"/>
        <v>0</v>
      </c>
      <c r="N676" s="230">
        <f t="shared" ca="1" si="161"/>
        <v>0</v>
      </c>
      <c r="O676" s="231">
        <f t="shared" ca="1" si="162"/>
        <v>0</v>
      </c>
      <c r="P676" s="232">
        <f t="shared" ca="1" si="163"/>
        <v>0</v>
      </c>
      <c r="Q676" s="233">
        <f t="shared" ca="1" si="153"/>
        <v>0</v>
      </c>
      <c r="R676" s="233">
        <f ca="1">IF(LEN(B676)&gt;0,'OSNOVNA PLAČA'!F670,"")</f>
        <v>0</v>
      </c>
      <c r="S676" s="234"/>
      <c r="T676" s="34"/>
      <c r="U676" s="34"/>
      <c r="V676" s="34"/>
      <c r="W676" s="34"/>
      <c r="X676" s="34"/>
      <c r="Y676" s="34"/>
      <c r="Z676" s="34"/>
      <c r="AB676" s="167">
        <f>ROW()</f>
        <v>676</v>
      </c>
      <c r="AC676" s="168" t="e">
        <f t="shared" ca="1" si="124"/>
        <v>#REF!</v>
      </c>
      <c r="AD676" s="168" t="e">
        <f t="shared" ca="1" si="125"/>
        <v>#REF!</v>
      </c>
      <c r="AE676" s="169" t="e">
        <f t="shared" ca="1" si="154"/>
        <v>#REF!</v>
      </c>
      <c r="AF676" s="168" t="e">
        <f t="shared" ca="1" si="155"/>
        <v>#REF!</v>
      </c>
      <c r="AG676" s="169" t="e">
        <f t="shared" ca="1" si="156"/>
        <v>#REF!</v>
      </c>
      <c r="AH676" s="168" t="e">
        <f t="shared" ca="1" si="157"/>
        <v>#REF!</v>
      </c>
      <c r="AI676" s="168" t="e">
        <f t="shared" ca="1" si="158"/>
        <v>#REF!</v>
      </c>
      <c r="AJ676" s="170" t="e">
        <f t="shared" ca="1" si="159"/>
        <v>#REF!</v>
      </c>
      <c r="AK676" s="168">
        <f t="shared" ca="1" si="126"/>
        <v>0</v>
      </c>
      <c r="AL676" s="168">
        <f t="shared" ca="1" si="127"/>
        <v>0</v>
      </c>
    </row>
    <row r="677" spans="1:38" ht="30" customHeight="1" x14ac:dyDescent="0.2">
      <c r="A677" s="56">
        <v>662</v>
      </c>
      <c r="B677" s="309" t="str">
        <f t="shared" ca="1" si="121"/>
        <v>A662</v>
      </c>
      <c r="C677" s="309"/>
      <c r="D677" s="57" t="str">
        <f t="shared" ca="1" si="122"/>
        <v/>
      </c>
      <c r="E677" s="59" t="str">
        <f t="shared" ca="1" si="123"/>
        <v/>
      </c>
      <c r="F677" s="215">
        <f ca="1">IF(LEN(B677)&gt;0,'OBRAČUNANA OSNOVNA PLAČA'!G671,"")</f>
        <v>0</v>
      </c>
      <c r="G677" s="60"/>
      <c r="H677" s="60"/>
      <c r="I677" s="60"/>
      <c r="J677" s="60"/>
      <c r="K677" s="60"/>
      <c r="L677" s="229">
        <f t="shared" si="152"/>
        <v>0</v>
      </c>
      <c r="M677" s="230">
        <f t="shared" ca="1" si="160"/>
        <v>0</v>
      </c>
      <c r="N677" s="230">
        <f t="shared" ca="1" si="161"/>
        <v>0</v>
      </c>
      <c r="O677" s="231">
        <f t="shared" ca="1" si="162"/>
        <v>0</v>
      </c>
      <c r="P677" s="232">
        <f t="shared" ca="1" si="163"/>
        <v>0</v>
      </c>
      <c r="Q677" s="233">
        <f t="shared" ca="1" si="153"/>
        <v>0</v>
      </c>
      <c r="R677" s="233">
        <f ca="1">IF(LEN(B677)&gt;0,'OSNOVNA PLAČA'!F671,"")</f>
        <v>0</v>
      </c>
      <c r="S677" s="234"/>
      <c r="T677" s="34"/>
      <c r="U677" s="34"/>
      <c r="V677" s="34"/>
      <c r="W677" s="34"/>
      <c r="X677" s="34"/>
      <c r="Y677" s="34"/>
      <c r="Z677" s="34"/>
      <c r="AB677" s="167">
        <f>ROW()</f>
        <v>677</v>
      </c>
      <c r="AC677" s="168" t="e">
        <f t="shared" ca="1" si="124"/>
        <v>#REF!</v>
      </c>
      <c r="AD677" s="168" t="e">
        <f t="shared" ca="1" si="125"/>
        <v>#REF!</v>
      </c>
      <c r="AE677" s="169" t="e">
        <f t="shared" ca="1" si="154"/>
        <v>#REF!</v>
      </c>
      <c r="AF677" s="168" t="e">
        <f t="shared" ca="1" si="155"/>
        <v>#REF!</v>
      </c>
      <c r="AG677" s="169" t="e">
        <f t="shared" ca="1" si="156"/>
        <v>#REF!</v>
      </c>
      <c r="AH677" s="168" t="e">
        <f t="shared" ca="1" si="157"/>
        <v>#REF!</v>
      </c>
      <c r="AI677" s="168" t="e">
        <f t="shared" ca="1" si="158"/>
        <v>#REF!</v>
      </c>
      <c r="AJ677" s="170" t="e">
        <f t="shared" ca="1" si="159"/>
        <v>#REF!</v>
      </c>
      <c r="AK677" s="168">
        <f t="shared" ca="1" si="126"/>
        <v>0</v>
      </c>
      <c r="AL677" s="168">
        <f t="shared" ca="1" si="127"/>
        <v>0</v>
      </c>
    </row>
    <row r="678" spans="1:38" ht="30" customHeight="1" x14ac:dyDescent="0.2">
      <c r="A678" s="56">
        <v>663</v>
      </c>
      <c r="B678" s="309" t="str">
        <f t="shared" ca="1" si="121"/>
        <v>A663</v>
      </c>
      <c r="C678" s="309"/>
      <c r="D678" s="57" t="str">
        <f t="shared" ca="1" si="122"/>
        <v/>
      </c>
      <c r="E678" s="59" t="str">
        <f t="shared" ca="1" si="123"/>
        <v/>
      </c>
      <c r="F678" s="215">
        <f ca="1">IF(LEN(B678)&gt;0,'OBRAČUNANA OSNOVNA PLAČA'!G672,"")</f>
        <v>0</v>
      </c>
      <c r="G678" s="60"/>
      <c r="H678" s="60"/>
      <c r="I678" s="60"/>
      <c r="J678" s="60"/>
      <c r="K678" s="60"/>
      <c r="L678" s="229">
        <f t="shared" si="152"/>
        <v>0</v>
      </c>
      <c r="M678" s="230">
        <f t="shared" ca="1" si="160"/>
        <v>0</v>
      </c>
      <c r="N678" s="230">
        <f t="shared" ca="1" si="161"/>
        <v>0</v>
      </c>
      <c r="O678" s="231">
        <f t="shared" ca="1" si="162"/>
        <v>0</v>
      </c>
      <c r="P678" s="232">
        <f t="shared" ca="1" si="163"/>
        <v>0</v>
      </c>
      <c r="Q678" s="233">
        <f t="shared" ca="1" si="153"/>
        <v>0</v>
      </c>
      <c r="R678" s="233">
        <f ca="1">IF(LEN(B678)&gt;0,'OSNOVNA PLAČA'!F672,"")</f>
        <v>0</v>
      </c>
      <c r="S678" s="234"/>
      <c r="T678" s="34"/>
      <c r="U678" s="34"/>
      <c r="V678" s="34"/>
      <c r="W678" s="34"/>
      <c r="X678" s="34"/>
      <c r="Y678" s="34"/>
      <c r="Z678" s="34"/>
      <c r="AB678" s="167">
        <f>ROW()</f>
        <v>678</v>
      </c>
      <c r="AC678" s="168" t="e">
        <f t="shared" ca="1" si="124"/>
        <v>#REF!</v>
      </c>
      <c r="AD678" s="168" t="e">
        <f t="shared" ca="1" si="125"/>
        <v>#REF!</v>
      </c>
      <c r="AE678" s="169" t="e">
        <f t="shared" ca="1" si="154"/>
        <v>#REF!</v>
      </c>
      <c r="AF678" s="168" t="e">
        <f t="shared" ca="1" si="155"/>
        <v>#REF!</v>
      </c>
      <c r="AG678" s="169" t="e">
        <f t="shared" ca="1" si="156"/>
        <v>#REF!</v>
      </c>
      <c r="AH678" s="168" t="e">
        <f t="shared" ca="1" si="157"/>
        <v>#REF!</v>
      </c>
      <c r="AI678" s="168" t="e">
        <f t="shared" ca="1" si="158"/>
        <v>#REF!</v>
      </c>
      <c r="AJ678" s="170" t="e">
        <f t="shared" ca="1" si="159"/>
        <v>#REF!</v>
      </c>
      <c r="AK678" s="168">
        <f t="shared" ca="1" si="126"/>
        <v>0</v>
      </c>
      <c r="AL678" s="168">
        <f t="shared" ca="1" si="127"/>
        <v>0</v>
      </c>
    </row>
    <row r="679" spans="1:38" ht="30" customHeight="1" x14ac:dyDescent="0.2">
      <c r="A679" s="56">
        <v>664</v>
      </c>
      <c r="B679" s="309" t="str">
        <f t="shared" ca="1" si="121"/>
        <v>A664</v>
      </c>
      <c r="C679" s="309"/>
      <c r="D679" s="57" t="str">
        <f t="shared" ca="1" si="122"/>
        <v/>
      </c>
      <c r="E679" s="59" t="str">
        <f t="shared" ca="1" si="123"/>
        <v/>
      </c>
      <c r="F679" s="215">
        <f ca="1">IF(LEN(B679)&gt;0,'OBRAČUNANA OSNOVNA PLAČA'!G673,"")</f>
        <v>0</v>
      </c>
      <c r="G679" s="60"/>
      <c r="H679" s="60"/>
      <c r="I679" s="60"/>
      <c r="J679" s="60"/>
      <c r="K679" s="60"/>
      <c r="L679" s="229">
        <f t="shared" si="152"/>
        <v>0</v>
      </c>
      <c r="M679" s="230">
        <f t="shared" ca="1" si="160"/>
        <v>0</v>
      </c>
      <c r="N679" s="230">
        <f t="shared" ca="1" si="161"/>
        <v>0</v>
      </c>
      <c r="O679" s="231">
        <f t="shared" ca="1" si="162"/>
        <v>0</v>
      </c>
      <c r="P679" s="232">
        <f t="shared" ca="1" si="163"/>
        <v>0</v>
      </c>
      <c r="Q679" s="233">
        <f t="shared" ca="1" si="153"/>
        <v>0</v>
      </c>
      <c r="R679" s="233">
        <f ca="1">IF(LEN(B679)&gt;0,'OSNOVNA PLAČA'!F673,"")</f>
        <v>0</v>
      </c>
      <c r="S679" s="234"/>
      <c r="T679" s="34"/>
      <c r="U679" s="34"/>
      <c r="V679" s="34"/>
      <c r="W679" s="34"/>
      <c r="X679" s="34"/>
      <c r="Y679" s="34"/>
      <c r="Z679" s="34"/>
      <c r="AB679" s="167">
        <f>ROW()</f>
        <v>679</v>
      </c>
      <c r="AC679" s="168" t="e">
        <f t="shared" ca="1" si="124"/>
        <v>#REF!</v>
      </c>
      <c r="AD679" s="168" t="e">
        <f t="shared" ca="1" si="125"/>
        <v>#REF!</v>
      </c>
      <c r="AE679" s="169" t="e">
        <f t="shared" ca="1" si="154"/>
        <v>#REF!</v>
      </c>
      <c r="AF679" s="168" t="e">
        <f t="shared" ca="1" si="155"/>
        <v>#REF!</v>
      </c>
      <c r="AG679" s="169" t="e">
        <f t="shared" ca="1" si="156"/>
        <v>#REF!</v>
      </c>
      <c r="AH679" s="168" t="e">
        <f t="shared" ca="1" si="157"/>
        <v>#REF!</v>
      </c>
      <c r="AI679" s="168" t="e">
        <f t="shared" ca="1" si="158"/>
        <v>#REF!</v>
      </c>
      <c r="AJ679" s="170" t="e">
        <f t="shared" ca="1" si="159"/>
        <v>#REF!</v>
      </c>
      <c r="AK679" s="168">
        <f t="shared" ca="1" si="126"/>
        <v>0</v>
      </c>
      <c r="AL679" s="168">
        <f t="shared" ca="1" si="127"/>
        <v>0</v>
      </c>
    </row>
    <row r="680" spans="1:38" ht="30" customHeight="1" x14ac:dyDescent="0.2">
      <c r="A680" s="56">
        <v>665</v>
      </c>
      <c r="B680" s="309" t="str">
        <f t="shared" ca="1" si="121"/>
        <v>A665</v>
      </c>
      <c r="C680" s="309"/>
      <c r="D680" s="57" t="str">
        <f t="shared" ca="1" si="122"/>
        <v/>
      </c>
      <c r="E680" s="59" t="str">
        <f t="shared" ca="1" si="123"/>
        <v/>
      </c>
      <c r="F680" s="215">
        <f ca="1">IF(LEN(B680)&gt;0,'OBRAČUNANA OSNOVNA PLAČA'!G674,"")</f>
        <v>0</v>
      </c>
      <c r="G680" s="60"/>
      <c r="H680" s="60"/>
      <c r="I680" s="60"/>
      <c r="J680" s="60"/>
      <c r="K680" s="60"/>
      <c r="L680" s="229">
        <f t="shared" si="152"/>
        <v>0</v>
      </c>
      <c r="M680" s="230">
        <f t="shared" ca="1" si="160"/>
        <v>0</v>
      </c>
      <c r="N680" s="230">
        <f t="shared" ca="1" si="161"/>
        <v>0</v>
      </c>
      <c r="O680" s="231">
        <f t="shared" ca="1" si="162"/>
        <v>0</v>
      </c>
      <c r="P680" s="232">
        <f t="shared" ca="1" si="163"/>
        <v>0</v>
      </c>
      <c r="Q680" s="233">
        <f t="shared" ca="1" si="153"/>
        <v>0</v>
      </c>
      <c r="R680" s="233">
        <f ca="1">IF(LEN(B680)&gt;0,'OSNOVNA PLAČA'!F674,"")</f>
        <v>0</v>
      </c>
      <c r="S680" s="234"/>
      <c r="T680" s="34"/>
      <c r="U680" s="34"/>
      <c r="V680" s="34"/>
      <c r="W680" s="34"/>
      <c r="X680" s="34"/>
      <c r="Y680" s="34"/>
      <c r="Z680" s="34"/>
      <c r="AB680" s="167">
        <f>ROW()</f>
        <v>680</v>
      </c>
      <c r="AC680" s="168" t="e">
        <f t="shared" ca="1" si="124"/>
        <v>#REF!</v>
      </c>
      <c r="AD680" s="168" t="e">
        <f t="shared" ca="1" si="125"/>
        <v>#REF!</v>
      </c>
      <c r="AE680" s="169" t="e">
        <f t="shared" ca="1" si="154"/>
        <v>#REF!</v>
      </c>
      <c r="AF680" s="168" t="e">
        <f t="shared" ca="1" si="155"/>
        <v>#REF!</v>
      </c>
      <c r="AG680" s="169" t="e">
        <f t="shared" ca="1" si="156"/>
        <v>#REF!</v>
      </c>
      <c r="AH680" s="168" t="e">
        <f t="shared" ca="1" si="157"/>
        <v>#REF!</v>
      </c>
      <c r="AI680" s="168" t="e">
        <f t="shared" ca="1" si="158"/>
        <v>#REF!</v>
      </c>
      <c r="AJ680" s="170" t="e">
        <f t="shared" ca="1" si="159"/>
        <v>#REF!</v>
      </c>
      <c r="AK680" s="168">
        <f t="shared" ca="1" si="126"/>
        <v>0</v>
      </c>
      <c r="AL680" s="168">
        <f t="shared" ca="1" si="127"/>
        <v>0</v>
      </c>
    </row>
    <row r="681" spans="1:38" ht="30" customHeight="1" x14ac:dyDescent="0.2">
      <c r="A681" s="56">
        <v>666</v>
      </c>
      <c r="B681" s="309" t="str">
        <f t="shared" ca="1" si="121"/>
        <v>A666</v>
      </c>
      <c r="C681" s="309"/>
      <c r="D681" s="57" t="str">
        <f t="shared" ca="1" si="122"/>
        <v/>
      </c>
      <c r="E681" s="59" t="str">
        <f t="shared" ca="1" si="123"/>
        <v/>
      </c>
      <c r="F681" s="215">
        <f ca="1">IF(LEN(B681)&gt;0,'OBRAČUNANA OSNOVNA PLAČA'!G675,"")</f>
        <v>0</v>
      </c>
      <c r="G681" s="60"/>
      <c r="H681" s="60"/>
      <c r="I681" s="60"/>
      <c r="J681" s="60"/>
      <c r="K681" s="60"/>
      <c r="L681" s="229">
        <f t="shared" si="152"/>
        <v>0</v>
      </c>
      <c r="M681" s="230">
        <f t="shared" ca="1" si="160"/>
        <v>0</v>
      </c>
      <c r="N681" s="230">
        <f t="shared" ca="1" si="161"/>
        <v>0</v>
      </c>
      <c r="O681" s="231">
        <f t="shared" ca="1" si="162"/>
        <v>0</v>
      </c>
      <c r="P681" s="232">
        <f t="shared" ca="1" si="163"/>
        <v>0</v>
      </c>
      <c r="Q681" s="233">
        <f t="shared" ca="1" si="153"/>
        <v>0</v>
      </c>
      <c r="R681" s="233">
        <f ca="1">IF(LEN(B681)&gt;0,'OSNOVNA PLAČA'!F675,"")</f>
        <v>0</v>
      </c>
      <c r="S681" s="234"/>
      <c r="T681" s="34"/>
      <c r="U681" s="34"/>
      <c r="V681" s="34"/>
      <c r="W681" s="34"/>
      <c r="X681" s="34"/>
      <c r="Y681" s="34"/>
      <c r="Z681" s="34"/>
      <c r="AB681" s="167">
        <f>ROW()</f>
        <v>681</v>
      </c>
      <c r="AC681" s="168" t="e">
        <f t="shared" ca="1" si="124"/>
        <v>#REF!</v>
      </c>
      <c r="AD681" s="168" t="e">
        <f t="shared" ca="1" si="125"/>
        <v>#REF!</v>
      </c>
      <c r="AE681" s="169" t="e">
        <f t="shared" ca="1" si="154"/>
        <v>#REF!</v>
      </c>
      <c r="AF681" s="168" t="e">
        <f t="shared" ca="1" si="155"/>
        <v>#REF!</v>
      </c>
      <c r="AG681" s="169" t="e">
        <f t="shared" ca="1" si="156"/>
        <v>#REF!</v>
      </c>
      <c r="AH681" s="168" t="e">
        <f t="shared" ca="1" si="157"/>
        <v>#REF!</v>
      </c>
      <c r="AI681" s="168" t="e">
        <f t="shared" ca="1" si="158"/>
        <v>#REF!</v>
      </c>
      <c r="AJ681" s="170" t="e">
        <f t="shared" ca="1" si="159"/>
        <v>#REF!</v>
      </c>
      <c r="AK681" s="168">
        <f t="shared" ca="1" si="126"/>
        <v>0</v>
      </c>
      <c r="AL681" s="168">
        <f t="shared" ca="1" si="127"/>
        <v>0</v>
      </c>
    </row>
    <row r="682" spans="1:38" ht="30" customHeight="1" x14ac:dyDescent="0.2">
      <c r="A682" s="56">
        <v>667</v>
      </c>
      <c r="B682" s="309" t="str">
        <f t="shared" ca="1" si="121"/>
        <v>A667</v>
      </c>
      <c r="C682" s="309"/>
      <c r="D682" s="57" t="str">
        <f t="shared" ca="1" si="122"/>
        <v/>
      </c>
      <c r="E682" s="59" t="str">
        <f t="shared" ca="1" si="123"/>
        <v/>
      </c>
      <c r="F682" s="215">
        <f ca="1">IF(LEN(B682)&gt;0,'OBRAČUNANA OSNOVNA PLAČA'!G676,"")</f>
        <v>0</v>
      </c>
      <c r="G682" s="60"/>
      <c r="H682" s="60"/>
      <c r="I682" s="60"/>
      <c r="J682" s="60"/>
      <c r="K682" s="60"/>
      <c r="L682" s="229">
        <f t="shared" si="152"/>
        <v>0</v>
      </c>
      <c r="M682" s="230">
        <f t="shared" ca="1" si="160"/>
        <v>0</v>
      </c>
      <c r="N682" s="230">
        <f t="shared" ca="1" si="161"/>
        <v>0</v>
      </c>
      <c r="O682" s="231">
        <f t="shared" ca="1" si="162"/>
        <v>0</v>
      </c>
      <c r="P682" s="232">
        <f t="shared" ca="1" si="163"/>
        <v>0</v>
      </c>
      <c r="Q682" s="233">
        <f t="shared" ca="1" si="153"/>
        <v>0</v>
      </c>
      <c r="R682" s="233">
        <f ca="1">IF(LEN(B682)&gt;0,'OSNOVNA PLAČA'!F676,"")</f>
        <v>0</v>
      </c>
      <c r="S682" s="234"/>
      <c r="T682" s="34"/>
      <c r="U682" s="34"/>
      <c r="V682" s="34"/>
      <c r="W682" s="34"/>
      <c r="X682" s="34"/>
      <c r="Y682" s="34"/>
      <c r="Z682" s="34"/>
      <c r="AB682" s="167">
        <f>ROW()</f>
        <v>682</v>
      </c>
      <c r="AC682" s="168" t="e">
        <f t="shared" ca="1" si="124"/>
        <v>#REF!</v>
      </c>
      <c r="AD682" s="168" t="e">
        <f t="shared" ca="1" si="125"/>
        <v>#REF!</v>
      </c>
      <c r="AE682" s="169" t="e">
        <f t="shared" ca="1" si="154"/>
        <v>#REF!</v>
      </c>
      <c r="AF682" s="168" t="e">
        <f t="shared" ca="1" si="155"/>
        <v>#REF!</v>
      </c>
      <c r="AG682" s="169" t="e">
        <f t="shared" ca="1" si="156"/>
        <v>#REF!</v>
      </c>
      <c r="AH682" s="168" t="e">
        <f t="shared" ca="1" si="157"/>
        <v>#REF!</v>
      </c>
      <c r="AI682" s="168" t="e">
        <f t="shared" ca="1" si="158"/>
        <v>#REF!</v>
      </c>
      <c r="AJ682" s="170" t="e">
        <f t="shared" ca="1" si="159"/>
        <v>#REF!</v>
      </c>
      <c r="AK682" s="168">
        <f t="shared" ca="1" si="126"/>
        <v>0</v>
      </c>
      <c r="AL682" s="168">
        <f t="shared" ca="1" si="127"/>
        <v>0</v>
      </c>
    </row>
    <row r="683" spans="1:38" ht="30" customHeight="1" x14ac:dyDescent="0.2">
      <c r="A683" s="56">
        <v>668</v>
      </c>
      <c r="B683" s="309" t="str">
        <f t="shared" ca="1" si="121"/>
        <v>A668</v>
      </c>
      <c r="C683" s="309"/>
      <c r="D683" s="57" t="str">
        <f t="shared" ca="1" si="122"/>
        <v/>
      </c>
      <c r="E683" s="59" t="str">
        <f t="shared" ca="1" si="123"/>
        <v/>
      </c>
      <c r="F683" s="215">
        <f ca="1">IF(LEN(B683)&gt;0,'OBRAČUNANA OSNOVNA PLAČA'!G677,"")</f>
        <v>0</v>
      </c>
      <c r="G683" s="60"/>
      <c r="H683" s="60"/>
      <c r="I683" s="60"/>
      <c r="J683" s="60"/>
      <c r="K683" s="60"/>
      <c r="L683" s="229">
        <f t="shared" si="152"/>
        <v>0</v>
      </c>
      <c r="M683" s="230">
        <f t="shared" ca="1" si="160"/>
        <v>0</v>
      </c>
      <c r="N683" s="230">
        <f t="shared" ca="1" si="161"/>
        <v>0</v>
      </c>
      <c r="O683" s="231">
        <f t="shared" ca="1" si="162"/>
        <v>0</v>
      </c>
      <c r="P683" s="232">
        <f t="shared" ca="1" si="163"/>
        <v>0</v>
      </c>
      <c r="Q683" s="233">
        <f t="shared" ca="1" si="153"/>
        <v>0</v>
      </c>
      <c r="R683" s="233">
        <f ca="1">IF(LEN(B683)&gt;0,'OSNOVNA PLAČA'!F677,"")</f>
        <v>0</v>
      </c>
      <c r="S683" s="234"/>
      <c r="T683" s="34"/>
      <c r="U683" s="34"/>
      <c r="V683" s="34"/>
      <c r="W683" s="34"/>
      <c r="X683" s="34"/>
      <c r="Y683" s="34"/>
      <c r="Z683" s="34"/>
      <c r="AB683" s="167">
        <f>ROW()</f>
        <v>683</v>
      </c>
      <c r="AC683" s="168" t="e">
        <f t="shared" ca="1" si="124"/>
        <v>#REF!</v>
      </c>
      <c r="AD683" s="168" t="e">
        <f t="shared" ca="1" si="125"/>
        <v>#REF!</v>
      </c>
      <c r="AE683" s="169" t="e">
        <f t="shared" ca="1" si="154"/>
        <v>#REF!</v>
      </c>
      <c r="AF683" s="168" t="e">
        <f t="shared" ca="1" si="155"/>
        <v>#REF!</v>
      </c>
      <c r="AG683" s="169" t="e">
        <f t="shared" ca="1" si="156"/>
        <v>#REF!</v>
      </c>
      <c r="AH683" s="168" t="e">
        <f t="shared" ca="1" si="157"/>
        <v>#REF!</v>
      </c>
      <c r="AI683" s="168" t="e">
        <f t="shared" ca="1" si="158"/>
        <v>#REF!</v>
      </c>
      <c r="AJ683" s="170" t="e">
        <f t="shared" ca="1" si="159"/>
        <v>#REF!</v>
      </c>
      <c r="AK683" s="168">
        <f t="shared" ca="1" si="126"/>
        <v>0</v>
      </c>
      <c r="AL683" s="168">
        <f t="shared" ca="1" si="127"/>
        <v>0</v>
      </c>
    </row>
    <row r="684" spans="1:38" ht="30" customHeight="1" x14ac:dyDescent="0.2">
      <c r="A684" s="56">
        <v>669</v>
      </c>
      <c r="B684" s="309" t="str">
        <f t="shared" ca="1" si="121"/>
        <v>A669</v>
      </c>
      <c r="C684" s="309"/>
      <c r="D684" s="57" t="str">
        <f t="shared" ca="1" si="122"/>
        <v/>
      </c>
      <c r="E684" s="59" t="str">
        <f t="shared" ca="1" si="123"/>
        <v/>
      </c>
      <c r="F684" s="215">
        <f ca="1">IF(LEN(B684)&gt;0,'OBRAČUNANA OSNOVNA PLAČA'!G678,"")</f>
        <v>0</v>
      </c>
      <c r="G684" s="60"/>
      <c r="H684" s="60"/>
      <c r="I684" s="60"/>
      <c r="J684" s="60"/>
      <c r="K684" s="60"/>
      <c r="L684" s="229">
        <f t="shared" si="152"/>
        <v>0</v>
      </c>
      <c r="M684" s="230">
        <f t="shared" ca="1" si="160"/>
        <v>0</v>
      </c>
      <c r="N684" s="230">
        <f t="shared" ca="1" si="161"/>
        <v>0</v>
      </c>
      <c r="O684" s="231">
        <f t="shared" ca="1" si="162"/>
        <v>0</v>
      </c>
      <c r="P684" s="232">
        <f t="shared" ca="1" si="163"/>
        <v>0</v>
      </c>
      <c r="Q684" s="233">
        <f t="shared" ca="1" si="153"/>
        <v>0</v>
      </c>
      <c r="R684" s="233">
        <f ca="1">IF(LEN(B684)&gt;0,'OSNOVNA PLAČA'!F678,"")</f>
        <v>0</v>
      </c>
      <c r="S684" s="234"/>
      <c r="T684" s="34"/>
      <c r="U684" s="34"/>
      <c r="V684" s="34"/>
      <c r="W684" s="34"/>
      <c r="X684" s="34"/>
      <c r="Y684" s="34"/>
      <c r="Z684" s="34"/>
      <c r="AB684" s="167">
        <f>ROW()</f>
        <v>684</v>
      </c>
      <c r="AC684" s="168" t="e">
        <f t="shared" ca="1" si="124"/>
        <v>#REF!</v>
      </c>
      <c r="AD684" s="168" t="e">
        <f t="shared" ca="1" si="125"/>
        <v>#REF!</v>
      </c>
      <c r="AE684" s="169" t="e">
        <f t="shared" ca="1" si="154"/>
        <v>#REF!</v>
      </c>
      <c r="AF684" s="168" t="e">
        <f t="shared" ca="1" si="155"/>
        <v>#REF!</v>
      </c>
      <c r="AG684" s="169" t="e">
        <f t="shared" ca="1" si="156"/>
        <v>#REF!</v>
      </c>
      <c r="AH684" s="168" t="e">
        <f t="shared" ca="1" si="157"/>
        <v>#REF!</v>
      </c>
      <c r="AI684" s="168" t="e">
        <f t="shared" ca="1" si="158"/>
        <v>#REF!</v>
      </c>
      <c r="AJ684" s="170" t="e">
        <f t="shared" ca="1" si="159"/>
        <v>#REF!</v>
      </c>
      <c r="AK684" s="168">
        <f t="shared" ca="1" si="126"/>
        <v>0</v>
      </c>
      <c r="AL684" s="168">
        <f t="shared" ca="1" si="127"/>
        <v>0</v>
      </c>
    </row>
    <row r="685" spans="1:38" ht="30" customHeight="1" x14ac:dyDescent="0.2">
      <c r="A685" s="56">
        <v>670</v>
      </c>
      <c r="B685" s="309" t="str">
        <f t="shared" ca="1" si="121"/>
        <v>A670</v>
      </c>
      <c r="C685" s="309"/>
      <c r="D685" s="57" t="str">
        <f t="shared" ca="1" si="122"/>
        <v/>
      </c>
      <c r="E685" s="59" t="str">
        <f t="shared" ca="1" si="123"/>
        <v/>
      </c>
      <c r="F685" s="215">
        <f ca="1">IF(LEN(B685)&gt;0,'OBRAČUNANA OSNOVNA PLAČA'!G679,"")</f>
        <v>0</v>
      </c>
      <c r="G685" s="60"/>
      <c r="H685" s="60"/>
      <c r="I685" s="60"/>
      <c r="J685" s="60"/>
      <c r="K685" s="60"/>
      <c r="L685" s="229">
        <f t="shared" si="152"/>
        <v>0</v>
      </c>
      <c r="M685" s="230">
        <f t="shared" ca="1" si="160"/>
        <v>0</v>
      </c>
      <c r="N685" s="230">
        <f t="shared" ca="1" si="161"/>
        <v>0</v>
      </c>
      <c r="O685" s="231">
        <f t="shared" ca="1" si="162"/>
        <v>0</v>
      </c>
      <c r="P685" s="232">
        <f t="shared" ca="1" si="163"/>
        <v>0</v>
      </c>
      <c r="Q685" s="233">
        <f t="shared" ca="1" si="153"/>
        <v>0</v>
      </c>
      <c r="R685" s="233">
        <f ca="1">IF(LEN(B685)&gt;0,'OSNOVNA PLAČA'!F679,"")</f>
        <v>0</v>
      </c>
      <c r="S685" s="234"/>
      <c r="T685" s="34"/>
      <c r="U685" s="34"/>
      <c r="V685" s="34"/>
      <c r="W685" s="34"/>
      <c r="X685" s="34"/>
      <c r="Y685" s="34"/>
      <c r="Z685" s="34"/>
      <c r="AB685" s="167">
        <f>ROW()</f>
        <v>685</v>
      </c>
      <c r="AC685" s="168" t="e">
        <f t="shared" ca="1" si="124"/>
        <v>#REF!</v>
      </c>
      <c r="AD685" s="168" t="e">
        <f t="shared" ca="1" si="125"/>
        <v>#REF!</v>
      </c>
      <c r="AE685" s="169" t="e">
        <f t="shared" ca="1" si="154"/>
        <v>#REF!</v>
      </c>
      <c r="AF685" s="168" t="e">
        <f t="shared" ca="1" si="155"/>
        <v>#REF!</v>
      </c>
      <c r="AG685" s="169" t="e">
        <f t="shared" ca="1" si="156"/>
        <v>#REF!</v>
      </c>
      <c r="AH685" s="168" t="e">
        <f t="shared" ca="1" si="157"/>
        <v>#REF!</v>
      </c>
      <c r="AI685" s="168" t="e">
        <f t="shared" ca="1" si="158"/>
        <v>#REF!</v>
      </c>
      <c r="AJ685" s="170" t="e">
        <f t="shared" ca="1" si="159"/>
        <v>#REF!</v>
      </c>
      <c r="AK685" s="168">
        <f t="shared" ca="1" si="126"/>
        <v>0</v>
      </c>
      <c r="AL685" s="168">
        <f t="shared" ca="1" si="127"/>
        <v>0</v>
      </c>
    </row>
    <row r="686" spans="1:38" ht="30" customHeight="1" x14ac:dyDescent="0.2">
      <c r="A686" s="56">
        <v>671</v>
      </c>
      <c r="B686" s="309" t="str">
        <f t="shared" ca="1" si="121"/>
        <v>A671</v>
      </c>
      <c r="C686" s="309"/>
      <c r="D686" s="57" t="str">
        <f t="shared" ca="1" si="122"/>
        <v/>
      </c>
      <c r="E686" s="59" t="str">
        <f t="shared" ca="1" si="123"/>
        <v/>
      </c>
      <c r="F686" s="215">
        <f ca="1">IF(LEN(B686)&gt;0,'OBRAČUNANA OSNOVNA PLAČA'!G680,"")</f>
        <v>0</v>
      </c>
      <c r="G686" s="60"/>
      <c r="H686" s="60"/>
      <c r="I686" s="60"/>
      <c r="J686" s="60"/>
      <c r="K686" s="60"/>
      <c r="L686" s="229">
        <f t="shared" si="152"/>
        <v>0</v>
      </c>
      <c r="M686" s="230">
        <f t="shared" ca="1" si="160"/>
        <v>0</v>
      </c>
      <c r="N686" s="230">
        <f t="shared" ca="1" si="161"/>
        <v>0</v>
      </c>
      <c r="O686" s="231">
        <f t="shared" ca="1" si="162"/>
        <v>0</v>
      </c>
      <c r="P686" s="232">
        <f t="shared" ca="1" si="163"/>
        <v>0</v>
      </c>
      <c r="Q686" s="233">
        <f t="shared" ca="1" si="153"/>
        <v>0</v>
      </c>
      <c r="R686" s="233">
        <f ca="1">IF(LEN(B686)&gt;0,'OSNOVNA PLAČA'!F680,"")</f>
        <v>0</v>
      </c>
      <c r="S686" s="234"/>
      <c r="T686" s="34"/>
      <c r="U686" s="34"/>
      <c r="V686" s="34"/>
      <c r="W686" s="34"/>
      <c r="X686" s="34"/>
      <c r="Y686" s="34"/>
      <c r="Z686" s="34"/>
      <c r="AB686" s="167">
        <f>ROW()</f>
        <v>686</v>
      </c>
      <c r="AC686" s="168" t="e">
        <f t="shared" ca="1" si="124"/>
        <v>#REF!</v>
      </c>
      <c r="AD686" s="168" t="e">
        <f t="shared" ca="1" si="125"/>
        <v>#REF!</v>
      </c>
      <c r="AE686" s="169" t="e">
        <f t="shared" ca="1" si="154"/>
        <v>#REF!</v>
      </c>
      <c r="AF686" s="168" t="e">
        <f t="shared" ca="1" si="155"/>
        <v>#REF!</v>
      </c>
      <c r="AG686" s="169" t="e">
        <f t="shared" ca="1" si="156"/>
        <v>#REF!</v>
      </c>
      <c r="AH686" s="168" t="e">
        <f t="shared" ca="1" si="157"/>
        <v>#REF!</v>
      </c>
      <c r="AI686" s="168" t="e">
        <f t="shared" ca="1" si="158"/>
        <v>#REF!</v>
      </c>
      <c r="AJ686" s="170" t="e">
        <f t="shared" ca="1" si="159"/>
        <v>#REF!</v>
      </c>
      <c r="AK686" s="168">
        <f t="shared" ca="1" si="126"/>
        <v>0</v>
      </c>
      <c r="AL686" s="168">
        <f t="shared" ca="1" si="127"/>
        <v>0</v>
      </c>
    </row>
    <row r="687" spans="1:38" ht="30" customHeight="1" x14ac:dyDescent="0.2">
      <c r="A687" s="56">
        <v>672</v>
      </c>
      <c r="B687" s="309" t="str">
        <f t="shared" ca="1" si="121"/>
        <v>A672</v>
      </c>
      <c r="C687" s="309"/>
      <c r="D687" s="57" t="str">
        <f t="shared" ca="1" si="122"/>
        <v/>
      </c>
      <c r="E687" s="59" t="str">
        <f t="shared" ca="1" si="123"/>
        <v/>
      </c>
      <c r="F687" s="215">
        <f ca="1">IF(LEN(B687)&gt;0,'OBRAČUNANA OSNOVNA PLAČA'!G681,"")</f>
        <v>0</v>
      </c>
      <c r="G687" s="60"/>
      <c r="H687" s="60"/>
      <c r="I687" s="60"/>
      <c r="J687" s="60"/>
      <c r="K687" s="60"/>
      <c r="L687" s="229">
        <f t="shared" si="152"/>
        <v>0</v>
      </c>
      <c r="M687" s="230">
        <f t="shared" ca="1" si="160"/>
        <v>0</v>
      </c>
      <c r="N687" s="230">
        <f t="shared" ca="1" si="161"/>
        <v>0</v>
      </c>
      <c r="O687" s="231">
        <f t="shared" ca="1" si="162"/>
        <v>0</v>
      </c>
      <c r="P687" s="232">
        <f t="shared" ca="1" si="163"/>
        <v>0</v>
      </c>
      <c r="Q687" s="233">
        <f t="shared" ca="1" si="153"/>
        <v>0</v>
      </c>
      <c r="R687" s="233">
        <f ca="1">IF(LEN(B687)&gt;0,'OSNOVNA PLAČA'!F681,"")</f>
        <v>0</v>
      </c>
      <c r="S687" s="234"/>
      <c r="T687" s="34"/>
      <c r="U687" s="34"/>
      <c r="V687" s="34"/>
      <c r="W687" s="34"/>
      <c r="X687" s="34"/>
      <c r="Y687" s="34"/>
      <c r="Z687" s="34"/>
      <c r="AB687" s="167">
        <f>ROW()</f>
        <v>687</v>
      </c>
      <c r="AC687" s="168" t="e">
        <f t="shared" ca="1" si="124"/>
        <v>#REF!</v>
      </c>
      <c r="AD687" s="168" t="e">
        <f t="shared" ca="1" si="125"/>
        <v>#REF!</v>
      </c>
      <c r="AE687" s="169" t="e">
        <f t="shared" ca="1" si="154"/>
        <v>#REF!</v>
      </c>
      <c r="AF687" s="168" t="e">
        <f t="shared" ca="1" si="155"/>
        <v>#REF!</v>
      </c>
      <c r="AG687" s="169" t="e">
        <f t="shared" ca="1" si="156"/>
        <v>#REF!</v>
      </c>
      <c r="AH687" s="168" t="e">
        <f t="shared" ca="1" si="157"/>
        <v>#REF!</v>
      </c>
      <c r="AI687" s="168" t="e">
        <f t="shared" ca="1" si="158"/>
        <v>#REF!</v>
      </c>
      <c r="AJ687" s="170" t="e">
        <f t="shared" ca="1" si="159"/>
        <v>#REF!</v>
      </c>
      <c r="AK687" s="168">
        <f t="shared" ca="1" si="126"/>
        <v>0</v>
      </c>
      <c r="AL687" s="168">
        <f t="shared" ca="1" si="127"/>
        <v>0</v>
      </c>
    </row>
    <row r="688" spans="1:38" ht="30" customHeight="1" x14ac:dyDescent="0.2">
      <c r="A688" s="56">
        <v>673</v>
      </c>
      <c r="B688" s="309" t="str">
        <f t="shared" ca="1" si="121"/>
        <v>A673</v>
      </c>
      <c r="C688" s="309"/>
      <c r="D688" s="57" t="str">
        <f t="shared" ca="1" si="122"/>
        <v/>
      </c>
      <c r="E688" s="59" t="str">
        <f t="shared" ca="1" si="123"/>
        <v/>
      </c>
      <c r="F688" s="215">
        <f ca="1">IF(LEN(B688)&gt;0,'OBRAČUNANA OSNOVNA PLAČA'!G682,"")</f>
        <v>0</v>
      </c>
      <c r="G688" s="60"/>
      <c r="H688" s="60"/>
      <c r="I688" s="60"/>
      <c r="J688" s="60"/>
      <c r="K688" s="60"/>
      <c r="L688" s="229">
        <f t="shared" si="152"/>
        <v>0</v>
      </c>
      <c r="M688" s="230">
        <f t="shared" ca="1" si="160"/>
        <v>0</v>
      </c>
      <c r="N688" s="230">
        <f t="shared" ca="1" si="161"/>
        <v>0</v>
      </c>
      <c r="O688" s="231">
        <f t="shared" ca="1" si="162"/>
        <v>0</v>
      </c>
      <c r="P688" s="232">
        <f t="shared" ca="1" si="163"/>
        <v>0</v>
      </c>
      <c r="Q688" s="233">
        <f t="shared" ca="1" si="153"/>
        <v>0</v>
      </c>
      <c r="R688" s="233">
        <f ca="1">IF(LEN(B688)&gt;0,'OSNOVNA PLAČA'!F682,"")</f>
        <v>0</v>
      </c>
      <c r="S688" s="234"/>
      <c r="T688" s="34"/>
      <c r="U688" s="34"/>
      <c r="V688" s="34"/>
      <c r="W688" s="34"/>
      <c r="X688" s="34"/>
      <c r="Y688" s="34"/>
      <c r="Z688" s="34"/>
      <c r="AB688" s="167">
        <f>ROW()</f>
        <v>688</v>
      </c>
      <c r="AC688" s="168" t="e">
        <f t="shared" ca="1" si="124"/>
        <v>#REF!</v>
      </c>
      <c r="AD688" s="168" t="e">
        <f t="shared" ca="1" si="125"/>
        <v>#REF!</v>
      </c>
      <c r="AE688" s="169" t="e">
        <f t="shared" ca="1" si="154"/>
        <v>#REF!</v>
      </c>
      <c r="AF688" s="168" t="e">
        <f t="shared" ca="1" si="155"/>
        <v>#REF!</v>
      </c>
      <c r="AG688" s="169" t="e">
        <f t="shared" ca="1" si="156"/>
        <v>#REF!</v>
      </c>
      <c r="AH688" s="168" t="e">
        <f t="shared" ca="1" si="157"/>
        <v>#REF!</v>
      </c>
      <c r="AI688" s="168" t="e">
        <f t="shared" ca="1" si="158"/>
        <v>#REF!</v>
      </c>
      <c r="AJ688" s="170" t="e">
        <f t="shared" ca="1" si="159"/>
        <v>#REF!</v>
      </c>
      <c r="AK688" s="168">
        <f t="shared" ca="1" si="126"/>
        <v>0</v>
      </c>
      <c r="AL688" s="168">
        <f t="shared" ca="1" si="127"/>
        <v>0</v>
      </c>
    </row>
    <row r="689" spans="1:38" ht="30" customHeight="1" x14ac:dyDescent="0.2">
      <c r="A689" s="56">
        <v>674</v>
      </c>
      <c r="B689" s="309" t="str">
        <f t="shared" ca="1" si="121"/>
        <v>A674</v>
      </c>
      <c r="C689" s="309"/>
      <c r="D689" s="57" t="str">
        <f t="shared" ca="1" si="122"/>
        <v/>
      </c>
      <c r="E689" s="59" t="str">
        <f t="shared" ca="1" si="123"/>
        <v/>
      </c>
      <c r="F689" s="215">
        <f ca="1">IF(LEN(B689)&gt;0,'OBRAČUNANA OSNOVNA PLAČA'!G683,"")</f>
        <v>0</v>
      </c>
      <c r="G689" s="60"/>
      <c r="H689" s="60"/>
      <c r="I689" s="60"/>
      <c r="J689" s="60"/>
      <c r="K689" s="60"/>
      <c r="L689" s="229">
        <f t="shared" si="152"/>
        <v>0</v>
      </c>
      <c r="M689" s="230">
        <f t="shared" ca="1" si="160"/>
        <v>0</v>
      </c>
      <c r="N689" s="230">
        <f t="shared" ca="1" si="161"/>
        <v>0</v>
      </c>
      <c r="O689" s="231">
        <f t="shared" ca="1" si="162"/>
        <v>0</v>
      </c>
      <c r="P689" s="232">
        <f t="shared" ca="1" si="163"/>
        <v>0</v>
      </c>
      <c r="Q689" s="233">
        <f t="shared" ca="1" si="153"/>
        <v>0</v>
      </c>
      <c r="R689" s="233">
        <f ca="1">IF(LEN(B689)&gt;0,'OSNOVNA PLAČA'!F683,"")</f>
        <v>0</v>
      </c>
      <c r="S689" s="234"/>
      <c r="T689" s="34"/>
      <c r="U689" s="34"/>
      <c r="V689" s="34"/>
      <c r="W689" s="34"/>
      <c r="X689" s="34"/>
      <c r="Y689" s="34"/>
      <c r="Z689" s="34"/>
      <c r="AB689" s="167">
        <f>ROW()</f>
        <v>689</v>
      </c>
      <c r="AC689" s="168" t="e">
        <f t="shared" ca="1" si="124"/>
        <v>#REF!</v>
      </c>
      <c r="AD689" s="168" t="e">
        <f t="shared" ca="1" si="125"/>
        <v>#REF!</v>
      </c>
      <c r="AE689" s="169" t="e">
        <f t="shared" ca="1" si="154"/>
        <v>#REF!</v>
      </c>
      <c r="AF689" s="168" t="e">
        <f t="shared" ca="1" si="155"/>
        <v>#REF!</v>
      </c>
      <c r="AG689" s="169" t="e">
        <f t="shared" ca="1" si="156"/>
        <v>#REF!</v>
      </c>
      <c r="AH689" s="168" t="e">
        <f t="shared" ca="1" si="157"/>
        <v>#REF!</v>
      </c>
      <c r="AI689" s="168" t="e">
        <f t="shared" ca="1" si="158"/>
        <v>#REF!</v>
      </c>
      <c r="AJ689" s="170" t="e">
        <f t="shared" ca="1" si="159"/>
        <v>#REF!</v>
      </c>
      <c r="AK689" s="168">
        <f t="shared" ca="1" si="126"/>
        <v>0</v>
      </c>
      <c r="AL689" s="168">
        <f t="shared" ca="1" si="127"/>
        <v>0</v>
      </c>
    </row>
    <row r="690" spans="1:38" ht="30" customHeight="1" x14ac:dyDescent="0.2">
      <c r="A690" s="56">
        <v>675</v>
      </c>
      <c r="B690" s="309" t="str">
        <f t="shared" ca="1" si="121"/>
        <v>A675</v>
      </c>
      <c r="C690" s="309"/>
      <c r="D690" s="57" t="str">
        <f t="shared" ca="1" si="122"/>
        <v/>
      </c>
      <c r="E690" s="59" t="str">
        <f t="shared" ca="1" si="123"/>
        <v/>
      </c>
      <c r="F690" s="215">
        <f ca="1">IF(LEN(B690)&gt;0,'OBRAČUNANA OSNOVNA PLAČA'!G684,"")</f>
        <v>0</v>
      </c>
      <c r="G690" s="60"/>
      <c r="H690" s="60"/>
      <c r="I690" s="60"/>
      <c r="J690" s="60"/>
      <c r="K690" s="60"/>
      <c r="L690" s="229">
        <f t="shared" si="152"/>
        <v>0</v>
      </c>
      <c r="M690" s="230">
        <f t="shared" ca="1" si="160"/>
        <v>0</v>
      </c>
      <c r="N690" s="230">
        <f t="shared" ca="1" si="161"/>
        <v>0</v>
      </c>
      <c r="O690" s="231">
        <f t="shared" ca="1" si="162"/>
        <v>0</v>
      </c>
      <c r="P690" s="232">
        <f t="shared" ca="1" si="163"/>
        <v>0</v>
      </c>
      <c r="Q690" s="233">
        <f t="shared" ca="1" si="153"/>
        <v>0</v>
      </c>
      <c r="R690" s="233">
        <f ca="1">IF(LEN(B690)&gt;0,'OSNOVNA PLAČA'!F684,"")</f>
        <v>0</v>
      </c>
      <c r="S690" s="234"/>
      <c r="T690" s="34"/>
      <c r="U690" s="34"/>
      <c r="V690" s="34"/>
      <c r="W690" s="34"/>
      <c r="X690" s="34"/>
      <c r="Y690" s="34"/>
      <c r="Z690" s="34"/>
      <c r="AB690" s="167">
        <f>ROW()</f>
        <v>690</v>
      </c>
      <c r="AC690" s="168" t="e">
        <f t="shared" ca="1" si="124"/>
        <v>#REF!</v>
      </c>
      <c r="AD690" s="168" t="e">
        <f t="shared" ca="1" si="125"/>
        <v>#REF!</v>
      </c>
      <c r="AE690" s="169" t="e">
        <f t="shared" ca="1" si="154"/>
        <v>#REF!</v>
      </c>
      <c r="AF690" s="168" t="e">
        <f t="shared" ca="1" si="155"/>
        <v>#REF!</v>
      </c>
      <c r="AG690" s="169" t="e">
        <f t="shared" ca="1" si="156"/>
        <v>#REF!</v>
      </c>
      <c r="AH690" s="168" t="e">
        <f t="shared" ca="1" si="157"/>
        <v>#REF!</v>
      </c>
      <c r="AI690" s="168" t="e">
        <f t="shared" ca="1" si="158"/>
        <v>#REF!</v>
      </c>
      <c r="AJ690" s="170" t="e">
        <f t="shared" ca="1" si="159"/>
        <v>#REF!</v>
      </c>
      <c r="AK690" s="168">
        <f t="shared" ca="1" si="126"/>
        <v>0</v>
      </c>
      <c r="AL690" s="168">
        <f t="shared" ca="1" si="127"/>
        <v>0</v>
      </c>
    </row>
    <row r="691" spans="1:38" ht="30" customHeight="1" x14ac:dyDescent="0.2">
      <c r="A691" s="56">
        <v>676</v>
      </c>
      <c r="B691" s="309" t="str">
        <f t="shared" ca="1" si="121"/>
        <v>A676</v>
      </c>
      <c r="C691" s="309"/>
      <c r="D691" s="57" t="str">
        <f t="shared" ca="1" si="122"/>
        <v/>
      </c>
      <c r="E691" s="59" t="str">
        <f t="shared" ca="1" si="123"/>
        <v/>
      </c>
      <c r="F691" s="215">
        <f ca="1">IF(LEN(B691)&gt;0,'OBRAČUNANA OSNOVNA PLAČA'!G685,"")</f>
        <v>0</v>
      </c>
      <c r="G691" s="60"/>
      <c r="H691" s="60"/>
      <c r="I691" s="60"/>
      <c r="J691" s="60"/>
      <c r="K691" s="60"/>
      <c r="L691" s="229">
        <f t="shared" si="152"/>
        <v>0</v>
      </c>
      <c r="M691" s="230">
        <f t="shared" ca="1" si="160"/>
        <v>0</v>
      </c>
      <c r="N691" s="230">
        <f t="shared" ca="1" si="161"/>
        <v>0</v>
      </c>
      <c r="O691" s="231">
        <f t="shared" ca="1" si="162"/>
        <v>0</v>
      </c>
      <c r="P691" s="232">
        <f t="shared" ca="1" si="163"/>
        <v>0</v>
      </c>
      <c r="Q691" s="233">
        <f t="shared" ca="1" si="153"/>
        <v>0</v>
      </c>
      <c r="R691" s="233">
        <f ca="1">IF(LEN(B691)&gt;0,'OSNOVNA PLAČA'!F685,"")</f>
        <v>0</v>
      </c>
      <c r="S691" s="234"/>
      <c r="T691" s="34"/>
      <c r="U691" s="34"/>
      <c r="V691" s="34"/>
      <c r="W691" s="34"/>
      <c r="X691" s="34"/>
      <c r="Y691" s="34"/>
      <c r="Z691" s="34"/>
      <c r="AB691" s="167">
        <f>ROW()</f>
        <v>691</v>
      </c>
      <c r="AC691" s="168" t="e">
        <f t="shared" ca="1" si="124"/>
        <v>#REF!</v>
      </c>
      <c r="AD691" s="168" t="e">
        <f t="shared" ca="1" si="125"/>
        <v>#REF!</v>
      </c>
      <c r="AE691" s="169" t="e">
        <f t="shared" ca="1" si="154"/>
        <v>#REF!</v>
      </c>
      <c r="AF691" s="168" t="e">
        <f t="shared" ca="1" si="155"/>
        <v>#REF!</v>
      </c>
      <c r="AG691" s="169" t="e">
        <f t="shared" ca="1" si="156"/>
        <v>#REF!</v>
      </c>
      <c r="AH691" s="168" t="e">
        <f t="shared" ca="1" si="157"/>
        <v>#REF!</v>
      </c>
      <c r="AI691" s="168" t="e">
        <f t="shared" ca="1" si="158"/>
        <v>#REF!</v>
      </c>
      <c r="AJ691" s="170" t="e">
        <f t="shared" ca="1" si="159"/>
        <v>#REF!</v>
      </c>
      <c r="AK691" s="168">
        <f t="shared" ca="1" si="126"/>
        <v>0</v>
      </c>
      <c r="AL691" s="168">
        <f t="shared" ca="1" si="127"/>
        <v>0</v>
      </c>
    </row>
    <row r="692" spans="1:38" ht="30" customHeight="1" x14ac:dyDescent="0.2">
      <c r="A692" s="56">
        <v>677</v>
      </c>
      <c r="B692" s="309" t="str">
        <f t="shared" ca="1" si="121"/>
        <v>A677</v>
      </c>
      <c r="C692" s="309"/>
      <c r="D692" s="57" t="str">
        <f t="shared" ca="1" si="122"/>
        <v/>
      </c>
      <c r="E692" s="59" t="str">
        <f t="shared" ca="1" si="123"/>
        <v/>
      </c>
      <c r="F692" s="215">
        <f ca="1">IF(LEN(B692)&gt;0,'OBRAČUNANA OSNOVNA PLAČA'!G686,"")</f>
        <v>0</v>
      </c>
      <c r="G692" s="60"/>
      <c r="H692" s="60"/>
      <c r="I692" s="60"/>
      <c r="J692" s="60"/>
      <c r="K692" s="60"/>
      <c r="L692" s="229">
        <f t="shared" si="152"/>
        <v>0</v>
      </c>
      <c r="M692" s="230">
        <f t="shared" ca="1" si="160"/>
        <v>0</v>
      </c>
      <c r="N692" s="230">
        <f t="shared" ca="1" si="161"/>
        <v>0</v>
      </c>
      <c r="O692" s="231">
        <f t="shared" ca="1" si="162"/>
        <v>0</v>
      </c>
      <c r="P692" s="232">
        <f t="shared" ca="1" si="163"/>
        <v>0</v>
      </c>
      <c r="Q692" s="233">
        <f t="shared" ca="1" si="153"/>
        <v>0</v>
      </c>
      <c r="R692" s="233">
        <f ca="1">IF(LEN(B692)&gt;0,'OSNOVNA PLAČA'!F686,"")</f>
        <v>0</v>
      </c>
      <c r="S692" s="234"/>
      <c r="T692" s="34"/>
      <c r="U692" s="34"/>
      <c r="V692" s="34"/>
      <c r="W692" s="34"/>
      <c r="X692" s="34"/>
      <c r="Y692" s="34"/>
      <c r="Z692" s="34"/>
      <c r="AB692" s="167">
        <f>ROW()</f>
        <v>692</v>
      </c>
      <c r="AC692" s="168" t="e">
        <f t="shared" ca="1" si="124"/>
        <v>#REF!</v>
      </c>
      <c r="AD692" s="168" t="e">
        <f t="shared" ca="1" si="125"/>
        <v>#REF!</v>
      </c>
      <c r="AE692" s="169" t="e">
        <f t="shared" ca="1" si="154"/>
        <v>#REF!</v>
      </c>
      <c r="AF692" s="168" t="e">
        <f t="shared" ca="1" si="155"/>
        <v>#REF!</v>
      </c>
      <c r="AG692" s="169" t="e">
        <f t="shared" ca="1" si="156"/>
        <v>#REF!</v>
      </c>
      <c r="AH692" s="168" t="e">
        <f t="shared" ca="1" si="157"/>
        <v>#REF!</v>
      </c>
      <c r="AI692" s="168" t="e">
        <f t="shared" ca="1" si="158"/>
        <v>#REF!</v>
      </c>
      <c r="AJ692" s="170" t="e">
        <f t="shared" ca="1" si="159"/>
        <v>#REF!</v>
      </c>
      <c r="AK692" s="168">
        <f t="shared" ca="1" si="126"/>
        <v>0</v>
      </c>
      <c r="AL692" s="168">
        <f t="shared" ca="1" si="127"/>
        <v>0</v>
      </c>
    </row>
    <row r="693" spans="1:38" ht="30" customHeight="1" x14ac:dyDescent="0.2">
      <c r="A693" s="56">
        <v>678</v>
      </c>
      <c r="B693" s="309" t="str">
        <f t="shared" ca="1" si="121"/>
        <v>A678</v>
      </c>
      <c r="C693" s="309"/>
      <c r="D693" s="57" t="str">
        <f t="shared" ca="1" si="122"/>
        <v/>
      </c>
      <c r="E693" s="59" t="str">
        <f t="shared" ca="1" si="123"/>
        <v/>
      </c>
      <c r="F693" s="215">
        <f ca="1">IF(LEN(B693)&gt;0,'OBRAČUNANA OSNOVNA PLAČA'!G687,"")</f>
        <v>0</v>
      </c>
      <c r="G693" s="60"/>
      <c r="H693" s="60"/>
      <c r="I693" s="60"/>
      <c r="J693" s="60"/>
      <c r="K693" s="60"/>
      <c r="L693" s="229">
        <f t="shared" si="152"/>
        <v>0</v>
      </c>
      <c r="M693" s="230">
        <f t="shared" ca="1" si="160"/>
        <v>0</v>
      </c>
      <c r="N693" s="230">
        <f t="shared" ca="1" si="161"/>
        <v>0</v>
      </c>
      <c r="O693" s="231">
        <f t="shared" ca="1" si="162"/>
        <v>0</v>
      </c>
      <c r="P693" s="232">
        <f t="shared" ca="1" si="163"/>
        <v>0</v>
      </c>
      <c r="Q693" s="233">
        <f t="shared" ca="1" si="153"/>
        <v>0</v>
      </c>
      <c r="R693" s="233">
        <f ca="1">IF(LEN(B693)&gt;0,'OSNOVNA PLAČA'!F687,"")</f>
        <v>0</v>
      </c>
      <c r="S693" s="234"/>
      <c r="T693" s="34"/>
      <c r="U693" s="34"/>
      <c r="V693" s="34"/>
      <c r="W693" s="34"/>
      <c r="X693" s="34"/>
      <c r="Y693" s="34"/>
      <c r="Z693" s="34"/>
      <c r="AB693" s="167">
        <f>ROW()</f>
        <v>693</v>
      </c>
      <c r="AC693" s="168" t="e">
        <f t="shared" ca="1" si="124"/>
        <v>#REF!</v>
      </c>
      <c r="AD693" s="168" t="e">
        <f t="shared" ca="1" si="125"/>
        <v>#REF!</v>
      </c>
      <c r="AE693" s="169" t="e">
        <f t="shared" ca="1" si="154"/>
        <v>#REF!</v>
      </c>
      <c r="AF693" s="168" t="e">
        <f t="shared" ca="1" si="155"/>
        <v>#REF!</v>
      </c>
      <c r="AG693" s="169" t="e">
        <f t="shared" ca="1" si="156"/>
        <v>#REF!</v>
      </c>
      <c r="AH693" s="168" t="e">
        <f t="shared" ca="1" si="157"/>
        <v>#REF!</v>
      </c>
      <c r="AI693" s="168" t="e">
        <f t="shared" ca="1" si="158"/>
        <v>#REF!</v>
      </c>
      <c r="AJ693" s="170" t="e">
        <f t="shared" ca="1" si="159"/>
        <v>#REF!</v>
      </c>
      <c r="AK693" s="168">
        <f t="shared" ca="1" si="126"/>
        <v>0</v>
      </c>
      <c r="AL693" s="168">
        <f t="shared" ca="1" si="127"/>
        <v>0</v>
      </c>
    </row>
    <row r="694" spans="1:38" ht="30" customHeight="1" x14ac:dyDescent="0.2">
      <c r="A694" s="56">
        <v>679</v>
      </c>
      <c r="B694" s="309" t="str">
        <f t="shared" ca="1" si="121"/>
        <v>A679</v>
      </c>
      <c r="C694" s="309"/>
      <c r="D694" s="57" t="str">
        <f t="shared" ca="1" si="122"/>
        <v/>
      </c>
      <c r="E694" s="59" t="str">
        <f t="shared" ca="1" si="123"/>
        <v/>
      </c>
      <c r="F694" s="215">
        <f ca="1">IF(LEN(B694)&gt;0,'OBRAČUNANA OSNOVNA PLAČA'!G688,"")</f>
        <v>0</v>
      </c>
      <c r="G694" s="60"/>
      <c r="H694" s="60"/>
      <c r="I694" s="60"/>
      <c r="J694" s="60"/>
      <c r="K694" s="60"/>
      <c r="L694" s="229">
        <f t="shared" si="152"/>
        <v>0</v>
      </c>
      <c r="M694" s="230">
        <f t="shared" ca="1" si="160"/>
        <v>0</v>
      </c>
      <c r="N694" s="230">
        <f t="shared" ca="1" si="161"/>
        <v>0</v>
      </c>
      <c r="O694" s="231">
        <f t="shared" ca="1" si="162"/>
        <v>0</v>
      </c>
      <c r="P694" s="232">
        <f t="shared" ca="1" si="163"/>
        <v>0</v>
      </c>
      <c r="Q694" s="233">
        <f t="shared" ca="1" si="153"/>
        <v>0</v>
      </c>
      <c r="R694" s="233">
        <f ca="1">IF(LEN(B694)&gt;0,'OSNOVNA PLAČA'!F688,"")</f>
        <v>0</v>
      </c>
      <c r="S694" s="234"/>
      <c r="T694" s="34"/>
      <c r="U694" s="34"/>
      <c r="V694" s="34"/>
      <c r="W694" s="34"/>
      <c r="X694" s="34"/>
      <c r="Y694" s="34"/>
      <c r="Z694" s="34"/>
      <c r="AB694" s="167">
        <f>ROW()</f>
        <v>694</v>
      </c>
      <c r="AC694" s="168" t="e">
        <f t="shared" ca="1" si="124"/>
        <v>#REF!</v>
      </c>
      <c r="AD694" s="168" t="e">
        <f t="shared" ca="1" si="125"/>
        <v>#REF!</v>
      </c>
      <c r="AE694" s="169" t="e">
        <f t="shared" ca="1" si="154"/>
        <v>#REF!</v>
      </c>
      <c r="AF694" s="168" t="e">
        <f t="shared" ca="1" si="155"/>
        <v>#REF!</v>
      </c>
      <c r="AG694" s="169" t="e">
        <f t="shared" ca="1" si="156"/>
        <v>#REF!</v>
      </c>
      <c r="AH694" s="168" t="e">
        <f t="shared" ca="1" si="157"/>
        <v>#REF!</v>
      </c>
      <c r="AI694" s="168" t="e">
        <f t="shared" ca="1" si="158"/>
        <v>#REF!</v>
      </c>
      <c r="AJ694" s="170" t="e">
        <f t="shared" ca="1" si="159"/>
        <v>#REF!</v>
      </c>
      <c r="AK694" s="168">
        <f t="shared" ca="1" si="126"/>
        <v>0</v>
      </c>
      <c r="AL694" s="168">
        <f t="shared" ca="1" si="127"/>
        <v>0</v>
      </c>
    </row>
    <row r="695" spans="1:38" ht="30" customHeight="1" x14ac:dyDescent="0.2">
      <c r="A695" s="56">
        <v>680</v>
      </c>
      <c r="B695" s="309" t="str">
        <f t="shared" ca="1" si="121"/>
        <v>A680</v>
      </c>
      <c r="C695" s="309"/>
      <c r="D695" s="57" t="str">
        <f t="shared" ca="1" si="122"/>
        <v/>
      </c>
      <c r="E695" s="59" t="str">
        <f t="shared" ca="1" si="123"/>
        <v/>
      </c>
      <c r="F695" s="215">
        <f ca="1">IF(LEN(B695)&gt;0,'OBRAČUNANA OSNOVNA PLAČA'!G689,"")</f>
        <v>0</v>
      </c>
      <c r="G695" s="60"/>
      <c r="H695" s="60"/>
      <c r="I695" s="60"/>
      <c r="J695" s="60"/>
      <c r="K695" s="60"/>
      <c r="L695" s="229">
        <f t="shared" si="152"/>
        <v>0</v>
      </c>
      <c r="M695" s="230">
        <f t="shared" ca="1" si="160"/>
        <v>0</v>
      </c>
      <c r="N695" s="230">
        <f t="shared" ca="1" si="161"/>
        <v>0</v>
      </c>
      <c r="O695" s="231">
        <f t="shared" ca="1" si="162"/>
        <v>0</v>
      </c>
      <c r="P695" s="232">
        <f t="shared" ca="1" si="163"/>
        <v>0</v>
      </c>
      <c r="Q695" s="233">
        <f t="shared" ca="1" si="153"/>
        <v>0</v>
      </c>
      <c r="R695" s="233">
        <f ca="1">IF(LEN(B695)&gt;0,'OSNOVNA PLAČA'!F689,"")</f>
        <v>0</v>
      </c>
      <c r="S695" s="234"/>
      <c r="T695" s="34"/>
      <c r="U695" s="34"/>
      <c r="V695" s="34"/>
      <c r="W695" s="34"/>
      <c r="X695" s="34"/>
      <c r="Y695" s="34"/>
      <c r="Z695" s="34"/>
      <c r="AB695" s="167">
        <f>ROW()</f>
        <v>695</v>
      </c>
      <c r="AC695" s="168" t="e">
        <f t="shared" ca="1" si="124"/>
        <v>#REF!</v>
      </c>
      <c r="AD695" s="168" t="e">
        <f t="shared" ca="1" si="125"/>
        <v>#REF!</v>
      </c>
      <c r="AE695" s="169" t="e">
        <f t="shared" ca="1" si="154"/>
        <v>#REF!</v>
      </c>
      <c r="AF695" s="168" t="e">
        <f t="shared" ca="1" si="155"/>
        <v>#REF!</v>
      </c>
      <c r="AG695" s="169" t="e">
        <f t="shared" ca="1" si="156"/>
        <v>#REF!</v>
      </c>
      <c r="AH695" s="168" t="e">
        <f t="shared" ca="1" si="157"/>
        <v>#REF!</v>
      </c>
      <c r="AI695" s="168" t="e">
        <f t="shared" ca="1" si="158"/>
        <v>#REF!</v>
      </c>
      <c r="AJ695" s="170" t="e">
        <f t="shared" ca="1" si="159"/>
        <v>#REF!</v>
      </c>
      <c r="AK695" s="168">
        <f t="shared" ca="1" si="126"/>
        <v>0</v>
      </c>
      <c r="AL695" s="168">
        <f t="shared" ca="1" si="127"/>
        <v>0</v>
      </c>
    </row>
    <row r="696" spans="1:38" ht="30" customHeight="1" x14ac:dyDescent="0.2">
      <c r="A696" s="56">
        <v>681</v>
      </c>
      <c r="B696" s="309" t="str">
        <f t="shared" ca="1" si="121"/>
        <v>A681</v>
      </c>
      <c r="C696" s="309"/>
      <c r="D696" s="57" t="str">
        <f t="shared" ca="1" si="122"/>
        <v/>
      </c>
      <c r="E696" s="59" t="str">
        <f t="shared" ca="1" si="123"/>
        <v/>
      </c>
      <c r="F696" s="215">
        <f ca="1">IF(LEN(B696)&gt;0,'OBRAČUNANA OSNOVNA PLAČA'!G690,"")</f>
        <v>0</v>
      </c>
      <c r="G696" s="60"/>
      <c r="H696" s="60"/>
      <c r="I696" s="60"/>
      <c r="J696" s="60"/>
      <c r="K696" s="60"/>
      <c r="L696" s="229">
        <f t="shared" si="152"/>
        <v>0</v>
      </c>
      <c r="M696" s="230">
        <f t="shared" ca="1" si="160"/>
        <v>0</v>
      </c>
      <c r="N696" s="230">
        <f t="shared" ca="1" si="161"/>
        <v>0</v>
      </c>
      <c r="O696" s="231">
        <f t="shared" ca="1" si="162"/>
        <v>0</v>
      </c>
      <c r="P696" s="232">
        <f t="shared" ca="1" si="163"/>
        <v>0</v>
      </c>
      <c r="Q696" s="233">
        <f t="shared" ca="1" si="153"/>
        <v>0</v>
      </c>
      <c r="R696" s="233">
        <f ca="1">IF(LEN(B696)&gt;0,'OSNOVNA PLAČA'!F690,"")</f>
        <v>0</v>
      </c>
      <c r="S696" s="234"/>
      <c r="T696" s="34"/>
      <c r="U696" s="34"/>
      <c r="V696" s="34"/>
      <c r="W696" s="34"/>
      <c r="X696" s="34"/>
      <c r="Y696" s="34"/>
      <c r="Z696" s="34"/>
      <c r="AB696" s="167">
        <f>ROW()</f>
        <v>696</v>
      </c>
      <c r="AC696" s="168" t="e">
        <f t="shared" ca="1" si="124"/>
        <v>#REF!</v>
      </c>
      <c r="AD696" s="168" t="e">
        <f t="shared" ca="1" si="125"/>
        <v>#REF!</v>
      </c>
      <c r="AE696" s="169" t="e">
        <f t="shared" ca="1" si="154"/>
        <v>#REF!</v>
      </c>
      <c r="AF696" s="168" t="e">
        <f t="shared" ca="1" si="155"/>
        <v>#REF!</v>
      </c>
      <c r="AG696" s="169" t="e">
        <f t="shared" ca="1" si="156"/>
        <v>#REF!</v>
      </c>
      <c r="AH696" s="168" t="e">
        <f t="shared" ca="1" si="157"/>
        <v>#REF!</v>
      </c>
      <c r="AI696" s="168" t="e">
        <f t="shared" ca="1" si="158"/>
        <v>#REF!</v>
      </c>
      <c r="AJ696" s="170" t="e">
        <f t="shared" ca="1" si="159"/>
        <v>#REF!</v>
      </c>
      <c r="AK696" s="168">
        <f t="shared" ca="1" si="126"/>
        <v>0</v>
      </c>
      <c r="AL696" s="168">
        <f t="shared" ca="1" si="127"/>
        <v>0</v>
      </c>
    </row>
    <row r="697" spans="1:38" ht="30" customHeight="1" x14ac:dyDescent="0.2">
      <c r="A697" s="56">
        <v>682</v>
      </c>
      <c r="B697" s="309" t="str">
        <f t="shared" ca="1" si="121"/>
        <v>A682</v>
      </c>
      <c r="C697" s="309"/>
      <c r="D697" s="57" t="str">
        <f t="shared" ca="1" si="122"/>
        <v/>
      </c>
      <c r="E697" s="59" t="str">
        <f t="shared" ca="1" si="123"/>
        <v/>
      </c>
      <c r="F697" s="215">
        <f ca="1">IF(LEN(B697)&gt;0,'OBRAČUNANA OSNOVNA PLAČA'!G691,"")</f>
        <v>0</v>
      </c>
      <c r="G697" s="60"/>
      <c r="H697" s="60"/>
      <c r="I697" s="60"/>
      <c r="J697" s="60"/>
      <c r="K697" s="60"/>
      <c r="L697" s="229">
        <f t="shared" si="152"/>
        <v>0</v>
      </c>
      <c r="M697" s="230">
        <f t="shared" ca="1" si="160"/>
        <v>0</v>
      </c>
      <c r="N697" s="230">
        <f t="shared" ca="1" si="161"/>
        <v>0</v>
      </c>
      <c r="O697" s="231">
        <f t="shared" ca="1" si="162"/>
        <v>0</v>
      </c>
      <c r="P697" s="232">
        <f t="shared" ca="1" si="163"/>
        <v>0</v>
      </c>
      <c r="Q697" s="233">
        <f t="shared" ca="1" si="153"/>
        <v>0</v>
      </c>
      <c r="R697" s="233">
        <f ca="1">IF(LEN(B697)&gt;0,'OSNOVNA PLAČA'!F691,"")</f>
        <v>0</v>
      </c>
      <c r="S697" s="234"/>
      <c r="T697" s="34"/>
      <c r="U697" s="34"/>
      <c r="V697" s="34"/>
      <c r="W697" s="34"/>
      <c r="X697" s="34"/>
      <c r="Y697" s="34"/>
      <c r="Z697" s="34"/>
      <c r="AB697" s="167">
        <f>ROW()</f>
        <v>697</v>
      </c>
      <c r="AC697" s="168" t="e">
        <f t="shared" ca="1" si="124"/>
        <v>#REF!</v>
      </c>
      <c r="AD697" s="168" t="e">
        <f t="shared" ca="1" si="125"/>
        <v>#REF!</v>
      </c>
      <c r="AE697" s="169" t="e">
        <f t="shared" ca="1" si="154"/>
        <v>#REF!</v>
      </c>
      <c r="AF697" s="168" t="e">
        <f t="shared" ca="1" si="155"/>
        <v>#REF!</v>
      </c>
      <c r="AG697" s="169" t="e">
        <f t="shared" ca="1" si="156"/>
        <v>#REF!</v>
      </c>
      <c r="AH697" s="168" t="e">
        <f t="shared" ca="1" si="157"/>
        <v>#REF!</v>
      </c>
      <c r="AI697" s="168" t="e">
        <f t="shared" ca="1" si="158"/>
        <v>#REF!</v>
      </c>
      <c r="AJ697" s="170" t="e">
        <f t="shared" ca="1" si="159"/>
        <v>#REF!</v>
      </c>
      <c r="AK697" s="168">
        <f t="shared" ca="1" si="126"/>
        <v>0</v>
      </c>
      <c r="AL697" s="168">
        <f t="shared" ca="1" si="127"/>
        <v>0</v>
      </c>
    </row>
    <row r="698" spans="1:38" ht="30" customHeight="1" x14ac:dyDescent="0.2">
      <c r="A698" s="56">
        <v>683</v>
      </c>
      <c r="B698" s="309" t="str">
        <f t="shared" ca="1" si="121"/>
        <v>A683</v>
      </c>
      <c r="C698" s="309"/>
      <c r="D698" s="57" t="str">
        <f t="shared" ca="1" si="122"/>
        <v/>
      </c>
      <c r="E698" s="59" t="str">
        <f t="shared" ca="1" si="123"/>
        <v/>
      </c>
      <c r="F698" s="215">
        <f ca="1">IF(LEN(B698)&gt;0,'OBRAČUNANA OSNOVNA PLAČA'!G692,"")</f>
        <v>0</v>
      </c>
      <c r="G698" s="60"/>
      <c r="H698" s="60"/>
      <c r="I698" s="60"/>
      <c r="J698" s="60"/>
      <c r="K698" s="60"/>
      <c r="L698" s="229">
        <f t="shared" si="152"/>
        <v>0</v>
      </c>
      <c r="M698" s="230">
        <f t="shared" ca="1" si="160"/>
        <v>0</v>
      </c>
      <c r="N698" s="230">
        <f t="shared" ca="1" si="161"/>
        <v>0</v>
      </c>
      <c r="O698" s="231">
        <f t="shared" ca="1" si="162"/>
        <v>0</v>
      </c>
      <c r="P698" s="232">
        <f t="shared" ca="1" si="163"/>
        <v>0</v>
      </c>
      <c r="Q698" s="233">
        <f t="shared" ca="1" si="153"/>
        <v>0</v>
      </c>
      <c r="R698" s="233">
        <f ca="1">IF(LEN(B698)&gt;0,'OSNOVNA PLAČA'!F692,"")</f>
        <v>0</v>
      </c>
      <c r="S698" s="234"/>
      <c r="T698" s="34"/>
      <c r="U698" s="34"/>
      <c r="V698" s="34"/>
      <c r="W698" s="34"/>
      <c r="X698" s="34"/>
      <c r="Y698" s="34"/>
      <c r="Z698" s="34"/>
      <c r="AB698" s="167">
        <f>ROW()</f>
        <v>698</v>
      </c>
      <c r="AC698" s="168" t="e">
        <f t="shared" ca="1" si="124"/>
        <v>#REF!</v>
      </c>
      <c r="AD698" s="168" t="e">
        <f t="shared" ca="1" si="125"/>
        <v>#REF!</v>
      </c>
      <c r="AE698" s="169" t="e">
        <f t="shared" ca="1" si="154"/>
        <v>#REF!</v>
      </c>
      <c r="AF698" s="168" t="e">
        <f t="shared" ca="1" si="155"/>
        <v>#REF!</v>
      </c>
      <c r="AG698" s="169" t="e">
        <f t="shared" ca="1" si="156"/>
        <v>#REF!</v>
      </c>
      <c r="AH698" s="168" t="e">
        <f t="shared" ca="1" si="157"/>
        <v>#REF!</v>
      </c>
      <c r="AI698" s="168" t="e">
        <f t="shared" ca="1" si="158"/>
        <v>#REF!</v>
      </c>
      <c r="AJ698" s="170" t="e">
        <f t="shared" ca="1" si="159"/>
        <v>#REF!</v>
      </c>
      <c r="AK698" s="168">
        <f t="shared" ca="1" si="126"/>
        <v>0</v>
      </c>
      <c r="AL698" s="168">
        <f t="shared" ca="1" si="127"/>
        <v>0</v>
      </c>
    </row>
    <row r="699" spans="1:38" ht="30" customHeight="1" x14ac:dyDescent="0.2">
      <c r="A699" s="56">
        <v>684</v>
      </c>
      <c r="B699" s="309" t="str">
        <f t="shared" ca="1" si="121"/>
        <v>A684</v>
      </c>
      <c r="C699" s="309"/>
      <c r="D699" s="57" t="str">
        <f t="shared" ca="1" si="122"/>
        <v/>
      </c>
      <c r="E699" s="59" t="str">
        <f t="shared" ca="1" si="123"/>
        <v/>
      </c>
      <c r="F699" s="215">
        <f ca="1">IF(LEN(B699)&gt;0,'OBRAČUNANA OSNOVNA PLAČA'!G693,"")</f>
        <v>0</v>
      </c>
      <c r="G699" s="60"/>
      <c r="H699" s="60"/>
      <c r="I699" s="60"/>
      <c r="J699" s="60"/>
      <c r="K699" s="60"/>
      <c r="L699" s="229">
        <f t="shared" si="152"/>
        <v>0</v>
      </c>
      <c r="M699" s="230">
        <f t="shared" ca="1" si="160"/>
        <v>0</v>
      </c>
      <c r="N699" s="230">
        <f t="shared" ca="1" si="161"/>
        <v>0</v>
      </c>
      <c r="O699" s="231">
        <f t="shared" ca="1" si="162"/>
        <v>0</v>
      </c>
      <c r="P699" s="232">
        <f t="shared" ca="1" si="163"/>
        <v>0</v>
      </c>
      <c r="Q699" s="233">
        <f t="shared" ca="1" si="153"/>
        <v>0</v>
      </c>
      <c r="R699" s="233">
        <f ca="1">IF(LEN(B699)&gt;0,'OSNOVNA PLAČA'!F693,"")</f>
        <v>0</v>
      </c>
      <c r="S699" s="234"/>
      <c r="T699" s="34"/>
      <c r="U699" s="34"/>
      <c r="V699" s="34"/>
      <c r="W699" s="34"/>
      <c r="X699" s="34"/>
      <c r="Y699" s="34"/>
      <c r="Z699" s="34"/>
      <c r="AB699" s="167">
        <f>ROW()</f>
        <v>699</v>
      </c>
      <c r="AC699" s="168" t="e">
        <f t="shared" ca="1" si="124"/>
        <v>#REF!</v>
      </c>
      <c r="AD699" s="168" t="e">
        <f t="shared" ca="1" si="125"/>
        <v>#REF!</v>
      </c>
      <c r="AE699" s="169" t="e">
        <f t="shared" ca="1" si="154"/>
        <v>#REF!</v>
      </c>
      <c r="AF699" s="168" t="e">
        <f t="shared" ca="1" si="155"/>
        <v>#REF!</v>
      </c>
      <c r="AG699" s="169" t="e">
        <f t="shared" ca="1" si="156"/>
        <v>#REF!</v>
      </c>
      <c r="AH699" s="168" t="e">
        <f t="shared" ca="1" si="157"/>
        <v>#REF!</v>
      </c>
      <c r="AI699" s="168" t="e">
        <f t="shared" ca="1" si="158"/>
        <v>#REF!</v>
      </c>
      <c r="AJ699" s="170" t="e">
        <f t="shared" ca="1" si="159"/>
        <v>#REF!</v>
      </c>
      <c r="AK699" s="168">
        <f t="shared" ca="1" si="126"/>
        <v>0</v>
      </c>
      <c r="AL699" s="168">
        <f t="shared" ca="1" si="127"/>
        <v>0</v>
      </c>
    </row>
    <row r="700" spans="1:38" ht="30" customHeight="1" x14ac:dyDescent="0.2">
      <c r="A700" s="56">
        <v>685</v>
      </c>
      <c r="B700" s="309" t="str">
        <f t="shared" ca="1" si="121"/>
        <v>A685</v>
      </c>
      <c r="C700" s="309"/>
      <c r="D700" s="57" t="str">
        <f t="shared" ca="1" si="122"/>
        <v/>
      </c>
      <c r="E700" s="59" t="str">
        <f t="shared" ca="1" si="123"/>
        <v/>
      </c>
      <c r="F700" s="215">
        <f ca="1">IF(LEN(B700)&gt;0,'OBRAČUNANA OSNOVNA PLAČA'!G694,"")</f>
        <v>0</v>
      </c>
      <c r="G700" s="60"/>
      <c r="H700" s="60"/>
      <c r="I700" s="60"/>
      <c r="J700" s="60"/>
      <c r="K700" s="60"/>
      <c r="L700" s="229">
        <f t="shared" si="152"/>
        <v>0</v>
      </c>
      <c r="M700" s="230">
        <f t="shared" ca="1" si="160"/>
        <v>0</v>
      </c>
      <c r="N700" s="230">
        <f t="shared" ca="1" si="161"/>
        <v>0</v>
      </c>
      <c r="O700" s="231">
        <f t="shared" ca="1" si="162"/>
        <v>0</v>
      </c>
      <c r="P700" s="232">
        <f t="shared" ca="1" si="163"/>
        <v>0</v>
      </c>
      <c r="Q700" s="233">
        <f t="shared" ca="1" si="153"/>
        <v>0</v>
      </c>
      <c r="R700" s="233">
        <f ca="1">IF(LEN(B700)&gt;0,'OSNOVNA PLAČA'!F694,"")</f>
        <v>0</v>
      </c>
      <c r="S700" s="234"/>
      <c r="T700" s="34"/>
      <c r="U700" s="34"/>
      <c r="V700" s="34"/>
      <c r="W700" s="34"/>
      <c r="X700" s="34"/>
      <c r="Y700" s="34"/>
      <c r="Z700" s="34"/>
      <c r="AB700" s="167">
        <f>ROW()</f>
        <v>700</v>
      </c>
      <c r="AC700" s="168" t="e">
        <f t="shared" ca="1" si="124"/>
        <v>#REF!</v>
      </c>
      <c r="AD700" s="168" t="e">
        <f t="shared" ca="1" si="125"/>
        <v>#REF!</v>
      </c>
      <c r="AE700" s="169" t="e">
        <f t="shared" ca="1" si="154"/>
        <v>#REF!</v>
      </c>
      <c r="AF700" s="168" t="e">
        <f t="shared" ca="1" si="155"/>
        <v>#REF!</v>
      </c>
      <c r="AG700" s="169" t="e">
        <f t="shared" ca="1" si="156"/>
        <v>#REF!</v>
      </c>
      <c r="AH700" s="168" t="e">
        <f t="shared" ca="1" si="157"/>
        <v>#REF!</v>
      </c>
      <c r="AI700" s="168" t="e">
        <f t="shared" ca="1" si="158"/>
        <v>#REF!</v>
      </c>
      <c r="AJ700" s="170" t="e">
        <f t="shared" ca="1" si="159"/>
        <v>#REF!</v>
      </c>
      <c r="AK700" s="168">
        <f t="shared" ca="1" si="126"/>
        <v>0</v>
      </c>
      <c r="AL700" s="168">
        <f t="shared" ca="1" si="127"/>
        <v>0</v>
      </c>
    </row>
    <row r="701" spans="1:38" ht="30" customHeight="1" x14ac:dyDescent="0.2">
      <c r="A701" s="56">
        <v>686</v>
      </c>
      <c r="B701" s="309" t="str">
        <f t="shared" ca="1" si="121"/>
        <v>A686</v>
      </c>
      <c r="C701" s="309"/>
      <c r="D701" s="57" t="str">
        <f t="shared" ca="1" si="122"/>
        <v/>
      </c>
      <c r="E701" s="59" t="str">
        <f t="shared" ca="1" si="123"/>
        <v/>
      </c>
      <c r="F701" s="215">
        <f ca="1">IF(LEN(B701)&gt;0,'OBRAČUNANA OSNOVNA PLAČA'!G695,"")</f>
        <v>0</v>
      </c>
      <c r="G701" s="60"/>
      <c r="H701" s="60"/>
      <c r="I701" s="60"/>
      <c r="J701" s="60"/>
      <c r="K701" s="60"/>
      <c r="L701" s="229">
        <f t="shared" si="152"/>
        <v>0</v>
      </c>
      <c r="M701" s="230">
        <f t="shared" ca="1" si="160"/>
        <v>0</v>
      </c>
      <c r="N701" s="230">
        <f t="shared" ca="1" si="161"/>
        <v>0</v>
      </c>
      <c r="O701" s="231">
        <f t="shared" ca="1" si="162"/>
        <v>0</v>
      </c>
      <c r="P701" s="232">
        <f t="shared" ca="1" si="163"/>
        <v>0</v>
      </c>
      <c r="Q701" s="233">
        <f t="shared" ca="1" si="153"/>
        <v>0</v>
      </c>
      <c r="R701" s="233">
        <f ca="1">IF(LEN(B701)&gt;0,'OSNOVNA PLAČA'!F695,"")</f>
        <v>0</v>
      </c>
      <c r="S701" s="234"/>
      <c r="T701" s="34"/>
      <c r="U701" s="34"/>
      <c r="V701" s="34"/>
      <c r="W701" s="34"/>
      <c r="X701" s="34"/>
      <c r="Y701" s="34"/>
      <c r="Z701" s="34"/>
      <c r="AB701" s="167">
        <f>ROW()</f>
        <v>701</v>
      </c>
      <c r="AC701" s="168" t="e">
        <f t="shared" ca="1" si="124"/>
        <v>#REF!</v>
      </c>
      <c r="AD701" s="168" t="e">
        <f t="shared" ca="1" si="125"/>
        <v>#REF!</v>
      </c>
      <c r="AE701" s="169" t="e">
        <f t="shared" ca="1" si="154"/>
        <v>#REF!</v>
      </c>
      <c r="AF701" s="168" t="e">
        <f t="shared" ca="1" si="155"/>
        <v>#REF!</v>
      </c>
      <c r="AG701" s="169" t="e">
        <f t="shared" ca="1" si="156"/>
        <v>#REF!</v>
      </c>
      <c r="AH701" s="168" t="e">
        <f t="shared" ca="1" si="157"/>
        <v>#REF!</v>
      </c>
      <c r="AI701" s="168" t="e">
        <f t="shared" ca="1" si="158"/>
        <v>#REF!</v>
      </c>
      <c r="AJ701" s="170" t="e">
        <f t="shared" ca="1" si="159"/>
        <v>#REF!</v>
      </c>
      <c r="AK701" s="168">
        <f t="shared" ca="1" si="126"/>
        <v>0</v>
      </c>
      <c r="AL701" s="168">
        <f t="shared" ca="1" si="127"/>
        <v>0</v>
      </c>
    </row>
    <row r="702" spans="1:38" ht="30" customHeight="1" x14ac:dyDescent="0.2">
      <c r="A702" s="56">
        <v>687</v>
      </c>
      <c r="B702" s="309" t="str">
        <f t="shared" ca="1" si="121"/>
        <v>A687</v>
      </c>
      <c r="C702" s="309"/>
      <c r="D702" s="57" t="str">
        <f t="shared" ca="1" si="122"/>
        <v/>
      </c>
      <c r="E702" s="59" t="str">
        <f t="shared" ca="1" si="123"/>
        <v/>
      </c>
      <c r="F702" s="215">
        <f ca="1">IF(LEN(B702)&gt;0,'OBRAČUNANA OSNOVNA PLAČA'!G696,"")</f>
        <v>0</v>
      </c>
      <c r="G702" s="60"/>
      <c r="H702" s="60"/>
      <c r="I702" s="60"/>
      <c r="J702" s="60"/>
      <c r="K702" s="60"/>
      <c r="L702" s="229">
        <f t="shared" si="152"/>
        <v>0</v>
      </c>
      <c r="M702" s="230">
        <f t="shared" ca="1" si="160"/>
        <v>0</v>
      </c>
      <c r="N702" s="230">
        <f t="shared" ca="1" si="161"/>
        <v>0</v>
      </c>
      <c r="O702" s="231">
        <f t="shared" ca="1" si="162"/>
        <v>0</v>
      </c>
      <c r="P702" s="232">
        <f t="shared" ca="1" si="163"/>
        <v>0</v>
      </c>
      <c r="Q702" s="233">
        <f t="shared" ca="1" si="153"/>
        <v>0</v>
      </c>
      <c r="R702" s="233">
        <f ca="1">IF(LEN(B702)&gt;0,'OSNOVNA PLAČA'!F696,"")</f>
        <v>0</v>
      </c>
      <c r="S702" s="234"/>
      <c r="T702" s="34"/>
      <c r="U702" s="34"/>
      <c r="V702" s="34"/>
      <c r="W702" s="34"/>
      <c r="X702" s="34"/>
      <c r="Y702" s="34"/>
      <c r="Z702" s="34"/>
      <c r="AB702" s="167">
        <f>ROW()</f>
        <v>702</v>
      </c>
      <c r="AC702" s="168" t="e">
        <f t="shared" ca="1" si="124"/>
        <v>#REF!</v>
      </c>
      <c r="AD702" s="168" t="e">
        <f t="shared" ca="1" si="125"/>
        <v>#REF!</v>
      </c>
      <c r="AE702" s="169" t="e">
        <f t="shared" ca="1" si="154"/>
        <v>#REF!</v>
      </c>
      <c r="AF702" s="168" t="e">
        <f t="shared" ca="1" si="155"/>
        <v>#REF!</v>
      </c>
      <c r="AG702" s="169" t="e">
        <f t="shared" ca="1" si="156"/>
        <v>#REF!</v>
      </c>
      <c r="AH702" s="168" t="e">
        <f t="shared" ca="1" si="157"/>
        <v>#REF!</v>
      </c>
      <c r="AI702" s="168" t="e">
        <f t="shared" ca="1" si="158"/>
        <v>#REF!</v>
      </c>
      <c r="AJ702" s="170" t="e">
        <f t="shared" ca="1" si="159"/>
        <v>#REF!</v>
      </c>
      <c r="AK702" s="168">
        <f t="shared" ca="1" si="126"/>
        <v>0</v>
      </c>
      <c r="AL702" s="168">
        <f t="shared" ca="1" si="127"/>
        <v>0</v>
      </c>
    </row>
    <row r="703" spans="1:38" ht="30" customHeight="1" x14ac:dyDescent="0.2">
      <c r="A703" s="56">
        <v>688</v>
      </c>
      <c r="B703" s="309" t="str">
        <f t="shared" ca="1" si="121"/>
        <v>A688</v>
      </c>
      <c r="C703" s="309"/>
      <c r="D703" s="57" t="str">
        <f t="shared" ca="1" si="122"/>
        <v/>
      </c>
      <c r="E703" s="59" t="str">
        <f t="shared" ca="1" si="123"/>
        <v/>
      </c>
      <c r="F703" s="215">
        <f ca="1">IF(LEN(B703)&gt;0,'OBRAČUNANA OSNOVNA PLAČA'!G697,"")</f>
        <v>0</v>
      </c>
      <c r="G703" s="60"/>
      <c r="H703" s="60"/>
      <c r="I703" s="60"/>
      <c r="J703" s="60"/>
      <c r="K703" s="60"/>
      <c r="L703" s="229">
        <f t="shared" si="152"/>
        <v>0</v>
      </c>
      <c r="M703" s="230">
        <f t="shared" ca="1" si="160"/>
        <v>0</v>
      </c>
      <c r="N703" s="230">
        <f t="shared" ca="1" si="161"/>
        <v>0</v>
      </c>
      <c r="O703" s="231">
        <f t="shared" ca="1" si="162"/>
        <v>0</v>
      </c>
      <c r="P703" s="232">
        <f t="shared" ca="1" si="163"/>
        <v>0</v>
      </c>
      <c r="Q703" s="233">
        <f t="shared" ca="1" si="153"/>
        <v>0</v>
      </c>
      <c r="R703" s="233">
        <f ca="1">IF(LEN(B703)&gt;0,'OSNOVNA PLAČA'!F697,"")</f>
        <v>0</v>
      </c>
      <c r="S703" s="234"/>
      <c r="T703" s="34"/>
      <c r="U703" s="34"/>
      <c r="V703" s="34"/>
      <c r="W703" s="34"/>
      <c r="X703" s="34"/>
      <c r="Y703" s="34"/>
      <c r="Z703" s="34"/>
      <c r="AB703" s="167">
        <f>ROW()</f>
        <v>703</v>
      </c>
      <c r="AC703" s="168" t="e">
        <f t="shared" ca="1" si="124"/>
        <v>#REF!</v>
      </c>
      <c r="AD703" s="168" t="e">
        <f t="shared" ca="1" si="125"/>
        <v>#REF!</v>
      </c>
      <c r="AE703" s="169" t="e">
        <f t="shared" ca="1" si="154"/>
        <v>#REF!</v>
      </c>
      <c r="AF703" s="168" t="e">
        <f t="shared" ca="1" si="155"/>
        <v>#REF!</v>
      </c>
      <c r="AG703" s="169" t="e">
        <f t="shared" ca="1" si="156"/>
        <v>#REF!</v>
      </c>
      <c r="AH703" s="168" t="e">
        <f t="shared" ca="1" si="157"/>
        <v>#REF!</v>
      </c>
      <c r="AI703" s="168" t="e">
        <f t="shared" ca="1" si="158"/>
        <v>#REF!</v>
      </c>
      <c r="AJ703" s="170" t="e">
        <f t="shared" ca="1" si="159"/>
        <v>#REF!</v>
      </c>
      <c r="AK703" s="168">
        <f t="shared" ca="1" si="126"/>
        <v>0</v>
      </c>
      <c r="AL703" s="168">
        <f t="shared" ca="1" si="127"/>
        <v>0</v>
      </c>
    </row>
    <row r="704" spans="1:38" ht="30" customHeight="1" x14ac:dyDescent="0.2">
      <c r="A704" s="56">
        <v>689</v>
      </c>
      <c r="B704" s="309" t="str">
        <f t="shared" ca="1" si="121"/>
        <v>A689</v>
      </c>
      <c r="C704" s="309"/>
      <c r="D704" s="57" t="str">
        <f t="shared" ca="1" si="122"/>
        <v/>
      </c>
      <c r="E704" s="59" t="str">
        <f t="shared" ca="1" si="123"/>
        <v/>
      </c>
      <c r="F704" s="215">
        <f ca="1">IF(LEN(B704)&gt;0,'OBRAČUNANA OSNOVNA PLAČA'!G698,"")</f>
        <v>0</v>
      </c>
      <c r="G704" s="60"/>
      <c r="H704" s="60"/>
      <c r="I704" s="60"/>
      <c r="J704" s="60"/>
      <c r="K704" s="60"/>
      <c r="L704" s="229">
        <f t="shared" si="152"/>
        <v>0</v>
      </c>
      <c r="M704" s="230">
        <f t="shared" ca="1" si="160"/>
        <v>0</v>
      </c>
      <c r="N704" s="230">
        <f t="shared" ca="1" si="161"/>
        <v>0</v>
      </c>
      <c r="O704" s="231">
        <f t="shared" ca="1" si="162"/>
        <v>0</v>
      </c>
      <c r="P704" s="232">
        <f t="shared" ca="1" si="163"/>
        <v>0</v>
      </c>
      <c r="Q704" s="233">
        <f t="shared" ca="1" si="153"/>
        <v>0</v>
      </c>
      <c r="R704" s="233">
        <f ca="1">IF(LEN(B704)&gt;0,'OSNOVNA PLAČA'!F698,"")</f>
        <v>0</v>
      </c>
      <c r="S704" s="234"/>
      <c r="T704" s="34"/>
      <c r="U704" s="34"/>
      <c r="V704" s="34"/>
      <c r="W704" s="34"/>
      <c r="X704" s="34"/>
      <c r="Y704" s="34"/>
      <c r="Z704" s="34"/>
      <c r="AB704" s="167">
        <f>ROW()</f>
        <v>704</v>
      </c>
      <c r="AC704" s="168" t="e">
        <f t="shared" ca="1" si="124"/>
        <v>#REF!</v>
      </c>
      <c r="AD704" s="168" t="e">
        <f t="shared" ca="1" si="125"/>
        <v>#REF!</v>
      </c>
      <c r="AE704" s="169" t="e">
        <f t="shared" ca="1" si="154"/>
        <v>#REF!</v>
      </c>
      <c r="AF704" s="168" t="e">
        <f t="shared" ca="1" si="155"/>
        <v>#REF!</v>
      </c>
      <c r="AG704" s="169" t="e">
        <f t="shared" ca="1" si="156"/>
        <v>#REF!</v>
      </c>
      <c r="AH704" s="168" t="e">
        <f t="shared" ca="1" si="157"/>
        <v>#REF!</v>
      </c>
      <c r="AI704" s="168" t="e">
        <f t="shared" ca="1" si="158"/>
        <v>#REF!</v>
      </c>
      <c r="AJ704" s="170" t="e">
        <f t="shared" ca="1" si="159"/>
        <v>#REF!</v>
      </c>
      <c r="AK704" s="168">
        <f t="shared" ca="1" si="126"/>
        <v>0</v>
      </c>
      <c r="AL704" s="168">
        <f t="shared" ca="1" si="127"/>
        <v>0</v>
      </c>
    </row>
    <row r="705" spans="1:38" ht="30" customHeight="1" x14ac:dyDescent="0.2">
      <c r="A705" s="56">
        <v>690</v>
      </c>
      <c r="B705" s="309" t="str">
        <f t="shared" ca="1" si="121"/>
        <v>A690</v>
      </c>
      <c r="C705" s="309"/>
      <c r="D705" s="57" t="str">
        <f t="shared" ca="1" si="122"/>
        <v/>
      </c>
      <c r="E705" s="59" t="str">
        <f t="shared" ca="1" si="123"/>
        <v/>
      </c>
      <c r="F705" s="215">
        <f ca="1">IF(LEN(B705)&gt;0,'OBRAČUNANA OSNOVNA PLAČA'!G699,"")</f>
        <v>0</v>
      </c>
      <c r="G705" s="60"/>
      <c r="H705" s="60"/>
      <c r="I705" s="60"/>
      <c r="J705" s="60"/>
      <c r="K705" s="60"/>
      <c r="L705" s="229">
        <f t="shared" si="152"/>
        <v>0</v>
      </c>
      <c r="M705" s="230">
        <f t="shared" ca="1" si="160"/>
        <v>0</v>
      </c>
      <c r="N705" s="230">
        <f t="shared" ca="1" si="161"/>
        <v>0</v>
      </c>
      <c r="O705" s="231">
        <f t="shared" ca="1" si="162"/>
        <v>0</v>
      </c>
      <c r="P705" s="232">
        <f t="shared" ca="1" si="163"/>
        <v>0</v>
      </c>
      <c r="Q705" s="233">
        <f t="shared" ca="1" si="153"/>
        <v>0</v>
      </c>
      <c r="R705" s="233">
        <f ca="1">IF(LEN(B705)&gt;0,'OSNOVNA PLAČA'!F699,"")</f>
        <v>0</v>
      </c>
      <c r="S705" s="234"/>
      <c r="T705" s="34"/>
      <c r="U705" s="34"/>
      <c r="V705" s="34"/>
      <c r="W705" s="34"/>
      <c r="X705" s="34"/>
      <c r="Y705" s="34"/>
      <c r="Z705" s="34"/>
      <c r="AB705" s="167">
        <f>ROW()</f>
        <v>705</v>
      </c>
      <c r="AC705" s="168" t="e">
        <f t="shared" ca="1" si="124"/>
        <v>#REF!</v>
      </c>
      <c r="AD705" s="168" t="e">
        <f t="shared" ca="1" si="125"/>
        <v>#REF!</v>
      </c>
      <c r="AE705" s="169" t="e">
        <f t="shared" ca="1" si="154"/>
        <v>#REF!</v>
      </c>
      <c r="AF705" s="168" t="e">
        <f t="shared" ca="1" si="155"/>
        <v>#REF!</v>
      </c>
      <c r="AG705" s="169" t="e">
        <f t="shared" ca="1" si="156"/>
        <v>#REF!</v>
      </c>
      <c r="AH705" s="168" t="e">
        <f t="shared" ca="1" si="157"/>
        <v>#REF!</v>
      </c>
      <c r="AI705" s="168" t="e">
        <f t="shared" ca="1" si="158"/>
        <v>#REF!</v>
      </c>
      <c r="AJ705" s="170" t="e">
        <f t="shared" ca="1" si="159"/>
        <v>#REF!</v>
      </c>
      <c r="AK705" s="168">
        <f t="shared" ca="1" si="126"/>
        <v>0</v>
      </c>
      <c r="AL705" s="168">
        <f t="shared" ca="1" si="127"/>
        <v>0</v>
      </c>
    </row>
    <row r="706" spans="1:38" ht="30" customHeight="1" x14ac:dyDescent="0.2">
      <c r="A706" s="56">
        <v>691</v>
      </c>
      <c r="B706" s="309" t="str">
        <f t="shared" ca="1" si="121"/>
        <v>A691</v>
      </c>
      <c r="C706" s="309"/>
      <c r="D706" s="57" t="str">
        <f t="shared" ca="1" si="122"/>
        <v/>
      </c>
      <c r="E706" s="59" t="str">
        <f t="shared" ca="1" si="123"/>
        <v/>
      </c>
      <c r="F706" s="215">
        <f ca="1">IF(LEN(B706)&gt;0,'OBRAČUNANA OSNOVNA PLAČA'!G700,"")</f>
        <v>0</v>
      </c>
      <c r="G706" s="60"/>
      <c r="H706" s="60"/>
      <c r="I706" s="60"/>
      <c r="J706" s="60"/>
      <c r="K706" s="60"/>
      <c r="L706" s="229">
        <f t="shared" si="152"/>
        <v>0</v>
      </c>
      <c r="M706" s="230">
        <f t="shared" ca="1" si="160"/>
        <v>0</v>
      </c>
      <c r="N706" s="230">
        <f t="shared" ca="1" si="161"/>
        <v>0</v>
      </c>
      <c r="O706" s="231">
        <f t="shared" ca="1" si="162"/>
        <v>0</v>
      </c>
      <c r="P706" s="232">
        <f t="shared" ca="1" si="163"/>
        <v>0</v>
      </c>
      <c r="Q706" s="233">
        <f t="shared" ca="1" si="153"/>
        <v>0</v>
      </c>
      <c r="R706" s="233">
        <f ca="1">IF(LEN(B706)&gt;0,'OSNOVNA PLAČA'!F700,"")</f>
        <v>0</v>
      </c>
      <c r="S706" s="234"/>
      <c r="T706" s="34"/>
      <c r="U706" s="34"/>
      <c r="V706" s="34"/>
      <c r="W706" s="34"/>
      <c r="X706" s="34"/>
      <c r="Y706" s="34"/>
      <c r="Z706" s="34"/>
      <c r="AB706" s="167">
        <f>ROW()</f>
        <v>706</v>
      </c>
      <c r="AC706" s="168" t="e">
        <f t="shared" ca="1" si="124"/>
        <v>#REF!</v>
      </c>
      <c r="AD706" s="168" t="e">
        <f t="shared" ca="1" si="125"/>
        <v>#REF!</v>
      </c>
      <c r="AE706" s="169" t="e">
        <f t="shared" ca="1" si="154"/>
        <v>#REF!</v>
      </c>
      <c r="AF706" s="168" t="e">
        <f t="shared" ca="1" si="155"/>
        <v>#REF!</v>
      </c>
      <c r="AG706" s="169" t="e">
        <f t="shared" ca="1" si="156"/>
        <v>#REF!</v>
      </c>
      <c r="AH706" s="168" t="e">
        <f t="shared" ca="1" si="157"/>
        <v>#REF!</v>
      </c>
      <c r="AI706" s="168" t="e">
        <f t="shared" ca="1" si="158"/>
        <v>#REF!</v>
      </c>
      <c r="AJ706" s="170" t="e">
        <f t="shared" ca="1" si="159"/>
        <v>#REF!</v>
      </c>
      <c r="AK706" s="168">
        <f t="shared" ca="1" si="126"/>
        <v>0</v>
      </c>
      <c r="AL706" s="168">
        <f t="shared" ca="1" si="127"/>
        <v>0</v>
      </c>
    </row>
    <row r="707" spans="1:38" ht="30" customHeight="1" x14ac:dyDescent="0.2">
      <c r="A707" s="56">
        <v>692</v>
      </c>
      <c r="B707" s="309" t="str">
        <f t="shared" ca="1" si="121"/>
        <v>A692</v>
      </c>
      <c r="C707" s="309"/>
      <c r="D707" s="57" t="str">
        <f t="shared" ca="1" si="122"/>
        <v/>
      </c>
      <c r="E707" s="59" t="str">
        <f t="shared" ca="1" si="123"/>
        <v/>
      </c>
      <c r="F707" s="215">
        <f ca="1">IF(LEN(B707)&gt;0,'OBRAČUNANA OSNOVNA PLAČA'!G701,"")</f>
        <v>0</v>
      </c>
      <c r="G707" s="60"/>
      <c r="H707" s="60"/>
      <c r="I707" s="60"/>
      <c r="J707" s="60"/>
      <c r="K707" s="60"/>
      <c r="L707" s="229">
        <f t="shared" si="152"/>
        <v>0</v>
      </c>
      <c r="M707" s="230">
        <f t="shared" ca="1" si="160"/>
        <v>0</v>
      </c>
      <c r="N707" s="230">
        <f t="shared" ca="1" si="161"/>
        <v>0</v>
      </c>
      <c r="O707" s="231">
        <f t="shared" ca="1" si="162"/>
        <v>0</v>
      </c>
      <c r="P707" s="232">
        <f t="shared" ca="1" si="163"/>
        <v>0</v>
      </c>
      <c r="Q707" s="233">
        <f t="shared" ca="1" si="153"/>
        <v>0</v>
      </c>
      <c r="R707" s="233">
        <f ca="1">IF(LEN(B707)&gt;0,'OSNOVNA PLAČA'!F701,"")</f>
        <v>0</v>
      </c>
      <c r="S707" s="234"/>
      <c r="T707" s="34"/>
      <c r="U707" s="34"/>
      <c r="V707" s="34"/>
      <c r="W707" s="34"/>
      <c r="X707" s="34"/>
      <c r="Y707" s="34"/>
      <c r="Z707" s="34"/>
      <c r="AB707" s="167">
        <f>ROW()</f>
        <v>707</v>
      </c>
      <c r="AC707" s="168" t="e">
        <f t="shared" ca="1" si="124"/>
        <v>#REF!</v>
      </c>
      <c r="AD707" s="168" t="e">
        <f t="shared" ca="1" si="125"/>
        <v>#REF!</v>
      </c>
      <c r="AE707" s="169" t="e">
        <f t="shared" ca="1" si="154"/>
        <v>#REF!</v>
      </c>
      <c r="AF707" s="168" t="e">
        <f t="shared" ca="1" si="155"/>
        <v>#REF!</v>
      </c>
      <c r="AG707" s="169" t="e">
        <f t="shared" ca="1" si="156"/>
        <v>#REF!</v>
      </c>
      <c r="AH707" s="168" t="e">
        <f t="shared" ca="1" si="157"/>
        <v>#REF!</v>
      </c>
      <c r="AI707" s="168" t="e">
        <f t="shared" ca="1" si="158"/>
        <v>#REF!</v>
      </c>
      <c r="AJ707" s="170" t="e">
        <f t="shared" ca="1" si="159"/>
        <v>#REF!</v>
      </c>
      <c r="AK707" s="168">
        <f t="shared" ca="1" si="126"/>
        <v>0</v>
      </c>
      <c r="AL707" s="168">
        <f t="shared" ca="1" si="127"/>
        <v>0</v>
      </c>
    </row>
    <row r="708" spans="1:38" ht="30" customHeight="1" x14ac:dyDescent="0.2">
      <c r="A708" s="56">
        <v>693</v>
      </c>
      <c r="B708" s="309" t="str">
        <f t="shared" ca="1" si="121"/>
        <v>A693</v>
      </c>
      <c r="C708" s="309"/>
      <c r="D708" s="57" t="str">
        <f t="shared" ca="1" si="122"/>
        <v/>
      </c>
      <c r="E708" s="59" t="str">
        <f t="shared" ca="1" si="123"/>
        <v/>
      </c>
      <c r="F708" s="215">
        <f ca="1">IF(LEN(B708)&gt;0,'OBRAČUNANA OSNOVNA PLAČA'!G702,"")</f>
        <v>0</v>
      </c>
      <c r="G708" s="60"/>
      <c r="H708" s="60"/>
      <c r="I708" s="60"/>
      <c r="J708" s="60"/>
      <c r="K708" s="60"/>
      <c r="L708" s="229">
        <f t="shared" si="152"/>
        <v>0</v>
      </c>
      <c r="M708" s="230">
        <f t="shared" ca="1" si="160"/>
        <v>0</v>
      </c>
      <c r="N708" s="230">
        <f t="shared" ca="1" si="161"/>
        <v>0</v>
      </c>
      <c r="O708" s="231">
        <f t="shared" ca="1" si="162"/>
        <v>0</v>
      </c>
      <c r="P708" s="232">
        <f t="shared" ca="1" si="163"/>
        <v>0</v>
      </c>
      <c r="Q708" s="233">
        <f t="shared" ca="1" si="153"/>
        <v>0</v>
      </c>
      <c r="R708" s="233">
        <f ca="1">IF(LEN(B708)&gt;0,'OSNOVNA PLAČA'!F702,"")</f>
        <v>0</v>
      </c>
      <c r="S708" s="234"/>
      <c r="T708" s="34"/>
      <c r="U708" s="34"/>
      <c r="V708" s="34"/>
      <c r="W708" s="34"/>
      <c r="X708" s="34"/>
      <c r="Y708" s="34"/>
      <c r="Z708" s="34"/>
      <c r="AB708" s="167">
        <f>ROW()</f>
        <v>708</v>
      </c>
      <c r="AC708" s="168" t="e">
        <f t="shared" ca="1" si="124"/>
        <v>#REF!</v>
      </c>
      <c r="AD708" s="168" t="e">
        <f t="shared" ca="1" si="125"/>
        <v>#REF!</v>
      </c>
      <c r="AE708" s="169" t="e">
        <f t="shared" ca="1" si="154"/>
        <v>#REF!</v>
      </c>
      <c r="AF708" s="168" t="e">
        <f t="shared" ca="1" si="155"/>
        <v>#REF!</v>
      </c>
      <c r="AG708" s="169" t="e">
        <f t="shared" ca="1" si="156"/>
        <v>#REF!</v>
      </c>
      <c r="AH708" s="168" t="e">
        <f t="shared" ca="1" si="157"/>
        <v>#REF!</v>
      </c>
      <c r="AI708" s="168" t="e">
        <f t="shared" ca="1" si="158"/>
        <v>#REF!</v>
      </c>
      <c r="AJ708" s="170" t="e">
        <f t="shared" ca="1" si="159"/>
        <v>#REF!</v>
      </c>
      <c r="AK708" s="168">
        <f t="shared" ca="1" si="126"/>
        <v>0</v>
      </c>
      <c r="AL708" s="168">
        <f t="shared" ca="1" si="127"/>
        <v>0</v>
      </c>
    </row>
    <row r="709" spans="1:38" ht="30" customHeight="1" x14ac:dyDescent="0.2">
      <c r="A709" s="56">
        <v>694</v>
      </c>
      <c r="B709" s="309" t="str">
        <f t="shared" ca="1" si="121"/>
        <v>A694</v>
      </c>
      <c r="C709" s="309"/>
      <c r="D709" s="57" t="str">
        <f t="shared" ca="1" si="122"/>
        <v/>
      </c>
      <c r="E709" s="59" t="str">
        <f t="shared" ca="1" si="123"/>
        <v/>
      </c>
      <c r="F709" s="215">
        <f ca="1">IF(LEN(B709)&gt;0,'OBRAČUNANA OSNOVNA PLAČA'!G703,"")</f>
        <v>0</v>
      </c>
      <c r="G709" s="60"/>
      <c r="H709" s="60"/>
      <c r="I709" s="60"/>
      <c r="J709" s="60"/>
      <c r="K709" s="60"/>
      <c r="L709" s="229">
        <f t="shared" si="152"/>
        <v>0</v>
      </c>
      <c r="M709" s="230">
        <f t="shared" ca="1" si="160"/>
        <v>0</v>
      </c>
      <c r="N709" s="230">
        <f t="shared" ca="1" si="161"/>
        <v>0</v>
      </c>
      <c r="O709" s="231">
        <f t="shared" ca="1" si="162"/>
        <v>0</v>
      </c>
      <c r="P709" s="232">
        <f t="shared" ca="1" si="163"/>
        <v>0</v>
      </c>
      <c r="Q709" s="233">
        <f t="shared" ca="1" si="153"/>
        <v>0</v>
      </c>
      <c r="R709" s="233">
        <f ca="1">IF(LEN(B709)&gt;0,'OSNOVNA PLAČA'!F703,"")</f>
        <v>0</v>
      </c>
      <c r="S709" s="234"/>
      <c r="T709" s="34"/>
      <c r="U709" s="34"/>
      <c r="V709" s="34"/>
      <c r="W709" s="34"/>
      <c r="X709" s="34"/>
      <c r="Y709" s="34"/>
      <c r="Z709" s="34"/>
      <c r="AB709" s="167">
        <f>ROW()</f>
        <v>709</v>
      </c>
      <c r="AC709" s="168" t="e">
        <f t="shared" ca="1" si="124"/>
        <v>#REF!</v>
      </c>
      <c r="AD709" s="168" t="e">
        <f t="shared" ca="1" si="125"/>
        <v>#REF!</v>
      </c>
      <c r="AE709" s="169" t="e">
        <f t="shared" ca="1" si="154"/>
        <v>#REF!</v>
      </c>
      <c r="AF709" s="168" t="e">
        <f t="shared" ca="1" si="155"/>
        <v>#REF!</v>
      </c>
      <c r="AG709" s="169" t="e">
        <f t="shared" ca="1" si="156"/>
        <v>#REF!</v>
      </c>
      <c r="AH709" s="168" t="e">
        <f t="shared" ca="1" si="157"/>
        <v>#REF!</v>
      </c>
      <c r="AI709" s="168" t="e">
        <f t="shared" ca="1" si="158"/>
        <v>#REF!</v>
      </c>
      <c r="AJ709" s="170" t="e">
        <f t="shared" ca="1" si="159"/>
        <v>#REF!</v>
      </c>
      <c r="AK709" s="168">
        <f t="shared" ca="1" si="126"/>
        <v>0</v>
      </c>
      <c r="AL709" s="168">
        <f t="shared" ca="1" si="127"/>
        <v>0</v>
      </c>
    </row>
    <row r="710" spans="1:38" ht="30" customHeight="1" x14ac:dyDescent="0.2">
      <c r="A710" s="56">
        <v>695</v>
      </c>
      <c r="B710" s="309" t="str">
        <f t="shared" ca="1" si="121"/>
        <v>A695</v>
      </c>
      <c r="C710" s="309"/>
      <c r="D710" s="57" t="str">
        <f t="shared" ca="1" si="122"/>
        <v/>
      </c>
      <c r="E710" s="59" t="str">
        <f t="shared" ca="1" si="123"/>
        <v/>
      </c>
      <c r="F710" s="215">
        <f ca="1">IF(LEN(B710)&gt;0,'OBRAČUNANA OSNOVNA PLAČA'!G704,"")</f>
        <v>0</v>
      </c>
      <c r="G710" s="60"/>
      <c r="H710" s="60"/>
      <c r="I710" s="60"/>
      <c r="J710" s="60"/>
      <c r="K710" s="60"/>
      <c r="L710" s="229">
        <f t="shared" si="152"/>
        <v>0</v>
      </c>
      <c r="M710" s="230">
        <f t="shared" ca="1" si="160"/>
        <v>0</v>
      </c>
      <c r="N710" s="230">
        <f t="shared" ca="1" si="161"/>
        <v>0</v>
      </c>
      <c r="O710" s="231">
        <f t="shared" ca="1" si="162"/>
        <v>0</v>
      </c>
      <c r="P710" s="232">
        <f t="shared" ca="1" si="163"/>
        <v>0</v>
      </c>
      <c r="Q710" s="233">
        <f t="shared" ca="1" si="153"/>
        <v>0</v>
      </c>
      <c r="R710" s="233">
        <f ca="1">IF(LEN(B710)&gt;0,'OSNOVNA PLAČA'!F704,"")</f>
        <v>0</v>
      </c>
      <c r="S710" s="234"/>
      <c r="T710" s="34"/>
      <c r="U710" s="34"/>
      <c r="V710" s="34"/>
      <c r="W710" s="34"/>
      <c r="X710" s="34"/>
      <c r="Y710" s="34"/>
      <c r="Z710" s="34"/>
      <c r="AB710" s="167">
        <f>ROW()</f>
        <v>710</v>
      </c>
      <c r="AC710" s="168" t="e">
        <f t="shared" ca="1" si="124"/>
        <v>#REF!</v>
      </c>
      <c r="AD710" s="168" t="e">
        <f t="shared" ca="1" si="125"/>
        <v>#REF!</v>
      </c>
      <c r="AE710" s="169" t="e">
        <f t="shared" ca="1" si="154"/>
        <v>#REF!</v>
      </c>
      <c r="AF710" s="168" t="e">
        <f t="shared" ca="1" si="155"/>
        <v>#REF!</v>
      </c>
      <c r="AG710" s="169" t="e">
        <f t="shared" ca="1" si="156"/>
        <v>#REF!</v>
      </c>
      <c r="AH710" s="168" t="e">
        <f t="shared" ca="1" si="157"/>
        <v>#REF!</v>
      </c>
      <c r="AI710" s="168" t="e">
        <f t="shared" ca="1" si="158"/>
        <v>#REF!</v>
      </c>
      <c r="AJ710" s="170" t="e">
        <f t="shared" ca="1" si="159"/>
        <v>#REF!</v>
      </c>
      <c r="AK710" s="168">
        <f t="shared" ca="1" si="126"/>
        <v>0</v>
      </c>
      <c r="AL710" s="168">
        <f t="shared" ca="1" si="127"/>
        <v>0</v>
      </c>
    </row>
    <row r="711" spans="1:38" ht="30" customHeight="1" x14ac:dyDescent="0.2">
      <c r="A711" s="56">
        <v>696</v>
      </c>
      <c r="B711" s="309" t="str">
        <f t="shared" ca="1" si="121"/>
        <v>A696</v>
      </c>
      <c r="C711" s="309"/>
      <c r="D711" s="57" t="str">
        <f t="shared" ca="1" si="122"/>
        <v/>
      </c>
      <c r="E711" s="59" t="str">
        <f t="shared" ca="1" si="123"/>
        <v/>
      </c>
      <c r="F711" s="215">
        <f ca="1">IF(LEN(B711)&gt;0,'OBRAČUNANA OSNOVNA PLAČA'!G705,"")</f>
        <v>0</v>
      </c>
      <c r="G711" s="60"/>
      <c r="H711" s="60"/>
      <c r="I711" s="60"/>
      <c r="J711" s="60"/>
      <c r="K711" s="60"/>
      <c r="L711" s="229">
        <f t="shared" si="152"/>
        <v>0</v>
      </c>
      <c r="M711" s="230">
        <f t="shared" ca="1" si="160"/>
        <v>0</v>
      </c>
      <c r="N711" s="230">
        <f t="shared" ca="1" si="161"/>
        <v>0</v>
      </c>
      <c r="O711" s="231">
        <f t="shared" ca="1" si="162"/>
        <v>0</v>
      </c>
      <c r="P711" s="232">
        <f t="shared" ca="1" si="163"/>
        <v>0</v>
      </c>
      <c r="Q711" s="233">
        <f t="shared" ca="1" si="153"/>
        <v>0</v>
      </c>
      <c r="R711" s="233">
        <f ca="1">IF(LEN(B711)&gt;0,'OSNOVNA PLAČA'!F705,"")</f>
        <v>0</v>
      </c>
      <c r="S711" s="234"/>
      <c r="T711" s="34"/>
      <c r="U711" s="34"/>
      <c r="V711" s="34"/>
      <c r="W711" s="34"/>
      <c r="X711" s="34"/>
      <c r="Y711" s="34"/>
      <c r="Z711" s="34"/>
      <c r="AB711" s="167">
        <f>ROW()</f>
        <v>711</v>
      </c>
      <c r="AC711" s="168" t="e">
        <f t="shared" ca="1" si="124"/>
        <v>#REF!</v>
      </c>
      <c r="AD711" s="168" t="e">
        <f t="shared" ca="1" si="125"/>
        <v>#REF!</v>
      </c>
      <c r="AE711" s="169" t="e">
        <f t="shared" ca="1" si="154"/>
        <v>#REF!</v>
      </c>
      <c r="AF711" s="168" t="e">
        <f t="shared" ca="1" si="155"/>
        <v>#REF!</v>
      </c>
      <c r="AG711" s="169" t="e">
        <f t="shared" ca="1" si="156"/>
        <v>#REF!</v>
      </c>
      <c r="AH711" s="168" t="e">
        <f t="shared" ca="1" si="157"/>
        <v>#REF!</v>
      </c>
      <c r="AI711" s="168" t="e">
        <f t="shared" ca="1" si="158"/>
        <v>#REF!</v>
      </c>
      <c r="AJ711" s="170" t="e">
        <f t="shared" ca="1" si="159"/>
        <v>#REF!</v>
      </c>
      <c r="AK711" s="168">
        <f t="shared" ca="1" si="126"/>
        <v>0</v>
      </c>
      <c r="AL711" s="168">
        <f t="shared" ca="1" si="127"/>
        <v>0</v>
      </c>
    </row>
    <row r="712" spans="1:38" ht="30" customHeight="1" x14ac:dyDescent="0.2">
      <c r="A712" s="56">
        <v>697</v>
      </c>
      <c r="B712" s="309" t="str">
        <f t="shared" ca="1" si="121"/>
        <v>A697</v>
      </c>
      <c r="C712" s="309"/>
      <c r="D712" s="57" t="str">
        <f t="shared" ca="1" si="122"/>
        <v/>
      </c>
      <c r="E712" s="59" t="str">
        <f t="shared" ca="1" si="123"/>
        <v/>
      </c>
      <c r="F712" s="215">
        <f ca="1">IF(LEN(B712)&gt;0,'OBRAČUNANA OSNOVNA PLAČA'!G706,"")</f>
        <v>0</v>
      </c>
      <c r="G712" s="60"/>
      <c r="H712" s="60"/>
      <c r="I712" s="60"/>
      <c r="J712" s="60"/>
      <c r="K712" s="60"/>
      <c r="L712" s="229">
        <f t="shared" si="152"/>
        <v>0</v>
      </c>
      <c r="M712" s="230">
        <f t="shared" ca="1" si="160"/>
        <v>0</v>
      </c>
      <c r="N712" s="230">
        <f t="shared" ca="1" si="161"/>
        <v>0</v>
      </c>
      <c r="O712" s="231">
        <f t="shared" ca="1" si="162"/>
        <v>0</v>
      </c>
      <c r="P712" s="232">
        <f t="shared" ca="1" si="163"/>
        <v>0</v>
      </c>
      <c r="Q712" s="233">
        <f t="shared" ca="1" si="153"/>
        <v>0</v>
      </c>
      <c r="R712" s="233">
        <f ca="1">IF(LEN(B712)&gt;0,'OSNOVNA PLAČA'!F706,"")</f>
        <v>0</v>
      </c>
      <c r="S712" s="234"/>
      <c r="T712" s="34"/>
      <c r="U712" s="34"/>
      <c r="V712" s="34"/>
      <c r="W712" s="34"/>
      <c r="X712" s="34"/>
      <c r="Y712" s="34"/>
      <c r="Z712" s="34"/>
      <c r="AB712" s="167">
        <f>ROW()</f>
        <v>712</v>
      </c>
      <c r="AC712" s="168" t="e">
        <f t="shared" ca="1" si="124"/>
        <v>#REF!</v>
      </c>
      <c r="AD712" s="168" t="e">
        <f t="shared" ca="1" si="125"/>
        <v>#REF!</v>
      </c>
      <c r="AE712" s="169" t="e">
        <f t="shared" ca="1" si="154"/>
        <v>#REF!</v>
      </c>
      <c r="AF712" s="168" t="e">
        <f t="shared" ca="1" si="155"/>
        <v>#REF!</v>
      </c>
      <c r="AG712" s="169" t="e">
        <f t="shared" ca="1" si="156"/>
        <v>#REF!</v>
      </c>
      <c r="AH712" s="168" t="e">
        <f t="shared" ca="1" si="157"/>
        <v>#REF!</v>
      </c>
      <c r="AI712" s="168" t="e">
        <f t="shared" ca="1" si="158"/>
        <v>#REF!</v>
      </c>
      <c r="AJ712" s="170" t="e">
        <f t="shared" ca="1" si="159"/>
        <v>#REF!</v>
      </c>
      <c r="AK712" s="168">
        <f t="shared" ca="1" si="126"/>
        <v>0</v>
      </c>
      <c r="AL712" s="168">
        <f t="shared" ca="1" si="127"/>
        <v>0</v>
      </c>
    </row>
    <row r="713" spans="1:38" ht="30" customHeight="1" x14ac:dyDescent="0.2">
      <c r="A713" s="56">
        <v>698</v>
      </c>
      <c r="B713" s="309" t="str">
        <f t="shared" ca="1" si="121"/>
        <v>A698</v>
      </c>
      <c r="C713" s="309"/>
      <c r="D713" s="57" t="str">
        <f t="shared" ca="1" si="122"/>
        <v/>
      </c>
      <c r="E713" s="59" t="str">
        <f t="shared" ca="1" si="123"/>
        <v/>
      </c>
      <c r="F713" s="215">
        <f ca="1">IF(LEN(B713)&gt;0,'OBRAČUNANA OSNOVNA PLAČA'!G707,"")</f>
        <v>0</v>
      </c>
      <c r="G713" s="60"/>
      <c r="H713" s="60"/>
      <c r="I713" s="60"/>
      <c r="J713" s="60"/>
      <c r="K713" s="60"/>
      <c r="L713" s="229">
        <f t="shared" si="152"/>
        <v>0</v>
      </c>
      <c r="M713" s="230">
        <f t="shared" ca="1" si="160"/>
        <v>0</v>
      </c>
      <c r="N713" s="230">
        <f t="shared" ca="1" si="161"/>
        <v>0</v>
      </c>
      <c r="O713" s="231">
        <f t="shared" ca="1" si="162"/>
        <v>0</v>
      </c>
      <c r="P713" s="232">
        <f t="shared" ca="1" si="163"/>
        <v>0</v>
      </c>
      <c r="Q713" s="233">
        <f t="shared" ca="1" si="153"/>
        <v>0</v>
      </c>
      <c r="R713" s="233">
        <f ca="1">IF(LEN(B713)&gt;0,'OSNOVNA PLAČA'!F707,"")</f>
        <v>0</v>
      </c>
      <c r="S713" s="234"/>
      <c r="T713" s="34"/>
      <c r="U713" s="34"/>
      <c r="V713" s="34"/>
      <c r="W713" s="34"/>
      <c r="X713" s="34"/>
      <c r="Y713" s="34"/>
      <c r="Z713" s="34"/>
      <c r="AB713" s="167">
        <f>ROW()</f>
        <v>713</v>
      </c>
      <c r="AC713" s="168" t="e">
        <f t="shared" ca="1" si="124"/>
        <v>#REF!</v>
      </c>
      <c r="AD713" s="168" t="e">
        <f t="shared" ca="1" si="125"/>
        <v>#REF!</v>
      </c>
      <c r="AE713" s="169" t="e">
        <f t="shared" ca="1" si="154"/>
        <v>#REF!</v>
      </c>
      <c r="AF713" s="168" t="e">
        <f t="shared" ca="1" si="155"/>
        <v>#REF!</v>
      </c>
      <c r="AG713" s="169" t="e">
        <f t="shared" ca="1" si="156"/>
        <v>#REF!</v>
      </c>
      <c r="AH713" s="168" t="e">
        <f t="shared" ca="1" si="157"/>
        <v>#REF!</v>
      </c>
      <c r="AI713" s="168" t="e">
        <f t="shared" ca="1" si="158"/>
        <v>#REF!</v>
      </c>
      <c r="AJ713" s="170" t="e">
        <f t="shared" ca="1" si="159"/>
        <v>#REF!</v>
      </c>
      <c r="AK713" s="168">
        <f t="shared" ca="1" si="126"/>
        <v>0</v>
      </c>
      <c r="AL713" s="168">
        <f t="shared" ca="1" si="127"/>
        <v>0</v>
      </c>
    </row>
    <row r="714" spans="1:38" ht="30" customHeight="1" x14ac:dyDescent="0.2">
      <c r="A714" s="56">
        <v>699</v>
      </c>
      <c r="B714" s="309" t="str">
        <f t="shared" ca="1" si="121"/>
        <v>A699</v>
      </c>
      <c r="C714" s="309"/>
      <c r="D714" s="57" t="str">
        <f t="shared" ca="1" si="122"/>
        <v/>
      </c>
      <c r="E714" s="59" t="str">
        <f t="shared" ca="1" si="123"/>
        <v/>
      </c>
      <c r="F714" s="215">
        <f ca="1">IF(LEN(B714)&gt;0,'OBRAČUNANA OSNOVNA PLAČA'!G708,"")</f>
        <v>0</v>
      </c>
      <c r="G714" s="60"/>
      <c r="H714" s="60"/>
      <c r="I714" s="60"/>
      <c r="J714" s="60"/>
      <c r="K714" s="60"/>
      <c r="L714" s="229">
        <f t="shared" si="152"/>
        <v>0</v>
      </c>
      <c r="M714" s="230">
        <f t="shared" ca="1" si="160"/>
        <v>0</v>
      </c>
      <c r="N714" s="230">
        <f t="shared" ca="1" si="161"/>
        <v>0</v>
      </c>
      <c r="O714" s="231">
        <f t="shared" ca="1" si="162"/>
        <v>0</v>
      </c>
      <c r="P714" s="232">
        <f t="shared" ca="1" si="163"/>
        <v>0</v>
      </c>
      <c r="Q714" s="233">
        <f t="shared" ca="1" si="153"/>
        <v>0</v>
      </c>
      <c r="R714" s="233">
        <f ca="1">IF(LEN(B714)&gt;0,'OSNOVNA PLAČA'!F708,"")</f>
        <v>0</v>
      </c>
      <c r="S714" s="234"/>
      <c r="T714" s="34"/>
      <c r="U714" s="34"/>
      <c r="V714" s="34"/>
      <c r="W714" s="34"/>
      <c r="X714" s="34"/>
      <c r="Y714" s="34"/>
      <c r="Z714" s="34"/>
      <c r="AB714" s="167">
        <f>ROW()</f>
        <v>714</v>
      </c>
      <c r="AC714" s="168" t="e">
        <f t="shared" ca="1" si="124"/>
        <v>#REF!</v>
      </c>
      <c r="AD714" s="168" t="e">
        <f t="shared" ca="1" si="125"/>
        <v>#REF!</v>
      </c>
      <c r="AE714" s="169" t="e">
        <f t="shared" ca="1" si="154"/>
        <v>#REF!</v>
      </c>
      <c r="AF714" s="168" t="e">
        <f t="shared" ca="1" si="155"/>
        <v>#REF!</v>
      </c>
      <c r="AG714" s="169" t="e">
        <f t="shared" ca="1" si="156"/>
        <v>#REF!</v>
      </c>
      <c r="AH714" s="168" t="e">
        <f t="shared" ca="1" si="157"/>
        <v>#REF!</v>
      </c>
      <c r="AI714" s="168" t="e">
        <f t="shared" ca="1" si="158"/>
        <v>#REF!</v>
      </c>
      <c r="AJ714" s="170" t="e">
        <f t="shared" ca="1" si="159"/>
        <v>#REF!</v>
      </c>
      <c r="AK714" s="168">
        <f t="shared" ca="1" si="126"/>
        <v>0</v>
      </c>
      <c r="AL714" s="168">
        <f t="shared" ca="1" si="127"/>
        <v>0</v>
      </c>
    </row>
    <row r="715" spans="1:38" ht="30" customHeight="1" x14ac:dyDescent="0.2">
      <c r="A715" s="56">
        <v>700</v>
      </c>
      <c r="B715" s="309" t="str">
        <f t="shared" ca="1" si="121"/>
        <v>A700</v>
      </c>
      <c r="C715" s="309"/>
      <c r="D715" s="57" t="str">
        <f t="shared" ca="1" si="122"/>
        <v/>
      </c>
      <c r="E715" s="59" t="str">
        <f t="shared" ca="1" si="123"/>
        <v/>
      </c>
      <c r="F715" s="215">
        <f ca="1">IF(LEN(B715)&gt;0,'OBRAČUNANA OSNOVNA PLAČA'!G709,"")</f>
        <v>0</v>
      </c>
      <c r="G715" s="60"/>
      <c r="H715" s="60"/>
      <c r="I715" s="60"/>
      <c r="J715" s="60"/>
      <c r="K715" s="60"/>
      <c r="L715" s="229">
        <f t="shared" si="152"/>
        <v>0</v>
      </c>
      <c r="M715" s="230">
        <f t="shared" ca="1" si="160"/>
        <v>0</v>
      </c>
      <c r="N715" s="230">
        <f t="shared" ca="1" si="161"/>
        <v>0</v>
      </c>
      <c r="O715" s="231">
        <f t="shared" ca="1" si="162"/>
        <v>0</v>
      </c>
      <c r="P715" s="232">
        <f t="shared" ca="1" si="163"/>
        <v>0</v>
      </c>
      <c r="Q715" s="233">
        <f t="shared" ca="1" si="153"/>
        <v>0</v>
      </c>
      <c r="R715" s="233">
        <f ca="1">IF(LEN(B715)&gt;0,'OSNOVNA PLAČA'!F709,"")</f>
        <v>0</v>
      </c>
      <c r="S715" s="234"/>
      <c r="T715" s="34"/>
      <c r="U715" s="34"/>
      <c r="V715" s="34"/>
      <c r="W715" s="34"/>
      <c r="X715" s="34"/>
      <c r="Y715" s="34"/>
      <c r="Z715" s="34"/>
      <c r="AB715" s="167">
        <f>ROW()</f>
        <v>715</v>
      </c>
      <c r="AC715" s="168" t="e">
        <f t="shared" ca="1" si="124"/>
        <v>#REF!</v>
      </c>
      <c r="AD715" s="168" t="e">
        <f t="shared" ca="1" si="125"/>
        <v>#REF!</v>
      </c>
      <c r="AE715" s="169" t="e">
        <f t="shared" ca="1" si="154"/>
        <v>#REF!</v>
      </c>
      <c r="AF715" s="168" t="e">
        <f t="shared" ca="1" si="155"/>
        <v>#REF!</v>
      </c>
      <c r="AG715" s="169" t="e">
        <f t="shared" ca="1" si="156"/>
        <v>#REF!</v>
      </c>
      <c r="AH715" s="168" t="e">
        <f t="shared" ca="1" si="157"/>
        <v>#REF!</v>
      </c>
      <c r="AI715" s="168" t="e">
        <f t="shared" ca="1" si="158"/>
        <v>#REF!</v>
      </c>
      <c r="AJ715" s="170" t="e">
        <f t="shared" ca="1" si="159"/>
        <v>#REF!</v>
      </c>
      <c r="AK715" s="168">
        <f t="shared" ca="1" si="126"/>
        <v>0</v>
      </c>
      <c r="AL715" s="168">
        <f t="shared" ca="1" si="127"/>
        <v>0</v>
      </c>
    </row>
    <row r="716" spans="1:38" ht="30" customHeight="1" x14ac:dyDescent="0.2">
      <c r="A716" s="56">
        <v>701</v>
      </c>
      <c r="B716" s="309" t="str">
        <f t="shared" ca="1" si="121"/>
        <v>A701</v>
      </c>
      <c r="C716" s="309"/>
      <c r="D716" s="57" t="str">
        <f t="shared" ca="1" si="122"/>
        <v/>
      </c>
      <c r="E716" s="59" t="str">
        <f t="shared" ca="1" si="123"/>
        <v/>
      </c>
      <c r="F716" s="215">
        <f ca="1">IF(LEN(B716)&gt;0,'OBRAČUNANA OSNOVNA PLAČA'!G710,"")</f>
        <v>0</v>
      </c>
      <c r="G716" s="60"/>
      <c r="H716" s="60"/>
      <c r="I716" s="60"/>
      <c r="J716" s="60"/>
      <c r="K716" s="60"/>
      <c r="L716" s="229">
        <f t="shared" si="152"/>
        <v>0</v>
      </c>
      <c r="M716" s="230">
        <f t="shared" ca="1" si="160"/>
        <v>0</v>
      </c>
      <c r="N716" s="230">
        <f t="shared" ca="1" si="161"/>
        <v>0</v>
      </c>
      <c r="O716" s="231">
        <f t="shared" ca="1" si="162"/>
        <v>0</v>
      </c>
      <c r="P716" s="232">
        <f t="shared" ca="1" si="163"/>
        <v>0</v>
      </c>
      <c r="Q716" s="233">
        <f t="shared" ca="1" si="153"/>
        <v>0</v>
      </c>
      <c r="R716" s="233">
        <f ca="1">IF(LEN(B716)&gt;0,'OSNOVNA PLAČA'!F710,"")</f>
        <v>0</v>
      </c>
      <c r="S716" s="234"/>
      <c r="T716" s="34"/>
      <c r="U716" s="34"/>
      <c r="V716" s="34"/>
      <c r="W716" s="34"/>
      <c r="X716" s="34"/>
      <c r="Y716" s="34"/>
      <c r="Z716" s="34"/>
      <c r="AB716" s="167">
        <f>ROW()</f>
        <v>716</v>
      </c>
      <c r="AC716" s="168" t="e">
        <f t="shared" ca="1" si="124"/>
        <v>#REF!</v>
      </c>
      <c r="AD716" s="168" t="e">
        <f t="shared" ca="1" si="125"/>
        <v>#REF!</v>
      </c>
      <c r="AE716" s="169" t="e">
        <f t="shared" ca="1" si="154"/>
        <v>#REF!</v>
      </c>
      <c r="AF716" s="168" t="e">
        <f t="shared" ca="1" si="155"/>
        <v>#REF!</v>
      </c>
      <c r="AG716" s="169" t="e">
        <f t="shared" ca="1" si="156"/>
        <v>#REF!</v>
      </c>
      <c r="AH716" s="168" t="e">
        <f t="shared" ca="1" si="157"/>
        <v>#REF!</v>
      </c>
      <c r="AI716" s="168" t="e">
        <f t="shared" ca="1" si="158"/>
        <v>#REF!</v>
      </c>
      <c r="AJ716" s="170" t="e">
        <f t="shared" ca="1" si="159"/>
        <v>#REF!</v>
      </c>
      <c r="AK716" s="168">
        <f t="shared" ca="1" si="126"/>
        <v>0</v>
      </c>
      <c r="AL716" s="168">
        <f t="shared" ca="1" si="127"/>
        <v>0</v>
      </c>
    </row>
    <row r="717" spans="1:38" ht="30" customHeight="1" x14ac:dyDescent="0.2">
      <c r="A717" s="56">
        <v>702</v>
      </c>
      <c r="B717" s="309" t="str">
        <f t="shared" ca="1" si="121"/>
        <v>A702</v>
      </c>
      <c r="C717" s="309"/>
      <c r="D717" s="57" t="str">
        <f t="shared" ca="1" si="122"/>
        <v/>
      </c>
      <c r="E717" s="59" t="str">
        <f t="shared" ca="1" si="123"/>
        <v/>
      </c>
      <c r="F717" s="215">
        <f ca="1">IF(LEN(B717)&gt;0,'OBRAČUNANA OSNOVNA PLAČA'!G711,"")</f>
        <v>0</v>
      </c>
      <c r="G717" s="60"/>
      <c r="H717" s="60"/>
      <c r="I717" s="60"/>
      <c r="J717" s="60"/>
      <c r="K717" s="60"/>
      <c r="L717" s="229">
        <f t="shared" si="152"/>
        <v>0</v>
      </c>
      <c r="M717" s="230">
        <f t="shared" ca="1" si="160"/>
        <v>0</v>
      </c>
      <c r="N717" s="230">
        <f t="shared" ca="1" si="161"/>
        <v>0</v>
      </c>
      <c r="O717" s="231">
        <f t="shared" ca="1" si="162"/>
        <v>0</v>
      </c>
      <c r="P717" s="232">
        <f t="shared" ca="1" si="163"/>
        <v>0</v>
      </c>
      <c r="Q717" s="233">
        <f t="shared" ca="1" si="153"/>
        <v>0</v>
      </c>
      <c r="R717" s="233">
        <f ca="1">IF(LEN(B717)&gt;0,'OSNOVNA PLAČA'!F711,"")</f>
        <v>0</v>
      </c>
      <c r="S717" s="234"/>
      <c r="T717" s="34"/>
      <c r="U717" s="34"/>
      <c r="V717" s="34"/>
      <c r="W717" s="34"/>
      <c r="X717" s="34"/>
      <c r="Y717" s="34"/>
      <c r="Z717" s="34"/>
      <c r="AB717" s="167">
        <f>ROW()</f>
        <v>717</v>
      </c>
      <c r="AC717" s="168" t="e">
        <f t="shared" ca="1" si="124"/>
        <v>#REF!</v>
      </c>
      <c r="AD717" s="168" t="e">
        <f t="shared" ca="1" si="125"/>
        <v>#REF!</v>
      </c>
      <c r="AE717" s="169" t="e">
        <f t="shared" ca="1" si="154"/>
        <v>#REF!</v>
      </c>
      <c r="AF717" s="168" t="e">
        <f t="shared" ca="1" si="155"/>
        <v>#REF!</v>
      </c>
      <c r="AG717" s="169" t="e">
        <f t="shared" ca="1" si="156"/>
        <v>#REF!</v>
      </c>
      <c r="AH717" s="168" t="e">
        <f t="shared" ca="1" si="157"/>
        <v>#REF!</v>
      </c>
      <c r="AI717" s="168" t="e">
        <f t="shared" ca="1" si="158"/>
        <v>#REF!</v>
      </c>
      <c r="AJ717" s="170" t="e">
        <f t="shared" ca="1" si="159"/>
        <v>#REF!</v>
      </c>
      <c r="AK717" s="168">
        <f t="shared" ca="1" si="126"/>
        <v>0</v>
      </c>
      <c r="AL717" s="168">
        <f t="shared" ca="1" si="127"/>
        <v>0</v>
      </c>
    </row>
    <row r="718" spans="1:38" ht="30" customHeight="1" x14ac:dyDescent="0.2">
      <c r="A718" s="56">
        <v>703</v>
      </c>
      <c r="B718" s="309" t="str">
        <f t="shared" ca="1" si="121"/>
        <v>A703</v>
      </c>
      <c r="C718" s="309"/>
      <c r="D718" s="57" t="str">
        <f t="shared" ca="1" si="122"/>
        <v/>
      </c>
      <c r="E718" s="59" t="str">
        <f t="shared" ca="1" si="123"/>
        <v/>
      </c>
      <c r="F718" s="215">
        <f ca="1">IF(LEN(B718)&gt;0,'OBRAČUNANA OSNOVNA PLAČA'!G712,"")</f>
        <v>0</v>
      </c>
      <c r="G718" s="60"/>
      <c r="H718" s="60"/>
      <c r="I718" s="60"/>
      <c r="J718" s="60"/>
      <c r="K718" s="60"/>
      <c r="L718" s="229">
        <f t="shared" si="152"/>
        <v>0</v>
      </c>
      <c r="M718" s="230">
        <f t="shared" ca="1" si="160"/>
        <v>0</v>
      </c>
      <c r="N718" s="230">
        <f t="shared" ca="1" si="161"/>
        <v>0</v>
      </c>
      <c r="O718" s="231">
        <f t="shared" ca="1" si="162"/>
        <v>0</v>
      </c>
      <c r="P718" s="232">
        <f t="shared" ca="1" si="163"/>
        <v>0</v>
      </c>
      <c r="Q718" s="233">
        <f t="shared" ca="1" si="153"/>
        <v>0</v>
      </c>
      <c r="R718" s="233">
        <f ca="1">IF(LEN(B718)&gt;0,'OSNOVNA PLAČA'!F712,"")</f>
        <v>0</v>
      </c>
      <c r="S718" s="234"/>
      <c r="T718" s="34"/>
      <c r="U718" s="34"/>
      <c r="V718" s="34"/>
      <c r="W718" s="34"/>
      <c r="X718" s="34"/>
      <c r="Y718" s="34"/>
      <c r="Z718" s="34"/>
      <c r="AB718" s="167">
        <f>ROW()</f>
        <v>718</v>
      </c>
      <c r="AC718" s="168" t="e">
        <f t="shared" ca="1" si="124"/>
        <v>#REF!</v>
      </c>
      <c r="AD718" s="168" t="e">
        <f t="shared" ca="1" si="125"/>
        <v>#REF!</v>
      </c>
      <c r="AE718" s="169" t="e">
        <f t="shared" ca="1" si="154"/>
        <v>#REF!</v>
      </c>
      <c r="AF718" s="168" t="e">
        <f t="shared" ca="1" si="155"/>
        <v>#REF!</v>
      </c>
      <c r="AG718" s="169" t="e">
        <f t="shared" ca="1" si="156"/>
        <v>#REF!</v>
      </c>
      <c r="AH718" s="168" t="e">
        <f t="shared" ca="1" si="157"/>
        <v>#REF!</v>
      </c>
      <c r="AI718" s="168" t="e">
        <f t="shared" ca="1" si="158"/>
        <v>#REF!</v>
      </c>
      <c r="AJ718" s="170" t="e">
        <f t="shared" ca="1" si="159"/>
        <v>#REF!</v>
      </c>
      <c r="AK718" s="168">
        <f t="shared" ca="1" si="126"/>
        <v>0</v>
      </c>
      <c r="AL718" s="168">
        <f t="shared" ca="1" si="127"/>
        <v>0</v>
      </c>
    </row>
    <row r="719" spans="1:38" ht="30" customHeight="1" x14ac:dyDescent="0.2">
      <c r="A719" s="56">
        <v>704</v>
      </c>
      <c r="B719" s="309" t="str">
        <f t="shared" ca="1" si="121"/>
        <v>A704</v>
      </c>
      <c r="C719" s="309"/>
      <c r="D719" s="57" t="str">
        <f t="shared" ca="1" si="122"/>
        <v/>
      </c>
      <c r="E719" s="59" t="str">
        <f t="shared" ca="1" si="123"/>
        <v/>
      </c>
      <c r="F719" s="215">
        <f ca="1">IF(LEN(B719)&gt;0,'OBRAČUNANA OSNOVNA PLAČA'!G713,"")</f>
        <v>0</v>
      </c>
      <c r="G719" s="60"/>
      <c r="H719" s="60"/>
      <c r="I719" s="60"/>
      <c r="J719" s="60"/>
      <c r="K719" s="60"/>
      <c r="L719" s="229">
        <f t="shared" si="152"/>
        <v>0</v>
      </c>
      <c r="M719" s="230">
        <f t="shared" ca="1" si="160"/>
        <v>0</v>
      </c>
      <c r="N719" s="230">
        <f t="shared" ca="1" si="161"/>
        <v>0</v>
      </c>
      <c r="O719" s="231">
        <f t="shared" ca="1" si="162"/>
        <v>0</v>
      </c>
      <c r="P719" s="232">
        <f t="shared" ca="1" si="163"/>
        <v>0</v>
      </c>
      <c r="Q719" s="233">
        <f t="shared" ca="1" si="153"/>
        <v>0</v>
      </c>
      <c r="R719" s="233">
        <f ca="1">IF(LEN(B719)&gt;0,'OSNOVNA PLAČA'!F713,"")</f>
        <v>0</v>
      </c>
      <c r="S719" s="234"/>
      <c r="T719" s="34"/>
      <c r="U719" s="34"/>
      <c r="V719" s="34"/>
      <c r="W719" s="34"/>
      <c r="X719" s="34"/>
      <c r="Y719" s="34"/>
      <c r="Z719" s="34"/>
      <c r="AB719" s="167">
        <f>ROW()</f>
        <v>719</v>
      </c>
      <c r="AC719" s="168" t="e">
        <f t="shared" ca="1" si="124"/>
        <v>#REF!</v>
      </c>
      <c r="AD719" s="168" t="e">
        <f t="shared" ca="1" si="125"/>
        <v>#REF!</v>
      </c>
      <c r="AE719" s="169" t="e">
        <f t="shared" ca="1" si="154"/>
        <v>#REF!</v>
      </c>
      <c r="AF719" s="168" t="e">
        <f t="shared" ca="1" si="155"/>
        <v>#REF!</v>
      </c>
      <c r="AG719" s="169" t="e">
        <f t="shared" ca="1" si="156"/>
        <v>#REF!</v>
      </c>
      <c r="AH719" s="168" t="e">
        <f t="shared" ca="1" si="157"/>
        <v>#REF!</v>
      </c>
      <c r="AI719" s="168" t="e">
        <f t="shared" ca="1" si="158"/>
        <v>#REF!</v>
      </c>
      <c r="AJ719" s="170" t="e">
        <f t="shared" ca="1" si="159"/>
        <v>#REF!</v>
      </c>
      <c r="AK719" s="168">
        <f t="shared" ca="1" si="126"/>
        <v>0</v>
      </c>
      <c r="AL719" s="168">
        <f t="shared" ca="1" si="127"/>
        <v>0</v>
      </c>
    </row>
    <row r="720" spans="1:38" ht="30" customHeight="1" x14ac:dyDescent="0.2">
      <c r="A720" s="56">
        <v>705</v>
      </c>
      <c r="B720" s="309" t="str">
        <f t="shared" ca="1" si="121"/>
        <v>A705</v>
      </c>
      <c r="C720" s="309"/>
      <c r="D720" s="57" t="str">
        <f t="shared" ca="1" si="122"/>
        <v/>
      </c>
      <c r="E720" s="59" t="str">
        <f t="shared" ca="1" si="123"/>
        <v/>
      </c>
      <c r="F720" s="215">
        <f ca="1">IF(LEN(B720)&gt;0,'OBRAČUNANA OSNOVNA PLAČA'!G714,"")</f>
        <v>0</v>
      </c>
      <c r="G720" s="60"/>
      <c r="H720" s="60"/>
      <c r="I720" s="60"/>
      <c r="J720" s="60"/>
      <c r="K720" s="60"/>
      <c r="L720" s="229">
        <f t="shared" ref="L720:L783" si="164">+G720+H720+I720+J720+K720</f>
        <v>0</v>
      </c>
      <c r="M720" s="230">
        <f t="shared" ca="1" si="160"/>
        <v>0</v>
      </c>
      <c r="N720" s="230">
        <f t="shared" ca="1" si="161"/>
        <v>0</v>
      </c>
      <c r="O720" s="231">
        <f t="shared" ca="1" si="162"/>
        <v>0</v>
      </c>
      <c r="P720" s="232">
        <f t="shared" ca="1" si="163"/>
        <v>0</v>
      </c>
      <c r="Q720" s="233">
        <f t="shared" ref="Q720:Q783" ca="1" si="165">MIN(P720,R720)</f>
        <v>0</v>
      </c>
      <c r="R720" s="233">
        <f ca="1">IF(LEN(B720)&gt;0,'OSNOVNA PLAČA'!F714,"")</f>
        <v>0</v>
      </c>
      <c r="S720" s="234"/>
      <c r="T720" s="34"/>
      <c r="U720" s="34"/>
      <c r="V720" s="34"/>
      <c r="W720" s="34"/>
      <c r="X720" s="34"/>
      <c r="Y720" s="34"/>
      <c r="Z720" s="34"/>
      <c r="AB720" s="167">
        <f>ROW()</f>
        <v>720</v>
      </c>
      <c r="AC720" s="168" t="e">
        <f t="shared" ca="1" si="124"/>
        <v>#REF!</v>
      </c>
      <c r="AD720" s="168" t="e">
        <f t="shared" ca="1" si="125"/>
        <v>#REF!</v>
      </c>
      <c r="AE720" s="169" t="e">
        <f t="shared" ref="AE720:AE783" ca="1" si="166">IF(AC720&gt;=AD720,"-",$L720/(5*MAX($M$1021:$M$1022)))</f>
        <v>#REF!</v>
      </c>
      <c r="AF720" s="168" t="e">
        <f t="shared" ref="AF720:AF783" ca="1" si="167">IF(AC720&gt;=AD720,"-",$L720/(5*MAX($M$1021:$M$1022))*AK720)</f>
        <v>#REF!</v>
      </c>
      <c r="AG720" s="169" t="e">
        <f t="shared" ref="AG720:AG783" ca="1" si="168">IF(AE720="-","-",AE720*$AF$1017)</f>
        <v>#REF!</v>
      </c>
      <c r="AH720" s="168" t="e">
        <f t="shared" ref="AH720:AH783" ca="1" si="169">IF(AF720="-","-",AF720*$AF$1017)</f>
        <v>#REF!</v>
      </c>
      <c r="AI720" s="168" t="e">
        <f t="shared" ref="AI720:AI783" ca="1" si="170">IF(AG720="-",0,MIN(AH720,R720))</f>
        <v>#REF!</v>
      </c>
      <c r="AJ720" s="170" t="e">
        <f t="shared" ref="AJ720:AJ783" ca="1" si="171">+AD720-AC720</f>
        <v>#REF!</v>
      </c>
      <c r="AK720" s="168">
        <f t="shared" ca="1" si="126"/>
        <v>0</v>
      </c>
      <c r="AL720" s="168">
        <f t="shared" ca="1" si="127"/>
        <v>0</v>
      </c>
    </row>
    <row r="721" spans="1:38" ht="30" customHeight="1" x14ac:dyDescent="0.2">
      <c r="A721" s="56">
        <v>706</v>
      </c>
      <c r="B721" s="309" t="str">
        <f t="shared" ca="1" si="121"/>
        <v>A706</v>
      </c>
      <c r="C721" s="309"/>
      <c r="D721" s="57" t="str">
        <f t="shared" ca="1" si="122"/>
        <v/>
      </c>
      <c r="E721" s="59" t="str">
        <f t="shared" ca="1" si="123"/>
        <v/>
      </c>
      <c r="F721" s="215">
        <f ca="1">IF(LEN(B721)&gt;0,'OBRAČUNANA OSNOVNA PLAČA'!G715,"")</f>
        <v>0</v>
      </c>
      <c r="G721" s="60"/>
      <c r="H721" s="60"/>
      <c r="I721" s="60"/>
      <c r="J721" s="60"/>
      <c r="K721" s="60"/>
      <c r="L721" s="229">
        <f t="shared" si="164"/>
        <v>0</v>
      </c>
      <c r="M721" s="230">
        <f t="shared" ref="M721:M784" ca="1" si="172">IF(LEN(B721)&gt;0,L721/5,"")</f>
        <v>0</v>
      </c>
      <c r="N721" s="230">
        <f t="shared" ref="N721:N784" ca="1" si="173">IF(LEN(B721)&gt;0,F721*M721,"")</f>
        <v>0</v>
      </c>
      <c r="O721" s="231">
        <f t="shared" ref="O721:O784" ca="1" si="174">IF(LEN(B721)&gt;0,M721*$P$1017,"")</f>
        <v>0</v>
      </c>
      <c r="P721" s="232">
        <f t="shared" ref="P721:P784" ca="1" si="175">IF(LEN(B721)&gt;0,F721*O721,"")</f>
        <v>0</v>
      </c>
      <c r="Q721" s="233">
        <f t="shared" ca="1" si="165"/>
        <v>0</v>
      </c>
      <c r="R721" s="233">
        <f ca="1">IF(LEN(B721)&gt;0,'OSNOVNA PLAČA'!F715,"")</f>
        <v>0</v>
      </c>
      <c r="S721" s="234"/>
      <c r="T721" s="34"/>
      <c r="U721" s="34"/>
      <c r="V721" s="34"/>
      <c r="W721" s="34"/>
      <c r="X721" s="34"/>
      <c r="Y721" s="34"/>
      <c r="Z721" s="34"/>
      <c r="AB721" s="167">
        <f>ROW()</f>
        <v>721</v>
      </c>
      <c r="AC721" s="168" t="e">
        <f t="shared" ca="1" si="124"/>
        <v>#REF!</v>
      </c>
      <c r="AD721" s="168" t="e">
        <f t="shared" ca="1" si="125"/>
        <v>#REF!</v>
      </c>
      <c r="AE721" s="169" t="e">
        <f t="shared" ca="1" si="166"/>
        <v>#REF!</v>
      </c>
      <c r="AF721" s="168" t="e">
        <f t="shared" ca="1" si="167"/>
        <v>#REF!</v>
      </c>
      <c r="AG721" s="169" t="e">
        <f t="shared" ca="1" si="168"/>
        <v>#REF!</v>
      </c>
      <c r="AH721" s="168" t="e">
        <f t="shared" ca="1" si="169"/>
        <v>#REF!</v>
      </c>
      <c r="AI721" s="168" t="e">
        <f t="shared" ca="1" si="170"/>
        <v>#REF!</v>
      </c>
      <c r="AJ721" s="170" t="e">
        <f t="shared" ca="1" si="171"/>
        <v>#REF!</v>
      </c>
      <c r="AK721" s="168">
        <f t="shared" ca="1" si="126"/>
        <v>0</v>
      </c>
      <c r="AL721" s="168">
        <f t="shared" ca="1" si="127"/>
        <v>0</v>
      </c>
    </row>
    <row r="722" spans="1:38" ht="30" customHeight="1" x14ac:dyDescent="0.2">
      <c r="A722" s="56">
        <v>707</v>
      </c>
      <c r="B722" s="309" t="str">
        <f t="shared" ca="1" si="121"/>
        <v>A707</v>
      </c>
      <c r="C722" s="309"/>
      <c r="D722" s="57" t="str">
        <f t="shared" ca="1" si="122"/>
        <v/>
      </c>
      <c r="E722" s="59" t="str">
        <f t="shared" ca="1" si="123"/>
        <v/>
      </c>
      <c r="F722" s="215">
        <f ca="1">IF(LEN(B722)&gt;0,'OBRAČUNANA OSNOVNA PLAČA'!G716,"")</f>
        <v>0</v>
      </c>
      <c r="G722" s="60"/>
      <c r="H722" s="60"/>
      <c r="I722" s="60"/>
      <c r="J722" s="60"/>
      <c r="K722" s="60"/>
      <c r="L722" s="229">
        <f t="shared" si="164"/>
        <v>0</v>
      </c>
      <c r="M722" s="230">
        <f t="shared" ca="1" si="172"/>
        <v>0</v>
      </c>
      <c r="N722" s="230">
        <f t="shared" ca="1" si="173"/>
        <v>0</v>
      </c>
      <c r="O722" s="231">
        <f t="shared" ca="1" si="174"/>
        <v>0</v>
      </c>
      <c r="P722" s="232">
        <f t="shared" ca="1" si="175"/>
        <v>0</v>
      </c>
      <c r="Q722" s="233">
        <f t="shared" ca="1" si="165"/>
        <v>0</v>
      </c>
      <c r="R722" s="233">
        <f ca="1">IF(LEN(B722)&gt;0,'OSNOVNA PLAČA'!F716,"")</f>
        <v>0</v>
      </c>
      <c r="S722" s="234"/>
      <c r="T722" s="34"/>
      <c r="U722" s="34"/>
      <c r="V722" s="34"/>
      <c r="W722" s="34"/>
      <c r="X722" s="34"/>
      <c r="Y722" s="34"/>
      <c r="Z722" s="34"/>
      <c r="AB722" s="167">
        <f>ROW()</f>
        <v>722</v>
      </c>
      <c r="AC722" s="168" t="e">
        <f t="shared" ca="1" si="124"/>
        <v>#REF!</v>
      </c>
      <c r="AD722" s="168" t="e">
        <f t="shared" ca="1" si="125"/>
        <v>#REF!</v>
      </c>
      <c r="AE722" s="169" t="e">
        <f t="shared" ca="1" si="166"/>
        <v>#REF!</v>
      </c>
      <c r="AF722" s="168" t="e">
        <f t="shared" ca="1" si="167"/>
        <v>#REF!</v>
      </c>
      <c r="AG722" s="169" t="e">
        <f t="shared" ca="1" si="168"/>
        <v>#REF!</v>
      </c>
      <c r="AH722" s="168" t="e">
        <f t="shared" ca="1" si="169"/>
        <v>#REF!</v>
      </c>
      <c r="AI722" s="168" t="e">
        <f t="shared" ca="1" si="170"/>
        <v>#REF!</v>
      </c>
      <c r="AJ722" s="170" t="e">
        <f t="shared" ca="1" si="171"/>
        <v>#REF!</v>
      </c>
      <c r="AK722" s="168">
        <f t="shared" ca="1" si="126"/>
        <v>0</v>
      </c>
      <c r="AL722" s="168">
        <f t="shared" ca="1" si="127"/>
        <v>0</v>
      </c>
    </row>
    <row r="723" spans="1:38" ht="30" customHeight="1" x14ac:dyDescent="0.2">
      <c r="A723" s="56">
        <v>708</v>
      </c>
      <c r="B723" s="309" t="str">
        <f t="shared" ca="1" si="121"/>
        <v>A708</v>
      </c>
      <c r="C723" s="309"/>
      <c r="D723" s="57" t="str">
        <f t="shared" ca="1" si="122"/>
        <v/>
      </c>
      <c r="E723" s="59" t="str">
        <f t="shared" ca="1" si="123"/>
        <v/>
      </c>
      <c r="F723" s="215">
        <f ca="1">IF(LEN(B723)&gt;0,'OBRAČUNANA OSNOVNA PLAČA'!G717,"")</f>
        <v>0</v>
      </c>
      <c r="G723" s="60"/>
      <c r="H723" s="60"/>
      <c r="I723" s="60"/>
      <c r="J723" s="60"/>
      <c r="K723" s="60"/>
      <c r="L723" s="229">
        <f t="shared" si="164"/>
        <v>0</v>
      </c>
      <c r="M723" s="230">
        <f t="shared" ca="1" si="172"/>
        <v>0</v>
      </c>
      <c r="N723" s="230">
        <f t="shared" ca="1" si="173"/>
        <v>0</v>
      </c>
      <c r="O723" s="231">
        <f t="shared" ca="1" si="174"/>
        <v>0</v>
      </c>
      <c r="P723" s="232">
        <f t="shared" ca="1" si="175"/>
        <v>0</v>
      </c>
      <c r="Q723" s="233">
        <f t="shared" ca="1" si="165"/>
        <v>0</v>
      </c>
      <c r="R723" s="233">
        <f ca="1">IF(LEN(B723)&gt;0,'OSNOVNA PLAČA'!F717,"")</f>
        <v>0</v>
      </c>
      <c r="S723" s="234"/>
      <c r="T723" s="34"/>
      <c r="U723" s="34"/>
      <c r="V723" s="34"/>
      <c r="W723" s="34"/>
      <c r="X723" s="34"/>
      <c r="Y723" s="34"/>
      <c r="Z723" s="34"/>
      <c r="AB723" s="167">
        <f>ROW()</f>
        <v>723</v>
      </c>
      <c r="AC723" s="168" t="e">
        <f t="shared" ca="1" si="124"/>
        <v>#REF!</v>
      </c>
      <c r="AD723" s="168" t="e">
        <f t="shared" ca="1" si="125"/>
        <v>#REF!</v>
      </c>
      <c r="AE723" s="169" t="e">
        <f t="shared" ca="1" si="166"/>
        <v>#REF!</v>
      </c>
      <c r="AF723" s="168" t="e">
        <f t="shared" ca="1" si="167"/>
        <v>#REF!</v>
      </c>
      <c r="AG723" s="169" t="e">
        <f t="shared" ca="1" si="168"/>
        <v>#REF!</v>
      </c>
      <c r="AH723" s="168" t="e">
        <f t="shared" ca="1" si="169"/>
        <v>#REF!</v>
      </c>
      <c r="AI723" s="168" t="e">
        <f t="shared" ca="1" si="170"/>
        <v>#REF!</v>
      </c>
      <c r="AJ723" s="170" t="e">
        <f t="shared" ca="1" si="171"/>
        <v>#REF!</v>
      </c>
      <c r="AK723" s="168">
        <f t="shared" ca="1" si="126"/>
        <v>0</v>
      </c>
      <c r="AL723" s="168">
        <f t="shared" ca="1" si="127"/>
        <v>0</v>
      </c>
    </row>
    <row r="724" spans="1:38" ht="30" customHeight="1" x14ac:dyDescent="0.2">
      <c r="A724" s="56">
        <v>709</v>
      </c>
      <c r="B724" s="309" t="str">
        <f t="shared" ca="1" si="121"/>
        <v>A709</v>
      </c>
      <c r="C724" s="309"/>
      <c r="D724" s="57" t="str">
        <f t="shared" ca="1" si="122"/>
        <v/>
      </c>
      <c r="E724" s="59" t="str">
        <f t="shared" ca="1" si="123"/>
        <v/>
      </c>
      <c r="F724" s="215">
        <f ca="1">IF(LEN(B724)&gt;0,'OBRAČUNANA OSNOVNA PLAČA'!G718,"")</f>
        <v>0</v>
      </c>
      <c r="G724" s="60"/>
      <c r="H724" s="60"/>
      <c r="I724" s="60"/>
      <c r="J724" s="60"/>
      <c r="K724" s="60"/>
      <c r="L724" s="229">
        <f t="shared" si="164"/>
        <v>0</v>
      </c>
      <c r="M724" s="230">
        <f t="shared" ca="1" si="172"/>
        <v>0</v>
      </c>
      <c r="N724" s="230">
        <f t="shared" ca="1" si="173"/>
        <v>0</v>
      </c>
      <c r="O724" s="231">
        <f t="shared" ca="1" si="174"/>
        <v>0</v>
      </c>
      <c r="P724" s="232">
        <f t="shared" ca="1" si="175"/>
        <v>0</v>
      </c>
      <c r="Q724" s="233">
        <f t="shared" ca="1" si="165"/>
        <v>0</v>
      </c>
      <c r="R724" s="233">
        <f ca="1">IF(LEN(B724)&gt;0,'OSNOVNA PLAČA'!F718,"")</f>
        <v>0</v>
      </c>
      <c r="S724" s="234"/>
      <c r="T724" s="34"/>
      <c r="U724" s="34"/>
      <c r="V724" s="34"/>
      <c r="W724" s="34"/>
      <c r="X724" s="34"/>
      <c r="Y724" s="34"/>
      <c r="Z724" s="34"/>
      <c r="AB724" s="167">
        <f>ROW()</f>
        <v>724</v>
      </c>
      <c r="AC724" s="168" t="e">
        <f t="shared" ca="1" si="124"/>
        <v>#REF!</v>
      </c>
      <c r="AD724" s="168" t="e">
        <f t="shared" ca="1" si="125"/>
        <v>#REF!</v>
      </c>
      <c r="AE724" s="169" t="e">
        <f t="shared" ca="1" si="166"/>
        <v>#REF!</v>
      </c>
      <c r="AF724" s="168" t="e">
        <f t="shared" ca="1" si="167"/>
        <v>#REF!</v>
      </c>
      <c r="AG724" s="169" t="e">
        <f t="shared" ca="1" si="168"/>
        <v>#REF!</v>
      </c>
      <c r="AH724" s="168" t="e">
        <f t="shared" ca="1" si="169"/>
        <v>#REF!</v>
      </c>
      <c r="AI724" s="168" t="e">
        <f t="shared" ca="1" si="170"/>
        <v>#REF!</v>
      </c>
      <c r="AJ724" s="170" t="e">
        <f t="shared" ca="1" si="171"/>
        <v>#REF!</v>
      </c>
      <c r="AK724" s="168">
        <f t="shared" ca="1" si="126"/>
        <v>0</v>
      </c>
      <c r="AL724" s="168">
        <f t="shared" ca="1" si="127"/>
        <v>0</v>
      </c>
    </row>
    <row r="725" spans="1:38" ht="30" customHeight="1" x14ac:dyDescent="0.2">
      <c r="A725" s="56">
        <v>710</v>
      </c>
      <c r="B725" s="309" t="str">
        <f t="shared" ca="1" si="121"/>
        <v>A710</v>
      </c>
      <c r="C725" s="309"/>
      <c r="D725" s="57" t="str">
        <f t="shared" ca="1" si="122"/>
        <v/>
      </c>
      <c r="E725" s="59" t="str">
        <f t="shared" ca="1" si="123"/>
        <v/>
      </c>
      <c r="F725" s="215">
        <f ca="1">IF(LEN(B725)&gt;0,'OBRAČUNANA OSNOVNA PLAČA'!G719,"")</f>
        <v>0</v>
      </c>
      <c r="G725" s="60"/>
      <c r="H725" s="60"/>
      <c r="I725" s="60"/>
      <c r="J725" s="60"/>
      <c r="K725" s="60"/>
      <c r="L725" s="229">
        <f t="shared" si="164"/>
        <v>0</v>
      </c>
      <c r="M725" s="230">
        <f t="shared" ca="1" si="172"/>
        <v>0</v>
      </c>
      <c r="N725" s="230">
        <f t="shared" ca="1" si="173"/>
        <v>0</v>
      </c>
      <c r="O725" s="231">
        <f t="shared" ca="1" si="174"/>
        <v>0</v>
      </c>
      <c r="P725" s="232">
        <f t="shared" ca="1" si="175"/>
        <v>0</v>
      </c>
      <c r="Q725" s="233">
        <f t="shared" ca="1" si="165"/>
        <v>0</v>
      </c>
      <c r="R725" s="233">
        <f ca="1">IF(LEN(B725)&gt;0,'OSNOVNA PLAČA'!F719,"")</f>
        <v>0</v>
      </c>
      <c r="S725" s="234"/>
      <c r="T725" s="34"/>
      <c r="U725" s="34"/>
      <c r="V725" s="34"/>
      <c r="W725" s="34"/>
      <c r="X725" s="34"/>
      <c r="Y725" s="34"/>
      <c r="Z725" s="34"/>
      <c r="AB725" s="167">
        <f>ROW()</f>
        <v>725</v>
      </c>
      <c r="AC725" s="168" t="e">
        <f t="shared" ca="1" si="124"/>
        <v>#REF!</v>
      </c>
      <c r="AD725" s="168" t="e">
        <f t="shared" ca="1" si="125"/>
        <v>#REF!</v>
      </c>
      <c r="AE725" s="169" t="e">
        <f t="shared" ca="1" si="166"/>
        <v>#REF!</v>
      </c>
      <c r="AF725" s="168" t="e">
        <f t="shared" ca="1" si="167"/>
        <v>#REF!</v>
      </c>
      <c r="AG725" s="169" t="e">
        <f t="shared" ca="1" si="168"/>
        <v>#REF!</v>
      </c>
      <c r="AH725" s="168" t="e">
        <f t="shared" ca="1" si="169"/>
        <v>#REF!</v>
      </c>
      <c r="AI725" s="168" t="e">
        <f t="shared" ca="1" si="170"/>
        <v>#REF!</v>
      </c>
      <c r="AJ725" s="170" t="e">
        <f t="shared" ca="1" si="171"/>
        <v>#REF!</v>
      </c>
      <c r="AK725" s="168">
        <f t="shared" ca="1" si="126"/>
        <v>0</v>
      </c>
      <c r="AL725" s="168">
        <f t="shared" ca="1" si="127"/>
        <v>0</v>
      </c>
    </row>
    <row r="726" spans="1:38" ht="30" customHeight="1" x14ac:dyDescent="0.2">
      <c r="A726" s="56">
        <v>711</v>
      </c>
      <c r="B726" s="309" t="str">
        <f t="shared" ca="1" si="121"/>
        <v>A711</v>
      </c>
      <c r="C726" s="309"/>
      <c r="D726" s="57" t="str">
        <f t="shared" ca="1" si="122"/>
        <v/>
      </c>
      <c r="E726" s="59" t="str">
        <f t="shared" ca="1" si="123"/>
        <v/>
      </c>
      <c r="F726" s="215">
        <f ca="1">IF(LEN(B726)&gt;0,'OBRAČUNANA OSNOVNA PLAČA'!G720,"")</f>
        <v>0</v>
      </c>
      <c r="G726" s="60"/>
      <c r="H726" s="60"/>
      <c r="I726" s="60"/>
      <c r="J726" s="60"/>
      <c r="K726" s="60"/>
      <c r="L726" s="229">
        <f t="shared" si="164"/>
        <v>0</v>
      </c>
      <c r="M726" s="230">
        <f t="shared" ca="1" si="172"/>
        <v>0</v>
      </c>
      <c r="N726" s="230">
        <f t="shared" ca="1" si="173"/>
        <v>0</v>
      </c>
      <c r="O726" s="231">
        <f t="shared" ca="1" si="174"/>
        <v>0</v>
      </c>
      <c r="P726" s="232">
        <f t="shared" ca="1" si="175"/>
        <v>0</v>
      </c>
      <c r="Q726" s="233">
        <f t="shared" ca="1" si="165"/>
        <v>0</v>
      </c>
      <c r="R726" s="233">
        <f ca="1">IF(LEN(B726)&gt;0,'OSNOVNA PLAČA'!F720,"")</f>
        <v>0</v>
      </c>
      <c r="S726" s="234"/>
      <c r="T726" s="34"/>
      <c r="U726" s="34"/>
      <c r="V726" s="34"/>
      <c r="W726" s="34"/>
      <c r="X726" s="34"/>
      <c r="Y726" s="34"/>
      <c r="Z726" s="34"/>
      <c r="AB726" s="167">
        <f>ROW()</f>
        <v>726</v>
      </c>
      <c r="AC726" s="168" t="e">
        <f t="shared" ca="1" si="124"/>
        <v>#REF!</v>
      </c>
      <c r="AD726" s="168" t="e">
        <f t="shared" ca="1" si="125"/>
        <v>#REF!</v>
      </c>
      <c r="AE726" s="169" t="e">
        <f t="shared" ca="1" si="166"/>
        <v>#REF!</v>
      </c>
      <c r="AF726" s="168" t="e">
        <f t="shared" ca="1" si="167"/>
        <v>#REF!</v>
      </c>
      <c r="AG726" s="169" t="e">
        <f t="shared" ca="1" si="168"/>
        <v>#REF!</v>
      </c>
      <c r="AH726" s="168" t="e">
        <f t="shared" ca="1" si="169"/>
        <v>#REF!</v>
      </c>
      <c r="AI726" s="168" t="e">
        <f t="shared" ca="1" si="170"/>
        <v>#REF!</v>
      </c>
      <c r="AJ726" s="170" t="e">
        <f t="shared" ca="1" si="171"/>
        <v>#REF!</v>
      </c>
      <c r="AK726" s="168">
        <f t="shared" ca="1" si="126"/>
        <v>0</v>
      </c>
      <c r="AL726" s="168">
        <f t="shared" ca="1" si="127"/>
        <v>0</v>
      </c>
    </row>
    <row r="727" spans="1:38" ht="30" customHeight="1" x14ac:dyDescent="0.2">
      <c r="A727" s="56">
        <v>712</v>
      </c>
      <c r="B727" s="309" t="str">
        <f t="shared" ca="1" si="121"/>
        <v>A712</v>
      </c>
      <c r="C727" s="309"/>
      <c r="D727" s="57" t="str">
        <f t="shared" ca="1" si="122"/>
        <v/>
      </c>
      <c r="E727" s="59" t="str">
        <f t="shared" ca="1" si="123"/>
        <v/>
      </c>
      <c r="F727" s="215">
        <f ca="1">IF(LEN(B727)&gt;0,'OBRAČUNANA OSNOVNA PLAČA'!G721,"")</f>
        <v>0</v>
      </c>
      <c r="G727" s="60"/>
      <c r="H727" s="60"/>
      <c r="I727" s="60"/>
      <c r="J727" s="60"/>
      <c r="K727" s="60"/>
      <c r="L727" s="229">
        <f t="shared" si="164"/>
        <v>0</v>
      </c>
      <c r="M727" s="230">
        <f t="shared" ca="1" si="172"/>
        <v>0</v>
      </c>
      <c r="N727" s="230">
        <f t="shared" ca="1" si="173"/>
        <v>0</v>
      </c>
      <c r="O727" s="231">
        <f t="shared" ca="1" si="174"/>
        <v>0</v>
      </c>
      <c r="P727" s="232">
        <f t="shared" ca="1" si="175"/>
        <v>0</v>
      </c>
      <c r="Q727" s="233">
        <f t="shared" ca="1" si="165"/>
        <v>0</v>
      </c>
      <c r="R727" s="233">
        <f ca="1">IF(LEN(B727)&gt;0,'OSNOVNA PLAČA'!F721,"")</f>
        <v>0</v>
      </c>
      <c r="S727" s="234"/>
      <c r="T727" s="34"/>
      <c r="U727" s="34"/>
      <c r="V727" s="34"/>
      <c r="W727" s="34"/>
      <c r="X727" s="34"/>
      <c r="Y727" s="34"/>
      <c r="Z727" s="34"/>
      <c r="AB727" s="167">
        <f>ROW()</f>
        <v>727</v>
      </c>
      <c r="AC727" s="168" t="e">
        <f t="shared" ca="1" si="124"/>
        <v>#REF!</v>
      </c>
      <c r="AD727" s="168" t="e">
        <f t="shared" ca="1" si="125"/>
        <v>#REF!</v>
      </c>
      <c r="AE727" s="169" t="e">
        <f t="shared" ca="1" si="166"/>
        <v>#REF!</v>
      </c>
      <c r="AF727" s="168" t="e">
        <f t="shared" ca="1" si="167"/>
        <v>#REF!</v>
      </c>
      <c r="AG727" s="169" t="e">
        <f t="shared" ca="1" si="168"/>
        <v>#REF!</v>
      </c>
      <c r="AH727" s="168" t="e">
        <f t="shared" ca="1" si="169"/>
        <v>#REF!</v>
      </c>
      <c r="AI727" s="168" t="e">
        <f t="shared" ca="1" si="170"/>
        <v>#REF!</v>
      </c>
      <c r="AJ727" s="170" t="e">
        <f t="shared" ca="1" si="171"/>
        <v>#REF!</v>
      </c>
      <c r="AK727" s="168">
        <f t="shared" ca="1" si="126"/>
        <v>0</v>
      </c>
      <c r="AL727" s="168">
        <f t="shared" ca="1" si="127"/>
        <v>0</v>
      </c>
    </row>
    <row r="728" spans="1:38" ht="30" customHeight="1" x14ac:dyDescent="0.2">
      <c r="A728" s="56">
        <v>713</v>
      </c>
      <c r="B728" s="309" t="str">
        <f t="shared" ca="1" si="121"/>
        <v>A713</v>
      </c>
      <c r="C728" s="309"/>
      <c r="D728" s="57" t="str">
        <f t="shared" ca="1" si="122"/>
        <v/>
      </c>
      <c r="E728" s="59" t="str">
        <f t="shared" ca="1" si="123"/>
        <v/>
      </c>
      <c r="F728" s="215">
        <f ca="1">IF(LEN(B728)&gt;0,'OBRAČUNANA OSNOVNA PLAČA'!G722,"")</f>
        <v>0</v>
      </c>
      <c r="G728" s="60"/>
      <c r="H728" s="60"/>
      <c r="I728" s="60"/>
      <c r="J728" s="60"/>
      <c r="K728" s="60"/>
      <c r="L728" s="229">
        <f t="shared" si="164"/>
        <v>0</v>
      </c>
      <c r="M728" s="230">
        <f t="shared" ca="1" si="172"/>
        <v>0</v>
      </c>
      <c r="N728" s="230">
        <f t="shared" ca="1" si="173"/>
        <v>0</v>
      </c>
      <c r="O728" s="231">
        <f t="shared" ca="1" si="174"/>
        <v>0</v>
      </c>
      <c r="P728" s="232">
        <f t="shared" ca="1" si="175"/>
        <v>0</v>
      </c>
      <c r="Q728" s="233">
        <f t="shared" ca="1" si="165"/>
        <v>0</v>
      </c>
      <c r="R728" s="233">
        <f ca="1">IF(LEN(B728)&gt;0,'OSNOVNA PLAČA'!F722,"")</f>
        <v>0</v>
      </c>
      <c r="S728" s="234"/>
      <c r="T728" s="34"/>
      <c r="U728" s="34"/>
      <c r="V728" s="34"/>
      <c r="W728" s="34"/>
      <c r="X728" s="34"/>
      <c r="Y728" s="34"/>
      <c r="Z728" s="34"/>
      <c r="AB728" s="167">
        <f>ROW()</f>
        <v>728</v>
      </c>
      <c r="AC728" s="168" t="e">
        <f t="shared" ca="1" si="124"/>
        <v>#REF!</v>
      </c>
      <c r="AD728" s="168" t="e">
        <f t="shared" ca="1" si="125"/>
        <v>#REF!</v>
      </c>
      <c r="AE728" s="169" t="e">
        <f t="shared" ca="1" si="166"/>
        <v>#REF!</v>
      </c>
      <c r="AF728" s="168" t="e">
        <f t="shared" ca="1" si="167"/>
        <v>#REF!</v>
      </c>
      <c r="AG728" s="169" t="e">
        <f t="shared" ca="1" si="168"/>
        <v>#REF!</v>
      </c>
      <c r="AH728" s="168" t="e">
        <f t="shared" ca="1" si="169"/>
        <v>#REF!</v>
      </c>
      <c r="AI728" s="168" t="e">
        <f t="shared" ca="1" si="170"/>
        <v>#REF!</v>
      </c>
      <c r="AJ728" s="170" t="e">
        <f t="shared" ca="1" si="171"/>
        <v>#REF!</v>
      </c>
      <c r="AK728" s="168">
        <f t="shared" ca="1" si="126"/>
        <v>0</v>
      </c>
      <c r="AL728" s="168">
        <f t="shared" ca="1" si="127"/>
        <v>0</v>
      </c>
    </row>
    <row r="729" spans="1:38" ht="30" customHeight="1" x14ac:dyDescent="0.2">
      <c r="A729" s="56">
        <v>714</v>
      </c>
      <c r="B729" s="309" t="str">
        <f t="shared" ca="1" si="121"/>
        <v>A714</v>
      </c>
      <c r="C729" s="309"/>
      <c r="D729" s="57" t="str">
        <f t="shared" ca="1" si="122"/>
        <v/>
      </c>
      <c r="E729" s="59" t="str">
        <f t="shared" ca="1" si="123"/>
        <v/>
      </c>
      <c r="F729" s="215">
        <f ca="1">IF(LEN(B729)&gt;0,'OBRAČUNANA OSNOVNA PLAČA'!G723,"")</f>
        <v>0</v>
      </c>
      <c r="G729" s="60"/>
      <c r="H729" s="60"/>
      <c r="I729" s="60"/>
      <c r="J729" s="60"/>
      <c r="K729" s="60"/>
      <c r="L729" s="229">
        <f t="shared" si="164"/>
        <v>0</v>
      </c>
      <c r="M729" s="230">
        <f t="shared" ca="1" si="172"/>
        <v>0</v>
      </c>
      <c r="N729" s="230">
        <f t="shared" ca="1" si="173"/>
        <v>0</v>
      </c>
      <c r="O729" s="231">
        <f t="shared" ca="1" si="174"/>
        <v>0</v>
      </c>
      <c r="P729" s="232">
        <f t="shared" ca="1" si="175"/>
        <v>0</v>
      </c>
      <c r="Q729" s="233">
        <f t="shared" ca="1" si="165"/>
        <v>0</v>
      </c>
      <c r="R729" s="233">
        <f ca="1">IF(LEN(B729)&gt;0,'OSNOVNA PLAČA'!F723,"")</f>
        <v>0</v>
      </c>
      <c r="S729" s="234"/>
      <c r="T729" s="34"/>
      <c r="U729" s="34"/>
      <c r="V729" s="34"/>
      <c r="W729" s="34"/>
      <c r="X729" s="34"/>
      <c r="Y729" s="34"/>
      <c r="Z729" s="34"/>
      <c r="AB729" s="167">
        <f>ROW()</f>
        <v>729</v>
      </c>
      <c r="AC729" s="168" t="e">
        <f t="shared" ca="1" si="124"/>
        <v>#REF!</v>
      </c>
      <c r="AD729" s="168" t="e">
        <f t="shared" ca="1" si="125"/>
        <v>#REF!</v>
      </c>
      <c r="AE729" s="169" t="e">
        <f t="shared" ca="1" si="166"/>
        <v>#REF!</v>
      </c>
      <c r="AF729" s="168" t="e">
        <f t="shared" ca="1" si="167"/>
        <v>#REF!</v>
      </c>
      <c r="AG729" s="169" t="e">
        <f t="shared" ca="1" si="168"/>
        <v>#REF!</v>
      </c>
      <c r="AH729" s="168" t="e">
        <f t="shared" ca="1" si="169"/>
        <v>#REF!</v>
      </c>
      <c r="AI729" s="168" t="e">
        <f t="shared" ca="1" si="170"/>
        <v>#REF!</v>
      </c>
      <c r="AJ729" s="170" t="e">
        <f t="shared" ca="1" si="171"/>
        <v>#REF!</v>
      </c>
      <c r="AK729" s="168">
        <f t="shared" ca="1" si="126"/>
        <v>0</v>
      </c>
      <c r="AL729" s="168">
        <f t="shared" ca="1" si="127"/>
        <v>0</v>
      </c>
    </row>
    <row r="730" spans="1:38" ht="30" customHeight="1" x14ac:dyDescent="0.2">
      <c r="A730" s="56">
        <v>715</v>
      </c>
      <c r="B730" s="309" t="str">
        <f t="shared" ca="1" si="121"/>
        <v>A715</v>
      </c>
      <c r="C730" s="309"/>
      <c r="D730" s="57" t="str">
        <f t="shared" ca="1" si="122"/>
        <v/>
      </c>
      <c r="E730" s="59" t="str">
        <f t="shared" ca="1" si="123"/>
        <v/>
      </c>
      <c r="F730" s="215">
        <f ca="1">IF(LEN(B730)&gt;0,'OBRAČUNANA OSNOVNA PLAČA'!G724,"")</f>
        <v>0</v>
      </c>
      <c r="G730" s="60"/>
      <c r="H730" s="60"/>
      <c r="I730" s="60"/>
      <c r="J730" s="60"/>
      <c r="K730" s="60"/>
      <c r="L730" s="229">
        <f t="shared" si="164"/>
        <v>0</v>
      </c>
      <c r="M730" s="230">
        <f t="shared" ca="1" si="172"/>
        <v>0</v>
      </c>
      <c r="N730" s="230">
        <f t="shared" ca="1" si="173"/>
        <v>0</v>
      </c>
      <c r="O730" s="231">
        <f t="shared" ca="1" si="174"/>
        <v>0</v>
      </c>
      <c r="P730" s="232">
        <f t="shared" ca="1" si="175"/>
        <v>0</v>
      </c>
      <c r="Q730" s="233">
        <f t="shared" ca="1" si="165"/>
        <v>0</v>
      </c>
      <c r="R730" s="233">
        <f ca="1">IF(LEN(B730)&gt;0,'OSNOVNA PLAČA'!F724,"")</f>
        <v>0</v>
      </c>
      <c r="S730" s="234"/>
      <c r="T730" s="34"/>
      <c r="U730" s="34"/>
      <c r="V730" s="34"/>
      <c r="W730" s="34"/>
      <c r="X730" s="34"/>
      <c r="Y730" s="34"/>
      <c r="Z730" s="34"/>
      <c r="AB730" s="167">
        <f>ROW()</f>
        <v>730</v>
      </c>
      <c r="AC730" s="168" t="e">
        <f t="shared" ca="1" si="124"/>
        <v>#REF!</v>
      </c>
      <c r="AD730" s="168" t="e">
        <f t="shared" ca="1" si="125"/>
        <v>#REF!</v>
      </c>
      <c r="AE730" s="169" t="e">
        <f t="shared" ca="1" si="166"/>
        <v>#REF!</v>
      </c>
      <c r="AF730" s="168" t="e">
        <f t="shared" ca="1" si="167"/>
        <v>#REF!</v>
      </c>
      <c r="AG730" s="169" t="e">
        <f t="shared" ca="1" si="168"/>
        <v>#REF!</v>
      </c>
      <c r="AH730" s="168" t="e">
        <f t="shared" ca="1" si="169"/>
        <v>#REF!</v>
      </c>
      <c r="AI730" s="168" t="e">
        <f t="shared" ca="1" si="170"/>
        <v>#REF!</v>
      </c>
      <c r="AJ730" s="170" t="e">
        <f t="shared" ca="1" si="171"/>
        <v>#REF!</v>
      </c>
      <c r="AK730" s="168">
        <f t="shared" ca="1" si="126"/>
        <v>0</v>
      </c>
      <c r="AL730" s="168">
        <f t="shared" ca="1" si="127"/>
        <v>0</v>
      </c>
    </row>
    <row r="731" spans="1:38" ht="30" customHeight="1" x14ac:dyDescent="0.2">
      <c r="A731" s="56">
        <v>716</v>
      </c>
      <c r="B731" s="309" t="str">
        <f t="shared" ca="1" si="121"/>
        <v>A716</v>
      </c>
      <c r="C731" s="309"/>
      <c r="D731" s="57" t="str">
        <f t="shared" ca="1" si="122"/>
        <v/>
      </c>
      <c r="E731" s="59" t="str">
        <f t="shared" ca="1" si="123"/>
        <v/>
      </c>
      <c r="F731" s="215">
        <f ca="1">IF(LEN(B731)&gt;0,'OBRAČUNANA OSNOVNA PLAČA'!G725,"")</f>
        <v>0</v>
      </c>
      <c r="G731" s="60"/>
      <c r="H731" s="60"/>
      <c r="I731" s="60"/>
      <c r="J731" s="60"/>
      <c r="K731" s="60"/>
      <c r="L731" s="229">
        <f t="shared" si="164"/>
        <v>0</v>
      </c>
      <c r="M731" s="230">
        <f t="shared" ca="1" si="172"/>
        <v>0</v>
      </c>
      <c r="N731" s="230">
        <f t="shared" ca="1" si="173"/>
        <v>0</v>
      </c>
      <c r="O731" s="231">
        <f t="shared" ca="1" si="174"/>
        <v>0</v>
      </c>
      <c r="P731" s="232">
        <f t="shared" ca="1" si="175"/>
        <v>0</v>
      </c>
      <c r="Q731" s="233">
        <f t="shared" ca="1" si="165"/>
        <v>0</v>
      </c>
      <c r="R731" s="233">
        <f ca="1">IF(LEN(B731)&gt;0,'OSNOVNA PLAČA'!F725,"")</f>
        <v>0</v>
      </c>
      <c r="S731" s="234"/>
      <c r="T731" s="34"/>
      <c r="U731" s="34"/>
      <c r="V731" s="34"/>
      <c r="W731" s="34"/>
      <c r="X731" s="34"/>
      <c r="Y731" s="34"/>
      <c r="Z731" s="34"/>
      <c r="AB731" s="167">
        <f>ROW()</f>
        <v>731</v>
      </c>
      <c r="AC731" s="168" t="e">
        <f t="shared" ca="1" si="124"/>
        <v>#REF!</v>
      </c>
      <c r="AD731" s="168" t="e">
        <f t="shared" ca="1" si="125"/>
        <v>#REF!</v>
      </c>
      <c r="AE731" s="169" t="e">
        <f t="shared" ca="1" si="166"/>
        <v>#REF!</v>
      </c>
      <c r="AF731" s="168" t="e">
        <f t="shared" ca="1" si="167"/>
        <v>#REF!</v>
      </c>
      <c r="AG731" s="169" t="e">
        <f t="shared" ca="1" si="168"/>
        <v>#REF!</v>
      </c>
      <c r="AH731" s="168" t="e">
        <f t="shared" ca="1" si="169"/>
        <v>#REF!</v>
      </c>
      <c r="AI731" s="168" t="e">
        <f t="shared" ca="1" si="170"/>
        <v>#REF!</v>
      </c>
      <c r="AJ731" s="170" t="e">
        <f t="shared" ca="1" si="171"/>
        <v>#REF!</v>
      </c>
      <c r="AK731" s="168">
        <f t="shared" ca="1" si="126"/>
        <v>0</v>
      </c>
      <c r="AL731" s="168">
        <f t="shared" ca="1" si="127"/>
        <v>0</v>
      </c>
    </row>
    <row r="732" spans="1:38" ht="30" customHeight="1" x14ac:dyDescent="0.2">
      <c r="A732" s="56">
        <v>717</v>
      </c>
      <c r="B732" s="309" t="str">
        <f t="shared" ca="1" si="121"/>
        <v>A717</v>
      </c>
      <c r="C732" s="309"/>
      <c r="D732" s="57" t="str">
        <f t="shared" ca="1" si="122"/>
        <v/>
      </c>
      <c r="E732" s="59" t="str">
        <f t="shared" ca="1" si="123"/>
        <v/>
      </c>
      <c r="F732" s="215">
        <f ca="1">IF(LEN(B732)&gt;0,'OBRAČUNANA OSNOVNA PLAČA'!G726,"")</f>
        <v>0</v>
      </c>
      <c r="G732" s="60"/>
      <c r="H732" s="60"/>
      <c r="I732" s="60"/>
      <c r="J732" s="60"/>
      <c r="K732" s="60"/>
      <c r="L732" s="229">
        <f t="shared" si="164"/>
        <v>0</v>
      </c>
      <c r="M732" s="230">
        <f t="shared" ca="1" si="172"/>
        <v>0</v>
      </c>
      <c r="N732" s="230">
        <f t="shared" ca="1" si="173"/>
        <v>0</v>
      </c>
      <c r="O732" s="231">
        <f t="shared" ca="1" si="174"/>
        <v>0</v>
      </c>
      <c r="P732" s="232">
        <f t="shared" ca="1" si="175"/>
        <v>0</v>
      </c>
      <c r="Q732" s="233">
        <f t="shared" ca="1" si="165"/>
        <v>0</v>
      </c>
      <c r="R732" s="233">
        <f ca="1">IF(LEN(B732)&gt;0,'OSNOVNA PLAČA'!F726,"")</f>
        <v>0</v>
      </c>
      <c r="S732" s="234"/>
      <c r="T732" s="34"/>
      <c r="U732" s="34"/>
      <c r="V732" s="34"/>
      <c r="W732" s="34"/>
      <c r="X732" s="34"/>
      <c r="Y732" s="34"/>
      <c r="Z732" s="34"/>
      <c r="AB732" s="167">
        <f>ROW()</f>
        <v>732</v>
      </c>
      <c r="AC732" s="168" t="e">
        <f t="shared" ca="1" si="124"/>
        <v>#REF!</v>
      </c>
      <c r="AD732" s="168" t="e">
        <f t="shared" ca="1" si="125"/>
        <v>#REF!</v>
      </c>
      <c r="AE732" s="169" t="e">
        <f t="shared" ca="1" si="166"/>
        <v>#REF!</v>
      </c>
      <c r="AF732" s="168" t="e">
        <f t="shared" ca="1" si="167"/>
        <v>#REF!</v>
      </c>
      <c r="AG732" s="169" t="e">
        <f t="shared" ca="1" si="168"/>
        <v>#REF!</v>
      </c>
      <c r="AH732" s="168" t="e">
        <f t="shared" ca="1" si="169"/>
        <v>#REF!</v>
      </c>
      <c r="AI732" s="168" t="e">
        <f t="shared" ca="1" si="170"/>
        <v>#REF!</v>
      </c>
      <c r="AJ732" s="170" t="e">
        <f t="shared" ca="1" si="171"/>
        <v>#REF!</v>
      </c>
      <c r="AK732" s="168">
        <f t="shared" ca="1" si="126"/>
        <v>0</v>
      </c>
      <c r="AL732" s="168">
        <f t="shared" ca="1" si="127"/>
        <v>0</v>
      </c>
    </row>
    <row r="733" spans="1:38" ht="30" customHeight="1" x14ac:dyDescent="0.2">
      <c r="A733" s="56">
        <v>718</v>
      </c>
      <c r="B733" s="309" t="str">
        <f t="shared" ca="1" si="121"/>
        <v>A718</v>
      </c>
      <c r="C733" s="309"/>
      <c r="D733" s="57" t="str">
        <f t="shared" ca="1" si="122"/>
        <v/>
      </c>
      <c r="E733" s="59" t="str">
        <f t="shared" ca="1" si="123"/>
        <v/>
      </c>
      <c r="F733" s="215">
        <f ca="1">IF(LEN(B733)&gt;0,'OBRAČUNANA OSNOVNA PLAČA'!G727,"")</f>
        <v>0</v>
      </c>
      <c r="G733" s="60"/>
      <c r="H733" s="60"/>
      <c r="I733" s="60"/>
      <c r="J733" s="60"/>
      <c r="K733" s="60"/>
      <c r="L733" s="229">
        <f t="shared" si="164"/>
        <v>0</v>
      </c>
      <c r="M733" s="230">
        <f t="shared" ca="1" si="172"/>
        <v>0</v>
      </c>
      <c r="N733" s="230">
        <f t="shared" ca="1" si="173"/>
        <v>0</v>
      </c>
      <c r="O733" s="231">
        <f t="shared" ca="1" si="174"/>
        <v>0</v>
      </c>
      <c r="P733" s="232">
        <f t="shared" ca="1" si="175"/>
        <v>0</v>
      </c>
      <c r="Q733" s="233">
        <f t="shared" ca="1" si="165"/>
        <v>0</v>
      </c>
      <c r="R733" s="233">
        <f ca="1">IF(LEN(B733)&gt;0,'OSNOVNA PLAČA'!F727,"")</f>
        <v>0</v>
      </c>
      <c r="S733" s="234"/>
      <c r="T733" s="34"/>
      <c r="U733" s="34"/>
      <c r="V733" s="34"/>
      <c r="W733" s="34"/>
      <c r="X733" s="34"/>
      <c r="Y733" s="34"/>
      <c r="Z733" s="34"/>
      <c r="AB733" s="167">
        <f>ROW()</f>
        <v>733</v>
      </c>
      <c r="AC733" s="168" t="e">
        <f t="shared" ca="1" si="124"/>
        <v>#REF!</v>
      </c>
      <c r="AD733" s="168" t="e">
        <f t="shared" ca="1" si="125"/>
        <v>#REF!</v>
      </c>
      <c r="AE733" s="169" t="e">
        <f t="shared" ca="1" si="166"/>
        <v>#REF!</v>
      </c>
      <c r="AF733" s="168" t="e">
        <f t="shared" ca="1" si="167"/>
        <v>#REF!</v>
      </c>
      <c r="AG733" s="169" t="e">
        <f t="shared" ca="1" si="168"/>
        <v>#REF!</v>
      </c>
      <c r="AH733" s="168" t="e">
        <f t="shared" ca="1" si="169"/>
        <v>#REF!</v>
      </c>
      <c r="AI733" s="168" t="e">
        <f t="shared" ca="1" si="170"/>
        <v>#REF!</v>
      </c>
      <c r="AJ733" s="170" t="e">
        <f t="shared" ca="1" si="171"/>
        <v>#REF!</v>
      </c>
      <c r="AK733" s="168">
        <f t="shared" ca="1" si="126"/>
        <v>0</v>
      </c>
      <c r="AL733" s="168">
        <f t="shared" ca="1" si="127"/>
        <v>0</v>
      </c>
    </row>
    <row r="734" spans="1:38" ht="30" customHeight="1" x14ac:dyDescent="0.2">
      <c r="A734" s="56">
        <v>719</v>
      </c>
      <c r="B734" s="309" t="str">
        <f t="shared" ca="1" si="121"/>
        <v>A719</v>
      </c>
      <c r="C734" s="309"/>
      <c r="D734" s="57" t="str">
        <f t="shared" ca="1" si="122"/>
        <v/>
      </c>
      <c r="E734" s="59" t="str">
        <f t="shared" ca="1" si="123"/>
        <v/>
      </c>
      <c r="F734" s="215">
        <f ca="1">IF(LEN(B734)&gt;0,'OBRAČUNANA OSNOVNA PLAČA'!G728,"")</f>
        <v>0</v>
      </c>
      <c r="G734" s="60"/>
      <c r="H734" s="60"/>
      <c r="I734" s="60"/>
      <c r="J734" s="60"/>
      <c r="K734" s="60"/>
      <c r="L734" s="229">
        <f t="shared" si="164"/>
        <v>0</v>
      </c>
      <c r="M734" s="230">
        <f t="shared" ca="1" si="172"/>
        <v>0</v>
      </c>
      <c r="N734" s="230">
        <f t="shared" ca="1" si="173"/>
        <v>0</v>
      </c>
      <c r="O734" s="231">
        <f t="shared" ca="1" si="174"/>
        <v>0</v>
      </c>
      <c r="P734" s="232">
        <f t="shared" ca="1" si="175"/>
        <v>0</v>
      </c>
      <c r="Q734" s="233">
        <f t="shared" ca="1" si="165"/>
        <v>0</v>
      </c>
      <c r="R734" s="233">
        <f ca="1">IF(LEN(B734)&gt;0,'OSNOVNA PLAČA'!F728,"")</f>
        <v>0</v>
      </c>
      <c r="S734" s="234"/>
      <c r="T734" s="34"/>
      <c r="U734" s="34"/>
      <c r="V734" s="34"/>
      <c r="W734" s="34"/>
      <c r="X734" s="34"/>
      <c r="Y734" s="34"/>
      <c r="Z734" s="34"/>
      <c r="AB734" s="167">
        <f>ROW()</f>
        <v>734</v>
      </c>
      <c r="AC734" s="168" t="e">
        <f t="shared" ca="1" si="124"/>
        <v>#REF!</v>
      </c>
      <c r="AD734" s="168" t="e">
        <f t="shared" ca="1" si="125"/>
        <v>#REF!</v>
      </c>
      <c r="AE734" s="169" t="e">
        <f t="shared" ca="1" si="166"/>
        <v>#REF!</v>
      </c>
      <c r="AF734" s="168" t="e">
        <f t="shared" ca="1" si="167"/>
        <v>#REF!</v>
      </c>
      <c r="AG734" s="169" t="e">
        <f t="shared" ca="1" si="168"/>
        <v>#REF!</v>
      </c>
      <c r="AH734" s="168" t="e">
        <f t="shared" ca="1" si="169"/>
        <v>#REF!</v>
      </c>
      <c r="AI734" s="168" t="e">
        <f t="shared" ca="1" si="170"/>
        <v>#REF!</v>
      </c>
      <c r="AJ734" s="170" t="e">
        <f t="shared" ca="1" si="171"/>
        <v>#REF!</v>
      </c>
      <c r="AK734" s="168">
        <f t="shared" ca="1" si="126"/>
        <v>0</v>
      </c>
      <c r="AL734" s="168">
        <f t="shared" ca="1" si="127"/>
        <v>0</v>
      </c>
    </row>
    <row r="735" spans="1:38" ht="30" customHeight="1" x14ac:dyDescent="0.2">
      <c r="A735" s="56">
        <v>720</v>
      </c>
      <c r="B735" s="309" t="str">
        <f t="shared" ca="1" si="121"/>
        <v>A720</v>
      </c>
      <c r="C735" s="309"/>
      <c r="D735" s="57" t="str">
        <f t="shared" ca="1" si="122"/>
        <v/>
      </c>
      <c r="E735" s="59" t="str">
        <f t="shared" ca="1" si="123"/>
        <v/>
      </c>
      <c r="F735" s="215">
        <f ca="1">IF(LEN(B735)&gt;0,'OBRAČUNANA OSNOVNA PLAČA'!G729,"")</f>
        <v>0</v>
      </c>
      <c r="G735" s="60"/>
      <c r="H735" s="60"/>
      <c r="I735" s="60"/>
      <c r="J735" s="60"/>
      <c r="K735" s="60"/>
      <c r="L735" s="229">
        <f t="shared" si="164"/>
        <v>0</v>
      </c>
      <c r="M735" s="230">
        <f t="shared" ca="1" si="172"/>
        <v>0</v>
      </c>
      <c r="N735" s="230">
        <f t="shared" ca="1" si="173"/>
        <v>0</v>
      </c>
      <c r="O735" s="231">
        <f t="shared" ca="1" si="174"/>
        <v>0</v>
      </c>
      <c r="P735" s="232">
        <f t="shared" ca="1" si="175"/>
        <v>0</v>
      </c>
      <c r="Q735" s="233">
        <f t="shared" ca="1" si="165"/>
        <v>0</v>
      </c>
      <c r="R735" s="233">
        <f ca="1">IF(LEN(B735)&gt;0,'OSNOVNA PLAČA'!F729,"")</f>
        <v>0</v>
      </c>
      <c r="S735" s="234"/>
      <c r="T735" s="34"/>
      <c r="U735" s="34"/>
      <c r="V735" s="34"/>
      <c r="W735" s="34"/>
      <c r="X735" s="34"/>
      <c r="Y735" s="34"/>
      <c r="Z735" s="34"/>
      <c r="AB735" s="167">
        <f>ROW()</f>
        <v>735</v>
      </c>
      <c r="AC735" s="168" t="e">
        <f t="shared" ca="1" si="124"/>
        <v>#REF!</v>
      </c>
      <c r="AD735" s="168" t="e">
        <f t="shared" ca="1" si="125"/>
        <v>#REF!</v>
      </c>
      <c r="AE735" s="169" t="e">
        <f t="shared" ca="1" si="166"/>
        <v>#REF!</v>
      </c>
      <c r="AF735" s="168" t="e">
        <f t="shared" ca="1" si="167"/>
        <v>#REF!</v>
      </c>
      <c r="AG735" s="169" t="e">
        <f t="shared" ca="1" si="168"/>
        <v>#REF!</v>
      </c>
      <c r="AH735" s="168" t="e">
        <f t="shared" ca="1" si="169"/>
        <v>#REF!</v>
      </c>
      <c r="AI735" s="168" t="e">
        <f t="shared" ca="1" si="170"/>
        <v>#REF!</v>
      </c>
      <c r="AJ735" s="170" t="e">
        <f t="shared" ca="1" si="171"/>
        <v>#REF!</v>
      </c>
      <c r="AK735" s="168">
        <f t="shared" ca="1" si="126"/>
        <v>0</v>
      </c>
      <c r="AL735" s="168">
        <f t="shared" ca="1" si="127"/>
        <v>0</v>
      </c>
    </row>
    <row r="736" spans="1:38" ht="30" customHeight="1" x14ac:dyDescent="0.2">
      <c r="A736" s="56">
        <v>721</v>
      </c>
      <c r="B736" s="309" t="str">
        <f t="shared" ca="1" si="121"/>
        <v>A721</v>
      </c>
      <c r="C736" s="309"/>
      <c r="D736" s="57" t="str">
        <f t="shared" ca="1" si="122"/>
        <v/>
      </c>
      <c r="E736" s="59" t="str">
        <f t="shared" ca="1" si="123"/>
        <v/>
      </c>
      <c r="F736" s="215">
        <f ca="1">IF(LEN(B736)&gt;0,'OBRAČUNANA OSNOVNA PLAČA'!G730,"")</f>
        <v>0</v>
      </c>
      <c r="G736" s="60"/>
      <c r="H736" s="60"/>
      <c r="I736" s="60"/>
      <c r="J736" s="60"/>
      <c r="K736" s="60"/>
      <c r="L736" s="229">
        <f t="shared" si="164"/>
        <v>0</v>
      </c>
      <c r="M736" s="230">
        <f t="shared" ca="1" si="172"/>
        <v>0</v>
      </c>
      <c r="N736" s="230">
        <f t="shared" ca="1" si="173"/>
        <v>0</v>
      </c>
      <c r="O736" s="231">
        <f t="shared" ca="1" si="174"/>
        <v>0</v>
      </c>
      <c r="P736" s="232">
        <f t="shared" ca="1" si="175"/>
        <v>0</v>
      </c>
      <c r="Q736" s="233">
        <f t="shared" ca="1" si="165"/>
        <v>0</v>
      </c>
      <c r="R736" s="233">
        <f ca="1">IF(LEN(B736)&gt;0,'OSNOVNA PLAČA'!F730,"")</f>
        <v>0</v>
      </c>
      <c r="S736" s="234"/>
      <c r="T736" s="34"/>
      <c r="U736" s="34"/>
      <c r="V736" s="34"/>
      <c r="W736" s="34"/>
      <c r="X736" s="34"/>
      <c r="Y736" s="34"/>
      <c r="Z736" s="34"/>
      <c r="AB736" s="167">
        <f>ROW()</f>
        <v>736</v>
      </c>
      <c r="AC736" s="168" t="e">
        <f t="shared" ca="1" si="124"/>
        <v>#REF!</v>
      </c>
      <c r="AD736" s="168" t="e">
        <f t="shared" ca="1" si="125"/>
        <v>#REF!</v>
      </c>
      <c r="AE736" s="169" t="e">
        <f t="shared" ca="1" si="166"/>
        <v>#REF!</v>
      </c>
      <c r="AF736" s="168" t="e">
        <f t="shared" ca="1" si="167"/>
        <v>#REF!</v>
      </c>
      <c r="AG736" s="169" t="e">
        <f t="shared" ca="1" si="168"/>
        <v>#REF!</v>
      </c>
      <c r="AH736" s="168" t="e">
        <f t="shared" ca="1" si="169"/>
        <v>#REF!</v>
      </c>
      <c r="AI736" s="168" t="e">
        <f t="shared" ca="1" si="170"/>
        <v>#REF!</v>
      </c>
      <c r="AJ736" s="170" t="e">
        <f t="shared" ca="1" si="171"/>
        <v>#REF!</v>
      </c>
      <c r="AK736" s="168">
        <f t="shared" ca="1" si="126"/>
        <v>0</v>
      </c>
      <c r="AL736" s="168">
        <f t="shared" ca="1" si="127"/>
        <v>0</v>
      </c>
    </row>
    <row r="737" spans="1:38" ht="30" customHeight="1" x14ac:dyDescent="0.2">
      <c r="A737" s="56">
        <v>722</v>
      </c>
      <c r="B737" s="309" t="str">
        <f t="shared" ca="1" si="121"/>
        <v>A722</v>
      </c>
      <c r="C737" s="309"/>
      <c r="D737" s="57" t="str">
        <f t="shared" ca="1" si="122"/>
        <v/>
      </c>
      <c r="E737" s="59" t="str">
        <f t="shared" ca="1" si="123"/>
        <v/>
      </c>
      <c r="F737" s="215">
        <f ca="1">IF(LEN(B737)&gt;0,'OBRAČUNANA OSNOVNA PLAČA'!G731,"")</f>
        <v>0</v>
      </c>
      <c r="G737" s="60"/>
      <c r="H737" s="60"/>
      <c r="I737" s="60"/>
      <c r="J737" s="60"/>
      <c r="K737" s="60"/>
      <c r="L737" s="229">
        <f t="shared" si="164"/>
        <v>0</v>
      </c>
      <c r="M737" s="230">
        <f t="shared" ca="1" si="172"/>
        <v>0</v>
      </c>
      <c r="N737" s="230">
        <f t="shared" ca="1" si="173"/>
        <v>0</v>
      </c>
      <c r="O737" s="231">
        <f t="shared" ca="1" si="174"/>
        <v>0</v>
      </c>
      <c r="P737" s="232">
        <f t="shared" ca="1" si="175"/>
        <v>0</v>
      </c>
      <c r="Q737" s="233">
        <f t="shared" ca="1" si="165"/>
        <v>0</v>
      </c>
      <c r="R737" s="233">
        <f ca="1">IF(LEN(B737)&gt;0,'OSNOVNA PLAČA'!F731,"")</f>
        <v>0</v>
      </c>
      <c r="S737" s="234"/>
      <c r="T737" s="34"/>
      <c r="U737" s="34"/>
      <c r="V737" s="34"/>
      <c r="W737" s="34"/>
      <c r="X737" s="34"/>
      <c r="Y737" s="34"/>
      <c r="Z737" s="34"/>
      <c r="AB737" s="167">
        <f>ROW()</f>
        <v>737</v>
      </c>
      <c r="AC737" s="168" t="e">
        <f t="shared" ca="1" si="124"/>
        <v>#REF!</v>
      </c>
      <c r="AD737" s="168" t="e">
        <f t="shared" ca="1" si="125"/>
        <v>#REF!</v>
      </c>
      <c r="AE737" s="169" t="e">
        <f t="shared" ca="1" si="166"/>
        <v>#REF!</v>
      </c>
      <c r="AF737" s="168" t="e">
        <f t="shared" ca="1" si="167"/>
        <v>#REF!</v>
      </c>
      <c r="AG737" s="169" t="e">
        <f t="shared" ca="1" si="168"/>
        <v>#REF!</v>
      </c>
      <c r="AH737" s="168" t="e">
        <f t="shared" ca="1" si="169"/>
        <v>#REF!</v>
      </c>
      <c r="AI737" s="168" t="e">
        <f t="shared" ca="1" si="170"/>
        <v>#REF!</v>
      </c>
      <c r="AJ737" s="170" t="e">
        <f t="shared" ca="1" si="171"/>
        <v>#REF!</v>
      </c>
      <c r="AK737" s="168">
        <f t="shared" ca="1" si="126"/>
        <v>0</v>
      </c>
      <c r="AL737" s="168">
        <f t="shared" ca="1" si="127"/>
        <v>0</v>
      </c>
    </row>
    <row r="738" spans="1:38" ht="30" customHeight="1" x14ac:dyDescent="0.2">
      <c r="A738" s="56">
        <v>723</v>
      </c>
      <c r="B738" s="309" t="str">
        <f t="shared" ca="1" si="121"/>
        <v>A723</v>
      </c>
      <c r="C738" s="309"/>
      <c r="D738" s="57" t="str">
        <f t="shared" ca="1" si="122"/>
        <v/>
      </c>
      <c r="E738" s="59" t="str">
        <f t="shared" ca="1" si="123"/>
        <v/>
      </c>
      <c r="F738" s="215">
        <f ca="1">IF(LEN(B738)&gt;0,'OBRAČUNANA OSNOVNA PLAČA'!G732,"")</f>
        <v>0</v>
      </c>
      <c r="G738" s="60"/>
      <c r="H738" s="60"/>
      <c r="I738" s="60"/>
      <c r="J738" s="60"/>
      <c r="K738" s="60"/>
      <c r="L738" s="229">
        <f t="shared" si="164"/>
        <v>0</v>
      </c>
      <c r="M738" s="230">
        <f t="shared" ca="1" si="172"/>
        <v>0</v>
      </c>
      <c r="N738" s="230">
        <f t="shared" ca="1" si="173"/>
        <v>0</v>
      </c>
      <c r="O738" s="231">
        <f t="shared" ca="1" si="174"/>
        <v>0</v>
      </c>
      <c r="P738" s="232">
        <f t="shared" ca="1" si="175"/>
        <v>0</v>
      </c>
      <c r="Q738" s="233">
        <f t="shared" ca="1" si="165"/>
        <v>0</v>
      </c>
      <c r="R738" s="233">
        <f ca="1">IF(LEN(B738)&gt;0,'OSNOVNA PLAČA'!F732,"")</f>
        <v>0</v>
      </c>
      <c r="S738" s="234"/>
      <c r="T738" s="34"/>
      <c r="U738" s="34"/>
      <c r="V738" s="34"/>
      <c r="W738" s="34"/>
      <c r="X738" s="34"/>
      <c r="Y738" s="34"/>
      <c r="Z738" s="34"/>
      <c r="AB738" s="167">
        <f>ROW()</f>
        <v>738</v>
      </c>
      <c r="AC738" s="168" t="e">
        <f t="shared" ca="1" si="124"/>
        <v>#REF!</v>
      </c>
      <c r="AD738" s="168" t="e">
        <f t="shared" ca="1" si="125"/>
        <v>#REF!</v>
      </c>
      <c r="AE738" s="169" t="e">
        <f t="shared" ca="1" si="166"/>
        <v>#REF!</v>
      </c>
      <c r="AF738" s="168" t="e">
        <f t="shared" ca="1" si="167"/>
        <v>#REF!</v>
      </c>
      <c r="AG738" s="169" t="e">
        <f t="shared" ca="1" si="168"/>
        <v>#REF!</v>
      </c>
      <c r="AH738" s="168" t="e">
        <f t="shared" ca="1" si="169"/>
        <v>#REF!</v>
      </c>
      <c r="AI738" s="168" t="e">
        <f t="shared" ca="1" si="170"/>
        <v>#REF!</v>
      </c>
      <c r="AJ738" s="170" t="e">
        <f t="shared" ca="1" si="171"/>
        <v>#REF!</v>
      </c>
      <c r="AK738" s="168">
        <f t="shared" ca="1" si="126"/>
        <v>0</v>
      </c>
      <c r="AL738" s="168">
        <f t="shared" ca="1" si="127"/>
        <v>0</v>
      </c>
    </row>
    <row r="739" spans="1:38" ht="30" customHeight="1" x14ac:dyDescent="0.2">
      <c r="A739" s="56">
        <v>724</v>
      </c>
      <c r="B739" s="309" t="str">
        <f t="shared" ca="1" si="121"/>
        <v>A724</v>
      </c>
      <c r="C739" s="309"/>
      <c r="D739" s="57" t="str">
        <f t="shared" ca="1" si="122"/>
        <v/>
      </c>
      <c r="E739" s="59" t="str">
        <f t="shared" ca="1" si="123"/>
        <v/>
      </c>
      <c r="F739" s="215">
        <f ca="1">IF(LEN(B739)&gt;0,'OBRAČUNANA OSNOVNA PLAČA'!G733,"")</f>
        <v>0</v>
      </c>
      <c r="G739" s="60"/>
      <c r="H739" s="60"/>
      <c r="I739" s="60"/>
      <c r="J739" s="60"/>
      <c r="K739" s="60"/>
      <c r="L739" s="229">
        <f t="shared" si="164"/>
        <v>0</v>
      </c>
      <c r="M739" s="230">
        <f t="shared" ca="1" si="172"/>
        <v>0</v>
      </c>
      <c r="N739" s="230">
        <f t="shared" ca="1" si="173"/>
        <v>0</v>
      </c>
      <c r="O739" s="231">
        <f t="shared" ca="1" si="174"/>
        <v>0</v>
      </c>
      <c r="P739" s="232">
        <f t="shared" ca="1" si="175"/>
        <v>0</v>
      </c>
      <c r="Q739" s="233">
        <f t="shared" ca="1" si="165"/>
        <v>0</v>
      </c>
      <c r="R739" s="233">
        <f ca="1">IF(LEN(B739)&gt;0,'OSNOVNA PLAČA'!F733,"")</f>
        <v>0</v>
      </c>
      <c r="S739" s="234"/>
      <c r="T739" s="34"/>
      <c r="U739" s="34"/>
      <c r="V739" s="34"/>
      <c r="W739" s="34"/>
      <c r="X739" s="34"/>
      <c r="Y739" s="34"/>
      <c r="Z739" s="34"/>
      <c r="AB739" s="167">
        <f>ROW()</f>
        <v>739</v>
      </c>
      <c r="AC739" s="168" t="e">
        <f t="shared" ca="1" si="124"/>
        <v>#REF!</v>
      </c>
      <c r="AD739" s="168" t="e">
        <f t="shared" ca="1" si="125"/>
        <v>#REF!</v>
      </c>
      <c r="AE739" s="169" t="e">
        <f t="shared" ca="1" si="166"/>
        <v>#REF!</v>
      </c>
      <c r="AF739" s="168" t="e">
        <f t="shared" ca="1" si="167"/>
        <v>#REF!</v>
      </c>
      <c r="AG739" s="169" t="e">
        <f t="shared" ca="1" si="168"/>
        <v>#REF!</v>
      </c>
      <c r="AH739" s="168" t="e">
        <f t="shared" ca="1" si="169"/>
        <v>#REF!</v>
      </c>
      <c r="AI739" s="168" t="e">
        <f t="shared" ca="1" si="170"/>
        <v>#REF!</v>
      </c>
      <c r="AJ739" s="170" t="e">
        <f t="shared" ca="1" si="171"/>
        <v>#REF!</v>
      </c>
      <c r="AK739" s="168">
        <f t="shared" ca="1" si="126"/>
        <v>0</v>
      </c>
      <c r="AL739" s="168">
        <f t="shared" ca="1" si="127"/>
        <v>0</v>
      </c>
    </row>
    <row r="740" spans="1:38" ht="30" customHeight="1" x14ac:dyDescent="0.2">
      <c r="A740" s="56">
        <v>725</v>
      </c>
      <c r="B740" s="309" t="str">
        <f t="shared" ca="1" si="121"/>
        <v>A725</v>
      </c>
      <c r="C740" s="309"/>
      <c r="D740" s="57" t="str">
        <f t="shared" ca="1" si="122"/>
        <v/>
      </c>
      <c r="E740" s="59" t="str">
        <f t="shared" ca="1" si="123"/>
        <v/>
      </c>
      <c r="F740" s="215">
        <f ca="1">IF(LEN(B740)&gt;0,'OBRAČUNANA OSNOVNA PLAČA'!G734,"")</f>
        <v>0</v>
      </c>
      <c r="G740" s="60"/>
      <c r="H740" s="60"/>
      <c r="I740" s="60"/>
      <c r="J740" s="60"/>
      <c r="K740" s="60"/>
      <c r="L740" s="229">
        <f t="shared" si="164"/>
        <v>0</v>
      </c>
      <c r="M740" s="230">
        <f t="shared" ca="1" si="172"/>
        <v>0</v>
      </c>
      <c r="N740" s="230">
        <f t="shared" ca="1" si="173"/>
        <v>0</v>
      </c>
      <c r="O740" s="231">
        <f t="shared" ca="1" si="174"/>
        <v>0</v>
      </c>
      <c r="P740" s="232">
        <f t="shared" ca="1" si="175"/>
        <v>0</v>
      </c>
      <c r="Q740" s="233">
        <f t="shared" ca="1" si="165"/>
        <v>0</v>
      </c>
      <c r="R740" s="233">
        <f ca="1">IF(LEN(B740)&gt;0,'OSNOVNA PLAČA'!F734,"")</f>
        <v>0</v>
      </c>
      <c r="S740" s="234"/>
      <c r="T740" s="34"/>
      <c r="U740" s="34"/>
      <c r="V740" s="34"/>
      <c r="W740" s="34"/>
      <c r="X740" s="34"/>
      <c r="Y740" s="34"/>
      <c r="Z740" s="34"/>
      <c r="AB740" s="167">
        <f>ROW()</f>
        <v>740</v>
      </c>
      <c r="AC740" s="168" t="e">
        <f t="shared" ca="1" si="124"/>
        <v>#REF!</v>
      </c>
      <c r="AD740" s="168" t="e">
        <f t="shared" ca="1" si="125"/>
        <v>#REF!</v>
      </c>
      <c r="AE740" s="169" t="e">
        <f t="shared" ca="1" si="166"/>
        <v>#REF!</v>
      </c>
      <c r="AF740" s="168" t="e">
        <f t="shared" ca="1" si="167"/>
        <v>#REF!</v>
      </c>
      <c r="AG740" s="169" t="e">
        <f t="shared" ca="1" si="168"/>
        <v>#REF!</v>
      </c>
      <c r="AH740" s="168" t="e">
        <f t="shared" ca="1" si="169"/>
        <v>#REF!</v>
      </c>
      <c r="AI740" s="168" t="e">
        <f t="shared" ca="1" si="170"/>
        <v>#REF!</v>
      </c>
      <c r="AJ740" s="170" t="e">
        <f t="shared" ca="1" si="171"/>
        <v>#REF!</v>
      </c>
      <c r="AK740" s="168">
        <f t="shared" ca="1" si="126"/>
        <v>0</v>
      </c>
      <c r="AL740" s="168">
        <f t="shared" ca="1" si="127"/>
        <v>0</v>
      </c>
    </row>
    <row r="741" spans="1:38" ht="30" customHeight="1" x14ac:dyDescent="0.2">
      <c r="A741" s="56">
        <v>726</v>
      </c>
      <c r="B741" s="309" t="str">
        <f t="shared" ca="1" si="121"/>
        <v>A726</v>
      </c>
      <c r="C741" s="309"/>
      <c r="D741" s="57" t="str">
        <f t="shared" ca="1" si="122"/>
        <v/>
      </c>
      <c r="E741" s="59" t="str">
        <f t="shared" ca="1" si="123"/>
        <v/>
      </c>
      <c r="F741" s="215">
        <f ca="1">IF(LEN(B741)&gt;0,'OBRAČUNANA OSNOVNA PLAČA'!G735,"")</f>
        <v>0</v>
      </c>
      <c r="G741" s="60"/>
      <c r="H741" s="60"/>
      <c r="I741" s="60"/>
      <c r="J741" s="60"/>
      <c r="K741" s="60"/>
      <c r="L741" s="229">
        <f t="shared" si="164"/>
        <v>0</v>
      </c>
      <c r="M741" s="230">
        <f t="shared" ca="1" si="172"/>
        <v>0</v>
      </c>
      <c r="N741" s="230">
        <f t="shared" ca="1" si="173"/>
        <v>0</v>
      </c>
      <c r="O741" s="231">
        <f t="shared" ca="1" si="174"/>
        <v>0</v>
      </c>
      <c r="P741" s="232">
        <f t="shared" ca="1" si="175"/>
        <v>0</v>
      </c>
      <c r="Q741" s="233">
        <f t="shared" ca="1" si="165"/>
        <v>0</v>
      </c>
      <c r="R741" s="233">
        <f ca="1">IF(LEN(B741)&gt;0,'OSNOVNA PLAČA'!F735,"")</f>
        <v>0</v>
      </c>
      <c r="S741" s="234"/>
      <c r="T741" s="34"/>
      <c r="U741" s="34"/>
      <c r="V741" s="34"/>
      <c r="W741" s="34"/>
      <c r="X741" s="34"/>
      <c r="Y741" s="34"/>
      <c r="Z741" s="34"/>
      <c r="AB741" s="167">
        <f>ROW()</f>
        <v>741</v>
      </c>
      <c r="AC741" s="168" t="e">
        <f t="shared" ca="1" si="124"/>
        <v>#REF!</v>
      </c>
      <c r="AD741" s="168" t="e">
        <f t="shared" ca="1" si="125"/>
        <v>#REF!</v>
      </c>
      <c r="AE741" s="169" t="e">
        <f t="shared" ca="1" si="166"/>
        <v>#REF!</v>
      </c>
      <c r="AF741" s="168" t="e">
        <f t="shared" ca="1" si="167"/>
        <v>#REF!</v>
      </c>
      <c r="AG741" s="169" t="e">
        <f t="shared" ca="1" si="168"/>
        <v>#REF!</v>
      </c>
      <c r="AH741" s="168" t="e">
        <f t="shared" ca="1" si="169"/>
        <v>#REF!</v>
      </c>
      <c r="AI741" s="168" t="e">
        <f t="shared" ca="1" si="170"/>
        <v>#REF!</v>
      </c>
      <c r="AJ741" s="170" t="e">
        <f t="shared" ca="1" si="171"/>
        <v>#REF!</v>
      </c>
      <c r="AK741" s="168">
        <f t="shared" ca="1" si="126"/>
        <v>0</v>
      </c>
      <c r="AL741" s="168">
        <f t="shared" ca="1" si="127"/>
        <v>0</v>
      </c>
    </row>
    <row r="742" spans="1:38" ht="30" customHeight="1" x14ac:dyDescent="0.2">
      <c r="A742" s="56">
        <v>727</v>
      </c>
      <c r="B742" s="309" t="str">
        <f t="shared" ca="1" si="121"/>
        <v>A727</v>
      </c>
      <c r="C742" s="309"/>
      <c r="D742" s="57" t="str">
        <f t="shared" ca="1" si="122"/>
        <v/>
      </c>
      <c r="E742" s="59" t="str">
        <f t="shared" ca="1" si="123"/>
        <v/>
      </c>
      <c r="F742" s="215">
        <f ca="1">IF(LEN(B742)&gt;0,'OBRAČUNANA OSNOVNA PLAČA'!G736,"")</f>
        <v>0</v>
      </c>
      <c r="G742" s="60"/>
      <c r="H742" s="60"/>
      <c r="I742" s="60"/>
      <c r="J742" s="60"/>
      <c r="K742" s="60"/>
      <c r="L742" s="229">
        <f t="shared" si="164"/>
        <v>0</v>
      </c>
      <c r="M742" s="230">
        <f t="shared" ca="1" si="172"/>
        <v>0</v>
      </c>
      <c r="N742" s="230">
        <f t="shared" ca="1" si="173"/>
        <v>0</v>
      </c>
      <c r="O742" s="231">
        <f t="shared" ca="1" si="174"/>
        <v>0</v>
      </c>
      <c r="P742" s="232">
        <f t="shared" ca="1" si="175"/>
        <v>0</v>
      </c>
      <c r="Q742" s="233">
        <f t="shared" ca="1" si="165"/>
        <v>0</v>
      </c>
      <c r="R742" s="233">
        <f ca="1">IF(LEN(B742)&gt;0,'OSNOVNA PLAČA'!F736,"")</f>
        <v>0</v>
      </c>
      <c r="S742" s="234"/>
      <c r="T742" s="34"/>
      <c r="U742" s="34"/>
      <c r="V742" s="34"/>
      <c r="W742" s="34"/>
      <c r="X742" s="34"/>
      <c r="Y742" s="34"/>
      <c r="Z742" s="34"/>
      <c r="AB742" s="167">
        <f>ROW()</f>
        <v>742</v>
      </c>
      <c r="AC742" s="168" t="e">
        <f t="shared" ca="1" si="124"/>
        <v>#REF!</v>
      </c>
      <c r="AD742" s="168" t="e">
        <f t="shared" ca="1" si="125"/>
        <v>#REF!</v>
      </c>
      <c r="AE742" s="169" t="e">
        <f t="shared" ca="1" si="166"/>
        <v>#REF!</v>
      </c>
      <c r="AF742" s="168" t="e">
        <f t="shared" ca="1" si="167"/>
        <v>#REF!</v>
      </c>
      <c r="AG742" s="169" t="e">
        <f t="shared" ca="1" si="168"/>
        <v>#REF!</v>
      </c>
      <c r="AH742" s="168" t="e">
        <f t="shared" ca="1" si="169"/>
        <v>#REF!</v>
      </c>
      <c r="AI742" s="168" t="e">
        <f t="shared" ca="1" si="170"/>
        <v>#REF!</v>
      </c>
      <c r="AJ742" s="170" t="e">
        <f t="shared" ca="1" si="171"/>
        <v>#REF!</v>
      </c>
      <c r="AK742" s="168">
        <f t="shared" ca="1" si="126"/>
        <v>0</v>
      </c>
      <c r="AL742" s="168">
        <f t="shared" ca="1" si="127"/>
        <v>0</v>
      </c>
    </row>
    <row r="743" spans="1:38" ht="30" customHeight="1" x14ac:dyDescent="0.2">
      <c r="A743" s="56">
        <v>728</v>
      </c>
      <c r="B743" s="309" t="str">
        <f t="shared" ca="1" si="121"/>
        <v>A728</v>
      </c>
      <c r="C743" s="309"/>
      <c r="D743" s="57" t="str">
        <f t="shared" ca="1" si="122"/>
        <v/>
      </c>
      <c r="E743" s="59" t="str">
        <f t="shared" ca="1" si="123"/>
        <v/>
      </c>
      <c r="F743" s="215">
        <f ca="1">IF(LEN(B743)&gt;0,'OBRAČUNANA OSNOVNA PLAČA'!G737,"")</f>
        <v>0</v>
      </c>
      <c r="G743" s="60"/>
      <c r="H743" s="60"/>
      <c r="I743" s="60"/>
      <c r="J743" s="60"/>
      <c r="K743" s="60"/>
      <c r="L743" s="229">
        <f t="shared" si="164"/>
        <v>0</v>
      </c>
      <c r="M743" s="230">
        <f t="shared" ca="1" si="172"/>
        <v>0</v>
      </c>
      <c r="N743" s="230">
        <f t="shared" ca="1" si="173"/>
        <v>0</v>
      </c>
      <c r="O743" s="231">
        <f t="shared" ca="1" si="174"/>
        <v>0</v>
      </c>
      <c r="P743" s="232">
        <f t="shared" ca="1" si="175"/>
        <v>0</v>
      </c>
      <c r="Q743" s="233">
        <f t="shared" ca="1" si="165"/>
        <v>0</v>
      </c>
      <c r="R743" s="233">
        <f ca="1">IF(LEN(B743)&gt;0,'OSNOVNA PLAČA'!F737,"")</f>
        <v>0</v>
      </c>
      <c r="S743" s="234"/>
      <c r="T743" s="34"/>
      <c r="U743" s="34"/>
      <c r="V743" s="34"/>
      <c r="W743" s="34"/>
      <c r="X743" s="34"/>
      <c r="Y743" s="34"/>
      <c r="Z743" s="34"/>
      <c r="AB743" s="167">
        <f>ROW()</f>
        <v>743</v>
      </c>
      <c r="AC743" s="168" t="e">
        <f t="shared" ca="1" si="124"/>
        <v>#REF!</v>
      </c>
      <c r="AD743" s="168" t="e">
        <f t="shared" ca="1" si="125"/>
        <v>#REF!</v>
      </c>
      <c r="AE743" s="169" t="e">
        <f t="shared" ca="1" si="166"/>
        <v>#REF!</v>
      </c>
      <c r="AF743" s="168" t="e">
        <f t="shared" ca="1" si="167"/>
        <v>#REF!</v>
      </c>
      <c r="AG743" s="169" t="e">
        <f t="shared" ca="1" si="168"/>
        <v>#REF!</v>
      </c>
      <c r="AH743" s="168" t="e">
        <f t="shared" ca="1" si="169"/>
        <v>#REF!</v>
      </c>
      <c r="AI743" s="168" t="e">
        <f t="shared" ca="1" si="170"/>
        <v>#REF!</v>
      </c>
      <c r="AJ743" s="170" t="e">
        <f t="shared" ca="1" si="171"/>
        <v>#REF!</v>
      </c>
      <c r="AK743" s="168">
        <f t="shared" ca="1" si="126"/>
        <v>0</v>
      </c>
      <c r="AL743" s="168">
        <f t="shared" ca="1" si="127"/>
        <v>0</v>
      </c>
    </row>
    <row r="744" spans="1:38" ht="30" customHeight="1" x14ac:dyDescent="0.2">
      <c r="A744" s="56">
        <v>729</v>
      </c>
      <c r="B744" s="309" t="str">
        <f t="shared" ca="1" si="121"/>
        <v>A729</v>
      </c>
      <c r="C744" s="309"/>
      <c r="D744" s="57" t="str">
        <f t="shared" ca="1" si="122"/>
        <v/>
      </c>
      <c r="E744" s="59" t="str">
        <f t="shared" ca="1" si="123"/>
        <v/>
      </c>
      <c r="F744" s="215">
        <f ca="1">IF(LEN(B744)&gt;0,'OBRAČUNANA OSNOVNA PLAČA'!G738,"")</f>
        <v>0</v>
      </c>
      <c r="G744" s="60"/>
      <c r="H744" s="60"/>
      <c r="I744" s="60"/>
      <c r="J744" s="60"/>
      <c r="K744" s="60"/>
      <c r="L744" s="229">
        <f t="shared" si="164"/>
        <v>0</v>
      </c>
      <c r="M744" s="230">
        <f t="shared" ca="1" si="172"/>
        <v>0</v>
      </c>
      <c r="N744" s="230">
        <f t="shared" ca="1" si="173"/>
        <v>0</v>
      </c>
      <c r="O744" s="231">
        <f t="shared" ca="1" si="174"/>
        <v>0</v>
      </c>
      <c r="P744" s="232">
        <f t="shared" ca="1" si="175"/>
        <v>0</v>
      </c>
      <c r="Q744" s="233">
        <f t="shared" ca="1" si="165"/>
        <v>0</v>
      </c>
      <c r="R744" s="233">
        <f ca="1">IF(LEN(B744)&gt;0,'OSNOVNA PLAČA'!F738,"")</f>
        <v>0</v>
      </c>
      <c r="S744" s="234"/>
      <c r="T744" s="34"/>
      <c r="U744" s="34"/>
      <c r="V744" s="34"/>
      <c r="W744" s="34"/>
      <c r="X744" s="34"/>
      <c r="Y744" s="34"/>
      <c r="Z744" s="34"/>
      <c r="AB744" s="167">
        <f>ROW()</f>
        <v>744</v>
      </c>
      <c r="AC744" s="168" t="e">
        <f t="shared" ca="1" si="124"/>
        <v>#REF!</v>
      </c>
      <c r="AD744" s="168" t="e">
        <f t="shared" ca="1" si="125"/>
        <v>#REF!</v>
      </c>
      <c r="AE744" s="169" t="e">
        <f t="shared" ca="1" si="166"/>
        <v>#REF!</v>
      </c>
      <c r="AF744" s="168" t="e">
        <f t="shared" ca="1" si="167"/>
        <v>#REF!</v>
      </c>
      <c r="AG744" s="169" t="e">
        <f t="shared" ca="1" si="168"/>
        <v>#REF!</v>
      </c>
      <c r="AH744" s="168" t="e">
        <f t="shared" ca="1" si="169"/>
        <v>#REF!</v>
      </c>
      <c r="AI744" s="168" t="e">
        <f t="shared" ca="1" si="170"/>
        <v>#REF!</v>
      </c>
      <c r="AJ744" s="170" t="e">
        <f t="shared" ca="1" si="171"/>
        <v>#REF!</v>
      </c>
      <c r="AK744" s="168">
        <f t="shared" ca="1" si="126"/>
        <v>0</v>
      </c>
      <c r="AL744" s="168">
        <f t="shared" ca="1" si="127"/>
        <v>0</v>
      </c>
    </row>
    <row r="745" spans="1:38" ht="30" customHeight="1" x14ac:dyDescent="0.2">
      <c r="A745" s="56">
        <v>730</v>
      </c>
      <c r="B745" s="309" t="str">
        <f t="shared" ca="1" si="121"/>
        <v>A730</v>
      </c>
      <c r="C745" s="309"/>
      <c r="D745" s="57" t="str">
        <f t="shared" ca="1" si="122"/>
        <v/>
      </c>
      <c r="E745" s="59" t="str">
        <f t="shared" ca="1" si="123"/>
        <v/>
      </c>
      <c r="F745" s="215">
        <f ca="1">IF(LEN(B745)&gt;0,'OBRAČUNANA OSNOVNA PLAČA'!G739,"")</f>
        <v>0</v>
      </c>
      <c r="G745" s="60"/>
      <c r="H745" s="60"/>
      <c r="I745" s="60"/>
      <c r="J745" s="60"/>
      <c r="K745" s="60"/>
      <c r="L745" s="229">
        <f t="shared" si="164"/>
        <v>0</v>
      </c>
      <c r="M745" s="230">
        <f t="shared" ca="1" si="172"/>
        <v>0</v>
      </c>
      <c r="N745" s="230">
        <f t="shared" ca="1" si="173"/>
        <v>0</v>
      </c>
      <c r="O745" s="231">
        <f t="shared" ca="1" si="174"/>
        <v>0</v>
      </c>
      <c r="P745" s="232">
        <f t="shared" ca="1" si="175"/>
        <v>0</v>
      </c>
      <c r="Q745" s="233">
        <f t="shared" ca="1" si="165"/>
        <v>0</v>
      </c>
      <c r="R745" s="233">
        <f ca="1">IF(LEN(B745)&gt;0,'OSNOVNA PLAČA'!F739,"")</f>
        <v>0</v>
      </c>
      <c r="S745" s="234"/>
      <c r="T745" s="34"/>
      <c r="U745" s="34"/>
      <c r="V745" s="34"/>
      <c r="W745" s="34"/>
      <c r="X745" s="34"/>
      <c r="Y745" s="34"/>
      <c r="Z745" s="34"/>
      <c r="AB745" s="167">
        <f>ROW()</f>
        <v>745</v>
      </c>
      <c r="AC745" s="168" t="e">
        <f t="shared" ca="1" si="124"/>
        <v>#REF!</v>
      </c>
      <c r="AD745" s="168" t="e">
        <f t="shared" ca="1" si="125"/>
        <v>#REF!</v>
      </c>
      <c r="AE745" s="169" t="e">
        <f t="shared" ca="1" si="166"/>
        <v>#REF!</v>
      </c>
      <c r="AF745" s="168" t="e">
        <f t="shared" ca="1" si="167"/>
        <v>#REF!</v>
      </c>
      <c r="AG745" s="169" t="e">
        <f t="shared" ca="1" si="168"/>
        <v>#REF!</v>
      </c>
      <c r="AH745" s="168" t="e">
        <f t="shared" ca="1" si="169"/>
        <v>#REF!</v>
      </c>
      <c r="AI745" s="168" t="e">
        <f t="shared" ca="1" si="170"/>
        <v>#REF!</v>
      </c>
      <c r="AJ745" s="170" t="e">
        <f t="shared" ca="1" si="171"/>
        <v>#REF!</v>
      </c>
      <c r="AK745" s="168">
        <f t="shared" ca="1" si="126"/>
        <v>0</v>
      </c>
      <c r="AL745" s="168">
        <f t="shared" ca="1" si="127"/>
        <v>0</v>
      </c>
    </row>
    <row r="746" spans="1:38" ht="30" customHeight="1" x14ac:dyDescent="0.2">
      <c r="A746" s="56">
        <v>731</v>
      </c>
      <c r="B746" s="309" t="str">
        <f t="shared" ca="1" si="121"/>
        <v>A731</v>
      </c>
      <c r="C746" s="309"/>
      <c r="D746" s="57" t="str">
        <f t="shared" ca="1" si="122"/>
        <v/>
      </c>
      <c r="E746" s="59" t="str">
        <f t="shared" ca="1" si="123"/>
        <v/>
      </c>
      <c r="F746" s="215">
        <f ca="1">IF(LEN(B746)&gt;0,'OBRAČUNANA OSNOVNA PLAČA'!G740,"")</f>
        <v>0</v>
      </c>
      <c r="G746" s="60"/>
      <c r="H746" s="60"/>
      <c r="I746" s="60"/>
      <c r="J746" s="60"/>
      <c r="K746" s="60"/>
      <c r="L746" s="229">
        <f t="shared" si="164"/>
        <v>0</v>
      </c>
      <c r="M746" s="230">
        <f t="shared" ca="1" si="172"/>
        <v>0</v>
      </c>
      <c r="N746" s="230">
        <f t="shared" ca="1" si="173"/>
        <v>0</v>
      </c>
      <c r="O746" s="231">
        <f t="shared" ca="1" si="174"/>
        <v>0</v>
      </c>
      <c r="P746" s="232">
        <f t="shared" ca="1" si="175"/>
        <v>0</v>
      </c>
      <c r="Q746" s="233">
        <f t="shared" ca="1" si="165"/>
        <v>0</v>
      </c>
      <c r="R746" s="233">
        <f ca="1">IF(LEN(B746)&gt;0,'OSNOVNA PLAČA'!F740,"")</f>
        <v>0</v>
      </c>
      <c r="S746" s="234"/>
      <c r="T746" s="34"/>
      <c r="U746" s="34"/>
      <c r="V746" s="34"/>
      <c r="W746" s="34"/>
      <c r="X746" s="34"/>
      <c r="Y746" s="34"/>
      <c r="Z746" s="34"/>
      <c r="AB746" s="167">
        <f>ROW()</f>
        <v>746</v>
      </c>
      <c r="AC746" s="168" t="e">
        <f t="shared" ca="1" si="124"/>
        <v>#REF!</v>
      </c>
      <c r="AD746" s="168" t="e">
        <f t="shared" ca="1" si="125"/>
        <v>#REF!</v>
      </c>
      <c r="AE746" s="169" t="e">
        <f t="shared" ca="1" si="166"/>
        <v>#REF!</v>
      </c>
      <c r="AF746" s="168" t="e">
        <f t="shared" ca="1" si="167"/>
        <v>#REF!</v>
      </c>
      <c r="AG746" s="169" t="e">
        <f t="shared" ca="1" si="168"/>
        <v>#REF!</v>
      </c>
      <c r="AH746" s="168" t="e">
        <f t="shared" ca="1" si="169"/>
        <v>#REF!</v>
      </c>
      <c r="AI746" s="168" t="e">
        <f t="shared" ca="1" si="170"/>
        <v>#REF!</v>
      </c>
      <c r="AJ746" s="170" t="e">
        <f t="shared" ca="1" si="171"/>
        <v>#REF!</v>
      </c>
      <c r="AK746" s="168">
        <f t="shared" ca="1" si="126"/>
        <v>0</v>
      </c>
      <c r="AL746" s="168">
        <f t="shared" ca="1" si="127"/>
        <v>0</v>
      </c>
    </row>
    <row r="747" spans="1:38" ht="30" customHeight="1" x14ac:dyDescent="0.2">
      <c r="A747" s="56">
        <v>732</v>
      </c>
      <c r="B747" s="309" t="str">
        <f t="shared" ca="1" si="121"/>
        <v>A732</v>
      </c>
      <c r="C747" s="309"/>
      <c r="D747" s="57" t="str">
        <f t="shared" ca="1" si="122"/>
        <v/>
      </c>
      <c r="E747" s="59" t="str">
        <f t="shared" ca="1" si="123"/>
        <v/>
      </c>
      <c r="F747" s="215">
        <f ca="1">IF(LEN(B747)&gt;0,'OBRAČUNANA OSNOVNA PLAČA'!G741,"")</f>
        <v>0</v>
      </c>
      <c r="G747" s="60"/>
      <c r="H747" s="60"/>
      <c r="I747" s="60"/>
      <c r="J747" s="60"/>
      <c r="K747" s="60"/>
      <c r="L747" s="229">
        <f t="shared" si="164"/>
        <v>0</v>
      </c>
      <c r="M747" s="230">
        <f t="shared" ca="1" si="172"/>
        <v>0</v>
      </c>
      <c r="N747" s="230">
        <f t="shared" ca="1" si="173"/>
        <v>0</v>
      </c>
      <c r="O747" s="231">
        <f t="shared" ca="1" si="174"/>
        <v>0</v>
      </c>
      <c r="P747" s="232">
        <f t="shared" ca="1" si="175"/>
        <v>0</v>
      </c>
      <c r="Q747" s="233">
        <f t="shared" ca="1" si="165"/>
        <v>0</v>
      </c>
      <c r="R747" s="233">
        <f ca="1">IF(LEN(B747)&gt;0,'OSNOVNA PLAČA'!F741,"")</f>
        <v>0</v>
      </c>
      <c r="S747" s="234"/>
      <c r="T747" s="34"/>
      <c r="U747" s="34"/>
      <c r="V747" s="34"/>
      <c r="W747" s="34"/>
      <c r="X747" s="34"/>
      <c r="Y747" s="34"/>
      <c r="Z747" s="34"/>
      <c r="AB747" s="167">
        <f>ROW()</f>
        <v>747</v>
      </c>
      <c r="AC747" s="168" t="e">
        <f t="shared" ca="1" si="124"/>
        <v>#REF!</v>
      </c>
      <c r="AD747" s="168" t="e">
        <f t="shared" ca="1" si="125"/>
        <v>#REF!</v>
      </c>
      <c r="AE747" s="169" t="e">
        <f t="shared" ca="1" si="166"/>
        <v>#REF!</v>
      </c>
      <c r="AF747" s="168" t="e">
        <f t="shared" ca="1" si="167"/>
        <v>#REF!</v>
      </c>
      <c r="AG747" s="169" t="e">
        <f t="shared" ca="1" si="168"/>
        <v>#REF!</v>
      </c>
      <c r="AH747" s="168" t="e">
        <f t="shared" ca="1" si="169"/>
        <v>#REF!</v>
      </c>
      <c r="AI747" s="168" t="e">
        <f t="shared" ca="1" si="170"/>
        <v>#REF!</v>
      </c>
      <c r="AJ747" s="170" t="e">
        <f t="shared" ca="1" si="171"/>
        <v>#REF!</v>
      </c>
      <c r="AK747" s="168">
        <f t="shared" ca="1" si="126"/>
        <v>0</v>
      </c>
      <c r="AL747" s="168">
        <f t="shared" ca="1" si="127"/>
        <v>0</v>
      </c>
    </row>
    <row r="748" spans="1:38" ht="30" customHeight="1" x14ac:dyDescent="0.2">
      <c r="A748" s="56">
        <v>733</v>
      </c>
      <c r="B748" s="309" t="str">
        <f t="shared" ca="1" si="121"/>
        <v>A733</v>
      </c>
      <c r="C748" s="309"/>
      <c r="D748" s="57" t="str">
        <f t="shared" ca="1" si="122"/>
        <v/>
      </c>
      <c r="E748" s="59" t="str">
        <f t="shared" ca="1" si="123"/>
        <v/>
      </c>
      <c r="F748" s="215">
        <f ca="1">IF(LEN(B748)&gt;0,'OBRAČUNANA OSNOVNA PLAČA'!G742,"")</f>
        <v>0</v>
      </c>
      <c r="G748" s="60"/>
      <c r="H748" s="60"/>
      <c r="I748" s="60"/>
      <c r="J748" s="60"/>
      <c r="K748" s="60"/>
      <c r="L748" s="229">
        <f t="shared" si="164"/>
        <v>0</v>
      </c>
      <c r="M748" s="230">
        <f t="shared" ca="1" si="172"/>
        <v>0</v>
      </c>
      <c r="N748" s="230">
        <f t="shared" ca="1" si="173"/>
        <v>0</v>
      </c>
      <c r="O748" s="231">
        <f t="shared" ca="1" si="174"/>
        <v>0</v>
      </c>
      <c r="P748" s="232">
        <f t="shared" ca="1" si="175"/>
        <v>0</v>
      </c>
      <c r="Q748" s="233">
        <f t="shared" ca="1" si="165"/>
        <v>0</v>
      </c>
      <c r="R748" s="233">
        <f ca="1">IF(LEN(B748)&gt;0,'OSNOVNA PLAČA'!F742,"")</f>
        <v>0</v>
      </c>
      <c r="S748" s="234"/>
      <c r="T748" s="34"/>
      <c r="U748" s="34"/>
      <c r="V748" s="34"/>
      <c r="W748" s="34"/>
      <c r="X748" s="34"/>
      <c r="Y748" s="34"/>
      <c r="Z748" s="34"/>
      <c r="AB748" s="167">
        <f>ROW()</f>
        <v>748</v>
      </c>
      <c r="AC748" s="168" t="e">
        <f t="shared" ca="1" si="124"/>
        <v>#REF!</v>
      </c>
      <c r="AD748" s="168" t="e">
        <f t="shared" ca="1" si="125"/>
        <v>#REF!</v>
      </c>
      <c r="AE748" s="169" t="e">
        <f t="shared" ca="1" si="166"/>
        <v>#REF!</v>
      </c>
      <c r="AF748" s="168" t="e">
        <f t="shared" ca="1" si="167"/>
        <v>#REF!</v>
      </c>
      <c r="AG748" s="169" t="e">
        <f t="shared" ca="1" si="168"/>
        <v>#REF!</v>
      </c>
      <c r="AH748" s="168" t="e">
        <f t="shared" ca="1" si="169"/>
        <v>#REF!</v>
      </c>
      <c r="AI748" s="168" t="e">
        <f t="shared" ca="1" si="170"/>
        <v>#REF!</v>
      </c>
      <c r="AJ748" s="170" t="e">
        <f t="shared" ca="1" si="171"/>
        <v>#REF!</v>
      </c>
      <c r="AK748" s="168">
        <f t="shared" ca="1" si="126"/>
        <v>0</v>
      </c>
      <c r="AL748" s="168">
        <f t="shared" ca="1" si="127"/>
        <v>0</v>
      </c>
    </row>
    <row r="749" spans="1:38" ht="30" customHeight="1" x14ac:dyDescent="0.2">
      <c r="A749" s="56">
        <v>734</v>
      </c>
      <c r="B749" s="309" t="str">
        <f t="shared" ca="1" si="121"/>
        <v>A734</v>
      </c>
      <c r="C749" s="309"/>
      <c r="D749" s="57" t="str">
        <f t="shared" ca="1" si="122"/>
        <v/>
      </c>
      <c r="E749" s="59" t="str">
        <f t="shared" ca="1" si="123"/>
        <v/>
      </c>
      <c r="F749" s="215">
        <f ca="1">IF(LEN(B749)&gt;0,'OBRAČUNANA OSNOVNA PLAČA'!G743,"")</f>
        <v>0</v>
      </c>
      <c r="G749" s="60"/>
      <c r="H749" s="60"/>
      <c r="I749" s="60"/>
      <c r="J749" s="60"/>
      <c r="K749" s="60"/>
      <c r="L749" s="229">
        <f t="shared" si="164"/>
        <v>0</v>
      </c>
      <c r="M749" s="230">
        <f t="shared" ca="1" si="172"/>
        <v>0</v>
      </c>
      <c r="N749" s="230">
        <f t="shared" ca="1" si="173"/>
        <v>0</v>
      </c>
      <c r="O749" s="231">
        <f t="shared" ca="1" si="174"/>
        <v>0</v>
      </c>
      <c r="P749" s="232">
        <f t="shared" ca="1" si="175"/>
        <v>0</v>
      </c>
      <c r="Q749" s="233">
        <f t="shared" ca="1" si="165"/>
        <v>0</v>
      </c>
      <c r="R749" s="233">
        <f ca="1">IF(LEN(B749)&gt;0,'OSNOVNA PLAČA'!F743,"")</f>
        <v>0</v>
      </c>
      <c r="S749" s="234"/>
      <c r="T749" s="34"/>
      <c r="U749" s="34"/>
      <c r="V749" s="34"/>
      <c r="W749" s="34"/>
      <c r="X749" s="34"/>
      <c r="Y749" s="34"/>
      <c r="Z749" s="34"/>
      <c r="AB749" s="167">
        <f>ROW()</f>
        <v>749</v>
      </c>
      <c r="AC749" s="168" t="e">
        <f t="shared" ca="1" si="124"/>
        <v>#REF!</v>
      </c>
      <c r="AD749" s="168" t="e">
        <f t="shared" ca="1" si="125"/>
        <v>#REF!</v>
      </c>
      <c r="AE749" s="169" t="e">
        <f t="shared" ca="1" si="166"/>
        <v>#REF!</v>
      </c>
      <c r="AF749" s="168" t="e">
        <f t="shared" ca="1" si="167"/>
        <v>#REF!</v>
      </c>
      <c r="AG749" s="169" t="e">
        <f t="shared" ca="1" si="168"/>
        <v>#REF!</v>
      </c>
      <c r="AH749" s="168" t="e">
        <f t="shared" ca="1" si="169"/>
        <v>#REF!</v>
      </c>
      <c r="AI749" s="168" t="e">
        <f t="shared" ca="1" si="170"/>
        <v>#REF!</v>
      </c>
      <c r="AJ749" s="170" t="e">
        <f t="shared" ca="1" si="171"/>
        <v>#REF!</v>
      </c>
      <c r="AK749" s="168">
        <f t="shared" ca="1" si="126"/>
        <v>0</v>
      </c>
      <c r="AL749" s="168">
        <f t="shared" ca="1" si="127"/>
        <v>0</v>
      </c>
    </row>
    <row r="750" spans="1:38" ht="30" customHeight="1" x14ac:dyDescent="0.2">
      <c r="A750" s="56">
        <v>735</v>
      </c>
      <c r="B750" s="309" t="str">
        <f t="shared" ca="1" si="121"/>
        <v>A735</v>
      </c>
      <c r="C750" s="309"/>
      <c r="D750" s="57" t="str">
        <f t="shared" ca="1" si="122"/>
        <v/>
      </c>
      <c r="E750" s="59" t="str">
        <f t="shared" ca="1" si="123"/>
        <v/>
      </c>
      <c r="F750" s="215">
        <f ca="1">IF(LEN(B750)&gt;0,'OBRAČUNANA OSNOVNA PLAČA'!G744,"")</f>
        <v>0</v>
      </c>
      <c r="G750" s="60"/>
      <c r="H750" s="60"/>
      <c r="I750" s="60"/>
      <c r="J750" s="60"/>
      <c r="K750" s="60"/>
      <c r="L750" s="229">
        <f t="shared" si="164"/>
        <v>0</v>
      </c>
      <c r="M750" s="230">
        <f t="shared" ca="1" si="172"/>
        <v>0</v>
      </c>
      <c r="N750" s="230">
        <f t="shared" ca="1" si="173"/>
        <v>0</v>
      </c>
      <c r="O750" s="231">
        <f t="shared" ca="1" si="174"/>
        <v>0</v>
      </c>
      <c r="P750" s="232">
        <f t="shared" ca="1" si="175"/>
        <v>0</v>
      </c>
      <c r="Q750" s="233">
        <f t="shared" ca="1" si="165"/>
        <v>0</v>
      </c>
      <c r="R750" s="233">
        <f ca="1">IF(LEN(B750)&gt;0,'OSNOVNA PLAČA'!F744,"")</f>
        <v>0</v>
      </c>
      <c r="S750" s="234"/>
      <c r="T750" s="34"/>
      <c r="U750" s="34"/>
      <c r="V750" s="34"/>
      <c r="W750" s="34"/>
      <c r="X750" s="34"/>
      <c r="Y750" s="34"/>
      <c r="Z750" s="34"/>
      <c r="AB750" s="167">
        <f>ROW()</f>
        <v>750</v>
      </c>
      <c r="AC750" s="168" t="e">
        <f t="shared" ca="1" si="124"/>
        <v>#REF!</v>
      </c>
      <c r="AD750" s="168" t="e">
        <f t="shared" ca="1" si="125"/>
        <v>#REF!</v>
      </c>
      <c r="AE750" s="169" t="e">
        <f t="shared" ca="1" si="166"/>
        <v>#REF!</v>
      </c>
      <c r="AF750" s="168" t="e">
        <f t="shared" ca="1" si="167"/>
        <v>#REF!</v>
      </c>
      <c r="AG750" s="169" t="e">
        <f t="shared" ca="1" si="168"/>
        <v>#REF!</v>
      </c>
      <c r="AH750" s="168" t="e">
        <f t="shared" ca="1" si="169"/>
        <v>#REF!</v>
      </c>
      <c r="AI750" s="168" t="e">
        <f t="shared" ca="1" si="170"/>
        <v>#REF!</v>
      </c>
      <c r="AJ750" s="170" t="e">
        <f t="shared" ca="1" si="171"/>
        <v>#REF!</v>
      </c>
      <c r="AK750" s="168">
        <f t="shared" ca="1" si="126"/>
        <v>0</v>
      </c>
      <c r="AL750" s="168">
        <f t="shared" ca="1" si="127"/>
        <v>0</v>
      </c>
    </row>
    <row r="751" spans="1:38" ht="30" customHeight="1" x14ac:dyDescent="0.2">
      <c r="A751" s="56">
        <v>736</v>
      </c>
      <c r="B751" s="309" t="str">
        <f t="shared" ca="1" si="121"/>
        <v>A736</v>
      </c>
      <c r="C751" s="309"/>
      <c r="D751" s="57" t="str">
        <f t="shared" ca="1" si="122"/>
        <v/>
      </c>
      <c r="E751" s="59" t="str">
        <f t="shared" ca="1" si="123"/>
        <v/>
      </c>
      <c r="F751" s="215">
        <f ca="1">IF(LEN(B751)&gt;0,'OBRAČUNANA OSNOVNA PLAČA'!G745,"")</f>
        <v>0</v>
      </c>
      <c r="G751" s="60"/>
      <c r="H751" s="60"/>
      <c r="I751" s="60"/>
      <c r="J751" s="60"/>
      <c r="K751" s="60"/>
      <c r="L751" s="229">
        <f t="shared" si="164"/>
        <v>0</v>
      </c>
      <c r="M751" s="230">
        <f t="shared" ca="1" si="172"/>
        <v>0</v>
      </c>
      <c r="N751" s="230">
        <f t="shared" ca="1" si="173"/>
        <v>0</v>
      </c>
      <c r="O751" s="231">
        <f t="shared" ca="1" si="174"/>
        <v>0</v>
      </c>
      <c r="P751" s="232">
        <f t="shared" ca="1" si="175"/>
        <v>0</v>
      </c>
      <c r="Q751" s="233">
        <f t="shared" ca="1" si="165"/>
        <v>0</v>
      </c>
      <c r="R751" s="233">
        <f ca="1">IF(LEN(B751)&gt;0,'OSNOVNA PLAČA'!F745,"")</f>
        <v>0</v>
      </c>
      <c r="S751" s="234"/>
      <c r="T751" s="34"/>
      <c r="U751" s="34"/>
      <c r="V751" s="34"/>
      <c r="W751" s="34"/>
      <c r="X751" s="34"/>
      <c r="Y751" s="34"/>
      <c r="Z751" s="34"/>
      <c r="AB751" s="167">
        <f>ROW()</f>
        <v>751</v>
      </c>
      <c r="AC751" s="168" t="e">
        <f t="shared" ca="1" si="124"/>
        <v>#REF!</v>
      </c>
      <c r="AD751" s="168" t="e">
        <f t="shared" ca="1" si="125"/>
        <v>#REF!</v>
      </c>
      <c r="AE751" s="169" t="e">
        <f t="shared" ca="1" si="166"/>
        <v>#REF!</v>
      </c>
      <c r="AF751" s="168" t="e">
        <f t="shared" ca="1" si="167"/>
        <v>#REF!</v>
      </c>
      <c r="AG751" s="169" t="e">
        <f t="shared" ca="1" si="168"/>
        <v>#REF!</v>
      </c>
      <c r="AH751" s="168" t="e">
        <f t="shared" ca="1" si="169"/>
        <v>#REF!</v>
      </c>
      <c r="AI751" s="168" t="e">
        <f t="shared" ca="1" si="170"/>
        <v>#REF!</v>
      </c>
      <c r="AJ751" s="170" t="e">
        <f t="shared" ca="1" si="171"/>
        <v>#REF!</v>
      </c>
      <c r="AK751" s="168">
        <f t="shared" ca="1" si="126"/>
        <v>0</v>
      </c>
      <c r="AL751" s="168">
        <f t="shared" ca="1" si="127"/>
        <v>0</v>
      </c>
    </row>
    <row r="752" spans="1:38" ht="30" customHeight="1" x14ac:dyDescent="0.2">
      <c r="A752" s="56">
        <v>737</v>
      </c>
      <c r="B752" s="309" t="str">
        <f t="shared" ca="1" si="121"/>
        <v>A737</v>
      </c>
      <c r="C752" s="309"/>
      <c r="D752" s="57" t="str">
        <f t="shared" ca="1" si="122"/>
        <v/>
      </c>
      <c r="E752" s="59" t="str">
        <f t="shared" ca="1" si="123"/>
        <v/>
      </c>
      <c r="F752" s="215">
        <f ca="1">IF(LEN(B752)&gt;0,'OBRAČUNANA OSNOVNA PLAČA'!G746,"")</f>
        <v>0</v>
      </c>
      <c r="G752" s="60"/>
      <c r="H752" s="60"/>
      <c r="I752" s="60"/>
      <c r="J752" s="60"/>
      <c r="K752" s="60"/>
      <c r="L752" s="229">
        <f t="shared" si="164"/>
        <v>0</v>
      </c>
      <c r="M752" s="230">
        <f t="shared" ca="1" si="172"/>
        <v>0</v>
      </c>
      <c r="N752" s="230">
        <f t="shared" ca="1" si="173"/>
        <v>0</v>
      </c>
      <c r="O752" s="231">
        <f t="shared" ca="1" si="174"/>
        <v>0</v>
      </c>
      <c r="P752" s="232">
        <f t="shared" ca="1" si="175"/>
        <v>0</v>
      </c>
      <c r="Q752" s="233">
        <f t="shared" ca="1" si="165"/>
        <v>0</v>
      </c>
      <c r="R752" s="233">
        <f ca="1">IF(LEN(B752)&gt;0,'OSNOVNA PLAČA'!F746,"")</f>
        <v>0</v>
      </c>
      <c r="S752" s="234"/>
      <c r="T752" s="34"/>
      <c r="U752" s="34"/>
      <c r="V752" s="34"/>
      <c r="W752" s="34"/>
      <c r="X752" s="34"/>
      <c r="Y752" s="34"/>
      <c r="Z752" s="34"/>
      <c r="AB752" s="167">
        <f>ROW()</f>
        <v>752</v>
      </c>
      <c r="AC752" s="168" t="e">
        <f t="shared" ca="1" si="124"/>
        <v>#REF!</v>
      </c>
      <c r="AD752" s="168" t="e">
        <f t="shared" ca="1" si="125"/>
        <v>#REF!</v>
      </c>
      <c r="AE752" s="169" t="e">
        <f t="shared" ca="1" si="166"/>
        <v>#REF!</v>
      </c>
      <c r="AF752" s="168" t="e">
        <f t="shared" ca="1" si="167"/>
        <v>#REF!</v>
      </c>
      <c r="AG752" s="169" t="e">
        <f t="shared" ca="1" si="168"/>
        <v>#REF!</v>
      </c>
      <c r="AH752" s="168" t="e">
        <f t="shared" ca="1" si="169"/>
        <v>#REF!</v>
      </c>
      <c r="AI752" s="168" t="e">
        <f t="shared" ca="1" si="170"/>
        <v>#REF!</v>
      </c>
      <c r="AJ752" s="170" t="e">
        <f t="shared" ca="1" si="171"/>
        <v>#REF!</v>
      </c>
      <c r="AK752" s="168">
        <f t="shared" ca="1" si="126"/>
        <v>0</v>
      </c>
      <c r="AL752" s="168">
        <f t="shared" ca="1" si="127"/>
        <v>0</v>
      </c>
    </row>
    <row r="753" spans="1:38" ht="30" customHeight="1" x14ac:dyDescent="0.2">
      <c r="A753" s="56">
        <v>738</v>
      </c>
      <c r="B753" s="309" t="str">
        <f t="shared" ca="1" si="121"/>
        <v>A738</v>
      </c>
      <c r="C753" s="309"/>
      <c r="D753" s="57" t="str">
        <f t="shared" ca="1" si="122"/>
        <v/>
      </c>
      <c r="E753" s="59" t="str">
        <f t="shared" ca="1" si="123"/>
        <v/>
      </c>
      <c r="F753" s="215">
        <f ca="1">IF(LEN(B753)&gt;0,'OBRAČUNANA OSNOVNA PLAČA'!G747,"")</f>
        <v>0</v>
      </c>
      <c r="G753" s="60"/>
      <c r="H753" s="60"/>
      <c r="I753" s="60"/>
      <c r="J753" s="60"/>
      <c r="K753" s="60"/>
      <c r="L753" s="229">
        <f t="shared" si="164"/>
        <v>0</v>
      </c>
      <c r="M753" s="230">
        <f t="shared" ca="1" si="172"/>
        <v>0</v>
      </c>
      <c r="N753" s="230">
        <f t="shared" ca="1" si="173"/>
        <v>0</v>
      </c>
      <c r="O753" s="231">
        <f t="shared" ca="1" si="174"/>
        <v>0</v>
      </c>
      <c r="P753" s="232">
        <f t="shared" ca="1" si="175"/>
        <v>0</v>
      </c>
      <c r="Q753" s="233">
        <f t="shared" ca="1" si="165"/>
        <v>0</v>
      </c>
      <c r="R753" s="233">
        <f ca="1">IF(LEN(B753)&gt;0,'OSNOVNA PLAČA'!F747,"")</f>
        <v>0</v>
      </c>
      <c r="S753" s="234"/>
      <c r="T753" s="34"/>
      <c r="U753" s="34"/>
      <c r="V753" s="34"/>
      <c r="W753" s="34"/>
      <c r="X753" s="34"/>
      <c r="Y753" s="34"/>
      <c r="Z753" s="34"/>
      <c r="AB753" s="167">
        <f>ROW()</f>
        <v>753</v>
      </c>
      <c r="AC753" s="168" t="e">
        <f t="shared" ca="1" si="124"/>
        <v>#REF!</v>
      </c>
      <c r="AD753" s="168" t="e">
        <f t="shared" ca="1" si="125"/>
        <v>#REF!</v>
      </c>
      <c r="AE753" s="169" t="e">
        <f t="shared" ca="1" si="166"/>
        <v>#REF!</v>
      </c>
      <c r="AF753" s="168" t="e">
        <f t="shared" ca="1" si="167"/>
        <v>#REF!</v>
      </c>
      <c r="AG753" s="169" t="e">
        <f t="shared" ca="1" si="168"/>
        <v>#REF!</v>
      </c>
      <c r="AH753" s="168" t="e">
        <f t="shared" ca="1" si="169"/>
        <v>#REF!</v>
      </c>
      <c r="AI753" s="168" t="e">
        <f t="shared" ca="1" si="170"/>
        <v>#REF!</v>
      </c>
      <c r="AJ753" s="170" t="e">
        <f t="shared" ca="1" si="171"/>
        <v>#REF!</v>
      </c>
      <c r="AK753" s="168">
        <f t="shared" ca="1" si="126"/>
        <v>0</v>
      </c>
      <c r="AL753" s="168">
        <f t="shared" ca="1" si="127"/>
        <v>0</v>
      </c>
    </row>
    <row r="754" spans="1:38" ht="30" customHeight="1" x14ac:dyDescent="0.2">
      <c r="A754" s="56">
        <v>739</v>
      </c>
      <c r="B754" s="309" t="str">
        <f t="shared" ca="1" si="121"/>
        <v>A739</v>
      </c>
      <c r="C754" s="309"/>
      <c r="D754" s="57" t="str">
        <f t="shared" ca="1" si="122"/>
        <v/>
      </c>
      <c r="E754" s="59" t="str">
        <f t="shared" ca="1" si="123"/>
        <v/>
      </c>
      <c r="F754" s="215">
        <f ca="1">IF(LEN(B754)&gt;0,'OBRAČUNANA OSNOVNA PLAČA'!G748,"")</f>
        <v>0</v>
      </c>
      <c r="G754" s="60"/>
      <c r="H754" s="60"/>
      <c r="I754" s="60"/>
      <c r="J754" s="60"/>
      <c r="K754" s="60"/>
      <c r="L754" s="229">
        <f t="shared" si="164"/>
        <v>0</v>
      </c>
      <c r="M754" s="230">
        <f t="shared" ca="1" si="172"/>
        <v>0</v>
      </c>
      <c r="N754" s="230">
        <f t="shared" ca="1" si="173"/>
        <v>0</v>
      </c>
      <c r="O754" s="231">
        <f t="shared" ca="1" si="174"/>
        <v>0</v>
      </c>
      <c r="P754" s="232">
        <f t="shared" ca="1" si="175"/>
        <v>0</v>
      </c>
      <c r="Q754" s="233">
        <f t="shared" ca="1" si="165"/>
        <v>0</v>
      </c>
      <c r="R754" s="233">
        <f ca="1">IF(LEN(B754)&gt;0,'OSNOVNA PLAČA'!F748,"")</f>
        <v>0</v>
      </c>
      <c r="S754" s="234"/>
      <c r="T754" s="34"/>
      <c r="U754" s="34"/>
      <c r="V754" s="34"/>
      <c r="W754" s="34"/>
      <c r="X754" s="34"/>
      <c r="Y754" s="34"/>
      <c r="Z754" s="34"/>
      <c r="AB754" s="167">
        <f>ROW()</f>
        <v>754</v>
      </c>
      <c r="AC754" s="168" t="e">
        <f t="shared" ca="1" si="124"/>
        <v>#REF!</v>
      </c>
      <c r="AD754" s="168" t="e">
        <f t="shared" ca="1" si="125"/>
        <v>#REF!</v>
      </c>
      <c r="AE754" s="169" t="e">
        <f t="shared" ca="1" si="166"/>
        <v>#REF!</v>
      </c>
      <c r="AF754" s="168" t="e">
        <f t="shared" ca="1" si="167"/>
        <v>#REF!</v>
      </c>
      <c r="AG754" s="169" t="e">
        <f t="shared" ca="1" si="168"/>
        <v>#REF!</v>
      </c>
      <c r="AH754" s="168" t="e">
        <f t="shared" ca="1" si="169"/>
        <v>#REF!</v>
      </c>
      <c r="AI754" s="168" t="e">
        <f t="shared" ca="1" si="170"/>
        <v>#REF!</v>
      </c>
      <c r="AJ754" s="170" t="e">
        <f t="shared" ca="1" si="171"/>
        <v>#REF!</v>
      </c>
      <c r="AK754" s="168">
        <f t="shared" ca="1" si="126"/>
        <v>0</v>
      </c>
      <c r="AL754" s="168">
        <f t="shared" ca="1" si="127"/>
        <v>0</v>
      </c>
    </row>
    <row r="755" spans="1:38" ht="30" customHeight="1" x14ac:dyDescent="0.2">
      <c r="A755" s="56">
        <v>740</v>
      </c>
      <c r="B755" s="309" t="str">
        <f t="shared" ca="1" si="121"/>
        <v>A740</v>
      </c>
      <c r="C755" s="309"/>
      <c r="D755" s="57" t="str">
        <f t="shared" ca="1" si="122"/>
        <v/>
      </c>
      <c r="E755" s="59" t="str">
        <f t="shared" ca="1" si="123"/>
        <v/>
      </c>
      <c r="F755" s="215">
        <f ca="1">IF(LEN(B755)&gt;0,'OBRAČUNANA OSNOVNA PLAČA'!G749,"")</f>
        <v>0</v>
      </c>
      <c r="G755" s="60"/>
      <c r="H755" s="60"/>
      <c r="I755" s="60"/>
      <c r="J755" s="60"/>
      <c r="K755" s="60"/>
      <c r="L755" s="229">
        <f t="shared" si="164"/>
        <v>0</v>
      </c>
      <c r="M755" s="230">
        <f t="shared" ca="1" si="172"/>
        <v>0</v>
      </c>
      <c r="N755" s="230">
        <f t="shared" ca="1" si="173"/>
        <v>0</v>
      </c>
      <c r="O755" s="231">
        <f t="shared" ca="1" si="174"/>
        <v>0</v>
      </c>
      <c r="P755" s="232">
        <f t="shared" ca="1" si="175"/>
        <v>0</v>
      </c>
      <c r="Q755" s="233">
        <f t="shared" ca="1" si="165"/>
        <v>0</v>
      </c>
      <c r="R755" s="233">
        <f ca="1">IF(LEN(B755)&gt;0,'OSNOVNA PLAČA'!F749,"")</f>
        <v>0</v>
      </c>
      <c r="S755" s="234"/>
      <c r="T755" s="34"/>
      <c r="U755" s="34"/>
      <c r="V755" s="34"/>
      <c r="W755" s="34"/>
      <c r="X755" s="34"/>
      <c r="Y755" s="34"/>
      <c r="Z755" s="34"/>
      <c r="AB755" s="167">
        <f>ROW()</f>
        <v>755</v>
      </c>
      <c r="AC755" s="168" t="e">
        <f t="shared" ca="1" si="124"/>
        <v>#REF!</v>
      </c>
      <c r="AD755" s="168" t="e">
        <f t="shared" ca="1" si="125"/>
        <v>#REF!</v>
      </c>
      <c r="AE755" s="169" t="e">
        <f t="shared" ca="1" si="166"/>
        <v>#REF!</v>
      </c>
      <c r="AF755" s="168" t="e">
        <f t="shared" ca="1" si="167"/>
        <v>#REF!</v>
      </c>
      <c r="AG755" s="169" t="e">
        <f t="shared" ca="1" si="168"/>
        <v>#REF!</v>
      </c>
      <c r="AH755" s="168" t="e">
        <f t="shared" ca="1" si="169"/>
        <v>#REF!</v>
      </c>
      <c r="AI755" s="168" t="e">
        <f t="shared" ca="1" si="170"/>
        <v>#REF!</v>
      </c>
      <c r="AJ755" s="170" t="e">
        <f t="shared" ca="1" si="171"/>
        <v>#REF!</v>
      </c>
      <c r="AK755" s="168">
        <f t="shared" ca="1" si="126"/>
        <v>0</v>
      </c>
      <c r="AL755" s="168">
        <f t="shared" ca="1" si="127"/>
        <v>0</v>
      </c>
    </row>
    <row r="756" spans="1:38" ht="30" customHeight="1" x14ac:dyDescent="0.2">
      <c r="A756" s="56">
        <v>741</v>
      </c>
      <c r="B756" s="309" t="str">
        <f t="shared" ca="1" si="121"/>
        <v>A741</v>
      </c>
      <c r="C756" s="309"/>
      <c r="D756" s="57" t="str">
        <f t="shared" ca="1" si="122"/>
        <v/>
      </c>
      <c r="E756" s="59" t="str">
        <f t="shared" ca="1" si="123"/>
        <v/>
      </c>
      <c r="F756" s="215">
        <f ca="1">IF(LEN(B756)&gt;0,'OBRAČUNANA OSNOVNA PLAČA'!G750,"")</f>
        <v>0</v>
      </c>
      <c r="G756" s="60"/>
      <c r="H756" s="60"/>
      <c r="I756" s="60"/>
      <c r="J756" s="60"/>
      <c r="K756" s="60"/>
      <c r="L756" s="229">
        <f t="shared" si="164"/>
        <v>0</v>
      </c>
      <c r="M756" s="230">
        <f t="shared" ca="1" si="172"/>
        <v>0</v>
      </c>
      <c r="N756" s="230">
        <f t="shared" ca="1" si="173"/>
        <v>0</v>
      </c>
      <c r="O756" s="231">
        <f t="shared" ca="1" si="174"/>
        <v>0</v>
      </c>
      <c r="P756" s="232">
        <f t="shared" ca="1" si="175"/>
        <v>0</v>
      </c>
      <c r="Q756" s="233">
        <f t="shared" ca="1" si="165"/>
        <v>0</v>
      </c>
      <c r="R756" s="233">
        <f ca="1">IF(LEN(B756)&gt;0,'OSNOVNA PLAČA'!F750,"")</f>
        <v>0</v>
      </c>
      <c r="S756" s="234"/>
      <c r="T756" s="34"/>
      <c r="U756" s="34"/>
      <c r="V756" s="34"/>
      <c r="W756" s="34"/>
      <c r="X756" s="34"/>
      <c r="Y756" s="34"/>
      <c r="Z756" s="34"/>
      <c r="AB756" s="167">
        <f>ROW()</f>
        <v>756</v>
      </c>
      <c r="AC756" s="168" t="e">
        <f t="shared" ca="1" si="124"/>
        <v>#REF!</v>
      </c>
      <c r="AD756" s="168" t="e">
        <f t="shared" ca="1" si="125"/>
        <v>#REF!</v>
      </c>
      <c r="AE756" s="169" t="e">
        <f t="shared" ca="1" si="166"/>
        <v>#REF!</v>
      </c>
      <c r="AF756" s="168" t="e">
        <f t="shared" ca="1" si="167"/>
        <v>#REF!</v>
      </c>
      <c r="AG756" s="169" t="e">
        <f t="shared" ca="1" si="168"/>
        <v>#REF!</v>
      </c>
      <c r="AH756" s="168" t="e">
        <f t="shared" ca="1" si="169"/>
        <v>#REF!</v>
      </c>
      <c r="AI756" s="168" t="e">
        <f t="shared" ca="1" si="170"/>
        <v>#REF!</v>
      </c>
      <c r="AJ756" s="170" t="e">
        <f t="shared" ca="1" si="171"/>
        <v>#REF!</v>
      </c>
      <c r="AK756" s="168">
        <f t="shared" ca="1" si="126"/>
        <v>0</v>
      </c>
      <c r="AL756" s="168">
        <f t="shared" ca="1" si="127"/>
        <v>0</v>
      </c>
    </row>
    <row r="757" spans="1:38" ht="30" customHeight="1" x14ac:dyDescent="0.2">
      <c r="A757" s="56">
        <v>742</v>
      </c>
      <c r="B757" s="309" t="str">
        <f t="shared" ca="1" si="121"/>
        <v>A742</v>
      </c>
      <c r="C757" s="309"/>
      <c r="D757" s="57" t="str">
        <f t="shared" ca="1" si="122"/>
        <v/>
      </c>
      <c r="E757" s="59" t="str">
        <f t="shared" ca="1" si="123"/>
        <v/>
      </c>
      <c r="F757" s="215">
        <f ca="1">IF(LEN(B757)&gt;0,'OBRAČUNANA OSNOVNA PLAČA'!G751,"")</f>
        <v>0</v>
      </c>
      <c r="G757" s="60"/>
      <c r="H757" s="60"/>
      <c r="I757" s="60"/>
      <c r="J757" s="60"/>
      <c r="K757" s="60"/>
      <c r="L757" s="229">
        <f t="shared" si="164"/>
        <v>0</v>
      </c>
      <c r="M757" s="230">
        <f t="shared" ca="1" si="172"/>
        <v>0</v>
      </c>
      <c r="N757" s="230">
        <f t="shared" ca="1" si="173"/>
        <v>0</v>
      </c>
      <c r="O757" s="231">
        <f t="shared" ca="1" si="174"/>
        <v>0</v>
      </c>
      <c r="P757" s="232">
        <f t="shared" ca="1" si="175"/>
        <v>0</v>
      </c>
      <c r="Q757" s="233">
        <f t="shared" ca="1" si="165"/>
        <v>0</v>
      </c>
      <c r="R757" s="233">
        <f ca="1">IF(LEN(B757)&gt;0,'OSNOVNA PLAČA'!F751,"")</f>
        <v>0</v>
      </c>
      <c r="S757" s="234"/>
      <c r="T757" s="34"/>
      <c r="U757" s="34"/>
      <c r="V757" s="34"/>
      <c r="W757" s="34"/>
      <c r="X757" s="34"/>
      <c r="Y757" s="34"/>
      <c r="Z757" s="34"/>
      <c r="AB757" s="167">
        <f>ROW()</f>
        <v>757</v>
      </c>
      <c r="AC757" s="168" t="e">
        <f t="shared" ca="1" si="124"/>
        <v>#REF!</v>
      </c>
      <c r="AD757" s="168" t="e">
        <f t="shared" ca="1" si="125"/>
        <v>#REF!</v>
      </c>
      <c r="AE757" s="169" t="e">
        <f t="shared" ca="1" si="166"/>
        <v>#REF!</v>
      </c>
      <c r="AF757" s="168" t="e">
        <f t="shared" ca="1" si="167"/>
        <v>#REF!</v>
      </c>
      <c r="AG757" s="169" t="e">
        <f t="shared" ca="1" si="168"/>
        <v>#REF!</v>
      </c>
      <c r="AH757" s="168" t="e">
        <f t="shared" ca="1" si="169"/>
        <v>#REF!</v>
      </c>
      <c r="AI757" s="168" t="e">
        <f t="shared" ca="1" si="170"/>
        <v>#REF!</v>
      </c>
      <c r="AJ757" s="170" t="e">
        <f t="shared" ca="1" si="171"/>
        <v>#REF!</v>
      </c>
      <c r="AK757" s="168">
        <f t="shared" ca="1" si="126"/>
        <v>0</v>
      </c>
      <c r="AL757" s="168">
        <f t="shared" ca="1" si="127"/>
        <v>0</v>
      </c>
    </row>
    <row r="758" spans="1:38" ht="30" customHeight="1" x14ac:dyDescent="0.2">
      <c r="A758" s="56">
        <v>743</v>
      </c>
      <c r="B758" s="309" t="str">
        <f t="shared" ca="1" si="121"/>
        <v>A743</v>
      </c>
      <c r="C758" s="309"/>
      <c r="D758" s="57" t="str">
        <f t="shared" ca="1" si="122"/>
        <v/>
      </c>
      <c r="E758" s="59" t="str">
        <f t="shared" ca="1" si="123"/>
        <v/>
      </c>
      <c r="F758" s="215">
        <f ca="1">IF(LEN(B758)&gt;0,'OBRAČUNANA OSNOVNA PLAČA'!G752,"")</f>
        <v>0</v>
      </c>
      <c r="G758" s="60"/>
      <c r="H758" s="60"/>
      <c r="I758" s="60"/>
      <c r="J758" s="60"/>
      <c r="K758" s="60"/>
      <c r="L758" s="229">
        <f t="shared" si="164"/>
        <v>0</v>
      </c>
      <c r="M758" s="230">
        <f t="shared" ca="1" si="172"/>
        <v>0</v>
      </c>
      <c r="N758" s="230">
        <f t="shared" ca="1" si="173"/>
        <v>0</v>
      </c>
      <c r="O758" s="231">
        <f t="shared" ca="1" si="174"/>
        <v>0</v>
      </c>
      <c r="P758" s="232">
        <f t="shared" ca="1" si="175"/>
        <v>0</v>
      </c>
      <c r="Q758" s="233">
        <f t="shared" ca="1" si="165"/>
        <v>0</v>
      </c>
      <c r="R758" s="233">
        <f ca="1">IF(LEN(B758)&gt;0,'OSNOVNA PLAČA'!F752,"")</f>
        <v>0</v>
      </c>
      <c r="S758" s="234"/>
      <c r="T758" s="34"/>
      <c r="U758" s="34"/>
      <c r="V758" s="34"/>
      <c r="W758" s="34"/>
      <c r="X758" s="34"/>
      <c r="Y758" s="34"/>
      <c r="Z758" s="34"/>
      <c r="AB758" s="167">
        <f>ROW()</f>
        <v>758</v>
      </c>
      <c r="AC758" s="168" t="e">
        <f t="shared" ca="1" si="124"/>
        <v>#REF!</v>
      </c>
      <c r="AD758" s="168" t="e">
        <f t="shared" ca="1" si="125"/>
        <v>#REF!</v>
      </c>
      <c r="AE758" s="169" t="e">
        <f t="shared" ca="1" si="166"/>
        <v>#REF!</v>
      </c>
      <c r="AF758" s="168" t="e">
        <f t="shared" ca="1" si="167"/>
        <v>#REF!</v>
      </c>
      <c r="AG758" s="169" t="e">
        <f t="shared" ca="1" si="168"/>
        <v>#REF!</v>
      </c>
      <c r="AH758" s="168" t="e">
        <f t="shared" ca="1" si="169"/>
        <v>#REF!</v>
      </c>
      <c r="AI758" s="168" t="e">
        <f t="shared" ca="1" si="170"/>
        <v>#REF!</v>
      </c>
      <c r="AJ758" s="170" t="e">
        <f t="shared" ca="1" si="171"/>
        <v>#REF!</v>
      </c>
      <c r="AK758" s="168">
        <f t="shared" ca="1" si="126"/>
        <v>0</v>
      </c>
      <c r="AL758" s="168">
        <f t="shared" ca="1" si="127"/>
        <v>0</v>
      </c>
    </row>
    <row r="759" spans="1:38" ht="30" customHeight="1" x14ac:dyDescent="0.2">
      <c r="A759" s="56">
        <v>744</v>
      </c>
      <c r="B759" s="309" t="str">
        <f t="shared" ca="1" si="121"/>
        <v>A744</v>
      </c>
      <c r="C759" s="309"/>
      <c r="D759" s="57" t="str">
        <f t="shared" ca="1" si="122"/>
        <v/>
      </c>
      <c r="E759" s="59" t="str">
        <f t="shared" ca="1" si="123"/>
        <v/>
      </c>
      <c r="F759" s="215">
        <f ca="1">IF(LEN(B759)&gt;0,'OBRAČUNANA OSNOVNA PLAČA'!G753,"")</f>
        <v>0</v>
      </c>
      <c r="G759" s="60"/>
      <c r="H759" s="60"/>
      <c r="I759" s="60"/>
      <c r="J759" s="60"/>
      <c r="K759" s="60"/>
      <c r="L759" s="229">
        <f t="shared" si="164"/>
        <v>0</v>
      </c>
      <c r="M759" s="230">
        <f t="shared" ca="1" si="172"/>
        <v>0</v>
      </c>
      <c r="N759" s="230">
        <f t="shared" ca="1" si="173"/>
        <v>0</v>
      </c>
      <c r="O759" s="231">
        <f t="shared" ca="1" si="174"/>
        <v>0</v>
      </c>
      <c r="P759" s="232">
        <f t="shared" ca="1" si="175"/>
        <v>0</v>
      </c>
      <c r="Q759" s="233">
        <f t="shared" ca="1" si="165"/>
        <v>0</v>
      </c>
      <c r="R759" s="233">
        <f ca="1">IF(LEN(B759)&gt;0,'OSNOVNA PLAČA'!F753,"")</f>
        <v>0</v>
      </c>
      <c r="S759" s="234"/>
      <c r="T759" s="34"/>
      <c r="U759" s="34"/>
      <c r="V759" s="34"/>
      <c r="W759" s="34"/>
      <c r="X759" s="34"/>
      <c r="Y759" s="34"/>
      <c r="Z759" s="34"/>
      <c r="AB759" s="167">
        <f>ROW()</f>
        <v>759</v>
      </c>
      <c r="AC759" s="168" t="e">
        <f t="shared" ca="1" si="124"/>
        <v>#REF!</v>
      </c>
      <c r="AD759" s="168" t="e">
        <f t="shared" ca="1" si="125"/>
        <v>#REF!</v>
      </c>
      <c r="AE759" s="169" t="e">
        <f t="shared" ca="1" si="166"/>
        <v>#REF!</v>
      </c>
      <c r="AF759" s="168" t="e">
        <f t="shared" ca="1" si="167"/>
        <v>#REF!</v>
      </c>
      <c r="AG759" s="169" t="e">
        <f t="shared" ca="1" si="168"/>
        <v>#REF!</v>
      </c>
      <c r="AH759" s="168" t="e">
        <f t="shared" ca="1" si="169"/>
        <v>#REF!</v>
      </c>
      <c r="AI759" s="168" t="e">
        <f t="shared" ca="1" si="170"/>
        <v>#REF!</v>
      </c>
      <c r="AJ759" s="170" t="e">
        <f t="shared" ca="1" si="171"/>
        <v>#REF!</v>
      </c>
      <c r="AK759" s="168">
        <f t="shared" ca="1" si="126"/>
        <v>0</v>
      </c>
      <c r="AL759" s="168">
        <f t="shared" ca="1" si="127"/>
        <v>0</v>
      </c>
    </row>
    <row r="760" spans="1:38" ht="30" customHeight="1" x14ac:dyDescent="0.2">
      <c r="A760" s="56">
        <v>745</v>
      </c>
      <c r="B760" s="309" t="str">
        <f t="shared" ca="1" si="121"/>
        <v>A745</v>
      </c>
      <c r="C760" s="309"/>
      <c r="D760" s="57" t="str">
        <f t="shared" ca="1" si="122"/>
        <v/>
      </c>
      <c r="E760" s="59" t="str">
        <f t="shared" ca="1" si="123"/>
        <v/>
      </c>
      <c r="F760" s="215">
        <f ca="1">IF(LEN(B760)&gt;0,'OBRAČUNANA OSNOVNA PLAČA'!G754,"")</f>
        <v>0</v>
      </c>
      <c r="G760" s="60"/>
      <c r="H760" s="60"/>
      <c r="I760" s="60"/>
      <c r="J760" s="60"/>
      <c r="K760" s="60"/>
      <c r="L760" s="229">
        <f t="shared" si="164"/>
        <v>0</v>
      </c>
      <c r="M760" s="230">
        <f t="shared" ca="1" si="172"/>
        <v>0</v>
      </c>
      <c r="N760" s="230">
        <f t="shared" ca="1" si="173"/>
        <v>0</v>
      </c>
      <c r="O760" s="231">
        <f t="shared" ca="1" si="174"/>
        <v>0</v>
      </c>
      <c r="P760" s="232">
        <f t="shared" ca="1" si="175"/>
        <v>0</v>
      </c>
      <c r="Q760" s="233">
        <f t="shared" ca="1" si="165"/>
        <v>0</v>
      </c>
      <c r="R760" s="233">
        <f ca="1">IF(LEN(B760)&gt;0,'OSNOVNA PLAČA'!F754,"")</f>
        <v>0</v>
      </c>
      <c r="S760" s="234"/>
      <c r="T760" s="34"/>
      <c r="U760" s="34"/>
      <c r="V760" s="34"/>
      <c r="W760" s="34"/>
      <c r="X760" s="34"/>
      <c r="Y760" s="34"/>
      <c r="Z760" s="34"/>
      <c r="AB760" s="167">
        <f>ROW()</f>
        <v>760</v>
      </c>
      <c r="AC760" s="168" t="e">
        <f t="shared" ca="1" si="124"/>
        <v>#REF!</v>
      </c>
      <c r="AD760" s="168" t="e">
        <f t="shared" ca="1" si="125"/>
        <v>#REF!</v>
      </c>
      <c r="AE760" s="169" t="e">
        <f t="shared" ca="1" si="166"/>
        <v>#REF!</v>
      </c>
      <c r="AF760" s="168" t="e">
        <f t="shared" ca="1" si="167"/>
        <v>#REF!</v>
      </c>
      <c r="AG760" s="169" t="e">
        <f t="shared" ca="1" si="168"/>
        <v>#REF!</v>
      </c>
      <c r="AH760" s="168" t="e">
        <f t="shared" ca="1" si="169"/>
        <v>#REF!</v>
      </c>
      <c r="AI760" s="168" t="e">
        <f t="shared" ca="1" si="170"/>
        <v>#REF!</v>
      </c>
      <c r="AJ760" s="170" t="e">
        <f t="shared" ca="1" si="171"/>
        <v>#REF!</v>
      </c>
      <c r="AK760" s="168">
        <f t="shared" ca="1" si="126"/>
        <v>0</v>
      </c>
      <c r="AL760" s="168">
        <f t="shared" ca="1" si="127"/>
        <v>0</v>
      </c>
    </row>
    <row r="761" spans="1:38" ht="30" customHeight="1" x14ac:dyDescent="0.2">
      <c r="A761" s="56">
        <v>746</v>
      </c>
      <c r="B761" s="309" t="str">
        <f t="shared" ca="1" si="121"/>
        <v>A746</v>
      </c>
      <c r="C761" s="309"/>
      <c r="D761" s="57" t="str">
        <f t="shared" ca="1" si="122"/>
        <v/>
      </c>
      <c r="E761" s="59" t="str">
        <f t="shared" ca="1" si="123"/>
        <v/>
      </c>
      <c r="F761" s="215">
        <f ca="1">IF(LEN(B761)&gt;0,'OBRAČUNANA OSNOVNA PLAČA'!G755,"")</f>
        <v>0</v>
      </c>
      <c r="G761" s="60"/>
      <c r="H761" s="60"/>
      <c r="I761" s="60"/>
      <c r="J761" s="60"/>
      <c r="K761" s="60"/>
      <c r="L761" s="229">
        <f t="shared" si="164"/>
        <v>0</v>
      </c>
      <c r="M761" s="230">
        <f t="shared" ca="1" si="172"/>
        <v>0</v>
      </c>
      <c r="N761" s="230">
        <f t="shared" ca="1" si="173"/>
        <v>0</v>
      </c>
      <c r="O761" s="231">
        <f t="shared" ca="1" si="174"/>
        <v>0</v>
      </c>
      <c r="P761" s="232">
        <f t="shared" ca="1" si="175"/>
        <v>0</v>
      </c>
      <c r="Q761" s="233">
        <f t="shared" ca="1" si="165"/>
        <v>0</v>
      </c>
      <c r="R761" s="233">
        <f ca="1">IF(LEN(B761)&gt;0,'OSNOVNA PLAČA'!F755,"")</f>
        <v>0</v>
      </c>
      <c r="S761" s="234"/>
      <c r="T761" s="34"/>
      <c r="U761" s="34"/>
      <c r="V761" s="34"/>
      <c r="W761" s="34"/>
      <c r="X761" s="34"/>
      <c r="Y761" s="34"/>
      <c r="Z761" s="34"/>
      <c r="AB761" s="167">
        <f>ROW()</f>
        <v>761</v>
      </c>
      <c r="AC761" s="168" t="e">
        <f t="shared" ca="1" si="124"/>
        <v>#REF!</v>
      </c>
      <c r="AD761" s="168" t="e">
        <f t="shared" ca="1" si="125"/>
        <v>#REF!</v>
      </c>
      <c r="AE761" s="169" t="e">
        <f t="shared" ca="1" si="166"/>
        <v>#REF!</v>
      </c>
      <c r="AF761" s="168" t="e">
        <f t="shared" ca="1" si="167"/>
        <v>#REF!</v>
      </c>
      <c r="AG761" s="169" t="e">
        <f t="shared" ca="1" si="168"/>
        <v>#REF!</v>
      </c>
      <c r="AH761" s="168" t="e">
        <f t="shared" ca="1" si="169"/>
        <v>#REF!</v>
      </c>
      <c r="AI761" s="168" t="e">
        <f t="shared" ca="1" si="170"/>
        <v>#REF!</v>
      </c>
      <c r="AJ761" s="170" t="e">
        <f t="shared" ca="1" si="171"/>
        <v>#REF!</v>
      </c>
      <c r="AK761" s="168">
        <f t="shared" ca="1" si="126"/>
        <v>0</v>
      </c>
      <c r="AL761" s="168">
        <f t="shared" ca="1" si="127"/>
        <v>0</v>
      </c>
    </row>
    <row r="762" spans="1:38" ht="30" customHeight="1" x14ac:dyDescent="0.2">
      <c r="A762" s="56">
        <v>747</v>
      </c>
      <c r="B762" s="309" t="str">
        <f t="shared" ca="1" si="121"/>
        <v>A747</v>
      </c>
      <c r="C762" s="309"/>
      <c r="D762" s="57" t="str">
        <f t="shared" ca="1" si="122"/>
        <v/>
      </c>
      <c r="E762" s="59" t="str">
        <f t="shared" ca="1" si="123"/>
        <v/>
      </c>
      <c r="F762" s="215">
        <f ca="1">IF(LEN(B762)&gt;0,'OBRAČUNANA OSNOVNA PLAČA'!G756,"")</f>
        <v>0</v>
      </c>
      <c r="G762" s="60"/>
      <c r="H762" s="60"/>
      <c r="I762" s="60"/>
      <c r="J762" s="60"/>
      <c r="K762" s="60"/>
      <c r="L762" s="229">
        <f t="shared" si="164"/>
        <v>0</v>
      </c>
      <c r="M762" s="230">
        <f t="shared" ca="1" si="172"/>
        <v>0</v>
      </c>
      <c r="N762" s="230">
        <f t="shared" ca="1" si="173"/>
        <v>0</v>
      </c>
      <c r="O762" s="231">
        <f t="shared" ca="1" si="174"/>
        <v>0</v>
      </c>
      <c r="P762" s="232">
        <f t="shared" ca="1" si="175"/>
        <v>0</v>
      </c>
      <c r="Q762" s="233">
        <f t="shared" ca="1" si="165"/>
        <v>0</v>
      </c>
      <c r="R762" s="233">
        <f ca="1">IF(LEN(B762)&gt;0,'OSNOVNA PLAČA'!F756,"")</f>
        <v>0</v>
      </c>
      <c r="S762" s="234"/>
      <c r="T762" s="34"/>
      <c r="U762" s="34"/>
      <c r="V762" s="34"/>
      <c r="W762" s="34"/>
      <c r="X762" s="34"/>
      <c r="Y762" s="34"/>
      <c r="Z762" s="34"/>
      <c r="AB762" s="167">
        <f>ROW()</f>
        <v>762</v>
      </c>
      <c r="AC762" s="168" t="e">
        <f t="shared" ca="1" si="124"/>
        <v>#REF!</v>
      </c>
      <c r="AD762" s="168" t="e">
        <f t="shared" ca="1" si="125"/>
        <v>#REF!</v>
      </c>
      <c r="AE762" s="169" t="e">
        <f t="shared" ca="1" si="166"/>
        <v>#REF!</v>
      </c>
      <c r="AF762" s="168" t="e">
        <f t="shared" ca="1" si="167"/>
        <v>#REF!</v>
      </c>
      <c r="AG762" s="169" t="e">
        <f t="shared" ca="1" si="168"/>
        <v>#REF!</v>
      </c>
      <c r="AH762" s="168" t="e">
        <f t="shared" ca="1" si="169"/>
        <v>#REF!</v>
      </c>
      <c r="AI762" s="168" t="e">
        <f t="shared" ca="1" si="170"/>
        <v>#REF!</v>
      </c>
      <c r="AJ762" s="170" t="e">
        <f t="shared" ca="1" si="171"/>
        <v>#REF!</v>
      </c>
      <c r="AK762" s="168">
        <f t="shared" ca="1" si="126"/>
        <v>0</v>
      </c>
      <c r="AL762" s="168">
        <f t="shared" ca="1" si="127"/>
        <v>0</v>
      </c>
    </row>
    <row r="763" spans="1:38" ht="30" customHeight="1" x14ac:dyDescent="0.2">
      <c r="A763" s="56">
        <v>748</v>
      </c>
      <c r="B763" s="309" t="str">
        <f t="shared" ca="1" si="121"/>
        <v>A748</v>
      </c>
      <c r="C763" s="309"/>
      <c r="D763" s="57" t="str">
        <f t="shared" ca="1" si="122"/>
        <v/>
      </c>
      <c r="E763" s="59" t="str">
        <f t="shared" ca="1" si="123"/>
        <v/>
      </c>
      <c r="F763" s="215">
        <f ca="1">IF(LEN(B763)&gt;0,'OBRAČUNANA OSNOVNA PLAČA'!G757,"")</f>
        <v>0</v>
      </c>
      <c r="G763" s="60"/>
      <c r="H763" s="60"/>
      <c r="I763" s="60"/>
      <c r="J763" s="60"/>
      <c r="K763" s="60"/>
      <c r="L763" s="229">
        <f t="shared" si="164"/>
        <v>0</v>
      </c>
      <c r="M763" s="230">
        <f t="shared" ca="1" si="172"/>
        <v>0</v>
      </c>
      <c r="N763" s="230">
        <f t="shared" ca="1" si="173"/>
        <v>0</v>
      </c>
      <c r="O763" s="231">
        <f t="shared" ca="1" si="174"/>
        <v>0</v>
      </c>
      <c r="P763" s="232">
        <f t="shared" ca="1" si="175"/>
        <v>0</v>
      </c>
      <c r="Q763" s="233">
        <f t="shared" ca="1" si="165"/>
        <v>0</v>
      </c>
      <c r="R763" s="233">
        <f ca="1">IF(LEN(B763)&gt;0,'OSNOVNA PLAČA'!F757,"")</f>
        <v>0</v>
      </c>
      <c r="S763" s="234"/>
      <c r="T763" s="34"/>
      <c r="U763" s="34"/>
      <c r="V763" s="34"/>
      <c r="W763" s="34"/>
      <c r="X763" s="34"/>
      <c r="Y763" s="34"/>
      <c r="Z763" s="34"/>
      <c r="AB763" s="167">
        <f>ROW()</f>
        <v>763</v>
      </c>
      <c r="AC763" s="168" t="e">
        <f t="shared" ca="1" si="124"/>
        <v>#REF!</v>
      </c>
      <c r="AD763" s="168" t="e">
        <f t="shared" ca="1" si="125"/>
        <v>#REF!</v>
      </c>
      <c r="AE763" s="169" t="e">
        <f t="shared" ca="1" si="166"/>
        <v>#REF!</v>
      </c>
      <c r="AF763" s="168" t="e">
        <f t="shared" ca="1" si="167"/>
        <v>#REF!</v>
      </c>
      <c r="AG763" s="169" t="e">
        <f t="shared" ca="1" si="168"/>
        <v>#REF!</v>
      </c>
      <c r="AH763" s="168" t="e">
        <f t="shared" ca="1" si="169"/>
        <v>#REF!</v>
      </c>
      <c r="AI763" s="168" t="e">
        <f t="shared" ca="1" si="170"/>
        <v>#REF!</v>
      </c>
      <c r="AJ763" s="170" t="e">
        <f t="shared" ca="1" si="171"/>
        <v>#REF!</v>
      </c>
      <c r="AK763" s="168">
        <f t="shared" ca="1" si="126"/>
        <v>0</v>
      </c>
      <c r="AL763" s="168">
        <f t="shared" ca="1" si="127"/>
        <v>0</v>
      </c>
    </row>
    <row r="764" spans="1:38" ht="30" customHeight="1" x14ac:dyDescent="0.2">
      <c r="A764" s="56">
        <v>749</v>
      </c>
      <c r="B764" s="309" t="str">
        <f t="shared" ca="1" si="121"/>
        <v>A749</v>
      </c>
      <c r="C764" s="309"/>
      <c r="D764" s="57" t="str">
        <f t="shared" ca="1" si="122"/>
        <v/>
      </c>
      <c r="E764" s="59" t="str">
        <f t="shared" ca="1" si="123"/>
        <v/>
      </c>
      <c r="F764" s="215">
        <f ca="1">IF(LEN(B764)&gt;0,'OBRAČUNANA OSNOVNA PLAČA'!G758,"")</f>
        <v>0</v>
      </c>
      <c r="G764" s="60"/>
      <c r="H764" s="60"/>
      <c r="I764" s="60"/>
      <c r="J764" s="60"/>
      <c r="K764" s="60"/>
      <c r="L764" s="229">
        <f t="shared" si="164"/>
        <v>0</v>
      </c>
      <c r="M764" s="230">
        <f t="shared" ca="1" si="172"/>
        <v>0</v>
      </c>
      <c r="N764" s="230">
        <f t="shared" ca="1" si="173"/>
        <v>0</v>
      </c>
      <c r="O764" s="231">
        <f t="shared" ca="1" si="174"/>
        <v>0</v>
      </c>
      <c r="P764" s="232">
        <f t="shared" ca="1" si="175"/>
        <v>0</v>
      </c>
      <c r="Q764" s="233">
        <f t="shared" ca="1" si="165"/>
        <v>0</v>
      </c>
      <c r="R764" s="233">
        <f ca="1">IF(LEN(B764)&gt;0,'OSNOVNA PLAČA'!F758,"")</f>
        <v>0</v>
      </c>
      <c r="S764" s="234"/>
      <c r="T764" s="34"/>
      <c r="U764" s="34"/>
      <c r="V764" s="34"/>
      <c r="W764" s="34"/>
      <c r="X764" s="34"/>
      <c r="Y764" s="34"/>
      <c r="Z764" s="34"/>
      <c r="AB764" s="167">
        <f>ROW()</f>
        <v>764</v>
      </c>
      <c r="AC764" s="168" t="e">
        <f t="shared" ca="1" si="124"/>
        <v>#REF!</v>
      </c>
      <c r="AD764" s="168" t="e">
        <f t="shared" ca="1" si="125"/>
        <v>#REF!</v>
      </c>
      <c r="AE764" s="169" t="e">
        <f t="shared" ca="1" si="166"/>
        <v>#REF!</v>
      </c>
      <c r="AF764" s="168" t="e">
        <f t="shared" ca="1" si="167"/>
        <v>#REF!</v>
      </c>
      <c r="AG764" s="169" t="e">
        <f t="shared" ca="1" si="168"/>
        <v>#REF!</v>
      </c>
      <c r="AH764" s="168" t="e">
        <f t="shared" ca="1" si="169"/>
        <v>#REF!</v>
      </c>
      <c r="AI764" s="168" t="e">
        <f t="shared" ca="1" si="170"/>
        <v>#REF!</v>
      </c>
      <c r="AJ764" s="170" t="e">
        <f t="shared" ca="1" si="171"/>
        <v>#REF!</v>
      </c>
      <c r="AK764" s="168">
        <f t="shared" ca="1" si="126"/>
        <v>0</v>
      </c>
      <c r="AL764" s="168">
        <f t="shared" ca="1" si="127"/>
        <v>0</v>
      </c>
    </row>
    <row r="765" spans="1:38" ht="30" customHeight="1" x14ac:dyDescent="0.2">
      <c r="A765" s="56">
        <v>750</v>
      </c>
      <c r="B765" s="309" t="str">
        <f t="shared" ca="1" si="121"/>
        <v>A750</v>
      </c>
      <c r="C765" s="309"/>
      <c r="D765" s="57" t="str">
        <f t="shared" ca="1" si="122"/>
        <v/>
      </c>
      <c r="E765" s="59" t="str">
        <f t="shared" ca="1" si="123"/>
        <v/>
      </c>
      <c r="F765" s="215">
        <f ca="1">IF(LEN(B765)&gt;0,'OBRAČUNANA OSNOVNA PLAČA'!G759,"")</f>
        <v>0</v>
      </c>
      <c r="G765" s="60"/>
      <c r="H765" s="60"/>
      <c r="I765" s="60"/>
      <c r="J765" s="60"/>
      <c r="K765" s="60"/>
      <c r="L765" s="229">
        <f t="shared" si="164"/>
        <v>0</v>
      </c>
      <c r="M765" s="230">
        <f t="shared" ca="1" si="172"/>
        <v>0</v>
      </c>
      <c r="N765" s="230">
        <f t="shared" ca="1" si="173"/>
        <v>0</v>
      </c>
      <c r="O765" s="231">
        <f t="shared" ca="1" si="174"/>
        <v>0</v>
      </c>
      <c r="P765" s="232">
        <f t="shared" ca="1" si="175"/>
        <v>0</v>
      </c>
      <c r="Q765" s="233">
        <f t="shared" ca="1" si="165"/>
        <v>0</v>
      </c>
      <c r="R765" s="233">
        <f ca="1">IF(LEN(B765)&gt;0,'OSNOVNA PLAČA'!F759,"")</f>
        <v>0</v>
      </c>
      <c r="S765" s="234"/>
      <c r="T765" s="34"/>
      <c r="U765" s="34"/>
      <c r="V765" s="34"/>
      <c r="W765" s="34"/>
      <c r="X765" s="34"/>
      <c r="Y765" s="34"/>
      <c r="Z765" s="34"/>
      <c r="AB765" s="167">
        <f>ROW()</f>
        <v>765</v>
      </c>
      <c r="AC765" s="168" t="e">
        <f t="shared" ca="1" si="124"/>
        <v>#REF!</v>
      </c>
      <c r="AD765" s="168" t="e">
        <f t="shared" ca="1" si="125"/>
        <v>#REF!</v>
      </c>
      <c r="AE765" s="169" t="e">
        <f t="shared" ca="1" si="166"/>
        <v>#REF!</v>
      </c>
      <c r="AF765" s="168" t="e">
        <f t="shared" ca="1" si="167"/>
        <v>#REF!</v>
      </c>
      <c r="AG765" s="169" t="e">
        <f t="shared" ca="1" si="168"/>
        <v>#REF!</v>
      </c>
      <c r="AH765" s="168" t="e">
        <f t="shared" ca="1" si="169"/>
        <v>#REF!</v>
      </c>
      <c r="AI765" s="168" t="e">
        <f t="shared" ca="1" si="170"/>
        <v>#REF!</v>
      </c>
      <c r="AJ765" s="170" t="e">
        <f t="shared" ca="1" si="171"/>
        <v>#REF!</v>
      </c>
      <c r="AK765" s="168">
        <f t="shared" ca="1" si="126"/>
        <v>0</v>
      </c>
      <c r="AL765" s="168">
        <f t="shared" ca="1" si="127"/>
        <v>0</v>
      </c>
    </row>
    <row r="766" spans="1:38" ht="30" customHeight="1" x14ac:dyDescent="0.2">
      <c r="A766" s="56">
        <v>751</v>
      </c>
      <c r="B766" s="309" t="str">
        <f t="shared" ca="1" si="121"/>
        <v>A751</v>
      </c>
      <c r="C766" s="309"/>
      <c r="D766" s="57" t="str">
        <f t="shared" ca="1" si="122"/>
        <v/>
      </c>
      <c r="E766" s="59" t="str">
        <f t="shared" ca="1" si="123"/>
        <v/>
      </c>
      <c r="F766" s="215">
        <f ca="1">IF(LEN(B766)&gt;0,'OBRAČUNANA OSNOVNA PLAČA'!G760,"")</f>
        <v>0</v>
      </c>
      <c r="G766" s="60"/>
      <c r="H766" s="60"/>
      <c r="I766" s="60"/>
      <c r="J766" s="60"/>
      <c r="K766" s="60"/>
      <c r="L766" s="229">
        <f t="shared" si="164"/>
        <v>0</v>
      </c>
      <c r="M766" s="230">
        <f t="shared" ca="1" si="172"/>
        <v>0</v>
      </c>
      <c r="N766" s="230">
        <f t="shared" ca="1" si="173"/>
        <v>0</v>
      </c>
      <c r="O766" s="231">
        <f t="shared" ca="1" si="174"/>
        <v>0</v>
      </c>
      <c r="P766" s="232">
        <f t="shared" ca="1" si="175"/>
        <v>0</v>
      </c>
      <c r="Q766" s="233">
        <f t="shared" ca="1" si="165"/>
        <v>0</v>
      </c>
      <c r="R766" s="233">
        <f ca="1">IF(LEN(B766)&gt;0,'OSNOVNA PLAČA'!F760,"")</f>
        <v>0</v>
      </c>
      <c r="S766" s="234"/>
      <c r="T766" s="34"/>
      <c r="U766" s="34"/>
      <c r="V766" s="34"/>
      <c r="W766" s="34"/>
      <c r="X766" s="34"/>
      <c r="Y766" s="34"/>
      <c r="Z766" s="34"/>
      <c r="AB766" s="167">
        <f>ROW()</f>
        <v>766</v>
      </c>
      <c r="AC766" s="168" t="e">
        <f t="shared" ca="1" si="124"/>
        <v>#REF!</v>
      </c>
      <c r="AD766" s="168" t="e">
        <f t="shared" ca="1" si="125"/>
        <v>#REF!</v>
      </c>
      <c r="AE766" s="169" t="e">
        <f t="shared" ca="1" si="166"/>
        <v>#REF!</v>
      </c>
      <c r="AF766" s="168" t="e">
        <f t="shared" ca="1" si="167"/>
        <v>#REF!</v>
      </c>
      <c r="AG766" s="169" t="e">
        <f t="shared" ca="1" si="168"/>
        <v>#REF!</v>
      </c>
      <c r="AH766" s="168" t="e">
        <f t="shared" ca="1" si="169"/>
        <v>#REF!</v>
      </c>
      <c r="AI766" s="168" t="e">
        <f t="shared" ca="1" si="170"/>
        <v>#REF!</v>
      </c>
      <c r="AJ766" s="170" t="e">
        <f t="shared" ca="1" si="171"/>
        <v>#REF!</v>
      </c>
      <c r="AK766" s="168">
        <f t="shared" ca="1" si="126"/>
        <v>0</v>
      </c>
      <c r="AL766" s="168">
        <f t="shared" ca="1" si="127"/>
        <v>0</v>
      </c>
    </row>
    <row r="767" spans="1:38" ht="30" customHeight="1" x14ac:dyDescent="0.2">
      <c r="A767" s="56">
        <v>752</v>
      </c>
      <c r="B767" s="309" t="str">
        <f t="shared" ca="1" si="121"/>
        <v>A752</v>
      </c>
      <c r="C767" s="309"/>
      <c r="D767" s="57" t="str">
        <f t="shared" ca="1" si="122"/>
        <v/>
      </c>
      <c r="E767" s="59" t="str">
        <f t="shared" ca="1" si="123"/>
        <v/>
      </c>
      <c r="F767" s="215">
        <f ca="1">IF(LEN(B767)&gt;0,'OBRAČUNANA OSNOVNA PLAČA'!G761,"")</f>
        <v>0</v>
      </c>
      <c r="G767" s="60"/>
      <c r="H767" s="60"/>
      <c r="I767" s="60"/>
      <c r="J767" s="60"/>
      <c r="K767" s="60"/>
      <c r="L767" s="229">
        <f t="shared" si="164"/>
        <v>0</v>
      </c>
      <c r="M767" s="230">
        <f t="shared" ca="1" si="172"/>
        <v>0</v>
      </c>
      <c r="N767" s="230">
        <f t="shared" ca="1" si="173"/>
        <v>0</v>
      </c>
      <c r="O767" s="231">
        <f t="shared" ca="1" si="174"/>
        <v>0</v>
      </c>
      <c r="P767" s="232">
        <f t="shared" ca="1" si="175"/>
        <v>0</v>
      </c>
      <c r="Q767" s="233">
        <f t="shared" ca="1" si="165"/>
        <v>0</v>
      </c>
      <c r="R767" s="233">
        <f ca="1">IF(LEN(B767)&gt;0,'OSNOVNA PLAČA'!F761,"")</f>
        <v>0</v>
      </c>
      <c r="S767" s="234"/>
      <c r="T767" s="34"/>
      <c r="U767" s="34"/>
      <c r="V767" s="34"/>
      <c r="W767" s="34"/>
      <c r="X767" s="34"/>
      <c r="Y767" s="34"/>
      <c r="Z767" s="34"/>
      <c r="AB767" s="167">
        <f>ROW()</f>
        <v>767</v>
      </c>
      <c r="AC767" s="168" t="e">
        <f t="shared" ca="1" si="124"/>
        <v>#REF!</v>
      </c>
      <c r="AD767" s="168" t="e">
        <f t="shared" ca="1" si="125"/>
        <v>#REF!</v>
      </c>
      <c r="AE767" s="169" t="e">
        <f t="shared" ca="1" si="166"/>
        <v>#REF!</v>
      </c>
      <c r="AF767" s="168" t="e">
        <f t="shared" ca="1" si="167"/>
        <v>#REF!</v>
      </c>
      <c r="AG767" s="169" t="e">
        <f t="shared" ca="1" si="168"/>
        <v>#REF!</v>
      </c>
      <c r="AH767" s="168" t="e">
        <f t="shared" ca="1" si="169"/>
        <v>#REF!</v>
      </c>
      <c r="AI767" s="168" t="e">
        <f t="shared" ca="1" si="170"/>
        <v>#REF!</v>
      </c>
      <c r="AJ767" s="170" t="e">
        <f t="shared" ca="1" si="171"/>
        <v>#REF!</v>
      </c>
      <c r="AK767" s="168">
        <f t="shared" ca="1" si="126"/>
        <v>0</v>
      </c>
      <c r="AL767" s="168">
        <f t="shared" ca="1" si="127"/>
        <v>0</v>
      </c>
    </row>
    <row r="768" spans="1:38" ht="30" customHeight="1" x14ac:dyDescent="0.2">
      <c r="A768" s="56">
        <v>753</v>
      </c>
      <c r="B768" s="309" t="str">
        <f t="shared" ca="1" si="121"/>
        <v>A753</v>
      </c>
      <c r="C768" s="309"/>
      <c r="D768" s="57" t="str">
        <f t="shared" ca="1" si="122"/>
        <v/>
      </c>
      <c r="E768" s="59" t="str">
        <f t="shared" ca="1" si="123"/>
        <v/>
      </c>
      <c r="F768" s="215">
        <f ca="1">IF(LEN(B768)&gt;0,'OBRAČUNANA OSNOVNA PLAČA'!G762,"")</f>
        <v>0</v>
      </c>
      <c r="G768" s="60"/>
      <c r="H768" s="60"/>
      <c r="I768" s="60"/>
      <c r="J768" s="60"/>
      <c r="K768" s="60"/>
      <c r="L768" s="229">
        <f t="shared" si="164"/>
        <v>0</v>
      </c>
      <c r="M768" s="230">
        <f t="shared" ca="1" si="172"/>
        <v>0</v>
      </c>
      <c r="N768" s="230">
        <f t="shared" ca="1" si="173"/>
        <v>0</v>
      </c>
      <c r="O768" s="231">
        <f t="shared" ca="1" si="174"/>
        <v>0</v>
      </c>
      <c r="P768" s="232">
        <f t="shared" ca="1" si="175"/>
        <v>0</v>
      </c>
      <c r="Q768" s="233">
        <f t="shared" ca="1" si="165"/>
        <v>0</v>
      </c>
      <c r="R768" s="233">
        <f ca="1">IF(LEN(B768)&gt;0,'OSNOVNA PLAČA'!F762,"")</f>
        <v>0</v>
      </c>
      <c r="S768" s="234"/>
      <c r="T768" s="34"/>
      <c r="U768" s="34"/>
      <c r="V768" s="34"/>
      <c r="W768" s="34"/>
      <c r="X768" s="34"/>
      <c r="Y768" s="34"/>
      <c r="Z768" s="34"/>
      <c r="AB768" s="167">
        <f>ROW()</f>
        <v>768</v>
      </c>
      <c r="AC768" s="168" t="e">
        <f t="shared" ca="1" si="124"/>
        <v>#REF!</v>
      </c>
      <c r="AD768" s="168" t="e">
        <f t="shared" ca="1" si="125"/>
        <v>#REF!</v>
      </c>
      <c r="AE768" s="169" t="e">
        <f t="shared" ca="1" si="166"/>
        <v>#REF!</v>
      </c>
      <c r="AF768" s="168" t="e">
        <f t="shared" ca="1" si="167"/>
        <v>#REF!</v>
      </c>
      <c r="AG768" s="169" t="e">
        <f t="shared" ca="1" si="168"/>
        <v>#REF!</v>
      </c>
      <c r="AH768" s="168" t="e">
        <f t="shared" ca="1" si="169"/>
        <v>#REF!</v>
      </c>
      <c r="AI768" s="168" t="e">
        <f t="shared" ca="1" si="170"/>
        <v>#REF!</v>
      </c>
      <c r="AJ768" s="170" t="e">
        <f t="shared" ca="1" si="171"/>
        <v>#REF!</v>
      </c>
      <c r="AK768" s="168">
        <f t="shared" ca="1" si="126"/>
        <v>0</v>
      </c>
      <c r="AL768" s="168">
        <f t="shared" ca="1" si="127"/>
        <v>0</v>
      </c>
    </row>
    <row r="769" spans="1:38" ht="30" customHeight="1" x14ac:dyDescent="0.2">
      <c r="A769" s="56">
        <v>754</v>
      </c>
      <c r="B769" s="309" t="str">
        <f t="shared" ca="1" si="121"/>
        <v>A754</v>
      </c>
      <c r="C769" s="309"/>
      <c r="D769" s="57" t="str">
        <f t="shared" ca="1" si="122"/>
        <v/>
      </c>
      <c r="E769" s="59" t="str">
        <f t="shared" ca="1" si="123"/>
        <v/>
      </c>
      <c r="F769" s="215">
        <f ca="1">IF(LEN(B769)&gt;0,'OBRAČUNANA OSNOVNA PLAČA'!G763,"")</f>
        <v>0</v>
      </c>
      <c r="G769" s="60"/>
      <c r="H769" s="60"/>
      <c r="I769" s="60"/>
      <c r="J769" s="60"/>
      <c r="K769" s="60"/>
      <c r="L769" s="229">
        <f t="shared" si="164"/>
        <v>0</v>
      </c>
      <c r="M769" s="230">
        <f t="shared" ca="1" si="172"/>
        <v>0</v>
      </c>
      <c r="N769" s="230">
        <f t="shared" ca="1" si="173"/>
        <v>0</v>
      </c>
      <c r="O769" s="231">
        <f t="shared" ca="1" si="174"/>
        <v>0</v>
      </c>
      <c r="P769" s="232">
        <f t="shared" ca="1" si="175"/>
        <v>0</v>
      </c>
      <c r="Q769" s="233">
        <f t="shared" ca="1" si="165"/>
        <v>0</v>
      </c>
      <c r="R769" s="233">
        <f ca="1">IF(LEN(B769)&gt;0,'OSNOVNA PLAČA'!F763,"")</f>
        <v>0</v>
      </c>
      <c r="S769" s="234"/>
      <c r="T769" s="34"/>
      <c r="U769" s="34"/>
      <c r="V769" s="34"/>
      <c r="W769" s="34"/>
      <c r="X769" s="34"/>
      <c r="Y769" s="34"/>
      <c r="Z769" s="34"/>
      <c r="AB769" s="167">
        <f>ROW()</f>
        <v>769</v>
      </c>
      <c r="AC769" s="168" t="e">
        <f t="shared" ca="1" si="124"/>
        <v>#REF!</v>
      </c>
      <c r="AD769" s="168" t="e">
        <f t="shared" ca="1" si="125"/>
        <v>#REF!</v>
      </c>
      <c r="AE769" s="169" t="e">
        <f t="shared" ca="1" si="166"/>
        <v>#REF!</v>
      </c>
      <c r="AF769" s="168" t="e">
        <f t="shared" ca="1" si="167"/>
        <v>#REF!</v>
      </c>
      <c r="AG769" s="169" t="e">
        <f t="shared" ca="1" si="168"/>
        <v>#REF!</v>
      </c>
      <c r="AH769" s="168" t="e">
        <f t="shared" ca="1" si="169"/>
        <v>#REF!</v>
      </c>
      <c r="AI769" s="168" t="e">
        <f t="shared" ca="1" si="170"/>
        <v>#REF!</v>
      </c>
      <c r="AJ769" s="170" t="e">
        <f t="shared" ca="1" si="171"/>
        <v>#REF!</v>
      </c>
      <c r="AK769" s="168">
        <f t="shared" ca="1" si="126"/>
        <v>0</v>
      </c>
      <c r="AL769" s="168">
        <f t="shared" ca="1" si="127"/>
        <v>0</v>
      </c>
    </row>
    <row r="770" spans="1:38" ht="30" customHeight="1" x14ac:dyDescent="0.2">
      <c r="A770" s="56">
        <v>755</v>
      </c>
      <c r="B770" s="309" t="str">
        <f t="shared" ca="1" si="121"/>
        <v>A755</v>
      </c>
      <c r="C770" s="309"/>
      <c r="D770" s="57" t="str">
        <f t="shared" ca="1" si="122"/>
        <v/>
      </c>
      <c r="E770" s="59" t="str">
        <f t="shared" ca="1" si="123"/>
        <v/>
      </c>
      <c r="F770" s="215">
        <f ca="1">IF(LEN(B770)&gt;0,'OBRAČUNANA OSNOVNA PLAČA'!G764,"")</f>
        <v>0</v>
      </c>
      <c r="G770" s="60"/>
      <c r="H770" s="60"/>
      <c r="I770" s="60"/>
      <c r="J770" s="60"/>
      <c r="K770" s="60"/>
      <c r="L770" s="229">
        <f t="shared" si="164"/>
        <v>0</v>
      </c>
      <c r="M770" s="230">
        <f t="shared" ca="1" si="172"/>
        <v>0</v>
      </c>
      <c r="N770" s="230">
        <f t="shared" ca="1" si="173"/>
        <v>0</v>
      </c>
      <c r="O770" s="231">
        <f t="shared" ca="1" si="174"/>
        <v>0</v>
      </c>
      <c r="P770" s="232">
        <f t="shared" ca="1" si="175"/>
        <v>0</v>
      </c>
      <c r="Q770" s="233">
        <f t="shared" ca="1" si="165"/>
        <v>0</v>
      </c>
      <c r="R770" s="233">
        <f ca="1">IF(LEN(B770)&gt;0,'OSNOVNA PLAČA'!F764,"")</f>
        <v>0</v>
      </c>
      <c r="S770" s="234"/>
      <c r="T770" s="34"/>
      <c r="U770" s="34"/>
      <c r="V770" s="34"/>
      <c r="W770" s="34"/>
      <c r="X770" s="34"/>
      <c r="Y770" s="34"/>
      <c r="Z770" s="34"/>
      <c r="AB770" s="167">
        <f>ROW()</f>
        <v>770</v>
      </c>
      <c r="AC770" s="168" t="e">
        <f t="shared" ca="1" si="124"/>
        <v>#REF!</v>
      </c>
      <c r="AD770" s="168" t="e">
        <f t="shared" ca="1" si="125"/>
        <v>#REF!</v>
      </c>
      <c r="AE770" s="169" t="e">
        <f t="shared" ca="1" si="166"/>
        <v>#REF!</v>
      </c>
      <c r="AF770" s="168" t="e">
        <f t="shared" ca="1" si="167"/>
        <v>#REF!</v>
      </c>
      <c r="AG770" s="169" t="e">
        <f t="shared" ca="1" si="168"/>
        <v>#REF!</v>
      </c>
      <c r="AH770" s="168" t="e">
        <f t="shared" ca="1" si="169"/>
        <v>#REF!</v>
      </c>
      <c r="AI770" s="168" t="e">
        <f t="shared" ca="1" si="170"/>
        <v>#REF!</v>
      </c>
      <c r="AJ770" s="170" t="e">
        <f t="shared" ca="1" si="171"/>
        <v>#REF!</v>
      </c>
      <c r="AK770" s="168">
        <f t="shared" ca="1" si="126"/>
        <v>0</v>
      </c>
      <c r="AL770" s="168">
        <f t="shared" ca="1" si="127"/>
        <v>0</v>
      </c>
    </row>
    <row r="771" spans="1:38" ht="30" customHeight="1" x14ac:dyDescent="0.2">
      <c r="A771" s="56">
        <v>756</v>
      </c>
      <c r="B771" s="309" t="str">
        <f t="shared" ca="1" si="121"/>
        <v>A756</v>
      </c>
      <c r="C771" s="309"/>
      <c r="D771" s="57" t="str">
        <f t="shared" ca="1" si="122"/>
        <v/>
      </c>
      <c r="E771" s="59" t="str">
        <f t="shared" ca="1" si="123"/>
        <v/>
      </c>
      <c r="F771" s="215">
        <f ca="1">IF(LEN(B771)&gt;0,'OBRAČUNANA OSNOVNA PLAČA'!G765,"")</f>
        <v>0</v>
      </c>
      <c r="G771" s="60"/>
      <c r="H771" s="60"/>
      <c r="I771" s="60"/>
      <c r="J771" s="60"/>
      <c r="K771" s="60"/>
      <c r="L771" s="229">
        <f t="shared" si="164"/>
        <v>0</v>
      </c>
      <c r="M771" s="230">
        <f t="shared" ca="1" si="172"/>
        <v>0</v>
      </c>
      <c r="N771" s="230">
        <f t="shared" ca="1" si="173"/>
        <v>0</v>
      </c>
      <c r="O771" s="231">
        <f t="shared" ca="1" si="174"/>
        <v>0</v>
      </c>
      <c r="P771" s="232">
        <f t="shared" ca="1" si="175"/>
        <v>0</v>
      </c>
      <c r="Q771" s="233">
        <f t="shared" ca="1" si="165"/>
        <v>0</v>
      </c>
      <c r="R771" s="233">
        <f ca="1">IF(LEN(B771)&gt;0,'OSNOVNA PLAČA'!F765,"")</f>
        <v>0</v>
      </c>
      <c r="S771" s="234"/>
      <c r="T771" s="34"/>
      <c r="U771" s="34"/>
      <c r="V771" s="34"/>
      <c r="W771" s="34"/>
      <c r="X771" s="34"/>
      <c r="Y771" s="34"/>
      <c r="Z771" s="34"/>
      <c r="AB771" s="167">
        <f>ROW()</f>
        <v>771</v>
      </c>
      <c r="AC771" s="168" t="e">
        <f t="shared" ca="1" si="124"/>
        <v>#REF!</v>
      </c>
      <c r="AD771" s="168" t="e">
        <f t="shared" ca="1" si="125"/>
        <v>#REF!</v>
      </c>
      <c r="AE771" s="169" t="e">
        <f t="shared" ca="1" si="166"/>
        <v>#REF!</v>
      </c>
      <c r="AF771" s="168" t="e">
        <f t="shared" ca="1" si="167"/>
        <v>#REF!</v>
      </c>
      <c r="AG771" s="169" t="e">
        <f t="shared" ca="1" si="168"/>
        <v>#REF!</v>
      </c>
      <c r="AH771" s="168" t="e">
        <f t="shared" ca="1" si="169"/>
        <v>#REF!</v>
      </c>
      <c r="AI771" s="168" t="e">
        <f t="shared" ca="1" si="170"/>
        <v>#REF!</v>
      </c>
      <c r="AJ771" s="170" t="e">
        <f t="shared" ca="1" si="171"/>
        <v>#REF!</v>
      </c>
      <c r="AK771" s="168">
        <f t="shared" ca="1" si="126"/>
        <v>0</v>
      </c>
      <c r="AL771" s="168">
        <f t="shared" ca="1" si="127"/>
        <v>0</v>
      </c>
    </row>
    <row r="772" spans="1:38" ht="30" customHeight="1" x14ac:dyDescent="0.2">
      <c r="A772" s="56">
        <v>757</v>
      </c>
      <c r="B772" s="309" t="str">
        <f t="shared" ca="1" si="121"/>
        <v>A757</v>
      </c>
      <c r="C772" s="309"/>
      <c r="D772" s="57" t="str">
        <f t="shared" ca="1" si="122"/>
        <v/>
      </c>
      <c r="E772" s="59" t="str">
        <f t="shared" ca="1" si="123"/>
        <v/>
      </c>
      <c r="F772" s="215">
        <f ca="1">IF(LEN(B772)&gt;0,'OBRAČUNANA OSNOVNA PLAČA'!G766,"")</f>
        <v>0</v>
      </c>
      <c r="G772" s="60"/>
      <c r="H772" s="60"/>
      <c r="I772" s="60"/>
      <c r="J772" s="60"/>
      <c r="K772" s="60"/>
      <c r="L772" s="229">
        <f t="shared" si="164"/>
        <v>0</v>
      </c>
      <c r="M772" s="230">
        <f t="shared" ca="1" si="172"/>
        <v>0</v>
      </c>
      <c r="N772" s="230">
        <f t="shared" ca="1" si="173"/>
        <v>0</v>
      </c>
      <c r="O772" s="231">
        <f t="shared" ca="1" si="174"/>
        <v>0</v>
      </c>
      <c r="P772" s="232">
        <f t="shared" ca="1" si="175"/>
        <v>0</v>
      </c>
      <c r="Q772" s="233">
        <f t="shared" ca="1" si="165"/>
        <v>0</v>
      </c>
      <c r="R772" s="233">
        <f ca="1">IF(LEN(B772)&gt;0,'OSNOVNA PLAČA'!F766,"")</f>
        <v>0</v>
      </c>
      <c r="S772" s="234"/>
      <c r="T772" s="34"/>
      <c r="U772" s="34"/>
      <c r="V772" s="34"/>
      <c r="W772" s="34"/>
      <c r="X772" s="34"/>
      <c r="Y772" s="34"/>
      <c r="Z772" s="34"/>
      <c r="AB772" s="167">
        <f>ROW()</f>
        <v>772</v>
      </c>
      <c r="AC772" s="168" t="e">
        <f t="shared" ca="1" si="124"/>
        <v>#REF!</v>
      </c>
      <c r="AD772" s="168" t="e">
        <f t="shared" ca="1" si="125"/>
        <v>#REF!</v>
      </c>
      <c r="AE772" s="169" t="e">
        <f t="shared" ca="1" si="166"/>
        <v>#REF!</v>
      </c>
      <c r="AF772" s="168" t="e">
        <f t="shared" ca="1" si="167"/>
        <v>#REF!</v>
      </c>
      <c r="AG772" s="169" t="e">
        <f t="shared" ca="1" si="168"/>
        <v>#REF!</v>
      </c>
      <c r="AH772" s="168" t="e">
        <f t="shared" ca="1" si="169"/>
        <v>#REF!</v>
      </c>
      <c r="AI772" s="168" t="e">
        <f t="shared" ca="1" si="170"/>
        <v>#REF!</v>
      </c>
      <c r="AJ772" s="170" t="e">
        <f t="shared" ca="1" si="171"/>
        <v>#REF!</v>
      </c>
      <c r="AK772" s="168">
        <f t="shared" ca="1" si="126"/>
        <v>0</v>
      </c>
      <c r="AL772" s="168">
        <f t="shared" ca="1" si="127"/>
        <v>0</v>
      </c>
    </row>
    <row r="773" spans="1:38" ht="30" customHeight="1" x14ac:dyDescent="0.2">
      <c r="A773" s="56">
        <v>758</v>
      </c>
      <c r="B773" s="309" t="str">
        <f t="shared" ref="B773:B836" ca="1" si="176">IF(LEN(INDIRECT( "'" &amp; $AD$2 &amp; "'!B" &amp; TEXT($AB773-6,0)))&gt;0,INDIRECT( "'" &amp; $AD$2 &amp; "'!B" &amp; TEXT($AB773-6,0)),"")</f>
        <v>A758</v>
      </c>
      <c r="C773" s="309"/>
      <c r="D773" s="57" t="str">
        <f t="shared" ref="D773:D836" ca="1" si="177">IF(LEN(INDIRECT( "'" &amp; $AD$2 &amp; "'!D" &amp; TEXT($AB773-6,0)))&gt;0,INDIRECT( "'" &amp; $AD$2 &amp; "'!D" &amp; TEXT($AB773-6,0)),"")</f>
        <v/>
      </c>
      <c r="E773" s="59" t="str">
        <f t="shared" ref="E773:E836" ca="1" si="178">IF(LEN(INDIRECT( "'" &amp; $AD$2 &amp; "'!E" &amp; TEXT($AB773-6,0)))&gt;0,INDIRECT( "'" &amp; $AD$2 &amp; "'!E" &amp; TEXT($AB773-6,0)),"")</f>
        <v/>
      </c>
      <c r="F773" s="215">
        <f ca="1">IF(LEN(B773)&gt;0,'OBRAČUNANA OSNOVNA PLAČA'!G767,"")</f>
        <v>0</v>
      </c>
      <c r="G773" s="60"/>
      <c r="H773" s="60"/>
      <c r="I773" s="60"/>
      <c r="J773" s="60"/>
      <c r="K773" s="60"/>
      <c r="L773" s="229">
        <f t="shared" si="164"/>
        <v>0</v>
      </c>
      <c r="M773" s="230">
        <f t="shared" ca="1" si="172"/>
        <v>0</v>
      </c>
      <c r="N773" s="230">
        <f t="shared" ca="1" si="173"/>
        <v>0</v>
      </c>
      <c r="O773" s="231">
        <f t="shared" ca="1" si="174"/>
        <v>0</v>
      </c>
      <c r="P773" s="232">
        <f t="shared" ca="1" si="175"/>
        <v>0</v>
      </c>
      <c r="Q773" s="233">
        <f t="shared" ca="1" si="165"/>
        <v>0</v>
      </c>
      <c r="R773" s="233">
        <f ca="1">IF(LEN(B773)&gt;0,'OSNOVNA PLAČA'!F767,"")</f>
        <v>0</v>
      </c>
      <c r="S773" s="234"/>
      <c r="T773" s="34"/>
      <c r="U773" s="34"/>
      <c r="V773" s="34"/>
      <c r="W773" s="34"/>
      <c r="X773" s="34"/>
      <c r="Y773" s="34"/>
      <c r="Z773" s="34"/>
      <c r="AB773" s="167">
        <f>ROW()</f>
        <v>773</v>
      </c>
      <c r="AC773" s="168" t="e">
        <f t="shared" ref="AC773:AC836" ca="1" si="179">IF($AO$3=1,0,INDIRECT( "'" &amp; $AO$2 &amp; "'!P" &amp; TEXT($AB773,0)))</f>
        <v>#REF!</v>
      </c>
      <c r="AD773" s="168" t="e">
        <f t="shared" ref="AD773:AD836" ca="1" si="180">IF($AO$3=1,(INDIRECT( "'" &amp; $AD$2 &amp; "'!F" &amp; TEXT($AB773-6,0))*2/12+INDIRECT( "'" &amp; $AD$2 &amp; "'!G" &amp; TEXT($AB773-6,0))*10/12)*2,INDIRECT( "'" &amp; $AO$2 &amp; "'!Q" &amp; TEXT($AB773,0)))</f>
        <v>#REF!</v>
      </c>
      <c r="AE773" s="169" t="e">
        <f t="shared" ca="1" si="166"/>
        <v>#REF!</v>
      </c>
      <c r="AF773" s="168" t="e">
        <f t="shared" ca="1" si="167"/>
        <v>#REF!</v>
      </c>
      <c r="AG773" s="169" t="e">
        <f t="shared" ca="1" si="168"/>
        <v>#REF!</v>
      </c>
      <c r="AH773" s="168" t="e">
        <f t="shared" ca="1" si="169"/>
        <v>#REF!</v>
      </c>
      <c r="AI773" s="168" t="e">
        <f t="shared" ca="1" si="170"/>
        <v>#REF!</v>
      </c>
      <c r="AJ773" s="170" t="e">
        <f t="shared" ca="1" si="171"/>
        <v>#REF!</v>
      </c>
      <c r="AK773" s="168">
        <f t="shared" ref="AK773:AK836" ca="1" si="18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773" s="168">
        <f t="shared" ref="AL773:AL836" ca="1" si="18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774" spans="1:38" ht="30" customHeight="1" x14ac:dyDescent="0.2">
      <c r="A774" s="56">
        <v>759</v>
      </c>
      <c r="B774" s="309" t="str">
        <f t="shared" ca="1" si="176"/>
        <v>A759</v>
      </c>
      <c r="C774" s="309"/>
      <c r="D774" s="57" t="str">
        <f t="shared" ca="1" si="177"/>
        <v/>
      </c>
      <c r="E774" s="59" t="str">
        <f t="shared" ca="1" si="178"/>
        <v/>
      </c>
      <c r="F774" s="215">
        <f ca="1">IF(LEN(B774)&gt;0,'OBRAČUNANA OSNOVNA PLAČA'!G768,"")</f>
        <v>0</v>
      </c>
      <c r="G774" s="60"/>
      <c r="H774" s="60"/>
      <c r="I774" s="60"/>
      <c r="J774" s="60"/>
      <c r="K774" s="60"/>
      <c r="L774" s="229">
        <f t="shared" si="164"/>
        <v>0</v>
      </c>
      <c r="M774" s="230">
        <f t="shared" ca="1" si="172"/>
        <v>0</v>
      </c>
      <c r="N774" s="230">
        <f t="shared" ca="1" si="173"/>
        <v>0</v>
      </c>
      <c r="O774" s="231">
        <f t="shared" ca="1" si="174"/>
        <v>0</v>
      </c>
      <c r="P774" s="232">
        <f t="shared" ca="1" si="175"/>
        <v>0</v>
      </c>
      <c r="Q774" s="233">
        <f t="shared" ca="1" si="165"/>
        <v>0</v>
      </c>
      <c r="R774" s="233">
        <f ca="1">IF(LEN(B774)&gt;0,'OSNOVNA PLAČA'!F768,"")</f>
        <v>0</v>
      </c>
      <c r="S774" s="234"/>
      <c r="T774" s="34"/>
      <c r="U774" s="34"/>
      <c r="V774" s="34"/>
      <c r="W774" s="34"/>
      <c r="X774" s="34"/>
      <c r="Y774" s="34"/>
      <c r="Z774" s="34"/>
      <c r="AB774" s="167">
        <f>ROW()</f>
        <v>774</v>
      </c>
      <c r="AC774" s="168" t="e">
        <f t="shared" ca="1" si="179"/>
        <v>#REF!</v>
      </c>
      <c r="AD774" s="168" t="e">
        <f t="shared" ca="1" si="180"/>
        <v>#REF!</v>
      </c>
      <c r="AE774" s="169" t="e">
        <f t="shared" ca="1" si="166"/>
        <v>#REF!</v>
      </c>
      <c r="AF774" s="168" t="e">
        <f t="shared" ca="1" si="167"/>
        <v>#REF!</v>
      </c>
      <c r="AG774" s="169" t="e">
        <f t="shared" ca="1" si="168"/>
        <v>#REF!</v>
      </c>
      <c r="AH774" s="168" t="e">
        <f t="shared" ca="1" si="169"/>
        <v>#REF!</v>
      </c>
      <c r="AI774" s="168" t="e">
        <f t="shared" ca="1" si="170"/>
        <v>#REF!</v>
      </c>
      <c r="AJ774" s="170" t="e">
        <f t="shared" ca="1" si="171"/>
        <v>#REF!</v>
      </c>
      <c r="AK774" s="168">
        <f t="shared" ca="1" si="181"/>
        <v>0</v>
      </c>
      <c r="AL774" s="168">
        <f t="shared" ca="1" si="182"/>
        <v>0</v>
      </c>
    </row>
    <row r="775" spans="1:38" ht="30" customHeight="1" x14ac:dyDescent="0.2">
      <c r="A775" s="56">
        <v>760</v>
      </c>
      <c r="B775" s="309" t="str">
        <f t="shared" ca="1" si="176"/>
        <v>A760</v>
      </c>
      <c r="C775" s="309"/>
      <c r="D775" s="57" t="str">
        <f t="shared" ca="1" si="177"/>
        <v/>
      </c>
      <c r="E775" s="59" t="str">
        <f t="shared" ca="1" si="178"/>
        <v/>
      </c>
      <c r="F775" s="215">
        <f ca="1">IF(LEN(B775)&gt;0,'OBRAČUNANA OSNOVNA PLAČA'!G769,"")</f>
        <v>0</v>
      </c>
      <c r="G775" s="60"/>
      <c r="H775" s="60"/>
      <c r="I775" s="60"/>
      <c r="J775" s="60"/>
      <c r="K775" s="60"/>
      <c r="L775" s="229">
        <f t="shared" si="164"/>
        <v>0</v>
      </c>
      <c r="M775" s="230">
        <f t="shared" ca="1" si="172"/>
        <v>0</v>
      </c>
      <c r="N775" s="230">
        <f t="shared" ca="1" si="173"/>
        <v>0</v>
      </c>
      <c r="O775" s="231">
        <f t="shared" ca="1" si="174"/>
        <v>0</v>
      </c>
      <c r="P775" s="232">
        <f t="shared" ca="1" si="175"/>
        <v>0</v>
      </c>
      <c r="Q775" s="233">
        <f t="shared" ca="1" si="165"/>
        <v>0</v>
      </c>
      <c r="R775" s="233">
        <f ca="1">IF(LEN(B775)&gt;0,'OSNOVNA PLAČA'!F769,"")</f>
        <v>0</v>
      </c>
      <c r="S775" s="234"/>
      <c r="T775" s="34"/>
      <c r="U775" s="34"/>
      <c r="V775" s="34"/>
      <c r="W775" s="34"/>
      <c r="X775" s="34"/>
      <c r="Y775" s="34"/>
      <c r="Z775" s="34"/>
      <c r="AB775" s="167">
        <f>ROW()</f>
        <v>775</v>
      </c>
      <c r="AC775" s="168" t="e">
        <f t="shared" ca="1" si="179"/>
        <v>#REF!</v>
      </c>
      <c r="AD775" s="168" t="e">
        <f t="shared" ca="1" si="180"/>
        <v>#REF!</v>
      </c>
      <c r="AE775" s="169" t="e">
        <f t="shared" ca="1" si="166"/>
        <v>#REF!</v>
      </c>
      <c r="AF775" s="168" t="e">
        <f t="shared" ca="1" si="167"/>
        <v>#REF!</v>
      </c>
      <c r="AG775" s="169" t="e">
        <f t="shared" ca="1" si="168"/>
        <v>#REF!</v>
      </c>
      <c r="AH775" s="168" t="e">
        <f t="shared" ca="1" si="169"/>
        <v>#REF!</v>
      </c>
      <c r="AI775" s="168" t="e">
        <f t="shared" ca="1" si="170"/>
        <v>#REF!</v>
      </c>
      <c r="AJ775" s="170" t="e">
        <f t="shared" ca="1" si="171"/>
        <v>#REF!</v>
      </c>
      <c r="AK775" s="168">
        <f t="shared" ca="1" si="181"/>
        <v>0</v>
      </c>
      <c r="AL775" s="168">
        <f t="shared" ca="1" si="182"/>
        <v>0</v>
      </c>
    </row>
    <row r="776" spans="1:38" ht="30" customHeight="1" x14ac:dyDescent="0.2">
      <c r="A776" s="56">
        <v>761</v>
      </c>
      <c r="B776" s="309" t="str">
        <f t="shared" ca="1" si="176"/>
        <v>A761</v>
      </c>
      <c r="C776" s="309"/>
      <c r="D776" s="57" t="str">
        <f t="shared" ca="1" si="177"/>
        <v/>
      </c>
      <c r="E776" s="59" t="str">
        <f t="shared" ca="1" si="178"/>
        <v/>
      </c>
      <c r="F776" s="215">
        <f ca="1">IF(LEN(B776)&gt;0,'OBRAČUNANA OSNOVNA PLAČA'!G770,"")</f>
        <v>0</v>
      </c>
      <c r="G776" s="60"/>
      <c r="H776" s="60"/>
      <c r="I776" s="60"/>
      <c r="J776" s="60"/>
      <c r="K776" s="60"/>
      <c r="L776" s="229">
        <f t="shared" si="164"/>
        <v>0</v>
      </c>
      <c r="M776" s="230">
        <f t="shared" ca="1" si="172"/>
        <v>0</v>
      </c>
      <c r="N776" s="230">
        <f t="shared" ca="1" si="173"/>
        <v>0</v>
      </c>
      <c r="O776" s="231">
        <f t="shared" ca="1" si="174"/>
        <v>0</v>
      </c>
      <c r="P776" s="232">
        <f t="shared" ca="1" si="175"/>
        <v>0</v>
      </c>
      <c r="Q776" s="233">
        <f t="shared" ca="1" si="165"/>
        <v>0</v>
      </c>
      <c r="R776" s="233">
        <f ca="1">IF(LEN(B776)&gt;0,'OSNOVNA PLAČA'!F770,"")</f>
        <v>0</v>
      </c>
      <c r="S776" s="234"/>
      <c r="T776" s="34"/>
      <c r="U776" s="34"/>
      <c r="V776" s="34"/>
      <c r="W776" s="34"/>
      <c r="X776" s="34"/>
      <c r="Y776" s="34"/>
      <c r="Z776" s="34"/>
      <c r="AB776" s="167">
        <f>ROW()</f>
        <v>776</v>
      </c>
      <c r="AC776" s="168" t="e">
        <f t="shared" ca="1" si="179"/>
        <v>#REF!</v>
      </c>
      <c r="AD776" s="168" t="e">
        <f t="shared" ca="1" si="180"/>
        <v>#REF!</v>
      </c>
      <c r="AE776" s="169" t="e">
        <f t="shared" ca="1" si="166"/>
        <v>#REF!</v>
      </c>
      <c r="AF776" s="168" t="e">
        <f t="shared" ca="1" si="167"/>
        <v>#REF!</v>
      </c>
      <c r="AG776" s="169" t="e">
        <f t="shared" ca="1" si="168"/>
        <v>#REF!</v>
      </c>
      <c r="AH776" s="168" t="e">
        <f t="shared" ca="1" si="169"/>
        <v>#REF!</v>
      </c>
      <c r="AI776" s="168" t="e">
        <f t="shared" ca="1" si="170"/>
        <v>#REF!</v>
      </c>
      <c r="AJ776" s="170" t="e">
        <f t="shared" ca="1" si="171"/>
        <v>#REF!</v>
      </c>
      <c r="AK776" s="168">
        <f t="shared" ca="1" si="181"/>
        <v>0</v>
      </c>
      <c r="AL776" s="168">
        <f t="shared" ca="1" si="182"/>
        <v>0</v>
      </c>
    </row>
    <row r="777" spans="1:38" ht="30" customHeight="1" x14ac:dyDescent="0.2">
      <c r="A777" s="56">
        <v>762</v>
      </c>
      <c r="B777" s="309" t="str">
        <f t="shared" ca="1" si="176"/>
        <v>A762</v>
      </c>
      <c r="C777" s="309"/>
      <c r="D777" s="57" t="str">
        <f t="shared" ca="1" si="177"/>
        <v/>
      </c>
      <c r="E777" s="59" t="str">
        <f t="shared" ca="1" si="178"/>
        <v/>
      </c>
      <c r="F777" s="215">
        <f ca="1">IF(LEN(B777)&gt;0,'OBRAČUNANA OSNOVNA PLAČA'!G771,"")</f>
        <v>0</v>
      </c>
      <c r="G777" s="60"/>
      <c r="H777" s="60"/>
      <c r="I777" s="60"/>
      <c r="J777" s="60"/>
      <c r="K777" s="60"/>
      <c r="L777" s="229">
        <f t="shared" si="164"/>
        <v>0</v>
      </c>
      <c r="M777" s="230">
        <f t="shared" ca="1" si="172"/>
        <v>0</v>
      </c>
      <c r="N777" s="230">
        <f t="shared" ca="1" si="173"/>
        <v>0</v>
      </c>
      <c r="O777" s="231">
        <f t="shared" ca="1" si="174"/>
        <v>0</v>
      </c>
      <c r="P777" s="232">
        <f t="shared" ca="1" si="175"/>
        <v>0</v>
      </c>
      <c r="Q777" s="233">
        <f t="shared" ca="1" si="165"/>
        <v>0</v>
      </c>
      <c r="R777" s="233">
        <f ca="1">IF(LEN(B777)&gt;0,'OSNOVNA PLAČA'!F771,"")</f>
        <v>0</v>
      </c>
      <c r="S777" s="234"/>
      <c r="T777" s="34"/>
      <c r="U777" s="34"/>
      <c r="V777" s="34"/>
      <c r="W777" s="34"/>
      <c r="X777" s="34"/>
      <c r="Y777" s="34"/>
      <c r="Z777" s="34"/>
      <c r="AB777" s="167">
        <f>ROW()</f>
        <v>777</v>
      </c>
      <c r="AC777" s="168" t="e">
        <f t="shared" ca="1" si="179"/>
        <v>#REF!</v>
      </c>
      <c r="AD777" s="168" t="e">
        <f t="shared" ca="1" si="180"/>
        <v>#REF!</v>
      </c>
      <c r="AE777" s="169" t="e">
        <f t="shared" ca="1" si="166"/>
        <v>#REF!</v>
      </c>
      <c r="AF777" s="168" t="e">
        <f t="shared" ca="1" si="167"/>
        <v>#REF!</v>
      </c>
      <c r="AG777" s="169" t="e">
        <f t="shared" ca="1" si="168"/>
        <v>#REF!</v>
      </c>
      <c r="AH777" s="168" t="e">
        <f t="shared" ca="1" si="169"/>
        <v>#REF!</v>
      </c>
      <c r="AI777" s="168" t="e">
        <f t="shared" ca="1" si="170"/>
        <v>#REF!</v>
      </c>
      <c r="AJ777" s="170" t="e">
        <f t="shared" ca="1" si="171"/>
        <v>#REF!</v>
      </c>
      <c r="AK777" s="168">
        <f t="shared" ca="1" si="181"/>
        <v>0</v>
      </c>
      <c r="AL777" s="168">
        <f t="shared" ca="1" si="182"/>
        <v>0</v>
      </c>
    </row>
    <row r="778" spans="1:38" ht="30" customHeight="1" x14ac:dyDescent="0.2">
      <c r="A778" s="56">
        <v>763</v>
      </c>
      <c r="B778" s="309" t="str">
        <f t="shared" ca="1" si="176"/>
        <v>A763</v>
      </c>
      <c r="C778" s="309"/>
      <c r="D778" s="57" t="str">
        <f t="shared" ca="1" si="177"/>
        <v/>
      </c>
      <c r="E778" s="59" t="str">
        <f t="shared" ca="1" si="178"/>
        <v/>
      </c>
      <c r="F778" s="215">
        <f ca="1">IF(LEN(B778)&gt;0,'OBRAČUNANA OSNOVNA PLAČA'!G772,"")</f>
        <v>0</v>
      </c>
      <c r="G778" s="60"/>
      <c r="H778" s="60"/>
      <c r="I778" s="60"/>
      <c r="J778" s="60"/>
      <c r="K778" s="60"/>
      <c r="L778" s="229">
        <f t="shared" si="164"/>
        <v>0</v>
      </c>
      <c r="M778" s="230">
        <f t="shared" ca="1" si="172"/>
        <v>0</v>
      </c>
      <c r="N778" s="230">
        <f t="shared" ca="1" si="173"/>
        <v>0</v>
      </c>
      <c r="O778" s="231">
        <f t="shared" ca="1" si="174"/>
        <v>0</v>
      </c>
      <c r="P778" s="232">
        <f t="shared" ca="1" si="175"/>
        <v>0</v>
      </c>
      <c r="Q778" s="233">
        <f t="shared" ca="1" si="165"/>
        <v>0</v>
      </c>
      <c r="R778" s="233">
        <f ca="1">IF(LEN(B778)&gt;0,'OSNOVNA PLAČA'!F772,"")</f>
        <v>0</v>
      </c>
      <c r="S778" s="234"/>
      <c r="T778" s="34"/>
      <c r="U778" s="34"/>
      <c r="V778" s="34"/>
      <c r="W778" s="34"/>
      <c r="X778" s="34"/>
      <c r="Y778" s="34"/>
      <c r="Z778" s="34"/>
      <c r="AB778" s="167">
        <f>ROW()</f>
        <v>778</v>
      </c>
      <c r="AC778" s="168" t="e">
        <f t="shared" ca="1" si="179"/>
        <v>#REF!</v>
      </c>
      <c r="AD778" s="168" t="e">
        <f t="shared" ca="1" si="180"/>
        <v>#REF!</v>
      </c>
      <c r="AE778" s="169" t="e">
        <f t="shared" ca="1" si="166"/>
        <v>#REF!</v>
      </c>
      <c r="AF778" s="168" t="e">
        <f t="shared" ca="1" si="167"/>
        <v>#REF!</v>
      </c>
      <c r="AG778" s="169" t="e">
        <f t="shared" ca="1" si="168"/>
        <v>#REF!</v>
      </c>
      <c r="AH778" s="168" t="e">
        <f t="shared" ca="1" si="169"/>
        <v>#REF!</v>
      </c>
      <c r="AI778" s="168" t="e">
        <f t="shared" ca="1" si="170"/>
        <v>#REF!</v>
      </c>
      <c r="AJ778" s="170" t="e">
        <f t="shared" ca="1" si="171"/>
        <v>#REF!</v>
      </c>
      <c r="AK778" s="168">
        <f t="shared" ca="1" si="181"/>
        <v>0</v>
      </c>
      <c r="AL778" s="168">
        <f t="shared" ca="1" si="182"/>
        <v>0</v>
      </c>
    </row>
    <row r="779" spans="1:38" ht="30" customHeight="1" x14ac:dyDescent="0.2">
      <c r="A779" s="56">
        <v>764</v>
      </c>
      <c r="B779" s="309" t="str">
        <f t="shared" ca="1" si="176"/>
        <v>A764</v>
      </c>
      <c r="C779" s="309"/>
      <c r="D779" s="57" t="str">
        <f t="shared" ca="1" si="177"/>
        <v/>
      </c>
      <c r="E779" s="59" t="str">
        <f t="shared" ca="1" si="178"/>
        <v/>
      </c>
      <c r="F779" s="215">
        <f ca="1">IF(LEN(B779)&gt;0,'OBRAČUNANA OSNOVNA PLAČA'!G773,"")</f>
        <v>0</v>
      </c>
      <c r="G779" s="60"/>
      <c r="H779" s="60"/>
      <c r="I779" s="60"/>
      <c r="J779" s="60"/>
      <c r="K779" s="60"/>
      <c r="L779" s="229">
        <f t="shared" si="164"/>
        <v>0</v>
      </c>
      <c r="M779" s="230">
        <f t="shared" ca="1" si="172"/>
        <v>0</v>
      </c>
      <c r="N779" s="230">
        <f t="shared" ca="1" si="173"/>
        <v>0</v>
      </c>
      <c r="O779" s="231">
        <f t="shared" ca="1" si="174"/>
        <v>0</v>
      </c>
      <c r="P779" s="232">
        <f t="shared" ca="1" si="175"/>
        <v>0</v>
      </c>
      <c r="Q779" s="233">
        <f t="shared" ca="1" si="165"/>
        <v>0</v>
      </c>
      <c r="R779" s="233">
        <f ca="1">IF(LEN(B779)&gt;0,'OSNOVNA PLAČA'!F773,"")</f>
        <v>0</v>
      </c>
      <c r="S779" s="234"/>
      <c r="T779" s="34"/>
      <c r="U779" s="34"/>
      <c r="V779" s="34"/>
      <c r="W779" s="34"/>
      <c r="X779" s="34"/>
      <c r="Y779" s="34"/>
      <c r="Z779" s="34"/>
      <c r="AB779" s="167">
        <f>ROW()</f>
        <v>779</v>
      </c>
      <c r="AC779" s="168" t="e">
        <f t="shared" ca="1" si="179"/>
        <v>#REF!</v>
      </c>
      <c r="AD779" s="168" t="e">
        <f t="shared" ca="1" si="180"/>
        <v>#REF!</v>
      </c>
      <c r="AE779" s="169" t="e">
        <f t="shared" ca="1" si="166"/>
        <v>#REF!</v>
      </c>
      <c r="AF779" s="168" t="e">
        <f t="shared" ca="1" si="167"/>
        <v>#REF!</v>
      </c>
      <c r="AG779" s="169" t="e">
        <f t="shared" ca="1" si="168"/>
        <v>#REF!</v>
      </c>
      <c r="AH779" s="168" t="e">
        <f t="shared" ca="1" si="169"/>
        <v>#REF!</v>
      </c>
      <c r="AI779" s="168" t="e">
        <f t="shared" ca="1" si="170"/>
        <v>#REF!</v>
      </c>
      <c r="AJ779" s="170" t="e">
        <f t="shared" ca="1" si="171"/>
        <v>#REF!</v>
      </c>
      <c r="AK779" s="168">
        <f t="shared" ca="1" si="181"/>
        <v>0</v>
      </c>
      <c r="AL779" s="168">
        <f t="shared" ca="1" si="182"/>
        <v>0</v>
      </c>
    </row>
    <row r="780" spans="1:38" ht="30" customHeight="1" x14ac:dyDescent="0.2">
      <c r="A780" s="56">
        <v>765</v>
      </c>
      <c r="B780" s="309" t="str">
        <f t="shared" ca="1" si="176"/>
        <v>A765</v>
      </c>
      <c r="C780" s="309"/>
      <c r="D780" s="57" t="str">
        <f t="shared" ca="1" si="177"/>
        <v/>
      </c>
      <c r="E780" s="59" t="str">
        <f t="shared" ca="1" si="178"/>
        <v/>
      </c>
      <c r="F780" s="215">
        <f ca="1">IF(LEN(B780)&gt;0,'OBRAČUNANA OSNOVNA PLAČA'!G774,"")</f>
        <v>0</v>
      </c>
      <c r="G780" s="60"/>
      <c r="H780" s="60"/>
      <c r="I780" s="60"/>
      <c r="J780" s="60"/>
      <c r="K780" s="60"/>
      <c r="L780" s="229">
        <f t="shared" si="164"/>
        <v>0</v>
      </c>
      <c r="M780" s="230">
        <f t="shared" ca="1" si="172"/>
        <v>0</v>
      </c>
      <c r="N780" s="230">
        <f t="shared" ca="1" si="173"/>
        <v>0</v>
      </c>
      <c r="O780" s="231">
        <f t="shared" ca="1" si="174"/>
        <v>0</v>
      </c>
      <c r="P780" s="232">
        <f t="shared" ca="1" si="175"/>
        <v>0</v>
      </c>
      <c r="Q780" s="233">
        <f t="shared" ca="1" si="165"/>
        <v>0</v>
      </c>
      <c r="R780" s="233">
        <f ca="1">IF(LEN(B780)&gt;0,'OSNOVNA PLAČA'!F774,"")</f>
        <v>0</v>
      </c>
      <c r="S780" s="234"/>
      <c r="T780" s="34"/>
      <c r="U780" s="34"/>
      <c r="V780" s="34"/>
      <c r="W780" s="34"/>
      <c r="X780" s="34"/>
      <c r="Y780" s="34"/>
      <c r="Z780" s="34"/>
      <c r="AB780" s="167">
        <f>ROW()</f>
        <v>780</v>
      </c>
      <c r="AC780" s="168" t="e">
        <f t="shared" ca="1" si="179"/>
        <v>#REF!</v>
      </c>
      <c r="AD780" s="168" t="e">
        <f t="shared" ca="1" si="180"/>
        <v>#REF!</v>
      </c>
      <c r="AE780" s="169" t="e">
        <f t="shared" ca="1" si="166"/>
        <v>#REF!</v>
      </c>
      <c r="AF780" s="168" t="e">
        <f t="shared" ca="1" si="167"/>
        <v>#REF!</v>
      </c>
      <c r="AG780" s="169" t="e">
        <f t="shared" ca="1" si="168"/>
        <v>#REF!</v>
      </c>
      <c r="AH780" s="168" t="e">
        <f t="shared" ca="1" si="169"/>
        <v>#REF!</v>
      </c>
      <c r="AI780" s="168" t="e">
        <f t="shared" ca="1" si="170"/>
        <v>#REF!</v>
      </c>
      <c r="AJ780" s="170" t="e">
        <f t="shared" ca="1" si="171"/>
        <v>#REF!</v>
      </c>
      <c r="AK780" s="168">
        <f t="shared" ca="1" si="181"/>
        <v>0</v>
      </c>
      <c r="AL780" s="168">
        <f t="shared" ca="1" si="182"/>
        <v>0</v>
      </c>
    </row>
    <row r="781" spans="1:38" ht="30" customHeight="1" x14ac:dyDescent="0.2">
      <c r="A781" s="56">
        <v>766</v>
      </c>
      <c r="B781" s="309" t="str">
        <f t="shared" ca="1" si="176"/>
        <v>A766</v>
      </c>
      <c r="C781" s="309"/>
      <c r="D781" s="57" t="str">
        <f t="shared" ca="1" si="177"/>
        <v/>
      </c>
      <c r="E781" s="59" t="str">
        <f t="shared" ca="1" si="178"/>
        <v/>
      </c>
      <c r="F781" s="215">
        <f ca="1">IF(LEN(B781)&gt;0,'OBRAČUNANA OSNOVNA PLAČA'!G775,"")</f>
        <v>0</v>
      </c>
      <c r="G781" s="60"/>
      <c r="H781" s="60"/>
      <c r="I781" s="60"/>
      <c r="J781" s="60"/>
      <c r="K781" s="60"/>
      <c r="L781" s="229">
        <f t="shared" si="164"/>
        <v>0</v>
      </c>
      <c r="M781" s="230">
        <f t="shared" ca="1" si="172"/>
        <v>0</v>
      </c>
      <c r="N781" s="230">
        <f t="shared" ca="1" si="173"/>
        <v>0</v>
      </c>
      <c r="O781" s="231">
        <f t="shared" ca="1" si="174"/>
        <v>0</v>
      </c>
      <c r="P781" s="232">
        <f t="shared" ca="1" si="175"/>
        <v>0</v>
      </c>
      <c r="Q781" s="233">
        <f t="shared" ca="1" si="165"/>
        <v>0</v>
      </c>
      <c r="R781" s="233">
        <f ca="1">IF(LEN(B781)&gt;0,'OSNOVNA PLAČA'!F775,"")</f>
        <v>0</v>
      </c>
      <c r="S781" s="234"/>
      <c r="T781" s="34"/>
      <c r="U781" s="34"/>
      <c r="V781" s="34"/>
      <c r="W781" s="34"/>
      <c r="X781" s="34"/>
      <c r="Y781" s="34"/>
      <c r="Z781" s="34"/>
      <c r="AB781" s="167">
        <f>ROW()</f>
        <v>781</v>
      </c>
      <c r="AC781" s="168" t="e">
        <f t="shared" ca="1" si="179"/>
        <v>#REF!</v>
      </c>
      <c r="AD781" s="168" t="e">
        <f t="shared" ca="1" si="180"/>
        <v>#REF!</v>
      </c>
      <c r="AE781" s="169" t="e">
        <f t="shared" ca="1" si="166"/>
        <v>#REF!</v>
      </c>
      <c r="AF781" s="168" t="e">
        <f t="shared" ca="1" si="167"/>
        <v>#REF!</v>
      </c>
      <c r="AG781" s="169" t="e">
        <f t="shared" ca="1" si="168"/>
        <v>#REF!</v>
      </c>
      <c r="AH781" s="168" t="e">
        <f t="shared" ca="1" si="169"/>
        <v>#REF!</v>
      </c>
      <c r="AI781" s="168" t="e">
        <f t="shared" ca="1" si="170"/>
        <v>#REF!</v>
      </c>
      <c r="AJ781" s="170" t="e">
        <f t="shared" ca="1" si="171"/>
        <v>#REF!</v>
      </c>
      <c r="AK781" s="168">
        <f t="shared" ca="1" si="181"/>
        <v>0</v>
      </c>
      <c r="AL781" s="168">
        <f t="shared" ca="1" si="182"/>
        <v>0</v>
      </c>
    </row>
    <row r="782" spans="1:38" ht="30" customHeight="1" x14ac:dyDescent="0.2">
      <c r="A782" s="56">
        <v>767</v>
      </c>
      <c r="B782" s="309" t="str">
        <f t="shared" ca="1" si="176"/>
        <v>A767</v>
      </c>
      <c r="C782" s="309"/>
      <c r="D782" s="57" t="str">
        <f t="shared" ca="1" si="177"/>
        <v/>
      </c>
      <c r="E782" s="59" t="str">
        <f t="shared" ca="1" si="178"/>
        <v/>
      </c>
      <c r="F782" s="215">
        <f ca="1">IF(LEN(B782)&gt;0,'OBRAČUNANA OSNOVNA PLAČA'!G776,"")</f>
        <v>0</v>
      </c>
      <c r="G782" s="60"/>
      <c r="H782" s="60"/>
      <c r="I782" s="60"/>
      <c r="J782" s="60"/>
      <c r="K782" s="60"/>
      <c r="L782" s="229">
        <f t="shared" si="164"/>
        <v>0</v>
      </c>
      <c r="M782" s="230">
        <f t="shared" ca="1" si="172"/>
        <v>0</v>
      </c>
      <c r="N782" s="230">
        <f t="shared" ca="1" si="173"/>
        <v>0</v>
      </c>
      <c r="O782" s="231">
        <f t="shared" ca="1" si="174"/>
        <v>0</v>
      </c>
      <c r="P782" s="232">
        <f t="shared" ca="1" si="175"/>
        <v>0</v>
      </c>
      <c r="Q782" s="233">
        <f t="shared" ca="1" si="165"/>
        <v>0</v>
      </c>
      <c r="R782" s="233">
        <f ca="1">IF(LEN(B782)&gt;0,'OSNOVNA PLAČA'!F776,"")</f>
        <v>0</v>
      </c>
      <c r="S782" s="234"/>
      <c r="T782" s="34"/>
      <c r="U782" s="34"/>
      <c r="V782" s="34"/>
      <c r="W782" s="34"/>
      <c r="X782" s="34"/>
      <c r="Y782" s="34"/>
      <c r="Z782" s="34"/>
      <c r="AB782" s="167">
        <f>ROW()</f>
        <v>782</v>
      </c>
      <c r="AC782" s="168" t="e">
        <f t="shared" ca="1" si="179"/>
        <v>#REF!</v>
      </c>
      <c r="AD782" s="168" t="e">
        <f t="shared" ca="1" si="180"/>
        <v>#REF!</v>
      </c>
      <c r="AE782" s="169" t="e">
        <f t="shared" ca="1" si="166"/>
        <v>#REF!</v>
      </c>
      <c r="AF782" s="168" t="e">
        <f t="shared" ca="1" si="167"/>
        <v>#REF!</v>
      </c>
      <c r="AG782" s="169" t="e">
        <f t="shared" ca="1" si="168"/>
        <v>#REF!</v>
      </c>
      <c r="AH782" s="168" t="e">
        <f t="shared" ca="1" si="169"/>
        <v>#REF!</v>
      </c>
      <c r="AI782" s="168" t="e">
        <f t="shared" ca="1" si="170"/>
        <v>#REF!</v>
      </c>
      <c r="AJ782" s="170" t="e">
        <f t="shared" ca="1" si="171"/>
        <v>#REF!</v>
      </c>
      <c r="AK782" s="168">
        <f t="shared" ca="1" si="181"/>
        <v>0</v>
      </c>
      <c r="AL782" s="168">
        <f t="shared" ca="1" si="182"/>
        <v>0</v>
      </c>
    </row>
    <row r="783" spans="1:38" ht="30" customHeight="1" x14ac:dyDescent="0.2">
      <c r="A783" s="56">
        <v>768</v>
      </c>
      <c r="B783" s="309" t="str">
        <f t="shared" ca="1" si="176"/>
        <v>A768</v>
      </c>
      <c r="C783" s="309"/>
      <c r="D783" s="57" t="str">
        <f t="shared" ca="1" si="177"/>
        <v/>
      </c>
      <c r="E783" s="59" t="str">
        <f t="shared" ca="1" si="178"/>
        <v/>
      </c>
      <c r="F783" s="215">
        <f ca="1">IF(LEN(B783)&gt;0,'OBRAČUNANA OSNOVNA PLAČA'!G777,"")</f>
        <v>0</v>
      </c>
      <c r="G783" s="60"/>
      <c r="H783" s="60"/>
      <c r="I783" s="60"/>
      <c r="J783" s="60"/>
      <c r="K783" s="60"/>
      <c r="L783" s="229">
        <f t="shared" si="164"/>
        <v>0</v>
      </c>
      <c r="M783" s="230">
        <f t="shared" ca="1" si="172"/>
        <v>0</v>
      </c>
      <c r="N783" s="230">
        <f t="shared" ca="1" si="173"/>
        <v>0</v>
      </c>
      <c r="O783" s="231">
        <f t="shared" ca="1" si="174"/>
        <v>0</v>
      </c>
      <c r="P783" s="232">
        <f t="shared" ca="1" si="175"/>
        <v>0</v>
      </c>
      <c r="Q783" s="233">
        <f t="shared" ca="1" si="165"/>
        <v>0</v>
      </c>
      <c r="R783" s="233">
        <f ca="1">IF(LEN(B783)&gt;0,'OSNOVNA PLAČA'!F777,"")</f>
        <v>0</v>
      </c>
      <c r="S783" s="234"/>
      <c r="T783" s="34"/>
      <c r="U783" s="34"/>
      <c r="V783" s="34"/>
      <c r="W783" s="34"/>
      <c r="X783" s="34"/>
      <c r="Y783" s="34"/>
      <c r="Z783" s="34"/>
      <c r="AB783" s="167">
        <f>ROW()</f>
        <v>783</v>
      </c>
      <c r="AC783" s="168" t="e">
        <f t="shared" ca="1" si="179"/>
        <v>#REF!</v>
      </c>
      <c r="AD783" s="168" t="e">
        <f t="shared" ca="1" si="180"/>
        <v>#REF!</v>
      </c>
      <c r="AE783" s="169" t="e">
        <f t="shared" ca="1" si="166"/>
        <v>#REF!</v>
      </c>
      <c r="AF783" s="168" t="e">
        <f t="shared" ca="1" si="167"/>
        <v>#REF!</v>
      </c>
      <c r="AG783" s="169" t="e">
        <f t="shared" ca="1" si="168"/>
        <v>#REF!</v>
      </c>
      <c r="AH783" s="168" t="e">
        <f t="shared" ca="1" si="169"/>
        <v>#REF!</v>
      </c>
      <c r="AI783" s="168" t="e">
        <f t="shared" ca="1" si="170"/>
        <v>#REF!</v>
      </c>
      <c r="AJ783" s="170" t="e">
        <f t="shared" ca="1" si="171"/>
        <v>#REF!</v>
      </c>
      <c r="AK783" s="168">
        <f t="shared" ca="1" si="181"/>
        <v>0</v>
      </c>
      <c r="AL783" s="168">
        <f t="shared" ca="1" si="182"/>
        <v>0</v>
      </c>
    </row>
    <row r="784" spans="1:38" ht="30" customHeight="1" x14ac:dyDescent="0.2">
      <c r="A784" s="56">
        <v>769</v>
      </c>
      <c r="B784" s="309" t="str">
        <f t="shared" ca="1" si="176"/>
        <v>A769</v>
      </c>
      <c r="C784" s="309"/>
      <c r="D784" s="57" t="str">
        <f t="shared" ca="1" si="177"/>
        <v/>
      </c>
      <c r="E784" s="59" t="str">
        <f t="shared" ca="1" si="178"/>
        <v/>
      </c>
      <c r="F784" s="215">
        <f ca="1">IF(LEN(B784)&gt;0,'OBRAČUNANA OSNOVNA PLAČA'!G778,"")</f>
        <v>0</v>
      </c>
      <c r="G784" s="60"/>
      <c r="H784" s="60"/>
      <c r="I784" s="60"/>
      <c r="J784" s="60"/>
      <c r="K784" s="60"/>
      <c r="L784" s="229">
        <f t="shared" ref="L784:L847" si="183">+G784+H784+I784+J784+K784</f>
        <v>0</v>
      </c>
      <c r="M784" s="230">
        <f t="shared" ca="1" si="172"/>
        <v>0</v>
      </c>
      <c r="N784" s="230">
        <f t="shared" ca="1" si="173"/>
        <v>0</v>
      </c>
      <c r="O784" s="231">
        <f t="shared" ca="1" si="174"/>
        <v>0</v>
      </c>
      <c r="P784" s="232">
        <f t="shared" ca="1" si="175"/>
        <v>0</v>
      </c>
      <c r="Q784" s="233">
        <f t="shared" ref="Q784:Q847" ca="1" si="184">MIN(P784,R784)</f>
        <v>0</v>
      </c>
      <c r="R784" s="233">
        <f ca="1">IF(LEN(B784)&gt;0,'OSNOVNA PLAČA'!F778,"")</f>
        <v>0</v>
      </c>
      <c r="S784" s="234"/>
      <c r="T784" s="34"/>
      <c r="U784" s="34"/>
      <c r="V784" s="34"/>
      <c r="W784" s="34"/>
      <c r="X784" s="34"/>
      <c r="Y784" s="34"/>
      <c r="Z784" s="34"/>
      <c r="AB784" s="167">
        <f>ROW()</f>
        <v>784</v>
      </c>
      <c r="AC784" s="168" t="e">
        <f t="shared" ca="1" si="179"/>
        <v>#REF!</v>
      </c>
      <c r="AD784" s="168" t="e">
        <f t="shared" ca="1" si="180"/>
        <v>#REF!</v>
      </c>
      <c r="AE784" s="169" t="e">
        <f t="shared" ref="AE784:AE847" ca="1" si="185">IF(AC784&gt;=AD784,"-",$L784/(5*MAX($M$1021:$M$1022)))</f>
        <v>#REF!</v>
      </c>
      <c r="AF784" s="168" t="e">
        <f t="shared" ref="AF784:AF847" ca="1" si="186">IF(AC784&gt;=AD784,"-",$L784/(5*MAX($M$1021:$M$1022))*AK784)</f>
        <v>#REF!</v>
      </c>
      <c r="AG784" s="169" t="e">
        <f t="shared" ref="AG784:AG847" ca="1" si="187">IF(AE784="-","-",AE784*$AF$1017)</f>
        <v>#REF!</v>
      </c>
      <c r="AH784" s="168" t="e">
        <f t="shared" ref="AH784:AH847" ca="1" si="188">IF(AF784="-","-",AF784*$AF$1017)</f>
        <v>#REF!</v>
      </c>
      <c r="AI784" s="168" t="e">
        <f t="shared" ref="AI784:AI847" ca="1" si="189">IF(AG784="-",0,MIN(AH784,R784))</f>
        <v>#REF!</v>
      </c>
      <c r="AJ784" s="170" t="e">
        <f t="shared" ref="AJ784:AJ847" ca="1" si="190">+AD784-AC784</f>
        <v>#REF!</v>
      </c>
      <c r="AK784" s="168">
        <f t="shared" ca="1" si="181"/>
        <v>0</v>
      </c>
      <c r="AL784" s="168">
        <f t="shared" ca="1" si="182"/>
        <v>0</v>
      </c>
    </row>
    <row r="785" spans="1:38" ht="30" customHeight="1" x14ac:dyDescent="0.2">
      <c r="A785" s="56">
        <v>770</v>
      </c>
      <c r="B785" s="309" t="str">
        <f t="shared" ca="1" si="176"/>
        <v>A770</v>
      </c>
      <c r="C785" s="309"/>
      <c r="D785" s="57" t="str">
        <f t="shared" ca="1" si="177"/>
        <v/>
      </c>
      <c r="E785" s="59" t="str">
        <f t="shared" ca="1" si="178"/>
        <v/>
      </c>
      <c r="F785" s="215">
        <f ca="1">IF(LEN(B785)&gt;0,'OBRAČUNANA OSNOVNA PLAČA'!G779,"")</f>
        <v>0</v>
      </c>
      <c r="G785" s="60"/>
      <c r="H785" s="60"/>
      <c r="I785" s="60"/>
      <c r="J785" s="60"/>
      <c r="K785" s="60"/>
      <c r="L785" s="229">
        <f t="shared" si="183"/>
        <v>0</v>
      </c>
      <c r="M785" s="230">
        <f t="shared" ref="M785:M848" ca="1" si="191">IF(LEN(B785)&gt;0,L785/5,"")</f>
        <v>0</v>
      </c>
      <c r="N785" s="230">
        <f t="shared" ref="N785:N848" ca="1" si="192">IF(LEN(B785)&gt;0,F785*M785,"")</f>
        <v>0</v>
      </c>
      <c r="O785" s="231">
        <f t="shared" ref="O785:O848" ca="1" si="193">IF(LEN(B785)&gt;0,M785*$P$1017,"")</f>
        <v>0</v>
      </c>
      <c r="P785" s="232">
        <f t="shared" ref="P785:P848" ca="1" si="194">IF(LEN(B785)&gt;0,F785*O785,"")</f>
        <v>0</v>
      </c>
      <c r="Q785" s="233">
        <f t="shared" ca="1" si="184"/>
        <v>0</v>
      </c>
      <c r="R785" s="233">
        <f ca="1">IF(LEN(B785)&gt;0,'OSNOVNA PLAČA'!F779,"")</f>
        <v>0</v>
      </c>
      <c r="S785" s="234"/>
      <c r="T785" s="34"/>
      <c r="U785" s="34"/>
      <c r="V785" s="34"/>
      <c r="W785" s="34"/>
      <c r="X785" s="34"/>
      <c r="Y785" s="34"/>
      <c r="Z785" s="34"/>
      <c r="AB785" s="167">
        <f>ROW()</f>
        <v>785</v>
      </c>
      <c r="AC785" s="168" t="e">
        <f t="shared" ca="1" si="179"/>
        <v>#REF!</v>
      </c>
      <c r="AD785" s="168" t="e">
        <f t="shared" ca="1" si="180"/>
        <v>#REF!</v>
      </c>
      <c r="AE785" s="169" t="e">
        <f t="shared" ca="1" si="185"/>
        <v>#REF!</v>
      </c>
      <c r="AF785" s="168" t="e">
        <f t="shared" ca="1" si="186"/>
        <v>#REF!</v>
      </c>
      <c r="AG785" s="169" t="e">
        <f t="shared" ca="1" si="187"/>
        <v>#REF!</v>
      </c>
      <c r="AH785" s="168" t="e">
        <f t="shared" ca="1" si="188"/>
        <v>#REF!</v>
      </c>
      <c r="AI785" s="168" t="e">
        <f t="shared" ca="1" si="189"/>
        <v>#REF!</v>
      </c>
      <c r="AJ785" s="170" t="e">
        <f t="shared" ca="1" si="190"/>
        <v>#REF!</v>
      </c>
      <c r="AK785" s="168">
        <f t="shared" ca="1" si="181"/>
        <v>0</v>
      </c>
      <c r="AL785" s="168">
        <f t="shared" ca="1" si="182"/>
        <v>0</v>
      </c>
    </row>
    <row r="786" spans="1:38" ht="30" customHeight="1" x14ac:dyDescent="0.2">
      <c r="A786" s="56">
        <v>771</v>
      </c>
      <c r="B786" s="309" t="str">
        <f t="shared" ca="1" si="176"/>
        <v>A771</v>
      </c>
      <c r="C786" s="309"/>
      <c r="D786" s="57" t="str">
        <f t="shared" ca="1" si="177"/>
        <v/>
      </c>
      <c r="E786" s="59" t="str">
        <f t="shared" ca="1" si="178"/>
        <v/>
      </c>
      <c r="F786" s="215">
        <f ca="1">IF(LEN(B786)&gt;0,'OBRAČUNANA OSNOVNA PLAČA'!G780,"")</f>
        <v>0</v>
      </c>
      <c r="G786" s="60"/>
      <c r="H786" s="60"/>
      <c r="I786" s="60"/>
      <c r="J786" s="60"/>
      <c r="K786" s="60"/>
      <c r="L786" s="229">
        <f t="shared" si="183"/>
        <v>0</v>
      </c>
      <c r="M786" s="230">
        <f t="shared" ca="1" si="191"/>
        <v>0</v>
      </c>
      <c r="N786" s="230">
        <f t="shared" ca="1" si="192"/>
        <v>0</v>
      </c>
      <c r="O786" s="231">
        <f t="shared" ca="1" si="193"/>
        <v>0</v>
      </c>
      <c r="P786" s="232">
        <f t="shared" ca="1" si="194"/>
        <v>0</v>
      </c>
      <c r="Q786" s="233">
        <f t="shared" ca="1" si="184"/>
        <v>0</v>
      </c>
      <c r="R786" s="233">
        <f ca="1">IF(LEN(B786)&gt;0,'OSNOVNA PLAČA'!F780,"")</f>
        <v>0</v>
      </c>
      <c r="S786" s="234"/>
      <c r="T786" s="34"/>
      <c r="U786" s="34"/>
      <c r="V786" s="34"/>
      <c r="W786" s="34"/>
      <c r="X786" s="34"/>
      <c r="Y786" s="34"/>
      <c r="Z786" s="34"/>
      <c r="AB786" s="167">
        <f>ROW()</f>
        <v>786</v>
      </c>
      <c r="AC786" s="168" t="e">
        <f t="shared" ca="1" si="179"/>
        <v>#REF!</v>
      </c>
      <c r="AD786" s="168" t="e">
        <f t="shared" ca="1" si="180"/>
        <v>#REF!</v>
      </c>
      <c r="AE786" s="169" t="e">
        <f t="shared" ca="1" si="185"/>
        <v>#REF!</v>
      </c>
      <c r="AF786" s="168" t="e">
        <f t="shared" ca="1" si="186"/>
        <v>#REF!</v>
      </c>
      <c r="AG786" s="169" t="e">
        <f t="shared" ca="1" si="187"/>
        <v>#REF!</v>
      </c>
      <c r="AH786" s="168" t="e">
        <f t="shared" ca="1" si="188"/>
        <v>#REF!</v>
      </c>
      <c r="AI786" s="168" t="e">
        <f t="shared" ca="1" si="189"/>
        <v>#REF!</v>
      </c>
      <c r="AJ786" s="170" t="e">
        <f t="shared" ca="1" si="190"/>
        <v>#REF!</v>
      </c>
      <c r="AK786" s="168">
        <f t="shared" ca="1" si="181"/>
        <v>0</v>
      </c>
      <c r="AL786" s="168">
        <f t="shared" ca="1" si="182"/>
        <v>0</v>
      </c>
    </row>
    <row r="787" spans="1:38" ht="30" customHeight="1" x14ac:dyDescent="0.2">
      <c r="A787" s="56">
        <v>772</v>
      </c>
      <c r="B787" s="309" t="str">
        <f t="shared" ca="1" si="176"/>
        <v>A772</v>
      </c>
      <c r="C787" s="309"/>
      <c r="D787" s="57" t="str">
        <f t="shared" ca="1" si="177"/>
        <v/>
      </c>
      <c r="E787" s="59" t="str">
        <f t="shared" ca="1" si="178"/>
        <v/>
      </c>
      <c r="F787" s="215">
        <f ca="1">IF(LEN(B787)&gt;0,'OBRAČUNANA OSNOVNA PLAČA'!G781,"")</f>
        <v>0</v>
      </c>
      <c r="G787" s="60"/>
      <c r="H787" s="60"/>
      <c r="I787" s="60"/>
      <c r="J787" s="60"/>
      <c r="K787" s="60"/>
      <c r="L787" s="229">
        <f t="shared" si="183"/>
        <v>0</v>
      </c>
      <c r="M787" s="230">
        <f t="shared" ca="1" si="191"/>
        <v>0</v>
      </c>
      <c r="N787" s="230">
        <f t="shared" ca="1" si="192"/>
        <v>0</v>
      </c>
      <c r="O787" s="231">
        <f t="shared" ca="1" si="193"/>
        <v>0</v>
      </c>
      <c r="P787" s="232">
        <f t="shared" ca="1" si="194"/>
        <v>0</v>
      </c>
      <c r="Q787" s="233">
        <f t="shared" ca="1" si="184"/>
        <v>0</v>
      </c>
      <c r="R787" s="233">
        <f ca="1">IF(LEN(B787)&gt;0,'OSNOVNA PLAČA'!F781,"")</f>
        <v>0</v>
      </c>
      <c r="S787" s="234"/>
      <c r="T787" s="34"/>
      <c r="U787" s="34"/>
      <c r="V787" s="34"/>
      <c r="W787" s="34"/>
      <c r="X787" s="34"/>
      <c r="Y787" s="34"/>
      <c r="Z787" s="34"/>
      <c r="AB787" s="167">
        <f>ROW()</f>
        <v>787</v>
      </c>
      <c r="AC787" s="168" t="e">
        <f t="shared" ca="1" si="179"/>
        <v>#REF!</v>
      </c>
      <c r="AD787" s="168" t="e">
        <f t="shared" ca="1" si="180"/>
        <v>#REF!</v>
      </c>
      <c r="AE787" s="169" t="e">
        <f t="shared" ca="1" si="185"/>
        <v>#REF!</v>
      </c>
      <c r="AF787" s="168" t="e">
        <f t="shared" ca="1" si="186"/>
        <v>#REF!</v>
      </c>
      <c r="AG787" s="169" t="e">
        <f t="shared" ca="1" si="187"/>
        <v>#REF!</v>
      </c>
      <c r="AH787" s="168" t="e">
        <f t="shared" ca="1" si="188"/>
        <v>#REF!</v>
      </c>
      <c r="AI787" s="168" t="e">
        <f t="shared" ca="1" si="189"/>
        <v>#REF!</v>
      </c>
      <c r="AJ787" s="170" t="e">
        <f t="shared" ca="1" si="190"/>
        <v>#REF!</v>
      </c>
      <c r="AK787" s="168">
        <f t="shared" ca="1" si="181"/>
        <v>0</v>
      </c>
      <c r="AL787" s="168">
        <f t="shared" ca="1" si="182"/>
        <v>0</v>
      </c>
    </row>
    <row r="788" spans="1:38" ht="30" customHeight="1" x14ac:dyDescent="0.2">
      <c r="A788" s="56">
        <v>773</v>
      </c>
      <c r="B788" s="309" t="str">
        <f t="shared" ca="1" si="176"/>
        <v>A773</v>
      </c>
      <c r="C788" s="309"/>
      <c r="D788" s="57" t="str">
        <f t="shared" ca="1" si="177"/>
        <v/>
      </c>
      <c r="E788" s="59" t="str">
        <f t="shared" ca="1" si="178"/>
        <v/>
      </c>
      <c r="F788" s="215">
        <f ca="1">IF(LEN(B788)&gt;0,'OBRAČUNANA OSNOVNA PLAČA'!G782,"")</f>
        <v>0</v>
      </c>
      <c r="G788" s="60"/>
      <c r="H788" s="60"/>
      <c r="I788" s="60"/>
      <c r="J788" s="60"/>
      <c r="K788" s="60"/>
      <c r="L788" s="229">
        <f t="shared" si="183"/>
        <v>0</v>
      </c>
      <c r="M788" s="230">
        <f t="shared" ca="1" si="191"/>
        <v>0</v>
      </c>
      <c r="N788" s="230">
        <f t="shared" ca="1" si="192"/>
        <v>0</v>
      </c>
      <c r="O788" s="231">
        <f t="shared" ca="1" si="193"/>
        <v>0</v>
      </c>
      <c r="P788" s="232">
        <f t="shared" ca="1" si="194"/>
        <v>0</v>
      </c>
      <c r="Q788" s="233">
        <f t="shared" ca="1" si="184"/>
        <v>0</v>
      </c>
      <c r="R788" s="233">
        <f ca="1">IF(LEN(B788)&gt;0,'OSNOVNA PLAČA'!F782,"")</f>
        <v>0</v>
      </c>
      <c r="S788" s="234"/>
      <c r="T788" s="34"/>
      <c r="U788" s="34"/>
      <c r="V788" s="34"/>
      <c r="W788" s="34"/>
      <c r="X788" s="34"/>
      <c r="Y788" s="34"/>
      <c r="Z788" s="34"/>
      <c r="AB788" s="167">
        <f>ROW()</f>
        <v>788</v>
      </c>
      <c r="AC788" s="168" t="e">
        <f t="shared" ca="1" si="179"/>
        <v>#REF!</v>
      </c>
      <c r="AD788" s="168" t="e">
        <f t="shared" ca="1" si="180"/>
        <v>#REF!</v>
      </c>
      <c r="AE788" s="169" t="e">
        <f t="shared" ca="1" si="185"/>
        <v>#REF!</v>
      </c>
      <c r="AF788" s="168" t="e">
        <f t="shared" ca="1" si="186"/>
        <v>#REF!</v>
      </c>
      <c r="AG788" s="169" t="e">
        <f t="shared" ca="1" si="187"/>
        <v>#REF!</v>
      </c>
      <c r="AH788" s="168" t="e">
        <f t="shared" ca="1" si="188"/>
        <v>#REF!</v>
      </c>
      <c r="AI788" s="168" t="e">
        <f t="shared" ca="1" si="189"/>
        <v>#REF!</v>
      </c>
      <c r="AJ788" s="170" t="e">
        <f t="shared" ca="1" si="190"/>
        <v>#REF!</v>
      </c>
      <c r="AK788" s="168">
        <f t="shared" ca="1" si="181"/>
        <v>0</v>
      </c>
      <c r="AL788" s="168">
        <f t="shared" ca="1" si="182"/>
        <v>0</v>
      </c>
    </row>
    <row r="789" spans="1:38" ht="30" customHeight="1" x14ac:dyDescent="0.2">
      <c r="A789" s="56">
        <v>774</v>
      </c>
      <c r="B789" s="309" t="str">
        <f t="shared" ca="1" si="176"/>
        <v>A774</v>
      </c>
      <c r="C789" s="309"/>
      <c r="D789" s="57" t="str">
        <f t="shared" ca="1" si="177"/>
        <v/>
      </c>
      <c r="E789" s="59" t="str">
        <f t="shared" ca="1" si="178"/>
        <v/>
      </c>
      <c r="F789" s="215">
        <f ca="1">IF(LEN(B789)&gt;0,'OBRAČUNANA OSNOVNA PLAČA'!G783,"")</f>
        <v>0</v>
      </c>
      <c r="G789" s="60"/>
      <c r="H789" s="60"/>
      <c r="I789" s="60"/>
      <c r="J789" s="60"/>
      <c r="K789" s="60"/>
      <c r="L789" s="229">
        <f t="shared" si="183"/>
        <v>0</v>
      </c>
      <c r="M789" s="230">
        <f t="shared" ca="1" si="191"/>
        <v>0</v>
      </c>
      <c r="N789" s="230">
        <f t="shared" ca="1" si="192"/>
        <v>0</v>
      </c>
      <c r="O789" s="231">
        <f t="shared" ca="1" si="193"/>
        <v>0</v>
      </c>
      <c r="P789" s="232">
        <f t="shared" ca="1" si="194"/>
        <v>0</v>
      </c>
      <c r="Q789" s="233">
        <f t="shared" ca="1" si="184"/>
        <v>0</v>
      </c>
      <c r="R789" s="233">
        <f ca="1">IF(LEN(B789)&gt;0,'OSNOVNA PLAČA'!F783,"")</f>
        <v>0</v>
      </c>
      <c r="S789" s="234"/>
      <c r="T789" s="34"/>
      <c r="U789" s="34"/>
      <c r="V789" s="34"/>
      <c r="W789" s="34"/>
      <c r="X789" s="34"/>
      <c r="Y789" s="34"/>
      <c r="Z789" s="34"/>
      <c r="AB789" s="167">
        <f>ROW()</f>
        <v>789</v>
      </c>
      <c r="AC789" s="168" t="e">
        <f t="shared" ca="1" si="179"/>
        <v>#REF!</v>
      </c>
      <c r="AD789" s="168" t="e">
        <f t="shared" ca="1" si="180"/>
        <v>#REF!</v>
      </c>
      <c r="AE789" s="169" t="e">
        <f t="shared" ca="1" si="185"/>
        <v>#REF!</v>
      </c>
      <c r="AF789" s="168" t="e">
        <f t="shared" ca="1" si="186"/>
        <v>#REF!</v>
      </c>
      <c r="AG789" s="169" t="e">
        <f t="shared" ca="1" si="187"/>
        <v>#REF!</v>
      </c>
      <c r="AH789" s="168" t="e">
        <f t="shared" ca="1" si="188"/>
        <v>#REF!</v>
      </c>
      <c r="AI789" s="168" t="e">
        <f t="shared" ca="1" si="189"/>
        <v>#REF!</v>
      </c>
      <c r="AJ789" s="170" t="e">
        <f t="shared" ca="1" si="190"/>
        <v>#REF!</v>
      </c>
      <c r="AK789" s="168">
        <f t="shared" ca="1" si="181"/>
        <v>0</v>
      </c>
      <c r="AL789" s="168">
        <f t="shared" ca="1" si="182"/>
        <v>0</v>
      </c>
    </row>
    <row r="790" spans="1:38" ht="30" customHeight="1" x14ac:dyDescent="0.2">
      <c r="A790" s="56">
        <v>775</v>
      </c>
      <c r="B790" s="309" t="str">
        <f t="shared" ca="1" si="176"/>
        <v>A775</v>
      </c>
      <c r="C790" s="309"/>
      <c r="D790" s="57" t="str">
        <f t="shared" ca="1" si="177"/>
        <v/>
      </c>
      <c r="E790" s="59" t="str">
        <f t="shared" ca="1" si="178"/>
        <v/>
      </c>
      <c r="F790" s="215">
        <f ca="1">IF(LEN(B790)&gt;0,'OBRAČUNANA OSNOVNA PLAČA'!G784,"")</f>
        <v>0</v>
      </c>
      <c r="G790" s="60"/>
      <c r="H790" s="60"/>
      <c r="I790" s="60"/>
      <c r="J790" s="60"/>
      <c r="K790" s="60"/>
      <c r="L790" s="229">
        <f t="shared" si="183"/>
        <v>0</v>
      </c>
      <c r="M790" s="230">
        <f t="shared" ca="1" si="191"/>
        <v>0</v>
      </c>
      <c r="N790" s="230">
        <f t="shared" ca="1" si="192"/>
        <v>0</v>
      </c>
      <c r="O790" s="231">
        <f t="shared" ca="1" si="193"/>
        <v>0</v>
      </c>
      <c r="P790" s="232">
        <f t="shared" ca="1" si="194"/>
        <v>0</v>
      </c>
      <c r="Q790" s="233">
        <f t="shared" ca="1" si="184"/>
        <v>0</v>
      </c>
      <c r="R790" s="233">
        <f ca="1">IF(LEN(B790)&gt;0,'OSNOVNA PLAČA'!F784,"")</f>
        <v>0</v>
      </c>
      <c r="S790" s="234"/>
      <c r="T790" s="34"/>
      <c r="U790" s="34"/>
      <c r="V790" s="34"/>
      <c r="W790" s="34"/>
      <c r="X790" s="34"/>
      <c r="Y790" s="34"/>
      <c r="Z790" s="34"/>
      <c r="AB790" s="167">
        <f>ROW()</f>
        <v>790</v>
      </c>
      <c r="AC790" s="168" t="e">
        <f t="shared" ca="1" si="179"/>
        <v>#REF!</v>
      </c>
      <c r="AD790" s="168" t="e">
        <f t="shared" ca="1" si="180"/>
        <v>#REF!</v>
      </c>
      <c r="AE790" s="169" t="e">
        <f t="shared" ca="1" si="185"/>
        <v>#REF!</v>
      </c>
      <c r="AF790" s="168" t="e">
        <f t="shared" ca="1" si="186"/>
        <v>#REF!</v>
      </c>
      <c r="AG790" s="169" t="e">
        <f t="shared" ca="1" si="187"/>
        <v>#REF!</v>
      </c>
      <c r="AH790" s="168" t="e">
        <f t="shared" ca="1" si="188"/>
        <v>#REF!</v>
      </c>
      <c r="AI790" s="168" t="e">
        <f t="shared" ca="1" si="189"/>
        <v>#REF!</v>
      </c>
      <c r="AJ790" s="170" t="e">
        <f t="shared" ca="1" si="190"/>
        <v>#REF!</v>
      </c>
      <c r="AK790" s="168">
        <f t="shared" ca="1" si="181"/>
        <v>0</v>
      </c>
      <c r="AL790" s="168">
        <f t="shared" ca="1" si="182"/>
        <v>0</v>
      </c>
    </row>
    <row r="791" spans="1:38" ht="30" customHeight="1" x14ac:dyDescent="0.2">
      <c r="A791" s="56">
        <v>776</v>
      </c>
      <c r="B791" s="309" t="str">
        <f t="shared" ca="1" si="176"/>
        <v>A776</v>
      </c>
      <c r="C791" s="309"/>
      <c r="D791" s="57" t="str">
        <f t="shared" ca="1" si="177"/>
        <v/>
      </c>
      <c r="E791" s="59" t="str">
        <f t="shared" ca="1" si="178"/>
        <v/>
      </c>
      <c r="F791" s="215">
        <f ca="1">IF(LEN(B791)&gt;0,'OBRAČUNANA OSNOVNA PLAČA'!G785,"")</f>
        <v>0</v>
      </c>
      <c r="G791" s="60"/>
      <c r="H791" s="60"/>
      <c r="I791" s="60"/>
      <c r="J791" s="60"/>
      <c r="K791" s="60"/>
      <c r="L791" s="229">
        <f t="shared" si="183"/>
        <v>0</v>
      </c>
      <c r="M791" s="230">
        <f t="shared" ca="1" si="191"/>
        <v>0</v>
      </c>
      <c r="N791" s="230">
        <f t="shared" ca="1" si="192"/>
        <v>0</v>
      </c>
      <c r="O791" s="231">
        <f t="shared" ca="1" si="193"/>
        <v>0</v>
      </c>
      <c r="P791" s="232">
        <f t="shared" ca="1" si="194"/>
        <v>0</v>
      </c>
      <c r="Q791" s="233">
        <f t="shared" ca="1" si="184"/>
        <v>0</v>
      </c>
      <c r="R791" s="233">
        <f ca="1">IF(LEN(B791)&gt;0,'OSNOVNA PLAČA'!F785,"")</f>
        <v>0</v>
      </c>
      <c r="S791" s="234"/>
      <c r="T791" s="34"/>
      <c r="U791" s="34"/>
      <c r="V791" s="34"/>
      <c r="W791" s="34"/>
      <c r="X791" s="34"/>
      <c r="Y791" s="34"/>
      <c r="Z791" s="34"/>
      <c r="AB791" s="167">
        <f>ROW()</f>
        <v>791</v>
      </c>
      <c r="AC791" s="168" t="e">
        <f t="shared" ca="1" si="179"/>
        <v>#REF!</v>
      </c>
      <c r="AD791" s="168" t="e">
        <f t="shared" ca="1" si="180"/>
        <v>#REF!</v>
      </c>
      <c r="AE791" s="169" t="e">
        <f t="shared" ca="1" si="185"/>
        <v>#REF!</v>
      </c>
      <c r="AF791" s="168" t="e">
        <f t="shared" ca="1" si="186"/>
        <v>#REF!</v>
      </c>
      <c r="AG791" s="169" t="e">
        <f t="shared" ca="1" si="187"/>
        <v>#REF!</v>
      </c>
      <c r="AH791" s="168" t="e">
        <f t="shared" ca="1" si="188"/>
        <v>#REF!</v>
      </c>
      <c r="AI791" s="168" t="e">
        <f t="shared" ca="1" si="189"/>
        <v>#REF!</v>
      </c>
      <c r="AJ791" s="170" t="e">
        <f t="shared" ca="1" si="190"/>
        <v>#REF!</v>
      </c>
      <c r="AK791" s="168">
        <f t="shared" ca="1" si="181"/>
        <v>0</v>
      </c>
      <c r="AL791" s="168">
        <f t="shared" ca="1" si="182"/>
        <v>0</v>
      </c>
    </row>
    <row r="792" spans="1:38" ht="30" customHeight="1" x14ac:dyDescent="0.2">
      <c r="A792" s="56">
        <v>777</v>
      </c>
      <c r="B792" s="309" t="str">
        <f t="shared" ca="1" si="176"/>
        <v>A777</v>
      </c>
      <c r="C792" s="309"/>
      <c r="D792" s="57" t="str">
        <f t="shared" ca="1" si="177"/>
        <v/>
      </c>
      <c r="E792" s="59" t="str">
        <f t="shared" ca="1" si="178"/>
        <v/>
      </c>
      <c r="F792" s="215">
        <f ca="1">IF(LEN(B792)&gt;0,'OBRAČUNANA OSNOVNA PLAČA'!G786,"")</f>
        <v>0</v>
      </c>
      <c r="G792" s="60"/>
      <c r="H792" s="60"/>
      <c r="I792" s="60"/>
      <c r="J792" s="60"/>
      <c r="K792" s="60"/>
      <c r="L792" s="229">
        <f t="shared" si="183"/>
        <v>0</v>
      </c>
      <c r="M792" s="230">
        <f t="shared" ca="1" si="191"/>
        <v>0</v>
      </c>
      <c r="N792" s="230">
        <f t="shared" ca="1" si="192"/>
        <v>0</v>
      </c>
      <c r="O792" s="231">
        <f t="shared" ca="1" si="193"/>
        <v>0</v>
      </c>
      <c r="P792" s="232">
        <f t="shared" ca="1" si="194"/>
        <v>0</v>
      </c>
      <c r="Q792" s="233">
        <f t="shared" ca="1" si="184"/>
        <v>0</v>
      </c>
      <c r="R792" s="233">
        <f ca="1">IF(LEN(B792)&gt;0,'OSNOVNA PLAČA'!F786,"")</f>
        <v>0</v>
      </c>
      <c r="S792" s="234"/>
      <c r="T792" s="34"/>
      <c r="U792" s="34"/>
      <c r="V792" s="34"/>
      <c r="W792" s="34"/>
      <c r="X792" s="34"/>
      <c r="Y792" s="34"/>
      <c r="Z792" s="34"/>
      <c r="AB792" s="167">
        <f>ROW()</f>
        <v>792</v>
      </c>
      <c r="AC792" s="168" t="e">
        <f t="shared" ca="1" si="179"/>
        <v>#REF!</v>
      </c>
      <c r="AD792" s="168" t="e">
        <f t="shared" ca="1" si="180"/>
        <v>#REF!</v>
      </c>
      <c r="AE792" s="169" t="e">
        <f t="shared" ca="1" si="185"/>
        <v>#REF!</v>
      </c>
      <c r="AF792" s="168" t="e">
        <f t="shared" ca="1" si="186"/>
        <v>#REF!</v>
      </c>
      <c r="AG792" s="169" t="e">
        <f t="shared" ca="1" si="187"/>
        <v>#REF!</v>
      </c>
      <c r="AH792" s="168" t="e">
        <f t="shared" ca="1" si="188"/>
        <v>#REF!</v>
      </c>
      <c r="AI792" s="168" t="e">
        <f t="shared" ca="1" si="189"/>
        <v>#REF!</v>
      </c>
      <c r="AJ792" s="170" t="e">
        <f t="shared" ca="1" si="190"/>
        <v>#REF!</v>
      </c>
      <c r="AK792" s="168">
        <f t="shared" ca="1" si="181"/>
        <v>0</v>
      </c>
      <c r="AL792" s="168">
        <f t="shared" ca="1" si="182"/>
        <v>0</v>
      </c>
    </row>
    <row r="793" spans="1:38" ht="30" customHeight="1" x14ac:dyDescent="0.2">
      <c r="A793" s="56">
        <v>778</v>
      </c>
      <c r="B793" s="309" t="str">
        <f t="shared" ca="1" si="176"/>
        <v>A778</v>
      </c>
      <c r="C793" s="309"/>
      <c r="D793" s="57" t="str">
        <f t="shared" ca="1" si="177"/>
        <v/>
      </c>
      <c r="E793" s="59" t="str">
        <f t="shared" ca="1" si="178"/>
        <v/>
      </c>
      <c r="F793" s="215">
        <f ca="1">IF(LEN(B793)&gt;0,'OBRAČUNANA OSNOVNA PLAČA'!G787,"")</f>
        <v>0</v>
      </c>
      <c r="G793" s="60"/>
      <c r="H793" s="60"/>
      <c r="I793" s="60"/>
      <c r="J793" s="60"/>
      <c r="K793" s="60"/>
      <c r="L793" s="229">
        <f t="shared" si="183"/>
        <v>0</v>
      </c>
      <c r="M793" s="230">
        <f t="shared" ca="1" si="191"/>
        <v>0</v>
      </c>
      <c r="N793" s="230">
        <f t="shared" ca="1" si="192"/>
        <v>0</v>
      </c>
      <c r="O793" s="231">
        <f t="shared" ca="1" si="193"/>
        <v>0</v>
      </c>
      <c r="P793" s="232">
        <f t="shared" ca="1" si="194"/>
        <v>0</v>
      </c>
      <c r="Q793" s="233">
        <f t="shared" ca="1" si="184"/>
        <v>0</v>
      </c>
      <c r="R793" s="233">
        <f ca="1">IF(LEN(B793)&gt;0,'OSNOVNA PLAČA'!F787,"")</f>
        <v>0</v>
      </c>
      <c r="S793" s="234"/>
      <c r="T793" s="34"/>
      <c r="U793" s="34"/>
      <c r="V793" s="34"/>
      <c r="W793" s="34"/>
      <c r="X793" s="34"/>
      <c r="Y793" s="34"/>
      <c r="Z793" s="34"/>
      <c r="AB793" s="167">
        <f>ROW()</f>
        <v>793</v>
      </c>
      <c r="AC793" s="168" t="e">
        <f t="shared" ca="1" si="179"/>
        <v>#REF!</v>
      </c>
      <c r="AD793" s="168" t="e">
        <f t="shared" ca="1" si="180"/>
        <v>#REF!</v>
      </c>
      <c r="AE793" s="169" t="e">
        <f t="shared" ca="1" si="185"/>
        <v>#REF!</v>
      </c>
      <c r="AF793" s="168" t="e">
        <f t="shared" ca="1" si="186"/>
        <v>#REF!</v>
      </c>
      <c r="AG793" s="169" t="e">
        <f t="shared" ca="1" si="187"/>
        <v>#REF!</v>
      </c>
      <c r="AH793" s="168" t="e">
        <f t="shared" ca="1" si="188"/>
        <v>#REF!</v>
      </c>
      <c r="AI793" s="168" t="e">
        <f t="shared" ca="1" si="189"/>
        <v>#REF!</v>
      </c>
      <c r="AJ793" s="170" t="e">
        <f t="shared" ca="1" si="190"/>
        <v>#REF!</v>
      </c>
      <c r="AK793" s="168">
        <f t="shared" ca="1" si="181"/>
        <v>0</v>
      </c>
      <c r="AL793" s="168">
        <f t="shared" ca="1" si="182"/>
        <v>0</v>
      </c>
    </row>
    <row r="794" spans="1:38" ht="30" customHeight="1" x14ac:dyDescent="0.2">
      <c r="A794" s="56">
        <v>779</v>
      </c>
      <c r="B794" s="309" t="str">
        <f t="shared" ca="1" si="176"/>
        <v>A779</v>
      </c>
      <c r="C794" s="309"/>
      <c r="D794" s="57" t="str">
        <f t="shared" ca="1" si="177"/>
        <v/>
      </c>
      <c r="E794" s="59" t="str">
        <f t="shared" ca="1" si="178"/>
        <v/>
      </c>
      <c r="F794" s="215">
        <f ca="1">IF(LEN(B794)&gt;0,'OBRAČUNANA OSNOVNA PLAČA'!G788,"")</f>
        <v>0</v>
      </c>
      <c r="G794" s="60"/>
      <c r="H794" s="60"/>
      <c r="I794" s="60"/>
      <c r="J794" s="60"/>
      <c r="K794" s="60"/>
      <c r="L794" s="229">
        <f t="shared" si="183"/>
        <v>0</v>
      </c>
      <c r="M794" s="230">
        <f t="shared" ca="1" si="191"/>
        <v>0</v>
      </c>
      <c r="N794" s="230">
        <f t="shared" ca="1" si="192"/>
        <v>0</v>
      </c>
      <c r="O794" s="231">
        <f t="shared" ca="1" si="193"/>
        <v>0</v>
      </c>
      <c r="P794" s="232">
        <f t="shared" ca="1" si="194"/>
        <v>0</v>
      </c>
      <c r="Q794" s="233">
        <f t="shared" ca="1" si="184"/>
        <v>0</v>
      </c>
      <c r="R794" s="233">
        <f ca="1">IF(LEN(B794)&gt;0,'OSNOVNA PLAČA'!F788,"")</f>
        <v>0</v>
      </c>
      <c r="S794" s="234"/>
      <c r="T794" s="34"/>
      <c r="U794" s="34"/>
      <c r="V794" s="34"/>
      <c r="W794" s="34"/>
      <c r="X794" s="34"/>
      <c r="Y794" s="34"/>
      <c r="Z794" s="34"/>
      <c r="AB794" s="167">
        <f>ROW()</f>
        <v>794</v>
      </c>
      <c r="AC794" s="168" t="e">
        <f t="shared" ca="1" si="179"/>
        <v>#REF!</v>
      </c>
      <c r="AD794" s="168" t="e">
        <f t="shared" ca="1" si="180"/>
        <v>#REF!</v>
      </c>
      <c r="AE794" s="169" t="e">
        <f t="shared" ca="1" si="185"/>
        <v>#REF!</v>
      </c>
      <c r="AF794" s="168" t="e">
        <f t="shared" ca="1" si="186"/>
        <v>#REF!</v>
      </c>
      <c r="AG794" s="169" t="e">
        <f t="shared" ca="1" si="187"/>
        <v>#REF!</v>
      </c>
      <c r="AH794" s="168" t="e">
        <f t="shared" ca="1" si="188"/>
        <v>#REF!</v>
      </c>
      <c r="AI794" s="168" t="e">
        <f t="shared" ca="1" si="189"/>
        <v>#REF!</v>
      </c>
      <c r="AJ794" s="170" t="e">
        <f t="shared" ca="1" si="190"/>
        <v>#REF!</v>
      </c>
      <c r="AK794" s="168">
        <f t="shared" ca="1" si="181"/>
        <v>0</v>
      </c>
      <c r="AL794" s="168">
        <f t="shared" ca="1" si="182"/>
        <v>0</v>
      </c>
    </row>
    <row r="795" spans="1:38" ht="30" customHeight="1" x14ac:dyDescent="0.2">
      <c r="A795" s="56">
        <v>780</v>
      </c>
      <c r="B795" s="309" t="str">
        <f t="shared" ca="1" si="176"/>
        <v>A780</v>
      </c>
      <c r="C795" s="309"/>
      <c r="D795" s="57" t="str">
        <f t="shared" ca="1" si="177"/>
        <v/>
      </c>
      <c r="E795" s="59" t="str">
        <f t="shared" ca="1" si="178"/>
        <v/>
      </c>
      <c r="F795" s="215">
        <f ca="1">IF(LEN(B795)&gt;0,'OBRAČUNANA OSNOVNA PLAČA'!G789,"")</f>
        <v>0</v>
      </c>
      <c r="G795" s="60"/>
      <c r="H795" s="60"/>
      <c r="I795" s="60"/>
      <c r="J795" s="60"/>
      <c r="K795" s="60"/>
      <c r="L795" s="229">
        <f t="shared" si="183"/>
        <v>0</v>
      </c>
      <c r="M795" s="230">
        <f t="shared" ca="1" si="191"/>
        <v>0</v>
      </c>
      <c r="N795" s="230">
        <f t="shared" ca="1" si="192"/>
        <v>0</v>
      </c>
      <c r="O795" s="231">
        <f t="shared" ca="1" si="193"/>
        <v>0</v>
      </c>
      <c r="P795" s="232">
        <f t="shared" ca="1" si="194"/>
        <v>0</v>
      </c>
      <c r="Q795" s="233">
        <f t="shared" ca="1" si="184"/>
        <v>0</v>
      </c>
      <c r="R795" s="233">
        <f ca="1">IF(LEN(B795)&gt;0,'OSNOVNA PLAČA'!F789,"")</f>
        <v>0</v>
      </c>
      <c r="S795" s="234"/>
      <c r="T795" s="34"/>
      <c r="U795" s="34"/>
      <c r="V795" s="34"/>
      <c r="W795" s="34"/>
      <c r="X795" s="34"/>
      <c r="Y795" s="34"/>
      <c r="Z795" s="34"/>
      <c r="AB795" s="167">
        <f>ROW()</f>
        <v>795</v>
      </c>
      <c r="AC795" s="168" t="e">
        <f t="shared" ca="1" si="179"/>
        <v>#REF!</v>
      </c>
      <c r="AD795" s="168" t="e">
        <f t="shared" ca="1" si="180"/>
        <v>#REF!</v>
      </c>
      <c r="AE795" s="169" t="e">
        <f t="shared" ca="1" si="185"/>
        <v>#REF!</v>
      </c>
      <c r="AF795" s="168" t="e">
        <f t="shared" ca="1" si="186"/>
        <v>#REF!</v>
      </c>
      <c r="AG795" s="169" t="e">
        <f t="shared" ca="1" si="187"/>
        <v>#REF!</v>
      </c>
      <c r="AH795" s="168" t="e">
        <f t="shared" ca="1" si="188"/>
        <v>#REF!</v>
      </c>
      <c r="AI795" s="168" t="e">
        <f t="shared" ca="1" si="189"/>
        <v>#REF!</v>
      </c>
      <c r="AJ795" s="170" t="e">
        <f t="shared" ca="1" si="190"/>
        <v>#REF!</v>
      </c>
      <c r="AK795" s="168">
        <f t="shared" ca="1" si="181"/>
        <v>0</v>
      </c>
      <c r="AL795" s="168">
        <f t="shared" ca="1" si="182"/>
        <v>0</v>
      </c>
    </row>
    <row r="796" spans="1:38" ht="30" customHeight="1" x14ac:dyDescent="0.2">
      <c r="A796" s="56">
        <v>781</v>
      </c>
      <c r="B796" s="309" t="str">
        <f t="shared" ca="1" si="176"/>
        <v>A781</v>
      </c>
      <c r="C796" s="309"/>
      <c r="D796" s="57" t="str">
        <f t="shared" ca="1" si="177"/>
        <v/>
      </c>
      <c r="E796" s="59" t="str">
        <f t="shared" ca="1" si="178"/>
        <v/>
      </c>
      <c r="F796" s="215">
        <f ca="1">IF(LEN(B796)&gt;0,'OBRAČUNANA OSNOVNA PLAČA'!G790,"")</f>
        <v>0</v>
      </c>
      <c r="G796" s="60"/>
      <c r="H796" s="60"/>
      <c r="I796" s="60"/>
      <c r="J796" s="60"/>
      <c r="K796" s="60"/>
      <c r="L796" s="229">
        <f t="shared" si="183"/>
        <v>0</v>
      </c>
      <c r="M796" s="230">
        <f t="shared" ca="1" si="191"/>
        <v>0</v>
      </c>
      <c r="N796" s="230">
        <f t="shared" ca="1" si="192"/>
        <v>0</v>
      </c>
      <c r="O796" s="231">
        <f t="shared" ca="1" si="193"/>
        <v>0</v>
      </c>
      <c r="P796" s="232">
        <f t="shared" ca="1" si="194"/>
        <v>0</v>
      </c>
      <c r="Q796" s="233">
        <f t="shared" ca="1" si="184"/>
        <v>0</v>
      </c>
      <c r="R796" s="233">
        <f ca="1">IF(LEN(B796)&gt;0,'OSNOVNA PLAČA'!F790,"")</f>
        <v>0</v>
      </c>
      <c r="S796" s="234"/>
      <c r="T796" s="34"/>
      <c r="U796" s="34"/>
      <c r="V796" s="34"/>
      <c r="W796" s="34"/>
      <c r="X796" s="34"/>
      <c r="Y796" s="34"/>
      <c r="Z796" s="34"/>
      <c r="AB796" s="167">
        <f>ROW()</f>
        <v>796</v>
      </c>
      <c r="AC796" s="168" t="e">
        <f t="shared" ca="1" si="179"/>
        <v>#REF!</v>
      </c>
      <c r="AD796" s="168" t="e">
        <f t="shared" ca="1" si="180"/>
        <v>#REF!</v>
      </c>
      <c r="AE796" s="169" t="e">
        <f t="shared" ca="1" si="185"/>
        <v>#REF!</v>
      </c>
      <c r="AF796" s="168" t="e">
        <f t="shared" ca="1" si="186"/>
        <v>#REF!</v>
      </c>
      <c r="AG796" s="169" t="e">
        <f t="shared" ca="1" si="187"/>
        <v>#REF!</v>
      </c>
      <c r="AH796" s="168" t="e">
        <f t="shared" ca="1" si="188"/>
        <v>#REF!</v>
      </c>
      <c r="AI796" s="168" t="e">
        <f t="shared" ca="1" si="189"/>
        <v>#REF!</v>
      </c>
      <c r="AJ796" s="170" t="e">
        <f t="shared" ca="1" si="190"/>
        <v>#REF!</v>
      </c>
      <c r="AK796" s="168">
        <f t="shared" ca="1" si="181"/>
        <v>0</v>
      </c>
      <c r="AL796" s="168">
        <f t="shared" ca="1" si="182"/>
        <v>0</v>
      </c>
    </row>
    <row r="797" spans="1:38" ht="30" customHeight="1" x14ac:dyDescent="0.2">
      <c r="A797" s="56">
        <v>782</v>
      </c>
      <c r="B797" s="309" t="str">
        <f t="shared" ca="1" si="176"/>
        <v>A782</v>
      </c>
      <c r="C797" s="309"/>
      <c r="D797" s="57" t="str">
        <f t="shared" ca="1" si="177"/>
        <v/>
      </c>
      <c r="E797" s="59" t="str">
        <f t="shared" ca="1" si="178"/>
        <v/>
      </c>
      <c r="F797" s="215">
        <f ca="1">IF(LEN(B797)&gt;0,'OBRAČUNANA OSNOVNA PLAČA'!G791,"")</f>
        <v>0</v>
      </c>
      <c r="G797" s="60"/>
      <c r="H797" s="60"/>
      <c r="I797" s="60"/>
      <c r="J797" s="60"/>
      <c r="K797" s="60"/>
      <c r="L797" s="229">
        <f t="shared" si="183"/>
        <v>0</v>
      </c>
      <c r="M797" s="230">
        <f t="shared" ca="1" si="191"/>
        <v>0</v>
      </c>
      <c r="N797" s="230">
        <f t="shared" ca="1" si="192"/>
        <v>0</v>
      </c>
      <c r="O797" s="231">
        <f t="shared" ca="1" si="193"/>
        <v>0</v>
      </c>
      <c r="P797" s="232">
        <f t="shared" ca="1" si="194"/>
        <v>0</v>
      </c>
      <c r="Q797" s="233">
        <f t="shared" ca="1" si="184"/>
        <v>0</v>
      </c>
      <c r="R797" s="233">
        <f ca="1">IF(LEN(B797)&gt;0,'OSNOVNA PLAČA'!F791,"")</f>
        <v>0</v>
      </c>
      <c r="S797" s="234"/>
      <c r="T797" s="34"/>
      <c r="U797" s="34"/>
      <c r="V797" s="34"/>
      <c r="W797" s="34"/>
      <c r="X797" s="34"/>
      <c r="Y797" s="34"/>
      <c r="Z797" s="34"/>
      <c r="AB797" s="167">
        <f>ROW()</f>
        <v>797</v>
      </c>
      <c r="AC797" s="168" t="e">
        <f t="shared" ca="1" si="179"/>
        <v>#REF!</v>
      </c>
      <c r="AD797" s="168" t="e">
        <f t="shared" ca="1" si="180"/>
        <v>#REF!</v>
      </c>
      <c r="AE797" s="169" t="e">
        <f t="shared" ca="1" si="185"/>
        <v>#REF!</v>
      </c>
      <c r="AF797" s="168" t="e">
        <f t="shared" ca="1" si="186"/>
        <v>#REF!</v>
      </c>
      <c r="AG797" s="169" t="e">
        <f t="shared" ca="1" si="187"/>
        <v>#REF!</v>
      </c>
      <c r="AH797" s="168" t="e">
        <f t="shared" ca="1" si="188"/>
        <v>#REF!</v>
      </c>
      <c r="AI797" s="168" t="e">
        <f t="shared" ca="1" si="189"/>
        <v>#REF!</v>
      </c>
      <c r="AJ797" s="170" t="e">
        <f t="shared" ca="1" si="190"/>
        <v>#REF!</v>
      </c>
      <c r="AK797" s="168">
        <f t="shared" ca="1" si="181"/>
        <v>0</v>
      </c>
      <c r="AL797" s="168">
        <f t="shared" ca="1" si="182"/>
        <v>0</v>
      </c>
    </row>
    <row r="798" spans="1:38" ht="30" customHeight="1" x14ac:dyDescent="0.2">
      <c r="A798" s="56">
        <v>783</v>
      </c>
      <c r="B798" s="309" t="str">
        <f t="shared" ca="1" si="176"/>
        <v>A783</v>
      </c>
      <c r="C798" s="309"/>
      <c r="D798" s="57" t="str">
        <f t="shared" ca="1" si="177"/>
        <v/>
      </c>
      <c r="E798" s="59" t="str">
        <f t="shared" ca="1" si="178"/>
        <v/>
      </c>
      <c r="F798" s="215">
        <f ca="1">IF(LEN(B798)&gt;0,'OBRAČUNANA OSNOVNA PLAČA'!G792,"")</f>
        <v>0</v>
      </c>
      <c r="G798" s="60"/>
      <c r="H798" s="60"/>
      <c r="I798" s="60"/>
      <c r="J798" s="60"/>
      <c r="K798" s="60"/>
      <c r="L798" s="229">
        <f t="shared" si="183"/>
        <v>0</v>
      </c>
      <c r="M798" s="230">
        <f t="shared" ca="1" si="191"/>
        <v>0</v>
      </c>
      <c r="N798" s="230">
        <f t="shared" ca="1" si="192"/>
        <v>0</v>
      </c>
      <c r="O798" s="231">
        <f t="shared" ca="1" si="193"/>
        <v>0</v>
      </c>
      <c r="P798" s="232">
        <f t="shared" ca="1" si="194"/>
        <v>0</v>
      </c>
      <c r="Q798" s="233">
        <f t="shared" ca="1" si="184"/>
        <v>0</v>
      </c>
      <c r="R798" s="233">
        <f ca="1">IF(LEN(B798)&gt;0,'OSNOVNA PLAČA'!F792,"")</f>
        <v>0</v>
      </c>
      <c r="S798" s="234"/>
      <c r="T798" s="34"/>
      <c r="U798" s="34"/>
      <c r="V798" s="34"/>
      <c r="W798" s="34"/>
      <c r="X798" s="34"/>
      <c r="Y798" s="34"/>
      <c r="Z798" s="34"/>
      <c r="AB798" s="167">
        <f>ROW()</f>
        <v>798</v>
      </c>
      <c r="AC798" s="168" t="e">
        <f t="shared" ca="1" si="179"/>
        <v>#REF!</v>
      </c>
      <c r="AD798" s="168" t="e">
        <f t="shared" ca="1" si="180"/>
        <v>#REF!</v>
      </c>
      <c r="AE798" s="169" t="e">
        <f t="shared" ca="1" si="185"/>
        <v>#REF!</v>
      </c>
      <c r="AF798" s="168" t="e">
        <f t="shared" ca="1" si="186"/>
        <v>#REF!</v>
      </c>
      <c r="AG798" s="169" t="e">
        <f t="shared" ca="1" si="187"/>
        <v>#REF!</v>
      </c>
      <c r="AH798" s="168" t="e">
        <f t="shared" ca="1" si="188"/>
        <v>#REF!</v>
      </c>
      <c r="AI798" s="168" t="e">
        <f t="shared" ca="1" si="189"/>
        <v>#REF!</v>
      </c>
      <c r="AJ798" s="170" t="e">
        <f t="shared" ca="1" si="190"/>
        <v>#REF!</v>
      </c>
      <c r="AK798" s="168">
        <f t="shared" ca="1" si="181"/>
        <v>0</v>
      </c>
      <c r="AL798" s="168">
        <f t="shared" ca="1" si="182"/>
        <v>0</v>
      </c>
    </row>
    <row r="799" spans="1:38" ht="30" customHeight="1" x14ac:dyDescent="0.2">
      <c r="A799" s="56">
        <v>784</v>
      </c>
      <c r="B799" s="309" t="str">
        <f t="shared" ca="1" si="176"/>
        <v>A784</v>
      </c>
      <c r="C799" s="309"/>
      <c r="D799" s="57" t="str">
        <f t="shared" ca="1" si="177"/>
        <v/>
      </c>
      <c r="E799" s="59" t="str">
        <f t="shared" ca="1" si="178"/>
        <v/>
      </c>
      <c r="F799" s="215">
        <f ca="1">IF(LEN(B799)&gt;0,'OBRAČUNANA OSNOVNA PLAČA'!G793,"")</f>
        <v>0</v>
      </c>
      <c r="G799" s="60"/>
      <c r="H799" s="60"/>
      <c r="I799" s="60"/>
      <c r="J799" s="60"/>
      <c r="K799" s="60"/>
      <c r="L799" s="229">
        <f t="shared" si="183"/>
        <v>0</v>
      </c>
      <c r="M799" s="230">
        <f t="shared" ca="1" si="191"/>
        <v>0</v>
      </c>
      <c r="N799" s="230">
        <f t="shared" ca="1" si="192"/>
        <v>0</v>
      </c>
      <c r="O799" s="231">
        <f t="shared" ca="1" si="193"/>
        <v>0</v>
      </c>
      <c r="P799" s="232">
        <f t="shared" ca="1" si="194"/>
        <v>0</v>
      </c>
      <c r="Q799" s="233">
        <f t="shared" ca="1" si="184"/>
        <v>0</v>
      </c>
      <c r="R799" s="233">
        <f ca="1">IF(LEN(B799)&gt;0,'OSNOVNA PLAČA'!F793,"")</f>
        <v>0</v>
      </c>
      <c r="S799" s="234"/>
      <c r="T799" s="34"/>
      <c r="U799" s="34"/>
      <c r="V799" s="34"/>
      <c r="W799" s="34"/>
      <c r="X799" s="34"/>
      <c r="Y799" s="34"/>
      <c r="Z799" s="34"/>
      <c r="AB799" s="167">
        <f>ROW()</f>
        <v>799</v>
      </c>
      <c r="AC799" s="168" t="e">
        <f t="shared" ca="1" si="179"/>
        <v>#REF!</v>
      </c>
      <c r="AD799" s="168" t="e">
        <f t="shared" ca="1" si="180"/>
        <v>#REF!</v>
      </c>
      <c r="AE799" s="169" t="e">
        <f t="shared" ca="1" si="185"/>
        <v>#REF!</v>
      </c>
      <c r="AF799" s="168" t="e">
        <f t="shared" ca="1" si="186"/>
        <v>#REF!</v>
      </c>
      <c r="AG799" s="169" t="e">
        <f t="shared" ca="1" si="187"/>
        <v>#REF!</v>
      </c>
      <c r="AH799" s="168" t="e">
        <f t="shared" ca="1" si="188"/>
        <v>#REF!</v>
      </c>
      <c r="AI799" s="168" t="e">
        <f t="shared" ca="1" si="189"/>
        <v>#REF!</v>
      </c>
      <c r="AJ799" s="170" t="e">
        <f t="shared" ca="1" si="190"/>
        <v>#REF!</v>
      </c>
      <c r="AK799" s="168">
        <f t="shared" ca="1" si="181"/>
        <v>0</v>
      </c>
      <c r="AL799" s="168">
        <f t="shared" ca="1" si="182"/>
        <v>0</v>
      </c>
    </row>
    <row r="800" spans="1:38" ht="30" customHeight="1" x14ac:dyDescent="0.2">
      <c r="A800" s="56">
        <v>785</v>
      </c>
      <c r="B800" s="309" t="str">
        <f t="shared" ca="1" si="176"/>
        <v>A785</v>
      </c>
      <c r="C800" s="309"/>
      <c r="D800" s="57" t="str">
        <f t="shared" ca="1" si="177"/>
        <v/>
      </c>
      <c r="E800" s="59" t="str">
        <f t="shared" ca="1" si="178"/>
        <v/>
      </c>
      <c r="F800" s="215">
        <f ca="1">IF(LEN(B800)&gt;0,'OBRAČUNANA OSNOVNA PLAČA'!G794,"")</f>
        <v>0</v>
      </c>
      <c r="G800" s="60"/>
      <c r="H800" s="60"/>
      <c r="I800" s="60"/>
      <c r="J800" s="60"/>
      <c r="K800" s="60"/>
      <c r="L800" s="229">
        <f t="shared" si="183"/>
        <v>0</v>
      </c>
      <c r="M800" s="230">
        <f t="shared" ca="1" si="191"/>
        <v>0</v>
      </c>
      <c r="N800" s="230">
        <f t="shared" ca="1" si="192"/>
        <v>0</v>
      </c>
      <c r="O800" s="231">
        <f t="shared" ca="1" si="193"/>
        <v>0</v>
      </c>
      <c r="P800" s="232">
        <f t="shared" ca="1" si="194"/>
        <v>0</v>
      </c>
      <c r="Q800" s="233">
        <f t="shared" ca="1" si="184"/>
        <v>0</v>
      </c>
      <c r="R800" s="233">
        <f ca="1">IF(LEN(B800)&gt;0,'OSNOVNA PLAČA'!F794,"")</f>
        <v>0</v>
      </c>
      <c r="S800" s="234"/>
      <c r="T800" s="34"/>
      <c r="U800" s="34"/>
      <c r="V800" s="34"/>
      <c r="W800" s="34"/>
      <c r="X800" s="34"/>
      <c r="Y800" s="34"/>
      <c r="Z800" s="34"/>
      <c r="AB800" s="167">
        <f>ROW()</f>
        <v>800</v>
      </c>
      <c r="AC800" s="168" t="e">
        <f t="shared" ca="1" si="179"/>
        <v>#REF!</v>
      </c>
      <c r="AD800" s="168" t="e">
        <f t="shared" ca="1" si="180"/>
        <v>#REF!</v>
      </c>
      <c r="AE800" s="169" t="e">
        <f t="shared" ca="1" si="185"/>
        <v>#REF!</v>
      </c>
      <c r="AF800" s="168" t="e">
        <f t="shared" ca="1" si="186"/>
        <v>#REF!</v>
      </c>
      <c r="AG800" s="169" t="e">
        <f t="shared" ca="1" si="187"/>
        <v>#REF!</v>
      </c>
      <c r="AH800" s="168" t="e">
        <f t="shared" ca="1" si="188"/>
        <v>#REF!</v>
      </c>
      <c r="AI800" s="168" t="e">
        <f t="shared" ca="1" si="189"/>
        <v>#REF!</v>
      </c>
      <c r="AJ800" s="170" t="e">
        <f t="shared" ca="1" si="190"/>
        <v>#REF!</v>
      </c>
      <c r="AK800" s="168">
        <f t="shared" ca="1" si="181"/>
        <v>0</v>
      </c>
      <c r="AL800" s="168">
        <f t="shared" ca="1" si="182"/>
        <v>0</v>
      </c>
    </row>
    <row r="801" spans="1:38" ht="30" customHeight="1" x14ac:dyDescent="0.2">
      <c r="A801" s="56">
        <v>786</v>
      </c>
      <c r="B801" s="309" t="str">
        <f t="shared" ca="1" si="176"/>
        <v>A786</v>
      </c>
      <c r="C801" s="309"/>
      <c r="D801" s="57" t="str">
        <f t="shared" ca="1" si="177"/>
        <v/>
      </c>
      <c r="E801" s="59" t="str">
        <f t="shared" ca="1" si="178"/>
        <v/>
      </c>
      <c r="F801" s="215">
        <f ca="1">IF(LEN(B801)&gt;0,'OBRAČUNANA OSNOVNA PLAČA'!G795,"")</f>
        <v>0</v>
      </c>
      <c r="G801" s="60"/>
      <c r="H801" s="60"/>
      <c r="I801" s="60"/>
      <c r="J801" s="60"/>
      <c r="K801" s="60"/>
      <c r="L801" s="229">
        <f t="shared" si="183"/>
        <v>0</v>
      </c>
      <c r="M801" s="230">
        <f t="shared" ca="1" si="191"/>
        <v>0</v>
      </c>
      <c r="N801" s="230">
        <f t="shared" ca="1" si="192"/>
        <v>0</v>
      </c>
      <c r="O801" s="231">
        <f t="shared" ca="1" si="193"/>
        <v>0</v>
      </c>
      <c r="P801" s="232">
        <f t="shared" ca="1" si="194"/>
        <v>0</v>
      </c>
      <c r="Q801" s="233">
        <f t="shared" ca="1" si="184"/>
        <v>0</v>
      </c>
      <c r="R801" s="233">
        <f ca="1">IF(LEN(B801)&gt;0,'OSNOVNA PLAČA'!F795,"")</f>
        <v>0</v>
      </c>
      <c r="S801" s="234"/>
      <c r="T801" s="34"/>
      <c r="U801" s="34"/>
      <c r="V801" s="34"/>
      <c r="W801" s="34"/>
      <c r="X801" s="34"/>
      <c r="Y801" s="34"/>
      <c r="Z801" s="34"/>
      <c r="AB801" s="167">
        <f>ROW()</f>
        <v>801</v>
      </c>
      <c r="AC801" s="168" t="e">
        <f t="shared" ca="1" si="179"/>
        <v>#REF!</v>
      </c>
      <c r="AD801" s="168" t="e">
        <f t="shared" ca="1" si="180"/>
        <v>#REF!</v>
      </c>
      <c r="AE801" s="169" t="e">
        <f t="shared" ca="1" si="185"/>
        <v>#REF!</v>
      </c>
      <c r="AF801" s="168" t="e">
        <f t="shared" ca="1" si="186"/>
        <v>#REF!</v>
      </c>
      <c r="AG801" s="169" t="e">
        <f t="shared" ca="1" si="187"/>
        <v>#REF!</v>
      </c>
      <c r="AH801" s="168" t="e">
        <f t="shared" ca="1" si="188"/>
        <v>#REF!</v>
      </c>
      <c r="AI801" s="168" t="e">
        <f t="shared" ca="1" si="189"/>
        <v>#REF!</v>
      </c>
      <c r="AJ801" s="170" t="e">
        <f t="shared" ca="1" si="190"/>
        <v>#REF!</v>
      </c>
      <c r="AK801" s="168">
        <f t="shared" ca="1" si="181"/>
        <v>0</v>
      </c>
      <c r="AL801" s="168">
        <f t="shared" ca="1" si="182"/>
        <v>0</v>
      </c>
    </row>
    <row r="802" spans="1:38" ht="30" customHeight="1" x14ac:dyDescent="0.2">
      <c r="A802" s="56">
        <v>787</v>
      </c>
      <c r="B802" s="309" t="str">
        <f t="shared" ca="1" si="176"/>
        <v>A787</v>
      </c>
      <c r="C802" s="309"/>
      <c r="D802" s="57" t="str">
        <f t="shared" ca="1" si="177"/>
        <v/>
      </c>
      <c r="E802" s="59" t="str">
        <f t="shared" ca="1" si="178"/>
        <v/>
      </c>
      <c r="F802" s="215">
        <f ca="1">IF(LEN(B802)&gt;0,'OBRAČUNANA OSNOVNA PLAČA'!G796,"")</f>
        <v>0</v>
      </c>
      <c r="G802" s="60"/>
      <c r="H802" s="60"/>
      <c r="I802" s="60"/>
      <c r="J802" s="60"/>
      <c r="K802" s="60"/>
      <c r="L802" s="229">
        <f t="shared" si="183"/>
        <v>0</v>
      </c>
      <c r="M802" s="230">
        <f t="shared" ca="1" si="191"/>
        <v>0</v>
      </c>
      <c r="N802" s="230">
        <f t="shared" ca="1" si="192"/>
        <v>0</v>
      </c>
      <c r="O802" s="231">
        <f t="shared" ca="1" si="193"/>
        <v>0</v>
      </c>
      <c r="P802" s="232">
        <f t="shared" ca="1" si="194"/>
        <v>0</v>
      </c>
      <c r="Q802" s="233">
        <f t="shared" ca="1" si="184"/>
        <v>0</v>
      </c>
      <c r="R802" s="233">
        <f ca="1">IF(LEN(B802)&gt;0,'OSNOVNA PLAČA'!F796,"")</f>
        <v>0</v>
      </c>
      <c r="S802" s="234"/>
      <c r="T802" s="34"/>
      <c r="U802" s="34"/>
      <c r="V802" s="34"/>
      <c r="W802" s="34"/>
      <c r="X802" s="34"/>
      <c r="Y802" s="34"/>
      <c r="Z802" s="34"/>
      <c r="AB802" s="167">
        <f>ROW()</f>
        <v>802</v>
      </c>
      <c r="AC802" s="168" t="e">
        <f t="shared" ca="1" si="179"/>
        <v>#REF!</v>
      </c>
      <c r="AD802" s="168" t="e">
        <f t="shared" ca="1" si="180"/>
        <v>#REF!</v>
      </c>
      <c r="AE802" s="169" t="e">
        <f t="shared" ca="1" si="185"/>
        <v>#REF!</v>
      </c>
      <c r="AF802" s="168" t="e">
        <f t="shared" ca="1" si="186"/>
        <v>#REF!</v>
      </c>
      <c r="AG802" s="169" t="e">
        <f t="shared" ca="1" si="187"/>
        <v>#REF!</v>
      </c>
      <c r="AH802" s="168" t="e">
        <f t="shared" ca="1" si="188"/>
        <v>#REF!</v>
      </c>
      <c r="AI802" s="168" t="e">
        <f t="shared" ca="1" si="189"/>
        <v>#REF!</v>
      </c>
      <c r="AJ802" s="170" t="e">
        <f t="shared" ca="1" si="190"/>
        <v>#REF!</v>
      </c>
      <c r="AK802" s="168">
        <f t="shared" ca="1" si="181"/>
        <v>0</v>
      </c>
      <c r="AL802" s="168">
        <f t="shared" ca="1" si="182"/>
        <v>0</v>
      </c>
    </row>
    <row r="803" spans="1:38" ht="30" customHeight="1" x14ac:dyDescent="0.2">
      <c r="A803" s="56">
        <v>788</v>
      </c>
      <c r="B803" s="309" t="str">
        <f t="shared" ca="1" si="176"/>
        <v>A788</v>
      </c>
      <c r="C803" s="309"/>
      <c r="D803" s="57" t="str">
        <f t="shared" ca="1" si="177"/>
        <v/>
      </c>
      <c r="E803" s="59" t="str">
        <f t="shared" ca="1" si="178"/>
        <v/>
      </c>
      <c r="F803" s="215">
        <f ca="1">IF(LEN(B803)&gt;0,'OBRAČUNANA OSNOVNA PLAČA'!G797,"")</f>
        <v>0</v>
      </c>
      <c r="G803" s="60"/>
      <c r="H803" s="60"/>
      <c r="I803" s="60"/>
      <c r="J803" s="60"/>
      <c r="K803" s="60"/>
      <c r="L803" s="229">
        <f t="shared" si="183"/>
        <v>0</v>
      </c>
      <c r="M803" s="230">
        <f t="shared" ca="1" si="191"/>
        <v>0</v>
      </c>
      <c r="N803" s="230">
        <f t="shared" ca="1" si="192"/>
        <v>0</v>
      </c>
      <c r="O803" s="231">
        <f t="shared" ca="1" si="193"/>
        <v>0</v>
      </c>
      <c r="P803" s="232">
        <f t="shared" ca="1" si="194"/>
        <v>0</v>
      </c>
      <c r="Q803" s="233">
        <f t="shared" ca="1" si="184"/>
        <v>0</v>
      </c>
      <c r="R803" s="233">
        <f ca="1">IF(LEN(B803)&gt;0,'OSNOVNA PLAČA'!F797,"")</f>
        <v>0</v>
      </c>
      <c r="S803" s="234"/>
      <c r="T803" s="34"/>
      <c r="U803" s="34"/>
      <c r="V803" s="34"/>
      <c r="W803" s="34"/>
      <c r="X803" s="34"/>
      <c r="Y803" s="34"/>
      <c r="Z803" s="34"/>
      <c r="AB803" s="167">
        <f>ROW()</f>
        <v>803</v>
      </c>
      <c r="AC803" s="168" t="e">
        <f t="shared" ca="1" si="179"/>
        <v>#REF!</v>
      </c>
      <c r="AD803" s="168" t="e">
        <f t="shared" ca="1" si="180"/>
        <v>#REF!</v>
      </c>
      <c r="AE803" s="169" t="e">
        <f t="shared" ca="1" si="185"/>
        <v>#REF!</v>
      </c>
      <c r="AF803" s="168" t="e">
        <f t="shared" ca="1" si="186"/>
        <v>#REF!</v>
      </c>
      <c r="AG803" s="169" t="e">
        <f t="shared" ca="1" si="187"/>
        <v>#REF!</v>
      </c>
      <c r="AH803" s="168" t="e">
        <f t="shared" ca="1" si="188"/>
        <v>#REF!</v>
      </c>
      <c r="AI803" s="168" t="e">
        <f t="shared" ca="1" si="189"/>
        <v>#REF!</v>
      </c>
      <c r="AJ803" s="170" t="e">
        <f t="shared" ca="1" si="190"/>
        <v>#REF!</v>
      </c>
      <c r="AK803" s="168">
        <f t="shared" ca="1" si="181"/>
        <v>0</v>
      </c>
      <c r="AL803" s="168">
        <f t="shared" ca="1" si="182"/>
        <v>0</v>
      </c>
    </row>
    <row r="804" spans="1:38" ht="30" customHeight="1" x14ac:dyDescent="0.2">
      <c r="A804" s="56">
        <v>789</v>
      </c>
      <c r="B804" s="309" t="str">
        <f t="shared" ca="1" si="176"/>
        <v>A789</v>
      </c>
      <c r="C804" s="309"/>
      <c r="D804" s="57" t="str">
        <f t="shared" ca="1" si="177"/>
        <v/>
      </c>
      <c r="E804" s="59" t="str">
        <f t="shared" ca="1" si="178"/>
        <v/>
      </c>
      <c r="F804" s="215">
        <f ca="1">IF(LEN(B804)&gt;0,'OBRAČUNANA OSNOVNA PLAČA'!G798,"")</f>
        <v>0</v>
      </c>
      <c r="G804" s="60"/>
      <c r="H804" s="60"/>
      <c r="I804" s="60"/>
      <c r="J804" s="60"/>
      <c r="K804" s="60"/>
      <c r="L804" s="229">
        <f t="shared" si="183"/>
        <v>0</v>
      </c>
      <c r="M804" s="230">
        <f t="shared" ca="1" si="191"/>
        <v>0</v>
      </c>
      <c r="N804" s="230">
        <f t="shared" ca="1" si="192"/>
        <v>0</v>
      </c>
      <c r="O804" s="231">
        <f t="shared" ca="1" si="193"/>
        <v>0</v>
      </c>
      <c r="P804" s="232">
        <f t="shared" ca="1" si="194"/>
        <v>0</v>
      </c>
      <c r="Q804" s="233">
        <f t="shared" ca="1" si="184"/>
        <v>0</v>
      </c>
      <c r="R804" s="233">
        <f ca="1">IF(LEN(B804)&gt;0,'OSNOVNA PLAČA'!F798,"")</f>
        <v>0</v>
      </c>
      <c r="S804" s="234"/>
      <c r="T804" s="34"/>
      <c r="U804" s="34"/>
      <c r="V804" s="34"/>
      <c r="W804" s="34"/>
      <c r="X804" s="34"/>
      <c r="Y804" s="34"/>
      <c r="Z804" s="34"/>
      <c r="AB804" s="167">
        <f>ROW()</f>
        <v>804</v>
      </c>
      <c r="AC804" s="168" t="e">
        <f t="shared" ca="1" si="179"/>
        <v>#REF!</v>
      </c>
      <c r="AD804" s="168" t="e">
        <f t="shared" ca="1" si="180"/>
        <v>#REF!</v>
      </c>
      <c r="AE804" s="169" t="e">
        <f t="shared" ca="1" si="185"/>
        <v>#REF!</v>
      </c>
      <c r="AF804" s="168" t="e">
        <f t="shared" ca="1" si="186"/>
        <v>#REF!</v>
      </c>
      <c r="AG804" s="169" t="e">
        <f t="shared" ca="1" si="187"/>
        <v>#REF!</v>
      </c>
      <c r="AH804" s="168" t="e">
        <f t="shared" ca="1" si="188"/>
        <v>#REF!</v>
      </c>
      <c r="AI804" s="168" t="e">
        <f t="shared" ca="1" si="189"/>
        <v>#REF!</v>
      </c>
      <c r="AJ804" s="170" t="e">
        <f t="shared" ca="1" si="190"/>
        <v>#REF!</v>
      </c>
      <c r="AK804" s="168">
        <f t="shared" ca="1" si="181"/>
        <v>0</v>
      </c>
      <c r="AL804" s="168">
        <f t="shared" ca="1" si="182"/>
        <v>0</v>
      </c>
    </row>
    <row r="805" spans="1:38" ht="30" customHeight="1" x14ac:dyDescent="0.2">
      <c r="A805" s="56">
        <v>790</v>
      </c>
      <c r="B805" s="309" t="str">
        <f t="shared" ca="1" si="176"/>
        <v>A790</v>
      </c>
      <c r="C805" s="309"/>
      <c r="D805" s="57" t="str">
        <f t="shared" ca="1" si="177"/>
        <v/>
      </c>
      <c r="E805" s="59" t="str">
        <f t="shared" ca="1" si="178"/>
        <v/>
      </c>
      <c r="F805" s="215">
        <f ca="1">IF(LEN(B805)&gt;0,'OBRAČUNANA OSNOVNA PLAČA'!G799,"")</f>
        <v>0</v>
      </c>
      <c r="G805" s="60"/>
      <c r="H805" s="60"/>
      <c r="I805" s="60"/>
      <c r="J805" s="60"/>
      <c r="K805" s="60"/>
      <c r="L805" s="229">
        <f t="shared" si="183"/>
        <v>0</v>
      </c>
      <c r="M805" s="230">
        <f t="shared" ca="1" si="191"/>
        <v>0</v>
      </c>
      <c r="N805" s="230">
        <f t="shared" ca="1" si="192"/>
        <v>0</v>
      </c>
      <c r="O805" s="231">
        <f t="shared" ca="1" si="193"/>
        <v>0</v>
      </c>
      <c r="P805" s="232">
        <f t="shared" ca="1" si="194"/>
        <v>0</v>
      </c>
      <c r="Q805" s="233">
        <f t="shared" ca="1" si="184"/>
        <v>0</v>
      </c>
      <c r="R805" s="233">
        <f ca="1">IF(LEN(B805)&gt;0,'OSNOVNA PLAČA'!F799,"")</f>
        <v>0</v>
      </c>
      <c r="S805" s="234"/>
      <c r="T805" s="34"/>
      <c r="U805" s="34"/>
      <c r="V805" s="34"/>
      <c r="W805" s="34"/>
      <c r="X805" s="34"/>
      <c r="Y805" s="34"/>
      <c r="Z805" s="34"/>
      <c r="AB805" s="167">
        <f>ROW()</f>
        <v>805</v>
      </c>
      <c r="AC805" s="168" t="e">
        <f t="shared" ca="1" si="179"/>
        <v>#REF!</v>
      </c>
      <c r="AD805" s="168" t="e">
        <f t="shared" ca="1" si="180"/>
        <v>#REF!</v>
      </c>
      <c r="AE805" s="169" t="e">
        <f t="shared" ca="1" si="185"/>
        <v>#REF!</v>
      </c>
      <c r="AF805" s="168" t="e">
        <f t="shared" ca="1" si="186"/>
        <v>#REF!</v>
      </c>
      <c r="AG805" s="169" t="e">
        <f t="shared" ca="1" si="187"/>
        <v>#REF!</v>
      </c>
      <c r="AH805" s="168" t="e">
        <f t="shared" ca="1" si="188"/>
        <v>#REF!</v>
      </c>
      <c r="AI805" s="168" t="e">
        <f t="shared" ca="1" si="189"/>
        <v>#REF!</v>
      </c>
      <c r="AJ805" s="170" t="e">
        <f t="shared" ca="1" si="190"/>
        <v>#REF!</v>
      </c>
      <c r="AK805" s="168">
        <f t="shared" ca="1" si="181"/>
        <v>0</v>
      </c>
      <c r="AL805" s="168">
        <f t="shared" ca="1" si="182"/>
        <v>0</v>
      </c>
    </row>
    <row r="806" spans="1:38" ht="30" customHeight="1" x14ac:dyDescent="0.2">
      <c r="A806" s="56">
        <v>791</v>
      </c>
      <c r="B806" s="309" t="str">
        <f t="shared" ca="1" si="176"/>
        <v>A791</v>
      </c>
      <c r="C806" s="309"/>
      <c r="D806" s="57" t="str">
        <f t="shared" ca="1" si="177"/>
        <v/>
      </c>
      <c r="E806" s="59" t="str">
        <f t="shared" ca="1" si="178"/>
        <v/>
      </c>
      <c r="F806" s="215">
        <f ca="1">IF(LEN(B806)&gt;0,'OBRAČUNANA OSNOVNA PLAČA'!G800,"")</f>
        <v>0</v>
      </c>
      <c r="G806" s="60"/>
      <c r="H806" s="60"/>
      <c r="I806" s="60"/>
      <c r="J806" s="60"/>
      <c r="K806" s="60"/>
      <c r="L806" s="229">
        <f t="shared" si="183"/>
        <v>0</v>
      </c>
      <c r="M806" s="230">
        <f t="shared" ca="1" si="191"/>
        <v>0</v>
      </c>
      <c r="N806" s="230">
        <f t="shared" ca="1" si="192"/>
        <v>0</v>
      </c>
      <c r="O806" s="231">
        <f t="shared" ca="1" si="193"/>
        <v>0</v>
      </c>
      <c r="P806" s="232">
        <f t="shared" ca="1" si="194"/>
        <v>0</v>
      </c>
      <c r="Q806" s="233">
        <f t="shared" ca="1" si="184"/>
        <v>0</v>
      </c>
      <c r="R806" s="233">
        <f ca="1">IF(LEN(B806)&gt;0,'OSNOVNA PLAČA'!F800,"")</f>
        <v>0</v>
      </c>
      <c r="S806" s="234"/>
      <c r="T806" s="34"/>
      <c r="U806" s="34"/>
      <c r="V806" s="34"/>
      <c r="W806" s="34"/>
      <c r="X806" s="34"/>
      <c r="Y806" s="34"/>
      <c r="Z806" s="34"/>
      <c r="AB806" s="167">
        <f>ROW()</f>
        <v>806</v>
      </c>
      <c r="AC806" s="168" t="e">
        <f t="shared" ca="1" si="179"/>
        <v>#REF!</v>
      </c>
      <c r="AD806" s="168" t="e">
        <f t="shared" ca="1" si="180"/>
        <v>#REF!</v>
      </c>
      <c r="AE806" s="169" t="e">
        <f t="shared" ca="1" si="185"/>
        <v>#REF!</v>
      </c>
      <c r="AF806" s="168" t="e">
        <f t="shared" ca="1" si="186"/>
        <v>#REF!</v>
      </c>
      <c r="AG806" s="169" t="e">
        <f t="shared" ca="1" si="187"/>
        <v>#REF!</v>
      </c>
      <c r="AH806" s="168" t="e">
        <f t="shared" ca="1" si="188"/>
        <v>#REF!</v>
      </c>
      <c r="AI806" s="168" t="e">
        <f t="shared" ca="1" si="189"/>
        <v>#REF!</v>
      </c>
      <c r="AJ806" s="170" t="e">
        <f t="shared" ca="1" si="190"/>
        <v>#REF!</v>
      </c>
      <c r="AK806" s="168">
        <f t="shared" ca="1" si="181"/>
        <v>0</v>
      </c>
      <c r="AL806" s="168">
        <f t="shared" ca="1" si="182"/>
        <v>0</v>
      </c>
    </row>
    <row r="807" spans="1:38" ht="30" customHeight="1" x14ac:dyDescent="0.2">
      <c r="A807" s="56">
        <v>792</v>
      </c>
      <c r="B807" s="309" t="str">
        <f t="shared" ca="1" si="176"/>
        <v>A792</v>
      </c>
      <c r="C807" s="309"/>
      <c r="D807" s="57" t="str">
        <f t="shared" ca="1" si="177"/>
        <v/>
      </c>
      <c r="E807" s="59" t="str">
        <f t="shared" ca="1" si="178"/>
        <v/>
      </c>
      <c r="F807" s="215">
        <f ca="1">IF(LEN(B807)&gt;0,'OBRAČUNANA OSNOVNA PLAČA'!G801,"")</f>
        <v>0</v>
      </c>
      <c r="G807" s="60"/>
      <c r="H807" s="60"/>
      <c r="I807" s="60"/>
      <c r="J807" s="60"/>
      <c r="K807" s="60"/>
      <c r="L807" s="229">
        <f t="shared" si="183"/>
        <v>0</v>
      </c>
      <c r="M807" s="230">
        <f t="shared" ca="1" si="191"/>
        <v>0</v>
      </c>
      <c r="N807" s="230">
        <f t="shared" ca="1" si="192"/>
        <v>0</v>
      </c>
      <c r="O807" s="231">
        <f t="shared" ca="1" si="193"/>
        <v>0</v>
      </c>
      <c r="P807" s="232">
        <f t="shared" ca="1" si="194"/>
        <v>0</v>
      </c>
      <c r="Q807" s="233">
        <f t="shared" ca="1" si="184"/>
        <v>0</v>
      </c>
      <c r="R807" s="233">
        <f ca="1">IF(LEN(B807)&gt;0,'OSNOVNA PLAČA'!F801,"")</f>
        <v>0</v>
      </c>
      <c r="S807" s="234"/>
      <c r="T807" s="34"/>
      <c r="U807" s="34"/>
      <c r="V807" s="34"/>
      <c r="W807" s="34"/>
      <c r="X807" s="34"/>
      <c r="Y807" s="34"/>
      <c r="Z807" s="34"/>
      <c r="AB807" s="167">
        <f>ROW()</f>
        <v>807</v>
      </c>
      <c r="AC807" s="168" t="e">
        <f t="shared" ca="1" si="179"/>
        <v>#REF!</v>
      </c>
      <c r="AD807" s="168" t="e">
        <f t="shared" ca="1" si="180"/>
        <v>#REF!</v>
      </c>
      <c r="AE807" s="169" t="e">
        <f t="shared" ca="1" si="185"/>
        <v>#REF!</v>
      </c>
      <c r="AF807" s="168" t="e">
        <f t="shared" ca="1" si="186"/>
        <v>#REF!</v>
      </c>
      <c r="AG807" s="169" t="e">
        <f t="shared" ca="1" si="187"/>
        <v>#REF!</v>
      </c>
      <c r="AH807" s="168" t="e">
        <f t="shared" ca="1" si="188"/>
        <v>#REF!</v>
      </c>
      <c r="AI807" s="168" t="e">
        <f t="shared" ca="1" si="189"/>
        <v>#REF!</v>
      </c>
      <c r="AJ807" s="170" t="e">
        <f t="shared" ca="1" si="190"/>
        <v>#REF!</v>
      </c>
      <c r="AK807" s="168">
        <f t="shared" ca="1" si="181"/>
        <v>0</v>
      </c>
      <c r="AL807" s="168">
        <f t="shared" ca="1" si="182"/>
        <v>0</v>
      </c>
    </row>
    <row r="808" spans="1:38" ht="30" customHeight="1" x14ac:dyDescent="0.2">
      <c r="A808" s="56">
        <v>793</v>
      </c>
      <c r="B808" s="309" t="str">
        <f t="shared" ca="1" si="176"/>
        <v>A793</v>
      </c>
      <c r="C808" s="309"/>
      <c r="D808" s="57" t="str">
        <f t="shared" ca="1" si="177"/>
        <v/>
      </c>
      <c r="E808" s="59" t="str">
        <f t="shared" ca="1" si="178"/>
        <v/>
      </c>
      <c r="F808" s="215">
        <f ca="1">IF(LEN(B808)&gt;0,'OBRAČUNANA OSNOVNA PLAČA'!G802,"")</f>
        <v>0</v>
      </c>
      <c r="G808" s="60"/>
      <c r="H808" s="60"/>
      <c r="I808" s="60"/>
      <c r="J808" s="60"/>
      <c r="K808" s="60"/>
      <c r="L808" s="229">
        <f t="shared" si="183"/>
        <v>0</v>
      </c>
      <c r="M808" s="230">
        <f t="shared" ca="1" si="191"/>
        <v>0</v>
      </c>
      <c r="N808" s="230">
        <f t="shared" ca="1" si="192"/>
        <v>0</v>
      </c>
      <c r="O808" s="231">
        <f t="shared" ca="1" si="193"/>
        <v>0</v>
      </c>
      <c r="P808" s="232">
        <f t="shared" ca="1" si="194"/>
        <v>0</v>
      </c>
      <c r="Q808" s="233">
        <f t="shared" ca="1" si="184"/>
        <v>0</v>
      </c>
      <c r="R808" s="233">
        <f ca="1">IF(LEN(B808)&gt;0,'OSNOVNA PLAČA'!F802,"")</f>
        <v>0</v>
      </c>
      <c r="S808" s="234"/>
      <c r="T808" s="34"/>
      <c r="U808" s="34"/>
      <c r="V808" s="34"/>
      <c r="W808" s="34"/>
      <c r="X808" s="34"/>
      <c r="Y808" s="34"/>
      <c r="Z808" s="34"/>
      <c r="AB808" s="167">
        <f>ROW()</f>
        <v>808</v>
      </c>
      <c r="AC808" s="168" t="e">
        <f t="shared" ca="1" si="179"/>
        <v>#REF!</v>
      </c>
      <c r="AD808" s="168" t="e">
        <f t="shared" ca="1" si="180"/>
        <v>#REF!</v>
      </c>
      <c r="AE808" s="169" t="e">
        <f t="shared" ca="1" si="185"/>
        <v>#REF!</v>
      </c>
      <c r="AF808" s="168" t="e">
        <f t="shared" ca="1" si="186"/>
        <v>#REF!</v>
      </c>
      <c r="AG808" s="169" t="e">
        <f t="shared" ca="1" si="187"/>
        <v>#REF!</v>
      </c>
      <c r="AH808" s="168" t="e">
        <f t="shared" ca="1" si="188"/>
        <v>#REF!</v>
      </c>
      <c r="AI808" s="168" t="e">
        <f t="shared" ca="1" si="189"/>
        <v>#REF!</v>
      </c>
      <c r="AJ808" s="170" t="e">
        <f t="shared" ca="1" si="190"/>
        <v>#REF!</v>
      </c>
      <c r="AK808" s="168">
        <f t="shared" ca="1" si="181"/>
        <v>0</v>
      </c>
      <c r="AL808" s="168">
        <f t="shared" ca="1" si="182"/>
        <v>0</v>
      </c>
    </row>
    <row r="809" spans="1:38" ht="30" customHeight="1" x14ac:dyDescent="0.2">
      <c r="A809" s="56">
        <v>794</v>
      </c>
      <c r="B809" s="309" t="str">
        <f t="shared" ca="1" si="176"/>
        <v>A794</v>
      </c>
      <c r="C809" s="309"/>
      <c r="D809" s="57" t="str">
        <f t="shared" ca="1" si="177"/>
        <v/>
      </c>
      <c r="E809" s="59" t="str">
        <f t="shared" ca="1" si="178"/>
        <v/>
      </c>
      <c r="F809" s="215">
        <f ca="1">IF(LEN(B809)&gt;0,'OBRAČUNANA OSNOVNA PLAČA'!G803,"")</f>
        <v>0</v>
      </c>
      <c r="G809" s="60"/>
      <c r="H809" s="60"/>
      <c r="I809" s="60"/>
      <c r="J809" s="60"/>
      <c r="K809" s="60"/>
      <c r="L809" s="229">
        <f t="shared" si="183"/>
        <v>0</v>
      </c>
      <c r="M809" s="230">
        <f t="shared" ca="1" si="191"/>
        <v>0</v>
      </c>
      <c r="N809" s="230">
        <f t="shared" ca="1" si="192"/>
        <v>0</v>
      </c>
      <c r="O809" s="231">
        <f t="shared" ca="1" si="193"/>
        <v>0</v>
      </c>
      <c r="P809" s="232">
        <f t="shared" ca="1" si="194"/>
        <v>0</v>
      </c>
      <c r="Q809" s="233">
        <f t="shared" ca="1" si="184"/>
        <v>0</v>
      </c>
      <c r="R809" s="233">
        <f ca="1">IF(LEN(B809)&gt;0,'OSNOVNA PLAČA'!F803,"")</f>
        <v>0</v>
      </c>
      <c r="S809" s="234"/>
      <c r="T809" s="34"/>
      <c r="U809" s="34"/>
      <c r="V809" s="34"/>
      <c r="W809" s="34"/>
      <c r="X809" s="34"/>
      <c r="Y809" s="34"/>
      <c r="Z809" s="34"/>
      <c r="AB809" s="167">
        <f>ROW()</f>
        <v>809</v>
      </c>
      <c r="AC809" s="168" t="e">
        <f t="shared" ca="1" si="179"/>
        <v>#REF!</v>
      </c>
      <c r="AD809" s="168" t="e">
        <f t="shared" ca="1" si="180"/>
        <v>#REF!</v>
      </c>
      <c r="AE809" s="169" t="e">
        <f t="shared" ca="1" si="185"/>
        <v>#REF!</v>
      </c>
      <c r="AF809" s="168" t="e">
        <f t="shared" ca="1" si="186"/>
        <v>#REF!</v>
      </c>
      <c r="AG809" s="169" t="e">
        <f t="shared" ca="1" si="187"/>
        <v>#REF!</v>
      </c>
      <c r="AH809" s="168" t="e">
        <f t="shared" ca="1" si="188"/>
        <v>#REF!</v>
      </c>
      <c r="AI809" s="168" t="e">
        <f t="shared" ca="1" si="189"/>
        <v>#REF!</v>
      </c>
      <c r="AJ809" s="170" t="e">
        <f t="shared" ca="1" si="190"/>
        <v>#REF!</v>
      </c>
      <c r="AK809" s="168">
        <f t="shared" ca="1" si="181"/>
        <v>0</v>
      </c>
      <c r="AL809" s="168">
        <f t="shared" ca="1" si="182"/>
        <v>0</v>
      </c>
    </row>
    <row r="810" spans="1:38" ht="30" customHeight="1" x14ac:dyDescent="0.2">
      <c r="A810" s="56">
        <v>795</v>
      </c>
      <c r="B810" s="309" t="str">
        <f t="shared" ca="1" si="176"/>
        <v>A795</v>
      </c>
      <c r="C810" s="309"/>
      <c r="D810" s="57" t="str">
        <f t="shared" ca="1" si="177"/>
        <v/>
      </c>
      <c r="E810" s="59" t="str">
        <f t="shared" ca="1" si="178"/>
        <v/>
      </c>
      <c r="F810" s="215">
        <f ca="1">IF(LEN(B810)&gt;0,'OBRAČUNANA OSNOVNA PLAČA'!G804,"")</f>
        <v>0</v>
      </c>
      <c r="G810" s="60"/>
      <c r="H810" s="60"/>
      <c r="I810" s="60"/>
      <c r="J810" s="60"/>
      <c r="K810" s="60"/>
      <c r="L810" s="229">
        <f t="shared" si="183"/>
        <v>0</v>
      </c>
      <c r="M810" s="230">
        <f t="shared" ca="1" si="191"/>
        <v>0</v>
      </c>
      <c r="N810" s="230">
        <f t="shared" ca="1" si="192"/>
        <v>0</v>
      </c>
      <c r="O810" s="231">
        <f t="shared" ca="1" si="193"/>
        <v>0</v>
      </c>
      <c r="P810" s="232">
        <f t="shared" ca="1" si="194"/>
        <v>0</v>
      </c>
      <c r="Q810" s="233">
        <f t="shared" ca="1" si="184"/>
        <v>0</v>
      </c>
      <c r="R810" s="233">
        <f ca="1">IF(LEN(B810)&gt;0,'OSNOVNA PLAČA'!F804,"")</f>
        <v>0</v>
      </c>
      <c r="S810" s="234"/>
      <c r="T810" s="34"/>
      <c r="U810" s="34"/>
      <c r="V810" s="34"/>
      <c r="W810" s="34"/>
      <c r="X810" s="34"/>
      <c r="Y810" s="34"/>
      <c r="Z810" s="34"/>
      <c r="AB810" s="167">
        <f>ROW()</f>
        <v>810</v>
      </c>
      <c r="AC810" s="168" t="e">
        <f t="shared" ca="1" si="179"/>
        <v>#REF!</v>
      </c>
      <c r="AD810" s="168" t="e">
        <f t="shared" ca="1" si="180"/>
        <v>#REF!</v>
      </c>
      <c r="AE810" s="169" t="e">
        <f t="shared" ca="1" si="185"/>
        <v>#REF!</v>
      </c>
      <c r="AF810" s="168" t="e">
        <f t="shared" ca="1" si="186"/>
        <v>#REF!</v>
      </c>
      <c r="AG810" s="169" t="e">
        <f t="shared" ca="1" si="187"/>
        <v>#REF!</v>
      </c>
      <c r="AH810" s="168" t="e">
        <f t="shared" ca="1" si="188"/>
        <v>#REF!</v>
      </c>
      <c r="AI810" s="168" t="e">
        <f t="shared" ca="1" si="189"/>
        <v>#REF!</v>
      </c>
      <c r="AJ810" s="170" t="e">
        <f t="shared" ca="1" si="190"/>
        <v>#REF!</v>
      </c>
      <c r="AK810" s="168">
        <f t="shared" ca="1" si="181"/>
        <v>0</v>
      </c>
      <c r="AL810" s="168">
        <f t="shared" ca="1" si="182"/>
        <v>0</v>
      </c>
    </row>
    <row r="811" spans="1:38" ht="30" customHeight="1" x14ac:dyDescent="0.2">
      <c r="A811" s="56">
        <v>796</v>
      </c>
      <c r="B811" s="309" t="str">
        <f t="shared" ca="1" si="176"/>
        <v>A796</v>
      </c>
      <c r="C811" s="309"/>
      <c r="D811" s="57" t="str">
        <f t="shared" ca="1" si="177"/>
        <v/>
      </c>
      <c r="E811" s="59" t="str">
        <f t="shared" ca="1" si="178"/>
        <v/>
      </c>
      <c r="F811" s="215">
        <f ca="1">IF(LEN(B811)&gt;0,'OBRAČUNANA OSNOVNA PLAČA'!G805,"")</f>
        <v>0</v>
      </c>
      <c r="G811" s="60"/>
      <c r="H811" s="60"/>
      <c r="I811" s="60"/>
      <c r="J811" s="60"/>
      <c r="K811" s="60"/>
      <c r="L811" s="229">
        <f t="shared" si="183"/>
        <v>0</v>
      </c>
      <c r="M811" s="230">
        <f t="shared" ca="1" si="191"/>
        <v>0</v>
      </c>
      <c r="N811" s="230">
        <f t="shared" ca="1" si="192"/>
        <v>0</v>
      </c>
      <c r="O811" s="231">
        <f t="shared" ca="1" si="193"/>
        <v>0</v>
      </c>
      <c r="P811" s="232">
        <f t="shared" ca="1" si="194"/>
        <v>0</v>
      </c>
      <c r="Q811" s="233">
        <f t="shared" ca="1" si="184"/>
        <v>0</v>
      </c>
      <c r="R811" s="233">
        <f ca="1">IF(LEN(B811)&gt;0,'OSNOVNA PLAČA'!F805,"")</f>
        <v>0</v>
      </c>
      <c r="S811" s="234"/>
      <c r="T811" s="34"/>
      <c r="U811" s="34"/>
      <c r="V811" s="34"/>
      <c r="W811" s="34"/>
      <c r="X811" s="34"/>
      <c r="Y811" s="34"/>
      <c r="Z811" s="34"/>
      <c r="AB811" s="167">
        <f>ROW()</f>
        <v>811</v>
      </c>
      <c r="AC811" s="168" t="e">
        <f t="shared" ca="1" si="179"/>
        <v>#REF!</v>
      </c>
      <c r="AD811" s="168" t="e">
        <f t="shared" ca="1" si="180"/>
        <v>#REF!</v>
      </c>
      <c r="AE811" s="169" t="e">
        <f t="shared" ca="1" si="185"/>
        <v>#REF!</v>
      </c>
      <c r="AF811" s="168" t="e">
        <f t="shared" ca="1" si="186"/>
        <v>#REF!</v>
      </c>
      <c r="AG811" s="169" t="e">
        <f t="shared" ca="1" si="187"/>
        <v>#REF!</v>
      </c>
      <c r="AH811" s="168" t="e">
        <f t="shared" ca="1" si="188"/>
        <v>#REF!</v>
      </c>
      <c r="AI811" s="168" t="e">
        <f t="shared" ca="1" si="189"/>
        <v>#REF!</v>
      </c>
      <c r="AJ811" s="170" t="e">
        <f t="shared" ca="1" si="190"/>
        <v>#REF!</v>
      </c>
      <c r="AK811" s="168">
        <f t="shared" ca="1" si="181"/>
        <v>0</v>
      </c>
      <c r="AL811" s="168">
        <f t="shared" ca="1" si="182"/>
        <v>0</v>
      </c>
    </row>
    <row r="812" spans="1:38" ht="30" customHeight="1" x14ac:dyDescent="0.2">
      <c r="A812" s="56">
        <v>797</v>
      </c>
      <c r="B812" s="309" t="str">
        <f t="shared" ca="1" si="176"/>
        <v>A797</v>
      </c>
      <c r="C812" s="309"/>
      <c r="D812" s="57" t="str">
        <f t="shared" ca="1" si="177"/>
        <v/>
      </c>
      <c r="E812" s="59" t="str">
        <f t="shared" ca="1" si="178"/>
        <v/>
      </c>
      <c r="F812" s="215">
        <f ca="1">IF(LEN(B812)&gt;0,'OBRAČUNANA OSNOVNA PLAČA'!G806,"")</f>
        <v>0</v>
      </c>
      <c r="G812" s="60"/>
      <c r="H812" s="60"/>
      <c r="I812" s="60"/>
      <c r="J812" s="60"/>
      <c r="K812" s="60"/>
      <c r="L812" s="229">
        <f t="shared" si="183"/>
        <v>0</v>
      </c>
      <c r="M812" s="230">
        <f t="shared" ca="1" si="191"/>
        <v>0</v>
      </c>
      <c r="N812" s="230">
        <f t="shared" ca="1" si="192"/>
        <v>0</v>
      </c>
      <c r="O812" s="231">
        <f t="shared" ca="1" si="193"/>
        <v>0</v>
      </c>
      <c r="P812" s="232">
        <f t="shared" ca="1" si="194"/>
        <v>0</v>
      </c>
      <c r="Q812" s="233">
        <f t="shared" ca="1" si="184"/>
        <v>0</v>
      </c>
      <c r="R812" s="233">
        <f ca="1">IF(LEN(B812)&gt;0,'OSNOVNA PLAČA'!F806,"")</f>
        <v>0</v>
      </c>
      <c r="S812" s="234"/>
      <c r="T812" s="34"/>
      <c r="U812" s="34"/>
      <c r="V812" s="34"/>
      <c r="W812" s="34"/>
      <c r="X812" s="34"/>
      <c r="Y812" s="34"/>
      <c r="Z812" s="34"/>
      <c r="AB812" s="167">
        <f>ROW()</f>
        <v>812</v>
      </c>
      <c r="AC812" s="168" t="e">
        <f t="shared" ca="1" si="179"/>
        <v>#REF!</v>
      </c>
      <c r="AD812" s="168" t="e">
        <f t="shared" ca="1" si="180"/>
        <v>#REF!</v>
      </c>
      <c r="AE812" s="169" t="e">
        <f t="shared" ca="1" si="185"/>
        <v>#REF!</v>
      </c>
      <c r="AF812" s="168" t="e">
        <f t="shared" ca="1" si="186"/>
        <v>#REF!</v>
      </c>
      <c r="AG812" s="169" t="e">
        <f t="shared" ca="1" si="187"/>
        <v>#REF!</v>
      </c>
      <c r="AH812" s="168" t="e">
        <f t="shared" ca="1" si="188"/>
        <v>#REF!</v>
      </c>
      <c r="AI812" s="168" t="e">
        <f t="shared" ca="1" si="189"/>
        <v>#REF!</v>
      </c>
      <c r="AJ812" s="170" t="e">
        <f t="shared" ca="1" si="190"/>
        <v>#REF!</v>
      </c>
      <c r="AK812" s="168">
        <f t="shared" ca="1" si="181"/>
        <v>0</v>
      </c>
      <c r="AL812" s="168">
        <f t="shared" ca="1" si="182"/>
        <v>0</v>
      </c>
    </row>
    <row r="813" spans="1:38" ht="30" customHeight="1" x14ac:dyDescent="0.2">
      <c r="A813" s="56">
        <v>798</v>
      </c>
      <c r="B813" s="309" t="str">
        <f t="shared" ca="1" si="176"/>
        <v>A798</v>
      </c>
      <c r="C813" s="309"/>
      <c r="D813" s="57" t="str">
        <f t="shared" ca="1" si="177"/>
        <v/>
      </c>
      <c r="E813" s="59" t="str">
        <f t="shared" ca="1" si="178"/>
        <v/>
      </c>
      <c r="F813" s="215">
        <f ca="1">IF(LEN(B813)&gt;0,'OBRAČUNANA OSNOVNA PLAČA'!G807,"")</f>
        <v>0</v>
      </c>
      <c r="G813" s="60"/>
      <c r="H813" s="60"/>
      <c r="I813" s="60"/>
      <c r="J813" s="60"/>
      <c r="K813" s="60"/>
      <c r="L813" s="229">
        <f t="shared" si="183"/>
        <v>0</v>
      </c>
      <c r="M813" s="230">
        <f t="shared" ca="1" si="191"/>
        <v>0</v>
      </c>
      <c r="N813" s="230">
        <f t="shared" ca="1" si="192"/>
        <v>0</v>
      </c>
      <c r="O813" s="231">
        <f t="shared" ca="1" si="193"/>
        <v>0</v>
      </c>
      <c r="P813" s="232">
        <f t="shared" ca="1" si="194"/>
        <v>0</v>
      </c>
      <c r="Q813" s="233">
        <f t="shared" ca="1" si="184"/>
        <v>0</v>
      </c>
      <c r="R813" s="233">
        <f ca="1">IF(LEN(B813)&gt;0,'OSNOVNA PLAČA'!F807,"")</f>
        <v>0</v>
      </c>
      <c r="S813" s="234"/>
      <c r="T813" s="34"/>
      <c r="U813" s="34"/>
      <c r="V813" s="34"/>
      <c r="W813" s="34"/>
      <c r="X813" s="34"/>
      <c r="Y813" s="34"/>
      <c r="Z813" s="34"/>
      <c r="AB813" s="167">
        <f>ROW()</f>
        <v>813</v>
      </c>
      <c r="AC813" s="168" t="e">
        <f t="shared" ca="1" si="179"/>
        <v>#REF!</v>
      </c>
      <c r="AD813" s="168" t="e">
        <f t="shared" ca="1" si="180"/>
        <v>#REF!</v>
      </c>
      <c r="AE813" s="169" t="e">
        <f t="shared" ca="1" si="185"/>
        <v>#REF!</v>
      </c>
      <c r="AF813" s="168" t="e">
        <f t="shared" ca="1" si="186"/>
        <v>#REF!</v>
      </c>
      <c r="AG813" s="169" t="e">
        <f t="shared" ca="1" si="187"/>
        <v>#REF!</v>
      </c>
      <c r="AH813" s="168" t="e">
        <f t="shared" ca="1" si="188"/>
        <v>#REF!</v>
      </c>
      <c r="AI813" s="168" t="e">
        <f t="shared" ca="1" si="189"/>
        <v>#REF!</v>
      </c>
      <c r="AJ813" s="170" t="e">
        <f t="shared" ca="1" si="190"/>
        <v>#REF!</v>
      </c>
      <c r="AK813" s="168">
        <f t="shared" ca="1" si="181"/>
        <v>0</v>
      </c>
      <c r="AL813" s="168">
        <f t="shared" ca="1" si="182"/>
        <v>0</v>
      </c>
    </row>
    <row r="814" spans="1:38" ht="30" customHeight="1" x14ac:dyDescent="0.2">
      <c r="A814" s="56">
        <v>799</v>
      </c>
      <c r="B814" s="309" t="str">
        <f t="shared" ca="1" si="176"/>
        <v>A799</v>
      </c>
      <c r="C814" s="309"/>
      <c r="D814" s="57" t="str">
        <f t="shared" ca="1" si="177"/>
        <v/>
      </c>
      <c r="E814" s="59" t="str">
        <f t="shared" ca="1" si="178"/>
        <v/>
      </c>
      <c r="F814" s="215">
        <f ca="1">IF(LEN(B814)&gt;0,'OBRAČUNANA OSNOVNA PLAČA'!G808,"")</f>
        <v>0</v>
      </c>
      <c r="G814" s="60"/>
      <c r="H814" s="60"/>
      <c r="I814" s="60"/>
      <c r="J814" s="60"/>
      <c r="K814" s="60"/>
      <c r="L814" s="229">
        <f t="shared" si="183"/>
        <v>0</v>
      </c>
      <c r="M814" s="230">
        <f t="shared" ca="1" si="191"/>
        <v>0</v>
      </c>
      <c r="N814" s="230">
        <f t="shared" ca="1" si="192"/>
        <v>0</v>
      </c>
      <c r="O814" s="231">
        <f t="shared" ca="1" si="193"/>
        <v>0</v>
      </c>
      <c r="P814" s="232">
        <f t="shared" ca="1" si="194"/>
        <v>0</v>
      </c>
      <c r="Q814" s="233">
        <f t="shared" ca="1" si="184"/>
        <v>0</v>
      </c>
      <c r="R814" s="233">
        <f ca="1">IF(LEN(B814)&gt;0,'OSNOVNA PLAČA'!F808,"")</f>
        <v>0</v>
      </c>
      <c r="S814" s="234"/>
      <c r="T814" s="34"/>
      <c r="U814" s="34"/>
      <c r="V814" s="34"/>
      <c r="W814" s="34"/>
      <c r="X814" s="34"/>
      <c r="Y814" s="34"/>
      <c r="Z814" s="34"/>
      <c r="AB814" s="167">
        <f>ROW()</f>
        <v>814</v>
      </c>
      <c r="AC814" s="168" t="e">
        <f t="shared" ca="1" si="179"/>
        <v>#REF!</v>
      </c>
      <c r="AD814" s="168" t="e">
        <f t="shared" ca="1" si="180"/>
        <v>#REF!</v>
      </c>
      <c r="AE814" s="169" t="e">
        <f t="shared" ca="1" si="185"/>
        <v>#REF!</v>
      </c>
      <c r="AF814" s="168" t="e">
        <f t="shared" ca="1" si="186"/>
        <v>#REF!</v>
      </c>
      <c r="AG814" s="169" t="e">
        <f t="shared" ca="1" si="187"/>
        <v>#REF!</v>
      </c>
      <c r="AH814" s="168" t="e">
        <f t="shared" ca="1" si="188"/>
        <v>#REF!</v>
      </c>
      <c r="AI814" s="168" t="e">
        <f t="shared" ca="1" si="189"/>
        <v>#REF!</v>
      </c>
      <c r="AJ814" s="170" t="e">
        <f t="shared" ca="1" si="190"/>
        <v>#REF!</v>
      </c>
      <c r="AK814" s="168">
        <f t="shared" ca="1" si="181"/>
        <v>0</v>
      </c>
      <c r="AL814" s="168">
        <f t="shared" ca="1" si="182"/>
        <v>0</v>
      </c>
    </row>
    <row r="815" spans="1:38" ht="30" customHeight="1" x14ac:dyDescent="0.2">
      <c r="A815" s="56">
        <v>800</v>
      </c>
      <c r="B815" s="309" t="str">
        <f t="shared" ca="1" si="176"/>
        <v>A800</v>
      </c>
      <c r="C815" s="309"/>
      <c r="D815" s="57" t="str">
        <f t="shared" ca="1" si="177"/>
        <v/>
      </c>
      <c r="E815" s="59" t="str">
        <f t="shared" ca="1" si="178"/>
        <v/>
      </c>
      <c r="F815" s="215">
        <f ca="1">IF(LEN(B815)&gt;0,'OBRAČUNANA OSNOVNA PLAČA'!G809,"")</f>
        <v>0</v>
      </c>
      <c r="G815" s="60"/>
      <c r="H815" s="60"/>
      <c r="I815" s="60"/>
      <c r="J815" s="60"/>
      <c r="K815" s="60"/>
      <c r="L815" s="229">
        <f t="shared" si="183"/>
        <v>0</v>
      </c>
      <c r="M815" s="230">
        <f t="shared" ca="1" si="191"/>
        <v>0</v>
      </c>
      <c r="N815" s="230">
        <f t="shared" ca="1" si="192"/>
        <v>0</v>
      </c>
      <c r="O815" s="231">
        <f t="shared" ca="1" si="193"/>
        <v>0</v>
      </c>
      <c r="P815" s="232">
        <f t="shared" ca="1" si="194"/>
        <v>0</v>
      </c>
      <c r="Q815" s="233">
        <f t="shared" ca="1" si="184"/>
        <v>0</v>
      </c>
      <c r="R815" s="233">
        <f ca="1">IF(LEN(B815)&gt;0,'OSNOVNA PLAČA'!F809,"")</f>
        <v>0</v>
      </c>
      <c r="S815" s="234"/>
      <c r="T815" s="34"/>
      <c r="U815" s="34"/>
      <c r="V815" s="34"/>
      <c r="W815" s="34"/>
      <c r="X815" s="34"/>
      <c r="Y815" s="34"/>
      <c r="Z815" s="34"/>
      <c r="AB815" s="167">
        <f>ROW()</f>
        <v>815</v>
      </c>
      <c r="AC815" s="168" t="e">
        <f t="shared" ca="1" si="179"/>
        <v>#REF!</v>
      </c>
      <c r="AD815" s="168" t="e">
        <f t="shared" ca="1" si="180"/>
        <v>#REF!</v>
      </c>
      <c r="AE815" s="169" t="e">
        <f t="shared" ca="1" si="185"/>
        <v>#REF!</v>
      </c>
      <c r="AF815" s="168" t="e">
        <f t="shared" ca="1" si="186"/>
        <v>#REF!</v>
      </c>
      <c r="AG815" s="169" t="e">
        <f t="shared" ca="1" si="187"/>
        <v>#REF!</v>
      </c>
      <c r="AH815" s="168" t="e">
        <f t="shared" ca="1" si="188"/>
        <v>#REF!</v>
      </c>
      <c r="AI815" s="168" t="e">
        <f t="shared" ca="1" si="189"/>
        <v>#REF!</v>
      </c>
      <c r="AJ815" s="170" t="e">
        <f t="shared" ca="1" si="190"/>
        <v>#REF!</v>
      </c>
      <c r="AK815" s="168">
        <f t="shared" ca="1" si="181"/>
        <v>0</v>
      </c>
      <c r="AL815" s="168">
        <f t="shared" ca="1" si="182"/>
        <v>0</v>
      </c>
    </row>
    <row r="816" spans="1:38" ht="30" customHeight="1" x14ac:dyDescent="0.2">
      <c r="A816" s="56">
        <v>801</v>
      </c>
      <c r="B816" s="309" t="str">
        <f t="shared" ca="1" si="176"/>
        <v>A801</v>
      </c>
      <c r="C816" s="309"/>
      <c r="D816" s="57" t="str">
        <f t="shared" ca="1" si="177"/>
        <v/>
      </c>
      <c r="E816" s="59" t="str">
        <f t="shared" ca="1" si="178"/>
        <v/>
      </c>
      <c r="F816" s="215">
        <f ca="1">IF(LEN(B816)&gt;0,'OBRAČUNANA OSNOVNA PLAČA'!G810,"")</f>
        <v>0</v>
      </c>
      <c r="G816" s="60"/>
      <c r="H816" s="60"/>
      <c r="I816" s="60"/>
      <c r="J816" s="60"/>
      <c r="K816" s="60"/>
      <c r="L816" s="229">
        <f t="shared" si="183"/>
        <v>0</v>
      </c>
      <c r="M816" s="230">
        <f t="shared" ca="1" si="191"/>
        <v>0</v>
      </c>
      <c r="N816" s="230">
        <f t="shared" ca="1" si="192"/>
        <v>0</v>
      </c>
      <c r="O816" s="231">
        <f t="shared" ca="1" si="193"/>
        <v>0</v>
      </c>
      <c r="P816" s="232">
        <f t="shared" ca="1" si="194"/>
        <v>0</v>
      </c>
      <c r="Q816" s="233">
        <f t="shared" ca="1" si="184"/>
        <v>0</v>
      </c>
      <c r="R816" s="233">
        <f ca="1">IF(LEN(B816)&gt;0,'OSNOVNA PLAČA'!F810,"")</f>
        <v>0</v>
      </c>
      <c r="S816" s="234"/>
      <c r="T816" s="34"/>
      <c r="U816" s="34"/>
      <c r="V816" s="34"/>
      <c r="W816" s="34"/>
      <c r="X816" s="34"/>
      <c r="Y816" s="34"/>
      <c r="Z816" s="34"/>
      <c r="AB816" s="167">
        <f>ROW()</f>
        <v>816</v>
      </c>
      <c r="AC816" s="168" t="e">
        <f t="shared" ca="1" si="179"/>
        <v>#REF!</v>
      </c>
      <c r="AD816" s="168" t="e">
        <f t="shared" ca="1" si="180"/>
        <v>#REF!</v>
      </c>
      <c r="AE816" s="169" t="e">
        <f t="shared" ca="1" si="185"/>
        <v>#REF!</v>
      </c>
      <c r="AF816" s="168" t="e">
        <f t="shared" ca="1" si="186"/>
        <v>#REF!</v>
      </c>
      <c r="AG816" s="169" t="e">
        <f t="shared" ca="1" si="187"/>
        <v>#REF!</v>
      </c>
      <c r="AH816" s="168" t="e">
        <f t="shared" ca="1" si="188"/>
        <v>#REF!</v>
      </c>
      <c r="AI816" s="168" t="e">
        <f t="shared" ca="1" si="189"/>
        <v>#REF!</v>
      </c>
      <c r="AJ816" s="170" t="e">
        <f t="shared" ca="1" si="190"/>
        <v>#REF!</v>
      </c>
      <c r="AK816" s="168">
        <f t="shared" ca="1" si="181"/>
        <v>0</v>
      </c>
      <c r="AL816" s="168">
        <f t="shared" ca="1" si="182"/>
        <v>0</v>
      </c>
    </row>
    <row r="817" spans="1:38" ht="30" customHeight="1" x14ac:dyDescent="0.2">
      <c r="A817" s="56">
        <v>802</v>
      </c>
      <c r="B817" s="309" t="str">
        <f t="shared" ca="1" si="176"/>
        <v>A802</v>
      </c>
      <c r="C817" s="309"/>
      <c r="D817" s="57" t="str">
        <f t="shared" ca="1" si="177"/>
        <v/>
      </c>
      <c r="E817" s="59" t="str">
        <f t="shared" ca="1" si="178"/>
        <v/>
      </c>
      <c r="F817" s="215">
        <f ca="1">IF(LEN(B817)&gt;0,'OBRAČUNANA OSNOVNA PLAČA'!G811,"")</f>
        <v>0</v>
      </c>
      <c r="G817" s="60"/>
      <c r="H817" s="60"/>
      <c r="I817" s="60"/>
      <c r="J817" s="60"/>
      <c r="K817" s="60"/>
      <c r="L817" s="229">
        <f t="shared" si="183"/>
        <v>0</v>
      </c>
      <c r="M817" s="230">
        <f t="shared" ca="1" si="191"/>
        <v>0</v>
      </c>
      <c r="N817" s="230">
        <f t="shared" ca="1" si="192"/>
        <v>0</v>
      </c>
      <c r="O817" s="231">
        <f t="shared" ca="1" si="193"/>
        <v>0</v>
      </c>
      <c r="P817" s="232">
        <f t="shared" ca="1" si="194"/>
        <v>0</v>
      </c>
      <c r="Q817" s="233">
        <f t="shared" ca="1" si="184"/>
        <v>0</v>
      </c>
      <c r="R817" s="233">
        <f ca="1">IF(LEN(B817)&gt;0,'OSNOVNA PLAČA'!F811,"")</f>
        <v>0</v>
      </c>
      <c r="S817" s="234"/>
      <c r="T817" s="34"/>
      <c r="U817" s="34"/>
      <c r="V817" s="34"/>
      <c r="W817" s="34"/>
      <c r="X817" s="34"/>
      <c r="Y817" s="34"/>
      <c r="Z817" s="34"/>
      <c r="AB817" s="167">
        <f>ROW()</f>
        <v>817</v>
      </c>
      <c r="AC817" s="168" t="e">
        <f t="shared" ca="1" si="179"/>
        <v>#REF!</v>
      </c>
      <c r="AD817" s="168" t="e">
        <f t="shared" ca="1" si="180"/>
        <v>#REF!</v>
      </c>
      <c r="AE817" s="169" t="e">
        <f t="shared" ca="1" si="185"/>
        <v>#REF!</v>
      </c>
      <c r="AF817" s="168" t="e">
        <f t="shared" ca="1" si="186"/>
        <v>#REF!</v>
      </c>
      <c r="AG817" s="169" t="e">
        <f t="shared" ca="1" si="187"/>
        <v>#REF!</v>
      </c>
      <c r="AH817" s="168" t="e">
        <f t="shared" ca="1" si="188"/>
        <v>#REF!</v>
      </c>
      <c r="AI817" s="168" t="e">
        <f t="shared" ca="1" si="189"/>
        <v>#REF!</v>
      </c>
      <c r="AJ817" s="170" t="e">
        <f t="shared" ca="1" si="190"/>
        <v>#REF!</v>
      </c>
      <c r="AK817" s="168">
        <f t="shared" ca="1" si="181"/>
        <v>0</v>
      </c>
      <c r="AL817" s="168">
        <f t="shared" ca="1" si="182"/>
        <v>0</v>
      </c>
    </row>
    <row r="818" spans="1:38" ht="30" customHeight="1" x14ac:dyDescent="0.2">
      <c r="A818" s="56">
        <v>803</v>
      </c>
      <c r="B818" s="309" t="str">
        <f t="shared" ca="1" si="176"/>
        <v>A803</v>
      </c>
      <c r="C818" s="309"/>
      <c r="D818" s="57" t="str">
        <f t="shared" ca="1" si="177"/>
        <v/>
      </c>
      <c r="E818" s="59" t="str">
        <f t="shared" ca="1" si="178"/>
        <v/>
      </c>
      <c r="F818" s="215">
        <f ca="1">IF(LEN(B818)&gt;0,'OBRAČUNANA OSNOVNA PLAČA'!G812,"")</f>
        <v>0</v>
      </c>
      <c r="G818" s="60"/>
      <c r="H818" s="60"/>
      <c r="I818" s="60"/>
      <c r="J818" s="60"/>
      <c r="K818" s="60"/>
      <c r="L818" s="229">
        <f t="shared" si="183"/>
        <v>0</v>
      </c>
      <c r="M818" s="230">
        <f t="shared" ca="1" si="191"/>
        <v>0</v>
      </c>
      <c r="N818" s="230">
        <f t="shared" ca="1" si="192"/>
        <v>0</v>
      </c>
      <c r="O818" s="231">
        <f t="shared" ca="1" si="193"/>
        <v>0</v>
      </c>
      <c r="P818" s="232">
        <f t="shared" ca="1" si="194"/>
        <v>0</v>
      </c>
      <c r="Q818" s="233">
        <f t="shared" ca="1" si="184"/>
        <v>0</v>
      </c>
      <c r="R818" s="233">
        <f ca="1">IF(LEN(B818)&gt;0,'OSNOVNA PLAČA'!F812,"")</f>
        <v>0</v>
      </c>
      <c r="S818" s="234"/>
      <c r="T818" s="34"/>
      <c r="U818" s="34"/>
      <c r="V818" s="34"/>
      <c r="W818" s="34"/>
      <c r="X818" s="34"/>
      <c r="Y818" s="34"/>
      <c r="Z818" s="34"/>
      <c r="AB818" s="167">
        <f>ROW()</f>
        <v>818</v>
      </c>
      <c r="AC818" s="168" t="e">
        <f t="shared" ca="1" si="179"/>
        <v>#REF!</v>
      </c>
      <c r="AD818" s="168" t="e">
        <f t="shared" ca="1" si="180"/>
        <v>#REF!</v>
      </c>
      <c r="AE818" s="169" t="e">
        <f t="shared" ca="1" si="185"/>
        <v>#REF!</v>
      </c>
      <c r="AF818" s="168" t="e">
        <f t="shared" ca="1" si="186"/>
        <v>#REF!</v>
      </c>
      <c r="AG818" s="169" t="e">
        <f t="shared" ca="1" si="187"/>
        <v>#REF!</v>
      </c>
      <c r="AH818" s="168" t="e">
        <f t="shared" ca="1" si="188"/>
        <v>#REF!</v>
      </c>
      <c r="AI818" s="168" t="e">
        <f t="shared" ca="1" si="189"/>
        <v>#REF!</v>
      </c>
      <c r="AJ818" s="170" t="e">
        <f t="shared" ca="1" si="190"/>
        <v>#REF!</v>
      </c>
      <c r="AK818" s="168">
        <f t="shared" ca="1" si="181"/>
        <v>0</v>
      </c>
      <c r="AL818" s="168">
        <f t="shared" ca="1" si="182"/>
        <v>0</v>
      </c>
    </row>
    <row r="819" spans="1:38" ht="30" customHeight="1" x14ac:dyDescent="0.2">
      <c r="A819" s="56">
        <v>804</v>
      </c>
      <c r="B819" s="309" t="str">
        <f t="shared" ca="1" si="176"/>
        <v>A804</v>
      </c>
      <c r="C819" s="309"/>
      <c r="D819" s="57" t="str">
        <f t="shared" ca="1" si="177"/>
        <v/>
      </c>
      <c r="E819" s="59" t="str">
        <f t="shared" ca="1" si="178"/>
        <v/>
      </c>
      <c r="F819" s="215">
        <f ca="1">IF(LEN(B819)&gt;0,'OBRAČUNANA OSNOVNA PLAČA'!G813,"")</f>
        <v>0</v>
      </c>
      <c r="G819" s="60"/>
      <c r="H819" s="60"/>
      <c r="I819" s="60"/>
      <c r="J819" s="60"/>
      <c r="K819" s="60"/>
      <c r="L819" s="229">
        <f t="shared" si="183"/>
        <v>0</v>
      </c>
      <c r="M819" s="230">
        <f t="shared" ca="1" si="191"/>
        <v>0</v>
      </c>
      <c r="N819" s="230">
        <f t="shared" ca="1" si="192"/>
        <v>0</v>
      </c>
      <c r="O819" s="231">
        <f t="shared" ca="1" si="193"/>
        <v>0</v>
      </c>
      <c r="P819" s="232">
        <f t="shared" ca="1" si="194"/>
        <v>0</v>
      </c>
      <c r="Q819" s="233">
        <f t="shared" ca="1" si="184"/>
        <v>0</v>
      </c>
      <c r="R819" s="233">
        <f ca="1">IF(LEN(B819)&gt;0,'OSNOVNA PLAČA'!F813,"")</f>
        <v>0</v>
      </c>
      <c r="S819" s="234"/>
      <c r="T819" s="34"/>
      <c r="U819" s="34"/>
      <c r="V819" s="34"/>
      <c r="W819" s="34"/>
      <c r="X819" s="34"/>
      <c r="Y819" s="34"/>
      <c r="Z819" s="34"/>
      <c r="AB819" s="167">
        <f>ROW()</f>
        <v>819</v>
      </c>
      <c r="AC819" s="168" t="e">
        <f t="shared" ca="1" si="179"/>
        <v>#REF!</v>
      </c>
      <c r="AD819" s="168" t="e">
        <f t="shared" ca="1" si="180"/>
        <v>#REF!</v>
      </c>
      <c r="AE819" s="169" t="e">
        <f t="shared" ca="1" si="185"/>
        <v>#REF!</v>
      </c>
      <c r="AF819" s="168" t="e">
        <f t="shared" ca="1" si="186"/>
        <v>#REF!</v>
      </c>
      <c r="AG819" s="169" t="e">
        <f t="shared" ca="1" si="187"/>
        <v>#REF!</v>
      </c>
      <c r="AH819" s="168" t="e">
        <f t="shared" ca="1" si="188"/>
        <v>#REF!</v>
      </c>
      <c r="AI819" s="168" t="e">
        <f t="shared" ca="1" si="189"/>
        <v>#REF!</v>
      </c>
      <c r="AJ819" s="170" t="e">
        <f t="shared" ca="1" si="190"/>
        <v>#REF!</v>
      </c>
      <c r="AK819" s="168">
        <f t="shared" ca="1" si="181"/>
        <v>0</v>
      </c>
      <c r="AL819" s="168">
        <f t="shared" ca="1" si="182"/>
        <v>0</v>
      </c>
    </row>
    <row r="820" spans="1:38" ht="30" customHeight="1" x14ac:dyDescent="0.2">
      <c r="A820" s="56">
        <v>805</v>
      </c>
      <c r="B820" s="309" t="str">
        <f t="shared" ca="1" si="176"/>
        <v>A805</v>
      </c>
      <c r="C820" s="309"/>
      <c r="D820" s="57" t="str">
        <f t="shared" ca="1" si="177"/>
        <v/>
      </c>
      <c r="E820" s="59" t="str">
        <f t="shared" ca="1" si="178"/>
        <v/>
      </c>
      <c r="F820" s="215">
        <f ca="1">IF(LEN(B820)&gt;0,'OBRAČUNANA OSNOVNA PLAČA'!G814,"")</f>
        <v>0</v>
      </c>
      <c r="G820" s="60"/>
      <c r="H820" s="60"/>
      <c r="I820" s="60"/>
      <c r="J820" s="60"/>
      <c r="K820" s="60"/>
      <c r="L820" s="229">
        <f t="shared" si="183"/>
        <v>0</v>
      </c>
      <c r="M820" s="230">
        <f t="shared" ca="1" si="191"/>
        <v>0</v>
      </c>
      <c r="N820" s="230">
        <f t="shared" ca="1" si="192"/>
        <v>0</v>
      </c>
      <c r="O820" s="231">
        <f t="shared" ca="1" si="193"/>
        <v>0</v>
      </c>
      <c r="P820" s="232">
        <f t="shared" ca="1" si="194"/>
        <v>0</v>
      </c>
      <c r="Q820" s="233">
        <f t="shared" ca="1" si="184"/>
        <v>0</v>
      </c>
      <c r="R820" s="233">
        <f ca="1">IF(LEN(B820)&gt;0,'OSNOVNA PLAČA'!F814,"")</f>
        <v>0</v>
      </c>
      <c r="S820" s="234"/>
      <c r="T820" s="34"/>
      <c r="U820" s="34"/>
      <c r="V820" s="34"/>
      <c r="W820" s="34"/>
      <c r="X820" s="34"/>
      <c r="Y820" s="34"/>
      <c r="Z820" s="34"/>
      <c r="AB820" s="167">
        <f>ROW()</f>
        <v>820</v>
      </c>
      <c r="AC820" s="168" t="e">
        <f t="shared" ca="1" si="179"/>
        <v>#REF!</v>
      </c>
      <c r="AD820" s="168" t="e">
        <f t="shared" ca="1" si="180"/>
        <v>#REF!</v>
      </c>
      <c r="AE820" s="169" t="e">
        <f t="shared" ca="1" si="185"/>
        <v>#REF!</v>
      </c>
      <c r="AF820" s="168" t="e">
        <f t="shared" ca="1" si="186"/>
        <v>#REF!</v>
      </c>
      <c r="AG820" s="169" t="e">
        <f t="shared" ca="1" si="187"/>
        <v>#REF!</v>
      </c>
      <c r="AH820" s="168" t="e">
        <f t="shared" ca="1" si="188"/>
        <v>#REF!</v>
      </c>
      <c r="AI820" s="168" t="e">
        <f t="shared" ca="1" si="189"/>
        <v>#REF!</v>
      </c>
      <c r="AJ820" s="170" t="e">
        <f t="shared" ca="1" si="190"/>
        <v>#REF!</v>
      </c>
      <c r="AK820" s="168">
        <f t="shared" ca="1" si="181"/>
        <v>0</v>
      </c>
      <c r="AL820" s="168">
        <f t="shared" ca="1" si="182"/>
        <v>0</v>
      </c>
    </row>
    <row r="821" spans="1:38" ht="30" customHeight="1" x14ac:dyDescent="0.2">
      <c r="A821" s="56">
        <v>806</v>
      </c>
      <c r="B821" s="309" t="str">
        <f t="shared" ca="1" si="176"/>
        <v>A806</v>
      </c>
      <c r="C821" s="309"/>
      <c r="D821" s="57" t="str">
        <f t="shared" ca="1" si="177"/>
        <v/>
      </c>
      <c r="E821" s="59" t="str">
        <f t="shared" ca="1" si="178"/>
        <v/>
      </c>
      <c r="F821" s="215">
        <f ca="1">IF(LEN(B821)&gt;0,'OBRAČUNANA OSNOVNA PLAČA'!G815,"")</f>
        <v>0</v>
      </c>
      <c r="G821" s="60"/>
      <c r="H821" s="60"/>
      <c r="I821" s="60"/>
      <c r="J821" s="60"/>
      <c r="K821" s="60"/>
      <c r="L821" s="229">
        <f t="shared" si="183"/>
        <v>0</v>
      </c>
      <c r="M821" s="230">
        <f t="shared" ca="1" si="191"/>
        <v>0</v>
      </c>
      <c r="N821" s="230">
        <f t="shared" ca="1" si="192"/>
        <v>0</v>
      </c>
      <c r="O821" s="231">
        <f t="shared" ca="1" si="193"/>
        <v>0</v>
      </c>
      <c r="P821" s="232">
        <f t="shared" ca="1" si="194"/>
        <v>0</v>
      </c>
      <c r="Q821" s="233">
        <f t="shared" ca="1" si="184"/>
        <v>0</v>
      </c>
      <c r="R821" s="233">
        <f ca="1">IF(LEN(B821)&gt;0,'OSNOVNA PLAČA'!F815,"")</f>
        <v>0</v>
      </c>
      <c r="S821" s="234"/>
      <c r="T821" s="34"/>
      <c r="U821" s="34"/>
      <c r="V821" s="34"/>
      <c r="W821" s="34"/>
      <c r="X821" s="34"/>
      <c r="Y821" s="34"/>
      <c r="Z821" s="34"/>
      <c r="AB821" s="167">
        <f>ROW()</f>
        <v>821</v>
      </c>
      <c r="AC821" s="168" t="e">
        <f t="shared" ca="1" si="179"/>
        <v>#REF!</v>
      </c>
      <c r="AD821" s="168" t="e">
        <f t="shared" ca="1" si="180"/>
        <v>#REF!</v>
      </c>
      <c r="AE821" s="169" t="e">
        <f t="shared" ca="1" si="185"/>
        <v>#REF!</v>
      </c>
      <c r="AF821" s="168" t="e">
        <f t="shared" ca="1" si="186"/>
        <v>#REF!</v>
      </c>
      <c r="AG821" s="169" t="e">
        <f t="shared" ca="1" si="187"/>
        <v>#REF!</v>
      </c>
      <c r="AH821" s="168" t="e">
        <f t="shared" ca="1" si="188"/>
        <v>#REF!</v>
      </c>
      <c r="AI821" s="168" t="e">
        <f t="shared" ca="1" si="189"/>
        <v>#REF!</v>
      </c>
      <c r="AJ821" s="170" t="e">
        <f t="shared" ca="1" si="190"/>
        <v>#REF!</v>
      </c>
      <c r="AK821" s="168">
        <f t="shared" ca="1" si="181"/>
        <v>0</v>
      </c>
      <c r="AL821" s="168">
        <f t="shared" ca="1" si="182"/>
        <v>0</v>
      </c>
    </row>
    <row r="822" spans="1:38" ht="30" customHeight="1" x14ac:dyDescent="0.2">
      <c r="A822" s="56">
        <v>807</v>
      </c>
      <c r="B822" s="309" t="str">
        <f t="shared" ca="1" si="176"/>
        <v>A807</v>
      </c>
      <c r="C822" s="309"/>
      <c r="D822" s="57" t="str">
        <f t="shared" ca="1" si="177"/>
        <v/>
      </c>
      <c r="E822" s="59" t="str">
        <f t="shared" ca="1" si="178"/>
        <v/>
      </c>
      <c r="F822" s="215">
        <f ca="1">IF(LEN(B822)&gt;0,'OBRAČUNANA OSNOVNA PLAČA'!G816,"")</f>
        <v>0</v>
      </c>
      <c r="G822" s="60"/>
      <c r="H822" s="60"/>
      <c r="I822" s="60"/>
      <c r="J822" s="60"/>
      <c r="K822" s="60"/>
      <c r="L822" s="229">
        <f t="shared" si="183"/>
        <v>0</v>
      </c>
      <c r="M822" s="230">
        <f t="shared" ca="1" si="191"/>
        <v>0</v>
      </c>
      <c r="N822" s="230">
        <f t="shared" ca="1" si="192"/>
        <v>0</v>
      </c>
      <c r="O822" s="231">
        <f t="shared" ca="1" si="193"/>
        <v>0</v>
      </c>
      <c r="P822" s="232">
        <f t="shared" ca="1" si="194"/>
        <v>0</v>
      </c>
      <c r="Q822" s="233">
        <f t="shared" ca="1" si="184"/>
        <v>0</v>
      </c>
      <c r="R822" s="233">
        <f ca="1">IF(LEN(B822)&gt;0,'OSNOVNA PLAČA'!F816,"")</f>
        <v>0</v>
      </c>
      <c r="S822" s="234"/>
      <c r="T822" s="34"/>
      <c r="U822" s="34"/>
      <c r="V822" s="34"/>
      <c r="W822" s="34"/>
      <c r="X822" s="34"/>
      <c r="Y822" s="34"/>
      <c r="Z822" s="34"/>
      <c r="AB822" s="167">
        <f>ROW()</f>
        <v>822</v>
      </c>
      <c r="AC822" s="168" t="e">
        <f t="shared" ca="1" si="179"/>
        <v>#REF!</v>
      </c>
      <c r="AD822" s="168" t="e">
        <f t="shared" ca="1" si="180"/>
        <v>#REF!</v>
      </c>
      <c r="AE822" s="169" t="e">
        <f t="shared" ca="1" si="185"/>
        <v>#REF!</v>
      </c>
      <c r="AF822" s="168" t="e">
        <f t="shared" ca="1" si="186"/>
        <v>#REF!</v>
      </c>
      <c r="AG822" s="169" t="e">
        <f t="shared" ca="1" si="187"/>
        <v>#REF!</v>
      </c>
      <c r="AH822" s="168" t="e">
        <f t="shared" ca="1" si="188"/>
        <v>#REF!</v>
      </c>
      <c r="AI822" s="168" t="e">
        <f t="shared" ca="1" si="189"/>
        <v>#REF!</v>
      </c>
      <c r="AJ822" s="170" t="e">
        <f t="shared" ca="1" si="190"/>
        <v>#REF!</v>
      </c>
      <c r="AK822" s="168">
        <f t="shared" ca="1" si="181"/>
        <v>0</v>
      </c>
      <c r="AL822" s="168">
        <f t="shared" ca="1" si="182"/>
        <v>0</v>
      </c>
    </row>
    <row r="823" spans="1:38" ht="30" customHeight="1" x14ac:dyDescent="0.2">
      <c r="A823" s="56">
        <v>808</v>
      </c>
      <c r="B823" s="309" t="str">
        <f t="shared" ca="1" si="176"/>
        <v>A808</v>
      </c>
      <c r="C823" s="309"/>
      <c r="D823" s="57" t="str">
        <f t="shared" ca="1" si="177"/>
        <v/>
      </c>
      <c r="E823" s="59" t="str">
        <f t="shared" ca="1" si="178"/>
        <v/>
      </c>
      <c r="F823" s="215">
        <f ca="1">IF(LEN(B823)&gt;0,'OBRAČUNANA OSNOVNA PLAČA'!G817,"")</f>
        <v>0</v>
      </c>
      <c r="G823" s="60"/>
      <c r="H823" s="60"/>
      <c r="I823" s="60"/>
      <c r="J823" s="60"/>
      <c r="K823" s="60"/>
      <c r="L823" s="229">
        <f t="shared" si="183"/>
        <v>0</v>
      </c>
      <c r="M823" s="230">
        <f t="shared" ca="1" si="191"/>
        <v>0</v>
      </c>
      <c r="N823" s="230">
        <f t="shared" ca="1" si="192"/>
        <v>0</v>
      </c>
      <c r="O823" s="231">
        <f t="shared" ca="1" si="193"/>
        <v>0</v>
      </c>
      <c r="P823" s="232">
        <f t="shared" ca="1" si="194"/>
        <v>0</v>
      </c>
      <c r="Q823" s="233">
        <f t="shared" ca="1" si="184"/>
        <v>0</v>
      </c>
      <c r="R823" s="233">
        <f ca="1">IF(LEN(B823)&gt;0,'OSNOVNA PLAČA'!F817,"")</f>
        <v>0</v>
      </c>
      <c r="S823" s="234"/>
      <c r="T823" s="34"/>
      <c r="U823" s="34"/>
      <c r="V823" s="34"/>
      <c r="W823" s="34"/>
      <c r="X823" s="34"/>
      <c r="Y823" s="34"/>
      <c r="Z823" s="34"/>
      <c r="AB823" s="167">
        <f>ROW()</f>
        <v>823</v>
      </c>
      <c r="AC823" s="168" t="e">
        <f t="shared" ca="1" si="179"/>
        <v>#REF!</v>
      </c>
      <c r="AD823" s="168" t="e">
        <f t="shared" ca="1" si="180"/>
        <v>#REF!</v>
      </c>
      <c r="AE823" s="169" t="e">
        <f t="shared" ca="1" si="185"/>
        <v>#REF!</v>
      </c>
      <c r="AF823" s="168" t="e">
        <f t="shared" ca="1" si="186"/>
        <v>#REF!</v>
      </c>
      <c r="AG823" s="169" t="e">
        <f t="shared" ca="1" si="187"/>
        <v>#REF!</v>
      </c>
      <c r="AH823" s="168" t="e">
        <f t="shared" ca="1" si="188"/>
        <v>#REF!</v>
      </c>
      <c r="AI823" s="168" t="e">
        <f t="shared" ca="1" si="189"/>
        <v>#REF!</v>
      </c>
      <c r="AJ823" s="170" t="e">
        <f t="shared" ca="1" si="190"/>
        <v>#REF!</v>
      </c>
      <c r="AK823" s="168">
        <f t="shared" ca="1" si="181"/>
        <v>0</v>
      </c>
      <c r="AL823" s="168">
        <f t="shared" ca="1" si="182"/>
        <v>0</v>
      </c>
    </row>
    <row r="824" spans="1:38" ht="30" customHeight="1" x14ac:dyDescent="0.2">
      <c r="A824" s="56">
        <v>809</v>
      </c>
      <c r="B824" s="309" t="str">
        <f t="shared" ca="1" si="176"/>
        <v>A809</v>
      </c>
      <c r="C824" s="309"/>
      <c r="D824" s="57" t="str">
        <f t="shared" ca="1" si="177"/>
        <v/>
      </c>
      <c r="E824" s="59" t="str">
        <f t="shared" ca="1" si="178"/>
        <v/>
      </c>
      <c r="F824" s="215">
        <f ca="1">IF(LEN(B824)&gt;0,'OBRAČUNANA OSNOVNA PLAČA'!G818,"")</f>
        <v>0</v>
      </c>
      <c r="G824" s="60"/>
      <c r="H824" s="60"/>
      <c r="I824" s="60"/>
      <c r="J824" s="60"/>
      <c r="K824" s="60"/>
      <c r="L824" s="229">
        <f t="shared" si="183"/>
        <v>0</v>
      </c>
      <c r="M824" s="230">
        <f t="shared" ca="1" si="191"/>
        <v>0</v>
      </c>
      <c r="N824" s="230">
        <f t="shared" ca="1" si="192"/>
        <v>0</v>
      </c>
      <c r="O824" s="231">
        <f t="shared" ca="1" si="193"/>
        <v>0</v>
      </c>
      <c r="P824" s="232">
        <f t="shared" ca="1" si="194"/>
        <v>0</v>
      </c>
      <c r="Q824" s="233">
        <f t="shared" ca="1" si="184"/>
        <v>0</v>
      </c>
      <c r="R824" s="233">
        <f ca="1">IF(LEN(B824)&gt;0,'OSNOVNA PLAČA'!F818,"")</f>
        <v>0</v>
      </c>
      <c r="S824" s="234"/>
      <c r="T824" s="34"/>
      <c r="U824" s="34"/>
      <c r="V824" s="34"/>
      <c r="W824" s="34"/>
      <c r="X824" s="34"/>
      <c r="Y824" s="34"/>
      <c r="Z824" s="34"/>
      <c r="AB824" s="167">
        <f>ROW()</f>
        <v>824</v>
      </c>
      <c r="AC824" s="168" t="e">
        <f t="shared" ca="1" si="179"/>
        <v>#REF!</v>
      </c>
      <c r="AD824" s="168" t="e">
        <f t="shared" ca="1" si="180"/>
        <v>#REF!</v>
      </c>
      <c r="AE824" s="169" t="e">
        <f t="shared" ca="1" si="185"/>
        <v>#REF!</v>
      </c>
      <c r="AF824" s="168" t="e">
        <f t="shared" ca="1" si="186"/>
        <v>#REF!</v>
      </c>
      <c r="AG824" s="169" t="e">
        <f t="shared" ca="1" si="187"/>
        <v>#REF!</v>
      </c>
      <c r="AH824" s="168" t="e">
        <f t="shared" ca="1" si="188"/>
        <v>#REF!</v>
      </c>
      <c r="AI824" s="168" t="e">
        <f t="shared" ca="1" si="189"/>
        <v>#REF!</v>
      </c>
      <c r="AJ824" s="170" t="e">
        <f t="shared" ca="1" si="190"/>
        <v>#REF!</v>
      </c>
      <c r="AK824" s="168">
        <f t="shared" ca="1" si="181"/>
        <v>0</v>
      </c>
      <c r="AL824" s="168">
        <f t="shared" ca="1" si="182"/>
        <v>0</v>
      </c>
    </row>
    <row r="825" spans="1:38" ht="30" customHeight="1" x14ac:dyDescent="0.2">
      <c r="A825" s="56">
        <v>810</v>
      </c>
      <c r="B825" s="309" t="str">
        <f t="shared" ca="1" si="176"/>
        <v>A810</v>
      </c>
      <c r="C825" s="309"/>
      <c r="D825" s="57" t="str">
        <f t="shared" ca="1" si="177"/>
        <v/>
      </c>
      <c r="E825" s="59" t="str">
        <f t="shared" ca="1" si="178"/>
        <v/>
      </c>
      <c r="F825" s="215">
        <f ca="1">IF(LEN(B825)&gt;0,'OBRAČUNANA OSNOVNA PLAČA'!G819,"")</f>
        <v>0</v>
      </c>
      <c r="G825" s="60"/>
      <c r="H825" s="60"/>
      <c r="I825" s="60"/>
      <c r="J825" s="60"/>
      <c r="K825" s="60"/>
      <c r="L825" s="229">
        <f t="shared" si="183"/>
        <v>0</v>
      </c>
      <c r="M825" s="230">
        <f t="shared" ca="1" si="191"/>
        <v>0</v>
      </c>
      <c r="N825" s="230">
        <f t="shared" ca="1" si="192"/>
        <v>0</v>
      </c>
      <c r="O825" s="231">
        <f t="shared" ca="1" si="193"/>
        <v>0</v>
      </c>
      <c r="P825" s="232">
        <f t="shared" ca="1" si="194"/>
        <v>0</v>
      </c>
      <c r="Q825" s="233">
        <f t="shared" ca="1" si="184"/>
        <v>0</v>
      </c>
      <c r="R825" s="233">
        <f ca="1">IF(LEN(B825)&gt;0,'OSNOVNA PLAČA'!F819,"")</f>
        <v>0</v>
      </c>
      <c r="S825" s="234"/>
      <c r="T825" s="34"/>
      <c r="U825" s="34"/>
      <c r="V825" s="34"/>
      <c r="W825" s="34"/>
      <c r="X825" s="34"/>
      <c r="Y825" s="34"/>
      <c r="Z825" s="34"/>
      <c r="AB825" s="167">
        <f>ROW()</f>
        <v>825</v>
      </c>
      <c r="AC825" s="168" t="e">
        <f t="shared" ca="1" si="179"/>
        <v>#REF!</v>
      </c>
      <c r="AD825" s="168" t="e">
        <f t="shared" ca="1" si="180"/>
        <v>#REF!</v>
      </c>
      <c r="AE825" s="169" t="e">
        <f t="shared" ca="1" si="185"/>
        <v>#REF!</v>
      </c>
      <c r="AF825" s="168" t="e">
        <f t="shared" ca="1" si="186"/>
        <v>#REF!</v>
      </c>
      <c r="AG825" s="169" t="e">
        <f t="shared" ca="1" si="187"/>
        <v>#REF!</v>
      </c>
      <c r="AH825" s="168" t="e">
        <f t="shared" ca="1" si="188"/>
        <v>#REF!</v>
      </c>
      <c r="AI825" s="168" t="e">
        <f t="shared" ca="1" si="189"/>
        <v>#REF!</v>
      </c>
      <c r="AJ825" s="170" t="e">
        <f t="shared" ca="1" si="190"/>
        <v>#REF!</v>
      </c>
      <c r="AK825" s="168">
        <f t="shared" ca="1" si="181"/>
        <v>0</v>
      </c>
      <c r="AL825" s="168">
        <f t="shared" ca="1" si="182"/>
        <v>0</v>
      </c>
    </row>
    <row r="826" spans="1:38" ht="30" customHeight="1" x14ac:dyDescent="0.2">
      <c r="A826" s="56">
        <v>811</v>
      </c>
      <c r="B826" s="309" t="str">
        <f t="shared" ca="1" si="176"/>
        <v>A811</v>
      </c>
      <c r="C826" s="309"/>
      <c r="D826" s="57" t="str">
        <f t="shared" ca="1" si="177"/>
        <v/>
      </c>
      <c r="E826" s="59" t="str">
        <f t="shared" ca="1" si="178"/>
        <v/>
      </c>
      <c r="F826" s="215">
        <f ca="1">IF(LEN(B826)&gt;0,'OBRAČUNANA OSNOVNA PLAČA'!G820,"")</f>
        <v>0</v>
      </c>
      <c r="G826" s="60"/>
      <c r="H826" s="60"/>
      <c r="I826" s="60"/>
      <c r="J826" s="60"/>
      <c r="K826" s="60"/>
      <c r="L826" s="229">
        <f t="shared" si="183"/>
        <v>0</v>
      </c>
      <c r="M826" s="230">
        <f t="shared" ca="1" si="191"/>
        <v>0</v>
      </c>
      <c r="N826" s="230">
        <f t="shared" ca="1" si="192"/>
        <v>0</v>
      </c>
      <c r="O826" s="231">
        <f t="shared" ca="1" si="193"/>
        <v>0</v>
      </c>
      <c r="P826" s="232">
        <f t="shared" ca="1" si="194"/>
        <v>0</v>
      </c>
      <c r="Q826" s="233">
        <f t="shared" ca="1" si="184"/>
        <v>0</v>
      </c>
      <c r="R826" s="233">
        <f ca="1">IF(LEN(B826)&gt;0,'OSNOVNA PLAČA'!F820,"")</f>
        <v>0</v>
      </c>
      <c r="S826" s="234"/>
      <c r="T826" s="34"/>
      <c r="U826" s="34"/>
      <c r="V826" s="34"/>
      <c r="W826" s="34"/>
      <c r="X826" s="34"/>
      <c r="Y826" s="34"/>
      <c r="Z826" s="34"/>
      <c r="AB826" s="167">
        <f>ROW()</f>
        <v>826</v>
      </c>
      <c r="AC826" s="168" t="e">
        <f t="shared" ca="1" si="179"/>
        <v>#REF!</v>
      </c>
      <c r="AD826" s="168" t="e">
        <f t="shared" ca="1" si="180"/>
        <v>#REF!</v>
      </c>
      <c r="AE826" s="169" t="e">
        <f t="shared" ca="1" si="185"/>
        <v>#REF!</v>
      </c>
      <c r="AF826" s="168" t="e">
        <f t="shared" ca="1" si="186"/>
        <v>#REF!</v>
      </c>
      <c r="AG826" s="169" t="e">
        <f t="shared" ca="1" si="187"/>
        <v>#REF!</v>
      </c>
      <c r="AH826" s="168" t="e">
        <f t="shared" ca="1" si="188"/>
        <v>#REF!</v>
      </c>
      <c r="AI826" s="168" t="e">
        <f t="shared" ca="1" si="189"/>
        <v>#REF!</v>
      </c>
      <c r="AJ826" s="170" t="e">
        <f t="shared" ca="1" si="190"/>
        <v>#REF!</v>
      </c>
      <c r="AK826" s="168">
        <f t="shared" ca="1" si="181"/>
        <v>0</v>
      </c>
      <c r="AL826" s="168">
        <f t="shared" ca="1" si="182"/>
        <v>0</v>
      </c>
    </row>
    <row r="827" spans="1:38" ht="30" customHeight="1" x14ac:dyDescent="0.2">
      <c r="A827" s="56">
        <v>812</v>
      </c>
      <c r="B827" s="309" t="str">
        <f t="shared" ca="1" si="176"/>
        <v>A812</v>
      </c>
      <c r="C827" s="309"/>
      <c r="D827" s="57" t="str">
        <f t="shared" ca="1" si="177"/>
        <v/>
      </c>
      <c r="E827" s="59" t="str">
        <f t="shared" ca="1" si="178"/>
        <v/>
      </c>
      <c r="F827" s="215">
        <f ca="1">IF(LEN(B827)&gt;0,'OBRAČUNANA OSNOVNA PLAČA'!G821,"")</f>
        <v>0</v>
      </c>
      <c r="G827" s="60"/>
      <c r="H827" s="60"/>
      <c r="I827" s="60"/>
      <c r="J827" s="60"/>
      <c r="K827" s="60"/>
      <c r="L827" s="229">
        <f t="shared" si="183"/>
        <v>0</v>
      </c>
      <c r="M827" s="230">
        <f t="shared" ca="1" si="191"/>
        <v>0</v>
      </c>
      <c r="N827" s="230">
        <f t="shared" ca="1" si="192"/>
        <v>0</v>
      </c>
      <c r="O827" s="231">
        <f t="shared" ca="1" si="193"/>
        <v>0</v>
      </c>
      <c r="P827" s="232">
        <f t="shared" ca="1" si="194"/>
        <v>0</v>
      </c>
      <c r="Q827" s="233">
        <f t="shared" ca="1" si="184"/>
        <v>0</v>
      </c>
      <c r="R827" s="233">
        <f ca="1">IF(LEN(B827)&gt;0,'OSNOVNA PLAČA'!F821,"")</f>
        <v>0</v>
      </c>
      <c r="S827" s="234"/>
      <c r="T827" s="34"/>
      <c r="U827" s="34"/>
      <c r="V827" s="34"/>
      <c r="W827" s="34"/>
      <c r="X827" s="34"/>
      <c r="Y827" s="34"/>
      <c r="Z827" s="34"/>
      <c r="AB827" s="167">
        <f>ROW()</f>
        <v>827</v>
      </c>
      <c r="AC827" s="168" t="e">
        <f t="shared" ca="1" si="179"/>
        <v>#REF!</v>
      </c>
      <c r="AD827" s="168" t="e">
        <f t="shared" ca="1" si="180"/>
        <v>#REF!</v>
      </c>
      <c r="AE827" s="169" t="e">
        <f t="shared" ca="1" si="185"/>
        <v>#REF!</v>
      </c>
      <c r="AF827" s="168" t="e">
        <f t="shared" ca="1" si="186"/>
        <v>#REF!</v>
      </c>
      <c r="AG827" s="169" t="e">
        <f t="shared" ca="1" si="187"/>
        <v>#REF!</v>
      </c>
      <c r="AH827" s="168" t="e">
        <f t="shared" ca="1" si="188"/>
        <v>#REF!</v>
      </c>
      <c r="AI827" s="168" t="e">
        <f t="shared" ca="1" si="189"/>
        <v>#REF!</v>
      </c>
      <c r="AJ827" s="170" t="e">
        <f t="shared" ca="1" si="190"/>
        <v>#REF!</v>
      </c>
      <c r="AK827" s="168">
        <f t="shared" ca="1" si="181"/>
        <v>0</v>
      </c>
      <c r="AL827" s="168">
        <f t="shared" ca="1" si="182"/>
        <v>0</v>
      </c>
    </row>
    <row r="828" spans="1:38" ht="30" customHeight="1" x14ac:dyDescent="0.2">
      <c r="A828" s="56">
        <v>813</v>
      </c>
      <c r="B828" s="309" t="str">
        <f t="shared" ca="1" si="176"/>
        <v>A813</v>
      </c>
      <c r="C828" s="309"/>
      <c r="D828" s="57" t="str">
        <f t="shared" ca="1" si="177"/>
        <v/>
      </c>
      <c r="E828" s="59" t="str">
        <f t="shared" ca="1" si="178"/>
        <v/>
      </c>
      <c r="F828" s="215">
        <f ca="1">IF(LEN(B828)&gt;0,'OBRAČUNANA OSNOVNA PLAČA'!G822,"")</f>
        <v>0</v>
      </c>
      <c r="G828" s="60"/>
      <c r="H828" s="60"/>
      <c r="I828" s="60"/>
      <c r="J828" s="60"/>
      <c r="K828" s="60"/>
      <c r="L828" s="229">
        <f t="shared" si="183"/>
        <v>0</v>
      </c>
      <c r="M828" s="230">
        <f t="shared" ca="1" si="191"/>
        <v>0</v>
      </c>
      <c r="N828" s="230">
        <f t="shared" ca="1" si="192"/>
        <v>0</v>
      </c>
      <c r="O828" s="231">
        <f t="shared" ca="1" si="193"/>
        <v>0</v>
      </c>
      <c r="P828" s="232">
        <f t="shared" ca="1" si="194"/>
        <v>0</v>
      </c>
      <c r="Q828" s="233">
        <f t="shared" ca="1" si="184"/>
        <v>0</v>
      </c>
      <c r="R828" s="233">
        <f ca="1">IF(LEN(B828)&gt;0,'OSNOVNA PLAČA'!F822,"")</f>
        <v>0</v>
      </c>
      <c r="S828" s="234"/>
      <c r="T828" s="34"/>
      <c r="U828" s="34"/>
      <c r="V828" s="34"/>
      <c r="W828" s="34"/>
      <c r="X828" s="34"/>
      <c r="Y828" s="34"/>
      <c r="Z828" s="34"/>
      <c r="AB828" s="167">
        <f>ROW()</f>
        <v>828</v>
      </c>
      <c r="AC828" s="168" t="e">
        <f t="shared" ca="1" si="179"/>
        <v>#REF!</v>
      </c>
      <c r="AD828" s="168" t="e">
        <f t="shared" ca="1" si="180"/>
        <v>#REF!</v>
      </c>
      <c r="AE828" s="169" t="e">
        <f t="shared" ca="1" si="185"/>
        <v>#REF!</v>
      </c>
      <c r="AF828" s="168" t="e">
        <f t="shared" ca="1" si="186"/>
        <v>#REF!</v>
      </c>
      <c r="AG828" s="169" t="e">
        <f t="shared" ca="1" si="187"/>
        <v>#REF!</v>
      </c>
      <c r="AH828" s="168" t="e">
        <f t="shared" ca="1" si="188"/>
        <v>#REF!</v>
      </c>
      <c r="AI828" s="168" t="e">
        <f t="shared" ca="1" si="189"/>
        <v>#REF!</v>
      </c>
      <c r="AJ828" s="170" t="e">
        <f t="shared" ca="1" si="190"/>
        <v>#REF!</v>
      </c>
      <c r="AK828" s="168">
        <f t="shared" ca="1" si="181"/>
        <v>0</v>
      </c>
      <c r="AL828" s="168">
        <f t="shared" ca="1" si="182"/>
        <v>0</v>
      </c>
    </row>
    <row r="829" spans="1:38" ht="30" customHeight="1" x14ac:dyDescent="0.2">
      <c r="A829" s="56">
        <v>814</v>
      </c>
      <c r="B829" s="309" t="str">
        <f t="shared" ca="1" si="176"/>
        <v>A814</v>
      </c>
      <c r="C829" s="309"/>
      <c r="D829" s="57" t="str">
        <f t="shared" ca="1" si="177"/>
        <v/>
      </c>
      <c r="E829" s="59" t="str">
        <f t="shared" ca="1" si="178"/>
        <v/>
      </c>
      <c r="F829" s="215">
        <f ca="1">IF(LEN(B829)&gt;0,'OBRAČUNANA OSNOVNA PLAČA'!G823,"")</f>
        <v>0</v>
      </c>
      <c r="G829" s="60"/>
      <c r="H829" s="60"/>
      <c r="I829" s="60"/>
      <c r="J829" s="60"/>
      <c r="K829" s="60"/>
      <c r="L829" s="229">
        <f t="shared" si="183"/>
        <v>0</v>
      </c>
      <c r="M829" s="230">
        <f t="shared" ca="1" si="191"/>
        <v>0</v>
      </c>
      <c r="N829" s="230">
        <f t="shared" ca="1" si="192"/>
        <v>0</v>
      </c>
      <c r="O829" s="231">
        <f t="shared" ca="1" si="193"/>
        <v>0</v>
      </c>
      <c r="P829" s="232">
        <f t="shared" ca="1" si="194"/>
        <v>0</v>
      </c>
      <c r="Q829" s="233">
        <f t="shared" ca="1" si="184"/>
        <v>0</v>
      </c>
      <c r="R829" s="233">
        <f ca="1">IF(LEN(B829)&gt;0,'OSNOVNA PLAČA'!F823,"")</f>
        <v>0</v>
      </c>
      <c r="S829" s="234"/>
      <c r="T829" s="34"/>
      <c r="U829" s="34"/>
      <c r="V829" s="34"/>
      <c r="W829" s="34"/>
      <c r="X829" s="34"/>
      <c r="Y829" s="34"/>
      <c r="Z829" s="34"/>
      <c r="AB829" s="167">
        <f>ROW()</f>
        <v>829</v>
      </c>
      <c r="AC829" s="168" t="e">
        <f t="shared" ca="1" si="179"/>
        <v>#REF!</v>
      </c>
      <c r="AD829" s="168" t="e">
        <f t="shared" ca="1" si="180"/>
        <v>#REF!</v>
      </c>
      <c r="AE829" s="169" t="e">
        <f t="shared" ca="1" si="185"/>
        <v>#REF!</v>
      </c>
      <c r="AF829" s="168" t="e">
        <f t="shared" ca="1" si="186"/>
        <v>#REF!</v>
      </c>
      <c r="AG829" s="169" t="e">
        <f t="shared" ca="1" si="187"/>
        <v>#REF!</v>
      </c>
      <c r="AH829" s="168" t="e">
        <f t="shared" ca="1" si="188"/>
        <v>#REF!</v>
      </c>
      <c r="AI829" s="168" t="e">
        <f t="shared" ca="1" si="189"/>
        <v>#REF!</v>
      </c>
      <c r="AJ829" s="170" t="e">
        <f t="shared" ca="1" si="190"/>
        <v>#REF!</v>
      </c>
      <c r="AK829" s="168">
        <f t="shared" ca="1" si="181"/>
        <v>0</v>
      </c>
      <c r="AL829" s="168">
        <f t="shared" ca="1" si="182"/>
        <v>0</v>
      </c>
    </row>
    <row r="830" spans="1:38" ht="30" customHeight="1" x14ac:dyDescent="0.2">
      <c r="A830" s="56">
        <v>815</v>
      </c>
      <c r="B830" s="309" t="str">
        <f t="shared" ca="1" si="176"/>
        <v>A815</v>
      </c>
      <c r="C830" s="309"/>
      <c r="D830" s="57" t="str">
        <f t="shared" ca="1" si="177"/>
        <v/>
      </c>
      <c r="E830" s="59" t="str">
        <f t="shared" ca="1" si="178"/>
        <v/>
      </c>
      <c r="F830" s="215">
        <f ca="1">IF(LEN(B830)&gt;0,'OBRAČUNANA OSNOVNA PLAČA'!G824,"")</f>
        <v>0</v>
      </c>
      <c r="G830" s="60"/>
      <c r="H830" s="60"/>
      <c r="I830" s="60"/>
      <c r="J830" s="60"/>
      <c r="K830" s="60"/>
      <c r="L830" s="229">
        <f t="shared" si="183"/>
        <v>0</v>
      </c>
      <c r="M830" s="230">
        <f t="shared" ca="1" si="191"/>
        <v>0</v>
      </c>
      <c r="N830" s="230">
        <f t="shared" ca="1" si="192"/>
        <v>0</v>
      </c>
      <c r="O830" s="231">
        <f t="shared" ca="1" si="193"/>
        <v>0</v>
      </c>
      <c r="P830" s="232">
        <f t="shared" ca="1" si="194"/>
        <v>0</v>
      </c>
      <c r="Q830" s="233">
        <f t="shared" ca="1" si="184"/>
        <v>0</v>
      </c>
      <c r="R830" s="233">
        <f ca="1">IF(LEN(B830)&gt;0,'OSNOVNA PLAČA'!F824,"")</f>
        <v>0</v>
      </c>
      <c r="S830" s="234"/>
      <c r="T830" s="34"/>
      <c r="U830" s="34"/>
      <c r="V830" s="34"/>
      <c r="W830" s="34"/>
      <c r="X830" s="34"/>
      <c r="Y830" s="34"/>
      <c r="Z830" s="34"/>
      <c r="AB830" s="167">
        <f>ROW()</f>
        <v>830</v>
      </c>
      <c r="AC830" s="168" t="e">
        <f t="shared" ca="1" si="179"/>
        <v>#REF!</v>
      </c>
      <c r="AD830" s="168" t="e">
        <f t="shared" ca="1" si="180"/>
        <v>#REF!</v>
      </c>
      <c r="AE830" s="169" t="e">
        <f t="shared" ca="1" si="185"/>
        <v>#REF!</v>
      </c>
      <c r="AF830" s="168" t="e">
        <f t="shared" ca="1" si="186"/>
        <v>#REF!</v>
      </c>
      <c r="AG830" s="169" t="e">
        <f t="shared" ca="1" si="187"/>
        <v>#REF!</v>
      </c>
      <c r="AH830" s="168" t="e">
        <f t="shared" ca="1" si="188"/>
        <v>#REF!</v>
      </c>
      <c r="AI830" s="168" t="e">
        <f t="shared" ca="1" si="189"/>
        <v>#REF!</v>
      </c>
      <c r="AJ830" s="170" t="e">
        <f t="shared" ca="1" si="190"/>
        <v>#REF!</v>
      </c>
      <c r="AK830" s="168">
        <f t="shared" ca="1" si="181"/>
        <v>0</v>
      </c>
      <c r="AL830" s="168">
        <f t="shared" ca="1" si="182"/>
        <v>0</v>
      </c>
    </row>
    <row r="831" spans="1:38" ht="30" customHeight="1" x14ac:dyDescent="0.2">
      <c r="A831" s="56">
        <v>816</v>
      </c>
      <c r="B831" s="309" t="str">
        <f t="shared" ca="1" si="176"/>
        <v>A816</v>
      </c>
      <c r="C831" s="309"/>
      <c r="D831" s="57" t="str">
        <f t="shared" ca="1" si="177"/>
        <v/>
      </c>
      <c r="E831" s="59" t="str">
        <f t="shared" ca="1" si="178"/>
        <v/>
      </c>
      <c r="F831" s="215">
        <f ca="1">IF(LEN(B831)&gt;0,'OBRAČUNANA OSNOVNA PLAČA'!G825,"")</f>
        <v>0</v>
      </c>
      <c r="G831" s="60"/>
      <c r="H831" s="60"/>
      <c r="I831" s="60"/>
      <c r="J831" s="60"/>
      <c r="K831" s="60"/>
      <c r="L831" s="229">
        <f t="shared" si="183"/>
        <v>0</v>
      </c>
      <c r="M831" s="230">
        <f t="shared" ca="1" si="191"/>
        <v>0</v>
      </c>
      <c r="N831" s="230">
        <f t="shared" ca="1" si="192"/>
        <v>0</v>
      </c>
      <c r="O831" s="231">
        <f t="shared" ca="1" si="193"/>
        <v>0</v>
      </c>
      <c r="P831" s="232">
        <f t="shared" ca="1" si="194"/>
        <v>0</v>
      </c>
      <c r="Q831" s="233">
        <f t="shared" ca="1" si="184"/>
        <v>0</v>
      </c>
      <c r="R831" s="233">
        <f ca="1">IF(LEN(B831)&gt;0,'OSNOVNA PLAČA'!F825,"")</f>
        <v>0</v>
      </c>
      <c r="S831" s="234"/>
      <c r="T831" s="34"/>
      <c r="U831" s="34"/>
      <c r="V831" s="34"/>
      <c r="W831" s="34"/>
      <c r="X831" s="34"/>
      <c r="Y831" s="34"/>
      <c r="Z831" s="34"/>
      <c r="AB831" s="167">
        <f>ROW()</f>
        <v>831</v>
      </c>
      <c r="AC831" s="168" t="e">
        <f t="shared" ca="1" si="179"/>
        <v>#REF!</v>
      </c>
      <c r="AD831" s="168" t="e">
        <f t="shared" ca="1" si="180"/>
        <v>#REF!</v>
      </c>
      <c r="AE831" s="169" t="e">
        <f t="shared" ca="1" si="185"/>
        <v>#REF!</v>
      </c>
      <c r="AF831" s="168" t="e">
        <f t="shared" ca="1" si="186"/>
        <v>#REF!</v>
      </c>
      <c r="AG831" s="169" t="e">
        <f t="shared" ca="1" si="187"/>
        <v>#REF!</v>
      </c>
      <c r="AH831" s="168" t="e">
        <f t="shared" ca="1" si="188"/>
        <v>#REF!</v>
      </c>
      <c r="AI831" s="168" t="e">
        <f t="shared" ca="1" si="189"/>
        <v>#REF!</v>
      </c>
      <c r="AJ831" s="170" t="e">
        <f t="shared" ca="1" si="190"/>
        <v>#REF!</v>
      </c>
      <c r="AK831" s="168">
        <f t="shared" ca="1" si="181"/>
        <v>0</v>
      </c>
      <c r="AL831" s="168">
        <f t="shared" ca="1" si="182"/>
        <v>0</v>
      </c>
    </row>
    <row r="832" spans="1:38" ht="30" customHeight="1" x14ac:dyDescent="0.2">
      <c r="A832" s="56">
        <v>817</v>
      </c>
      <c r="B832" s="309" t="str">
        <f t="shared" ca="1" si="176"/>
        <v>A817</v>
      </c>
      <c r="C832" s="309"/>
      <c r="D832" s="57" t="str">
        <f t="shared" ca="1" si="177"/>
        <v/>
      </c>
      <c r="E832" s="59" t="str">
        <f t="shared" ca="1" si="178"/>
        <v/>
      </c>
      <c r="F832" s="215">
        <f ca="1">IF(LEN(B832)&gt;0,'OBRAČUNANA OSNOVNA PLAČA'!G826,"")</f>
        <v>0</v>
      </c>
      <c r="G832" s="60"/>
      <c r="H832" s="60"/>
      <c r="I832" s="60"/>
      <c r="J832" s="60"/>
      <c r="K832" s="60"/>
      <c r="L832" s="229">
        <f t="shared" si="183"/>
        <v>0</v>
      </c>
      <c r="M832" s="230">
        <f t="shared" ca="1" si="191"/>
        <v>0</v>
      </c>
      <c r="N832" s="230">
        <f t="shared" ca="1" si="192"/>
        <v>0</v>
      </c>
      <c r="O832" s="231">
        <f t="shared" ca="1" si="193"/>
        <v>0</v>
      </c>
      <c r="P832" s="232">
        <f t="shared" ca="1" si="194"/>
        <v>0</v>
      </c>
      <c r="Q832" s="233">
        <f t="shared" ca="1" si="184"/>
        <v>0</v>
      </c>
      <c r="R832" s="233">
        <f ca="1">IF(LEN(B832)&gt;0,'OSNOVNA PLAČA'!F826,"")</f>
        <v>0</v>
      </c>
      <c r="S832" s="234"/>
      <c r="T832" s="34"/>
      <c r="U832" s="34"/>
      <c r="V832" s="34"/>
      <c r="W832" s="34"/>
      <c r="X832" s="34"/>
      <c r="Y832" s="34"/>
      <c r="Z832" s="34"/>
      <c r="AB832" s="167">
        <f>ROW()</f>
        <v>832</v>
      </c>
      <c r="AC832" s="168" t="e">
        <f t="shared" ca="1" si="179"/>
        <v>#REF!</v>
      </c>
      <c r="AD832" s="168" t="e">
        <f t="shared" ca="1" si="180"/>
        <v>#REF!</v>
      </c>
      <c r="AE832" s="169" t="e">
        <f t="shared" ca="1" si="185"/>
        <v>#REF!</v>
      </c>
      <c r="AF832" s="168" t="e">
        <f t="shared" ca="1" si="186"/>
        <v>#REF!</v>
      </c>
      <c r="AG832" s="169" t="e">
        <f t="shared" ca="1" si="187"/>
        <v>#REF!</v>
      </c>
      <c r="AH832" s="168" t="e">
        <f t="shared" ca="1" si="188"/>
        <v>#REF!</v>
      </c>
      <c r="AI832" s="168" t="e">
        <f t="shared" ca="1" si="189"/>
        <v>#REF!</v>
      </c>
      <c r="AJ832" s="170" t="e">
        <f t="shared" ca="1" si="190"/>
        <v>#REF!</v>
      </c>
      <c r="AK832" s="168">
        <f t="shared" ca="1" si="181"/>
        <v>0</v>
      </c>
      <c r="AL832" s="168">
        <f t="shared" ca="1" si="182"/>
        <v>0</v>
      </c>
    </row>
    <row r="833" spans="1:38" ht="30" customHeight="1" x14ac:dyDescent="0.2">
      <c r="A833" s="56">
        <v>818</v>
      </c>
      <c r="B833" s="309" t="str">
        <f t="shared" ca="1" si="176"/>
        <v>A818</v>
      </c>
      <c r="C833" s="309"/>
      <c r="D833" s="57" t="str">
        <f t="shared" ca="1" si="177"/>
        <v/>
      </c>
      <c r="E833" s="59" t="str">
        <f t="shared" ca="1" si="178"/>
        <v/>
      </c>
      <c r="F833" s="215">
        <f ca="1">IF(LEN(B833)&gt;0,'OBRAČUNANA OSNOVNA PLAČA'!G827,"")</f>
        <v>0</v>
      </c>
      <c r="G833" s="60"/>
      <c r="H833" s="60"/>
      <c r="I833" s="60"/>
      <c r="J833" s="60"/>
      <c r="K833" s="60"/>
      <c r="L833" s="229">
        <f t="shared" si="183"/>
        <v>0</v>
      </c>
      <c r="M833" s="230">
        <f t="shared" ca="1" si="191"/>
        <v>0</v>
      </c>
      <c r="N833" s="230">
        <f t="shared" ca="1" si="192"/>
        <v>0</v>
      </c>
      <c r="O833" s="231">
        <f t="shared" ca="1" si="193"/>
        <v>0</v>
      </c>
      <c r="P833" s="232">
        <f t="shared" ca="1" si="194"/>
        <v>0</v>
      </c>
      <c r="Q833" s="233">
        <f t="shared" ca="1" si="184"/>
        <v>0</v>
      </c>
      <c r="R833" s="233">
        <f ca="1">IF(LEN(B833)&gt;0,'OSNOVNA PLAČA'!F827,"")</f>
        <v>0</v>
      </c>
      <c r="S833" s="234"/>
      <c r="T833" s="34"/>
      <c r="U833" s="34"/>
      <c r="V833" s="34"/>
      <c r="W833" s="34"/>
      <c r="X833" s="34"/>
      <c r="Y833" s="34"/>
      <c r="Z833" s="34"/>
      <c r="AB833" s="167">
        <f>ROW()</f>
        <v>833</v>
      </c>
      <c r="AC833" s="168" t="e">
        <f t="shared" ca="1" si="179"/>
        <v>#REF!</v>
      </c>
      <c r="AD833" s="168" t="e">
        <f t="shared" ca="1" si="180"/>
        <v>#REF!</v>
      </c>
      <c r="AE833" s="169" t="e">
        <f t="shared" ca="1" si="185"/>
        <v>#REF!</v>
      </c>
      <c r="AF833" s="168" t="e">
        <f t="shared" ca="1" si="186"/>
        <v>#REF!</v>
      </c>
      <c r="AG833" s="169" t="e">
        <f t="shared" ca="1" si="187"/>
        <v>#REF!</v>
      </c>
      <c r="AH833" s="168" t="e">
        <f t="shared" ca="1" si="188"/>
        <v>#REF!</v>
      </c>
      <c r="AI833" s="168" t="e">
        <f t="shared" ca="1" si="189"/>
        <v>#REF!</v>
      </c>
      <c r="AJ833" s="170" t="e">
        <f t="shared" ca="1" si="190"/>
        <v>#REF!</v>
      </c>
      <c r="AK833" s="168">
        <f t="shared" ca="1" si="181"/>
        <v>0</v>
      </c>
      <c r="AL833" s="168">
        <f t="shared" ca="1" si="182"/>
        <v>0</v>
      </c>
    </row>
    <row r="834" spans="1:38" ht="30" customHeight="1" x14ac:dyDescent="0.2">
      <c r="A834" s="56">
        <v>819</v>
      </c>
      <c r="B834" s="309" t="str">
        <f t="shared" ca="1" si="176"/>
        <v>A819</v>
      </c>
      <c r="C834" s="309"/>
      <c r="D834" s="57" t="str">
        <f t="shared" ca="1" si="177"/>
        <v/>
      </c>
      <c r="E834" s="59" t="str">
        <f t="shared" ca="1" si="178"/>
        <v/>
      </c>
      <c r="F834" s="215">
        <f ca="1">IF(LEN(B834)&gt;0,'OBRAČUNANA OSNOVNA PLAČA'!G828,"")</f>
        <v>0</v>
      </c>
      <c r="G834" s="60"/>
      <c r="H834" s="60"/>
      <c r="I834" s="60"/>
      <c r="J834" s="60"/>
      <c r="K834" s="60"/>
      <c r="L834" s="229">
        <f t="shared" si="183"/>
        <v>0</v>
      </c>
      <c r="M834" s="230">
        <f t="shared" ca="1" si="191"/>
        <v>0</v>
      </c>
      <c r="N834" s="230">
        <f t="shared" ca="1" si="192"/>
        <v>0</v>
      </c>
      <c r="O834" s="231">
        <f t="shared" ca="1" si="193"/>
        <v>0</v>
      </c>
      <c r="P834" s="232">
        <f t="shared" ca="1" si="194"/>
        <v>0</v>
      </c>
      <c r="Q834" s="233">
        <f t="shared" ca="1" si="184"/>
        <v>0</v>
      </c>
      <c r="R834" s="233">
        <f ca="1">IF(LEN(B834)&gt;0,'OSNOVNA PLAČA'!F828,"")</f>
        <v>0</v>
      </c>
      <c r="S834" s="234"/>
      <c r="T834" s="34"/>
      <c r="U834" s="34"/>
      <c r="V834" s="34"/>
      <c r="W834" s="34"/>
      <c r="X834" s="34"/>
      <c r="Y834" s="34"/>
      <c r="Z834" s="34"/>
      <c r="AB834" s="167">
        <f>ROW()</f>
        <v>834</v>
      </c>
      <c r="AC834" s="168" t="e">
        <f t="shared" ca="1" si="179"/>
        <v>#REF!</v>
      </c>
      <c r="AD834" s="168" t="e">
        <f t="shared" ca="1" si="180"/>
        <v>#REF!</v>
      </c>
      <c r="AE834" s="169" t="e">
        <f t="shared" ca="1" si="185"/>
        <v>#REF!</v>
      </c>
      <c r="AF834" s="168" t="e">
        <f t="shared" ca="1" si="186"/>
        <v>#REF!</v>
      </c>
      <c r="AG834" s="169" t="e">
        <f t="shared" ca="1" si="187"/>
        <v>#REF!</v>
      </c>
      <c r="AH834" s="168" t="e">
        <f t="shared" ca="1" si="188"/>
        <v>#REF!</v>
      </c>
      <c r="AI834" s="168" t="e">
        <f t="shared" ca="1" si="189"/>
        <v>#REF!</v>
      </c>
      <c r="AJ834" s="170" t="e">
        <f t="shared" ca="1" si="190"/>
        <v>#REF!</v>
      </c>
      <c r="AK834" s="168">
        <f t="shared" ca="1" si="181"/>
        <v>0</v>
      </c>
      <c r="AL834" s="168">
        <f t="shared" ca="1" si="182"/>
        <v>0</v>
      </c>
    </row>
    <row r="835" spans="1:38" ht="30" customHeight="1" x14ac:dyDescent="0.2">
      <c r="A835" s="56">
        <v>820</v>
      </c>
      <c r="B835" s="309" t="str">
        <f t="shared" ca="1" si="176"/>
        <v>A820</v>
      </c>
      <c r="C835" s="309"/>
      <c r="D835" s="57" t="str">
        <f t="shared" ca="1" si="177"/>
        <v/>
      </c>
      <c r="E835" s="59" t="str">
        <f t="shared" ca="1" si="178"/>
        <v/>
      </c>
      <c r="F835" s="215">
        <f ca="1">IF(LEN(B835)&gt;0,'OBRAČUNANA OSNOVNA PLAČA'!G829,"")</f>
        <v>0</v>
      </c>
      <c r="G835" s="60"/>
      <c r="H835" s="60"/>
      <c r="I835" s="60"/>
      <c r="J835" s="60"/>
      <c r="K835" s="60"/>
      <c r="L835" s="229">
        <f t="shared" si="183"/>
        <v>0</v>
      </c>
      <c r="M835" s="230">
        <f t="shared" ca="1" si="191"/>
        <v>0</v>
      </c>
      <c r="N835" s="230">
        <f t="shared" ca="1" si="192"/>
        <v>0</v>
      </c>
      <c r="O835" s="231">
        <f t="shared" ca="1" si="193"/>
        <v>0</v>
      </c>
      <c r="P835" s="232">
        <f t="shared" ca="1" si="194"/>
        <v>0</v>
      </c>
      <c r="Q835" s="233">
        <f t="shared" ca="1" si="184"/>
        <v>0</v>
      </c>
      <c r="R835" s="233">
        <f ca="1">IF(LEN(B835)&gt;0,'OSNOVNA PLAČA'!F829,"")</f>
        <v>0</v>
      </c>
      <c r="S835" s="234"/>
      <c r="T835" s="34"/>
      <c r="U835" s="34"/>
      <c r="V835" s="34"/>
      <c r="W835" s="34"/>
      <c r="X835" s="34"/>
      <c r="Y835" s="34"/>
      <c r="Z835" s="34"/>
      <c r="AB835" s="167">
        <f>ROW()</f>
        <v>835</v>
      </c>
      <c r="AC835" s="168" t="e">
        <f t="shared" ca="1" si="179"/>
        <v>#REF!</v>
      </c>
      <c r="AD835" s="168" t="e">
        <f t="shared" ca="1" si="180"/>
        <v>#REF!</v>
      </c>
      <c r="AE835" s="169" t="e">
        <f t="shared" ca="1" si="185"/>
        <v>#REF!</v>
      </c>
      <c r="AF835" s="168" t="e">
        <f t="shared" ca="1" si="186"/>
        <v>#REF!</v>
      </c>
      <c r="AG835" s="169" t="e">
        <f t="shared" ca="1" si="187"/>
        <v>#REF!</v>
      </c>
      <c r="AH835" s="168" t="e">
        <f t="shared" ca="1" si="188"/>
        <v>#REF!</v>
      </c>
      <c r="AI835" s="168" t="e">
        <f t="shared" ca="1" si="189"/>
        <v>#REF!</v>
      </c>
      <c r="AJ835" s="170" t="e">
        <f t="shared" ca="1" si="190"/>
        <v>#REF!</v>
      </c>
      <c r="AK835" s="168">
        <f t="shared" ca="1" si="181"/>
        <v>0</v>
      </c>
      <c r="AL835" s="168">
        <f t="shared" ca="1" si="182"/>
        <v>0</v>
      </c>
    </row>
    <row r="836" spans="1:38" ht="30" customHeight="1" x14ac:dyDescent="0.2">
      <c r="A836" s="56">
        <v>821</v>
      </c>
      <c r="B836" s="309" t="str">
        <f t="shared" ca="1" si="176"/>
        <v>A821</v>
      </c>
      <c r="C836" s="309"/>
      <c r="D836" s="57" t="str">
        <f t="shared" ca="1" si="177"/>
        <v/>
      </c>
      <c r="E836" s="59" t="str">
        <f t="shared" ca="1" si="178"/>
        <v/>
      </c>
      <c r="F836" s="215">
        <f ca="1">IF(LEN(B836)&gt;0,'OBRAČUNANA OSNOVNA PLAČA'!G830,"")</f>
        <v>0</v>
      </c>
      <c r="G836" s="60"/>
      <c r="H836" s="60"/>
      <c r="I836" s="60"/>
      <c r="J836" s="60"/>
      <c r="K836" s="60"/>
      <c r="L836" s="229">
        <f t="shared" si="183"/>
        <v>0</v>
      </c>
      <c r="M836" s="230">
        <f t="shared" ca="1" si="191"/>
        <v>0</v>
      </c>
      <c r="N836" s="230">
        <f t="shared" ca="1" si="192"/>
        <v>0</v>
      </c>
      <c r="O836" s="231">
        <f t="shared" ca="1" si="193"/>
        <v>0</v>
      </c>
      <c r="P836" s="232">
        <f t="shared" ca="1" si="194"/>
        <v>0</v>
      </c>
      <c r="Q836" s="233">
        <f t="shared" ca="1" si="184"/>
        <v>0</v>
      </c>
      <c r="R836" s="233">
        <f ca="1">IF(LEN(B836)&gt;0,'OSNOVNA PLAČA'!F830,"")</f>
        <v>0</v>
      </c>
      <c r="S836" s="234"/>
      <c r="T836" s="34"/>
      <c r="U836" s="34"/>
      <c r="V836" s="34"/>
      <c r="W836" s="34"/>
      <c r="X836" s="34"/>
      <c r="Y836" s="34"/>
      <c r="Z836" s="34"/>
      <c r="AB836" s="167">
        <f>ROW()</f>
        <v>836</v>
      </c>
      <c r="AC836" s="168" t="e">
        <f t="shared" ca="1" si="179"/>
        <v>#REF!</v>
      </c>
      <c r="AD836" s="168" t="e">
        <f t="shared" ca="1" si="180"/>
        <v>#REF!</v>
      </c>
      <c r="AE836" s="169" t="e">
        <f t="shared" ca="1" si="185"/>
        <v>#REF!</v>
      </c>
      <c r="AF836" s="168" t="e">
        <f t="shared" ca="1" si="186"/>
        <v>#REF!</v>
      </c>
      <c r="AG836" s="169" t="e">
        <f t="shared" ca="1" si="187"/>
        <v>#REF!</v>
      </c>
      <c r="AH836" s="168" t="e">
        <f t="shared" ca="1" si="188"/>
        <v>#REF!</v>
      </c>
      <c r="AI836" s="168" t="e">
        <f t="shared" ca="1" si="189"/>
        <v>#REF!</v>
      </c>
      <c r="AJ836" s="170" t="e">
        <f t="shared" ca="1" si="190"/>
        <v>#REF!</v>
      </c>
      <c r="AK836" s="168">
        <f t="shared" ca="1" si="181"/>
        <v>0</v>
      </c>
      <c r="AL836" s="168">
        <f t="shared" ca="1" si="182"/>
        <v>0</v>
      </c>
    </row>
    <row r="837" spans="1:38" ht="30" customHeight="1" x14ac:dyDescent="0.2">
      <c r="A837" s="56">
        <v>822</v>
      </c>
      <c r="B837" s="309" t="str">
        <f t="shared" ref="B837:B900" ca="1" si="195">IF(LEN(INDIRECT( "'" &amp; $AD$2 &amp; "'!B" &amp; TEXT($AB837-6,0)))&gt;0,INDIRECT( "'" &amp; $AD$2 &amp; "'!B" &amp; TEXT($AB837-6,0)),"")</f>
        <v>A822</v>
      </c>
      <c r="C837" s="309"/>
      <c r="D837" s="57" t="str">
        <f t="shared" ref="D837:D900" ca="1" si="196">IF(LEN(INDIRECT( "'" &amp; $AD$2 &amp; "'!D" &amp; TEXT($AB837-6,0)))&gt;0,INDIRECT( "'" &amp; $AD$2 &amp; "'!D" &amp; TEXT($AB837-6,0)),"")</f>
        <v/>
      </c>
      <c r="E837" s="59" t="str">
        <f t="shared" ref="E837:E900" ca="1" si="197">IF(LEN(INDIRECT( "'" &amp; $AD$2 &amp; "'!E" &amp; TEXT($AB837-6,0)))&gt;0,INDIRECT( "'" &amp; $AD$2 &amp; "'!E" &amp; TEXT($AB837-6,0)),"")</f>
        <v/>
      </c>
      <c r="F837" s="215">
        <f ca="1">IF(LEN(B837)&gt;0,'OBRAČUNANA OSNOVNA PLAČA'!G831,"")</f>
        <v>0</v>
      </c>
      <c r="G837" s="60"/>
      <c r="H837" s="60"/>
      <c r="I837" s="60"/>
      <c r="J837" s="60"/>
      <c r="K837" s="60"/>
      <c r="L837" s="229">
        <f t="shared" si="183"/>
        <v>0</v>
      </c>
      <c r="M837" s="230">
        <f t="shared" ca="1" si="191"/>
        <v>0</v>
      </c>
      <c r="N837" s="230">
        <f t="shared" ca="1" si="192"/>
        <v>0</v>
      </c>
      <c r="O837" s="231">
        <f t="shared" ca="1" si="193"/>
        <v>0</v>
      </c>
      <c r="P837" s="232">
        <f t="shared" ca="1" si="194"/>
        <v>0</v>
      </c>
      <c r="Q837" s="233">
        <f t="shared" ca="1" si="184"/>
        <v>0</v>
      </c>
      <c r="R837" s="233">
        <f ca="1">IF(LEN(B837)&gt;0,'OSNOVNA PLAČA'!F831,"")</f>
        <v>0</v>
      </c>
      <c r="S837" s="234"/>
      <c r="T837" s="34"/>
      <c r="U837" s="34"/>
      <c r="V837" s="34"/>
      <c r="W837" s="34"/>
      <c r="X837" s="34"/>
      <c r="Y837" s="34"/>
      <c r="Z837" s="34"/>
      <c r="AB837" s="167">
        <f>ROW()</f>
        <v>837</v>
      </c>
      <c r="AC837" s="168" t="e">
        <f t="shared" ref="AC837:AC900" ca="1" si="198">IF($AO$3=1,0,INDIRECT( "'" &amp; $AO$2 &amp; "'!P" &amp; TEXT($AB837,0)))</f>
        <v>#REF!</v>
      </c>
      <c r="AD837" s="168" t="e">
        <f t="shared" ref="AD837:AD900" ca="1" si="199">IF($AO$3=1,(INDIRECT( "'" &amp; $AD$2 &amp; "'!F" &amp; TEXT($AB837-6,0))*2/12+INDIRECT( "'" &amp; $AD$2 &amp; "'!G" &amp; TEXT($AB837-6,0))*10/12)*2,INDIRECT( "'" &amp; $AO$2 &amp; "'!Q" &amp; TEXT($AB837,0)))</f>
        <v>#REF!</v>
      </c>
      <c r="AE837" s="169" t="e">
        <f t="shared" ca="1" si="185"/>
        <v>#REF!</v>
      </c>
      <c r="AF837" s="168" t="e">
        <f t="shared" ca="1" si="186"/>
        <v>#REF!</v>
      </c>
      <c r="AG837" s="169" t="e">
        <f t="shared" ca="1" si="187"/>
        <v>#REF!</v>
      </c>
      <c r="AH837" s="168" t="e">
        <f t="shared" ca="1" si="188"/>
        <v>#REF!</v>
      </c>
      <c r="AI837" s="168" t="e">
        <f t="shared" ca="1" si="189"/>
        <v>#REF!</v>
      </c>
      <c r="AJ837" s="170" t="e">
        <f t="shared" ca="1" si="190"/>
        <v>#REF!</v>
      </c>
      <c r="AK837" s="168">
        <f t="shared" ref="AK837:AK900" ca="1" si="20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37" s="168">
        <f t="shared" ref="AL837:AL900" ca="1" si="201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38" spans="1:38" ht="30" customHeight="1" x14ac:dyDescent="0.2">
      <c r="A838" s="56">
        <v>823</v>
      </c>
      <c r="B838" s="309" t="str">
        <f t="shared" ca="1" si="195"/>
        <v>A823</v>
      </c>
      <c r="C838" s="309"/>
      <c r="D838" s="57" t="str">
        <f t="shared" ca="1" si="196"/>
        <v/>
      </c>
      <c r="E838" s="59" t="str">
        <f t="shared" ca="1" si="197"/>
        <v/>
      </c>
      <c r="F838" s="215">
        <f ca="1">IF(LEN(B838)&gt;0,'OBRAČUNANA OSNOVNA PLAČA'!G832,"")</f>
        <v>0</v>
      </c>
      <c r="G838" s="60"/>
      <c r="H838" s="60"/>
      <c r="I838" s="60"/>
      <c r="J838" s="60"/>
      <c r="K838" s="60"/>
      <c r="L838" s="229">
        <f t="shared" si="183"/>
        <v>0</v>
      </c>
      <c r="M838" s="230">
        <f t="shared" ca="1" si="191"/>
        <v>0</v>
      </c>
      <c r="N838" s="230">
        <f t="shared" ca="1" si="192"/>
        <v>0</v>
      </c>
      <c r="O838" s="231">
        <f t="shared" ca="1" si="193"/>
        <v>0</v>
      </c>
      <c r="P838" s="232">
        <f t="shared" ca="1" si="194"/>
        <v>0</v>
      </c>
      <c r="Q838" s="233">
        <f t="shared" ca="1" si="184"/>
        <v>0</v>
      </c>
      <c r="R838" s="233">
        <f ca="1">IF(LEN(B838)&gt;0,'OSNOVNA PLAČA'!F832,"")</f>
        <v>0</v>
      </c>
      <c r="S838" s="234"/>
      <c r="T838" s="34"/>
      <c r="U838" s="34"/>
      <c r="V838" s="34"/>
      <c r="W838" s="34"/>
      <c r="X838" s="34"/>
      <c r="Y838" s="34"/>
      <c r="Z838" s="34"/>
      <c r="AB838" s="167">
        <f>ROW()</f>
        <v>838</v>
      </c>
      <c r="AC838" s="168" t="e">
        <f t="shared" ca="1" si="198"/>
        <v>#REF!</v>
      </c>
      <c r="AD838" s="168" t="e">
        <f t="shared" ca="1" si="199"/>
        <v>#REF!</v>
      </c>
      <c r="AE838" s="169" t="e">
        <f t="shared" ca="1" si="185"/>
        <v>#REF!</v>
      </c>
      <c r="AF838" s="168" t="e">
        <f t="shared" ca="1" si="186"/>
        <v>#REF!</v>
      </c>
      <c r="AG838" s="169" t="e">
        <f t="shared" ca="1" si="187"/>
        <v>#REF!</v>
      </c>
      <c r="AH838" s="168" t="e">
        <f t="shared" ca="1" si="188"/>
        <v>#REF!</v>
      </c>
      <c r="AI838" s="168" t="e">
        <f t="shared" ca="1" si="189"/>
        <v>#REF!</v>
      </c>
      <c r="AJ838" s="170" t="e">
        <f t="shared" ca="1" si="190"/>
        <v>#REF!</v>
      </c>
      <c r="AK838" s="168">
        <f t="shared" ca="1" si="200"/>
        <v>0</v>
      </c>
      <c r="AL838" s="168">
        <f t="shared" ca="1" si="201"/>
        <v>0</v>
      </c>
    </row>
    <row r="839" spans="1:38" ht="30" customHeight="1" x14ac:dyDescent="0.2">
      <c r="A839" s="56">
        <v>824</v>
      </c>
      <c r="B839" s="309" t="str">
        <f t="shared" ca="1" si="195"/>
        <v>A824</v>
      </c>
      <c r="C839" s="309"/>
      <c r="D839" s="57" t="str">
        <f t="shared" ca="1" si="196"/>
        <v/>
      </c>
      <c r="E839" s="59" t="str">
        <f t="shared" ca="1" si="197"/>
        <v/>
      </c>
      <c r="F839" s="215">
        <f ca="1">IF(LEN(B839)&gt;0,'OBRAČUNANA OSNOVNA PLAČA'!G833,"")</f>
        <v>0</v>
      </c>
      <c r="G839" s="60"/>
      <c r="H839" s="60"/>
      <c r="I839" s="60"/>
      <c r="J839" s="60"/>
      <c r="K839" s="60"/>
      <c r="L839" s="229">
        <f t="shared" si="183"/>
        <v>0</v>
      </c>
      <c r="M839" s="230">
        <f t="shared" ca="1" si="191"/>
        <v>0</v>
      </c>
      <c r="N839" s="230">
        <f t="shared" ca="1" si="192"/>
        <v>0</v>
      </c>
      <c r="O839" s="231">
        <f t="shared" ca="1" si="193"/>
        <v>0</v>
      </c>
      <c r="P839" s="232">
        <f t="shared" ca="1" si="194"/>
        <v>0</v>
      </c>
      <c r="Q839" s="233">
        <f t="shared" ca="1" si="184"/>
        <v>0</v>
      </c>
      <c r="R839" s="233">
        <f ca="1">IF(LEN(B839)&gt;0,'OSNOVNA PLAČA'!F833,"")</f>
        <v>0</v>
      </c>
      <c r="S839" s="234"/>
      <c r="T839" s="34"/>
      <c r="U839" s="34"/>
      <c r="V839" s="34"/>
      <c r="W839" s="34"/>
      <c r="X839" s="34"/>
      <c r="Y839" s="34"/>
      <c r="Z839" s="34"/>
      <c r="AB839" s="167">
        <f>ROW()</f>
        <v>839</v>
      </c>
      <c r="AC839" s="168" t="e">
        <f t="shared" ca="1" si="198"/>
        <v>#REF!</v>
      </c>
      <c r="AD839" s="168" t="e">
        <f t="shared" ca="1" si="199"/>
        <v>#REF!</v>
      </c>
      <c r="AE839" s="169" t="e">
        <f t="shared" ca="1" si="185"/>
        <v>#REF!</v>
      </c>
      <c r="AF839" s="168" t="e">
        <f t="shared" ca="1" si="186"/>
        <v>#REF!</v>
      </c>
      <c r="AG839" s="169" t="e">
        <f t="shared" ca="1" si="187"/>
        <v>#REF!</v>
      </c>
      <c r="AH839" s="168" t="e">
        <f t="shared" ca="1" si="188"/>
        <v>#REF!</v>
      </c>
      <c r="AI839" s="168" t="e">
        <f t="shared" ca="1" si="189"/>
        <v>#REF!</v>
      </c>
      <c r="AJ839" s="170" t="e">
        <f t="shared" ca="1" si="190"/>
        <v>#REF!</v>
      </c>
      <c r="AK839" s="168">
        <f t="shared" ca="1" si="200"/>
        <v>0</v>
      </c>
      <c r="AL839" s="168">
        <f t="shared" ca="1" si="201"/>
        <v>0</v>
      </c>
    </row>
    <row r="840" spans="1:38" ht="30" customHeight="1" x14ac:dyDescent="0.2">
      <c r="A840" s="56">
        <v>825</v>
      </c>
      <c r="B840" s="309" t="str">
        <f t="shared" ca="1" si="195"/>
        <v>A825</v>
      </c>
      <c r="C840" s="309"/>
      <c r="D840" s="57" t="str">
        <f t="shared" ca="1" si="196"/>
        <v/>
      </c>
      <c r="E840" s="59" t="str">
        <f t="shared" ca="1" si="197"/>
        <v/>
      </c>
      <c r="F840" s="215">
        <f ca="1">IF(LEN(B840)&gt;0,'OBRAČUNANA OSNOVNA PLAČA'!G834,"")</f>
        <v>0</v>
      </c>
      <c r="G840" s="60"/>
      <c r="H840" s="60"/>
      <c r="I840" s="60"/>
      <c r="J840" s="60"/>
      <c r="K840" s="60"/>
      <c r="L840" s="229">
        <f t="shared" si="183"/>
        <v>0</v>
      </c>
      <c r="M840" s="230">
        <f t="shared" ca="1" si="191"/>
        <v>0</v>
      </c>
      <c r="N840" s="230">
        <f t="shared" ca="1" si="192"/>
        <v>0</v>
      </c>
      <c r="O840" s="231">
        <f t="shared" ca="1" si="193"/>
        <v>0</v>
      </c>
      <c r="P840" s="232">
        <f t="shared" ca="1" si="194"/>
        <v>0</v>
      </c>
      <c r="Q840" s="233">
        <f t="shared" ca="1" si="184"/>
        <v>0</v>
      </c>
      <c r="R840" s="233">
        <f ca="1">IF(LEN(B840)&gt;0,'OSNOVNA PLAČA'!F834,"")</f>
        <v>0</v>
      </c>
      <c r="S840" s="234"/>
      <c r="T840" s="34"/>
      <c r="U840" s="34"/>
      <c r="V840" s="34"/>
      <c r="W840" s="34"/>
      <c r="X840" s="34"/>
      <c r="Y840" s="34"/>
      <c r="Z840" s="34"/>
      <c r="AB840" s="167">
        <f>ROW()</f>
        <v>840</v>
      </c>
      <c r="AC840" s="168" t="e">
        <f t="shared" ca="1" si="198"/>
        <v>#REF!</v>
      </c>
      <c r="AD840" s="168" t="e">
        <f t="shared" ca="1" si="199"/>
        <v>#REF!</v>
      </c>
      <c r="AE840" s="169" t="e">
        <f t="shared" ca="1" si="185"/>
        <v>#REF!</v>
      </c>
      <c r="AF840" s="168" t="e">
        <f t="shared" ca="1" si="186"/>
        <v>#REF!</v>
      </c>
      <c r="AG840" s="169" t="e">
        <f t="shared" ca="1" si="187"/>
        <v>#REF!</v>
      </c>
      <c r="AH840" s="168" t="e">
        <f t="shared" ca="1" si="188"/>
        <v>#REF!</v>
      </c>
      <c r="AI840" s="168" t="e">
        <f t="shared" ca="1" si="189"/>
        <v>#REF!</v>
      </c>
      <c r="AJ840" s="170" t="e">
        <f t="shared" ca="1" si="190"/>
        <v>#REF!</v>
      </c>
      <c r="AK840" s="168">
        <f t="shared" ca="1" si="200"/>
        <v>0</v>
      </c>
      <c r="AL840" s="168">
        <f t="shared" ca="1" si="201"/>
        <v>0</v>
      </c>
    </row>
    <row r="841" spans="1:38" ht="30" customHeight="1" x14ac:dyDescent="0.2">
      <c r="A841" s="56">
        <v>826</v>
      </c>
      <c r="B841" s="309" t="str">
        <f t="shared" ca="1" si="195"/>
        <v>A826</v>
      </c>
      <c r="C841" s="309"/>
      <c r="D841" s="57" t="str">
        <f t="shared" ca="1" si="196"/>
        <v/>
      </c>
      <c r="E841" s="59" t="str">
        <f t="shared" ca="1" si="197"/>
        <v/>
      </c>
      <c r="F841" s="215">
        <f ca="1">IF(LEN(B841)&gt;0,'OBRAČUNANA OSNOVNA PLAČA'!G835,"")</f>
        <v>0</v>
      </c>
      <c r="G841" s="60"/>
      <c r="H841" s="60"/>
      <c r="I841" s="60"/>
      <c r="J841" s="60"/>
      <c r="K841" s="60"/>
      <c r="L841" s="229">
        <f t="shared" si="183"/>
        <v>0</v>
      </c>
      <c r="M841" s="230">
        <f t="shared" ca="1" si="191"/>
        <v>0</v>
      </c>
      <c r="N841" s="230">
        <f t="shared" ca="1" si="192"/>
        <v>0</v>
      </c>
      <c r="O841" s="231">
        <f t="shared" ca="1" si="193"/>
        <v>0</v>
      </c>
      <c r="P841" s="232">
        <f t="shared" ca="1" si="194"/>
        <v>0</v>
      </c>
      <c r="Q841" s="233">
        <f t="shared" ca="1" si="184"/>
        <v>0</v>
      </c>
      <c r="R841" s="233">
        <f ca="1">IF(LEN(B841)&gt;0,'OSNOVNA PLAČA'!F835,"")</f>
        <v>0</v>
      </c>
      <c r="S841" s="234"/>
      <c r="T841" s="34"/>
      <c r="U841" s="34"/>
      <c r="V841" s="34"/>
      <c r="W841" s="34"/>
      <c r="X841" s="34"/>
      <c r="Y841" s="34"/>
      <c r="Z841" s="34"/>
      <c r="AB841" s="167">
        <f>ROW()</f>
        <v>841</v>
      </c>
      <c r="AC841" s="168" t="e">
        <f t="shared" ca="1" si="198"/>
        <v>#REF!</v>
      </c>
      <c r="AD841" s="168" t="e">
        <f t="shared" ca="1" si="199"/>
        <v>#REF!</v>
      </c>
      <c r="AE841" s="169" t="e">
        <f t="shared" ca="1" si="185"/>
        <v>#REF!</v>
      </c>
      <c r="AF841" s="168" t="e">
        <f t="shared" ca="1" si="186"/>
        <v>#REF!</v>
      </c>
      <c r="AG841" s="169" t="e">
        <f t="shared" ca="1" si="187"/>
        <v>#REF!</v>
      </c>
      <c r="AH841" s="168" t="e">
        <f t="shared" ca="1" si="188"/>
        <v>#REF!</v>
      </c>
      <c r="AI841" s="168" t="e">
        <f t="shared" ca="1" si="189"/>
        <v>#REF!</v>
      </c>
      <c r="AJ841" s="170" t="e">
        <f t="shared" ca="1" si="190"/>
        <v>#REF!</v>
      </c>
      <c r="AK841" s="168">
        <f t="shared" ca="1" si="200"/>
        <v>0</v>
      </c>
      <c r="AL841" s="168">
        <f t="shared" ca="1" si="201"/>
        <v>0</v>
      </c>
    </row>
    <row r="842" spans="1:38" ht="30" customHeight="1" x14ac:dyDescent="0.2">
      <c r="A842" s="56">
        <v>827</v>
      </c>
      <c r="B842" s="309" t="str">
        <f t="shared" ca="1" si="195"/>
        <v>A827</v>
      </c>
      <c r="C842" s="309"/>
      <c r="D842" s="57" t="str">
        <f t="shared" ca="1" si="196"/>
        <v/>
      </c>
      <c r="E842" s="59" t="str">
        <f t="shared" ca="1" si="197"/>
        <v/>
      </c>
      <c r="F842" s="215">
        <f ca="1">IF(LEN(B842)&gt;0,'OBRAČUNANA OSNOVNA PLAČA'!G836,"")</f>
        <v>0</v>
      </c>
      <c r="G842" s="60"/>
      <c r="H842" s="60"/>
      <c r="I842" s="60"/>
      <c r="J842" s="60"/>
      <c r="K842" s="60"/>
      <c r="L842" s="229">
        <f t="shared" si="183"/>
        <v>0</v>
      </c>
      <c r="M842" s="230">
        <f t="shared" ca="1" si="191"/>
        <v>0</v>
      </c>
      <c r="N842" s="230">
        <f t="shared" ca="1" si="192"/>
        <v>0</v>
      </c>
      <c r="O842" s="231">
        <f t="shared" ca="1" si="193"/>
        <v>0</v>
      </c>
      <c r="P842" s="232">
        <f t="shared" ca="1" si="194"/>
        <v>0</v>
      </c>
      <c r="Q842" s="233">
        <f t="shared" ca="1" si="184"/>
        <v>0</v>
      </c>
      <c r="R842" s="233">
        <f ca="1">IF(LEN(B842)&gt;0,'OSNOVNA PLAČA'!F836,"")</f>
        <v>0</v>
      </c>
      <c r="S842" s="234"/>
      <c r="T842" s="34"/>
      <c r="U842" s="34"/>
      <c r="V842" s="34"/>
      <c r="W842" s="34"/>
      <c r="X842" s="34"/>
      <c r="Y842" s="34"/>
      <c r="Z842" s="34"/>
      <c r="AB842" s="167">
        <f>ROW()</f>
        <v>842</v>
      </c>
      <c r="AC842" s="168" t="e">
        <f t="shared" ca="1" si="198"/>
        <v>#REF!</v>
      </c>
      <c r="AD842" s="168" t="e">
        <f t="shared" ca="1" si="199"/>
        <v>#REF!</v>
      </c>
      <c r="AE842" s="169" t="e">
        <f t="shared" ca="1" si="185"/>
        <v>#REF!</v>
      </c>
      <c r="AF842" s="168" t="e">
        <f t="shared" ca="1" si="186"/>
        <v>#REF!</v>
      </c>
      <c r="AG842" s="169" t="e">
        <f t="shared" ca="1" si="187"/>
        <v>#REF!</v>
      </c>
      <c r="AH842" s="168" t="e">
        <f t="shared" ca="1" si="188"/>
        <v>#REF!</v>
      </c>
      <c r="AI842" s="168" t="e">
        <f t="shared" ca="1" si="189"/>
        <v>#REF!</v>
      </c>
      <c r="AJ842" s="170" t="e">
        <f t="shared" ca="1" si="190"/>
        <v>#REF!</v>
      </c>
      <c r="AK842" s="168">
        <f t="shared" ca="1" si="200"/>
        <v>0</v>
      </c>
      <c r="AL842" s="168">
        <f t="shared" ca="1" si="201"/>
        <v>0</v>
      </c>
    </row>
    <row r="843" spans="1:38" ht="30" customHeight="1" x14ac:dyDescent="0.2">
      <c r="A843" s="56">
        <v>828</v>
      </c>
      <c r="B843" s="309" t="str">
        <f t="shared" ca="1" si="195"/>
        <v>A828</v>
      </c>
      <c r="C843" s="309"/>
      <c r="D843" s="57" t="str">
        <f t="shared" ca="1" si="196"/>
        <v/>
      </c>
      <c r="E843" s="59" t="str">
        <f t="shared" ca="1" si="197"/>
        <v/>
      </c>
      <c r="F843" s="215">
        <f ca="1">IF(LEN(B843)&gt;0,'OBRAČUNANA OSNOVNA PLAČA'!G837,"")</f>
        <v>0</v>
      </c>
      <c r="G843" s="60"/>
      <c r="H843" s="60"/>
      <c r="I843" s="60"/>
      <c r="J843" s="60"/>
      <c r="K843" s="60"/>
      <c r="L843" s="229">
        <f t="shared" si="183"/>
        <v>0</v>
      </c>
      <c r="M843" s="230">
        <f t="shared" ca="1" si="191"/>
        <v>0</v>
      </c>
      <c r="N843" s="230">
        <f t="shared" ca="1" si="192"/>
        <v>0</v>
      </c>
      <c r="O843" s="231">
        <f t="shared" ca="1" si="193"/>
        <v>0</v>
      </c>
      <c r="P843" s="232">
        <f t="shared" ca="1" si="194"/>
        <v>0</v>
      </c>
      <c r="Q843" s="233">
        <f t="shared" ca="1" si="184"/>
        <v>0</v>
      </c>
      <c r="R843" s="233">
        <f ca="1">IF(LEN(B843)&gt;0,'OSNOVNA PLAČA'!F837,"")</f>
        <v>0</v>
      </c>
      <c r="S843" s="234"/>
      <c r="T843" s="34"/>
      <c r="U843" s="34"/>
      <c r="V843" s="34"/>
      <c r="W843" s="34"/>
      <c r="X843" s="34"/>
      <c r="Y843" s="34"/>
      <c r="Z843" s="34"/>
      <c r="AB843" s="167">
        <f>ROW()</f>
        <v>843</v>
      </c>
      <c r="AC843" s="168" t="e">
        <f t="shared" ca="1" si="198"/>
        <v>#REF!</v>
      </c>
      <c r="AD843" s="168" t="e">
        <f t="shared" ca="1" si="199"/>
        <v>#REF!</v>
      </c>
      <c r="AE843" s="169" t="e">
        <f t="shared" ca="1" si="185"/>
        <v>#REF!</v>
      </c>
      <c r="AF843" s="168" t="e">
        <f t="shared" ca="1" si="186"/>
        <v>#REF!</v>
      </c>
      <c r="AG843" s="169" t="e">
        <f t="shared" ca="1" si="187"/>
        <v>#REF!</v>
      </c>
      <c r="AH843" s="168" t="e">
        <f t="shared" ca="1" si="188"/>
        <v>#REF!</v>
      </c>
      <c r="AI843" s="168" t="e">
        <f t="shared" ca="1" si="189"/>
        <v>#REF!</v>
      </c>
      <c r="AJ843" s="170" t="e">
        <f t="shared" ca="1" si="190"/>
        <v>#REF!</v>
      </c>
      <c r="AK843" s="168">
        <f t="shared" ca="1" si="200"/>
        <v>0</v>
      </c>
      <c r="AL843" s="168">
        <f t="shared" ca="1" si="201"/>
        <v>0</v>
      </c>
    </row>
    <row r="844" spans="1:38" ht="30" customHeight="1" x14ac:dyDescent="0.2">
      <c r="A844" s="56">
        <v>829</v>
      </c>
      <c r="B844" s="309" t="str">
        <f t="shared" ca="1" si="195"/>
        <v>A829</v>
      </c>
      <c r="C844" s="309"/>
      <c r="D844" s="57" t="str">
        <f t="shared" ca="1" si="196"/>
        <v/>
      </c>
      <c r="E844" s="59" t="str">
        <f t="shared" ca="1" si="197"/>
        <v/>
      </c>
      <c r="F844" s="215">
        <f ca="1">IF(LEN(B844)&gt;0,'OBRAČUNANA OSNOVNA PLAČA'!G838,"")</f>
        <v>0</v>
      </c>
      <c r="G844" s="60"/>
      <c r="H844" s="60"/>
      <c r="I844" s="60"/>
      <c r="J844" s="60"/>
      <c r="K844" s="60"/>
      <c r="L844" s="229">
        <f t="shared" si="183"/>
        <v>0</v>
      </c>
      <c r="M844" s="230">
        <f t="shared" ca="1" si="191"/>
        <v>0</v>
      </c>
      <c r="N844" s="230">
        <f t="shared" ca="1" si="192"/>
        <v>0</v>
      </c>
      <c r="O844" s="231">
        <f t="shared" ca="1" si="193"/>
        <v>0</v>
      </c>
      <c r="P844" s="232">
        <f t="shared" ca="1" si="194"/>
        <v>0</v>
      </c>
      <c r="Q844" s="233">
        <f t="shared" ca="1" si="184"/>
        <v>0</v>
      </c>
      <c r="R844" s="233">
        <f ca="1">IF(LEN(B844)&gt;0,'OSNOVNA PLAČA'!F838,"")</f>
        <v>0</v>
      </c>
      <c r="S844" s="234"/>
      <c r="T844" s="34"/>
      <c r="U844" s="34"/>
      <c r="V844" s="34"/>
      <c r="W844" s="34"/>
      <c r="X844" s="34"/>
      <c r="Y844" s="34"/>
      <c r="Z844" s="34"/>
      <c r="AB844" s="167">
        <f>ROW()</f>
        <v>844</v>
      </c>
      <c r="AC844" s="168" t="e">
        <f t="shared" ca="1" si="198"/>
        <v>#REF!</v>
      </c>
      <c r="AD844" s="168" t="e">
        <f t="shared" ca="1" si="199"/>
        <v>#REF!</v>
      </c>
      <c r="AE844" s="169" t="e">
        <f t="shared" ca="1" si="185"/>
        <v>#REF!</v>
      </c>
      <c r="AF844" s="168" t="e">
        <f t="shared" ca="1" si="186"/>
        <v>#REF!</v>
      </c>
      <c r="AG844" s="169" t="e">
        <f t="shared" ca="1" si="187"/>
        <v>#REF!</v>
      </c>
      <c r="AH844" s="168" t="e">
        <f t="shared" ca="1" si="188"/>
        <v>#REF!</v>
      </c>
      <c r="AI844" s="168" t="e">
        <f t="shared" ca="1" si="189"/>
        <v>#REF!</v>
      </c>
      <c r="AJ844" s="170" t="e">
        <f t="shared" ca="1" si="190"/>
        <v>#REF!</v>
      </c>
      <c r="AK844" s="168">
        <f t="shared" ca="1" si="200"/>
        <v>0</v>
      </c>
      <c r="AL844" s="168">
        <f t="shared" ca="1" si="201"/>
        <v>0</v>
      </c>
    </row>
    <row r="845" spans="1:38" ht="30" customHeight="1" x14ac:dyDescent="0.2">
      <c r="A845" s="56">
        <v>830</v>
      </c>
      <c r="B845" s="309" t="str">
        <f t="shared" ca="1" si="195"/>
        <v>A830</v>
      </c>
      <c r="C845" s="309"/>
      <c r="D845" s="57" t="str">
        <f t="shared" ca="1" si="196"/>
        <v/>
      </c>
      <c r="E845" s="59" t="str">
        <f t="shared" ca="1" si="197"/>
        <v/>
      </c>
      <c r="F845" s="215">
        <f ca="1">IF(LEN(B845)&gt;0,'OBRAČUNANA OSNOVNA PLAČA'!G839,"")</f>
        <v>0</v>
      </c>
      <c r="G845" s="60"/>
      <c r="H845" s="60"/>
      <c r="I845" s="60"/>
      <c r="J845" s="60"/>
      <c r="K845" s="60"/>
      <c r="L845" s="229">
        <f t="shared" si="183"/>
        <v>0</v>
      </c>
      <c r="M845" s="230">
        <f t="shared" ca="1" si="191"/>
        <v>0</v>
      </c>
      <c r="N845" s="230">
        <f t="shared" ca="1" si="192"/>
        <v>0</v>
      </c>
      <c r="O845" s="231">
        <f t="shared" ca="1" si="193"/>
        <v>0</v>
      </c>
      <c r="P845" s="232">
        <f t="shared" ca="1" si="194"/>
        <v>0</v>
      </c>
      <c r="Q845" s="233">
        <f t="shared" ca="1" si="184"/>
        <v>0</v>
      </c>
      <c r="R845" s="233">
        <f ca="1">IF(LEN(B845)&gt;0,'OSNOVNA PLAČA'!F839,"")</f>
        <v>0</v>
      </c>
      <c r="S845" s="234"/>
      <c r="T845" s="34"/>
      <c r="U845" s="34"/>
      <c r="V845" s="34"/>
      <c r="W845" s="34"/>
      <c r="X845" s="34"/>
      <c r="Y845" s="34"/>
      <c r="Z845" s="34"/>
      <c r="AB845" s="167">
        <f>ROW()</f>
        <v>845</v>
      </c>
      <c r="AC845" s="168" t="e">
        <f t="shared" ca="1" si="198"/>
        <v>#REF!</v>
      </c>
      <c r="AD845" s="168" t="e">
        <f t="shared" ca="1" si="199"/>
        <v>#REF!</v>
      </c>
      <c r="AE845" s="169" t="e">
        <f t="shared" ca="1" si="185"/>
        <v>#REF!</v>
      </c>
      <c r="AF845" s="168" t="e">
        <f t="shared" ca="1" si="186"/>
        <v>#REF!</v>
      </c>
      <c r="AG845" s="169" t="e">
        <f t="shared" ca="1" si="187"/>
        <v>#REF!</v>
      </c>
      <c r="AH845" s="168" t="e">
        <f t="shared" ca="1" si="188"/>
        <v>#REF!</v>
      </c>
      <c r="AI845" s="168" t="e">
        <f t="shared" ca="1" si="189"/>
        <v>#REF!</v>
      </c>
      <c r="AJ845" s="170" t="e">
        <f t="shared" ca="1" si="190"/>
        <v>#REF!</v>
      </c>
      <c r="AK845" s="168">
        <f t="shared" ca="1" si="200"/>
        <v>0</v>
      </c>
      <c r="AL845" s="168">
        <f t="shared" ca="1" si="201"/>
        <v>0</v>
      </c>
    </row>
    <row r="846" spans="1:38" ht="30" customHeight="1" x14ac:dyDescent="0.2">
      <c r="A846" s="56">
        <v>831</v>
      </c>
      <c r="B846" s="309" t="str">
        <f t="shared" ca="1" si="195"/>
        <v>A831</v>
      </c>
      <c r="C846" s="309"/>
      <c r="D846" s="57" t="str">
        <f t="shared" ca="1" si="196"/>
        <v/>
      </c>
      <c r="E846" s="59" t="str">
        <f t="shared" ca="1" si="197"/>
        <v/>
      </c>
      <c r="F846" s="215">
        <f ca="1">IF(LEN(B846)&gt;0,'OBRAČUNANA OSNOVNA PLAČA'!G840,"")</f>
        <v>0</v>
      </c>
      <c r="G846" s="60"/>
      <c r="H846" s="60"/>
      <c r="I846" s="60"/>
      <c r="J846" s="60"/>
      <c r="K846" s="60"/>
      <c r="L846" s="229">
        <f t="shared" si="183"/>
        <v>0</v>
      </c>
      <c r="M846" s="230">
        <f t="shared" ca="1" si="191"/>
        <v>0</v>
      </c>
      <c r="N846" s="230">
        <f t="shared" ca="1" si="192"/>
        <v>0</v>
      </c>
      <c r="O846" s="231">
        <f t="shared" ca="1" si="193"/>
        <v>0</v>
      </c>
      <c r="P846" s="232">
        <f t="shared" ca="1" si="194"/>
        <v>0</v>
      </c>
      <c r="Q846" s="233">
        <f t="shared" ca="1" si="184"/>
        <v>0</v>
      </c>
      <c r="R846" s="233">
        <f ca="1">IF(LEN(B846)&gt;0,'OSNOVNA PLAČA'!F840,"")</f>
        <v>0</v>
      </c>
      <c r="S846" s="234"/>
      <c r="T846" s="34"/>
      <c r="U846" s="34"/>
      <c r="V846" s="34"/>
      <c r="W846" s="34"/>
      <c r="X846" s="34"/>
      <c r="Y846" s="34"/>
      <c r="Z846" s="34"/>
      <c r="AB846" s="167">
        <f>ROW()</f>
        <v>846</v>
      </c>
      <c r="AC846" s="168" t="e">
        <f t="shared" ca="1" si="198"/>
        <v>#REF!</v>
      </c>
      <c r="AD846" s="168" t="e">
        <f t="shared" ca="1" si="199"/>
        <v>#REF!</v>
      </c>
      <c r="AE846" s="169" t="e">
        <f t="shared" ca="1" si="185"/>
        <v>#REF!</v>
      </c>
      <c r="AF846" s="168" t="e">
        <f t="shared" ca="1" si="186"/>
        <v>#REF!</v>
      </c>
      <c r="AG846" s="169" t="e">
        <f t="shared" ca="1" si="187"/>
        <v>#REF!</v>
      </c>
      <c r="AH846" s="168" t="e">
        <f t="shared" ca="1" si="188"/>
        <v>#REF!</v>
      </c>
      <c r="AI846" s="168" t="e">
        <f t="shared" ca="1" si="189"/>
        <v>#REF!</v>
      </c>
      <c r="AJ846" s="170" t="e">
        <f t="shared" ca="1" si="190"/>
        <v>#REF!</v>
      </c>
      <c r="AK846" s="168">
        <f t="shared" ca="1" si="200"/>
        <v>0</v>
      </c>
      <c r="AL846" s="168">
        <f t="shared" ca="1" si="201"/>
        <v>0</v>
      </c>
    </row>
    <row r="847" spans="1:38" ht="30" customHeight="1" x14ac:dyDescent="0.2">
      <c r="A847" s="56">
        <v>832</v>
      </c>
      <c r="B847" s="309" t="str">
        <f t="shared" ca="1" si="195"/>
        <v>A832</v>
      </c>
      <c r="C847" s="309"/>
      <c r="D847" s="57" t="str">
        <f t="shared" ca="1" si="196"/>
        <v/>
      </c>
      <c r="E847" s="59" t="str">
        <f t="shared" ca="1" si="197"/>
        <v/>
      </c>
      <c r="F847" s="215">
        <f ca="1">IF(LEN(B847)&gt;0,'OBRAČUNANA OSNOVNA PLAČA'!G841,"")</f>
        <v>0</v>
      </c>
      <c r="G847" s="60"/>
      <c r="H847" s="60"/>
      <c r="I847" s="60"/>
      <c r="J847" s="60"/>
      <c r="K847" s="60"/>
      <c r="L847" s="229">
        <f t="shared" si="183"/>
        <v>0</v>
      </c>
      <c r="M847" s="230">
        <f t="shared" ca="1" si="191"/>
        <v>0</v>
      </c>
      <c r="N847" s="230">
        <f t="shared" ca="1" si="192"/>
        <v>0</v>
      </c>
      <c r="O847" s="231">
        <f t="shared" ca="1" si="193"/>
        <v>0</v>
      </c>
      <c r="P847" s="232">
        <f t="shared" ca="1" si="194"/>
        <v>0</v>
      </c>
      <c r="Q847" s="233">
        <f t="shared" ca="1" si="184"/>
        <v>0</v>
      </c>
      <c r="R847" s="233">
        <f ca="1">IF(LEN(B847)&gt;0,'OSNOVNA PLAČA'!F841,"")</f>
        <v>0</v>
      </c>
      <c r="S847" s="234"/>
      <c r="T847" s="34"/>
      <c r="U847" s="34"/>
      <c r="V847" s="34"/>
      <c r="W847" s="34"/>
      <c r="X847" s="34"/>
      <c r="Y847" s="34"/>
      <c r="Z847" s="34"/>
      <c r="AB847" s="167">
        <f>ROW()</f>
        <v>847</v>
      </c>
      <c r="AC847" s="168" t="e">
        <f t="shared" ca="1" si="198"/>
        <v>#REF!</v>
      </c>
      <c r="AD847" s="168" t="e">
        <f t="shared" ca="1" si="199"/>
        <v>#REF!</v>
      </c>
      <c r="AE847" s="169" t="e">
        <f t="shared" ca="1" si="185"/>
        <v>#REF!</v>
      </c>
      <c r="AF847" s="168" t="e">
        <f t="shared" ca="1" si="186"/>
        <v>#REF!</v>
      </c>
      <c r="AG847" s="169" t="e">
        <f t="shared" ca="1" si="187"/>
        <v>#REF!</v>
      </c>
      <c r="AH847" s="168" t="e">
        <f t="shared" ca="1" si="188"/>
        <v>#REF!</v>
      </c>
      <c r="AI847" s="168" t="e">
        <f t="shared" ca="1" si="189"/>
        <v>#REF!</v>
      </c>
      <c r="AJ847" s="170" t="e">
        <f t="shared" ca="1" si="190"/>
        <v>#REF!</v>
      </c>
      <c r="AK847" s="168">
        <f t="shared" ca="1" si="200"/>
        <v>0</v>
      </c>
      <c r="AL847" s="168">
        <f t="shared" ca="1" si="201"/>
        <v>0</v>
      </c>
    </row>
    <row r="848" spans="1:38" ht="30" customHeight="1" x14ac:dyDescent="0.2">
      <c r="A848" s="56">
        <v>833</v>
      </c>
      <c r="B848" s="309" t="str">
        <f t="shared" ca="1" si="195"/>
        <v>A833</v>
      </c>
      <c r="C848" s="309"/>
      <c r="D848" s="57" t="str">
        <f t="shared" ca="1" si="196"/>
        <v/>
      </c>
      <c r="E848" s="59" t="str">
        <f t="shared" ca="1" si="197"/>
        <v/>
      </c>
      <c r="F848" s="215">
        <f ca="1">IF(LEN(B848)&gt;0,'OBRAČUNANA OSNOVNA PLAČA'!G842,"")</f>
        <v>0</v>
      </c>
      <c r="G848" s="60"/>
      <c r="H848" s="60"/>
      <c r="I848" s="60"/>
      <c r="J848" s="60"/>
      <c r="K848" s="60"/>
      <c r="L848" s="229">
        <f t="shared" ref="L848:L911" si="202">+G848+H848+I848+J848+K848</f>
        <v>0</v>
      </c>
      <c r="M848" s="230">
        <f t="shared" ca="1" si="191"/>
        <v>0</v>
      </c>
      <c r="N848" s="230">
        <f t="shared" ca="1" si="192"/>
        <v>0</v>
      </c>
      <c r="O848" s="231">
        <f t="shared" ca="1" si="193"/>
        <v>0</v>
      </c>
      <c r="P848" s="232">
        <f t="shared" ca="1" si="194"/>
        <v>0</v>
      </c>
      <c r="Q848" s="233">
        <f t="shared" ref="Q848:Q911" ca="1" si="203">MIN(P848,R848)</f>
        <v>0</v>
      </c>
      <c r="R848" s="233">
        <f ca="1">IF(LEN(B848)&gt;0,'OSNOVNA PLAČA'!F842,"")</f>
        <v>0</v>
      </c>
      <c r="S848" s="234"/>
      <c r="T848" s="34"/>
      <c r="U848" s="34"/>
      <c r="V848" s="34"/>
      <c r="W848" s="34"/>
      <c r="X848" s="34"/>
      <c r="Y848" s="34"/>
      <c r="Z848" s="34"/>
      <c r="AB848" s="167">
        <f>ROW()</f>
        <v>848</v>
      </c>
      <c r="AC848" s="168" t="e">
        <f t="shared" ca="1" si="198"/>
        <v>#REF!</v>
      </c>
      <c r="AD848" s="168" t="e">
        <f t="shared" ca="1" si="199"/>
        <v>#REF!</v>
      </c>
      <c r="AE848" s="169" t="e">
        <f t="shared" ref="AE848:AE911" ca="1" si="204">IF(AC848&gt;=AD848,"-",$L848/(5*MAX($M$1021:$M$1022)))</f>
        <v>#REF!</v>
      </c>
      <c r="AF848" s="168" t="e">
        <f t="shared" ref="AF848:AF911" ca="1" si="205">IF(AC848&gt;=AD848,"-",$L848/(5*MAX($M$1021:$M$1022))*AK848)</f>
        <v>#REF!</v>
      </c>
      <c r="AG848" s="169" t="e">
        <f t="shared" ref="AG848:AG911" ca="1" si="206">IF(AE848="-","-",AE848*$AF$1017)</f>
        <v>#REF!</v>
      </c>
      <c r="AH848" s="168" t="e">
        <f t="shared" ref="AH848:AH911" ca="1" si="207">IF(AF848="-","-",AF848*$AF$1017)</f>
        <v>#REF!</v>
      </c>
      <c r="AI848" s="168" t="e">
        <f t="shared" ref="AI848:AI911" ca="1" si="208">IF(AG848="-",0,MIN(AH848,R848))</f>
        <v>#REF!</v>
      </c>
      <c r="AJ848" s="170" t="e">
        <f t="shared" ref="AJ848:AJ911" ca="1" si="209">+AD848-AC848</f>
        <v>#REF!</v>
      </c>
      <c r="AK848" s="168">
        <f t="shared" ca="1" si="200"/>
        <v>0</v>
      </c>
      <c r="AL848" s="168">
        <f t="shared" ca="1" si="201"/>
        <v>0</v>
      </c>
    </row>
    <row r="849" spans="1:38" ht="30" customHeight="1" x14ac:dyDescent="0.2">
      <c r="A849" s="56">
        <v>834</v>
      </c>
      <c r="B849" s="309" t="str">
        <f t="shared" ca="1" si="195"/>
        <v>A834</v>
      </c>
      <c r="C849" s="309"/>
      <c r="D849" s="57" t="str">
        <f t="shared" ca="1" si="196"/>
        <v/>
      </c>
      <c r="E849" s="59" t="str">
        <f t="shared" ca="1" si="197"/>
        <v/>
      </c>
      <c r="F849" s="215">
        <f ca="1">IF(LEN(B849)&gt;0,'OBRAČUNANA OSNOVNA PLAČA'!G843,"")</f>
        <v>0</v>
      </c>
      <c r="G849" s="60"/>
      <c r="H849" s="60"/>
      <c r="I849" s="60"/>
      <c r="J849" s="60"/>
      <c r="K849" s="60"/>
      <c r="L849" s="229">
        <f t="shared" si="202"/>
        <v>0</v>
      </c>
      <c r="M849" s="230">
        <f t="shared" ref="M849:M912" ca="1" si="210">IF(LEN(B849)&gt;0,L849/5,"")</f>
        <v>0</v>
      </c>
      <c r="N849" s="230">
        <f t="shared" ref="N849:N912" ca="1" si="211">IF(LEN(B849)&gt;0,F849*M849,"")</f>
        <v>0</v>
      </c>
      <c r="O849" s="231">
        <f t="shared" ref="O849:O912" ca="1" si="212">IF(LEN(B849)&gt;0,M849*$P$1017,"")</f>
        <v>0</v>
      </c>
      <c r="P849" s="232">
        <f t="shared" ref="P849:P912" ca="1" si="213">IF(LEN(B849)&gt;0,F849*O849,"")</f>
        <v>0</v>
      </c>
      <c r="Q849" s="233">
        <f t="shared" ca="1" si="203"/>
        <v>0</v>
      </c>
      <c r="R849" s="233">
        <f ca="1">IF(LEN(B849)&gt;0,'OSNOVNA PLAČA'!F843,"")</f>
        <v>0</v>
      </c>
      <c r="S849" s="234"/>
      <c r="T849" s="34"/>
      <c r="U849" s="34"/>
      <c r="V849" s="34"/>
      <c r="W849" s="34"/>
      <c r="X849" s="34"/>
      <c r="Y849" s="34"/>
      <c r="Z849" s="34"/>
      <c r="AB849" s="167">
        <f>ROW()</f>
        <v>849</v>
      </c>
      <c r="AC849" s="168" t="e">
        <f t="shared" ca="1" si="198"/>
        <v>#REF!</v>
      </c>
      <c r="AD849" s="168" t="e">
        <f t="shared" ca="1" si="199"/>
        <v>#REF!</v>
      </c>
      <c r="AE849" s="169" t="e">
        <f t="shared" ca="1" si="204"/>
        <v>#REF!</v>
      </c>
      <c r="AF849" s="168" t="e">
        <f t="shared" ca="1" si="205"/>
        <v>#REF!</v>
      </c>
      <c r="AG849" s="169" t="e">
        <f t="shared" ca="1" si="206"/>
        <v>#REF!</v>
      </c>
      <c r="AH849" s="168" t="e">
        <f t="shared" ca="1" si="207"/>
        <v>#REF!</v>
      </c>
      <c r="AI849" s="168" t="e">
        <f t="shared" ca="1" si="208"/>
        <v>#REF!</v>
      </c>
      <c r="AJ849" s="170" t="e">
        <f t="shared" ca="1" si="209"/>
        <v>#REF!</v>
      </c>
      <c r="AK849" s="168">
        <f t="shared" ca="1" si="200"/>
        <v>0</v>
      </c>
      <c r="AL849" s="168">
        <f t="shared" ca="1" si="201"/>
        <v>0</v>
      </c>
    </row>
    <row r="850" spans="1:38" ht="30" customHeight="1" x14ac:dyDescent="0.2">
      <c r="A850" s="56">
        <v>835</v>
      </c>
      <c r="B850" s="309" t="str">
        <f t="shared" ca="1" si="195"/>
        <v>A835</v>
      </c>
      <c r="C850" s="309"/>
      <c r="D850" s="57" t="str">
        <f t="shared" ca="1" si="196"/>
        <v/>
      </c>
      <c r="E850" s="59" t="str">
        <f t="shared" ca="1" si="197"/>
        <v/>
      </c>
      <c r="F850" s="215">
        <f ca="1">IF(LEN(B850)&gt;0,'OBRAČUNANA OSNOVNA PLAČA'!G844,"")</f>
        <v>0</v>
      </c>
      <c r="G850" s="60"/>
      <c r="H850" s="60"/>
      <c r="I850" s="60"/>
      <c r="J850" s="60"/>
      <c r="K850" s="60"/>
      <c r="L850" s="229">
        <f t="shared" si="202"/>
        <v>0</v>
      </c>
      <c r="M850" s="230">
        <f t="shared" ca="1" si="210"/>
        <v>0</v>
      </c>
      <c r="N850" s="230">
        <f t="shared" ca="1" si="211"/>
        <v>0</v>
      </c>
      <c r="O850" s="231">
        <f t="shared" ca="1" si="212"/>
        <v>0</v>
      </c>
      <c r="P850" s="232">
        <f t="shared" ca="1" si="213"/>
        <v>0</v>
      </c>
      <c r="Q850" s="233">
        <f t="shared" ca="1" si="203"/>
        <v>0</v>
      </c>
      <c r="R850" s="233">
        <f ca="1">IF(LEN(B850)&gt;0,'OSNOVNA PLAČA'!F844,"")</f>
        <v>0</v>
      </c>
      <c r="S850" s="234"/>
      <c r="T850" s="34"/>
      <c r="U850" s="34"/>
      <c r="V850" s="34"/>
      <c r="W850" s="34"/>
      <c r="X850" s="34"/>
      <c r="Y850" s="34"/>
      <c r="Z850" s="34"/>
      <c r="AB850" s="167">
        <f>ROW()</f>
        <v>850</v>
      </c>
      <c r="AC850" s="168" t="e">
        <f t="shared" ca="1" si="198"/>
        <v>#REF!</v>
      </c>
      <c r="AD850" s="168" t="e">
        <f t="shared" ca="1" si="199"/>
        <v>#REF!</v>
      </c>
      <c r="AE850" s="169" t="e">
        <f t="shared" ca="1" si="204"/>
        <v>#REF!</v>
      </c>
      <c r="AF850" s="168" t="e">
        <f t="shared" ca="1" si="205"/>
        <v>#REF!</v>
      </c>
      <c r="AG850" s="169" t="e">
        <f t="shared" ca="1" si="206"/>
        <v>#REF!</v>
      </c>
      <c r="AH850" s="168" t="e">
        <f t="shared" ca="1" si="207"/>
        <v>#REF!</v>
      </c>
      <c r="AI850" s="168" t="e">
        <f t="shared" ca="1" si="208"/>
        <v>#REF!</v>
      </c>
      <c r="AJ850" s="170" t="e">
        <f t="shared" ca="1" si="209"/>
        <v>#REF!</v>
      </c>
      <c r="AK850" s="168">
        <f t="shared" ca="1" si="200"/>
        <v>0</v>
      </c>
      <c r="AL850" s="168">
        <f t="shared" ca="1" si="201"/>
        <v>0</v>
      </c>
    </row>
    <row r="851" spans="1:38" ht="30" customHeight="1" x14ac:dyDescent="0.2">
      <c r="A851" s="56">
        <v>836</v>
      </c>
      <c r="B851" s="309" t="str">
        <f t="shared" ca="1" si="195"/>
        <v>A836</v>
      </c>
      <c r="C851" s="309"/>
      <c r="D851" s="57" t="str">
        <f t="shared" ca="1" si="196"/>
        <v/>
      </c>
      <c r="E851" s="59" t="str">
        <f t="shared" ca="1" si="197"/>
        <v/>
      </c>
      <c r="F851" s="215">
        <f ca="1">IF(LEN(B851)&gt;0,'OBRAČUNANA OSNOVNA PLAČA'!G845,"")</f>
        <v>0</v>
      </c>
      <c r="G851" s="60"/>
      <c r="H851" s="60"/>
      <c r="I851" s="60"/>
      <c r="J851" s="60"/>
      <c r="K851" s="60"/>
      <c r="L851" s="229">
        <f t="shared" si="202"/>
        <v>0</v>
      </c>
      <c r="M851" s="230">
        <f t="shared" ca="1" si="210"/>
        <v>0</v>
      </c>
      <c r="N851" s="230">
        <f t="shared" ca="1" si="211"/>
        <v>0</v>
      </c>
      <c r="O851" s="231">
        <f t="shared" ca="1" si="212"/>
        <v>0</v>
      </c>
      <c r="P851" s="232">
        <f t="shared" ca="1" si="213"/>
        <v>0</v>
      </c>
      <c r="Q851" s="233">
        <f t="shared" ca="1" si="203"/>
        <v>0</v>
      </c>
      <c r="R851" s="233">
        <f ca="1">IF(LEN(B851)&gt;0,'OSNOVNA PLAČA'!F845,"")</f>
        <v>0</v>
      </c>
      <c r="S851" s="234"/>
      <c r="T851" s="34"/>
      <c r="U851" s="34"/>
      <c r="V851" s="34"/>
      <c r="W851" s="34"/>
      <c r="X851" s="34"/>
      <c r="Y851" s="34"/>
      <c r="Z851" s="34"/>
      <c r="AB851" s="167">
        <f>ROW()</f>
        <v>851</v>
      </c>
      <c r="AC851" s="168" t="e">
        <f t="shared" ca="1" si="198"/>
        <v>#REF!</v>
      </c>
      <c r="AD851" s="168" t="e">
        <f t="shared" ca="1" si="199"/>
        <v>#REF!</v>
      </c>
      <c r="AE851" s="169" t="e">
        <f t="shared" ca="1" si="204"/>
        <v>#REF!</v>
      </c>
      <c r="AF851" s="168" t="e">
        <f t="shared" ca="1" si="205"/>
        <v>#REF!</v>
      </c>
      <c r="AG851" s="169" t="e">
        <f t="shared" ca="1" si="206"/>
        <v>#REF!</v>
      </c>
      <c r="AH851" s="168" t="e">
        <f t="shared" ca="1" si="207"/>
        <v>#REF!</v>
      </c>
      <c r="AI851" s="168" t="e">
        <f t="shared" ca="1" si="208"/>
        <v>#REF!</v>
      </c>
      <c r="AJ851" s="170" t="e">
        <f t="shared" ca="1" si="209"/>
        <v>#REF!</v>
      </c>
      <c r="AK851" s="168">
        <f t="shared" ca="1" si="200"/>
        <v>0</v>
      </c>
      <c r="AL851" s="168">
        <f t="shared" ca="1" si="201"/>
        <v>0</v>
      </c>
    </row>
    <row r="852" spans="1:38" ht="30" customHeight="1" x14ac:dyDescent="0.2">
      <c r="A852" s="56">
        <v>837</v>
      </c>
      <c r="B852" s="309" t="str">
        <f t="shared" ca="1" si="195"/>
        <v>A837</v>
      </c>
      <c r="C852" s="309"/>
      <c r="D852" s="57" t="str">
        <f t="shared" ca="1" si="196"/>
        <v/>
      </c>
      <c r="E852" s="59" t="str">
        <f t="shared" ca="1" si="197"/>
        <v/>
      </c>
      <c r="F852" s="215">
        <f ca="1">IF(LEN(B852)&gt;0,'OBRAČUNANA OSNOVNA PLAČA'!G846,"")</f>
        <v>0</v>
      </c>
      <c r="G852" s="60"/>
      <c r="H852" s="60"/>
      <c r="I852" s="60"/>
      <c r="J852" s="60"/>
      <c r="K852" s="60"/>
      <c r="L852" s="229">
        <f t="shared" si="202"/>
        <v>0</v>
      </c>
      <c r="M852" s="230">
        <f t="shared" ca="1" si="210"/>
        <v>0</v>
      </c>
      <c r="N852" s="230">
        <f t="shared" ca="1" si="211"/>
        <v>0</v>
      </c>
      <c r="O852" s="231">
        <f t="shared" ca="1" si="212"/>
        <v>0</v>
      </c>
      <c r="P852" s="232">
        <f t="shared" ca="1" si="213"/>
        <v>0</v>
      </c>
      <c r="Q852" s="233">
        <f t="shared" ca="1" si="203"/>
        <v>0</v>
      </c>
      <c r="R852" s="233">
        <f ca="1">IF(LEN(B852)&gt;0,'OSNOVNA PLAČA'!F846,"")</f>
        <v>0</v>
      </c>
      <c r="S852" s="234"/>
      <c r="T852" s="34"/>
      <c r="U852" s="34"/>
      <c r="V852" s="34"/>
      <c r="W852" s="34"/>
      <c r="X852" s="34"/>
      <c r="Y852" s="34"/>
      <c r="Z852" s="34"/>
      <c r="AB852" s="167">
        <f>ROW()</f>
        <v>852</v>
      </c>
      <c r="AC852" s="168" t="e">
        <f t="shared" ca="1" si="198"/>
        <v>#REF!</v>
      </c>
      <c r="AD852" s="168" t="e">
        <f t="shared" ca="1" si="199"/>
        <v>#REF!</v>
      </c>
      <c r="AE852" s="169" t="e">
        <f t="shared" ca="1" si="204"/>
        <v>#REF!</v>
      </c>
      <c r="AF852" s="168" t="e">
        <f t="shared" ca="1" si="205"/>
        <v>#REF!</v>
      </c>
      <c r="AG852" s="169" t="e">
        <f t="shared" ca="1" si="206"/>
        <v>#REF!</v>
      </c>
      <c r="AH852" s="168" t="e">
        <f t="shared" ca="1" si="207"/>
        <v>#REF!</v>
      </c>
      <c r="AI852" s="168" t="e">
        <f t="shared" ca="1" si="208"/>
        <v>#REF!</v>
      </c>
      <c r="AJ852" s="170" t="e">
        <f t="shared" ca="1" si="209"/>
        <v>#REF!</v>
      </c>
      <c r="AK852" s="168">
        <f t="shared" ca="1" si="200"/>
        <v>0</v>
      </c>
      <c r="AL852" s="168">
        <f t="shared" ca="1" si="201"/>
        <v>0</v>
      </c>
    </row>
    <row r="853" spans="1:38" ht="30" customHeight="1" x14ac:dyDescent="0.2">
      <c r="A853" s="56">
        <v>838</v>
      </c>
      <c r="B853" s="309" t="str">
        <f t="shared" ca="1" si="195"/>
        <v>A838</v>
      </c>
      <c r="C853" s="309"/>
      <c r="D853" s="57" t="str">
        <f t="shared" ca="1" si="196"/>
        <v/>
      </c>
      <c r="E853" s="59" t="str">
        <f t="shared" ca="1" si="197"/>
        <v/>
      </c>
      <c r="F853" s="215">
        <f ca="1">IF(LEN(B853)&gt;0,'OBRAČUNANA OSNOVNA PLAČA'!G847,"")</f>
        <v>0</v>
      </c>
      <c r="G853" s="60"/>
      <c r="H853" s="60"/>
      <c r="I853" s="60"/>
      <c r="J853" s="60"/>
      <c r="K853" s="60"/>
      <c r="L853" s="229">
        <f t="shared" si="202"/>
        <v>0</v>
      </c>
      <c r="M853" s="230">
        <f t="shared" ca="1" si="210"/>
        <v>0</v>
      </c>
      <c r="N853" s="230">
        <f t="shared" ca="1" si="211"/>
        <v>0</v>
      </c>
      <c r="O853" s="231">
        <f t="shared" ca="1" si="212"/>
        <v>0</v>
      </c>
      <c r="P853" s="232">
        <f t="shared" ca="1" si="213"/>
        <v>0</v>
      </c>
      <c r="Q853" s="233">
        <f t="shared" ca="1" si="203"/>
        <v>0</v>
      </c>
      <c r="R853" s="233">
        <f ca="1">IF(LEN(B853)&gt;0,'OSNOVNA PLAČA'!F847,"")</f>
        <v>0</v>
      </c>
      <c r="S853" s="234"/>
      <c r="T853" s="34"/>
      <c r="U853" s="34"/>
      <c r="V853" s="34"/>
      <c r="W853" s="34"/>
      <c r="X853" s="34"/>
      <c r="Y853" s="34"/>
      <c r="Z853" s="34"/>
      <c r="AB853" s="167">
        <f>ROW()</f>
        <v>853</v>
      </c>
      <c r="AC853" s="168" t="e">
        <f t="shared" ca="1" si="198"/>
        <v>#REF!</v>
      </c>
      <c r="AD853" s="168" t="e">
        <f t="shared" ca="1" si="199"/>
        <v>#REF!</v>
      </c>
      <c r="AE853" s="169" t="e">
        <f t="shared" ca="1" si="204"/>
        <v>#REF!</v>
      </c>
      <c r="AF853" s="168" t="e">
        <f t="shared" ca="1" si="205"/>
        <v>#REF!</v>
      </c>
      <c r="AG853" s="169" t="e">
        <f t="shared" ca="1" si="206"/>
        <v>#REF!</v>
      </c>
      <c r="AH853" s="168" t="e">
        <f t="shared" ca="1" si="207"/>
        <v>#REF!</v>
      </c>
      <c r="AI853" s="168" t="e">
        <f t="shared" ca="1" si="208"/>
        <v>#REF!</v>
      </c>
      <c r="AJ853" s="170" t="e">
        <f t="shared" ca="1" si="209"/>
        <v>#REF!</v>
      </c>
      <c r="AK853" s="168">
        <f t="shared" ca="1" si="200"/>
        <v>0</v>
      </c>
      <c r="AL853" s="168">
        <f t="shared" ca="1" si="201"/>
        <v>0</v>
      </c>
    </row>
    <row r="854" spans="1:38" ht="30" customHeight="1" x14ac:dyDescent="0.2">
      <c r="A854" s="56">
        <v>839</v>
      </c>
      <c r="B854" s="309" t="str">
        <f t="shared" ca="1" si="195"/>
        <v>A839</v>
      </c>
      <c r="C854" s="309"/>
      <c r="D854" s="57" t="str">
        <f t="shared" ca="1" si="196"/>
        <v/>
      </c>
      <c r="E854" s="59" t="str">
        <f t="shared" ca="1" si="197"/>
        <v/>
      </c>
      <c r="F854" s="215">
        <f ca="1">IF(LEN(B854)&gt;0,'OBRAČUNANA OSNOVNA PLAČA'!G848,"")</f>
        <v>0</v>
      </c>
      <c r="G854" s="60"/>
      <c r="H854" s="60"/>
      <c r="I854" s="60"/>
      <c r="J854" s="60"/>
      <c r="K854" s="60"/>
      <c r="L854" s="229">
        <f t="shared" si="202"/>
        <v>0</v>
      </c>
      <c r="M854" s="230">
        <f t="shared" ca="1" si="210"/>
        <v>0</v>
      </c>
      <c r="N854" s="230">
        <f t="shared" ca="1" si="211"/>
        <v>0</v>
      </c>
      <c r="O854" s="231">
        <f t="shared" ca="1" si="212"/>
        <v>0</v>
      </c>
      <c r="P854" s="232">
        <f t="shared" ca="1" si="213"/>
        <v>0</v>
      </c>
      <c r="Q854" s="233">
        <f t="shared" ca="1" si="203"/>
        <v>0</v>
      </c>
      <c r="R854" s="233">
        <f ca="1">IF(LEN(B854)&gt;0,'OSNOVNA PLAČA'!F848,"")</f>
        <v>0</v>
      </c>
      <c r="S854" s="234"/>
      <c r="T854" s="34"/>
      <c r="U854" s="34"/>
      <c r="V854" s="34"/>
      <c r="W854" s="34"/>
      <c r="X854" s="34"/>
      <c r="Y854" s="34"/>
      <c r="Z854" s="34"/>
      <c r="AB854" s="167">
        <f>ROW()</f>
        <v>854</v>
      </c>
      <c r="AC854" s="168" t="e">
        <f t="shared" ca="1" si="198"/>
        <v>#REF!</v>
      </c>
      <c r="AD854" s="168" t="e">
        <f t="shared" ca="1" si="199"/>
        <v>#REF!</v>
      </c>
      <c r="AE854" s="169" t="e">
        <f t="shared" ca="1" si="204"/>
        <v>#REF!</v>
      </c>
      <c r="AF854" s="168" t="e">
        <f t="shared" ca="1" si="205"/>
        <v>#REF!</v>
      </c>
      <c r="AG854" s="169" t="e">
        <f t="shared" ca="1" si="206"/>
        <v>#REF!</v>
      </c>
      <c r="AH854" s="168" t="e">
        <f t="shared" ca="1" si="207"/>
        <v>#REF!</v>
      </c>
      <c r="AI854" s="168" t="e">
        <f t="shared" ca="1" si="208"/>
        <v>#REF!</v>
      </c>
      <c r="AJ854" s="170" t="e">
        <f t="shared" ca="1" si="209"/>
        <v>#REF!</v>
      </c>
      <c r="AK854" s="168">
        <f t="shared" ca="1" si="200"/>
        <v>0</v>
      </c>
      <c r="AL854" s="168">
        <f t="shared" ca="1" si="201"/>
        <v>0</v>
      </c>
    </row>
    <row r="855" spans="1:38" ht="30" customHeight="1" x14ac:dyDescent="0.2">
      <c r="A855" s="56">
        <v>840</v>
      </c>
      <c r="B855" s="309" t="str">
        <f t="shared" ca="1" si="195"/>
        <v>A840</v>
      </c>
      <c r="C855" s="309"/>
      <c r="D855" s="57" t="str">
        <f t="shared" ca="1" si="196"/>
        <v/>
      </c>
      <c r="E855" s="59" t="str">
        <f t="shared" ca="1" si="197"/>
        <v/>
      </c>
      <c r="F855" s="215">
        <f ca="1">IF(LEN(B855)&gt;0,'OBRAČUNANA OSNOVNA PLAČA'!G849,"")</f>
        <v>0</v>
      </c>
      <c r="G855" s="60"/>
      <c r="H855" s="60"/>
      <c r="I855" s="60"/>
      <c r="J855" s="60"/>
      <c r="K855" s="60"/>
      <c r="L855" s="229">
        <f t="shared" si="202"/>
        <v>0</v>
      </c>
      <c r="M855" s="230">
        <f t="shared" ca="1" si="210"/>
        <v>0</v>
      </c>
      <c r="N855" s="230">
        <f t="shared" ca="1" si="211"/>
        <v>0</v>
      </c>
      <c r="O855" s="231">
        <f t="shared" ca="1" si="212"/>
        <v>0</v>
      </c>
      <c r="P855" s="232">
        <f t="shared" ca="1" si="213"/>
        <v>0</v>
      </c>
      <c r="Q855" s="233">
        <f t="shared" ca="1" si="203"/>
        <v>0</v>
      </c>
      <c r="R855" s="233">
        <f ca="1">IF(LEN(B855)&gt;0,'OSNOVNA PLAČA'!F849,"")</f>
        <v>0</v>
      </c>
      <c r="S855" s="234"/>
      <c r="T855" s="34"/>
      <c r="U855" s="34"/>
      <c r="V855" s="34"/>
      <c r="W855" s="34"/>
      <c r="X855" s="34"/>
      <c r="Y855" s="34"/>
      <c r="Z855" s="34"/>
      <c r="AB855" s="167">
        <f>ROW()</f>
        <v>855</v>
      </c>
      <c r="AC855" s="168" t="e">
        <f t="shared" ca="1" si="198"/>
        <v>#REF!</v>
      </c>
      <c r="AD855" s="168" t="e">
        <f t="shared" ca="1" si="199"/>
        <v>#REF!</v>
      </c>
      <c r="AE855" s="169" t="e">
        <f t="shared" ca="1" si="204"/>
        <v>#REF!</v>
      </c>
      <c r="AF855" s="168" t="e">
        <f t="shared" ca="1" si="205"/>
        <v>#REF!</v>
      </c>
      <c r="AG855" s="169" t="e">
        <f t="shared" ca="1" si="206"/>
        <v>#REF!</v>
      </c>
      <c r="AH855" s="168" t="e">
        <f t="shared" ca="1" si="207"/>
        <v>#REF!</v>
      </c>
      <c r="AI855" s="168" t="e">
        <f t="shared" ca="1" si="208"/>
        <v>#REF!</v>
      </c>
      <c r="AJ855" s="170" t="e">
        <f t="shared" ca="1" si="209"/>
        <v>#REF!</v>
      </c>
      <c r="AK855" s="168">
        <f t="shared" ca="1" si="200"/>
        <v>0</v>
      </c>
      <c r="AL855" s="168">
        <f t="shared" ca="1" si="201"/>
        <v>0</v>
      </c>
    </row>
    <row r="856" spans="1:38" ht="30" customHeight="1" x14ac:dyDescent="0.2">
      <c r="A856" s="56">
        <v>841</v>
      </c>
      <c r="B856" s="309" t="str">
        <f t="shared" ca="1" si="195"/>
        <v>A841</v>
      </c>
      <c r="C856" s="309"/>
      <c r="D856" s="57" t="str">
        <f t="shared" ca="1" si="196"/>
        <v/>
      </c>
      <c r="E856" s="59" t="str">
        <f t="shared" ca="1" si="197"/>
        <v/>
      </c>
      <c r="F856" s="215">
        <f ca="1">IF(LEN(B856)&gt;0,'OBRAČUNANA OSNOVNA PLAČA'!G850,"")</f>
        <v>0</v>
      </c>
      <c r="G856" s="60"/>
      <c r="H856" s="60"/>
      <c r="I856" s="60"/>
      <c r="J856" s="60"/>
      <c r="K856" s="60"/>
      <c r="L856" s="229">
        <f t="shared" si="202"/>
        <v>0</v>
      </c>
      <c r="M856" s="230">
        <f t="shared" ca="1" si="210"/>
        <v>0</v>
      </c>
      <c r="N856" s="230">
        <f t="shared" ca="1" si="211"/>
        <v>0</v>
      </c>
      <c r="O856" s="231">
        <f t="shared" ca="1" si="212"/>
        <v>0</v>
      </c>
      <c r="P856" s="232">
        <f t="shared" ca="1" si="213"/>
        <v>0</v>
      </c>
      <c r="Q856" s="233">
        <f t="shared" ca="1" si="203"/>
        <v>0</v>
      </c>
      <c r="R856" s="233">
        <f ca="1">IF(LEN(B856)&gt;0,'OSNOVNA PLAČA'!F850,"")</f>
        <v>0</v>
      </c>
      <c r="S856" s="234"/>
      <c r="T856" s="34"/>
      <c r="U856" s="34"/>
      <c r="V856" s="34"/>
      <c r="W856" s="34"/>
      <c r="X856" s="34"/>
      <c r="Y856" s="34"/>
      <c r="Z856" s="34"/>
      <c r="AB856" s="167">
        <f>ROW()</f>
        <v>856</v>
      </c>
      <c r="AC856" s="168" t="e">
        <f t="shared" ca="1" si="198"/>
        <v>#REF!</v>
      </c>
      <c r="AD856" s="168" t="e">
        <f t="shared" ca="1" si="199"/>
        <v>#REF!</v>
      </c>
      <c r="AE856" s="169" t="e">
        <f t="shared" ca="1" si="204"/>
        <v>#REF!</v>
      </c>
      <c r="AF856" s="168" t="e">
        <f t="shared" ca="1" si="205"/>
        <v>#REF!</v>
      </c>
      <c r="AG856" s="169" t="e">
        <f t="shared" ca="1" si="206"/>
        <v>#REF!</v>
      </c>
      <c r="AH856" s="168" t="e">
        <f t="shared" ca="1" si="207"/>
        <v>#REF!</v>
      </c>
      <c r="AI856" s="168" t="e">
        <f t="shared" ca="1" si="208"/>
        <v>#REF!</v>
      </c>
      <c r="AJ856" s="170" t="e">
        <f t="shared" ca="1" si="209"/>
        <v>#REF!</v>
      </c>
      <c r="AK856" s="168">
        <f t="shared" ca="1" si="200"/>
        <v>0</v>
      </c>
      <c r="AL856" s="168">
        <f t="shared" ca="1" si="201"/>
        <v>0</v>
      </c>
    </row>
    <row r="857" spans="1:38" ht="30" customHeight="1" x14ac:dyDescent="0.2">
      <c r="A857" s="56">
        <v>842</v>
      </c>
      <c r="B857" s="309" t="str">
        <f t="shared" ca="1" si="195"/>
        <v>A842</v>
      </c>
      <c r="C857" s="309"/>
      <c r="D857" s="57" t="str">
        <f t="shared" ca="1" si="196"/>
        <v/>
      </c>
      <c r="E857" s="59" t="str">
        <f t="shared" ca="1" si="197"/>
        <v/>
      </c>
      <c r="F857" s="215">
        <f ca="1">IF(LEN(B857)&gt;0,'OBRAČUNANA OSNOVNA PLAČA'!G851,"")</f>
        <v>0</v>
      </c>
      <c r="G857" s="60"/>
      <c r="H857" s="60"/>
      <c r="I857" s="60"/>
      <c r="J857" s="60"/>
      <c r="K857" s="60"/>
      <c r="L857" s="229">
        <f t="shared" si="202"/>
        <v>0</v>
      </c>
      <c r="M857" s="230">
        <f t="shared" ca="1" si="210"/>
        <v>0</v>
      </c>
      <c r="N857" s="230">
        <f t="shared" ca="1" si="211"/>
        <v>0</v>
      </c>
      <c r="O857" s="231">
        <f t="shared" ca="1" si="212"/>
        <v>0</v>
      </c>
      <c r="P857" s="232">
        <f t="shared" ca="1" si="213"/>
        <v>0</v>
      </c>
      <c r="Q857" s="233">
        <f t="shared" ca="1" si="203"/>
        <v>0</v>
      </c>
      <c r="R857" s="233">
        <f ca="1">IF(LEN(B857)&gt;0,'OSNOVNA PLAČA'!F851,"")</f>
        <v>0</v>
      </c>
      <c r="S857" s="234"/>
      <c r="T857" s="34"/>
      <c r="U857" s="34"/>
      <c r="V857" s="34"/>
      <c r="W857" s="34"/>
      <c r="X857" s="34"/>
      <c r="Y857" s="34"/>
      <c r="Z857" s="34"/>
      <c r="AB857" s="167">
        <f>ROW()</f>
        <v>857</v>
      </c>
      <c r="AC857" s="168" t="e">
        <f t="shared" ca="1" si="198"/>
        <v>#REF!</v>
      </c>
      <c r="AD857" s="168" t="e">
        <f t="shared" ca="1" si="199"/>
        <v>#REF!</v>
      </c>
      <c r="AE857" s="169" t="e">
        <f t="shared" ca="1" si="204"/>
        <v>#REF!</v>
      </c>
      <c r="AF857" s="168" t="e">
        <f t="shared" ca="1" si="205"/>
        <v>#REF!</v>
      </c>
      <c r="AG857" s="169" t="e">
        <f t="shared" ca="1" si="206"/>
        <v>#REF!</v>
      </c>
      <c r="AH857" s="168" t="e">
        <f t="shared" ca="1" si="207"/>
        <v>#REF!</v>
      </c>
      <c r="AI857" s="168" t="e">
        <f t="shared" ca="1" si="208"/>
        <v>#REF!</v>
      </c>
      <c r="AJ857" s="170" t="e">
        <f t="shared" ca="1" si="209"/>
        <v>#REF!</v>
      </c>
      <c r="AK857" s="168">
        <f t="shared" ca="1" si="200"/>
        <v>0</v>
      </c>
      <c r="AL857" s="168">
        <f t="shared" ca="1" si="201"/>
        <v>0</v>
      </c>
    </row>
    <row r="858" spans="1:38" ht="30" customHeight="1" x14ac:dyDescent="0.2">
      <c r="A858" s="56">
        <v>843</v>
      </c>
      <c r="B858" s="309" t="str">
        <f t="shared" ca="1" si="195"/>
        <v>A843</v>
      </c>
      <c r="C858" s="309"/>
      <c r="D858" s="57" t="str">
        <f t="shared" ca="1" si="196"/>
        <v/>
      </c>
      <c r="E858" s="59" t="str">
        <f t="shared" ca="1" si="197"/>
        <v/>
      </c>
      <c r="F858" s="215">
        <f ca="1">IF(LEN(B858)&gt;0,'OBRAČUNANA OSNOVNA PLAČA'!G852,"")</f>
        <v>0</v>
      </c>
      <c r="G858" s="60"/>
      <c r="H858" s="60"/>
      <c r="I858" s="60"/>
      <c r="J858" s="60"/>
      <c r="K858" s="60"/>
      <c r="L858" s="229">
        <f t="shared" si="202"/>
        <v>0</v>
      </c>
      <c r="M858" s="230">
        <f t="shared" ca="1" si="210"/>
        <v>0</v>
      </c>
      <c r="N858" s="230">
        <f t="shared" ca="1" si="211"/>
        <v>0</v>
      </c>
      <c r="O858" s="231">
        <f t="shared" ca="1" si="212"/>
        <v>0</v>
      </c>
      <c r="P858" s="232">
        <f t="shared" ca="1" si="213"/>
        <v>0</v>
      </c>
      <c r="Q858" s="233">
        <f t="shared" ca="1" si="203"/>
        <v>0</v>
      </c>
      <c r="R858" s="233">
        <f ca="1">IF(LEN(B858)&gt;0,'OSNOVNA PLAČA'!F852,"")</f>
        <v>0</v>
      </c>
      <c r="S858" s="234"/>
      <c r="T858" s="34"/>
      <c r="U858" s="34"/>
      <c r="V858" s="34"/>
      <c r="W858" s="34"/>
      <c r="X858" s="34"/>
      <c r="Y858" s="34"/>
      <c r="Z858" s="34"/>
      <c r="AB858" s="167">
        <f>ROW()</f>
        <v>858</v>
      </c>
      <c r="AC858" s="168" t="e">
        <f t="shared" ca="1" si="198"/>
        <v>#REF!</v>
      </c>
      <c r="AD858" s="168" t="e">
        <f t="shared" ca="1" si="199"/>
        <v>#REF!</v>
      </c>
      <c r="AE858" s="169" t="e">
        <f t="shared" ca="1" si="204"/>
        <v>#REF!</v>
      </c>
      <c r="AF858" s="168" t="e">
        <f t="shared" ca="1" si="205"/>
        <v>#REF!</v>
      </c>
      <c r="AG858" s="169" t="e">
        <f t="shared" ca="1" si="206"/>
        <v>#REF!</v>
      </c>
      <c r="AH858" s="168" t="e">
        <f t="shared" ca="1" si="207"/>
        <v>#REF!</v>
      </c>
      <c r="AI858" s="168" t="e">
        <f t="shared" ca="1" si="208"/>
        <v>#REF!</v>
      </c>
      <c r="AJ858" s="170" t="e">
        <f t="shared" ca="1" si="209"/>
        <v>#REF!</v>
      </c>
      <c r="AK858" s="168">
        <f t="shared" ca="1" si="200"/>
        <v>0</v>
      </c>
      <c r="AL858" s="168">
        <f t="shared" ca="1" si="201"/>
        <v>0</v>
      </c>
    </row>
    <row r="859" spans="1:38" ht="30" customHeight="1" x14ac:dyDescent="0.2">
      <c r="A859" s="56">
        <v>844</v>
      </c>
      <c r="B859" s="309" t="str">
        <f t="shared" ca="1" si="195"/>
        <v>A844</v>
      </c>
      <c r="C859" s="309"/>
      <c r="D859" s="57" t="str">
        <f t="shared" ca="1" si="196"/>
        <v/>
      </c>
      <c r="E859" s="59" t="str">
        <f t="shared" ca="1" si="197"/>
        <v/>
      </c>
      <c r="F859" s="215">
        <f ca="1">IF(LEN(B859)&gt;0,'OBRAČUNANA OSNOVNA PLAČA'!G853,"")</f>
        <v>0</v>
      </c>
      <c r="G859" s="60"/>
      <c r="H859" s="60"/>
      <c r="I859" s="60"/>
      <c r="J859" s="60"/>
      <c r="K859" s="60"/>
      <c r="L859" s="229">
        <f t="shared" si="202"/>
        <v>0</v>
      </c>
      <c r="M859" s="230">
        <f t="shared" ca="1" si="210"/>
        <v>0</v>
      </c>
      <c r="N859" s="230">
        <f t="shared" ca="1" si="211"/>
        <v>0</v>
      </c>
      <c r="O859" s="231">
        <f t="shared" ca="1" si="212"/>
        <v>0</v>
      </c>
      <c r="P859" s="232">
        <f t="shared" ca="1" si="213"/>
        <v>0</v>
      </c>
      <c r="Q859" s="233">
        <f t="shared" ca="1" si="203"/>
        <v>0</v>
      </c>
      <c r="R859" s="233">
        <f ca="1">IF(LEN(B859)&gt;0,'OSNOVNA PLAČA'!F853,"")</f>
        <v>0</v>
      </c>
      <c r="S859" s="234"/>
      <c r="T859" s="34"/>
      <c r="U859" s="34"/>
      <c r="V859" s="34"/>
      <c r="W859" s="34"/>
      <c r="X859" s="34"/>
      <c r="Y859" s="34"/>
      <c r="Z859" s="34"/>
      <c r="AB859" s="167">
        <f>ROW()</f>
        <v>859</v>
      </c>
      <c r="AC859" s="168" t="e">
        <f t="shared" ca="1" si="198"/>
        <v>#REF!</v>
      </c>
      <c r="AD859" s="168" t="e">
        <f t="shared" ca="1" si="199"/>
        <v>#REF!</v>
      </c>
      <c r="AE859" s="169" t="e">
        <f t="shared" ca="1" si="204"/>
        <v>#REF!</v>
      </c>
      <c r="AF859" s="168" t="e">
        <f t="shared" ca="1" si="205"/>
        <v>#REF!</v>
      </c>
      <c r="AG859" s="169" t="e">
        <f t="shared" ca="1" si="206"/>
        <v>#REF!</v>
      </c>
      <c r="AH859" s="168" t="e">
        <f t="shared" ca="1" si="207"/>
        <v>#REF!</v>
      </c>
      <c r="AI859" s="168" t="e">
        <f t="shared" ca="1" si="208"/>
        <v>#REF!</v>
      </c>
      <c r="AJ859" s="170" t="e">
        <f t="shared" ca="1" si="209"/>
        <v>#REF!</v>
      </c>
      <c r="AK859" s="168">
        <f t="shared" ca="1" si="200"/>
        <v>0</v>
      </c>
      <c r="AL859" s="168">
        <f t="shared" ca="1" si="201"/>
        <v>0</v>
      </c>
    </row>
    <row r="860" spans="1:38" ht="30" customHeight="1" x14ac:dyDescent="0.2">
      <c r="A860" s="56">
        <v>845</v>
      </c>
      <c r="B860" s="309" t="str">
        <f t="shared" ca="1" si="195"/>
        <v>A845</v>
      </c>
      <c r="C860" s="309"/>
      <c r="D860" s="57" t="str">
        <f t="shared" ca="1" si="196"/>
        <v/>
      </c>
      <c r="E860" s="59" t="str">
        <f t="shared" ca="1" si="197"/>
        <v/>
      </c>
      <c r="F860" s="215">
        <f ca="1">IF(LEN(B860)&gt;0,'OBRAČUNANA OSNOVNA PLAČA'!G854,"")</f>
        <v>0</v>
      </c>
      <c r="G860" s="60"/>
      <c r="H860" s="60"/>
      <c r="I860" s="60"/>
      <c r="J860" s="60"/>
      <c r="K860" s="60"/>
      <c r="L860" s="229">
        <f t="shared" si="202"/>
        <v>0</v>
      </c>
      <c r="M860" s="230">
        <f t="shared" ca="1" si="210"/>
        <v>0</v>
      </c>
      <c r="N860" s="230">
        <f t="shared" ca="1" si="211"/>
        <v>0</v>
      </c>
      <c r="O860" s="231">
        <f t="shared" ca="1" si="212"/>
        <v>0</v>
      </c>
      <c r="P860" s="232">
        <f t="shared" ca="1" si="213"/>
        <v>0</v>
      </c>
      <c r="Q860" s="233">
        <f t="shared" ca="1" si="203"/>
        <v>0</v>
      </c>
      <c r="R860" s="233">
        <f ca="1">IF(LEN(B860)&gt;0,'OSNOVNA PLAČA'!F854,"")</f>
        <v>0</v>
      </c>
      <c r="S860" s="234"/>
      <c r="T860" s="34"/>
      <c r="U860" s="34"/>
      <c r="V860" s="34"/>
      <c r="W860" s="34"/>
      <c r="X860" s="34"/>
      <c r="Y860" s="34"/>
      <c r="Z860" s="34"/>
      <c r="AB860" s="167">
        <f>ROW()</f>
        <v>860</v>
      </c>
      <c r="AC860" s="168" t="e">
        <f t="shared" ca="1" si="198"/>
        <v>#REF!</v>
      </c>
      <c r="AD860" s="168" t="e">
        <f t="shared" ca="1" si="199"/>
        <v>#REF!</v>
      </c>
      <c r="AE860" s="169" t="e">
        <f t="shared" ca="1" si="204"/>
        <v>#REF!</v>
      </c>
      <c r="AF860" s="168" t="e">
        <f t="shared" ca="1" si="205"/>
        <v>#REF!</v>
      </c>
      <c r="AG860" s="169" t="e">
        <f t="shared" ca="1" si="206"/>
        <v>#REF!</v>
      </c>
      <c r="AH860" s="168" t="e">
        <f t="shared" ca="1" si="207"/>
        <v>#REF!</v>
      </c>
      <c r="AI860" s="168" t="e">
        <f t="shared" ca="1" si="208"/>
        <v>#REF!</v>
      </c>
      <c r="AJ860" s="170" t="e">
        <f t="shared" ca="1" si="209"/>
        <v>#REF!</v>
      </c>
      <c r="AK860" s="168">
        <f t="shared" ca="1" si="200"/>
        <v>0</v>
      </c>
      <c r="AL860" s="168">
        <f t="shared" ca="1" si="201"/>
        <v>0</v>
      </c>
    </row>
    <row r="861" spans="1:38" ht="30" customHeight="1" x14ac:dyDescent="0.2">
      <c r="A861" s="56">
        <v>846</v>
      </c>
      <c r="B861" s="309" t="str">
        <f t="shared" ca="1" si="195"/>
        <v>A846</v>
      </c>
      <c r="C861" s="309"/>
      <c r="D861" s="57" t="str">
        <f t="shared" ca="1" si="196"/>
        <v/>
      </c>
      <c r="E861" s="59" t="str">
        <f t="shared" ca="1" si="197"/>
        <v/>
      </c>
      <c r="F861" s="215">
        <f ca="1">IF(LEN(B861)&gt;0,'OBRAČUNANA OSNOVNA PLAČA'!G855,"")</f>
        <v>0</v>
      </c>
      <c r="G861" s="60"/>
      <c r="H861" s="60"/>
      <c r="I861" s="60"/>
      <c r="J861" s="60"/>
      <c r="K861" s="60"/>
      <c r="L861" s="229">
        <f t="shared" si="202"/>
        <v>0</v>
      </c>
      <c r="M861" s="230">
        <f t="shared" ca="1" si="210"/>
        <v>0</v>
      </c>
      <c r="N861" s="230">
        <f t="shared" ca="1" si="211"/>
        <v>0</v>
      </c>
      <c r="O861" s="231">
        <f t="shared" ca="1" si="212"/>
        <v>0</v>
      </c>
      <c r="P861" s="232">
        <f t="shared" ca="1" si="213"/>
        <v>0</v>
      </c>
      <c r="Q861" s="233">
        <f t="shared" ca="1" si="203"/>
        <v>0</v>
      </c>
      <c r="R861" s="233">
        <f ca="1">IF(LEN(B861)&gt;0,'OSNOVNA PLAČA'!F855,"")</f>
        <v>0</v>
      </c>
      <c r="S861" s="234"/>
      <c r="T861" s="34"/>
      <c r="U861" s="34"/>
      <c r="V861" s="34"/>
      <c r="W861" s="34"/>
      <c r="X861" s="34"/>
      <c r="Y861" s="34"/>
      <c r="Z861" s="34"/>
      <c r="AB861" s="167">
        <f>ROW()</f>
        <v>861</v>
      </c>
      <c r="AC861" s="168" t="e">
        <f t="shared" ca="1" si="198"/>
        <v>#REF!</v>
      </c>
      <c r="AD861" s="168" t="e">
        <f t="shared" ca="1" si="199"/>
        <v>#REF!</v>
      </c>
      <c r="AE861" s="169" t="e">
        <f t="shared" ca="1" si="204"/>
        <v>#REF!</v>
      </c>
      <c r="AF861" s="168" t="e">
        <f t="shared" ca="1" si="205"/>
        <v>#REF!</v>
      </c>
      <c r="AG861" s="169" t="e">
        <f t="shared" ca="1" si="206"/>
        <v>#REF!</v>
      </c>
      <c r="AH861" s="168" t="e">
        <f t="shared" ca="1" si="207"/>
        <v>#REF!</v>
      </c>
      <c r="AI861" s="168" t="e">
        <f t="shared" ca="1" si="208"/>
        <v>#REF!</v>
      </c>
      <c r="AJ861" s="170" t="e">
        <f t="shared" ca="1" si="209"/>
        <v>#REF!</v>
      </c>
      <c r="AK861" s="168">
        <f t="shared" ca="1" si="200"/>
        <v>0</v>
      </c>
      <c r="AL861" s="168">
        <f t="shared" ca="1" si="201"/>
        <v>0</v>
      </c>
    </row>
    <row r="862" spans="1:38" ht="30" customHeight="1" x14ac:dyDescent="0.2">
      <c r="A862" s="56">
        <v>847</v>
      </c>
      <c r="B862" s="309" t="str">
        <f t="shared" ca="1" si="195"/>
        <v>A847</v>
      </c>
      <c r="C862" s="309"/>
      <c r="D862" s="57" t="str">
        <f t="shared" ca="1" si="196"/>
        <v/>
      </c>
      <c r="E862" s="59" t="str">
        <f t="shared" ca="1" si="197"/>
        <v/>
      </c>
      <c r="F862" s="215">
        <f ca="1">IF(LEN(B862)&gt;0,'OBRAČUNANA OSNOVNA PLAČA'!G856,"")</f>
        <v>0</v>
      </c>
      <c r="G862" s="60"/>
      <c r="H862" s="60"/>
      <c r="I862" s="60"/>
      <c r="J862" s="60"/>
      <c r="K862" s="60"/>
      <c r="L862" s="229">
        <f t="shared" si="202"/>
        <v>0</v>
      </c>
      <c r="M862" s="230">
        <f t="shared" ca="1" si="210"/>
        <v>0</v>
      </c>
      <c r="N862" s="230">
        <f t="shared" ca="1" si="211"/>
        <v>0</v>
      </c>
      <c r="O862" s="231">
        <f t="shared" ca="1" si="212"/>
        <v>0</v>
      </c>
      <c r="P862" s="232">
        <f t="shared" ca="1" si="213"/>
        <v>0</v>
      </c>
      <c r="Q862" s="233">
        <f t="shared" ca="1" si="203"/>
        <v>0</v>
      </c>
      <c r="R862" s="233">
        <f ca="1">IF(LEN(B862)&gt;0,'OSNOVNA PLAČA'!F856,"")</f>
        <v>0</v>
      </c>
      <c r="S862" s="234"/>
      <c r="T862" s="34"/>
      <c r="U862" s="34"/>
      <c r="V862" s="34"/>
      <c r="W862" s="34"/>
      <c r="X862" s="34"/>
      <c r="Y862" s="34"/>
      <c r="Z862" s="34"/>
      <c r="AB862" s="167">
        <f>ROW()</f>
        <v>862</v>
      </c>
      <c r="AC862" s="168" t="e">
        <f t="shared" ca="1" si="198"/>
        <v>#REF!</v>
      </c>
      <c r="AD862" s="168" t="e">
        <f t="shared" ca="1" si="199"/>
        <v>#REF!</v>
      </c>
      <c r="AE862" s="169" t="e">
        <f t="shared" ca="1" si="204"/>
        <v>#REF!</v>
      </c>
      <c r="AF862" s="168" t="e">
        <f t="shared" ca="1" si="205"/>
        <v>#REF!</v>
      </c>
      <c r="AG862" s="169" t="e">
        <f t="shared" ca="1" si="206"/>
        <v>#REF!</v>
      </c>
      <c r="AH862" s="168" t="e">
        <f t="shared" ca="1" si="207"/>
        <v>#REF!</v>
      </c>
      <c r="AI862" s="168" t="e">
        <f t="shared" ca="1" si="208"/>
        <v>#REF!</v>
      </c>
      <c r="AJ862" s="170" t="e">
        <f t="shared" ca="1" si="209"/>
        <v>#REF!</v>
      </c>
      <c r="AK862" s="168">
        <f t="shared" ca="1" si="200"/>
        <v>0</v>
      </c>
      <c r="AL862" s="168">
        <f t="shared" ca="1" si="201"/>
        <v>0</v>
      </c>
    </row>
    <row r="863" spans="1:38" ht="30" customHeight="1" x14ac:dyDescent="0.2">
      <c r="A863" s="56">
        <v>848</v>
      </c>
      <c r="B863" s="309" t="str">
        <f t="shared" ca="1" si="195"/>
        <v>A848</v>
      </c>
      <c r="C863" s="309"/>
      <c r="D863" s="57" t="str">
        <f t="shared" ca="1" si="196"/>
        <v/>
      </c>
      <c r="E863" s="59" t="str">
        <f t="shared" ca="1" si="197"/>
        <v/>
      </c>
      <c r="F863" s="215">
        <f ca="1">IF(LEN(B863)&gt;0,'OBRAČUNANA OSNOVNA PLAČA'!G857,"")</f>
        <v>0</v>
      </c>
      <c r="G863" s="60"/>
      <c r="H863" s="60"/>
      <c r="I863" s="60"/>
      <c r="J863" s="60"/>
      <c r="K863" s="60"/>
      <c r="L863" s="229">
        <f t="shared" si="202"/>
        <v>0</v>
      </c>
      <c r="M863" s="230">
        <f t="shared" ca="1" si="210"/>
        <v>0</v>
      </c>
      <c r="N863" s="230">
        <f t="shared" ca="1" si="211"/>
        <v>0</v>
      </c>
      <c r="O863" s="231">
        <f t="shared" ca="1" si="212"/>
        <v>0</v>
      </c>
      <c r="P863" s="232">
        <f t="shared" ca="1" si="213"/>
        <v>0</v>
      </c>
      <c r="Q863" s="233">
        <f t="shared" ca="1" si="203"/>
        <v>0</v>
      </c>
      <c r="R863" s="233">
        <f ca="1">IF(LEN(B863)&gt;0,'OSNOVNA PLAČA'!F857,"")</f>
        <v>0</v>
      </c>
      <c r="S863" s="234"/>
      <c r="T863" s="34"/>
      <c r="U863" s="34"/>
      <c r="V863" s="34"/>
      <c r="W863" s="34"/>
      <c r="X863" s="34"/>
      <c r="Y863" s="34"/>
      <c r="Z863" s="34"/>
      <c r="AB863" s="167">
        <f>ROW()</f>
        <v>863</v>
      </c>
      <c r="AC863" s="168" t="e">
        <f t="shared" ca="1" si="198"/>
        <v>#REF!</v>
      </c>
      <c r="AD863" s="168" t="e">
        <f t="shared" ca="1" si="199"/>
        <v>#REF!</v>
      </c>
      <c r="AE863" s="169" t="e">
        <f t="shared" ca="1" si="204"/>
        <v>#REF!</v>
      </c>
      <c r="AF863" s="168" t="e">
        <f t="shared" ca="1" si="205"/>
        <v>#REF!</v>
      </c>
      <c r="AG863" s="169" t="e">
        <f t="shared" ca="1" si="206"/>
        <v>#REF!</v>
      </c>
      <c r="AH863" s="168" t="e">
        <f t="shared" ca="1" si="207"/>
        <v>#REF!</v>
      </c>
      <c r="AI863" s="168" t="e">
        <f t="shared" ca="1" si="208"/>
        <v>#REF!</v>
      </c>
      <c r="AJ863" s="170" t="e">
        <f t="shared" ca="1" si="209"/>
        <v>#REF!</v>
      </c>
      <c r="AK863" s="168">
        <f t="shared" ca="1" si="200"/>
        <v>0</v>
      </c>
      <c r="AL863" s="168">
        <f t="shared" ca="1" si="201"/>
        <v>0</v>
      </c>
    </row>
    <row r="864" spans="1:38" ht="30" customHeight="1" x14ac:dyDescent="0.2">
      <c r="A864" s="56">
        <v>849</v>
      </c>
      <c r="B864" s="309" t="str">
        <f t="shared" ca="1" si="195"/>
        <v>A849</v>
      </c>
      <c r="C864" s="309"/>
      <c r="D864" s="57" t="str">
        <f t="shared" ca="1" si="196"/>
        <v/>
      </c>
      <c r="E864" s="59" t="str">
        <f t="shared" ca="1" si="197"/>
        <v/>
      </c>
      <c r="F864" s="215">
        <f ca="1">IF(LEN(B864)&gt;0,'OBRAČUNANA OSNOVNA PLAČA'!G858,"")</f>
        <v>0</v>
      </c>
      <c r="G864" s="60"/>
      <c r="H864" s="60"/>
      <c r="I864" s="60"/>
      <c r="J864" s="60"/>
      <c r="K864" s="60"/>
      <c r="L864" s="229">
        <f t="shared" si="202"/>
        <v>0</v>
      </c>
      <c r="M864" s="230">
        <f t="shared" ca="1" si="210"/>
        <v>0</v>
      </c>
      <c r="N864" s="230">
        <f t="shared" ca="1" si="211"/>
        <v>0</v>
      </c>
      <c r="O864" s="231">
        <f t="shared" ca="1" si="212"/>
        <v>0</v>
      </c>
      <c r="P864" s="232">
        <f t="shared" ca="1" si="213"/>
        <v>0</v>
      </c>
      <c r="Q864" s="233">
        <f t="shared" ca="1" si="203"/>
        <v>0</v>
      </c>
      <c r="R864" s="233">
        <f ca="1">IF(LEN(B864)&gt;0,'OSNOVNA PLAČA'!F858,"")</f>
        <v>0</v>
      </c>
      <c r="S864" s="234"/>
      <c r="T864" s="34"/>
      <c r="U864" s="34"/>
      <c r="V864" s="34"/>
      <c r="W864" s="34"/>
      <c r="X864" s="34"/>
      <c r="Y864" s="34"/>
      <c r="Z864" s="34"/>
      <c r="AB864" s="167">
        <f>ROW()</f>
        <v>864</v>
      </c>
      <c r="AC864" s="168" t="e">
        <f t="shared" ca="1" si="198"/>
        <v>#REF!</v>
      </c>
      <c r="AD864" s="168" t="e">
        <f t="shared" ca="1" si="199"/>
        <v>#REF!</v>
      </c>
      <c r="AE864" s="169" t="e">
        <f t="shared" ca="1" si="204"/>
        <v>#REF!</v>
      </c>
      <c r="AF864" s="168" t="e">
        <f t="shared" ca="1" si="205"/>
        <v>#REF!</v>
      </c>
      <c r="AG864" s="169" t="e">
        <f t="shared" ca="1" si="206"/>
        <v>#REF!</v>
      </c>
      <c r="AH864" s="168" t="e">
        <f t="shared" ca="1" si="207"/>
        <v>#REF!</v>
      </c>
      <c r="AI864" s="168" t="e">
        <f t="shared" ca="1" si="208"/>
        <v>#REF!</v>
      </c>
      <c r="AJ864" s="170" t="e">
        <f t="shared" ca="1" si="209"/>
        <v>#REF!</v>
      </c>
      <c r="AK864" s="168">
        <f t="shared" ca="1" si="200"/>
        <v>0</v>
      </c>
      <c r="AL864" s="168">
        <f t="shared" ca="1" si="201"/>
        <v>0</v>
      </c>
    </row>
    <row r="865" spans="1:38" ht="30" customHeight="1" x14ac:dyDescent="0.2">
      <c r="A865" s="56">
        <v>850</v>
      </c>
      <c r="B865" s="309" t="str">
        <f t="shared" ca="1" si="195"/>
        <v>A850</v>
      </c>
      <c r="C865" s="309"/>
      <c r="D865" s="57" t="str">
        <f t="shared" ca="1" si="196"/>
        <v/>
      </c>
      <c r="E865" s="59" t="str">
        <f t="shared" ca="1" si="197"/>
        <v/>
      </c>
      <c r="F865" s="215">
        <f ca="1">IF(LEN(B865)&gt;0,'OBRAČUNANA OSNOVNA PLAČA'!G859,"")</f>
        <v>0</v>
      </c>
      <c r="G865" s="60"/>
      <c r="H865" s="60"/>
      <c r="I865" s="60"/>
      <c r="J865" s="60"/>
      <c r="K865" s="60"/>
      <c r="L865" s="229">
        <f t="shared" si="202"/>
        <v>0</v>
      </c>
      <c r="M865" s="230">
        <f t="shared" ca="1" si="210"/>
        <v>0</v>
      </c>
      <c r="N865" s="230">
        <f t="shared" ca="1" si="211"/>
        <v>0</v>
      </c>
      <c r="O865" s="231">
        <f t="shared" ca="1" si="212"/>
        <v>0</v>
      </c>
      <c r="P865" s="232">
        <f t="shared" ca="1" si="213"/>
        <v>0</v>
      </c>
      <c r="Q865" s="233">
        <f t="shared" ca="1" si="203"/>
        <v>0</v>
      </c>
      <c r="R865" s="233">
        <f ca="1">IF(LEN(B865)&gt;0,'OSNOVNA PLAČA'!F859,"")</f>
        <v>0</v>
      </c>
      <c r="S865" s="234"/>
      <c r="T865" s="34"/>
      <c r="U865" s="34"/>
      <c r="V865" s="34"/>
      <c r="W865" s="34"/>
      <c r="X865" s="34"/>
      <c r="Y865" s="34"/>
      <c r="Z865" s="34"/>
      <c r="AB865" s="167">
        <f>ROW()</f>
        <v>865</v>
      </c>
      <c r="AC865" s="168" t="e">
        <f t="shared" ca="1" si="198"/>
        <v>#REF!</v>
      </c>
      <c r="AD865" s="168" t="e">
        <f t="shared" ca="1" si="199"/>
        <v>#REF!</v>
      </c>
      <c r="AE865" s="169" t="e">
        <f t="shared" ca="1" si="204"/>
        <v>#REF!</v>
      </c>
      <c r="AF865" s="168" t="e">
        <f t="shared" ca="1" si="205"/>
        <v>#REF!</v>
      </c>
      <c r="AG865" s="169" t="e">
        <f t="shared" ca="1" si="206"/>
        <v>#REF!</v>
      </c>
      <c r="AH865" s="168" t="e">
        <f t="shared" ca="1" si="207"/>
        <v>#REF!</v>
      </c>
      <c r="AI865" s="168" t="e">
        <f t="shared" ca="1" si="208"/>
        <v>#REF!</v>
      </c>
      <c r="AJ865" s="170" t="e">
        <f t="shared" ca="1" si="209"/>
        <v>#REF!</v>
      </c>
      <c r="AK865" s="168">
        <f t="shared" ca="1" si="200"/>
        <v>0</v>
      </c>
      <c r="AL865" s="168">
        <f t="shared" ca="1" si="201"/>
        <v>0</v>
      </c>
    </row>
    <row r="866" spans="1:38" ht="30" customHeight="1" x14ac:dyDescent="0.2">
      <c r="A866" s="56">
        <v>851</v>
      </c>
      <c r="B866" s="309" t="str">
        <f t="shared" ca="1" si="195"/>
        <v>A851</v>
      </c>
      <c r="C866" s="309"/>
      <c r="D866" s="57" t="str">
        <f t="shared" ca="1" si="196"/>
        <v/>
      </c>
      <c r="E866" s="59" t="str">
        <f t="shared" ca="1" si="197"/>
        <v/>
      </c>
      <c r="F866" s="215">
        <f ca="1">IF(LEN(B866)&gt;0,'OBRAČUNANA OSNOVNA PLAČA'!G860,"")</f>
        <v>0</v>
      </c>
      <c r="G866" s="60"/>
      <c r="H866" s="60"/>
      <c r="I866" s="60"/>
      <c r="J866" s="60"/>
      <c r="K866" s="60"/>
      <c r="L866" s="229">
        <f t="shared" si="202"/>
        <v>0</v>
      </c>
      <c r="M866" s="230">
        <f t="shared" ca="1" si="210"/>
        <v>0</v>
      </c>
      <c r="N866" s="230">
        <f t="shared" ca="1" si="211"/>
        <v>0</v>
      </c>
      <c r="O866" s="231">
        <f t="shared" ca="1" si="212"/>
        <v>0</v>
      </c>
      <c r="P866" s="232">
        <f t="shared" ca="1" si="213"/>
        <v>0</v>
      </c>
      <c r="Q866" s="233">
        <f t="shared" ca="1" si="203"/>
        <v>0</v>
      </c>
      <c r="R866" s="233">
        <f ca="1">IF(LEN(B866)&gt;0,'OSNOVNA PLAČA'!F860,"")</f>
        <v>0</v>
      </c>
      <c r="S866" s="234"/>
      <c r="T866" s="34"/>
      <c r="U866" s="34"/>
      <c r="V866" s="34"/>
      <c r="W866" s="34"/>
      <c r="X866" s="34"/>
      <c r="Y866" s="34"/>
      <c r="Z866" s="34"/>
      <c r="AB866" s="167">
        <f>ROW()</f>
        <v>866</v>
      </c>
      <c r="AC866" s="168" t="e">
        <f t="shared" ca="1" si="198"/>
        <v>#REF!</v>
      </c>
      <c r="AD866" s="168" t="e">
        <f t="shared" ca="1" si="199"/>
        <v>#REF!</v>
      </c>
      <c r="AE866" s="169" t="e">
        <f t="shared" ca="1" si="204"/>
        <v>#REF!</v>
      </c>
      <c r="AF866" s="168" t="e">
        <f t="shared" ca="1" si="205"/>
        <v>#REF!</v>
      </c>
      <c r="AG866" s="169" t="e">
        <f t="shared" ca="1" si="206"/>
        <v>#REF!</v>
      </c>
      <c r="AH866" s="168" t="e">
        <f t="shared" ca="1" si="207"/>
        <v>#REF!</v>
      </c>
      <c r="AI866" s="168" t="e">
        <f t="shared" ca="1" si="208"/>
        <v>#REF!</v>
      </c>
      <c r="AJ866" s="170" t="e">
        <f t="shared" ca="1" si="209"/>
        <v>#REF!</v>
      </c>
      <c r="AK866" s="168">
        <f t="shared" ca="1" si="200"/>
        <v>0</v>
      </c>
      <c r="AL866" s="168">
        <f t="shared" ca="1" si="201"/>
        <v>0</v>
      </c>
    </row>
    <row r="867" spans="1:38" ht="30" customHeight="1" x14ac:dyDescent="0.2">
      <c r="A867" s="56">
        <v>852</v>
      </c>
      <c r="B867" s="309" t="str">
        <f t="shared" ca="1" si="195"/>
        <v>A852</v>
      </c>
      <c r="C867" s="309"/>
      <c r="D867" s="57" t="str">
        <f t="shared" ca="1" si="196"/>
        <v/>
      </c>
      <c r="E867" s="59" t="str">
        <f t="shared" ca="1" si="197"/>
        <v/>
      </c>
      <c r="F867" s="215">
        <f ca="1">IF(LEN(B867)&gt;0,'OBRAČUNANA OSNOVNA PLAČA'!G861,"")</f>
        <v>0</v>
      </c>
      <c r="G867" s="60"/>
      <c r="H867" s="60"/>
      <c r="I867" s="60"/>
      <c r="J867" s="60"/>
      <c r="K867" s="60"/>
      <c r="L867" s="229">
        <f t="shared" si="202"/>
        <v>0</v>
      </c>
      <c r="M867" s="230">
        <f t="shared" ca="1" si="210"/>
        <v>0</v>
      </c>
      <c r="N867" s="230">
        <f t="shared" ca="1" si="211"/>
        <v>0</v>
      </c>
      <c r="O867" s="231">
        <f t="shared" ca="1" si="212"/>
        <v>0</v>
      </c>
      <c r="P867" s="232">
        <f t="shared" ca="1" si="213"/>
        <v>0</v>
      </c>
      <c r="Q867" s="233">
        <f t="shared" ca="1" si="203"/>
        <v>0</v>
      </c>
      <c r="R867" s="233">
        <f ca="1">IF(LEN(B867)&gt;0,'OSNOVNA PLAČA'!F861,"")</f>
        <v>0</v>
      </c>
      <c r="S867" s="234"/>
      <c r="T867" s="34"/>
      <c r="U867" s="34"/>
      <c r="V867" s="34"/>
      <c r="W867" s="34"/>
      <c r="X867" s="34"/>
      <c r="Y867" s="34"/>
      <c r="Z867" s="34"/>
      <c r="AB867" s="167">
        <f>ROW()</f>
        <v>867</v>
      </c>
      <c r="AC867" s="168" t="e">
        <f t="shared" ca="1" si="198"/>
        <v>#REF!</v>
      </c>
      <c r="AD867" s="168" t="e">
        <f t="shared" ca="1" si="199"/>
        <v>#REF!</v>
      </c>
      <c r="AE867" s="169" t="e">
        <f t="shared" ca="1" si="204"/>
        <v>#REF!</v>
      </c>
      <c r="AF867" s="168" t="e">
        <f t="shared" ca="1" si="205"/>
        <v>#REF!</v>
      </c>
      <c r="AG867" s="169" t="e">
        <f t="shared" ca="1" si="206"/>
        <v>#REF!</v>
      </c>
      <c r="AH867" s="168" t="e">
        <f t="shared" ca="1" si="207"/>
        <v>#REF!</v>
      </c>
      <c r="AI867" s="168" t="e">
        <f t="shared" ca="1" si="208"/>
        <v>#REF!</v>
      </c>
      <c r="AJ867" s="170" t="e">
        <f t="shared" ca="1" si="209"/>
        <v>#REF!</v>
      </c>
      <c r="AK867" s="168">
        <f t="shared" ca="1" si="200"/>
        <v>0</v>
      </c>
      <c r="AL867" s="168">
        <f t="shared" ca="1" si="201"/>
        <v>0</v>
      </c>
    </row>
    <row r="868" spans="1:38" ht="30" customHeight="1" x14ac:dyDescent="0.2">
      <c r="A868" s="56">
        <v>853</v>
      </c>
      <c r="B868" s="309" t="str">
        <f t="shared" ca="1" si="195"/>
        <v>A853</v>
      </c>
      <c r="C868" s="309"/>
      <c r="D868" s="57" t="str">
        <f t="shared" ca="1" si="196"/>
        <v/>
      </c>
      <c r="E868" s="59" t="str">
        <f t="shared" ca="1" si="197"/>
        <v/>
      </c>
      <c r="F868" s="215">
        <f ca="1">IF(LEN(B868)&gt;0,'OBRAČUNANA OSNOVNA PLAČA'!G862,"")</f>
        <v>0</v>
      </c>
      <c r="G868" s="60"/>
      <c r="H868" s="60"/>
      <c r="I868" s="60"/>
      <c r="J868" s="60"/>
      <c r="K868" s="60"/>
      <c r="L868" s="229">
        <f t="shared" si="202"/>
        <v>0</v>
      </c>
      <c r="M868" s="230">
        <f t="shared" ca="1" si="210"/>
        <v>0</v>
      </c>
      <c r="N868" s="230">
        <f t="shared" ca="1" si="211"/>
        <v>0</v>
      </c>
      <c r="O868" s="231">
        <f t="shared" ca="1" si="212"/>
        <v>0</v>
      </c>
      <c r="P868" s="232">
        <f t="shared" ca="1" si="213"/>
        <v>0</v>
      </c>
      <c r="Q868" s="233">
        <f t="shared" ca="1" si="203"/>
        <v>0</v>
      </c>
      <c r="R868" s="233">
        <f ca="1">IF(LEN(B868)&gt;0,'OSNOVNA PLAČA'!F862,"")</f>
        <v>0</v>
      </c>
      <c r="S868" s="234"/>
      <c r="T868" s="34"/>
      <c r="U868" s="34"/>
      <c r="V868" s="34"/>
      <c r="W868" s="34"/>
      <c r="X868" s="34"/>
      <c r="Y868" s="34"/>
      <c r="Z868" s="34"/>
      <c r="AB868" s="167">
        <f>ROW()</f>
        <v>868</v>
      </c>
      <c r="AC868" s="168" t="e">
        <f t="shared" ca="1" si="198"/>
        <v>#REF!</v>
      </c>
      <c r="AD868" s="168" t="e">
        <f t="shared" ca="1" si="199"/>
        <v>#REF!</v>
      </c>
      <c r="AE868" s="169" t="e">
        <f t="shared" ca="1" si="204"/>
        <v>#REF!</v>
      </c>
      <c r="AF868" s="168" t="e">
        <f t="shared" ca="1" si="205"/>
        <v>#REF!</v>
      </c>
      <c r="AG868" s="169" t="e">
        <f t="shared" ca="1" si="206"/>
        <v>#REF!</v>
      </c>
      <c r="AH868" s="168" t="e">
        <f t="shared" ca="1" si="207"/>
        <v>#REF!</v>
      </c>
      <c r="AI868" s="168" t="e">
        <f t="shared" ca="1" si="208"/>
        <v>#REF!</v>
      </c>
      <c r="AJ868" s="170" t="e">
        <f t="shared" ca="1" si="209"/>
        <v>#REF!</v>
      </c>
      <c r="AK868" s="168">
        <f t="shared" ca="1" si="200"/>
        <v>0</v>
      </c>
      <c r="AL868" s="168">
        <f t="shared" ca="1" si="201"/>
        <v>0</v>
      </c>
    </row>
    <row r="869" spans="1:38" ht="30" customHeight="1" x14ac:dyDescent="0.2">
      <c r="A869" s="56">
        <v>854</v>
      </c>
      <c r="B869" s="309" t="str">
        <f t="shared" ca="1" si="195"/>
        <v>A854</v>
      </c>
      <c r="C869" s="309"/>
      <c r="D869" s="57" t="str">
        <f t="shared" ca="1" si="196"/>
        <v/>
      </c>
      <c r="E869" s="59" t="str">
        <f t="shared" ca="1" si="197"/>
        <v/>
      </c>
      <c r="F869" s="215">
        <f ca="1">IF(LEN(B869)&gt;0,'OBRAČUNANA OSNOVNA PLAČA'!G863,"")</f>
        <v>0</v>
      </c>
      <c r="G869" s="60"/>
      <c r="H869" s="60"/>
      <c r="I869" s="60"/>
      <c r="J869" s="60"/>
      <c r="K869" s="60"/>
      <c r="L869" s="229">
        <f t="shared" si="202"/>
        <v>0</v>
      </c>
      <c r="M869" s="230">
        <f t="shared" ca="1" si="210"/>
        <v>0</v>
      </c>
      <c r="N869" s="230">
        <f t="shared" ca="1" si="211"/>
        <v>0</v>
      </c>
      <c r="O869" s="231">
        <f t="shared" ca="1" si="212"/>
        <v>0</v>
      </c>
      <c r="P869" s="232">
        <f t="shared" ca="1" si="213"/>
        <v>0</v>
      </c>
      <c r="Q869" s="233">
        <f t="shared" ca="1" si="203"/>
        <v>0</v>
      </c>
      <c r="R869" s="233">
        <f ca="1">IF(LEN(B869)&gt;0,'OSNOVNA PLAČA'!F863,"")</f>
        <v>0</v>
      </c>
      <c r="S869" s="234"/>
      <c r="T869" s="34"/>
      <c r="U869" s="34"/>
      <c r="V869" s="34"/>
      <c r="W869" s="34"/>
      <c r="X869" s="34"/>
      <c r="Y869" s="34"/>
      <c r="Z869" s="34"/>
      <c r="AB869" s="167">
        <f>ROW()</f>
        <v>869</v>
      </c>
      <c r="AC869" s="168" t="e">
        <f t="shared" ca="1" si="198"/>
        <v>#REF!</v>
      </c>
      <c r="AD869" s="168" t="e">
        <f t="shared" ca="1" si="199"/>
        <v>#REF!</v>
      </c>
      <c r="AE869" s="169" t="e">
        <f t="shared" ca="1" si="204"/>
        <v>#REF!</v>
      </c>
      <c r="AF869" s="168" t="e">
        <f t="shared" ca="1" si="205"/>
        <v>#REF!</v>
      </c>
      <c r="AG869" s="169" t="e">
        <f t="shared" ca="1" si="206"/>
        <v>#REF!</v>
      </c>
      <c r="AH869" s="168" t="e">
        <f t="shared" ca="1" si="207"/>
        <v>#REF!</v>
      </c>
      <c r="AI869" s="168" t="e">
        <f t="shared" ca="1" si="208"/>
        <v>#REF!</v>
      </c>
      <c r="AJ869" s="170" t="e">
        <f t="shared" ca="1" si="209"/>
        <v>#REF!</v>
      </c>
      <c r="AK869" s="168">
        <f t="shared" ca="1" si="200"/>
        <v>0</v>
      </c>
      <c r="AL869" s="168">
        <f t="shared" ca="1" si="201"/>
        <v>0</v>
      </c>
    </row>
    <row r="870" spans="1:38" ht="30" customHeight="1" x14ac:dyDescent="0.2">
      <c r="A870" s="56">
        <v>855</v>
      </c>
      <c r="B870" s="309" t="str">
        <f t="shared" ca="1" si="195"/>
        <v>A855</v>
      </c>
      <c r="C870" s="309"/>
      <c r="D870" s="57" t="str">
        <f t="shared" ca="1" si="196"/>
        <v/>
      </c>
      <c r="E870" s="59" t="str">
        <f t="shared" ca="1" si="197"/>
        <v/>
      </c>
      <c r="F870" s="215">
        <f ca="1">IF(LEN(B870)&gt;0,'OBRAČUNANA OSNOVNA PLAČA'!G864,"")</f>
        <v>0</v>
      </c>
      <c r="G870" s="60"/>
      <c r="H870" s="60"/>
      <c r="I870" s="60"/>
      <c r="J870" s="60"/>
      <c r="K870" s="60"/>
      <c r="L870" s="229">
        <f t="shared" si="202"/>
        <v>0</v>
      </c>
      <c r="M870" s="230">
        <f t="shared" ca="1" si="210"/>
        <v>0</v>
      </c>
      <c r="N870" s="230">
        <f t="shared" ca="1" si="211"/>
        <v>0</v>
      </c>
      <c r="O870" s="231">
        <f t="shared" ca="1" si="212"/>
        <v>0</v>
      </c>
      <c r="P870" s="232">
        <f t="shared" ca="1" si="213"/>
        <v>0</v>
      </c>
      <c r="Q870" s="233">
        <f t="shared" ca="1" si="203"/>
        <v>0</v>
      </c>
      <c r="R870" s="233">
        <f ca="1">IF(LEN(B870)&gt;0,'OSNOVNA PLAČA'!F864,"")</f>
        <v>0</v>
      </c>
      <c r="S870" s="234"/>
      <c r="T870" s="34"/>
      <c r="U870" s="34"/>
      <c r="V870" s="34"/>
      <c r="W870" s="34"/>
      <c r="X870" s="34"/>
      <c r="Y870" s="34"/>
      <c r="Z870" s="34"/>
      <c r="AB870" s="167">
        <f>ROW()</f>
        <v>870</v>
      </c>
      <c r="AC870" s="168" t="e">
        <f t="shared" ca="1" si="198"/>
        <v>#REF!</v>
      </c>
      <c r="AD870" s="168" t="e">
        <f t="shared" ca="1" si="199"/>
        <v>#REF!</v>
      </c>
      <c r="AE870" s="169" t="e">
        <f t="shared" ca="1" si="204"/>
        <v>#REF!</v>
      </c>
      <c r="AF870" s="168" t="e">
        <f t="shared" ca="1" si="205"/>
        <v>#REF!</v>
      </c>
      <c r="AG870" s="169" t="e">
        <f t="shared" ca="1" si="206"/>
        <v>#REF!</v>
      </c>
      <c r="AH870" s="168" t="e">
        <f t="shared" ca="1" si="207"/>
        <v>#REF!</v>
      </c>
      <c r="AI870" s="168" t="e">
        <f t="shared" ca="1" si="208"/>
        <v>#REF!</v>
      </c>
      <c r="AJ870" s="170" t="e">
        <f t="shared" ca="1" si="209"/>
        <v>#REF!</v>
      </c>
      <c r="AK870" s="168">
        <f t="shared" ca="1" si="200"/>
        <v>0</v>
      </c>
      <c r="AL870" s="168">
        <f t="shared" ca="1" si="201"/>
        <v>0</v>
      </c>
    </row>
    <row r="871" spans="1:38" ht="30" customHeight="1" x14ac:dyDescent="0.2">
      <c r="A871" s="56">
        <v>856</v>
      </c>
      <c r="B871" s="309" t="str">
        <f t="shared" ca="1" si="195"/>
        <v>A856</v>
      </c>
      <c r="C871" s="309"/>
      <c r="D871" s="57" t="str">
        <f t="shared" ca="1" si="196"/>
        <v/>
      </c>
      <c r="E871" s="59" t="str">
        <f t="shared" ca="1" si="197"/>
        <v/>
      </c>
      <c r="F871" s="215">
        <f ca="1">IF(LEN(B871)&gt;0,'OBRAČUNANA OSNOVNA PLAČA'!G865,"")</f>
        <v>0</v>
      </c>
      <c r="G871" s="60"/>
      <c r="H871" s="60"/>
      <c r="I871" s="60"/>
      <c r="J871" s="60"/>
      <c r="K871" s="60"/>
      <c r="L871" s="229">
        <f t="shared" si="202"/>
        <v>0</v>
      </c>
      <c r="M871" s="230">
        <f t="shared" ca="1" si="210"/>
        <v>0</v>
      </c>
      <c r="N871" s="230">
        <f t="shared" ca="1" si="211"/>
        <v>0</v>
      </c>
      <c r="O871" s="231">
        <f t="shared" ca="1" si="212"/>
        <v>0</v>
      </c>
      <c r="P871" s="232">
        <f t="shared" ca="1" si="213"/>
        <v>0</v>
      </c>
      <c r="Q871" s="233">
        <f t="shared" ca="1" si="203"/>
        <v>0</v>
      </c>
      <c r="R871" s="233">
        <f ca="1">IF(LEN(B871)&gt;0,'OSNOVNA PLAČA'!F865,"")</f>
        <v>0</v>
      </c>
      <c r="S871" s="234"/>
      <c r="T871" s="34"/>
      <c r="U871" s="34"/>
      <c r="V871" s="34"/>
      <c r="W871" s="34"/>
      <c r="X871" s="34"/>
      <c r="Y871" s="34"/>
      <c r="Z871" s="34"/>
      <c r="AB871" s="167">
        <f>ROW()</f>
        <v>871</v>
      </c>
      <c r="AC871" s="168" t="e">
        <f t="shared" ca="1" si="198"/>
        <v>#REF!</v>
      </c>
      <c r="AD871" s="168" t="e">
        <f t="shared" ca="1" si="199"/>
        <v>#REF!</v>
      </c>
      <c r="AE871" s="169" t="e">
        <f t="shared" ca="1" si="204"/>
        <v>#REF!</v>
      </c>
      <c r="AF871" s="168" t="e">
        <f t="shared" ca="1" si="205"/>
        <v>#REF!</v>
      </c>
      <c r="AG871" s="169" t="e">
        <f t="shared" ca="1" si="206"/>
        <v>#REF!</v>
      </c>
      <c r="AH871" s="168" t="e">
        <f t="shared" ca="1" si="207"/>
        <v>#REF!</v>
      </c>
      <c r="AI871" s="168" t="e">
        <f t="shared" ca="1" si="208"/>
        <v>#REF!</v>
      </c>
      <c r="AJ871" s="170" t="e">
        <f t="shared" ca="1" si="209"/>
        <v>#REF!</v>
      </c>
      <c r="AK871" s="168">
        <f t="shared" ca="1" si="200"/>
        <v>0</v>
      </c>
      <c r="AL871" s="168">
        <f t="shared" ca="1" si="201"/>
        <v>0</v>
      </c>
    </row>
    <row r="872" spans="1:38" ht="30" customHeight="1" x14ac:dyDescent="0.2">
      <c r="A872" s="56">
        <v>857</v>
      </c>
      <c r="B872" s="309" t="str">
        <f t="shared" ca="1" si="195"/>
        <v>A857</v>
      </c>
      <c r="C872" s="309"/>
      <c r="D872" s="57" t="str">
        <f t="shared" ca="1" si="196"/>
        <v/>
      </c>
      <c r="E872" s="59" t="str">
        <f t="shared" ca="1" si="197"/>
        <v/>
      </c>
      <c r="F872" s="215">
        <f ca="1">IF(LEN(B872)&gt;0,'OBRAČUNANA OSNOVNA PLAČA'!G866,"")</f>
        <v>0</v>
      </c>
      <c r="G872" s="60"/>
      <c r="H872" s="60"/>
      <c r="I872" s="60"/>
      <c r="J872" s="60"/>
      <c r="K872" s="60"/>
      <c r="L872" s="229">
        <f t="shared" si="202"/>
        <v>0</v>
      </c>
      <c r="M872" s="230">
        <f t="shared" ca="1" si="210"/>
        <v>0</v>
      </c>
      <c r="N872" s="230">
        <f t="shared" ca="1" si="211"/>
        <v>0</v>
      </c>
      <c r="O872" s="231">
        <f t="shared" ca="1" si="212"/>
        <v>0</v>
      </c>
      <c r="P872" s="232">
        <f t="shared" ca="1" si="213"/>
        <v>0</v>
      </c>
      <c r="Q872" s="233">
        <f t="shared" ca="1" si="203"/>
        <v>0</v>
      </c>
      <c r="R872" s="233">
        <f ca="1">IF(LEN(B872)&gt;0,'OSNOVNA PLAČA'!F866,"")</f>
        <v>0</v>
      </c>
      <c r="S872" s="234"/>
      <c r="T872" s="34"/>
      <c r="U872" s="34"/>
      <c r="V872" s="34"/>
      <c r="W872" s="34"/>
      <c r="X872" s="34"/>
      <c r="Y872" s="34"/>
      <c r="Z872" s="34"/>
      <c r="AB872" s="167">
        <f>ROW()</f>
        <v>872</v>
      </c>
      <c r="AC872" s="168" t="e">
        <f t="shared" ca="1" si="198"/>
        <v>#REF!</v>
      </c>
      <c r="AD872" s="168" t="e">
        <f t="shared" ca="1" si="199"/>
        <v>#REF!</v>
      </c>
      <c r="AE872" s="169" t="e">
        <f t="shared" ca="1" si="204"/>
        <v>#REF!</v>
      </c>
      <c r="AF872" s="168" t="e">
        <f t="shared" ca="1" si="205"/>
        <v>#REF!</v>
      </c>
      <c r="AG872" s="169" t="e">
        <f t="shared" ca="1" si="206"/>
        <v>#REF!</v>
      </c>
      <c r="AH872" s="168" t="e">
        <f t="shared" ca="1" si="207"/>
        <v>#REF!</v>
      </c>
      <c r="AI872" s="168" t="e">
        <f t="shared" ca="1" si="208"/>
        <v>#REF!</v>
      </c>
      <c r="AJ872" s="170" t="e">
        <f t="shared" ca="1" si="209"/>
        <v>#REF!</v>
      </c>
      <c r="AK872" s="168">
        <f t="shared" ca="1" si="200"/>
        <v>0</v>
      </c>
      <c r="AL872" s="168">
        <f t="shared" ca="1" si="201"/>
        <v>0</v>
      </c>
    </row>
    <row r="873" spans="1:38" ht="30" customHeight="1" x14ac:dyDescent="0.2">
      <c r="A873" s="56">
        <v>858</v>
      </c>
      <c r="B873" s="309" t="str">
        <f t="shared" ca="1" si="195"/>
        <v>A858</v>
      </c>
      <c r="C873" s="309"/>
      <c r="D873" s="57" t="str">
        <f t="shared" ca="1" si="196"/>
        <v/>
      </c>
      <c r="E873" s="59" t="str">
        <f t="shared" ca="1" si="197"/>
        <v/>
      </c>
      <c r="F873" s="215">
        <f ca="1">IF(LEN(B873)&gt;0,'OBRAČUNANA OSNOVNA PLAČA'!G867,"")</f>
        <v>0</v>
      </c>
      <c r="G873" s="60"/>
      <c r="H873" s="60"/>
      <c r="I873" s="60"/>
      <c r="J873" s="60"/>
      <c r="K873" s="60"/>
      <c r="L873" s="229">
        <f t="shared" si="202"/>
        <v>0</v>
      </c>
      <c r="M873" s="230">
        <f t="shared" ca="1" si="210"/>
        <v>0</v>
      </c>
      <c r="N873" s="230">
        <f t="shared" ca="1" si="211"/>
        <v>0</v>
      </c>
      <c r="O873" s="231">
        <f t="shared" ca="1" si="212"/>
        <v>0</v>
      </c>
      <c r="P873" s="232">
        <f t="shared" ca="1" si="213"/>
        <v>0</v>
      </c>
      <c r="Q873" s="233">
        <f t="shared" ca="1" si="203"/>
        <v>0</v>
      </c>
      <c r="R873" s="233">
        <f ca="1">IF(LEN(B873)&gt;0,'OSNOVNA PLAČA'!F867,"")</f>
        <v>0</v>
      </c>
      <c r="S873" s="234"/>
      <c r="T873" s="34"/>
      <c r="U873" s="34"/>
      <c r="V873" s="34"/>
      <c r="W873" s="34"/>
      <c r="X873" s="34"/>
      <c r="Y873" s="34"/>
      <c r="Z873" s="34"/>
      <c r="AB873" s="167">
        <f>ROW()</f>
        <v>873</v>
      </c>
      <c r="AC873" s="168" t="e">
        <f t="shared" ca="1" si="198"/>
        <v>#REF!</v>
      </c>
      <c r="AD873" s="168" t="e">
        <f t="shared" ca="1" si="199"/>
        <v>#REF!</v>
      </c>
      <c r="AE873" s="169" t="e">
        <f t="shared" ca="1" si="204"/>
        <v>#REF!</v>
      </c>
      <c r="AF873" s="168" t="e">
        <f t="shared" ca="1" si="205"/>
        <v>#REF!</v>
      </c>
      <c r="AG873" s="169" t="e">
        <f t="shared" ca="1" si="206"/>
        <v>#REF!</v>
      </c>
      <c r="AH873" s="168" t="e">
        <f t="shared" ca="1" si="207"/>
        <v>#REF!</v>
      </c>
      <c r="AI873" s="168" t="e">
        <f t="shared" ca="1" si="208"/>
        <v>#REF!</v>
      </c>
      <c r="AJ873" s="170" t="e">
        <f t="shared" ca="1" si="209"/>
        <v>#REF!</v>
      </c>
      <c r="AK873" s="168">
        <f t="shared" ca="1" si="200"/>
        <v>0</v>
      </c>
      <c r="AL873" s="168">
        <f t="shared" ca="1" si="201"/>
        <v>0</v>
      </c>
    </row>
    <row r="874" spans="1:38" ht="30" customHeight="1" x14ac:dyDescent="0.2">
      <c r="A874" s="56">
        <v>859</v>
      </c>
      <c r="B874" s="309" t="str">
        <f t="shared" ca="1" si="195"/>
        <v>A859</v>
      </c>
      <c r="C874" s="309"/>
      <c r="D874" s="57" t="str">
        <f t="shared" ca="1" si="196"/>
        <v/>
      </c>
      <c r="E874" s="59" t="str">
        <f t="shared" ca="1" si="197"/>
        <v/>
      </c>
      <c r="F874" s="215">
        <f ca="1">IF(LEN(B874)&gt;0,'OBRAČUNANA OSNOVNA PLAČA'!G868,"")</f>
        <v>0</v>
      </c>
      <c r="G874" s="60"/>
      <c r="H874" s="60"/>
      <c r="I874" s="60"/>
      <c r="J874" s="60"/>
      <c r="K874" s="60"/>
      <c r="L874" s="229">
        <f t="shared" si="202"/>
        <v>0</v>
      </c>
      <c r="M874" s="230">
        <f t="shared" ca="1" si="210"/>
        <v>0</v>
      </c>
      <c r="N874" s="230">
        <f t="shared" ca="1" si="211"/>
        <v>0</v>
      </c>
      <c r="O874" s="231">
        <f t="shared" ca="1" si="212"/>
        <v>0</v>
      </c>
      <c r="P874" s="232">
        <f t="shared" ca="1" si="213"/>
        <v>0</v>
      </c>
      <c r="Q874" s="233">
        <f t="shared" ca="1" si="203"/>
        <v>0</v>
      </c>
      <c r="R874" s="233">
        <f ca="1">IF(LEN(B874)&gt;0,'OSNOVNA PLAČA'!F868,"")</f>
        <v>0</v>
      </c>
      <c r="S874" s="234"/>
      <c r="T874" s="34"/>
      <c r="U874" s="34"/>
      <c r="V874" s="34"/>
      <c r="W874" s="34"/>
      <c r="X874" s="34"/>
      <c r="Y874" s="34"/>
      <c r="Z874" s="34"/>
      <c r="AB874" s="167">
        <f>ROW()</f>
        <v>874</v>
      </c>
      <c r="AC874" s="168" t="e">
        <f t="shared" ca="1" si="198"/>
        <v>#REF!</v>
      </c>
      <c r="AD874" s="168" t="e">
        <f t="shared" ca="1" si="199"/>
        <v>#REF!</v>
      </c>
      <c r="AE874" s="169" t="e">
        <f t="shared" ca="1" si="204"/>
        <v>#REF!</v>
      </c>
      <c r="AF874" s="168" t="e">
        <f t="shared" ca="1" si="205"/>
        <v>#REF!</v>
      </c>
      <c r="AG874" s="169" t="e">
        <f t="shared" ca="1" si="206"/>
        <v>#REF!</v>
      </c>
      <c r="AH874" s="168" t="e">
        <f t="shared" ca="1" si="207"/>
        <v>#REF!</v>
      </c>
      <c r="AI874" s="168" t="e">
        <f t="shared" ca="1" si="208"/>
        <v>#REF!</v>
      </c>
      <c r="AJ874" s="170" t="e">
        <f t="shared" ca="1" si="209"/>
        <v>#REF!</v>
      </c>
      <c r="AK874" s="168">
        <f t="shared" ca="1" si="200"/>
        <v>0</v>
      </c>
      <c r="AL874" s="168">
        <f t="shared" ca="1" si="201"/>
        <v>0</v>
      </c>
    </row>
    <row r="875" spans="1:38" ht="30" customHeight="1" x14ac:dyDescent="0.2">
      <c r="A875" s="56">
        <v>860</v>
      </c>
      <c r="B875" s="309" t="str">
        <f t="shared" ca="1" si="195"/>
        <v>A860</v>
      </c>
      <c r="C875" s="309"/>
      <c r="D875" s="57" t="str">
        <f t="shared" ca="1" si="196"/>
        <v/>
      </c>
      <c r="E875" s="59" t="str">
        <f t="shared" ca="1" si="197"/>
        <v/>
      </c>
      <c r="F875" s="215">
        <f ca="1">IF(LEN(B875)&gt;0,'OBRAČUNANA OSNOVNA PLAČA'!G869,"")</f>
        <v>0</v>
      </c>
      <c r="G875" s="60"/>
      <c r="H875" s="60"/>
      <c r="I875" s="60"/>
      <c r="J875" s="60"/>
      <c r="K875" s="60"/>
      <c r="L875" s="229">
        <f t="shared" si="202"/>
        <v>0</v>
      </c>
      <c r="M875" s="230">
        <f t="shared" ca="1" si="210"/>
        <v>0</v>
      </c>
      <c r="N875" s="230">
        <f t="shared" ca="1" si="211"/>
        <v>0</v>
      </c>
      <c r="O875" s="231">
        <f t="shared" ca="1" si="212"/>
        <v>0</v>
      </c>
      <c r="P875" s="232">
        <f t="shared" ca="1" si="213"/>
        <v>0</v>
      </c>
      <c r="Q875" s="233">
        <f t="shared" ca="1" si="203"/>
        <v>0</v>
      </c>
      <c r="R875" s="233">
        <f ca="1">IF(LEN(B875)&gt;0,'OSNOVNA PLAČA'!F869,"")</f>
        <v>0</v>
      </c>
      <c r="S875" s="234"/>
      <c r="T875" s="34"/>
      <c r="U875" s="34"/>
      <c r="V875" s="34"/>
      <c r="W875" s="34"/>
      <c r="X875" s="34"/>
      <c r="Y875" s="34"/>
      <c r="Z875" s="34"/>
      <c r="AB875" s="167">
        <f>ROW()</f>
        <v>875</v>
      </c>
      <c r="AC875" s="168" t="e">
        <f t="shared" ca="1" si="198"/>
        <v>#REF!</v>
      </c>
      <c r="AD875" s="168" t="e">
        <f t="shared" ca="1" si="199"/>
        <v>#REF!</v>
      </c>
      <c r="AE875" s="169" t="e">
        <f t="shared" ca="1" si="204"/>
        <v>#REF!</v>
      </c>
      <c r="AF875" s="168" t="e">
        <f t="shared" ca="1" si="205"/>
        <v>#REF!</v>
      </c>
      <c r="AG875" s="169" t="e">
        <f t="shared" ca="1" si="206"/>
        <v>#REF!</v>
      </c>
      <c r="AH875" s="168" t="e">
        <f t="shared" ca="1" si="207"/>
        <v>#REF!</v>
      </c>
      <c r="AI875" s="168" t="e">
        <f t="shared" ca="1" si="208"/>
        <v>#REF!</v>
      </c>
      <c r="AJ875" s="170" t="e">
        <f t="shared" ca="1" si="209"/>
        <v>#REF!</v>
      </c>
      <c r="AK875" s="168">
        <f t="shared" ca="1" si="200"/>
        <v>0</v>
      </c>
      <c r="AL875" s="168">
        <f t="shared" ca="1" si="201"/>
        <v>0</v>
      </c>
    </row>
    <row r="876" spans="1:38" ht="30" customHeight="1" x14ac:dyDescent="0.2">
      <c r="A876" s="56">
        <v>861</v>
      </c>
      <c r="B876" s="309" t="str">
        <f t="shared" ca="1" si="195"/>
        <v>A861</v>
      </c>
      <c r="C876" s="309"/>
      <c r="D876" s="57" t="str">
        <f t="shared" ca="1" si="196"/>
        <v/>
      </c>
      <c r="E876" s="59" t="str">
        <f t="shared" ca="1" si="197"/>
        <v/>
      </c>
      <c r="F876" s="215">
        <f ca="1">IF(LEN(B876)&gt;0,'OBRAČUNANA OSNOVNA PLAČA'!G870,"")</f>
        <v>0</v>
      </c>
      <c r="G876" s="60"/>
      <c r="H876" s="60"/>
      <c r="I876" s="60"/>
      <c r="J876" s="60"/>
      <c r="K876" s="60"/>
      <c r="L876" s="229">
        <f t="shared" si="202"/>
        <v>0</v>
      </c>
      <c r="M876" s="230">
        <f t="shared" ca="1" si="210"/>
        <v>0</v>
      </c>
      <c r="N876" s="230">
        <f t="shared" ca="1" si="211"/>
        <v>0</v>
      </c>
      <c r="O876" s="231">
        <f t="shared" ca="1" si="212"/>
        <v>0</v>
      </c>
      <c r="P876" s="232">
        <f t="shared" ca="1" si="213"/>
        <v>0</v>
      </c>
      <c r="Q876" s="233">
        <f t="shared" ca="1" si="203"/>
        <v>0</v>
      </c>
      <c r="R876" s="233">
        <f ca="1">IF(LEN(B876)&gt;0,'OSNOVNA PLAČA'!F870,"")</f>
        <v>0</v>
      </c>
      <c r="S876" s="234"/>
      <c r="T876" s="34"/>
      <c r="U876" s="34"/>
      <c r="V876" s="34"/>
      <c r="W876" s="34"/>
      <c r="X876" s="34"/>
      <c r="Y876" s="34"/>
      <c r="Z876" s="34"/>
      <c r="AB876" s="167">
        <f>ROW()</f>
        <v>876</v>
      </c>
      <c r="AC876" s="168" t="e">
        <f t="shared" ca="1" si="198"/>
        <v>#REF!</v>
      </c>
      <c r="AD876" s="168" t="e">
        <f t="shared" ca="1" si="199"/>
        <v>#REF!</v>
      </c>
      <c r="AE876" s="169" t="e">
        <f t="shared" ca="1" si="204"/>
        <v>#REF!</v>
      </c>
      <c r="AF876" s="168" t="e">
        <f t="shared" ca="1" si="205"/>
        <v>#REF!</v>
      </c>
      <c r="AG876" s="169" t="e">
        <f t="shared" ca="1" si="206"/>
        <v>#REF!</v>
      </c>
      <c r="AH876" s="168" t="e">
        <f t="shared" ca="1" si="207"/>
        <v>#REF!</v>
      </c>
      <c r="AI876" s="168" t="e">
        <f t="shared" ca="1" si="208"/>
        <v>#REF!</v>
      </c>
      <c r="AJ876" s="170" t="e">
        <f t="shared" ca="1" si="209"/>
        <v>#REF!</v>
      </c>
      <c r="AK876" s="168">
        <f t="shared" ca="1" si="200"/>
        <v>0</v>
      </c>
      <c r="AL876" s="168">
        <f t="shared" ca="1" si="201"/>
        <v>0</v>
      </c>
    </row>
    <row r="877" spans="1:38" ht="30" customHeight="1" x14ac:dyDescent="0.2">
      <c r="A877" s="56">
        <v>862</v>
      </c>
      <c r="B877" s="309" t="str">
        <f t="shared" ca="1" si="195"/>
        <v>A862</v>
      </c>
      <c r="C877" s="309"/>
      <c r="D877" s="57" t="str">
        <f t="shared" ca="1" si="196"/>
        <v/>
      </c>
      <c r="E877" s="59" t="str">
        <f t="shared" ca="1" si="197"/>
        <v/>
      </c>
      <c r="F877" s="215">
        <f ca="1">IF(LEN(B877)&gt;0,'OBRAČUNANA OSNOVNA PLAČA'!G871,"")</f>
        <v>0</v>
      </c>
      <c r="G877" s="60"/>
      <c r="H877" s="60"/>
      <c r="I877" s="60"/>
      <c r="J877" s="60"/>
      <c r="K877" s="60"/>
      <c r="L877" s="229">
        <f t="shared" si="202"/>
        <v>0</v>
      </c>
      <c r="M877" s="230">
        <f t="shared" ca="1" si="210"/>
        <v>0</v>
      </c>
      <c r="N877" s="230">
        <f t="shared" ca="1" si="211"/>
        <v>0</v>
      </c>
      <c r="O877" s="231">
        <f t="shared" ca="1" si="212"/>
        <v>0</v>
      </c>
      <c r="P877" s="232">
        <f t="shared" ca="1" si="213"/>
        <v>0</v>
      </c>
      <c r="Q877" s="233">
        <f t="shared" ca="1" si="203"/>
        <v>0</v>
      </c>
      <c r="R877" s="233">
        <f ca="1">IF(LEN(B877)&gt;0,'OSNOVNA PLAČA'!F871,"")</f>
        <v>0</v>
      </c>
      <c r="S877" s="234"/>
      <c r="T877" s="34"/>
      <c r="U877" s="34"/>
      <c r="V877" s="34"/>
      <c r="W877" s="34"/>
      <c r="X877" s="34"/>
      <c r="Y877" s="34"/>
      <c r="Z877" s="34"/>
      <c r="AB877" s="167">
        <f>ROW()</f>
        <v>877</v>
      </c>
      <c r="AC877" s="168" t="e">
        <f t="shared" ca="1" si="198"/>
        <v>#REF!</v>
      </c>
      <c r="AD877" s="168" t="e">
        <f t="shared" ca="1" si="199"/>
        <v>#REF!</v>
      </c>
      <c r="AE877" s="169" t="e">
        <f t="shared" ca="1" si="204"/>
        <v>#REF!</v>
      </c>
      <c r="AF877" s="168" t="e">
        <f t="shared" ca="1" si="205"/>
        <v>#REF!</v>
      </c>
      <c r="AG877" s="169" t="e">
        <f t="shared" ca="1" si="206"/>
        <v>#REF!</v>
      </c>
      <c r="AH877" s="168" t="e">
        <f t="shared" ca="1" si="207"/>
        <v>#REF!</v>
      </c>
      <c r="AI877" s="168" t="e">
        <f t="shared" ca="1" si="208"/>
        <v>#REF!</v>
      </c>
      <c r="AJ877" s="170" t="e">
        <f t="shared" ca="1" si="209"/>
        <v>#REF!</v>
      </c>
      <c r="AK877" s="168">
        <f t="shared" ca="1" si="200"/>
        <v>0</v>
      </c>
      <c r="AL877" s="168">
        <f t="shared" ca="1" si="201"/>
        <v>0</v>
      </c>
    </row>
    <row r="878" spans="1:38" ht="30" customHeight="1" x14ac:dyDescent="0.2">
      <c r="A878" s="56">
        <v>863</v>
      </c>
      <c r="B878" s="309" t="str">
        <f t="shared" ca="1" si="195"/>
        <v>A863</v>
      </c>
      <c r="C878" s="309"/>
      <c r="D878" s="57" t="str">
        <f t="shared" ca="1" si="196"/>
        <v/>
      </c>
      <c r="E878" s="59" t="str">
        <f t="shared" ca="1" si="197"/>
        <v/>
      </c>
      <c r="F878" s="215">
        <f ca="1">IF(LEN(B878)&gt;0,'OBRAČUNANA OSNOVNA PLAČA'!G872,"")</f>
        <v>0</v>
      </c>
      <c r="G878" s="60"/>
      <c r="H878" s="60"/>
      <c r="I878" s="60"/>
      <c r="J878" s="60"/>
      <c r="K878" s="60"/>
      <c r="L878" s="229">
        <f t="shared" si="202"/>
        <v>0</v>
      </c>
      <c r="M878" s="230">
        <f t="shared" ca="1" si="210"/>
        <v>0</v>
      </c>
      <c r="N878" s="230">
        <f t="shared" ca="1" si="211"/>
        <v>0</v>
      </c>
      <c r="O878" s="231">
        <f t="shared" ca="1" si="212"/>
        <v>0</v>
      </c>
      <c r="P878" s="232">
        <f t="shared" ca="1" si="213"/>
        <v>0</v>
      </c>
      <c r="Q878" s="233">
        <f t="shared" ca="1" si="203"/>
        <v>0</v>
      </c>
      <c r="R878" s="233">
        <f ca="1">IF(LEN(B878)&gt;0,'OSNOVNA PLAČA'!F872,"")</f>
        <v>0</v>
      </c>
      <c r="S878" s="234"/>
      <c r="T878" s="34"/>
      <c r="U878" s="34"/>
      <c r="V878" s="34"/>
      <c r="W878" s="34"/>
      <c r="X878" s="34"/>
      <c r="Y878" s="34"/>
      <c r="Z878" s="34"/>
      <c r="AB878" s="167">
        <f>ROW()</f>
        <v>878</v>
      </c>
      <c r="AC878" s="168" t="e">
        <f t="shared" ca="1" si="198"/>
        <v>#REF!</v>
      </c>
      <c r="AD878" s="168" t="e">
        <f t="shared" ca="1" si="199"/>
        <v>#REF!</v>
      </c>
      <c r="AE878" s="169" t="e">
        <f t="shared" ca="1" si="204"/>
        <v>#REF!</v>
      </c>
      <c r="AF878" s="168" t="e">
        <f t="shared" ca="1" si="205"/>
        <v>#REF!</v>
      </c>
      <c r="AG878" s="169" t="e">
        <f t="shared" ca="1" si="206"/>
        <v>#REF!</v>
      </c>
      <c r="AH878" s="168" t="e">
        <f t="shared" ca="1" si="207"/>
        <v>#REF!</v>
      </c>
      <c r="AI878" s="168" t="e">
        <f t="shared" ca="1" si="208"/>
        <v>#REF!</v>
      </c>
      <c r="AJ878" s="170" t="e">
        <f t="shared" ca="1" si="209"/>
        <v>#REF!</v>
      </c>
      <c r="AK878" s="168">
        <f t="shared" ca="1" si="200"/>
        <v>0</v>
      </c>
      <c r="AL878" s="168">
        <f t="shared" ca="1" si="201"/>
        <v>0</v>
      </c>
    </row>
    <row r="879" spans="1:38" ht="30" customHeight="1" x14ac:dyDescent="0.2">
      <c r="A879" s="56">
        <v>864</v>
      </c>
      <c r="B879" s="309" t="str">
        <f t="shared" ca="1" si="195"/>
        <v>A864</v>
      </c>
      <c r="C879" s="309"/>
      <c r="D879" s="57" t="str">
        <f t="shared" ca="1" si="196"/>
        <v/>
      </c>
      <c r="E879" s="59" t="str">
        <f t="shared" ca="1" si="197"/>
        <v/>
      </c>
      <c r="F879" s="215">
        <f ca="1">IF(LEN(B879)&gt;0,'OBRAČUNANA OSNOVNA PLAČA'!G873,"")</f>
        <v>0</v>
      </c>
      <c r="G879" s="60"/>
      <c r="H879" s="60"/>
      <c r="I879" s="60"/>
      <c r="J879" s="60"/>
      <c r="K879" s="60"/>
      <c r="L879" s="229">
        <f t="shared" si="202"/>
        <v>0</v>
      </c>
      <c r="M879" s="230">
        <f t="shared" ca="1" si="210"/>
        <v>0</v>
      </c>
      <c r="N879" s="230">
        <f t="shared" ca="1" si="211"/>
        <v>0</v>
      </c>
      <c r="O879" s="231">
        <f t="shared" ca="1" si="212"/>
        <v>0</v>
      </c>
      <c r="P879" s="232">
        <f t="shared" ca="1" si="213"/>
        <v>0</v>
      </c>
      <c r="Q879" s="233">
        <f t="shared" ca="1" si="203"/>
        <v>0</v>
      </c>
      <c r="R879" s="233">
        <f ca="1">IF(LEN(B879)&gt;0,'OSNOVNA PLAČA'!F873,"")</f>
        <v>0</v>
      </c>
      <c r="S879" s="234"/>
      <c r="T879" s="34"/>
      <c r="U879" s="34"/>
      <c r="V879" s="34"/>
      <c r="W879" s="34"/>
      <c r="X879" s="34"/>
      <c r="Y879" s="34"/>
      <c r="Z879" s="34"/>
      <c r="AB879" s="167">
        <f>ROW()</f>
        <v>879</v>
      </c>
      <c r="AC879" s="168" t="e">
        <f t="shared" ca="1" si="198"/>
        <v>#REF!</v>
      </c>
      <c r="AD879" s="168" t="e">
        <f t="shared" ca="1" si="199"/>
        <v>#REF!</v>
      </c>
      <c r="AE879" s="169" t="e">
        <f t="shared" ca="1" si="204"/>
        <v>#REF!</v>
      </c>
      <c r="AF879" s="168" t="e">
        <f t="shared" ca="1" si="205"/>
        <v>#REF!</v>
      </c>
      <c r="AG879" s="169" t="e">
        <f t="shared" ca="1" si="206"/>
        <v>#REF!</v>
      </c>
      <c r="AH879" s="168" t="e">
        <f t="shared" ca="1" si="207"/>
        <v>#REF!</v>
      </c>
      <c r="AI879" s="168" t="e">
        <f t="shared" ca="1" si="208"/>
        <v>#REF!</v>
      </c>
      <c r="AJ879" s="170" t="e">
        <f t="shared" ca="1" si="209"/>
        <v>#REF!</v>
      </c>
      <c r="AK879" s="168">
        <f t="shared" ca="1" si="200"/>
        <v>0</v>
      </c>
      <c r="AL879" s="168">
        <f t="shared" ca="1" si="201"/>
        <v>0</v>
      </c>
    </row>
    <row r="880" spans="1:38" ht="30" customHeight="1" x14ac:dyDescent="0.2">
      <c r="A880" s="56">
        <v>865</v>
      </c>
      <c r="B880" s="309" t="str">
        <f t="shared" ca="1" si="195"/>
        <v>A865</v>
      </c>
      <c r="C880" s="309"/>
      <c r="D880" s="57" t="str">
        <f t="shared" ca="1" si="196"/>
        <v/>
      </c>
      <c r="E880" s="59" t="str">
        <f t="shared" ca="1" si="197"/>
        <v/>
      </c>
      <c r="F880" s="215">
        <f ca="1">IF(LEN(B880)&gt;0,'OBRAČUNANA OSNOVNA PLAČA'!G874,"")</f>
        <v>0</v>
      </c>
      <c r="G880" s="60"/>
      <c r="H880" s="60"/>
      <c r="I880" s="60"/>
      <c r="J880" s="60"/>
      <c r="K880" s="60"/>
      <c r="L880" s="229">
        <f t="shared" si="202"/>
        <v>0</v>
      </c>
      <c r="M880" s="230">
        <f t="shared" ca="1" si="210"/>
        <v>0</v>
      </c>
      <c r="N880" s="230">
        <f t="shared" ca="1" si="211"/>
        <v>0</v>
      </c>
      <c r="O880" s="231">
        <f t="shared" ca="1" si="212"/>
        <v>0</v>
      </c>
      <c r="P880" s="232">
        <f t="shared" ca="1" si="213"/>
        <v>0</v>
      </c>
      <c r="Q880" s="233">
        <f t="shared" ca="1" si="203"/>
        <v>0</v>
      </c>
      <c r="R880" s="233">
        <f ca="1">IF(LEN(B880)&gt;0,'OSNOVNA PLAČA'!F874,"")</f>
        <v>0</v>
      </c>
      <c r="S880" s="234"/>
      <c r="T880" s="34"/>
      <c r="U880" s="34"/>
      <c r="V880" s="34"/>
      <c r="W880" s="34"/>
      <c r="X880" s="34"/>
      <c r="Y880" s="34"/>
      <c r="Z880" s="34"/>
      <c r="AB880" s="167">
        <f>ROW()</f>
        <v>880</v>
      </c>
      <c r="AC880" s="168" t="e">
        <f t="shared" ca="1" si="198"/>
        <v>#REF!</v>
      </c>
      <c r="AD880" s="168" t="e">
        <f t="shared" ca="1" si="199"/>
        <v>#REF!</v>
      </c>
      <c r="AE880" s="169" t="e">
        <f t="shared" ca="1" si="204"/>
        <v>#REF!</v>
      </c>
      <c r="AF880" s="168" t="e">
        <f t="shared" ca="1" si="205"/>
        <v>#REF!</v>
      </c>
      <c r="AG880" s="169" t="e">
        <f t="shared" ca="1" si="206"/>
        <v>#REF!</v>
      </c>
      <c r="AH880" s="168" t="e">
        <f t="shared" ca="1" si="207"/>
        <v>#REF!</v>
      </c>
      <c r="AI880" s="168" t="e">
        <f t="shared" ca="1" si="208"/>
        <v>#REF!</v>
      </c>
      <c r="AJ880" s="170" t="e">
        <f t="shared" ca="1" si="209"/>
        <v>#REF!</v>
      </c>
      <c r="AK880" s="168">
        <f t="shared" ca="1" si="200"/>
        <v>0</v>
      </c>
      <c r="AL880" s="168">
        <f t="shared" ca="1" si="201"/>
        <v>0</v>
      </c>
    </row>
    <row r="881" spans="1:38" ht="30" customHeight="1" x14ac:dyDescent="0.2">
      <c r="A881" s="56">
        <v>866</v>
      </c>
      <c r="B881" s="309" t="str">
        <f t="shared" ca="1" si="195"/>
        <v>A866</v>
      </c>
      <c r="C881" s="309"/>
      <c r="D881" s="57" t="str">
        <f t="shared" ca="1" si="196"/>
        <v/>
      </c>
      <c r="E881" s="59" t="str">
        <f t="shared" ca="1" si="197"/>
        <v/>
      </c>
      <c r="F881" s="215">
        <f ca="1">IF(LEN(B881)&gt;0,'OBRAČUNANA OSNOVNA PLAČA'!G875,"")</f>
        <v>0</v>
      </c>
      <c r="G881" s="60"/>
      <c r="H881" s="60"/>
      <c r="I881" s="60"/>
      <c r="J881" s="60"/>
      <c r="K881" s="60"/>
      <c r="L881" s="229">
        <f t="shared" si="202"/>
        <v>0</v>
      </c>
      <c r="M881" s="230">
        <f t="shared" ca="1" si="210"/>
        <v>0</v>
      </c>
      <c r="N881" s="230">
        <f t="shared" ca="1" si="211"/>
        <v>0</v>
      </c>
      <c r="O881" s="231">
        <f t="shared" ca="1" si="212"/>
        <v>0</v>
      </c>
      <c r="P881" s="232">
        <f t="shared" ca="1" si="213"/>
        <v>0</v>
      </c>
      <c r="Q881" s="233">
        <f t="shared" ca="1" si="203"/>
        <v>0</v>
      </c>
      <c r="R881" s="233">
        <f ca="1">IF(LEN(B881)&gt;0,'OSNOVNA PLAČA'!F875,"")</f>
        <v>0</v>
      </c>
      <c r="S881" s="234"/>
      <c r="T881" s="34"/>
      <c r="U881" s="34"/>
      <c r="V881" s="34"/>
      <c r="W881" s="34"/>
      <c r="X881" s="34"/>
      <c r="Y881" s="34"/>
      <c r="Z881" s="34"/>
      <c r="AB881" s="167">
        <f>ROW()</f>
        <v>881</v>
      </c>
      <c r="AC881" s="168" t="e">
        <f t="shared" ca="1" si="198"/>
        <v>#REF!</v>
      </c>
      <c r="AD881" s="168" t="e">
        <f t="shared" ca="1" si="199"/>
        <v>#REF!</v>
      </c>
      <c r="AE881" s="169" t="e">
        <f t="shared" ca="1" si="204"/>
        <v>#REF!</v>
      </c>
      <c r="AF881" s="168" t="e">
        <f t="shared" ca="1" si="205"/>
        <v>#REF!</v>
      </c>
      <c r="AG881" s="169" t="e">
        <f t="shared" ca="1" si="206"/>
        <v>#REF!</v>
      </c>
      <c r="AH881" s="168" t="e">
        <f t="shared" ca="1" si="207"/>
        <v>#REF!</v>
      </c>
      <c r="AI881" s="168" t="e">
        <f t="shared" ca="1" si="208"/>
        <v>#REF!</v>
      </c>
      <c r="AJ881" s="170" t="e">
        <f t="shared" ca="1" si="209"/>
        <v>#REF!</v>
      </c>
      <c r="AK881" s="168">
        <f t="shared" ca="1" si="200"/>
        <v>0</v>
      </c>
      <c r="AL881" s="168">
        <f t="shared" ca="1" si="201"/>
        <v>0</v>
      </c>
    </row>
    <row r="882" spans="1:38" ht="30" customHeight="1" x14ac:dyDescent="0.2">
      <c r="A882" s="56">
        <v>867</v>
      </c>
      <c r="B882" s="309" t="str">
        <f t="shared" ca="1" si="195"/>
        <v>A867</v>
      </c>
      <c r="C882" s="309"/>
      <c r="D882" s="57" t="str">
        <f t="shared" ca="1" si="196"/>
        <v/>
      </c>
      <c r="E882" s="59" t="str">
        <f t="shared" ca="1" si="197"/>
        <v/>
      </c>
      <c r="F882" s="215">
        <f ca="1">IF(LEN(B882)&gt;0,'OBRAČUNANA OSNOVNA PLAČA'!G876,"")</f>
        <v>0</v>
      </c>
      <c r="G882" s="60"/>
      <c r="H882" s="60"/>
      <c r="I882" s="60"/>
      <c r="J882" s="60"/>
      <c r="K882" s="60"/>
      <c r="L882" s="229">
        <f t="shared" si="202"/>
        <v>0</v>
      </c>
      <c r="M882" s="230">
        <f t="shared" ca="1" si="210"/>
        <v>0</v>
      </c>
      <c r="N882" s="230">
        <f t="shared" ca="1" si="211"/>
        <v>0</v>
      </c>
      <c r="O882" s="231">
        <f t="shared" ca="1" si="212"/>
        <v>0</v>
      </c>
      <c r="P882" s="232">
        <f t="shared" ca="1" si="213"/>
        <v>0</v>
      </c>
      <c r="Q882" s="233">
        <f t="shared" ca="1" si="203"/>
        <v>0</v>
      </c>
      <c r="R882" s="233">
        <f ca="1">IF(LEN(B882)&gt;0,'OSNOVNA PLAČA'!F876,"")</f>
        <v>0</v>
      </c>
      <c r="S882" s="234"/>
      <c r="T882" s="34"/>
      <c r="U882" s="34"/>
      <c r="V882" s="34"/>
      <c r="W882" s="34"/>
      <c r="X882" s="34"/>
      <c r="Y882" s="34"/>
      <c r="Z882" s="34"/>
      <c r="AB882" s="167">
        <f>ROW()</f>
        <v>882</v>
      </c>
      <c r="AC882" s="168" t="e">
        <f t="shared" ca="1" si="198"/>
        <v>#REF!</v>
      </c>
      <c r="AD882" s="168" t="e">
        <f t="shared" ca="1" si="199"/>
        <v>#REF!</v>
      </c>
      <c r="AE882" s="169" t="e">
        <f t="shared" ca="1" si="204"/>
        <v>#REF!</v>
      </c>
      <c r="AF882" s="168" t="e">
        <f t="shared" ca="1" si="205"/>
        <v>#REF!</v>
      </c>
      <c r="AG882" s="169" t="e">
        <f t="shared" ca="1" si="206"/>
        <v>#REF!</v>
      </c>
      <c r="AH882" s="168" t="e">
        <f t="shared" ca="1" si="207"/>
        <v>#REF!</v>
      </c>
      <c r="AI882" s="168" t="e">
        <f t="shared" ca="1" si="208"/>
        <v>#REF!</v>
      </c>
      <c r="AJ882" s="170" t="e">
        <f t="shared" ca="1" si="209"/>
        <v>#REF!</v>
      </c>
      <c r="AK882" s="168">
        <f t="shared" ca="1" si="200"/>
        <v>0</v>
      </c>
      <c r="AL882" s="168">
        <f t="shared" ca="1" si="201"/>
        <v>0</v>
      </c>
    </row>
    <row r="883" spans="1:38" ht="30" customHeight="1" x14ac:dyDescent="0.2">
      <c r="A883" s="56">
        <v>868</v>
      </c>
      <c r="B883" s="309" t="str">
        <f t="shared" ca="1" si="195"/>
        <v>A868</v>
      </c>
      <c r="C883" s="309"/>
      <c r="D883" s="57" t="str">
        <f t="shared" ca="1" si="196"/>
        <v/>
      </c>
      <c r="E883" s="59" t="str">
        <f t="shared" ca="1" si="197"/>
        <v/>
      </c>
      <c r="F883" s="215">
        <f ca="1">IF(LEN(B883)&gt;0,'OBRAČUNANA OSNOVNA PLAČA'!G877,"")</f>
        <v>0</v>
      </c>
      <c r="G883" s="60"/>
      <c r="H883" s="60"/>
      <c r="I883" s="60"/>
      <c r="J883" s="60"/>
      <c r="K883" s="60"/>
      <c r="L883" s="229">
        <f t="shared" si="202"/>
        <v>0</v>
      </c>
      <c r="M883" s="230">
        <f t="shared" ca="1" si="210"/>
        <v>0</v>
      </c>
      <c r="N883" s="230">
        <f t="shared" ca="1" si="211"/>
        <v>0</v>
      </c>
      <c r="O883" s="231">
        <f t="shared" ca="1" si="212"/>
        <v>0</v>
      </c>
      <c r="P883" s="232">
        <f t="shared" ca="1" si="213"/>
        <v>0</v>
      </c>
      <c r="Q883" s="233">
        <f t="shared" ca="1" si="203"/>
        <v>0</v>
      </c>
      <c r="R883" s="233">
        <f ca="1">IF(LEN(B883)&gt;0,'OSNOVNA PLAČA'!F877,"")</f>
        <v>0</v>
      </c>
      <c r="S883" s="234"/>
      <c r="T883" s="34"/>
      <c r="U883" s="34"/>
      <c r="V883" s="34"/>
      <c r="W883" s="34"/>
      <c r="X883" s="34"/>
      <c r="Y883" s="34"/>
      <c r="Z883" s="34"/>
      <c r="AB883" s="167">
        <f>ROW()</f>
        <v>883</v>
      </c>
      <c r="AC883" s="168" t="e">
        <f t="shared" ca="1" si="198"/>
        <v>#REF!</v>
      </c>
      <c r="AD883" s="168" t="e">
        <f t="shared" ca="1" si="199"/>
        <v>#REF!</v>
      </c>
      <c r="AE883" s="169" t="e">
        <f t="shared" ca="1" si="204"/>
        <v>#REF!</v>
      </c>
      <c r="AF883" s="168" t="e">
        <f t="shared" ca="1" si="205"/>
        <v>#REF!</v>
      </c>
      <c r="AG883" s="169" t="e">
        <f t="shared" ca="1" si="206"/>
        <v>#REF!</v>
      </c>
      <c r="AH883" s="168" t="e">
        <f t="shared" ca="1" si="207"/>
        <v>#REF!</v>
      </c>
      <c r="AI883" s="168" t="e">
        <f t="shared" ca="1" si="208"/>
        <v>#REF!</v>
      </c>
      <c r="AJ883" s="170" t="e">
        <f t="shared" ca="1" si="209"/>
        <v>#REF!</v>
      </c>
      <c r="AK883" s="168">
        <f t="shared" ca="1" si="200"/>
        <v>0</v>
      </c>
      <c r="AL883" s="168">
        <f t="shared" ca="1" si="201"/>
        <v>0</v>
      </c>
    </row>
    <row r="884" spans="1:38" ht="30" customHeight="1" x14ac:dyDescent="0.2">
      <c r="A884" s="56">
        <v>869</v>
      </c>
      <c r="B884" s="309" t="str">
        <f t="shared" ca="1" si="195"/>
        <v>A869</v>
      </c>
      <c r="C884" s="309"/>
      <c r="D884" s="57" t="str">
        <f t="shared" ca="1" si="196"/>
        <v/>
      </c>
      <c r="E884" s="59" t="str">
        <f t="shared" ca="1" si="197"/>
        <v/>
      </c>
      <c r="F884" s="215">
        <f ca="1">IF(LEN(B884)&gt;0,'OBRAČUNANA OSNOVNA PLAČA'!G878,"")</f>
        <v>0</v>
      </c>
      <c r="G884" s="60"/>
      <c r="H884" s="60"/>
      <c r="I884" s="60"/>
      <c r="J884" s="60"/>
      <c r="K884" s="60"/>
      <c r="L884" s="229">
        <f t="shared" si="202"/>
        <v>0</v>
      </c>
      <c r="M884" s="230">
        <f t="shared" ca="1" si="210"/>
        <v>0</v>
      </c>
      <c r="N884" s="230">
        <f t="shared" ca="1" si="211"/>
        <v>0</v>
      </c>
      <c r="O884" s="231">
        <f t="shared" ca="1" si="212"/>
        <v>0</v>
      </c>
      <c r="P884" s="232">
        <f t="shared" ca="1" si="213"/>
        <v>0</v>
      </c>
      <c r="Q884" s="233">
        <f t="shared" ca="1" si="203"/>
        <v>0</v>
      </c>
      <c r="R884" s="233">
        <f ca="1">IF(LEN(B884)&gt;0,'OSNOVNA PLAČA'!F878,"")</f>
        <v>0</v>
      </c>
      <c r="S884" s="234"/>
      <c r="T884" s="34"/>
      <c r="U884" s="34"/>
      <c r="V884" s="34"/>
      <c r="W884" s="34"/>
      <c r="X884" s="34"/>
      <c r="Y884" s="34"/>
      <c r="Z884" s="34"/>
      <c r="AB884" s="167">
        <f>ROW()</f>
        <v>884</v>
      </c>
      <c r="AC884" s="168" t="e">
        <f t="shared" ca="1" si="198"/>
        <v>#REF!</v>
      </c>
      <c r="AD884" s="168" t="e">
        <f t="shared" ca="1" si="199"/>
        <v>#REF!</v>
      </c>
      <c r="AE884" s="169" t="e">
        <f t="shared" ca="1" si="204"/>
        <v>#REF!</v>
      </c>
      <c r="AF884" s="168" t="e">
        <f t="shared" ca="1" si="205"/>
        <v>#REF!</v>
      </c>
      <c r="AG884" s="169" t="e">
        <f t="shared" ca="1" si="206"/>
        <v>#REF!</v>
      </c>
      <c r="AH884" s="168" t="e">
        <f t="shared" ca="1" si="207"/>
        <v>#REF!</v>
      </c>
      <c r="AI884" s="168" t="e">
        <f t="shared" ca="1" si="208"/>
        <v>#REF!</v>
      </c>
      <c r="AJ884" s="170" t="e">
        <f t="shared" ca="1" si="209"/>
        <v>#REF!</v>
      </c>
      <c r="AK884" s="168">
        <f t="shared" ca="1" si="200"/>
        <v>0</v>
      </c>
      <c r="AL884" s="168">
        <f t="shared" ca="1" si="201"/>
        <v>0</v>
      </c>
    </row>
    <row r="885" spans="1:38" ht="30" customHeight="1" x14ac:dyDescent="0.2">
      <c r="A885" s="56">
        <v>870</v>
      </c>
      <c r="B885" s="309" t="str">
        <f t="shared" ca="1" si="195"/>
        <v>A870</v>
      </c>
      <c r="C885" s="309"/>
      <c r="D885" s="57" t="str">
        <f t="shared" ca="1" si="196"/>
        <v/>
      </c>
      <c r="E885" s="59" t="str">
        <f t="shared" ca="1" si="197"/>
        <v/>
      </c>
      <c r="F885" s="215">
        <f ca="1">IF(LEN(B885)&gt;0,'OBRAČUNANA OSNOVNA PLAČA'!G879,"")</f>
        <v>0</v>
      </c>
      <c r="G885" s="60"/>
      <c r="H885" s="60"/>
      <c r="I885" s="60"/>
      <c r="J885" s="60"/>
      <c r="K885" s="60"/>
      <c r="L885" s="229">
        <f t="shared" si="202"/>
        <v>0</v>
      </c>
      <c r="M885" s="230">
        <f t="shared" ca="1" si="210"/>
        <v>0</v>
      </c>
      <c r="N885" s="230">
        <f t="shared" ca="1" si="211"/>
        <v>0</v>
      </c>
      <c r="O885" s="231">
        <f t="shared" ca="1" si="212"/>
        <v>0</v>
      </c>
      <c r="P885" s="232">
        <f t="shared" ca="1" si="213"/>
        <v>0</v>
      </c>
      <c r="Q885" s="233">
        <f t="shared" ca="1" si="203"/>
        <v>0</v>
      </c>
      <c r="R885" s="233">
        <f ca="1">IF(LEN(B885)&gt;0,'OSNOVNA PLAČA'!F879,"")</f>
        <v>0</v>
      </c>
      <c r="S885" s="234"/>
      <c r="T885" s="34"/>
      <c r="U885" s="34"/>
      <c r="V885" s="34"/>
      <c r="W885" s="34"/>
      <c r="X885" s="34"/>
      <c r="Y885" s="34"/>
      <c r="Z885" s="34"/>
      <c r="AB885" s="167">
        <f>ROW()</f>
        <v>885</v>
      </c>
      <c r="AC885" s="168" t="e">
        <f t="shared" ca="1" si="198"/>
        <v>#REF!</v>
      </c>
      <c r="AD885" s="168" t="e">
        <f t="shared" ca="1" si="199"/>
        <v>#REF!</v>
      </c>
      <c r="AE885" s="169" t="e">
        <f t="shared" ca="1" si="204"/>
        <v>#REF!</v>
      </c>
      <c r="AF885" s="168" t="e">
        <f t="shared" ca="1" si="205"/>
        <v>#REF!</v>
      </c>
      <c r="AG885" s="169" t="e">
        <f t="shared" ca="1" si="206"/>
        <v>#REF!</v>
      </c>
      <c r="AH885" s="168" t="e">
        <f t="shared" ca="1" si="207"/>
        <v>#REF!</v>
      </c>
      <c r="AI885" s="168" t="e">
        <f t="shared" ca="1" si="208"/>
        <v>#REF!</v>
      </c>
      <c r="AJ885" s="170" t="e">
        <f t="shared" ca="1" si="209"/>
        <v>#REF!</v>
      </c>
      <c r="AK885" s="168">
        <f t="shared" ca="1" si="200"/>
        <v>0</v>
      </c>
      <c r="AL885" s="168">
        <f t="shared" ca="1" si="201"/>
        <v>0</v>
      </c>
    </row>
    <row r="886" spans="1:38" ht="30" customHeight="1" x14ac:dyDescent="0.2">
      <c r="A886" s="56">
        <v>871</v>
      </c>
      <c r="B886" s="309" t="str">
        <f t="shared" ca="1" si="195"/>
        <v>A871</v>
      </c>
      <c r="C886" s="309"/>
      <c r="D886" s="57" t="str">
        <f t="shared" ca="1" si="196"/>
        <v/>
      </c>
      <c r="E886" s="59" t="str">
        <f t="shared" ca="1" si="197"/>
        <v/>
      </c>
      <c r="F886" s="215">
        <f ca="1">IF(LEN(B886)&gt;0,'OBRAČUNANA OSNOVNA PLAČA'!G880,"")</f>
        <v>0</v>
      </c>
      <c r="G886" s="60"/>
      <c r="H886" s="60"/>
      <c r="I886" s="60"/>
      <c r="J886" s="60"/>
      <c r="K886" s="60"/>
      <c r="L886" s="229">
        <f t="shared" si="202"/>
        <v>0</v>
      </c>
      <c r="M886" s="230">
        <f t="shared" ca="1" si="210"/>
        <v>0</v>
      </c>
      <c r="N886" s="230">
        <f t="shared" ca="1" si="211"/>
        <v>0</v>
      </c>
      <c r="O886" s="231">
        <f t="shared" ca="1" si="212"/>
        <v>0</v>
      </c>
      <c r="P886" s="232">
        <f t="shared" ca="1" si="213"/>
        <v>0</v>
      </c>
      <c r="Q886" s="233">
        <f t="shared" ca="1" si="203"/>
        <v>0</v>
      </c>
      <c r="R886" s="233">
        <f ca="1">IF(LEN(B886)&gt;0,'OSNOVNA PLAČA'!F880,"")</f>
        <v>0</v>
      </c>
      <c r="S886" s="234"/>
      <c r="T886" s="34"/>
      <c r="U886" s="34"/>
      <c r="V886" s="34"/>
      <c r="W886" s="34"/>
      <c r="X886" s="34"/>
      <c r="Y886" s="34"/>
      <c r="Z886" s="34"/>
      <c r="AB886" s="167">
        <f>ROW()</f>
        <v>886</v>
      </c>
      <c r="AC886" s="168" t="e">
        <f t="shared" ca="1" si="198"/>
        <v>#REF!</v>
      </c>
      <c r="AD886" s="168" t="e">
        <f t="shared" ca="1" si="199"/>
        <v>#REF!</v>
      </c>
      <c r="AE886" s="169" t="e">
        <f t="shared" ca="1" si="204"/>
        <v>#REF!</v>
      </c>
      <c r="AF886" s="168" t="e">
        <f t="shared" ca="1" si="205"/>
        <v>#REF!</v>
      </c>
      <c r="AG886" s="169" t="e">
        <f t="shared" ca="1" si="206"/>
        <v>#REF!</v>
      </c>
      <c r="AH886" s="168" t="e">
        <f t="shared" ca="1" si="207"/>
        <v>#REF!</v>
      </c>
      <c r="AI886" s="168" t="e">
        <f t="shared" ca="1" si="208"/>
        <v>#REF!</v>
      </c>
      <c r="AJ886" s="170" t="e">
        <f t="shared" ca="1" si="209"/>
        <v>#REF!</v>
      </c>
      <c r="AK886" s="168">
        <f t="shared" ca="1" si="200"/>
        <v>0</v>
      </c>
      <c r="AL886" s="168">
        <f t="shared" ca="1" si="201"/>
        <v>0</v>
      </c>
    </row>
    <row r="887" spans="1:38" ht="30" customHeight="1" x14ac:dyDescent="0.2">
      <c r="A887" s="56">
        <v>872</v>
      </c>
      <c r="B887" s="309" t="str">
        <f t="shared" ca="1" si="195"/>
        <v>A872</v>
      </c>
      <c r="C887" s="309"/>
      <c r="D887" s="57" t="str">
        <f t="shared" ca="1" si="196"/>
        <v/>
      </c>
      <c r="E887" s="59" t="str">
        <f t="shared" ca="1" si="197"/>
        <v/>
      </c>
      <c r="F887" s="215">
        <f ca="1">IF(LEN(B887)&gt;0,'OBRAČUNANA OSNOVNA PLAČA'!G881,"")</f>
        <v>0</v>
      </c>
      <c r="G887" s="60"/>
      <c r="H887" s="60"/>
      <c r="I887" s="60"/>
      <c r="J887" s="60"/>
      <c r="K887" s="60"/>
      <c r="L887" s="229">
        <f t="shared" si="202"/>
        <v>0</v>
      </c>
      <c r="M887" s="230">
        <f t="shared" ca="1" si="210"/>
        <v>0</v>
      </c>
      <c r="N887" s="230">
        <f t="shared" ca="1" si="211"/>
        <v>0</v>
      </c>
      <c r="O887" s="231">
        <f t="shared" ca="1" si="212"/>
        <v>0</v>
      </c>
      <c r="P887" s="232">
        <f t="shared" ca="1" si="213"/>
        <v>0</v>
      </c>
      <c r="Q887" s="233">
        <f t="shared" ca="1" si="203"/>
        <v>0</v>
      </c>
      <c r="R887" s="233">
        <f ca="1">IF(LEN(B887)&gt;0,'OSNOVNA PLAČA'!F881,"")</f>
        <v>0</v>
      </c>
      <c r="S887" s="234"/>
      <c r="T887" s="34"/>
      <c r="U887" s="34"/>
      <c r="V887" s="34"/>
      <c r="W887" s="34"/>
      <c r="X887" s="34"/>
      <c r="Y887" s="34"/>
      <c r="Z887" s="34"/>
      <c r="AB887" s="167">
        <f>ROW()</f>
        <v>887</v>
      </c>
      <c r="AC887" s="168" t="e">
        <f t="shared" ca="1" si="198"/>
        <v>#REF!</v>
      </c>
      <c r="AD887" s="168" t="e">
        <f t="shared" ca="1" si="199"/>
        <v>#REF!</v>
      </c>
      <c r="AE887" s="169" t="e">
        <f t="shared" ca="1" si="204"/>
        <v>#REF!</v>
      </c>
      <c r="AF887" s="168" t="e">
        <f t="shared" ca="1" si="205"/>
        <v>#REF!</v>
      </c>
      <c r="AG887" s="169" t="e">
        <f t="shared" ca="1" si="206"/>
        <v>#REF!</v>
      </c>
      <c r="AH887" s="168" t="e">
        <f t="shared" ca="1" si="207"/>
        <v>#REF!</v>
      </c>
      <c r="AI887" s="168" t="e">
        <f t="shared" ca="1" si="208"/>
        <v>#REF!</v>
      </c>
      <c r="AJ887" s="170" t="e">
        <f t="shared" ca="1" si="209"/>
        <v>#REF!</v>
      </c>
      <c r="AK887" s="168">
        <f t="shared" ca="1" si="200"/>
        <v>0</v>
      </c>
      <c r="AL887" s="168">
        <f t="shared" ca="1" si="201"/>
        <v>0</v>
      </c>
    </row>
    <row r="888" spans="1:38" ht="30" customHeight="1" x14ac:dyDescent="0.2">
      <c r="A888" s="56">
        <v>873</v>
      </c>
      <c r="B888" s="309" t="str">
        <f t="shared" ca="1" si="195"/>
        <v>A873</v>
      </c>
      <c r="C888" s="309"/>
      <c r="D888" s="57" t="str">
        <f t="shared" ca="1" si="196"/>
        <v/>
      </c>
      <c r="E888" s="59" t="str">
        <f t="shared" ca="1" si="197"/>
        <v/>
      </c>
      <c r="F888" s="215">
        <f ca="1">IF(LEN(B888)&gt;0,'OBRAČUNANA OSNOVNA PLAČA'!G882,"")</f>
        <v>0</v>
      </c>
      <c r="G888" s="60"/>
      <c r="H888" s="60"/>
      <c r="I888" s="60"/>
      <c r="J888" s="60"/>
      <c r="K888" s="60"/>
      <c r="L888" s="229">
        <f t="shared" si="202"/>
        <v>0</v>
      </c>
      <c r="M888" s="230">
        <f t="shared" ca="1" si="210"/>
        <v>0</v>
      </c>
      <c r="N888" s="230">
        <f t="shared" ca="1" si="211"/>
        <v>0</v>
      </c>
      <c r="O888" s="231">
        <f t="shared" ca="1" si="212"/>
        <v>0</v>
      </c>
      <c r="P888" s="232">
        <f t="shared" ca="1" si="213"/>
        <v>0</v>
      </c>
      <c r="Q888" s="233">
        <f t="shared" ca="1" si="203"/>
        <v>0</v>
      </c>
      <c r="R888" s="233">
        <f ca="1">IF(LEN(B888)&gt;0,'OSNOVNA PLAČA'!F882,"")</f>
        <v>0</v>
      </c>
      <c r="S888" s="234"/>
      <c r="T888" s="34"/>
      <c r="U888" s="34"/>
      <c r="V888" s="34"/>
      <c r="W888" s="34"/>
      <c r="X888" s="34"/>
      <c r="Y888" s="34"/>
      <c r="Z888" s="34"/>
      <c r="AB888" s="167">
        <f>ROW()</f>
        <v>888</v>
      </c>
      <c r="AC888" s="168" t="e">
        <f t="shared" ca="1" si="198"/>
        <v>#REF!</v>
      </c>
      <c r="AD888" s="168" t="e">
        <f t="shared" ca="1" si="199"/>
        <v>#REF!</v>
      </c>
      <c r="AE888" s="169" t="e">
        <f t="shared" ca="1" si="204"/>
        <v>#REF!</v>
      </c>
      <c r="AF888" s="168" t="e">
        <f t="shared" ca="1" si="205"/>
        <v>#REF!</v>
      </c>
      <c r="AG888" s="169" t="e">
        <f t="shared" ca="1" si="206"/>
        <v>#REF!</v>
      </c>
      <c r="AH888" s="168" t="e">
        <f t="shared" ca="1" si="207"/>
        <v>#REF!</v>
      </c>
      <c r="AI888" s="168" t="e">
        <f t="shared" ca="1" si="208"/>
        <v>#REF!</v>
      </c>
      <c r="AJ888" s="170" t="e">
        <f t="shared" ca="1" si="209"/>
        <v>#REF!</v>
      </c>
      <c r="AK888" s="168">
        <f t="shared" ca="1" si="200"/>
        <v>0</v>
      </c>
      <c r="AL888" s="168">
        <f t="shared" ca="1" si="201"/>
        <v>0</v>
      </c>
    </row>
    <row r="889" spans="1:38" ht="30" customHeight="1" x14ac:dyDescent="0.2">
      <c r="A889" s="56">
        <v>874</v>
      </c>
      <c r="B889" s="309" t="str">
        <f t="shared" ca="1" si="195"/>
        <v>A874</v>
      </c>
      <c r="C889" s="309"/>
      <c r="D889" s="57" t="str">
        <f t="shared" ca="1" si="196"/>
        <v/>
      </c>
      <c r="E889" s="59" t="str">
        <f t="shared" ca="1" si="197"/>
        <v/>
      </c>
      <c r="F889" s="215">
        <f ca="1">IF(LEN(B889)&gt;0,'OBRAČUNANA OSNOVNA PLAČA'!G883,"")</f>
        <v>0</v>
      </c>
      <c r="G889" s="60"/>
      <c r="H889" s="60"/>
      <c r="I889" s="60"/>
      <c r="J889" s="60"/>
      <c r="K889" s="60"/>
      <c r="L889" s="229">
        <f t="shared" si="202"/>
        <v>0</v>
      </c>
      <c r="M889" s="230">
        <f t="shared" ca="1" si="210"/>
        <v>0</v>
      </c>
      <c r="N889" s="230">
        <f t="shared" ca="1" si="211"/>
        <v>0</v>
      </c>
      <c r="O889" s="231">
        <f t="shared" ca="1" si="212"/>
        <v>0</v>
      </c>
      <c r="P889" s="232">
        <f t="shared" ca="1" si="213"/>
        <v>0</v>
      </c>
      <c r="Q889" s="233">
        <f t="shared" ca="1" si="203"/>
        <v>0</v>
      </c>
      <c r="R889" s="233">
        <f ca="1">IF(LEN(B889)&gt;0,'OSNOVNA PLAČA'!F883,"")</f>
        <v>0</v>
      </c>
      <c r="S889" s="234"/>
      <c r="T889" s="34"/>
      <c r="U889" s="34"/>
      <c r="V889" s="34"/>
      <c r="W889" s="34"/>
      <c r="X889" s="34"/>
      <c r="Y889" s="34"/>
      <c r="Z889" s="34"/>
      <c r="AB889" s="167">
        <f>ROW()</f>
        <v>889</v>
      </c>
      <c r="AC889" s="168" t="e">
        <f t="shared" ca="1" si="198"/>
        <v>#REF!</v>
      </c>
      <c r="AD889" s="168" t="e">
        <f t="shared" ca="1" si="199"/>
        <v>#REF!</v>
      </c>
      <c r="AE889" s="169" t="e">
        <f t="shared" ca="1" si="204"/>
        <v>#REF!</v>
      </c>
      <c r="AF889" s="168" t="e">
        <f t="shared" ca="1" si="205"/>
        <v>#REF!</v>
      </c>
      <c r="AG889" s="169" t="e">
        <f t="shared" ca="1" si="206"/>
        <v>#REF!</v>
      </c>
      <c r="AH889" s="168" t="e">
        <f t="shared" ca="1" si="207"/>
        <v>#REF!</v>
      </c>
      <c r="AI889" s="168" t="e">
        <f t="shared" ca="1" si="208"/>
        <v>#REF!</v>
      </c>
      <c r="AJ889" s="170" t="e">
        <f t="shared" ca="1" si="209"/>
        <v>#REF!</v>
      </c>
      <c r="AK889" s="168">
        <f t="shared" ca="1" si="200"/>
        <v>0</v>
      </c>
      <c r="AL889" s="168">
        <f t="shared" ca="1" si="201"/>
        <v>0</v>
      </c>
    </row>
    <row r="890" spans="1:38" ht="30" customHeight="1" x14ac:dyDescent="0.2">
      <c r="A890" s="56">
        <v>875</v>
      </c>
      <c r="B890" s="309" t="str">
        <f t="shared" ca="1" si="195"/>
        <v>A875</v>
      </c>
      <c r="C890" s="309"/>
      <c r="D890" s="57" t="str">
        <f t="shared" ca="1" si="196"/>
        <v/>
      </c>
      <c r="E890" s="59" t="str">
        <f t="shared" ca="1" si="197"/>
        <v/>
      </c>
      <c r="F890" s="215">
        <f ca="1">IF(LEN(B890)&gt;0,'OBRAČUNANA OSNOVNA PLAČA'!G884,"")</f>
        <v>0</v>
      </c>
      <c r="G890" s="60"/>
      <c r="H890" s="60"/>
      <c r="I890" s="60"/>
      <c r="J890" s="60"/>
      <c r="K890" s="60"/>
      <c r="L890" s="229">
        <f t="shared" si="202"/>
        <v>0</v>
      </c>
      <c r="M890" s="230">
        <f t="shared" ca="1" si="210"/>
        <v>0</v>
      </c>
      <c r="N890" s="230">
        <f t="shared" ca="1" si="211"/>
        <v>0</v>
      </c>
      <c r="O890" s="231">
        <f t="shared" ca="1" si="212"/>
        <v>0</v>
      </c>
      <c r="P890" s="232">
        <f t="shared" ca="1" si="213"/>
        <v>0</v>
      </c>
      <c r="Q890" s="233">
        <f t="shared" ca="1" si="203"/>
        <v>0</v>
      </c>
      <c r="R890" s="233">
        <f ca="1">IF(LEN(B890)&gt;0,'OSNOVNA PLAČA'!F884,"")</f>
        <v>0</v>
      </c>
      <c r="S890" s="234"/>
      <c r="T890" s="34"/>
      <c r="U890" s="34"/>
      <c r="V890" s="34"/>
      <c r="W890" s="34"/>
      <c r="X890" s="34"/>
      <c r="Y890" s="34"/>
      <c r="Z890" s="34"/>
      <c r="AB890" s="167">
        <f>ROW()</f>
        <v>890</v>
      </c>
      <c r="AC890" s="168" t="e">
        <f t="shared" ca="1" si="198"/>
        <v>#REF!</v>
      </c>
      <c r="AD890" s="168" t="e">
        <f t="shared" ca="1" si="199"/>
        <v>#REF!</v>
      </c>
      <c r="AE890" s="169" t="e">
        <f t="shared" ca="1" si="204"/>
        <v>#REF!</v>
      </c>
      <c r="AF890" s="168" t="e">
        <f t="shared" ca="1" si="205"/>
        <v>#REF!</v>
      </c>
      <c r="AG890" s="169" t="e">
        <f t="shared" ca="1" si="206"/>
        <v>#REF!</v>
      </c>
      <c r="AH890" s="168" t="e">
        <f t="shared" ca="1" si="207"/>
        <v>#REF!</v>
      </c>
      <c r="AI890" s="168" t="e">
        <f t="shared" ca="1" si="208"/>
        <v>#REF!</v>
      </c>
      <c r="AJ890" s="170" t="e">
        <f t="shared" ca="1" si="209"/>
        <v>#REF!</v>
      </c>
      <c r="AK890" s="168">
        <f t="shared" ca="1" si="200"/>
        <v>0</v>
      </c>
      <c r="AL890" s="168">
        <f t="shared" ca="1" si="201"/>
        <v>0</v>
      </c>
    </row>
    <row r="891" spans="1:38" ht="30" customHeight="1" x14ac:dyDescent="0.2">
      <c r="A891" s="56">
        <v>876</v>
      </c>
      <c r="B891" s="309" t="str">
        <f t="shared" ca="1" si="195"/>
        <v>A876</v>
      </c>
      <c r="C891" s="309"/>
      <c r="D891" s="57" t="str">
        <f t="shared" ca="1" si="196"/>
        <v/>
      </c>
      <c r="E891" s="59" t="str">
        <f t="shared" ca="1" si="197"/>
        <v/>
      </c>
      <c r="F891" s="215">
        <f ca="1">IF(LEN(B891)&gt;0,'OBRAČUNANA OSNOVNA PLAČA'!G885,"")</f>
        <v>0</v>
      </c>
      <c r="G891" s="60"/>
      <c r="H891" s="60"/>
      <c r="I891" s="60"/>
      <c r="J891" s="60"/>
      <c r="K891" s="60"/>
      <c r="L891" s="229">
        <f t="shared" si="202"/>
        <v>0</v>
      </c>
      <c r="M891" s="230">
        <f t="shared" ca="1" si="210"/>
        <v>0</v>
      </c>
      <c r="N891" s="230">
        <f t="shared" ca="1" si="211"/>
        <v>0</v>
      </c>
      <c r="O891" s="231">
        <f t="shared" ca="1" si="212"/>
        <v>0</v>
      </c>
      <c r="P891" s="232">
        <f t="shared" ca="1" si="213"/>
        <v>0</v>
      </c>
      <c r="Q891" s="233">
        <f t="shared" ca="1" si="203"/>
        <v>0</v>
      </c>
      <c r="R891" s="233">
        <f ca="1">IF(LEN(B891)&gt;0,'OSNOVNA PLAČA'!F885,"")</f>
        <v>0</v>
      </c>
      <c r="S891" s="234"/>
      <c r="T891" s="34"/>
      <c r="U891" s="34"/>
      <c r="V891" s="34"/>
      <c r="W891" s="34"/>
      <c r="X891" s="34"/>
      <c r="Y891" s="34"/>
      <c r="Z891" s="34"/>
      <c r="AB891" s="167">
        <f>ROW()</f>
        <v>891</v>
      </c>
      <c r="AC891" s="168" t="e">
        <f t="shared" ca="1" si="198"/>
        <v>#REF!</v>
      </c>
      <c r="AD891" s="168" t="e">
        <f t="shared" ca="1" si="199"/>
        <v>#REF!</v>
      </c>
      <c r="AE891" s="169" t="e">
        <f t="shared" ca="1" si="204"/>
        <v>#REF!</v>
      </c>
      <c r="AF891" s="168" t="e">
        <f t="shared" ca="1" si="205"/>
        <v>#REF!</v>
      </c>
      <c r="AG891" s="169" t="e">
        <f t="shared" ca="1" si="206"/>
        <v>#REF!</v>
      </c>
      <c r="AH891" s="168" t="e">
        <f t="shared" ca="1" si="207"/>
        <v>#REF!</v>
      </c>
      <c r="AI891" s="168" t="e">
        <f t="shared" ca="1" si="208"/>
        <v>#REF!</v>
      </c>
      <c r="AJ891" s="170" t="e">
        <f t="shared" ca="1" si="209"/>
        <v>#REF!</v>
      </c>
      <c r="AK891" s="168">
        <f t="shared" ca="1" si="200"/>
        <v>0</v>
      </c>
      <c r="AL891" s="168">
        <f t="shared" ca="1" si="201"/>
        <v>0</v>
      </c>
    </row>
    <row r="892" spans="1:38" ht="30" customHeight="1" x14ac:dyDescent="0.2">
      <c r="A892" s="56">
        <v>877</v>
      </c>
      <c r="B892" s="309" t="str">
        <f t="shared" ca="1" si="195"/>
        <v>A877</v>
      </c>
      <c r="C892" s="309"/>
      <c r="D892" s="57" t="str">
        <f t="shared" ca="1" si="196"/>
        <v/>
      </c>
      <c r="E892" s="59" t="str">
        <f t="shared" ca="1" si="197"/>
        <v/>
      </c>
      <c r="F892" s="215">
        <f ca="1">IF(LEN(B892)&gt;0,'OBRAČUNANA OSNOVNA PLAČA'!G886,"")</f>
        <v>0</v>
      </c>
      <c r="G892" s="60"/>
      <c r="H892" s="60"/>
      <c r="I892" s="60"/>
      <c r="J892" s="60"/>
      <c r="K892" s="60"/>
      <c r="L892" s="229">
        <f t="shared" si="202"/>
        <v>0</v>
      </c>
      <c r="M892" s="230">
        <f t="shared" ca="1" si="210"/>
        <v>0</v>
      </c>
      <c r="N892" s="230">
        <f t="shared" ca="1" si="211"/>
        <v>0</v>
      </c>
      <c r="O892" s="231">
        <f t="shared" ca="1" si="212"/>
        <v>0</v>
      </c>
      <c r="P892" s="232">
        <f t="shared" ca="1" si="213"/>
        <v>0</v>
      </c>
      <c r="Q892" s="233">
        <f t="shared" ca="1" si="203"/>
        <v>0</v>
      </c>
      <c r="R892" s="233">
        <f ca="1">IF(LEN(B892)&gt;0,'OSNOVNA PLAČA'!F886,"")</f>
        <v>0</v>
      </c>
      <c r="S892" s="234"/>
      <c r="T892" s="34"/>
      <c r="U892" s="34"/>
      <c r="V892" s="34"/>
      <c r="W892" s="34"/>
      <c r="X892" s="34"/>
      <c r="Y892" s="34"/>
      <c r="Z892" s="34"/>
      <c r="AB892" s="167">
        <f>ROW()</f>
        <v>892</v>
      </c>
      <c r="AC892" s="168" t="e">
        <f t="shared" ca="1" si="198"/>
        <v>#REF!</v>
      </c>
      <c r="AD892" s="168" t="e">
        <f t="shared" ca="1" si="199"/>
        <v>#REF!</v>
      </c>
      <c r="AE892" s="169" t="e">
        <f t="shared" ca="1" si="204"/>
        <v>#REF!</v>
      </c>
      <c r="AF892" s="168" t="e">
        <f t="shared" ca="1" si="205"/>
        <v>#REF!</v>
      </c>
      <c r="AG892" s="169" t="e">
        <f t="shared" ca="1" si="206"/>
        <v>#REF!</v>
      </c>
      <c r="AH892" s="168" t="e">
        <f t="shared" ca="1" si="207"/>
        <v>#REF!</v>
      </c>
      <c r="AI892" s="168" t="e">
        <f t="shared" ca="1" si="208"/>
        <v>#REF!</v>
      </c>
      <c r="AJ892" s="170" t="e">
        <f t="shared" ca="1" si="209"/>
        <v>#REF!</v>
      </c>
      <c r="AK892" s="168">
        <f t="shared" ca="1" si="200"/>
        <v>0</v>
      </c>
      <c r="AL892" s="168">
        <f t="shared" ca="1" si="201"/>
        <v>0</v>
      </c>
    </row>
    <row r="893" spans="1:38" ht="30" customHeight="1" x14ac:dyDescent="0.2">
      <c r="A893" s="56">
        <v>878</v>
      </c>
      <c r="B893" s="309" t="str">
        <f t="shared" ca="1" si="195"/>
        <v>A878</v>
      </c>
      <c r="C893" s="309"/>
      <c r="D893" s="57" t="str">
        <f t="shared" ca="1" si="196"/>
        <v/>
      </c>
      <c r="E893" s="59" t="str">
        <f t="shared" ca="1" si="197"/>
        <v/>
      </c>
      <c r="F893" s="215">
        <f ca="1">IF(LEN(B893)&gt;0,'OBRAČUNANA OSNOVNA PLAČA'!G887,"")</f>
        <v>0</v>
      </c>
      <c r="G893" s="60"/>
      <c r="H893" s="60"/>
      <c r="I893" s="60"/>
      <c r="J893" s="60"/>
      <c r="K893" s="60"/>
      <c r="L893" s="229">
        <f t="shared" si="202"/>
        <v>0</v>
      </c>
      <c r="M893" s="230">
        <f t="shared" ca="1" si="210"/>
        <v>0</v>
      </c>
      <c r="N893" s="230">
        <f t="shared" ca="1" si="211"/>
        <v>0</v>
      </c>
      <c r="O893" s="231">
        <f t="shared" ca="1" si="212"/>
        <v>0</v>
      </c>
      <c r="P893" s="232">
        <f t="shared" ca="1" si="213"/>
        <v>0</v>
      </c>
      <c r="Q893" s="233">
        <f t="shared" ca="1" si="203"/>
        <v>0</v>
      </c>
      <c r="R893" s="233">
        <f ca="1">IF(LEN(B893)&gt;0,'OSNOVNA PLAČA'!F887,"")</f>
        <v>0</v>
      </c>
      <c r="S893" s="234"/>
      <c r="T893" s="34"/>
      <c r="U893" s="34"/>
      <c r="V893" s="34"/>
      <c r="W893" s="34"/>
      <c r="X893" s="34"/>
      <c r="Y893" s="34"/>
      <c r="Z893" s="34"/>
      <c r="AB893" s="167">
        <f>ROW()</f>
        <v>893</v>
      </c>
      <c r="AC893" s="168" t="e">
        <f t="shared" ca="1" si="198"/>
        <v>#REF!</v>
      </c>
      <c r="AD893" s="168" t="e">
        <f t="shared" ca="1" si="199"/>
        <v>#REF!</v>
      </c>
      <c r="AE893" s="169" t="e">
        <f t="shared" ca="1" si="204"/>
        <v>#REF!</v>
      </c>
      <c r="AF893" s="168" t="e">
        <f t="shared" ca="1" si="205"/>
        <v>#REF!</v>
      </c>
      <c r="AG893" s="169" t="e">
        <f t="shared" ca="1" si="206"/>
        <v>#REF!</v>
      </c>
      <c r="AH893" s="168" t="e">
        <f t="shared" ca="1" si="207"/>
        <v>#REF!</v>
      </c>
      <c r="AI893" s="168" t="e">
        <f t="shared" ca="1" si="208"/>
        <v>#REF!</v>
      </c>
      <c r="AJ893" s="170" t="e">
        <f t="shared" ca="1" si="209"/>
        <v>#REF!</v>
      </c>
      <c r="AK893" s="168">
        <f t="shared" ca="1" si="200"/>
        <v>0</v>
      </c>
      <c r="AL893" s="168">
        <f t="shared" ca="1" si="201"/>
        <v>0</v>
      </c>
    </row>
    <row r="894" spans="1:38" ht="30" customHeight="1" x14ac:dyDescent="0.2">
      <c r="A894" s="56">
        <v>879</v>
      </c>
      <c r="B894" s="309" t="str">
        <f t="shared" ca="1" si="195"/>
        <v>A879</v>
      </c>
      <c r="C894" s="309"/>
      <c r="D894" s="57" t="str">
        <f t="shared" ca="1" si="196"/>
        <v/>
      </c>
      <c r="E894" s="59" t="str">
        <f t="shared" ca="1" si="197"/>
        <v/>
      </c>
      <c r="F894" s="215">
        <f ca="1">IF(LEN(B894)&gt;0,'OBRAČUNANA OSNOVNA PLAČA'!G888,"")</f>
        <v>0</v>
      </c>
      <c r="G894" s="60"/>
      <c r="H894" s="60"/>
      <c r="I894" s="60"/>
      <c r="J894" s="60"/>
      <c r="K894" s="60"/>
      <c r="L894" s="229">
        <f t="shared" si="202"/>
        <v>0</v>
      </c>
      <c r="M894" s="230">
        <f t="shared" ca="1" si="210"/>
        <v>0</v>
      </c>
      <c r="N894" s="230">
        <f t="shared" ca="1" si="211"/>
        <v>0</v>
      </c>
      <c r="O894" s="231">
        <f t="shared" ca="1" si="212"/>
        <v>0</v>
      </c>
      <c r="P894" s="232">
        <f t="shared" ca="1" si="213"/>
        <v>0</v>
      </c>
      <c r="Q894" s="233">
        <f t="shared" ca="1" si="203"/>
        <v>0</v>
      </c>
      <c r="R894" s="233">
        <f ca="1">IF(LEN(B894)&gt;0,'OSNOVNA PLAČA'!F888,"")</f>
        <v>0</v>
      </c>
      <c r="S894" s="234"/>
      <c r="T894" s="34"/>
      <c r="U894" s="34"/>
      <c r="V894" s="34"/>
      <c r="W894" s="34"/>
      <c r="X894" s="34"/>
      <c r="Y894" s="34"/>
      <c r="Z894" s="34"/>
      <c r="AB894" s="167">
        <f>ROW()</f>
        <v>894</v>
      </c>
      <c r="AC894" s="168" t="e">
        <f t="shared" ca="1" si="198"/>
        <v>#REF!</v>
      </c>
      <c r="AD894" s="168" t="e">
        <f t="shared" ca="1" si="199"/>
        <v>#REF!</v>
      </c>
      <c r="AE894" s="169" t="e">
        <f t="shared" ca="1" si="204"/>
        <v>#REF!</v>
      </c>
      <c r="AF894" s="168" t="e">
        <f t="shared" ca="1" si="205"/>
        <v>#REF!</v>
      </c>
      <c r="AG894" s="169" t="e">
        <f t="shared" ca="1" si="206"/>
        <v>#REF!</v>
      </c>
      <c r="AH894" s="168" t="e">
        <f t="shared" ca="1" si="207"/>
        <v>#REF!</v>
      </c>
      <c r="AI894" s="168" t="e">
        <f t="shared" ca="1" si="208"/>
        <v>#REF!</v>
      </c>
      <c r="AJ894" s="170" t="e">
        <f t="shared" ca="1" si="209"/>
        <v>#REF!</v>
      </c>
      <c r="AK894" s="168">
        <f t="shared" ca="1" si="200"/>
        <v>0</v>
      </c>
      <c r="AL894" s="168">
        <f t="shared" ca="1" si="201"/>
        <v>0</v>
      </c>
    </row>
    <row r="895" spans="1:38" ht="30" customHeight="1" x14ac:dyDescent="0.2">
      <c r="A895" s="56">
        <v>880</v>
      </c>
      <c r="B895" s="309" t="str">
        <f t="shared" ca="1" si="195"/>
        <v>A880</v>
      </c>
      <c r="C895" s="309"/>
      <c r="D895" s="57" t="str">
        <f t="shared" ca="1" si="196"/>
        <v/>
      </c>
      <c r="E895" s="59" t="str">
        <f t="shared" ca="1" si="197"/>
        <v/>
      </c>
      <c r="F895" s="215">
        <f ca="1">IF(LEN(B895)&gt;0,'OBRAČUNANA OSNOVNA PLAČA'!G889,"")</f>
        <v>0</v>
      </c>
      <c r="G895" s="60"/>
      <c r="H895" s="60"/>
      <c r="I895" s="60"/>
      <c r="J895" s="60"/>
      <c r="K895" s="60"/>
      <c r="L895" s="229">
        <f t="shared" si="202"/>
        <v>0</v>
      </c>
      <c r="M895" s="230">
        <f t="shared" ca="1" si="210"/>
        <v>0</v>
      </c>
      <c r="N895" s="230">
        <f t="shared" ca="1" si="211"/>
        <v>0</v>
      </c>
      <c r="O895" s="231">
        <f t="shared" ca="1" si="212"/>
        <v>0</v>
      </c>
      <c r="P895" s="232">
        <f t="shared" ca="1" si="213"/>
        <v>0</v>
      </c>
      <c r="Q895" s="233">
        <f t="shared" ca="1" si="203"/>
        <v>0</v>
      </c>
      <c r="R895" s="233">
        <f ca="1">IF(LEN(B895)&gt;0,'OSNOVNA PLAČA'!F889,"")</f>
        <v>0</v>
      </c>
      <c r="S895" s="234"/>
      <c r="T895" s="34"/>
      <c r="U895" s="34"/>
      <c r="V895" s="34"/>
      <c r="W895" s="34"/>
      <c r="X895" s="34"/>
      <c r="Y895" s="34"/>
      <c r="Z895" s="34"/>
      <c r="AB895" s="167">
        <f>ROW()</f>
        <v>895</v>
      </c>
      <c r="AC895" s="168" t="e">
        <f t="shared" ca="1" si="198"/>
        <v>#REF!</v>
      </c>
      <c r="AD895" s="168" t="e">
        <f t="shared" ca="1" si="199"/>
        <v>#REF!</v>
      </c>
      <c r="AE895" s="169" t="e">
        <f t="shared" ca="1" si="204"/>
        <v>#REF!</v>
      </c>
      <c r="AF895" s="168" t="e">
        <f t="shared" ca="1" si="205"/>
        <v>#REF!</v>
      </c>
      <c r="AG895" s="169" t="e">
        <f t="shared" ca="1" si="206"/>
        <v>#REF!</v>
      </c>
      <c r="AH895" s="168" t="e">
        <f t="shared" ca="1" si="207"/>
        <v>#REF!</v>
      </c>
      <c r="AI895" s="168" t="e">
        <f t="shared" ca="1" si="208"/>
        <v>#REF!</v>
      </c>
      <c r="AJ895" s="170" t="e">
        <f t="shared" ca="1" si="209"/>
        <v>#REF!</v>
      </c>
      <c r="AK895" s="168">
        <f t="shared" ca="1" si="200"/>
        <v>0</v>
      </c>
      <c r="AL895" s="168">
        <f t="shared" ca="1" si="201"/>
        <v>0</v>
      </c>
    </row>
    <row r="896" spans="1:38" ht="30" customHeight="1" x14ac:dyDescent="0.2">
      <c r="A896" s="56">
        <v>881</v>
      </c>
      <c r="B896" s="309" t="str">
        <f t="shared" ca="1" si="195"/>
        <v>A881</v>
      </c>
      <c r="C896" s="309"/>
      <c r="D896" s="57" t="str">
        <f t="shared" ca="1" si="196"/>
        <v/>
      </c>
      <c r="E896" s="59" t="str">
        <f t="shared" ca="1" si="197"/>
        <v/>
      </c>
      <c r="F896" s="215">
        <f ca="1">IF(LEN(B896)&gt;0,'OBRAČUNANA OSNOVNA PLAČA'!G890,"")</f>
        <v>0</v>
      </c>
      <c r="G896" s="60"/>
      <c r="H896" s="60"/>
      <c r="I896" s="60"/>
      <c r="J896" s="60"/>
      <c r="K896" s="60"/>
      <c r="L896" s="229">
        <f t="shared" si="202"/>
        <v>0</v>
      </c>
      <c r="M896" s="230">
        <f t="shared" ca="1" si="210"/>
        <v>0</v>
      </c>
      <c r="N896" s="230">
        <f t="shared" ca="1" si="211"/>
        <v>0</v>
      </c>
      <c r="O896" s="231">
        <f t="shared" ca="1" si="212"/>
        <v>0</v>
      </c>
      <c r="P896" s="232">
        <f t="shared" ca="1" si="213"/>
        <v>0</v>
      </c>
      <c r="Q896" s="233">
        <f t="shared" ca="1" si="203"/>
        <v>0</v>
      </c>
      <c r="R896" s="233">
        <f ca="1">IF(LEN(B896)&gt;0,'OSNOVNA PLAČA'!F890,"")</f>
        <v>0</v>
      </c>
      <c r="S896" s="234"/>
      <c r="T896" s="34"/>
      <c r="U896" s="34"/>
      <c r="V896" s="34"/>
      <c r="W896" s="34"/>
      <c r="X896" s="34"/>
      <c r="Y896" s="34"/>
      <c r="Z896" s="34"/>
      <c r="AB896" s="167">
        <f>ROW()</f>
        <v>896</v>
      </c>
      <c r="AC896" s="168" t="e">
        <f t="shared" ca="1" si="198"/>
        <v>#REF!</v>
      </c>
      <c r="AD896" s="168" t="e">
        <f t="shared" ca="1" si="199"/>
        <v>#REF!</v>
      </c>
      <c r="AE896" s="169" t="e">
        <f t="shared" ca="1" si="204"/>
        <v>#REF!</v>
      </c>
      <c r="AF896" s="168" t="e">
        <f t="shared" ca="1" si="205"/>
        <v>#REF!</v>
      </c>
      <c r="AG896" s="169" t="e">
        <f t="shared" ca="1" si="206"/>
        <v>#REF!</v>
      </c>
      <c r="AH896" s="168" t="e">
        <f t="shared" ca="1" si="207"/>
        <v>#REF!</v>
      </c>
      <c r="AI896" s="168" t="e">
        <f t="shared" ca="1" si="208"/>
        <v>#REF!</v>
      </c>
      <c r="AJ896" s="170" t="e">
        <f t="shared" ca="1" si="209"/>
        <v>#REF!</v>
      </c>
      <c r="AK896" s="168">
        <f t="shared" ca="1" si="200"/>
        <v>0</v>
      </c>
      <c r="AL896" s="168">
        <f t="shared" ca="1" si="201"/>
        <v>0</v>
      </c>
    </row>
    <row r="897" spans="1:38" ht="30" customHeight="1" x14ac:dyDescent="0.2">
      <c r="A897" s="56">
        <v>882</v>
      </c>
      <c r="B897" s="309" t="str">
        <f t="shared" ca="1" si="195"/>
        <v>A882</v>
      </c>
      <c r="C897" s="309"/>
      <c r="D897" s="57" t="str">
        <f t="shared" ca="1" si="196"/>
        <v/>
      </c>
      <c r="E897" s="59" t="str">
        <f t="shared" ca="1" si="197"/>
        <v/>
      </c>
      <c r="F897" s="215">
        <f ca="1">IF(LEN(B897)&gt;0,'OBRAČUNANA OSNOVNA PLAČA'!G891,"")</f>
        <v>0</v>
      </c>
      <c r="G897" s="60"/>
      <c r="H897" s="60"/>
      <c r="I897" s="60"/>
      <c r="J897" s="60"/>
      <c r="K897" s="60"/>
      <c r="L897" s="229">
        <f t="shared" si="202"/>
        <v>0</v>
      </c>
      <c r="M897" s="230">
        <f t="shared" ca="1" si="210"/>
        <v>0</v>
      </c>
      <c r="N897" s="230">
        <f t="shared" ca="1" si="211"/>
        <v>0</v>
      </c>
      <c r="O897" s="231">
        <f t="shared" ca="1" si="212"/>
        <v>0</v>
      </c>
      <c r="P897" s="232">
        <f t="shared" ca="1" si="213"/>
        <v>0</v>
      </c>
      <c r="Q897" s="233">
        <f t="shared" ca="1" si="203"/>
        <v>0</v>
      </c>
      <c r="R897" s="233">
        <f ca="1">IF(LEN(B897)&gt;0,'OSNOVNA PLAČA'!F891,"")</f>
        <v>0</v>
      </c>
      <c r="S897" s="234"/>
      <c r="T897" s="34"/>
      <c r="U897" s="34"/>
      <c r="V897" s="34"/>
      <c r="W897" s="34"/>
      <c r="X897" s="34"/>
      <c r="Y897" s="34"/>
      <c r="Z897" s="34"/>
      <c r="AB897" s="167">
        <f>ROW()</f>
        <v>897</v>
      </c>
      <c r="AC897" s="168" t="e">
        <f t="shared" ca="1" si="198"/>
        <v>#REF!</v>
      </c>
      <c r="AD897" s="168" t="e">
        <f t="shared" ca="1" si="199"/>
        <v>#REF!</v>
      </c>
      <c r="AE897" s="169" t="e">
        <f t="shared" ca="1" si="204"/>
        <v>#REF!</v>
      </c>
      <c r="AF897" s="168" t="e">
        <f t="shared" ca="1" si="205"/>
        <v>#REF!</v>
      </c>
      <c r="AG897" s="169" t="e">
        <f t="shared" ca="1" si="206"/>
        <v>#REF!</v>
      </c>
      <c r="AH897" s="168" t="e">
        <f t="shared" ca="1" si="207"/>
        <v>#REF!</v>
      </c>
      <c r="AI897" s="168" t="e">
        <f t="shared" ca="1" si="208"/>
        <v>#REF!</v>
      </c>
      <c r="AJ897" s="170" t="e">
        <f t="shared" ca="1" si="209"/>
        <v>#REF!</v>
      </c>
      <c r="AK897" s="168">
        <f t="shared" ca="1" si="200"/>
        <v>0</v>
      </c>
      <c r="AL897" s="168">
        <f t="shared" ca="1" si="201"/>
        <v>0</v>
      </c>
    </row>
    <row r="898" spans="1:38" ht="30" customHeight="1" x14ac:dyDescent="0.2">
      <c r="A898" s="56">
        <v>883</v>
      </c>
      <c r="B898" s="309" t="str">
        <f t="shared" ca="1" si="195"/>
        <v>A883</v>
      </c>
      <c r="C898" s="309"/>
      <c r="D898" s="57" t="str">
        <f t="shared" ca="1" si="196"/>
        <v/>
      </c>
      <c r="E898" s="59" t="str">
        <f t="shared" ca="1" si="197"/>
        <v/>
      </c>
      <c r="F898" s="215">
        <f ca="1">IF(LEN(B898)&gt;0,'OBRAČUNANA OSNOVNA PLAČA'!G892,"")</f>
        <v>0</v>
      </c>
      <c r="G898" s="60"/>
      <c r="H898" s="60"/>
      <c r="I898" s="60"/>
      <c r="J898" s="60"/>
      <c r="K898" s="60"/>
      <c r="L898" s="229">
        <f t="shared" si="202"/>
        <v>0</v>
      </c>
      <c r="M898" s="230">
        <f t="shared" ca="1" si="210"/>
        <v>0</v>
      </c>
      <c r="N898" s="230">
        <f t="shared" ca="1" si="211"/>
        <v>0</v>
      </c>
      <c r="O898" s="231">
        <f t="shared" ca="1" si="212"/>
        <v>0</v>
      </c>
      <c r="P898" s="232">
        <f t="shared" ca="1" si="213"/>
        <v>0</v>
      </c>
      <c r="Q898" s="233">
        <f t="shared" ca="1" si="203"/>
        <v>0</v>
      </c>
      <c r="R898" s="233">
        <f ca="1">IF(LEN(B898)&gt;0,'OSNOVNA PLAČA'!F892,"")</f>
        <v>0</v>
      </c>
      <c r="S898" s="234"/>
      <c r="T898" s="34"/>
      <c r="U898" s="34"/>
      <c r="V898" s="34"/>
      <c r="W898" s="34"/>
      <c r="X898" s="34"/>
      <c r="Y898" s="34"/>
      <c r="Z898" s="34"/>
      <c r="AB898" s="167">
        <f>ROW()</f>
        <v>898</v>
      </c>
      <c r="AC898" s="168" t="e">
        <f t="shared" ca="1" si="198"/>
        <v>#REF!</v>
      </c>
      <c r="AD898" s="168" t="e">
        <f t="shared" ca="1" si="199"/>
        <v>#REF!</v>
      </c>
      <c r="AE898" s="169" t="e">
        <f t="shared" ca="1" si="204"/>
        <v>#REF!</v>
      </c>
      <c r="AF898" s="168" t="e">
        <f t="shared" ca="1" si="205"/>
        <v>#REF!</v>
      </c>
      <c r="AG898" s="169" t="e">
        <f t="shared" ca="1" si="206"/>
        <v>#REF!</v>
      </c>
      <c r="AH898" s="168" t="e">
        <f t="shared" ca="1" si="207"/>
        <v>#REF!</v>
      </c>
      <c r="AI898" s="168" t="e">
        <f t="shared" ca="1" si="208"/>
        <v>#REF!</v>
      </c>
      <c r="AJ898" s="170" t="e">
        <f t="shared" ca="1" si="209"/>
        <v>#REF!</v>
      </c>
      <c r="AK898" s="168">
        <f t="shared" ca="1" si="200"/>
        <v>0</v>
      </c>
      <c r="AL898" s="168">
        <f t="shared" ca="1" si="201"/>
        <v>0</v>
      </c>
    </row>
    <row r="899" spans="1:38" ht="30" customHeight="1" x14ac:dyDescent="0.2">
      <c r="A899" s="56">
        <v>884</v>
      </c>
      <c r="B899" s="309" t="str">
        <f t="shared" ca="1" si="195"/>
        <v>A884</v>
      </c>
      <c r="C899" s="309"/>
      <c r="D899" s="57" t="str">
        <f t="shared" ca="1" si="196"/>
        <v/>
      </c>
      <c r="E899" s="59" t="str">
        <f t="shared" ca="1" si="197"/>
        <v/>
      </c>
      <c r="F899" s="215">
        <f ca="1">IF(LEN(B899)&gt;0,'OBRAČUNANA OSNOVNA PLAČA'!G893,"")</f>
        <v>0</v>
      </c>
      <c r="G899" s="60"/>
      <c r="H899" s="60"/>
      <c r="I899" s="60"/>
      <c r="J899" s="60"/>
      <c r="K899" s="60"/>
      <c r="L899" s="229">
        <f t="shared" si="202"/>
        <v>0</v>
      </c>
      <c r="M899" s="230">
        <f t="shared" ca="1" si="210"/>
        <v>0</v>
      </c>
      <c r="N899" s="230">
        <f t="shared" ca="1" si="211"/>
        <v>0</v>
      </c>
      <c r="O899" s="231">
        <f t="shared" ca="1" si="212"/>
        <v>0</v>
      </c>
      <c r="P899" s="232">
        <f t="shared" ca="1" si="213"/>
        <v>0</v>
      </c>
      <c r="Q899" s="233">
        <f t="shared" ca="1" si="203"/>
        <v>0</v>
      </c>
      <c r="R899" s="233">
        <f ca="1">IF(LEN(B899)&gt;0,'OSNOVNA PLAČA'!F893,"")</f>
        <v>0</v>
      </c>
      <c r="S899" s="234"/>
      <c r="T899" s="34"/>
      <c r="U899" s="34"/>
      <c r="V899" s="34"/>
      <c r="W899" s="34"/>
      <c r="X899" s="34"/>
      <c r="Y899" s="34"/>
      <c r="Z899" s="34"/>
      <c r="AB899" s="167">
        <f>ROW()</f>
        <v>899</v>
      </c>
      <c r="AC899" s="168" t="e">
        <f t="shared" ca="1" si="198"/>
        <v>#REF!</v>
      </c>
      <c r="AD899" s="168" t="e">
        <f t="shared" ca="1" si="199"/>
        <v>#REF!</v>
      </c>
      <c r="AE899" s="169" t="e">
        <f t="shared" ca="1" si="204"/>
        <v>#REF!</v>
      </c>
      <c r="AF899" s="168" t="e">
        <f t="shared" ca="1" si="205"/>
        <v>#REF!</v>
      </c>
      <c r="AG899" s="169" t="e">
        <f t="shared" ca="1" si="206"/>
        <v>#REF!</v>
      </c>
      <c r="AH899" s="168" t="e">
        <f t="shared" ca="1" si="207"/>
        <v>#REF!</v>
      </c>
      <c r="AI899" s="168" t="e">
        <f t="shared" ca="1" si="208"/>
        <v>#REF!</v>
      </c>
      <c r="AJ899" s="170" t="e">
        <f t="shared" ca="1" si="209"/>
        <v>#REF!</v>
      </c>
      <c r="AK899" s="168">
        <f t="shared" ca="1" si="200"/>
        <v>0</v>
      </c>
      <c r="AL899" s="168">
        <f t="shared" ca="1" si="201"/>
        <v>0</v>
      </c>
    </row>
    <row r="900" spans="1:38" ht="30" customHeight="1" x14ac:dyDescent="0.2">
      <c r="A900" s="56">
        <v>885</v>
      </c>
      <c r="B900" s="309" t="str">
        <f t="shared" ca="1" si="195"/>
        <v>A885</v>
      </c>
      <c r="C900" s="309"/>
      <c r="D900" s="57" t="str">
        <f t="shared" ca="1" si="196"/>
        <v/>
      </c>
      <c r="E900" s="59" t="str">
        <f t="shared" ca="1" si="197"/>
        <v/>
      </c>
      <c r="F900" s="215">
        <f ca="1">IF(LEN(B900)&gt;0,'OBRAČUNANA OSNOVNA PLAČA'!G894,"")</f>
        <v>0</v>
      </c>
      <c r="G900" s="60"/>
      <c r="H900" s="60"/>
      <c r="I900" s="60"/>
      <c r="J900" s="60"/>
      <c r="K900" s="60"/>
      <c r="L900" s="229">
        <f t="shared" si="202"/>
        <v>0</v>
      </c>
      <c r="M900" s="230">
        <f t="shared" ca="1" si="210"/>
        <v>0</v>
      </c>
      <c r="N900" s="230">
        <f t="shared" ca="1" si="211"/>
        <v>0</v>
      </c>
      <c r="O900" s="231">
        <f t="shared" ca="1" si="212"/>
        <v>0</v>
      </c>
      <c r="P900" s="232">
        <f t="shared" ca="1" si="213"/>
        <v>0</v>
      </c>
      <c r="Q900" s="233">
        <f t="shared" ca="1" si="203"/>
        <v>0</v>
      </c>
      <c r="R900" s="233">
        <f ca="1">IF(LEN(B900)&gt;0,'OSNOVNA PLAČA'!F894,"")</f>
        <v>0</v>
      </c>
      <c r="S900" s="234"/>
      <c r="T900" s="34"/>
      <c r="U900" s="34"/>
      <c r="V900" s="34"/>
      <c r="W900" s="34"/>
      <c r="X900" s="34"/>
      <c r="Y900" s="34"/>
      <c r="Z900" s="34"/>
      <c r="AB900" s="167">
        <f>ROW()</f>
        <v>900</v>
      </c>
      <c r="AC900" s="168" t="e">
        <f t="shared" ca="1" si="198"/>
        <v>#REF!</v>
      </c>
      <c r="AD900" s="168" t="e">
        <f t="shared" ca="1" si="199"/>
        <v>#REF!</v>
      </c>
      <c r="AE900" s="169" t="e">
        <f t="shared" ca="1" si="204"/>
        <v>#REF!</v>
      </c>
      <c r="AF900" s="168" t="e">
        <f t="shared" ca="1" si="205"/>
        <v>#REF!</v>
      </c>
      <c r="AG900" s="169" t="e">
        <f t="shared" ca="1" si="206"/>
        <v>#REF!</v>
      </c>
      <c r="AH900" s="168" t="e">
        <f t="shared" ca="1" si="207"/>
        <v>#REF!</v>
      </c>
      <c r="AI900" s="168" t="e">
        <f t="shared" ca="1" si="208"/>
        <v>#REF!</v>
      </c>
      <c r="AJ900" s="170" t="e">
        <f t="shared" ca="1" si="209"/>
        <v>#REF!</v>
      </c>
      <c r="AK900" s="168">
        <f t="shared" ca="1" si="200"/>
        <v>0</v>
      </c>
      <c r="AL900" s="168">
        <f t="shared" ca="1" si="201"/>
        <v>0</v>
      </c>
    </row>
    <row r="901" spans="1:38" ht="30" customHeight="1" x14ac:dyDescent="0.2">
      <c r="A901" s="56">
        <v>886</v>
      </c>
      <c r="B901" s="309" t="str">
        <f t="shared" ref="B901:B964" ca="1" si="214">IF(LEN(INDIRECT( "'" &amp; $AD$2 &amp; "'!B" &amp; TEXT($AB901-6,0)))&gt;0,INDIRECT( "'" &amp; $AD$2 &amp; "'!B" &amp; TEXT($AB901-6,0)),"")</f>
        <v>A886</v>
      </c>
      <c r="C901" s="309"/>
      <c r="D901" s="57" t="str">
        <f t="shared" ref="D901:D964" ca="1" si="215">IF(LEN(INDIRECT( "'" &amp; $AD$2 &amp; "'!D" &amp; TEXT($AB901-6,0)))&gt;0,INDIRECT( "'" &amp; $AD$2 &amp; "'!D" &amp; TEXT($AB901-6,0)),"")</f>
        <v/>
      </c>
      <c r="E901" s="59" t="str">
        <f t="shared" ref="E901:E964" ca="1" si="216">IF(LEN(INDIRECT( "'" &amp; $AD$2 &amp; "'!E" &amp; TEXT($AB901-6,0)))&gt;0,INDIRECT( "'" &amp; $AD$2 &amp; "'!E" &amp; TEXT($AB901-6,0)),"")</f>
        <v/>
      </c>
      <c r="F901" s="215">
        <f ca="1">IF(LEN(B901)&gt;0,'OBRAČUNANA OSNOVNA PLAČA'!G895,"")</f>
        <v>0</v>
      </c>
      <c r="G901" s="60"/>
      <c r="H901" s="60"/>
      <c r="I901" s="60"/>
      <c r="J901" s="60"/>
      <c r="K901" s="60"/>
      <c r="L901" s="229">
        <f t="shared" si="202"/>
        <v>0</v>
      </c>
      <c r="M901" s="230">
        <f t="shared" ca="1" si="210"/>
        <v>0</v>
      </c>
      <c r="N901" s="230">
        <f t="shared" ca="1" si="211"/>
        <v>0</v>
      </c>
      <c r="O901" s="231">
        <f t="shared" ca="1" si="212"/>
        <v>0</v>
      </c>
      <c r="P901" s="232">
        <f t="shared" ca="1" si="213"/>
        <v>0</v>
      </c>
      <c r="Q901" s="233">
        <f t="shared" ca="1" si="203"/>
        <v>0</v>
      </c>
      <c r="R901" s="233">
        <f ca="1">IF(LEN(B901)&gt;0,'OSNOVNA PLAČA'!F895,"")</f>
        <v>0</v>
      </c>
      <c r="S901" s="234"/>
      <c r="T901" s="34"/>
      <c r="U901" s="34"/>
      <c r="V901" s="34"/>
      <c r="W901" s="34"/>
      <c r="X901" s="34"/>
      <c r="Y901" s="34"/>
      <c r="Z901" s="34"/>
      <c r="AB901" s="167">
        <f>ROW()</f>
        <v>901</v>
      </c>
      <c r="AC901" s="168" t="e">
        <f t="shared" ref="AC901:AC964" ca="1" si="217">IF($AO$3=1,0,INDIRECT( "'" &amp; $AO$2 &amp; "'!P" &amp; TEXT($AB901,0)))</f>
        <v>#REF!</v>
      </c>
      <c r="AD901" s="168" t="e">
        <f t="shared" ref="AD901:AD964" ca="1" si="218">IF($AO$3=1,(INDIRECT( "'" &amp; $AD$2 &amp; "'!F" &amp; TEXT($AB901-6,0))*2/12+INDIRECT( "'" &amp; $AD$2 &amp; "'!G" &amp; TEXT($AB901-6,0))*10/12)*2,INDIRECT( "'" &amp; $AO$2 &amp; "'!Q" &amp; TEXT($AB901,0)))</f>
        <v>#REF!</v>
      </c>
      <c r="AE901" s="169" t="e">
        <f t="shared" ca="1" si="204"/>
        <v>#REF!</v>
      </c>
      <c r="AF901" s="168" t="e">
        <f t="shared" ca="1" si="205"/>
        <v>#REF!</v>
      </c>
      <c r="AG901" s="169" t="e">
        <f t="shared" ca="1" si="206"/>
        <v>#REF!</v>
      </c>
      <c r="AH901" s="168" t="e">
        <f t="shared" ca="1" si="207"/>
        <v>#REF!</v>
      </c>
      <c r="AI901" s="168" t="e">
        <f t="shared" ca="1" si="208"/>
        <v>#REF!</v>
      </c>
      <c r="AJ901" s="170" t="e">
        <f t="shared" ca="1" si="209"/>
        <v>#REF!</v>
      </c>
      <c r="AK901" s="168">
        <f t="shared" ref="AK901:AK964" ca="1" si="2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01" s="168">
        <f t="shared" ref="AL901:AL964" ca="1" si="2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02" spans="1:38" ht="30" customHeight="1" x14ac:dyDescent="0.2">
      <c r="A902" s="56">
        <v>887</v>
      </c>
      <c r="B902" s="309" t="str">
        <f t="shared" ca="1" si="214"/>
        <v>A887</v>
      </c>
      <c r="C902" s="309"/>
      <c r="D902" s="57" t="str">
        <f t="shared" ca="1" si="215"/>
        <v/>
      </c>
      <c r="E902" s="59" t="str">
        <f t="shared" ca="1" si="216"/>
        <v/>
      </c>
      <c r="F902" s="215">
        <f ca="1">IF(LEN(B902)&gt;0,'OBRAČUNANA OSNOVNA PLAČA'!G896,"")</f>
        <v>0</v>
      </c>
      <c r="G902" s="60"/>
      <c r="H902" s="60"/>
      <c r="I902" s="60"/>
      <c r="J902" s="60"/>
      <c r="K902" s="60"/>
      <c r="L902" s="229">
        <f t="shared" si="202"/>
        <v>0</v>
      </c>
      <c r="M902" s="230">
        <f t="shared" ca="1" si="210"/>
        <v>0</v>
      </c>
      <c r="N902" s="230">
        <f t="shared" ca="1" si="211"/>
        <v>0</v>
      </c>
      <c r="O902" s="231">
        <f t="shared" ca="1" si="212"/>
        <v>0</v>
      </c>
      <c r="P902" s="232">
        <f t="shared" ca="1" si="213"/>
        <v>0</v>
      </c>
      <c r="Q902" s="233">
        <f t="shared" ca="1" si="203"/>
        <v>0</v>
      </c>
      <c r="R902" s="233">
        <f ca="1">IF(LEN(B902)&gt;0,'OSNOVNA PLAČA'!F896,"")</f>
        <v>0</v>
      </c>
      <c r="S902" s="234"/>
      <c r="T902" s="34"/>
      <c r="U902" s="34"/>
      <c r="V902" s="34"/>
      <c r="W902" s="34"/>
      <c r="X902" s="34"/>
      <c r="Y902" s="34"/>
      <c r="Z902" s="34"/>
      <c r="AB902" s="167">
        <f>ROW()</f>
        <v>902</v>
      </c>
      <c r="AC902" s="168" t="e">
        <f t="shared" ca="1" si="217"/>
        <v>#REF!</v>
      </c>
      <c r="AD902" s="168" t="e">
        <f t="shared" ca="1" si="218"/>
        <v>#REF!</v>
      </c>
      <c r="AE902" s="169" t="e">
        <f t="shared" ca="1" si="204"/>
        <v>#REF!</v>
      </c>
      <c r="AF902" s="168" t="e">
        <f t="shared" ca="1" si="205"/>
        <v>#REF!</v>
      </c>
      <c r="AG902" s="169" t="e">
        <f t="shared" ca="1" si="206"/>
        <v>#REF!</v>
      </c>
      <c r="AH902" s="168" t="e">
        <f t="shared" ca="1" si="207"/>
        <v>#REF!</v>
      </c>
      <c r="AI902" s="168" t="e">
        <f t="shared" ca="1" si="208"/>
        <v>#REF!</v>
      </c>
      <c r="AJ902" s="170" t="e">
        <f t="shared" ca="1" si="209"/>
        <v>#REF!</v>
      </c>
      <c r="AK902" s="168">
        <f t="shared" ca="1" si="219"/>
        <v>0</v>
      </c>
      <c r="AL902" s="168">
        <f t="shared" ca="1" si="220"/>
        <v>0</v>
      </c>
    </row>
    <row r="903" spans="1:38" ht="30" customHeight="1" x14ac:dyDescent="0.2">
      <c r="A903" s="56">
        <v>888</v>
      </c>
      <c r="B903" s="309" t="str">
        <f t="shared" ca="1" si="214"/>
        <v>A888</v>
      </c>
      <c r="C903" s="309"/>
      <c r="D903" s="57" t="str">
        <f t="shared" ca="1" si="215"/>
        <v/>
      </c>
      <c r="E903" s="59" t="str">
        <f t="shared" ca="1" si="216"/>
        <v/>
      </c>
      <c r="F903" s="215">
        <f ca="1">IF(LEN(B903)&gt;0,'OBRAČUNANA OSNOVNA PLAČA'!G897,"")</f>
        <v>0</v>
      </c>
      <c r="G903" s="60"/>
      <c r="H903" s="60"/>
      <c r="I903" s="60"/>
      <c r="J903" s="60"/>
      <c r="K903" s="60"/>
      <c r="L903" s="229">
        <f t="shared" si="202"/>
        <v>0</v>
      </c>
      <c r="M903" s="230">
        <f t="shared" ca="1" si="210"/>
        <v>0</v>
      </c>
      <c r="N903" s="230">
        <f t="shared" ca="1" si="211"/>
        <v>0</v>
      </c>
      <c r="O903" s="231">
        <f t="shared" ca="1" si="212"/>
        <v>0</v>
      </c>
      <c r="P903" s="232">
        <f t="shared" ca="1" si="213"/>
        <v>0</v>
      </c>
      <c r="Q903" s="233">
        <f t="shared" ca="1" si="203"/>
        <v>0</v>
      </c>
      <c r="R903" s="233">
        <f ca="1">IF(LEN(B903)&gt;0,'OSNOVNA PLAČA'!F897,"")</f>
        <v>0</v>
      </c>
      <c r="S903" s="234"/>
      <c r="T903" s="34"/>
      <c r="U903" s="34"/>
      <c r="V903" s="34"/>
      <c r="W903" s="34"/>
      <c r="X903" s="34"/>
      <c r="Y903" s="34"/>
      <c r="Z903" s="34"/>
      <c r="AB903" s="167">
        <f>ROW()</f>
        <v>903</v>
      </c>
      <c r="AC903" s="168" t="e">
        <f t="shared" ca="1" si="217"/>
        <v>#REF!</v>
      </c>
      <c r="AD903" s="168" t="e">
        <f t="shared" ca="1" si="218"/>
        <v>#REF!</v>
      </c>
      <c r="AE903" s="169" t="e">
        <f t="shared" ca="1" si="204"/>
        <v>#REF!</v>
      </c>
      <c r="AF903" s="168" t="e">
        <f t="shared" ca="1" si="205"/>
        <v>#REF!</v>
      </c>
      <c r="AG903" s="169" t="e">
        <f t="shared" ca="1" si="206"/>
        <v>#REF!</v>
      </c>
      <c r="AH903" s="168" t="e">
        <f t="shared" ca="1" si="207"/>
        <v>#REF!</v>
      </c>
      <c r="AI903" s="168" t="e">
        <f t="shared" ca="1" si="208"/>
        <v>#REF!</v>
      </c>
      <c r="AJ903" s="170" t="e">
        <f t="shared" ca="1" si="209"/>
        <v>#REF!</v>
      </c>
      <c r="AK903" s="168">
        <f t="shared" ca="1" si="219"/>
        <v>0</v>
      </c>
      <c r="AL903" s="168">
        <f t="shared" ca="1" si="220"/>
        <v>0</v>
      </c>
    </row>
    <row r="904" spans="1:38" ht="30" customHeight="1" x14ac:dyDescent="0.2">
      <c r="A904" s="56">
        <v>889</v>
      </c>
      <c r="B904" s="309" t="str">
        <f t="shared" ca="1" si="214"/>
        <v>A889</v>
      </c>
      <c r="C904" s="309"/>
      <c r="D904" s="57" t="str">
        <f t="shared" ca="1" si="215"/>
        <v/>
      </c>
      <c r="E904" s="59" t="str">
        <f t="shared" ca="1" si="216"/>
        <v/>
      </c>
      <c r="F904" s="215">
        <f ca="1">IF(LEN(B904)&gt;0,'OBRAČUNANA OSNOVNA PLAČA'!G898,"")</f>
        <v>0</v>
      </c>
      <c r="G904" s="60"/>
      <c r="H904" s="60"/>
      <c r="I904" s="60"/>
      <c r="J904" s="60"/>
      <c r="K904" s="60"/>
      <c r="L904" s="229">
        <f t="shared" si="202"/>
        <v>0</v>
      </c>
      <c r="M904" s="230">
        <f t="shared" ca="1" si="210"/>
        <v>0</v>
      </c>
      <c r="N904" s="230">
        <f t="shared" ca="1" si="211"/>
        <v>0</v>
      </c>
      <c r="O904" s="231">
        <f t="shared" ca="1" si="212"/>
        <v>0</v>
      </c>
      <c r="P904" s="232">
        <f t="shared" ca="1" si="213"/>
        <v>0</v>
      </c>
      <c r="Q904" s="233">
        <f t="shared" ca="1" si="203"/>
        <v>0</v>
      </c>
      <c r="R904" s="233">
        <f ca="1">IF(LEN(B904)&gt;0,'OSNOVNA PLAČA'!F898,"")</f>
        <v>0</v>
      </c>
      <c r="S904" s="234"/>
      <c r="T904" s="34"/>
      <c r="U904" s="34"/>
      <c r="V904" s="34"/>
      <c r="W904" s="34"/>
      <c r="X904" s="34"/>
      <c r="Y904" s="34"/>
      <c r="Z904" s="34"/>
      <c r="AB904" s="167">
        <f>ROW()</f>
        <v>904</v>
      </c>
      <c r="AC904" s="168" t="e">
        <f t="shared" ca="1" si="217"/>
        <v>#REF!</v>
      </c>
      <c r="AD904" s="168" t="e">
        <f t="shared" ca="1" si="218"/>
        <v>#REF!</v>
      </c>
      <c r="AE904" s="169" t="e">
        <f t="shared" ca="1" si="204"/>
        <v>#REF!</v>
      </c>
      <c r="AF904" s="168" t="e">
        <f t="shared" ca="1" si="205"/>
        <v>#REF!</v>
      </c>
      <c r="AG904" s="169" t="e">
        <f t="shared" ca="1" si="206"/>
        <v>#REF!</v>
      </c>
      <c r="AH904" s="168" t="e">
        <f t="shared" ca="1" si="207"/>
        <v>#REF!</v>
      </c>
      <c r="AI904" s="168" t="e">
        <f t="shared" ca="1" si="208"/>
        <v>#REF!</v>
      </c>
      <c r="AJ904" s="170" t="e">
        <f t="shared" ca="1" si="209"/>
        <v>#REF!</v>
      </c>
      <c r="AK904" s="168">
        <f t="shared" ca="1" si="219"/>
        <v>0</v>
      </c>
      <c r="AL904" s="168">
        <f t="shared" ca="1" si="220"/>
        <v>0</v>
      </c>
    </row>
    <row r="905" spans="1:38" ht="30" customHeight="1" x14ac:dyDescent="0.2">
      <c r="A905" s="56">
        <v>890</v>
      </c>
      <c r="B905" s="309" t="str">
        <f t="shared" ca="1" si="214"/>
        <v>A890</v>
      </c>
      <c r="C905" s="309"/>
      <c r="D905" s="57" t="str">
        <f t="shared" ca="1" si="215"/>
        <v/>
      </c>
      <c r="E905" s="59" t="str">
        <f t="shared" ca="1" si="216"/>
        <v/>
      </c>
      <c r="F905" s="215">
        <f ca="1">IF(LEN(B905)&gt;0,'OBRAČUNANA OSNOVNA PLAČA'!G899,"")</f>
        <v>0</v>
      </c>
      <c r="G905" s="60"/>
      <c r="H905" s="60"/>
      <c r="I905" s="60"/>
      <c r="J905" s="60"/>
      <c r="K905" s="60"/>
      <c r="L905" s="229">
        <f t="shared" si="202"/>
        <v>0</v>
      </c>
      <c r="M905" s="230">
        <f t="shared" ca="1" si="210"/>
        <v>0</v>
      </c>
      <c r="N905" s="230">
        <f t="shared" ca="1" si="211"/>
        <v>0</v>
      </c>
      <c r="O905" s="231">
        <f t="shared" ca="1" si="212"/>
        <v>0</v>
      </c>
      <c r="P905" s="232">
        <f t="shared" ca="1" si="213"/>
        <v>0</v>
      </c>
      <c r="Q905" s="233">
        <f t="shared" ca="1" si="203"/>
        <v>0</v>
      </c>
      <c r="R905" s="233">
        <f ca="1">IF(LEN(B905)&gt;0,'OSNOVNA PLAČA'!F899,"")</f>
        <v>0</v>
      </c>
      <c r="S905" s="234"/>
      <c r="T905" s="34"/>
      <c r="U905" s="34"/>
      <c r="V905" s="34"/>
      <c r="W905" s="34"/>
      <c r="X905" s="34"/>
      <c r="Y905" s="34"/>
      <c r="Z905" s="34"/>
      <c r="AB905" s="167">
        <f>ROW()</f>
        <v>905</v>
      </c>
      <c r="AC905" s="168" t="e">
        <f t="shared" ca="1" si="217"/>
        <v>#REF!</v>
      </c>
      <c r="AD905" s="168" t="e">
        <f t="shared" ca="1" si="218"/>
        <v>#REF!</v>
      </c>
      <c r="AE905" s="169" t="e">
        <f t="shared" ca="1" si="204"/>
        <v>#REF!</v>
      </c>
      <c r="AF905" s="168" t="e">
        <f t="shared" ca="1" si="205"/>
        <v>#REF!</v>
      </c>
      <c r="AG905" s="169" t="e">
        <f t="shared" ca="1" si="206"/>
        <v>#REF!</v>
      </c>
      <c r="AH905" s="168" t="e">
        <f t="shared" ca="1" si="207"/>
        <v>#REF!</v>
      </c>
      <c r="AI905" s="168" t="e">
        <f t="shared" ca="1" si="208"/>
        <v>#REF!</v>
      </c>
      <c r="AJ905" s="170" t="e">
        <f t="shared" ca="1" si="209"/>
        <v>#REF!</v>
      </c>
      <c r="AK905" s="168">
        <f t="shared" ca="1" si="219"/>
        <v>0</v>
      </c>
      <c r="AL905" s="168">
        <f t="shared" ca="1" si="220"/>
        <v>0</v>
      </c>
    </row>
    <row r="906" spans="1:38" ht="30" customHeight="1" x14ac:dyDescent="0.2">
      <c r="A906" s="56">
        <v>891</v>
      </c>
      <c r="B906" s="309" t="str">
        <f t="shared" ca="1" si="214"/>
        <v>A891</v>
      </c>
      <c r="C906" s="309"/>
      <c r="D906" s="57" t="str">
        <f t="shared" ca="1" si="215"/>
        <v/>
      </c>
      <c r="E906" s="59" t="str">
        <f t="shared" ca="1" si="216"/>
        <v/>
      </c>
      <c r="F906" s="215">
        <f ca="1">IF(LEN(B906)&gt;0,'OBRAČUNANA OSNOVNA PLAČA'!G900,"")</f>
        <v>0</v>
      </c>
      <c r="G906" s="60"/>
      <c r="H906" s="60"/>
      <c r="I906" s="60"/>
      <c r="J906" s="60"/>
      <c r="K906" s="60"/>
      <c r="L906" s="229">
        <f t="shared" si="202"/>
        <v>0</v>
      </c>
      <c r="M906" s="230">
        <f t="shared" ca="1" si="210"/>
        <v>0</v>
      </c>
      <c r="N906" s="230">
        <f t="shared" ca="1" si="211"/>
        <v>0</v>
      </c>
      <c r="O906" s="231">
        <f t="shared" ca="1" si="212"/>
        <v>0</v>
      </c>
      <c r="P906" s="232">
        <f t="shared" ca="1" si="213"/>
        <v>0</v>
      </c>
      <c r="Q906" s="233">
        <f t="shared" ca="1" si="203"/>
        <v>0</v>
      </c>
      <c r="R906" s="233">
        <f ca="1">IF(LEN(B906)&gt;0,'OSNOVNA PLAČA'!F900,"")</f>
        <v>0</v>
      </c>
      <c r="S906" s="234"/>
      <c r="T906" s="34"/>
      <c r="U906" s="34"/>
      <c r="V906" s="34"/>
      <c r="W906" s="34"/>
      <c r="X906" s="34"/>
      <c r="Y906" s="34"/>
      <c r="Z906" s="34"/>
      <c r="AB906" s="167">
        <f>ROW()</f>
        <v>906</v>
      </c>
      <c r="AC906" s="168" t="e">
        <f t="shared" ca="1" si="217"/>
        <v>#REF!</v>
      </c>
      <c r="AD906" s="168" t="e">
        <f t="shared" ca="1" si="218"/>
        <v>#REF!</v>
      </c>
      <c r="AE906" s="169" t="e">
        <f t="shared" ca="1" si="204"/>
        <v>#REF!</v>
      </c>
      <c r="AF906" s="168" t="e">
        <f t="shared" ca="1" si="205"/>
        <v>#REF!</v>
      </c>
      <c r="AG906" s="169" t="e">
        <f t="shared" ca="1" si="206"/>
        <v>#REF!</v>
      </c>
      <c r="AH906" s="168" t="e">
        <f t="shared" ca="1" si="207"/>
        <v>#REF!</v>
      </c>
      <c r="AI906" s="168" t="e">
        <f t="shared" ca="1" si="208"/>
        <v>#REF!</v>
      </c>
      <c r="AJ906" s="170" t="e">
        <f t="shared" ca="1" si="209"/>
        <v>#REF!</v>
      </c>
      <c r="AK906" s="168">
        <f t="shared" ca="1" si="219"/>
        <v>0</v>
      </c>
      <c r="AL906" s="168">
        <f t="shared" ca="1" si="220"/>
        <v>0</v>
      </c>
    </row>
    <row r="907" spans="1:38" ht="30" customHeight="1" x14ac:dyDescent="0.2">
      <c r="A907" s="56">
        <v>892</v>
      </c>
      <c r="B907" s="309" t="str">
        <f t="shared" ca="1" si="214"/>
        <v>A892</v>
      </c>
      <c r="C907" s="309"/>
      <c r="D907" s="57" t="str">
        <f t="shared" ca="1" si="215"/>
        <v/>
      </c>
      <c r="E907" s="59" t="str">
        <f t="shared" ca="1" si="216"/>
        <v/>
      </c>
      <c r="F907" s="215">
        <f ca="1">IF(LEN(B907)&gt;0,'OBRAČUNANA OSNOVNA PLAČA'!G901,"")</f>
        <v>0</v>
      </c>
      <c r="G907" s="60"/>
      <c r="H907" s="60"/>
      <c r="I907" s="60"/>
      <c r="J907" s="60"/>
      <c r="K907" s="60"/>
      <c r="L907" s="229">
        <f t="shared" si="202"/>
        <v>0</v>
      </c>
      <c r="M907" s="230">
        <f t="shared" ca="1" si="210"/>
        <v>0</v>
      </c>
      <c r="N907" s="230">
        <f t="shared" ca="1" si="211"/>
        <v>0</v>
      </c>
      <c r="O907" s="231">
        <f t="shared" ca="1" si="212"/>
        <v>0</v>
      </c>
      <c r="P907" s="232">
        <f t="shared" ca="1" si="213"/>
        <v>0</v>
      </c>
      <c r="Q907" s="233">
        <f t="shared" ca="1" si="203"/>
        <v>0</v>
      </c>
      <c r="R907" s="233">
        <f ca="1">IF(LEN(B907)&gt;0,'OSNOVNA PLAČA'!F901,"")</f>
        <v>0</v>
      </c>
      <c r="S907" s="234"/>
      <c r="T907" s="34"/>
      <c r="U907" s="34"/>
      <c r="V907" s="34"/>
      <c r="W907" s="34"/>
      <c r="X907" s="34"/>
      <c r="Y907" s="34"/>
      <c r="Z907" s="34"/>
      <c r="AB907" s="167">
        <f>ROW()</f>
        <v>907</v>
      </c>
      <c r="AC907" s="168" t="e">
        <f t="shared" ca="1" si="217"/>
        <v>#REF!</v>
      </c>
      <c r="AD907" s="168" t="e">
        <f t="shared" ca="1" si="218"/>
        <v>#REF!</v>
      </c>
      <c r="AE907" s="169" t="e">
        <f t="shared" ca="1" si="204"/>
        <v>#REF!</v>
      </c>
      <c r="AF907" s="168" t="e">
        <f t="shared" ca="1" si="205"/>
        <v>#REF!</v>
      </c>
      <c r="AG907" s="169" t="e">
        <f t="shared" ca="1" si="206"/>
        <v>#REF!</v>
      </c>
      <c r="AH907" s="168" t="e">
        <f t="shared" ca="1" si="207"/>
        <v>#REF!</v>
      </c>
      <c r="AI907" s="168" t="e">
        <f t="shared" ca="1" si="208"/>
        <v>#REF!</v>
      </c>
      <c r="AJ907" s="170" t="e">
        <f t="shared" ca="1" si="209"/>
        <v>#REF!</v>
      </c>
      <c r="AK907" s="168">
        <f t="shared" ca="1" si="219"/>
        <v>0</v>
      </c>
      <c r="AL907" s="168">
        <f t="shared" ca="1" si="220"/>
        <v>0</v>
      </c>
    </row>
    <row r="908" spans="1:38" ht="30" customHeight="1" x14ac:dyDescent="0.2">
      <c r="A908" s="56">
        <v>893</v>
      </c>
      <c r="B908" s="309" t="str">
        <f t="shared" ca="1" si="214"/>
        <v>A893</v>
      </c>
      <c r="C908" s="309"/>
      <c r="D908" s="57" t="str">
        <f t="shared" ca="1" si="215"/>
        <v/>
      </c>
      <c r="E908" s="59" t="str">
        <f t="shared" ca="1" si="216"/>
        <v/>
      </c>
      <c r="F908" s="215">
        <f ca="1">IF(LEN(B908)&gt;0,'OBRAČUNANA OSNOVNA PLAČA'!G902,"")</f>
        <v>0</v>
      </c>
      <c r="G908" s="60"/>
      <c r="H908" s="60"/>
      <c r="I908" s="60"/>
      <c r="J908" s="60"/>
      <c r="K908" s="60"/>
      <c r="L908" s="229">
        <f t="shared" si="202"/>
        <v>0</v>
      </c>
      <c r="M908" s="230">
        <f t="shared" ca="1" si="210"/>
        <v>0</v>
      </c>
      <c r="N908" s="230">
        <f t="shared" ca="1" si="211"/>
        <v>0</v>
      </c>
      <c r="O908" s="231">
        <f t="shared" ca="1" si="212"/>
        <v>0</v>
      </c>
      <c r="P908" s="232">
        <f t="shared" ca="1" si="213"/>
        <v>0</v>
      </c>
      <c r="Q908" s="233">
        <f t="shared" ca="1" si="203"/>
        <v>0</v>
      </c>
      <c r="R908" s="233">
        <f ca="1">IF(LEN(B908)&gt;0,'OSNOVNA PLAČA'!F902,"")</f>
        <v>0</v>
      </c>
      <c r="S908" s="234"/>
      <c r="T908" s="34"/>
      <c r="U908" s="34"/>
      <c r="V908" s="34"/>
      <c r="W908" s="34"/>
      <c r="X908" s="34"/>
      <c r="Y908" s="34"/>
      <c r="Z908" s="34"/>
      <c r="AB908" s="167">
        <f>ROW()</f>
        <v>908</v>
      </c>
      <c r="AC908" s="168" t="e">
        <f t="shared" ca="1" si="217"/>
        <v>#REF!</v>
      </c>
      <c r="AD908" s="168" t="e">
        <f t="shared" ca="1" si="218"/>
        <v>#REF!</v>
      </c>
      <c r="AE908" s="169" t="e">
        <f t="shared" ca="1" si="204"/>
        <v>#REF!</v>
      </c>
      <c r="AF908" s="168" t="e">
        <f t="shared" ca="1" si="205"/>
        <v>#REF!</v>
      </c>
      <c r="AG908" s="169" t="e">
        <f t="shared" ca="1" si="206"/>
        <v>#REF!</v>
      </c>
      <c r="AH908" s="168" t="e">
        <f t="shared" ca="1" si="207"/>
        <v>#REF!</v>
      </c>
      <c r="AI908" s="168" t="e">
        <f t="shared" ca="1" si="208"/>
        <v>#REF!</v>
      </c>
      <c r="AJ908" s="170" t="e">
        <f t="shared" ca="1" si="209"/>
        <v>#REF!</v>
      </c>
      <c r="AK908" s="168">
        <f t="shared" ca="1" si="219"/>
        <v>0</v>
      </c>
      <c r="AL908" s="168">
        <f t="shared" ca="1" si="220"/>
        <v>0</v>
      </c>
    </row>
    <row r="909" spans="1:38" ht="30" customHeight="1" x14ac:dyDescent="0.2">
      <c r="A909" s="56">
        <v>894</v>
      </c>
      <c r="B909" s="309" t="str">
        <f t="shared" ca="1" si="214"/>
        <v>A894</v>
      </c>
      <c r="C909" s="309"/>
      <c r="D909" s="57" t="str">
        <f t="shared" ca="1" si="215"/>
        <v/>
      </c>
      <c r="E909" s="59" t="str">
        <f t="shared" ca="1" si="216"/>
        <v/>
      </c>
      <c r="F909" s="215">
        <f ca="1">IF(LEN(B909)&gt;0,'OBRAČUNANA OSNOVNA PLAČA'!G903,"")</f>
        <v>0</v>
      </c>
      <c r="G909" s="60"/>
      <c r="H909" s="60"/>
      <c r="I909" s="60"/>
      <c r="J909" s="60"/>
      <c r="K909" s="60"/>
      <c r="L909" s="229">
        <f t="shared" si="202"/>
        <v>0</v>
      </c>
      <c r="M909" s="230">
        <f t="shared" ca="1" si="210"/>
        <v>0</v>
      </c>
      <c r="N909" s="230">
        <f t="shared" ca="1" si="211"/>
        <v>0</v>
      </c>
      <c r="O909" s="231">
        <f t="shared" ca="1" si="212"/>
        <v>0</v>
      </c>
      <c r="P909" s="232">
        <f t="shared" ca="1" si="213"/>
        <v>0</v>
      </c>
      <c r="Q909" s="233">
        <f t="shared" ca="1" si="203"/>
        <v>0</v>
      </c>
      <c r="R909" s="233">
        <f ca="1">IF(LEN(B909)&gt;0,'OSNOVNA PLAČA'!F903,"")</f>
        <v>0</v>
      </c>
      <c r="S909" s="234"/>
      <c r="T909" s="34"/>
      <c r="U909" s="34"/>
      <c r="V909" s="34"/>
      <c r="W909" s="34"/>
      <c r="X909" s="34"/>
      <c r="Y909" s="34"/>
      <c r="Z909" s="34"/>
      <c r="AB909" s="167">
        <f>ROW()</f>
        <v>909</v>
      </c>
      <c r="AC909" s="168" t="e">
        <f t="shared" ca="1" si="217"/>
        <v>#REF!</v>
      </c>
      <c r="AD909" s="168" t="e">
        <f t="shared" ca="1" si="218"/>
        <v>#REF!</v>
      </c>
      <c r="AE909" s="169" t="e">
        <f t="shared" ca="1" si="204"/>
        <v>#REF!</v>
      </c>
      <c r="AF909" s="168" t="e">
        <f t="shared" ca="1" si="205"/>
        <v>#REF!</v>
      </c>
      <c r="AG909" s="169" t="e">
        <f t="shared" ca="1" si="206"/>
        <v>#REF!</v>
      </c>
      <c r="AH909" s="168" t="e">
        <f t="shared" ca="1" si="207"/>
        <v>#REF!</v>
      </c>
      <c r="AI909" s="168" t="e">
        <f t="shared" ca="1" si="208"/>
        <v>#REF!</v>
      </c>
      <c r="AJ909" s="170" t="e">
        <f t="shared" ca="1" si="209"/>
        <v>#REF!</v>
      </c>
      <c r="AK909" s="168">
        <f t="shared" ca="1" si="219"/>
        <v>0</v>
      </c>
      <c r="AL909" s="168">
        <f t="shared" ca="1" si="220"/>
        <v>0</v>
      </c>
    </row>
    <row r="910" spans="1:38" ht="30" customHeight="1" x14ac:dyDescent="0.2">
      <c r="A910" s="56">
        <v>895</v>
      </c>
      <c r="B910" s="309" t="str">
        <f t="shared" ca="1" si="214"/>
        <v>A895</v>
      </c>
      <c r="C910" s="309"/>
      <c r="D910" s="57" t="str">
        <f t="shared" ca="1" si="215"/>
        <v/>
      </c>
      <c r="E910" s="59" t="str">
        <f t="shared" ca="1" si="216"/>
        <v/>
      </c>
      <c r="F910" s="215">
        <f ca="1">IF(LEN(B910)&gt;0,'OBRAČUNANA OSNOVNA PLAČA'!G904,"")</f>
        <v>0</v>
      </c>
      <c r="G910" s="60"/>
      <c r="H910" s="60"/>
      <c r="I910" s="60"/>
      <c r="J910" s="60"/>
      <c r="K910" s="60"/>
      <c r="L910" s="229">
        <f t="shared" si="202"/>
        <v>0</v>
      </c>
      <c r="M910" s="230">
        <f t="shared" ca="1" si="210"/>
        <v>0</v>
      </c>
      <c r="N910" s="230">
        <f t="shared" ca="1" si="211"/>
        <v>0</v>
      </c>
      <c r="O910" s="231">
        <f t="shared" ca="1" si="212"/>
        <v>0</v>
      </c>
      <c r="P910" s="232">
        <f t="shared" ca="1" si="213"/>
        <v>0</v>
      </c>
      <c r="Q910" s="233">
        <f t="shared" ca="1" si="203"/>
        <v>0</v>
      </c>
      <c r="R910" s="233">
        <f ca="1">IF(LEN(B910)&gt;0,'OSNOVNA PLAČA'!F904,"")</f>
        <v>0</v>
      </c>
      <c r="S910" s="234"/>
      <c r="T910" s="34"/>
      <c r="U910" s="34"/>
      <c r="V910" s="34"/>
      <c r="W910" s="34"/>
      <c r="X910" s="34"/>
      <c r="Y910" s="34"/>
      <c r="Z910" s="34"/>
      <c r="AB910" s="167">
        <f>ROW()</f>
        <v>910</v>
      </c>
      <c r="AC910" s="168" t="e">
        <f t="shared" ca="1" si="217"/>
        <v>#REF!</v>
      </c>
      <c r="AD910" s="168" t="e">
        <f t="shared" ca="1" si="218"/>
        <v>#REF!</v>
      </c>
      <c r="AE910" s="169" t="e">
        <f t="shared" ca="1" si="204"/>
        <v>#REF!</v>
      </c>
      <c r="AF910" s="168" t="e">
        <f t="shared" ca="1" si="205"/>
        <v>#REF!</v>
      </c>
      <c r="AG910" s="169" t="e">
        <f t="shared" ca="1" si="206"/>
        <v>#REF!</v>
      </c>
      <c r="AH910" s="168" t="e">
        <f t="shared" ca="1" si="207"/>
        <v>#REF!</v>
      </c>
      <c r="AI910" s="168" t="e">
        <f t="shared" ca="1" si="208"/>
        <v>#REF!</v>
      </c>
      <c r="AJ910" s="170" t="e">
        <f t="shared" ca="1" si="209"/>
        <v>#REF!</v>
      </c>
      <c r="AK910" s="168">
        <f t="shared" ca="1" si="219"/>
        <v>0</v>
      </c>
      <c r="AL910" s="168">
        <f t="shared" ca="1" si="220"/>
        <v>0</v>
      </c>
    </row>
    <row r="911" spans="1:38" ht="30" customHeight="1" x14ac:dyDescent="0.2">
      <c r="A911" s="56">
        <v>896</v>
      </c>
      <c r="B911" s="309" t="str">
        <f t="shared" ca="1" si="214"/>
        <v>A896</v>
      </c>
      <c r="C911" s="309"/>
      <c r="D911" s="57" t="str">
        <f t="shared" ca="1" si="215"/>
        <v/>
      </c>
      <c r="E911" s="59" t="str">
        <f t="shared" ca="1" si="216"/>
        <v/>
      </c>
      <c r="F911" s="215">
        <f ca="1">IF(LEN(B911)&gt;0,'OBRAČUNANA OSNOVNA PLAČA'!G905,"")</f>
        <v>0</v>
      </c>
      <c r="G911" s="60"/>
      <c r="H911" s="60"/>
      <c r="I911" s="60"/>
      <c r="J911" s="60"/>
      <c r="K911" s="60"/>
      <c r="L911" s="229">
        <f t="shared" si="202"/>
        <v>0</v>
      </c>
      <c r="M911" s="230">
        <f t="shared" ca="1" si="210"/>
        <v>0</v>
      </c>
      <c r="N911" s="230">
        <f t="shared" ca="1" si="211"/>
        <v>0</v>
      </c>
      <c r="O911" s="231">
        <f t="shared" ca="1" si="212"/>
        <v>0</v>
      </c>
      <c r="P911" s="232">
        <f t="shared" ca="1" si="213"/>
        <v>0</v>
      </c>
      <c r="Q911" s="233">
        <f t="shared" ca="1" si="203"/>
        <v>0</v>
      </c>
      <c r="R911" s="233">
        <f ca="1">IF(LEN(B911)&gt;0,'OSNOVNA PLAČA'!F905,"")</f>
        <v>0</v>
      </c>
      <c r="S911" s="234"/>
      <c r="T911" s="34"/>
      <c r="U911" s="34"/>
      <c r="V911" s="34"/>
      <c r="W911" s="34"/>
      <c r="X911" s="34"/>
      <c r="Y911" s="34"/>
      <c r="Z911" s="34"/>
      <c r="AB911" s="167">
        <f>ROW()</f>
        <v>911</v>
      </c>
      <c r="AC911" s="168" t="e">
        <f t="shared" ca="1" si="217"/>
        <v>#REF!</v>
      </c>
      <c r="AD911" s="168" t="e">
        <f t="shared" ca="1" si="218"/>
        <v>#REF!</v>
      </c>
      <c r="AE911" s="169" t="e">
        <f t="shared" ca="1" si="204"/>
        <v>#REF!</v>
      </c>
      <c r="AF911" s="168" t="e">
        <f t="shared" ca="1" si="205"/>
        <v>#REF!</v>
      </c>
      <c r="AG911" s="169" t="e">
        <f t="shared" ca="1" si="206"/>
        <v>#REF!</v>
      </c>
      <c r="AH911" s="168" t="e">
        <f t="shared" ca="1" si="207"/>
        <v>#REF!</v>
      </c>
      <c r="AI911" s="168" t="e">
        <f t="shared" ca="1" si="208"/>
        <v>#REF!</v>
      </c>
      <c r="AJ911" s="170" t="e">
        <f t="shared" ca="1" si="209"/>
        <v>#REF!</v>
      </c>
      <c r="AK911" s="168">
        <f t="shared" ca="1" si="219"/>
        <v>0</v>
      </c>
      <c r="AL911" s="168">
        <f t="shared" ca="1" si="220"/>
        <v>0</v>
      </c>
    </row>
    <row r="912" spans="1:38" ht="30" customHeight="1" x14ac:dyDescent="0.2">
      <c r="A912" s="56">
        <v>897</v>
      </c>
      <c r="B912" s="309" t="str">
        <f t="shared" ca="1" si="214"/>
        <v>A897</v>
      </c>
      <c r="C912" s="309"/>
      <c r="D912" s="57" t="str">
        <f t="shared" ca="1" si="215"/>
        <v/>
      </c>
      <c r="E912" s="59" t="str">
        <f t="shared" ca="1" si="216"/>
        <v/>
      </c>
      <c r="F912" s="215">
        <f ca="1">IF(LEN(B912)&gt;0,'OBRAČUNANA OSNOVNA PLAČA'!G906,"")</f>
        <v>0</v>
      </c>
      <c r="G912" s="60"/>
      <c r="H912" s="60"/>
      <c r="I912" s="60"/>
      <c r="J912" s="60"/>
      <c r="K912" s="60"/>
      <c r="L912" s="229">
        <f t="shared" ref="L912:L975" si="221">+G912+H912+I912+J912+K912</f>
        <v>0</v>
      </c>
      <c r="M912" s="230">
        <f t="shared" ca="1" si="210"/>
        <v>0</v>
      </c>
      <c r="N912" s="230">
        <f t="shared" ca="1" si="211"/>
        <v>0</v>
      </c>
      <c r="O912" s="231">
        <f t="shared" ca="1" si="212"/>
        <v>0</v>
      </c>
      <c r="P912" s="232">
        <f t="shared" ca="1" si="213"/>
        <v>0</v>
      </c>
      <c r="Q912" s="233">
        <f t="shared" ref="Q912:Q975" ca="1" si="222">MIN(P912,R912)</f>
        <v>0</v>
      </c>
      <c r="R912" s="233">
        <f ca="1">IF(LEN(B912)&gt;0,'OSNOVNA PLAČA'!F906,"")</f>
        <v>0</v>
      </c>
      <c r="S912" s="234"/>
      <c r="T912" s="34"/>
      <c r="U912" s="34"/>
      <c r="V912" s="34"/>
      <c r="W912" s="34"/>
      <c r="X912" s="34"/>
      <c r="Y912" s="34"/>
      <c r="Z912" s="34"/>
      <c r="AB912" s="167">
        <f>ROW()</f>
        <v>912</v>
      </c>
      <c r="AC912" s="168" t="e">
        <f t="shared" ca="1" si="217"/>
        <v>#REF!</v>
      </c>
      <c r="AD912" s="168" t="e">
        <f t="shared" ca="1" si="218"/>
        <v>#REF!</v>
      </c>
      <c r="AE912" s="169" t="e">
        <f t="shared" ref="AE912:AE975" ca="1" si="223">IF(AC912&gt;=AD912,"-",$L912/(5*MAX($M$1021:$M$1022)))</f>
        <v>#REF!</v>
      </c>
      <c r="AF912" s="168" t="e">
        <f t="shared" ref="AF912:AF975" ca="1" si="224">IF(AC912&gt;=AD912,"-",$L912/(5*MAX($M$1021:$M$1022))*AK912)</f>
        <v>#REF!</v>
      </c>
      <c r="AG912" s="169" t="e">
        <f t="shared" ref="AG912:AG975" ca="1" si="225">IF(AE912="-","-",AE912*$AF$1017)</f>
        <v>#REF!</v>
      </c>
      <c r="AH912" s="168" t="e">
        <f t="shared" ref="AH912:AH975" ca="1" si="226">IF(AF912="-","-",AF912*$AF$1017)</f>
        <v>#REF!</v>
      </c>
      <c r="AI912" s="168" t="e">
        <f t="shared" ref="AI912:AI975" ca="1" si="227">IF(AG912="-",0,MIN(AH912,R912))</f>
        <v>#REF!</v>
      </c>
      <c r="AJ912" s="170" t="e">
        <f t="shared" ref="AJ912:AJ975" ca="1" si="228">+AD912-AC912</f>
        <v>#REF!</v>
      </c>
      <c r="AK912" s="168">
        <f t="shared" ca="1" si="219"/>
        <v>0</v>
      </c>
      <c r="AL912" s="168">
        <f t="shared" ca="1" si="220"/>
        <v>0</v>
      </c>
    </row>
    <row r="913" spans="1:38" ht="30" customHeight="1" x14ac:dyDescent="0.2">
      <c r="A913" s="56">
        <v>898</v>
      </c>
      <c r="B913" s="309" t="str">
        <f t="shared" ca="1" si="214"/>
        <v>A898</v>
      </c>
      <c r="C913" s="309"/>
      <c r="D913" s="57" t="str">
        <f t="shared" ca="1" si="215"/>
        <v/>
      </c>
      <c r="E913" s="59" t="str">
        <f t="shared" ca="1" si="216"/>
        <v/>
      </c>
      <c r="F913" s="215">
        <f ca="1">IF(LEN(B913)&gt;0,'OBRAČUNANA OSNOVNA PLAČA'!G907,"")</f>
        <v>0</v>
      </c>
      <c r="G913" s="60"/>
      <c r="H913" s="60"/>
      <c r="I913" s="60"/>
      <c r="J913" s="60"/>
      <c r="K913" s="60"/>
      <c r="L913" s="229">
        <f t="shared" si="221"/>
        <v>0</v>
      </c>
      <c r="M913" s="230">
        <f t="shared" ref="M913:M976" ca="1" si="229">IF(LEN(B913)&gt;0,L913/5,"")</f>
        <v>0</v>
      </c>
      <c r="N913" s="230">
        <f t="shared" ref="N913:N976" ca="1" si="230">IF(LEN(B913)&gt;0,F913*M913,"")</f>
        <v>0</v>
      </c>
      <c r="O913" s="231">
        <f t="shared" ref="O913:O976" ca="1" si="231">IF(LEN(B913)&gt;0,M913*$P$1017,"")</f>
        <v>0</v>
      </c>
      <c r="P913" s="232">
        <f t="shared" ref="P913:P976" ca="1" si="232">IF(LEN(B913)&gt;0,F913*O913,"")</f>
        <v>0</v>
      </c>
      <c r="Q913" s="233">
        <f t="shared" ca="1" si="222"/>
        <v>0</v>
      </c>
      <c r="R913" s="233">
        <f ca="1">IF(LEN(B913)&gt;0,'OSNOVNA PLAČA'!F907,"")</f>
        <v>0</v>
      </c>
      <c r="S913" s="234"/>
      <c r="T913" s="34"/>
      <c r="U913" s="34"/>
      <c r="V913" s="34"/>
      <c r="W913" s="34"/>
      <c r="X913" s="34"/>
      <c r="Y913" s="34"/>
      <c r="Z913" s="34"/>
      <c r="AB913" s="167">
        <f>ROW()</f>
        <v>913</v>
      </c>
      <c r="AC913" s="168" t="e">
        <f t="shared" ca="1" si="217"/>
        <v>#REF!</v>
      </c>
      <c r="AD913" s="168" t="e">
        <f t="shared" ca="1" si="218"/>
        <v>#REF!</v>
      </c>
      <c r="AE913" s="169" t="e">
        <f t="shared" ca="1" si="223"/>
        <v>#REF!</v>
      </c>
      <c r="AF913" s="168" t="e">
        <f t="shared" ca="1" si="224"/>
        <v>#REF!</v>
      </c>
      <c r="AG913" s="169" t="e">
        <f t="shared" ca="1" si="225"/>
        <v>#REF!</v>
      </c>
      <c r="AH913" s="168" t="e">
        <f t="shared" ca="1" si="226"/>
        <v>#REF!</v>
      </c>
      <c r="AI913" s="168" t="e">
        <f t="shared" ca="1" si="227"/>
        <v>#REF!</v>
      </c>
      <c r="AJ913" s="170" t="e">
        <f t="shared" ca="1" si="228"/>
        <v>#REF!</v>
      </c>
      <c r="AK913" s="168">
        <f t="shared" ca="1" si="219"/>
        <v>0</v>
      </c>
      <c r="AL913" s="168">
        <f t="shared" ca="1" si="220"/>
        <v>0</v>
      </c>
    </row>
    <row r="914" spans="1:38" ht="30" customHeight="1" x14ac:dyDescent="0.2">
      <c r="A914" s="56">
        <v>899</v>
      </c>
      <c r="B914" s="309" t="str">
        <f t="shared" ca="1" si="214"/>
        <v>A899</v>
      </c>
      <c r="C914" s="309"/>
      <c r="D914" s="57" t="str">
        <f t="shared" ca="1" si="215"/>
        <v/>
      </c>
      <c r="E914" s="59" t="str">
        <f t="shared" ca="1" si="216"/>
        <v/>
      </c>
      <c r="F914" s="215">
        <f ca="1">IF(LEN(B914)&gt;0,'OBRAČUNANA OSNOVNA PLAČA'!G908,"")</f>
        <v>0</v>
      </c>
      <c r="G914" s="60"/>
      <c r="H914" s="60"/>
      <c r="I914" s="60"/>
      <c r="J914" s="60"/>
      <c r="K914" s="60"/>
      <c r="L914" s="229">
        <f t="shared" si="221"/>
        <v>0</v>
      </c>
      <c r="M914" s="230">
        <f t="shared" ca="1" si="229"/>
        <v>0</v>
      </c>
      <c r="N914" s="230">
        <f t="shared" ca="1" si="230"/>
        <v>0</v>
      </c>
      <c r="O914" s="231">
        <f t="shared" ca="1" si="231"/>
        <v>0</v>
      </c>
      <c r="P914" s="232">
        <f t="shared" ca="1" si="232"/>
        <v>0</v>
      </c>
      <c r="Q914" s="233">
        <f t="shared" ca="1" si="222"/>
        <v>0</v>
      </c>
      <c r="R914" s="233">
        <f ca="1">IF(LEN(B914)&gt;0,'OSNOVNA PLAČA'!F908,"")</f>
        <v>0</v>
      </c>
      <c r="S914" s="234"/>
      <c r="T914" s="34"/>
      <c r="U914" s="34"/>
      <c r="V914" s="34"/>
      <c r="W914" s="34"/>
      <c r="X914" s="34"/>
      <c r="Y914" s="34"/>
      <c r="Z914" s="34"/>
      <c r="AB914" s="167">
        <f>ROW()</f>
        <v>914</v>
      </c>
      <c r="AC914" s="168" t="e">
        <f t="shared" ca="1" si="217"/>
        <v>#REF!</v>
      </c>
      <c r="AD914" s="168" t="e">
        <f t="shared" ca="1" si="218"/>
        <v>#REF!</v>
      </c>
      <c r="AE914" s="169" t="e">
        <f t="shared" ca="1" si="223"/>
        <v>#REF!</v>
      </c>
      <c r="AF914" s="168" t="e">
        <f t="shared" ca="1" si="224"/>
        <v>#REF!</v>
      </c>
      <c r="AG914" s="169" t="e">
        <f t="shared" ca="1" si="225"/>
        <v>#REF!</v>
      </c>
      <c r="AH914" s="168" t="e">
        <f t="shared" ca="1" si="226"/>
        <v>#REF!</v>
      </c>
      <c r="AI914" s="168" t="e">
        <f t="shared" ca="1" si="227"/>
        <v>#REF!</v>
      </c>
      <c r="AJ914" s="170" t="e">
        <f t="shared" ca="1" si="228"/>
        <v>#REF!</v>
      </c>
      <c r="AK914" s="168">
        <f t="shared" ca="1" si="219"/>
        <v>0</v>
      </c>
      <c r="AL914" s="168">
        <f t="shared" ca="1" si="220"/>
        <v>0</v>
      </c>
    </row>
    <row r="915" spans="1:38" ht="30" customHeight="1" x14ac:dyDescent="0.2">
      <c r="A915" s="56">
        <v>900</v>
      </c>
      <c r="B915" s="309" t="str">
        <f t="shared" ca="1" si="214"/>
        <v>A900</v>
      </c>
      <c r="C915" s="309"/>
      <c r="D915" s="57" t="str">
        <f t="shared" ca="1" si="215"/>
        <v/>
      </c>
      <c r="E915" s="59" t="str">
        <f t="shared" ca="1" si="216"/>
        <v/>
      </c>
      <c r="F915" s="215">
        <f ca="1">IF(LEN(B915)&gt;0,'OBRAČUNANA OSNOVNA PLAČA'!G909,"")</f>
        <v>0</v>
      </c>
      <c r="G915" s="60"/>
      <c r="H915" s="60"/>
      <c r="I915" s="60"/>
      <c r="J915" s="60"/>
      <c r="K915" s="60"/>
      <c r="L915" s="229">
        <f t="shared" si="221"/>
        <v>0</v>
      </c>
      <c r="M915" s="230">
        <f t="shared" ca="1" si="229"/>
        <v>0</v>
      </c>
      <c r="N915" s="230">
        <f t="shared" ca="1" si="230"/>
        <v>0</v>
      </c>
      <c r="O915" s="231">
        <f t="shared" ca="1" si="231"/>
        <v>0</v>
      </c>
      <c r="P915" s="232">
        <f t="shared" ca="1" si="232"/>
        <v>0</v>
      </c>
      <c r="Q915" s="233">
        <f t="shared" ca="1" si="222"/>
        <v>0</v>
      </c>
      <c r="R915" s="233">
        <f ca="1">IF(LEN(B915)&gt;0,'OSNOVNA PLAČA'!F909,"")</f>
        <v>0</v>
      </c>
      <c r="S915" s="234"/>
      <c r="T915" s="34"/>
      <c r="U915" s="34"/>
      <c r="V915" s="34"/>
      <c r="W915" s="34"/>
      <c r="X915" s="34"/>
      <c r="Y915" s="34"/>
      <c r="Z915" s="34"/>
      <c r="AB915" s="167">
        <f>ROW()</f>
        <v>915</v>
      </c>
      <c r="AC915" s="168" t="e">
        <f t="shared" ca="1" si="217"/>
        <v>#REF!</v>
      </c>
      <c r="AD915" s="168" t="e">
        <f t="shared" ca="1" si="218"/>
        <v>#REF!</v>
      </c>
      <c r="AE915" s="169" t="e">
        <f t="shared" ca="1" si="223"/>
        <v>#REF!</v>
      </c>
      <c r="AF915" s="168" t="e">
        <f t="shared" ca="1" si="224"/>
        <v>#REF!</v>
      </c>
      <c r="AG915" s="169" t="e">
        <f t="shared" ca="1" si="225"/>
        <v>#REF!</v>
      </c>
      <c r="AH915" s="168" t="e">
        <f t="shared" ca="1" si="226"/>
        <v>#REF!</v>
      </c>
      <c r="AI915" s="168" t="e">
        <f t="shared" ca="1" si="227"/>
        <v>#REF!</v>
      </c>
      <c r="AJ915" s="170" t="e">
        <f t="shared" ca="1" si="228"/>
        <v>#REF!</v>
      </c>
      <c r="AK915" s="168">
        <f t="shared" ca="1" si="219"/>
        <v>0</v>
      </c>
      <c r="AL915" s="168">
        <f t="shared" ca="1" si="220"/>
        <v>0</v>
      </c>
    </row>
    <row r="916" spans="1:38" ht="30" customHeight="1" x14ac:dyDescent="0.2">
      <c r="A916" s="56">
        <v>901</v>
      </c>
      <c r="B916" s="309" t="str">
        <f t="shared" ca="1" si="214"/>
        <v>A901</v>
      </c>
      <c r="C916" s="309"/>
      <c r="D916" s="57" t="str">
        <f t="shared" ca="1" si="215"/>
        <v/>
      </c>
      <c r="E916" s="59" t="str">
        <f t="shared" ca="1" si="216"/>
        <v/>
      </c>
      <c r="F916" s="215">
        <f ca="1">IF(LEN(B916)&gt;0,'OBRAČUNANA OSNOVNA PLAČA'!G910,"")</f>
        <v>0</v>
      </c>
      <c r="G916" s="60"/>
      <c r="H916" s="60"/>
      <c r="I916" s="60"/>
      <c r="J916" s="60"/>
      <c r="K916" s="60"/>
      <c r="L916" s="229">
        <f t="shared" si="221"/>
        <v>0</v>
      </c>
      <c r="M916" s="230">
        <f t="shared" ca="1" si="229"/>
        <v>0</v>
      </c>
      <c r="N916" s="230">
        <f t="shared" ca="1" si="230"/>
        <v>0</v>
      </c>
      <c r="O916" s="231">
        <f t="shared" ca="1" si="231"/>
        <v>0</v>
      </c>
      <c r="P916" s="232">
        <f t="shared" ca="1" si="232"/>
        <v>0</v>
      </c>
      <c r="Q916" s="233">
        <f t="shared" ca="1" si="222"/>
        <v>0</v>
      </c>
      <c r="R916" s="233">
        <f ca="1">IF(LEN(B916)&gt;0,'OSNOVNA PLAČA'!F910,"")</f>
        <v>0</v>
      </c>
      <c r="S916" s="234"/>
      <c r="T916" s="34"/>
      <c r="U916" s="34"/>
      <c r="V916" s="34"/>
      <c r="W916" s="34"/>
      <c r="X916" s="34"/>
      <c r="Y916" s="34"/>
      <c r="Z916" s="34"/>
      <c r="AB916" s="167">
        <f>ROW()</f>
        <v>916</v>
      </c>
      <c r="AC916" s="168" t="e">
        <f t="shared" ca="1" si="217"/>
        <v>#REF!</v>
      </c>
      <c r="AD916" s="168" t="e">
        <f t="shared" ca="1" si="218"/>
        <v>#REF!</v>
      </c>
      <c r="AE916" s="169" t="e">
        <f t="shared" ca="1" si="223"/>
        <v>#REF!</v>
      </c>
      <c r="AF916" s="168" t="e">
        <f t="shared" ca="1" si="224"/>
        <v>#REF!</v>
      </c>
      <c r="AG916" s="169" t="e">
        <f t="shared" ca="1" si="225"/>
        <v>#REF!</v>
      </c>
      <c r="AH916" s="168" t="e">
        <f t="shared" ca="1" si="226"/>
        <v>#REF!</v>
      </c>
      <c r="AI916" s="168" t="e">
        <f t="shared" ca="1" si="227"/>
        <v>#REF!</v>
      </c>
      <c r="AJ916" s="170" t="e">
        <f t="shared" ca="1" si="228"/>
        <v>#REF!</v>
      </c>
      <c r="AK916" s="168">
        <f t="shared" ca="1" si="219"/>
        <v>0</v>
      </c>
      <c r="AL916" s="168">
        <f t="shared" ca="1" si="220"/>
        <v>0</v>
      </c>
    </row>
    <row r="917" spans="1:38" ht="30" customHeight="1" x14ac:dyDescent="0.2">
      <c r="A917" s="56">
        <v>902</v>
      </c>
      <c r="B917" s="309" t="str">
        <f t="shared" ca="1" si="214"/>
        <v>A902</v>
      </c>
      <c r="C917" s="309"/>
      <c r="D917" s="57" t="str">
        <f t="shared" ca="1" si="215"/>
        <v/>
      </c>
      <c r="E917" s="59" t="str">
        <f t="shared" ca="1" si="216"/>
        <v/>
      </c>
      <c r="F917" s="215">
        <f ca="1">IF(LEN(B917)&gt;0,'OBRAČUNANA OSNOVNA PLAČA'!G911,"")</f>
        <v>0</v>
      </c>
      <c r="G917" s="60"/>
      <c r="H917" s="60"/>
      <c r="I917" s="60"/>
      <c r="J917" s="60"/>
      <c r="K917" s="60"/>
      <c r="L917" s="229">
        <f t="shared" si="221"/>
        <v>0</v>
      </c>
      <c r="M917" s="230">
        <f t="shared" ca="1" si="229"/>
        <v>0</v>
      </c>
      <c r="N917" s="230">
        <f t="shared" ca="1" si="230"/>
        <v>0</v>
      </c>
      <c r="O917" s="231">
        <f t="shared" ca="1" si="231"/>
        <v>0</v>
      </c>
      <c r="P917" s="232">
        <f t="shared" ca="1" si="232"/>
        <v>0</v>
      </c>
      <c r="Q917" s="233">
        <f t="shared" ca="1" si="222"/>
        <v>0</v>
      </c>
      <c r="R917" s="233">
        <f ca="1">IF(LEN(B917)&gt;0,'OSNOVNA PLAČA'!F911,"")</f>
        <v>0</v>
      </c>
      <c r="S917" s="234"/>
      <c r="T917" s="34"/>
      <c r="U917" s="34"/>
      <c r="V917" s="34"/>
      <c r="W917" s="34"/>
      <c r="X917" s="34"/>
      <c r="Y917" s="34"/>
      <c r="Z917" s="34"/>
      <c r="AB917" s="167">
        <f>ROW()</f>
        <v>917</v>
      </c>
      <c r="AC917" s="168" t="e">
        <f t="shared" ca="1" si="217"/>
        <v>#REF!</v>
      </c>
      <c r="AD917" s="168" t="e">
        <f t="shared" ca="1" si="218"/>
        <v>#REF!</v>
      </c>
      <c r="AE917" s="169" t="e">
        <f t="shared" ca="1" si="223"/>
        <v>#REF!</v>
      </c>
      <c r="AF917" s="168" t="e">
        <f t="shared" ca="1" si="224"/>
        <v>#REF!</v>
      </c>
      <c r="AG917" s="169" t="e">
        <f t="shared" ca="1" si="225"/>
        <v>#REF!</v>
      </c>
      <c r="AH917" s="168" t="e">
        <f t="shared" ca="1" si="226"/>
        <v>#REF!</v>
      </c>
      <c r="AI917" s="168" t="e">
        <f t="shared" ca="1" si="227"/>
        <v>#REF!</v>
      </c>
      <c r="AJ917" s="170" t="e">
        <f t="shared" ca="1" si="228"/>
        <v>#REF!</v>
      </c>
      <c r="AK917" s="168">
        <f t="shared" ca="1" si="219"/>
        <v>0</v>
      </c>
      <c r="AL917" s="168">
        <f t="shared" ca="1" si="220"/>
        <v>0</v>
      </c>
    </row>
    <row r="918" spans="1:38" ht="30" customHeight="1" x14ac:dyDescent="0.2">
      <c r="A918" s="56">
        <v>903</v>
      </c>
      <c r="B918" s="309" t="str">
        <f t="shared" ca="1" si="214"/>
        <v>A903</v>
      </c>
      <c r="C918" s="309"/>
      <c r="D918" s="57" t="str">
        <f t="shared" ca="1" si="215"/>
        <v/>
      </c>
      <c r="E918" s="59" t="str">
        <f t="shared" ca="1" si="216"/>
        <v/>
      </c>
      <c r="F918" s="215">
        <f ca="1">IF(LEN(B918)&gt;0,'OBRAČUNANA OSNOVNA PLAČA'!G912,"")</f>
        <v>0</v>
      </c>
      <c r="G918" s="60"/>
      <c r="H918" s="60"/>
      <c r="I918" s="60"/>
      <c r="J918" s="60"/>
      <c r="K918" s="60"/>
      <c r="L918" s="229">
        <f t="shared" si="221"/>
        <v>0</v>
      </c>
      <c r="M918" s="230">
        <f t="shared" ca="1" si="229"/>
        <v>0</v>
      </c>
      <c r="N918" s="230">
        <f t="shared" ca="1" si="230"/>
        <v>0</v>
      </c>
      <c r="O918" s="231">
        <f t="shared" ca="1" si="231"/>
        <v>0</v>
      </c>
      <c r="P918" s="232">
        <f t="shared" ca="1" si="232"/>
        <v>0</v>
      </c>
      <c r="Q918" s="233">
        <f t="shared" ca="1" si="222"/>
        <v>0</v>
      </c>
      <c r="R918" s="233">
        <f ca="1">IF(LEN(B918)&gt;0,'OSNOVNA PLAČA'!F912,"")</f>
        <v>0</v>
      </c>
      <c r="S918" s="234"/>
      <c r="T918" s="34"/>
      <c r="U918" s="34"/>
      <c r="V918" s="34"/>
      <c r="W918" s="34"/>
      <c r="X918" s="34"/>
      <c r="Y918" s="34"/>
      <c r="Z918" s="34"/>
      <c r="AB918" s="167">
        <f>ROW()</f>
        <v>918</v>
      </c>
      <c r="AC918" s="168" t="e">
        <f t="shared" ca="1" si="217"/>
        <v>#REF!</v>
      </c>
      <c r="AD918" s="168" t="e">
        <f t="shared" ca="1" si="218"/>
        <v>#REF!</v>
      </c>
      <c r="AE918" s="169" t="e">
        <f t="shared" ca="1" si="223"/>
        <v>#REF!</v>
      </c>
      <c r="AF918" s="168" t="e">
        <f t="shared" ca="1" si="224"/>
        <v>#REF!</v>
      </c>
      <c r="AG918" s="169" t="e">
        <f t="shared" ca="1" si="225"/>
        <v>#REF!</v>
      </c>
      <c r="AH918" s="168" t="e">
        <f t="shared" ca="1" si="226"/>
        <v>#REF!</v>
      </c>
      <c r="AI918" s="168" t="e">
        <f t="shared" ca="1" si="227"/>
        <v>#REF!</v>
      </c>
      <c r="AJ918" s="170" t="e">
        <f t="shared" ca="1" si="228"/>
        <v>#REF!</v>
      </c>
      <c r="AK918" s="168">
        <f t="shared" ca="1" si="219"/>
        <v>0</v>
      </c>
      <c r="AL918" s="168">
        <f t="shared" ca="1" si="220"/>
        <v>0</v>
      </c>
    </row>
    <row r="919" spans="1:38" ht="30" customHeight="1" x14ac:dyDescent="0.2">
      <c r="A919" s="56">
        <v>904</v>
      </c>
      <c r="B919" s="309" t="str">
        <f t="shared" ca="1" si="214"/>
        <v>A904</v>
      </c>
      <c r="C919" s="309"/>
      <c r="D919" s="57" t="str">
        <f t="shared" ca="1" si="215"/>
        <v/>
      </c>
      <c r="E919" s="59" t="str">
        <f t="shared" ca="1" si="216"/>
        <v/>
      </c>
      <c r="F919" s="215">
        <f ca="1">IF(LEN(B919)&gt;0,'OBRAČUNANA OSNOVNA PLAČA'!G913,"")</f>
        <v>0</v>
      </c>
      <c r="G919" s="60"/>
      <c r="H919" s="60"/>
      <c r="I919" s="60"/>
      <c r="J919" s="60"/>
      <c r="K919" s="60"/>
      <c r="L919" s="229">
        <f t="shared" si="221"/>
        <v>0</v>
      </c>
      <c r="M919" s="230">
        <f t="shared" ca="1" si="229"/>
        <v>0</v>
      </c>
      <c r="N919" s="230">
        <f t="shared" ca="1" si="230"/>
        <v>0</v>
      </c>
      <c r="O919" s="231">
        <f t="shared" ca="1" si="231"/>
        <v>0</v>
      </c>
      <c r="P919" s="232">
        <f t="shared" ca="1" si="232"/>
        <v>0</v>
      </c>
      <c r="Q919" s="233">
        <f t="shared" ca="1" si="222"/>
        <v>0</v>
      </c>
      <c r="R919" s="233">
        <f ca="1">IF(LEN(B919)&gt;0,'OSNOVNA PLAČA'!F913,"")</f>
        <v>0</v>
      </c>
      <c r="S919" s="234"/>
      <c r="T919" s="34"/>
      <c r="U919" s="34"/>
      <c r="V919" s="34"/>
      <c r="W919" s="34"/>
      <c r="X919" s="34"/>
      <c r="Y919" s="34"/>
      <c r="Z919" s="34"/>
      <c r="AB919" s="167">
        <f>ROW()</f>
        <v>919</v>
      </c>
      <c r="AC919" s="168" t="e">
        <f t="shared" ca="1" si="217"/>
        <v>#REF!</v>
      </c>
      <c r="AD919" s="168" t="e">
        <f t="shared" ca="1" si="218"/>
        <v>#REF!</v>
      </c>
      <c r="AE919" s="169" t="e">
        <f t="shared" ca="1" si="223"/>
        <v>#REF!</v>
      </c>
      <c r="AF919" s="168" t="e">
        <f t="shared" ca="1" si="224"/>
        <v>#REF!</v>
      </c>
      <c r="AG919" s="169" t="e">
        <f t="shared" ca="1" si="225"/>
        <v>#REF!</v>
      </c>
      <c r="AH919" s="168" t="e">
        <f t="shared" ca="1" si="226"/>
        <v>#REF!</v>
      </c>
      <c r="AI919" s="168" t="e">
        <f t="shared" ca="1" si="227"/>
        <v>#REF!</v>
      </c>
      <c r="AJ919" s="170" t="e">
        <f t="shared" ca="1" si="228"/>
        <v>#REF!</v>
      </c>
      <c r="AK919" s="168">
        <f t="shared" ca="1" si="219"/>
        <v>0</v>
      </c>
      <c r="AL919" s="168">
        <f t="shared" ca="1" si="220"/>
        <v>0</v>
      </c>
    </row>
    <row r="920" spans="1:38" ht="30" customHeight="1" x14ac:dyDescent="0.2">
      <c r="A920" s="56">
        <v>905</v>
      </c>
      <c r="B920" s="309" t="str">
        <f t="shared" ca="1" si="214"/>
        <v>A905</v>
      </c>
      <c r="C920" s="309"/>
      <c r="D920" s="57" t="str">
        <f t="shared" ca="1" si="215"/>
        <v/>
      </c>
      <c r="E920" s="59" t="str">
        <f t="shared" ca="1" si="216"/>
        <v/>
      </c>
      <c r="F920" s="215">
        <f ca="1">IF(LEN(B920)&gt;0,'OBRAČUNANA OSNOVNA PLAČA'!G914,"")</f>
        <v>0</v>
      </c>
      <c r="G920" s="60"/>
      <c r="H920" s="60"/>
      <c r="I920" s="60"/>
      <c r="J920" s="60"/>
      <c r="K920" s="60"/>
      <c r="L920" s="229">
        <f t="shared" si="221"/>
        <v>0</v>
      </c>
      <c r="M920" s="230">
        <f t="shared" ca="1" si="229"/>
        <v>0</v>
      </c>
      <c r="N920" s="230">
        <f t="shared" ca="1" si="230"/>
        <v>0</v>
      </c>
      <c r="O920" s="231">
        <f t="shared" ca="1" si="231"/>
        <v>0</v>
      </c>
      <c r="P920" s="232">
        <f t="shared" ca="1" si="232"/>
        <v>0</v>
      </c>
      <c r="Q920" s="233">
        <f t="shared" ca="1" si="222"/>
        <v>0</v>
      </c>
      <c r="R920" s="233">
        <f ca="1">IF(LEN(B920)&gt;0,'OSNOVNA PLAČA'!F914,"")</f>
        <v>0</v>
      </c>
      <c r="S920" s="234"/>
      <c r="T920" s="34"/>
      <c r="U920" s="34"/>
      <c r="V920" s="34"/>
      <c r="W920" s="34"/>
      <c r="X920" s="34"/>
      <c r="Y920" s="34"/>
      <c r="Z920" s="34"/>
      <c r="AB920" s="167">
        <f>ROW()</f>
        <v>920</v>
      </c>
      <c r="AC920" s="168" t="e">
        <f t="shared" ca="1" si="217"/>
        <v>#REF!</v>
      </c>
      <c r="AD920" s="168" t="e">
        <f t="shared" ca="1" si="218"/>
        <v>#REF!</v>
      </c>
      <c r="AE920" s="169" t="e">
        <f t="shared" ca="1" si="223"/>
        <v>#REF!</v>
      </c>
      <c r="AF920" s="168" t="e">
        <f t="shared" ca="1" si="224"/>
        <v>#REF!</v>
      </c>
      <c r="AG920" s="169" t="e">
        <f t="shared" ca="1" si="225"/>
        <v>#REF!</v>
      </c>
      <c r="AH920" s="168" t="e">
        <f t="shared" ca="1" si="226"/>
        <v>#REF!</v>
      </c>
      <c r="AI920" s="168" t="e">
        <f t="shared" ca="1" si="227"/>
        <v>#REF!</v>
      </c>
      <c r="AJ920" s="170" t="e">
        <f t="shared" ca="1" si="228"/>
        <v>#REF!</v>
      </c>
      <c r="AK920" s="168">
        <f t="shared" ca="1" si="219"/>
        <v>0</v>
      </c>
      <c r="AL920" s="168">
        <f t="shared" ca="1" si="220"/>
        <v>0</v>
      </c>
    </row>
    <row r="921" spans="1:38" ht="30" customHeight="1" x14ac:dyDescent="0.2">
      <c r="A921" s="56">
        <v>906</v>
      </c>
      <c r="B921" s="309" t="str">
        <f t="shared" ca="1" si="214"/>
        <v>A906</v>
      </c>
      <c r="C921" s="309"/>
      <c r="D921" s="57" t="str">
        <f t="shared" ca="1" si="215"/>
        <v/>
      </c>
      <c r="E921" s="59" t="str">
        <f t="shared" ca="1" si="216"/>
        <v/>
      </c>
      <c r="F921" s="215">
        <f ca="1">IF(LEN(B921)&gt;0,'OBRAČUNANA OSNOVNA PLAČA'!G915,"")</f>
        <v>0</v>
      </c>
      <c r="G921" s="60"/>
      <c r="H921" s="60"/>
      <c r="I921" s="60"/>
      <c r="J921" s="60"/>
      <c r="K921" s="60"/>
      <c r="L921" s="229">
        <f t="shared" si="221"/>
        <v>0</v>
      </c>
      <c r="M921" s="230">
        <f t="shared" ca="1" si="229"/>
        <v>0</v>
      </c>
      <c r="N921" s="230">
        <f t="shared" ca="1" si="230"/>
        <v>0</v>
      </c>
      <c r="O921" s="231">
        <f t="shared" ca="1" si="231"/>
        <v>0</v>
      </c>
      <c r="P921" s="232">
        <f t="shared" ca="1" si="232"/>
        <v>0</v>
      </c>
      <c r="Q921" s="233">
        <f t="shared" ca="1" si="222"/>
        <v>0</v>
      </c>
      <c r="R921" s="233">
        <f ca="1">IF(LEN(B921)&gt;0,'OSNOVNA PLAČA'!F915,"")</f>
        <v>0</v>
      </c>
      <c r="S921" s="234"/>
      <c r="T921" s="34"/>
      <c r="U921" s="34"/>
      <c r="V921" s="34"/>
      <c r="W921" s="34"/>
      <c r="X921" s="34"/>
      <c r="Y921" s="34"/>
      <c r="Z921" s="34"/>
      <c r="AB921" s="167">
        <f>ROW()</f>
        <v>921</v>
      </c>
      <c r="AC921" s="168" t="e">
        <f t="shared" ca="1" si="217"/>
        <v>#REF!</v>
      </c>
      <c r="AD921" s="168" t="e">
        <f t="shared" ca="1" si="218"/>
        <v>#REF!</v>
      </c>
      <c r="AE921" s="169" t="e">
        <f t="shared" ca="1" si="223"/>
        <v>#REF!</v>
      </c>
      <c r="AF921" s="168" t="e">
        <f t="shared" ca="1" si="224"/>
        <v>#REF!</v>
      </c>
      <c r="AG921" s="169" t="e">
        <f t="shared" ca="1" si="225"/>
        <v>#REF!</v>
      </c>
      <c r="AH921" s="168" t="e">
        <f t="shared" ca="1" si="226"/>
        <v>#REF!</v>
      </c>
      <c r="AI921" s="168" t="e">
        <f t="shared" ca="1" si="227"/>
        <v>#REF!</v>
      </c>
      <c r="AJ921" s="170" t="e">
        <f t="shared" ca="1" si="228"/>
        <v>#REF!</v>
      </c>
      <c r="AK921" s="168">
        <f t="shared" ca="1" si="219"/>
        <v>0</v>
      </c>
      <c r="AL921" s="168">
        <f t="shared" ca="1" si="220"/>
        <v>0</v>
      </c>
    </row>
    <row r="922" spans="1:38" ht="30" customHeight="1" x14ac:dyDescent="0.2">
      <c r="A922" s="56">
        <v>907</v>
      </c>
      <c r="B922" s="309" t="str">
        <f t="shared" ca="1" si="214"/>
        <v>A907</v>
      </c>
      <c r="C922" s="309"/>
      <c r="D922" s="57" t="str">
        <f t="shared" ca="1" si="215"/>
        <v/>
      </c>
      <c r="E922" s="59" t="str">
        <f t="shared" ca="1" si="216"/>
        <v/>
      </c>
      <c r="F922" s="215">
        <f ca="1">IF(LEN(B922)&gt;0,'OBRAČUNANA OSNOVNA PLAČA'!G916,"")</f>
        <v>0</v>
      </c>
      <c r="G922" s="60"/>
      <c r="H922" s="60"/>
      <c r="I922" s="60"/>
      <c r="J922" s="60"/>
      <c r="K922" s="60"/>
      <c r="L922" s="229">
        <f t="shared" si="221"/>
        <v>0</v>
      </c>
      <c r="M922" s="230">
        <f t="shared" ca="1" si="229"/>
        <v>0</v>
      </c>
      <c r="N922" s="230">
        <f t="shared" ca="1" si="230"/>
        <v>0</v>
      </c>
      <c r="O922" s="231">
        <f t="shared" ca="1" si="231"/>
        <v>0</v>
      </c>
      <c r="P922" s="232">
        <f t="shared" ca="1" si="232"/>
        <v>0</v>
      </c>
      <c r="Q922" s="233">
        <f t="shared" ca="1" si="222"/>
        <v>0</v>
      </c>
      <c r="R922" s="233">
        <f ca="1">IF(LEN(B922)&gt;0,'OSNOVNA PLAČA'!F916,"")</f>
        <v>0</v>
      </c>
      <c r="S922" s="234"/>
      <c r="T922" s="34"/>
      <c r="U922" s="34"/>
      <c r="V922" s="34"/>
      <c r="W922" s="34"/>
      <c r="X922" s="34"/>
      <c r="Y922" s="34"/>
      <c r="Z922" s="34"/>
      <c r="AB922" s="167">
        <f>ROW()</f>
        <v>922</v>
      </c>
      <c r="AC922" s="168" t="e">
        <f t="shared" ca="1" si="217"/>
        <v>#REF!</v>
      </c>
      <c r="AD922" s="168" t="e">
        <f t="shared" ca="1" si="218"/>
        <v>#REF!</v>
      </c>
      <c r="AE922" s="169" t="e">
        <f t="shared" ca="1" si="223"/>
        <v>#REF!</v>
      </c>
      <c r="AF922" s="168" t="e">
        <f t="shared" ca="1" si="224"/>
        <v>#REF!</v>
      </c>
      <c r="AG922" s="169" t="e">
        <f t="shared" ca="1" si="225"/>
        <v>#REF!</v>
      </c>
      <c r="AH922" s="168" t="e">
        <f t="shared" ca="1" si="226"/>
        <v>#REF!</v>
      </c>
      <c r="AI922" s="168" t="e">
        <f t="shared" ca="1" si="227"/>
        <v>#REF!</v>
      </c>
      <c r="AJ922" s="170" t="e">
        <f t="shared" ca="1" si="228"/>
        <v>#REF!</v>
      </c>
      <c r="AK922" s="168">
        <f t="shared" ca="1" si="219"/>
        <v>0</v>
      </c>
      <c r="AL922" s="168">
        <f t="shared" ca="1" si="220"/>
        <v>0</v>
      </c>
    </row>
    <row r="923" spans="1:38" ht="30" customHeight="1" x14ac:dyDescent="0.2">
      <c r="A923" s="56">
        <v>908</v>
      </c>
      <c r="B923" s="309" t="str">
        <f t="shared" ca="1" si="214"/>
        <v>A908</v>
      </c>
      <c r="C923" s="309"/>
      <c r="D923" s="57" t="str">
        <f t="shared" ca="1" si="215"/>
        <v/>
      </c>
      <c r="E923" s="59" t="str">
        <f t="shared" ca="1" si="216"/>
        <v/>
      </c>
      <c r="F923" s="215">
        <f ca="1">IF(LEN(B923)&gt;0,'OBRAČUNANA OSNOVNA PLAČA'!G917,"")</f>
        <v>0</v>
      </c>
      <c r="G923" s="60"/>
      <c r="H923" s="60"/>
      <c r="I923" s="60"/>
      <c r="J923" s="60"/>
      <c r="K923" s="60"/>
      <c r="L923" s="229">
        <f t="shared" si="221"/>
        <v>0</v>
      </c>
      <c r="M923" s="230">
        <f t="shared" ca="1" si="229"/>
        <v>0</v>
      </c>
      <c r="N923" s="230">
        <f t="shared" ca="1" si="230"/>
        <v>0</v>
      </c>
      <c r="O923" s="231">
        <f t="shared" ca="1" si="231"/>
        <v>0</v>
      </c>
      <c r="P923" s="232">
        <f t="shared" ca="1" si="232"/>
        <v>0</v>
      </c>
      <c r="Q923" s="233">
        <f t="shared" ca="1" si="222"/>
        <v>0</v>
      </c>
      <c r="R923" s="233">
        <f ca="1">IF(LEN(B923)&gt;0,'OSNOVNA PLAČA'!F917,"")</f>
        <v>0</v>
      </c>
      <c r="S923" s="234"/>
      <c r="T923" s="34"/>
      <c r="U923" s="34"/>
      <c r="V923" s="34"/>
      <c r="W923" s="34"/>
      <c r="X923" s="34"/>
      <c r="Y923" s="34"/>
      <c r="Z923" s="34"/>
      <c r="AB923" s="167">
        <f>ROW()</f>
        <v>923</v>
      </c>
      <c r="AC923" s="168" t="e">
        <f t="shared" ca="1" si="217"/>
        <v>#REF!</v>
      </c>
      <c r="AD923" s="168" t="e">
        <f t="shared" ca="1" si="218"/>
        <v>#REF!</v>
      </c>
      <c r="AE923" s="169" t="e">
        <f t="shared" ca="1" si="223"/>
        <v>#REF!</v>
      </c>
      <c r="AF923" s="168" t="e">
        <f t="shared" ca="1" si="224"/>
        <v>#REF!</v>
      </c>
      <c r="AG923" s="169" t="e">
        <f t="shared" ca="1" si="225"/>
        <v>#REF!</v>
      </c>
      <c r="AH923" s="168" t="e">
        <f t="shared" ca="1" si="226"/>
        <v>#REF!</v>
      </c>
      <c r="AI923" s="168" t="e">
        <f t="shared" ca="1" si="227"/>
        <v>#REF!</v>
      </c>
      <c r="AJ923" s="170" t="e">
        <f t="shared" ca="1" si="228"/>
        <v>#REF!</v>
      </c>
      <c r="AK923" s="168">
        <f t="shared" ca="1" si="219"/>
        <v>0</v>
      </c>
      <c r="AL923" s="168">
        <f t="shared" ca="1" si="220"/>
        <v>0</v>
      </c>
    </row>
    <row r="924" spans="1:38" ht="30" customHeight="1" x14ac:dyDescent="0.2">
      <c r="A924" s="56">
        <v>909</v>
      </c>
      <c r="B924" s="309" t="str">
        <f t="shared" ca="1" si="214"/>
        <v>A909</v>
      </c>
      <c r="C924" s="309"/>
      <c r="D924" s="57" t="str">
        <f t="shared" ca="1" si="215"/>
        <v/>
      </c>
      <c r="E924" s="59" t="str">
        <f t="shared" ca="1" si="216"/>
        <v/>
      </c>
      <c r="F924" s="215">
        <f ca="1">IF(LEN(B924)&gt;0,'OBRAČUNANA OSNOVNA PLAČA'!G918,"")</f>
        <v>0</v>
      </c>
      <c r="G924" s="60"/>
      <c r="H924" s="60"/>
      <c r="I924" s="60"/>
      <c r="J924" s="60"/>
      <c r="K924" s="60"/>
      <c r="L924" s="229">
        <f t="shared" si="221"/>
        <v>0</v>
      </c>
      <c r="M924" s="230">
        <f t="shared" ca="1" si="229"/>
        <v>0</v>
      </c>
      <c r="N924" s="230">
        <f t="shared" ca="1" si="230"/>
        <v>0</v>
      </c>
      <c r="O924" s="231">
        <f t="shared" ca="1" si="231"/>
        <v>0</v>
      </c>
      <c r="P924" s="232">
        <f t="shared" ca="1" si="232"/>
        <v>0</v>
      </c>
      <c r="Q924" s="233">
        <f t="shared" ca="1" si="222"/>
        <v>0</v>
      </c>
      <c r="R924" s="233">
        <f ca="1">IF(LEN(B924)&gt;0,'OSNOVNA PLAČA'!F918,"")</f>
        <v>0</v>
      </c>
      <c r="S924" s="234"/>
      <c r="T924" s="34"/>
      <c r="U924" s="34"/>
      <c r="V924" s="34"/>
      <c r="W924" s="34"/>
      <c r="X924" s="34"/>
      <c r="Y924" s="34"/>
      <c r="Z924" s="34"/>
      <c r="AB924" s="167">
        <f>ROW()</f>
        <v>924</v>
      </c>
      <c r="AC924" s="168" t="e">
        <f t="shared" ca="1" si="217"/>
        <v>#REF!</v>
      </c>
      <c r="AD924" s="168" t="e">
        <f t="shared" ca="1" si="218"/>
        <v>#REF!</v>
      </c>
      <c r="AE924" s="169" t="e">
        <f t="shared" ca="1" si="223"/>
        <v>#REF!</v>
      </c>
      <c r="AF924" s="168" t="e">
        <f t="shared" ca="1" si="224"/>
        <v>#REF!</v>
      </c>
      <c r="AG924" s="169" t="e">
        <f t="shared" ca="1" si="225"/>
        <v>#REF!</v>
      </c>
      <c r="AH924" s="168" t="e">
        <f t="shared" ca="1" si="226"/>
        <v>#REF!</v>
      </c>
      <c r="AI924" s="168" t="e">
        <f t="shared" ca="1" si="227"/>
        <v>#REF!</v>
      </c>
      <c r="AJ924" s="170" t="e">
        <f t="shared" ca="1" si="228"/>
        <v>#REF!</v>
      </c>
      <c r="AK924" s="168">
        <f t="shared" ca="1" si="219"/>
        <v>0</v>
      </c>
      <c r="AL924" s="168">
        <f t="shared" ca="1" si="220"/>
        <v>0</v>
      </c>
    </row>
    <row r="925" spans="1:38" ht="30" customHeight="1" x14ac:dyDescent="0.2">
      <c r="A925" s="56">
        <v>910</v>
      </c>
      <c r="B925" s="309" t="str">
        <f t="shared" ca="1" si="214"/>
        <v>A910</v>
      </c>
      <c r="C925" s="309"/>
      <c r="D925" s="57" t="str">
        <f t="shared" ca="1" si="215"/>
        <v/>
      </c>
      <c r="E925" s="59" t="str">
        <f t="shared" ca="1" si="216"/>
        <v/>
      </c>
      <c r="F925" s="215">
        <f ca="1">IF(LEN(B925)&gt;0,'OBRAČUNANA OSNOVNA PLAČA'!G919,"")</f>
        <v>0</v>
      </c>
      <c r="G925" s="60"/>
      <c r="H925" s="60"/>
      <c r="I925" s="60"/>
      <c r="J925" s="60"/>
      <c r="K925" s="60"/>
      <c r="L925" s="229">
        <f t="shared" si="221"/>
        <v>0</v>
      </c>
      <c r="M925" s="230">
        <f t="shared" ca="1" si="229"/>
        <v>0</v>
      </c>
      <c r="N925" s="230">
        <f t="shared" ca="1" si="230"/>
        <v>0</v>
      </c>
      <c r="O925" s="231">
        <f t="shared" ca="1" si="231"/>
        <v>0</v>
      </c>
      <c r="P925" s="232">
        <f t="shared" ca="1" si="232"/>
        <v>0</v>
      </c>
      <c r="Q925" s="233">
        <f t="shared" ca="1" si="222"/>
        <v>0</v>
      </c>
      <c r="R925" s="233">
        <f ca="1">IF(LEN(B925)&gt;0,'OSNOVNA PLAČA'!F919,"")</f>
        <v>0</v>
      </c>
      <c r="S925" s="234"/>
      <c r="T925" s="34"/>
      <c r="U925" s="34"/>
      <c r="V925" s="34"/>
      <c r="W925" s="34"/>
      <c r="X925" s="34"/>
      <c r="Y925" s="34"/>
      <c r="Z925" s="34"/>
      <c r="AB925" s="167">
        <f>ROW()</f>
        <v>925</v>
      </c>
      <c r="AC925" s="168" t="e">
        <f t="shared" ca="1" si="217"/>
        <v>#REF!</v>
      </c>
      <c r="AD925" s="168" t="e">
        <f t="shared" ca="1" si="218"/>
        <v>#REF!</v>
      </c>
      <c r="AE925" s="169" t="e">
        <f t="shared" ca="1" si="223"/>
        <v>#REF!</v>
      </c>
      <c r="AF925" s="168" t="e">
        <f t="shared" ca="1" si="224"/>
        <v>#REF!</v>
      </c>
      <c r="AG925" s="169" t="e">
        <f t="shared" ca="1" si="225"/>
        <v>#REF!</v>
      </c>
      <c r="AH925" s="168" t="e">
        <f t="shared" ca="1" si="226"/>
        <v>#REF!</v>
      </c>
      <c r="AI925" s="168" t="e">
        <f t="shared" ca="1" si="227"/>
        <v>#REF!</v>
      </c>
      <c r="AJ925" s="170" t="e">
        <f t="shared" ca="1" si="228"/>
        <v>#REF!</v>
      </c>
      <c r="AK925" s="168">
        <f t="shared" ca="1" si="219"/>
        <v>0</v>
      </c>
      <c r="AL925" s="168">
        <f t="shared" ca="1" si="220"/>
        <v>0</v>
      </c>
    </row>
    <row r="926" spans="1:38" ht="30" customHeight="1" x14ac:dyDescent="0.2">
      <c r="A926" s="56">
        <v>911</v>
      </c>
      <c r="B926" s="309" t="str">
        <f t="shared" ca="1" si="214"/>
        <v>A911</v>
      </c>
      <c r="C926" s="309"/>
      <c r="D926" s="57" t="str">
        <f t="shared" ca="1" si="215"/>
        <v/>
      </c>
      <c r="E926" s="59" t="str">
        <f t="shared" ca="1" si="216"/>
        <v/>
      </c>
      <c r="F926" s="215">
        <f ca="1">IF(LEN(B926)&gt;0,'OBRAČUNANA OSNOVNA PLAČA'!G920,"")</f>
        <v>0</v>
      </c>
      <c r="G926" s="60"/>
      <c r="H926" s="60"/>
      <c r="I926" s="60"/>
      <c r="J926" s="60"/>
      <c r="K926" s="60"/>
      <c r="L926" s="229">
        <f t="shared" si="221"/>
        <v>0</v>
      </c>
      <c r="M926" s="230">
        <f t="shared" ca="1" si="229"/>
        <v>0</v>
      </c>
      <c r="N926" s="230">
        <f t="shared" ca="1" si="230"/>
        <v>0</v>
      </c>
      <c r="O926" s="231">
        <f t="shared" ca="1" si="231"/>
        <v>0</v>
      </c>
      <c r="P926" s="232">
        <f t="shared" ca="1" si="232"/>
        <v>0</v>
      </c>
      <c r="Q926" s="233">
        <f t="shared" ca="1" si="222"/>
        <v>0</v>
      </c>
      <c r="R926" s="233">
        <f ca="1">IF(LEN(B926)&gt;0,'OSNOVNA PLAČA'!F920,"")</f>
        <v>0</v>
      </c>
      <c r="S926" s="234"/>
      <c r="T926" s="34"/>
      <c r="U926" s="34"/>
      <c r="V926" s="34"/>
      <c r="W926" s="34"/>
      <c r="X926" s="34"/>
      <c r="Y926" s="34"/>
      <c r="Z926" s="34"/>
      <c r="AB926" s="167">
        <f>ROW()</f>
        <v>926</v>
      </c>
      <c r="AC926" s="168" t="e">
        <f t="shared" ca="1" si="217"/>
        <v>#REF!</v>
      </c>
      <c r="AD926" s="168" t="e">
        <f t="shared" ca="1" si="218"/>
        <v>#REF!</v>
      </c>
      <c r="AE926" s="169" t="e">
        <f t="shared" ca="1" si="223"/>
        <v>#REF!</v>
      </c>
      <c r="AF926" s="168" t="e">
        <f t="shared" ca="1" si="224"/>
        <v>#REF!</v>
      </c>
      <c r="AG926" s="169" t="e">
        <f t="shared" ca="1" si="225"/>
        <v>#REF!</v>
      </c>
      <c r="AH926" s="168" t="e">
        <f t="shared" ca="1" si="226"/>
        <v>#REF!</v>
      </c>
      <c r="AI926" s="168" t="e">
        <f t="shared" ca="1" si="227"/>
        <v>#REF!</v>
      </c>
      <c r="AJ926" s="170" t="e">
        <f t="shared" ca="1" si="228"/>
        <v>#REF!</v>
      </c>
      <c r="AK926" s="168">
        <f t="shared" ca="1" si="219"/>
        <v>0</v>
      </c>
      <c r="AL926" s="168">
        <f t="shared" ca="1" si="220"/>
        <v>0</v>
      </c>
    </row>
    <row r="927" spans="1:38" ht="30" customHeight="1" x14ac:dyDescent="0.2">
      <c r="A927" s="56">
        <v>912</v>
      </c>
      <c r="B927" s="309" t="str">
        <f t="shared" ca="1" si="214"/>
        <v>A912</v>
      </c>
      <c r="C927" s="309"/>
      <c r="D927" s="57" t="str">
        <f t="shared" ca="1" si="215"/>
        <v/>
      </c>
      <c r="E927" s="59" t="str">
        <f t="shared" ca="1" si="216"/>
        <v/>
      </c>
      <c r="F927" s="215">
        <f ca="1">IF(LEN(B927)&gt;0,'OBRAČUNANA OSNOVNA PLAČA'!G921,"")</f>
        <v>0</v>
      </c>
      <c r="G927" s="60"/>
      <c r="H927" s="60"/>
      <c r="I927" s="60"/>
      <c r="J927" s="60"/>
      <c r="K927" s="60"/>
      <c r="L927" s="229">
        <f t="shared" si="221"/>
        <v>0</v>
      </c>
      <c r="M927" s="230">
        <f t="shared" ca="1" si="229"/>
        <v>0</v>
      </c>
      <c r="N927" s="230">
        <f t="shared" ca="1" si="230"/>
        <v>0</v>
      </c>
      <c r="O927" s="231">
        <f t="shared" ca="1" si="231"/>
        <v>0</v>
      </c>
      <c r="P927" s="232">
        <f t="shared" ca="1" si="232"/>
        <v>0</v>
      </c>
      <c r="Q927" s="233">
        <f t="shared" ca="1" si="222"/>
        <v>0</v>
      </c>
      <c r="R927" s="233">
        <f ca="1">IF(LEN(B927)&gt;0,'OSNOVNA PLAČA'!F921,"")</f>
        <v>0</v>
      </c>
      <c r="S927" s="234"/>
      <c r="T927" s="34"/>
      <c r="U927" s="34"/>
      <c r="V927" s="34"/>
      <c r="W927" s="34"/>
      <c r="X927" s="34"/>
      <c r="Y927" s="34"/>
      <c r="Z927" s="34"/>
      <c r="AB927" s="167">
        <f>ROW()</f>
        <v>927</v>
      </c>
      <c r="AC927" s="168" t="e">
        <f t="shared" ca="1" si="217"/>
        <v>#REF!</v>
      </c>
      <c r="AD927" s="168" t="e">
        <f t="shared" ca="1" si="218"/>
        <v>#REF!</v>
      </c>
      <c r="AE927" s="169" t="e">
        <f t="shared" ca="1" si="223"/>
        <v>#REF!</v>
      </c>
      <c r="AF927" s="168" t="e">
        <f t="shared" ca="1" si="224"/>
        <v>#REF!</v>
      </c>
      <c r="AG927" s="169" t="e">
        <f t="shared" ca="1" si="225"/>
        <v>#REF!</v>
      </c>
      <c r="AH927" s="168" t="e">
        <f t="shared" ca="1" si="226"/>
        <v>#REF!</v>
      </c>
      <c r="AI927" s="168" t="e">
        <f t="shared" ca="1" si="227"/>
        <v>#REF!</v>
      </c>
      <c r="AJ927" s="170" t="e">
        <f t="shared" ca="1" si="228"/>
        <v>#REF!</v>
      </c>
      <c r="AK927" s="168">
        <f t="shared" ca="1" si="219"/>
        <v>0</v>
      </c>
      <c r="AL927" s="168">
        <f t="shared" ca="1" si="220"/>
        <v>0</v>
      </c>
    </row>
    <row r="928" spans="1:38" ht="30" customHeight="1" x14ac:dyDescent="0.2">
      <c r="A928" s="56">
        <v>913</v>
      </c>
      <c r="B928" s="309" t="str">
        <f t="shared" ca="1" si="214"/>
        <v>A913</v>
      </c>
      <c r="C928" s="309"/>
      <c r="D928" s="57" t="str">
        <f t="shared" ca="1" si="215"/>
        <v/>
      </c>
      <c r="E928" s="59" t="str">
        <f t="shared" ca="1" si="216"/>
        <v/>
      </c>
      <c r="F928" s="215">
        <f ca="1">IF(LEN(B928)&gt;0,'OBRAČUNANA OSNOVNA PLAČA'!G922,"")</f>
        <v>0</v>
      </c>
      <c r="G928" s="60"/>
      <c r="H928" s="60"/>
      <c r="I928" s="60"/>
      <c r="J928" s="60"/>
      <c r="K928" s="60"/>
      <c r="L928" s="229">
        <f t="shared" si="221"/>
        <v>0</v>
      </c>
      <c r="M928" s="230">
        <f t="shared" ca="1" si="229"/>
        <v>0</v>
      </c>
      <c r="N928" s="230">
        <f t="shared" ca="1" si="230"/>
        <v>0</v>
      </c>
      <c r="O928" s="231">
        <f t="shared" ca="1" si="231"/>
        <v>0</v>
      </c>
      <c r="P928" s="232">
        <f t="shared" ca="1" si="232"/>
        <v>0</v>
      </c>
      <c r="Q928" s="233">
        <f t="shared" ca="1" si="222"/>
        <v>0</v>
      </c>
      <c r="R928" s="233">
        <f ca="1">IF(LEN(B928)&gt;0,'OSNOVNA PLAČA'!F922,"")</f>
        <v>0</v>
      </c>
      <c r="S928" s="234"/>
      <c r="T928" s="34"/>
      <c r="U928" s="34"/>
      <c r="V928" s="34"/>
      <c r="W928" s="34"/>
      <c r="X928" s="34"/>
      <c r="Y928" s="34"/>
      <c r="Z928" s="34"/>
      <c r="AB928" s="167">
        <f>ROW()</f>
        <v>928</v>
      </c>
      <c r="AC928" s="168" t="e">
        <f t="shared" ca="1" si="217"/>
        <v>#REF!</v>
      </c>
      <c r="AD928" s="168" t="e">
        <f t="shared" ca="1" si="218"/>
        <v>#REF!</v>
      </c>
      <c r="AE928" s="169" t="e">
        <f t="shared" ca="1" si="223"/>
        <v>#REF!</v>
      </c>
      <c r="AF928" s="168" t="e">
        <f t="shared" ca="1" si="224"/>
        <v>#REF!</v>
      </c>
      <c r="AG928" s="169" t="e">
        <f t="shared" ca="1" si="225"/>
        <v>#REF!</v>
      </c>
      <c r="AH928" s="168" t="e">
        <f t="shared" ca="1" si="226"/>
        <v>#REF!</v>
      </c>
      <c r="AI928" s="168" t="e">
        <f t="shared" ca="1" si="227"/>
        <v>#REF!</v>
      </c>
      <c r="AJ928" s="170" t="e">
        <f t="shared" ca="1" si="228"/>
        <v>#REF!</v>
      </c>
      <c r="AK928" s="168">
        <f t="shared" ca="1" si="219"/>
        <v>0</v>
      </c>
      <c r="AL928" s="168">
        <f t="shared" ca="1" si="220"/>
        <v>0</v>
      </c>
    </row>
    <row r="929" spans="1:38" ht="30" customHeight="1" x14ac:dyDescent="0.2">
      <c r="A929" s="56">
        <v>914</v>
      </c>
      <c r="B929" s="309" t="str">
        <f t="shared" ca="1" si="214"/>
        <v>A914</v>
      </c>
      <c r="C929" s="309"/>
      <c r="D929" s="57" t="str">
        <f t="shared" ca="1" si="215"/>
        <v/>
      </c>
      <c r="E929" s="59" t="str">
        <f t="shared" ca="1" si="216"/>
        <v/>
      </c>
      <c r="F929" s="215">
        <f ca="1">IF(LEN(B929)&gt;0,'OBRAČUNANA OSNOVNA PLAČA'!G923,"")</f>
        <v>0</v>
      </c>
      <c r="G929" s="60"/>
      <c r="H929" s="60"/>
      <c r="I929" s="60"/>
      <c r="J929" s="60"/>
      <c r="K929" s="60"/>
      <c r="L929" s="229">
        <f t="shared" si="221"/>
        <v>0</v>
      </c>
      <c r="M929" s="230">
        <f t="shared" ca="1" si="229"/>
        <v>0</v>
      </c>
      <c r="N929" s="230">
        <f t="shared" ca="1" si="230"/>
        <v>0</v>
      </c>
      <c r="O929" s="231">
        <f t="shared" ca="1" si="231"/>
        <v>0</v>
      </c>
      <c r="P929" s="232">
        <f t="shared" ca="1" si="232"/>
        <v>0</v>
      </c>
      <c r="Q929" s="233">
        <f t="shared" ca="1" si="222"/>
        <v>0</v>
      </c>
      <c r="R929" s="233">
        <f ca="1">IF(LEN(B929)&gt;0,'OSNOVNA PLAČA'!F923,"")</f>
        <v>0</v>
      </c>
      <c r="S929" s="234"/>
      <c r="T929" s="34"/>
      <c r="U929" s="34"/>
      <c r="V929" s="34"/>
      <c r="W929" s="34"/>
      <c r="X929" s="34"/>
      <c r="Y929" s="34"/>
      <c r="Z929" s="34"/>
      <c r="AB929" s="167">
        <f>ROW()</f>
        <v>929</v>
      </c>
      <c r="AC929" s="168" t="e">
        <f t="shared" ca="1" si="217"/>
        <v>#REF!</v>
      </c>
      <c r="AD929" s="168" t="e">
        <f t="shared" ca="1" si="218"/>
        <v>#REF!</v>
      </c>
      <c r="AE929" s="169" t="e">
        <f t="shared" ca="1" si="223"/>
        <v>#REF!</v>
      </c>
      <c r="AF929" s="168" t="e">
        <f t="shared" ca="1" si="224"/>
        <v>#REF!</v>
      </c>
      <c r="AG929" s="169" t="e">
        <f t="shared" ca="1" si="225"/>
        <v>#REF!</v>
      </c>
      <c r="AH929" s="168" t="e">
        <f t="shared" ca="1" si="226"/>
        <v>#REF!</v>
      </c>
      <c r="AI929" s="168" t="e">
        <f t="shared" ca="1" si="227"/>
        <v>#REF!</v>
      </c>
      <c r="AJ929" s="170" t="e">
        <f t="shared" ca="1" si="228"/>
        <v>#REF!</v>
      </c>
      <c r="AK929" s="168">
        <f t="shared" ca="1" si="219"/>
        <v>0</v>
      </c>
      <c r="AL929" s="168">
        <f t="shared" ca="1" si="220"/>
        <v>0</v>
      </c>
    </row>
    <row r="930" spans="1:38" ht="30" customHeight="1" x14ac:dyDescent="0.2">
      <c r="A930" s="56">
        <v>915</v>
      </c>
      <c r="B930" s="309" t="str">
        <f t="shared" ca="1" si="214"/>
        <v>A915</v>
      </c>
      <c r="C930" s="309"/>
      <c r="D930" s="57" t="str">
        <f t="shared" ca="1" si="215"/>
        <v/>
      </c>
      <c r="E930" s="59" t="str">
        <f t="shared" ca="1" si="216"/>
        <v/>
      </c>
      <c r="F930" s="215">
        <f ca="1">IF(LEN(B930)&gt;0,'OBRAČUNANA OSNOVNA PLAČA'!G924,"")</f>
        <v>0</v>
      </c>
      <c r="G930" s="60"/>
      <c r="H930" s="60"/>
      <c r="I930" s="60"/>
      <c r="J930" s="60"/>
      <c r="K930" s="60"/>
      <c r="L930" s="229">
        <f t="shared" si="221"/>
        <v>0</v>
      </c>
      <c r="M930" s="230">
        <f t="shared" ca="1" si="229"/>
        <v>0</v>
      </c>
      <c r="N930" s="230">
        <f t="shared" ca="1" si="230"/>
        <v>0</v>
      </c>
      <c r="O930" s="231">
        <f t="shared" ca="1" si="231"/>
        <v>0</v>
      </c>
      <c r="P930" s="232">
        <f t="shared" ca="1" si="232"/>
        <v>0</v>
      </c>
      <c r="Q930" s="233">
        <f t="shared" ca="1" si="222"/>
        <v>0</v>
      </c>
      <c r="R930" s="233">
        <f ca="1">IF(LEN(B930)&gt;0,'OSNOVNA PLAČA'!F924,"")</f>
        <v>0</v>
      </c>
      <c r="S930" s="234"/>
      <c r="T930" s="34"/>
      <c r="U930" s="34"/>
      <c r="V930" s="34"/>
      <c r="W930" s="34"/>
      <c r="X930" s="34"/>
      <c r="Y930" s="34"/>
      <c r="Z930" s="34"/>
      <c r="AB930" s="167">
        <f>ROW()</f>
        <v>930</v>
      </c>
      <c r="AC930" s="168" t="e">
        <f t="shared" ca="1" si="217"/>
        <v>#REF!</v>
      </c>
      <c r="AD930" s="168" t="e">
        <f t="shared" ca="1" si="218"/>
        <v>#REF!</v>
      </c>
      <c r="AE930" s="169" t="e">
        <f t="shared" ca="1" si="223"/>
        <v>#REF!</v>
      </c>
      <c r="AF930" s="168" t="e">
        <f t="shared" ca="1" si="224"/>
        <v>#REF!</v>
      </c>
      <c r="AG930" s="169" t="e">
        <f t="shared" ca="1" si="225"/>
        <v>#REF!</v>
      </c>
      <c r="AH930" s="168" t="e">
        <f t="shared" ca="1" si="226"/>
        <v>#REF!</v>
      </c>
      <c r="AI930" s="168" t="e">
        <f t="shared" ca="1" si="227"/>
        <v>#REF!</v>
      </c>
      <c r="AJ930" s="170" t="e">
        <f t="shared" ca="1" si="228"/>
        <v>#REF!</v>
      </c>
      <c r="AK930" s="168">
        <f t="shared" ca="1" si="219"/>
        <v>0</v>
      </c>
      <c r="AL930" s="168">
        <f t="shared" ca="1" si="220"/>
        <v>0</v>
      </c>
    </row>
    <row r="931" spans="1:38" ht="30" customHeight="1" x14ac:dyDescent="0.2">
      <c r="A931" s="56">
        <v>916</v>
      </c>
      <c r="B931" s="309" t="str">
        <f t="shared" ca="1" si="214"/>
        <v>A916</v>
      </c>
      <c r="C931" s="309"/>
      <c r="D931" s="57" t="str">
        <f t="shared" ca="1" si="215"/>
        <v/>
      </c>
      <c r="E931" s="59" t="str">
        <f t="shared" ca="1" si="216"/>
        <v/>
      </c>
      <c r="F931" s="215">
        <f ca="1">IF(LEN(B931)&gt;0,'OBRAČUNANA OSNOVNA PLAČA'!G925,"")</f>
        <v>0</v>
      </c>
      <c r="G931" s="60"/>
      <c r="H931" s="60"/>
      <c r="I931" s="60"/>
      <c r="J931" s="60"/>
      <c r="K931" s="60"/>
      <c r="L931" s="229">
        <f t="shared" si="221"/>
        <v>0</v>
      </c>
      <c r="M931" s="230">
        <f t="shared" ca="1" si="229"/>
        <v>0</v>
      </c>
      <c r="N931" s="230">
        <f t="shared" ca="1" si="230"/>
        <v>0</v>
      </c>
      <c r="O931" s="231">
        <f t="shared" ca="1" si="231"/>
        <v>0</v>
      </c>
      <c r="P931" s="232">
        <f t="shared" ca="1" si="232"/>
        <v>0</v>
      </c>
      <c r="Q931" s="233">
        <f t="shared" ca="1" si="222"/>
        <v>0</v>
      </c>
      <c r="R931" s="233">
        <f ca="1">IF(LEN(B931)&gt;0,'OSNOVNA PLAČA'!F925,"")</f>
        <v>0</v>
      </c>
      <c r="S931" s="234"/>
      <c r="T931" s="34"/>
      <c r="U931" s="34"/>
      <c r="V931" s="34"/>
      <c r="W931" s="34"/>
      <c r="X931" s="34"/>
      <c r="Y931" s="34"/>
      <c r="Z931" s="34"/>
      <c r="AB931" s="167">
        <f>ROW()</f>
        <v>931</v>
      </c>
      <c r="AC931" s="168" t="e">
        <f t="shared" ca="1" si="217"/>
        <v>#REF!</v>
      </c>
      <c r="AD931" s="168" t="e">
        <f t="shared" ca="1" si="218"/>
        <v>#REF!</v>
      </c>
      <c r="AE931" s="169" t="e">
        <f t="shared" ca="1" si="223"/>
        <v>#REF!</v>
      </c>
      <c r="AF931" s="168" t="e">
        <f t="shared" ca="1" si="224"/>
        <v>#REF!</v>
      </c>
      <c r="AG931" s="169" t="e">
        <f t="shared" ca="1" si="225"/>
        <v>#REF!</v>
      </c>
      <c r="AH931" s="168" t="e">
        <f t="shared" ca="1" si="226"/>
        <v>#REF!</v>
      </c>
      <c r="AI931" s="168" t="e">
        <f t="shared" ca="1" si="227"/>
        <v>#REF!</v>
      </c>
      <c r="AJ931" s="170" t="e">
        <f t="shared" ca="1" si="228"/>
        <v>#REF!</v>
      </c>
      <c r="AK931" s="168">
        <f t="shared" ca="1" si="219"/>
        <v>0</v>
      </c>
      <c r="AL931" s="168">
        <f t="shared" ca="1" si="220"/>
        <v>0</v>
      </c>
    </row>
    <row r="932" spans="1:38" ht="30" customHeight="1" x14ac:dyDescent="0.2">
      <c r="A932" s="56">
        <v>917</v>
      </c>
      <c r="B932" s="309" t="str">
        <f t="shared" ca="1" si="214"/>
        <v>A917</v>
      </c>
      <c r="C932" s="309"/>
      <c r="D932" s="57" t="str">
        <f t="shared" ca="1" si="215"/>
        <v/>
      </c>
      <c r="E932" s="59" t="str">
        <f t="shared" ca="1" si="216"/>
        <v/>
      </c>
      <c r="F932" s="215">
        <f ca="1">IF(LEN(B932)&gt;0,'OBRAČUNANA OSNOVNA PLAČA'!G926,"")</f>
        <v>0</v>
      </c>
      <c r="G932" s="60"/>
      <c r="H932" s="60"/>
      <c r="I932" s="60"/>
      <c r="J932" s="60"/>
      <c r="K932" s="60"/>
      <c r="L932" s="229">
        <f t="shared" si="221"/>
        <v>0</v>
      </c>
      <c r="M932" s="230">
        <f t="shared" ca="1" si="229"/>
        <v>0</v>
      </c>
      <c r="N932" s="230">
        <f t="shared" ca="1" si="230"/>
        <v>0</v>
      </c>
      <c r="O932" s="231">
        <f t="shared" ca="1" si="231"/>
        <v>0</v>
      </c>
      <c r="P932" s="232">
        <f t="shared" ca="1" si="232"/>
        <v>0</v>
      </c>
      <c r="Q932" s="233">
        <f t="shared" ca="1" si="222"/>
        <v>0</v>
      </c>
      <c r="R932" s="233">
        <f ca="1">IF(LEN(B932)&gt;0,'OSNOVNA PLAČA'!F926,"")</f>
        <v>0</v>
      </c>
      <c r="S932" s="234"/>
      <c r="T932" s="34"/>
      <c r="U932" s="34"/>
      <c r="V932" s="34"/>
      <c r="W932" s="34"/>
      <c r="X932" s="34"/>
      <c r="Y932" s="34"/>
      <c r="Z932" s="34"/>
      <c r="AB932" s="167">
        <f>ROW()</f>
        <v>932</v>
      </c>
      <c r="AC932" s="168" t="e">
        <f t="shared" ca="1" si="217"/>
        <v>#REF!</v>
      </c>
      <c r="AD932" s="168" t="e">
        <f t="shared" ca="1" si="218"/>
        <v>#REF!</v>
      </c>
      <c r="AE932" s="169" t="e">
        <f t="shared" ca="1" si="223"/>
        <v>#REF!</v>
      </c>
      <c r="AF932" s="168" t="e">
        <f t="shared" ca="1" si="224"/>
        <v>#REF!</v>
      </c>
      <c r="AG932" s="169" t="e">
        <f t="shared" ca="1" si="225"/>
        <v>#REF!</v>
      </c>
      <c r="AH932" s="168" t="e">
        <f t="shared" ca="1" si="226"/>
        <v>#REF!</v>
      </c>
      <c r="AI932" s="168" t="e">
        <f t="shared" ca="1" si="227"/>
        <v>#REF!</v>
      </c>
      <c r="AJ932" s="170" t="e">
        <f t="shared" ca="1" si="228"/>
        <v>#REF!</v>
      </c>
      <c r="AK932" s="168">
        <f t="shared" ca="1" si="219"/>
        <v>0</v>
      </c>
      <c r="AL932" s="168">
        <f t="shared" ca="1" si="220"/>
        <v>0</v>
      </c>
    </row>
    <row r="933" spans="1:38" ht="30" customHeight="1" x14ac:dyDescent="0.2">
      <c r="A933" s="56">
        <v>918</v>
      </c>
      <c r="B933" s="309" t="str">
        <f t="shared" ca="1" si="214"/>
        <v>A918</v>
      </c>
      <c r="C933" s="309"/>
      <c r="D933" s="57" t="str">
        <f t="shared" ca="1" si="215"/>
        <v/>
      </c>
      <c r="E933" s="59" t="str">
        <f t="shared" ca="1" si="216"/>
        <v/>
      </c>
      <c r="F933" s="215">
        <f ca="1">IF(LEN(B933)&gt;0,'OBRAČUNANA OSNOVNA PLAČA'!G927,"")</f>
        <v>0</v>
      </c>
      <c r="G933" s="60"/>
      <c r="H933" s="60"/>
      <c r="I933" s="60"/>
      <c r="J933" s="60"/>
      <c r="K933" s="60"/>
      <c r="L933" s="229">
        <f t="shared" si="221"/>
        <v>0</v>
      </c>
      <c r="M933" s="230">
        <f t="shared" ca="1" si="229"/>
        <v>0</v>
      </c>
      <c r="N933" s="230">
        <f t="shared" ca="1" si="230"/>
        <v>0</v>
      </c>
      <c r="O933" s="231">
        <f t="shared" ca="1" si="231"/>
        <v>0</v>
      </c>
      <c r="P933" s="232">
        <f t="shared" ca="1" si="232"/>
        <v>0</v>
      </c>
      <c r="Q933" s="233">
        <f t="shared" ca="1" si="222"/>
        <v>0</v>
      </c>
      <c r="R933" s="233">
        <f ca="1">IF(LEN(B933)&gt;0,'OSNOVNA PLAČA'!F927,"")</f>
        <v>0</v>
      </c>
      <c r="S933" s="234"/>
      <c r="T933" s="34"/>
      <c r="U933" s="34"/>
      <c r="V933" s="34"/>
      <c r="W933" s="34"/>
      <c r="X933" s="34"/>
      <c r="Y933" s="34"/>
      <c r="Z933" s="34"/>
      <c r="AB933" s="167">
        <f>ROW()</f>
        <v>933</v>
      </c>
      <c r="AC933" s="168" t="e">
        <f t="shared" ca="1" si="217"/>
        <v>#REF!</v>
      </c>
      <c r="AD933" s="168" t="e">
        <f t="shared" ca="1" si="218"/>
        <v>#REF!</v>
      </c>
      <c r="AE933" s="169" t="e">
        <f t="shared" ca="1" si="223"/>
        <v>#REF!</v>
      </c>
      <c r="AF933" s="168" t="e">
        <f t="shared" ca="1" si="224"/>
        <v>#REF!</v>
      </c>
      <c r="AG933" s="169" t="e">
        <f t="shared" ca="1" si="225"/>
        <v>#REF!</v>
      </c>
      <c r="AH933" s="168" t="e">
        <f t="shared" ca="1" si="226"/>
        <v>#REF!</v>
      </c>
      <c r="AI933" s="168" t="e">
        <f t="shared" ca="1" si="227"/>
        <v>#REF!</v>
      </c>
      <c r="AJ933" s="170" t="e">
        <f t="shared" ca="1" si="228"/>
        <v>#REF!</v>
      </c>
      <c r="AK933" s="168">
        <f t="shared" ca="1" si="219"/>
        <v>0</v>
      </c>
      <c r="AL933" s="168">
        <f t="shared" ca="1" si="220"/>
        <v>0</v>
      </c>
    </row>
    <row r="934" spans="1:38" ht="30" customHeight="1" x14ac:dyDescent="0.2">
      <c r="A934" s="56">
        <v>919</v>
      </c>
      <c r="B934" s="309" t="str">
        <f t="shared" ca="1" si="214"/>
        <v>A919</v>
      </c>
      <c r="C934" s="309"/>
      <c r="D934" s="57" t="str">
        <f t="shared" ca="1" si="215"/>
        <v/>
      </c>
      <c r="E934" s="59" t="str">
        <f t="shared" ca="1" si="216"/>
        <v/>
      </c>
      <c r="F934" s="215">
        <f ca="1">IF(LEN(B934)&gt;0,'OBRAČUNANA OSNOVNA PLAČA'!G928,"")</f>
        <v>0</v>
      </c>
      <c r="G934" s="60"/>
      <c r="H934" s="60"/>
      <c r="I934" s="60"/>
      <c r="J934" s="60"/>
      <c r="K934" s="60"/>
      <c r="L934" s="229">
        <f t="shared" si="221"/>
        <v>0</v>
      </c>
      <c r="M934" s="230">
        <f t="shared" ca="1" si="229"/>
        <v>0</v>
      </c>
      <c r="N934" s="230">
        <f t="shared" ca="1" si="230"/>
        <v>0</v>
      </c>
      <c r="O934" s="231">
        <f t="shared" ca="1" si="231"/>
        <v>0</v>
      </c>
      <c r="P934" s="232">
        <f t="shared" ca="1" si="232"/>
        <v>0</v>
      </c>
      <c r="Q934" s="233">
        <f t="shared" ca="1" si="222"/>
        <v>0</v>
      </c>
      <c r="R934" s="233">
        <f ca="1">IF(LEN(B934)&gt;0,'OSNOVNA PLAČA'!F928,"")</f>
        <v>0</v>
      </c>
      <c r="S934" s="234"/>
      <c r="T934" s="34"/>
      <c r="U934" s="34"/>
      <c r="V934" s="34"/>
      <c r="W934" s="34"/>
      <c r="X934" s="34"/>
      <c r="Y934" s="34"/>
      <c r="Z934" s="34"/>
      <c r="AB934" s="167">
        <f>ROW()</f>
        <v>934</v>
      </c>
      <c r="AC934" s="168" t="e">
        <f t="shared" ca="1" si="217"/>
        <v>#REF!</v>
      </c>
      <c r="AD934" s="168" t="e">
        <f t="shared" ca="1" si="218"/>
        <v>#REF!</v>
      </c>
      <c r="AE934" s="169" t="e">
        <f t="shared" ca="1" si="223"/>
        <v>#REF!</v>
      </c>
      <c r="AF934" s="168" t="e">
        <f t="shared" ca="1" si="224"/>
        <v>#REF!</v>
      </c>
      <c r="AG934" s="169" t="e">
        <f t="shared" ca="1" si="225"/>
        <v>#REF!</v>
      </c>
      <c r="AH934" s="168" t="e">
        <f t="shared" ca="1" si="226"/>
        <v>#REF!</v>
      </c>
      <c r="AI934" s="168" t="e">
        <f t="shared" ca="1" si="227"/>
        <v>#REF!</v>
      </c>
      <c r="AJ934" s="170" t="e">
        <f t="shared" ca="1" si="228"/>
        <v>#REF!</v>
      </c>
      <c r="AK934" s="168">
        <f t="shared" ca="1" si="219"/>
        <v>0</v>
      </c>
      <c r="AL934" s="168">
        <f t="shared" ca="1" si="220"/>
        <v>0</v>
      </c>
    </row>
    <row r="935" spans="1:38" ht="30" customHeight="1" x14ac:dyDescent="0.2">
      <c r="A935" s="56">
        <v>920</v>
      </c>
      <c r="B935" s="309" t="str">
        <f t="shared" ca="1" si="214"/>
        <v>A920</v>
      </c>
      <c r="C935" s="309"/>
      <c r="D935" s="57" t="str">
        <f t="shared" ca="1" si="215"/>
        <v/>
      </c>
      <c r="E935" s="59" t="str">
        <f t="shared" ca="1" si="216"/>
        <v/>
      </c>
      <c r="F935" s="215">
        <f ca="1">IF(LEN(B935)&gt;0,'OBRAČUNANA OSNOVNA PLAČA'!G929,"")</f>
        <v>0</v>
      </c>
      <c r="G935" s="60"/>
      <c r="H935" s="60"/>
      <c r="I935" s="60"/>
      <c r="J935" s="60"/>
      <c r="K935" s="60"/>
      <c r="L935" s="229">
        <f t="shared" si="221"/>
        <v>0</v>
      </c>
      <c r="M935" s="230">
        <f t="shared" ca="1" si="229"/>
        <v>0</v>
      </c>
      <c r="N935" s="230">
        <f t="shared" ca="1" si="230"/>
        <v>0</v>
      </c>
      <c r="O935" s="231">
        <f t="shared" ca="1" si="231"/>
        <v>0</v>
      </c>
      <c r="P935" s="232">
        <f t="shared" ca="1" si="232"/>
        <v>0</v>
      </c>
      <c r="Q935" s="233">
        <f t="shared" ca="1" si="222"/>
        <v>0</v>
      </c>
      <c r="R935" s="233">
        <f ca="1">IF(LEN(B935)&gt;0,'OSNOVNA PLAČA'!F929,"")</f>
        <v>0</v>
      </c>
      <c r="S935" s="234"/>
      <c r="T935" s="34"/>
      <c r="U935" s="34"/>
      <c r="V935" s="34"/>
      <c r="W935" s="34"/>
      <c r="X935" s="34"/>
      <c r="Y935" s="34"/>
      <c r="Z935" s="34"/>
      <c r="AB935" s="167">
        <f>ROW()</f>
        <v>935</v>
      </c>
      <c r="AC935" s="168" t="e">
        <f t="shared" ca="1" si="217"/>
        <v>#REF!</v>
      </c>
      <c r="AD935" s="168" t="e">
        <f t="shared" ca="1" si="218"/>
        <v>#REF!</v>
      </c>
      <c r="AE935" s="169" t="e">
        <f t="shared" ca="1" si="223"/>
        <v>#REF!</v>
      </c>
      <c r="AF935" s="168" t="e">
        <f t="shared" ca="1" si="224"/>
        <v>#REF!</v>
      </c>
      <c r="AG935" s="169" t="e">
        <f t="shared" ca="1" si="225"/>
        <v>#REF!</v>
      </c>
      <c r="AH935" s="168" t="e">
        <f t="shared" ca="1" si="226"/>
        <v>#REF!</v>
      </c>
      <c r="AI935" s="168" t="e">
        <f t="shared" ca="1" si="227"/>
        <v>#REF!</v>
      </c>
      <c r="AJ935" s="170" t="e">
        <f t="shared" ca="1" si="228"/>
        <v>#REF!</v>
      </c>
      <c r="AK935" s="168">
        <f t="shared" ca="1" si="219"/>
        <v>0</v>
      </c>
      <c r="AL935" s="168">
        <f t="shared" ca="1" si="220"/>
        <v>0</v>
      </c>
    </row>
    <row r="936" spans="1:38" ht="30" customHeight="1" x14ac:dyDescent="0.2">
      <c r="A936" s="56">
        <v>921</v>
      </c>
      <c r="B936" s="309" t="str">
        <f t="shared" ca="1" si="214"/>
        <v>A921</v>
      </c>
      <c r="C936" s="309"/>
      <c r="D936" s="57" t="str">
        <f t="shared" ca="1" si="215"/>
        <v/>
      </c>
      <c r="E936" s="59" t="str">
        <f t="shared" ca="1" si="216"/>
        <v/>
      </c>
      <c r="F936" s="215">
        <f ca="1">IF(LEN(B936)&gt;0,'OBRAČUNANA OSNOVNA PLAČA'!G930,"")</f>
        <v>0</v>
      </c>
      <c r="G936" s="60"/>
      <c r="H936" s="60"/>
      <c r="I936" s="60"/>
      <c r="J936" s="60"/>
      <c r="K936" s="60"/>
      <c r="L936" s="229">
        <f t="shared" si="221"/>
        <v>0</v>
      </c>
      <c r="M936" s="230">
        <f t="shared" ca="1" si="229"/>
        <v>0</v>
      </c>
      <c r="N936" s="230">
        <f t="shared" ca="1" si="230"/>
        <v>0</v>
      </c>
      <c r="O936" s="231">
        <f t="shared" ca="1" si="231"/>
        <v>0</v>
      </c>
      <c r="P936" s="232">
        <f t="shared" ca="1" si="232"/>
        <v>0</v>
      </c>
      <c r="Q936" s="233">
        <f t="shared" ca="1" si="222"/>
        <v>0</v>
      </c>
      <c r="R936" s="233">
        <f ca="1">IF(LEN(B936)&gt;0,'OSNOVNA PLAČA'!F930,"")</f>
        <v>0</v>
      </c>
      <c r="S936" s="234"/>
      <c r="T936" s="34"/>
      <c r="U936" s="34"/>
      <c r="V936" s="34"/>
      <c r="W936" s="34"/>
      <c r="X936" s="34"/>
      <c r="Y936" s="34"/>
      <c r="Z936" s="34"/>
      <c r="AB936" s="167">
        <f>ROW()</f>
        <v>936</v>
      </c>
      <c r="AC936" s="168" t="e">
        <f t="shared" ca="1" si="217"/>
        <v>#REF!</v>
      </c>
      <c r="AD936" s="168" t="e">
        <f t="shared" ca="1" si="218"/>
        <v>#REF!</v>
      </c>
      <c r="AE936" s="169" t="e">
        <f t="shared" ca="1" si="223"/>
        <v>#REF!</v>
      </c>
      <c r="AF936" s="168" t="e">
        <f t="shared" ca="1" si="224"/>
        <v>#REF!</v>
      </c>
      <c r="AG936" s="169" t="e">
        <f t="shared" ca="1" si="225"/>
        <v>#REF!</v>
      </c>
      <c r="AH936" s="168" t="e">
        <f t="shared" ca="1" si="226"/>
        <v>#REF!</v>
      </c>
      <c r="AI936" s="168" t="e">
        <f t="shared" ca="1" si="227"/>
        <v>#REF!</v>
      </c>
      <c r="AJ936" s="170" t="e">
        <f t="shared" ca="1" si="228"/>
        <v>#REF!</v>
      </c>
      <c r="AK936" s="168">
        <f t="shared" ca="1" si="219"/>
        <v>0</v>
      </c>
      <c r="AL936" s="168">
        <f t="shared" ca="1" si="220"/>
        <v>0</v>
      </c>
    </row>
    <row r="937" spans="1:38" ht="30" customHeight="1" x14ac:dyDescent="0.2">
      <c r="A937" s="56">
        <v>922</v>
      </c>
      <c r="B937" s="309" t="str">
        <f t="shared" ca="1" si="214"/>
        <v>A922</v>
      </c>
      <c r="C937" s="309"/>
      <c r="D937" s="57" t="str">
        <f t="shared" ca="1" si="215"/>
        <v/>
      </c>
      <c r="E937" s="59" t="str">
        <f t="shared" ca="1" si="216"/>
        <v/>
      </c>
      <c r="F937" s="215">
        <f ca="1">IF(LEN(B937)&gt;0,'OBRAČUNANA OSNOVNA PLAČA'!G931,"")</f>
        <v>0</v>
      </c>
      <c r="G937" s="60"/>
      <c r="H937" s="60"/>
      <c r="I937" s="60"/>
      <c r="J937" s="60"/>
      <c r="K937" s="60"/>
      <c r="L937" s="229">
        <f t="shared" si="221"/>
        <v>0</v>
      </c>
      <c r="M937" s="230">
        <f t="shared" ca="1" si="229"/>
        <v>0</v>
      </c>
      <c r="N937" s="230">
        <f t="shared" ca="1" si="230"/>
        <v>0</v>
      </c>
      <c r="O937" s="231">
        <f t="shared" ca="1" si="231"/>
        <v>0</v>
      </c>
      <c r="P937" s="232">
        <f t="shared" ca="1" si="232"/>
        <v>0</v>
      </c>
      <c r="Q937" s="233">
        <f t="shared" ca="1" si="222"/>
        <v>0</v>
      </c>
      <c r="R937" s="233">
        <f ca="1">IF(LEN(B937)&gt;0,'OSNOVNA PLAČA'!F931,"")</f>
        <v>0</v>
      </c>
      <c r="S937" s="234"/>
      <c r="T937" s="34"/>
      <c r="U937" s="34"/>
      <c r="V937" s="34"/>
      <c r="W937" s="34"/>
      <c r="X937" s="34"/>
      <c r="Y937" s="34"/>
      <c r="Z937" s="34"/>
      <c r="AB937" s="167">
        <f>ROW()</f>
        <v>937</v>
      </c>
      <c r="AC937" s="168" t="e">
        <f t="shared" ca="1" si="217"/>
        <v>#REF!</v>
      </c>
      <c r="AD937" s="168" t="e">
        <f t="shared" ca="1" si="218"/>
        <v>#REF!</v>
      </c>
      <c r="AE937" s="169" t="e">
        <f t="shared" ca="1" si="223"/>
        <v>#REF!</v>
      </c>
      <c r="AF937" s="168" t="e">
        <f t="shared" ca="1" si="224"/>
        <v>#REF!</v>
      </c>
      <c r="AG937" s="169" t="e">
        <f t="shared" ca="1" si="225"/>
        <v>#REF!</v>
      </c>
      <c r="AH937" s="168" t="e">
        <f t="shared" ca="1" si="226"/>
        <v>#REF!</v>
      </c>
      <c r="AI937" s="168" t="e">
        <f t="shared" ca="1" si="227"/>
        <v>#REF!</v>
      </c>
      <c r="AJ937" s="170" t="e">
        <f t="shared" ca="1" si="228"/>
        <v>#REF!</v>
      </c>
      <c r="AK937" s="168">
        <f t="shared" ca="1" si="219"/>
        <v>0</v>
      </c>
      <c r="AL937" s="168">
        <f t="shared" ca="1" si="220"/>
        <v>0</v>
      </c>
    </row>
    <row r="938" spans="1:38" ht="30" customHeight="1" x14ac:dyDescent="0.2">
      <c r="A938" s="56">
        <v>923</v>
      </c>
      <c r="B938" s="309" t="str">
        <f t="shared" ca="1" si="214"/>
        <v>A923</v>
      </c>
      <c r="C938" s="309"/>
      <c r="D938" s="57" t="str">
        <f t="shared" ca="1" si="215"/>
        <v/>
      </c>
      <c r="E938" s="59" t="str">
        <f t="shared" ca="1" si="216"/>
        <v/>
      </c>
      <c r="F938" s="215">
        <f ca="1">IF(LEN(B938)&gt;0,'OBRAČUNANA OSNOVNA PLAČA'!G932,"")</f>
        <v>0</v>
      </c>
      <c r="G938" s="60"/>
      <c r="H938" s="60"/>
      <c r="I938" s="60"/>
      <c r="J938" s="60"/>
      <c r="K938" s="60"/>
      <c r="L938" s="229">
        <f t="shared" si="221"/>
        <v>0</v>
      </c>
      <c r="M938" s="230">
        <f t="shared" ca="1" si="229"/>
        <v>0</v>
      </c>
      <c r="N938" s="230">
        <f t="shared" ca="1" si="230"/>
        <v>0</v>
      </c>
      <c r="O938" s="231">
        <f t="shared" ca="1" si="231"/>
        <v>0</v>
      </c>
      <c r="P938" s="232">
        <f t="shared" ca="1" si="232"/>
        <v>0</v>
      </c>
      <c r="Q938" s="233">
        <f t="shared" ca="1" si="222"/>
        <v>0</v>
      </c>
      <c r="R938" s="233">
        <f ca="1">IF(LEN(B938)&gt;0,'OSNOVNA PLAČA'!F932,"")</f>
        <v>0</v>
      </c>
      <c r="S938" s="234"/>
      <c r="T938" s="34"/>
      <c r="U938" s="34"/>
      <c r="V938" s="34"/>
      <c r="W938" s="34"/>
      <c r="X938" s="34"/>
      <c r="Y938" s="34"/>
      <c r="Z938" s="34"/>
      <c r="AB938" s="167">
        <f>ROW()</f>
        <v>938</v>
      </c>
      <c r="AC938" s="168" t="e">
        <f t="shared" ca="1" si="217"/>
        <v>#REF!</v>
      </c>
      <c r="AD938" s="168" t="e">
        <f t="shared" ca="1" si="218"/>
        <v>#REF!</v>
      </c>
      <c r="AE938" s="169" t="e">
        <f t="shared" ca="1" si="223"/>
        <v>#REF!</v>
      </c>
      <c r="AF938" s="168" t="e">
        <f t="shared" ca="1" si="224"/>
        <v>#REF!</v>
      </c>
      <c r="AG938" s="169" t="e">
        <f t="shared" ca="1" si="225"/>
        <v>#REF!</v>
      </c>
      <c r="AH938" s="168" t="e">
        <f t="shared" ca="1" si="226"/>
        <v>#REF!</v>
      </c>
      <c r="AI938" s="168" t="e">
        <f t="shared" ca="1" si="227"/>
        <v>#REF!</v>
      </c>
      <c r="AJ938" s="170" t="e">
        <f t="shared" ca="1" si="228"/>
        <v>#REF!</v>
      </c>
      <c r="AK938" s="168">
        <f t="shared" ca="1" si="219"/>
        <v>0</v>
      </c>
      <c r="AL938" s="168">
        <f t="shared" ca="1" si="220"/>
        <v>0</v>
      </c>
    </row>
    <row r="939" spans="1:38" ht="30" customHeight="1" x14ac:dyDescent="0.2">
      <c r="A939" s="56">
        <v>924</v>
      </c>
      <c r="B939" s="309" t="str">
        <f t="shared" ca="1" si="214"/>
        <v>A924</v>
      </c>
      <c r="C939" s="309"/>
      <c r="D939" s="57" t="str">
        <f t="shared" ca="1" si="215"/>
        <v/>
      </c>
      <c r="E939" s="59" t="str">
        <f t="shared" ca="1" si="216"/>
        <v/>
      </c>
      <c r="F939" s="215">
        <f ca="1">IF(LEN(B939)&gt;0,'OBRAČUNANA OSNOVNA PLAČA'!G933,"")</f>
        <v>0</v>
      </c>
      <c r="G939" s="60"/>
      <c r="H939" s="60"/>
      <c r="I939" s="60"/>
      <c r="J939" s="60"/>
      <c r="K939" s="60"/>
      <c r="L939" s="229">
        <f t="shared" si="221"/>
        <v>0</v>
      </c>
      <c r="M939" s="230">
        <f t="shared" ca="1" si="229"/>
        <v>0</v>
      </c>
      <c r="N939" s="230">
        <f t="shared" ca="1" si="230"/>
        <v>0</v>
      </c>
      <c r="O939" s="231">
        <f t="shared" ca="1" si="231"/>
        <v>0</v>
      </c>
      <c r="P939" s="232">
        <f t="shared" ca="1" si="232"/>
        <v>0</v>
      </c>
      <c r="Q939" s="233">
        <f t="shared" ca="1" si="222"/>
        <v>0</v>
      </c>
      <c r="R939" s="233">
        <f ca="1">IF(LEN(B939)&gt;0,'OSNOVNA PLAČA'!F933,"")</f>
        <v>0</v>
      </c>
      <c r="S939" s="234"/>
      <c r="T939" s="34"/>
      <c r="U939" s="34"/>
      <c r="V939" s="34"/>
      <c r="W939" s="34"/>
      <c r="X939" s="34"/>
      <c r="Y939" s="34"/>
      <c r="Z939" s="34"/>
      <c r="AB939" s="167">
        <f>ROW()</f>
        <v>939</v>
      </c>
      <c r="AC939" s="168" t="e">
        <f t="shared" ca="1" si="217"/>
        <v>#REF!</v>
      </c>
      <c r="AD939" s="168" t="e">
        <f t="shared" ca="1" si="218"/>
        <v>#REF!</v>
      </c>
      <c r="AE939" s="169" t="e">
        <f t="shared" ca="1" si="223"/>
        <v>#REF!</v>
      </c>
      <c r="AF939" s="168" t="e">
        <f t="shared" ca="1" si="224"/>
        <v>#REF!</v>
      </c>
      <c r="AG939" s="169" t="e">
        <f t="shared" ca="1" si="225"/>
        <v>#REF!</v>
      </c>
      <c r="AH939" s="168" t="e">
        <f t="shared" ca="1" si="226"/>
        <v>#REF!</v>
      </c>
      <c r="AI939" s="168" t="e">
        <f t="shared" ca="1" si="227"/>
        <v>#REF!</v>
      </c>
      <c r="AJ939" s="170" t="e">
        <f t="shared" ca="1" si="228"/>
        <v>#REF!</v>
      </c>
      <c r="AK939" s="168">
        <f t="shared" ca="1" si="219"/>
        <v>0</v>
      </c>
      <c r="AL939" s="168">
        <f t="shared" ca="1" si="220"/>
        <v>0</v>
      </c>
    </row>
    <row r="940" spans="1:38" ht="30" customHeight="1" x14ac:dyDescent="0.2">
      <c r="A940" s="56">
        <v>925</v>
      </c>
      <c r="B940" s="309" t="str">
        <f t="shared" ca="1" si="214"/>
        <v>A925</v>
      </c>
      <c r="C940" s="309"/>
      <c r="D940" s="57" t="str">
        <f t="shared" ca="1" si="215"/>
        <v/>
      </c>
      <c r="E940" s="59" t="str">
        <f t="shared" ca="1" si="216"/>
        <v/>
      </c>
      <c r="F940" s="215">
        <f ca="1">IF(LEN(B940)&gt;0,'OBRAČUNANA OSNOVNA PLAČA'!G934,"")</f>
        <v>0</v>
      </c>
      <c r="G940" s="60"/>
      <c r="H940" s="60"/>
      <c r="I940" s="60"/>
      <c r="J940" s="60"/>
      <c r="K940" s="60"/>
      <c r="L940" s="229">
        <f t="shared" si="221"/>
        <v>0</v>
      </c>
      <c r="M940" s="230">
        <f t="shared" ca="1" si="229"/>
        <v>0</v>
      </c>
      <c r="N940" s="230">
        <f t="shared" ca="1" si="230"/>
        <v>0</v>
      </c>
      <c r="O940" s="231">
        <f t="shared" ca="1" si="231"/>
        <v>0</v>
      </c>
      <c r="P940" s="232">
        <f t="shared" ca="1" si="232"/>
        <v>0</v>
      </c>
      <c r="Q940" s="233">
        <f t="shared" ca="1" si="222"/>
        <v>0</v>
      </c>
      <c r="R940" s="233">
        <f ca="1">IF(LEN(B940)&gt;0,'OSNOVNA PLAČA'!F934,"")</f>
        <v>0</v>
      </c>
      <c r="S940" s="234"/>
      <c r="T940" s="34"/>
      <c r="U940" s="34"/>
      <c r="V940" s="34"/>
      <c r="W940" s="34"/>
      <c r="X940" s="34"/>
      <c r="Y940" s="34"/>
      <c r="Z940" s="34"/>
      <c r="AB940" s="167">
        <f>ROW()</f>
        <v>940</v>
      </c>
      <c r="AC940" s="168" t="e">
        <f t="shared" ca="1" si="217"/>
        <v>#REF!</v>
      </c>
      <c r="AD940" s="168" t="e">
        <f t="shared" ca="1" si="218"/>
        <v>#REF!</v>
      </c>
      <c r="AE940" s="169" t="e">
        <f t="shared" ca="1" si="223"/>
        <v>#REF!</v>
      </c>
      <c r="AF940" s="168" t="e">
        <f t="shared" ca="1" si="224"/>
        <v>#REF!</v>
      </c>
      <c r="AG940" s="169" t="e">
        <f t="shared" ca="1" si="225"/>
        <v>#REF!</v>
      </c>
      <c r="AH940" s="168" t="e">
        <f t="shared" ca="1" si="226"/>
        <v>#REF!</v>
      </c>
      <c r="AI940" s="168" t="e">
        <f t="shared" ca="1" si="227"/>
        <v>#REF!</v>
      </c>
      <c r="AJ940" s="170" t="e">
        <f t="shared" ca="1" si="228"/>
        <v>#REF!</v>
      </c>
      <c r="AK940" s="168">
        <f t="shared" ca="1" si="219"/>
        <v>0</v>
      </c>
      <c r="AL940" s="168">
        <f t="shared" ca="1" si="220"/>
        <v>0</v>
      </c>
    </row>
    <row r="941" spans="1:38" ht="30" customHeight="1" x14ac:dyDescent="0.2">
      <c r="A941" s="56">
        <v>926</v>
      </c>
      <c r="B941" s="309" t="str">
        <f t="shared" ca="1" si="214"/>
        <v>A926</v>
      </c>
      <c r="C941" s="309"/>
      <c r="D941" s="57" t="str">
        <f t="shared" ca="1" si="215"/>
        <v/>
      </c>
      <c r="E941" s="59" t="str">
        <f t="shared" ca="1" si="216"/>
        <v/>
      </c>
      <c r="F941" s="215">
        <f ca="1">IF(LEN(B941)&gt;0,'OBRAČUNANA OSNOVNA PLAČA'!G935,"")</f>
        <v>0</v>
      </c>
      <c r="G941" s="60"/>
      <c r="H941" s="60"/>
      <c r="I941" s="60"/>
      <c r="J941" s="60"/>
      <c r="K941" s="60"/>
      <c r="L941" s="229">
        <f t="shared" si="221"/>
        <v>0</v>
      </c>
      <c r="M941" s="230">
        <f t="shared" ca="1" si="229"/>
        <v>0</v>
      </c>
      <c r="N941" s="230">
        <f t="shared" ca="1" si="230"/>
        <v>0</v>
      </c>
      <c r="O941" s="231">
        <f t="shared" ca="1" si="231"/>
        <v>0</v>
      </c>
      <c r="P941" s="232">
        <f t="shared" ca="1" si="232"/>
        <v>0</v>
      </c>
      <c r="Q941" s="233">
        <f t="shared" ca="1" si="222"/>
        <v>0</v>
      </c>
      <c r="R941" s="233">
        <f ca="1">IF(LEN(B941)&gt;0,'OSNOVNA PLAČA'!F935,"")</f>
        <v>0</v>
      </c>
      <c r="S941" s="234"/>
      <c r="T941" s="34"/>
      <c r="U941" s="34"/>
      <c r="V941" s="34"/>
      <c r="W941" s="34"/>
      <c r="X941" s="34"/>
      <c r="Y941" s="34"/>
      <c r="Z941" s="34"/>
      <c r="AB941" s="167">
        <f>ROW()</f>
        <v>941</v>
      </c>
      <c r="AC941" s="168" t="e">
        <f t="shared" ca="1" si="217"/>
        <v>#REF!</v>
      </c>
      <c r="AD941" s="168" t="e">
        <f t="shared" ca="1" si="218"/>
        <v>#REF!</v>
      </c>
      <c r="AE941" s="169" t="e">
        <f t="shared" ca="1" si="223"/>
        <v>#REF!</v>
      </c>
      <c r="AF941" s="168" t="e">
        <f t="shared" ca="1" si="224"/>
        <v>#REF!</v>
      </c>
      <c r="AG941" s="169" t="e">
        <f t="shared" ca="1" si="225"/>
        <v>#REF!</v>
      </c>
      <c r="AH941" s="168" t="e">
        <f t="shared" ca="1" si="226"/>
        <v>#REF!</v>
      </c>
      <c r="AI941" s="168" t="e">
        <f t="shared" ca="1" si="227"/>
        <v>#REF!</v>
      </c>
      <c r="AJ941" s="170" t="e">
        <f t="shared" ca="1" si="228"/>
        <v>#REF!</v>
      </c>
      <c r="AK941" s="168">
        <f t="shared" ca="1" si="219"/>
        <v>0</v>
      </c>
      <c r="AL941" s="168">
        <f t="shared" ca="1" si="220"/>
        <v>0</v>
      </c>
    </row>
    <row r="942" spans="1:38" ht="30" customHeight="1" x14ac:dyDescent="0.2">
      <c r="A942" s="56">
        <v>927</v>
      </c>
      <c r="B942" s="309" t="str">
        <f t="shared" ca="1" si="214"/>
        <v>A927</v>
      </c>
      <c r="C942" s="309"/>
      <c r="D942" s="57" t="str">
        <f t="shared" ca="1" si="215"/>
        <v/>
      </c>
      <c r="E942" s="59" t="str">
        <f t="shared" ca="1" si="216"/>
        <v/>
      </c>
      <c r="F942" s="215">
        <f ca="1">IF(LEN(B942)&gt;0,'OBRAČUNANA OSNOVNA PLAČA'!G936,"")</f>
        <v>0</v>
      </c>
      <c r="G942" s="60"/>
      <c r="H942" s="60"/>
      <c r="I942" s="60"/>
      <c r="J942" s="60"/>
      <c r="K942" s="60"/>
      <c r="L942" s="229">
        <f t="shared" si="221"/>
        <v>0</v>
      </c>
      <c r="M942" s="230">
        <f t="shared" ca="1" si="229"/>
        <v>0</v>
      </c>
      <c r="N942" s="230">
        <f t="shared" ca="1" si="230"/>
        <v>0</v>
      </c>
      <c r="O942" s="231">
        <f t="shared" ca="1" si="231"/>
        <v>0</v>
      </c>
      <c r="P942" s="232">
        <f t="shared" ca="1" si="232"/>
        <v>0</v>
      </c>
      <c r="Q942" s="233">
        <f t="shared" ca="1" si="222"/>
        <v>0</v>
      </c>
      <c r="R942" s="233">
        <f ca="1">IF(LEN(B942)&gt;0,'OSNOVNA PLAČA'!F936,"")</f>
        <v>0</v>
      </c>
      <c r="S942" s="234"/>
      <c r="T942" s="34"/>
      <c r="U942" s="34"/>
      <c r="V942" s="34"/>
      <c r="W942" s="34"/>
      <c r="X942" s="34"/>
      <c r="Y942" s="34"/>
      <c r="Z942" s="34"/>
      <c r="AB942" s="167">
        <f>ROW()</f>
        <v>942</v>
      </c>
      <c r="AC942" s="168" t="e">
        <f t="shared" ca="1" si="217"/>
        <v>#REF!</v>
      </c>
      <c r="AD942" s="168" t="e">
        <f t="shared" ca="1" si="218"/>
        <v>#REF!</v>
      </c>
      <c r="AE942" s="169" t="e">
        <f t="shared" ca="1" si="223"/>
        <v>#REF!</v>
      </c>
      <c r="AF942" s="168" t="e">
        <f t="shared" ca="1" si="224"/>
        <v>#REF!</v>
      </c>
      <c r="AG942" s="169" t="e">
        <f t="shared" ca="1" si="225"/>
        <v>#REF!</v>
      </c>
      <c r="AH942" s="168" t="e">
        <f t="shared" ca="1" si="226"/>
        <v>#REF!</v>
      </c>
      <c r="AI942" s="168" t="e">
        <f t="shared" ca="1" si="227"/>
        <v>#REF!</v>
      </c>
      <c r="AJ942" s="170" t="e">
        <f t="shared" ca="1" si="228"/>
        <v>#REF!</v>
      </c>
      <c r="AK942" s="168">
        <f t="shared" ca="1" si="219"/>
        <v>0</v>
      </c>
      <c r="AL942" s="168">
        <f t="shared" ca="1" si="220"/>
        <v>0</v>
      </c>
    </row>
    <row r="943" spans="1:38" ht="30" customHeight="1" x14ac:dyDescent="0.2">
      <c r="A943" s="56">
        <v>928</v>
      </c>
      <c r="B943" s="309" t="str">
        <f t="shared" ca="1" si="214"/>
        <v>A928</v>
      </c>
      <c r="C943" s="309"/>
      <c r="D943" s="57" t="str">
        <f t="shared" ca="1" si="215"/>
        <v/>
      </c>
      <c r="E943" s="59" t="str">
        <f t="shared" ca="1" si="216"/>
        <v/>
      </c>
      <c r="F943" s="215">
        <f ca="1">IF(LEN(B943)&gt;0,'OBRAČUNANA OSNOVNA PLAČA'!G937,"")</f>
        <v>0</v>
      </c>
      <c r="G943" s="60"/>
      <c r="H943" s="60"/>
      <c r="I943" s="60"/>
      <c r="J943" s="60"/>
      <c r="K943" s="60"/>
      <c r="L943" s="229">
        <f t="shared" si="221"/>
        <v>0</v>
      </c>
      <c r="M943" s="230">
        <f t="shared" ca="1" si="229"/>
        <v>0</v>
      </c>
      <c r="N943" s="230">
        <f t="shared" ca="1" si="230"/>
        <v>0</v>
      </c>
      <c r="O943" s="231">
        <f t="shared" ca="1" si="231"/>
        <v>0</v>
      </c>
      <c r="P943" s="232">
        <f t="shared" ca="1" si="232"/>
        <v>0</v>
      </c>
      <c r="Q943" s="233">
        <f t="shared" ca="1" si="222"/>
        <v>0</v>
      </c>
      <c r="R943" s="233">
        <f ca="1">IF(LEN(B943)&gt;0,'OSNOVNA PLAČA'!F937,"")</f>
        <v>0</v>
      </c>
      <c r="S943" s="234"/>
      <c r="T943" s="34"/>
      <c r="U943" s="34"/>
      <c r="V943" s="34"/>
      <c r="W943" s="34"/>
      <c r="X943" s="34"/>
      <c r="Y943" s="34"/>
      <c r="Z943" s="34"/>
      <c r="AB943" s="167">
        <f>ROW()</f>
        <v>943</v>
      </c>
      <c r="AC943" s="168" t="e">
        <f t="shared" ca="1" si="217"/>
        <v>#REF!</v>
      </c>
      <c r="AD943" s="168" t="e">
        <f t="shared" ca="1" si="218"/>
        <v>#REF!</v>
      </c>
      <c r="AE943" s="169" t="e">
        <f t="shared" ca="1" si="223"/>
        <v>#REF!</v>
      </c>
      <c r="AF943" s="168" t="e">
        <f t="shared" ca="1" si="224"/>
        <v>#REF!</v>
      </c>
      <c r="AG943" s="169" t="e">
        <f t="shared" ca="1" si="225"/>
        <v>#REF!</v>
      </c>
      <c r="AH943" s="168" t="e">
        <f t="shared" ca="1" si="226"/>
        <v>#REF!</v>
      </c>
      <c r="AI943" s="168" t="e">
        <f t="shared" ca="1" si="227"/>
        <v>#REF!</v>
      </c>
      <c r="AJ943" s="170" t="e">
        <f t="shared" ca="1" si="228"/>
        <v>#REF!</v>
      </c>
      <c r="AK943" s="168">
        <f t="shared" ca="1" si="219"/>
        <v>0</v>
      </c>
      <c r="AL943" s="168">
        <f t="shared" ca="1" si="220"/>
        <v>0</v>
      </c>
    </row>
    <row r="944" spans="1:38" ht="30" customHeight="1" x14ac:dyDescent="0.2">
      <c r="A944" s="56">
        <v>929</v>
      </c>
      <c r="B944" s="309" t="str">
        <f t="shared" ca="1" si="214"/>
        <v>A929</v>
      </c>
      <c r="C944" s="309"/>
      <c r="D944" s="57" t="str">
        <f t="shared" ca="1" si="215"/>
        <v/>
      </c>
      <c r="E944" s="59" t="str">
        <f t="shared" ca="1" si="216"/>
        <v/>
      </c>
      <c r="F944" s="215">
        <f ca="1">IF(LEN(B944)&gt;0,'OBRAČUNANA OSNOVNA PLAČA'!G938,"")</f>
        <v>0</v>
      </c>
      <c r="G944" s="60"/>
      <c r="H944" s="60"/>
      <c r="I944" s="60"/>
      <c r="J944" s="60"/>
      <c r="K944" s="60"/>
      <c r="L944" s="229">
        <f t="shared" si="221"/>
        <v>0</v>
      </c>
      <c r="M944" s="230">
        <f t="shared" ca="1" si="229"/>
        <v>0</v>
      </c>
      <c r="N944" s="230">
        <f t="shared" ca="1" si="230"/>
        <v>0</v>
      </c>
      <c r="O944" s="231">
        <f t="shared" ca="1" si="231"/>
        <v>0</v>
      </c>
      <c r="P944" s="232">
        <f t="shared" ca="1" si="232"/>
        <v>0</v>
      </c>
      <c r="Q944" s="233">
        <f t="shared" ca="1" si="222"/>
        <v>0</v>
      </c>
      <c r="R944" s="233">
        <f ca="1">IF(LEN(B944)&gt;0,'OSNOVNA PLAČA'!F938,"")</f>
        <v>0</v>
      </c>
      <c r="S944" s="234"/>
      <c r="T944" s="34"/>
      <c r="U944" s="34"/>
      <c r="V944" s="34"/>
      <c r="W944" s="34"/>
      <c r="X944" s="34"/>
      <c r="Y944" s="34"/>
      <c r="Z944" s="34"/>
      <c r="AB944" s="167">
        <f>ROW()</f>
        <v>944</v>
      </c>
      <c r="AC944" s="168" t="e">
        <f t="shared" ca="1" si="217"/>
        <v>#REF!</v>
      </c>
      <c r="AD944" s="168" t="e">
        <f t="shared" ca="1" si="218"/>
        <v>#REF!</v>
      </c>
      <c r="AE944" s="169" t="e">
        <f t="shared" ca="1" si="223"/>
        <v>#REF!</v>
      </c>
      <c r="AF944" s="168" t="e">
        <f t="shared" ca="1" si="224"/>
        <v>#REF!</v>
      </c>
      <c r="AG944" s="169" t="e">
        <f t="shared" ca="1" si="225"/>
        <v>#REF!</v>
      </c>
      <c r="AH944" s="168" t="e">
        <f t="shared" ca="1" si="226"/>
        <v>#REF!</v>
      </c>
      <c r="AI944" s="168" t="e">
        <f t="shared" ca="1" si="227"/>
        <v>#REF!</v>
      </c>
      <c r="AJ944" s="170" t="e">
        <f t="shared" ca="1" si="228"/>
        <v>#REF!</v>
      </c>
      <c r="AK944" s="168">
        <f t="shared" ca="1" si="219"/>
        <v>0</v>
      </c>
      <c r="AL944" s="168">
        <f t="shared" ca="1" si="220"/>
        <v>0</v>
      </c>
    </row>
    <row r="945" spans="1:38" ht="30" customHeight="1" x14ac:dyDescent="0.2">
      <c r="A945" s="56">
        <v>930</v>
      </c>
      <c r="B945" s="309" t="str">
        <f t="shared" ca="1" si="214"/>
        <v>A930</v>
      </c>
      <c r="C945" s="309"/>
      <c r="D945" s="57" t="str">
        <f t="shared" ca="1" si="215"/>
        <v/>
      </c>
      <c r="E945" s="59" t="str">
        <f t="shared" ca="1" si="216"/>
        <v/>
      </c>
      <c r="F945" s="215">
        <f ca="1">IF(LEN(B945)&gt;0,'OBRAČUNANA OSNOVNA PLAČA'!G939,"")</f>
        <v>0</v>
      </c>
      <c r="G945" s="60"/>
      <c r="H945" s="60"/>
      <c r="I945" s="60"/>
      <c r="J945" s="60"/>
      <c r="K945" s="60"/>
      <c r="L945" s="229">
        <f t="shared" si="221"/>
        <v>0</v>
      </c>
      <c r="M945" s="230">
        <f t="shared" ca="1" si="229"/>
        <v>0</v>
      </c>
      <c r="N945" s="230">
        <f t="shared" ca="1" si="230"/>
        <v>0</v>
      </c>
      <c r="O945" s="231">
        <f t="shared" ca="1" si="231"/>
        <v>0</v>
      </c>
      <c r="P945" s="232">
        <f t="shared" ca="1" si="232"/>
        <v>0</v>
      </c>
      <c r="Q945" s="233">
        <f t="shared" ca="1" si="222"/>
        <v>0</v>
      </c>
      <c r="R945" s="233">
        <f ca="1">IF(LEN(B945)&gt;0,'OSNOVNA PLAČA'!F939,"")</f>
        <v>0</v>
      </c>
      <c r="S945" s="234"/>
      <c r="T945" s="34"/>
      <c r="U945" s="34"/>
      <c r="V945" s="34"/>
      <c r="W945" s="34"/>
      <c r="X945" s="34"/>
      <c r="Y945" s="34"/>
      <c r="Z945" s="34"/>
      <c r="AB945" s="167">
        <f>ROW()</f>
        <v>945</v>
      </c>
      <c r="AC945" s="168" t="e">
        <f t="shared" ca="1" si="217"/>
        <v>#REF!</v>
      </c>
      <c r="AD945" s="168" t="e">
        <f t="shared" ca="1" si="218"/>
        <v>#REF!</v>
      </c>
      <c r="AE945" s="169" t="e">
        <f t="shared" ca="1" si="223"/>
        <v>#REF!</v>
      </c>
      <c r="AF945" s="168" t="e">
        <f t="shared" ca="1" si="224"/>
        <v>#REF!</v>
      </c>
      <c r="AG945" s="169" t="e">
        <f t="shared" ca="1" si="225"/>
        <v>#REF!</v>
      </c>
      <c r="AH945" s="168" t="e">
        <f t="shared" ca="1" si="226"/>
        <v>#REF!</v>
      </c>
      <c r="AI945" s="168" t="e">
        <f t="shared" ca="1" si="227"/>
        <v>#REF!</v>
      </c>
      <c r="AJ945" s="170" t="e">
        <f t="shared" ca="1" si="228"/>
        <v>#REF!</v>
      </c>
      <c r="AK945" s="168">
        <f t="shared" ca="1" si="219"/>
        <v>0</v>
      </c>
      <c r="AL945" s="168">
        <f t="shared" ca="1" si="220"/>
        <v>0</v>
      </c>
    </row>
    <row r="946" spans="1:38" ht="30" customHeight="1" x14ac:dyDescent="0.2">
      <c r="A946" s="56">
        <v>931</v>
      </c>
      <c r="B946" s="309" t="str">
        <f t="shared" ca="1" si="214"/>
        <v>A931</v>
      </c>
      <c r="C946" s="309"/>
      <c r="D946" s="57" t="str">
        <f t="shared" ca="1" si="215"/>
        <v/>
      </c>
      <c r="E946" s="59" t="str">
        <f t="shared" ca="1" si="216"/>
        <v/>
      </c>
      <c r="F946" s="215">
        <f ca="1">IF(LEN(B946)&gt;0,'OBRAČUNANA OSNOVNA PLAČA'!G940,"")</f>
        <v>0</v>
      </c>
      <c r="G946" s="60"/>
      <c r="H946" s="60"/>
      <c r="I946" s="60"/>
      <c r="J946" s="60"/>
      <c r="K946" s="60"/>
      <c r="L946" s="229">
        <f t="shared" si="221"/>
        <v>0</v>
      </c>
      <c r="M946" s="230">
        <f t="shared" ca="1" si="229"/>
        <v>0</v>
      </c>
      <c r="N946" s="230">
        <f t="shared" ca="1" si="230"/>
        <v>0</v>
      </c>
      <c r="O946" s="231">
        <f t="shared" ca="1" si="231"/>
        <v>0</v>
      </c>
      <c r="P946" s="232">
        <f t="shared" ca="1" si="232"/>
        <v>0</v>
      </c>
      <c r="Q946" s="233">
        <f t="shared" ca="1" si="222"/>
        <v>0</v>
      </c>
      <c r="R946" s="233">
        <f ca="1">IF(LEN(B946)&gt;0,'OSNOVNA PLAČA'!F940,"")</f>
        <v>0</v>
      </c>
      <c r="S946" s="234"/>
      <c r="T946" s="34"/>
      <c r="U946" s="34"/>
      <c r="V946" s="34"/>
      <c r="W946" s="34"/>
      <c r="X946" s="34"/>
      <c r="Y946" s="34"/>
      <c r="Z946" s="34"/>
      <c r="AB946" s="167">
        <f>ROW()</f>
        <v>946</v>
      </c>
      <c r="AC946" s="168" t="e">
        <f t="shared" ca="1" si="217"/>
        <v>#REF!</v>
      </c>
      <c r="AD946" s="168" t="e">
        <f t="shared" ca="1" si="218"/>
        <v>#REF!</v>
      </c>
      <c r="AE946" s="169" t="e">
        <f t="shared" ca="1" si="223"/>
        <v>#REF!</v>
      </c>
      <c r="AF946" s="168" t="e">
        <f t="shared" ca="1" si="224"/>
        <v>#REF!</v>
      </c>
      <c r="AG946" s="169" t="e">
        <f t="shared" ca="1" si="225"/>
        <v>#REF!</v>
      </c>
      <c r="AH946" s="168" t="e">
        <f t="shared" ca="1" si="226"/>
        <v>#REF!</v>
      </c>
      <c r="AI946" s="168" t="e">
        <f t="shared" ca="1" si="227"/>
        <v>#REF!</v>
      </c>
      <c r="AJ946" s="170" t="e">
        <f t="shared" ca="1" si="228"/>
        <v>#REF!</v>
      </c>
      <c r="AK946" s="168">
        <f t="shared" ca="1" si="219"/>
        <v>0</v>
      </c>
      <c r="AL946" s="168">
        <f t="shared" ca="1" si="220"/>
        <v>0</v>
      </c>
    </row>
    <row r="947" spans="1:38" ht="30" customHeight="1" x14ac:dyDescent="0.2">
      <c r="A947" s="56">
        <v>932</v>
      </c>
      <c r="B947" s="309" t="str">
        <f t="shared" ca="1" si="214"/>
        <v>A932</v>
      </c>
      <c r="C947" s="309"/>
      <c r="D947" s="57" t="str">
        <f t="shared" ca="1" si="215"/>
        <v/>
      </c>
      <c r="E947" s="59" t="str">
        <f t="shared" ca="1" si="216"/>
        <v/>
      </c>
      <c r="F947" s="215">
        <f ca="1">IF(LEN(B947)&gt;0,'OBRAČUNANA OSNOVNA PLAČA'!G941,"")</f>
        <v>0</v>
      </c>
      <c r="G947" s="60"/>
      <c r="H947" s="60"/>
      <c r="I947" s="60"/>
      <c r="J947" s="60"/>
      <c r="K947" s="60"/>
      <c r="L947" s="229">
        <f t="shared" si="221"/>
        <v>0</v>
      </c>
      <c r="M947" s="230">
        <f t="shared" ca="1" si="229"/>
        <v>0</v>
      </c>
      <c r="N947" s="230">
        <f t="shared" ca="1" si="230"/>
        <v>0</v>
      </c>
      <c r="O947" s="231">
        <f t="shared" ca="1" si="231"/>
        <v>0</v>
      </c>
      <c r="P947" s="232">
        <f t="shared" ca="1" si="232"/>
        <v>0</v>
      </c>
      <c r="Q947" s="233">
        <f t="shared" ca="1" si="222"/>
        <v>0</v>
      </c>
      <c r="R947" s="233">
        <f ca="1">IF(LEN(B947)&gt;0,'OSNOVNA PLAČA'!F941,"")</f>
        <v>0</v>
      </c>
      <c r="S947" s="234"/>
      <c r="T947" s="34"/>
      <c r="U947" s="34"/>
      <c r="V947" s="34"/>
      <c r="W947" s="34"/>
      <c r="X947" s="34"/>
      <c r="Y947" s="34"/>
      <c r="Z947" s="34"/>
      <c r="AB947" s="167">
        <f>ROW()</f>
        <v>947</v>
      </c>
      <c r="AC947" s="168" t="e">
        <f t="shared" ca="1" si="217"/>
        <v>#REF!</v>
      </c>
      <c r="AD947" s="168" t="e">
        <f t="shared" ca="1" si="218"/>
        <v>#REF!</v>
      </c>
      <c r="AE947" s="169" t="e">
        <f t="shared" ca="1" si="223"/>
        <v>#REF!</v>
      </c>
      <c r="AF947" s="168" t="e">
        <f t="shared" ca="1" si="224"/>
        <v>#REF!</v>
      </c>
      <c r="AG947" s="169" t="e">
        <f t="shared" ca="1" si="225"/>
        <v>#REF!</v>
      </c>
      <c r="AH947" s="168" t="e">
        <f t="shared" ca="1" si="226"/>
        <v>#REF!</v>
      </c>
      <c r="AI947" s="168" t="e">
        <f t="shared" ca="1" si="227"/>
        <v>#REF!</v>
      </c>
      <c r="AJ947" s="170" t="e">
        <f t="shared" ca="1" si="228"/>
        <v>#REF!</v>
      </c>
      <c r="AK947" s="168">
        <f t="shared" ca="1" si="219"/>
        <v>0</v>
      </c>
      <c r="AL947" s="168">
        <f t="shared" ca="1" si="220"/>
        <v>0</v>
      </c>
    </row>
    <row r="948" spans="1:38" ht="30" customHeight="1" x14ac:dyDescent="0.2">
      <c r="A948" s="56">
        <v>933</v>
      </c>
      <c r="B948" s="309" t="str">
        <f t="shared" ca="1" si="214"/>
        <v>A933</v>
      </c>
      <c r="C948" s="309"/>
      <c r="D948" s="57" t="str">
        <f t="shared" ca="1" si="215"/>
        <v/>
      </c>
      <c r="E948" s="59" t="str">
        <f t="shared" ca="1" si="216"/>
        <v/>
      </c>
      <c r="F948" s="215">
        <f ca="1">IF(LEN(B948)&gt;0,'OBRAČUNANA OSNOVNA PLAČA'!G942,"")</f>
        <v>0</v>
      </c>
      <c r="G948" s="60"/>
      <c r="H948" s="60"/>
      <c r="I948" s="60"/>
      <c r="J948" s="60"/>
      <c r="K948" s="60"/>
      <c r="L948" s="229">
        <f t="shared" si="221"/>
        <v>0</v>
      </c>
      <c r="M948" s="230">
        <f t="shared" ca="1" si="229"/>
        <v>0</v>
      </c>
      <c r="N948" s="230">
        <f t="shared" ca="1" si="230"/>
        <v>0</v>
      </c>
      <c r="O948" s="231">
        <f t="shared" ca="1" si="231"/>
        <v>0</v>
      </c>
      <c r="P948" s="232">
        <f t="shared" ca="1" si="232"/>
        <v>0</v>
      </c>
      <c r="Q948" s="233">
        <f t="shared" ca="1" si="222"/>
        <v>0</v>
      </c>
      <c r="R948" s="233">
        <f ca="1">IF(LEN(B948)&gt;0,'OSNOVNA PLAČA'!F942,"")</f>
        <v>0</v>
      </c>
      <c r="S948" s="234"/>
      <c r="T948" s="34"/>
      <c r="U948" s="34"/>
      <c r="V948" s="34"/>
      <c r="W948" s="34"/>
      <c r="X948" s="34"/>
      <c r="Y948" s="34"/>
      <c r="Z948" s="34"/>
      <c r="AB948" s="167">
        <f>ROW()</f>
        <v>948</v>
      </c>
      <c r="AC948" s="168" t="e">
        <f t="shared" ca="1" si="217"/>
        <v>#REF!</v>
      </c>
      <c r="AD948" s="168" t="e">
        <f t="shared" ca="1" si="218"/>
        <v>#REF!</v>
      </c>
      <c r="AE948" s="169" t="e">
        <f t="shared" ca="1" si="223"/>
        <v>#REF!</v>
      </c>
      <c r="AF948" s="168" t="e">
        <f t="shared" ca="1" si="224"/>
        <v>#REF!</v>
      </c>
      <c r="AG948" s="169" t="e">
        <f t="shared" ca="1" si="225"/>
        <v>#REF!</v>
      </c>
      <c r="AH948" s="168" t="e">
        <f t="shared" ca="1" si="226"/>
        <v>#REF!</v>
      </c>
      <c r="AI948" s="168" t="e">
        <f t="shared" ca="1" si="227"/>
        <v>#REF!</v>
      </c>
      <c r="AJ948" s="170" t="e">
        <f t="shared" ca="1" si="228"/>
        <v>#REF!</v>
      </c>
      <c r="AK948" s="168">
        <f t="shared" ca="1" si="219"/>
        <v>0</v>
      </c>
      <c r="AL948" s="168">
        <f t="shared" ca="1" si="220"/>
        <v>0</v>
      </c>
    </row>
    <row r="949" spans="1:38" ht="30" customHeight="1" x14ac:dyDescent="0.2">
      <c r="A949" s="56">
        <v>934</v>
      </c>
      <c r="B949" s="309" t="str">
        <f t="shared" ca="1" si="214"/>
        <v>A934</v>
      </c>
      <c r="C949" s="309"/>
      <c r="D949" s="57" t="str">
        <f t="shared" ca="1" si="215"/>
        <v/>
      </c>
      <c r="E949" s="59" t="str">
        <f t="shared" ca="1" si="216"/>
        <v/>
      </c>
      <c r="F949" s="215">
        <f ca="1">IF(LEN(B949)&gt;0,'OBRAČUNANA OSNOVNA PLAČA'!G943,"")</f>
        <v>0</v>
      </c>
      <c r="G949" s="60"/>
      <c r="H949" s="60"/>
      <c r="I949" s="60"/>
      <c r="J949" s="60"/>
      <c r="K949" s="60"/>
      <c r="L949" s="229">
        <f t="shared" si="221"/>
        <v>0</v>
      </c>
      <c r="M949" s="230">
        <f t="shared" ca="1" si="229"/>
        <v>0</v>
      </c>
      <c r="N949" s="230">
        <f t="shared" ca="1" si="230"/>
        <v>0</v>
      </c>
      <c r="O949" s="231">
        <f t="shared" ca="1" si="231"/>
        <v>0</v>
      </c>
      <c r="P949" s="232">
        <f t="shared" ca="1" si="232"/>
        <v>0</v>
      </c>
      <c r="Q949" s="233">
        <f t="shared" ca="1" si="222"/>
        <v>0</v>
      </c>
      <c r="R949" s="233">
        <f ca="1">IF(LEN(B949)&gt;0,'OSNOVNA PLAČA'!F943,"")</f>
        <v>0</v>
      </c>
      <c r="S949" s="234"/>
      <c r="T949" s="34"/>
      <c r="U949" s="34"/>
      <c r="V949" s="34"/>
      <c r="W949" s="34"/>
      <c r="X949" s="34"/>
      <c r="Y949" s="34"/>
      <c r="Z949" s="34"/>
      <c r="AB949" s="167">
        <f>ROW()</f>
        <v>949</v>
      </c>
      <c r="AC949" s="168" t="e">
        <f t="shared" ca="1" si="217"/>
        <v>#REF!</v>
      </c>
      <c r="AD949" s="168" t="e">
        <f t="shared" ca="1" si="218"/>
        <v>#REF!</v>
      </c>
      <c r="AE949" s="169" t="e">
        <f t="shared" ca="1" si="223"/>
        <v>#REF!</v>
      </c>
      <c r="AF949" s="168" t="e">
        <f t="shared" ca="1" si="224"/>
        <v>#REF!</v>
      </c>
      <c r="AG949" s="169" t="e">
        <f t="shared" ca="1" si="225"/>
        <v>#REF!</v>
      </c>
      <c r="AH949" s="168" t="e">
        <f t="shared" ca="1" si="226"/>
        <v>#REF!</v>
      </c>
      <c r="AI949" s="168" t="e">
        <f t="shared" ca="1" si="227"/>
        <v>#REF!</v>
      </c>
      <c r="AJ949" s="170" t="e">
        <f t="shared" ca="1" si="228"/>
        <v>#REF!</v>
      </c>
      <c r="AK949" s="168">
        <f t="shared" ca="1" si="219"/>
        <v>0</v>
      </c>
      <c r="AL949" s="168">
        <f t="shared" ca="1" si="220"/>
        <v>0</v>
      </c>
    </row>
    <row r="950" spans="1:38" ht="30" customHeight="1" x14ac:dyDescent="0.2">
      <c r="A950" s="56">
        <v>935</v>
      </c>
      <c r="B950" s="309" t="str">
        <f t="shared" ca="1" si="214"/>
        <v>A935</v>
      </c>
      <c r="C950" s="309"/>
      <c r="D950" s="57" t="str">
        <f t="shared" ca="1" si="215"/>
        <v/>
      </c>
      <c r="E950" s="59" t="str">
        <f t="shared" ca="1" si="216"/>
        <v/>
      </c>
      <c r="F950" s="215">
        <f ca="1">IF(LEN(B950)&gt;0,'OBRAČUNANA OSNOVNA PLAČA'!G944,"")</f>
        <v>0</v>
      </c>
      <c r="G950" s="60"/>
      <c r="H950" s="60"/>
      <c r="I950" s="60"/>
      <c r="J950" s="60"/>
      <c r="K950" s="60"/>
      <c r="L950" s="229">
        <f t="shared" si="221"/>
        <v>0</v>
      </c>
      <c r="M950" s="230">
        <f t="shared" ca="1" si="229"/>
        <v>0</v>
      </c>
      <c r="N950" s="230">
        <f t="shared" ca="1" si="230"/>
        <v>0</v>
      </c>
      <c r="O950" s="231">
        <f t="shared" ca="1" si="231"/>
        <v>0</v>
      </c>
      <c r="P950" s="232">
        <f t="shared" ca="1" si="232"/>
        <v>0</v>
      </c>
      <c r="Q950" s="233">
        <f t="shared" ca="1" si="222"/>
        <v>0</v>
      </c>
      <c r="R950" s="233">
        <f ca="1">IF(LEN(B950)&gt;0,'OSNOVNA PLAČA'!F944,"")</f>
        <v>0</v>
      </c>
      <c r="S950" s="234"/>
      <c r="T950" s="34"/>
      <c r="U950" s="34"/>
      <c r="V950" s="34"/>
      <c r="W950" s="34"/>
      <c r="X950" s="34"/>
      <c r="Y950" s="34"/>
      <c r="Z950" s="34"/>
      <c r="AB950" s="167">
        <f>ROW()</f>
        <v>950</v>
      </c>
      <c r="AC950" s="168" t="e">
        <f t="shared" ca="1" si="217"/>
        <v>#REF!</v>
      </c>
      <c r="AD950" s="168" t="e">
        <f t="shared" ca="1" si="218"/>
        <v>#REF!</v>
      </c>
      <c r="AE950" s="169" t="e">
        <f t="shared" ca="1" si="223"/>
        <v>#REF!</v>
      </c>
      <c r="AF950" s="168" t="e">
        <f t="shared" ca="1" si="224"/>
        <v>#REF!</v>
      </c>
      <c r="AG950" s="169" t="e">
        <f t="shared" ca="1" si="225"/>
        <v>#REF!</v>
      </c>
      <c r="AH950" s="168" t="e">
        <f t="shared" ca="1" si="226"/>
        <v>#REF!</v>
      </c>
      <c r="AI950" s="168" t="e">
        <f t="shared" ca="1" si="227"/>
        <v>#REF!</v>
      </c>
      <c r="AJ950" s="170" t="e">
        <f t="shared" ca="1" si="228"/>
        <v>#REF!</v>
      </c>
      <c r="AK950" s="168">
        <f t="shared" ca="1" si="219"/>
        <v>0</v>
      </c>
      <c r="AL950" s="168">
        <f t="shared" ca="1" si="220"/>
        <v>0</v>
      </c>
    </row>
    <row r="951" spans="1:38" ht="30" customHeight="1" x14ac:dyDescent="0.2">
      <c r="A951" s="56">
        <v>936</v>
      </c>
      <c r="B951" s="309" t="str">
        <f t="shared" ca="1" si="214"/>
        <v>A936</v>
      </c>
      <c r="C951" s="309"/>
      <c r="D951" s="57" t="str">
        <f t="shared" ca="1" si="215"/>
        <v/>
      </c>
      <c r="E951" s="59" t="str">
        <f t="shared" ca="1" si="216"/>
        <v/>
      </c>
      <c r="F951" s="215">
        <f ca="1">IF(LEN(B951)&gt;0,'OBRAČUNANA OSNOVNA PLAČA'!G945,"")</f>
        <v>0</v>
      </c>
      <c r="G951" s="60"/>
      <c r="H951" s="60"/>
      <c r="I951" s="60"/>
      <c r="J951" s="60"/>
      <c r="K951" s="60"/>
      <c r="L951" s="229">
        <f t="shared" si="221"/>
        <v>0</v>
      </c>
      <c r="M951" s="230">
        <f t="shared" ca="1" si="229"/>
        <v>0</v>
      </c>
      <c r="N951" s="230">
        <f t="shared" ca="1" si="230"/>
        <v>0</v>
      </c>
      <c r="O951" s="231">
        <f t="shared" ca="1" si="231"/>
        <v>0</v>
      </c>
      <c r="P951" s="232">
        <f t="shared" ca="1" si="232"/>
        <v>0</v>
      </c>
      <c r="Q951" s="233">
        <f t="shared" ca="1" si="222"/>
        <v>0</v>
      </c>
      <c r="R951" s="233">
        <f ca="1">IF(LEN(B951)&gt;0,'OSNOVNA PLAČA'!F945,"")</f>
        <v>0</v>
      </c>
      <c r="S951" s="234"/>
      <c r="T951" s="34"/>
      <c r="U951" s="34"/>
      <c r="V951" s="34"/>
      <c r="W951" s="34"/>
      <c r="X951" s="34"/>
      <c r="Y951" s="34"/>
      <c r="Z951" s="34"/>
      <c r="AB951" s="167">
        <f>ROW()</f>
        <v>951</v>
      </c>
      <c r="AC951" s="168" t="e">
        <f t="shared" ca="1" si="217"/>
        <v>#REF!</v>
      </c>
      <c r="AD951" s="168" t="e">
        <f t="shared" ca="1" si="218"/>
        <v>#REF!</v>
      </c>
      <c r="AE951" s="169" t="e">
        <f t="shared" ca="1" si="223"/>
        <v>#REF!</v>
      </c>
      <c r="AF951" s="168" t="e">
        <f t="shared" ca="1" si="224"/>
        <v>#REF!</v>
      </c>
      <c r="AG951" s="169" t="e">
        <f t="shared" ca="1" si="225"/>
        <v>#REF!</v>
      </c>
      <c r="AH951" s="168" t="e">
        <f t="shared" ca="1" si="226"/>
        <v>#REF!</v>
      </c>
      <c r="AI951" s="168" t="e">
        <f t="shared" ca="1" si="227"/>
        <v>#REF!</v>
      </c>
      <c r="AJ951" s="170" t="e">
        <f t="shared" ca="1" si="228"/>
        <v>#REF!</v>
      </c>
      <c r="AK951" s="168">
        <f t="shared" ca="1" si="219"/>
        <v>0</v>
      </c>
      <c r="AL951" s="168">
        <f t="shared" ca="1" si="220"/>
        <v>0</v>
      </c>
    </row>
    <row r="952" spans="1:38" ht="30" customHeight="1" x14ac:dyDescent="0.2">
      <c r="A952" s="56">
        <v>937</v>
      </c>
      <c r="B952" s="309" t="str">
        <f t="shared" ca="1" si="214"/>
        <v>A937</v>
      </c>
      <c r="C952" s="309"/>
      <c r="D952" s="57" t="str">
        <f t="shared" ca="1" si="215"/>
        <v/>
      </c>
      <c r="E952" s="59" t="str">
        <f t="shared" ca="1" si="216"/>
        <v/>
      </c>
      <c r="F952" s="215">
        <f ca="1">IF(LEN(B952)&gt;0,'OBRAČUNANA OSNOVNA PLAČA'!G946,"")</f>
        <v>0</v>
      </c>
      <c r="G952" s="60"/>
      <c r="H952" s="60"/>
      <c r="I952" s="60"/>
      <c r="J952" s="60"/>
      <c r="K952" s="60"/>
      <c r="L952" s="229">
        <f t="shared" si="221"/>
        <v>0</v>
      </c>
      <c r="M952" s="230">
        <f t="shared" ca="1" si="229"/>
        <v>0</v>
      </c>
      <c r="N952" s="230">
        <f t="shared" ca="1" si="230"/>
        <v>0</v>
      </c>
      <c r="O952" s="231">
        <f t="shared" ca="1" si="231"/>
        <v>0</v>
      </c>
      <c r="P952" s="232">
        <f t="shared" ca="1" si="232"/>
        <v>0</v>
      </c>
      <c r="Q952" s="233">
        <f t="shared" ca="1" si="222"/>
        <v>0</v>
      </c>
      <c r="R952" s="233">
        <f ca="1">IF(LEN(B952)&gt;0,'OSNOVNA PLAČA'!F946,"")</f>
        <v>0</v>
      </c>
      <c r="S952" s="234"/>
      <c r="T952" s="34"/>
      <c r="U952" s="34"/>
      <c r="V952" s="34"/>
      <c r="W952" s="34"/>
      <c r="X952" s="34"/>
      <c r="Y952" s="34"/>
      <c r="Z952" s="34"/>
      <c r="AB952" s="167">
        <f>ROW()</f>
        <v>952</v>
      </c>
      <c r="AC952" s="168" t="e">
        <f t="shared" ca="1" si="217"/>
        <v>#REF!</v>
      </c>
      <c r="AD952" s="168" t="e">
        <f t="shared" ca="1" si="218"/>
        <v>#REF!</v>
      </c>
      <c r="AE952" s="169" t="e">
        <f t="shared" ca="1" si="223"/>
        <v>#REF!</v>
      </c>
      <c r="AF952" s="168" t="e">
        <f t="shared" ca="1" si="224"/>
        <v>#REF!</v>
      </c>
      <c r="AG952" s="169" t="e">
        <f t="shared" ca="1" si="225"/>
        <v>#REF!</v>
      </c>
      <c r="AH952" s="168" t="e">
        <f t="shared" ca="1" si="226"/>
        <v>#REF!</v>
      </c>
      <c r="AI952" s="168" t="e">
        <f t="shared" ca="1" si="227"/>
        <v>#REF!</v>
      </c>
      <c r="AJ952" s="170" t="e">
        <f t="shared" ca="1" si="228"/>
        <v>#REF!</v>
      </c>
      <c r="AK952" s="168">
        <f t="shared" ca="1" si="219"/>
        <v>0</v>
      </c>
      <c r="AL952" s="168">
        <f t="shared" ca="1" si="220"/>
        <v>0</v>
      </c>
    </row>
    <row r="953" spans="1:38" ht="30" customHeight="1" x14ac:dyDescent="0.2">
      <c r="A953" s="56">
        <v>938</v>
      </c>
      <c r="B953" s="309" t="str">
        <f t="shared" ca="1" si="214"/>
        <v>A938</v>
      </c>
      <c r="C953" s="309"/>
      <c r="D953" s="57" t="str">
        <f t="shared" ca="1" si="215"/>
        <v/>
      </c>
      <c r="E953" s="59" t="str">
        <f t="shared" ca="1" si="216"/>
        <v/>
      </c>
      <c r="F953" s="215">
        <f ca="1">IF(LEN(B953)&gt;0,'OBRAČUNANA OSNOVNA PLAČA'!G947,"")</f>
        <v>0</v>
      </c>
      <c r="G953" s="60"/>
      <c r="H953" s="60"/>
      <c r="I953" s="60"/>
      <c r="J953" s="60"/>
      <c r="K953" s="60"/>
      <c r="L953" s="229">
        <f t="shared" si="221"/>
        <v>0</v>
      </c>
      <c r="M953" s="230">
        <f t="shared" ca="1" si="229"/>
        <v>0</v>
      </c>
      <c r="N953" s="230">
        <f t="shared" ca="1" si="230"/>
        <v>0</v>
      </c>
      <c r="O953" s="231">
        <f t="shared" ca="1" si="231"/>
        <v>0</v>
      </c>
      <c r="P953" s="232">
        <f t="shared" ca="1" si="232"/>
        <v>0</v>
      </c>
      <c r="Q953" s="233">
        <f t="shared" ca="1" si="222"/>
        <v>0</v>
      </c>
      <c r="R953" s="233">
        <f ca="1">IF(LEN(B953)&gt;0,'OSNOVNA PLAČA'!F947,"")</f>
        <v>0</v>
      </c>
      <c r="S953" s="234"/>
      <c r="T953" s="34"/>
      <c r="U953" s="34"/>
      <c r="V953" s="34"/>
      <c r="W953" s="34"/>
      <c r="X953" s="34"/>
      <c r="Y953" s="34"/>
      <c r="Z953" s="34"/>
      <c r="AB953" s="167">
        <f>ROW()</f>
        <v>953</v>
      </c>
      <c r="AC953" s="168" t="e">
        <f t="shared" ca="1" si="217"/>
        <v>#REF!</v>
      </c>
      <c r="AD953" s="168" t="e">
        <f t="shared" ca="1" si="218"/>
        <v>#REF!</v>
      </c>
      <c r="AE953" s="169" t="e">
        <f t="shared" ca="1" si="223"/>
        <v>#REF!</v>
      </c>
      <c r="AF953" s="168" t="e">
        <f t="shared" ca="1" si="224"/>
        <v>#REF!</v>
      </c>
      <c r="AG953" s="169" t="e">
        <f t="shared" ca="1" si="225"/>
        <v>#REF!</v>
      </c>
      <c r="AH953" s="168" t="e">
        <f t="shared" ca="1" si="226"/>
        <v>#REF!</v>
      </c>
      <c r="AI953" s="168" t="e">
        <f t="shared" ca="1" si="227"/>
        <v>#REF!</v>
      </c>
      <c r="AJ953" s="170" t="e">
        <f t="shared" ca="1" si="228"/>
        <v>#REF!</v>
      </c>
      <c r="AK953" s="168">
        <f t="shared" ca="1" si="219"/>
        <v>0</v>
      </c>
      <c r="AL953" s="168">
        <f t="shared" ca="1" si="220"/>
        <v>0</v>
      </c>
    </row>
    <row r="954" spans="1:38" ht="30" customHeight="1" x14ac:dyDescent="0.2">
      <c r="A954" s="56">
        <v>939</v>
      </c>
      <c r="B954" s="309" t="str">
        <f t="shared" ca="1" si="214"/>
        <v>A939</v>
      </c>
      <c r="C954" s="309"/>
      <c r="D954" s="57" t="str">
        <f t="shared" ca="1" si="215"/>
        <v/>
      </c>
      <c r="E954" s="59" t="str">
        <f t="shared" ca="1" si="216"/>
        <v/>
      </c>
      <c r="F954" s="215">
        <f ca="1">IF(LEN(B954)&gt;0,'OBRAČUNANA OSNOVNA PLAČA'!G948,"")</f>
        <v>0</v>
      </c>
      <c r="G954" s="60"/>
      <c r="H954" s="60"/>
      <c r="I954" s="60"/>
      <c r="J954" s="60"/>
      <c r="K954" s="60"/>
      <c r="L954" s="229">
        <f t="shared" si="221"/>
        <v>0</v>
      </c>
      <c r="M954" s="230">
        <f t="shared" ca="1" si="229"/>
        <v>0</v>
      </c>
      <c r="N954" s="230">
        <f t="shared" ca="1" si="230"/>
        <v>0</v>
      </c>
      <c r="O954" s="231">
        <f t="shared" ca="1" si="231"/>
        <v>0</v>
      </c>
      <c r="P954" s="232">
        <f t="shared" ca="1" si="232"/>
        <v>0</v>
      </c>
      <c r="Q954" s="233">
        <f t="shared" ca="1" si="222"/>
        <v>0</v>
      </c>
      <c r="R954" s="233">
        <f ca="1">IF(LEN(B954)&gt;0,'OSNOVNA PLAČA'!F948,"")</f>
        <v>0</v>
      </c>
      <c r="S954" s="234"/>
      <c r="T954" s="34"/>
      <c r="U954" s="34"/>
      <c r="V954" s="34"/>
      <c r="W954" s="34"/>
      <c r="X954" s="34"/>
      <c r="Y954" s="34"/>
      <c r="Z954" s="34"/>
      <c r="AB954" s="167">
        <f>ROW()</f>
        <v>954</v>
      </c>
      <c r="AC954" s="168" t="e">
        <f t="shared" ca="1" si="217"/>
        <v>#REF!</v>
      </c>
      <c r="AD954" s="168" t="e">
        <f t="shared" ca="1" si="218"/>
        <v>#REF!</v>
      </c>
      <c r="AE954" s="169" t="e">
        <f t="shared" ca="1" si="223"/>
        <v>#REF!</v>
      </c>
      <c r="AF954" s="168" t="e">
        <f t="shared" ca="1" si="224"/>
        <v>#REF!</v>
      </c>
      <c r="AG954" s="169" t="e">
        <f t="shared" ca="1" si="225"/>
        <v>#REF!</v>
      </c>
      <c r="AH954" s="168" t="e">
        <f t="shared" ca="1" si="226"/>
        <v>#REF!</v>
      </c>
      <c r="AI954" s="168" t="e">
        <f t="shared" ca="1" si="227"/>
        <v>#REF!</v>
      </c>
      <c r="AJ954" s="170" t="e">
        <f t="shared" ca="1" si="228"/>
        <v>#REF!</v>
      </c>
      <c r="AK954" s="168">
        <f t="shared" ca="1" si="219"/>
        <v>0</v>
      </c>
      <c r="AL954" s="168">
        <f t="shared" ca="1" si="220"/>
        <v>0</v>
      </c>
    </row>
    <row r="955" spans="1:38" ht="30" customHeight="1" x14ac:dyDescent="0.2">
      <c r="A955" s="56">
        <v>940</v>
      </c>
      <c r="B955" s="309" t="str">
        <f t="shared" ca="1" si="214"/>
        <v>A940</v>
      </c>
      <c r="C955" s="309"/>
      <c r="D955" s="57" t="str">
        <f t="shared" ca="1" si="215"/>
        <v/>
      </c>
      <c r="E955" s="59" t="str">
        <f t="shared" ca="1" si="216"/>
        <v/>
      </c>
      <c r="F955" s="215">
        <f ca="1">IF(LEN(B955)&gt;0,'OBRAČUNANA OSNOVNA PLAČA'!G949,"")</f>
        <v>0</v>
      </c>
      <c r="G955" s="60"/>
      <c r="H955" s="60"/>
      <c r="I955" s="60"/>
      <c r="J955" s="60"/>
      <c r="K955" s="60"/>
      <c r="L955" s="229">
        <f t="shared" si="221"/>
        <v>0</v>
      </c>
      <c r="M955" s="230">
        <f t="shared" ca="1" si="229"/>
        <v>0</v>
      </c>
      <c r="N955" s="230">
        <f t="shared" ca="1" si="230"/>
        <v>0</v>
      </c>
      <c r="O955" s="231">
        <f t="shared" ca="1" si="231"/>
        <v>0</v>
      </c>
      <c r="P955" s="232">
        <f t="shared" ca="1" si="232"/>
        <v>0</v>
      </c>
      <c r="Q955" s="233">
        <f t="shared" ca="1" si="222"/>
        <v>0</v>
      </c>
      <c r="R955" s="233">
        <f ca="1">IF(LEN(B955)&gt;0,'OSNOVNA PLAČA'!F949,"")</f>
        <v>0</v>
      </c>
      <c r="S955" s="234"/>
      <c r="T955" s="34"/>
      <c r="U955" s="34"/>
      <c r="V955" s="34"/>
      <c r="W955" s="34"/>
      <c r="X955" s="34"/>
      <c r="Y955" s="34"/>
      <c r="Z955" s="34"/>
      <c r="AB955" s="167">
        <f>ROW()</f>
        <v>955</v>
      </c>
      <c r="AC955" s="168" t="e">
        <f t="shared" ca="1" si="217"/>
        <v>#REF!</v>
      </c>
      <c r="AD955" s="168" t="e">
        <f t="shared" ca="1" si="218"/>
        <v>#REF!</v>
      </c>
      <c r="AE955" s="169" t="e">
        <f t="shared" ca="1" si="223"/>
        <v>#REF!</v>
      </c>
      <c r="AF955" s="168" t="e">
        <f t="shared" ca="1" si="224"/>
        <v>#REF!</v>
      </c>
      <c r="AG955" s="169" t="e">
        <f t="shared" ca="1" si="225"/>
        <v>#REF!</v>
      </c>
      <c r="AH955" s="168" t="e">
        <f t="shared" ca="1" si="226"/>
        <v>#REF!</v>
      </c>
      <c r="AI955" s="168" t="e">
        <f t="shared" ca="1" si="227"/>
        <v>#REF!</v>
      </c>
      <c r="AJ955" s="170" t="e">
        <f t="shared" ca="1" si="228"/>
        <v>#REF!</v>
      </c>
      <c r="AK955" s="168">
        <f t="shared" ca="1" si="219"/>
        <v>0</v>
      </c>
      <c r="AL955" s="168">
        <f t="shared" ca="1" si="220"/>
        <v>0</v>
      </c>
    </row>
    <row r="956" spans="1:38" ht="30" customHeight="1" x14ac:dyDescent="0.2">
      <c r="A956" s="56">
        <v>941</v>
      </c>
      <c r="B956" s="309" t="str">
        <f t="shared" ca="1" si="214"/>
        <v>A941</v>
      </c>
      <c r="C956" s="309"/>
      <c r="D956" s="57" t="str">
        <f t="shared" ca="1" si="215"/>
        <v/>
      </c>
      <c r="E956" s="59" t="str">
        <f t="shared" ca="1" si="216"/>
        <v/>
      </c>
      <c r="F956" s="215">
        <f ca="1">IF(LEN(B956)&gt;0,'OBRAČUNANA OSNOVNA PLAČA'!G950,"")</f>
        <v>0</v>
      </c>
      <c r="G956" s="60"/>
      <c r="H956" s="60"/>
      <c r="I956" s="60"/>
      <c r="J956" s="60"/>
      <c r="K956" s="60"/>
      <c r="L956" s="229">
        <f t="shared" si="221"/>
        <v>0</v>
      </c>
      <c r="M956" s="230">
        <f t="shared" ca="1" si="229"/>
        <v>0</v>
      </c>
      <c r="N956" s="230">
        <f t="shared" ca="1" si="230"/>
        <v>0</v>
      </c>
      <c r="O956" s="231">
        <f t="shared" ca="1" si="231"/>
        <v>0</v>
      </c>
      <c r="P956" s="232">
        <f t="shared" ca="1" si="232"/>
        <v>0</v>
      </c>
      <c r="Q956" s="233">
        <f t="shared" ca="1" si="222"/>
        <v>0</v>
      </c>
      <c r="R956" s="233">
        <f ca="1">IF(LEN(B956)&gt;0,'OSNOVNA PLAČA'!F950,"")</f>
        <v>0</v>
      </c>
      <c r="S956" s="234"/>
      <c r="T956" s="34"/>
      <c r="U956" s="34"/>
      <c r="V956" s="34"/>
      <c r="W956" s="34"/>
      <c r="X956" s="34"/>
      <c r="Y956" s="34"/>
      <c r="Z956" s="34"/>
      <c r="AB956" s="167">
        <f>ROW()</f>
        <v>956</v>
      </c>
      <c r="AC956" s="168" t="e">
        <f t="shared" ca="1" si="217"/>
        <v>#REF!</v>
      </c>
      <c r="AD956" s="168" t="e">
        <f t="shared" ca="1" si="218"/>
        <v>#REF!</v>
      </c>
      <c r="AE956" s="169" t="e">
        <f t="shared" ca="1" si="223"/>
        <v>#REF!</v>
      </c>
      <c r="AF956" s="168" t="e">
        <f t="shared" ca="1" si="224"/>
        <v>#REF!</v>
      </c>
      <c r="AG956" s="169" t="e">
        <f t="shared" ca="1" si="225"/>
        <v>#REF!</v>
      </c>
      <c r="AH956" s="168" t="e">
        <f t="shared" ca="1" si="226"/>
        <v>#REF!</v>
      </c>
      <c r="AI956" s="168" t="e">
        <f t="shared" ca="1" si="227"/>
        <v>#REF!</v>
      </c>
      <c r="AJ956" s="170" t="e">
        <f t="shared" ca="1" si="228"/>
        <v>#REF!</v>
      </c>
      <c r="AK956" s="168">
        <f t="shared" ca="1" si="219"/>
        <v>0</v>
      </c>
      <c r="AL956" s="168">
        <f t="shared" ca="1" si="220"/>
        <v>0</v>
      </c>
    </row>
    <row r="957" spans="1:38" ht="30" customHeight="1" x14ac:dyDescent="0.2">
      <c r="A957" s="56">
        <v>942</v>
      </c>
      <c r="B957" s="309" t="str">
        <f t="shared" ca="1" si="214"/>
        <v>A942</v>
      </c>
      <c r="C957" s="309"/>
      <c r="D957" s="57" t="str">
        <f t="shared" ca="1" si="215"/>
        <v/>
      </c>
      <c r="E957" s="59" t="str">
        <f t="shared" ca="1" si="216"/>
        <v/>
      </c>
      <c r="F957" s="215">
        <f ca="1">IF(LEN(B957)&gt;0,'OBRAČUNANA OSNOVNA PLAČA'!G951,"")</f>
        <v>0</v>
      </c>
      <c r="G957" s="60"/>
      <c r="H957" s="60"/>
      <c r="I957" s="60"/>
      <c r="J957" s="60"/>
      <c r="K957" s="60"/>
      <c r="L957" s="229">
        <f t="shared" si="221"/>
        <v>0</v>
      </c>
      <c r="M957" s="230">
        <f t="shared" ca="1" si="229"/>
        <v>0</v>
      </c>
      <c r="N957" s="230">
        <f t="shared" ca="1" si="230"/>
        <v>0</v>
      </c>
      <c r="O957" s="231">
        <f t="shared" ca="1" si="231"/>
        <v>0</v>
      </c>
      <c r="P957" s="232">
        <f t="shared" ca="1" si="232"/>
        <v>0</v>
      </c>
      <c r="Q957" s="233">
        <f t="shared" ca="1" si="222"/>
        <v>0</v>
      </c>
      <c r="R957" s="233">
        <f ca="1">IF(LEN(B957)&gt;0,'OSNOVNA PLAČA'!F951,"")</f>
        <v>0</v>
      </c>
      <c r="S957" s="234"/>
      <c r="T957" s="34"/>
      <c r="U957" s="34"/>
      <c r="V957" s="34"/>
      <c r="W957" s="34"/>
      <c r="X957" s="34"/>
      <c r="Y957" s="34"/>
      <c r="Z957" s="34"/>
      <c r="AB957" s="167">
        <f>ROW()</f>
        <v>957</v>
      </c>
      <c r="AC957" s="168" t="e">
        <f t="shared" ca="1" si="217"/>
        <v>#REF!</v>
      </c>
      <c r="AD957" s="168" t="e">
        <f t="shared" ca="1" si="218"/>
        <v>#REF!</v>
      </c>
      <c r="AE957" s="169" t="e">
        <f t="shared" ca="1" si="223"/>
        <v>#REF!</v>
      </c>
      <c r="AF957" s="168" t="e">
        <f t="shared" ca="1" si="224"/>
        <v>#REF!</v>
      </c>
      <c r="AG957" s="169" t="e">
        <f t="shared" ca="1" si="225"/>
        <v>#REF!</v>
      </c>
      <c r="AH957" s="168" t="e">
        <f t="shared" ca="1" si="226"/>
        <v>#REF!</v>
      </c>
      <c r="AI957" s="168" t="e">
        <f t="shared" ca="1" si="227"/>
        <v>#REF!</v>
      </c>
      <c r="AJ957" s="170" t="e">
        <f t="shared" ca="1" si="228"/>
        <v>#REF!</v>
      </c>
      <c r="AK957" s="168">
        <f t="shared" ca="1" si="219"/>
        <v>0</v>
      </c>
      <c r="AL957" s="168">
        <f t="shared" ca="1" si="220"/>
        <v>0</v>
      </c>
    </row>
    <row r="958" spans="1:38" ht="30" customHeight="1" x14ac:dyDescent="0.2">
      <c r="A958" s="56">
        <v>943</v>
      </c>
      <c r="B958" s="309" t="str">
        <f t="shared" ca="1" si="214"/>
        <v>A943</v>
      </c>
      <c r="C958" s="309"/>
      <c r="D958" s="57" t="str">
        <f t="shared" ca="1" si="215"/>
        <v/>
      </c>
      <c r="E958" s="59" t="str">
        <f t="shared" ca="1" si="216"/>
        <v/>
      </c>
      <c r="F958" s="215">
        <f ca="1">IF(LEN(B958)&gt;0,'OBRAČUNANA OSNOVNA PLAČA'!G952,"")</f>
        <v>0</v>
      </c>
      <c r="G958" s="60"/>
      <c r="H958" s="60"/>
      <c r="I958" s="60"/>
      <c r="J958" s="60"/>
      <c r="K958" s="60"/>
      <c r="L958" s="229">
        <f t="shared" si="221"/>
        <v>0</v>
      </c>
      <c r="M958" s="230">
        <f t="shared" ca="1" si="229"/>
        <v>0</v>
      </c>
      <c r="N958" s="230">
        <f t="shared" ca="1" si="230"/>
        <v>0</v>
      </c>
      <c r="O958" s="231">
        <f t="shared" ca="1" si="231"/>
        <v>0</v>
      </c>
      <c r="P958" s="232">
        <f t="shared" ca="1" si="232"/>
        <v>0</v>
      </c>
      <c r="Q958" s="233">
        <f t="shared" ca="1" si="222"/>
        <v>0</v>
      </c>
      <c r="R958" s="233">
        <f ca="1">IF(LEN(B958)&gt;0,'OSNOVNA PLAČA'!F952,"")</f>
        <v>0</v>
      </c>
      <c r="S958" s="234"/>
      <c r="T958" s="34"/>
      <c r="U958" s="34"/>
      <c r="V958" s="34"/>
      <c r="W958" s="34"/>
      <c r="X958" s="34"/>
      <c r="Y958" s="34"/>
      <c r="Z958" s="34"/>
      <c r="AB958" s="167">
        <f>ROW()</f>
        <v>958</v>
      </c>
      <c r="AC958" s="168" t="e">
        <f t="shared" ca="1" si="217"/>
        <v>#REF!</v>
      </c>
      <c r="AD958" s="168" t="e">
        <f t="shared" ca="1" si="218"/>
        <v>#REF!</v>
      </c>
      <c r="AE958" s="169" t="e">
        <f t="shared" ca="1" si="223"/>
        <v>#REF!</v>
      </c>
      <c r="AF958" s="168" t="e">
        <f t="shared" ca="1" si="224"/>
        <v>#REF!</v>
      </c>
      <c r="AG958" s="169" t="e">
        <f t="shared" ca="1" si="225"/>
        <v>#REF!</v>
      </c>
      <c r="AH958" s="168" t="e">
        <f t="shared" ca="1" si="226"/>
        <v>#REF!</v>
      </c>
      <c r="AI958" s="168" t="e">
        <f t="shared" ca="1" si="227"/>
        <v>#REF!</v>
      </c>
      <c r="AJ958" s="170" t="e">
        <f t="shared" ca="1" si="228"/>
        <v>#REF!</v>
      </c>
      <c r="AK958" s="168">
        <f t="shared" ca="1" si="219"/>
        <v>0</v>
      </c>
      <c r="AL958" s="168">
        <f t="shared" ca="1" si="220"/>
        <v>0</v>
      </c>
    </row>
    <row r="959" spans="1:38" ht="30" customHeight="1" x14ac:dyDescent="0.2">
      <c r="A959" s="56">
        <v>944</v>
      </c>
      <c r="B959" s="309" t="str">
        <f t="shared" ca="1" si="214"/>
        <v>A944</v>
      </c>
      <c r="C959" s="309"/>
      <c r="D959" s="57" t="str">
        <f t="shared" ca="1" si="215"/>
        <v/>
      </c>
      <c r="E959" s="59" t="str">
        <f t="shared" ca="1" si="216"/>
        <v/>
      </c>
      <c r="F959" s="215">
        <f ca="1">IF(LEN(B959)&gt;0,'OBRAČUNANA OSNOVNA PLAČA'!G953,"")</f>
        <v>0</v>
      </c>
      <c r="G959" s="60"/>
      <c r="H959" s="60"/>
      <c r="I959" s="60"/>
      <c r="J959" s="60"/>
      <c r="K959" s="60"/>
      <c r="L959" s="229">
        <f t="shared" si="221"/>
        <v>0</v>
      </c>
      <c r="M959" s="230">
        <f t="shared" ca="1" si="229"/>
        <v>0</v>
      </c>
      <c r="N959" s="230">
        <f t="shared" ca="1" si="230"/>
        <v>0</v>
      </c>
      <c r="O959" s="231">
        <f t="shared" ca="1" si="231"/>
        <v>0</v>
      </c>
      <c r="P959" s="232">
        <f t="shared" ca="1" si="232"/>
        <v>0</v>
      </c>
      <c r="Q959" s="233">
        <f t="shared" ca="1" si="222"/>
        <v>0</v>
      </c>
      <c r="R959" s="233">
        <f ca="1">IF(LEN(B959)&gt;0,'OSNOVNA PLAČA'!F953,"")</f>
        <v>0</v>
      </c>
      <c r="S959" s="234"/>
      <c r="T959" s="34"/>
      <c r="U959" s="34"/>
      <c r="V959" s="34"/>
      <c r="W959" s="34"/>
      <c r="X959" s="34"/>
      <c r="Y959" s="34"/>
      <c r="Z959" s="34"/>
      <c r="AB959" s="167">
        <f>ROW()</f>
        <v>959</v>
      </c>
      <c r="AC959" s="168" t="e">
        <f t="shared" ca="1" si="217"/>
        <v>#REF!</v>
      </c>
      <c r="AD959" s="168" t="e">
        <f t="shared" ca="1" si="218"/>
        <v>#REF!</v>
      </c>
      <c r="AE959" s="169" t="e">
        <f t="shared" ca="1" si="223"/>
        <v>#REF!</v>
      </c>
      <c r="AF959" s="168" t="e">
        <f t="shared" ca="1" si="224"/>
        <v>#REF!</v>
      </c>
      <c r="AG959" s="169" t="e">
        <f t="shared" ca="1" si="225"/>
        <v>#REF!</v>
      </c>
      <c r="AH959" s="168" t="e">
        <f t="shared" ca="1" si="226"/>
        <v>#REF!</v>
      </c>
      <c r="AI959" s="168" t="e">
        <f t="shared" ca="1" si="227"/>
        <v>#REF!</v>
      </c>
      <c r="AJ959" s="170" t="e">
        <f t="shared" ca="1" si="228"/>
        <v>#REF!</v>
      </c>
      <c r="AK959" s="168">
        <f t="shared" ca="1" si="219"/>
        <v>0</v>
      </c>
      <c r="AL959" s="168">
        <f t="shared" ca="1" si="220"/>
        <v>0</v>
      </c>
    </row>
    <row r="960" spans="1:38" ht="30" customHeight="1" x14ac:dyDescent="0.2">
      <c r="A960" s="56">
        <v>945</v>
      </c>
      <c r="B960" s="309" t="str">
        <f t="shared" ca="1" si="214"/>
        <v>A945</v>
      </c>
      <c r="C960" s="309"/>
      <c r="D960" s="57" t="str">
        <f t="shared" ca="1" si="215"/>
        <v/>
      </c>
      <c r="E960" s="59" t="str">
        <f t="shared" ca="1" si="216"/>
        <v/>
      </c>
      <c r="F960" s="215">
        <f ca="1">IF(LEN(B960)&gt;0,'OBRAČUNANA OSNOVNA PLAČA'!G954,"")</f>
        <v>0</v>
      </c>
      <c r="G960" s="60"/>
      <c r="H960" s="60"/>
      <c r="I960" s="60"/>
      <c r="J960" s="60"/>
      <c r="K960" s="60"/>
      <c r="L960" s="229">
        <f t="shared" si="221"/>
        <v>0</v>
      </c>
      <c r="M960" s="230">
        <f t="shared" ca="1" si="229"/>
        <v>0</v>
      </c>
      <c r="N960" s="230">
        <f t="shared" ca="1" si="230"/>
        <v>0</v>
      </c>
      <c r="O960" s="231">
        <f t="shared" ca="1" si="231"/>
        <v>0</v>
      </c>
      <c r="P960" s="232">
        <f t="shared" ca="1" si="232"/>
        <v>0</v>
      </c>
      <c r="Q960" s="233">
        <f t="shared" ca="1" si="222"/>
        <v>0</v>
      </c>
      <c r="R960" s="233">
        <f ca="1">IF(LEN(B960)&gt;0,'OSNOVNA PLAČA'!F954,"")</f>
        <v>0</v>
      </c>
      <c r="S960" s="234"/>
      <c r="T960" s="34"/>
      <c r="U960" s="34"/>
      <c r="V960" s="34"/>
      <c r="W960" s="34"/>
      <c r="X960" s="34"/>
      <c r="Y960" s="34"/>
      <c r="Z960" s="34"/>
      <c r="AB960" s="167">
        <f>ROW()</f>
        <v>960</v>
      </c>
      <c r="AC960" s="168" t="e">
        <f t="shared" ca="1" si="217"/>
        <v>#REF!</v>
      </c>
      <c r="AD960" s="168" t="e">
        <f t="shared" ca="1" si="218"/>
        <v>#REF!</v>
      </c>
      <c r="AE960" s="169" t="e">
        <f t="shared" ca="1" si="223"/>
        <v>#REF!</v>
      </c>
      <c r="AF960" s="168" t="e">
        <f t="shared" ca="1" si="224"/>
        <v>#REF!</v>
      </c>
      <c r="AG960" s="169" t="e">
        <f t="shared" ca="1" si="225"/>
        <v>#REF!</v>
      </c>
      <c r="AH960" s="168" t="e">
        <f t="shared" ca="1" si="226"/>
        <v>#REF!</v>
      </c>
      <c r="AI960" s="168" t="e">
        <f t="shared" ca="1" si="227"/>
        <v>#REF!</v>
      </c>
      <c r="AJ960" s="170" t="e">
        <f t="shared" ca="1" si="228"/>
        <v>#REF!</v>
      </c>
      <c r="AK960" s="168">
        <f t="shared" ca="1" si="219"/>
        <v>0</v>
      </c>
      <c r="AL960" s="168">
        <f t="shared" ca="1" si="220"/>
        <v>0</v>
      </c>
    </row>
    <row r="961" spans="1:38" ht="30" customHeight="1" x14ac:dyDescent="0.2">
      <c r="A961" s="56">
        <v>946</v>
      </c>
      <c r="B961" s="309" t="str">
        <f t="shared" ca="1" si="214"/>
        <v>A946</v>
      </c>
      <c r="C961" s="309"/>
      <c r="D961" s="57" t="str">
        <f t="shared" ca="1" si="215"/>
        <v/>
      </c>
      <c r="E961" s="59" t="str">
        <f t="shared" ca="1" si="216"/>
        <v/>
      </c>
      <c r="F961" s="215">
        <f ca="1">IF(LEN(B961)&gt;0,'OBRAČUNANA OSNOVNA PLAČA'!G955,"")</f>
        <v>0</v>
      </c>
      <c r="G961" s="60"/>
      <c r="H961" s="60"/>
      <c r="I961" s="60"/>
      <c r="J961" s="60"/>
      <c r="K961" s="60"/>
      <c r="L961" s="229">
        <f t="shared" si="221"/>
        <v>0</v>
      </c>
      <c r="M961" s="230">
        <f t="shared" ca="1" si="229"/>
        <v>0</v>
      </c>
      <c r="N961" s="230">
        <f t="shared" ca="1" si="230"/>
        <v>0</v>
      </c>
      <c r="O961" s="231">
        <f t="shared" ca="1" si="231"/>
        <v>0</v>
      </c>
      <c r="P961" s="232">
        <f t="shared" ca="1" si="232"/>
        <v>0</v>
      </c>
      <c r="Q961" s="233">
        <f t="shared" ca="1" si="222"/>
        <v>0</v>
      </c>
      <c r="R961" s="233">
        <f ca="1">IF(LEN(B961)&gt;0,'OSNOVNA PLAČA'!F955,"")</f>
        <v>0</v>
      </c>
      <c r="S961" s="234"/>
      <c r="T961" s="34"/>
      <c r="U961" s="34"/>
      <c r="V961" s="34"/>
      <c r="W961" s="34"/>
      <c r="X961" s="34"/>
      <c r="Y961" s="34"/>
      <c r="Z961" s="34"/>
      <c r="AB961" s="167">
        <f>ROW()</f>
        <v>961</v>
      </c>
      <c r="AC961" s="168" t="e">
        <f t="shared" ca="1" si="217"/>
        <v>#REF!</v>
      </c>
      <c r="AD961" s="168" t="e">
        <f t="shared" ca="1" si="218"/>
        <v>#REF!</v>
      </c>
      <c r="AE961" s="169" t="e">
        <f t="shared" ca="1" si="223"/>
        <v>#REF!</v>
      </c>
      <c r="AF961" s="168" t="e">
        <f t="shared" ca="1" si="224"/>
        <v>#REF!</v>
      </c>
      <c r="AG961" s="169" t="e">
        <f t="shared" ca="1" si="225"/>
        <v>#REF!</v>
      </c>
      <c r="AH961" s="168" t="e">
        <f t="shared" ca="1" si="226"/>
        <v>#REF!</v>
      </c>
      <c r="AI961" s="168" t="e">
        <f t="shared" ca="1" si="227"/>
        <v>#REF!</v>
      </c>
      <c r="AJ961" s="170" t="e">
        <f t="shared" ca="1" si="228"/>
        <v>#REF!</v>
      </c>
      <c r="AK961" s="168">
        <f t="shared" ca="1" si="219"/>
        <v>0</v>
      </c>
      <c r="AL961" s="168">
        <f t="shared" ca="1" si="220"/>
        <v>0</v>
      </c>
    </row>
    <row r="962" spans="1:38" ht="30" customHeight="1" x14ac:dyDescent="0.2">
      <c r="A962" s="56">
        <v>947</v>
      </c>
      <c r="B962" s="309" t="str">
        <f t="shared" ca="1" si="214"/>
        <v>A947</v>
      </c>
      <c r="C962" s="309"/>
      <c r="D962" s="57" t="str">
        <f t="shared" ca="1" si="215"/>
        <v/>
      </c>
      <c r="E962" s="59" t="str">
        <f t="shared" ca="1" si="216"/>
        <v/>
      </c>
      <c r="F962" s="215">
        <f ca="1">IF(LEN(B962)&gt;0,'OBRAČUNANA OSNOVNA PLAČA'!G956,"")</f>
        <v>0</v>
      </c>
      <c r="G962" s="60"/>
      <c r="H962" s="60"/>
      <c r="I962" s="60"/>
      <c r="J962" s="60"/>
      <c r="K962" s="60"/>
      <c r="L962" s="229">
        <f t="shared" si="221"/>
        <v>0</v>
      </c>
      <c r="M962" s="230">
        <f t="shared" ca="1" si="229"/>
        <v>0</v>
      </c>
      <c r="N962" s="230">
        <f t="shared" ca="1" si="230"/>
        <v>0</v>
      </c>
      <c r="O962" s="231">
        <f t="shared" ca="1" si="231"/>
        <v>0</v>
      </c>
      <c r="P962" s="232">
        <f t="shared" ca="1" si="232"/>
        <v>0</v>
      </c>
      <c r="Q962" s="233">
        <f t="shared" ca="1" si="222"/>
        <v>0</v>
      </c>
      <c r="R962" s="233">
        <f ca="1">IF(LEN(B962)&gt;0,'OSNOVNA PLAČA'!F956,"")</f>
        <v>0</v>
      </c>
      <c r="S962" s="234"/>
      <c r="T962" s="34"/>
      <c r="U962" s="34"/>
      <c r="V962" s="34"/>
      <c r="W962" s="34"/>
      <c r="X962" s="34"/>
      <c r="Y962" s="34"/>
      <c r="Z962" s="34"/>
      <c r="AB962" s="167">
        <f>ROW()</f>
        <v>962</v>
      </c>
      <c r="AC962" s="168" t="e">
        <f t="shared" ca="1" si="217"/>
        <v>#REF!</v>
      </c>
      <c r="AD962" s="168" t="e">
        <f t="shared" ca="1" si="218"/>
        <v>#REF!</v>
      </c>
      <c r="AE962" s="169" t="e">
        <f t="shared" ca="1" si="223"/>
        <v>#REF!</v>
      </c>
      <c r="AF962" s="168" t="e">
        <f t="shared" ca="1" si="224"/>
        <v>#REF!</v>
      </c>
      <c r="AG962" s="169" t="e">
        <f t="shared" ca="1" si="225"/>
        <v>#REF!</v>
      </c>
      <c r="AH962" s="168" t="e">
        <f t="shared" ca="1" si="226"/>
        <v>#REF!</v>
      </c>
      <c r="AI962" s="168" t="e">
        <f t="shared" ca="1" si="227"/>
        <v>#REF!</v>
      </c>
      <c r="AJ962" s="170" t="e">
        <f t="shared" ca="1" si="228"/>
        <v>#REF!</v>
      </c>
      <c r="AK962" s="168">
        <f t="shared" ca="1" si="219"/>
        <v>0</v>
      </c>
      <c r="AL962" s="168">
        <f t="shared" ca="1" si="220"/>
        <v>0</v>
      </c>
    </row>
    <row r="963" spans="1:38" ht="30" customHeight="1" x14ac:dyDescent="0.2">
      <c r="A963" s="56">
        <v>948</v>
      </c>
      <c r="B963" s="309" t="str">
        <f t="shared" ca="1" si="214"/>
        <v>A948</v>
      </c>
      <c r="C963" s="309"/>
      <c r="D963" s="57" t="str">
        <f t="shared" ca="1" si="215"/>
        <v/>
      </c>
      <c r="E963" s="59" t="str">
        <f t="shared" ca="1" si="216"/>
        <v/>
      </c>
      <c r="F963" s="215">
        <f ca="1">IF(LEN(B963)&gt;0,'OBRAČUNANA OSNOVNA PLAČA'!G957,"")</f>
        <v>0</v>
      </c>
      <c r="G963" s="60"/>
      <c r="H963" s="60"/>
      <c r="I963" s="60"/>
      <c r="J963" s="60"/>
      <c r="K963" s="60"/>
      <c r="L963" s="229">
        <f t="shared" si="221"/>
        <v>0</v>
      </c>
      <c r="M963" s="230">
        <f t="shared" ca="1" si="229"/>
        <v>0</v>
      </c>
      <c r="N963" s="230">
        <f t="shared" ca="1" si="230"/>
        <v>0</v>
      </c>
      <c r="O963" s="231">
        <f t="shared" ca="1" si="231"/>
        <v>0</v>
      </c>
      <c r="P963" s="232">
        <f t="shared" ca="1" si="232"/>
        <v>0</v>
      </c>
      <c r="Q963" s="233">
        <f t="shared" ca="1" si="222"/>
        <v>0</v>
      </c>
      <c r="R963" s="233">
        <f ca="1">IF(LEN(B963)&gt;0,'OSNOVNA PLAČA'!F957,"")</f>
        <v>0</v>
      </c>
      <c r="S963" s="234"/>
      <c r="T963" s="34"/>
      <c r="U963" s="34"/>
      <c r="V963" s="34"/>
      <c r="W963" s="34"/>
      <c r="X963" s="34"/>
      <c r="Y963" s="34"/>
      <c r="Z963" s="34"/>
      <c r="AB963" s="167">
        <f>ROW()</f>
        <v>963</v>
      </c>
      <c r="AC963" s="168" t="e">
        <f t="shared" ca="1" si="217"/>
        <v>#REF!</v>
      </c>
      <c r="AD963" s="168" t="e">
        <f t="shared" ca="1" si="218"/>
        <v>#REF!</v>
      </c>
      <c r="AE963" s="169" t="e">
        <f t="shared" ca="1" si="223"/>
        <v>#REF!</v>
      </c>
      <c r="AF963" s="168" t="e">
        <f t="shared" ca="1" si="224"/>
        <v>#REF!</v>
      </c>
      <c r="AG963" s="169" t="e">
        <f t="shared" ca="1" si="225"/>
        <v>#REF!</v>
      </c>
      <c r="AH963" s="168" t="e">
        <f t="shared" ca="1" si="226"/>
        <v>#REF!</v>
      </c>
      <c r="AI963" s="168" t="e">
        <f t="shared" ca="1" si="227"/>
        <v>#REF!</v>
      </c>
      <c r="AJ963" s="170" t="e">
        <f t="shared" ca="1" si="228"/>
        <v>#REF!</v>
      </c>
      <c r="AK963" s="168">
        <f t="shared" ca="1" si="219"/>
        <v>0</v>
      </c>
      <c r="AL963" s="168">
        <f t="shared" ca="1" si="220"/>
        <v>0</v>
      </c>
    </row>
    <row r="964" spans="1:38" ht="30" customHeight="1" x14ac:dyDescent="0.2">
      <c r="A964" s="56">
        <v>949</v>
      </c>
      <c r="B964" s="309" t="str">
        <f t="shared" ca="1" si="214"/>
        <v>A949</v>
      </c>
      <c r="C964" s="309"/>
      <c r="D964" s="57" t="str">
        <f t="shared" ca="1" si="215"/>
        <v/>
      </c>
      <c r="E964" s="59" t="str">
        <f t="shared" ca="1" si="216"/>
        <v/>
      </c>
      <c r="F964" s="215">
        <f ca="1">IF(LEN(B964)&gt;0,'OBRAČUNANA OSNOVNA PLAČA'!G958,"")</f>
        <v>0</v>
      </c>
      <c r="G964" s="60"/>
      <c r="H964" s="60"/>
      <c r="I964" s="60"/>
      <c r="J964" s="60"/>
      <c r="K964" s="60"/>
      <c r="L964" s="229">
        <f t="shared" si="221"/>
        <v>0</v>
      </c>
      <c r="M964" s="230">
        <f t="shared" ca="1" si="229"/>
        <v>0</v>
      </c>
      <c r="N964" s="230">
        <f t="shared" ca="1" si="230"/>
        <v>0</v>
      </c>
      <c r="O964" s="231">
        <f t="shared" ca="1" si="231"/>
        <v>0</v>
      </c>
      <c r="P964" s="232">
        <f t="shared" ca="1" si="232"/>
        <v>0</v>
      </c>
      <c r="Q964" s="233">
        <f t="shared" ca="1" si="222"/>
        <v>0</v>
      </c>
      <c r="R964" s="233">
        <f ca="1">IF(LEN(B964)&gt;0,'OSNOVNA PLAČA'!F958,"")</f>
        <v>0</v>
      </c>
      <c r="S964" s="234"/>
      <c r="T964" s="34"/>
      <c r="U964" s="34"/>
      <c r="V964" s="34"/>
      <c r="W964" s="34"/>
      <c r="X964" s="34"/>
      <c r="Y964" s="34"/>
      <c r="Z964" s="34"/>
      <c r="AB964" s="167">
        <f>ROW()</f>
        <v>964</v>
      </c>
      <c r="AC964" s="168" t="e">
        <f t="shared" ca="1" si="217"/>
        <v>#REF!</v>
      </c>
      <c r="AD964" s="168" t="e">
        <f t="shared" ca="1" si="218"/>
        <v>#REF!</v>
      </c>
      <c r="AE964" s="169" t="e">
        <f t="shared" ca="1" si="223"/>
        <v>#REF!</v>
      </c>
      <c r="AF964" s="168" t="e">
        <f t="shared" ca="1" si="224"/>
        <v>#REF!</v>
      </c>
      <c r="AG964" s="169" t="e">
        <f t="shared" ca="1" si="225"/>
        <v>#REF!</v>
      </c>
      <c r="AH964" s="168" t="e">
        <f t="shared" ca="1" si="226"/>
        <v>#REF!</v>
      </c>
      <c r="AI964" s="168" t="e">
        <f t="shared" ca="1" si="227"/>
        <v>#REF!</v>
      </c>
      <c r="AJ964" s="170" t="e">
        <f t="shared" ca="1" si="228"/>
        <v>#REF!</v>
      </c>
      <c r="AK964" s="168">
        <f t="shared" ca="1" si="219"/>
        <v>0</v>
      </c>
      <c r="AL964" s="168">
        <f t="shared" ca="1" si="220"/>
        <v>0</v>
      </c>
    </row>
    <row r="965" spans="1:38" ht="30" customHeight="1" x14ac:dyDescent="0.2">
      <c r="A965" s="56">
        <v>950</v>
      </c>
      <c r="B965" s="309" t="str">
        <f t="shared" ref="B965:B997" ca="1" si="233">IF(LEN(INDIRECT( "'" &amp; $AD$2 &amp; "'!B" &amp; TEXT($AB965-6,0)))&gt;0,INDIRECT( "'" &amp; $AD$2 &amp; "'!B" &amp; TEXT($AB965-6,0)),"")</f>
        <v>A950</v>
      </c>
      <c r="C965" s="309"/>
      <c r="D965" s="57" t="str">
        <f t="shared" ref="D965:D997" ca="1" si="234">IF(LEN(INDIRECT( "'" &amp; $AD$2 &amp; "'!D" &amp; TEXT($AB965-6,0)))&gt;0,INDIRECT( "'" &amp; $AD$2 &amp; "'!D" &amp; TEXT($AB965-6,0)),"")</f>
        <v/>
      </c>
      <c r="E965" s="59" t="str">
        <f t="shared" ref="E965:E997" ca="1" si="235">IF(LEN(INDIRECT( "'" &amp; $AD$2 &amp; "'!E" &amp; TEXT($AB965-6,0)))&gt;0,INDIRECT( "'" &amp; $AD$2 &amp; "'!E" &amp; TEXT($AB965-6,0)),"")</f>
        <v/>
      </c>
      <c r="F965" s="215">
        <f ca="1">IF(LEN(B965)&gt;0,'OBRAČUNANA OSNOVNA PLAČA'!G959,"")</f>
        <v>0</v>
      </c>
      <c r="G965" s="60"/>
      <c r="H965" s="60"/>
      <c r="I965" s="60"/>
      <c r="J965" s="60"/>
      <c r="K965" s="60"/>
      <c r="L965" s="229">
        <f t="shared" si="221"/>
        <v>0</v>
      </c>
      <c r="M965" s="230">
        <f t="shared" ca="1" si="229"/>
        <v>0</v>
      </c>
      <c r="N965" s="230">
        <f t="shared" ca="1" si="230"/>
        <v>0</v>
      </c>
      <c r="O965" s="231">
        <f t="shared" ca="1" si="231"/>
        <v>0</v>
      </c>
      <c r="P965" s="232">
        <f t="shared" ca="1" si="232"/>
        <v>0</v>
      </c>
      <c r="Q965" s="233">
        <f t="shared" ca="1" si="222"/>
        <v>0</v>
      </c>
      <c r="R965" s="233">
        <f ca="1">IF(LEN(B965)&gt;0,'OSNOVNA PLAČA'!F959,"")</f>
        <v>0</v>
      </c>
      <c r="S965" s="234"/>
      <c r="T965" s="34"/>
      <c r="U965" s="34"/>
      <c r="V965" s="34"/>
      <c r="W965" s="34"/>
      <c r="X965" s="34"/>
      <c r="Y965" s="34"/>
      <c r="Z965" s="34"/>
      <c r="AB965" s="167">
        <f>ROW()</f>
        <v>965</v>
      </c>
      <c r="AC965" s="168" t="e">
        <f t="shared" ref="AC965:AC997" ca="1" si="236">IF($AO$3=1,0,INDIRECT( "'" &amp; $AO$2 &amp; "'!P" &amp; TEXT($AB965,0)))</f>
        <v>#REF!</v>
      </c>
      <c r="AD965" s="168" t="e">
        <f t="shared" ref="AD965:AD997" ca="1" si="237">IF($AO$3=1,(INDIRECT( "'" &amp; $AD$2 &amp; "'!F" &amp; TEXT($AB965-6,0))*2/12+INDIRECT( "'" &amp; $AD$2 &amp; "'!G" &amp; TEXT($AB965-6,0))*10/12)*2,INDIRECT( "'" &amp; $AO$2 &amp; "'!Q" &amp; TEXT($AB965,0)))</f>
        <v>#REF!</v>
      </c>
      <c r="AE965" s="169" t="e">
        <f t="shared" ca="1" si="223"/>
        <v>#REF!</v>
      </c>
      <c r="AF965" s="168" t="e">
        <f t="shared" ca="1" si="224"/>
        <v>#REF!</v>
      </c>
      <c r="AG965" s="169" t="e">
        <f t="shared" ca="1" si="225"/>
        <v>#REF!</v>
      </c>
      <c r="AH965" s="168" t="e">
        <f t="shared" ca="1" si="226"/>
        <v>#REF!</v>
      </c>
      <c r="AI965" s="168" t="e">
        <f t="shared" ca="1" si="227"/>
        <v>#REF!</v>
      </c>
      <c r="AJ965" s="170" t="e">
        <f t="shared" ca="1" si="228"/>
        <v>#REF!</v>
      </c>
      <c r="AK965" s="168">
        <f t="shared" ref="AK965:AK997" ca="1" si="23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65" s="168">
        <f t="shared" ref="AL965:AL997" ca="1" si="23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66" spans="1:38" ht="30" customHeight="1" x14ac:dyDescent="0.2">
      <c r="A966" s="56">
        <v>951</v>
      </c>
      <c r="B966" s="309" t="str">
        <f t="shared" ca="1" si="233"/>
        <v>A951</v>
      </c>
      <c r="C966" s="309"/>
      <c r="D966" s="57" t="str">
        <f t="shared" ca="1" si="234"/>
        <v/>
      </c>
      <c r="E966" s="59" t="str">
        <f t="shared" ca="1" si="235"/>
        <v/>
      </c>
      <c r="F966" s="215">
        <f ca="1">IF(LEN(B966)&gt;0,'OBRAČUNANA OSNOVNA PLAČA'!G960,"")</f>
        <v>0</v>
      </c>
      <c r="G966" s="60"/>
      <c r="H966" s="60"/>
      <c r="I966" s="60"/>
      <c r="J966" s="60"/>
      <c r="K966" s="60"/>
      <c r="L966" s="229">
        <f t="shared" si="221"/>
        <v>0</v>
      </c>
      <c r="M966" s="230">
        <f t="shared" ca="1" si="229"/>
        <v>0</v>
      </c>
      <c r="N966" s="230">
        <f t="shared" ca="1" si="230"/>
        <v>0</v>
      </c>
      <c r="O966" s="231">
        <f t="shared" ca="1" si="231"/>
        <v>0</v>
      </c>
      <c r="P966" s="232">
        <f t="shared" ca="1" si="232"/>
        <v>0</v>
      </c>
      <c r="Q966" s="233">
        <f t="shared" ca="1" si="222"/>
        <v>0</v>
      </c>
      <c r="R966" s="233">
        <f ca="1">IF(LEN(B966)&gt;0,'OSNOVNA PLAČA'!F960,"")</f>
        <v>0</v>
      </c>
      <c r="S966" s="234"/>
      <c r="T966" s="34"/>
      <c r="U966" s="34"/>
      <c r="V966" s="34"/>
      <c r="W966" s="34"/>
      <c r="X966" s="34"/>
      <c r="Y966" s="34"/>
      <c r="Z966" s="34"/>
      <c r="AB966" s="167">
        <f>ROW()</f>
        <v>966</v>
      </c>
      <c r="AC966" s="168" t="e">
        <f t="shared" ca="1" si="236"/>
        <v>#REF!</v>
      </c>
      <c r="AD966" s="168" t="e">
        <f t="shared" ca="1" si="237"/>
        <v>#REF!</v>
      </c>
      <c r="AE966" s="169" t="e">
        <f t="shared" ca="1" si="223"/>
        <v>#REF!</v>
      </c>
      <c r="AF966" s="168" t="e">
        <f t="shared" ca="1" si="224"/>
        <v>#REF!</v>
      </c>
      <c r="AG966" s="169" t="e">
        <f t="shared" ca="1" si="225"/>
        <v>#REF!</v>
      </c>
      <c r="AH966" s="168" t="e">
        <f t="shared" ca="1" si="226"/>
        <v>#REF!</v>
      </c>
      <c r="AI966" s="168" t="e">
        <f t="shared" ca="1" si="227"/>
        <v>#REF!</v>
      </c>
      <c r="AJ966" s="170" t="e">
        <f t="shared" ca="1" si="228"/>
        <v>#REF!</v>
      </c>
      <c r="AK966" s="168">
        <f t="shared" ca="1" si="238"/>
        <v>0</v>
      </c>
      <c r="AL966" s="168">
        <f t="shared" ca="1" si="239"/>
        <v>0</v>
      </c>
    </row>
    <row r="967" spans="1:38" ht="30" customHeight="1" x14ac:dyDescent="0.2">
      <c r="A967" s="56">
        <v>952</v>
      </c>
      <c r="B967" s="309" t="str">
        <f t="shared" ca="1" si="233"/>
        <v>A952</v>
      </c>
      <c r="C967" s="309"/>
      <c r="D967" s="57" t="str">
        <f t="shared" ca="1" si="234"/>
        <v/>
      </c>
      <c r="E967" s="59" t="str">
        <f t="shared" ca="1" si="235"/>
        <v/>
      </c>
      <c r="F967" s="215">
        <f ca="1">IF(LEN(B967)&gt;0,'OBRAČUNANA OSNOVNA PLAČA'!G961,"")</f>
        <v>0</v>
      </c>
      <c r="G967" s="60"/>
      <c r="H967" s="60"/>
      <c r="I967" s="60"/>
      <c r="J967" s="60"/>
      <c r="K967" s="60"/>
      <c r="L967" s="229">
        <f t="shared" si="221"/>
        <v>0</v>
      </c>
      <c r="M967" s="230">
        <f t="shared" ca="1" si="229"/>
        <v>0</v>
      </c>
      <c r="N967" s="230">
        <f t="shared" ca="1" si="230"/>
        <v>0</v>
      </c>
      <c r="O967" s="231">
        <f t="shared" ca="1" si="231"/>
        <v>0</v>
      </c>
      <c r="P967" s="232">
        <f t="shared" ca="1" si="232"/>
        <v>0</v>
      </c>
      <c r="Q967" s="233">
        <f t="shared" ca="1" si="222"/>
        <v>0</v>
      </c>
      <c r="R967" s="233">
        <f ca="1">IF(LEN(B967)&gt;0,'OSNOVNA PLAČA'!F961,"")</f>
        <v>0</v>
      </c>
      <c r="S967" s="234"/>
      <c r="T967" s="34"/>
      <c r="U967" s="34"/>
      <c r="V967" s="34"/>
      <c r="W967" s="34"/>
      <c r="X967" s="34"/>
      <c r="Y967" s="34"/>
      <c r="Z967" s="34"/>
      <c r="AB967" s="167">
        <f>ROW()</f>
        <v>967</v>
      </c>
      <c r="AC967" s="168" t="e">
        <f t="shared" ca="1" si="236"/>
        <v>#REF!</v>
      </c>
      <c r="AD967" s="168" t="e">
        <f t="shared" ca="1" si="237"/>
        <v>#REF!</v>
      </c>
      <c r="AE967" s="169" t="e">
        <f t="shared" ca="1" si="223"/>
        <v>#REF!</v>
      </c>
      <c r="AF967" s="168" t="e">
        <f t="shared" ca="1" si="224"/>
        <v>#REF!</v>
      </c>
      <c r="AG967" s="169" t="e">
        <f t="shared" ca="1" si="225"/>
        <v>#REF!</v>
      </c>
      <c r="AH967" s="168" t="e">
        <f t="shared" ca="1" si="226"/>
        <v>#REF!</v>
      </c>
      <c r="AI967" s="168" t="e">
        <f t="shared" ca="1" si="227"/>
        <v>#REF!</v>
      </c>
      <c r="AJ967" s="170" t="e">
        <f t="shared" ca="1" si="228"/>
        <v>#REF!</v>
      </c>
      <c r="AK967" s="168">
        <f t="shared" ca="1" si="238"/>
        <v>0</v>
      </c>
      <c r="AL967" s="168">
        <f t="shared" ca="1" si="239"/>
        <v>0</v>
      </c>
    </row>
    <row r="968" spans="1:38" ht="30" customHeight="1" x14ac:dyDescent="0.2">
      <c r="A968" s="56">
        <v>953</v>
      </c>
      <c r="B968" s="309" t="str">
        <f t="shared" ca="1" si="233"/>
        <v>A953</v>
      </c>
      <c r="C968" s="309"/>
      <c r="D968" s="57" t="str">
        <f t="shared" ca="1" si="234"/>
        <v/>
      </c>
      <c r="E968" s="59" t="str">
        <f t="shared" ca="1" si="235"/>
        <v/>
      </c>
      <c r="F968" s="215">
        <f ca="1">IF(LEN(B968)&gt;0,'OBRAČUNANA OSNOVNA PLAČA'!G962,"")</f>
        <v>0</v>
      </c>
      <c r="G968" s="60"/>
      <c r="H968" s="60"/>
      <c r="I968" s="60"/>
      <c r="J968" s="60"/>
      <c r="K968" s="60"/>
      <c r="L968" s="229">
        <f t="shared" si="221"/>
        <v>0</v>
      </c>
      <c r="M968" s="230">
        <f t="shared" ca="1" si="229"/>
        <v>0</v>
      </c>
      <c r="N968" s="230">
        <f t="shared" ca="1" si="230"/>
        <v>0</v>
      </c>
      <c r="O968" s="231">
        <f t="shared" ca="1" si="231"/>
        <v>0</v>
      </c>
      <c r="P968" s="232">
        <f t="shared" ca="1" si="232"/>
        <v>0</v>
      </c>
      <c r="Q968" s="233">
        <f t="shared" ca="1" si="222"/>
        <v>0</v>
      </c>
      <c r="R968" s="233">
        <f ca="1">IF(LEN(B968)&gt;0,'OSNOVNA PLAČA'!F962,"")</f>
        <v>0</v>
      </c>
      <c r="S968" s="234"/>
      <c r="T968" s="34"/>
      <c r="U968" s="34"/>
      <c r="V968" s="34"/>
      <c r="W968" s="34"/>
      <c r="X968" s="34"/>
      <c r="Y968" s="34"/>
      <c r="Z968" s="34"/>
      <c r="AB968" s="167">
        <f>ROW()</f>
        <v>968</v>
      </c>
      <c r="AC968" s="168" t="e">
        <f t="shared" ca="1" si="236"/>
        <v>#REF!</v>
      </c>
      <c r="AD968" s="168" t="e">
        <f t="shared" ca="1" si="237"/>
        <v>#REF!</v>
      </c>
      <c r="AE968" s="169" t="e">
        <f t="shared" ca="1" si="223"/>
        <v>#REF!</v>
      </c>
      <c r="AF968" s="168" t="e">
        <f t="shared" ca="1" si="224"/>
        <v>#REF!</v>
      </c>
      <c r="AG968" s="169" t="e">
        <f t="shared" ca="1" si="225"/>
        <v>#REF!</v>
      </c>
      <c r="AH968" s="168" t="e">
        <f t="shared" ca="1" si="226"/>
        <v>#REF!</v>
      </c>
      <c r="AI968" s="168" t="e">
        <f t="shared" ca="1" si="227"/>
        <v>#REF!</v>
      </c>
      <c r="AJ968" s="170" t="e">
        <f t="shared" ca="1" si="228"/>
        <v>#REF!</v>
      </c>
      <c r="AK968" s="168">
        <f t="shared" ca="1" si="238"/>
        <v>0</v>
      </c>
      <c r="AL968" s="168">
        <f t="shared" ca="1" si="239"/>
        <v>0</v>
      </c>
    </row>
    <row r="969" spans="1:38" ht="30" customHeight="1" x14ac:dyDescent="0.2">
      <c r="A969" s="56">
        <v>954</v>
      </c>
      <c r="B969" s="309" t="str">
        <f t="shared" ca="1" si="233"/>
        <v>A954</v>
      </c>
      <c r="C969" s="309"/>
      <c r="D969" s="57" t="str">
        <f t="shared" ca="1" si="234"/>
        <v/>
      </c>
      <c r="E969" s="59" t="str">
        <f t="shared" ca="1" si="235"/>
        <v/>
      </c>
      <c r="F969" s="215">
        <f ca="1">IF(LEN(B969)&gt;0,'OBRAČUNANA OSNOVNA PLAČA'!G963,"")</f>
        <v>0</v>
      </c>
      <c r="G969" s="60"/>
      <c r="H969" s="60"/>
      <c r="I969" s="60"/>
      <c r="J969" s="60"/>
      <c r="K969" s="60"/>
      <c r="L969" s="229">
        <f t="shared" si="221"/>
        <v>0</v>
      </c>
      <c r="M969" s="230">
        <f t="shared" ca="1" si="229"/>
        <v>0</v>
      </c>
      <c r="N969" s="230">
        <f t="shared" ca="1" si="230"/>
        <v>0</v>
      </c>
      <c r="O969" s="231">
        <f t="shared" ca="1" si="231"/>
        <v>0</v>
      </c>
      <c r="P969" s="232">
        <f t="shared" ca="1" si="232"/>
        <v>0</v>
      </c>
      <c r="Q969" s="233">
        <f t="shared" ca="1" si="222"/>
        <v>0</v>
      </c>
      <c r="R969" s="233">
        <f ca="1">IF(LEN(B969)&gt;0,'OSNOVNA PLAČA'!F963,"")</f>
        <v>0</v>
      </c>
      <c r="S969" s="234"/>
      <c r="T969" s="34"/>
      <c r="U969" s="34"/>
      <c r="V969" s="34"/>
      <c r="W969" s="34"/>
      <c r="X969" s="34"/>
      <c r="Y969" s="34"/>
      <c r="Z969" s="34"/>
      <c r="AB969" s="167">
        <f>ROW()</f>
        <v>969</v>
      </c>
      <c r="AC969" s="168" t="e">
        <f t="shared" ca="1" si="236"/>
        <v>#REF!</v>
      </c>
      <c r="AD969" s="168" t="e">
        <f t="shared" ca="1" si="237"/>
        <v>#REF!</v>
      </c>
      <c r="AE969" s="169" t="e">
        <f t="shared" ca="1" si="223"/>
        <v>#REF!</v>
      </c>
      <c r="AF969" s="168" t="e">
        <f t="shared" ca="1" si="224"/>
        <v>#REF!</v>
      </c>
      <c r="AG969" s="169" t="e">
        <f t="shared" ca="1" si="225"/>
        <v>#REF!</v>
      </c>
      <c r="AH969" s="168" t="e">
        <f t="shared" ca="1" si="226"/>
        <v>#REF!</v>
      </c>
      <c r="AI969" s="168" t="e">
        <f t="shared" ca="1" si="227"/>
        <v>#REF!</v>
      </c>
      <c r="AJ969" s="170" t="e">
        <f t="shared" ca="1" si="228"/>
        <v>#REF!</v>
      </c>
      <c r="AK969" s="168">
        <f t="shared" ca="1" si="238"/>
        <v>0</v>
      </c>
      <c r="AL969" s="168">
        <f t="shared" ca="1" si="239"/>
        <v>0</v>
      </c>
    </row>
    <row r="970" spans="1:38" ht="30" customHeight="1" x14ac:dyDescent="0.2">
      <c r="A970" s="56">
        <v>955</v>
      </c>
      <c r="B970" s="309" t="str">
        <f t="shared" ca="1" si="233"/>
        <v>A955</v>
      </c>
      <c r="C970" s="309"/>
      <c r="D970" s="57" t="str">
        <f t="shared" ca="1" si="234"/>
        <v/>
      </c>
      <c r="E970" s="59" t="str">
        <f t="shared" ca="1" si="235"/>
        <v/>
      </c>
      <c r="F970" s="215">
        <f ca="1">IF(LEN(B970)&gt;0,'OBRAČUNANA OSNOVNA PLAČA'!G964,"")</f>
        <v>0</v>
      </c>
      <c r="G970" s="60"/>
      <c r="H970" s="60"/>
      <c r="I970" s="60"/>
      <c r="J970" s="60"/>
      <c r="K970" s="60"/>
      <c r="L970" s="229">
        <f t="shared" si="221"/>
        <v>0</v>
      </c>
      <c r="M970" s="230">
        <f t="shared" ca="1" si="229"/>
        <v>0</v>
      </c>
      <c r="N970" s="230">
        <f t="shared" ca="1" si="230"/>
        <v>0</v>
      </c>
      <c r="O970" s="231">
        <f t="shared" ca="1" si="231"/>
        <v>0</v>
      </c>
      <c r="P970" s="232">
        <f t="shared" ca="1" si="232"/>
        <v>0</v>
      </c>
      <c r="Q970" s="233">
        <f t="shared" ca="1" si="222"/>
        <v>0</v>
      </c>
      <c r="R970" s="233">
        <f ca="1">IF(LEN(B970)&gt;0,'OSNOVNA PLAČA'!F964,"")</f>
        <v>0</v>
      </c>
      <c r="S970" s="234"/>
      <c r="T970" s="34"/>
      <c r="U970" s="34"/>
      <c r="V970" s="34"/>
      <c r="W970" s="34"/>
      <c r="X970" s="34"/>
      <c r="Y970" s="34"/>
      <c r="Z970" s="34"/>
      <c r="AB970" s="167">
        <f>ROW()</f>
        <v>970</v>
      </c>
      <c r="AC970" s="168" t="e">
        <f t="shared" ca="1" si="236"/>
        <v>#REF!</v>
      </c>
      <c r="AD970" s="168" t="e">
        <f t="shared" ca="1" si="237"/>
        <v>#REF!</v>
      </c>
      <c r="AE970" s="169" t="e">
        <f t="shared" ca="1" si="223"/>
        <v>#REF!</v>
      </c>
      <c r="AF970" s="168" t="e">
        <f t="shared" ca="1" si="224"/>
        <v>#REF!</v>
      </c>
      <c r="AG970" s="169" t="e">
        <f t="shared" ca="1" si="225"/>
        <v>#REF!</v>
      </c>
      <c r="AH970" s="168" t="e">
        <f t="shared" ca="1" si="226"/>
        <v>#REF!</v>
      </c>
      <c r="AI970" s="168" t="e">
        <f t="shared" ca="1" si="227"/>
        <v>#REF!</v>
      </c>
      <c r="AJ970" s="170" t="e">
        <f t="shared" ca="1" si="228"/>
        <v>#REF!</v>
      </c>
      <c r="AK970" s="168">
        <f t="shared" ca="1" si="238"/>
        <v>0</v>
      </c>
      <c r="AL970" s="168">
        <f t="shared" ca="1" si="239"/>
        <v>0</v>
      </c>
    </row>
    <row r="971" spans="1:38" ht="30" customHeight="1" x14ac:dyDescent="0.2">
      <c r="A971" s="56">
        <v>956</v>
      </c>
      <c r="B971" s="309" t="str">
        <f t="shared" ca="1" si="233"/>
        <v>A956</v>
      </c>
      <c r="C971" s="309"/>
      <c r="D971" s="57" t="str">
        <f t="shared" ca="1" si="234"/>
        <v/>
      </c>
      <c r="E971" s="59" t="str">
        <f t="shared" ca="1" si="235"/>
        <v/>
      </c>
      <c r="F971" s="215">
        <f ca="1">IF(LEN(B971)&gt;0,'OBRAČUNANA OSNOVNA PLAČA'!G965,"")</f>
        <v>0</v>
      </c>
      <c r="G971" s="60"/>
      <c r="H971" s="60"/>
      <c r="I971" s="60"/>
      <c r="J971" s="60"/>
      <c r="K971" s="60"/>
      <c r="L971" s="229">
        <f t="shared" si="221"/>
        <v>0</v>
      </c>
      <c r="M971" s="230">
        <f t="shared" ca="1" si="229"/>
        <v>0</v>
      </c>
      <c r="N971" s="230">
        <f t="shared" ca="1" si="230"/>
        <v>0</v>
      </c>
      <c r="O971" s="231">
        <f t="shared" ca="1" si="231"/>
        <v>0</v>
      </c>
      <c r="P971" s="232">
        <f t="shared" ca="1" si="232"/>
        <v>0</v>
      </c>
      <c r="Q971" s="233">
        <f t="shared" ca="1" si="222"/>
        <v>0</v>
      </c>
      <c r="R971" s="233">
        <f ca="1">IF(LEN(B971)&gt;0,'OSNOVNA PLAČA'!F965,"")</f>
        <v>0</v>
      </c>
      <c r="S971" s="234"/>
      <c r="T971" s="34"/>
      <c r="U971" s="34"/>
      <c r="V971" s="34"/>
      <c r="W971" s="34"/>
      <c r="X971" s="34"/>
      <c r="Y971" s="34"/>
      <c r="Z971" s="34"/>
      <c r="AB971" s="167">
        <f>ROW()</f>
        <v>971</v>
      </c>
      <c r="AC971" s="168" t="e">
        <f t="shared" ca="1" si="236"/>
        <v>#REF!</v>
      </c>
      <c r="AD971" s="168" t="e">
        <f t="shared" ca="1" si="237"/>
        <v>#REF!</v>
      </c>
      <c r="AE971" s="169" t="e">
        <f t="shared" ca="1" si="223"/>
        <v>#REF!</v>
      </c>
      <c r="AF971" s="168" t="e">
        <f t="shared" ca="1" si="224"/>
        <v>#REF!</v>
      </c>
      <c r="AG971" s="169" t="e">
        <f t="shared" ca="1" si="225"/>
        <v>#REF!</v>
      </c>
      <c r="AH971" s="168" t="e">
        <f t="shared" ca="1" si="226"/>
        <v>#REF!</v>
      </c>
      <c r="AI971" s="168" t="e">
        <f t="shared" ca="1" si="227"/>
        <v>#REF!</v>
      </c>
      <c r="AJ971" s="170" t="e">
        <f t="shared" ca="1" si="228"/>
        <v>#REF!</v>
      </c>
      <c r="AK971" s="168">
        <f t="shared" ca="1" si="238"/>
        <v>0</v>
      </c>
      <c r="AL971" s="168">
        <f t="shared" ca="1" si="239"/>
        <v>0</v>
      </c>
    </row>
    <row r="972" spans="1:38" ht="30" customHeight="1" x14ac:dyDescent="0.2">
      <c r="A972" s="56">
        <v>957</v>
      </c>
      <c r="B972" s="309" t="str">
        <f t="shared" ca="1" si="233"/>
        <v>A957</v>
      </c>
      <c r="C972" s="309"/>
      <c r="D972" s="57" t="str">
        <f t="shared" ca="1" si="234"/>
        <v/>
      </c>
      <c r="E972" s="59" t="str">
        <f t="shared" ca="1" si="235"/>
        <v/>
      </c>
      <c r="F972" s="215">
        <f ca="1">IF(LEN(B972)&gt;0,'OBRAČUNANA OSNOVNA PLAČA'!G966,"")</f>
        <v>0</v>
      </c>
      <c r="G972" s="60"/>
      <c r="H972" s="60"/>
      <c r="I972" s="60"/>
      <c r="J972" s="60"/>
      <c r="K972" s="60"/>
      <c r="L972" s="229">
        <f t="shared" si="221"/>
        <v>0</v>
      </c>
      <c r="M972" s="230">
        <f t="shared" ca="1" si="229"/>
        <v>0</v>
      </c>
      <c r="N972" s="230">
        <f t="shared" ca="1" si="230"/>
        <v>0</v>
      </c>
      <c r="O972" s="231">
        <f t="shared" ca="1" si="231"/>
        <v>0</v>
      </c>
      <c r="P972" s="232">
        <f t="shared" ca="1" si="232"/>
        <v>0</v>
      </c>
      <c r="Q972" s="233">
        <f t="shared" ca="1" si="222"/>
        <v>0</v>
      </c>
      <c r="R972" s="233">
        <f ca="1">IF(LEN(B972)&gt;0,'OSNOVNA PLAČA'!F966,"")</f>
        <v>0</v>
      </c>
      <c r="S972" s="234"/>
      <c r="T972" s="34"/>
      <c r="U972" s="34"/>
      <c r="V972" s="34"/>
      <c r="W972" s="34"/>
      <c r="X972" s="34"/>
      <c r="Y972" s="34"/>
      <c r="Z972" s="34"/>
      <c r="AB972" s="167">
        <f>ROW()</f>
        <v>972</v>
      </c>
      <c r="AC972" s="168" t="e">
        <f t="shared" ca="1" si="236"/>
        <v>#REF!</v>
      </c>
      <c r="AD972" s="168" t="e">
        <f t="shared" ca="1" si="237"/>
        <v>#REF!</v>
      </c>
      <c r="AE972" s="169" t="e">
        <f t="shared" ca="1" si="223"/>
        <v>#REF!</v>
      </c>
      <c r="AF972" s="168" t="e">
        <f t="shared" ca="1" si="224"/>
        <v>#REF!</v>
      </c>
      <c r="AG972" s="169" t="e">
        <f t="shared" ca="1" si="225"/>
        <v>#REF!</v>
      </c>
      <c r="AH972" s="168" t="e">
        <f t="shared" ca="1" si="226"/>
        <v>#REF!</v>
      </c>
      <c r="AI972" s="168" t="e">
        <f t="shared" ca="1" si="227"/>
        <v>#REF!</v>
      </c>
      <c r="AJ972" s="170" t="e">
        <f t="shared" ca="1" si="228"/>
        <v>#REF!</v>
      </c>
      <c r="AK972" s="168">
        <f t="shared" ca="1" si="238"/>
        <v>0</v>
      </c>
      <c r="AL972" s="168">
        <f t="shared" ca="1" si="239"/>
        <v>0</v>
      </c>
    </row>
    <row r="973" spans="1:38" ht="30" customHeight="1" x14ac:dyDescent="0.2">
      <c r="A973" s="56">
        <v>958</v>
      </c>
      <c r="B973" s="309" t="str">
        <f t="shared" ca="1" si="233"/>
        <v>A958</v>
      </c>
      <c r="C973" s="309"/>
      <c r="D973" s="57" t="str">
        <f t="shared" ca="1" si="234"/>
        <v/>
      </c>
      <c r="E973" s="59" t="str">
        <f t="shared" ca="1" si="235"/>
        <v/>
      </c>
      <c r="F973" s="215">
        <f ca="1">IF(LEN(B973)&gt;0,'OBRAČUNANA OSNOVNA PLAČA'!G967,"")</f>
        <v>0</v>
      </c>
      <c r="G973" s="60"/>
      <c r="H973" s="60"/>
      <c r="I973" s="60"/>
      <c r="J973" s="60"/>
      <c r="K973" s="60"/>
      <c r="L973" s="229">
        <f t="shared" si="221"/>
        <v>0</v>
      </c>
      <c r="M973" s="230">
        <f t="shared" ca="1" si="229"/>
        <v>0</v>
      </c>
      <c r="N973" s="230">
        <f t="shared" ca="1" si="230"/>
        <v>0</v>
      </c>
      <c r="O973" s="231">
        <f t="shared" ca="1" si="231"/>
        <v>0</v>
      </c>
      <c r="P973" s="232">
        <f t="shared" ca="1" si="232"/>
        <v>0</v>
      </c>
      <c r="Q973" s="233">
        <f t="shared" ca="1" si="222"/>
        <v>0</v>
      </c>
      <c r="R973" s="233">
        <f ca="1">IF(LEN(B973)&gt;0,'OSNOVNA PLAČA'!F967,"")</f>
        <v>0</v>
      </c>
      <c r="S973" s="234"/>
      <c r="T973" s="34"/>
      <c r="U973" s="34"/>
      <c r="V973" s="34"/>
      <c r="W973" s="34"/>
      <c r="X973" s="34"/>
      <c r="Y973" s="34"/>
      <c r="Z973" s="34"/>
      <c r="AB973" s="167">
        <f>ROW()</f>
        <v>973</v>
      </c>
      <c r="AC973" s="168" t="e">
        <f t="shared" ca="1" si="236"/>
        <v>#REF!</v>
      </c>
      <c r="AD973" s="168" t="e">
        <f t="shared" ca="1" si="237"/>
        <v>#REF!</v>
      </c>
      <c r="AE973" s="169" t="e">
        <f t="shared" ca="1" si="223"/>
        <v>#REF!</v>
      </c>
      <c r="AF973" s="168" t="e">
        <f t="shared" ca="1" si="224"/>
        <v>#REF!</v>
      </c>
      <c r="AG973" s="169" t="e">
        <f t="shared" ca="1" si="225"/>
        <v>#REF!</v>
      </c>
      <c r="AH973" s="168" t="e">
        <f t="shared" ca="1" si="226"/>
        <v>#REF!</v>
      </c>
      <c r="AI973" s="168" t="e">
        <f t="shared" ca="1" si="227"/>
        <v>#REF!</v>
      </c>
      <c r="AJ973" s="170" t="e">
        <f t="shared" ca="1" si="228"/>
        <v>#REF!</v>
      </c>
      <c r="AK973" s="168">
        <f t="shared" ca="1" si="238"/>
        <v>0</v>
      </c>
      <c r="AL973" s="168">
        <f t="shared" ca="1" si="239"/>
        <v>0</v>
      </c>
    </row>
    <row r="974" spans="1:38" ht="30" customHeight="1" x14ac:dyDescent="0.2">
      <c r="A974" s="56">
        <v>959</v>
      </c>
      <c r="B974" s="309" t="str">
        <f t="shared" ca="1" si="233"/>
        <v>A959</v>
      </c>
      <c r="C974" s="309"/>
      <c r="D974" s="57" t="str">
        <f t="shared" ca="1" si="234"/>
        <v/>
      </c>
      <c r="E974" s="59" t="str">
        <f t="shared" ca="1" si="235"/>
        <v/>
      </c>
      <c r="F974" s="215">
        <f ca="1">IF(LEN(B974)&gt;0,'OBRAČUNANA OSNOVNA PLAČA'!G968,"")</f>
        <v>0</v>
      </c>
      <c r="G974" s="60"/>
      <c r="H974" s="60"/>
      <c r="I974" s="60"/>
      <c r="J974" s="60"/>
      <c r="K974" s="60"/>
      <c r="L974" s="229">
        <f t="shared" si="221"/>
        <v>0</v>
      </c>
      <c r="M974" s="230">
        <f t="shared" ca="1" si="229"/>
        <v>0</v>
      </c>
      <c r="N974" s="230">
        <f t="shared" ca="1" si="230"/>
        <v>0</v>
      </c>
      <c r="O974" s="231">
        <f t="shared" ca="1" si="231"/>
        <v>0</v>
      </c>
      <c r="P974" s="232">
        <f t="shared" ca="1" si="232"/>
        <v>0</v>
      </c>
      <c r="Q974" s="233">
        <f t="shared" ca="1" si="222"/>
        <v>0</v>
      </c>
      <c r="R974" s="233">
        <f ca="1">IF(LEN(B974)&gt;0,'OSNOVNA PLAČA'!F968,"")</f>
        <v>0</v>
      </c>
      <c r="S974" s="234"/>
      <c r="T974" s="34"/>
      <c r="U974" s="34"/>
      <c r="V974" s="34"/>
      <c r="W974" s="34"/>
      <c r="X974" s="34"/>
      <c r="Y974" s="34"/>
      <c r="Z974" s="34"/>
      <c r="AB974" s="167">
        <f>ROW()</f>
        <v>974</v>
      </c>
      <c r="AC974" s="168" t="e">
        <f t="shared" ca="1" si="236"/>
        <v>#REF!</v>
      </c>
      <c r="AD974" s="168" t="e">
        <f t="shared" ca="1" si="237"/>
        <v>#REF!</v>
      </c>
      <c r="AE974" s="169" t="e">
        <f t="shared" ca="1" si="223"/>
        <v>#REF!</v>
      </c>
      <c r="AF974" s="168" t="e">
        <f t="shared" ca="1" si="224"/>
        <v>#REF!</v>
      </c>
      <c r="AG974" s="169" t="e">
        <f t="shared" ca="1" si="225"/>
        <v>#REF!</v>
      </c>
      <c r="AH974" s="168" t="e">
        <f t="shared" ca="1" si="226"/>
        <v>#REF!</v>
      </c>
      <c r="AI974" s="168" t="e">
        <f t="shared" ca="1" si="227"/>
        <v>#REF!</v>
      </c>
      <c r="AJ974" s="170" t="e">
        <f t="shared" ca="1" si="228"/>
        <v>#REF!</v>
      </c>
      <c r="AK974" s="168">
        <f t="shared" ca="1" si="238"/>
        <v>0</v>
      </c>
      <c r="AL974" s="168">
        <f t="shared" ca="1" si="239"/>
        <v>0</v>
      </c>
    </row>
    <row r="975" spans="1:38" ht="30" customHeight="1" x14ac:dyDescent="0.2">
      <c r="A975" s="56">
        <v>960</v>
      </c>
      <c r="B975" s="309" t="str">
        <f t="shared" ca="1" si="233"/>
        <v>A960</v>
      </c>
      <c r="C975" s="309"/>
      <c r="D975" s="57" t="str">
        <f t="shared" ca="1" si="234"/>
        <v/>
      </c>
      <c r="E975" s="59" t="str">
        <f t="shared" ca="1" si="235"/>
        <v/>
      </c>
      <c r="F975" s="215">
        <f ca="1">IF(LEN(B975)&gt;0,'OBRAČUNANA OSNOVNA PLAČA'!G969,"")</f>
        <v>0</v>
      </c>
      <c r="G975" s="60"/>
      <c r="H975" s="60"/>
      <c r="I975" s="60"/>
      <c r="J975" s="60"/>
      <c r="K975" s="60"/>
      <c r="L975" s="229">
        <f t="shared" si="221"/>
        <v>0</v>
      </c>
      <c r="M975" s="230">
        <f t="shared" ca="1" si="229"/>
        <v>0</v>
      </c>
      <c r="N975" s="230">
        <f t="shared" ca="1" si="230"/>
        <v>0</v>
      </c>
      <c r="O975" s="231">
        <f t="shared" ca="1" si="231"/>
        <v>0</v>
      </c>
      <c r="P975" s="232">
        <f t="shared" ca="1" si="232"/>
        <v>0</v>
      </c>
      <c r="Q975" s="233">
        <f t="shared" ca="1" si="222"/>
        <v>0</v>
      </c>
      <c r="R975" s="233">
        <f ca="1">IF(LEN(B975)&gt;0,'OSNOVNA PLAČA'!F969,"")</f>
        <v>0</v>
      </c>
      <c r="S975" s="234"/>
      <c r="T975" s="34"/>
      <c r="U975" s="34"/>
      <c r="V975" s="34"/>
      <c r="W975" s="34"/>
      <c r="X975" s="34"/>
      <c r="Y975" s="34"/>
      <c r="Z975" s="34"/>
      <c r="AB975" s="167">
        <f>ROW()</f>
        <v>975</v>
      </c>
      <c r="AC975" s="168" t="e">
        <f t="shared" ca="1" si="236"/>
        <v>#REF!</v>
      </c>
      <c r="AD975" s="168" t="e">
        <f t="shared" ca="1" si="237"/>
        <v>#REF!</v>
      </c>
      <c r="AE975" s="169" t="e">
        <f t="shared" ca="1" si="223"/>
        <v>#REF!</v>
      </c>
      <c r="AF975" s="168" t="e">
        <f t="shared" ca="1" si="224"/>
        <v>#REF!</v>
      </c>
      <c r="AG975" s="169" t="e">
        <f t="shared" ca="1" si="225"/>
        <v>#REF!</v>
      </c>
      <c r="AH975" s="168" t="e">
        <f t="shared" ca="1" si="226"/>
        <v>#REF!</v>
      </c>
      <c r="AI975" s="168" t="e">
        <f t="shared" ca="1" si="227"/>
        <v>#REF!</v>
      </c>
      <c r="AJ975" s="170" t="e">
        <f t="shared" ca="1" si="228"/>
        <v>#REF!</v>
      </c>
      <c r="AK975" s="168">
        <f t="shared" ca="1" si="238"/>
        <v>0</v>
      </c>
      <c r="AL975" s="168">
        <f t="shared" ca="1" si="239"/>
        <v>0</v>
      </c>
    </row>
    <row r="976" spans="1:38" ht="30" customHeight="1" x14ac:dyDescent="0.2">
      <c r="A976" s="56">
        <v>961</v>
      </c>
      <c r="B976" s="309" t="str">
        <f t="shared" ca="1" si="233"/>
        <v>A961</v>
      </c>
      <c r="C976" s="309"/>
      <c r="D976" s="57" t="str">
        <f t="shared" ca="1" si="234"/>
        <v/>
      </c>
      <c r="E976" s="59" t="str">
        <f t="shared" ca="1" si="235"/>
        <v/>
      </c>
      <c r="F976" s="215">
        <f ca="1">IF(LEN(B976)&gt;0,'OBRAČUNANA OSNOVNA PLAČA'!G970,"")</f>
        <v>0</v>
      </c>
      <c r="G976" s="60"/>
      <c r="H976" s="60"/>
      <c r="I976" s="60"/>
      <c r="J976" s="60"/>
      <c r="K976" s="60"/>
      <c r="L976" s="229">
        <f t="shared" ref="L976:L997" si="240">+G976+H976+I976+J976+K976</f>
        <v>0</v>
      </c>
      <c r="M976" s="230">
        <f t="shared" ca="1" si="229"/>
        <v>0</v>
      </c>
      <c r="N976" s="230">
        <f t="shared" ca="1" si="230"/>
        <v>0</v>
      </c>
      <c r="O976" s="231">
        <f t="shared" ca="1" si="231"/>
        <v>0</v>
      </c>
      <c r="P976" s="232">
        <f t="shared" ca="1" si="232"/>
        <v>0</v>
      </c>
      <c r="Q976" s="233">
        <f t="shared" ref="Q976:Q997" ca="1" si="241">MIN(P976,R976)</f>
        <v>0</v>
      </c>
      <c r="R976" s="233">
        <f ca="1">IF(LEN(B976)&gt;0,'OSNOVNA PLAČA'!F970,"")</f>
        <v>0</v>
      </c>
      <c r="S976" s="234"/>
      <c r="T976" s="34"/>
      <c r="U976" s="34"/>
      <c r="V976" s="34"/>
      <c r="W976" s="34"/>
      <c r="X976" s="34"/>
      <c r="Y976" s="34"/>
      <c r="Z976" s="34"/>
      <c r="AB976" s="167">
        <f>ROW()</f>
        <v>976</v>
      </c>
      <c r="AC976" s="168" t="e">
        <f t="shared" ca="1" si="236"/>
        <v>#REF!</v>
      </c>
      <c r="AD976" s="168" t="e">
        <f t="shared" ca="1" si="237"/>
        <v>#REF!</v>
      </c>
      <c r="AE976" s="169" t="e">
        <f t="shared" ref="AE976:AE997" ca="1" si="242">IF(AC976&gt;=AD976,"-",$L976/(5*MAX($M$1021:$M$1022)))</f>
        <v>#REF!</v>
      </c>
      <c r="AF976" s="168" t="e">
        <f t="shared" ref="AF976:AF997" ca="1" si="243">IF(AC976&gt;=AD976,"-",$L976/(5*MAX($M$1021:$M$1022))*AK976)</f>
        <v>#REF!</v>
      </c>
      <c r="AG976" s="169" t="e">
        <f t="shared" ref="AG976:AG997" ca="1" si="244">IF(AE976="-","-",AE976*$AF$1017)</f>
        <v>#REF!</v>
      </c>
      <c r="AH976" s="168" t="e">
        <f t="shared" ref="AH976:AH997" ca="1" si="245">IF(AF976="-","-",AF976*$AF$1017)</f>
        <v>#REF!</v>
      </c>
      <c r="AI976" s="168" t="e">
        <f t="shared" ref="AI976:AI997" ca="1" si="246">IF(AG976="-",0,MIN(AH976,R976))</f>
        <v>#REF!</v>
      </c>
      <c r="AJ976" s="170" t="e">
        <f t="shared" ref="AJ976:AJ997" ca="1" si="247">+AD976-AC976</f>
        <v>#REF!</v>
      </c>
      <c r="AK976" s="168">
        <f t="shared" ca="1" si="238"/>
        <v>0</v>
      </c>
      <c r="AL976" s="168">
        <f t="shared" ca="1" si="239"/>
        <v>0</v>
      </c>
    </row>
    <row r="977" spans="1:38" ht="30" customHeight="1" x14ac:dyDescent="0.2">
      <c r="A977" s="56">
        <v>962</v>
      </c>
      <c r="B977" s="309" t="str">
        <f t="shared" ca="1" si="233"/>
        <v>A962</v>
      </c>
      <c r="C977" s="309"/>
      <c r="D977" s="57" t="str">
        <f t="shared" ca="1" si="234"/>
        <v/>
      </c>
      <c r="E977" s="59" t="str">
        <f t="shared" ca="1" si="235"/>
        <v/>
      </c>
      <c r="F977" s="215">
        <f ca="1">IF(LEN(B977)&gt;0,'OBRAČUNANA OSNOVNA PLAČA'!G971,"")</f>
        <v>0</v>
      </c>
      <c r="G977" s="60"/>
      <c r="H977" s="60"/>
      <c r="I977" s="60"/>
      <c r="J977" s="60"/>
      <c r="K977" s="60"/>
      <c r="L977" s="229">
        <f t="shared" si="240"/>
        <v>0</v>
      </c>
      <c r="M977" s="230">
        <f t="shared" ref="M977:M1014" ca="1" si="248">IF(LEN(B977)&gt;0,L977/5,"")</f>
        <v>0</v>
      </c>
      <c r="N977" s="230">
        <f t="shared" ref="N977:N1014" ca="1" si="249">IF(LEN(B977)&gt;0,F977*M977,"")</f>
        <v>0</v>
      </c>
      <c r="O977" s="231">
        <f t="shared" ref="O977:O1014" ca="1" si="250">IF(LEN(B977)&gt;0,M977*$P$1017,"")</f>
        <v>0</v>
      </c>
      <c r="P977" s="232">
        <f t="shared" ref="P977:P1014" ca="1" si="251">IF(LEN(B977)&gt;0,F977*O977,"")</f>
        <v>0</v>
      </c>
      <c r="Q977" s="233">
        <f t="shared" ca="1" si="241"/>
        <v>0</v>
      </c>
      <c r="R977" s="233">
        <f ca="1">IF(LEN(B977)&gt;0,'OSNOVNA PLAČA'!F971,"")</f>
        <v>0</v>
      </c>
      <c r="S977" s="234"/>
      <c r="T977" s="34"/>
      <c r="U977" s="34"/>
      <c r="V977" s="34"/>
      <c r="W977" s="34"/>
      <c r="X977" s="34"/>
      <c r="Y977" s="34"/>
      <c r="Z977" s="34"/>
      <c r="AB977" s="167">
        <f>ROW()</f>
        <v>977</v>
      </c>
      <c r="AC977" s="168" t="e">
        <f t="shared" ca="1" si="236"/>
        <v>#REF!</v>
      </c>
      <c r="AD977" s="168" t="e">
        <f t="shared" ca="1" si="237"/>
        <v>#REF!</v>
      </c>
      <c r="AE977" s="169" t="e">
        <f t="shared" ca="1" si="242"/>
        <v>#REF!</v>
      </c>
      <c r="AF977" s="168" t="e">
        <f t="shared" ca="1" si="243"/>
        <v>#REF!</v>
      </c>
      <c r="AG977" s="169" t="e">
        <f t="shared" ca="1" si="244"/>
        <v>#REF!</v>
      </c>
      <c r="AH977" s="168" t="e">
        <f t="shared" ca="1" si="245"/>
        <v>#REF!</v>
      </c>
      <c r="AI977" s="168" t="e">
        <f t="shared" ca="1" si="246"/>
        <v>#REF!</v>
      </c>
      <c r="AJ977" s="170" t="e">
        <f t="shared" ca="1" si="247"/>
        <v>#REF!</v>
      </c>
      <c r="AK977" s="168">
        <f t="shared" ca="1" si="238"/>
        <v>0</v>
      </c>
      <c r="AL977" s="168">
        <f t="shared" ca="1" si="239"/>
        <v>0</v>
      </c>
    </row>
    <row r="978" spans="1:38" ht="30" customHeight="1" x14ac:dyDescent="0.2">
      <c r="A978" s="56">
        <v>963</v>
      </c>
      <c r="B978" s="309" t="str">
        <f t="shared" ca="1" si="233"/>
        <v>A963</v>
      </c>
      <c r="C978" s="309"/>
      <c r="D978" s="57" t="str">
        <f t="shared" ca="1" si="234"/>
        <v/>
      </c>
      <c r="E978" s="59" t="str">
        <f t="shared" ca="1" si="235"/>
        <v/>
      </c>
      <c r="F978" s="215">
        <f ca="1">IF(LEN(B978)&gt;0,'OBRAČUNANA OSNOVNA PLAČA'!G972,"")</f>
        <v>0</v>
      </c>
      <c r="G978" s="60"/>
      <c r="H978" s="60"/>
      <c r="I978" s="60"/>
      <c r="J978" s="60"/>
      <c r="K978" s="60"/>
      <c r="L978" s="229">
        <f t="shared" si="240"/>
        <v>0</v>
      </c>
      <c r="M978" s="230">
        <f t="shared" ca="1" si="248"/>
        <v>0</v>
      </c>
      <c r="N978" s="230">
        <f t="shared" ca="1" si="249"/>
        <v>0</v>
      </c>
      <c r="O978" s="231">
        <f t="shared" ca="1" si="250"/>
        <v>0</v>
      </c>
      <c r="P978" s="232">
        <f t="shared" ca="1" si="251"/>
        <v>0</v>
      </c>
      <c r="Q978" s="233">
        <f t="shared" ca="1" si="241"/>
        <v>0</v>
      </c>
      <c r="R978" s="233">
        <f ca="1">IF(LEN(B978)&gt;0,'OSNOVNA PLAČA'!F972,"")</f>
        <v>0</v>
      </c>
      <c r="S978" s="234"/>
      <c r="T978" s="34"/>
      <c r="U978" s="34"/>
      <c r="V978" s="34"/>
      <c r="W978" s="34"/>
      <c r="X978" s="34"/>
      <c r="Y978" s="34"/>
      <c r="Z978" s="34"/>
      <c r="AB978" s="167">
        <f>ROW()</f>
        <v>978</v>
      </c>
      <c r="AC978" s="168" t="e">
        <f t="shared" ca="1" si="236"/>
        <v>#REF!</v>
      </c>
      <c r="AD978" s="168" t="e">
        <f t="shared" ca="1" si="237"/>
        <v>#REF!</v>
      </c>
      <c r="AE978" s="169" t="e">
        <f t="shared" ca="1" si="242"/>
        <v>#REF!</v>
      </c>
      <c r="AF978" s="168" t="e">
        <f t="shared" ca="1" si="243"/>
        <v>#REF!</v>
      </c>
      <c r="AG978" s="169" t="e">
        <f t="shared" ca="1" si="244"/>
        <v>#REF!</v>
      </c>
      <c r="AH978" s="168" t="e">
        <f t="shared" ca="1" si="245"/>
        <v>#REF!</v>
      </c>
      <c r="AI978" s="168" t="e">
        <f t="shared" ca="1" si="246"/>
        <v>#REF!</v>
      </c>
      <c r="AJ978" s="170" t="e">
        <f t="shared" ca="1" si="247"/>
        <v>#REF!</v>
      </c>
      <c r="AK978" s="168">
        <f t="shared" ca="1" si="238"/>
        <v>0</v>
      </c>
      <c r="AL978" s="168">
        <f t="shared" ca="1" si="239"/>
        <v>0</v>
      </c>
    </row>
    <row r="979" spans="1:38" ht="30" customHeight="1" x14ac:dyDescent="0.2">
      <c r="A979" s="56">
        <v>964</v>
      </c>
      <c r="B979" s="309" t="str">
        <f t="shared" ca="1" si="233"/>
        <v>A964</v>
      </c>
      <c r="C979" s="309"/>
      <c r="D979" s="57" t="str">
        <f t="shared" ca="1" si="234"/>
        <v/>
      </c>
      <c r="E979" s="59" t="str">
        <f t="shared" ca="1" si="235"/>
        <v/>
      </c>
      <c r="F979" s="215">
        <f ca="1">IF(LEN(B979)&gt;0,'OBRAČUNANA OSNOVNA PLAČA'!G973,"")</f>
        <v>0</v>
      </c>
      <c r="G979" s="60"/>
      <c r="H979" s="60"/>
      <c r="I979" s="60"/>
      <c r="J979" s="60"/>
      <c r="K979" s="60"/>
      <c r="L979" s="229">
        <f t="shared" si="240"/>
        <v>0</v>
      </c>
      <c r="M979" s="230">
        <f t="shared" ca="1" si="248"/>
        <v>0</v>
      </c>
      <c r="N979" s="230">
        <f t="shared" ca="1" si="249"/>
        <v>0</v>
      </c>
      <c r="O979" s="231">
        <f t="shared" ca="1" si="250"/>
        <v>0</v>
      </c>
      <c r="P979" s="232">
        <f t="shared" ca="1" si="251"/>
        <v>0</v>
      </c>
      <c r="Q979" s="233">
        <f t="shared" ca="1" si="241"/>
        <v>0</v>
      </c>
      <c r="R979" s="233">
        <f ca="1">IF(LEN(B979)&gt;0,'OSNOVNA PLAČA'!F973,"")</f>
        <v>0</v>
      </c>
      <c r="S979" s="234"/>
      <c r="T979" s="34"/>
      <c r="U979" s="34"/>
      <c r="V979" s="34"/>
      <c r="W979" s="34"/>
      <c r="X979" s="34"/>
      <c r="Y979" s="34"/>
      <c r="Z979" s="34"/>
      <c r="AB979" s="167">
        <f>ROW()</f>
        <v>979</v>
      </c>
      <c r="AC979" s="168" t="e">
        <f t="shared" ca="1" si="236"/>
        <v>#REF!</v>
      </c>
      <c r="AD979" s="168" t="e">
        <f t="shared" ca="1" si="237"/>
        <v>#REF!</v>
      </c>
      <c r="AE979" s="169" t="e">
        <f t="shared" ca="1" si="242"/>
        <v>#REF!</v>
      </c>
      <c r="AF979" s="168" t="e">
        <f t="shared" ca="1" si="243"/>
        <v>#REF!</v>
      </c>
      <c r="AG979" s="169" t="e">
        <f t="shared" ca="1" si="244"/>
        <v>#REF!</v>
      </c>
      <c r="AH979" s="168" t="e">
        <f t="shared" ca="1" si="245"/>
        <v>#REF!</v>
      </c>
      <c r="AI979" s="168" t="e">
        <f t="shared" ca="1" si="246"/>
        <v>#REF!</v>
      </c>
      <c r="AJ979" s="170" t="e">
        <f t="shared" ca="1" si="247"/>
        <v>#REF!</v>
      </c>
      <c r="AK979" s="168">
        <f t="shared" ca="1" si="238"/>
        <v>0</v>
      </c>
      <c r="AL979" s="168">
        <f t="shared" ca="1" si="239"/>
        <v>0</v>
      </c>
    </row>
    <row r="980" spans="1:38" ht="30" customHeight="1" x14ac:dyDescent="0.2">
      <c r="A980" s="56">
        <v>965</v>
      </c>
      <c r="B980" s="309" t="str">
        <f t="shared" ca="1" si="233"/>
        <v>A965</v>
      </c>
      <c r="C980" s="309"/>
      <c r="D980" s="57" t="str">
        <f t="shared" ca="1" si="234"/>
        <v/>
      </c>
      <c r="E980" s="59" t="str">
        <f t="shared" ca="1" si="235"/>
        <v/>
      </c>
      <c r="F980" s="215">
        <f ca="1">IF(LEN(B980)&gt;0,'OBRAČUNANA OSNOVNA PLAČA'!G974,"")</f>
        <v>0</v>
      </c>
      <c r="G980" s="60"/>
      <c r="H980" s="60"/>
      <c r="I980" s="60"/>
      <c r="J980" s="60"/>
      <c r="K980" s="60"/>
      <c r="L980" s="229">
        <f t="shared" si="240"/>
        <v>0</v>
      </c>
      <c r="M980" s="230">
        <f t="shared" ca="1" si="248"/>
        <v>0</v>
      </c>
      <c r="N980" s="230">
        <f t="shared" ca="1" si="249"/>
        <v>0</v>
      </c>
      <c r="O980" s="231">
        <f t="shared" ca="1" si="250"/>
        <v>0</v>
      </c>
      <c r="P980" s="232">
        <f t="shared" ca="1" si="251"/>
        <v>0</v>
      </c>
      <c r="Q980" s="233">
        <f t="shared" ca="1" si="241"/>
        <v>0</v>
      </c>
      <c r="R980" s="233">
        <f ca="1">IF(LEN(B980)&gt;0,'OSNOVNA PLAČA'!F974,"")</f>
        <v>0</v>
      </c>
      <c r="S980" s="234"/>
      <c r="T980" s="34"/>
      <c r="U980" s="34"/>
      <c r="V980" s="34"/>
      <c r="W980" s="34"/>
      <c r="X980" s="34"/>
      <c r="Y980" s="34"/>
      <c r="Z980" s="34"/>
      <c r="AB980" s="167">
        <f>ROW()</f>
        <v>980</v>
      </c>
      <c r="AC980" s="168" t="e">
        <f t="shared" ca="1" si="236"/>
        <v>#REF!</v>
      </c>
      <c r="AD980" s="168" t="e">
        <f t="shared" ca="1" si="237"/>
        <v>#REF!</v>
      </c>
      <c r="AE980" s="169" t="e">
        <f t="shared" ca="1" si="242"/>
        <v>#REF!</v>
      </c>
      <c r="AF980" s="168" t="e">
        <f t="shared" ca="1" si="243"/>
        <v>#REF!</v>
      </c>
      <c r="AG980" s="169" t="e">
        <f t="shared" ca="1" si="244"/>
        <v>#REF!</v>
      </c>
      <c r="AH980" s="168" t="e">
        <f t="shared" ca="1" si="245"/>
        <v>#REF!</v>
      </c>
      <c r="AI980" s="168" t="e">
        <f t="shared" ca="1" si="246"/>
        <v>#REF!</v>
      </c>
      <c r="AJ980" s="170" t="e">
        <f t="shared" ca="1" si="247"/>
        <v>#REF!</v>
      </c>
      <c r="AK980" s="168">
        <f t="shared" ca="1" si="238"/>
        <v>0</v>
      </c>
      <c r="AL980" s="168">
        <f t="shared" ca="1" si="239"/>
        <v>0</v>
      </c>
    </row>
    <row r="981" spans="1:38" ht="30" customHeight="1" x14ac:dyDescent="0.2">
      <c r="A981" s="56">
        <v>966</v>
      </c>
      <c r="B981" s="309" t="str">
        <f t="shared" ca="1" si="233"/>
        <v>A966</v>
      </c>
      <c r="C981" s="309"/>
      <c r="D981" s="57" t="str">
        <f t="shared" ca="1" si="234"/>
        <v/>
      </c>
      <c r="E981" s="59" t="str">
        <f t="shared" ca="1" si="235"/>
        <v/>
      </c>
      <c r="F981" s="215">
        <f ca="1">IF(LEN(B981)&gt;0,'OBRAČUNANA OSNOVNA PLAČA'!G975,"")</f>
        <v>0</v>
      </c>
      <c r="G981" s="60"/>
      <c r="H981" s="60"/>
      <c r="I981" s="60"/>
      <c r="J981" s="60"/>
      <c r="K981" s="60"/>
      <c r="L981" s="229">
        <f t="shared" si="240"/>
        <v>0</v>
      </c>
      <c r="M981" s="230">
        <f t="shared" ca="1" si="248"/>
        <v>0</v>
      </c>
      <c r="N981" s="230">
        <f t="shared" ca="1" si="249"/>
        <v>0</v>
      </c>
      <c r="O981" s="231">
        <f t="shared" ca="1" si="250"/>
        <v>0</v>
      </c>
      <c r="P981" s="232">
        <f t="shared" ca="1" si="251"/>
        <v>0</v>
      </c>
      <c r="Q981" s="233">
        <f t="shared" ca="1" si="241"/>
        <v>0</v>
      </c>
      <c r="R981" s="233">
        <f ca="1">IF(LEN(B981)&gt;0,'OSNOVNA PLAČA'!F975,"")</f>
        <v>0</v>
      </c>
      <c r="S981" s="234"/>
      <c r="T981" s="34"/>
      <c r="U981" s="34"/>
      <c r="V981" s="34"/>
      <c r="W981" s="34"/>
      <c r="X981" s="34"/>
      <c r="Y981" s="34"/>
      <c r="Z981" s="34"/>
      <c r="AB981" s="167">
        <f>ROW()</f>
        <v>981</v>
      </c>
      <c r="AC981" s="168" t="e">
        <f t="shared" ca="1" si="236"/>
        <v>#REF!</v>
      </c>
      <c r="AD981" s="168" t="e">
        <f t="shared" ca="1" si="237"/>
        <v>#REF!</v>
      </c>
      <c r="AE981" s="169" t="e">
        <f t="shared" ca="1" si="242"/>
        <v>#REF!</v>
      </c>
      <c r="AF981" s="168" t="e">
        <f t="shared" ca="1" si="243"/>
        <v>#REF!</v>
      </c>
      <c r="AG981" s="169" t="e">
        <f t="shared" ca="1" si="244"/>
        <v>#REF!</v>
      </c>
      <c r="AH981" s="168" t="e">
        <f t="shared" ca="1" si="245"/>
        <v>#REF!</v>
      </c>
      <c r="AI981" s="168" t="e">
        <f t="shared" ca="1" si="246"/>
        <v>#REF!</v>
      </c>
      <c r="AJ981" s="170" t="e">
        <f t="shared" ca="1" si="247"/>
        <v>#REF!</v>
      </c>
      <c r="AK981" s="168">
        <f t="shared" ca="1" si="238"/>
        <v>0</v>
      </c>
      <c r="AL981" s="168">
        <f t="shared" ca="1" si="239"/>
        <v>0</v>
      </c>
    </row>
    <row r="982" spans="1:38" ht="30" customHeight="1" x14ac:dyDescent="0.2">
      <c r="A982" s="56">
        <v>967</v>
      </c>
      <c r="B982" s="309" t="str">
        <f t="shared" ca="1" si="233"/>
        <v>A967</v>
      </c>
      <c r="C982" s="309"/>
      <c r="D982" s="57" t="str">
        <f t="shared" ca="1" si="234"/>
        <v/>
      </c>
      <c r="E982" s="59" t="str">
        <f t="shared" ca="1" si="235"/>
        <v/>
      </c>
      <c r="F982" s="215">
        <f ca="1">IF(LEN(B982)&gt;0,'OBRAČUNANA OSNOVNA PLAČA'!G976,"")</f>
        <v>0</v>
      </c>
      <c r="G982" s="60"/>
      <c r="H982" s="60"/>
      <c r="I982" s="60"/>
      <c r="J982" s="60"/>
      <c r="K982" s="60"/>
      <c r="L982" s="229">
        <f t="shared" si="240"/>
        <v>0</v>
      </c>
      <c r="M982" s="230">
        <f t="shared" ca="1" si="248"/>
        <v>0</v>
      </c>
      <c r="N982" s="230">
        <f t="shared" ca="1" si="249"/>
        <v>0</v>
      </c>
      <c r="O982" s="231">
        <f t="shared" ca="1" si="250"/>
        <v>0</v>
      </c>
      <c r="P982" s="232">
        <f t="shared" ca="1" si="251"/>
        <v>0</v>
      </c>
      <c r="Q982" s="233">
        <f t="shared" ca="1" si="241"/>
        <v>0</v>
      </c>
      <c r="R982" s="233">
        <f ca="1">IF(LEN(B982)&gt;0,'OSNOVNA PLAČA'!F976,"")</f>
        <v>0</v>
      </c>
      <c r="S982" s="234"/>
      <c r="T982" s="34"/>
      <c r="U982" s="34"/>
      <c r="V982" s="34"/>
      <c r="W982" s="34"/>
      <c r="X982" s="34"/>
      <c r="Y982" s="34"/>
      <c r="Z982" s="34"/>
      <c r="AB982" s="167">
        <f>ROW()</f>
        <v>982</v>
      </c>
      <c r="AC982" s="168" t="e">
        <f t="shared" ca="1" si="236"/>
        <v>#REF!</v>
      </c>
      <c r="AD982" s="168" t="e">
        <f t="shared" ca="1" si="237"/>
        <v>#REF!</v>
      </c>
      <c r="AE982" s="169" t="e">
        <f t="shared" ca="1" si="242"/>
        <v>#REF!</v>
      </c>
      <c r="AF982" s="168" t="e">
        <f t="shared" ca="1" si="243"/>
        <v>#REF!</v>
      </c>
      <c r="AG982" s="169" t="e">
        <f t="shared" ca="1" si="244"/>
        <v>#REF!</v>
      </c>
      <c r="AH982" s="168" t="e">
        <f t="shared" ca="1" si="245"/>
        <v>#REF!</v>
      </c>
      <c r="AI982" s="168" t="e">
        <f t="shared" ca="1" si="246"/>
        <v>#REF!</v>
      </c>
      <c r="AJ982" s="170" t="e">
        <f t="shared" ca="1" si="247"/>
        <v>#REF!</v>
      </c>
      <c r="AK982" s="168">
        <f t="shared" ca="1" si="238"/>
        <v>0</v>
      </c>
      <c r="AL982" s="168">
        <f t="shared" ca="1" si="239"/>
        <v>0</v>
      </c>
    </row>
    <row r="983" spans="1:38" ht="30" customHeight="1" x14ac:dyDescent="0.2">
      <c r="A983" s="56">
        <v>968</v>
      </c>
      <c r="B983" s="309" t="str">
        <f t="shared" ca="1" si="233"/>
        <v>A968</v>
      </c>
      <c r="C983" s="309"/>
      <c r="D983" s="57" t="str">
        <f t="shared" ca="1" si="234"/>
        <v/>
      </c>
      <c r="E983" s="59" t="str">
        <f t="shared" ca="1" si="235"/>
        <v/>
      </c>
      <c r="F983" s="215">
        <f ca="1">IF(LEN(B983)&gt;0,'OBRAČUNANA OSNOVNA PLAČA'!G977,"")</f>
        <v>0</v>
      </c>
      <c r="G983" s="60"/>
      <c r="H983" s="60"/>
      <c r="I983" s="60"/>
      <c r="J983" s="60"/>
      <c r="K983" s="60"/>
      <c r="L983" s="229">
        <f t="shared" si="240"/>
        <v>0</v>
      </c>
      <c r="M983" s="230">
        <f t="shared" ca="1" si="248"/>
        <v>0</v>
      </c>
      <c r="N983" s="230">
        <f t="shared" ca="1" si="249"/>
        <v>0</v>
      </c>
      <c r="O983" s="231">
        <f t="shared" ca="1" si="250"/>
        <v>0</v>
      </c>
      <c r="P983" s="232">
        <f t="shared" ca="1" si="251"/>
        <v>0</v>
      </c>
      <c r="Q983" s="233">
        <f t="shared" ca="1" si="241"/>
        <v>0</v>
      </c>
      <c r="R983" s="233">
        <f ca="1">IF(LEN(B983)&gt;0,'OSNOVNA PLAČA'!F977,"")</f>
        <v>0</v>
      </c>
      <c r="S983" s="234"/>
      <c r="T983" s="34"/>
      <c r="U983" s="34"/>
      <c r="V983" s="34"/>
      <c r="W983" s="34"/>
      <c r="X983" s="34"/>
      <c r="Y983" s="34"/>
      <c r="Z983" s="34"/>
      <c r="AB983" s="167">
        <f>ROW()</f>
        <v>983</v>
      </c>
      <c r="AC983" s="168" t="e">
        <f t="shared" ca="1" si="236"/>
        <v>#REF!</v>
      </c>
      <c r="AD983" s="168" t="e">
        <f t="shared" ca="1" si="237"/>
        <v>#REF!</v>
      </c>
      <c r="AE983" s="169" t="e">
        <f t="shared" ca="1" si="242"/>
        <v>#REF!</v>
      </c>
      <c r="AF983" s="168" t="e">
        <f t="shared" ca="1" si="243"/>
        <v>#REF!</v>
      </c>
      <c r="AG983" s="169" t="e">
        <f t="shared" ca="1" si="244"/>
        <v>#REF!</v>
      </c>
      <c r="AH983" s="168" t="e">
        <f t="shared" ca="1" si="245"/>
        <v>#REF!</v>
      </c>
      <c r="AI983" s="168" t="e">
        <f t="shared" ca="1" si="246"/>
        <v>#REF!</v>
      </c>
      <c r="AJ983" s="170" t="e">
        <f t="shared" ca="1" si="247"/>
        <v>#REF!</v>
      </c>
      <c r="AK983" s="168">
        <f t="shared" ca="1" si="238"/>
        <v>0</v>
      </c>
      <c r="AL983" s="168">
        <f t="shared" ca="1" si="239"/>
        <v>0</v>
      </c>
    </row>
    <row r="984" spans="1:38" ht="30" customHeight="1" x14ac:dyDescent="0.2">
      <c r="A984" s="56">
        <v>969</v>
      </c>
      <c r="B984" s="309" t="str">
        <f t="shared" ca="1" si="233"/>
        <v>A969</v>
      </c>
      <c r="C984" s="309"/>
      <c r="D984" s="57" t="str">
        <f t="shared" ca="1" si="234"/>
        <v/>
      </c>
      <c r="E984" s="59" t="str">
        <f t="shared" ca="1" si="235"/>
        <v/>
      </c>
      <c r="F984" s="215">
        <f ca="1">IF(LEN(B984)&gt;0,'OBRAČUNANA OSNOVNA PLAČA'!G978,"")</f>
        <v>0</v>
      </c>
      <c r="G984" s="60"/>
      <c r="H984" s="60"/>
      <c r="I984" s="60"/>
      <c r="J984" s="60"/>
      <c r="K984" s="60"/>
      <c r="L984" s="229">
        <f t="shared" si="240"/>
        <v>0</v>
      </c>
      <c r="M984" s="230">
        <f t="shared" ca="1" si="248"/>
        <v>0</v>
      </c>
      <c r="N984" s="230">
        <f t="shared" ca="1" si="249"/>
        <v>0</v>
      </c>
      <c r="O984" s="231">
        <f t="shared" ca="1" si="250"/>
        <v>0</v>
      </c>
      <c r="P984" s="232">
        <f t="shared" ca="1" si="251"/>
        <v>0</v>
      </c>
      <c r="Q984" s="233">
        <f t="shared" ca="1" si="241"/>
        <v>0</v>
      </c>
      <c r="R984" s="233">
        <f ca="1">IF(LEN(B984)&gt;0,'OSNOVNA PLAČA'!F978,"")</f>
        <v>0</v>
      </c>
      <c r="S984" s="234"/>
      <c r="T984" s="34"/>
      <c r="U984" s="34"/>
      <c r="V984" s="34"/>
      <c r="W984" s="34"/>
      <c r="X984" s="34"/>
      <c r="Y984" s="34"/>
      <c r="Z984" s="34"/>
      <c r="AB984" s="167">
        <f>ROW()</f>
        <v>984</v>
      </c>
      <c r="AC984" s="168" t="e">
        <f t="shared" ca="1" si="236"/>
        <v>#REF!</v>
      </c>
      <c r="AD984" s="168" t="e">
        <f t="shared" ca="1" si="237"/>
        <v>#REF!</v>
      </c>
      <c r="AE984" s="169" t="e">
        <f t="shared" ca="1" si="242"/>
        <v>#REF!</v>
      </c>
      <c r="AF984" s="168" t="e">
        <f t="shared" ca="1" si="243"/>
        <v>#REF!</v>
      </c>
      <c r="AG984" s="169" t="e">
        <f t="shared" ca="1" si="244"/>
        <v>#REF!</v>
      </c>
      <c r="AH984" s="168" t="e">
        <f t="shared" ca="1" si="245"/>
        <v>#REF!</v>
      </c>
      <c r="AI984" s="168" t="e">
        <f t="shared" ca="1" si="246"/>
        <v>#REF!</v>
      </c>
      <c r="AJ984" s="170" t="e">
        <f t="shared" ca="1" si="247"/>
        <v>#REF!</v>
      </c>
      <c r="AK984" s="168">
        <f t="shared" ca="1" si="238"/>
        <v>0</v>
      </c>
      <c r="AL984" s="168">
        <f t="shared" ca="1" si="239"/>
        <v>0</v>
      </c>
    </row>
    <row r="985" spans="1:38" ht="30" customHeight="1" x14ac:dyDescent="0.2">
      <c r="A985" s="56">
        <v>970</v>
      </c>
      <c r="B985" s="309" t="str">
        <f t="shared" ca="1" si="233"/>
        <v>A970</v>
      </c>
      <c r="C985" s="309"/>
      <c r="D985" s="57" t="str">
        <f t="shared" ca="1" si="234"/>
        <v/>
      </c>
      <c r="E985" s="59" t="str">
        <f t="shared" ca="1" si="235"/>
        <v/>
      </c>
      <c r="F985" s="215">
        <f ca="1">IF(LEN(B985)&gt;0,'OBRAČUNANA OSNOVNA PLAČA'!G979,"")</f>
        <v>0</v>
      </c>
      <c r="G985" s="60"/>
      <c r="H985" s="60"/>
      <c r="I985" s="60"/>
      <c r="J985" s="60"/>
      <c r="K985" s="60"/>
      <c r="L985" s="229">
        <f t="shared" si="240"/>
        <v>0</v>
      </c>
      <c r="M985" s="230">
        <f t="shared" ca="1" si="248"/>
        <v>0</v>
      </c>
      <c r="N985" s="230">
        <f t="shared" ca="1" si="249"/>
        <v>0</v>
      </c>
      <c r="O985" s="231">
        <f t="shared" ca="1" si="250"/>
        <v>0</v>
      </c>
      <c r="P985" s="232">
        <f t="shared" ca="1" si="251"/>
        <v>0</v>
      </c>
      <c r="Q985" s="233">
        <f t="shared" ca="1" si="241"/>
        <v>0</v>
      </c>
      <c r="R985" s="233">
        <f ca="1">IF(LEN(B985)&gt;0,'OSNOVNA PLAČA'!F979,"")</f>
        <v>0</v>
      </c>
      <c r="S985" s="234"/>
      <c r="T985" s="34"/>
      <c r="U985" s="34"/>
      <c r="V985" s="34"/>
      <c r="W985" s="34"/>
      <c r="X985" s="34"/>
      <c r="Y985" s="34"/>
      <c r="Z985" s="34"/>
      <c r="AB985" s="167">
        <f>ROW()</f>
        <v>985</v>
      </c>
      <c r="AC985" s="168" t="e">
        <f t="shared" ca="1" si="236"/>
        <v>#REF!</v>
      </c>
      <c r="AD985" s="168" t="e">
        <f t="shared" ca="1" si="237"/>
        <v>#REF!</v>
      </c>
      <c r="AE985" s="169" t="e">
        <f t="shared" ca="1" si="242"/>
        <v>#REF!</v>
      </c>
      <c r="AF985" s="168" t="e">
        <f t="shared" ca="1" si="243"/>
        <v>#REF!</v>
      </c>
      <c r="AG985" s="169" t="e">
        <f t="shared" ca="1" si="244"/>
        <v>#REF!</v>
      </c>
      <c r="AH985" s="168" t="e">
        <f t="shared" ca="1" si="245"/>
        <v>#REF!</v>
      </c>
      <c r="AI985" s="168" t="e">
        <f t="shared" ca="1" si="246"/>
        <v>#REF!</v>
      </c>
      <c r="AJ985" s="170" t="e">
        <f t="shared" ca="1" si="247"/>
        <v>#REF!</v>
      </c>
      <c r="AK985" s="168">
        <f t="shared" ca="1" si="238"/>
        <v>0</v>
      </c>
      <c r="AL985" s="168">
        <f t="shared" ca="1" si="239"/>
        <v>0</v>
      </c>
    </row>
    <row r="986" spans="1:38" ht="30" customHeight="1" x14ac:dyDescent="0.2">
      <c r="A986" s="56">
        <v>971</v>
      </c>
      <c r="B986" s="309" t="str">
        <f t="shared" ca="1" si="233"/>
        <v>A971</v>
      </c>
      <c r="C986" s="309"/>
      <c r="D986" s="57" t="str">
        <f t="shared" ca="1" si="234"/>
        <v/>
      </c>
      <c r="E986" s="59" t="str">
        <f t="shared" ca="1" si="235"/>
        <v/>
      </c>
      <c r="F986" s="215">
        <f ca="1">IF(LEN(B986)&gt;0,'OBRAČUNANA OSNOVNA PLAČA'!G980,"")</f>
        <v>0</v>
      </c>
      <c r="G986" s="60"/>
      <c r="H986" s="60"/>
      <c r="I986" s="60"/>
      <c r="J986" s="60"/>
      <c r="K986" s="60"/>
      <c r="L986" s="229">
        <f t="shared" si="240"/>
        <v>0</v>
      </c>
      <c r="M986" s="230">
        <f t="shared" ca="1" si="248"/>
        <v>0</v>
      </c>
      <c r="N986" s="230">
        <f t="shared" ca="1" si="249"/>
        <v>0</v>
      </c>
      <c r="O986" s="231">
        <f t="shared" ca="1" si="250"/>
        <v>0</v>
      </c>
      <c r="P986" s="232">
        <f t="shared" ca="1" si="251"/>
        <v>0</v>
      </c>
      <c r="Q986" s="233">
        <f t="shared" ca="1" si="241"/>
        <v>0</v>
      </c>
      <c r="R986" s="233">
        <f ca="1">IF(LEN(B986)&gt;0,'OSNOVNA PLAČA'!F980,"")</f>
        <v>0</v>
      </c>
      <c r="S986" s="234"/>
      <c r="T986" s="34"/>
      <c r="U986" s="34"/>
      <c r="V986" s="34"/>
      <c r="W986" s="34"/>
      <c r="X986" s="34"/>
      <c r="Y986" s="34"/>
      <c r="Z986" s="34"/>
      <c r="AB986" s="167">
        <f>ROW()</f>
        <v>986</v>
      </c>
      <c r="AC986" s="168" t="e">
        <f t="shared" ca="1" si="236"/>
        <v>#REF!</v>
      </c>
      <c r="AD986" s="168" t="e">
        <f t="shared" ca="1" si="237"/>
        <v>#REF!</v>
      </c>
      <c r="AE986" s="169" t="e">
        <f t="shared" ca="1" si="242"/>
        <v>#REF!</v>
      </c>
      <c r="AF986" s="168" t="e">
        <f t="shared" ca="1" si="243"/>
        <v>#REF!</v>
      </c>
      <c r="AG986" s="169" t="e">
        <f t="shared" ca="1" si="244"/>
        <v>#REF!</v>
      </c>
      <c r="AH986" s="168" t="e">
        <f t="shared" ca="1" si="245"/>
        <v>#REF!</v>
      </c>
      <c r="AI986" s="168" t="e">
        <f t="shared" ca="1" si="246"/>
        <v>#REF!</v>
      </c>
      <c r="AJ986" s="170" t="e">
        <f t="shared" ca="1" si="247"/>
        <v>#REF!</v>
      </c>
      <c r="AK986" s="168">
        <f t="shared" ca="1" si="238"/>
        <v>0</v>
      </c>
      <c r="AL986" s="168">
        <f t="shared" ca="1" si="239"/>
        <v>0</v>
      </c>
    </row>
    <row r="987" spans="1:38" ht="30" customHeight="1" x14ac:dyDescent="0.2">
      <c r="A987" s="56">
        <v>972</v>
      </c>
      <c r="B987" s="309" t="str">
        <f t="shared" ca="1" si="233"/>
        <v>A972</v>
      </c>
      <c r="C987" s="309"/>
      <c r="D987" s="57" t="str">
        <f t="shared" ca="1" si="234"/>
        <v/>
      </c>
      <c r="E987" s="59" t="str">
        <f t="shared" ca="1" si="235"/>
        <v/>
      </c>
      <c r="F987" s="215">
        <f ca="1">IF(LEN(B987)&gt;0,'OBRAČUNANA OSNOVNA PLAČA'!G981,"")</f>
        <v>0</v>
      </c>
      <c r="G987" s="60"/>
      <c r="H987" s="60"/>
      <c r="I987" s="60"/>
      <c r="J987" s="60"/>
      <c r="K987" s="60"/>
      <c r="L987" s="229">
        <f t="shared" si="240"/>
        <v>0</v>
      </c>
      <c r="M987" s="230">
        <f t="shared" ca="1" si="248"/>
        <v>0</v>
      </c>
      <c r="N987" s="230">
        <f t="shared" ca="1" si="249"/>
        <v>0</v>
      </c>
      <c r="O987" s="231">
        <f t="shared" ca="1" si="250"/>
        <v>0</v>
      </c>
      <c r="P987" s="232">
        <f t="shared" ca="1" si="251"/>
        <v>0</v>
      </c>
      <c r="Q987" s="233">
        <f t="shared" ca="1" si="241"/>
        <v>0</v>
      </c>
      <c r="R987" s="233">
        <f ca="1">IF(LEN(B987)&gt;0,'OSNOVNA PLAČA'!F981,"")</f>
        <v>0</v>
      </c>
      <c r="S987" s="234"/>
      <c r="T987" s="34"/>
      <c r="U987" s="34"/>
      <c r="V987" s="34"/>
      <c r="W987" s="34"/>
      <c r="X987" s="34"/>
      <c r="Y987" s="34"/>
      <c r="Z987" s="34"/>
      <c r="AB987" s="167">
        <f>ROW()</f>
        <v>987</v>
      </c>
      <c r="AC987" s="168" t="e">
        <f t="shared" ca="1" si="236"/>
        <v>#REF!</v>
      </c>
      <c r="AD987" s="168" t="e">
        <f t="shared" ca="1" si="237"/>
        <v>#REF!</v>
      </c>
      <c r="AE987" s="169" t="e">
        <f t="shared" ca="1" si="242"/>
        <v>#REF!</v>
      </c>
      <c r="AF987" s="168" t="e">
        <f t="shared" ca="1" si="243"/>
        <v>#REF!</v>
      </c>
      <c r="AG987" s="169" t="e">
        <f t="shared" ca="1" si="244"/>
        <v>#REF!</v>
      </c>
      <c r="AH987" s="168" t="e">
        <f t="shared" ca="1" si="245"/>
        <v>#REF!</v>
      </c>
      <c r="AI987" s="168" t="e">
        <f t="shared" ca="1" si="246"/>
        <v>#REF!</v>
      </c>
      <c r="AJ987" s="170" t="e">
        <f t="shared" ca="1" si="247"/>
        <v>#REF!</v>
      </c>
      <c r="AK987" s="168">
        <f t="shared" ca="1" si="238"/>
        <v>0</v>
      </c>
      <c r="AL987" s="168">
        <f t="shared" ca="1" si="239"/>
        <v>0</v>
      </c>
    </row>
    <row r="988" spans="1:38" ht="30" customHeight="1" x14ac:dyDescent="0.2">
      <c r="A988" s="56">
        <v>973</v>
      </c>
      <c r="B988" s="309" t="str">
        <f t="shared" ca="1" si="233"/>
        <v>A973</v>
      </c>
      <c r="C988" s="309"/>
      <c r="D988" s="57" t="str">
        <f t="shared" ca="1" si="234"/>
        <v/>
      </c>
      <c r="E988" s="59" t="str">
        <f t="shared" ca="1" si="235"/>
        <v/>
      </c>
      <c r="F988" s="215">
        <f ca="1">IF(LEN(B988)&gt;0,'OBRAČUNANA OSNOVNA PLAČA'!G982,"")</f>
        <v>0</v>
      </c>
      <c r="G988" s="60"/>
      <c r="H988" s="60"/>
      <c r="I988" s="60"/>
      <c r="J988" s="60"/>
      <c r="K988" s="60"/>
      <c r="L988" s="229">
        <f t="shared" si="240"/>
        <v>0</v>
      </c>
      <c r="M988" s="230">
        <f t="shared" ca="1" si="248"/>
        <v>0</v>
      </c>
      <c r="N988" s="230">
        <f t="shared" ca="1" si="249"/>
        <v>0</v>
      </c>
      <c r="O988" s="231">
        <f t="shared" ca="1" si="250"/>
        <v>0</v>
      </c>
      <c r="P988" s="232">
        <f t="shared" ca="1" si="251"/>
        <v>0</v>
      </c>
      <c r="Q988" s="233">
        <f t="shared" ca="1" si="241"/>
        <v>0</v>
      </c>
      <c r="R988" s="233">
        <f ca="1">IF(LEN(B988)&gt;0,'OSNOVNA PLAČA'!F982,"")</f>
        <v>0</v>
      </c>
      <c r="S988" s="234"/>
      <c r="T988" s="34"/>
      <c r="U988" s="34"/>
      <c r="V988" s="34"/>
      <c r="W988" s="34"/>
      <c r="X988" s="34"/>
      <c r="Y988" s="34"/>
      <c r="Z988" s="34"/>
      <c r="AB988" s="167">
        <f>ROW()</f>
        <v>988</v>
      </c>
      <c r="AC988" s="168" t="e">
        <f t="shared" ca="1" si="236"/>
        <v>#REF!</v>
      </c>
      <c r="AD988" s="168" t="e">
        <f t="shared" ca="1" si="237"/>
        <v>#REF!</v>
      </c>
      <c r="AE988" s="169" t="e">
        <f t="shared" ca="1" si="242"/>
        <v>#REF!</v>
      </c>
      <c r="AF988" s="168" t="e">
        <f t="shared" ca="1" si="243"/>
        <v>#REF!</v>
      </c>
      <c r="AG988" s="169" t="e">
        <f t="shared" ca="1" si="244"/>
        <v>#REF!</v>
      </c>
      <c r="AH988" s="168" t="e">
        <f t="shared" ca="1" si="245"/>
        <v>#REF!</v>
      </c>
      <c r="AI988" s="168" t="e">
        <f t="shared" ca="1" si="246"/>
        <v>#REF!</v>
      </c>
      <c r="AJ988" s="170" t="e">
        <f t="shared" ca="1" si="247"/>
        <v>#REF!</v>
      </c>
      <c r="AK988" s="168">
        <f t="shared" ca="1" si="238"/>
        <v>0</v>
      </c>
      <c r="AL988" s="168">
        <f t="shared" ca="1" si="239"/>
        <v>0</v>
      </c>
    </row>
    <row r="989" spans="1:38" ht="30" customHeight="1" x14ac:dyDescent="0.2">
      <c r="A989" s="56">
        <v>974</v>
      </c>
      <c r="B989" s="309" t="str">
        <f t="shared" ca="1" si="233"/>
        <v>A974</v>
      </c>
      <c r="C989" s="309"/>
      <c r="D989" s="57" t="str">
        <f t="shared" ca="1" si="234"/>
        <v/>
      </c>
      <c r="E989" s="59" t="str">
        <f t="shared" ca="1" si="235"/>
        <v/>
      </c>
      <c r="F989" s="215">
        <f ca="1">IF(LEN(B989)&gt;0,'OBRAČUNANA OSNOVNA PLAČA'!G983,"")</f>
        <v>0</v>
      </c>
      <c r="G989" s="60"/>
      <c r="H989" s="60"/>
      <c r="I989" s="60"/>
      <c r="J989" s="60"/>
      <c r="K989" s="60"/>
      <c r="L989" s="229">
        <f t="shared" si="240"/>
        <v>0</v>
      </c>
      <c r="M989" s="230">
        <f t="shared" ca="1" si="248"/>
        <v>0</v>
      </c>
      <c r="N989" s="230">
        <f t="shared" ca="1" si="249"/>
        <v>0</v>
      </c>
      <c r="O989" s="231">
        <f t="shared" ca="1" si="250"/>
        <v>0</v>
      </c>
      <c r="P989" s="232">
        <f t="shared" ca="1" si="251"/>
        <v>0</v>
      </c>
      <c r="Q989" s="233">
        <f t="shared" ca="1" si="241"/>
        <v>0</v>
      </c>
      <c r="R989" s="233">
        <f ca="1">IF(LEN(B989)&gt;0,'OSNOVNA PLAČA'!F983,"")</f>
        <v>0</v>
      </c>
      <c r="S989" s="234"/>
      <c r="T989" s="34"/>
      <c r="U989" s="34"/>
      <c r="V989" s="34"/>
      <c r="W989" s="34"/>
      <c r="X989" s="34"/>
      <c r="Y989" s="34"/>
      <c r="Z989" s="34"/>
      <c r="AB989" s="167">
        <f>ROW()</f>
        <v>989</v>
      </c>
      <c r="AC989" s="168" t="e">
        <f t="shared" ca="1" si="236"/>
        <v>#REF!</v>
      </c>
      <c r="AD989" s="168" t="e">
        <f t="shared" ca="1" si="237"/>
        <v>#REF!</v>
      </c>
      <c r="AE989" s="169" t="e">
        <f t="shared" ca="1" si="242"/>
        <v>#REF!</v>
      </c>
      <c r="AF989" s="168" t="e">
        <f t="shared" ca="1" si="243"/>
        <v>#REF!</v>
      </c>
      <c r="AG989" s="169" t="e">
        <f t="shared" ca="1" si="244"/>
        <v>#REF!</v>
      </c>
      <c r="AH989" s="168" t="e">
        <f t="shared" ca="1" si="245"/>
        <v>#REF!</v>
      </c>
      <c r="AI989" s="168" t="e">
        <f t="shared" ca="1" si="246"/>
        <v>#REF!</v>
      </c>
      <c r="AJ989" s="170" t="e">
        <f t="shared" ca="1" si="247"/>
        <v>#REF!</v>
      </c>
      <c r="AK989" s="168">
        <f t="shared" ca="1" si="238"/>
        <v>0</v>
      </c>
      <c r="AL989" s="168">
        <f t="shared" ca="1" si="239"/>
        <v>0</v>
      </c>
    </row>
    <row r="990" spans="1:38" ht="30" customHeight="1" x14ac:dyDescent="0.2">
      <c r="A990" s="56">
        <v>975</v>
      </c>
      <c r="B990" s="309" t="str">
        <f t="shared" ca="1" si="233"/>
        <v>A975</v>
      </c>
      <c r="C990" s="309"/>
      <c r="D990" s="57" t="str">
        <f t="shared" ca="1" si="234"/>
        <v/>
      </c>
      <c r="E990" s="59" t="str">
        <f t="shared" ca="1" si="235"/>
        <v/>
      </c>
      <c r="F990" s="215">
        <f ca="1">IF(LEN(B990)&gt;0,'OBRAČUNANA OSNOVNA PLAČA'!G984,"")</f>
        <v>0</v>
      </c>
      <c r="G990" s="60"/>
      <c r="H990" s="60"/>
      <c r="I990" s="60"/>
      <c r="J990" s="60"/>
      <c r="K990" s="60"/>
      <c r="L990" s="229">
        <f t="shared" si="240"/>
        <v>0</v>
      </c>
      <c r="M990" s="230">
        <f t="shared" ca="1" si="248"/>
        <v>0</v>
      </c>
      <c r="N990" s="230">
        <f t="shared" ca="1" si="249"/>
        <v>0</v>
      </c>
      <c r="O990" s="231">
        <f t="shared" ca="1" si="250"/>
        <v>0</v>
      </c>
      <c r="P990" s="232">
        <f t="shared" ca="1" si="251"/>
        <v>0</v>
      </c>
      <c r="Q990" s="233">
        <f t="shared" ca="1" si="241"/>
        <v>0</v>
      </c>
      <c r="R990" s="233">
        <f ca="1">IF(LEN(B990)&gt;0,'OSNOVNA PLAČA'!F984,"")</f>
        <v>0</v>
      </c>
      <c r="S990" s="234"/>
      <c r="T990" s="34"/>
      <c r="U990" s="34"/>
      <c r="V990" s="34"/>
      <c r="W990" s="34"/>
      <c r="X990" s="34"/>
      <c r="Y990" s="34"/>
      <c r="Z990" s="34"/>
      <c r="AB990" s="167">
        <f>ROW()</f>
        <v>990</v>
      </c>
      <c r="AC990" s="168" t="e">
        <f t="shared" ca="1" si="236"/>
        <v>#REF!</v>
      </c>
      <c r="AD990" s="168" t="e">
        <f t="shared" ca="1" si="237"/>
        <v>#REF!</v>
      </c>
      <c r="AE990" s="169" t="e">
        <f t="shared" ca="1" si="242"/>
        <v>#REF!</v>
      </c>
      <c r="AF990" s="168" t="e">
        <f t="shared" ca="1" si="243"/>
        <v>#REF!</v>
      </c>
      <c r="AG990" s="169" t="e">
        <f t="shared" ca="1" si="244"/>
        <v>#REF!</v>
      </c>
      <c r="AH990" s="168" t="e">
        <f t="shared" ca="1" si="245"/>
        <v>#REF!</v>
      </c>
      <c r="AI990" s="168" t="e">
        <f t="shared" ca="1" si="246"/>
        <v>#REF!</v>
      </c>
      <c r="AJ990" s="170" t="e">
        <f t="shared" ca="1" si="247"/>
        <v>#REF!</v>
      </c>
      <c r="AK990" s="168">
        <f t="shared" ca="1" si="238"/>
        <v>0</v>
      </c>
      <c r="AL990" s="168">
        <f t="shared" ca="1" si="239"/>
        <v>0</v>
      </c>
    </row>
    <row r="991" spans="1:38" ht="30" customHeight="1" x14ac:dyDescent="0.2">
      <c r="A991" s="56">
        <v>976</v>
      </c>
      <c r="B991" s="309" t="str">
        <f t="shared" ca="1" si="233"/>
        <v>A976</v>
      </c>
      <c r="C991" s="309"/>
      <c r="D991" s="57" t="str">
        <f t="shared" ca="1" si="234"/>
        <v/>
      </c>
      <c r="E991" s="59" t="str">
        <f t="shared" ca="1" si="235"/>
        <v/>
      </c>
      <c r="F991" s="215">
        <f ca="1">IF(LEN(B991)&gt;0,'OBRAČUNANA OSNOVNA PLAČA'!G985,"")</f>
        <v>0</v>
      </c>
      <c r="G991" s="60"/>
      <c r="H991" s="60"/>
      <c r="I991" s="60"/>
      <c r="J991" s="60"/>
      <c r="K991" s="60"/>
      <c r="L991" s="229">
        <f t="shared" si="240"/>
        <v>0</v>
      </c>
      <c r="M991" s="230">
        <f t="shared" ca="1" si="248"/>
        <v>0</v>
      </c>
      <c r="N991" s="230">
        <f t="shared" ca="1" si="249"/>
        <v>0</v>
      </c>
      <c r="O991" s="231">
        <f t="shared" ca="1" si="250"/>
        <v>0</v>
      </c>
      <c r="P991" s="232">
        <f t="shared" ca="1" si="251"/>
        <v>0</v>
      </c>
      <c r="Q991" s="233">
        <f t="shared" ca="1" si="241"/>
        <v>0</v>
      </c>
      <c r="R991" s="233">
        <f ca="1">IF(LEN(B991)&gt;0,'OSNOVNA PLAČA'!F985,"")</f>
        <v>0</v>
      </c>
      <c r="S991" s="234"/>
      <c r="T991" s="34"/>
      <c r="U991" s="34"/>
      <c r="V991" s="34"/>
      <c r="W991" s="34"/>
      <c r="X991" s="34"/>
      <c r="Y991" s="34"/>
      <c r="Z991" s="34"/>
      <c r="AB991" s="167">
        <f>ROW()</f>
        <v>991</v>
      </c>
      <c r="AC991" s="168" t="e">
        <f t="shared" ca="1" si="236"/>
        <v>#REF!</v>
      </c>
      <c r="AD991" s="168" t="e">
        <f t="shared" ca="1" si="237"/>
        <v>#REF!</v>
      </c>
      <c r="AE991" s="169" t="e">
        <f t="shared" ca="1" si="242"/>
        <v>#REF!</v>
      </c>
      <c r="AF991" s="168" t="e">
        <f t="shared" ca="1" si="243"/>
        <v>#REF!</v>
      </c>
      <c r="AG991" s="169" t="e">
        <f t="shared" ca="1" si="244"/>
        <v>#REF!</v>
      </c>
      <c r="AH991" s="168" t="e">
        <f t="shared" ca="1" si="245"/>
        <v>#REF!</v>
      </c>
      <c r="AI991" s="168" t="e">
        <f t="shared" ca="1" si="246"/>
        <v>#REF!</v>
      </c>
      <c r="AJ991" s="170" t="e">
        <f t="shared" ca="1" si="247"/>
        <v>#REF!</v>
      </c>
      <c r="AK991" s="168">
        <f t="shared" ca="1" si="238"/>
        <v>0</v>
      </c>
      <c r="AL991" s="168">
        <f t="shared" ca="1" si="239"/>
        <v>0</v>
      </c>
    </row>
    <row r="992" spans="1:38" ht="30" customHeight="1" x14ac:dyDescent="0.2">
      <c r="A992" s="56">
        <v>977</v>
      </c>
      <c r="B992" s="309" t="str">
        <f t="shared" ca="1" si="233"/>
        <v>A977</v>
      </c>
      <c r="C992" s="309"/>
      <c r="D992" s="57" t="str">
        <f t="shared" ca="1" si="234"/>
        <v/>
      </c>
      <c r="E992" s="59" t="str">
        <f t="shared" ca="1" si="235"/>
        <v/>
      </c>
      <c r="F992" s="215">
        <f ca="1">IF(LEN(B992)&gt;0,'OBRAČUNANA OSNOVNA PLAČA'!G986,"")</f>
        <v>0</v>
      </c>
      <c r="G992" s="60"/>
      <c r="H992" s="60"/>
      <c r="I992" s="60"/>
      <c r="J992" s="60"/>
      <c r="K992" s="60"/>
      <c r="L992" s="229">
        <f t="shared" si="240"/>
        <v>0</v>
      </c>
      <c r="M992" s="230">
        <f t="shared" ca="1" si="248"/>
        <v>0</v>
      </c>
      <c r="N992" s="230">
        <f t="shared" ca="1" si="249"/>
        <v>0</v>
      </c>
      <c r="O992" s="231">
        <f t="shared" ca="1" si="250"/>
        <v>0</v>
      </c>
      <c r="P992" s="232">
        <f t="shared" ca="1" si="251"/>
        <v>0</v>
      </c>
      <c r="Q992" s="233">
        <f t="shared" ca="1" si="241"/>
        <v>0</v>
      </c>
      <c r="R992" s="233">
        <f ca="1">IF(LEN(B992)&gt;0,'OSNOVNA PLAČA'!F986,"")</f>
        <v>0</v>
      </c>
      <c r="S992" s="234"/>
      <c r="T992" s="34"/>
      <c r="U992" s="34"/>
      <c r="V992" s="34"/>
      <c r="W992" s="34"/>
      <c r="X992" s="34"/>
      <c r="Y992" s="34"/>
      <c r="Z992" s="34"/>
      <c r="AB992" s="167">
        <f>ROW()</f>
        <v>992</v>
      </c>
      <c r="AC992" s="168" t="e">
        <f t="shared" ca="1" si="236"/>
        <v>#REF!</v>
      </c>
      <c r="AD992" s="168" t="e">
        <f t="shared" ca="1" si="237"/>
        <v>#REF!</v>
      </c>
      <c r="AE992" s="169" t="e">
        <f t="shared" ca="1" si="242"/>
        <v>#REF!</v>
      </c>
      <c r="AF992" s="168" t="e">
        <f t="shared" ca="1" si="243"/>
        <v>#REF!</v>
      </c>
      <c r="AG992" s="169" t="e">
        <f t="shared" ca="1" si="244"/>
        <v>#REF!</v>
      </c>
      <c r="AH992" s="168" t="e">
        <f t="shared" ca="1" si="245"/>
        <v>#REF!</v>
      </c>
      <c r="AI992" s="168" t="e">
        <f t="shared" ca="1" si="246"/>
        <v>#REF!</v>
      </c>
      <c r="AJ992" s="170" t="e">
        <f t="shared" ca="1" si="247"/>
        <v>#REF!</v>
      </c>
      <c r="AK992" s="168">
        <f t="shared" ca="1" si="238"/>
        <v>0</v>
      </c>
      <c r="AL992" s="168">
        <f t="shared" ca="1" si="239"/>
        <v>0</v>
      </c>
    </row>
    <row r="993" spans="1:38" ht="30" customHeight="1" x14ac:dyDescent="0.2">
      <c r="A993" s="56">
        <v>978</v>
      </c>
      <c r="B993" s="309" t="str">
        <f t="shared" ca="1" si="233"/>
        <v>A978</v>
      </c>
      <c r="C993" s="309"/>
      <c r="D993" s="57" t="str">
        <f t="shared" ca="1" si="234"/>
        <v/>
      </c>
      <c r="E993" s="59" t="str">
        <f t="shared" ca="1" si="235"/>
        <v/>
      </c>
      <c r="F993" s="215">
        <f ca="1">IF(LEN(B993)&gt;0,'OBRAČUNANA OSNOVNA PLAČA'!G987,"")</f>
        <v>0</v>
      </c>
      <c r="G993" s="60"/>
      <c r="H993" s="60"/>
      <c r="I993" s="60"/>
      <c r="J993" s="60"/>
      <c r="K993" s="60"/>
      <c r="L993" s="229">
        <f t="shared" si="240"/>
        <v>0</v>
      </c>
      <c r="M993" s="230">
        <f t="shared" ca="1" si="248"/>
        <v>0</v>
      </c>
      <c r="N993" s="230">
        <f t="shared" ca="1" si="249"/>
        <v>0</v>
      </c>
      <c r="O993" s="231">
        <f t="shared" ca="1" si="250"/>
        <v>0</v>
      </c>
      <c r="P993" s="232">
        <f t="shared" ca="1" si="251"/>
        <v>0</v>
      </c>
      <c r="Q993" s="233">
        <f t="shared" ca="1" si="241"/>
        <v>0</v>
      </c>
      <c r="R993" s="233">
        <f ca="1">IF(LEN(B993)&gt;0,'OSNOVNA PLAČA'!F987,"")</f>
        <v>0</v>
      </c>
      <c r="S993" s="234"/>
      <c r="T993" s="34"/>
      <c r="U993" s="34"/>
      <c r="V993" s="34"/>
      <c r="W993" s="34"/>
      <c r="X993" s="34"/>
      <c r="Y993" s="34"/>
      <c r="Z993" s="34"/>
      <c r="AB993" s="167">
        <f>ROW()</f>
        <v>993</v>
      </c>
      <c r="AC993" s="168" t="e">
        <f t="shared" ca="1" si="236"/>
        <v>#REF!</v>
      </c>
      <c r="AD993" s="168" t="e">
        <f t="shared" ca="1" si="237"/>
        <v>#REF!</v>
      </c>
      <c r="AE993" s="169" t="e">
        <f t="shared" ca="1" si="242"/>
        <v>#REF!</v>
      </c>
      <c r="AF993" s="168" t="e">
        <f t="shared" ca="1" si="243"/>
        <v>#REF!</v>
      </c>
      <c r="AG993" s="169" t="e">
        <f t="shared" ca="1" si="244"/>
        <v>#REF!</v>
      </c>
      <c r="AH993" s="168" t="e">
        <f t="shared" ca="1" si="245"/>
        <v>#REF!</v>
      </c>
      <c r="AI993" s="168" t="e">
        <f t="shared" ca="1" si="246"/>
        <v>#REF!</v>
      </c>
      <c r="AJ993" s="170" t="e">
        <f t="shared" ca="1" si="247"/>
        <v>#REF!</v>
      </c>
      <c r="AK993" s="168">
        <f t="shared" ca="1" si="238"/>
        <v>0</v>
      </c>
      <c r="AL993" s="168">
        <f t="shared" ca="1" si="239"/>
        <v>0</v>
      </c>
    </row>
    <row r="994" spans="1:38" ht="30" customHeight="1" x14ac:dyDescent="0.2">
      <c r="A994" s="56">
        <v>979</v>
      </c>
      <c r="B994" s="309" t="str">
        <f t="shared" ca="1" si="233"/>
        <v>A979</v>
      </c>
      <c r="C994" s="309"/>
      <c r="D994" s="57" t="str">
        <f t="shared" ca="1" si="234"/>
        <v/>
      </c>
      <c r="E994" s="59" t="str">
        <f t="shared" ca="1" si="235"/>
        <v/>
      </c>
      <c r="F994" s="215">
        <f ca="1">IF(LEN(B994)&gt;0,'OBRAČUNANA OSNOVNA PLAČA'!G988,"")</f>
        <v>0</v>
      </c>
      <c r="G994" s="60"/>
      <c r="H994" s="60"/>
      <c r="I994" s="60"/>
      <c r="J994" s="60"/>
      <c r="K994" s="60"/>
      <c r="L994" s="229">
        <f t="shared" si="240"/>
        <v>0</v>
      </c>
      <c r="M994" s="230">
        <f t="shared" ca="1" si="248"/>
        <v>0</v>
      </c>
      <c r="N994" s="230">
        <f t="shared" ca="1" si="249"/>
        <v>0</v>
      </c>
      <c r="O994" s="231">
        <f t="shared" ca="1" si="250"/>
        <v>0</v>
      </c>
      <c r="P994" s="232">
        <f t="shared" ca="1" si="251"/>
        <v>0</v>
      </c>
      <c r="Q994" s="233">
        <f t="shared" ca="1" si="241"/>
        <v>0</v>
      </c>
      <c r="R994" s="233">
        <f ca="1">IF(LEN(B994)&gt;0,'OSNOVNA PLAČA'!F988,"")</f>
        <v>0</v>
      </c>
      <c r="S994" s="234"/>
      <c r="T994" s="34"/>
      <c r="U994" s="34"/>
      <c r="V994" s="34"/>
      <c r="W994" s="34"/>
      <c r="X994" s="34"/>
      <c r="Y994" s="34"/>
      <c r="Z994" s="34"/>
      <c r="AB994" s="167">
        <f>ROW()</f>
        <v>994</v>
      </c>
      <c r="AC994" s="168" t="e">
        <f t="shared" ca="1" si="236"/>
        <v>#REF!</v>
      </c>
      <c r="AD994" s="168" t="e">
        <f t="shared" ca="1" si="237"/>
        <v>#REF!</v>
      </c>
      <c r="AE994" s="169" t="e">
        <f t="shared" ca="1" si="242"/>
        <v>#REF!</v>
      </c>
      <c r="AF994" s="168" t="e">
        <f t="shared" ca="1" si="243"/>
        <v>#REF!</v>
      </c>
      <c r="AG994" s="169" t="e">
        <f t="shared" ca="1" si="244"/>
        <v>#REF!</v>
      </c>
      <c r="AH994" s="168" t="e">
        <f t="shared" ca="1" si="245"/>
        <v>#REF!</v>
      </c>
      <c r="AI994" s="168" t="e">
        <f t="shared" ca="1" si="246"/>
        <v>#REF!</v>
      </c>
      <c r="AJ994" s="170" t="e">
        <f t="shared" ca="1" si="247"/>
        <v>#REF!</v>
      </c>
      <c r="AK994" s="168">
        <f t="shared" ca="1" si="238"/>
        <v>0</v>
      </c>
      <c r="AL994" s="168">
        <f t="shared" ca="1" si="239"/>
        <v>0</v>
      </c>
    </row>
    <row r="995" spans="1:38" ht="30" customHeight="1" x14ac:dyDescent="0.2">
      <c r="A995" s="56">
        <v>980</v>
      </c>
      <c r="B995" s="309" t="str">
        <f t="shared" ca="1" si="233"/>
        <v>A980</v>
      </c>
      <c r="C995" s="309"/>
      <c r="D995" s="57" t="str">
        <f t="shared" ca="1" si="234"/>
        <v/>
      </c>
      <c r="E995" s="59" t="str">
        <f t="shared" ca="1" si="235"/>
        <v/>
      </c>
      <c r="F995" s="215">
        <f ca="1">IF(LEN(B995)&gt;0,'OBRAČUNANA OSNOVNA PLAČA'!G989,"")</f>
        <v>0</v>
      </c>
      <c r="G995" s="60"/>
      <c r="H995" s="60"/>
      <c r="I995" s="60"/>
      <c r="J995" s="60"/>
      <c r="K995" s="60"/>
      <c r="L995" s="229">
        <f t="shared" si="240"/>
        <v>0</v>
      </c>
      <c r="M995" s="230">
        <f t="shared" ca="1" si="248"/>
        <v>0</v>
      </c>
      <c r="N995" s="230">
        <f t="shared" ca="1" si="249"/>
        <v>0</v>
      </c>
      <c r="O995" s="231">
        <f t="shared" ca="1" si="250"/>
        <v>0</v>
      </c>
      <c r="P995" s="232">
        <f t="shared" ca="1" si="251"/>
        <v>0</v>
      </c>
      <c r="Q995" s="233">
        <f t="shared" ca="1" si="241"/>
        <v>0</v>
      </c>
      <c r="R995" s="233">
        <f ca="1">IF(LEN(B995)&gt;0,'OSNOVNA PLAČA'!F989,"")</f>
        <v>0</v>
      </c>
      <c r="S995" s="234"/>
      <c r="T995" s="34"/>
      <c r="U995" s="34"/>
      <c r="V995" s="34"/>
      <c r="W995" s="34"/>
      <c r="X995" s="34"/>
      <c r="Y995" s="34"/>
      <c r="Z995" s="34"/>
      <c r="AB995" s="167">
        <f>ROW()</f>
        <v>995</v>
      </c>
      <c r="AC995" s="168" t="e">
        <f t="shared" ca="1" si="236"/>
        <v>#REF!</v>
      </c>
      <c r="AD995" s="168" t="e">
        <f t="shared" ca="1" si="237"/>
        <v>#REF!</v>
      </c>
      <c r="AE995" s="169" t="e">
        <f t="shared" ca="1" si="242"/>
        <v>#REF!</v>
      </c>
      <c r="AF995" s="168" t="e">
        <f t="shared" ca="1" si="243"/>
        <v>#REF!</v>
      </c>
      <c r="AG995" s="169" t="e">
        <f t="shared" ca="1" si="244"/>
        <v>#REF!</v>
      </c>
      <c r="AH995" s="168" t="e">
        <f t="shared" ca="1" si="245"/>
        <v>#REF!</v>
      </c>
      <c r="AI995" s="168" t="e">
        <f t="shared" ca="1" si="246"/>
        <v>#REF!</v>
      </c>
      <c r="AJ995" s="170" t="e">
        <f t="shared" ca="1" si="247"/>
        <v>#REF!</v>
      </c>
      <c r="AK995" s="168">
        <f t="shared" ca="1" si="238"/>
        <v>0</v>
      </c>
      <c r="AL995" s="168">
        <f t="shared" ca="1" si="239"/>
        <v>0</v>
      </c>
    </row>
    <row r="996" spans="1:38" ht="30" customHeight="1" x14ac:dyDescent="0.2">
      <c r="A996" s="56">
        <v>981</v>
      </c>
      <c r="B996" s="309" t="str">
        <f t="shared" ca="1" si="233"/>
        <v>A981</v>
      </c>
      <c r="C996" s="309"/>
      <c r="D996" s="57" t="str">
        <f t="shared" ca="1" si="234"/>
        <v/>
      </c>
      <c r="E996" s="59" t="str">
        <f t="shared" ca="1" si="235"/>
        <v/>
      </c>
      <c r="F996" s="215">
        <f ca="1">IF(LEN(B996)&gt;0,'OBRAČUNANA OSNOVNA PLAČA'!G990,"")</f>
        <v>0</v>
      </c>
      <c r="G996" s="60"/>
      <c r="H996" s="60"/>
      <c r="I996" s="60"/>
      <c r="J996" s="60"/>
      <c r="K996" s="60"/>
      <c r="L996" s="229">
        <f t="shared" si="240"/>
        <v>0</v>
      </c>
      <c r="M996" s="230">
        <f t="shared" ca="1" si="248"/>
        <v>0</v>
      </c>
      <c r="N996" s="230">
        <f t="shared" ca="1" si="249"/>
        <v>0</v>
      </c>
      <c r="O996" s="231">
        <f t="shared" ca="1" si="250"/>
        <v>0</v>
      </c>
      <c r="P996" s="232">
        <f t="shared" ca="1" si="251"/>
        <v>0</v>
      </c>
      <c r="Q996" s="233">
        <f t="shared" ca="1" si="241"/>
        <v>0</v>
      </c>
      <c r="R996" s="233">
        <f ca="1">IF(LEN(B996)&gt;0,'OSNOVNA PLAČA'!F990,"")</f>
        <v>0</v>
      </c>
      <c r="S996" s="234"/>
      <c r="T996" s="34"/>
      <c r="U996" s="34"/>
      <c r="V996" s="34"/>
      <c r="W996" s="34"/>
      <c r="X996" s="34"/>
      <c r="Y996" s="34"/>
      <c r="Z996" s="34"/>
      <c r="AB996" s="167">
        <f>ROW()</f>
        <v>996</v>
      </c>
      <c r="AC996" s="168" t="e">
        <f t="shared" ca="1" si="236"/>
        <v>#REF!</v>
      </c>
      <c r="AD996" s="168" t="e">
        <f t="shared" ca="1" si="237"/>
        <v>#REF!</v>
      </c>
      <c r="AE996" s="169" t="e">
        <f t="shared" ca="1" si="242"/>
        <v>#REF!</v>
      </c>
      <c r="AF996" s="168" t="e">
        <f t="shared" ca="1" si="243"/>
        <v>#REF!</v>
      </c>
      <c r="AG996" s="169" t="e">
        <f t="shared" ca="1" si="244"/>
        <v>#REF!</v>
      </c>
      <c r="AH996" s="168" t="e">
        <f t="shared" ca="1" si="245"/>
        <v>#REF!</v>
      </c>
      <c r="AI996" s="168" t="e">
        <f t="shared" ca="1" si="246"/>
        <v>#REF!</v>
      </c>
      <c r="AJ996" s="170" t="e">
        <f t="shared" ca="1" si="247"/>
        <v>#REF!</v>
      </c>
      <c r="AK996" s="168">
        <f t="shared" ca="1" si="238"/>
        <v>0</v>
      </c>
      <c r="AL996" s="168">
        <f t="shared" ca="1" si="239"/>
        <v>0</v>
      </c>
    </row>
    <row r="997" spans="1:38" ht="30" customHeight="1" x14ac:dyDescent="0.2">
      <c r="A997" s="56">
        <v>982</v>
      </c>
      <c r="B997" s="309" t="str">
        <f t="shared" ca="1" si="233"/>
        <v>A982</v>
      </c>
      <c r="C997" s="309"/>
      <c r="D997" s="57" t="str">
        <f t="shared" ca="1" si="234"/>
        <v/>
      </c>
      <c r="E997" s="59" t="str">
        <f t="shared" ca="1" si="235"/>
        <v/>
      </c>
      <c r="F997" s="215">
        <f ca="1">IF(LEN(B997)&gt;0,'OBRAČUNANA OSNOVNA PLAČA'!G991,"")</f>
        <v>0</v>
      </c>
      <c r="G997" s="60"/>
      <c r="H997" s="60"/>
      <c r="I997" s="60"/>
      <c r="J997" s="60"/>
      <c r="K997" s="60"/>
      <c r="L997" s="229">
        <f t="shared" si="240"/>
        <v>0</v>
      </c>
      <c r="M997" s="230">
        <f t="shared" ca="1" si="248"/>
        <v>0</v>
      </c>
      <c r="N997" s="230">
        <f t="shared" ca="1" si="249"/>
        <v>0</v>
      </c>
      <c r="O997" s="231">
        <f t="shared" ca="1" si="250"/>
        <v>0</v>
      </c>
      <c r="P997" s="232">
        <f t="shared" ca="1" si="251"/>
        <v>0</v>
      </c>
      <c r="Q997" s="233">
        <f t="shared" ca="1" si="241"/>
        <v>0</v>
      </c>
      <c r="R997" s="233">
        <f ca="1">IF(LEN(B997)&gt;0,'OSNOVNA PLAČA'!F991,"")</f>
        <v>0</v>
      </c>
      <c r="S997" s="234"/>
      <c r="T997" s="34"/>
      <c r="U997" s="34"/>
      <c r="V997" s="34"/>
      <c r="W997" s="34"/>
      <c r="X997" s="34"/>
      <c r="Y997" s="34"/>
      <c r="Z997" s="34"/>
      <c r="AB997" s="167">
        <f>ROW()</f>
        <v>997</v>
      </c>
      <c r="AC997" s="168" t="e">
        <f t="shared" ca="1" si="236"/>
        <v>#REF!</v>
      </c>
      <c r="AD997" s="168" t="e">
        <f t="shared" ca="1" si="237"/>
        <v>#REF!</v>
      </c>
      <c r="AE997" s="169" t="e">
        <f t="shared" ca="1" si="242"/>
        <v>#REF!</v>
      </c>
      <c r="AF997" s="168" t="e">
        <f t="shared" ca="1" si="243"/>
        <v>#REF!</v>
      </c>
      <c r="AG997" s="169" t="e">
        <f t="shared" ca="1" si="244"/>
        <v>#REF!</v>
      </c>
      <c r="AH997" s="168" t="e">
        <f t="shared" ca="1" si="245"/>
        <v>#REF!</v>
      </c>
      <c r="AI997" s="168" t="e">
        <f t="shared" ca="1" si="246"/>
        <v>#REF!</v>
      </c>
      <c r="AJ997" s="170" t="e">
        <f t="shared" ca="1" si="247"/>
        <v>#REF!</v>
      </c>
      <c r="AK997" s="168">
        <f t="shared" ca="1" si="238"/>
        <v>0</v>
      </c>
      <c r="AL997" s="168">
        <f t="shared" ca="1" si="239"/>
        <v>0</v>
      </c>
    </row>
    <row r="998" spans="1:38" ht="30" customHeight="1" x14ac:dyDescent="0.2">
      <c r="A998" s="56">
        <v>983</v>
      </c>
      <c r="B998" s="309" t="str">
        <f t="shared" ref="B998:B1015" ca="1" si="252">IF(LEN(INDIRECT( "'" &amp; $AD$2 &amp; "'!B" &amp; TEXT($AB998-6,0)))&gt;0,INDIRECT( "'" &amp; $AD$2 &amp; "'!B" &amp; TEXT($AB998-6,0)),"")</f>
        <v>A983</v>
      </c>
      <c r="C998" s="309"/>
      <c r="D998" s="57" t="str">
        <f t="shared" ref="D998:D1015" ca="1" si="253">IF(LEN(INDIRECT( "'" &amp; $AD$2 &amp; "'!D" &amp; TEXT($AB998-6,0)))&gt;0,INDIRECT( "'" &amp; $AD$2 &amp; "'!D" &amp; TEXT($AB998-6,0)),"")</f>
        <v/>
      </c>
      <c r="E998" s="59" t="str">
        <f t="shared" ref="E998:E1015" ca="1" si="254">IF(LEN(INDIRECT( "'" &amp; $AD$2 &amp; "'!E" &amp; TEXT($AB998-6,0)))&gt;0,INDIRECT( "'" &amp; $AD$2 &amp; "'!E" &amp; TEXT($AB998-6,0)),"")</f>
        <v/>
      </c>
      <c r="F998" s="215">
        <f ca="1">IF(LEN(B998)&gt;0,'OBRAČUNANA OSNOVNA PLAČA'!G992,"")</f>
        <v>0</v>
      </c>
      <c r="G998" s="60"/>
      <c r="H998" s="60"/>
      <c r="I998" s="60"/>
      <c r="J998" s="60"/>
      <c r="K998" s="60"/>
      <c r="L998" s="229">
        <f t="shared" ref="L998:L1014" si="255">+G998+H998+I998+J998+K998</f>
        <v>0</v>
      </c>
      <c r="M998" s="230">
        <f t="shared" ca="1" si="248"/>
        <v>0</v>
      </c>
      <c r="N998" s="230">
        <f t="shared" ca="1" si="249"/>
        <v>0</v>
      </c>
      <c r="O998" s="231">
        <f t="shared" ca="1" si="250"/>
        <v>0</v>
      </c>
      <c r="P998" s="232">
        <f t="shared" ca="1" si="251"/>
        <v>0</v>
      </c>
      <c r="Q998" s="233">
        <f t="shared" ref="Q998:Q1014" ca="1" si="256">MIN(P998,R998)</f>
        <v>0</v>
      </c>
      <c r="R998" s="233">
        <f ca="1">IF(LEN(B998)&gt;0,'OSNOVNA PLAČA'!F992,"")</f>
        <v>0</v>
      </c>
      <c r="S998" s="234"/>
      <c r="T998" s="34"/>
      <c r="U998" s="34"/>
      <c r="V998" s="34"/>
      <c r="W998" s="34"/>
      <c r="X998" s="34"/>
      <c r="Y998" s="34"/>
      <c r="Z998" s="34"/>
      <c r="AB998" s="167">
        <f>ROW()</f>
        <v>998</v>
      </c>
      <c r="AC998" s="168" t="e">
        <f t="shared" ref="AC998:AC1015" ca="1" si="257">IF($AO$3=1,0,INDIRECT( "'" &amp; $AO$2 &amp; "'!P" &amp; TEXT($AB998,0)))</f>
        <v>#REF!</v>
      </c>
      <c r="AD998" s="168" t="e">
        <f t="shared" ref="AD998:AD1015" ca="1" si="258">IF($AO$3=1,(INDIRECT( "'" &amp; $AD$2 &amp; "'!F" &amp; TEXT($AB998-6,0))*2/12+INDIRECT( "'" &amp; $AD$2 &amp; "'!G" &amp; TEXT($AB998-6,0))*10/12)*2,INDIRECT( "'" &amp; $AO$2 &amp; "'!Q" &amp; TEXT($AB998,0)))</f>
        <v>#REF!</v>
      </c>
      <c r="AE998" s="169" t="e">
        <f t="shared" ref="AE998:AE1015" ca="1" si="259">IF(AC998&gt;=AD998,"-",$L998/(5*MAX($M$1021:$M$1022)))</f>
        <v>#REF!</v>
      </c>
      <c r="AF998" s="168" t="e">
        <f t="shared" ref="AF998:AF1015" ca="1" si="260">IF(AC998&gt;=AD998,"-",$L998/(5*MAX($M$1021:$M$1022))*AK998)</f>
        <v>#REF!</v>
      </c>
      <c r="AG998" s="169" t="e">
        <f t="shared" ref="AG998:AG1015" ca="1" si="261">IF(AE998="-","-",AE998*$AF$1017)</f>
        <v>#REF!</v>
      </c>
      <c r="AH998" s="168" t="e">
        <f t="shared" ref="AH998:AH1015" ca="1" si="262">IF(AF998="-","-",AF998*$AF$1017)</f>
        <v>#REF!</v>
      </c>
      <c r="AI998" s="168" t="e">
        <f t="shared" ref="AI998:AI1015" ca="1" si="263">IF(AG998="-",0,MIN(AH998,R998))</f>
        <v>#REF!</v>
      </c>
      <c r="AJ998" s="170" t="e">
        <f t="shared" ref="AJ998:AJ1015" ca="1" si="264">+AD998-AC998</f>
        <v>#REF!</v>
      </c>
      <c r="AK998" s="168">
        <f t="shared" ref="AK998:AK1015" ca="1" si="2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98" s="168">
        <f t="shared" ref="AL998:AL1015" ca="1" si="2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99" spans="1:38" ht="30" customHeight="1" x14ac:dyDescent="0.2">
      <c r="A999" s="56">
        <v>984</v>
      </c>
      <c r="B999" s="309" t="str">
        <f t="shared" ca="1" si="252"/>
        <v>A984</v>
      </c>
      <c r="C999" s="309"/>
      <c r="D999" s="57" t="str">
        <f t="shared" ca="1" si="253"/>
        <v/>
      </c>
      <c r="E999" s="59" t="str">
        <f t="shared" ca="1" si="254"/>
        <v/>
      </c>
      <c r="F999" s="215">
        <f ca="1">IF(LEN(B999)&gt;0,'OBRAČUNANA OSNOVNA PLAČA'!G993,"")</f>
        <v>0</v>
      </c>
      <c r="G999" s="60"/>
      <c r="H999" s="60"/>
      <c r="I999" s="60"/>
      <c r="J999" s="60"/>
      <c r="K999" s="60"/>
      <c r="L999" s="229">
        <f t="shared" si="255"/>
        <v>0</v>
      </c>
      <c r="M999" s="230">
        <f t="shared" ca="1" si="248"/>
        <v>0</v>
      </c>
      <c r="N999" s="230">
        <f t="shared" ca="1" si="249"/>
        <v>0</v>
      </c>
      <c r="O999" s="231">
        <f t="shared" ca="1" si="250"/>
        <v>0</v>
      </c>
      <c r="P999" s="232">
        <f t="shared" ca="1" si="251"/>
        <v>0</v>
      </c>
      <c r="Q999" s="233">
        <f t="shared" ca="1" si="256"/>
        <v>0</v>
      </c>
      <c r="R999" s="233">
        <f ca="1">IF(LEN(B999)&gt;0,'OSNOVNA PLAČA'!F993,"")</f>
        <v>0</v>
      </c>
      <c r="S999" s="234"/>
      <c r="T999" s="34"/>
      <c r="U999" s="34"/>
      <c r="V999" s="34"/>
      <c r="W999" s="34"/>
      <c r="X999" s="34"/>
      <c r="Y999" s="34"/>
      <c r="Z999" s="34"/>
      <c r="AB999" s="167">
        <f>ROW()</f>
        <v>999</v>
      </c>
      <c r="AC999" s="168" t="e">
        <f t="shared" ca="1" si="257"/>
        <v>#REF!</v>
      </c>
      <c r="AD999" s="168" t="e">
        <f t="shared" ca="1" si="258"/>
        <v>#REF!</v>
      </c>
      <c r="AE999" s="169" t="e">
        <f t="shared" ca="1" si="259"/>
        <v>#REF!</v>
      </c>
      <c r="AF999" s="168" t="e">
        <f t="shared" ca="1" si="260"/>
        <v>#REF!</v>
      </c>
      <c r="AG999" s="169" t="e">
        <f t="shared" ca="1" si="261"/>
        <v>#REF!</v>
      </c>
      <c r="AH999" s="168" t="e">
        <f t="shared" ca="1" si="262"/>
        <v>#REF!</v>
      </c>
      <c r="AI999" s="168" t="e">
        <f t="shared" ca="1" si="263"/>
        <v>#REF!</v>
      </c>
      <c r="AJ999" s="170" t="e">
        <f t="shared" ca="1" si="264"/>
        <v>#REF!</v>
      </c>
      <c r="AK999" s="168">
        <f t="shared" ca="1" si="265"/>
        <v>0</v>
      </c>
      <c r="AL999" s="168">
        <f t="shared" ca="1" si="266"/>
        <v>0</v>
      </c>
    </row>
    <row r="1000" spans="1:38" ht="30" customHeight="1" x14ac:dyDescent="0.2">
      <c r="A1000" s="56">
        <v>985</v>
      </c>
      <c r="B1000" s="309" t="str">
        <f t="shared" ca="1" si="252"/>
        <v>A985</v>
      </c>
      <c r="C1000" s="309"/>
      <c r="D1000" s="57" t="str">
        <f t="shared" ca="1" si="253"/>
        <v/>
      </c>
      <c r="E1000" s="59" t="str">
        <f t="shared" ca="1" si="254"/>
        <v/>
      </c>
      <c r="F1000" s="215">
        <f ca="1">IF(LEN(B1000)&gt;0,'OBRAČUNANA OSNOVNA PLAČA'!G994,"")</f>
        <v>0</v>
      </c>
      <c r="G1000" s="60"/>
      <c r="H1000" s="60"/>
      <c r="I1000" s="60"/>
      <c r="J1000" s="60"/>
      <c r="K1000" s="60"/>
      <c r="L1000" s="229">
        <f t="shared" si="255"/>
        <v>0</v>
      </c>
      <c r="M1000" s="230">
        <f t="shared" ca="1" si="248"/>
        <v>0</v>
      </c>
      <c r="N1000" s="230">
        <f t="shared" ca="1" si="249"/>
        <v>0</v>
      </c>
      <c r="O1000" s="231">
        <f t="shared" ca="1" si="250"/>
        <v>0</v>
      </c>
      <c r="P1000" s="232">
        <f t="shared" ca="1" si="251"/>
        <v>0</v>
      </c>
      <c r="Q1000" s="233">
        <f t="shared" ca="1" si="256"/>
        <v>0</v>
      </c>
      <c r="R1000" s="233">
        <f ca="1">IF(LEN(B1000)&gt;0,'OSNOVNA PLAČA'!F994,"")</f>
        <v>0</v>
      </c>
      <c r="S1000" s="234"/>
      <c r="T1000" s="34"/>
      <c r="U1000" s="34"/>
      <c r="V1000" s="34"/>
      <c r="W1000" s="34"/>
      <c r="X1000" s="34"/>
      <c r="Y1000" s="34"/>
      <c r="Z1000" s="34"/>
      <c r="AB1000" s="167">
        <f>ROW()</f>
        <v>1000</v>
      </c>
      <c r="AC1000" s="168" t="e">
        <f t="shared" ca="1" si="257"/>
        <v>#REF!</v>
      </c>
      <c r="AD1000" s="168" t="e">
        <f t="shared" ca="1" si="258"/>
        <v>#REF!</v>
      </c>
      <c r="AE1000" s="169" t="e">
        <f t="shared" ca="1" si="259"/>
        <v>#REF!</v>
      </c>
      <c r="AF1000" s="168" t="e">
        <f t="shared" ca="1" si="260"/>
        <v>#REF!</v>
      </c>
      <c r="AG1000" s="169" t="e">
        <f t="shared" ca="1" si="261"/>
        <v>#REF!</v>
      </c>
      <c r="AH1000" s="168" t="e">
        <f t="shared" ca="1" si="262"/>
        <v>#REF!</v>
      </c>
      <c r="AI1000" s="168" t="e">
        <f t="shared" ca="1" si="263"/>
        <v>#REF!</v>
      </c>
      <c r="AJ1000" s="170" t="e">
        <f t="shared" ca="1" si="264"/>
        <v>#REF!</v>
      </c>
      <c r="AK1000" s="168">
        <f t="shared" ca="1" si="265"/>
        <v>0</v>
      </c>
      <c r="AL1000" s="168">
        <f t="shared" ca="1" si="266"/>
        <v>0</v>
      </c>
    </row>
    <row r="1001" spans="1:38" ht="30" customHeight="1" x14ac:dyDescent="0.2">
      <c r="A1001" s="56">
        <v>986</v>
      </c>
      <c r="B1001" s="309" t="str">
        <f t="shared" ca="1" si="252"/>
        <v>A986</v>
      </c>
      <c r="C1001" s="309"/>
      <c r="D1001" s="57" t="str">
        <f t="shared" ca="1" si="253"/>
        <v/>
      </c>
      <c r="E1001" s="59" t="str">
        <f t="shared" ca="1" si="254"/>
        <v/>
      </c>
      <c r="F1001" s="215">
        <f ca="1">IF(LEN(B1001)&gt;0,'OBRAČUNANA OSNOVNA PLAČA'!G995,"")</f>
        <v>0</v>
      </c>
      <c r="G1001" s="60"/>
      <c r="H1001" s="60"/>
      <c r="I1001" s="60"/>
      <c r="J1001" s="60"/>
      <c r="K1001" s="60"/>
      <c r="L1001" s="229">
        <f t="shared" si="255"/>
        <v>0</v>
      </c>
      <c r="M1001" s="230">
        <f t="shared" ca="1" si="248"/>
        <v>0</v>
      </c>
      <c r="N1001" s="230">
        <f t="shared" ca="1" si="249"/>
        <v>0</v>
      </c>
      <c r="O1001" s="231">
        <f t="shared" ca="1" si="250"/>
        <v>0</v>
      </c>
      <c r="P1001" s="232">
        <f t="shared" ca="1" si="251"/>
        <v>0</v>
      </c>
      <c r="Q1001" s="233">
        <f t="shared" ca="1" si="256"/>
        <v>0</v>
      </c>
      <c r="R1001" s="233">
        <f ca="1">IF(LEN(B1001)&gt;0,'OSNOVNA PLAČA'!F995,"")</f>
        <v>0</v>
      </c>
      <c r="S1001" s="234"/>
      <c r="T1001" s="34"/>
      <c r="U1001" s="34"/>
      <c r="V1001" s="34"/>
      <c r="W1001" s="34"/>
      <c r="X1001" s="34"/>
      <c r="Y1001" s="34"/>
      <c r="Z1001" s="34"/>
      <c r="AB1001" s="167">
        <f>ROW()</f>
        <v>1001</v>
      </c>
      <c r="AC1001" s="168" t="e">
        <f t="shared" ca="1" si="257"/>
        <v>#REF!</v>
      </c>
      <c r="AD1001" s="168" t="e">
        <f t="shared" ca="1" si="258"/>
        <v>#REF!</v>
      </c>
      <c r="AE1001" s="169" t="e">
        <f t="shared" ca="1" si="259"/>
        <v>#REF!</v>
      </c>
      <c r="AF1001" s="168" t="e">
        <f t="shared" ca="1" si="260"/>
        <v>#REF!</v>
      </c>
      <c r="AG1001" s="169" t="e">
        <f t="shared" ca="1" si="261"/>
        <v>#REF!</v>
      </c>
      <c r="AH1001" s="168" t="e">
        <f t="shared" ca="1" si="262"/>
        <v>#REF!</v>
      </c>
      <c r="AI1001" s="168" t="e">
        <f t="shared" ca="1" si="263"/>
        <v>#REF!</v>
      </c>
      <c r="AJ1001" s="170" t="e">
        <f t="shared" ca="1" si="264"/>
        <v>#REF!</v>
      </c>
      <c r="AK1001" s="168">
        <f t="shared" ca="1" si="265"/>
        <v>0</v>
      </c>
      <c r="AL1001" s="168">
        <f t="shared" ca="1" si="266"/>
        <v>0</v>
      </c>
    </row>
    <row r="1002" spans="1:38" ht="30" customHeight="1" x14ac:dyDescent="0.2">
      <c r="A1002" s="56">
        <v>987</v>
      </c>
      <c r="B1002" s="309" t="str">
        <f t="shared" ca="1" si="252"/>
        <v>A987</v>
      </c>
      <c r="C1002" s="309"/>
      <c r="D1002" s="57" t="str">
        <f t="shared" ca="1" si="253"/>
        <v/>
      </c>
      <c r="E1002" s="59" t="str">
        <f t="shared" ca="1" si="254"/>
        <v/>
      </c>
      <c r="F1002" s="215">
        <f ca="1">IF(LEN(B1002)&gt;0,'OBRAČUNANA OSNOVNA PLAČA'!G996,"")</f>
        <v>0</v>
      </c>
      <c r="G1002" s="60"/>
      <c r="H1002" s="60"/>
      <c r="I1002" s="60"/>
      <c r="J1002" s="60"/>
      <c r="K1002" s="60"/>
      <c r="L1002" s="229">
        <f t="shared" si="255"/>
        <v>0</v>
      </c>
      <c r="M1002" s="230">
        <f t="shared" ca="1" si="248"/>
        <v>0</v>
      </c>
      <c r="N1002" s="230">
        <f t="shared" ca="1" si="249"/>
        <v>0</v>
      </c>
      <c r="O1002" s="231">
        <f t="shared" ca="1" si="250"/>
        <v>0</v>
      </c>
      <c r="P1002" s="232">
        <f t="shared" ca="1" si="251"/>
        <v>0</v>
      </c>
      <c r="Q1002" s="233">
        <f t="shared" ca="1" si="256"/>
        <v>0</v>
      </c>
      <c r="R1002" s="233">
        <f ca="1">IF(LEN(B1002)&gt;0,'OSNOVNA PLAČA'!F996,"")</f>
        <v>0</v>
      </c>
      <c r="S1002" s="234"/>
      <c r="T1002" s="34"/>
      <c r="U1002" s="34"/>
      <c r="V1002" s="34"/>
      <c r="W1002" s="34"/>
      <c r="X1002" s="34"/>
      <c r="Y1002" s="34"/>
      <c r="Z1002" s="34"/>
      <c r="AB1002" s="167">
        <f>ROW()</f>
        <v>1002</v>
      </c>
      <c r="AC1002" s="168" t="e">
        <f t="shared" ca="1" si="257"/>
        <v>#REF!</v>
      </c>
      <c r="AD1002" s="168" t="e">
        <f t="shared" ca="1" si="258"/>
        <v>#REF!</v>
      </c>
      <c r="AE1002" s="169" t="e">
        <f t="shared" ca="1" si="259"/>
        <v>#REF!</v>
      </c>
      <c r="AF1002" s="168" t="e">
        <f t="shared" ca="1" si="260"/>
        <v>#REF!</v>
      </c>
      <c r="AG1002" s="169" t="e">
        <f t="shared" ca="1" si="261"/>
        <v>#REF!</v>
      </c>
      <c r="AH1002" s="168" t="e">
        <f t="shared" ca="1" si="262"/>
        <v>#REF!</v>
      </c>
      <c r="AI1002" s="168" t="e">
        <f t="shared" ca="1" si="263"/>
        <v>#REF!</v>
      </c>
      <c r="AJ1002" s="170" t="e">
        <f t="shared" ca="1" si="264"/>
        <v>#REF!</v>
      </c>
      <c r="AK1002" s="168">
        <f t="shared" ca="1" si="265"/>
        <v>0</v>
      </c>
      <c r="AL1002" s="168">
        <f t="shared" ca="1" si="266"/>
        <v>0</v>
      </c>
    </row>
    <row r="1003" spans="1:38" ht="30" customHeight="1" x14ac:dyDescent="0.2">
      <c r="A1003" s="56">
        <v>988</v>
      </c>
      <c r="B1003" s="309" t="str">
        <f t="shared" ca="1" si="252"/>
        <v>A988</v>
      </c>
      <c r="C1003" s="309"/>
      <c r="D1003" s="57" t="str">
        <f t="shared" ca="1" si="253"/>
        <v/>
      </c>
      <c r="E1003" s="59" t="str">
        <f t="shared" ca="1" si="254"/>
        <v/>
      </c>
      <c r="F1003" s="215">
        <f ca="1">IF(LEN(B1003)&gt;0,'OBRAČUNANA OSNOVNA PLAČA'!G997,"")</f>
        <v>0</v>
      </c>
      <c r="G1003" s="60"/>
      <c r="H1003" s="60"/>
      <c r="I1003" s="60"/>
      <c r="J1003" s="60"/>
      <c r="K1003" s="60"/>
      <c r="L1003" s="229">
        <f t="shared" si="255"/>
        <v>0</v>
      </c>
      <c r="M1003" s="230">
        <f t="shared" ca="1" si="248"/>
        <v>0</v>
      </c>
      <c r="N1003" s="230">
        <f t="shared" ca="1" si="249"/>
        <v>0</v>
      </c>
      <c r="O1003" s="231">
        <f t="shared" ca="1" si="250"/>
        <v>0</v>
      </c>
      <c r="P1003" s="232">
        <f t="shared" ca="1" si="251"/>
        <v>0</v>
      </c>
      <c r="Q1003" s="233">
        <f t="shared" ca="1" si="256"/>
        <v>0</v>
      </c>
      <c r="R1003" s="233">
        <f ca="1">IF(LEN(B1003)&gt;0,'OSNOVNA PLAČA'!F997,"")</f>
        <v>0</v>
      </c>
      <c r="S1003" s="234"/>
      <c r="T1003" s="34"/>
      <c r="U1003" s="34"/>
      <c r="V1003" s="34"/>
      <c r="W1003" s="34"/>
      <c r="X1003" s="34"/>
      <c r="Y1003" s="34"/>
      <c r="Z1003" s="34"/>
      <c r="AB1003" s="167">
        <f>ROW()</f>
        <v>1003</v>
      </c>
      <c r="AC1003" s="168" t="e">
        <f t="shared" ca="1" si="257"/>
        <v>#REF!</v>
      </c>
      <c r="AD1003" s="168" t="e">
        <f t="shared" ca="1" si="258"/>
        <v>#REF!</v>
      </c>
      <c r="AE1003" s="169" t="e">
        <f t="shared" ca="1" si="259"/>
        <v>#REF!</v>
      </c>
      <c r="AF1003" s="168" t="e">
        <f t="shared" ca="1" si="260"/>
        <v>#REF!</v>
      </c>
      <c r="AG1003" s="169" t="e">
        <f t="shared" ca="1" si="261"/>
        <v>#REF!</v>
      </c>
      <c r="AH1003" s="168" t="e">
        <f t="shared" ca="1" si="262"/>
        <v>#REF!</v>
      </c>
      <c r="AI1003" s="168" t="e">
        <f t="shared" ca="1" si="263"/>
        <v>#REF!</v>
      </c>
      <c r="AJ1003" s="170" t="e">
        <f t="shared" ca="1" si="264"/>
        <v>#REF!</v>
      </c>
      <c r="AK1003" s="168">
        <f t="shared" ca="1" si="265"/>
        <v>0</v>
      </c>
      <c r="AL1003" s="168">
        <f t="shared" ca="1" si="266"/>
        <v>0</v>
      </c>
    </row>
    <row r="1004" spans="1:38" ht="30" customHeight="1" x14ac:dyDescent="0.2">
      <c r="A1004" s="56">
        <v>989</v>
      </c>
      <c r="B1004" s="309" t="str">
        <f t="shared" ca="1" si="252"/>
        <v>A989</v>
      </c>
      <c r="C1004" s="309"/>
      <c r="D1004" s="57" t="str">
        <f t="shared" ca="1" si="253"/>
        <v/>
      </c>
      <c r="E1004" s="59" t="str">
        <f t="shared" ca="1" si="254"/>
        <v/>
      </c>
      <c r="F1004" s="215">
        <f ca="1">IF(LEN(B1004)&gt;0,'OBRAČUNANA OSNOVNA PLAČA'!G998,"")</f>
        <v>0</v>
      </c>
      <c r="G1004" s="60"/>
      <c r="H1004" s="60"/>
      <c r="I1004" s="60"/>
      <c r="J1004" s="60"/>
      <c r="K1004" s="60"/>
      <c r="L1004" s="229">
        <f t="shared" si="255"/>
        <v>0</v>
      </c>
      <c r="M1004" s="230">
        <f t="shared" ca="1" si="248"/>
        <v>0</v>
      </c>
      <c r="N1004" s="230">
        <f t="shared" ca="1" si="249"/>
        <v>0</v>
      </c>
      <c r="O1004" s="231">
        <f t="shared" ca="1" si="250"/>
        <v>0</v>
      </c>
      <c r="P1004" s="232">
        <f t="shared" ca="1" si="251"/>
        <v>0</v>
      </c>
      <c r="Q1004" s="233">
        <f t="shared" ca="1" si="256"/>
        <v>0</v>
      </c>
      <c r="R1004" s="233">
        <f ca="1">IF(LEN(B1004)&gt;0,'OSNOVNA PLAČA'!F998,"")</f>
        <v>0</v>
      </c>
      <c r="S1004" s="234"/>
      <c r="T1004" s="34"/>
      <c r="U1004" s="34"/>
      <c r="V1004" s="34"/>
      <c r="W1004" s="34"/>
      <c r="X1004" s="34"/>
      <c r="Y1004" s="34"/>
      <c r="Z1004" s="34"/>
      <c r="AB1004" s="167">
        <f>ROW()</f>
        <v>1004</v>
      </c>
      <c r="AC1004" s="168" t="e">
        <f t="shared" ca="1" si="257"/>
        <v>#REF!</v>
      </c>
      <c r="AD1004" s="168" t="e">
        <f t="shared" ca="1" si="258"/>
        <v>#REF!</v>
      </c>
      <c r="AE1004" s="169" t="e">
        <f t="shared" ca="1" si="259"/>
        <v>#REF!</v>
      </c>
      <c r="AF1004" s="168" t="e">
        <f t="shared" ca="1" si="260"/>
        <v>#REF!</v>
      </c>
      <c r="AG1004" s="169" t="e">
        <f t="shared" ca="1" si="261"/>
        <v>#REF!</v>
      </c>
      <c r="AH1004" s="168" t="e">
        <f t="shared" ca="1" si="262"/>
        <v>#REF!</v>
      </c>
      <c r="AI1004" s="168" t="e">
        <f t="shared" ca="1" si="263"/>
        <v>#REF!</v>
      </c>
      <c r="AJ1004" s="170" t="e">
        <f t="shared" ca="1" si="264"/>
        <v>#REF!</v>
      </c>
      <c r="AK1004" s="168">
        <f t="shared" ca="1" si="265"/>
        <v>0</v>
      </c>
      <c r="AL1004" s="168">
        <f t="shared" ca="1" si="266"/>
        <v>0</v>
      </c>
    </row>
    <row r="1005" spans="1:38" ht="30" customHeight="1" x14ac:dyDescent="0.2">
      <c r="A1005" s="56">
        <v>990</v>
      </c>
      <c r="B1005" s="309" t="str">
        <f t="shared" ca="1" si="252"/>
        <v>A990</v>
      </c>
      <c r="C1005" s="309"/>
      <c r="D1005" s="57" t="str">
        <f t="shared" ca="1" si="253"/>
        <v/>
      </c>
      <c r="E1005" s="59" t="str">
        <f t="shared" ca="1" si="254"/>
        <v/>
      </c>
      <c r="F1005" s="215">
        <f ca="1">IF(LEN(B1005)&gt;0,'OBRAČUNANA OSNOVNA PLAČA'!G999,"")</f>
        <v>0</v>
      </c>
      <c r="G1005" s="60"/>
      <c r="H1005" s="60"/>
      <c r="I1005" s="60"/>
      <c r="J1005" s="60"/>
      <c r="K1005" s="60"/>
      <c r="L1005" s="229">
        <f t="shared" si="255"/>
        <v>0</v>
      </c>
      <c r="M1005" s="230">
        <f t="shared" ca="1" si="248"/>
        <v>0</v>
      </c>
      <c r="N1005" s="230">
        <f t="shared" ca="1" si="249"/>
        <v>0</v>
      </c>
      <c r="O1005" s="231">
        <f t="shared" ca="1" si="250"/>
        <v>0</v>
      </c>
      <c r="P1005" s="232">
        <f t="shared" ca="1" si="251"/>
        <v>0</v>
      </c>
      <c r="Q1005" s="233">
        <f t="shared" ca="1" si="256"/>
        <v>0</v>
      </c>
      <c r="R1005" s="233">
        <f ca="1">IF(LEN(B1005)&gt;0,'OSNOVNA PLAČA'!F999,"")</f>
        <v>0</v>
      </c>
      <c r="S1005" s="234"/>
      <c r="T1005" s="34"/>
      <c r="U1005" s="34"/>
      <c r="V1005" s="34"/>
      <c r="W1005" s="34"/>
      <c r="X1005" s="34"/>
      <c r="Y1005" s="34"/>
      <c r="Z1005" s="34"/>
      <c r="AB1005" s="167">
        <f>ROW()</f>
        <v>1005</v>
      </c>
      <c r="AC1005" s="168" t="e">
        <f t="shared" ca="1" si="257"/>
        <v>#REF!</v>
      </c>
      <c r="AD1005" s="168" t="e">
        <f t="shared" ca="1" si="258"/>
        <v>#REF!</v>
      </c>
      <c r="AE1005" s="169" t="e">
        <f t="shared" ca="1" si="259"/>
        <v>#REF!</v>
      </c>
      <c r="AF1005" s="168" t="e">
        <f t="shared" ca="1" si="260"/>
        <v>#REF!</v>
      </c>
      <c r="AG1005" s="169" t="e">
        <f t="shared" ca="1" si="261"/>
        <v>#REF!</v>
      </c>
      <c r="AH1005" s="168" t="e">
        <f t="shared" ca="1" si="262"/>
        <v>#REF!</v>
      </c>
      <c r="AI1005" s="168" t="e">
        <f t="shared" ca="1" si="263"/>
        <v>#REF!</v>
      </c>
      <c r="AJ1005" s="170" t="e">
        <f t="shared" ca="1" si="264"/>
        <v>#REF!</v>
      </c>
      <c r="AK1005" s="168">
        <f t="shared" ca="1" si="265"/>
        <v>0</v>
      </c>
      <c r="AL1005" s="168">
        <f t="shared" ca="1" si="266"/>
        <v>0</v>
      </c>
    </row>
    <row r="1006" spans="1:38" ht="30" customHeight="1" x14ac:dyDescent="0.2">
      <c r="A1006" s="56">
        <v>991</v>
      </c>
      <c r="B1006" s="309" t="str">
        <f t="shared" ca="1" si="252"/>
        <v>A991</v>
      </c>
      <c r="C1006" s="309"/>
      <c r="D1006" s="57" t="str">
        <f t="shared" ca="1" si="253"/>
        <v/>
      </c>
      <c r="E1006" s="59" t="str">
        <f t="shared" ca="1" si="254"/>
        <v/>
      </c>
      <c r="F1006" s="215">
        <f ca="1">IF(LEN(B1006)&gt;0,'OBRAČUNANA OSNOVNA PLAČA'!G1000,"")</f>
        <v>0</v>
      </c>
      <c r="G1006" s="60"/>
      <c r="H1006" s="60"/>
      <c r="I1006" s="60"/>
      <c r="J1006" s="60"/>
      <c r="K1006" s="60"/>
      <c r="L1006" s="229">
        <f t="shared" si="255"/>
        <v>0</v>
      </c>
      <c r="M1006" s="230">
        <f t="shared" ca="1" si="248"/>
        <v>0</v>
      </c>
      <c r="N1006" s="230">
        <f t="shared" ca="1" si="249"/>
        <v>0</v>
      </c>
      <c r="O1006" s="231">
        <f t="shared" ca="1" si="250"/>
        <v>0</v>
      </c>
      <c r="P1006" s="232">
        <f t="shared" ca="1" si="251"/>
        <v>0</v>
      </c>
      <c r="Q1006" s="233">
        <f t="shared" ca="1" si="256"/>
        <v>0</v>
      </c>
      <c r="R1006" s="233">
        <f ca="1">IF(LEN(B1006)&gt;0,'OSNOVNA PLAČA'!F1000,"")</f>
        <v>0</v>
      </c>
      <c r="S1006" s="234"/>
      <c r="T1006" s="34"/>
      <c r="U1006" s="34"/>
      <c r="V1006" s="34"/>
      <c r="W1006" s="34"/>
      <c r="X1006" s="34"/>
      <c r="Y1006" s="34"/>
      <c r="Z1006" s="34"/>
      <c r="AB1006" s="167">
        <f>ROW()</f>
        <v>1006</v>
      </c>
      <c r="AC1006" s="168" t="e">
        <f t="shared" ca="1" si="257"/>
        <v>#REF!</v>
      </c>
      <c r="AD1006" s="168" t="e">
        <f t="shared" ca="1" si="258"/>
        <v>#REF!</v>
      </c>
      <c r="AE1006" s="169" t="e">
        <f t="shared" ca="1" si="259"/>
        <v>#REF!</v>
      </c>
      <c r="AF1006" s="168" t="e">
        <f t="shared" ca="1" si="260"/>
        <v>#REF!</v>
      </c>
      <c r="AG1006" s="169" t="e">
        <f t="shared" ca="1" si="261"/>
        <v>#REF!</v>
      </c>
      <c r="AH1006" s="168" t="e">
        <f t="shared" ca="1" si="262"/>
        <v>#REF!</v>
      </c>
      <c r="AI1006" s="168" t="e">
        <f t="shared" ca="1" si="263"/>
        <v>#REF!</v>
      </c>
      <c r="AJ1006" s="170" t="e">
        <f t="shared" ca="1" si="264"/>
        <v>#REF!</v>
      </c>
      <c r="AK1006" s="168">
        <f t="shared" ca="1" si="265"/>
        <v>0</v>
      </c>
      <c r="AL1006" s="168">
        <f t="shared" ca="1" si="266"/>
        <v>0</v>
      </c>
    </row>
    <row r="1007" spans="1:38" ht="30" customHeight="1" x14ac:dyDescent="0.2">
      <c r="A1007" s="56">
        <v>992</v>
      </c>
      <c r="B1007" s="309" t="str">
        <f t="shared" ca="1" si="252"/>
        <v>A992</v>
      </c>
      <c r="C1007" s="309"/>
      <c r="D1007" s="57" t="str">
        <f t="shared" ca="1" si="253"/>
        <v/>
      </c>
      <c r="E1007" s="59" t="str">
        <f t="shared" ca="1" si="254"/>
        <v/>
      </c>
      <c r="F1007" s="215">
        <f ca="1">IF(LEN(B1007)&gt;0,'OBRAČUNANA OSNOVNA PLAČA'!G1001,"")</f>
        <v>0</v>
      </c>
      <c r="G1007" s="60"/>
      <c r="H1007" s="60"/>
      <c r="I1007" s="60"/>
      <c r="J1007" s="60"/>
      <c r="K1007" s="60"/>
      <c r="L1007" s="229">
        <f t="shared" si="255"/>
        <v>0</v>
      </c>
      <c r="M1007" s="230">
        <f t="shared" ca="1" si="248"/>
        <v>0</v>
      </c>
      <c r="N1007" s="230">
        <f t="shared" ca="1" si="249"/>
        <v>0</v>
      </c>
      <c r="O1007" s="231">
        <f t="shared" ca="1" si="250"/>
        <v>0</v>
      </c>
      <c r="P1007" s="232">
        <f t="shared" ca="1" si="251"/>
        <v>0</v>
      </c>
      <c r="Q1007" s="233">
        <f t="shared" ca="1" si="256"/>
        <v>0</v>
      </c>
      <c r="R1007" s="233">
        <f ca="1">IF(LEN(B1007)&gt;0,'OSNOVNA PLAČA'!F1001,"")</f>
        <v>0</v>
      </c>
      <c r="S1007" s="234"/>
      <c r="T1007" s="34"/>
      <c r="U1007" s="34"/>
      <c r="V1007" s="34"/>
      <c r="W1007" s="34"/>
      <c r="X1007" s="34"/>
      <c r="Y1007" s="34"/>
      <c r="Z1007" s="34"/>
      <c r="AB1007" s="167">
        <f>ROW()</f>
        <v>1007</v>
      </c>
      <c r="AC1007" s="168" t="e">
        <f t="shared" ca="1" si="257"/>
        <v>#REF!</v>
      </c>
      <c r="AD1007" s="168" t="e">
        <f t="shared" ca="1" si="258"/>
        <v>#REF!</v>
      </c>
      <c r="AE1007" s="169" t="e">
        <f t="shared" ca="1" si="259"/>
        <v>#REF!</v>
      </c>
      <c r="AF1007" s="168" t="e">
        <f t="shared" ca="1" si="260"/>
        <v>#REF!</v>
      </c>
      <c r="AG1007" s="169" t="e">
        <f t="shared" ca="1" si="261"/>
        <v>#REF!</v>
      </c>
      <c r="AH1007" s="168" t="e">
        <f t="shared" ca="1" si="262"/>
        <v>#REF!</v>
      </c>
      <c r="AI1007" s="168" t="e">
        <f t="shared" ca="1" si="263"/>
        <v>#REF!</v>
      </c>
      <c r="AJ1007" s="170" t="e">
        <f t="shared" ca="1" si="264"/>
        <v>#REF!</v>
      </c>
      <c r="AK1007" s="168">
        <f t="shared" ca="1" si="265"/>
        <v>0</v>
      </c>
      <c r="AL1007" s="168">
        <f t="shared" ca="1" si="266"/>
        <v>0</v>
      </c>
    </row>
    <row r="1008" spans="1:38" ht="30" customHeight="1" x14ac:dyDescent="0.2">
      <c r="A1008" s="56">
        <v>993</v>
      </c>
      <c r="B1008" s="309" t="str">
        <f t="shared" ca="1" si="252"/>
        <v>A993</v>
      </c>
      <c r="C1008" s="309"/>
      <c r="D1008" s="57" t="str">
        <f t="shared" ca="1" si="253"/>
        <v/>
      </c>
      <c r="E1008" s="59" t="str">
        <f t="shared" ca="1" si="254"/>
        <v/>
      </c>
      <c r="F1008" s="215">
        <f ca="1">IF(LEN(B1008)&gt;0,'OBRAČUNANA OSNOVNA PLAČA'!G1002,"")</f>
        <v>0</v>
      </c>
      <c r="G1008" s="60"/>
      <c r="H1008" s="60"/>
      <c r="I1008" s="60"/>
      <c r="J1008" s="60"/>
      <c r="K1008" s="60"/>
      <c r="L1008" s="229">
        <f t="shared" si="255"/>
        <v>0</v>
      </c>
      <c r="M1008" s="230">
        <f t="shared" ca="1" si="248"/>
        <v>0</v>
      </c>
      <c r="N1008" s="230">
        <f t="shared" ca="1" si="249"/>
        <v>0</v>
      </c>
      <c r="O1008" s="231">
        <f t="shared" ca="1" si="250"/>
        <v>0</v>
      </c>
      <c r="P1008" s="232">
        <f t="shared" ca="1" si="251"/>
        <v>0</v>
      </c>
      <c r="Q1008" s="233">
        <f t="shared" ca="1" si="256"/>
        <v>0</v>
      </c>
      <c r="R1008" s="233">
        <f ca="1">IF(LEN(B1008)&gt;0,'OSNOVNA PLAČA'!F1002,"")</f>
        <v>0</v>
      </c>
      <c r="S1008" s="234"/>
      <c r="T1008" s="34"/>
      <c r="U1008" s="34"/>
      <c r="V1008" s="34"/>
      <c r="W1008" s="34"/>
      <c r="X1008" s="34"/>
      <c r="Y1008" s="34"/>
      <c r="Z1008" s="34"/>
      <c r="AB1008" s="167">
        <f>ROW()</f>
        <v>1008</v>
      </c>
      <c r="AC1008" s="168" t="e">
        <f t="shared" ca="1" si="257"/>
        <v>#REF!</v>
      </c>
      <c r="AD1008" s="168" t="e">
        <f t="shared" ca="1" si="258"/>
        <v>#REF!</v>
      </c>
      <c r="AE1008" s="169" t="e">
        <f t="shared" ca="1" si="259"/>
        <v>#REF!</v>
      </c>
      <c r="AF1008" s="168" t="e">
        <f t="shared" ca="1" si="260"/>
        <v>#REF!</v>
      </c>
      <c r="AG1008" s="169" t="e">
        <f t="shared" ca="1" si="261"/>
        <v>#REF!</v>
      </c>
      <c r="AH1008" s="168" t="e">
        <f t="shared" ca="1" si="262"/>
        <v>#REF!</v>
      </c>
      <c r="AI1008" s="168" t="e">
        <f t="shared" ca="1" si="263"/>
        <v>#REF!</v>
      </c>
      <c r="AJ1008" s="170" t="e">
        <f t="shared" ca="1" si="264"/>
        <v>#REF!</v>
      </c>
      <c r="AK1008" s="168">
        <f t="shared" ca="1" si="265"/>
        <v>0</v>
      </c>
      <c r="AL1008" s="168">
        <f t="shared" ca="1" si="266"/>
        <v>0</v>
      </c>
    </row>
    <row r="1009" spans="1:44" ht="30" customHeight="1" x14ac:dyDescent="0.2">
      <c r="A1009" s="56">
        <v>994</v>
      </c>
      <c r="B1009" s="309" t="str">
        <f t="shared" ca="1" si="252"/>
        <v>A994</v>
      </c>
      <c r="C1009" s="309"/>
      <c r="D1009" s="57" t="str">
        <f t="shared" ca="1" si="253"/>
        <v/>
      </c>
      <c r="E1009" s="59" t="str">
        <f t="shared" ca="1" si="254"/>
        <v/>
      </c>
      <c r="F1009" s="215">
        <f ca="1">IF(LEN(B1009)&gt;0,'OBRAČUNANA OSNOVNA PLAČA'!G1003,"")</f>
        <v>0</v>
      </c>
      <c r="G1009" s="60"/>
      <c r="H1009" s="60"/>
      <c r="I1009" s="60"/>
      <c r="J1009" s="60"/>
      <c r="K1009" s="60"/>
      <c r="L1009" s="229">
        <f t="shared" si="255"/>
        <v>0</v>
      </c>
      <c r="M1009" s="230">
        <f t="shared" ca="1" si="248"/>
        <v>0</v>
      </c>
      <c r="N1009" s="230">
        <f t="shared" ca="1" si="249"/>
        <v>0</v>
      </c>
      <c r="O1009" s="231">
        <f t="shared" ca="1" si="250"/>
        <v>0</v>
      </c>
      <c r="P1009" s="232">
        <f t="shared" ca="1" si="251"/>
        <v>0</v>
      </c>
      <c r="Q1009" s="233">
        <f t="shared" ca="1" si="256"/>
        <v>0</v>
      </c>
      <c r="R1009" s="233">
        <f ca="1">IF(LEN(B1009)&gt;0,'OSNOVNA PLAČA'!F1003,"")</f>
        <v>0</v>
      </c>
      <c r="S1009" s="234"/>
      <c r="T1009" s="34"/>
      <c r="U1009" s="34"/>
      <c r="V1009" s="34"/>
      <c r="W1009" s="34"/>
      <c r="X1009" s="34"/>
      <c r="Y1009" s="34"/>
      <c r="Z1009" s="34"/>
      <c r="AB1009" s="167">
        <f>ROW()</f>
        <v>1009</v>
      </c>
      <c r="AC1009" s="168" t="e">
        <f t="shared" ca="1" si="257"/>
        <v>#REF!</v>
      </c>
      <c r="AD1009" s="168" t="e">
        <f t="shared" ca="1" si="258"/>
        <v>#REF!</v>
      </c>
      <c r="AE1009" s="169" t="e">
        <f t="shared" ca="1" si="259"/>
        <v>#REF!</v>
      </c>
      <c r="AF1009" s="168" t="e">
        <f t="shared" ca="1" si="260"/>
        <v>#REF!</v>
      </c>
      <c r="AG1009" s="169" t="e">
        <f t="shared" ca="1" si="261"/>
        <v>#REF!</v>
      </c>
      <c r="AH1009" s="168" t="e">
        <f t="shared" ca="1" si="262"/>
        <v>#REF!</v>
      </c>
      <c r="AI1009" s="168" t="e">
        <f t="shared" ca="1" si="263"/>
        <v>#REF!</v>
      </c>
      <c r="AJ1009" s="170" t="e">
        <f t="shared" ca="1" si="264"/>
        <v>#REF!</v>
      </c>
      <c r="AK1009" s="168">
        <f t="shared" ca="1" si="265"/>
        <v>0</v>
      </c>
      <c r="AL1009" s="168">
        <f t="shared" ca="1" si="266"/>
        <v>0</v>
      </c>
    </row>
    <row r="1010" spans="1:44" ht="30" customHeight="1" x14ac:dyDescent="0.2">
      <c r="A1010" s="56">
        <v>995</v>
      </c>
      <c r="B1010" s="309" t="str">
        <f t="shared" ca="1" si="252"/>
        <v>A995</v>
      </c>
      <c r="C1010" s="309"/>
      <c r="D1010" s="57" t="str">
        <f t="shared" ca="1" si="253"/>
        <v/>
      </c>
      <c r="E1010" s="59" t="str">
        <f t="shared" ca="1" si="254"/>
        <v/>
      </c>
      <c r="F1010" s="215">
        <f ca="1">IF(LEN(B1010)&gt;0,'OBRAČUNANA OSNOVNA PLAČA'!G1004,"")</f>
        <v>0</v>
      </c>
      <c r="G1010" s="60"/>
      <c r="H1010" s="60"/>
      <c r="I1010" s="60"/>
      <c r="J1010" s="60"/>
      <c r="K1010" s="60"/>
      <c r="L1010" s="229">
        <f t="shared" si="255"/>
        <v>0</v>
      </c>
      <c r="M1010" s="230">
        <f t="shared" ca="1" si="248"/>
        <v>0</v>
      </c>
      <c r="N1010" s="230">
        <f t="shared" ca="1" si="249"/>
        <v>0</v>
      </c>
      <c r="O1010" s="231">
        <f t="shared" ca="1" si="250"/>
        <v>0</v>
      </c>
      <c r="P1010" s="232">
        <f t="shared" ca="1" si="251"/>
        <v>0</v>
      </c>
      <c r="Q1010" s="233">
        <f t="shared" ca="1" si="256"/>
        <v>0</v>
      </c>
      <c r="R1010" s="233">
        <f ca="1">IF(LEN(B1010)&gt;0,'OSNOVNA PLAČA'!F1004,"")</f>
        <v>0</v>
      </c>
      <c r="S1010" s="234"/>
      <c r="T1010" s="34"/>
      <c r="U1010" s="34"/>
      <c r="V1010" s="34"/>
      <c r="W1010" s="34"/>
      <c r="X1010" s="34"/>
      <c r="Y1010" s="34"/>
      <c r="Z1010" s="34"/>
      <c r="AB1010" s="167">
        <f>ROW()</f>
        <v>1010</v>
      </c>
      <c r="AC1010" s="168" t="e">
        <f t="shared" ca="1" si="257"/>
        <v>#REF!</v>
      </c>
      <c r="AD1010" s="168" t="e">
        <f t="shared" ca="1" si="258"/>
        <v>#REF!</v>
      </c>
      <c r="AE1010" s="169" t="e">
        <f t="shared" ca="1" si="259"/>
        <v>#REF!</v>
      </c>
      <c r="AF1010" s="168" t="e">
        <f t="shared" ca="1" si="260"/>
        <v>#REF!</v>
      </c>
      <c r="AG1010" s="169" t="e">
        <f t="shared" ca="1" si="261"/>
        <v>#REF!</v>
      </c>
      <c r="AH1010" s="168" t="e">
        <f t="shared" ca="1" si="262"/>
        <v>#REF!</v>
      </c>
      <c r="AI1010" s="168" t="e">
        <f t="shared" ca="1" si="263"/>
        <v>#REF!</v>
      </c>
      <c r="AJ1010" s="170" t="e">
        <f t="shared" ca="1" si="264"/>
        <v>#REF!</v>
      </c>
      <c r="AK1010" s="168">
        <f t="shared" ca="1" si="265"/>
        <v>0</v>
      </c>
      <c r="AL1010" s="168">
        <f t="shared" ca="1" si="266"/>
        <v>0</v>
      </c>
    </row>
    <row r="1011" spans="1:44" ht="30" customHeight="1" x14ac:dyDescent="0.2">
      <c r="A1011" s="56">
        <v>996</v>
      </c>
      <c r="B1011" s="309" t="str">
        <f t="shared" ca="1" si="252"/>
        <v>A996</v>
      </c>
      <c r="C1011" s="309"/>
      <c r="D1011" s="57" t="str">
        <f t="shared" ca="1" si="253"/>
        <v/>
      </c>
      <c r="E1011" s="59" t="str">
        <f t="shared" ca="1" si="254"/>
        <v/>
      </c>
      <c r="F1011" s="215">
        <f ca="1">IF(LEN(B1011)&gt;0,'OBRAČUNANA OSNOVNA PLAČA'!G1005,"")</f>
        <v>0</v>
      </c>
      <c r="G1011" s="60"/>
      <c r="H1011" s="60"/>
      <c r="I1011" s="60"/>
      <c r="J1011" s="60"/>
      <c r="K1011" s="60"/>
      <c r="L1011" s="229">
        <f t="shared" si="255"/>
        <v>0</v>
      </c>
      <c r="M1011" s="230">
        <f t="shared" ca="1" si="248"/>
        <v>0</v>
      </c>
      <c r="N1011" s="230">
        <f t="shared" ca="1" si="249"/>
        <v>0</v>
      </c>
      <c r="O1011" s="231">
        <f t="shared" ca="1" si="250"/>
        <v>0</v>
      </c>
      <c r="P1011" s="232">
        <f t="shared" ca="1" si="251"/>
        <v>0</v>
      </c>
      <c r="Q1011" s="233">
        <f t="shared" ca="1" si="256"/>
        <v>0</v>
      </c>
      <c r="R1011" s="233">
        <f ca="1">IF(LEN(B1011)&gt;0,'OSNOVNA PLAČA'!F1005,"")</f>
        <v>0</v>
      </c>
      <c r="S1011" s="234"/>
      <c r="T1011" s="34"/>
      <c r="U1011" s="34"/>
      <c r="V1011" s="34"/>
      <c r="W1011" s="34"/>
      <c r="X1011" s="34"/>
      <c r="Y1011" s="34"/>
      <c r="Z1011" s="34"/>
      <c r="AB1011" s="167">
        <f>ROW()</f>
        <v>1011</v>
      </c>
      <c r="AC1011" s="168" t="e">
        <f t="shared" ca="1" si="257"/>
        <v>#REF!</v>
      </c>
      <c r="AD1011" s="168" t="e">
        <f t="shared" ca="1" si="258"/>
        <v>#REF!</v>
      </c>
      <c r="AE1011" s="169" t="e">
        <f t="shared" ca="1" si="259"/>
        <v>#REF!</v>
      </c>
      <c r="AF1011" s="168" t="e">
        <f t="shared" ca="1" si="260"/>
        <v>#REF!</v>
      </c>
      <c r="AG1011" s="169" t="e">
        <f t="shared" ca="1" si="261"/>
        <v>#REF!</v>
      </c>
      <c r="AH1011" s="168" t="e">
        <f t="shared" ca="1" si="262"/>
        <v>#REF!</v>
      </c>
      <c r="AI1011" s="168" t="e">
        <f t="shared" ca="1" si="263"/>
        <v>#REF!</v>
      </c>
      <c r="AJ1011" s="170" t="e">
        <f t="shared" ca="1" si="264"/>
        <v>#REF!</v>
      </c>
      <c r="AK1011" s="168">
        <f t="shared" ca="1" si="265"/>
        <v>0</v>
      </c>
      <c r="AL1011" s="168">
        <f t="shared" ca="1" si="266"/>
        <v>0</v>
      </c>
    </row>
    <row r="1012" spans="1:44" ht="30" customHeight="1" x14ac:dyDescent="0.2">
      <c r="A1012" s="56">
        <v>997</v>
      </c>
      <c r="B1012" s="309" t="str">
        <f t="shared" ca="1" si="252"/>
        <v>A997</v>
      </c>
      <c r="C1012" s="309"/>
      <c r="D1012" s="57" t="str">
        <f t="shared" ca="1" si="253"/>
        <v/>
      </c>
      <c r="E1012" s="59" t="str">
        <f t="shared" ca="1" si="254"/>
        <v/>
      </c>
      <c r="F1012" s="215">
        <f ca="1">IF(LEN(B1012)&gt;0,'OBRAČUNANA OSNOVNA PLAČA'!G1006,"")</f>
        <v>0</v>
      </c>
      <c r="G1012" s="60"/>
      <c r="H1012" s="60"/>
      <c r="I1012" s="60"/>
      <c r="J1012" s="60"/>
      <c r="K1012" s="60"/>
      <c r="L1012" s="229">
        <f t="shared" si="255"/>
        <v>0</v>
      </c>
      <c r="M1012" s="230">
        <f t="shared" ca="1" si="248"/>
        <v>0</v>
      </c>
      <c r="N1012" s="230">
        <f t="shared" ca="1" si="249"/>
        <v>0</v>
      </c>
      <c r="O1012" s="231">
        <f t="shared" ca="1" si="250"/>
        <v>0</v>
      </c>
      <c r="P1012" s="232">
        <f t="shared" ca="1" si="251"/>
        <v>0</v>
      </c>
      <c r="Q1012" s="233">
        <f t="shared" ca="1" si="256"/>
        <v>0</v>
      </c>
      <c r="R1012" s="233">
        <f ca="1">IF(LEN(B1012)&gt;0,'OSNOVNA PLAČA'!F1006,"")</f>
        <v>0</v>
      </c>
      <c r="S1012" s="234"/>
      <c r="T1012" s="34"/>
      <c r="U1012" s="34"/>
      <c r="V1012" s="34"/>
      <c r="W1012" s="34"/>
      <c r="X1012" s="34"/>
      <c r="Y1012" s="34"/>
      <c r="Z1012" s="34"/>
      <c r="AB1012" s="167">
        <f>ROW()</f>
        <v>1012</v>
      </c>
      <c r="AC1012" s="168" t="e">
        <f t="shared" ca="1" si="257"/>
        <v>#REF!</v>
      </c>
      <c r="AD1012" s="168" t="e">
        <f t="shared" ca="1" si="258"/>
        <v>#REF!</v>
      </c>
      <c r="AE1012" s="169" t="e">
        <f t="shared" ca="1" si="259"/>
        <v>#REF!</v>
      </c>
      <c r="AF1012" s="168" t="e">
        <f t="shared" ca="1" si="260"/>
        <v>#REF!</v>
      </c>
      <c r="AG1012" s="169" t="e">
        <f t="shared" ca="1" si="261"/>
        <v>#REF!</v>
      </c>
      <c r="AH1012" s="168" t="e">
        <f t="shared" ca="1" si="262"/>
        <v>#REF!</v>
      </c>
      <c r="AI1012" s="168" t="e">
        <f t="shared" ca="1" si="263"/>
        <v>#REF!</v>
      </c>
      <c r="AJ1012" s="170" t="e">
        <f t="shared" ca="1" si="264"/>
        <v>#REF!</v>
      </c>
      <c r="AK1012" s="168">
        <f t="shared" ca="1" si="265"/>
        <v>0</v>
      </c>
      <c r="AL1012" s="168">
        <f t="shared" ca="1" si="266"/>
        <v>0</v>
      </c>
    </row>
    <row r="1013" spans="1:44" ht="30" customHeight="1" x14ac:dyDescent="0.2">
      <c r="A1013" s="56">
        <v>998</v>
      </c>
      <c r="B1013" s="309" t="str">
        <f t="shared" ca="1" si="252"/>
        <v>A998</v>
      </c>
      <c r="C1013" s="309"/>
      <c r="D1013" s="57" t="str">
        <f t="shared" ca="1" si="253"/>
        <v/>
      </c>
      <c r="E1013" s="59" t="str">
        <f t="shared" ca="1" si="254"/>
        <v/>
      </c>
      <c r="F1013" s="215">
        <f ca="1">IF(LEN(B1013)&gt;0,'OBRAČUNANA OSNOVNA PLAČA'!G1007,"")</f>
        <v>0</v>
      </c>
      <c r="G1013" s="60"/>
      <c r="H1013" s="60"/>
      <c r="I1013" s="60"/>
      <c r="J1013" s="60"/>
      <c r="K1013" s="60"/>
      <c r="L1013" s="229">
        <f t="shared" si="255"/>
        <v>0</v>
      </c>
      <c r="M1013" s="230">
        <f t="shared" ca="1" si="248"/>
        <v>0</v>
      </c>
      <c r="N1013" s="230">
        <f t="shared" ca="1" si="249"/>
        <v>0</v>
      </c>
      <c r="O1013" s="231">
        <f t="shared" ca="1" si="250"/>
        <v>0</v>
      </c>
      <c r="P1013" s="232">
        <f t="shared" ca="1" si="251"/>
        <v>0</v>
      </c>
      <c r="Q1013" s="233">
        <f t="shared" ca="1" si="256"/>
        <v>0</v>
      </c>
      <c r="R1013" s="233">
        <f ca="1">IF(LEN(B1013)&gt;0,'OSNOVNA PLAČA'!F1007,"")</f>
        <v>0</v>
      </c>
      <c r="S1013" s="234"/>
      <c r="T1013" s="34"/>
      <c r="U1013" s="34"/>
      <c r="V1013" s="34"/>
      <c r="W1013" s="34"/>
      <c r="X1013" s="34"/>
      <c r="Y1013" s="34"/>
      <c r="Z1013" s="34"/>
      <c r="AB1013" s="167">
        <f>ROW()</f>
        <v>1013</v>
      </c>
      <c r="AC1013" s="168" t="e">
        <f t="shared" ca="1" si="257"/>
        <v>#REF!</v>
      </c>
      <c r="AD1013" s="168" t="e">
        <f t="shared" ca="1" si="258"/>
        <v>#REF!</v>
      </c>
      <c r="AE1013" s="169" t="e">
        <f t="shared" ca="1" si="259"/>
        <v>#REF!</v>
      </c>
      <c r="AF1013" s="168" t="e">
        <f t="shared" ca="1" si="260"/>
        <v>#REF!</v>
      </c>
      <c r="AG1013" s="169" t="e">
        <f t="shared" ca="1" si="261"/>
        <v>#REF!</v>
      </c>
      <c r="AH1013" s="168" t="e">
        <f t="shared" ca="1" si="262"/>
        <v>#REF!</v>
      </c>
      <c r="AI1013" s="168" t="e">
        <f t="shared" ca="1" si="263"/>
        <v>#REF!</v>
      </c>
      <c r="AJ1013" s="170" t="e">
        <f t="shared" ca="1" si="264"/>
        <v>#REF!</v>
      </c>
      <c r="AK1013" s="168">
        <f t="shared" ca="1" si="265"/>
        <v>0</v>
      </c>
      <c r="AL1013" s="168">
        <f t="shared" ca="1" si="266"/>
        <v>0</v>
      </c>
    </row>
    <row r="1014" spans="1:44" ht="30" customHeight="1" x14ac:dyDescent="0.2">
      <c r="A1014" s="56">
        <v>999</v>
      </c>
      <c r="B1014" s="309" t="str">
        <f t="shared" ca="1" si="252"/>
        <v>A999</v>
      </c>
      <c r="C1014" s="309"/>
      <c r="D1014" s="57" t="str">
        <f t="shared" ca="1" si="253"/>
        <v/>
      </c>
      <c r="E1014" s="59" t="str">
        <f t="shared" ca="1" si="254"/>
        <v/>
      </c>
      <c r="F1014" s="215">
        <f ca="1">IF(LEN(B1014)&gt;0,'OBRAČUNANA OSNOVNA PLAČA'!G1008,"")</f>
        <v>0</v>
      </c>
      <c r="G1014" s="60"/>
      <c r="H1014" s="60"/>
      <c r="I1014" s="60"/>
      <c r="J1014" s="60"/>
      <c r="K1014" s="60"/>
      <c r="L1014" s="229">
        <f t="shared" si="255"/>
        <v>0</v>
      </c>
      <c r="M1014" s="230">
        <f t="shared" ca="1" si="248"/>
        <v>0</v>
      </c>
      <c r="N1014" s="230">
        <f t="shared" ca="1" si="249"/>
        <v>0</v>
      </c>
      <c r="O1014" s="231">
        <f t="shared" ca="1" si="250"/>
        <v>0</v>
      </c>
      <c r="P1014" s="232">
        <f t="shared" ca="1" si="251"/>
        <v>0</v>
      </c>
      <c r="Q1014" s="233">
        <f t="shared" ca="1" si="256"/>
        <v>0</v>
      </c>
      <c r="R1014" s="233">
        <f ca="1">IF(LEN(B1014)&gt;0,'OSNOVNA PLAČA'!F1008,"")</f>
        <v>0</v>
      </c>
      <c r="S1014" s="234"/>
      <c r="T1014" s="34"/>
      <c r="U1014" s="34"/>
      <c r="V1014" s="34"/>
      <c r="W1014" s="34"/>
      <c r="X1014" s="34"/>
      <c r="Y1014" s="34"/>
      <c r="Z1014" s="34"/>
      <c r="AB1014" s="167">
        <f>ROW()</f>
        <v>1014</v>
      </c>
      <c r="AC1014" s="168" t="e">
        <f t="shared" ca="1" si="257"/>
        <v>#REF!</v>
      </c>
      <c r="AD1014" s="168" t="e">
        <f t="shared" ca="1" si="258"/>
        <v>#REF!</v>
      </c>
      <c r="AE1014" s="169" t="e">
        <f t="shared" ca="1" si="259"/>
        <v>#REF!</v>
      </c>
      <c r="AF1014" s="168" t="e">
        <f t="shared" ca="1" si="260"/>
        <v>#REF!</v>
      </c>
      <c r="AG1014" s="169" t="e">
        <f t="shared" ca="1" si="261"/>
        <v>#REF!</v>
      </c>
      <c r="AH1014" s="168" t="e">
        <f t="shared" ca="1" si="262"/>
        <v>#REF!</v>
      </c>
      <c r="AI1014" s="168" t="e">
        <f t="shared" ca="1" si="263"/>
        <v>#REF!</v>
      </c>
      <c r="AJ1014" s="170" t="e">
        <f t="shared" ca="1" si="264"/>
        <v>#REF!</v>
      </c>
      <c r="AK1014" s="168">
        <f t="shared" ca="1" si="265"/>
        <v>0</v>
      </c>
      <c r="AL1014" s="168">
        <f t="shared" ca="1" si="266"/>
        <v>0</v>
      </c>
    </row>
    <row r="1015" spans="1:44" ht="31.5" customHeight="1" x14ac:dyDescent="0.2">
      <c r="A1015" s="56">
        <v>1000</v>
      </c>
      <c r="B1015" s="309" t="str">
        <f t="shared" ca="1" si="252"/>
        <v>A1000</v>
      </c>
      <c r="C1015" s="309"/>
      <c r="D1015" s="57" t="str">
        <f t="shared" ca="1" si="253"/>
        <v/>
      </c>
      <c r="E1015" s="59" t="str">
        <f t="shared" ca="1" si="254"/>
        <v/>
      </c>
      <c r="F1015" s="215">
        <f ca="1">IF(LEN(B1015)&gt;0,'OBRAČUNANA OSNOVNA PLAČA'!G1009,"")</f>
        <v>0</v>
      </c>
      <c r="G1015" s="60"/>
      <c r="H1015" s="60"/>
      <c r="I1015" s="60"/>
      <c r="J1015" s="60"/>
      <c r="K1015" s="60"/>
      <c r="L1015" s="229">
        <f>+G1015+H1015+I1015+J1015+K1015</f>
        <v>0</v>
      </c>
      <c r="M1015" s="230">
        <f ca="1">IF(LEN(B1015)&gt;0,L1015/5,"")</f>
        <v>0</v>
      </c>
      <c r="N1015" s="230">
        <f ca="1">IF(LEN(B1015)&gt;0,F1015*M1015,"")</f>
        <v>0</v>
      </c>
      <c r="O1015" s="231">
        <f ca="1">IF(LEN(B1015)&gt;0,M1015*$P$1017,"")</f>
        <v>0</v>
      </c>
      <c r="P1015" s="232">
        <f ca="1">IF(LEN(B1015)&gt;0,F1015*O1015,"")</f>
        <v>0</v>
      </c>
      <c r="Q1015" s="233">
        <f ca="1">MIN(P1015,R1015)</f>
        <v>0</v>
      </c>
      <c r="R1015" s="233">
        <f ca="1">IF(LEN(B1015)&gt;0,'OSNOVNA PLAČA'!F1009,"")</f>
        <v>0</v>
      </c>
      <c r="S1015" s="234"/>
      <c r="T1015" s="235"/>
      <c r="U1015" s="34"/>
      <c r="V1015" s="34"/>
      <c r="W1015" s="34"/>
      <c r="X1015" s="34"/>
      <c r="Y1015" s="34"/>
      <c r="Z1015" s="34"/>
      <c r="AB1015" s="167">
        <f>ROW()</f>
        <v>1015</v>
      </c>
      <c r="AC1015" s="168" t="e">
        <f t="shared" ca="1" si="257"/>
        <v>#REF!</v>
      </c>
      <c r="AD1015" s="168" t="e">
        <f t="shared" ca="1" si="258"/>
        <v>#REF!</v>
      </c>
      <c r="AE1015" s="169" t="e">
        <f t="shared" ca="1" si="259"/>
        <v>#REF!</v>
      </c>
      <c r="AF1015" s="168" t="e">
        <f t="shared" ca="1" si="260"/>
        <v>#REF!</v>
      </c>
      <c r="AG1015" s="169" t="e">
        <f t="shared" ca="1" si="261"/>
        <v>#REF!</v>
      </c>
      <c r="AH1015" s="168" t="e">
        <f t="shared" ca="1" si="262"/>
        <v>#REF!</v>
      </c>
      <c r="AI1015" s="168" t="e">
        <f t="shared" ca="1" si="263"/>
        <v>#REF!</v>
      </c>
      <c r="AJ1015" s="170" t="e">
        <f t="shared" ca="1" si="264"/>
        <v>#REF!</v>
      </c>
      <c r="AK1015" s="168">
        <f t="shared" ca="1" si="265"/>
        <v>0</v>
      </c>
      <c r="AL1015" s="168">
        <f t="shared" ca="1" si="266"/>
        <v>0</v>
      </c>
    </row>
    <row r="1016" spans="1:44" ht="26.25" customHeight="1" thickBot="1" x14ac:dyDescent="0.25">
      <c r="A1016" s="34"/>
      <c r="B1016" s="216" t="s">
        <v>43</v>
      </c>
      <c r="C1016" s="357" t="s">
        <v>55</v>
      </c>
      <c r="D1016" s="358"/>
      <c r="E1016" s="359"/>
      <c r="F1016" s="217">
        <f>'OSNOVNA PLAČA'!G1010</f>
        <v>3000</v>
      </c>
      <c r="G1016" s="171"/>
      <c r="H1016" s="171"/>
      <c r="L1016" s="34"/>
      <c r="M1016" s="44"/>
      <c r="N1016" s="44"/>
      <c r="O1016" s="236" t="s">
        <v>99</v>
      </c>
      <c r="P1016" s="237">
        <v>0</v>
      </c>
      <c r="Q1016" s="238" t="s">
        <v>98</v>
      </c>
      <c r="R1016" s="239">
        <f ca="1">SUM(Q16:Q1015)</f>
        <v>60</v>
      </c>
      <c r="S1016" s="240"/>
      <c r="T1016" s="34"/>
      <c r="U1016" s="34"/>
      <c r="V1016" s="34"/>
      <c r="W1016" s="34"/>
      <c r="X1016" s="34"/>
      <c r="Y1016" s="34"/>
      <c r="Z1016" s="34"/>
      <c r="AB1016" s="172">
        <f>ROW()</f>
        <v>1016</v>
      </c>
      <c r="AC1016" s="173" t="e">
        <f ca="1">SUM(AC16:AC1015)</f>
        <v>#REF!</v>
      </c>
      <c r="AD1016" s="173" t="e">
        <f ca="1">SUM(AD16:AD1015)</f>
        <v>#REF!</v>
      </c>
      <c r="AE1016" s="174" t="str">
        <f>+O1016</f>
        <v>Izračunana masa</v>
      </c>
      <c r="AF1016" s="174" t="e">
        <f ca="1">SUM(AF16:AF1015)</f>
        <v>#REF!</v>
      </c>
      <c r="AG1016" s="175"/>
      <c r="AH1016" s="176" t="str">
        <f>+Q1016</f>
        <v>Izplačana masa</v>
      </c>
      <c r="AI1016" s="173" t="e">
        <f ca="1">SUM(AI16:AI1015)</f>
        <v>#REF!</v>
      </c>
      <c r="AL1016" s="168">
        <f ca="1">SUM(AL16:AL1015)</f>
        <v>0</v>
      </c>
      <c r="AM1016" s="325" t="str">
        <f>+C1016</f>
        <v>SREDSTVA ZA
OSNOVNE PLAČE</v>
      </c>
      <c r="AN1016" s="326"/>
      <c r="AO1016" s="326"/>
      <c r="AP1016" s="326"/>
      <c r="AQ1016" s="326"/>
      <c r="AR1016" s="327"/>
    </row>
    <row r="1017" spans="1:44" ht="26.25" customHeight="1" thickBot="1" x14ac:dyDescent="0.25">
      <c r="A1017" s="34"/>
      <c r="B1017" s="218" t="s">
        <v>56</v>
      </c>
      <c r="C1017" s="355" t="s">
        <v>57</v>
      </c>
      <c r="D1017" s="356"/>
      <c r="E1017" s="219">
        <v>0.02</v>
      </c>
      <c r="F1017" s="220">
        <f>0.02*F1016</f>
        <v>60</v>
      </c>
      <c r="G1017" s="137"/>
      <c r="H1017" s="137"/>
      <c r="I1017" s="137"/>
      <c r="J1017" s="137"/>
      <c r="K1017" s="177"/>
      <c r="L1017" s="34"/>
      <c r="M1017" s="44"/>
      <c r="N1017" s="44"/>
      <c r="O1017" s="241" t="s">
        <v>95</v>
      </c>
      <c r="P1017" s="242">
        <f ca="1">IF(SUM(N16:N1015)=0,0,F1017/SUM(N16:N1015))</f>
        <v>4.2857142857142858E-2</v>
      </c>
      <c r="Q1017" s="243" t="s">
        <v>100</v>
      </c>
      <c r="R1017" s="244">
        <f ca="1">F1017-R1016</f>
        <v>0</v>
      </c>
      <c r="S1017" s="110"/>
      <c r="T1017" s="34"/>
      <c r="U1017" s="34"/>
      <c r="V1017" s="34"/>
      <c r="W1017" s="34"/>
      <c r="X1017" s="34"/>
      <c r="Y1017" s="34"/>
      <c r="Z1017" s="34"/>
      <c r="AB1017" s="172">
        <f>ROW()</f>
        <v>1017</v>
      </c>
      <c r="AC1017" s="178" t="str">
        <f>+Q1017</f>
        <v>Ostanek</v>
      </c>
      <c r="AD1017" s="179" t="e">
        <f ca="1">IF($AO$3=1,0,INDIRECT( "'" &amp; $AO$2 &amp; "'!Q" &amp; TEXT($AB1017,0)))</f>
        <v>#REF!</v>
      </c>
      <c r="AE1017" s="174" t="str">
        <f>+O1017</f>
        <v>Kor. faktor (KF)</v>
      </c>
      <c r="AF1017" s="180" t="e">
        <f ca="1">IF(AF1016=0,0,(AD1017+AL1017)/AF1016)</f>
        <v>#REF!</v>
      </c>
      <c r="AG1017" s="175"/>
      <c r="AH1017" s="181" t="str">
        <f>+AC1017</f>
        <v>Ostanek</v>
      </c>
      <c r="AI1017" s="179" t="e">
        <f ca="1">+F1017-AI1016+AD1017</f>
        <v>#REF!</v>
      </c>
      <c r="AL1017" s="168">
        <f ca="1">+AM1017*AL1016</f>
        <v>0</v>
      </c>
      <c r="AM1017" s="182">
        <f>+E1017</f>
        <v>0.02</v>
      </c>
      <c r="AN1017" s="325" t="str">
        <f>+C1017</f>
        <v>SKUPEN OBSEG SREDSTEV
DELOVNE USPEŠNOSTI</v>
      </c>
      <c r="AO1017" s="326"/>
      <c r="AP1017" s="326"/>
      <c r="AQ1017" s="326"/>
      <c r="AR1017" s="327"/>
    </row>
    <row r="1018" spans="1:44" x14ac:dyDescent="0.2">
      <c r="A1018" s="34"/>
      <c r="B1018" s="34"/>
      <c r="C1018" s="34"/>
      <c r="D1018" s="34"/>
      <c r="E1018" s="34"/>
      <c r="F1018" s="44"/>
      <c r="G1018" s="137"/>
      <c r="H1018" s="137"/>
      <c r="I1018" s="137"/>
      <c r="J1018" s="137"/>
      <c r="K1018" s="137"/>
      <c r="L1018" s="245"/>
      <c r="M1018" s="44"/>
      <c r="N1018" s="44"/>
      <c r="O1018" s="44"/>
      <c r="P1018" s="44"/>
      <c r="Q1018" s="210"/>
      <c r="R1018" s="210"/>
      <c r="S1018" s="44"/>
      <c r="T1018" s="245"/>
      <c r="U1018" s="34"/>
      <c r="V1018" s="34"/>
      <c r="W1018" s="34"/>
      <c r="X1018" s="34"/>
      <c r="Y1018" s="34"/>
      <c r="Z1018" s="34"/>
    </row>
    <row r="1019" spans="1:44" ht="13.5" thickBot="1" x14ac:dyDescent="0.25">
      <c r="L1019" s="34"/>
      <c r="M1019" s="44"/>
      <c r="N1019" s="44"/>
      <c r="O1019" s="44"/>
      <c r="P1019" s="44"/>
      <c r="Q1019" s="44"/>
      <c r="R1019" s="44"/>
      <c r="S1019" s="44"/>
      <c r="T1019" s="34"/>
      <c r="U1019" s="34"/>
      <c r="V1019" s="34"/>
      <c r="W1019" s="34"/>
      <c r="X1019" s="34"/>
      <c r="Y1019" s="34"/>
      <c r="Z1019" s="34"/>
    </row>
    <row r="1020" spans="1:44" ht="12.75" customHeight="1" x14ac:dyDescent="0.2">
      <c r="B1020" s="349" t="s">
        <v>30</v>
      </c>
      <c r="C1020" s="350"/>
      <c r="D1020" s="351"/>
      <c r="E1020" s="184"/>
      <c r="F1020" s="330" t="s">
        <v>29</v>
      </c>
      <c r="G1020" s="331"/>
      <c r="H1020" s="331"/>
      <c r="I1020" s="331"/>
      <c r="J1020" s="331"/>
      <c r="K1020" s="332"/>
      <c r="L1020" s="246"/>
      <c r="M1020" s="247" t="s">
        <v>21</v>
      </c>
      <c r="N1020" s="248"/>
      <c r="O1020" s="249"/>
      <c r="P1020" s="333" t="s">
        <v>101</v>
      </c>
      <c r="Q1020" s="334"/>
      <c r="R1020" s="335"/>
      <c r="S1020" s="44"/>
      <c r="T1020" s="34"/>
      <c r="U1020" s="34"/>
      <c r="V1020" s="34"/>
      <c r="W1020" s="34"/>
      <c r="X1020" s="34"/>
      <c r="Y1020" s="34"/>
      <c r="Z1020" s="34"/>
    </row>
    <row r="1021" spans="1:44" x14ac:dyDescent="0.2">
      <c r="B1021" s="352"/>
      <c r="C1021" s="353"/>
      <c r="D1021" s="354"/>
      <c r="E1021" s="184"/>
      <c r="F1021" s="188" t="s">
        <v>25</v>
      </c>
      <c r="G1021" s="189"/>
      <c r="H1021" s="189"/>
      <c r="I1021" s="189"/>
      <c r="J1021" s="189"/>
      <c r="K1021" s="190"/>
      <c r="L1021" s="246"/>
      <c r="M1021" s="250">
        <v>0</v>
      </c>
      <c r="N1021" s="251"/>
      <c r="O1021" s="249"/>
      <c r="P1021" s="336"/>
      <c r="Q1021" s="337"/>
      <c r="R1021" s="338"/>
      <c r="S1021" s="44"/>
      <c r="T1021" s="34"/>
      <c r="U1021" s="34"/>
      <c r="V1021" s="34"/>
      <c r="W1021" s="34"/>
      <c r="X1021" s="34"/>
      <c r="Y1021" s="34"/>
      <c r="Z1021" s="34"/>
    </row>
    <row r="1022" spans="1:44" ht="13.5" thickBot="1" x14ac:dyDescent="0.25">
      <c r="B1022" s="193" t="s">
        <v>59</v>
      </c>
      <c r="C1022" s="194" t="s">
        <v>31</v>
      </c>
      <c r="D1022" s="195">
        <v>2</v>
      </c>
      <c r="E1022" s="184"/>
      <c r="F1022" s="188" t="s">
        <v>24</v>
      </c>
      <c r="G1022" s="189"/>
      <c r="H1022" s="189"/>
      <c r="I1022" s="189"/>
      <c r="J1022" s="189"/>
      <c r="K1022" s="190"/>
      <c r="L1022" s="246"/>
      <c r="M1022" s="252">
        <v>1</v>
      </c>
      <c r="N1022" s="251"/>
      <c r="O1022" s="249"/>
      <c r="P1022" s="253" t="s">
        <v>97</v>
      </c>
      <c r="Q1022" s="254" t="s">
        <v>106</v>
      </c>
      <c r="R1022" s="255">
        <v>5</v>
      </c>
      <c r="S1022" s="44"/>
      <c r="T1022" s="34"/>
      <c r="U1022" s="34"/>
      <c r="V1022" s="34"/>
      <c r="W1022" s="34"/>
      <c r="X1022" s="34"/>
      <c r="Y1022" s="34"/>
      <c r="Z1022" s="34"/>
    </row>
    <row r="1023" spans="1:44" x14ac:dyDescent="0.2">
      <c r="B1023" s="200"/>
      <c r="C1023" s="32"/>
      <c r="D1023" s="47"/>
      <c r="E1023" s="184"/>
      <c r="F1023" s="188" t="s">
        <v>26</v>
      </c>
      <c r="G1023" s="189"/>
      <c r="H1023" s="189"/>
      <c r="I1023" s="189"/>
      <c r="J1023" s="189"/>
      <c r="K1023" s="190"/>
      <c r="L1023" s="184"/>
      <c r="M1023" s="10"/>
      <c r="N1023" s="10"/>
      <c r="O1023" s="201"/>
      <c r="P1023" s="187"/>
      <c r="Q1023" s="187"/>
      <c r="R1023" s="187"/>
    </row>
    <row r="1024" spans="1:44" x14ac:dyDescent="0.2">
      <c r="B1024" s="184"/>
      <c r="C1024" s="184"/>
      <c r="D1024" s="184"/>
      <c r="E1024" s="184"/>
      <c r="F1024" s="188" t="s">
        <v>27</v>
      </c>
      <c r="G1024" s="189"/>
      <c r="H1024" s="189"/>
      <c r="I1024" s="189"/>
      <c r="J1024" s="189"/>
      <c r="K1024" s="190"/>
      <c r="L1024" s="184"/>
      <c r="M1024" s="187"/>
      <c r="N1024" s="187"/>
      <c r="O1024" s="187"/>
      <c r="P1024" s="187"/>
      <c r="Q1024" s="187"/>
      <c r="R1024" s="187"/>
    </row>
    <row r="1025" spans="2:18" ht="13.5" thickBot="1" x14ac:dyDescent="0.25">
      <c r="B1025" s="184"/>
      <c r="C1025" s="184"/>
      <c r="D1025" s="184"/>
      <c r="E1025" s="184"/>
      <c r="F1025" s="202" t="s">
        <v>28</v>
      </c>
      <c r="G1025" s="203"/>
      <c r="H1025" s="203"/>
      <c r="I1025" s="203"/>
      <c r="J1025" s="203"/>
      <c r="K1025" s="204"/>
      <c r="L1025" s="184"/>
      <c r="M1025" s="187"/>
      <c r="N1025" s="187"/>
      <c r="O1025" s="187"/>
      <c r="P1025" s="187"/>
      <c r="Q1025" s="205"/>
      <c r="R1025" s="187"/>
    </row>
    <row r="1026" spans="2:18" x14ac:dyDescent="0.2">
      <c r="K1026" s="10"/>
    </row>
  </sheetData>
  <sheetProtection algorithmName="SHA-512" hashValue="BwgSrkwms0lRfq06WwN8JeL9pat0rDfF8K/85Skcrpt63mWi4DCH42BRIJlTRZyJCFed+jkCi3VLecQOVeOVZw==" saltValue="tb4rQYDS0w6/Jax405NFWw==" spinCount="100000" sheet="1" objects="1" scenarios="1"/>
  <mergeCells count="105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  <mergeCell ref="B1020:D1021"/>
    <mergeCell ref="B17:C17"/>
    <mergeCell ref="B18:C18"/>
    <mergeCell ref="B1010:C1010"/>
    <mergeCell ref="C1017:D1017"/>
    <mergeCell ref="B1015:C1015"/>
    <mergeCell ref="B1011:C1011"/>
    <mergeCell ref="B1012:C1012"/>
    <mergeCell ref="B1013:C1013"/>
    <mergeCell ref="B1014:C1014"/>
    <mergeCell ref="C1016:E101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B1002:C1002"/>
    <mergeCell ref="B1009:C1009"/>
    <mergeCell ref="B1003:C1003"/>
    <mergeCell ref="AN1017:AR1017"/>
    <mergeCell ref="AM1016:AR1016"/>
    <mergeCell ref="E8:R8"/>
    <mergeCell ref="F1020:K1020"/>
    <mergeCell ref="P1020:R102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996:C996"/>
    <mergeCell ref="B997:C997"/>
    <mergeCell ref="B998:C998"/>
    <mergeCell ref="B999:C999"/>
    <mergeCell ref="B1000:C1000"/>
    <mergeCell ref="B1001:C1001"/>
    <mergeCell ref="B1004:C1004"/>
    <mergeCell ref="B1005:C1005"/>
    <mergeCell ref="B1006:C1006"/>
    <mergeCell ref="B1007:C1007"/>
    <mergeCell ref="B1008:C1008"/>
    <mergeCell ref="B39:C39"/>
    <mergeCell ref="B40:C40"/>
    <mergeCell ref="B41:C41"/>
    <mergeCell ref="B42:C42"/>
    <mergeCell ref="B43:C43"/>
    <mergeCell ref="B44:C44"/>
    <mergeCell ref="B995:C995"/>
    <mergeCell ref="B994:C994"/>
    <mergeCell ref="B993:C993"/>
    <mergeCell ref="B992:C992"/>
    <mergeCell ref="B991:C991"/>
    <mergeCell ref="B990:C990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</mergeCells>
  <phoneticPr fontId="2" type="noConversion"/>
  <dataValidations count="1">
    <dataValidation type="list" allowBlank="1" showInputMessage="1" showErrorMessage="1" sqref="G16:K1015" xr:uid="{00000000-0002-0000-0200-000000000000}">
      <formula1>$M$1021:$M$1022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3"/>
  <dimension ref="A1:BA1026"/>
  <sheetViews>
    <sheetView showGridLines="0" showRowColHeaders="0" topLeftCell="A923" zoomScaleNormal="100" workbookViewId="0">
      <selection activeCell="V960" sqref="V960"/>
    </sheetView>
  </sheetViews>
  <sheetFormatPr defaultRowHeight="12.75" x14ac:dyDescent="0.2"/>
  <cols>
    <col min="1" max="1" width="12.140625" style="7" customWidth="1"/>
    <col min="2" max="2" width="6.5703125" style="7" customWidth="1"/>
    <col min="3" max="3" width="38.85546875" style="7" customWidth="1"/>
    <col min="4" max="5" width="7" style="7" customWidth="1"/>
    <col min="6" max="6" width="13.28515625" style="9" customWidth="1"/>
    <col min="7" max="11" width="5.42578125" style="7" customWidth="1"/>
    <col min="12" max="12" width="13.42578125" style="7" customWidth="1"/>
    <col min="13" max="18" width="13.42578125" style="9" customWidth="1"/>
    <col min="19" max="19" width="1.7109375" style="9" customWidth="1"/>
    <col min="20" max="22" width="9.42578125" style="7" customWidth="1"/>
    <col min="23" max="23" width="10.85546875" style="7" customWidth="1"/>
    <col min="24" max="27" width="9.140625" style="7"/>
    <col min="28" max="28" width="9.28515625" style="140" hidden="1" customWidth="1"/>
    <col min="29" max="29" width="21.5703125" style="7" hidden="1" customWidth="1"/>
    <col min="30" max="30" width="12.85546875" style="7" hidden="1" customWidth="1"/>
    <col min="31" max="32" width="12.7109375" style="7" hidden="1" customWidth="1"/>
    <col min="33" max="33" width="13.42578125" style="134" hidden="1" customWidth="1"/>
    <col min="34" max="34" width="13.42578125" style="7" hidden="1" customWidth="1"/>
    <col min="35" max="38" width="13.7109375" style="7" hidden="1" customWidth="1"/>
    <col min="39" max="39" width="9.140625" style="7" hidden="1" customWidth="1"/>
    <col min="40" max="40" width="19.7109375" style="7" hidden="1" customWidth="1"/>
    <col min="41" max="41" width="25.28515625" style="7" hidden="1" customWidth="1"/>
    <col min="42" max="42" width="9.140625" style="7" hidden="1" customWidth="1"/>
    <col min="43" max="43" width="18.85546875" style="7" hidden="1" customWidth="1"/>
    <col min="44" max="44" width="9.85546875" style="7" hidden="1" customWidth="1"/>
    <col min="45" max="45" width="17.5703125" style="7" hidden="1" customWidth="1"/>
    <col min="46" max="46" width="11.7109375" style="7" hidden="1" customWidth="1"/>
    <col min="47" max="47" width="16" style="7" hidden="1" customWidth="1"/>
    <col min="48" max="53" width="9.140625" style="7" hidden="1" customWidth="1"/>
    <col min="54" max="16384" width="9.140625" style="7"/>
  </cols>
  <sheetData>
    <row r="1" spans="1:53" ht="15.75" x14ac:dyDescent="0.2">
      <c r="A1" s="34"/>
      <c r="B1" s="48" t="str">
        <f ca="1">INDIRECT( "'" &amp; $AD$2 &amp; "'!B1") &amp; " za obdobje " &amp; AO6</f>
        <v>Priloga 2: mesečno izplačilo redne delovne uspešnosti za obdobje avgust 2020</v>
      </c>
      <c r="C1" s="48"/>
      <c r="D1" s="34"/>
      <c r="E1" s="34"/>
      <c r="F1" s="44"/>
      <c r="G1" s="34"/>
      <c r="H1" s="34"/>
      <c r="I1" s="34"/>
      <c r="J1" s="34"/>
      <c r="K1" s="34"/>
      <c r="L1" s="34"/>
      <c r="M1" s="44"/>
      <c r="N1" s="44"/>
      <c r="O1" s="44"/>
      <c r="P1" s="44"/>
      <c r="Q1" s="44"/>
      <c r="R1" s="206"/>
      <c r="S1" s="207"/>
      <c r="T1" s="207"/>
      <c r="U1" s="208"/>
      <c r="V1" s="34"/>
      <c r="W1" s="34"/>
      <c r="AB1" s="380" t="s">
        <v>126</v>
      </c>
      <c r="AC1" s="381"/>
      <c r="AD1" s="381"/>
      <c r="AE1" s="381"/>
      <c r="AF1" s="382"/>
      <c r="AG1" s="124"/>
      <c r="AH1" s="374" t="s">
        <v>125</v>
      </c>
      <c r="AI1" s="375"/>
      <c r="AJ1" s="375"/>
      <c r="AK1" s="375"/>
      <c r="AL1" s="376"/>
      <c r="AN1" s="125" t="s">
        <v>33</v>
      </c>
      <c r="AO1" s="126" t="str">
        <f ca="1">RIGHT(CELL("filename",A1),LEN(CELL("filename",A1))-FIND("]",CELL("filename",A1)))</f>
        <v>8</v>
      </c>
      <c r="AP1" s="127" t="s">
        <v>33</v>
      </c>
      <c r="AQ1" s="127" t="s">
        <v>121</v>
      </c>
      <c r="AR1" s="127" t="s">
        <v>88</v>
      </c>
      <c r="AS1" s="127" t="s">
        <v>119</v>
      </c>
      <c r="AT1" s="127" t="s">
        <v>120</v>
      </c>
      <c r="AU1" s="127" t="s">
        <v>119</v>
      </c>
    </row>
    <row r="2" spans="1:53" ht="15.75" x14ac:dyDescent="0.2">
      <c r="A2" s="34"/>
      <c r="B2" s="48"/>
      <c r="C2" s="48"/>
      <c r="D2" s="34"/>
      <c r="E2" s="34"/>
      <c r="F2" s="44"/>
      <c r="G2" s="34"/>
      <c r="H2" s="34"/>
      <c r="I2" s="34"/>
      <c r="J2" s="34"/>
      <c r="K2" s="34"/>
      <c r="L2" s="34"/>
      <c r="M2" s="44"/>
      <c r="N2" s="44"/>
      <c r="O2" s="44"/>
      <c r="P2" s="44"/>
      <c r="Q2" s="44"/>
      <c r="R2" s="206"/>
      <c r="S2" s="207"/>
      <c r="T2" s="209"/>
      <c r="U2" s="208"/>
      <c r="V2" s="34"/>
      <c r="W2" s="34"/>
      <c r="AB2" s="390" t="s">
        <v>58</v>
      </c>
      <c r="AC2" s="391"/>
      <c r="AD2" s="387" t="s">
        <v>58</v>
      </c>
      <c r="AE2" s="388"/>
      <c r="AF2" s="389"/>
      <c r="AG2" s="124"/>
      <c r="AH2" s="377"/>
      <c r="AI2" s="378"/>
      <c r="AJ2" s="378"/>
      <c r="AK2" s="378"/>
      <c r="AL2" s="379"/>
      <c r="AN2" s="128" t="s">
        <v>121</v>
      </c>
      <c r="AO2" s="127" t="str">
        <f ca="1">VLOOKUP(AO1,AP2:AQ19,2,FALSE)</f>
        <v>7</v>
      </c>
      <c r="AP2" s="129" t="s">
        <v>118</v>
      </c>
      <c r="AQ2" s="129"/>
      <c r="AR2" s="130">
        <f t="shared" ref="AR2:AR13" ca="1" si="0">MAX($AS$2:$AS$13)</f>
        <v>12</v>
      </c>
      <c r="AS2" s="131">
        <f t="shared" ref="AS2:AS19" ca="1" si="1">ROW(INDIRECT(CELL("address",AP2)))-ROW(INDIRECT(AT2))+1</f>
        <v>1</v>
      </c>
      <c r="AT2" s="2" t="str">
        <f t="shared" ref="AT2:AT13" ca="1" si="2">CELL("address",$AP$2)</f>
        <v>$AP$2</v>
      </c>
      <c r="AU2" s="11" t="s">
        <v>84</v>
      </c>
      <c r="BA2" s="10"/>
    </row>
    <row r="3" spans="1:53" x14ac:dyDescent="0.2">
      <c r="A3" s="34"/>
      <c r="B3" s="317" t="str">
        <f ca="1">INDIRECT( "'" &amp; $AD$2 &amp; "'!B3")</f>
        <v>Šifra proračunskega uporabnika:</v>
      </c>
      <c r="C3" s="317"/>
      <c r="D3" s="318"/>
      <c r="E3" s="395" t="str">
        <f ca="1">IF(LEN(INDIRECT( "'" &amp; $AD$2 &amp; "'!E3"))&gt;0,INDIRECT( "'" &amp; $AD$2 &amp; "'!E3"),"")</f>
        <v>dsd</v>
      </c>
      <c r="F3" s="396"/>
      <c r="G3" s="34"/>
      <c r="H3" s="34"/>
      <c r="I3" s="34"/>
      <c r="J3" s="34"/>
      <c r="K3" s="34"/>
      <c r="L3" s="34"/>
      <c r="M3" s="44"/>
      <c r="N3" s="44"/>
      <c r="O3" s="44"/>
      <c r="P3" s="44"/>
      <c r="Q3" s="44"/>
      <c r="R3" s="206"/>
      <c r="S3" s="209"/>
      <c r="T3" s="208"/>
      <c r="U3" s="208"/>
      <c r="V3" s="34"/>
      <c r="W3" s="34"/>
      <c r="AB3" s="132" t="s">
        <v>90</v>
      </c>
      <c r="AC3" s="133"/>
      <c r="AD3" s="387" t="s">
        <v>90</v>
      </c>
      <c r="AE3" s="388"/>
      <c r="AF3" s="389"/>
      <c r="AH3" s="135" t="s">
        <v>123</v>
      </c>
      <c r="AI3" s="136" t="s">
        <v>131</v>
      </c>
      <c r="AJ3" s="137"/>
      <c r="AK3" s="137"/>
      <c r="AL3" s="138"/>
      <c r="AN3" s="125" t="s">
        <v>119</v>
      </c>
      <c r="AO3" s="127">
        <f ca="1">VLOOKUP(AO1,AP2:AS19,4,FALSE)</f>
        <v>10</v>
      </c>
      <c r="AP3" s="129" t="s">
        <v>36</v>
      </c>
      <c r="AQ3" s="129" t="str">
        <f t="shared" ref="AQ3:AQ19" si="3">+AP2</f>
        <v>11</v>
      </c>
      <c r="AR3" s="130">
        <f t="shared" ca="1" si="0"/>
        <v>12</v>
      </c>
      <c r="AS3" s="131">
        <f t="shared" ca="1" si="1"/>
        <v>2</v>
      </c>
      <c r="AT3" s="2" t="str">
        <f t="shared" ca="1" si="2"/>
        <v>$AP$2</v>
      </c>
      <c r="AU3" s="11" t="s">
        <v>85</v>
      </c>
      <c r="BA3" s="10"/>
    </row>
    <row r="4" spans="1:53" x14ac:dyDescent="0.2">
      <c r="A4" s="34"/>
      <c r="B4" s="317" t="str">
        <f ca="1">INDIRECT( "'" &amp; $AD$2 &amp; "'!B4")</f>
        <v>Organizacijska enota:</v>
      </c>
      <c r="C4" s="317"/>
      <c r="D4" s="317"/>
      <c r="E4" s="399" t="str">
        <f ca="1">IF(LEN(INDIRECT( "'" &amp; $AD$2 &amp; "'!E4"))&gt;0,INDIRECT( "'" &amp; $AD$2 &amp; "'!E4"),"")</f>
        <v>sddsd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398"/>
      <c r="S4" s="210"/>
      <c r="T4" s="210"/>
      <c r="U4" s="34"/>
      <c r="V4" s="34"/>
      <c r="W4" s="34"/>
      <c r="AH4" s="125" t="s">
        <v>122</v>
      </c>
      <c r="AI4" s="31">
        <v>6</v>
      </c>
      <c r="AJ4" s="137"/>
      <c r="AK4" s="137"/>
      <c r="AL4" s="138"/>
      <c r="AN4" s="125" t="s">
        <v>88</v>
      </c>
      <c r="AO4" s="127">
        <f ca="1">VLOOKUP(AO1,AP2:AR19,3,FALSE)</f>
        <v>12</v>
      </c>
      <c r="AP4" s="129" t="s">
        <v>108</v>
      </c>
      <c r="AQ4" s="129" t="str">
        <f t="shared" si="3"/>
        <v>12</v>
      </c>
      <c r="AR4" s="130">
        <f t="shared" ca="1" si="0"/>
        <v>12</v>
      </c>
      <c r="AS4" s="131">
        <f t="shared" ca="1" si="1"/>
        <v>3</v>
      </c>
      <c r="AT4" s="2" t="str">
        <f t="shared" ca="1" si="2"/>
        <v>$AP$2</v>
      </c>
      <c r="AU4" s="11" t="s">
        <v>74</v>
      </c>
    </row>
    <row r="5" spans="1:53" x14ac:dyDescent="0.2">
      <c r="A5" s="34"/>
      <c r="B5" s="80" t="str">
        <f ca="1">INDIRECT( "'" &amp; $AD$2 &amp; "'!B5")</f>
        <v>Leto:</v>
      </c>
      <c r="C5" s="80"/>
      <c r="D5" s="80"/>
      <c r="E5" s="397">
        <f ca="1">+AO7</f>
        <v>2020</v>
      </c>
      <c r="F5" s="39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4"/>
      <c r="V5" s="34"/>
      <c r="W5" s="34"/>
      <c r="AB5" s="141"/>
      <c r="AC5" s="123"/>
      <c r="AD5" s="123"/>
      <c r="AE5" s="123"/>
      <c r="AH5" s="125" t="s">
        <v>124</v>
      </c>
      <c r="AI5" s="31">
        <v>29</v>
      </c>
      <c r="AJ5" s="384" t="str">
        <f>+$AD$2</f>
        <v>OSNOVNA PLAČA</v>
      </c>
      <c r="AK5" s="385"/>
      <c r="AL5" s="386"/>
      <c r="AN5" s="125" t="s">
        <v>119</v>
      </c>
      <c r="AO5" s="127" t="str">
        <f ca="1">VLOOKUP(AO1,AP2:AU19,6,FALSE)</f>
        <v>avgust</v>
      </c>
      <c r="AP5" s="129" t="s">
        <v>109</v>
      </c>
      <c r="AQ5" s="129" t="str">
        <f t="shared" si="3"/>
        <v>1</v>
      </c>
      <c r="AR5" s="130">
        <f t="shared" ca="1" si="0"/>
        <v>12</v>
      </c>
      <c r="AS5" s="131">
        <f t="shared" ca="1" si="1"/>
        <v>4</v>
      </c>
      <c r="AT5" s="2" t="str">
        <f t="shared" ca="1" si="2"/>
        <v>$AP$2</v>
      </c>
      <c r="AU5" s="11" t="s">
        <v>75</v>
      </c>
    </row>
    <row r="6" spans="1:53" x14ac:dyDescent="0.2">
      <c r="B6" s="18"/>
      <c r="C6" s="18"/>
      <c r="D6" s="18"/>
      <c r="E6" s="9"/>
      <c r="F6" s="7"/>
      <c r="R6" s="122"/>
      <c r="S6" s="122"/>
      <c r="T6" s="123"/>
      <c r="AB6" s="141"/>
      <c r="AE6" s="123"/>
      <c r="AH6" s="125" t="s">
        <v>124</v>
      </c>
      <c r="AI6" s="31">
        <v>29</v>
      </c>
      <c r="AJ6" s="383" t="str">
        <f>+$AD$3</f>
        <v>OBRAČUNANA OSNOVNA PLAČA</v>
      </c>
      <c r="AK6" s="383"/>
      <c r="AL6" s="383"/>
      <c r="AN6" s="125" t="s">
        <v>144</v>
      </c>
      <c r="AO6" s="12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>avgust 2020</v>
      </c>
      <c r="AP6" s="129" t="s">
        <v>110</v>
      </c>
      <c r="AQ6" s="129" t="str">
        <f t="shared" si="3"/>
        <v>2</v>
      </c>
      <c r="AR6" s="130">
        <f t="shared" ca="1" si="0"/>
        <v>12</v>
      </c>
      <c r="AS6" s="131">
        <f t="shared" ca="1" si="1"/>
        <v>5</v>
      </c>
      <c r="AT6" s="2" t="str">
        <f t="shared" ca="1" si="2"/>
        <v>$AP$2</v>
      </c>
      <c r="AU6" s="11" t="s">
        <v>76</v>
      </c>
    </row>
    <row r="7" spans="1:53" x14ac:dyDescent="0.2">
      <c r="B7" s="392" t="s">
        <v>9</v>
      </c>
      <c r="C7" s="392"/>
      <c r="D7" s="393"/>
      <c r="E7" s="394"/>
      <c r="F7" s="329"/>
      <c r="R7" s="122"/>
      <c r="S7" s="122"/>
      <c r="T7" s="123"/>
      <c r="AB7" s="141"/>
      <c r="AE7" s="123"/>
      <c r="AN7" s="125" t="s">
        <v>72</v>
      </c>
      <c r="AO7" s="127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>2020</v>
      </c>
      <c r="AP7" s="129" t="s">
        <v>111</v>
      </c>
      <c r="AQ7" s="129" t="str">
        <f t="shared" si="3"/>
        <v>3</v>
      </c>
      <c r="AR7" s="130">
        <f t="shared" ca="1" si="0"/>
        <v>12</v>
      </c>
      <c r="AS7" s="131">
        <f t="shared" ca="1" si="1"/>
        <v>6</v>
      </c>
      <c r="AT7" s="2" t="str">
        <f t="shared" ca="1" si="2"/>
        <v>$AP$2</v>
      </c>
      <c r="AU7" s="11" t="s">
        <v>77</v>
      </c>
      <c r="AY7" s="10"/>
      <c r="AZ7" s="10"/>
      <c r="BA7" s="10"/>
    </row>
    <row r="8" spans="1:53" x14ac:dyDescent="0.2">
      <c r="B8" s="392" t="s">
        <v>10</v>
      </c>
      <c r="C8" s="392"/>
      <c r="D8" s="401"/>
      <c r="E8" s="293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9"/>
      <c r="S8" s="139"/>
      <c r="T8" s="139"/>
      <c r="AP8" s="129" t="s">
        <v>112</v>
      </c>
      <c r="AQ8" s="129" t="str">
        <f t="shared" si="3"/>
        <v>4</v>
      </c>
      <c r="AR8" s="130">
        <f t="shared" ca="1" si="0"/>
        <v>12</v>
      </c>
      <c r="AS8" s="131">
        <f t="shared" ca="1" si="1"/>
        <v>7</v>
      </c>
      <c r="AT8" s="2" t="str">
        <f t="shared" ca="1" si="2"/>
        <v>$AP$2</v>
      </c>
      <c r="AU8" s="11" t="s">
        <v>78</v>
      </c>
      <c r="AY8" s="10"/>
      <c r="AZ8" s="10"/>
      <c r="BA8" s="10"/>
    </row>
    <row r="9" spans="1:53" ht="16.5" thickBot="1" x14ac:dyDescent="0.25">
      <c r="B9" s="8"/>
      <c r="C9" s="8"/>
      <c r="AP9" s="129" t="s">
        <v>113</v>
      </c>
      <c r="AQ9" s="129" t="str">
        <f t="shared" si="3"/>
        <v>5</v>
      </c>
      <c r="AR9" s="130">
        <f t="shared" ca="1" si="0"/>
        <v>12</v>
      </c>
      <c r="AS9" s="131">
        <f t="shared" ca="1" si="1"/>
        <v>8</v>
      </c>
      <c r="AT9" s="2" t="str">
        <f t="shared" ca="1" si="2"/>
        <v>$AP$2</v>
      </c>
      <c r="AU9" s="11" t="s">
        <v>79</v>
      </c>
      <c r="AY9" s="10"/>
      <c r="AZ9" s="10"/>
      <c r="BA9" s="10"/>
    </row>
    <row r="10" spans="1:53" ht="15.75" customHeight="1" thickBot="1" x14ac:dyDescent="0.25">
      <c r="B10" s="406" t="s">
        <v>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8"/>
      <c r="M10" s="347" t="s">
        <v>1</v>
      </c>
      <c r="N10" s="348"/>
      <c r="O10" s="348"/>
      <c r="P10" s="348"/>
      <c r="Q10" s="348"/>
      <c r="R10" s="348"/>
      <c r="S10" s="142"/>
      <c r="T10" s="143"/>
      <c r="AP10" s="129" t="s">
        <v>114</v>
      </c>
      <c r="AQ10" s="129" t="str">
        <f t="shared" si="3"/>
        <v>6</v>
      </c>
      <c r="AR10" s="130">
        <f t="shared" ca="1" si="0"/>
        <v>12</v>
      </c>
      <c r="AS10" s="131">
        <f t="shared" ca="1" si="1"/>
        <v>9</v>
      </c>
      <c r="AT10" s="2" t="str">
        <f t="shared" ca="1" si="2"/>
        <v>$AP$2</v>
      </c>
      <c r="AU10" s="11" t="s">
        <v>80</v>
      </c>
      <c r="AY10" s="10"/>
      <c r="AZ10" s="10"/>
      <c r="BA10" s="10"/>
    </row>
    <row r="11" spans="1:53" ht="13.5" thickBot="1" x14ac:dyDescent="0.25">
      <c r="B11" s="144"/>
      <c r="C11" s="144"/>
      <c r="D11" s="144"/>
      <c r="E11" s="144"/>
      <c r="F11" s="145"/>
      <c r="G11" s="146"/>
      <c r="H11" s="146"/>
      <c r="I11" s="146"/>
      <c r="J11" s="146"/>
      <c r="K11" s="146"/>
      <c r="L11" s="146"/>
      <c r="M11" s="145"/>
      <c r="N11" s="145"/>
      <c r="O11" s="145"/>
      <c r="P11" s="145"/>
      <c r="Q11" s="145"/>
      <c r="R11" s="147"/>
      <c r="S11" s="139"/>
      <c r="T11" s="137"/>
      <c r="AC11" s="342" t="s">
        <v>35</v>
      </c>
      <c r="AD11" s="342"/>
      <c r="AG11" s="7"/>
      <c r="AP11" s="129" t="s">
        <v>115</v>
      </c>
      <c r="AQ11" s="129" t="str">
        <f t="shared" si="3"/>
        <v>7</v>
      </c>
      <c r="AR11" s="130">
        <f t="shared" ca="1" si="0"/>
        <v>12</v>
      </c>
      <c r="AS11" s="131">
        <f t="shared" ca="1" si="1"/>
        <v>10</v>
      </c>
      <c r="AT11" s="2" t="str">
        <f t="shared" ca="1" si="2"/>
        <v>$AP$2</v>
      </c>
      <c r="AU11" s="11" t="s">
        <v>81</v>
      </c>
    </row>
    <row r="12" spans="1:53" s="18" customFormat="1" ht="76.5" customHeight="1" x14ac:dyDescent="0.2">
      <c r="A12" s="211"/>
      <c r="B12" s="409" t="s">
        <v>13</v>
      </c>
      <c r="C12" s="410"/>
      <c r="D12" s="410"/>
      <c r="E12" s="410"/>
      <c r="F12" s="411"/>
      <c r="G12" s="412" t="s">
        <v>14</v>
      </c>
      <c r="H12" s="413"/>
      <c r="I12" s="413"/>
      <c r="J12" s="413"/>
      <c r="K12" s="413"/>
      <c r="L12" s="414"/>
      <c r="M12" s="370" t="s">
        <v>92</v>
      </c>
      <c r="N12" s="371"/>
      <c r="O12" s="371"/>
      <c r="P12" s="371"/>
      <c r="Q12" s="148" t="s">
        <v>47</v>
      </c>
      <c r="R12" s="149" t="s">
        <v>96</v>
      </c>
      <c r="S12" s="150"/>
      <c r="AB12" s="15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40" t="s">
        <v>15</v>
      </c>
      <c r="AF12" s="340"/>
      <c r="AG12" s="341" t="s">
        <v>16</v>
      </c>
      <c r="AH12" s="341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7"/>
      <c r="AO12" s="7"/>
      <c r="AP12" s="129" t="s">
        <v>116</v>
      </c>
      <c r="AQ12" s="129" t="str">
        <f t="shared" si="3"/>
        <v>8</v>
      </c>
      <c r="AR12" s="130">
        <f t="shared" ca="1" si="0"/>
        <v>12</v>
      </c>
      <c r="AS12" s="131">
        <f t="shared" ca="1" si="1"/>
        <v>11</v>
      </c>
      <c r="AT12" s="2" t="str">
        <f t="shared" ca="1" si="2"/>
        <v>$AP$2</v>
      </c>
      <c r="AU12" s="11" t="s">
        <v>82</v>
      </c>
      <c r="AY12" s="7"/>
      <c r="AZ12" s="7"/>
      <c r="BA12" s="7"/>
    </row>
    <row r="13" spans="1:53" ht="12.75" customHeight="1" x14ac:dyDescent="0.2">
      <c r="A13" s="372" t="s">
        <v>145</v>
      </c>
      <c r="B13" s="418" t="s">
        <v>2</v>
      </c>
      <c r="C13" s="419"/>
      <c r="D13" s="402" t="s">
        <v>11</v>
      </c>
      <c r="E13" s="402" t="s">
        <v>12</v>
      </c>
      <c r="F13" s="404" t="s">
        <v>107</v>
      </c>
      <c r="G13" s="415" t="s">
        <v>48</v>
      </c>
      <c r="H13" s="416"/>
      <c r="I13" s="416"/>
      <c r="J13" s="416"/>
      <c r="K13" s="417"/>
      <c r="L13" s="364" t="s">
        <v>3</v>
      </c>
      <c r="M13" s="368" t="s">
        <v>91</v>
      </c>
      <c r="N13" s="362" t="s">
        <v>94</v>
      </c>
      <c r="O13" s="360" t="s">
        <v>93</v>
      </c>
      <c r="P13" s="362" t="s">
        <v>94</v>
      </c>
      <c r="Q13" s="343" t="s">
        <v>94</v>
      </c>
      <c r="R13" s="345" t="s">
        <v>94</v>
      </c>
      <c r="S13" s="221"/>
      <c r="T13" s="34"/>
      <c r="U13" s="34"/>
      <c r="V13" s="34"/>
      <c r="W13" s="34"/>
      <c r="X13" s="34"/>
      <c r="AC13" s="339"/>
      <c r="AD13" s="339"/>
      <c r="AE13" s="340"/>
      <c r="AF13" s="340"/>
      <c r="AG13" s="341"/>
      <c r="AH13" s="341"/>
      <c r="AI13" s="339"/>
      <c r="AJ13" s="339"/>
      <c r="AK13" s="339"/>
      <c r="AL13" s="339"/>
      <c r="AP13" s="129" t="s">
        <v>117</v>
      </c>
      <c r="AQ13" s="129" t="str">
        <f t="shared" si="3"/>
        <v>9</v>
      </c>
      <c r="AR13" s="130">
        <f t="shared" ca="1" si="0"/>
        <v>12</v>
      </c>
      <c r="AS13" s="131">
        <f t="shared" ca="1" si="1"/>
        <v>12</v>
      </c>
      <c r="AT13" s="2" t="str">
        <f t="shared" ca="1" si="2"/>
        <v>$AP$2</v>
      </c>
      <c r="AU13" s="11" t="s">
        <v>83</v>
      </c>
    </row>
    <row r="14" spans="1:53" ht="13.5" thickBot="1" x14ac:dyDescent="0.25">
      <c r="A14" s="373"/>
      <c r="B14" s="420"/>
      <c r="C14" s="421"/>
      <c r="D14" s="403"/>
      <c r="E14" s="403"/>
      <c r="F14" s="405"/>
      <c r="G14" s="152" t="s">
        <v>4</v>
      </c>
      <c r="H14" s="153" t="s">
        <v>5</v>
      </c>
      <c r="I14" s="154" t="s">
        <v>6</v>
      </c>
      <c r="J14" s="153" t="s">
        <v>22</v>
      </c>
      <c r="K14" s="155" t="s">
        <v>23</v>
      </c>
      <c r="L14" s="365"/>
      <c r="M14" s="369"/>
      <c r="N14" s="363"/>
      <c r="O14" s="361"/>
      <c r="P14" s="363"/>
      <c r="Q14" s="344"/>
      <c r="R14" s="346"/>
      <c r="S14" s="221"/>
      <c r="T14" s="34"/>
      <c r="U14" s="34"/>
      <c r="V14" s="34"/>
      <c r="W14" s="34"/>
      <c r="X14" s="34"/>
      <c r="AC14" s="339"/>
      <c r="AD14" s="339"/>
      <c r="AE14" s="340"/>
      <c r="AF14" s="340"/>
      <c r="AG14" s="341"/>
      <c r="AH14" s="341"/>
      <c r="AI14" s="339"/>
      <c r="AJ14" s="339"/>
      <c r="AK14" s="339"/>
      <c r="AL14" s="339"/>
      <c r="AP14" s="129" t="s">
        <v>132</v>
      </c>
      <c r="AQ14" s="129" t="str">
        <f t="shared" si="3"/>
        <v>10</v>
      </c>
      <c r="AR14" s="130">
        <f ca="1">MAX($AS$14:$AS$17)</f>
        <v>4</v>
      </c>
      <c r="AS14" s="131">
        <f t="shared" ca="1" si="1"/>
        <v>1</v>
      </c>
      <c r="AT14" s="2" t="str">
        <f ca="1">CELL("address",$AP$14)</f>
        <v>$AP$14</v>
      </c>
      <c r="AU14" s="11" t="s">
        <v>138</v>
      </c>
    </row>
    <row r="15" spans="1:53" s="30" customFormat="1" ht="13.5" customHeight="1" thickTop="1" x14ac:dyDescent="0.2">
      <c r="A15" s="212"/>
      <c r="B15" s="366">
        <v>1</v>
      </c>
      <c r="C15" s="367"/>
      <c r="D15" s="212">
        <v>2</v>
      </c>
      <c r="E15" s="213">
        <v>3</v>
      </c>
      <c r="F15" s="214">
        <v>4</v>
      </c>
      <c r="G15" s="156">
        <v>5</v>
      </c>
      <c r="H15" s="157">
        <v>6</v>
      </c>
      <c r="I15" s="158">
        <v>7</v>
      </c>
      <c r="J15" s="157">
        <v>8</v>
      </c>
      <c r="K15" s="159">
        <v>9</v>
      </c>
      <c r="L15" s="222" t="s">
        <v>32</v>
      </c>
      <c r="M15" s="223" t="s">
        <v>87</v>
      </c>
      <c r="N15" s="223"/>
      <c r="O15" s="224" t="s">
        <v>103</v>
      </c>
      <c r="P15" s="225" t="s">
        <v>104</v>
      </c>
      <c r="Q15" s="226" t="s">
        <v>105</v>
      </c>
      <c r="R15" s="227">
        <v>15</v>
      </c>
      <c r="S15" s="228"/>
      <c r="T15" s="38"/>
      <c r="U15" s="38"/>
      <c r="V15" s="38"/>
      <c r="W15" s="38"/>
      <c r="X15" s="38"/>
      <c r="AB15" s="160" t="s">
        <v>34</v>
      </c>
      <c r="AC15" s="161" t="str">
        <f>+Q13</f>
        <v>€</v>
      </c>
      <c r="AD15" s="161" t="str">
        <f>+R13</f>
        <v>€</v>
      </c>
      <c r="AE15" s="162" t="s">
        <v>19</v>
      </c>
      <c r="AF15" s="162" t="s">
        <v>20</v>
      </c>
      <c r="AG15" s="163" t="s">
        <v>19</v>
      </c>
      <c r="AH15" s="164" t="s">
        <v>20</v>
      </c>
      <c r="AI15" s="165" t="s">
        <v>20</v>
      </c>
      <c r="AJ15" s="166" t="s">
        <v>20</v>
      </c>
      <c r="AK15" s="161" t="s">
        <v>20</v>
      </c>
      <c r="AL15" s="161" t="s">
        <v>20</v>
      </c>
      <c r="AN15" s="7"/>
      <c r="AO15" s="7"/>
      <c r="AP15" s="129" t="s">
        <v>133</v>
      </c>
      <c r="AQ15" s="129" t="str">
        <f t="shared" si="3"/>
        <v>11-1</v>
      </c>
      <c r="AR15" s="130">
        <f ca="1">MAX($AS$14:$AS$17)</f>
        <v>4</v>
      </c>
      <c r="AS15" s="131">
        <f t="shared" ca="1" si="1"/>
        <v>2</v>
      </c>
      <c r="AT15" s="2" t="str">
        <f ca="1">CELL("address",$AP$14)</f>
        <v>$AP$14</v>
      </c>
      <c r="AU15" s="11" t="s">
        <v>139</v>
      </c>
    </row>
    <row r="16" spans="1:53" ht="27" customHeight="1" x14ac:dyDescent="0.2">
      <c r="A16" s="56">
        <v>1</v>
      </c>
      <c r="B16" s="309" t="str">
        <f t="shared" ref="B16:B45" ca="1" si="4">IF(LEN(INDIRECT( "'" &amp; $AD$2 &amp; "'!B" &amp; TEXT($AB16-6,0)))&gt;0,INDIRECT( "'" &amp; $AD$2 &amp; "'!B" &amp; TEXT($AB16-6,0)),"")</f>
        <v>A1</v>
      </c>
      <c r="C16" s="309"/>
      <c r="D16" s="57" t="str">
        <f t="shared" ref="D16:D45" ca="1" si="5">IF(LEN(INDIRECT( "'" &amp; $AD$2 &amp; "'!D" &amp; TEXT($AB16-6,0)))&gt;0,INDIRECT( "'" &amp; $AD$2 &amp; "'!D" &amp; TEXT($AB16-6,0)),"")</f>
        <v>V</v>
      </c>
      <c r="E16" s="58">
        <f t="shared" ref="E16:E45" ca="1" si="6">IF(LEN(INDIRECT( "'" &amp; $AD$2 &amp; "'!E" &amp; TEXT($AB16-6,0)))&gt;0,INDIRECT( "'" &amp; $AD$2 &amp; "'!E" &amp; TEXT($AB16-6,0)),"")</f>
        <v>20</v>
      </c>
      <c r="F16" s="215">
        <f ca="1">IF(LEN(B16)&gt;0,'OBRAČUNANA OSNOVNA PLAČA'!H10,"")</f>
        <v>1000</v>
      </c>
      <c r="G16" s="60">
        <v>1</v>
      </c>
      <c r="H16" s="60">
        <v>1</v>
      </c>
      <c r="I16" s="60">
        <v>1</v>
      </c>
      <c r="J16" s="60">
        <v>1</v>
      </c>
      <c r="K16" s="60">
        <v>1</v>
      </c>
      <c r="L16" s="229">
        <f t="shared" ref="L16:L79" si="7">+G16+H16+I16+J16+K16</f>
        <v>5</v>
      </c>
      <c r="M16" s="230">
        <f ca="1">IF(LEN(B16)&gt;0,L16/5,"")</f>
        <v>1</v>
      </c>
      <c r="N16" s="230">
        <f ca="1">IF(LEN(B16)&gt;0,F16*M16,"")</f>
        <v>1000</v>
      </c>
      <c r="O16" s="231">
        <f ca="1">IF(LEN(B16)&gt;0,M16*$P$1017,"")</f>
        <v>0.06</v>
      </c>
      <c r="P16" s="232">
        <f ca="1">IF(LEN(B16)&gt;0,F16*O16,"")</f>
        <v>60</v>
      </c>
      <c r="Q16" s="233">
        <f t="shared" ref="Q16:Q79" ca="1" si="8">MIN(P16,R16)</f>
        <v>60</v>
      </c>
      <c r="R16" s="233">
        <f ca="1">IF(LEN(B16)&gt;0,'7'!R16-'7'!Q16,"")</f>
        <v>991.42857142857144</v>
      </c>
      <c r="S16" s="234"/>
      <c r="T16" s="34"/>
      <c r="U16" s="34"/>
      <c r="V16" s="34"/>
      <c r="W16" s="34"/>
      <c r="X16" s="34"/>
      <c r="AB16" s="167">
        <f>ROW()</f>
        <v>16</v>
      </c>
      <c r="AC16" s="168">
        <f t="shared" ref="AC16:AC45" ca="1" si="9">IF($AO$3=1,0,INDIRECT( "'" &amp; $AO$2 &amp; "'!P" &amp; TEXT($AB16,0)))</f>
        <v>8.5714285714285712</v>
      </c>
      <c r="AD16" s="168">
        <f t="shared" ref="AD16:AD45" ca="1" si="10">IF($AO$3=1,(INDIRECT( "'" &amp; $AD$2 &amp; "'!F" &amp; TEXT($AB16-6,0))*2/12+INDIRECT( "'" &amp; $AD$2 &amp; "'!G" &amp; TEXT($AB16-6,0))*10/12)*2,INDIRECT( "'" &amp; $AO$2 &amp; "'!Q" &amp; TEXT($AB16,0)))</f>
        <v>8.5714285714285712</v>
      </c>
      <c r="AE16" s="169" t="str">
        <f t="shared" ref="AE16:AE79" ca="1" si="11">IF(AC16&gt;=AD16,"-",$L16/(5*MAX($M$1021:$M$1022)))</f>
        <v>-</v>
      </c>
      <c r="AF16" s="168" t="str">
        <f t="shared" ref="AF16:AF79" ca="1" si="12">IF(AC16&gt;=AD16,"-",$L16/(5*MAX($M$1021:$M$1022))*AK16)</f>
        <v>-</v>
      </c>
      <c r="AG16" s="169" t="str">
        <f t="shared" ref="AG16:AG79" ca="1" si="13">IF(AE16="-","-",AE16*$AF$1017)</f>
        <v>-</v>
      </c>
      <c r="AH16" s="168" t="str">
        <f t="shared" ref="AH16:AH79" ca="1" si="14">IF(AF16="-","-",AF16*$AF$1017)</f>
        <v>-</v>
      </c>
      <c r="AI16" s="168">
        <f t="shared" ref="AI16:AI79" ca="1" si="15">IF(AG16="-",0,MIN(AH16,R16))</f>
        <v>0</v>
      </c>
      <c r="AJ16" s="170">
        <f t="shared" ref="AJ16:AJ79" ca="1" si="16">+AD16-AC16</f>
        <v>0</v>
      </c>
      <c r="AK16" s="168">
        <f t="shared" ref="AK16:AK45" ca="1" si="17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68">
        <f t="shared" ref="AL16:AL45" ca="1" si="18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129" t="s">
        <v>134</v>
      </c>
      <c r="AQ16" s="129" t="str">
        <f t="shared" si="3"/>
        <v>2-4</v>
      </c>
      <c r="AR16" s="130">
        <f ca="1">MAX($AS$14:$AS$17)</f>
        <v>4</v>
      </c>
      <c r="AS16" s="131">
        <f t="shared" ca="1" si="1"/>
        <v>3</v>
      </c>
      <c r="AT16" s="2" t="str">
        <f ca="1">CELL("address",$AP$14)</f>
        <v>$AP$14</v>
      </c>
      <c r="AU16" s="11" t="s">
        <v>140</v>
      </c>
    </row>
    <row r="17" spans="1:47" ht="27" customHeight="1" x14ac:dyDescent="0.2">
      <c r="A17" s="56">
        <v>2</v>
      </c>
      <c r="B17" s="309" t="str">
        <f t="shared" ca="1" si="4"/>
        <v>A2</v>
      </c>
      <c r="C17" s="309"/>
      <c r="D17" s="57" t="str">
        <f t="shared" ca="1" si="5"/>
        <v>VII</v>
      </c>
      <c r="E17" s="59">
        <f t="shared" ca="1" si="6"/>
        <v>40</v>
      </c>
      <c r="F17" s="215">
        <f ca="1">IF(LEN(B17)&gt;0,'OBRAČUNANA OSNOVNA PLAČA'!H11,"")</f>
        <v>2000</v>
      </c>
      <c r="G17" s="60"/>
      <c r="H17" s="60"/>
      <c r="I17" s="60"/>
      <c r="J17" s="60"/>
      <c r="K17" s="60"/>
      <c r="L17" s="229">
        <f t="shared" si="7"/>
        <v>0</v>
      </c>
      <c r="M17" s="230">
        <f t="shared" ref="M17:M80" ca="1" si="19">IF(LEN(B17)&gt;0,L17/5,"")</f>
        <v>0</v>
      </c>
      <c r="N17" s="230">
        <f t="shared" ref="N17:N80" ca="1" si="20">IF(LEN(B17)&gt;0,F17*M17,"")</f>
        <v>0</v>
      </c>
      <c r="O17" s="231">
        <f t="shared" ref="O17:O80" ca="1" si="21">IF(LEN(B17)&gt;0,M17*$P$1017,"")</f>
        <v>0</v>
      </c>
      <c r="P17" s="232">
        <f t="shared" ref="P17:P80" ca="1" si="22">IF(LEN(B17)&gt;0,F17*O17,"")</f>
        <v>0</v>
      </c>
      <c r="Q17" s="233">
        <f t="shared" ca="1" si="8"/>
        <v>0</v>
      </c>
      <c r="R17" s="233">
        <f ca="1">IF(LEN(B17)&gt;0,'7'!R17-'7'!Q17,"")</f>
        <v>1948.5714285714287</v>
      </c>
      <c r="S17" s="234"/>
      <c r="T17" s="34"/>
      <c r="U17" s="34"/>
      <c r="V17" s="34"/>
      <c r="W17" s="34"/>
      <c r="X17" s="34"/>
      <c r="AB17" s="167">
        <f>ROW()</f>
        <v>17</v>
      </c>
      <c r="AC17" s="168">
        <f t="shared" ca="1" si="9"/>
        <v>51.428571428571431</v>
      </c>
      <c r="AD17" s="168">
        <f t="shared" ca="1" si="10"/>
        <v>51.428571428571431</v>
      </c>
      <c r="AE17" s="169" t="str">
        <f t="shared" ca="1" si="11"/>
        <v>-</v>
      </c>
      <c r="AF17" s="168" t="str">
        <f t="shared" ca="1" si="12"/>
        <v>-</v>
      </c>
      <c r="AG17" s="169" t="str">
        <f t="shared" ca="1" si="13"/>
        <v>-</v>
      </c>
      <c r="AH17" s="168" t="str">
        <f t="shared" ca="1" si="14"/>
        <v>-</v>
      </c>
      <c r="AI17" s="168">
        <f t="shared" ca="1" si="15"/>
        <v>0</v>
      </c>
      <c r="AJ17" s="170">
        <f t="shared" ca="1" si="16"/>
        <v>0</v>
      </c>
      <c r="AK17" s="168">
        <f t="shared" ca="1" si="17"/>
        <v>0</v>
      </c>
      <c r="AL17" s="168">
        <f t="shared" ca="1" si="18"/>
        <v>0</v>
      </c>
      <c r="AP17" s="129" t="s">
        <v>135</v>
      </c>
      <c r="AQ17" s="129" t="str">
        <f t="shared" si="3"/>
        <v>5-7</v>
      </c>
      <c r="AR17" s="130">
        <f ca="1">MAX($AS$14:$AS$17)</f>
        <v>4</v>
      </c>
      <c r="AS17" s="131">
        <f t="shared" ca="1" si="1"/>
        <v>4</v>
      </c>
      <c r="AT17" s="2" t="str">
        <f ca="1">CELL("address",$AP$14)</f>
        <v>$AP$14</v>
      </c>
      <c r="AU17" s="11" t="s">
        <v>141</v>
      </c>
    </row>
    <row r="18" spans="1:47" ht="27" customHeight="1" x14ac:dyDescent="0.2">
      <c r="A18" s="56">
        <v>3</v>
      </c>
      <c r="B18" s="309" t="str">
        <f t="shared" ca="1" si="4"/>
        <v>A3</v>
      </c>
      <c r="C18" s="309"/>
      <c r="D18" s="57" t="str">
        <f t="shared" ca="1" si="5"/>
        <v/>
      </c>
      <c r="E18" s="59" t="str">
        <f t="shared" ca="1" si="6"/>
        <v/>
      </c>
      <c r="F18" s="215">
        <f ca="1">IF(LEN(B18)&gt;0,'OBRAČUNANA OSNOVNA PLAČA'!H12,"")</f>
        <v>0</v>
      </c>
      <c r="G18" s="60"/>
      <c r="H18" s="60"/>
      <c r="I18" s="60"/>
      <c r="J18" s="60"/>
      <c r="K18" s="60"/>
      <c r="L18" s="229">
        <f t="shared" si="7"/>
        <v>0</v>
      </c>
      <c r="M18" s="230">
        <f t="shared" ca="1" si="19"/>
        <v>0</v>
      </c>
      <c r="N18" s="230">
        <f t="shared" ca="1" si="20"/>
        <v>0</v>
      </c>
      <c r="O18" s="231">
        <f t="shared" ca="1" si="21"/>
        <v>0</v>
      </c>
      <c r="P18" s="232">
        <f t="shared" ca="1" si="22"/>
        <v>0</v>
      </c>
      <c r="Q18" s="233">
        <f t="shared" ca="1" si="8"/>
        <v>0</v>
      </c>
      <c r="R18" s="233">
        <f ca="1">IF(LEN(B18)&gt;0,'7'!R18-'7'!Q18,"")</f>
        <v>0</v>
      </c>
      <c r="S18" s="234"/>
      <c r="T18" s="34"/>
      <c r="U18" s="34"/>
      <c r="V18" s="34"/>
      <c r="W18" s="34"/>
      <c r="X18" s="34"/>
      <c r="AB18" s="167">
        <f>ROW()</f>
        <v>18</v>
      </c>
      <c r="AC18" s="168">
        <f t="shared" ca="1" si="9"/>
        <v>0</v>
      </c>
      <c r="AD18" s="168">
        <f t="shared" ca="1" si="10"/>
        <v>0</v>
      </c>
      <c r="AE18" s="169" t="str">
        <f t="shared" ca="1" si="11"/>
        <v>-</v>
      </c>
      <c r="AF18" s="168" t="str">
        <f t="shared" ca="1" si="12"/>
        <v>-</v>
      </c>
      <c r="AG18" s="169" t="str">
        <f t="shared" ca="1" si="13"/>
        <v>-</v>
      </c>
      <c r="AH18" s="168" t="str">
        <f t="shared" ca="1" si="14"/>
        <v>-</v>
      </c>
      <c r="AI18" s="168">
        <f t="shared" ca="1" si="15"/>
        <v>0</v>
      </c>
      <c r="AJ18" s="170">
        <f t="shared" ca="1" si="16"/>
        <v>0</v>
      </c>
      <c r="AK18" s="168">
        <f t="shared" ca="1" si="17"/>
        <v>0</v>
      </c>
      <c r="AL18" s="168">
        <f t="shared" ca="1" si="18"/>
        <v>0</v>
      </c>
      <c r="AP18" s="129" t="s">
        <v>136</v>
      </c>
      <c r="AQ18" s="129" t="str">
        <f t="shared" si="3"/>
        <v>8-10</v>
      </c>
      <c r="AR18" s="130">
        <f ca="1">MAX($AS$18:$AS$19)</f>
        <v>2</v>
      </c>
      <c r="AS18" s="131">
        <f t="shared" ca="1" si="1"/>
        <v>1</v>
      </c>
      <c r="AT18" s="2" t="str">
        <f ca="1">CELL("address",$AP$18)</f>
        <v>$AP$18</v>
      </c>
      <c r="AU18" s="11" t="s">
        <v>142</v>
      </c>
    </row>
    <row r="19" spans="1:47" ht="27" customHeight="1" x14ac:dyDescent="0.2">
      <c r="A19" s="56">
        <v>4</v>
      </c>
      <c r="B19" s="309" t="str">
        <f t="shared" ca="1" si="4"/>
        <v>A4</v>
      </c>
      <c r="C19" s="309"/>
      <c r="D19" s="57" t="str">
        <f t="shared" ca="1" si="5"/>
        <v/>
      </c>
      <c r="E19" s="59" t="str">
        <f t="shared" ca="1" si="6"/>
        <v/>
      </c>
      <c r="F19" s="215">
        <f ca="1">IF(LEN(B19)&gt;0,'OBRAČUNANA OSNOVNA PLAČA'!H13,"")</f>
        <v>0</v>
      </c>
      <c r="G19" s="60"/>
      <c r="H19" s="60"/>
      <c r="I19" s="60"/>
      <c r="J19" s="60"/>
      <c r="K19" s="60"/>
      <c r="L19" s="229">
        <f t="shared" si="7"/>
        <v>0</v>
      </c>
      <c r="M19" s="230">
        <f t="shared" ca="1" si="19"/>
        <v>0</v>
      </c>
      <c r="N19" s="230">
        <f t="shared" ca="1" si="20"/>
        <v>0</v>
      </c>
      <c r="O19" s="231">
        <f t="shared" ca="1" si="21"/>
        <v>0</v>
      </c>
      <c r="P19" s="232">
        <f t="shared" ca="1" si="22"/>
        <v>0</v>
      </c>
      <c r="Q19" s="233">
        <f t="shared" ca="1" si="8"/>
        <v>0</v>
      </c>
      <c r="R19" s="233">
        <f ca="1">IF(LEN(B19)&gt;0,'7'!R19-'7'!Q19,"")</f>
        <v>0</v>
      </c>
      <c r="S19" s="234"/>
      <c r="T19" s="34"/>
      <c r="U19" s="34"/>
      <c r="V19" s="34"/>
      <c r="W19" s="34"/>
      <c r="X19" s="34"/>
      <c r="AB19" s="167">
        <f>ROW()</f>
        <v>19</v>
      </c>
      <c r="AC19" s="168">
        <f t="shared" ca="1" si="9"/>
        <v>0</v>
      </c>
      <c r="AD19" s="168">
        <f t="shared" ca="1" si="10"/>
        <v>0</v>
      </c>
      <c r="AE19" s="169" t="str">
        <f t="shared" ca="1" si="11"/>
        <v>-</v>
      </c>
      <c r="AF19" s="168" t="str">
        <f t="shared" ca="1" si="12"/>
        <v>-</v>
      </c>
      <c r="AG19" s="169" t="str">
        <f t="shared" ca="1" si="13"/>
        <v>-</v>
      </c>
      <c r="AH19" s="168" t="str">
        <f t="shared" ca="1" si="14"/>
        <v>-</v>
      </c>
      <c r="AI19" s="168">
        <f t="shared" ca="1" si="15"/>
        <v>0</v>
      </c>
      <c r="AJ19" s="170">
        <f t="shared" ca="1" si="16"/>
        <v>0</v>
      </c>
      <c r="AK19" s="168">
        <f t="shared" ca="1" si="17"/>
        <v>0</v>
      </c>
      <c r="AL19" s="168">
        <f t="shared" ca="1" si="18"/>
        <v>0</v>
      </c>
      <c r="AP19" s="129" t="s">
        <v>137</v>
      </c>
      <c r="AQ19" s="129" t="str">
        <f t="shared" si="3"/>
        <v>11-4</v>
      </c>
      <c r="AR19" s="130">
        <f ca="1">MAX($AS$18:$AS$19)</f>
        <v>2</v>
      </c>
      <c r="AS19" s="131">
        <f t="shared" ca="1" si="1"/>
        <v>2</v>
      </c>
      <c r="AT19" s="2" t="str">
        <f ca="1">CELL("address",$AP$18)</f>
        <v>$AP$18</v>
      </c>
      <c r="AU19" s="11" t="s">
        <v>143</v>
      </c>
    </row>
    <row r="20" spans="1:47" ht="27" customHeight="1" x14ac:dyDescent="0.2">
      <c r="A20" s="56">
        <v>5</v>
      </c>
      <c r="B20" s="309" t="str">
        <f t="shared" ca="1" si="4"/>
        <v>A5</v>
      </c>
      <c r="C20" s="309"/>
      <c r="D20" s="57" t="str">
        <f t="shared" ca="1" si="5"/>
        <v/>
      </c>
      <c r="E20" s="59" t="str">
        <f t="shared" ca="1" si="6"/>
        <v/>
      </c>
      <c r="F20" s="215">
        <f ca="1">IF(LEN(B20)&gt;0,'OBRAČUNANA OSNOVNA PLAČA'!H14,"")</f>
        <v>0</v>
      </c>
      <c r="G20" s="60"/>
      <c r="H20" s="60"/>
      <c r="I20" s="60"/>
      <c r="J20" s="60"/>
      <c r="K20" s="60"/>
      <c r="L20" s="229">
        <f t="shared" si="7"/>
        <v>0</v>
      </c>
      <c r="M20" s="230">
        <f t="shared" ca="1" si="19"/>
        <v>0</v>
      </c>
      <c r="N20" s="230">
        <f t="shared" ca="1" si="20"/>
        <v>0</v>
      </c>
      <c r="O20" s="231">
        <f t="shared" ca="1" si="21"/>
        <v>0</v>
      </c>
      <c r="P20" s="232">
        <f t="shared" ca="1" si="22"/>
        <v>0</v>
      </c>
      <c r="Q20" s="233">
        <f t="shared" ca="1" si="8"/>
        <v>0</v>
      </c>
      <c r="R20" s="233">
        <f ca="1">IF(LEN(B20)&gt;0,'7'!R20-'7'!Q20,"")</f>
        <v>0</v>
      </c>
      <c r="S20" s="234"/>
      <c r="T20" s="34"/>
      <c r="U20" s="34"/>
      <c r="V20" s="34"/>
      <c r="W20" s="34"/>
      <c r="X20" s="34"/>
      <c r="AB20" s="167">
        <f>ROW()</f>
        <v>20</v>
      </c>
      <c r="AC20" s="168">
        <f t="shared" ca="1" si="9"/>
        <v>0</v>
      </c>
      <c r="AD20" s="168">
        <f t="shared" ca="1" si="10"/>
        <v>0</v>
      </c>
      <c r="AE20" s="169" t="str">
        <f t="shared" ca="1" si="11"/>
        <v>-</v>
      </c>
      <c r="AF20" s="168" t="str">
        <f t="shared" ca="1" si="12"/>
        <v>-</v>
      </c>
      <c r="AG20" s="169" t="str">
        <f t="shared" ca="1" si="13"/>
        <v>-</v>
      </c>
      <c r="AH20" s="168" t="str">
        <f t="shared" ca="1" si="14"/>
        <v>-</v>
      </c>
      <c r="AI20" s="168">
        <f t="shared" ca="1" si="15"/>
        <v>0</v>
      </c>
      <c r="AJ20" s="170">
        <f t="shared" ca="1" si="16"/>
        <v>0</v>
      </c>
      <c r="AK20" s="168">
        <f t="shared" ca="1" si="17"/>
        <v>0</v>
      </c>
      <c r="AL20" s="168">
        <f t="shared" ca="1" si="18"/>
        <v>0</v>
      </c>
    </row>
    <row r="21" spans="1:47" ht="27" customHeight="1" x14ac:dyDescent="0.2">
      <c r="A21" s="56">
        <v>6</v>
      </c>
      <c r="B21" s="309" t="str">
        <f t="shared" ca="1" si="4"/>
        <v>A6</v>
      </c>
      <c r="C21" s="309"/>
      <c r="D21" s="57" t="str">
        <f t="shared" ca="1" si="5"/>
        <v/>
      </c>
      <c r="E21" s="59" t="str">
        <f t="shared" ca="1" si="6"/>
        <v/>
      </c>
      <c r="F21" s="215">
        <f ca="1">IF(LEN(B21)&gt;0,'OBRAČUNANA OSNOVNA PLAČA'!H15,"")</f>
        <v>0</v>
      </c>
      <c r="G21" s="60"/>
      <c r="H21" s="60"/>
      <c r="I21" s="60"/>
      <c r="J21" s="60"/>
      <c r="K21" s="60"/>
      <c r="L21" s="229">
        <f t="shared" si="7"/>
        <v>0</v>
      </c>
      <c r="M21" s="230">
        <f t="shared" ca="1" si="19"/>
        <v>0</v>
      </c>
      <c r="N21" s="230">
        <f t="shared" ca="1" si="20"/>
        <v>0</v>
      </c>
      <c r="O21" s="231">
        <f t="shared" ca="1" si="21"/>
        <v>0</v>
      </c>
      <c r="P21" s="232">
        <f t="shared" ca="1" si="22"/>
        <v>0</v>
      </c>
      <c r="Q21" s="233">
        <f t="shared" ca="1" si="8"/>
        <v>0</v>
      </c>
      <c r="R21" s="233">
        <f ca="1">IF(LEN(B21)&gt;0,'7'!R21-'7'!Q21,"")</f>
        <v>0</v>
      </c>
      <c r="S21" s="234"/>
      <c r="T21" s="34"/>
      <c r="U21" s="34"/>
      <c r="V21" s="34"/>
      <c r="W21" s="34"/>
      <c r="X21" s="34"/>
      <c r="AB21" s="167">
        <f>ROW()</f>
        <v>21</v>
      </c>
      <c r="AC21" s="168">
        <f t="shared" ca="1" si="9"/>
        <v>0</v>
      </c>
      <c r="AD21" s="168">
        <f t="shared" ca="1" si="10"/>
        <v>0</v>
      </c>
      <c r="AE21" s="169" t="str">
        <f t="shared" ca="1" si="11"/>
        <v>-</v>
      </c>
      <c r="AF21" s="168" t="str">
        <f t="shared" ca="1" si="12"/>
        <v>-</v>
      </c>
      <c r="AG21" s="169" t="str">
        <f t="shared" ca="1" si="13"/>
        <v>-</v>
      </c>
      <c r="AH21" s="168" t="str">
        <f t="shared" ca="1" si="14"/>
        <v>-</v>
      </c>
      <c r="AI21" s="168">
        <f t="shared" ca="1" si="15"/>
        <v>0</v>
      </c>
      <c r="AJ21" s="170">
        <f t="shared" ca="1" si="16"/>
        <v>0</v>
      </c>
      <c r="AK21" s="168">
        <f t="shared" ca="1" si="17"/>
        <v>0</v>
      </c>
      <c r="AL21" s="168">
        <f t="shared" ca="1" si="18"/>
        <v>0</v>
      </c>
    </row>
    <row r="22" spans="1:47" ht="27" customHeight="1" x14ac:dyDescent="0.2">
      <c r="A22" s="56">
        <v>7</v>
      </c>
      <c r="B22" s="309" t="str">
        <f t="shared" ca="1" si="4"/>
        <v>A7</v>
      </c>
      <c r="C22" s="309"/>
      <c r="D22" s="57" t="str">
        <f t="shared" ca="1" si="5"/>
        <v/>
      </c>
      <c r="E22" s="59" t="str">
        <f t="shared" ca="1" si="6"/>
        <v/>
      </c>
      <c r="F22" s="215">
        <f ca="1">IF(LEN(B22)&gt;0,'OBRAČUNANA OSNOVNA PLAČA'!H16,"")</f>
        <v>0</v>
      </c>
      <c r="G22" s="60"/>
      <c r="H22" s="60"/>
      <c r="I22" s="60"/>
      <c r="J22" s="60"/>
      <c r="K22" s="60"/>
      <c r="L22" s="229">
        <f t="shared" si="7"/>
        <v>0</v>
      </c>
      <c r="M22" s="230">
        <f t="shared" ca="1" si="19"/>
        <v>0</v>
      </c>
      <c r="N22" s="230">
        <f t="shared" ca="1" si="20"/>
        <v>0</v>
      </c>
      <c r="O22" s="231">
        <f t="shared" ca="1" si="21"/>
        <v>0</v>
      </c>
      <c r="P22" s="232">
        <f t="shared" ca="1" si="22"/>
        <v>0</v>
      </c>
      <c r="Q22" s="233">
        <f t="shared" ca="1" si="8"/>
        <v>0</v>
      </c>
      <c r="R22" s="233">
        <f ca="1">IF(LEN(B22)&gt;0,'7'!R22-'7'!Q22,"")</f>
        <v>0</v>
      </c>
      <c r="S22" s="234"/>
      <c r="T22" s="34"/>
      <c r="U22" s="34"/>
      <c r="V22" s="34"/>
      <c r="W22" s="34"/>
      <c r="X22" s="34"/>
      <c r="AB22" s="167">
        <f>ROW()</f>
        <v>22</v>
      </c>
      <c r="AC22" s="168">
        <f t="shared" ca="1" si="9"/>
        <v>0</v>
      </c>
      <c r="AD22" s="168">
        <f t="shared" ca="1" si="10"/>
        <v>0</v>
      </c>
      <c r="AE22" s="169" t="str">
        <f t="shared" ca="1" si="11"/>
        <v>-</v>
      </c>
      <c r="AF22" s="168" t="str">
        <f t="shared" ca="1" si="12"/>
        <v>-</v>
      </c>
      <c r="AG22" s="169" t="str">
        <f t="shared" ca="1" si="13"/>
        <v>-</v>
      </c>
      <c r="AH22" s="168" t="str">
        <f t="shared" ca="1" si="14"/>
        <v>-</v>
      </c>
      <c r="AI22" s="168">
        <f t="shared" ca="1" si="15"/>
        <v>0</v>
      </c>
      <c r="AJ22" s="170">
        <f t="shared" ca="1" si="16"/>
        <v>0</v>
      </c>
      <c r="AK22" s="168">
        <f t="shared" ca="1" si="17"/>
        <v>0</v>
      </c>
      <c r="AL22" s="168">
        <f t="shared" ca="1" si="18"/>
        <v>0</v>
      </c>
    </row>
    <row r="23" spans="1:47" ht="27" customHeight="1" x14ac:dyDescent="0.2">
      <c r="A23" s="56">
        <v>8</v>
      </c>
      <c r="B23" s="309" t="str">
        <f t="shared" ca="1" si="4"/>
        <v>A8</v>
      </c>
      <c r="C23" s="309"/>
      <c r="D23" s="57" t="str">
        <f t="shared" ca="1" si="5"/>
        <v/>
      </c>
      <c r="E23" s="59" t="str">
        <f t="shared" ca="1" si="6"/>
        <v/>
      </c>
      <c r="F23" s="215">
        <f ca="1">IF(LEN(B23)&gt;0,'OBRAČUNANA OSNOVNA PLAČA'!H17,"")</f>
        <v>0</v>
      </c>
      <c r="G23" s="60"/>
      <c r="H23" s="60"/>
      <c r="I23" s="60"/>
      <c r="J23" s="60"/>
      <c r="K23" s="60"/>
      <c r="L23" s="229">
        <f t="shared" si="7"/>
        <v>0</v>
      </c>
      <c r="M23" s="230">
        <f t="shared" ca="1" si="19"/>
        <v>0</v>
      </c>
      <c r="N23" s="230">
        <f t="shared" ca="1" si="20"/>
        <v>0</v>
      </c>
      <c r="O23" s="231">
        <f t="shared" ca="1" si="21"/>
        <v>0</v>
      </c>
      <c r="P23" s="232">
        <f t="shared" ca="1" si="22"/>
        <v>0</v>
      </c>
      <c r="Q23" s="233">
        <f t="shared" ca="1" si="8"/>
        <v>0</v>
      </c>
      <c r="R23" s="233">
        <f ca="1">IF(LEN(B23)&gt;0,'7'!R23-'7'!Q23,"")</f>
        <v>0</v>
      </c>
      <c r="S23" s="234"/>
      <c r="T23" s="34"/>
      <c r="U23" s="34"/>
      <c r="V23" s="34"/>
      <c r="W23" s="34"/>
      <c r="X23" s="34"/>
      <c r="AB23" s="167">
        <f>ROW()</f>
        <v>23</v>
      </c>
      <c r="AC23" s="168">
        <f t="shared" ca="1" si="9"/>
        <v>0</v>
      </c>
      <c r="AD23" s="168">
        <f t="shared" ca="1" si="10"/>
        <v>0</v>
      </c>
      <c r="AE23" s="169" t="str">
        <f t="shared" ca="1" si="11"/>
        <v>-</v>
      </c>
      <c r="AF23" s="168" t="str">
        <f t="shared" ca="1" si="12"/>
        <v>-</v>
      </c>
      <c r="AG23" s="169" t="str">
        <f t="shared" ca="1" si="13"/>
        <v>-</v>
      </c>
      <c r="AH23" s="168" t="str">
        <f t="shared" ca="1" si="14"/>
        <v>-</v>
      </c>
      <c r="AI23" s="168">
        <f t="shared" ca="1" si="15"/>
        <v>0</v>
      </c>
      <c r="AJ23" s="170">
        <f t="shared" ca="1" si="16"/>
        <v>0</v>
      </c>
      <c r="AK23" s="168">
        <f t="shared" ca="1" si="17"/>
        <v>0</v>
      </c>
      <c r="AL23" s="168">
        <f t="shared" ca="1" si="18"/>
        <v>0</v>
      </c>
    </row>
    <row r="24" spans="1:47" ht="27" customHeight="1" x14ac:dyDescent="0.2">
      <c r="A24" s="56">
        <v>9</v>
      </c>
      <c r="B24" s="309" t="str">
        <f t="shared" ca="1" si="4"/>
        <v>A9</v>
      </c>
      <c r="C24" s="309"/>
      <c r="D24" s="57" t="str">
        <f t="shared" ca="1" si="5"/>
        <v/>
      </c>
      <c r="E24" s="59" t="str">
        <f t="shared" ca="1" si="6"/>
        <v/>
      </c>
      <c r="F24" s="215">
        <f ca="1">IF(LEN(B24)&gt;0,'OBRAČUNANA OSNOVNA PLAČA'!H18,"")</f>
        <v>0</v>
      </c>
      <c r="G24" s="60"/>
      <c r="H24" s="60"/>
      <c r="I24" s="60"/>
      <c r="J24" s="60"/>
      <c r="K24" s="60"/>
      <c r="L24" s="229">
        <f t="shared" si="7"/>
        <v>0</v>
      </c>
      <c r="M24" s="230">
        <f t="shared" ca="1" si="19"/>
        <v>0</v>
      </c>
      <c r="N24" s="230">
        <f t="shared" ca="1" si="20"/>
        <v>0</v>
      </c>
      <c r="O24" s="231">
        <f t="shared" ca="1" si="21"/>
        <v>0</v>
      </c>
      <c r="P24" s="232">
        <f t="shared" ca="1" si="22"/>
        <v>0</v>
      </c>
      <c r="Q24" s="233">
        <f t="shared" ca="1" si="8"/>
        <v>0</v>
      </c>
      <c r="R24" s="233">
        <f ca="1">IF(LEN(B24)&gt;0,'7'!R24-'7'!Q24,"")</f>
        <v>0</v>
      </c>
      <c r="S24" s="234"/>
      <c r="T24" s="34"/>
      <c r="U24" s="34"/>
      <c r="V24" s="34"/>
      <c r="W24" s="34"/>
      <c r="X24" s="34"/>
      <c r="AB24" s="167">
        <f>ROW()</f>
        <v>24</v>
      </c>
      <c r="AC24" s="168">
        <f t="shared" ca="1" si="9"/>
        <v>0</v>
      </c>
      <c r="AD24" s="168">
        <f t="shared" ca="1" si="10"/>
        <v>0</v>
      </c>
      <c r="AE24" s="169" t="str">
        <f t="shared" ca="1" si="11"/>
        <v>-</v>
      </c>
      <c r="AF24" s="168" t="str">
        <f t="shared" ca="1" si="12"/>
        <v>-</v>
      </c>
      <c r="AG24" s="169" t="str">
        <f t="shared" ca="1" si="13"/>
        <v>-</v>
      </c>
      <c r="AH24" s="168" t="str">
        <f t="shared" ca="1" si="14"/>
        <v>-</v>
      </c>
      <c r="AI24" s="168">
        <f t="shared" ca="1" si="15"/>
        <v>0</v>
      </c>
      <c r="AJ24" s="170">
        <f t="shared" ca="1" si="16"/>
        <v>0</v>
      </c>
      <c r="AK24" s="168">
        <f t="shared" ca="1" si="17"/>
        <v>0</v>
      </c>
      <c r="AL24" s="168">
        <f t="shared" ca="1" si="18"/>
        <v>0</v>
      </c>
    </row>
    <row r="25" spans="1:47" ht="27" customHeight="1" x14ac:dyDescent="0.2">
      <c r="A25" s="56">
        <v>10</v>
      </c>
      <c r="B25" s="309" t="str">
        <f t="shared" ca="1" si="4"/>
        <v>A10</v>
      </c>
      <c r="C25" s="309"/>
      <c r="D25" s="57" t="str">
        <f t="shared" ca="1" si="5"/>
        <v/>
      </c>
      <c r="E25" s="59" t="str">
        <f t="shared" ca="1" si="6"/>
        <v/>
      </c>
      <c r="F25" s="215">
        <f ca="1">IF(LEN(B25)&gt;0,'OBRAČUNANA OSNOVNA PLAČA'!H19,"")</f>
        <v>0</v>
      </c>
      <c r="G25" s="60"/>
      <c r="H25" s="60"/>
      <c r="I25" s="60"/>
      <c r="J25" s="60"/>
      <c r="K25" s="60"/>
      <c r="L25" s="229">
        <f t="shared" si="7"/>
        <v>0</v>
      </c>
      <c r="M25" s="230">
        <f t="shared" ca="1" si="19"/>
        <v>0</v>
      </c>
      <c r="N25" s="230">
        <f t="shared" ca="1" si="20"/>
        <v>0</v>
      </c>
      <c r="O25" s="231">
        <f t="shared" ca="1" si="21"/>
        <v>0</v>
      </c>
      <c r="P25" s="232">
        <f t="shared" ca="1" si="22"/>
        <v>0</v>
      </c>
      <c r="Q25" s="233">
        <f t="shared" ca="1" si="8"/>
        <v>0</v>
      </c>
      <c r="R25" s="233">
        <f ca="1">IF(LEN(B25)&gt;0,'7'!R25-'7'!Q25,"")</f>
        <v>0</v>
      </c>
      <c r="S25" s="234"/>
      <c r="T25" s="34"/>
      <c r="U25" s="34"/>
      <c r="V25" s="34"/>
      <c r="W25" s="34"/>
      <c r="X25" s="34"/>
      <c r="AB25" s="167">
        <f>ROW()</f>
        <v>25</v>
      </c>
      <c r="AC25" s="168">
        <f t="shared" ca="1" si="9"/>
        <v>0</v>
      </c>
      <c r="AD25" s="168">
        <f t="shared" ca="1" si="10"/>
        <v>0</v>
      </c>
      <c r="AE25" s="169" t="str">
        <f t="shared" ca="1" si="11"/>
        <v>-</v>
      </c>
      <c r="AF25" s="168" t="str">
        <f t="shared" ca="1" si="12"/>
        <v>-</v>
      </c>
      <c r="AG25" s="169" t="str">
        <f t="shared" ca="1" si="13"/>
        <v>-</v>
      </c>
      <c r="AH25" s="168" t="str">
        <f t="shared" ca="1" si="14"/>
        <v>-</v>
      </c>
      <c r="AI25" s="168">
        <f t="shared" ca="1" si="15"/>
        <v>0</v>
      </c>
      <c r="AJ25" s="170">
        <f t="shared" ca="1" si="16"/>
        <v>0</v>
      </c>
      <c r="AK25" s="168">
        <f t="shared" ca="1" si="17"/>
        <v>0</v>
      </c>
      <c r="AL25" s="168">
        <f t="shared" ca="1" si="18"/>
        <v>0</v>
      </c>
    </row>
    <row r="26" spans="1:47" ht="27" customHeight="1" x14ac:dyDescent="0.2">
      <c r="A26" s="56">
        <v>11</v>
      </c>
      <c r="B26" s="309" t="str">
        <f t="shared" ca="1" si="4"/>
        <v>A11</v>
      </c>
      <c r="C26" s="309"/>
      <c r="D26" s="57" t="str">
        <f t="shared" ca="1" si="5"/>
        <v/>
      </c>
      <c r="E26" s="59" t="str">
        <f t="shared" ca="1" si="6"/>
        <v/>
      </c>
      <c r="F26" s="215">
        <f ca="1">IF(LEN(B26)&gt;0,'OBRAČUNANA OSNOVNA PLAČA'!H20,"")</f>
        <v>0</v>
      </c>
      <c r="G26" s="60"/>
      <c r="H26" s="60"/>
      <c r="I26" s="60"/>
      <c r="J26" s="60"/>
      <c r="K26" s="60"/>
      <c r="L26" s="229">
        <f t="shared" si="7"/>
        <v>0</v>
      </c>
      <c r="M26" s="230">
        <f t="shared" ca="1" si="19"/>
        <v>0</v>
      </c>
      <c r="N26" s="230">
        <f t="shared" ca="1" si="20"/>
        <v>0</v>
      </c>
      <c r="O26" s="231">
        <f t="shared" ca="1" si="21"/>
        <v>0</v>
      </c>
      <c r="P26" s="232">
        <f t="shared" ca="1" si="22"/>
        <v>0</v>
      </c>
      <c r="Q26" s="233">
        <f t="shared" ca="1" si="8"/>
        <v>0</v>
      </c>
      <c r="R26" s="233">
        <f ca="1">IF(LEN(B26)&gt;0,'7'!R26-'7'!Q26,"")</f>
        <v>0</v>
      </c>
      <c r="S26" s="234"/>
      <c r="T26" s="34"/>
      <c r="U26" s="34"/>
      <c r="V26" s="34"/>
      <c r="W26" s="34"/>
      <c r="X26" s="34"/>
      <c r="AB26" s="167">
        <f>ROW()</f>
        <v>26</v>
      </c>
      <c r="AC26" s="168">
        <f t="shared" ca="1" si="9"/>
        <v>0</v>
      </c>
      <c r="AD26" s="168">
        <f t="shared" ca="1" si="10"/>
        <v>0</v>
      </c>
      <c r="AE26" s="169" t="str">
        <f t="shared" ca="1" si="11"/>
        <v>-</v>
      </c>
      <c r="AF26" s="168" t="str">
        <f t="shared" ca="1" si="12"/>
        <v>-</v>
      </c>
      <c r="AG26" s="169" t="str">
        <f t="shared" ca="1" si="13"/>
        <v>-</v>
      </c>
      <c r="AH26" s="168" t="str">
        <f t="shared" ca="1" si="14"/>
        <v>-</v>
      </c>
      <c r="AI26" s="168">
        <f t="shared" ca="1" si="15"/>
        <v>0</v>
      </c>
      <c r="AJ26" s="170">
        <f t="shared" ca="1" si="16"/>
        <v>0</v>
      </c>
      <c r="AK26" s="168">
        <f t="shared" ca="1" si="17"/>
        <v>0</v>
      </c>
      <c r="AL26" s="168">
        <f t="shared" ca="1" si="18"/>
        <v>0</v>
      </c>
    </row>
    <row r="27" spans="1:47" ht="27" customHeight="1" x14ac:dyDescent="0.2">
      <c r="A27" s="56">
        <v>12</v>
      </c>
      <c r="B27" s="309" t="str">
        <f t="shared" ca="1" si="4"/>
        <v>A12</v>
      </c>
      <c r="C27" s="309"/>
      <c r="D27" s="57" t="str">
        <f t="shared" ca="1" si="5"/>
        <v/>
      </c>
      <c r="E27" s="59" t="str">
        <f t="shared" ca="1" si="6"/>
        <v/>
      </c>
      <c r="F27" s="215">
        <f ca="1">IF(LEN(B27)&gt;0,'OBRAČUNANA OSNOVNA PLAČA'!H21,"")</f>
        <v>0</v>
      </c>
      <c r="G27" s="60"/>
      <c r="H27" s="60"/>
      <c r="I27" s="60"/>
      <c r="J27" s="60"/>
      <c r="K27" s="60"/>
      <c r="L27" s="229">
        <f t="shared" si="7"/>
        <v>0</v>
      </c>
      <c r="M27" s="230">
        <f t="shared" ca="1" si="19"/>
        <v>0</v>
      </c>
      <c r="N27" s="230">
        <f t="shared" ca="1" si="20"/>
        <v>0</v>
      </c>
      <c r="O27" s="231">
        <f t="shared" ca="1" si="21"/>
        <v>0</v>
      </c>
      <c r="P27" s="232">
        <f t="shared" ca="1" si="22"/>
        <v>0</v>
      </c>
      <c r="Q27" s="233">
        <f t="shared" ca="1" si="8"/>
        <v>0</v>
      </c>
      <c r="R27" s="233">
        <f ca="1">IF(LEN(B27)&gt;0,'7'!R27-'7'!Q27,"")</f>
        <v>0</v>
      </c>
      <c r="S27" s="234"/>
      <c r="T27" s="34"/>
      <c r="U27" s="34"/>
      <c r="V27" s="34"/>
      <c r="W27" s="34"/>
      <c r="X27" s="34"/>
      <c r="AB27" s="167">
        <f>ROW()</f>
        <v>27</v>
      </c>
      <c r="AC27" s="168">
        <f t="shared" ca="1" si="9"/>
        <v>0</v>
      </c>
      <c r="AD27" s="168">
        <f t="shared" ca="1" si="10"/>
        <v>0</v>
      </c>
      <c r="AE27" s="169" t="str">
        <f t="shared" ca="1" si="11"/>
        <v>-</v>
      </c>
      <c r="AF27" s="168" t="str">
        <f t="shared" ca="1" si="12"/>
        <v>-</v>
      </c>
      <c r="AG27" s="169" t="str">
        <f t="shared" ca="1" si="13"/>
        <v>-</v>
      </c>
      <c r="AH27" s="168" t="str">
        <f t="shared" ca="1" si="14"/>
        <v>-</v>
      </c>
      <c r="AI27" s="168">
        <f t="shared" ca="1" si="15"/>
        <v>0</v>
      </c>
      <c r="AJ27" s="170">
        <f t="shared" ca="1" si="16"/>
        <v>0</v>
      </c>
      <c r="AK27" s="168">
        <f t="shared" ca="1" si="17"/>
        <v>0</v>
      </c>
      <c r="AL27" s="168">
        <f t="shared" ca="1" si="18"/>
        <v>0</v>
      </c>
    </row>
    <row r="28" spans="1:47" ht="27" customHeight="1" x14ac:dyDescent="0.2">
      <c r="A28" s="56">
        <v>13</v>
      </c>
      <c r="B28" s="309" t="str">
        <f t="shared" ca="1" si="4"/>
        <v>A13</v>
      </c>
      <c r="C28" s="309"/>
      <c r="D28" s="57" t="str">
        <f t="shared" ca="1" si="5"/>
        <v/>
      </c>
      <c r="E28" s="59" t="str">
        <f t="shared" ca="1" si="6"/>
        <v/>
      </c>
      <c r="F28" s="215">
        <f ca="1">IF(LEN(B28)&gt;0,'OBRAČUNANA OSNOVNA PLAČA'!H22,"")</f>
        <v>0</v>
      </c>
      <c r="G28" s="60"/>
      <c r="H28" s="60"/>
      <c r="I28" s="60"/>
      <c r="J28" s="60"/>
      <c r="K28" s="60"/>
      <c r="L28" s="229">
        <f t="shared" si="7"/>
        <v>0</v>
      </c>
      <c r="M28" s="230">
        <f t="shared" ca="1" si="19"/>
        <v>0</v>
      </c>
      <c r="N28" s="230">
        <f t="shared" ca="1" si="20"/>
        <v>0</v>
      </c>
      <c r="O28" s="231">
        <f t="shared" ca="1" si="21"/>
        <v>0</v>
      </c>
      <c r="P28" s="232">
        <f t="shared" ca="1" si="22"/>
        <v>0</v>
      </c>
      <c r="Q28" s="233">
        <f t="shared" ca="1" si="8"/>
        <v>0</v>
      </c>
      <c r="R28" s="233">
        <f ca="1">IF(LEN(B28)&gt;0,'7'!R28-'7'!Q28,"")</f>
        <v>0</v>
      </c>
      <c r="S28" s="234"/>
      <c r="T28" s="34"/>
      <c r="U28" s="34"/>
      <c r="V28" s="34"/>
      <c r="W28" s="34"/>
      <c r="X28" s="34"/>
      <c r="AB28" s="167">
        <f>ROW()</f>
        <v>28</v>
      </c>
      <c r="AC28" s="168">
        <f t="shared" ca="1" si="9"/>
        <v>0</v>
      </c>
      <c r="AD28" s="168">
        <f t="shared" ca="1" si="10"/>
        <v>0</v>
      </c>
      <c r="AE28" s="169" t="str">
        <f t="shared" ca="1" si="11"/>
        <v>-</v>
      </c>
      <c r="AF28" s="168" t="str">
        <f t="shared" ca="1" si="12"/>
        <v>-</v>
      </c>
      <c r="AG28" s="169" t="str">
        <f t="shared" ca="1" si="13"/>
        <v>-</v>
      </c>
      <c r="AH28" s="168" t="str">
        <f t="shared" ca="1" si="14"/>
        <v>-</v>
      </c>
      <c r="AI28" s="168">
        <f t="shared" ca="1" si="15"/>
        <v>0</v>
      </c>
      <c r="AJ28" s="170">
        <f t="shared" ca="1" si="16"/>
        <v>0</v>
      </c>
      <c r="AK28" s="168">
        <f t="shared" ca="1" si="17"/>
        <v>0</v>
      </c>
      <c r="AL28" s="168">
        <f t="shared" ca="1" si="18"/>
        <v>0</v>
      </c>
    </row>
    <row r="29" spans="1:47" ht="27" customHeight="1" x14ac:dyDescent="0.2">
      <c r="A29" s="56">
        <v>14</v>
      </c>
      <c r="B29" s="309" t="str">
        <f t="shared" ca="1" si="4"/>
        <v>A14</v>
      </c>
      <c r="C29" s="309"/>
      <c r="D29" s="57" t="str">
        <f t="shared" ca="1" si="5"/>
        <v/>
      </c>
      <c r="E29" s="59" t="str">
        <f t="shared" ca="1" si="6"/>
        <v/>
      </c>
      <c r="F29" s="215">
        <f ca="1">IF(LEN(B29)&gt;0,'OBRAČUNANA OSNOVNA PLAČA'!H23,"")</f>
        <v>0</v>
      </c>
      <c r="G29" s="60"/>
      <c r="H29" s="60"/>
      <c r="I29" s="60"/>
      <c r="J29" s="60"/>
      <c r="K29" s="60"/>
      <c r="L29" s="229">
        <f t="shared" si="7"/>
        <v>0</v>
      </c>
      <c r="M29" s="230">
        <f t="shared" ca="1" si="19"/>
        <v>0</v>
      </c>
      <c r="N29" s="230">
        <f t="shared" ca="1" si="20"/>
        <v>0</v>
      </c>
      <c r="O29" s="231">
        <f t="shared" ca="1" si="21"/>
        <v>0</v>
      </c>
      <c r="P29" s="232">
        <f t="shared" ca="1" si="22"/>
        <v>0</v>
      </c>
      <c r="Q29" s="233">
        <f t="shared" ca="1" si="8"/>
        <v>0</v>
      </c>
      <c r="R29" s="233">
        <f ca="1">IF(LEN(B29)&gt;0,'7'!R29-'7'!Q29,"")</f>
        <v>0</v>
      </c>
      <c r="S29" s="234"/>
      <c r="T29" s="34"/>
      <c r="U29" s="34"/>
      <c r="V29" s="34"/>
      <c r="W29" s="34"/>
      <c r="X29" s="34"/>
      <c r="AB29" s="167">
        <f>ROW()</f>
        <v>29</v>
      </c>
      <c r="AC29" s="168">
        <f t="shared" ca="1" si="9"/>
        <v>0</v>
      </c>
      <c r="AD29" s="168">
        <f t="shared" ca="1" si="10"/>
        <v>0</v>
      </c>
      <c r="AE29" s="169" t="str">
        <f t="shared" ca="1" si="11"/>
        <v>-</v>
      </c>
      <c r="AF29" s="168" t="str">
        <f t="shared" ca="1" si="12"/>
        <v>-</v>
      </c>
      <c r="AG29" s="169" t="str">
        <f t="shared" ca="1" si="13"/>
        <v>-</v>
      </c>
      <c r="AH29" s="168" t="str">
        <f t="shared" ca="1" si="14"/>
        <v>-</v>
      </c>
      <c r="AI29" s="168">
        <f t="shared" ca="1" si="15"/>
        <v>0</v>
      </c>
      <c r="AJ29" s="170">
        <f t="shared" ca="1" si="16"/>
        <v>0</v>
      </c>
      <c r="AK29" s="168">
        <f t="shared" ca="1" si="17"/>
        <v>0</v>
      </c>
      <c r="AL29" s="168">
        <f t="shared" ca="1" si="18"/>
        <v>0</v>
      </c>
    </row>
    <row r="30" spans="1:47" ht="27" customHeight="1" x14ac:dyDescent="0.2">
      <c r="A30" s="56">
        <v>15</v>
      </c>
      <c r="B30" s="309" t="str">
        <f t="shared" ca="1" si="4"/>
        <v>A15</v>
      </c>
      <c r="C30" s="309"/>
      <c r="D30" s="57" t="str">
        <f t="shared" ca="1" si="5"/>
        <v/>
      </c>
      <c r="E30" s="59" t="str">
        <f t="shared" ca="1" si="6"/>
        <v/>
      </c>
      <c r="F30" s="215">
        <f ca="1">IF(LEN(B30)&gt;0,'OBRAČUNANA OSNOVNA PLAČA'!H24,"")</f>
        <v>0</v>
      </c>
      <c r="G30" s="60"/>
      <c r="H30" s="60"/>
      <c r="I30" s="60"/>
      <c r="J30" s="60"/>
      <c r="K30" s="60"/>
      <c r="L30" s="229">
        <f t="shared" si="7"/>
        <v>0</v>
      </c>
      <c r="M30" s="230">
        <f t="shared" ca="1" si="19"/>
        <v>0</v>
      </c>
      <c r="N30" s="230">
        <f t="shared" ca="1" si="20"/>
        <v>0</v>
      </c>
      <c r="O30" s="231">
        <f t="shared" ca="1" si="21"/>
        <v>0</v>
      </c>
      <c r="P30" s="232">
        <f t="shared" ca="1" si="22"/>
        <v>0</v>
      </c>
      <c r="Q30" s="233">
        <f t="shared" ca="1" si="8"/>
        <v>0</v>
      </c>
      <c r="R30" s="233">
        <f ca="1">IF(LEN(B30)&gt;0,'7'!R30-'7'!Q30,"")</f>
        <v>0</v>
      </c>
      <c r="S30" s="234"/>
      <c r="T30" s="34"/>
      <c r="U30" s="34"/>
      <c r="V30" s="34"/>
      <c r="W30" s="34"/>
      <c r="X30" s="34"/>
      <c r="AB30" s="167">
        <f>ROW()</f>
        <v>30</v>
      </c>
      <c r="AC30" s="168">
        <f t="shared" ca="1" si="9"/>
        <v>0</v>
      </c>
      <c r="AD30" s="168">
        <f t="shared" ca="1" si="10"/>
        <v>0</v>
      </c>
      <c r="AE30" s="169" t="str">
        <f t="shared" ca="1" si="11"/>
        <v>-</v>
      </c>
      <c r="AF30" s="168" t="str">
        <f t="shared" ca="1" si="12"/>
        <v>-</v>
      </c>
      <c r="AG30" s="169" t="str">
        <f t="shared" ca="1" si="13"/>
        <v>-</v>
      </c>
      <c r="AH30" s="168" t="str">
        <f t="shared" ca="1" si="14"/>
        <v>-</v>
      </c>
      <c r="AI30" s="168">
        <f t="shared" ca="1" si="15"/>
        <v>0</v>
      </c>
      <c r="AJ30" s="170">
        <f t="shared" ca="1" si="16"/>
        <v>0</v>
      </c>
      <c r="AK30" s="168">
        <f t="shared" ca="1" si="17"/>
        <v>0</v>
      </c>
      <c r="AL30" s="168">
        <f t="shared" ca="1" si="18"/>
        <v>0</v>
      </c>
    </row>
    <row r="31" spans="1:47" ht="27" customHeight="1" x14ac:dyDescent="0.2">
      <c r="A31" s="56">
        <v>16</v>
      </c>
      <c r="B31" s="309" t="str">
        <f t="shared" ca="1" si="4"/>
        <v>A16</v>
      </c>
      <c r="C31" s="309"/>
      <c r="D31" s="57" t="str">
        <f t="shared" ca="1" si="5"/>
        <v/>
      </c>
      <c r="E31" s="59" t="str">
        <f t="shared" ca="1" si="6"/>
        <v/>
      </c>
      <c r="F31" s="215">
        <f ca="1">IF(LEN(B31)&gt;0,'OBRAČUNANA OSNOVNA PLAČA'!H25,"")</f>
        <v>0</v>
      </c>
      <c r="G31" s="60"/>
      <c r="H31" s="60"/>
      <c r="I31" s="60"/>
      <c r="J31" s="60"/>
      <c r="K31" s="60"/>
      <c r="L31" s="229">
        <f t="shared" si="7"/>
        <v>0</v>
      </c>
      <c r="M31" s="230">
        <f t="shared" ca="1" si="19"/>
        <v>0</v>
      </c>
      <c r="N31" s="230">
        <f t="shared" ca="1" si="20"/>
        <v>0</v>
      </c>
      <c r="O31" s="231">
        <f t="shared" ca="1" si="21"/>
        <v>0</v>
      </c>
      <c r="P31" s="232">
        <f t="shared" ca="1" si="22"/>
        <v>0</v>
      </c>
      <c r="Q31" s="233">
        <f t="shared" ca="1" si="8"/>
        <v>0</v>
      </c>
      <c r="R31" s="233">
        <f ca="1">IF(LEN(B31)&gt;0,'7'!R31-'7'!Q31,"")</f>
        <v>0</v>
      </c>
      <c r="S31" s="234"/>
      <c r="T31" s="34"/>
      <c r="U31" s="34"/>
      <c r="V31" s="34"/>
      <c r="W31" s="34"/>
      <c r="X31" s="34"/>
      <c r="AB31" s="167">
        <f>ROW()</f>
        <v>31</v>
      </c>
      <c r="AC31" s="168">
        <f t="shared" ca="1" si="9"/>
        <v>0</v>
      </c>
      <c r="AD31" s="168">
        <f t="shared" ca="1" si="10"/>
        <v>0</v>
      </c>
      <c r="AE31" s="169" t="str">
        <f t="shared" ca="1" si="11"/>
        <v>-</v>
      </c>
      <c r="AF31" s="168" t="str">
        <f t="shared" ca="1" si="12"/>
        <v>-</v>
      </c>
      <c r="AG31" s="169" t="str">
        <f t="shared" ca="1" si="13"/>
        <v>-</v>
      </c>
      <c r="AH31" s="168" t="str">
        <f t="shared" ca="1" si="14"/>
        <v>-</v>
      </c>
      <c r="AI31" s="168">
        <f t="shared" ca="1" si="15"/>
        <v>0</v>
      </c>
      <c r="AJ31" s="170">
        <f t="shared" ca="1" si="16"/>
        <v>0</v>
      </c>
      <c r="AK31" s="168">
        <f t="shared" ca="1" si="17"/>
        <v>0</v>
      </c>
      <c r="AL31" s="168">
        <f t="shared" ca="1" si="18"/>
        <v>0</v>
      </c>
    </row>
    <row r="32" spans="1:47" ht="27" customHeight="1" x14ac:dyDescent="0.2">
      <c r="A32" s="56">
        <v>17</v>
      </c>
      <c r="B32" s="309" t="str">
        <f t="shared" ca="1" si="4"/>
        <v>A17</v>
      </c>
      <c r="C32" s="309"/>
      <c r="D32" s="57" t="str">
        <f t="shared" ca="1" si="5"/>
        <v/>
      </c>
      <c r="E32" s="59" t="str">
        <f t="shared" ca="1" si="6"/>
        <v/>
      </c>
      <c r="F32" s="215">
        <f ca="1">IF(LEN(B32)&gt;0,'OBRAČUNANA OSNOVNA PLAČA'!H26,"")</f>
        <v>0</v>
      </c>
      <c r="G32" s="60"/>
      <c r="H32" s="60"/>
      <c r="I32" s="60"/>
      <c r="J32" s="60"/>
      <c r="K32" s="60"/>
      <c r="L32" s="229">
        <f t="shared" si="7"/>
        <v>0</v>
      </c>
      <c r="M32" s="230">
        <f t="shared" ca="1" si="19"/>
        <v>0</v>
      </c>
      <c r="N32" s="230">
        <f t="shared" ca="1" si="20"/>
        <v>0</v>
      </c>
      <c r="O32" s="231">
        <f t="shared" ca="1" si="21"/>
        <v>0</v>
      </c>
      <c r="P32" s="232">
        <f t="shared" ca="1" si="22"/>
        <v>0</v>
      </c>
      <c r="Q32" s="233">
        <f t="shared" ca="1" si="8"/>
        <v>0</v>
      </c>
      <c r="R32" s="233">
        <f ca="1">IF(LEN(B32)&gt;0,'7'!R32-'7'!Q32,"")</f>
        <v>0</v>
      </c>
      <c r="S32" s="234"/>
      <c r="T32" s="34"/>
      <c r="U32" s="34"/>
      <c r="V32" s="34"/>
      <c r="W32" s="34"/>
      <c r="X32" s="34"/>
      <c r="AB32" s="167">
        <f>ROW()</f>
        <v>32</v>
      </c>
      <c r="AC32" s="168">
        <f t="shared" ca="1" si="9"/>
        <v>0</v>
      </c>
      <c r="AD32" s="168">
        <f t="shared" ca="1" si="10"/>
        <v>0</v>
      </c>
      <c r="AE32" s="169" t="str">
        <f t="shared" ca="1" si="11"/>
        <v>-</v>
      </c>
      <c r="AF32" s="168" t="str">
        <f t="shared" ca="1" si="12"/>
        <v>-</v>
      </c>
      <c r="AG32" s="169" t="str">
        <f t="shared" ca="1" si="13"/>
        <v>-</v>
      </c>
      <c r="AH32" s="168" t="str">
        <f t="shared" ca="1" si="14"/>
        <v>-</v>
      </c>
      <c r="AI32" s="168">
        <f t="shared" ca="1" si="15"/>
        <v>0</v>
      </c>
      <c r="AJ32" s="170">
        <f t="shared" ca="1" si="16"/>
        <v>0</v>
      </c>
      <c r="AK32" s="168">
        <f t="shared" ca="1" si="17"/>
        <v>0</v>
      </c>
      <c r="AL32" s="168">
        <f t="shared" ca="1" si="18"/>
        <v>0</v>
      </c>
    </row>
    <row r="33" spans="1:38" ht="27" customHeight="1" x14ac:dyDescent="0.2">
      <c r="A33" s="56">
        <v>18</v>
      </c>
      <c r="B33" s="309" t="str">
        <f t="shared" ca="1" si="4"/>
        <v>A18</v>
      </c>
      <c r="C33" s="309"/>
      <c r="D33" s="57" t="str">
        <f t="shared" ca="1" si="5"/>
        <v/>
      </c>
      <c r="E33" s="59" t="str">
        <f t="shared" ca="1" si="6"/>
        <v/>
      </c>
      <c r="F33" s="215">
        <f ca="1">IF(LEN(B33)&gt;0,'OBRAČUNANA OSNOVNA PLAČA'!H27,"")</f>
        <v>0</v>
      </c>
      <c r="G33" s="60"/>
      <c r="H33" s="60"/>
      <c r="I33" s="60"/>
      <c r="J33" s="60"/>
      <c r="K33" s="60"/>
      <c r="L33" s="229">
        <f t="shared" si="7"/>
        <v>0</v>
      </c>
      <c r="M33" s="230">
        <f t="shared" ca="1" si="19"/>
        <v>0</v>
      </c>
      <c r="N33" s="230">
        <f t="shared" ca="1" si="20"/>
        <v>0</v>
      </c>
      <c r="O33" s="231">
        <f t="shared" ca="1" si="21"/>
        <v>0</v>
      </c>
      <c r="P33" s="232">
        <f t="shared" ca="1" si="22"/>
        <v>0</v>
      </c>
      <c r="Q33" s="233">
        <f t="shared" ca="1" si="8"/>
        <v>0</v>
      </c>
      <c r="R33" s="233">
        <f ca="1">IF(LEN(B33)&gt;0,'7'!R33-'7'!Q33,"")</f>
        <v>0</v>
      </c>
      <c r="S33" s="234"/>
      <c r="T33" s="34"/>
      <c r="U33" s="34"/>
      <c r="V33" s="34"/>
      <c r="W33" s="34"/>
      <c r="X33" s="34"/>
      <c r="AB33" s="167">
        <f>ROW()</f>
        <v>33</v>
      </c>
      <c r="AC33" s="168">
        <f t="shared" ca="1" si="9"/>
        <v>0</v>
      </c>
      <c r="AD33" s="168">
        <f t="shared" ca="1" si="10"/>
        <v>0</v>
      </c>
      <c r="AE33" s="169" t="str">
        <f t="shared" ca="1" si="11"/>
        <v>-</v>
      </c>
      <c r="AF33" s="168" t="str">
        <f t="shared" ca="1" si="12"/>
        <v>-</v>
      </c>
      <c r="AG33" s="169" t="str">
        <f t="shared" ca="1" si="13"/>
        <v>-</v>
      </c>
      <c r="AH33" s="168" t="str">
        <f t="shared" ca="1" si="14"/>
        <v>-</v>
      </c>
      <c r="AI33" s="168">
        <f t="shared" ca="1" si="15"/>
        <v>0</v>
      </c>
      <c r="AJ33" s="170">
        <f t="shared" ca="1" si="16"/>
        <v>0</v>
      </c>
      <c r="AK33" s="168">
        <f t="shared" ca="1" si="17"/>
        <v>0</v>
      </c>
      <c r="AL33" s="168">
        <f t="shared" ca="1" si="18"/>
        <v>0</v>
      </c>
    </row>
    <row r="34" spans="1:38" ht="27" customHeight="1" x14ac:dyDescent="0.2">
      <c r="A34" s="56">
        <v>19</v>
      </c>
      <c r="B34" s="309" t="str">
        <f t="shared" ca="1" si="4"/>
        <v>A19</v>
      </c>
      <c r="C34" s="309"/>
      <c r="D34" s="57" t="str">
        <f t="shared" ca="1" si="5"/>
        <v/>
      </c>
      <c r="E34" s="59" t="str">
        <f t="shared" ca="1" si="6"/>
        <v/>
      </c>
      <c r="F34" s="215">
        <f ca="1">IF(LEN(B34)&gt;0,'OBRAČUNANA OSNOVNA PLAČA'!H28,"")</f>
        <v>0</v>
      </c>
      <c r="G34" s="60"/>
      <c r="H34" s="60"/>
      <c r="I34" s="60"/>
      <c r="J34" s="60"/>
      <c r="K34" s="60"/>
      <c r="L34" s="229">
        <f t="shared" si="7"/>
        <v>0</v>
      </c>
      <c r="M34" s="230">
        <f t="shared" ca="1" si="19"/>
        <v>0</v>
      </c>
      <c r="N34" s="230">
        <f t="shared" ca="1" si="20"/>
        <v>0</v>
      </c>
      <c r="O34" s="231">
        <f t="shared" ca="1" si="21"/>
        <v>0</v>
      </c>
      <c r="P34" s="232">
        <f t="shared" ca="1" si="22"/>
        <v>0</v>
      </c>
      <c r="Q34" s="233">
        <f t="shared" ca="1" si="8"/>
        <v>0</v>
      </c>
      <c r="R34" s="233">
        <f ca="1">IF(LEN(B34)&gt;0,'7'!R34-'7'!Q34,"")</f>
        <v>0</v>
      </c>
      <c r="S34" s="234"/>
      <c r="T34" s="34"/>
      <c r="U34" s="34"/>
      <c r="V34" s="34"/>
      <c r="W34" s="34"/>
      <c r="X34" s="34"/>
      <c r="AB34" s="167">
        <f>ROW()</f>
        <v>34</v>
      </c>
      <c r="AC34" s="168">
        <f t="shared" ca="1" si="9"/>
        <v>0</v>
      </c>
      <c r="AD34" s="168">
        <f t="shared" ca="1" si="10"/>
        <v>0</v>
      </c>
      <c r="AE34" s="169" t="str">
        <f t="shared" ca="1" si="11"/>
        <v>-</v>
      </c>
      <c r="AF34" s="168" t="str">
        <f t="shared" ca="1" si="12"/>
        <v>-</v>
      </c>
      <c r="AG34" s="169" t="str">
        <f t="shared" ca="1" si="13"/>
        <v>-</v>
      </c>
      <c r="AH34" s="168" t="str">
        <f t="shared" ca="1" si="14"/>
        <v>-</v>
      </c>
      <c r="AI34" s="168">
        <f t="shared" ca="1" si="15"/>
        <v>0</v>
      </c>
      <c r="AJ34" s="170">
        <f t="shared" ca="1" si="16"/>
        <v>0</v>
      </c>
      <c r="AK34" s="168">
        <f t="shared" ca="1" si="17"/>
        <v>0</v>
      </c>
      <c r="AL34" s="168">
        <f t="shared" ca="1" si="18"/>
        <v>0</v>
      </c>
    </row>
    <row r="35" spans="1:38" ht="27" customHeight="1" x14ac:dyDescent="0.2">
      <c r="A35" s="56">
        <v>20</v>
      </c>
      <c r="B35" s="309" t="str">
        <f t="shared" ca="1" si="4"/>
        <v>A20</v>
      </c>
      <c r="C35" s="309"/>
      <c r="D35" s="57" t="str">
        <f t="shared" ca="1" si="5"/>
        <v/>
      </c>
      <c r="E35" s="59" t="str">
        <f t="shared" ca="1" si="6"/>
        <v/>
      </c>
      <c r="F35" s="215">
        <f ca="1">IF(LEN(B35)&gt;0,'OBRAČUNANA OSNOVNA PLAČA'!H29,"")</f>
        <v>0</v>
      </c>
      <c r="G35" s="60"/>
      <c r="H35" s="60"/>
      <c r="I35" s="60"/>
      <c r="J35" s="60"/>
      <c r="K35" s="60"/>
      <c r="L35" s="229">
        <f t="shared" si="7"/>
        <v>0</v>
      </c>
      <c r="M35" s="230">
        <f t="shared" ca="1" si="19"/>
        <v>0</v>
      </c>
      <c r="N35" s="230">
        <f t="shared" ca="1" si="20"/>
        <v>0</v>
      </c>
      <c r="O35" s="231">
        <f t="shared" ca="1" si="21"/>
        <v>0</v>
      </c>
      <c r="P35" s="232">
        <f t="shared" ca="1" si="22"/>
        <v>0</v>
      </c>
      <c r="Q35" s="233">
        <f t="shared" ca="1" si="8"/>
        <v>0</v>
      </c>
      <c r="R35" s="233">
        <f ca="1">IF(LEN(B35)&gt;0,'7'!R35-'7'!Q35,"")</f>
        <v>0</v>
      </c>
      <c r="S35" s="234"/>
      <c r="T35" s="34"/>
      <c r="U35" s="34"/>
      <c r="V35" s="34"/>
      <c r="W35" s="34"/>
      <c r="X35" s="34"/>
      <c r="AB35" s="167">
        <f>ROW()</f>
        <v>35</v>
      </c>
      <c r="AC35" s="168">
        <f t="shared" ca="1" si="9"/>
        <v>0</v>
      </c>
      <c r="AD35" s="168">
        <f t="shared" ca="1" si="10"/>
        <v>0</v>
      </c>
      <c r="AE35" s="169" t="str">
        <f t="shared" ca="1" si="11"/>
        <v>-</v>
      </c>
      <c r="AF35" s="168" t="str">
        <f t="shared" ca="1" si="12"/>
        <v>-</v>
      </c>
      <c r="AG35" s="169" t="str">
        <f t="shared" ca="1" si="13"/>
        <v>-</v>
      </c>
      <c r="AH35" s="168" t="str">
        <f t="shared" ca="1" si="14"/>
        <v>-</v>
      </c>
      <c r="AI35" s="168">
        <f t="shared" ca="1" si="15"/>
        <v>0</v>
      </c>
      <c r="AJ35" s="170">
        <f t="shared" ca="1" si="16"/>
        <v>0</v>
      </c>
      <c r="AK35" s="168">
        <f t="shared" ca="1" si="17"/>
        <v>0</v>
      </c>
      <c r="AL35" s="168">
        <f t="shared" ca="1" si="18"/>
        <v>0</v>
      </c>
    </row>
    <row r="36" spans="1:38" ht="27" customHeight="1" x14ac:dyDescent="0.2">
      <c r="A36" s="56">
        <v>21</v>
      </c>
      <c r="B36" s="309" t="str">
        <f t="shared" ca="1" si="4"/>
        <v>A21</v>
      </c>
      <c r="C36" s="309"/>
      <c r="D36" s="57" t="str">
        <f t="shared" ca="1" si="5"/>
        <v/>
      </c>
      <c r="E36" s="59" t="str">
        <f t="shared" ca="1" si="6"/>
        <v/>
      </c>
      <c r="F36" s="215">
        <f ca="1">IF(LEN(B36)&gt;0,'OBRAČUNANA OSNOVNA PLAČA'!H30,"")</f>
        <v>0</v>
      </c>
      <c r="G36" s="60"/>
      <c r="H36" s="60"/>
      <c r="I36" s="60"/>
      <c r="J36" s="60"/>
      <c r="K36" s="60"/>
      <c r="L36" s="229">
        <f t="shared" si="7"/>
        <v>0</v>
      </c>
      <c r="M36" s="230">
        <f t="shared" ca="1" si="19"/>
        <v>0</v>
      </c>
      <c r="N36" s="230">
        <f t="shared" ca="1" si="20"/>
        <v>0</v>
      </c>
      <c r="O36" s="231">
        <f t="shared" ca="1" si="21"/>
        <v>0</v>
      </c>
      <c r="P36" s="232">
        <f t="shared" ca="1" si="22"/>
        <v>0</v>
      </c>
      <c r="Q36" s="233">
        <f t="shared" ca="1" si="8"/>
        <v>0</v>
      </c>
      <c r="R36" s="233">
        <f ca="1">IF(LEN(B36)&gt;0,'7'!R36-'7'!Q36,"")</f>
        <v>0</v>
      </c>
      <c r="S36" s="234"/>
      <c r="T36" s="34"/>
      <c r="U36" s="34"/>
      <c r="V36" s="34"/>
      <c r="W36" s="34"/>
      <c r="X36" s="34"/>
      <c r="AB36" s="167">
        <f>ROW()</f>
        <v>36</v>
      </c>
      <c r="AC36" s="168">
        <f t="shared" ca="1" si="9"/>
        <v>0</v>
      </c>
      <c r="AD36" s="168">
        <f t="shared" ca="1" si="10"/>
        <v>0</v>
      </c>
      <c r="AE36" s="169" t="str">
        <f t="shared" ca="1" si="11"/>
        <v>-</v>
      </c>
      <c r="AF36" s="168" t="str">
        <f t="shared" ca="1" si="12"/>
        <v>-</v>
      </c>
      <c r="AG36" s="169" t="str">
        <f t="shared" ca="1" si="13"/>
        <v>-</v>
      </c>
      <c r="AH36" s="168" t="str">
        <f t="shared" ca="1" si="14"/>
        <v>-</v>
      </c>
      <c r="AI36" s="168">
        <f t="shared" ca="1" si="15"/>
        <v>0</v>
      </c>
      <c r="AJ36" s="170">
        <f t="shared" ca="1" si="16"/>
        <v>0</v>
      </c>
      <c r="AK36" s="168">
        <f t="shared" ca="1" si="17"/>
        <v>0</v>
      </c>
      <c r="AL36" s="168">
        <f t="shared" ca="1" si="18"/>
        <v>0</v>
      </c>
    </row>
    <row r="37" spans="1:38" ht="27" customHeight="1" x14ac:dyDescent="0.2">
      <c r="A37" s="56">
        <v>22</v>
      </c>
      <c r="B37" s="309" t="str">
        <f t="shared" ca="1" si="4"/>
        <v>A22</v>
      </c>
      <c r="C37" s="309"/>
      <c r="D37" s="57" t="str">
        <f t="shared" ca="1" si="5"/>
        <v/>
      </c>
      <c r="E37" s="59" t="str">
        <f t="shared" ca="1" si="6"/>
        <v/>
      </c>
      <c r="F37" s="215">
        <f ca="1">IF(LEN(B37)&gt;0,'OBRAČUNANA OSNOVNA PLAČA'!H31,"")</f>
        <v>0</v>
      </c>
      <c r="G37" s="60"/>
      <c r="H37" s="60"/>
      <c r="I37" s="60"/>
      <c r="J37" s="60"/>
      <c r="K37" s="60"/>
      <c r="L37" s="229">
        <f t="shared" si="7"/>
        <v>0</v>
      </c>
      <c r="M37" s="230">
        <f t="shared" ca="1" si="19"/>
        <v>0</v>
      </c>
      <c r="N37" s="230">
        <f t="shared" ca="1" si="20"/>
        <v>0</v>
      </c>
      <c r="O37" s="231">
        <f t="shared" ca="1" si="21"/>
        <v>0</v>
      </c>
      <c r="P37" s="232">
        <f t="shared" ca="1" si="22"/>
        <v>0</v>
      </c>
      <c r="Q37" s="233">
        <f t="shared" ca="1" si="8"/>
        <v>0</v>
      </c>
      <c r="R37" s="233">
        <f ca="1">IF(LEN(B37)&gt;0,'7'!R37-'7'!Q37,"")</f>
        <v>0</v>
      </c>
      <c r="S37" s="234"/>
      <c r="T37" s="34"/>
      <c r="U37" s="34"/>
      <c r="V37" s="34"/>
      <c r="W37" s="34"/>
      <c r="X37" s="34"/>
      <c r="AB37" s="167">
        <f>ROW()</f>
        <v>37</v>
      </c>
      <c r="AC37" s="168">
        <f t="shared" ca="1" si="9"/>
        <v>0</v>
      </c>
      <c r="AD37" s="168">
        <f t="shared" ca="1" si="10"/>
        <v>0</v>
      </c>
      <c r="AE37" s="169" t="str">
        <f t="shared" ca="1" si="11"/>
        <v>-</v>
      </c>
      <c r="AF37" s="168" t="str">
        <f t="shared" ca="1" si="12"/>
        <v>-</v>
      </c>
      <c r="AG37" s="169" t="str">
        <f t="shared" ca="1" si="13"/>
        <v>-</v>
      </c>
      <c r="AH37" s="168" t="str">
        <f t="shared" ca="1" si="14"/>
        <v>-</v>
      </c>
      <c r="AI37" s="168">
        <f t="shared" ca="1" si="15"/>
        <v>0</v>
      </c>
      <c r="AJ37" s="170">
        <f t="shared" ca="1" si="16"/>
        <v>0</v>
      </c>
      <c r="AK37" s="168">
        <f t="shared" ca="1" si="17"/>
        <v>0</v>
      </c>
      <c r="AL37" s="168">
        <f t="shared" ca="1" si="18"/>
        <v>0</v>
      </c>
    </row>
    <row r="38" spans="1:38" ht="27" customHeight="1" x14ac:dyDescent="0.2">
      <c r="A38" s="56">
        <v>23</v>
      </c>
      <c r="B38" s="309" t="str">
        <f t="shared" ca="1" si="4"/>
        <v>A23</v>
      </c>
      <c r="C38" s="309"/>
      <c r="D38" s="57" t="str">
        <f t="shared" ca="1" si="5"/>
        <v/>
      </c>
      <c r="E38" s="59" t="str">
        <f t="shared" ca="1" si="6"/>
        <v/>
      </c>
      <c r="F38" s="215">
        <f ca="1">IF(LEN(B38)&gt;0,'OBRAČUNANA OSNOVNA PLAČA'!H32,"")</f>
        <v>0</v>
      </c>
      <c r="G38" s="60"/>
      <c r="H38" s="60"/>
      <c r="I38" s="60"/>
      <c r="J38" s="60"/>
      <c r="K38" s="60"/>
      <c r="L38" s="229">
        <f t="shared" si="7"/>
        <v>0</v>
      </c>
      <c r="M38" s="230">
        <f t="shared" ca="1" si="19"/>
        <v>0</v>
      </c>
      <c r="N38" s="230">
        <f t="shared" ca="1" si="20"/>
        <v>0</v>
      </c>
      <c r="O38" s="231">
        <f t="shared" ca="1" si="21"/>
        <v>0</v>
      </c>
      <c r="P38" s="232">
        <f t="shared" ca="1" si="22"/>
        <v>0</v>
      </c>
      <c r="Q38" s="233">
        <f t="shared" ca="1" si="8"/>
        <v>0</v>
      </c>
      <c r="R38" s="233">
        <f ca="1">IF(LEN(B38)&gt;0,'7'!R38-'7'!Q38,"")</f>
        <v>0</v>
      </c>
      <c r="S38" s="234"/>
      <c r="T38" s="34"/>
      <c r="U38" s="34"/>
      <c r="V38" s="34"/>
      <c r="W38" s="34"/>
      <c r="X38" s="34"/>
      <c r="AB38" s="167">
        <f>ROW()</f>
        <v>38</v>
      </c>
      <c r="AC38" s="168">
        <f t="shared" ca="1" si="9"/>
        <v>0</v>
      </c>
      <c r="AD38" s="168">
        <f t="shared" ca="1" si="10"/>
        <v>0</v>
      </c>
      <c r="AE38" s="169" t="str">
        <f t="shared" ca="1" si="11"/>
        <v>-</v>
      </c>
      <c r="AF38" s="168" t="str">
        <f t="shared" ca="1" si="12"/>
        <v>-</v>
      </c>
      <c r="AG38" s="169" t="str">
        <f t="shared" ca="1" si="13"/>
        <v>-</v>
      </c>
      <c r="AH38" s="168" t="str">
        <f t="shared" ca="1" si="14"/>
        <v>-</v>
      </c>
      <c r="AI38" s="168">
        <f t="shared" ca="1" si="15"/>
        <v>0</v>
      </c>
      <c r="AJ38" s="170">
        <f t="shared" ca="1" si="16"/>
        <v>0</v>
      </c>
      <c r="AK38" s="168">
        <f t="shared" ca="1" si="17"/>
        <v>0</v>
      </c>
      <c r="AL38" s="168">
        <f t="shared" ca="1" si="18"/>
        <v>0</v>
      </c>
    </row>
    <row r="39" spans="1:38" ht="27" customHeight="1" x14ac:dyDescent="0.2">
      <c r="A39" s="56">
        <v>24</v>
      </c>
      <c r="B39" s="309" t="str">
        <f t="shared" ca="1" si="4"/>
        <v>A24</v>
      </c>
      <c r="C39" s="309"/>
      <c r="D39" s="57" t="str">
        <f t="shared" ca="1" si="5"/>
        <v/>
      </c>
      <c r="E39" s="59" t="str">
        <f t="shared" ca="1" si="6"/>
        <v/>
      </c>
      <c r="F39" s="215">
        <f ca="1">IF(LEN(B39)&gt;0,'OBRAČUNANA OSNOVNA PLAČA'!H33,"")</f>
        <v>0</v>
      </c>
      <c r="G39" s="60"/>
      <c r="H39" s="60"/>
      <c r="I39" s="60"/>
      <c r="J39" s="60"/>
      <c r="K39" s="60"/>
      <c r="L39" s="229">
        <f t="shared" si="7"/>
        <v>0</v>
      </c>
      <c r="M39" s="230">
        <f t="shared" ca="1" si="19"/>
        <v>0</v>
      </c>
      <c r="N39" s="230">
        <f t="shared" ca="1" si="20"/>
        <v>0</v>
      </c>
      <c r="O39" s="231">
        <f t="shared" ca="1" si="21"/>
        <v>0</v>
      </c>
      <c r="P39" s="232">
        <f t="shared" ca="1" si="22"/>
        <v>0</v>
      </c>
      <c r="Q39" s="233">
        <f t="shared" ca="1" si="8"/>
        <v>0</v>
      </c>
      <c r="R39" s="233">
        <f ca="1">IF(LEN(B39)&gt;0,'7'!R39-'7'!Q39,"")</f>
        <v>0</v>
      </c>
      <c r="S39" s="234"/>
      <c r="T39" s="34"/>
      <c r="U39" s="34"/>
      <c r="V39" s="34"/>
      <c r="W39" s="34"/>
      <c r="X39" s="34"/>
      <c r="AB39" s="167">
        <f>ROW()</f>
        <v>39</v>
      </c>
      <c r="AC39" s="168">
        <f t="shared" ca="1" si="9"/>
        <v>0</v>
      </c>
      <c r="AD39" s="168">
        <f t="shared" ca="1" si="10"/>
        <v>0</v>
      </c>
      <c r="AE39" s="169" t="str">
        <f t="shared" ca="1" si="11"/>
        <v>-</v>
      </c>
      <c r="AF39" s="168" t="str">
        <f t="shared" ca="1" si="12"/>
        <v>-</v>
      </c>
      <c r="AG39" s="169" t="str">
        <f t="shared" ca="1" si="13"/>
        <v>-</v>
      </c>
      <c r="AH39" s="168" t="str">
        <f t="shared" ca="1" si="14"/>
        <v>-</v>
      </c>
      <c r="AI39" s="168">
        <f t="shared" ca="1" si="15"/>
        <v>0</v>
      </c>
      <c r="AJ39" s="170">
        <f t="shared" ca="1" si="16"/>
        <v>0</v>
      </c>
      <c r="AK39" s="168">
        <f t="shared" ca="1" si="17"/>
        <v>0</v>
      </c>
      <c r="AL39" s="168">
        <f t="shared" ca="1" si="18"/>
        <v>0</v>
      </c>
    </row>
    <row r="40" spans="1:38" ht="27" customHeight="1" x14ac:dyDescent="0.2">
      <c r="A40" s="56">
        <v>25</v>
      </c>
      <c r="B40" s="309" t="str">
        <f t="shared" ca="1" si="4"/>
        <v>A25</v>
      </c>
      <c r="C40" s="309"/>
      <c r="D40" s="57" t="str">
        <f t="shared" ca="1" si="5"/>
        <v/>
      </c>
      <c r="E40" s="59" t="str">
        <f t="shared" ca="1" si="6"/>
        <v/>
      </c>
      <c r="F40" s="215">
        <f ca="1">IF(LEN(B40)&gt;0,'OBRAČUNANA OSNOVNA PLAČA'!H34,"")</f>
        <v>0</v>
      </c>
      <c r="G40" s="60"/>
      <c r="H40" s="60"/>
      <c r="I40" s="60"/>
      <c r="J40" s="60"/>
      <c r="K40" s="60"/>
      <c r="L40" s="229">
        <f t="shared" si="7"/>
        <v>0</v>
      </c>
      <c r="M40" s="230">
        <f t="shared" ca="1" si="19"/>
        <v>0</v>
      </c>
      <c r="N40" s="230">
        <f t="shared" ca="1" si="20"/>
        <v>0</v>
      </c>
      <c r="O40" s="231">
        <f t="shared" ca="1" si="21"/>
        <v>0</v>
      </c>
      <c r="P40" s="232">
        <f t="shared" ca="1" si="22"/>
        <v>0</v>
      </c>
      <c r="Q40" s="233">
        <f t="shared" ca="1" si="8"/>
        <v>0</v>
      </c>
      <c r="R40" s="233">
        <f ca="1">IF(LEN(B40)&gt;0,'7'!R40-'7'!Q40,"")</f>
        <v>0</v>
      </c>
      <c r="S40" s="234"/>
      <c r="T40" s="34"/>
      <c r="U40" s="34"/>
      <c r="V40" s="34"/>
      <c r="W40" s="34"/>
      <c r="X40" s="34"/>
      <c r="AB40" s="167">
        <f>ROW()</f>
        <v>40</v>
      </c>
      <c r="AC40" s="168">
        <f t="shared" ca="1" si="9"/>
        <v>0</v>
      </c>
      <c r="AD40" s="168">
        <f t="shared" ca="1" si="10"/>
        <v>0</v>
      </c>
      <c r="AE40" s="169" t="str">
        <f t="shared" ca="1" si="11"/>
        <v>-</v>
      </c>
      <c r="AF40" s="168" t="str">
        <f t="shared" ca="1" si="12"/>
        <v>-</v>
      </c>
      <c r="AG40" s="169" t="str">
        <f t="shared" ca="1" si="13"/>
        <v>-</v>
      </c>
      <c r="AH40" s="168" t="str">
        <f t="shared" ca="1" si="14"/>
        <v>-</v>
      </c>
      <c r="AI40" s="168">
        <f t="shared" ca="1" si="15"/>
        <v>0</v>
      </c>
      <c r="AJ40" s="170">
        <f t="shared" ca="1" si="16"/>
        <v>0</v>
      </c>
      <c r="AK40" s="168">
        <f t="shared" ca="1" si="17"/>
        <v>0</v>
      </c>
      <c r="AL40" s="168">
        <f t="shared" ca="1" si="18"/>
        <v>0</v>
      </c>
    </row>
    <row r="41" spans="1:38" ht="27" customHeight="1" x14ac:dyDescent="0.2">
      <c r="A41" s="56">
        <v>26</v>
      </c>
      <c r="B41" s="309" t="str">
        <f t="shared" ca="1" si="4"/>
        <v>A26</v>
      </c>
      <c r="C41" s="309"/>
      <c r="D41" s="57" t="str">
        <f t="shared" ca="1" si="5"/>
        <v/>
      </c>
      <c r="E41" s="59" t="str">
        <f t="shared" ca="1" si="6"/>
        <v/>
      </c>
      <c r="F41" s="215">
        <f ca="1">IF(LEN(B41)&gt;0,'OBRAČUNANA OSNOVNA PLAČA'!H35,"")</f>
        <v>0</v>
      </c>
      <c r="G41" s="60"/>
      <c r="H41" s="60"/>
      <c r="I41" s="60"/>
      <c r="J41" s="60"/>
      <c r="K41" s="60"/>
      <c r="L41" s="229">
        <f t="shared" si="7"/>
        <v>0</v>
      </c>
      <c r="M41" s="230">
        <f t="shared" ca="1" si="19"/>
        <v>0</v>
      </c>
      <c r="N41" s="230">
        <f t="shared" ca="1" si="20"/>
        <v>0</v>
      </c>
      <c r="O41" s="231">
        <f t="shared" ca="1" si="21"/>
        <v>0</v>
      </c>
      <c r="P41" s="232">
        <f t="shared" ca="1" si="22"/>
        <v>0</v>
      </c>
      <c r="Q41" s="233">
        <f t="shared" ca="1" si="8"/>
        <v>0</v>
      </c>
      <c r="R41" s="233">
        <f ca="1">IF(LEN(B41)&gt;0,'7'!R41-'7'!Q41,"")</f>
        <v>0</v>
      </c>
      <c r="S41" s="234"/>
      <c r="T41" s="34"/>
      <c r="U41" s="34"/>
      <c r="V41" s="34"/>
      <c r="W41" s="34"/>
      <c r="X41" s="34"/>
      <c r="AB41" s="167">
        <f>ROW()</f>
        <v>41</v>
      </c>
      <c r="AC41" s="168">
        <f t="shared" ca="1" si="9"/>
        <v>0</v>
      </c>
      <c r="AD41" s="168">
        <f t="shared" ca="1" si="10"/>
        <v>0</v>
      </c>
      <c r="AE41" s="169" t="str">
        <f t="shared" ca="1" si="11"/>
        <v>-</v>
      </c>
      <c r="AF41" s="168" t="str">
        <f t="shared" ca="1" si="12"/>
        <v>-</v>
      </c>
      <c r="AG41" s="169" t="str">
        <f t="shared" ca="1" si="13"/>
        <v>-</v>
      </c>
      <c r="AH41" s="168" t="str">
        <f t="shared" ca="1" si="14"/>
        <v>-</v>
      </c>
      <c r="AI41" s="168">
        <f t="shared" ca="1" si="15"/>
        <v>0</v>
      </c>
      <c r="AJ41" s="170">
        <f t="shared" ca="1" si="16"/>
        <v>0</v>
      </c>
      <c r="AK41" s="168">
        <f t="shared" ca="1" si="17"/>
        <v>0</v>
      </c>
      <c r="AL41" s="168">
        <f t="shared" ca="1" si="18"/>
        <v>0</v>
      </c>
    </row>
    <row r="42" spans="1:38" ht="27" customHeight="1" x14ac:dyDescent="0.2">
      <c r="A42" s="56">
        <v>27</v>
      </c>
      <c r="B42" s="309" t="str">
        <f t="shared" ca="1" si="4"/>
        <v>A27</v>
      </c>
      <c r="C42" s="309"/>
      <c r="D42" s="57" t="str">
        <f t="shared" ca="1" si="5"/>
        <v/>
      </c>
      <c r="E42" s="59" t="str">
        <f t="shared" ca="1" si="6"/>
        <v/>
      </c>
      <c r="F42" s="215">
        <f ca="1">IF(LEN(B42)&gt;0,'OBRAČUNANA OSNOVNA PLAČA'!H36,"")</f>
        <v>0</v>
      </c>
      <c r="G42" s="60"/>
      <c r="H42" s="60"/>
      <c r="I42" s="60"/>
      <c r="J42" s="60"/>
      <c r="K42" s="60"/>
      <c r="L42" s="229">
        <f t="shared" si="7"/>
        <v>0</v>
      </c>
      <c r="M42" s="230">
        <f t="shared" ca="1" si="19"/>
        <v>0</v>
      </c>
      <c r="N42" s="230">
        <f t="shared" ca="1" si="20"/>
        <v>0</v>
      </c>
      <c r="O42" s="231">
        <f t="shared" ca="1" si="21"/>
        <v>0</v>
      </c>
      <c r="P42" s="232">
        <f t="shared" ca="1" si="22"/>
        <v>0</v>
      </c>
      <c r="Q42" s="233">
        <f t="shared" ca="1" si="8"/>
        <v>0</v>
      </c>
      <c r="R42" s="233">
        <f ca="1">IF(LEN(B42)&gt;0,'7'!R42-'7'!Q42,"")</f>
        <v>0</v>
      </c>
      <c r="S42" s="234"/>
      <c r="T42" s="34"/>
      <c r="U42" s="34"/>
      <c r="V42" s="34"/>
      <c r="W42" s="34"/>
      <c r="X42" s="34"/>
      <c r="AB42" s="167">
        <f>ROW()</f>
        <v>42</v>
      </c>
      <c r="AC42" s="168">
        <f t="shared" ca="1" si="9"/>
        <v>0</v>
      </c>
      <c r="AD42" s="168">
        <f t="shared" ca="1" si="10"/>
        <v>0</v>
      </c>
      <c r="AE42" s="169" t="str">
        <f t="shared" ca="1" si="11"/>
        <v>-</v>
      </c>
      <c r="AF42" s="168" t="str">
        <f t="shared" ca="1" si="12"/>
        <v>-</v>
      </c>
      <c r="AG42" s="169" t="str">
        <f t="shared" ca="1" si="13"/>
        <v>-</v>
      </c>
      <c r="AH42" s="168" t="str">
        <f t="shared" ca="1" si="14"/>
        <v>-</v>
      </c>
      <c r="AI42" s="168">
        <f t="shared" ca="1" si="15"/>
        <v>0</v>
      </c>
      <c r="AJ42" s="170">
        <f t="shared" ca="1" si="16"/>
        <v>0</v>
      </c>
      <c r="AK42" s="168">
        <f t="shared" ca="1" si="17"/>
        <v>0</v>
      </c>
      <c r="AL42" s="168">
        <f t="shared" ca="1" si="18"/>
        <v>0</v>
      </c>
    </row>
    <row r="43" spans="1:38" ht="27" customHeight="1" x14ac:dyDescent="0.2">
      <c r="A43" s="56">
        <v>28</v>
      </c>
      <c r="B43" s="309" t="str">
        <f t="shared" ca="1" si="4"/>
        <v>A28</v>
      </c>
      <c r="C43" s="309"/>
      <c r="D43" s="57" t="str">
        <f t="shared" ca="1" si="5"/>
        <v/>
      </c>
      <c r="E43" s="59" t="str">
        <f t="shared" ca="1" si="6"/>
        <v/>
      </c>
      <c r="F43" s="215">
        <f ca="1">IF(LEN(B43)&gt;0,'OBRAČUNANA OSNOVNA PLAČA'!H37,"")</f>
        <v>0</v>
      </c>
      <c r="G43" s="60"/>
      <c r="H43" s="60"/>
      <c r="I43" s="60"/>
      <c r="J43" s="60"/>
      <c r="K43" s="60"/>
      <c r="L43" s="229">
        <f t="shared" si="7"/>
        <v>0</v>
      </c>
      <c r="M43" s="230">
        <f t="shared" ca="1" si="19"/>
        <v>0</v>
      </c>
      <c r="N43" s="230">
        <f t="shared" ca="1" si="20"/>
        <v>0</v>
      </c>
      <c r="O43" s="231">
        <f t="shared" ca="1" si="21"/>
        <v>0</v>
      </c>
      <c r="P43" s="232">
        <f t="shared" ca="1" si="22"/>
        <v>0</v>
      </c>
      <c r="Q43" s="233">
        <f t="shared" ca="1" si="8"/>
        <v>0</v>
      </c>
      <c r="R43" s="233">
        <f ca="1">IF(LEN(B43)&gt;0,'7'!R43-'7'!Q43,"")</f>
        <v>0</v>
      </c>
      <c r="S43" s="234"/>
      <c r="T43" s="34"/>
      <c r="U43" s="34"/>
      <c r="V43" s="34"/>
      <c r="W43" s="34"/>
      <c r="X43" s="34"/>
      <c r="AB43" s="167">
        <f>ROW()</f>
        <v>43</v>
      </c>
      <c r="AC43" s="168">
        <f t="shared" ca="1" si="9"/>
        <v>0</v>
      </c>
      <c r="AD43" s="168">
        <f t="shared" ca="1" si="10"/>
        <v>0</v>
      </c>
      <c r="AE43" s="169" t="str">
        <f t="shared" ca="1" si="11"/>
        <v>-</v>
      </c>
      <c r="AF43" s="168" t="str">
        <f t="shared" ca="1" si="12"/>
        <v>-</v>
      </c>
      <c r="AG43" s="169" t="str">
        <f t="shared" ca="1" si="13"/>
        <v>-</v>
      </c>
      <c r="AH43" s="168" t="str">
        <f t="shared" ca="1" si="14"/>
        <v>-</v>
      </c>
      <c r="AI43" s="168">
        <f t="shared" ca="1" si="15"/>
        <v>0</v>
      </c>
      <c r="AJ43" s="170">
        <f t="shared" ca="1" si="16"/>
        <v>0</v>
      </c>
      <c r="AK43" s="168">
        <f t="shared" ca="1" si="17"/>
        <v>0</v>
      </c>
      <c r="AL43" s="168">
        <f t="shared" ca="1" si="18"/>
        <v>0</v>
      </c>
    </row>
    <row r="44" spans="1:38" ht="27" customHeight="1" x14ac:dyDescent="0.2">
      <c r="A44" s="56">
        <v>29</v>
      </c>
      <c r="B44" s="309" t="str">
        <f t="shared" ca="1" si="4"/>
        <v>A29</v>
      </c>
      <c r="C44" s="309"/>
      <c r="D44" s="57" t="str">
        <f t="shared" ca="1" si="5"/>
        <v/>
      </c>
      <c r="E44" s="59" t="str">
        <f t="shared" ca="1" si="6"/>
        <v/>
      </c>
      <c r="F44" s="215">
        <f ca="1">IF(LEN(B44)&gt;0,'OBRAČUNANA OSNOVNA PLAČA'!H38,"")</f>
        <v>0</v>
      </c>
      <c r="G44" s="60"/>
      <c r="H44" s="60"/>
      <c r="I44" s="60"/>
      <c r="J44" s="60"/>
      <c r="K44" s="60"/>
      <c r="L44" s="229">
        <f t="shared" si="7"/>
        <v>0</v>
      </c>
      <c r="M44" s="230">
        <f t="shared" ca="1" si="19"/>
        <v>0</v>
      </c>
      <c r="N44" s="230">
        <f t="shared" ca="1" si="20"/>
        <v>0</v>
      </c>
      <c r="O44" s="231">
        <f t="shared" ca="1" si="21"/>
        <v>0</v>
      </c>
      <c r="P44" s="232">
        <f t="shared" ca="1" si="22"/>
        <v>0</v>
      </c>
      <c r="Q44" s="233">
        <f t="shared" ca="1" si="8"/>
        <v>0</v>
      </c>
      <c r="R44" s="233">
        <f ca="1">IF(LEN(B44)&gt;0,'7'!R44-'7'!Q44,"")</f>
        <v>0</v>
      </c>
      <c r="S44" s="234"/>
      <c r="T44" s="34"/>
      <c r="U44" s="34"/>
      <c r="V44" s="34"/>
      <c r="W44" s="34"/>
      <c r="X44" s="34"/>
      <c r="AB44" s="167">
        <f>ROW()</f>
        <v>44</v>
      </c>
      <c r="AC44" s="168">
        <f t="shared" ca="1" si="9"/>
        <v>0</v>
      </c>
      <c r="AD44" s="168">
        <f t="shared" ca="1" si="10"/>
        <v>0</v>
      </c>
      <c r="AE44" s="169" t="str">
        <f t="shared" ca="1" si="11"/>
        <v>-</v>
      </c>
      <c r="AF44" s="168" t="str">
        <f t="shared" ca="1" si="12"/>
        <v>-</v>
      </c>
      <c r="AG44" s="169" t="str">
        <f t="shared" ca="1" si="13"/>
        <v>-</v>
      </c>
      <c r="AH44" s="168" t="str">
        <f t="shared" ca="1" si="14"/>
        <v>-</v>
      </c>
      <c r="AI44" s="168">
        <f t="shared" ca="1" si="15"/>
        <v>0</v>
      </c>
      <c r="AJ44" s="170">
        <f t="shared" ca="1" si="16"/>
        <v>0</v>
      </c>
      <c r="AK44" s="168">
        <f t="shared" ca="1" si="17"/>
        <v>0</v>
      </c>
      <c r="AL44" s="168">
        <f t="shared" ca="1" si="18"/>
        <v>0</v>
      </c>
    </row>
    <row r="45" spans="1:38" ht="27" customHeight="1" x14ac:dyDescent="0.2">
      <c r="A45" s="56">
        <v>30</v>
      </c>
      <c r="B45" s="309" t="str">
        <f t="shared" ca="1" si="4"/>
        <v>A30</v>
      </c>
      <c r="C45" s="309"/>
      <c r="D45" s="57" t="str">
        <f t="shared" ca="1" si="5"/>
        <v/>
      </c>
      <c r="E45" s="59" t="str">
        <f t="shared" ca="1" si="6"/>
        <v/>
      </c>
      <c r="F45" s="215">
        <f ca="1">IF(LEN(B45)&gt;0,'OBRAČUNANA OSNOVNA PLAČA'!H39,"")</f>
        <v>0</v>
      </c>
      <c r="G45" s="60"/>
      <c r="H45" s="60"/>
      <c r="I45" s="60"/>
      <c r="J45" s="60"/>
      <c r="K45" s="60"/>
      <c r="L45" s="229">
        <f t="shared" si="7"/>
        <v>0</v>
      </c>
      <c r="M45" s="230">
        <f t="shared" ca="1" si="19"/>
        <v>0</v>
      </c>
      <c r="N45" s="230">
        <f t="shared" ca="1" si="20"/>
        <v>0</v>
      </c>
      <c r="O45" s="231">
        <f t="shared" ca="1" si="21"/>
        <v>0</v>
      </c>
      <c r="P45" s="232">
        <f t="shared" ca="1" si="22"/>
        <v>0</v>
      </c>
      <c r="Q45" s="233">
        <f t="shared" ca="1" si="8"/>
        <v>0</v>
      </c>
      <c r="R45" s="233">
        <f ca="1">IF(LEN(B45)&gt;0,'7'!R45-'7'!Q45,"")</f>
        <v>0</v>
      </c>
      <c r="S45" s="234"/>
      <c r="T45" s="34"/>
      <c r="U45" s="34"/>
      <c r="V45" s="34"/>
      <c r="W45" s="34"/>
      <c r="X45" s="34"/>
      <c r="AB45" s="167">
        <f>ROW()</f>
        <v>45</v>
      </c>
      <c r="AC45" s="168">
        <f t="shared" ca="1" si="9"/>
        <v>0</v>
      </c>
      <c r="AD45" s="168">
        <f t="shared" ca="1" si="10"/>
        <v>0</v>
      </c>
      <c r="AE45" s="169" t="str">
        <f t="shared" ca="1" si="11"/>
        <v>-</v>
      </c>
      <c r="AF45" s="168" t="str">
        <f t="shared" ca="1" si="12"/>
        <v>-</v>
      </c>
      <c r="AG45" s="169" t="str">
        <f t="shared" ca="1" si="13"/>
        <v>-</v>
      </c>
      <c r="AH45" s="168" t="str">
        <f t="shared" ca="1" si="14"/>
        <v>-</v>
      </c>
      <c r="AI45" s="168">
        <f t="shared" ca="1" si="15"/>
        <v>0</v>
      </c>
      <c r="AJ45" s="170">
        <f t="shared" ca="1" si="16"/>
        <v>0</v>
      </c>
      <c r="AK45" s="168">
        <f t="shared" ca="1" si="17"/>
        <v>0</v>
      </c>
      <c r="AL45" s="168">
        <f t="shared" ca="1" si="18"/>
        <v>0</v>
      </c>
    </row>
    <row r="46" spans="1:38" ht="27" customHeight="1" x14ac:dyDescent="0.2">
      <c r="A46" s="56">
        <v>31</v>
      </c>
      <c r="B46" s="309" t="str">
        <f t="shared" ref="B46:B262" ca="1" si="23">IF(LEN(INDIRECT( "'" &amp; $AD$2 &amp; "'!B" &amp; TEXT($AB46-6,0)))&gt;0,INDIRECT( "'" &amp; $AD$2 &amp; "'!B" &amp; TEXT($AB46-6,0)),"")</f>
        <v>A31</v>
      </c>
      <c r="C46" s="309"/>
      <c r="D46" s="57" t="str">
        <f t="shared" ref="D46:D262" ca="1" si="24">IF(LEN(INDIRECT( "'" &amp; $AD$2 &amp; "'!D" &amp; TEXT($AB46-6,0)))&gt;0,INDIRECT( "'" &amp; $AD$2 &amp; "'!D" &amp; TEXT($AB46-6,0)),"")</f>
        <v/>
      </c>
      <c r="E46" s="59" t="str">
        <f t="shared" ref="E46:E262" ca="1" si="25">IF(LEN(INDIRECT( "'" &amp; $AD$2 &amp; "'!E" &amp; TEXT($AB46-6,0)))&gt;0,INDIRECT( "'" &amp; $AD$2 &amp; "'!E" &amp; TEXT($AB46-6,0)),"")</f>
        <v/>
      </c>
      <c r="F46" s="215">
        <f ca="1">IF(LEN(B46)&gt;0,'OBRAČUNANA OSNOVNA PLAČA'!H40,"")</f>
        <v>0</v>
      </c>
      <c r="G46" s="60"/>
      <c r="H46" s="60"/>
      <c r="I46" s="60"/>
      <c r="J46" s="60"/>
      <c r="K46" s="60"/>
      <c r="L46" s="229">
        <f t="shared" si="7"/>
        <v>0</v>
      </c>
      <c r="M46" s="230">
        <f t="shared" ca="1" si="19"/>
        <v>0</v>
      </c>
      <c r="N46" s="230">
        <f t="shared" ca="1" si="20"/>
        <v>0</v>
      </c>
      <c r="O46" s="231">
        <f t="shared" ca="1" si="21"/>
        <v>0</v>
      </c>
      <c r="P46" s="232">
        <f t="shared" ca="1" si="22"/>
        <v>0</v>
      </c>
      <c r="Q46" s="233">
        <f t="shared" ca="1" si="8"/>
        <v>0</v>
      </c>
      <c r="R46" s="233">
        <f ca="1">IF(LEN(B46)&gt;0,'7'!R46-'7'!Q46,"")</f>
        <v>0</v>
      </c>
      <c r="S46" s="234"/>
      <c r="T46" s="34"/>
      <c r="U46" s="34"/>
      <c r="V46" s="34"/>
      <c r="W46" s="34"/>
      <c r="X46" s="34"/>
      <c r="AB46" s="167">
        <f>ROW()</f>
        <v>46</v>
      </c>
      <c r="AC46" s="168">
        <f t="shared" ref="AC46:AC262" ca="1" si="26">IF($AO$3=1,0,INDIRECT( "'" &amp; $AO$2 &amp; "'!P" &amp; TEXT($AB46,0)))</f>
        <v>0</v>
      </c>
      <c r="AD46" s="168">
        <f t="shared" ref="AD46:AD262" ca="1" si="27">IF($AO$3=1,(INDIRECT( "'" &amp; $AD$2 &amp; "'!F" &amp; TEXT($AB46-6,0))*2/12+INDIRECT( "'" &amp; $AD$2 &amp; "'!G" &amp; TEXT($AB46-6,0))*10/12)*2,INDIRECT( "'" &amp; $AO$2 &amp; "'!Q" &amp; TEXT($AB46,0)))</f>
        <v>0</v>
      </c>
      <c r="AE46" s="169" t="str">
        <f t="shared" ca="1" si="11"/>
        <v>-</v>
      </c>
      <c r="AF46" s="168" t="str">
        <f t="shared" ca="1" si="12"/>
        <v>-</v>
      </c>
      <c r="AG46" s="169" t="str">
        <f t="shared" ca="1" si="13"/>
        <v>-</v>
      </c>
      <c r="AH46" s="168" t="str">
        <f t="shared" ca="1" si="14"/>
        <v>-</v>
      </c>
      <c r="AI46" s="168">
        <f t="shared" ca="1" si="15"/>
        <v>0</v>
      </c>
      <c r="AJ46" s="170">
        <f t="shared" ca="1" si="16"/>
        <v>0</v>
      </c>
      <c r="AK46" s="168">
        <f t="shared" ref="AK46:AK262" ca="1" si="2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68">
        <f t="shared" ref="AL46:AL262" ca="1" si="2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6">
        <v>32</v>
      </c>
      <c r="B47" s="309" t="str">
        <f t="shared" ca="1" si="23"/>
        <v>A32</v>
      </c>
      <c r="C47" s="309"/>
      <c r="D47" s="57" t="str">
        <f t="shared" ca="1" si="24"/>
        <v/>
      </c>
      <c r="E47" s="59" t="str">
        <f t="shared" ca="1" si="25"/>
        <v/>
      </c>
      <c r="F47" s="215">
        <f ca="1">IF(LEN(B47)&gt;0,'OBRAČUNANA OSNOVNA PLAČA'!H41,"")</f>
        <v>0</v>
      </c>
      <c r="G47" s="60"/>
      <c r="H47" s="60"/>
      <c r="I47" s="60"/>
      <c r="J47" s="60"/>
      <c r="K47" s="60"/>
      <c r="L47" s="229">
        <f t="shared" si="7"/>
        <v>0</v>
      </c>
      <c r="M47" s="230">
        <f t="shared" ca="1" si="19"/>
        <v>0</v>
      </c>
      <c r="N47" s="230">
        <f t="shared" ca="1" si="20"/>
        <v>0</v>
      </c>
      <c r="O47" s="231">
        <f t="shared" ca="1" si="21"/>
        <v>0</v>
      </c>
      <c r="P47" s="232">
        <f t="shared" ca="1" si="22"/>
        <v>0</v>
      </c>
      <c r="Q47" s="233">
        <f t="shared" ca="1" si="8"/>
        <v>0</v>
      </c>
      <c r="R47" s="233">
        <f ca="1">IF(LEN(B47)&gt;0,'7'!R47-'7'!Q47,"")</f>
        <v>0</v>
      </c>
      <c r="S47" s="234"/>
      <c r="T47" s="34"/>
      <c r="U47" s="34"/>
      <c r="V47" s="34"/>
      <c r="W47" s="34"/>
      <c r="X47" s="34"/>
      <c r="AB47" s="167">
        <f>ROW()</f>
        <v>47</v>
      </c>
      <c r="AC47" s="168">
        <f t="shared" ca="1" si="26"/>
        <v>0</v>
      </c>
      <c r="AD47" s="168">
        <f t="shared" ca="1" si="27"/>
        <v>0</v>
      </c>
      <c r="AE47" s="169" t="str">
        <f t="shared" ca="1" si="11"/>
        <v>-</v>
      </c>
      <c r="AF47" s="168" t="str">
        <f t="shared" ca="1" si="12"/>
        <v>-</v>
      </c>
      <c r="AG47" s="169" t="str">
        <f t="shared" ca="1" si="13"/>
        <v>-</v>
      </c>
      <c r="AH47" s="168" t="str">
        <f t="shared" ca="1" si="14"/>
        <v>-</v>
      </c>
      <c r="AI47" s="168">
        <f t="shared" ca="1" si="15"/>
        <v>0</v>
      </c>
      <c r="AJ47" s="170">
        <f t="shared" ca="1" si="16"/>
        <v>0</v>
      </c>
      <c r="AK47" s="168">
        <f t="shared" ca="1" si="28"/>
        <v>0</v>
      </c>
      <c r="AL47" s="168">
        <f t="shared" ca="1" si="29"/>
        <v>0</v>
      </c>
    </row>
    <row r="48" spans="1:38" ht="27" customHeight="1" x14ac:dyDescent="0.2">
      <c r="A48" s="56">
        <v>33</v>
      </c>
      <c r="B48" s="309" t="str">
        <f t="shared" ca="1" si="23"/>
        <v>A33</v>
      </c>
      <c r="C48" s="309"/>
      <c r="D48" s="57" t="str">
        <f t="shared" ca="1" si="24"/>
        <v/>
      </c>
      <c r="E48" s="59" t="str">
        <f t="shared" ca="1" si="25"/>
        <v/>
      </c>
      <c r="F48" s="215">
        <f ca="1">IF(LEN(B48)&gt;0,'OBRAČUNANA OSNOVNA PLAČA'!H42,"")</f>
        <v>0</v>
      </c>
      <c r="G48" s="60"/>
      <c r="H48" s="60"/>
      <c r="I48" s="60"/>
      <c r="J48" s="60"/>
      <c r="K48" s="60"/>
      <c r="L48" s="229">
        <f t="shared" si="7"/>
        <v>0</v>
      </c>
      <c r="M48" s="230">
        <f t="shared" ca="1" si="19"/>
        <v>0</v>
      </c>
      <c r="N48" s="230">
        <f t="shared" ca="1" si="20"/>
        <v>0</v>
      </c>
      <c r="O48" s="231">
        <f t="shared" ca="1" si="21"/>
        <v>0</v>
      </c>
      <c r="P48" s="232">
        <f t="shared" ca="1" si="22"/>
        <v>0</v>
      </c>
      <c r="Q48" s="233">
        <f t="shared" ca="1" si="8"/>
        <v>0</v>
      </c>
      <c r="R48" s="233">
        <f ca="1">IF(LEN(B48)&gt;0,'7'!R48-'7'!Q48,"")</f>
        <v>0</v>
      </c>
      <c r="S48" s="234"/>
      <c r="T48" s="34"/>
      <c r="U48" s="34"/>
      <c r="V48" s="34"/>
      <c r="W48" s="34"/>
      <c r="X48" s="34"/>
      <c r="AB48" s="167">
        <f>ROW()</f>
        <v>48</v>
      </c>
      <c r="AC48" s="168">
        <f t="shared" ca="1" si="26"/>
        <v>0</v>
      </c>
      <c r="AD48" s="168">
        <f t="shared" ca="1" si="27"/>
        <v>0</v>
      </c>
      <c r="AE48" s="169" t="str">
        <f t="shared" ca="1" si="11"/>
        <v>-</v>
      </c>
      <c r="AF48" s="168" t="str">
        <f t="shared" ca="1" si="12"/>
        <v>-</v>
      </c>
      <c r="AG48" s="169" t="str">
        <f t="shared" ca="1" si="13"/>
        <v>-</v>
      </c>
      <c r="AH48" s="168" t="str">
        <f t="shared" ca="1" si="14"/>
        <v>-</v>
      </c>
      <c r="AI48" s="168">
        <f t="shared" ca="1" si="15"/>
        <v>0</v>
      </c>
      <c r="AJ48" s="170">
        <f t="shared" ca="1" si="16"/>
        <v>0</v>
      </c>
      <c r="AK48" s="168">
        <f t="shared" ca="1" si="28"/>
        <v>0</v>
      </c>
      <c r="AL48" s="168">
        <f t="shared" ca="1" si="29"/>
        <v>0</v>
      </c>
    </row>
    <row r="49" spans="1:38" ht="27" customHeight="1" x14ac:dyDescent="0.2">
      <c r="A49" s="56">
        <v>34</v>
      </c>
      <c r="B49" s="309" t="str">
        <f t="shared" ca="1" si="23"/>
        <v>A34</v>
      </c>
      <c r="C49" s="309"/>
      <c r="D49" s="57" t="str">
        <f t="shared" ca="1" si="24"/>
        <v/>
      </c>
      <c r="E49" s="59" t="str">
        <f t="shared" ca="1" si="25"/>
        <v/>
      </c>
      <c r="F49" s="215">
        <f ca="1">IF(LEN(B49)&gt;0,'OBRAČUNANA OSNOVNA PLAČA'!H43,"")</f>
        <v>0</v>
      </c>
      <c r="G49" s="60"/>
      <c r="H49" s="60"/>
      <c r="I49" s="60"/>
      <c r="J49" s="60"/>
      <c r="K49" s="60"/>
      <c r="L49" s="229">
        <f t="shared" si="7"/>
        <v>0</v>
      </c>
      <c r="M49" s="230">
        <f t="shared" ca="1" si="19"/>
        <v>0</v>
      </c>
      <c r="N49" s="230">
        <f t="shared" ca="1" si="20"/>
        <v>0</v>
      </c>
      <c r="O49" s="231">
        <f t="shared" ca="1" si="21"/>
        <v>0</v>
      </c>
      <c r="P49" s="232">
        <f t="shared" ca="1" si="22"/>
        <v>0</v>
      </c>
      <c r="Q49" s="233">
        <f t="shared" ca="1" si="8"/>
        <v>0</v>
      </c>
      <c r="R49" s="233">
        <f ca="1">IF(LEN(B49)&gt;0,'7'!R49-'7'!Q49,"")</f>
        <v>0</v>
      </c>
      <c r="S49" s="234"/>
      <c r="T49" s="34"/>
      <c r="U49" s="34"/>
      <c r="V49" s="34"/>
      <c r="W49" s="34"/>
      <c r="X49" s="34"/>
      <c r="AB49" s="167">
        <f>ROW()</f>
        <v>49</v>
      </c>
      <c r="AC49" s="168">
        <f t="shared" ca="1" si="26"/>
        <v>0</v>
      </c>
      <c r="AD49" s="168">
        <f t="shared" ca="1" si="27"/>
        <v>0</v>
      </c>
      <c r="AE49" s="169" t="str">
        <f t="shared" ca="1" si="11"/>
        <v>-</v>
      </c>
      <c r="AF49" s="168" t="str">
        <f t="shared" ca="1" si="12"/>
        <v>-</v>
      </c>
      <c r="AG49" s="169" t="str">
        <f t="shared" ca="1" si="13"/>
        <v>-</v>
      </c>
      <c r="AH49" s="168" t="str">
        <f t="shared" ca="1" si="14"/>
        <v>-</v>
      </c>
      <c r="AI49" s="168">
        <f t="shared" ca="1" si="15"/>
        <v>0</v>
      </c>
      <c r="AJ49" s="170">
        <f t="shared" ca="1" si="16"/>
        <v>0</v>
      </c>
      <c r="AK49" s="168">
        <f t="shared" ca="1" si="28"/>
        <v>0</v>
      </c>
      <c r="AL49" s="168">
        <f t="shared" ca="1" si="29"/>
        <v>0</v>
      </c>
    </row>
    <row r="50" spans="1:38" ht="27" customHeight="1" x14ac:dyDescent="0.2">
      <c r="A50" s="56">
        <v>35</v>
      </c>
      <c r="B50" s="309" t="str">
        <f t="shared" ca="1" si="23"/>
        <v>A35</v>
      </c>
      <c r="C50" s="309"/>
      <c r="D50" s="57" t="str">
        <f t="shared" ca="1" si="24"/>
        <v/>
      </c>
      <c r="E50" s="59" t="str">
        <f t="shared" ca="1" si="25"/>
        <v/>
      </c>
      <c r="F50" s="215">
        <f ca="1">IF(LEN(B50)&gt;0,'OBRAČUNANA OSNOVNA PLAČA'!H44,"")</f>
        <v>0</v>
      </c>
      <c r="G50" s="60"/>
      <c r="H50" s="60"/>
      <c r="I50" s="60"/>
      <c r="J50" s="60"/>
      <c r="K50" s="60"/>
      <c r="L50" s="229">
        <f t="shared" si="7"/>
        <v>0</v>
      </c>
      <c r="M50" s="230">
        <f t="shared" ca="1" si="19"/>
        <v>0</v>
      </c>
      <c r="N50" s="230">
        <f t="shared" ca="1" si="20"/>
        <v>0</v>
      </c>
      <c r="O50" s="231">
        <f t="shared" ca="1" si="21"/>
        <v>0</v>
      </c>
      <c r="P50" s="232">
        <f t="shared" ca="1" si="22"/>
        <v>0</v>
      </c>
      <c r="Q50" s="233">
        <f t="shared" ca="1" si="8"/>
        <v>0</v>
      </c>
      <c r="R50" s="233">
        <f ca="1">IF(LEN(B50)&gt;0,'7'!R50-'7'!Q50,"")</f>
        <v>0</v>
      </c>
      <c r="S50" s="234"/>
      <c r="T50" s="34"/>
      <c r="U50" s="34"/>
      <c r="V50" s="34"/>
      <c r="W50" s="34"/>
      <c r="X50" s="34"/>
      <c r="AB50" s="167">
        <f>ROW()</f>
        <v>50</v>
      </c>
      <c r="AC50" s="168">
        <f t="shared" ca="1" si="26"/>
        <v>0</v>
      </c>
      <c r="AD50" s="168">
        <f t="shared" ca="1" si="27"/>
        <v>0</v>
      </c>
      <c r="AE50" s="169" t="str">
        <f t="shared" ca="1" si="11"/>
        <v>-</v>
      </c>
      <c r="AF50" s="168" t="str">
        <f t="shared" ca="1" si="12"/>
        <v>-</v>
      </c>
      <c r="AG50" s="169" t="str">
        <f t="shared" ca="1" si="13"/>
        <v>-</v>
      </c>
      <c r="AH50" s="168" t="str">
        <f t="shared" ca="1" si="14"/>
        <v>-</v>
      </c>
      <c r="AI50" s="168">
        <f t="shared" ca="1" si="15"/>
        <v>0</v>
      </c>
      <c r="AJ50" s="170">
        <f t="shared" ca="1" si="16"/>
        <v>0</v>
      </c>
      <c r="AK50" s="168">
        <f t="shared" ca="1" si="28"/>
        <v>0</v>
      </c>
      <c r="AL50" s="168">
        <f t="shared" ca="1" si="29"/>
        <v>0</v>
      </c>
    </row>
    <row r="51" spans="1:38" ht="27" customHeight="1" x14ac:dyDescent="0.2">
      <c r="A51" s="56">
        <v>36</v>
      </c>
      <c r="B51" s="309" t="str">
        <f t="shared" ca="1" si="23"/>
        <v>A36</v>
      </c>
      <c r="C51" s="309"/>
      <c r="D51" s="57" t="str">
        <f t="shared" ca="1" si="24"/>
        <v/>
      </c>
      <c r="E51" s="59" t="str">
        <f t="shared" ca="1" si="25"/>
        <v/>
      </c>
      <c r="F51" s="215">
        <f ca="1">IF(LEN(B51)&gt;0,'OBRAČUNANA OSNOVNA PLAČA'!H45,"")</f>
        <v>0</v>
      </c>
      <c r="G51" s="60"/>
      <c r="H51" s="60"/>
      <c r="I51" s="60"/>
      <c r="J51" s="60"/>
      <c r="K51" s="60"/>
      <c r="L51" s="229">
        <f t="shared" si="7"/>
        <v>0</v>
      </c>
      <c r="M51" s="230">
        <f t="shared" ca="1" si="19"/>
        <v>0</v>
      </c>
      <c r="N51" s="230">
        <f t="shared" ca="1" si="20"/>
        <v>0</v>
      </c>
      <c r="O51" s="231">
        <f t="shared" ca="1" si="21"/>
        <v>0</v>
      </c>
      <c r="P51" s="232">
        <f t="shared" ca="1" si="22"/>
        <v>0</v>
      </c>
      <c r="Q51" s="233">
        <f t="shared" ca="1" si="8"/>
        <v>0</v>
      </c>
      <c r="R51" s="233">
        <f ca="1">IF(LEN(B51)&gt;0,'7'!R51-'7'!Q51,"")</f>
        <v>0</v>
      </c>
      <c r="S51" s="234"/>
      <c r="T51" s="34"/>
      <c r="U51" s="34"/>
      <c r="V51" s="34"/>
      <c r="W51" s="34"/>
      <c r="X51" s="34"/>
      <c r="AB51" s="167">
        <f>ROW()</f>
        <v>51</v>
      </c>
      <c r="AC51" s="168">
        <f t="shared" ca="1" si="26"/>
        <v>0</v>
      </c>
      <c r="AD51" s="168">
        <f t="shared" ca="1" si="27"/>
        <v>0</v>
      </c>
      <c r="AE51" s="169" t="str">
        <f t="shared" ca="1" si="11"/>
        <v>-</v>
      </c>
      <c r="AF51" s="168" t="str">
        <f t="shared" ca="1" si="12"/>
        <v>-</v>
      </c>
      <c r="AG51" s="169" t="str">
        <f t="shared" ca="1" si="13"/>
        <v>-</v>
      </c>
      <c r="AH51" s="168" t="str">
        <f t="shared" ca="1" si="14"/>
        <v>-</v>
      </c>
      <c r="AI51" s="168">
        <f t="shared" ca="1" si="15"/>
        <v>0</v>
      </c>
      <c r="AJ51" s="170">
        <f t="shared" ca="1" si="16"/>
        <v>0</v>
      </c>
      <c r="AK51" s="168">
        <f t="shared" ca="1" si="28"/>
        <v>0</v>
      </c>
      <c r="AL51" s="168">
        <f t="shared" ca="1" si="29"/>
        <v>0</v>
      </c>
    </row>
    <row r="52" spans="1:38" ht="27" customHeight="1" x14ac:dyDescent="0.2">
      <c r="A52" s="56">
        <v>37</v>
      </c>
      <c r="B52" s="309" t="str">
        <f t="shared" ca="1" si="23"/>
        <v>A37</v>
      </c>
      <c r="C52" s="309"/>
      <c r="D52" s="57" t="str">
        <f t="shared" ca="1" si="24"/>
        <v/>
      </c>
      <c r="E52" s="59" t="str">
        <f t="shared" ca="1" si="25"/>
        <v/>
      </c>
      <c r="F52" s="215">
        <f ca="1">IF(LEN(B52)&gt;0,'OBRAČUNANA OSNOVNA PLAČA'!H46,"")</f>
        <v>0</v>
      </c>
      <c r="G52" s="60"/>
      <c r="H52" s="60"/>
      <c r="I52" s="60"/>
      <c r="J52" s="60"/>
      <c r="K52" s="60"/>
      <c r="L52" s="229">
        <f t="shared" si="7"/>
        <v>0</v>
      </c>
      <c r="M52" s="230">
        <f t="shared" ca="1" si="19"/>
        <v>0</v>
      </c>
      <c r="N52" s="230">
        <f t="shared" ca="1" si="20"/>
        <v>0</v>
      </c>
      <c r="O52" s="231">
        <f t="shared" ca="1" si="21"/>
        <v>0</v>
      </c>
      <c r="P52" s="232">
        <f t="shared" ca="1" si="22"/>
        <v>0</v>
      </c>
      <c r="Q52" s="233">
        <f t="shared" ca="1" si="8"/>
        <v>0</v>
      </c>
      <c r="R52" s="233">
        <f ca="1">IF(LEN(B52)&gt;0,'7'!R52-'7'!Q52,"")</f>
        <v>0</v>
      </c>
      <c r="S52" s="234"/>
      <c r="T52" s="34"/>
      <c r="U52" s="34"/>
      <c r="V52" s="34"/>
      <c r="W52" s="34"/>
      <c r="X52" s="34"/>
      <c r="AB52" s="167">
        <f>ROW()</f>
        <v>52</v>
      </c>
      <c r="AC52" s="168">
        <f t="shared" ca="1" si="26"/>
        <v>0</v>
      </c>
      <c r="AD52" s="168">
        <f t="shared" ca="1" si="27"/>
        <v>0</v>
      </c>
      <c r="AE52" s="169" t="str">
        <f t="shared" ca="1" si="11"/>
        <v>-</v>
      </c>
      <c r="AF52" s="168" t="str">
        <f t="shared" ca="1" si="12"/>
        <v>-</v>
      </c>
      <c r="AG52" s="169" t="str">
        <f t="shared" ca="1" si="13"/>
        <v>-</v>
      </c>
      <c r="AH52" s="168" t="str">
        <f t="shared" ca="1" si="14"/>
        <v>-</v>
      </c>
      <c r="AI52" s="168">
        <f t="shared" ca="1" si="15"/>
        <v>0</v>
      </c>
      <c r="AJ52" s="170">
        <f t="shared" ca="1" si="16"/>
        <v>0</v>
      </c>
      <c r="AK52" s="168">
        <f t="shared" ca="1" si="28"/>
        <v>0</v>
      </c>
      <c r="AL52" s="168">
        <f t="shared" ca="1" si="29"/>
        <v>0</v>
      </c>
    </row>
    <row r="53" spans="1:38" ht="27" customHeight="1" x14ac:dyDescent="0.2">
      <c r="A53" s="56">
        <v>38</v>
      </c>
      <c r="B53" s="309" t="str">
        <f t="shared" ca="1" si="23"/>
        <v>A38</v>
      </c>
      <c r="C53" s="309"/>
      <c r="D53" s="57" t="str">
        <f t="shared" ca="1" si="24"/>
        <v/>
      </c>
      <c r="E53" s="59" t="str">
        <f t="shared" ca="1" si="25"/>
        <v/>
      </c>
      <c r="F53" s="215">
        <f ca="1">IF(LEN(B53)&gt;0,'OBRAČUNANA OSNOVNA PLAČA'!H47,"")</f>
        <v>0</v>
      </c>
      <c r="G53" s="60"/>
      <c r="H53" s="60"/>
      <c r="I53" s="60"/>
      <c r="J53" s="60"/>
      <c r="K53" s="60"/>
      <c r="L53" s="229">
        <f t="shared" si="7"/>
        <v>0</v>
      </c>
      <c r="M53" s="230">
        <f t="shared" ca="1" si="19"/>
        <v>0</v>
      </c>
      <c r="N53" s="230">
        <f t="shared" ca="1" si="20"/>
        <v>0</v>
      </c>
      <c r="O53" s="231">
        <f t="shared" ca="1" si="21"/>
        <v>0</v>
      </c>
      <c r="P53" s="232">
        <f t="shared" ca="1" si="22"/>
        <v>0</v>
      </c>
      <c r="Q53" s="233">
        <f t="shared" ca="1" si="8"/>
        <v>0</v>
      </c>
      <c r="R53" s="233">
        <f ca="1">IF(LEN(B53)&gt;0,'7'!R53-'7'!Q53,"")</f>
        <v>0</v>
      </c>
      <c r="S53" s="234"/>
      <c r="T53" s="34"/>
      <c r="U53" s="34"/>
      <c r="V53" s="34"/>
      <c r="W53" s="34"/>
      <c r="X53" s="34"/>
      <c r="AB53" s="167">
        <f>ROW()</f>
        <v>53</v>
      </c>
      <c r="AC53" s="168">
        <f t="shared" ca="1" si="26"/>
        <v>0</v>
      </c>
      <c r="AD53" s="168">
        <f t="shared" ca="1" si="27"/>
        <v>0</v>
      </c>
      <c r="AE53" s="169" t="str">
        <f t="shared" ca="1" si="11"/>
        <v>-</v>
      </c>
      <c r="AF53" s="168" t="str">
        <f t="shared" ca="1" si="12"/>
        <v>-</v>
      </c>
      <c r="AG53" s="169" t="str">
        <f t="shared" ca="1" si="13"/>
        <v>-</v>
      </c>
      <c r="AH53" s="168" t="str">
        <f t="shared" ca="1" si="14"/>
        <v>-</v>
      </c>
      <c r="AI53" s="168">
        <f t="shared" ca="1" si="15"/>
        <v>0</v>
      </c>
      <c r="AJ53" s="170">
        <f t="shared" ca="1" si="16"/>
        <v>0</v>
      </c>
      <c r="AK53" s="168">
        <f t="shared" ca="1" si="28"/>
        <v>0</v>
      </c>
      <c r="AL53" s="168">
        <f t="shared" ca="1" si="29"/>
        <v>0</v>
      </c>
    </row>
    <row r="54" spans="1:38" ht="27" customHeight="1" x14ac:dyDescent="0.2">
      <c r="A54" s="56">
        <v>39</v>
      </c>
      <c r="B54" s="309" t="str">
        <f t="shared" ca="1" si="23"/>
        <v>A39</v>
      </c>
      <c r="C54" s="309"/>
      <c r="D54" s="57" t="str">
        <f t="shared" ca="1" si="24"/>
        <v/>
      </c>
      <c r="E54" s="59" t="str">
        <f t="shared" ca="1" si="25"/>
        <v/>
      </c>
      <c r="F54" s="215">
        <f ca="1">IF(LEN(B54)&gt;0,'OBRAČUNANA OSNOVNA PLAČA'!H48,"")</f>
        <v>0</v>
      </c>
      <c r="G54" s="60"/>
      <c r="H54" s="60"/>
      <c r="I54" s="60"/>
      <c r="J54" s="60"/>
      <c r="K54" s="60"/>
      <c r="L54" s="229">
        <f t="shared" si="7"/>
        <v>0</v>
      </c>
      <c r="M54" s="230">
        <f t="shared" ca="1" si="19"/>
        <v>0</v>
      </c>
      <c r="N54" s="230">
        <f t="shared" ca="1" si="20"/>
        <v>0</v>
      </c>
      <c r="O54" s="231">
        <f t="shared" ca="1" si="21"/>
        <v>0</v>
      </c>
      <c r="P54" s="232">
        <f t="shared" ca="1" si="22"/>
        <v>0</v>
      </c>
      <c r="Q54" s="233">
        <f t="shared" ca="1" si="8"/>
        <v>0</v>
      </c>
      <c r="R54" s="233">
        <f ca="1">IF(LEN(B54)&gt;0,'7'!R54-'7'!Q54,"")</f>
        <v>0</v>
      </c>
      <c r="S54" s="234"/>
      <c r="T54" s="34"/>
      <c r="U54" s="34"/>
      <c r="V54" s="34"/>
      <c r="W54" s="34"/>
      <c r="X54" s="34"/>
      <c r="AB54" s="167">
        <f>ROW()</f>
        <v>54</v>
      </c>
      <c r="AC54" s="168">
        <f t="shared" ca="1" si="26"/>
        <v>0</v>
      </c>
      <c r="AD54" s="168">
        <f t="shared" ca="1" si="27"/>
        <v>0</v>
      </c>
      <c r="AE54" s="169" t="str">
        <f t="shared" ca="1" si="11"/>
        <v>-</v>
      </c>
      <c r="AF54" s="168" t="str">
        <f t="shared" ca="1" si="12"/>
        <v>-</v>
      </c>
      <c r="AG54" s="169" t="str">
        <f t="shared" ca="1" si="13"/>
        <v>-</v>
      </c>
      <c r="AH54" s="168" t="str">
        <f t="shared" ca="1" si="14"/>
        <v>-</v>
      </c>
      <c r="AI54" s="168">
        <f t="shared" ca="1" si="15"/>
        <v>0</v>
      </c>
      <c r="AJ54" s="170">
        <f t="shared" ca="1" si="16"/>
        <v>0</v>
      </c>
      <c r="AK54" s="168">
        <f t="shared" ca="1" si="28"/>
        <v>0</v>
      </c>
      <c r="AL54" s="168">
        <f t="shared" ca="1" si="29"/>
        <v>0</v>
      </c>
    </row>
    <row r="55" spans="1:38" ht="27" customHeight="1" x14ac:dyDescent="0.2">
      <c r="A55" s="56">
        <v>40</v>
      </c>
      <c r="B55" s="309" t="str">
        <f t="shared" ca="1" si="23"/>
        <v>A40</v>
      </c>
      <c r="C55" s="309"/>
      <c r="D55" s="57" t="str">
        <f t="shared" ca="1" si="24"/>
        <v/>
      </c>
      <c r="E55" s="59" t="str">
        <f t="shared" ca="1" si="25"/>
        <v/>
      </c>
      <c r="F55" s="215">
        <f ca="1">IF(LEN(B55)&gt;0,'OBRAČUNANA OSNOVNA PLAČA'!H49,"")</f>
        <v>0</v>
      </c>
      <c r="G55" s="60"/>
      <c r="H55" s="60"/>
      <c r="I55" s="60"/>
      <c r="J55" s="60"/>
      <c r="K55" s="60"/>
      <c r="L55" s="229">
        <f t="shared" si="7"/>
        <v>0</v>
      </c>
      <c r="M55" s="230">
        <f t="shared" ca="1" si="19"/>
        <v>0</v>
      </c>
      <c r="N55" s="230">
        <f t="shared" ca="1" si="20"/>
        <v>0</v>
      </c>
      <c r="O55" s="231">
        <f t="shared" ca="1" si="21"/>
        <v>0</v>
      </c>
      <c r="P55" s="232">
        <f t="shared" ca="1" si="22"/>
        <v>0</v>
      </c>
      <c r="Q55" s="233">
        <f t="shared" ca="1" si="8"/>
        <v>0</v>
      </c>
      <c r="R55" s="233">
        <f ca="1">IF(LEN(B55)&gt;0,'7'!R55-'7'!Q55,"")</f>
        <v>0</v>
      </c>
      <c r="S55" s="234"/>
      <c r="T55" s="34"/>
      <c r="U55" s="34"/>
      <c r="V55" s="34"/>
      <c r="W55" s="34"/>
      <c r="X55" s="34"/>
      <c r="AB55" s="167">
        <f>ROW()</f>
        <v>55</v>
      </c>
      <c r="AC55" s="168">
        <f t="shared" ca="1" si="26"/>
        <v>0</v>
      </c>
      <c r="AD55" s="168">
        <f t="shared" ca="1" si="27"/>
        <v>0</v>
      </c>
      <c r="AE55" s="169" t="str">
        <f t="shared" ca="1" si="11"/>
        <v>-</v>
      </c>
      <c r="AF55" s="168" t="str">
        <f t="shared" ca="1" si="12"/>
        <v>-</v>
      </c>
      <c r="AG55" s="169" t="str">
        <f t="shared" ca="1" si="13"/>
        <v>-</v>
      </c>
      <c r="AH55" s="168" t="str">
        <f t="shared" ca="1" si="14"/>
        <v>-</v>
      </c>
      <c r="AI55" s="168">
        <f t="shared" ca="1" si="15"/>
        <v>0</v>
      </c>
      <c r="AJ55" s="170">
        <f t="shared" ca="1" si="16"/>
        <v>0</v>
      </c>
      <c r="AK55" s="168">
        <f t="shared" ca="1" si="28"/>
        <v>0</v>
      </c>
      <c r="AL55" s="168">
        <f t="shared" ca="1" si="29"/>
        <v>0</v>
      </c>
    </row>
    <row r="56" spans="1:38" ht="27" customHeight="1" x14ac:dyDescent="0.2">
      <c r="A56" s="56">
        <v>41</v>
      </c>
      <c r="B56" s="309" t="str">
        <f t="shared" ca="1" si="23"/>
        <v>A41</v>
      </c>
      <c r="C56" s="309"/>
      <c r="D56" s="57" t="str">
        <f t="shared" ca="1" si="24"/>
        <v/>
      </c>
      <c r="E56" s="59" t="str">
        <f t="shared" ca="1" si="25"/>
        <v/>
      </c>
      <c r="F56" s="215">
        <f ca="1">IF(LEN(B56)&gt;0,'OBRAČUNANA OSNOVNA PLAČA'!H50,"")</f>
        <v>0</v>
      </c>
      <c r="G56" s="60"/>
      <c r="H56" s="60"/>
      <c r="I56" s="60"/>
      <c r="J56" s="60"/>
      <c r="K56" s="60"/>
      <c r="L56" s="229">
        <f t="shared" si="7"/>
        <v>0</v>
      </c>
      <c r="M56" s="230">
        <f t="shared" ca="1" si="19"/>
        <v>0</v>
      </c>
      <c r="N56" s="230">
        <f t="shared" ca="1" si="20"/>
        <v>0</v>
      </c>
      <c r="O56" s="231">
        <f t="shared" ca="1" si="21"/>
        <v>0</v>
      </c>
      <c r="P56" s="232">
        <f t="shared" ca="1" si="22"/>
        <v>0</v>
      </c>
      <c r="Q56" s="233">
        <f t="shared" ca="1" si="8"/>
        <v>0</v>
      </c>
      <c r="R56" s="233">
        <f ca="1">IF(LEN(B56)&gt;0,'7'!R56-'7'!Q56,"")</f>
        <v>0</v>
      </c>
      <c r="S56" s="234"/>
      <c r="T56" s="34"/>
      <c r="U56" s="34"/>
      <c r="V56" s="34"/>
      <c r="W56" s="34"/>
      <c r="X56" s="34"/>
      <c r="AB56" s="167">
        <f>ROW()</f>
        <v>56</v>
      </c>
      <c r="AC56" s="168">
        <f t="shared" ca="1" si="26"/>
        <v>0</v>
      </c>
      <c r="AD56" s="168">
        <f t="shared" ca="1" si="27"/>
        <v>0</v>
      </c>
      <c r="AE56" s="169" t="str">
        <f t="shared" ca="1" si="11"/>
        <v>-</v>
      </c>
      <c r="AF56" s="168" t="str">
        <f t="shared" ca="1" si="12"/>
        <v>-</v>
      </c>
      <c r="AG56" s="169" t="str">
        <f t="shared" ca="1" si="13"/>
        <v>-</v>
      </c>
      <c r="AH56" s="168" t="str">
        <f t="shared" ca="1" si="14"/>
        <v>-</v>
      </c>
      <c r="AI56" s="168">
        <f t="shared" ca="1" si="15"/>
        <v>0</v>
      </c>
      <c r="AJ56" s="170">
        <f t="shared" ca="1" si="16"/>
        <v>0</v>
      </c>
      <c r="AK56" s="168">
        <f t="shared" ca="1" si="28"/>
        <v>0</v>
      </c>
      <c r="AL56" s="168">
        <f t="shared" ca="1" si="29"/>
        <v>0</v>
      </c>
    </row>
    <row r="57" spans="1:38" ht="27" customHeight="1" x14ac:dyDescent="0.2">
      <c r="A57" s="56">
        <v>42</v>
      </c>
      <c r="B57" s="309" t="str">
        <f t="shared" ca="1" si="23"/>
        <v>A42</v>
      </c>
      <c r="C57" s="309"/>
      <c r="D57" s="57" t="str">
        <f t="shared" ca="1" si="24"/>
        <v/>
      </c>
      <c r="E57" s="59" t="str">
        <f t="shared" ca="1" si="25"/>
        <v/>
      </c>
      <c r="F57" s="215">
        <f ca="1">IF(LEN(B57)&gt;0,'OBRAČUNANA OSNOVNA PLAČA'!H51,"")</f>
        <v>0</v>
      </c>
      <c r="G57" s="60"/>
      <c r="H57" s="60"/>
      <c r="I57" s="60"/>
      <c r="J57" s="60"/>
      <c r="K57" s="60"/>
      <c r="L57" s="229">
        <f t="shared" si="7"/>
        <v>0</v>
      </c>
      <c r="M57" s="230">
        <f t="shared" ca="1" si="19"/>
        <v>0</v>
      </c>
      <c r="N57" s="230">
        <f t="shared" ca="1" si="20"/>
        <v>0</v>
      </c>
      <c r="O57" s="231">
        <f t="shared" ca="1" si="21"/>
        <v>0</v>
      </c>
      <c r="P57" s="232">
        <f t="shared" ca="1" si="22"/>
        <v>0</v>
      </c>
      <c r="Q57" s="233">
        <f t="shared" ca="1" si="8"/>
        <v>0</v>
      </c>
      <c r="R57" s="233">
        <f ca="1">IF(LEN(B57)&gt;0,'7'!R57-'7'!Q57,"")</f>
        <v>0</v>
      </c>
      <c r="S57" s="234"/>
      <c r="T57" s="34"/>
      <c r="U57" s="34"/>
      <c r="V57" s="34"/>
      <c r="W57" s="34"/>
      <c r="X57" s="34"/>
      <c r="AB57" s="167">
        <f>ROW()</f>
        <v>57</v>
      </c>
      <c r="AC57" s="168">
        <f t="shared" ca="1" si="26"/>
        <v>0</v>
      </c>
      <c r="AD57" s="168">
        <f t="shared" ca="1" si="27"/>
        <v>0</v>
      </c>
      <c r="AE57" s="169" t="str">
        <f t="shared" ca="1" si="11"/>
        <v>-</v>
      </c>
      <c r="AF57" s="168" t="str">
        <f t="shared" ca="1" si="12"/>
        <v>-</v>
      </c>
      <c r="AG57" s="169" t="str">
        <f t="shared" ca="1" si="13"/>
        <v>-</v>
      </c>
      <c r="AH57" s="168" t="str">
        <f t="shared" ca="1" si="14"/>
        <v>-</v>
      </c>
      <c r="AI57" s="168">
        <f t="shared" ca="1" si="15"/>
        <v>0</v>
      </c>
      <c r="AJ57" s="170">
        <f t="shared" ca="1" si="16"/>
        <v>0</v>
      </c>
      <c r="AK57" s="168">
        <f t="shared" ca="1" si="28"/>
        <v>0</v>
      </c>
      <c r="AL57" s="168">
        <f t="shared" ca="1" si="29"/>
        <v>0</v>
      </c>
    </row>
    <row r="58" spans="1:38" ht="27" customHeight="1" x14ac:dyDescent="0.2">
      <c r="A58" s="56">
        <v>43</v>
      </c>
      <c r="B58" s="309" t="str">
        <f t="shared" ca="1" si="23"/>
        <v>A43</v>
      </c>
      <c r="C58" s="309"/>
      <c r="D58" s="57" t="str">
        <f t="shared" ca="1" si="24"/>
        <v/>
      </c>
      <c r="E58" s="59" t="str">
        <f t="shared" ca="1" si="25"/>
        <v/>
      </c>
      <c r="F58" s="215">
        <f ca="1">IF(LEN(B58)&gt;0,'OBRAČUNANA OSNOVNA PLAČA'!H52,"")</f>
        <v>0</v>
      </c>
      <c r="G58" s="60"/>
      <c r="H58" s="60"/>
      <c r="I58" s="60"/>
      <c r="J58" s="60"/>
      <c r="K58" s="60"/>
      <c r="L58" s="229">
        <f t="shared" si="7"/>
        <v>0</v>
      </c>
      <c r="M58" s="230">
        <f t="shared" ca="1" si="19"/>
        <v>0</v>
      </c>
      <c r="N58" s="230">
        <f t="shared" ca="1" si="20"/>
        <v>0</v>
      </c>
      <c r="O58" s="231">
        <f t="shared" ca="1" si="21"/>
        <v>0</v>
      </c>
      <c r="P58" s="232">
        <f t="shared" ca="1" si="22"/>
        <v>0</v>
      </c>
      <c r="Q58" s="233">
        <f t="shared" ca="1" si="8"/>
        <v>0</v>
      </c>
      <c r="R58" s="233">
        <f ca="1">IF(LEN(B58)&gt;0,'7'!R58-'7'!Q58,"")</f>
        <v>0</v>
      </c>
      <c r="S58" s="234"/>
      <c r="T58" s="34"/>
      <c r="U58" s="34"/>
      <c r="V58" s="34"/>
      <c r="W58" s="34"/>
      <c r="X58" s="34"/>
      <c r="AB58" s="167">
        <f>ROW()</f>
        <v>58</v>
      </c>
      <c r="AC58" s="168">
        <f t="shared" ca="1" si="26"/>
        <v>0</v>
      </c>
      <c r="AD58" s="168">
        <f t="shared" ca="1" si="27"/>
        <v>0</v>
      </c>
      <c r="AE58" s="169" t="str">
        <f t="shared" ca="1" si="11"/>
        <v>-</v>
      </c>
      <c r="AF58" s="168" t="str">
        <f t="shared" ca="1" si="12"/>
        <v>-</v>
      </c>
      <c r="AG58" s="169" t="str">
        <f t="shared" ca="1" si="13"/>
        <v>-</v>
      </c>
      <c r="AH58" s="168" t="str">
        <f t="shared" ca="1" si="14"/>
        <v>-</v>
      </c>
      <c r="AI58" s="168">
        <f t="shared" ca="1" si="15"/>
        <v>0</v>
      </c>
      <c r="AJ58" s="170">
        <f t="shared" ca="1" si="16"/>
        <v>0</v>
      </c>
      <c r="AK58" s="168">
        <f t="shared" ca="1" si="28"/>
        <v>0</v>
      </c>
      <c r="AL58" s="168">
        <f t="shared" ca="1" si="29"/>
        <v>0</v>
      </c>
    </row>
    <row r="59" spans="1:38" ht="27" customHeight="1" x14ac:dyDescent="0.2">
      <c r="A59" s="56">
        <v>44</v>
      </c>
      <c r="B59" s="309" t="str">
        <f t="shared" ca="1" si="23"/>
        <v>A44</v>
      </c>
      <c r="C59" s="309"/>
      <c r="D59" s="57" t="str">
        <f t="shared" ca="1" si="24"/>
        <v/>
      </c>
      <c r="E59" s="59" t="str">
        <f t="shared" ca="1" si="25"/>
        <v/>
      </c>
      <c r="F59" s="215">
        <f ca="1">IF(LEN(B59)&gt;0,'OBRAČUNANA OSNOVNA PLAČA'!H53,"")</f>
        <v>0</v>
      </c>
      <c r="G59" s="60"/>
      <c r="H59" s="60"/>
      <c r="I59" s="60"/>
      <c r="J59" s="60"/>
      <c r="K59" s="60"/>
      <c r="L59" s="229">
        <f t="shared" si="7"/>
        <v>0</v>
      </c>
      <c r="M59" s="230">
        <f t="shared" ca="1" si="19"/>
        <v>0</v>
      </c>
      <c r="N59" s="230">
        <f t="shared" ca="1" si="20"/>
        <v>0</v>
      </c>
      <c r="O59" s="231">
        <f t="shared" ca="1" si="21"/>
        <v>0</v>
      </c>
      <c r="P59" s="232">
        <f t="shared" ca="1" si="22"/>
        <v>0</v>
      </c>
      <c r="Q59" s="233">
        <f t="shared" ca="1" si="8"/>
        <v>0</v>
      </c>
      <c r="R59" s="233">
        <f ca="1">IF(LEN(B59)&gt;0,'7'!R59-'7'!Q59,"")</f>
        <v>0</v>
      </c>
      <c r="S59" s="234"/>
      <c r="T59" s="34"/>
      <c r="U59" s="34"/>
      <c r="V59" s="34"/>
      <c r="W59" s="34"/>
      <c r="X59" s="34"/>
      <c r="AB59" s="167">
        <f>ROW()</f>
        <v>59</v>
      </c>
      <c r="AC59" s="168">
        <f t="shared" ca="1" si="26"/>
        <v>0</v>
      </c>
      <c r="AD59" s="168">
        <f t="shared" ca="1" si="27"/>
        <v>0</v>
      </c>
      <c r="AE59" s="169" t="str">
        <f t="shared" ca="1" si="11"/>
        <v>-</v>
      </c>
      <c r="AF59" s="168" t="str">
        <f t="shared" ca="1" si="12"/>
        <v>-</v>
      </c>
      <c r="AG59" s="169" t="str">
        <f t="shared" ca="1" si="13"/>
        <v>-</v>
      </c>
      <c r="AH59" s="168" t="str">
        <f t="shared" ca="1" si="14"/>
        <v>-</v>
      </c>
      <c r="AI59" s="168">
        <f t="shared" ca="1" si="15"/>
        <v>0</v>
      </c>
      <c r="AJ59" s="170">
        <f t="shared" ca="1" si="16"/>
        <v>0</v>
      </c>
      <c r="AK59" s="168">
        <f t="shared" ca="1" si="28"/>
        <v>0</v>
      </c>
      <c r="AL59" s="168">
        <f t="shared" ca="1" si="29"/>
        <v>0</v>
      </c>
    </row>
    <row r="60" spans="1:38" ht="27" customHeight="1" x14ac:dyDescent="0.2">
      <c r="A60" s="56">
        <v>45</v>
      </c>
      <c r="B60" s="309" t="str">
        <f t="shared" ca="1" si="23"/>
        <v>A45</v>
      </c>
      <c r="C60" s="309"/>
      <c r="D60" s="57" t="str">
        <f t="shared" ca="1" si="24"/>
        <v/>
      </c>
      <c r="E60" s="59" t="str">
        <f t="shared" ca="1" si="25"/>
        <v/>
      </c>
      <c r="F60" s="215">
        <f ca="1">IF(LEN(B60)&gt;0,'OBRAČUNANA OSNOVNA PLAČA'!H54,"")</f>
        <v>0</v>
      </c>
      <c r="G60" s="60"/>
      <c r="H60" s="60"/>
      <c r="I60" s="60"/>
      <c r="J60" s="60"/>
      <c r="K60" s="60"/>
      <c r="L60" s="229">
        <f t="shared" si="7"/>
        <v>0</v>
      </c>
      <c r="M60" s="230">
        <f t="shared" ca="1" si="19"/>
        <v>0</v>
      </c>
      <c r="N60" s="230">
        <f t="shared" ca="1" si="20"/>
        <v>0</v>
      </c>
      <c r="O60" s="231">
        <f t="shared" ca="1" si="21"/>
        <v>0</v>
      </c>
      <c r="P60" s="232">
        <f t="shared" ca="1" si="22"/>
        <v>0</v>
      </c>
      <c r="Q60" s="233">
        <f t="shared" ca="1" si="8"/>
        <v>0</v>
      </c>
      <c r="R60" s="233">
        <f ca="1">IF(LEN(B60)&gt;0,'7'!R60-'7'!Q60,"")</f>
        <v>0</v>
      </c>
      <c r="S60" s="234"/>
      <c r="T60" s="34"/>
      <c r="U60" s="34"/>
      <c r="V60" s="34"/>
      <c r="W60" s="34"/>
      <c r="X60" s="34"/>
      <c r="AB60" s="167">
        <f>ROW()</f>
        <v>60</v>
      </c>
      <c r="AC60" s="168">
        <f t="shared" ca="1" si="26"/>
        <v>0</v>
      </c>
      <c r="AD60" s="168">
        <f t="shared" ca="1" si="27"/>
        <v>0</v>
      </c>
      <c r="AE60" s="169" t="str">
        <f t="shared" ca="1" si="11"/>
        <v>-</v>
      </c>
      <c r="AF60" s="168" t="str">
        <f t="shared" ca="1" si="12"/>
        <v>-</v>
      </c>
      <c r="AG60" s="169" t="str">
        <f t="shared" ca="1" si="13"/>
        <v>-</v>
      </c>
      <c r="AH60" s="168" t="str">
        <f t="shared" ca="1" si="14"/>
        <v>-</v>
      </c>
      <c r="AI60" s="168">
        <f t="shared" ca="1" si="15"/>
        <v>0</v>
      </c>
      <c r="AJ60" s="170">
        <f t="shared" ca="1" si="16"/>
        <v>0</v>
      </c>
      <c r="AK60" s="168">
        <f t="shared" ca="1" si="28"/>
        <v>0</v>
      </c>
      <c r="AL60" s="168">
        <f t="shared" ca="1" si="29"/>
        <v>0</v>
      </c>
    </row>
    <row r="61" spans="1:38" ht="27" customHeight="1" x14ac:dyDescent="0.2">
      <c r="A61" s="56">
        <v>46</v>
      </c>
      <c r="B61" s="309" t="str">
        <f t="shared" ca="1" si="23"/>
        <v>A46</v>
      </c>
      <c r="C61" s="309"/>
      <c r="D61" s="57" t="str">
        <f t="shared" ca="1" si="24"/>
        <v/>
      </c>
      <c r="E61" s="59" t="str">
        <f t="shared" ca="1" si="25"/>
        <v/>
      </c>
      <c r="F61" s="215">
        <f ca="1">IF(LEN(B61)&gt;0,'OBRAČUNANA OSNOVNA PLAČA'!H55,"")</f>
        <v>0</v>
      </c>
      <c r="G61" s="60"/>
      <c r="H61" s="60"/>
      <c r="I61" s="60"/>
      <c r="J61" s="60"/>
      <c r="K61" s="60"/>
      <c r="L61" s="229">
        <f t="shared" si="7"/>
        <v>0</v>
      </c>
      <c r="M61" s="230">
        <f t="shared" ca="1" si="19"/>
        <v>0</v>
      </c>
      <c r="N61" s="230">
        <f t="shared" ca="1" si="20"/>
        <v>0</v>
      </c>
      <c r="O61" s="231">
        <f t="shared" ca="1" si="21"/>
        <v>0</v>
      </c>
      <c r="P61" s="232">
        <f t="shared" ca="1" si="22"/>
        <v>0</v>
      </c>
      <c r="Q61" s="233">
        <f t="shared" ca="1" si="8"/>
        <v>0</v>
      </c>
      <c r="R61" s="233">
        <f ca="1">IF(LEN(B61)&gt;0,'7'!R61-'7'!Q61,"")</f>
        <v>0</v>
      </c>
      <c r="S61" s="234"/>
      <c r="T61" s="34"/>
      <c r="U61" s="34"/>
      <c r="V61" s="34"/>
      <c r="W61" s="34"/>
      <c r="X61" s="34"/>
      <c r="AB61" s="167">
        <f>ROW()</f>
        <v>61</v>
      </c>
      <c r="AC61" s="168">
        <f t="shared" ca="1" si="26"/>
        <v>0</v>
      </c>
      <c r="AD61" s="168">
        <f t="shared" ca="1" si="27"/>
        <v>0</v>
      </c>
      <c r="AE61" s="169" t="str">
        <f t="shared" ca="1" si="11"/>
        <v>-</v>
      </c>
      <c r="AF61" s="168" t="str">
        <f t="shared" ca="1" si="12"/>
        <v>-</v>
      </c>
      <c r="AG61" s="169" t="str">
        <f t="shared" ca="1" si="13"/>
        <v>-</v>
      </c>
      <c r="AH61" s="168" t="str">
        <f t="shared" ca="1" si="14"/>
        <v>-</v>
      </c>
      <c r="AI61" s="168">
        <f t="shared" ca="1" si="15"/>
        <v>0</v>
      </c>
      <c r="AJ61" s="170">
        <f t="shared" ca="1" si="16"/>
        <v>0</v>
      </c>
      <c r="AK61" s="168">
        <f t="shared" ca="1" si="28"/>
        <v>0</v>
      </c>
      <c r="AL61" s="168">
        <f t="shared" ca="1" si="29"/>
        <v>0</v>
      </c>
    </row>
    <row r="62" spans="1:38" ht="27" customHeight="1" x14ac:dyDescent="0.2">
      <c r="A62" s="56">
        <v>47</v>
      </c>
      <c r="B62" s="309" t="str">
        <f t="shared" ca="1" si="23"/>
        <v>A47</v>
      </c>
      <c r="C62" s="309"/>
      <c r="D62" s="57" t="str">
        <f t="shared" ca="1" si="24"/>
        <v/>
      </c>
      <c r="E62" s="59" t="str">
        <f t="shared" ca="1" si="25"/>
        <v/>
      </c>
      <c r="F62" s="215">
        <f ca="1">IF(LEN(B62)&gt;0,'OBRAČUNANA OSNOVNA PLAČA'!H56,"")</f>
        <v>0</v>
      </c>
      <c r="G62" s="60"/>
      <c r="H62" s="60"/>
      <c r="I62" s="60"/>
      <c r="J62" s="60"/>
      <c r="K62" s="60"/>
      <c r="L62" s="229">
        <f t="shared" si="7"/>
        <v>0</v>
      </c>
      <c r="M62" s="230">
        <f t="shared" ca="1" si="19"/>
        <v>0</v>
      </c>
      <c r="N62" s="230">
        <f t="shared" ca="1" si="20"/>
        <v>0</v>
      </c>
      <c r="O62" s="231">
        <f t="shared" ca="1" si="21"/>
        <v>0</v>
      </c>
      <c r="P62" s="232">
        <f t="shared" ca="1" si="22"/>
        <v>0</v>
      </c>
      <c r="Q62" s="233">
        <f t="shared" ca="1" si="8"/>
        <v>0</v>
      </c>
      <c r="R62" s="233">
        <f ca="1">IF(LEN(B62)&gt;0,'7'!R62-'7'!Q62,"")</f>
        <v>0</v>
      </c>
      <c r="S62" s="234"/>
      <c r="T62" s="34"/>
      <c r="U62" s="34"/>
      <c r="V62" s="34"/>
      <c r="W62" s="34"/>
      <c r="X62" s="34"/>
      <c r="AB62" s="167">
        <f>ROW()</f>
        <v>62</v>
      </c>
      <c r="AC62" s="168">
        <f t="shared" ca="1" si="26"/>
        <v>0</v>
      </c>
      <c r="AD62" s="168">
        <f t="shared" ca="1" si="27"/>
        <v>0</v>
      </c>
      <c r="AE62" s="169" t="str">
        <f t="shared" ca="1" si="11"/>
        <v>-</v>
      </c>
      <c r="AF62" s="168" t="str">
        <f t="shared" ca="1" si="12"/>
        <v>-</v>
      </c>
      <c r="AG62" s="169" t="str">
        <f t="shared" ca="1" si="13"/>
        <v>-</v>
      </c>
      <c r="AH62" s="168" t="str">
        <f t="shared" ca="1" si="14"/>
        <v>-</v>
      </c>
      <c r="AI62" s="168">
        <f t="shared" ca="1" si="15"/>
        <v>0</v>
      </c>
      <c r="AJ62" s="170">
        <f t="shared" ca="1" si="16"/>
        <v>0</v>
      </c>
      <c r="AK62" s="168">
        <f t="shared" ca="1" si="28"/>
        <v>0</v>
      </c>
      <c r="AL62" s="168">
        <f t="shared" ca="1" si="29"/>
        <v>0</v>
      </c>
    </row>
    <row r="63" spans="1:38" ht="27" customHeight="1" x14ac:dyDescent="0.2">
      <c r="A63" s="56">
        <v>48</v>
      </c>
      <c r="B63" s="309" t="str">
        <f t="shared" ca="1" si="23"/>
        <v>A48</v>
      </c>
      <c r="C63" s="309"/>
      <c r="D63" s="57" t="str">
        <f t="shared" ca="1" si="24"/>
        <v/>
      </c>
      <c r="E63" s="59" t="str">
        <f t="shared" ca="1" si="25"/>
        <v/>
      </c>
      <c r="F63" s="215">
        <f ca="1">IF(LEN(B63)&gt;0,'OBRAČUNANA OSNOVNA PLAČA'!H57,"")</f>
        <v>0</v>
      </c>
      <c r="G63" s="60"/>
      <c r="H63" s="60"/>
      <c r="I63" s="60"/>
      <c r="J63" s="60"/>
      <c r="K63" s="60"/>
      <c r="L63" s="229">
        <f t="shared" si="7"/>
        <v>0</v>
      </c>
      <c r="M63" s="230">
        <f t="shared" ca="1" si="19"/>
        <v>0</v>
      </c>
      <c r="N63" s="230">
        <f t="shared" ca="1" si="20"/>
        <v>0</v>
      </c>
      <c r="O63" s="231">
        <f t="shared" ca="1" si="21"/>
        <v>0</v>
      </c>
      <c r="P63" s="232">
        <f t="shared" ca="1" si="22"/>
        <v>0</v>
      </c>
      <c r="Q63" s="233">
        <f t="shared" ca="1" si="8"/>
        <v>0</v>
      </c>
      <c r="R63" s="233">
        <f ca="1">IF(LEN(B63)&gt;0,'7'!R63-'7'!Q63,"")</f>
        <v>0</v>
      </c>
      <c r="S63" s="234"/>
      <c r="T63" s="34"/>
      <c r="U63" s="34"/>
      <c r="V63" s="34"/>
      <c r="W63" s="34"/>
      <c r="X63" s="34"/>
      <c r="AB63" s="167">
        <f>ROW()</f>
        <v>63</v>
      </c>
      <c r="AC63" s="168">
        <f t="shared" ca="1" si="26"/>
        <v>0</v>
      </c>
      <c r="AD63" s="168">
        <f t="shared" ca="1" si="27"/>
        <v>0</v>
      </c>
      <c r="AE63" s="169" t="str">
        <f t="shared" ca="1" si="11"/>
        <v>-</v>
      </c>
      <c r="AF63" s="168" t="str">
        <f t="shared" ca="1" si="12"/>
        <v>-</v>
      </c>
      <c r="AG63" s="169" t="str">
        <f t="shared" ca="1" si="13"/>
        <v>-</v>
      </c>
      <c r="AH63" s="168" t="str">
        <f t="shared" ca="1" si="14"/>
        <v>-</v>
      </c>
      <c r="AI63" s="168">
        <f t="shared" ca="1" si="15"/>
        <v>0</v>
      </c>
      <c r="AJ63" s="170">
        <f t="shared" ca="1" si="16"/>
        <v>0</v>
      </c>
      <c r="AK63" s="168">
        <f t="shared" ca="1" si="28"/>
        <v>0</v>
      </c>
      <c r="AL63" s="168">
        <f t="shared" ca="1" si="29"/>
        <v>0</v>
      </c>
    </row>
    <row r="64" spans="1:38" ht="27" customHeight="1" x14ac:dyDescent="0.2">
      <c r="A64" s="56">
        <v>49</v>
      </c>
      <c r="B64" s="309" t="str">
        <f t="shared" ca="1" si="23"/>
        <v>A49</v>
      </c>
      <c r="C64" s="309"/>
      <c r="D64" s="57" t="str">
        <f t="shared" ca="1" si="24"/>
        <v/>
      </c>
      <c r="E64" s="59" t="str">
        <f t="shared" ca="1" si="25"/>
        <v/>
      </c>
      <c r="F64" s="215">
        <f ca="1">IF(LEN(B64)&gt;0,'OBRAČUNANA OSNOVNA PLAČA'!H58,"")</f>
        <v>0</v>
      </c>
      <c r="G64" s="60"/>
      <c r="H64" s="60"/>
      <c r="I64" s="60"/>
      <c r="J64" s="60"/>
      <c r="K64" s="60"/>
      <c r="L64" s="229">
        <f t="shared" si="7"/>
        <v>0</v>
      </c>
      <c r="M64" s="230">
        <f t="shared" ca="1" si="19"/>
        <v>0</v>
      </c>
      <c r="N64" s="230">
        <f t="shared" ca="1" si="20"/>
        <v>0</v>
      </c>
      <c r="O64" s="231">
        <f t="shared" ca="1" si="21"/>
        <v>0</v>
      </c>
      <c r="P64" s="232">
        <f t="shared" ca="1" si="22"/>
        <v>0</v>
      </c>
      <c r="Q64" s="233">
        <f t="shared" ca="1" si="8"/>
        <v>0</v>
      </c>
      <c r="R64" s="233">
        <f ca="1">IF(LEN(B64)&gt;0,'7'!R64-'7'!Q64,"")</f>
        <v>0</v>
      </c>
      <c r="S64" s="234"/>
      <c r="T64" s="34"/>
      <c r="U64" s="34"/>
      <c r="V64" s="34"/>
      <c r="W64" s="34"/>
      <c r="X64" s="34"/>
      <c r="AB64" s="167">
        <f>ROW()</f>
        <v>64</v>
      </c>
      <c r="AC64" s="168">
        <f t="shared" ca="1" si="26"/>
        <v>0</v>
      </c>
      <c r="AD64" s="168">
        <f t="shared" ca="1" si="27"/>
        <v>0</v>
      </c>
      <c r="AE64" s="169" t="str">
        <f t="shared" ca="1" si="11"/>
        <v>-</v>
      </c>
      <c r="AF64" s="168" t="str">
        <f t="shared" ca="1" si="12"/>
        <v>-</v>
      </c>
      <c r="AG64" s="169" t="str">
        <f t="shared" ca="1" si="13"/>
        <v>-</v>
      </c>
      <c r="AH64" s="168" t="str">
        <f t="shared" ca="1" si="14"/>
        <v>-</v>
      </c>
      <c r="AI64" s="168">
        <f t="shared" ca="1" si="15"/>
        <v>0</v>
      </c>
      <c r="AJ64" s="170">
        <f t="shared" ca="1" si="16"/>
        <v>0</v>
      </c>
      <c r="AK64" s="168">
        <f t="shared" ca="1" si="28"/>
        <v>0</v>
      </c>
      <c r="AL64" s="168">
        <f t="shared" ca="1" si="29"/>
        <v>0</v>
      </c>
    </row>
    <row r="65" spans="1:38" ht="27" customHeight="1" x14ac:dyDescent="0.2">
      <c r="A65" s="56">
        <v>50</v>
      </c>
      <c r="B65" s="309" t="str">
        <f t="shared" ca="1" si="23"/>
        <v>A50</v>
      </c>
      <c r="C65" s="309"/>
      <c r="D65" s="57" t="str">
        <f t="shared" ca="1" si="24"/>
        <v/>
      </c>
      <c r="E65" s="59" t="str">
        <f t="shared" ca="1" si="25"/>
        <v/>
      </c>
      <c r="F65" s="215">
        <f ca="1">IF(LEN(B65)&gt;0,'OBRAČUNANA OSNOVNA PLAČA'!H59,"")</f>
        <v>0</v>
      </c>
      <c r="G65" s="60"/>
      <c r="H65" s="60"/>
      <c r="I65" s="60"/>
      <c r="J65" s="60"/>
      <c r="K65" s="60"/>
      <c r="L65" s="229">
        <f t="shared" si="7"/>
        <v>0</v>
      </c>
      <c r="M65" s="230">
        <f t="shared" ca="1" si="19"/>
        <v>0</v>
      </c>
      <c r="N65" s="230">
        <f t="shared" ca="1" si="20"/>
        <v>0</v>
      </c>
      <c r="O65" s="231">
        <f t="shared" ca="1" si="21"/>
        <v>0</v>
      </c>
      <c r="P65" s="232">
        <f t="shared" ca="1" si="22"/>
        <v>0</v>
      </c>
      <c r="Q65" s="233">
        <f t="shared" ca="1" si="8"/>
        <v>0</v>
      </c>
      <c r="R65" s="233">
        <f ca="1">IF(LEN(B65)&gt;0,'7'!R65-'7'!Q65,"")</f>
        <v>0</v>
      </c>
      <c r="S65" s="234"/>
      <c r="T65" s="34"/>
      <c r="U65" s="34"/>
      <c r="V65" s="34"/>
      <c r="W65" s="34"/>
      <c r="X65" s="34"/>
      <c r="AB65" s="167">
        <f>ROW()</f>
        <v>65</v>
      </c>
      <c r="AC65" s="168">
        <f t="shared" ca="1" si="26"/>
        <v>0</v>
      </c>
      <c r="AD65" s="168">
        <f t="shared" ca="1" si="27"/>
        <v>0</v>
      </c>
      <c r="AE65" s="169" t="str">
        <f t="shared" ca="1" si="11"/>
        <v>-</v>
      </c>
      <c r="AF65" s="168" t="str">
        <f t="shared" ca="1" si="12"/>
        <v>-</v>
      </c>
      <c r="AG65" s="169" t="str">
        <f t="shared" ca="1" si="13"/>
        <v>-</v>
      </c>
      <c r="AH65" s="168" t="str">
        <f t="shared" ca="1" si="14"/>
        <v>-</v>
      </c>
      <c r="AI65" s="168">
        <f t="shared" ca="1" si="15"/>
        <v>0</v>
      </c>
      <c r="AJ65" s="170">
        <f t="shared" ca="1" si="16"/>
        <v>0</v>
      </c>
      <c r="AK65" s="168">
        <f t="shared" ca="1" si="28"/>
        <v>0</v>
      </c>
      <c r="AL65" s="168">
        <f t="shared" ca="1" si="29"/>
        <v>0</v>
      </c>
    </row>
    <row r="66" spans="1:38" ht="27" customHeight="1" x14ac:dyDescent="0.2">
      <c r="A66" s="56">
        <v>51</v>
      </c>
      <c r="B66" s="309" t="str">
        <f t="shared" ca="1" si="23"/>
        <v>A51</v>
      </c>
      <c r="C66" s="309"/>
      <c r="D66" s="57" t="str">
        <f t="shared" ca="1" si="24"/>
        <v/>
      </c>
      <c r="E66" s="59" t="str">
        <f t="shared" ca="1" si="25"/>
        <v/>
      </c>
      <c r="F66" s="215">
        <f ca="1">IF(LEN(B66)&gt;0,'OBRAČUNANA OSNOVNA PLAČA'!H60,"")</f>
        <v>0</v>
      </c>
      <c r="G66" s="60"/>
      <c r="H66" s="60"/>
      <c r="I66" s="60"/>
      <c r="J66" s="60"/>
      <c r="K66" s="60"/>
      <c r="L66" s="229">
        <f t="shared" si="7"/>
        <v>0</v>
      </c>
      <c r="M66" s="230">
        <f t="shared" ca="1" si="19"/>
        <v>0</v>
      </c>
      <c r="N66" s="230">
        <f t="shared" ca="1" si="20"/>
        <v>0</v>
      </c>
      <c r="O66" s="231">
        <f t="shared" ca="1" si="21"/>
        <v>0</v>
      </c>
      <c r="P66" s="232">
        <f t="shared" ca="1" si="22"/>
        <v>0</v>
      </c>
      <c r="Q66" s="233">
        <f t="shared" ca="1" si="8"/>
        <v>0</v>
      </c>
      <c r="R66" s="233">
        <f ca="1">IF(LEN(B66)&gt;0,'7'!R66-'7'!Q66,"")</f>
        <v>0</v>
      </c>
      <c r="S66" s="234"/>
      <c r="T66" s="34"/>
      <c r="U66" s="34"/>
      <c r="V66" s="34"/>
      <c r="W66" s="34"/>
      <c r="X66" s="34"/>
      <c r="AB66" s="167">
        <f>ROW()</f>
        <v>66</v>
      </c>
      <c r="AC66" s="168">
        <f t="shared" ca="1" si="26"/>
        <v>0</v>
      </c>
      <c r="AD66" s="168">
        <f t="shared" ca="1" si="27"/>
        <v>0</v>
      </c>
      <c r="AE66" s="169" t="str">
        <f t="shared" ca="1" si="11"/>
        <v>-</v>
      </c>
      <c r="AF66" s="168" t="str">
        <f t="shared" ca="1" si="12"/>
        <v>-</v>
      </c>
      <c r="AG66" s="169" t="str">
        <f t="shared" ca="1" si="13"/>
        <v>-</v>
      </c>
      <c r="AH66" s="168" t="str">
        <f t="shared" ca="1" si="14"/>
        <v>-</v>
      </c>
      <c r="AI66" s="168">
        <f t="shared" ca="1" si="15"/>
        <v>0</v>
      </c>
      <c r="AJ66" s="170">
        <f t="shared" ca="1" si="16"/>
        <v>0</v>
      </c>
      <c r="AK66" s="168">
        <f t="shared" ca="1" si="28"/>
        <v>0</v>
      </c>
      <c r="AL66" s="168">
        <f t="shared" ca="1" si="29"/>
        <v>0</v>
      </c>
    </row>
    <row r="67" spans="1:38" ht="27" customHeight="1" x14ac:dyDescent="0.2">
      <c r="A67" s="56">
        <v>52</v>
      </c>
      <c r="B67" s="309" t="str">
        <f t="shared" ca="1" si="23"/>
        <v>A52</v>
      </c>
      <c r="C67" s="309"/>
      <c r="D67" s="57" t="str">
        <f t="shared" ca="1" si="24"/>
        <v/>
      </c>
      <c r="E67" s="59" t="str">
        <f t="shared" ca="1" si="25"/>
        <v/>
      </c>
      <c r="F67" s="215">
        <f ca="1">IF(LEN(B67)&gt;0,'OBRAČUNANA OSNOVNA PLAČA'!H61,"")</f>
        <v>0</v>
      </c>
      <c r="G67" s="60"/>
      <c r="H67" s="60"/>
      <c r="I67" s="60"/>
      <c r="J67" s="60"/>
      <c r="K67" s="60"/>
      <c r="L67" s="229">
        <f t="shared" si="7"/>
        <v>0</v>
      </c>
      <c r="M67" s="230">
        <f t="shared" ca="1" si="19"/>
        <v>0</v>
      </c>
      <c r="N67" s="230">
        <f t="shared" ca="1" si="20"/>
        <v>0</v>
      </c>
      <c r="O67" s="231">
        <f t="shared" ca="1" si="21"/>
        <v>0</v>
      </c>
      <c r="P67" s="232">
        <f t="shared" ca="1" si="22"/>
        <v>0</v>
      </c>
      <c r="Q67" s="233">
        <f t="shared" ca="1" si="8"/>
        <v>0</v>
      </c>
      <c r="R67" s="233">
        <f ca="1">IF(LEN(B67)&gt;0,'7'!R67-'7'!Q67,"")</f>
        <v>0</v>
      </c>
      <c r="S67" s="234"/>
      <c r="T67" s="34"/>
      <c r="U67" s="34"/>
      <c r="V67" s="34"/>
      <c r="W67" s="34"/>
      <c r="X67" s="34"/>
      <c r="AB67" s="167">
        <f>ROW()</f>
        <v>67</v>
      </c>
      <c r="AC67" s="168">
        <f t="shared" ca="1" si="26"/>
        <v>0</v>
      </c>
      <c r="AD67" s="168">
        <f t="shared" ca="1" si="27"/>
        <v>0</v>
      </c>
      <c r="AE67" s="169" t="str">
        <f t="shared" ca="1" si="11"/>
        <v>-</v>
      </c>
      <c r="AF67" s="168" t="str">
        <f t="shared" ca="1" si="12"/>
        <v>-</v>
      </c>
      <c r="AG67" s="169" t="str">
        <f t="shared" ca="1" si="13"/>
        <v>-</v>
      </c>
      <c r="AH67" s="168" t="str">
        <f t="shared" ca="1" si="14"/>
        <v>-</v>
      </c>
      <c r="AI67" s="168">
        <f t="shared" ca="1" si="15"/>
        <v>0</v>
      </c>
      <c r="AJ67" s="170">
        <f t="shared" ca="1" si="16"/>
        <v>0</v>
      </c>
      <c r="AK67" s="168">
        <f t="shared" ca="1" si="28"/>
        <v>0</v>
      </c>
      <c r="AL67" s="168">
        <f t="shared" ca="1" si="29"/>
        <v>0</v>
      </c>
    </row>
    <row r="68" spans="1:38" ht="27" customHeight="1" x14ac:dyDescent="0.2">
      <c r="A68" s="56">
        <v>53</v>
      </c>
      <c r="B68" s="309" t="str">
        <f t="shared" ca="1" si="23"/>
        <v>A53</v>
      </c>
      <c r="C68" s="309"/>
      <c r="D68" s="57" t="str">
        <f t="shared" ca="1" si="24"/>
        <v/>
      </c>
      <c r="E68" s="59" t="str">
        <f t="shared" ca="1" si="25"/>
        <v/>
      </c>
      <c r="F68" s="215">
        <f ca="1">IF(LEN(B68)&gt;0,'OBRAČUNANA OSNOVNA PLAČA'!H62,"")</f>
        <v>0</v>
      </c>
      <c r="G68" s="60"/>
      <c r="H68" s="60"/>
      <c r="I68" s="60"/>
      <c r="J68" s="60"/>
      <c r="K68" s="60"/>
      <c r="L68" s="229">
        <f t="shared" si="7"/>
        <v>0</v>
      </c>
      <c r="M68" s="230">
        <f t="shared" ca="1" si="19"/>
        <v>0</v>
      </c>
      <c r="N68" s="230">
        <f t="shared" ca="1" si="20"/>
        <v>0</v>
      </c>
      <c r="O68" s="231">
        <f t="shared" ca="1" si="21"/>
        <v>0</v>
      </c>
      <c r="P68" s="232">
        <f t="shared" ca="1" si="22"/>
        <v>0</v>
      </c>
      <c r="Q68" s="233">
        <f t="shared" ca="1" si="8"/>
        <v>0</v>
      </c>
      <c r="R68" s="233">
        <f ca="1">IF(LEN(B68)&gt;0,'7'!R68-'7'!Q68,"")</f>
        <v>0</v>
      </c>
      <c r="S68" s="234"/>
      <c r="T68" s="34"/>
      <c r="U68" s="34"/>
      <c r="V68" s="34"/>
      <c r="W68" s="34"/>
      <c r="X68" s="34"/>
      <c r="AB68" s="167">
        <f>ROW()</f>
        <v>68</v>
      </c>
      <c r="AC68" s="168">
        <f t="shared" ca="1" si="26"/>
        <v>0</v>
      </c>
      <c r="AD68" s="168">
        <f t="shared" ca="1" si="27"/>
        <v>0</v>
      </c>
      <c r="AE68" s="169" t="str">
        <f t="shared" ca="1" si="11"/>
        <v>-</v>
      </c>
      <c r="AF68" s="168" t="str">
        <f t="shared" ca="1" si="12"/>
        <v>-</v>
      </c>
      <c r="AG68" s="169" t="str">
        <f t="shared" ca="1" si="13"/>
        <v>-</v>
      </c>
      <c r="AH68" s="168" t="str">
        <f t="shared" ca="1" si="14"/>
        <v>-</v>
      </c>
      <c r="AI68" s="168">
        <f t="shared" ca="1" si="15"/>
        <v>0</v>
      </c>
      <c r="AJ68" s="170">
        <f t="shared" ca="1" si="16"/>
        <v>0</v>
      </c>
      <c r="AK68" s="168">
        <f t="shared" ca="1" si="28"/>
        <v>0</v>
      </c>
      <c r="AL68" s="168">
        <f t="shared" ca="1" si="29"/>
        <v>0</v>
      </c>
    </row>
    <row r="69" spans="1:38" ht="27" customHeight="1" x14ac:dyDescent="0.2">
      <c r="A69" s="56">
        <v>54</v>
      </c>
      <c r="B69" s="309" t="str">
        <f t="shared" ca="1" si="23"/>
        <v>A54</v>
      </c>
      <c r="C69" s="309"/>
      <c r="D69" s="57" t="str">
        <f t="shared" ca="1" si="24"/>
        <v/>
      </c>
      <c r="E69" s="59" t="str">
        <f t="shared" ca="1" si="25"/>
        <v/>
      </c>
      <c r="F69" s="215">
        <f ca="1">IF(LEN(B69)&gt;0,'OBRAČUNANA OSNOVNA PLAČA'!H63,"")</f>
        <v>0</v>
      </c>
      <c r="G69" s="60"/>
      <c r="H69" s="60"/>
      <c r="I69" s="60"/>
      <c r="J69" s="60"/>
      <c r="K69" s="60"/>
      <c r="L69" s="229">
        <f t="shared" si="7"/>
        <v>0</v>
      </c>
      <c r="M69" s="230">
        <f t="shared" ca="1" si="19"/>
        <v>0</v>
      </c>
      <c r="N69" s="230">
        <f t="shared" ca="1" si="20"/>
        <v>0</v>
      </c>
      <c r="O69" s="231">
        <f t="shared" ca="1" si="21"/>
        <v>0</v>
      </c>
      <c r="P69" s="232">
        <f t="shared" ca="1" si="22"/>
        <v>0</v>
      </c>
      <c r="Q69" s="233">
        <f t="shared" ca="1" si="8"/>
        <v>0</v>
      </c>
      <c r="R69" s="233">
        <f ca="1">IF(LEN(B69)&gt;0,'7'!R69-'7'!Q69,"")</f>
        <v>0</v>
      </c>
      <c r="S69" s="234"/>
      <c r="T69" s="34"/>
      <c r="U69" s="34"/>
      <c r="V69" s="34"/>
      <c r="W69" s="34"/>
      <c r="X69" s="34"/>
      <c r="AB69" s="167">
        <f>ROW()</f>
        <v>69</v>
      </c>
      <c r="AC69" s="168">
        <f t="shared" ca="1" si="26"/>
        <v>0</v>
      </c>
      <c r="AD69" s="168">
        <f t="shared" ca="1" si="27"/>
        <v>0</v>
      </c>
      <c r="AE69" s="169" t="str">
        <f t="shared" ca="1" si="11"/>
        <v>-</v>
      </c>
      <c r="AF69" s="168" t="str">
        <f t="shared" ca="1" si="12"/>
        <v>-</v>
      </c>
      <c r="AG69" s="169" t="str">
        <f t="shared" ca="1" si="13"/>
        <v>-</v>
      </c>
      <c r="AH69" s="168" t="str">
        <f t="shared" ca="1" si="14"/>
        <v>-</v>
      </c>
      <c r="AI69" s="168">
        <f t="shared" ca="1" si="15"/>
        <v>0</v>
      </c>
      <c r="AJ69" s="170">
        <f t="shared" ca="1" si="16"/>
        <v>0</v>
      </c>
      <c r="AK69" s="168">
        <f t="shared" ca="1" si="28"/>
        <v>0</v>
      </c>
      <c r="AL69" s="168">
        <f t="shared" ca="1" si="29"/>
        <v>0</v>
      </c>
    </row>
    <row r="70" spans="1:38" ht="27" customHeight="1" x14ac:dyDescent="0.2">
      <c r="A70" s="56">
        <v>55</v>
      </c>
      <c r="B70" s="309" t="str">
        <f t="shared" ca="1" si="23"/>
        <v>A55</v>
      </c>
      <c r="C70" s="309"/>
      <c r="D70" s="57" t="str">
        <f t="shared" ca="1" si="24"/>
        <v/>
      </c>
      <c r="E70" s="59" t="str">
        <f t="shared" ca="1" si="25"/>
        <v/>
      </c>
      <c r="F70" s="215">
        <f ca="1">IF(LEN(B70)&gt;0,'OBRAČUNANA OSNOVNA PLAČA'!H64,"")</f>
        <v>0</v>
      </c>
      <c r="G70" s="60"/>
      <c r="H70" s="60"/>
      <c r="I70" s="60"/>
      <c r="J70" s="60"/>
      <c r="K70" s="60"/>
      <c r="L70" s="229">
        <f t="shared" si="7"/>
        <v>0</v>
      </c>
      <c r="M70" s="230">
        <f t="shared" ca="1" si="19"/>
        <v>0</v>
      </c>
      <c r="N70" s="230">
        <f t="shared" ca="1" si="20"/>
        <v>0</v>
      </c>
      <c r="O70" s="231">
        <f t="shared" ca="1" si="21"/>
        <v>0</v>
      </c>
      <c r="P70" s="232">
        <f t="shared" ca="1" si="22"/>
        <v>0</v>
      </c>
      <c r="Q70" s="233">
        <f t="shared" ca="1" si="8"/>
        <v>0</v>
      </c>
      <c r="R70" s="233">
        <f ca="1">IF(LEN(B70)&gt;0,'7'!R70-'7'!Q70,"")</f>
        <v>0</v>
      </c>
      <c r="S70" s="234"/>
      <c r="T70" s="34"/>
      <c r="U70" s="34"/>
      <c r="V70" s="34"/>
      <c r="W70" s="34"/>
      <c r="X70" s="34"/>
      <c r="AB70" s="167">
        <f>ROW()</f>
        <v>70</v>
      </c>
      <c r="AC70" s="168">
        <f t="shared" ca="1" si="26"/>
        <v>0</v>
      </c>
      <c r="AD70" s="168">
        <f t="shared" ca="1" si="27"/>
        <v>0</v>
      </c>
      <c r="AE70" s="169" t="str">
        <f t="shared" ca="1" si="11"/>
        <v>-</v>
      </c>
      <c r="AF70" s="168" t="str">
        <f t="shared" ca="1" si="12"/>
        <v>-</v>
      </c>
      <c r="AG70" s="169" t="str">
        <f t="shared" ca="1" si="13"/>
        <v>-</v>
      </c>
      <c r="AH70" s="168" t="str">
        <f t="shared" ca="1" si="14"/>
        <v>-</v>
      </c>
      <c r="AI70" s="168">
        <f t="shared" ca="1" si="15"/>
        <v>0</v>
      </c>
      <c r="AJ70" s="170">
        <f t="shared" ca="1" si="16"/>
        <v>0</v>
      </c>
      <c r="AK70" s="168">
        <f t="shared" ca="1" si="28"/>
        <v>0</v>
      </c>
      <c r="AL70" s="168">
        <f t="shared" ca="1" si="29"/>
        <v>0</v>
      </c>
    </row>
    <row r="71" spans="1:38" ht="27" customHeight="1" x14ac:dyDescent="0.2">
      <c r="A71" s="56">
        <v>56</v>
      </c>
      <c r="B71" s="309" t="str">
        <f t="shared" ca="1" si="23"/>
        <v>A56</v>
      </c>
      <c r="C71" s="309"/>
      <c r="D71" s="57" t="str">
        <f t="shared" ca="1" si="24"/>
        <v/>
      </c>
      <c r="E71" s="59" t="str">
        <f t="shared" ca="1" si="25"/>
        <v/>
      </c>
      <c r="F71" s="215">
        <f ca="1">IF(LEN(B71)&gt;0,'OBRAČUNANA OSNOVNA PLAČA'!H65,"")</f>
        <v>0</v>
      </c>
      <c r="G71" s="60"/>
      <c r="H71" s="60"/>
      <c r="I71" s="60"/>
      <c r="J71" s="60"/>
      <c r="K71" s="60"/>
      <c r="L71" s="229">
        <f t="shared" si="7"/>
        <v>0</v>
      </c>
      <c r="M71" s="230">
        <f t="shared" ca="1" si="19"/>
        <v>0</v>
      </c>
      <c r="N71" s="230">
        <f t="shared" ca="1" si="20"/>
        <v>0</v>
      </c>
      <c r="O71" s="231">
        <f t="shared" ca="1" si="21"/>
        <v>0</v>
      </c>
      <c r="P71" s="232">
        <f t="shared" ca="1" si="22"/>
        <v>0</v>
      </c>
      <c r="Q71" s="233">
        <f t="shared" ca="1" si="8"/>
        <v>0</v>
      </c>
      <c r="R71" s="233">
        <f ca="1">IF(LEN(B71)&gt;0,'7'!R71-'7'!Q71,"")</f>
        <v>0</v>
      </c>
      <c r="S71" s="234"/>
      <c r="T71" s="34"/>
      <c r="U71" s="34"/>
      <c r="V71" s="34"/>
      <c r="W71" s="34"/>
      <c r="X71" s="34"/>
      <c r="AB71" s="167">
        <f>ROW()</f>
        <v>71</v>
      </c>
      <c r="AC71" s="168">
        <f t="shared" ca="1" si="26"/>
        <v>0</v>
      </c>
      <c r="AD71" s="168">
        <f t="shared" ca="1" si="27"/>
        <v>0</v>
      </c>
      <c r="AE71" s="169" t="str">
        <f t="shared" ca="1" si="11"/>
        <v>-</v>
      </c>
      <c r="AF71" s="168" t="str">
        <f t="shared" ca="1" si="12"/>
        <v>-</v>
      </c>
      <c r="AG71" s="169" t="str">
        <f t="shared" ca="1" si="13"/>
        <v>-</v>
      </c>
      <c r="AH71" s="168" t="str">
        <f t="shared" ca="1" si="14"/>
        <v>-</v>
      </c>
      <c r="AI71" s="168">
        <f t="shared" ca="1" si="15"/>
        <v>0</v>
      </c>
      <c r="AJ71" s="170">
        <f t="shared" ca="1" si="16"/>
        <v>0</v>
      </c>
      <c r="AK71" s="168">
        <f t="shared" ca="1" si="28"/>
        <v>0</v>
      </c>
      <c r="AL71" s="168">
        <f t="shared" ca="1" si="29"/>
        <v>0</v>
      </c>
    </row>
    <row r="72" spans="1:38" ht="27" customHeight="1" x14ac:dyDescent="0.2">
      <c r="A72" s="56">
        <v>57</v>
      </c>
      <c r="B72" s="309" t="str">
        <f t="shared" ca="1" si="23"/>
        <v>A57</v>
      </c>
      <c r="C72" s="309"/>
      <c r="D72" s="57" t="str">
        <f t="shared" ca="1" si="24"/>
        <v/>
      </c>
      <c r="E72" s="59" t="str">
        <f t="shared" ca="1" si="25"/>
        <v/>
      </c>
      <c r="F72" s="215">
        <f ca="1">IF(LEN(B72)&gt;0,'OBRAČUNANA OSNOVNA PLAČA'!H66,"")</f>
        <v>0</v>
      </c>
      <c r="G72" s="60"/>
      <c r="H72" s="60"/>
      <c r="I72" s="60"/>
      <c r="J72" s="60"/>
      <c r="K72" s="60"/>
      <c r="L72" s="229">
        <f t="shared" si="7"/>
        <v>0</v>
      </c>
      <c r="M72" s="230">
        <f t="shared" ca="1" si="19"/>
        <v>0</v>
      </c>
      <c r="N72" s="230">
        <f t="shared" ca="1" si="20"/>
        <v>0</v>
      </c>
      <c r="O72" s="231">
        <f t="shared" ca="1" si="21"/>
        <v>0</v>
      </c>
      <c r="P72" s="232">
        <f t="shared" ca="1" si="22"/>
        <v>0</v>
      </c>
      <c r="Q72" s="233">
        <f t="shared" ca="1" si="8"/>
        <v>0</v>
      </c>
      <c r="R72" s="233">
        <f ca="1">IF(LEN(B72)&gt;0,'7'!R72-'7'!Q72,"")</f>
        <v>0</v>
      </c>
      <c r="S72" s="234"/>
      <c r="T72" s="34"/>
      <c r="U72" s="34"/>
      <c r="V72" s="34"/>
      <c r="W72" s="34"/>
      <c r="X72" s="34"/>
      <c r="AB72" s="167">
        <f>ROW()</f>
        <v>72</v>
      </c>
      <c r="AC72" s="168">
        <f t="shared" ca="1" si="26"/>
        <v>0</v>
      </c>
      <c r="AD72" s="168">
        <f t="shared" ca="1" si="27"/>
        <v>0</v>
      </c>
      <c r="AE72" s="169" t="str">
        <f t="shared" ca="1" si="11"/>
        <v>-</v>
      </c>
      <c r="AF72" s="168" t="str">
        <f t="shared" ca="1" si="12"/>
        <v>-</v>
      </c>
      <c r="AG72" s="169" t="str">
        <f t="shared" ca="1" si="13"/>
        <v>-</v>
      </c>
      <c r="AH72" s="168" t="str">
        <f t="shared" ca="1" si="14"/>
        <v>-</v>
      </c>
      <c r="AI72" s="168">
        <f t="shared" ca="1" si="15"/>
        <v>0</v>
      </c>
      <c r="AJ72" s="170">
        <f t="shared" ca="1" si="16"/>
        <v>0</v>
      </c>
      <c r="AK72" s="168">
        <f t="shared" ca="1" si="28"/>
        <v>0</v>
      </c>
      <c r="AL72" s="168">
        <f t="shared" ca="1" si="29"/>
        <v>0</v>
      </c>
    </row>
    <row r="73" spans="1:38" ht="27" customHeight="1" x14ac:dyDescent="0.2">
      <c r="A73" s="56">
        <v>58</v>
      </c>
      <c r="B73" s="309" t="str">
        <f t="shared" ca="1" si="23"/>
        <v>A58</v>
      </c>
      <c r="C73" s="309"/>
      <c r="D73" s="57" t="str">
        <f t="shared" ca="1" si="24"/>
        <v/>
      </c>
      <c r="E73" s="59" t="str">
        <f t="shared" ca="1" si="25"/>
        <v/>
      </c>
      <c r="F73" s="215">
        <f ca="1">IF(LEN(B73)&gt;0,'OBRAČUNANA OSNOVNA PLAČA'!H67,"")</f>
        <v>0</v>
      </c>
      <c r="G73" s="60"/>
      <c r="H73" s="60"/>
      <c r="I73" s="60"/>
      <c r="J73" s="60"/>
      <c r="K73" s="60"/>
      <c r="L73" s="229">
        <f t="shared" si="7"/>
        <v>0</v>
      </c>
      <c r="M73" s="230">
        <f t="shared" ca="1" si="19"/>
        <v>0</v>
      </c>
      <c r="N73" s="230">
        <f t="shared" ca="1" si="20"/>
        <v>0</v>
      </c>
      <c r="O73" s="231">
        <f t="shared" ca="1" si="21"/>
        <v>0</v>
      </c>
      <c r="P73" s="232">
        <f t="shared" ca="1" si="22"/>
        <v>0</v>
      </c>
      <c r="Q73" s="233">
        <f t="shared" ca="1" si="8"/>
        <v>0</v>
      </c>
      <c r="R73" s="233">
        <f ca="1">IF(LEN(B73)&gt;0,'7'!R73-'7'!Q73,"")</f>
        <v>0</v>
      </c>
      <c r="S73" s="234"/>
      <c r="T73" s="34"/>
      <c r="U73" s="34"/>
      <c r="V73" s="34"/>
      <c r="W73" s="34"/>
      <c r="X73" s="34"/>
      <c r="AB73" s="167">
        <f>ROW()</f>
        <v>73</v>
      </c>
      <c r="AC73" s="168">
        <f t="shared" ca="1" si="26"/>
        <v>0</v>
      </c>
      <c r="AD73" s="168">
        <f t="shared" ca="1" si="27"/>
        <v>0</v>
      </c>
      <c r="AE73" s="169" t="str">
        <f t="shared" ca="1" si="11"/>
        <v>-</v>
      </c>
      <c r="AF73" s="168" t="str">
        <f t="shared" ca="1" si="12"/>
        <v>-</v>
      </c>
      <c r="AG73" s="169" t="str">
        <f t="shared" ca="1" si="13"/>
        <v>-</v>
      </c>
      <c r="AH73" s="168" t="str">
        <f t="shared" ca="1" si="14"/>
        <v>-</v>
      </c>
      <c r="AI73" s="168">
        <f t="shared" ca="1" si="15"/>
        <v>0</v>
      </c>
      <c r="AJ73" s="170">
        <f t="shared" ca="1" si="16"/>
        <v>0</v>
      </c>
      <c r="AK73" s="168">
        <f t="shared" ca="1" si="28"/>
        <v>0</v>
      </c>
      <c r="AL73" s="168">
        <f t="shared" ca="1" si="29"/>
        <v>0</v>
      </c>
    </row>
    <row r="74" spans="1:38" ht="27" customHeight="1" x14ac:dyDescent="0.2">
      <c r="A74" s="56">
        <v>59</v>
      </c>
      <c r="B74" s="309" t="str">
        <f t="shared" ca="1" si="23"/>
        <v>A59</v>
      </c>
      <c r="C74" s="309"/>
      <c r="D74" s="57" t="str">
        <f t="shared" ca="1" si="24"/>
        <v/>
      </c>
      <c r="E74" s="59" t="str">
        <f t="shared" ca="1" si="25"/>
        <v/>
      </c>
      <c r="F74" s="215">
        <f ca="1">IF(LEN(B74)&gt;0,'OBRAČUNANA OSNOVNA PLAČA'!H68,"")</f>
        <v>0</v>
      </c>
      <c r="G74" s="60"/>
      <c r="H74" s="60"/>
      <c r="I74" s="60"/>
      <c r="J74" s="60"/>
      <c r="K74" s="60"/>
      <c r="L74" s="229">
        <f t="shared" si="7"/>
        <v>0</v>
      </c>
      <c r="M74" s="230">
        <f t="shared" ca="1" si="19"/>
        <v>0</v>
      </c>
      <c r="N74" s="230">
        <f t="shared" ca="1" si="20"/>
        <v>0</v>
      </c>
      <c r="O74" s="231">
        <f t="shared" ca="1" si="21"/>
        <v>0</v>
      </c>
      <c r="P74" s="232">
        <f t="shared" ca="1" si="22"/>
        <v>0</v>
      </c>
      <c r="Q74" s="233">
        <f t="shared" ca="1" si="8"/>
        <v>0</v>
      </c>
      <c r="R74" s="233">
        <f ca="1">IF(LEN(B74)&gt;0,'7'!R74-'7'!Q74,"")</f>
        <v>0</v>
      </c>
      <c r="S74" s="234"/>
      <c r="T74" s="34"/>
      <c r="U74" s="34"/>
      <c r="V74" s="34"/>
      <c r="W74" s="34"/>
      <c r="X74" s="34"/>
      <c r="AB74" s="167">
        <f>ROW()</f>
        <v>74</v>
      </c>
      <c r="AC74" s="168">
        <f t="shared" ca="1" si="26"/>
        <v>0</v>
      </c>
      <c r="AD74" s="168">
        <f t="shared" ca="1" si="27"/>
        <v>0</v>
      </c>
      <c r="AE74" s="169" t="str">
        <f t="shared" ca="1" si="11"/>
        <v>-</v>
      </c>
      <c r="AF74" s="168" t="str">
        <f t="shared" ca="1" si="12"/>
        <v>-</v>
      </c>
      <c r="AG74" s="169" t="str">
        <f t="shared" ca="1" si="13"/>
        <v>-</v>
      </c>
      <c r="AH74" s="168" t="str">
        <f t="shared" ca="1" si="14"/>
        <v>-</v>
      </c>
      <c r="AI74" s="168">
        <f t="shared" ca="1" si="15"/>
        <v>0</v>
      </c>
      <c r="AJ74" s="170">
        <f t="shared" ca="1" si="16"/>
        <v>0</v>
      </c>
      <c r="AK74" s="168">
        <f t="shared" ca="1" si="28"/>
        <v>0</v>
      </c>
      <c r="AL74" s="168">
        <f t="shared" ca="1" si="29"/>
        <v>0</v>
      </c>
    </row>
    <row r="75" spans="1:38" ht="27" customHeight="1" x14ac:dyDescent="0.2">
      <c r="A75" s="56">
        <v>60</v>
      </c>
      <c r="B75" s="309" t="str">
        <f t="shared" ca="1" si="23"/>
        <v>A60</v>
      </c>
      <c r="C75" s="309"/>
      <c r="D75" s="57" t="str">
        <f t="shared" ca="1" si="24"/>
        <v/>
      </c>
      <c r="E75" s="59" t="str">
        <f t="shared" ca="1" si="25"/>
        <v/>
      </c>
      <c r="F75" s="215">
        <f ca="1">IF(LEN(B75)&gt;0,'OBRAČUNANA OSNOVNA PLAČA'!H69,"")</f>
        <v>0</v>
      </c>
      <c r="G75" s="60"/>
      <c r="H75" s="60"/>
      <c r="I75" s="60"/>
      <c r="J75" s="60"/>
      <c r="K75" s="60"/>
      <c r="L75" s="229">
        <f t="shared" si="7"/>
        <v>0</v>
      </c>
      <c r="M75" s="230">
        <f t="shared" ca="1" si="19"/>
        <v>0</v>
      </c>
      <c r="N75" s="230">
        <f t="shared" ca="1" si="20"/>
        <v>0</v>
      </c>
      <c r="O75" s="231">
        <f t="shared" ca="1" si="21"/>
        <v>0</v>
      </c>
      <c r="P75" s="232">
        <f t="shared" ca="1" si="22"/>
        <v>0</v>
      </c>
      <c r="Q75" s="233">
        <f t="shared" ca="1" si="8"/>
        <v>0</v>
      </c>
      <c r="R75" s="233">
        <f ca="1">IF(LEN(B75)&gt;0,'7'!R75-'7'!Q75,"")</f>
        <v>0</v>
      </c>
      <c r="S75" s="234"/>
      <c r="T75" s="34"/>
      <c r="U75" s="34"/>
      <c r="V75" s="34"/>
      <c r="W75" s="34"/>
      <c r="X75" s="34"/>
      <c r="AB75" s="167">
        <f>ROW()</f>
        <v>75</v>
      </c>
      <c r="AC75" s="168">
        <f t="shared" ca="1" si="26"/>
        <v>0</v>
      </c>
      <c r="AD75" s="168">
        <f t="shared" ca="1" si="27"/>
        <v>0</v>
      </c>
      <c r="AE75" s="169" t="str">
        <f t="shared" ca="1" si="11"/>
        <v>-</v>
      </c>
      <c r="AF75" s="168" t="str">
        <f t="shared" ca="1" si="12"/>
        <v>-</v>
      </c>
      <c r="AG75" s="169" t="str">
        <f t="shared" ca="1" si="13"/>
        <v>-</v>
      </c>
      <c r="AH75" s="168" t="str">
        <f t="shared" ca="1" si="14"/>
        <v>-</v>
      </c>
      <c r="AI75" s="168">
        <f t="shared" ca="1" si="15"/>
        <v>0</v>
      </c>
      <c r="AJ75" s="170">
        <f t="shared" ca="1" si="16"/>
        <v>0</v>
      </c>
      <c r="AK75" s="168">
        <f t="shared" ca="1" si="28"/>
        <v>0</v>
      </c>
      <c r="AL75" s="168">
        <f t="shared" ca="1" si="29"/>
        <v>0</v>
      </c>
    </row>
    <row r="76" spans="1:38" ht="27" customHeight="1" x14ac:dyDescent="0.2">
      <c r="A76" s="56">
        <v>61</v>
      </c>
      <c r="B76" s="309" t="str">
        <f t="shared" ca="1" si="23"/>
        <v>A61</v>
      </c>
      <c r="C76" s="309"/>
      <c r="D76" s="57" t="str">
        <f t="shared" ca="1" si="24"/>
        <v/>
      </c>
      <c r="E76" s="59" t="str">
        <f t="shared" ca="1" si="25"/>
        <v/>
      </c>
      <c r="F76" s="215">
        <f ca="1">IF(LEN(B76)&gt;0,'OBRAČUNANA OSNOVNA PLAČA'!H70,"")</f>
        <v>0</v>
      </c>
      <c r="G76" s="60"/>
      <c r="H76" s="60"/>
      <c r="I76" s="60"/>
      <c r="J76" s="60"/>
      <c r="K76" s="60"/>
      <c r="L76" s="229">
        <f t="shared" si="7"/>
        <v>0</v>
      </c>
      <c r="M76" s="230">
        <f t="shared" ca="1" si="19"/>
        <v>0</v>
      </c>
      <c r="N76" s="230">
        <f t="shared" ca="1" si="20"/>
        <v>0</v>
      </c>
      <c r="O76" s="231">
        <f t="shared" ca="1" si="21"/>
        <v>0</v>
      </c>
      <c r="P76" s="232">
        <f t="shared" ca="1" si="22"/>
        <v>0</v>
      </c>
      <c r="Q76" s="233">
        <f t="shared" ca="1" si="8"/>
        <v>0</v>
      </c>
      <c r="R76" s="233">
        <f ca="1">IF(LEN(B76)&gt;0,'7'!R76-'7'!Q76,"")</f>
        <v>0</v>
      </c>
      <c r="S76" s="234"/>
      <c r="T76" s="34"/>
      <c r="U76" s="34"/>
      <c r="V76" s="34"/>
      <c r="W76" s="34"/>
      <c r="X76" s="34"/>
      <c r="AB76" s="167">
        <f>ROW()</f>
        <v>76</v>
      </c>
      <c r="AC76" s="168">
        <f t="shared" ca="1" si="26"/>
        <v>0</v>
      </c>
      <c r="AD76" s="168">
        <f t="shared" ca="1" si="27"/>
        <v>0</v>
      </c>
      <c r="AE76" s="169" t="str">
        <f t="shared" ca="1" si="11"/>
        <v>-</v>
      </c>
      <c r="AF76" s="168" t="str">
        <f t="shared" ca="1" si="12"/>
        <v>-</v>
      </c>
      <c r="AG76" s="169" t="str">
        <f t="shared" ca="1" si="13"/>
        <v>-</v>
      </c>
      <c r="AH76" s="168" t="str">
        <f t="shared" ca="1" si="14"/>
        <v>-</v>
      </c>
      <c r="AI76" s="168">
        <f t="shared" ca="1" si="15"/>
        <v>0</v>
      </c>
      <c r="AJ76" s="170">
        <f t="shared" ca="1" si="16"/>
        <v>0</v>
      </c>
      <c r="AK76" s="168">
        <f t="shared" ca="1" si="28"/>
        <v>0</v>
      </c>
      <c r="AL76" s="168">
        <f t="shared" ca="1" si="29"/>
        <v>0</v>
      </c>
    </row>
    <row r="77" spans="1:38" ht="27" customHeight="1" x14ac:dyDescent="0.2">
      <c r="A77" s="56">
        <v>62</v>
      </c>
      <c r="B77" s="309" t="str">
        <f t="shared" ca="1" si="23"/>
        <v>A62</v>
      </c>
      <c r="C77" s="309"/>
      <c r="D77" s="57" t="str">
        <f t="shared" ca="1" si="24"/>
        <v/>
      </c>
      <c r="E77" s="59" t="str">
        <f t="shared" ca="1" si="25"/>
        <v/>
      </c>
      <c r="F77" s="215">
        <f ca="1">IF(LEN(B77)&gt;0,'OBRAČUNANA OSNOVNA PLAČA'!H71,"")</f>
        <v>0</v>
      </c>
      <c r="G77" s="60"/>
      <c r="H77" s="60"/>
      <c r="I77" s="60"/>
      <c r="J77" s="60"/>
      <c r="K77" s="60"/>
      <c r="L77" s="229">
        <f t="shared" si="7"/>
        <v>0</v>
      </c>
      <c r="M77" s="230">
        <f t="shared" ca="1" si="19"/>
        <v>0</v>
      </c>
      <c r="N77" s="230">
        <f t="shared" ca="1" si="20"/>
        <v>0</v>
      </c>
      <c r="O77" s="231">
        <f t="shared" ca="1" si="21"/>
        <v>0</v>
      </c>
      <c r="P77" s="232">
        <f t="shared" ca="1" si="22"/>
        <v>0</v>
      </c>
      <c r="Q77" s="233">
        <f t="shared" ca="1" si="8"/>
        <v>0</v>
      </c>
      <c r="R77" s="233">
        <f ca="1">IF(LEN(B77)&gt;0,'7'!R77-'7'!Q77,"")</f>
        <v>0</v>
      </c>
      <c r="S77" s="234"/>
      <c r="T77" s="34"/>
      <c r="U77" s="34"/>
      <c r="V77" s="34"/>
      <c r="W77" s="34"/>
      <c r="X77" s="34"/>
      <c r="AB77" s="167">
        <f>ROW()</f>
        <v>77</v>
      </c>
      <c r="AC77" s="168">
        <f t="shared" ca="1" si="26"/>
        <v>0</v>
      </c>
      <c r="AD77" s="168">
        <f t="shared" ca="1" si="27"/>
        <v>0</v>
      </c>
      <c r="AE77" s="169" t="str">
        <f t="shared" ca="1" si="11"/>
        <v>-</v>
      </c>
      <c r="AF77" s="168" t="str">
        <f t="shared" ca="1" si="12"/>
        <v>-</v>
      </c>
      <c r="AG77" s="169" t="str">
        <f t="shared" ca="1" si="13"/>
        <v>-</v>
      </c>
      <c r="AH77" s="168" t="str">
        <f t="shared" ca="1" si="14"/>
        <v>-</v>
      </c>
      <c r="AI77" s="168">
        <f t="shared" ca="1" si="15"/>
        <v>0</v>
      </c>
      <c r="AJ77" s="170">
        <f t="shared" ca="1" si="16"/>
        <v>0</v>
      </c>
      <c r="AK77" s="168">
        <f t="shared" ca="1" si="28"/>
        <v>0</v>
      </c>
      <c r="AL77" s="168">
        <f t="shared" ca="1" si="29"/>
        <v>0</v>
      </c>
    </row>
    <row r="78" spans="1:38" ht="27" customHeight="1" x14ac:dyDescent="0.2">
      <c r="A78" s="56">
        <v>63</v>
      </c>
      <c r="B78" s="309" t="str">
        <f t="shared" ca="1" si="23"/>
        <v>A63</v>
      </c>
      <c r="C78" s="309"/>
      <c r="D78" s="57" t="str">
        <f t="shared" ca="1" si="24"/>
        <v/>
      </c>
      <c r="E78" s="59" t="str">
        <f t="shared" ca="1" si="25"/>
        <v/>
      </c>
      <c r="F78" s="215">
        <f ca="1">IF(LEN(B78)&gt;0,'OBRAČUNANA OSNOVNA PLAČA'!H72,"")</f>
        <v>0</v>
      </c>
      <c r="G78" s="60"/>
      <c r="H78" s="60"/>
      <c r="I78" s="60"/>
      <c r="J78" s="60"/>
      <c r="K78" s="60"/>
      <c r="L78" s="229">
        <f t="shared" si="7"/>
        <v>0</v>
      </c>
      <c r="M78" s="230">
        <f t="shared" ca="1" si="19"/>
        <v>0</v>
      </c>
      <c r="N78" s="230">
        <f t="shared" ca="1" si="20"/>
        <v>0</v>
      </c>
      <c r="O78" s="231">
        <f t="shared" ca="1" si="21"/>
        <v>0</v>
      </c>
      <c r="P78" s="232">
        <f t="shared" ca="1" si="22"/>
        <v>0</v>
      </c>
      <c r="Q78" s="233">
        <f t="shared" ca="1" si="8"/>
        <v>0</v>
      </c>
      <c r="R78" s="233">
        <f ca="1">IF(LEN(B78)&gt;0,'7'!R78-'7'!Q78,"")</f>
        <v>0</v>
      </c>
      <c r="S78" s="234"/>
      <c r="T78" s="34"/>
      <c r="U78" s="34"/>
      <c r="V78" s="34"/>
      <c r="W78" s="34"/>
      <c r="X78" s="34"/>
      <c r="AB78" s="167">
        <f>ROW()</f>
        <v>78</v>
      </c>
      <c r="AC78" s="168">
        <f t="shared" ca="1" si="26"/>
        <v>0</v>
      </c>
      <c r="AD78" s="168">
        <f t="shared" ca="1" si="27"/>
        <v>0</v>
      </c>
      <c r="AE78" s="169" t="str">
        <f t="shared" ca="1" si="11"/>
        <v>-</v>
      </c>
      <c r="AF78" s="168" t="str">
        <f t="shared" ca="1" si="12"/>
        <v>-</v>
      </c>
      <c r="AG78" s="169" t="str">
        <f t="shared" ca="1" si="13"/>
        <v>-</v>
      </c>
      <c r="AH78" s="168" t="str">
        <f t="shared" ca="1" si="14"/>
        <v>-</v>
      </c>
      <c r="AI78" s="168">
        <f t="shared" ca="1" si="15"/>
        <v>0</v>
      </c>
      <c r="AJ78" s="170">
        <f t="shared" ca="1" si="16"/>
        <v>0</v>
      </c>
      <c r="AK78" s="168">
        <f t="shared" ca="1" si="28"/>
        <v>0</v>
      </c>
      <c r="AL78" s="168">
        <f t="shared" ca="1" si="29"/>
        <v>0</v>
      </c>
    </row>
    <row r="79" spans="1:38" ht="27" customHeight="1" x14ac:dyDescent="0.2">
      <c r="A79" s="56">
        <v>64</v>
      </c>
      <c r="B79" s="309" t="str">
        <f t="shared" ca="1" si="23"/>
        <v>A64</v>
      </c>
      <c r="C79" s="309"/>
      <c r="D79" s="57" t="str">
        <f t="shared" ca="1" si="24"/>
        <v/>
      </c>
      <c r="E79" s="59" t="str">
        <f t="shared" ca="1" si="25"/>
        <v/>
      </c>
      <c r="F79" s="215">
        <f ca="1">IF(LEN(B79)&gt;0,'OBRAČUNANA OSNOVNA PLAČA'!H73,"")</f>
        <v>0</v>
      </c>
      <c r="G79" s="60"/>
      <c r="H79" s="60"/>
      <c r="I79" s="60"/>
      <c r="J79" s="60"/>
      <c r="K79" s="60"/>
      <c r="L79" s="229">
        <f t="shared" si="7"/>
        <v>0</v>
      </c>
      <c r="M79" s="230">
        <f t="shared" ca="1" si="19"/>
        <v>0</v>
      </c>
      <c r="N79" s="230">
        <f t="shared" ca="1" si="20"/>
        <v>0</v>
      </c>
      <c r="O79" s="231">
        <f t="shared" ca="1" si="21"/>
        <v>0</v>
      </c>
      <c r="P79" s="232">
        <f t="shared" ca="1" si="22"/>
        <v>0</v>
      </c>
      <c r="Q79" s="233">
        <f t="shared" ca="1" si="8"/>
        <v>0</v>
      </c>
      <c r="R79" s="233">
        <f ca="1">IF(LEN(B79)&gt;0,'7'!R79-'7'!Q79,"")</f>
        <v>0</v>
      </c>
      <c r="S79" s="234"/>
      <c r="T79" s="34"/>
      <c r="U79" s="34"/>
      <c r="V79" s="34"/>
      <c r="W79" s="34"/>
      <c r="X79" s="34"/>
      <c r="AB79" s="167">
        <f>ROW()</f>
        <v>79</v>
      </c>
      <c r="AC79" s="168">
        <f t="shared" ca="1" si="26"/>
        <v>0</v>
      </c>
      <c r="AD79" s="168">
        <f t="shared" ca="1" si="27"/>
        <v>0</v>
      </c>
      <c r="AE79" s="169" t="str">
        <f t="shared" ca="1" si="11"/>
        <v>-</v>
      </c>
      <c r="AF79" s="168" t="str">
        <f t="shared" ca="1" si="12"/>
        <v>-</v>
      </c>
      <c r="AG79" s="169" t="str">
        <f t="shared" ca="1" si="13"/>
        <v>-</v>
      </c>
      <c r="AH79" s="168" t="str">
        <f t="shared" ca="1" si="14"/>
        <v>-</v>
      </c>
      <c r="AI79" s="168">
        <f t="shared" ca="1" si="15"/>
        <v>0</v>
      </c>
      <c r="AJ79" s="170">
        <f t="shared" ca="1" si="16"/>
        <v>0</v>
      </c>
      <c r="AK79" s="168">
        <f t="shared" ca="1" si="28"/>
        <v>0</v>
      </c>
      <c r="AL79" s="168">
        <f t="shared" ca="1" si="29"/>
        <v>0</v>
      </c>
    </row>
    <row r="80" spans="1:38" ht="27" customHeight="1" x14ac:dyDescent="0.2">
      <c r="A80" s="56">
        <v>65</v>
      </c>
      <c r="B80" s="309" t="str">
        <f t="shared" ca="1" si="23"/>
        <v>A65</v>
      </c>
      <c r="C80" s="309"/>
      <c r="D80" s="57" t="str">
        <f t="shared" ca="1" si="24"/>
        <v/>
      </c>
      <c r="E80" s="59" t="str">
        <f t="shared" ca="1" si="25"/>
        <v/>
      </c>
      <c r="F80" s="215">
        <f ca="1">IF(LEN(B80)&gt;0,'OBRAČUNANA OSNOVNA PLAČA'!H74,"")</f>
        <v>0</v>
      </c>
      <c r="G80" s="60"/>
      <c r="H80" s="60"/>
      <c r="I80" s="60"/>
      <c r="J80" s="60"/>
      <c r="K80" s="60"/>
      <c r="L80" s="229">
        <f t="shared" ref="L80:L143" si="30">+G80+H80+I80+J80+K80</f>
        <v>0</v>
      </c>
      <c r="M80" s="230">
        <f t="shared" ca="1" si="19"/>
        <v>0</v>
      </c>
      <c r="N80" s="230">
        <f t="shared" ca="1" si="20"/>
        <v>0</v>
      </c>
      <c r="O80" s="231">
        <f t="shared" ca="1" si="21"/>
        <v>0</v>
      </c>
      <c r="P80" s="232">
        <f t="shared" ca="1" si="22"/>
        <v>0</v>
      </c>
      <c r="Q80" s="233">
        <f t="shared" ref="Q80:Q143" ca="1" si="31">MIN(P80,R80)</f>
        <v>0</v>
      </c>
      <c r="R80" s="233">
        <f ca="1">IF(LEN(B80)&gt;0,'7'!R80-'7'!Q80,"")</f>
        <v>0</v>
      </c>
      <c r="S80" s="234"/>
      <c r="T80" s="34"/>
      <c r="U80" s="34"/>
      <c r="V80" s="34"/>
      <c r="W80" s="34"/>
      <c r="X80" s="34"/>
      <c r="AB80" s="167">
        <f>ROW()</f>
        <v>80</v>
      </c>
      <c r="AC80" s="168">
        <f t="shared" ca="1" si="26"/>
        <v>0</v>
      </c>
      <c r="AD80" s="168">
        <f t="shared" ca="1" si="27"/>
        <v>0</v>
      </c>
      <c r="AE80" s="169" t="str">
        <f t="shared" ref="AE80:AE143" ca="1" si="32">IF(AC80&gt;=AD80,"-",$L80/(5*MAX($M$1021:$M$1022)))</f>
        <v>-</v>
      </c>
      <c r="AF80" s="168" t="str">
        <f t="shared" ref="AF80:AF143" ca="1" si="33">IF(AC80&gt;=AD80,"-",$L80/(5*MAX($M$1021:$M$1022))*AK80)</f>
        <v>-</v>
      </c>
      <c r="AG80" s="169" t="str">
        <f t="shared" ref="AG80:AG143" ca="1" si="34">IF(AE80="-","-",AE80*$AF$1017)</f>
        <v>-</v>
      </c>
      <c r="AH80" s="168" t="str">
        <f t="shared" ref="AH80:AH143" ca="1" si="35">IF(AF80="-","-",AF80*$AF$1017)</f>
        <v>-</v>
      </c>
      <c r="AI80" s="168">
        <f t="shared" ref="AI80:AI143" ca="1" si="36">IF(AG80="-",0,MIN(AH80,R80))</f>
        <v>0</v>
      </c>
      <c r="AJ80" s="170">
        <f t="shared" ref="AJ80:AJ143" ca="1" si="37">+AD80-AC80</f>
        <v>0</v>
      </c>
      <c r="AK80" s="168">
        <f t="shared" ca="1" si="28"/>
        <v>0</v>
      </c>
      <c r="AL80" s="168">
        <f t="shared" ca="1" si="29"/>
        <v>0</v>
      </c>
    </row>
    <row r="81" spans="1:38" ht="27" customHeight="1" x14ac:dyDescent="0.2">
      <c r="A81" s="56">
        <v>66</v>
      </c>
      <c r="B81" s="309" t="str">
        <f t="shared" ca="1" si="23"/>
        <v>A66</v>
      </c>
      <c r="C81" s="309"/>
      <c r="D81" s="57" t="str">
        <f t="shared" ca="1" si="24"/>
        <v/>
      </c>
      <c r="E81" s="59" t="str">
        <f t="shared" ca="1" si="25"/>
        <v/>
      </c>
      <c r="F81" s="215">
        <f ca="1">IF(LEN(B81)&gt;0,'OBRAČUNANA OSNOVNA PLAČA'!H75,"")</f>
        <v>0</v>
      </c>
      <c r="G81" s="60"/>
      <c r="H81" s="60"/>
      <c r="I81" s="60"/>
      <c r="J81" s="60"/>
      <c r="K81" s="60"/>
      <c r="L81" s="229">
        <f t="shared" si="30"/>
        <v>0</v>
      </c>
      <c r="M81" s="230">
        <f t="shared" ref="M81:M144" ca="1" si="38">IF(LEN(B81)&gt;0,L81/5,"")</f>
        <v>0</v>
      </c>
      <c r="N81" s="230">
        <f t="shared" ref="N81:N144" ca="1" si="39">IF(LEN(B81)&gt;0,F81*M81,"")</f>
        <v>0</v>
      </c>
      <c r="O81" s="231">
        <f t="shared" ref="O81:O144" ca="1" si="40">IF(LEN(B81)&gt;0,M81*$P$1017,"")</f>
        <v>0</v>
      </c>
      <c r="P81" s="232">
        <f t="shared" ref="P81:P144" ca="1" si="41">IF(LEN(B81)&gt;0,F81*O81,"")</f>
        <v>0</v>
      </c>
      <c r="Q81" s="233">
        <f t="shared" ca="1" si="31"/>
        <v>0</v>
      </c>
      <c r="R81" s="233">
        <f ca="1">IF(LEN(B81)&gt;0,'7'!R81-'7'!Q81,"")</f>
        <v>0</v>
      </c>
      <c r="S81" s="234"/>
      <c r="T81" s="34"/>
      <c r="U81" s="34"/>
      <c r="V81" s="34"/>
      <c r="W81" s="34"/>
      <c r="X81" s="34"/>
      <c r="AB81" s="167">
        <f>ROW()</f>
        <v>81</v>
      </c>
      <c r="AC81" s="168">
        <f t="shared" ca="1" si="26"/>
        <v>0</v>
      </c>
      <c r="AD81" s="168">
        <f t="shared" ca="1" si="27"/>
        <v>0</v>
      </c>
      <c r="AE81" s="169" t="str">
        <f t="shared" ca="1" si="32"/>
        <v>-</v>
      </c>
      <c r="AF81" s="168" t="str">
        <f t="shared" ca="1" si="33"/>
        <v>-</v>
      </c>
      <c r="AG81" s="169" t="str">
        <f t="shared" ca="1" si="34"/>
        <v>-</v>
      </c>
      <c r="AH81" s="168" t="str">
        <f t="shared" ca="1" si="35"/>
        <v>-</v>
      </c>
      <c r="AI81" s="168">
        <f t="shared" ca="1" si="36"/>
        <v>0</v>
      </c>
      <c r="AJ81" s="170">
        <f t="shared" ca="1" si="37"/>
        <v>0</v>
      </c>
      <c r="AK81" s="168">
        <f t="shared" ca="1" si="28"/>
        <v>0</v>
      </c>
      <c r="AL81" s="168">
        <f t="shared" ca="1" si="29"/>
        <v>0</v>
      </c>
    </row>
    <row r="82" spans="1:38" ht="27" customHeight="1" x14ac:dyDescent="0.2">
      <c r="A82" s="56">
        <v>67</v>
      </c>
      <c r="B82" s="309" t="str">
        <f t="shared" ca="1" si="23"/>
        <v>A67</v>
      </c>
      <c r="C82" s="309"/>
      <c r="D82" s="57" t="str">
        <f t="shared" ca="1" si="24"/>
        <v/>
      </c>
      <c r="E82" s="59" t="str">
        <f t="shared" ca="1" si="25"/>
        <v/>
      </c>
      <c r="F82" s="215">
        <f ca="1">IF(LEN(B82)&gt;0,'OBRAČUNANA OSNOVNA PLAČA'!H76,"")</f>
        <v>0</v>
      </c>
      <c r="G82" s="60"/>
      <c r="H82" s="60"/>
      <c r="I82" s="60"/>
      <c r="J82" s="60"/>
      <c r="K82" s="60"/>
      <c r="L82" s="229">
        <f t="shared" si="30"/>
        <v>0</v>
      </c>
      <c r="M82" s="230">
        <f t="shared" ca="1" si="38"/>
        <v>0</v>
      </c>
      <c r="N82" s="230">
        <f t="shared" ca="1" si="39"/>
        <v>0</v>
      </c>
      <c r="O82" s="231">
        <f t="shared" ca="1" si="40"/>
        <v>0</v>
      </c>
      <c r="P82" s="232">
        <f t="shared" ca="1" si="41"/>
        <v>0</v>
      </c>
      <c r="Q82" s="233">
        <f t="shared" ca="1" si="31"/>
        <v>0</v>
      </c>
      <c r="R82" s="233">
        <f ca="1">IF(LEN(B82)&gt;0,'7'!R82-'7'!Q82,"")</f>
        <v>0</v>
      </c>
      <c r="S82" s="234"/>
      <c r="T82" s="34"/>
      <c r="U82" s="34"/>
      <c r="V82" s="34"/>
      <c r="W82" s="34"/>
      <c r="X82" s="34"/>
      <c r="AB82" s="167">
        <f>ROW()</f>
        <v>82</v>
      </c>
      <c r="AC82" s="168">
        <f t="shared" ca="1" si="26"/>
        <v>0</v>
      </c>
      <c r="AD82" s="168">
        <f t="shared" ca="1" si="27"/>
        <v>0</v>
      </c>
      <c r="AE82" s="169" t="str">
        <f t="shared" ca="1" si="32"/>
        <v>-</v>
      </c>
      <c r="AF82" s="168" t="str">
        <f t="shared" ca="1" si="33"/>
        <v>-</v>
      </c>
      <c r="AG82" s="169" t="str">
        <f t="shared" ca="1" si="34"/>
        <v>-</v>
      </c>
      <c r="AH82" s="168" t="str">
        <f t="shared" ca="1" si="35"/>
        <v>-</v>
      </c>
      <c r="AI82" s="168">
        <f t="shared" ca="1" si="36"/>
        <v>0</v>
      </c>
      <c r="AJ82" s="170">
        <f t="shared" ca="1" si="37"/>
        <v>0</v>
      </c>
      <c r="AK82" s="168">
        <f t="shared" ca="1" si="28"/>
        <v>0</v>
      </c>
      <c r="AL82" s="168">
        <f t="shared" ca="1" si="29"/>
        <v>0</v>
      </c>
    </row>
    <row r="83" spans="1:38" ht="27" customHeight="1" x14ac:dyDescent="0.2">
      <c r="A83" s="56">
        <v>68</v>
      </c>
      <c r="B83" s="309" t="str">
        <f t="shared" ca="1" si="23"/>
        <v>A68</v>
      </c>
      <c r="C83" s="309"/>
      <c r="D83" s="57" t="str">
        <f t="shared" ca="1" si="24"/>
        <v/>
      </c>
      <c r="E83" s="59" t="str">
        <f t="shared" ca="1" si="25"/>
        <v/>
      </c>
      <c r="F83" s="215">
        <f ca="1">IF(LEN(B83)&gt;0,'OBRAČUNANA OSNOVNA PLAČA'!H77,"")</f>
        <v>0</v>
      </c>
      <c r="G83" s="60"/>
      <c r="H83" s="60"/>
      <c r="I83" s="60"/>
      <c r="J83" s="60"/>
      <c r="K83" s="60"/>
      <c r="L83" s="229">
        <f t="shared" si="30"/>
        <v>0</v>
      </c>
      <c r="M83" s="230">
        <f t="shared" ca="1" si="38"/>
        <v>0</v>
      </c>
      <c r="N83" s="230">
        <f t="shared" ca="1" si="39"/>
        <v>0</v>
      </c>
      <c r="O83" s="231">
        <f t="shared" ca="1" si="40"/>
        <v>0</v>
      </c>
      <c r="P83" s="232">
        <f t="shared" ca="1" si="41"/>
        <v>0</v>
      </c>
      <c r="Q83" s="233">
        <f t="shared" ca="1" si="31"/>
        <v>0</v>
      </c>
      <c r="R83" s="233">
        <f ca="1">IF(LEN(B83)&gt;0,'7'!R83-'7'!Q83,"")</f>
        <v>0</v>
      </c>
      <c r="S83" s="234"/>
      <c r="T83" s="34"/>
      <c r="U83" s="34"/>
      <c r="V83" s="34"/>
      <c r="W83" s="34"/>
      <c r="X83" s="34"/>
      <c r="AB83" s="167">
        <f>ROW()</f>
        <v>83</v>
      </c>
      <c r="AC83" s="168">
        <f t="shared" ca="1" si="26"/>
        <v>0</v>
      </c>
      <c r="AD83" s="168">
        <f t="shared" ca="1" si="27"/>
        <v>0</v>
      </c>
      <c r="AE83" s="169" t="str">
        <f t="shared" ca="1" si="32"/>
        <v>-</v>
      </c>
      <c r="AF83" s="168" t="str">
        <f t="shared" ca="1" si="33"/>
        <v>-</v>
      </c>
      <c r="AG83" s="169" t="str">
        <f t="shared" ca="1" si="34"/>
        <v>-</v>
      </c>
      <c r="AH83" s="168" t="str">
        <f t="shared" ca="1" si="35"/>
        <v>-</v>
      </c>
      <c r="AI83" s="168">
        <f t="shared" ca="1" si="36"/>
        <v>0</v>
      </c>
      <c r="AJ83" s="170">
        <f t="shared" ca="1" si="37"/>
        <v>0</v>
      </c>
      <c r="AK83" s="168">
        <f t="shared" ca="1" si="28"/>
        <v>0</v>
      </c>
      <c r="AL83" s="168">
        <f t="shared" ca="1" si="29"/>
        <v>0</v>
      </c>
    </row>
    <row r="84" spans="1:38" ht="27" customHeight="1" x14ac:dyDescent="0.2">
      <c r="A84" s="56">
        <v>69</v>
      </c>
      <c r="B84" s="309" t="str">
        <f t="shared" ca="1" si="23"/>
        <v>A69</v>
      </c>
      <c r="C84" s="309"/>
      <c r="D84" s="57" t="str">
        <f t="shared" ca="1" si="24"/>
        <v/>
      </c>
      <c r="E84" s="59" t="str">
        <f t="shared" ca="1" si="25"/>
        <v/>
      </c>
      <c r="F84" s="215">
        <f ca="1">IF(LEN(B84)&gt;0,'OBRAČUNANA OSNOVNA PLAČA'!H78,"")</f>
        <v>0</v>
      </c>
      <c r="G84" s="60"/>
      <c r="H84" s="60"/>
      <c r="I84" s="60"/>
      <c r="J84" s="60"/>
      <c r="K84" s="60"/>
      <c r="L84" s="229">
        <f t="shared" si="30"/>
        <v>0</v>
      </c>
      <c r="M84" s="230">
        <f t="shared" ca="1" si="38"/>
        <v>0</v>
      </c>
      <c r="N84" s="230">
        <f t="shared" ca="1" si="39"/>
        <v>0</v>
      </c>
      <c r="O84" s="231">
        <f t="shared" ca="1" si="40"/>
        <v>0</v>
      </c>
      <c r="P84" s="232">
        <f t="shared" ca="1" si="41"/>
        <v>0</v>
      </c>
      <c r="Q84" s="233">
        <f t="shared" ca="1" si="31"/>
        <v>0</v>
      </c>
      <c r="R84" s="233">
        <f ca="1">IF(LEN(B84)&gt;0,'7'!R84-'7'!Q84,"")</f>
        <v>0</v>
      </c>
      <c r="S84" s="234"/>
      <c r="T84" s="34"/>
      <c r="U84" s="34"/>
      <c r="V84" s="34"/>
      <c r="W84" s="34"/>
      <c r="X84" s="34"/>
      <c r="AB84" s="167">
        <f>ROW()</f>
        <v>84</v>
      </c>
      <c r="AC84" s="168">
        <f t="shared" ca="1" si="26"/>
        <v>0</v>
      </c>
      <c r="AD84" s="168">
        <f t="shared" ca="1" si="27"/>
        <v>0</v>
      </c>
      <c r="AE84" s="169" t="str">
        <f t="shared" ca="1" si="32"/>
        <v>-</v>
      </c>
      <c r="AF84" s="168" t="str">
        <f t="shared" ca="1" si="33"/>
        <v>-</v>
      </c>
      <c r="AG84" s="169" t="str">
        <f t="shared" ca="1" si="34"/>
        <v>-</v>
      </c>
      <c r="AH84" s="168" t="str">
        <f t="shared" ca="1" si="35"/>
        <v>-</v>
      </c>
      <c r="AI84" s="168">
        <f t="shared" ca="1" si="36"/>
        <v>0</v>
      </c>
      <c r="AJ84" s="170">
        <f t="shared" ca="1" si="37"/>
        <v>0</v>
      </c>
      <c r="AK84" s="168">
        <f t="shared" ca="1" si="28"/>
        <v>0</v>
      </c>
      <c r="AL84" s="168">
        <f t="shared" ca="1" si="29"/>
        <v>0</v>
      </c>
    </row>
    <row r="85" spans="1:38" ht="27" customHeight="1" x14ac:dyDescent="0.2">
      <c r="A85" s="56">
        <v>70</v>
      </c>
      <c r="B85" s="309" t="str">
        <f t="shared" ca="1" si="23"/>
        <v>A70</v>
      </c>
      <c r="C85" s="309"/>
      <c r="D85" s="57" t="str">
        <f t="shared" ca="1" si="24"/>
        <v/>
      </c>
      <c r="E85" s="59" t="str">
        <f t="shared" ca="1" si="25"/>
        <v/>
      </c>
      <c r="F85" s="215">
        <f ca="1">IF(LEN(B85)&gt;0,'OBRAČUNANA OSNOVNA PLAČA'!H79,"")</f>
        <v>0</v>
      </c>
      <c r="G85" s="60"/>
      <c r="H85" s="60"/>
      <c r="I85" s="60"/>
      <c r="J85" s="60"/>
      <c r="K85" s="60"/>
      <c r="L85" s="229">
        <f t="shared" si="30"/>
        <v>0</v>
      </c>
      <c r="M85" s="230">
        <f t="shared" ca="1" si="38"/>
        <v>0</v>
      </c>
      <c r="N85" s="230">
        <f t="shared" ca="1" si="39"/>
        <v>0</v>
      </c>
      <c r="O85" s="231">
        <f t="shared" ca="1" si="40"/>
        <v>0</v>
      </c>
      <c r="P85" s="232">
        <f t="shared" ca="1" si="41"/>
        <v>0</v>
      </c>
      <c r="Q85" s="233">
        <f t="shared" ca="1" si="31"/>
        <v>0</v>
      </c>
      <c r="R85" s="233">
        <f ca="1">IF(LEN(B85)&gt;0,'7'!R85-'7'!Q85,"")</f>
        <v>0</v>
      </c>
      <c r="S85" s="234"/>
      <c r="T85" s="34"/>
      <c r="U85" s="34"/>
      <c r="V85" s="34"/>
      <c r="W85" s="34"/>
      <c r="X85" s="34"/>
      <c r="AB85" s="167">
        <f>ROW()</f>
        <v>85</v>
      </c>
      <c r="AC85" s="168">
        <f t="shared" ca="1" si="26"/>
        <v>0</v>
      </c>
      <c r="AD85" s="168">
        <f t="shared" ca="1" si="27"/>
        <v>0</v>
      </c>
      <c r="AE85" s="169" t="str">
        <f t="shared" ca="1" si="32"/>
        <v>-</v>
      </c>
      <c r="AF85" s="168" t="str">
        <f t="shared" ca="1" si="33"/>
        <v>-</v>
      </c>
      <c r="AG85" s="169" t="str">
        <f t="shared" ca="1" si="34"/>
        <v>-</v>
      </c>
      <c r="AH85" s="168" t="str">
        <f t="shared" ca="1" si="35"/>
        <v>-</v>
      </c>
      <c r="AI85" s="168">
        <f t="shared" ca="1" si="36"/>
        <v>0</v>
      </c>
      <c r="AJ85" s="170">
        <f t="shared" ca="1" si="37"/>
        <v>0</v>
      </c>
      <c r="AK85" s="168">
        <f t="shared" ca="1" si="28"/>
        <v>0</v>
      </c>
      <c r="AL85" s="168">
        <f t="shared" ca="1" si="29"/>
        <v>0</v>
      </c>
    </row>
    <row r="86" spans="1:38" ht="27" customHeight="1" x14ac:dyDescent="0.2">
      <c r="A86" s="56">
        <v>71</v>
      </c>
      <c r="B86" s="309" t="str">
        <f t="shared" ca="1" si="23"/>
        <v>A71</v>
      </c>
      <c r="C86" s="309"/>
      <c r="D86" s="57" t="str">
        <f t="shared" ca="1" si="24"/>
        <v/>
      </c>
      <c r="E86" s="59" t="str">
        <f t="shared" ca="1" si="25"/>
        <v/>
      </c>
      <c r="F86" s="215">
        <f ca="1">IF(LEN(B86)&gt;0,'OBRAČUNANA OSNOVNA PLAČA'!H80,"")</f>
        <v>0</v>
      </c>
      <c r="G86" s="60"/>
      <c r="H86" s="60"/>
      <c r="I86" s="60"/>
      <c r="J86" s="60"/>
      <c r="K86" s="60"/>
      <c r="L86" s="229">
        <f t="shared" si="30"/>
        <v>0</v>
      </c>
      <c r="M86" s="230">
        <f t="shared" ca="1" si="38"/>
        <v>0</v>
      </c>
      <c r="N86" s="230">
        <f t="shared" ca="1" si="39"/>
        <v>0</v>
      </c>
      <c r="O86" s="231">
        <f t="shared" ca="1" si="40"/>
        <v>0</v>
      </c>
      <c r="P86" s="232">
        <f t="shared" ca="1" si="41"/>
        <v>0</v>
      </c>
      <c r="Q86" s="233">
        <f t="shared" ca="1" si="31"/>
        <v>0</v>
      </c>
      <c r="R86" s="233">
        <f ca="1">IF(LEN(B86)&gt;0,'7'!R86-'7'!Q86,"")</f>
        <v>0</v>
      </c>
      <c r="S86" s="234"/>
      <c r="T86" s="34"/>
      <c r="U86" s="34"/>
      <c r="V86" s="34"/>
      <c r="W86" s="34"/>
      <c r="X86" s="34"/>
      <c r="AB86" s="167">
        <f>ROW()</f>
        <v>86</v>
      </c>
      <c r="AC86" s="168">
        <f t="shared" ca="1" si="26"/>
        <v>0</v>
      </c>
      <c r="AD86" s="168">
        <f t="shared" ca="1" si="27"/>
        <v>0</v>
      </c>
      <c r="AE86" s="169" t="str">
        <f t="shared" ca="1" si="32"/>
        <v>-</v>
      </c>
      <c r="AF86" s="168" t="str">
        <f t="shared" ca="1" si="33"/>
        <v>-</v>
      </c>
      <c r="AG86" s="169" t="str">
        <f t="shared" ca="1" si="34"/>
        <v>-</v>
      </c>
      <c r="AH86" s="168" t="str">
        <f t="shared" ca="1" si="35"/>
        <v>-</v>
      </c>
      <c r="AI86" s="168">
        <f t="shared" ca="1" si="36"/>
        <v>0</v>
      </c>
      <c r="AJ86" s="170">
        <f t="shared" ca="1" si="37"/>
        <v>0</v>
      </c>
      <c r="AK86" s="168">
        <f t="shared" ca="1" si="28"/>
        <v>0</v>
      </c>
      <c r="AL86" s="168">
        <f t="shared" ca="1" si="29"/>
        <v>0</v>
      </c>
    </row>
    <row r="87" spans="1:38" ht="27" customHeight="1" x14ac:dyDescent="0.2">
      <c r="A87" s="56">
        <v>72</v>
      </c>
      <c r="B87" s="309" t="str">
        <f t="shared" ca="1" si="23"/>
        <v>A72</v>
      </c>
      <c r="C87" s="309"/>
      <c r="D87" s="57" t="str">
        <f t="shared" ca="1" si="24"/>
        <v/>
      </c>
      <c r="E87" s="59" t="str">
        <f t="shared" ca="1" si="25"/>
        <v/>
      </c>
      <c r="F87" s="215">
        <f ca="1">IF(LEN(B87)&gt;0,'OBRAČUNANA OSNOVNA PLAČA'!H81,"")</f>
        <v>0</v>
      </c>
      <c r="G87" s="60"/>
      <c r="H87" s="60"/>
      <c r="I87" s="60"/>
      <c r="J87" s="60"/>
      <c r="K87" s="60"/>
      <c r="L87" s="229">
        <f t="shared" si="30"/>
        <v>0</v>
      </c>
      <c r="M87" s="230">
        <f t="shared" ca="1" si="38"/>
        <v>0</v>
      </c>
      <c r="N87" s="230">
        <f t="shared" ca="1" si="39"/>
        <v>0</v>
      </c>
      <c r="O87" s="231">
        <f t="shared" ca="1" si="40"/>
        <v>0</v>
      </c>
      <c r="P87" s="232">
        <f t="shared" ca="1" si="41"/>
        <v>0</v>
      </c>
      <c r="Q87" s="233">
        <f t="shared" ca="1" si="31"/>
        <v>0</v>
      </c>
      <c r="R87" s="233">
        <f ca="1">IF(LEN(B87)&gt;0,'7'!R87-'7'!Q87,"")</f>
        <v>0</v>
      </c>
      <c r="S87" s="234"/>
      <c r="T87" s="34"/>
      <c r="U87" s="34"/>
      <c r="V87" s="34"/>
      <c r="W87" s="34"/>
      <c r="X87" s="34"/>
      <c r="AB87" s="167">
        <f>ROW()</f>
        <v>87</v>
      </c>
      <c r="AC87" s="168">
        <f t="shared" ca="1" si="26"/>
        <v>0</v>
      </c>
      <c r="AD87" s="168">
        <f t="shared" ca="1" si="27"/>
        <v>0</v>
      </c>
      <c r="AE87" s="169" t="str">
        <f t="shared" ca="1" si="32"/>
        <v>-</v>
      </c>
      <c r="AF87" s="168" t="str">
        <f t="shared" ca="1" si="33"/>
        <v>-</v>
      </c>
      <c r="AG87" s="169" t="str">
        <f t="shared" ca="1" si="34"/>
        <v>-</v>
      </c>
      <c r="AH87" s="168" t="str">
        <f t="shared" ca="1" si="35"/>
        <v>-</v>
      </c>
      <c r="AI87" s="168">
        <f t="shared" ca="1" si="36"/>
        <v>0</v>
      </c>
      <c r="AJ87" s="170">
        <f t="shared" ca="1" si="37"/>
        <v>0</v>
      </c>
      <c r="AK87" s="168">
        <f t="shared" ca="1" si="28"/>
        <v>0</v>
      </c>
      <c r="AL87" s="168">
        <f t="shared" ca="1" si="29"/>
        <v>0</v>
      </c>
    </row>
    <row r="88" spans="1:38" ht="27" customHeight="1" x14ac:dyDescent="0.2">
      <c r="A88" s="56">
        <v>73</v>
      </c>
      <c r="B88" s="309" t="str">
        <f t="shared" ca="1" si="23"/>
        <v>A73</v>
      </c>
      <c r="C88" s="309"/>
      <c r="D88" s="57" t="str">
        <f t="shared" ca="1" si="24"/>
        <v/>
      </c>
      <c r="E88" s="59" t="str">
        <f t="shared" ca="1" si="25"/>
        <v/>
      </c>
      <c r="F88" s="215">
        <f ca="1">IF(LEN(B88)&gt;0,'OBRAČUNANA OSNOVNA PLAČA'!H82,"")</f>
        <v>0</v>
      </c>
      <c r="G88" s="60"/>
      <c r="H88" s="60"/>
      <c r="I88" s="60"/>
      <c r="J88" s="60"/>
      <c r="K88" s="60"/>
      <c r="L88" s="229">
        <f t="shared" si="30"/>
        <v>0</v>
      </c>
      <c r="M88" s="230">
        <f t="shared" ca="1" si="38"/>
        <v>0</v>
      </c>
      <c r="N88" s="230">
        <f t="shared" ca="1" si="39"/>
        <v>0</v>
      </c>
      <c r="O88" s="231">
        <f t="shared" ca="1" si="40"/>
        <v>0</v>
      </c>
      <c r="P88" s="232">
        <f t="shared" ca="1" si="41"/>
        <v>0</v>
      </c>
      <c r="Q88" s="233">
        <f t="shared" ca="1" si="31"/>
        <v>0</v>
      </c>
      <c r="R88" s="233">
        <f ca="1">IF(LEN(B88)&gt;0,'7'!R88-'7'!Q88,"")</f>
        <v>0</v>
      </c>
      <c r="S88" s="234"/>
      <c r="T88" s="34"/>
      <c r="U88" s="34"/>
      <c r="V88" s="34"/>
      <c r="W88" s="34"/>
      <c r="X88" s="34"/>
      <c r="AB88" s="167">
        <f>ROW()</f>
        <v>88</v>
      </c>
      <c r="AC88" s="168">
        <f t="shared" ca="1" si="26"/>
        <v>0</v>
      </c>
      <c r="AD88" s="168">
        <f t="shared" ca="1" si="27"/>
        <v>0</v>
      </c>
      <c r="AE88" s="169" t="str">
        <f t="shared" ca="1" si="32"/>
        <v>-</v>
      </c>
      <c r="AF88" s="168" t="str">
        <f t="shared" ca="1" si="33"/>
        <v>-</v>
      </c>
      <c r="AG88" s="169" t="str">
        <f t="shared" ca="1" si="34"/>
        <v>-</v>
      </c>
      <c r="AH88" s="168" t="str">
        <f t="shared" ca="1" si="35"/>
        <v>-</v>
      </c>
      <c r="AI88" s="168">
        <f t="shared" ca="1" si="36"/>
        <v>0</v>
      </c>
      <c r="AJ88" s="170">
        <f t="shared" ca="1" si="37"/>
        <v>0</v>
      </c>
      <c r="AK88" s="168">
        <f t="shared" ca="1" si="28"/>
        <v>0</v>
      </c>
      <c r="AL88" s="168">
        <f t="shared" ca="1" si="29"/>
        <v>0</v>
      </c>
    </row>
    <row r="89" spans="1:38" ht="27" customHeight="1" x14ac:dyDescent="0.2">
      <c r="A89" s="56">
        <v>74</v>
      </c>
      <c r="B89" s="309" t="str">
        <f t="shared" ca="1" si="23"/>
        <v>A74</v>
      </c>
      <c r="C89" s="309"/>
      <c r="D89" s="57" t="str">
        <f t="shared" ca="1" si="24"/>
        <v/>
      </c>
      <c r="E89" s="59" t="str">
        <f t="shared" ca="1" si="25"/>
        <v/>
      </c>
      <c r="F89" s="215">
        <f ca="1">IF(LEN(B89)&gt;0,'OBRAČUNANA OSNOVNA PLAČA'!H83,"")</f>
        <v>0</v>
      </c>
      <c r="G89" s="60"/>
      <c r="H89" s="60"/>
      <c r="I89" s="60"/>
      <c r="J89" s="60"/>
      <c r="K89" s="60"/>
      <c r="L89" s="229">
        <f t="shared" si="30"/>
        <v>0</v>
      </c>
      <c r="M89" s="230">
        <f t="shared" ca="1" si="38"/>
        <v>0</v>
      </c>
      <c r="N89" s="230">
        <f t="shared" ca="1" si="39"/>
        <v>0</v>
      </c>
      <c r="O89" s="231">
        <f t="shared" ca="1" si="40"/>
        <v>0</v>
      </c>
      <c r="P89" s="232">
        <f t="shared" ca="1" si="41"/>
        <v>0</v>
      </c>
      <c r="Q89" s="233">
        <f t="shared" ca="1" si="31"/>
        <v>0</v>
      </c>
      <c r="R89" s="233">
        <f ca="1">IF(LEN(B89)&gt;0,'7'!R89-'7'!Q89,"")</f>
        <v>0</v>
      </c>
      <c r="S89" s="234"/>
      <c r="T89" s="34"/>
      <c r="U89" s="34"/>
      <c r="V89" s="34"/>
      <c r="W89" s="34"/>
      <c r="X89" s="34"/>
      <c r="AB89" s="167">
        <f>ROW()</f>
        <v>89</v>
      </c>
      <c r="AC89" s="168">
        <f t="shared" ca="1" si="26"/>
        <v>0</v>
      </c>
      <c r="AD89" s="168">
        <f t="shared" ca="1" si="27"/>
        <v>0</v>
      </c>
      <c r="AE89" s="169" t="str">
        <f t="shared" ca="1" si="32"/>
        <v>-</v>
      </c>
      <c r="AF89" s="168" t="str">
        <f t="shared" ca="1" si="33"/>
        <v>-</v>
      </c>
      <c r="AG89" s="169" t="str">
        <f t="shared" ca="1" si="34"/>
        <v>-</v>
      </c>
      <c r="AH89" s="168" t="str">
        <f t="shared" ca="1" si="35"/>
        <v>-</v>
      </c>
      <c r="AI89" s="168">
        <f t="shared" ca="1" si="36"/>
        <v>0</v>
      </c>
      <c r="AJ89" s="170">
        <f t="shared" ca="1" si="37"/>
        <v>0</v>
      </c>
      <c r="AK89" s="168">
        <f t="shared" ca="1" si="28"/>
        <v>0</v>
      </c>
      <c r="AL89" s="168">
        <f t="shared" ca="1" si="29"/>
        <v>0</v>
      </c>
    </row>
    <row r="90" spans="1:38" ht="27" customHeight="1" x14ac:dyDescent="0.2">
      <c r="A90" s="56">
        <v>75</v>
      </c>
      <c r="B90" s="309" t="str">
        <f t="shared" ca="1" si="23"/>
        <v>A75</v>
      </c>
      <c r="C90" s="309"/>
      <c r="D90" s="57" t="str">
        <f t="shared" ca="1" si="24"/>
        <v/>
      </c>
      <c r="E90" s="59" t="str">
        <f t="shared" ca="1" si="25"/>
        <v/>
      </c>
      <c r="F90" s="215">
        <f ca="1">IF(LEN(B90)&gt;0,'OBRAČUNANA OSNOVNA PLAČA'!H84,"")</f>
        <v>0</v>
      </c>
      <c r="G90" s="60"/>
      <c r="H90" s="60"/>
      <c r="I90" s="60"/>
      <c r="J90" s="60"/>
      <c r="K90" s="60"/>
      <c r="L90" s="229">
        <f t="shared" si="30"/>
        <v>0</v>
      </c>
      <c r="M90" s="230">
        <f t="shared" ca="1" si="38"/>
        <v>0</v>
      </c>
      <c r="N90" s="230">
        <f t="shared" ca="1" si="39"/>
        <v>0</v>
      </c>
      <c r="O90" s="231">
        <f t="shared" ca="1" si="40"/>
        <v>0</v>
      </c>
      <c r="P90" s="232">
        <f t="shared" ca="1" si="41"/>
        <v>0</v>
      </c>
      <c r="Q90" s="233">
        <f t="shared" ca="1" si="31"/>
        <v>0</v>
      </c>
      <c r="R90" s="233">
        <f ca="1">IF(LEN(B90)&gt;0,'7'!R90-'7'!Q90,"")</f>
        <v>0</v>
      </c>
      <c r="S90" s="234"/>
      <c r="T90" s="34"/>
      <c r="U90" s="34"/>
      <c r="V90" s="34"/>
      <c r="W90" s="34"/>
      <c r="X90" s="34"/>
      <c r="AB90" s="167">
        <f>ROW()</f>
        <v>90</v>
      </c>
      <c r="AC90" s="168">
        <f t="shared" ca="1" si="26"/>
        <v>0</v>
      </c>
      <c r="AD90" s="168">
        <f t="shared" ca="1" si="27"/>
        <v>0</v>
      </c>
      <c r="AE90" s="169" t="str">
        <f t="shared" ca="1" si="32"/>
        <v>-</v>
      </c>
      <c r="AF90" s="168" t="str">
        <f t="shared" ca="1" si="33"/>
        <v>-</v>
      </c>
      <c r="AG90" s="169" t="str">
        <f t="shared" ca="1" si="34"/>
        <v>-</v>
      </c>
      <c r="AH90" s="168" t="str">
        <f t="shared" ca="1" si="35"/>
        <v>-</v>
      </c>
      <c r="AI90" s="168">
        <f t="shared" ca="1" si="36"/>
        <v>0</v>
      </c>
      <c r="AJ90" s="170">
        <f t="shared" ca="1" si="37"/>
        <v>0</v>
      </c>
      <c r="AK90" s="168">
        <f t="shared" ca="1" si="28"/>
        <v>0</v>
      </c>
      <c r="AL90" s="168">
        <f t="shared" ca="1" si="29"/>
        <v>0</v>
      </c>
    </row>
    <row r="91" spans="1:38" ht="27" customHeight="1" x14ac:dyDescent="0.2">
      <c r="A91" s="56">
        <v>76</v>
      </c>
      <c r="B91" s="309" t="str">
        <f t="shared" ca="1" si="23"/>
        <v>A76</v>
      </c>
      <c r="C91" s="309"/>
      <c r="D91" s="57" t="str">
        <f t="shared" ca="1" si="24"/>
        <v/>
      </c>
      <c r="E91" s="59" t="str">
        <f t="shared" ca="1" si="25"/>
        <v/>
      </c>
      <c r="F91" s="215">
        <f ca="1">IF(LEN(B91)&gt;0,'OBRAČUNANA OSNOVNA PLAČA'!H85,"")</f>
        <v>0</v>
      </c>
      <c r="G91" s="60"/>
      <c r="H91" s="60"/>
      <c r="I91" s="60"/>
      <c r="J91" s="60"/>
      <c r="K91" s="60"/>
      <c r="L91" s="229">
        <f t="shared" si="30"/>
        <v>0</v>
      </c>
      <c r="M91" s="230">
        <f t="shared" ca="1" si="38"/>
        <v>0</v>
      </c>
      <c r="N91" s="230">
        <f t="shared" ca="1" si="39"/>
        <v>0</v>
      </c>
      <c r="O91" s="231">
        <f t="shared" ca="1" si="40"/>
        <v>0</v>
      </c>
      <c r="P91" s="232">
        <f t="shared" ca="1" si="41"/>
        <v>0</v>
      </c>
      <c r="Q91" s="233">
        <f t="shared" ca="1" si="31"/>
        <v>0</v>
      </c>
      <c r="R91" s="233">
        <f ca="1">IF(LEN(B91)&gt;0,'7'!R91-'7'!Q91,"")</f>
        <v>0</v>
      </c>
      <c r="S91" s="234"/>
      <c r="T91" s="34"/>
      <c r="U91" s="34"/>
      <c r="V91" s="34"/>
      <c r="W91" s="34"/>
      <c r="X91" s="34"/>
      <c r="AB91" s="167">
        <f>ROW()</f>
        <v>91</v>
      </c>
      <c r="AC91" s="168">
        <f t="shared" ca="1" si="26"/>
        <v>0</v>
      </c>
      <c r="AD91" s="168">
        <f t="shared" ca="1" si="27"/>
        <v>0</v>
      </c>
      <c r="AE91" s="169" t="str">
        <f t="shared" ca="1" si="32"/>
        <v>-</v>
      </c>
      <c r="AF91" s="168" t="str">
        <f t="shared" ca="1" si="33"/>
        <v>-</v>
      </c>
      <c r="AG91" s="169" t="str">
        <f t="shared" ca="1" si="34"/>
        <v>-</v>
      </c>
      <c r="AH91" s="168" t="str">
        <f t="shared" ca="1" si="35"/>
        <v>-</v>
      </c>
      <c r="AI91" s="168">
        <f t="shared" ca="1" si="36"/>
        <v>0</v>
      </c>
      <c r="AJ91" s="170">
        <f t="shared" ca="1" si="37"/>
        <v>0</v>
      </c>
      <c r="AK91" s="168">
        <f t="shared" ca="1" si="28"/>
        <v>0</v>
      </c>
      <c r="AL91" s="168">
        <f t="shared" ca="1" si="29"/>
        <v>0</v>
      </c>
    </row>
    <row r="92" spans="1:38" ht="27" customHeight="1" x14ac:dyDescent="0.2">
      <c r="A92" s="56">
        <v>77</v>
      </c>
      <c r="B92" s="309" t="str">
        <f t="shared" ca="1" si="23"/>
        <v>A77</v>
      </c>
      <c r="C92" s="309"/>
      <c r="D92" s="57" t="str">
        <f t="shared" ca="1" si="24"/>
        <v/>
      </c>
      <c r="E92" s="59" t="str">
        <f t="shared" ca="1" si="25"/>
        <v/>
      </c>
      <c r="F92" s="215">
        <f ca="1">IF(LEN(B92)&gt;0,'OBRAČUNANA OSNOVNA PLAČA'!H86,"")</f>
        <v>0</v>
      </c>
      <c r="G92" s="60"/>
      <c r="H92" s="60"/>
      <c r="I92" s="60"/>
      <c r="J92" s="60"/>
      <c r="K92" s="60"/>
      <c r="L92" s="229">
        <f t="shared" si="30"/>
        <v>0</v>
      </c>
      <c r="M92" s="230">
        <f t="shared" ca="1" si="38"/>
        <v>0</v>
      </c>
      <c r="N92" s="230">
        <f t="shared" ca="1" si="39"/>
        <v>0</v>
      </c>
      <c r="O92" s="231">
        <f t="shared" ca="1" si="40"/>
        <v>0</v>
      </c>
      <c r="P92" s="232">
        <f t="shared" ca="1" si="41"/>
        <v>0</v>
      </c>
      <c r="Q92" s="233">
        <f t="shared" ca="1" si="31"/>
        <v>0</v>
      </c>
      <c r="R92" s="233">
        <f ca="1">IF(LEN(B92)&gt;0,'7'!R92-'7'!Q92,"")</f>
        <v>0</v>
      </c>
      <c r="S92" s="234"/>
      <c r="T92" s="34"/>
      <c r="U92" s="34"/>
      <c r="V92" s="34"/>
      <c r="W92" s="34"/>
      <c r="X92" s="34"/>
      <c r="AB92" s="167">
        <f>ROW()</f>
        <v>92</v>
      </c>
      <c r="AC92" s="168">
        <f t="shared" ca="1" si="26"/>
        <v>0</v>
      </c>
      <c r="AD92" s="168">
        <f t="shared" ca="1" si="27"/>
        <v>0</v>
      </c>
      <c r="AE92" s="169" t="str">
        <f t="shared" ca="1" si="32"/>
        <v>-</v>
      </c>
      <c r="AF92" s="168" t="str">
        <f t="shared" ca="1" si="33"/>
        <v>-</v>
      </c>
      <c r="AG92" s="169" t="str">
        <f t="shared" ca="1" si="34"/>
        <v>-</v>
      </c>
      <c r="AH92" s="168" t="str">
        <f t="shared" ca="1" si="35"/>
        <v>-</v>
      </c>
      <c r="AI92" s="168">
        <f t="shared" ca="1" si="36"/>
        <v>0</v>
      </c>
      <c r="AJ92" s="170">
        <f t="shared" ca="1" si="37"/>
        <v>0</v>
      </c>
      <c r="AK92" s="168">
        <f t="shared" ca="1" si="28"/>
        <v>0</v>
      </c>
      <c r="AL92" s="168">
        <f t="shared" ca="1" si="29"/>
        <v>0</v>
      </c>
    </row>
    <row r="93" spans="1:38" ht="27" customHeight="1" x14ac:dyDescent="0.2">
      <c r="A93" s="56">
        <v>78</v>
      </c>
      <c r="B93" s="309" t="str">
        <f t="shared" ca="1" si="23"/>
        <v>A78</v>
      </c>
      <c r="C93" s="309"/>
      <c r="D93" s="57" t="str">
        <f t="shared" ca="1" si="24"/>
        <v/>
      </c>
      <c r="E93" s="59" t="str">
        <f t="shared" ca="1" si="25"/>
        <v/>
      </c>
      <c r="F93" s="215">
        <f ca="1">IF(LEN(B93)&gt;0,'OBRAČUNANA OSNOVNA PLAČA'!H87,"")</f>
        <v>0</v>
      </c>
      <c r="G93" s="60"/>
      <c r="H93" s="60"/>
      <c r="I93" s="60"/>
      <c r="J93" s="60"/>
      <c r="K93" s="60"/>
      <c r="L93" s="229">
        <f t="shared" si="30"/>
        <v>0</v>
      </c>
      <c r="M93" s="230">
        <f t="shared" ca="1" si="38"/>
        <v>0</v>
      </c>
      <c r="N93" s="230">
        <f t="shared" ca="1" si="39"/>
        <v>0</v>
      </c>
      <c r="O93" s="231">
        <f t="shared" ca="1" si="40"/>
        <v>0</v>
      </c>
      <c r="P93" s="232">
        <f t="shared" ca="1" si="41"/>
        <v>0</v>
      </c>
      <c r="Q93" s="233">
        <f t="shared" ca="1" si="31"/>
        <v>0</v>
      </c>
      <c r="R93" s="233">
        <f ca="1">IF(LEN(B93)&gt;0,'7'!R93-'7'!Q93,"")</f>
        <v>0</v>
      </c>
      <c r="S93" s="234"/>
      <c r="T93" s="34"/>
      <c r="U93" s="34"/>
      <c r="V93" s="34"/>
      <c r="W93" s="34"/>
      <c r="X93" s="34"/>
      <c r="AB93" s="167">
        <f>ROW()</f>
        <v>93</v>
      </c>
      <c r="AC93" s="168">
        <f t="shared" ca="1" si="26"/>
        <v>0</v>
      </c>
      <c r="AD93" s="168">
        <f t="shared" ca="1" si="27"/>
        <v>0</v>
      </c>
      <c r="AE93" s="169" t="str">
        <f t="shared" ca="1" si="32"/>
        <v>-</v>
      </c>
      <c r="AF93" s="168" t="str">
        <f t="shared" ca="1" si="33"/>
        <v>-</v>
      </c>
      <c r="AG93" s="169" t="str">
        <f t="shared" ca="1" si="34"/>
        <v>-</v>
      </c>
      <c r="AH93" s="168" t="str">
        <f t="shared" ca="1" si="35"/>
        <v>-</v>
      </c>
      <c r="AI93" s="168">
        <f t="shared" ca="1" si="36"/>
        <v>0</v>
      </c>
      <c r="AJ93" s="170">
        <f t="shared" ca="1" si="37"/>
        <v>0</v>
      </c>
      <c r="AK93" s="168">
        <f t="shared" ca="1" si="28"/>
        <v>0</v>
      </c>
      <c r="AL93" s="168">
        <f t="shared" ca="1" si="29"/>
        <v>0</v>
      </c>
    </row>
    <row r="94" spans="1:38" ht="27" customHeight="1" x14ac:dyDescent="0.2">
      <c r="A94" s="56">
        <v>79</v>
      </c>
      <c r="B94" s="309" t="str">
        <f t="shared" ca="1" si="23"/>
        <v>A79</v>
      </c>
      <c r="C94" s="309"/>
      <c r="D94" s="57" t="str">
        <f t="shared" ca="1" si="24"/>
        <v/>
      </c>
      <c r="E94" s="59" t="str">
        <f t="shared" ca="1" si="25"/>
        <v/>
      </c>
      <c r="F94" s="215">
        <f ca="1">IF(LEN(B94)&gt;0,'OBRAČUNANA OSNOVNA PLAČA'!H88,"")</f>
        <v>0</v>
      </c>
      <c r="G94" s="60"/>
      <c r="H94" s="60"/>
      <c r="I94" s="60"/>
      <c r="J94" s="60"/>
      <c r="K94" s="60"/>
      <c r="L94" s="229">
        <f t="shared" si="30"/>
        <v>0</v>
      </c>
      <c r="M94" s="230">
        <f t="shared" ca="1" si="38"/>
        <v>0</v>
      </c>
      <c r="N94" s="230">
        <f t="shared" ca="1" si="39"/>
        <v>0</v>
      </c>
      <c r="O94" s="231">
        <f t="shared" ca="1" si="40"/>
        <v>0</v>
      </c>
      <c r="P94" s="232">
        <f t="shared" ca="1" si="41"/>
        <v>0</v>
      </c>
      <c r="Q94" s="233">
        <f t="shared" ca="1" si="31"/>
        <v>0</v>
      </c>
      <c r="R94" s="233">
        <f ca="1">IF(LEN(B94)&gt;0,'7'!R94-'7'!Q94,"")</f>
        <v>0</v>
      </c>
      <c r="S94" s="234"/>
      <c r="T94" s="34"/>
      <c r="U94" s="34"/>
      <c r="V94" s="34"/>
      <c r="W94" s="34"/>
      <c r="X94" s="34"/>
      <c r="AB94" s="167">
        <f>ROW()</f>
        <v>94</v>
      </c>
      <c r="AC94" s="168">
        <f t="shared" ca="1" si="26"/>
        <v>0</v>
      </c>
      <c r="AD94" s="168">
        <f t="shared" ca="1" si="27"/>
        <v>0</v>
      </c>
      <c r="AE94" s="169" t="str">
        <f t="shared" ca="1" si="32"/>
        <v>-</v>
      </c>
      <c r="AF94" s="168" t="str">
        <f t="shared" ca="1" si="33"/>
        <v>-</v>
      </c>
      <c r="AG94" s="169" t="str">
        <f t="shared" ca="1" si="34"/>
        <v>-</v>
      </c>
      <c r="AH94" s="168" t="str">
        <f t="shared" ca="1" si="35"/>
        <v>-</v>
      </c>
      <c r="AI94" s="168">
        <f t="shared" ca="1" si="36"/>
        <v>0</v>
      </c>
      <c r="AJ94" s="170">
        <f t="shared" ca="1" si="37"/>
        <v>0</v>
      </c>
      <c r="AK94" s="168">
        <f t="shared" ca="1" si="28"/>
        <v>0</v>
      </c>
      <c r="AL94" s="168">
        <f t="shared" ca="1" si="29"/>
        <v>0</v>
      </c>
    </row>
    <row r="95" spans="1:38" ht="27" customHeight="1" x14ac:dyDescent="0.2">
      <c r="A95" s="56">
        <v>80</v>
      </c>
      <c r="B95" s="309" t="str">
        <f t="shared" ca="1" si="23"/>
        <v>A80</v>
      </c>
      <c r="C95" s="309"/>
      <c r="D95" s="57" t="str">
        <f t="shared" ca="1" si="24"/>
        <v/>
      </c>
      <c r="E95" s="59" t="str">
        <f t="shared" ca="1" si="25"/>
        <v/>
      </c>
      <c r="F95" s="215">
        <f ca="1">IF(LEN(B95)&gt;0,'OBRAČUNANA OSNOVNA PLAČA'!H89,"")</f>
        <v>0</v>
      </c>
      <c r="G95" s="60"/>
      <c r="H95" s="60"/>
      <c r="I95" s="60"/>
      <c r="J95" s="60"/>
      <c r="K95" s="60"/>
      <c r="L95" s="229">
        <f t="shared" si="30"/>
        <v>0</v>
      </c>
      <c r="M95" s="230">
        <f t="shared" ca="1" si="38"/>
        <v>0</v>
      </c>
      <c r="N95" s="230">
        <f t="shared" ca="1" si="39"/>
        <v>0</v>
      </c>
      <c r="O95" s="231">
        <f t="shared" ca="1" si="40"/>
        <v>0</v>
      </c>
      <c r="P95" s="232">
        <f t="shared" ca="1" si="41"/>
        <v>0</v>
      </c>
      <c r="Q95" s="233">
        <f t="shared" ca="1" si="31"/>
        <v>0</v>
      </c>
      <c r="R95" s="233">
        <f ca="1">IF(LEN(B95)&gt;0,'7'!R95-'7'!Q95,"")</f>
        <v>0</v>
      </c>
      <c r="S95" s="234"/>
      <c r="T95" s="34"/>
      <c r="U95" s="34"/>
      <c r="V95" s="34"/>
      <c r="W95" s="34"/>
      <c r="X95" s="34"/>
      <c r="AB95" s="167">
        <f>ROW()</f>
        <v>95</v>
      </c>
      <c r="AC95" s="168">
        <f t="shared" ca="1" si="26"/>
        <v>0</v>
      </c>
      <c r="AD95" s="168">
        <f t="shared" ca="1" si="27"/>
        <v>0</v>
      </c>
      <c r="AE95" s="169" t="str">
        <f t="shared" ca="1" si="32"/>
        <v>-</v>
      </c>
      <c r="AF95" s="168" t="str">
        <f t="shared" ca="1" si="33"/>
        <v>-</v>
      </c>
      <c r="AG95" s="169" t="str">
        <f t="shared" ca="1" si="34"/>
        <v>-</v>
      </c>
      <c r="AH95" s="168" t="str">
        <f t="shared" ca="1" si="35"/>
        <v>-</v>
      </c>
      <c r="AI95" s="168">
        <f t="shared" ca="1" si="36"/>
        <v>0</v>
      </c>
      <c r="AJ95" s="170">
        <f t="shared" ca="1" si="37"/>
        <v>0</v>
      </c>
      <c r="AK95" s="168">
        <f t="shared" ca="1" si="28"/>
        <v>0</v>
      </c>
      <c r="AL95" s="168">
        <f t="shared" ca="1" si="29"/>
        <v>0</v>
      </c>
    </row>
    <row r="96" spans="1:38" ht="27" customHeight="1" x14ac:dyDescent="0.2">
      <c r="A96" s="56">
        <v>81</v>
      </c>
      <c r="B96" s="309" t="str">
        <f t="shared" ca="1" si="23"/>
        <v>A81</v>
      </c>
      <c r="C96" s="309"/>
      <c r="D96" s="57" t="str">
        <f t="shared" ca="1" si="24"/>
        <v/>
      </c>
      <c r="E96" s="59" t="str">
        <f t="shared" ca="1" si="25"/>
        <v/>
      </c>
      <c r="F96" s="215">
        <f ca="1">IF(LEN(B96)&gt;0,'OBRAČUNANA OSNOVNA PLAČA'!H90,"")</f>
        <v>0</v>
      </c>
      <c r="G96" s="60"/>
      <c r="H96" s="60"/>
      <c r="I96" s="60"/>
      <c r="J96" s="60"/>
      <c r="K96" s="60"/>
      <c r="L96" s="229">
        <f t="shared" si="30"/>
        <v>0</v>
      </c>
      <c r="M96" s="230">
        <f t="shared" ca="1" si="38"/>
        <v>0</v>
      </c>
      <c r="N96" s="230">
        <f t="shared" ca="1" si="39"/>
        <v>0</v>
      </c>
      <c r="O96" s="231">
        <f t="shared" ca="1" si="40"/>
        <v>0</v>
      </c>
      <c r="P96" s="232">
        <f t="shared" ca="1" si="41"/>
        <v>0</v>
      </c>
      <c r="Q96" s="233">
        <f t="shared" ca="1" si="31"/>
        <v>0</v>
      </c>
      <c r="R96" s="233">
        <f ca="1">IF(LEN(B96)&gt;0,'7'!R96-'7'!Q96,"")</f>
        <v>0</v>
      </c>
      <c r="S96" s="234"/>
      <c r="T96" s="34"/>
      <c r="U96" s="34"/>
      <c r="V96" s="34"/>
      <c r="W96" s="34"/>
      <c r="X96" s="34"/>
      <c r="AB96" s="167">
        <f>ROW()</f>
        <v>96</v>
      </c>
      <c r="AC96" s="168">
        <f t="shared" ca="1" si="26"/>
        <v>0</v>
      </c>
      <c r="AD96" s="168">
        <f t="shared" ca="1" si="27"/>
        <v>0</v>
      </c>
      <c r="AE96" s="169" t="str">
        <f t="shared" ca="1" si="32"/>
        <v>-</v>
      </c>
      <c r="AF96" s="168" t="str">
        <f t="shared" ca="1" si="33"/>
        <v>-</v>
      </c>
      <c r="AG96" s="169" t="str">
        <f t="shared" ca="1" si="34"/>
        <v>-</v>
      </c>
      <c r="AH96" s="168" t="str">
        <f t="shared" ca="1" si="35"/>
        <v>-</v>
      </c>
      <c r="AI96" s="168">
        <f t="shared" ca="1" si="36"/>
        <v>0</v>
      </c>
      <c r="AJ96" s="170">
        <f t="shared" ca="1" si="37"/>
        <v>0</v>
      </c>
      <c r="AK96" s="168">
        <f t="shared" ca="1" si="28"/>
        <v>0</v>
      </c>
      <c r="AL96" s="168">
        <f t="shared" ca="1" si="29"/>
        <v>0</v>
      </c>
    </row>
    <row r="97" spans="1:38" ht="27" customHeight="1" x14ac:dyDescent="0.2">
      <c r="A97" s="56">
        <v>82</v>
      </c>
      <c r="B97" s="309" t="str">
        <f t="shared" ca="1" si="23"/>
        <v>A82</v>
      </c>
      <c r="C97" s="309"/>
      <c r="D97" s="57" t="str">
        <f t="shared" ca="1" si="24"/>
        <v/>
      </c>
      <c r="E97" s="59" t="str">
        <f t="shared" ca="1" si="25"/>
        <v/>
      </c>
      <c r="F97" s="215">
        <f ca="1">IF(LEN(B97)&gt;0,'OBRAČUNANA OSNOVNA PLAČA'!H91,"")</f>
        <v>0</v>
      </c>
      <c r="G97" s="60"/>
      <c r="H97" s="60"/>
      <c r="I97" s="60"/>
      <c r="J97" s="60"/>
      <c r="K97" s="60"/>
      <c r="L97" s="229">
        <f t="shared" si="30"/>
        <v>0</v>
      </c>
      <c r="M97" s="230">
        <f t="shared" ca="1" si="38"/>
        <v>0</v>
      </c>
      <c r="N97" s="230">
        <f t="shared" ca="1" si="39"/>
        <v>0</v>
      </c>
      <c r="O97" s="231">
        <f t="shared" ca="1" si="40"/>
        <v>0</v>
      </c>
      <c r="P97" s="232">
        <f t="shared" ca="1" si="41"/>
        <v>0</v>
      </c>
      <c r="Q97" s="233">
        <f t="shared" ca="1" si="31"/>
        <v>0</v>
      </c>
      <c r="R97" s="233">
        <f ca="1">IF(LEN(B97)&gt;0,'7'!R97-'7'!Q97,"")</f>
        <v>0</v>
      </c>
      <c r="S97" s="234"/>
      <c r="T97" s="34"/>
      <c r="U97" s="34"/>
      <c r="V97" s="34"/>
      <c r="W97" s="34"/>
      <c r="X97" s="34"/>
      <c r="AB97" s="167">
        <f>ROW()</f>
        <v>97</v>
      </c>
      <c r="AC97" s="168">
        <f t="shared" ca="1" si="26"/>
        <v>0</v>
      </c>
      <c r="AD97" s="168">
        <f t="shared" ca="1" si="27"/>
        <v>0</v>
      </c>
      <c r="AE97" s="169" t="str">
        <f t="shared" ca="1" si="32"/>
        <v>-</v>
      </c>
      <c r="AF97" s="168" t="str">
        <f t="shared" ca="1" si="33"/>
        <v>-</v>
      </c>
      <c r="AG97" s="169" t="str">
        <f t="shared" ca="1" si="34"/>
        <v>-</v>
      </c>
      <c r="AH97" s="168" t="str">
        <f t="shared" ca="1" si="35"/>
        <v>-</v>
      </c>
      <c r="AI97" s="168">
        <f t="shared" ca="1" si="36"/>
        <v>0</v>
      </c>
      <c r="AJ97" s="170">
        <f t="shared" ca="1" si="37"/>
        <v>0</v>
      </c>
      <c r="AK97" s="168">
        <f t="shared" ca="1" si="28"/>
        <v>0</v>
      </c>
      <c r="AL97" s="168">
        <f t="shared" ca="1" si="29"/>
        <v>0</v>
      </c>
    </row>
    <row r="98" spans="1:38" ht="27" customHeight="1" x14ac:dyDescent="0.2">
      <c r="A98" s="56">
        <v>83</v>
      </c>
      <c r="B98" s="309" t="str">
        <f t="shared" ca="1" si="23"/>
        <v>A83</v>
      </c>
      <c r="C98" s="309"/>
      <c r="D98" s="57" t="str">
        <f t="shared" ca="1" si="24"/>
        <v/>
      </c>
      <c r="E98" s="59" t="str">
        <f t="shared" ca="1" si="25"/>
        <v/>
      </c>
      <c r="F98" s="215">
        <f ca="1">IF(LEN(B98)&gt;0,'OBRAČUNANA OSNOVNA PLAČA'!H92,"")</f>
        <v>0</v>
      </c>
      <c r="G98" s="60"/>
      <c r="H98" s="60"/>
      <c r="I98" s="60"/>
      <c r="J98" s="60"/>
      <c r="K98" s="60"/>
      <c r="L98" s="229">
        <f t="shared" si="30"/>
        <v>0</v>
      </c>
      <c r="M98" s="230">
        <f t="shared" ca="1" si="38"/>
        <v>0</v>
      </c>
      <c r="N98" s="230">
        <f t="shared" ca="1" si="39"/>
        <v>0</v>
      </c>
      <c r="O98" s="231">
        <f t="shared" ca="1" si="40"/>
        <v>0</v>
      </c>
      <c r="P98" s="232">
        <f t="shared" ca="1" si="41"/>
        <v>0</v>
      </c>
      <c r="Q98" s="233">
        <f t="shared" ca="1" si="31"/>
        <v>0</v>
      </c>
      <c r="R98" s="233">
        <f ca="1">IF(LEN(B98)&gt;0,'7'!R98-'7'!Q98,"")</f>
        <v>0</v>
      </c>
      <c r="S98" s="234"/>
      <c r="T98" s="34"/>
      <c r="U98" s="34"/>
      <c r="V98" s="34"/>
      <c r="W98" s="34"/>
      <c r="X98" s="34"/>
      <c r="AB98" s="167">
        <f>ROW()</f>
        <v>98</v>
      </c>
      <c r="AC98" s="168">
        <f t="shared" ca="1" si="26"/>
        <v>0</v>
      </c>
      <c r="AD98" s="168">
        <f t="shared" ca="1" si="27"/>
        <v>0</v>
      </c>
      <c r="AE98" s="169" t="str">
        <f t="shared" ca="1" si="32"/>
        <v>-</v>
      </c>
      <c r="AF98" s="168" t="str">
        <f t="shared" ca="1" si="33"/>
        <v>-</v>
      </c>
      <c r="AG98" s="169" t="str">
        <f t="shared" ca="1" si="34"/>
        <v>-</v>
      </c>
      <c r="AH98" s="168" t="str">
        <f t="shared" ca="1" si="35"/>
        <v>-</v>
      </c>
      <c r="AI98" s="168">
        <f t="shared" ca="1" si="36"/>
        <v>0</v>
      </c>
      <c r="AJ98" s="170">
        <f t="shared" ca="1" si="37"/>
        <v>0</v>
      </c>
      <c r="AK98" s="168">
        <f t="shared" ca="1" si="28"/>
        <v>0</v>
      </c>
      <c r="AL98" s="168">
        <f t="shared" ca="1" si="29"/>
        <v>0</v>
      </c>
    </row>
    <row r="99" spans="1:38" ht="27" customHeight="1" x14ac:dyDescent="0.2">
      <c r="A99" s="56">
        <v>84</v>
      </c>
      <c r="B99" s="309" t="str">
        <f t="shared" ca="1" si="23"/>
        <v>A84</v>
      </c>
      <c r="C99" s="309"/>
      <c r="D99" s="57" t="str">
        <f t="shared" ca="1" si="24"/>
        <v/>
      </c>
      <c r="E99" s="59" t="str">
        <f t="shared" ca="1" si="25"/>
        <v/>
      </c>
      <c r="F99" s="215">
        <f ca="1">IF(LEN(B99)&gt;0,'OBRAČUNANA OSNOVNA PLAČA'!H93,"")</f>
        <v>0</v>
      </c>
      <c r="G99" s="60"/>
      <c r="H99" s="60"/>
      <c r="I99" s="60"/>
      <c r="J99" s="60"/>
      <c r="K99" s="60"/>
      <c r="L99" s="229">
        <f t="shared" si="30"/>
        <v>0</v>
      </c>
      <c r="M99" s="230">
        <f t="shared" ca="1" si="38"/>
        <v>0</v>
      </c>
      <c r="N99" s="230">
        <f t="shared" ca="1" si="39"/>
        <v>0</v>
      </c>
      <c r="O99" s="231">
        <f t="shared" ca="1" si="40"/>
        <v>0</v>
      </c>
      <c r="P99" s="232">
        <f t="shared" ca="1" si="41"/>
        <v>0</v>
      </c>
      <c r="Q99" s="233">
        <f t="shared" ca="1" si="31"/>
        <v>0</v>
      </c>
      <c r="R99" s="233">
        <f ca="1">IF(LEN(B99)&gt;0,'7'!R99-'7'!Q99,"")</f>
        <v>0</v>
      </c>
      <c r="S99" s="234"/>
      <c r="T99" s="34"/>
      <c r="U99" s="34"/>
      <c r="V99" s="34"/>
      <c r="W99" s="34"/>
      <c r="X99" s="34"/>
      <c r="AB99" s="167">
        <f>ROW()</f>
        <v>99</v>
      </c>
      <c r="AC99" s="168">
        <f t="shared" ca="1" si="26"/>
        <v>0</v>
      </c>
      <c r="AD99" s="168">
        <f t="shared" ca="1" si="27"/>
        <v>0</v>
      </c>
      <c r="AE99" s="169" t="str">
        <f t="shared" ca="1" si="32"/>
        <v>-</v>
      </c>
      <c r="AF99" s="168" t="str">
        <f t="shared" ca="1" si="33"/>
        <v>-</v>
      </c>
      <c r="AG99" s="169" t="str">
        <f t="shared" ca="1" si="34"/>
        <v>-</v>
      </c>
      <c r="AH99" s="168" t="str">
        <f t="shared" ca="1" si="35"/>
        <v>-</v>
      </c>
      <c r="AI99" s="168">
        <f t="shared" ca="1" si="36"/>
        <v>0</v>
      </c>
      <c r="AJ99" s="170">
        <f t="shared" ca="1" si="37"/>
        <v>0</v>
      </c>
      <c r="AK99" s="168">
        <f t="shared" ca="1" si="28"/>
        <v>0</v>
      </c>
      <c r="AL99" s="168">
        <f t="shared" ca="1" si="29"/>
        <v>0</v>
      </c>
    </row>
    <row r="100" spans="1:38" ht="27" customHeight="1" x14ac:dyDescent="0.2">
      <c r="A100" s="56">
        <v>85</v>
      </c>
      <c r="B100" s="309" t="str">
        <f t="shared" ca="1" si="23"/>
        <v>A85</v>
      </c>
      <c r="C100" s="309"/>
      <c r="D100" s="57" t="str">
        <f t="shared" ca="1" si="24"/>
        <v/>
      </c>
      <c r="E100" s="59" t="str">
        <f t="shared" ca="1" si="25"/>
        <v/>
      </c>
      <c r="F100" s="215">
        <f ca="1">IF(LEN(B100)&gt;0,'OBRAČUNANA OSNOVNA PLAČA'!H94,"")</f>
        <v>0</v>
      </c>
      <c r="G100" s="60"/>
      <c r="H100" s="60"/>
      <c r="I100" s="60"/>
      <c r="J100" s="60"/>
      <c r="K100" s="60"/>
      <c r="L100" s="229">
        <f t="shared" si="30"/>
        <v>0</v>
      </c>
      <c r="M100" s="230">
        <f t="shared" ca="1" si="38"/>
        <v>0</v>
      </c>
      <c r="N100" s="230">
        <f t="shared" ca="1" si="39"/>
        <v>0</v>
      </c>
      <c r="O100" s="231">
        <f t="shared" ca="1" si="40"/>
        <v>0</v>
      </c>
      <c r="P100" s="232">
        <f t="shared" ca="1" si="41"/>
        <v>0</v>
      </c>
      <c r="Q100" s="233">
        <f t="shared" ca="1" si="31"/>
        <v>0</v>
      </c>
      <c r="R100" s="233">
        <f ca="1">IF(LEN(B100)&gt;0,'7'!R100-'7'!Q100,"")</f>
        <v>0</v>
      </c>
      <c r="S100" s="234"/>
      <c r="T100" s="34"/>
      <c r="U100" s="34"/>
      <c r="V100" s="34"/>
      <c r="W100" s="34"/>
      <c r="X100" s="34"/>
      <c r="AB100" s="167">
        <f>ROW()</f>
        <v>100</v>
      </c>
      <c r="AC100" s="168">
        <f t="shared" ca="1" si="26"/>
        <v>0</v>
      </c>
      <c r="AD100" s="168">
        <f t="shared" ca="1" si="27"/>
        <v>0</v>
      </c>
      <c r="AE100" s="169" t="str">
        <f t="shared" ca="1" si="32"/>
        <v>-</v>
      </c>
      <c r="AF100" s="168" t="str">
        <f t="shared" ca="1" si="33"/>
        <v>-</v>
      </c>
      <c r="AG100" s="169" t="str">
        <f t="shared" ca="1" si="34"/>
        <v>-</v>
      </c>
      <c r="AH100" s="168" t="str">
        <f t="shared" ca="1" si="35"/>
        <v>-</v>
      </c>
      <c r="AI100" s="168">
        <f t="shared" ca="1" si="36"/>
        <v>0</v>
      </c>
      <c r="AJ100" s="170">
        <f t="shared" ca="1" si="37"/>
        <v>0</v>
      </c>
      <c r="AK100" s="168">
        <f t="shared" ca="1" si="28"/>
        <v>0</v>
      </c>
      <c r="AL100" s="168">
        <f t="shared" ca="1" si="29"/>
        <v>0</v>
      </c>
    </row>
    <row r="101" spans="1:38" ht="27" customHeight="1" x14ac:dyDescent="0.2">
      <c r="A101" s="56">
        <v>86</v>
      </c>
      <c r="B101" s="309" t="str">
        <f t="shared" ca="1" si="23"/>
        <v>A86</v>
      </c>
      <c r="C101" s="309"/>
      <c r="D101" s="57" t="str">
        <f t="shared" ca="1" si="24"/>
        <v/>
      </c>
      <c r="E101" s="59" t="str">
        <f t="shared" ca="1" si="25"/>
        <v/>
      </c>
      <c r="F101" s="215">
        <f ca="1">IF(LEN(B101)&gt;0,'OBRAČUNANA OSNOVNA PLAČA'!H95,"")</f>
        <v>0</v>
      </c>
      <c r="G101" s="60"/>
      <c r="H101" s="60"/>
      <c r="I101" s="60"/>
      <c r="J101" s="60"/>
      <c r="K101" s="60"/>
      <c r="L101" s="229">
        <f t="shared" si="30"/>
        <v>0</v>
      </c>
      <c r="M101" s="230">
        <f t="shared" ca="1" si="38"/>
        <v>0</v>
      </c>
      <c r="N101" s="230">
        <f t="shared" ca="1" si="39"/>
        <v>0</v>
      </c>
      <c r="O101" s="231">
        <f t="shared" ca="1" si="40"/>
        <v>0</v>
      </c>
      <c r="P101" s="232">
        <f t="shared" ca="1" si="41"/>
        <v>0</v>
      </c>
      <c r="Q101" s="233">
        <f t="shared" ca="1" si="31"/>
        <v>0</v>
      </c>
      <c r="R101" s="233">
        <f ca="1">IF(LEN(B101)&gt;0,'7'!R101-'7'!Q101,"")</f>
        <v>0</v>
      </c>
      <c r="S101" s="234"/>
      <c r="T101" s="34"/>
      <c r="U101" s="34"/>
      <c r="V101" s="34"/>
      <c r="W101" s="34"/>
      <c r="X101" s="34"/>
      <c r="AB101" s="167">
        <f>ROW()</f>
        <v>101</v>
      </c>
      <c r="AC101" s="168">
        <f t="shared" ca="1" si="26"/>
        <v>0</v>
      </c>
      <c r="AD101" s="168">
        <f t="shared" ca="1" si="27"/>
        <v>0</v>
      </c>
      <c r="AE101" s="169" t="str">
        <f t="shared" ca="1" si="32"/>
        <v>-</v>
      </c>
      <c r="AF101" s="168" t="str">
        <f t="shared" ca="1" si="33"/>
        <v>-</v>
      </c>
      <c r="AG101" s="169" t="str">
        <f t="shared" ca="1" si="34"/>
        <v>-</v>
      </c>
      <c r="AH101" s="168" t="str">
        <f t="shared" ca="1" si="35"/>
        <v>-</v>
      </c>
      <c r="AI101" s="168">
        <f t="shared" ca="1" si="36"/>
        <v>0</v>
      </c>
      <c r="AJ101" s="170">
        <f t="shared" ca="1" si="37"/>
        <v>0</v>
      </c>
      <c r="AK101" s="168">
        <f t="shared" ca="1" si="28"/>
        <v>0</v>
      </c>
      <c r="AL101" s="168">
        <f t="shared" ca="1" si="29"/>
        <v>0</v>
      </c>
    </row>
    <row r="102" spans="1:38" ht="27" customHeight="1" x14ac:dyDescent="0.2">
      <c r="A102" s="56">
        <v>87</v>
      </c>
      <c r="B102" s="309" t="str">
        <f t="shared" ca="1" si="23"/>
        <v>A87</v>
      </c>
      <c r="C102" s="309"/>
      <c r="D102" s="57" t="str">
        <f t="shared" ca="1" si="24"/>
        <v/>
      </c>
      <c r="E102" s="59" t="str">
        <f t="shared" ca="1" si="25"/>
        <v/>
      </c>
      <c r="F102" s="215">
        <f ca="1">IF(LEN(B102)&gt;0,'OBRAČUNANA OSNOVNA PLAČA'!H96,"")</f>
        <v>0</v>
      </c>
      <c r="G102" s="60"/>
      <c r="H102" s="60"/>
      <c r="I102" s="60"/>
      <c r="J102" s="60"/>
      <c r="K102" s="60"/>
      <c r="L102" s="229">
        <f t="shared" si="30"/>
        <v>0</v>
      </c>
      <c r="M102" s="230">
        <f t="shared" ca="1" si="38"/>
        <v>0</v>
      </c>
      <c r="N102" s="230">
        <f t="shared" ca="1" si="39"/>
        <v>0</v>
      </c>
      <c r="O102" s="231">
        <f t="shared" ca="1" si="40"/>
        <v>0</v>
      </c>
      <c r="P102" s="232">
        <f t="shared" ca="1" si="41"/>
        <v>0</v>
      </c>
      <c r="Q102" s="233">
        <f t="shared" ca="1" si="31"/>
        <v>0</v>
      </c>
      <c r="R102" s="233">
        <f ca="1">IF(LEN(B102)&gt;0,'7'!R102-'7'!Q102,"")</f>
        <v>0</v>
      </c>
      <c r="S102" s="234"/>
      <c r="T102" s="34"/>
      <c r="U102" s="34"/>
      <c r="V102" s="34"/>
      <c r="W102" s="34"/>
      <c r="X102" s="34"/>
      <c r="AB102" s="167">
        <f>ROW()</f>
        <v>102</v>
      </c>
      <c r="AC102" s="168">
        <f t="shared" ca="1" si="26"/>
        <v>0</v>
      </c>
      <c r="AD102" s="168">
        <f t="shared" ca="1" si="27"/>
        <v>0</v>
      </c>
      <c r="AE102" s="169" t="str">
        <f t="shared" ca="1" si="32"/>
        <v>-</v>
      </c>
      <c r="AF102" s="168" t="str">
        <f t="shared" ca="1" si="33"/>
        <v>-</v>
      </c>
      <c r="AG102" s="169" t="str">
        <f t="shared" ca="1" si="34"/>
        <v>-</v>
      </c>
      <c r="AH102" s="168" t="str">
        <f t="shared" ca="1" si="35"/>
        <v>-</v>
      </c>
      <c r="AI102" s="168">
        <f t="shared" ca="1" si="36"/>
        <v>0</v>
      </c>
      <c r="AJ102" s="170">
        <f t="shared" ca="1" si="37"/>
        <v>0</v>
      </c>
      <c r="AK102" s="168">
        <f t="shared" ca="1" si="28"/>
        <v>0</v>
      </c>
      <c r="AL102" s="168">
        <f t="shared" ca="1" si="29"/>
        <v>0</v>
      </c>
    </row>
    <row r="103" spans="1:38" ht="27" customHeight="1" x14ac:dyDescent="0.2">
      <c r="A103" s="56">
        <v>88</v>
      </c>
      <c r="B103" s="309" t="str">
        <f t="shared" ca="1" si="23"/>
        <v>A88</v>
      </c>
      <c r="C103" s="309"/>
      <c r="D103" s="57" t="str">
        <f t="shared" ca="1" si="24"/>
        <v/>
      </c>
      <c r="E103" s="59" t="str">
        <f t="shared" ca="1" si="25"/>
        <v/>
      </c>
      <c r="F103" s="215">
        <f ca="1">IF(LEN(B103)&gt;0,'OBRAČUNANA OSNOVNA PLAČA'!H97,"")</f>
        <v>0</v>
      </c>
      <c r="G103" s="60"/>
      <c r="H103" s="60"/>
      <c r="I103" s="60"/>
      <c r="J103" s="60"/>
      <c r="K103" s="60"/>
      <c r="L103" s="229">
        <f t="shared" si="30"/>
        <v>0</v>
      </c>
      <c r="M103" s="230">
        <f t="shared" ca="1" si="38"/>
        <v>0</v>
      </c>
      <c r="N103" s="230">
        <f t="shared" ca="1" si="39"/>
        <v>0</v>
      </c>
      <c r="O103" s="231">
        <f t="shared" ca="1" si="40"/>
        <v>0</v>
      </c>
      <c r="P103" s="232">
        <f t="shared" ca="1" si="41"/>
        <v>0</v>
      </c>
      <c r="Q103" s="233">
        <f t="shared" ca="1" si="31"/>
        <v>0</v>
      </c>
      <c r="R103" s="233">
        <f ca="1">IF(LEN(B103)&gt;0,'7'!R103-'7'!Q103,"")</f>
        <v>0</v>
      </c>
      <c r="S103" s="234"/>
      <c r="T103" s="34"/>
      <c r="U103" s="34"/>
      <c r="V103" s="34"/>
      <c r="W103" s="34"/>
      <c r="X103" s="34"/>
      <c r="AB103" s="167">
        <f>ROW()</f>
        <v>103</v>
      </c>
      <c r="AC103" s="168">
        <f t="shared" ca="1" si="26"/>
        <v>0</v>
      </c>
      <c r="AD103" s="168">
        <f t="shared" ca="1" si="27"/>
        <v>0</v>
      </c>
      <c r="AE103" s="169" t="str">
        <f t="shared" ca="1" si="32"/>
        <v>-</v>
      </c>
      <c r="AF103" s="168" t="str">
        <f t="shared" ca="1" si="33"/>
        <v>-</v>
      </c>
      <c r="AG103" s="169" t="str">
        <f t="shared" ca="1" si="34"/>
        <v>-</v>
      </c>
      <c r="AH103" s="168" t="str">
        <f t="shared" ca="1" si="35"/>
        <v>-</v>
      </c>
      <c r="AI103" s="168">
        <f t="shared" ca="1" si="36"/>
        <v>0</v>
      </c>
      <c r="AJ103" s="170">
        <f t="shared" ca="1" si="37"/>
        <v>0</v>
      </c>
      <c r="AK103" s="168">
        <f t="shared" ca="1" si="28"/>
        <v>0</v>
      </c>
      <c r="AL103" s="168">
        <f t="shared" ca="1" si="29"/>
        <v>0</v>
      </c>
    </row>
    <row r="104" spans="1:38" ht="27" customHeight="1" x14ac:dyDescent="0.2">
      <c r="A104" s="56">
        <v>89</v>
      </c>
      <c r="B104" s="309" t="str">
        <f t="shared" ca="1" si="23"/>
        <v>A89</v>
      </c>
      <c r="C104" s="309"/>
      <c r="D104" s="57" t="str">
        <f t="shared" ca="1" si="24"/>
        <v/>
      </c>
      <c r="E104" s="59" t="str">
        <f t="shared" ca="1" si="25"/>
        <v/>
      </c>
      <c r="F104" s="215">
        <f ca="1">IF(LEN(B104)&gt;0,'OBRAČUNANA OSNOVNA PLAČA'!H98,"")</f>
        <v>0</v>
      </c>
      <c r="G104" s="60"/>
      <c r="H104" s="60"/>
      <c r="I104" s="60"/>
      <c r="J104" s="60"/>
      <c r="K104" s="60"/>
      <c r="L104" s="229">
        <f t="shared" si="30"/>
        <v>0</v>
      </c>
      <c r="M104" s="230">
        <f t="shared" ca="1" si="38"/>
        <v>0</v>
      </c>
      <c r="N104" s="230">
        <f t="shared" ca="1" si="39"/>
        <v>0</v>
      </c>
      <c r="O104" s="231">
        <f t="shared" ca="1" si="40"/>
        <v>0</v>
      </c>
      <c r="P104" s="232">
        <f t="shared" ca="1" si="41"/>
        <v>0</v>
      </c>
      <c r="Q104" s="233">
        <f t="shared" ca="1" si="31"/>
        <v>0</v>
      </c>
      <c r="R104" s="233">
        <f ca="1">IF(LEN(B104)&gt;0,'7'!R104-'7'!Q104,"")</f>
        <v>0</v>
      </c>
      <c r="S104" s="234"/>
      <c r="T104" s="34"/>
      <c r="U104" s="34"/>
      <c r="V104" s="34"/>
      <c r="W104" s="34"/>
      <c r="X104" s="34"/>
      <c r="AB104" s="167">
        <f>ROW()</f>
        <v>104</v>
      </c>
      <c r="AC104" s="168">
        <f t="shared" ca="1" si="26"/>
        <v>0</v>
      </c>
      <c r="AD104" s="168">
        <f t="shared" ca="1" si="27"/>
        <v>0</v>
      </c>
      <c r="AE104" s="169" t="str">
        <f t="shared" ca="1" si="32"/>
        <v>-</v>
      </c>
      <c r="AF104" s="168" t="str">
        <f t="shared" ca="1" si="33"/>
        <v>-</v>
      </c>
      <c r="AG104" s="169" t="str">
        <f t="shared" ca="1" si="34"/>
        <v>-</v>
      </c>
      <c r="AH104" s="168" t="str">
        <f t="shared" ca="1" si="35"/>
        <v>-</v>
      </c>
      <c r="AI104" s="168">
        <f t="shared" ca="1" si="36"/>
        <v>0</v>
      </c>
      <c r="AJ104" s="170">
        <f t="shared" ca="1" si="37"/>
        <v>0</v>
      </c>
      <c r="AK104" s="168">
        <f t="shared" ca="1" si="28"/>
        <v>0</v>
      </c>
      <c r="AL104" s="168">
        <f t="shared" ca="1" si="29"/>
        <v>0</v>
      </c>
    </row>
    <row r="105" spans="1:38" ht="27" customHeight="1" x14ac:dyDescent="0.2">
      <c r="A105" s="56">
        <v>90</v>
      </c>
      <c r="B105" s="309" t="str">
        <f t="shared" ca="1" si="23"/>
        <v>A90</v>
      </c>
      <c r="C105" s="309"/>
      <c r="D105" s="57" t="str">
        <f t="shared" ca="1" si="24"/>
        <v/>
      </c>
      <c r="E105" s="59" t="str">
        <f t="shared" ca="1" si="25"/>
        <v/>
      </c>
      <c r="F105" s="215">
        <f ca="1">IF(LEN(B105)&gt;0,'OBRAČUNANA OSNOVNA PLAČA'!H99,"")</f>
        <v>0</v>
      </c>
      <c r="G105" s="60"/>
      <c r="H105" s="60"/>
      <c r="I105" s="60"/>
      <c r="J105" s="60"/>
      <c r="K105" s="60"/>
      <c r="L105" s="229">
        <f t="shared" si="30"/>
        <v>0</v>
      </c>
      <c r="M105" s="230">
        <f t="shared" ca="1" si="38"/>
        <v>0</v>
      </c>
      <c r="N105" s="230">
        <f t="shared" ca="1" si="39"/>
        <v>0</v>
      </c>
      <c r="O105" s="231">
        <f t="shared" ca="1" si="40"/>
        <v>0</v>
      </c>
      <c r="P105" s="232">
        <f t="shared" ca="1" si="41"/>
        <v>0</v>
      </c>
      <c r="Q105" s="233">
        <f t="shared" ca="1" si="31"/>
        <v>0</v>
      </c>
      <c r="R105" s="233">
        <f ca="1">IF(LEN(B105)&gt;0,'7'!R105-'7'!Q105,"")</f>
        <v>0</v>
      </c>
      <c r="S105" s="234"/>
      <c r="T105" s="34"/>
      <c r="U105" s="34"/>
      <c r="V105" s="34"/>
      <c r="W105" s="34"/>
      <c r="X105" s="34"/>
      <c r="AB105" s="167">
        <f>ROW()</f>
        <v>105</v>
      </c>
      <c r="AC105" s="168">
        <f t="shared" ca="1" si="26"/>
        <v>0</v>
      </c>
      <c r="AD105" s="168">
        <f t="shared" ca="1" si="27"/>
        <v>0</v>
      </c>
      <c r="AE105" s="169" t="str">
        <f t="shared" ca="1" si="32"/>
        <v>-</v>
      </c>
      <c r="AF105" s="168" t="str">
        <f t="shared" ca="1" si="33"/>
        <v>-</v>
      </c>
      <c r="AG105" s="169" t="str">
        <f t="shared" ca="1" si="34"/>
        <v>-</v>
      </c>
      <c r="AH105" s="168" t="str">
        <f t="shared" ca="1" si="35"/>
        <v>-</v>
      </c>
      <c r="AI105" s="168">
        <f t="shared" ca="1" si="36"/>
        <v>0</v>
      </c>
      <c r="AJ105" s="170">
        <f t="shared" ca="1" si="37"/>
        <v>0</v>
      </c>
      <c r="AK105" s="168">
        <f t="shared" ca="1" si="28"/>
        <v>0</v>
      </c>
      <c r="AL105" s="168">
        <f t="shared" ca="1" si="29"/>
        <v>0</v>
      </c>
    </row>
    <row r="106" spans="1:38" ht="27" customHeight="1" x14ac:dyDescent="0.2">
      <c r="A106" s="56">
        <v>91</v>
      </c>
      <c r="B106" s="309" t="str">
        <f t="shared" ca="1" si="23"/>
        <v>A91</v>
      </c>
      <c r="C106" s="309"/>
      <c r="D106" s="57" t="str">
        <f t="shared" ca="1" si="24"/>
        <v/>
      </c>
      <c r="E106" s="59" t="str">
        <f t="shared" ca="1" si="25"/>
        <v/>
      </c>
      <c r="F106" s="215">
        <f ca="1">IF(LEN(B106)&gt;0,'OBRAČUNANA OSNOVNA PLAČA'!H100,"")</f>
        <v>0</v>
      </c>
      <c r="G106" s="60"/>
      <c r="H106" s="60"/>
      <c r="I106" s="60"/>
      <c r="J106" s="60"/>
      <c r="K106" s="60"/>
      <c r="L106" s="229">
        <f t="shared" si="30"/>
        <v>0</v>
      </c>
      <c r="M106" s="230">
        <f t="shared" ca="1" si="38"/>
        <v>0</v>
      </c>
      <c r="N106" s="230">
        <f t="shared" ca="1" si="39"/>
        <v>0</v>
      </c>
      <c r="O106" s="231">
        <f t="shared" ca="1" si="40"/>
        <v>0</v>
      </c>
      <c r="P106" s="232">
        <f t="shared" ca="1" si="41"/>
        <v>0</v>
      </c>
      <c r="Q106" s="233">
        <f t="shared" ca="1" si="31"/>
        <v>0</v>
      </c>
      <c r="R106" s="233">
        <f ca="1">IF(LEN(B106)&gt;0,'7'!R106-'7'!Q106,"")</f>
        <v>0</v>
      </c>
      <c r="S106" s="234"/>
      <c r="T106" s="34"/>
      <c r="U106" s="34"/>
      <c r="V106" s="34"/>
      <c r="W106" s="34"/>
      <c r="X106" s="34"/>
      <c r="AB106" s="167">
        <f>ROW()</f>
        <v>106</v>
      </c>
      <c r="AC106" s="168">
        <f t="shared" ca="1" si="26"/>
        <v>0</v>
      </c>
      <c r="AD106" s="168">
        <f t="shared" ca="1" si="27"/>
        <v>0</v>
      </c>
      <c r="AE106" s="169" t="str">
        <f t="shared" ca="1" si="32"/>
        <v>-</v>
      </c>
      <c r="AF106" s="168" t="str">
        <f t="shared" ca="1" si="33"/>
        <v>-</v>
      </c>
      <c r="AG106" s="169" t="str">
        <f t="shared" ca="1" si="34"/>
        <v>-</v>
      </c>
      <c r="AH106" s="168" t="str">
        <f t="shared" ca="1" si="35"/>
        <v>-</v>
      </c>
      <c r="AI106" s="168">
        <f t="shared" ca="1" si="36"/>
        <v>0</v>
      </c>
      <c r="AJ106" s="170">
        <f t="shared" ca="1" si="37"/>
        <v>0</v>
      </c>
      <c r="AK106" s="168">
        <f t="shared" ca="1" si="28"/>
        <v>0</v>
      </c>
      <c r="AL106" s="168">
        <f t="shared" ca="1" si="29"/>
        <v>0</v>
      </c>
    </row>
    <row r="107" spans="1:38" ht="27" customHeight="1" x14ac:dyDescent="0.2">
      <c r="A107" s="56">
        <v>92</v>
      </c>
      <c r="B107" s="309" t="str">
        <f t="shared" ca="1" si="23"/>
        <v>A92</v>
      </c>
      <c r="C107" s="309"/>
      <c r="D107" s="57" t="str">
        <f t="shared" ca="1" si="24"/>
        <v/>
      </c>
      <c r="E107" s="59" t="str">
        <f t="shared" ca="1" si="25"/>
        <v/>
      </c>
      <c r="F107" s="215">
        <f ca="1">IF(LEN(B107)&gt;0,'OBRAČUNANA OSNOVNA PLAČA'!H101,"")</f>
        <v>0</v>
      </c>
      <c r="G107" s="60"/>
      <c r="H107" s="60"/>
      <c r="I107" s="60"/>
      <c r="J107" s="60"/>
      <c r="K107" s="60"/>
      <c r="L107" s="229">
        <f t="shared" si="30"/>
        <v>0</v>
      </c>
      <c r="M107" s="230">
        <f t="shared" ca="1" si="38"/>
        <v>0</v>
      </c>
      <c r="N107" s="230">
        <f t="shared" ca="1" si="39"/>
        <v>0</v>
      </c>
      <c r="O107" s="231">
        <f t="shared" ca="1" si="40"/>
        <v>0</v>
      </c>
      <c r="P107" s="232">
        <f t="shared" ca="1" si="41"/>
        <v>0</v>
      </c>
      <c r="Q107" s="233">
        <f t="shared" ca="1" si="31"/>
        <v>0</v>
      </c>
      <c r="R107" s="233">
        <f ca="1">IF(LEN(B107)&gt;0,'7'!R107-'7'!Q107,"")</f>
        <v>0</v>
      </c>
      <c r="S107" s="234"/>
      <c r="T107" s="34"/>
      <c r="U107" s="34"/>
      <c r="V107" s="34"/>
      <c r="W107" s="34"/>
      <c r="X107" s="34"/>
      <c r="AB107" s="167">
        <f>ROW()</f>
        <v>107</v>
      </c>
      <c r="AC107" s="168">
        <f t="shared" ca="1" si="26"/>
        <v>0</v>
      </c>
      <c r="AD107" s="168">
        <f t="shared" ca="1" si="27"/>
        <v>0</v>
      </c>
      <c r="AE107" s="169" t="str">
        <f t="shared" ca="1" si="32"/>
        <v>-</v>
      </c>
      <c r="AF107" s="168" t="str">
        <f t="shared" ca="1" si="33"/>
        <v>-</v>
      </c>
      <c r="AG107" s="169" t="str">
        <f t="shared" ca="1" si="34"/>
        <v>-</v>
      </c>
      <c r="AH107" s="168" t="str">
        <f t="shared" ca="1" si="35"/>
        <v>-</v>
      </c>
      <c r="AI107" s="168">
        <f t="shared" ca="1" si="36"/>
        <v>0</v>
      </c>
      <c r="AJ107" s="170">
        <f t="shared" ca="1" si="37"/>
        <v>0</v>
      </c>
      <c r="AK107" s="168">
        <f t="shared" ca="1" si="28"/>
        <v>0</v>
      </c>
      <c r="AL107" s="168">
        <f t="shared" ca="1" si="29"/>
        <v>0</v>
      </c>
    </row>
    <row r="108" spans="1:38" ht="27" customHeight="1" x14ac:dyDescent="0.2">
      <c r="A108" s="56">
        <v>93</v>
      </c>
      <c r="B108" s="309" t="str">
        <f t="shared" ca="1" si="23"/>
        <v>A93</v>
      </c>
      <c r="C108" s="309"/>
      <c r="D108" s="57" t="str">
        <f t="shared" ca="1" si="24"/>
        <v/>
      </c>
      <c r="E108" s="59" t="str">
        <f t="shared" ca="1" si="25"/>
        <v/>
      </c>
      <c r="F108" s="215">
        <f ca="1">IF(LEN(B108)&gt;0,'OBRAČUNANA OSNOVNA PLAČA'!H102,"")</f>
        <v>0</v>
      </c>
      <c r="G108" s="60"/>
      <c r="H108" s="60"/>
      <c r="I108" s="60"/>
      <c r="J108" s="60"/>
      <c r="K108" s="60"/>
      <c r="L108" s="229">
        <f t="shared" si="30"/>
        <v>0</v>
      </c>
      <c r="M108" s="230">
        <f t="shared" ca="1" si="38"/>
        <v>0</v>
      </c>
      <c r="N108" s="230">
        <f t="shared" ca="1" si="39"/>
        <v>0</v>
      </c>
      <c r="O108" s="231">
        <f t="shared" ca="1" si="40"/>
        <v>0</v>
      </c>
      <c r="P108" s="232">
        <f t="shared" ca="1" si="41"/>
        <v>0</v>
      </c>
      <c r="Q108" s="233">
        <f t="shared" ca="1" si="31"/>
        <v>0</v>
      </c>
      <c r="R108" s="233">
        <f ca="1">IF(LEN(B108)&gt;0,'7'!R108-'7'!Q108,"")</f>
        <v>0</v>
      </c>
      <c r="S108" s="234"/>
      <c r="T108" s="34"/>
      <c r="U108" s="34"/>
      <c r="V108" s="34"/>
      <c r="W108" s="34"/>
      <c r="X108" s="34"/>
      <c r="AB108" s="167">
        <f>ROW()</f>
        <v>108</v>
      </c>
      <c r="AC108" s="168">
        <f t="shared" ca="1" si="26"/>
        <v>0</v>
      </c>
      <c r="AD108" s="168">
        <f t="shared" ca="1" si="27"/>
        <v>0</v>
      </c>
      <c r="AE108" s="169" t="str">
        <f t="shared" ca="1" si="32"/>
        <v>-</v>
      </c>
      <c r="AF108" s="168" t="str">
        <f t="shared" ca="1" si="33"/>
        <v>-</v>
      </c>
      <c r="AG108" s="169" t="str">
        <f t="shared" ca="1" si="34"/>
        <v>-</v>
      </c>
      <c r="AH108" s="168" t="str">
        <f t="shared" ca="1" si="35"/>
        <v>-</v>
      </c>
      <c r="AI108" s="168">
        <f t="shared" ca="1" si="36"/>
        <v>0</v>
      </c>
      <c r="AJ108" s="170">
        <f t="shared" ca="1" si="37"/>
        <v>0</v>
      </c>
      <c r="AK108" s="168">
        <f t="shared" ca="1" si="28"/>
        <v>0</v>
      </c>
      <c r="AL108" s="168">
        <f t="shared" ca="1" si="29"/>
        <v>0</v>
      </c>
    </row>
    <row r="109" spans="1:38" ht="27" customHeight="1" x14ac:dyDescent="0.2">
      <c r="A109" s="56">
        <v>94</v>
      </c>
      <c r="B109" s="309" t="str">
        <f t="shared" ca="1" si="23"/>
        <v>A94</v>
      </c>
      <c r="C109" s="309"/>
      <c r="D109" s="57" t="str">
        <f t="shared" ca="1" si="24"/>
        <v/>
      </c>
      <c r="E109" s="59" t="str">
        <f t="shared" ca="1" si="25"/>
        <v/>
      </c>
      <c r="F109" s="215">
        <f ca="1">IF(LEN(B109)&gt;0,'OBRAČUNANA OSNOVNA PLAČA'!H103,"")</f>
        <v>0</v>
      </c>
      <c r="G109" s="60"/>
      <c r="H109" s="60"/>
      <c r="I109" s="60"/>
      <c r="J109" s="60"/>
      <c r="K109" s="60"/>
      <c r="L109" s="229">
        <f t="shared" si="30"/>
        <v>0</v>
      </c>
      <c r="M109" s="230">
        <f t="shared" ca="1" si="38"/>
        <v>0</v>
      </c>
      <c r="N109" s="230">
        <f t="shared" ca="1" si="39"/>
        <v>0</v>
      </c>
      <c r="O109" s="231">
        <f t="shared" ca="1" si="40"/>
        <v>0</v>
      </c>
      <c r="P109" s="232">
        <f t="shared" ca="1" si="41"/>
        <v>0</v>
      </c>
      <c r="Q109" s="233">
        <f t="shared" ca="1" si="31"/>
        <v>0</v>
      </c>
      <c r="R109" s="233">
        <f ca="1">IF(LEN(B109)&gt;0,'7'!R109-'7'!Q109,"")</f>
        <v>0</v>
      </c>
      <c r="S109" s="234"/>
      <c r="T109" s="34"/>
      <c r="U109" s="34"/>
      <c r="V109" s="34"/>
      <c r="W109" s="34"/>
      <c r="X109" s="34"/>
      <c r="AB109" s="167">
        <f>ROW()</f>
        <v>109</v>
      </c>
      <c r="AC109" s="168">
        <f t="shared" ca="1" si="26"/>
        <v>0</v>
      </c>
      <c r="AD109" s="168">
        <f t="shared" ca="1" si="27"/>
        <v>0</v>
      </c>
      <c r="AE109" s="169" t="str">
        <f t="shared" ca="1" si="32"/>
        <v>-</v>
      </c>
      <c r="AF109" s="168" t="str">
        <f t="shared" ca="1" si="33"/>
        <v>-</v>
      </c>
      <c r="AG109" s="169" t="str">
        <f t="shared" ca="1" si="34"/>
        <v>-</v>
      </c>
      <c r="AH109" s="168" t="str">
        <f t="shared" ca="1" si="35"/>
        <v>-</v>
      </c>
      <c r="AI109" s="168">
        <f t="shared" ca="1" si="36"/>
        <v>0</v>
      </c>
      <c r="AJ109" s="170">
        <f t="shared" ca="1" si="37"/>
        <v>0</v>
      </c>
      <c r="AK109" s="168">
        <f t="shared" ca="1" si="28"/>
        <v>0</v>
      </c>
      <c r="AL109" s="168">
        <f t="shared" ca="1" si="29"/>
        <v>0</v>
      </c>
    </row>
    <row r="110" spans="1:38" ht="27" customHeight="1" x14ac:dyDescent="0.2">
      <c r="A110" s="56">
        <v>95</v>
      </c>
      <c r="B110" s="309" t="str">
        <f t="shared" ca="1" si="23"/>
        <v>A95</v>
      </c>
      <c r="C110" s="309"/>
      <c r="D110" s="57" t="str">
        <f t="shared" ca="1" si="24"/>
        <v/>
      </c>
      <c r="E110" s="59" t="str">
        <f t="shared" ca="1" si="25"/>
        <v/>
      </c>
      <c r="F110" s="215">
        <f ca="1">IF(LEN(B110)&gt;0,'OBRAČUNANA OSNOVNA PLAČA'!H104,"")</f>
        <v>0</v>
      </c>
      <c r="G110" s="60"/>
      <c r="H110" s="60"/>
      <c r="I110" s="60"/>
      <c r="J110" s="60"/>
      <c r="K110" s="60"/>
      <c r="L110" s="229">
        <f t="shared" si="30"/>
        <v>0</v>
      </c>
      <c r="M110" s="230">
        <f t="shared" ca="1" si="38"/>
        <v>0</v>
      </c>
      <c r="N110" s="230">
        <f t="shared" ca="1" si="39"/>
        <v>0</v>
      </c>
      <c r="O110" s="231">
        <f t="shared" ca="1" si="40"/>
        <v>0</v>
      </c>
      <c r="P110" s="232">
        <f t="shared" ca="1" si="41"/>
        <v>0</v>
      </c>
      <c r="Q110" s="233">
        <f t="shared" ca="1" si="31"/>
        <v>0</v>
      </c>
      <c r="R110" s="233">
        <f ca="1">IF(LEN(B110)&gt;0,'7'!R110-'7'!Q110,"")</f>
        <v>0</v>
      </c>
      <c r="S110" s="234"/>
      <c r="T110" s="34"/>
      <c r="U110" s="34"/>
      <c r="V110" s="34"/>
      <c r="W110" s="34"/>
      <c r="X110" s="34"/>
      <c r="AB110" s="167">
        <f>ROW()</f>
        <v>110</v>
      </c>
      <c r="AC110" s="168">
        <f t="shared" ca="1" si="26"/>
        <v>0</v>
      </c>
      <c r="AD110" s="168">
        <f t="shared" ca="1" si="27"/>
        <v>0</v>
      </c>
      <c r="AE110" s="169" t="str">
        <f t="shared" ca="1" si="32"/>
        <v>-</v>
      </c>
      <c r="AF110" s="168" t="str">
        <f t="shared" ca="1" si="33"/>
        <v>-</v>
      </c>
      <c r="AG110" s="169" t="str">
        <f t="shared" ca="1" si="34"/>
        <v>-</v>
      </c>
      <c r="AH110" s="168" t="str">
        <f t="shared" ca="1" si="35"/>
        <v>-</v>
      </c>
      <c r="AI110" s="168">
        <f t="shared" ca="1" si="36"/>
        <v>0</v>
      </c>
      <c r="AJ110" s="170">
        <f t="shared" ca="1" si="37"/>
        <v>0</v>
      </c>
      <c r="AK110" s="168">
        <f t="shared" ca="1" si="28"/>
        <v>0</v>
      </c>
      <c r="AL110" s="168">
        <f t="shared" ca="1" si="29"/>
        <v>0</v>
      </c>
    </row>
    <row r="111" spans="1:38" ht="27" customHeight="1" x14ac:dyDescent="0.2">
      <c r="A111" s="56">
        <v>96</v>
      </c>
      <c r="B111" s="309" t="str">
        <f t="shared" ca="1" si="23"/>
        <v>A96</v>
      </c>
      <c r="C111" s="309"/>
      <c r="D111" s="57" t="str">
        <f t="shared" ca="1" si="24"/>
        <v/>
      </c>
      <c r="E111" s="59" t="str">
        <f t="shared" ca="1" si="25"/>
        <v/>
      </c>
      <c r="F111" s="215">
        <f ca="1">IF(LEN(B111)&gt;0,'OBRAČUNANA OSNOVNA PLAČA'!H105,"")</f>
        <v>0</v>
      </c>
      <c r="G111" s="60"/>
      <c r="H111" s="60"/>
      <c r="I111" s="60"/>
      <c r="J111" s="60"/>
      <c r="K111" s="60"/>
      <c r="L111" s="229">
        <f t="shared" si="30"/>
        <v>0</v>
      </c>
      <c r="M111" s="230">
        <f t="shared" ca="1" si="38"/>
        <v>0</v>
      </c>
      <c r="N111" s="230">
        <f t="shared" ca="1" si="39"/>
        <v>0</v>
      </c>
      <c r="O111" s="231">
        <f t="shared" ca="1" si="40"/>
        <v>0</v>
      </c>
      <c r="P111" s="232">
        <f t="shared" ca="1" si="41"/>
        <v>0</v>
      </c>
      <c r="Q111" s="233">
        <f t="shared" ca="1" si="31"/>
        <v>0</v>
      </c>
      <c r="R111" s="233">
        <f ca="1">IF(LEN(B111)&gt;0,'7'!R111-'7'!Q111,"")</f>
        <v>0</v>
      </c>
      <c r="S111" s="234"/>
      <c r="T111" s="34"/>
      <c r="U111" s="34"/>
      <c r="V111" s="34"/>
      <c r="W111" s="34"/>
      <c r="X111" s="34"/>
      <c r="AB111" s="167">
        <f>ROW()</f>
        <v>111</v>
      </c>
      <c r="AC111" s="168">
        <f t="shared" ca="1" si="26"/>
        <v>0</v>
      </c>
      <c r="AD111" s="168">
        <f t="shared" ca="1" si="27"/>
        <v>0</v>
      </c>
      <c r="AE111" s="169" t="str">
        <f t="shared" ca="1" si="32"/>
        <v>-</v>
      </c>
      <c r="AF111" s="168" t="str">
        <f t="shared" ca="1" si="33"/>
        <v>-</v>
      </c>
      <c r="AG111" s="169" t="str">
        <f t="shared" ca="1" si="34"/>
        <v>-</v>
      </c>
      <c r="AH111" s="168" t="str">
        <f t="shared" ca="1" si="35"/>
        <v>-</v>
      </c>
      <c r="AI111" s="168">
        <f t="shared" ca="1" si="36"/>
        <v>0</v>
      </c>
      <c r="AJ111" s="170">
        <f t="shared" ca="1" si="37"/>
        <v>0</v>
      </c>
      <c r="AK111" s="168">
        <f t="shared" ca="1" si="28"/>
        <v>0</v>
      </c>
      <c r="AL111" s="168">
        <f t="shared" ca="1" si="29"/>
        <v>0</v>
      </c>
    </row>
    <row r="112" spans="1:38" ht="27" customHeight="1" x14ac:dyDescent="0.2">
      <c r="A112" s="56">
        <v>97</v>
      </c>
      <c r="B112" s="309" t="str">
        <f t="shared" ca="1" si="23"/>
        <v>A97</v>
      </c>
      <c r="C112" s="309"/>
      <c r="D112" s="57" t="str">
        <f t="shared" ca="1" si="24"/>
        <v/>
      </c>
      <c r="E112" s="59" t="str">
        <f t="shared" ca="1" si="25"/>
        <v/>
      </c>
      <c r="F112" s="215">
        <f ca="1">IF(LEN(B112)&gt;0,'OBRAČUNANA OSNOVNA PLAČA'!H106,"")</f>
        <v>0</v>
      </c>
      <c r="G112" s="60"/>
      <c r="H112" s="60"/>
      <c r="I112" s="60"/>
      <c r="J112" s="60"/>
      <c r="K112" s="60"/>
      <c r="L112" s="229">
        <f t="shared" si="30"/>
        <v>0</v>
      </c>
      <c r="M112" s="230">
        <f t="shared" ca="1" si="38"/>
        <v>0</v>
      </c>
      <c r="N112" s="230">
        <f t="shared" ca="1" si="39"/>
        <v>0</v>
      </c>
      <c r="O112" s="231">
        <f t="shared" ca="1" si="40"/>
        <v>0</v>
      </c>
      <c r="P112" s="232">
        <f t="shared" ca="1" si="41"/>
        <v>0</v>
      </c>
      <c r="Q112" s="233">
        <f t="shared" ca="1" si="31"/>
        <v>0</v>
      </c>
      <c r="R112" s="233">
        <f ca="1">IF(LEN(B112)&gt;0,'7'!R112-'7'!Q112,"")</f>
        <v>0</v>
      </c>
      <c r="S112" s="234"/>
      <c r="T112" s="34"/>
      <c r="U112" s="34"/>
      <c r="V112" s="34"/>
      <c r="W112" s="34"/>
      <c r="X112" s="34"/>
      <c r="AB112" s="167">
        <f>ROW()</f>
        <v>112</v>
      </c>
      <c r="AC112" s="168">
        <f t="shared" ca="1" si="26"/>
        <v>0</v>
      </c>
      <c r="AD112" s="168">
        <f t="shared" ca="1" si="27"/>
        <v>0</v>
      </c>
      <c r="AE112" s="169" t="str">
        <f t="shared" ca="1" si="32"/>
        <v>-</v>
      </c>
      <c r="AF112" s="168" t="str">
        <f t="shared" ca="1" si="33"/>
        <v>-</v>
      </c>
      <c r="AG112" s="169" t="str">
        <f t="shared" ca="1" si="34"/>
        <v>-</v>
      </c>
      <c r="AH112" s="168" t="str">
        <f t="shared" ca="1" si="35"/>
        <v>-</v>
      </c>
      <c r="AI112" s="168">
        <f t="shared" ca="1" si="36"/>
        <v>0</v>
      </c>
      <c r="AJ112" s="170">
        <f t="shared" ca="1" si="37"/>
        <v>0</v>
      </c>
      <c r="AK112" s="168">
        <f t="shared" ca="1" si="28"/>
        <v>0</v>
      </c>
      <c r="AL112" s="168">
        <f t="shared" ca="1" si="29"/>
        <v>0</v>
      </c>
    </row>
    <row r="113" spans="1:38" ht="27" customHeight="1" x14ac:dyDescent="0.2">
      <c r="A113" s="56">
        <v>98</v>
      </c>
      <c r="B113" s="309" t="str">
        <f t="shared" ca="1" si="23"/>
        <v>A98</v>
      </c>
      <c r="C113" s="309"/>
      <c r="D113" s="57" t="str">
        <f t="shared" ca="1" si="24"/>
        <v/>
      </c>
      <c r="E113" s="59" t="str">
        <f t="shared" ca="1" si="25"/>
        <v/>
      </c>
      <c r="F113" s="215">
        <f ca="1">IF(LEN(B113)&gt;0,'OBRAČUNANA OSNOVNA PLAČA'!H107,"")</f>
        <v>0</v>
      </c>
      <c r="G113" s="60"/>
      <c r="H113" s="60"/>
      <c r="I113" s="60"/>
      <c r="J113" s="60"/>
      <c r="K113" s="60"/>
      <c r="L113" s="229">
        <f t="shared" si="30"/>
        <v>0</v>
      </c>
      <c r="M113" s="230">
        <f t="shared" ca="1" si="38"/>
        <v>0</v>
      </c>
      <c r="N113" s="230">
        <f t="shared" ca="1" si="39"/>
        <v>0</v>
      </c>
      <c r="O113" s="231">
        <f t="shared" ca="1" si="40"/>
        <v>0</v>
      </c>
      <c r="P113" s="232">
        <f t="shared" ca="1" si="41"/>
        <v>0</v>
      </c>
      <c r="Q113" s="233">
        <f t="shared" ca="1" si="31"/>
        <v>0</v>
      </c>
      <c r="R113" s="233">
        <f ca="1">IF(LEN(B113)&gt;0,'7'!R113-'7'!Q113,"")</f>
        <v>0</v>
      </c>
      <c r="S113" s="234"/>
      <c r="T113" s="34"/>
      <c r="U113" s="34"/>
      <c r="V113" s="34"/>
      <c r="W113" s="34"/>
      <c r="X113" s="34"/>
      <c r="AB113" s="167">
        <f>ROW()</f>
        <v>113</v>
      </c>
      <c r="AC113" s="168">
        <f t="shared" ca="1" si="26"/>
        <v>0</v>
      </c>
      <c r="AD113" s="168">
        <f t="shared" ca="1" si="27"/>
        <v>0</v>
      </c>
      <c r="AE113" s="169" t="str">
        <f t="shared" ca="1" si="32"/>
        <v>-</v>
      </c>
      <c r="AF113" s="168" t="str">
        <f t="shared" ca="1" si="33"/>
        <v>-</v>
      </c>
      <c r="AG113" s="169" t="str">
        <f t="shared" ca="1" si="34"/>
        <v>-</v>
      </c>
      <c r="AH113" s="168" t="str">
        <f t="shared" ca="1" si="35"/>
        <v>-</v>
      </c>
      <c r="AI113" s="168">
        <f t="shared" ca="1" si="36"/>
        <v>0</v>
      </c>
      <c r="AJ113" s="170">
        <f t="shared" ca="1" si="37"/>
        <v>0</v>
      </c>
      <c r="AK113" s="168">
        <f t="shared" ca="1" si="28"/>
        <v>0</v>
      </c>
      <c r="AL113" s="168">
        <f t="shared" ca="1" si="29"/>
        <v>0</v>
      </c>
    </row>
    <row r="114" spans="1:38" ht="27" customHeight="1" x14ac:dyDescent="0.2">
      <c r="A114" s="56">
        <v>99</v>
      </c>
      <c r="B114" s="309" t="str">
        <f t="shared" ca="1" si="23"/>
        <v>A99</v>
      </c>
      <c r="C114" s="309"/>
      <c r="D114" s="57" t="str">
        <f t="shared" ca="1" si="24"/>
        <v/>
      </c>
      <c r="E114" s="59" t="str">
        <f t="shared" ca="1" si="25"/>
        <v/>
      </c>
      <c r="F114" s="215">
        <f ca="1">IF(LEN(B114)&gt;0,'OBRAČUNANA OSNOVNA PLAČA'!H108,"")</f>
        <v>0</v>
      </c>
      <c r="G114" s="60"/>
      <c r="H114" s="60"/>
      <c r="I114" s="60"/>
      <c r="J114" s="60"/>
      <c r="K114" s="60"/>
      <c r="L114" s="229">
        <f t="shared" si="30"/>
        <v>0</v>
      </c>
      <c r="M114" s="230">
        <f t="shared" ca="1" si="38"/>
        <v>0</v>
      </c>
      <c r="N114" s="230">
        <f t="shared" ca="1" si="39"/>
        <v>0</v>
      </c>
      <c r="O114" s="231">
        <f t="shared" ca="1" si="40"/>
        <v>0</v>
      </c>
      <c r="P114" s="232">
        <f t="shared" ca="1" si="41"/>
        <v>0</v>
      </c>
      <c r="Q114" s="233">
        <f t="shared" ca="1" si="31"/>
        <v>0</v>
      </c>
      <c r="R114" s="233">
        <f ca="1">IF(LEN(B114)&gt;0,'7'!R114-'7'!Q114,"")</f>
        <v>0</v>
      </c>
      <c r="S114" s="234"/>
      <c r="T114" s="34"/>
      <c r="U114" s="34"/>
      <c r="V114" s="34"/>
      <c r="W114" s="34"/>
      <c r="X114" s="34"/>
      <c r="AB114" s="167">
        <f>ROW()</f>
        <v>114</v>
      </c>
      <c r="AC114" s="168">
        <f t="shared" ca="1" si="26"/>
        <v>0</v>
      </c>
      <c r="AD114" s="168">
        <f t="shared" ca="1" si="27"/>
        <v>0</v>
      </c>
      <c r="AE114" s="169" t="str">
        <f t="shared" ca="1" si="32"/>
        <v>-</v>
      </c>
      <c r="AF114" s="168" t="str">
        <f t="shared" ca="1" si="33"/>
        <v>-</v>
      </c>
      <c r="AG114" s="169" t="str">
        <f t="shared" ca="1" si="34"/>
        <v>-</v>
      </c>
      <c r="AH114" s="168" t="str">
        <f t="shared" ca="1" si="35"/>
        <v>-</v>
      </c>
      <c r="AI114" s="168">
        <f t="shared" ca="1" si="36"/>
        <v>0</v>
      </c>
      <c r="AJ114" s="170">
        <f t="shared" ca="1" si="37"/>
        <v>0</v>
      </c>
      <c r="AK114" s="168">
        <f t="shared" ca="1" si="28"/>
        <v>0</v>
      </c>
      <c r="AL114" s="168">
        <f t="shared" ca="1" si="29"/>
        <v>0</v>
      </c>
    </row>
    <row r="115" spans="1:38" ht="27" customHeight="1" x14ac:dyDescent="0.2">
      <c r="A115" s="56">
        <v>100</v>
      </c>
      <c r="B115" s="309" t="str">
        <f t="shared" ca="1" si="23"/>
        <v>A100</v>
      </c>
      <c r="C115" s="309"/>
      <c r="D115" s="57" t="str">
        <f t="shared" ca="1" si="24"/>
        <v/>
      </c>
      <c r="E115" s="59" t="str">
        <f t="shared" ca="1" si="25"/>
        <v/>
      </c>
      <c r="F115" s="215">
        <f ca="1">IF(LEN(B115)&gt;0,'OBRAČUNANA OSNOVNA PLAČA'!H109,"")</f>
        <v>0</v>
      </c>
      <c r="G115" s="60"/>
      <c r="H115" s="60"/>
      <c r="I115" s="60"/>
      <c r="J115" s="60"/>
      <c r="K115" s="60"/>
      <c r="L115" s="229">
        <f t="shared" si="30"/>
        <v>0</v>
      </c>
      <c r="M115" s="230">
        <f t="shared" ca="1" si="38"/>
        <v>0</v>
      </c>
      <c r="N115" s="230">
        <f t="shared" ca="1" si="39"/>
        <v>0</v>
      </c>
      <c r="O115" s="231">
        <f t="shared" ca="1" si="40"/>
        <v>0</v>
      </c>
      <c r="P115" s="232">
        <f t="shared" ca="1" si="41"/>
        <v>0</v>
      </c>
      <c r="Q115" s="233">
        <f t="shared" ca="1" si="31"/>
        <v>0</v>
      </c>
      <c r="R115" s="233">
        <f ca="1">IF(LEN(B115)&gt;0,'7'!R115-'7'!Q115,"")</f>
        <v>0</v>
      </c>
      <c r="S115" s="234"/>
      <c r="T115" s="34"/>
      <c r="U115" s="34"/>
      <c r="V115" s="34"/>
      <c r="W115" s="34"/>
      <c r="X115" s="34"/>
      <c r="AB115" s="167">
        <f>ROW()</f>
        <v>115</v>
      </c>
      <c r="AC115" s="168">
        <f t="shared" ca="1" si="26"/>
        <v>0</v>
      </c>
      <c r="AD115" s="168">
        <f t="shared" ca="1" si="27"/>
        <v>0</v>
      </c>
      <c r="AE115" s="169" t="str">
        <f t="shared" ca="1" si="32"/>
        <v>-</v>
      </c>
      <c r="AF115" s="168" t="str">
        <f t="shared" ca="1" si="33"/>
        <v>-</v>
      </c>
      <c r="AG115" s="169" t="str">
        <f t="shared" ca="1" si="34"/>
        <v>-</v>
      </c>
      <c r="AH115" s="168" t="str">
        <f t="shared" ca="1" si="35"/>
        <v>-</v>
      </c>
      <c r="AI115" s="168">
        <f t="shared" ca="1" si="36"/>
        <v>0</v>
      </c>
      <c r="AJ115" s="170">
        <f t="shared" ca="1" si="37"/>
        <v>0</v>
      </c>
      <c r="AK115" s="168">
        <f t="shared" ca="1" si="28"/>
        <v>0</v>
      </c>
      <c r="AL115" s="168">
        <f t="shared" ca="1" si="29"/>
        <v>0</v>
      </c>
    </row>
    <row r="116" spans="1:38" ht="27" customHeight="1" x14ac:dyDescent="0.2">
      <c r="A116" s="56">
        <v>101</v>
      </c>
      <c r="B116" s="309" t="str">
        <f t="shared" ca="1" si="23"/>
        <v>A101</v>
      </c>
      <c r="C116" s="309"/>
      <c r="D116" s="57" t="str">
        <f t="shared" ca="1" si="24"/>
        <v/>
      </c>
      <c r="E116" s="59" t="str">
        <f t="shared" ca="1" si="25"/>
        <v/>
      </c>
      <c r="F116" s="215">
        <f ca="1">IF(LEN(B116)&gt;0,'OBRAČUNANA OSNOVNA PLAČA'!H110,"")</f>
        <v>0</v>
      </c>
      <c r="G116" s="60"/>
      <c r="H116" s="60"/>
      <c r="I116" s="60"/>
      <c r="J116" s="60"/>
      <c r="K116" s="60"/>
      <c r="L116" s="229">
        <f t="shared" si="30"/>
        <v>0</v>
      </c>
      <c r="M116" s="230">
        <f t="shared" ca="1" si="38"/>
        <v>0</v>
      </c>
      <c r="N116" s="230">
        <f t="shared" ca="1" si="39"/>
        <v>0</v>
      </c>
      <c r="O116" s="231">
        <f t="shared" ca="1" si="40"/>
        <v>0</v>
      </c>
      <c r="P116" s="232">
        <f t="shared" ca="1" si="41"/>
        <v>0</v>
      </c>
      <c r="Q116" s="233">
        <f t="shared" ca="1" si="31"/>
        <v>0</v>
      </c>
      <c r="R116" s="233">
        <f ca="1">IF(LEN(B116)&gt;0,'7'!R116-'7'!Q116,"")</f>
        <v>0</v>
      </c>
      <c r="S116" s="234"/>
      <c r="T116" s="34"/>
      <c r="U116" s="34"/>
      <c r="V116" s="34"/>
      <c r="W116" s="34"/>
      <c r="X116" s="34"/>
      <c r="AB116" s="167">
        <f>ROW()</f>
        <v>116</v>
      </c>
      <c r="AC116" s="168">
        <f t="shared" ca="1" si="26"/>
        <v>0</v>
      </c>
      <c r="AD116" s="168">
        <f t="shared" ca="1" si="27"/>
        <v>0</v>
      </c>
      <c r="AE116" s="169" t="str">
        <f t="shared" ca="1" si="32"/>
        <v>-</v>
      </c>
      <c r="AF116" s="168" t="str">
        <f t="shared" ca="1" si="33"/>
        <v>-</v>
      </c>
      <c r="AG116" s="169" t="str">
        <f t="shared" ca="1" si="34"/>
        <v>-</v>
      </c>
      <c r="AH116" s="168" t="str">
        <f t="shared" ca="1" si="35"/>
        <v>-</v>
      </c>
      <c r="AI116" s="168">
        <f t="shared" ca="1" si="36"/>
        <v>0</v>
      </c>
      <c r="AJ116" s="170">
        <f t="shared" ca="1" si="37"/>
        <v>0</v>
      </c>
      <c r="AK116" s="168">
        <f t="shared" ca="1" si="28"/>
        <v>0</v>
      </c>
      <c r="AL116" s="168">
        <f t="shared" ca="1" si="29"/>
        <v>0</v>
      </c>
    </row>
    <row r="117" spans="1:38" ht="27" customHeight="1" x14ac:dyDescent="0.2">
      <c r="A117" s="56">
        <v>102</v>
      </c>
      <c r="B117" s="309" t="str">
        <f t="shared" ca="1" si="23"/>
        <v>A102</v>
      </c>
      <c r="C117" s="309"/>
      <c r="D117" s="57" t="str">
        <f t="shared" ca="1" si="24"/>
        <v/>
      </c>
      <c r="E117" s="59" t="str">
        <f t="shared" ca="1" si="25"/>
        <v/>
      </c>
      <c r="F117" s="215">
        <f ca="1">IF(LEN(B117)&gt;0,'OBRAČUNANA OSNOVNA PLAČA'!H111,"")</f>
        <v>0</v>
      </c>
      <c r="G117" s="60"/>
      <c r="H117" s="60"/>
      <c r="I117" s="60"/>
      <c r="J117" s="60"/>
      <c r="K117" s="60"/>
      <c r="L117" s="229">
        <f t="shared" si="30"/>
        <v>0</v>
      </c>
      <c r="M117" s="230">
        <f t="shared" ca="1" si="38"/>
        <v>0</v>
      </c>
      <c r="N117" s="230">
        <f t="shared" ca="1" si="39"/>
        <v>0</v>
      </c>
      <c r="O117" s="231">
        <f t="shared" ca="1" si="40"/>
        <v>0</v>
      </c>
      <c r="P117" s="232">
        <f t="shared" ca="1" si="41"/>
        <v>0</v>
      </c>
      <c r="Q117" s="233">
        <f t="shared" ca="1" si="31"/>
        <v>0</v>
      </c>
      <c r="R117" s="233">
        <f ca="1">IF(LEN(B117)&gt;0,'7'!R117-'7'!Q117,"")</f>
        <v>0</v>
      </c>
      <c r="S117" s="234"/>
      <c r="T117" s="34"/>
      <c r="U117" s="34"/>
      <c r="V117" s="34"/>
      <c r="W117" s="34"/>
      <c r="X117" s="34"/>
      <c r="AB117" s="167">
        <f>ROW()</f>
        <v>117</v>
      </c>
      <c r="AC117" s="168">
        <f t="shared" ca="1" si="26"/>
        <v>0</v>
      </c>
      <c r="AD117" s="168">
        <f t="shared" ca="1" si="27"/>
        <v>0</v>
      </c>
      <c r="AE117" s="169" t="str">
        <f t="shared" ca="1" si="32"/>
        <v>-</v>
      </c>
      <c r="AF117" s="168" t="str">
        <f t="shared" ca="1" si="33"/>
        <v>-</v>
      </c>
      <c r="AG117" s="169" t="str">
        <f t="shared" ca="1" si="34"/>
        <v>-</v>
      </c>
      <c r="AH117" s="168" t="str">
        <f t="shared" ca="1" si="35"/>
        <v>-</v>
      </c>
      <c r="AI117" s="168">
        <f t="shared" ca="1" si="36"/>
        <v>0</v>
      </c>
      <c r="AJ117" s="170">
        <f t="shared" ca="1" si="37"/>
        <v>0</v>
      </c>
      <c r="AK117" s="168">
        <f t="shared" ca="1" si="28"/>
        <v>0</v>
      </c>
      <c r="AL117" s="168">
        <f t="shared" ca="1" si="29"/>
        <v>0</v>
      </c>
    </row>
    <row r="118" spans="1:38" ht="27" customHeight="1" x14ac:dyDescent="0.2">
      <c r="A118" s="56">
        <v>103</v>
      </c>
      <c r="B118" s="309" t="str">
        <f t="shared" ca="1" si="23"/>
        <v>A103</v>
      </c>
      <c r="C118" s="309"/>
      <c r="D118" s="57" t="str">
        <f t="shared" ca="1" si="24"/>
        <v/>
      </c>
      <c r="E118" s="59" t="str">
        <f t="shared" ca="1" si="25"/>
        <v/>
      </c>
      <c r="F118" s="215">
        <f ca="1">IF(LEN(B118)&gt;0,'OBRAČUNANA OSNOVNA PLAČA'!H112,"")</f>
        <v>0</v>
      </c>
      <c r="G118" s="60"/>
      <c r="H118" s="60"/>
      <c r="I118" s="60"/>
      <c r="J118" s="60"/>
      <c r="K118" s="60"/>
      <c r="L118" s="229">
        <f t="shared" si="30"/>
        <v>0</v>
      </c>
      <c r="M118" s="230">
        <f t="shared" ca="1" si="38"/>
        <v>0</v>
      </c>
      <c r="N118" s="230">
        <f t="shared" ca="1" si="39"/>
        <v>0</v>
      </c>
      <c r="O118" s="231">
        <f t="shared" ca="1" si="40"/>
        <v>0</v>
      </c>
      <c r="P118" s="232">
        <f t="shared" ca="1" si="41"/>
        <v>0</v>
      </c>
      <c r="Q118" s="233">
        <f t="shared" ca="1" si="31"/>
        <v>0</v>
      </c>
      <c r="R118" s="233">
        <f ca="1">IF(LEN(B118)&gt;0,'7'!R118-'7'!Q118,"")</f>
        <v>0</v>
      </c>
      <c r="S118" s="234"/>
      <c r="T118" s="34"/>
      <c r="U118" s="34"/>
      <c r="V118" s="34"/>
      <c r="W118" s="34"/>
      <c r="X118" s="34"/>
      <c r="AB118" s="167">
        <f>ROW()</f>
        <v>118</v>
      </c>
      <c r="AC118" s="168">
        <f t="shared" ca="1" si="26"/>
        <v>0</v>
      </c>
      <c r="AD118" s="168">
        <f t="shared" ca="1" si="27"/>
        <v>0</v>
      </c>
      <c r="AE118" s="169" t="str">
        <f t="shared" ca="1" si="32"/>
        <v>-</v>
      </c>
      <c r="AF118" s="168" t="str">
        <f t="shared" ca="1" si="33"/>
        <v>-</v>
      </c>
      <c r="AG118" s="169" t="str">
        <f t="shared" ca="1" si="34"/>
        <v>-</v>
      </c>
      <c r="AH118" s="168" t="str">
        <f t="shared" ca="1" si="35"/>
        <v>-</v>
      </c>
      <c r="AI118" s="168">
        <f t="shared" ca="1" si="36"/>
        <v>0</v>
      </c>
      <c r="AJ118" s="170">
        <f t="shared" ca="1" si="37"/>
        <v>0</v>
      </c>
      <c r="AK118" s="168">
        <f t="shared" ca="1" si="28"/>
        <v>0</v>
      </c>
      <c r="AL118" s="168">
        <f t="shared" ca="1" si="29"/>
        <v>0</v>
      </c>
    </row>
    <row r="119" spans="1:38" ht="27" customHeight="1" x14ac:dyDescent="0.2">
      <c r="A119" s="56">
        <v>104</v>
      </c>
      <c r="B119" s="309" t="str">
        <f t="shared" ca="1" si="23"/>
        <v>A104</v>
      </c>
      <c r="C119" s="309"/>
      <c r="D119" s="57" t="str">
        <f t="shared" ca="1" si="24"/>
        <v/>
      </c>
      <c r="E119" s="59" t="str">
        <f t="shared" ca="1" si="25"/>
        <v/>
      </c>
      <c r="F119" s="215">
        <f ca="1">IF(LEN(B119)&gt;0,'OBRAČUNANA OSNOVNA PLAČA'!H113,"")</f>
        <v>0</v>
      </c>
      <c r="G119" s="60"/>
      <c r="H119" s="60"/>
      <c r="I119" s="60"/>
      <c r="J119" s="60"/>
      <c r="K119" s="60"/>
      <c r="L119" s="229">
        <f t="shared" si="30"/>
        <v>0</v>
      </c>
      <c r="M119" s="230">
        <f t="shared" ca="1" si="38"/>
        <v>0</v>
      </c>
      <c r="N119" s="230">
        <f t="shared" ca="1" si="39"/>
        <v>0</v>
      </c>
      <c r="O119" s="231">
        <f t="shared" ca="1" si="40"/>
        <v>0</v>
      </c>
      <c r="P119" s="232">
        <f t="shared" ca="1" si="41"/>
        <v>0</v>
      </c>
      <c r="Q119" s="233">
        <f t="shared" ca="1" si="31"/>
        <v>0</v>
      </c>
      <c r="R119" s="233">
        <f ca="1">IF(LEN(B119)&gt;0,'7'!R119-'7'!Q119,"")</f>
        <v>0</v>
      </c>
      <c r="S119" s="234"/>
      <c r="T119" s="34"/>
      <c r="U119" s="34"/>
      <c r="V119" s="34"/>
      <c r="W119" s="34"/>
      <c r="X119" s="34"/>
      <c r="AB119" s="167">
        <f>ROW()</f>
        <v>119</v>
      </c>
      <c r="AC119" s="168">
        <f t="shared" ca="1" si="26"/>
        <v>0</v>
      </c>
      <c r="AD119" s="168">
        <f t="shared" ca="1" si="27"/>
        <v>0</v>
      </c>
      <c r="AE119" s="169" t="str">
        <f t="shared" ca="1" si="32"/>
        <v>-</v>
      </c>
      <c r="AF119" s="168" t="str">
        <f t="shared" ca="1" si="33"/>
        <v>-</v>
      </c>
      <c r="AG119" s="169" t="str">
        <f t="shared" ca="1" si="34"/>
        <v>-</v>
      </c>
      <c r="AH119" s="168" t="str">
        <f t="shared" ca="1" si="35"/>
        <v>-</v>
      </c>
      <c r="AI119" s="168">
        <f t="shared" ca="1" si="36"/>
        <v>0</v>
      </c>
      <c r="AJ119" s="170">
        <f t="shared" ca="1" si="37"/>
        <v>0</v>
      </c>
      <c r="AK119" s="168">
        <f t="shared" ca="1" si="28"/>
        <v>0</v>
      </c>
      <c r="AL119" s="168">
        <f t="shared" ca="1" si="29"/>
        <v>0</v>
      </c>
    </row>
    <row r="120" spans="1:38" ht="27" customHeight="1" x14ac:dyDescent="0.2">
      <c r="A120" s="56">
        <v>105</v>
      </c>
      <c r="B120" s="309" t="str">
        <f t="shared" ca="1" si="23"/>
        <v>A105</v>
      </c>
      <c r="C120" s="309"/>
      <c r="D120" s="57" t="str">
        <f t="shared" ca="1" si="24"/>
        <v/>
      </c>
      <c r="E120" s="59" t="str">
        <f t="shared" ca="1" si="25"/>
        <v/>
      </c>
      <c r="F120" s="215">
        <f ca="1">IF(LEN(B120)&gt;0,'OBRAČUNANA OSNOVNA PLAČA'!H114,"")</f>
        <v>0</v>
      </c>
      <c r="G120" s="60"/>
      <c r="H120" s="60"/>
      <c r="I120" s="60"/>
      <c r="J120" s="60"/>
      <c r="K120" s="60"/>
      <c r="L120" s="229">
        <f t="shared" si="30"/>
        <v>0</v>
      </c>
      <c r="M120" s="230">
        <f t="shared" ca="1" si="38"/>
        <v>0</v>
      </c>
      <c r="N120" s="230">
        <f t="shared" ca="1" si="39"/>
        <v>0</v>
      </c>
      <c r="O120" s="231">
        <f t="shared" ca="1" si="40"/>
        <v>0</v>
      </c>
      <c r="P120" s="232">
        <f t="shared" ca="1" si="41"/>
        <v>0</v>
      </c>
      <c r="Q120" s="233">
        <f t="shared" ca="1" si="31"/>
        <v>0</v>
      </c>
      <c r="R120" s="233">
        <f ca="1">IF(LEN(B120)&gt;0,'7'!R120-'7'!Q120,"")</f>
        <v>0</v>
      </c>
      <c r="S120" s="234"/>
      <c r="T120" s="34"/>
      <c r="U120" s="34"/>
      <c r="V120" s="34"/>
      <c r="W120" s="34"/>
      <c r="X120" s="34"/>
      <c r="AB120" s="167">
        <f>ROW()</f>
        <v>120</v>
      </c>
      <c r="AC120" s="168">
        <f t="shared" ca="1" si="26"/>
        <v>0</v>
      </c>
      <c r="AD120" s="168">
        <f t="shared" ca="1" si="27"/>
        <v>0</v>
      </c>
      <c r="AE120" s="169" t="str">
        <f t="shared" ca="1" si="32"/>
        <v>-</v>
      </c>
      <c r="AF120" s="168" t="str">
        <f t="shared" ca="1" si="33"/>
        <v>-</v>
      </c>
      <c r="AG120" s="169" t="str">
        <f t="shared" ca="1" si="34"/>
        <v>-</v>
      </c>
      <c r="AH120" s="168" t="str">
        <f t="shared" ca="1" si="35"/>
        <v>-</v>
      </c>
      <c r="AI120" s="168">
        <f t="shared" ca="1" si="36"/>
        <v>0</v>
      </c>
      <c r="AJ120" s="170">
        <f t="shared" ca="1" si="37"/>
        <v>0</v>
      </c>
      <c r="AK120" s="168">
        <f t="shared" ca="1" si="28"/>
        <v>0</v>
      </c>
      <c r="AL120" s="168">
        <f t="shared" ca="1" si="29"/>
        <v>0</v>
      </c>
    </row>
    <row r="121" spans="1:38" ht="27" customHeight="1" x14ac:dyDescent="0.2">
      <c r="A121" s="56">
        <v>106</v>
      </c>
      <c r="B121" s="309" t="str">
        <f t="shared" ca="1" si="23"/>
        <v>A106</v>
      </c>
      <c r="C121" s="309"/>
      <c r="D121" s="57" t="str">
        <f t="shared" ca="1" si="24"/>
        <v/>
      </c>
      <c r="E121" s="59" t="str">
        <f t="shared" ca="1" si="25"/>
        <v/>
      </c>
      <c r="F121" s="215">
        <f ca="1">IF(LEN(B121)&gt;0,'OBRAČUNANA OSNOVNA PLAČA'!H115,"")</f>
        <v>0</v>
      </c>
      <c r="G121" s="60"/>
      <c r="H121" s="60"/>
      <c r="I121" s="60"/>
      <c r="J121" s="60"/>
      <c r="K121" s="60"/>
      <c r="L121" s="229">
        <f t="shared" si="30"/>
        <v>0</v>
      </c>
      <c r="M121" s="230">
        <f t="shared" ca="1" si="38"/>
        <v>0</v>
      </c>
      <c r="N121" s="230">
        <f t="shared" ca="1" si="39"/>
        <v>0</v>
      </c>
      <c r="O121" s="231">
        <f t="shared" ca="1" si="40"/>
        <v>0</v>
      </c>
      <c r="P121" s="232">
        <f t="shared" ca="1" si="41"/>
        <v>0</v>
      </c>
      <c r="Q121" s="233">
        <f t="shared" ca="1" si="31"/>
        <v>0</v>
      </c>
      <c r="R121" s="233">
        <f ca="1">IF(LEN(B121)&gt;0,'7'!R121-'7'!Q121,"")</f>
        <v>0</v>
      </c>
      <c r="S121" s="234"/>
      <c r="T121" s="34"/>
      <c r="U121" s="34"/>
      <c r="V121" s="34"/>
      <c r="W121" s="34"/>
      <c r="X121" s="34"/>
      <c r="AB121" s="167">
        <f>ROW()</f>
        <v>121</v>
      </c>
      <c r="AC121" s="168">
        <f t="shared" ca="1" si="26"/>
        <v>0</v>
      </c>
      <c r="AD121" s="168">
        <f t="shared" ca="1" si="27"/>
        <v>0</v>
      </c>
      <c r="AE121" s="169" t="str">
        <f t="shared" ca="1" si="32"/>
        <v>-</v>
      </c>
      <c r="AF121" s="168" t="str">
        <f t="shared" ca="1" si="33"/>
        <v>-</v>
      </c>
      <c r="AG121" s="169" t="str">
        <f t="shared" ca="1" si="34"/>
        <v>-</v>
      </c>
      <c r="AH121" s="168" t="str">
        <f t="shared" ca="1" si="35"/>
        <v>-</v>
      </c>
      <c r="AI121" s="168">
        <f t="shared" ca="1" si="36"/>
        <v>0</v>
      </c>
      <c r="AJ121" s="170">
        <f t="shared" ca="1" si="37"/>
        <v>0</v>
      </c>
      <c r="AK121" s="168">
        <f t="shared" ca="1" si="28"/>
        <v>0</v>
      </c>
      <c r="AL121" s="168">
        <f t="shared" ca="1" si="29"/>
        <v>0</v>
      </c>
    </row>
    <row r="122" spans="1:38" ht="27" customHeight="1" x14ac:dyDescent="0.2">
      <c r="A122" s="56">
        <v>107</v>
      </c>
      <c r="B122" s="309" t="str">
        <f t="shared" ca="1" si="23"/>
        <v>A107</v>
      </c>
      <c r="C122" s="309"/>
      <c r="D122" s="57" t="str">
        <f t="shared" ca="1" si="24"/>
        <v/>
      </c>
      <c r="E122" s="59" t="str">
        <f t="shared" ca="1" si="25"/>
        <v/>
      </c>
      <c r="F122" s="215">
        <f ca="1">IF(LEN(B122)&gt;0,'OBRAČUNANA OSNOVNA PLAČA'!H116,"")</f>
        <v>0</v>
      </c>
      <c r="G122" s="60"/>
      <c r="H122" s="60"/>
      <c r="I122" s="60"/>
      <c r="J122" s="60"/>
      <c r="K122" s="60"/>
      <c r="L122" s="229">
        <f t="shared" si="30"/>
        <v>0</v>
      </c>
      <c r="M122" s="230">
        <f t="shared" ca="1" si="38"/>
        <v>0</v>
      </c>
      <c r="N122" s="230">
        <f t="shared" ca="1" si="39"/>
        <v>0</v>
      </c>
      <c r="O122" s="231">
        <f t="shared" ca="1" si="40"/>
        <v>0</v>
      </c>
      <c r="P122" s="232">
        <f t="shared" ca="1" si="41"/>
        <v>0</v>
      </c>
      <c r="Q122" s="233">
        <f t="shared" ca="1" si="31"/>
        <v>0</v>
      </c>
      <c r="R122" s="233">
        <f ca="1">IF(LEN(B122)&gt;0,'7'!R122-'7'!Q122,"")</f>
        <v>0</v>
      </c>
      <c r="S122" s="234"/>
      <c r="T122" s="34"/>
      <c r="U122" s="34"/>
      <c r="V122" s="34"/>
      <c r="W122" s="34"/>
      <c r="X122" s="34"/>
      <c r="AB122" s="167">
        <f>ROW()</f>
        <v>122</v>
      </c>
      <c r="AC122" s="168">
        <f t="shared" ca="1" si="26"/>
        <v>0</v>
      </c>
      <c r="AD122" s="168">
        <f t="shared" ca="1" si="27"/>
        <v>0</v>
      </c>
      <c r="AE122" s="169" t="str">
        <f t="shared" ca="1" si="32"/>
        <v>-</v>
      </c>
      <c r="AF122" s="168" t="str">
        <f t="shared" ca="1" si="33"/>
        <v>-</v>
      </c>
      <c r="AG122" s="169" t="str">
        <f t="shared" ca="1" si="34"/>
        <v>-</v>
      </c>
      <c r="AH122" s="168" t="str">
        <f t="shared" ca="1" si="35"/>
        <v>-</v>
      </c>
      <c r="AI122" s="168">
        <f t="shared" ca="1" si="36"/>
        <v>0</v>
      </c>
      <c r="AJ122" s="170">
        <f t="shared" ca="1" si="37"/>
        <v>0</v>
      </c>
      <c r="AK122" s="168">
        <f t="shared" ca="1" si="28"/>
        <v>0</v>
      </c>
      <c r="AL122" s="168">
        <f t="shared" ca="1" si="29"/>
        <v>0</v>
      </c>
    </row>
    <row r="123" spans="1:38" ht="27" customHeight="1" x14ac:dyDescent="0.2">
      <c r="A123" s="56">
        <v>108</v>
      </c>
      <c r="B123" s="309" t="str">
        <f t="shared" ca="1" si="23"/>
        <v>A108</v>
      </c>
      <c r="C123" s="309"/>
      <c r="D123" s="57" t="str">
        <f t="shared" ca="1" si="24"/>
        <v/>
      </c>
      <c r="E123" s="59" t="str">
        <f t="shared" ca="1" si="25"/>
        <v/>
      </c>
      <c r="F123" s="215">
        <f ca="1">IF(LEN(B123)&gt;0,'OBRAČUNANA OSNOVNA PLAČA'!H117,"")</f>
        <v>0</v>
      </c>
      <c r="G123" s="60"/>
      <c r="H123" s="60"/>
      <c r="I123" s="60"/>
      <c r="J123" s="60"/>
      <c r="K123" s="60"/>
      <c r="L123" s="229">
        <f t="shared" si="30"/>
        <v>0</v>
      </c>
      <c r="M123" s="230">
        <f t="shared" ca="1" si="38"/>
        <v>0</v>
      </c>
      <c r="N123" s="230">
        <f t="shared" ca="1" si="39"/>
        <v>0</v>
      </c>
      <c r="O123" s="231">
        <f t="shared" ca="1" si="40"/>
        <v>0</v>
      </c>
      <c r="P123" s="232">
        <f t="shared" ca="1" si="41"/>
        <v>0</v>
      </c>
      <c r="Q123" s="233">
        <f t="shared" ca="1" si="31"/>
        <v>0</v>
      </c>
      <c r="R123" s="233">
        <f ca="1">IF(LEN(B123)&gt;0,'7'!R123-'7'!Q123,"")</f>
        <v>0</v>
      </c>
      <c r="S123" s="234"/>
      <c r="T123" s="34"/>
      <c r="U123" s="34"/>
      <c r="V123" s="34"/>
      <c r="W123" s="34"/>
      <c r="X123" s="34"/>
      <c r="AB123" s="167">
        <f>ROW()</f>
        <v>123</v>
      </c>
      <c r="AC123" s="168">
        <f t="shared" ca="1" si="26"/>
        <v>0</v>
      </c>
      <c r="AD123" s="168">
        <f t="shared" ca="1" si="27"/>
        <v>0</v>
      </c>
      <c r="AE123" s="169" t="str">
        <f t="shared" ca="1" si="32"/>
        <v>-</v>
      </c>
      <c r="AF123" s="168" t="str">
        <f t="shared" ca="1" si="33"/>
        <v>-</v>
      </c>
      <c r="AG123" s="169" t="str">
        <f t="shared" ca="1" si="34"/>
        <v>-</v>
      </c>
      <c r="AH123" s="168" t="str">
        <f t="shared" ca="1" si="35"/>
        <v>-</v>
      </c>
      <c r="AI123" s="168">
        <f t="shared" ca="1" si="36"/>
        <v>0</v>
      </c>
      <c r="AJ123" s="170">
        <f t="shared" ca="1" si="37"/>
        <v>0</v>
      </c>
      <c r="AK123" s="168">
        <f t="shared" ca="1" si="28"/>
        <v>0</v>
      </c>
      <c r="AL123" s="168">
        <f t="shared" ca="1" si="29"/>
        <v>0</v>
      </c>
    </row>
    <row r="124" spans="1:38" ht="27" customHeight="1" x14ac:dyDescent="0.2">
      <c r="A124" s="56">
        <v>109</v>
      </c>
      <c r="B124" s="309" t="str">
        <f t="shared" ca="1" si="23"/>
        <v>A109</v>
      </c>
      <c r="C124" s="309"/>
      <c r="D124" s="57" t="str">
        <f t="shared" ca="1" si="24"/>
        <v/>
      </c>
      <c r="E124" s="59" t="str">
        <f t="shared" ca="1" si="25"/>
        <v/>
      </c>
      <c r="F124" s="215">
        <f ca="1">IF(LEN(B124)&gt;0,'OBRAČUNANA OSNOVNA PLAČA'!H118,"")</f>
        <v>0</v>
      </c>
      <c r="G124" s="60"/>
      <c r="H124" s="60"/>
      <c r="I124" s="60"/>
      <c r="J124" s="60"/>
      <c r="K124" s="60"/>
      <c r="L124" s="229">
        <f t="shared" si="30"/>
        <v>0</v>
      </c>
      <c r="M124" s="230">
        <f t="shared" ca="1" si="38"/>
        <v>0</v>
      </c>
      <c r="N124" s="230">
        <f t="shared" ca="1" si="39"/>
        <v>0</v>
      </c>
      <c r="O124" s="231">
        <f t="shared" ca="1" si="40"/>
        <v>0</v>
      </c>
      <c r="P124" s="232">
        <f t="shared" ca="1" si="41"/>
        <v>0</v>
      </c>
      <c r="Q124" s="233">
        <f t="shared" ca="1" si="31"/>
        <v>0</v>
      </c>
      <c r="R124" s="233">
        <f ca="1">IF(LEN(B124)&gt;0,'7'!R124-'7'!Q124,"")</f>
        <v>0</v>
      </c>
      <c r="S124" s="234"/>
      <c r="T124" s="34"/>
      <c r="U124" s="34"/>
      <c r="V124" s="34"/>
      <c r="W124" s="34"/>
      <c r="X124" s="34"/>
      <c r="AB124" s="167">
        <f>ROW()</f>
        <v>124</v>
      </c>
      <c r="AC124" s="168">
        <f t="shared" ca="1" si="26"/>
        <v>0</v>
      </c>
      <c r="AD124" s="168">
        <f t="shared" ca="1" si="27"/>
        <v>0</v>
      </c>
      <c r="AE124" s="169" t="str">
        <f t="shared" ca="1" si="32"/>
        <v>-</v>
      </c>
      <c r="AF124" s="168" t="str">
        <f t="shared" ca="1" si="33"/>
        <v>-</v>
      </c>
      <c r="AG124" s="169" t="str">
        <f t="shared" ca="1" si="34"/>
        <v>-</v>
      </c>
      <c r="AH124" s="168" t="str">
        <f t="shared" ca="1" si="35"/>
        <v>-</v>
      </c>
      <c r="AI124" s="168">
        <f t="shared" ca="1" si="36"/>
        <v>0</v>
      </c>
      <c r="AJ124" s="170">
        <f t="shared" ca="1" si="37"/>
        <v>0</v>
      </c>
      <c r="AK124" s="168">
        <f t="shared" ca="1" si="28"/>
        <v>0</v>
      </c>
      <c r="AL124" s="168">
        <f t="shared" ca="1" si="29"/>
        <v>0</v>
      </c>
    </row>
    <row r="125" spans="1:38" ht="27" customHeight="1" x14ac:dyDescent="0.2">
      <c r="A125" s="56">
        <v>110</v>
      </c>
      <c r="B125" s="309" t="str">
        <f t="shared" ca="1" si="23"/>
        <v>A110</v>
      </c>
      <c r="C125" s="309"/>
      <c r="D125" s="57" t="str">
        <f t="shared" ca="1" si="24"/>
        <v/>
      </c>
      <c r="E125" s="59" t="str">
        <f t="shared" ca="1" si="25"/>
        <v/>
      </c>
      <c r="F125" s="215">
        <f ca="1">IF(LEN(B125)&gt;0,'OBRAČUNANA OSNOVNA PLAČA'!H119,"")</f>
        <v>0</v>
      </c>
      <c r="G125" s="60"/>
      <c r="H125" s="60"/>
      <c r="I125" s="60"/>
      <c r="J125" s="60"/>
      <c r="K125" s="60"/>
      <c r="L125" s="229">
        <f t="shared" si="30"/>
        <v>0</v>
      </c>
      <c r="M125" s="230">
        <f t="shared" ca="1" si="38"/>
        <v>0</v>
      </c>
      <c r="N125" s="230">
        <f t="shared" ca="1" si="39"/>
        <v>0</v>
      </c>
      <c r="O125" s="231">
        <f t="shared" ca="1" si="40"/>
        <v>0</v>
      </c>
      <c r="P125" s="232">
        <f t="shared" ca="1" si="41"/>
        <v>0</v>
      </c>
      <c r="Q125" s="233">
        <f t="shared" ca="1" si="31"/>
        <v>0</v>
      </c>
      <c r="R125" s="233">
        <f ca="1">IF(LEN(B125)&gt;0,'7'!R125-'7'!Q125,"")</f>
        <v>0</v>
      </c>
      <c r="S125" s="234"/>
      <c r="T125" s="34"/>
      <c r="U125" s="34"/>
      <c r="V125" s="34"/>
      <c r="W125" s="34"/>
      <c r="X125" s="34"/>
      <c r="AB125" s="167">
        <f>ROW()</f>
        <v>125</v>
      </c>
      <c r="AC125" s="168">
        <f t="shared" ca="1" si="26"/>
        <v>0</v>
      </c>
      <c r="AD125" s="168">
        <f t="shared" ca="1" si="27"/>
        <v>0</v>
      </c>
      <c r="AE125" s="169" t="str">
        <f t="shared" ca="1" si="32"/>
        <v>-</v>
      </c>
      <c r="AF125" s="168" t="str">
        <f t="shared" ca="1" si="33"/>
        <v>-</v>
      </c>
      <c r="AG125" s="169" t="str">
        <f t="shared" ca="1" si="34"/>
        <v>-</v>
      </c>
      <c r="AH125" s="168" t="str">
        <f t="shared" ca="1" si="35"/>
        <v>-</v>
      </c>
      <c r="AI125" s="168">
        <f t="shared" ca="1" si="36"/>
        <v>0</v>
      </c>
      <c r="AJ125" s="170">
        <f t="shared" ca="1" si="37"/>
        <v>0</v>
      </c>
      <c r="AK125" s="168">
        <f t="shared" ca="1" si="28"/>
        <v>0</v>
      </c>
      <c r="AL125" s="168">
        <f t="shared" ca="1" si="29"/>
        <v>0</v>
      </c>
    </row>
    <row r="126" spans="1:38" ht="27" customHeight="1" x14ac:dyDescent="0.2">
      <c r="A126" s="56">
        <v>111</v>
      </c>
      <c r="B126" s="309" t="str">
        <f t="shared" ca="1" si="23"/>
        <v>A111</v>
      </c>
      <c r="C126" s="309"/>
      <c r="D126" s="57" t="str">
        <f t="shared" ca="1" si="24"/>
        <v/>
      </c>
      <c r="E126" s="59" t="str">
        <f t="shared" ca="1" si="25"/>
        <v/>
      </c>
      <c r="F126" s="215">
        <f ca="1">IF(LEN(B126)&gt;0,'OBRAČUNANA OSNOVNA PLAČA'!H120,"")</f>
        <v>0</v>
      </c>
      <c r="G126" s="60"/>
      <c r="H126" s="60"/>
      <c r="I126" s="60"/>
      <c r="J126" s="60"/>
      <c r="K126" s="60"/>
      <c r="L126" s="229">
        <f t="shared" si="30"/>
        <v>0</v>
      </c>
      <c r="M126" s="230">
        <f t="shared" ca="1" si="38"/>
        <v>0</v>
      </c>
      <c r="N126" s="230">
        <f t="shared" ca="1" si="39"/>
        <v>0</v>
      </c>
      <c r="O126" s="231">
        <f t="shared" ca="1" si="40"/>
        <v>0</v>
      </c>
      <c r="P126" s="232">
        <f t="shared" ca="1" si="41"/>
        <v>0</v>
      </c>
      <c r="Q126" s="233">
        <f t="shared" ca="1" si="31"/>
        <v>0</v>
      </c>
      <c r="R126" s="233">
        <f ca="1">IF(LEN(B126)&gt;0,'7'!R126-'7'!Q126,"")</f>
        <v>0</v>
      </c>
      <c r="S126" s="234"/>
      <c r="T126" s="34"/>
      <c r="U126" s="34"/>
      <c r="V126" s="34"/>
      <c r="W126" s="34"/>
      <c r="X126" s="34"/>
      <c r="AB126" s="167">
        <f>ROW()</f>
        <v>126</v>
      </c>
      <c r="AC126" s="168">
        <f t="shared" ca="1" si="26"/>
        <v>0</v>
      </c>
      <c r="AD126" s="168">
        <f t="shared" ca="1" si="27"/>
        <v>0</v>
      </c>
      <c r="AE126" s="169" t="str">
        <f t="shared" ca="1" si="32"/>
        <v>-</v>
      </c>
      <c r="AF126" s="168" t="str">
        <f t="shared" ca="1" si="33"/>
        <v>-</v>
      </c>
      <c r="AG126" s="169" t="str">
        <f t="shared" ca="1" si="34"/>
        <v>-</v>
      </c>
      <c r="AH126" s="168" t="str">
        <f t="shared" ca="1" si="35"/>
        <v>-</v>
      </c>
      <c r="AI126" s="168">
        <f t="shared" ca="1" si="36"/>
        <v>0</v>
      </c>
      <c r="AJ126" s="170">
        <f t="shared" ca="1" si="37"/>
        <v>0</v>
      </c>
      <c r="AK126" s="168">
        <f t="shared" ca="1" si="28"/>
        <v>0</v>
      </c>
      <c r="AL126" s="168">
        <f t="shared" ca="1" si="29"/>
        <v>0</v>
      </c>
    </row>
    <row r="127" spans="1:38" ht="27" customHeight="1" x14ac:dyDescent="0.2">
      <c r="A127" s="56">
        <v>112</v>
      </c>
      <c r="B127" s="309" t="str">
        <f t="shared" ca="1" si="23"/>
        <v>A112</v>
      </c>
      <c r="C127" s="309"/>
      <c r="D127" s="57" t="str">
        <f t="shared" ca="1" si="24"/>
        <v/>
      </c>
      <c r="E127" s="59" t="str">
        <f t="shared" ca="1" si="25"/>
        <v/>
      </c>
      <c r="F127" s="215">
        <f ca="1">IF(LEN(B127)&gt;0,'OBRAČUNANA OSNOVNA PLAČA'!H121,"")</f>
        <v>0</v>
      </c>
      <c r="G127" s="60"/>
      <c r="H127" s="60"/>
      <c r="I127" s="60"/>
      <c r="J127" s="60"/>
      <c r="K127" s="60"/>
      <c r="L127" s="229">
        <f t="shared" si="30"/>
        <v>0</v>
      </c>
      <c r="M127" s="230">
        <f t="shared" ca="1" si="38"/>
        <v>0</v>
      </c>
      <c r="N127" s="230">
        <f t="shared" ca="1" si="39"/>
        <v>0</v>
      </c>
      <c r="O127" s="231">
        <f t="shared" ca="1" si="40"/>
        <v>0</v>
      </c>
      <c r="P127" s="232">
        <f t="shared" ca="1" si="41"/>
        <v>0</v>
      </c>
      <c r="Q127" s="233">
        <f t="shared" ca="1" si="31"/>
        <v>0</v>
      </c>
      <c r="R127" s="233">
        <f ca="1">IF(LEN(B127)&gt;0,'7'!R127-'7'!Q127,"")</f>
        <v>0</v>
      </c>
      <c r="S127" s="234"/>
      <c r="T127" s="34"/>
      <c r="U127" s="34"/>
      <c r="V127" s="34"/>
      <c r="W127" s="34"/>
      <c r="X127" s="34"/>
      <c r="AB127" s="167">
        <f>ROW()</f>
        <v>127</v>
      </c>
      <c r="AC127" s="168">
        <f t="shared" ca="1" si="26"/>
        <v>0</v>
      </c>
      <c r="AD127" s="168">
        <f t="shared" ca="1" si="27"/>
        <v>0</v>
      </c>
      <c r="AE127" s="169" t="str">
        <f t="shared" ca="1" si="32"/>
        <v>-</v>
      </c>
      <c r="AF127" s="168" t="str">
        <f t="shared" ca="1" si="33"/>
        <v>-</v>
      </c>
      <c r="AG127" s="169" t="str">
        <f t="shared" ca="1" si="34"/>
        <v>-</v>
      </c>
      <c r="AH127" s="168" t="str">
        <f t="shared" ca="1" si="35"/>
        <v>-</v>
      </c>
      <c r="AI127" s="168">
        <f t="shared" ca="1" si="36"/>
        <v>0</v>
      </c>
      <c r="AJ127" s="170">
        <f t="shared" ca="1" si="37"/>
        <v>0</v>
      </c>
      <c r="AK127" s="168">
        <f t="shared" ca="1" si="28"/>
        <v>0</v>
      </c>
      <c r="AL127" s="168">
        <f t="shared" ca="1" si="29"/>
        <v>0</v>
      </c>
    </row>
    <row r="128" spans="1:38" ht="27" customHeight="1" x14ac:dyDescent="0.2">
      <c r="A128" s="56">
        <v>113</v>
      </c>
      <c r="B128" s="309" t="str">
        <f t="shared" ca="1" si="23"/>
        <v>A113</v>
      </c>
      <c r="C128" s="309"/>
      <c r="D128" s="57" t="str">
        <f t="shared" ca="1" si="24"/>
        <v/>
      </c>
      <c r="E128" s="59" t="str">
        <f t="shared" ca="1" si="25"/>
        <v/>
      </c>
      <c r="F128" s="215">
        <f ca="1">IF(LEN(B128)&gt;0,'OBRAČUNANA OSNOVNA PLAČA'!H122,"")</f>
        <v>0</v>
      </c>
      <c r="G128" s="60"/>
      <c r="H128" s="60"/>
      <c r="I128" s="60"/>
      <c r="J128" s="60"/>
      <c r="K128" s="60"/>
      <c r="L128" s="229">
        <f t="shared" si="30"/>
        <v>0</v>
      </c>
      <c r="M128" s="230">
        <f t="shared" ca="1" si="38"/>
        <v>0</v>
      </c>
      <c r="N128" s="230">
        <f t="shared" ca="1" si="39"/>
        <v>0</v>
      </c>
      <c r="O128" s="231">
        <f t="shared" ca="1" si="40"/>
        <v>0</v>
      </c>
      <c r="P128" s="232">
        <f t="shared" ca="1" si="41"/>
        <v>0</v>
      </c>
      <c r="Q128" s="233">
        <f t="shared" ca="1" si="31"/>
        <v>0</v>
      </c>
      <c r="R128" s="233">
        <f ca="1">IF(LEN(B128)&gt;0,'7'!R128-'7'!Q128,"")</f>
        <v>0</v>
      </c>
      <c r="S128" s="234"/>
      <c r="T128" s="34"/>
      <c r="U128" s="34"/>
      <c r="V128" s="34"/>
      <c r="W128" s="34"/>
      <c r="X128" s="34"/>
      <c r="AB128" s="167">
        <f>ROW()</f>
        <v>128</v>
      </c>
      <c r="AC128" s="168">
        <f t="shared" ca="1" si="26"/>
        <v>0</v>
      </c>
      <c r="AD128" s="168">
        <f t="shared" ca="1" si="27"/>
        <v>0</v>
      </c>
      <c r="AE128" s="169" t="str">
        <f t="shared" ca="1" si="32"/>
        <v>-</v>
      </c>
      <c r="AF128" s="168" t="str">
        <f t="shared" ca="1" si="33"/>
        <v>-</v>
      </c>
      <c r="AG128" s="169" t="str">
        <f t="shared" ca="1" si="34"/>
        <v>-</v>
      </c>
      <c r="AH128" s="168" t="str">
        <f t="shared" ca="1" si="35"/>
        <v>-</v>
      </c>
      <c r="AI128" s="168">
        <f t="shared" ca="1" si="36"/>
        <v>0</v>
      </c>
      <c r="AJ128" s="170">
        <f t="shared" ca="1" si="37"/>
        <v>0</v>
      </c>
      <c r="AK128" s="168">
        <f t="shared" ca="1" si="28"/>
        <v>0</v>
      </c>
      <c r="AL128" s="168">
        <f t="shared" ca="1" si="29"/>
        <v>0</v>
      </c>
    </row>
    <row r="129" spans="1:38" ht="27" customHeight="1" x14ac:dyDescent="0.2">
      <c r="A129" s="56">
        <v>114</v>
      </c>
      <c r="B129" s="309" t="str">
        <f t="shared" ca="1" si="23"/>
        <v>A114</v>
      </c>
      <c r="C129" s="309"/>
      <c r="D129" s="57" t="str">
        <f t="shared" ca="1" si="24"/>
        <v/>
      </c>
      <c r="E129" s="59" t="str">
        <f t="shared" ca="1" si="25"/>
        <v/>
      </c>
      <c r="F129" s="215">
        <f ca="1">IF(LEN(B129)&gt;0,'OBRAČUNANA OSNOVNA PLAČA'!H123,"")</f>
        <v>0</v>
      </c>
      <c r="G129" s="60"/>
      <c r="H129" s="60"/>
      <c r="I129" s="60"/>
      <c r="J129" s="60"/>
      <c r="K129" s="60"/>
      <c r="L129" s="229">
        <f t="shared" si="30"/>
        <v>0</v>
      </c>
      <c r="M129" s="230">
        <f t="shared" ca="1" si="38"/>
        <v>0</v>
      </c>
      <c r="N129" s="230">
        <f t="shared" ca="1" si="39"/>
        <v>0</v>
      </c>
      <c r="O129" s="231">
        <f t="shared" ca="1" si="40"/>
        <v>0</v>
      </c>
      <c r="P129" s="232">
        <f t="shared" ca="1" si="41"/>
        <v>0</v>
      </c>
      <c r="Q129" s="233">
        <f t="shared" ca="1" si="31"/>
        <v>0</v>
      </c>
      <c r="R129" s="233">
        <f ca="1">IF(LEN(B129)&gt;0,'7'!R129-'7'!Q129,"")</f>
        <v>0</v>
      </c>
      <c r="S129" s="234"/>
      <c r="T129" s="34"/>
      <c r="U129" s="34"/>
      <c r="V129" s="34"/>
      <c r="W129" s="34"/>
      <c r="X129" s="34"/>
      <c r="AB129" s="167">
        <f>ROW()</f>
        <v>129</v>
      </c>
      <c r="AC129" s="168">
        <f t="shared" ca="1" si="26"/>
        <v>0</v>
      </c>
      <c r="AD129" s="168">
        <f t="shared" ca="1" si="27"/>
        <v>0</v>
      </c>
      <c r="AE129" s="169" t="str">
        <f t="shared" ca="1" si="32"/>
        <v>-</v>
      </c>
      <c r="AF129" s="168" t="str">
        <f t="shared" ca="1" si="33"/>
        <v>-</v>
      </c>
      <c r="AG129" s="169" t="str">
        <f t="shared" ca="1" si="34"/>
        <v>-</v>
      </c>
      <c r="AH129" s="168" t="str">
        <f t="shared" ca="1" si="35"/>
        <v>-</v>
      </c>
      <c r="AI129" s="168">
        <f t="shared" ca="1" si="36"/>
        <v>0</v>
      </c>
      <c r="AJ129" s="170">
        <f t="shared" ca="1" si="37"/>
        <v>0</v>
      </c>
      <c r="AK129" s="168">
        <f t="shared" ca="1" si="28"/>
        <v>0</v>
      </c>
      <c r="AL129" s="168">
        <f t="shared" ca="1" si="29"/>
        <v>0</v>
      </c>
    </row>
    <row r="130" spans="1:38" ht="27" customHeight="1" x14ac:dyDescent="0.2">
      <c r="A130" s="56">
        <v>115</v>
      </c>
      <c r="B130" s="309" t="str">
        <f t="shared" ca="1" si="23"/>
        <v>A115</v>
      </c>
      <c r="C130" s="309"/>
      <c r="D130" s="57" t="str">
        <f t="shared" ca="1" si="24"/>
        <v/>
      </c>
      <c r="E130" s="59" t="str">
        <f t="shared" ca="1" si="25"/>
        <v/>
      </c>
      <c r="F130" s="215">
        <f ca="1">IF(LEN(B130)&gt;0,'OBRAČUNANA OSNOVNA PLAČA'!H124,"")</f>
        <v>0</v>
      </c>
      <c r="G130" s="60"/>
      <c r="H130" s="60"/>
      <c r="I130" s="60"/>
      <c r="J130" s="60"/>
      <c r="K130" s="60"/>
      <c r="L130" s="229">
        <f t="shared" si="30"/>
        <v>0</v>
      </c>
      <c r="M130" s="230">
        <f t="shared" ca="1" si="38"/>
        <v>0</v>
      </c>
      <c r="N130" s="230">
        <f t="shared" ca="1" si="39"/>
        <v>0</v>
      </c>
      <c r="O130" s="231">
        <f t="shared" ca="1" si="40"/>
        <v>0</v>
      </c>
      <c r="P130" s="232">
        <f t="shared" ca="1" si="41"/>
        <v>0</v>
      </c>
      <c r="Q130" s="233">
        <f t="shared" ca="1" si="31"/>
        <v>0</v>
      </c>
      <c r="R130" s="233">
        <f ca="1">IF(LEN(B130)&gt;0,'7'!R130-'7'!Q130,"")</f>
        <v>0</v>
      </c>
      <c r="S130" s="234"/>
      <c r="T130" s="34"/>
      <c r="U130" s="34"/>
      <c r="V130" s="34"/>
      <c r="W130" s="34"/>
      <c r="X130" s="34"/>
      <c r="AB130" s="167">
        <f>ROW()</f>
        <v>130</v>
      </c>
      <c r="AC130" s="168">
        <f t="shared" ca="1" si="26"/>
        <v>0</v>
      </c>
      <c r="AD130" s="168">
        <f t="shared" ca="1" si="27"/>
        <v>0</v>
      </c>
      <c r="AE130" s="169" t="str">
        <f t="shared" ca="1" si="32"/>
        <v>-</v>
      </c>
      <c r="AF130" s="168" t="str">
        <f t="shared" ca="1" si="33"/>
        <v>-</v>
      </c>
      <c r="AG130" s="169" t="str">
        <f t="shared" ca="1" si="34"/>
        <v>-</v>
      </c>
      <c r="AH130" s="168" t="str">
        <f t="shared" ca="1" si="35"/>
        <v>-</v>
      </c>
      <c r="AI130" s="168">
        <f t="shared" ca="1" si="36"/>
        <v>0</v>
      </c>
      <c r="AJ130" s="170">
        <f t="shared" ca="1" si="37"/>
        <v>0</v>
      </c>
      <c r="AK130" s="168">
        <f t="shared" ca="1" si="28"/>
        <v>0</v>
      </c>
      <c r="AL130" s="168">
        <f t="shared" ca="1" si="29"/>
        <v>0</v>
      </c>
    </row>
    <row r="131" spans="1:38" ht="27" customHeight="1" x14ac:dyDescent="0.2">
      <c r="A131" s="56">
        <v>116</v>
      </c>
      <c r="B131" s="309" t="str">
        <f t="shared" ca="1" si="23"/>
        <v>A116</v>
      </c>
      <c r="C131" s="309"/>
      <c r="D131" s="57" t="str">
        <f t="shared" ca="1" si="24"/>
        <v/>
      </c>
      <c r="E131" s="59" t="str">
        <f t="shared" ca="1" si="25"/>
        <v/>
      </c>
      <c r="F131" s="215">
        <f ca="1">IF(LEN(B131)&gt;0,'OBRAČUNANA OSNOVNA PLAČA'!H125,"")</f>
        <v>0</v>
      </c>
      <c r="G131" s="60"/>
      <c r="H131" s="60"/>
      <c r="I131" s="60"/>
      <c r="J131" s="60"/>
      <c r="K131" s="60"/>
      <c r="L131" s="229">
        <f t="shared" si="30"/>
        <v>0</v>
      </c>
      <c r="M131" s="230">
        <f t="shared" ca="1" si="38"/>
        <v>0</v>
      </c>
      <c r="N131" s="230">
        <f t="shared" ca="1" si="39"/>
        <v>0</v>
      </c>
      <c r="O131" s="231">
        <f t="shared" ca="1" si="40"/>
        <v>0</v>
      </c>
      <c r="P131" s="232">
        <f t="shared" ca="1" si="41"/>
        <v>0</v>
      </c>
      <c r="Q131" s="233">
        <f t="shared" ca="1" si="31"/>
        <v>0</v>
      </c>
      <c r="R131" s="233">
        <f ca="1">IF(LEN(B131)&gt;0,'7'!R131-'7'!Q131,"")</f>
        <v>0</v>
      </c>
      <c r="S131" s="234"/>
      <c r="T131" s="34"/>
      <c r="U131" s="34"/>
      <c r="V131" s="34"/>
      <c r="W131" s="34"/>
      <c r="X131" s="34"/>
      <c r="AB131" s="167">
        <f>ROW()</f>
        <v>131</v>
      </c>
      <c r="AC131" s="168">
        <f t="shared" ca="1" si="26"/>
        <v>0</v>
      </c>
      <c r="AD131" s="168">
        <f t="shared" ca="1" si="27"/>
        <v>0</v>
      </c>
      <c r="AE131" s="169" t="str">
        <f t="shared" ca="1" si="32"/>
        <v>-</v>
      </c>
      <c r="AF131" s="168" t="str">
        <f t="shared" ca="1" si="33"/>
        <v>-</v>
      </c>
      <c r="AG131" s="169" t="str">
        <f t="shared" ca="1" si="34"/>
        <v>-</v>
      </c>
      <c r="AH131" s="168" t="str">
        <f t="shared" ca="1" si="35"/>
        <v>-</v>
      </c>
      <c r="AI131" s="168">
        <f t="shared" ca="1" si="36"/>
        <v>0</v>
      </c>
      <c r="AJ131" s="170">
        <f t="shared" ca="1" si="37"/>
        <v>0</v>
      </c>
      <c r="AK131" s="168">
        <f t="shared" ca="1" si="28"/>
        <v>0</v>
      </c>
      <c r="AL131" s="168">
        <f t="shared" ca="1" si="29"/>
        <v>0</v>
      </c>
    </row>
    <row r="132" spans="1:38" ht="27" customHeight="1" x14ac:dyDescent="0.2">
      <c r="A132" s="56">
        <v>117</v>
      </c>
      <c r="B132" s="309" t="str">
        <f t="shared" ca="1" si="23"/>
        <v>A117</v>
      </c>
      <c r="C132" s="309"/>
      <c r="D132" s="57" t="str">
        <f t="shared" ca="1" si="24"/>
        <v/>
      </c>
      <c r="E132" s="59" t="str">
        <f t="shared" ca="1" si="25"/>
        <v/>
      </c>
      <c r="F132" s="215">
        <f ca="1">IF(LEN(B132)&gt;0,'OBRAČUNANA OSNOVNA PLAČA'!H126,"")</f>
        <v>0</v>
      </c>
      <c r="G132" s="60"/>
      <c r="H132" s="60"/>
      <c r="I132" s="60"/>
      <c r="J132" s="60"/>
      <c r="K132" s="60"/>
      <c r="L132" s="229">
        <f t="shared" si="30"/>
        <v>0</v>
      </c>
      <c r="M132" s="230">
        <f t="shared" ca="1" si="38"/>
        <v>0</v>
      </c>
      <c r="N132" s="230">
        <f t="shared" ca="1" si="39"/>
        <v>0</v>
      </c>
      <c r="O132" s="231">
        <f t="shared" ca="1" si="40"/>
        <v>0</v>
      </c>
      <c r="P132" s="232">
        <f t="shared" ca="1" si="41"/>
        <v>0</v>
      </c>
      <c r="Q132" s="233">
        <f t="shared" ca="1" si="31"/>
        <v>0</v>
      </c>
      <c r="R132" s="233">
        <f ca="1">IF(LEN(B132)&gt;0,'7'!R132-'7'!Q132,"")</f>
        <v>0</v>
      </c>
      <c r="S132" s="234"/>
      <c r="T132" s="34"/>
      <c r="U132" s="34"/>
      <c r="V132" s="34"/>
      <c r="W132" s="34"/>
      <c r="X132" s="34"/>
      <c r="AB132" s="167">
        <f>ROW()</f>
        <v>132</v>
      </c>
      <c r="AC132" s="168">
        <f t="shared" ca="1" si="26"/>
        <v>0</v>
      </c>
      <c r="AD132" s="168">
        <f t="shared" ca="1" si="27"/>
        <v>0</v>
      </c>
      <c r="AE132" s="169" t="str">
        <f t="shared" ca="1" si="32"/>
        <v>-</v>
      </c>
      <c r="AF132" s="168" t="str">
        <f t="shared" ca="1" si="33"/>
        <v>-</v>
      </c>
      <c r="AG132" s="169" t="str">
        <f t="shared" ca="1" si="34"/>
        <v>-</v>
      </c>
      <c r="AH132" s="168" t="str">
        <f t="shared" ca="1" si="35"/>
        <v>-</v>
      </c>
      <c r="AI132" s="168">
        <f t="shared" ca="1" si="36"/>
        <v>0</v>
      </c>
      <c r="AJ132" s="170">
        <f t="shared" ca="1" si="37"/>
        <v>0</v>
      </c>
      <c r="AK132" s="168">
        <f t="shared" ca="1" si="28"/>
        <v>0</v>
      </c>
      <c r="AL132" s="168">
        <f t="shared" ca="1" si="29"/>
        <v>0</v>
      </c>
    </row>
    <row r="133" spans="1:38" ht="27" customHeight="1" x14ac:dyDescent="0.2">
      <c r="A133" s="56">
        <v>118</v>
      </c>
      <c r="B133" s="309" t="str">
        <f t="shared" ca="1" si="23"/>
        <v>A118</v>
      </c>
      <c r="C133" s="309"/>
      <c r="D133" s="57" t="str">
        <f t="shared" ca="1" si="24"/>
        <v/>
      </c>
      <c r="E133" s="59" t="str">
        <f t="shared" ca="1" si="25"/>
        <v/>
      </c>
      <c r="F133" s="215">
        <f ca="1">IF(LEN(B133)&gt;0,'OBRAČUNANA OSNOVNA PLAČA'!H127,"")</f>
        <v>0</v>
      </c>
      <c r="G133" s="60"/>
      <c r="H133" s="60"/>
      <c r="I133" s="60"/>
      <c r="J133" s="60"/>
      <c r="K133" s="60"/>
      <c r="L133" s="229">
        <f t="shared" si="30"/>
        <v>0</v>
      </c>
      <c r="M133" s="230">
        <f t="shared" ca="1" si="38"/>
        <v>0</v>
      </c>
      <c r="N133" s="230">
        <f t="shared" ca="1" si="39"/>
        <v>0</v>
      </c>
      <c r="O133" s="231">
        <f t="shared" ca="1" si="40"/>
        <v>0</v>
      </c>
      <c r="P133" s="232">
        <f t="shared" ca="1" si="41"/>
        <v>0</v>
      </c>
      <c r="Q133" s="233">
        <f t="shared" ca="1" si="31"/>
        <v>0</v>
      </c>
      <c r="R133" s="233">
        <f ca="1">IF(LEN(B133)&gt;0,'7'!R133-'7'!Q133,"")</f>
        <v>0</v>
      </c>
      <c r="S133" s="234"/>
      <c r="T133" s="34"/>
      <c r="U133" s="34"/>
      <c r="V133" s="34"/>
      <c r="W133" s="34"/>
      <c r="X133" s="34"/>
      <c r="AB133" s="167">
        <f>ROW()</f>
        <v>133</v>
      </c>
      <c r="AC133" s="168">
        <f t="shared" ca="1" si="26"/>
        <v>0</v>
      </c>
      <c r="AD133" s="168">
        <f t="shared" ca="1" si="27"/>
        <v>0</v>
      </c>
      <c r="AE133" s="169" t="str">
        <f t="shared" ca="1" si="32"/>
        <v>-</v>
      </c>
      <c r="AF133" s="168" t="str">
        <f t="shared" ca="1" si="33"/>
        <v>-</v>
      </c>
      <c r="AG133" s="169" t="str">
        <f t="shared" ca="1" si="34"/>
        <v>-</v>
      </c>
      <c r="AH133" s="168" t="str">
        <f t="shared" ca="1" si="35"/>
        <v>-</v>
      </c>
      <c r="AI133" s="168">
        <f t="shared" ca="1" si="36"/>
        <v>0</v>
      </c>
      <c r="AJ133" s="170">
        <f t="shared" ca="1" si="37"/>
        <v>0</v>
      </c>
      <c r="AK133" s="168">
        <f t="shared" ca="1" si="28"/>
        <v>0</v>
      </c>
      <c r="AL133" s="168">
        <f t="shared" ca="1" si="29"/>
        <v>0</v>
      </c>
    </row>
    <row r="134" spans="1:38" ht="27" customHeight="1" x14ac:dyDescent="0.2">
      <c r="A134" s="56">
        <v>119</v>
      </c>
      <c r="B134" s="309" t="str">
        <f t="shared" ca="1" si="23"/>
        <v>A119</v>
      </c>
      <c r="C134" s="309"/>
      <c r="D134" s="57" t="str">
        <f t="shared" ca="1" si="24"/>
        <v/>
      </c>
      <c r="E134" s="59" t="str">
        <f t="shared" ca="1" si="25"/>
        <v/>
      </c>
      <c r="F134" s="215">
        <f ca="1">IF(LEN(B134)&gt;0,'OBRAČUNANA OSNOVNA PLAČA'!H128,"")</f>
        <v>0</v>
      </c>
      <c r="G134" s="60"/>
      <c r="H134" s="60"/>
      <c r="I134" s="60"/>
      <c r="J134" s="60"/>
      <c r="K134" s="60"/>
      <c r="L134" s="229">
        <f t="shared" si="30"/>
        <v>0</v>
      </c>
      <c r="M134" s="230">
        <f t="shared" ca="1" si="38"/>
        <v>0</v>
      </c>
      <c r="N134" s="230">
        <f t="shared" ca="1" si="39"/>
        <v>0</v>
      </c>
      <c r="O134" s="231">
        <f t="shared" ca="1" si="40"/>
        <v>0</v>
      </c>
      <c r="P134" s="232">
        <f t="shared" ca="1" si="41"/>
        <v>0</v>
      </c>
      <c r="Q134" s="233">
        <f t="shared" ca="1" si="31"/>
        <v>0</v>
      </c>
      <c r="R134" s="233">
        <f ca="1">IF(LEN(B134)&gt;0,'7'!R134-'7'!Q134,"")</f>
        <v>0</v>
      </c>
      <c r="S134" s="234"/>
      <c r="T134" s="34"/>
      <c r="U134" s="34"/>
      <c r="V134" s="34"/>
      <c r="W134" s="34"/>
      <c r="X134" s="34"/>
      <c r="AB134" s="167">
        <f>ROW()</f>
        <v>134</v>
      </c>
      <c r="AC134" s="168">
        <f t="shared" ca="1" si="26"/>
        <v>0</v>
      </c>
      <c r="AD134" s="168">
        <f t="shared" ca="1" si="27"/>
        <v>0</v>
      </c>
      <c r="AE134" s="169" t="str">
        <f t="shared" ca="1" si="32"/>
        <v>-</v>
      </c>
      <c r="AF134" s="168" t="str">
        <f t="shared" ca="1" si="33"/>
        <v>-</v>
      </c>
      <c r="AG134" s="169" t="str">
        <f t="shared" ca="1" si="34"/>
        <v>-</v>
      </c>
      <c r="AH134" s="168" t="str">
        <f t="shared" ca="1" si="35"/>
        <v>-</v>
      </c>
      <c r="AI134" s="168">
        <f t="shared" ca="1" si="36"/>
        <v>0</v>
      </c>
      <c r="AJ134" s="170">
        <f t="shared" ca="1" si="37"/>
        <v>0</v>
      </c>
      <c r="AK134" s="168">
        <f t="shared" ca="1" si="28"/>
        <v>0</v>
      </c>
      <c r="AL134" s="168">
        <f t="shared" ca="1" si="29"/>
        <v>0</v>
      </c>
    </row>
    <row r="135" spans="1:38" ht="27" customHeight="1" x14ac:dyDescent="0.2">
      <c r="A135" s="56">
        <v>120</v>
      </c>
      <c r="B135" s="309" t="str">
        <f t="shared" ca="1" si="23"/>
        <v>A120</v>
      </c>
      <c r="C135" s="309"/>
      <c r="D135" s="57" t="str">
        <f t="shared" ca="1" si="24"/>
        <v/>
      </c>
      <c r="E135" s="59" t="str">
        <f t="shared" ca="1" si="25"/>
        <v/>
      </c>
      <c r="F135" s="215">
        <f ca="1">IF(LEN(B135)&gt;0,'OBRAČUNANA OSNOVNA PLAČA'!H129,"")</f>
        <v>0</v>
      </c>
      <c r="G135" s="60"/>
      <c r="H135" s="60"/>
      <c r="I135" s="60"/>
      <c r="J135" s="60"/>
      <c r="K135" s="60"/>
      <c r="L135" s="229">
        <f t="shared" si="30"/>
        <v>0</v>
      </c>
      <c r="M135" s="230">
        <f t="shared" ca="1" si="38"/>
        <v>0</v>
      </c>
      <c r="N135" s="230">
        <f t="shared" ca="1" si="39"/>
        <v>0</v>
      </c>
      <c r="O135" s="231">
        <f t="shared" ca="1" si="40"/>
        <v>0</v>
      </c>
      <c r="P135" s="232">
        <f t="shared" ca="1" si="41"/>
        <v>0</v>
      </c>
      <c r="Q135" s="233">
        <f t="shared" ca="1" si="31"/>
        <v>0</v>
      </c>
      <c r="R135" s="233">
        <f ca="1">IF(LEN(B135)&gt;0,'7'!R135-'7'!Q135,"")</f>
        <v>0</v>
      </c>
      <c r="S135" s="234"/>
      <c r="T135" s="34"/>
      <c r="U135" s="34"/>
      <c r="V135" s="34"/>
      <c r="W135" s="34"/>
      <c r="X135" s="34"/>
      <c r="AB135" s="167">
        <f>ROW()</f>
        <v>135</v>
      </c>
      <c r="AC135" s="168">
        <f t="shared" ca="1" si="26"/>
        <v>0</v>
      </c>
      <c r="AD135" s="168">
        <f t="shared" ca="1" si="27"/>
        <v>0</v>
      </c>
      <c r="AE135" s="169" t="str">
        <f t="shared" ca="1" si="32"/>
        <v>-</v>
      </c>
      <c r="AF135" s="168" t="str">
        <f t="shared" ca="1" si="33"/>
        <v>-</v>
      </c>
      <c r="AG135" s="169" t="str">
        <f t="shared" ca="1" si="34"/>
        <v>-</v>
      </c>
      <c r="AH135" s="168" t="str">
        <f t="shared" ca="1" si="35"/>
        <v>-</v>
      </c>
      <c r="AI135" s="168">
        <f t="shared" ca="1" si="36"/>
        <v>0</v>
      </c>
      <c r="AJ135" s="170">
        <f t="shared" ca="1" si="37"/>
        <v>0</v>
      </c>
      <c r="AK135" s="168">
        <f t="shared" ca="1" si="28"/>
        <v>0</v>
      </c>
      <c r="AL135" s="168">
        <f t="shared" ca="1" si="29"/>
        <v>0</v>
      </c>
    </row>
    <row r="136" spans="1:38" ht="27" customHeight="1" x14ac:dyDescent="0.2">
      <c r="A136" s="56">
        <v>121</v>
      </c>
      <c r="B136" s="309" t="str">
        <f t="shared" ca="1" si="23"/>
        <v>A121</v>
      </c>
      <c r="C136" s="309"/>
      <c r="D136" s="57" t="str">
        <f t="shared" ca="1" si="24"/>
        <v/>
      </c>
      <c r="E136" s="59" t="str">
        <f t="shared" ca="1" si="25"/>
        <v/>
      </c>
      <c r="F136" s="215">
        <f ca="1">IF(LEN(B136)&gt;0,'OBRAČUNANA OSNOVNA PLAČA'!H130,"")</f>
        <v>0</v>
      </c>
      <c r="G136" s="60"/>
      <c r="H136" s="60"/>
      <c r="I136" s="60"/>
      <c r="J136" s="60"/>
      <c r="K136" s="60"/>
      <c r="L136" s="229">
        <f t="shared" si="30"/>
        <v>0</v>
      </c>
      <c r="M136" s="230">
        <f t="shared" ca="1" si="38"/>
        <v>0</v>
      </c>
      <c r="N136" s="230">
        <f t="shared" ca="1" si="39"/>
        <v>0</v>
      </c>
      <c r="O136" s="231">
        <f t="shared" ca="1" si="40"/>
        <v>0</v>
      </c>
      <c r="P136" s="232">
        <f t="shared" ca="1" si="41"/>
        <v>0</v>
      </c>
      <c r="Q136" s="233">
        <f t="shared" ca="1" si="31"/>
        <v>0</v>
      </c>
      <c r="R136" s="233">
        <f ca="1">IF(LEN(B136)&gt;0,'7'!R136-'7'!Q136,"")</f>
        <v>0</v>
      </c>
      <c r="S136" s="234"/>
      <c r="T136" s="34"/>
      <c r="U136" s="34"/>
      <c r="V136" s="34"/>
      <c r="W136" s="34"/>
      <c r="X136" s="34"/>
      <c r="AB136" s="167">
        <f>ROW()</f>
        <v>136</v>
      </c>
      <c r="AC136" s="168">
        <f t="shared" ca="1" si="26"/>
        <v>0</v>
      </c>
      <c r="AD136" s="168">
        <f t="shared" ca="1" si="27"/>
        <v>0</v>
      </c>
      <c r="AE136" s="169" t="str">
        <f t="shared" ca="1" si="32"/>
        <v>-</v>
      </c>
      <c r="AF136" s="168" t="str">
        <f t="shared" ca="1" si="33"/>
        <v>-</v>
      </c>
      <c r="AG136" s="169" t="str">
        <f t="shared" ca="1" si="34"/>
        <v>-</v>
      </c>
      <c r="AH136" s="168" t="str">
        <f t="shared" ca="1" si="35"/>
        <v>-</v>
      </c>
      <c r="AI136" s="168">
        <f t="shared" ca="1" si="36"/>
        <v>0</v>
      </c>
      <c r="AJ136" s="170">
        <f t="shared" ca="1" si="37"/>
        <v>0</v>
      </c>
      <c r="AK136" s="168">
        <f t="shared" ca="1" si="28"/>
        <v>0</v>
      </c>
      <c r="AL136" s="168">
        <f t="shared" ca="1" si="29"/>
        <v>0</v>
      </c>
    </row>
    <row r="137" spans="1:38" ht="27" customHeight="1" x14ac:dyDescent="0.2">
      <c r="A137" s="56">
        <v>122</v>
      </c>
      <c r="B137" s="309" t="str">
        <f t="shared" ca="1" si="23"/>
        <v>A122</v>
      </c>
      <c r="C137" s="309"/>
      <c r="D137" s="57" t="str">
        <f t="shared" ca="1" si="24"/>
        <v/>
      </c>
      <c r="E137" s="59" t="str">
        <f t="shared" ca="1" si="25"/>
        <v/>
      </c>
      <c r="F137" s="215">
        <f ca="1">IF(LEN(B137)&gt;0,'OBRAČUNANA OSNOVNA PLAČA'!H131,"")</f>
        <v>0</v>
      </c>
      <c r="G137" s="60"/>
      <c r="H137" s="60"/>
      <c r="I137" s="60"/>
      <c r="J137" s="60"/>
      <c r="K137" s="60"/>
      <c r="L137" s="229">
        <f t="shared" si="30"/>
        <v>0</v>
      </c>
      <c r="M137" s="230">
        <f t="shared" ca="1" si="38"/>
        <v>0</v>
      </c>
      <c r="N137" s="230">
        <f t="shared" ca="1" si="39"/>
        <v>0</v>
      </c>
      <c r="O137" s="231">
        <f t="shared" ca="1" si="40"/>
        <v>0</v>
      </c>
      <c r="P137" s="232">
        <f t="shared" ca="1" si="41"/>
        <v>0</v>
      </c>
      <c r="Q137" s="233">
        <f t="shared" ca="1" si="31"/>
        <v>0</v>
      </c>
      <c r="R137" s="233">
        <f ca="1">IF(LEN(B137)&gt;0,'7'!R137-'7'!Q137,"")</f>
        <v>0</v>
      </c>
      <c r="S137" s="234"/>
      <c r="T137" s="34"/>
      <c r="U137" s="34"/>
      <c r="V137" s="34"/>
      <c r="W137" s="34"/>
      <c r="X137" s="34"/>
      <c r="AB137" s="167">
        <f>ROW()</f>
        <v>137</v>
      </c>
      <c r="AC137" s="168">
        <f t="shared" ca="1" si="26"/>
        <v>0</v>
      </c>
      <c r="AD137" s="168">
        <f t="shared" ca="1" si="27"/>
        <v>0</v>
      </c>
      <c r="AE137" s="169" t="str">
        <f t="shared" ca="1" si="32"/>
        <v>-</v>
      </c>
      <c r="AF137" s="168" t="str">
        <f t="shared" ca="1" si="33"/>
        <v>-</v>
      </c>
      <c r="AG137" s="169" t="str">
        <f t="shared" ca="1" si="34"/>
        <v>-</v>
      </c>
      <c r="AH137" s="168" t="str">
        <f t="shared" ca="1" si="35"/>
        <v>-</v>
      </c>
      <c r="AI137" s="168">
        <f t="shared" ca="1" si="36"/>
        <v>0</v>
      </c>
      <c r="AJ137" s="170">
        <f t="shared" ca="1" si="37"/>
        <v>0</v>
      </c>
      <c r="AK137" s="168">
        <f t="shared" ca="1" si="28"/>
        <v>0</v>
      </c>
      <c r="AL137" s="168">
        <f t="shared" ca="1" si="29"/>
        <v>0</v>
      </c>
    </row>
    <row r="138" spans="1:38" ht="27" customHeight="1" x14ac:dyDescent="0.2">
      <c r="A138" s="56">
        <v>123</v>
      </c>
      <c r="B138" s="309" t="str">
        <f t="shared" ca="1" si="23"/>
        <v>A123</v>
      </c>
      <c r="C138" s="309"/>
      <c r="D138" s="57" t="str">
        <f t="shared" ca="1" si="24"/>
        <v/>
      </c>
      <c r="E138" s="59" t="str">
        <f t="shared" ca="1" si="25"/>
        <v/>
      </c>
      <c r="F138" s="215">
        <f ca="1">IF(LEN(B138)&gt;0,'OBRAČUNANA OSNOVNA PLAČA'!H132,"")</f>
        <v>0</v>
      </c>
      <c r="G138" s="60"/>
      <c r="H138" s="60"/>
      <c r="I138" s="60"/>
      <c r="J138" s="60"/>
      <c r="K138" s="60"/>
      <c r="L138" s="229">
        <f t="shared" si="30"/>
        <v>0</v>
      </c>
      <c r="M138" s="230">
        <f t="shared" ca="1" si="38"/>
        <v>0</v>
      </c>
      <c r="N138" s="230">
        <f t="shared" ca="1" si="39"/>
        <v>0</v>
      </c>
      <c r="O138" s="231">
        <f t="shared" ca="1" si="40"/>
        <v>0</v>
      </c>
      <c r="P138" s="232">
        <f t="shared" ca="1" si="41"/>
        <v>0</v>
      </c>
      <c r="Q138" s="233">
        <f t="shared" ca="1" si="31"/>
        <v>0</v>
      </c>
      <c r="R138" s="233">
        <f ca="1">IF(LEN(B138)&gt;0,'7'!R138-'7'!Q138,"")</f>
        <v>0</v>
      </c>
      <c r="S138" s="234"/>
      <c r="T138" s="34"/>
      <c r="U138" s="34"/>
      <c r="V138" s="34"/>
      <c r="W138" s="34"/>
      <c r="X138" s="34"/>
      <c r="AB138" s="167">
        <f>ROW()</f>
        <v>138</v>
      </c>
      <c r="AC138" s="168">
        <f t="shared" ca="1" si="26"/>
        <v>0</v>
      </c>
      <c r="AD138" s="168">
        <f t="shared" ca="1" si="27"/>
        <v>0</v>
      </c>
      <c r="AE138" s="169" t="str">
        <f t="shared" ca="1" si="32"/>
        <v>-</v>
      </c>
      <c r="AF138" s="168" t="str">
        <f t="shared" ca="1" si="33"/>
        <v>-</v>
      </c>
      <c r="AG138" s="169" t="str">
        <f t="shared" ca="1" si="34"/>
        <v>-</v>
      </c>
      <c r="AH138" s="168" t="str">
        <f t="shared" ca="1" si="35"/>
        <v>-</v>
      </c>
      <c r="AI138" s="168">
        <f t="shared" ca="1" si="36"/>
        <v>0</v>
      </c>
      <c r="AJ138" s="170">
        <f t="shared" ca="1" si="37"/>
        <v>0</v>
      </c>
      <c r="AK138" s="168">
        <f t="shared" ca="1" si="28"/>
        <v>0</v>
      </c>
      <c r="AL138" s="168">
        <f t="shared" ca="1" si="29"/>
        <v>0</v>
      </c>
    </row>
    <row r="139" spans="1:38" ht="27" customHeight="1" x14ac:dyDescent="0.2">
      <c r="A139" s="56">
        <v>124</v>
      </c>
      <c r="B139" s="309" t="str">
        <f t="shared" ca="1" si="23"/>
        <v>A124</v>
      </c>
      <c r="C139" s="309"/>
      <c r="D139" s="57" t="str">
        <f t="shared" ca="1" si="24"/>
        <v/>
      </c>
      <c r="E139" s="59" t="str">
        <f t="shared" ca="1" si="25"/>
        <v/>
      </c>
      <c r="F139" s="215">
        <f ca="1">IF(LEN(B139)&gt;0,'OBRAČUNANA OSNOVNA PLAČA'!H133,"")</f>
        <v>0</v>
      </c>
      <c r="G139" s="60"/>
      <c r="H139" s="60"/>
      <c r="I139" s="60"/>
      <c r="J139" s="60"/>
      <c r="K139" s="60"/>
      <c r="L139" s="229">
        <f t="shared" si="30"/>
        <v>0</v>
      </c>
      <c r="M139" s="230">
        <f t="shared" ca="1" si="38"/>
        <v>0</v>
      </c>
      <c r="N139" s="230">
        <f t="shared" ca="1" si="39"/>
        <v>0</v>
      </c>
      <c r="O139" s="231">
        <f t="shared" ca="1" si="40"/>
        <v>0</v>
      </c>
      <c r="P139" s="232">
        <f t="shared" ca="1" si="41"/>
        <v>0</v>
      </c>
      <c r="Q139" s="233">
        <f t="shared" ca="1" si="31"/>
        <v>0</v>
      </c>
      <c r="R139" s="233">
        <f ca="1">IF(LEN(B139)&gt;0,'7'!R139-'7'!Q139,"")</f>
        <v>0</v>
      </c>
      <c r="S139" s="234"/>
      <c r="T139" s="34"/>
      <c r="U139" s="34"/>
      <c r="V139" s="34"/>
      <c r="W139" s="34"/>
      <c r="X139" s="34"/>
      <c r="AB139" s="167">
        <f>ROW()</f>
        <v>139</v>
      </c>
      <c r="AC139" s="168">
        <f t="shared" ca="1" si="26"/>
        <v>0</v>
      </c>
      <c r="AD139" s="168">
        <f t="shared" ca="1" si="27"/>
        <v>0</v>
      </c>
      <c r="AE139" s="169" t="str">
        <f t="shared" ca="1" si="32"/>
        <v>-</v>
      </c>
      <c r="AF139" s="168" t="str">
        <f t="shared" ca="1" si="33"/>
        <v>-</v>
      </c>
      <c r="AG139" s="169" t="str">
        <f t="shared" ca="1" si="34"/>
        <v>-</v>
      </c>
      <c r="AH139" s="168" t="str">
        <f t="shared" ca="1" si="35"/>
        <v>-</v>
      </c>
      <c r="AI139" s="168">
        <f t="shared" ca="1" si="36"/>
        <v>0</v>
      </c>
      <c r="AJ139" s="170">
        <f t="shared" ca="1" si="37"/>
        <v>0</v>
      </c>
      <c r="AK139" s="168">
        <f t="shared" ca="1" si="28"/>
        <v>0</v>
      </c>
      <c r="AL139" s="168">
        <f t="shared" ca="1" si="29"/>
        <v>0</v>
      </c>
    </row>
    <row r="140" spans="1:38" ht="27" customHeight="1" x14ac:dyDescent="0.2">
      <c r="A140" s="56">
        <v>125</v>
      </c>
      <c r="B140" s="309" t="str">
        <f t="shared" ca="1" si="23"/>
        <v>A125</v>
      </c>
      <c r="C140" s="309"/>
      <c r="D140" s="57" t="str">
        <f t="shared" ca="1" si="24"/>
        <v/>
      </c>
      <c r="E140" s="59" t="str">
        <f t="shared" ca="1" si="25"/>
        <v/>
      </c>
      <c r="F140" s="215">
        <f ca="1">IF(LEN(B140)&gt;0,'OBRAČUNANA OSNOVNA PLAČA'!H134,"")</f>
        <v>0</v>
      </c>
      <c r="G140" s="60"/>
      <c r="H140" s="60"/>
      <c r="I140" s="60"/>
      <c r="J140" s="60"/>
      <c r="K140" s="60"/>
      <c r="L140" s="229">
        <f t="shared" si="30"/>
        <v>0</v>
      </c>
      <c r="M140" s="230">
        <f t="shared" ca="1" si="38"/>
        <v>0</v>
      </c>
      <c r="N140" s="230">
        <f t="shared" ca="1" si="39"/>
        <v>0</v>
      </c>
      <c r="O140" s="231">
        <f t="shared" ca="1" si="40"/>
        <v>0</v>
      </c>
      <c r="P140" s="232">
        <f t="shared" ca="1" si="41"/>
        <v>0</v>
      </c>
      <c r="Q140" s="233">
        <f t="shared" ca="1" si="31"/>
        <v>0</v>
      </c>
      <c r="R140" s="233">
        <f ca="1">IF(LEN(B140)&gt;0,'7'!R140-'7'!Q140,"")</f>
        <v>0</v>
      </c>
      <c r="S140" s="234"/>
      <c r="T140" s="34"/>
      <c r="U140" s="34"/>
      <c r="V140" s="34"/>
      <c r="W140" s="34"/>
      <c r="X140" s="34"/>
      <c r="AB140" s="167">
        <f>ROW()</f>
        <v>140</v>
      </c>
      <c r="AC140" s="168">
        <f t="shared" ca="1" si="26"/>
        <v>0</v>
      </c>
      <c r="AD140" s="168">
        <f t="shared" ca="1" si="27"/>
        <v>0</v>
      </c>
      <c r="AE140" s="169" t="str">
        <f t="shared" ca="1" si="32"/>
        <v>-</v>
      </c>
      <c r="AF140" s="168" t="str">
        <f t="shared" ca="1" si="33"/>
        <v>-</v>
      </c>
      <c r="AG140" s="169" t="str">
        <f t="shared" ca="1" si="34"/>
        <v>-</v>
      </c>
      <c r="AH140" s="168" t="str">
        <f t="shared" ca="1" si="35"/>
        <v>-</v>
      </c>
      <c r="AI140" s="168">
        <f t="shared" ca="1" si="36"/>
        <v>0</v>
      </c>
      <c r="AJ140" s="170">
        <f t="shared" ca="1" si="37"/>
        <v>0</v>
      </c>
      <c r="AK140" s="168">
        <f t="shared" ca="1" si="28"/>
        <v>0</v>
      </c>
      <c r="AL140" s="168">
        <f t="shared" ca="1" si="29"/>
        <v>0</v>
      </c>
    </row>
    <row r="141" spans="1:38" ht="27" customHeight="1" x14ac:dyDescent="0.2">
      <c r="A141" s="56">
        <v>126</v>
      </c>
      <c r="B141" s="309" t="str">
        <f t="shared" ca="1" si="23"/>
        <v>A126</v>
      </c>
      <c r="C141" s="309"/>
      <c r="D141" s="57" t="str">
        <f t="shared" ca="1" si="24"/>
        <v/>
      </c>
      <c r="E141" s="59" t="str">
        <f t="shared" ca="1" si="25"/>
        <v/>
      </c>
      <c r="F141" s="215">
        <f ca="1">IF(LEN(B141)&gt;0,'OBRAČUNANA OSNOVNA PLAČA'!H135,"")</f>
        <v>0</v>
      </c>
      <c r="G141" s="60"/>
      <c r="H141" s="60"/>
      <c r="I141" s="60"/>
      <c r="J141" s="60"/>
      <c r="K141" s="60"/>
      <c r="L141" s="229">
        <f t="shared" si="30"/>
        <v>0</v>
      </c>
      <c r="M141" s="230">
        <f t="shared" ca="1" si="38"/>
        <v>0</v>
      </c>
      <c r="N141" s="230">
        <f t="shared" ca="1" si="39"/>
        <v>0</v>
      </c>
      <c r="O141" s="231">
        <f t="shared" ca="1" si="40"/>
        <v>0</v>
      </c>
      <c r="P141" s="232">
        <f t="shared" ca="1" si="41"/>
        <v>0</v>
      </c>
      <c r="Q141" s="233">
        <f t="shared" ca="1" si="31"/>
        <v>0</v>
      </c>
      <c r="R141" s="233">
        <f ca="1">IF(LEN(B141)&gt;0,'7'!R141-'7'!Q141,"")</f>
        <v>0</v>
      </c>
      <c r="S141" s="234"/>
      <c r="T141" s="34"/>
      <c r="U141" s="34"/>
      <c r="V141" s="34"/>
      <c r="W141" s="34"/>
      <c r="X141" s="34"/>
      <c r="AB141" s="167">
        <f>ROW()</f>
        <v>141</v>
      </c>
      <c r="AC141" s="168">
        <f t="shared" ca="1" si="26"/>
        <v>0</v>
      </c>
      <c r="AD141" s="168">
        <f t="shared" ca="1" si="27"/>
        <v>0</v>
      </c>
      <c r="AE141" s="169" t="str">
        <f t="shared" ca="1" si="32"/>
        <v>-</v>
      </c>
      <c r="AF141" s="168" t="str">
        <f t="shared" ca="1" si="33"/>
        <v>-</v>
      </c>
      <c r="AG141" s="169" t="str">
        <f t="shared" ca="1" si="34"/>
        <v>-</v>
      </c>
      <c r="AH141" s="168" t="str">
        <f t="shared" ca="1" si="35"/>
        <v>-</v>
      </c>
      <c r="AI141" s="168">
        <f t="shared" ca="1" si="36"/>
        <v>0</v>
      </c>
      <c r="AJ141" s="170">
        <f t="shared" ca="1" si="37"/>
        <v>0</v>
      </c>
      <c r="AK141" s="168">
        <f t="shared" ca="1" si="28"/>
        <v>0</v>
      </c>
      <c r="AL141" s="168">
        <f t="shared" ca="1" si="29"/>
        <v>0</v>
      </c>
    </row>
    <row r="142" spans="1:38" ht="27" customHeight="1" x14ac:dyDescent="0.2">
      <c r="A142" s="56">
        <v>127</v>
      </c>
      <c r="B142" s="309" t="str">
        <f t="shared" ca="1" si="23"/>
        <v>A127</v>
      </c>
      <c r="C142" s="309"/>
      <c r="D142" s="57" t="str">
        <f t="shared" ca="1" si="24"/>
        <v/>
      </c>
      <c r="E142" s="59" t="str">
        <f t="shared" ca="1" si="25"/>
        <v/>
      </c>
      <c r="F142" s="215">
        <f ca="1">IF(LEN(B142)&gt;0,'OBRAČUNANA OSNOVNA PLAČA'!H136,"")</f>
        <v>0</v>
      </c>
      <c r="G142" s="60"/>
      <c r="H142" s="60"/>
      <c r="I142" s="60"/>
      <c r="J142" s="60"/>
      <c r="K142" s="60"/>
      <c r="L142" s="229">
        <f t="shared" si="30"/>
        <v>0</v>
      </c>
      <c r="M142" s="230">
        <f t="shared" ca="1" si="38"/>
        <v>0</v>
      </c>
      <c r="N142" s="230">
        <f t="shared" ca="1" si="39"/>
        <v>0</v>
      </c>
      <c r="O142" s="231">
        <f t="shared" ca="1" si="40"/>
        <v>0</v>
      </c>
      <c r="P142" s="232">
        <f t="shared" ca="1" si="41"/>
        <v>0</v>
      </c>
      <c r="Q142" s="233">
        <f t="shared" ca="1" si="31"/>
        <v>0</v>
      </c>
      <c r="R142" s="233">
        <f ca="1">IF(LEN(B142)&gt;0,'7'!R142-'7'!Q142,"")</f>
        <v>0</v>
      </c>
      <c r="S142" s="234"/>
      <c r="T142" s="34"/>
      <c r="U142" s="34"/>
      <c r="V142" s="34"/>
      <c r="W142" s="34"/>
      <c r="X142" s="34"/>
      <c r="AB142" s="167">
        <f>ROW()</f>
        <v>142</v>
      </c>
      <c r="AC142" s="168">
        <f t="shared" ca="1" si="26"/>
        <v>0</v>
      </c>
      <c r="AD142" s="168">
        <f t="shared" ca="1" si="27"/>
        <v>0</v>
      </c>
      <c r="AE142" s="169" t="str">
        <f t="shared" ca="1" si="32"/>
        <v>-</v>
      </c>
      <c r="AF142" s="168" t="str">
        <f t="shared" ca="1" si="33"/>
        <v>-</v>
      </c>
      <c r="AG142" s="169" t="str">
        <f t="shared" ca="1" si="34"/>
        <v>-</v>
      </c>
      <c r="AH142" s="168" t="str">
        <f t="shared" ca="1" si="35"/>
        <v>-</v>
      </c>
      <c r="AI142" s="168">
        <f t="shared" ca="1" si="36"/>
        <v>0</v>
      </c>
      <c r="AJ142" s="170">
        <f t="shared" ca="1" si="37"/>
        <v>0</v>
      </c>
      <c r="AK142" s="168">
        <f t="shared" ca="1" si="28"/>
        <v>0</v>
      </c>
      <c r="AL142" s="168">
        <f t="shared" ca="1" si="29"/>
        <v>0</v>
      </c>
    </row>
    <row r="143" spans="1:38" ht="27" customHeight="1" x14ac:dyDescent="0.2">
      <c r="A143" s="56">
        <v>128</v>
      </c>
      <c r="B143" s="309" t="str">
        <f t="shared" ca="1" si="23"/>
        <v>A128</v>
      </c>
      <c r="C143" s="309"/>
      <c r="D143" s="57" t="str">
        <f t="shared" ca="1" si="24"/>
        <v/>
      </c>
      <c r="E143" s="59" t="str">
        <f t="shared" ca="1" si="25"/>
        <v/>
      </c>
      <c r="F143" s="215">
        <f ca="1">IF(LEN(B143)&gt;0,'OBRAČUNANA OSNOVNA PLAČA'!H137,"")</f>
        <v>0</v>
      </c>
      <c r="G143" s="60"/>
      <c r="H143" s="60"/>
      <c r="I143" s="60"/>
      <c r="J143" s="60"/>
      <c r="K143" s="60"/>
      <c r="L143" s="229">
        <f t="shared" si="30"/>
        <v>0</v>
      </c>
      <c r="M143" s="230">
        <f t="shared" ca="1" si="38"/>
        <v>0</v>
      </c>
      <c r="N143" s="230">
        <f t="shared" ca="1" si="39"/>
        <v>0</v>
      </c>
      <c r="O143" s="231">
        <f t="shared" ca="1" si="40"/>
        <v>0</v>
      </c>
      <c r="P143" s="232">
        <f t="shared" ca="1" si="41"/>
        <v>0</v>
      </c>
      <c r="Q143" s="233">
        <f t="shared" ca="1" si="31"/>
        <v>0</v>
      </c>
      <c r="R143" s="233">
        <f ca="1">IF(LEN(B143)&gt;0,'7'!R143-'7'!Q143,"")</f>
        <v>0</v>
      </c>
      <c r="S143" s="234"/>
      <c r="T143" s="34"/>
      <c r="U143" s="34"/>
      <c r="V143" s="34"/>
      <c r="W143" s="34"/>
      <c r="X143" s="34"/>
      <c r="AB143" s="167">
        <f>ROW()</f>
        <v>143</v>
      </c>
      <c r="AC143" s="168">
        <f t="shared" ca="1" si="26"/>
        <v>0</v>
      </c>
      <c r="AD143" s="168">
        <f t="shared" ca="1" si="27"/>
        <v>0</v>
      </c>
      <c r="AE143" s="169" t="str">
        <f t="shared" ca="1" si="32"/>
        <v>-</v>
      </c>
      <c r="AF143" s="168" t="str">
        <f t="shared" ca="1" si="33"/>
        <v>-</v>
      </c>
      <c r="AG143" s="169" t="str">
        <f t="shared" ca="1" si="34"/>
        <v>-</v>
      </c>
      <c r="AH143" s="168" t="str">
        <f t="shared" ca="1" si="35"/>
        <v>-</v>
      </c>
      <c r="AI143" s="168">
        <f t="shared" ca="1" si="36"/>
        <v>0</v>
      </c>
      <c r="AJ143" s="170">
        <f t="shared" ca="1" si="37"/>
        <v>0</v>
      </c>
      <c r="AK143" s="168">
        <f t="shared" ca="1" si="28"/>
        <v>0</v>
      </c>
      <c r="AL143" s="168">
        <f t="shared" ca="1" si="29"/>
        <v>0</v>
      </c>
    </row>
    <row r="144" spans="1:38" ht="27" customHeight="1" x14ac:dyDescent="0.2">
      <c r="A144" s="56">
        <v>129</v>
      </c>
      <c r="B144" s="309" t="str">
        <f t="shared" ca="1" si="23"/>
        <v>A129</v>
      </c>
      <c r="C144" s="309"/>
      <c r="D144" s="57" t="str">
        <f t="shared" ca="1" si="24"/>
        <v/>
      </c>
      <c r="E144" s="59" t="str">
        <f t="shared" ca="1" si="25"/>
        <v/>
      </c>
      <c r="F144" s="215">
        <f ca="1">IF(LEN(B144)&gt;0,'OBRAČUNANA OSNOVNA PLAČA'!H138,"")</f>
        <v>0</v>
      </c>
      <c r="G144" s="60"/>
      <c r="H144" s="60"/>
      <c r="I144" s="60"/>
      <c r="J144" s="60"/>
      <c r="K144" s="60"/>
      <c r="L144" s="229">
        <f t="shared" ref="L144:L207" si="42">+G144+H144+I144+J144+K144</f>
        <v>0</v>
      </c>
      <c r="M144" s="230">
        <f t="shared" ca="1" si="38"/>
        <v>0</v>
      </c>
      <c r="N144" s="230">
        <f t="shared" ca="1" si="39"/>
        <v>0</v>
      </c>
      <c r="O144" s="231">
        <f t="shared" ca="1" si="40"/>
        <v>0</v>
      </c>
      <c r="P144" s="232">
        <f t="shared" ca="1" si="41"/>
        <v>0</v>
      </c>
      <c r="Q144" s="233">
        <f t="shared" ref="Q144:Q207" ca="1" si="43">MIN(P144,R144)</f>
        <v>0</v>
      </c>
      <c r="R144" s="233">
        <f ca="1">IF(LEN(B144)&gt;0,'7'!R144-'7'!Q144,"")</f>
        <v>0</v>
      </c>
      <c r="S144" s="234"/>
      <c r="T144" s="34"/>
      <c r="U144" s="34"/>
      <c r="V144" s="34"/>
      <c r="W144" s="34"/>
      <c r="X144" s="34"/>
      <c r="AB144" s="167">
        <f>ROW()</f>
        <v>144</v>
      </c>
      <c r="AC144" s="168">
        <f t="shared" ca="1" si="26"/>
        <v>0</v>
      </c>
      <c r="AD144" s="168">
        <f t="shared" ca="1" si="27"/>
        <v>0</v>
      </c>
      <c r="AE144" s="169" t="str">
        <f t="shared" ref="AE144:AE207" ca="1" si="44">IF(AC144&gt;=AD144,"-",$L144/(5*MAX($M$1021:$M$1022)))</f>
        <v>-</v>
      </c>
      <c r="AF144" s="168" t="str">
        <f t="shared" ref="AF144:AF207" ca="1" si="45">IF(AC144&gt;=AD144,"-",$L144/(5*MAX($M$1021:$M$1022))*AK144)</f>
        <v>-</v>
      </c>
      <c r="AG144" s="169" t="str">
        <f t="shared" ref="AG144:AG207" ca="1" si="46">IF(AE144="-","-",AE144*$AF$1017)</f>
        <v>-</v>
      </c>
      <c r="AH144" s="168" t="str">
        <f t="shared" ref="AH144:AH207" ca="1" si="47">IF(AF144="-","-",AF144*$AF$1017)</f>
        <v>-</v>
      </c>
      <c r="AI144" s="168">
        <f t="shared" ref="AI144:AI207" ca="1" si="48">IF(AG144="-",0,MIN(AH144,R144))</f>
        <v>0</v>
      </c>
      <c r="AJ144" s="170">
        <f t="shared" ref="AJ144:AJ207" ca="1" si="49">+AD144-AC144</f>
        <v>0</v>
      </c>
      <c r="AK144" s="168">
        <f t="shared" ca="1" si="28"/>
        <v>0</v>
      </c>
      <c r="AL144" s="168">
        <f t="shared" ca="1" si="29"/>
        <v>0</v>
      </c>
    </row>
    <row r="145" spans="1:38" ht="27" customHeight="1" x14ac:dyDescent="0.2">
      <c r="A145" s="56">
        <v>130</v>
      </c>
      <c r="B145" s="309" t="str">
        <f t="shared" ca="1" si="23"/>
        <v>A130</v>
      </c>
      <c r="C145" s="309"/>
      <c r="D145" s="57" t="str">
        <f t="shared" ca="1" si="24"/>
        <v/>
      </c>
      <c r="E145" s="59" t="str">
        <f t="shared" ca="1" si="25"/>
        <v/>
      </c>
      <c r="F145" s="215">
        <f ca="1">IF(LEN(B145)&gt;0,'OBRAČUNANA OSNOVNA PLAČA'!H139,"")</f>
        <v>0</v>
      </c>
      <c r="G145" s="60"/>
      <c r="H145" s="60"/>
      <c r="I145" s="60"/>
      <c r="J145" s="60"/>
      <c r="K145" s="60"/>
      <c r="L145" s="229">
        <f t="shared" si="42"/>
        <v>0</v>
      </c>
      <c r="M145" s="230">
        <f t="shared" ref="M145:M208" ca="1" si="50">IF(LEN(B145)&gt;0,L145/5,"")</f>
        <v>0</v>
      </c>
      <c r="N145" s="230">
        <f t="shared" ref="N145:N208" ca="1" si="51">IF(LEN(B145)&gt;0,F145*M145,"")</f>
        <v>0</v>
      </c>
      <c r="O145" s="231">
        <f t="shared" ref="O145:O208" ca="1" si="52">IF(LEN(B145)&gt;0,M145*$P$1017,"")</f>
        <v>0</v>
      </c>
      <c r="P145" s="232">
        <f t="shared" ref="P145:P208" ca="1" si="53">IF(LEN(B145)&gt;0,F145*O145,"")</f>
        <v>0</v>
      </c>
      <c r="Q145" s="233">
        <f t="shared" ca="1" si="43"/>
        <v>0</v>
      </c>
      <c r="R145" s="233">
        <f ca="1">IF(LEN(B145)&gt;0,'7'!R145-'7'!Q145,"")</f>
        <v>0</v>
      </c>
      <c r="S145" s="234"/>
      <c r="T145" s="34"/>
      <c r="U145" s="34"/>
      <c r="V145" s="34"/>
      <c r="W145" s="34"/>
      <c r="X145" s="34"/>
      <c r="AB145" s="167">
        <f>ROW()</f>
        <v>145</v>
      </c>
      <c r="AC145" s="168">
        <f t="shared" ca="1" si="26"/>
        <v>0</v>
      </c>
      <c r="AD145" s="168">
        <f t="shared" ca="1" si="27"/>
        <v>0</v>
      </c>
      <c r="AE145" s="169" t="str">
        <f t="shared" ca="1" si="44"/>
        <v>-</v>
      </c>
      <c r="AF145" s="168" t="str">
        <f t="shared" ca="1" si="45"/>
        <v>-</v>
      </c>
      <c r="AG145" s="169" t="str">
        <f t="shared" ca="1" si="46"/>
        <v>-</v>
      </c>
      <c r="AH145" s="168" t="str">
        <f t="shared" ca="1" si="47"/>
        <v>-</v>
      </c>
      <c r="AI145" s="168">
        <f t="shared" ca="1" si="48"/>
        <v>0</v>
      </c>
      <c r="AJ145" s="170">
        <f t="shared" ca="1" si="49"/>
        <v>0</v>
      </c>
      <c r="AK145" s="168">
        <f t="shared" ca="1" si="28"/>
        <v>0</v>
      </c>
      <c r="AL145" s="168">
        <f t="shared" ca="1" si="29"/>
        <v>0</v>
      </c>
    </row>
    <row r="146" spans="1:38" ht="27" customHeight="1" x14ac:dyDescent="0.2">
      <c r="A146" s="56">
        <v>131</v>
      </c>
      <c r="B146" s="309" t="str">
        <f t="shared" ca="1" si="23"/>
        <v>A131</v>
      </c>
      <c r="C146" s="309"/>
      <c r="D146" s="57" t="str">
        <f t="shared" ca="1" si="24"/>
        <v/>
      </c>
      <c r="E146" s="59" t="str">
        <f t="shared" ca="1" si="25"/>
        <v/>
      </c>
      <c r="F146" s="215">
        <f ca="1">IF(LEN(B146)&gt;0,'OBRAČUNANA OSNOVNA PLAČA'!H140,"")</f>
        <v>0</v>
      </c>
      <c r="G146" s="60"/>
      <c r="H146" s="60"/>
      <c r="I146" s="60"/>
      <c r="J146" s="60"/>
      <c r="K146" s="60"/>
      <c r="L146" s="229">
        <f t="shared" si="42"/>
        <v>0</v>
      </c>
      <c r="M146" s="230">
        <f t="shared" ca="1" si="50"/>
        <v>0</v>
      </c>
      <c r="N146" s="230">
        <f t="shared" ca="1" si="51"/>
        <v>0</v>
      </c>
      <c r="O146" s="231">
        <f t="shared" ca="1" si="52"/>
        <v>0</v>
      </c>
      <c r="P146" s="232">
        <f t="shared" ca="1" si="53"/>
        <v>0</v>
      </c>
      <c r="Q146" s="233">
        <f t="shared" ca="1" si="43"/>
        <v>0</v>
      </c>
      <c r="R146" s="233">
        <f ca="1">IF(LEN(B146)&gt;0,'7'!R146-'7'!Q146,"")</f>
        <v>0</v>
      </c>
      <c r="S146" s="234"/>
      <c r="T146" s="34"/>
      <c r="U146" s="34"/>
      <c r="V146" s="34"/>
      <c r="W146" s="34"/>
      <c r="X146" s="34"/>
      <c r="AB146" s="167">
        <f>ROW()</f>
        <v>146</v>
      </c>
      <c r="AC146" s="168">
        <f t="shared" ca="1" si="26"/>
        <v>0</v>
      </c>
      <c r="AD146" s="168">
        <f t="shared" ca="1" si="27"/>
        <v>0</v>
      </c>
      <c r="AE146" s="169" t="str">
        <f t="shared" ca="1" si="44"/>
        <v>-</v>
      </c>
      <c r="AF146" s="168" t="str">
        <f t="shared" ca="1" si="45"/>
        <v>-</v>
      </c>
      <c r="AG146" s="169" t="str">
        <f t="shared" ca="1" si="46"/>
        <v>-</v>
      </c>
      <c r="AH146" s="168" t="str">
        <f t="shared" ca="1" si="47"/>
        <v>-</v>
      </c>
      <c r="AI146" s="168">
        <f t="shared" ca="1" si="48"/>
        <v>0</v>
      </c>
      <c r="AJ146" s="170">
        <f t="shared" ca="1" si="49"/>
        <v>0</v>
      </c>
      <c r="AK146" s="168">
        <f t="shared" ca="1" si="28"/>
        <v>0</v>
      </c>
      <c r="AL146" s="168">
        <f t="shared" ca="1" si="29"/>
        <v>0</v>
      </c>
    </row>
    <row r="147" spans="1:38" ht="27" customHeight="1" x14ac:dyDescent="0.2">
      <c r="A147" s="56">
        <v>132</v>
      </c>
      <c r="B147" s="309" t="str">
        <f t="shared" ca="1" si="23"/>
        <v>A132</v>
      </c>
      <c r="C147" s="309"/>
      <c r="D147" s="57" t="str">
        <f t="shared" ca="1" si="24"/>
        <v/>
      </c>
      <c r="E147" s="59" t="str">
        <f t="shared" ca="1" si="25"/>
        <v/>
      </c>
      <c r="F147" s="215">
        <f ca="1">IF(LEN(B147)&gt;0,'OBRAČUNANA OSNOVNA PLAČA'!H141,"")</f>
        <v>0</v>
      </c>
      <c r="G147" s="60"/>
      <c r="H147" s="60"/>
      <c r="I147" s="60"/>
      <c r="J147" s="60"/>
      <c r="K147" s="60"/>
      <c r="L147" s="229">
        <f t="shared" si="42"/>
        <v>0</v>
      </c>
      <c r="M147" s="230">
        <f t="shared" ca="1" si="50"/>
        <v>0</v>
      </c>
      <c r="N147" s="230">
        <f t="shared" ca="1" si="51"/>
        <v>0</v>
      </c>
      <c r="O147" s="231">
        <f t="shared" ca="1" si="52"/>
        <v>0</v>
      </c>
      <c r="P147" s="232">
        <f t="shared" ca="1" si="53"/>
        <v>0</v>
      </c>
      <c r="Q147" s="233">
        <f t="shared" ca="1" si="43"/>
        <v>0</v>
      </c>
      <c r="R147" s="233">
        <f ca="1">IF(LEN(B147)&gt;0,'7'!R147-'7'!Q147,"")</f>
        <v>0</v>
      </c>
      <c r="S147" s="234"/>
      <c r="T147" s="34"/>
      <c r="U147" s="34"/>
      <c r="V147" s="34"/>
      <c r="W147" s="34"/>
      <c r="X147" s="34"/>
      <c r="AB147" s="167">
        <f>ROW()</f>
        <v>147</v>
      </c>
      <c r="AC147" s="168">
        <f t="shared" ca="1" si="26"/>
        <v>0</v>
      </c>
      <c r="AD147" s="168">
        <f t="shared" ca="1" si="27"/>
        <v>0</v>
      </c>
      <c r="AE147" s="169" t="str">
        <f t="shared" ca="1" si="44"/>
        <v>-</v>
      </c>
      <c r="AF147" s="168" t="str">
        <f t="shared" ca="1" si="45"/>
        <v>-</v>
      </c>
      <c r="AG147" s="169" t="str">
        <f t="shared" ca="1" si="46"/>
        <v>-</v>
      </c>
      <c r="AH147" s="168" t="str">
        <f t="shared" ca="1" si="47"/>
        <v>-</v>
      </c>
      <c r="AI147" s="168">
        <f t="shared" ca="1" si="48"/>
        <v>0</v>
      </c>
      <c r="AJ147" s="170">
        <f t="shared" ca="1" si="49"/>
        <v>0</v>
      </c>
      <c r="AK147" s="168">
        <f t="shared" ca="1" si="28"/>
        <v>0</v>
      </c>
      <c r="AL147" s="168">
        <f t="shared" ca="1" si="29"/>
        <v>0</v>
      </c>
    </row>
    <row r="148" spans="1:38" ht="27" customHeight="1" x14ac:dyDescent="0.2">
      <c r="A148" s="56">
        <v>133</v>
      </c>
      <c r="B148" s="309" t="str">
        <f t="shared" ca="1" si="23"/>
        <v>A133</v>
      </c>
      <c r="C148" s="309"/>
      <c r="D148" s="57" t="str">
        <f t="shared" ca="1" si="24"/>
        <v/>
      </c>
      <c r="E148" s="59" t="str">
        <f t="shared" ca="1" si="25"/>
        <v/>
      </c>
      <c r="F148" s="215">
        <f ca="1">IF(LEN(B148)&gt;0,'OBRAČUNANA OSNOVNA PLAČA'!H142,"")</f>
        <v>0</v>
      </c>
      <c r="G148" s="60"/>
      <c r="H148" s="60"/>
      <c r="I148" s="60"/>
      <c r="J148" s="60"/>
      <c r="K148" s="60"/>
      <c r="L148" s="229">
        <f t="shared" si="42"/>
        <v>0</v>
      </c>
      <c r="M148" s="230">
        <f t="shared" ca="1" si="50"/>
        <v>0</v>
      </c>
      <c r="N148" s="230">
        <f t="shared" ca="1" si="51"/>
        <v>0</v>
      </c>
      <c r="O148" s="231">
        <f t="shared" ca="1" si="52"/>
        <v>0</v>
      </c>
      <c r="P148" s="232">
        <f t="shared" ca="1" si="53"/>
        <v>0</v>
      </c>
      <c r="Q148" s="233">
        <f t="shared" ca="1" si="43"/>
        <v>0</v>
      </c>
      <c r="R148" s="233">
        <f ca="1">IF(LEN(B148)&gt;0,'7'!R148-'7'!Q148,"")</f>
        <v>0</v>
      </c>
      <c r="S148" s="234"/>
      <c r="T148" s="34"/>
      <c r="U148" s="34"/>
      <c r="V148" s="34"/>
      <c r="W148" s="34"/>
      <c r="X148" s="34"/>
      <c r="AB148" s="167">
        <f>ROW()</f>
        <v>148</v>
      </c>
      <c r="AC148" s="168">
        <f t="shared" ca="1" si="26"/>
        <v>0</v>
      </c>
      <c r="AD148" s="168">
        <f t="shared" ca="1" si="27"/>
        <v>0</v>
      </c>
      <c r="AE148" s="169" t="str">
        <f t="shared" ca="1" si="44"/>
        <v>-</v>
      </c>
      <c r="AF148" s="168" t="str">
        <f t="shared" ca="1" si="45"/>
        <v>-</v>
      </c>
      <c r="AG148" s="169" t="str">
        <f t="shared" ca="1" si="46"/>
        <v>-</v>
      </c>
      <c r="AH148" s="168" t="str">
        <f t="shared" ca="1" si="47"/>
        <v>-</v>
      </c>
      <c r="AI148" s="168">
        <f t="shared" ca="1" si="48"/>
        <v>0</v>
      </c>
      <c r="AJ148" s="170">
        <f t="shared" ca="1" si="49"/>
        <v>0</v>
      </c>
      <c r="AK148" s="168">
        <f t="shared" ca="1" si="28"/>
        <v>0</v>
      </c>
      <c r="AL148" s="168">
        <f t="shared" ca="1" si="29"/>
        <v>0</v>
      </c>
    </row>
    <row r="149" spans="1:38" ht="27" customHeight="1" x14ac:dyDescent="0.2">
      <c r="A149" s="56">
        <v>134</v>
      </c>
      <c r="B149" s="309" t="str">
        <f t="shared" ca="1" si="23"/>
        <v>A134</v>
      </c>
      <c r="C149" s="309"/>
      <c r="D149" s="57" t="str">
        <f t="shared" ca="1" si="24"/>
        <v/>
      </c>
      <c r="E149" s="59" t="str">
        <f t="shared" ca="1" si="25"/>
        <v/>
      </c>
      <c r="F149" s="215">
        <f ca="1">IF(LEN(B149)&gt;0,'OBRAČUNANA OSNOVNA PLAČA'!H143,"")</f>
        <v>0</v>
      </c>
      <c r="G149" s="60"/>
      <c r="H149" s="60"/>
      <c r="I149" s="60"/>
      <c r="J149" s="60"/>
      <c r="K149" s="60"/>
      <c r="L149" s="229">
        <f t="shared" si="42"/>
        <v>0</v>
      </c>
      <c r="M149" s="230">
        <f t="shared" ca="1" si="50"/>
        <v>0</v>
      </c>
      <c r="N149" s="230">
        <f t="shared" ca="1" si="51"/>
        <v>0</v>
      </c>
      <c r="O149" s="231">
        <f t="shared" ca="1" si="52"/>
        <v>0</v>
      </c>
      <c r="P149" s="232">
        <f t="shared" ca="1" si="53"/>
        <v>0</v>
      </c>
      <c r="Q149" s="233">
        <f t="shared" ca="1" si="43"/>
        <v>0</v>
      </c>
      <c r="R149" s="233">
        <f ca="1">IF(LEN(B149)&gt;0,'7'!R149-'7'!Q149,"")</f>
        <v>0</v>
      </c>
      <c r="S149" s="234"/>
      <c r="T149" s="34"/>
      <c r="U149" s="34"/>
      <c r="V149" s="34"/>
      <c r="W149" s="34"/>
      <c r="X149" s="34"/>
      <c r="AB149" s="167">
        <f>ROW()</f>
        <v>149</v>
      </c>
      <c r="AC149" s="168">
        <f t="shared" ca="1" si="26"/>
        <v>0</v>
      </c>
      <c r="AD149" s="168">
        <f t="shared" ca="1" si="27"/>
        <v>0</v>
      </c>
      <c r="AE149" s="169" t="str">
        <f t="shared" ca="1" si="44"/>
        <v>-</v>
      </c>
      <c r="AF149" s="168" t="str">
        <f t="shared" ca="1" si="45"/>
        <v>-</v>
      </c>
      <c r="AG149" s="169" t="str">
        <f t="shared" ca="1" si="46"/>
        <v>-</v>
      </c>
      <c r="AH149" s="168" t="str">
        <f t="shared" ca="1" si="47"/>
        <v>-</v>
      </c>
      <c r="AI149" s="168">
        <f t="shared" ca="1" si="48"/>
        <v>0</v>
      </c>
      <c r="AJ149" s="170">
        <f t="shared" ca="1" si="49"/>
        <v>0</v>
      </c>
      <c r="AK149" s="168">
        <f t="shared" ca="1" si="28"/>
        <v>0</v>
      </c>
      <c r="AL149" s="168">
        <f t="shared" ca="1" si="29"/>
        <v>0</v>
      </c>
    </row>
    <row r="150" spans="1:38" ht="27" customHeight="1" x14ac:dyDescent="0.2">
      <c r="A150" s="56">
        <v>135</v>
      </c>
      <c r="B150" s="309" t="str">
        <f t="shared" ca="1" si="23"/>
        <v>A135</v>
      </c>
      <c r="C150" s="309"/>
      <c r="D150" s="57" t="str">
        <f t="shared" ca="1" si="24"/>
        <v/>
      </c>
      <c r="E150" s="59" t="str">
        <f t="shared" ca="1" si="25"/>
        <v/>
      </c>
      <c r="F150" s="215">
        <f ca="1">IF(LEN(B150)&gt;0,'OBRAČUNANA OSNOVNA PLAČA'!H144,"")</f>
        <v>0</v>
      </c>
      <c r="G150" s="60"/>
      <c r="H150" s="60"/>
      <c r="I150" s="60"/>
      <c r="J150" s="60"/>
      <c r="K150" s="60"/>
      <c r="L150" s="229">
        <f t="shared" si="42"/>
        <v>0</v>
      </c>
      <c r="M150" s="230">
        <f t="shared" ca="1" si="50"/>
        <v>0</v>
      </c>
      <c r="N150" s="230">
        <f t="shared" ca="1" si="51"/>
        <v>0</v>
      </c>
      <c r="O150" s="231">
        <f t="shared" ca="1" si="52"/>
        <v>0</v>
      </c>
      <c r="P150" s="232">
        <f t="shared" ca="1" si="53"/>
        <v>0</v>
      </c>
      <c r="Q150" s="233">
        <f t="shared" ca="1" si="43"/>
        <v>0</v>
      </c>
      <c r="R150" s="233">
        <f ca="1">IF(LEN(B150)&gt;0,'7'!R150-'7'!Q150,"")</f>
        <v>0</v>
      </c>
      <c r="S150" s="234"/>
      <c r="T150" s="34"/>
      <c r="U150" s="34"/>
      <c r="V150" s="34"/>
      <c r="W150" s="34"/>
      <c r="X150" s="34"/>
      <c r="AB150" s="167">
        <f>ROW()</f>
        <v>150</v>
      </c>
      <c r="AC150" s="168">
        <f t="shared" ca="1" si="26"/>
        <v>0</v>
      </c>
      <c r="AD150" s="168">
        <f t="shared" ca="1" si="27"/>
        <v>0</v>
      </c>
      <c r="AE150" s="169" t="str">
        <f t="shared" ca="1" si="44"/>
        <v>-</v>
      </c>
      <c r="AF150" s="168" t="str">
        <f t="shared" ca="1" si="45"/>
        <v>-</v>
      </c>
      <c r="AG150" s="169" t="str">
        <f t="shared" ca="1" si="46"/>
        <v>-</v>
      </c>
      <c r="AH150" s="168" t="str">
        <f t="shared" ca="1" si="47"/>
        <v>-</v>
      </c>
      <c r="AI150" s="168">
        <f t="shared" ca="1" si="48"/>
        <v>0</v>
      </c>
      <c r="AJ150" s="170">
        <f t="shared" ca="1" si="49"/>
        <v>0</v>
      </c>
      <c r="AK150" s="168">
        <f t="shared" ca="1" si="28"/>
        <v>0</v>
      </c>
      <c r="AL150" s="168">
        <f t="shared" ca="1" si="29"/>
        <v>0</v>
      </c>
    </row>
    <row r="151" spans="1:38" ht="27" customHeight="1" x14ac:dyDescent="0.2">
      <c r="A151" s="56">
        <v>136</v>
      </c>
      <c r="B151" s="309" t="str">
        <f t="shared" ca="1" si="23"/>
        <v>A136</v>
      </c>
      <c r="C151" s="309"/>
      <c r="D151" s="57" t="str">
        <f t="shared" ca="1" si="24"/>
        <v/>
      </c>
      <c r="E151" s="59" t="str">
        <f t="shared" ca="1" si="25"/>
        <v/>
      </c>
      <c r="F151" s="215">
        <f ca="1">IF(LEN(B151)&gt;0,'OBRAČUNANA OSNOVNA PLAČA'!H145,"")</f>
        <v>0</v>
      </c>
      <c r="G151" s="60"/>
      <c r="H151" s="60"/>
      <c r="I151" s="60"/>
      <c r="J151" s="60"/>
      <c r="K151" s="60"/>
      <c r="L151" s="229">
        <f t="shared" si="42"/>
        <v>0</v>
      </c>
      <c r="M151" s="230">
        <f t="shared" ca="1" si="50"/>
        <v>0</v>
      </c>
      <c r="N151" s="230">
        <f t="shared" ca="1" si="51"/>
        <v>0</v>
      </c>
      <c r="O151" s="231">
        <f t="shared" ca="1" si="52"/>
        <v>0</v>
      </c>
      <c r="P151" s="232">
        <f t="shared" ca="1" si="53"/>
        <v>0</v>
      </c>
      <c r="Q151" s="233">
        <f t="shared" ca="1" si="43"/>
        <v>0</v>
      </c>
      <c r="R151" s="233">
        <f ca="1">IF(LEN(B151)&gt;0,'7'!R151-'7'!Q151,"")</f>
        <v>0</v>
      </c>
      <c r="S151" s="234"/>
      <c r="T151" s="34"/>
      <c r="U151" s="34"/>
      <c r="V151" s="34"/>
      <c r="W151" s="34"/>
      <c r="X151" s="34"/>
      <c r="AB151" s="167">
        <f>ROW()</f>
        <v>151</v>
      </c>
      <c r="AC151" s="168">
        <f t="shared" ca="1" si="26"/>
        <v>0</v>
      </c>
      <c r="AD151" s="168">
        <f t="shared" ca="1" si="27"/>
        <v>0</v>
      </c>
      <c r="AE151" s="169" t="str">
        <f t="shared" ca="1" si="44"/>
        <v>-</v>
      </c>
      <c r="AF151" s="168" t="str">
        <f t="shared" ca="1" si="45"/>
        <v>-</v>
      </c>
      <c r="AG151" s="169" t="str">
        <f t="shared" ca="1" si="46"/>
        <v>-</v>
      </c>
      <c r="AH151" s="168" t="str">
        <f t="shared" ca="1" si="47"/>
        <v>-</v>
      </c>
      <c r="AI151" s="168">
        <f t="shared" ca="1" si="48"/>
        <v>0</v>
      </c>
      <c r="AJ151" s="170">
        <f t="shared" ca="1" si="49"/>
        <v>0</v>
      </c>
      <c r="AK151" s="168">
        <f t="shared" ca="1" si="28"/>
        <v>0</v>
      </c>
      <c r="AL151" s="168">
        <f t="shared" ca="1" si="29"/>
        <v>0</v>
      </c>
    </row>
    <row r="152" spans="1:38" ht="27" customHeight="1" x14ac:dyDescent="0.2">
      <c r="A152" s="56">
        <v>137</v>
      </c>
      <c r="B152" s="309" t="str">
        <f t="shared" ca="1" si="23"/>
        <v>A137</v>
      </c>
      <c r="C152" s="309"/>
      <c r="D152" s="57" t="str">
        <f t="shared" ca="1" si="24"/>
        <v/>
      </c>
      <c r="E152" s="59" t="str">
        <f t="shared" ca="1" si="25"/>
        <v/>
      </c>
      <c r="F152" s="215">
        <f ca="1">IF(LEN(B152)&gt;0,'OBRAČUNANA OSNOVNA PLAČA'!H146,"")</f>
        <v>0</v>
      </c>
      <c r="G152" s="60"/>
      <c r="H152" s="60"/>
      <c r="I152" s="60"/>
      <c r="J152" s="60"/>
      <c r="K152" s="60"/>
      <c r="L152" s="229">
        <f t="shared" si="42"/>
        <v>0</v>
      </c>
      <c r="M152" s="230">
        <f t="shared" ca="1" si="50"/>
        <v>0</v>
      </c>
      <c r="N152" s="230">
        <f t="shared" ca="1" si="51"/>
        <v>0</v>
      </c>
      <c r="O152" s="231">
        <f t="shared" ca="1" si="52"/>
        <v>0</v>
      </c>
      <c r="P152" s="232">
        <f t="shared" ca="1" si="53"/>
        <v>0</v>
      </c>
      <c r="Q152" s="233">
        <f t="shared" ca="1" si="43"/>
        <v>0</v>
      </c>
      <c r="R152" s="233">
        <f ca="1">IF(LEN(B152)&gt;0,'7'!R152-'7'!Q152,"")</f>
        <v>0</v>
      </c>
      <c r="S152" s="234"/>
      <c r="T152" s="34"/>
      <c r="U152" s="34"/>
      <c r="V152" s="34"/>
      <c r="W152" s="34"/>
      <c r="X152" s="34"/>
      <c r="AB152" s="167">
        <f>ROW()</f>
        <v>152</v>
      </c>
      <c r="AC152" s="168">
        <f t="shared" ca="1" si="26"/>
        <v>0</v>
      </c>
      <c r="AD152" s="168">
        <f t="shared" ca="1" si="27"/>
        <v>0</v>
      </c>
      <c r="AE152" s="169" t="str">
        <f t="shared" ca="1" si="44"/>
        <v>-</v>
      </c>
      <c r="AF152" s="168" t="str">
        <f t="shared" ca="1" si="45"/>
        <v>-</v>
      </c>
      <c r="AG152" s="169" t="str">
        <f t="shared" ca="1" si="46"/>
        <v>-</v>
      </c>
      <c r="AH152" s="168" t="str">
        <f t="shared" ca="1" si="47"/>
        <v>-</v>
      </c>
      <c r="AI152" s="168">
        <f t="shared" ca="1" si="48"/>
        <v>0</v>
      </c>
      <c r="AJ152" s="170">
        <f t="shared" ca="1" si="49"/>
        <v>0</v>
      </c>
      <c r="AK152" s="168">
        <f t="shared" ca="1" si="28"/>
        <v>0</v>
      </c>
      <c r="AL152" s="168">
        <f t="shared" ca="1" si="29"/>
        <v>0</v>
      </c>
    </row>
    <row r="153" spans="1:38" ht="27" customHeight="1" x14ac:dyDescent="0.2">
      <c r="A153" s="56">
        <v>138</v>
      </c>
      <c r="B153" s="309" t="str">
        <f t="shared" ca="1" si="23"/>
        <v>A138</v>
      </c>
      <c r="C153" s="309"/>
      <c r="D153" s="57" t="str">
        <f t="shared" ca="1" si="24"/>
        <v/>
      </c>
      <c r="E153" s="59" t="str">
        <f t="shared" ca="1" si="25"/>
        <v/>
      </c>
      <c r="F153" s="215">
        <f ca="1">IF(LEN(B153)&gt;0,'OBRAČUNANA OSNOVNA PLAČA'!H147,"")</f>
        <v>0</v>
      </c>
      <c r="G153" s="60"/>
      <c r="H153" s="60"/>
      <c r="I153" s="60"/>
      <c r="J153" s="60"/>
      <c r="K153" s="60"/>
      <c r="L153" s="229">
        <f t="shared" si="42"/>
        <v>0</v>
      </c>
      <c r="M153" s="230">
        <f t="shared" ca="1" si="50"/>
        <v>0</v>
      </c>
      <c r="N153" s="230">
        <f t="shared" ca="1" si="51"/>
        <v>0</v>
      </c>
      <c r="O153" s="231">
        <f t="shared" ca="1" si="52"/>
        <v>0</v>
      </c>
      <c r="P153" s="232">
        <f t="shared" ca="1" si="53"/>
        <v>0</v>
      </c>
      <c r="Q153" s="233">
        <f t="shared" ca="1" si="43"/>
        <v>0</v>
      </c>
      <c r="R153" s="233">
        <f ca="1">IF(LEN(B153)&gt;0,'7'!R153-'7'!Q153,"")</f>
        <v>0</v>
      </c>
      <c r="S153" s="234"/>
      <c r="T153" s="34"/>
      <c r="U153" s="34"/>
      <c r="V153" s="34"/>
      <c r="W153" s="34"/>
      <c r="X153" s="34"/>
      <c r="AB153" s="167">
        <f>ROW()</f>
        <v>153</v>
      </c>
      <c r="AC153" s="168">
        <f t="shared" ca="1" si="26"/>
        <v>0</v>
      </c>
      <c r="AD153" s="168">
        <f t="shared" ca="1" si="27"/>
        <v>0</v>
      </c>
      <c r="AE153" s="169" t="str">
        <f t="shared" ca="1" si="44"/>
        <v>-</v>
      </c>
      <c r="AF153" s="168" t="str">
        <f t="shared" ca="1" si="45"/>
        <v>-</v>
      </c>
      <c r="AG153" s="169" t="str">
        <f t="shared" ca="1" si="46"/>
        <v>-</v>
      </c>
      <c r="AH153" s="168" t="str">
        <f t="shared" ca="1" si="47"/>
        <v>-</v>
      </c>
      <c r="AI153" s="168">
        <f t="shared" ca="1" si="48"/>
        <v>0</v>
      </c>
      <c r="AJ153" s="170">
        <f t="shared" ca="1" si="49"/>
        <v>0</v>
      </c>
      <c r="AK153" s="168">
        <f t="shared" ca="1" si="28"/>
        <v>0</v>
      </c>
      <c r="AL153" s="168">
        <f t="shared" ca="1" si="29"/>
        <v>0</v>
      </c>
    </row>
    <row r="154" spans="1:38" ht="27" customHeight="1" x14ac:dyDescent="0.2">
      <c r="A154" s="56">
        <v>139</v>
      </c>
      <c r="B154" s="309" t="str">
        <f t="shared" ca="1" si="23"/>
        <v>A139</v>
      </c>
      <c r="C154" s="309"/>
      <c r="D154" s="57" t="str">
        <f t="shared" ca="1" si="24"/>
        <v/>
      </c>
      <c r="E154" s="59" t="str">
        <f t="shared" ca="1" si="25"/>
        <v/>
      </c>
      <c r="F154" s="215">
        <f ca="1">IF(LEN(B154)&gt;0,'OBRAČUNANA OSNOVNA PLAČA'!H148,"")</f>
        <v>0</v>
      </c>
      <c r="G154" s="60"/>
      <c r="H154" s="60"/>
      <c r="I154" s="60"/>
      <c r="J154" s="60"/>
      <c r="K154" s="60"/>
      <c r="L154" s="229">
        <f t="shared" si="42"/>
        <v>0</v>
      </c>
      <c r="M154" s="230">
        <f t="shared" ca="1" si="50"/>
        <v>0</v>
      </c>
      <c r="N154" s="230">
        <f t="shared" ca="1" si="51"/>
        <v>0</v>
      </c>
      <c r="O154" s="231">
        <f t="shared" ca="1" si="52"/>
        <v>0</v>
      </c>
      <c r="P154" s="232">
        <f t="shared" ca="1" si="53"/>
        <v>0</v>
      </c>
      <c r="Q154" s="233">
        <f t="shared" ca="1" si="43"/>
        <v>0</v>
      </c>
      <c r="R154" s="233">
        <f ca="1">IF(LEN(B154)&gt;0,'7'!R154-'7'!Q154,"")</f>
        <v>0</v>
      </c>
      <c r="S154" s="234"/>
      <c r="T154" s="34"/>
      <c r="U154" s="34"/>
      <c r="V154" s="34"/>
      <c r="W154" s="34"/>
      <c r="X154" s="34"/>
      <c r="AB154" s="167">
        <f>ROW()</f>
        <v>154</v>
      </c>
      <c r="AC154" s="168">
        <f t="shared" ca="1" si="26"/>
        <v>0</v>
      </c>
      <c r="AD154" s="168">
        <f t="shared" ca="1" si="27"/>
        <v>0</v>
      </c>
      <c r="AE154" s="169" t="str">
        <f t="shared" ca="1" si="44"/>
        <v>-</v>
      </c>
      <c r="AF154" s="168" t="str">
        <f t="shared" ca="1" si="45"/>
        <v>-</v>
      </c>
      <c r="AG154" s="169" t="str">
        <f t="shared" ca="1" si="46"/>
        <v>-</v>
      </c>
      <c r="AH154" s="168" t="str">
        <f t="shared" ca="1" si="47"/>
        <v>-</v>
      </c>
      <c r="AI154" s="168">
        <f t="shared" ca="1" si="48"/>
        <v>0</v>
      </c>
      <c r="AJ154" s="170">
        <f t="shared" ca="1" si="49"/>
        <v>0</v>
      </c>
      <c r="AK154" s="168">
        <f t="shared" ca="1" si="28"/>
        <v>0</v>
      </c>
      <c r="AL154" s="168">
        <f t="shared" ca="1" si="29"/>
        <v>0</v>
      </c>
    </row>
    <row r="155" spans="1:38" ht="27" customHeight="1" x14ac:dyDescent="0.2">
      <c r="A155" s="56">
        <v>140</v>
      </c>
      <c r="B155" s="309" t="str">
        <f t="shared" ca="1" si="23"/>
        <v>A140</v>
      </c>
      <c r="C155" s="309"/>
      <c r="D155" s="57" t="str">
        <f t="shared" ca="1" si="24"/>
        <v/>
      </c>
      <c r="E155" s="59" t="str">
        <f t="shared" ca="1" si="25"/>
        <v/>
      </c>
      <c r="F155" s="215">
        <f ca="1">IF(LEN(B155)&gt;0,'OBRAČUNANA OSNOVNA PLAČA'!H149,"")</f>
        <v>0</v>
      </c>
      <c r="G155" s="60"/>
      <c r="H155" s="60"/>
      <c r="I155" s="60"/>
      <c r="J155" s="60"/>
      <c r="K155" s="60"/>
      <c r="L155" s="229">
        <f t="shared" si="42"/>
        <v>0</v>
      </c>
      <c r="M155" s="230">
        <f t="shared" ca="1" si="50"/>
        <v>0</v>
      </c>
      <c r="N155" s="230">
        <f t="shared" ca="1" si="51"/>
        <v>0</v>
      </c>
      <c r="O155" s="231">
        <f t="shared" ca="1" si="52"/>
        <v>0</v>
      </c>
      <c r="P155" s="232">
        <f t="shared" ca="1" si="53"/>
        <v>0</v>
      </c>
      <c r="Q155" s="233">
        <f t="shared" ca="1" si="43"/>
        <v>0</v>
      </c>
      <c r="R155" s="233">
        <f ca="1">IF(LEN(B155)&gt;0,'7'!R155-'7'!Q155,"")</f>
        <v>0</v>
      </c>
      <c r="S155" s="234"/>
      <c r="T155" s="34"/>
      <c r="U155" s="34"/>
      <c r="V155" s="34"/>
      <c r="W155" s="34"/>
      <c r="X155" s="34"/>
      <c r="AB155" s="167">
        <f>ROW()</f>
        <v>155</v>
      </c>
      <c r="AC155" s="168">
        <f t="shared" ca="1" si="26"/>
        <v>0</v>
      </c>
      <c r="AD155" s="168">
        <f t="shared" ca="1" si="27"/>
        <v>0</v>
      </c>
      <c r="AE155" s="169" t="str">
        <f t="shared" ca="1" si="44"/>
        <v>-</v>
      </c>
      <c r="AF155" s="168" t="str">
        <f t="shared" ca="1" si="45"/>
        <v>-</v>
      </c>
      <c r="AG155" s="169" t="str">
        <f t="shared" ca="1" si="46"/>
        <v>-</v>
      </c>
      <c r="AH155" s="168" t="str">
        <f t="shared" ca="1" si="47"/>
        <v>-</v>
      </c>
      <c r="AI155" s="168">
        <f t="shared" ca="1" si="48"/>
        <v>0</v>
      </c>
      <c r="AJ155" s="170">
        <f t="shared" ca="1" si="49"/>
        <v>0</v>
      </c>
      <c r="AK155" s="168">
        <f t="shared" ca="1" si="28"/>
        <v>0</v>
      </c>
      <c r="AL155" s="168">
        <f t="shared" ca="1" si="29"/>
        <v>0</v>
      </c>
    </row>
    <row r="156" spans="1:38" ht="27" customHeight="1" x14ac:dyDescent="0.2">
      <c r="A156" s="56">
        <v>141</v>
      </c>
      <c r="B156" s="309" t="str">
        <f t="shared" ca="1" si="23"/>
        <v>A141</v>
      </c>
      <c r="C156" s="309"/>
      <c r="D156" s="57" t="str">
        <f t="shared" ca="1" si="24"/>
        <v/>
      </c>
      <c r="E156" s="59" t="str">
        <f t="shared" ca="1" si="25"/>
        <v/>
      </c>
      <c r="F156" s="215">
        <f ca="1">IF(LEN(B156)&gt;0,'OBRAČUNANA OSNOVNA PLAČA'!H150,"")</f>
        <v>0</v>
      </c>
      <c r="G156" s="60"/>
      <c r="H156" s="60"/>
      <c r="I156" s="60"/>
      <c r="J156" s="60"/>
      <c r="K156" s="60"/>
      <c r="L156" s="229">
        <f t="shared" si="42"/>
        <v>0</v>
      </c>
      <c r="M156" s="230">
        <f t="shared" ca="1" si="50"/>
        <v>0</v>
      </c>
      <c r="N156" s="230">
        <f t="shared" ca="1" si="51"/>
        <v>0</v>
      </c>
      <c r="O156" s="231">
        <f t="shared" ca="1" si="52"/>
        <v>0</v>
      </c>
      <c r="P156" s="232">
        <f t="shared" ca="1" si="53"/>
        <v>0</v>
      </c>
      <c r="Q156" s="233">
        <f t="shared" ca="1" si="43"/>
        <v>0</v>
      </c>
      <c r="R156" s="233">
        <f ca="1">IF(LEN(B156)&gt;0,'7'!R156-'7'!Q156,"")</f>
        <v>0</v>
      </c>
      <c r="S156" s="234"/>
      <c r="T156" s="34"/>
      <c r="U156" s="34"/>
      <c r="V156" s="34"/>
      <c r="W156" s="34"/>
      <c r="X156" s="34"/>
      <c r="AB156" s="167">
        <f>ROW()</f>
        <v>156</v>
      </c>
      <c r="AC156" s="168">
        <f t="shared" ca="1" si="26"/>
        <v>0</v>
      </c>
      <c r="AD156" s="168">
        <f t="shared" ca="1" si="27"/>
        <v>0</v>
      </c>
      <c r="AE156" s="169" t="str">
        <f t="shared" ca="1" si="44"/>
        <v>-</v>
      </c>
      <c r="AF156" s="168" t="str">
        <f t="shared" ca="1" si="45"/>
        <v>-</v>
      </c>
      <c r="AG156" s="169" t="str">
        <f t="shared" ca="1" si="46"/>
        <v>-</v>
      </c>
      <c r="AH156" s="168" t="str">
        <f t="shared" ca="1" si="47"/>
        <v>-</v>
      </c>
      <c r="AI156" s="168">
        <f t="shared" ca="1" si="48"/>
        <v>0</v>
      </c>
      <c r="AJ156" s="170">
        <f t="shared" ca="1" si="49"/>
        <v>0</v>
      </c>
      <c r="AK156" s="168">
        <f t="shared" ca="1" si="28"/>
        <v>0</v>
      </c>
      <c r="AL156" s="168">
        <f t="shared" ca="1" si="29"/>
        <v>0</v>
      </c>
    </row>
    <row r="157" spans="1:38" ht="27" customHeight="1" x14ac:dyDescent="0.2">
      <c r="A157" s="56">
        <v>142</v>
      </c>
      <c r="B157" s="309" t="str">
        <f t="shared" ca="1" si="23"/>
        <v>A142</v>
      </c>
      <c r="C157" s="309"/>
      <c r="D157" s="57" t="str">
        <f t="shared" ca="1" si="24"/>
        <v/>
      </c>
      <c r="E157" s="59" t="str">
        <f t="shared" ca="1" si="25"/>
        <v/>
      </c>
      <c r="F157" s="215">
        <f ca="1">IF(LEN(B157)&gt;0,'OBRAČUNANA OSNOVNA PLAČA'!H151,"")</f>
        <v>0</v>
      </c>
      <c r="G157" s="60"/>
      <c r="H157" s="60"/>
      <c r="I157" s="60"/>
      <c r="J157" s="60"/>
      <c r="K157" s="60"/>
      <c r="L157" s="229">
        <f t="shared" si="42"/>
        <v>0</v>
      </c>
      <c r="M157" s="230">
        <f t="shared" ca="1" si="50"/>
        <v>0</v>
      </c>
      <c r="N157" s="230">
        <f t="shared" ca="1" si="51"/>
        <v>0</v>
      </c>
      <c r="O157" s="231">
        <f t="shared" ca="1" si="52"/>
        <v>0</v>
      </c>
      <c r="P157" s="232">
        <f t="shared" ca="1" si="53"/>
        <v>0</v>
      </c>
      <c r="Q157" s="233">
        <f t="shared" ca="1" si="43"/>
        <v>0</v>
      </c>
      <c r="R157" s="233">
        <f ca="1">IF(LEN(B157)&gt;0,'7'!R157-'7'!Q157,"")</f>
        <v>0</v>
      </c>
      <c r="S157" s="234"/>
      <c r="T157" s="34"/>
      <c r="U157" s="34"/>
      <c r="V157" s="34"/>
      <c r="W157" s="34"/>
      <c r="X157" s="34"/>
      <c r="AB157" s="167">
        <f>ROW()</f>
        <v>157</v>
      </c>
      <c r="AC157" s="168">
        <f t="shared" ca="1" si="26"/>
        <v>0</v>
      </c>
      <c r="AD157" s="168">
        <f t="shared" ca="1" si="27"/>
        <v>0</v>
      </c>
      <c r="AE157" s="169" t="str">
        <f t="shared" ca="1" si="44"/>
        <v>-</v>
      </c>
      <c r="AF157" s="168" t="str">
        <f t="shared" ca="1" si="45"/>
        <v>-</v>
      </c>
      <c r="AG157" s="169" t="str">
        <f t="shared" ca="1" si="46"/>
        <v>-</v>
      </c>
      <c r="AH157" s="168" t="str">
        <f t="shared" ca="1" si="47"/>
        <v>-</v>
      </c>
      <c r="AI157" s="168">
        <f t="shared" ca="1" si="48"/>
        <v>0</v>
      </c>
      <c r="AJ157" s="170">
        <f t="shared" ca="1" si="49"/>
        <v>0</v>
      </c>
      <c r="AK157" s="168">
        <f t="shared" ca="1" si="28"/>
        <v>0</v>
      </c>
      <c r="AL157" s="168">
        <f t="shared" ca="1" si="29"/>
        <v>0</v>
      </c>
    </row>
    <row r="158" spans="1:38" ht="27" customHeight="1" x14ac:dyDescent="0.2">
      <c r="A158" s="56">
        <v>143</v>
      </c>
      <c r="B158" s="309" t="str">
        <f t="shared" ca="1" si="23"/>
        <v>A143</v>
      </c>
      <c r="C158" s="309"/>
      <c r="D158" s="57" t="str">
        <f t="shared" ca="1" si="24"/>
        <v/>
      </c>
      <c r="E158" s="59" t="str">
        <f t="shared" ca="1" si="25"/>
        <v/>
      </c>
      <c r="F158" s="215">
        <f ca="1">IF(LEN(B158)&gt;0,'OBRAČUNANA OSNOVNA PLAČA'!H152,"")</f>
        <v>0</v>
      </c>
      <c r="G158" s="60"/>
      <c r="H158" s="60"/>
      <c r="I158" s="60"/>
      <c r="J158" s="60"/>
      <c r="K158" s="60"/>
      <c r="L158" s="229">
        <f t="shared" si="42"/>
        <v>0</v>
      </c>
      <c r="M158" s="230">
        <f t="shared" ca="1" si="50"/>
        <v>0</v>
      </c>
      <c r="N158" s="230">
        <f t="shared" ca="1" si="51"/>
        <v>0</v>
      </c>
      <c r="O158" s="231">
        <f t="shared" ca="1" si="52"/>
        <v>0</v>
      </c>
      <c r="P158" s="232">
        <f t="shared" ca="1" si="53"/>
        <v>0</v>
      </c>
      <c r="Q158" s="233">
        <f t="shared" ca="1" si="43"/>
        <v>0</v>
      </c>
      <c r="R158" s="233">
        <f ca="1">IF(LEN(B158)&gt;0,'7'!R158-'7'!Q158,"")</f>
        <v>0</v>
      </c>
      <c r="S158" s="234"/>
      <c r="T158" s="34"/>
      <c r="U158" s="34"/>
      <c r="V158" s="34"/>
      <c r="W158" s="34"/>
      <c r="X158" s="34"/>
      <c r="AB158" s="167">
        <f>ROW()</f>
        <v>158</v>
      </c>
      <c r="AC158" s="168">
        <f t="shared" ca="1" si="26"/>
        <v>0</v>
      </c>
      <c r="AD158" s="168">
        <f t="shared" ca="1" si="27"/>
        <v>0</v>
      </c>
      <c r="AE158" s="169" t="str">
        <f t="shared" ca="1" si="44"/>
        <v>-</v>
      </c>
      <c r="AF158" s="168" t="str">
        <f t="shared" ca="1" si="45"/>
        <v>-</v>
      </c>
      <c r="AG158" s="169" t="str">
        <f t="shared" ca="1" si="46"/>
        <v>-</v>
      </c>
      <c r="AH158" s="168" t="str">
        <f t="shared" ca="1" si="47"/>
        <v>-</v>
      </c>
      <c r="AI158" s="168">
        <f t="shared" ca="1" si="48"/>
        <v>0</v>
      </c>
      <c r="AJ158" s="170">
        <f t="shared" ca="1" si="49"/>
        <v>0</v>
      </c>
      <c r="AK158" s="168">
        <f t="shared" ca="1" si="28"/>
        <v>0</v>
      </c>
      <c r="AL158" s="168">
        <f t="shared" ca="1" si="29"/>
        <v>0</v>
      </c>
    </row>
    <row r="159" spans="1:38" ht="27" customHeight="1" x14ac:dyDescent="0.2">
      <c r="A159" s="56">
        <v>144</v>
      </c>
      <c r="B159" s="309" t="str">
        <f t="shared" ca="1" si="23"/>
        <v>A144</v>
      </c>
      <c r="C159" s="309"/>
      <c r="D159" s="57" t="str">
        <f t="shared" ca="1" si="24"/>
        <v/>
      </c>
      <c r="E159" s="59" t="str">
        <f t="shared" ca="1" si="25"/>
        <v/>
      </c>
      <c r="F159" s="215">
        <f ca="1">IF(LEN(B159)&gt;0,'OBRAČUNANA OSNOVNA PLAČA'!H153,"")</f>
        <v>0</v>
      </c>
      <c r="G159" s="60"/>
      <c r="H159" s="60"/>
      <c r="I159" s="60"/>
      <c r="J159" s="60"/>
      <c r="K159" s="60"/>
      <c r="L159" s="229">
        <f t="shared" si="42"/>
        <v>0</v>
      </c>
      <c r="M159" s="230">
        <f t="shared" ca="1" si="50"/>
        <v>0</v>
      </c>
      <c r="N159" s="230">
        <f t="shared" ca="1" si="51"/>
        <v>0</v>
      </c>
      <c r="O159" s="231">
        <f t="shared" ca="1" si="52"/>
        <v>0</v>
      </c>
      <c r="P159" s="232">
        <f t="shared" ca="1" si="53"/>
        <v>0</v>
      </c>
      <c r="Q159" s="233">
        <f t="shared" ca="1" si="43"/>
        <v>0</v>
      </c>
      <c r="R159" s="233">
        <f ca="1">IF(LEN(B159)&gt;0,'7'!R159-'7'!Q159,"")</f>
        <v>0</v>
      </c>
      <c r="S159" s="234"/>
      <c r="T159" s="34"/>
      <c r="U159" s="34"/>
      <c r="V159" s="34"/>
      <c r="W159" s="34"/>
      <c r="X159" s="34"/>
      <c r="AB159" s="167">
        <f>ROW()</f>
        <v>159</v>
      </c>
      <c r="AC159" s="168">
        <f t="shared" ca="1" si="26"/>
        <v>0</v>
      </c>
      <c r="AD159" s="168">
        <f t="shared" ca="1" si="27"/>
        <v>0</v>
      </c>
      <c r="AE159" s="169" t="str">
        <f t="shared" ca="1" si="44"/>
        <v>-</v>
      </c>
      <c r="AF159" s="168" t="str">
        <f t="shared" ca="1" si="45"/>
        <v>-</v>
      </c>
      <c r="AG159" s="169" t="str">
        <f t="shared" ca="1" si="46"/>
        <v>-</v>
      </c>
      <c r="AH159" s="168" t="str">
        <f t="shared" ca="1" si="47"/>
        <v>-</v>
      </c>
      <c r="AI159" s="168">
        <f t="shared" ca="1" si="48"/>
        <v>0</v>
      </c>
      <c r="AJ159" s="170">
        <f t="shared" ca="1" si="49"/>
        <v>0</v>
      </c>
      <c r="AK159" s="168">
        <f t="shared" ca="1" si="28"/>
        <v>0</v>
      </c>
      <c r="AL159" s="168">
        <f t="shared" ca="1" si="29"/>
        <v>0</v>
      </c>
    </row>
    <row r="160" spans="1:38" ht="27" customHeight="1" x14ac:dyDescent="0.2">
      <c r="A160" s="56">
        <v>145</v>
      </c>
      <c r="B160" s="309" t="str">
        <f t="shared" ca="1" si="23"/>
        <v>A145</v>
      </c>
      <c r="C160" s="309"/>
      <c r="D160" s="57" t="str">
        <f t="shared" ca="1" si="24"/>
        <v/>
      </c>
      <c r="E160" s="59" t="str">
        <f t="shared" ca="1" si="25"/>
        <v/>
      </c>
      <c r="F160" s="215">
        <f ca="1">IF(LEN(B160)&gt;0,'OBRAČUNANA OSNOVNA PLAČA'!H154,"")</f>
        <v>0</v>
      </c>
      <c r="G160" s="60"/>
      <c r="H160" s="60"/>
      <c r="I160" s="60"/>
      <c r="J160" s="60"/>
      <c r="K160" s="60"/>
      <c r="L160" s="229">
        <f t="shared" si="42"/>
        <v>0</v>
      </c>
      <c r="M160" s="230">
        <f t="shared" ca="1" si="50"/>
        <v>0</v>
      </c>
      <c r="N160" s="230">
        <f t="shared" ca="1" si="51"/>
        <v>0</v>
      </c>
      <c r="O160" s="231">
        <f t="shared" ca="1" si="52"/>
        <v>0</v>
      </c>
      <c r="P160" s="232">
        <f t="shared" ca="1" si="53"/>
        <v>0</v>
      </c>
      <c r="Q160" s="233">
        <f t="shared" ca="1" si="43"/>
        <v>0</v>
      </c>
      <c r="R160" s="233">
        <f ca="1">IF(LEN(B160)&gt;0,'7'!R160-'7'!Q160,"")</f>
        <v>0</v>
      </c>
      <c r="S160" s="234"/>
      <c r="T160" s="34"/>
      <c r="U160" s="34"/>
      <c r="V160" s="34"/>
      <c r="W160" s="34"/>
      <c r="X160" s="34"/>
      <c r="AB160" s="167">
        <f>ROW()</f>
        <v>160</v>
      </c>
      <c r="AC160" s="168">
        <f t="shared" ca="1" si="26"/>
        <v>0</v>
      </c>
      <c r="AD160" s="168">
        <f t="shared" ca="1" si="27"/>
        <v>0</v>
      </c>
      <c r="AE160" s="169" t="str">
        <f t="shared" ca="1" si="44"/>
        <v>-</v>
      </c>
      <c r="AF160" s="168" t="str">
        <f t="shared" ca="1" si="45"/>
        <v>-</v>
      </c>
      <c r="AG160" s="169" t="str">
        <f t="shared" ca="1" si="46"/>
        <v>-</v>
      </c>
      <c r="AH160" s="168" t="str">
        <f t="shared" ca="1" si="47"/>
        <v>-</v>
      </c>
      <c r="AI160" s="168">
        <f t="shared" ca="1" si="48"/>
        <v>0</v>
      </c>
      <c r="AJ160" s="170">
        <f t="shared" ca="1" si="49"/>
        <v>0</v>
      </c>
      <c r="AK160" s="168">
        <f t="shared" ca="1" si="28"/>
        <v>0</v>
      </c>
      <c r="AL160" s="168">
        <f t="shared" ca="1" si="29"/>
        <v>0</v>
      </c>
    </row>
    <row r="161" spans="1:38" ht="27" customHeight="1" x14ac:dyDescent="0.2">
      <c r="A161" s="56">
        <v>146</v>
      </c>
      <c r="B161" s="309" t="str">
        <f t="shared" ca="1" si="23"/>
        <v>A146</v>
      </c>
      <c r="C161" s="309"/>
      <c r="D161" s="57" t="str">
        <f t="shared" ca="1" si="24"/>
        <v/>
      </c>
      <c r="E161" s="59" t="str">
        <f t="shared" ca="1" si="25"/>
        <v/>
      </c>
      <c r="F161" s="215">
        <f ca="1">IF(LEN(B161)&gt;0,'OBRAČUNANA OSNOVNA PLAČA'!H155,"")</f>
        <v>0</v>
      </c>
      <c r="G161" s="60"/>
      <c r="H161" s="60"/>
      <c r="I161" s="60"/>
      <c r="J161" s="60"/>
      <c r="K161" s="60"/>
      <c r="L161" s="229">
        <f t="shared" si="42"/>
        <v>0</v>
      </c>
      <c r="M161" s="230">
        <f t="shared" ca="1" si="50"/>
        <v>0</v>
      </c>
      <c r="N161" s="230">
        <f t="shared" ca="1" si="51"/>
        <v>0</v>
      </c>
      <c r="O161" s="231">
        <f t="shared" ca="1" si="52"/>
        <v>0</v>
      </c>
      <c r="P161" s="232">
        <f t="shared" ca="1" si="53"/>
        <v>0</v>
      </c>
      <c r="Q161" s="233">
        <f t="shared" ca="1" si="43"/>
        <v>0</v>
      </c>
      <c r="R161" s="233">
        <f ca="1">IF(LEN(B161)&gt;0,'7'!R161-'7'!Q161,"")</f>
        <v>0</v>
      </c>
      <c r="S161" s="234"/>
      <c r="T161" s="34"/>
      <c r="U161" s="34"/>
      <c r="V161" s="34"/>
      <c r="W161" s="34"/>
      <c r="X161" s="34"/>
      <c r="AB161" s="167">
        <f>ROW()</f>
        <v>161</v>
      </c>
      <c r="AC161" s="168">
        <f t="shared" ca="1" si="26"/>
        <v>0</v>
      </c>
      <c r="AD161" s="168">
        <f t="shared" ca="1" si="27"/>
        <v>0</v>
      </c>
      <c r="AE161" s="169" t="str">
        <f t="shared" ca="1" si="44"/>
        <v>-</v>
      </c>
      <c r="AF161" s="168" t="str">
        <f t="shared" ca="1" si="45"/>
        <v>-</v>
      </c>
      <c r="AG161" s="169" t="str">
        <f t="shared" ca="1" si="46"/>
        <v>-</v>
      </c>
      <c r="AH161" s="168" t="str">
        <f t="shared" ca="1" si="47"/>
        <v>-</v>
      </c>
      <c r="AI161" s="168">
        <f t="shared" ca="1" si="48"/>
        <v>0</v>
      </c>
      <c r="AJ161" s="170">
        <f t="shared" ca="1" si="49"/>
        <v>0</v>
      </c>
      <c r="AK161" s="168">
        <f t="shared" ca="1" si="28"/>
        <v>0</v>
      </c>
      <c r="AL161" s="168">
        <f t="shared" ca="1" si="29"/>
        <v>0</v>
      </c>
    </row>
    <row r="162" spans="1:38" ht="27" customHeight="1" x14ac:dyDescent="0.2">
      <c r="A162" s="56">
        <v>147</v>
      </c>
      <c r="B162" s="309" t="str">
        <f t="shared" ca="1" si="23"/>
        <v>A147</v>
      </c>
      <c r="C162" s="309"/>
      <c r="D162" s="57" t="str">
        <f t="shared" ca="1" si="24"/>
        <v/>
      </c>
      <c r="E162" s="59" t="str">
        <f t="shared" ca="1" si="25"/>
        <v/>
      </c>
      <c r="F162" s="215">
        <f ca="1">IF(LEN(B162)&gt;0,'OBRAČUNANA OSNOVNA PLAČA'!H156,"")</f>
        <v>0</v>
      </c>
      <c r="G162" s="60"/>
      <c r="H162" s="60"/>
      <c r="I162" s="60"/>
      <c r="J162" s="60"/>
      <c r="K162" s="60"/>
      <c r="L162" s="229">
        <f t="shared" si="42"/>
        <v>0</v>
      </c>
      <c r="M162" s="230">
        <f t="shared" ca="1" si="50"/>
        <v>0</v>
      </c>
      <c r="N162" s="230">
        <f t="shared" ca="1" si="51"/>
        <v>0</v>
      </c>
      <c r="O162" s="231">
        <f t="shared" ca="1" si="52"/>
        <v>0</v>
      </c>
      <c r="P162" s="232">
        <f t="shared" ca="1" si="53"/>
        <v>0</v>
      </c>
      <c r="Q162" s="233">
        <f t="shared" ca="1" si="43"/>
        <v>0</v>
      </c>
      <c r="R162" s="233">
        <f ca="1">IF(LEN(B162)&gt;0,'7'!R162-'7'!Q162,"")</f>
        <v>0</v>
      </c>
      <c r="S162" s="234"/>
      <c r="T162" s="34"/>
      <c r="U162" s="34"/>
      <c r="V162" s="34"/>
      <c r="W162" s="34"/>
      <c r="X162" s="34"/>
      <c r="AB162" s="167">
        <f>ROW()</f>
        <v>162</v>
      </c>
      <c r="AC162" s="168">
        <f t="shared" ca="1" si="26"/>
        <v>0</v>
      </c>
      <c r="AD162" s="168">
        <f t="shared" ca="1" si="27"/>
        <v>0</v>
      </c>
      <c r="AE162" s="169" t="str">
        <f t="shared" ca="1" si="44"/>
        <v>-</v>
      </c>
      <c r="AF162" s="168" t="str">
        <f t="shared" ca="1" si="45"/>
        <v>-</v>
      </c>
      <c r="AG162" s="169" t="str">
        <f t="shared" ca="1" si="46"/>
        <v>-</v>
      </c>
      <c r="AH162" s="168" t="str">
        <f t="shared" ca="1" si="47"/>
        <v>-</v>
      </c>
      <c r="AI162" s="168">
        <f t="shared" ca="1" si="48"/>
        <v>0</v>
      </c>
      <c r="AJ162" s="170">
        <f t="shared" ca="1" si="49"/>
        <v>0</v>
      </c>
      <c r="AK162" s="168">
        <f t="shared" ca="1" si="28"/>
        <v>0</v>
      </c>
      <c r="AL162" s="168">
        <f t="shared" ca="1" si="29"/>
        <v>0</v>
      </c>
    </row>
    <row r="163" spans="1:38" ht="27" customHeight="1" x14ac:dyDescent="0.2">
      <c r="A163" s="56">
        <v>148</v>
      </c>
      <c r="B163" s="309" t="str">
        <f t="shared" ca="1" si="23"/>
        <v>A148</v>
      </c>
      <c r="C163" s="309"/>
      <c r="D163" s="57" t="str">
        <f t="shared" ca="1" si="24"/>
        <v/>
      </c>
      <c r="E163" s="59" t="str">
        <f t="shared" ca="1" si="25"/>
        <v/>
      </c>
      <c r="F163" s="215">
        <f ca="1">IF(LEN(B163)&gt;0,'OBRAČUNANA OSNOVNA PLAČA'!H157,"")</f>
        <v>0</v>
      </c>
      <c r="G163" s="60"/>
      <c r="H163" s="60"/>
      <c r="I163" s="60"/>
      <c r="J163" s="60"/>
      <c r="K163" s="60"/>
      <c r="L163" s="229">
        <f t="shared" si="42"/>
        <v>0</v>
      </c>
      <c r="M163" s="230">
        <f t="shared" ca="1" si="50"/>
        <v>0</v>
      </c>
      <c r="N163" s="230">
        <f t="shared" ca="1" si="51"/>
        <v>0</v>
      </c>
      <c r="O163" s="231">
        <f t="shared" ca="1" si="52"/>
        <v>0</v>
      </c>
      <c r="P163" s="232">
        <f t="shared" ca="1" si="53"/>
        <v>0</v>
      </c>
      <c r="Q163" s="233">
        <f t="shared" ca="1" si="43"/>
        <v>0</v>
      </c>
      <c r="R163" s="233">
        <f ca="1">IF(LEN(B163)&gt;0,'7'!R163-'7'!Q163,"")</f>
        <v>0</v>
      </c>
      <c r="S163" s="234"/>
      <c r="T163" s="34"/>
      <c r="U163" s="34"/>
      <c r="V163" s="34"/>
      <c r="W163" s="34"/>
      <c r="X163" s="34"/>
      <c r="AB163" s="167">
        <f>ROW()</f>
        <v>163</v>
      </c>
      <c r="AC163" s="168">
        <f t="shared" ca="1" si="26"/>
        <v>0</v>
      </c>
      <c r="AD163" s="168">
        <f t="shared" ca="1" si="27"/>
        <v>0</v>
      </c>
      <c r="AE163" s="169" t="str">
        <f t="shared" ca="1" si="44"/>
        <v>-</v>
      </c>
      <c r="AF163" s="168" t="str">
        <f t="shared" ca="1" si="45"/>
        <v>-</v>
      </c>
      <c r="AG163" s="169" t="str">
        <f t="shared" ca="1" si="46"/>
        <v>-</v>
      </c>
      <c r="AH163" s="168" t="str">
        <f t="shared" ca="1" si="47"/>
        <v>-</v>
      </c>
      <c r="AI163" s="168">
        <f t="shared" ca="1" si="48"/>
        <v>0</v>
      </c>
      <c r="AJ163" s="170">
        <f t="shared" ca="1" si="49"/>
        <v>0</v>
      </c>
      <c r="AK163" s="168">
        <f t="shared" ca="1" si="28"/>
        <v>0</v>
      </c>
      <c r="AL163" s="168">
        <f t="shared" ca="1" si="29"/>
        <v>0</v>
      </c>
    </row>
    <row r="164" spans="1:38" ht="27" customHeight="1" x14ac:dyDescent="0.2">
      <c r="A164" s="56">
        <v>149</v>
      </c>
      <c r="B164" s="309" t="str">
        <f t="shared" ca="1" si="23"/>
        <v>A149</v>
      </c>
      <c r="C164" s="309"/>
      <c r="D164" s="57" t="str">
        <f t="shared" ca="1" si="24"/>
        <v/>
      </c>
      <c r="E164" s="59" t="str">
        <f t="shared" ca="1" si="25"/>
        <v/>
      </c>
      <c r="F164" s="215">
        <f ca="1">IF(LEN(B164)&gt;0,'OBRAČUNANA OSNOVNA PLAČA'!H158,"")</f>
        <v>0</v>
      </c>
      <c r="G164" s="60"/>
      <c r="H164" s="60"/>
      <c r="I164" s="60"/>
      <c r="J164" s="60"/>
      <c r="K164" s="60"/>
      <c r="L164" s="229">
        <f t="shared" si="42"/>
        <v>0</v>
      </c>
      <c r="M164" s="230">
        <f t="shared" ca="1" si="50"/>
        <v>0</v>
      </c>
      <c r="N164" s="230">
        <f t="shared" ca="1" si="51"/>
        <v>0</v>
      </c>
      <c r="O164" s="231">
        <f t="shared" ca="1" si="52"/>
        <v>0</v>
      </c>
      <c r="P164" s="232">
        <f t="shared" ca="1" si="53"/>
        <v>0</v>
      </c>
      <c r="Q164" s="233">
        <f t="shared" ca="1" si="43"/>
        <v>0</v>
      </c>
      <c r="R164" s="233">
        <f ca="1">IF(LEN(B164)&gt;0,'7'!R164-'7'!Q164,"")</f>
        <v>0</v>
      </c>
      <c r="S164" s="234"/>
      <c r="T164" s="34"/>
      <c r="U164" s="34"/>
      <c r="V164" s="34"/>
      <c r="W164" s="34"/>
      <c r="X164" s="34"/>
      <c r="AB164" s="167">
        <f>ROW()</f>
        <v>164</v>
      </c>
      <c r="AC164" s="168">
        <f t="shared" ca="1" si="26"/>
        <v>0</v>
      </c>
      <c r="AD164" s="168">
        <f t="shared" ca="1" si="27"/>
        <v>0</v>
      </c>
      <c r="AE164" s="169" t="str">
        <f t="shared" ca="1" si="44"/>
        <v>-</v>
      </c>
      <c r="AF164" s="168" t="str">
        <f t="shared" ca="1" si="45"/>
        <v>-</v>
      </c>
      <c r="AG164" s="169" t="str">
        <f t="shared" ca="1" si="46"/>
        <v>-</v>
      </c>
      <c r="AH164" s="168" t="str">
        <f t="shared" ca="1" si="47"/>
        <v>-</v>
      </c>
      <c r="AI164" s="168">
        <f t="shared" ca="1" si="48"/>
        <v>0</v>
      </c>
      <c r="AJ164" s="170">
        <f t="shared" ca="1" si="49"/>
        <v>0</v>
      </c>
      <c r="AK164" s="168">
        <f t="shared" ca="1" si="28"/>
        <v>0</v>
      </c>
      <c r="AL164" s="168">
        <f t="shared" ca="1" si="29"/>
        <v>0</v>
      </c>
    </row>
    <row r="165" spans="1:38" ht="27" customHeight="1" x14ac:dyDescent="0.2">
      <c r="A165" s="56">
        <v>150</v>
      </c>
      <c r="B165" s="309" t="str">
        <f t="shared" ca="1" si="23"/>
        <v>A150</v>
      </c>
      <c r="C165" s="309"/>
      <c r="D165" s="57" t="str">
        <f t="shared" ca="1" si="24"/>
        <v/>
      </c>
      <c r="E165" s="59" t="str">
        <f t="shared" ca="1" si="25"/>
        <v/>
      </c>
      <c r="F165" s="215">
        <f ca="1">IF(LEN(B165)&gt;0,'OBRAČUNANA OSNOVNA PLAČA'!H159,"")</f>
        <v>0</v>
      </c>
      <c r="G165" s="60"/>
      <c r="H165" s="60"/>
      <c r="I165" s="60"/>
      <c r="J165" s="60"/>
      <c r="K165" s="60"/>
      <c r="L165" s="229">
        <f t="shared" si="42"/>
        <v>0</v>
      </c>
      <c r="M165" s="230">
        <f t="shared" ca="1" si="50"/>
        <v>0</v>
      </c>
      <c r="N165" s="230">
        <f t="shared" ca="1" si="51"/>
        <v>0</v>
      </c>
      <c r="O165" s="231">
        <f t="shared" ca="1" si="52"/>
        <v>0</v>
      </c>
      <c r="P165" s="232">
        <f t="shared" ca="1" si="53"/>
        <v>0</v>
      </c>
      <c r="Q165" s="233">
        <f t="shared" ca="1" si="43"/>
        <v>0</v>
      </c>
      <c r="R165" s="233">
        <f ca="1">IF(LEN(B165)&gt;0,'7'!R165-'7'!Q165,"")</f>
        <v>0</v>
      </c>
      <c r="S165" s="234"/>
      <c r="T165" s="34"/>
      <c r="U165" s="34"/>
      <c r="V165" s="34"/>
      <c r="W165" s="34"/>
      <c r="X165" s="34"/>
      <c r="AB165" s="167">
        <f>ROW()</f>
        <v>165</v>
      </c>
      <c r="AC165" s="168">
        <f t="shared" ca="1" si="26"/>
        <v>0</v>
      </c>
      <c r="AD165" s="168">
        <f t="shared" ca="1" si="27"/>
        <v>0</v>
      </c>
      <c r="AE165" s="169" t="str">
        <f t="shared" ca="1" si="44"/>
        <v>-</v>
      </c>
      <c r="AF165" s="168" t="str">
        <f t="shared" ca="1" si="45"/>
        <v>-</v>
      </c>
      <c r="AG165" s="169" t="str">
        <f t="shared" ca="1" si="46"/>
        <v>-</v>
      </c>
      <c r="AH165" s="168" t="str">
        <f t="shared" ca="1" si="47"/>
        <v>-</v>
      </c>
      <c r="AI165" s="168">
        <f t="shared" ca="1" si="48"/>
        <v>0</v>
      </c>
      <c r="AJ165" s="170">
        <f t="shared" ca="1" si="49"/>
        <v>0</v>
      </c>
      <c r="AK165" s="168">
        <f t="shared" ca="1" si="28"/>
        <v>0</v>
      </c>
      <c r="AL165" s="168">
        <f t="shared" ca="1" si="29"/>
        <v>0</v>
      </c>
    </row>
    <row r="166" spans="1:38" ht="27" customHeight="1" x14ac:dyDescent="0.2">
      <c r="A166" s="56">
        <v>151</v>
      </c>
      <c r="B166" s="309" t="str">
        <f t="shared" ca="1" si="23"/>
        <v>A151</v>
      </c>
      <c r="C166" s="309"/>
      <c r="D166" s="57" t="str">
        <f t="shared" ca="1" si="24"/>
        <v/>
      </c>
      <c r="E166" s="59" t="str">
        <f t="shared" ca="1" si="25"/>
        <v/>
      </c>
      <c r="F166" s="215">
        <f ca="1">IF(LEN(B166)&gt;0,'OBRAČUNANA OSNOVNA PLAČA'!H160,"")</f>
        <v>0</v>
      </c>
      <c r="G166" s="60"/>
      <c r="H166" s="60"/>
      <c r="I166" s="60"/>
      <c r="J166" s="60"/>
      <c r="K166" s="60"/>
      <c r="L166" s="229">
        <f t="shared" si="42"/>
        <v>0</v>
      </c>
      <c r="M166" s="230">
        <f t="shared" ca="1" si="50"/>
        <v>0</v>
      </c>
      <c r="N166" s="230">
        <f t="shared" ca="1" si="51"/>
        <v>0</v>
      </c>
      <c r="O166" s="231">
        <f t="shared" ca="1" si="52"/>
        <v>0</v>
      </c>
      <c r="P166" s="232">
        <f t="shared" ca="1" si="53"/>
        <v>0</v>
      </c>
      <c r="Q166" s="233">
        <f t="shared" ca="1" si="43"/>
        <v>0</v>
      </c>
      <c r="R166" s="233">
        <f ca="1">IF(LEN(B166)&gt;0,'7'!R166-'7'!Q166,"")</f>
        <v>0</v>
      </c>
      <c r="S166" s="234"/>
      <c r="T166" s="34"/>
      <c r="U166" s="34"/>
      <c r="V166" s="34"/>
      <c r="W166" s="34"/>
      <c r="X166" s="34"/>
      <c r="AB166" s="167">
        <f>ROW()</f>
        <v>166</v>
      </c>
      <c r="AC166" s="168">
        <f t="shared" ca="1" si="26"/>
        <v>0</v>
      </c>
      <c r="AD166" s="168">
        <f t="shared" ca="1" si="27"/>
        <v>0</v>
      </c>
      <c r="AE166" s="169" t="str">
        <f t="shared" ca="1" si="44"/>
        <v>-</v>
      </c>
      <c r="AF166" s="168" t="str">
        <f t="shared" ca="1" si="45"/>
        <v>-</v>
      </c>
      <c r="AG166" s="169" t="str">
        <f t="shared" ca="1" si="46"/>
        <v>-</v>
      </c>
      <c r="AH166" s="168" t="str">
        <f t="shared" ca="1" si="47"/>
        <v>-</v>
      </c>
      <c r="AI166" s="168">
        <f t="shared" ca="1" si="48"/>
        <v>0</v>
      </c>
      <c r="AJ166" s="170">
        <f t="shared" ca="1" si="49"/>
        <v>0</v>
      </c>
      <c r="AK166" s="168">
        <f t="shared" ca="1" si="28"/>
        <v>0</v>
      </c>
      <c r="AL166" s="168">
        <f t="shared" ca="1" si="29"/>
        <v>0</v>
      </c>
    </row>
    <row r="167" spans="1:38" ht="27" customHeight="1" x14ac:dyDescent="0.2">
      <c r="A167" s="56">
        <v>152</v>
      </c>
      <c r="B167" s="309" t="str">
        <f t="shared" ca="1" si="23"/>
        <v>A152</v>
      </c>
      <c r="C167" s="309"/>
      <c r="D167" s="57" t="str">
        <f t="shared" ca="1" si="24"/>
        <v/>
      </c>
      <c r="E167" s="59" t="str">
        <f t="shared" ca="1" si="25"/>
        <v/>
      </c>
      <c r="F167" s="215">
        <f ca="1">IF(LEN(B167)&gt;0,'OBRAČUNANA OSNOVNA PLAČA'!H161,"")</f>
        <v>0</v>
      </c>
      <c r="G167" s="60"/>
      <c r="H167" s="60"/>
      <c r="I167" s="60"/>
      <c r="J167" s="60"/>
      <c r="K167" s="60"/>
      <c r="L167" s="229">
        <f t="shared" si="42"/>
        <v>0</v>
      </c>
      <c r="M167" s="230">
        <f t="shared" ca="1" si="50"/>
        <v>0</v>
      </c>
      <c r="N167" s="230">
        <f t="shared" ca="1" si="51"/>
        <v>0</v>
      </c>
      <c r="O167" s="231">
        <f t="shared" ca="1" si="52"/>
        <v>0</v>
      </c>
      <c r="P167" s="232">
        <f t="shared" ca="1" si="53"/>
        <v>0</v>
      </c>
      <c r="Q167" s="233">
        <f t="shared" ca="1" si="43"/>
        <v>0</v>
      </c>
      <c r="R167" s="233">
        <f ca="1">IF(LEN(B167)&gt;0,'7'!R167-'7'!Q167,"")</f>
        <v>0</v>
      </c>
      <c r="S167" s="234"/>
      <c r="T167" s="34"/>
      <c r="U167" s="34"/>
      <c r="V167" s="34"/>
      <c r="W167" s="34"/>
      <c r="X167" s="34"/>
      <c r="AB167" s="167">
        <f>ROW()</f>
        <v>167</v>
      </c>
      <c r="AC167" s="168">
        <f t="shared" ca="1" si="26"/>
        <v>0</v>
      </c>
      <c r="AD167" s="168">
        <f t="shared" ca="1" si="27"/>
        <v>0</v>
      </c>
      <c r="AE167" s="169" t="str">
        <f t="shared" ca="1" si="44"/>
        <v>-</v>
      </c>
      <c r="AF167" s="168" t="str">
        <f t="shared" ca="1" si="45"/>
        <v>-</v>
      </c>
      <c r="AG167" s="169" t="str">
        <f t="shared" ca="1" si="46"/>
        <v>-</v>
      </c>
      <c r="AH167" s="168" t="str">
        <f t="shared" ca="1" si="47"/>
        <v>-</v>
      </c>
      <c r="AI167" s="168">
        <f t="shared" ca="1" si="48"/>
        <v>0</v>
      </c>
      <c r="AJ167" s="170">
        <f t="shared" ca="1" si="49"/>
        <v>0</v>
      </c>
      <c r="AK167" s="168">
        <f t="shared" ca="1" si="28"/>
        <v>0</v>
      </c>
      <c r="AL167" s="168">
        <f t="shared" ca="1" si="29"/>
        <v>0</v>
      </c>
    </row>
    <row r="168" spans="1:38" ht="27" customHeight="1" x14ac:dyDescent="0.2">
      <c r="A168" s="56">
        <v>153</v>
      </c>
      <c r="B168" s="309" t="str">
        <f t="shared" ca="1" si="23"/>
        <v>A153</v>
      </c>
      <c r="C168" s="309"/>
      <c r="D168" s="57" t="str">
        <f t="shared" ca="1" si="24"/>
        <v/>
      </c>
      <c r="E168" s="59" t="str">
        <f t="shared" ca="1" si="25"/>
        <v/>
      </c>
      <c r="F168" s="215">
        <f ca="1">IF(LEN(B168)&gt;0,'OBRAČUNANA OSNOVNA PLAČA'!H162,"")</f>
        <v>0</v>
      </c>
      <c r="G168" s="60"/>
      <c r="H168" s="60"/>
      <c r="I168" s="60"/>
      <c r="J168" s="60"/>
      <c r="K168" s="60"/>
      <c r="L168" s="229">
        <f t="shared" si="42"/>
        <v>0</v>
      </c>
      <c r="M168" s="230">
        <f t="shared" ca="1" si="50"/>
        <v>0</v>
      </c>
      <c r="N168" s="230">
        <f t="shared" ca="1" si="51"/>
        <v>0</v>
      </c>
      <c r="O168" s="231">
        <f t="shared" ca="1" si="52"/>
        <v>0</v>
      </c>
      <c r="P168" s="232">
        <f t="shared" ca="1" si="53"/>
        <v>0</v>
      </c>
      <c r="Q168" s="233">
        <f t="shared" ca="1" si="43"/>
        <v>0</v>
      </c>
      <c r="R168" s="233">
        <f ca="1">IF(LEN(B168)&gt;0,'7'!R168-'7'!Q168,"")</f>
        <v>0</v>
      </c>
      <c r="S168" s="234"/>
      <c r="T168" s="34"/>
      <c r="U168" s="34"/>
      <c r="V168" s="34"/>
      <c r="W168" s="34"/>
      <c r="X168" s="34"/>
      <c r="AB168" s="167">
        <f>ROW()</f>
        <v>168</v>
      </c>
      <c r="AC168" s="168">
        <f t="shared" ca="1" si="26"/>
        <v>0</v>
      </c>
      <c r="AD168" s="168">
        <f t="shared" ca="1" si="27"/>
        <v>0</v>
      </c>
      <c r="AE168" s="169" t="str">
        <f t="shared" ca="1" si="44"/>
        <v>-</v>
      </c>
      <c r="AF168" s="168" t="str">
        <f t="shared" ca="1" si="45"/>
        <v>-</v>
      </c>
      <c r="AG168" s="169" t="str">
        <f t="shared" ca="1" si="46"/>
        <v>-</v>
      </c>
      <c r="AH168" s="168" t="str">
        <f t="shared" ca="1" si="47"/>
        <v>-</v>
      </c>
      <c r="AI168" s="168">
        <f t="shared" ca="1" si="48"/>
        <v>0</v>
      </c>
      <c r="AJ168" s="170">
        <f t="shared" ca="1" si="49"/>
        <v>0</v>
      </c>
      <c r="AK168" s="168">
        <f t="shared" ca="1" si="28"/>
        <v>0</v>
      </c>
      <c r="AL168" s="168">
        <f t="shared" ca="1" si="29"/>
        <v>0</v>
      </c>
    </row>
    <row r="169" spans="1:38" ht="27" customHeight="1" x14ac:dyDescent="0.2">
      <c r="A169" s="56">
        <v>154</v>
      </c>
      <c r="B169" s="309" t="str">
        <f t="shared" ca="1" si="23"/>
        <v>A154</v>
      </c>
      <c r="C169" s="309"/>
      <c r="D169" s="57" t="str">
        <f t="shared" ca="1" si="24"/>
        <v/>
      </c>
      <c r="E169" s="59" t="str">
        <f t="shared" ca="1" si="25"/>
        <v/>
      </c>
      <c r="F169" s="215">
        <f ca="1">IF(LEN(B169)&gt;0,'OBRAČUNANA OSNOVNA PLAČA'!H163,"")</f>
        <v>0</v>
      </c>
      <c r="G169" s="60"/>
      <c r="H169" s="60"/>
      <c r="I169" s="60"/>
      <c r="J169" s="60"/>
      <c r="K169" s="60"/>
      <c r="L169" s="229">
        <f t="shared" si="42"/>
        <v>0</v>
      </c>
      <c r="M169" s="230">
        <f t="shared" ca="1" si="50"/>
        <v>0</v>
      </c>
      <c r="N169" s="230">
        <f t="shared" ca="1" si="51"/>
        <v>0</v>
      </c>
      <c r="O169" s="231">
        <f t="shared" ca="1" si="52"/>
        <v>0</v>
      </c>
      <c r="P169" s="232">
        <f t="shared" ca="1" si="53"/>
        <v>0</v>
      </c>
      <c r="Q169" s="233">
        <f t="shared" ca="1" si="43"/>
        <v>0</v>
      </c>
      <c r="R169" s="233">
        <f ca="1">IF(LEN(B169)&gt;0,'7'!R169-'7'!Q169,"")</f>
        <v>0</v>
      </c>
      <c r="S169" s="234"/>
      <c r="T169" s="34"/>
      <c r="U169" s="34"/>
      <c r="V169" s="34"/>
      <c r="W169" s="34"/>
      <c r="X169" s="34"/>
      <c r="AB169" s="167">
        <f>ROW()</f>
        <v>169</v>
      </c>
      <c r="AC169" s="168">
        <f t="shared" ca="1" si="26"/>
        <v>0</v>
      </c>
      <c r="AD169" s="168">
        <f t="shared" ca="1" si="27"/>
        <v>0</v>
      </c>
      <c r="AE169" s="169" t="str">
        <f t="shared" ca="1" si="44"/>
        <v>-</v>
      </c>
      <c r="AF169" s="168" t="str">
        <f t="shared" ca="1" si="45"/>
        <v>-</v>
      </c>
      <c r="AG169" s="169" t="str">
        <f t="shared" ca="1" si="46"/>
        <v>-</v>
      </c>
      <c r="AH169" s="168" t="str">
        <f t="shared" ca="1" si="47"/>
        <v>-</v>
      </c>
      <c r="AI169" s="168">
        <f t="shared" ca="1" si="48"/>
        <v>0</v>
      </c>
      <c r="AJ169" s="170">
        <f t="shared" ca="1" si="49"/>
        <v>0</v>
      </c>
      <c r="AK169" s="168">
        <f t="shared" ca="1" si="28"/>
        <v>0</v>
      </c>
      <c r="AL169" s="168">
        <f t="shared" ca="1" si="29"/>
        <v>0</v>
      </c>
    </row>
    <row r="170" spans="1:38" ht="27" customHeight="1" x14ac:dyDescent="0.2">
      <c r="A170" s="56">
        <v>155</v>
      </c>
      <c r="B170" s="309" t="str">
        <f t="shared" ca="1" si="23"/>
        <v>A155</v>
      </c>
      <c r="C170" s="309"/>
      <c r="D170" s="57" t="str">
        <f t="shared" ca="1" si="24"/>
        <v/>
      </c>
      <c r="E170" s="59" t="str">
        <f t="shared" ca="1" si="25"/>
        <v/>
      </c>
      <c r="F170" s="215">
        <f ca="1">IF(LEN(B170)&gt;0,'OBRAČUNANA OSNOVNA PLAČA'!H164,"")</f>
        <v>0</v>
      </c>
      <c r="G170" s="60"/>
      <c r="H170" s="60"/>
      <c r="I170" s="60"/>
      <c r="J170" s="60"/>
      <c r="K170" s="60"/>
      <c r="L170" s="229">
        <f t="shared" si="42"/>
        <v>0</v>
      </c>
      <c r="M170" s="230">
        <f t="shared" ca="1" si="50"/>
        <v>0</v>
      </c>
      <c r="N170" s="230">
        <f t="shared" ca="1" si="51"/>
        <v>0</v>
      </c>
      <c r="O170" s="231">
        <f t="shared" ca="1" si="52"/>
        <v>0</v>
      </c>
      <c r="P170" s="232">
        <f t="shared" ca="1" si="53"/>
        <v>0</v>
      </c>
      <c r="Q170" s="233">
        <f t="shared" ca="1" si="43"/>
        <v>0</v>
      </c>
      <c r="R170" s="233">
        <f ca="1">IF(LEN(B170)&gt;0,'7'!R170-'7'!Q170,"")</f>
        <v>0</v>
      </c>
      <c r="S170" s="234"/>
      <c r="T170" s="34"/>
      <c r="U170" s="34"/>
      <c r="V170" s="34"/>
      <c r="W170" s="34"/>
      <c r="X170" s="34"/>
      <c r="AB170" s="167">
        <f>ROW()</f>
        <v>170</v>
      </c>
      <c r="AC170" s="168">
        <f t="shared" ca="1" si="26"/>
        <v>0</v>
      </c>
      <c r="AD170" s="168">
        <f t="shared" ca="1" si="27"/>
        <v>0</v>
      </c>
      <c r="AE170" s="169" t="str">
        <f t="shared" ca="1" si="44"/>
        <v>-</v>
      </c>
      <c r="AF170" s="168" t="str">
        <f t="shared" ca="1" si="45"/>
        <v>-</v>
      </c>
      <c r="AG170" s="169" t="str">
        <f t="shared" ca="1" si="46"/>
        <v>-</v>
      </c>
      <c r="AH170" s="168" t="str">
        <f t="shared" ca="1" si="47"/>
        <v>-</v>
      </c>
      <c r="AI170" s="168">
        <f t="shared" ca="1" si="48"/>
        <v>0</v>
      </c>
      <c r="AJ170" s="170">
        <f t="shared" ca="1" si="49"/>
        <v>0</v>
      </c>
      <c r="AK170" s="168">
        <f t="shared" ca="1" si="28"/>
        <v>0</v>
      </c>
      <c r="AL170" s="168">
        <f t="shared" ca="1" si="29"/>
        <v>0</v>
      </c>
    </row>
    <row r="171" spans="1:38" ht="27" customHeight="1" x14ac:dyDescent="0.2">
      <c r="A171" s="56">
        <v>156</v>
      </c>
      <c r="B171" s="309" t="str">
        <f t="shared" ca="1" si="23"/>
        <v>A156</v>
      </c>
      <c r="C171" s="309"/>
      <c r="D171" s="57" t="str">
        <f t="shared" ca="1" si="24"/>
        <v/>
      </c>
      <c r="E171" s="59" t="str">
        <f t="shared" ca="1" si="25"/>
        <v/>
      </c>
      <c r="F171" s="215">
        <f ca="1">IF(LEN(B171)&gt;0,'OBRAČUNANA OSNOVNA PLAČA'!H165,"")</f>
        <v>0</v>
      </c>
      <c r="G171" s="60"/>
      <c r="H171" s="60"/>
      <c r="I171" s="60"/>
      <c r="J171" s="60"/>
      <c r="K171" s="60"/>
      <c r="L171" s="229">
        <f t="shared" si="42"/>
        <v>0</v>
      </c>
      <c r="M171" s="230">
        <f t="shared" ca="1" si="50"/>
        <v>0</v>
      </c>
      <c r="N171" s="230">
        <f t="shared" ca="1" si="51"/>
        <v>0</v>
      </c>
      <c r="O171" s="231">
        <f t="shared" ca="1" si="52"/>
        <v>0</v>
      </c>
      <c r="P171" s="232">
        <f t="shared" ca="1" si="53"/>
        <v>0</v>
      </c>
      <c r="Q171" s="233">
        <f t="shared" ca="1" si="43"/>
        <v>0</v>
      </c>
      <c r="R171" s="233">
        <f ca="1">IF(LEN(B171)&gt;0,'7'!R171-'7'!Q171,"")</f>
        <v>0</v>
      </c>
      <c r="S171" s="234"/>
      <c r="T171" s="34"/>
      <c r="U171" s="34"/>
      <c r="V171" s="34"/>
      <c r="W171" s="34"/>
      <c r="X171" s="34"/>
      <c r="AB171" s="167">
        <f>ROW()</f>
        <v>171</v>
      </c>
      <c r="AC171" s="168">
        <f t="shared" ca="1" si="26"/>
        <v>0</v>
      </c>
      <c r="AD171" s="168">
        <f t="shared" ca="1" si="27"/>
        <v>0</v>
      </c>
      <c r="AE171" s="169" t="str">
        <f t="shared" ca="1" si="44"/>
        <v>-</v>
      </c>
      <c r="AF171" s="168" t="str">
        <f t="shared" ca="1" si="45"/>
        <v>-</v>
      </c>
      <c r="AG171" s="169" t="str">
        <f t="shared" ca="1" si="46"/>
        <v>-</v>
      </c>
      <c r="AH171" s="168" t="str">
        <f t="shared" ca="1" si="47"/>
        <v>-</v>
      </c>
      <c r="AI171" s="168">
        <f t="shared" ca="1" si="48"/>
        <v>0</v>
      </c>
      <c r="AJ171" s="170">
        <f t="shared" ca="1" si="49"/>
        <v>0</v>
      </c>
      <c r="AK171" s="168">
        <f t="shared" ca="1" si="28"/>
        <v>0</v>
      </c>
      <c r="AL171" s="168">
        <f t="shared" ca="1" si="29"/>
        <v>0</v>
      </c>
    </row>
    <row r="172" spans="1:38" ht="27" customHeight="1" x14ac:dyDescent="0.2">
      <c r="A172" s="56">
        <v>157</v>
      </c>
      <c r="B172" s="309" t="str">
        <f t="shared" ca="1" si="23"/>
        <v>A157</v>
      </c>
      <c r="C172" s="309"/>
      <c r="D172" s="57" t="str">
        <f t="shared" ca="1" si="24"/>
        <v/>
      </c>
      <c r="E172" s="59" t="str">
        <f t="shared" ca="1" si="25"/>
        <v/>
      </c>
      <c r="F172" s="215">
        <f ca="1">IF(LEN(B172)&gt;0,'OBRAČUNANA OSNOVNA PLAČA'!H166,"")</f>
        <v>0</v>
      </c>
      <c r="G172" s="60"/>
      <c r="H172" s="60"/>
      <c r="I172" s="60"/>
      <c r="J172" s="60"/>
      <c r="K172" s="60"/>
      <c r="L172" s="229">
        <f t="shared" si="42"/>
        <v>0</v>
      </c>
      <c r="M172" s="230">
        <f t="shared" ca="1" si="50"/>
        <v>0</v>
      </c>
      <c r="N172" s="230">
        <f t="shared" ca="1" si="51"/>
        <v>0</v>
      </c>
      <c r="O172" s="231">
        <f t="shared" ca="1" si="52"/>
        <v>0</v>
      </c>
      <c r="P172" s="232">
        <f t="shared" ca="1" si="53"/>
        <v>0</v>
      </c>
      <c r="Q172" s="233">
        <f t="shared" ca="1" si="43"/>
        <v>0</v>
      </c>
      <c r="R172" s="233">
        <f ca="1">IF(LEN(B172)&gt;0,'7'!R172-'7'!Q172,"")</f>
        <v>0</v>
      </c>
      <c r="S172" s="234"/>
      <c r="T172" s="34"/>
      <c r="U172" s="34"/>
      <c r="V172" s="34"/>
      <c r="W172" s="34"/>
      <c r="X172" s="34"/>
      <c r="AB172" s="167">
        <f>ROW()</f>
        <v>172</v>
      </c>
      <c r="AC172" s="168">
        <f t="shared" ca="1" si="26"/>
        <v>0</v>
      </c>
      <c r="AD172" s="168">
        <f t="shared" ca="1" si="27"/>
        <v>0</v>
      </c>
      <c r="AE172" s="169" t="str">
        <f t="shared" ca="1" si="44"/>
        <v>-</v>
      </c>
      <c r="AF172" s="168" t="str">
        <f t="shared" ca="1" si="45"/>
        <v>-</v>
      </c>
      <c r="AG172" s="169" t="str">
        <f t="shared" ca="1" si="46"/>
        <v>-</v>
      </c>
      <c r="AH172" s="168" t="str">
        <f t="shared" ca="1" si="47"/>
        <v>-</v>
      </c>
      <c r="AI172" s="168">
        <f t="shared" ca="1" si="48"/>
        <v>0</v>
      </c>
      <c r="AJ172" s="170">
        <f t="shared" ca="1" si="49"/>
        <v>0</v>
      </c>
      <c r="AK172" s="168">
        <f t="shared" ca="1" si="28"/>
        <v>0</v>
      </c>
      <c r="AL172" s="168">
        <f t="shared" ca="1" si="29"/>
        <v>0</v>
      </c>
    </row>
    <row r="173" spans="1:38" ht="27" customHeight="1" x14ac:dyDescent="0.2">
      <c r="A173" s="56">
        <v>158</v>
      </c>
      <c r="B173" s="309" t="str">
        <f t="shared" ca="1" si="23"/>
        <v>A158</v>
      </c>
      <c r="C173" s="309"/>
      <c r="D173" s="57" t="str">
        <f t="shared" ca="1" si="24"/>
        <v/>
      </c>
      <c r="E173" s="59" t="str">
        <f t="shared" ca="1" si="25"/>
        <v/>
      </c>
      <c r="F173" s="215">
        <f ca="1">IF(LEN(B173)&gt;0,'OBRAČUNANA OSNOVNA PLAČA'!H167,"")</f>
        <v>0</v>
      </c>
      <c r="G173" s="60"/>
      <c r="H173" s="60"/>
      <c r="I173" s="60"/>
      <c r="J173" s="60"/>
      <c r="K173" s="60"/>
      <c r="L173" s="229">
        <f t="shared" si="42"/>
        <v>0</v>
      </c>
      <c r="M173" s="230">
        <f t="shared" ca="1" si="50"/>
        <v>0</v>
      </c>
      <c r="N173" s="230">
        <f t="shared" ca="1" si="51"/>
        <v>0</v>
      </c>
      <c r="O173" s="231">
        <f t="shared" ca="1" si="52"/>
        <v>0</v>
      </c>
      <c r="P173" s="232">
        <f t="shared" ca="1" si="53"/>
        <v>0</v>
      </c>
      <c r="Q173" s="233">
        <f t="shared" ca="1" si="43"/>
        <v>0</v>
      </c>
      <c r="R173" s="233">
        <f ca="1">IF(LEN(B173)&gt;0,'7'!R173-'7'!Q173,"")</f>
        <v>0</v>
      </c>
      <c r="S173" s="234"/>
      <c r="T173" s="34"/>
      <c r="U173" s="34"/>
      <c r="V173" s="34"/>
      <c r="W173" s="34"/>
      <c r="X173" s="34"/>
      <c r="AB173" s="167">
        <f>ROW()</f>
        <v>173</v>
      </c>
      <c r="AC173" s="168">
        <f t="shared" ca="1" si="26"/>
        <v>0</v>
      </c>
      <c r="AD173" s="168">
        <f t="shared" ca="1" si="27"/>
        <v>0</v>
      </c>
      <c r="AE173" s="169" t="str">
        <f t="shared" ca="1" si="44"/>
        <v>-</v>
      </c>
      <c r="AF173" s="168" t="str">
        <f t="shared" ca="1" si="45"/>
        <v>-</v>
      </c>
      <c r="AG173" s="169" t="str">
        <f t="shared" ca="1" si="46"/>
        <v>-</v>
      </c>
      <c r="AH173" s="168" t="str">
        <f t="shared" ca="1" si="47"/>
        <v>-</v>
      </c>
      <c r="AI173" s="168">
        <f t="shared" ca="1" si="48"/>
        <v>0</v>
      </c>
      <c r="AJ173" s="170">
        <f t="shared" ca="1" si="49"/>
        <v>0</v>
      </c>
      <c r="AK173" s="168">
        <f t="shared" ca="1" si="28"/>
        <v>0</v>
      </c>
      <c r="AL173" s="168">
        <f t="shared" ca="1" si="29"/>
        <v>0</v>
      </c>
    </row>
    <row r="174" spans="1:38" ht="27" customHeight="1" x14ac:dyDescent="0.2">
      <c r="A174" s="56">
        <v>159</v>
      </c>
      <c r="B174" s="309" t="str">
        <f t="shared" ca="1" si="23"/>
        <v>A159</v>
      </c>
      <c r="C174" s="309"/>
      <c r="D174" s="57" t="str">
        <f t="shared" ca="1" si="24"/>
        <v/>
      </c>
      <c r="E174" s="59" t="str">
        <f t="shared" ca="1" si="25"/>
        <v/>
      </c>
      <c r="F174" s="215">
        <f ca="1">IF(LEN(B174)&gt;0,'OBRAČUNANA OSNOVNA PLAČA'!H168,"")</f>
        <v>0</v>
      </c>
      <c r="G174" s="60"/>
      <c r="H174" s="60"/>
      <c r="I174" s="60"/>
      <c r="J174" s="60"/>
      <c r="K174" s="60"/>
      <c r="L174" s="229">
        <f t="shared" si="42"/>
        <v>0</v>
      </c>
      <c r="M174" s="230">
        <f t="shared" ca="1" si="50"/>
        <v>0</v>
      </c>
      <c r="N174" s="230">
        <f t="shared" ca="1" si="51"/>
        <v>0</v>
      </c>
      <c r="O174" s="231">
        <f t="shared" ca="1" si="52"/>
        <v>0</v>
      </c>
      <c r="P174" s="232">
        <f t="shared" ca="1" si="53"/>
        <v>0</v>
      </c>
      <c r="Q174" s="233">
        <f t="shared" ca="1" si="43"/>
        <v>0</v>
      </c>
      <c r="R174" s="233">
        <f ca="1">IF(LEN(B174)&gt;0,'7'!R174-'7'!Q174,"")</f>
        <v>0</v>
      </c>
      <c r="S174" s="234"/>
      <c r="T174" s="34"/>
      <c r="U174" s="34"/>
      <c r="V174" s="34"/>
      <c r="W174" s="34"/>
      <c r="X174" s="34"/>
      <c r="AB174" s="167">
        <f>ROW()</f>
        <v>174</v>
      </c>
      <c r="AC174" s="168">
        <f t="shared" ca="1" si="26"/>
        <v>0</v>
      </c>
      <c r="AD174" s="168">
        <f t="shared" ca="1" si="27"/>
        <v>0</v>
      </c>
      <c r="AE174" s="169" t="str">
        <f t="shared" ca="1" si="44"/>
        <v>-</v>
      </c>
      <c r="AF174" s="168" t="str">
        <f t="shared" ca="1" si="45"/>
        <v>-</v>
      </c>
      <c r="AG174" s="169" t="str">
        <f t="shared" ca="1" si="46"/>
        <v>-</v>
      </c>
      <c r="AH174" s="168" t="str">
        <f t="shared" ca="1" si="47"/>
        <v>-</v>
      </c>
      <c r="AI174" s="168">
        <f t="shared" ca="1" si="48"/>
        <v>0</v>
      </c>
      <c r="AJ174" s="170">
        <f t="shared" ca="1" si="49"/>
        <v>0</v>
      </c>
      <c r="AK174" s="168">
        <f t="shared" ca="1" si="28"/>
        <v>0</v>
      </c>
      <c r="AL174" s="168">
        <f t="shared" ca="1" si="29"/>
        <v>0</v>
      </c>
    </row>
    <row r="175" spans="1:38" ht="27" customHeight="1" x14ac:dyDescent="0.2">
      <c r="A175" s="56">
        <v>160</v>
      </c>
      <c r="B175" s="309" t="str">
        <f t="shared" ca="1" si="23"/>
        <v>A160</v>
      </c>
      <c r="C175" s="309"/>
      <c r="D175" s="57" t="str">
        <f t="shared" ca="1" si="24"/>
        <v/>
      </c>
      <c r="E175" s="59" t="str">
        <f t="shared" ca="1" si="25"/>
        <v/>
      </c>
      <c r="F175" s="215">
        <f ca="1">IF(LEN(B175)&gt;0,'OBRAČUNANA OSNOVNA PLAČA'!H169,"")</f>
        <v>0</v>
      </c>
      <c r="G175" s="60"/>
      <c r="H175" s="60"/>
      <c r="I175" s="60"/>
      <c r="J175" s="60"/>
      <c r="K175" s="60"/>
      <c r="L175" s="229">
        <f t="shared" si="42"/>
        <v>0</v>
      </c>
      <c r="M175" s="230">
        <f t="shared" ca="1" si="50"/>
        <v>0</v>
      </c>
      <c r="N175" s="230">
        <f t="shared" ca="1" si="51"/>
        <v>0</v>
      </c>
      <c r="O175" s="231">
        <f t="shared" ca="1" si="52"/>
        <v>0</v>
      </c>
      <c r="P175" s="232">
        <f t="shared" ca="1" si="53"/>
        <v>0</v>
      </c>
      <c r="Q175" s="233">
        <f t="shared" ca="1" si="43"/>
        <v>0</v>
      </c>
      <c r="R175" s="233">
        <f ca="1">IF(LEN(B175)&gt;0,'7'!R175-'7'!Q175,"")</f>
        <v>0</v>
      </c>
      <c r="S175" s="234"/>
      <c r="T175" s="34"/>
      <c r="U175" s="34"/>
      <c r="V175" s="34"/>
      <c r="W175" s="34"/>
      <c r="X175" s="34"/>
      <c r="AB175" s="167">
        <f>ROW()</f>
        <v>175</v>
      </c>
      <c r="AC175" s="168">
        <f t="shared" ca="1" si="26"/>
        <v>0</v>
      </c>
      <c r="AD175" s="168">
        <f t="shared" ca="1" si="27"/>
        <v>0</v>
      </c>
      <c r="AE175" s="169" t="str">
        <f t="shared" ca="1" si="44"/>
        <v>-</v>
      </c>
      <c r="AF175" s="168" t="str">
        <f t="shared" ca="1" si="45"/>
        <v>-</v>
      </c>
      <c r="AG175" s="169" t="str">
        <f t="shared" ca="1" si="46"/>
        <v>-</v>
      </c>
      <c r="AH175" s="168" t="str">
        <f t="shared" ca="1" si="47"/>
        <v>-</v>
      </c>
      <c r="AI175" s="168">
        <f t="shared" ca="1" si="48"/>
        <v>0</v>
      </c>
      <c r="AJ175" s="170">
        <f t="shared" ca="1" si="49"/>
        <v>0</v>
      </c>
      <c r="AK175" s="168">
        <f t="shared" ca="1" si="28"/>
        <v>0</v>
      </c>
      <c r="AL175" s="168">
        <f t="shared" ca="1" si="29"/>
        <v>0</v>
      </c>
    </row>
    <row r="176" spans="1:38" ht="27" customHeight="1" x14ac:dyDescent="0.2">
      <c r="A176" s="56">
        <v>161</v>
      </c>
      <c r="B176" s="309" t="str">
        <f t="shared" ca="1" si="23"/>
        <v>A161</v>
      </c>
      <c r="C176" s="309"/>
      <c r="D176" s="57" t="str">
        <f t="shared" ca="1" si="24"/>
        <v/>
      </c>
      <c r="E176" s="59" t="str">
        <f t="shared" ca="1" si="25"/>
        <v/>
      </c>
      <c r="F176" s="215">
        <f ca="1">IF(LEN(B176)&gt;0,'OBRAČUNANA OSNOVNA PLAČA'!H170,"")</f>
        <v>0</v>
      </c>
      <c r="G176" s="60"/>
      <c r="H176" s="60"/>
      <c r="I176" s="60"/>
      <c r="J176" s="60"/>
      <c r="K176" s="60"/>
      <c r="L176" s="229">
        <f t="shared" si="42"/>
        <v>0</v>
      </c>
      <c r="M176" s="230">
        <f t="shared" ca="1" si="50"/>
        <v>0</v>
      </c>
      <c r="N176" s="230">
        <f t="shared" ca="1" si="51"/>
        <v>0</v>
      </c>
      <c r="O176" s="231">
        <f t="shared" ca="1" si="52"/>
        <v>0</v>
      </c>
      <c r="P176" s="232">
        <f t="shared" ca="1" si="53"/>
        <v>0</v>
      </c>
      <c r="Q176" s="233">
        <f t="shared" ca="1" si="43"/>
        <v>0</v>
      </c>
      <c r="R176" s="233">
        <f ca="1">IF(LEN(B176)&gt;0,'7'!R176-'7'!Q176,"")</f>
        <v>0</v>
      </c>
      <c r="S176" s="234"/>
      <c r="T176" s="34"/>
      <c r="U176" s="34"/>
      <c r="V176" s="34"/>
      <c r="W176" s="34"/>
      <c r="X176" s="34"/>
      <c r="AB176" s="167">
        <f>ROW()</f>
        <v>176</v>
      </c>
      <c r="AC176" s="168">
        <f t="shared" ca="1" si="26"/>
        <v>0</v>
      </c>
      <c r="AD176" s="168">
        <f t="shared" ca="1" si="27"/>
        <v>0</v>
      </c>
      <c r="AE176" s="169" t="str">
        <f t="shared" ca="1" si="44"/>
        <v>-</v>
      </c>
      <c r="AF176" s="168" t="str">
        <f t="shared" ca="1" si="45"/>
        <v>-</v>
      </c>
      <c r="AG176" s="169" t="str">
        <f t="shared" ca="1" si="46"/>
        <v>-</v>
      </c>
      <c r="AH176" s="168" t="str">
        <f t="shared" ca="1" si="47"/>
        <v>-</v>
      </c>
      <c r="AI176" s="168">
        <f t="shared" ca="1" si="48"/>
        <v>0</v>
      </c>
      <c r="AJ176" s="170">
        <f t="shared" ca="1" si="49"/>
        <v>0</v>
      </c>
      <c r="AK176" s="168">
        <f t="shared" ca="1" si="28"/>
        <v>0</v>
      </c>
      <c r="AL176" s="168">
        <f t="shared" ca="1" si="29"/>
        <v>0</v>
      </c>
    </row>
    <row r="177" spans="1:38" ht="27" customHeight="1" x14ac:dyDescent="0.2">
      <c r="A177" s="56">
        <v>162</v>
      </c>
      <c r="B177" s="309" t="str">
        <f t="shared" ca="1" si="23"/>
        <v>A162</v>
      </c>
      <c r="C177" s="309"/>
      <c r="D177" s="57" t="str">
        <f t="shared" ca="1" si="24"/>
        <v/>
      </c>
      <c r="E177" s="59" t="str">
        <f t="shared" ca="1" si="25"/>
        <v/>
      </c>
      <c r="F177" s="215">
        <f ca="1">IF(LEN(B177)&gt;0,'OBRAČUNANA OSNOVNA PLAČA'!H171,"")</f>
        <v>0</v>
      </c>
      <c r="G177" s="60"/>
      <c r="H177" s="60"/>
      <c r="I177" s="60"/>
      <c r="J177" s="60"/>
      <c r="K177" s="60"/>
      <c r="L177" s="229">
        <f t="shared" si="42"/>
        <v>0</v>
      </c>
      <c r="M177" s="230">
        <f t="shared" ca="1" si="50"/>
        <v>0</v>
      </c>
      <c r="N177" s="230">
        <f t="shared" ca="1" si="51"/>
        <v>0</v>
      </c>
      <c r="O177" s="231">
        <f t="shared" ca="1" si="52"/>
        <v>0</v>
      </c>
      <c r="P177" s="232">
        <f t="shared" ca="1" si="53"/>
        <v>0</v>
      </c>
      <c r="Q177" s="233">
        <f t="shared" ca="1" si="43"/>
        <v>0</v>
      </c>
      <c r="R177" s="233">
        <f ca="1">IF(LEN(B177)&gt;0,'7'!R177-'7'!Q177,"")</f>
        <v>0</v>
      </c>
      <c r="S177" s="234"/>
      <c r="T177" s="34"/>
      <c r="U177" s="34"/>
      <c r="V177" s="34"/>
      <c r="W177" s="34"/>
      <c r="X177" s="34"/>
      <c r="AB177" s="167">
        <f>ROW()</f>
        <v>177</v>
      </c>
      <c r="AC177" s="168">
        <f t="shared" ca="1" si="26"/>
        <v>0</v>
      </c>
      <c r="AD177" s="168">
        <f t="shared" ca="1" si="27"/>
        <v>0</v>
      </c>
      <c r="AE177" s="169" t="str">
        <f t="shared" ca="1" si="44"/>
        <v>-</v>
      </c>
      <c r="AF177" s="168" t="str">
        <f t="shared" ca="1" si="45"/>
        <v>-</v>
      </c>
      <c r="AG177" s="169" t="str">
        <f t="shared" ca="1" si="46"/>
        <v>-</v>
      </c>
      <c r="AH177" s="168" t="str">
        <f t="shared" ca="1" si="47"/>
        <v>-</v>
      </c>
      <c r="AI177" s="168">
        <f t="shared" ca="1" si="48"/>
        <v>0</v>
      </c>
      <c r="AJ177" s="170">
        <f t="shared" ca="1" si="49"/>
        <v>0</v>
      </c>
      <c r="AK177" s="168">
        <f t="shared" ca="1" si="28"/>
        <v>0</v>
      </c>
      <c r="AL177" s="168">
        <f t="shared" ca="1" si="29"/>
        <v>0</v>
      </c>
    </row>
    <row r="178" spans="1:38" ht="27" customHeight="1" x14ac:dyDescent="0.2">
      <c r="A178" s="56">
        <v>163</v>
      </c>
      <c r="B178" s="309" t="str">
        <f t="shared" ca="1" si="23"/>
        <v>A163</v>
      </c>
      <c r="C178" s="309"/>
      <c r="D178" s="57" t="str">
        <f t="shared" ca="1" si="24"/>
        <v/>
      </c>
      <c r="E178" s="59" t="str">
        <f t="shared" ca="1" si="25"/>
        <v/>
      </c>
      <c r="F178" s="215">
        <f ca="1">IF(LEN(B178)&gt;0,'OBRAČUNANA OSNOVNA PLAČA'!H172,"")</f>
        <v>0</v>
      </c>
      <c r="G178" s="60"/>
      <c r="H178" s="60"/>
      <c r="I178" s="60"/>
      <c r="J178" s="60"/>
      <c r="K178" s="60"/>
      <c r="L178" s="229">
        <f t="shared" si="42"/>
        <v>0</v>
      </c>
      <c r="M178" s="230">
        <f t="shared" ca="1" si="50"/>
        <v>0</v>
      </c>
      <c r="N178" s="230">
        <f t="shared" ca="1" si="51"/>
        <v>0</v>
      </c>
      <c r="O178" s="231">
        <f t="shared" ca="1" si="52"/>
        <v>0</v>
      </c>
      <c r="P178" s="232">
        <f t="shared" ca="1" si="53"/>
        <v>0</v>
      </c>
      <c r="Q178" s="233">
        <f t="shared" ca="1" si="43"/>
        <v>0</v>
      </c>
      <c r="R178" s="233">
        <f ca="1">IF(LEN(B178)&gt;0,'7'!R178-'7'!Q178,"")</f>
        <v>0</v>
      </c>
      <c r="S178" s="234"/>
      <c r="T178" s="34"/>
      <c r="U178" s="34"/>
      <c r="V178" s="34"/>
      <c r="W178" s="34"/>
      <c r="X178" s="34"/>
      <c r="AB178" s="167">
        <f>ROW()</f>
        <v>178</v>
      </c>
      <c r="AC178" s="168">
        <f t="shared" ca="1" si="26"/>
        <v>0</v>
      </c>
      <c r="AD178" s="168">
        <f t="shared" ca="1" si="27"/>
        <v>0</v>
      </c>
      <c r="AE178" s="169" t="str">
        <f t="shared" ca="1" si="44"/>
        <v>-</v>
      </c>
      <c r="AF178" s="168" t="str">
        <f t="shared" ca="1" si="45"/>
        <v>-</v>
      </c>
      <c r="AG178" s="169" t="str">
        <f t="shared" ca="1" si="46"/>
        <v>-</v>
      </c>
      <c r="AH178" s="168" t="str">
        <f t="shared" ca="1" si="47"/>
        <v>-</v>
      </c>
      <c r="AI178" s="168">
        <f t="shared" ca="1" si="48"/>
        <v>0</v>
      </c>
      <c r="AJ178" s="170">
        <f t="shared" ca="1" si="49"/>
        <v>0</v>
      </c>
      <c r="AK178" s="168">
        <f t="shared" ca="1" si="28"/>
        <v>0</v>
      </c>
      <c r="AL178" s="168">
        <f t="shared" ca="1" si="29"/>
        <v>0</v>
      </c>
    </row>
    <row r="179" spans="1:38" ht="27" customHeight="1" x14ac:dyDescent="0.2">
      <c r="A179" s="56">
        <v>164</v>
      </c>
      <c r="B179" s="309" t="str">
        <f t="shared" ca="1" si="23"/>
        <v>A164</v>
      </c>
      <c r="C179" s="309"/>
      <c r="D179" s="57" t="str">
        <f t="shared" ca="1" si="24"/>
        <v/>
      </c>
      <c r="E179" s="59" t="str">
        <f t="shared" ca="1" si="25"/>
        <v/>
      </c>
      <c r="F179" s="215">
        <f ca="1">IF(LEN(B179)&gt;0,'OBRAČUNANA OSNOVNA PLAČA'!H173,"")</f>
        <v>0</v>
      </c>
      <c r="G179" s="60"/>
      <c r="H179" s="60"/>
      <c r="I179" s="60"/>
      <c r="J179" s="60"/>
      <c r="K179" s="60"/>
      <c r="L179" s="229">
        <f t="shared" si="42"/>
        <v>0</v>
      </c>
      <c r="M179" s="230">
        <f t="shared" ca="1" si="50"/>
        <v>0</v>
      </c>
      <c r="N179" s="230">
        <f t="shared" ca="1" si="51"/>
        <v>0</v>
      </c>
      <c r="O179" s="231">
        <f t="shared" ca="1" si="52"/>
        <v>0</v>
      </c>
      <c r="P179" s="232">
        <f t="shared" ca="1" si="53"/>
        <v>0</v>
      </c>
      <c r="Q179" s="233">
        <f t="shared" ca="1" si="43"/>
        <v>0</v>
      </c>
      <c r="R179" s="233">
        <f ca="1">IF(LEN(B179)&gt;0,'7'!R179-'7'!Q179,"")</f>
        <v>0</v>
      </c>
      <c r="S179" s="234"/>
      <c r="T179" s="34"/>
      <c r="U179" s="34"/>
      <c r="V179" s="34"/>
      <c r="W179" s="34"/>
      <c r="X179" s="34"/>
      <c r="AB179" s="167">
        <f>ROW()</f>
        <v>179</v>
      </c>
      <c r="AC179" s="168">
        <f t="shared" ca="1" si="26"/>
        <v>0</v>
      </c>
      <c r="AD179" s="168">
        <f t="shared" ca="1" si="27"/>
        <v>0</v>
      </c>
      <c r="AE179" s="169" t="str">
        <f t="shared" ca="1" si="44"/>
        <v>-</v>
      </c>
      <c r="AF179" s="168" t="str">
        <f t="shared" ca="1" si="45"/>
        <v>-</v>
      </c>
      <c r="AG179" s="169" t="str">
        <f t="shared" ca="1" si="46"/>
        <v>-</v>
      </c>
      <c r="AH179" s="168" t="str">
        <f t="shared" ca="1" si="47"/>
        <v>-</v>
      </c>
      <c r="AI179" s="168">
        <f t="shared" ca="1" si="48"/>
        <v>0</v>
      </c>
      <c r="AJ179" s="170">
        <f t="shared" ca="1" si="49"/>
        <v>0</v>
      </c>
      <c r="AK179" s="168">
        <f t="shared" ca="1" si="28"/>
        <v>0</v>
      </c>
      <c r="AL179" s="168">
        <f t="shared" ca="1" si="29"/>
        <v>0</v>
      </c>
    </row>
    <row r="180" spans="1:38" ht="27" customHeight="1" x14ac:dyDescent="0.2">
      <c r="A180" s="56">
        <v>165</v>
      </c>
      <c r="B180" s="309" t="str">
        <f t="shared" ca="1" si="23"/>
        <v>A165</v>
      </c>
      <c r="C180" s="309"/>
      <c r="D180" s="57" t="str">
        <f t="shared" ca="1" si="24"/>
        <v/>
      </c>
      <c r="E180" s="59" t="str">
        <f t="shared" ca="1" si="25"/>
        <v/>
      </c>
      <c r="F180" s="215">
        <f ca="1">IF(LEN(B180)&gt;0,'OBRAČUNANA OSNOVNA PLAČA'!H174,"")</f>
        <v>0</v>
      </c>
      <c r="G180" s="60"/>
      <c r="H180" s="60"/>
      <c r="I180" s="60"/>
      <c r="J180" s="60"/>
      <c r="K180" s="60"/>
      <c r="L180" s="229">
        <f t="shared" si="42"/>
        <v>0</v>
      </c>
      <c r="M180" s="230">
        <f t="shared" ca="1" si="50"/>
        <v>0</v>
      </c>
      <c r="N180" s="230">
        <f t="shared" ca="1" si="51"/>
        <v>0</v>
      </c>
      <c r="O180" s="231">
        <f t="shared" ca="1" si="52"/>
        <v>0</v>
      </c>
      <c r="P180" s="232">
        <f t="shared" ca="1" si="53"/>
        <v>0</v>
      </c>
      <c r="Q180" s="233">
        <f t="shared" ca="1" si="43"/>
        <v>0</v>
      </c>
      <c r="R180" s="233">
        <f ca="1">IF(LEN(B180)&gt;0,'7'!R180-'7'!Q180,"")</f>
        <v>0</v>
      </c>
      <c r="S180" s="234"/>
      <c r="T180" s="34"/>
      <c r="U180" s="34"/>
      <c r="V180" s="34"/>
      <c r="W180" s="34"/>
      <c r="X180" s="34"/>
      <c r="AB180" s="167">
        <f>ROW()</f>
        <v>180</v>
      </c>
      <c r="AC180" s="168">
        <f t="shared" ca="1" si="26"/>
        <v>0</v>
      </c>
      <c r="AD180" s="168">
        <f t="shared" ca="1" si="27"/>
        <v>0</v>
      </c>
      <c r="AE180" s="169" t="str">
        <f t="shared" ca="1" si="44"/>
        <v>-</v>
      </c>
      <c r="AF180" s="168" t="str">
        <f t="shared" ca="1" si="45"/>
        <v>-</v>
      </c>
      <c r="AG180" s="169" t="str">
        <f t="shared" ca="1" si="46"/>
        <v>-</v>
      </c>
      <c r="AH180" s="168" t="str">
        <f t="shared" ca="1" si="47"/>
        <v>-</v>
      </c>
      <c r="AI180" s="168">
        <f t="shared" ca="1" si="48"/>
        <v>0</v>
      </c>
      <c r="AJ180" s="170">
        <f t="shared" ca="1" si="49"/>
        <v>0</v>
      </c>
      <c r="AK180" s="168">
        <f t="shared" ca="1" si="28"/>
        <v>0</v>
      </c>
      <c r="AL180" s="168">
        <f t="shared" ca="1" si="29"/>
        <v>0</v>
      </c>
    </row>
    <row r="181" spans="1:38" ht="27" customHeight="1" x14ac:dyDescent="0.2">
      <c r="A181" s="56">
        <v>166</v>
      </c>
      <c r="B181" s="309" t="str">
        <f t="shared" ca="1" si="23"/>
        <v>A166</v>
      </c>
      <c r="C181" s="309"/>
      <c r="D181" s="57" t="str">
        <f t="shared" ca="1" si="24"/>
        <v/>
      </c>
      <c r="E181" s="59" t="str">
        <f t="shared" ca="1" si="25"/>
        <v/>
      </c>
      <c r="F181" s="215">
        <f ca="1">IF(LEN(B181)&gt;0,'OBRAČUNANA OSNOVNA PLAČA'!H175,"")</f>
        <v>0</v>
      </c>
      <c r="G181" s="60"/>
      <c r="H181" s="60"/>
      <c r="I181" s="60"/>
      <c r="J181" s="60"/>
      <c r="K181" s="60"/>
      <c r="L181" s="229">
        <f t="shared" si="42"/>
        <v>0</v>
      </c>
      <c r="M181" s="230">
        <f t="shared" ca="1" si="50"/>
        <v>0</v>
      </c>
      <c r="N181" s="230">
        <f t="shared" ca="1" si="51"/>
        <v>0</v>
      </c>
      <c r="O181" s="231">
        <f t="shared" ca="1" si="52"/>
        <v>0</v>
      </c>
      <c r="P181" s="232">
        <f t="shared" ca="1" si="53"/>
        <v>0</v>
      </c>
      <c r="Q181" s="233">
        <f t="shared" ca="1" si="43"/>
        <v>0</v>
      </c>
      <c r="R181" s="233">
        <f ca="1">IF(LEN(B181)&gt;0,'7'!R181-'7'!Q181,"")</f>
        <v>0</v>
      </c>
      <c r="S181" s="234"/>
      <c r="T181" s="34"/>
      <c r="U181" s="34"/>
      <c r="V181" s="34"/>
      <c r="W181" s="34"/>
      <c r="X181" s="34"/>
      <c r="AB181" s="167">
        <f>ROW()</f>
        <v>181</v>
      </c>
      <c r="AC181" s="168">
        <f t="shared" ca="1" si="26"/>
        <v>0</v>
      </c>
      <c r="AD181" s="168">
        <f t="shared" ca="1" si="27"/>
        <v>0</v>
      </c>
      <c r="AE181" s="169" t="str">
        <f t="shared" ca="1" si="44"/>
        <v>-</v>
      </c>
      <c r="AF181" s="168" t="str">
        <f t="shared" ca="1" si="45"/>
        <v>-</v>
      </c>
      <c r="AG181" s="169" t="str">
        <f t="shared" ca="1" si="46"/>
        <v>-</v>
      </c>
      <c r="AH181" s="168" t="str">
        <f t="shared" ca="1" si="47"/>
        <v>-</v>
      </c>
      <c r="AI181" s="168">
        <f t="shared" ca="1" si="48"/>
        <v>0</v>
      </c>
      <c r="AJ181" s="170">
        <f t="shared" ca="1" si="49"/>
        <v>0</v>
      </c>
      <c r="AK181" s="168">
        <f t="shared" ca="1" si="28"/>
        <v>0</v>
      </c>
      <c r="AL181" s="168">
        <f t="shared" ca="1" si="29"/>
        <v>0</v>
      </c>
    </row>
    <row r="182" spans="1:38" ht="27" customHeight="1" x14ac:dyDescent="0.2">
      <c r="A182" s="56">
        <v>167</v>
      </c>
      <c r="B182" s="309" t="str">
        <f t="shared" ca="1" si="23"/>
        <v>A167</v>
      </c>
      <c r="C182" s="309"/>
      <c r="D182" s="57" t="str">
        <f t="shared" ca="1" si="24"/>
        <v/>
      </c>
      <c r="E182" s="59" t="str">
        <f t="shared" ca="1" si="25"/>
        <v/>
      </c>
      <c r="F182" s="215">
        <f ca="1">IF(LEN(B182)&gt;0,'OBRAČUNANA OSNOVNA PLAČA'!H176,"")</f>
        <v>0</v>
      </c>
      <c r="G182" s="60"/>
      <c r="H182" s="60"/>
      <c r="I182" s="60"/>
      <c r="J182" s="60"/>
      <c r="K182" s="60"/>
      <c r="L182" s="229">
        <f t="shared" si="42"/>
        <v>0</v>
      </c>
      <c r="M182" s="230">
        <f t="shared" ca="1" si="50"/>
        <v>0</v>
      </c>
      <c r="N182" s="230">
        <f t="shared" ca="1" si="51"/>
        <v>0</v>
      </c>
      <c r="O182" s="231">
        <f t="shared" ca="1" si="52"/>
        <v>0</v>
      </c>
      <c r="P182" s="232">
        <f t="shared" ca="1" si="53"/>
        <v>0</v>
      </c>
      <c r="Q182" s="233">
        <f t="shared" ca="1" si="43"/>
        <v>0</v>
      </c>
      <c r="R182" s="233">
        <f ca="1">IF(LEN(B182)&gt;0,'7'!R182-'7'!Q182,"")</f>
        <v>0</v>
      </c>
      <c r="S182" s="234"/>
      <c r="T182" s="34"/>
      <c r="U182" s="34"/>
      <c r="V182" s="34"/>
      <c r="W182" s="34"/>
      <c r="X182" s="34"/>
      <c r="AB182" s="167">
        <f>ROW()</f>
        <v>182</v>
      </c>
      <c r="AC182" s="168">
        <f t="shared" ca="1" si="26"/>
        <v>0</v>
      </c>
      <c r="AD182" s="168">
        <f t="shared" ca="1" si="27"/>
        <v>0</v>
      </c>
      <c r="AE182" s="169" t="str">
        <f t="shared" ca="1" si="44"/>
        <v>-</v>
      </c>
      <c r="AF182" s="168" t="str">
        <f t="shared" ca="1" si="45"/>
        <v>-</v>
      </c>
      <c r="AG182" s="169" t="str">
        <f t="shared" ca="1" si="46"/>
        <v>-</v>
      </c>
      <c r="AH182" s="168" t="str">
        <f t="shared" ca="1" si="47"/>
        <v>-</v>
      </c>
      <c r="AI182" s="168">
        <f t="shared" ca="1" si="48"/>
        <v>0</v>
      </c>
      <c r="AJ182" s="170">
        <f t="shared" ca="1" si="49"/>
        <v>0</v>
      </c>
      <c r="AK182" s="168">
        <f t="shared" ca="1" si="28"/>
        <v>0</v>
      </c>
      <c r="AL182" s="168">
        <f t="shared" ca="1" si="29"/>
        <v>0</v>
      </c>
    </row>
    <row r="183" spans="1:38" ht="27" customHeight="1" x14ac:dyDescent="0.2">
      <c r="A183" s="56">
        <v>168</v>
      </c>
      <c r="B183" s="309" t="str">
        <f t="shared" ca="1" si="23"/>
        <v>A168</v>
      </c>
      <c r="C183" s="309"/>
      <c r="D183" s="57" t="str">
        <f t="shared" ca="1" si="24"/>
        <v/>
      </c>
      <c r="E183" s="59" t="str">
        <f t="shared" ca="1" si="25"/>
        <v/>
      </c>
      <c r="F183" s="215">
        <f ca="1">IF(LEN(B183)&gt;0,'OBRAČUNANA OSNOVNA PLAČA'!H177,"")</f>
        <v>0</v>
      </c>
      <c r="G183" s="60"/>
      <c r="H183" s="60"/>
      <c r="I183" s="60"/>
      <c r="J183" s="60"/>
      <c r="K183" s="60"/>
      <c r="L183" s="229">
        <f t="shared" si="42"/>
        <v>0</v>
      </c>
      <c r="M183" s="230">
        <f t="shared" ca="1" si="50"/>
        <v>0</v>
      </c>
      <c r="N183" s="230">
        <f t="shared" ca="1" si="51"/>
        <v>0</v>
      </c>
      <c r="O183" s="231">
        <f t="shared" ca="1" si="52"/>
        <v>0</v>
      </c>
      <c r="P183" s="232">
        <f t="shared" ca="1" si="53"/>
        <v>0</v>
      </c>
      <c r="Q183" s="233">
        <f t="shared" ca="1" si="43"/>
        <v>0</v>
      </c>
      <c r="R183" s="233">
        <f ca="1">IF(LEN(B183)&gt;0,'7'!R183-'7'!Q183,"")</f>
        <v>0</v>
      </c>
      <c r="S183" s="234"/>
      <c r="T183" s="34"/>
      <c r="U183" s="34"/>
      <c r="V183" s="34"/>
      <c r="W183" s="34"/>
      <c r="X183" s="34"/>
      <c r="AB183" s="167">
        <f>ROW()</f>
        <v>183</v>
      </c>
      <c r="AC183" s="168">
        <f t="shared" ca="1" si="26"/>
        <v>0</v>
      </c>
      <c r="AD183" s="168">
        <f t="shared" ca="1" si="27"/>
        <v>0</v>
      </c>
      <c r="AE183" s="169" t="str">
        <f t="shared" ca="1" si="44"/>
        <v>-</v>
      </c>
      <c r="AF183" s="168" t="str">
        <f t="shared" ca="1" si="45"/>
        <v>-</v>
      </c>
      <c r="AG183" s="169" t="str">
        <f t="shared" ca="1" si="46"/>
        <v>-</v>
      </c>
      <c r="AH183" s="168" t="str">
        <f t="shared" ca="1" si="47"/>
        <v>-</v>
      </c>
      <c r="AI183" s="168">
        <f t="shared" ca="1" si="48"/>
        <v>0</v>
      </c>
      <c r="AJ183" s="170">
        <f t="shared" ca="1" si="49"/>
        <v>0</v>
      </c>
      <c r="AK183" s="168">
        <f t="shared" ca="1" si="28"/>
        <v>0</v>
      </c>
      <c r="AL183" s="168">
        <f t="shared" ca="1" si="29"/>
        <v>0</v>
      </c>
    </row>
    <row r="184" spans="1:38" ht="27" customHeight="1" x14ac:dyDescent="0.2">
      <c r="A184" s="56">
        <v>169</v>
      </c>
      <c r="B184" s="309" t="str">
        <f t="shared" ca="1" si="23"/>
        <v>A169</v>
      </c>
      <c r="C184" s="309"/>
      <c r="D184" s="57" t="str">
        <f t="shared" ca="1" si="24"/>
        <v/>
      </c>
      <c r="E184" s="59" t="str">
        <f t="shared" ca="1" si="25"/>
        <v/>
      </c>
      <c r="F184" s="215">
        <f ca="1">IF(LEN(B184)&gt;0,'OBRAČUNANA OSNOVNA PLAČA'!H178,"")</f>
        <v>0</v>
      </c>
      <c r="G184" s="60"/>
      <c r="H184" s="60"/>
      <c r="I184" s="60"/>
      <c r="J184" s="60"/>
      <c r="K184" s="60"/>
      <c r="L184" s="229">
        <f t="shared" si="42"/>
        <v>0</v>
      </c>
      <c r="M184" s="230">
        <f t="shared" ca="1" si="50"/>
        <v>0</v>
      </c>
      <c r="N184" s="230">
        <f t="shared" ca="1" si="51"/>
        <v>0</v>
      </c>
      <c r="O184" s="231">
        <f t="shared" ca="1" si="52"/>
        <v>0</v>
      </c>
      <c r="P184" s="232">
        <f t="shared" ca="1" si="53"/>
        <v>0</v>
      </c>
      <c r="Q184" s="233">
        <f t="shared" ca="1" si="43"/>
        <v>0</v>
      </c>
      <c r="R184" s="233">
        <f ca="1">IF(LEN(B184)&gt;0,'7'!R184-'7'!Q184,"")</f>
        <v>0</v>
      </c>
      <c r="S184" s="234"/>
      <c r="T184" s="34"/>
      <c r="U184" s="34"/>
      <c r="V184" s="34"/>
      <c r="W184" s="34"/>
      <c r="X184" s="34"/>
      <c r="AB184" s="167">
        <f>ROW()</f>
        <v>184</v>
      </c>
      <c r="AC184" s="168">
        <f t="shared" ca="1" si="26"/>
        <v>0</v>
      </c>
      <c r="AD184" s="168">
        <f t="shared" ca="1" si="27"/>
        <v>0</v>
      </c>
      <c r="AE184" s="169" t="str">
        <f t="shared" ca="1" si="44"/>
        <v>-</v>
      </c>
      <c r="AF184" s="168" t="str">
        <f t="shared" ca="1" si="45"/>
        <v>-</v>
      </c>
      <c r="AG184" s="169" t="str">
        <f t="shared" ca="1" si="46"/>
        <v>-</v>
      </c>
      <c r="AH184" s="168" t="str">
        <f t="shared" ca="1" si="47"/>
        <v>-</v>
      </c>
      <c r="AI184" s="168">
        <f t="shared" ca="1" si="48"/>
        <v>0</v>
      </c>
      <c r="AJ184" s="170">
        <f t="shared" ca="1" si="49"/>
        <v>0</v>
      </c>
      <c r="AK184" s="168">
        <f t="shared" ca="1" si="28"/>
        <v>0</v>
      </c>
      <c r="AL184" s="168">
        <f t="shared" ca="1" si="29"/>
        <v>0</v>
      </c>
    </row>
    <row r="185" spans="1:38" ht="27" customHeight="1" x14ac:dyDescent="0.2">
      <c r="A185" s="56">
        <v>170</v>
      </c>
      <c r="B185" s="309" t="str">
        <f t="shared" ca="1" si="23"/>
        <v>A170</v>
      </c>
      <c r="C185" s="309"/>
      <c r="D185" s="57" t="str">
        <f t="shared" ca="1" si="24"/>
        <v/>
      </c>
      <c r="E185" s="59" t="str">
        <f t="shared" ca="1" si="25"/>
        <v/>
      </c>
      <c r="F185" s="215">
        <f ca="1">IF(LEN(B185)&gt;0,'OBRAČUNANA OSNOVNA PLAČA'!H179,"")</f>
        <v>0</v>
      </c>
      <c r="G185" s="60"/>
      <c r="H185" s="60"/>
      <c r="I185" s="60"/>
      <c r="J185" s="60"/>
      <c r="K185" s="60"/>
      <c r="L185" s="229">
        <f t="shared" si="42"/>
        <v>0</v>
      </c>
      <c r="M185" s="230">
        <f t="shared" ca="1" si="50"/>
        <v>0</v>
      </c>
      <c r="N185" s="230">
        <f t="shared" ca="1" si="51"/>
        <v>0</v>
      </c>
      <c r="O185" s="231">
        <f t="shared" ca="1" si="52"/>
        <v>0</v>
      </c>
      <c r="P185" s="232">
        <f t="shared" ca="1" si="53"/>
        <v>0</v>
      </c>
      <c r="Q185" s="233">
        <f t="shared" ca="1" si="43"/>
        <v>0</v>
      </c>
      <c r="R185" s="233">
        <f ca="1">IF(LEN(B185)&gt;0,'7'!R185-'7'!Q185,"")</f>
        <v>0</v>
      </c>
      <c r="S185" s="234"/>
      <c r="T185" s="34"/>
      <c r="U185" s="34"/>
      <c r="V185" s="34"/>
      <c r="W185" s="34"/>
      <c r="X185" s="34"/>
      <c r="AB185" s="167">
        <f>ROW()</f>
        <v>185</v>
      </c>
      <c r="AC185" s="168">
        <f t="shared" ca="1" si="26"/>
        <v>0</v>
      </c>
      <c r="AD185" s="168">
        <f t="shared" ca="1" si="27"/>
        <v>0</v>
      </c>
      <c r="AE185" s="169" t="str">
        <f t="shared" ca="1" si="44"/>
        <v>-</v>
      </c>
      <c r="AF185" s="168" t="str">
        <f t="shared" ca="1" si="45"/>
        <v>-</v>
      </c>
      <c r="AG185" s="169" t="str">
        <f t="shared" ca="1" si="46"/>
        <v>-</v>
      </c>
      <c r="AH185" s="168" t="str">
        <f t="shared" ca="1" si="47"/>
        <v>-</v>
      </c>
      <c r="AI185" s="168">
        <f t="shared" ca="1" si="48"/>
        <v>0</v>
      </c>
      <c r="AJ185" s="170">
        <f t="shared" ca="1" si="49"/>
        <v>0</v>
      </c>
      <c r="AK185" s="168">
        <f t="shared" ca="1" si="28"/>
        <v>0</v>
      </c>
      <c r="AL185" s="168">
        <f t="shared" ca="1" si="29"/>
        <v>0</v>
      </c>
    </row>
    <row r="186" spans="1:38" ht="27" customHeight="1" x14ac:dyDescent="0.2">
      <c r="A186" s="56">
        <v>171</v>
      </c>
      <c r="B186" s="309" t="str">
        <f t="shared" ca="1" si="23"/>
        <v>A171</v>
      </c>
      <c r="C186" s="309"/>
      <c r="D186" s="57" t="str">
        <f t="shared" ca="1" si="24"/>
        <v/>
      </c>
      <c r="E186" s="59" t="str">
        <f t="shared" ca="1" si="25"/>
        <v/>
      </c>
      <c r="F186" s="215">
        <f ca="1">IF(LEN(B186)&gt;0,'OBRAČUNANA OSNOVNA PLAČA'!H180,"")</f>
        <v>0</v>
      </c>
      <c r="G186" s="60"/>
      <c r="H186" s="60"/>
      <c r="I186" s="60"/>
      <c r="J186" s="60"/>
      <c r="K186" s="60"/>
      <c r="L186" s="229">
        <f t="shared" si="42"/>
        <v>0</v>
      </c>
      <c r="M186" s="230">
        <f t="shared" ca="1" si="50"/>
        <v>0</v>
      </c>
      <c r="N186" s="230">
        <f t="shared" ca="1" si="51"/>
        <v>0</v>
      </c>
      <c r="O186" s="231">
        <f t="shared" ca="1" si="52"/>
        <v>0</v>
      </c>
      <c r="P186" s="232">
        <f t="shared" ca="1" si="53"/>
        <v>0</v>
      </c>
      <c r="Q186" s="233">
        <f t="shared" ca="1" si="43"/>
        <v>0</v>
      </c>
      <c r="R186" s="233">
        <f ca="1">IF(LEN(B186)&gt;0,'7'!R186-'7'!Q186,"")</f>
        <v>0</v>
      </c>
      <c r="S186" s="234"/>
      <c r="T186" s="34"/>
      <c r="U186" s="34"/>
      <c r="V186" s="34"/>
      <c r="W186" s="34"/>
      <c r="X186" s="34"/>
      <c r="AB186" s="167">
        <f>ROW()</f>
        <v>186</v>
      </c>
      <c r="AC186" s="168">
        <f t="shared" ca="1" si="26"/>
        <v>0</v>
      </c>
      <c r="AD186" s="168">
        <f t="shared" ca="1" si="27"/>
        <v>0</v>
      </c>
      <c r="AE186" s="169" t="str">
        <f t="shared" ca="1" si="44"/>
        <v>-</v>
      </c>
      <c r="AF186" s="168" t="str">
        <f t="shared" ca="1" si="45"/>
        <v>-</v>
      </c>
      <c r="AG186" s="169" t="str">
        <f t="shared" ca="1" si="46"/>
        <v>-</v>
      </c>
      <c r="AH186" s="168" t="str">
        <f t="shared" ca="1" si="47"/>
        <v>-</v>
      </c>
      <c r="AI186" s="168">
        <f t="shared" ca="1" si="48"/>
        <v>0</v>
      </c>
      <c r="AJ186" s="170">
        <f t="shared" ca="1" si="49"/>
        <v>0</v>
      </c>
      <c r="AK186" s="168">
        <f t="shared" ca="1" si="28"/>
        <v>0</v>
      </c>
      <c r="AL186" s="168">
        <f t="shared" ca="1" si="29"/>
        <v>0</v>
      </c>
    </row>
    <row r="187" spans="1:38" ht="27" customHeight="1" x14ac:dyDescent="0.2">
      <c r="A187" s="56">
        <v>172</v>
      </c>
      <c r="B187" s="309" t="str">
        <f t="shared" ca="1" si="23"/>
        <v>A172</v>
      </c>
      <c r="C187" s="309"/>
      <c r="D187" s="57" t="str">
        <f t="shared" ca="1" si="24"/>
        <v/>
      </c>
      <c r="E187" s="59" t="str">
        <f t="shared" ca="1" si="25"/>
        <v/>
      </c>
      <c r="F187" s="215">
        <f ca="1">IF(LEN(B187)&gt;0,'OBRAČUNANA OSNOVNA PLAČA'!H181,"")</f>
        <v>0</v>
      </c>
      <c r="G187" s="60"/>
      <c r="H187" s="60"/>
      <c r="I187" s="60"/>
      <c r="J187" s="60"/>
      <c r="K187" s="60"/>
      <c r="L187" s="229">
        <f t="shared" si="42"/>
        <v>0</v>
      </c>
      <c r="M187" s="230">
        <f t="shared" ca="1" si="50"/>
        <v>0</v>
      </c>
      <c r="N187" s="230">
        <f t="shared" ca="1" si="51"/>
        <v>0</v>
      </c>
      <c r="O187" s="231">
        <f t="shared" ca="1" si="52"/>
        <v>0</v>
      </c>
      <c r="P187" s="232">
        <f t="shared" ca="1" si="53"/>
        <v>0</v>
      </c>
      <c r="Q187" s="233">
        <f t="shared" ca="1" si="43"/>
        <v>0</v>
      </c>
      <c r="R187" s="233">
        <f ca="1">IF(LEN(B187)&gt;0,'7'!R187-'7'!Q187,"")</f>
        <v>0</v>
      </c>
      <c r="S187" s="234"/>
      <c r="T187" s="34"/>
      <c r="U187" s="34"/>
      <c r="V187" s="34"/>
      <c r="W187" s="34"/>
      <c r="X187" s="34"/>
      <c r="AB187" s="167">
        <f>ROW()</f>
        <v>187</v>
      </c>
      <c r="AC187" s="168">
        <f t="shared" ca="1" si="26"/>
        <v>0</v>
      </c>
      <c r="AD187" s="168">
        <f t="shared" ca="1" si="27"/>
        <v>0</v>
      </c>
      <c r="AE187" s="169" t="str">
        <f t="shared" ca="1" si="44"/>
        <v>-</v>
      </c>
      <c r="AF187" s="168" t="str">
        <f t="shared" ca="1" si="45"/>
        <v>-</v>
      </c>
      <c r="AG187" s="169" t="str">
        <f t="shared" ca="1" si="46"/>
        <v>-</v>
      </c>
      <c r="AH187" s="168" t="str">
        <f t="shared" ca="1" si="47"/>
        <v>-</v>
      </c>
      <c r="AI187" s="168">
        <f t="shared" ca="1" si="48"/>
        <v>0</v>
      </c>
      <c r="AJ187" s="170">
        <f t="shared" ca="1" si="49"/>
        <v>0</v>
      </c>
      <c r="AK187" s="168">
        <f t="shared" ca="1" si="28"/>
        <v>0</v>
      </c>
      <c r="AL187" s="168">
        <f t="shared" ca="1" si="29"/>
        <v>0</v>
      </c>
    </row>
    <row r="188" spans="1:38" ht="27" customHeight="1" x14ac:dyDescent="0.2">
      <c r="A188" s="56">
        <v>173</v>
      </c>
      <c r="B188" s="309" t="str">
        <f t="shared" ca="1" si="23"/>
        <v>A173</v>
      </c>
      <c r="C188" s="309"/>
      <c r="D188" s="57" t="str">
        <f t="shared" ca="1" si="24"/>
        <v/>
      </c>
      <c r="E188" s="59" t="str">
        <f t="shared" ca="1" si="25"/>
        <v/>
      </c>
      <c r="F188" s="215">
        <f ca="1">IF(LEN(B188)&gt;0,'OBRAČUNANA OSNOVNA PLAČA'!H182,"")</f>
        <v>0</v>
      </c>
      <c r="G188" s="60"/>
      <c r="H188" s="60"/>
      <c r="I188" s="60"/>
      <c r="J188" s="60"/>
      <c r="K188" s="60"/>
      <c r="L188" s="229">
        <f t="shared" si="42"/>
        <v>0</v>
      </c>
      <c r="M188" s="230">
        <f t="shared" ca="1" si="50"/>
        <v>0</v>
      </c>
      <c r="N188" s="230">
        <f t="shared" ca="1" si="51"/>
        <v>0</v>
      </c>
      <c r="O188" s="231">
        <f t="shared" ca="1" si="52"/>
        <v>0</v>
      </c>
      <c r="P188" s="232">
        <f t="shared" ca="1" si="53"/>
        <v>0</v>
      </c>
      <c r="Q188" s="233">
        <f t="shared" ca="1" si="43"/>
        <v>0</v>
      </c>
      <c r="R188" s="233">
        <f ca="1">IF(LEN(B188)&gt;0,'7'!R188-'7'!Q188,"")</f>
        <v>0</v>
      </c>
      <c r="S188" s="234"/>
      <c r="T188" s="34"/>
      <c r="U188" s="34"/>
      <c r="V188" s="34"/>
      <c r="W188" s="34"/>
      <c r="X188" s="34"/>
      <c r="AB188" s="167">
        <f>ROW()</f>
        <v>188</v>
      </c>
      <c r="AC188" s="168">
        <f t="shared" ca="1" si="26"/>
        <v>0</v>
      </c>
      <c r="AD188" s="168">
        <f t="shared" ca="1" si="27"/>
        <v>0</v>
      </c>
      <c r="AE188" s="169" t="str">
        <f t="shared" ca="1" si="44"/>
        <v>-</v>
      </c>
      <c r="AF188" s="168" t="str">
        <f t="shared" ca="1" si="45"/>
        <v>-</v>
      </c>
      <c r="AG188" s="169" t="str">
        <f t="shared" ca="1" si="46"/>
        <v>-</v>
      </c>
      <c r="AH188" s="168" t="str">
        <f t="shared" ca="1" si="47"/>
        <v>-</v>
      </c>
      <c r="AI188" s="168">
        <f t="shared" ca="1" si="48"/>
        <v>0</v>
      </c>
      <c r="AJ188" s="170">
        <f t="shared" ca="1" si="49"/>
        <v>0</v>
      </c>
      <c r="AK188" s="168">
        <f t="shared" ca="1" si="28"/>
        <v>0</v>
      </c>
      <c r="AL188" s="168">
        <f t="shared" ca="1" si="29"/>
        <v>0</v>
      </c>
    </row>
    <row r="189" spans="1:38" ht="27" customHeight="1" x14ac:dyDescent="0.2">
      <c r="A189" s="56">
        <v>174</v>
      </c>
      <c r="B189" s="309" t="str">
        <f t="shared" ca="1" si="23"/>
        <v>A174</v>
      </c>
      <c r="C189" s="309"/>
      <c r="D189" s="57" t="str">
        <f t="shared" ca="1" si="24"/>
        <v/>
      </c>
      <c r="E189" s="59" t="str">
        <f t="shared" ca="1" si="25"/>
        <v/>
      </c>
      <c r="F189" s="215">
        <f ca="1">IF(LEN(B189)&gt;0,'OBRAČUNANA OSNOVNA PLAČA'!H183,"")</f>
        <v>0</v>
      </c>
      <c r="G189" s="60"/>
      <c r="H189" s="60"/>
      <c r="I189" s="60"/>
      <c r="J189" s="60"/>
      <c r="K189" s="60"/>
      <c r="L189" s="229">
        <f t="shared" si="42"/>
        <v>0</v>
      </c>
      <c r="M189" s="230">
        <f t="shared" ca="1" si="50"/>
        <v>0</v>
      </c>
      <c r="N189" s="230">
        <f t="shared" ca="1" si="51"/>
        <v>0</v>
      </c>
      <c r="O189" s="231">
        <f t="shared" ca="1" si="52"/>
        <v>0</v>
      </c>
      <c r="P189" s="232">
        <f t="shared" ca="1" si="53"/>
        <v>0</v>
      </c>
      <c r="Q189" s="233">
        <f t="shared" ca="1" si="43"/>
        <v>0</v>
      </c>
      <c r="R189" s="233">
        <f ca="1">IF(LEN(B189)&gt;0,'7'!R189-'7'!Q189,"")</f>
        <v>0</v>
      </c>
      <c r="S189" s="234"/>
      <c r="T189" s="34"/>
      <c r="U189" s="34"/>
      <c r="V189" s="34"/>
      <c r="W189" s="34"/>
      <c r="X189" s="34"/>
      <c r="AB189" s="167">
        <f>ROW()</f>
        <v>189</v>
      </c>
      <c r="AC189" s="168">
        <f t="shared" ca="1" si="26"/>
        <v>0</v>
      </c>
      <c r="AD189" s="168">
        <f t="shared" ca="1" si="27"/>
        <v>0</v>
      </c>
      <c r="AE189" s="169" t="str">
        <f t="shared" ca="1" si="44"/>
        <v>-</v>
      </c>
      <c r="AF189" s="168" t="str">
        <f t="shared" ca="1" si="45"/>
        <v>-</v>
      </c>
      <c r="AG189" s="169" t="str">
        <f t="shared" ca="1" si="46"/>
        <v>-</v>
      </c>
      <c r="AH189" s="168" t="str">
        <f t="shared" ca="1" si="47"/>
        <v>-</v>
      </c>
      <c r="AI189" s="168">
        <f t="shared" ca="1" si="48"/>
        <v>0</v>
      </c>
      <c r="AJ189" s="170">
        <f t="shared" ca="1" si="49"/>
        <v>0</v>
      </c>
      <c r="AK189" s="168">
        <f t="shared" ca="1" si="28"/>
        <v>0</v>
      </c>
      <c r="AL189" s="168">
        <f t="shared" ca="1" si="29"/>
        <v>0</v>
      </c>
    </row>
    <row r="190" spans="1:38" ht="27" customHeight="1" x14ac:dyDescent="0.2">
      <c r="A190" s="56">
        <v>175</v>
      </c>
      <c r="B190" s="309" t="str">
        <f t="shared" ca="1" si="23"/>
        <v>A175</v>
      </c>
      <c r="C190" s="309"/>
      <c r="D190" s="57" t="str">
        <f t="shared" ca="1" si="24"/>
        <v/>
      </c>
      <c r="E190" s="59" t="str">
        <f t="shared" ca="1" si="25"/>
        <v/>
      </c>
      <c r="F190" s="215">
        <f ca="1">IF(LEN(B190)&gt;0,'OBRAČUNANA OSNOVNA PLAČA'!H184,"")</f>
        <v>0</v>
      </c>
      <c r="G190" s="60"/>
      <c r="H190" s="60"/>
      <c r="I190" s="60"/>
      <c r="J190" s="60"/>
      <c r="K190" s="60"/>
      <c r="L190" s="229">
        <f t="shared" si="42"/>
        <v>0</v>
      </c>
      <c r="M190" s="230">
        <f t="shared" ca="1" si="50"/>
        <v>0</v>
      </c>
      <c r="N190" s="230">
        <f t="shared" ca="1" si="51"/>
        <v>0</v>
      </c>
      <c r="O190" s="231">
        <f t="shared" ca="1" si="52"/>
        <v>0</v>
      </c>
      <c r="P190" s="232">
        <f t="shared" ca="1" si="53"/>
        <v>0</v>
      </c>
      <c r="Q190" s="233">
        <f t="shared" ca="1" si="43"/>
        <v>0</v>
      </c>
      <c r="R190" s="233">
        <f ca="1">IF(LEN(B190)&gt;0,'7'!R190-'7'!Q190,"")</f>
        <v>0</v>
      </c>
      <c r="S190" s="234"/>
      <c r="T190" s="34"/>
      <c r="U190" s="34"/>
      <c r="V190" s="34"/>
      <c r="W190" s="34"/>
      <c r="X190" s="34"/>
      <c r="AB190" s="167">
        <f>ROW()</f>
        <v>190</v>
      </c>
      <c r="AC190" s="168">
        <f t="shared" ca="1" si="26"/>
        <v>0</v>
      </c>
      <c r="AD190" s="168">
        <f t="shared" ca="1" si="27"/>
        <v>0</v>
      </c>
      <c r="AE190" s="169" t="str">
        <f t="shared" ca="1" si="44"/>
        <v>-</v>
      </c>
      <c r="AF190" s="168" t="str">
        <f t="shared" ca="1" si="45"/>
        <v>-</v>
      </c>
      <c r="AG190" s="169" t="str">
        <f t="shared" ca="1" si="46"/>
        <v>-</v>
      </c>
      <c r="AH190" s="168" t="str">
        <f t="shared" ca="1" si="47"/>
        <v>-</v>
      </c>
      <c r="AI190" s="168">
        <f t="shared" ca="1" si="48"/>
        <v>0</v>
      </c>
      <c r="AJ190" s="170">
        <f t="shared" ca="1" si="49"/>
        <v>0</v>
      </c>
      <c r="AK190" s="168">
        <f t="shared" ca="1" si="28"/>
        <v>0</v>
      </c>
      <c r="AL190" s="168">
        <f t="shared" ca="1" si="29"/>
        <v>0</v>
      </c>
    </row>
    <row r="191" spans="1:38" ht="27" customHeight="1" x14ac:dyDescent="0.2">
      <c r="A191" s="56">
        <v>176</v>
      </c>
      <c r="B191" s="309" t="str">
        <f t="shared" ca="1" si="23"/>
        <v>A176</v>
      </c>
      <c r="C191" s="309"/>
      <c r="D191" s="57" t="str">
        <f t="shared" ca="1" si="24"/>
        <v/>
      </c>
      <c r="E191" s="59" t="str">
        <f t="shared" ca="1" si="25"/>
        <v/>
      </c>
      <c r="F191" s="215">
        <f ca="1">IF(LEN(B191)&gt;0,'OBRAČUNANA OSNOVNA PLAČA'!H185,"")</f>
        <v>0</v>
      </c>
      <c r="G191" s="60"/>
      <c r="H191" s="60"/>
      <c r="I191" s="60"/>
      <c r="J191" s="60"/>
      <c r="K191" s="60"/>
      <c r="L191" s="229">
        <f t="shared" si="42"/>
        <v>0</v>
      </c>
      <c r="M191" s="230">
        <f t="shared" ca="1" si="50"/>
        <v>0</v>
      </c>
      <c r="N191" s="230">
        <f t="shared" ca="1" si="51"/>
        <v>0</v>
      </c>
      <c r="O191" s="231">
        <f t="shared" ca="1" si="52"/>
        <v>0</v>
      </c>
      <c r="P191" s="232">
        <f t="shared" ca="1" si="53"/>
        <v>0</v>
      </c>
      <c r="Q191" s="233">
        <f t="shared" ca="1" si="43"/>
        <v>0</v>
      </c>
      <c r="R191" s="233">
        <f ca="1">IF(LEN(B191)&gt;0,'7'!R191-'7'!Q191,"")</f>
        <v>0</v>
      </c>
      <c r="S191" s="234"/>
      <c r="T191" s="34"/>
      <c r="U191" s="34"/>
      <c r="V191" s="34"/>
      <c r="W191" s="34"/>
      <c r="X191" s="34"/>
      <c r="AB191" s="167">
        <f>ROW()</f>
        <v>191</v>
      </c>
      <c r="AC191" s="168">
        <f t="shared" ca="1" si="26"/>
        <v>0</v>
      </c>
      <c r="AD191" s="168">
        <f t="shared" ca="1" si="27"/>
        <v>0</v>
      </c>
      <c r="AE191" s="169" t="str">
        <f t="shared" ca="1" si="44"/>
        <v>-</v>
      </c>
      <c r="AF191" s="168" t="str">
        <f t="shared" ca="1" si="45"/>
        <v>-</v>
      </c>
      <c r="AG191" s="169" t="str">
        <f t="shared" ca="1" si="46"/>
        <v>-</v>
      </c>
      <c r="AH191" s="168" t="str">
        <f t="shared" ca="1" si="47"/>
        <v>-</v>
      </c>
      <c r="AI191" s="168">
        <f t="shared" ca="1" si="48"/>
        <v>0</v>
      </c>
      <c r="AJ191" s="170">
        <f t="shared" ca="1" si="49"/>
        <v>0</v>
      </c>
      <c r="AK191" s="168">
        <f t="shared" ca="1" si="28"/>
        <v>0</v>
      </c>
      <c r="AL191" s="168">
        <f t="shared" ca="1" si="29"/>
        <v>0</v>
      </c>
    </row>
    <row r="192" spans="1:38" ht="27" customHeight="1" x14ac:dyDescent="0.2">
      <c r="A192" s="56">
        <v>177</v>
      </c>
      <c r="B192" s="309" t="str">
        <f t="shared" ca="1" si="23"/>
        <v>A177</v>
      </c>
      <c r="C192" s="309"/>
      <c r="D192" s="57" t="str">
        <f t="shared" ca="1" si="24"/>
        <v/>
      </c>
      <c r="E192" s="59" t="str">
        <f t="shared" ca="1" si="25"/>
        <v/>
      </c>
      <c r="F192" s="215">
        <f ca="1">IF(LEN(B192)&gt;0,'OBRAČUNANA OSNOVNA PLAČA'!H186,"")</f>
        <v>0</v>
      </c>
      <c r="G192" s="60"/>
      <c r="H192" s="60"/>
      <c r="I192" s="60"/>
      <c r="J192" s="60"/>
      <c r="K192" s="60"/>
      <c r="L192" s="229">
        <f t="shared" si="42"/>
        <v>0</v>
      </c>
      <c r="M192" s="230">
        <f t="shared" ca="1" si="50"/>
        <v>0</v>
      </c>
      <c r="N192" s="230">
        <f t="shared" ca="1" si="51"/>
        <v>0</v>
      </c>
      <c r="O192" s="231">
        <f t="shared" ca="1" si="52"/>
        <v>0</v>
      </c>
      <c r="P192" s="232">
        <f t="shared" ca="1" si="53"/>
        <v>0</v>
      </c>
      <c r="Q192" s="233">
        <f t="shared" ca="1" si="43"/>
        <v>0</v>
      </c>
      <c r="R192" s="233">
        <f ca="1">IF(LEN(B192)&gt;0,'7'!R192-'7'!Q192,"")</f>
        <v>0</v>
      </c>
      <c r="S192" s="234"/>
      <c r="T192" s="34"/>
      <c r="U192" s="34"/>
      <c r="V192" s="34"/>
      <c r="W192" s="34"/>
      <c r="X192" s="34"/>
      <c r="AB192" s="167">
        <f>ROW()</f>
        <v>192</v>
      </c>
      <c r="AC192" s="168">
        <f t="shared" ca="1" si="26"/>
        <v>0</v>
      </c>
      <c r="AD192" s="168">
        <f t="shared" ca="1" si="27"/>
        <v>0</v>
      </c>
      <c r="AE192" s="169" t="str">
        <f t="shared" ca="1" si="44"/>
        <v>-</v>
      </c>
      <c r="AF192" s="168" t="str">
        <f t="shared" ca="1" si="45"/>
        <v>-</v>
      </c>
      <c r="AG192" s="169" t="str">
        <f t="shared" ca="1" si="46"/>
        <v>-</v>
      </c>
      <c r="AH192" s="168" t="str">
        <f t="shared" ca="1" si="47"/>
        <v>-</v>
      </c>
      <c r="AI192" s="168">
        <f t="shared" ca="1" si="48"/>
        <v>0</v>
      </c>
      <c r="AJ192" s="170">
        <f t="shared" ca="1" si="49"/>
        <v>0</v>
      </c>
      <c r="AK192" s="168">
        <f t="shared" ca="1" si="28"/>
        <v>0</v>
      </c>
      <c r="AL192" s="168">
        <f t="shared" ca="1" si="29"/>
        <v>0</v>
      </c>
    </row>
    <row r="193" spans="1:38" ht="27" customHeight="1" x14ac:dyDescent="0.2">
      <c r="A193" s="56">
        <v>178</v>
      </c>
      <c r="B193" s="309" t="str">
        <f t="shared" ca="1" si="23"/>
        <v>A178</v>
      </c>
      <c r="C193" s="309"/>
      <c r="D193" s="57" t="str">
        <f t="shared" ca="1" si="24"/>
        <v/>
      </c>
      <c r="E193" s="59" t="str">
        <f t="shared" ca="1" si="25"/>
        <v/>
      </c>
      <c r="F193" s="215">
        <f ca="1">IF(LEN(B193)&gt;0,'OBRAČUNANA OSNOVNA PLAČA'!H187,"")</f>
        <v>0</v>
      </c>
      <c r="G193" s="60"/>
      <c r="H193" s="60"/>
      <c r="I193" s="60"/>
      <c r="J193" s="60"/>
      <c r="K193" s="60"/>
      <c r="L193" s="229">
        <f t="shared" si="42"/>
        <v>0</v>
      </c>
      <c r="M193" s="230">
        <f t="shared" ca="1" si="50"/>
        <v>0</v>
      </c>
      <c r="N193" s="230">
        <f t="shared" ca="1" si="51"/>
        <v>0</v>
      </c>
      <c r="O193" s="231">
        <f t="shared" ca="1" si="52"/>
        <v>0</v>
      </c>
      <c r="P193" s="232">
        <f t="shared" ca="1" si="53"/>
        <v>0</v>
      </c>
      <c r="Q193" s="233">
        <f t="shared" ca="1" si="43"/>
        <v>0</v>
      </c>
      <c r="R193" s="233">
        <f ca="1">IF(LEN(B193)&gt;0,'7'!R193-'7'!Q193,"")</f>
        <v>0</v>
      </c>
      <c r="S193" s="234"/>
      <c r="T193" s="34"/>
      <c r="U193" s="34"/>
      <c r="V193" s="34"/>
      <c r="W193" s="34"/>
      <c r="X193" s="34"/>
      <c r="AB193" s="167">
        <f>ROW()</f>
        <v>193</v>
      </c>
      <c r="AC193" s="168">
        <f t="shared" ca="1" si="26"/>
        <v>0</v>
      </c>
      <c r="AD193" s="168">
        <f t="shared" ca="1" si="27"/>
        <v>0</v>
      </c>
      <c r="AE193" s="169" t="str">
        <f t="shared" ca="1" si="44"/>
        <v>-</v>
      </c>
      <c r="AF193" s="168" t="str">
        <f t="shared" ca="1" si="45"/>
        <v>-</v>
      </c>
      <c r="AG193" s="169" t="str">
        <f t="shared" ca="1" si="46"/>
        <v>-</v>
      </c>
      <c r="AH193" s="168" t="str">
        <f t="shared" ca="1" si="47"/>
        <v>-</v>
      </c>
      <c r="AI193" s="168">
        <f t="shared" ca="1" si="48"/>
        <v>0</v>
      </c>
      <c r="AJ193" s="170">
        <f t="shared" ca="1" si="49"/>
        <v>0</v>
      </c>
      <c r="AK193" s="168">
        <f t="shared" ca="1" si="28"/>
        <v>0</v>
      </c>
      <c r="AL193" s="168">
        <f t="shared" ca="1" si="29"/>
        <v>0</v>
      </c>
    </row>
    <row r="194" spans="1:38" ht="27" customHeight="1" x14ac:dyDescent="0.2">
      <c r="A194" s="56">
        <v>179</v>
      </c>
      <c r="B194" s="309" t="str">
        <f t="shared" ca="1" si="23"/>
        <v>A179</v>
      </c>
      <c r="C194" s="309"/>
      <c r="D194" s="57" t="str">
        <f t="shared" ca="1" si="24"/>
        <v/>
      </c>
      <c r="E194" s="59" t="str">
        <f t="shared" ca="1" si="25"/>
        <v/>
      </c>
      <c r="F194" s="215">
        <f ca="1">IF(LEN(B194)&gt;0,'OBRAČUNANA OSNOVNA PLAČA'!H188,"")</f>
        <v>0</v>
      </c>
      <c r="G194" s="60"/>
      <c r="H194" s="60"/>
      <c r="I194" s="60"/>
      <c r="J194" s="60"/>
      <c r="K194" s="60"/>
      <c r="L194" s="229">
        <f t="shared" si="42"/>
        <v>0</v>
      </c>
      <c r="M194" s="230">
        <f t="shared" ca="1" si="50"/>
        <v>0</v>
      </c>
      <c r="N194" s="230">
        <f t="shared" ca="1" si="51"/>
        <v>0</v>
      </c>
      <c r="O194" s="231">
        <f t="shared" ca="1" si="52"/>
        <v>0</v>
      </c>
      <c r="P194" s="232">
        <f t="shared" ca="1" si="53"/>
        <v>0</v>
      </c>
      <c r="Q194" s="233">
        <f t="shared" ca="1" si="43"/>
        <v>0</v>
      </c>
      <c r="R194" s="233">
        <f ca="1">IF(LEN(B194)&gt;0,'7'!R194-'7'!Q194,"")</f>
        <v>0</v>
      </c>
      <c r="S194" s="234"/>
      <c r="T194" s="34"/>
      <c r="U194" s="34"/>
      <c r="V194" s="34"/>
      <c r="W194" s="34"/>
      <c r="X194" s="34"/>
      <c r="AB194" s="167">
        <f>ROW()</f>
        <v>194</v>
      </c>
      <c r="AC194" s="168">
        <f t="shared" ca="1" si="26"/>
        <v>0</v>
      </c>
      <c r="AD194" s="168">
        <f t="shared" ca="1" si="27"/>
        <v>0</v>
      </c>
      <c r="AE194" s="169" t="str">
        <f t="shared" ca="1" si="44"/>
        <v>-</v>
      </c>
      <c r="AF194" s="168" t="str">
        <f t="shared" ca="1" si="45"/>
        <v>-</v>
      </c>
      <c r="AG194" s="169" t="str">
        <f t="shared" ca="1" si="46"/>
        <v>-</v>
      </c>
      <c r="AH194" s="168" t="str">
        <f t="shared" ca="1" si="47"/>
        <v>-</v>
      </c>
      <c r="AI194" s="168">
        <f t="shared" ca="1" si="48"/>
        <v>0</v>
      </c>
      <c r="AJ194" s="170">
        <f t="shared" ca="1" si="49"/>
        <v>0</v>
      </c>
      <c r="AK194" s="168">
        <f t="shared" ca="1" si="28"/>
        <v>0</v>
      </c>
      <c r="AL194" s="168">
        <f t="shared" ca="1" si="29"/>
        <v>0</v>
      </c>
    </row>
    <row r="195" spans="1:38" ht="27" customHeight="1" x14ac:dyDescent="0.2">
      <c r="A195" s="56">
        <v>180</v>
      </c>
      <c r="B195" s="309" t="str">
        <f t="shared" ca="1" si="23"/>
        <v>A180</v>
      </c>
      <c r="C195" s="309"/>
      <c r="D195" s="57" t="str">
        <f t="shared" ca="1" si="24"/>
        <v/>
      </c>
      <c r="E195" s="59" t="str">
        <f t="shared" ca="1" si="25"/>
        <v/>
      </c>
      <c r="F195" s="215">
        <f ca="1">IF(LEN(B195)&gt;0,'OBRAČUNANA OSNOVNA PLAČA'!H189,"")</f>
        <v>0</v>
      </c>
      <c r="G195" s="60"/>
      <c r="H195" s="60"/>
      <c r="I195" s="60"/>
      <c r="J195" s="60"/>
      <c r="K195" s="60"/>
      <c r="L195" s="229">
        <f t="shared" si="42"/>
        <v>0</v>
      </c>
      <c r="M195" s="230">
        <f t="shared" ca="1" si="50"/>
        <v>0</v>
      </c>
      <c r="N195" s="230">
        <f t="shared" ca="1" si="51"/>
        <v>0</v>
      </c>
      <c r="O195" s="231">
        <f t="shared" ca="1" si="52"/>
        <v>0</v>
      </c>
      <c r="P195" s="232">
        <f t="shared" ca="1" si="53"/>
        <v>0</v>
      </c>
      <c r="Q195" s="233">
        <f t="shared" ca="1" si="43"/>
        <v>0</v>
      </c>
      <c r="R195" s="233">
        <f ca="1">IF(LEN(B195)&gt;0,'7'!R195-'7'!Q195,"")</f>
        <v>0</v>
      </c>
      <c r="S195" s="234"/>
      <c r="T195" s="34"/>
      <c r="U195" s="34"/>
      <c r="V195" s="34"/>
      <c r="W195" s="34"/>
      <c r="X195" s="34"/>
      <c r="AB195" s="167">
        <f>ROW()</f>
        <v>195</v>
      </c>
      <c r="AC195" s="168">
        <f t="shared" ca="1" si="26"/>
        <v>0</v>
      </c>
      <c r="AD195" s="168">
        <f t="shared" ca="1" si="27"/>
        <v>0</v>
      </c>
      <c r="AE195" s="169" t="str">
        <f t="shared" ca="1" si="44"/>
        <v>-</v>
      </c>
      <c r="AF195" s="168" t="str">
        <f t="shared" ca="1" si="45"/>
        <v>-</v>
      </c>
      <c r="AG195" s="169" t="str">
        <f t="shared" ca="1" si="46"/>
        <v>-</v>
      </c>
      <c r="AH195" s="168" t="str">
        <f t="shared" ca="1" si="47"/>
        <v>-</v>
      </c>
      <c r="AI195" s="168">
        <f t="shared" ca="1" si="48"/>
        <v>0</v>
      </c>
      <c r="AJ195" s="170">
        <f t="shared" ca="1" si="49"/>
        <v>0</v>
      </c>
      <c r="AK195" s="168">
        <f t="shared" ca="1" si="28"/>
        <v>0</v>
      </c>
      <c r="AL195" s="168">
        <f t="shared" ca="1" si="29"/>
        <v>0</v>
      </c>
    </row>
    <row r="196" spans="1:38" ht="27" customHeight="1" x14ac:dyDescent="0.2">
      <c r="A196" s="56">
        <v>181</v>
      </c>
      <c r="B196" s="309" t="str">
        <f t="shared" ca="1" si="23"/>
        <v>A181</v>
      </c>
      <c r="C196" s="309"/>
      <c r="D196" s="57" t="str">
        <f t="shared" ca="1" si="24"/>
        <v/>
      </c>
      <c r="E196" s="59" t="str">
        <f t="shared" ca="1" si="25"/>
        <v/>
      </c>
      <c r="F196" s="215">
        <f ca="1">IF(LEN(B196)&gt;0,'OBRAČUNANA OSNOVNA PLAČA'!H190,"")</f>
        <v>0</v>
      </c>
      <c r="G196" s="60"/>
      <c r="H196" s="60"/>
      <c r="I196" s="60"/>
      <c r="J196" s="60"/>
      <c r="K196" s="60"/>
      <c r="L196" s="229">
        <f t="shared" si="42"/>
        <v>0</v>
      </c>
      <c r="M196" s="230">
        <f t="shared" ca="1" si="50"/>
        <v>0</v>
      </c>
      <c r="N196" s="230">
        <f t="shared" ca="1" si="51"/>
        <v>0</v>
      </c>
      <c r="O196" s="231">
        <f t="shared" ca="1" si="52"/>
        <v>0</v>
      </c>
      <c r="P196" s="232">
        <f t="shared" ca="1" si="53"/>
        <v>0</v>
      </c>
      <c r="Q196" s="233">
        <f t="shared" ca="1" si="43"/>
        <v>0</v>
      </c>
      <c r="R196" s="233">
        <f ca="1">IF(LEN(B196)&gt;0,'7'!R196-'7'!Q196,"")</f>
        <v>0</v>
      </c>
      <c r="S196" s="234"/>
      <c r="T196" s="34"/>
      <c r="U196" s="34"/>
      <c r="V196" s="34"/>
      <c r="W196" s="34"/>
      <c r="X196" s="34"/>
      <c r="AB196" s="167">
        <f>ROW()</f>
        <v>196</v>
      </c>
      <c r="AC196" s="168">
        <f t="shared" ca="1" si="26"/>
        <v>0</v>
      </c>
      <c r="AD196" s="168">
        <f t="shared" ca="1" si="27"/>
        <v>0</v>
      </c>
      <c r="AE196" s="169" t="str">
        <f t="shared" ca="1" si="44"/>
        <v>-</v>
      </c>
      <c r="AF196" s="168" t="str">
        <f t="shared" ca="1" si="45"/>
        <v>-</v>
      </c>
      <c r="AG196" s="169" t="str">
        <f t="shared" ca="1" si="46"/>
        <v>-</v>
      </c>
      <c r="AH196" s="168" t="str">
        <f t="shared" ca="1" si="47"/>
        <v>-</v>
      </c>
      <c r="AI196" s="168">
        <f t="shared" ca="1" si="48"/>
        <v>0</v>
      </c>
      <c r="AJ196" s="170">
        <f t="shared" ca="1" si="49"/>
        <v>0</v>
      </c>
      <c r="AK196" s="168">
        <f t="shared" ca="1" si="28"/>
        <v>0</v>
      </c>
      <c r="AL196" s="168">
        <f t="shared" ca="1" si="29"/>
        <v>0</v>
      </c>
    </row>
    <row r="197" spans="1:38" ht="27" customHeight="1" x14ac:dyDescent="0.2">
      <c r="A197" s="56">
        <v>182</v>
      </c>
      <c r="B197" s="309" t="str">
        <f t="shared" ca="1" si="23"/>
        <v>A182</v>
      </c>
      <c r="C197" s="309"/>
      <c r="D197" s="57" t="str">
        <f t="shared" ca="1" si="24"/>
        <v/>
      </c>
      <c r="E197" s="59" t="str">
        <f t="shared" ca="1" si="25"/>
        <v/>
      </c>
      <c r="F197" s="215">
        <f ca="1">IF(LEN(B197)&gt;0,'OBRAČUNANA OSNOVNA PLAČA'!H191,"")</f>
        <v>0</v>
      </c>
      <c r="G197" s="60"/>
      <c r="H197" s="60"/>
      <c r="I197" s="60"/>
      <c r="J197" s="60"/>
      <c r="K197" s="60"/>
      <c r="L197" s="229">
        <f t="shared" si="42"/>
        <v>0</v>
      </c>
      <c r="M197" s="230">
        <f t="shared" ca="1" si="50"/>
        <v>0</v>
      </c>
      <c r="N197" s="230">
        <f t="shared" ca="1" si="51"/>
        <v>0</v>
      </c>
      <c r="O197" s="231">
        <f t="shared" ca="1" si="52"/>
        <v>0</v>
      </c>
      <c r="P197" s="232">
        <f t="shared" ca="1" si="53"/>
        <v>0</v>
      </c>
      <c r="Q197" s="233">
        <f t="shared" ca="1" si="43"/>
        <v>0</v>
      </c>
      <c r="R197" s="233">
        <f ca="1">IF(LEN(B197)&gt;0,'7'!R197-'7'!Q197,"")</f>
        <v>0</v>
      </c>
      <c r="S197" s="234"/>
      <c r="T197" s="34"/>
      <c r="U197" s="34"/>
      <c r="V197" s="34"/>
      <c r="W197" s="34"/>
      <c r="X197" s="34"/>
      <c r="AB197" s="167">
        <f>ROW()</f>
        <v>197</v>
      </c>
      <c r="AC197" s="168">
        <f t="shared" ca="1" si="26"/>
        <v>0</v>
      </c>
      <c r="AD197" s="168">
        <f t="shared" ca="1" si="27"/>
        <v>0</v>
      </c>
      <c r="AE197" s="169" t="str">
        <f t="shared" ca="1" si="44"/>
        <v>-</v>
      </c>
      <c r="AF197" s="168" t="str">
        <f t="shared" ca="1" si="45"/>
        <v>-</v>
      </c>
      <c r="AG197" s="169" t="str">
        <f t="shared" ca="1" si="46"/>
        <v>-</v>
      </c>
      <c r="AH197" s="168" t="str">
        <f t="shared" ca="1" si="47"/>
        <v>-</v>
      </c>
      <c r="AI197" s="168">
        <f t="shared" ca="1" si="48"/>
        <v>0</v>
      </c>
      <c r="AJ197" s="170">
        <f t="shared" ca="1" si="49"/>
        <v>0</v>
      </c>
      <c r="AK197" s="168">
        <f t="shared" ca="1" si="28"/>
        <v>0</v>
      </c>
      <c r="AL197" s="168">
        <f t="shared" ca="1" si="29"/>
        <v>0</v>
      </c>
    </row>
    <row r="198" spans="1:38" ht="27" customHeight="1" x14ac:dyDescent="0.2">
      <c r="A198" s="56">
        <v>183</v>
      </c>
      <c r="B198" s="309" t="str">
        <f t="shared" ca="1" si="23"/>
        <v>A183</v>
      </c>
      <c r="C198" s="309"/>
      <c r="D198" s="57" t="str">
        <f t="shared" ca="1" si="24"/>
        <v/>
      </c>
      <c r="E198" s="59" t="str">
        <f t="shared" ca="1" si="25"/>
        <v/>
      </c>
      <c r="F198" s="215">
        <f ca="1">IF(LEN(B198)&gt;0,'OBRAČUNANA OSNOVNA PLAČA'!H192,"")</f>
        <v>0</v>
      </c>
      <c r="G198" s="60"/>
      <c r="H198" s="60"/>
      <c r="I198" s="60"/>
      <c r="J198" s="60"/>
      <c r="K198" s="60"/>
      <c r="L198" s="229">
        <f t="shared" si="42"/>
        <v>0</v>
      </c>
      <c r="M198" s="230">
        <f t="shared" ca="1" si="50"/>
        <v>0</v>
      </c>
      <c r="N198" s="230">
        <f t="shared" ca="1" si="51"/>
        <v>0</v>
      </c>
      <c r="O198" s="231">
        <f t="shared" ca="1" si="52"/>
        <v>0</v>
      </c>
      <c r="P198" s="232">
        <f t="shared" ca="1" si="53"/>
        <v>0</v>
      </c>
      <c r="Q198" s="233">
        <f t="shared" ca="1" si="43"/>
        <v>0</v>
      </c>
      <c r="R198" s="233">
        <f ca="1">IF(LEN(B198)&gt;0,'7'!R198-'7'!Q198,"")</f>
        <v>0</v>
      </c>
      <c r="S198" s="234"/>
      <c r="T198" s="34"/>
      <c r="U198" s="34"/>
      <c r="V198" s="34"/>
      <c r="W198" s="34"/>
      <c r="X198" s="34"/>
      <c r="AB198" s="167">
        <f>ROW()</f>
        <v>198</v>
      </c>
      <c r="AC198" s="168">
        <f t="shared" ca="1" si="26"/>
        <v>0</v>
      </c>
      <c r="AD198" s="168">
        <f t="shared" ca="1" si="27"/>
        <v>0</v>
      </c>
      <c r="AE198" s="169" t="str">
        <f t="shared" ca="1" si="44"/>
        <v>-</v>
      </c>
      <c r="AF198" s="168" t="str">
        <f t="shared" ca="1" si="45"/>
        <v>-</v>
      </c>
      <c r="AG198" s="169" t="str">
        <f t="shared" ca="1" si="46"/>
        <v>-</v>
      </c>
      <c r="AH198" s="168" t="str">
        <f t="shared" ca="1" si="47"/>
        <v>-</v>
      </c>
      <c r="AI198" s="168">
        <f t="shared" ca="1" si="48"/>
        <v>0</v>
      </c>
      <c r="AJ198" s="170">
        <f t="shared" ca="1" si="49"/>
        <v>0</v>
      </c>
      <c r="AK198" s="168">
        <f t="shared" ca="1" si="28"/>
        <v>0</v>
      </c>
      <c r="AL198" s="168">
        <f t="shared" ca="1" si="29"/>
        <v>0</v>
      </c>
    </row>
    <row r="199" spans="1:38" ht="27" customHeight="1" x14ac:dyDescent="0.2">
      <c r="A199" s="56">
        <v>184</v>
      </c>
      <c r="B199" s="309" t="str">
        <f t="shared" ca="1" si="23"/>
        <v>A184</v>
      </c>
      <c r="C199" s="309"/>
      <c r="D199" s="57" t="str">
        <f t="shared" ca="1" si="24"/>
        <v/>
      </c>
      <c r="E199" s="59" t="str">
        <f t="shared" ca="1" si="25"/>
        <v/>
      </c>
      <c r="F199" s="215">
        <f ca="1">IF(LEN(B199)&gt;0,'OBRAČUNANA OSNOVNA PLAČA'!H193,"")</f>
        <v>0</v>
      </c>
      <c r="G199" s="60"/>
      <c r="H199" s="60"/>
      <c r="I199" s="60"/>
      <c r="J199" s="60"/>
      <c r="K199" s="60"/>
      <c r="L199" s="229">
        <f t="shared" si="42"/>
        <v>0</v>
      </c>
      <c r="M199" s="230">
        <f t="shared" ca="1" si="50"/>
        <v>0</v>
      </c>
      <c r="N199" s="230">
        <f t="shared" ca="1" si="51"/>
        <v>0</v>
      </c>
      <c r="O199" s="231">
        <f t="shared" ca="1" si="52"/>
        <v>0</v>
      </c>
      <c r="P199" s="232">
        <f t="shared" ca="1" si="53"/>
        <v>0</v>
      </c>
      <c r="Q199" s="233">
        <f t="shared" ca="1" si="43"/>
        <v>0</v>
      </c>
      <c r="R199" s="233">
        <f ca="1">IF(LEN(B199)&gt;0,'7'!R199-'7'!Q199,"")</f>
        <v>0</v>
      </c>
      <c r="S199" s="234"/>
      <c r="T199" s="34"/>
      <c r="U199" s="34"/>
      <c r="V199" s="34"/>
      <c r="W199" s="34"/>
      <c r="X199" s="34"/>
      <c r="AB199" s="167">
        <f>ROW()</f>
        <v>199</v>
      </c>
      <c r="AC199" s="168">
        <f t="shared" ca="1" si="26"/>
        <v>0</v>
      </c>
      <c r="AD199" s="168">
        <f t="shared" ca="1" si="27"/>
        <v>0</v>
      </c>
      <c r="AE199" s="169" t="str">
        <f t="shared" ca="1" si="44"/>
        <v>-</v>
      </c>
      <c r="AF199" s="168" t="str">
        <f t="shared" ca="1" si="45"/>
        <v>-</v>
      </c>
      <c r="AG199" s="169" t="str">
        <f t="shared" ca="1" si="46"/>
        <v>-</v>
      </c>
      <c r="AH199" s="168" t="str">
        <f t="shared" ca="1" si="47"/>
        <v>-</v>
      </c>
      <c r="AI199" s="168">
        <f t="shared" ca="1" si="48"/>
        <v>0</v>
      </c>
      <c r="AJ199" s="170">
        <f t="shared" ca="1" si="49"/>
        <v>0</v>
      </c>
      <c r="AK199" s="168">
        <f t="shared" ca="1" si="28"/>
        <v>0</v>
      </c>
      <c r="AL199" s="168">
        <f t="shared" ca="1" si="29"/>
        <v>0</v>
      </c>
    </row>
    <row r="200" spans="1:38" ht="27" customHeight="1" x14ac:dyDescent="0.2">
      <c r="A200" s="56">
        <v>185</v>
      </c>
      <c r="B200" s="309" t="str">
        <f t="shared" ca="1" si="23"/>
        <v>A185</v>
      </c>
      <c r="C200" s="309"/>
      <c r="D200" s="57" t="str">
        <f t="shared" ca="1" si="24"/>
        <v/>
      </c>
      <c r="E200" s="59" t="str">
        <f t="shared" ca="1" si="25"/>
        <v/>
      </c>
      <c r="F200" s="215">
        <f ca="1">IF(LEN(B200)&gt;0,'OBRAČUNANA OSNOVNA PLAČA'!H194,"")</f>
        <v>0</v>
      </c>
      <c r="G200" s="60"/>
      <c r="H200" s="60"/>
      <c r="I200" s="60"/>
      <c r="J200" s="60"/>
      <c r="K200" s="60"/>
      <c r="L200" s="229">
        <f t="shared" si="42"/>
        <v>0</v>
      </c>
      <c r="M200" s="230">
        <f t="shared" ca="1" si="50"/>
        <v>0</v>
      </c>
      <c r="N200" s="230">
        <f t="shared" ca="1" si="51"/>
        <v>0</v>
      </c>
      <c r="O200" s="231">
        <f t="shared" ca="1" si="52"/>
        <v>0</v>
      </c>
      <c r="P200" s="232">
        <f t="shared" ca="1" si="53"/>
        <v>0</v>
      </c>
      <c r="Q200" s="233">
        <f t="shared" ca="1" si="43"/>
        <v>0</v>
      </c>
      <c r="R200" s="233">
        <f ca="1">IF(LEN(B200)&gt;0,'7'!R200-'7'!Q200,"")</f>
        <v>0</v>
      </c>
      <c r="S200" s="234"/>
      <c r="T200" s="34"/>
      <c r="U200" s="34"/>
      <c r="V200" s="34"/>
      <c r="W200" s="34"/>
      <c r="X200" s="34"/>
      <c r="AB200" s="167">
        <f>ROW()</f>
        <v>200</v>
      </c>
      <c r="AC200" s="168">
        <f t="shared" ca="1" si="26"/>
        <v>0</v>
      </c>
      <c r="AD200" s="168">
        <f t="shared" ca="1" si="27"/>
        <v>0</v>
      </c>
      <c r="AE200" s="169" t="str">
        <f t="shared" ca="1" si="44"/>
        <v>-</v>
      </c>
      <c r="AF200" s="168" t="str">
        <f t="shared" ca="1" si="45"/>
        <v>-</v>
      </c>
      <c r="AG200" s="169" t="str">
        <f t="shared" ca="1" si="46"/>
        <v>-</v>
      </c>
      <c r="AH200" s="168" t="str">
        <f t="shared" ca="1" si="47"/>
        <v>-</v>
      </c>
      <c r="AI200" s="168">
        <f t="shared" ca="1" si="48"/>
        <v>0</v>
      </c>
      <c r="AJ200" s="170">
        <f t="shared" ca="1" si="49"/>
        <v>0</v>
      </c>
      <c r="AK200" s="168">
        <f t="shared" ca="1" si="28"/>
        <v>0</v>
      </c>
      <c r="AL200" s="168">
        <f t="shared" ca="1" si="29"/>
        <v>0</v>
      </c>
    </row>
    <row r="201" spans="1:38" ht="27" customHeight="1" x14ac:dyDescent="0.2">
      <c r="A201" s="56">
        <v>186</v>
      </c>
      <c r="B201" s="309" t="str">
        <f t="shared" ca="1" si="23"/>
        <v>A186</v>
      </c>
      <c r="C201" s="309"/>
      <c r="D201" s="57" t="str">
        <f t="shared" ca="1" si="24"/>
        <v/>
      </c>
      <c r="E201" s="59" t="str">
        <f t="shared" ca="1" si="25"/>
        <v/>
      </c>
      <c r="F201" s="215">
        <f ca="1">IF(LEN(B201)&gt;0,'OBRAČUNANA OSNOVNA PLAČA'!H195,"")</f>
        <v>0</v>
      </c>
      <c r="G201" s="60"/>
      <c r="H201" s="60"/>
      <c r="I201" s="60"/>
      <c r="J201" s="60"/>
      <c r="K201" s="60"/>
      <c r="L201" s="229">
        <f t="shared" si="42"/>
        <v>0</v>
      </c>
      <c r="M201" s="230">
        <f t="shared" ca="1" si="50"/>
        <v>0</v>
      </c>
      <c r="N201" s="230">
        <f t="shared" ca="1" si="51"/>
        <v>0</v>
      </c>
      <c r="O201" s="231">
        <f t="shared" ca="1" si="52"/>
        <v>0</v>
      </c>
      <c r="P201" s="232">
        <f t="shared" ca="1" si="53"/>
        <v>0</v>
      </c>
      <c r="Q201" s="233">
        <f t="shared" ca="1" si="43"/>
        <v>0</v>
      </c>
      <c r="R201" s="233">
        <f ca="1">IF(LEN(B201)&gt;0,'7'!R201-'7'!Q201,"")</f>
        <v>0</v>
      </c>
      <c r="S201" s="234"/>
      <c r="T201" s="34"/>
      <c r="U201" s="34"/>
      <c r="V201" s="34"/>
      <c r="W201" s="34"/>
      <c r="X201" s="34"/>
      <c r="AB201" s="167">
        <f>ROW()</f>
        <v>201</v>
      </c>
      <c r="AC201" s="168">
        <f t="shared" ca="1" si="26"/>
        <v>0</v>
      </c>
      <c r="AD201" s="168">
        <f t="shared" ca="1" si="27"/>
        <v>0</v>
      </c>
      <c r="AE201" s="169" t="str">
        <f t="shared" ca="1" si="44"/>
        <v>-</v>
      </c>
      <c r="AF201" s="168" t="str">
        <f t="shared" ca="1" si="45"/>
        <v>-</v>
      </c>
      <c r="AG201" s="169" t="str">
        <f t="shared" ca="1" si="46"/>
        <v>-</v>
      </c>
      <c r="AH201" s="168" t="str">
        <f t="shared" ca="1" si="47"/>
        <v>-</v>
      </c>
      <c r="AI201" s="168">
        <f t="shared" ca="1" si="48"/>
        <v>0</v>
      </c>
      <c r="AJ201" s="170">
        <f t="shared" ca="1" si="49"/>
        <v>0</v>
      </c>
      <c r="AK201" s="168">
        <f t="shared" ca="1" si="28"/>
        <v>0</v>
      </c>
      <c r="AL201" s="168">
        <f t="shared" ca="1" si="29"/>
        <v>0</v>
      </c>
    </row>
    <row r="202" spans="1:38" ht="27" customHeight="1" x14ac:dyDescent="0.2">
      <c r="A202" s="56">
        <v>187</v>
      </c>
      <c r="B202" s="309" t="str">
        <f t="shared" ca="1" si="23"/>
        <v>A187</v>
      </c>
      <c r="C202" s="309"/>
      <c r="D202" s="57" t="str">
        <f t="shared" ca="1" si="24"/>
        <v/>
      </c>
      <c r="E202" s="59" t="str">
        <f t="shared" ca="1" si="25"/>
        <v/>
      </c>
      <c r="F202" s="215">
        <f ca="1">IF(LEN(B202)&gt;0,'OBRAČUNANA OSNOVNA PLAČA'!H196,"")</f>
        <v>0</v>
      </c>
      <c r="G202" s="60"/>
      <c r="H202" s="60"/>
      <c r="I202" s="60"/>
      <c r="J202" s="60"/>
      <c r="K202" s="60"/>
      <c r="L202" s="229">
        <f t="shared" si="42"/>
        <v>0</v>
      </c>
      <c r="M202" s="230">
        <f t="shared" ca="1" si="50"/>
        <v>0</v>
      </c>
      <c r="N202" s="230">
        <f t="shared" ca="1" si="51"/>
        <v>0</v>
      </c>
      <c r="O202" s="231">
        <f t="shared" ca="1" si="52"/>
        <v>0</v>
      </c>
      <c r="P202" s="232">
        <f t="shared" ca="1" si="53"/>
        <v>0</v>
      </c>
      <c r="Q202" s="233">
        <f t="shared" ca="1" si="43"/>
        <v>0</v>
      </c>
      <c r="R202" s="233">
        <f ca="1">IF(LEN(B202)&gt;0,'7'!R202-'7'!Q202,"")</f>
        <v>0</v>
      </c>
      <c r="S202" s="234"/>
      <c r="T202" s="34"/>
      <c r="U202" s="34"/>
      <c r="V202" s="34"/>
      <c r="W202" s="34"/>
      <c r="X202" s="34"/>
      <c r="AB202" s="167">
        <f>ROW()</f>
        <v>202</v>
      </c>
      <c r="AC202" s="168">
        <f t="shared" ca="1" si="26"/>
        <v>0</v>
      </c>
      <c r="AD202" s="168">
        <f t="shared" ca="1" si="27"/>
        <v>0</v>
      </c>
      <c r="AE202" s="169" t="str">
        <f t="shared" ca="1" si="44"/>
        <v>-</v>
      </c>
      <c r="AF202" s="168" t="str">
        <f t="shared" ca="1" si="45"/>
        <v>-</v>
      </c>
      <c r="AG202" s="169" t="str">
        <f t="shared" ca="1" si="46"/>
        <v>-</v>
      </c>
      <c r="AH202" s="168" t="str">
        <f t="shared" ca="1" si="47"/>
        <v>-</v>
      </c>
      <c r="AI202" s="168">
        <f t="shared" ca="1" si="48"/>
        <v>0</v>
      </c>
      <c r="AJ202" s="170">
        <f t="shared" ca="1" si="49"/>
        <v>0</v>
      </c>
      <c r="AK202" s="168">
        <f t="shared" ca="1" si="28"/>
        <v>0</v>
      </c>
      <c r="AL202" s="168">
        <f t="shared" ca="1" si="29"/>
        <v>0</v>
      </c>
    </row>
    <row r="203" spans="1:38" ht="27" customHeight="1" x14ac:dyDescent="0.2">
      <c r="A203" s="56">
        <v>188</v>
      </c>
      <c r="B203" s="309" t="str">
        <f t="shared" ca="1" si="23"/>
        <v>A188</v>
      </c>
      <c r="C203" s="309"/>
      <c r="D203" s="57" t="str">
        <f t="shared" ca="1" si="24"/>
        <v/>
      </c>
      <c r="E203" s="59" t="str">
        <f t="shared" ca="1" si="25"/>
        <v/>
      </c>
      <c r="F203" s="215">
        <f ca="1">IF(LEN(B203)&gt;0,'OBRAČUNANA OSNOVNA PLAČA'!H197,"")</f>
        <v>0</v>
      </c>
      <c r="G203" s="60"/>
      <c r="H203" s="60"/>
      <c r="I203" s="60"/>
      <c r="J203" s="60"/>
      <c r="K203" s="60"/>
      <c r="L203" s="229">
        <f t="shared" si="42"/>
        <v>0</v>
      </c>
      <c r="M203" s="230">
        <f t="shared" ca="1" si="50"/>
        <v>0</v>
      </c>
      <c r="N203" s="230">
        <f t="shared" ca="1" si="51"/>
        <v>0</v>
      </c>
      <c r="O203" s="231">
        <f t="shared" ca="1" si="52"/>
        <v>0</v>
      </c>
      <c r="P203" s="232">
        <f t="shared" ca="1" si="53"/>
        <v>0</v>
      </c>
      <c r="Q203" s="233">
        <f t="shared" ca="1" si="43"/>
        <v>0</v>
      </c>
      <c r="R203" s="233">
        <f ca="1">IF(LEN(B203)&gt;0,'7'!R203-'7'!Q203,"")</f>
        <v>0</v>
      </c>
      <c r="S203" s="234"/>
      <c r="T203" s="34"/>
      <c r="U203" s="34"/>
      <c r="V203" s="34"/>
      <c r="W203" s="34"/>
      <c r="X203" s="34"/>
      <c r="AB203" s="167">
        <f>ROW()</f>
        <v>203</v>
      </c>
      <c r="AC203" s="168">
        <f t="shared" ca="1" si="26"/>
        <v>0</v>
      </c>
      <c r="AD203" s="168">
        <f t="shared" ca="1" si="27"/>
        <v>0</v>
      </c>
      <c r="AE203" s="169" t="str">
        <f t="shared" ca="1" si="44"/>
        <v>-</v>
      </c>
      <c r="AF203" s="168" t="str">
        <f t="shared" ca="1" si="45"/>
        <v>-</v>
      </c>
      <c r="AG203" s="169" t="str">
        <f t="shared" ca="1" si="46"/>
        <v>-</v>
      </c>
      <c r="AH203" s="168" t="str">
        <f t="shared" ca="1" si="47"/>
        <v>-</v>
      </c>
      <c r="AI203" s="168">
        <f t="shared" ca="1" si="48"/>
        <v>0</v>
      </c>
      <c r="AJ203" s="170">
        <f t="shared" ca="1" si="49"/>
        <v>0</v>
      </c>
      <c r="AK203" s="168">
        <f t="shared" ca="1" si="28"/>
        <v>0</v>
      </c>
      <c r="AL203" s="168">
        <f t="shared" ca="1" si="29"/>
        <v>0</v>
      </c>
    </row>
    <row r="204" spans="1:38" ht="27" customHeight="1" x14ac:dyDescent="0.2">
      <c r="A204" s="56">
        <v>189</v>
      </c>
      <c r="B204" s="309" t="str">
        <f t="shared" ca="1" si="23"/>
        <v>A189</v>
      </c>
      <c r="C204" s="309"/>
      <c r="D204" s="57" t="str">
        <f t="shared" ca="1" si="24"/>
        <v/>
      </c>
      <c r="E204" s="59" t="str">
        <f t="shared" ca="1" si="25"/>
        <v/>
      </c>
      <c r="F204" s="215">
        <f ca="1">IF(LEN(B204)&gt;0,'OBRAČUNANA OSNOVNA PLAČA'!H198,"")</f>
        <v>0</v>
      </c>
      <c r="G204" s="60"/>
      <c r="H204" s="60"/>
      <c r="I204" s="60"/>
      <c r="J204" s="60"/>
      <c r="K204" s="60"/>
      <c r="L204" s="229">
        <f t="shared" si="42"/>
        <v>0</v>
      </c>
      <c r="M204" s="230">
        <f t="shared" ca="1" si="50"/>
        <v>0</v>
      </c>
      <c r="N204" s="230">
        <f t="shared" ca="1" si="51"/>
        <v>0</v>
      </c>
      <c r="O204" s="231">
        <f t="shared" ca="1" si="52"/>
        <v>0</v>
      </c>
      <c r="P204" s="232">
        <f t="shared" ca="1" si="53"/>
        <v>0</v>
      </c>
      <c r="Q204" s="233">
        <f t="shared" ca="1" si="43"/>
        <v>0</v>
      </c>
      <c r="R204" s="233">
        <f ca="1">IF(LEN(B204)&gt;0,'7'!R204-'7'!Q204,"")</f>
        <v>0</v>
      </c>
      <c r="S204" s="234"/>
      <c r="T204" s="34"/>
      <c r="U204" s="34"/>
      <c r="V204" s="34"/>
      <c r="W204" s="34"/>
      <c r="X204" s="34"/>
      <c r="AB204" s="167">
        <f>ROW()</f>
        <v>204</v>
      </c>
      <c r="AC204" s="168">
        <f t="shared" ca="1" si="26"/>
        <v>0</v>
      </c>
      <c r="AD204" s="168">
        <f t="shared" ca="1" si="27"/>
        <v>0</v>
      </c>
      <c r="AE204" s="169" t="str">
        <f t="shared" ca="1" si="44"/>
        <v>-</v>
      </c>
      <c r="AF204" s="168" t="str">
        <f t="shared" ca="1" si="45"/>
        <v>-</v>
      </c>
      <c r="AG204" s="169" t="str">
        <f t="shared" ca="1" si="46"/>
        <v>-</v>
      </c>
      <c r="AH204" s="168" t="str">
        <f t="shared" ca="1" si="47"/>
        <v>-</v>
      </c>
      <c r="AI204" s="168">
        <f t="shared" ca="1" si="48"/>
        <v>0</v>
      </c>
      <c r="AJ204" s="170">
        <f t="shared" ca="1" si="49"/>
        <v>0</v>
      </c>
      <c r="AK204" s="168">
        <f t="shared" ca="1" si="28"/>
        <v>0</v>
      </c>
      <c r="AL204" s="168">
        <f t="shared" ca="1" si="29"/>
        <v>0</v>
      </c>
    </row>
    <row r="205" spans="1:38" ht="27" customHeight="1" x14ac:dyDescent="0.2">
      <c r="A205" s="56">
        <v>190</v>
      </c>
      <c r="B205" s="309" t="str">
        <f t="shared" ca="1" si="23"/>
        <v>A190</v>
      </c>
      <c r="C205" s="309"/>
      <c r="D205" s="57" t="str">
        <f t="shared" ca="1" si="24"/>
        <v/>
      </c>
      <c r="E205" s="59" t="str">
        <f t="shared" ca="1" si="25"/>
        <v/>
      </c>
      <c r="F205" s="215">
        <f ca="1">IF(LEN(B205)&gt;0,'OBRAČUNANA OSNOVNA PLAČA'!H199,"")</f>
        <v>0</v>
      </c>
      <c r="G205" s="60"/>
      <c r="H205" s="60"/>
      <c r="I205" s="60"/>
      <c r="J205" s="60"/>
      <c r="K205" s="60"/>
      <c r="L205" s="229">
        <f t="shared" si="42"/>
        <v>0</v>
      </c>
      <c r="M205" s="230">
        <f t="shared" ca="1" si="50"/>
        <v>0</v>
      </c>
      <c r="N205" s="230">
        <f t="shared" ca="1" si="51"/>
        <v>0</v>
      </c>
      <c r="O205" s="231">
        <f t="shared" ca="1" si="52"/>
        <v>0</v>
      </c>
      <c r="P205" s="232">
        <f t="shared" ca="1" si="53"/>
        <v>0</v>
      </c>
      <c r="Q205" s="233">
        <f t="shared" ca="1" si="43"/>
        <v>0</v>
      </c>
      <c r="R205" s="233">
        <f ca="1">IF(LEN(B205)&gt;0,'7'!R205-'7'!Q205,"")</f>
        <v>0</v>
      </c>
      <c r="S205" s="234"/>
      <c r="T205" s="34"/>
      <c r="U205" s="34"/>
      <c r="V205" s="34"/>
      <c r="W205" s="34"/>
      <c r="X205" s="34"/>
      <c r="AB205" s="167">
        <f>ROW()</f>
        <v>205</v>
      </c>
      <c r="AC205" s="168">
        <f t="shared" ca="1" si="26"/>
        <v>0</v>
      </c>
      <c r="AD205" s="168">
        <f t="shared" ca="1" si="27"/>
        <v>0</v>
      </c>
      <c r="AE205" s="169" t="str">
        <f t="shared" ca="1" si="44"/>
        <v>-</v>
      </c>
      <c r="AF205" s="168" t="str">
        <f t="shared" ca="1" si="45"/>
        <v>-</v>
      </c>
      <c r="AG205" s="169" t="str">
        <f t="shared" ca="1" si="46"/>
        <v>-</v>
      </c>
      <c r="AH205" s="168" t="str">
        <f t="shared" ca="1" si="47"/>
        <v>-</v>
      </c>
      <c r="AI205" s="168">
        <f t="shared" ca="1" si="48"/>
        <v>0</v>
      </c>
      <c r="AJ205" s="170">
        <f t="shared" ca="1" si="49"/>
        <v>0</v>
      </c>
      <c r="AK205" s="168">
        <f t="shared" ca="1" si="28"/>
        <v>0</v>
      </c>
      <c r="AL205" s="168">
        <f t="shared" ca="1" si="29"/>
        <v>0</v>
      </c>
    </row>
    <row r="206" spans="1:38" ht="27" customHeight="1" x14ac:dyDescent="0.2">
      <c r="A206" s="56">
        <v>191</v>
      </c>
      <c r="B206" s="309" t="str">
        <f t="shared" ca="1" si="23"/>
        <v>A191</v>
      </c>
      <c r="C206" s="309"/>
      <c r="D206" s="57" t="str">
        <f t="shared" ca="1" si="24"/>
        <v/>
      </c>
      <c r="E206" s="59" t="str">
        <f t="shared" ca="1" si="25"/>
        <v/>
      </c>
      <c r="F206" s="215">
        <f ca="1">IF(LEN(B206)&gt;0,'OBRAČUNANA OSNOVNA PLAČA'!H200,"")</f>
        <v>0</v>
      </c>
      <c r="G206" s="60"/>
      <c r="H206" s="60"/>
      <c r="I206" s="60"/>
      <c r="J206" s="60"/>
      <c r="K206" s="60"/>
      <c r="L206" s="229">
        <f t="shared" si="42"/>
        <v>0</v>
      </c>
      <c r="M206" s="230">
        <f t="shared" ca="1" si="50"/>
        <v>0</v>
      </c>
      <c r="N206" s="230">
        <f t="shared" ca="1" si="51"/>
        <v>0</v>
      </c>
      <c r="O206" s="231">
        <f t="shared" ca="1" si="52"/>
        <v>0</v>
      </c>
      <c r="P206" s="232">
        <f t="shared" ca="1" si="53"/>
        <v>0</v>
      </c>
      <c r="Q206" s="233">
        <f t="shared" ca="1" si="43"/>
        <v>0</v>
      </c>
      <c r="R206" s="233">
        <f ca="1">IF(LEN(B206)&gt;0,'7'!R206-'7'!Q206,"")</f>
        <v>0</v>
      </c>
      <c r="S206" s="234"/>
      <c r="T206" s="34"/>
      <c r="U206" s="34"/>
      <c r="V206" s="34"/>
      <c r="W206" s="34"/>
      <c r="X206" s="34"/>
      <c r="AB206" s="167">
        <f>ROW()</f>
        <v>206</v>
      </c>
      <c r="AC206" s="168">
        <f t="shared" ca="1" si="26"/>
        <v>0</v>
      </c>
      <c r="AD206" s="168">
        <f t="shared" ca="1" si="27"/>
        <v>0</v>
      </c>
      <c r="AE206" s="169" t="str">
        <f t="shared" ca="1" si="44"/>
        <v>-</v>
      </c>
      <c r="AF206" s="168" t="str">
        <f t="shared" ca="1" si="45"/>
        <v>-</v>
      </c>
      <c r="AG206" s="169" t="str">
        <f t="shared" ca="1" si="46"/>
        <v>-</v>
      </c>
      <c r="AH206" s="168" t="str">
        <f t="shared" ca="1" si="47"/>
        <v>-</v>
      </c>
      <c r="AI206" s="168">
        <f t="shared" ca="1" si="48"/>
        <v>0</v>
      </c>
      <c r="AJ206" s="170">
        <f t="shared" ca="1" si="49"/>
        <v>0</v>
      </c>
      <c r="AK206" s="168">
        <f t="shared" ca="1" si="28"/>
        <v>0</v>
      </c>
      <c r="AL206" s="168">
        <f t="shared" ca="1" si="29"/>
        <v>0</v>
      </c>
    </row>
    <row r="207" spans="1:38" ht="27" customHeight="1" x14ac:dyDescent="0.2">
      <c r="A207" s="56">
        <v>192</v>
      </c>
      <c r="B207" s="309" t="str">
        <f t="shared" ca="1" si="23"/>
        <v>A192</v>
      </c>
      <c r="C207" s="309"/>
      <c r="D207" s="57" t="str">
        <f t="shared" ca="1" si="24"/>
        <v/>
      </c>
      <c r="E207" s="59" t="str">
        <f t="shared" ca="1" si="25"/>
        <v/>
      </c>
      <c r="F207" s="215">
        <f ca="1">IF(LEN(B207)&gt;0,'OBRAČUNANA OSNOVNA PLAČA'!H201,"")</f>
        <v>0</v>
      </c>
      <c r="G207" s="60"/>
      <c r="H207" s="60"/>
      <c r="I207" s="60"/>
      <c r="J207" s="60"/>
      <c r="K207" s="60"/>
      <c r="L207" s="229">
        <f t="shared" si="42"/>
        <v>0</v>
      </c>
      <c r="M207" s="230">
        <f t="shared" ca="1" si="50"/>
        <v>0</v>
      </c>
      <c r="N207" s="230">
        <f t="shared" ca="1" si="51"/>
        <v>0</v>
      </c>
      <c r="O207" s="231">
        <f t="shared" ca="1" si="52"/>
        <v>0</v>
      </c>
      <c r="P207" s="232">
        <f t="shared" ca="1" si="53"/>
        <v>0</v>
      </c>
      <c r="Q207" s="233">
        <f t="shared" ca="1" si="43"/>
        <v>0</v>
      </c>
      <c r="R207" s="233">
        <f ca="1">IF(LEN(B207)&gt;0,'7'!R207-'7'!Q207,"")</f>
        <v>0</v>
      </c>
      <c r="S207" s="234"/>
      <c r="T207" s="34"/>
      <c r="U207" s="34"/>
      <c r="V207" s="34"/>
      <c r="W207" s="34"/>
      <c r="X207" s="34"/>
      <c r="AB207" s="167">
        <f>ROW()</f>
        <v>207</v>
      </c>
      <c r="AC207" s="168">
        <f t="shared" ca="1" si="26"/>
        <v>0</v>
      </c>
      <c r="AD207" s="168">
        <f t="shared" ca="1" si="27"/>
        <v>0</v>
      </c>
      <c r="AE207" s="169" t="str">
        <f t="shared" ca="1" si="44"/>
        <v>-</v>
      </c>
      <c r="AF207" s="168" t="str">
        <f t="shared" ca="1" si="45"/>
        <v>-</v>
      </c>
      <c r="AG207" s="169" t="str">
        <f t="shared" ca="1" si="46"/>
        <v>-</v>
      </c>
      <c r="AH207" s="168" t="str">
        <f t="shared" ca="1" si="47"/>
        <v>-</v>
      </c>
      <c r="AI207" s="168">
        <f t="shared" ca="1" si="48"/>
        <v>0</v>
      </c>
      <c r="AJ207" s="170">
        <f t="shared" ca="1" si="49"/>
        <v>0</v>
      </c>
      <c r="AK207" s="168">
        <f t="shared" ca="1" si="28"/>
        <v>0</v>
      </c>
      <c r="AL207" s="168">
        <f t="shared" ca="1" si="29"/>
        <v>0</v>
      </c>
    </row>
    <row r="208" spans="1:38" ht="27" customHeight="1" x14ac:dyDescent="0.2">
      <c r="A208" s="56">
        <v>193</v>
      </c>
      <c r="B208" s="309" t="str">
        <f t="shared" ca="1" si="23"/>
        <v>A193</v>
      </c>
      <c r="C208" s="309"/>
      <c r="D208" s="57" t="str">
        <f t="shared" ca="1" si="24"/>
        <v/>
      </c>
      <c r="E208" s="59" t="str">
        <f t="shared" ca="1" si="25"/>
        <v/>
      </c>
      <c r="F208" s="215">
        <f ca="1">IF(LEN(B208)&gt;0,'OBRAČUNANA OSNOVNA PLAČA'!H202,"")</f>
        <v>0</v>
      </c>
      <c r="G208" s="60"/>
      <c r="H208" s="60"/>
      <c r="I208" s="60"/>
      <c r="J208" s="60"/>
      <c r="K208" s="60"/>
      <c r="L208" s="229">
        <f t="shared" ref="L208:L271" si="54">+G208+H208+I208+J208+K208</f>
        <v>0</v>
      </c>
      <c r="M208" s="230">
        <f t="shared" ca="1" si="50"/>
        <v>0</v>
      </c>
      <c r="N208" s="230">
        <f t="shared" ca="1" si="51"/>
        <v>0</v>
      </c>
      <c r="O208" s="231">
        <f t="shared" ca="1" si="52"/>
        <v>0</v>
      </c>
      <c r="P208" s="232">
        <f t="shared" ca="1" si="53"/>
        <v>0</v>
      </c>
      <c r="Q208" s="233">
        <f t="shared" ref="Q208:Q271" ca="1" si="55">MIN(P208,R208)</f>
        <v>0</v>
      </c>
      <c r="R208" s="233">
        <f ca="1">IF(LEN(B208)&gt;0,'7'!R208-'7'!Q208,"")</f>
        <v>0</v>
      </c>
      <c r="S208" s="234"/>
      <c r="T208" s="34"/>
      <c r="U208" s="34"/>
      <c r="V208" s="34"/>
      <c r="W208" s="34"/>
      <c r="X208" s="34"/>
      <c r="AB208" s="167">
        <f>ROW()</f>
        <v>208</v>
      </c>
      <c r="AC208" s="168">
        <f t="shared" ca="1" si="26"/>
        <v>0</v>
      </c>
      <c r="AD208" s="168">
        <f t="shared" ca="1" si="27"/>
        <v>0</v>
      </c>
      <c r="AE208" s="169" t="str">
        <f t="shared" ref="AE208:AE271" ca="1" si="56">IF(AC208&gt;=AD208,"-",$L208/(5*MAX($M$1021:$M$1022)))</f>
        <v>-</v>
      </c>
      <c r="AF208" s="168" t="str">
        <f t="shared" ref="AF208:AF271" ca="1" si="57">IF(AC208&gt;=AD208,"-",$L208/(5*MAX($M$1021:$M$1022))*AK208)</f>
        <v>-</v>
      </c>
      <c r="AG208" s="169" t="str">
        <f t="shared" ref="AG208:AG271" ca="1" si="58">IF(AE208="-","-",AE208*$AF$1017)</f>
        <v>-</v>
      </c>
      <c r="AH208" s="168" t="str">
        <f t="shared" ref="AH208:AH271" ca="1" si="59">IF(AF208="-","-",AF208*$AF$1017)</f>
        <v>-</v>
      </c>
      <c r="AI208" s="168">
        <f t="shared" ref="AI208:AI271" ca="1" si="60">IF(AG208="-",0,MIN(AH208,R208))</f>
        <v>0</v>
      </c>
      <c r="AJ208" s="170">
        <f t="shared" ref="AJ208:AJ271" ca="1" si="61">+AD208-AC208</f>
        <v>0</v>
      </c>
      <c r="AK208" s="168">
        <f t="shared" ca="1" si="28"/>
        <v>0</v>
      </c>
      <c r="AL208" s="168">
        <f t="shared" ca="1" si="29"/>
        <v>0</v>
      </c>
    </row>
    <row r="209" spans="1:38" ht="27" customHeight="1" x14ac:dyDescent="0.2">
      <c r="A209" s="56">
        <v>194</v>
      </c>
      <c r="B209" s="309" t="str">
        <f t="shared" ca="1" si="23"/>
        <v>A194</v>
      </c>
      <c r="C209" s="309"/>
      <c r="D209" s="57" t="str">
        <f t="shared" ca="1" si="24"/>
        <v/>
      </c>
      <c r="E209" s="59" t="str">
        <f t="shared" ca="1" si="25"/>
        <v/>
      </c>
      <c r="F209" s="215">
        <f ca="1">IF(LEN(B209)&gt;0,'OBRAČUNANA OSNOVNA PLAČA'!H203,"")</f>
        <v>0</v>
      </c>
      <c r="G209" s="60"/>
      <c r="H209" s="60"/>
      <c r="I209" s="60"/>
      <c r="J209" s="60"/>
      <c r="K209" s="60"/>
      <c r="L209" s="229">
        <f t="shared" si="54"/>
        <v>0</v>
      </c>
      <c r="M209" s="230">
        <f t="shared" ref="M209:M272" ca="1" si="62">IF(LEN(B209)&gt;0,L209/5,"")</f>
        <v>0</v>
      </c>
      <c r="N209" s="230">
        <f t="shared" ref="N209:N272" ca="1" si="63">IF(LEN(B209)&gt;0,F209*M209,"")</f>
        <v>0</v>
      </c>
      <c r="O209" s="231">
        <f t="shared" ref="O209:O272" ca="1" si="64">IF(LEN(B209)&gt;0,M209*$P$1017,"")</f>
        <v>0</v>
      </c>
      <c r="P209" s="232">
        <f t="shared" ref="P209:P272" ca="1" si="65">IF(LEN(B209)&gt;0,F209*O209,"")</f>
        <v>0</v>
      </c>
      <c r="Q209" s="233">
        <f t="shared" ca="1" si="55"/>
        <v>0</v>
      </c>
      <c r="R209" s="233">
        <f ca="1">IF(LEN(B209)&gt;0,'7'!R209-'7'!Q209,"")</f>
        <v>0</v>
      </c>
      <c r="S209" s="234"/>
      <c r="T209" s="34"/>
      <c r="U209" s="34"/>
      <c r="V209" s="34"/>
      <c r="W209" s="34"/>
      <c r="X209" s="34"/>
      <c r="AB209" s="167">
        <f>ROW()</f>
        <v>209</v>
      </c>
      <c r="AC209" s="168">
        <f t="shared" ca="1" si="26"/>
        <v>0</v>
      </c>
      <c r="AD209" s="168">
        <f t="shared" ca="1" si="27"/>
        <v>0</v>
      </c>
      <c r="AE209" s="169" t="str">
        <f t="shared" ca="1" si="56"/>
        <v>-</v>
      </c>
      <c r="AF209" s="168" t="str">
        <f t="shared" ca="1" si="57"/>
        <v>-</v>
      </c>
      <c r="AG209" s="169" t="str">
        <f t="shared" ca="1" si="58"/>
        <v>-</v>
      </c>
      <c r="AH209" s="168" t="str">
        <f t="shared" ca="1" si="59"/>
        <v>-</v>
      </c>
      <c r="AI209" s="168">
        <f t="shared" ca="1" si="60"/>
        <v>0</v>
      </c>
      <c r="AJ209" s="170">
        <f t="shared" ca="1" si="61"/>
        <v>0</v>
      </c>
      <c r="AK209" s="168">
        <f t="shared" ca="1" si="28"/>
        <v>0</v>
      </c>
      <c r="AL209" s="168">
        <f t="shared" ca="1" si="29"/>
        <v>0</v>
      </c>
    </row>
    <row r="210" spans="1:38" ht="27" customHeight="1" x14ac:dyDescent="0.2">
      <c r="A210" s="56">
        <v>195</v>
      </c>
      <c r="B210" s="309" t="str">
        <f t="shared" ca="1" si="23"/>
        <v>A195</v>
      </c>
      <c r="C210" s="309"/>
      <c r="D210" s="57" t="str">
        <f t="shared" ca="1" si="24"/>
        <v/>
      </c>
      <c r="E210" s="59" t="str">
        <f t="shared" ca="1" si="25"/>
        <v/>
      </c>
      <c r="F210" s="215">
        <f ca="1">IF(LEN(B210)&gt;0,'OBRAČUNANA OSNOVNA PLAČA'!H204,"")</f>
        <v>0</v>
      </c>
      <c r="G210" s="60"/>
      <c r="H210" s="60"/>
      <c r="I210" s="60"/>
      <c r="J210" s="60"/>
      <c r="K210" s="60"/>
      <c r="L210" s="229">
        <f t="shared" si="54"/>
        <v>0</v>
      </c>
      <c r="M210" s="230">
        <f t="shared" ca="1" si="62"/>
        <v>0</v>
      </c>
      <c r="N210" s="230">
        <f t="shared" ca="1" si="63"/>
        <v>0</v>
      </c>
      <c r="O210" s="231">
        <f t="shared" ca="1" si="64"/>
        <v>0</v>
      </c>
      <c r="P210" s="232">
        <f t="shared" ca="1" si="65"/>
        <v>0</v>
      </c>
      <c r="Q210" s="233">
        <f t="shared" ca="1" si="55"/>
        <v>0</v>
      </c>
      <c r="R210" s="233">
        <f ca="1">IF(LEN(B210)&gt;0,'7'!R210-'7'!Q210,"")</f>
        <v>0</v>
      </c>
      <c r="S210" s="234"/>
      <c r="T210" s="34"/>
      <c r="U210" s="34"/>
      <c r="V210" s="34"/>
      <c r="W210" s="34"/>
      <c r="X210" s="34"/>
      <c r="AB210" s="167">
        <f>ROW()</f>
        <v>210</v>
      </c>
      <c r="AC210" s="168">
        <f t="shared" ca="1" si="26"/>
        <v>0</v>
      </c>
      <c r="AD210" s="168">
        <f t="shared" ca="1" si="27"/>
        <v>0</v>
      </c>
      <c r="AE210" s="169" t="str">
        <f t="shared" ca="1" si="56"/>
        <v>-</v>
      </c>
      <c r="AF210" s="168" t="str">
        <f t="shared" ca="1" si="57"/>
        <v>-</v>
      </c>
      <c r="AG210" s="169" t="str">
        <f t="shared" ca="1" si="58"/>
        <v>-</v>
      </c>
      <c r="AH210" s="168" t="str">
        <f t="shared" ca="1" si="59"/>
        <v>-</v>
      </c>
      <c r="AI210" s="168">
        <f t="shared" ca="1" si="60"/>
        <v>0</v>
      </c>
      <c r="AJ210" s="170">
        <f t="shared" ca="1" si="61"/>
        <v>0</v>
      </c>
      <c r="AK210" s="168">
        <f t="shared" ca="1" si="28"/>
        <v>0</v>
      </c>
      <c r="AL210" s="168">
        <f t="shared" ca="1" si="29"/>
        <v>0</v>
      </c>
    </row>
    <row r="211" spans="1:38" ht="27" customHeight="1" x14ac:dyDescent="0.2">
      <c r="A211" s="56">
        <v>196</v>
      </c>
      <c r="B211" s="309" t="str">
        <f t="shared" ca="1" si="23"/>
        <v>A196</v>
      </c>
      <c r="C211" s="309"/>
      <c r="D211" s="57" t="str">
        <f t="shared" ca="1" si="24"/>
        <v/>
      </c>
      <c r="E211" s="59" t="str">
        <f t="shared" ca="1" si="25"/>
        <v/>
      </c>
      <c r="F211" s="215">
        <f ca="1">IF(LEN(B211)&gt;0,'OBRAČUNANA OSNOVNA PLAČA'!H205,"")</f>
        <v>0</v>
      </c>
      <c r="G211" s="60"/>
      <c r="H211" s="60"/>
      <c r="I211" s="60"/>
      <c r="J211" s="60"/>
      <c r="K211" s="60"/>
      <c r="L211" s="229">
        <f t="shared" si="54"/>
        <v>0</v>
      </c>
      <c r="M211" s="230">
        <f t="shared" ca="1" si="62"/>
        <v>0</v>
      </c>
      <c r="N211" s="230">
        <f t="shared" ca="1" si="63"/>
        <v>0</v>
      </c>
      <c r="O211" s="231">
        <f t="shared" ca="1" si="64"/>
        <v>0</v>
      </c>
      <c r="P211" s="232">
        <f t="shared" ca="1" si="65"/>
        <v>0</v>
      </c>
      <c r="Q211" s="233">
        <f t="shared" ca="1" si="55"/>
        <v>0</v>
      </c>
      <c r="R211" s="233">
        <f ca="1">IF(LEN(B211)&gt;0,'7'!R211-'7'!Q211,"")</f>
        <v>0</v>
      </c>
      <c r="S211" s="234"/>
      <c r="T211" s="34"/>
      <c r="U211" s="34"/>
      <c r="V211" s="34"/>
      <c r="W211" s="34"/>
      <c r="X211" s="34"/>
      <c r="AB211" s="167">
        <f>ROW()</f>
        <v>211</v>
      </c>
      <c r="AC211" s="168">
        <f t="shared" ca="1" si="26"/>
        <v>0</v>
      </c>
      <c r="AD211" s="168">
        <f t="shared" ca="1" si="27"/>
        <v>0</v>
      </c>
      <c r="AE211" s="169" t="str">
        <f t="shared" ca="1" si="56"/>
        <v>-</v>
      </c>
      <c r="AF211" s="168" t="str">
        <f t="shared" ca="1" si="57"/>
        <v>-</v>
      </c>
      <c r="AG211" s="169" t="str">
        <f t="shared" ca="1" si="58"/>
        <v>-</v>
      </c>
      <c r="AH211" s="168" t="str">
        <f t="shared" ca="1" si="59"/>
        <v>-</v>
      </c>
      <c r="AI211" s="168">
        <f t="shared" ca="1" si="60"/>
        <v>0</v>
      </c>
      <c r="AJ211" s="170">
        <f t="shared" ca="1" si="61"/>
        <v>0</v>
      </c>
      <c r="AK211" s="168">
        <f t="shared" ca="1" si="28"/>
        <v>0</v>
      </c>
      <c r="AL211" s="168">
        <f t="shared" ca="1" si="29"/>
        <v>0</v>
      </c>
    </row>
    <row r="212" spans="1:38" ht="27" customHeight="1" x14ac:dyDescent="0.2">
      <c r="A212" s="56">
        <v>197</v>
      </c>
      <c r="B212" s="309" t="str">
        <f t="shared" ca="1" si="23"/>
        <v>A197</v>
      </c>
      <c r="C212" s="309"/>
      <c r="D212" s="57" t="str">
        <f t="shared" ca="1" si="24"/>
        <v/>
      </c>
      <c r="E212" s="59" t="str">
        <f t="shared" ca="1" si="25"/>
        <v/>
      </c>
      <c r="F212" s="215">
        <f ca="1">IF(LEN(B212)&gt;0,'OBRAČUNANA OSNOVNA PLAČA'!H206,"")</f>
        <v>0</v>
      </c>
      <c r="G212" s="60"/>
      <c r="H212" s="60"/>
      <c r="I212" s="60"/>
      <c r="J212" s="60"/>
      <c r="K212" s="60"/>
      <c r="L212" s="229">
        <f t="shared" si="54"/>
        <v>0</v>
      </c>
      <c r="M212" s="230">
        <f t="shared" ca="1" si="62"/>
        <v>0</v>
      </c>
      <c r="N212" s="230">
        <f t="shared" ca="1" si="63"/>
        <v>0</v>
      </c>
      <c r="O212" s="231">
        <f t="shared" ca="1" si="64"/>
        <v>0</v>
      </c>
      <c r="P212" s="232">
        <f t="shared" ca="1" si="65"/>
        <v>0</v>
      </c>
      <c r="Q212" s="233">
        <f t="shared" ca="1" si="55"/>
        <v>0</v>
      </c>
      <c r="R212" s="233">
        <f ca="1">IF(LEN(B212)&gt;0,'7'!R212-'7'!Q212,"")</f>
        <v>0</v>
      </c>
      <c r="S212" s="234"/>
      <c r="T212" s="34"/>
      <c r="U212" s="34"/>
      <c r="V212" s="34"/>
      <c r="W212" s="34"/>
      <c r="X212" s="34"/>
      <c r="AB212" s="167">
        <f>ROW()</f>
        <v>212</v>
      </c>
      <c r="AC212" s="168">
        <f t="shared" ca="1" si="26"/>
        <v>0</v>
      </c>
      <c r="AD212" s="168">
        <f t="shared" ca="1" si="27"/>
        <v>0</v>
      </c>
      <c r="AE212" s="169" t="str">
        <f t="shared" ca="1" si="56"/>
        <v>-</v>
      </c>
      <c r="AF212" s="168" t="str">
        <f t="shared" ca="1" si="57"/>
        <v>-</v>
      </c>
      <c r="AG212" s="169" t="str">
        <f t="shared" ca="1" si="58"/>
        <v>-</v>
      </c>
      <c r="AH212" s="168" t="str">
        <f t="shared" ca="1" si="59"/>
        <v>-</v>
      </c>
      <c r="AI212" s="168">
        <f t="shared" ca="1" si="60"/>
        <v>0</v>
      </c>
      <c r="AJ212" s="170">
        <f t="shared" ca="1" si="61"/>
        <v>0</v>
      </c>
      <c r="AK212" s="168">
        <f t="shared" ca="1" si="28"/>
        <v>0</v>
      </c>
      <c r="AL212" s="168">
        <f t="shared" ca="1" si="29"/>
        <v>0</v>
      </c>
    </row>
    <row r="213" spans="1:38" ht="27" customHeight="1" x14ac:dyDescent="0.2">
      <c r="A213" s="56">
        <v>198</v>
      </c>
      <c r="B213" s="309" t="str">
        <f t="shared" ca="1" si="23"/>
        <v>A198</v>
      </c>
      <c r="C213" s="309"/>
      <c r="D213" s="57" t="str">
        <f t="shared" ca="1" si="24"/>
        <v/>
      </c>
      <c r="E213" s="59" t="str">
        <f t="shared" ca="1" si="25"/>
        <v/>
      </c>
      <c r="F213" s="215">
        <f ca="1">IF(LEN(B213)&gt;0,'OBRAČUNANA OSNOVNA PLAČA'!H207,"")</f>
        <v>0</v>
      </c>
      <c r="G213" s="60"/>
      <c r="H213" s="60"/>
      <c r="I213" s="60"/>
      <c r="J213" s="60"/>
      <c r="K213" s="60"/>
      <c r="L213" s="229">
        <f t="shared" si="54"/>
        <v>0</v>
      </c>
      <c r="M213" s="230">
        <f t="shared" ca="1" si="62"/>
        <v>0</v>
      </c>
      <c r="N213" s="230">
        <f t="shared" ca="1" si="63"/>
        <v>0</v>
      </c>
      <c r="O213" s="231">
        <f t="shared" ca="1" si="64"/>
        <v>0</v>
      </c>
      <c r="P213" s="232">
        <f t="shared" ca="1" si="65"/>
        <v>0</v>
      </c>
      <c r="Q213" s="233">
        <f t="shared" ca="1" si="55"/>
        <v>0</v>
      </c>
      <c r="R213" s="233">
        <f ca="1">IF(LEN(B213)&gt;0,'7'!R213-'7'!Q213,"")</f>
        <v>0</v>
      </c>
      <c r="S213" s="234"/>
      <c r="T213" s="34"/>
      <c r="U213" s="34"/>
      <c r="V213" s="34"/>
      <c r="W213" s="34"/>
      <c r="X213" s="34"/>
      <c r="AB213" s="167">
        <f>ROW()</f>
        <v>213</v>
      </c>
      <c r="AC213" s="168">
        <f t="shared" ca="1" si="26"/>
        <v>0</v>
      </c>
      <c r="AD213" s="168">
        <f t="shared" ca="1" si="27"/>
        <v>0</v>
      </c>
      <c r="AE213" s="169" t="str">
        <f t="shared" ca="1" si="56"/>
        <v>-</v>
      </c>
      <c r="AF213" s="168" t="str">
        <f t="shared" ca="1" si="57"/>
        <v>-</v>
      </c>
      <c r="AG213" s="169" t="str">
        <f t="shared" ca="1" si="58"/>
        <v>-</v>
      </c>
      <c r="AH213" s="168" t="str">
        <f t="shared" ca="1" si="59"/>
        <v>-</v>
      </c>
      <c r="AI213" s="168">
        <f t="shared" ca="1" si="60"/>
        <v>0</v>
      </c>
      <c r="AJ213" s="170">
        <f t="shared" ca="1" si="61"/>
        <v>0</v>
      </c>
      <c r="AK213" s="168">
        <f t="shared" ca="1" si="28"/>
        <v>0</v>
      </c>
      <c r="AL213" s="168">
        <f t="shared" ca="1" si="29"/>
        <v>0</v>
      </c>
    </row>
    <row r="214" spans="1:38" ht="27" customHeight="1" x14ac:dyDescent="0.2">
      <c r="A214" s="56">
        <v>199</v>
      </c>
      <c r="B214" s="309" t="str">
        <f t="shared" ca="1" si="23"/>
        <v>A199</v>
      </c>
      <c r="C214" s="309"/>
      <c r="D214" s="57" t="str">
        <f t="shared" ca="1" si="24"/>
        <v/>
      </c>
      <c r="E214" s="59" t="str">
        <f t="shared" ca="1" si="25"/>
        <v/>
      </c>
      <c r="F214" s="215">
        <f ca="1">IF(LEN(B214)&gt;0,'OBRAČUNANA OSNOVNA PLAČA'!H208,"")</f>
        <v>0</v>
      </c>
      <c r="G214" s="60"/>
      <c r="H214" s="60"/>
      <c r="I214" s="60"/>
      <c r="J214" s="60"/>
      <c r="K214" s="60"/>
      <c r="L214" s="229">
        <f t="shared" si="54"/>
        <v>0</v>
      </c>
      <c r="M214" s="230">
        <f t="shared" ca="1" si="62"/>
        <v>0</v>
      </c>
      <c r="N214" s="230">
        <f t="shared" ca="1" si="63"/>
        <v>0</v>
      </c>
      <c r="O214" s="231">
        <f t="shared" ca="1" si="64"/>
        <v>0</v>
      </c>
      <c r="P214" s="232">
        <f t="shared" ca="1" si="65"/>
        <v>0</v>
      </c>
      <c r="Q214" s="233">
        <f t="shared" ca="1" si="55"/>
        <v>0</v>
      </c>
      <c r="R214" s="233">
        <f ca="1">IF(LEN(B214)&gt;0,'7'!R214-'7'!Q214,"")</f>
        <v>0</v>
      </c>
      <c r="S214" s="234"/>
      <c r="T214" s="34"/>
      <c r="U214" s="34"/>
      <c r="V214" s="34"/>
      <c r="W214" s="34"/>
      <c r="X214" s="34"/>
      <c r="AB214" s="167">
        <f>ROW()</f>
        <v>214</v>
      </c>
      <c r="AC214" s="168">
        <f t="shared" ca="1" si="26"/>
        <v>0</v>
      </c>
      <c r="AD214" s="168">
        <f t="shared" ca="1" si="27"/>
        <v>0</v>
      </c>
      <c r="AE214" s="169" t="str">
        <f t="shared" ca="1" si="56"/>
        <v>-</v>
      </c>
      <c r="AF214" s="168" t="str">
        <f t="shared" ca="1" si="57"/>
        <v>-</v>
      </c>
      <c r="AG214" s="169" t="str">
        <f t="shared" ca="1" si="58"/>
        <v>-</v>
      </c>
      <c r="AH214" s="168" t="str">
        <f t="shared" ca="1" si="59"/>
        <v>-</v>
      </c>
      <c r="AI214" s="168">
        <f t="shared" ca="1" si="60"/>
        <v>0</v>
      </c>
      <c r="AJ214" s="170">
        <f t="shared" ca="1" si="61"/>
        <v>0</v>
      </c>
      <c r="AK214" s="168">
        <f t="shared" ca="1" si="28"/>
        <v>0</v>
      </c>
      <c r="AL214" s="168">
        <f t="shared" ca="1" si="29"/>
        <v>0</v>
      </c>
    </row>
    <row r="215" spans="1:38" ht="27" customHeight="1" x14ac:dyDescent="0.2">
      <c r="A215" s="56">
        <v>200</v>
      </c>
      <c r="B215" s="309" t="str">
        <f t="shared" ca="1" si="23"/>
        <v>A200</v>
      </c>
      <c r="C215" s="309"/>
      <c r="D215" s="57" t="str">
        <f t="shared" ca="1" si="24"/>
        <v/>
      </c>
      <c r="E215" s="59" t="str">
        <f t="shared" ca="1" si="25"/>
        <v/>
      </c>
      <c r="F215" s="215">
        <f ca="1">IF(LEN(B215)&gt;0,'OBRAČUNANA OSNOVNA PLAČA'!H209,"")</f>
        <v>0</v>
      </c>
      <c r="G215" s="60"/>
      <c r="H215" s="60"/>
      <c r="I215" s="60"/>
      <c r="J215" s="60"/>
      <c r="K215" s="60"/>
      <c r="L215" s="229">
        <f t="shared" si="54"/>
        <v>0</v>
      </c>
      <c r="M215" s="230">
        <f t="shared" ca="1" si="62"/>
        <v>0</v>
      </c>
      <c r="N215" s="230">
        <f t="shared" ca="1" si="63"/>
        <v>0</v>
      </c>
      <c r="O215" s="231">
        <f t="shared" ca="1" si="64"/>
        <v>0</v>
      </c>
      <c r="P215" s="232">
        <f t="shared" ca="1" si="65"/>
        <v>0</v>
      </c>
      <c r="Q215" s="233">
        <f t="shared" ca="1" si="55"/>
        <v>0</v>
      </c>
      <c r="R215" s="233">
        <f ca="1">IF(LEN(B215)&gt;0,'7'!R215-'7'!Q215,"")</f>
        <v>0</v>
      </c>
      <c r="S215" s="234"/>
      <c r="T215" s="34"/>
      <c r="U215" s="34"/>
      <c r="V215" s="34"/>
      <c r="W215" s="34"/>
      <c r="X215" s="34"/>
      <c r="AB215" s="167">
        <f>ROW()</f>
        <v>215</v>
      </c>
      <c r="AC215" s="168">
        <f t="shared" ca="1" si="26"/>
        <v>0</v>
      </c>
      <c r="AD215" s="168">
        <f t="shared" ca="1" si="27"/>
        <v>0</v>
      </c>
      <c r="AE215" s="169" t="str">
        <f t="shared" ca="1" si="56"/>
        <v>-</v>
      </c>
      <c r="AF215" s="168" t="str">
        <f t="shared" ca="1" si="57"/>
        <v>-</v>
      </c>
      <c r="AG215" s="169" t="str">
        <f t="shared" ca="1" si="58"/>
        <v>-</v>
      </c>
      <c r="AH215" s="168" t="str">
        <f t="shared" ca="1" si="59"/>
        <v>-</v>
      </c>
      <c r="AI215" s="168">
        <f t="shared" ca="1" si="60"/>
        <v>0</v>
      </c>
      <c r="AJ215" s="170">
        <f t="shared" ca="1" si="61"/>
        <v>0</v>
      </c>
      <c r="AK215" s="168">
        <f t="shared" ca="1" si="28"/>
        <v>0</v>
      </c>
      <c r="AL215" s="168">
        <f t="shared" ca="1" si="29"/>
        <v>0</v>
      </c>
    </row>
    <row r="216" spans="1:38" ht="27" customHeight="1" x14ac:dyDescent="0.2">
      <c r="A216" s="56">
        <v>201</v>
      </c>
      <c r="B216" s="309" t="str">
        <f t="shared" ca="1" si="23"/>
        <v>A201</v>
      </c>
      <c r="C216" s="309"/>
      <c r="D216" s="57" t="str">
        <f t="shared" ca="1" si="24"/>
        <v/>
      </c>
      <c r="E216" s="59" t="str">
        <f t="shared" ca="1" si="25"/>
        <v/>
      </c>
      <c r="F216" s="215">
        <f ca="1">IF(LEN(B216)&gt;0,'OBRAČUNANA OSNOVNA PLAČA'!H210,"")</f>
        <v>0</v>
      </c>
      <c r="G216" s="60"/>
      <c r="H216" s="60"/>
      <c r="I216" s="60"/>
      <c r="J216" s="60"/>
      <c r="K216" s="60"/>
      <c r="L216" s="229">
        <f t="shared" si="54"/>
        <v>0</v>
      </c>
      <c r="M216" s="230">
        <f t="shared" ca="1" si="62"/>
        <v>0</v>
      </c>
      <c r="N216" s="230">
        <f t="shared" ca="1" si="63"/>
        <v>0</v>
      </c>
      <c r="O216" s="231">
        <f t="shared" ca="1" si="64"/>
        <v>0</v>
      </c>
      <c r="P216" s="232">
        <f t="shared" ca="1" si="65"/>
        <v>0</v>
      </c>
      <c r="Q216" s="233">
        <f t="shared" ca="1" si="55"/>
        <v>0</v>
      </c>
      <c r="R216" s="233">
        <f ca="1">IF(LEN(B216)&gt;0,'7'!R216-'7'!Q216,"")</f>
        <v>0</v>
      </c>
      <c r="S216" s="234"/>
      <c r="T216" s="34"/>
      <c r="U216" s="34"/>
      <c r="V216" s="34"/>
      <c r="W216" s="34"/>
      <c r="X216" s="34"/>
      <c r="AB216" s="167">
        <f>ROW()</f>
        <v>216</v>
      </c>
      <c r="AC216" s="168">
        <f t="shared" ca="1" si="26"/>
        <v>0</v>
      </c>
      <c r="AD216" s="168">
        <f t="shared" ca="1" si="27"/>
        <v>0</v>
      </c>
      <c r="AE216" s="169" t="str">
        <f t="shared" ca="1" si="56"/>
        <v>-</v>
      </c>
      <c r="AF216" s="168" t="str">
        <f t="shared" ca="1" si="57"/>
        <v>-</v>
      </c>
      <c r="AG216" s="169" t="str">
        <f t="shared" ca="1" si="58"/>
        <v>-</v>
      </c>
      <c r="AH216" s="168" t="str">
        <f t="shared" ca="1" si="59"/>
        <v>-</v>
      </c>
      <c r="AI216" s="168">
        <f t="shared" ca="1" si="60"/>
        <v>0</v>
      </c>
      <c r="AJ216" s="170">
        <f t="shared" ca="1" si="61"/>
        <v>0</v>
      </c>
      <c r="AK216" s="168">
        <f t="shared" ca="1" si="28"/>
        <v>0</v>
      </c>
      <c r="AL216" s="168">
        <f t="shared" ca="1" si="29"/>
        <v>0</v>
      </c>
    </row>
    <row r="217" spans="1:38" ht="27" customHeight="1" x14ac:dyDescent="0.2">
      <c r="A217" s="56">
        <v>202</v>
      </c>
      <c r="B217" s="309" t="str">
        <f t="shared" ca="1" si="23"/>
        <v>A202</v>
      </c>
      <c r="C217" s="309"/>
      <c r="D217" s="57" t="str">
        <f t="shared" ca="1" si="24"/>
        <v/>
      </c>
      <c r="E217" s="59" t="str">
        <f t="shared" ca="1" si="25"/>
        <v/>
      </c>
      <c r="F217" s="215">
        <f ca="1">IF(LEN(B217)&gt;0,'OBRAČUNANA OSNOVNA PLAČA'!H211,"")</f>
        <v>0</v>
      </c>
      <c r="G217" s="60"/>
      <c r="H217" s="60"/>
      <c r="I217" s="60"/>
      <c r="J217" s="60"/>
      <c r="K217" s="60"/>
      <c r="L217" s="229">
        <f t="shared" si="54"/>
        <v>0</v>
      </c>
      <c r="M217" s="230">
        <f t="shared" ca="1" si="62"/>
        <v>0</v>
      </c>
      <c r="N217" s="230">
        <f t="shared" ca="1" si="63"/>
        <v>0</v>
      </c>
      <c r="O217" s="231">
        <f t="shared" ca="1" si="64"/>
        <v>0</v>
      </c>
      <c r="P217" s="232">
        <f t="shared" ca="1" si="65"/>
        <v>0</v>
      </c>
      <c r="Q217" s="233">
        <f t="shared" ca="1" si="55"/>
        <v>0</v>
      </c>
      <c r="R217" s="233">
        <f ca="1">IF(LEN(B217)&gt;0,'7'!R217-'7'!Q217,"")</f>
        <v>0</v>
      </c>
      <c r="S217" s="234"/>
      <c r="T217" s="34"/>
      <c r="U217" s="34"/>
      <c r="V217" s="34"/>
      <c r="W217" s="34"/>
      <c r="X217" s="34"/>
      <c r="AB217" s="167">
        <f>ROW()</f>
        <v>217</v>
      </c>
      <c r="AC217" s="168">
        <f t="shared" ca="1" si="26"/>
        <v>0</v>
      </c>
      <c r="AD217" s="168">
        <f t="shared" ca="1" si="27"/>
        <v>0</v>
      </c>
      <c r="AE217" s="169" t="str">
        <f t="shared" ca="1" si="56"/>
        <v>-</v>
      </c>
      <c r="AF217" s="168" t="str">
        <f t="shared" ca="1" si="57"/>
        <v>-</v>
      </c>
      <c r="AG217" s="169" t="str">
        <f t="shared" ca="1" si="58"/>
        <v>-</v>
      </c>
      <c r="AH217" s="168" t="str">
        <f t="shared" ca="1" si="59"/>
        <v>-</v>
      </c>
      <c r="AI217" s="168">
        <f t="shared" ca="1" si="60"/>
        <v>0</v>
      </c>
      <c r="AJ217" s="170">
        <f t="shared" ca="1" si="61"/>
        <v>0</v>
      </c>
      <c r="AK217" s="168">
        <f t="shared" ca="1" si="28"/>
        <v>0</v>
      </c>
      <c r="AL217" s="168">
        <f t="shared" ca="1" si="29"/>
        <v>0</v>
      </c>
    </row>
    <row r="218" spans="1:38" ht="27" customHeight="1" x14ac:dyDescent="0.2">
      <c r="A218" s="56">
        <v>203</v>
      </c>
      <c r="B218" s="309" t="str">
        <f t="shared" ca="1" si="23"/>
        <v>A203</v>
      </c>
      <c r="C218" s="309"/>
      <c r="D218" s="57" t="str">
        <f t="shared" ca="1" si="24"/>
        <v/>
      </c>
      <c r="E218" s="59" t="str">
        <f t="shared" ca="1" si="25"/>
        <v/>
      </c>
      <c r="F218" s="215">
        <f ca="1">IF(LEN(B218)&gt;0,'OBRAČUNANA OSNOVNA PLAČA'!H212,"")</f>
        <v>0</v>
      </c>
      <c r="G218" s="60"/>
      <c r="H218" s="60"/>
      <c r="I218" s="60"/>
      <c r="J218" s="60"/>
      <c r="K218" s="60"/>
      <c r="L218" s="229">
        <f t="shared" si="54"/>
        <v>0</v>
      </c>
      <c r="M218" s="230">
        <f t="shared" ca="1" si="62"/>
        <v>0</v>
      </c>
      <c r="N218" s="230">
        <f t="shared" ca="1" si="63"/>
        <v>0</v>
      </c>
      <c r="O218" s="231">
        <f t="shared" ca="1" si="64"/>
        <v>0</v>
      </c>
      <c r="P218" s="232">
        <f t="shared" ca="1" si="65"/>
        <v>0</v>
      </c>
      <c r="Q218" s="233">
        <f t="shared" ca="1" si="55"/>
        <v>0</v>
      </c>
      <c r="R218" s="233">
        <f ca="1">IF(LEN(B218)&gt;0,'7'!R218-'7'!Q218,"")</f>
        <v>0</v>
      </c>
      <c r="S218" s="234"/>
      <c r="T218" s="34"/>
      <c r="U218" s="34"/>
      <c r="V218" s="34"/>
      <c r="W218" s="34"/>
      <c r="X218" s="34"/>
      <c r="AB218" s="167">
        <f>ROW()</f>
        <v>218</v>
      </c>
      <c r="AC218" s="168">
        <f t="shared" ca="1" si="26"/>
        <v>0</v>
      </c>
      <c r="AD218" s="168">
        <f t="shared" ca="1" si="27"/>
        <v>0</v>
      </c>
      <c r="AE218" s="169" t="str">
        <f t="shared" ca="1" si="56"/>
        <v>-</v>
      </c>
      <c r="AF218" s="168" t="str">
        <f t="shared" ca="1" si="57"/>
        <v>-</v>
      </c>
      <c r="AG218" s="169" t="str">
        <f t="shared" ca="1" si="58"/>
        <v>-</v>
      </c>
      <c r="AH218" s="168" t="str">
        <f t="shared" ca="1" si="59"/>
        <v>-</v>
      </c>
      <c r="AI218" s="168">
        <f t="shared" ca="1" si="60"/>
        <v>0</v>
      </c>
      <c r="AJ218" s="170">
        <f t="shared" ca="1" si="61"/>
        <v>0</v>
      </c>
      <c r="AK218" s="168">
        <f t="shared" ca="1" si="28"/>
        <v>0</v>
      </c>
      <c r="AL218" s="168">
        <f t="shared" ca="1" si="29"/>
        <v>0</v>
      </c>
    </row>
    <row r="219" spans="1:38" ht="27" customHeight="1" x14ac:dyDescent="0.2">
      <c r="A219" s="56">
        <v>204</v>
      </c>
      <c r="B219" s="309" t="str">
        <f t="shared" ca="1" si="23"/>
        <v>A204</v>
      </c>
      <c r="C219" s="309"/>
      <c r="D219" s="57" t="str">
        <f t="shared" ca="1" si="24"/>
        <v/>
      </c>
      <c r="E219" s="59" t="str">
        <f t="shared" ca="1" si="25"/>
        <v/>
      </c>
      <c r="F219" s="215">
        <f ca="1">IF(LEN(B219)&gt;0,'OBRAČUNANA OSNOVNA PLAČA'!H213,"")</f>
        <v>0</v>
      </c>
      <c r="G219" s="60"/>
      <c r="H219" s="60"/>
      <c r="I219" s="60"/>
      <c r="J219" s="60"/>
      <c r="K219" s="60"/>
      <c r="L219" s="229">
        <f t="shared" si="54"/>
        <v>0</v>
      </c>
      <c r="M219" s="230">
        <f t="shared" ca="1" si="62"/>
        <v>0</v>
      </c>
      <c r="N219" s="230">
        <f t="shared" ca="1" si="63"/>
        <v>0</v>
      </c>
      <c r="O219" s="231">
        <f t="shared" ca="1" si="64"/>
        <v>0</v>
      </c>
      <c r="P219" s="232">
        <f t="shared" ca="1" si="65"/>
        <v>0</v>
      </c>
      <c r="Q219" s="233">
        <f t="shared" ca="1" si="55"/>
        <v>0</v>
      </c>
      <c r="R219" s="233">
        <f ca="1">IF(LEN(B219)&gt;0,'7'!R219-'7'!Q219,"")</f>
        <v>0</v>
      </c>
      <c r="S219" s="234"/>
      <c r="T219" s="34"/>
      <c r="U219" s="34"/>
      <c r="V219" s="34"/>
      <c r="W219" s="34"/>
      <c r="X219" s="34"/>
      <c r="AB219" s="167">
        <f>ROW()</f>
        <v>219</v>
      </c>
      <c r="AC219" s="168">
        <f t="shared" ca="1" si="26"/>
        <v>0</v>
      </c>
      <c r="AD219" s="168">
        <f t="shared" ca="1" si="27"/>
        <v>0</v>
      </c>
      <c r="AE219" s="169" t="str">
        <f t="shared" ca="1" si="56"/>
        <v>-</v>
      </c>
      <c r="AF219" s="168" t="str">
        <f t="shared" ca="1" si="57"/>
        <v>-</v>
      </c>
      <c r="AG219" s="169" t="str">
        <f t="shared" ca="1" si="58"/>
        <v>-</v>
      </c>
      <c r="AH219" s="168" t="str">
        <f t="shared" ca="1" si="59"/>
        <v>-</v>
      </c>
      <c r="AI219" s="168">
        <f t="shared" ca="1" si="60"/>
        <v>0</v>
      </c>
      <c r="AJ219" s="170">
        <f t="shared" ca="1" si="61"/>
        <v>0</v>
      </c>
      <c r="AK219" s="168">
        <f t="shared" ca="1" si="28"/>
        <v>0</v>
      </c>
      <c r="AL219" s="168">
        <f t="shared" ca="1" si="29"/>
        <v>0</v>
      </c>
    </row>
    <row r="220" spans="1:38" ht="27" customHeight="1" x14ac:dyDescent="0.2">
      <c r="A220" s="56">
        <v>205</v>
      </c>
      <c r="B220" s="309" t="str">
        <f t="shared" ca="1" si="23"/>
        <v>A205</v>
      </c>
      <c r="C220" s="309"/>
      <c r="D220" s="57" t="str">
        <f t="shared" ca="1" si="24"/>
        <v/>
      </c>
      <c r="E220" s="59" t="str">
        <f t="shared" ca="1" si="25"/>
        <v/>
      </c>
      <c r="F220" s="215">
        <f ca="1">IF(LEN(B220)&gt;0,'OBRAČUNANA OSNOVNA PLAČA'!H214,"")</f>
        <v>0</v>
      </c>
      <c r="G220" s="60"/>
      <c r="H220" s="60"/>
      <c r="I220" s="60"/>
      <c r="J220" s="60"/>
      <c r="K220" s="60"/>
      <c r="L220" s="229">
        <f t="shared" si="54"/>
        <v>0</v>
      </c>
      <c r="M220" s="230">
        <f t="shared" ca="1" si="62"/>
        <v>0</v>
      </c>
      <c r="N220" s="230">
        <f t="shared" ca="1" si="63"/>
        <v>0</v>
      </c>
      <c r="O220" s="231">
        <f t="shared" ca="1" si="64"/>
        <v>0</v>
      </c>
      <c r="P220" s="232">
        <f t="shared" ca="1" si="65"/>
        <v>0</v>
      </c>
      <c r="Q220" s="233">
        <f t="shared" ca="1" si="55"/>
        <v>0</v>
      </c>
      <c r="R220" s="233">
        <f ca="1">IF(LEN(B220)&gt;0,'7'!R220-'7'!Q220,"")</f>
        <v>0</v>
      </c>
      <c r="S220" s="234"/>
      <c r="T220" s="34"/>
      <c r="U220" s="34"/>
      <c r="V220" s="34"/>
      <c r="W220" s="34"/>
      <c r="X220" s="34"/>
      <c r="AB220" s="167">
        <f>ROW()</f>
        <v>220</v>
      </c>
      <c r="AC220" s="168">
        <f t="shared" ca="1" si="26"/>
        <v>0</v>
      </c>
      <c r="AD220" s="168">
        <f t="shared" ca="1" si="27"/>
        <v>0</v>
      </c>
      <c r="AE220" s="169" t="str">
        <f t="shared" ca="1" si="56"/>
        <v>-</v>
      </c>
      <c r="AF220" s="168" t="str">
        <f t="shared" ca="1" si="57"/>
        <v>-</v>
      </c>
      <c r="AG220" s="169" t="str">
        <f t="shared" ca="1" si="58"/>
        <v>-</v>
      </c>
      <c r="AH220" s="168" t="str">
        <f t="shared" ca="1" si="59"/>
        <v>-</v>
      </c>
      <c r="AI220" s="168">
        <f t="shared" ca="1" si="60"/>
        <v>0</v>
      </c>
      <c r="AJ220" s="170">
        <f t="shared" ca="1" si="61"/>
        <v>0</v>
      </c>
      <c r="AK220" s="168">
        <f t="shared" ca="1" si="28"/>
        <v>0</v>
      </c>
      <c r="AL220" s="168">
        <f t="shared" ca="1" si="29"/>
        <v>0</v>
      </c>
    </row>
    <row r="221" spans="1:38" ht="27" customHeight="1" x14ac:dyDescent="0.2">
      <c r="A221" s="56">
        <v>206</v>
      </c>
      <c r="B221" s="309" t="str">
        <f t="shared" ca="1" si="23"/>
        <v>A206</v>
      </c>
      <c r="C221" s="309"/>
      <c r="D221" s="57" t="str">
        <f t="shared" ca="1" si="24"/>
        <v/>
      </c>
      <c r="E221" s="59" t="str">
        <f t="shared" ca="1" si="25"/>
        <v/>
      </c>
      <c r="F221" s="215">
        <f ca="1">IF(LEN(B221)&gt;0,'OBRAČUNANA OSNOVNA PLAČA'!H215,"")</f>
        <v>0</v>
      </c>
      <c r="G221" s="60"/>
      <c r="H221" s="60"/>
      <c r="I221" s="60"/>
      <c r="J221" s="60"/>
      <c r="K221" s="60"/>
      <c r="L221" s="229">
        <f t="shared" si="54"/>
        <v>0</v>
      </c>
      <c r="M221" s="230">
        <f t="shared" ca="1" si="62"/>
        <v>0</v>
      </c>
      <c r="N221" s="230">
        <f t="shared" ca="1" si="63"/>
        <v>0</v>
      </c>
      <c r="O221" s="231">
        <f t="shared" ca="1" si="64"/>
        <v>0</v>
      </c>
      <c r="P221" s="232">
        <f t="shared" ca="1" si="65"/>
        <v>0</v>
      </c>
      <c r="Q221" s="233">
        <f t="shared" ca="1" si="55"/>
        <v>0</v>
      </c>
      <c r="R221" s="233">
        <f ca="1">IF(LEN(B221)&gt;0,'7'!R221-'7'!Q221,"")</f>
        <v>0</v>
      </c>
      <c r="S221" s="234"/>
      <c r="T221" s="34"/>
      <c r="U221" s="34"/>
      <c r="V221" s="34"/>
      <c r="W221" s="34"/>
      <c r="X221" s="34"/>
      <c r="AB221" s="167">
        <f>ROW()</f>
        <v>221</v>
      </c>
      <c r="AC221" s="168">
        <f t="shared" ca="1" si="26"/>
        <v>0</v>
      </c>
      <c r="AD221" s="168">
        <f t="shared" ca="1" si="27"/>
        <v>0</v>
      </c>
      <c r="AE221" s="169" t="str">
        <f t="shared" ca="1" si="56"/>
        <v>-</v>
      </c>
      <c r="AF221" s="168" t="str">
        <f t="shared" ca="1" si="57"/>
        <v>-</v>
      </c>
      <c r="AG221" s="169" t="str">
        <f t="shared" ca="1" si="58"/>
        <v>-</v>
      </c>
      <c r="AH221" s="168" t="str">
        <f t="shared" ca="1" si="59"/>
        <v>-</v>
      </c>
      <c r="AI221" s="168">
        <f t="shared" ca="1" si="60"/>
        <v>0</v>
      </c>
      <c r="AJ221" s="170">
        <f t="shared" ca="1" si="61"/>
        <v>0</v>
      </c>
      <c r="AK221" s="168">
        <f t="shared" ca="1" si="28"/>
        <v>0</v>
      </c>
      <c r="AL221" s="168">
        <f t="shared" ca="1" si="29"/>
        <v>0</v>
      </c>
    </row>
    <row r="222" spans="1:38" ht="27" customHeight="1" x14ac:dyDescent="0.2">
      <c r="A222" s="56">
        <v>207</v>
      </c>
      <c r="B222" s="309" t="str">
        <f t="shared" ca="1" si="23"/>
        <v>A207</v>
      </c>
      <c r="C222" s="309"/>
      <c r="D222" s="57" t="str">
        <f t="shared" ca="1" si="24"/>
        <v/>
      </c>
      <c r="E222" s="59" t="str">
        <f t="shared" ca="1" si="25"/>
        <v/>
      </c>
      <c r="F222" s="215">
        <f ca="1">IF(LEN(B222)&gt;0,'OBRAČUNANA OSNOVNA PLAČA'!H216,"")</f>
        <v>0</v>
      </c>
      <c r="G222" s="60"/>
      <c r="H222" s="60"/>
      <c r="I222" s="60"/>
      <c r="J222" s="60"/>
      <c r="K222" s="60"/>
      <c r="L222" s="229">
        <f t="shared" si="54"/>
        <v>0</v>
      </c>
      <c r="M222" s="230">
        <f t="shared" ca="1" si="62"/>
        <v>0</v>
      </c>
      <c r="N222" s="230">
        <f t="shared" ca="1" si="63"/>
        <v>0</v>
      </c>
      <c r="O222" s="231">
        <f t="shared" ca="1" si="64"/>
        <v>0</v>
      </c>
      <c r="P222" s="232">
        <f t="shared" ca="1" si="65"/>
        <v>0</v>
      </c>
      <c r="Q222" s="233">
        <f t="shared" ca="1" si="55"/>
        <v>0</v>
      </c>
      <c r="R222" s="233">
        <f ca="1">IF(LEN(B222)&gt;0,'7'!R222-'7'!Q222,"")</f>
        <v>0</v>
      </c>
      <c r="S222" s="234"/>
      <c r="T222" s="34"/>
      <c r="U222" s="34"/>
      <c r="V222" s="34"/>
      <c r="W222" s="34"/>
      <c r="X222" s="34"/>
      <c r="AB222" s="167">
        <f>ROW()</f>
        <v>222</v>
      </c>
      <c r="AC222" s="168">
        <f t="shared" ca="1" si="26"/>
        <v>0</v>
      </c>
      <c r="AD222" s="168">
        <f t="shared" ca="1" si="27"/>
        <v>0</v>
      </c>
      <c r="AE222" s="169" t="str">
        <f t="shared" ca="1" si="56"/>
        <v>-</v>
      </c>
      <c r="AF222" s="168" t="str">
        <f t="shared" ca="1" si="57"/>
        <v>-</v>
      </c>
      <c r="AG222" s="169" t="str">
        <f t="shared" ca="1" si="58"/>
        <v>-</v>
      </c>
      <c r="AH222" s="168" t="str">
        <f t="shared" ca="1" si="59"/>
        <v>-</v>
      </c>
      <c r="AI222" s="168">
        <f t="shared" ca="1" si="60"/>
        <v>0</v>
      </c>
      <c r="AJ222" s="170">
        <f t="shared" ca="1" si="61"/>
        <v>0</v>
      </c>
      <c r="AK222" s="168">
        <f t="shared" ca="1" si="28"/>
        <v>0</v>
      </c>
      <c r="AL222" s="168">
        <f t="shared" ca="1" si="29"/>
        <v>0</v>
      </c>
    </row>
    <row r="223" spans="1:38" ht="27" customHeight="1" x14ac:dyDescent="0.2">
      <c r="A223" s="56">
        <v>208</v>
      </c>
      <c r="B223" s="309" t="str">
        <f t="shared" ca="1" si="23"/>
        <v>A208</v>
      </c>
      <c r="C223" s="309"/>
      <c r="D223" s="57" t="str">
        <f t="shared" ca="1" si="24"/>
        <v/>
      </c>
      <c r="E223" s="59" t="str">
        <f t="shared" ca="1" si="25"/>
        <v/>
      </c>
      <c r="F223" s="215">
        <f ca="1">IF(LEN(B223)&gt;0,'OBRAČUNANA OSNOVNA PLAČA'!H217,"")</f>
        <v>0</v>
      </c>
      <c r="G223" s="60"/>
      <c r="H223" s="60"/>
      <c r="I223" s="60"/>
      <c r="J223" s="60"/>
      <c r="K223" s="60"/>
      <c r="L223" s="229">
        <f t="shared" si="54"/>
        <v>0</v>
      </c>
      <c r="M223" s="230">
        <f t="shared" ca="1" si="62"/>
        <v>0</v>
      </c>
      <c r="N223" s="230">
        <f t="shared" ca="1" si="63"/>
        <v>0</v>
      </c>
      <c r="O223" s="231">
        <f t="shared" ca="1" si="64"/>
        <v>0</v>
      </c>
      <c r="P223" s="232">
        <f t="shared" ca="1" si="65"/>
        <v>0</v>
      </c>
      <c r="Q223" s="233">
        <f t="shared" ca="1" si="55"/>
        <v>0</v>
      </c>
      <c r="R223" s="233">
        <f ca="1">IF(LEN(B223)&gt;0,'7'!R223-'7'!Q223,"")</f>
        <v>0</v>
      </c>
      <c r="S223" s="234"/>
      <c r="T223" s="34"/>
      <c r="U223" s="34"/>
      <c r="V223" s="34"/>
      <c r="W223" s="34"/>
      <c r="X223" s="34"/>
      <c r="AB223" s="167">
        <f>ROW()</f>
        <v>223</v>
      </c>
      <c r="AC223" s="168">
        <f t="shared" ca="1" si="26"/>
        <v>0</v>
      </c>
      <c r="AD223" s="168">
        <f t="shared" ca="1" si="27"/>
        <v>0</v>
      </c>
      <c r="AE223" s="169" t="str">
        <f t="shared" ca="1" si="56"/>
        <v>-</v>
      </c>
      <c r="AF223" s="168" t="str">
        <f t="shared" ca="1" si="57"/>
        <v>-</v>
      </c>
      <c r="AG223" s="169" t="str">
        <f t="shared" ca="1" si="58"/>
        <v>-</v>
      </c>
      <c r="AH223" s="168" t="str">
        <f t="shared" ca="1" si="59"/>
        <v>-</v>
      </c>
      <c r="AI223" s="168">
        <f t="shared" ca="1" si="60"/>
        <v>0</v>
      </c>
      <c r="AJ223" s="170">
        <f t="shared" ca="1" si="61"/>
        <v>0</v>
      </c>
      <c r="AK223" s="168">
        <f t="shared" ca="1" si="28"/>
        <v>0</v>
      </c>
      <c r="AL223" s="168">
        <f t="shared" ca="1" si="29"/>
        <v>0</v>
      </c>
    </row>
    <row r="224" spans="1:38" ht="27" customHeight="1" x14ac:dyDescent="0.2">
      <c r="A224" s="56">
        <v>209</v>
      </c>
      <c r="B224" s="309" t="str">
        <f t="shared" ca="1" si="23"/>
        <v>A209</v>
      </c>
      <c r="C224" s="309"/>
      <c r="D224" s="57" t="str">
        <f t="shared" ca="1" si="24"/>
        <v/>
      </c>
      <c r="E224" s="59" t="str">
        <f t="shared" ca="1" si="25"/>
        <v/>
      </c>
      <c r="F224" s="215">
        <f ca="1">IF(LEN(B224)&gt;0,'OBRAČUNANA OSNOVNA PLAČA'!H218,"")</f>
        <v>0</v>
      </c>
      <c r="G224" s="60"/>
      <c r="H224" s="60"/>
      <c r="I224" s="60"/>
      <c r="J224" s="60"/>
      <c r="K224" s="60"/>
      <c r="L224" s="229">
        <f t="shared" si="54"/>
        <v>0</v>
      </c>
      <c r="M224" s="230">
        <f t="shared" ca="1" si="62"/>
        <v>0</v>
      </c>
      <c r="N224" s="230">
        <f t="shared" ca="1" si="63"/>
        <v>0</v>
      </c>
      <c r="O224" s="231">
        <f t="shared" ca="1" si="64"/>
        <v>0</v>
      </c>
      <c r="P224" s="232">
        <f t="shared" ca="1" si="65"/>
        <v>0</v>
      </c>
      <c r="Q224" s="233">
        <f t="shared" ca="1" si="55"/>
        <v>0</v>
      </c>
      <c r="R224" s="233">
        <f ca="1">IF(LEN(B224)&gt;0,'7'!R224-'7'!Q224,"")</f>
        <v>0</v>
      </c>
      <c r="S224" s="234"/>
      <c r="T224" s="34"/>
      <c r="U224" s="34"/>
      <c r="V224" s="34"/>
      <c r="W224" s="34"/>
      <c r="X224" s="34"/>
      <c r="AB224" s="167">
        <f>ROW()</f>
        <v>224</v>
      </c>
      <c r="AC224" s="168">
        <f t="shared" ca="1" si="26"/>
        <v>0</v>
      </c>
      <c r="AD224" s="168">
        <f t="shared" ca="1" si="27"/>
        <v>0</v>
      </c>
      <c r="AE224" s="169" t="str">
        <f t="shared" ca="1" si="56"/>
        <v>-</v>
      </c>
      <c r="AF224" s="168" t="str">
        <f t="shared" ca="1" si="57"/>
        <v>-</v>
      </c>
      <c r="AG224" s="169" t="str">
        <f t="shared" ca="1" si="58"/>
        <v>-</v>
      </c>
      <c r="AH224" s="168" t="str">
        <f t="shared" ca="1" si="59"/>
        <v>-</v>
      </c>
      <c r="AI224" s="168">
        <f t="shared" ca="1" si="60"/>
        <v>0</v>
      </c>
      <c r="AJ224" s="170">
        <f t="shared" ca="1" si="61"/>
        <v>0</v>
      </c>
      <c r="AK224" s="168">
        <f t="shared" ca="1" si="28"/>
        <v>0</v>
      </c>
      <c r="AL224" s="168">
        <f t="shared" ca="1" si="29"/>
        <v>0</v>
      </c>
    </row>
    <row r="225" spans="1:38" ht="27" customHeight="1" x14ac:dyDescent="0.2">
      <c r="A225" s="56">
        <v>210</v>
      </c>
      <c r="B225" s="309" t="str">
        <f t="shared" ca="1" si="23"/>
        <v>A210</v>
      </c>
      <c r="C225" s="309"/>
      <c r="D225" s="57" t="str">
        <f t="shared" ca="1" si="24"/>
        <v/>
      </c>
      <c r="E225" s="59" t="str">
        <f t="shared" ca="1" si="25"/>
        <v/>
      </c>
      <c r="F225" s="215">
        <f ca="1">IF(LEN(B225)&gt;0,'OBRAČUNANA OSNOVNA PLAČA'!H219,"")</f>
        <v>0</v>
      </c>
      <c r="G225" s="60"/>
      <c r="H225" s="60"/>
      <c r="I225" s="60"/>
      <c r="J225" s="60"/>
      <c r="K225" s="60"/>
      <c r="L225" s="229">
        <f t="shared" si="54"/>
        <v>0</v>
      </c>
      <c r="M225" s="230">
        <f t="shared" ca="1" si="62"/>
        <v>0</v>
      </c>
      <c r="N225" s="230">
        <f t="shared" ca="1" si="63"/>
        <v>0</v>
      </c>
      <c r="O225" s="231">
        <f t="shared" ca="1" si="64"/>
        <v>0</v>
      </c>
      <c r="P225" s="232">
        <f t="shared" ca="1" si="65"/>
        <v>0</v>
      </c>
      <c r="Q225" s="233">
        <f t="shared" ca="1" si="55"/>
        <v>0</v>
      </c>
      <c r="R225" s="233">
        <f ca="1">IF(LEN(B225)&gt;0,'7'!R225-'7'!Q225,"")</f>
        <v>0</v>
      </c>
      <c r="S225" s="234"/>
      <c r="T225" s="34"/>
      <c r="U225" s="34"/>
      <c r="V225" s="34"/>
      <c r="W225" s="34"/>
      <c r="X225" s="34"/>
      <c r="AB225" s="167">
        <f>ROW()</f>
        <v>225</v>
      </c>
      <c r="AC225" s="168">
        <f t="shared" ca="1" si="26"/>
        <v>0</v>
      </c>
      <c r="AD225" s="168">
        <f t="shared" ca="1" si="27"/>
        <v>0</v>
      </c>
      <c r="AE225" s="169" t="str">
        <f t="shared" ca="1" si="56"/>
        <v>-</v>
      </c>
      <c r="AF225" s="168" t="str">
        <f t="shared" ca="1" si="57"/>
        <v>-</v>
      </c>
      <c r="AG225" s="169" t="str">
        <f t="shared" ca="1" si="58"/>
        <v>-</v>
      </c>
      <c r="AH225" s="168" t="str">
        <f t="shared" ca="1" si="59"/>
        <v>-</v>
      </c>
      <c r="AI225" s="168">
        <f t="shared" ca="1" si="60"/>
        <v>0</v>
      </c>
      <c r="AJ225" s="170">
        <f t="shared" ca="1" si="61"/>
        <v>0</v>
      </c>
      <c r="AK225" s="168">
        <f t="shared" ca="1" si="28"/>
        <v>0</v>
      </c>
      <c r="AL225" s="168">
        <f t="shared" ca="1" si="29"/>
        <v>0</v>
      </c>
    </row>
    <row r="226" spans="1:38" ht="27" customHeight="1" x14ac:dyDescent="0.2">
      <c r="A226" s="56">
        <v>211</v>
      </c>
      <c r="B226" s="309" t="str">
        <f t="shared" ca="1" si="23"/>
        <v>A211</v>
      </c>
      <c r="C226" s="309"/>
      <c r="D226" s="57" t="str">
        <f t="shared" ca="1" si="24"/>
        <v/>
      </c>
      <c r="E226" s="59" t="str">
        <f t="shared" ca="1" si="25"/>
        <v/>
      </c>
      <c r="F226" s="215">
        <f ca="1">IF(LEN(B226)&gt;0,'OBRAČUNANA OSNOVNA PLAČA'!H220,"")</f>
        <v>0</v>
      </c>
      <c r="G226" s="60"/>
      <c r="H226" s="60"/>
      <c r="I226" s="60"/>
      <c r="J226" s="60"/>
      <c r="K226" s="60"/>
      <c r="L226" s="229">
        <f t="shared" si="54"/>
        <v>0</v>
      </c>
      <c r="M226" s="230">
        <f t="shared" ca="1" si="62"/>
        <v>0</v>
      </c>
      <c r="N226" s="230">
        <f t="shared" ca="1" si="63"/>
        <v>0</v>
      </c>
      <c r="O226" s="231">
        <f t="shared" ca="1" si="64"/>
        <v>0</v>
      </c>
      <c r="P226" s="232">
        <f t="shared" ca="1" si="65"/>
        <v>0</v>
      </c>
      <c r="Q226" s="233">
        <f t="shared" ca="1" si="55"/>
        <v>0</v>
      </c>
      <c r="R226" s="233">
        <f ca="1">IF(LEN(B226)&gt;0,'7'!R226-'7'!Q226,"")</f>
        <v>0</v>
      </c>
      <c r="S226" s="234"/>
      <c r="T226" s="34"/>
      <c r="U226" s="34"/>
      <c r="V226" s="34"/>
      <c r="W226" s="34"/>
      <c r="X226" s="34"/>
      <c r="AB226" s="167">
        <f>ROW()</f>
        <v>226</v>
      </c>
      <c r="AC226" s="168">
        <f t="shared" ca="1" si="26"/>
        <v>0</v>
      </c>
      <c r="AD226" s="168">
        <f t="shared" ca="1" si="27"/>
        <v>0</v>
      </c>
      <c r="AE226" s="169" t="str">
        <f t="shared" ca="1" si="56"/>
        <v>-</v>
      </c>
      <c r="AF226" s="168" t="str">
        <f t="shared" ca="1" si="57"/>
        <v>-</v>
      </c>
      <c r="AG226" s="169" t="str">
        <f t="shared" ca="1" si="58"/>
        <v>-</v>
      </c>
      <c r="AH226" s="168" t="str">
        <f t="shared" ca="1" si="59"/>
        <v>-</v>
      </c>
      <c r="AI226" s="168">
        <f t="shared" ca="1" si="60"/>
        <v>0</v>
      </c>
      <c r="AJ226" s="170">
        <f t="shared" ca="1" si="61"/>
        <v>0</v>
      </c>
      <c r="AK226" s="168">
        <f t="shared" ca="1" si="28"/>
        <v>0</v>
      </c>
      <c r="AL226" s="168">
        <f t="shared" ca="1" si="29"/>
        <v>0</v>
      </c>
    </row>
    <row r="227" spans="1:38" ht="27" customHeight="1" x14ac:dyDescent="0.2">
      <c r="A227" s="56">
        <v>212</v>
      </c>
      <c r="B227" s="309" t="str">
        <f t="shared" ca="1" si="23"/>
        <v>A212</v>
      </c>
      <c r="C227" s="309"/>
      <c r="D227" s="57" t="str">
        <f t="shared" ca="1" si="24"/>
        <v/>
      </c>
      <c r="E227" s="59" t="str">
        <f t="shared" ca="1" si="25"/>
        <v/>
      </c>
      <c r="F227" s="215">
        <f ca="1">IF(LEN(B227)&gt;0,'OBRAČUNANA OSNOVNA PLAČA'!H221,"")</f>
        <v>0</v>
      </c>
      <c r="G227" s="60"/>
      <c r="H227" s="60"/>
      <c r="I227" s="60"/>
      <c r="J227" s="60"/>
      <c r="K227" s="60"/>
      <c r="L227" s="229">
        <f t="shared" si="54"/>
        <v>0</v>
      </c>
      <c r="M227" s="230">
        <f t="shared" ca="1" si="62"/>
        <v>0</v>
      </c>
      <c r="N227" s="230">
        <f t="shared" ca="1" si="63"/>
        <v>0</v>
      </c>
      <c r="O227" s="231">
        <f t="shared" ca="1" si="64"/>
        <v>0</v>
      </c>
      <c r="P227" s="232">
        <f t="shared" ca="1" si="65"/>
        <v>0</v>
      </c>
      <c r="Q227" s="233">
        <f t="shared" ca="1" si="55"/>
        <v>0</v>
      </c>
      <c r="R227" s="233">
        <f ca="1">IF(LEN(B227)&gt;0,'7'!R227-'7'!Q227,"")</f>
        <v>0</v>
      </c>
      <c r="S227" s="234"/>
      <c r="T227" s="34"/>
      <c r="U227" s="34"/>
      <c r="V227" s="34"/>
      <c r="W227" s="34"/>
      <c r="X227" s="34"/>
      <c r="AB227" s="167">
        <f>ROW()</f>
        <v>227</v>
      </c>
      <c r="AC227" s="168">
        <f t="shared" ca="1" si="26"/>
        <v>0</v>
      </c>
      <c r="AD227" s="168">
        <f t="shared" ca="1" si="27"/>
        <v>0</v>
      </c>
      <c r="AE227" s="169" t="str">
        <f t="shared" ca="1" si="56"/>
        <v>-</v>
      </c>
      <c r="AF227" s="168" t="str">
        <f t="shared" ca="1" si="57"/>
        <v>-</v>
      </c>
      <c r="AG227" s="169" t="str">
        <f t="shared" ca="1" si="58"/>
        <v>-</v>
      </c>
      <c r="AH227" s="168" t="str">
        <f t="shared" ca="1" si="59"/>
        <v>-</v>
      </c>
      <c r="AI227" s="168">
        <f t="shared" ca="1" si="60"/>
        <v>0</v>
      </c>
      <c r="AJ227" s="170">
        <f t="shared" ca="1" si="61"/>
        <v>0</v>
      </c>
      <c r="AK227" s="168">
        <f t="shared" ca="1" si="28"/>
        <v>0</v>
      </c>
      <c r="AL227" s="168">
        <f t="shared" ca="1" si="29"/>
        <v>0</v>
      </c>
    </row>
    <row r="228" spans="1:38" ht="27" customHeight="1" x14ac:dyDescent="0.2">
      <c r="A228" s="56">
        <v>213</v>
      </c>
      <c r="B228" s="309" t="str">
        <f t="shared" ca="1" si="23"/>
        <v>A213</v>
      </c>
      <c r="C228" s="309"/>
      <c r="D228" s="57" t="str">
        <f t="shared" ca="1" si="24"/>
        <v/>
      </c>
      <c r="E228" s="59" t="str">
        <f t="shared" ca="1" si="25"/>
        <v/>
      </c>
      <c r="F228" s="215">
        <f ca="1">IF(LEN(B228)&gt;0,'OBRAČUNANA OSNOVNA PLAČA'!H222,"")</f>
        <v>0</v>
      </c>
      <c r="G228" s="60"/>
      <c r="H228" s="60"/>
      <c r="I228" s="60"/>
      <c r="J228" s="60"/>
      <c r="K228" s="60"/>
      <c r="L228" s="229">
        <f t="shared" si="54"/>
        <v>0</v>
      </c>
      <c r="M228" s="230">
        <f t="shared" ca="1" si="62"/>
        <v>0</v>
      </c>
      <c r="N228" s="230">
        <f t="shared" ca="1" si="63"/>
        <v>0</v>
      </c>
      <c r="O228" s="231">
        <f t="shared" ca="1" si="64"/>
        <v>0</v>
      </c>
      <c r="P228" s="232">
        <f t="shared" ca="1" si="65"/>
        <v>0</v>
      </c>
      <c r="Q228" s="233">
        <f t="shared" ca="1" si="55"/>
        <v>0</v>
      </c>
      <c r="R228" s="233">
        <f ca="1">IF(LEN(B228)&gt;0,'7'!R228-'7'!Q228,"")</f>
        <v>0</v>
      </c>
      <c r="S228" s="234"/>
      <c r="T228" s="34"/>
      <c r="U228" s="34"/>
      <c r="V228" s="34"/>
      <c r="W228" s="34"/>
      <c r="X228" s="34"/>
      <c r="AB228" s="167">
        <f>ROW()</f>
        <v>228</v>
      </c>
      <c r="AC228" s="168">
        <f t="shared" ca="1" si="26"/>
        <v>0</v>
      </c>
      <c r="AD228" s="168">
        <f t="shared" ca="1" si="27"/>
        <v>0</v>
      </c>
      <c r="AE228" s="169" t="str">
        <f t="shared" ca="1" si="56"/>
        <v>-</v>
      </c>
      <c r="AF228" s="168" t="str">
        <f t="shared" ca="1" si="57"/>
        <v>-</v>
      </c>
      <c r="AG228" s="169" t="str">
        <f t="shared" ca="1" si="58"/>
        <v>-</v>
      </c>
      <c r="AH228" s="168" t="str">
        <f t="shared" ca="1" si="59"/>
        <v>-</v>
      </c>
      <c r="AI228" s="168">
        <f t="shared" ca="1" si="60"/>
        <v>0</v>
      </c>
      <c r="AJ228" s="170">
        <f t="shared" ca="1" si="61"/>
        <v>0</v>
      </c>
      <c r="AK228" s="168">
        <f t="shared" ca="1" si="28"/>
        <v>0</v>
      </c>
      <c r="AL228" s="168">
        <f t="shared" ca="1" si="29"/>
        <v>0</v>
      </c>
    </row>
    <row r="229" spans="1:38" ht="27" customHeight="1" x14ac:dyDescent="0.2">
      <c r="A229" s="56">
        <v>214</v>
      </c>
      <c r="B229" s="309" t="str">
        <f t="shared" ca="1" si="23"/>
        <v>A214</v>
      </c>
      <c r="C229" s="309"/>
      <c r="D229" s="57" t="str">
        <f t="shared" ca="1" si="24"/>
        <v/>
      </c>
      <c r="E229" s="59" t="str">
        <f t="shared" ca="1" si="25"/>
        <v/>
      </c>
      <c r="F229" s="215">
        <f ca="1">IF(LEN(B229)&gt;0,'OBRAČUNANA OSNOVNA PLAČA'!H223,"")</f>
        <v>0</v>
      </c>
      <c r="G229" s="60"/>
      <c r="H229" s="60"/>
      <c r="I229" s="60"/>
      <c r="J229" s="60"/>
      <c r="K229" s="60"/>
      <c r="L229" s="229">
        <f t="shared" si="54"/>
        <v>0</v>
      </c>
      <c r="M229" s="230">
        <f t="shared" ca="1" si="62"/>
        <v>0</v>
      </c>
      <c r="N229" s="230">
        <f t="shared" ca="1" si="63"/>
        <v>0</v>
      </c>
      <c r="O229" s="231">
        <f t="shared" ca="1" si="64"/>
        <v>0</v>
      </c>
      <c r="P229" s="232">
        <f t="shared" ca="1" si="65"/>
        <v>0</v>
      </c>
      <c r="Q229" s="233">
        <f t="shared" ca="1" si="55"/>
        <v>0</v>
      </c>
      <c r="R229" s="233">
        <f ca="1">IF(LEN(B229)&gt;0,'7'!R229-'7'!Q229,"")</f>
        <v>0</v>
      </c>
      <c r="S229" s="234"/>
      <c r="T229" s="34"/>
      <c r="U229" s="34"/>
      <c r="V229" s="34"/>
      <c r="W229" s="34"/>
      <c r="X229" s="34"/>
      <c r="AB229" s="167">
        <f>ROW()</f>
        <v>229</v>
      </c>
      <c r="AC229" s="168">
        <f t="shared" ca="1" si="26"/>
        <v>0</v>
      </c>
      <c r="AD229" s="168">
        <f t="shared" ca="1" si="27"/>
        <v>0</v>
      </c>
      <c r="AE229" s="169" t="str">
        <f t="shared" ca="1" si="56"/>
        <v>-</v>
      </c>
      <c r="AF229" s="168" t="str">
        <f t="shared" ca="1" si="57"/>
        <v>-</v>
      </c>
      <c r="AG229" s="169" t="str">
        <f t="shared" ca="1" si="58"/>
        <v>-</v>
      </c>
      <c r="AH229" s="168" t="str">
        <f t="shared" ca="1" si="59"/>
        <v>-</v>
      </c>
      <c r="AI229" s="168">
        <f t="shared" ca="1" si="60"/>
        <v>0</v>
      </c>
      <c r="AJ229" s="170">
        <f t="shared" ca="1" si="61"/>
        <v>0</v>
      </c>
      <c r="AK229" s="168">
        <f t="shared" ca="1" si="28"/>
        <v>0</v>
      </c>
      <c r="AL229" s="168">
        <f t="shared" ca="1" si="29"/>
        <v>0</v>
      </c>
    </row>
    <row r="230" spans="1:38" ht="27" customHeight="1" x14ac:dyDescent="0.2">
      <c r="A230" s="56">
        <v>215</v>
      </c>
      <c r="B230" s="309" t="str">
        <f t="shared" ca="1" si="23"/>
        <v>A215</v>
      </c>
      <c r="C230" s="309"/>
      <c r="D230" s="57" t="str">
        <f t="shared" ca="1" si="24"/>
        <v/>
      </c>
      <c r="E230" s="59" t="str">
        <f t="shared" ca="1" si="25"/>
        <v/>
      </c>
      <c r="F230" s="215">
        <f ca="1">IF(LEN(B230)&gt;0,'OBRAČUNANA OSNOVNA PLAČA'!H224,"")</f>
        <v>0</v>
      </c>
      <c r="G230" s="60"/>
      <c r="H230" s="60"/>
      <c r="I230" s="60"/>
      <c r="J230" s="60"/>
      <c r="K230" s="60"/>
      <c r="L230" s="229">
        <f t="shared" si="54"/>
        <v>0</v>
      </c>
      <c r="M230" s="230">
        <f t="shared" ca="1" si="62"/>
        <v>0</v>
      </c>
      <c r="N230" s="230">
        <f t="shared" ca="1" si="63"/>
        <v>0</v>
      </c>
      <c r="O230" s="231">
        <f t="shared" ca="1" si="64"/>
        <v>0</v>
      </c>
      <c r="P230" s="232">
        <f t="shared" ca="1" si="65"/>
        <v>0</v>
      </c>
      <c r="Q230" s="233">
        <f t="shared" ca="1" si="55"/>
        <v>0</v>
      </c>
      <c r="R230" s="233">
        <f ca="1">IF(LEN(B230)&gt;0,'7'!R230-'7'!Q230,"")</f>
        <v>0</v>
      </c>
      <c r="S230" s="234"/>
      <c r="T230" s="34"/>
      <c r="U230" s="34"/>
      <c r="V230" s="34"/>
      <c r="W230" s="34"/>
      <c r="X230" s="34"/>
      <c r="AB230" s="167">
        <f>ROW()</f>
        <v>230</v>
      </c>
      <c r="AC230" s="168">
        <f t="shared" ca="1" si="26"/>
        <v>0</v>
      </c>
      <c r="AD230" s="168">
        <f t="shared" ca="1" si="27"/>
        <v>0</v>
      </c>
      <c r="AE230" s="169" t="str">
        <f t="shared" ca="1" si="56"/>
        <v>-</v>
      </c>
      <c r="AF230" s="168" t="str">
        <f t="shared" ca="1" si="57"/>
        <v>-</v>
      </c>
      <c r="AG230" s="169" t="str">
        <f t="shared" ca="1" si="58"/>
        <v>-</v>
      </c>
      <c r="AH230" s="168" t="str">
        <f t="shared" ca="1" si="59"/>
        <v>-</v>
      </c>
      <c r="AI230" s="168">
        <f t="shared" ca="1" si="60"/>
        <v>0</v>
      </c>
      <c r="AJ230" s="170">
        <f t="shared" ca="1" si="61"/>
        <v>0</v>
      </c>
      <c r="AK230" s="168">
        <f t="shared" ca="1" si="28"/>
        <v>0</v>
      </c>
      <c r="AL230" s="168">
        <f t="shared" ca="1" si="29"/>
        <v>0</v>
      </c>
    </row>
    <row r="231" spans="1:38" ht="27" customHeight="1" x14ac:dyDescent="0.2">
      <c r="A231" s="56">
        <v>216</v>
      </c>
      <c r="B231" s="309" t="str">
        <f t="shared" ca="1" si="23"/>
        <v>A216</v>
      </c>
      <c r="C231" s="309"/>
      <c r="D231" s="57" t="str">
        <f t="shared" ca="1" si="24"/>
        <v/>
      </c>
      <c r="E231" s="59" t="str">
        <f t="shared" ca="1" si="25"/>
        <v/>
      </c>
      <c r="F231" s="215">
        <f ca="1">IF(LEN(B231)&gt;0,'OBRAČUNANA OSNOVNA PLAČA'!H225,"")</f>
        <v>0</v>
      </c>
      <c r="G231" s="60"/>
      <c r="H231" s="60"/>
      <c r="I231" s="60"/>
      <c r="J231" s="60"/>
      <c r="K231" s="60"/>
      <c r="L231" s="229">
        <f t="shared" si="54"/>
        <v>0</v>
      </c>
      <c r="M231" s="230">
        <f t="shared" ca="1" si="62"/>
        <v>0</v>
      </c>
      <c r="N231" s="230">
        <f t="shared" ca="1" si="63"/>
        <v>0</v>
      </c>
      <c r="O231" s="231">
        <f t="shared" ca="1" si="64"/>
        <v>0</v>
      </c>
      <c r="P231" s="232">
        <f t="shared" ca="1" si="65"/>
        <v>0</v>
      </c>
      <c r="Q231" s="233">
        <f t="shared" ca="1" si="55"/>
        <v>0</v>
      </c>
      <c r="R231" s="233">
        <f ca="1">IF(LEN(B231)&gt;0,'7'!R231-'7'!Q231,"")</f>
        <v>0</v>
      </c>
      <c r="S231" s="234"/>
      <c r="T231" s="34"/>
      <c r="U231" s="34"/>
      <c r="V231" s="34"/>
      <c r="W231" s="34"/>
      <c r="X231" s="34"/>
      <c r="AB231" s="167">
        <f>ROW()</f>
        <v>231</v>
      </c>
      <c r="AC231" s="168">
        <f t="shared" ca="1" si="26"/>
        <v>0</v>
      </c>
      <c r="AD231" s="168">
        <f t="shared" ca="1" si="27"/>
        <v>0</v>
      </c>
      <c r="AE231" s="169" t="str">
        <f t="shared" ca="1" si="56"/>
        <v>-</v>
      </c>
      <c r="AF231" s="168" t="str">
        <f t="shared" ca="1" si="57"/>
        <v>-</v>
      </c>
      <c r="AG231" s="169" t="str">
        <f t="shared" ca="1" si="58"/>
        <v>-</v>
      </c>
      <c r="AH231" s="168" t="str">
        <f t="shared" ca="1" si="59"/>
        <v>-</v>
      </c>
      <c r="AI231" s="168">
        <f t="shared" ca="1" si="60"/>
        <v>0</v>
      </c>
      <c r="AJ231" s="170">
        <f t="shared" ca="1" si="61"/>
        <v>0</v>
      </c>
      <c r="AK231" s="168">
        <f t="shared" ca="1" si="28"/>
        <v>0</v>
      </c>
      <c r="AL231" s="168">
        <f t="shared" ca="1" si="29"/>
        <v>0</v>
      </c>
    </row>
    <row r="232" spans="1:38" ht="27" customHeight="1" x14ac:dyDescent="0.2">
      <c r="A232" s="56">
        <v>217</v>
      </c>
      <c r="B232" s="309" t="str">
        <f t="shared" ca="1" si="23"/>
        <v>A217</v>
      </c>
      <c r="C232" s="309"/>
      <c r="D232" s="57" t="str">
        <f t="shared" ca="1" si="24"/>
        <v/>
      </c>
      <c r="E232" s="59" t="str">
        <f t="shared" ca="1" si="25"/>
        <v/>
      </c>
      <c r="F232" s="215">
        <f ca="1">IF(LEN(B232)&gt;0,'OBRAČUNANA OSNOVNA PLAČA'!H226,"")</f>
        <v>0</v>
      </c>
      <c r="G232" s="60"/>
      <c r="H232" s="60"/>
      <c r="I232" s="60"/>
      <c r="J232" s="60"/>
      <c r="K232" s="60"/>
      <c r="L232" s="229">
        <f t="shared" si="54"/>
        <v>0</v>
      </c>
      <c r="M232" s="230">
        <f t="shared" ca="1" si="62"/>
        <v>0</v>
      </c>
      <c r="N232" s="230">
        <f t="shared" ca="1" si="63"/>
        <v>0</v>
      </c>
      <c r="O232" s="231">
        <f t="shared" ca="1" si="64"/>
        <v>0</v>
      </c>
      <c r="P232" s="232">
        <f t="shared" ca="1" si="65"/>
        <v>0</v>
      </c>
      <c r="Q232" s="233">
        <f t="shared" ca="1" si="55"/>
        <v>0</v>
      </c>
      <c r="R232" s="233">
        <f ca="1">IF(LEN(B232)&gt;0,'7'!R232-'7'!Q232,"")</f>
        <v>0</v>
      </c>
      <c r="S232" s="234"/>
      <c r="T232" s="34"/>
      <c r="U232" s="34"/>
      <c r="V232" s="34"/>
      <c r="W232" s="34"/>
      <c r="X232" s="34"/>
      <c r="AB232" s="167">
        <f>ROW()</f>
        <v>232</v>
      </c>
      <c r="AC232" s="168">
        <f t="shared" ca="1" si="26"/>
        <v>0</v>
      </c>
      <c r="AD232" s="168">
        <f t="shared" ca="1" si="27"/>
        <v>0</v>
      </c>
      <c r="AE232" s="169" t="str">
        <f t="shared" ca="1" si="56"/>
        <v>-</v>
      </c>
      <c r="AF232" s="168" t="str">
        <f t="shared" ca="1" si="57"/>
        <v>-</v>
      </c>
      <c r="AG232" s="169" t="str">
        <f t="shared" ca="1" si="58"/>
        <v>-</v>
      </c>
      <c r="AH232" s="168" t="str">
        <f t="shared" ca="1" si="59"/>
        <v>-</v>
      </c>
      <c r="AI232" s="168">
        <f t="shared" ca="1" si="60"/>
        <v>0</v>
      </c>
      <c r="AJ232" s="170">
        <f t="shared" ca="1" si="61"/>
        <v>0</v>
      </c>
      <c r="AK232" s="168">
        <f t="shared" ca="1" si="28"/>
        <v>0</v>
      </c>
      <c r="AL232" s="168">
        <f t="shared" ca="1" si="29"/>
        <v>0</v>
      </c>
    </row>
    <row r="233" spans="1:38" ht="27" customHeight="1" x14ac:dyDescent="0.2">
      <c r="A233" s="56">
        <v>218</v>
      </c>
      <c r="B233" s="309" t="str">
        <f t="shared" ca="1" si="23"/>
        <v>A218</v>
      </c>
      <c r="C233" s="309"/>
      <c r="D233" s="57" t="str">
        <f t="shared" ca="1" si="24"/>
        <v/>
      </c>
      <c r="E233" s="59" t="str">
        <f t="shared" ca="1" si="25"/>
        <v/>
      </c>
      <c r="F233" s="215">
        <f ca="1">IF(LEN(B233)&gt;0,'OBRAČUNANA OSNOVNA PLAČA'!H227,"")</f>
        <v>0</v>
      </c>
      <c r="G233" s="60"/>
      <c r="H233" s="60"/>
      <c r="I233" s="60"/>
      <c r="J233" s="60"/>
      <c r="K233" s="60"/>
      <c r="L233" s="229">
        <f t="shared" si="54"/>
        <v>0</v>
      </c>
      <c r="M233" s="230">
        <f t="shared" ca="1" si="62"/>
        <v>0</v>
      </c>
      <c r="N233" s="230">
        <f t="shared" ca="1" si="63"/>
        <v>0</v>
      </c>
      <c r="O233" s="231">
        <f t="shared" ca="1" si="64"/>
        <v>0</v>
      </c>
      <c r="P233" s="232">
        <f t="shared" ca="1" si="65"/>
        <v>0</v>
      </c>
      <c r="Q233" s="233">
        <f t="shared" ca="1" si="55"/>
        <v>0</v>
      </c>
      <c r="R233" s="233">
        <f ca="1">IF(LEN(B233)&gt;0,'7'!R233-'7'!Q233,"")</f>
        <v>0</v>
      </c>
      <c r="S233" s="234"/>
      <c r="T233" s="34"/>
      <c r="U233" s="34"/>
      <c r="V233" s="34"/>
      <c r="W233" s="34"/>
      <c r="X233" s="34"/>
      <c r="AB233" s="167">
        <f>ROW()</f>
        <v>233</v>
      </c>
      <c r="AC233" s="168">
        <f t="shared" ca="1" si="26"/>
        <v>0</v>
      </c>
      <c r="AD233" s="168">
        <f t="shared" ca="1" si="27"/>
        <v>0</v>
      </c>
      <c r="AE233" s="169" t="str">
        <f t="shared" ca="1" si="56"/>
        <v>-</v>
      </c>
      <c r="AF233" s="168" t="str">
        <f t="shared" ca="1" si="57"/>
        <v>-</v>
      </c>
      <c r="AG233" s="169" t="str">
        <f t="shared" ca="1" si="58"/>
        <v>-</v>
      </c>
      <c r="AH233" s="168" t="str">
        <f t="shared" ca="1" si="59"/>
        <v>-</v>
      </c>
      <c r="AI233" s="168">
        <f t="shared" ca="1" si="60"/>
        <v>0</v>
      </c>
      <c r="AJ233" s="170">
        <f t="shared" ca="1" si="61"/>
        <v>0</v>
      </c>
      <c r="AK233" s="168">
        <f t="shared" ca="1" si="28"/>
        <v>0</v>
      </c>
      <c r="AL233" s="168">
        <f t="shared" ca="1" si="29"/>
        <v>0</v>
      </c>
    </row>
    <row r="234" spans="1:38" ht="27" customHeight="1" x14ac:dyDescent="0.2">
      <c r="A234" s="56">
        <v>219</v>
      </c>
      <c r="B234" s="309" t="str">
        <f t="shared" ca="1" si="23"/>
        <v>A219</v>
      </c>
      <c r="C234" s="309"/>
      <c r="D234" s="57" t="str">
        <f t="shared" ca="1" si="24"/>
        <v/>
      </c>
      <c r="E234" s="59" t="str">
        <f t="shared" ca="1" si="25"/>
        <v/>
      </c>
      <c r="F234" s="215">
        <f ca="1">IF(LEN(B234)&gt;0,'OBRAČUNANA OSNOVNA PLAČA'!H228,"")</f>
        <v>0</v>
      </c>
      <c r="G234" s="60"/>
      <c r="H234" s="60"/>
      <c r="I234" s="60"/>
      <c r="J234" s="60"/>
      <c r="K234" s="60"/>
      <c r="L234" s="229">
        <f t="shared" si="54"/>
        <v>0</v>
      </c>
      <c r="M234" s="230">
        <f t="shared" ca="1" si="62"/>
        <v>0</v>
      </c>
      <c r="N234" s="230">
        <f t="shared" ca="1" si="63"/>
        <v>0</v>
      </c>
      <c r="O234" s="231">
        <f t="shared" ca="1" si="64"/>
        <v>0</v>
      </c>
      <c r="P234" s="232">
        <f t="shared" ca="1" si="65"/>
        <v>0</v>
      </c>
      <c r="Q234" s="233">
        <f t="shared" ca="1" si="55"/>
        <v>0</v>
      </c>
      <c r="R234" s="233">
        <f ca="1">IF(LEN(B234)&gt;0,'7'!R234-'7'!Q234,"")</f>
        <v>0</v>
      </c>
      <c r="S234" s="234"/>
      <c r="T234" s="34"/>
      <c r="U234" s="34"/>
      <c r="V234" s="34"/>
      <c r="W234" s="34"/>
      <c r="X234" s="34"/>
      <c r="AB234" s="167">
        <f>ROW()</f>
        <v>234</v>
      </c>
      <c r="AC234" s="168">
        <f t="shared" ca="1" si="26"/>
        <v>0</v>
      </c>
      <c r="AD234" s="168">
        <f t="shared" ca="1" si="27"/>
        <v>0</v>
      </c>
      <c r="AE234" s="169" t="str">
        <f t="shared" ca="1" si="56"/>
        <v>-</v>
      </c>
      <c r="AF234" s="168" t="str">
        <f t="shared" ca="1" si="57"/>
        <v>-</v>
      </c>
      <c r="AG234" s="169" t="str">
        <f t="shared" ca="1" si="58"/>
        <v>-</v>
      </c>
      <c r="AH234" s="168" t="str">
        <f t="shared" ca="1" si="59"/>
        <v>-</v>
      </c>
      <c r="AI234" s="168">
        <f t="shared" ca="1" si="60"/>
        <v>0</v>
      </c>
      <c r="AJ234" s="170">
        <f t="shared" ca="1" si="61"/>
        <v>0</v>
      </c>
      <c r="AK234" s="168">
        <f t="shared" ca="1" si="28"/>
        <v>0</v>
      </c>
      <c r="AL234" s="168">
        <f t="shared" ca="1" si="29"/>
        <v>0</v>
      </c>
    </row>
    <row r="235" spans="1:38" ht="27" customHeight="1" x14ac:dyDescent="0.2">
      <c r="A235" s="56">
        <v>220</v>
      </c>
      <c r="B235" s="309" t="str">
        <f t="shared" ca="1" si="23"/>
        <v>A220</v>
      </c>
      <c r="C235" s="309"/>
      <c r="D235" s="57" t="str">
        <f t="shared" ca="1" si="24"/>
        <v/>
      </c>
      <c r="E235" s="59" t="str">
        <f t="shared" ca="1" si="25"/>
        <v/>
      </c>
      <c r="F235" s="215">
        <f ca="1">IF(LEN(B235)&gt;0,'OBRAČUNANA OSNOVNA PLAČA'!H229,"")</f>
        <v>0</v>
      </c>
      <c r="G235" s="60"/>
      <c r="H235" s="60"/>
      <c r="I235" s="60"/>
      <c r="J235" s="60"/>
      <c r="K235" s="60"/>
      <c r="L235" s="229">
        <f t="shared" si="54"/>
        <v>0</v>
      </c>
      <c r="M235" s="230">
        <f t="shared" ca="1" si="62"/>
        <v>0</v>
      </c>
      <c r="N235" s="230">
        <f t="shared" ca="1" si="63"/>
        <v>0</v>
      </c>
      <c r="O235" s="231">
        <f t="shared" ca="1" si="64"/>
        <v>0</v>
      </c>
      <c r="P235" s="232">
        <f t="shared" ca="1" si="65"/>
        <v>0</v>
      </c>
      <c r="Q235" s="233">
        <f t="shared" ca="1" si="55"/>
        <v>0</v>
      </c>
      <c r="R235" s="233">
        <f ca="1">IF(LEN(B235)&gt;0,'7'!R235-'7'!Q235,"")</f>
        <v>0</v>
      </c>
      <c r="S235" s="234"/>
      <c r="T235" s="34"/>
      <c r="U235" s="34"/>
      <c r="V235" s="34"/>
      <c r="W235" s="34"/>
      <c r="X235" s="34"/>
      <c r="AB235" s="167">
        <f>ROW()</f>
        <v>235</v>
      </c>
      <c r="AC235" s="168">
        <f t="shared" ca="1" si="26"/>
        <v>0</v>
      </c>
      <c r="AD235" s="168">
        <f t="shared" ca="1" si="27"/>
        <v>0</v>
      </c>
      <c r="AE235" s="169" t="str">
        <f t="shared" ca="1" si="56"/>
        <v>-</v>
      </c>
      <c r="AF235" s="168" t="str">
        <f t="shared" ca="1" si="57"/>
        <v>-</v>
      </c>
      <c r="AG235" s="169" t="str">
        <f t="shared" ca="1" si="58"/>
        <v>-</v>
      </c>
      <c r="AH235" s="168" t="str">
        <f t="shared" ca="1" si="59"/>
        <v>-</v>
      </c>
      <c r="AI235" s="168">
        <f t="shared" ca="1" si="60"/>
        <v>0</v>
      </c>
      <c r="AJ235" s="170">
        <f t="shared" ca="1" si="61"/>
        <v>0</v>
      </c>
      <c r="AK235" s="168">
        <f t="shared" ca="1" si="28"/>
        <v>0</v>
      </c>
      <c r="AL235" s="168">
        <f t="shared" ca="1" si="29"/>
        <v>0</v>
      </c>
    </row>
    <row r="236" spans="1:38" ht="27" customHeight="1" x14ac:dyDescent="0.2">
      <c r="A236" s="56">
        <v>221</v>
      </c>
      <c r="B236" s="309" t="str">
        <f t="shared" ca="1" si="23"/>
        <v>A221</v>
      </c>
      <c r="C236" s="309"/>
      <c r="D236" s="57" t="str">
        <f t="shared" ca="1" si="24"/>
        <v/>
      </c>
      <c r="E236" s="59" t="str">
        <f t="shared" ca="1" si="25"/>
        <v/>
      </c>
      <c r="F236" s="215">
        <f ca="1">IF(LEN(B236)&gt;0,'OBRAČUNANA OSNOVNA PLAČA'!H230,"")</f>
        <v>0</v>
      </c>
      <c r="G236" s="60"/>
      <c r="H236" s="60"/>
      <c r="I236" s="60"/>
      <c r="J236" s="60"/>
      <c r="K236" s="60"/>
      <c r="L236" s="229">
        <f t="shared" si="54"/>
        <v>0</v>
      </c>
      <c r="M236" s="230">
        <f t="shared" ca="1" si="62"/>
        <v>0</v>
      </c>
      <c r="N236" s="230">
        <f t="shared" ca="1" si="63"/>
        <v>0</v>
      </c>
      <c r="O236" s="231">
        <f t="shared" ca="1" si="64"/>
        <v>0</v>
      </c>
      <c r="P236" s="232">
        <f t="shared" ca="1" si="65"/>
        <v>0</v>
      </c>
      <c r="Q236" s="233">
        <f t="shared" ca="1" si="55"/>
        <v>0</v>
      </c>
      <c r="R236" s="233">
        <f ca="1">IF(LEN(B236)&gt;0,'7'!R236-'7'!Q236,"")</f>
        <v>0</v>
      </c>
      <c r="S236" s="234"/>
      <c r="T236" s="34"/>
      <c r="U236" s="34"/>
      <c r="V236" s="34"/>
      <c r="W236" s="34"/>
      <c r="X236" s="34"/>
      <c r="AB236" s="167">
        <f>ROW()</f>
        <v>236</v>
      </c>
      <c r="AC236" s="168">
        <f t="shared" ca="1" si="26"/>
        <v>0</v>
      </c>
      <c r="AD236" s="168">
        <f t="shared" ca="1" si="27"/>
        <v>0</v>
      </c>
      <c r="AE236" s="169" t="str">
        <f t="shared" ca="1" si="56"/>
        <v>-</v>
      </c>
      <c r="AF236" s="168" t="str">
        <f t="shared" ca="1" si="57"/>
        <v>-</v>
      </c>
      <c r="AG236" s="169" t="str">
        <f t="shared" ca="1" si="58"/>
        <v>-</v>
      </c>
      <c r="AH236" s="168" t="str">
        <f t="shared" ca="1" si="59"/>
        <v>-</v>
      </c>
      <c r="AI236" s="168">
        <f t="shared" ca="1" si="60"/>
        <v>0</v>
      </c>
      <c r="AJ236" s="170">
        <f t="shared" ca="1" si="61"/>
        <v>0</v>
      </c>
      <c r="AK236" s="168">
        <f t="shared" ca="1" si="28"/>
        <v>0</v>
      </c>
      <c r="AL236" s="168">
        <f t="shared" ca="1" si="29"/>
        <v>0</v>
      </c>
    </row>
    <row r="237" spans="1:38" ht="27" customHeight="1" x14ac:dyDescent="0.2">
      <c r="A237" s="56">
        <v>222</v>
      </c>
      <c r="B237" s="309" t="str">
        <f t="shared" ca="1" si="23"/>
        <v>A222</v>
      </c>
      <c r="C237" s="309"/>
      <c r="D237" s="57" t="str">
        <f t="shared" ca="1" si="24"/>
        <v/>
      </c>
      <c r="E237" s="59" t="str">
        <f t="shared" ca="1" si="25"/>
        <v/>
      </c>
      <c r="F237" s="215">
        <f ca="1">IF(LEN(B237)&gt;0,'OBRAČUNANA OSNOVNA PLAČA'!H231,"")</f>
        <v>0</v>
      </c>
      <c r="G237" s="60"/>
      <c r="H237" s="60"/>
      <c r="I237" s="60"/>
      <c r="J237" s="60"/>
      <c r="K237" s="60"/>
      <c r="L237" s="229">
        <f t="shared" si="54"/>
        <v>0</v>
      </c>
      <c r="M237" s="230">
        <f t="shared" ca="1" si="62"/>
        <v>0</v>
      </c>
      <c r="N237" s="230">
        <f t="shared" ca="1" si="63"/>
        <v>0</v>
      </c>
      <c r="O237" s="231">
        <f t="shared" ca="1" si="64"/>
        <v>0</v>
      </c>
      <c r="P237" s="232">
        <f t="shared" ca="1" si="65"/>
        <v>0</v>
      </c>
      <c r="Q237" s="233">
        <f t="shared" ca="1" si="55"/>
        <v>0</v>
      </c>
      <c r="R237" s="233">
        <f ca="1">IF(LEN(B237)&gt;0,'7'!R237-'7'!Q237,"")</f>
        <v>0</v>
      </c>
      <c r="S237" s="234"/>
      <c r="T237" s="34"/>
      <c r="U237" s="34"/>
      <c r="V237" s="34"/>
      <c r="W237" s="34"/>
      <c r="X237" s="34"/>
      <c r="AB237" s="167">
        <f>ROW()</f>
        <v>237</v>
      </c>
      <c r="AC237" s="168">
        <f t="shared" ca="1" si="26"/>
        <v>0</v>
      </c>
      <c r="AD237" s="168">
        <f t="shared" ca="1" si="27"/>
        <v>0</v>
      </c>
      <c r="AE237" s="169" t="str">
        <f t="shared" ca="1" si="56"/>
        <v>-</v>
      </c>
      <c r="AF237" s="168" t="str">
        <f t="shared" ca="1" si="57"/>
        <v>-</v>
      </c>
      <c r="AG237" s="169" t="str">
        <f t="shared" ca="1" si="58"/>
        <v>-</v>
      </c>
      <c r="AH237" s="168" t="str">
        <f t="shared" ca="1" si="59"/>
        <v>-</v>
      </c>
      <c r="AI237" s="168">
        <f t="shared" ca="1" si="60"/>
        <v>0</v>
      </c>
      <c r="AJ237" s="170">
        <f t="shared" ca="1" si="61"/>
        <v>0</v>
      </c>
      <c r="AK237" s="168">
        <f t="shared" ca="1" si="28"/>
        <v>0</v>
      </c>
      <c r="AL237" s="168">
        <f t="shared" ca="1" si="29"/>
        <v>0</v>
      </c>
    </row>
    <row r="238" spans="1:38" ht="27" customHeight="1" x14ac:dyDescent="0.2">
      <c r="A238" s="56">
        <v>223</v>
      </c>
      <c r="B238" s="309" t="str">
        <f t="shared" ca="1" si="23"/>
        <v>A223</v>
      </c>
      <c r="C238" s="309"/>
      <c r="D238" s="57" t="str">
        <f t="shared" ca="1" si="24"/>
        <v/>
      </c>
      <c r="E238" s="59" t="str">
        <f t="shared" ca="1" si="25"/>
        <v/>
      </c>
      <c r="F238" s="215">
        <f ca="1">IF(LEN(B238)&gt;0,'OBRAČUNANA OSNOVNA PLAČA'!H232,"")</f>
        <v>0</v>
      </c>
      <c r="G238" s="60"/>
      <c r="H238" s="60"/>
      <c r="I238" s="60"/>
      <c r="J238" s="60"/>
      <c r="K238" s="60"/>
      <c r="L238" s="229">
        <f t="shared" si="54"/>
        <v>0</v>
      </c>
      <c r="M238" s="230">
        <f t="shared" ca="1" si="62"/>
        <v>0</v>
      </c>
      <c r="N238" s="230">
        <f t="shared" ca="1" si="63"/>
        <v>0</v>
      </c>
      <c r="O238" s="231">
        <f t="shared" ca="1" si="64"/>
        <v>0</v>
      </c>
      <c r="P238" s="232">
        <f t="shared" ca="1" si="65"/>
        <v>0</v>
      </c>
      <c r="Q238" s="233">
        <f t="shared" ca="1" si="55"/>
        <v>0</v>
      </c>
      <c r="R238" s="233">
        <f ca="1">IF(LEN(B238)&gt;0,'7'!R238-'7'!Q238,"")</f>
        <v>0</v>
      </c>
      <c r="S238" s="234"/>
      <c r="T238" s="34"/>
      <c r="U238" s="34"/>
      <c r="V238" s="34"/>
      <c r="W238" s="34"/>
      <c r="X238" s="34"/>
      <c r="AB238" s="167">
        <f>ROW()</f>
        <v>238</v>
      </c>
      <c r="AC238" s="168">
        <f t="shared" ca="1" si="26"/>
        <v>0</v>
      </c>
      <c r="AD238" s="168">
        <f t="shared" ca="1" si="27"/>
        <v>0</v>
      </c>
      <c r="AE238" s="169" t="str">
        <f t="shared" ca="1" si="56"/>
        <v>-</v>
      </c>
      <c r="AF238" s="168" t="str">
        <f t="shared" ca="1" si="57"/>
        <v>-</v>
      </c>
      <c r="AG238" s="169" t="str">
        <f t="shared" ca="1" si="58"/>
        <v>-</v>
      </c>
      <c r="AH238" s="168" t="str">
        <f t="shared" ca="1" si="59"/>
        <v>-</v>
      </c>
      <c r="AI238" s="168">
        <f t="shared" ca="1" si="60"/>
        <v>0</v>
      </c>
      <c r="AJ238" s="170">
        <f t="shared" ca="1" si="61"/>
        <v>0</v>
      </c>
      <c r="AK238" s="168">
        <f t="shared" ca="1" si="28"/>
        <v>0</v>
      </c>
      <c r="AL238" s="168">
        <f t="shared" ca="1" si="29"/>
        <v>0</v>
      </c>
    </row>
    <row r="239" spans="1:38" ht="27" customHeight="1" x14ac:dyDescent="0.2">
      <c r="A239" s="56">
        <v>224</v>
      </c>
      <c r="B239" s="309" t="str">
        <f t="shared" ca="1" si="23"/>
        <v>A224</v>
      </c>
      <c r="C239" s="309"/>
      <c r="D239" s="57" t="str">
        <f t="shared" ca="1" si="24"/>
        <v/>
      </c>
      <c r="E239" s="59" t="str">
        <f t="shared" ca="1" si="25"/>
        <v/>
      </c>
      <c r="F239" s="215">
        <f ca="1">IF(LEN(B239)&gt;0,'OBRAČUNANA OSNOVNA PLAČA'!H233,"")</f>
        <v>0</v>
      </c>
      <c r="G239" s="60"/>
      <c r="H239" s="60"/>
      <c r="I239" s="60"/>
      <c r="J239" s="60"/>
      <c r="K239" s="60"/>
      <c r="L239" s="229">
        <f t="shared" si="54"/>
        <v>0</v>
      </c>
      <c r="M239" s="230">
        <f t="shared" ca="1" si="62"/>
        <v>0</v>
      </c>
      <c r="N239" s="230">
        <f t="shared" ca="1" si="63"/>
        <v>0</v>
      </c>
      <c r="O239" s="231">
        <f t="shared" ca="1" si="64"/>
        <v>0</v>
      </c>
      <c r="P239" s="232">
        <f t="shared" ca="1" si="65"/>
        <v>0</v>
      </c>
      <c r="Q239" s="233">
        <f t="shared" ca="1" si="55"/>
        <v>0</v>
      </c>
      <c r="R239" s="233">
        <f ca="1">IF(LEN(B239)&gt;0,'7'!R239-'7'!Q239,"")</f>
        <v>0</v>
      </c>
      <c r="S239" s="234"/>
      <c r="T239" s="34"/>
      <c r="U239" s="34"/>
      <c r="V239" s="34"/>
      <c r="W239" s="34"/>
      <c r="X239" s="34"/>
      <c r="AB239" s="167">
        <f>ROW()</f>
        <v>239</v>
      </c>
      <c r="AC239" s="168">
        <f t="shared" ca="1" si="26"/>
        <v>0</v>
      </c>
      <c r="AD239" s="168">
        <f t="shared" ca="1" si="27"/>
        <v>0</v>
      </c>
      <c r="AE239" s="169" t="str">
        <f t="shared" ca="1" si="56"/>
        <v>-</v>
      </c>
      <c r="AF239" s="168" t="str">
        <f t="shared" ca="1" si="57"/>
        <v>-</v>
      </c>
      <c r="AG239" s="169" t="str">
        <f t="shared" ca="1" si="58"/>
        <v>-</v>
      </c>
      <c r="AH239" s="168" t="str">
        <f t="shared" ca="1" si="59"/>
        <v>-</v>
      </c>
      <c r="AI239" s="168">
        <f t="shared" ca="1" si="60"/>
        <v>0</v>
      </c>
      <c r="AJ239" s="170">
        <f t="shared" ca="1" si="61"/>
        <v>0</v>
      </c>
      <c r="AK239" s="168">
        <f t="shared" ca="1" si="28"/>
        <v>0</v>
      </c>
      <c r="AL239" s="168">
        <f t="shared" ca="1" si="29"/>
        <v>0</v>
      </c>
    </row>
    <row r="240" spans="1:38" ht="27" customHeight="1" x14ac:dyDescent="0.2">
      <c r="A240" s="56">
        <v>225</v>
      </c>
      <c r="B240" s="309" t="str">
        <f t="shared" ca="1" si="23"/>
        <v>A225</v>
      </c>
      <c r="C240" s="309"/>
      <c r="D240" s="57" t="str">
        <f t="shared" ca="1" si="24"/>
        <v/>
      </c>
      <c r="E240" s="59" t="str">
        <f t="shared" ca="1" si="25"/>
        <v/>
      </c>
      <c r="F240" s="215">
        <f ca="1">IF(LEN(B240)&gt;0,'OBRAČUNANA OSNOVNA PLAČA'!H234,"")</f>
        <v>0</v>
      </c>
      <c r="G240" s="60"/>
      <c r="H240" s="60"/>
      <c r="I240" s="60"/>
      <c r="J240" s="60"/>
      <c r="K240" s="60"/>
      <c r="L240" s="229">
        <f t="shared" si="54"/>
        <v>0</v>
      </c>
      <c r="M240" s="230">
        <f t="shared" ca="1" si="62"/>
        <v>0</v>
      </c>
      <c r="N240" s="230">
        <f t="shared" ca="1" si="63"/>
        <v>0</v>
      </c>
      <c r="O240" s="231">
        <f t="shared" ca="1" si="64"/>
        <v>0</v>
      </c>
      <c r="P240" s="232">
        <f t="shared" ca="1" si="65"/>
        <v>0</v>
      </c>
      <c r="Q240" s="233">
        <f t="shared" ca="1" si="55"/>
        <v>0</v>
      </c>
      <c r="R240" s="233">
        <f ca="1">IF(LEN(B240)&gt;0,'7'!R240-'7'!Q240,"")</f>
        <v>0</v>
      </c>
      <c r="S240" s="234"/>
      <c r="T240" s="34"/>
      <c r="U240" s="34"/>
      <c r="V240" s="34"/>
      <c r="W240" s="34"/>
      <c r="X240" s="34"/>
      <c r="AB240" s="167">
        <f>ROW()</f>
        <v>240</v>
      </c>
      <c r="AC240" s="168">
        <f t="shared" ca="1" si="26"/>
        <v>0</v>
      </c>
      <c r="AD240" s="168">
        <f t="shared" ca="1" si="27"/>
        <v>0</v>
      </c>
      <c r="AE240" s="169" t="str">
        <f t="shared" ca="1" si="56"/>
        <v>-</v>
      </c>
      <c r="AF240" s="168" t="str">
        <f t="shared" ca="1" si="57"/>
        <v>-</v>
      </c>
      <c r="AG240" s="169" t="str">
        <f t="shared" ca="1" si="58"/>
        <v>-</v>
      </c>
      <c r="AH240" s="168" t="str">
        <f t="shared" ca="1" si="59"/>
        <v>-</v>
      </c>
      <c r="AI240" s="168">
        <f t="shared" ca="1" si="60"/>
        <v>0</v>
      </c>
      <c r="AJ240" s="170">
        <f t="shared" ca="1" si="61"/>
        <v>0</v>
      </c>
      <c r="AK240" s="168">
        <f t="shared" ca="1" si="28"/>
        <v>0</v>
      </c>
      <c r="AL240" s="168">
        <f t="shared" ca="1" si="29"/>
        <v>0</v>
      </c>
    </row>
    <row r="241" spans="1:38" ht="27" customHeight="1" x14ac:dyDescent="0.2">
      <c r="A241" s="56">
        <v>226</v>
      </c>
      <c r="B241" s="309" t="str">
        <f t="shared" ca="1" si="23"/>
        <v>A226</v>
      </c>
      <c r="C241" s="309"/>
      <c r="D241" s="57" t="str">
        <f t="shared" ca="1" si="24"/>
        <v/>
      </c>
      <c r="E241" s="59" t="str">
        <f t="shared" ca="1" si="25"/>
        <v/>
      </c>
      <c r="F241" s="215">
        <f ca="1">IF(LEN(B241)&gt;0,'OBRAČUNANA OSNOVNA PLAČA'!H235,"")</f>
        <v>0</v>
      </c>
      <c r="G241" s="60"/>
      <c r="H241" s="60"/>
      <c r="I241" s="60"/>
      <c r="J241" s="60"/>
      <c r="K241" s="60"/>
      <c r="L241" s="229">
        <f t="shared" si="54"/>
        <v>0</v>
      </c>
      <c r="M241" s="230">
        <f t="shared" ca="1" si="62"/>
        <v>0</v>
      </c>
      <c r="N241" s="230">
        <f t="shared" ca="1" si="63"/>
        <v>0</v>
      </c>
      <c r="O241" s="231">
        <f t="shared" ca="1" si="64"/>
        <v>0</v>
      </c>
      <c r="P241" s="232">
        <f t="shared" ca="1" si="65"/>
        <v>0</v>
      </c>
      <c r="Q241" s="233">
        <f t="shared" ca="1" si="55"/>
        <v>0</v>
      </c>
      <c r="R241" s="233">
        <f ca="1">IF(LEN(B241)&gt;0,'7'!R241-'7'!Q241,"")</f>
        <v>0</v>
      </c>
      <c r="S241" s="234"/>
      <c r="T241" s="34"/>
      <c r="U241" s="34"/>
      <c r="V241" s="34"/>
      <c r="W241" s="34"/>
      <c r="X241" s="34"/>
      <c r="AB241" s="167">
        <f>ROW()</f>
        <v>241</v>
      </c>
      <c r="AC241" s="168">
        <f t="shared" ca="1" si="26"/>
        <v>0</v>
      </c>
      <c r="AD241" s="168">
        <f t="shared" ca="1" si="27"/>
        <v>0</v>
      </c>
      <c r="AE241" s="169" t="str">
        <f t="shared" ca="1" si="56"/>
        <v>-</v>
      </c>
      <c r="AF241" s="168" t="str">
        <f t="shared" ca="1" si="57"/>
        <v>-</v>
      </c>
      <c r="AG241" s="169" t="str">
        <f t="shared" ca="1" si="58"/>
        <v>-</v>
      </c>
      <c r="AH241" s="168" t="str">
        <f t="shared" ca="1" si="59"/>
        <v>-</v>
      </c>
      <c r="AI241" s="168">
        <f t="shared" ca="1" si="60"/>
        <v>0</v>
      </c>
      <c r="AJ241" s="170">
        <f t="shared" ca="1" si="61"/>
        <v>0</v>
      </c>
      <c r="AK241" s="168">
        <f t="shared" ca="1" si="28"/>
        <v>0</v>
      </c>
      <c r="AL241" s="168">
        <f t="shared" ca="1" si="29"/>
        <v>0</v>
      </c>
    </row>
    <row r="242" spans="1:38" ht="27" customHeight="1" x14ac:dyDescent="0.2">
      <c r="A242" s="56">
        <v>227</v>
      </c>
      <c r="B242" s="309" t="str">
        <f t="shared" ca="1" si="23"/>
        <v>A227</v>
      </c>
      <c r="C242" s="309"/>
      <c r="D242" s="57" t="str">
        <f t="shared" ca="1" si="24"/>
        <v/>
      </c>
      <c r="E242" s="59" t="str">
        <f t="shared" ca="1" si="25"/>
        <v/>
      </c>
      <c r="F242" s="215">
        <f ca="1">IF(LEN(B242)&gt;0,'OBRAČUNANA OSNOVNA PLAČA'!H236,"")</f>
        <v>0</v>
      </c>
      <c r="G242" s="60"/>
      <c r="H242" s="60"/>
      <c r="I242" s="60"/>
      <c r="J242" s="60"/>
      <c r="K242" s="60"/>
      <c r="L242" s="229">
        <f t="shared" si="54"/>
        <v>0</v>
      </c>
      <c r="M242" s="230">
        <f t="shared" ca="1" si="62"/>
        <v>0</v>
      </c>
      <c r="N242" s="230">
        <f t="shared" ca="1" si="63"/>
        <v>0</v>
      </c>
      <c r="O242" s="231">
        <f t="shared" ca="1" si="64"/>
        <v>0</v>
      </c>
      <c r="P242" s="232">
        <f t="shared" ca="1" si="65"/>
        <v>0</v>
      </c>
      <c r="Q242" s="233">
        <f t="shared" ca="1" si="55"/>
        <v>0</v>
      </c>
      <c r="R242" s="233">
        <f ca="1">IF(LEN(B242)&gt;0,'7'!R242-'7'!Q242,"")</f>
        <v>0</v>
      </c>
      <c r="S242" s="234"/>
      <c r="T242" s="34"/>
      <c r="U242" s="34"/>
      <c r="V242" s="34"/>
      <c r="W242" s="34"/>
      <c r="X242" s="34"/>
      <c r="AB242" s="167">
        <f>ROW()</f>
        <v>242</v>
      </c>
      <c r="AC242" s="168">
        <f t="shared" ca="1" si="26"/>
        <v>0</v>
      </c>
      <c r="AD242" s="168">
        <f t="shared" ca="1" si="27"/>
        <v>0</v>
      </c>
      <c r="AE242" s="169" t="str">
        <f t="shared" ca="1" si="56"/>
        <v>-</v>
      </c>
      <c r="AF242" s="168" t="str">
        <f t="shared" ca="1" si="57"/>
        <v>-</v>
      </c>
      <c r="AG242" s="169" t="str">
        <f t="shared" ca="1" si="58"/>
        <v>-</v>
      </c>
      <c r="AH242" s="168" t="str">
        <f t="shared" ca="1" si="59"/>
        <v>-</v>
      </c>
      <c r="AI242" s="168">
        <f t="shared" ca="1" si="60"/>
        <v>0</v>
      </c>
      <c r="AJ242" s="170">
        <f t="shared" ca="1" si="61"/>
        <v>0</v>
      </c>
      <c r="AK242" s="168">
        <f t="shared" ca="1" si="28"/>
        <v>0</v>
      </c>
      <c r="AL242" s="168">
        <f t="shared" ca="1" si="29"/>
        <v>0</v>
      </c>
    </row>
    <row r="243" spans="1:38" ht="27" customHeight="1" x14ac:dyDescent="0.2">
      <c r="A243" s="56">
        <v>228</v>
      </c>
      <c r="B243" s="309" t="str">
        <f t="shared" ca="1" si="23"/>
        <v>A228</v>
      </c>
      <c r="C243" s="309"/>
      <c r="D243" s="57" t="str">
        <f t="shared" ca="1" si="24"/>
        <v/>
      </c>
      <c r="E243" s="59" t="str">
        <f t="shared" ca="1" si="25"/>
        <v/>
      </c>
      <c r="F243" s="215">
        <f ca="1">IF(LEN(B243)&gt;0,'OBRAČUNANA OSNOVNA PLAČA'!H237,"")</f>
        <v>0</v>
      </c>
      <c r="G243" s="60"/>
      <c r="H243" s="60"/>
      <c r="I243" s="60"/>
      <c r="J243" s="60"/>
      <c r="K243" s="60"/>
      <c r="L243" s="229">
        <f t="shared" si="54"/>
        <v>0</v>
      </c>
      <c r="M243" s="230">
        <f t="shared" ca="1" si="62"/>
        <v>0</v>
      </c>
      <c r="N243" s="230">
        <f t="shared" ca="1" si="63"/>
        <v>0</v>
      </c>
      <c r="O243" s="231">
        <f t="shared" ca="1" si="64"/>
        <v>0</v>
      </c>
      <c r="P243" s="232">
        <f t="shared" ca="1" si="65"/>
        <v>0</v>
      </c>
      <c r="Q243" s="233">
        <f t="shared" ca="1" si="55"/>
        <v>0</v>
      </c>
      <c r="R243" s="233">
        <f ca="1">IF(LEN(B243)&gt;0,'7'!R243-'7'!Q243,"")</f>
        <v>0</v>
      </c>
      <c r="S243" s="234"/>
      <c r="T243" s="34"/>
      <c r="U243" s="34"/>
      <c r="V243" s="34"/>
      <c r="W243" s="34"/>
      <c r="X243" s="34"/>
      <c r="AB243" s="167">
        <f>ROW()</f>
        <v>243</v>
      </c>
      <c r="AC243" s="168">
        <f t="shared" ca="1" si="26"/>
        <v>0</v>
      </c>
      <c r="AD243" s="168">
        <f t="shared" ca="1" si="27"/>
        <v>0</v>
      </c>
      <c r="AE243" s="169" t="str">
        <f t="shared" ca="1" si="56"/>
        <v>-</v>
      </c>
      <c r="AF243" s="168" t="str">
        <f t="shared" ca="1" si="57"/>
        <v>-</v>
      </c>
      <c r="AG243" s="169" t="str">
        <f t="shared" ca="1" si="58"/>
        <v>-</v>
      </c>
      <c r="AH243" s="168" t="str">
        <f t="shared" ca="1" si="59"/>
        <v>-</v>
      </c>
      <c r="AI243" s="168">
        <f t="shared" ca="1" si="60"/>
        <v>0</v>
      </c>
      <c r="AJ243" s="170">
        <f t="shared" ca="1" si="61"/>
        <v>0</v>
      </c>
      <c r="AK243" s="168">
        <f t="shared" ca="1" si="28"/>
        <v>0</v>
      </c>
      <c r="AL243" s="168">
        <f t="shared" ca="1" si="29"/>
        <v>0</v>
      </c>
    </row>
    <row r="244" spans="1:38" ht="27" customHeight="1" x14ac:dyDescent="0.2">
      <c r="A244" s="56">
        <v>229</v>
      </c>
      <c r="B244" s="309" t="str">
        <f t="shared" ca="1" si="23"/>
        <v>A229</v>
      </c>
      <c r="C244" s="309"/>
      <c r="D244" s="57" t="str">
        <f t="shared" ca="1" si="24"/>
        <v/>
      </c>
      <c r="E244" s="59" t="str">
        <f t="shared" ca="1" si="25"/>
        <v/>
      </c>
      <c r="F244" s="215">
        <f ca="1">IF(LEN(B244)&gt;0,'OBRAČUNANA OSNOVNA PLAČA'!H238,"")</f>
        <v>0</v>
      </c>
      <c r="G244" s="60"/>
      <c r="H244" s="60"/>
      <c r="I244" s="60"/>
      <c r="J244" s="60"/>
      <c r="K244" s="60"/>
      <c r="L244" s="229">
        <f t="shared" si="54"/>
        <v>0</v>
      </c>
      <c r="M244" s="230">
        <f t="shared" ca="1" si="62"/>
        <v>0</v>
      </c>
      <c r="N244" s="230">
        <f t="shared" ca="1" si="63"/>
        <v>0</v>
      </c>
      <c r="O244" s="231">
        <f t="shared" ca="1" si="64"/>
        <v>0</v>
      </c>
      <c r="P244" s="232">
        <f t="shared" ca="1" si="65"/>
        <v>0</v>
      </c>
      <c r="Q244" s="233">
        <f t="shared" ca="1" si="55"/>
        <v>0</v>
      </c>
      <c r="R244" s="233">
        <f ca="1">IF(LEN(B244)&gt;0,'7'!R244-'7'!Q244,"")</f>
        <v>0</v>
      </c>
      <c r="S244" s="234"/>
      <c r="T244" s="34"/>
      <c r="U244" s="34"/>
      <c r="V244" s="34"/>
      <c r="W244" s="34"/>
      <c r="X244" s="34"/>
      <c r="AB244" s="167">
        <f>ROW()</f>
        <v>244</v>
      </c>
      <c r="AC244" s="168">
        <f t="shared" ca="1" si="26"/>
        <v>0</v>
      </c>
      <c r="AD244" s="168">
        <f t="shared" ca="1" si="27"/>
        <v>0</v>
      </c>
      <c r="AE244" s="169" t="str">
        <f t="shared" ca="1" si="56"/>
        <v>-</v>
      </c>
      <c r="AF244" s="168" t="str">
        <f t="shared" ca="1" si="57"/>
        <v>-</v>
      </c>
      <c r="AG244" s="169" t="str">
        <f t="shared" ca="1" si="58"/>
        <v>-</v>
      </c>
      <c r="AH244" s="168" t="str">
        <f t="shared" ca="1" si="59"/>
        <v>-</v>
      </c>
      <c r="AI244" s="168">
        <f t="shared" ca="1" si="60"/>
        <v>0</v>
      </c>
      <c r="AJ244" s="170">
        <f t="shared" ca="1" si="61"/>
        <v>0</v>
      </c>
      <c r="AK244" s="168">
        <f t="shared" ca="1" si="28"/>
        <v>0</v>
      </c>
      <c r="AL244" s="168">
        <f t="shared" ca="1" si="29"/>
        <v>0</v>
      </c>
    </row>
    <row r="245" spans="1:38" ht="27" customHeight="1" x14ac:dyDescent="0.2">
      <c r="A245" s="56">
        <v>230</v>
      </c>
      <c r="B245" s="309" t="str">
        <f t="shared" ca="1" si="23"/>
        <v>A230</v>
      </c>
      <c r="C245" s="309"/>
      <c r="D245" s="57" t="str">
        <f t="shared" ca="1" si="24"/>
        <v/>
      </c>
      <c r="E245" s="59" t="str">
        <f t="shared" ca="1" si="25"/>
        <v/>
      </c>
      <c r="F245" s="215">
        <f ca="1">IF(LEN(B245)&gt;0,'OBRAČUNANA OSNOVNA PLAČA'!H239,"")</f>
        <v>0</v>
      </c>
      <c r="G245" s="60"/>
      <c r="H245" s="60"/>
      <c r="I245" s="60"/>
      <c r="J245" s="60"/>
      <c r="K245" s="60"/>
      <c r="L245" s="229">
        <f t="shared" si="54"/>
        <v>0</v>
      </c>
      <c r="M245" s="230">
        <f t="shared" ca="1" si="62"/>
        <v>0</v>
      </c>
      <c r="N245" s="230">
        <f t="shared" ca="1" si="63"/>
        <v>0</v>
      </c>
      <c r="O245" s="231">
        <f t="shared" ca="1" si="64"/>
        <v>0</v>
      </c>
      <c r="P245" s="232">
        <f t="shared" ca="1" si="65"/>
        <v>0</v>
      </c>
      <c r="Q245" s="233">
        <f t="shared" ca="1" si="55"/>
        <v>0</v>
      </c>
      <c r="R245" s="233">
        <f ca="1">IF(LEN(B245)&gt;0,'7'!R245-'7'!Q245,"")</f>
        <v>0</v>
      </c>
      <c r="S245" s="234"/>
      <c r="T245" s="34"/>
      <c r="U245" s="34"/>
      <c r="V245" s="34"/>
      <c r="W245" s="34"/>
      <c r="X245" s="34"/>
      <c r="AB245" s="167">
        <f>ROW()</f>
        <v>245</v>
      </c>
      <c r="AC245" s="168">
        <f t="shared" ca="1" si="26"/>
        <v>0</v>
      </c>
      <c r="AD245" s="168">
        <f t="shared" ca="1" si="27"/>
        <v>0</v>
      </c>
      <c r="AE245" s="169" t="str">
        <f t="shared" ca="1" si="56"/>
        <v>-</v>
      </c>
      <c r="AF245" s="168" t="str">
        <f t="shared" ca="1" si="57"/>
        <v>-</v>
      </c>
      <c r="AG245" s="169" t="str">
        <f t="shared" ca="1" si="58"/>
        <v>-</v>
      </c>
      <c r="AH245" s="168" t="str">
        <f t="shared" ca="1" si="59"/>
        <v>-</v>
      </c>
      <c r="AI245" s="168">
        <f t="shared" ca="1" si="60"/>
        <v>0</v>
      </c>
      <c r="AJ245" s="170">
        <f t="shared" ca="1" si="61"/>
        <v>0</v>
      </c>
      <c r="AK245" s="168">
        <f t="shared" ca="1" si="28"/>
        <v>0</v>
      </c>
      <c r="AL245" s="168">
        <f t="shared" ca="1" si="29"/>
        <v>0</v>
      </c>
    </row>
    <row r="246" spans="1:38" ht="27" customHeight="1" x14ac:dyDescent="0.2">
      <c r="A246" s="56">
        <v>231</v>
      </c>
      <c r="B246" s="309" t="str">
        <f t="shared" ca="1" si="23"/>
        <v>A231</v>
      </c>
      <c r="C246" s="309"/>
      <c r="D246" s="57" t="str">
        <f t="shared" ca="1" si="24"/>
        <v/>
      </c>
      <c r="E246" s="59" t="str">
        <f t="shared" ca="1" si="25"/>
        <v/>
      </c>
      <c r="F246" s="215">
        <f ca="1">IF(LEN(B246)&gt;0,'OBRAČUNANA OSNOVNA PLAČA'!H240,"")</f>
        <v>0</v>
      </c>
      <c r="G246" s="60"/>
      <c r="H246" s="60"/>
      <c r="I246" s="60"/>
      <c r="J246" s="60"/>
      <c r="K246" s="60"/>
      <c r="L246" s="229">
        <f t="shared" si="54"/>
        <v>0</v>
      </c>
      <c r="M246" s="230">
        <f t="shared" ca="1" si="62"/>
        <v>0</v>
      </c>
      <c r="N246" s="230">
        <f t="shared" ca="1" si="63"/>
        <v>0</v>
      </c>
      <c r="O246" s="231">
        <f t="shared" ca="1" si="64"/>
        <v>0</v>
      </c>
      <c r="P246" s="232">
        <f t="shared" ca="1" si="65"/>
        <v>0</v>
      </c>
      <c r="Q246" s="233">
        <f t="shared" ca="1" si="55"/>
        <v>0</v>
      </c>
      <c r="R246" s="233">
        <f ca="1">IF(LEN(B246)&gt;0,'7'!R246-'7'!Q246,"")</f>
        <v>0</v>
      </c>
      <c r="S246" s="234"/>
      <c r="T246" s="34"/>
      <c r="U246" s="34"/>
      <c r="V246" s="34"/>
      <c r="W246" s="34"/>
      <c r="X246" s="34"/>
      <c r="AB246" s="167">
        <f>ROW()</f>
        <v>246</v>
      </c>
      <c r="AC246" s="168">
        <f t="shared" ca="1" si="26"/>
        <v>0</v>
      </c>
      <c r="AD246" s="168">
        <f t="shared" ca="1" si="27"/>
        <v>0</v>
      </c>
      <c r="AE246" s="169" t="str">
        <f t="shared" ca="1" si="56"/>
        <v>-</v>
      </c>
      <c r="AF246" s="168" t="str">
        <f t="shared" ca="1" si="57"/>
        <v>-</v>
      </c>
      <c r="AG246" s="169" t="str">
        <f t="shared" ca="1" si="58"/>
        <v>-</v>
      </c>
      <c r="AH246" s="168" t="str">
        <f t="shared" ca="1" si="59"/>
        <v>-</v>
      </c>
      <c r="AI246" s="168">
        <f t="shared" ca="1" si="60"/>
        <v>0</v>
      </c>
      <c r="AJ246" s="170">
        <f t="shared" ca="1" si="61"/>
        <v>0</v>
      </c>
      <c r="AK246" s="168">
        <f t="shared" ca="1" si="28"/>
        <v>0</v>
      </c>
      <c r="AL246" s="168">
        <f t="shared" ca="1" si="29"/>
        <v>0</v>
      </c>
    </row>
    <row r="247" spans="1:38" ht="27" customHeight="1" x14ac:dyDescent="0.2">
      <c r="A247" s="56">
        <v>232</v>
      </c>
      <c r="B247" s="309" t="str">
        <f t="shared" ca="1" si="23"/>
        <v>A232</v>
      </c>
      <c r="C247" s="309"/>
      <c r="D247" s="57" t="str">
        <f t="shared" ca="1" si="24"/>
        <v/>
      </c>
      <c r="E247" s="59" t="str">
        <f t="shared" ca="1" si="25"/>
        <v/>
      </c>
      <c r="F247" s="215">
        <f ca="1">IF(LEN(B247)&gt;0,'OBRAČUNANA OSNOVNA PLAČA'!H241,"")</f>
        <v>0</v>
      </c>
      <c r="G247" s="60"/>
      <c r="H247" s="60"/>
      <c r="I247" s="60"/>
      <c r="J247" s="60"/>
      <c r="K247" s="60"/>
      <c r="L247" s="229">
        <f t="shared" si="54"/>
        <v>0</v>
      </c>
      <c r="M247" s="230">
        <f t="shared" ca="1" si="62"/>
        <v>0</v>
      </c>
      <c r="N247" s="230">
        <f t="shared" ca="1" si="63"/>
        <v>0</v>
      </c>
      <c r="O247" s="231">
        <f t="shared" ca="1" si="64"/>
        <v>0</v>
      </c>
      <c r="P247" s="232">
        <f t="shared" ca="1" si="65"/>
        <v>0</v>
      </c>
      <c r="Q247" s="233">
        <f t="shared" ca="1" si="55"/>
        <v>0</v>
      </c>
      <c r="R247" s="233">
        <f ca="1">IF(LEN(B247)&gt;0,'7'!R247-'7'!Q247,"")</f>
        <v>0</v>
      </c>
      <c r="S247" s="234"/>
      <c r="T247" s="34"/>
      <c r="U247" s="34"/>
      <c r="V247" s="34"/>
      <c r="W247" s="34"/>
      <c r="X247" s="34"/>
      <c r="AB247" s="167">
        <f>ROW()</f>
        <v>247</v>
      </c>
      <c r="AC247" s="168">
        <f t="shared" ca="1" si="26"/>
        <v>0</v>
      </c>
      <c r="AD247" s="168">
        <f t="shared" ca="1" si="27"/>
        <v>0</v>
      </c>
      <c r="AE247" s="169" t="str">
        <f t="shared" ca="1" si="56"/>
        <v>-</v>
      </c>
      <c r="AF247" s="168" t="str">
        <f t="shared" ca="1" si="57"/>
        <v>-</v>
      </c>
      <c r="AG247" s="169" t="str">
        <f t="shared" ca="1" si="58"/>
        <v>-</v>
      </c>
      <c r="AH247" s="168" t="str">
        <f t="shared" ca="1" si="59"/>
        <v>-</v>
      </c>
      <c r="AI247" s="168">
        <f t="shared" ca="1" si="60"/>
        <v>0</v>
      </c>
      <c r="AJ247" s="170">
        <f t="shared" ca="1" si="61"/>
        <v>0</v>
      </c>
      <c r="AK247" s="168">
        <f t="shared" ca="1" si="28"/>
        <v>0</v>
      </c>
      <c r="AL247" s="168">
        <f t="shared" ca="1" si="29"/>
        <v>0</v>
      </c>
    </row>
    <row r="248" spans="1:38" ht="27" customHeight="1" x14ac:dyDescent="0.2">
      <c r="A248" s="56">
        <v>233</v>
      </c>
      <c r="B248" s="309" t="str">
        <f t="shared" ca="1" si="23"/>
        <v>A233</v>
      </c>
      <c r="C248" s="309"/>
      <c r="D248" s="57" t="str">
        <f t="shared" ca="1" si="24"/>
        <v/>
      </c>
      <c r="E248" s="59" t="str">
        <f t="shared" ca="1" si="25"/>
        <v/>
      </c>
      <c r="F248" s="215">
        <f ca="1">IF(LEN(B248)&gt;0,'OBRAČUNANA OSNOVNA PLAČA'!H242,"")</f>
        <v>0</v>
      </c>
      <c r="G248" s="60"/>
      <c r="H248" s="60"/>
      <c r="I248" s="60"/>
      <c r="J248" s="60"/>
      <c r="K248" s="60"/>
      <c r="L248" s="229">
        <f t="shared" si="54"/>
        <v>0</v>
      </c>
      <c r="M248" s="230">
        <f t="shared" ca="1" si="62"/>
        <v>0</v>
      </c>
      <c r="N248" s="230">
        <f t="shared" ca="1" si="63"/>
        <v>0</v>
      </c>
      <c r="O248" s="231">
        <f t="shared" ca="1" si="64"/>
        <v>0</v>
      </c>
      <c r="P248" s="232">
        <f t="shared" ca="1" si="65"/>
        <v>0</v>
      </c>
      <c r="Q248" s="233">
        <f t="shared" ca="1" si="55"/>
        <v>0</v>
      </c>
      <c r="R248" s="233">
        <f ca="1">IF(LEN(B248)&gt;0,'7'!R248-'7'!Q248,"")</f>
        <v>0</v>
      </c>
      <c r="S248" s="234"/>
      <c r="T248" s="34"/>
      <c r="U248" s="34"/>
      <c r="V248" s="34"/>
      <c r="W248" s="34"/>
      <c r="X248" s="34"/>
      <c r="AB248" s="167">
        <f>ROW()</f>
        <v>248</v>
      </c>
      <c r="AC248" s="168">
        <f t="shared" ca="1" si="26"/>
        <v>0</v>
      </c>
      <c r="AD248" s="168">
        <f t="shared" ca="1" si="27"/>
        <v>0</v>
      </c>
      <c r="AE248" s="169" t="str">
        <f t="shared" ca="1" si="56"/>
        <v>-</v>
      </c>
      <c r="AF248" s="168" t="str">
        <f t="shared" ca="1" si="57"/>
        <v>-</v>
      </c>
      <c r="AG248" s="169" t="str">
        <f t="shared" ca="1" si="58"/>
        <v>-</v>
      </c>
      <c r="AH248" s="168" t="str">
        <f t="shared" ca="1" si="59"/>
        <v>-</v>
      </c>
      <c r="AI248" s="168">
        <f t="shared" ca="1" si="60"/>
        <v>0</v>
      </c>
      <c r="AJ248" s="170">
        <f t="shared" ca="1" si="61"/>
        <v>0</v>
      </c>
      <c r="AK248" s="168">
        <f t="shared" ca="1" si="28"/>
        <v>0</v>
      </c>
      <c r="AL248" s="168">
        <f t="shared" ca="1" si="29"/>
        <v>0</v>
      </c>
    </row>
    <row r="249" spans="1:38" ht="27" customHeight="1" x14ac:dyDescent="0.2">
      <c r="A249" s="56">
        <v>234</v>
      </c>
      <c r="B249" s="309" t="str">
        <f t="shared" ca="1" si="23"/>
        <v>A234</v>
      </c>
      <c r="C249" s="309"/>
      <c r="D249" s="57" t="str">
        <f t="shared" ca="1" si="24"/>
        <v/>
      </c>
      <c r="E249" s="59" t="str">
        <f t="shared" ca="1" si="25"/>
        <v/>
      </c>
      <c r="F249" s="215">
        <f ca="1">IF(LEN(B249)&gt;0,'OBRAČUNANA OSNOVNA PLAČA'!H243,"")</f>
        <v>0</v>
      </c>
      <c r="G249" s="60"/>
      <c r="H249" s="60"/>
      <c r="I249" s="60"/>
      <c r="J249" s="60"/>
      <c r="K249" s="60"/>
      <c r="L249" s="229">
        <f t="shared" si="54"/>
        <v>0</v>
      </c>
      <c r="M249" s="230">
        <f t="shared" ca="1" si="62"/>
        <v>0</v>
      </c>
      <c r="N249" s="230">
        <f t="shared" ca="1" si="63"/>
        <v>0</v>
      </c>
      <c r="O249" s="231">
        <f t="shared" ca="1" si="64"/>
        <v>0</v>
      </c>
      <c r="P249" s="232">
        <f t="shared" ca="1" si="65"/>
        <v>0</v>
      </c>
      <c r="Q249" s="233">
        <f t="shared" ca="1" si="55"/>
        <v>0</v>
      </c>
      <c r="R249" s="233">
        <f ca="1">IF(LEN(B249)&gt;0,'7'!R249-'7'!Q249,"")</f>
        <v>0</v>
      </c>
      <c r="S249" s="234"/>
      <c r="T249" s="34"/>
      <c r="U249" s="34"/>
      <c r="V249" s="34"/>
      <c r="W249" s="34"/>
      <c r="X249" s="34"/>
      <c r="AB249" s="167">
        <f>ROW()</f>
        <v>249</v>
      </c>
      <c r="AC249" s="168">
        <f t="shared" ca="1" si="26"/>
        <v>0</v>
      </c>
      <c r="AD249" s="168">
        <f t="shared" ca="1" si="27"/>
        <v>0</v>
      </c>
      <c r="AE249" s="169" t="str">
        <f t="shared" ca="1" si="56"/>
        <v>-</v>
      </c>
      <c r="AF249" s="168" t="str">
        <f t="shared" ca="1" si="57"/>
        <v>-</v>
      </c>
      <c r="AG249" s="169" t="str">
        <f t="shared" ca="1" si="58"/>
        <v>-</v>
      </c>
      <c r="AH249" s="168" t="str">
        <f t="shared" ca="1" si="59"/>
        <v>-</v>
      </c>
      <c r="AI249" s="168">
        <f t="shared" ca="1" si="60"/>
        <v>0</v>
      </c>
      <c r="AJ249" s="170">
        <f t="shared" ca="1" si="61"/>
        <v>0</v>
      </c>
      <c r="AK249" s="168">
        <f t="shared" ca="1" si="28"/>
        <v>0</v>
      </c>
      <c r="AL249" s="168">
        <f t="shared" ca="1" si="29"/>
        <v>0</v>
      </c>
    </row>
    <row r="250" spans="1:38" ht="27" customHeight="1" x14ac:dyDescent="0.2">
      <c r="A250" s="56">
        <v>235</v>
      </c>
      <c r="B250" s="309" t="str">
        <f t="shared" ca="1" si="23"/>
        <v>A235</v>
      </c>
      <c r="C250" s="309"/>
      <c r="D250" s="57" t="str">
        <f t="shared" ca="1" si="24"/>
        <v/>
      </c>
      <c r="E250" s="59" t="str">
        <f t="shared" ca="1" si="25"/>
        <v/>
      </c>
      <c r="F250" s="215">
        <f ca="1">IF(LEN(B250)&gt;0,'OBRAČUNANA OSNOVNA PLAČA'!H244,"")</f>
        <v>0</v>
      </c>
      <c r="G250" s="60"/>
      <c r="H250" s="60"/>
      <c r="I250" s="60"/>
      <c r="J250" s="60"/>
      <c r="K250" s="60"/>
      <c r="L250" s="229">
        <f t="shared" si="54"/>
        <v>0</v>
      </c>
      <c r="M250" s="230">
        <f t="shared" ca="1" si="62"/>
        <v>0</v>
      </c>
      <c r="N250" s="230">
        <f t="shared" ca="1" si="63"/>
        <v>0</v>
      </c>
      <c r="O250" s="231">
        <f t="shared" ca="1" si="64"/>
        <v>0</v>
      </c>
      <c r="P250" s="232">
        <f t="shared" ca="1" si="65"/>
        <v>0</v>
      </c>
      <c r="Q250" s="233">
        <f t="shared" ca="1" si="55"/>
        <v>0</v>
      </c>
      <c r="R250" s="233">
        <f ca="1">IF(LEN(B250)&gt;0,'7'!R250-'7'!Q250,"")</f>
        <v>0</v>
      </c>
      <c r="S250" s="234"/>
      <c r="T250" s="34"/>
      <c r="U250" s="34"/>
      <c r="V250" s="34"/>
      <c r="W250" s="34"/>
      <c r="X250" s="34"/>
      <c r="AB250" s="167">
        <f>ROW()</f>
        <v>250</v>
      </c>
      <c r="AC250" s="168">
        <f t="shared" ca="1" si="26"/>
        <v>0</v>
      </c>
      <c r="AD250" s="168">
        <f t="shared" ca="1" si="27"/>
        <v>0</v>
      </c>
      <c r="AE250" s="169" t="str">
        <f t="shared" ca="1" si="56"/>
        <v>-</v>
      </c>
      <c r="AF250" s="168" t="str">
        <f t="shared" ca="1" si="57"/>
        <v>-</v>
      </c>
      <c r="AG250" s="169" t="str">
        <f t="shared" ca="1" si="58"/>
        <v>-</v>
      </c>
      <c r="AH250" s="168" t="str">
        <f t="shared" ca="1" si="59"/>
        <v>-</v>
      </c>
      <c r="AI250" s="168">
        <f t="shared" ca="1" si="60"/>
        <v>0</v>
      </c>
      <c r="AJ250" s="170">
        <f t="shared" ca="1" si="61"/>
        <v>0</v>
      </c>
      <c r="AK250" s="168">
        <f t="shared" ca="1" si="28"/>
        <v>0</v>
      </c>
      <c r="AL250" s="168">
        <f t="shared" ca="1" si="29"/>
        <v>0</v>
      </c>
    </row>
    <row r="251" spans="1:38" ht="27" customHeight="1" x14ac:dyDescent="0.2">
      <c r="A251" s="56">
        <v>236</v>
      </c>
      <c r="B251" s="309" t="str">
        <f t="shared" ca="1" si="23"/>
        <v>A236</v>
      </c>
      <c r="C251" s="309"/>
      <c r="D251" s="57" t="str">
        <f t="shared" ca="1" si="24"/>
        <v/>
      </c>
      <c r="E251" s="59" t="str">
        <f t="shared" ca="1" si="25"/>
        <v/>
      </c>
      <c r="F251" s="215">
        <f ca="1">IF(LEN(B251)&gt;0,'OBRAČUNANA OSNOVNA PLAČA'!H245,"")</f>
        <v>0</v>
      </c>
      <c r="G251" s="60"/>
      <c r="H251" s="60"/>
      <c r="I251" s="60"/>
      <c r="J251" s="60"/>
      <c r="K251" s="60"/>
      <c r="L251" s="229">
        <f t="shared" si="54"/>
        <v>0</v>
      </c>
      <c r="M251" s="230">
        <f t="shared" ca="1" si="62"/>
        <v>0</v>
      </c>
      <c r="N251" s="230">
        <f t="shared" ca="1" si="63"/>
        <v>0</v>
      </c>
      <c r="O251" s="231">
        <f t="shared" ca="1" si="64"/>
        <v>0</v>
      </c>
      <c r="P251" s="232">
        <f t="shared" ca="1" si="65"/>
        <v>0</v>
      </c>
      <c r="Q251" s="233">
        <f t="shared" ca="1" si="55"/>
        <v>0</v>
      </c>
      <c r="R251" s="233">
        <f ca="1">IF(LEN(B251)&gt;0,'7'!R251-'7'!Q251,"")</f>
        <v>0</v>
      </c>
      <c r="S251" s="234"/>
      <c r="T251" s="34"/>
      <c r="U251" s="34"/>
      <c r="V251" s="34"/>
      <c r="W251" s="34"/>
      <c r="X251" s="34"/>
      <c r="AB251" s="167">
        <f>ROW()</f>
        <v>251</v>
      </c>
      <c r="AC251" s="168">
        <f t="shared" ca="1" si="26"/>
        <v>0</v>
      </c>
      <c r="AD251" s="168">
        <f t="shared" ca="1" si="27"/>
        <v>0</v>
      </c>
      <c r="AE251" s="169" t="str">
        <f t="shared" ca="1" si="56"/>
        <v>-</v>
      </c>
      <c r="AF251" s="168" t="str">
        <f t="shared" ca="1" si="57"/>
        <v>-</v>
      </c>
      <c r="AG251" s="169" t="str">
        <f t="shared" ca="1" si="58"/>
        <v>-</v>
      </c>
      <c r="AH251" s="168" t="str">
        <f t="shared" ca="1" si="59"/>
        <v>-</v>
      </c>
      <c r="AI251" s="168">
        <f t="shared" ca="1" si="60"/>
        <v>0</v>
      </c>
      <c r="AJ251" s="170">
        <f t="shared" ca="1" si="61"/>
        <v>0</v>
      </c>
      <c r="AK251" s="168">
        <f t="shared" ca="1" si="28"/>
        <v>0</v>
      </c>
      <c r="AL251" s="168">
        <f t="shared" ca="1" si="29"/>
        <v>0</v>
      </c>
    </row>
    <row r="252" spans="1:38" ht="27" customHeight="1" x14ac:dyDescent="0.2">
      <c r="A252" s="56">
        <v>237</v>
      </c>
      <c r="B252" s="309" t="str">
        <f t="shared" ca="1" si="23"/>
        <v>A237</v>
      </c>
      <c r="C252" s="309"/>
      <c r="D252" s="57" t="str">
        <f t="shared" ca="1" si="24"/>
        <v/>
      </c>
      <c r="E252" s="59" t="str">
        <f t="shared" ca="1" si="25"/>
        <v/>
      </c>
      <c r="F252" s="215">
        <f ca="1">IF(LEN(B252)&gt;0,'OBRAČUNANA OSNOVNA PLAČA'!H246,"")</f>
        <v>0</v>
      </c>
      <c r="G252" s="60"/>
      <c r="H252" s="60"/>
      <c r="I252" s="60"/>
      <c r="J252" s="60"/>
      <c r="K252" s="60"/>
      <c r="L252" s="229">
        <f t="shared" si="54"/>
        <v>0</v>
      </c>
      <c r="M252" s="230">
        <f t="shared" ca="1" si="62"/>
        <v>0</v>
      </c>
      <c r="N252" s="230">
        <f t="shared" ca="1" si="63"/>
        <v>0</v>
      </c>
      <c r="O252" s="231">
        <f t="shared" ca="1" si="64"/>
        <v>0</v>
      </c>
      <c r="P252" s="232">
        <f t="shared" ca="1" si="65"/>
        <v>0</v>
      </c>
      <c r="Q252" s="233">
        <f t="shared" ca="1" si="55"/>
        <v>0</v>
      </c>
      <c r="R252" s="233">
        <f ca="1">IF(LEN(B252)&gt;0,'7'!R252-'7'!Q252,"")</f>
        <v>0</v>
      </c>
      <c r="S252" s="234"/>
      <c r="T252" s="34"/>
      <c r="U252" s="34"/>
      <c r="V252" s="34"/>
      <c r="W252" s="34"/>
      <c r="X252" s="34"/>
      <c r="AB252" s="167">
        <f>ROW()</f>
        <v>252</v>
      </c>
      <c r="AC252" s="168">
        <f t="shared" ca="1" si="26"/>
        <v>0</v>
      </c>
      <c r="AD252" s="168">
        <f t="shared" ca="1" si="27"/>
        <v>0</v>
      </c>
      <c r="AE252" s="169" t="str">
        <f t="shared" ca="1" si="56"/>
        <v>-</v>
      </c>
      <c r="AF252" s="168" t="str">
        <f t="shared" ca="1" si="57"/>
        <v>-</v>
      </c>
      <c r="AG252" s="169" t="str">
        <f t="shared" ca="1" si="58"/>
        <v>-</v>
      </c>
      <c r="AH252" s="168" t="str">
        <f t="shared" ca="1" si="59"/>
        <v>-</v>
      </c>
      <c r="AI252" s="168">
        <f t="shared" ca="1" si="60"/>
        <v>0</v>
      </c>
      <c r="AJ252" s="170">
        <f t="shared" ca="1" si="61"/>
        <v>0</v>
      </c>
      <c r="AK252" s="168">
        <f t="shared" ca="1" si="28"/>
        <v>0</v>
      </c>
      <c r="AL252" s="168">
        <f t="shared" ca="1" si="29"/>
        <v>0</v>
      </c>
    </row>
    <row r="253" spans="1:38" ht="27" customHeight="1" x14ac:dyDescent="0.2">
      <c r="A253" s="56">
        <v>238</v>
      </c>
      <c r="B253" s="309" t="str">
        <f t="shared" ca="1" si="23"/>
        <v>A238</v>
      </c>
      <c r="C253" s="309"/>
      <c r="D253" s="57" t="str">
        <f t="shared" ca="1" si="24"/>
        <v/>
      </c>
      <c r="E253" s="59" t="str">
        <f t="shared" ca="1" si="25"/>
        <v/>
      </c>
      <c r="F253" s="215">
        <f ca="1">IF(LEN(B253)&gt;0,'OBRAČUNANA OSNOVNA PLAČA'!H247,"")</f>
        <v>0</v>
      </c>
      <c r="G253" s="60"/>
      <c r="H253" s="60"/>
      <c r="I253" s="60"/>
      <c r="J253" s="60"/>
      <c r="K253" s="60"/>
      <c r="L253" s="229">
        <f t="shared" si="54"/>
        <v>0</v>
      </c>
      <c r="M253" s="230">
        <f t="shared" ca="1" si="62"/>
        <v>0</v>
      </c>
      <c r="N253" s="230">
        <f t="shared" ca="1" si="63"/>
        <v>0</v>
      </c>
      <c r="O253" s="231">
        <f t="shared" ca="1" si="64"/>
        <v>0</v>
      </c>
      <c r="P253" s="232">
        <f t="shared" ca="1" si="65"/>
        <v>0</v>
      </c>
      <c r="Q253" s="233">
        <f t="shared" ca="1" si="55"/>
        <v>0</v>
      </c>
      <c r="R253" s="233">
        <f ca="1">IF(LEN(B253)&gt;0,'7'!R253-'7'!Q253,"")</f>
        <v>0</v>
      </c>
      <c r="S253" s="234"/>
      <c r="T253" s="34"/>
      <c r="U253" s="34"/>
      <c r="V253" s="34"/>
      <c r="W253" s="34"/>
      <c r="X253" s="34"/>
      <c r="AB253" s="167">
        <f>ROW()</f>
        <v>253</v>
      </c>
      <c r="AC253" s="168">
        <f t="shared" ca="1" si="26"/>
        <v>0</v>
      </c>
      <c r="AD253" s="168">
        <f t="shared" ca="1" si="27"/>
        <v>0</v>
      </c>
      <c r="AE253" s="169" t="str">
        <f t="shared" ca="1" si="56"/>
        <v>-</v>
      </c>
      <c r="AF253" s="168" t="str">
        <f t="shared" ca="1" si="57"/>
        <v>-</v>
      </c>
      <c r="AG253" s="169" t="str">
        <f t="shared" ca="1" si="58"/>
        <v>-</v>
      </c>
      <c r="AH253" s="168" t="str">
        <f t="shared" ca="1" si="59"/>
        <v>-</v>
      </c>
      <c r="AI253" s="168">
        <f t="shared" ca="1" si="60"/>
        <v>0</v>
      </c>
      <c r="AJ253" s="170">
        <f t="shared" ca="1" si="61"/>
        <v>0</v>
      </c>
      <c r="AK253" s="168">
        <f t="shared" ca="1" si="28"/>
        <v>0</v>
      </c>
      <c r="AL253" s="168">
        <f t="shared" ca="1" si="29"/>
        <v>0</v>
      </c>
    </row>
    <row r="254" spans="1:38" ht="27" customHeight="1" x14ac:dyDescent="0.2">
      <c r="A254" s="56">
        <v>239</v>
      </c>
      <c r="B254" s="309" t="str">
        <f t="shared" ca="1" si="23"/>
        <v>A239</v>
      </c>
      <c r="C254" s="309"/>
      <c r="D254" s="57" t="str">
        <f t="shared" ca="1" si="24"/>
        <v/>
      </c>
      <c r="E254" s="59" t="str">
        <f t="shared" ca="1" si="25"/>
        <v/>
      </c>
      <c r="F254" s="215">
        <f ca="1">IF(LEN(B254)&gt;0,'OBRAČUNANA OSNOVNA PLAČA'!H248,"")</f>
        <v>0</v>
      </c>
      <c r="G254" s="60"/>
      <c r="H254" s="60"/>
      <c r="I254" s="60"/>
      <c r="J254" s="60"/>
      <c r="K254" s="60"/>
      <c r="L254" s="229">
        <f t="shared" si="54"/>
        <v>0</v>
      </c>
      <c r="M254" s="230">
        <f t="shared" ca="1" si="62"/>
        <v>0</v>
      </c>
      <c r="N254" s="230">
        <f t="shared" ca="1" si="63"/>
        <v>0</v>
      </c>
      <c r="O254" s="231">
        <f t="shared" ca="1" si="64"/>
        <v>0</v>
      </c>
      <c r="P254" s="232">
        <f t="shared" ca="1" si="65"/>
        <v>0</v>
      </c>
      <c r="Q254" s="233">
        <f t="shared" ca="1" si="55"/>
        <v>0</v>
      </c>
      <c r="R254" s="233">
        <f ca="1">IF(LEN(B254)&gt;0,'7'!R254-'7'!Q254,"")</f>
        <v>0</v>
      </c>
      <c r="S254" s="234"/>
      <c r="T254" s="34"/>
      <c r="U254" s="34"/>
      <c r="V254" s="34"/>
      <c r="W254" s="34"/>
      <c r="X254" s="34"/>
      <c r="AB254" s="167">
        <f>ROW()</f>
        <v>254</v>
      </c>
      <c r="AC254" s="168">
        <f t="shared" ca="1" si="26"/>
        <v>0</v>
      </c>
      <c r="AD254" s="168">
        <f t="shared" ca="1" si="27"/>
        <v>0</v>
      </c>
      <c r="AE254" s="169" t="str">
        <f t="shared" ca="1" si="56"/>
        <v>-</v>
      </c>
      <c r="AF254" s="168" t="str">
        <f t="shared" ca="1" si="57"/>
        <v>-</v>
      </c>
      <c r="AG254" s="169" t="str">
        <f t="shared" ca="1" si="58"/>
        <v>-</v>
      </c>
      <c r="AH254" s="168" t="str">
        <f t="shared" ca="1" si="59"/>
        <v>-</v>
      </c>
      <c r="AI254" s="168">
        <f t="shared" ca="1" si="60"/>
        <v>0</v>
      </c>
      <c r="AJ254" s="170">
        <f t="shared" ca="1" si="61"/>
        <v>0</v>
      </c>
      <c r="AK254" s="168">
        <f t="shared" ca="1" si="28"/>
        <v>0</v>
      </c>
      <c r="AL254" s="168">
        <f t="shared" ca="1" si="29"/>
        <v>0</v>
      </c>
    </row>
    <row r="255" spans="1:38" ht="27" customHeight="1" x14ac:dyDescent="0.2">
      <c r="A255" s="56">
        <v>240</v>
      </c>
      <c r="B255" s="309" t="str">
        <f t="shared" ca="1" si="23"/>
        <v>A240</v>
      </c>
      <c r="C255" s="309"/>
      <c r="D255" s="57" t="str">
        <f t="shared" ca="1" si="24"/>
        <v/>
      </c>
      <c r="E255" s="59" t="str">
        <f t="shared" ca="1" si="25"/>
        <v/>
      </c>
      <c r="F255" s="215">
        <f ca="1">IF(LEN(B255)&gt;0,'OBRAČUNANA OSNOVNA PLAČA'!H249,"")</f>
        <v>0</v>
      </c>
      <c r="G255" s="60"/>
      <c r="H255" s="60"/>
      <c r="I255" s="60"/>
      <c r="J255" s="60"/>
      <c r="K255" s="60"/>
      <c r="L255" s="229">
        <f t="shared" si="54"/>
        <v>0</v>
      </c>
      <c r="M255" s="230">
        <f t="shared" ca="1" si="62"/>
        <v>0</v>
      </c>
      <c r="N255" s="230">
        <f t="shared" ca="1" si="63"/>
        <v>0</v>
      </c>
      <c r="O255" s="231">
        <f t="shared" ca="1" si="64"/>
        <v>0</v>
      </c>
      <c r="P255" s="232">
        <f t="shared" ca="1" si="65"/>
        <v>0</v>
      </c>
      <c r="Q255" s="233">
        <f t="shared" ca="1" si="55"/>
        <v>0</v>
      </c>
      <c r="R255" s="233">
        <f ca="1">IF(LEN(B255)&gt;0,'7'!R255-'7'!Q255,"")</f>
        <v>0</v>
      </c>
      <c r="S255" s="234"/>
      <c r="T255" s="34"/>
      <c r="U255" s="34"/>
      <c r="V255" s="34"/>
      <c r="W255" s="34"/>
      <c r="X255" s="34"/>
      <c r="AB255" s="167">
        <f>ROW()</f>
        <v>255</v>
      </c>
      <c r="AC255" s="168">
        <f t="shared" ca="1" si="26"/>
        <v>0</v>
      </c>
      <c r="AD255" s="168">
        <f t="shared" ca="1" si="27"/>
        <v>0</v>
      </c>
      <c r="AE255" s="169" t="str">
        <f t="shared" ca="1" si="56"/>
        <v>-</v>
      </c>
      <c r="AF255" s="168" t="str">
        <f t="shared" ca="1" si="57"/>
        <v>-</v>
      </c>
      <c r="AG255" s="169" t="str">
        <f t="shared" ca="1" si="58"/>
        <v>-</v>
      </c>
      <c r="AH255" s="168" t="str">
        <f t="shared" ca="1" si="59"/>
        <v>-</v>
      </c>
      <c r="AI255" s="168">
        <f t="shared" ca="1" si="60"/>
        <v>0</v>
      </c>
      <c r="AJ255" s="170">
        <f t="shared" ca="1" si="61"/>
        <v>0</v>
      </c>
      <c r="AK255" s="168">
        <f t="shared" ca="1" si="28"/>
        <v>0</v>
      </c>
      <c r="AL255" s="168">
        <f t="shared" ca="1" si="29"/>
        <v>0</v>
      </c>
    </row>
    <row r="256" spans="1:38" ht="27" customHeight="1" x14ac:dyDescent="0.2">
      <c r="A256" s="56">
        <v>241</v>
      </c>
      <c r="B256" s="309" t="str">
        <f t="shared" ca="1" si="23"/>
        <v>A241</v>
      </c>
      <c r="C256" s="309"/>
      <c r="D256" s="57" t="str">
        <f t="shared" ca="1" si="24"/>
        <v/>
      </c>
      <c r="E256" s="59" t="str">
        <f t="shared" ca="1" si="25"/>
        <v/>
      </c>
      <c r="F256" s="215">
        <f ca="1">IF(LEN(B256)&gt;0,'OBRAČUNANA OSNOVNA PLAČA'!H250,"")</f>
        <v>0</v>
      </c>
      <c r="G256" s="60"/>
      <c r="H256" s="60"/>
      <c r="I256" s="60"/>
      <c r="J256" s="60"/>
      <c r="K256" s="60"/>
      <c r="L256" s="229">
        <f t="shared" si="54"/>
        <v>0</v>
      </c>
      <c r="M256" s="230">
        <f t="shared" ca="1" si="62"/>
        <v>0</v>
      </c>
      <c r="N256" s="230">
        <f t="shared" ca="1" si="63"/>
        <v>0</v>
      </c>
      <c r="O256" s="231">
        <f t="shared" ca="1" si="64"/>
        <v>0</v>
      </c>
      <c r="P256" s="232">
        <f t="shared" ca="1" si="65"/>
        <v>0</v>
      </c>
      <c r="Q256" s="233">
        <f t="shared" ca="1" si="55"/>
        <v>0</v>
      </c>
      <c r="R256" s="233">
        <f ca="1">IF(LEN(B256)&gt;0,'7'!R256-'7'!Q256,"")</f>
        <v>0</v>
      </c>
      <c r="S256" s="234"/>
      <c r="T256" s="34"/>
      <c r="U256" s="34"/>
      <c r="V256" s="34"/>
      <c r="W256" s="34"/>
      <c r="X256" s="34"/>
      <c r="AB256" s="167">
        <f>ROW()</f>
        <v>256</v>
      </c>
      <c r="AC256" s="168">
        <f t="shared" ca="1" si="26"/>
        <v>0</v>
      </c>
      <c r="AD256" s="168">
        <f t="shared" ca="1" si="27"/>
        <v>0</v>
      </c>
      <c r="AE256" s="169" t="str">
        <f t="shared" ca="1" si="56"/>
        <v>-</v>
      </c>
      <c r="AF256" s="168" t="str">
        <f t="shared" ca="1" si="57"/>
        <v>-</v>
      </c>
      <c r="AG256" s="169" t="str">
        <f t="shared" ca="1" si="58"/>
        <v>-</v>
      </c>
      <c r="AH256" s="168" t="str">
        <f t="shared" ca="1" si="59"/>
        <v>-</v>
      </c>
      <c r="AI256" s="168">
        <f t="shared" ca="1" si="60"/>
        <v>0</v>
      </c>
      <c r="AJ256" s="170">
        <f t="shared" ca="1" si="61"/>
        <v>0</v>
      </c>
      <c r="AK256" s="168">
        <f t="shared" ca="1" si="28"/>
        <v>0</v>
      </c>
      <c r="AL256" s="168">
        <f t="shared" ca="1" si="29"/>
        <v>0</v>
      </c>
    </row>
    <row r="257" spans="1:38" ht="27" customHeight="1" x14ac:dyDescent="0.2">
      <c r="A257" s="56">
        <v>242</v>
      </c>
      <c r="B257" s="309" t="str">
        <f t="shared" ca="1" si="23"/>
        <v>A242</v>
      </c>
      <c r="C257" s="309"/>
      <c r="D257" s="57" t="str">
        <f t="shared" ca="1" si="24"/>
        <v/>
      </c>
      <c r="E257" s="59" t="str">
        <f t="shared" ca="1" si="25"/>
        <v/>
      </c>
      <c r="F257" s="215">
        <f ca="1">IF(LEN(B257)&gt;0,'OBRAČUNANA OSNOVNA PLAČA'!H251,"")</f>
        <v>0</v>
      </c>
      <c r="G257" s="60"/>
      <c r="H257" s="60"/>
      <c r="I257" s="60"/>
      <c r="J257" s="60"/>
      <c r="K257" s="60"/>
      <c r="L257" s="229">
        <f t="shared" si="54"/>
        <v>0</v>
      </c>
      <c r="M257" s="230">
        <f t="shared" ca="1" si="62"/>
        <v>0</v>
      </c>
      <c r="N257" s="230">
        <f t="shared" ca="1" si="63"/>
        <v>0</v>
      </c>
      <c r="O257" s="231">
        <f t="shared" ca="1" si="64"/>
        <v>0</v>
      </c>
      <c r="P257" s="232">
        <f t="shared" ca="1" si="65"/>
        <v>0</v>
      </c>
      <c r="Q257" s="233">
        <f t="shared" ca="1" si="55"/>
        <v>0</v>
      </c>
      <c r="R257" s="233">
        <f ca="1">IF(LEN(B257)&gt;0,'7'!R257-'7'!Q257,"")</f>
        <v>0</v>
      </c>
      <c r="S257" s="234"/>
      <c r="T257" s="34"/>
      <c r="U257" s="34"/>
      <c r="V257" s="34"/>
      <c r="W257" s="34"/>
      <c r="X257" s="34"/>
      <c r="AB257" s="167">
        <f>ROW()</f>
        <v>257</v>
      </c>
      <c r="AC257" s="168">
        <f t="shared" ca="1" si="26"/>
        <v>0</v>
      </c>
      <c r="AD257" s="168">
        <f t="shared" ca="1" si="27"/>
        <v>0</v>
      </c>
      <c r="AE257" s="169" t="str">
        <f t="shared" ca="1" si="56"/>
        <v>-</v>
      </c>
      <c r="AF257" s="168" t="str">
        <f t="shared" ca="1" si="57"/>
        <v>-</v>
      </c>
      <c r="AG257" s="169" t="str">
        <f t="shared" ca="1" si="58"/>
        <v>-</v>
      </c>
      <c r="AH257" s="168" t="str">
        <f t="shared" ca="1" si="59"/>
        <v>-</v>
      </c>
      <c r="AI257" s="168">
        <f t="shared" ca="1" si="60"/>
        <v>0</v>
      </c>
      <c r="AJ257" s="170">
        <f t="shared" ca="1" si="61"/>
        <v>0</v>
      </c>
      <c r="AK257" s="168">
        <f t="shared" ca="1" si="28"/>
        <v>0</v>
      </c>
      <c r="AL257" s="168">
        <f t="shared" ca="1" si="29"/>
        <v>0</v>
      </c>
    </row>
    <row r="258" spans="1:38" ht="27" customHeight="1" x14ac:dyDescent="0.2">
      <c r="A258" s="56">
        <v>243</v>
      </c>
      <c r="B258" s="309" t="str">
        <f t="shared" ca="1" si="23"/>
        <v>A243</v>
      </c>
      <c r="C258" s="309"/>
      <c r="D258" s="57" t="str">
        <f t="shared" ca="1" si="24"/>
        <v/>
      </c>
      <c r="E258" s="59" t="str">
        <f t="shared" ca="1" si="25"/>
        <v/>
      </c>
      <c r="F258" s="215">
        <f ca="1">IF(LEN(B258)&gt;0,'OBRAČUNANA OSNOVNA PLAČA'!H252,"")</f>
        <v>0</v>
      </c>
      <c r="G258" s="60"/>
      <c r="H258" s="60"/>
      <c r="I258" s="60"/>
      <c r="J258" s="60"/>
      <c r="K258" s="60"/>
      <c r="L258" s="229">
        <f t="shared" si="54"/>
        <v>0</v>
      </c>
      <c r="M258" s="230">
        <f t="shared" ca="1" si="62"/>
        <v>0</v>
      </c>
      <c r="N258" s="230">
        <f t="shared" ca="1" si="63"/>
        <v>0</v>
      </c>
      <c r="O258" s="231">
        <f t="shared" ca="1" si="64"/>
        <v>0</v>
      </c>
      <c r="P258" s="232">
        <f t="shared" ca="1" si="65"/>
        <v>0</v>
      </c>
      <c r="Q258" s="233">
        <f t="shared" ca="1" si="55"/>
        <v>0</v>
      </c>
      <c r="R258" s="233">
        <f ca="1">IF(LEN(B258)&gt;0,'7'!R258-'7'!Q258,"")</f>
        <v>0</v>
      </c>
      <c r="S258" s="234"/>
      <c r="T258" s="34"/>
      <c r="U258" s="34"/>
      <c r="V258" s="34"/>
      <c r="W258" s="34"/>
      <c r="X258" s="34"/>
      <c r="AB258" s="167">
        <f>ROW()</f>
        <v>258</v>
      </c>
      <c r="AC258" s="168">
        <f t="shared" ca="1" si="26"/>
        <v>0</v>
      </c>
      <c r="AD258" s="168">
        <f t="shared" ca="1" si="27"/>
        <v>0</v>
      </c>
      <c r="AE258" s="169" t="str">
        <f t="shared" ca="1" si="56"/>
        <v>-</v>
      </c>
      <c r="AF258" s="168" t="str">
        <f t="shared" ca="1" si="57"/>
        <v>-</v>
      </c>
      <c r="AG258" s="169" t="str">
        <f t="shared" ca="1" si="58"/>
        <v>-</v>
      </c>
      <c r="AH258" s="168" t="str">
        <f t="shared" ca="1" si="59"/>
        <v>-</v>
      </c>
      <c r="AI258" s="168">
        <f t="shared" ca="1" si="60"/>
        <v>0</v>
      </c>
      <c r="AJ258" s="170">
        <f t="shared" ca="1" si="61"/>
        <v>0</v>
      </c>
      <c r="AK258" s="168">
        <f t="shared" ca="1" si="28"/>
        <v>0</v>
      </c>
      <c r="AL258" s="168">
        <f t="shared" ca="1" si="29"/>
        <v>0</v>
      </c>
    </row>
    <row r="259" spans="1:38" ht="27" customHeight="1" x14ac:dyDescent="0.2">
      <c r="A259" s="56">
        <v>244</v>
      </c>
      <c r="B259" s="309" t="str">
        <f t="shared" ca="1" si="23"/>
        <v>A244</v>
      </c>
      <c r="C259" s="309"/>
      <c r="D259" s="57" t="str">
        <f t="shared" ca="1" si="24"/>
        <v/>
      </c>
      <c r="E259" s="59" t="str">
        <f t="shared" ca="1" si="25"/>
        <v/>
      </c>
      <c r="F259" s="215">
        <f ca="1">IF(LEN(B259)&gt;0,'OBRAČUNANA OSNOVNA PLAČA'!H253,"")</f>
        <v>0</v>
      </c>
      <c r="G259" s="60"/>
      <c r="H259" s="60"/>
      <c r="I259" s="60"/>
      <c r="J259" s="60"/>
      <c r="K259" s="60"/>
      <c r="L259" s="229">
        <f t="shared" si="54"/>
        <v>0</v>
      </c>
      <c r="M259" s="230">
        <f t="shared" ca="1" si="62"/>
        <v>0</v>
      </c>
      <c r="N259" s="230">
        <f t="shared" ca="1" si="63"/>
        <v>0</v>
      </c>
      <c r="O259" s="231">
        <f t="shared" ca="1" si="64"/>
        <v>0</v>
      </c>
      <c r="P259" s="232">
        <f t="shared" ca="1" si="65"/>
        <v>0</v>
      </c>
      <c r="Q259" s="233">
        <f t="shared" ca="1" si="55"/>
        <v>0</v>
      </c>
      <c r="R259" s="233">
        <f ca="1">IF(LEN(B259)&gt;0,'7'!R259-'7'!Q259,"")</f>
        <v>0</v>
      </c>
      <c r="S259" s="234"/>
      <c r="T259" s="34"/>
      <c r="U259" s="34"/>
      <c r="V259" s="34"/>
      <c r="W259" s="34"/>
      <c r="X259" s="34"/>
      <c r="AB259" s="167">
        <f>ROW()</f>
        <v>259</v>
      </c>
      <c r="AC259" s="168">
        <f t="shared" ca="1" si="26"/>
        <v>0</v>
      </c>
      <c r="AD259" s="168">
        <f t="shared" ca="1" si="27"/>
        <v>0</v>
      </c>
      <c r="AE259" s="169" t="str">
        <f t="shared" ca="1" si="56"/>
        <v>-</v>
      </c>
      <c r="AF259" s="168" t="str">
        <f t="shared" ca="1" si="57"/>
        <v>-</v>
      </c>
      <c r="AG259" s="169" t="str">
        <f t="shared" ca="1" si="58"/>
        <v>-</v>
      </c>
      <c r="AH259" s="168" t="str">
        <f t="shared" ca="1" si="59"/>
        <v>-</v>
      </c>
      <c r="AI259" s="168">
        <f t="shared" ca="1" si="60"/>
        <v>0</v>
      </c>
      <c r="AJ259" s="170">
        <f t="shared" ca="1" si="61"/>
        <v>0</v>
      </c>
      <c r="AK259" s="168">
        <f t="shared" ca="1" si="28"/>
        <v>0</v>
      </c>
      <c r="AL259" s="168">
        <f t="shared" ca="1" si="29"/>
        <v>0</v>
      </c>
    </row>
    <row r="260" spans="1:38" ht="27" customHeight="1" x14ac:dyDescent="0.2">
      <c r="A260" s="56">
        <v>245</v>
      </c>
      <c r="B260" s="309" t="str">
        <f t="shared" ca="1" si="23"/>
        <v>A245</v>
      </c>
      <c r="C260" s="309"/>
      <c r="D260" s="57" t="str">
        <f t="shared" ca="1" si="24"/>
        <v/>
      </c>
      <c r="E260" s="59" t="str">
        <f t="shared" ca="1" si="25"/>
        <v/>
      </c>
      <c r="F260" s="215">
        <f ca="1">IF(LEN(B260)&gt;0,'OBRAČUNANA OSNOVNA PLAČA'!H254,"")</f>
        <v>0</v>
      </c>
      <c r="G260" s="60"/>
      <c r="H260" s="60"/>
      <c r="I260" s="60"/>
      <c r="J260" s="60"/>
      <c r="K260" s="60"/>
      <c r="L260" s="229">
        <f t="shared" si="54"/>
        <v>0</v>
      </c>
      <c r="M260" s="230">
        <f t="shared" ca="1" si="62"/>
        <v>0</v>
      </c>
      <c r="N260" s="230">
        <f t="shared" ca="1" si="63"/>
        <v>0</v>
      </c>
      <c r="O260" s="231">
        <f t="shared" ca="1" si="64"/>
        <v>0</v>
      </c>
      <c r="P260" s="232">
        <f t="shared" ca="1" si="65"/>
        <v>0</v>
      </c>
      <c r="Q260" s="233">
        <f t="shared" ca="1" si="55"/>
        <v>0</v>
      </c>
      <c r="R260" s="233">
        <f ca="1">IF(LEN(B260)&gt;0,'7'!R260-'7'!Q260,"")</f>
        <v>0</v>
      </c>
      <c r="S260" s="234"/>
      <c r="T260" s="34"/>
      <c r="U260" s="34"/>
      <c r="V260" s="34"/>
      <c r="W260" s="34"/>
      <c r="X260" s="34"/>
      <c r="AB260" s="167">
        <f>ROW()</f>
        <v>260</v>
      </c>
      <c r="AC260" s="168">
        <f t="shared" ca="1" si="26"/>
        <v>0</v>
      </c>
      <c r="AD260" s="168">
        <f t="shared" ca="1" si="27"/>
        <v>0</v>
      </c>
      <c r="AE260" s="169" t="str">
        <f t="shared" ca="1" si="56"/>
        <v>-</v>
      </c>
      <c r="AF260" s="168" t="str">
        <f t="shared" ca="1" si="57"/>
        <v>-</v>
      </c>
      <c r="AG260" s="169" t="str">
        <f t="shared" ca="1" si="58"/>
        <v>-</v>
      </c>
      <c r="AH260" s="168" t="str">
        <f t="shared" ca="1" si="59"/>
        <v>-</v>
      </c>
      <c r="AI260" s="168">
        <f t="shared" ca="1" si="60"/>
        <v>0</v>
      </c>
      <c r="AJ260" s="170">
        <f t="shared" ca="1" si="61"/>
        <v>0</v>
      </c>
      <c r="AK260" s="168">
        <f t="shared" ca="1" si="28"/>
        <v>0</v>
      </c>
      <c r="AL260" s="168">
        <f t="shared" ca="1" si="29"/>
        <v>0</v>
      </c>
    </row>
    <row r="261" spans="1:38" ht="27" customHeight="1" x14ac:dyDescent="0.2">
      <c r="A261" s="56">
        <v>246</v>
      </c>
      <c r="B261" s="309" t="str">
        <f t="shared" ca="1" si="23"/>
        <v>A246</v>
      </c>
      <c r="C261" s="309"/>
      <c r="D261" s="57" t="str">
        <f t="shared" ca="1" si="24"/>
        <v/>
      </c>
      <c r="E261" s="59" t="str">
        <f t="shared" ca="1" si="25"/>
        <v/>
      </c>
      <c r="F261" s="215">
        <f ca="1">IF(LEN(B261)&gt;0,'OBRAČUNANA OSNOVNA PLAČA'!H255,"")</f>
        <v>0</v>
      </c>
      <c r="G261" s="60"/>
      <c r="H261" s="60"/>
      <c r="I261" s="60"/>
      <c r="J261" s="60"/>
      <c r="K261" s="60"/>
      <c r="L261" s="229">
        <f t="shared" si="54"/>
        <v>0</v>
      </c>
      <c r="M261" s="230">
        <f t="shared" ca="1" si="62"/>
        <v>0</v>
      </c>
      <c r="N261" s="230">
        <f t="shared" ca="1" si="63"/>
        <v>0</v>
      </c>
      <c r="O261" s="231">
        <f t="shared" ca="1" si="64"/>
        <v>0</v>
      </c>
      <c r="P261" s="232">
        <f t="shared" ca="1" si="65"/>
        <v>0</v>
      </c>
      <c r="Q261" s="233">
        <f t="shared" ca="1" si="55"/>
        <v>0</v>
      </c>
      <c r="R261" s="233">
        <f ca="1">IF(LEN(B261)&gt;0,'7'!R261-'7'!Q261,"")</f>
        <v>0</v>
      </c>
      <c r="S261" s="234"/>
      <c r="T261" s="34"/>
      <c r="U261" s="34"/>
      <c r="V261" s="34"/>
      <c r="W261" s="34"/>
      <c r="X261" s="34"/>
      <c r="AB261" s="167">
        <f>ROW()</f>
        <v>261</v>
      </c>
      <c r="AC261" s="168">
        <f t="shared" ca="1" si="26"/>
        <v>0</v>
      </c>
      <c r="AD261" s="168">
        <f t="shared" ca="1" si="27"/>
        <v>0</v>
      </c>
      <c r="AE261" s="169" t="str">
        <f t="shared" ca="1" si="56"/>
        <v>-</v>
      </c>
      <c r="AF261" s="168" t="str">
        <f t="shared" ca="1" si="57"/>
        <v>-</v>
      </c>
      <c r="AG261" s="169" t="str">
        <f t="shared" ca="1" si="58"/>
        <v>-</v>
      </c>
      <c r="AH261" s="168" t="str">
        <f t="shared" ca="1" si="59"/>
        <v>-</v>
      </c>
      <c r="AI261" s="168">
        <f t="shared" ca="1" si="60"/>
        <v>0</v>
      </c>
      <c r="AJ261" s="170">
        <f t="shared" ca="1" si="61"/>
        <v>0</v>
      </c>
      <c r="AK261" s="168">
        <f t="shared" ca="1" si="28"/>
        <v>0</v>
      </c>
      <c r="AL261" s="168">
        <f t="shared" ca="1" si="29"/>
        <v>0</v>
      </c>
    </row>
    <row r="262" spans="1:38" ht="27" customHeight="1" x14ac:dyDescent="0.2">
      <c r="A262" s="56">
        <v>247</v>
      </c>
      <c r="B262" s="309" t="str">
        <f t="shared" ca="1" si="23"/>
        <v>A247</v>
      </c>
      <c r="C262" s="309"/>
      <c r="D262" s="57" t="str">
        <f t="shared" ca="1" si="24"/>
        <v/>
      </c>
      <c r="E262" s="59" t="str">
        <f t="shared" ca="1" si="25"/>
        <v/>
      </c>
      <c r="F262" s="215">
        <f ca="1">IF(LEN(B262)&gt;0,'OBRAČUNANA OSNOVNA PLAČA'!H256,"")</f>
        <v>0</v>
      </c>
      <c r="G262" s="60"/>
      <c r="H262" s="60"/>
      <c r="I262" s="60"/>
      <c r="J262" s="60"/>
      <c r="K262" s="60"/>
      <c r="L262" s="229">
        <f t="shared" si="54"/>
        <v>0</v>
      </c>
      <c r="M262" s="230">
        <f t="shared" ca="1" si="62"/>
        <v>0</v>
      </c>
      <c r="N262" s="230">
        <f t="shared" ca="1" si="63"/>
        <v>0</v>
      </c>
      <c r="O262" s="231">
        <f t="shared" ca="1" si="64"/>
        <v>0</v>
      </c>
      <c r="P262" s="232">
        <f t="shared" ca="1" si="65"/>
        <v>0</v>
      </c>
      <c r="Q262" s="233">
        <f t="shared" ca="1" si="55"/>
        <v>0</v>
      </c>
      <c r="R262" s="233">
        <f ca="1">IF(LEN(B262)&gt;0,'7'!R262-'7'!Q262,"")</f>
        <v>0</v>
      </c>
      <c r="S262" s="234"/>
      <c r="T262" s="34"/>
      <c r="U262" s="34"/>
      <c r="V262" s="34"/>
      <c r="W262" s="34"/>
      <c r="X262" s="34"/>
      <c r="AB262" s="167">
        <f>ROW()</f>
        <v>262</v>
      </c>
      <c r="AC262" s="168">
        <f t="shared" ca="1" si="26"/>
        <v>0</v>
      </c>
      <c r="AD262" s="168">
        <f t="shared" ca="1" si="27"/>
        <v>0</v>
      </c>
      <c r="AE262" s="169" t="str">
        <f t="shared" ca="1" si="56"/>
        <v>-</v>
      </c>
      <c r="AF262" s="168" t="str">
        <f t="shared" ca="1" si="57"/>
        <v>-</v>
      </c>
      <c r="AG262" s="169" t="str">
        <f t="shared" ca="1" si="58"/>
        <v>-</v>
      </c>
      <c r="AH262" s="168" t="str">
        <f t="shared" ca="1" si="59"/>
        <v>-</v>
      </c>
      <c r="AI262" s="168">
        <f t="shared" ca="1" si="60"/>
        <v>0</v>
      </c>
      <c r="AJ262" s="170">
        <f t="shared" ca="1" si="61"/>
        <v>0</v>
      </c>
      <c r="AK262" s="168">
        <f t="shared" ca="1" si="28"/>
        <v>0</v>
      </c>
      <c r="AL262" s="168">
        <f t="shared" ca="1" si="29"/>
        <v>0</v>
      </c>
    </row>
    <row r="263" spans="1:38" ht="27" customHeight="1" x14ac:dyDescent="0.2">
      <c r="A263" s="56">
        <v>248</v>
      </c>
      <c r="B263" s="309" t="str">
        <f t="shared" ref="B263:B517" ca="1" si="66">IF(LEN(INDIRECT( "'" &amp; $AD$2 &amp; "'!B" &amp; TEXT($AB263-6,0)))&gt;0,INDIRECT( "'" &amp; $AD$2 &amp; "'!B" &amp; TEXT($AB263-6,0)),"")</f>
        <v>A248</v>
      </c>
      <c r="C263" s="309"/>
      <c r="D263" s="57" t="str">
        <f t="shared" ref="D263:D517" ca="1" si="67">IF(LEN(INDIRECT( "'" &amp; $AD$2 &amp; "'!D" &amp; TEXT($AB263-6,0)))&gt;0,INDIRECT( "'" &amp; $AD$2 &amp; "'!D" &amp; TEXT($AB263-6,0)),"")</f>
        <v/>
      </c>
      <c r="E263" s="59" t="str">
        <f t="shared" ref="E263:E517" ca="1" si="68">IF(LEN(INDIRECT( "'" &amp; $AD$2 &amp; "'!E" &amp; TEXT($AB263-6,0)))&gt;0,INDIRECT( "'" &amp; $AD$2 &amp; "'!E" &amp; TEXT($AB263-6,0)),"")</f>
        <v/>
      </c>
      <c r="F263" s="215">
        <f ca="1">IF(LEN(B263)&gt;0,'OBRAČUNANA OSNOVNA PLAČA'!H257,"")</f>
        <v>0</v>
      </c>
      <c r="G263" s="60"/>
      <c r="H263" s="60"/>
      <c r="I263" s="60"/>
      <c r="J263" s="60"/>
      <c r="K263" s="60"/>
      <c r="L263" s="229">
        <f t="shared" si="54"/>
        <v>0</v>
      </c>
      <c r="M263" s="230">
        <f t="shared" ca="1" si="62"/>
        <v>0</v>
      </c>
      <c r="N263" s="230">
        <f t="shared" ca="1" si="63"/>
        <v>0</v>
      </c>
      <c r="O263" s="231">
        <f t="shared" ca="1" si="64"/>
        <v>0</v>
      </c>
      <c r="P263" s="232">
        <f t="shared" ca="1" si="65"/>
        <v>0</v>
      </c>
      <c r="Q263" s="233">
        <f t="shared" ca="1" si="55"/>
        <v>0</v>
      </c>
      <c r="R263" s="233">
        <f ca="1">IF(LEN(B263)&gt;0,'7'!R263-'7'!Q263,"")</f>
        <v>0</v>
      </c>
      <c r="S263" s="234"/>
      <c r="T263" s="34"/>
      <c r="U263" s="34"/>
      <c r="V263" s="34"/>
      <c r="W263" s="34"/>
      <c r="X263" s="34"/>
      <c r="AB263" s="167">
        <f>ROW()</f>
        <v>263</v>
      </c>
      <c r="AC263" s="168">
        <f t="shared" ref="AC263:AC517" ca="1" si="69">IF($AO$3=1,0,INDIRECT( "'" &amp; $AO$2 &amp; "'!P" &amp; TEXT($AB263,0)))</f>
        <v>0</v>
      </c>
      <c r="AD263" s="168">
        <f t="shared" ref="AD263:AD517" ca="1" si="70">IF($AO$3=1,(INDIRECT( "'" &amp; $AD$2 &amp; "'!F" &amp; TEXT($AB263-6,0))*2/12+INDIRECT( "'" &amp; $AD$2 &amp; "'!G" &amp; TEXT($AB263-6,0))*10/12)*2,INDIRECT( "'" &amp; $AO$2 &amp; "'!Q" &amp; TEXT($AB263,0)))</f>
        <v>0</v>
      </c>
      <c r="AE263" s="169" t="str">
        <f t="shared" ca="1" si="56"/>
        <v>-</v>
      </c>
      <c r="AF263" s="168" t="str">
        <f t="shared" ca="1" si="57"/>
        <v>-</v>
      </c>
      <c r="AG263" s="169" t="str">
        <f t="shared" ca="1" si="58"/>
        <v>-</v>
      </c>
      <c r="AH263" s="168" t="str">
        <f t="shared" ca="1" si="59"/>
        <v>-</v>
      </c>
      <c r="AI263" s="168">
        <f t="shared" ca="1" si="60"/>
        <v>0</v>
      </c>
      <c r="AJ263" s="170">
        <f t="shared" ca="1" si="61"/>
        <v>0</v>
      </c>
      <c r="AK263" s="168">
        <f t="shared" ref="AK263:AK517" ca="1" si="7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68">
        <f t="shared" ref="AL263:AL517" ca="1" si="7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38" ht="27" customHeight="1" x14ac:dyDescent="0.2">
      <c r="A264" s="56">
        <v>249</v>
      </c>
      <c r="B264" s="309" t="str">
        <f t="shared" ca="1" si="66"/>
        <v>A249</v>
      </c>
      <c r="C264" s="309"/>
      <c r="D264" s="57" t="str">
        <f t="shared" ca="1" si="67"/>
        <v/>
      </c>
      <c r="E264" s="59" t="str">
        <f t="shared" ca="1" si="68"/>
        <v/>
      </c>
      <c r="F264" s="215">
        <f ca="1">IF(LEN(B264)&gt;0,'OBRAČUNANA OSNOVNA PLAČA'!H258,"")</f>
        <v>0</v>
      </c>
      <c r="G264" s="60"/>
      <c r="H264" s="60"/>
      <c r="I264" s="60"/>
      <c r="J264" s="60"/>
      <c r="K264" s="60"/>
      <c r="L264" s="229">
        <f t="shared" si="54"/>
        <v>0</v>
      </c>
      <c r="M264" s="230">
        <f t="shared" ca="1" si="62"/>
        <v>0</v>
      </c>
      <c r="N264" s="230">
        <f t="shared" ca="1" si="63"/>
        <v>0</v>
      </c>
      <c r="O264" s="231">
        <f t="shared" ca="1" si="64"/>
        <v>0</v>
      </c>
      <c r="P264" s="232">
        <f t="shared" ca="1" si="65"/>
        <v>0</v>
      </c>
      <c r="Q264" s="233">
        <f t="shared" ca="1" si="55"/>
        <v>0</v>
      </c>
      <c r="R264" s="233">
        <f ca="1">IF(LEN(B264)&gt;0,'7'!R264-'7'!Q264,"")</f>
        <v>0</v>
      </c>
      <c r="S264" s="234"/>
      <c r="T264" s="34"/>
      <c r="U264" s="34"/>
      <c r="V264" s="34"/>
      <c r="W264" s="34"/>
      <c r="X264" s="34"/>
      <c r="AB264" s="167">
        <f>ROW()</f>
        <v>264</v>
      </c>
      <c r="AC264" s="168">
        <f t="shared" ca="1" si="69"/>
        <v>0</v>
      </c>
      <c r="AD264" s="168">
        <f t="shared" ca="1" si="70"/>
        <v>0</v>
      </c>
      <c r="AE264" s="169" t="str">
        <f t="shared" ca="1" si="56"/>
        <v>-</v>
      </c>
      <c r="AF264" s="168" t="str">
        <f t="shared" ca="1" si="57"/>
        <v>-</v>
      </c>
      <c r="AG264" s="169" t="str">
        <f t="shared" ca="1" si="58"/>
        <v>-</v>
      </c>
      <c r="AH264" s="168" t="str">
        <f t="shared" ca="1" si="59"/>
        <v>-</v>
      </c>
      <c r="AI264" s="168">
        <f t="shared" ca="1" si="60"/>
        <v>0</v>
      </c>
      <c r="AJ264" s="170">
        <f t="shared" ca="1" si="61"/>
        <v>0</v>
      </c>
      <c r="AK264" s="168">
        <f t="shared" ca="1" si="71"/>
        <v>0</v>
      </c>
      <c r="AL264" s="168">
        <f t="shared" ca="1" si="72"/>
        <v>0</v>
      </c>
    </row>
    <row r="265" spans="1:38" ht="27" customHeight="1" x14ac:dyDescent="0.2">
      <c r="A265" s="56">
        <v>250</v>
      </c>
      <c r="B265" s="309" t="str">
        <f t="shared" ca="1" si="66"/>
        <v>A250</v>
      </c>
      <c r="C265" s="309"/>
      <c r="D265" s="57" t="str">
        <f t="shared" ca="1" si="67"/>
        <v/>
      </c>
      <c r="E265" s="59" t="str">
        <f t="shared" ca="1" si="68"/>
        <v/>
      </c>
      <c r="F265" s="215">
        <f ca="1">IF(LEN(B265)&gt;0,'OBRAČUNANA OSNOVNA PLAČA'!H259,"")</f>
        <v>0</v>
      </c>
      <c r="G265" s="60"/>
      <c r="H265" s="60"/>
      <c r="I265" s="60"/>
      <c r="J265" s="60"/>
      <c r="K265" s="60"/>
      <c r="L265" s="229">
        <f t="shared" si="54"/>
        <v>0</v>
      </c>
      <c r="M265" s="230">
        <f t="shared" ca="1" si="62"/>
        <v>0</v>
      </c>
      <c r="N265" s="230">
        <f t="shared" ca="1" si="63"/>
        <v>0</v>
      </c>
      <c r="O265" s="231">
        <f t="shared" ca="1" si="64"/>
        <v>0</v>
      </c>
      <c r="P265" s="232">
        <f t="shared" ca="1" si="65"/>
        <v>0</v>
      </c>
      <c r="Q265" s="233">
        <f t="shared" ca="1" si="55"/>
        <v>0</v>
      </c>
      <c r="R265" s="233">
        <f ca="1">IF(LEN(B265)&gt;0,'7'!R265-'7'!Q265,"")</f>
        <v>0</v>
      </c>
      <c r="S265" s="234"/>
      <c r="T265" s="34"/>
      <c r="U265" s="34"/>
      <c r="V265" s="34"/>
      <c r="W265" s="34"/>
      <c r="X265" s="34"/>
      <c r="AB265" s="167">
        <f>ROW()</f>
        <v>265</v>
      </c>
      <c r="AC265" s="168">
        <f t="shared" ca="1" si="69"/>
        <v>0</v>
      </c>
      <c r="AD265" s="168">
        <f t="shared" ca="1" si="70"/>
        <v>0</v>
      </c>
      <c r="AE265" s="169" t="str">
        <f t="shared" ca="1" si="56"/>
        <v>-</v>
      </c>
      <c r="AF265" s="168" t="str">
        <f t="shared" ca="1" si="57"/>
        <v>-</v>
      </c>
      <c r="AG265" s="169" t="str">
        <f t="shared" ca="1" si="58"/>
        <v>-</v>
      </c>
      <c r="AH265" s="168" t="str">
        <f t="shared" ca="1" si="59"/>
        <v>-</v>
      </c>
      <c r="AI265" s="168">
        <f t="shared" ca="1" si="60"/>
        <v>0</v>
      </c>
      <c r="AJ265" s="170">
        <f t="shared" ca="1" si="61"/>
        <v>0</v>
      </c>
      <c r="AK265" s="168">
        <f t="shared" ca="1" si="71"/>
        <v>0</v>
      </c>
      <c r="AL265" s="168">
        <f t="shared" ca="1" si="72"/>
        <v>0</v>
      </c>
    </row>
    <row r="266" spans="1:38" ht="27" customHeight="1" x14ac:dyDescent="0.2">
      <c r="A266" s="56">
        <v>251</v>
      </c>
      <c r="B266" s="309" t="str">
        <f t="shared" ca="1" si="66"/>
        <v>A251</v>
      </c>
      <c r="C266" s="309"/>
      <c r="D266" s="57" t="str">
        <f t="shared" ca="1" si="67"/>
        <v/>
      </c>
      <c r="E266" s="59" t="str">
        <f t="shared" ca="1" si="68"/>
        <v/>
      </c>
      <c r="F266" s="215">
        <f ca="1">IF(LEN(B266)&gt;0,'OBRAČUNANA OSNOVNA PLAČA'!H260,"")</f>
        <v>0</v>
      </c>
      <c r="G266" s="60"/>
      <c r="H266" s="60"/>
      <c r="I266" s="60"/>
      <c r="J266" s="60"/>
      <c r="K266" s="60"/>
      <c r="L266" s="229">
        <f t="shared" si="54"/>
        <v>0</v>
      </c>
      <c r="M266" s="230">
        <f t="shared" ca="1" si="62"/>
        <v>0</v>
      </c>
      <c r="N266" s="230">
        <f t="shared" ca="1" si="63"/>
        <v>0</v>
      </c>
      <c r="O266" s="231">
        <f t="shared" ca="1" si="64"/>
        <v>0</v>
      </c>
      <c r="P266" s="232">
        <f t="shared" ca="1" si="65"/>
        <v>0</v>
      </c>
      <c r="Q266" s="233">
        <f t="shared" ca="1" si="55"/>
        <v>0</v>
      </c>
      <c r="R266" s="233">
        <f ca="1">IF(LEN(B266)&gt;0,'7'!R266-'7'!Q266,"")</f>
        <v>0</v>
      </c>
      <c r="S266" s="234"/>
      <c r="T266" s="34"/>
      <c r="U266" s="34"/>
      <c r="V266" s="34"/>
      <c r="W266" s="34"/>
      <c r="X266" s="34"/>
      <c r="AB266" s="167">
        <f>ROW()</f>
        <v>266</v>
      </c>
      <c r="AC266" s="168">
        <f t="shared" ca="1" si="69"/>
        <v>0</v>
      </c>
      <c r="AD266" s="168">
        <f t="shared" ca="1" si="70"/>
        <v>0</v>
      </c>
      <c r="AE266" s="169" t="str">
        <f t="shared" ca="1" si="56"/>
        <v>-</v>
      </c>
      <c r="AF266" s="168" t="str">
        <f t="shared" ca="1" si="57"/>
        <v>-</v>
      </c>
      <c r="AG266" s="169" t="str">
        <f t="shared" ca="1" si="58"/>
        <v>-</v>
      </c>
      <c r="AH266" s="168" t="str">
        <f t="shared" ca="1" si="59"/>
        <v>-</v>
      </c>
      <c r="AI266" s="168">
        <f t="shared" ca="1" si="60"/>
        <v>0</v>
      </c>
      <c r="AJ266" s="170">
        <f t="shared" ca="1" si="61"/>
        <v>0</v>
      </c>
      <c r="AK266" s="168">
        <f t="shared" ca="1" si="71"/>
        <v>0</v>
      </c>
      <c r="AL266" s="168">
        <f t="shared" ca="1" si="72"/>
        <v>0</v>
      </c>
    </row>
    <row r="267" spans="1:38" ht="27" customHeight="1" x14ac:dyDescent="0.2">
      <c r="A267" s="56">
        <v>252</v>
      </c>
      <c r="B267" s="309" t="str">
        <f t="shared" ca="1" si="66"/>
        <v>A252</v>
      </c>
      <c r="C267" s="309"/>
      <c r="D267" s="57" t="str">
        <f t="shared" ca="1" si="67"/>
        <v/>
      </c>
      <c r="E267" s="59" t="str">
        <f t="shared" ca="1" si="68"/>
        <v/>
      </c>
      <c r="F267" s="215">
        <f ca="1">IF(LEN(B267)&gt;0,'OBRAČUNANA OSNOVNA PLAČA'!H261,"")</f>
        <v>0</v>
      </c>
      <c r="G267" s="60"/>
      <c r="H267" s="60"/>
      <c r="I267" s="60"/>
      <c r="J267" s="60"/>
      <c r="K267" s="60"/>
      <c r="L267" s="229">
        <f t="shared" si="54"/>
        <v>0</v>
      </c>
      <c r="M267" s="230">
        <f t="shared" ca="1" si="62"/>
        <v>0</v>
      </c>
      <c r="N267" s="230">
        <f t="shared" ca="1" si="63"/>
        <v>0</v>
      </c>
      <c r="O267" s="231">
        <f t="shared" ca="1" si="64"/>
        <v>0</v>
      </c>
      <c r="P267" s="232">
        <f t="shared" ca="1" si="65"/>
        <v>0</v>
      </c>
      <c r="Q267" s="233">
        <f t="shared" ca="1" si="55"/>
        <v>0</v>
      </c>
      <c r="R267" s="233">
        <f ca="1">IF(LEN(B267)&gt;0,'7'!R267-'7'!Q267,"")</f>
        <v>0</v>
      </c>
      <c r="S267" s="234"/>
      <c r="T267" s="34"/>
      <c r="U267" s="34"/>
      <c r="V267" s="34"/>
      <c r="W267" s="34"/>
      <c r="X267" s="34"/>
      <c r="AB267" s="167">
        <f>ROW()</f>
        <v>267</v>
      </c>
      <c r="AC267" s="168">
        <f t="shared" ca="1" si="69"/>
        <v>0</v>
      </c>
      <c r="AD267" s="168">
        <f t="shared" ca="1" si="70"/>
        <v>0</v>
      </c>
      <c r="AE267" s="169" t="str">
        <f t="shared" ca="1" si="56"/>
        <v>-</v>
      </c>
      <c r="AF267" s="168" t="str">
        <f t="shared" ca="1" si="57"/>
        <v>-</v>
      </c>
      <c r="AG267" s="169" t="str">
        <f t="shared" ca="1" si="58"/>
        <v>-</v>
      </c>
      <c r="AH267" s="168" t="str">
        <f t="shared" ca="1" si="59"/>
        <v>-</v>
      </c>
      <c r="AI267" s="168">
        <f t="shared" ca="1" si="60"/>
        <v>0</v>
      </c>
      <c r="AJ267" s="170">
        <f t="shared" ca="1" si="61"/>
        <v>0</v>
      </c>
      <c r="AK267" s="168">
        <f t="shared" ca="1" si="71"/>
        <v>0</v>
      </c>
      <c r="AL267" s="168">
        <f t="shared" ca="1" si="72"/>
        <v>0</v>
      </c>
    </row>
    <row r="268" spans="1:38" ht="27" customHeight="1" x14ac:dyDescent="0.2">
      <c r="A268" s="56">
        <v>253</v>
      </c>
      <c r="B268" s="309" t="str">
        <f t="shared" ca="1" si="66"/>
        <v>A253</v>
      </c>
      <c r="C268" s="309"/>
      <c r="D268" s="57" t="str">
        <f t="shared" ca="1" si="67"/>
        <v/>
      </c>
      <c r="E268" s="59" t="str">
        <f t="shared" ca="1" si="68"/>
        <v/>
      </c>
      <c r="F268" s="215">
        <f ca="1">IF(LEN(B268)&gt;0,'OBRAČUNANA OSNOVNA PLAČA'!H262,"")</f>
        <v>0</v>
      </c>
      <c r="G268" s="60"/>
      <c r="H268" s="60"/>
      <c r="I268" s="60"/>
      <c r="J268" s="60"/>
      <c r="K268" s="60"/>
      <c r="L268" s="229">
        <f t="shared" si="54"/>
        <v>0</v>
      </c>
      <c r="M268" s="230">
        <f t="shared" ca="1" si="62"/>
        <v>0</v>
      </c>
      <c r="N268" s="230">
        <f t="shared" ca="1" si="63"/>
        <v>0</v>
      </c>
      <c r="O268" s="231">
        <f t="shared" ca="1" si="64"/>
        <v>0</v>
      </c>
      <c r="P268" s="232">
        <f t="shared" ca="1" si="65"/>
        <v>0</v>
      </c>
      <c r="Q268" s="233">
        <f t="shared" ca="1" si="55"/>
        <v>0</v>
      </c>
      <c r="R268" s="233">
        <f ca="1">IF(LEN(B268)&gt;0,'7'!R268-'7'!Q268,"")</f>
        <v>0</v>
      </c>
      <c r="S268" s="234"/>
      <c r="T268" s="34"/>
      <c r="U268" s="34"/>
      <c r="V268" s="34"/>
      <c r="W268" s="34"/>
      <c r="X268" s="34"/>
      <c r="AB268" s="167">
        <f>ROW()</f>
        <v>268</v>
      </c>
      <c r="AC268" s="168">
        <f t="shared" ca="1" si="69"/>
        <v>0</v>
      </c>
      <c r="AD268" s="168">
        <f t="shared" ca="1" si="70"/>
        <v>0</v>
      </c>
      <c r="AE268" s="169" t="str">
        <f t="shared" ca="1" si="56"/>
        <v>-</v>
      </c>
      <c r="AF268" s="168" t="str">
        <f t="shared" ca="1" si="57"/>
        <v>-</v>
      </c>
      <c r="AG268" s="169" t="str">
        <f t="shared" ca="1" si="58"/>
        <v>-</v>
      </c>
      <c r="AH268" s="168" t="str">
        <f t="shared" ca="1" si="59"/>
        <v>-</v>
      </c>
      <c r="AI268" s="168">
        <f t="shared" ca="1" si="60"/>
        <v>0</v>
      </c>
      <c r="AJ268" s="170">
        <f t="shared" ca="1" si="61"/>
        <v>0</v>
      </c>
      <c r="AK268" s="168">
        <f t="shared" ca="1" si="71"/>
        <v>0</v>
      </c>
      <c r="AL268" s="168">
        <f t="shared" ca="1" si="72"/>
        <v>0</v>
      </c>
    </row>
    <row r="269" spans="1:38" ht="27" customHeight="1" x14ac:dyDescent="0.2">
      <c r="A269" s="56">
        <v>254</v>
      </c>
      <c r="B269" s="309" t="str">
        <f t="shared" ca="1" si="66"/>
        <v>A254</v>
      </c>
      <c r="C269" s="309"/>
      <c r="D269" s="57" t="str">
        <f t="shared" ca="1" si="67"/>
        <v/>
      </c>
      <c r="E269" s="59" t="str">
        <f t="shared" ca="1" si="68"/>
        <v/>
      </c>
      <c r="F269" s="215">
        <f ca="1">IF(LEN(B269)&gt;0,'OBRAČUNANA OSNOVNA PLAČA'!H263,"")</f>
        <v>0</v>
      </c>
      <c r="G269" s="60"/>
      <c r="H269" s="60"/>
      <c r="I269" s="60"/>
      <c r="J269" s="60"/>
      <c r="K269" s="60"/>
      <c r="L269" s="229">
        <f t="shared" si="54"/>
        <v>0</v>
      </c>
      <c r="M269" s="230">
        <f t="shared" ca="1" si="62"/>
        <v>0</v>
      </c>
      <c r="N269" s="230">
        <f t="shared" ca="1" si="63"/>
        <v>0</v>
      </c>
      <c r="O269" s="231">
        <f t="shared" ca="1" si="64"/>
        <v>0</v>
      </c>
      <c r="P269" s="232">
        <f t="shared" ca="1" si="65"/>
        <v>0</v>
      </c>
      <c r="Q269" s="233">
        <f t="shared" ca="1" si="55"/>
        <v>0</v>
      </c>
      <c r="R269" s="233">
        <f ca="1">IF(LEN(B269)&gt;0,'7'!R269-'7'!Q269,"")</f>
        <v>0</v>
      </c>
      <c r="S269" s="234"/>
      <c r="T269" s="34"/>
      <c r="U269" s="34"/>
      <c r="V269" s="34"/>
      <c r="W269" s="34"/>
      <c r="X269" s="34"/>
      <c r="AB269" s="167">
        <f>ROW()</f>
        <v>269</v>
      </c>
      <c r="AC269" s="168">
        <f t="shared" ca="1" si="69"/>
        <v>0</v>
      </c>
      <c r="AD269" s="168">
        <f t="shared" ca="1" si="70"/>
        <v>0</v>
      </c>
      <c r="AE269" s="169" t="str">
        <f t="shared" ca="1" si="56"/>
        <v>-</v>
      </c>
      <c r="AF269" s="168" t="str">
        <f t="shared" ca="1" si="57"/>
        <v>-</v>
      </c>
      <c r="AG269" s="169" t="str">
        <f t="shared" ca="1" si="58"/>
        <v>-</v>
      </c>
      <c r="AH269" s="168" t="str">
        <f t="shared" ca="1" si="59"/>
        <v>-</v>
      </c>
      <c r="AI269" s="168">
        <f t="shared" ca="1" si="60"/>
        <v>0</v>
      </c>
      <c r="AJ269" s="170">
        <f t="shared" ca="1" si="61"/>
        <v>0</v>
      </c>
      <c r="AK269" s="168">
        <f t="shared" ca="1" si="71"/>
        <v>0</v>
      </c>
      <c r="AL269" s="168">
        <f t="shared" ca="1" si="72"/>
        <v>0</v>
      </c>
    </row>
    <row r="270" spans="1:38" ht="27" customHeight="1" x14ac:dyDescent="0.2">
      <c r="A270" s="56">
        <v>255</v>
      </c>
      <c r="B270" s="309" t="str">
        <f t="shared" ca="1" si="66"/>
        <v>A255</v>
      </c>
      <c r="C270" s="309"/>
      <c r="D270" s="57" t="str">
        <f t="shared" ca="1" si="67"/>
        <v/>
      </c>
      <c r="E270" s="59" t="str">
        <f t="shared" ca="1" si="68"/>
        <v/>
      </c>
      <c r="F270" s="215">
        <f ca="1">IF(LEN(B270)&gt;0,'OBRAČUNANA OSNOVNA PLAČA'!H264,"")</f>
        <v>0</v>
      </c>
      <c r="G270" s="60"/>
      <c r="H270" s="60"/>
      <c r="I270" s="60"/>
      <c r="J270" s="60"/>
      <c r="K270" s="60"/>
      <c r="L270" s="229">
        <f t="shared" si="54"/>
        <v>0</v>
      </c>
      <c r="M270" s="230">
        <f t="shared" ca="1" si="62"/>
        <v>0</v>
      </c>
      <c r="N270" s="230">
        <f t="shared" ca="1" si="63"/>
        <v>0</v>
      </c>
      <c r="O270" s="231">
        <f t="shared" ca="1" si="64"/>
        <v>0</v>
      </c>
      <c r="P270" s="232">
        <f t="shared" ca="1" si="65"/>
        <v>0</v>
      </c>
      <c r="Q270" s="233">
        <f t="shared" ca="1" si="55"/>
        <v>0</v>
      </c>
      <c r="R270" s="233">
        <f ca="1">IF(LEN(B270)&gt;0,'7'!R270-'7'!Q270,"")</f>
        <v>0</v>
      </c>
      <c r="S270" s="234"/>
      <c r="T270" s="34"/>
      <c r="U270" s="34"/>
      <c r="V270" s="34"/>
      <c r="W270" s="34"/>
      <c r="X270" s="34"/>
      <c r="AB270" s="167">
        <f>ROW()</f>
        <v>270</v>
      </c>
      <c r="AC270" s="168">
        <f t="shared" ca="1" si="69"/>
        <v>0</v>
      </c>
      <c r="AD270" s="168">
        <f t="shared" ca="1" si="70"/>
        <v>0</v>
      </c>
      <c r="AE270" s="169" t="str">
        <f t="shared" ca="1" si="56"/>
        <v>-</v>
      </c>
      <c r="AF270" s="168" t="str">
        <f t="shared" ca="1" si="57"/>
        <v>-</v>
      </c>
      <c r="AG270" s="169" t="str">
        <f t="shared" ca="1" si="58"/>
        <v>-</v>
      </c>
      <c r="AH270" s="168" t="str">
        <f t="shared" ca="1" si="59"/>
        <v>-</v>
      </c>
      <c r="AI270" s="168">
        <f t="shared" ca="1" si="60"/>
        <v>0</v>
      </c>
      <c r="AJ270" s="170">
        <f t="shared" ca="1" si="61"/>
        <v>0</v>
      </c>
      <c r="AK270" s="168">
        <f t="shared" ca="1" si="71"/>
        <v>0</v>
      </c>
      <c r="AL270" s="168">
        <f t="shared" ca="1" si="72"/>
        <v>0</v>
      </c>
    </row>
    <row r="271" spans="1:38" ht="27" customHeight="1" x14ac:dyDescent="0.2">
      <c r="A271" s="56">
        <v>256</v>
      </c>
      <c r="B271" s="309" t="str">
        <f t="shared" ca="1" si="66"/>
        <v>A256</v>
      </c>
      <c r="C271" s="309"/>
      <c r="D271" s="57" t="str">
        <f t="shared" ca="1" si="67"/>
        <v/>
      </c>
      <c r="E271" s="59" t="str">
        <f t="shared" ca="1" si="68"/>
        <v/>
      </c>
      <c r="F271" s="215">
        <f ca="1">IF(LEN(B271)&gt;0,'OBRAČUNANA OSNOVNA PLAČA'!H265,"")</f>
        <v>0</v>
      </c>
      <c r="G271" s="60"/>
      <c r="H271" s="60"/>
      <c r="I271" s="60"/>
      <c r="J271" s="60"/>
      <c r="K271" s="60"/>
      <c r="L271" s="229">
        <f t="shared" si="54"/>
        <v>0</v>
      </c>
      <c r="M271" s="230">
        <f t="shared" ca="1" si="62"/>
        <v>0</v>
      </c>
      <c r="N271" s="230">
        <f t="shared" ca="1" si="63"/>
        <v>0</v>
      </c>
      <c r="O271" s="231">
        <f t="shared" ca="1" si="64"/>
        <v>0</v>
      </c>
      <c r="P271" s="232">
        <f t="shared" ca="1" si="65"/>
        <v>0</v>
      </c>
      <c r="Q271" s="233">
        <f t="shared" ca="1" si="55"/>
        <v>0</v>
      </c>
      <c r="R271" s="233">
        <f ca="1">IF(LEN(B271)&gt;0,'7'!R271-'7'!Q271,"")</f>
        <v>0</v>
      </c>
      <c r="S271" s="234"/>
      <c r="T271" s="34"/>
      <c r="U271" s="34"/>
      <c r="V271" s="34"/>
      <c r="W271" s="34"/>
      <c r="X271" s="34"/>
      <c r="AB271" s="167">
        <f>ROW()</f>
        <v>271</v>
      </c>
      <c r="AC271" s="168">
        <f t="shared" ca="1" si="69"/>
        <v>0</v>
      </c>
      <c r="AD271" s="168">
        <f t="shared" ca="1" si="70"/>
        <v>0</v>
      </c>
      <c r="AE271" s="169" t="str">
        <f t="shared" ca="1" si="56"/>
        <v>-</v>
      </c>
      <c r="AF271" s="168" t="str">
        <f t="shared" ca="1" si="57"/>
        <v>-</v>
      </c>
      <c r="AG271" s="169" t="str">
        <f t="shared" ca="1" si="58"/>
        <v>-</v>
      </c>
      <c r="AH271" s="168" t="str">
        <f t="shared" ca="1" si="59"/>
        <v>-</v>
      </c>
      <c r="AI271" s="168">
        <f t="shared" ca="1" si="60"/>
        <v>0</v>
      </c>
      <c r="AJ271" s="170">
        <f t="shared" ca="1" si="61"/>
        <v>0</v>
      </c>
      <c r="AK271" s="168">
        <f t="shared" ca="1" si="71"/>
        <v>0</v>
      </c>
      <c r="AL271" s="168">
        <f t="shared" ca="1" si="72"/>
        <v>0</v>
      </c>
    </row>
    <row r="272" spans="1:38" ht="27" customHeight="1" x14ac:dyDescent="0.2">
      <c r="A272" s="56">
        <v>257</v>
      </c>
      <c r="B272" s="309" t="str">
        <f t="shared" ca="1" si="66"/>
        <v>A257</v>
      </c>
      <c r="C272" s="309"/>
      <c r="D272" s="57" t="str">
        <f t="shared" ca="1" si="67"/>
        <v/>
      </c>
      <c r="E272" s="59" t="str">
        <f t="shared" ca="1" si="68"/>
        <v/>
      </c>
      <c r="F272" s="215">
        <f ca="1">IF(LEN(B272)&gt;0,'OBRAČUNANA OSNOVNA PLAČA'!H266,"")</f>
        <v>0</v>
      </c>
      <c r="G272" s="60"/>
      <c r="H272" s="60"/>
      <c r="I272" s="60"/>
      <c r="J272" s="60"/>
      <c r="K272" s="60"/>
      <c r="L272" s="229">
        <f t="shared" ref="L272:L335" si="73">+G272+H272+I272+J272+K272</f>
        <v>0</v>
      </c>
      <c r="M272" s="230">
        <f t="shared" ca="1" si="62"/>
        <v>0</v>
      </c>
      <c r="N272" s="230">
        <f t="shared" ca="1" si="63"/>
        <v>0</v>
      </c>
      <c r="O272" s="231">
        <f t="shared" ca="1" si="64"/>
        <v>0</v>
      </c>
      <c r="P272" s="232">
        <f t="shared" ca="1" si="65"/>
        <v>0</v>
      </c>
      <c r="Q272" s="233">
        <f t="shared" ref="Q272:Q335" ca="1" si="74">MIN(P272,R272)</f>
        <v>0</v>
      </c>
      <c r="R272" s="233">
        <f ca="1">IF(LEN(B272)&gt;0,'7'!R272-'7'!Q272,"")</f>
        <v>0</v>
      </c>
      <c r="S272" s="234"/>
      <c r="T272" s="34"/>
      <c r="U272" s="34"/>
      <c r="V272" s="34"/>
      <c r="W272" s="34"/>
      <c r="X272" s="34"/>
      <c r="AB272" s="167">
        <f>ROW()</f>
        <v>272</v>
      </c>
      <c r="AC272" s="168">
        <f t="shared" ca="1" si="69"/>
        <v>0</v>
      </c>
      <c r="AD272" s="168">
        <f t="shared" ca="1" si="70"/>
        <v>0</v>
      </c>
      <c r="AE272" s="169" t="str">
        <f t="shared" ref="AE272:AE335" ca="1" si="75">IF(AC272&gt;=AD272,"-",$L272/(5*MAX($M$1021:$M$1022)))</f>
        <v>-</v>
      </c>
      <c r="AF272" s="168" t="str">
        <f t="shared" ref="AF272:AF335" ca="1" si="76">IF(AC272&gt;=AD272,"-",$L272/(5*MAX($M$1021:$M$1022))*AK272)</f>
        <v>-</v>
      </c>
      <c r="AG272" s="169" t="str">
        <f t="shared" ref="AG272:AG335" ca="1" si="77">IF(AE272="-","-",AE272*$AF$1017)</f>
        <v>-</v>
      </c>
      <c r="AH272" s="168" t="str">
        <f t="shared" ref="AH272:AH335" ca="1" si="78">IF(AF272="-","-",AF272*$AF$1017)</f>
        <v>-</v>
      </c>
      <c r="AI272" s="168">
        <f t="shared" ref="AI272:AI335" ca="1" si="79">IF(AG272="-",0,MIN(AH272,R272))</f>
        <v>0</v>
      </c>
      <c r="AJ272" s="170">
        <f t="shared" ref="AJ272:AJ335" ca="1" si="80">+AD272-AC272</f>
        <v>0</v>
      </c>
      <c r="AK272" s="168">
        <f t="shared" ca="1" si="71"/>
        <v>0</v>
      </c>
      <c r="AL272" s="168">
        <f t="shared" ca="1" si="72"/>
        <v>0</v>
      </c>
    </row>
    <row r="273" spans="1:38" ht="27" customHeight="1" x14ac:dyDescent="0.2">
      <c r="A273" s="56">
        <v>258</v>
      </c>
      <c r="B273" s="309" t="str">
        <f t="shared" ca="1" si="66"/>
        <v>A258</v>
      </c>
      <c r="C273" s="309"/>
      <c r="D273" s="57" t="str">
        <f t="shared" ca="1" si="67"/>
        <v/>
      </c>
      <c r="E273" s="59" t="str">
        <f t="shared" ca="1" si="68"/>
        <v/>
      </c>
      <c r="F273" s="215">
        <f ca="1">IF(LEN(B273)&gt;0,'OBRAČUNANA OSNOVNA PLAČA'!H267,"")</f>
        <v>0</v>
      </c>
      <c r="G273" s="60"/>
      <c r="H273" s="60"/>
      <c r="I273" s="60"/>
      <c r="J273" s="60"/>
      <c r="K273" s="60"/>
      <c r="L273" s="229">
        <f t="shared" si="73"/>
        <v>0</v>
      </c>
      <c r="M273" s="230">
        <f t="shared" ref="M273:M336" ca="1" si="81">IF(LEN(B273)&gt;0,L273/5,"")</f>
        <v>0</v>
      </c>
      <c r="N273" s="230">
        <f t="shared" ref="N273:N336" ca="1" si="82">IF(LEN(B273)&gt;0,F273*M273,"")</f>
        <v>0</v>
      </c>
      <c r="O273" s="231">
        <f t="shared" ref="O273:O336" ca="1" si="83">IF(LEN(B273)&gt;0,M273*$P$1017,"")</f>
        <v>0</v>
      </c>
      <c r="P273" s="232">
        <f t="shared" ref="P273:P336" ca="1" si="84">IF(LEN(B273)&gt;0,F273*O273,"")</f>
        <v>0</v>
      </c>
      <c r="Q273" s="233">
        <f t="shared" ca="1" si="74"/>
        <v>0</v>
      </c>
      <c r="R273" s="233">
        <f ca="1">IF(LEN(B273)&gt;0,'7'!R273-'7'!Q273,"")</f>
        <v>0</v>
      </c>
      <c r="S273" s="234"/>
      <c r="T273" s="34"/>
      <c r="U273" s="34"/>
      <c r="V273" s="34"/>
      <c r="W273" s="34"/>
      <c r="X273" s="34"/>
      <c r="AB273" s="167">
        <f>ROW()</f>
        <v>273</v>
      </c>
      <c r="AC273" s="168">
        <f t="shared" ca="1" si="69"/>
        <v>0</v>
      </c>
      <c r="AD273" s="168">
        <f t="shared" ca="1" si="70"/>
        <v>0</v>
      </c>
      <c r="AE273" s="169" t="str">
        <f t="shared" ca="1" si="75"/>
        <v>-</v>
      </c>
      <c r="AF273" s="168" t="str">
        <f t="shared" ca="1" si="76"/>
        <v>-</v>
      </c>
      <c r="AG273" s="169" t="str">
        <f t="shared" ca="1" si="77"/>
        <v>-</v>
      </c>
      <c r="AH273" s="168" t="str">
        <f t="shared" ca="1" si="78"/>
        <v>-</v>
      </c>
      <c r="AI273" s="168">
        <f t="shared" ca="1" si="79"/>
        <v>0</v>
      </c>
      <c r="AJ273" s="170">
        <f t="shared" ca="1" si="80"/>
        <v>0</v>
      </c>
      <c r="AK273" s="168">
        <f t="shared" ca="1" si="71"/>
        <v>0</v>
      </c>
      <c r="AL273" s="168">
        <f t="shared" ca="1" si="72"/>
        <v>0</v>
      </c>
    </row>
    <row r="274" spans="1:38" ht="27" customHeight="1" x14ac:dyDescent="0.2">
      <c r="A274" s="56">
        <v>259</v>
      </c>
      <c r="B274" s="309" t="str">
        <f t="shared" ca="1" si="66"/>
        <v>A259</v>
      </c>
      <c r="C274" s="309"/>
      <c r="D274" s="57" t="str">
        <f t="shared" ca="1" si="67"/>
        <v/>
      </c>
      <c r="E274" s="59" t="str">
        <f t="shared" ca="1" si="68"/>
        <v/>
      </c>
      <c r="F274" s="215">
        <f ca="1">IF(LEN(B274)&gt;0,'OBRAČUNANA OSNOVNA PLAČA'!H268,"")</f>
        <v>0</v>
      </c>
      <c r="G274" s="60"/>
      <c r="H274" s="60"/>
      <c r="I274" s="60"/>
      <c r="J274" s="60"/>
      <c r="K274" s="60"/>
      <c r="L274" s="229">
        <f t="shared" si="73"/>
        <v>0</v>
      </c>
      <c r="M274" s="230">
        <f t="shared" ca="1" si="81"/>
        <v>0</v>
      </c>
      <c r="N274" s="230">
        <f t="shared" ca="1" si="82"/>
        <v>0</v>
      </c>
      <c r="O274" s="231">
        <f t="shared" ca="1" si="83"/>
        <v>0</v>
      </c>
      <c r="P274" s="232">
        <f t="shared" ca="1" si="84"/>
        <v>0</v>
      </c>
      <c r="Q274" s="233">
        <f t="shared" ca="1" si="74"/>
        <v>0</v>
      </c>
      <c r="R274" s="233">
        <f ca="1">IF(LEN(B274)&gt;0,'7'!R274-'7'!Q274,"")</f>
        <v>0</v>
      </c>
      <c r="S274" s="234"/>
      <c r="T274" s="34"/>
      <c r="U274" s="34"/>
      <c r="V274" s="34"/>
      <c r="W274" s="34"/>
      <c r="X274" s="34"/>
      <c r="AB274" s="167">
        <f>ROW()</f>
        <v>274</v>
      </c>
      <c r="AC274" s="168">
        <f t="shared" ca="1" si="69"/>
        <v>0</v>
      </c>
      <c r="AD274" s="168">
        <f t="shared" ca="1" si="70"/>
        <v>0</v>
      </c>
      <c r="AE274" s="169" t="str">
        <f t="shared" ca="1" si="75"/>
        <v>-</v>
      </c>
      <c r="AF274" s="168" t="str">
        <f t="shared" ca="1" si="76"/>
        <v>-</v>
      </c>
      <c r="AG274" s="169" t="str">
        <f t="shared" ca="1" si="77"/>
        <v>-</v>
      </c>
      <c r="AH274" s="168" t="str">
        <f t="shared" ca="1" si="78"/>
        <v>-</v>
      </c>
      <c r="AI274" s="168">
        <f t="shared" ca="1" si="79"/>
        <v>0</v>
      </c>
      <c r="AJ274" s="170">
        <f t="shared" ca="1" si="80"/>
        <v>0</v>
      </c>
      <c r="AK274" s="168">
        <f t="shared" ca="1" si="71"/>
        <v>0</v>
      </c>
      <c r="AL274" s="168">
        <f t="shared" ca="1" si="72"/>
        <v>0</v>
      </c>
    </row>
    <row r="275" spans="1:38" ht="27" customHeight="1" x14ac:dyDescent="0.2">
      <c r="A275" s="56">
        <v>260</v>
      </c>
      <c r="B275" s="309" t="str">
        <f t="shared" ca="1" si="66"/>
        <v>A260</v>
      </c>
      <c r="C275" s="309"/>
      <c r="D275" s="57" t="str">
        <f t="shared" ca="1" si="67"/>
        <v/>
      </c>
      <c r="E275" s="59" t="str">
        <f t="shared" ca="1" si="68"/>
        <v/>
      </c>
      <c r="F275" s="215">
        <f ca="1">IF(LEN(B275)&gt;0,'OBRAČUNANA OSNOVNA PLAČA'!H269,"")</f>
        <v>0</v>
      </c>
      <c r="G275" s="60"/>
      <c r="H275" s="60"/>
      <c r="I275" s="60"/>
      <c r="J275" s="60"/>
      <c r="K275" s="60"/>
      <c r="L275" s="229">
        <f t="shared" si="73"/>
        <v>0</v>
      </c>
      <c r="M275" s="230">
        <f t="shared" ca="1" si="81"/>
        <v>0</v>
      </c>
      <c r="N275" s="230">
        <f t="shared" ca="1" si="82"/>
        <v>0</v>
      </c>
      <c r="O275" s="231">
        <f t="shared" ca="1" si="83"/>
        <v>0</v>
      </c>
      <c r="P275" s="232">
        <f t="shared" ca="1" si="84"/>
        <v>0</v>
      </c>
      <c r="Q275" s="233">
        <f t="shared" ca="1" si="74"/>
        <v>0</v>
      </c>
      <c r="R275" s="233">
        <f ca="1">IF(LEN(B275)&gt;0,'7'!R275-'7'!Q275,"")</f>
        <v>0</v>
      </c>
      <c r="S275" s="234"/>
      <c r="T275" s="34"/>
      <c r="U275" s="34"/>
      <c r="V275" s="34"/>
      <c r="W275" s="34"/>
      <c r="X275" s="34"/>
      <c r="AB275" s="167">
        <f>ROW()</f>
        <v>275</v>
      </c>
      <c r="AC275" s="168">
        <f t="shared" ca="1" si="69"/>
        <v>0</v>
      </c>
      <c r="AD275" s="168">
        <f t="shared" ca="1" si="70"/>
        <v>0</v>
      </c>
      <c r="AE275" s="169" t="str">
        <f t="shared" ca="1" si="75"/>
        <v>-</v>
      </c>
      <c r="AF275" s="168" t="str">
        <f t="shared" ca="1" si="76"/>
        <v>-</v>
      </c>
      <c r="AG275" s="169" t="str">
        <f t="shared" ca="1" si="77"/>
        <v>-</v>
      </c>
      <c r="AH275" s="168" t="str">
        <f t="shared" ca="1" si="78"/>
        <v>-</v>
      </c>
      <c r="AI275" s="168">
        <f t="shared" ca="1" si="79"/>
        <v>0</v>
      </c>
      <c r="AJ275" s="170">
        <f t="shared" ca="1" si="80"/>
        <v>0</v>
      </c>
      <c r="AK275" s="168">
        <f t="shared" ca="1" si="71"/>
        <v>0</v>
      </c>
      <c r="AL275" s="168">
        <f t="shared" ca="1" si="72"/>
        <v>0</v>
      </c>
    </row>
    <row r="276" spans="1:38" ht="27" customHeight="1" x14ac:dyDescent="0.2">
      <c r="A276" s="56">
        <v>261</v>
      </c>
      <c r="B276" s="309" t="str">
        <f t="shared" ca="1" si="66"/>
        <v>A261</v>
      </c>
      <c r="C276" s="309"/>
      <c r="D276" s="57" t="str">
        <f t="shared" ca="1" si="67"/>
        <v/>
      </c>
      <c r="E276" s="59" t="str">
        <f t="shared" ca="1" si="68"/>
        <v/>
      </c>
      <c r="F276" s="215">
        <f ca="1">IF(LEN(B276)&gt;0,'OBRAČUNANA OSNOVNA PLAČA'!H270,"")</f>
        <v>0</v>
      </c>
      <c r="G276" s="60"/>
      <c r="H276" s="60"/>
      <c r="I276" s="60"/>
      <c r="J276" s="60"/>
      <c r="K276" s="60"/>
      <c r="L276" s="229">
        <f t="shared" si="73"/>
        <v>0</v>
      </c>
      <c r="M276" s="230">
        <f t="shared" ca="1" si="81"/>
        <v>0</v>
      </c>
      <c r="N276" s="230">
        <f t="shared" ca="1" si="82"/>
        <v>0</v>
      </c>
      <c r="O276" s="231">
        <f t="shared" ca="1" si="83"/>
        <v>0</v>
      </c>
      <c r="P276" s="232">
        <f t="shared" ca="1" si="84"/>
        <v>0</v>
      </c>
      <c r="Q276" s="233">
        <f t="shared" ca="1" si="74"/>
        <v>0</v>
      </c>
      <c r="R276" s="233">
        <f ca="1">IF(LEN(B276)&gt;0,'7'!R276-'7'!Q276,"")</f>
        <v>0</v>
      </c>
      <c r="S276" s="234"/>
      <c r="T276" s="34"/>
      <c r="U276" s="34"/>
      <c r="V276" s="34"/>
      <c r="W276" s="34"/>
      <c r="X276" s="34"/>
      <c r="AB276" s="167">
        <f>ROW()</f>
        <v>276</v>
      </c>
      <c r="AC276" s="168">
        <f t="shared" ca="1" si="69"/>
        <v>0</v>
      </c>
      <c r="AD276" s="168">
        <f t="shared" ca="1" si="70"/>
        <v>0</v>
      </c>
      <c r="AE276" s="169" t="str">
        <f t="shared" ca="1" si="75"/>
        <v>-</v>
      </c>
      <c r="AF276" s="168" t="str">
        <f t="shared" ca="1" si="76"/>
        <v>-</v>
      </c>
      <c r="AG276" s="169" t="str">
        <f t="shared" ca="1" si="77"/>
        <v>-</v>
      </c>
      <c r="AH276" s="168" t="str">
        <f t="shared" ca="1" si="78"/>
        <v>-</v>
      </c>
      <c r="AI276" s="168">
        <f t="shared" ca="1" si="79"/>
        <v>0</v>
      </c>
      <c r="AJ276" s="170">
        <f t="shared" ca="1" si="80"/>
        <v>0</v>
      </c>
      <c r="AK276" s="168">
        <f t="shared" ca="1" si="71"/>
        <v>0</v>
      </c>
      <c r="AL276" s="168">
        <f t="shared" ca="1" si="72"/>
        <v>0</v>
      </c>
    </row>
    <row r="277" spans="1:38" ht="27" customHeight="1" x14ac:dyDescent="0.2">
      <c r="A277" s="56">
        <v>262</v>
      </c>
      <c r="B277" s="309" t="str">
        <f t="shared" ca="1" si="66"/>
        <v>A262</v>
      </c>
      <c r="C277" s="309"/>
      <c r="D277" s="57" t="str">
        <f t="shared" ca="1" si="67"/>
        <v/>
      </c>
      <c r="E277" s="59" t="str">
        <f t="shared" ca="1" si="68"/>
        <v/>
      </c>
      <c r="F277" s="215">
        <f ca="1">IF(LEN(B277)&gt;0,'OBRAČUNANA OSNOVNA PLAČA'!H271,"")</f>
        <v>0</v>
      </c>
      <c r="G277" s="60"/>
      <c r="H277" s="60"/>
      <c r="I277" s="60"/>
      <c r="J277" s="60"/>
      <c r="K277" s="60"/>
      <c r="L277" s="229">
        <f t="shared" si="73"/>
        <v>0</v>
      </c>
      <c r="M277" s="230">
        <f t="shared" ca="1" si="81"/>
        <v>0</v>
      </c>
      <c r="N277" s="230">
        <f t="shared" ca="1" si="82"/>
        <v>0</v>
      </c>
      <c r="O277" s="231">
        <f t="shared" ca="1" si="83"/>
        <v>0</v>
      </c>
      <c r="P277" s="232">
        <f t="shared" ca="1" si="84"/>
        <v>0</v>
      </c>
      <c r="Q277" s="233">
        <f t="shared" ca="1" si="74"/>
        <v>0</v>
      </c>
      <c r="R277" s="233">
        <f ca="1">IF(LEN(B277)&gt;0,'7'!R277-'7'!Q277,"")</f>
        <v>0</v>
      </c>
      <c r="S277" s="234"/>
      <c r="T277" s="34"/>
      <c r="U277" s="34"/>
      <c r="V277" s="34"/>
      <c r="W277" s="34"/>
      <c r="X277" s="34"/>
      <c r="AB277" s="167">
        <f>ROW()</f>
        <v>277</v>
      </c>
      <c r="AC277" s="168">
        <f t="shared" ca="1" si="69"/>
        <v>0</v>
      </c>
      <c r="AD277" s="168">
        <f t="shared" ca="1" si="70"/>
        <v>0</v>
      </c>
      <c r="AE277" s="169" t="str">
        <f t="shared" ca="1" si="75"/>
        <v>-</v>
      </c>
      <c r="AF277" s="168" t="str">
        <f t="shared" ca="1" si="76"/>
        <v>-</v>
      </c>
      <c r="AG277" s="169" t="str">
        <f t="shared" ca="1" si="77"/>
        <v>-</v>
      </c>
      <c r="AH277" s="168" t="str">
        <f t="shared" ca="1" si="78"/>
        <v>-</v>
      </c>
      <c r="AI277" s="168">
        <f t="shared" ca="1" si="79"/>
        <v>0</v>
      </c>
      <c r="AJ277" s="170">
        <f t="shared" ca="1" si="80"/>
        <v>0</v>
      </c>
      <c r="AK277" s="168">
        <f t="shared" ca="1" si="71"/>
        <v>0</v>
      </c>
      <c r="AL277" s="168">
        <f t="shared" ca="1" si="72"/>
        <v>0</v>
      </c>
    </row>
    <row r="278" spans="1:38" ht="27" customHeight="1" x14ac:dyDescent="0.2">
      <c r="A278" s="56">
        <v>263</v>
      </c>
      <c r="B278" s="309" t="str">
        <f t="shared" ca="1" si="66"/>
        <v>A263</v>
      </c>
      <c r="C278" s="309"/>
      <c r="D278" s="57" t="str">
        <f t="shared" ca="1" si="67"/>
        <v/>
      </c>
      <c r="E278" s="59" t="str">
        <f t="shared" ca="1" si="68"/>
        <v/>
      </c>
      <c r="F278" s="215">
        <f ca="1">IF(LEN(B278)&gt;0,'OBRAČUNANA OSNOVNA PLAČA'!H272,"")</f>
        <v>0</v>
      </c>
      <c r="G278" s="60"/>
      <c r="H278" s="60"/>
      <c r="I278" s="60"/>
      <c r="J278" s="60"/>
      <c r="K278" s="60"/>
      <c r="L278" s="229">
        <f t="shared" si="73"/>
        <v>0</v>
      </c>
      <c r="M278" s="230">
        <f t="shared" ca="1" si="81"/>
        <v>0</v>
      </c>
      <c r="N278" s="230">
        <f t="shared" ca="1" si="82"/>
        <v>0</v>
      </c>
      <c r="O278" s="231">
        <f t="shared" ca="1" si="83"/>
        <v>0</v>
      </c>
      <c r="P278" s="232">
        <f t="shared" ca="1" si="84"/>
        <v>0</v>
      </c>
      <c r="Q278" s="233">
        <f t="shared" ca="1" si="74"/>
        <v>0</v>
      </c>
      <c r="R278" s="233">
        <f ca="1">IF(LEN(B278)&gt;0,'7'!R278-'7'!Q278,"")</f>
        <v>0</v>
      </c>
      <c r="S278" s="234"/>
      <c r="T278" s="34"/>
      <c r="U278" s="34"/>
      <c r="V278" s="34"/>
      <c r="W278" s="34"/>
      <c r="X278" s="34"/>
      <c r="AB278" s="167">
        <f>ROW()</f>
        <v>278</v>
      </c>
      <c r="AC278" s="168">
        <f t="shared" ca="1" si="69"/>
        <v>0</v>
      </c>
      <c r="AD278" s="168">
        <f t="shared" ca="1" si="70"/>
        <v>0</v>
      </c>
      <c r="AE278" s="169" t="str">
        <f t="shared" ca="1" si="75"/>
        <v>-</v>
      </c>
      <c r="AF278" s="168" t="str">
        <f t="shared" ca="1" si="76"/>
        <v>-</v>
      </c>
      <c r="AG278" s="169" t="str">
        <f t="shared" ca="1" si="77"/>
        <v>-</v>
      </c>
      <c r="AH278" s="168" t="str">
        <f t="shared" ca="1" si="78"/>
        <v>-</v>
      </c>
      <c r="AI278" s="168">
        <f t="shared" ca="1" si="79"/>
        <v>0</v>
      </c>
      <c r="AJ278" s="170">
        <f t="shared" ca="1" si="80"/>
        <v>0</v>
      </c>
      <c r="AK278" s="168">
        <f t="shared" ca="1" si="71"/>
        <v>0</v>
      </c>
      <c r="AL278" s="168">
        <f t="shared" ca="1" si="72"/>
        <v>0</v>
      </c>
    </row>
    <row r="279" spans="1:38" ht="27" customHeight="1" x14ac:dyDescent="0.2">
      <c r="A279" s="56">
        <v>264</v>
      </c>
      <c r="B279" s="309" t="str">
        <f t="shared" ca="1" si="66"/>
        <v>A264</v>
      </c>
      <c r="C279" s="309"/>
      <c r="D279" s="57" t="str">
        <f t="shared" ca="1" si="67"/>
        <v/>
      </c>
      <c r="E279" s="59" t="str">
        <f t="shared" ca="1" si="68"/>
        <v/>
      </c>
      <c r="F279" s="215">
        <f ca="1">IF(LEN(B279)&gt;0,'OBRAČUNANA OSNOVNA PLAČA'!H273,"")</f>
        <v>0</v>
      </c>
      <c r="G279" s="60"/>
      <c r="H279" s="60"/>
      <c r="I279" s="60"/>
      <c r="J279" s="60"/>
      <c r="K279" s="60"/>
      <c r="L279" s="229">
        <f t="shared" si="73"/>
        <v>0</v>
      </c>
      <c r="M279" s="230">
        <f t="shared" ca="1" si="81"/>
        <v>0</v>
      </c>
      <c r="N279" s="230">
        <f t="shared" ca="1" si="82"/>
        <v>0</v>
      </c>
      <c r="O279" s="231">
        <f t="shared" ca="1" si="83"/>
        <v>0</v>
      </c>
      <c r="P279" s="232">
        <f t="shared" ca="1" si="84"/>
        <v>0</v>
      </c>
      <c r="Q279" s="233">
        <f t="shared" ca="1" si="74"/>
        <v>0</v>
      </c>
      <c r="R279" s="233">
        <f ca="1">IF(LEN(B279)&gt;0,'7'!R279-'7'!Q279,"")</f>
        <v>0</v>
      </c>
      <c r="S279" s="234"/>
      <c r="T279" s="34"/>
      <c r="U279" s="34"/>
      <c r="V279" s="34"/>
      <c r="W279" s="34"/>
      <c r="X279" s="34"/>
      <c r="AB279" s="167">
        <f>ROW()</f>
        <v>279</v>
      </c>
      <c r="AC279" s="168">
        <f t="shared" ca="1" si="69"/>
        <v>0</v>
      </c>
      <c r="AD279" s="168">
        <f t="shared" ca="1" si="70"/>
        <v>0</v>
      </c>
      <c r="AE279" s="169" t="str">
        <f t="shared" ca="1" si="75"/>
        <v>-</v>
      </c>
      <c r="AF279" s="168" t="str">
        <f t="shared" ca="1" si="76"/>
        <v>-</v>
      </c>
      <c r="AG279" s="169" t="str">
        <f t="shared" ca="1" si="77"/>
        <v>-</v>
      </c>
      <c r="AH279" s="168" t="str">
        <f t="shared" ca="1" si="78"/>
        <v>-</v>
      </c>
      <c r="AI279" s="168">
        <f t="shared" ca="1" si="79"/>
        <v>0</v>
      </c>
      <c r="AJ279" s="170">
        <f t="shared" ca="1" si="80"/>
        <v>0</v>
      </c>
      <c r="AK279" s="168">
        <f t="shared" ca="1" si="71"/>
        <v>0</v>
      </c>
      <c r="AL279" s="168">
        <f t="shared" ca="1" si="72"/>
        <v>0</v>
      </c>
    </row>
    <row r="280" spans="1:38" ht="27" customHeight="1" x14ac:dyDescent="0.2">
      <c r="A280" s="56">
        <v>265</v>
      </c>
      <c r="B280" s="309" t="str">
        <f t="shared" ca="1" si="66"/>
        <v>A265</v>
      </c>
      <c r="C280" s="309"/>
      <c r="D280" s="57" t="str">
        <f t="shared" ca="1" si="67"/>
        <v/>
      </c>
      <c r="E280" s="59" t="str">
        <f t="shared" ca="1" si="68"/>
        <v/>
      </c>
      <c r="F280" s="215">
        <f ca="1">IF(LEN(B280)&gt;0,'OBRAČUNANA OSNOVNA PLAČA'!H274,"")</f>
        <v>0</v>
      </c>
      <c r="G280" s="60"/>
      <c r="H280" s="60"/>
      <c r="I280" s="60"/>
      <c r="J280" s="60"/>
      <c r="K280" s="60"/>
      <c r="L280" s="229">
        <f t="shared" si="73"/>
        <v>0</v>
      </c>
      <c r="M280" s="230">
        <f t="shared" ca="1" si="81"/>
        <v>0</v>
      </c>
      <c r="N280" s="230">
        <f t="shared" ca="1" si="82"/>
        <v>0</v>
      </c>
      <c r="O280" s="231">
        <f t="shared" ca="1" si="83"/>
        <v>0</v>
      </c>
      <c r="P280" s="232">
        <f t="shared" ca="1" si="84"/>
        <v>0</v>
      </c>
      <c r="Q280" s="233">
        <f t="shared" ca="1" si="74"/>
        <v>0</v>
      </c>
      <c r="R280" s="233">
        <f ca="1">IF(LEN(B280)&gt;0,'7'!R280-'7'!Q280,"")</f>
        <v>0</v>
      </c>
      <c r="S280" s="234"/>
      <c r="T280" s="34"/>
      <c r="U280" s="34"/>
      <c r="V280" s="34"/>
      <c r="W280" s="34"/>
      <c r="X280" s="34"/>
      <c r="AB280" s="167">
        <f>ROW()</f>
        <v>280</v>
      </c>
      <c r="AC280" s="168">
        <f t="shared" ca="1" si="69"/>
        <v>0</v>
      </c>
      <c r="AD280" s="168">
        <f t="shared" ca="1" si="70"/>
        <v>0</v>
      </c>
      <c r="AE280" s="169" t="str">
        <f t="shared" ca="1" si="75"/>
        <v>-</v>
      </c>
      <c r="AF280" s="168" t="str">
        <f t="shared" ca="1" si="76"/>
        <v>-</v>
      </c>
      <c r="AG280" s="169" t="str">
        <f t="shared" ca="1" si="77"/>
        <v>-</v>
      </c>
      <c r="AH280" s="168" t="str">
        <f t="shared" ca="1" si="78"/>
        <v>-</v>
      </c>
      <c r="AI280" s="168">
        <f t="shared" ca="1" si="79"/>
        <v>0</v>
      </c>
      <c r="AJ280" s="170">
        <f t="shared" ca="1" si="80"/>
        <v>0</v>
      </c>
      <c r="AK280" s="168">
        <f t="shared" ca="1" si="71"/>
        <v>0</v>
      </c>
      <c r="AL280" s="168">
        <f t="shared" ca="1" si="72"/>
        <v>0</v>
      </c>
    </row>
    <row r="281" spans="1:38" ht="27" customHeight="1" x14ac:dyDescent="0.2">
      <c r="A281" s="56">
        <v>266</v>
      </c>
      <c r="B281" s="309" t="str">
        <f t="shared" ca="1" si="66"/>
        <v>A266</v>
      </c>
      <c r="C281" s="309"/>
      <c r="D281" s="57" t="str">
        <f t="shared" ca="1" si="67"/>
        <v/>
      </c>
      <c r="E281" s="59" t="str">
        <f t="shared" ca="1" si="68"/>
        <v/>
      </c>
      <c r="F281" s="215">
        <f ca="1">IF(LEN(B281)&gt;0,'OBRAČUNANA OSNOVNA PLAČA'!H275,"")</f>
        <v>0</v>
      </c>
      <c r="G281" s="60"/>
      <c r="H281" s="60"/>
      <c r="I281" s="60"/>
      <c r="J281" s="60"/>
      <c r="K281" s="60"/>
      <c r="L281" s="229">
        <f t="shared" si="73"/>
        <v>0</v>
      </c>
      <c r="M281" s="230">
        <f t="shared" ca="1" si="81"/>
        <v>0</v>
      </c>
      <c r="N281" s="230">
        <f t="shared" ca="1" si="82"/>
        <v>0</v>
      </c>
      <c r="O281" s="231">
        <f t="shared" ca="1" si="83"/>
        <v>0</v>
      </c>
      <c r="P281" s="232">
        <f t="shared" ca="1" si="84"/>
        <v>0</v>
      </c>
      <c r="Q281" s="233">
        <f t="shared" ca="1" si="74"/>
        <v>0</v>
      </c>
      <c r="R281" s="233">
        <f ca="1">IF(LEN(B281)&gt;0,'7'!R281-'7'!Q281,"")</f>
        <v>0</v>
      </c>
      <c r="S281" s="234"/>
      <c r="T281" s="34"/>
      <c r="U281" s="34"/>
      <c r="V281" s="34"/>
      <c r="W281" s="34"/>
      <c r="X281" s="34"/>
      <c r="AB281" s="167">
        <f>ROW()</f>
        <v>281</v>
      </c>
      <c r="AC281" s="168">
        <f t="shared" ca="1" si="69"/>
        <v>0</v>
      </c>
      <c r="AD281" s="168">
        <f t="shared" ca="1" si="70"/>
        <v>0</v>
      </c>
      <c r="AE281" s="169" t="str">
        <f t="shared" ca="1" si="75"/>
        <v>-</v>
      </c>
      <c r="AF281" s="168" t="str">
        <f t="shared" ca="1" si="76"/>
        <v>-</v>
      </c>
      <c r="AG281" s="169" t="str">
        <f t="shared" ca="1" si="77"/>
        <v>-</v>
      </c>
      <c r="AH281" s="168" t="str">
        <f t="shared" ca="1" si="78"/>
        <v>-</v>
      </c>
      <c r="AI281" s="168">
        <f t="shared" ca="1" si="79"/>
        <v>0</v>
      </c>
      <c r="AJ281" s="170">
        <f t="shared" ca="1" si="80"/>
        <v>0</v>
      </c>
      <c r="AK281" s="168">
        <f t="shared" ca="1" si="71"/>
        <v>0</v>
      </c>
      <c r="AL281" s="168">
        <f t="shared" ca="1" si="72"/>
        <v>0</v>
      </c>
    </row>
    <row r="282" spans="1:38" ht="27" customHeight="1" x14ac:dyDescent="0.2">
      <c r="A282" s="56">
        <v>267</v>
      </c>
      <c r="B282" s="309" t="str">
        <f t="shared" ca="1" si="66"/>
        <v>A267</v>
      </c>
      <c r="C282" s="309"/>
      <c r="D282" s="57" t="str">
        <f t="shared" ca="1" si="67"/>
        <v/>
      </c>
      <c r="E282" s="59" t="str">
        <f t="shared" ca="1" si="68"/>
        <v/>
      </c>
      <c r="F282" s="215">
        <f ca="1">IF(LEN(B282)&gt;0,'OBRAČUNANA OSNOVNA PLAČA'!H276,"")</f>
        <v>0</v>
      </c>
      <c r="G282" s="60"/>
      <c r="H282" s="60"/>
      <c r="I282" s="60"/>
      <c r="J282" s="60"/>
      <c r="K282" s="60"/>
      <c r="L282" s="229">
        <f t="shared" si="73"/>
        <v>0</v>
      </c>
      <c r="M282" s="230">
        <f t="shared" ca="1" si="81"/>
        <v>0</v>
      </c>
      <c r="N282" s="230">
        <f t="shared" ca="1" si="82"/>
        <v>0</v>
      </c>
      <c r="O282" s="231">
        <f t="shared" ca="1" si="83"/>
        <v>0</v>
      </c>
      <c r="P282" s="232">
        <f t="shared" ca="1" si="84"/>
        <v>0</v>
      </c>
      <c r="Q282" s="233">
        <f t="shared" ca="1" si="74"/>
        <v>0</v>
      </c>
      <c r="R282" s="233">
        <f ca="1">IF(LEN(B282)&gt;0,'7'!R282-'7'!Q282,"")</f>
        <v>0</v>
      </c>
      <c r="S282" s="234"/>
      <c r="T282" s="34"/>
      <c r="U282" s="34"/>
      <c r="V282" s="34"/>
      <c r="W282" s="34"/>
      <c r="X282" s="34"/>
      <c r="AB282" s="167">
        <f>ROW()</f>
        <v>282</v>
      </c>
      <c r="AC282" s="168">
        <f t="shared" ca="1" si="69"/>
        <v>0</v>
      </c>
      <c r="AD282" s="168">
        <f t="shared" ca="1" si="70"/>
        <v>0</v>
      </c>
      <c r="AE282" s="169" t="str">
        <f t="shared" ca="1" si="75"/>
        <v>-</v>
      </c>
      <c r="AF282" s="168" t="str">
        <f t="shared" ca="1" si="76"/>
        <v>-</v>
      </c>
      <c r="AG282" s="169" t="str">
        <f t="shared" ca="1" si="77"/>
        <v>-</v>
      </c>
      <c r="AH282" s="168" t="str">
        <f t="shared" ca="1" si="78"/>
        <v>-</v>
      </c>
      <c r="AI282" s="168">
        <f t="shared" ca="1" si="79"/>
        <v>0</v>
      </c>
      <c r="AJ282" s="170">
        <f t="shared" ca="1" si="80"/>
        <v>0</v>
      </c>
      <c r="AK282" s="168">
        <f t="shared" ca="1" si="71"/>
        <v>0</v>
      </c>
      <c r="AL282" s="168">
        <f t="shared" ca="1" si="72"/>
        <v>0</v>
      </c>
    </row>
    <row r="283" spans="1:38" ht="27" customHeight="1" x14ac:dyDescent="0.2">
      <c r="A283" s="56">
        <v>268</v>
      </c>
      <c r="B283" s="309" t="str">
        <f t="shared" ca="1" si="66"/>
        <v>A268</v>
      </c>
      <c r="C283" s="309"/>
      <c r="D283" s="57" t="str">
        <f t="shared" ca="1" si="67"/>
        <v/>
      </c>
      <c r="E283" s="59" t="str">
        <f t="shared" ca="1" si="68"/>
        <v/>
      </c>
      <c r="F283" s="215">
        <f ca="1">IF(LEN(B283)&gt;0,'OBRAČUNANA OSNOVNA PLAČA'!H277,"")</f>
        <v>0</v>
      </c>
      <c r="G283" s="60"/>
      <c r="H283" s="60"/>
      <c r="I283" s="60"/>
      <c r="J283" s="60"/>
      <c r="K283" s="60"/>
      <c r="L283" s="229">
        <f t="shared" si="73"/>
        <v>0</v>
      </c>
      <c r="M283" s="230">
        <f t="shared" ca="1" si="81"/>
        <v>0</v>
      </c>
      <c r="N283" s="230">
        <f t="shared" ca="1" si="82"/>
        <v>0</v>
      </c>
      <c r="O283" s="231">
        <f t="shared" ca="1" si="83"/>
        <v>0</v>
      </c>
      <c r="P283" s="232">
        <f t="shared" ca="1" si="84"/>
        <v>0</v>
      </c>
      <c r="Q283" s="233">
        <f t="shared" ca="1" si="74"/>
        <v>0</v>
      </c>
      <c r="R283" s="233">
        <f ca="1">IF(LEN(B283)&gt;0,'7'!R283-'7'!Q283,"")</f>
        <v>0</v>
      </c>
      <c r="S283" s="234"/>
      <c r="T283" s="34"/>
      <c r="U283" s="34"/>
      <c r="V283" s="34"/>
      <c r="W283" s="34"/>
      <c r="X283" s="34"/>
      <c r="AB283" s="167">
        <f>ROW()</f>
        <v>283</v>
      </c>
      <c r="AC283" s="168">
        <f t="shared" ca="1" si="69"/>
        <v>0</v>
      </c>
      <c r="AD283" s="168">
        <f t="shared" ca="1" si="70"/>
        <v>0</v>
      </c>
      <c r="AE283" s="169" t="str">
        <f t="shared" ca="1" si="75"/>
        <v>-</v>
      </c>
      <c r="AF283" s="168" t="str">
        <f t="shared" ca="1" si="76"/>
        <v>-</v>
      </c>
      <c r="AG283" s="169" t="str">
        <f t="shared" ca="1" si="77"/>
        <v>-</v>
      </c>
      <c r="AH283" s="168" t="str">
        <f t="shared" ca="1" si="78"/>
        <v>-</v>
      </c>
      <c r="AI283" s="168">
        <f t="shared" ca="1" si="79"/>
        <v>0</v>
      </c>
      <c r="AJ283" s="170">
        <f t="shared" ca="1" si="80"/>
        <v>0</v>
      </c>
      <c r="AK283" s="168">
        <f t="shared" ca="1" si="71"/>
        <v>0</v>
      </c>
      <c r="AL283" s="168">
        <f t="shared" ca="1" si="72"/>
        <v>0</v>
      </c>
    </row>
    <row r="284" spans="1:38" ht="27" customHeight="1" x14ac:dyDescent="0.2">
      <c r="A284" s="56">
        <v>269</v>
      </c>
      <c r="B284" s="309" t="str">
        <f t="shared" ca="1" si="66"/>
        <v>A269</v>
      </c>
      <c r="C284" s="309"/>
      <c r="D284" s="57" t="str">
        <f t="shared" ca="1" si="67"/>
        <v/>
      </c>
      <c r="E284" s="59" t="str">
        <f t="shared" ca="1" si="68"/>
        <v/>
      </c>
      <c r="F284" s="215">
        <f ca="1">IF(LEN(B284)&gt;0,'OBRAČUNANA OSNOVNA PLAČA'!H278,"")</f>
        <v>0</v>
      </c>
      <c r="G284" s="60"/>
      <c r="H284" s="60"/>
      <c r="I284" s="60"/>
      <c r="J284" s="60"/>
      <c r="K284" s="60"/>
      <c r="L284" s="229">
        <f t="shared" si="73"/>
        <v>0</v>
      </c>
      <c r="M284" s="230">
        <f t="shared" ca="1" si="81"/>
        <v>0</v>
      </c>
      <c r="N284" s="230">
        <f t="shared" ca="1" si="82"/>
        <v>0</v>
      </c>
      <c r="O284" s="231">
        <f t="shared" ca="1" si="83"/>
        <v>0</v>
      </c>
      <c r="P284" s="232">
        <f t="shared" ca="1" si="84"/>
        <v>0</v>
      </c>
      <c r="Q284" s="233">
        <f t="shared" ca="1" si="74"/>
        <v>0</v>
      </c>
      <c r="R284" s="233">
        <f ca="1">IF(LEN(B284)&gt;0,'7'!R284-'7'!Q284,"")</f>
        <v>0</v>
      </c>
      <c r="S284" s="234"/>
      <c r="T284" s="34"/>
      <c r="U284" s="34"/>
      <c r="V284" s="34"/>
      <c r="W284" s="34"/>
      <c r="X284" s="34"/>
      <c r="AB284" s="167">
        <f>ROW()</f>
        <v>284</v>
      </c>
      <c r="AC284" s="168">
        <f t="shared" ca="1" si="69"/>
        <v>0</v>
      </c>
      <c r="AD284" s="168">
        <f t="shared" ca="1" si="70"/>
        <v>0</v>
      </c>
      <c r="AE284" s="169" t="str">
        <f t="shared" ca="1" si="75"/>
        <v>-</v>
      </c>
      <c r="AF284" s="168" t="str">
        <f t="shared" ca="1" si="76"/>
        <v>-</v>
      </c>
      <c r="AG284" s="169" t="str">
        <f t="shared" ca="1" si="77"/>
        <v>-</v>
      </c>
      <c r="AH284" s="168" t="str">
        <f t="shared" ca="1" si="78"/>
        <v>-</v>
      </c>
      <c r="AI284" s="168">
        <f t="shared" ca="1" si="79"/>
        <v>0</v>
      </c>
      <c r="AJ284" s="170">
        <f t="shared" ca="1" si="80"/>
        <v>0</v>
      </c>
      <c r="AK284" s="168">
        <f t="shared" ca="1" si="71"/>
        <v>0</v>
      </c>
      <c r="AL284" s="168">
        <f t="shared" ca="1" si="72"/>
        <v>0</v>
      </c>
    </row>
    <row r="285" spans="1:38" ht="27" customHeight="1" x14ac:dyDescent="0.2">
      <c r="A285" s="56">
        <v>270</v>
      </c>
      <c r="B285" s="309" t="str">
        <f t="shared" ca="1" si="66"/>
        <v>A270</v>
      </c>
      <c r="C285" s="309"/>
      <c r="D285" s="57" t="str">
        <f t="shared" ca="1" si="67"/>
        <v/>
      </c>
      <c r="E285" s="59" t="str">
        <f t="shared" ca="1" si="68"/>
        <v/>
      </c>
      <c r="F285" s="215">
        <f ca="1">IF(LEN(B285)&gt;0,'OBRAČUNANA OSNOVNA PLAČA'!H279,"")</f>
        <v>0</v>
      </c>
      <c r="G285" s="60"/>
      <c r="H285" s="60"/>
      <c r="I285" s="60"/>
      <c r="J285" s="60"/>
      <c r="K285" s="60"/>
      <c r="L285" s="229">
        <f t="shared" si="73"/>
        <v>0</v>
      </c>
      <c r="M285" s="230">
        <f t="shared" ca="1" si="81"/>
        <v>0</v>
      </c>
      <c r="N285" s="230">
        <f t="shared" ca="1" si="82"/>
        <v>0</v>
      </c>
      <c r="O285" s="231">
        <f t="shared" ca="1" si="83"/>
        <v>0</v>
      </c>
      <c r="P285" s="232">
        <f t="shared" ca="1" si="84"/>
        <v>0</v>
      </c>
      <c r="Q285" s="233">
        <f t="shared" ca="1" si="74"/>
        <v>0</v>
      </c>
      <c r="R285" s="233">
        <f ca="1">IF(LEN(B285)&gt;0,'7'!R285-'7'!Q285,"")</f>
        <v>0</v>
      </c>
      <c r="S285" s="234"/>
      <c r="T285" s="34"/>
      <c r="U285" s="34"/>
      <c r="V285" s="34"/>
      <c r="W285" s="34"/>
      <c r="X285" s="34"/>
      <c r="AB285" s="167">
        <f>ROW()</f>
        <v>285</v>
      </c>
      <c r="AC285" s="168">
        <f t="shared" ca="1" si="69"/>
        <v>0</v>
      </c>
      <c r="AD285" s="168">
        <f t="shared" ca="1" si="70"/>
        <v>0</v>
      </c>
      <c r="AE285" s="169" t="str">
        <f t="shared" ca="1" si="75"/>
        <v>-</v>
      </c>
      <c r="AF285" s="168" t="str">
        <f t="shared" ca="1" si="76"/>
        <v>-</v>
      </c>
      <c r="AG285" s="169" t="str">
        <f t="shared" ca="1" si="77"/>
        <v>-</v>
      </c>
      <c r="AH285" s="168" t="str">
        <f t="shared" ca="1" si="78"/>
        <v>-</v>
      </c>
      <c r="AI285" s="168">
        <f t="shared" ca="1" si="79"/>
        <v>0</v>
      </c>
      <c r="AJ285" s="170">
        <f t="shared" ca="1" si="80"/>
        <v>0</v>
      </c>
      <c r="AK285" s="168">
        <f t="shared" ca="1" si="71"/>
        <v>0</v>
      </c>
      <c r="AL285" s="168">
        <f t="shared" ca="1" si="72"/>
        <v>0</v>
      </c>
    </row>
    <row r="286" spans="1:38" ht="27" customHeight="1" x14ac:dyDescent="0.2">
      <c r="A286" s="56">
        <v>271</v>
      </c>
      <c r="B286" s="309" t="str">
        <f t="shared" ca="1" si="66"/>
        <v>A271</v>
      </c>
      <c r="C286" s="309"/>
      <c r="D286" s="57" t="str">
        <f t="shared" ca="1" si="67"/>
        <v/>
      </c>
      <c r="E286" s="59" t="str">
        <f t="shared" ca="1" si="68"/>
        <v/>
      </c>
      <c r="F286" s="215">
        <f ca="1">IF(LEN(B286)&gt;0,'OBRAČUNANA OSNOVNA PLAČA'!H280,"")</f>
        <v>0</v>
      </c>
      <c r="G286" s="60"/>
      <c r="H286" s="60"/>
      <c r="I286" s="60"/>
      <c r="J286" s="60"/>
      <c r="K286" s="60"/>
      <c r="L286" s="229">
        <f t="shared" si="73"/>
        <v>0</v>
      </c>
      <c r="M286" s="230">
        <f t="shared" ca="1" si="81"/>
        <v>0</v>
      </c>
      <c r="N286" s="230">
        <f t="shared" ca="1" si="82"/>
        <v>0</v>
      </c>
      <c r="O286" s="231">
        <f t="shared" ca="1" si="83"/>
        <v>0</v>
      </c>
      <c r="P286" s="232">
        <f t="shared" ca="1" si="84"/>
        <v>0</v>
      </c>
      <c r="Q286" s="233">
        <f t="shared" ca="1" si="74"/>
        <v>0</v>
      </c>
      <c r="R286" s="233">
        <f ca="1">IF(LEN(B286)&gt;0,'7'!R286-'7'!Q286,"")</f>
        <v>0</v>
      </c>
      <c r="S286" s="234"/>
      <c r="T286" s="34"/>
      <c r="U286" s="34"/>
      <c r="V286" s="34"/>
      <c r="W286" s="34"/>
      <c r="X286" s="34"/>
      <c r="AB286" s="167">
        <f>ROW()</f>
        <v>286</v>
      </c>
      <c r="AC286" s="168">
        <f t="shared" ca="1" si="69"/>
        <v>0</v>
      </c>
      <c r="AD286" s="168">
        <f t="shared" ca="1" si="70"/>
        <v>0</v>
      </c>
      <c r="AE286" s="169" t="str">
        <f t="shared" ca="1" si="75"/>
        <v>-</v>
      </c>
      <c r="AF286" s="168" t="str">
        <f t="shared" ca="1" si="76"/>
        <v>-</v>
      </c>
      <c r="AG286" s="169" t="str">
        <f t="shared" ca="1" si="77"/>
        <v>-</v>
      </c>
      <c r="AH286" s="168" t="str">
        <f t="shared" ca="1" si="78"/>
        <v>-</v>
      </c>
      <c r="AI286" s="168">
        <f t="shared" ca="1" si="79"/>
        <v>0</v>
      </c>
      <c r="AJ286" s="170">
        <f t="shared" ca="1" si="80"/>
        <v>0</v>
      </c>
      <c r="AK286" s="168">
        <f t="shared" ca="1" si="71"/>
        <v>0</v>
      </c>
      <c r="AL286" s="168">
        <f t="shared" ca="1" si="72"/>
        <v>0</v>
      </c>
    </row>
    <row r="287" spans="1:38" ht="27" customHeight="1" x14ac:dyDescent="0.2">
      <c r="A287" s="56">
        <v>272</v>
      </c>
      <c r="B287" s="309" t="str">
        <f t="shared" ca="1" si="66"/>
        <v>A272</v>
      </c>
      <c r="C287" s="309"/>
      <c r="D287" s="57" t="str">
        <f t="shared" ca="1" si="67"/>
        <v/>
      </c>
      <c r="E287" s="59" t="str">
        <f t="shared" ca="1" si="68"/>
        <v/>
      </c>
      <c r="F287" s="215">
        <f ca="1">IF(LEN(B287)&gt;0,'OBRAČUNANA OSNOVNA PLAČA'!H281,"")</f>
        <v>0</v>
      </c>
      <c r="G287" s="60"/>
      <c r="H287" s="60"/>
      <c r="I287" s="60"/>
      <c r="J287" s="60"/>
      <c r="K287" s="60"/>
      <c r="L287" s="229">
        <f t="shared" si="73"/>
        <v>0</v>
      </c>
      <c r="M287" s="230">
        <f t="shared" ca="1" si="81"/>
        <v>0</v>
      </c>
      <c r="N287" s="230">
        <f t="shared" ca="1" si="82"/>
        <v>0</v>
      </c>
      <c r="O287" s="231">
        <f t="shared" ca="1" si="83"/>
        <v>0</v>
      </c>
      <c r="P287" s="232">
        <f t="shared" ca="1" si="84"/>
        <v>0</v>
      </c>
      <c r="Q287" s="233">
        <f t="shared" ca="1" si="74"/>
        <v>0</v>
      </c>
      <c r="R287" s="233">
        <f ca="1">IF(LEN(B287)&gt;0,'7'!R287-'7'!Q287,"")</f>
        <v>0</v>
      </c>
      <c r="S287" s="234"/>
      <c r="T287" s="34"/>
      <c r="U287" s="34"/>
      <c r="V287" s="34"/>
      <c r="W287" s="34"/>
      <c r="X287" s="34"/>
      <c r="AB287" s="167">
        <f>ROW()</f>
        <v>287</v>
      </c>
      <c r="AC287" s="168">
        <f t="shared" ca="1" si="69"/>
        <v>0</v>
      </c>
      <c r="AD287" s="168">
        <f t="shared" ca="1" si="70"/>
        <v>0</v>
      </c>
      <c r="AE287" s="169" t="str">
        <f t="shared" ca="1" si="75"/>
        <v>-</v>
      </c>
      <c r="AF287" s="168" t="str">
        <f t="shared" ca="1" si="76"/>
        <v>-</v>
      </c>
      <c r="AG287" s="169" t="str">
        <f t="shared" ca="1" si="77"/>
        <v>-</v>
      </c>
      <c r="AH287" s="168" t="str">
        <f t="shared" ca="1" si="78"/>
        <v>-</v>
      </c>
      <c r="AI287" s="168">
        <f t="shared" ca="1" si="79"/>
        <v>0</v>
      </c>
      <c r="AJ287" s="170">
        <f t="shared" ca="1" si="80"/>
        <v>0</v>
      </c>
      <c r="AK287" s="168">
        <f t="shared" ca="1" si="71"/>
        <v>0</v>
      </c>
      <c r="AL287" s="168">
        <f t="shared" ca="1" si="72"/>
        <v>0</v>
      </c>
    </row>
    <row r="288" spans="1:38" ht="27" customHeight="1" x14ac:dyDescent="0.2">
      <c r="A288" s="56">
        <v>273</v>
      </c>
      <c r="B288" s="309" t="str">
        <f t="shared" ca="1" si="66"/>
        <v>A273</v>
      </c>
      <c r="C288" s="309"/>
      <c r="D288" s="57" t="str">
        <f t="shared" ca="1" si="67"/>
        <v/>
      </c>
      <c r="E288" s="59" t="str">
        <f t="shared" ca="1" si="68"/>
        <v/>
      </c>
      <c r="F288" s="215">
        <f ca="1">IF(LEN(B288)&gt;0,'OBRAČUNANA OSNOVNA PLAČA'!H282,"")</f>
        <v>0</v>
      </c>
      <c r="G288" s="60"/>
      <c r="H288" s="60"/>
      <c r="I288" s="60"/>
      <c r="J288" s="60"/>
      <c r="K288" s="60"/>
      <c r="L288" s="229">
        <f t="shared" si="73"/>
        <v>0</v>
      </c>
      <c r="M288" s="230">
        <f t="shared" ca="1" si="81"/>
        <v>0</v>
      </c>
      <c r="N288" s="230">
        <f t="shared" ca="1" si="82"/>
        <v>0</v>
      </c>
      <c r="O288" s="231">
        <f t="shared" ca="1" si="83"/>
        <v>0</v>
      </c>
      <c r="P288" s="232">
        <f t="shared" ca="1" si="84"/>
        <v>0</v>
      </c>
      <c r="Q288" s="233">
        <f t="shared" ca="1" si="74"/>
        <v>0</v>
      </c>
      <c r="R288" s="233">
        <f ca="1">IF(LEN(B288)&gt;0,'7'!R288-'7'!Q288,"")</f>
        <v>0</v>
      </c>
      <c r="S288" s="234"/>
      <c r="T288" s="34"/>
      <c r="U288" s="34"/>
      <c r="V288" s="34"/>
      <c r="W288" s="34"/>
      <c r="X288" s="34"/>
      <c r="AB288" s="167">
        <f>ROW()</f>
        <v>288</v>
      </c>
      <c r="AC288" s="168">
        <f t="shared" ca="1" si="69"/>
        <v>0</v>
      </c>
      <c r="AD288" s="168">
        <f t="shared" ca="1" si="70"/>
        <v>0</v>
      </c>
      <c r="AE288" s="169" t="str">
        <f t="shared" ca="1" si="75"/>
        <v>-</v>
      </c>
      <c r="AF288" s="168" t="str">
        <f t="shared" ca="1" si="76"/>
        <v>-</v>
      </c>
      <c r="AG288" s="169" t="str">
        <f t="shared" ca="1" si="77"/>
        <v>-</v>
      </c>
      <c r="AH288" s="168" t="str">
        <f t="shared" ca="1" si="78"/>
        <v>-</v>
      </c>
      <c r="AI288" s="168">
        <f t="shared" ca="1" si="79"/>
        <v>0</v>
      </c>
      <c r="AJ288" s="170">
        <f t="shared" ca="1" si="80"/>
        <v>0</v>
      </c>
      <c r="AK288" s="168">
        <f t="shared" ca="1" si="71"/>
        <v>0</v>
      </c>
      <c r="AL288" s="168">
        <f t="shared" ca="1" si="72"/>
        <v>0</v>
      </c>
    </row>
    <row r="289" spans="1:38" ht="27" customHeight="1" x14ac:dyDescent="0.2">
      <c r="A289" s="56">
        <v>274</v>
      </c>
      <c r="B289" s="309" t="str">
        <f t="shared" ca="1" si="66"/>
        <v>A274</v>
      </c>
      <c r="C289" s="309"/>
      <c r="D289" s="57" t="str">
        <f t="shared" ca="1" si="67"/>
        <v/>
      </c>
      <c r="E289" s="59" t="str">
        <f t="shared" ca="1" si="68"/>
        <v/>
      </c>
      <c r="F289" s="215">
        <f ca="1">IF(LEN(B289)&gt;0,'OBRAČUNANA OSNOVNA PLAČA'!H283,"")</f>
        <v>0</v>
      </c>
      <c r="G289" s="60"/>
      <c r="H289" s="60"/>
      <c r="I289" s="60"/>
      <c r="J289" s="60"/>
      <c r="K289" s="60"/>
      <c r="L289" s="229">
        <f t="shared" si="73"/>
        <v>0</v>
      </c>
      <c r="M289" s="230">
        <f t="shared" ca="1" si="81"/>
        <v>0</v>
      </c>
      <c r="N289" s="230">
        <f t="shared" ca="1" si="82"/>
        <v>0</v>
      </c>
      <c r="O289" s="231">
        <f t="shared" ca="1" si="83"/>
        <v>0</v>
      </c>
      <c r="P289" s="232">
        <f t="shared" ca="1" si="84"/>
        <v>0</v>
      </c>
      <c r="Q289" s="233">
        <f t="shared" ca="1" si="74"/>
        <v>0</v>
      </c>
      <c r="R289" s="233">
        <f ca="1">IF(LEN(B289)&gt;0,'7'!R289-'7'!Q289,"")</f>
        <v>0</v>
      </c>
      <c r="S289" s="234"/>
      <c r="T289" s="34"/>
      <c r="U289" s="34"/>
      <c r="V289" s="34"/>
      <c r="W289" s="34"/>
      <c r="X289" s="34"/>
      <c r="AB289" s="167">
        <f>ROW()</f>
        <v>289</v>
      </c>
      <c r="AC289" s="168">
        <f t="shared" ca="1" si="69"/>
        <v>0</v>
      </c>
      <c r="AD289" s="168">
        <f t="shared" ca="1" si="70"/>
        <v>0</v>
      </c>
      <c r="AE289" s="169" t="str">
        <f t="shared" ca="1" si="75"/>
        <v>-</v>
      </c>
      <c r="AF289" s="168" t="str">
        <f t="shared" ca="1" si="76"/>
        <v>-</v>
      </c>
      <c r="AG289" s="169" t="str">
        <f t="shared" ca="1" si="77"/>
        <v>-</v>
      </c>
      <c r="AH289" s="168" t="str">
        <f t="shared" ca="1" si="78"/>
        <v>-</v>
      </c>
      <c r="AI289" s="168">
        <f t="shared" ca="1" si="79"/>
        <v>0</v>
      </c>
      <c r="AJ289" s="170">
        <f t="shared" ca="1" si="80"/>
        <v>0</v>
      </c>
      <c r="AK289" s="168">
        <f t="shared" ca="1" si="71"/>
        <v>0</v>
      </c>
      <c r="AL289" s="168">
        <f t="shared" ca="1" si="72"/>
        <v>0</v>
      </c>
    </row>
    <row r="290" spans="1:38" ht="27" customHeight="1" x14ac:dyDescent="0.2">
      <c r="A290" s="56">
        <v>275</v>
      </c>
      <c r="B290" s="309" t="str">
        <f t="shared" ca="1" si="66"/>
        <v>A275</v>
      </c>
      <c r="C290" s="309"/>
      <c r="D290" s="57" t="str">
        <f t="shared" ca="1" si="67"/>
        <v/>
      </c>
      <c r="E290" s="59" t="str">
        <f t="shared" ca="1" si="68"/>
        <v/>
      </c>
      <c r="F290" s="215">
        <f ca="1">IF(LEN(B290)&gt;0,'OBRAČUNANA OSNOVNA PLAČA'!H284,"")</f>
        <v>0</v>
      </c>
      <c r="G290" s="60"/>
      <c r="H290" s="60"/>
      <c r="I290" s="60"/>
      <c r="J290" s="60"/>
      <c r="K290" s="60"/>
      <c r="L290" s="229">
        <f t="shared" si="73"/>
        <v>0</v>
      </c>
      <c r="M290" s="230">
        <f t="shared" ca="1" si="81"/>
        <v>0</v>
      </c>
      <c r="N290" s="230">
        <f t="shared" ca="1" si="82"/>
        <v>0</v>
      </c>
      <c r="O290" s="231">
        <f t="shared" ca="1" si="83"/>
        <v>0</v>
      </c>
      <c r="P290" s="232">
        <f t="shared" ca="1" si="84"/>
        <v>0</v>
      </c>
      <c r="Q290" s="233">
        <f t="shared" ca="1" si="74"/>
        <v>0</v>
      </c>
      <c r="R290" s="233">
        <f ca="1">IF(LEN(B290)&gt;0,'7'!R290-'7'!Q290,"")</f>
        <v>0</v>
      </c>
      <c r="S290" s="234"/>
      <c r="T290" s="34"/>
      <c r="U290" s="34"/>
      <c r="V290" s="34"/>
      <c r="W290" s="34"/>
      <c r="X290" s="34"/>
      <c r="AB290" s="167">
        <f>ROW()</f>
        <v>290</v>
      </c>
      <c r="AC290" s="168">
        <f t="shared" ca="1" si="69"/>
        <v>0</v>
      </c>
      <c r="AD290" s="168">
        <f t="shared" ca="1" si="70"/>
        <v>0</v>
      </c>
      <c r="AE290" s="169" t="str">
        <f t="shared" ca="1" si="75"/>
        <v>-</v>
      </c>
      <c r="AF290" s="168" t="str">
        <f t="shared" ca="1" si="76"/>
        <v>-</v>
      </c>
      <c r="AG290" s="169" t="str">
        <f t="shared" ca="1" si="77"/>
        <v>-</v>
      </c>
      <c r="AH290" s="168" t="str">
        <f t="shared" ca="1" si="78"/>
        <v>-</v>
      </c>
      <c r="AI290" s="168">
        <f t="shared" ca="1" si="79"/>
        <v>0</v>
      </c>
      <c r="AJ290" s="170">
        <f t="shared" ca="1" si="80"/>
        <v>0</v>
      </c>
      <c r="AK290" s="168">
        <f t="shared" ca="1" si="71"/>
        <v>0</v>
      </c>
      <c r="AL290" s="168">
        <f t="shared" ca="1" si="72"/>
        <v>0</v>
      </c>
    </row>
    <row r="291" spans="1:38" ht="27" customHeight="1" x14ac:dyDescent="0.2">
      <c r="A291" s="56">
        <v>276</v>
      </c>
      <c r="B291" s="309" t="str">
        <f t="shared" ca="1" si="66"/>
        <v>A276</v>
      </c>
      <c r="C291" s="309"/>
      <c r="D291" s="57" t="str">
        <f t="shared" ca="1" si="67"/>
        <v/>
      </c>
      <c r="E291" s="59" t="str">
        <f t="shared" ca="1" si="68"/>
        <v/>
      </c>
      <c r="F291" s="215">
        <f ca="1">IF(LEN(B291)&gt;0,'OBRAČUNANA OSNOVNA PLAČA'!H285,"")</f>
        <v>0</v>
      </c>
      <c r="G291" s="60"/>
      <c r="H291" s="60"/>
      <c r="I291" s="60"/>
      <c r="J291" s="60"/>
      <c r="K291" s="60"/>
      <c r="L291" s="229">
        <f t="shared" si="73"/>
        <v>0</v>
      </c>
      <c r="M291" s="230">
        <f t="shared" ca="1" si="81"/>
        <v>0</v>
      </c>
      <c r="N291" s="230">
        <f t="shared" ca="1" si="82"/>
        <v>0</v>
      </c>
      <c r="O291" s="231">
        <f t="shared" ca="1" si="83"/>
        <v>0</v>
      </c>
      <c r="P291" s="232">
        <f t="shared" ca="1" si="84"/>
        <v>0</v>
      </c>
      <c r="Q291" s="233">
        <f t="shared" ca="1" si="74"/>
        <v>0</v>
      </c>
      <c r="R291" s="233">
        <f ca="1">IF(LEN(B291)&gt;0,'7'!R291-'7'!Q291,"")</f>
        <v>0</v>
      </c>
      <c r="S291" s="234"/>
      <c r="T291" s="34"/>
      <c r="U291" s="34"/>
      <c r="V291" s="34"/>
      <c r="W291" s="34"/>
      <c r="X291" s="34"/>
      <c r="AB291" s="167">
        <f>ROW()</f>
        <v>291</v>
      </c>
      <c r="AC291" s="168">
        <f t="shared" ca="1" si="69"/>
        <v>0</v>
      </c>
      <c r="AD291" s="168">
        <f t="shared" ca="1" si="70"/>
        <v>0</v>
      </c>
      <c r="AE291" s="169" t="str">
        <f t="shared" ca="1" si="75"/>
        <v>-</v>
      </c>
      <c r="AF291" s="168" t="str">
        <f t="shared" ca="1" si="76"/>
        <v>-</v>
      </c>
      <c r="AG291" s="169" t="str">
        <f t="shared" ca="1" si="77"/>
        <v>-</v>
      </c>
      <c r="AH291" s="168" t="str">
        <f t="shared" ca="1" si="78"/>
        <v>-</v>
      </c>
      <c r="AI291" s="168">
        <f t="shared" ca="1" si="79"/>
        <v>0</v>
      </c>
      <c r="AJ291" s="170">
        <f t="shared" ca="1" si="80"/>
        <v>0</v>
      </c>
      <c r="AK291" s="168">
        <f t="shared" ca="1" si="71"/>
        <v>0</v>
      </c>
      <c r="AL291" s="168">
        <f t="shared" ca="1" si="72"/>
        <v>0</v>
      </c>
    </row>
    <row r="292" spans="1:38" ht="27" customHeight="1" x14ac:dyDescent="0.2">
      <c r="A292" s="56">
        <v>277</v>
      </c>
      <c r="B292" s="309" t="str">
        <f t="shared" ca="1" si="66"/>
        <v>A277</v>
      </c>
      <c r="C292" s="309"/>
      <c r="D292" s="57" t="str">
        <f t="shared" ca="1" si="67"/>
        <v/>
      </c>
      <c r="E292" s="59" t="str">
        <f t="shared" ca="1" si="68"/>
        <v/>
      </c>
      <c r="F292" s="215">
        <f ca="1">IF(LEN(B292)&gt;0,'OBRAČUNANA OSNOVNA PLAČA'!H286,"")</f>
        <v>0</v>
      </c>
      <c r="G292" s="60"/>
      <c r="H292" s="60"/>
      <c r="I292" s="60"/>
      <c r="J292" s="60"/>
      <c r="K292" s="60"/>
      <c r="L292" s="229">
        <f t="shared" si="73"/>
        <v>0</v>
      </c>
      <c r="M292" s="230">
        <f t="shared" ca="1" si="81"/>
        <v>0</v>
      </c>
      <c r="N292" s="230">
        <f t="shared" ca="1" si="82"/>
        <v>0</v>
      </c>
      <c r="O292" s="231">
        <f t="shared" ca="1" si="83"/>
        <v>0</v>
      </c>
      <c r="P292" s="232">
        <f t="shared" ca="1" si="84"/>
        <v>0</v>
      </c>
      <c r="Q292" s="233">
        <f t="shared" ca="1" si="74"/>
        <v>0</v>
      </c>
      <c r="R292" s="233">
        <f ca="1">IF(LEN(B292)&gt;0,'7'!R292-'7'!Q292,"")</f>
        <v>0</v>
      </c>
      <c r="S292" s="234"/>
      <c r="T292" s="34"/>
      <c r="U292" s="34"/>
      <c r="V292" s="34"/>
      <c r="W292" s="34"/>
      <c r="X292" s="34"/>
      <c r="AB292" s="167">
        <f>ROW()</f>
        <v>292</v>
      </c>
      <c r="AC292" s="168">
        <f t="shared" ca="1" si="69"/>
        <v>0</v>
      </c>
      <c r="AD292" s="168">
        <f t="shared" ca="1" si="70"/>
        <v>0</v>
      </c>
      <c r="AE292" s="169" t="str">
        <f t="shared" ca="1" si="75"/>
        <v>-</v>
      </c>
      <c r="AF292" s="168" t="str">
        <f t="shared" ca="1" si="76"/>
        <v>-</v>
      </c>
      <c r="AG292" s="169" t="str">
        <f t="shared" ca="1" si="77"/>
        <v>-</v>
      </c>
      <c r="AH292" s="168" t="str">
        <f t="shared" ca="1" si="78"/>
        <v>-</v>
      </c>
      <c r="AI292" s="168">
        <f t="shared" ca="1" si="79"/>
        <v>0</v>
      </c>
      <c r="AJ292" s="170">
        <f t="shared" ca="1" si="80"/>
        <v>0</v>
      </c>
      <c r="AK292" s="168">
        <f t="shared" ca="1" si="71"/>
        <v>0</v>
      </c>
      <c r="AL292" s="168">
        <f t="shared" ca="1" si="72"/>
        <v>0</v>
      </c>
    </row>
    <row r="293" spans="1:38" ht="27" customHeight="1" x14ac:dyDescent="0.2">
      <c r="A293" s="56">
        <v>278</v>
      </c>
      <c r="B293" s="309" t="str">
        <f t="shared" ca="1" si="66"/>
        <v>A278</v>
      </c>
      <c r="C293" s="309"/>
      <c r="D293" s="57" t="str">
        <f t="shared" ca="1" si="67"/>
        <v/>
      </c>
      <c r="E293" s="59" t="str">
        <f t="shared" ca="1" si="68"/>
        <v/>
      </c>
      <c r="F293" s="215">
        <f ca="1">IF(LEN(B293)&gt;0,'OBRAČUNANA OSNOVNA PLAČA'!H287,"")</f>
        <v>0</v>
      </c>
      <c r="G293" s="60"/>
      <c r="H293" s="60"/>
      <c r="I293" s="60"/>
      <c r="J293" s="60"/>
      <c r="K293" s="60"/>
      <c r="L293" s="229">
        <f t="shared" si="73"/>
        <v>0</v>
      </c>
      <c r="M293" s="230">
        <f t="shared" ca="1" si="81"/>
        <v>0</v>
      </c>
      <c r="N293" s="230">
        <f t="shared" ca="1" si="82"/>
        <v>0</v>
      </c>
      <c r="O293" s="231">
        <f t="shared" ca="1" si="83"/>
        <v>0</v>
      </c>
      <c r="P293" s="232">
        <f t="shared" ca="1" si="84"/>
        <v>0</v>
      </c>
      <c r="Q293" s="233">
        <f t="shared" ca="1" si="74"/>
        <v>0</v>
      </c>
      <c r="R293" s="233">
        <f ca="1">IF(LEN(B293)&gt;0,'7'!R293-'7'!Q293,"")</f>
        <v>0</v>
      </c>
      <c r="S293" s="234"/>
      <c r="T293" s="34"/>
      <c r="U293" s="34"/>
      <c r="V293" s="34"/>
      <c r="W293" s="34"/>
      <c r="X293" s="34"/>
      <c r="AB293" s="167">
        <f>ROW()</f>
        <v>293</v>
      </c>
      <c r="AC293" s="168">
        <f t="shared" ca="1" si="69"/>
        <v>0</v>
      </c>
      <c r="AD293" s="168">
        <f t="shared" ca="1" si="70"/>
        <v>0</v>
      </c>
      <c r="AE293" s="169" t="str">
        <f t="shared" ca="1" si="75"/>
        <v>-</v>
      </c>
      <c r="AF293" s="168" t="str">
        <f t="shared" ca="1" si="76"/>
        <v>-</v>
      </c>
      <c r="AG293" s="169" t="str">
        <f t="shared" ca="1" si="77"/>
        <v>-</v>
      </c>
      <c r="AH293" s="168" t="str">
        <f t="shared" ca="1" si="78"/>
        <v>-</v>
      </c>
      <c r="AI293" s="168">
        <f t="shared" ca="1" si="79"/>
        <v>0</v>
      </c>
      <c r="AJ293" s="170">
        <f t="shared" ca="1" si="80"/>
        <v>0</v>
      </c>
      <c r="AK293" s="168">
        <f t="shared" ca="1" si="71"/>
        <v>0</v>
      </c>
      <c r="AL293" s="168">
        <f t="shared" ca="1" si="72"/>
        <v>0</v>
      </c>
    </row>
    <row r="294" spans="1:38" ht="27" customHeight="1" x14ac:dyDescent="0.2">
      <c r="A294" s="56">
        <v>279</v>
      </c>
      <c r="B294" s="309" t="str">
        <f t="shared" ca="1" si="66"/>
        <v>A279</v>
      </c>
      <c r="C294" s="309"/>
      <c r="D294" s="57" t="str">
        <f t="shared" ca="1" si="67"/>
        <v/>
      </c>
      <c r="E294" s="59" t="str">
        <f t="shared" ca="1" si="68"/>
        <v/>
      </c>
      <c r="F294" s="215">
        <f ca="1">IF(LEN(B294)&gt;0,'OBRAČUNANA OSNOVNA PLAČA'!H288,"")</f>
        <v>0</v>
      </c>
      <c r="G294" s="60"/>
      <c r="H294" s="60"/>
      <c r="I294" s="60"/>
      <c r="J294" s="60"/>
      <c r="K294" s="60"/>
      <c r="L294" s="229">
        <f t="shared" si="73"/>
        <v>0</v>
      </c>
      <c r="M294" s="230">
        <f t="shared" ca="1" si="81"/>
        <v>0</v>
      </c>
      <c r="N294" s="230">
        <f t="shared" ca="1" si="82"/>
        <v>0</v>
      </c>
      <c r="O294" s="231">
        <f t="shared" ca="1" si="83"/>
        <v>0</v>
      </c>
      <c r="P294" s="232">
        <f t="shared" ca="1" si="84"/>
        <v>0</v>
      </c>
      <c r="Q294" s="233">
        <f t="shared" ca="1" si="74"/>
        <v>0</v>
      </c>
      <c r="R294" s="233">
        <f ca="1">IF(LEN(B294)&gt;0,'7'!R294-'7'!Q294,"")</f>
        <v>0</v>
      </c>
      <c r="S294" s="234"/>
      <c r="T294" s="34"/>
      <c r="U294" s="34"/>
      <c r="V294" s="34"/>
      <c r="W294" s="34"/>
      <c r="X294" s="34"/>
      <c r="AB294" s="167">
        <f>ROW()</f>
        <v>294</v>
      </c>
      <c r="AC294" s="168">
        <f t="shared" ca="1" si="69"/>
        <v>0</v>
      </c>
      <c r="AD294" s="168">
        <f t="shared" ca="1" si="70"/>
        <v>0</v>
      </c>
      <c r="AE294" s="169" t="str">
        <f t="shared" ca="1" si="75"/>
        <v>-</v>
      </c>
      <c r="AF294" s="168" t="str">
        <f t="shared" ca="1" si="76"/>
        <v>-</v>
      </c>
      <c r="AG294" s="169" t="str">
        <f t="shared" ca="1" si="77"/>
        <v>-</v>
      </c>
      <c r="AH294" s="168" t="str">
        <f t="shared" ca="1" si="78"/>
        <v>-</v>
      </c>
      <c r="AI294" s="168">
        <f t="shared" ca="1" si="79"/>
        <v>0</v>
      </c>
      <c r="AJ294" s="170">
        <f t="shared" ca="1" si="80"/>
        <v>0</v>
      </c>
      <c r="AK294" s="168">
        <f t="shared" ca="1" si="71"/>
        <v>0</v>
      </c>
      <c r="AL294" s="168">
        <f t="shared" ca="1" si="72"/>
        <v>0</v>
      </c>
    </row>
    <row r="295" spans="1:38" ht="27" customHeight="1" x14ac:dyDescent="0.2">
      <c r="A295" s="56">
        <v>280</v>
      </c>
      <c r="B295" s="309" t="str">
        <f t="shared" ca="1" si="66"/>
        <v>A280</v>
      </c>
      <c r="C295" s="309"/>
      <c r="D295" s="57" t="str">
        <f t="shared" ca="1" si="67"/>
        <v/>
      </c>
      <c r="E295" s="59" t="str">
        <f t="shared" ca="1" si="68"/>
        <v/>
      </c>
      <c r="F295" s="215">
        <f ca="1">IF(LEN(B295)&gt;0,'OBRAČUNANA OSNOVNA PLAČA'!H289,"")</f>
        <v>0</v>
      </c>
      <c r="G295" s="60"/>
      <c r="H295" s="60"/>
      <c r="I295" s="60"/>
      <c r="J295" s="60"/>
      <c r="K295" s="60"/>
      <c r="L295" s="229">
        <f t="shared" si="73"/>
        <v>0</v>
      </c>
      <c r="M295" s="230">
        <f t="shared" ca="1" si="81"/>
        <v>0</v>
      </c>
      <c r="N295" s="230">
        <f t="shared" ca="1" si="82"/>
        <v>0</v>
      </c>
      <c r="O295" s="231">
        <f t="shared" ca="1" si="83"/>
        <v>0</v>
      </c>
      <c r="P295" s="232">
        <f t="shared" ca="1" si="84"/>
        <v>0</v>
      </c>
      <c r="Q295" s="233">
        <f t="shared" ca="1" si="74"/>
        <v>0</v>
      </c>
      <c r="R295" s="233">
        <f ca="1">IF(LEN(B295)&gt;0,'7'!R295-'7'!Q295,"")</f>
        <v>0</v>
      </c>
      <c r="S295" s="234"/>
      <c r="T295" s="34"/>
      <c r="U295" s="34"/>
      <c r="V295" s="34"/>
      <c r="W295" s="34"/>
      <c r="X295" s="34"/>
      <c r="AB295" s="167">
        <f>ROW()</f>
        <v>295</v>
      </c>
      <c r="AC295" s="168">
        <f t="shared" ca="1" si="69"/>
        <v>0</v>
      </c>
      <c r="AD295" s="168">
        <f t="shared" ca="1" si="70"/>
        <v>0</v>
      </c>
      <c r="AE295" s="169" t="str">
        <f t="shared" ca="1" si="75"/>
        <v>-</v>
      </c>
      <c r="AF295" s="168" t="str">
        <f t="shared" ca="1" si="76"/>
        <v>-</v>
      </c>
      <c r="AG295" s="169" t="str">
        <f t="shared" ca="1" si="77"/>
        <v>-</v>
      </c>
      <c r="AH295" s="168" t="str">
        <f t="shared" ca="1" si="78"/>
        <v>-</v>
      </c>
      <c r="AI295" s="168">
        <f t="shared" ca="1" si="79"/>
        <v>0</v>
      </c>
      <c r="AJ295" s="170">
        <f t="shared" ca="1" si="80"/>
        <v>0</v>
      </c>
      <c r="AK295" s="168">
        <f t="shared" ca="1" si="71"/>
        <v>0</v>
      </c>
      <c r="AL295" s="168">
        <f t="shared" ca="1" si="72"/>
        <v>0</v>
      </c>
    </row>
    <row r="296" spans="1:38" ht="27" customHeight="1" x14ac:dyDescent="0.2">
      <c r="A296" s="56">
        <v>281</v>
      </c>
      <c r="B296" s="309" t="str">
        <f t="shared" ca="1" si="66"/>
        <v>A281</v>
      </c>
      <c r="C296" s="309"/>
      <c r="D296" s="57" t="str">
        <f t="shared" ca="1" si="67"/>
        <v/>
      </c>
      <c r="E296" s="59" t="str">
        <f t="shared" ca="1" si="68"/>
        <v/>
      </c>
      <c r="F296" s="215">
        <f ca="1">IF(LEN(B296)&gt;0,'OBRAČUNANA OSNOVNA PLAČA'!H290,"")</f>
        <v>0</v>
      </c>
      <c r="G296" s="60"/>
      <c r="H296" s="60"/>
      <c r="I296" s="60"/>
      <c r="J296" s="60"/>
      <c r="K296" s="60"/>
      <c r="L296" s="229">
        <f t="shared" si="73"/>
        <v>0</v>
      </c>
      <c r="M296" s="230">
        <f t="shared" ca="1" si="81"/>
        <v>0</v>
      </c>
      <c r="N296" s="230">
        <f t="shared" ca="1" si="82"/>
        <v>0</v>
      </c>
      <c r="O296" s="231">
        <f t="shared" ca="1" si="83"/>
        <v>0</v>
      </c>
      <c r="P296" s="232">
        <f t="shared" ca="1" si="84"/>
        <v>0</v>
      </c>
      <c r="Q296" s="233">
        <f t="shared" ca="1" si="74"/>
        <v>0</v>
      </c>
      <c r="R296" s="233">
        <f ca="1">IF(LEN(B296)&gt;0,'7'!R296-'7'!Q296,"")</f>
        <v>0</v>
      </c>
      <c r="S296" s="234"/>
      <c r="T296" s="34"/>
      <c r="U296" s="34"/>
      <c r="V296" s="34"/>
      <c r="W296" s="34"/>
      <c r="X296" s="34"/>
      <c r="AB296" s="167">
        <f>ROW()</f>
        <v>296</v>
      </c>
      <c r="AC296" s="168">
        <f t="shared" ca="1" si="69"/>
        <v>0</v>
      </c>
      <c r="AD296" s="168">
        <f t="shared" ca="1" si="70"/>
        <v>0</v>
      </c>
      <c r="AE296" s="169" t="str">
        <f t="shared" ca="1" si="75"/>
        <v>-</v>
      </c>
      <c r="AF296" s="168" t="str">
        <f t="shared" ca="1" si="76"/>
        <v>-</v>
      </c>
      <c r="AG296" s="169" t="str">
        <f t="shared" ca="1" si="77"/>
        <v>-</v>
      </c>
      <c r="AH296" s="168" t="str">
        <f t="shared" ca="1" si="78"/>
        <v>-</v>
      </c>
      <c r="AI296" s="168">
        <f t="shared" ca="1" si="79"/>
        <v>0</v>
      </c>
      <c r="AJ296" s="170">
        <f t="shared" ca="1" si="80"/>
        <v>0</v>
      </c>
      <c r="AK296" s="168">
        <f t="shared" ca="1" si="71"/>
        <v>0</v>
      </c>
      <c r="AL296" s="168">
        <f t="shared" ca="1" si="72"/>
        <v>0</v>
      </c>
    </row>
    <row r="297" spans="1:38" ht="27" customHeight="1" x14ac:dyDescent="0.2">
      <c r="A297" s="56">
        <v>282</v>
      </c>
      <c r="B297" s="309" t="str">
        <f t="shared" ca="1" si="66"/>
        <v>A282</v>
      </c>
      <c r="C297" s="309"/>
      <c r="D297" s="57" t="str">
        <f t="shared" ca="1" si="67"/>
        <v/>
      </c>
      <c r="E297" s="59" t="str">
        <f t="shared" ca="1" si="68"/>
        <v/>
      </c>
      <c r="F297" s="215">
        <f ca="1">IF(LEN(B297)&gt;0,'OBRAČUNANA OSNOVNA PLAČA'!H291,"")</f>
        <v>0</v>
      </c>
      <c r="G297" s="60"/>
      <c r="H297" s="60"/>
      <c r="I297" s="60"/>
      <c r="J297" s="60"/>
      <c r="K297" s="60"/>
      <c r="L297" s="229">
        <f t="shared" si="73"/>
        <v>0</v>
      </c>
      <c r="M297" s="230">
        <f t="shared" ca="1" si="81"/>
        <v>0</v>
      </c>
      <c r="N297" s="230">
        <f t="shared" ca="1" si="82"/>
        <v>0</v>
      </c>
      <c r="O297" s="231">
        <f t="shared" ca="1" si="83"/>
        <v>0</v>
      </c>
      <c r="P297" s="232">
        <f t="shared" ca="1" si="84"/>
        <v>0</v>
      </c>
      <c r="Q297" s="233">
        <f t="shared" ca="1" si="74"/>
        <v>0</v>
      </c>
      <c r="R297" s="233">
        <f ca="1">IF(LEN(B297)&gt;0,'7'!R297-'7'!Q297,"")</f>
        <v>0</v>
      </c>
      <c r="S297" s="234"/>
      <c r="T297" s="34"/>
      <c r="U297" s="34"/>
      <c r="V297" s="34"/>
      <c r="W297" s="34"/>
      <c r="X297" s="34"/>
      <c r="AB297" s="167">
        <f>ROW()</f>
        <v>297</v>
      </c>
      <c r="AC297" s="168">
        <f t="shared" ca="1" si="69"/>
        <v>0</v>
      </c>
      <c r="AD297" s="168">
        <f t="shared" ca="1" si="70"/>
        <v>0</v>
      </c>
      <c r="AE297" s="169" t="str">
        <f t="shared" ca="1" si="75"/>
        <v>-</v>
      </c>
      <c r="AF297" s="168" t="str">
        <f t="shared" ca="1" si="76"/>
        <v>-</v>
      </c>
      <c r="AG297" s="169" t="str">
        <f t="shared" ca="1" si="77"/>
        <v>-</v>
      </c>
      <c r="AH297" s="168" t="str">
        <f t="shared" ca="1" si="78"/>
        <v>-</v>
      </c>
      <c r="AI297" s="168">
        <f t="shared" ca="1" si="79"/>
        <v>0</v>
      </c>
      <c r="AJ297" s="170">
        <f t="shared" ca="1" si="80"/>
        <v>0</v>
      </c>
      <c r="AK297" s="168">
        <f t="shared" ca="1" si="71"/>
        <v>0</v>
      </c>
      <c r="AL297" s="168">
        <f t="shared" ca="1" si="72"/>
        <v>0</v>
      </c>
    </row>
    <row r="298" spans="1:38" ht="27" customHeight="1" x14ac:dyDescent="0.2">
      <c r="A298" s="56">
        <v>283</v>
      </c>
      <c r="B298" s="309" t="str">
        <f t="shared" ca="1" si="66"/>
        <v>A283</v>
      </c>
      <c r="C298" s="309"/>
      <c r="D298" s="57" t="str">
        <f t="shared" ca="1" si="67"/>
        <v/>
      </c>
      <c r="E298" s="59" t="str">
        <f t="shared" ca="1" si="68"/>
        <v/>
      </c>
      <c r="F298" s="215">
        <f ca="1">IF(LEN(B298)&gt;0,'OBRAČUNANA OSNOVNA PLAČA'!H292,"")</f>
        <v>0</v>
      </c>
      <c r="G298" s="60"/>
      <c r="H298" s="60"/>
      <c r="I298" s="60"/>
      <c r="J298" s="60"/>
      <c r="K298" s="60"/>
      <c r="L298" s="229">
        <f t="shared" si="73"/>
        <v>0</v>
      </c>
      <c r="M298" s="230">
        <f t="shared" ca="1" si="81"/>
        <v>0</v>
      </c>
      <c r="N298" s="230">
        <f t="shared" ca="1" si="82"/>
        <v>0</v>
      </c>
      <c r="O298" s="231">
        <f t="shared" ca="1" si="83"/>
        <v>0</v>
      </c>
      <c r="P298" s="232">
        <f t="shared" ca="1" si="84"/>
        <v>0</v>
      </c>
      <c r="Q298" s="233">
        <f t="shared" ca="1" si="74"/>
        <v>0</v>
      </c>
      <c r="R298" s="233">
        <f ca="1">IF(LEN(B298)&gt;0,'7'!R298-'7'!Q298,"")</f>
        <v>0</v>
      </c>
      <c r="S298" s="234"/>
      <c r="T298" s="34"/>
      <c r="U298" s="34"/>
      <c r="V298" s="34"/>
      <c r="W298" s="34"/>
      <c r="X298" s="34"/>
      <c r="AB298" s="167">
        <f>ROW()</f>
        <v>298</v>
      </c>
      <c r="AC298" s="168">
        <f t="shared" ca="1" si="69"/>
        <v>0</v>
      </c>
      <c r="AD298" s="168">
        <f t="shared" ca="1" si="70"/>
        <v>0</v>
      </c>
      <c r="AE298" s="169" t="str">
        <f t="shared" ca="1" si="75"/>
        <v>-</v>
      </c>
      <c r="AF298" s="168" t="str">
        <f t="shared" ca="1" si="76"/>
        <v>-</v>
      </c>
      <c r="AG298" s="169" t="str">
        <f t="shared" ca="1" si="77"/>
        <v>-</v>
      </c>
      <c r="AH298" s="168" t="str">
        <f t="shared" ca="1" si="78"/>
        <v>-</v>
      </c>
      <c r="AI298" s="168">
        <f t="shared" ca="1" si="79"/>
        <v>0</v>
      </c>
      <c r="AJ298" s="170">
        <f t="shared" ca="1" si="80"/>
        <v>0</v>
      </c>
      <c r="AK298" s="168">
        <f t="shared" ca="1" si="71"/>
        <v>0</v>
      </c>
      <c r="AL298" s="168">
        <f t="shared" ca="1" si="72"/>
        <v>0</v>
      </c>
    </row>
    <row r="299" spans="1:38" ht="27" customHeight="1" x14ac:dyDescent="0.2">
      <c r="A299" s="56">
        <v>284</v>
      </c>
      <c r="B299" s="309" t="str">
        <f t="shared" ca="1" si="66"/>
        <v>A284</v>
      </c>
      <c r="C299" s="309"/>
      <c r="D299" s="57" t="str">
        <f t="shared" ca="1" si="67"/>
        <v/>
      </c>
      <c r="E299" s="59" t="str">
        <f t="shared" ca="1" si="68"/>
        <v/>
      </c>
      <c r="F299" s="215">
        <f ca="1">IF(LEN(B299)&gt;0,'OBRAČUNANA OSNOVNA PLAČA'!H293,"")</f>
        <v>0</v>
      </c>
      <c r="G299" s="60"/>
      <c r="H299" s="60"/>
      <c r="I299" s="60"/>
      <c r="J299" s="60"/>
      <c r="K299" s="60"/>
      <c r="L299" s="229">
        <f t="shared" si="73"/>
        <v>0</v>
      </c>
      <c r="M299" s="230">
        <f t="shared" ca="1" si="81"/>
        <v>0</v>
      </c>
      <c r="N299" s="230">
        <f t="shared" ca="1" si="82"/>
        <v>0</v>
      </c>
      <c r="O299" s="231">
        <f t="shared" ca="1" si="83"/>
        <v>0</v>
      </c>
      <c r="P299" s="232">
        <f t="shared" ca="1" si="84"/>
        <v>0</v>
      </c>
      <c r="Q299" s="233">
        <f t="shared" ca="1" si="74"/>
        <v>0</v>
      </c>
      <c r="R299" s="233">
        <f ca="1">IF(LEN(B299)&gt;0,'7'!R299-'7'!Q299,"")</f>
        <v>0</v>
      </c>
      <c r="S299" s="234"/>
      <c r="T299" s="34"/>
      <c r="U299" s="34"/>
      <c r="V299" s="34"/>
      <c r="W299" s="34"/>
      <c r="X299" s="34"/>
      <c r="AB299" s="167">
        <f>ROW()</f>
        <v>299</v>
      </c>
      <c r="AC299" s="168">
        <f t="shared" ca="1" si="69"/>
        <v>0</v>
      </c>
      <c r="AD299" s="168">
        <f t="shared" ca="1" si="70"/>
        <v>0</v>
      </c>
      <c r="AE299" s="169" t="str">
        <f t="shared" ca="1" si="75"/>
        <v>-</v>
      </c>
      <c r="AF299" s="168" t="str">
        <f t="shared" ca="1" si="76"/>
        <v>-</v>
      </c>
      <c r="AG299" s="169" t="str">
        <f t="shared" ca="1" si="77"/>
        <v>-</v>
      </c>
      <c r="AH299" s="168" t="str">
        <f t="shared" ca="1" si="78"/>
        <v>-</v>
      </c>
      <c r="AI299" s="168">
        <f t="shared" ca="1" si="79"/>
        <v>0</v>
      </c>
      <c r="AJ299" s="170">
        <f t="shared" ca="1" si="80"/>
        <v>0</v>
      </c>
      <c r="AK299" s="168">
        <f t="shared" ca="1" si="71"/>
        <v>0</v>
      </c>
      <c r="AL299" s="168">
        <f t="shared" ca="1" si="72"/>
        <v>0</v>
      </c>
    </row>
    <row r="300" spans="1:38" ht="27" customHeight="1" x14ac:dyDescent="0.2">
      <c r="A300" s="56">
        <v>285</v>
      </c>
      <c r="B300" s="309" t="str">
        <f t="shared" ca="1" si="66"/>
        <v>A285</v>
      </c>
      <c r="C300" s="309"/>
      <c r="D300" s="57" t="str">
        <f t="shared" ca="1" si="67"/>
        <v/>
      </c>
      <c r="E300" s="59" t="str">
        <f t="shared" ca="1" si="68"/>
        <v/>
      </c>
      <c r="F300" s="215">
        <f ca="1">IF(LEN(B300)&gt;0,'OBRAČUNANA OSNOVNA PLAČA'!H294,"")</f>
        <v>0</v>
      </c>
      <c r="G300" s="60"/>
      <c r="H300" s="60"/>
      <c r="I300" s="60"/>
      <c r="J300" s="60"/>
      <c r="K300" s="60"/>
      <c r="L300" s="229">
        <f t="shared" si="73"/>
        <v>0</v>
      </c>
      <c r="M300" s="230">
        <f t="shared" ca="1" si="81"/>
        <v>0</v>
      </c>
      <c r="N300" s="230">
        <f t="shared" ca="1" si="82"/>
        <v>0</v>
      </c>
      <c r="O300" s="231">
        <f t="shared" ca="1" si="83"/>
        <v>0</v>
      </c>
      <c r="P300" s="232">
        <f t="shared" ca="1" si="84"/>
        <v>0</v>
      </c>
      <c r="Q300" s="233">
        <f t="shared" ca="1" si="74"/>
        <v>0</v>
      </c>
      <c r="R300" s="233">
        <f ca="1">IF(LEN(B300)&gt;0,'7'!R300-'7'!Q300,"")</f>
        <v>0</v>
      </c>
      <c r="S300" s="234"/>
      <c r="T300" s="34"/>
      <c r="U300" s="34"/>
      <c r="V300" s="34"/>
      <c r="W300" s="34"/>
      <c r="X300" s="34"/>
      <c r="AB300" s="167">
        <f>ROW()</f>
        <v>300</v>
      </c>
      <c r="AC300" s="168">
        <f t="shared" ca="1" si="69"/>
        <v>0</v>
      </c>
      <c r="AD300" s="168">
        <f t="shared" ca="1" si="70"/>
        <v>0</v>
      </c>
      <c r="AE300" s="169" t="str">
        <f t="shared" ca="1" si="75"/>
        <v>-</v>
      </c>
      <c r="AF300" s="168" t="str">
        <f t="shared" ca="1" si="76"/>
        <v>-</v>
      </c>
      <c r="AG300" s="169" t="str">
        <f t="shared" ca="1" si="77"/>
        <v>-</v>
      </c>
      <c r="AH300" s="168" t="str">
        <f t="shared" ca="1" si="78"/>
        <v>-</v>
      </c>
      <c r="AI300" s="168">
        <f t="shared" ca="1" si="79"/>
        <v>0</v>
      </c>
      <c r="AJ300" s="170">
        <f t="shared" ca="1" si="80"/>
        <v>0</v>
      </c>
      <c r="AK300" s="168">
        <f t="shared" ca="1" si="71"/>
        <v>0</v>
      </c>
      <c r="AL300" s="168">
        <f t="shared" ca="1" si="72"/>
        <v>0</v>
      </c>
    </row>
    <row r="301" spans="1:38" ht="27" customHeight="1" x14ac:dyDescent="0.2">
      <c r="A301" s="56">
        <v>286</v>
      </c>
      <c r="B301" s="309" t="str">
        <f t="shared" ca="1" si="66"/>
        <v>A286</v>
      </c>
      <c r="C301" s="309"/>
      <c r="D301" s="57" t="str">
        <f t="shared" ca="1" si="67"/>
        <v/>
      </c>
      <c r="E301" s="59" t="str">
        <f t="shared" ca="1" si="68"/>
        <v/>
      </c>
      <c r="F301" s="215">
        <f ca="1">IF(LEN(B301)&gt;0,'OBRAČUNANA OSNOVNA PLAČA'!H295,"")</f>
        <v>0</v>
      </c>
      <c r="G301" s="60"/>
      <c r="H301" s="60"/>
      <c r="I301" s="60"/>
      <c r="J301" s="60"/>
      <c r="K301" s="60"/>
      <c r="L301" s="229">
        <f t="shared" si="73"/>
        <v>0</v>
      </c>
      <c r="M301" s="230">
        <f t="shared" ca="1" si="81"/>
        <v>0</v>
      </c>
      <c r="N301" s="230">
        <f t="shared" ca="1" si="82"/>
        <v>0</v>
      </c>
      <c r="O301" s="231">
        <f t="shared" ca="1" si="83"/>
        <v>0</v>
      </c>
      <c r="P301" s="232">
        <f t="shared" ca="1" si="84"/>
        <v>0</v>
      </c>
      <c r="Q301" s="233">
        <f t="shared" ca="1" si="74"/>
        <v>0</v>
      </c>
      <c r="R301" s="233">
        <f ca="1">IF(LEN(B301)&gt;0,'7'!R301-'7'!Q301,"")</f>
        <v>0</v>
      </c>
      <c r="S301" s="234"/>
      <c r="T301" s="34"/>
      <c r="U301" s="34"/>
      <c r="V301" s="34"/>
      <c r="W301" s="34"/>
      <c r="X301" s="34"/>
      <c r="AB301" s="167">
        <f>ROW()</f>
        <v>301</v>
      </c>
      <c r="AC301" s="168">
        <f t="shared" ca="1" si="69"/>
        <v>0</v>
      </c>
      <c r="AD301" s="168">
        <f t="shared" ca="1" si="70"/>
        <v>0</v>
      </c>
      <c r="AE301" s="169" t="str">
        <f t="shared" ca="1" si="75"/>
        <v>-</v>
      </c>
      <c r="AF301" s="168" t="str">
        <f t="shared" ca="1" si="76"/>
        <v>-</v>
      </c>
      <c r="AG301" s="169" t="str">
        <f t="shared" ca="1" si="77"/>
        <v>-</v>
      </c>
      <c r="AH301" s="168" t="str">
        <f t="shared" ca="1" si="78"/>
        <v>-</v>
      </c>
      <c r="AI301" s="168">
        <f t="shared" ca="1" si="79"/>
        <v>0</v>
      </c>
      <c r="AJ301" s="170">
        <f t="shared" ca="1" si="80"/>
        <v>0</v>
      </c>
      <c r="AK301" s="168">
        <f t="shared" ca="1" si="71"/>
        <v>0</v>
      </c>
      <c r="AL301" s="168">
        <f t="shared" ca="1" si="72"/>
        <v>0</v>
      </c>
    </row>
    <row r="302" spans="1:38" ht="27" customHeight="1" x14ac:dyDescent="0.2">
      <c r="A302" s="56">
        <v>287</v>
      </c>
      <c r="B302" s="309" t="str">
        <f t="shared" ca="1" si="66"/>
        <v>A287</v>
      </c>
      <c r="C302" s="309"/>
      <c r="D302" s="57" t="str">
        <f t="shared" ca="1" si="67"/>
        <v/>
      </c>
      <c r="E302" s="59" t="str">
        <f t="shared" ca="1" si="68"/>
        <v/>
      </c>
      <c r="F302" s="215">
        <f ca="1">IF(LEN(B302)&gt;0,'OBRAČUNANA OSNOVNA PLAČA'!H296,"")</f>
        <v>0</v>
      </c>
      <c r="G302" s="60"/>
      <c r="H302" s="60"/>
      <c r="I302" s="60"/>
      <c r="J302" s="60"/>
      <c r="K302" s="60"/>
      <c r="L302" s="229">
        <f t="shared" si="73"/>
        <v>0</v>
      </c>
      <c r="M302" s="230">
        <f t="shared" ca="1" si="81"/>
        <v>0</v>
      </c>
      <c r="N302" s="230">
        <f t="shared" ca="1" si="82"/>
        <v>0</v>
      </c>
      <c r="O302" s="231">
        <f t="shared" ca="1" si="83"/>
        <v>0</v>
      </c>
      <c r="P302" s="232">
        <f t="shared" ca="1" si="84"/>
        <v>0</v>
      </c>
      <c r="Q302" s="233">
        <f t="shared" ca="1" si="74"/>
        <v>0</v>
      </c>
      <c r="R302" s="233">
        <f ca="1">IF(LEN(B302)&gt;0,'7'!R302-'7'!Q302,"")</f>
        <v>0</v>
      </c>
      <c r="S302" s="234"/>
      <c r="T302" s="34"/>
      <c r="U302" s="34"/>
      <c r="V302" s="34"/>
      <c r="W302" s="34"/>
      <c r="X302" s="34"/>
      <c r="AB302" s="167">
        <f>ROW()</f>
        <v>302</v>
      </c>
      <c r="AC302" s="168">
        <f t="shared" ca="1" si="69"/>
        <v>0</v>
      </c>
      <c r="AD302" s="168">
        <f t="shared" ca="1" si="70"/>
        <v>0</v>
      </c>
      <c r="AE302" s="169" t="str">
        <f t="shared" ca="1" si="75"/>
        <v>-</v>
      </c>
      <c r="AF302" s="168" t="str">
        <f t="shared" ca="1" si="76"/>
        <v>-</v>
      </c>
      <c r="AG302" s="169" t="str">
        <f t="shared" ca="1" si="77"/>
        <v>-</v>
      </c>
      <c r="AH302" s="168" t="str">
        <f t="shared" ca="1" si="78"/>
        <v>-</v>
      </c>
      <c r="AI302" s="168">
        <f t="shared" ca="1" si="79"/>
        <v>0</v>
      </c>
      <c r="AJ302" s="170">
        <f t="shared" ca="1" si="80"/>
        <v>0</v>
      </c>
      <c r="AK302" s="168">
        <f t="shared" ca="1" si="71"/>
        <v>0</v>
      </c>
      <c r="AL302" s="168">
        <f t="shared" ca="1" si="72"/>
        <v>0</v>
      </c>
    </row>
    <row r="303" spans="1:38" ht="27" customHeight="1" x14ac:dyDescent="0.2">
      <c r="A303" s="56">
        <v>288</v>
      </c>
      <c r="B303" s="309" t="str">
        <f t="shared" ca="1" si="66"/>
        <v>A288</v>
      </c>
      <c r="C303" s="309"/>
      <c r="D303" s="57" t="str">
        <f t="shared" ca="1" si="67"/>
        <v/>
      </c>
      <c r="E303" s="59" t="str">
        <f t="shared" ca="1" si="68"/>
        <v/>
      </c>
      <c r="F303" s="215">
        <f ca="1">IF(LEN(B303)&gt;0,'OBRAČUNANA OSNOVNA PLAČA'!H297,"")</f>
        <v>0</v>
      </c>
      <c r="G303" s="60"/>
      <c r="H303" s="60"/>
      <c r="I303" s="60"/>
      <c r="J303" s="60"/>
      <c r="K303" s="60"/>
      <c r="L303" s="229">
        <f t="shared" si="73"/>
        <v>0</v>
      </c>
      <c r="M303" s="230">
        <f t="shared" ca="1" si="81"/>
        <v>0</v>
      </c>
      <c r="N303" s="230">
        <f t="shared" ca="1" si="82"/>
        <v>0</v>
      </c>
      <c r="O303" s="231">
        <f t="shared" ca="1" si="83"/>
        <v>0</v>
      </c>
      <c r="P303" s="232">
        <f t="shared" ca="1" si="84"/>
        <v>0</v>
      </c>
      <c r="Q303" s="233">
        <f t="shared" ca="1" si="74"/>
        <v>0</v>
      </c>
      <c r="R303" s="233">
        <f ca="1">IF(LEN(B303)&gt;0,'7'!R303-'7'!Q303,"")</f>
        <v>0</v>
      </c>
      <c r="S303" s="234"/>
      <c r="T303" s="34"/>
      <c r="U303" s="34"/>
      <c r="V303" s="34"/>
      <c r="W303" s="34"/>
      <c r="X303" s="34"/>
      <c r="AB303" s="167">
        <f>ROW()</f>
        <v>303</v>
      </c>
      <c r="AC303" s="168">
        <f t="shared" ca="1" si="69"/>
        <v>0</v>
      </c>
      <c r="AD303" s="168">
        <f t="shared" ca="1" si="70"/>
        <v>0</v>
      </c>
      <c r="AE303" s="169" t="str">
        <f t="shared" ca="1" si="75"/>
        <v>-</v>
      </c>
      <c r="AF303" s="168" t="str">
        <f t="shared" ca="1" si="76"/>
        <v>-</v>
      </c>
      <c r="AG303" s="169" t="str">
        <f t="shared" ca="1" si="77"/>
        <v>-</v>
      </c>
      <c r="AH303" s="168" t="str">
        <f t="shared" ca="1" si="78"/>
        <v>-</v>
      </c>
      <c r="AI303" s="168">
        <f t="shared" ca="1" si="79"/>
        <v>0</v>
      </c>
      <c r="AJ303" s="170">
        <f t="shared" ca="1" si="80"/>
        <v>0</v>
      </c>
      <c r="AK303" s="168">
        <f t="shared" ca="1" si="71"/>
        <v>0</v>
      </c>
      <c r="AL303" s="168">
        <f t="shared" ca="1" si="72"/>
        <v>0</v>
      </c>
    </row>
    <row r="304" spans="1:38" ht="27" customHeight="1" x14ac:dyDescent="0.2">
      <c r="A304" s="56">
        <v>289</v>
      </c>
      <c r="B304" s="309" t="str">
        <f t="shared" ca="1" si="66"/>
        <v>A289</v>
      </c>
      <c r="C304" s="309"/>
      <c r="D304" s="57" t="str">
        <f t="shared" ca="1" si="67"/>
        <v/>
      </c>
      <c r="E304" s="59" t="str">
        <f t="shared" ca="1" si="68"/>
        <v/>
      </c>
      <c r="F304" s="215">
        <f ca="1">IF(LEN(B304)&gt;0,'OBRAČUNANA OSNOVNA PLAČA'!H298,"")</f>
        <v>0</v>
      </c>
      <c r="G304" s="60"/>
      <c r="H304" s="60"/>
      <c r="I304" s="60"/>
      <c r="J304" s="60"/>
      <c r="K304" s="60"/>
      <c r="L304" s="229">
        <f t="shared" si="73"/>
        <v>0</v>
      </c>
      <c r="M304" s="230">
        <f t="shared" ca="1" si="81"/>
        <v>0</v>
      </c>
      <c r="N304" s="230">
        <f t="shared" ca="1" si="82"/>
        <v>0</v>
      </c>
      <c r="O304" s="231">
        <f t="shared" ca="1" si="83"/>
        <v>0</v>
      </c>
      <c r="P304" s="232">
        <f t="shared" ca="1" si="84"/>
        <v>0</v>
      </c>
      <c r="Q304" s="233">
        <f t="shared" ca="1" si="74"/>
        <v>0</v>
      </c>
      <c r="R304" s="233">
        <f ca="1">IF(LEN(B304)&gt;0,'7'!R304-'7'!Q304,"")</f>
        <v>0</v>
      </c>
      <c r="S304" s="234"/>
      <c r="T304" s="34"/>
      <c r="U304" s="34"/>
      <c r="V304" s="34"/>
      <c r="W304" s="34"/>
      <c r="X304" s="34"/>
      <c r="AB304" s="167">
        <f>ROW()</f>
        <v>304</v>
      </c>
      <c r="AC304" s="168">
        <f t="shared" ca="1" si="69"/>
        <v>0</v>
      </c>
      <c r="AD304" s="168">
        <f t="shared" ca="1" si="70"/>
        <v>0</v>
      </c>
      <c r="AE304" s="169" t="str">
        <f t="shared" ca="1" si="75"/>
        <v>-</v>
      </c>
      <c r="AF304" s="168" t="str">
        <f t="shared" ca="1" si="76"/>
        <v>-</v>
      </c>
      <c r="AG304" s="169" t="str">
        <f t="shared" ca="1" si="77"/>
        <v>-</v>
      </c>
      <c r="AH304" s="168" t="str">
        <f t="shared" ca="1" si="78"/>
        <v>-</v>
      </c>
      <c r="AI304" s="168">
        <f t="shared" ca="1" si="79"/>
        <v>0</v>
      </c>
      <c r="AJ304" s="170">
        <f t="shared" ca="1" si="80"/>
        <v>0</v>
      </c>
      <c r="AK304" s="168">
        <f t="shared" ca="1" si="71"/>
        <v>0</v>
      </c>
      <c r="AL304" s="168">
        <f t="shared" ca="1" si="72"/>
        <v>0</v>
      </c>
    </row>
    <row r="305" spans="1:38" ht="27" customHeight="1" x14ac:dyDescent="0.2">
      <c r="A305" s="56">
        <v>290</v>
      </c>
      <c r="B305" s="309" t="str">
        <f t="shared" ca="1" si="66"/>
        <v>A290</v>
      </c>
      <c r="C305" s="309"/>
      <c r="D305" s="57" t="str">
        <f t="shared" ca="1" si="67"/>
        <v/>
      </c>
      <c r="E305" s="59" t="str">
        <f t="shared" ca="1" si="68"/>
        <v/>
      </c>
      <c r="F305" s="215">
        <f ca="1">IF(LEN(B305)&gt;0,'OBRAČUNANA OSNOVNA PLAČA'!H299,"")</f>
        <v>0</v>
      </c>
      <c r="G305" s="60"/>
      <c r="H305" s="60"/>
      <c r="I305" s="60"/>
      <c r="J305" s="60"/>
      <c r="K305" s="60"/>
      <c r="L305" s="229">
        <f t="shared" si="73"/>
        <v>0</v>
      </c>
      <c r="M305" s="230">
        <f t="shared" ca="1" si="81"/>
        <v>0</v>
      </c>
      <c r="N305" s="230">
        <f t="shared" ca="1" si="82"/>
        <v>0</v>
      </c>
      <c r="O305" s="231">
        <f t="shared" ca="1" si="83"/>
        <v>0</v>
      </c>
      <c r="P305" s="232">
        <f t="shared" ca="1" si="84"/>
        <v>0</v>
      </c>
      <c r="Q305" s="233">
        <f t="shared" ca="1" si="74"/>
        <v>0</v>
      </c>
      <c r="R305" s="233">
        <f ca="1">IF(LEN(B305)&gt;0,'7'!R305-'7'!Q305,"")</f>
        <v>0</v>
      </c>
      <c r="S305" s="234"/>
      <c r="T305" s="34"/>
      <c r="U305" s="34"/>
      <c r="V305" s="34"/>
      <c r="W305" s="34"/>
      <c r="X305" s="34"/>
      <c r="AB305" s="167">
        <f>ROW()</f>
        <v>305</v>
      </c>
      <c r="AC305" s="168">
        <f t="shared" ca="1" si="69"/>
        <v>0</v>
      </c>
      <c r="AD305" s="168">
        <f t="shared" ca="1" si="70"/>
        <v>0</v>
      </c>
      <c r="AE305" s="169" t="str">
        <f t="shared" ca="1" si="75"/>
        <v>-</v>
      </c>
      <c r="AF305" s="168" t="str">
        <f t="shared" ca="1" si="76"/>
        <v>-</v>
      </c>
      <c r="AG305" s="169" t="str">
        <f t="shared" ca="1" si="77"/>
        <v>-</v>
      </c>
      <c r="AH305" s="168" t="str">
        <f t="shared" ca="1" si="78"/>
        <v>-</v>
      </c>
      <c r="AI305" s="168">
        <f t="shared" ca="1" si="79"/>
        <v>0</v>
      </c>
      <c r="AJ305" s="170">
        <f t="shared" ca="1" si="80"/>
        <v>0</v>
      </c>
      <c r="AK305" s="168">
        <f t="shared" ca="1" si="71"/>
        <v>0</v>
      </c>
      <c r="AL305" s="168">
        <f t="shared" ca="1" si="72"/>
        <v>0</v>
      </c>
    </row>
    <row r="306" spans="1:38" ht="27" customHeight="1" x14ac:dyDescent="0.2">
      <c r="A306" s="56">
        <v>291</v>
      </c>
      <c r="B306" s="309" t="str">
        <f t="shared" ca="1" si="66"/>
        <v>A291</v>
      </c>
      <c r="C306" s="309"/>
      <c r="D306" s="57" t="str">
        <f t="shared" ca="1" si="67"/>
        <v/>
      </c>
      <c r="E306" s="59" t="str">
        <f t="shared" ca="1" si="68"/>
        <v/>
      </c>
      <c r="F306" s="215">
        <f ca="1">IF(LEN(B306)&gt;0,'OBRAČUNANA OSNOVNA PLAČA'!H300,"")</f>
        <v>0</v>
      </c>
      <c r="G306" s="60"/>
      <c r="H306" s="60"/>
      <c r="I306" s="60"/>
      <c r="J306" s="60"/>
      <c r="K306" s="60"/>
      <c r="L306" s="229">
        <f t="shared" si="73"/>
        <v>0</v>
      </c>
      <c r="M306" s="230">
        <f t="shared" ca="1" si="81"/>
        <v>0</v>
      </c>
      <c r="N306" s="230">
        <f t="shared" ca="1" si="82"/>
        <v>0</v>
      </c>
      <c r="O306" s="231">
        <f t="shared" ca="1" si="83"/>
        <v>0</v>
      </c>
      <c r="P306" s="232">
        <f t="shared" ca="1" si="84"/>
        <v>0</v>
      </c>
      <c r="Q306" s="233">
        <f t="shared" ca="1" si="74"/>
        <v>0</v>
      </c>
      <c r="R306" s="233">
        <f ca="1">IF(LEN(B306)&gt;0,'7'!R306-'7'!Q306,"")</f>
        <v>0</v>
      </c>
      <c r="S306" s="234"/>
      <c r="T306" s="34"/>
      <c r="U306" s="34"/>
      <c r="V306" s="34"/>
      <c r="W306" s="34"/>
      <c r="X306" s="34"/>
      <c r="AB306" s="167">
        <f>ROW()</f>
        <v>306</v>
      </c>
      <c r="AC306" s="168">
        <f t="shared" ca="1" si="69"/>
        <v>0</v>
      </c>
      <c r="AD306" s="168">
        <f t="shared" ca="1" si="70"/>
        <v>0</v>
      </c>
      <c r="AE306" s="169" t="str">
        <f t="shared" ca="1" si="75"/>
        <v>-</v>
      </c>
      <c r="AF306" s="168" t="str">
        <f t="shared" ca="1" si="76"/>
        <v>-</v>
      </c>
      <c r="AG306" s="169" t="str">
        <f t="shared" ca="1" si="77"/>
        <v>-</v>
      </c>
      <c r="AH306" s="168" t="str">
        <f t="shared" ca="1" si="78"/>
        <v>-</v>
      </c>
      <c r="AI306" s="168">
        <f t="shared" ca="1" si="79"/>
        <v>0</v>
      </c>
      <c r="AJ306" s="170">
        <f t="shared" ca="1" si="80"/>
        <v>0</v>
      </c>
      <c r="AK306" s="168">
        <f t="shared" ca="1" si="71"/>
        <v>0</v>
      </c>
      <c r="AL306" s="168">
        <f t="shared" ca="1" si="72"/>
        <v>0</v>
      </c>
    </row>
    <row r="307" spans="1:38" ht="27" customHeight="1" x14ac:dyDescent="0.2">
      <c r="A307" s="56">
        <v>292</v>
      </c>
      <c r="B307" s="309" t="str">
        <f t="shared" ca="1" si="66"/>
        <v>A292</v>
      </c>
      <c r="C307" s="309"/>
      <c r="D307" s="57" t="str">
        <f t="shared" ca="1" si="67"/>
        <v/>
      </c>
      <c r="E307" s="59" t="str">
        <f t="shared" ca="1" si="68"/>
        <v/>
      </c>
      <c r="F307" s="215">
        <f ca="1">IF(LEN(B307)&gt;0,'OBRAČUNANA OSNOVNA PLAČA'!H301,"")</f>
        <v>0</v>
      </c>
      <c r="G307" s="60"/>
      <c r="H307" s="60"/>
      <c r="I307" s="60"/>
      <c r="J307" s="60"/>
      <c r="K307" s="60"/>
      <c r="L307" s="229">
        <f t="shared" si="73"/>
        <v>0</v>
      </c>
      <c r="M307" s="230">
        <f t="shared" ca="1" si="81"/>
        <v>0</v>
      </c>
      <c r="N307" s="230">
        <f t="shared" ca="1" si="82"/>
        <v>0</v>
      </c>
      <c r="O307" s="231">
        <f t="shared" ca="1" si="83"/>
        <v>0</v>
      </c>
      <c r="P307" s="232">
        <f t="shared" ca="1" si="84"/>
        <v>0</v>
      </c>
      <c r="Q307" s="233">
        <f t="shared" ca="1" si="74"/>
        <v>0</v>
      </c>
      <c r="R307" s="233">
        <f ca="1">IF(LEN(B307)&gt;0,'7'!R307-'7'!Q307,"")</f>
        <v>0</v>
      </c>
      <c r="S307" s="234"/>
      <c r="T307" s="34"/>
      <c r="U307" s="34"/>
      <c r="V307" s="34"/>
      <c r="W307" s="34"/>
      <c r="X307" s="34"/>
      <c r="AB307" s="167">
        <f>ROW()</f>
        <v>307</v>
      </c>
      <c r="AC307" s="168">
        <f t="shared" ca="1" si="69"/>
        <v>0</v>
      </c>
      <c r="AD307" s="168">
        <f t="shared" ca="1" si="70"/>
        <v>0</v>
      </c>
      <c r="AE307" s="169" t="str">
        <f t="shared" ca="1" si="75"/>
        <v>-</v>
      </c>
      <c r="AF307" s="168" t="str">
        <f t="shared" ca="1" si="76"/>
        <v>-</v>
      </c>
      <c r="AG307" s="169" t="str">
        <f t="shared" ca="1" si="77"/>
        <v>-</v>
      </c>
      <c r="AH307" s="168" t="str">
        <f t="shared" ca="1" si="78"/>
        <v>-</v>
      </c>
      <c r="AI307" s="168">
        <f t="shared" ca="1" si="79"/>
        <v>0</v>
      </c>
      <c r="AJ307" s="170">
        <f t="shared" ca="1" si="80"/>
        <v>0</v>
      </c>
      <c r="AK307" s="168">
        <f t="shared" ca="1" si="71"/>
        <v>0</v>
      </c>
      <c r="AL307" s="168">
        <f t="shared" ca="1" si="72"/>
        <v>0</v>
      </c>
    </row>
    <row r="308" spans="1:38" ht="27" customHeight="1" x14ac:dyDescent="0.2">
      <c r="A308" s="56">
        <v>293</v>
      </c>
      <c r="B308" s="309" t="str">
        <f t="shared" ca="1" si="66"/>
        <v>A293</v>
      </c>
      <c r="C308" s="309"/>
      <c r="D308" s="57" t="str">
        <f t="shared" ca="1" si="67"/>
        <v/>
      </c>
      <c r="E308" s="59" t="str">
        <f t="shared" ca="1" si="68"/>
        <v/>
      </c>
      <c r="F308" s="215">
        <f ca="1">IF(LEN(B308)&gt;0,'OBRAČUNANA OSNOVNA PLAČA'!H302,"")</f>
        <v>0</v>
      </c>
      <c r="G308" s="60"/>
      <c r="H308" s="60"/>
      <c r="I308" s="60"/>
      <c r="J308" s="60"/>
      <c r="K308" s="60"/>
      <c r="L308" s="229">
        <f t="shared" si="73"/>
        <v>0</v>
      </c>
      <c r="M308" s="230">
        <f t="shared" ca="1" si="81"/>
        <v>0</v>
      </c>
      <c r="N308" s="230">
        <f t="shared" ca="1" si="82"/>
        <v>0</v>
      </c>
      <c r="O308" s="231">
        <f t="shared" ca="1" si="83"/>
        <v>0</v>
      </c>
      <c r="P308" s="232">
        <f t="shared" ca="1" si="84"/>
        <v>0</v>
      </c>
      <c r="Q308" s="233">
        <f t="shared" ca="1" si="74"/>
        <v>0</v>
      </c>
      <c r="R308" s="233">
        <f ca="1">IF(LEN(B308)&gt;0,'7'!R308-'7'!Q308,"")</f>
        <v>0</v>
      </c>
      <c r="S308" s="234"/>
      <c r="T308" s="34"/>
      <c r="U308" s="34"/>
      <c r="V308" s="34"/>
      <c r="W308" s="34"/>
      <c r="X308" s="34"/>
      <c r="AB308" s="167">
        <f>ROW()</f>
        <v>308</v>
      </c>
      <c r="AC308" s="168">
        <f t="shared" ca="1" si="69"/>
        <v>0</v>
      </c>
      <c r="AD308" s="168">
        <f t="shared" ca="1" si="70"/>
        <v>0</v>
      </c>
      <c r="AE308" s="169" t="str">
        <f t="shared" ca="1" si="75"/>
        <v>-</v>
      </c>
      <c r="AF308" s="168" t="str">
        <f t="shared" ca="1" si="76"/>
        <v>-</v>
      </c>
      <c r="AG308" s="169" t="str">
        <f t="shared" ca="1" si="77"/>
        <v>-</v>
      </c>
      <c r="AH308" s="168" t="str">
        <f t="shared" ca="1" si="78"/>
        <v>-</v>
      </c>
      <c r="AI308" s="168">
        <f t="shared" ca="1" si="79"/>
        <v>0</v>
      </c>
      <c r="AJ308" s="170">
        <f t="shared" ca="1" si="80"/>
        <v>0</v>
      </c>
      <c r="AK308" s="168">
        <f t="shared" ca="1" si="71"/>
        <v>0</v>
      </c>
      <c r="AL308" s="168">
        <f t="shared" ca="1" si="72"/>
        <v>0</v>
      </c>
    </row>
    <row r="309" spans="1:38" ht="27" customHeight="1" x14ac:dyDescent="0.2">
      <c r="A309" s="56">
        <v>294</v>
      </c>
      <c r="B309" s="309" t="str">
        <f t="shared" ca="1" si="66"/>
        <v>A294</v>
      </c>
      <c r="C309" s="309"/>
      <c r="D309" s="57" t="str">
        <f t="shared" ca="1" si="67"/>
        <v/>
      </c>
      <c r="E309" s="59" t="str">
        <f t="shared" ca="1" si="68"/>
        <v/>
      </c>
      <c r="F309" s="215">
        <f ca="1">IF(LEN(B309)&gt;0,'OBRAČUNANA OSNOVNA PLAČA'!H303,"")</f>
        <v>0</v>
      </c>
      <c r="G309" s="60"/>
      <c r="H309" s="60"/>
      <c r="I309" s="60"/>
      <c r="J309" s="60"/>
      <c r="K309" s="60"/>
      <c r="L309" s="229">
        <f t="shared" si="73"/>
        <v>0</v>
      </c>
      <c r="M309" s="230">
        <f t="shared" ca="1" si="81"/>
        <v>0</v>
      </c>
      <c r="N309" s="230">
        <f t="shared" ca="1" si="82"/>
        <v>0</v>
      </c>
      <c r="O309" s="231">
        <f t="shared" ca="1" si="83"/>
        <v>0</v>
      </c>
      <c r="P309" s="232">
        <f t="shared" ca="1" si="84"/>
        <v>0</v>
      </c>
      <c r="Q309" s="233">
        <f t="shared" ca="1" si="74"/>
        <v>0</v>
      </c>
      <c r="R309" s="233">
        <f ca="1">IF(LEN(B309)&gt;0,'7'!R309-'7'!Q309,"")</f>
        <v>0</v>
      </c>
      <c r="S309" s="234"/>
      <c r="T309" s="34"/>
      <c r="U309" s="34"/>
      <c r="V309" s="34"/>
      <c r="W309" s="34"/>
      <c r="X309" s="34"/>
      <c r="AB309" s="167">
        <f>ROW()</f>
        <v>309</v>
      </c>
      <c r="AC309" s="168">
        <f t="shared" ca="1" si="69"/>
        <v>0</v>
      </c>
      <c r="AD309" s="168">
        <f t="shared" ca="1" si="70"/>
        <v>0</v>
      </c>
      <c r="AE309" s="169" t="str">
        <f t="shared" ca="1" si="75"/>
        <v>-</v>
      </c>
      <c r="AF309" s="168" t="str">
        <f t="shared" ca="1" si="76"/>
        <v>-</v>
      </c>
      <c r="AG309" s="169" t="str">
        <f t="shared" ca="1" si="77"/>
        <v>-</v>
      </c>
      <c r="AH309" s="168" t="str">
        <f t="shared" ca="1" si="78"/>
        <v>-</v>
      </c>
      <c r="AI309" s="168">
        <f t="shared" ca="1" si="79"/>
        <v>0</v>
      </c>
      <c r="AJ309" s="170">
        <f t="shared" ca="1" si="80"/>
        <v>0</v>
      </c>
      <c r="AK309" s="168">
        <f t="shared" ca="1" si="71"/>
        <v>0</v>
      </c>
      <c r="AL309" s="168">
        <f t="shared" ca="1" si="72"/>
        <v>0</v>
      </c>
    </row>
    <row r="310" spans="1:38" ht="27" customHeight="1" x14ac:dyDescent="0.2">
      <c r="A310" s="56">
        <v>295</v>
      </c>
      <c r="B310" s="309" t="str">
        <f t="shared" ca="1" si="66"/>
        <v>A295</v>
      </c>
      <c r="C310" s="309"/>
      <c r="D310" s="57" t="str">
        <f t="shared" ca="1" si="67"/>
        <v/>
      </c>
      <c r="E310" s="59" t="str">
        <f t="shared" ca="1" si="68"/>
        <v/>
      </c>
      <c r="F310" s="215">
        <f ca="1">IF(LEN(B310)&gt;0,'OBRAČUNANA OSNOVNA PLAČA'!H304,"")</f>
        <v>0</v>
      </c>
      <c r="G310" s="60"/>
      <c r="H310" s="60"/>
      <c r="I310" s="60"/>
      <c r="J310" s="60"/>
      <c r="K310" s="60"/>
      <c r="L310" s="229">
        <f t="shared" si="73"/>
        <v>0</v>
      </c>
      <c r="M310" s="230">
        <f t="shared" ca="1" si="81"/>
        <v>0</v>
      </c>
      <c r="N310" s="230">
        <f t="shared" ca="1" si="82"/>
        <v>0</v>
      </c>
      <c r="O310" s="231">
        <f t="shared" ca="1" si="83"/>
        <v>0</v>
      </c>
      <c r="P310" s="232">
        <f t="shared" ca="1" si="84"/>
        <v>0</v>
      </c>
      <c r="Q310" s="233">
        <f t="shared" ca="1" si="74"/>
        <v>0</v>
      </c>
      <c r="R310" s="233">
        <f ca="1">IF(LEN(B310)&gt;0,'7'!R310-'7'!Q310,"")</f>
        <v>0</v>
      </c>
      <c r="S310" s="234"/>
      <c r="T310" s="34"/>
      <c r="U310" s="34"/>
      <c r="V310" s="34"/>
      <c r="W310" s="34"/>
      <c r="X310" s="34"/>
      <c r="AB310" s="167">
        <f>ROW()</f>
        <v>310</v>
      </c>
      <c r="AC310" s="168">
        <f t="shared" ca="1" si="69"/>
        <v>0</v>
      </c>
      <c r="AD310" s="168">
        <f t="shared" ca="1" si="70"/>
        <v>0</v>
      </c>
      <c r="AE310" s="169" t="str">
        <f t="shared" ca="1" si="75"/>
        <v>-</v>
      </c>
      <c r="AF310" s="168" t="str">
        <f t="shared" ca="1" si="76"/>
        <v>-</v>
      </c>
      <c r="AG310" s="169" t="str">
        <f t="shared" ca="1" si="77"/>
        <v>-</v>
      </c>
      <c r="AH310" s="168" t="str">
        <f t="shared" ca="1" si="78"/>
        <v>-</v>
      </c>
      <c r="AI310" s="168">
        <f t="shared" ca="1" si="79"/>
        <v>0</v>
      </c>
      <c r="AJ310" s="170">
        <f t="shared" ca="1" si="80"/>
        <v>0</v>
      </c>
      <c r="AK310" s="168">
        <f t="shared" ca="1" si="71"/>
        <v>0</v>
      </c>
      <c r="AL310" s="168">
        <f t="shared" ca="1" si="72"/>
        <v>0</v>
      </c>
    </row>
    <row r="311" spans="1:38" ht="27" customHeight="1" x14ac:dyDescent="0.2">
      <c r="A311" s="56">
        <v>296</v>
      </c>
      <c r="B311" s="309" t="str">
        <f t="shared" ca="1" si="66"/>
        <v>A296</v>
      </c>
      <c r="C311" s="309"/>
      <c r="D311" s="57" t="str">
        <f t="shared" ca="1" si="67"/>
        <v/>
      </c>
      <c r="E311" s="59" t="str">
        <f t="shared" ca="1" si="68"/>
        <v/>
      </c>
      <c r="F311" s="215">
        <f ca="1">IF(LEN(B311)&gt;0,'OBRAČUNANA OSNOVNA PLAČA'!H305,"")</f>
        <v>0</v>
      </c>
      <c r="G311" s="60"/>
      <c r="H311" s="60"/>
      <c r="I311" s="60"/>
      <c r="J311" s="60"/>
      <c r="K311" s="60"/>
      <c r="L311" s="229">
        <f t="shared" si="73"/>
        <v>0</v>
      </c>
      <c r="M311" s="230">
        <f t="shared" ca="1" si="81"/>
        <v>0</v>
      </c>
      <c r="N311" s="230">
        <f t="shared" ca="1" si="82"/>
        <v>0</v>
      </c>
      <c r="O311" s="231">
        <f t="shared" ca="1" si="83"/>
        <v>0</v>
      </c>
      <c r="P311" s="232">
        <f t="shared" ca="1" si="84"/>
        <v>0</v>
      </c>
      <c r="Q311" s="233">
        <f t="shared" ca="1" si="74"/>
        <v>0</v>
      </c>
      <c r="R311" s="233">
        <f ca="1">IF(LEN(B311)&gt;0,'7'!R311-'7'!Q311,"")</f>
        <v>0</v>
      </c>
      <c r="S311" s="234"/>
      <c r="T311" s="34"/>
      <c r="U311" s="34"/>
      <c r="V311" s="34"/>
      <c r="W311" s="34"/>
      <c r="X311" s="34"/>
      <c r="AB311" s="167">
        <f>ROW()</f>
        <v>311</v>
      </c>
      <c r="AC311" s="168">
        <f t="shared" ca="1" si="69"/>
        <v>0</v>
      </c>
      <c r="AD311" s="168">
        <f t="shared" ca="1" si="70"/>
        <v>0</v>
      </c>
      <c r="AE311" s="169" t="str">
        <f t="shared" ca="1" si="75"/>
        <v>-</v>
      </c>
      <c r="AF311" s="168" t="str">
        <f t="shared" ca="1" si="76"/>
        <v>-</v>
      </c>
      <c r="AG311" s="169" t="str">
        <f t="shared" ca="1" si="77"/>
        <v>-</v>
      </c>
      <c r="AH311" s="168" t="str">
        <f t="shared" ca="1" si="78"/>
        <v>-</v>
      </c>
      <c r="AI311" s="168">
        <f t="shared" ca="1" si="79"/>
        <v>0</v>
      </c>
      <c r="AJ311" s="170">
        <f t="shared" ca="1" si="80"/>
        <v>0</v>
      </c>
      <c r="AK311" s="168">
        <f t="shared" ca="1" si="71"/>
        <v>0</v>
      </c>
      <c r="AL311" s="168">
        <f t="shared" ca="1" si="72"/>
        <v>0</v>
      </c>
    </row>
    <row r="312" spans="1:38" ht="27" customHeight="1" x14ac:dyDescent="0.2">
      <c r="A312" s="56">
        <v>297</v>
      </c>
      <c r="B312" s="309" t="str">
        <f t="shared" ca="1" si="66"/>
        <v>A297</v>
      </c>
      <c r="C312" s="309"/>
      <c r="D312" s="57" t="str">
        <f t="shared" ca="1" si="67"/>
        <v/>
      </c>
      <c r="E312" s="59" t="str">
        <f t="shared" ca="1" si="68"/>
        <v/>
      </c>
      <c r="F312" s="215">
        <f ca="1">IF(LEN(B312)&gt;0,'OBRAČUNANA OSNOVNA PLAČA'!H306,"")</f>
        <v>0</v>
      </c>
      <c r="G312" s="60"/>
      <c r="H312" s="60"/>
      <c r="I312" s="60"/>
      <c r="J312" s="60"/>
      <c r="K312" s="60"/>
      <c r="L312" s="229">
        <f t="shared" si="73"/>
        <v>0</v>
      </c>
      <c r="M312" s="230">
        <f t="shared" ca="1" si="81"/>
        <v>0</v>
      </c>
      <c r="N312" s="230">
        <f t="shared" ca="1" si="82"/>
        <v>0</v>
      </c>
      <c r="O312" s="231">
        <f t="shared" ca="1" si="83"/>
        <v>0</v>
      </c>
      <c r="P312" s="232">
        <f t="shared" ca="1" si="84"/>
        <v>0</v>
      </c>
      <c r="Q312" s="233">
        <f t="shared" ca="1" si="74"/>
        <v>0</v>
      </c>
      <c r="R312" s="233">
        <f ca="1">IF(LEN(B312)&gt;0,'7'!R312-'7'!Q312,"")</f>
        <v>0</v>
      </c>
      <c r="S312" s="234"/>
      <c r="T312" s="34"/>
      <c r="U312" s="34"/>
      <c r="V312" s="34"/>
      <c r="W312" s="34"/>
      <c r="X312" s="34"/>
      <c r="AB312" s="167">
        <f>ROW()</f>
        <v>312</v>
      </c>
      <c r="AC312" s="168">
        <f t="shared" ca="1" si="69"/>
        <v>0</v>
      </c>
      <c r="AD312" s="168">
        <f t="shared" ca="1" si="70"/>
        <v>0</v>
      </c>
      <c r="AE312" s="169" t="str">
        <f t="shared" ca="1" si="75"/>
        <v>-</v>
      </c>
      <c r="AF312" s="168" t="str">
        <f t="shared" ca="1" si="76"/>
        <v>-</v>
      </c>
      <c r="AG312" s="169" t="str">
        <f t="shared" ca="1" si="77"/>
        <v>-</v>
      </c>
      <c r="AH312" s="168" t="str">
        <f t="shared" ca="1" si="78"/>
        <v>-</v>
      </c>
      <c r="AI312" s="168">
        <f t="shared" ca="1" si="79"/>
        <v>0</v>
      </c>
      <c r="AJ312" s="170">
        <f t="shared" ca="1" si="80"/>
        <v>0</v>
      </c>
      <c r="AK312" s="168">
        <f t="shared" ca="1" si="71"/>
        <v>0</v>
      </c>
      <c r="AL312" s="168">
        <f t="shared" ca="1" si="72"/>
        <v>0</v>
      </c>
    </row>
    <row r="313" spans="1:38" ht="27" customHeight="1" x14ac:dyDescent="0.2">
      <c r="A313" s="56">
        <v>298</v>
      </c>
      <c r="B313" s="309" t="str">
        <f t="shared" ca="1" si="66"/>
        <v>A298</v>
      </c>
      <c r="C313" s="309"/>
      <c r="D313" s="57" t="str">
        <f t="shared" ca="1" si="67"/>
        <v/>
      </c>
      <c r="E313" s="59" t="str">
        <f t="shared" ca="1" si="68"/>
        <v/>
      </c>
      <c r="F313" s="215">
        <f ca="1">IF(LEN(B313)&gt;0,'OBRAČUNANA OSNOVNA PLAČA'!H307,"")</f>
        <v>0</v>
      </c>
      <c r="G313" s="60"/>
      <c r="H313" s="60"/>
      <c r="I313" s="60"/>
      <c r="J313" s="60"/>
      <c r="K313" s="60"/>
      <c r="L313" s="229">
        <f t="shared" si="73"/>
        <v>0</v>
      </c>
      <c r="M313" s="230">
        <f t="shared" ca="1" si="81"/>
        <v>0</v>
      </c>
      <c r="N313" s="230">
        <f t="shared" ca="1" si="82"/>
        <v>0</v>
      </c>
      <c r="O313" s="231">
        <f t="shared" ca="1" si="83"/>
        <v>0</v>
      </c>
      <c r="P313" s="232">
        <f t="shared" ca="1" si="84"/>
        <v>0</v>
      </c>
      <c r="Q313" s="233">
        <f t="shared" ca="1" si="74"/>
        <v>0</v>
      </c>
      <c r="R313" s="233">
        <f ca="1">IF(LEN(B313)&gt;0,'7'!R313-'7'!Q313,"")</f>
        <v>0</v>
      </c>
      <c r="S313" s="234"/>
      <c r="T313" s="34"/>
      <c r="U313" s="34"/>
      <c r="V313" s="34"/>
      <c r="W313" s="34"/>
      <c r="X313" s="34"/>
      <c r="AB313" s="167">
        <f>ROW()</f>
        <v>313</v>
      </c>
      <c r="AC313" s="168">
        <f t="shared" ca="1" si="69"/>
        <v>0</v>
      </c>
      <c r="AD313" s="168">
        <f t="shared" ca="1" si="70"/>
        <v>0</v>
      </c>
      <c r="AE313" s="169" t="str">
        <f t="shared" ca="1" si="75"/>
        <v>-</v>
      </c>
      <c r="AF313" s="168" t="str">
        <f t="shared" ca="1" si="76"/>
        <v>-</v>
      </c>
      <c r="AG313" s="169" t="str">
        <f t="shared" ca="1" si="77"/>
        <v>-</v>
      </c>
      <c r="AH313" s="168" t="str">
        <f t="shared" ca="1" si="78"/>
        <v>-</v>
      </c>
      <c r="AI313" s="168">
        <f t="shared" ca="1" si="79"/>
        <v>0</v>
      </c>
      <c r="AJ313" s="170">
        <f t="shared" ca="1" si="80"/>
        <v>0</v>
      </c>
      <c r="AK313" s="168">
        <f t="shared" ca="1" si="71"/>
        <v>0</v>
      </c>
      <c r="AL313" s="168">
        <f t="shared" ca="1" si="72"/>
        <v>0</v>
      </c>
    </row>
    <row r="314" spans="1:38" ht="27" customHeight="1" x14ac:dyDescent="0.2">
      <c r="A314" s="56">
        <v>299</v>
      </c>
      <c r="B314" s="309" t="str">
        <f t="shared" ca="1" si="66"/>
        <v>A299</v>
      </c>
      <c r="C314" s="309"/>
      <c r="D314" s="57" t="str">
        <f t="shared" ca="1" si="67"/>
        <v/>
      </c>
      <c r="E314" s="59" t="str">
        <f t="shared" ca="1" si="68"/>
        <v/>
      </c>
      <c r="F314" s="215">
        <f ca="1">IF(LEN(B314)&gt;0,'OBRAČUNANA OSNOVNA PLAČA'!H308,"")</f>
        <v>0</v>
      </c>
      <c r="G314" s="60"/>
      <c r="H314" s="60"/>
      <c r="I314" s="60"/>
      <c r="J314" s="60"/>
      <c r="K314" s="60"/>
      <c r="L314" s="229">
        <f t="shared" si="73"/>
        <v>0</v>
      </c>
      <c r="M314" s="230">
        <f t="shared" ca="1" si="81"/>
        <v>0</v>
      </c>
      <c r="N314" s="230">
        <f t="shared" ca="1" si="82"/>
        <v>0</v>
      </c>
      <c r="O314" s="231">
        <f t="shared" ca="1" si="83"/>
        <v>0</v>
      </c>
      <c r="P314" s="232">
        <f t="shared" ca="1" si="84"/>
        <v>0</v>
      </c>
      <c r="Q314" s="233">
        <f t="shared" ca="1" si="74"/>
        <v>0</v>
      </c>
      <c r="R314" s="233">
        <f ca="1">IF(LEN(B314)&gt;0,'7'!R314-'7'!Q314,"")</f>
        <v>0</v>
      </c>
      <c r="S314" s="234"/>
      <c r="T314" s="34"/>
      <c r="U314" s="34"/>
      <c r="V314" s="34"/>
      <c r="W314" s="34"/>
      <c r="X314" s="34"/>
      <c r="AB314" s="167">
        <f>ROW()</f>
        <v>314</v>
      </c>
      <c r="AC314" s="168">
        <f t="shared" ca="1" si="69"/>
        <v>0</v>
      </c>
      <c r="AD314" s="168">
        <f t="shared" ca="1" si="70"/>
        <v>0</v>
      </c>
      <c r="AE314" s="169" t="str">
        <f t="shared" ca="1" si="75"/>
        <v>-</v>
      </c>
      <c r="AF314" s="168" t="str">
        <f t="shared" ca="1" si="76"/>
        <v>-</v>
      </c>
      <c r="AG314" s="169" t="str">
        <f t="shared" ca="1" si="77"/>
        <v>-</v>
      </c>
      <c r="AH314" s="168" t="str">
        <f t="shared" ca="1" si="78"/>
        <v>-</v>
      </c>
      <c r="AI314" s="168">
        <f t="shared" ca="1" si="79"/>
        <v>0</v>
      </c>
      <c r="AJ314" s="170">
        <f t="shared" ca="1" si="80"/>
        <v>0</v>
      </c>
      <c r="AK314" s="168">
        <f t="shared" ca="1" si="71"/>
        <v>0</v>
      </c>
      <c r="AL314" s="168">
        <f t="shared" ca="1" si="72"/>
        <v>0</v>
      </c>
    </row>
    <row r="315" spans="1:38" ht="27" customHeight="1" x14ac:dyDescent="0.2">
      <c r="A315" s="56">
        <v>300</v>
      </c>
      <c r="B315" s="309" t="str">
        <f t="shared" ca="1" si="66"/>
        <v>A300</v>
      </c>
      <c r="C315" s="309"/>
      <c r="D315" s="57" t="str">
        <f t="shared" ca="1" si="67"/>
        <v/>
      </c>
      <c r="E315" s="59" t="str">
        <f t="shared" ca="1" si="68"/>
        <v/>
      </c>
      <c r="F315" s="215">
        <f ca="1">IF(LEN(B315)&gt;0,'OBRAČUNANA OSNOVNA PLAČA'!H309,"")</f>
        <v>0</v>
      </c>
      <c r="G315" s="60"/>
      <c r="H315" s="60"/>
      <c r="I315" s="60"/>
      <c r="J315" s="60"/>
      <c r="K315" s="60"/>
      <c r="L315" s="229">
        <f t="shared" si="73"/>
        <v>0</v>
      </c>
      <c r="M315" s="230">
        <f t="shared" ca="1" si="81"/>
        <v>0</v>
      </c>
      <c r="N315" s="230">
        <f t="shared" ca="1" si="82"/>
        <v>0</v>
      </c>
      <c r="O315" s="231">
        <f t="shared" ca="1" si="83"/>
        <v>0</v>
      </c>
      <c r="P315" s="232">
        <f t="shared" ca="1" si="84"/>
        <v>0</v>
      </c>
      <c r="Q315" s="233">
        <f t="shared" ca="1" si="74"/>
        <v>0</v>
      </c>
      <c r="R315" s="233">
        <f ca="1">IF(LEN(B315)&gt;0,'7'!R315-'7'!Q315,"")</f>
        <v>0</v>
      </c>
      <c r="S315" s="234"/>
      <c r="T315" s="34"/>
      <c r="U315" s="34"/>
      <c r="V315" s="34"/>
      <c r="W315" s="34"/>
      <c r="X315" s="34"/>
      <c r="AB315" s="167">
        <f>ROW()</f>
        <v>315</v>
      </c>
      <c r="AC315" s="168">
        <f t="shared" ca="1" si="69"/>
        <v>0</v>
      </c>
      <c r="AD315" s="168">
        <f t="shared" ca="1" si="70"/>
        <v>0</v>
      </c>
      <c r="AE315" s="169" t="str">
        <f t="shared" ca="1" si="75"/>
        <v>-</v>
      </c>
      <c r="AF315" s="168" t="str">
        <f t="shared" ca="1" si="76"/>
        <v>-</v>
      </c>
      <c r="AG315" s="169" t="str">
        <f t="shared" ca="1" si="77"/>
        <v>-</v>
      </c>
      <c r="AH315" s="168" t="str">
        <f t="shared" ca="1" si="78"/>
        <v>-</v>
      </c>
      <c r="AI315" s="168">
        <f t="shared" ca="1" si="79"/>
        <v>0</v>
      </c>
      <c r="AJ315" s="170">
        <f t="shared" ca="1" si="80"/>
        <v>0</v>
      </c>
      <c r="AK315" s="168">
        <f t="shared" ca="1" si="71"/>
        <v>0</v>
      </c>
      <c r="AL315" s="168">
        <f t="shared" ca="1" si="72"/>
        <v>0</v>
      </c>
    </row>
    <row r="316" spans="1:38" ht="27" customHeight="1" x14ac:dyDescent="0.2">
      <c r="A316" s="56">
        <v>301</v>
      </c>
      <c r="B316" s="309" t="str">
        <f t="shared" ca="1" si="66"/>
        <v>A301</v>
      </c>
      <c r="C316" s="309"/>
      <c r="D316" s="57" t="str">
        <f t="shared" ca="1" si="67"/>
        <v/>
      </c>
      <c r="E316" s="59" t="str">
        <f t="shared" ca="1" si="68"/>
        <v/>
      </c>
      <c r="F316" s="215">
        <f ca="1">IF(LEN(B316)&gt;0,'OBRAČUNANA OSNOVNA PLAČA'!H310,"")</f>
        <v>0</v>
      </c>
      <c r="G316" s="60"/>
      <c r="H316" s="60"/>
      <c r="I316" s="60"/>
      <c r="J316" s="60"/>
      <c r="K316" s="60"/>
      <c r="L316" s="229">
        <f t="shared" si="73"/>
        <v>0</v>
      </c>
      <c r="M316" s="230">
        <f t="shared" ca="1" si="81"/>
        <v>0</v>
      </c>
      <c r="N316" s="230">
        <f t="shared" ca="1" si="82"/>
        <v>0</v>
      </c>
      <c r="O316" s="231">
        <f t="shared" ca="1" si="83"/>
        <v>0</v>
      </c>
      <c r="P316" s="232">
        <f t="shared" ca="1" si="84"/>
        <v>0</v>
      </c>
      <c r="Q316" s="233">
        <f t="shared" ca="1" si="74"/>
        <v>0</v>
      </c>
      <c r="R316" s="233">
        <f ca="1">IF(LEN(B316)&gt;0,'7'!R316-'7'!Q316,"")</f>
        <v>0</v>
      </c>
      <c r="S316" s="234"/>
      <c r="T316" s="34"/>
      <c r="U316" s="34"/>
      <c r="V316" s="34"/>
      <c r="W316" s="34"/>
      <c r="X316" s="34"/>
      <c r="AB316" s="167">
        <f>ROW()</f>
        <v>316</v>
      </c>
      <c r="AC316" s="168">
        <f t="shared" ca="1" si="69"/>
        <v>0</v>
      </c>
      <c r="AD316" s="168">
        <f t="shared" ca="1" si="70"/>
        <v>0</v>
      </c>
      <c r="AE316" s="169" t="str">
        <f t="shared" ca="1" si="75"/>
        <v>-</v>
      </c>
      <c r="AF316" s="168" t="str">
        <f t="shared" ca="1" si="76"/>
        <v>-</v>
      </c>
      <c r="AG316" s="169" t="str">
        <f t="shared" ca="1" si="77"/>
        <v>-</v>
      </c>
      <c r="AH316" s="168" t="str">
        <f t="shared" ca="1" si="78"/>
        <v>-</v>
      </c>
      <c r="AI316" s="168">
        <f t="shared" ca="1" si="79"/>
        <v>0</v>
      </c>
      <c r="AJ316" s="170">
        <f t="shared" ca="1" si="80"/>
        <v>0</v>
      </c>
      <c r="AK316" s="168">
        <f t="shared" ca="1" si="71"/>
        <v>0</v>
      </c>
      <c r="AL316" s="168">
        <f t="shared" ca="1" si="72"/>
        <v>0</v>
      </c>
    </row>
    <row r="317" spans="1:38" ht="27" customHeight="1" x14ac:dyDescent="0.2">
      <c r="A317" s="56">
        <v>302</v>
      </c>
      <c r="B317" s="309" t="str">
        <f t="shared" ca="1" si="66"/>
        <v>A302</v>
      </c>
      <c r="C317" s="309"/>
      <c r="D317" s="57" t="str">
        <f t="shared" ca="1" si="67"/>
        <v/>
      </c>
      <c r="E317" s="59" t="str">
        <f t="shared" ca="1" si="68"/>
        <v/>
      </c>
      <c r="F317" s="215">
        <f ca="1">IF(LEN(B317)&gt;0,'OBRAČUNANA OSNOVNA PLAČA'!H311,"")</f>
        <v>0</v>
      </c>
      <c r="G317" s="60"/>
      <c r="H317" s="60"/>
      <c r="I317" s="60"/>
      <c r="J317" s="60"/>
      <c r="K317" s="60"/>
      <c r="L317" s="229">
        <f t="shared" si="73"/>
        <v>0</v>
      </c>
      <c r="M317" s="230">
        <f t="shared" ca="1" si="81"/>
        <v>0</v>
      </c>
      <c r="N317" s="230">
        <f t="shared" ca="1" si="82"/>
        <v>0</v>
      </c>
      <c r="O317" s="231">
        <f t="shared" ca="1" si="83"/>
        <v>0</v>
      </c>
      <c r="P317" s="232">
        <f t="shared" ca="1" si="84"/>
        <v>0</v>
      </c>
      <c r="Q317" s="233">
        <f t="shared" ca="1" si="74"/>
        <v>0</v>
      </c>
      <c r="R317" s="233">
        <f ca="1">IF(LEN(B317)&gt;0,'7'!R317-'7'!Q317,"")</f>
        <v>0</v>
      </c>
      <c r="S317" s="234"/>
      <c r="T317" s="34"/>
      <c r="U317" s="34"/>
      <c r="V317" s="34"/>
      <c r="W317" s="34"/>
      <c r="X317" s="34"/>
      <c r="AB317" s="167">
        <f>ROW()</f>
        <v>317</v>
      </c>
      <c r="AC317" s="168">
        <f t="shared" ca="1" si="69"/>
        <v>0</v>
      </c>
      <c r="AD317" s="168">
        <f t="shared" ca="1" si="70"/>
        <v>0</v>
      </c>
      <c r="AE317" s="169" t="str">
        <f t="shared" ca="1" si="75"/>
        <v>-</v>
      </c>
      <c r="AF317" s="168" t="str">
        <f t="shared" ca="1" si="76"/>
        <v>-</v>
      </c>
      <c r="AG317" s="169" t="str">
        <f t="shared" ca="1" si="77"/>
        <v>-</v>
      </c>
      <c r="AH317" s="168" t="str">
        <f t="shared" ca="1" si="78"/>
        <v>-</v>
      </c>
      <c r="AI317" s="168">
        <f t="shared" ca="1" si="79"/>
        <v>0</v>
      </c>
      <c r="AJ317" s="170">
        <f t="shared" ca="1" si="80"/>
        <v>0</v>
      </c>
      <c r="AK317" s="168">
        <f t="shared" ca="1" si="71"/>
        <v>0</v>
      </c>
      <c r="AL317" s="168">
        <f t="shared" ca="1" si="72"/>
        <v>0</v>
      </c>
    </row>
    <row r="318" spans="1:38" ht="27" customHeight="1" x14ac:dyDescent="0.2">
      <c r="A318" s="56">
        <v>303</v>
      </c>
      <c r="B318" s="309" t="str">
        <f t="shared" ca="1" si="66"/>
        <v>A303</v>
      </c>
      <c r="C318" s="309"/>
      <c r="D318" s="57" t="str">
        <f t="shared" ca="1" si="67"/>
        <v/>
      </c>
      <c r="E318" s="59" t="str">
        <f t="shared" ca="1" si="68"/>
        <v/>
      </c>
      <c r="F318" s="215">
        <f ca="1">IF(LEN(B318)&gt;0,'OBRAČUNANA OSNOVNA PLAČA'!H312,"")</f>
        <v>0</v>
      </c>
      <c r="G318" s="60"/>
      <c r="H318" s="60"/>
      <c r="I318" s="60"/>
      <c r="J318" s="60"/>
      <c r="K318" s="60"/>
      <c r="L318" s="229">
        <f t="shared" si="73"/>
        <v>0</v>
      </c>
      <c r="M318" s="230">
        <f t="shared" ca="1" si="81"/>
        <v>0</v>
      </c>
      <c r="N318" s="230">
        <f t="shared" ca="1" si="82"/>
        <v>0</v>
      </c>
      <c r="O318" s="231">
        <f t="shared" ca="1" si="83"/>
        <v>0</v>
      </c>
      <c r="P318" s="232">
        <f t="shared" ca="1" si="84"/>
        <v>0</v>
      </c>
      <c r="Q318" s="233">
        <f t="shared" ca="1" si="74"/>
        <v>0</v>
      </c>
      <c r="R318" s="233">
        <f ca="1">IF(LEN(B318)&gt;0,'7'!R318-'7'!Q318,"")</f>
        <v>0</v>
      </c>
      <c r="S318" s="234"/>
      <c r="T318" s="34"/>
      <c r="U318" s="34"/>
      <c r="V318" s="34"/>
      <c r="W318" s="34"/>
      <c r="X318" s="34"/>
      <c r="AB318" s="167">
        <f>ROW()</f>
        <v>318</v>
      </c>
      <c r="AC318" s="168">
        <f t="shared" ca="1" si="69"/>
        <v>0</v>
      </c>
      <c r="AD318" s="168">
        <f t="shared" ca="1" si="70"/>
        <v>0</v>
      </c>
      <c r="AE318" s="169" t="str">
        <f t="shared" ca="1" si="75"/>
        <v>-</v>
      </c>
      <c r="AF318" s="168" t="str">
        <f t="shared" ca="1" si="76"/>
        <v>-</v>
      </c>
      <c r="AG318" s="169" t="str">
        <f t="shared" ca="1" si="77"/>
        <v>-</v>
      </c>
      <c r="AH318" s="168" t="str">
        <f t="shared" ca="1" si="78"/>
        <v>-</v>
      </c>
      <c r="AI318" s="168">
        <f t="shared" ca="1" si="79"/>
        <v>0</v>
      </c>
      <c r="AJ318" s="170">
        <f t="shared" ca="1" si="80"/>
        <v>0</v>
      </c>
      <c r="AK318" s="168">
        <f t="shared" ca="1" si="71"/>
        <v>0</v>
      </c>
      <c r="AL318" s="168">
        <f t="shared" ca="1" si="72"/>
        <v>0</v>
      </c>
    </row>
    <row r="319" spans="1:38" ht="27" customHeight="1" x14ac:dyDescent="0.2">
      <c r="A319" s="56">
        <v>304</v>
      </c>
      <c r="B319" s="309" t="str">
        <f t="shared" ca="1" si="66"/>
        <v>A304</v>
      </c>
      <c r="C319" s="309"/>
      <c r="D319" s="57" t="str">
        <f t="shared" ca="1" si="67"/>
        <v/>
      </c>
      <c r="E319" s="59" t="str">
        <f t="shared" ca="1" si="68"/>
        <v/>
      </c>
      <c r="F319" s="215">
        <f ca="1">IF(LEN(B319)&gt;0,'OBRAČUNANA OSNOVNA PLAČA'!H313,"")</f>
        <v>0</v>
      </c>
      <c r="G319" s="60"/>
      <c r="H319" s="60"/>
      <c r="I319" s="60"/>
      <c r="J319" s="60"/>
      <c r="K319" s="60"/>
      <c r="L319" s="229">
        <f t="shared" si="73"/>
        <v>0</v>
      </c>
      <c r="M319" s="230">
        <f t="shared" ca="1" si="81"/>
        <v>0</v>
      </c>
      <c r="N319" s="230">
        <f t="shared" ca="1" si="82"/>
        <v>0</v>
      </c>
      <c r="O319" s="231">
        <f t="shared" ca="1" si="83"/>
        <v>0</v>
      </c>
      <c r="P319" s="232">
        <f t="shared" ca="1" si="84"/>
        <v>0</v>
      </c>
      <c r="Q319" s="233">
        <f t="shared" ca="1" si="74"/>
        <v>0</v>
      </c>
      <c r="R319" s="233">
        <f ca="1">IF(LEN(B319)&gt;0,'7'!R319-'7'!Q319,"")</f>
        <v>0</v>
      </c>
      <c r="S319" s="234"/>
      <c r="T319" s="34"/>
      <c r="U319" s="34"/>
      <c r="V319" s="34"/>
      <c r="W319" s="34"/>
      <c r="X319" s="34"/>
      <c r="AB319" s="167">
        <f>ROW()</f>
        <v>319</v>
      </c>
      <c r="AC319" s="168">
        <f t="shared" ca="1" si="69"/>
        <v>0</v>
      </c>
      <c r="AD319" s="168">
        <f t="shared" ca="1" si="70"/>
        <v>0</v>
      </c>
      <c r="AE319" s="169" t="str">
        <f t="shared" ca="1" si="75"/>
        <v>-</v>
      </c>
      <c r="AF319" s="168" t="str">
        <f t="shared" ca="1" si="76"/>
        <v>-</v>
      </c>
      <c r="AG319" s="169" t="str">
        <f t="shared" ca="1" si="77"/>
        <v>-</v>
      </c>
      <c r="AH319" s="168" t="str">
        <f t="shared" ca="1" si="78"/>
        <v>-</v>
      </c>
      <c r="AI319" s="168">
        <f t="shared" ca="1" si="79"/>
        <v>0</v>
      </c>
      <c r="AJ319" s="170">
        <f t="shared" ca="1" si="80"/>
        <v>0</v>
      </c>
      <c r="AK319" s="168">
        <f t="shared" ca="1" si="71"/>
        <v>0</v>
      </c>
      <c r="AL319" s="168">
        <f t="shared" ca="1" si="72"/>
        <v>0</v>
      </c>
    </row>
    <row r="320" spans="1:38" ht="27" customHeight="1" x14ac:dyDescent="0.2">
      <c r="A320" s="56">
        <v>305</v>
      </c>
      <c r="B320" s="309" t="str">
        <f t="shared" ca="1" si="66"/>
        <v>A305</v>
      </c>
      <c r="C320" s="309"/>
      <c r="D320" s="57" t="str">
        <f t="shared" ca="1" si="67"/>
        <v/>
      </c>
      <c r="E320" s="59" t="str">
        <f t="shared" ca="1" si="68"/>
        <v/>
      </c>
      <c r="F320" s="215">
        <f ca="1">IF(LEN(B320)&gt;0,'OBRAČUNANA OSNOVNA PLAČA'!H314,"")</f>
        <v>0</v>
      </c>
      <c r="G320" s="60"/>
      <c r="H320" s="60"/>
      <c r="I320" s="60"/>
      <c r="J320" s="60"/>
      <c r="K320" s="60"/>
      <c r="L320" s="229">
        <f t="shared" si="73"/>
        <v>0</v>
      </c>
      <c r="M320" s="230">
        <f t="shared" ca="1" si="81"/>
        <v>0</v>
      </c>
      <c r="N320" s="230">
        <f t="shared" ca="1" si="82"/>
        <v>0</v>
      </c>
      <c r="O320" s="231">
        <f t="shared" ca="1" si="83"/>
        <v>0</v>
      </c>
      <c r="P320" s="232">
        <f t="shared" ca="1" si="84"/>
        <v>0</v>
      </c>
      <c r="Q320" s="233">
        <f t="shared" ca="1" si="74"/>
        <v>0</v>
      </c>
      <c r="R320" s="233">
        <f ca="1">IF(LEN(B320)&gt;0,'7'!R320-'7'!Q320,"")</f>
        <v>0</v>
      </c>
      <c r="S320" s="234"/>
      <c r="T320" s="34"/>
      <c r="U320" s="34"/>
      <c r="V320" s="34"/>
      <c r="W320" s="34"/>
      <c r="X320" s="34"/>
      <c r="AB320" s="167">
        <f>ROW()</f>
        <v>320</v>
      </c>
      <c r="AC320" s="168">
        <f t="shared" ca="1" si="69"/>
        <v>0</v>
      </c>
      <c r="AD320" s="168">
        <f t="shared" ca="1" si="70"/>
        <v>0</v>
      </c>
      <c r="AE320" s="169" t="str">
        <f t="shared" ca="1" si="75"/>
        <v>-</v>
      </c>
      <c r="AF320" s="168" t="str">
        <f t="shared" ca="1" si="76"/>
        <v>-</v>
      </c>
      <c r="AG320" s="169" t="str">
        <f t="shared" ca="1" si="77"/>
        <v>-</v>
      </c>
      <c r="AH320" s="168" t="str">
        <f t="shared" ca="1" si="78"/>
        <v>-</v>
      </c>
      <c r="AI320" s="168">
        <f t="shared" ca="1" si="79"/>
        <v>0</v>
      </c>
      <c r="AJ320" s="170">
        <f t="shared" ca="1" si="80"/>
        <v>0</v>
      </c>
      <c r="AK320" s="168">
        <f t="shared" ca="1" si="71"/>
        <v>0</v>
      </c>
      <c r="AL320" s="168">
        <f t="shared" ca="1" si="72"/>
        <v>0</v>
      </c>
    </row>
    <row r="321" spans="1:38" ht="27" customHeight="1" x14ac:dyDescent="0.2">
      <c r="A321" s="56">
        <v>306</v>
      </c>
      <c r="B321" s="309" t="str">
        <f t="shared" ca="1" si="66"/>
        <v>A306</v>
      </c>
      <c r="C321" s="309"/>
      <c r="D321" s="57" t="str">
        <f t="shared" ca="1" si="67"/>
        <v/>
      </c>
      <c r="E321" s="59" t="str">
        <f t="shared" ca="1" si="68"/>
        <v/>
      </c>
      <c r="F321" s="215">
        <f ca="1">IF(LEN(B321)&gt;0,'OBRAČUNANA OSNOVNA PLAČA'!H315,"")</f>
        <v>0</v>
      </c>
      <c r="G321" s="60"/>
      <c r="H321" s="60"/>
      <c r="I321" s="60"/>
      <c r="J321" s="60"/>
      <c r="K321" s="60"/>
      <c r="L321" s="229">
        <f t="shared" si="73"/>
        <v>0</v>
      </c>
      <c r="M321" s="230">
        <f t="shared" ca="1" si="81"/>
        <v>0</v>
      </c>
      <c r="N321" s="230">
        <f t="shared" ca="1" si="82"/>
        <v>0</v>
      </c>
      <c r="O321" s="231">
        <f t="shared" ca="1" si="83"/>
        <v>0</v>
      </c>
      <c r="P321" s="232">
        <f t="shared" ca="1" si="84"/>
        <v>0</v>
      </c>
      <c r="Q321" s="233">
        <f t="shared" ca="1" si="74"/>
        <v>0</v>
      </c>
      <c r="R321" s="233">
        <f ca="1">IF(LEN(B321)&gt;0,'7'!R321-'7'!Q321,"")</f>
        <v>0</v>
      </c>
      <c r="S321" s="234"/>
      <c r="T321" s="34"/>
      <c r="U321" s="34"/>
      <c r="V321" s="34"/>
      <c r="W321" s="34"/>
      <c r="X321" s="34"/>
      <c r="AB321" s="167">
        <f>ROW()</f>
        <v>321</v>
      </c>
      <c r="AC321" s="168">
        <f t="shared" ca="1" si="69"/>
        <v>0</v>
      </c>
      <c r="AD321" s="168">
        <f t="shared" ca="1" si="70"/>
        <v>0</v>
      </c>
      <c r="AE321" s="169" t="str">
        <f t="shared" ca="1" si="75"/>
        <v>-</v>
      </c>
      <c r="AF321" s="168" t="str">
        <f t="shared" ca="1" si="76"/>
        <v>-</v>
      </c>
      <c r="AG321" s="169" t="str">
        <f t="shared" ca="1" si="77"/>
        <v>-</v>
      </c>
      <c r="AH321" s="168" t="str">
        <f t="shared" ca="1" si="78"/>
        <v>-</v>
      </c>
      <c r="AI321" s="168">
        <f t="shared" ca="1" si="79"/>
        <v>0</v>
      </c>
      <c r="AJ321" s="170">
        <f t="shared" ca="1" si="80"/>
        <v>0</v>
      </c>
      <c r="AK321" s="168">
        <f t="shared" ca="1" si="71"/>
        <v>0</v>
      </c>
      <c r="AL321" s="168">
        <f t="shared" ca="1" si="72"/>
        <v>0</v>
      </c>
    </row>
    <row r="322" spans="1:38" ht="27" customHeight="1" x14ac:dyDescent="0.2">
      <c r="A322" s="56">
        <v>307</v>
      </c>
      <c r="B322" s="309" t="str">
        <f t="shared" ca="1" si="66"/>
        <v>A307</v>
      </c>
      <c r="C322" s="309"/>
      <c r="D322" s="57" t="str">
        <f t="shared" ca="1" si="67"/>
        <v/>
      </c>
      <c r="E322" s="59" t="str">
        <f t="shared" ca="1" si="68"/>
        <v/>
      </c>
      <c r="F322" s="215">
        <f ca="1">IF(LEN(B322)&gt;0,'OBRAČUNANA OSNOVNA PLAČA'!H316,"")</f>
        <v>0</v>
      </c>
      <c r="G322" s="60"/>
      <c r="H322" s="60"/>
      <c r="I322" s="60"/>
      <c r="J322" s="60"/>
      <c r="K322" s="60"/>
      <c r="L322" s="229">
        <f t="shared" si="73"/>
        <v>0</v>
      </c>
      <c r="M322" s="230">
        <f t="shared" ca="1" si="81"/>
        <v>0</v>
      </c>
      <c r="N322" s="230">
        <f t="shared" ca="1" si="82"/>
        <v>0</v>
      </c>
      <c r="O322" s="231">
        <f t="shared" ca="1" si="83"/>
        <v>0</v>
      </c>
      <c r="P322" s="232">
        <f t="shared" ca="1" si="84"/>
        <v>0</v>
      </c>
      <c r="Q322" s="233">
        <f t="shared" ca="1" si="74"/>
        <v>0</v>
      </c>
      <c r="R322" s="233">
        <f ca="1">IF(LEN(B322)&gt;0,'7'!R322-'7'!Q322,"")</f>
        <v>0</v>
      </c>
      <c r="S322" s="234"/>
      <c r="T322" s="34"/>
      <c r="U322" s="34"/>
      <c r="V322" s="34"/>
      <c r="W322" s="34"/>
      <c r="X322" s="34"/>
      <c r="AB322" s="167">
        <f>ROW()</f>
        <v>322</v>
      </c>
      <c r="AC322" s="168">
        <f t="shared" ca="1" si="69"/>
        <v>0</v>
      </c>
      <c r="AD322" s="168">
        <f t="shared" ca="1" si="70"/>
        <v>0</v>
      </c>
      <c r="AE322" s="169" t="str">
        <f t="shared" ca="1" si="75"/>
        <v>-</v>
      </c>
      <c r="AF322" s="168" t="str">
        <f t="shared" ca="1" si="76"/>
        <v>-</v>
      </c>
      <c r="AG322" s="169" t="str">
        <f t="shared" ca="1" si="77"/>
        <v>-</v>
      </c>
      <c r="AH322" s="168" t="str">
        <f t="shared" ca="1" si="78"/>
        <v>-</v>
      </c>
      <c r="AI322" s="168">
        <f t="shared" ca="1" si="79"/>
        <v>0</v>
      </c>
      <c r="AJ322" s="170">
        <f t="shared" ca="1" si="80"/>
        <v>0</v>
      </c>
      <c r="AK322" s="168">
        <f t="shared" ca="1" si="71"/>
        <v>0</v>
      </c>
      <c r="AL322" s="168">
        <f t="shared" ca="1" si="72"/>
        <v>0</v>
      </c>
    </row>
    <row r="323" spans="1:38" ht="27" customHeight="1" x14ac:dyDescent="0.2">
      <c r="A323" s="56">
        <v>308</v>
      </c>
      <c r="B323" s="309" t="str">
        <f t="shared" ca="1" si="66"/>
        <v>A308</v>
      </c>
      <c r="C323" s="309"/>
      <c r="D323" s="57" t="str">
        <f t="shared" ca="1" si="67"/>
        <v/>
      </c>
      <c r="E323" s="59" t="str">
        <f t="shared" ca="1" si="68"/>
        <v/>
      </c>
      <c r="F323" s="215">
        <f ca="1">IF(LEN(B323)&gt;0,'OBRAČUNANA OSNOVNA PLAČA'!H317,"")</f>
        <v>0</v>
      </c>
      <c r="G323" s="60"/>
      <c r="H323" s="60"/>
      <c r="I323" s="60"/>
      <c r="J323" s="60"/>
      <c r="K323" s="60"/>
      <c r="L323" s="229">
        <f t="shared" si="73"/>
        <v>0</v>
      </c>
      <c r="M323" s="230">
        <f t="shared" ca="1" si="81"/>
        <v>0</v>
      </c>
      <c r="N323" s="230">
        <f t="shared" ca="1" si="82"/>
        <v>0</v>
      </c>
      <c r="O323" s="231">
        <f t="shared" ca="1" si="83"/>
        <v>0</v>
      </c>
      <c r="P323" s="232">
        <f t="shared" ca="1" si="84"/>
        <v>0</v>
      </c>
      <c r="Q323" s="233">
        <f t="shared" ca="1" si="74"/>
        <v>0</v>
      </c>
      <c r="R323" s="233">
        <f ca="1">IF(LEN(B323)&gt;0,'7'!R323-'7'!Q323,"")</f>
        <v>0</v>
      </c>
      <c r="S323" s="234"/>
      <c r="T323" s="34"/>
      <c r="U323" s="34"/>
      <c r="V323" s="34"/>
      <c r="W323" s="34"/>
      <c r="X323" s="34"/>
      <c r="AB323" s="167">
        <f>ROW()</f>
        <v>323</v>
      </c>
      <c r="AC323" s="168">
        <f t="shared" ca="1" si="69"/>
        <v>0</v>
      </c>
      <c r="AD323" s="168">
        <f t="shared" ca="1" si="70"/>
        <v>0</v>
      </c>
      <c r="AE323" s="169" t="str">
        <f t="shared" ca="1" si="75"/>
        <v>-</v>
      </c>
      <c r="AF323" s="168" t="str">
        <f t="shared" ca="1" si="76"/>
        <v>-</v>
      </c>
      <c r="AG323" s="169" t="str">
        <f t="shared" ca="1" si="77"/>
        <v>-</v>
      </c>
      <c r="AH323" s="168" t="str">
        <f t="shared" ca="1" si="78"/>
        <v>-</v>
      </c>
      <c r="AI323" s="168">
        <f t="shared" ca="1" si="79"/>
        <v>0</v>
      </c>
      <c r="AJ323" s="170">
        <f t="shared" ca="1" si="80"/>
        <v>0</v>
      </c>
      <c r="AK323" s="168">
        <f t="shared" ca="1" si="71"/>
        <v>0</v>
      </c>
      <c r="AL323" s="168">
        <f t="shared" ca="1" si="72"/>
        <v>0</v>
      </c>
    </row>
    <row r="324" spans="1:38" ht="27" customHeight="1" x14ac:dyDescent="0.2">
      <c r="A324" s="56">
        <v>309</v>
      </c>
      <c r="B324" s="309" t="str">
        <f t="shared" ca="1" si="66"/>
        <v>A309</v>
      </c>
      <c r="C324" s="309"/>
      <c r="D324" s="57" t="str">
        <f t="shared" ca="1" si="67"/>
        <v/>
      </c>
      <c r="E324" s="59" t="str">
        <f t="shared" ca="1" si="68"/>
        <v/>
      </c>
      <c r="F324" s="215">
        <f ca="1">IF(LEN(B324)&gt;0,'OBRAČUNANA OSNOVNA PLAČA'!H318,"")</f>
        <v>0</v>
      </c>
      <c r="G324" s="60"/>
      <c r="H324" s="60"/>
      <c r="I324" s="60"/>
      <c r="J324" s="60"/>
      <c r="K324" s="60"/>
      <c r="L324" s="229">
        <f t="shared" si="73"/>
        <v>0</v>
      </c>
      <c r="M324" s="230">
        <f t="shared" ca="1" si="81"/>
        <v>0</v>
      </c>
      <c r="N324" s="230">
        <f t="shared" ca="1" si="82"/>
        <v>0</v>
      </c>
      <c r="O324" s="231">
        <f t="shared" ca="1" si="83"/>
        <v>0</v>
      </c>
      <c r="P324" s="232">
        <f t="shared" ca="1" si="84"/>
        <v>0</v>
      </c>
      <c r="Q324" s="233">
        <f t="shared" ca="1" si="74"/>
        <v>0</v>
      </c>
      <c r="R324" s="233">
        <f ca="1">IF(LEN(B324)&gt;0,'7'!R324-'7'!Q324,"")</f>
        <v>0</v>
      </c>
      <c r="S324" s="234"/>
      <c r="T324" s="34"/>
      <c r="U324" s="34"/>
      <c r="V324" s="34"/>
      <c r="W324" s="34"/>
      <c r="X324" s="34"/>
      <c r="AB324" s="167">
        <f>ROW()</f>
        <v>324</v>
      </c>
      <c r="AC324" s="168">
        <f t="shared" ca="1" si="69"/>
        <v>0</v>
      </c>
      <c r="AD324" s="168">
        <f t="shared" ca="1" si="70"/>
        <v>0</v>
      </c>
      <c r="AE324" s="169" t="str">
        <f t="shared" ca="1" si="75"/>
        <v>-</v>
      </c>
      <c r="AF324" s="168" t="str">
        <f t="shared" ca="1" si="76"/>
        <v>-</v>
      </c>
      <c r="AG324" s="169" t="str">
        <f t="shared" ca="1" si="77"/>
        <v>-</v>
      </c>
      <c r="AH324" s="168" t="str">
        <f t="shared" ca="1" si="78"/>
        <v>-</v>
      </c>
      <c r="AI324" s="168">
        <f t="shared" ca="1" si="79"/>
        <v>0</v>
      </c>
      <c r="AJ324" s="170">
        <f t="shared" ca="1" si="80"/>
        <v>0</v>
      </c>
      <c r="AK324" s="168">
        <f t="shared" ca="1" si="71"/>
        <v>0</v>
      </c>
      <c r="AL324" s="168">
        <f t="shared" ca="1" si="72"/>
        <v>0</v>
      </c>
    </row>
    <row r="325" spans="1:38" ht="27" customHeight="1" x14ac:dyDescent="0.2">
      <c r="A325" s="56">
        <v>310</v>
      </c>
      <c r="B325" s="309" t="str">
        <f t="shared" ca="1" si="66"/>
        <v>A310</v>
      </c>
      <c r="C325" s="309"/>
      <c r="D325" s="57" t="str">
        <f t="shared" ca="1" si="67"/>
        <v/>
      </c>
      <c r="E325" s="59" t="str">
        <f t="shared" ca="1" si="68"/>
        <v/>
      </c>
      <c r="F325" s="215">
        <f ca="1">IF(LEN(B325)&gt;0,'OBRAČUNANA OSNOVNA PLAČA'!H319,"")</f>
        <v>0</v>
      </c>
      <c r="G325" s="60"/>
      <c r="H325" s="60"/>
      <c r="I325" s="60"/>
      <c r="J325" s="60"/>
      <c r="K325" s="60"/>
      <c r="L325" s="229">
        <f t="shared" si="73"/>
        <v>0</v>
      </c>
      <c r="M325" s="230">
        <f t="shared" ca="1" si="81"/>
        <v>0</v>
      </c>
      <c r="N325" s="230">
        <f t="shared" ca="1" si="82"/>
        <v>0</v>
      </c>
      <c r="O325" s="231">
        <f t="shared" ca="1" si="83"/>
        <v>0</v>
      </c>
      <c r="P325" s="232">
        <f t="shared" ca="1" si="84"/>
        <v>0</v>
      </c>
      <c r="Q325" s="233">
        <f t="shared" ca="1" si="74"/>
        <v>0</v>
      </c>
      <c r="R325" s="233">
        <f ca="1">IF(LEN(B325)&gt;0,'7'!R325-'7'!Q325,"")</f>
        <v>0</v>
      </c>
      <c r="S325" s="234"/>
      <c r="T325" s="34"/>
      <c r="U325" s="34"/>
      <c r="V325" s="34"/>
      <c r="W325" s="34"/>
      <c r="X325" s="34"/>
      <c r="AB325" s="167">
        <f>ROW()</f>
        <v>325</v>
      </c>
      <c r="AC325" s="168">
        <f t="shared" ca="1" si="69"/>
        <v>0</v>
      </c>
      <c r="AD325" s="168">
        <f t="shared" ca="1" si="70"/>
        <v>0</v>
      </c>
      <c r="AE325" s="169" t="str">
        <f t="shared" ca="1" si="75"/>
        <v>-</v>
      </c>
      <c r="AF325" s="168" t="str">
        <f t="shared" ca="1" si="76"/>
        <v>-</v>
      </c>
      <c r="AG325" s="169" t="str">
        <f t="shared" ca="1" si="77"/>
        <v>-</v>
      </c>
      <c r="AH325" s="168" t="str">
        <f t="shared" ca="1" si="78"/>
        <v>-</v>
      </c>
      <c r="AI325" s="168">
        <f t="shared" ca="1" si="79"/>
        <v>0</v>
      </c>
      <c r="AJ325" s="170">
        <f t="shared" ca="1" si="80"/>
        <v>0</v>
      </c>
      <c r="AK325" s="168">
        <f t="shared" ca="1" si="71"/>
        <v>0</v>
      </c>
      <c r="AL325" s="168">
        <f t="shared" ca="1" si="72"/>
        <v>0</v>
      </c>
    </row>
    <row r="326" spans="1:38" ht="27" customHeight="1" x14ac:dyDescent="0.2">
      <c r="A326" s="56">
        <v>311</v>
      </c>
      <c r="B326" s="309" t="str">
        <f t="shared" ca="1" si="66"/>
        <v>A311</v>
      </c>
      <c r="C326" s="309"/>
      <c r="D326" s="57" t="str">
        <f t="shared" ca="1" si="67"/>
        <v/>
      </c>
      <c r="E326" s="59" t="str">
        <f t="shared" ca="1" si="68"/>
        <v/>
      </c>
      <c r="F326" s="215">
        <f ca="1">IF(LEN(B326)&gt;0,'OBRAČUNANA OSNOVNA PLAČA'!H320,"")</f>
        <v>0</v>
      </c>
      <c r="G326" s="60"/>
      <c r="H326" s="60"/>
      <c r="I326" s="60"/>
      <c r="J326" s="60"/>
      <c r="K326" s="60"/>
      <c r="L326" s="229">
        <f t="shared" si="73"/>
        <v>0</v>
      </c>
      <c r="M326" s="230">
        <f t="shared" ca="1" si="81"/>
        <v>0</v>
      </c>
      <c r="N326" s="230">
        <f t="shared" ca="1" si="82"/>
        <v>0</v>
      </c>
      <c r="O326" s="231">
        <f t="shared" ca="1" si="83"/>
        <v>0</v>
      </c>
      <c r="P326" s="232">
        <f t="shared" ca="1" si="84"/>
        <v>0</v>
      </c>
      <c r="Q326" s="233">
        <f t="shared" ca="1" si="74"/>
        <v>0</v>
      </c>
      <c r="R326" s="233">
        <f ca="1">IF(LEN(B326)&gt;0,'7'!R326-'7'!Q326,"")</f>
        <v>0</v>
      </c>
      <c r="S326" s="234"/>
      <c r="T326" s="34"/>
      <c r="U326" s="34"/>
      <c r="V326" s="34"/>
      <c r="W326" s="34"/>
      <c r="X326" s="34"/>
      <c r="AB326" s="167">
        <f>ROW()</f>
        <v>326</v>
      </c>
      <c r="AC326" s="168">
        <f t="shared" ca="1" si="69"/>
        <v>0</v>
      </c>
      <c r="AD326" s="168">
        <f t="shared" ca="1" si="70"/>
        <v>0</v>
      </c>
      <c r="AE326" s="169" t="str">
        <f t="shared" ca="1" si="75"/>
        <v>-</v>
      </c>
      <c r="AF326" s="168" t="str">
        <f t="shared" ca="1" si="76"/>
        <v>-</v>
      </c>
      <c r="AG326" s="169" t="str">
        <f t="shared" ca="1" si="77"/>
        <v>-</v>
      </c>
      <c r="AH326" s="168" t="str">
        <f t="shared" ca="1" si="78"/>
        <v>-</v>
      </c>
      <c r="AI326" s="168">
        <f t="shared" ca="1" si="79"/>
        <v>0</v>
      </c>
      <c r="AJ326" s="170">
        <f t="shared" ca="1" si="80"/>
        <v>0</v>
      </c>
      <c r="AK326" s="168">
        <f t="shared" ca="1" si="71"/>
        <v>0</v>
      </c>
      <c r="AL326" s="168">
        <f t="shared" ca="1" si="72"/>
        <v>0</v>
      </c>
    </row>
    <row r="327" spans="1:38" ht="27" customHeight="1" x14ac:dyDescent="0.2">
      <c r="A327" s="56">
        <v>312</v>
      </c>
      <c r="B327" s="309" t="str">
        <f t="shared" ca="1" si="66"/>
        <v>A312</v>
      </c>
      <c r="C327" s="309"/>
      <c r="D327" s="57" t="str">
        <f t="shared" ca="1" si="67"/>
        <v/>
      </c>
      <c r="E327" s="59" t="str">
        <f t="shared" ca="1" si="68"/>
        <v/>
      </c>
      <c r="F327" s="215">
        <f ca="1">IF(LEN(B327)&gt;0,'OBRAČUNANA OSNOVNA PLAČA'!H321,"")</f>
        <v>0</v>
      </c>
      <c r="G327" s="60"/>
      <c r="H327" s="60"/>
      <c r="I327" s="60"/>
      <c r="J327" s="60"/>
      <c r="K327" s="60"/>
      <c r="L327" s="229">
        <f t="shared" si="73"/>
        <v>0</v>
      </c>
      <c r="M327" s="230">
        <f t="shared" ca="1" si="81"/>
        <v>0</v>
      </c>
      <c r="N327" s="230">
        <f t="shared" ca="1" si="82"/>
        <v>0</v>
      </c>
      <c r="O327" s="231">
        <f t="shared" ca="1" si="83"/>
        <v>0</v>
      </c>
      <c r="P327" s="232">
        <f t="shared" ca="1" si="84"/>
        <v>0</v>
      </c>
      <c r="Q327" s="233">
        <f t="shared" ca="1" si="74"/>
        <v>0</v>
      </c>
      <c r="R327" s="233">
        <f ca="1">IF(LEN(B327)&gt;0,'7'!R327-'7'!Q327,"")</f>
        <v>0</v>
      </c>
      <c r="S327" s="234"/>
      <c r="T327" s="34"/>
      <c r="U327" s="34"/>
      <c r="V327" s="34"/>
      <c r="W327" s="34"/>
      <c r="X327" s="34"/>
      <c r="AB327" s="167">
        <f>ROW()</f>
        <v>327</v>
      </c>
      <c r="AC327" s="168">
        <f t="shared" ca="1" si="69"/>
        <v>0</v>
      </c>
      <c r="AD327" s="168">
        <f t="shared" ca="1" si="70"/>
        <v>0</v>
      </c>
      <c r="AE327" s="169" t="str">
        <f t="shared" ca="1" si="75"/>
        <v>-</v>
      </c>
      <c r="AF327" s="168" t="str">
        <f t="shared" ca="1" si="76"/>
        <v>-</v>
      </c>
      <c r="AG327" s="169" t="str">
        <f t="shared" ca="1" si="77"/>
        <v>-</v>
      </c>
      <c r="AH327" s="168" t="str">
        <f t="shared" ca="1" si="78"/>
        <v>-</v>
      </c>
      <c r="AI327" s="168">
        <f t="shared" ca="1" si="79"/>
        <v>0</v>
      </c>
      <c r="AJ327" s="170">
        <f t="shared" ca="1" si="80"/>
        <v>0</v>
      </c>
      <c r="AK327" s="168">
        <f t="shared" ca="1" si="71"/>
        <v>0</v>
      </c>
      <c r="AL327" s="168">
        <f t="shared" ca="1" si="72"/>
        <v>0</v>
      </c>
    </row>
    <row r="328" spans="1:38" ht="27" customHeight="1" x14ac:dyDescent="0.2">
      <c r="A328" s="56">
        <v>313</v>
      </c>
      <c r="B328" s="309" t="str">
        <f t="shared" ca="1" si="66"/>
        <v>A313</v>
      </c>
      <c r="C328" s="309"/>
      <c r="D328" s="57" t="str">
        <f t="shared" ca="1" si="67"/>
        <v/>
      </c>
      <c r="E328" s="59" t="str">
        <f t="shared" ca="1" si="68"/>
        <v/>
      </c>
      <c r="F328" s="215">
        <f ca="1">IF(LEN(B328)&gt;0,'OBRAČUNANA OSNOVNA PLAČA'!H322,"")</f>
        <v>0</v>
      </c>
      <c r="G328" s="60"/>
      <c r="H328" s="60"/>
      <c r="I328" s="60"/>
      <c r="J328" s="60"/>
      <c r="K328" s="60"/>
      <c r="L328" s="229">
        <f t="shared" si="73"/>
        <v>0</v>
      </c>
      <c r="M328" s="230">
        <f t="shared" ca="1" si="81"/>
        <v>0</v>
      </c>
      <c r="N328" s="230">
        <f t="shared" ca="1" si="82"/>
        <v>0</v>
      </c>
      <c r="O328" s="231">
        <f t="shared" ca="1" si="83"/>
        <v>0</v>
      </c>
      <c r="P328" s="232">
        <f t="shared" ca="1" si="84"/>
        <v>0</v>
      </c>
      <c r="Q328" s="233">
        <f t="shared" ca="1" si="74"/>
        <v>0</v>
      </c>
      <c r="R328" s="233">
        <f ca="1">IF(LEN(B328)&gt;0,'7'!R328-'7'!Q328,"")</f>
        <v>0</v>
      </c>
      <c r="S328" s="234"/>
      <c r="T328" s="34"/>
      <c r="U328" s="34"/>
      <c r="V328" s="34"/>
      <c r="W328" s="34"/>
      <c r="X328" s="34"/>
      <c r="AB328" s="167">
        <f>ROW()</f>
        <v>328</v>
      </c>
      <c r="AC328" s="168">
        <f t="shared" ca="1" si="69"/>
        <v>0</v>
      </c>
      <c r="AD328" s="168">
        <f t="shared" ca="1" si="70"/>
        <v>0</v>
      </c>
      <c r="AE328" s="169" t="str">
        <f t="shared" ca="1" si="75"/>
        <v>-</v>
      </c>
      <c r="AF328" s="168" t="str">
        <f t="shared" ca="1" si="76"/>
        <v>-</v>
      </c>
      <c r="AG328" s="169" t="str">
        <f t="shared" ca="1" si="77"/>
        <v>-</v>
      </c>
      <c r="AH328" s="168" t="str">
        <f t="shared" ca="1" si="78"/>
        <v>-</v>
      </c>
      <c r="AI328" s="168">
        <f t="shared" ca="1" si="79"/>
        <v>0</v>
      </c>
      <c r="AJ328" s="170">
        <f t="shared" ca="1" si="80"/>
        <v>0</v>
      </c>
      <c r="AK328" s="168">
        <f t="shared" ca="1" si="71"/>
        <v>0</v>
      </c>
      <c r="AL328" s="168">
        <f t="shared" ca="1" si="72"/>
        <v>0</v>
      </c>
    </row>
    <row r="329" spans="1:38" ht="27" customHeight="1" x14ac:dyDescent="0.2">
      <c r="A329" s="56">
        <v>314</v>
      </c>
      <c r="B329" s="309" t="str">
        <f t="shared" ca="1" si="66"/>
        <v>A314</v>
      </c>
      <c r="C329" s="309"/>
      <c r="D329" s="57" t="str">
        <f t="shared" ca="1" si="67"/>
        <v/>
      </c>
      <c r="E329" s="59" t="str">
        <f t="shared" ca="1" si="68"/>
        <v/>
      </c>
      <c r="F329" s="215">
        <f ca="1">IF(LEN(B329)&gt;0,'OBRAČUNANA OSNOVNA PLAČA'!H323,"")</f>
        <v>0</v>
      </c>
      <c r="G329" s="60"/>
      <c r="H329" s="60"/>
      <c r="I329" s="60"/>
      <c r="J329" s="60"/>
      <c r="K329" s="60"/>
      <c r="L329" s="229">
        <f t="shared" si="73"/>
        <v>0</v>
      </c>
      <c r="M329" s="230">
        <f t="shared" ca="1" si="81"/>
        <v>0</v>
      </c>
      <c r="N329" s="230">
        <f t="shared" ca="1" si="82"/>
        <v>0</v>
      </c>
      <c r="O329" s="231">
        <f t="shared" ca="1" si="83"/>
        <v>0</v>
      </c>
      <c r="P329" s="232">
        <f t="shared" ca="1" si="84"/>
        <v>0</v>
      </c>
      <c r="Q329" s="233">
        <f t="shared" ca="1" si="74"/>
        <v>0</v>
      </c>
      <c r="R329" s="233">
        <f ca="1">IF(LEN(B329)&gt;0,'7'!R329-'7'!Q329,"")</f>
        <v>0</v>
      </c>
      <c r="S329" s="234"/>
      <c r="T329" s="34"/>
      <c r="U329" s="34"/>
      <c r="V329" s="34"/>
      <c r="W329" s="34"/>
      <c r="X329" s="34"/>
      <c r="AB329" s="167">
        <f>ROW()</f>
        <v>329</v>
      </c>
      <c r="AC329" s="168">
        <f t="shared" ca="1" si="69"/>
        <v>0</v>
      </c>
      <c r="AD329" s="168">
        <f t="shared" ca="1" si="70"/>
        <v>0</v>
      </c>
      <c r="AE329" s="169" t="str">
        <f t="shared" ca="1" si="75"/>
        <v>-</v>
      </c>
      <c r="AF329" s="168" t="str">
        <f t="shared" ca="1" si="76"/>
        <v>-</v>
      </c>
      <c r="AG329" s="169" t="str">
        <f t="shared" ca="1" si="77"/>
        <v>-</v>
      </c>
      <c r="AH329" s="168" t="str">
        <f t="shared" ca="1" si="78"/>
        <v>-</v>
      </c>
      <c r="AI329" s="168">
        <f t="shared" ca="1" si="79"/>
        <v>0</v>
      </c>
      <c r="AJ329" s="170">
        <f t="shared" ca="1" si="80"/>
        <v>0</v>
      </c>
      <c r="AK329" s="168">
        <f t="shared" ca="1" si="71"/>
        <v>0</v>
      </c>
      <c r="AL329" s="168">
        <f t="shared" ca="1" si="72"/>
        <v>0</v>
      </c>
    </row>
    <row r="330" spans="1:38" ht="27" customHeight="1" x14ac:dyDescent="0.2">
      <c r="A330" s="56">
        <v>315</v>
      </c>
      <c r="B330" s="309" t="str">
        <f t="shared" ca="1" si="66"/>
        <v>A315</v>
      </c>
      <c r="C330" s="309"/>
      <c r="D330" s="57" t="str">
        <f t="shared" ca="1" si="67"/>
        <v/>
      </c>
      <c r="E330" s="59" t="str">
        <f t="shared" ca="1" si="68"/>
        <v/>
      </c>
      <c r="F330" s="215">
        <f ca="1">IF(LEN(B330)&gt;0,'OBRAČUNANA OSNOVNA PLAČA'!H324,"")</f>
        <v>0</v>
      </c>
      <c r="G330" s="60"/>
      <c r="H330" s="60"/>
      <c r="I330" s="60"/>
      <c r="J330" s="60"/>
      <c r="K330" s="60"/>
      <c r="L330" s="229">
        <f t="shared" si="73"/>
        <v>0</v>
      </c>
      <c r="M330" s="230">
        <f t="shared" ca="1" si="81"/>
        <v>0</v>
      </c>
      <c r="N330" s="230">
        <f t="shared" ca="1" si="82"/>
        <v>0</v>
      </c>
      <c r="O330" s="231">
        <f t="shared" ca="1" si="83"/>
        <v>0</v>
      </c>
      <c r="P330" s="232">
        <f t="shared" ca="1" si="84"/>
        <v>0</v>
      </c>
      <c r="Q330" s="233">
        <f t="shared" ca="1" si="74"/>
        <v>0</v>
      </c>
      <c r="R330" s="233">
        <f ca="1">IF(LEN(B330)&gt;0,'7'!R330-'7'!Q330,"")</f>
        <v>0</v>
      </c>
      <c r="S330" s="234"/>
      <c r="T330" s="34"/>
      <c r="U330" s="34"/>
      <c r="V330" s="34"/>
      <c r="W330" s="34"/>
      <c r="X330" s="34"/>
      <c r="AB330" s="167">
        <f>ROW()</f>
        <v>330</v>
      </c>
      <c r="AC330" s="168">
        <f t="shared" ca="1" si="69"/>
        <v>0</v>
      </c>
      <c r="AD330" s="168">
        <f t="shared" ca="1" si="70"/>
        <v>0</v>
      </c>
      <c r="AE330" s="169" t="str">
        <f t="shared" ca="1" si="75"/>
        <v>-</v>
      </c>
      <c r="AF330" s="168" t="str">
        <f t="shared" ca="1" si="76"/>
        <v>-</v>
      </c>
      <c r="AG330" s="169" t="str">
        <f t="shared" ca="1" si="77"/>
        <v>-</v>
      </c>
      <c r="AH330" s="168" t="str">
        <f t="shared" ca="1" si="78"/>
        <v>-</v>
      </c>
      <c r="AI330" s="168">
        <f t="shared" ca="1" si="79"/>
        <v>0</v>
      </c>
      <c r="AJ330" s="170">
        <f t="shared" ca="1" si="80"/>
        <v>0</v>
      </c>
      <c r="AK330" s="168">
        <f t="shared" ca="1" si="71"/>
        <v>0</v>
      </c>
      <c r="AL330" s="168">
        <f t="shared" ca="1" si="72"/>
        <v>0</v>
      </c>
    </row>
    <row r="331" spans="1:38" ht="27" customHeight="1" x14ac:dyDescent="0.2">
      <c r="A331" s="56">
        <v>316</v>
      </c>
      <c r="B331" s="309" t="str">
        <f t="shared" ca="1" si="66"/>
        <v>A316</v>
      </c>
      <c r="C331" s="309"/>
      <c r="D331" s="57" t="str">
        <f t="shared" ca="1" si="67"/>
        <v/>
      </c>
      <c r="E331" s="59" t="str">
        <f t="shared" ca="1" si="68"/>
        <v/>
      </c>
      <c r="F331" s="215">
        <f ca="1">IF(LEN(B331)&gt;0,'OBRAČUNANA OSNOVNA PLAČA'!H325,"")</f>
        <v>0</v>
      </c>
      <c r="G331" s="60"/>
      <c r="H331" s="60"/>
      <c r="I331" s="60"/>
      <c r="J331" s="60"/>
      <c r="K331" s="60"/>
      <c r="L331" s="229">
        <f t="shared" si="73"/>
        <v>0</v>
      </c>
      <c r="M331" s="230">
        <f t="shared" ca="1" si="81"/>
        <v>0</v>
      </c>
      <c r="N331" s="230">
        <f t="shared" ca="1" si="82"/>
        <v>0</v>
      </c>
      <c r="O331" s="231">
        <f t="shared" ca="1" si="83"/>
        <v>0</v>
      </c>
      <c r="P331" s="232">
        <f t="shared" ca="1" si="84"/>
        <v>0</v>
      </c>
      <c r="Q331" s="233">
        <f t="shared" ca="1" si="74"/>
        <v>0</v>
      </c>
      <c r="R331" s="233">
        <f ca="1">IF(LEN(B331)&gt;0,'7'!R331-'7'!Q331,"")</f>
        <v>0</v>
      </c>
      <c r="S331" s="234"/>
      <c r="T331" s="34"/>
      <c r="U331" s="34"/>
      <c r="V331" s="34"/>
      <c r="W331" s="34"/>
      <c r="X331" s="34"/>
      <c r="AB331" s="167">
        <f>ROW()</f>
        <v>331</v>
      </c>
      <c r="AC331" s="168">
        <f t="shared" ca="1" si="69"/>
        <v>0</v>
      </c>
      <c r="AD331" s="168">
        <f t="shared" ca="1" si="70"/>
        <v>0</v>
      </c>
      <c r="AE331" s="169" t="str">
        <f t="shared" ca="1" si="75"/>
        <v>-</v>
      </c>
      <c r="AF331" s="168" t="str">
        <f t="shared" ca="1" si="76"/>
        <v>-</v>
      </c>
      <c r="AG331" s="169" t="str">
        <f t="shared" ca="1" si="77"/>
        <v>-</v>
      </c>
      <c r="AH331" s="168" t="str">
        <f t="shared" ca="1" si="78"/>
        <v>-</v>
      </c>
      <c r="AI331" s="168">
        <f t="shared" ca="1" si="79"/>
        <v>0</v>
      </c>
      <c r="AJ331" s="170">
        <f t="shared" ca="1" si="80"/>
        <v>0</v>
      </c>
      <c r="AK331" s="168">
        <f t="shared" ca="1" si="71"/>
        <v>0</v>
      </c>
      <c r="AL331" s="168">
        <f t="shared" ca="1" si="72"/>
        <v>0</v>
      </c>
    </row>
    <row r="332" spans="1:38" ht="27" customHeight="1" x14ac:dyDescent="0.2">
      <c r="A332" s="56">
        <v>317</v>
      </c>
      <c r="B332" s="309" t="str">
        <f t="shared" ca="1" si="66"/>
        <v>A317</v>
      </c>
      <c r="C332" s="309"/>
      <c r="D332" s="57" t="str">
        <f t="shared" ca="1" si="67"/>
        <v/>
      </c>
      <c r="E332" s="59" t="str">
        <f t="shared" ca="1" si="68"/>
        <v/>
      </c>
      <c r="F332" s="215">
        <f ca="1">IF(LEN(B332)&gt;0,'OBRAČUNANA OSNOVNA PLAČA'!H326,"")</f>
        <v>0</v>
      </c>
      <c r="G332" s="60"/>
      <c r="H332" s="60"/>
      <c r="I332" s="60"/>
      <c r="J332" s="60"/>
      <c r="K332" s="60"/>
      <c r="L332" s="229">
        <f t="shared" si="73"/>
        <v>0</v>
      </c>
      <c r="M332" s="230">
        <f t="shared" ca="1" si="81"/>
        <v>0</v>
      </c>
      <c r="N332" s="230">
        <f t="shared" ca="1" si="82"/>
        <v>0</v>
      </c>
      <c r="O332" s="231">
        <f t="shared" ca="1" si="83"/>
        <v>0</v>
      </c>
      <c r="P332" s="232">
        <f t="shared" ca="1" si="84"/>
        <v>0</v>
      </c>
      <c r="Q332" s="233">
        <f t="shared" ca="1" si="74"/>
        <v>0</v>
      </c>
      <c r="R332" s="233">
        <f ca="1">IF(LEN(B332)&gt;0,'7'!R332-'7'!Q332,"")</f>
        <v>0</v>
      </c>
      <c r="S332" s="234"/>
      <c r="T332" s="34"/>
      <c r="U332" s="34"/>
      <c r="V332" s="34"/>
      <c r="W332" s="34"/>
      <c r="X332" s="34"/>
      <c r="AB332" s="167">
        <f>ROW()</f>
        <v>332</v>
      </c>
      <c r="AC332" s="168">
        <f t="shared" ca="1" si="69"/>
        <v>0</v>
      </c>
      <c r="AD332" s="168">
        <f t="shared" ca="1" si="70"/>
        <v>0</v>
      </c>
      <c r="AE332" s="169" t="str">
        <f t="shared" ca="1" si="75"/>
        <v>-</v>
      </c>
      <c r="AF332" s="168" t="str">
        <f t="shared" ca="1" si="76"/>
        <v>-</v>
      </c>
      <c r="AG332" s="169" t="str">
        <f t="shared" ca="1" si="77"/>
        <v>-</v>
      </c>
      <c r="AH332" s="168" t="str">
        <f t="shared" ca="1" si="78"/>
        <v>-</v>
      </c>
      <c r="AI332" s="168">
        <f t="shared" ca="1" si="79"/>
        <v>0</v>
      </c>
      <c r="AJ332" s="170">
        <f t="shared" ca="1" si="80"/>
        <v>0</v>
      </c>
      <c r="AK332" s="168">
        <f t="shared" ca="1" si="71"/>
        <v>0</v>
      </c>
      <c r="AL332" s="168">
        <f t="shared" ca="1" si="72"/>
        <v>0</v>
      </c>
    </row>
    <row r="333" spans="1:38" ht="27" customHeight="1" x14ac:dyDescent="0.2">
      <c r="A333" s="56">
        <v>318</v>
      </c>
      <c r="B333" s="309" t="str">
        <f t="shared" ca="1" si="66"/>
        <v>A318</v>
      </c>
      <c r="C333" s="309"/>
      <c r="D333" s="57" t="str">
        <f t="shared" ca="1" si="67"/>
        <v/>
      </c>
      <c r="E333" s="59" t="str">
        <f t="shared" ca="1" si="68"/>
        <v/>
      </c>
      <c r="F333" s="215">
        <f ca="1">IF(LEN(B333)&gt;0,'OBRAČUNANA OSNOVNA PLAČA'!H327,"")</f>
        <v>0</v>
      </c>
      <c r="G333" s="60"/>
      <c r="H333" s="60"/>
      <c r="I333" s="60"/>
      <c r="J333" s="60"/>
      <c r="K333" s="60"/>
      <c r="L333" s="229">
        <f t="shared" si="73"/>
        <v>0</v>
      </c>
      <c r="M333" s="230">
        <f t="shared" ca="1" si="81"/>
        <v>0</v>
      </c>
      <c r="N333" s="230">
        <f t="shared" ca="1" si="82"/>
        <v>0</v>
      </c>
      <c r="O333" s="231">
        <f t="shared" ca="1" si="83"/>
        <v>0</v>
      </c>
      <c r="P333" s="232">
        <f t="shared" ca="1" si="84"/>
        <v>0</v>
      </c>
      <c r="Q333" s="233">
        <f t="shared" ca="1" si="74"/>
        <v>0</v>
      </c>
      <c r="R333" s="233">
        <f ca="1">IF(LEN(B333)&gt;0,'7'!R333-'7'!Q333,"")</f>
        <v>0</v>
      </c>
      <c r="S333" s="234"/>
      <c r="T333" s="34"/>
      <c r="U333" s="34"/>
      <c r="V333" s="34"/>
      <c r="W333" s="34"/>
      <c r="X333" s="34"/>
      <c r="AB333" s="167">
        <f>ROW()</f>
        <v>333</v>
      </c>
      <c r="AC333" s="168">
        <f t="shared" ca="1" si="69"/>
        <v>0</v>
      </c>
      <c r="AD333" s="168">
        <f t="shared" ca="1" si="70"/>
        <v>0</v>
      </c>
      <c r="AE333" s="169" t="str">
        <f t="shared" ca="1" si="75"/>
        <v>-</v>
      </c>
      <c r="AF333" s="168" t="str">
        <f t="shared" ca="1" si="76"/>
        <v>-</v>
      </c>
      <c r="AG333" s="169" t="str">
        <f t="shared" ca="1" si="77"/>
        <v>-</v>
      </c>
      <c r="AH333" s="168" t="str">
        <f t="shared" ca="1" si="78"/>
        <v>-</v>
      </c>
      <c r="AI333" s="168">
        <f t="shared" ca="1" si="79"/>
        <v>0</v>
      </c>
      <c r="AJ333" s="170">
        <f t="shared" ca="1" si="80"/>
        <v>0</v>
      </c>
      <c r="AK333" s="168">
        <f t="shared" ca="1" si="71"/>
        <v>0</v>
      </c>
      <c r="AL333" s="168">
        <f t="shared" ca="1" si="72"/>
        <v>0</v>
      </c>
    </row>
    <row r="334" spans="1:38" ht="27" customHeight="1" x14ac:dyDescent="0.2">
      <c r="A334" s="56">
        <v>319</v>
      </c>
      <c r="B334" s="309" t="str">
        <f t="shared" ca="1" si="66"/>
        <v>A319</v>
      </c>
      <c r="C334" s="309"/>
      <c r="D334" s="57" t="str">
        <f t="shared" ca="1" si="67"/>
        <v/>
      </c>
      <c r="E334" s="59" t="str">
        <f t="shared" ca="1" si="68"/>
        <v/>
      </c>
      <c r="F334" s="215">
        <f ca="1">IF(LEN(B334)&gt;0,'OBRAČUNANA OSNOVNA PLAČA'!H328,"")</f>
        <v>0</v>
      </c>
      <c r="G334" s="60"/>
      <c r="H334" s="60"/>
      <c r="I334" s="60"/>
      <c r="J334" s="60"/>
      <c r="K334" s="60"/>
      <c r="L334" s="229">
        <f t="shared" si="73"/>
        <v>0</v>
      </c>
      <c r="M334" s="230">
        <f t="shared" ca="1" si="81"/>
        <v>0</v>
      </c>
      <c r="N334" s="230">
        <f t="shared" ca="1" si="82"/>
        <v>0</v>
      </c>
      <c r="O334" s="231">
        <f t="shared" ca="1" si="83"/>
        <v>0</v>
      </c>
      <c r="P334" s="232">
        <f t="shared" ca="1" si="84"/>
        <v>0</v>
      </c>
      <c r="Q334" s="233">
        <f t="shared" ca="1" si="74"/>
        <v>0</v>
      </c>
      <c r="R334" s="233">
        <f ca="1">IF(LEN(B334)&gt;0,'7'!R334-'7'!Q334,"")</f>
        <v>0</v>
      </c>
      <c r="S334" s="234"/>
      <c r="T334" s="34"/>
      <c r="U334" s="34"/>
      <c r="V334" s="34"/>
      <c r="W334" s="34"/>
      <c r="X334" s="34"/>
      <c r="AB334" s="167">
        <f>ROW()</f>
        <v>334</v>
      </c>
      <c r="AC334" s="168">
        <f t="shared" ca="1" si="69"/>
        <v>0</v>
      </c>
      <c r="AD334" s="168">
        <f t="shared" ca="1" si="70"/>
        <v>0</v>
      </c>
      <c r="AE334" s="169" t="str">
        <f t="shared" ca="1" si="75"/>
        <v>-</v>
      </c>
      <c r="AF334" s="168" t="str">
        <f t="shared" ca="1" si="76"/>
        <v>-</v>
      </c>
      <c r="AG334" s="169" t="str">
        <f t="shared" ca="1" si="77"/>
        <v>-</v>
      </c>
      <c r="AH334" s="168" t="str">
        <f t="shared" ca="1" si="78"/>
        <v>-</v>
      </c>
      <c r="AI334" s="168">
        <f t="shared" ca="1" si="79"/>
        <v>0</v>
      </c>
      <c r="AJ334" s="170">
        <f t="shared" ca="1" si="80"/>
        <v>0</v>
      </c>
      <c r="AK334" s="168">
        <f t="shared" ca="1" si="71"/>
        <v>0</v>
      </c>
      <c r="AL334" s="168">
        <f t="shared" ca="1" si="72"/>
        <v>0</v>
      </c>
    </row>
    <row r="335" spans="1:38" ht="27" customHeight="1" x14ac:dyDescent="0.2">
      <c r="A335" s="56">
        <v>320</v>
      </c>
      <c r="B335" s="309" t="str">
        <f t="shared" ca="1" si="66"/>
        <v>A320</v>
      </c>
      <c r="C335" s="309"/>
      <c r="D335" s="57" t="str">
        <f t="shared" ca="1" si="67"/>
        <v/>
      </c>
      <c r="E335" s="59" t="str">
        <f t="shared" ca="1" si="68"/>
        <v/>
      </c>
      <c r="F335" s="215">
        <f ca="1">IF(LEN(B335)&gt;0,'OBRAČUNANA OSNOVNA PLAČA'!H329,"")</f>
        <v>0</v>
      </c>
      <c r="G335" s="60"/>
      <c r="H335" s="60"/>
      <c r="I335" s="60"/>
      <c r="J335" s="60"/>
      <c r="K335" s="60"/>
      <c r="L335" s="229">
        <f t="shared" si="73"/>
        <v>0</v>
      </c>
      <c r="M335" s="230">
        <f t="shared" ca="1" si="81"/>
        <v>0</v>
      </c>
      <c r="N335" s="230">
        <f t="shared" ca="1" si="82"/>
        <v>0</v>
      </c>
      <c r="O335" s="231">
        <f t="shared" ca="1" si="83"/>
        <v>0</v>
      </c>
      <c r="P335" s="232">
        <f t="shared" ca="1" si="84"/>
        <v>0</v>
      </c>
      <c r="Q335" s="233">
        <f t="shared" ca="1" si="74"/>
        <v>0</v>
      </c>
      <c r="R335" s="233">
        <f ca="1">IF(LEN(B335)&gt;0,'7'!R335-'7'!Q335,"")</f>
        <v>0</v>
      </c>
      <c r="S335" s="234"/>
      <c r="T335" s="34"/>
      <c r="U335" s="34"/>
      <c r="V335" s="34"/>
      <c r="W335" s="34"/>
      <c r="X335" s="34"/>
      <c r="AB335" s="167">
        <f>ROW()</f>
        <v>335</v>
      </c>
      <c r="AC335" s="168">
        <f t="shared" ca="1" si="69"/>
        <v>0</v>
      </c>
      <c r="AD335" s="168">
        <f t="shared" ca="1" si="70"/>
        <v>0</v>
      </c>
      <c r="AE335" s="169" t="str">
        <f t="shared" ca="1" si="75"/>
        <v>-</v>
      </c>
      <c r="AF335" s="168" t="str">
        <f t="shared" ca="1" si="76"/>
        <v>-</v>
      </c>
      <c r="AG335" s="169" t="str">
        <f t="shared" ca="1" si="77"/>
        <v>-</v>
      </c>
      <c r="AH335" s="168" t="str">
        <f t="shared" ca="1" si="78"/>
        <v>-</v>
      </c>
      <c r="AI335" s="168">
        <f t="shared" ca="1" si="79"/>
        <v>0</v>
      </c>
      <c r="AJ335" s="170">
        <f t="shared" ca="1" si="80"/>
        <v>0</v>
      </c>
      <c r="AK335" s="168">
        <f t="shared" ca="1" si="71"/>
        <v>0</v>
      </c>
      <c r="AL335" s="168">
        <f t="shared" ca="1" si="72"/>
        <v>0</v>
      </c>
    </row>
    <row r="336" spans="1:38" ht="27" customHeight="1" x14ac:dyDescent="0.2">
      <c r="A336" s="56">
        <v>321</v>
      </c>
      <c r="B336" s="309" t="str">
        <f t="shared" ca="1" si="66"/>
        <v>A321</v>
      </c>
      <c r="C336" s="309"/>
      <c r="D336" s="57" t="str">
        <f t="shared" ca="1" si="67"/>
        <v/>
      </c>
      <c r="E336" s="59" t="str">
        <f t="shared" ca="1" si="68"/>
        <v/>
      </c>
      <c r="F336" s="215">
        <f ca="1">IF(LEN(B336)&gt;0,'OBRAČUNANA OSNOVNA PLAČA'!H330,"")</f>
        <v>0</v>
      </c>
      <c r="G336" s="60"/>
      <c r="H336" s="60"/>
      <c r="I336" s="60"/>
      <c r="J336" s="60"/>
      <c r="K336" s="60"/>
      <c r="L336" s="229">
        <f t="shared" ref="L336:L399" si="85">+G336+H336+I336+J336+K336</f>
        <v>0</v>
      </c>
      <c r="M336" s="230">
        <f t="shared" ca="1" si="81"/>
        <v>0</v>
      </c>
      <c r="N336" s="230">
        <f t="shared" ca="1" si="82"/>
        <v>0</v>
      </c>
      <c r="O336" s="231">
        <f t="shared" ca="1" si="83"/>
        <v>0</v>
      </c>
      <c r="P336" s="232">
        <f t="shared" ca="1" si="84"/>
        <v>0</v>
      </c>
      <c r="Q336" s="233">
        <f t="shared" ref="Q336:Q399" ca="1" si="86">MIN(P336,R336)</f>
        <v>0</v>
      </c>
      <c r="R336" s="233">
        <f ca="1">IF(LEN(B336)&gt;0,'7'!R336-'7'!Q336,"")</f>
        <v>0</v>
      </c>
      <c r="S336" s="234"/>
      <c r="T336" s="34"/>
      <c r="U336" s="34"/>
      <c r="V336" s="34"/>
      <c r="W336" s="34"/>
      <c r="X336" s="34"/>
      <c r="AB336" s="167">
        <f>ROW()</f>
        <v>336</v>
      </c>
      <c r="AC336" s="168">
        <f t="shared" ca="1" si="69"/>
        <v>0</v>
      </c>
      <c r="AD336" s="168">
        <f t="shared" ca="1" si="70"/>
        <v>0</v>
      </c>
      <c r="AE336" s="169" t="str">
        <f t="shared" ref="AE336:AE399" ca="1" si="87">IF(AC336&gt;=AD336,"-",$L336/(5*MAX($M$1021:$M$1022)))</f>
        <v>-</v>
      </c>
      <c r="AF336" s="168" t="str">
        <f t="shared" ref="AF336:AF399" ca="1" si="88">IF(AC336&gt;=AD336,"-",$L336/(5*MAX($M$1021:$M$1022))*AK336)</f>
        <v>-</v>
      </c>
      <c r="AG336" s="169" t="str">
        <f t="shared" ref="AG336:AG399" ca="1" si="89">IF(AE336="-","-",AE336*$AF$1017)</f>
        <v>-</v>
      </c>
      <c r="AH336" s="168" t="str">
        <f t="shared" ref="AH336:AH399" ca="1" si="90">IF(AF336="-","-",AF336*$AF$1017)</f>
        <v>-</v>
      </c>
      <c r="AI336" s="168">
        <f t="shared" ref="AI336:AI399" ca="1" si="91">IF(AG336="-",0,MIN(AH336,R336))</f>
        <v>0</v>
      </c>
      <c r="AJ336" s="170">
        <f t="shared" ref="AJ336:AJ399" ca="1" si="92">+AD336-AC336</f>
        <v>0</v>
      </c>
      <c r="AK336" s="168">
        <f t="shared" ca="1" si="71"/>
        <v>0</v>
      </c>
      <c r="AL336" s="168">
        <f t="shared" ca="1" si="72"/>
        <v>0</v>
      </c>
    </row>
    <row r="337" spans="1:38" ht="27" customHeight="1" x14ac:dyDescent="0.2">
      <c r="A337" s="56">
        <v>322</v>
      </c>
      <c r="B337" s="309" t="str">
        <f t="shared" ca="1" si="66"/>
        <v>A322</v>
      </c>
      <c r="C337" s="309"/>
      <c r="D337" s="57" t="str">
        <f t="shared" ca="1" si="67"/>
        <v/>
      </c>
      <c r="E337" s="59" t="str">
        <f t="shared" ca="1" si="68"/>
        <v/>
      </c>
      <c r="F337" s="215">
        <f ca="1">IF(LEN(B337)&gt;0,'OBRAČUNANA OSNOVNA PLAČA'!H331,"")</f>
        <v>0</v>
      </c>
      <c r="G337" s="60"/>
      <c r="H337" s="60"/>
      <c r="I337" s="60"/>
      <c r="J337" s="60"/>
      <c r="K337" s="60"/>
      <c r="L337" s="229">
        <f t="shared" si="85"/>
        <v>0</v>
      </c>
      <c r="M337" s="230">
        <f t="shared" ref="M337:M400" ca="1" si="93">IF(LEN(B337)&gt;0,L337/5,"")</f>
        <v>0</v>
      </c>
      <c r="N337" s="230">
        <f t="shared" ref="N337:N400" ca="1" si="94">IF(LEN(B337)&gt;0,F337*M337,"")</f>
        <v>0</v>
      </c>
      <c r="O337" s="231">
        <f t="shared" ref="O337:O400" ca="1" si="95">IF(LEN(B337)&gt;0,M337*$P$1017,"")</f>
        <v>0</v>
      </c>
      <c r="P337" s="232">
        <f t="shared" ref="P337:P400" ca="1" si="96">IF(LEN(B337)&gt;0,F337*O337,"")</f>
        <v>0</v>
      </c>
      <c r="Q337" s="233">
        <f t="shared" ca="1" si="86"/>
        <v>0</v>
      </c>
      <c r="R337" s="233">
        <f ca="1">IF(LEN(B337)&gt;0,'7'!R337-'7'!Q337,"")</f>
        <v>0</v>
      </c>
      <c r="S337" s="234"/>
      <c r="T337" s="34"/>
      <c r="U337" s="34"/>
      <c r="V337" s="34"/>
      <c r="W337" s="34"/>
      <c r="X337" s="34"/>
      <c r="AB337" s="167">
        <f>ROW()</f>
        <v>337</v>
      </c>
      <c r="AC337" s="168">
        <f t="shared" ca="1" si="69"/>
        <v>0</v>
      </c>
      <c r="AD337" s="168">
        <f t="shared" ca="1" si="70"/>
        <v>0</v>
      </c>
      <c r="AE337" s="169" t="str">
        <f t="shared" ca="1" si="87"/>
        <v>-</v>
      </c>
      <c r="AF337" s="168" t="str">
        <f t="shared" ca="1" si="88"/>
        <v>-</v>
      </c>
      <c r="AG337" s="169" t="str">
        <f t="shared" ca="1" si="89"/>
        <v>-</v>
      </c>
      <c r="AH337" s="168" t="str">
        <f t="shared" ca="1" si="90"/>
        <v>-</v>
      </c>
      <c r="AI337" s="168">
        <f t="shared" ca="1" si="91"/>
        <v>0</v>
      </c>
      <c r="AJ337" s="170">
        <f t="shared" ca="1" si="92"/>
        <v>0</v>
      </c>
      <c r="AK337" s="168">
        <f t="shared" ca="1" si="71"/>
        <v>0</v>
      </c>
      <c r="AL337" s="168">
        <f t="shared" ca="1" si="72"/>
        <v>0</v>
      </c>
    </row>
    <row r="338" spans="1:38" ht="27" customHeight="1" x14ac:dyDescent="0.2">
      <c r="A338" s="56">
        <v>323</v>
      </c>
      <c r="B338" s="309" t="str">
        <f t="shared" ca="1" si="66"/>
        <v>A323</v>
      </c>
      <c r="C338" s="309"/>
      <c r="D338" s="57" t="str">
        <f t="shared" ca="1" si="67"/>
        <v/>
      </c>
      <c r="E338" s="59" t="str">
        <f t="shared" ca="1" si="68"/>
        <v/>
      </c>
      <c r="F338" s="215">
        <f ca="1">IF(LEN(B338)&gt;0,'OBRAČUNANA OSNOVNA PLAČA'!H332,"")</f>
        <v>0</v>
      </c>
      <c r="G338" s="60"/>
      <c r="H338" s="60"/>
      <c r="I338" s="60"/>
      <c r="J338" s="60"/>
      <c r="K338" s="60"/>
      <c r="L338" s="229">
        <f t="shared" si="85"/>
        <v>0</v>
      </c>
      <c r="M338" s="230">
        <f t="shared" ca="1" si="93"/>
        <v>0</v>
      </c>
      <c r="N338" s="230">
        <f t="shared" ca="1" si="94"/>
        <v>0</v>
      </c>
      <c r="O338" s="231">
        <f t="shared" ca="1" si="95"/>
        <v>0</v>
      </c>
      <c r="P338" s="232">
        <f t="shared" ca="1" si="96"/>
        <v>0</v>
      </c>
      <c r="Q338" s="233">
        <f t="shared" ca="1" si="86"/>
        <v>0</v>
      </c>
      <c r="R338" s="233">
        <f ca="1">IF(LEN(B338)&gt;0,'7'!R338-'7'!Q338,"")</f>
        <v>0</v>
      </c>
      <c r="S338" s="234"/>
      <c r="T338" s="34"/>
      <c r="U338" s="34"/>
      <c r="V338" s="34"/>
      <c r="W338" s="34"/>
      <c r="X338" s="34"/>
      <c r="AB338" s="167">
        <f>ROW()</f>
        <v>338</v>
      </c>
      <c r="AC338" s="168">
        <f t="shared" ca="1" si="69"/>
        <v>0</v>
      </c>
      <c r="AD338" s="168">
        <f t="shared" ca="1" si="70"/>
        <v>0</v>
      </c>
      <c r="AE338" s="169" t="str">
        <f t="shared" ca="1" si="87"/>
        <v>-</v>
      </c>
      <c r="AF338" s="168" t="str">
        <f t="shared" ca="1" si="88"/>
        <v>-</v>
      </c>
      <c r="AG338" s="169" t="str">
        <f t="shared" ca="1" si="89"/>
        <v>-</v>
      </c>
      <c r="AH338" s="168" t="str">
        <f t="shared" ca="1" si="90"/>
        <v>-</v>
      </c>
      <c r="AI338" s="168">
        <f t="shared" ca="1" si="91"/>
        <v>0</v>
      </c>
      <c r="AJ338" s="170">
        <f t="shared" ca="1" si="92"/>
        <v>0</v>
      </c>
      <c r="AK338" s="168">
        <f t="shared" ca="1" si="71"/>
        <v>0</v>
      </c>
      <c r="AL338" s="168">
        <f t="shared" ca="1" si="72"/>
        <v>0</v>
      </c>
    </row>
    <row r="339" spans="1:38" ht="27" customHeight="1" x14ac:dyDescent="0.2">
      <c r="A339" s="56">
        <v>324</v>
      </c>
      <c r="B339" s="309" t="str">
        <f t="shared" ca="1" si="66"/>
        <v>A324</v>
      </c>
      <c r="C339" s="309"/>
      <c r="D339" s="57" t="str">
        <f t="shared" ca="1" si="67"/>
        <v/>
      </c>
      <c r="E339" s="59" t="str">
        <f t="shared" ca="1" si="68"/>
        <v/>
      </c>
      <c r="F339" s="215">
        <f ca="1">IF(LEN(B339)&gt;0,'OBRAČUNANA OSNOVNA PLAČA'!H333,"")</f>
        <v>0</v>
      </c>
      <c r="G339" s="60"/>
      <c r="H339" s="60"/>
      <c r="I339" s="60"/>
      <c r="J339" s="60"/>
      <c r="K339" s="60"/>
      <c r="L339" s="229">
        <f t="shared" si="85"/>
        <v>0</v>
      </c>
      <c r="M339" s="230">
        <f t="shared" ca="1" si="93"/>
        <v>0</v>
      </c>
      <c r="N339" s="230">
        <f t="shared" ca="1" si="94"/>
        <v>0</v>
      </c>
      <c r="O339" s="231">
        <f t="shared" ca="1" si="95"/>
        <v>0</v>
      </c>
      <c r="P339" s="232">
        <f t="shared" ca="1" si="96"/>
        <v>0</v>
      </c>
      <c r="Q339" s="233">
        <f t="shared" ca="1" si="86"/>
        <v>0</v>
      </c>
      <c r="R339" s="233">
        <f ca="1">IF(LEN(B339)&gt;0,'7'!R339-'7'!Q339,"")</f>
        <v>0</v>
      </c>
      <c r="S339" s="234"/>
      <c r="T339" s="34"/>
      <c r="U339" s="34"/>
      <c r="V339" s="34"/>
      <c r="W339" s="34"/>
      <c r="X339" s="34"/>
      <c r="AB339" s="167">
        <f>ROW()</f>
        <v>339</v>
      </c>
      <c r="AC339" s="168">
        <f t="shared" ca="1" si="69"/>
        <v>0</v>
      </c>
      <c r="AD339" s="168">
        <f t="shared" ca="1" si="70"/>
        <v>0</v>
      </c>
      <c r="AE339" s="169" t="str">
        <f t="shared" ca="1" si="87"/>
        <v>-</v>
      </c>
      <c r="AF339" s="168" t="str">
        <f t="shared" ca="1" si="88"/>
        <v>-</v>
      </c>
      <c r="AG339" s="169" t="str">
        <f t="shared" ca="1" si="89"/>
        <v>-</v>
      </c>
      <c r="AH339" s="168" t="str">
        <f t="shared" ca="1" si="90"/>
        <v>-</v>
      </c>
      <c r="AI339" s="168">
        <f t="shared" ca="1" si="91"/>
        <v>0</v>
      </c>
      <c r="AJ339" s="170">
        <f t="shared" ca="1" si="92"/>
        <v>0</v>
      </c>
      <c r="AK339" s="168">
        <f t="shared" ca="1" si="71"/>
        <v>0</v>
      </c>
      <c r="AL339" s="168">
        <f t="shared" ca="1" si="72"/>
        <v>0</v>
      </c>
    </row>
    <row r="340" spans="1:38" ht="27" customHeight="1" x14ac:dyDescent="0.2">
      <c r="A340" s="56">
        <v>325</v>
      </c>
      <c r="B340" s="309" t="str">
        <f t="shared" ca="1" si="66"/>
        <v>A325</v>
      </c>
      <c r="C340" s="309"/>
      <c r="D340" s="57" t="str">
        <f t="shared" ca="1" si="67"/>
        <v/>
      </c>
      <c r="E340" s="59" t="str">
        <f t="shared" ca="1" si="68"/>
        <v/>
      </c>
      <c r="F340" s="215">
        <f ca="1">IF(LEN(B340)&gt;0,'OBRAČUNANA OSNOVNA PLAČA'!H334,"")</f>
        <v>0</v>
      </c>
      <c r="G340" s="60"/>
      <c r="H340" s="60"/>
      <c r="I340" s="60"/>
      <c r="J340" s="60"/>
      <c r="K340" s="60"/>
      <c r="L340" s="229">
        <f t="shared" si="85"/>
        <v>0</v>
      </c>
      <c r="M340" s="230">
        <f t="shared" ca="1" si="93"/>
        <v>0</v>
      </c>
      <c r="N340" s="230">
        <f t="shared" ca="1" si="94"/>
        <v>0</v>
      </c>
      <c r="O340" s="231">
        <f t="shared" ca="1" si="95"/>
        <v>0</v>
      </c>
      <c r="P340" s="232">
        <f t="shared" ca="1" si="96"/>
        <v>0</v>
      </c>
      <c r="Q340" s="233">
        <f t="shared" ca="1" si="86"/>
        <v>0</v>
      </c>
      <c r="R340" s="233">
        <f ca="1">IF(LEN(B340)&gt;0,'7'!R340-'7'!Q340,"")</f>
        <v>0</v>
      </c>
      <c r="S340" s="234"/>
      <c r="T340" s="34"/>
      <c r="U340" s="34"/>
      <c r="V340" s="34"/>
      <c r="W340" s="34"/>
      <c r="X340" s="34"/>
      <c r="AB340" s="167">
        <f>ROW()</f>
        <v>340</v>
      </c>
      <c r="AC340" s="168">
        <f t="shared" ca="1" si="69"/>
        <v>0</v>
      </c>
      <c r="AD340" s="168">
        <f t="shared" ca="1" si="70"/>
        <v>0</v>
      </c>
      <c r="AE340" s="169" t="str">
        <f t="shared" ca="1" si="87"/>
        <v>-</v>
      </c>
      <c r="AF340" s="168" t="str">
        <f t="shared" ca="1" si="88"/>
        <v>-</v>
      </c>
      <c r="AG340" s="169" t="str">
        <f t="shared" ca="1" si="89"/>
        <v>-</v>
      </c>
      <c r="AH340" s="168" t="str">
        <f t="shared" ca="1" si="90"/>
        <v>-</v>
      </c>
      <c r="AI340" s="168">
        <f t="shared" ca="1" si="91"/>
        <v>0</v>
      </c>
      <c r="AJ340" s="170">
        <f t="shared" ca="1" si="92"/>
        <v>0</v>
      </c>
      <c r="AK340" s="168">
        <f t="shared" ca="1" si="71"/>
        <v>0</v>
      </c>
      <c r="AL340" s="168">
        <f t="shared" ca="1" si="72"/>
        <v>0</v>
      </c>
    </row>
    <row r="341" spans="1:38" ht="27" customHeight="1" x14ac:dyDescent="0.2">
      <c r="A341" s="56">
        <v>326</v>
      </c>
      <c r="B341" s="309" t="str">
        <f t="shared" ca="1" si="66"/>
        <v>A326</v>
      </c>
      <c r="C341" s="309"/>
      <c r="D341" s="57" t="str">
        <f t="shared" ca="1" si="67"/>
        <v/>
      </c>
      <c r="E341" s="59" t="str">
        <f t="shared" ca="1" si="68"/>
        <v/>
      </c>
      <c r="F341" s="215">
        <f ca="1">IF(LEN(B341)&gt;0,'OBRAČUNANA OSNOVNA PLAČA'!H335,"")</f>
        <v>0</v>
      </c>
      <c r="G341" s="60"/>
      <c r="H341" s="60"/>
      <c r="I341" s="60"/>
      <c r="J341" s="60"/>
      <c r="K341" s="60"/>
      <c r="L341" s="229">
        <f t="shared" si="85"/>
        <v>0</v>
      </c>
      <c r="M341" s="230">
        <f t="shared" ca="1" si="93"/>
        <v>0</v>
      </c>
      <c r="N341" s="230">
        <f t="shared" ca="1" si="94"/>
        <v>0</v>
      </c>
      <c r="O341" s="231">
        <f t="shared" ca="1" si="95"/>
        <v>0</v>
      </c>
      <c r="P341" s="232">
        <f t="shared" ca="1" si="96"/>
        <v>0</v>
      </c>
      <c r="Q341" s="233">
        <f t="shared" ca="1" si="86"/>
        <v>0</v>
      </c>
      <c r="R341" s="233">
        <f ca="1">IF(LEN(B341)&gt;0,'7'!R341-'7'!Q341,"")</f>
        <v>0</v>
      </c>
      <c r="S341" s="234"/>
      <c r="T341" s="34"/>
      <c r="U341" s="34"/>
      <c r="V341" s="34"/>
      <c r="W341" s="34"/>
      <c r="X341" s="34"/>
      <c r="AB341" s="167">
        <f>ROW()</f>
        <v>341</v>
      </c>
      <c r="AC341" s="168">
        <f t="shared" ca="1" si="69"/>
        <v>0</v>
      </c>
      <c r="AD341" s="168">
        <f t="shared" ca="1" si="70"/>
        <v>0</v>
      </c>
      <c r="AE341" s="169" t="str">
        <f t="shared" ca="1" si="87"/>
        <v>-</v>
      </c>
      <c r="AF341" s="168" t="str">
        <f t="shared" ca="1" si="88"/>
        <v>-</v>
      </c>
      <c r="AG341" s="169" t="str">
        <f t="shared" ca="1" si="89"/>
        <v>-</v>
      </c>
      <c r="AH341" s="168" t="str">
        <f t="shared" ca="1" si="90"/>
        <v>-</v>
      </c>
      <c r="AI341" s="168">
        <f t="shared" ca="1" si="91"/>
        <v>0</v>
      </c>
      <c r="AJ341" s="170">
        <f t="shared" ca="1" si="92"/>
        <v>0</v>
      </c>
      <c r="AK341" s="168">
        <f t="shared" ca="1" si="71"/>
        <v>0</v>
      </c>
      <c r="AL341" s="168">
        <f t="shared" ca="1" si="72"/>
        <v>0</v>
      </c>
    </row>
    <row r="342" spans="1:38" ht="27" customHeight="1" x14ac:dyDescent="0.2">
      <c r="A342" s="56">
        <v>327</v>
      </c>
      <c r="B342" s="309" t="str">
        <f t="shared" ca="1" si="66"/>
        <v>A327</v>
      </c>
      <c r="C342" s="309"/>
      <c r="D342" s="57" t="str">
        <f t="shared" ca="1" si="67"/>
        <v/>
      </c>
      <c r="E342" s="59" t="str">
        <f t="shared" ca="1" si="68"/>
        <v/>
      </c>
      <c r="F342" s="215">
        <f ca="1">IF(LEN(B342)&gt;0,'OBRAČUNANA OSNOVNA PLAČA'!H336,"")</f>
        <v>0</v>
      </c>
      <c r="G342" s="60"/>
      <c r="H342" s="60"/>
      <c r="I342" s="60"/>
      <c r="J342" s="60"/>
      <c r="K342" s="60"/>
      <c r="L342" s="229">
        <f t="shared" si="85"/>
        <v>0</v>
      </c>
      <c r="M342" s="230">
        <f t="shared" ca="1" si="93"/>
        <v>0</v>
      </c>
      <c r="N342" s="230">
        <f t="shared" ca="1" si="94"/>
        <v>0</v>
      </c>
      <c r="O342" s="231">
        <f t="shared" ca="1" si="95"/>
        <v>0</v>
      </c>
      <c r="P342" s="232">
        <f t="shared" ca="1" si="96"/>
        <v>0</v>
      </c>
      <c r="Q342" s="233">
        <f t="shared" ca="1" si="86"/>
        <v>0</v>
      </c>
      <c r="R342" s="233">
        <f ca="1">IF(LEN(B342)&gt;0,'7'!R342-'7'!Q342,"")</f>
        <v>0</v>
      </c>
      <c r="S342" s="234"/>
      <c r="T342" s="34"/>
      <c r="U342" s="34"/>
      <c r="V342" s="34"/>
      <c r="W342" s="34"/>
      <c r="X342" s="34"/>
      <c r="AB342" s="167">
        <f>ROW()</f>
        <v>342</v>
      </c>
      <c r="AC342" s="168">
        <f t="shared" ca="1" si="69"/>
        <v>0</v>
      </c>
      <c r="AD342" s="168">
        <f t="shared" ca="1" si="70"/>
        <v>0</v>
      </c>
      <c r="AE342" s="169" t="str">
        <f t="shared" ca="1" si="87"/>
        <v>-</v>
      </c>
      <c r="AF342" s="168" t="str">
        <f t="shared" ca="1" si="88"/>
        <v>-</v>
      </c>
      <c r="AG342" s="169" t="str">
        <f t="shared" ca="1" si="89"/>
        <v>-</v>
      </c>
      <c r="AH342" s="168" t="str">
        <f t="shared" ca="1" si="90"/>
        <v>-</v>
      </c>
      <c r="AI342" s="168">
        <f t="shared" ca="1" si="91"/>
        <v>0</v>
      </c>
      <c r="AJ342" s="170">
        <f t="shared" ca="1" si="92"/>
        <v>0</v>
      </c>
      <c r="AK342" s="168">
        <f t="shared" ca="1" si="71"/>
        <v>0</v>
      </c>
      <c r="AL342" s="168">
        <f t="shared" ca="1" si="72"/>
        <v>0</v>
      </c>
    </row>
    <row r="343" spans="1:38" ht="27" customHeight="1" x14ac:dyDescent="0.2">
      <c r="A343" s="56">
        <v>328</v>
      </c>
      <c r="B343" s="309" t="str">
        <f t="shared" ca="1" si="66"/>
        <v>A328</v>
      </c>
      <c r="C343" s="309"/>
      <c r="D343" s="57" t="str">
        <f t="shared" ca="1" si="67"/>
        <v/>
      </c>
      <c r="E343" s="59" t="str">
        <f t="shared" ca="1" si="68"/>
        <v/>
      </c>
      <c r="F343" s="215">
        <f ca="1">IF(LEN(B343)&gt;0,'OBRAČUNANA OSNOVNA PLAČA'!H337,"")</f>
        <v>0</v>
      </c>
      <c r="G343" s="60"/>
      <c r="H343" s="60"/>
      <c r="I343" s="60"/>
      <c r="J343" s="60"/>
      <c r="K343" s="60"/>
      <c r="L343" s="229">
        <f t="shared" si="85"/>
        <v>0</v>
      </c>
      <c r="M343" s="230">
        <f t="shared" ca="1" si="93"/>
        <v>0</v>
      </c>
      <c r="N343" s="230">
        <f t="shared" ca="1" si="94"/>
        <v>0</v>
      </c>
      <c r="O343" s="231">
        <f t="shared" ca="1" si="95"/>
        <v>0</v>
      </c>
      <c r="P343" s="232">
        <f t="shared" ca="1" si="96"/>
        <v>0</v>
      </c>
      <c r="Q343" s="233">
        <f t="shared" ca="1" si="86"/>
        <v>0</v>
      </c>
      <c r="R343" s="233">
        <f ca="1">IF(LEN(B343)&gt;0,'7'!R343-'7'!Q343,"")</f>
        <v>0</v>
      </c>
      <c r="S343" s="234"/>
      <c r="T343" s="34"/>
      <c r="U343" s="34"/>
      <c r="V343" s="34"/>
      <c r="W343" s="34"/>
      <c r="X343" s="34"/>
      <c r="AB343" s="167">
        <f>ROW()</f>
        <v>343</v>
      </c>
      <c r="AC343" s="168">
        <f t="shared" ca="1" si="69"/>
        <v>0</v>
      </c>
      <c r="AD343" s="168">
        <f t="shared" ca="1" si="70"/>
        <v>0</v>
      </c>
      <c r="AE343" s="169" t="str">
        <f t="shared" ca="1" si="87"/>
        <v>-</v>
      </c>
      <c r="AF343" s="168" t="str">
        <f t="shared" ca="1" si="88"/>
        <v>-</v>
      </c>
      <c r="AG343" s="169" t="str">
        <f t="shared" ca="1" si="89"/>
        <v>-</v>
      </c>
      <c r="AH343" s="168" t="str">
        <f t="shared" ca="1" si="90"/>
        <v>-</v>
      </c>
      <c r="AI343" s="168">
        <f t="shared" ca="1" si="91"/>
        <v>0</v>
      </c>
      <c r="AJ343" s="170">
        <f t="shared" ca="1" si="92"/>
        <v>0</v>
      </c>
      <c r="AK343" s="168">
        <f t="shared" ca="1" si="71"/>
        <v>0</v>
      </c>
      <c r="AL343" s="168">
        <f t="shared" ca="1" si="72"/>
        <v>0</v>
      </c>
    </row>
    <row r="344" spans="1:38" ht="27" customHeight="1" x14ac:dyDescent="0.2">
      <c r="A344" s="56">
        <v>329</v>
      </c>
      <c r="B344" s="309" t="str">
        <f t="shared" ca="1" si="66"/>
        <v>A329</v>
      </c>
      <c r="C344" s="309"/>
      <c r="D344" s="57" t="str">
        <f t="shared" ca="1" si="67"/>
        <v/>
      </c>
      <c r="E344" s="59" t="str">
        <f t="shared" ca="1" si="68"/>
        <v/>
      </c>
      <c r="F344" s="215">
        <f ca="1">IF(LEN(B344)&gt;0,'OBRAČUNANA OSNOVNA PLAČA'!H338,"")</f>
        <v>0</v>
      </c>
      <c r="G344" s="60"/>
      <c r="H344" s="60"/>
      <c r="I344" s="60"/>
      <c r="J344" s="60"/>
      <c r="K344" s="60"/>
      <c r="L344" s="229">
        <f t="shared" si="85"/>
        <v>0</v>
      </c>
      <c r="M344" s="230">
        <f t="shared" ca="1" si="93"/>
        <v>0</v>
      </c>
      <c r="N344" s="230">
        <f t="shared" ca="1" si="94"/>
        <v>0</v>
      </c>
      <c r="O344" s="231">
        <f t="shared" ca="1" si="95"/>
        <v>0</v>
      </c>
      <c r="P344" s="232">
        <f t="shared" ca="1" si="96"/>
        <v>0</v>
      </c>
      <c r="Q344" s="233">
        <f t="shared" ca="1" si="86"/>
        <v>0</v>
      </c>
      <c r="R344" s="233">
        <f ca="1">IF(LEN(B344)&gt;0,'7'!R344-'7'!Q344,"")</f>
        <v>0</v>
      </c>
      <c r="S344" s="234"/>
      <c r="T344" s="34"/>
      <c r="U344" s="34"/>
      <c r="V344" s="34"/>
      <c r="W344" s="34"/>
      <c r="X344" s="34"/>
      <c r="AB344" s="167">
        <f>ROW()</f>
        <v>344</v>
      </c>
      <c r="AC344" s="168">
        <f t="shared" ca="1" si="69"/>
        <v>0</v>
      </c>
      <c r="AD344" s="168">
        <f t="shared" ca="1" si="70"/>
        <v>0</v>
      </c>
      <c r="AE344" s="169" t="str">
        <f t="shared" ca="1" si="87"/>
        <v>-</v>
      </c>
      <c r="AF344" s="168" t="str">
        <f t="shared" ca="1" si="88"/>
        <v>-</v>
      </c>
      <c r="AG344" s="169" t="str">
        <f t="shared" ca="1" si="89"/>
        <v>-</v>
      </c>
      <c r="AH344" s="168" t="str">
        <f t="shared" ca="1" si="90"/>
        <v>-</v>
      </c>
      <c r="AI344" s="168">
        <f t="shared" ca="1" si="91"/>
        <v>0</v>
      </c>
      <c r="AJ344" s="170">
        <f t="shared" ca="1" si="92"/>
        <v>0</v>
      </c>
      <c r="AK344" s="168">
        <f t="shared" ca="1" si="71"/>
        <v>0</v>
      </c>
      <c r="AL344" s="168">
        <f t="shared" ca="1" si="72"/>
        <v>0</v>
      </c>
    </row>
    <row r="345" spans="1:38" ht="27" customHeight="1" x14ac:dyDescent="0.2">
      <c r="A345" s="56">
        <v>330</v>
      </c>
      <c r="B345" s="309" t="str">
        <f t="shared" ca="1" si="66"/>
        <v>A330</v>
      </c>
      <c r="C345" s="309"/>
      <c r="D345" s="57" t="str">
        <f t="shared" ca="1" si="67"/>
        <v/>
      </c>
      <c r="E345" s="59" t="str">
        <f t="shared" ca="1" si="68"/>
        <v/>
      </c>
      <c r="F345" s="215">
        <f ca="1">IF(LEN(B345)&gt;0,'OBRAČUNANA OSNOVNA PLAČA'!H339,"")</f>
        <v>0</v>
      </c>
      <c r="G345" s="60"/>
      <c r="H345" s="60"/>
      <c r="I345" s="60"/>
      <c r="J345" s="60"/>
      <c r="K345" s="60"/>
      <c r="L345" s="229">
        <f t="shared" si="85"/>
        <v>0</v>
      </c>
      <c r="M345" s="230">
        <f t="shared" ca="1" si="93"/>
        <v>0</v>
      </c>
      <c r="N345" s="230">
        <f t="shared" ca="1" si="94"/>
        <v>0</v>
      </c>
      <c r="O345" s="231">
        <f t="shared" ca="1" si="95"/>
        <v>0</v>
      </c>
      <c r="P345" s="232">
        <f t="shared" ca="1" si="96"/>
        <v>0</v>
      </c>
      <c r="Q345" s="233">
        <f t="shared" ca="1" si="86"/>
        <v>0</v>
      </c>
      <c r="R345" s="233">
        <f ca="1">IF(LEN(B345)&gt;0,'7'!R345-'7'!Q345,"")</f>
        <v>0</v>
      </c>
      <c r="S345" s="234"/>
      <c r="T345" s="34"/>
      <c r="U345" s="34"/>
      <c r="V345" s="34"/>
      <c r="W345" s="34"/>
      <c r="X345" s="34"/>
      <c r="AB345" s="167">
        <f>ROW()</f>
        <v>345</v>
      </c>
      <c r="AC345" s="168">
        <f t="shared" ca="1" si="69"/>
        <v>0</v>
      </c>
      <c r="AD345" s="168">
        <f t="shared" ca="1" si="70"/>
        <v>0</v>
      </c>
      <c r="AE345" s="169" t="str">
        <f t="shared" ca="1" si="87"/>
        <v>-</v>
      </c>
      <c r="AF345" s="168" t="str">
        <f t="shared" ca="1" si="88"/>
        <v>-</v>
      </c>
      <c r="AG345" s="169" t="str">
        <f t="shared" ca="1" si="89"/>
        <v>-</v>
      </c>
      <c r="AH345" s="168" t="str">
        <f t="shared" ca="1" si="90"/>
        <v>-</v>
      </c>
      <c r="AI345" s="168">
        <f t="shared" ca="1" si="91"/>
        <v>0</v>
      </c>
      <c r="AJ345" s="170">
        <f t="shared" ca="1" si="92"/>
        <v>0</v>
      </c>
      <c r="AK345" s="168">
        <f t="shared" ca="1" si="71"/>
        <v>0</v>
      </c>
      <c r="AL345" s="168">
        <f t="shared" ca="1" si="72"/>
        <v>0</v>
      </c>
    </row>
    <row r="346" spans="1:38" ht="27" customHeight="1" x14ac:dyDescent="0.2">
      <c r="A346" s="56">
        <v>331</v>
      </c>
      <c r="B346" s="309" t="str">
        <f t="shared" ca="1" si="66"/>
        <v>A331</v>
      </c>
      <c r="C346" s="309"/>
      <c r="D346" s="57" t="str">
        <f t="shared" ca="1" si="67"/>
        <v/>
      </c>
      <c r="E346" s="59" t="str">
        <f t="shared" ca="1" si="68"/>
        <v/>
      </c>
      <c r="F346" s="215">
        <f ca="1">IF(LEN(B346)&gt;0,'OBRAČUNANA OSNOVNA PLAČA'!H340,"")</f>
        <v>0</v>
      </c>
      <c r="G346" s="60"/>
      <c r="H346" s="60"/>
      <c r="I346" s="60"/>
      <c r="J346" s="60"/>
      <c r="K346" s="60"/>
      <c r="L346" s="229">
        <f t="shared" si="85"/>
        <v>0</v>
      </c>
      <c r="M346" s="230">
        <f t="shared" ca="1" si="93"/>
        <v>0</v>
      </c>
      <c r="N346" s="230">
        <f t="shared" ca="1" si="94"/>
        <v>0</v>
      </c>
      <c r="O346" s="231">
        <f t="shared" ca="1" si="95"/>
        <v>0</v>
      </c>
      <c r="P346" s="232">
        <f t="shared" ca="1" si="96"/>
        <v>0</v>
      </c>
      <c r="Q346" s="233">
        <f t="shared" ca="1" si="86"/>
        <v>0</v>
      </c>
      <c r="R346" s="233">
        <f ca="1">IF(LEN(B346)&gt;0,'7'!R346-'7'!Q346,"")</f>
        <v>0</v>
      </c>
      <c r="S346" s="234"/>
      <c r="T346" s="34"/>
      <c r="U346" s="34"/>
      <c r="V346" s="34"/>
      <c r="W346" s="34"/>
      <c r="X346" s="34"/>
      <c r="AB346" s="167">
        <f>ROW()</f>
        <v>346</v>
      </c>
      <c r="AC346" s="168">
        <f t="shared" ca="1" si="69"/>
        <v>0</v>
      </c>
      <c r="AD346" s="168">
        <f t="shared" ca="1" si="70"/>
        <v>0</v>
      </c>
      <c r="AE346" s="169" t="str">
        <f t="shared" ca="1" si="87"/>
        <v>-</v>
      </c>
      <c r="AF346" s="168" t="str">
        <f t="shared" ca="1" si="88"/>
        <v>-</v>
      </c>
      <c r="AG346" s="169" t="str">
        <f t="shared" ca="1" si="89"/>
        <v>-</v>
      </c>
      <c r="AH346" s="168" t="str">
        <f t="shared" ca="1" si="90"/>
        <v>-</v>
      </c>
      <c r="AI346" s="168">
        <f t="shared" ca="1" si="91"/>
        <v>0</v>
      </c>
      <c r="AJ346" s="170">
        <f t="shared" ca="1" si="92"/>
        <v>0</v>
      </c>
      <c r="AK346" s="168">
        <f t="shared" ca="1" si="71"/>
        <v>0</v>
      </c>
      <c r="AL346" s="168">
        <f t="shared" ca="1" si="72"/>
        <v>0</v>
      </c>
    </row>
    <row r="347" spans="1:38" ht="27" customHeight="1" x14ac:dyDescent="0.2">
      <c r="A347" s="56">
        <v>332</v>
      </c>
      <c r="B347" s="309" t="str">
        <f t="shared" ca="1" si="66"/>
        <v>A332</v>
      </c>
      <c r="C347" s="309"/>
      <c r="D347" s="57" t="str">
        <f t="shared" ca="1" si="67"/>
        <v/>
      </c>
      <c r="E347" s="59" t="str">
        <f t="shared" ca="1" si="68"/>
        <v/>
      </c>
      <c r="F347" s="215">
        <f ca="1">IF(LEN(B347)&gt;0,'OBRAČUNANA OSNOVNA PLAČA'!H341,"")</f>
        <v>0</v>
      </c>
      <c r="G347" s="60"/>
      <c r="H347" s="60"/>
      <c r="I347" s="60"/>
      <c r="J347" s="60"/>
      <c r="K347" s="60"/>
      <c r="L347" s="229">
        <f t="shared" si="85"/>
        <v>0</v>
      </c>
      <c r="M347" s="230">
        <f t="shared" ca="1" si="93"/>
        <v>0</v>
      </c>
      <c r="N347" s="230">
        <f t="shared" ca="1" si="94"/>
        <v>0</v>
      </c>
      <c r="O347" s="231">
        <f t="shared" ca="1" si="95"/>
        <v>0</v>
      </c>
      <c r="P347" s="232">
        <f t="shared" ca="1" si="96"/>
        <v>0</v>
      </c>
      <c r="Q347" s="233">
        <f t="shared" ca="1" si="86"/>
        <v>0</v>
      </c>
      <c r="R347" s="233">
        <f ca="1">IF(LEN(B347)&gt;0,'7'!R347-'7'!Q347,"")</f>
        <v>0</v>
      </c>
      <c r="S347" s="234"/>
      <c r="T347" s="34"/>
      <c r="U347" s="34"/>
      <c r="V347" s="34"/>
      <c r="W347" s="34"/>
      <c r="X347" s="34"/>
      <c r="AB347" s="167">
        <f>ROW()</f>
        <v>347</v>
      </c>
      <c r="AC347" s="168">
        <f t="shared" ca="1" si="69"/>
        <v>0</v>
      </c>
      <c r="AD347" s="168">
        <f t="shared" ca="1" si="70"/>
        <v>0</v>
      </c>
      <c r="AE347" s="169" t="str">
        <f t="shared" ca="1" si="87"/>
        <v>-</v>
      </c>
      <c r="AF347" s="168" t="str">
        <f t="shared" ca="1" si="88"/>
        <v>-</v>
      </c>
      <c r="AG347" s="169" t="str">
        <f t="shared" ca="1" si="89"/>
        <v>-</v>
      </c>
      <c r="AH347" s="168" t="str">
        <f t="shared" ca="1" si="90"/>
        <v>-</v>
      </c>
      <c r="AI347" s="168">
        <f t="shared" ca="1" si="91"/>
        <v>0</v>
      </c>
      <c r="AJ347" s="170">
        <f t="shared" ca="1" si="92"/>
        <v>0</v>
      </c>
      <c r="AK347" s="168">
        <f t="shared" ca="1" si="71"/>
        <v>0</v>
      </c>
      <c r="AL347" s="168">
        <f t="shared" ca="1" si="72"/>
        <v>0</v>
      </c>
    </row>
    <row r="348" spans="1:38" ht="27" customHeight="1" x14ac:dyDescent="0.2">
      <c r="A348" s="56">
        <v>333</v>
      </c>
      <c r="B348" s="309" t="str">
        <f t="shared" ca="1" si="66"/>
        <v>A333</v>
      </c>
      <c r="C348" s="309"/>
      <c r="D348" s="57" t="str">
        <f t="shared" ca="1" si="67"/>
        <v/>
      </c>
      <c r="E348" s="59" t="str">
        <f t="shared" ca="1" si="68"/>
        <v/>
      </c>
      <c r="F348" s="215">
        <f ca="1">IF(LEN(B348)&gt;0,'OBRAČUNANA OSNOVNA PLAČA'!H342,"")</f>
        <v>0</v>
      </c>
      <c r="G348" s="60"/>
      <c r="H348" s="60"/>
      <c r="I348" s="60"/>
      <c r="J348" s="60"/>
      <c r="K348" s="60"/>
      <c r="L348" s="229">
        <f t="shared" si="85"/>
        <v>0</v>
      </c>
      <c r="M348" s="230">
        <f t="shared" ca="1" si="93"/>
        <v>0</v>
      </c>
      <c r="N348" s="230">
        <f t="shared" ca="1" si="94"/>
        <v>0</v>
      </c>
      <c r="O348" s="231">
        <f t="shared" ca="1" si="95"/>
        <v>0</v>
      </c>
      <c r="P348" s="232">
        <f t="shared" ca="1" si="96"/>
        <v>0</v>
      </c>
      <c r="Q348" s="233">
        <f t="shared" ca="1" si="86"/>
        <v>0</v>
      </c>
      <c r="R348" s="233">
        <f ca="1">IF(LEN(B348)&gt;0,'7'!R348-'7'!Q348,"")</f>
        <v>0</v>
      </c>
      <c r="S348" s="234"/>
      <c r="T348" s="34"/>
      <c r="U348" s="34"/>
      <c r="V348" s="34"/>
      <c r="W348" s="34"/>
      <c r="X348" s="34"/>
      <c r="AB348" s="167">
        <f>ROW()</f>
        <v>348</v>
      </c>
      <c r="AC348" s="168">
        <f t="shared" ca="1" si="69"/>
        <v>0</v>
      </c>
      <c r="AD348" s="168">
        <f t="shared" ca="1" si="70"/>
        <v>0</v>
      </c>
      <c r="AE348" s="169" t="str">
        <f t="shared" ca="1" si="87"/>
        <v>-</v>
      </c>
      <c r="AF348" s="168" t="str">
        <f t="shared" ca="1" si="88"/>
        <v>-</v>
      </c>
      <c r="AG348" s="169" t="str">
        <f t="shared" ca="1" si="89"/>
        <v>-</v>
      </c>
      <c r="AH348" s="168" t="str">
        <f t="shared" ca="1" si="90"/>
        <v>-</v>
      </c>
      <c r="AI348" s="168">
        <f t="shared" ca="1" si="91"/>
        <v>0</v>
      </c>
      <c r="AJ348" s="170">
        <f t="shared" ca="1" si="92"/>
        <v>0</v>
      </c>
      <c r="AK348" s="168">
        <f t="shared" ca="1" si="71"/>
        <v>0</v>
      </c>
      <c r="AL348" s="168">
        <f t="shared" ca="1" si="72"/>
        <v>0</v>
      </c>
    </row>
    <row r="349" spans="1:38" ht="27" customHeight="1" x14ac:dyDescent="0.2">
      <c r="A349" s="56">
        <v>334</v>
      </c>
      <c r="B349" s="309" t="str">
        <f t="shared" ca="1" si="66"/>
        <v>A334</v>
      </c>
      <c r="C349" s="309"/>
      <c r="D349" s="57" t="str">
        <f t="shared" ca="1" si="67"/>
        <v/>
      </c>
      <c r="E349" s="59" t="str">
        <f t="shared" ca="1" si="68"/>
        <v/>
      </c>
      <c r="F349" s="215">
        <f ca="1">IF(LEN(B349)&gt;0,'OBRAČUNANA OSNOVNA PLAČA'!H343,"")</f>
        <v>0</v>
      </c>
      <c r="G349" s="60"/>
      <c r="H349" s="60"/>
      <c r="I349" s="60"/>
      <c r="J349" s="60"/>
      <c r="K349" s="60"/>
      <c r="L349" s="229">
        <f t="shared" si="85"/>
        <v>0</v>
      </c>
      <c r="M349" s="230">
        <f t="shared" ca="1" si="93"/>
        <v>0</v>
      </c>
      <c r="N349" s="230">
        <f t="shared" ca="1" si="94"/>
        <v>0</v>
      </c>
      <c r="O349" s="231">
        <f t="shared" ca="1" si="95"/>
        <v>0</v>
      </c>
      <c r="P349" s="232">
        <f t="shared" ca="1" si="96"/>
        <v>0</v>
      </c>
      <c r="Q349" s="233">
        <f t="shared" ca="1" si="86"/>
        <v>0</v>
      </c>
      <c r="R349" s="233">
        <f ca="1">IF(LEN(B349)&gt;0,'7'!R349-'7'!Q349,"")</f>
        <v>0</v>
      </c>
      <c r="S349" s="234"/>
      <c r="T349" s="34"/>
      <c r="U349" s="34"/>
      <c r="V349" s="34"/>
      <c r="W349" s="34"/>
      <c r="X349" s="34"/>
      <c r="AB349" s="167">
        <f>ROW()</f>
        <v>349</v>
      </c>
      <c r="AC349" s="168">
        <f t="shared" ca="1" si="69"/>
        <v>0</v>
      </c>
      <c r="AD349" s="168">
        <f t="shared" ca="1" si="70"/>
        <v>0</v>
      </c>
      <c r="AE349" s="169" t="str">
        <f t="shared" ca="1" si="87"/>
        <v>-</v>
      </c>
      <c r="AF349" s="168" t="str">
        <f t="shared" ca="1" si="88"/>
        <v>-</v>
      </c>
      <c r="AG349" s="169" t="str">
        <f t="shared" ca="1" si="89"/>
        <v>-</v>
      </c>
      <c r="AH349" s="168" t="str">
        <f t="shared" ca="1" si="90"/>
        <v>-</v>
      </c>
      <c r="AI349" s="168">
        <f t="shared" ca="1" si="91"/>
        <v>0</v>
      </c>
      <c r="AJ349" s="170">
        <f t="shared" ca="1" si="92"/>
        <v>0</v>
      </c>
      <c r="AK349" s="168">
        <f t="shared" ca="1" si="71"/>
        <v>0</v>
      </c>
      <c r="AL349" s="168">
        <f t="shared" ca="1" si="72"/>
        <v>0</v>
      </c>
    </row>
    <row r="350" spans="1:38" ht="27" customHeight="1" x14ac:dyDescent="0.2">
      <c r="A350" s="56">
        <v>335</v>
      </c>
      <c r="B350" s="309" t="str">
        <f t="shared" ca="1" si="66"/>
        <v>A335</v>
      </c>
      <c r="C350" s="309"/>
      <c r="D350" s="57" t="str">
        <f t="shared" ca="1" si="67"/>
        <v/>
      </c>
      <c r="E350" s="59" t="str">
        <f t="shared" ca="1" si="68"/>
        <v/>
      </c>
      <c r="F350" s="215">
        <f ca="1">IF(LEN(B350)&gt;0,'OBRAČUNANA OSNOVNA PLAČA'!H344,"")</f>
        <v>0</v>
      </c>
      <c r="G350" s="60"/>
      <c r="H350" s="60"/>
      <c r="I350" s="60"/>
      <c r="J350" s="60"/>
      <c r="K350" s="60"/>
      <c r="L350" s="229">
        <f t="shared" si="85"/>
        <v>0</v>
      </c>
      <c r="M350" s="230">
        <f t="shared" ca="1" si="93"/>
        <v>0</v>
      </c>
      <c r="N350" s="230">
        <f t="shared" ca="1" si="94"/>
        <v>0</v>
      </c>
      <c r="O350" s="231">
        <f t="shared" ca="1" si="95"/>
        <v>0</v>
      </c>
      <c r="P350" s="232">
        <f t="shared" ca="1" si="96"/>
        <v>0</v>
      </c>
      <c r="Q350" s="233">
        <f t="shared" ca="1" si="86"/>
        <v>0</v>
      </c>
      <c r="R350" s="233">
        <f ca="1">IF(LEN(B350)&gt;0,'7'!R350-'7'!Q350,"")</f>
        <v>0</v>
      </c>
      <c r="S350" s="234"/>
      <c r="T350" s="34"/>
      <c r="U350" s="34"/>
      <c r="V350" s="34"/>
      <c r="W350" s="34"/>
      <c r="X350" s="34"/>
      <c r="AB350" s="167">
        <f>ROW()</f>
        <v>350</v>
      </c>
      <c r="AC350" s="168">
        <f t="shared" ca="1" si="69"/>
        <v>0</v>
      </c>
      <c r="AD350" s="168">
        <f t="shared" ca="1" si="70"/>
        <v>0</v>
      </c>
      <c r="AE350" s="169" t="str">
        <f t="shared" ca="1" si="87"/>
        <v>-</v>
      </c>
      <c r="AF350" s="168" t="str">
        <f t="shared" ca="1" si="88"/>
        <v>-</v>
      </c>
      <c r="AG350" s="169" t="str">
        <f t="shared" ca="1" si="89"/>
        <v>-</v>
      </c>
      <c r="AH350" s="168" t="str">
        <f t="shared" ca="1" si="90"/>
        <v>-</v>
      </c>
      <c r="AI350" s="168">
        <f t="shared" ca="1" si="91"/>
        <v>0</v>
      </c>
      <c r="AJ350" s="170">
        <f t="shared" ca="1" si="92"/>
        <v>0</v>
      </c>
      <c r="AK350" s="168">
        <f t="shared" ca="1" si="71"/>
        <v>0</v>
      </c>
      <c r="AL350" s="168">
        <f t="shared" ca="1" si="72"/>
        <v>0</v>
      </c>
    </row>
    <row r="351" spans="1:38" ht="27" customHeight="1" x14ac:dyDescent="0.2">
      <c r="A351" s="56">
        <v>336</v>
      </c>
      <c r="B351" s="309" t="str">
        <f t="shared" ca="1" si="66"/>
        <v>A336</v>
      </c>
      <c r="C351" s="309"/>
      <c r="D351" s="57" t="str">
        <f t="shared" ca="1" si="67"/>
        <v/>
      </c>
      <c r="E351" s="59" t="str">
        <f t="shared" ca="1" si="68"/>
        <v/>
      </c>
      <c r="F351" s="215">
        <f ca="1">IF(LEN(B351)&gt;0,'OBRAČUNANA OSNOVNA PLAČA'!H345,"")</f>
        <v>0</v>
      </c>
      <c r="G351" s="60"/>
      <c r="H351" s="60"/>
      <c r="I351" s="60"/>
      <c r="J351" s="60"/>
      <c r="K351" s="60"/>
      <c r="L351" s="229">
        <f t="shared" si="85"/>
        <v>0</v>
      </c>
      <c r="M351" s="230">
        <f t="shared" ca="1" si="93"/>
        <v>0</v>
      </c>
      <c r="N351" s="230">
        <f t="shared" ca="1" si="94"/>
        <v>0</v>
      </c>
      <c r="O351" s="231">
        <f t="shared" ca="1" si="95"/>
        <v>0</v>
      </c>
      <c r="P351" s="232">
        <f t="shared" ca="1" si="96"/>
        <v>0</v>
      </c>
      <c r="Q351" s="233">
        <f t="shared" ca="1" si="86"/>
        <v>0</v>
      </c>
      <c r="R351" s="233">
        <f ca="1">IF(LEN(B351)&gt;0,'7'!R351-'7'!Q351,"")</f>
        <v>0</v>
      </c>
      <c r="S351" s="234"/>
      <c r="T351" s="34"/>
      <c r="U351" s="34"/>
      <c r="V351" s="34"/>
      <c r="W351" s="34"/>
      <c r="X351" s="34"/>
      <c r="AB351" s="167">
        <f>ROW()</f>
        <v>351</v>
      </c>
      <c r="AC351" s="168">
        <f t="shared" ca="1" si="69"/>
        <v>0</v>
      </c>
      <c r="AD351" s="168">
        <f t="shared" ca="1" si="70"/>
        <v>0</v>
      </c>
      <c r="AE351" s="169" t="str">
        <f t="shared" ca="1" si="87"/>
        <v>-</v>
      </c>
      <c r="AF351" s="168" t="str">
        <f t="shared" ca="1" si="88"/>
        <v>-</v>
      </c>
      <c r="AG351" s="169" t="str">
        <f t="shared" ca="1" si="89"/>
        <v>-</v>
      </c>
      <c r="AH351" s="168" t="str">
        <f t="shared" ca="1" si="90"/>
        <v>-</v>
      </c>
      <c r="AI351" s="168">
        <f t="shared" ca="1" si="91"/>
        <v>0</v>
      </c>
      <c r="AJ351" s="170">
        <f t="shared" ca="1" si="92"/>
        <v>0</v>
      </c>
      <c r="AK351" s="168">
        <f t="shared" ca="1" si="71"/>
        <v>0</v>
      </c>
      <c r="AL351" s="168">
        <f t="shared" ca="1" si="72"/>
        <v>0</v>
      </c>
    </row>
    <row r="352" spans="1:38" ht="27" customHeight="1" x14ac:dyDescent="0.2">
      <c r="A352" s="56">
        <v>337</v>
      </c>
      <c r="B352" s="309" t="str">
        <f t="shared" ca="1" si="66"/>
        <v>A337</v>
      </c>
      <c r="C352" s="309"/>
      <c r="D352" s="57" t="str">
        <f t="shared" ca="1" si="67"/>
        <v/>
      </c>
      <c r="E352" s="59" t="str">
        <f t="shared" ca="1" si="68"/>
        <v/>
      </c>
      <c r="F352" s="215">
        <f ca="1">IF(LEN(B352)&gt;0,'OBRAČUNANA OSNOVNA PLAČA'!H346,"")</f>
        <v>0</v>
      </c>
      <c r="G352" s="60"/>
      <c r="H352" s="60"/>
      <c r="I352" s="60"/>
      <c r="J352" s="60"/>
      <c r="K352" s="60"/>
      <c r="L352" s="229">
        <f t="shared" si="85"/>
        <v>0</v>
      </c>
      <c r="M352" s="230">
        <f t="shared" ca="1" si="93"/>
        <v>0</v>
      </c>
      <c r="N352" s="230">
        <f t="shared" ca="1" si="94"/>
        <v>0</v>
      </c>
      <c r="O352" s="231">
        <f t="shared" ca="1" si="95"/>
        <v>0</v>
      </c>
      <c r="P352" s="232">
        <f t="shared" ca="1" si="96"/>
        <v>0</v>
      </c>
      <c r="Q352" s="233">
        <f t="shared" ca="1" si="86"/>
        <v>0</v>
      </c>
      <c r="R352" s="233">
        <f ca="1">IF(LEN(B352)&gt;0,'7'!R352-'7'!Q352,"")</f>
        <v>0</v>
      </c>
      <c r="S352" s="234"/>
      <c r="T352" s="34"/>
      <c r="U352" s="34"/>
      <c r="V352" s="34"/>
      <c r="W352" s="34"/>
      <c r="X352" s="34"/>
      <c r="AB352" s="167">
        <f>ROW()</f>
        <v>352</v>
      </c>
      <c r="AC352" s="168">
        <f t="shared" ca="1" si="69"/>
        <v>0</v>
      </c>
      <c r="AD352" s="168">
        <f t="shared" ca="1" si="70"/>
        <v>0</v>
      </c>
      <c r="AE352" s="169" t="str">
        <f t="shared" ca="1" si="87"/>
        <v>-</v>
      </c>
      <c r="AF352" s="168" t="str">
        <f t="shared" ca="1" si="88"/>
        <v>-</v>
      </c>
      <c r="AG352" s="169" t="str">
        <f t="shared" ca="1" si="89"/>
        <v>-</v>
      </c>
      <c r="AH352" s="168" t="str">
        <f t="shared" ca="1" si="90"/>
        <v>-</v>
      </c>
      <c r="AI352" s="168">
        <f t="shared" ca="1" si="91"/>
        <v>0</v>
      </c>
      <c r="AJ352" s="170">
        <f t="shared" ca="1" si="92"/>
        <v>0</v>
      </c>
      <c r="AK352" s="168">
        <f t="shared" ca="1" si="71"/>
        <v>0</v>
      </c>
      <c r="AL352" s="168">
        <f t="shared" ca="1" si="72"/>
        <v>0</v>
      </c>
    </row>
    <row r="353" spans="1:38" ht="27" customHeight="1" x14ac:dyDescent="0.2">
      <c r="A353" s="56">
        <v>338</v>
      </c>
      <c r="B353" s="309" t="str">
        <f t="shared" ca="1" si="66"/>
        <v>A338</v>
      </c>
      <c r="C353" s="309"/>
      <c r="D353" s="57" t="str">
        <f t="shared" ca="1" si="67"/>
        <v/>
      </c>
      <c r="E353" s="59" t="str">
        <f t="shared" ca="1" si="68"/>
        <v/>
      </c>
      <c r="F353" s="215">
        <f ca="1">IF(LEN(B353)&gt;0,'OBRAČUNANA OSNOVNA PLAČA'!H347,"")</f>
        <v>0</v>
      </c>
      <c r="G353" s="60"/>
      <c r="H353" s="60"/>
      <c r="I353" s="60"/>
      <c r="J353" s="60"/>
      <c r="K353" s="60"/>
      <c r="L353" s="229">
        <f t="shared" si="85"/>
        <v>0</v>
      </c>
      <c r="M353" s="230">
        <f t="shared" ca="1" si="93"/>
        <v>0</v>
      </c>
      <c r="N353" s="230">
        <f t="shared" ca="1" si="94"/>
        <v>0</v>
      </c>
      <c r="O353" s="231">
        <f t="shared" ca="1" si="95"/>
        <v>0</v>
      </c>
      <c r="P353" s="232">
        <f t="shared" ca="1" si="96"/>
        <v>0</v>
      </c>
      <c r="Q353" s="233">
        <f t="shared" ca="1" si="86"/>
        <v>0</v>
      </c>
      <c r="R353" s="233">
        <f ca="1">IF(LEN(B353)&gt;0,'7'!R353-'7'!Q353,"")</f>
        <v>0</v>
      </c>
      <c r="S353" s="234"/>
      <c r="T353" s="34"/>
      <c r="U353" s="34"/>
      <c r="V353" s="34"/>
      <c r="W353" s="34"/>
      <c r="X353" s="34"/>
      <c r="AB353" s="167">
        <f>ROW()</f>
        <v>353</v>
      </c>
      <c r="AC353" s="168">
        <f t="shared" ca="1" si="69"/>
        <v>0</v>
      </c>
      <c r="AD353" s="168">
        <f t="shared" ca="1" si="70"/>
        <v>0</v>
      </c>
      <c r="AE353" s="169" t="str">
        <f t="shared" ca="1" si="87"/>
        <v>-</v>
      </c>
      <c r="AF353" s="168" t="str">
        <f t="shared" ca="1" si="88"/>
        <v>-</v>
      </c>
      <c r="AG353" s="169" t="str">
        <f t="shared" ca="1" si="89"/>
        <v>-</v>
      </c>
      <c r="AH353" s="168" t="str">
        <f t="shared" ca="1" si="90"/>
        <v>-</v>
      </c>
      <c r="AI353" s="168">
        <f t="shared" ca="1" si="91"/>
        <v>0</v>
      </c>
      <c r="AJ353" s="170">
        <f t="shared" ca="1" si="92"/>
        <v>0</v>
      </c>
      <c r="AK353" s="168">
        <f t="shared" ca="1" si="71"/>
        <v>0</v>
      </c>
      <c r="AL353" s="168">
        <f t="shared" ca="1" si="72"/>
        <v>0</v>
      </c>
    </row>
    <row r="354" spans="1:38" ht="27" customHeight="1" x14ac:dyDescent="0.2">
      <c r="A354" s="56">
        <v>339</v>
      </c>
      <c r="B354" s="309" t="str">
        <f t="shared" ca="1" si="66"/>
        <v>A339</v>
      </c>
      <c r="C354" s="309"/>
      <c r="D354" s="57" t="str">
        <f t="shared" ca="1" si="67"/>
        <v/>
      </c>
      <c r="E354" s="59" t="str">
        <f t="shared" ca="1" si="68"/>
        <v/>
      </c>
      <c r="F354" s="215">
        <f ca="1">IF(LEN(B354)&gt;0,'OBRAČUNANA OSNOVNA PLAČA'!H348,"")</f>
        <v>0</v>
      </c>
      <c r="G354" s="60"/>
      <c r="H354" s="60"/>
      <c r="I354" s="60"/>
      <c r="J354" s="60"/>
      <c r="K354" s="60"/>
      <c r="L354" s="229">
        <f t="shared" si="85"/>
        <v>0</v>
      </c>
      <c r="M354" s="230">
        <f t="shared" ca="1" si="93"/>
        <v>0</v>
      </c>
      <c r="N354" s="230">
        <f t="shared" ca="1" si="94"/>
        <v>0</v>
      </c>
      <c r="O354" s="231">
        <f t="shared" ca="1" si="95"/>
        <v>0</v>
      </c>
      <c r="P354" s="232">
        <f t="shared" ca="1" si="96"/>
        <v>0</v>
      </c>
      <c r="Q354" s="233">
        <f t="shared" ca="1" si="86"/>
        <v>0</v>
      </c>
      <c r="R354" s="233">
        <f ca="1">IF(LEN(B354)&gt;0,'7'!R354-'7'!Q354,"")</f>
        <v>0</v>
      </c>
      <c r="S354" s="234"/>
      <c r="T354" s="34"/>
      <c r="U354" s="34"/>
      <c r="V354" s="34"/>
      <c r="W354" s="34"/>
      <c r="X354" s="34"/>
      <c r="AB354" s="167">
        <f>ROW()</f>
        <v>354</v>
      </c>
      <c r="AC354" s="168">
        <f t="shared" ca="1" si="69"/>
        <v>0</v>
      </c>
      <c r="AD354" s="168">
        <f t="shared" ca="1" si="70"/>
        <v>0</v>
      </c>
      <c r="AE354" s="169" t="str">
        <f t="shared" ca="1" si="87"/>
        <v>-</v>
      </c>
      <c r="AF354" s="168" t="str">
        <f t="shared" ca="1" si="88"/>
        <v>-</v>
      </c>
      <c r="AG354" s="169" t="str">
        <f t="shared" ca="1" si="89"/>
        <v>-</v>
      </c>
      <c r="AH354" s="168" t="str">
        <f t="shared" ca="1" si="90"/>
        <v>-</v>
      </c>
      <c r="AI354" s="168">
        <f t="shared" ca="1" si="91"/>
        <v>0</v>
      </c>
      <c r="AJ354" s="170">
        <f t="shared" ca="1" si="92"/>
        <v>0</v>
      </c>
      <c r="AK354" s="168">
        <f t="shared" ca="1" si="71"/>
        <v>0</v>
      </c>
      <c r="AL354" s="168">
        <f t="shared" ca="1" si="72"/>
        <v>0</v>
      </c>
    </row>
    <row r="355" spans="1:38" ht="27" customHeight="1" x14ac:dyDescent="0.2">
      <c r="A355" s="56">
        <v>340</v>
      </c>
      <c r="B355" s="309" t="str">
        <f t="shared" ca="1" si="66"/>
        <v>A340</v>
      </c>
      <c r="C355" s="309"/>
      <c r="D355" s="57" t="str">
        <f t="shared" ca="1" si="67"/>
        <v/>
      </c>
      <c r="E355" s="59" t="str">
        <f t="shared" ca="1" si="68"/>
        <v/>
      </c>
      <c r="F355" s="215">
        <f ca="1">IF(LEN(B355)&gt;0,'OBRAČUNANA OSNOVNA PLAČA'!H349,"")</f>
        <v>0</v>
      </c>
      <c r="G355" s="60"/>
      <c r="H355" s="60"/>
      <c r="I355" s="60"/>
      <c r="J355" s="60"/>
      <c r="K355" s="60"/>
      <c r="L355" s="229">
        <f t="shared" si="85"/>
        <v>0</v>
      </c>
      <c r="M355" s="230">
        <f t="shared" ca="1" si="93"/>
        <v>0</v>
      </c>
      <c r="N355" s="230">
        <f t="shared" ca="1" si="94"/>
        <v>0</v>
      </c>
      <c r="O355" s="231">
        <f t="shared" ca="1" si="95"/>
        <v>0</v>
      </c>
      <c r="P355" s="232">
        <f t="shared" ca="1" si="96"/>
        <v>0</v>
      </c>
      <c r="Q355" s="233">
        <f t="shared" ca="1" si="86"/>
        <v>0</v>
      </c>
      <c r="R355" s="233">
        <f ca="1">IF(LEN(B355)&gt;0,'7'!R355-'7'!Q355,"")</f>
        <v>0</v>
      </c>
      <c r="S355" s="234"/>
      <c r="T355" s="34"/>
      <c r="U355" s="34"/>
      <c r="V355" s="34"/>
      <c r="W355" s="34"/>
      <c r="X355" s="34"/>
      <c r="AB355" s="167">
        <f>ROW()</f>
        <v>355</v>
      </c>
      <c r="AC355" s="168">
        <f t="shared" ca="1" si="69"/>
        <v>0</v>
      </c>
      <c r="AD355" s="168">
        <f t="shared" ca="1" si="70"/>
        <v>0</v>
      </c>
      <c r="AE355" s="169" t="str">
        <f t="shared" ca="1" si="87"/>
        <v>-</v>
      </c>
      <c r="AF355" s="168" t="str">
        <f t="shared" ca="1" si="88"/>
        <v>-</v>
      </c>
      <c r="AG355" s="169" t="str">
        <f t="shared" ca="1" si="89"/>
        <v>-</v>
      </c>
      <c r="AH355" s="168" t="str">
        <f t="shared" ca="1" si="90"/>
        <v>-</v>
      </c>
      <c r="AI355" s="168">
        <f t="shared" ca="1" si="91"/>
        <v>0</v>
      </c>
      <c r="AJ355" s="170">
        <f t="shared" ca="1" si="92"/>
        <v>0</v>
      </c>
      <c r="AK355" s="168">
        <f t="shared" ca="1" si="71"/>
        <v>0</v>
      </c>
      <c r="AL355" s="168">
        <f t="shared" ca="1" si="72"/>
        <v>0</v>
      </c>
    </row>
    <row r="356" spans="1:38" ht="27" customHeight="1" x14ac:dyDescent="0.2">
      <c r="A356" s="56">
        <v>341</v>
      </c>
      <c r="B356" s="309" t="str">
        <f t="shared" ca="1" si="66"/>
        <v>A341</v>
      </c>
      <c r="C356" s="309"/>
      <c r="D356" s="57" t="str">
        <f t="shared" ca="1" si="67"/>
        <v/>
      </c>
      <c r="E356" s="59" t="str">
        <f t="shared" ca="1" si="68"/>
        <v/>
      </c>
      <c r="F356" s="215">
        <f ca="1">IF(LEN(B356)&gt;0,'OBRAČUNANA OSNOVNA PLAČA'!H350,"")</f>
        <v>0</v>
      </c>
      <c r="G356" s="60"/>
      <c r="H356" s="60"/>
      <c r="I356" s="60"/>
      <c r="J356" s="60"/>
      <c r="K356" s="60"/>
      <c r="L356" s="229">
        <f t="shared" si="85"/>
        <v>0</v>
      </c>
      <c r="M356" s="230">
        <f t="shared" ca="1" si="93"/>
        <v>0</v>
      </c>
      <c r="N356" s="230">
        <f t="shared" ca="1" si="94"/>
        <v>0</v>
      </c>
      <c r="O356" s="231">
        <f t="shared" ca="1" si="95"/>
        <v>0</v>
      </c>
      <c r="P356" s="232">
        <f t="shared" ca="1" si="96"/>
        <v>0</v>
      </c>
      <c r="Q356" s="233">
        <f t="shared" ca="1" si="86"/>
        <v>0</v>
      </c>
      <c r="R356" s="233">
        <f ca="1">IF(LEN(B356)&gt;0,'7'!R356-'7'!Q356,"")</f>
        <v>0</v>
      </c>
      <c r="S356" s="234"/>
      <c r="T356" s="34"/>
      <c r="U356" s="34"/>
      <c r="V356" s="34"/>
      <c r="W356" s="34"/>
      <c r="X356" s="34"/>
      <c r="AB356" s="167">
        <f>ROW()</f>
        <v>356</v>
      </c>
      <c r="AC356" s="168">
        <f t="shared" ca="1" si="69"/>
        <v>0</v>
      </c>
      <c r="AD356" s="168">
        <f t="shared" ca="1" si="70"/>
        <v>0</v>
      </c>
      <c r="AE356" s="169" t="str">
        <f t="shared" ca="1" si="87"/>
        <v>-</v>
      </c>
      <c r="AF356" s="168" t="str">
        <f t="shared" ca="1" si="88"/>
        <v>-</v>
      </c>
      <c r="AG356" s="169" t="str">
        <f t="shared" ca="1" si="89"/>
        <v>-</v>
      </c>
      <c r="AH356" s="168" t="str">
        <f t="shared" ca="1" si="90"/>
        <v>-</v>
      </c>
      <c r="AI356" s="168">
        <f t="shared" ca="1" si="91"/>
        <v>0</v>
      </c>
      <c r="AJ356" s="170">
        <f t="shared" ca="1" si="92"/>
        <v>0</v>
      </c>
      <c r="AK356" s="168">
        <f t="shared" ca="1" si="71"/>
        <v>0</v>
      </c>
      <c r="AL356" s="168">
        <f t="shared" ca="1" si="72"/>
        <v>0</v>
      </c>
    </row>
    <row r="357" spans="1:38" ht="27" customHeight="1" x14ac:dyDescent="0.2">
      <c r="A357" s="56">
        <v>342</v>
      </c>
      <c r="B357" s="309" t="str">
        <f t="shared" ca="1" si="66"/>
        <v>A342</v>
      </c>
      <c r="C357" s="309"/>
      <c r="D357" s="57" t="str">
        <f t="shared" ca="1" si="67"/>
        <v/>
      </c>
      <c r="E357" s="59" t="str">
        <f t="shared" ca="1" si="68"/>
        <v/>
      </c>
      <c r="F357" s="215">
        <f ca="1">IF(LEN(B357)&gt;0,'OBRAČUNANA OSNOVNA PLAČA'!H351,"")</f>
        <v>0</v>
      </c>
      <c r="G357" s="60"/>
      <c r="H357" s="60"/>
      <c r="I357" s="60"/>
      <c r="J357" s="60"/>
      <c r="K357" s="60"/>
      <c r="L357" s="229">
        <f t="shared" si="85"/>
        <v>0</v>
      </c>
      <c r="M357" s="230">
        <f t="shared" ca="1" si="93"/>
        <v>0</v>
      </c>
      <c r="N357" s="230">
        <f t="shared" ca="1" si="94"/>
        <v>0</v>
      </c>
      <c r="O357" s="231">
        <f t="shared" ca="1" si="95"/>
        <v>0</v>
      </c>
      <c r="P357" s="232">
        <f t="shared" ca="1" si="96"/>
        <v>0</v>
      </c>
      <c r="Q357" s="233">
        <f t="shared" ca="1" si="86"/>
        <v>0</v>
      </c>
      <c r="R357" s="233">
        <f ca="1">IF(LEN(B357)&gt;0,'7'!R357-'7'!Q357,"")</f>
        <v>0</v>
      </c>
      <c r="S357" s="234"/>
      <c r="T357" s="34"/>
      <c r="U357" s="34"/>
      <c r="V357" s="34"/>
      <c r="W357" s="34"/>
      <c r="X357" s="34"/>
      <c r="AB357" s="167">
        <f>ROW()</f>
        <v>357</v>
      </c>
      <c r="AC357" s="168">
        <f t="shared" ca="1" si="69"/>
        <v>0</v>
      </c>
      <c r="AD357" s="168">
        <f t="shared" ca="1" si="70"/>
        <v>0</v>
      </c>
      <c r="AE357" s="169" t="str">
        <f t="shared" ca="1" si="87"/>
        <v>-</v>
      </c>
      <c r="AF357" s="168" t="str">
        <f t="shared" ca="1" si="88"/>
        <v>-</v>
      </c>
      <c r="AG357" s="169" t="str">
        <f t="shared" ca="1" si="89"/>
        <v>-</v>
      </c>
      <c r="AH357" s="168" t="str">
        <f t="shared" ca="1" si="90"/>
        <v>-</v>
      </c>
      <c r="AI357" s="168">
        <f t="shared" ca="1" si="91"/>
        <v>0</v>
      </c>
      <c r="AJ357" s="170">
        <f t="shared" ca="1" si="92"/>
        <v>0</v>
      </c>
      <c r="AK357" s="168">
        <f t="shared" ca="1" si="71"/>
        <v>0</v>
      </c>
      <c r="AL357" s="168">
        <f t="shared" ca="1" si="72"/>
        <v>0</v>
      </c>
    </row>
    <row r="358" spans="1:38" ht="27" customHeight="1" x14ac:dyDescent="0.2">
      <c r="A358" s="56">
        <v>343</v>
      </c>
      <c r="B358" s="309" t="str">
        <f t="shared" ca="1" si="66"/>
        <v>A343</v>
      </c>
      <c r="C358" s="309"/>
      <c r="D358" s="57" t="str">
        <f t="shared" ca="1" si="67"/>
        <v/>
      </c>
      <c r="E358" s="59" t="str">
        <f t="shared" ca="1" si="68"/>
        <v/>
      </c>
      <c r="F358" s="215">
        <f ca="1">IF(LEN(B358)&gt;0,'OBRAČUNANA OSNOVNA PLAČA'!H352,"")</f>
        <v>0</v>
      </c>
      <c r="G358" s="60"/>
      <c r="H358" s="60"/>
      <c r="I358" s="60"/>
      <c r="J358" s="60"/>
      <c r="K358" s="60"/>
      <c r="L358" s="229">
        <f t="shared" si="85"/>
        <v>0</v>
      </c>
      <c r="M358" s="230">
        <f t="shared" ca="1" si="93"/>
        <v>0</v>
      </c>
      <c r="N358" s="230">
        <f t="shared" ca="1" si="94"/>
        <v>0</v>
      </c>
      <c r="O358" s="231">
        <f t="shared" ca="1" si="95"/>
        <v>0</v>
      </c>
      <c r="P358" s="232">
        <f t="shared" ca="1" si="96"/>
        <v>0</v>
      </c>
      <c r="Q358" s="233">
        <f t="shared" ca="1" si="86"/>
        <v>0</v>
      </c>
      <c r="R358" s="233">
        <f ca="1">IF(LEN(B358)&gt;0,'7'!R358-'7'!Q358,"")</f>
        <v>0</v>
      </c>
      <c r="S358" s="234"/>
      <c r="T358" s="34"/>
      <c r="U358" s="34"/>
      <c r="V358" s="34"/>
      <c r="W358" s="34"/>
      <c r="X358" s="34"/>
      <c r="AB358" s="167">
        <f>ROW()</f>
        <v>358</v>
      </c>
      <c r="AC358" s="168">
        <f t="shared" ca="1" si="69"/>
        <v>0</v>
      </c>
      <c r="AD358" s="168">
        <f t="shared" ca="1" si="70"/>
        <v>0</v>
      </c>
      <c r="AE358" s="169" t="str">
        <f t="shared" ca="1" si="87"/>
        <v>-</v>
      </c>
      <c r="AF358" s="168" t="str">
        <f t="shared" ca="1" si="88"/>
        <v>-</v>
      </c>
      <c r="AG358" s="169" t="str">
        <f t="shared" ca="1" si="89"/>
        <v>-</v>
      </c>
      <c r="AH358" s="168" t="str">
        <f t="shared" ca="1" si="90"/>
        <v>-</v>
      </c>
      <c r="AI358" s="168">
        <f t="shared" ca="1" si="91"/>
        <v>0</v>
      </c>
      <c r="AJ358" s="170">
        <f t="shared" ca="1" si="92"/>
        <v>0</v>
      </c>
      <c r="AK358" s="168">
        <f t="shared" ca="1" si="71"/>
        <v>0</v>
      </c>
      <c r="AL358" s="168">
        <f t="shared" ca="1" si="72"/>
        <v>0</v>
      </c>
    </row>
    <row r="359" spans="1:38" ht="27" customHeight="1" x14ac:dyDescent="0.2">
      <c r="A359" s="56">
        <v>344</v>
      </c>
      <c r="B359" s="309" t="str">
        <f t="shared" ca="1" si="66"/>
        <v>A344</v>
      </c>
      <c r="C359" s="309"/>
      <c r="D359" s="57" t="str">
        <f t="shared" ca="1" si="67"/>
        <v/>
      </c>
      <c r="E359" s="59" t="str">
        <f t="shared" ca="1" si="68"/>
        <v/>
      </c>
      <c r="F359" s="215">
        <f ca="1">IF(LEN(B359)&gt;0,'OBRAČUNANA OSNOVNA PLAČA'!H353,"")</f>
        <v>0</v>
      </c>
      <c r="G359" s="60"/>
      <c r="H359" s="60"/>
      <c r="I359" s="60"/>
      <c r="J359" s="60"/>
      <c r="K359" s="60"/>
      <c r="L359" s="229">
        <f t="shared" si="85"/>
        <v>0</v>
      </c>
      <c r="M359" s="230">
        <f t="shared" ca="1" si="93"/>
        <v>0</v>
      </c>
      <c r="N359" s="230">
        <f t="shared" ca="1" si="94"/>
        <v>0</v>
      </c>
      <c r="O359" s="231">
        <f t="shared" ca="1" si="95"/>
        <v>0</v>
      </c>
      <c r="P359" s="232">
        <f t="shared" ca="1" si="96"/>
        <v>0</v>
      </c>
      <c r="Q359" s="233">
        <f t="shared" ca="1" si="86"/>
        <v>0</v>
      </c>
      <c r="R359" s="233">
        <f ca="1">IF(LEN(B359)&gt;0,'7'!R359-'7'!Q359,"")</f>
        <v>0</v>
      </c>
      <c r="S359" s="234"/>
      <c r="T359" s="34"/>
      <c r="U359" s="34"/>
      <c r="V359" s="34"/>
      <c r="W359" s="34"/>
      <c r="X359" s="34"/>
      <c r="AB359" s="167">
        <f>ROW()</f>
        <v>359</v>
      </c>
      <c r="AC359" s="168">
        <f t="shared" ca="1" si="69"/>
        <v>0</v>
      </c>
      <c r="AD359" s="168">
        <f t="shared" ca="1" si="70"/>
        <v>0</v>
      </c>
      <c r="AE359" s="169" t="str">
        <f t="shared" ca="1" si="87"/>
        <v>-</v>
      </c>
      <c r="AF359" s="168" t="str">
        <f t="shared" ca="1" si="88"/>
        <v>-</v>
      </c>
      <c r="AG359" s="169" t="str">
        <f t="shared" ca="1" si="89"/>
        <v>-</v>
      </c>
      <c r="AH359" s="168" t="str">
        <f t="shared" ca="1" si="90"/>
        <v>-</v>
      </c>
      <c r="AI359" s="168">
        <f t="shared" ca="1" si="91"/>
        <v>0</v>
      </c>
      <c r="AJ359" s="170">
        <f t="shared" ca="1" si="92"/>
        <v>0</v>
      </c>
      <c r="AK359" s="168">
        <f t="shared" ca="1" si="71"/>
        <v>0</v>
      </c>
      <c r="AL359" s="168">
        <f t="shared" ca="1" si="72"/>
        <v>0</v>
      </c>
    </row>
    <row r="360" spans="1:38" ht="27" customHeight="1" x14ac:dyDescent="0.2">
      <c r="A360" s="56">
        <v>345</v>
      </c>
      <c r="B360" s="309" t="str">
        <f t="shared" ca="1" si="66"/>
        <v>A345</v>
      </c>
      <c r="C360" s="309"/>
      <c r="D360" s="57" t="str">
        <f t="shared" ca="1" si="67"/>
        <v/>
      </c>
      <c r="E360" s="59" t="str">
        <f t="shared" ca="1" si="68"/>
        <v/>
      </c>
      <c r="F360" s="215">
        <f ca="1">IF(LEN(B360)&gt;0,'OBRAČUNANA OSNOVNA PLAČA'!H354,"")</f>
        <v>0</v>
      </c>
      <c r="G360" s="60"/>
      <c r="H360" s="60"/>
      <c r="I360" s="60"/>
      <c r="J360" s="60"/>
      <c r="K360" s="60"/>
      <c r="L360" s="229">
        <f t="shared" si="85"/>
        <v>0</v>
      </c>
      <c r="M360" s="230">
        <f t="shared" ca="1" si="93"/>
        <v>0</v>
      </c>
      <c r="N360" s="230">
        <f t="shared" ca="1" si="94"/>
        <v>0</v>
      </c>
      <c r="O360" s="231">
        <f t="shared" ca="1" si="95"/>
        <v>0</v>
      </c>
      <c r="P360" s="232">
        <f t="shared" ca="1" si="96"/>
        <v>0</v>
      </c>
      <c r="Q360" s="233">
        <f t="shared" ca="1" si="86"/>
        <v>0</v>
      </c>
      <c r="R360" s="233">
        <f ca="1">IF(LEN(B360)&gt;0,'7'!R360-'7'!Q360,"")</f>
        <v>0</v>
      </c>
      <c r="S360" s="234"/>
      <c r="T360" s="34"/>
      <c r="U360" s="34"/>
      <c r="V360" s="34"/>
      <c r="W360" s="34"/>
      <c r="X360" s="34"/>
      <c r="AB360" s="167">
        <f>ROW()</f>
        <v>360</v>
      </c>
      <c r="AC360" s="168">
        <f t="shared" ca="1" si="69"/>
        <v>0</v>
      </c>
      <c r="AD360" s="168">
        <f t="shared" ca="1" si="70"/>
        <v>0</v>
      </c>
      <c r="AE360" s="169" t="str">
        <f t="shared" ca="1" si="87"/>
        <v>-</v>
      </c>
      <c r="AF360" s="168" t="str">
        <f t="shared" ca="1" si="88"/>
        <v>-</v>
      </c>
      <c r="AG360" s="169" t="str">
        <f t="shared" ca="1" si="89"/>
        <v>-</v>
      </c>
      <c r="AH360" s="168" t="str">
        <f t="shared" ca="1" si="90"/>
        <v>-</v>
      </c>
      <c r="AI360" s="168">
        <f t="shared" ca="1" si="91"/>
        <v>0</v>
      </c>
      <c r="AJ360" s="170">
        <f t="shared" ca="1" si="92"/>
        <v>0</v>
      </c>
      <c r="AK360" s="168">
        <f t="shared" ca="1" si="71"/>
        <v>0</v>
      </c>
      <c r="AL360" s="168">
        <f t="shared" ca="1" si="72"/>
        <v>0</v>
      </c>
    </row>
    <row r="361" spans="1:38" ht="27" customHeight="1" x14ac:dyDescent="0.2">
      <c r="A361" s="56">
        <v>346</v>
      </c>
      <c r="B361" s="309" t="str">
        <f t="shared" ca="1" si="66"/>
        <v>A346</v>
      </c>
      <c r="C361" s="309"/>
      <c r="D361" s="57" t="str">
        <f t="shared" ca="1" si="67"/>
        <v/>
      </c>
      <c r="E361" s="59" t="str">
        <f t="shared" ca="1" si="68"/>
        <v/>
      </c>
      <c r="F361" s="215">
        <f ca="1">IF(LEN(B361)&gt;0,'OBRAČUNANA OSNOVNA PLAČA'!H355,"")</f>
        <v>0</v>
      </c>
      <c r="G361" s="60"/>
      <c r="H361" s="60"/>
      <c r="I361" s="60"/>
      <c r="J361" s="60"/>
      <c r="K361" s="60"/>
      <c r="L361" s="229">
        <f t="shared" si="85"/>
        <v>0</v>
      </c>
      <c r="M361" s="230">
        <f t="shared" ca="1" si="93"/>
        <v>0</v>
      </c>
      <c r="N361" s="230">
        <f t="shared" ca="1" si="94"/>
        <v>0</v>
      </c>
      <c r="O361" s="231">
        <f t="shared" ca="1" si="95"/>
        <v>0</v>
      </c>
      <c r="P361" s="232">
        <f t="shared" ca="1" si="96"/>
        <v>0</v>
      </c>
      <c r="Q361" s="233">
        <f t="shared" ca="1" si="86"/>
        <v>0</v>
      </c>
      <c r="R361" s="233">
        <f ca="1">IF(LEN(B361)&gt;0,'7'!R361-'7'!Q361,"")</f>
        <v>0</v>
      </c>
      <c r="S361" s="234"/>
      <c r="T361" s="34"/>
      <c r="U361" s="34"/>
      <c r="V361" s="34"/>
      <c r="W361" s="34"/>
      <c r="X361" s="34"/>
      <c r="AB361" s="167">
        <f>ROW()</f>
        <v>361</v>
      </c>
      <c r="AC361" s="168">
        <f t="shared" ca="1" si="69"/>
        <v>0</v>
      </c>
      <c r="AD361" s="168">
        <f t="shared" ca="1" si="70"/>
        <v>0</v>
      </c>
      <c r="AE361" s="169" t="str">
        <f t="shared" ca="1" si="87"/>
        <v>-</v>
      </c>
      <c r="AF361" s="168" t="str">
        <f t="shared" ca="1" si="88"/>
        <v>-</v>
      </c>
      <c r="AG361" s="169" t="str">
        <f t="shared" ca="1" si="89"/>
        <v>-</v>
      </c>
      <c r="AH361" s="168" t="str">
        <f t="shared" ca="1" si="90"/>
        <v>-</v>
      </c>
      <c r="AI361" s="168">
        <f t="shared" ca="1" si="91"/>
        <v>0</v>
      </c>
      <c r="AJ361" s="170">
        <f t="shared" ca="1" si="92"/>
        <v>0</v>
      </c>
      <c r="AK361" s="168">
        <f t="shared" ca="1" si="71"/>
        <v>0</v>
      </c>
      <c r="AL361" s="168">
        <f t="shared" ca="1" si="72"/>
        <v>0</v>
      </c>
    </row>
    <row r="362" spans="1:38" ht="27" customHeight="1" x14ac:dyDescent="0.2">
      <c r="A362" s="56">
        <v>347</v>
      </c>
      <c r="B362" s="309" t="str">
        <f t="shared" ca="1" si="66"/>
        <v>A347</v>
      </c>
      <c r="C362" s="309"/>
      <c r="D362" s="57" t="str">
        <f t="shared" ca="1" si="67"/>
        <v/>
      </c>
      <c r="E362" s="59" t="str">
        <f t="shared" ca="1" si="68"/>
        <v/>
      </c>
      <c r="F362" s="215">
        <f ca="1">IF(LEN(B362)&gt;0,'OBRAČUNANA OSNOVNA PLAČA'!H356,"")</f>
        <v>0</v>
      </c>
      <c r="G362" s="60"/>
      <c r="H362" s="60"/>
      <c r="I362" s="60"/>
      <c r="J362" s="60"/>
      <c r="K362" s="60"/>
      <c r="L362" s="229">
        <f t="shared" si="85"/>
        <v>0</v>
      </c>
      <c r="M362" s="230">
        <f t="shared" ca="1" si="93"/>
        <v>0</v>
      </c>
      <c r="N362" s="230">
        <f t="shared" ca="1" si="94"/>
        <v>0</v>
      </c>
      <c r="O362" s="231">
        <f t="shared" ca="1" si="95"/>
        <v>0</v>
      </c>
      <c r="P362" s="232">
        <f t="shared" ca="1" si="96"/>
        <v>0</v>
      </c>
      <c r="Q362" s="233">
        <f t="shared" ca="1" si="86"/>
        <v>0</v>
      </c>
      <c r="R362" s="233">
        <f ca="1">IF(LEN(B362)&gt;0,'7'!R362-'7'!Q362,"")</f>
        <v>0</v>
      </c>
      <c r="S362" s="234"/>
      <c r="T362" s="34"/>
      <c r="U362" s="34"/>
      <c r="V362" s="34"/>
      <c r="W362" s="34"/>
      <c r="X362" s="34"/>
      <c r="AB362" s="167">
        <f>ROW()</f>
        <v>362</v>
      </c>
      <c r="AC362" s="168">
        <f t="shared" ca="1" si="69"/>
        <v>0</v>
      </c>
      <c r="AD362" s="168">
        <f t="shared" ca="1" si="70"/>
        <v>0</v>
      </c>
      <c r="AE362" s="169" t="str">
        <f t="shared" ca="1" si="87"/>
        <v>-</v>
      </c>
      <c r="AF362" s="168" t="str">
        <f t="shared" ca="1" si="88"/>
        <v>-</v>
      </c>
      <c r="AG362" s="169" t="str">
        <f t="shared" ca="1" si="89"/>
        <v>-</v>
      </c>
      <c r="AH362" s="168" t="str">
        <f t="shared" ca="1" si="90"/>
        <v>-</v>
      </c>
      <c r="AI362" s="168">
        <f t="shared" ca="1" si="91"/>
        <v>0</v>
      </c>
      <c r="AJ362" s="170">
        <f t="shared" ca="1" si="92"/>
        <v>0</v>
      </c>
      <c r="AK362" s="168">
        <f t="shared" ca="1" si="71"/>
        <v>0</v>
      </c>
      <c r="AL362" s="168">
        <f t="shared" ca="1" si="72"/>
        <v>0</v>
      </c>
    </row>
    <row r="363" spans="1:38" ht="27" customHeight="1" x14ac:dyDescent="0.2">
      <c r="A363" s="56">
        <v>348</v>
      </c>
      <c r="B363" s="309" t="str">
        <f t="shared" ca="1" si="66"/>
        <v>A348</v>
      </c>
      <c r="C363" s="309"/>
      <c r="D363" s="57" t="str">
        <f t="shared" ca="1" si="67"/>
        <v/>
      </c>
      <c r="E363" s="59" t="str">
        <f t="shared" ca="1" si="68"/>
        <v/>
      </c>
      <c r="F363" s="215">
        <f ca="1">IF(LEN(B363)&gt;0,'OBRAČUNANA OSNOVNA PLAČA'!H357,"")</f>
        <v>0</v>
      </c>
      <c r="G363" s="60"/>
      <c r="H363" s="60"/>
      <c r="I363" s="60"/>
      <c r="J363" s="60"/>
      <c r="K363" s="60"/>
      <c r="L363" s="229">
        <f t="shared" si="85"/>
        <v>0</v>
      </c>
      <c r="M363" s="230">
        <f t="shared" ca="1" si="93"/>
        <v>0</v>
      </c>
      <c r="N363" s="230">
        <f t="shared" ca="1" si="94"/>
        <v>0</v>
      </c>
      <c r="O363" s="231">
        <f t="shared" ca="1" si="95"/>
        <v>0</v>
      </c>
      <c r="P363" s="232">
        <f t="shared" ca="1" si="96"/>
        <v>0</v>
      </c>
      <c r="Q363" s="233">
        <f t="shared" ca="1" si="86"/>
        <v>0</v>
      </c>
      <c r="R363" s="233">
        <f ca="1">IF(LEN(B363)&gt;0,'7'!R363-'7'!Q363,"")</f>
        <v>0</v>
      </c>
      <c r="S363" s="234"/>
      <c r="T363" s="34"/>
      <c r="U363" s="34"/>
      <c r="V363" s="34"/>
      <c r="W363" s="34"/>
      <c r="X363" s="34"/>
      <c r="AB363" s="167">
        <f>ROW()</f>
        <v>363</v>
      </c>
      <c r="AC363" s="168">
        <f t="shared" ca="1" si="69"/>
        <v>0</v>
      </c>
      <c r="AD363" s="168">
        <f t="shared" ca="1" si="70"/>
        <v>0</v>
      </c>
      <c r="AE363" s="169" t="str">
        <f t="shared" ca="1" si="87"/>
        <v>-</v>
      </c>
      <c r="AF363" s="168" t="str">
        <f t="shared" ca="1" si="88"/>
        <v>-</v>
      </c>
      <c r="AG363" s="169" t="str">
        <f t="shared" ca="1" si="89"/>
        <v>-</v>
      </c>
      <c r="AH363" s="168" t="str">
        <f t="shared" ca="1" si="90"/>
        <v>-</v>
      </c>
      <c r="AI363" s="168">
        <f t="shared" ca="1" si="91"/>
        <v>0</v>
      </c>
      <c r="AJ363" s="170">
        <f t="shared" ca="1" si="92"/>
        <v>0</v>
      </c>
      <c r="AK363" s="168">
        <f t="shared" ca="1" si="71"/>
        <v>0</v>
      </c>
      <c r="AL363" s="168">
        <f t="shared" ca="1" si="72"/>
        <v>0</v>
      </c>
    </row>
    <row r="364" spans="1:38" ht="27" customHeight="1" x14ac:dyDescent="0.2">
      <c r="A364" s="56">
        <v>349</v>
      </c>
      <c r="B364" s="309" t="str">
        <f t="shared" ca="1" si="66"/>
        <v>A349</v>
      </c>
      <c r="C364" s="309"/>
      <c r="D364" s="57" t="str">
        <f t="shared" ca="1" si="67"/>
        <v/>
      </c>
      <c r="E364" s="59" t="str">
        <f t="shared" ca="1" si="68"/>
        <v/>
      </c>
      <c r="F364" s="215">
        <f ca="1">IF(LEN(B364)&gt;0,'OBRAČUNANA OSNOVNA PLAČA'!H358,"")</f>
        <v>0</v>
      </c>
      <c r="G364" s="60"/>
      <c r="H364" s="60"/>
      <c r="I364" s="60"/>
      <c r="J364" s="60"/>
      <c r="K364" s="60"/>
      <c r="L364" s="229">
        <f t="shared" si="85"/>
        <v>0</v>
      </c>
      <c r="M364" s="230">
        <f t="shared" ca="1" si="93"/>
        <v>0</v>
      </c>
      <c r="N364" s="230">
        <f t="shared" ca="1" si="94"/>
        <v>0</v>
      </c>
      <c r="O364" s="231">
        <f t="shared" ca="1" si="95"/>
        <v>0</v>
      </c>
      <c r="P364" s="232">
        <f t="shared" ca="1" si="96"/>
        <v>0</v>
      </c>
      <c r="Q364" s="233">
        <f t="shared" ca="1" si="86"/>
        <v>0</v>
      </c>
      <c r="R364" s="233">
        <f ca="1">IF(LEN(B364)&gt;0,'7'!R364-'7'!Q364,"")</f>
        <v>0</v>
      </c>
      <c r="S364" s="234"/>
      <c r="T364" s="34"/>
      <c r="U364" s="34"/>
      <c r="V364" s="34"/>
      <c r="W364" s="34"/>
      <c r="X364" s="34"/>
      <c r="AB364" s="167">
        <f>ROW()</f>
        <v>364</v>
      </c>
      <c r="AC364" s="168">
        <f t="shared" ca="1" si="69"/>
        <v>0</v>
      </c>
      <c r="AD364" s="168">
        <f t="shared" ca="1" si="70"/>
        <v>0</v>
      </c>
      <c r="AE364" s="169" t="str">
        <f t="shared" ca="1" si="87"/>
        <v>-</v>
      </c>
      <c r="AF364" s="168" t="str">
        <f t="shared" ca="1" si="88"/>
        <v>-</v>
      </c>
      <c r="AG364" s="169" t="str">
        <f t="shared" ca="1" si="89"/>
        <v>-</v>
      </c>
      <c r="AH364" s="168" t="str">
        <f t="shared" ca="1" si="90"/>
        <v>-</v>
      </c>
      <c r="AI364" s="168">
        <f t="shared" ca="1" si="91"/>
        <v>0</v>
      </c>
      <c r="AJ364" s="170">
        <f t="shared" ca="1" si="92"/>
        <v>0</v>
      </c>
      <c r="AK364" s="168">
        <f t="shared" ca="1" si="71"/>
        <v>0</v>
      </c>
      <c r="AL364" s="168">
        <f t="shared" ca="1" si="72"/>
        <v>0</v>
      </c>
    </row>
    <row r="365" spans="1:38" ht="27" customHeight="1" x14ac:dyDescent="0.2">
      <c r="A365" s="56">
        <v>350</v>
      </c>
      <c r="B365" s="309" t="str">
        <f t="shared" ca="1" si="66"/>
        <v>A350</v>
      </c>
      <c r="C365" s="309"/>
      <c r="D365" s="57" t="str">
        <f t="shared" ca="1" si="67"/>
        <v/>
      </c>
      <c r="E365" s="59" t="str">
        <f t="shared" ca="1" si="68"/>
        <v/>
      </c>
      <c r="F365" s="215">
        <f ca="1">IF(LEN(B365)&gt;0,'OBRAČUNANA OSNOVNA PLAČA'!H359,"")</f>
        <v>0</v>
      </c>
      <c r="G365" s="60"/>
      <c r="H365" s="60"/>
      <c r="I365" s="60"/>
      <c r="J365" s="60"/>
      <c r="K365" s="60"/>
      <c r="L365" s="229">
        <f t="shared" si="85"/>
        <v>0</v>
      </c>
      <c r="M365" s="230">
        <f t="shared" ca="1" si="93"/>
        <v>0</v>
      </c>
      <c r="N365" s="230">
        <f t="shared" ca="1" si="94"/>
        <v>0</v>
      </c>
      <c r="O365" s="231">
        <f t="shared" ca="1" si="95"/>
        <v>0</v>
      </c>
      <c r="P365" s="232">
        <f t="shared" ca="1" si="96"/>
        <v>0</v>
      </c>
      <c r="Q365" s="233">
        <f t="shared" ca="1" si="86"/>
        <v>0</v>
      </c>
      <c r="R365" s="233">
        <f ca="1">IF(LEN(B365)&gt;0,'7'!R365-'7'!Q365,"")</f>
        <v>0</v>
      </c>
      <c r="S365" s="234"/>
      <c r="T365" s="34"/>
      <c r="U365" s="34"/>
      <c r="V365" s="34"/>
      <c r="W365" s="34"/>
      <c r="X365" s="34"/>
      <c r="AB365" s="167">
        <f>ROW()</f>
        <v>365</v>
      </c>
      <c r="AC365" s="168">
        <f t="shared" ca="1" si="69"/>
        <v>0</v>
      </c>
      <c r="AD365" s="168">
        <f t="shared" ca="1" si="70"/>
        <v>0</v>
      </c>
      <c r="AE365" s="169" t="str">
        <f t="shared" ca="1" si="87"/>
        <v>-</v>
      </c>
      <c r="AF365" s="168" t="str">
        <f t="shared" ca="1" si="88"/>
        <v>-</v>
      </c>
      <c r="AG365" s="169" t="str">
        <f t="shared" ca="1" si="89"/>
        <v>-</v>
      </c>
      <c r="AH365" s="168" t="str">
        <f t="shared" ca="1" si="90"/>
        <v>-</v>
      </c>
      <c r="AI365" s="168">
        <f t="shared" ca="1" si="91"/>
        <v>0</v>
      </c>
      <c r="AJ365" s="170">
        <f t="shared" ca="1" si="92"/>
        <v>0</v>
      </c>
      <c r="AK365" s="168">
        <f t="shared" ca="1" si="71"/>
        <v>0</v>
      </c>
      <c r="AL365" s="168">
        <f t="shared" ca="1" si="72"/>
        <v>0</v>
      </c>
    </row>
    <row r="366" spans="1:38" ht="27" customHeight="1" x14ac:dyDescent="0.2">
      <c r="A366" s="56">
        <v>351</v>
      </c>
      <c r="B366" s="309" t="str">
        <f t="shared" ca="1" si="66"/>
        <v>A351</v>
      </c>
      <c r="C366" s="309"/>
      <c r="D366" s="57" t="str">
        <f t="shared" ca="1" si="67"/>
        <v/>
      </c>
      <c r="E366" s="59" t="str">
        <f t="shared" ca="1" si="68"/>
        <v/>
      </c>
      <c r="F366" s="215">
        <f ca="1">IF(LEN(B366)&gt;0,'OBRAČUNANA OSNOVNA PLAČA'!H360,"")</f>
        <v>0</v>
      </c>
      <c r="G366" s="60"/>
      <c r="H366" s="60"/>
      <c r="I366" s="60"/>
      <c r="J366" s="60"/>
      <c r="K366" s="60"/>
      <c r="L366" s="229">
        <f t="shared" si="85"/>
        <v>0</v>
      </c>
      <c r="M366" s="230">
        <f t="shared" ca="1" si="93"/>
        <v>0</v>
      </c>
      <c r="N366" s="230">
        <f t="shared" ca="1" si="94"/>
        <v>0</v>
      </c>
      <c r="O366" s="231">
        <f t="shared" ca="1" si="95"/>
        <v>0</v>
      </c>
      <c r="P366" s="232">
        <f t="shared" ca="1" si="96"/>
        <v>0</v>
      </c>
      <c r="Q366" s="233">
        <f t="shared" ca="1" si="86"/>
        <v>0</v>
      </c>
      <c r="R366" s="233">
        <f ca="1">IF(LEN(B366)&gt;0,'7'!R366-'7'!Q366,"")</f>
        <v>0</v>
      </c>
      <c r="S366" s="234"/>
      <c r="T366" s="34"/>
      <c r="U366" s="34"/>
      <c r="V366" s="34"/>
      <c r="W366" s="34"/>
      <c r="X366" s="34"/>
      <c r="AB366" s="167">
        <f>ROW()</f>
        <v>366</v>
      </c>
      <c r="AC366" s="168">
        <f t="shared" ca="1" si="69"/>
        <v>0</v>
      </c>
      <c r="AD366" s="168">
        <f t="shared" ca="1" si="70"/>
        <v>0</v>
      </c>
      <c r="AE366" s="169" t="str">
        <f t="shared" ca="1" si="87"/>
        <v>-</v>
      </c>
      <c r="AF366" s="168" t="str">
        <f t="shared" ca="1" si="88"/>
        <v>-</v>
      </c>
      <c r="AG366" s="169" t="str">
        <f t="shared" ca="1" si="89"/>
        <v>-</v>
      </c>
      <c r="AH366" s="168" t="str">
        <f t="shared" ca="1" si="90"/>
        <v>-</v>
      </c>
      <c r="AI366" s="168">
        <f t="shared" ca="1" si="91"/>
        <v>0</v>
      </c>
      <c r="AJ366" s="170">
        <f t="shared" ca="1" si="92"/>
        <v>0</v>
      </c>
      <c r="AK366" s="168">
        <f t="shared" ca="1" si="71"/>
        <v>0</v>
      </c>
      <c r="AL366" s="168">
        <f t="shared" ca="1" si="72"/>
        <v>0</v>
      </c>
    </row>
    <row r="367" spans="1:38" ht="27" customHeight="1" x14ac:dyDescent="0.2">
      <c r="A367" s="56">
        <v>352</v>
      </c>
      <c r="B367" s="309" t="str">
        <f t="shared" ca="1" si="66"/>
        <v>A352</v>
      </c>
      <c r="C367" s="309"/>
      <c r="D367" s="57" t="str">
        <f t="shared" ca="1" si="67"/>
        <v/>
      </c>
      <c r="E367" s="59" t="str">
        <f t="shared" ca="1" si="68"/>
        <v/>
      </c>
      <c r="F367" s="215">
        <f ca="1">IF(LEN(B367)&gt;0,'OBRAČUNANA OSNOVNA PLAČA'!H361,"")</f>
        <v>0</v>
      </c>
      <c r="G367" s="60"/>
      <c r="H367" s="60"/>
      <c r="I367" s="60"/>
      <c r="J367" s="60"/>
      <c r="K367" s="60"/>
      <c r="L367" s="229">
        <f t="shared" si="85"/>
        <v>0</v>
      </c>
      <c r="M367" s="230">
        <f t="shared" ca="1" si="93"/>
        <v>0</v>
      </c>
      <c r="N367" s="230">
        <f t="shared" ca="1" si="94"/>
        <v>0</v>
      </c>
      <c r="O367" s="231">
        <f t="shared" ca="1" si="95"/>
        <v>0</v>
      </c>
      <c r="P367" s="232">
        <f t="shared" ca="1" si="96"/>
        <v>0</v>
      </c>
      <c r="Q367" s="233">
        <f t="shared" ca="1" si="86"/>
        <v>0</v>
      </c>
      <c r="R367" s="233">
        <f ca="1">IF(LEN(B367)&gt;0,'7'!R367-'7'!Q367,"")</f>
        <v>0</v>
      </c>
      <c r="S367" s="234"/>
      <c r="T367" s="34"/>
      <c r="U367" s="34"/>
      <c r="V367" s="34"/>
      <c r="W367" s="34"/>
      <c r="X367" s="34"/>
      <c r="AB367" s="167">
        <f>ROW()</f>
        <v>367</v>
      </c>
      <c r="AC367" s="168">
        <f t="shared" ca="1" si="69"/>
        <v>0</v>
      </c>
      <c r="AD367" s="168">
        <f t="shared" ca="1" si="70"/>
        <v>0</v>
      </c>
      <c r="AE367" s="169" t="str">
        <f t="shared" ca="1" si="87"/>
        <v>-</v>
      </c>
      <c r="AF367" s="168" t="str">
        <f t="shared" ca="1" si="88"/>
        <v>-</v>
      </c>
      <c r="AG367" s="169" t="str">
        <f t="shared" ca="1" si="89"/>
        <v>-</v>
      </c>
      <c r="AH367" s="168" t="str">
        <f t="shared" ca="1" si="90"/>
        <v>-</v>
      </c>
      <c r="AI367" s="168">
        <f t="shared" ca="1" si="91"/>
        <v>0</v>
      </c>
      <c r="AJ367" s="170">
        <f t="shared" ca="1" si="92"/>
        <v>0</v>
      </c>
      <c r="AK367" s="168">
        <f t="shared" ca="1" si="71"/>
        <v>0</v>
      </c>
      <c r="AL367" s="168">
        <f t="shared" ca="1" si="72"/>
        <v>0</v>
      </c>
    </row>
    <row r="368" spans="1:38" ht="27" customHeight="1" x14ac:dyDescent="0.2">
      <c r="A368" s="56">
        <v>353</v>
      </c>
      <c r="B368" s="309" t="str">
        <f t="shared" ca="1" si="66"/>
        <v>A353</v>
      </c>
      <c r="C368" s="309"/>
      <c r="D368" s="57" t="str">
        <f t="shared" ca="1" si="67"/>
        <v/>
      </c>
      <c r="E368" s="59" t="str">
        <f t="shared" ca="1" si="68"/>
        <v/>
      </c>
      <c r="F368" s="215">
        <f ca="1">IF(LEN(B368)&gt;0,'OBRAČUNANA OSNOVNA PLAČA'!H362,"")</f>
        <v>0</v>
      </c>
      <c r="G368" s="60"/>
      <c r="H368" s="60"/>
      <c r="I368" s="60"/>
      <c r="J368" s="60"/>
      <c r="K368" s="60"/>
      <c r="L368" s="229">
        <f t="shared" si="85"/>
        <v>0</v>
      </c>
      <c r="M368" s="230">
        <f t="shared" ca="1" si="93"/>
        <v>0</v>
      </c>
      <c r="N368" s="230">
        <f t="shared" ca="1" si="94"/>
        <v>0</v>
      </c>
      <c r="O368" s="231">
        <f t="shared" ca="1" si="95"/>
        <v>0</v>
      </c>
      <c r="P368" s="232">
        <f t="shared" ca="1" si="96"/>
        <v>0</v>
      </c>
      <c r="Q368" s="233">
        <f t="shared" ca="1" si="86"/>
        <v>0</v>
      </c>
      <c r="R368" s="233">
        <f ca="1">IF(LEN(B368)&gt;0,'7'!R368-'7'!Q368,"")</f>
        <v>0</v>
      </c>
      <c r="S368" s="234"/>
      <c r="T368" s="34"/>
      <c r="U368" s="34"/>
      <c r="V368" s="34"/>
      <c r="W368" s="34"/>
      <c r="X368" s="34"/>
      <c r="AB368" s="167">
        <f>ROW()</f>
        <v>368</v>
      </c>
      <c r="AC368" s="168">
        <f t="shared" ca="1" si="69"/>
        <v>0</v>
      </c>
      <c r="AD368" s="168">
        <f t="shared" ca="1" si="70"/>
        <v>0</v>
      </c>
      <c r="AE368" s="169" t="str">
        <f t="shared" ca="1" si="87"/>
        <v>-</v>
      </c>
      <c r="AF368" s="168" t="str">
        <f t="shared" ca="1" si="88"/>
        <v>-</v>
      </c>
      <c r="AG368" s="169" t="str">
        <f t="shared" ca="1" si="89"/>
        <v>-</v>
      </c>
      <c r="AH368" s="168" t="str">
        <f t="shared" ca="1" si="90"/>
        <v>-</v>
      </c>
      <c r="AI368" s="168">
        <f t="shared" ca="1" si="91"/>
        <v>0</v>
      </c>
      <c r="AJ368" s="170">
        <f t="shared" ca="1" si="92"/>
        <v>0</v>
      </c>
      <c r="AK368" s="168">
        <f t="shared" ca="1" si="71"/>
        <v>0</v>
      </c>
      <c r="AL368" s="168">
        <f t="shared" ca="1" si="72"/>
        <v>0</v>
      </c>
    </row>
    <row r="369" spans="1:38" ht="27" customHeight="1" x14ac:dyDescent="0.2">
      <c r="A369" s="56">
        <v>354</v>
      </c>
      <c r="B369" s="309" t="str">
        <f t="shared" ca="1" si="66"/>
        <v>A354</v>
      </c>
      <c r="C369" s="309"/>
      <c r="D369" s="57" t="str">
        <f t="shared" ca="1" si="67"/>
        <v/>
      </c>
      <c r="E369" s="59" t="str">
        <f t="shared" ca="1" si="68"/>
        <v/>
      </c>
      <c r="F369" s="215">
        <f ca="1">IF(LEN(B369)&gt;0,'OBRAČUNANA OSNOVNA PLAČA'!H363,"")</f>
        <v>0</v>
      </c>
      <c r="G369" s="60"/>
      <c r="H369" s="60"/>
      <c r="I369" s="60"/>
      <c r="J369" s="60"/>
      <c r="K369" s="60"/>
      <c r="L369" s="229">
        <f t="shared" si="85"/>
        <v>0</v>
      </c>
      <c r="M369" s="230">
        <f t="shared" ca="1" si="93"/>
        <v>0</v>
      </c>
      <c r="N369" s="230">
        <f t="shared" ca="1" si="94"/>
        <v>0</v>
      </c>
      <c r="O369" s="231">
        <f t="shared" ca="1" si="95"/>
        <v>0</v>
      </c>
      <c r="P369" s="232">
        <f t="shared" ca="1" si="96"/>
        <v>0</v>
      </c>
      <c r="Q369" s="233">
        <f t="shared" ca="1" si="86"/>
        <v>0</v>
      </c>
      <c r="R369" s="233">
        <f ca="1">IF(LEN(B369)&gt;0,'7'!R369-'7'!Q369,"")</f>
        <v>0</v>
      </c>
      <c r="S369" s="234"/>
      <c r="T369" s="34"/>
      <c r="U369" s="34"/>
      <c r="V369" s="34"/>
      <c r="W369" s="34"/>
      <c r="X369" s="34"/>
      <c r="AB369" s="167">
        <f>ROW()</f>
        <v>369</v>
      </c>
      <c r="AC369" s="168">
        <f t="shared" ca="1" si="69"/>
        <v>0</v>
      </c>
      <c r="AD369" s="168">
        <f t="shared" ca="1" si="70"/>
        <v>0</v>
      </c>
      <c r="AE369" s="169" t="str">
        <f t="shared" ca="1" si="87"/>
        <v>-</v>
      </c>
      <c r="AF369" s="168" t="str">
        <f t="shared" ca="1" si="88"/>
        <v>-</v>
      </c>
      <c r="AG369" s="169" t="str">
        <f t="shared" ca="1" si="89"/>
        <v>-</v>
      </c>
      <c r="AH369" s="168" t="str">
        <f t="shared" ca="1" si="90"/>
        <v>-</v>
      </c>
      <c r="AI369" s="168">
        <f t="shared" ca="1" si="91"/>
        <v>0</v>
      </c>
      <c r="AJ369" s="170">
        <f t="shared" ca="1" si="92"/>
        <v>0</v>
      </c>
      <c r="AK369" s="168">
        <f t="shared" ca="1" si="71"/>
        <v>0</v>
      </c>
      <c r="AL369" s="168">
        <f t="shared" ca="1" si="72"/>
        <v>0</v>
      </c>
    </row>
    <row r="370" spans="1:38" ht="27" customHeight="1" x14ac:dyDescent="0.2">
      <c r="A370" s="56">
        <v>355</v>
      </c>
      <c r="B370" s="309" t="str">
        <f t="shared" ca="1" si="66"/>
        <v>A355</v>
      </c>
      <c r="C370" s="309"/>
      <c r="D370" s="57" t="str">
        <f t="shared" ca="1" si="67"/>
        <v/>
      </c>
      <c r="E370" s="59" t="str">
        <f t="shared" ca="1" si="68"/>
        <v/>
      </c>
      <c r="F370" s="215">
        <f ca="1">IF(LEN(B370)&gt;0,'OBRAČUNANA OSNOVNA PLAČA'!H364,"")</f>
        <v>0</v>
      </c>
      <c r="G370" s="60"/>
      <c r="H370" s="60"/>
      <c r="I370" s="60"/>
      <c r="J370" s="60"/>
      <c r="K370" s="60"/>
      <c r="L370" s="229">
        <f t="shared" si="85"/>
        <v>0</v>
      </c>
      <c r="M370" s="230">
        <f t="shared" ca="1" si="93"/>
        <v>0</v>
      </c>
      <c r="N370" s="230">
        <f t="shared" ca="1" si="94"/>
        <v>0</v>
      </c>
      <c r="O370" s="231">
        <f t="shared" ca="1" si="95"/>
        <v>0</v>
      </c>
      <c r="P370" s="232">
        <f t="shared" ca="1" si="96"/>
        <v>0</v>
      </c>
      <c r="Q370" s="233">
        <f t="shared" ca="1" si="86"/>
        <v>0</v>
      </c>
      <c r="R370" s="233">
        <f ca="1">IF(LEN(B370)&gt;0,'7'!R370-'7'!Q370,"")</f>
        <v>0</v>
      </c>
      <c r="S370" s="234"/>
      <c r="T370" s="34"/>
      <c r="U370" s="34"/>
      <c r="V370" s="34"/>
      <c r="W370" s="34"/>
      <c r="X370" s="34"/>
      <c r="AB370" s="167">
        <f>ROW()</f>
        <v>370</v>
      </c>
      <c r="AC370" s="168">
        <f t="shared" ca="1" si="69"/>
        <v>0</v>
      </c>
      <c r="AD370" s="168">
        <f t="shared" ca="1" si="70"/>
        <v>0</v>
      </c>
      <c r="AE370" s="169" t="str">
        <f t="shared" ca="1" si="87"/>
        <v>-</v>
      </c>
      <c r="AF370" s="168" t="str">
        <f t="shared" ca="1" si="88"/>
        <v>-</v>
      </c>
      <c r="AG370" s="169" t="str">
        <f t="shared" ca="1" si="89"/>
        <v>-</v>
      </c>
      <c r="AH370" s="168" t="str">
        <f t="shared" ca="1" si="90"/>
        <v>-</v>
      </c>
      <c r="AI370" s="168">
        <f t="shared" ca="1" si="91"/>
        <v>0</v>
      </c>
      <c r="AJ370" s="170">
        <f t="shared" ca="1" si="92"/>
        <v>0</v>
      </c>
      <c r="AK370" s="168">
        <f t="shared" ca="1" si="71"/>
        <v>0</v>
      </c>
      <c r="AL370" s="168">
        <f t="shared" ca="1" si="72"/>
        <v>0</v>
      </c>
    </row>
    <row r="371" spans="1:38" ht="27" customHeight="1" x14ac:dyDescent="0.2">
      <c r="A371" s="56">
        <v>356</v>
      </c>
      <c r="B371" s="309" t="str">
        <f t="shared" ca="1" si="66"/>
        <v>A356</v>
      </c>
      <c r="C371" s="309"/>
      <c r="D371" s="57" t="str">
        <f t="shared" ca="1" si="67"/>
        <v/>
      </c>
      <c r="E371" s="59" t="str">
        <f t="shared" ca="1" si="68"/>
        <v/>
      </c>
      <c r="F371" s="215">
        <f ca="1">IF(LEN(B371)&gt;0,'OBRAČUNANA OSNOVNA PLAČA'!H365,"")</f>
        <v>0</v>
      </c>
      <c r="G371" s="60"/>
      <c r="H371" s="60"/>
      <c r="I371" s="60"/>
      <c r="J371" s="60"/>
      <c r="K371" s="60"/>
      <c r="L371" s="229">
        <f t="shared" si="85"/>
        <v>0</v>
      </c>
      <c r="M371" s="230">
        <f t="shared" ca="1" si="93"/>
        <v>0</v>
      </c>
      <c r="N371" s="230">
        <f t="shared" ca="1" si="94"/>
        <v>0</v>
      </c>
      <c r="O371" s="231">
        <f t="shared" ca="1" si="95"/>
        <v>0</v>
      </c>
      <c r="P371" s="232">
        <f t="shared" ca="1" si="96"/>
        <v>0</v>
      </c>
      <c r="Q371" s="233">
        <f t="shared" ca="1" si="86"/>
        <v>0</v>
      </c>
      <c r="R371" s="233">
        <f ca="1">IF(LEN(B371)&gt;0,'7'!R371-'7'!Q371,"")</f>
        <v>0</v>
      </c>
      <c r="S371" s="234"/>
      <c r="T371" s="34"/>
      <c r="U371" s="34"/>
      <c r="V371" s="34"/>
      <c r="W371" s="34"/>
      <c r="X371" s="34"/>
      <c r="AB371" s="167">
        <f>ROW()</f>
        <v>371</v>
      </c>
      <c r="AC371" s="168">
        <f t="shared" ca="1" si="69"/>
        <v>0</v>
      </c>
      <c r="AD371" s="168">
        <f t="shared" ca="1" si="70"/>
        <v>0</v>
      </c>
      <c r="AE371" s="169" t="str">
        <f t="shared" ca="1" si="87"/>
        <v>-</v>
      </c>
      <c r="AF371" s="168" t="str">
        <f t="shared" ca="1" si="88"/>
        <v>-</v>
      </c>
      <c r="AG371" s="169" t="str">
        <f t="shared" ca="1" si="89"/>
        <v>-</v>
      </c>
      <c r="AH371" s="168" t="str">
        <f t="shared" ca="1" si="90"/>
        <v>-</v>
      </c>
      <c r="AI371" s="168">
        <f t="shared" ca="1" si="91"/>
        <v>0</v>
      </c>
      <c r="AJ371" s="170">
        <f t="shared" ca="1" si="92"/>
        <v>0</v>
      </c>
      <c r="AK371" s="168">
        <f t="shared" ca="1" si="71"/>
        <v>0</v>
      </c>
      <c r="AL371" s="168">
        <f t="shared" ca="1" si="72"/>
        <v>0</v>
      </c>
    </row>
    <row r="372" spans="1:38" ht="27" customHeight="1" x14ac:dyDescent="0.2">
      <c r="A372" s="56">
        <v>357</v>
      </c>
      <c r="B372" s="309" t="str">
        <f t="shared" ca="1" si="66"/>
        <v>A357</v>
      </c>
      <c r="C372" s="309"/>
      <c r="D372" s="57" t="str">
        <f t="shared" ca="1" si="67"/>
        <v/>
      </c>
      <c r="E372" s="59" t="str">
        <f t="shared" ca="1" si="68"/>
        <v/>
      </c>
      <c r="F372" s="215">
        <f ca="1">IF(LEN(B372)&gt;0,'OBRAČUNANA OSNOVNA PLAČA'!H366,"")</f>
        <v>0</v>
      </c>
      <c r="G372" s="60"/>
      <c r="H372" s="60"/>
      <c r="I372" s="60"/>
      <c r="J372" s="60"/>
      <c r="K372" s="60"/>
      <c r="L372" s="229">
        <f t="shared" si="85"/>
        <v>0</v>
      </c>
      <c r="M372" s="230">
        <f t="shared" ca="1" si="93"/>
        <v>0</v>
      </c>
      <c r="N372" s="230">
        <f t="shared" ca="1" si="94"/>
        <v>0</v>
      </c>
      <c r="O372" s="231">
        <f t="shared" ca="1" si="95"/>
        <v>0</v>
      </c>
      <c r="P372" s="232">
        <f t="shared" ca="1" si="96"/>
        <v>0</v>
      </c>
      <c r="Q372" s="233">
        <f t="shared" ca="1" si="86"/>
        <v>0</v>
      </c>
      <c r="R372" s="233">
        <f ca="1">IF(LEN(B372)&gt;0,'7'!R372-'7'!Q372,"")</f>
        <v>0</v>
      </c>
      <c r="S372" s="234"/>
      <c r="T372" s="34"/>
      <c r="U372" s="34"/>
      <c r="V372" s="34"/>
      <c r="W372" s="34"/>
      <c r="X372" s="34"/>
      <c r="AB372" s="167">
        <f>ROW()</f>
        <v>372</v>
      </c>
      <c r="AC372" s="168">
        <f t="shared" ca="1" si="69"/>
        <v>0</v>
      </c>
      <c r="AD372" s="168">
        <f t="shared" ca="1" si="70"/>
        <v>0</v>
      </c>
      <c r="AE372" s="169" t="str">
        <f t="shared" ca="1" si="87"/>
        <v>-</v>
      </c>
      <c r="AF372" s="168" t="str">
        <f t="shared" ca="1" si="88"/>
        <v>-</v>
      </c>
      <c r="AG372" s="169" t="str">
        <f t="shared" ca="1" si="89"/>
        <v>-</v>
      </c>
      <c r="AH372" s="168" t="str">
        <f t="shared" ca="1" si="90"/>
        <v>-</v>
      </c>
      <c r="AI372" s="168">
        <f t="shared" ca="1" si="91"/>
        <v>0</v>
      </c>
      <c r="AJ372" s="170">
        <f t="shared" ca="1" si="92"/>
        <v>0</v>
      </c>
      <c r="AK372" s="168">
        <f t="shared" ca="1" si="71"/>
        <v>0</v>
      </c>
      <c r="AL372" s="168">
        <f t="shared" ca="1" si="72"/>
        <v>0</v>
      </c>
    </row>
    <row r="373" spans="1:38" ht="27" customHeight="1" x14ac:dyDescent="0.2">
      <c r="A373" s="56">
        <v>358</v>
      </c>
      <c r="B373" s="309" t="str">
        <f t="shared" ca="1" si="66"/>
        <v>A358</v>
      </c>
      <c r="C373" s="309"/>
      <c r="D373" s="57" t="str">
        <f t="shared" ca="1" si="67"/>
        <v/>
      </c>
      <c r="E373" s="59" t="str">
        <f t="shared" ca="1" si="68"/>
        <v/>
      </c>
      <c r="F373" s="215">
        <f ca="1">IF(LEN(B373)&gt;0,'OBRAČUNANA OSNOVNA PLAČA'!H367,"")</f>
        <v>0</v>
      </c>
      <c r="G373" s="60"/>
      <c r="H373" s="60"/>
      <c r="I373" s="60"/>
      <c r="J373" s="60"/>
      <c r="K373" s="60"/>
      <c r="L373" s="229">
        <f t="shared" si="85"/>
        <v>0</v>
      </c>
      <c r="M373" s="230">
        <f t="shared" ca="1" si="93"/>
        <v>0</v>
      </c>
      <c r="N373" s="230">
        <f t="shared" ca="1" si="94"/>
        <v>0</v>
      </c>
      <c r="O373" s="231">
        <f t="shared" ca="1" si="95"/>
        <v>0</v>
      </c>
      <c r="P373" s="232">
        <f t="shared" ca="1" si="96"/>
        <v>0</v>
      </c>
      <c r="Q373" s="233">
        <f t="shared" ca="1" si="86"/>
        <v>0</v>
      </c>
      <c r="R373" s="233">
        <f ca="1">IF(LEN(B373)&gt;0,'7'!R373-'7'!Q373,"")</f>
        <v>0</v>
      </c>
      <c r="S373" s="234"/>
      <c r="T373" s="34"/>
      <c r="U373" s="34"/>
      <c r="V373" s="34"/>
      <c r="W373" s="34"/>
      <c r="X373" s="34"/>
      <c r="AB373" s="167">
        <f>ROW()</f>
        <v>373</v>
      </c>
      <c r="AC373" s="168">
        <f t="shared" ca="1" si="69"/>
        <v>0</v>
      </c>
      <c r="AD373" s="168">
        <f t="shared" ca="1" si="70"/>
        <v>0</v>
      </c>
      <c r="AE373" s="169" t="str">
        <f t="shared" ca="1" si="87"/>
        <v>-</v>
      </c>
      <c r="AF373" s="168" t="str">
        <f t="shared" ca="1" si="88"/>
        <v>-</v>
      </c>
      <c r="AG373" s="169" t="str">
        <f t="shared" ca="1" si="89"/>
        <v>-</v>
      </c>
      <c r="AH373" s="168" t="str">
        <f t="shared" ca="1" si="90"/>
        <v>-</v>
      </c>
      <c r="AI373" s="168">
        <f t="shared" ca="1" si="91"/>
        <v>0</v>
      </c>
      <c r="AJ373" s="170">
        <f t="shared" ca="1" si="92"/>
        <v>0</v>
      </c>
      <c r="AK373" s="168">
        <f t="shared" ca="1" si="71"/>
        <v>0</v>
      </c>
      <c r="AL373" s="168">
        <f t="shared" ca="1" si="72"/>
        <v>0</v>
      </c>
    </row>
    <row r="374" spans="1:38" ht="27" customHeight="1" x14ac:dyDescent="0.2">
      <c r="A374" s="56">
        <v>359</v>
      </c>
      <c r="B374" s="309" t="str">
        <f t="shared" ca="1" si="66"/>
        <v>A359</v>
      </c>
      <c r="C374" s="309"/>
      <c r="D374" s="57" t="str">
        <f t="shared" ca="1" si="67"/>
        <v/>
      </c>
      <c r="E374" s="59" t="str">
        <f t="shared" ca="1" si="68"/>
        <v/>
      </c>
      <c r="F374" s="215">
        <f ca="1">IF(LEN(B374)&gt;0,'OBRAČUNANA OSNOVNA PLAČA'!H368,"")</f>
        <v>0</v>
      </c>
      <c r="G374" s="60"/>
      <c r="H374" s="60"/>
      <c r="I374" s="60"/>
      <c r="J374" s="60"/>
      <c r="K374" s="60"/>
      <c r="L374" s="229">
        <f t="shared" si="85"/>
        <v>0</v>
      </c>
      <c r="M374" s="230">
        <f t="shared" ca="1" si="93"/>
        <v>0</v>
      </c>
      <c r="N374" s="230">
        <f t="shared" ca="1" si="94"/>
        <v>0</v>
      </c>
      <c r="O374" s="231">
        <f t="shared" ca="1" si="95"/>
        <v>0</v>
      </c>
      <c r="P374" s="232">
        <f t="shared" ca="1" si="96"/>
        <v>0</v>
      </c>
      <c r="Q374" s="233">
        <f t="shared" ca="1" si="86"/>
        <v>0</v>
      </c>
      <c r="R374" s="233">
        <f ca="1">IF(LEN(B374)&gt;0,'7'!R374-'7'!Q374,"")</f>
        <v>0</v>
      </c>
      <c r="S374" s="234"/>
      <c r="T374" s="34"/>
      <c r="U374" s="34"/>
      <c r="V374" s="34"/>
      <c r="W374" s="34"/>
      <c r="X374" s="34"/>
      <c r="AB374" s="167">
        <f>ROW()</f>
        <v>374</v>
      </c>
      <c r="AC374" s="168">
        <f t="shared" ca="1" si="69"/>
        <v>0</v>
      </c>
      <c r="AD374" s="168">
        <f t="shared" ca="1" si="70"/>
        <v>0</v>
      </c>
      <c r="AE374" s="169" t="str">
        <f t="shared" ca="1" si="87"/>
        <v>-</v>
      </c>
      <c r="AF374" s="168" t="str">
        <f t="shared" ca="1" si="88"/>
        <v>-</v>
      </c>
      <c r="AG374" s="169" t="str">
        <f t="shared" ca="1" si="89"/>
        <v>-</v>
      </c>
      <c r="AH374" s="168" t="str">
        <f t="shared" ca="1" si="90"/>
        <v>-</v>
      </c>
      <c r="AI374" s="168">
        <f t="shared" ca="1" si="91"/>
        <v>0</v>
      </c>
      <c r="AJ374" s="170">
        <f t="shared" ca="1" si="92"/>
        <v>0</v>
      </c>
      <c r="AK374" s="168">
        <f t="shared" ca="1" si="71"/>
        <v>0</v>
      </c>
      <c r="AL374" s="168">
        <f t="shared" ca="1" si="72"/>
        <v>0</v>
      </c>
    </row>
    <row r="375" spans="1:38" ht="27" customHeight="1" x14ac:dyDescent="0.2">
      <c r="A375" s="56">
        <v>360</v>
      </c>
      <c r="B375" s="309" t="str">
        <f t="shared" ca="1" si="66"/>
        <v>A360</v>
      </c>
      <c r="C375" s="309"/>
      <c r="D375" s="57" t="str">
        <f t="shared" ca="1" si="67"/>
        <v/>
      </c>
      <c r="E375" s="59" t="str">
        <f t="shared" ca="1" si="68"/>
        <v/>
      </c>
      <c r="F375" s="215">
        <f ca="1">IF(LEN(B375)&gt;0,'OBRAČUNANA OSNOVNA PLAČA'!H369,"")</f>
        <v>0</v>
      </c>
      <c r="G375" s="60"/>
      <c r="H375" s="60"/>
      <c r="I375" s="60"/>
      <c r="J375" s="60"/>
      <c r="K375" s="60"/>
      <c r="L375" s="229">
        <f t="shared" si="85"/>
        <v>0</v>
      </c>
      <c r="M375" s="230">
        <f t="shared" ca="1" si="93"/>
        <v>0</v>
      </c>
      <c r="N375" s="230">
        <f t="shared" ca="1" si="94"/>
        <v>0</v>
      </c>
      <c r="O375" s="231">
        <f t="shared" ca="1" si="95"/>
        <v>0</v>
      </c>
      <c r="P375" s="232">
        <f t="shared" ca="1" si="96"/>
        <v>0</v>
      </c>
      <c r="Q375" s="233">
        <f t="shared" ca="1" si="86"/>
        <v>0</v>
      </c>
      <c r="R375" s="233">
        <f ca="1">IF(LEN(B375)&gt;0,'7'!R375-'7'!Q375,"")</f>
        <v>0</v>
      </c>
      <c r="S375" s="234"/>
      <c r="T375" s="34"/>
      <c r="U375" s="34"/>
      <c r="V375" s="34"/>
      <c r="W375" s="34"/>
      <c r="X375" s="34"/>
      <c r="AB375" s="167">
        <f>ROW()</f>
        <v>375</v>
      </c>
      <c r="AC375" s="168">
        <f t="shared" ca="1" si="69"/>
        <v>0</v>
      </c>
      <c r="AD375" s="168">
        <f t="shared" ca="1" si="70"/>
        <v>0</v>
      </c>
      <c r="AE375" s="169" t="str">
        <f t="shared" ca="1" si="87"/>
        <v>-</v>
      </c>
      <c r="AF375" s="168" t="str">
        <f t="shared" ca="1" si="88"/>
        <v>-</v>
      </c>
      <c r="AG375" s="169" t="str">
        <f t="shared" ca="1" si="89"/>
        <v>-</v>
      </c>
      <c r="AH375" s="168" t="str">
        <f t="shared" ca="1" si="90"/>
        <v>-</v>
      </c>
      <c r="AI375" s="168">
        <f t="shared" ca="1" si="91"/>
        <v>0</v>
      </c>
      <c r="AJ375" s="170">
        <f t="shared" ca="1" si="92"/>
        <v>0</v>
      </c>
      <c r="AK375" s="168">
        <f t="shared" ca="1" si="71"/>
        <v>0</v>
      </c>
      <c r="AL375" s="168">
        <f t="shared" ca="1" si="72"/>
        <v>0</v>
      </c>
    </row>
    <row r="376" spans="1:38" ht="27" customHeight="1" x14ac:dyDescent="0.2">
      <c r="A376" s="56">
        <v>361</v>
      </c>
      <c r="B376" s="309" t="str">
        <f t="shared" ca="1" si="66"/>
        <v>A361</v>
      </c>
      <c r="C376" s="309"/>
      <c r="D376" s="57" t="str">
        <f t="shared" ca="1" si="67"/>
        <v/>
      </c>
      <c r="E376" s="59" t="str">
        <f t="shared" ca="1" si="68"/>
        <v/>
      </c>
      <c r="F376" s="215">
        <f ca="1">IF(LEN(B376)&gt;0,'OBRAČUNANA OSNOVNA PLAČA'!H370,"")</f>
        <v>0</v>
      </c>
      <c r="G376" s="60"/>
      <c r="H376" s="60"/>
      <c r="I376" s="60"/>
      <c r="J376" s="60"/>
      <c r="K376" s="60"/>
      <c r="L376" s="229">
        <f t="shared" si="85"/>
        <v>0</v>
      </c>
      <c r="M376" s="230">
        <f t="shared" ca="1" si="93"/>
        <v>0</v>
      </c>
      <c r="N376" s="230">
        <f t="shared" ca="1" si="94"/>
        <v>0</v>
      </c>
      <c r="O376" s="231">
        <f t="shared" ca="1" si="95"/>
        <v>0</v>
      </c>
      <c r="P376" s="232">
        <f t="shared" ca="1" si="96"/>
        <v>0</v>
      </c>
      <c r="Q376" s="233">
        <f t="shared" ca="1" si="86"/>
        <v>0</v>
      </c>
      <c r="R376" s="233">
        <f ca="1">IF(LEN(B376)&gt;0,'7'!R376-'7'!Q376,"")</f>
        <v>0</v>
      </c>
      <c r="S376" s="234"/>
      <c r="T376" s="34"/>
      <c r="U376" s="34"/>
      <c r="V376" s="34"/>
      <c r="W376" s="34"/>
      <c r="X376" s="34"/>
      <c r="AB376" s="167">
        <f>ROW()</f>
        <v>376</v>
      </c>
      <c r="AC376" s="168">
        <f t="shared" ca="1" si="69"/>
        <v>0</v>
      </c>
      <c r="AD376" s="168">
        <f t="shared" ca="1" si="70"/>
        <v>0</v>
      </c>
      <c r="AE376" s="169" t="str">
        <f t="shared" ca="1" si="87"/>
        <v>-</v>
      </c>
      <c r="AF376" s="168" t="str">
        <f t="shared" ca="1" si="88"/>
        <v>-</v>
      </c>
      <c r="AG376" s="169" t="str">
        <f t="shared" ca="1" si="89"/>
        <v>-</v>
      </c>
      <c r="AH376" s="168" t="str">
        <f t="shared" ca="1" si="90"/>
        <v>-</v>
      </c>
      <c r="AI376" s="168">
        <f t="shared" ca="1" si="91"/>
        <v>0</v>
      </c>
      <c r="AJ376" s="170">
        <f t="shared" ca="1" si="92"/>
        <v>0</v>
      </c>
      <c r="AK376" s="168">
        <f t="shared" ca="1" si="71"/>
        <v>0</v>
      </c>
      <c r="AL376" s="168">
        <f t="shared" ca="1" si="72"/>
        <v>0</v>
      </c>
    </row>
    <row r="377" spans="1:38" ht="27" customHeight="1" x14ac:dyDescent="0.2">
      <c r="A377" s="56">
        <v>362</v>
      </c>
      <c r="B377" s="309" t="str">
        <f t="shared" ca="1" si="66"/>
        <v>A362</v>
      </c>
      <c r="C377" s="309"/>
      <c r="D377" s="57" t="str">
        <f t="shared" ca="1" si="67"/>
        <v/>
      </c>
      <c r="E377" s="59" t="str">
        <f t="shared" ca="1" si="68"/>
        <v/>
      </c>
      <c r="F377" s="215">
        <f ca="1">IF(LEN(B377)&gt;0,'OBRAČUNANA OSNOVNA PLAČA'!H371,"")</f>
        <v>0</v>
      </c>
      <c r="G377" s="60"/>
      <c r="H377" s="60"/>
      <c r="I377" s="60"/>
      <c r="J377" s="60"/>
      <c r="K377" s="60"/>
      <c r="L377" s="229">
        <f t="shared" si="85"/>
        <v>0</v>
      </c>
      <c r="M377" s="230">
        <f t="shared" ca="1" si="93"/>
        <v>0</v>
      </c>
      <c r="N377" s="230">
        <f t="shared" ca="1" si="94"/>
        <v>0</v>
      </c>
      <c r="O377" s="231">
        <f t="shared" ca="1" si="95"/>
        <v>0</v>
      </c>
      <c r="P377" s="232">
        <f t="shared" ca="1" si="96"/>
        <v>0</v>
      </c>
      <c r="Q377" s="233">
        <f t="shared" ca="1" si="86"/>
        <v>0</v>
      </c>
      <c r="R377" s="233">
        <f ca="1">IF(LEN(B377)&gt;0,'7'!R377-'7'!Q377,"")</f>
        <v>0</v>
      </c>
      <c r="S377" s="234"/>
      <c r="T377" s="34"/>
      <c r="U377" s="34"/>
      <c r="V377" s="34"/>
      <c r="W377" s="34"/>
      <c r="X377" s="34"/>
      <c r="AB377" s="167">
        <f>ROW()</f>
        <v>377</v>
      </c>
      <c r="AC377" s="168">
        <f t="shared" ca="1" si="69"/>
        <v>0</v>
      </c>
      <c r="AD377" s="168">
        <f t="shared" ca="1" si="70"/>
        <v>0</v>
      </c>
      <c r="AE377" s="169" t="str">
        <f t="shared" ca="1" si="87"/>
        <v>-</v>
      </c>
      <c r="AF377" s="168" t="str">
        <f t="shared" ca="1" si="88"/>
        <v>-</v>
      </c>
      <c r="AG377" s="169" t="str">
        <f t="shared" ca="1" si="89"/>
        <v>-</v>
      </c>
      <c r="AH377" s="168" t="str">
        <f t="shared" ca="1" si="90"/>
        <v>-</v>
      </c>
      <c r="AI377" s="168">
        <f t="shared" ca="1" si="91"/>
        <v>0</v>
      </c>
      <c r="AJ377" s="170">
        <f t="shared" ca="1" si="92"/>
        <v>0</v>
      </c>
      <c r="AK377" s="168">
        <f t="shared" ca="1" si="71"/>
        <v>0</v>
      </c>
      <c r="AL377" s="168">
        <f t="shared" ca="1" si="72"/>
        <v>0</v>
      </c>
    </row>
    <row r="378" spans="1:38" ht="27" customHeight="1" x14ac:dyDescent="0.2">
      <c r="A378" s="56">
        <v>363</v>
      </c>
      <c r="B378" s="309" t="str">
        <f t="shared" ca="1" si="66"/>
        <v>A363</v>
      </c>
      <c r="C378" s="309"/>
      <c r="D378" s="57" t="str">
        <f t="shared" ca="1" si="67"/>
        <v/>
      </c>
      <c r="E378" s="59" t="str">
        <f t="shared" ca="1" si="68"/>
        <v/>
      </c>
      <c r="F378" s="215">
        <f ca="1">IF(LEN(B378)&gt;0,'OBRAČUNANA OSNOVNA PLAČA'!H372,"")</f>
        <v>0</v>
      </c>
      <c r="G378" s="60"/>
      <c r="H378" s="60"/>
      <c r="I378" s="60"/>
      <c r="J378" s="60"/>
      <c r="K378" s="60"/>
      <c r="L378" s="229">
        <f t="shared" si="85"/>
        <v>0</v>
      </c>
      <c r="M378" s="230">
        <f t="shared" ca="1" si="93"/>
        <v>0</v>
      </c>
      <c r="N378" s="230">
        <f t="shared" ca="1" si="94"/>
        <v>0</v>
      </c>
      <c r="O378" s="231">
        <f t="shared" ca="1" si="95"/>
        <v>0</v>
      </c>
      <c r="P378" s="232">
        <f t="shared" ca="1" si="96"/>
        <v>0</v>
      </c>
      <c r="Q378" s="233">
        <f t="shared" ca="1" si="86"/>
        <v>0</v>
      </c>
      <c r="R378" s="233">
        <f ca="1">IF(LEN(B378)&gt;0,'7'!R378-'7'!Q378,"")</f>
        <v>0</v>
      </c>
      <c r="S378" s="234"/>
      <c r="T378" s="34"/>
      <c r="U378" s="34"/>
      <c r="V378" s="34"/>
      <c r="W378" s="34"/>
      <c r="X378" s="34"/>
      <c r="AB378" s="167">
        <f>ROW()</f>
        <v>378</v>
      </c>
      <c r="AC378" s="168">
        <f t="shared" ca="1" si="69"/>
        <v>0</v>
      </c>
      <c r="AD378" s="168">
        <f t="shared" ca="1" si="70"/>
        <v>0</v>
      </c>
      <c r="AE378" s="169" t="str">
        <f t="shared" ca="1" si="87"/>
        <v>-</v>
      </c>
      <c r="AF378" s="168" t="str">
        <f t="shared" ca="1" si="88"/>
        <v>-</v>
      </c>
      <c r="AG378" s="169" t="str">
        <f t="shared" ca="1" si="89"/>
        <v>-</v>
      </c>
      <c r="AH378" s="168" t="str">
        <f t="shared" ca="1" si="90"/>
        <v>-</v>
      </c>
      <c r="AI378" s="168">
        <f t="shared" ca="1" si="91"/>
        <v>0</v>
      </c>
      <c r="AJ378" s="170">
        <f t="shared" ca="1" si="92"/>
        <v>0</v>
      </c>
      <c r="AK378" s="168">
        <f t="shared" ca="1" si="71"/>
        <v>0</v>
      </c>
      <c r="AL378" s="168">
        <f t="shared" ca="1" si="72"/>
        <v>0</v>
      </c>
    </row>
    <row r="379" spans="1:38" ht="27" customHeight="1" x14ac:dyDescent="0.2">
      <c r="A379" s="56">
        <v>364</v>
      </c>
      <c r="B379" s="309" t="str">
        <f t="shared" ca="1" si="66"/>
        <v>A364</v>
      </c>
      <c r="C379" s="309"/>
      <c r="D379" s="57" t="str">
        <f t="shared" ca="1" si="67"/>
        <v/>
      </c>
      <c r="E379" s="59" t="str">
        <f t="shared" ca="1" si="68"/>
        <v/>
      </c>
      <c r="F379" s="215">
        <f ca="1">IF(LEN(B379)&gt;0,'OBRAČUNANA OSNOVNA PLAČA'!H373,"")</f>
        <v>0</v>
      </c>
      <c r="G379" s="60"/>
      <c r="H379" s="60"/>
      <c r="I379" s="60"/>
      <c r="J379" s="60"/>
      <c r="K379" s="60"/>
      <c r="L379" s="229">
        <f t="shared" si="85"/>
        <v>0</v>
      </c>
      <c r="M379" s="230">
        <f t="shared" ca="1" si="93"/>
        <v>0</v>
      </c>
      <c r="N379" s="230">
        <f t="shared" ca="1" si="94"/>
        <v>0</v>
      </c>
      <c r="O379" s="231">
        <f t="shared" ca="1" si="95"/>
        <v>0</v>
      </c>
      <c r="P379" s="232">
        <f t="shared" ca="1" si="96"/>
        <v>0</v>
      </c>
      <c r="Q379" s="233">
        <f t="shared" ca="1" si="86"/>
        <v>0</v>
      </c>
      <c r="R379" s="233">
        <f ca="1">IF(LEN(B379)&gt;0,'7'!R379-'7'!Q379,"")</f>
        <v>0</v>
      </c>
      <c r="S379" s="234"/>
      <c r="T379" s="34"/>
      <c r="U379" s="34"/>
      <c r="V379" s="34"/>
      <c r="W379" s="34"/>
      <c r="X379" s="34"/>
      <c r="AB379" s="167">
        <f>ROW()</f>
        <v>379</v>
      </c>
      <c r="AC379" s="168">
        <f t="shared" ca="1" si="69"/>
        <v>0</v>
      </c>
      <c r="AD379" s="168">
        <f t="shared" ca="1" si="70"/>
        <v>0</v>
      </c>
      <c r="AE379" s="169" t="str">
        <f t="shared" ca="1" si="87"/>
        <v>-</v>
      </c>
      <c r="AF379" s="168" t="str">
        <f t="shared" ca="1" si="88"/>
        <v>-</v>
      </c>
      <c r="AG379" s="169" t="str">
        <f t="shared" ca="1" si="89"/>
        <v>-</v>
      </c>
      <c r="AH379" s="168" t="str">
        <f t="shared" ca="1" si="90"/>
        <v>-</v>
      </c>
      <c r="AI379" s="168">
        <f t="shared" ca="1" si="91"/>
        <v>0</v>
      </c>
      <c r="AJ379" s="170">
        <f t="shared" ca="1" si="92"/>
        <v>0</v>
      </c>
      <c r="AK379" s="168">
        <f t="shared" ca="1" si="71"/>
        <v>0</v>
      </c>
      <c r="AL379" s="168">
        <f t="shared" ca="1" si="72"/>
        <v>0</v>
      </c>
    </row>
    <row r="380" spans="1:38" ht="27" customHeight="1" x14ac:dyDescent="0.2">
      <c r="A380" s="56">
        <v>365</v>
      </c>
      <c r="B380" s="309" t="str">
        <f t="shared" ca="1" si="66"/>
        <v>A365</v>
      </c>
      <c r="C380" s="309"/>
      <c r="D380" s="57" t="str">
        <f t="shared" ca="1" si="67"/>
        <v/>
      </c>
      <c r="E380" s="59" t="str">
        <f t="shared" ca="1" si="68"/>
        <v/>
      </c>
      <c r="F380" s="215">
        <f ca="1">IF(LEN(B380)&gt;0,'OBRAČUNANA OSNOVNA PLAČA'!H374,"")</f>
        <v>0</v>
      </c>
      <c r="G380" s="60"/>
      <c r="H380" s="60"/>
      <c r="I380" s="60"/>
      <c r="J380" s="60"/>
      <c r="K380" s="60"/>
      <c r="L380" s="229">
        <f t="shared" si="85"/>
        <v>0</v>
      </c>
      <c r="M380" s="230">
        <f t="shared" ca="1" si="93"/>
        <v>0</v>
      </c>
      <c r="N380" s="230">
        <f t="shared" ca="1" si="94"/>
        <v>0</v>
      </c>
      <c r="O380" s="231">
        <f t="shared" ca="1" si="95"/>
        <v>0</v>
      </c>
      <c r="P380" s="232">
        <f t="shared" ca="1" si="96"/>
        <v>0</v>
      </c>
      <c r="Q380" s="233">
        <f t="shared" ca="1" si="86"/>
        <v>0</v>
      </c>
      <c r="R380" s="233">
        <f ca="1">IF(LEN(B380)&gt;0,'7'!R380-'7'!Q380,"")</f>
        <v>0</v>
      </c>
      <c r="S380" s="234"/>
      <c r="T380" s="34"/>
      <c r="U380" s="34"/>
      <c r="V380" s="34"/>
      <c r="W380" s="34"/>
      <c r="X380" s="34"/>
      <c r="AB380" s="167">
        <f>ROW()</f>
        <v>380</v>
      </c>
      <c r="AC380" s="168">
        <f t="shared" ca="1" si="69"/>
        <v>0</v>
      </c>
      <c r="AD380" s="168">
        <f t="shared" ca="1" si="70"/>
        <v>0</v>
      </c>
      <c r="AE380" s="169" t="str">
        <f t="shared" ca="1" si="87"/>
        <v>-</v>
      </c>
      <c r="AF380" s="168" t="str">
        <f t="shared" ca="1" si="88"/>
        <v>-</v>
      </c>
      <c r="AG380" s="169" t="str">
        <f t="shared" ca="1" si="89"/>
        <v>-</v>
      </c>
      <c r="AH380" s="168" t="str">
        <f t="shared" ca="1" si="90"/>
        <v>-</v>
      </c>
      <c r="AI380" s="168">
        <f t="shared" ca="1" si="91"/>
        <v>0</v>
      </c>
      <c r="AJ380" s="170">
        <f t="shared" ca="1" si="92"/>
        <v>0</v>
      </c>
      <c r="AK380" s="168">
        <f t="shared" ca="1" si="71"/>
        <v>0</v>
      </c>
      <c r="AL380" s="168">
        <f t="shared" ca="1" si="72"/>
        <v>0</v>
      </c>
    </row>
    <row r="381" spans="1:38" ht="27" customHeight="1" x14ac:dyDescent="0.2">
      <c r="A381" s="56">
        <v>366</v>
      </c>
      <c r="B381" s="309" t="str">
        <f t="shared" ca="1" si="66"/>
        <v>A366</v>
      </c>
      <c r="C381" s="309"/>
      <c r="D381" s="57" t="str">
        <f t="shared" ca="1" si="67"/>
        <v/>
      </c>
      <c r="E381" s="59" t="str">
        <f t="shared" ca="1" si="68"/>
        <v/>
      </c>
      <c r="F381" s="215">
        <f ca="1">IF(LEN(B381)&gt;0,'OBRAČUNANA OSNOVNA PLAČA'!H375,"")</f>
        <v>0</v>
      </c>
      <c r="G381" s="60"/>
      <c r="H381" s="60"/>
      <c r="I381" s="60"/>
      <c r="J381" s="60"/>
      <c r="K381" s="60"/>
      <c r="L381" s="229">
        <f t="shared" si="85"/>
        <v>0</v>
      </c>
      <c r="M381" s="230">
        <f t="shared" ca="1" si="93"/>
        <v>0</v>
      </c>
      <c r="N381" s="230">
        <f t="shared" ca="1" si="94"/>
        <v>0</v>
      </c>
      <c r="O381" s="231">
        <f t="shared" ca="1" si="95"/>
        <v>0</v>
      </c>
      <c r="P381" s="232">
        <f t="shared" ca="1" si="96"/>
        <v>0</v>
      </c>
      <c r="Q381" s="233">
        <f t="shared" ca="1" si="86"/>
        <v>0</v>
      </c>
      <c r="R381" s="233">
        <f ca="1">IF(LEN(B381)&gt;0,'7'!R381-'7'!Q381,"")</f>
        <v>0</v>
      </c>
      <c r="S381" s="234"/>
      <c r="T381" s="34"/>
      <c r="U381" s="34"/>
      <c r="V381" s="34"/>
      <c r="W381" s="34"/>
      <c r="X381" s="34"/>
      <c r="AB381" s="167">
        <f>ROW()</f>
        <v>381</v>
      </c>
      <c r="AC381" s="168">
        <f t="shared" ca="1" si="69"/>
        <v>0</v>
      </c>
      <c r="AD381" s="168">
        <f t="shared" ca="1" si="70"/>
        <v>0</v>
      </c>
      <c r="AE381" s="169" t="str">
        <f t="shared" ca="1" si="87"/>
        <v>-</v>
      </c>
      <c r="AF381" s="168" t="str">
        <f t="shared" ca="1" si="88"/>
        <v>-</v>
      </c>
      <c r="AG381" s="169" t="str">
        <f t="shared" ca="1" si="89"/>
        <v>-</v>
      </c>
      <c r="AH381" s="168" t="str">
        <f t="shared" ca="1" si="90"/>
        <v>-</v>
      </c>
      <c r="AI381" s="168">
        <f t="shared" ca="1" si="91"/>
        <v>0</v>
      </c>
      <c r="AJ381" s="170">
        <f t="shared" ca="1" si="92"/>
        <v>0</v>
      </c>
      <c r="AK381" s="168">
        <f t="shared" ca="1" si="71"/>
        <v>0</v>
      </c>
      <c r="AL381" s="168">
        <f t="shared" ca="1" si="72"/>
        <v>0</v>
      </c>
    </row>
    <row r="382" spans="1:38" ht="27" customHeight="1" x14ac:dyDescent="0.2">
      <c r="A382" s="56">
        <v>367</v>
      </c>
      <c r="B382" s="309" t="str">
        <f t="shared" ca="1" si="66"/>
        <v>A367</v>
      </c>
      <c r="C382" s="309"/>
      <c r="D382" s="57" t="str">
        <f t="shared" ca="1" si="67"/>
        <v/>
      </c>
      <c r="E382" s="59" t="str">
        <f t="shared" ca="1" si="68"/>
        <v/>
      </c>
      <c r="F382" s="215">
        <f ca="1">IF(LEN(B382)&gt;0,'OBRAČUNANA OSNOVNA PLAČA'!H376,"")</f>
        <v>0</v>
      </c>
      <c r="G382" s="60"/>
      <c r="H382" s="60"/>
      <c r="I382" s="60"/>
      <c r="J382" s="60"/>
      <c r="K382" s="60"/>
      <c r="L382" s="229">
        <f t="shared" si="85"/>
        <v>0</v>
      </c>
      <c r="M382" s="230">
        <f t="shared" ca="1" si="93"/>
        <v>0</v>
      </c>
      <c r="N382" s="230">
        <f t="shared" ca="1" si="94"/>
        <v>0</v>
      </c>
      <c r="O382" s="231">
        <f t="shared" ca="1" si="95"/>
        <v>0</v>
      </c>
      <c r="P382" s="232">
        <f t="shared" ca="1" si="96"/>
        <v>0</v>
      </c>
      <c r="Q382" s="233">
        <f t="shared" ca="1" si="86"/>
        <v>0</v>
      </c>
      <c r="R382" s="233">
        <f ca="1">IF(LEN(B382)&gt;0,'7'!R382-'7'!Q382,"")</f>
        <v>0</v>
      </c>
      <c r="S382" s="234"/>
      <c r="T382" s="34"/>
      <c r="U382" s="34"/>
      <c r="V382" s="34"/>
      <c r="W382" s="34"/>
      <c r="X382" s="34"/>
      <c r="AB382" s="167">
        <f>ROW()</f>
        <v>382</v>
      </c>
      <c r="AC382" s="168">
        <f t="shared" ca="1" si="69"/>
        <v>0</v>
      </c>
      <c r="AD382" s="168">
        <f t="shared" ca="1" si="70"/>
        <v>0</v>
      </c>
      <c r="AE382" s="169" t="str">
        <f t="shared" ca="1" si="87"/>
        <v>-</v>
      </c>
      <c r="AF382" s="168" t="str">
        <f t="shared" ca="1" si="88"/>
        <v>-</v>
      </c>
      <c r="AG382" s="169" t="str">
        <f t="shared" ca="1" si="89"/>
        <v>-</v>
      </c>
      <c r="AH382" s="168" t="str">
        <f t="shared" ca="1" si="90"/>
        <v>-</v>
      </c>
      <c r="AI382" s="168">
        <f t="shared" ca="1" si="91"/>
        <v>0</v>
      </c>
      <c r="AJ382" s="170">
        <f t="shared" ca="1" si="92"/>
        <v>0</v>
      </c>
      <c r="AK382" s="168">
        <f t="shared" ca="1" si="71"/>
        <v>0</v>
      </c>
      <c r="AL382" s="168">
        <f t="shared" ca="1" si="72"/>
        <v>0</v>
      </c>
    </row>
    <row r="383" spans="1:38" ht="27" customHeight="1" x14ac:dyDescent="0.2">
      <c r="A383" s="56">
        <v>368</v>
      </c>
      <c r="B383" s="309" t="str">
        <f t="shared" ca="1" si="66"/>
        <v>A368</v>
      </c>
      <c r="C383" s="309"/>
      <c r="D383" s="57" t="str">
        <f t="shared" ca="1" si="67"/>
        <v/>
      </c>
      <c r="E383" s="59" t="str">
        <f t="shared" ca="1" si="68"/>
        <v/>
      </c>
      <c r="F383" s="215">
        <f ca="1">IF(LEN(B383)&gt;0,'OBRAČUNANA OSNOVNA PLAČA'!H377,"")</f>
        <v>0</v>
      </c>
      <c r="G383" s="60"/>
      <c r="H383" s="60"/>
      <c r="I383" s="60"/>
      <c r="J383" s="60"/>
      <c r="K383" s="60"/>
      <c r="L383" s="229">
        <f t="shared" si="85"/>
        <v>0</v>
      </c>
      <c r="M383" s="230">
        <f t="shared" ca="1" si="93"/>
        <v>0</v>
      </c>
      <c r="N383" s="230">
        <f t="shared" ca="1" si="94"/>
        <v>0</v>
      </c>
      <c r="O383" s="231">
        <f t="shared" ca="1" si="95"/>
        <v>0</v>
      </c>
      <c r="P383" s="232">
        <f t="shared" ca="1" si="96"/>
        <v>0</v>
      </c>
      <c r="Q383" s="233">
        <f t="shared" ca="1" si="86"/>
        <v>0</v>
      </c>
      <c r="R383" s="233">
        <f ca="1">IF(LEN(B383)&gt;0,'7'!R383-'7'!Q383,"")</f>
        <v>0</v>
      </c>
      <c r="S383" s="234"/>
      <c r="T383" s="34"/>
      <c r="U383" s="34"/>
      <c r="V383" s="34"/>
      <c r="W383" s="34"/>
      <c r="X383" s="34"/>
      <c r="AB383" s="167">
        <f>ROW()</f>
        <v>383</v>
      </c>
      <c r="AC383" s="168">
        <f t="shared" ca="1" si="69"/>
        <v>0</v>
      </c>
      <c r="AD383" s="168">
        <f t="shared" ca="1" si="70"/>
        <v>0</v>
      </c>
      <c r="AE383" s="169" t="str">
        <f t="shared" ca="1" si="87"/>
        <v>-</v>
      </c>
      <c r="AF383" s="168" t="str">
        <f t="shared" ca="1" si="88"/>
        <v>-</v>
      </c>
      <c r="AG383" s="169" t="str">
        <f t="shared" ca="1" si="89"/>
        <v>-</v>
      </c>
      <c r="AH383" s="168" t="str">
        <f t="shared" ca="1" si="90"/>
        <v>-</v>
      </c>
      <c r="AI383" s="168">
        <f t="shared" ca="1" si="91"/>
        <v>0</v>
      </c>
      <c r="AJ383" s="170">
        <f t="shared" ca="1" si="92"/>
        <v>0</v>
      </c>
      <c r="AK383" s="168">
        <f t="shared" ca="1" si="71"/>
        <v>0</v>
      </c>
      <c r="AL383" s="168">
        <f t="shared" ca="1" si="72"/>
        <v>0</v>
      </c>
    </row>
    <row r="384" spans="1:38" ht="27" customHeight="1" x14ac:dyDescent="0.2">
      <c r="A384" s="56">
        <v>369</v>
      </c>
      <c r="B384" s="309" t="str">
        <f t="shared" ca="1" si="66"/>
        <v>A369</v>
      </c>
      <c r="C384" s="309"/>
      <c r="D384" s="57" t="str">
        <f t="shared" ca="1" si="67"/>
        <v/>
      </c>
      <c r="E384" s="59" t="str">
        <f t="shared" ca="1" si="68"/>
        <v/>
      </c>
      <c r="F384" s="215">
        <f ca="1">IF(LEN(B384)&gt;0,'OBRAČUNANA OSNOVNA PLAČA'!H378,"")</f>
        <v>0</v>
      </c>
      <c r="G384" s="60"/>
      <c r="H384" s="60"/>
      <c r="I384" s="60"/>
      <c r="J384" s="60"/>
      <c r="K384" s="60"/>
      <c r="L384" s="229">
        <f t="shared" si="85"/>
        <v>0</v>
      </c>
      <c r="M384" s="230">
        <f t="shared" ca="1" si="93"/>
        <v>0</v>
      </c>
      <c r="N384" s="230">
        <f t="shared" ca="1" si="94"/>
        <v>0</v>
      </c>
      <c r="O384" s="231">
        <f t="shared" ca="1" si="95"/>
        <v>0</v>
      </c>
      <c r="P384" s="232">
        <f t="shared" ca="1" si="96"/>
        <v>0</v>
      </c>
      <c r="Q384" s="233">
        <f t="shared" ca="1" si="86"/>
        <v>0</v>
      </c>
      <c r="R384" s="233">
        <f ca="1">IF(LEN(B384)&gt;0,'7'!R384-'7'!Q384,"")</f>
        <v>0</v>
      </c>
      <c r="S384" s="234"/>
      <c r="T384" s="34"/>
      <c r="U384" s="34"/>
      <c r="V384" s="34"/>
      <c r="W384" s="34"/>
      <c r="X384" s="34"/>
      <c r="AB384" s="167">
        <f>ROW()</f>
        <v>384</v>
      </c>
      <c r="AC384" s="168">
        <f t="shared" ca="1" si="69"/>
        <v>0</v>
      </c>
      <c r="AD384" s="168">
        <f t="shared" ca="1" si="70"/>
        <v>0</v>
      </c>
      <c r="AE384" s="169" t="str">
        <f t="shared" ca="1" si="87"/>
        <v>-</v>
      </c>
      <c r="AF384" s="168" t="str">
        <f t="shared" ca="1" si="88"/>
        <v>-</v>
      </c>
      <c r="AG384" s="169" t="str">
        <f t="shared" ca="1" si="89"/>
        <v>-</v>
      </c>
      <c r="AH384" s="168" t="str">
        <f t="shared" ca="1" si="90"/>
        <v>-</v>
      </c>
      <c r="AI384" s="168">
        <f t="shared" ca="1" si="91"/>
        <v>0</v>
      </c>
      <c r="AJ384" s="170">
        <f t="shared" ca="1" si="92"/>
        <v>0</v>
      </c>
      <c r="AK384" s="168">
        <f t="shared" ca="1" si="71"/>
        <v>0</v>
      </c>
      <c r="AL384" s="168">
        <f t="shared" ca="1" si="72"/>
        <v>0</v>
      </c>
    </row>
    <row r="385" spans="1:38" ht="27" customHeight="1" x14ac:dyDescent="0.2">
      <c r="A385" s="56">
        <v>370</v>
      </c>
      <c r="B385" s="309" t="str">
        <f t="shared" ca="1" si="66"/>
        <v>A370</v>
      </c>
      <c r="C385" s="309"/>
      <c r="D385" s="57" t="str">
        <f t="shared" ca="1" si="67"/>
        <v/>
      </c>
      <c r="E385" s="59" t="str">
        <f t="shared" ca="1" si="68"/>
        <v/>
      </c>
      <c r="F385" s="215">
        <f ca="1">IF(LEN(B385)&gt;0,'OBRAČUNANA OSNOVNA PLAČA'!H379,"")</f>
        <v>0</v>
      </c>
      <c r="G385" s="60"/>
      <c r="H385" s="60"/>
      <c r="I385" s="60"/>
      <c r="J385" s="60"/>
      <c r="K385" s="60"/>
      <c r="L385" s="229">
        <f t="shared" si="85"/>
        <v>0</v>
      </c>
      <c r="M385" s="230">
        <f t="shared" ca="1" si="93"/>
        <v>0</v>
      </c>
      <c r="N385" s="230">
        <f t="shared" ca="1" si="94"/>
        <v>0</v>
      </c>
      <c r="O385" s="231">
        <f t="shared" ca="1" si="95"/>
        <v>0</v>
      </c>
      <c r="P385" s="232">
        <f t="shared" ca="1" si="96"/>
        <v>0</v>
      </c>
      <c r="Q385" s="233">
        <f t="shared" ca="1" si="86"/>
        <v>0</v>
      </c>
      <c r="R385" s="233">
        <f ca="1">IF(LEN(B385)&gt;0,'7'!R385-'7'!Q385,"")</f>
        <v>0</v>
      </c>
      <c r="S385" s="234"/>
      <c r="T385" s="34"/>
      <c r="U385" s="34"/>
      <c r="V385" s="34"/>
      <c r="W385" s="34"/>
      <c r="X385" s="34"/>
      <c r="AB385" s="167">
        <f>ROW()</f>
        <v>385</v>
      </c>
      <c r="AC385" s="168">
        <f t="shared" ca="1" si="69"/>
        <v>0</v>
      </c>
      <c r="AD385" s="168">
        <f t="shared" ca="1" si="70"/>
        <v>0</v>
      </c>
      <c r="AE385" s="169" t="str">
        <f t="shared" ca="1" si="87"/>
        <v>-</v>
      </c>
      <c r="AF385" s="168" t="str">
        <f t="shared" ca="1" si="88"/>
        <v>-</v>
      </c>
      <c r="AG385" s="169" t="str">
        <f t="shared" ca="1" si="89"/>
        <v>-</v>
      </c>
      <c r="AH385" s="168" t="str">
        <f t="shared" ca="1" si="90"/>
        <v>-</v>
      </c>
      <c r="AI385" s="168">
        <f t="shared" ca="1" si="91"/>
        <v>0</v>
      </c>
      <c r="AJ385" s="170">
        <f t="shared" ca="1" si="92"/>
        <v>0</v>
      </c>
      <c r="AK385" s="168">
        <f t="shared" ca="1" si="71"/>
        <v>0</v>
      </c>
      <c r="AL385" s="168">
        <f t="shared" ca="1" si="72"/>
        <v>0</v>
      </c>
    </row>
    <row r="386" spans="1:38" ht="27" customHeight="1" x14ac:dyDescent="0.2">
      <c r="A386" s="56">
        <v>371</v>
      </c>
      <c r="B386" s="309" t="str">
        <f t="shared" ca="1" si="66"/>
        <v>A371</v>
      </c>
      <c r="C386" s="309"/>
      <c r="D386" s="57" t="str">
        <f t="shared" ca="1" si="67"/>
        <v/>
      </c>
      <c r="E386" s="59" t="str">
        <f t="shared" ca="1" si="68"/>
        <v/>
      </c>
      <c r="F386" s="215">
        <f ca="1">IF(LEN(B386)&gt;0,'OBRAČUNANA OSNOVNA PLAČA'!H380,"")</f>
        <v>0</v>
      </c>
      <c r="G386" s="60"/>
      <c r="H386" s="60"/>
      <c r="I386" s="60"/>
      <c r="J386" s="60"/>
      <c r="K386" s="60"/>
      <c r="L386" s="229">
        <f t="shared" si="85"/>
        <v>0</v>
      </c>
      <c r="M386" s="230">
        <f t="shared" ca="1" si="93"/>
        <v>0</v>
      </c>
      <c r="N386" s="230">
        <f t="shared" ca="1" si="94"/>
        <v>0</v>
      </c>
      <c r="O386" s="231">
        <f t="shared" ca="1" si="95"/>
        <v>0</v>
      </c>
      <c r="P386" s="232">
        <f t="shared" ca="1" si="96"/>
        <v>0</v>
      </c>
      <c r="Q386" s="233">
        <f t="shared" ca="1" si="86"/>
        <v>0</v>
      </c>
      <c r="R386" s="233">
        <f ca="1">IF(LEN(B386)&gt;0,'7'!R386-'7'!Q386,"")</f>
        <v>0</v>
      </c>
      <c r="S386" s="234"/>
      <c r="T386" s="34"/>
      <c r="U386" s="34"/>
      <c r="V386" s="34"/>
      <c r="W386" s="34"/>
      <c r="X386" s="34"/>
      <c r="AB386" s="167">
        <f>ROW()</f>
        <v>386</v>
      </c>
      <c r="AC386" s="168">
        <f t="shared" ca="1" si="69"/>
        <v>0</v>
      </c>
      <c r="AD386" s="168">
        <f t="shared" ca="1" si="70"/>
        <v>0</v>
      </c>
      <c r="AE386" s="169" t="str">
        <f t="shared" ca="1" si="87"/>
        <v>-</v>
      </c>
      <c r="AF386" s="168" t="str">
        <f t="shared" ca="1" si="88"/>
        <v>-</v>
      </c>
      <c r="AG386" s="169" t="str">
        <f t="shared" ca="1" si="89"/>
        <v>-</v>
      </c>
      <c r="AH386" s="168" t="str">
        <f t="shared" ca="1" si="90"/>
        <v>-</v>
      </c>
      <c r="AI386" s="168">
        <f t="shared" ca="1" si="91"/>
        <v>0</v>
      </c>
      <c r="AJ386" s="170">
        <f t="shared" ca="1" si="92"/>
        <v>0</v>
      </c>
      <c r="AK386" s="168">
        <f t="shared" ca="1" si="71"/>
        <v>0</v>
      </c>
      <c r="AL386" s="168">
        <f t="shared" ca="1" si="72"/>
        <v>0</v>
      </c>
    </row>
    <row r="387" spans="1:38" ht="27" customHeight="1" x14ac:dyDescent="0.2">
      <c r="A387" s="56">
        <v>372</v>
      </c>
      <c r="B387" s="309" t="str">
        <f t="shared" ca="1" si="66"/>
        <v>A372</v>
      </c>
      <c r="C387" s="309"/>
      <c r="D387" s="57" t="str">
        <f t="shared" ca="1" si="67"/>
        <v/>
      </c>
      <c r="E387" s="59" t="str">
        <f t="shared" ca="1" si="68"/>
        <v/>
      </c>
      <c r="F387" s="215">
        <f ca="1">IF(LEN(B387)&gt;0,'OBRAČUNANA OSNOVNA PLAČA'!H381,"")</f>
        <v>0</v>
      </c>
      <c r="G387" s="60"/>
      <c r="H387" s="60"/>
      <c r="I387" s="60"/>
      <c r="J387" s="60"/>
      <c r="K387" s="60"/>
      <c r="L387" s="229">
        <f t="shared" si="85"/>
        <v>0</v>
      </c>
      <c r="M387" s="230">
        <f t="shared" ca="1" si="93"/>
        <v>0</v>
      </c>
      <c r="N387" s="230">
        <f t="shared" ca="1" si="94"/>
        <v>0</v>
      </c>
      <c r="O387" s="231">
        <f t="shared" ca="1" si="95"/>
        <v>0</v>
      </c>
      <c r="P387" s="232">
        <f t="shared" ca="1" si="96"/>
        <v>0</v>
      </c>
      <c r="Q387" s="233">
        <f t="shared" ca="1" si="86"/>
        <v>0</v>
      </c>
      <c r="R387" s="233">
        <f ca="1">IF(LEN(B387)&gt;0,'7'!R387-'7'!Q387,"")</f>
        <v>0</v>
      </c>
      <c r="S387" s="234"/>
      <c r="T387" s="34"/>
      <c r="U387" s="34"/>
      <c r="V387" s="34"/>
      <c r="W387" s="34"/>
      <c r="X387" s="34"/>
      <c r="AB387" s="167">
        <f>ROW()</f>
        <v>387</v>
      </c>
      <c r="AC387" s="168">
        <f t="shared" ca="1" si="69"/>
        <v>0</v>
      </c>
      <c r="AD387" s="168">
        <f t="shared" ca="1" si="70"/>
        <v>0</v>
      </c>
      <c r="AE387" s="169" t="str">
        <f t="shared" ca="1" si="87"/>
        <v>-</v>
      </c>
      <c r="AF387" s="168" t="str">
        <f t="shared" ca="1" si="88"/>
        <v>-</v>
      </c>
      <c r="AG387" s="169" t="str">
        <f t="shared" ca="1" si="89"/>
        <v>-</v>
      </c>
      <c r="AH387" s="168" t="str">
        <f t="shared" ca="1" si="90"/>
        <v>-</v>
      </c>
      <c r="AI387" s="168">
        <f t="shared" ca="1" si="91"/>
        <v>0</v>
      </c>
      <c r="AJ387" s="170">
        <f t="shared" ca="1" si="92"/>
        <v>0</v>
      </c>
      <c r="AK387" s="168">
        <f t="shared" ca="1" si="71"/>
        <v>0</v>
      </c>
      <c r="AL387" s="168">
        <f t="shared" ca="1" si="72"/>
        <v>0</v>
      </c>
    </row>
    <row r="388" spans="1:38" ht="27" customHeight="1" x14ac:dyDescent="0.2">
      <c r="A388" s="56">
        <v>373</v>
      </c>
      <c r="B388" s="309" t="str">
        <f t="shared" ca="1" si="66"/>
        <v>A373</v>
      </c>
      <c r="C388" s="309"/>
      <c r="D388" s="57" t="str">
        <f t="shared" ca="1" si="67"/>
        <v/>
      </c>
      <c r="E388" s="59" t="str">
        <f t="shared" ca="1" si="68"/>
        <v/>
      </c>
      <c r="F388" s="215">
        <f ca="1">IF(LEN(B388)&gt;0,'OBRAČUNANA OSNOVNA PLAČA'!H382,"")</f>
        <v>0</v>
      </c>
      <c r="G388" s="60"/>
      <c r="H388" s="60"/>
      <c r="I388" s="60"/>
      <c r="J388" s="60"/>
      <c r="K388" s="60"/>
      <c r="L388" s="229">
        <f t="shared" si="85"/>
        <v>0</v>
      </c>
      <c r="M388" s="230">
        <f t="shared" ca="1" si="93"/>
        <v>0</v>
      </c>
      <c r="N388" s="230">
        <f t="shared" ca="1" si="94"/>
        <v>0</v>
      </c>
      <c r="O388" s="231">
        <f t="shared" ca="1" si="95"/>
        <v>0</v>
      </c>
      <c r="P388" s="232">
        <f t="shared" ca="1" si="96"/>
        <v>0</v>
      </c>
      <c r="Q388" s="233">
        <f t="shared" ca="1" si="86"/>
        <v>0</v>
      </c>
      <c r="R388" s="233">
        <f ca="1">IF(LEN(B388)&gt;0,'7'!R388-'7'!Q388,"")</f>
        <v>0</v>
      </c>
      <c r="S388" s="234"/>
      <c r="T388" s="34"/>
      <c r="U388" s="34"/>
      <c r="V388" s="34"/>
      <c r="W388" s="34"/>
      <c r="X388" s="34"/>
      <c r="AB388" s="167">
        <f>ROW()</f>
        <v>388</v>
      </c>
      <c r="AC388" s="168">
        <f t="shared" ca="1" si="69"/>
        <v>0</v>
      </c>
      <c r="AD388" s="168">
        <f t="shared" ca="1" si="70"/>
        <v>0</v>
      </c>
      <c r="AE388" s="169" t="str">
        <f t="shared" ca="1" si="87"/>
        <v>-</v>
      </c>
      <c r="AF388" s="168" t="str">
        <f t="shared" ca="1" si="88"/>
        <v>-</v>
      </c>
      <c r="AG388" s="169" t="str">
        <f t="shared" ca="1" si="89"/>
        <v>-</v>
      </c>
      <c r="AH388" s="168" t="str">
        <f t="shared" ca="1" si="90"/>
        <v>-</v>
      </c>
      <c r="AI388" s="168">
        <f t="shared" ca="1" si="91"/>
        <v>0</v>
      </c>
      <c r="AJ388" s="170">
        <f t="shared" ca="1" si="92"/>
        <v>0</v>
      </c>
      <c r="AK388" s="168">
        <f t="shared" ca="1" si="71"/>
        <v>0</v>
      </c>
      <c r="AL388" s="168">
        <f t="shared" ca="1" si="72"/>
        <v>0</v>
      </c>
    </row>
    <row r="389" spans="1:38" ht="27" customHeight="1" x14ac:dyDescent="0.2">
      <c r="A389" s="56">
        <v>374</v>
      </c>
      <c r="B389" s="309" t="str">
        <f t="shared" ca="1" si="66"/>
        <v>A374</v>
      </c>
      <c r="C389" s="309"/>
      <c r="D389" s="57" t="str">
        <f t="shared" ca="1" si="67"/>
        <v/>
      </c>
      <c r="E389" s="59" t="str">
        <f t="shared" ca="1" si="68"/>
        <v/>
      </c>
      <c r="F389" s="215">
        <f ca="1">IF(LEN(B389)&gt;0,'OBRAČUNANA OSNOVNA PLAČA'!H383,"")</f>
        <v>0</v>
      </c>
      <c r="G389" s="60"/>
      <c r="H389" s="60"/>
      <c r="I389" s="60"/>
      <c r="J389" s="60"/>
      <c r="K389" s="60"/>
      <c r="L389" s="229">
        <f t="shared" si="85"/>
        <v>0</v>
      </c>
      <c r="M389" s="230">
        <f t="shared" ca="1" si="93"/>
        <v>0</v>
      </c>
      <c r="N389" s="230">
        <f t="shared" ca="1" si="94"/>
        <v>0</v>
      </c>
      <c r="O389" s="231">
        <f t="shared" ca="1" si="95"/>
        <v>0</v>
      </c>
      <c r="P389" s="232">
        <f t="shared" ca="1" si="96"/>
        <v>0</v>
      </c>
      <c r="Q389" s="233">
        <f t="shared" ca="1" si="86"/>
        <v>0</v>
      </c>
      <c r="R389" s="233">
        <f ca="1">IF(LEN(B389)&gt;0,'7'!R389-'7'!Q389,"")</f>
        <v>0</v>
      </c>
      <c r="S389" s="234"/>
      <c r="T389" s="34"/>
      <c r="U389" s="34"/>
      <c r="V389" s="34"/>
      <c r="W389" s="34"/>
      <c r="X389" s="34"/>
      <c r="AB389" s="167">
        <f>ROW()</f>
        <v>389</v>
      </c>
      <c r="AC389" s="168">
        <f t="shared" ca="1" si="69"/>
        <v>0</v>
      </c>
      <c r="AD389" s="168">
        <f t="shared" ca="1" si="70"/>
        <v>0</v>
      </c>
      <c r="AE389" s="169" t="str">
        <f t="shared" ca="1" si="87"/>
        <v>-</v>
      </c>
      <c r="AF389" s="168" t="str">
        <f t="shared" ca="1" si="88"/>
        <v>-</v>
      </c>
      <c r="AG389" s="169" t="str">
        <f t="shared" ca="1" si="89"/>
        <v>-</v>
      </c>
      <c r="AH389" s="168" t="str">
        <f t="shared" ca="1" si="90"/>
        <v>-</v>
      </c>
      <c r="AI389" s="168">
        <f t="shared" ca="1" si="91"/>
        <v>0</v>
      </c>
      <c r="AJ389" s="170">
        <f t="shared" ca="1" si="92"/>
        <v>0</v>
      </c>
      <c r="AK389" s="168">
        <f t="shared" ca="1" si="71"/>
        <v>0</v>
      </c>
      <c r="AL389" s="168">
        <f t="shared" ca="1" si="72"/>
        <v>0</v>
      </c>
    </row>
    <row r="390" spans="1:38" ht="27" customHeight="1" x14ac:dyDescent="0.2">
      <c r="A390" s="56">
        <v>375</v>
      </c>
      <c r="B390" s="309" t="str">
        <f t="shared" ca="1" si="66"/>
        <v>A375</v>
      </c>
      <c r="C390" s="309"/>
      <c r="D390" s="57" t="str">
        <f t="shared" ca="1" si="67"/>
        <v/>
      </c>
      <c r="E390" s="59" t="str">
        <f t="shared" ca="1" si="68"/>
        <v/>
      </c>
      <c r="F390" s="215">
        <f ca="1">IF(LEN(B390)&gt;0,'OBRAČUNANA OSNOVNA PLAČA'!H384,"")</f>
        <v>0</v>
      </c>
      <c r="G390" s="60"/>
      <c r="H390" s="60"/>
      <c r="I390" s="60"/>
      <c r="J390" s="60"/>
      <c r="K390" s="60"/>
      <c r="L390" s="229">
        <f t="shared" si="85"/>
        <v>0</v>
      </c>
      <c r="M390" s="230">
        <f t="shared" ca="1" si="93"/>
        <v>0</v>
      </c>
      <c r="N390" s="230">
        <f t="shared" ca="1" si="94"/>
        <v>0</v>
      </c>
      <c r="O390" s="231">
        <f t="shared" ca="1" si="95"/>
        <v>0</v>
      </c>
      <c r="P390" s="232">
        <f t="shared" ca="1" si="96"/>
        <v>0</v>
      </c>
      <c r="Q390" s="233">
        <f t="shared" ca="1" si="86"/>
        <v>0</v>
      </c>
      <c r="R390" s="233">
        <f ca="1">IF(LEN(B390)&gt;0,'7'!R390-'7'!Q390,"")</f>
        <v>0</v>
      </c>
      <c r="S390" s="234"/>
      <c r="T390" s="34"/>
      <c r="U390" s="34"/>
      <c r="V390" s="34"/>
      <c r="W390" s="34"/>
      <c r="X390" s="34"/>
      <c r="AB390" s="167">
        <f>ROW()</f>
        <v>390</v>
      </c>
      <c r="AC390" s="168">
        <f t="shared" ca="1" si="69"/>
        <v>0</v>
      </c>
      <c r="AD390" s="168">
        <f t="shared" ca="1" si="70"/>
        <v>0</v>
      </c>
      <c r="AE390" s="169" t="str">
        <f t="shared" ca="1" si="87"/>
        <v>-</v>
      </c>
      <c r="AF390" s="168" t="str">
        <f t="shared" ca="1" si="88"/>
        <v>-</v>
      </c>
      <c r="AG390" s="169" t="str">
        <f t="shared" ca="1" si="89"/>
        <v>-</v>
      </c>
      <c r="AH390" s="168" t="str">
        <f t="shared" ca="1" si="90"/>
        <v>-</v>
      </c>
      <c r="AI390" s="168">
        <f t="shared" ca="1" si="91"/>
        <v>0</v>
      </c>
      <c r="AJ390" s="170">
        <f t="shared" ca="1" si="92"/>
        <v>0</v>
      </c>
      <c r="AK390" s="168">
        <f t="shared" ca="1" si="71"/>
        <v>0</v>
      </c>
      <c r="AL390" s="168">
        <f t="shared" ca="1" si="72"/>
        <v>0</v>
      </c>
    </row>
    <row r="391" spans="1:38" ht="27" customHeight="1" x14ac:dyDescent="0.2">
      <c r="A391" s="56">
        <v>376</v>
      </c>
      <c r="B391" s="309" t="str">
        <f t="shared" ca="1" si="66"/>
        <v>A376</v>
      </c>
      <c r="C391" s="309"/>
      <c r="D391" s="57" t="str">
        <f t="shared" ca="1" si="67"/>
        <v/>
      </c>
      <c r="E391" s="59" t="str">
        <f t="shared" ca="1" si="68"/>
        <v/>
      </c>
      <c r="F391" s="215">
        <f ca="1">IF(LEN(B391)&gt;0,'OBRAČUNANA OSNOVNA PLAČA'!H385,"")</f>
        <v>0</v>
      </c>
      <c r="G391" s="60"/>
      <c r="H391" s="60"/>
      <c r="I391" s="60"/>
      <c r="J391" s="60"/>
      <c r="K391" s="60"/>
      <c r="L391" s="229">
        <f t="shared" si="85"/>
        <v>0</v>
      </c>
      <c r="M391" s="230">
        <f t="shared" ca="1" si="93"/>
        <v>0</v>
      </c>
      <c r="N391" s="230">
        <f t="shared" ca="1" si="94"/>
        <v>0</v>
      </c>
      <c r="O391" s="231">
        <f t="shared" ca="1" si="95"/>
        <v>0</v>
      </c>
      <c r="P391" s="232">
        <f t="shared" ca="1" si="96"/>
        <v>0</v>
      </c>
      <c r="Q391" s="233">
        <f t="shared" ca="1" si="86"/>
        <v>0</v>
      </c>
      <c r="R391" s="233">
        <f ca="1">IF(LEN(B391)&gt;0,'7'!R391-'7'!Q391,"")</f>
        <v>0</v>
      </c>
      <c r="S391" s="234"/>
      <c r="T391" s="34"/>
      <c r="U391" s="34"/>
      <c r="V391" s="34"/>
      <c r="W391" s="34"/>
      <c r="X391" s="34"/>
      <c r="AB391" s="167">
        <f>ROW()</f>
        <v>391</v>
      </c>
      <c r="AC391" s="168">
        <f t="shared" ca="1" si="69"/>
        <v>0</v>
      </c>
      <c r="AD391" s="168">
        <f t="shared" ca="1" si="70"/>
        <v>0</v>
      </c>
      <c r="AE391" s="169" t="str">
        <f t="shared" ca="1" si="87"/>
        <v>-</v>
      </c>
      <c r="AF391" s="168" t="str">
        <f t="shared" ca="1" si="88"/>
        <v>-</v>
      </c>
      <c r="AG391" s="169" t="str">
        <f t="shared" ca="1" si="89"/>
        <v>-</v>
      </c>
      <c r="AH391" s="168" t="str">
        <f t="shared" ca="1" si="90"/>
        <v>-</v>
      </c>
      <c r="AI391" s="168">
        <f t="shared" ca="1" si="91"/>
        <v>0</v>
      </c>
      <c r="AJ391" s="170">
        <f t="shared" ca="1" si="92"/>
        <v>0</v>
      </c>
      <c r="AK391" s="168">
        <f t="shared" ca="1" si="71"/>
        <v>0</v>
      </c>
      <c r="AL391" s="168">
        <f t="shared" ca="1" si="72"/>
        <v>0</v>
      </c>
    </row>
    <row r="392" spans="1:38" ht="27" customHeight="1" x14ac:dyDescent="0.2">
      <c r="A392" s="56">
        <v>377</v>
      </c>
      <c r="B392" s="309" t="str">
        <f t="shared" ca="1" si="66"/>
        <v>A377</v>
      </c>
      <c r="C392" s="309"/>
      <c r="D392" s="57" t="str">
        <f t="shared" ca="1" si="67"/>
        <v/>
      </c>
      <c r="E392" s="59" t="str">
        <f t="shared" ca="1" si="68"/>
        <v/>
      </c>
      <c r="F392" s="215">
        <f ca="1">IF(LEN(B392)&gt;0,'OBRAČUNANA OSNOVNA PLAČA'!H386,"")</f>
        <v>0</v>
      </c>
      <c r="G392" s="60"/>
      <c r="H392" s="60"/>
      <c r="I392" s="60"/>
      <c r="J392" s="60"/>
      <c r="K392" s="60"/>
      <c r="L392" s="229">
        <f t="shared" si="85"/>
        <v>0</v>
      </c>
      <c r="M392" s="230">
        <f t="shared" ca="1" si="93"/>
        <v>0</v>
      </c>
      <c r="N392" s="230">
        <f t="shared" ca="1" si="94"/>
        <v>0</v>
      </c>
      <c r="O392" s="231">
        <f t="shared" ca="1" si="95"/>
        <v>0</v>
      </c>
      <c r="P392" s="232">
        <f t="shared" ca="1" si="96"/>
        <v>0</v>
      </c>
      <c r="Q392" s="233">
        <f t="shared" ca="1" si="86"/>
        <v>0</v>
      </c>
      <c r="R392" s="233">
        <f ca="1">IF(LEN(B392)&gt;0,'7'!R392-'7'!Q392,"")</f>
        <v>0</v>
      </c>
      <c r="S392" s="234"/>
      <c r="T392" s="34"/>
      <c r="U392" s="34"/>
      <c r="V392" s="34"/>
      <c r="W392" s="34"/>
      <c r="X392" s="34"/>
      <c r="AB392" s="167">
        <f>ROW()</f>
        <v>392</v>
      </c>
      <c r="AC392" s="168">
        <f t="shared" ca="1" si="69"/>
        <v>0</v>
      </c>
      <c r="AD392" s="168">
        <f t="shared" ca="1" si="70"/>
        <v>0</v>
      </c>
      <c r="AE392" s="169" t="str">
        <f t="shared" ca="1" si="87"/>
        <v>-</v>
      </c>
      <c r="AF392" s="168" t="str">
        <f t="shared" ca="1" si="88"/>
        <v>-</v>
      </c>
      <c r="AG392" s="169" t="str">
        <f t="shared" ca="1" si="89"/>
        <v>-</v>
      </c>
      <c r="AH392" s="168" t="str">
        <f t="shared" ca="1" si="90"/>
        <v>-</v>
      </c>
      <c r="AI392" s="168">
        <f t="shared" ca="1" si="91"/>
        <v>0</v>
      </c>
      <c r="AJ392" s="170">
        <f t="shared" ca="1" si="92"/>
        <v>0</v>
      </c>
      <c r="AK392" s="168">
        <f t="shared" ca="1" si="71"/>
        <v>0</v>
      </c>
      <c r="AL392" s="168">
        <f t="shared" ca="1" si="72"/>
        <v>0</v>
      </c>
    </row>
    <row r="393" spans="1:38" ht="27" customHeight="1" x14ac:dyDescent="0.2">
      <c r="A393" s="56">
        <v>378</v>
      </c>
      <c r="B393" s="309" t="str">
        <f t="shared" ca="1" si="66"/>
        <v>A378</v>
      </c>
      <c r="C393" s="309"/>
      <c r="D393" s="57" t="str">
        <f t="shared" ca="1" si="67"/>
        <v/>
      </c>
      <c r="E393" s="59" t="str">
        <f t="shared" ca="1" si="68"/>
        <v/>
      </c>
      <c r="F393" s="215">
        <f ca="1">IF(LEN(B393)&gt;0,'OBRAČUNANA OSNOVNA PLAČA'!H387,"")</f>
        <v>0</v>
      </c>
      <c r="G393" s="60"/>
      <c r="H393" s="60"/>
      <c r="I393" s="60"/>
      <c r="J393" s="60"/>
      <c r="K393" s="60"/>
      <c r="L393" s="229">
        <f t="shared" si="85"/>
        <v>0</v>
      </c>
      <c r="M393" s="230">
        <f t="shared" ca="1" si="93"/>
        <v>0</v>
      </c>
      <c r="N393" s="230">
        <f t="shared" ca="1" si="94"/>
        <v>0</v>
      </c>
      <c r="O393" s="231">
        <f t="shared" ca="1" si="95"/>
        <v>0</v>
      </c>
      <c r="P393" s="232">
        <f t="shared" ca="1" si="96"/>
        <v>0</v>
      </c>
      <c r="Q393" s="233">
        <f t="shared" ca="1" si="86"/>
        <v>0</v>
      </c>
      <c r="R393" s="233">
        <f ca="1">IF(LEN(B393)&gt;0,'7'!R393-'7'!Q393,"")</f>
        <v>0</v>
      </c>
      <c r="S393" s="234"/>
      <c r="T393" s="34"/>
      <c r="U393" s="34"/>
      <c r="V393" s="34"/>
      <c r="W393" s="34"/>
      <c r="X393" s="34"/>
      <c r="AB393" s="167">
        <f>ROW()</f>
        <v>393</v>
      </c>
      <c r="AC393" s="168">
        <f t="shared" ca="1" si="69"/>
        <v>0</v>
      </c>
      <c r="AD393" s="168">
        <f t="shared" ca="1" si="70"/>
        <v>0</v>
      </c>
      <c r="AE393" s="169" t="str">
        <f t="shared" ca="1" si="87"/>
        <v>-</v>
      </c>
      <c r="AF393" s="168" t="str">
        <f t="shared" ca="1" si="88"/>
        <v>-</v>
      </c>
      <c r="AG393" s="169" t="str">
        <f t="shared" ca="1" si="89"/>
        <v>-</v>
      </c>
      <c r="AH393" s="168" t="str">
        <f t="shared" ca="1" si="90"/>
        <v>-</v>
      </c>
      <c r="AI393" s="168">
        <f t="shared" ca="1" si="91"/>
        <v>0</v>
      </c>
      <c r="AJ393" s="170">
        <f t="shared" ca="1" si="92"/>
        <v>0</v>
      </c>
      <c r="AK393" s="168">
        <f t="shared" ca="1" si="71"/>
        <v>0</v>
      </c>
      <c r="AL393" s="168">
        <f t="shared" ca="1" si="72"/>
        <v>0</v>
      </c>
    </row>
    <row r="394" spans="1:38" ht="27" customHeight="1" x14ac:dyDescent="0.2">
      <c r="A394" s="56">
        <v>379</v>
      </c>
      <c r="B394" s="309" t="str">
        <f t="shared" ca="1" si="66"/>
        <v>A379</v>
      </c>
      <c r="C394" s="309"/>
      <c r="D394" s="57" t="str">
        <f t="shared" ca="1" si="67"/>
        <v/>
      </c>
      <c r="E394" s="59" t="str">
        <f t="shared" ca="1" si="68"/>
        <v/>
      </c>
      <c r="F394" s="215">
        <f ca="1">IF(LEN(B394)&gt;0,'OBRAČUNANA OSNOVNA PLAČA'!H388,"")</f>
        <v>0</v>
      </c>
      <c r="G394" s="60"/>
      <c r="H394" s="60"/>
      <c r="I394" s="60"/>
      <c r="J394" s="60"/>
      <c r="K394" s="60"/>
      <c r="L394" s="229">
        <f t="shared" si="85"/>
        <v>0</v>
      </c>
      <c r="M394" s="230">
        <f t="shared" ca="1" si="93"/>
        <v>0</v>
      </c>
      <c r="N394" s="230">
        <f t="shared" ca="1" si="94"/>
        <v>0</v>
      </c>
      <c r="O394" s="231">
        <f t="shared" ca="1" si="95"/>
        <v>0</v>
      </c>
      <c r="P394" s="232">
        <f t="shared" ca="1" si="96"/>
        <v>0</v>
      </c>
      <c r="Q394" s="233">
        <f t="shared" ca="1" si="86"/>
        <v>0</v>
      </c>
      <c r="R394" s="233">
        <f ca="1">IF(LEN(B394)&gt;0,'7'!R394-'7'!Q394,"")</f>
        <v>0</v>
      </c>
      <c r="S394" s="234"/>
      <c r="T394" s="34"/>
      <c r="U394" s="34"/>
      <c r="V394" s="34"/>
      <c r="W394" s="34"/>
      <c r="X394" s="34"/>
      <c r="AB394" s="167">
        <f>ROW()</f>
        <v>394</v>
      </c>
      <c r="AC394" s="168">
        <f t="shared" ca="1" si="69"/>
        <v>0</v>
      </c>
      <c r="AD394" s="168">
        <f t="shared" ca="1" si="70"/>
        <v>0</v>
      </c>
      <c r="AE394" s="169" t="str">
        <f t="shared" ca="1" si="87"/>
        <v>-</v>
      </c>
      <c r="AF394" s="168" t="str">
        <f t="shared" ca="1" si="88"/>
        <v>-</v>
      </c>
      <c r="AG394" s="169" t="str">
        <f t="shared" ca="1" si="89"/>
        <v>-</v>
      </c>
      <c r="AH394" s="168" t="str">
        <f t="shared" ca="1" si="90"/>
        <v>-</v>
      </c>
      <c r="AI394" s="168">
        <f t="shared" ca="1" si="91"/>
        <v>0</v>
      </c>
      <c r="AJ394" s="170">
        <f t="shared" ca="1" si="92"/>
        <v>0</v>
      </c>
      <c r="AK394" s="168">
        <f t="shared" ca="1" si="71"/>
        <v>0</v>
      </c>
      <c r="AL394" s="168">
        <f t="shared" ca="1" si="72"/>
        <v>0</v>
      </c>
    </row>
    <row r="395" spans="1:38" ht="27" customHeight="1" x14ac:dyDescent="0.2">
      <c r="A395" s="56">
        <v>380</v>
      </c>
      <c r="B395" s="309" t="str">
        <f t="shared" ca="1" si="66"/>
        <v>A380</v>
      </c>
      <c r="C395" s="309"/>
      <c r="D395" s="57" t="str">
        <f t="shared" ca="1" si="67"/>
        <v/>
      </c>
      <c r="E395" s="59" t="str">
        <f t="shared" ca="1" si="68"/>
        <v/>
      </c>
      <c r="F395" s="215">
        <f ca="1">IF(LEN(B395)&gt;0,'OBRAČUNANA OSNOVNA PLAČA'!H389,"")</f>
        <v>0</v>
      </c>
      <c r="G395" s="60"/>
      <c r="H395" s="60"/>
      <c r="I395" s="60"/>
      <c r="J395" s="60"/>
      <c r="K395" s="60"/>
      <c r="L395" s="229">
        <f t="shared" si="85"/>
        <v>0</v>
      </c>
      <c r="M395" s="230">
        <f t="shared" ca="1" si="93"/>
        <v>0</v>
      </c>
      <c r="N395" s="230">
        <f t="shared" ca="1" si="94"/>
        <v>0</v>
      </c>
      <c r="O395" s="231">
        <f t="shared" ca="1" si="95"/>
        <v>0</v>
      </c>
      <c r="P395" s="232">
        <f t="shared" ca="1" si="96"/>
        <v>0</v>
      </c>
      <c r="Q395" s="233">
        <f t="shared" ca="1" si="86"/>
        <v>0</v>
      </c>
      <c r="R395" s="233">
        <f ca="1">IF(LEN(B395)&gt;0,'7'!R395-'7'!Q395,"")</f>
        <v>0</v>
      </c>
      <c r="S395" s="234"/>
      <c r="T395" s="34"/>
      <c r="U395" s="34"/>
      <c r="V395" s="34"/>
      <c r="W395" s="34"/>
      <c r="X395" s="34"/>
      <c r="AB395" s="167">
        <f>ROW()</f>
        <v>395</v>
      </c>
      <c r="AC395" s="168">
        <f t="shared" ca="1" si="69"/>
        <v>0</v>
      </c>
      <c r="AD395" s="168">
        <f t="shared" ca="1" si="70"/>
        <v>0</v>
      </c>
      <c r="AE395" s="169" t="str">
        <f t="shared" ca="1" si="87"/>
        <v>-</v>
      </c>
      <c r="AF395" s="168" t="str">
        <f t="shared" ca="1" si="88"/>
        <v>-</v>
      </c>
      <c r="AG395" s="169" t="str">
        <f t="shared" ca="1" si="89"/>
        <v>-</v>
      </c>
      <c r="AH395" s="168" t="str">
        <f t="shared" ca="1" si="90"/>
        <v>-</v>
      </c>
      <c r="AI395" s="168">
        <f t="shared" ca="1" si="91"/>
        <v>0</v>
      </c>
      <c r="AJ395" s="170">
        <f t="shared" ca="1" si="92"/>
        <v>0</v>
      </c>
      <c r="AK395" s="168">
        <f t="shared" ca="1" si="71"/>
        <v>0</v>
      </c>
      <c r="AL395" s="168">
        <f t="shared" ca="1" si="72"/>
        <v>0</v>
      </c>
    </row>
    <row r="396" spans="1:38" ht="27" customHeight="1" x14ac:dyDescent="0.2">
      <c r="A396" s="56">
        <v>381</v>
      </c>
      <c r="B396" s="309" t="str">
        <f t="shared" ca="1" si="66"/>
        <v>A381</v>
      </c>
      <c r="C396" s="309"/>
      <c r="D396" s="57" t="str">
        <f t="shared" ca="1" si="67"/>
        <v/>
      </c>
      <c r="E396" s="59" t="str">
        <f t="shared" ca="1" si="68"/>
        <v/>
      </c>
      <c r="F396" s="215">
        <f ca="1">IF(LEN(B396)&gt;0,'OBRAČUNANA OSNOVNA PLAČA'!H390,"")</f>
        <v>0</v>
      </c>
      <c r="G396" s="60"/>
      <c r="H396" s="60"/>
      <c r="I396" s="60"/>
      <c r="J396" s="60"/>
      <c r="K396" s="60"/>
      <c r="L396" s="229">
        <f t="shared" si="85"/>
        <v>0</v>
      </c>
      <c r="M396" s="230">
        <f t="shared" ca="1" si="93"/>
        <v>0</v>
      </c>
      <c r="N396" s="230">
        <f t="shared" ca="1" si="94"/>
        <v>0</v>
      </c>
      <c r="O396" s="231">
        <f t="shared" ca="1" si="95"/>
        <v>0</v>
      </c>
      <c r="P396" s="232">
        <f t="shared" ca="1" si="96"/>
        <v>0</v>
      </c>
      <c r="Q396" s="233">
        <f t="shared" ca="1" si="86"/>
        <v>0</v>
      </c>
      <c r="R396" s="233">
        <f ca="1">IF(LEN(B396)&gt;0,'7'!R396-'7'!Q396,"")</f>
        <v>0</v>
      </c>
      <c r="S396" s="234"/>
      <c r="T396" s="34"/>
      <c r="U396" s="34"/>
      <c r="V396" s="34"/>
      <c r="W396" s="34"/>
      <c r="X396" s="34"/>
      <c r="AB396" s="167">
        <f>ROW()</f>
        <v>396</v>
      </c>
      <c r="AC396" s="168">
        <f t="shared" ca="1" si="69"/>
        <v>0</v>
      </c>
      <c r="AD396" s="168">
        <f t="shared" ca="1" si="70"/>
        <v>0</v>
      </c>
      <c r="AE396" s="169" t="str">
        <f t="shared" ca="1" si="87"/>
        <v>-</v>
      </c>
      <c r="AF396" s="168" t="str">
        <f t="shared" ca="1" si="88"/>
        <v>-</v>
      </c>
      <c r="AG396" s="169" t="str">
        <f t="shared" ca="1" si="89"/>
        <v>-</v>
      </c>
      <c r="AH396" s="168" t="str">
        <f t="shared" ca="1" si="90"/>
        <v>-</v>
      </c>
      <c r="AI396" s="168">
        <f t="shared" ca="1" si="91"/>
        <v>0</v>
      </c>
      <c r="AJ396" s="170">
        <f t="shared" ca="1" si="92"/>
        <v>0</v>
      </c>
      <c r="AK396" s="168">
        <f t="shared" ca="1" si="71"/>
        <v>0</v>
      </c>
      <c r="AL396" s="168">
        <f t="shared" ca="1" si="72"/>
        <v>0</v>
      </c>
    </row>
    <row r="397" spans="1:38" ht="27" customHeight="1" x14ac:dyDescent="0.2">
      <c r="A397" s="56">
        <v>382</v>
      </c>
      <c r="B397" s="309" t="str">
        <f t="shared" ca="1" si="66"/>
        <v>A382</v>
      </c>
      <c r="C397" s="309"/>
      <c r="D397" s="57" t="str">
        <f t="shared" ca="1" si="67"/>
        <v/>
      </c>
      <c r="E397" s="59" t="str">
        <f t="shared" ca="1" si="68"/>
        <v/>
      </c>
      <c r="F397" s="215">
        <f ca="1">IF(LEN(B397)&gt;0,'OBRAČUNANA OSNOVNA PLAČA'!H391,"")</f>
        <v>0</v>
      </c>
      <c r="G397" s="60"/>
      <c r="H397" s="60"/>
      <c r="I397" s="60"/>
      <c r="J397" s="60"/>
      <c r="K397" s="60"/>
      <c r="L397" s="229">
        <f t="shared" si="85"/>
        <v>0</v>
      </c>
      <c r="M397" s="230">
        <f t="shared" ca="1" si="93"/>
        <v>0</v>
      </c>
      <c r="N397" s="230">
        <f t="shared" ca="1" si="94"/>
        <v>0</v>
      </c>
      <c r="O397" s="231">
        <f t="shared" ca="1" si="95"/>
        <v>0</v>
      </c>
      <c r="P397" s="232">
        <f t="shared" ca="1" si="96"/>
        <v>0</v>
      </c>
      <c r="Q397" s="233">
        <f t="shared" ca="1" si="86"/>
        <v>0</v>
      </c>
      <c r="R397" s="233">
        <f ca="1">IF(LEN(B397)&gt;0,'7'!R397-'7'!Q397,"")</f>
        <v>0</v>
      </c>
      <c r="S397" s="234"/>
      <c r="T397" s="34"/>
      <c r="U397" s="34"/>
      <c r="V397" s="34"/>
      <c r="W397" s="34"/>
      <c r="X397" s="34"/>
      <c r="AB397" s="167">
        <f>ROW()</f>
        <v>397</v>
      </c>
      <c r="AC397" s="168">
        <f t="shared" ca="1" si="69"/>
        <v>0</v>
      </c>
      <c r="AD397" s="168">
        <f t="shared" ca="1" si="70"/>
        <v>0</v>
      </c>
      <c r="AE397" s="169" t="str">
        <f t="shared" ca="1" si="87"/>
        <v>-</v>
      </c>
      <c r="AF397" s="168" t="str">
        <f t="shared" ca="1" si="88"/>
        <v>-</v>
      </c>
      <c r="AG397" s="169" t="str">
        <f t="shared" ca="1" si="89"/>
        <v>-</v>
      </c>
      <c r="AH397" s="168" t="str">
        <f t="shared" ca="1" si="90"/>
        <v>-</v>
      </c>
      <c r="AI397" s="168">
        <f t="shared" ca="1" si="91"/>
        <v>0</v>
      </c>
      <c r="AJ397" s="170">
        <f t="shared" ca="1" si="92"/>
        <v>0</v>
      </c>
      <c r="AK397" s="168">
        <f t="shared" ca="1" si="71"/>
        <v>0</v>
      </c>
      <c r="AL397" s="168">
        <f t="shared" ca="1" si="72"/>
        <v>0</v>
      </c>
    </row>
    <row r="398" spans="1:38" ht="27" customHeight="1" x14ac:dyDescent="0.2">
      <c r="A398" s="56">
        <v>383</v>
      </c>
      <c r="B398" s="309" t="str">
        <f t="shared" ca="1" si="66"/>
        <v>A383</v>
      </c>
      <c r="C398" s="309"/>
      <c r="D398" s="57" t="str">
        <f t="shared" ca="1" si="67"/>
        <v/>
      </c>
      <c r="E398" s="59" t="str">
        <f t="shared" ca="1" si="68"/>
        <v/>
      </c>
      <c r="F398" s="215">
        <f ca="1">IF(LEN(B398)&gt;0,'OBRAČUNANA OSNOVNA PLAČA'!H392,"")</f>
        <v>0</v>
      </c>
      <c r="G398" s="60"/>
      <c r="H398" s="60"/>
      <c r="I398" s="60"/>
      <c r="J398" s="60"/>
      <c r="K398" s="60"/>
      <c r="L398" s="229">
        <f t="shared" si="85"/>
        <v>0</v>
      </c>
      <c r="M398" s="230">
        <f t="shared" ca="1" si="93"/>
        <v>0</v>
      </c>
      <c r="N398" s="230">
        <f t="shared" ca="1" si="94"/>
        <v>0</v>
      </c>
      <c r="O398" s="231">
        <f t="shared" ca="1" si="95"/>
        <v>0</v>
      </c>
      <c r="P398" s="232">
        <f t="shared" ca="1" si="96"/>
        <v>0</v>
      </c>
      <c r="Q398" s="233">
        <f t="shared" ca="1" si="86"/>
        <v>0</v>
      </c>
      <c r="R398" s="233">
        <f ca="1">IF(LEN(B398)&gt;0,'7'!R398-'7'!Q398,"")</f>
        <v>0</v>
      </c>
      <c r="S398" s="234"/>
      <c r="T398" s="34"/>
      <c r="U398" s="34"/>
      <c r="V398" s="34"/>
      <c r="W398" s="34"/>
      <c r="X398" s="34"/>
      <c r="AB398" s="167">
        <f>ROW()</f>
        <v>398</v>
      </c>
      <c r="AC398" s="168">
        <f t="shared" ca="1" si="69"/>
        <v>0</v>
      </c>
      <c r="AD398" s="168">
        <f t="shared" ca="1" si="70"/>
        <v>0</v>
      </c>
      <c r="AE398" s="169" t="str">
        <f t="shared" ca="1" si="87"/>
        <v>-</v>
      </c>
      <c r="AF398" s="168" t="str">
        <f t="shared" ca="1" si="88"/>
        <v>-</v>
      </c>
      <c r="AG398" s="169" t="str">
        <f t="shared" ca="1" si="89"/>
        <v>-</v>
      </c>
      <c r="AH398" s="168" t="str">
        <f t="shared" ca="1" si="90"/>
        <v>-</v>
      </c>
      <c r="AI398" s="168">
        <f t="shared" ca="1" si="91"/>
        <v>0</v>
      </c>
      <c r="AJ398" s="170">
        <f t="shared" ca="1" si="92"/>
        <v>0</v>
      </c>
      <c r="AK398" s="168">
        <f t="shared" ca="1" si="71"/>
        <v>0</v>
      </c>
      <c r="AL398" s="168">
        <f t="shared" ca="1" si="72"/>
        <v>0</v>
      </c>
    </row>
    <row r="399" spans="1:38" ht="27" customHeight="1" x14ac:dyDescent="0.2">
      <c r="A399" s="56">
        <v>384</v>
      </c>
      <c r="B399" s="309" t="str">
        <f t="shared" ca="1" si="66"/>
        <v>A384</v>
      </c>
      <c r="C399" s="309"/>
      <c r="D399" s="57" t="str">
        <f t="shared" ca="1" si="67"/>
        <v/>
      </c>
      <c r="E399" s="59" t="str">
        <f t="shared" ca="1" si="68"/>
        <v/>
      </c>
      <c r="F399" s="215">
        <f ca="1">IF(LEN(B399)&gt;0,'OBRAČUNANA OSNOVNA PLAČA'!H393,"")</f>
        <v>0</v>
      </c>
      <c r="G399" s="60"/>
      <c r="H399" s="60"/>
      <c r="I399" s="60"/>
      <c r="J399" s="60"/>
      <c r="K399" s="60"/>
      <c r="L399" s="229">
        <f t="shared" si="85"/>
        <v>0</v>
      </c>
      <c r="M399" s="230">
        <f t="shared" ca="1" si="93"/>
        <v>0</v>
      </c>
      <c r="N399" s="230">
        <f t="shared" ca="1" si="94"/>
        <v>0</v>
      </c>
      <c r="O399" s="231">
        <f t="shared" ca="1" si="95"/>
        <v>0</v>
      </c>
      <c r="P399" s="232">
        <f t="shared" ca="1" si="96"/>
        <v>0</v>
      </c>
      <c r="Q399" s="233">
        <f t="shared" ca="1" si="86"/>
        <v>0</v>
      </c>
      <c r="R399" s="233">
        <f ca="1">IF(LEN(B399)&gt;0,'7'!R399-'7'!Q399,"")</f>
        <v>0</v>
      </c>
      <c r="S399" s="234"/>
      <c r="T399" s="34"/>
      <c r="U399" s="34"/>
      <c r="V399" s="34"/>
      <c r="W399" s="34"/>
      <c r="X399" s="34"/>
      <c r="AB399" s="167">
        <f>ROW()</f>
        <v>399</v>
      </c>
      <c r="AC399" s="168">
        <f t="shared" ca="1" si="69"/>
        <v>0</v>
      </c>
      <c r="AD399" s="168">
        <f t="shared" ca="1" si="70"/>
        <v>0</v>
      </c>
      <c r="AE399" s="169" t="str">
        <f t="shared" ca="1" si="87"/>
        <v>-</v>
      </c>
      <c r="AF399" s="168" t="str">
        <f t="shared" ca="1" si="88"/>
        <v>-</v>
      </c>
      <c r="AG399" s="169" t="str">
        <f t="shared" ca="1" si="89"/>
        <v>-</v>
      </c>
      <c r="AH399" s="168" t="str">
        <f t="shared" ca="1" si="90"/>
        <v>-</v>
      </c>
      <c r="AI399" s="168">
        <f t="shared" ca="1" si="91"/>
        <v>0</v>
      </c>
      <c r="AJ399" s="170">
        <f t="shared" ca="1" si="92"/>
        <v>0</v>
      </c>
      <c r="AK399" s="168">
        <f t="shared" ca="1" si="71"/>
        <v>0</v>
      </c>
      <c r="AL399" s="168">
        <f t="shared" ca="1" si="72"/>
        <v>0</v>
      </c>
    </row>
    <row r="400" spans="1:38" ht="27" customHeight="1" x14ac:dyDescent="0.2">
      <c r="A400" s="56">
        <v>385</v>
      </c>
      <c r="B400" s="309" t="str">
        <f t="shared" ca="1" si="66"/>
        <v>A385</v>
      </c>
      <c r="C400" s="309"/>
      <c r="D400" s="57" t="str">
        <f t="shared" ca="1" si="67"/>
        <v/>
      </c>
      <c r="E400" s="59" t="str">
        <f t="shared" ca="1" si="68"/>
        <v/>
      </c>
      <c r="F400" s="215">
        <f ca="1">IF(LEN(B400)&gt;0,'OBRAČUNANA OSNOVNA PLAČA'!H394,"")</f>
        <v>0</v>
      </c>
      <c r="G400" s="60"/>
      <c r="H400" s="60"/>
      <c r="I400" s="60"/>
      <c r="J400" s="60"/>
      <c r="K400" s="60"/>
      <c r="L400" s="229">
        <f t="shared" ref="L400:L463" si="97">+G400+H400+I400+J400+K400</f>
        <v>0</v>
      </c>
      <c r="M400" s="230">
        <f t="shared" ca="1" si="93"/>
        <v>0</v>
      </c>
      <c r="N400" s="230">
        <f t="shared" ca="1" si="94"/>
        <v>0</v>
      </c>
      <c r="O400" s="231">
        <f t="shared" ca="1" si="95"/>
        <v>0</v>
      </c>
      <c r="P400" s="232">
        <f t="shared" ca="1" si="96"/>
        <v>0</v>
      </c>
      <c r="Q400" s="233">
        <f t="shared" ref="Q400:Q463" ca="1" si="98">MIN(P400,R400)</f>
        <v>0</v>
      </c>
      <c r="R400" s="233">
        <f ca="1">IF(LEN(B400)&gt;0,'7'!R400-'7'!Q400,"")</f>
        <v>0</v>
      </c>
      <c r="S400" s="234"/>
      <c r="T400" s="34"/>
      <c r="U400" s="34"/>
      <c r="V400" s="34"/>
      <c r="W400" s="34"/>
      <c r="X400" s="34"/>
      <c r="AB400" s="167">
        <f>ROW()</f>
        <v>400</v>
      </c>
      <c r="AC400" s="168">
        <f t="shared" ca="1" si="69"/>
        <v>0</v>
      </c>
      <c r="AD400" s="168">
        <f t="shared" ca="1" si="70"/>
        <v>0</v>
      </c>
      <c r="AE400" s="169" t="str">
        <f t="shared" ref="AE400:AE463" ca="1" si="99">IF(AC400&gt;=AD400,"-",$L400/(5*MAX($M$1021:$M$1022)))</f>
        <v>-</v>
      </c>
      <c r="AF400" s="168" t="str">
        <f t="shared" ref="AF400:AF463" ca="1" si="100">IF(AC400&gt;=AD400,"-",$L400/(5*MAX($M$1021:$M$1022))*AK400)</f>
        <v>-</v>
      </c>
      <c r="AG400" s="169" t="str">
        <f t="shared" ref="AG400:AG463" ca="1" si="101">IF(AE400="-","-",AE400*$AF$1017)</f>
        <v>-</v>
      </c>
      <c r="AH400" s="168" t="str">
        <f t="shared" ref="AH400:AH463" ca="1" si="102">IF(AF400="-","-",AF400*$AF$1017)</f>
        <v>-</v>
      </c>
      <c r="AI400" s="168">
        <f t="shared" ref="AI400:AI463" ca="1" si="103">IF(AG400="-",0,MIN(AH400,R400))</f>
        <v>0</v>
      </c>
      <c r="AJ400" s="170">
        <f t="shared" ref="AJ400:AJ463" ca="1" si="104">+AD400-AC400</f>
        <v>0</v>
      </c>
      <c r="AK400" s="168">
        <f t="shared" ca="1" si="71"/>
        <v>0</v>
      </c>
      <c r="AL400" s="168">
        <f t="shared" ca="1" si="72"/>
        <v>0</v>
      </c>
    </row>
    <row r="401" spans="1:38" ht="27" customHeight="1" x14ac:dyDescent="0.2">
      <c r="A401" s="56">
        <v>386</v>
      </c>
      <c r="B401" s="309" t="str">
        <f t="shared" ca="1" si="66"/>
        <v>A386</v>
      </c>
      <c r="C401" s="309"/>
      <c r="D401" s="57" t="str">
        <f t="shared" ca="1" si="67"/>
        <v/>
      </c>
      <c r="E401" s="59" t="str">
        <f t="shared" ca="1" si="68"/>
        <v/>
      </c>
      <c r="F401" s="215">
        <f ca="1">IF(LEN(B401)&gt;0,'OBRAČUNANA OSNOVNA PLAČA'!H395,"")</f>
        <v>0</v>
      </c>
      <c r="G401" s="60"/>
      <c r="H401" s="60"/>
      <c r="I401" s="60"/>
      <c r="J401" s="60"/>
      <c r="K401" s="60"/>
      <c r="L401" s="229">
        <f t="shared" si="97"/>
        <v>0</v>
      </c>
      <c r="M401" s="230">
        <f t="shared" ref="M401:M464" ca="1" si="105">IF(LEN(B401)&gt;0,L401/5,"")</f>
        <v>0</v>
      </c>
      <c r="N401" s="230">
        <f t="shared" ref="N401:N464" ca="1" si="106">IF(LEN(B401)&gt;0,F401*M401,"")</f>
        <v>0</v>
      </c>
      <c r="O401" s="231">
        <f t="shared" ref="O401:O464" ca="1" si="107">IF(LEN(B401)&gt;0,M401*$P$1017,"")</f>
        <v>0</v>
      </c>
      <c r="P401" s="232">
        <f t="shared" ref="P401:P464" ca="1" si="108">IF(LEN(B401)&gt;0,F401*O401,"")</f>
        <v>0</v>
      </c>
      <c r="Q401" s="233">
        <f t="shared" ca="1" si="98"/>
        <v>0</v>
      </c>
      <c r="R401" s="233">
        <f ca="1">IF(LEN(B401)&gt;0,'7'!R401-'7'!Q401,"")</f>
        <v>0</v>
      </c>
      <c r="S401" s="234"/>
      <c r="T401" s="34"/>
      <c r="U401" s="34"/>
      <c r="V401" s="34"/>
      <c r="W401" s="34"/>
      <c r="X401" s="34"/>
      <c r="AB401" s="167">
        <f>ROW()</f>
        <v>401</v>
      </c>
      <c r="AC401" s="168">
        <f t="shared" ca="1" si="69"/>
        <v>0</v>
      </c>
      <c r="AD401" s="168">
        <f t="shared" ca="1" si="70"/>
        <v>0</v>
      </c>
      <c r="AE401" s="169" t="str">
        <f t="shared" ca="1" si="99"/>
        <v>-</v>
      </c>
      <c r="AF401" s="168" t="str">
        <f t="shared" ca="1" si="100"/>
        <v>-</v>
      </c>
      <c r="AG401" s="169" t="str">
        <f t="shared" ca="1" si="101"/>
        <v>-</v>
      </c>
      <c r="AH401" s="168" t="str">
        <f t="shared" ca="1" si="102"/>
        <v>-</v>
      </c>
      <c r="AI401" s="168">
        <f t="shared" ca="1" si="103"/>
        <v>0</v>
      </c>
      <c r="AJ401" s="170">
        <f t="shared" ca="1" si="104"/>
        <v>0</v>
      </c>
      <c r="AK401" s="168">
        <f t="shared" ca="1" si="71"/>
        <v>0</v>
      </c>
      <c r="AL401" s="168">
        <f t="shared" ca="1" si="72"/>
        <v>0</v>
      </c>
    </row>
    <row r="402" spans="1:38" ht="27" customHeight="1" x14ac:dyDescent="0.2">
      <c r="A402" s="56">
        <v>387</v>
      </c>
      <c r="B402" s="309" t="str">
        <f t="shared" ca="1" si="66"/>
        <v>A387</v>
      </c>
      <c r="C402" s="309"/>
      <c r="D402" s="57" t="str">
        <f t="shared" ca="1" si="67"/>
        <v/>
      </c>
      <c r="E402" s="59" t="str">
        <f t="shared" ca="1" si="68"/>
        <v/>
      </c>
      <c r="F402" s="215">
        <f ca="1">IF(LEN(B402)&gt;0,'OBRAČUNANA OSNOVNA PLAČA'!H396,"")</f>
        <v>0</v>
      </c>
      <c r="G402" s="60"/>
      <c r="H402" s="60"/>
      <c r="I402" s="60"/>
      <c r="J402" s="60"/>
      <c r="K402" s="60"/>
      <c r="L402" s="229">
        <f t="shared" si="97"/>
        <v>0</v>
      </c>
      <c r="M402" s="230">
        <f t="shared" ca="1" si="105"/>
        <v>0</v>
      </c>
      <c r="N402" s="230">
        <f t="shared" ca="1" si="106"/>
        <v>0</v>
      </c>
      <c r="O402" s="231">
        <f t="shared" ca="1" si="107"/>
        <v>0</v>
      </c>
      <c r="P402" s="232">
        <f t="shared" ca="1" si="108"/>
        <v>0</v>
      </c>
      <c r="Q402" s="233">
        <f t="shared" ca="1" si="98"/>
        <v>0</v>
      </c>
      <c r="R402" s="233">
        <f ca="1">IF(LEN(B402)&gt;0,'7'!R402-'7'!Q402,"")</f>
        <v>0</v>
      </c>
      <c r="S402" s="234"/>
      <c r="T402" s="34"/>
      <c r="U402" s="34"/>
      <c r="V402" s="34"/>
      <c r="W402" s="34"/>
      <c r="X402" s="34"/>
      <c r="AB402" s="167">
        <f>ROW()</f>
        <v>402</v>
      </c>
      <c r="AC402" s="168">
        <f t="shared" ca="1" si="69"/>
        <v>0</v>
      </c>
      <c r="AD402" s="168">
        <f t="shared" ca="1" si="70"/>
        <v>0</v>
      </c>
      <c r="AE402" s="169" t="str">
        <f t="shared" ca="1" si="99"/>
        <v>-</v>
      </c>
      <c r="AF402" s="168" t="str">
        <f t="shared" ca="1" si="100"/>
        <v>-</v>
      </c>
      <c r="AG402" s="169" t="str">
        <f t="shared" ca="1" si="101"/>
        <v>-</v>
      </c>
      <c r="AH402" s="168" t="str">
        <f t="shared" ca="1" si="102"/>
        <v>-</v>
      </c>
      <c r="AI402" s="168">
        <f t="shared" ca="1" si="103"/>
        <v>0</v>
      </c>
      <c r="AJ402" s="170">
        <f t="shared" ca="1" si="104"/>
        <v>0</v>
      </c>
      <c r="AK402" s="168">
        <f t="shared" ca="1" si="71"/>
        <v>0</v>
      </c>
      <c r="AL402" s="168">
        <f t="shared" ca="1" si="72"/>
        <v>0</v>
      </c>
    </row>
    <row r="403" spans="1:38" ht="27" customHeight="1" x14ac:dyDescent="0.2">
      <c r="A403" s="56">
        <v>388</v>
      </c>
      <c r="B403" s="309" t="str">
        <f t="shared" ca="1" si="66"/>
        <v>A388</v>
      </c>
      <c r="C403" s="309"/>
      <c r="D403" s="57" t="str">
        <f t="shared" ca="1" si="67"/>
        <v/>
      </c>
      <c r="E403" s="59" t="str">
        <f t="shared" ca="1" si="68"/>
        <v/>
      </c>
      <c r="F403" s="215">
        <f ca="1">IF(LEN(B403)&gt;0,'OBRAČUNANA OSNOVNA PLAČA'!H397,"")</f>
        <v>0</v>
      </c>
      <c r="G403" s="60"/>
      <c r="H403" s="60"/>
      <c r="I403" s="60"/>
      <c r="J403" s="60"/>
      <c r="K403" s="60"/>
      <c r="L403" s="229">
        <f t="shared" si="97"/>
        <v>0</v>
      </c>
      <c r="M403" s="230">
        <f t="shared" ca="1" si="105"/>
        <v>0</v>
      </c>
      <c r="N403" s="230">
        <f t="shared" ca="1" si="106"/>
        <v>0</v>
      </c>
      <c r="O403" s="231">
        <f t="shared" ca="1" si="107"/>
        <v>0</v>
      </c>
      <c r="P403" s="232">
        <f t="shared" ca="1" si="108"/>
        <v>0</v>
      </c>
      <c r="Q403" s="233">
        <f t="shared" ca="1" si="98"/>
        <v>0</v>
      </c>
      <c r="R403" s="233">
        <f ca="1">IF(LEN(B403)&gt;0,'7'!R403-'7'!Q403,"")</f>
        <v>0</v>
      </c>
      <c r="S403" s="234"/>
      <c r="T403" s="34"/>
      <c r="U403" s="34"/>
      <c r="V403" s="34"/>
      <c r="W403" s="34"/>
      <c r="X403" s="34"/>
      <c r="AB403" s="167">
        <f>ROW()</f>
        <v>403</v>
      </c>
      <c r="AC403" s="168">
        <f t="shared" ca="1" si="69"/>
        <v>0</v>
      </c>
      <c r="AD403" s="168">
        <f t="shared" ca="1" si="70"/>
        <v>0</v>
      </c>
      <c r="AE403" s="169" t="str">
        <f t="shared" ca="1" si="99"/>
        <v>-</v>
      </c>
      <c r="AF403" s="168" t="str">
        <f t="shared" ca="1" si="100"/>
        <v>-</v>
      </c>
      <c r="AG403" s="169" t="str">
        <f t="shared" ca="1" si="101"/>
        <v>-</v>
      </c>
      <c r="AH403" s="168" t="str">
        <f t="shared" ca="1" si="102"/>
        <v>-</v>
      </c>
      <c r="AI403" s="168">
        <f t="shared" ca="1" si="103"/>
        <v>0</v>
      </c>
      <c r="AJ403" s="170">
        <f t="shared" ca="1" si="104"/>
        <v>0</v>
      </c>
      <c r="AK403" s="168">
        <f t="shared" ca="1" si="71"/>
        <v>0</v>
      </c>
      <c r="AL403" s="168">
        <f t="shared" ca="1" si="72"/>
        <v>0</v>
      </c>
    </row>
    <row r="404" spans="1:38" ht="27" customHeight="1" x14ac:dyDescent="0.2">
      <c r="A404" s="56">
        <v>389</v>
      </c>
      <c r="B404" s="309" t="str">
        <f t="shared" ca="1" si="66"/>
        <v>A389</v>
      </c>
      <c r="C404" s="309"/>
      <c r="D404" s="57" t="str">
        <f t="shared" ca="1" si="67"/>
        <v/>
      </c>
      <c r="E404" s="59" t="str">
        <f t="shared" ca="1" si="68"/>
        <v/>
      </c>
      <c r="F404" s="215">
        <f ca="1">IF(LEN(B404)&gt;0,'OBRAČUNANA OSNOVNA PLAČA'!H398,"")</f>
        <v>0</v>
      </c>
      <c r="G404" s="60"/>
      <c r="H404" s="60"/>
      <c r="I404" s="60"/>
      <c r="J404" s="60"/>
      <c r="K404" s="60"/>
      <c r="L404" s="229">
        <f t="shared" si="97"/>
        <v>0</v>
      </c>
      <c r="M404" s="230">
        <f t="shared" ca="1" si="105"/>
        <v>0</v>
      </c>
      <c r="N404" s="230">
        <f t="shared" ca="1" si="106"/>
        <v>0</v>
      </c>
      <c r="O404" s="231">
        <f t="shared" ca="1" si="107"/>
        <v>0</v>
      </c>
      <c r="P404" s="232">
        <f t="shared" ca="1" si="108"/>
        <v>0</v>
      </c>
      <c r="Q404" s="233">
        <f t="shared" ca="1" si="98"/>
        <v>0</v>
      </c>
      <c r="R404" s="233">
        <f ca="1">IF(LEN(B404)&gt;0,'7'!R404-'7'!Q404,"")</f>
        <v>0</v>
      </c>
      <c r="S404" s="234"/>
      <c r="T404" s="34"/>
      <c r="U404" s="34"/>
      <c r="V404" s="34"/>
      <c r="W404" s="34"/>
      <c r="X404" s="34"/>
      <c r="AB404" s="167">
        <f>ROW()</f>
        <v>404</v>
      </c>
      <c r="AC404" s="168">
        <f t="shared" ca="1" si="69"/>
        <v>0</v>
      </c>
      <c r="AD404" s="168">
        <f t="shared" ca="1" si="70"/>
        <v>0</v>
      </c>
      <c r="AE404" s="169" t="str">
        <f t="shared" ca="1" si="99"/>
        <v>-</v>
      </c>
      <c r="AF404" s="168" t="str">
        <f t="shared" ca="1" si="100"/>
        <v>-</v>
      </c>
      <c r="AG404" s="169" t="str">
        <f t="shared" ca="1" si="101"/>
        <v>-</v>
      </c>
      <c r="AH404" s="168" t="str">
        <f t="shared" ca="1" si="102"/>
        <v>-</v>
      </c>
      <c r="AI404" s="168">
        <f t="shared" ca="1" si="103"/>
        <v>0</v>
      </c>
      <c r="AJ404" s="170">
        <f t="shared" ca="1" si="104"/>
        <v>0</v>
      </c>
      <c r="AK404" s="168">
        <f t="shared" ca="1" si="71"/>
        <v>0</v>
      </c>
      <c r="AL404" s="168">
        <f t="shared" ca="1" si="72"/>
        <v>0</v>
      </c>
    </row>
    <row r="405" spans="1:38" ht="27" customHeight="1" x14ac:dyDescent="0.2">
      <c r="A405" s="56">
        <v>390</v>
      </c>
      <c r="B405" s="309" t="str">
        <f t="shared" ca="1" si="66"/>
        <v>A390</v>
      </c>
      <c r="C405" s="309"/>
      <c r="D405" s="57" t="str">
        <f t="shared" ca="1" si="67"/>
        <v/>
      </c>
      <c r="E405" s="59" t="str">
        <f t="shared" ca="1" si="68"/>
        <v/>
      </c>
      <c r="F405" s="215">
        <f ca="1">IF(LEN(B405)&gt;0,'OBRAČUNANA OSNOVNA PLAČA'!H399,"")</f>
        <v>0</v>
      </c>
      <c r="G405" s="60"/>
      <c r="H405" s="60"/>
      <c r="I405" s="60"/>
      <c r="J405" s="60"/>
      <c r="K405" s="60"/>
      <c r="L405" s="229">
        <f t="shared" si="97"/>
        <v>0</v>
      </c>
      <c r="M405" s="230">
        <f t="shared" ca="1" si="105"/>
        <v>0</v>
      </c>
      <c r="N405" s="230">
        <f t="shared" ca="1" si="106"/>
        <v>0</v>
      </c>
      <c r="O405" s="231">
        <f t="shared" ca="1" si="107"/>
        <v>0</v>
      </c>
      <c r="P405" s="232">
        <f t="shared" ca="1" si="108"/>
        <v>0</v>
      </c>
      <c r="Q405" s="233">
        <f t="shared" ca="1" si="98"/>
        <v>0</v>
      </c>
      <c r="R405" s="233">
        <f ca="1">IF(LEN(B405)&gt;0,'7'!R405-'7'!Q405,"")</f>
        <v>0</v>
      </c>
      <c r="S405" s="234"/>
      <c r="T405" s="34"/>
      <c r="U405" s="34"/>
      <c r="V405" s="34"/>
      <c r="W405" s="34"/>
      <c r="X405" s="34"/>
      <c r="AB405" s="167">
        <f>ROW()</f>
        <v>405</v>
      </c>
      <c r="AC405" s="168">
        <f t="shared" ca="1" si="69"/>
        <v>0</v>
      </c>
      <c r="AD405" s="168">
        <f t="shared" ca="1" si="70"/>
        <v>0</v>
      </c>
      <c r="AE405" s="169" t="str">
        <f t="shared" ca="1" si="99"/>
        <v>-</v>
      </c>
      <c r="AF405" s="168" t="str">
        <f t="shared" ca="1" si="100"/>
        <v>-</v>
      </c>
      <c r="AG405" s="169" t="str">
        <f t="shared" ca="1" si="101"/>
        <v>-</v>
      </c>
      <c r="AH405" s="168" t="str">
        <f t="shared" ca="1" si="102"/>
        <v>-</v>
      </c>
      <c r="AI405" s="168">
        <f t="shared" ca="1" si="103"/>
        <v>0</v>
      </c>
      <c r="AJ405" s="170">
        <f t="shared" ca="1" si="104"/>
        <v>0</v>
      </c>
      <c r="AK405" s="168">
        <f t="shared" ca="1" si="71"/>
        <v>0</v>
      </c>
      <c r="AL405" s="168">
        <f t="shared" ca="1" si="72"/>
        <v>0</v>
      </c>
    </row>
    <row r="406" spans="1:38" ht="27" customHeight="1" x14ac:dyDescent="0.2">
      <c r="A406" s="56">
        <v>391</v>
      </c>
      <c r="B406" s="309" t="str">
        <f t="shared" ca="1" si="66"/>
        <v>A391</v>
      </c>
      <c r="C406" s="309"/>
      <c r="D406" s="57" t="str">
        <f t="shared" ca="1" si="67"/>
        <v/>
      </c>
      <c r="E406" s="59" t="str">
        <f t="shared" ca="1" si="68"/>
        <v/>
      </c>
      <c r="F406" s="215">
        <f ca="1">IF(LEN(B406)&gt;0,'OBRAČUNANA OSNOVNA PLAČA'!H400,"")</f>
        <v>0</v>
      </c>
      <c r="G406" s="60"/>
      <c r="H406" s="60"/>
      <c r="I406" s="60"/>
      <c r="J406" s="60"/>
      <c r="K406" s="60"/>
      <c r="L406" s="229">
        <f t="shared" si="97"/>
        <v>0</v>
      </c>
      <c r="M406" s="230">
        <f t="shared" ca="1" si="105"/>
        <v>0</v>
      </c>
      <c r="N406" s="230">
        <f t="shared" ca="1" si="106"/>
        <v>0</v>
      </c>
      <c r="O406" s="231">
        <f t="shared" ca="1" si="107"/>
        <v>0</v>
      </c>
      <c r="P406" s="232">
        <f t="shared" ca="1" si="108"/>
        <v>0</v>
      </c>
      <c r="Q406" s="233">
        <f t="shared" ca="1" si="98"/>
        <v>0</v>
      </c>
      <c r="R406" s="233">
        <f ca="1">IF(LEN(B406)&gt;0,'7'!R406-'7'!Q406,"")</f>
        <v>0</v>
      </c>
      <c r="S406" s="234"/>
      <c r="T406" s="34"/>
      <c r="U406" s="34"/>
      <c r="V406" s="34"/>
      <c r="W406" s="34"/>
      <c r="X406" s="34"/>
      <c r="AB406" s="167">
        <f>ROW()</f>
        <v>406</v>
      </c>
      <c r="AC406" s="168">
        <f t="shared" ca="1" si="69"/>
        <v>0</v>
      </c>
      <c r="AD406" s="168">
        <f t="shared" ca="1" si="70"/>
        <v>0</v>
      </c>
      <c r="AE406" s="169" t="str">
        <f t="shared" ca="1" si="99"/>
        <v>-</v>
      </c>
      <c r="AF406" s="168" t="str">
        <f t="shared" ca="1" si="100"/>
        <v>-</v>
      </c>
      <c r="AG406" s="169" t="str">
        <f t="shared" ca="1" si="101"/>
        <v>-</v>
      </c>
      <c r="AH406" s="168" t="str">
        <f t="shared" ca="1" si="102"/>
        <v>-</v>
      </c>
      <c r="AI406" s="168">
        <f t="shared" ca="1" si="103"/>
        <v>0</v>
      </c>
      <c r="AJ406" s="170">
        <f t="shared" ca="1" si="104"/>
        <v>0</v>
      </c>
      <c r="AK406" s="168">
        <f t="shared" ca="1" si="71"/>
        <v>0</v>
      </c>
      <c r="AL406" s="168">
        <f t="shared" ca="1" si="72"/>
        <v>0</v>
      </c>
    </row>
    <row r="407" spans="1:38" ht="27" customHeight="1" x14ac:dyDescent="0.2">
      <c r="A407" s="56">
        <v>392</v>
      </c>
      <c r="B407" s="309" t="str">
        <f t="shared" ca="1" si="66"/>
        <v>A392</v>
      </c>
      <c r="C407" s="309"/>
      <c r="D407" s="57" t="str">
        <f t="shared" ca="1" si="67"/>
        <v/>
      </c>
      <c r="E407" s="59" t="str">
        <f t="shared" ca="1" si="68"/>
        <v/>
      </c>
      <c r="F407" s="215">
        <f ca="1">IF(LEN(B407)&gt;0,'OBRAČUNANA OSNOVNA PLAČA'!H401,"")</f>
        <v>0</v>
      </c>
      <c r="G407" s="60"/>
      <c r="H407" s="60"/>
      <c r="I407" s="60"/>
      <c r="J407" s="60"/>
      <c r="K407" s="60"/>
      <c r="L407" s="229">
        <f t="shared" si="97"/>
        <v>0</v>
      </c>
      <c r="M407" s="230">
        <f t="shared" ca="1" si="105"/>
        <v>0</v>
      </c>
      <c r="N407" s="230">
        <f t="shared" ca="1" si="106"/>
        <v>0</v>
      </c>
      <c r="O407" s="231">
        <f t="shared" ca="1" si="107"/>
        <v>0</v>
      </c>
      <c r="P407" s="232">
        <f t="shared" ca="1" si="108"/>
        <v>0</v>
      </c>
      <c r="Q407" s="233">
        <f t="shared" ca="1" si="98"/>
        <v>0</v>
      </c>
      <c r="R407" s="233">
        <f ca="1">IF(LEN(B407)&gt;0,'7'!R407-'7'!Q407,"")</f>
        <v>0</v>
      </c>
      <c r="S407" s="234"/>
      <c r="T407" s="34"/>
      <c r="U407" s="34"/>
      <c r="V407" s="34"/>
      <c r="W407" s="34"/>
      <c r="X407" s="34"/>
      <c r="AB407" s="167">
        <f>ROW()</f>
        <v>407</v>
      </c>
      <c r="AC407" s="168">
        <f t="shared" ca="1" si="69"/>
        <v>0</v>
      </c>
      <c r="AD407" s="168">
        <f t="shared" ca="1" si="70"/>
        <v>0</v>
      </c>
      <c r="AE407" s="169" t="str">
        <f t="shared" ca="1" si="99"/>
        <v>-</v>
      </c>
      <c r="AF407" s="168" t="str">
        <f t="shared" ca="1" si="100"/>
        <v>-</v>
      </c>
      <c r="AG407" s="169" t="str">
        <f t="shared" ca="1" si="101"/>
        <v>-</v>
      </c>
      <c r="AH407" s="168" t="str">
        <f t="shared" ca="1" si="102"/>
        <v>-</v>
      </c>
      <c r="AI407" s="168">
        <f t="shared" ca="1" si="103"/>
        <v>0</v>
      </c>
      <c r="AJ407" s="170">
        <f t="shared" ca="1" si="104"/>
        <v>0</v>
      </c>
      <c r="AK407" s="168">
        <f t="shared" ca="1" si="71"/>
        <v>0</v>
      </c>
      <c r="AL407" s="168">
        <f t="shared" ca="1" si="72"/>
        <v>0</v>
      </c>
    </row>
    <row r="408" spans="1:38" ht="27" customHeight="1" x14ac:dyDescent="0.2">
      <c r="A408" s="56">
        <v>393</v>
      </c>
      <c r="B408" s="309" t="str">
        <f t="shared" ca="1" si="66"/>
        <v>A393</v>
      </c>
      <c r="C408" s="309"/>
      <c r="D408" s="57" t="str">
        <f t="shared" ca="1" si="67"/>
        <v/>
      </c>
      <c r="E408" s="59" t="str">
        <f t="shared" ca="1" si="68"/>
        <v/>
      </c>
      <c r="F408" s="215">
        <f ca="1">IF(LEN(B408)&gt;0,'OBRAČUNANA OSNOVNA PLAČA'!H402,"")</f>
        <v>0</v>
      </c>
      <c r="G408" s="60"/>
      <c r="H408" s="60"/>
      <c r="I408" s="60"/>
      <c r="J408" s="60"/>
      <c r="K408" s="60"/>
      <c r="L408" s="229">
        <f t="shared" si="97"/>
        <v>0</v>
      </c>
      <c r="M408" s="230">
        <f t="shared" ca="1" si="105"/>
        <v>0</v>
      </c>
      <c r="N408" s="230">
        <f t="shared" ca="1" si="106"/>
        <v>0</v>
      </c>
      <c r="O408" s="231">
        <f t="shared" ca="1" si="107"/>
        <v>0</v>
      </c>
      <c r="P408" s="232">
        <f t="shared" ca="1" si="108"/>
        <v>0</v>
      </c>
      <c r="Q408" s="233">
        <f t="shared" ca="1" si="98"/>
        <v>0</v>
      </c>
      <c r="R408" s="233">
        <f ca="1">IF(LEN(B408)&gt;0,'7'!R408-'7'!Q408,"")</f>
        <v>0</v>
      </c>
      <c r="S408" s="234"/>
      <c r="T408" s="34"/>
      <c r="U408" s="34"/>
      <c r="V408" s="34"/>
      <c r="W408" s="34"/>
      <c r="X408" s="34"/>
      <c r="AB408" s="167">
        <f>ROW()</f>
        <v>408</v>
      </c>
      <c r="AC408" s="168">
        <f t="shared" ca="1" si="69"/>
        <v>0</v>
      </c>
      <c r="AD408" s="168">
        <f t="shared" ca="1" si="70"/>
        <v>0</v>
      </c>
      <c r="AE408" s="169" t="str">
        <f t="shared" ca="1" si="99"/>
        <v>-</v>
      </c>
      <c r="AF408" s="168" t="str">
        <f t="shared" ca="1" si="100"/>
        <v>-</v>
      </c>
      <c r="AG408" s="169" t="str">
        <f t="shared" ca="1" si="101"/>
        <v>-</v>
      </c>
      <c r="AH408" s="168" t="str">
        <f t="shared" ca="1" si="102"/>
        <v>-</v>
      </c>
      <c r="AI408" s="168">
        <f t="shared" ca="1" si="103"/>
        <v>0</v>
      </c>
      <c r="AJ408" s="170">
        <f t="shared" ca="1" si="104"/>
        <v>0</v>
      </c>
      <c r="AK408" s="168">
        <f t="shared" ca="1" si="71"/>
        <v>0</v>
      </c>
      <c r="AL408" s="168">
        <f t="shared" ca="1" si="72"/>
        <v>0</v>
      </c>
    </row>
    <row r="409" spans="1:38" ht="27" customHeight="1" x14ac:dyDescent="0.2">
      <c r="A409" s="56">
        <v>394</v>
      </c>
      <c r="B409" s="309" t="str">
        <f t="shared" ca="1" si="66"/>
        <v>A394</v>
      </c>
      <c r="C409" s="309"/>
      <c r="D409" s="57" t="str">
        <f t="shared" ca="1" si="67"/>
        <v/>
      </c>
      <c r="E409" s="59" t="str">
        <f t="shared" ca="1" si="68"/>
        <v/>
      </c>
      <c r="F409" s="215">
        <f ca="1">IF(LEN(B409)&gt;0,'OBRAČUNANA OSNOVNA PLAČA'!H403,"")</f>
        <v>0</v>
      </c>
      <c r="G409" s="60"/>
      <c r="H409" s="60"/>
      <c r="I409" s="60"/>
      <c r="J409" s="60"/>
      <c r="K409" s="60"/>
      <c r="L409" s="229">
        <f t="shared" si="97"/>
        <v>0</v>
      </c>
      <c r="M409" s="230">
        <f t="shared" ca="1" si="105"/>
        <v>0</v>
      </c>
      <c r="N409" s="230">
        <f t="shared" ca="1" si="106"/>
        <v>0</v>
      </c>
      <c r="O409" s="231">
        <f t="shared" ca="1" si="107"/>
        <v>0</v>
      </c>
      <c r="P409" s="232">
        <f t="shared" ca="1" si="108"/>
        <v>0</v>
      </c>
      <c r="Q409" s="233">
        <f t="shared" ca="1" si="98"/>
        <v>0</v>
      </c>
      <c r="R409" s="233">
        <f ca="1">IF(LEN(B409)&gt;0,'7'!R409-'7'!Q409,"")</f>
        <v>0</v>
      </c>
      <c r="S409" s="234"/>
      <c r="T409" s="34"/>
      <c r="U409" s="34"/>
      <c r="V409" s="34"/>
      <c r="W409" s="34"/>
      <c r="X409" s="34"/>
      <c r="AB409" s="167">
        <f>ROW()</f>
        <v>409</v>
      </c>
      <c r="AC409" s="168">
        <f t="shared" ca="1" si="69"/>
        <v>0</v>
      </c>
      <c r="AD409" s="168">
        <f t="shared" ca="1" si="70"/>
        <v>0</v>
      </c>
      <c r="AE409" s="169" t="str">
        <f t="shared" ca="1" si="99"/>
        <v>-</v>
      </c>
      <c r="AF409" s="168" t="str">
        <f t="shared" ca="1" si="100"/>
        <v>-</v>
      </c>
      <c r="AG409" s="169" t="str">
        <f t="shared" ca="1" si="101"/>
        <v>-</v>
      </c>
      <c r="AH409" s="168" t="str">
        <f t="shared" ca="1" si="102"/>
        <v>-</v>
      </c>
      <c r="AI409" s="168">
        <f t="shared" ca="1" si="103"/>
        <v>0</v>
      </c>
      <c r="AJ409" s="170">
        <f t="shared" ca="1" si="104"/>
        <v>0</v>
      </c>
      <c r="AK409" s="168">
        <f t="shared" ca="1" si="71"/>
        <v>0</v>
      </c>
      <c r="AL409" s="168">
        <f t="shared" ca="1" si="72"/>
        <v>0</v>
      </c>
    </row>
    <row r="410" spans="1:38" ht="27" customHeight="1" x14ac:dyDescent="0.2">
      <c r="A410" s="56">
        <v>395</v>
      </c>
      <c r="B410" s="309" t="str">
        <f t="shared" ca="1" si="66"/>
        <v>A395</v>
      </c>
      <c r="C410" s="309"/>
      <c r="D410" s="57" t="str">
        <f t="shared" ca="1" si="67"/>
        <v/>
      </c>
      <c r="E410" s="59" t="str">
        <f t="shared" ca="1" si="68"/>
        <v/>
      </c>
      <c r="F410" s="215">
        <f ca="1">IF(LEN(B410)&gt;0,'OBRAČUNANA OSNOVNA PLAČA'!H404,"")</f>
        <v>0</v>
      </c>
      <c r="G410" s="60"/>
      <c r="H410" s="60"/>
      <c r="I410" s="60"/>
      <c r="J410" s="60"/>
      <c r="K410" s="60"/>
      <c r="L410" s="229">
        <f t="shared" si="97"/>
        <v>0</v>
      </c>
      <c r="M410" s="230">
        <f t="shared" ca="1" si="105"/>
        <v>0</v>
      </c>
      <c r="N410" s="230">
        <f t="shared" ca="1" si="106"/>
        <v>0</v>
      </c>
      <c r="O410" s="231">
        <f t="shared" ca="1" si="107"/>
        <v>0</v>
      </c>
      <c r="P410" s="232">
        <f t="shared" ca="1" si="108"/>
        <v>0</v>
      </c>
      <c r="Q410" s="233">
        <f t="shared" ca="1" si="98"/>
        <v>0</v>
      </c>
      <c r="R410" s="233">
        <f ca="1">IF(LEN(B410)&gt;0,'7'!R410-'7'!Q410,"")</f>
        <v>0</v>
      </c>
      <c r="S410" s="234"/>
      <c r="T410" s="34"/>
      <c r="U410" s="34"/>
      <c r="V410" s="34"/>
      <c r="W410" s="34"/>
      <c r="X410" s="34"/>
      <c r="AB410" s="167">
        <f>ROW()</f>
        <v>410</v>
      </c>
      <c r="AC410" s="168">
        <f t="shared" ca="1" si="69"/>
        <v>0</v>
      </c>
      <c r="AD410" s="168">
        <f t="shared" ca="1" si="70"/>
        <v>0</v>
      </c>
      <c r="AE410" s="169" t="str">
        <f t="shared" ca="1" si="99"/>
        <v>-</v>
      </c>
      <c r="AF410" s="168" t="str">
        <f t="shared" ca="1" si="100"/>
        <v>-</v>
      </c>
      <c r="AG410" s="169" t="str">
        <f t="shared" ca="1" si="101"/>
        <v>-</v>
      </c>
      <c r="AH410" s="168" t="str">
        <f t="shared" ca="1" si="102"/>
        <v>-</v>
      </c>
      <c r="AI410" s="168">
        <f t="shared" ca="1" si="103"/>
        <v>0</v>
      </c>
      <c r="AJ410" s="170">
        <f t="shared" ca="1" si="104"/>
        <v>0</v>
      </c>
      <c r="AK410" s="168">
        <f t="shared" ca="1" si="71"/>
        <v>0</v>
      </c>
      <c r="AL410" s="168">
        <f t="shared" ca="1" si="72"/>
        <v>0</v>
      </c>
    </row>
    <row r="411" spans="1:38" ht="27" customHeight="1" x14ac:dyDescent="0.2">
      <c r="A411" s="56">
        <v>396</v>
      </c>
      <c r="B411" s="309" t="str">
        <f t="shared" ca="1" si="66"/>
        <v>A396</v>
      </c>
      <c r="C411" s="309"/>
      <c r="D411" s="57" t="str">
        <f t="shared" ca="1" si="67"/>
        <v/>
      </c>
      <c r="E411" s="59" t="str">
        <f t="shared" ca="1" si="68"/>
        <v/>
      </c>
      <c r="F411" s="215">
        <f ca="1">IF(LEN(B411)&gt;0,'OBRAČUNANA OSNOVNA PLAČA'!H405,"")</f>
        <v>0</v>
      </c>
      <c r="G411" s="60"/>
      <c r="H411" s="60"/>
      <c r="I411" s="60"/>
      <c r="J411" s="60"/>
      <c r="K411" s="60"/>
      <c r="L411" s="229">
        <f t="shared" si="97"/>
        <v>0</v>
      </c>
      <c r="M411" s="230">
        <f t="shared" ca="1" si="105"/>
        <v>0</v>
      </c>
      <c r="N411" s="230">
        <f t="shared" ca="1" si="106"/>
        <v>0</v>
      </c>
      <c r="O411" s="231">
        <f t="shared" ca="1" si="107"/>
        <v>0</v>
      </c>
      <c r="P411" s="232">
        <f t="shared" ca="1" si="108"/>
        <v>0</v>
      </c>
      <c r="Q411" s="233">
        <f t="shared" ca="1" si="98"/>
        <v>0</v>
      </c>
      <c r="R411" s="233">
        <f ca="1">IF(LEN(B411)&gt;0,'7'!R411-'7'!Q411,"")</f>
        <v>0</v>
      </c>
      <c r="S411" s="234"/>
      <c r="T411" s="34"/>
      <c r="U411" s="34"/>
      <c r="V411" s="34"/>
      <c r="W411" s="34"/>
      <c r="X411" s="34"/>
      <c r="AB411" s="167">
        <f>ROW()</f>
        <v>411</v>
      </c>
      <c r="AC411" s="168">
        <f t="shared" ca="1" si="69"/>
        <v>0</v>
      </c>
      <c r="AD411" s="168">
        <f t="shared" ca="1" si="70"/>
        <v>0</v>
      </c>
      <c r="AE411" s="169" t="str">
        <f t="shared" ca="1" si="99"/>
        <v>-</v>
      </c>
      <c r="AF411" s="168" t="str">
        <f t="shared" ca="1" si="100"/>
        <v>-</v>
      </c>
      <c r="AG411" s="169" t="str">
        <f t="shared" ca="1" si="101"/>
        <v>-</v>
      </c>
      <c r="AH411" s="168" t="str">
        <f t="shared" ca="1" si="102"/>
        <v>-</v>
      </c>
      <c r="AI411" s="168">
        <f t="shared" ca="1" si="103"/>
        <v>0</v>
      </c>
      <c r="AJ411" s="170">
        <f t="shared" ca="1" si="104"/>
        <v>0</v>
      </c>
      <c r="AK411" s="168">
        <f t="shared" ca="1" si="71"/>
        <v>0</v>
      </c>
      <c r="AL411" s="168">
        <f t="shared" ca="1" si="72"/>
        <v>0</v>
      </c>
    </row>
    <row r="412" spans="1:38" ht="27" customHeight="1" x14ac:dyDescent="0.2">
      <c r="A412" s="56">
        <v>397</v>
      </c>
      <c r="B412" s="309" t="str">
        <f t="shared" ca="1" si="66"/>
        <v>A397</v>
      </c>
      <c r="C412" s="309"/>
      <c r="D412" s="57" t="str">
        <f t="shared" ca="1" si="67"/>
        <v/>
      </c>
      <c r="E412" s="59" t="str">
        <f t="shared" ca="1" si="68"/>
        <v/>
      </c>
      <c r="F412" s="215">
        <f ca="1">IF(LEN(B412)&gt;0,'OBRAČUNANA OSNOVNA PLAČA'!H406,"")</f>
        <v>0</v>
      </c>
      <c r="G412" s="60"/>
      <c r="H412" s="60"/>
      <c r="I412" s="60"/>
      <c r="J412" s="60"/>
      <c r="K412" s="60"/>
      <c r="L412" s="229">
        <f t="shared" si="97"/>
        <v>0</v>
      </c>
      <c r="M412" s="230">
        <f t="shared" ca="1" si="105"/>
        <v>0</v>
      </c>
      <c r="N412" s="230">
        <f t="shared" ca="1" si="106"/>
        <v>0</v>
      </c>
      <c r="O412" s="231">
        <f t="shared" ca="1" si="107"/>
        <v>0</v>
      </c>
      <c r="P412" s="232">
        <f t="shared" ca="1" si="108"/>
        <v>0</v>
      </c>
      <c r="Q412" s="233">
        <f t="shared" ca="1" si="98"/>
        <v>0</v>
      </c>
      <c r="R412" s="233">
        <f ca="1">IF(LEN(B412)&gt;0,'7'!R412-'7'!Q412,"")</f>
        <v>0</v>
      </c>
      <c r="S412" s="234"/>
      <c r="T412" s="34"/>
      <c r="U412" s="34"/>
      <c r="V412" s="34"/>
      <c r="W412" s="34"/>
      <c r="X412" s="34"/>
      <c r="AB412" s="167">
        <f>ROW()</f>
        <v>412</v>
      </c>
      <c r="AC412" s="168">
        <f t="shared" ca="1" si="69"/>
        <v>0</v>
      </c>
      <c r="AD412" s="168">
        <f t="shared" ca="1" si="70"/>
        <v>0</v>
      </c>
      <c r="AE412" s="169" t="str">
        <f t="shared" ca="1" si="99"/>
        <v>-</v>
      </c>
      <c r="AF412" s="168" t="str">
        <f t="shared" ca="1" si="100"/>
        <v>-</v>
      </c>
      <c r="AG412" s="169" t="str">
        <f t="shared" ca="1" si="101"/>
        <v>-</v>
      </c>
      <c r="AH412" s="168" t="str">
        <f t="shared" ca="1" si="102"/>
        <v>-</v>
      </c>
      <c r="AI412" s="168">
        <f t="shared" ca="1" si="103"/>
        <v>0</v>
      </c>
      <c r="AJ412" s="170">
        <f t="shared" ca="1" si="104"/>
        <v>0</v>
      </c>
      <c r="AK412" s="168">
        <f t="shared" ca="1" si="71"/>
        <v>0</v>
      </c>
      <c r="AL412" s="168">
        <f t="shared" ca="1" si="72"/>
        <v>0</v>
      </c>
    </row>
    <row r="413" spans="1:38" ht="27" customHeight="1" x14ac:dyDescent="0.2">
      <c r="A413" s="56">
        <v>398</v>
      </c>
      <c r="B413" s="309" t="str">
        <f t="shared" ca="1" si="66"/>
        <v>A398</v>
      </c>
      <c r="C413" s="309"/>
      <c r="D413" s="57" t="str">
        <f t="shared" ca="1" si="67"/>
        <v/>
      </c>
      <c r="E413" s="59" t="str">
        <f t="shared" ca="1" si="68"/>
        <v/>
      </c>
      <c r="F413" s="215">
        <f ca="1">IF(LEN(B413)&gt;0,'OBRAČUNANA OSNOVNA PLAČA'!H407,"")</f>
        <v>0</v>
      </c>
      <c r="G413" s="60"/>
      <c r="H413" s="60"/>
      <c r="I413" s="60"/>
      <c r="J413" s="60"/>
      <c r="K413" s="60"/>
      <c r="L413" s="229">
        <f t="shared" si="97"/>
        <v>0</v>
      </c>
      <c r="M413" s="230">
        <f t="shared" ca="1" si="105"/>
        <v>0</v>
      </c>
      <c r="N413" s="230">
        <f t="shared" ca="1" si="106"/>
        <v>0</v>
      </c>
      <c r="O413" s="231">
        <f t="shared" ca="1" si="107"/>
        <v>0</v>
      </c>
      <c r="P413" s="232">
        <f t="shared" ca="1" si="108"/>
        <v>0</v>
      </c>
      <c r="Q413" s="233">
        <f t="shared" ca="1" si="98"/>
        <v>0</v>
      </c>
      <c r="R413" s="233">
        <f ca="1">IF(LEN(B413)&gt;0,'7'!R413-'7'!Q413,"")</f>
        <v>0</v>
      </c>
      <c r="S413" s="234"/>
      <c r="T413" s="34"/>
      <c r="U413" s="34"/>
      <c r="V413" s="34"/>
      <c r="W413" s="34"/>
      <c r="X413" s="34"/>
      <c r="AB413" s="167">
        <f>ROW()</f>
        <v>413</v>
      </c>
      <c r="AC413" s="168">
        <f t="shared" ca="1" si="69"/>
        <v>0</v>
      </c>
      <c r="AD413" s="168">
        <f t="shared" ca="1" si="70"/>
        <v>0</v>
      </c>
      <c r="AE413" s="169" t="str">
        <f t="shared" ca="1" si="99"/>
        <v>-</v>
      </c>
      <c r="AF413" s="168" t="str">
        <f t="shared" ca="1" si="100"/>
        <v>-</v>
      </c>
      <c r="AG413" s="169" t="str">
        <f t="shared" ca="1" si="101"/>
        <v>-</v>
      </c>
      <c r="AH413" s="168" t="str">
        <f t="shared" ca="1" si="102"/>
        <v>-</v>
      </c>
      <c r="AI413" s="168">
        <f t="shared" ca="1" si="103"/>
        <v>0</v>
      </c>
      <c r="AJ413" s="170">
        <f t="shared" ca="1" si="104"/>
        <v>0</v>
      </c>
      <c r="AK413" s="168">
        <f t="shared" ca="1" si="71"/>
        <v>0</v>
      </c>
      <c r="AL413" s="168">
        <f t="shared" ca="1" si="72"/>
        <v>0</v>
      </c>
    </row>
    <row r="414" spans="1:38" ht="27" customHeight="1" x14ac:dyDescent="0.2">
      <c r="A414" s="56">
        <v>399</v>
      </c>
      <c r="B414" s="309" t="str">
        <f t="shared" ca="1" si="66"/>
        <v>A399</v>
      </c>
      <c r="C414" s="309"/>
      <c r="D414" s="57" t="str">
        <f t="shared" ca="1" si="67"/>
        <v/>
      </c>
      <c r="E414" s="59" t="str">
        <f t="shared" ca="1" si="68"/>
        <v/>
      </c>
      <c r="F414" s="215">
        <f ca="1">IF(LEN(B414)&gt;0,'OBRAČUNANA OSNOVNA PLAČA'!H408,"")</f>
        <v>0</v>
      </c>
      <c r="G414" s="60"/>
      <c r="H414" s="60"/>
      <c r="I414" s="60"/>
      <c r="J414" s="60"/>
      <c r="K414" s="60"/>
      <c r="L414" s="229">
        <f t="shared" si="97"/>
        <v>0</v>
      </c>
      <c r="M414" s="230">
        <f t="shared" ca="1" si="105"/>
        <v>0</v>
      </c>
      <c r="N414" s="230">
        <f t="shared" ca="1" si="106"/>
        <v>0</v>
      </c>
      <c r="O414" s="231">
        <f t="shared" ca="1" si="107"/>
        <v>0</v>
      </c>
      <c r="P414" s="232">
        <f t="shared" ca="1" si="108"/>
        <v>0</v>
      </c>
      <c r="Q414" s="233">
        <f t="shared" ca="1" si="98"/>
        <v>0</v>
      </c>
      <c r="R414" s="233">
        <f ca="1">IF(LEN(B414)&gt;0,'7'!R414-'7'!Q414,"")</f>
        <v>0</v>
      </c>
      <c r="S414" s="234"/>
      <c r="T414" s="34"/>
      <c r="U414" s="34"/>
      <c r="V414" s="34"/>
      <c r="W414" s="34"/>
      <c r="X414" s="34"/>
      <c r="AB414" s="167">
        <f>ROW()</f>
        <v>414</v>
      </c>
      <c r="AC414" s="168">
        <f t="shared" ca="1" si="69"/>
        <v>0</v>
      </c>
      <c r="AD414" s="168">
        <f t="shared" ca="1" si="70"/>
        <v>0</v>
      </c>
      <c r="AE414" s="169" t="str">
        <f t="shared" ca="1" si="99"/>
        <v>-</v>
      </c>
      <c r="AF414" s="168" t="str">
        <f t="shared" ca="1" si="100"/>
        <v>-</v>
      </c>
      <c r="AG414" s="169" t="str">
        <f t="shared" ca="1" si="101"/>
        <v>-</v>
      </c>
      <c r="AH414" s="168" t="str">
        <f t="shared" ca="1" si="102"/>
        <v>-</v>
      </c>
      <c r="AI414" s="168">
        <f t="shared" ca="1" si="103"/>
        <v>0</v>
      </c>
      <c r="AJ414" s="170">
        <f t="shared" ca="1" si="104"/>
        <v>0</v>
      </c>
      <c r="AK414" s="168">
        <f t="shared" ca="1" si="71"/>
        <v>0</v>
      </c>
      <c r="AL414" s="168">
        <f t="shared" ca="1" si="72"/>
        <v>0</v>
      </c>
    </row>
    <row r="415" spans="1:38" ht="27" customHeight="1" x14ac:dyDescent="0.2">
      <c r="A415" s="56">
        <v>400</v>
      </c>
      <c r="B415" s="309" t="str">
        <f t="shared" ca="1" si="66"/>
        <v>A400</v>
      </c>
      <c r="C415" s="309"/>
      <c r="D415" s="57" t="str">
        <f t="shared" ca="1" si="67"/>
        <v/>
      </c>
      <c r="E415" s="59" t="str">
        <f t="shared" ca="1" si="68"/>
        <v/>
      </c>
      <c r="F415" s="215">
        <f ca="1">IF(LEN(B415)&gt;0,'OBRAČUNANA OSNOVNA PLAČA'!H409,"")</f>
        <v>0</v>
      </c>
      <c r="G415" s="60"/>
      <c r="H415" s="60"/>
      <c r="I415" s="60"/>
      <c r="J415" s="60"/>
      <c r="K415" s="60"/>
      <c r="L415" s="229">
        <f t="shared" si="97"/>
        <v>0</v>
      </c>
      <c r="M415" s="230">
        <f t="shared" ca="1" si="105"/>
        <v>0</v>
      </c>
      <c r="N415" s="230">
        <f t="shared" ca="1" si="106"/>
        <v>0</v>
      </c>
      <c r="O415" s="231">
        <f t="shared" ca="1" si="107"/>
        <v>0</v>
      </c>
      <c r="P415" s="232">
        <f t="shared" ca="1" si="108"/>
        <v>0</v>
      </c>
      <c r="Q415" s="233">
        <f t="shared" ca="1" si="98"/>
        <v>0</v>
      </c>
      <c r="R415" s="233">
        <f ca="1">IF(LEN(B415)&gt;0,'7'!R415-'7'!Q415,"")</f>
        <v>0</v>
      </c>
      <c r="S415" s="234"/>
      <c r="T415" s="34"/>
      <c r="U415" s="34"/>
      <c r="V415" s="34"/>
      <c r="W415" s="34"/>
      <c r="X415" s="34"/>
      <c r="AB415" s="167">
        <f>ROW()</f>
        <v>415</v>
      </c>
      <c r="AC415" s="168">
        <f t="shared" ca="1" si="69"/>
        <v>0</v>
      </c>
      <c r="AD415" s="168">
        <f t="shared" ca="1" si="70"/>
        <v>0</v>
      </c>
      <c r="AE415" s="169" t="str">
        <f t="shared" ca="1" si="99"/>
        <v>-</v>
      </c>
      <c r="AF415" s="168" t="str">
        <f t="shared" ca="1" si="100"/>
        <v>-</v>
      </c>
      <c r="AG415" s="169" t="str">
        <f t="shared" ca="1" si="101"/>
        <v>-</v>
      </c>
      <c r="AH415" s="168" t="str">
        <f t="shared" ca="1" si="102"/>
        <v>-</v>
      </c>
      <c r="AI415" s="168">
        <f t="shared" ca="1" si="103"/>
        <v>0</v>
      </c>
      <c r="AJ415" s="170">
        <f t="shared" ca="1" si="104"/>
        <v>0</v>
      </c>
      <c r="AK415" s="168">
        <f t="shared" ca="1" si="71"/>
        <v>0</v>
      </c>
      <c r="AL415" s="168">
        <f t="shared" ca="1" si="72"/>
        <v>0</v>
      </c>
    </row>
    <row r="416" spans="1:38" ht="27" customHeight="1" x14ac:dyDescent="0.2">
      <c r="A416" s="56">
        <v>401</v>
      </c>
      <c r="B416" s="309" t="str">
        <f t="shared" ca="1" si="66"/>
        <v>A401</v>
      </c>
      <c r="C416" s="309"/>
      <c r="D416" s="57" t="str">
        <f t="shared" ca="1" si="67"/>
        <v/>
      </c>
      <c r="E416" s="59" t="str">
        <f t="shared" ca="1" si="68"/>
        <v/>
      </c>
      <c r="F416" s="215">
        <f ca="1">IF(LEN(B416)&gt;0,'OBRAČUNANA OSNOVNA PLAČA'!H410,"")</f>
        <v>0</v>
      </c>
      <c r="G416" s="60"/>
      <c r="H416" s="60"/>
      <c r="I416" s="60"/>
      <c r="J416" s="60"/>
      <c r="K416" s="60"/>
      <c r="L416" s="229">
        <f t="shared" si="97"/>
        <v>0</v>
      </c>
      <c r="M416" s="230">
        <f t="shared" ca="1" si="105"/>
        <v>0</v>
      </c>
      <c r="N416" s="230">
        <f t="shared" ca="1" si="106"/>
        <v>0</v>
      </c>
      <c r="O416" s="231">
        <f t="shared" ca="1" si="107"/>
        <v>0</v>
      </c>
      <c r="P416" s="232">
        <f t="shared" ca="1" si="108"/>
        <v>0</v>
      </c>
      <c r="Q416" s="233">
        <f t="shared" ca="1" si="98"/>
        <v>0</v>
      </c>
      <c r="R416" s="233">
        <f ca="1">IF(LEN(B416)&gt;0,'7'!R416-'7'!Q416,"")</f>
        <v>0</v>
      </c>
      <c r="S416" s="234"/>
      <c r="T416" s="34"/>
      <c r="U416" s="34"/>
      <c r="V416" s="34"/>
      <c r="W416" s="34"/>
      <c r="X416" s="34"/>
      <c r="AB416" s="167">
        <f>ROW()</f>
        <v>416</v>
      </c>
      <c r="AC416" s="168">
        <f t="shared" ca="1" si="69"/>
        <v>0</v>
      </c>
      <c r="AD416" s="168">
        <f t="shared" ca="1" si="70"/>
        <v>0</v>
      </c>
      <c r="AE416" s="169" t="str">
        <f t="shared" ca="1" si="99"/>
        <v>-</v>
      </c>
      <c r="AF416" s="168" t="str">
        <f t="shared" ca="1" si="100"/>
        <v>-</v>
      </c>
      <c r="AG416" s="169" t="str">
        <f t="shared" ca="1" si="101"/>
        <v>-</v>
      </c>
      <c r="AH416" s="168" t="str">
        <f t="shared" ca="1" si="102"/>
        <v>-</v>
      </c>
      <c r="AI416" s="168">
        <f t="shared" ca="1" si="103"/>
        <v>0</v>
      </c>
      <c r="AJ416" s="170">
        <f t="shared" ca="1" si="104"/>
        <v>0</v>
      </c>
      <c r="AK416" s="168">
        <f t="shared" ca="1" si="71"/>
        <v>0</v>
      </c>
      <c r="AL416" s="168">
        <f t="shared" ca="1" si="72"/>
        <v>0</v>
      </c>
    </row>
    <row r="417" spans="1:38" ht="27" customHeight="1" x14ac:dyDescent="0.2">
      <c r="A417" s="56">
        <v>402</v>
      </c>
      <c r="B417" s="309" t="str">
        <f t="shared" ca="1" si="66"/>
        <v>A402</v>
      </c>
      <c r="C417" s="309"/>
      <c r="D417" s="57" t="str">
        <f t="shared" ca="1" si="67"/>
        <v/>
      </c>
      <c r="E417" s="59" t="str">
        <f t="shared" ca="1" si="68"/>
        <v/>
      </c>
      <c r="F417" s="215">
        <f ca="1">IF(LEN(B417)&gt;0,'OBRAČUNANA OSNOVNA PLAČA'!H411,"")</f>
        <v>0</v>
      </c>
      <c r="G417" s="60"/>
      <c r="H417" s="60"/>
      <c r="I417" s="60"/>
      <c r="J417" s="60"/>
      <c r="K417" s="60"/>
      <c r="L417" s="229">
        <f t="shared" si="97"/>
        <v>0</v>
      </c>
      <c r="M417" s="230">
        <f t="shared" ca="1" si="105"/>
        <v>0</v>
      </c>
      <c r="N417" s="230">
        <f t="shared" ca="1" si="106"/>
        <v>0</v>
      </c>
      <c r="O417" s="231">
        <f t="shared" ca="1" si="107"/>
        <v>0</v>
      </c>
      <c r="P417" s="232">
        <f t="shared" ca="1" si="108"/>
        <v>0</v>
      </c>
      <c r="Q417" s="233">
        <f t="shared" ca="1" si="98"/>
        <v>0</v>
      </c>
      <c r="R417" s="233">
        <f ca="1">IF(LEN(B417)&gt;0,'7'!R417-'7'!Q417,"")</f>
        <v>0</v>
      </c>
      <c r="S417" s="234"/>
      <c r="T417" s="34"/>
      <c r="U417" s="34"/>
      <c r="V417" s="34"/>
      <c r="W417" s="34"/>
      <c r="X417" s="34"/>
      <c r="AB417" s="167">
        <f>ROW()</f>
        <v>417</v>
      </c>
      <c r="AC417" s="168">
        <f t="shared" ca="1" si="69"/>
        <v>0</v>
      </c>
      <c r="AD417" s="168">
        <f t="shared" ca="1" si="70"/>
        <v>0</v>
      </c>
      <c r="AE417" s="169" t="str">
        <f t="shared" ca="1" si="99"/>
        <v>-</v>
      </c>
      <c r="AF417" s="168" t="str">
        <f t="shared" ca="1" si="100"/>
        <v>-</v>
      </c>
      <c r="AG417" s="169" t="str">
        <f t="shared" ca="1" si="101"/>
        <v>-</v>
      </c>
      <c r="AH417" s="168" t="str">
        <f t="shared" ca="1" si="102"/>
        <v>-</v>
      </c>
      <c r="AI417" s="168">
        <f t="shared" ca="1" si="103"/>
        <v>0</v>
      </c>
      <c r="AJ417" s="170">
        <f t="shared" ca="1" si="104"/>
        <v>0</v>
      </c>
      <c r="AK417" s="168">
        <f t="shared" ca="1" si="71"/>
        <v>0</v>
      </c>
      <c r="AL417" s="168">
        <f t="shared" ca="1" si="72"/>
        <v>0</v>
      </c>
    </row>
    <row r="418" spans="1:38" ht="27" customHeight="1" x14ac:dyDescent="0.2">
      <c r="A418" s="56">
        <v>403</v>
      </c>
      <c r="B418" s="309" t="str">
        <f t="shared" ca="1" si="66"/>
        <v>A403</v>
      </c>
      <c r="C418" s="309"/>
      <c r="D418" s="57" t="str">
        <f t="shared" ca="1" si="67"/>
        <v/>
      </c>
      <c r="E418" s="59" t="str">
        <f t="shared" ca="1" si="68"/>
        <v/>
      </c>
      <c r="F418" s="215">
        <f ca="1">IF(LEN(B418)&gt;0,'OBRAČUNANA OSNOVNA PLAČA'!H412,"")</f>
        <v>0</v>
      </c>
      <c r="G418" s="60"/>
      <c r="H418" s="60"/>
      <c r="I418" s="60"/>
      <c r="J418" s="60"/>
      <c r="K418" s="60"/>
      <c r="L418" s="229">
        <f t="shared" si="97"/>
        <v>0</v>
      </c>
      <c r="M418" s="230">
        <f t="shared" ca="1" si="105"/>
        <v>0</v>
      </c>
      <c r="N418" s="230">
        <f t="shared" ca="1" si="106"/>
        <v>0</v>
      </c>
      <c r="O418" s="231">
        <f t="shared" ca="1" si="107"/>
        <v>0</v>
      </c>
      <c r="P418" s="232">
        <f t="shared" ca="1" si="108"/>
        <v>0</v>
      </c>
      <c r="Q418" s="233">
        <f t="shared" ca="1" si="98"/>
        <v>0</v>
      </c>
      <c r="R418" s="233">
        <f ca="1">IF(LEN(B418)&gt;0,'7'!R418-'7'!Q418,"")</f>
        <v>0</v>
      </c>
      <c r="S418" s="234"/>
      <c r="T418" s="34"/>
      <c r="U418" s="34"/>
      <c r="V418" s="34"/>
      <c r="W418" s="34"/>
      <c r="X418" s="34"/>
      <c r="AB418" s="167">
        <f>ROW()</f>
        <v>418</v>
      </c>
      <c r="AC418" s="168">
        <f t="shared" ca="1" si="69"/>
        <v>0</v>
      </c>
      <c r="AD418" s="168">
        <f t="shared" ca="1" si="70"/>
        <v>0</v>
      </c>
      <c r="AE418" s="169" t="str">
        <f t="shared" ca="1" si="99"/>
        <v>-</v>
      </c>
      <c r="AF418" s="168" t="str">
        <f t="shared" ca="1" si="100"/>
        <v>-</v>
      </c>
      <c r="AG418" s="169" t="str">
        <f t="shared" ca="1" si="101"/>
        <v>-</v>
      </c>
      <c r="AH418" s="168" t="str">
        <f t="shared" ca="1" si="102"/>
        <v>-</v>
      </c>
      <c r="AI418" s="168">
        <f t="shared" ca="1" si="103"/>
        <v>0</v>
      </c>
      <c r="AJ418" s="170">
        <f t="shared" ca="1" si="104"/>
        <v>0</v>
      </c>
      <c r="AK418" s="168">
        <f t="shared" ca="1" si="71"/>
        <v>0</v>
      </c>
      <c r="AL418" s="168">
        <f t="shared" ca="1" si="72"/>
        <v>0</v>
      </c>
    </row>
    <row r="419" spans="1:38" ht="27" customHeight="1" x14ac:dyDescent="0.2">
      <c r="A419" s="56">
        <v>404</v>
      </c>
      <c r="B419" s="309" t="str">
        <f t="shared" ca="1" si="66"/>
        <v>A404</v>
      </c>
      <c r="C419" s="309"/>
      <c r="D419" s="57" t="str">
        <f t="shared" ca="1" si="67"/>
        <v/>
      </c>
      <c r="E419" s="59" t="str">
        <f t="shared" ca="1" si="68"/>
        <v/>
      </c>
      <c r="F419" s="215">
        <f ca="1">IF(LEN(B419)&gt;0,'OBRAČUNANA OSNOVNA PLAČA'!H413,"")</f>
        <v>0</v>
      </c>
      <c r="G419" s="60"/>
      <c r="H419" s="60"/>
      <c r="I419" s="60"/>
      <c r="J419" s="60"/>
      <c r="K419" s="60"/>
      <c r="L419" s="229">
        <f t="shared" si="97"/>
        <v>0</v>
      </c>
      <c r="M419" s="230">
        <f t="shared" ca="1" si="105"/>
        <v>0</v>
      </c>
      <c r="N419" s="230">
        <f t="shared" ca="1" si="106"/>
        <v>0</v>
      </c>
      <c r="O419" s="231">
        <f t="shared" ca="1" si="107"/>
        <v>0</v>
      </c>
      <c r="P419" s="232">
        <f t="shared" ca="1" si="108"/>
        <v>0</v>
      </c>
      <c r="Q419" s="233">
        <f t="shared" ca="1" si="98"/>
        <v>0</v>
      </c>
      <c r="R419" s="233">
        <f ca="1">IF(LEN(B419)&gt;0,'7'!R419-'7'!Q419,"")</f>
        <v>0</v>
      </c>
      <c r="S419" s="234"/>
      <c r="T419" s="34"/>
      <c r="U419" s="34"/>
      <c r="V419" s="34"/>
      <c r="W419" s="34"/>
      <c r="X419" s="34"/>
      <c r="AB419" s="167">
        <f>ROW()</f>
        <v>419</v>
      </c>
      <c r="AC419" s="168">
        <f t="shared" ca="1" si="69"/>
        <v>0</v>
      </c>
      <c r="AD419" s="168">
        <f t="shared" ca="1" si="70"/>
        <v>0</v>
      </c>
      <c r="AE419" s="169" t="str">
        <f t="shared" ca="1" si="99"/>
        <v>-</v>
      </c>
      <c r="AF419" s="168" t="str">
        <f t="shared" ca="1" si="100"/>
        <v>-</v>
      </c>
      <c r="AG419" s="169" t="str">
        <f t="shared" ca="1" si="101"/>
        <v>-</v>
      </c>
      <c r="AH419" s="168" t="str">
        <f t="shared" ca="1" si="102"/>
        <v>-</v>
      </c>
      <c r="AI419" s="168">
        <f t="shared" ca="1" si="103"/>
        <v>0</v>
      </c>
      <c r="AJ419" s="170">
        <f t="shared" ca="1" si="104"/>
        <v>0</v>
      </c>
      <c r="AK419" s="168">
        <f t="shared" ca="1" si="71"/>
        <v>0</v>
      </c>
      <c r="AL419" s="168">
        <f t="shared" ca="1" si="72"/>
        <v>0</v>
      </c>
    </row>
    <row r="420" spans="1:38" ht="27" customHeight="1" x14ac:dyDescent="0.2">
      <c r="A420" s="56">
        <v>405</v>
      </c>
      <c r="B420" s="309" t="str">
        <f t="shared" ca="1" si="66"/>
        <v>A405</v>
      </c>
      <c r="C420" s="309"/>
      <c r="D420" s="57" t="str">
        <f t="shared" ca="1" si="67"/>
        <v/>
      </c>
      <c r="E420" s="59" t="str">
        <f t="shared" ca="1" si="68"/>
        <v/>
      </c>
      <c r="F420" s="215">
        <f ca="1">IF(LEN(B420)&gt;0,'OBRAČUNANA OSNOVNA PLAČA'!H414,"")</f>
        <v>0</v>
      </c>
      <c r="G420" s="60"/>
      <c r="H420" s="60"/>
      <c r="I420" s="60"/>
      <c r="J420" s="60"/>
      <c r="K420" s="60"/>
      <c r="L420" s="229">
        <f t="shared" si="97"/>
        <v>0</v>
      </c>
      <c r="M420" s="230">
        <f t="shared" ca="1" si="105"/>
        <v>0</v>
      </c>
      <c r="N420" s="230">
        <f t="shared" ca="1" si="106"/>
        <v>0</v>
      </c>
      <c r="O420" s="231">
        <f t="shared" ca="1" si="107"/>
        <v>0</v>
      </c>
      <c r="P420" s="232">
        <f t="shared" ca="1" si="108"/>
        <v>0</v>
      </c>
      <c r="Q420" s="233">
        <f t="shared" ca="1" si="98"/>
        <v>0</v>
      </c>
      <c r="R420" s="233">
        <f ca="1">IF(LEN(B420)&gt;0,'7'!R420-'7'!Q420,"")</f>
        <v>0</v>
      </c>
      <c r="S420" s="234"/>
      <c r="T420" s="34"/>
      <c r="U420" s="34"/>
      <c r="V420" s="34"/>
      <c r="W420" s="34"/>
      <c r="X420" s="34"/>
      <c r="AB420" s="167">
        <f>ROW()</f>
        <v>420</v>
      </c>
      <c r="AC420" s="168">
        <f t="shared" ca="1" si="69"/>
        <v>0</v>
      </c>
      <c r="AD420" s="168">
        <f t="shared" ca="1" si="70"/>
        <v>0</v>
      </c>
      <c r="AE420" s="169" t="str">
        <f t="shared" ca="1" si="99"/>
        <v>-</v>
      </c>
      <c r="AF420" s="168" t="str">
        <f t="shared" ca="1" si="100"/>
        <v>-</v>
      </c>
      <c r="AG420" s="169" t="str">
        <f t="shared" ca="1" si="101"/>
        <v>-</v>
      </c>
      <c r="AH420" s="168" t="str">
        <f t="shared" ca="1" si="102"/>
        <v>-</v>
      </c>
      <c r="AI420" s="168">
        <f t="shared" ca="1" si="103"/>
        <v>0</v>
      </c>
      <c r="AJ420" s="170">
        <f t="shared" ca="1" si="104"/>
        <v>0</v>
      </c>
      <c r="AK420" s="168">
        <f t="shared" ca="1" si="71"/>
        <v>0</v>
      </c>
      <c r="AL420" s="168">
        <f t="shared" ca="1" si="72"/>
        <v>0</v>
      </c>
    </row>
    <row r="421" spans="1:38" ht="27" customHeight="1" x14ac:dyDescent="0.2">
      <c r="A421" s="56">
        <v>406</v>
      </c>
      <c r="B421" s="309" t="str">
        <f t="shared" ca="1" si="66"/>
        <v>A406</v>
      </c>
      <c r="C421" s="309"/>
      <c r="D421" s="57" t="str">
        <f t="shared" ca="1" si="67"/>
        <v/>
      </c>
      <c r="E421" s="59" t="str">
        <f t="shared" ca="1" si="68"/>
        <v/>
      </c>
      <c r="F421" s="215">
        <f ca="1">IF(LEN(B421)&gt;0,'OBRAČUNANA OSNOVNA PLAČA'!H415,"")</f>
        <v>0</v>
      </c>
      <c r="G421" s="60"/>
      <c r="H421" s="60"/>
      <c r="I421" s="60"/>
      <c r="J421" s="60"/>
      <c r="K421" s="60"/>
      <c r="L421" s="229">
        <f t="shared" si="97"/>
        <v>0</v>
      </c>
      <c r="M421" s="230">
        <f t="shared" ca="1" si="105"/>
        <v>0</v>
      </c>
      <c r="N421" s="230">
        <f t="shared" ca="1" si="106"/>
        <v>0</v>
      </c>
      <c r="O421" s="231">
        <f t="shared" ca="1" si="107"/>
        <v>0</v>
      </c>
      <c r="P421" s="232">
        <f t="shared" ca="1" si="108"/>
        <v>0</v>
      </c>
      <c r="Q421" s="233">
        <f t="shared" ca="1" si="98"/>
        <v>0</v>
      </c>
      <c r="R421" s="233">
        <f ca="1">IF(LEN(B421)&gt;0,'7'!R421-'7'!Q421,"")</f>
        <v>0</v>
      </c>
      <c r="S421" s="234"/>
      <c r="T421" s="34"/>
      <c r="U421" s="34"/>
      <c r="V421" s="34"/>
      <c r="W421" s="34"/>
      <c r="X421" s="34"/>
      <c r="AB421" s="167">
        <f>ROW()</f>
        <v>421</v>
      </c>
      <c r="AC421" s="168">
        <f t="shared" ca="1" si="69"/>
        <v>0</v>
      </c>
      <c r="AD421" s="168">
        <f t="shared" ca="1" si="70"/>
        <v>0</v>
      </c>
      <c r="AE421" s="169" t="str">
        <f t="shared" ca="1" si="99"/>
        <v>-</v>
      </c>
      <c r="AF421" s="168" t="str">
        <f t="shared" ca="1" si="100"/>
        <v>-</v>
      </c>
      <c r="AG421" s="169" t="str">
        <f t="shared" ca="1" si="101"/>
        <v>-</v>
      </c>
      <c r="AH421" s="168" t="str">
        <f t="shared" ca="1" si="102"/>
        <v>-</v>
      </c>
      <c r="AI421" s="168">
        <f t="shared" ca="1" si="103"/>
        <v>0</v>
      </c>
      <c r="AJ421" s="170">
        <f t="shared" ca="1" si="104"/>
        <v>0</v>
      </c>
      <c r="AK421" s="168">
        <f t="shared" ca="1" si="71"/>
        <v>0</v>
      </c>
      <c r="AL421" s="168">
        <f t="shared" ca="1" si="72"/>
        <v>0</v>
      </c>
    </row>
    <row r="422" spans="1:38" ht="27" customHeight="1" x14ac:dyDescent="0.2">
      <c r="A422" s="56">
        <v>407</v>
      </c>
      <c r="B422" s="309" t="str">
        <f t="shared" ca="1" si="66"/>
        <v>A407</v>
      </c>
      <c r="C422" s="309"/>
      <c r="D422" s="57" t="str">
        <f t="shared" ca="1" si="67"/>
        <v/>
      </c>
      <c r="E422" s="59" t="str">
        <f t="shared" ca="1" si="68"/>
        <v/>
      </c>
      <c r="F422" s="215">
        <f ca="1">IF(LEN(B422)&gt;0,'OBRAČUNANA OSNOVNA PLAČA'!H416,"")</f>
        <v>0</v>
      </c>
      <c r="G422" s="60"/>
      <c r="H422" s="60"/>
      <c r="I422" s="60"/>
      <c r="J422" s="60"/>
      <c r="K422" s="60"/>
      <c r="L422" s="229">
        <f t="shared" si="97"/>
        <v>0</v>
      </c>
      <c r="M422" s="230">
        <f t="shared" ca="1" si="105"/>
        <v>0</v>
      </c>
      <c r="N422" s="230">
        <f t="shared" ca="1" si="106"/>
        <v>0</v>
      </c>
      <c r="O422" s="231">
        <f t="shared" ca="1" si="107"/>
        <v>0</v>
      </c>
      <c r="P422" s="232">
        <f t="shared" ca="1" si="108"/>
        <v>0</v>
      </c>
      <c r="Q422" s="233">
        <f t="shared" ca="1" si="98"/>
        <v>0</v>
      </c>
      <c r="R422" s="233">
        <f ca="1">IF(LEN(B422)&gt;0,'7'!R422-'7'!Q422,"")</f>
        <v>0</v>
      </c>
      <c r="S422" s="234"/>
      <c r="T422" s="34"/>
      <c r="U422" s="34"/>
      <c r="V422" s="34"/>
      <c r="W422" s="34"/>
      <c r="X422" s="34"/>
      <c r="AB422" s="167">
        <f>ROW()</f>
        <v>422</v>
      </c>
      <c r="AC422" s="168">
        <f t="shared" ca="1" si="69"/>
        <v>0</v>
      </c>
      <c r="AD422" s="168">
        <f t="shared" ca="1" si="70"/>
        <v>0</v>
      </c>
      <c r="AE422" s="169" t="str">
        <f t="shared" ca="1" si="99"/>
        <v>-</v>
      </c>
      <c r="AF422" s="168" t="str">
        <f t="shared" ca="1" si="100"/>
        <v>-</v>
      </c>
      <c r="AG422" s="169" t="str">
        <f t="shared" ca="1" si="101"/>
        <v>-</v>
      </c>
      <c r="AH422" s="168" t="str">
        <f t="shared" ca="1" si="102"/>
        <v>-</v>
      </c>
      <c r="AI422" s="168">
        <f t="shared" ca="1" si="103"/>
        <v>0</v>
      </c>
      <c r="AJ422" s="170">
        <f t="shared" ca="1" si="104"/>
        <v>0</v>
      </c>
      <c r="AK422" s="168">
        <f t="shared" ca="1" si="71"/>
        <v>0</v>
      </c>
      <c r="AL422" s="168">
        <f t="shared" ca="1" si="72"/>
        <v>0</v>
      </c>
    </row>
    <row r="423" spans="1:38" ht="27" customHeight="1" x14ac:dyDescent="0.2">
      <c r="A423" s="56">
        <v>408</v>
      </c>
      <c r="B423" s="309" t="str">
        <f t="shared" ca="1" si="66"/>
        <v>A408</v>
      </c>
      <c r="C423" s="309"/>
      <c r="D423" s="57" t="str">
        <f t="shared" ca="1" si="67"/>
        <v/>
      </c>
      <c r="E423" s="59" t="str">
        <f t="shared" ca="1" si="68"/>
        <v/>
      </c>
      <c r="F423" s="215">
        <f ca="1">IF(LEN(B423)&gt;0,'OBRAČUNANA OSNOVNA PLAČA'!H417,"")</f>
        <v>0</v>
      </c>
      <c r="G423" s="60"/>
      <c r="H423" s="60"/>
      <c r="I423" s="60"/>
      <c r="J423" s="60"/>
      <c r="K423" s="60"/>
      <c r="L423" s="229">
        <f t="shared" si="97"/>
        <v>0</v>
      </c>
      <c r="M423" s="230">
        <f t="shared" ca="1" si="105"/>
        <v>0</v>
      </c>
      <c r="N423" s="230">
        <f t="shared" ca="1" si="106"/>
        <v>0</v>
      </c>
      <c r="O423" s="231">
        <f t="shared" ca="1" si="107"/>
        <v>0</v>
      </c>
      <c r="P423" s="232">
        <f t="shared" ca="1" si="108"/>
        <v>0</v>
      </c>
      <c r="Q423" s="233">
        <f t="shared" ca="1" si="98"/>
        <v>0</v>
      </c>
      <c r="R423" s="233">
        <f ca="1">IF(LEN(B423)&gt;0,'7'!R423-'7'!Q423,"")</f>
        <v>0</v>
      </c>
      <c r="S423" s="234"/>
      <c r="T423" s="34"/>
      <c r="U423" s="34"/>
      <c r="V423" s="34"/>
      <c r="W423" s="34"/>
      <c r="X423" s="34"/>
      <c r="AB423" s="167">
        <f>ROW()</f>
        <v>423</v>
      </c>
      <c r="AC423" s="168">
        <f t="shared" ca="1" si="69"/>
        <v>0</v>
      </c>
      <c r="AD423" s="168">
        <f t="shared" ca="1" si="70"/>
        <v>0</v>
      </c>
      <c r="AE423" s="169" t="str">
        <f t="shared" ca="1" si="99"/>
        <v>-</v>
      </c>
      <c r="AF423" s="168" t="str">
        <f t="shared" ca="1" si="100"/>
        <v>-</v>
      </c>
      <c r="AG423" s="169" t="str">
        <f t="shared" ca="1" si="101"/>
        <v>-</v>
      </c>
      <c r="AH423" s="168" t="str">
        <f t="shared" ca="1" si="102"/>
        <v>-</v>
      </c>
      <c r="AI423" s="168">
        <f t="shared" ca="1" si="103"/>
        <v>0</v>
      </c>
      <c r="AJ423" s="170">
        <f t="shared" ca="1" si="104"/>
        <v>0</v>
      </c>
      <c r="AK423" s="168">
        <f t="shared" ca="1" si="71"/>
        <v>0</v>
      </c>
      <c r="AL423" s="168">
        <f t="shared" ca="1" si="72"/>
        <v>0</v>
      </c>
    </row>
    <row r="424" spans="1:38" ht="27" customHeight="1" x14ac:dyDescent="0.2">
      <c r="A424" s="56">
        <v>409</v>
      </c>
      <c r="B424" s="309" t="str">
        <f t="shared" ca="1" si="66"/>
        <v>A409</v>
      </c>
      <c r="C424" s="309"/>
      <c r="D424" s="57" t="str">
        <f t="shared" ca="1" si="67"/>
        <v/>
      </c>
      <c r="E424" s="59" t="str">
        <f t="shared" ca="1" si="68"/>
        <v/>
      </c>
      <c r="F424" s="215">
        <f ca="1">IF(LEN(B424)&gt;0,'OBRAČUNANA OSNOVNA PLAČA'!H418,"")</f>
        <v>0</v>
      </c>
      <c r="G424" s="60"/>
      <c r="H424" s="60"/>
      <c r="I424" s="60"/>
      <c r="J424" s="60"/>
      <c r="K424" s="60"/>
      <c r="L424" s="229">
        <f t="shared" si="97"/>
        <v>0</v>
      </c>
      <c r="M424" s="230">
        <f t="shared" ca="1" si="105"/>
        <v>0</v>
      </c>
      <c r="N424" s="230">
        <f t="shared" ca="1" si="106"/>
        <v>0</v>
      </c>
      <c r="O424" s="231">
        <f t="shared" ca="1" si="107"/>
        <v>0</v>
      </c>
      <c r="P424" s="232">
        <f t="shared" ca="1" si="108"/>
        <v>0</v>
      </c>
      <c r="Q424" s="233">
        <f t="shared" ca="1" si="98"/>
        <v>0</v>
      </c>
      <c r="R424" s="233">
        <f ca="1">IF(LEN(B424)&gt;0,'7'!R424-'7'!Q424,"")</f>
        <v>0</v>
      </c>
      <c r="S424" s="234"/>
      <c r="T424" s="34"/>
      <c r="U424" s="34"/>
      <c r="V424" s="34"/>
      <c r="W424" s="34"/>
      <c r="X424" s="34"/>
      <c r="AB424" s="167">
        <f>ROW()</f>
        <v>424</v>
      </c>
      <c r="AC424" s="168">
        <f t="shared" ca="1" si="69"/>
        <v>0</v>
      </c>
      <c r="AD424" s="168">
        <f t="shared" ca="1" si="70"/>
        <v>0</v>
      </c>
      <c r="AE424" s="169" t="str">
        <f t="shared" ca="1" si="99"/>
        <v>-</v>
      </c>
      <c r="AF424" s="168" t="str">
        <f t="shared" ca="1" si="100"/>
        <v>-</v>
      </c>
      <c r="AG424" s="169" t="str">
        <f t="shared" ca="1" si="101"/>
        <v>-</v>
      </c>
      <c r="AH424" s="168" t="str">
        <f t="shared" ca="1" si="102"/>
        <v>-</v>
      </c>
      <c r="AI424" s="168">
        <f t="shared" ca="1" si="103"/>
        <v>0</v>
      </c>
      <c r="AJ424" s="170">
        <f t="shared" ca="1" si="104"/>
        <v>0</v>
      </c>
      <c r="AK424" s="168">
        <f t="shared" ca="1" si="71"/>
        <v>0</v>
      </c>
      <c r="AL424" s="168">
        <f t="shared" ca="1" si="72"/>
        <v>0</v>
      </c>
    </row>
    <row r="425" spans="1:38" ht="27" customHeight="1" x14ac:dyDescent="0.2">
      <c r="A425" s="56">
        <v>410</v>
      </c>
      <c r="B425" s="309" t="str">
        <f t="shared" ca="1" si="66"/>
        <v>A410</v>
      </c>
      <c r="C425" s="309"/>
      <c r="D425" s="57" t="str">
        <f t="shared" ca="1" si="67"/>
        <v/>
      </c>
      <c r="E425" s="59" t="str">
        <f t="shared" ca="1" si="68"/>
        <v/>
      </c>
      <c r="F425" s="215">
        <f ca="1">IF(LEN(B425)&gt;0,'OBRAČUNANA OSNOVNA PLAČA'!H419,"")</f>
        <v>0</v>
      </c>
      <c r="G425" s="60"/>
      <c r="H425" s="60"/>
      <c r="I425" s="60"/>
      <c r="J425" s="60"/>
      <c r="K425" s="60"/>
      <c r="L425" s="229">
        <f t="shared" si="97"/>
        <v>0</v>
      </c>
      <c r="M425" s="230">
        <f t="shared" ca="1" si="105"/>
        <v>0</v>
      </c>
      <c r="N425" s="230">
        <f t="shared" ca="1" si="106"/>
        <v>0</v>
      </c>
      <c r="O425" s="231">
        <f t="shared" ca="1" si="107"/>
        <v>0</v>
      </c>
      <c r="P425" s="232">
        <f t="shared" ca="1" si="108"/>
        <v>0</v>
      </c>
      <c r="Q425" s="233">
        <f t="shared" ca="1" si="98"/>
        <v>0</v>
      </c>
      <c r="R425" s="233">
        <f ca="1">IF(LEN(B425)&gt;0,'7'!R425-'7'!Q425,"")</f>
        <v>0</v>
      </c>
      <c r="S425" s="234"/>
      <c r="T425" s="34"/>
      <c r="U425" s="34"/>
      <c r="V425" s="34"/>
      <c r="W425" s="34"/>
      <c r="X425" s="34"/>
      <c r="AB425" s="167">
        <f>ROW()</f>
        <v>425</v>
      </c>
      <c r="AC425" s="168">
        <f t="shared" ca="1" si="69"/>
        <v>0</v>
      </c>
      <c r="AD425" s="168">
        <f t="shared" ca="1" si="70"/>
        <v>0</v>
      </c>
      <c r="AE425" s="169" t="str">
        <f t="shared" ca="1" si="99"/>
        <v>-</v>
      </c>
      <c r="AF425" s="168" t="str">
        <f t="shared" ca="1" si="100"/>
        <v>-</v>
      </c>
      <c r="AG425" s="169" t="str">
        <f t="shared" ca="1" si="101"/>
        <v>-</v>
      </c>
      <c r="AH425" s="168" t="str">
        <f t="shared" ca="1" si="102"/>
        <v>-</v>
      </c>
      <c r="AI425" s="168">
        <f t="shared" ca="1" si="103"/>
        <v>0</v>
      </c>
      <c r="AJ425" s="170">
        <f t="shared" ca="1" si="104"/>
        <v>0</v>
      </c>
      <c r="AK425" s="168">
        <f t="shared" ca="1" si="71"/>
        <v>0</v>
      </c>
      <c r="AL425" s="168">
        <f t="shared" ca="1" si="72"/>
        <v>0</v>
      </c>
    </row>
    <row r="426" spans="1:38" ht="27" customHeight="1" x14ac:dyDescent="0.2">
      <c r="A426" s="56">
        <v>411</v>
      </c>
      <c r="B426" s="309" t="str">
        <f t="shared" ca="1" si="66"/>
        <v>A411</v>
      </c>
      <c r="C426" s="309"/>
      <c r="D426" s="57" t="str">
        <f t="shared" ca="1" si="67"/>
        <v/>
      </c>
      <c r="E426" s="59" t="str">
        <f t="shared" ca="1" si="68"/>
        <v/>
      </c>
      <c r="F426" s="215">
        <f ca="1">IF(LEN(B426)&gt;0,'OBRAČUNANA OSNOVNA PLAČA'!H420,"")</f>
        <v>0</v>
      </c>
      <c r="G426" s="60"/>
      <c r="H426" s="60"/>
      <c r="I426" s="60"/>
      <c r="J426" s="60"/>
      <c r="K426" s="60"/>
      <c r="L426" s="229">
        <f t="shared" si="97"/>
        <v>0</v>
      </c>
      <c r="M426" s="230">
        <f t="shared" ca="1" si="105"/>
        <v>0</v>
      </c>
      <c r="N426" s="230">
        <f t="shared" ca="1" si="106"/>
        <v>0</v>
      </c>
      <c r="O426" s="231">
        <f t="shared" ca="1" si="107"/>
        <v>0</v>
      </c>
      <c r="P426" s="232">
        <f t="shared" ca="1" si="108"/>
        <v>0</v>
      </c>
      <c r="Q426" s="233">
        <f t="shared" ca="1" si="98"/>
        <v>0</v>
      </c>
      <c r="R426" s="233">
        <f ca="1">IF(LEN(B426)&gt;0,'7'!R426-'7'!Q426,"")</f>
        <v>0</v>
      </c>
      <c r="S426" s="234"/>
      <c r="T426" s="34"/>
      <c r="U426" s="34"/>
      <c r="V426" s="34"/>
      <c r="W426" s="34"/>
      <c r="X426" s="34"/>
      <c r="AB426" s="167">
        <f>ROW()</f>
        <v>426</v>
      </c>
      <c r="AC426" s="168">
        <f t="shared" ca="1" si="69"/>
        <v>0</v>
      </c>
      <c r="AD426" s="168">
        <f t="shared" ca="1" si="70"/>
        <v>0</v>
      </c>
      <c r="AE426" s="169" t="str">
        <f t="shared" ca="1" si="99"/>
        <v>-</v>
      </c>
      <c r="AF426" s="168" t="str">
        <f t="shared" ca="1" si="100"/>
        <v>-</v>
      </c>
      <c r="AG426" s="169" t="str">
        <f t="shared" ca="1" si="101"/>
        <v>-</v>
      </c>
      <c r="AH426" s="168" t="str">
        <f t="shared" ca="1" si="102"/>
        <v>-</v>
      </c>
      <c r="AI426" s="168">
        <f t="shared" ca="1" si="103"/>
        <v>0</v>
      </c>
      <c r="AJ426" s="170">
        <f t="shared" ca="1" si="104"/>
        <v>0</v>
      </c>
      <c r="AK426" s="168">
        <f t="shared" ca="1" si="71"/>
        <v>0</v>
      </c>
      <c r="AL426" s="168">
        <f t="shared" ca="1" si="72"/>
        <v>0</v>
      </c>
    </row>
    <row r="427" spans="1:38" ht="27" customHeight="1" x14ac:dyDescent="0.2">
      <c r="A427" s="56">
        <v>412</v>
      </c>
      <c r="B427" s="309" t="str">
        <f t="shared" ca="1" si="66"/>
        <v>A412</v>
      </c>
      <c r="C427" s="309"/>
      <c r="D427" s="57" t="str">
        <f t="shared" ca="1" si="67"/>
        <v/>
      </c>
      <c r="E427" s="59" t="str">
        <f t="shared" ca="1" si="68"/>
        <v/>
      </c>
      <c r="F427" s="215">
        <f ca="1">IF(LEN(B427)&gt;0,'OBRAČUNANA OSNOVNA PLAČA'!H421,"")</f>
        <v>0</v>
      </c>
      <c r="G427" s="60"/>
      <c r="H427" s="60"/>
      <c r="I427" s="60"/>
      <c r="J427" s="60"/>
      <c r="K427" s="60"/>
      <c r="L427" s="229">
        <f t="shared" si="97"/>
        <v>0</v>
      </c>
      <c r="M427" s="230">
        <f t="shared" ca="1" si="105"/>
        <v>0</v>
      </c>
      <c r="N427" s="230">
        <f t="shared" ca="1" si="106"/>
        <v>0</v>
      </c>
      <c r="O427" s="231">
        <f t="shared" ca="1" si="107"/>
        <v>0</v>
      </c>
      <c r="P427" s="232">
        <f t="shared" ca="1" si="108"/>
        <v>0</v>
      </c>
      <c r="Q427" s="233">
        <f t="shared" ca="1" si="98"/>
        <v>0</v>
      </c>
      <c r="R427" s="233">
        <f ca="1">IF(LEN(B427)&gt;0,'7'!R427-'7'!Q427,"")</f>
        <v>0</v>
      </c>
      <c r="S427" s="234"/>
      <c r="T427" s="34"/>
      <c r="U427" s="34"/>
      <c r="V427" s="34"/>
      <c r="W427" s="34"/>
      <c r="X427" s="34"/>
      <c r="AB427" s="167">
        <f>ROW()</f>
        <v>427</v>
      </c>
      <c r="AC427" s="168">
        <f t="shared" ca="1" si="69"/>
        <v>0</v>
      </c>
      <c r="AD427" s="168">
        <f t="shared" ca="1" si="70"/>
        <v>0</v>
      </c>
      <c r="AE427" s="169" t="str">
        <f t="shared" ca="1" si="99"/>
        <v>-</v>
      </c>
      <c r="AF427" s="168" t="str">
        <f t="shared" ca="1" si="100"/>
        <v>-</v>
      </c>
      <c r="AG427" s="169" t="str">
        <f t="shared" ca="1" si="101"/>
        <v>-</v>
      </c>
      <c r="AH427" s="168" t="str">
        <f t="shared" ca="1" si="102"/>
        <v>-</v>
      </c>
      <c r="AI427" s="168">
        <f t="shared" ca="1" si="103"/>
        <v>0</v>
      </c>
      <c r="AJ427" s="170">
        <f t="shared" ca="1" si="104"/>
        <v>0</v>
      </c>
      <c r="AK427" s="168">
        <f t="shared" ca="1" si="71"/>
        <v>0</v>
      </c>
      <c r="AL427" s="168">
        <f t="shared" ca="1" si="72"/>
        <v>0</v>
      </c>
    </row>
    <row r="428" spans="1:38" ht="27" customHeight="1" x14ac:dyDescent="0.2">
      <c r="A428" s="56">
        <v>413</v>
      </c>
      <c r="B428" s="309" t="str">
        <f t="shared" ca="1" si="66"/>
        <v>A413</v>
      </c>
      <c r="C428" s="309"/>
      <c r="D428" s="57" t="str">
        <f t="shared" ca="1" si="67"/>
        <v/>
      </c>
      <c r="E428" s="59" t="str">
        <f t="shared" ca="1" si="68"/>
        <v/>
      </c>
      <c r="F428" s="215">
        <f ca="1">IF(LEN(B428)&gt;0,'OBRAČUNANA OSNOVNA PLAČA'!H422,"")</f>
        <v>0</v>
      </c>
      <c r="G428" s="60"/>
      <c r="H428" s="60"/>
      <c r="I428" s="60"/>
      <c r="J428" s="60"/>
      <c r="K428" s="60"/>
      <c r="L428" s="229">
        <f t="shared" si="97"/>
        <v>0</v>
      </c>
      <c r="M428" s="230">
        <f t="shared" ca="1" si="105"/>
        <v>0</v>
      </c>
      <c r="N428" s="230">
        <f t="shared" ca="1" si="106"/>
        <v>0</v>
      </c>
      <c r="O428" s="231">
        <f t="shared" ca="1" si="107"/>
        <v>0</v>
      </c>
      <c r="P428" s="232">
        <f t="shared" ca="1" si="108"/>
        <v>0</v>
      </c>
      <c r="Q428" s="233">
        <f t="shared" ca="1" si="98"/>
        <v>0</v>
      </c>
      <c r="R428" s="233">
        <f ca="1">IF(LEN(B428)&gt;0,'7'!R428-'7'!Q428,"")</f>
        <v>0</v>
      </c>
      <c r="S428" s="234"/>
      <c r="T428" s="34"/>
      <c r="U428" s="34"/>
      <c r="V428" s="34"/>
      <c r="W428" s="34"/>
      <c r="X428" s="34"/>
      <c r="AB428" s="167">
        <f>ROW()</f>
        <v>428</v>
      </c>
      <c r="AC428" s="168">
        <f t="shared" ca="1" si="69"/>
        <v>0</v>
      </c>
      <c r="AD428" s="168">
        <f t="shared" ca="1" si="70"/>
        <v>0</v>
      </c>
      <c r="AE428" s="169" t="str">
        <f t="shared" ca="1" si="99"/>
        <v>-</v>
      </c>
      <c r="AF428" s="168" t="str">
        <f t="shared" ca="1" si="100"/>
        <v>-</v>
      </c>
      <c r="AG428" s="169" t="str">
        <f t="shared" ca="1" si="101"/>
        <v>-</v>
      </c>
      <c r="AH428" s="168" t="str">
        <f t="shared" ca="1" si="102"/>
        <v>-</v>
      </c>
      <c r="AI428" s="168">
        <f t="shared" ca="1" si="103"/>
        <v>0</v>
      </c>
      <c r="AJ428" s="170">
        <f t="shared" ca="1" si="104"/>
        <v>0</v>
      </c>
      <c r="AK428" s="168">
        <f t="shared" ca="1" si="71"/>
        <v>0</v>
      </c>
      <c r="AL428" s="168">
        <f t="shared" ca="1" si="72"/>
        <v>0</v>
      </c>
    </row>
    <row r="429" spans="1:38" ht="27" customHeight="1" x14ac:dyDescent="0.2">
      <c r="A429" s="56">
        <v>414</v>
      </c>
      <c r="B429" s="309" t="str">
        <f t="shared" ca="1" si="66"/>
        <v>A414</v>
      </c>
      <c r="C429" s="309"/>
      <c r="D429" s="57" t="str">
        <f t="shared" ca="1" si="67"/>
        <v/>
      </c>
      <c r="E429" s="59" t="str">
        <f t="shared" ca="1" si="68"/>
        <v/>
      </c>
      <c r="F429" s="215">
        <f ca="1">IF(LEN(B429)&gt;0,'OBRAČUNANA OSNOVNA PLAČA'!H423,"")</f>
        <v>0</v>
      </c>
      <c r="G429" s="60"/>
      <c r="H429" s="60"/>
      <c r="I429" s="60"/>
      <c r="J429" s="60"/>
      <c r="K429" s="60"/>
      <c r="L429" s="229">
        <f t="shared" si="97"/>
        <v>0</v>
      </c>
      <c r="M429" s="230">
        <f t="shared" ca="1" si="105"/>
        <v>0</v>
      </c>
      <c r="N429" s="230">
        <f t="shared" ca="1" si="106"/>
        <v>0</v>
      </c>
      <c r="O429" s="231">
        <f t="shared" ca="1" si="107"/>
        <v>0</v>
      </c>
      <c r="P429" s="232">
        <f t="shared" ca="1" si="108"/>
        <v>0</v>
      </c>
      <c r="Q429" s="233">
        <f t="shared" ca="1" si="98"/>
        <v>0</v>
      </c>
      <c r="R429" s="233">
        <f ca="1">IF(LEN(B429)&gt;0,'7'!R429-'7'!Q429,"")</f>
        <v>0</v>
      </c>
      <c r="S429" s="234"/>
      <c r="T429" s="34"/>
      <c r="U429" s="34"/>
      <c r="V429" s="34"/>
      <c r="W429" s="34"/>
      <c r="X429" s="34"/>
      <c r="AB429" s="167">
        <f>ROW()</f>
        <v>429</v>
      </c>
      <c r="AC429" s="168">
        <f t="shared" ca="1" si="69"/>
        <v>0</v>
      </c>
      <c r="AD429" s="168">
        <f t="shared" ca="1" si="70"/>
        <v>0</v>
      </c>
      <c r="AE429" s="169" t="str">
        <f t="shared" ca="1" si="99"/>
        <v>-</v>
      </c>
      <c r="AF429" s="168" t="str">
        <f t="shared" ca="1" si="100"/>
        <v>-</v>
      </c>
      <c r="AG429" s="169" t="str">
        <f t="shared" ca="1" si="101"/>
        <v>-</v>
      </c>
      <c r="AH429" s="168" t="str">
        <f t="shared" ca="1" si="102"/>
        <v>-</v>
      </c>
      <c r="AI429" s="168">
        <f t="shared" ca="1" si="103"/>
        <v>0</v>
      </c>
      <c r="AJ429" s="170">
        <f t="shared" ca="1" si="104"/>
        <v>0</v>
      </c>
      <c r="AK429" s="168">
        <f t="shared" ca="1" si="71"/>
        <v>0</v>
      </c>
      <c r="AL429" s="168">
        <f t="shared" ca="1" si="72"/>
        <v>0</v>
      </c>
    </row>
    <row r="430" spans="1:38" ht="27" customHeight="1" x14ac:dyDescent="0.2">
      <c r="A430" s="56">
        <v>415</v>
      </c>
      <c r="B430" s="309" t="str">
        <f t="shared" ca="1" si="66"/>
        <v>A415</v>
      </c>
      <c r="C430" s="309"/>
      <c r="D430" s="57" t="str">
        <f t="shared" ca="1" si="67"/>
        <v/>
      </c>
      <c r="E430" s="59" t="str">
        <f t="shared" ca="1" si="68"/>
        <v/>
      </c>
      <c r="F430" s="215">
        <f ca="1">IF(LEN(B430)&gt;0,'OBRAČUNANA OSNOVNA PLAČA'!H424,"")</f>
        <v>0</v>
      </c>
      <c r="G430" s="60"/>
      <c r="H430" s="60"/>
      <c r="I430" s="60"/>
      <c r="J430" s="60"/>
      <c r="K430" s="60"/>
      <c r="L430" s="229">
        <f t="shared" si="97"/>
        <v>0</v>
      </c>
      <c r="M430" s="230">
        <f t="shared" ca="1" si="105"/>
        <v>0</v>
      </c>
      <c r="N430" s="230">
        <f t="shared" ca="1" si="106"/>
        <v>0</v>
      </c>
      <c r="O430" s="231">
        <f t="shared" ca="1" si="107"/>
        <v>0</v>
      </c>
      <c r="P430" s="232">
        <f t="shared" ca="1" si="108"/>
        <v>0</v>
      </c>
      <c r="Q430" s="233">
        <f t="shared" ca="1" si="98"/>
        <v>0</v>
      </c>
      <c r="R430" s="233">
        <f ca="1">IF(LEN(B430)&gt;0,'7'!R430-'7'!Q430,"")</f>
        <v>0</v>
      </c>
      <c r="S430" s="234"/>
      <c r="T430" s="34"/>
      <c r="U430" s="34"/>
      <c r="V430" s="34"/>
      <c r="W430" s="34"/>
      <c r="X430" s="34"/>
      <c r="AB430" s="167">
        <f>ROW()</f>
        <v>430</v>
      </c>
      <c r="AC430" s="168">
        <f t="shared" ca="1" si="69"/>
        <v>0</v>
      </c>
      <c r="AD430" s="168">
        <f t="shared" ca="1" si="70"/>
        <v>0</v>
      </c>
      <c r="AE430" s="169" t="str">
        <f t="shared" ca="1" si="99"/>
        <v>-</v>
      </c>
      <c r="AF430" s="168" t="str">
        <f t="shared" ca="1" si="100"/>
        <v>-</v>
      </c>
      <c r="AG430" s="169" t="str">
        <f t="shared" ca="1" si="101"/>
        <v>-</v>
      </c>
      <c r="AH430" s="168" t="str">
        <f t="shared" ca="1" si="102"/>
        <v>-</v>
      </c>
      <c r="AI430" s="168">
        <f t="shared" ca="1" si="103"/>
        <v>0</v>
      </c>
      <c r="AJ430" s="170">
        <f t="shared" ca="1" si="104"/>
        <v>0</v>
      </c>
      <c r="AK430" s="168">
        <f t="shared" ca="1" si="71"/>
        <v>0</v>
      </c>
      <c r="AL430" s="168">
        <f t="shared" ca="1" si="72"/>
        <v>0</v>
      </c>
    </row>
    <row r="431" spans="1:38" ht="27" customHeight="1" x14ac:dyDescent="0.2">
      <c r="A431" s="56">
        <v>416</v>
      </c>
      <c r="B431" s="309" t="str">
        <f t="shared" ca="1" si="66"/>
        <v>A416</v>
      </c>
      <c r="C431" s="309"/>
      <c r="D431" s="57" t="str">
        <f t="shared" ca="1" si="67"/>
        <v/>
      </c>
      <c r="E431" s="59" t="str">
        <f t="shared" ca="1" si="68"/>
        <v/>
      </c>
      <c r="F431" s="215">
        <f ca="1">IF(LEN(B431)&gt;0,'OBRAČUNANA OSNOVNA PLAČA'!H425,"")</f>
        <v>0</v>
      </c>
      <c r="G431" s="60"/>
      <c r="H431" s="60"/>
      <c r="I431" s="60"/>
      <c r="J431" s="60"/>
      <c r="K431" s="60"/>
      <c r="L431" s="229">
        <f t="shared" si="97"/>
        <v>0</v>
      </c>
      <c r="M431" s="230">
        <f t="shared" ca="1" si="105"/>
        <v>0</v>
      </c>
      <c r="N431" s="230">
        <f t="shared" ca="1" si="106"/>
        <v>0</v>
      </c>
      <c r="O431" s="231">
        <f t="shared" ca="1" si="107"/>
        <v>0</v>
      </c>
      <c r="P431" s="232">
        <f t="shared" ca="1" si="108"/>
        <v>0</v>
      </c>
      <c r="Q431" s="233">
        <f t="shared" ca="1" si="98"/>
        <v>0</v>
      </c>
      <c r="R431" s="233">
        <f ca="1">IF(LEN(B431)&gt;0,'7'!R431-'7'!Q431,"")</f>
        <v>0</v>
      </c>
      <c r="S431" s="234"/>
      <c r="T431" s="34"/>
      <c r="U431" s="34"/>
      <c r="V431" s="34"/>
      <c r="W431" s="34"/>
      <c r="X431" s="34"/>
      <c r="AB431" s="167">
        <f>ROW()</f>
        <v>431</v>
      </c>
      <c r="AC431" s="168">
        <f t="shared" ca="1" si="69"/>
        <v>0</v>
      </c>
      <c r="AD431" s="168">
        <f t="shared" ca="1" si="70"/>
        <v>0</v>
      </c>
      <c r="AE431" s="169" t="str">
        <f t="shared" ca="1" si="99"/>
        <v>-</v>
      </c>
      <c r="AF431" s="168" t="str">
        <f t="shared" ca="1" si="100"/>
        <v>-</v>
      </c>
      <c r="AG431" s="169" t="str">
        <f t="shared" ca="1" si="101"/>
        <v>-</v>
      </c>
      <c r="AH431" s="168" t="str">
        <f t="shared" ca="1" si="102"/>
        <v>-</v>
      </c>
      <c r="AI431" s="168">
        <f t="shared" ca="1" si="103"/>
        <v>0</v>
      </c>
      <c r="AJ431" s="170">
        <f t="shared" ca="1" si="104"/>
        <v>0</v>
      </c>
      <c r="AK431" s="168">
        <f t="shared" ca="1" si="71"/>
        <v>0</v>
      </c>
      <c r="AL431" s="168">
        <f t="shared" ca="1" si="72"/>
        <v>0</v>
      </c>
    </row>
    <row r="432" spans="1:38" ht="27" customHeight="1" x14ac:dyDescent="0.2">
      <c r="A432" s="56">
        <v>417</v>
      </c>
      <c r="B432" s="309" t="str">
        <f t="shared" ca="1" si="66"/>
        <v>A417</v>
      </c>
      <c r="C432" s="309"/>
      <c r="D432" s="57" t="str">
        <f t="shared" ca="1" si="67"/>
        <v/>
      </c>
      <c r="E432" s="59" t="str">
        <f t="shared" ca="1" si="68"/>
        <v/>
      </c>
      <c r="F432" s="215">
        <f ca="1">IF(LEN(B432)&gt;0,'OBRAČUNANA OSNOVNA PLAČA'!H426,"")</f>
        <v>0</v>
      </c>
      <c r="G432" s="60"/>
      <c r="H432" s="60"/>
      <c r="I432" s="60"/>
      <c r="J432" s="60"/>
      <c r="K432" s="60"/>
      <c r="L432" s="229">
        <f t="shared" si="97"/>
        <v>0</v>
      </c>
      <c r="M432" s="230">
        <f t="shared" ca="1" si="105"/>
        <v>0</v>
      </c>
      <c r="N432" s="230">
        <f t="shared" ca="1" si="106"/>
        <v>0</v>
      </c>
      <c r="O432" s="231">
        <f t="shared" ca="1" si="107"/>
        <v>0</v>
      </c>
      <c r="P432" s="232">
        <f t="shared" ca="1" si="108"/>
        <v>0</v>
      </c>
      <c r="Q432" s="233">
        <f t="shared" ca="1" si="98"/>
        <v>0</v>
      </c>
      <c r="R432" s="233">
        <f ca="1">IF(LEN(B432)&gt;0,'7'!R432-'7'!Q432,"")</f>
        <v>0</v>
      </c>
      <c r="S432" s="234"/>
      <c r="T432" s="34"/>
      <c r="U432" s="34"/>
      <c r="V432" s="34"/>
      <c r="W432" s="34"/>
      <c r="X432" s="34"/>
      <c r="AB432" s="167">
        <f>ROW()</f>
        <v>432</v>
      </c>
      <c r="AC432" s="168">
        <f t="shared" ca="1" si="69"/>
        <v>0</v>
      </c>
      <c r="AD432" s="168">
        <f t="shared" ca="1" si="70"/>
        <v>0</v>
      </c>
      <c r="AE432" s="169" t="str">
        <f t="shared" ca="1" si="99"/>
        <v>-</v>
      </c>
      <c r="AF432" s="168" t="str">
        <f t="shared" ca="1" si="100"/>
        <v>-</v>
      </c>
      <c r="AG432" s="169" t="str">
        <f t="shared" ca="1" si="101"/>
        <v>-</v>
      </c>
      <c r="AH432" s="168" t="str">
        <f t="shared" ca="1" si="102"/>
        <v>-</v>
      </c>
      <c r="AI432" s="168">
        <f t="shared" ca="1" si="103"/>
        <v>0</v>
      </c>
      <c r="AJ432" s="170">
        <f t="shared" ca="1" si="104"/>
        <v>0</v>
      </c>
      <c r="AK432" s="168">
        <f t="shared" ca="1" si="71"/>
        <v>0</v>
      </c>
      <c r="AL432" s="168">
        <f t="shared" ca="1" si="72"/>
        <v>0</v>
      </c>
    </row>
    <row r="433" spans="1:38" ht="27" customHeight="1" x14ac:dyDescent="0.2">
      <c r="A433" s="56">
        <v>418</v>
      </c>
      <c r="B433" s="309" t="str">
        <f t="shared" ca="1" si="66"/>
        <v>A418</v>
      </c>
      <c r="C433" s="309"/>
      <c r="D433" s="57" t="str">
        <f t="shared" ca="1" si="67"/>
        <v/>
      </c>
      <c r="E433" s="59" t="str">
        <f t="shared" ca="1" si="68"/>
        <v/>
      </c>
      <c r="F433" s="215">
        <f ca="1">IF(LEN(B433)&gt;0,'OBRAČUNANA OSNOVNA PLAČA'!H427,"")</f>
        <v>0</v>
      </c>
      <c r="G433" s="60"/>
      <c r="H433" s="60"/>
      <c r="I433" s="60"/>
      <c r="J433" s="60"/>
      <c r="K433" s="60"/>
      <c r="L433" s="229">
        <f t="shared" si="97"/>
        <v>0</v>
      </c>
      <c r="M433" s="230">
        <f t="shared" ca="1" si="105"/>
        <v>0</v>
      </c>
      <c r="N433" s="230">
        <f t="shared" ca="1" si="106"/>
        <v>0</v>
      </c>
      <c r="O433" s="231">
        <f t="shared" ca="1" si="107"/>
        <v>0</v>
      </c>
      <c r="P433" s="232">
        <f t="shared" ca="1" si="108"/>
        <v>0</v>
      </c>
      <c r="Q433" s="233">
        <f t="shared" ca="1" si="98"/>
        <v>0</v>
      </c>
      <c r="R433" s="233">
        <f ca="1">IF(LEN(B433)&gt;0,'7'!R433-'7'!Q433,"")</f>
        <v>0</v>
      </c>
      <c r="S433" s="234"/>
      <c r="T433" s="34"/>
      <c r="U433" s="34"/>
      <c r="V433" s="34"/>
      <c r="W433" s="34"/>
      <c r="X433" s="34"/>
      <c r="AB433" s="167">
        <f>ROW()</f>
        <v>433</v>
      </c>
      <c r="AC433" s="168">
        <f t="shared" ca="1" si="69"/>
        <v>0</v>
      </c>
      <c r="AD433" s="168">
        <f t="shared" ca="1" si="70"/>
        <v>0</v>
      </c>
      <c r="AE433" s="169" t="str">
        <f t="shared" ca="1" si="99"/>
        <v>-</v>
      </c>
      <c r="AF433" s="168" t="str">
        <f t="shared" ca="1" si="100"/>
        <v>-</v>
      </c>
      <c r="AG433" s="169" t="str">
        <f t="shared" ca="1" si="101"/>
        <v>-</v>
      </c>
      <c r="AH433" s="168" t="str">
        <f t="shared" ca="1" si="102"/>
        <v>-</v>
      </c>
      <c r="AI433" s="168">
        <f t="shared" ca="1" si="103"/>
        <v>0</v>
      </c>
      <c r="AJ433" s="170">
        <f t="shared" ca="1" si="104"/>
        <v>0</v>
      </c>
      <c r="AK433" s="168">
        <f t="shared" ca="1" si="71"/>
        <v>0</v>
      </c>
      <c r="AL433" s="168">
        <f t="shared" ca="1" si="72"/>
        <v>0</v>
      </c>
    </row>
    <row r="434" spans="1:38" ht="27" customHeight="1" x14ac:dyDescent="0.2">
      <c r="A434" s="56">
        <v>419</v>
      </c>
      <c r="B434" s="309" t="str">
        <f t="shared" ca="1" si="66"/>
        <v>A419</v>
      </c>
      <c r="C434" s="309"/>
      <c r="D434" s="57" t="str">
        <f t="shared" ca="1" si="67"/>
        <v/>
      </c>
      <c r="E434" s="59" t="str">
        <f t="shared" ca="1" si="68"/>
        <v/>
      </c>
      <c r="F434" s="215">
        <f ca="1">IF(LEN(B434)&gt;0,'OBRAČUNANA OSNOVNA PLAČA'!H428,"")</f>
        <v>0</v>
      </c>
      <c r="G434" s="60"/>
      <c r="H434" s="60"/>
      <c r="I434" s="60"/>
      <c r="J434" s="60"/>
      <c r="K434" s="60"/>
      <c r="L434" s="229">
        <f t="shared" si="97"/>
        <v>0</v>
      </c>
      <c r="M434" s="230">
        <f t="shared" ca="1" si="105"/>
        <v>0</v>
      </c>
      <c r="N434" s="230">
        <f t="shared" ca="1" si="106"/>
        <v>0</v>
      </c>
      <c r="O434" s="231">
        <f t="shared" ca="1" si="107"/>
        <v>0</v>
      </c>
      <c r="P434" s="232">
        <f t="shared" ca="1" si="108"/>
        <v>0</v>
      </c>
      <c r="Q434" s="233">
        <f t="shared" ca="1" si="98"/>
        <v>0</v>
      </c>
      <c r="R434" s="233">
        <f ca="1">IF(LEN(B434)&gt;0,'7'!R434-'7'!Q434,"")</f>
        <v>0</v>
      </c>
      <c r="S434" s="234"/>
      <c r="T434" s="34"/>
      <c r="U434" s="34"/>
      <c r="V434" s="34"/>
      <c r="W434" s="34"/>
      <c r="X434" s="34"/>
      <c r="AB434" s="167">
        <f>ROW()</f>
        <v>434</v>
      </c>
      <c r="AC434" s="168">
        <f t="shared" ca="1" si="69"/>
        <v>0</v>
      </c>
      <c r="AD434" s="168">
        <f t="shared" ca="1" si="70"/>
        <v>0</v>
      </c>
      <c r="AE434" s="169" t="str">
        <f t="shared" ca="1" si="99"/>
        <v>-</v>
      </c>
      <c r="AF434" s="168" t="str">
        <f t="shared" ca="1" si="100"/>
        <v>-</v>
      </c>
      <c r="AG434" s="169" t="str">
        <f t="shared" ca="1" si="101"/>
        <v>-</v>
      </c>
      <c r="AH434" s="168" t="str">
        <f t="shared" ca="1" si="102"/>
        <v>-</v>
      </c>
      <c r="AI434" s="168">
        <f t="shared" ca="1" si="103"/>
        <v>0</v>
      </c>
      <c r="AJ434" s="170">
        <f t="shared" ca="1" si="104"/>
        <v>0</v>
      </c>
      <c r="AK434" s="168">
        <f t="shared" ca="1" si="71"/>
        <v>0</v>
      </c>
      <c r="AL434" s="168">
        <f t="shared" ca="1" si="72"/>
        <v>0</v>
      </c>
    </row>
    <row r="435" spans="1:38" ht="27" customHeight="1" x14ac:dyDescent="0.2">
      <c r="A435" s="56">
        <v>420</v>
      </c>
      <c r="B435" s="309" t="str">
        <f t="shared" ca="1" si="66"/>
        <v>A420</v>
      </c>
      <c r="C435" s="309"/>
      <c r="D435" s="57" t="str">
        <f t="shared" ca="1" si="67"/>
        <v/>
      </c>
      <c r="E435" s="59" t="str">
        <f t="shared" ca="1" si="68"/>
        <v/>
      </c>
      <c r="F435" s="215">
        <f ca="1">IF(LEN(B435)&gt;0,'OBRAČUNANA OSNOVNA PLAČA'!H429,"")</f>
        <v>0</v>
      </c>
      <c r="G435" s="60"/>
      <c r="H435" s="60"/>
      <c r="I435" s="60"/>
      <c r="J435" s="60"/>
      <c r="K435" s="60"/>
      <c r="L435" s="229">
        <f t="shared" si="97"/>
        <v>0</v>
      </c>
      <c r="M435" s="230">
        <f t="shared" ca="1" si="105"/>
        <v>0</v>
      </c>
      <c r="N435" s="230">
        <f t="shared" ca="1" si="106"/>
        <v>0</v>
      </c>
      <c r="O435" s="231">
        <f t="shared" ca="1" si="107"/>
        <v>0</v>
      </c>
      <c r="P435" s="232">
        <f t="shared" ca="1" si="108"/>
        <v>0</v>
      </c>
      <c r="Q435" s="233">
        <f t="shared" ca="1" si="98"/>
        <v>0</v>
      </c>
      <c r="R435" s="233">
        <f ca="1">IF(LEN(B435)&gt;0,'7'!R435-'7'!Q435,"")</f>
        <v>0</v>
      </c>
      <c r="S435" s="234"/>
      <c r="T435" s="34"/>
      <c r="U435" s="34"/>
      <c r="V435" s="34"/>
      <c r="W435" s="34"/>
      <c r="X435" s="34"/>
      <c r="AB435" s="167">
        <f>ROW()</f>
        <v>435</v>
      </c>
      <c r="AC435" s="168">
        <f t="shared" ca="1" si="69"/>
        <v>0</v>
      </c>
      <c r="AD435" s="168">
        <f t="shared" ca="1" si="70"/>
        <v>0</v>
      </c>
      <c r="AE435" s="169" t="str">
        <f t="shared" ca="1" si="99"/>
        <v>-</v>
      </c>
      <c r="AF435" s="168" t="str">
        <f t="shared" ca="1" si="100"/>
        <v>-</v>
      </c>
      <c r="AG435" s="169" t="str">
        <f t="shared" ca="1" si="101"/>
        <v>-</v>
      </c>
      <c r="AH435" s="168" t="str">
        <f t="shared" ca="1" si="102"/>
        <v>-</v>
      </c>
      <c r="AI435" s="168">
        <f t="shared" ca="1" si="103"/>
        <v>0</v>
      </c>
      <c r="AJ435" s="170">
        <f t="shared" ca="1" si="104"/>
        <v>0</v>
      </c>
      <c r="AK435" s="168">
        <f t="shared" ca="1" si="71"/>
        <v>0</v>
      </c>
      <c r="AL435" s="168">
        <f t="shared" ca="1" si="72"/>
        <v>0</v>
      </c>
    </row>
    <row r="436" spans="1:38" ht="27" customHeight="1" x14ac:dyDescent="0.2">
      <c r="A436" s="56">
        <v>421</v>
      </c>
      <c r="B436" s="309" t="str">
        <f t="shared" ca="1" si="66"/>
        <v>A421</v>
      </c>
      <c r="C436" s="309"/>
      <c r="D436" s="57" t="str">
        <f t="shared" ca="1" si="67"/>
        <v/>
      </c>
      <c r="E436" s="59" t="str">
        <f t="shared" ca="1" si="68"/>
        <v/>
      </c>
      <c r="F436" s="215">
        <f ca="1">IF(LEN(B436)&gt;0,'OBRAČUNANA OSNOVNA PLAČA'!H430,"")</f>
        <v>0</v>
      </c>
      <c r="G436" s="60"/>
      <c r="H436" s="60"/>
      <c r="I436" s="60"/>
      <c r="J436" s="60"/>
      <c r="K436" s="60"/>
      <c r="L436" s="229">
        <f t="shared" si="97"/>
        <v>0</v>
      </c>
      <c r="M436" s="230">
        <f t="shared" ca="1" si="105"/>
        <v>0</v>
      </c>
      <c r="N436" s="230">
        <f t="shared" ca="1" si="106"/>
        <v>0</v>
      </c>
      <c r="O436" s="231">
        <f t="shared" ca="1" si="107"/>
        <v>0</v>
      </c>
      <c r="P436" s="232">
        <f t="shared" ca="1" si="108"/>
        <v>0</v>
      </c>
      <c r="Q436" s="233">
        <f t="shared" ca="1" si="98"/>
        <v>0</v>
      </c>
      <c r="R436" s="233">
        <f ca="1">IF(LEN(B436)&gt;0,'7'!R436-'7'!Q436,"")</f>
        <v>0</v>
      </c>
      <c r="S436" s="234"/>
      <c r="T436" s="34"/>
      <c r="U436" s="34"/>
      <c r="V436" s="34"/>
      <c r="W436" s="34"/>
      <c r="X436" s="34"/>
      <c r="AB436" s="167">
        <f>ROW()</f>
        <v>436</v>
      </c>
      <c r="AC436" s="168">
        <f t="shared" ca="1" si="69"/>
        <v>0</v>
      </c>
      <c r="AD436" s="168">
        <f t="shared" ca="1" si="70"/>
        <v>0</v>
      </c>
      <c r="AE436" s="169" t="str">
        <f t="shared" ca="1" si="99"/>
        <v>-</v>
      </c>
      <c r="AF436" s="168" t="str">
        <f t="shared" ca="1" si="100"/>
        <v>-</v>
      </c>
      <c r="AG436" s="169" t="str">
        <f t="shared" ca="1" si="101"/>
        <v>-</v>
      </c>
      <c r="AH436" s="168" t="str">
        <f t="shared" ca="1" si="102"/>
        <v>-</v>
      </c>
      <c r="AI436" s="168">
        <f t="shared" ca="1" si="103"/>
        <v>0</v>
      </c>
      <c r="AJ436" s="170">
        <f t="shared" ca="1" si="104"/>
        <v>0</v>
      </c>
      <c r="AK436" s="168">
        <f t="shared" ca="1" si="71"/>
        <v>0</v>
      </c>
      <c r="AL436" s="168">
        <f t="shared" ca="1" si="72"/>
        <v>0</v>
      </c>
    </row>
    <row r="437" spans="1:38" ht="27" customHeight="1" x14ac:dyDescent="0.2">
      <c r="A437" s="56">
        <v>422</v>
      </c>
      <c r="B437" s="309" t="str">
        <f t="shared" ca="1" si="66"/>
        <v>A422</v>
      </c>
      <c r="C437" s="309"/>
      <c r="D437" s="57" t="str">
        <f t="shared" ca="1" si="67"/>
        <v/>
      </c>
      <c r="E437" s="59" t="str">
        <f t="shared" ca="1" si="68"/>
        <v/>
      </c>
      <c r="F437" s="215">
        <f ca="1">IF(LEN(B437)&gt;0,'OBRAČUNANA OSNOVNA PLAČA'!H431,"")</f>
        <v>0</v>
      </c>
      <c r="G437" s="60"/>
      <c r="H437" s="60"/>
      <c r="I437" s="60"/>
      <c r="J437" s="60"/>
      <c r="K437" s="60"/>
      <c r="L437" s="229">
        <f t="shared" si="97"/>
        <v>0</v>
      </c>
      <c r="M437" s="230">
        <f t="shared" ca="1" si="105"/>
        <v>0</v>
      </c>
      <c r="N437" s="230">
        <f t="shared" ca="1" si="106"/>
        <v>0</v>
      </c>
      <c r="O437" s="231">
        <f t="shared" ca="1" si="107"/>
        <v>0</v>
      </c>
      <c r="P437" s="232">
        <f t="shared" ca="1" si="108"/>
        <v>0</v>
      </c>
      <c r="Q437" s="233">
        <f t="shared" ca="1" si="98"/>
        <v>0</v>
      </c>
      <c r="R437" s="233">
        <f ca="1">IF(LEN(B437)&gt;0,'7'!R437-'7'!Q437,"")</f>
        <v>0</v>
      </c>
      <c r="S437" s="234"/>
      <c r="T437" s="34"/>
      <c r="U437" s="34"/>
      <c r="V437" s="34"/>
      <c r="W437" s="34"/>
      <c r="X437" s="34"/>
      <c r="AB437" s="167">
        <f>ROW()</f>
        <v>437</v>
      </c>
      <c r="AC437" s="168">
        <f t="shared" ca="1" si="69"/>
        <v>0</v>
      </c>
      <c r="AD437" s="168">
        <f t="shared" ca="1" si="70"/>
        <v>0</v>
      </c>
      <c r="AE437" s="169" t="str">
        <f t="shared" ca="1" si="99"/>
        <v>-</v>
      </c>
      <c r="AF437" s="168" t="str">
        <f t="shared" ca="1" si="100"/>
        <v>-</v>
      </c>
      <c r="AG437" s="169" t="str">
        <f t="shared" ca="1" si="101"/>
        <v>-</v>
      </c>
      <c r="AH437" s="168" t="str">
        <f t="shared" ca="1" si="102"/>
        <v>-</v>
      </c>
      <c r="AI437" s="168">
        <f t="shared" ca="1" si="103"/>
        <v>0</v>
      </c>
      <c r="AJ437" s="170">
        <f t="shared" ca="1" si="104"/>
        <v>0</v>
      </c>
      <c r="AK437" s="168">
        <f t="shared" ca="1" si="71"/>
        <v>0</v>
      </c>
      <c r="AL437" s="168">
        <f t="shared" ca="1" si="72"/>
        <v>0</v>
      </c>
    </row>
    <row r="438" spans="1:38" ht="27" customHeight="1" x14ac:dyDescent="0.2">
      <c r="A438" s="56">
        <v>423</v>
      </c>
      <c r="B438" s="309" t="str">
        <f t="shared" ca="1" si="66"/>
        <v>A423</v>
      </c>
      <c r="C438" s="309"/>
      <c r="D438" s="57" t="str">
        <f t="shared" ca="1" si="67"/>
        <v/>
      </c>
      <c r="E438" s="59" t="str">
        <f t="shared" ca="1" si="68"/>
        <v/>
      </c>
      <c r="F438" s="215">
        <f ca="1">IF(LEN(B438)&gt;0,'OBRAČUNANA OSNOVNA PLAČA'!H432,"")</f>
        <v>0</v>
      </c>
      <c r="G438" s="60"/>
      <c r="H438" s="60"/>
      <c r="I438" s="60"/>
      <c r="J438" s="60"/>
      <c r="K438" s="60"/>
      <c r="L438" s="229">
        <f t="shared" si="97"/>
        <v>0</v>
      </c>
      <c r="M438" s="230">
        <f t="shared" ca="1" si="105"/>
        <v>0</v>
      </c>
      <c r="N438" s="230">
        <f t="shared" ca="1" si="106"/>
        <v>0</v>
      </c>
      <c r="O438" s="231">
        <f t="shared" ca="1" si="107"/>
        <v>0</v>
      </c>
      <c r="P438" s="232">
        <f t="shared" ca="1" si="108"/>
        <v>0</v>
      </c>
      <c r="Q438" s="233">
        <f t="shared" ca="1" si="98"/>
        <v>0</v>
      </c>
      <c r="R438" s="233">
        <f ca="1">IF(LEN(B438)&gt;0,'7'!R438-'7'!Q438,"")</f>
        <v>0</v>
      </c>
      <c r="S438" s="234"/>
      <c r="T438" s="34"/>
      <c r="U438" s="34"/>
      <c r="V438" s="34"/>
      <c r="W438" s="34"/>
      <c r="X438" s="34"/>
      <c r="AB438" s="167">
        <f>ROW()</f>
        <v>438</v>
      </c>
      <c r="AC438" s="168">
        <f t="shared" ca="1" si="69"/>
        <v>0</v>
      </c>
      <c r="AD438" s="168">
        <f t="shared" ca="1" si="70"/>
        <v>0</v>
      </c>
      <c r="AE438" s="169" t="str">
        <f t="shared" ca="1" si="99"/>
        <v>-</v>
      </c>
      <c r="AF438" s="168" t="str">
        <f t="shared" ca="1" si="100"/>
        <v>-</v>
      </c>
      <c r="AG438" s="169" t="str">
        <f t="shared" ca="1" si="101"/>
        <v>-</v>
      </c>
      <c r="AH438" s="168" t="str">
        <f t="shared" ca="1" si="102"/>
        <v>-</v>
      </c>
      <c r="AI438" s="168">
        <f t="shared" ca="1" si="103"/>
        <v>0</v>
      </c>
      <c r="AJ438" s="170">
        <f t="shared" ca="1" si="104"/>
        <v>0</v>
      </c>
      <c r="AK438" s="168">
        <f t="shared" ca="1" si="71"/>
        <v>0</v>
      </c>
      <c r="AL438" s="168">
        <f t="shared" ca="1" si="72"/>
        <v>0</v>
      </c>
    </row>
    <row r="439" spans="1:38" ht="27" customHeight="1" x14ac:dyDescent="0.2">
      <c r="A439" s="56">
        <v>424</v>
      </c>
      <c r="B439" s="309" t="str">
        <f t="shared" ca="1" si="66"/>
        <v>A424</v>
      </c>
      <c r="C439" s="309"/>
      <c r="D439" s="57" t="str">
        <f t="shared" ca="1" si="67"/>
        <v/>
      </c>
      <c r="E439" s="59" t="str">
        <f t="shared" ca="1" si="68"/>
        <v/>
      </c>
      <c r="F439" s="215">
        <f ca="1">IF(LEN(B439)&gt;0,'OBRAČUNANA OSNOVNA PLAČA'!H433,"")</f>
        <v>0</v>
      </c>
      <c r="G439" s="60"/>
      <c r="H439" s="60"/>
      <c r="I439" s="60"/>
      <c r="J439" s="60"/>
      <c r="K439" s="60"/>
      <c r="L439" s="229">
        <f t="shared" si="97"/>
        <v>0</v>
      </c>
      <c r="M439" s="230">
        <f t="shared" ca="1" si="105"/>
        <v>0</v>
      </c>
      <c r="N439" s="230">
        <f t="shared" ca="1" si="106"/>
        <v>0</v>
      </c>
      <c r="O439" s="231">
        <f t="shared" ca="1" si="107"/>
        <v>0</v>
      </c>
      <c r="P439" s="232">
        <f t="shared" ca="1" si="108"/>
        <v>0</v>
      </c>
      <c r="Q439" s="233">
        <f t="shared" ca="1" si="98"/>
        <v>0</v>
      </c>
      <c r="R439" s="233">
        <f ca="1">IF(LEN(B439)&gt;0,'7'!R439-'7'!Q439,"")</f>
        <v>0</v>
      </c>
      <c r="S439" s="234"/>
      <c r="T439" s="34"/>
      <c r="U439" s="34"/>
      <c r="V439" s="34"/>
      <c r="W439" s="34"/>
      <c r="X439" s="34"/>
      <c r="AB439" s="167">
        <f>ROW()</f>
        <v>439</v>
      </c>
      <c r="AC439" s="168">
        <f t="shared" ca="1" si="69"/>
        <v>0</v>
      </c>
      <c r="AD439" s="168">
        <f t="shared" ca="1" si="70"/>
        <v>0</v>
      </c>
      <c r="AE439" s="169" t="str">
        <f t="shared" ca="1" si="99"/>
        <v>-</v>
      </c>
      <c r="AF439" s="168" t="str">
        <f t="shared" ca="1" si="100"/>
        <v>-</v>
      </c>
      <c r="AG439" s="169" t="str">
        <f t="shared" ca="1" si="101"/>
        <v>-</v>
      </c>
      <c r="AH439" s="168" t="str">
        <f t="shared" ca="1" si="102"/>
        <v>-</v>
      </c>
      <c r="AI439" s="168">
        <f t="shared" ca="1" si="103"/>
        <v>0</v>
      </c>
      <c r="AJ439" s="170">
        <f t="shared" ca="1" si="104"/>
        <v>0</v>
      </c>
      <c r="AK439" s="168">
        <f t="shared" ca="1" si="71"/>
        <v>0</v>
      </c>
      <c r="AL439" s="168">
        <f t="shared" ca="1" si="72"/>
        <v>0</v>
      </c>
    </row>
    <row r="440" spans="1:38" ht="27" customHeight="1" x14ac:dyDescent="0.2">
      <c r="A440" s="56">
        <v>425</v>
      </c>
      <c r="B440" s="309" t="str">
        <f t="shared" ca="1" si="66"/>
        <v>A425</v>
      </c>
      <c r="C440" s="309"/>
      <c r="D440" s="57" t="str">
        <f t="shared" ca="1" si="67"/>
        <v/>
      </c>
      <c r="E440" s="59" t="str">
        <f t="shared" ca="1" si="68"/>
        <v/>
      </c>
      <c r="F440" s="215">
        <f ca="1">IF(LEN(B440)&gt;0,'OBRAČUNANA OSNOVNA PLAČA'!H434,"")</f>
        <v>0</v>
      </c>
      <c r="G440" s="60"/>
      <c r="H440" s="60"/>
      <c r="I440" s="60"/>
      <c r="J440" s="60"/>
      <c r="K440" s="60"/>
      <c r="L440" s="229">
        <f t="shared" si="97"/>
        <v>0</v>
      </c>
      <c r="M440" s="230">
        <f t="shared" ca="1" si="105"/>
        <v>0</v>
      </c>
      <c r="N440" s="230">
        <f t="shared" ca="1" si="106"/>
        <v>0</v>
      </c>
      <c r="O440" s="231">
        <f t="shared" ca="1" si="107"/>
        <v>0</v>
      </c>
      <c r="P440" s="232">
        <f t="shared" ca="1" si="108"/>
        <v>0</v>
      </c>
      <c r="Q440" s="233">
        <f t="shared" ca="1" si="98"/>
        <v>0</v>
      </c>
      <c r="R440" s="233">
        <f ca="1">IF(LEN(B440)&gt;0,'7'!R440-'7'!Q440,"")</f>
        <v>0</v>
      </c>
      <c r="S440" s="234"/>
      <c r="T440" s="34"/>
      <c r="U440" s="34"/>
      <c r="V440" s="34"/>
      <c r="W440" s="34"/>
      <c r="X440" s="34"/>
      <c r="AB440" s="167">
        <f>ROW()</f>
        <v>440</v>
      </c>
      <c r="AC440" s="168">
        <f t="shared" ca="1" si="69"/>
        <v>0</v>
      </c>
      <c r="AD440" s="168">
        <f t="shared" ca="1" si="70"/>
        <v>0</v>
      </c>
      <c r="AE440" s="169" t="str">
        <f t="shared" ca="1" si="99"/>
        <v>-</v>
      </c>
      <c r="AF440" s="168" t="str">
        <f t="shared" ca="1" si="100"/>
        <v>-</v>
      </c>
      <c r="AG440" s="169" t="str">
        <f t="shared" ca="1" si="101"/>
        <v>-</v>
      </c>
      <c r="AH440" s="168" t="str">
        <f t="shared" ca="1" si="102"/>
        <v>-</v>
      </c>
      <c r="AI440" s="168">
        <f t="shared" ca="1" si="103"/>
        <v>0</v>
      </c>
      <c r="AJ440" s="170">
        <f t="shared" ca="1" si="104"/>
        <v>0</v>
      </c>
      <c r="AK440" s="168">
        <f t="shared" ca="1" si="71"/>
        <v>0</v>
      </c>
      <c r="AL440" s="168">
        <f t="shared" ca="1" si="72"/>
        <v>0</v>
      </c>
    </row>
    <row r="441" spans="1:38" ht="27" customHeight="1" x14ac:dyDescent="0.2">
      <c r="A441" s="56">
        <v>426</v>
      </c>
      <c r="B441" s="309" t="str">
        <f t="shared" ca="1" si="66"/>
        <v>A426</v>
      </c>
      <c r="C441" s="309"/>
      <c r="D441" s="57" t="str">
        <f t="shared" ca="1" si="67"/>
        <v/>
      </c>
      <c r="E441" s="59" t="str">
        <f t="shared" ca="1" si="68"/>
        <v/>
      </c>
      <c r="F441" s="215">
        <f ca="1">IF(LEN(B441)&gt;0,'OBRAČUNANA OSNOVNA PLAČA'!H435,"")</f>
        <v>0</v>
      </c>
      <c r="G441" s="60"/>
      <c r="H441" s="60"/>
      <c r="I441" s="60"/>
      <c r="J441" s="60"/>
      <c r="K441" s="60"/>
      <c r="L441" s="229">
        <f t="shared" si="97"/>
        <v>0</v>
      </c>
      <c r="M441" s="230">
        <f t="shared" ca="1" si="105"/>
        <v>0</v>
      </c>
      <c r="N441" s="230">
        <f t="shared" ca="1" si="106"/>
        <v>0</v>
      </c>
      <c r="O441" s="231">
        <f t="shared" ca="1" si="107"/>
        <v>0</v>
      </c>
      <c r="P441" s="232">
        <f t="shared" ca="1" si="108"/>
        <v>0</v>
      </c>
      <c r="Q441" s="233">
        <f t="shared" ca="1" si="98"/>
        <v>0</v>
      </c>
      <c r="R441" s="233">
        <f ca="1">IF(LEN(B441)&gt;0,'7'!R441-'7'!Q441,"")</f>
        <v>0</v>
      </c>
      <c r="S441" s="234"/>
      <c r="T441" s="34"/>
      <c r="U441" s="34"/>
      <c r="V441" s="34"/>
      <c r="W441" s="34"/>
      <c r="X441" s="34"/>
      <c r="AB441" s="167">
        <f>ROW()</f>
        <v>441</v>
      </c>
      <c r="AC441" s="168">
        <f t="shared" ca="1" si="69"/>
        <v>0</v>
      </c>
      <c r="AD441" s="168">
        <f t="shared" ca="1" si="70"/>
        <v>0</v>
      </c>
      <c r="AE441" s="169" t="str">
        <f t="shared" ca="1" si="99"/>
        <v>-</v>
      </c>
      <c r="AF441" s="168" t="str">
        <f t="shared" ca="1" si="100"/>
        <v>-</v>
      </c>
      <c r="AG441" s="169" t="str">
        <f t="shared" ca="1" si="101"/>
        <v>-</v>
      </c>
      <c r="AH441" s="168" t="str">
        <f t="shared" ca="1" si="102"/>
        <v>-</v>
      </c>
      <c r="AI441" s="168">
        <f t="shared" ca="1" si="103"/>
        <v>0</v>
      </c>
      <c r="AJ441" s="170">
        <f t="shared" ca="1" si="104"/>
        <v>0</v>
      </c>
      <c r="AK441" s="168">
        <f t="shared" ca="1" si="71"/>
        <v>0</v>
      </c>
      <c r="AL441" s="168">
        <f t="shared" ca="1" si="72"/>
        <v>0</v>
      </c>
    </row>
    <row r="442" spans="1:38" ht="27" customHeight="1" x14ac:dyDescent="0.2">
      <c r="A442" s="56">
        <v>427</v>
      </c>
      <c r="B442" s="309" t="str">
        <f t="shared" ca="1" si="66"/>
        <v>A427</v>
      </c>
      <c r="C442" s="309"/>
      <c r="D442" s="57" t="str">
        <f t="shared" ca="1" si="67"/>
        <v/>
      </c>
      <c r="E442" s="59" t="str">
        <f t="shared" ca="1" si="68"/>
        <v/>
      </c>
      <c r="F442" s="215">
        <f ca="1">IF(LEN(B442)&gt;0,'OBRAČUNANA OSNOVNA PLAČA'!H436,"")</f>
        <v>0</v>
      </c>
      <c r="G442" s="60"/>
      <c r="H442" s="60"/>
      <c r="I442" s="60"/>
      <c r="J442" s="60"/>
      <c r="K442" s="60"/>
      <c r="L442" s="229">
        <f t="shared" si="97"/>
        <v>0</v>
      </c>
      <c r="M442" s="230">
        <f t="shared" ca="1" si="105"/>
        <v>0</v>
      </c>
      <c r="N442" s="230">
        <f t="shared" ca="1" si="106"/>
        <v>0</v>
      </c>
      <c r="O442" s="231">
        <f t="shared" ca="1" si="107"/>
        <v>0</v>
      </c>
      <c r="P442" s="232">
        <f t="shared" ca="1" si="108"/>
        <v>0</v>
      </c>
      <c r="Q442" s="233">
        <f t="shared" ca="1" si="98"/>
        <v>0</v>
      </c>
      <c r="R442" s="233">
        <f ca="1">IF(LEN(B442)&gt;0,'7'!R442-'7'!Q442,"")</f>
        <v>0</v>
      </c>
      <c r="S442" s="234"/>
      <c r="T442" s="34"/>
      <c r="U442" s="34"/>
      <c r="V442" s="34"/>
      <c r="W442" s="34"/>
      <c r="X442" s="34"/>
      <c r="AB442" s="167">
        <f>ROW()</f>
        <v>442</v>
      </c>
      <c r="AC442" s="168">
        <f t="shared" ca="1" si="69"/>
        <v>0</v>
      </c>
      <c r="AD442" s="168">
        <f t="shared" ca="1" si="70"/>
        <v>0</v>
      </c>
      <c r="AE442" s="169" t="str">
        <f t="shared" ca="1" si="99"/>
        <v>-</v>
      </c>
      <c r="AF442" s="168" t="str">
        <f t="shared" ca="1" si="100"/>
        <v>-</v>
      </c>
      <c r="AG442" s="169" t="str">
        <f t="shared" ca="1" si="101"/>
        <v>-</v>
      </c>
      <c r="AH442" s="168" t="str">
        <f t="shared" ca="1" si="102"/>
        <v>-</v>
      </c>
      <c r="AI442" s="168">
        <f t="shared" ca="1" si="103"/>
        <v>0</v>
      </c>
      <c r="AJ442" s="170">
        <f t="shared" ca="1" si="104"/>
        <v>0</v>
      </c>
      <c r="AK442" s="168">
        <f t="shared" ca="1" si="71"/>
        <v>0</v>
      </c>
      <c r="AL442" s="168">
        <f t="shared" ca="1" si="72"/>
        <v>0</v>
      </c>
    </row>
    <row r="443" spans="1:38" ht="27" customHeight="1" x14ac:dyDescent="0.2">
      <c r="A443" s="56">
        <v>428</v>
      </c>
      <c r="B443" s="309" t="str">
        <f t="shared" ca="1" si="66"/>
        <v>A428</v>
      </c>
      <c r="C443" s="309"/>
      <c r="D443" s="57" t="str">
        <f t="shared" ca="1" si="67"/>
        <v/>
      </c>
      <c r="E443" s="59" t="str">
        <f t="shared" ca="1" si="68"/>
        <v/>
      </c>
      <c r="F443" s="215">
        <f ca="1">IF(LEN(B443)&gt;0,'OBRAČUNANA OSNOVNA PLAČA'!H437,"")</f>
        <v>0</v>
      </c>
      <c r="G443" s="60"/>
      <c r="H443" s="60"/>
      <c r="I443" s="60"/>
      <c r="J443" s="60"/>
      <c r="K443" s="60"/>
      <c r="L443" s="229">
        <f t="shared" si="97"/>
        <v>0</v>
      </c>
      <c r="M443" s="230">
        <f t="shared" ca="1" si="105"/>
        <v>0</v>
      </c>
      <c r="N443" s="230">
        <f t="shared" ca="1" si="106"/>
        <v>0</v>
      </c>
      <c r="O443" s="231">
        <f t="shared" ca="1" si="107"/>
        <v>0</v>
      </c>
      <c r="P443" s="232">
        <f t="shared" ca="1" si="108"/>
        <v>0</v>
      </c>
      <c r="Q443" s="233">
        <f t="shared" ca="1" si="98"/>
        <v>0</v>
      </c>
      <c r="R443" s="233">
        <f ca="1">IF(LEN(B443)&gt;0,'7'!R443-'7'!Q443,"")</f>
        <v>0</v>
      </c>
      <c r="S443" s="234"/>
      <c r="T443" s="34"/>
      <c r="U443" s="34"/>
      <c r="V443" s="34"/>
      <c r="W443" s="34"/>
      <c r="X443" s="34"/>
      <c r="AB443" s="167">
        <f>ROW()</f>
        <v>443</v>
      </c>
      <c r="AC443" s="168">
        <f t="shared" ca="1" si="69"/>
        <v>0</v>
      </c>
      <c r="AD443" s="168">
        <f t="shared" ca="1" si="70"/>
        <v>0</v>
      </c>
      <c r="AE443" s="169" t="str">
        <f t="shared" ca="1" si="99"/>
        <v>-</v>
      </c>
      <c r="AF443" s="168" t="str">
        <f t="shared" ca="1" si="100"/>
        <v>-</v>
      </c>
      <c r="AG443" s="169" t="str">
        <f t="shared" ca="1" si="101"/>
        <v>-</v>
      </c>
      <c r="AH443" s="168" t="str">
        <f t="shared" ca="1" si="102"/>
        <v>-</v>
      </c>
      <c r="AI443" s="168">
        <f t="shared" ca="1" si="103"/>
        <v>0</v>
      </c>
      <c r="AJ443" s="170">
        <f t="shared" ca="1" si="104"/>
        <v>0</v>
      </c>
      <c r="AK443" s="168">
        <f t="shared" ca="1" si="71"/>
        <v>0</v>
      </c>
      <c r="AL443" s="168">
        <f t="shared" ca="1" si="72"/>
        <v>0</v>
      </c>
    </row>
    <row r="444" spans="1:38" ht="27" customHeight="1" x14ac:dyDescent="0.2">
      <c r="A444" s="56">
        <v>429</v>
      </c>
      <c r="B444" s="309" t="str">
        <f t="shared" ca="1" si="66"/>
        <v>A429</v>
      </c>
      <c r="C444" s="309"/>
      <c r="D444" s="57" t="str">
        <f t="shared" ca="1" si="67"/>
        <v/>
      </c>
      <c r="E444" s="59" t="str">
        <f t="shared" ca="1" si="68"/>
        <v/>
      </c>
      <c r="F444" s="215">
        <f ca="1">IF(LEN(B444)&gt;0,'OBRAČUNANA OSNOVNA PLAČA'!H438,"")</f>
        <v>0</v>
      </c>
      <c r="G444" s="60"/>
      <c r="H444" s="60"/>
      <c r="I444" s="60"/>
      <c r="J444" s="60"/>
      <c r="K444" s="60"/>
      <c r="L444" s="229">
        <f t="shared" si="97"/>
        <v>0</v>
      </c>
      <c r="M444" s="230">
        <f t="shared" ca="1" si="105"/>
        <v>0</v>
      </c>
      <c r="N444" s="230">
        <f t="shared" ca="1" si="106"/>
        <v>0</v>
      </c>
      <c r="O444" s="231">
        <f t="shared" ca="1" si="107"/>
        <v>0</v>
      </c>
      <c r="P444" s="232">
        <f t="shared" ca="1" si="108"/>
        <v>0</v>
      </c>
      <c r="Q444" s="233">
        <f t="shared" ca="1" si="98"/>
        <v>0</v>
      </c>
      <c r="R444" s="233">
        <f ca="1">IF(LEN(B444)&gt;0,'7'!R444-'7'!Q444,"")</f>
        <v>0</v>
      </c>
      <c r="S444" s="234"/>
      <c r="T444" s="34"/>
      <c r="U444" s="34"/>
      <c r="V444" s="34"/>
      <c r="W444" s="34"/>
      <c r="X444" s="34"/>
      <c r="AB444" s="167">
        <f>ROW()</f>
        <v>444</v>
      </c>
      <c r="AC444" s="168">
        <f t="shared" ca="1" si="69"/>
        <v>0</v>
      </c>
      <c r="AD444" s="168">
        <f t="shared" ca="1" si="70"/>
        <v>0</v>
      </c>
      <c r="AE444" s="169" t="str">
        <f t="shared" ca="1" si="99"/>
        <v>-</v>
      </c>
      <c r="AF444" s="168" t="str">
        <f t="shared" ca="1" si="100"/>
        <v>-</v>
      </c>
      <c r="AG444" s="169" t="str">
        <f t="shared" ca="1" si="101"/>
        <v>-</v>
      </c>
      <c r="AH444" s="168" t="str">
        <f t="shared" ca="1" si="102"/>
        <v>-</v>
      </c>
      <c r="AI444" s="168">
        <f t="shared" ca="1" si="103"/>
        <v>0</v>
      </c>
      <c r="AJ444" s="170">
        <f t="shared" ca="1" si="104"/>
        <v>0</v>
      </c>
      <c r="AK444" s="168">
        <f t="shared" ca="1" si="71"/>
        <v>0</v>
      </c>
      <c r="AL444" s="168">
        <f t="shared" ca="1" si="72"/>
        <v>0</v>
      </c>
    </row>
    <row r="445" spans="1:38" ht="27" customHeight="1" x14ac:dyDescent="0.2">
      <c r="A445" s="56">
        <v>430</v>
      </c>
      <c r="B445" s="309" t="str">
        <f t="shared" ca="1" si="66"/>
        <v>A430</v>
      </c>
      <c r="C445" s="309"/>
      <c r="D445" s="57" t="str">
        <f t="shared" ca="1" si="67"/>
        <v/>
      </c>
      <c r="E445" s="59" t="str">
        <f t="shared" ca="1" si="68"/>
        <v/>
      </c>
      <c r="F445" s="215">
        <f ca="1">IF(LEN(B445)&gt;0,'OBRAČUNANA OSNOVNA PLAČA'!H439,"")</f>
        <v>0</v>
      </c>
      <c r="G445" s="60"/>
      <c r="H445" s="60"/>
      <c r="I445" s="60"/>
      <c r="J445" s="60"/>
      <c r="K445" s="60"/>
      <c r="L445" s="229">
        <f t="shared" si="97"/>
        <v>0</v>
      </c>
      <c r="M445" s="230">
        <f t="shared" ca="1" si="105"/>
        <v>0</v>
      </c>
      <c r="N445" s="230">
        <f t="shared" ca="1" si="106"/>
        <v>0</v>
      </c>
      <c r="O445" s="231">
        <f t="shared" ca="1" si="107"/>
        <v>0</v>
      </c>
      <c r="P445" s="232">
        <f t="shared" ca="1" si="108"/>
        <v>0</v>
      </c>
      <c r="Q445" s="233">
        <f t="shared" ca="1" si="98"/>
        <v>0</v>
      </c>
      <c r="R445" s="233">
        <f ca="1">IF(LEN(B445)&gt;0,'7'!R445-'7'!Q445,"")</f>
        <v>0</v>
      </c>
      <c r="S445" s="234"/>
      <c r="T445" s="34"/>
      <c r="U445" s="34"/>
      <c r="V445" s="34"/>
      <c r="W445" s="34"/>
      <c r="X445" s="34"/>
      <c r="AB445" s="167">
        <f>ROW()</f>
        <v>445</v>
      </c>
      <c r="AC445" s="168">
        <f t="shared" ca="1" si="69"/>
        <v>0</v>
      </c>
      <c r="AD445" s="168">
        <f t="shared" ca="1" si="70"/>
        <v>0</v>
      </c>
      <c r="AE445" s="169" t="str">
        <f t="shared" ca="1" si="99"/>
        <v>-</v>
      </c>
      <c r="AF445" s="168" t="str">
        <f t="shared" ca="1" si="100"/>
        <v>-</v>
      </c>
      <c r="AG445" s="169" t="str">
        <f t="shared" ca="1" si="101"/>
        <v>-</v>
      </c>
      <c r="AH445" s="168" t="str">
        <f t="shared" ca="1" si="102"/>
        <v>-</v>
      </c>
      <c r="AI445" s="168">
        <f t="shared" ca="1" si="103"/>
        <v>0</v>
      </c>
      <c r="AJ445" s="170">
        <f t="shared" ca="1" si="104"/>
        <v>0</v>
      </c>
      <c r="AK445" s="168">
        <f t="shared" ca="1" si="71"/>
        <v>0</v>
      </c>
      <c r="AL445" s="168">
        <f t="shared" ca="1" si="72"/>
        <v>0</v>
      </c>
    </row>
    <row r="446" spans="1:38" ht="27" customHeight="1" x14ac:dyDescent="0.2">
      <c r="A446" s="56">
        <v>431</v>
      </c>
      <c r="B446" s="309" t="str">
        <f t="shared" ca="1" si="66"/>
        <v>A431</v>
      </c>
      <c r="C446" s="309"/>
      <c r="D446" s="57" t="str">
        <f t="shared" ca="1" si="67"/>
        <v/>
      </c>
      <c r="E446" s="59" t="str">
        <f t="shared" ca="1" si="68"/>
        <v/>
      </c>
      <c r="F446" s="215">
        <f ca="1">IF(LEN(B446)&gt;0,'OBRAČUNANA OSNOVNA PLAČA'!H440,"")</f>
        <v>0</v>
      </c>
      <c r="G446" s="60"/>
      <c r="H446" s="60"/>
      <c r="I446" s="60"/>
      <c r="J446" s="60"/>
      <c r="K446" s="60"/>
      <c r="L446" s="229">
        <f t="shared" si="97"/>
        <v>0</v>
      </c>
      <c r="M446" s="230">
        <f t="shared" ca="1" si="105"/>
        <v>0</v>
      </c>
      <c r="N446" s="230">
        <f t="shared" ca="1" si="106"/>
        <v>0</v>
      </c>
      <c r="O446" s="231">
        <f t="shared" ca="1" si="107"/>
        <v>0</v>
      </c>
      <c r="P446" s="232">
        <f t="shared" ca="1" si="108"/>
        <v>0</v>
      </c>
      <c r="Q446" s="233">
        <f t="shared" ca="1" si="98"/>
        <v>0</v>
      </c>
      <c r="R446" s="233">
        <f ca="1">IF(LEN(B446)&gt;0,'7'!R446-'7'!Q446,"")</f>
        <v>0</v>
      </c>
      <c r="S446" s="234"/>
      <c r="T446" s="34"/>
      <c r="U446" s="34"/>
      <c r="V446" s="34"/>
      <c r="W446" s="34"/>
      <c r="X446" s="34"/>
      <c r="AB446" s="167">
        <f>ROW()</f>
        <v>446</v>
      </c>
      <c r="AC446" s="168">
        <f t="shared" ca="1" si="69"/>
        <v>0</v>
      </c>
      <c r="AD446" s="168">
        <f t="shared" ca="1" si="70"/>
        <v>0</v>
      </c>
      <c r="AE446" s="169" t="str">
        <f t="shared" ca="1" si="99"/>
        <v>-</v>
      </c>
      <c r="AF446" s="168" t="str">
        <f t="shared" ca="1" si="100"/>
        <v>-</v>
      </c>
      <c r="AG446" s="169" t="str">
        <f t="shared" ca="1" si="101"/>
        <v>-</v>
      </c>
      <c r="AH446" s="168" t="str">
        <f t="shared" ca="1" si="102"/>
        <v>-</v>
      </c>
      <c r="AI446" s="168">
        <f t="shared" ca="1" si="103"/>
        <v>0</v>
      </c>
      <c r="AJ446" s="170">
        <f t="shared" ca="1" si="104"/>
        <v>0</v>
      </c>
      <c r="AK446" s="168">
        <f t="shared" ca="1" si="71"/>
        <v>0</v>
      </c>
      <c r="AL446" s="168">
        <f t="shared" ca="1" si="72"/>
        <v>0</v>
      </c>
    </row>
    <row r="447" spans="1:38" ht="27" customHeight="1" x14ac:dyDescent="0.2">
      <c r="A447" s="56">
        <v>432</v>
      </c>
      <c r="B447" s="309" t="str">
        <f t="shared" ca="1" si="66"/>
        <v>A432</v>
      </c>
      <c r="C447" s="309"/>
      <c r="D447" s="57" t="str">
        <f t="shared" ca="1" si="67"/>
        <v/>
      </c>
      <c r="E447" s="59" t="str">
        <f t="shared" ca="1" si="68"/>
        <v/>
      </c>
      <c r="F447" s="215">
        <f ca="1">IF(LEN(B447)&gt;0,'OBRAČUNANA OSNOVNA PLAČA'!H441,"")</f>
        <v>0</v>
      </c>
      <c r="G447" s="60"/>
      <c r="H447" s="60"/>
      <c r="I447" s="60"/>
      <c r="J447" s="60"/>
      <c r="K447" s="60"/>
      <c r="L447" s="229">
        <f t="shared" si="97"/>
        <v>0</v>
      </c>
      <c r="M447" s="230">
        <f t="shared" ca="1" si="105"/>
        <v>0</v>
      </c>
      <c r="N447" s="230">
        <f t="shared" ca="1" si="106"/>
        <v>0</v>
      </c>
      <c r="O447" s="231">
        <f t="shared" ca="1" si="107"/>
        <v>0</v>
      </c>
      <c r="P447" s="232">
        <f t="shared" ca="1" si="108"/>
        <v>0</v>
      </c>
      <c r="Q447" s="233">
        <f t="shared" ca="1" si="98"/>
        <v>0</v>
      </c>
      <c r="R447" s="233">
        <f ca="1">IF(LEN(B447)&gt;0,'7'!R447-'7'!Q447,"")</f>
        <v>0</v>
      </c>
      <c r="S447" s="234"/>
      <c r="T447" s="34"/>
      <c r="U447" s="34"/>
      <c r="V447" s="34"/>
      <c r="W447" s="34"/>
      <c r="X447" s="34"/>
      <c r="AB447" s="167">
        <f>ROW()</f>
        <v>447</v>
      </c>
      <c r="AC447" s="168">
        <f t="shared" ca="1" si="69"/>
        <v>0</v>
      </c>
      <c r="AD447" s="168">
        <f t="shared" ca="1" si="70"/>
        <v>0</v>
      </c>
      <c r="AE447" s="169" t="str">
        <f t="shared" ca="1" si="99"/>
        <v>-</v>
      </c>
      <c r="AF447" s="168" t="str">
        <f t="shared" ca="1" si="100"/>
        <v>-</v>
      </c>
      <c r="AG447" s="169" t="str">
        <f t="shared" ca="1" si="101"/>
        <v>-</v>
      </c>
      <c r="AH447" s="168" t="str">
        <f t="shared" ca="1" si="102"/>
        <v>-</v>
      </c>
      <c r="AI447" s="168">
        <f t="shared" ca="1" si="103"/>
        <v>0</v>
      </c>
      <c r="AJ447" s="170">
        <f t="shared" ca="1" si="104"/>
        <v>0</v>
      </c>
      <c r="AK447" s="168">
        <f t="shared" ca="1" si="71"/>
        <v>0</v>
      </c>
      <c r="AL447" s="168">
        <f t="shared" ca="1" si="72"/>
        <v>0</v>
      </c>
    </row>
    <row r="448" spans="1:38" ht="27" customHeight="1" x14ac:dyDescent="0.2">
      <c r="A448" s="56">
        <v>433</v>
      </c>
      <c r="B448" s="309" t="str">
        <f t="shared" ca="1" si="66"/>
        <v>A433</v>
      </c>
      <c r="C448" s="309"/>
      <c r="D448" s="57" t="str">
        <f t="shared" ca="1" si="67"/>
        <v/>
      </c>
      <c r="E448" s="59" t="str">
        <f t="shared" ca="1" si="68"/>
        <v/>
      </c>
      <c r="F448" s="215">
        <f ca="1">IF(LEN(B448)&gt;0,'OBRAČUNANA OSNOVNA PLAČA'!H442,"")</f>
        <v>0</v>
      </c>
      <c r="G448" s="60"/>
      <c r="H448" s="60"/>
      <c r="I448" s="60"/>
      <c r="J448" s="60"/>
      <c r="K448" s="60"/>
      <c r="L448" s="229">
        <f t="shared" si="97"/>
        <v>0</v>
      </c>
      <c r="M448" s="230">
        <f t="shared" ca="1" si="105"/>
        <v>0</v>
      </c>
      <c r="N448" s="230">
        <f t="shared" ca="1" si="106"/>
        <v>0</v>
      </c>
      <c r="O448" s="231">
        <f t="shared" ca="1" si="107"/>
        <v>0</v>
      </c>
      <c r="P448" s="232">
        <f t="shared" ca="1" si="108"/>
        <v>0</v>
      </c>
      <c r="Q448" s="233">
        <f t="shared" ca="1" si="98"/>
        <v>0</v>
      </c>
      <c r="R448" s="233">
        <f ca="1">IF(LEN(B448)&gt;0,'7'!R448-'7'!Q448,"")</f>
        <v>0</v>
      </c>
      <c r="S448" s="234"/>
      <c r="T448" s="34"/>
      <c r="U448" s="34"/>
      <c r="V448" s="34"/>
      <c r="W448" s="34"/>
      <c r="X448" s="34"/>
      <c r="AB448" s="167">
        <f>ROW()</f>
        <v>448</v>
      </c>
      <c r="AC448" s="168">
        <f t="shared" ca="1" si="69"/>
        <v>0</v>
      </c>
      <c r="AD448" s="168">
        <f t="shared" ca="1" si="70"/>
        <v>0</v>
      </c>
      <c r="AE448" s="169" t="str">
        <f t="shared" ca="1" si="99"/>
        <v>-</v>
      </c>
      <c r="AF448" s="168" t="str">
        <f t="shared" ca="1" si="100"/>
        <v>-</v>
      </c>
      <c r="AG448" s="169" t="str">
        <f t="shared" ca="1" si="101"/>
        <v>-</v>
      </c>
      <c r="AH448" s="168" t="str">
        <f t="shared" ca="1" si="102"/>
        <v>-</v>
      </c>
      <c r="AI448" s="168">
        <f t="shared" ca="1" si="103"/>
        <v>0</v>
      </c>
      <c r="AJ448" s="170">
        <f t="shared" ca="1" si="104"/>
        <v>0</v>
      </c>
      <c r="AK448" s="168">
        <f t="shared" ca="1" si="71"/>
        <v>0</v>
      </c>
      <c r="AL448" s="168">
        <f t="shared" ca="1" si="72"/>
        <v>0</v>
      </c>
    </row>
    <row r="449" spans="1:38" ht="27" customHeight="1" x14ac:dyDescent="0.2">
      <c r="A449" s="56">
        <v>434</v>
      </c>
      <c r="B449" s="309" t="str">
        <f t="shared" ca="1" si="66"/>
        <v>A434</v>
      </c>
      <c r="C449" s="309"/>
      <c r="D449" s="57" t="str">
        <f t="shared" ca="1" si="67"/>
        <v/>
      </c>
      <c r="E449" s="59" t="str">
        <f t="shared" ca="1" si="68"/>
        <v/>
      </c>
      <c r="F449" s="215">
        <f ca="1">IF(LEN(B449)&gt;0,'OBRAČUNANA OSNOVNA PLAČA'!H443,"")</f>
        <v>0</v>
      </c>
      <c r="G449" s="60"/>
      <c r="H449" s="60"/>
      <c r="I449" s="60"/>
      <c r="J449" s="60"/>
      <c r="K449" s="60"/>
      <c r="L449" s="229">
        <f t="shared" si="97"/>
        <v>0</v>
      </c>
      <c r="M449" s="230">
        <f t="shared" ca="1" si="105"/>
        <v>0</v>
      </c>
      <c r="N449" s="230">
        <f t="shared" ca="1" si="106"/>
        <v>0</v>
      </c>
      <c r="O449" s="231">
        <f t="shared" ca="1" si="107"/>
        <v>0</v>
      </c>
      <c r="P449" s="232">
        <f t="shared" ca="1" si="108"/>
        <v>0</v>
      </c>
      <c r="Q449" s="233">
        <f t="shared" ca="1" si="98"/>
        <v>0</v>
      </c>
      <c r="R449" s="233">
        <f ca="1">IF(LEN(B449)&gt;0,'7'!R449-'7'!Q449,"")</f>
        <v>0</v>
      </c>
      <c r="S449" s="234"/>
      <c r="T449" s="34"/>
      <c r="U449" s="34"/>
      <c r="V449" s="34"/>
      <c r="W449" s="34"/>
      <c r="X449" s="34"/>
      <c r="AB449" s="167">
        <f>ROW()</f>
        <v>449</v>
      </c>
      <c r="AC449" s="168">
        <f t="shared" ca="1" si="69"/>
        <v>0</v>
      </c>
      <c r="AD449" s="168">
        <f t="shared" ca="1" si="70"/>
        <v>0</v>
      </c>
      <c r="AE449" s="169" t="str">
        <f t="shared" ca="1" si="99"/>
        <v>-</v>
      </c>
      <c r="AF449" s="168" t="str">
        <f t="shared" ca="1" si="100"/>
        <v>-</v>
      </c>
      <c r="AG449" s="169" t="str">
        <f t="shared" ca="1" si="101"/>
        <v>-</v>
      </c>
      <c r="AH449" s="168" t="str">
        <f t="shared" ca="1" si="102"/>
        <v>-</v>
      </c>
      <c r="AI449" s="168">
        <f t="shared" ca="1" si="103"/>
        <v>0</v>
      </c>
      <c r="AJ449" s="170">
        <f t="shared" ca="1" si="104"/>
        <v>0</v>
      </c>
      <c r="AK449" s="168">
        <f t="shared" ca="1" si="71"/>
        <v>0</v>
      </c>
      <c r="AL449" s="168">
        <f t="shared" ca="1" si="72"/>
        <v>0</v>
      </c>
    </row>
    <row r="450" spans="1:38" ht="27" customHeight="1" x14ac:dyDescent="0.2">
      <c r="A450" s="56">
        <v>435</v>
      </c>
      <c r="B450" s="309" t="str">
        <f t="shared" ca="1" si="66"/>
        <v>A435</v>
      </c>
      <c r="C450" s="309"/>
      <c r="D450" s="57" t="str">
        <f t="shared" ca="1" si="67"/>
        <v/>
      </c>
      <c r="E450" s="59" t="str">
        <f t="shared" ca="1" si="68"/>
        <v/>
      </c>
      <c r="F450" s="215">
        <f ca="1">IF(LEN(B450)&gt;0,'OBRAČUNANA OSNOVNA PLAČA'!H444,"")</f>
        <v>0</v>
      </c>
      <c r="G450" s="60"/>
      <c r="H450" s="60"/>
      <c r="I450" s="60"/>
      <c r="J450" s="60"/>
      <c r="K450" s="60"/>
      <c r="L450" s="229">
        <f t="shared" si="97"/>
        <v>0</v>
      </c>
      <c r="M450" s="230">
        <f t="shared" ca="1" si="105"/>
        <v>0</v>
      </c>
      <c r="N450" s="230">
        <f t="shared" ca="1" si="106"/>
        <v>0</v>
      </c>
      <c r="O450" s="231">
        <f t="shared" ca="1" si="107"/>
        <v>0</v>
      </c>
      <c r="P450" s="232">
        <f t="shared" ca="1" si="108"/>
        <v>0</v>
      </c>
      <c r="Q450" s="233">
        <f t="shared" ca="1" si="98"/>
        <v>0</v>
      </c>
      <c r="R450" s="233">
        <f ca="1">IF(LEN(B450)&gt;0,'7'!R450-'7'!Q450,"")</f>
        <v>0</v>
      </c>
      <c r="S450" s="234"/>
      <c r="T450" s="34"/>
      <c r="U450" s="34"/>
      <c r="V450" s="34"/>
      <c r="W450" s="34"/>
      <c r="X450" s="34"/>
      <c r="AB450" s="167">
        <f>ROW()</f>
        <v>450</v>
      </c>
      <c r="AC450" s="168">
        <f t="shared" ca="1" si="69"/>
        <v>0</v>
      </c>
      <c r="AD450" s="168">
        <f t="shared" ca="1" si="70"/>
        <v>0</v>
      </c>
      <c r="AE450" s="169" t="str">
        <f t="shared" ca="1" si="99"/>
        <v>-</v>
      </c>
      <c r="AF450" s="168" t="str">
        <f t="shared" ca="1" si="100"/>
        <v>-</v>
      </c>
      <c r="AG450" s="169" t="str">
        <f t="shared" ca="1" si="101"/>
        <v>-</v>
      </c>
      <c r="AH450" s="168" t="str">
        <f t="shared" ca="1" si="102"/>
        <v>-</v>
      </c>
      <c r="AI450" s="168">
        <f t="shared" ca="1" si="103"/>
        <v>0</v>
      </c>
      <c r="AJ450" s="170">
        <f t="shared" ca="1" si="104"/>
        <v>0</v>
      </c>
      <c r="AK450" s="168">
        <f t="shared" ca="1" si="71"/>
        <v>0</v>
      </c>
      <c r="AL450" s="168">
        <f t="shared" ca="1" si="72"/>
        <v>0</v>
      </c>
    </row>
    <row r="451" spans="1:38" ht="27" customHeight="1" x14ac:dyDescent="0.2">
      <c r="A451" s="56">
        <v>436</v>
      </c>
      <c r="B451" s="309" t="str">
        <f t="shared" ca="1" si="66"/>
        <v>A436</v>
      </c>
      <c r="C451" s="309"/>
      <c r="D451" s="57" t="str">
        <f t="shared" ca="1" si="67"/>
        <v/>
      </c>
      <c r="E451" s="59" t="str">
        <f t="shared" ca="1" si="68"/>
        <v/>
      </c>
      <c r="F451" s="215">
        <f ca="1">IF(LEN(B451)&gt;0,'OBRAČUNANA OSNOVNA PLAČA'!H445,"")</f>
        <v>0</v>
      </c>
      <c r="G451" s="60"/>
      <c r="H451" s="60"/>
      <c r="I451" s="60"/>
      <c r="J451" s="60"/>
      <c r="K451" s="60"/>
      <c r="L451" s="229">
        <f t="shared" si="97"/>
        <v>0</v>
      </c>
      <c r="M451" s="230">
        <f t="shared" ca="1" si="105"/>
        <v>0</v>
      </c>
      <c r="N451" s="230">
        <f t="shared" ca="1" si="106"/>
        <v>0</v>
      </c>
      <c r="O451" s="231">
        <f t="shared" ca="1" si="107"/>
        <v>0</v>
      </c>
      <c r="P451" s="232">
        <f t="shared" ca="1" si="108"/>
        <v>0</v>
      </c>
      <c r="Q451" s="233">
        <f t="shared" ca="1" si="98"/>
        <v>0</v>
      </c>
      <c r="R451" s="233">
        <f ca="1">IF(LEN(B451)&gt;0,'7'!R451-'7'!Q451,"")</f>
        <v>0</v>
      </c>
      <c r="S451" s="234"/>
      <c r="T451" s="34"/>
      <c r="U451" s="34"/>
      <c r="V451" s="34"/>
      <c r="W451" s="34"/>
      <c r="X451" s="34"/>
      <c r="AB451" s="167">
        <f>ROW()</f>
        <v>451</v>
      </c>
      <c r="AC451" s="168">
        <f t="shared" ca="1" si="69"/>
        <v>0</v>
      </c>
      <c r="AD451" s="168">
        <f t="shared" ca="1" si="70"/>
        <v>0</v>
      </c>
      <c r="AE451" s="169" t="str">
        <f t="shared" ca="1" si="99"/>
        <v>-</v>
      </c>
      <c r="AF451" s="168" t="str">
        <f t="shared" ca="1" si="100"/>
        <v>-</v>
      </c>
      <c r="AG451" s="169" t="str">
        <f t="shared" ca="1" si="101"/>
        <v>-</v>
      </c>
      <c r="AH451" s="168" t="str">
        <f t="shared" ca="1" si="102"/>
        <v>-</v>
      </c>
      <c r="AI451" s="168">
        <f t="shared" ca="1" si="103"/>
        <v>0</v>
      </c>
      <c r="AJ451" s="170">
        <f t="shared" ca="1" si="104"/>
        <v>0</v>
      </c>
      <c r="AK451" s="168">
        <f t="shared" ca="1" si="71"/>
        <v>0</v>
      </c>
      <c r="AL451" s="168">
        <f t="shared" ca="1" si="72"/>
        <v>0</v>
      </c>
    </row>
    <row r="452" spans="1:38" ht="27" customHeight="1" x14ac:dyDescent="0.2">
      <c r="A452" s="56">
        <v>437</v>
      </c>
      <c r="B452" s="309" t="str">
        <f t="shared" ca="1" si="66"/>
        <v>A437</v>
      </c>
      <c r="C452" s="309"/>
      <c r="D452" s="57" t="str">
        <f t="shared" ca="1" si="67"/>
        <v/>
      </c>
      <c r="E452" s="59" t="str">
        <f t="shared" ca="1" si="68"/>
        <v/>
      </c>
      <c r="F452" s="215">
        <f ca="1">IF(LEN(B452)&gt;0,'OBRAČUNANA OSNOVNA PLAČA'!H446,"")</f>
        <v>0</v>
      </c>
      <c r="G452" s="60"/>
      <c r="H452" s="60"/>
      <c r="I452" s="60"/>
      <c r="J452" s="60"/>
      <c r="K452" s="60"/>
      <c r="L452" s="229">
        <f t="shared" si="97"/>
        <v>0</v>
      </c>
      <c r="M452" s="230">
        <f t="shared" ca="1" si="105"/>
        <v>0</v>
      </c>
      <c r="N452" s="230">
        <f t="shared" ca="1" si="106"/>
        <v>0</v>
      </c>
      <c r="O452" s="231">
        <f t="shared" ca="1" si="107"/>
        <v>0</v>
      </c>
      <c r="P452" s="232">
        <f t="shared" ca="1" si="108"/>
        <v>0</v>
      </c>
      <c r="Q452" s="233">
        <f t="shared" ca="1" si="98"/>
        <v>0</v>
      </c>
      <c r="R452" s="233">
        <f ca="1">IF(LEN(B452)&gt;0,'7'!R452-'7'!Q452,"")</f>
        <v>0</v>
      </c>
      <c r="S452" s="234"/>
      <c r="T452" s="34"/>
      <c r="U452" s="34"/>
      <c r="V452" s="34"/>
      <c r="W452" s="34"/>
      <c r="X452" s="34"/>
      <c r="AB452" s="167">
        <f>ROW()</f>
        <v>452</v>
      </c>
      <c r="AC452" s="168">
        <f t="shared" ca="1" si="69"/>
        <v>0</v>
      </c>
      <c r="AD452" s="168">
        <f t="shared" ca="1" si="70"/>
        <v>0</v>
      </c>
      <c r="AE452" s="169" t="str">
        <f t="shared" ca="1" si="99"/>
        <v>-</v>
      </c>
      <c r="AF452" s="168" t="str">
        <f t="shared" ca="1" si="100"/>
        <v>-</v>
      </c>
      <c r="AG452" s="169" t="str">
        <f t="shared" ca="1" si="101"/>
        <v>-</v>
      </c>
      <c r="AH452" s="168" t="str">
        <f t="shared" ca="1" si="102"/>
        <v>-</v>
      </c>
      <c r="AI452" s="168">
        <f t="shared" ca="1" si="103"/>
        <v>0</v>
      </c>
      <c r="AJ452" s="170">
        <f t="shared" ca="1" si="104"/>
        <v>0</v>
      </c>
      <c r="AK452" s="168">
        <f t="shared" ca="1" si="71"/>
        <v>0</v>
      </c>
      <c r="AL452" s="168">
        <f t="shared" ca="1" si="72"/>
        <v>0</v>
      </c>
    </row>
    <row r="453" spans="1:38" ht="27" customHeight="1" x14ac:dyDescent="0.2">
      <c r="A453" s="56">
        <v>438</v>
      </c>
      <c r="B453" s="309" t="str">
        <f t="shared" ca="1" si="66"/>
        <v>A438</v>
      </c>
      <c r="C453" s="309"/>
      <c r="D453" s="57" t="str">
        <f t="shared" ca="1" si="67"/>
        <v/>
      </c>
      <c r="E453" s="59" t="str">
        <f t="shared" ca="1" si="68"/>
        <v/>
      </c>
      <c r="F453" s="215">
        <f ca="1">IF(LEN(B453)&gt;0,'OBRAČUNANA OSNOVNA PLAČA'!H447,"")</f>
        <v>0</v>
      </c>
      <c r="G453" s="60"/>
      <c r="H453" s="60"/>
      <c r="I453" s="60"/>
      <c r="J453" s="60"/>
      <c r="K453" s="60"/>
      <c r="L453" s="229">
        <f t="shared" si="97"/>
        <v>0</v>
      </c>
      <c r="M453" s="230">
        <f t="shared" ca="1" si="105"/>
        <v>0</v>
      </c>
      <c r="N453" s="230">
        <f t="shared" ca="1" si="106"/>
        <v>0</v>
      </c>
      <c r="O453" s="231">
        <f t="shared" ca="1" si="107"/>
        <v>0</v>
      </c>
      <c r="P453" s="232">
        <f t="shared" ca="1" si="108"/>
        <v>0</v>
      </c>
      <c r="Q453" s="233">
        <f t="shared" ca="1" si="98"/>
        <v>0</v>
      </c>
      <c r="R453" s="233">
        <f ca="1">IF(LEN(B453)&gt;0,'7'!R453-'7'!Q453,"")</f>
        <v>0</v>
      </c>
      <c r="S453" s="234"/>
      <c r="T453" s="34"/>
      <c r="U453" s="34"/>
      <c r="V453" s="34"/>
      <c r="W453" s="34"/>
      <c r="X453" s="34"/>
      <c r="AB453" s="167">
        <f>ROW()</f>
        <v>453</v>
      </c>
      <c r="AC453" s="168">
        <f t="shared" ca="1" si="69"/>
        <v>0</v>
      </c>
      <c r="AD453" s="168">
        <f t="shared" ca="1" si="70"/>
        <v>0</v>
      </c>
      <c r="AE453" s="169" t="str">
        <f t="shared" ca="1" si="99"/>
        <v>-</v>
      </c>
      <c r="AF453" s="168" t="str">
        <f t="shared" ca="1" si="100"/>
        <v>-</v>
      </c>
      <c r="AG453" s="169" t="str">
        <f t="shared" ca="1" si="101"/>
        <v>-</v>
      </c>
      <c r="AH453" s="168" t="str">
        <f t="shared" ca="1" si="102"/>
        <v>-</v>
      </c>
      <c r="AI453" s="168">
        <f t="shared" ca="1" si="103"/>
        <v>0</v>
      </c>
      <c r="AJ453" s="170">
        <f t="shared" ca="1" si="104"/>
        <v>0</v>
      </c>
      <c r="AK453" s="168">
        <f t="shared" ca="1" si="71"/>
        <v>0</v>
      </c>
      <c r="AL453" s="168">
        <f t="shared" ca="1" si="72"/>
        <v>0</v>
      </c>
    </row>
    <row r="454" spans="1:38" ht="27" customHeight="1" x14ac:dyDescent="0.2">
      <c r="A454" s="56">
        <v>439</v>
      </c>
      <c r="B454" s="309" t="str">
        <f t="shared" ca="1" si="66"/>
        <v>A439</v>
      </c>
      <c r="C454" s="309"/>
      <c r="D454" s="57" t="str">
        <f t="shared" ca="1" si="67"/>
        <v/>
      </c>
      <c r="E454" s="59" t="str">
        <f t="shared" ca="1" si="68"/>
        <v/>
      </c>
      <c r="F454" s="215">
        <f ca="1">IF(LEN(B454)&gt;0,'OBRAČUNANA OSNOVNA PLAČA'!H448,"")</f>
        <v>0</v>
      </c>
      <c r="G454" s="60"/>
      <c r="H454" s="60"/>
      <c r="I454" s="60"/>
      <c r="J454" s="60"/>
      <c r="K454" s="60"/>
      <c r="L454" s="229">
        <f t="shared" si="97"/>
        <v>0</v>
      </c>
      <c r="M454" s="230">
        <f t="shared" ca="1" si="105"/>
        <v>0</v>
      </c>
      <c r="N454" s="230">
        <f t="shared" ca="1" si="106"/>
        <v>0</v>
      </c>
      <c r="O454" s="231">
        <f t="shared" ca="1" si="107"/>
        <v>0</v>
      </c>
      <c r="P454" s="232">
        <f t="shared" ca="1" si="108"/>
        <v>0</v>
      </c>
      <c r="Q454" s="233">
        <f t="shared" ca="1" si="98"/>
        <v>0</v>
      </c>
      <c r="R454" s="233">
        <f ca="1">IF(LEN(B454)&gt;0,'7'!R454-'7'!Q454,"")</f>
        <v>0</v>
      </c>
      <c r="S454" s="234"/>
      <c r="T454" s="34"/>
      <c r="U454" s="34"/>
      <c r="V454" s="34"/>
      <c r="W454" s="34"/>
      <c r="X454" s="34"/>
      <c r="AB454" s="167">
        <f>ROW()</f>
        <v>454</v>
      </c>
      <c r="AC454" s="168">
        <f t="shared" ca="1" si="69"/>
        <v>0</v>
      </c>
      <c r="AD454" s="168">
        <f t="shared" ca="1" si="70"/>
        <v>0</v>
      </c>
      <c r="AE454" s="169" t="str">
        <f t="shared" ca="1" si="99"/>
        <v>-</v>
      </c>
      <c r="AF454" s="168" t="str">
        <f t="shared" ca="1" si="100"/>
        <v>-</v>
      </c>
      <c r="AG454" s="169" t="str">
        <f t="shared" ca="1" si="101"/>
        <v>-</v>
      </c>
      <c r="AH454" s="168" t="str">
        <f t="shared" ca="1" si="102"/>
        <v>-</v>
      </c>
      <c r="AI454" s="168">
        <f t="shared" ca="1" si="103"/>
        <v>0</v>
      </c>
      <c r="AJ454" s="170">
        <f t="shared" ca="1" si="104"/>
        <v>0</v>
      </c>
      <c r="AK454" s="168">
        <f t="shared" ca="1" si="71"/>
        <v>0</v>
      </c>
      <c r="AL454" s="168">
        <f t="shared" ca="1" si="72"/>
        <v>0</v>
      </c>
    </row>
    <row r="455" spans="1:38" ht="27" customHeight="1" x14ac:dyDescent="0.2">
      <c r="A455" s="56">
        <v>440</v>
      </c>
      <c r="B455" s="309" t="str">
        <f t="shared" ca="1" si="66"/>
        <v>A440</v>
      </c>
      <c r="C455" s="309"/>
      <c r="D455" s="57" t="str">
        <f t="shared" ca="1" si="67"/>
        <v/>
      </c>
      <c r="E455" s="59" t="str">
        <f t="shared" ca="1" si="68"/>
        <v/>
      </c>
      <c r="F455" s="215">
        <f ca="1">IF(LEN(B455)&gt;0,'OBRAČUNANA OSNOVNA PLAČA'!H449,"")</f>
        <v>0</v>
      </c>
      <c r="G455" s="60"/>
      <c r="H455" s="60"/>
      <c r="I455" s="60"/>
      <c r="J455" s="60"/>
      <c r="K455" s="60"/>
      <c r="L455" s="229">
        <f t="shared" si="97"/>
        <v>0</v>
      </c>
      <c r="M455" s="230">
        <f t="shared" ca="1" si="105"/>
        <v>0</v>
      </c>
      <c r="N455" s="230">
        <f t="shared" ca="1" si="106"/>
        <v>0</v>
      </c>
      <c r="O455" s="231">
        <f t="shared" ca="1" si="107"/>
        <v>0</v>
      </c>
      <c r="P455" s="232">
        <f t="shared" ca="1" si="108"/>
        <v>0</v>
      </c>
      <c r="Q455" s="233">
        <f t="shared" ca="1" si="98"/>
        <v>0</v>
      </c>
      <c r="R455" s="233">
        <f ca="1">IF(LEN(B455)&gt;0,'7'!R455-'7'!Q455,"")</f>
        <v>0</v>
      </c>
      <c r="S455" s="234"/>
      <c r="T455" s="34"/>
      <c r="U455" s="34"/>
      <c r="V455" s="34"/>
      <c r="W455" s="34"/>
      <c r="X455" s="34"/>
      <c r="AB455" s="167">
        <f>ROW()</f>
        <v>455</v>
      </c>
      <c r="AC455" s="168">
        <f t="shared" ca="1" si="69"/>
        <v>0</v>
      </c>
      <c r="AD455" s="168">
        <f t="shared" ca="1" si="70"/>
        <v>0</v>
      </c>
      <c r="AE455" s="169" t="str">
        <f t="shared" ca="1" si="99"/>
        <v>-</v>
      </c>
      <c r="AF455" s="168" t="str">
        <f t="shared" ca="1" si="100"/>
        <v>-</v>
      </c>
      <c r="AG455" s="169" t="str">
        <f t="shared" ca="1" si="101"/>
        <v>-</v>
      </c>
      <c r="AH455" s="168" t="str">
        <f t="shared" ca="1" si="102"/>
        <v>-</v>
      </c>
      <c r="AI455" s="168">
        <f t="shared" ca="1" si="103"/>
        <v>0</v>
      </c>
      <c r="AJ455" s="170">
        <f t="shared" ca="1" si="104"/>
        <v>0</v>
      </c>
      <c r="AK455" s="168">
        <f t="shared" ca="1" si="71"/>
        <v>0</v>
      </c>
      <c r="AL455" s="168">
        <f t="shared" ca="1" si="72"/>
        <v>0</v>
      </c>
    </row>
    <row r="456" spans="1:38" ht="27" customHeight="1" x14ac:dyDescent="0.2">
      <c r="A456" s="56">
        <v>441</v>
      </c>
      <c r="B456" s="309" t="str">
        <f t="shared" ca="1" si="66"/>
        <v>A441</v>
      </c>
      <c r="C456" s="309"/>
      <c r="D456" s="57" t="str">
        <f t="shared" ca="1" si="67"/>
        <v/>
      </c>
      <c r="E456" s="59" t="str">
        <f t="shared" ca="1" si="68"/>
        <v/>
      </c>
      <c r="F456" s="215">
        <f ca="1">IF(LEN(B456)&gt;0,'OBRAČUNANA OSNOVNA PLAČA'!H450,"")</f>
        <v>0</v>
      </c>
      <c r="G456" s="60"/>
      <c r="H456" s="60"/>
      <c r="I456" s="60"/>
      <c r="J456" s="60"/>
      <c r="K456" s="60"/>
      <c r="L456" s="229">
        <f t="shared" si="97"/>
        <v>0</v>
      </c>
      <c r="M456" s="230">
        <f t="shared" ca="1" si="105"/>
        <v>0</v>
      </c>
      <c r="N456" s="230">
        <f t="shared" ca="1" si="106"/>
        <v>0</v>
      </c>
      <c r="O456" s="231">
        <f t="shared" ca="1" si="107"/>
        <v>0</v>
      </c>
      <c r="P456" s="232">
        <f t="shared" ca="1" si="108"/>
        <v>0</v>
      </c>
      <c r="Q456" s="233">
        <f t="shared" ca="1" si="98"/>
        <v>0</v>
      </c>
      <c r="R456" s="233">
        <f ca="1">IF(LEN(B456)&gt;0,'7'!R456-'7'!Q456,"")</f>
        <v>0</v>
      </c>
      <c r="S456" s="234"/>
      <c r="T456" s="34"/>
      <c r="U456" s="34"/>
      <c r="V456" s="34"/>
      <c r="W456" s="34"/>
      <c r="X456" s="34"/>
      <c r="AB456" s="167">
        <f>ROW()</f>
        <v>456</v>
      </c>
      <c r="AC456" s="168">
        <f t="shared" ca="1" si="69"/>
        <v>0</v>
      </c>
      <c r="AD456" s="168">
        <f t="shared" ca="1" si="70"/>
        <v>0</v>
      </c>
      <c r="AE456" s="169" t="str">
        <f t="shared" ca="1" si="99"/>
        <v>-</v>
      </c>
      <c r="AF456" s="168" t="str">
        <f t="shared" ca="1" si="100"/>
        <v>-</v>
      </c>
      <c r="AG456" s="169" t="str">
        <f t="shared" ca="1" si="101"/>
        <v>-</v>
      </c>
      <c r="AH456" s="168" t="str">
        <f t="shared" ca="1" si="102"/>
        <v>-</v>
      </c>
      <c r="AI456" s="168">
        <f t="shared" ca="1" si="103"/>
        <v>0</v>
      </c>
      <c r="AJ456" s="170">
        <f t="shared" ca="1" si="104"/>
        <v>0</v>
      </c>
      <c r="AK456" s="168">
        <f t="shared" ca="1" si="71"/>
        <v>0</v>
      </c>
      <c r="AL456" s="168">
        <f t="shared" ca="1" si="72"/>
        <v>0</v>
      </c>
    </row>
    <row r="457" spans="1:38" ht="27" customHeight="1" x14ac:dyDescent="0.2">
      <c r="A457" s="56">
        <v>442</v>
      </c>
      <c r="B457" s="309" t="str">
        <f t="shared" ca="1" si="66"/>
        <v>A442</v>
      </c>
      <c r="C457" s="309"/>
      <c r="D457" s="57" t="str">
        <f t="shared" ca="1" si="67"/>
        <v/>
      </c>
      <c r="E457" s="59" t="str">
        <f t="shared" ca="1" si="68"/>
        <v/>
      </c>
      <c r="F457" s="215">
        <f ca="1">IF(LEN(B457)&gt;0,'OBRAČUNANA OSNOVNA PLAČA'!H451,"")</f>
        <v>0</v>
      </c>
      <c r="G457" s="60"/>
      <c r="H457" s="60"/>
      <c r="I457" s="60"/>
      <c r="J457" s="60"/>
      <c r="K457" s="60"/>
      <c r="L457" s="229">
        <f t="shared" si="97"/>
        <v>0</v>
      </c>
      <c r="M457" s="230">
        <f t="shared" ca="1" si="105"/>
        <v>0</v>
      </c>
      <c r="N457" s="230">
        <f t="shared" ca="1" si="106"/>
        <v>0</v>
      </c>
      <c r="O457" s="231">
        <f t="shared" ca="1" si="107"/>
        <v>0</v>
      </c>
      <c r="P457" s="232">
        <f t="shared" ca="1" si="108"/>
        <v>0</v>
      </c>
      <c r="Q457" s="233">
        <f t="shared" ca="1" si="98"/>
        <v>0</v>
      </c>
      <c r="R457" s="233">
        <f ca="1">IF(LEN(B457)&gt;0,'7'!R457-'7'!Q457,"")</f>
        <v>0</v>
      </c>
      <c r="S457" s="234"/>
      <c r="T457" s="34"/>
      <c r="U457" s="34"/>
      <c r="V457" s="34"/>
      <c r="W457" s="34"/>
      <c r="X457" s="34"/>
      <c r="AB457" s="167">
        <f>ROW()</f>
        <v>457</v>
      </c>
      <c r="AC457" s="168">
        <f t="shared" ca="1" si="69"/>
        <v>0</v>
      </c>
      <c r="AD457" s="168">
        <f t="shared" ca="1" si="70"/>
        <v>0</v>
      </c>
      <c r="AE457" s="169" t="str">
        <f t="shared" ca="1" si="99"/>
        <v>-</v>
      </c>
      <c r="AF457" s="168" t="str">
        <f t="shared" ca="1" si="100"/>
        <v>-</v>
      </c>
      <c r="AG457" s="169" t="str">
        <f t="shared" ca="1" si="101"/>
        <v>-</v>
      </c>
      <c r="AH457" s="168" t="str">
        <f t="shared" ca="1" si="102"/>
        <v>-</v>
      </c>
      <c r="AI457" s="168">
        <f t="shared" ca="1" si="103"/>
        <v>0</v>
      </c>
      <c r="AJ457" s="170">
        <f t="shared" ca="1" si="104"/>
        <v>0</v>
      </c>
      <c r="AK457" s="168">
        <f t="shared" ca="1" si="71"/>
        <v>0</v>
      </c>
      <c r="AL457" s="168">
        <f t="shared" ca="1" si="72"/>
        <v>0</v>
      </c>
    </row>
    <row r="458" spans="1:38" ht="27" customHeight="1" x14ac:dyDescent="0.2">
      <c r="A458" s="56">
        <v>443</v>
      </c>
      <c r="B458" s="309" t="str">
        <f t="shared" ca="1" si="66"/>
        <v>A443</v>
      </c>
      <c r="C458" s="309"/>
      <c r="D458" s="57" t="str">
        <f t="shared" ca="1" si="67"/>
        <v/>
      </c>
      <c r="E458" s="59" t="str">
        <f t="shared" ca="1" si="68"/>
        <v/>
      </c>
      <c r="F458" s="215">
        <f ca="1">IF(LEN(B458)&gt;0,'OBRAČUNANA OSNOVNA PLAČA'!H452,"")</f>
        <v>0</v>
      </c>
      <c r="G458" s="60"/>
      <c r="H458" s="60"/>
      <c r="I458" s="60"/>
      <c r="J458" s="60"/>
      <c r="K458" s="60"/>
      <c r="L458" s="229">
        <f t="shared" si="97"/>
        <v>0</v>
      </c>
      <c r="M458" s="230">
        <f t="shared" ca="1" si="105"/>
        <v>0</v>
      </c>
      <c r="N458" s="230">
        <f t="shared" ca="1" si="106"/>
        <v>0</v>
      </c>
      <c r="O458" s="231">
        <f t="shared" ca="1" si="107"/>
        <v>0</v>
      </c>
      <c r="P458" s="232">
        <f t="shared" ca="1" si="108"/>
        <v>0</v>
      </c>
      <c r="Q458" s="233">
        <f t="shared" ca="1" si="98"/>
        <v>0</v>
      </c>
      <c r="R458" s="233">
        <f ca="1">IF(LEN(B458)&gt;0,'7'!R458-'7'!Q458,"")</f>
        <v>0</v>
      </c>
      <c r="S458" s="234"/>
      <c r="T458" s="34"/>
      <c r="U458" s="34"/>
      <c r="V458" s="34"/>
      <c r="W458" s="34"/>
      <c r="X458" s="34"/>
      <c r="AB458" s="167">
        <f>ROW()</f>
        <v>458</v>
      </c>
      <c r="AC458" s="168">
        <f t="shared" ca="1" si="69"/>
        <v>0</v>
      </c>
      <c r="AD458" s="168">
        <f t="shared" ca="1" si="70"/>
        <v>0</v>
      </c>
      <c r="AE458" s="169" t="str">
        <f t="shared" ca="1" si="99"/>
        <v>-</v>
      </c>
      <c r="AF458" s="168" t="str">
        <f t="shared" ca="1" si="100"/>
        <v>-</v>
      </c>
      <c r="AG458" s="169" t="str">
        <f t="shared" ca="1" si="101"/>
        <v>-</v>
      </c>
      <c r="AH458" s="168" t="str">
        <f t="shared" ca="1" si="102"/>
        <v>-</v>
      </c>
      <c r="AI458" s="168">
        <f t="shared" ca="1" si="103"/>
        <v>0</v>
      </c>
      <c r="AJ458" s="170">
        <f t="shared" ca="1" si="104"/>
        <v>0</v>
      </c>
      <c r="AK458" s="168">
        <f t="shared" ca="1" si="71"/>
        <v>0</v>
      </c>
      <c r="AL458" s="168">
        <f t="shared" ca="1" si="72"/>
        <v>0</v>
      </c>
    </row>
    <row r="459" spans="1:38" ht="27" customHeight="1" x14ac:dyDescent="0.2">
      <c r="A459" s="56">
        <v>444</v>
      </c>
      <c r="B459" s="309" t="str">
        <f t="shared" ca="1" si="66"/>
        <v>A444</v>
      </c>
      <c r="C459" s="309"/>
      <c r="D459" s="57" t="str">
        <f t="shared" ca="1" si="67"/>
        <v/>
      </c>
      <c r="E459" s="59" t="str">
        <f t="shared" ca="1" si="68"/>
        <v/>
      </c>
      <c r="F459" s="215">
        <f ca="1">IF(LEN(B459)&gt;0,'OBRAČUNANA OSNOVNA PLAČA'!H453,"")</f>
        <v>0</v>
      </c>
      <c r="G459" s="60"/>
      <c r="H459" s="60"/>
      <c r="I459" s="60"/>
      <c r="J459" s="60"/>
      <c r="K459" s="60"/>
      <c r="L459" s="229">
        <f t="shared" si="97"/>
        <v>0</v>
      </c>
      <c r="M459" s="230">
        <f t="shared" ca="1" si="105"/>
        <v>0</v>
      </c>
      <c r="N459" s="230">
        <f t="shared" ca="1" si="106"/>
        <v>0</v>
      </c>
      <c r="O459" s="231">
        <f t="shared" ca="1" si="107"/>
        <v>0</v>
      </c>
      <c r="P459" s="232">
        <f t="shared" ca="1" si="108"/>
        <v>0</v>
      </c>
      <c r="Q459" s="233">
        <f t="shared" ca="1" si="98"/>
        <v>0</v>
      </c>
      <c r="R459" s="233">
        <f ca="1">IF(LEN(B459)&gt;0,'7'!R459-'7'!Q459,"")</f>
        <v>0</v>
      </c>
      <c r="S459" s="234"/>
      <c r="T459" s="34"/>
      <c r="U459" s="34"/>
      <c r="V459" s="34"/>
      <c r="W459" s="34"/>
      <c r="X459" s="34"/>
      <c r="AB459" s="167">
        <f>ROW()</f>
        <v>459</v>
      </c>
      <c r="AC459" s="168">
        <f t="shared" ca="1" si="69"/>
        <v>0</v>
      </c>
      <c r="AD459" s="168">
        <f t="shared" ca="1" si="70"/>
        <v>0</v>
      </c>
      <c r="AE459" s="169" t="str">
        <f t="shared" ca="1" si="99"/>
        <v>-</v>
      </c>
      <c r="AF459" s="168" t="str">
        <f t="shared" ca="1" si="100"/>
        <v>-</v>
      </c>
      <c r="AG459" s="169" t="str">
        <f t="shared" ca="1" si="101"/>
        <v>-</v>
      </c>
      <c r="AH459" s="168" t="str">
        <f t="shared" ca="1" si="102"/>
        <v>-</v>
      </c>
      <c r="AI459" s="168">
        <f t="shared" ca="1" si="103"/>
        <v>0</v>
      </c>
      <c r="AJ459" s="170">
        <f t="shared" ca="1" si="104"/>
        <v>0</v>
      </c>
      <c r="AK459" s="168">
        <f t="shared" ca="1" si="71"/>
        <v>0</v>
      </c>
      <c r="AL459" s="168">
        <f t="shared" ca="1" si="72"/>
        <v>0</v>
      </c>
    </row>
    <row r="460" spans="1:38" ht="27" customHeight="1" x14ac:dyDescent="0.2">
      <c r="A460" s="56">
        <v>445</v>
      </c>
      <c r="B460" s="309" t="str">
        <f t="shared" ca="1" si="66"/>
        <v>A445</v>
      </c>
      <c r="C460" s="309"/>
      <c r="D460" s="57" t="str">
        <f t="shared" ca="1" si="67"/>
        <v/>
      </c>
      <c r="E460" s="59" t="str">
        <f t="shared" ca="1" si="68"/>
        <v/>
      </c>
      <c r="F460" s="215">
        <f ca="1">IF(LEN(B460)&gt;0,'OBRAČUNANA OSNOVNA PLAČA'!H454,"")</f>
        <v>0</v>
      </c>
      <c r="G460" s="60"/>
      <c r="H460" s="60"/>
      <c r="I460" s="60"/>
      <c r="J460" s="60"/>
      <c r="K460" s="60"/>
      <c r="L460" s="229">
        <f t="shared" si="97"/>
        <v>0</v>
      </c>
      <c r="M460" s="230">
        <f t="shared" ca="1" si="105"/>
        <v>0</v>
      </c>
      <c r="N460" s="230">
        <f t="shared" ca="1" si="106"/>
        <v>0</v>
      </c>
      <c r="O460" s="231">
        <f t="shared" ca="1" si="107"/>
        <v>0</v>
      </c>
      <c r="P460" s="232">
        <f t="shared" ca="1" si="108"/>
        <v>0</v>
      </c>
      <c r="Q460" s="233">
        <f t="shared" ca="1" si="98"/>
        <v>0</v>
      </c>
      <c r="R460" s="233">
        <f ca="1">IF(LEN(B460)&gt;0,'7'!R460-'7'!Q460,"")</f>
        <v>0</v>
      </c>
      <c r="S460" s="234"/>
      <c r="T460" s="34"/>
      <c r="U460" s="34"/>
      <c r="V460" s="34"/>
      <c r="W460" s="34"/>
      <c r="X460" s="34"/>
      <c r="AB460" s="167">
        <f>ROW()</f>
        <v>460</v>
      </c>
      <c r="AC460" s="168">
        <f t="shared" ca="1" si="69"/>
        <v>0</v>
      </c>
      <c r="AD460" s="168">
        <f t="shared" ca="1" si="70"/>
        <v>0</v>
      </c>
      <c r="AE460" s="169" t="str">
        <f t="shared" ca="1" si="99"/>
        <v>-</v>
      </c>
      <c r="AF460" s="168" t="str">
        <f t="shared" ca="1" si="100"/>
        <v>-</v>
      </c>
      <c r="AG460" s="169" t="str">
        <f t="shared" ca="1" si="101"/>
        <v>-</v>
      </c>
      <c r="AH460" s="168" t="str">
        <f t="shared" ca="1" si="102"/>
        <v>-</v>
      </c>
      <c r="AI460" s="168">
        <f t="shared" ca="1" si="103"/>
        <v>0</v>
      </c>
      <c r="AJ460" s="170">
        <f t="shared" ca="1" si="104"/>
        <v>0</v>
      </c>
      <c r="AK460" s="168">
        <f t="shared" ca="1" si="71"/>
        <v>0</v>
      </c>
      <c r="AL460" s="168">
        <f t="shared" ca="1" si="72"/>
        <v>0</v>
      </c>
    </row>
    <row r="461" spans="1:38" ht="27" customHeight="1" x14ac:dyDescent="0.2">
      <c r="A461" s="56">
        <v>446</v>
      </c>
      <c r="B461" s="309" t="str">
        <f t="shared" ca="1" si="66"/>
        <v>A446</v>
      </c>
      <c r="C461" s="309"/>
      <c r="D461" s="57" t="str">
        <f t="shared" ca="1" si="67"/>
        <v/>
      </c>
      <c r="E461" s="59" t="str">
        <f t="shared" ca="1" si="68"/>
        <v/>
      </c>
      <c r="F461" s="215">
        <f ca="1">IF(LEN(B461)&gt;0,'OBRAČUNANA OSNOVNA PLAČA'!H455,"")</f>
        <v>0</v>
      </c>
      <c r="G461" s="60"/>
      <c r="H461" s="60"/>
      <c r="I461" s="60"/>
      <c r="J461" s="60"/>
      <c r="K461" s="60"/>
      <c r="L461" s="229">
        <f t="shared" si="97"/>
        <v>0</v>
      </c>
      <c r="M461" s="230">
        <f t="shared" ca="1" si="105"/>
        <v>0</v>
      </c>
      <c r="N461" s="230">
        <f t="shared" ca="1" si="106"/>
        <v>0</v>
      </c>
      <c r="O461" s="231">
        <f t="shared" ca="1" si="107"/>
        <v>0</v>
      </c>
      <c r="P461" s="232">
        <f t="shared" ca="1" si="108"/>
        <v>0</v>
      </c>
      <c r="Q461" s="233">
        <f t="shared" ca="1" si="98"/>
        <v>0</v>
      </c>
      <c r="R461" s="233">
        <f ca="1">IF(LEN(B461)&gt;0,'7'!R461-'7'!Q461,"")</f>
        <v>0</v>
      </c>
      <c r="S461" s="234"/>
      <c r="T461" s="34"/>
      <c r="U461" s="34"/>
      <c r="V461" s="34"/>
      <c r="W461" s="34"/>
      <c r="X461" s="34"/>
      <c r="AB461" s="167">
        <f>ROW()</f>
        <v>461</v>
      </c>
      <c r="AC461" s="168">
        <f t="shared" ca="1" si="69"/>
        <v>0</v>
      </c>
      <c r="AD461" s="168">
        <f t="shared" ca="1" si="70"/>
        <v>0</v>
      </c>
      <c r="AE461" s="169" t="str">
        <f t="shared" ca="1" si="99"/>
        <v>-</v>
      </c>
      <c r="AF461" s="168" t="str">
        <f t="shared" ca="1" si="100"/>
        <v>-</v>
      </c>
      <c r="AG461" s="169" t="str">
        <f t="shared" ca="1" si="101"/>
        <v>-</v>
      </c>
      <c r="AH461" s="168" t="str">
        <f t="shared" ca="1" si="102"/>
        <v>-</v>
      </c>
      <c r="AI461" s="168">
        <f t="shared" ca="1" si="103"/>
        <v>0</v>
      </c>
      <c r="AJ461" s="170">
        <f t="shared" ca="1" si="104"/>
        <v>0</v>
      </c>
      <c r="AK461" s="168">
        <f t="shared" ca="1" si="71"/>
        <v>0</v>
      </c>
      <c r="AL461" s="168">
        <f t="shared" ca="1" si="72"/>
        <v>0</v>
      </c>
    </row>
    <row r="462" spans="1:38" ht="27" customHeight="1" x14ac:dyDescent="0.2">
      <c r="A462" s="56">
        <v>447</v>
      </c>
      <c r="B462" s="309" t="str">
        <f t="shared" ca="1" si="66"/>
        <v>A447</v>
      </c>
      <c r="C462" s="309"/>
      <c r="D462" s="57" t="str">
        <f t="shared" ca="1" si="67"/>
        <v/>
      </c>
      <c r="E462" s="59" t="str">
        <f t="shared" ca="1" si="68"/>
        <v/>
      </c>
      <c r="F462" s="215">
        <f ca="1">IF(LEN(B462)&gt;0,'OBRAČUNANA OSNOVNA PLAČA'!H456,"")</f>
        <v>0</v>
      </c>
      <c r="G462" s="60"/>
      <c r="H462" s="60"/>
      <c r="I462" s="60"/>
      <c r="J462" s="60"/>
      <c r="K462" s="60"/>
      <c r="L462" s="229">
        <f t="shared" si="97"/>
        <v>0</v>
      </c>
      <c r="M462" s="230">
        <f t="shared" ca="1" si="105"/>
        <v>0</v>
      </c>
      <c r="N462" s="230">
        <f t="shared" ca="1" si="106"/>
        <v>0</v>
      </c>
      <c r="O462" s="231">
        <f t="shared" ca="1" si="107"/>
        <v>0</v>
      </c>
      <c r="P462" s="232">
        <f t="shared" ca="1" si="108"/>
        <v>0</v>
      </c>
      <c r="Q462" s="233">
        <f t="shared" ca="1" si="98"/>
        <v>0</v>
      </c>
      <c r="R462" s="233">
        <f ca="1">IF(LEN(B462)&gt;0,'7'!R462-'7'!Q462,"")</f>
        <v>0</v>
      </c>
      <c r="S462" s="234"/>
      <c r="T462" s="34"/>
      <c r="U462" s="34"/>
      <c r="V462" s="34"/>
      <c r="W462" s="34"/>
      <c r="X462" s="34"/>
      <c r="AB462" s="167">
        <f>ROW()</f>
        <v>462</v>
      </c>
      <c r="AC462" s="168">
        <f t="shared" ca="1" si="69"/>
        <v>0</v>
      </c>
      <c r="AD462" s="168">
        <f t="shared" ca="1" si="70"/>
        <v>0</v>
      </c>
      <c r="AE462" s="169" t="str">
        <f t="shared" ca="1" si="99"/>
        <v>-</v>
      </c>
      <c r="AF462" s="168" t="str">
        <f t="shared" ca="1" si="100"/>
        <v>-</v>
      </c>
      <c r="AG462" s="169" t="str">
        <f t="shared" ca="1" si="101"/>
        <v>-</v>
      </c>
      <c r="AH462" s="168" t="str">
        <f t="shared" ca="1" si="102"/>
        <v>-</v>
      </c>
      <c r="AI462" s="168">
        <f t="shared" ca="1" si="103"/>
        <v>0</v>
      </c>
      <c r="AJ462" s="170">
        <f t="shared" ca="1" si="104"/>
        <v>0</v>
      </c>
      <c r="AK462" s="168">
        <f t="shared" ca="1" si="71"/>
        <v>0</v>
      </c>
      <c r="AL462" s="168">
        <f t="shared" ca="1" si="72"/>
        <v>0</v>
      </c>
    </row>
    <row r="463" spans="1:38" ht="27" customHeight="1" x14ac:dyDescent="0.2">
      <c r="A463" s="56">
        <v>448</v>
      </c>
      <c r="B463" s="309" t="str">
        <f t="shared" ca="1" si="66"/>
        <v>A448</v>
      </c>
      <c r="C463" s="309"/>
      <c r="D463" s="57" t="str">
        <f t="shared" ca="1" si="67"/>
        <v/>
      </c>
      <c r="E463" s="59" t="str">
        <f t="shared" ca="1" si="68"/>
        <v/>
      </c>
      <c r="F463" s="215">
        <f ca="1">IF(LEN(B463)&gt;0,'OBRAČUNANA OSNOVNA PLAČA'!H457,"")</f>
        <v>0</v>
      </c>
      <c r="G463" s="60"/>
      <c r="H463" s="60"/>
      <c r="I463" s="60"/>
      <c r="J463" s="60"/>
      <c r="K463" s="60"/>
      <c r="L463" s="229">
        <f t="shared" si="97"/>
        <v>0</v>
      </c>
      <c r="M463" s="230">
        <f t="shared" ca="1" si="105"/>
        <v>0</v>
      </c>
      <c r="N463" s="230">
        <f t="shared" ca="1" si="106"/>
        <v>0</v>
      </c>
      <c r="O463" s="231">
        <f t="shared" ca="1" si="107"/>
        <v>0</v>
      </c>
      <c r="P463" s="232">
        <f t="shared" ca="1" si="108"/>
        <v>0</v>
      </c>
      <c r="Q463" s="233">
        <f t="shared" ca="1" si="98"/>
        <v>0</v>
      </c>
      <c r="R463" s="233">
        <f ca="1">IF(LEN(B463)&gt;0,'7'!R463-'7'!Q463,"")</f>
        <v>0</v>
      </c>
      <c r="S463" s="234"/>
      <c r="T463" s="34"/>
      <c r="U463" s="34"/>
      <c r="V463" s="34"/>
      <c r="W463" s="34"/>
      <c r="X463" s="34"/>
      <c r="AB463" s="167">
        <f>ROW()</f>
        <v>463</v>
      </c>
      <c r="AC463" s="168">
        <f t="shared" ca="1" si="69"/>
        <v>0</v>
      </c>
      <c r="AD463" s="168">
        <f t="shared" ca="1" si="70"/>
        <v>0</v>
      </c>
      <c r="AE463" s="169" t="str">
        <f t="shared" ca="1" si="99"/>
        <v>-</v>
      </c>
      <c r="AF463" s="168" t="str">
        <f t="shared" ca="1" si="100"/>
        <v>-</v>
      </c>
      <c r="AG463" s="169" t="str">
        <f t="shared" ca="1" si="101"/>
        <v>-</v>
      </c>
      <c r="AH463" s="168" t="str">
        <f t="shared" ca="1" si="102"/>
        <v>-</v>
      </c>
      <c r="AI463" s="168">
        <f t="shared" ca="1" si="103"/>
        <v>0</v>
      </c>
      <c r="AJ463" s="170">
        <f t="shared" ca="1" si="104"/>
        <v>0</v>
      </c>
      <c r="AK463" s="168">
        <f t="shared" ca="1" si="71"/>
        <v>0</v>
      </c>
      <c r="AL463" s="168">
        <f t="shared" ca="1" si="72"/>
        <v>0</v>
      </c>
    </row>
    <row r="464" spans="1:38" ht="27" customHeight="1" x14ac:dyDescent="0.2">
      <c r="A464" s="56">
        <v>449</v>
      </c>
      <c r="B464" s="309" t="str">
        <f t="shared" ca="1" si="66"/>
        <v>A449</v>
      </c>
      <c r="C464" s="309"/>
      <c r="D464" s="57" t="str">
        <f t="shared" ca="1" si="67"/>
        <v/>
      </c>
      <c r="E464" s="59" t="str">
        <f t="shared" ca="1" si="68"/>
        <v/>
      </c>
      <c r="F464" s="215">
        <f ca="1">IF(LEN(B464)&gt;0,'OBRAČUNANA OSNOVNA PLAČA'!H458,"")</f>
        <v>0</v>
      </c>
      <c r="G464" s="60"/>
      <c r="H464" s="60"/>
      <c r="I464" s="60"/>
      <c r="J464" s="60"/>
      <c r="K464" s="60"/>
      <c r="L464" s="229">
        <f t="shared" ref="L464:L527" si="109">+G464+H464+I464+J464+K464</f>
        <v>0</v>
      </c>
      <c r="M464" s="230">
        <f t="shared" ca="1" si="105"/>
        <v>0</v>
      </c>
      <c r="N464" s="230">
        <f t="shared" ca="1" si="106"/>
        <v>0</v>
      </c>
      <c r="O464" s="231">
        <f t="shared" ca="1" si="107"/>
        <v>0</v>
      </c>
      <c r="P464" s="232">
        <f t="shared" ca="1" si="108"/>
        <v>0</v>
      </c>
      <c r="Q464" s="233">
        <f t="shared" ref="Q464:Q527" ca="1" si="110">MIN(P464,R464)</f>
        <v>0</v>
      </c>
      <c r="R464" s="233">
        <f ca="1">IF(LEN(B464)&gt;0,'7'!R464-'7'!Q464,"")</f>
        <v>0</v>
      </c>
      <c r="S464" s="234"/>
      <c r="T464" s="34"/>
      <c r="U464" s="34"/>
      <c r="V464" s="34"/>
      <c r="W464" s="34"/>
      <c r="X464" s="34"/>
      <c r="AB464" s="167">
        <f>ROW()</f>
        <v>464</v>
      </c>
      <c r="AC464" s="168">
        <f t="shared" ca="1" si="69"/>
        <v>0</v>
      </c>
      <c r="AD464" s="168">
        <f t="shared" ca="1" si="70"/>
        <v>0</v>
      </c>
      <c r="AE464" s="169" t="str">
        <f t="shared" ref="AE464:AE527" ca="1" si="111">IF(AC464&gt;=AD464,"-",$L464/(5*MAX($M$1021:$M$1022)))</f>
        <v>-</v>
      </c>
      <c r="AF464" s="168" t="str">
        <f t="shared" ref="AF464:AF527" ca="1" si="112">IF(AC464&gt;=AD464,"-",$L464/(5*MAX($M$1021:$M$1022))*AK464)</f>
        <v>-</v>
      </c>
      <c r="AG464" s="169" t="str">
        <f t="shared" ref="AG464:AG527" ca="1" si="113">IF(AE464="-","-",AE464*$AF$1017)</f>
        <v>-</v>
      </c>
      <c r="AH464" s="168" t="str">
        <f t="shared" ref="AH464:AH527" ca="1" si="114">IF(AF464="-","-",AF464*$AF$1017)</f>
        <v>-</v>
      </c>
      <c r="AI464" s="168">
        <f t="shared" ref="AI464:AI527" ca="1" si="115">IF(AG464="-",0,MIN(AH464,R464))</f>
        <v>0</v>
      </c>
      <c r="AJ464" s="170">
        <f t="shared" ref="AJ464:AJ527" ca="1" si="116">+AD464-AC464</f>
        <v>0</v>
      </c>
      <c r="AK464" s="168">
        <f t="shared" ca="1" si="71"/>
        <v>0</v>
      </c>
      <c r="AL464" s="168">
        <f t="shared" ca="1" si="72"/>
        <v>0</v>
      </c>
    </row>
    <row r="465" spans="1:38" ht="27" customHeight="1" x14ac:dyDescent="0.2">
      <c r="A465" s="56">
        <v>450</v>
      </c>
      <c r="B465" s="309" t="str">
        <f t="shared" ca="1" si="66"/>
        <v>A450</v>
      </c>
      <c r="C465" s="309"/>
      <c r="D465" s="57" t="str">
        <f t="shared" ca="1" si="67"/>
        <v/>
      </c>
      <c r="E465" s="59" t="str">
        <f t="shared" ca="1" si="68"/>
        <v/>
      </c>
      <c r="F465" s="215">
        <f ca="1">IF(LEN(B465)&gt;0,'OBRAČUNANA OSNOVNA PLAČA'!H459,"")</f>
        <v>0</v>
      </c>
      <c r="G465" s="60"/>
      <c r="H465" s="60"/>
      <c r="I465" s="60"/>
      <c r="J465" s="60"/>
      <c r="K465" s="60"/>
      <c r="L465" s="229">
        <f t="shared" si="109"/>
        <v>0</v>
      </c>
      <c r="M465" s="230">
        <f t="shared" ref="M465:M528" ca="1" si="117">IF(LEN(B465)&gt;0,L465/5,"")</f>
        <v>0</v>
      </c>
      <c r="N465" s="230">
        <f t="shared" ref="N465:N528" ca="1" si="118">IF(LEN(B465)&gt;0,F465*M465,"")</f>
        <v>0</v>
      </c>
      <c r="O465" s="231">
        <f t="shared" ref="O465:O528" ca="1" si="119">IF(LEN(B465)&gt;0,M465*$P$1017,"")</f>
        <v>0</v>
      </c>
      <c r="P465" s="232">
        <f t="shared" ref="P465:P528" ca="1" si="120">IF(LEN(B465)&gt;0,F465*O465,"")</f>
        <v>0</v>
      </c>
      <c r="Q465" s="233">
        <f t="shared" ca="1" si="110"/>
        <v>0</v>
      </c>
      <c r="R465" s="233">
        <f ca="1">IF(LEN(B465)&gt;0,'7'!R465-'7'!Q465,"")</f>
        <v>0</v>
      </c>
      <c r="S465" s="234"/>
      <c r="T465" s="34"/>
      <c r="U465" s="34"/>
      <c r="V465" s="34"/>
      <c r="W465" s="34"/>
      <c r="X465" s="34"/>
      <c r="AB465" s="167">
        <f>ROW()</f>
        <v>465</v>
      </c>
      <c r="AC465" s="168">
        <f t="shared" ca="1" si="69"/>
        <v>0</v>
      </c>
      <c r="AD465" s="168">
        <f t="shared" ca="1" si="70"/>
        <v>0</v>
      </c>
      <c r="AE465" s="169" t="str">
        <f t="shared" ca="1" si="111"/>
        <v>-</v>
      </c>
      <c r="AF465" s="168" t="str">
        <f t="shared" ca="1" si="112"/>
        <v>-</v>
      </c>
      <c r="AG465" s="169" t="str">
        <f t="shared" ca="1" si="113"/>
        <v>-</v>
      </c>
      <c r="AH465" s="168" t="str">
        <f t="shared" ca="1" si="114"/>
        <v>-</v>
      </c>
      <c r="AI465" s="168">
        <f t="shared" ca="1" si="115"/>
        <v>0</v>
      </c>
      <c r="AJ465" s="170">
        <f t="shared" ca="1" si="116"/>
        <v>0</v>
      </c>
      <c r="AK465" s="168">
        <f t="shared" ca="1" si="71"/>
        <v>0</v>
      </c>
      <c r="AL465" s="168">
        <f t="shared" ca="1" si="72"/>
        <v>0</v>
      </c>
    </row>
    <row r="466" spans="1:38" ht="27" customHeight="1" x14ac:dyDescent="0.2">
      <c r="A466" s="56">
        <v>451</v>
      </c>
      <c r="B466" s="309" t="str">
        <f t="shared" ca="1" si="66"/>
        <v>A451</v>
      </c>
      <c r="C466" s="309"/>
      <c r="D466" s="57" t="str">
        <f t="shared" ca="1" si="67"/>
        <v/>
      </c>
      <c r="E466" s="59" t="str">
        <f t="shared" ca="1" si="68"/>
        <v/>
      </c>
      <c r="F466" s="215">
        <f ca="1">IF(LEN(B466)&gt;0,'OBRAČUNANA OSNOVNA PLAČA'!H460,"")</f>
        <v>0</v>
      </c>
      <c r="G466" s="60"/>
      <c r="H466" s="60"/>
      <c r="I466" s="60"/>
      <c r="J466" s="60"/>
      <c r="K466" s="60"/>
      <c r="L466" s="229">
        <f t="shared" si="109"/>
        <v>0</v>
      </c>
      <c r="M466" s="230">
        <f t="shared" ca="1" si="117"/>
        <v>0</v>
      </c>
      <c r="N466" s="230">
        <f t="shared" ca="1" si="118"/>
        <v>0</v>
      </c>
      <c r="O466" s="231">
        <f t="shared" ca="1" si="119"/>
        <v>0</v>
      </c>
      <c r="P466" s="232">
        <f t="shared" ca="1" si="120"/>
        <v>0</v>
      </c>
      <c r="Q466" s="233">
        <f t="shared" ca="1" si="110"/>
        <v>0</v>
      </c>
      <c r="R466" s="233">
        <f ca="1">IF(LEN(B466)&gt;0,'7'!R466-'7'!Q466,"")</f>
        <v>0</v>
      </c>
      <c r="S466" s="234"/>
      <c r="T466" s="34"/>
      <c r="U466" s="34"/>
      <c r="V466" s="34"/>
      <c r="W466" s="34"/>
      <c r="X466" s="34"/>
      <c r="AB466" s="167">
        <f>ROW()</f>
        <v>466</v>
      </c>
      <c r="AC466" s="168">
        <f t="shared" ca="1" si="69"/>
        <v>0</v>
      </c>
      <c r="AD466" s="168">
        <f t="shared" ca="1" si="70"/>
        <v>0</v>
      </c>
      <c r="AE466" s="169" t="str">
        <f t="shared" ca="1" si="111"/>
        <v>-</v>
      </c>
      <c r="AF466" s="168" t="str">
        <f t="shared" ca="1" si="112"/>
        <v>-</v>
      </c>
      <c r="AG466" s="169" t="str">
        <f t="shared" ca="1" si="113"/>
        <v>-</v>
      </c>
      <c r="AH466" s="168" t="str">
        <f t="shared" ca="1" si="114"/>
        <v>-</v>
      </c>
      <c r="AI466" s="168">
        <f t="shared" ca="1" si="115"/>
        <v>0</v>
      </c>
      <c r="AJ466" s="170">
        <f t="shared" ca="1" si="116"/>
        <v>0</v>
      </c>
      <c r="AK466" s="168">
        <f t="shared" ca="1" si="71"/>
        <v>0</v>
      </c>
      <c r="AL466" s="168">
        <f t="shared" ca="1" si="72"/>
        <v>0</v>
      </c>
    </row>
    <row r="467" spans="1:38" ht="27" customHeight="1" x14ac:dyDescent="0.2">
      <c r="A467" s="56">
        <v>452</v>
      </c>
      <c r="B467" s="309" t="str">
        <f t="shared" ca="1" si="66"/>
        <v>A452</v>
      </c>
      <c r="C467" s="309"/>
      <c r="D467" s="57" t="str">
        <f t="shared" ca="1" si="67"/>
        <v/>
      </c>
      <c r="E467" s="59" t="str">
        <f t="shared" ca="1" si="68"/>
        <v/>
      </c>
      <c r="F467" s="215">
        <f ca="1">IF(LEN(B467)&gt;0,'OBRAČUNANA OSNOVNA PLAČA'!H461,"")</f>
        <v>0</v>
      </c>
      <c r="G467" s="60"/>
      <c r="H467" s="60"/>
      <c r="I467" s="60"/>
      <c r="J467" s="60"/>
      <c r="K467" s="60"/>
      <c r="L467" s="229">
        <f t="shared" si="109"/>
        <v>0</v>
      </c>
      <c r="M467" s="230">
        <f t="shared" ca="1" si="117"/>
        <v>0</v>
      </c>
      <c r="N467" s="230">
        <f t="shared" ca="1" si="118"/>
        <v>0</v>
      </c>
      <c r="O467" s="231">
        <f t="shared" ca="1" si="119"/>
        <v>0</v>
      </c>
      <c r="P467" s="232">
        <f t="shared" ca="1" si="120"/>
        <v>0</v>
      </c>
      <c r="Q467" s="233">
        <f t="shared" ca="1" si="110"/>
        <v>0</v>
      </c>
      <c r="R467" s="233">
        <f ca="1">IF(LEN(B467)&gt;0,'7'!R467-'7'!Q467,"")</f>
        <v>0</v>
      </c>
      <c r="S467" s="234"/>
      <c r="T467" s="34"/>
      <c r="U467" s="34"/>
      <c r="V467" s="34"/>
      <c r="W467" s="34"/>
      <c r="X467" s="34"/>
      <c r="AB467" s="167">
        <f>ROW()</f>
        <v>467</v>
      </c>
      <c r="AC467" s="168">
        <f t="shared" ca="1" si="69"/>
        <v>0</v>
      </c>
      <c r="AD467" s="168">
        <f t="shared" ca="1" si="70"/>
        <v>0</v>
      </c>
      <c r="AE467" s="169" t="str">
        <f t="shared" ca="1" si="111"/>
        <v>-</v>
      </c>
      <c r="AF467" s="168" t="str">
        <f t="shared" ca="1" si="112"/>
        <v>-</v>
      </c>
      <c r="AG467" s="169" t="str">
        <f t="shared" ca="1" si="113"/>
        <v>-</v>
      </c>
      <c r="AH467" s="168" t="str">
        <f t="shared" ca="1" si="114"/>
        <v>-</v>
      </c>
      <c r="AI467" s="168">
        <f t="shared" ca="1" si="115"/>
        <v>0</v>
      </c>
      <c r="AJ467" s="170">
        <f t="shared" ca="1" si="116"/>
        <v>0</v>
      </c>
      <c r="AK467" s="168">
        <f t="shared" ca="1" si="71"/>
        <v>0</v>
      </c>
      <c r="AL467" s="168">
        <f t="shared" ca="1" si="72"/>
        <v>0</v>
      </c>
    </row>
    <row r="468" spans="1:38" ht="27" customHeight="1" x14ac:dyDescent="0.2">
      <c r="A468" s="56">
        <v>453</v>
      </c>
      <c r="B468" s="309" t="str">
        <f t="shared" ca="1" si="66"/>
        <v>A453</v>
      </c>
      <c r="C468" s="309"/>
      <c r="D468" s="57" t="str">
        <f t="shared" ca="1" si="67"/>
        <v/>
      </c>
      <c r="E468" s="59" t="str">
        <f t="shared" ca="1" si="68"/>
        <v/>
      </c>
      <c r="F468" s="215">
        <f ca="1">IF(LEN(B468)&gt;0,'OBRAČUNANA OSNOVNA PLAČA'!H462,"")</f>
        <v>0</v>
      </c>
      <c r="G468" s="60"/>
      <c r="H468" s="60"/>
      <c r="I468" s="60"/>
      <c r="J468" s="60"/>
      <c r="K468" s="60"/>
      <c r="L468" s="229">
        <f t="shared" si="109"/>
        <v>0</v>
      </c>
      <c r="M468" s="230">
        <f t="shared" ca="1" si="117"/>
        <v>0</v>
      </c>
      <c r="N468" s="230">
        <f t="shared" ca="1" si="118"/>
        <v>0</v>
      </c>
      <c r="O468" s="231">
        <f t="shared" ca="1" si="119"/>
        <v>0</v>
      </c>
      <c r="P468" s="232">
        <f t="shared" ca="1" si="120"/>
        <v>0</v>
      </c>
      <c r="Q468" s="233">
        <f t="shared" ca="1" si="110"/>
        <v>0</v>
      </c>
      <c r="R468" s="233">
        <f ca="1">IF(LEN(B468)&gt;0,'7'!R468-'7'!Q468,"")</f>
        <v>0</v>
      </c>
      <c r="S468" s="234"/>
      <c r="T468" s="34"/>
      <c r="U468" s="34"/>
      <c r="V468" s="34"/>
      <c r="W468" s="34"/>
      <c r="X468" s="34"/>
      <c r="AB468" s="167">
        <f>ROW()</f>
        <v>468</v>
      </c>
      <c r="AC468" s="168">
        <f t="shared" ca="1" si="69"/>
        <v>0</v>
      </c>
      <c r="AD468" s="168">
        <f t="shared" ca="1" si="70"/>
        <v>0</v>
      </c>
      <c r="AE468" s="169" t="str">
        <f t="shared" ca="1" si="111"/>
        <v>-</v>
      </c>
      <c r="AF468" s="168" t="str">
        <f t="shared" ca="1" si="112"/>
        <v>-</v>
      </c>
      <c r="AG468" s="169" t="str">
        <f t="shared" ca="1" si="113"/>
        <v>-</v>
      </c>
      <c r="AH468" s="168" t="str">
        <f t="shared" ca="1" si="114"/>
        <v>-</v>
      </c>
      <c r="AI468" s="168">
        <f t="shared" ca="1" si="115"/>
        <v>0</v>
      </c>
      <c r="AJ468" s="170">
        <f t="shared" ca="1" si="116"/>
        <v>0</v>
      </c>
      <c r="AK468" s="168">
        <f t="shared" ca="1" si="71"/>
        <v>0</v>
      </c>
      <c r="AL468" s="168">
        <f t="shared" ca="1" si="72"/>
        <v>0</v>
      </c>
    </row>
    <row r="469" spans="1:38" ht="27" customHeight="1" x14ac:dyDescent="0.2">
      <c r="A469" s="56">
        <v>454</v>
      </c>
      <c r="B469" s="309" t="str">
        <f t="shared" ca="1" si="66"/>
        <v>A454</v>
      </c>
      <c r="C469" s="309"/>
      <c r="D469" s="57" t="str">
        <f t="shared" ca="1" si="67"/>
        <v/>
      </c>
      <c r="E469" s="59" t="str">
        <f t="shared" ca="1" si="68"/>
        <v/>
      </c>
      <c r="F469" s="215">
        <f ca="1">IF(LEN(B469)&gt;0,'OBRAČUNANA OSNOVNA PLAČA'!H463,"")</f>
        <v>0</v>
      </c>
      <c r="G469" s="60"/>
      <c r="H469" s="60"/>
      <c r="I469" s="60"/>
      <c r="J469" s="60"/>
      <c r="K469" s="60"/>
      <c r="L469" s="229">
        <f t="shared" si="109"/>
        <v>0</v>
      </c>
      <c r="M469" s="230">
        <f t="shared" ca="1" si="117"/>
        <v>0</v>
      </c>
      <c r="N469" s="230">
        <f t="shared" ca="1" si="118"/>
        <v>0</v>
      </c>
      <c r="O469" s="231">
        <f t="shared" ca="1" si="119"/>
        <v>0</v>
      </c>
      <c r="P469" s="232">
        <f t="shared" ca="1" si="120"/>
        <v>0</v>
      </c>
      <c r="Q469" s="233">
        <f t="shared" ca="1" si="110"/>
        <v>0</v>
      </c>
      <c r="R469" s="233">
        <f ca="1">IF(LEN(B469)&gt;0,'7'!R469-'7'!Q469,"")</f>
        <v>0</v>
      </c>
      <c r="S469" s="234"/>
      <c r="T469" s="34"/>
      <c r="U469" s="34"/>
      <c r="V469" s="34"/>
      <c r="W469" s="34"/>
      <c r="X469" s="34"/>
      <c r="AB469" s="167">
        <f>ROW()</f>
        <v>469</v>
      </c>
      <c r="AC469" s="168">
        <f t="shared" ca="1" si="69"/>
        <v>0</v>
      </c>
      <c r="AD469" s="168">
        <f t="shared" ca="1" si="70"/>
        <v>0</v>
      </c>
      <c r="AE469" s="169" t="str">
        <f t="shared" ca="1" si="111"/>
        <v>-</v>
      </c>
      <c r="AF469" s="168" t="str">
        <f t="shared" ca="1" si="112"/>
        <v>-</v>
      </c>
      <c r="AG469" s="169" t="str">
        <f t="shared" ca="1" si="113"/>
        <v>-</v>
      </c>
      <c r="AH469" s="168" t="str">
        <f t="shared" ca="1" si="114"/>
        <v>-</v>
      </c>
      <c r="AI469" s="168">
        <f t="shared" ca="1" si="115"/>
        <v>0</v>
      </c>
      <c r="AJ469" s="170">
        <f t="shared" ca="1" si="116"/>
        <v>0</v>
      </c>
      <c r="AK469" s="168">
        <f t="shared" ca="1" si="71"/>
        <v>0</v>
      </c>
      <c r="AL469" s="168">
        <f t="shared" ca="1" si="72"/>
        <v>0</v>
      </c>
    </row>
    <row r="470" spans="1:38" ht="27" customHeight="1" x14ac:dyDescent="0.2">
      <c r="A470" s="56">
        <v>455</v>
      </c>
      <c r="B470" s="309" t="str">
        <f t="shared" ca="1" si="66"/>
        <v>A455</v>
      </c>
      <c r="C470" s="309"/>
      <c r="D470" s="57" t="str">
        <f t="shared" ca="1" si="67"/>
        <v/>
      </c>
      <c r="E470" s="59" t="str">
        <f t="shared" ca="1" si="68"/>
        <v/>
      </c>
      <c r="F470" s="215">
        <f ca="1">IF(LEN(B470)&gt;0,'OBRAČUNANA OSNOVNA PLAČA'!H464,"")</f>
        <v>0</v>
      </c>
      <c r="G470" s="60"/>
      <c r="H470" s="60"/>
      <c r="I470" s="60"/>
      <c r="J470" s="60"/>
      <c r="K470" s="60"/>
      <c r="L470" s="229">
        <f t="shared" si="109"/>
        <v>0</v>
      </c>
      <c r="M470" s="230">
        <f t="shared" ca="1" si="117"/>
        <v>0</v>
      </c>
      <c r="N470" s="230">
        <f t="shared" ca="1" si="118"/>
        <v>0</v>
      </c>
      <c r="O470" s="231">
        <f t="shared" ca="1" si="119"/>
        <v>0</v>
      </c>
      <c r="P470" s="232">
        <f t="shared" ca="1" si="120"/>
        <v>0</v>
      </c>
      <c r="Q470" s="233">
        <f t="shared" ca="1" si="110"/>
        <v>0</v>
      </c>
      <c r="R470" s="233">
        <f ca="1">IF(LEN(B470)&gt;0,'7'!R470-'7'!Q470,"")</f>
        <v>0</v>
      </c>
      <c r="S470" s="234"/>
      <c r="T470" s="34"/>
      <c r="U470" s="34"/>
      <c r="V470" s="34"/>
      <c r="W470" s="34"/>
      <c r="X470" s="34"/>
      <c r="AB470" s="167">
        <f>ROW()</f>
        <v>470</v>
      </c>
      <c r="AC470" s="168">
        <f t="shared" ca="1" si="69"/>
        <v>0</v>
      </c>
      <c r="AD470" s="168">
        <f t="shared" ca="1" si="70"/>
        <v>0</v>
      </c>
      <c r="AE470" s="169" t="str">
        <f t="shared" ca="1" si="111"/>
        <v>-</v>
      </c>
      <c r="AF470" s="168" t="str">
        <f t="shared" ca="1" si="112"/>
        <v>-</v>
      </c>
      <c r="AG470" s="169" t="str">
        <f t="shared" ca="1" si="113"/>
        <v>-</v>
      </c>
      <c r="AH470" s="168" t="str">
        <f t="shared" ca="1" si="114"/>
        <v>-</v>
      </c>
      <c r="AI470" s="168">
        <f t="shared" ca="1" si="115"/>
        <v>0</v>
      </c>
      <c r="AJ470" s="170">
        <f t="shared" ca="1" si="116"/>
        <v>0</v>
      </c>
      <c r="AK470" s="168">
        <f t="shared" ca="1" si="71"/>
        <v>0</v>
      </c>
      <c r="AL470" s="168">
        <f t="shared" ca="1" si="72"/>
        <v>0</v>
      </c>
    </row>
    <row r="471" spans="1:38" ht="27" customHeight="1" x14ac:dyDescent="0.2">
      <c r="A471" s="56">
        <v>456</v>
      </c>
      <c r="B471" s="309" t="str">
        <f t="shared" ca="1" si="66"/>
        <v>A456</v>
      </c>
      <c r="C471" s="309"/>
      <c r="D471" s="57" t="str">
        <f t="shared" ca="1" si="67"/>
        <v/>
      </c>
      <c r="E471" s="59" t="str">
        <f t="shared" ca="1" si="68"/>
        <v/>
      </c>
      <c r="F471" s="215">
        <f ca="1">IF(LEN(B471)&gt;0,'OBRAČUNANA OSNOVNA PLAČA'!H465,"")</f>
        <v>0</v>
      </c>
      <c r="G471" s="60"/>
      <c r="H471" s="60"/>
      <c r="I471" s="60"/>
      <c r="J471" s="60"/>
      <c r="K471" s="60"/>
      <c r="L471" s="229">
        <f t="shared" si="109"/>
        <v>0</v>
      </c>
      <c r="M471" s="230">
        <f t="shared" ca="1" si="117"/>
        <v>0</v>
      </c>
      <c r="N471" s="230">
        <f t="shared" ca="1" si="118"/>
        <v>0</v>
      </c>
      <c r="O471" s="231">
        <f t="shared" ca="1" si="119"/>
        <v>0</v>
      </c>
      <c r="P471" s="232">
        <f t="shared" ca="1" si="120"/>
        <v>0</v>
      </c>
      <c r="Q471" s="233">
        <f t="shared" ca="1" si="110"/>
        <v>0</v>
      </c>
      <c r="R471" s="233">
        <f ca="1">IF(LEN(B471)&gt;0,'7'!R471-'7'!Q471,"")</f>
        <v>0</v>
      </c>
      <c r="S471" s="234"/>
      <c r="T471" s="34"/>
      <c r="U471" s="34"/>
      <c r="V471" s="34"/>
      <c r="W471" s="34"/>
      <c r="X471" s="34"/>
      <c r="AB471" s="167">
        <f>ROW()</f>
        <v>471</v>
      </c>
      <c r="AC471" s="168">
        <f t="shared" ca="1" si="69"/>
        <v>0</v>
      </c>
      <c r="AD471" s="168">
        <f t="shared" ca="1" si="70"/>
        <v>0</v>
      </c>
      <c r="AE471" s="169" t="str">
        <f t="shared" ca="1" si="111"/>
        <v>-</v>
      </c>
      <c r="AF471" s="168" t="str">
        <f t="shared" ca="1" si="112"/>
        <v>-</v>
      </c>
      <c r="AG471" s="169" t="str">
        <f t="shared" ca="1" si="113"/>
        <v>-</v>
      </c>
      <c r="AH471" s="168" t="str">
        <f t="shared" ca="1" si="114"/>
        <v>-</v>
      </c>
      <c r="AI471" s="168">
        <f t="shared" ca="1" si="115"/>
        <v>0</v>
      </c>
      <c r="AJ471" s="170">
        <f t="shared" ca="1" si="116"/>
        <v>0</v>
      </c>
      <c r="AK471" s="168">
        <f t="shared" ca="1" si="71"/>
        <v>0</v>
      </c>
      <c r="AL471" s="168">
        <f t="shared" ca="1" si="72"/>
        <v>0</v>
      </c>
    </row>
    <row r="472" spans="1:38" ht="27" customHeight="1" x14ac:dyDescent="0.2">
      <c r="A472" s="56">
        <v>457</v>
      </c>
      <c r="B472" s="309" t="str">
        <f t="shared" ca="1" si="66"/>
        <v>A457</v>
      </c>
      <c r="C472" s="309"/>
      <c r="D472" s="57" t="str">
        <f t="shared" ca="1" si="67"/>
        <v/>
      </c>
      <c r="E472" s="59" t="str">
        <f t="shared" ca="1" si="68"/>
        <v/>
      </c>
      <c r="F472" s="215">
        <f ca="1">IF(LEN(B472)&gt;0,'OBRAČUNANA OSNOVNA PLAČA'!H466,"")</f>
        <v>0</v>
      </c>
      <c r="G472" s="60"/>
      <c r="H472" s="60"/>
      <c r="I472" s="60"/>
      <c r="J472" s="60"/>
      <c r="K472" s="60"/>
      <c r="L472" s="229">
        <f t="shared" si="109"/>
        <v>0</v>
      </c>
      <c r="M472" s="230">
        <f t="shared" ca="1" si="117"/>
        <v>0</v>
      </c>
      <c r="N472" s="230">
        <f t="shared" ca="1" si="118"/>
        <v>0</v>
      </c>
      <c r="O472" s="231">
        <f t="shared" ca="1" si="119"/>
        <v>0</v>
      </c>
      <c r="P472" s="232">
        <f t="shared" ca="1" si="120"/>
        <v>0</v>
      </c>
      <c r="Q472" s="233">
        <f t="shared" ca="1" si="110"/>
        <v>0</v>
      </c>
      <c r="R472" s="233">
        <f ca="1">IF(LEN(B472)&gt;0,'7'!R472-'7'!Q472,"")</f>
        <v>0</v>
      </c>
      <c r="S472" s="234"/>
      <c r="T472" s="34"/>
      <c r="U472" s="34"/>
      <c r="V472" s="34"/>
      <c r="W472" s="34"/>
      <c r="X472" s="34"/>
      <c r="AB472" s="167">
        <f>ROW()</f>
        <v>472</v>
      </c>
      <c r="AC472" s="168">
        <f t="shared" ca="1" si="69"/>
        <v>0</v>
      </c>
      <c r="AD472" s="168">
        <f t="shared" ca="1" si="70"/>
        <v>0</v>
      </c>
      <c r="AE472" s="169" t="str">
        <f t="shared" ca="1" si="111"/>
        <v>-</v>
      </c>
      <c r="AF472" s="168" t="str">
        <f t="shared" ca="1" si="112"/>
        <v>-</v>
      </c>
      <c r="AG472" s="169" t="str">
        <f t="shared" ca="1" si="113"/>
        <v>-</v>
      </c>
      <c r="AH472" s="168" t="str">
        <f t="shared" ca="1" si="114"/>
        <v>-</v>
      </c>
      <c r="AI472" s="168">
        <f t="shared" ca="1" si="115"/>
        <v>0</v>
      </c>
      <c r="AJ472" s="170">
        <f t="shared" ca="1" si="116"/>
        <v>0</v>
      </c>
      <c r="AK472" s="168">
        <f t="shared" ca="1" si="71"/>
        <v>0</v>
      </c>
      <c r="AL472" s="168">
        <f t="shared" ca="1" si="72"/>
        <v>0</v>
      </c>
    </row>
    <row r="473" spans="1:38" ht="27" customHeight="1" x14ac:dyDescent="0.2">
      <c r="A473" s="56">
        <v>458</v>
      </c>
      <c r="B473" s="309" t="str">
        <f t="shared" ca="1" si="66"/>
        <v>A458</v>
      </c>
      <c r="C473" s="309"/>
      <c r="D473" s="57" t="str">
        <f t="shared" ca="1" si="67"/>
        <v/>
      </c>
      <c r="E473" s="59" t="str">
        <f t="shared" ca="1" si="68"/>
        <v/>
      </c>
      <c r="F473" s="215">
        <f ca="1">IF(LEN(B473)&gt;0,'OBRAČUNANA OSNOVNA PLAČA'!H467,"")</f>
        <v>0</v>
      </c>
      <c r="G473" s="60"/>
      <c r="H473" s="60"/>
      <c r="I473" s="60"/>
      <c r="J473" s="60"/>
      <c r="K473" s="60"/>
      <c r="L473" s="229">
        <f t="shared" si="109"/>
        <v>0</v>
      </c>
      <c r="M473" s="230">
        <f t="shared" ca="1" si="117"/>
        <v>0</v>
      </c>
      <c r="N473" s="230">
        <f t="shared" ca="1" si="118"/>
        <v>0</v>
      </c>
      <c r="O473" s="231">
        <f t="shared" ca="1" si="119"/>
        <v>0</v>
      </c>
      <c r="P473" s="232">
        <f t="shared" ca="1" si="120"/>
        <v>0</v>
      </c>
      <c r="Q473" s="233">
        <f t="shared" ca="1" si="110"/>
        <v>0</v>
      </c>
      <c r="R473" s="233">
        <f ca="1">IF(LEN(B473)&gt;0,'7'!R473-'7'!Q473,"")</f>
        <v>0</v>
      </c>
      <c r="S473" s="234"/>
      <c r="T473" s="34"/>
      <c r="U473" s="34"/>
      <c r="V473" s="34"/>
      <c r="W473" s="34"/>
      <c r="X473" s="34"/>
      <c r="AB473" s="167">
        <f>ROW()</f>
        <v>473</v>
      </c>
      <c r="AC473" s="168">
        <f t="shared" ca="1" si="69"/>
        <v>0</v>
      </c>
      <c r="AD473" s="168">
        <f t="shared" ca="1" si="70"/>
        <v>0</v>
      </c>
      <c r="AE473" s="169" t="str">
        <f t="shared" ca="1" si="111"/>
        <v>-</v>
      </c>
      <c r="AF473" s="168" t="str">
        <f t="shared" ca="1" si="112"/>
        <v>-</v>
      </c>
      <c r="AG473" s="169" t="str">
        <f t="shared" ca="1" si="113"/>
        <v>-</v>
      </c>
      <c r="AH473" s="168" t="str">
        <f t="shared" ca="1" si="114"/>
        <v>-</v>
      </c>
      <c r="AI473" s="168">
        <f t="shared" ca="1" si="115"/>
        <v>0</v>
      </c>
      <c r="AJ473" s="170">
        <f t="shared" ca="1" si="116"/>
        <v>0</v>
      </c>
      <c r="AK473" s="168">
        <f t="shared" ca="1" si="71"/>
        <v>0</v>
      </c>
      <c r="AL473" s="168">
        <f t="shared" ca="1" si="72"/>
        <v>0</v>
      </c>
    </row>
    <row r="474" spans="1:38" ht="27" customHeight="1" x14ac:dyDescent="0.2">
      <c r="A474" s="56">
        <v>459</v>
      </c>
      <c r="B474" s="309" t="str">
        <f t="shared" ca="1" si="66"/>
        <v>A459</v>
      </c>
      <c r="C474" s="309"/>
      <c r="D474" s="57" t="str">
        <f t="shared" ca="1" si="67"/>
        <v/>
      </c>
      <c r="E474" s="59" t="str">
        <f t="shared" ca="1" si="68"/>
        <v/>
      </c>
      <c r="F474" s="215">
        <f ca="1">IF(LEN(B474)&gt;0,'OBRAČUNANA OSNOVNA PLAČA'!H468,"")</f>
        <v>0</v>
      </c>
      <c r="G474" s="60"/>
      <c r="H474" s="60"/>
      <c r="I474" s="60"/>
      <c r="J474" s="60"/>
      <c r="K474" s="60"/>
      <c r="L474" s="229">
        <f t="shared" si="109"/>
        <v>0</v>
      </c>
      <c r="M474" s="230">
        <f t="shared" ca="1" si="117"/>
        <v>0</v>
      </c>
      <c r="N474" s="230">
        <f t="shared" ca="1" si="118"/>
        <v>0</v>
      </c>
      <c r="O474" s="231">
        <f t="shared" ca="1" si="119"/>
        <v>0</v>
      </c>
      <c r="P474" s="232">
        <f t="shared" ca="1" si="120"/>
        <v>0</v>
      </c>
      <c r="Q474" s="233">
        <f t="shared" ca="1" si="110"/>
        <v>0</v>
      </c>
      <c r="R474" s="233">
        <f ca="1">IF(LEN(B474)&gt;0,'7'!R474-'7'!Q474,"")</f>
        <v>0</v>
      </c>
      <c r="S474" s="234"/>
      <c r="T474" s="34"/>
      <c r="U474" s="34"/>
      <c r="V474" s="34"/>
      <c r="W474" s="34"/>
      <c r="X474" s="34"/>
      <c r="AB474" s="167">
        <f>ROW()</f>
        <v>474</v>
      </c>
      <c r="AC474" s="168">
        <f t="shared" ca="1" si="69"/>
        <v>0</v>
      </c>
      <c r="AD474" s="168">
        <f t="shared" ca="1" si="70"/>
        <v>0</v>
      </c>
      <c r="AE474" s="169" t="str">
        <f t="shared" ca="1" si="111"/>
        <v>-</v>
      </c>
      <c r="AF474" s="168" t="str">
        <f t="shared" ca="1" si="112"/>
        <v>-</v>
      </c>
      <c r="AG474" s="169" t="str">
        <f t="shared" ca="1" si="113"/>
        <v>-</v>
      </c>
      <c r="AH474" s="168" t="str">
        <f t="shared" ca="1" si="114"/>
        <v>-</v>
      </c>
      <c r="AI474" s="168">
        <f t="shared" ca="1" si="115"/>
        <v>0</v>
      </c>
      <c r="AJ474" s="170">
        <f t="shared" ca="1" si="116"/>
        <v>0</v>
      </c>
      <c r="AK474" s="168">
        <f t="shared" ca="1" si="71"/>
        <v>0</v>
      </c>
      <c r="AL474" s="168">
        <f t="shared" ca="1" si="72"/>
        <v>0</v>
      </c>
    </row>
    <row r="475" spans="1:38" ht="27" customHeight="1" x14ac:dyDescent="0.2">
      <c r="A475" s="56">
        <v>460</v>
      </c>
      <c r="B475" s="309" t="str">
        <f t="shared" ca="1" si="66"/>
        <v>A460</v>
      </c>
      <c r="C475" s="309"/>
      <c r="D475" s="57" t="str">
        <f t="shared" ca="1" si="67"/>
        <v/>
      </c>
      <c r="E475" s="59" t="str">
        <f t="shared" ca="1" si="68"/>
        <v/>
      </c>
      <c r="F475" s="215">
        <f ca="1">IF(LEN(B475)&gt;0,'OBRAČUNANA OSNOVNA PLAČA'!H469,"")</f>
        <v>0</v>
      </c>
      <c r="G475" s="60"/>
      <c r="H475" s="60"/>
      <c r="I475" s="60"/>
      <c r="J475" s="60"/>
      <c r="K475" s="60"/>
      <c r="L475" s="229">
        <f t="shared" si="109"/>
        <v>0</v>
      </c>
      <c r="M475" s="230">
        <f t="shared" ca="1" si="117"/>
        <v>0</v>
      </c>
      <c r="N475" s="230">
        <f t="shared" ca="1" si="118"/>
        <v>0</v>
      </c>
      <c r="O475" s="231">
        <f t="shared" ca="1" si="119"/>
        <v>0</v>
      </c>
      <c r="P475" s="232">
        <f t="shared" ca="1" si="120"/>
        <v>0</v>
      </c>
      <c r="Q475" s="233">
        <f t="shared" ca="1" si="110"/>
        <v>0</v>
      </c>
      <c r="R475" s="233">
        <f ca="1">IF(LEN(B475)&gt;0,'7'!R475-'7'!Q475,"")</f>
        <v>0</v>
      </c>
      <c r="S475" s="234"/>
      <c r="T475" s="34"/>
      <c r="U475" s="34"/>
      <c r="V475" s="34"/>
      <c r="W475" s="34"/>
      <c r="X475" s="34"/>
      <c r="AB475" s="167">
        <f>ROW()</f>
        <v>475</v>
      </c>
      <c r="AC475" s="168">
        <f t="shared" ca="1" si="69"/>
        <v>0</v>
      </c>
      <c r="AD475" s="168">
        <f t="shared" ca="1" si="70"/>
        <v>0</v>
      </c>
      <c r="AE475" s="169" t="str">
        <f t="shared" ca="1" si="111"/>
        <v>-</v>
      </c>
      <c r="AF475" s="168" t="str">
        <f t="shared" ca="1" si="112"/>
        <v>-</v>
      </c>
      <c r="AG475" s="169" t="str">
        <f t="shared" ca="1" si="113"/>
        <v>-</v>
      </c>
      <c r="AH475" s="168" t="str">
        <f t="shared" ca="1" si="114"/>
        <v>-</v>
      </c>
      <c r="AI475" s="168">
        <f t="shared" ca="1" si="115"/>
        <v>0</v>
      </c>
      <c r="AJ475" s="170">
        <f t="shared" ca="1" si="116"/>
        <v>0</v>
      </c>
      <c r="AK475" s="168">
        <f t="shared" ca="1" si="71"/>
        <v>0</v>
      </c>
      <c r="AL475" s="168">
        <f t="shared" ca="1" si="72"/>
        <v>0</v>
      </c>
    </row>
    <row r="476" spans="1:38" ht="27" customHeight="1" x14ac:dyDescent="0.2">
      <c r="A476" s="56">
        <v>461</v>
      </c>
      <c r="B476" s="309" t="str">
        <f t="shared" ca="1" si="66"/>
        <v>A461</v>
      </c>
      <c r="C476" s="309"/>
      <c r="D476" s="57" t="str">
        <f t="shared" ca="1" si="67"/>
        <v/>
      </c>
      <c r="E476" s="59" t="str">
        <f t="shared" ca="1" si="68"/>
        <v/>
      </c>
      <c r="F476" s="215">
        <f ca="1">IF(LEN(B476)&gt;0,'OBRAČUNANA OSNOVNA PLAČA'!H470,"")</f>
        <v>0</v>
      </c>
      <c r="G476" s="60"/>
      <c r="H476" s="60"/>
      <c r="I476" s="60"/>
      <c r="J476" s="60"/>
      <c r="K476" s="60"/>
      <c r="L476" s="229">
        <f t="shared" si="109"/>
        <v>0</v>
      </c>
      <c r="M476" s="230">
        <f t="shared" ca="1" si="117"/>
        <v>0</v>
      </c>
      <c r="N476" s="230">
        <f t="shared" ca="1" si="118"/>
        <v>0</v>
      </c>
      <c r="O476" s="231">
        <f t="shared" ca="1" si="119"/>
        <v>0</v>
      </c>
      <c r="P476" s="232">
        <f t="shared" ca="1" si="120"/>
        <v>0</v>
      </c>
      <c r="Q476" s="233">
        <f t="shared" ca="1" si="110"/>
        <v>0</v>
      </c>
      <c r="R476" s="233">
        <f ca="1">IF(LEN(B476)&gt;0,'7'!R476-'7'!Q476,"")</f>
        <v>0</v>
      </c>
      <c r="S476" s="234"/>
      <c r="T476" s="34"/>
      <c r="U476" s="34"/>
      <c r="V476" s="34"/>
      <c r="W476" s="34"/>
      <c r="X476" s="34"/>
      <c r="AB476" s="167">
        <f>ROW()</f>
        <v>476</v>
      </c>
      <c r="AC476" s="168">
        <f t="shared" ca="1" si="69"/>
        <v>0</v>
      </c>
      <c r="AD476" s="168">
        <f t="shared" ca="1" si="70"/>
        <v>0</v>
      </c>
      <c r="AE476" s="169" t="str">
        <f t="shared" ca="1" si="111"/>
        <v>-</v>
      </c>
      <c r="AF476" s="168" t="str">
        <f t="shared" ca="1" si="112"/>
        <v>-</v>
      </c>
      <c r="AG476" s="169" t="str">
        <f t="shared" ca="1" si="113"/>
        <v>-</v>
      </c>
      <c r="AH476" s="168" t="str">
        <f t="shared" ca="1" si="114"/>
        <v>-</v>
      </c>
      <c r="AI476" s="168">
        <f t="shared" ca="1" si="115"/>
        <v>0</v>
      </c>
      <c r="AJ476" s="170">
        <f t="shared" ca="1" si="116"/>
        <v>0</v>
      </c>
      <c r="AK476" s="168">
        <f t="shared" ca="1" si="71"/>
        <v>0</v>
      </c>
      <c r="AL476" s="168">
        <f t="shared" ca="1" si="72"/>
        <v>0</v>
      </c>
    </row>
    <row r="477" spans="1:38" ht="27" customHeight="1" x14ac:dyDescent="0.2">
      <c r="A477" s="56">
        <v>462</v>
      </c>
      <c r="B477" s="309" t="str">
        <f t="shared" ca="1" si="66"/>
        <v>A462</v>
      </c>
      <c r="C477" s="309"/>
      <c r="D477" s="57" t="str">
        <f t="shared" ca="1" si="67"/>
        <v/>
      </c>
      <c r="E477" s="59" t="str">
        <f t="shared" ca="1" si="68"/>
        <v/>
      </c>
      <c r="F477" s="215">
        <f ca="1">IF(LEN(B477)&gt;0,'OBRAČUNANA OSNOVNA PLAČA'!H471,"")</f>
        <v>0</v>
      </c>
      <c r="G477" s="60"/>
      <c r="H477" s="60"/>
      <c r="I477" s="60"/>
      <c r="J477" s="60"/>
      <c r="K477" s="60"/>
      <c r="L477" s="229">
        <f t="shared" si="109"/>
        <v>0</v>
      </c>
      <c r="M477" s="230">
        <f t="shared" ca="1" si="117"/>
        <v>0</v>
      </c>
      <c r="N477" s="230">
        <f t="shared" ca="1" si="118"/>
        <v>0</v>
      </c>
      <c r="O477" s="231">
        <f t="shared" ca="1" si="119"/>
        <v>0</v>
      </c>
      <c r="P477" s="232">
        <f t="shared" ca="1" si="120"/>
        <v>0</v>
      </c>
      <c r="Q477" s="233">
        <f t="shared" ca="1" si="110"/>
        <v>0</v>
      </c>
      <c r="R477" s="233">
        <f ca="1">IF(LEN(B477)&gt;0,'7'!R477-'7'!Q477,"")</f>
        <v>0</v>
      </c>
      <c r="S477" s="234"/>
      <c r="T477" s="34"/>
      <c r="U477" s="34"/>
      <c r="V477" s="34"/>
      <c r="W477" s="34"/>
      <c r="X477" s="34"/>
      <c r="AB477" s="167">
        <f>ROW()</f>
        <v>477</v>
      </c>
      <c r="AC477" s="168">
        <f t="shared" ca="1" si="69"/>
        <v>0</v>
      </c>
      <c r="AD477" s="168">
        <f t="shared" ca="1" si="70"/>
        <v>0</v>
      </c>
      <c r="AE477" s="169" t="str">
        <f t="shared" ca="1" si="111"/>
        <v>-</v>
      </c>
      <c r="AF477" s="168" t="str">
        <f t="shared" ca="1" si="112"/>
        <v>-</v>
      </c>
      <c r="AG477" s="169" t="str">
        <f t="shared" ca="1" si="113"/>
        <v>-</v>
      </c>
      <c r="AH477" s="168" t="str">
        <f t="shared" ca="1" si="114"/>
        <v>-</v>
      </c>
      <c r="AI477" s="168">
        <f t="shared" ca="1" si="115"/>
        <v>0</v>
      </c>
      <c r="AJ477" s="170">
        <f t="shared" ca="1" si="116"/>
        <v>0</v>
      </c>
      <c r="AK477" s="168">
        <f t="shared" ca="1" si="71"/>
        <v>0</v>
      </c>
      <c r="AL477" s="168">
        <f t="shared" ca="1" si="72"/>
        <v>0</v>
      </c>
    </row>
    <row r="478" spans="1:38" ht="27" customHeight="1" x14ac:dyDescent="0.2">
      <c r="A478" s="56">
        <v>463</v>
      </c>
      <c r="B478" s="309" t="str">
        <f t="shared" ca="1" si="66"/>
        <v>A463</v>
      </c>
      <c r="C478" s="309"/>
      <c r="D478" s="57" t="str">
        <f t="shared" ca="1" si="67"/>
        <v/>
      </c>
      <c r="E478" s="59" t="str">
        <f t="shared" ca="1" si="68"/>
        <v/>
      </c>
      <c r="F478" s="215">
        <f ca="1">IF(LEN(B478)&gt;0,'OBRAČUNANA OSNOVNA PLAČA'!H472,"")</f>
        <v>0</v>
      </c>
      <c r="G478" s="60"/>
      <c r="H478" s="60"/>
      <c r="I478" s="60"/>
      <c r="J478" s="60"/>
      <c r="K478" s="60"/>
      <c r="L478" s="229">
        <f t="shared" si="109"/>
        <v>0</v>
      </c>
      <c r="M478" s="230">
        <f t="shared" ca="1" si="117"/>
        <v>0</v>
      </c>
      <c r="N478" s="230">
        <f t="shared" ca="1" si="118"/>
        <v>0</v>
      </c>
      <c r="O478" s="231">
        <f t="shared" ca="1" si="119"/>
        <v>0</v>
      </c>
      <c r="P478" s="232">
        <f t="shared" ca="1" si="120"/>
        <v>0</v>
      </c>
      <c r="Q478" s="233">
        <f t="shared" ca="1" si="110"/>
        <v>0</v>
      </c>
      <c r="R478" s="233">
        <f ca="1">IF(LEN(B478)&gt;0,'7'!R478-'7'!Q478,"")</f>
        <v>0</v>
      </c>
      <c r="S478" s="234"/>
      <c r="T478" s="34"/>
      <c r="U478" s="34"/>
      <c r="V478" s="34"/>
      <c r="W478" s="34"/>
      <c r="X478" s="34"/>
      <c r="AB478" s="167">
        <f>ROW()</f>
        <v>478</v>
      </c>
      <c r="AC478" s="168">
        <f t="shared" ca="1" si="69"/>
        <v>0</v>
      </c>
      <c r="AD478" s="168">
        <f t="shared" ca="1" si="70"/>
        <v>0</v>
      </c>
      <c r="AE478" s="169" t="str">
        <f t="shared" ca="1" si="111"/>
        <v>-</v>
      </c>
      <c r="AF478" s="168" t="str">
        <f t="shared" ca="1" si="112"/>
        <v>-</v>
      </c>
      <c r="AG478" s="169" t="str">
        <f t="shared" ca="1" si="113"/>
        <v>-</v>
      </c>
      <c r="AH478" s="168" t="str">
        <f t="shared" ca="1" si="114"/>
        <v>-</v>
      </c>
      <c r="AI478" s="168">
        <f t="shared" ca="1" si="115"/>
        <v>0</v>
      </c>
      <c r="AJ478" s="170">
        <f t="shared" ca="1" si="116"/>
        <v>0</v>
      </c>
      <c r="AK478" s="168">
        <f t="shared" ca="1" si="71"/>
        <v>0</v>
      </c>
      <c r="AL478" s="168">
        <f t="shared" ca="1" si="72"/>
        <v>0</v>
      </c>
    </row>
    <row r="479" spans="1:38" ht="27" customHeight="1" x14ac:dyDescent="0.2">
      <c r="A479" s="56">
        <v>464</v>
      </c>
      <c r="B479" s="309" t="str">
        <f t="shared" ca="1" si="66"/>
        <v>A464</v>
      </c>
      <c r="C479" s="309"/>
      <c r="D479" s="57" t="str">
        <f t="shared" ca="1" si="67"/>
        <v/>
      </c>
      <c r="E479" s="59" t="str">
        <f t="shared" ca="1" si="68"/>
        <v/>
      </c>
      <c r="F479" s="215">
        <f ca="1">IF(LEN(B479)&gt;0,'OBRAČUNANA OSNOVNA PLAČA'!H473,"")</f>
        <v>0</v>
      </c>
      <c r="G479" s="60"/>
      <c r="H479" s="60"/>
      <c r="I479" s="60"/>
      <c r="J479" s="60"/>
      <c r="K479" s="60"/>
      <c r="L479" s="229">
        <f t="shared" si="109"/>
        <v>0</v>
      </c>
      <c r="M479" s="230">
        <f t="shared" ca="1" si="117"/>
        <v>0</v>
      </c>
      <c r="N479" s="230">
        <f t="shared" ca="1" si="118"/>
        <v>0</v>
      </c>
      <c r="O479" s="231">
        <f t="shared" ca="1" si="119"/>
        <v>0</v>
      </c>
      <c r="P479" s="232">
        <f t="shared" ca="1" si="120"/>
        <v>0</v>
      </c>
      <c r="Q479" s="233">
        <f t="shared" ca="1" si="110"/>
        <v>0</v>
      </c>
      <c r="R479" s="233">
        <f ca="1">IF(LEN(B479)&gt;0,'7'!R479-'7'!Q479,"")</f>
        <v>0</v>
      </c>
      <c r="S479" s="234"/>
      <c r="T479" s="34"/>
      <c r="U479" s="34"/>
      <c r="V479" s="34"/>
      <c r="W479" s="34"/>
      <c r="X479" s="34"/>
      <c r="AB479" s="167">
        <f>ROW()</f>
        <v>479</v>
      </c>
      <c r="AC479" s="168">
        <f t="shared" ca="1" si="69"/>
        <v>0</v>
      </c>
      <c r="AD479" s="168">
        <f t="shared" ca="1" si="70"/>
        <v>0</v>
      </c>
      <c r="AE479" s="169" t="str">
        <f t="shared" ca="1" si="111"/>
        <v>-</v>
      </c>
      <c r="AF479" s="168" t="str">
        <f t="shared" ca="1" si="112"/>
        <v>-</v>
      </c>
      <c r="AG479" s="169" t="str">
        <f t="shared" ca="1" si="113"/>
        <v>-</v>
      </c>
      <c r="AH479" s="168" t="str">
        <f t="shared" ca="1" si="114"/>
        <v>-</v>
      </c>
      <c r="AI479" s="168">
        <f t="shared" ca="1" si="115"/>
        <v>0</v>
      </c>
      <c r="AJ479" s="170">
        <f t="shared" ca="1" si="116"/>
        <v>0</v>
      </c>
      <c r="AK479" s="168">
        <f t="shared" ca="1" si="71"/>
        <v>0</v>
      </c>
      <c r="AL479" s="168">
        <f t="shared" ca="1" si="72"/>
        <v>0</v>
      </c>
    </row>
    <row r="480" spans="1:38" ht="27" customHeight="1" x14ac:dyDescent="0.2">
      <c r="A480" s="56">
        <v>465</v>
      </c>
      <c r="B480" s="309" t="str">
        <f t="shared" ca="1" si="66"/>
        <v>A465</v>
      </c>
      <c r="C480" s="309"/>
      <c r="D480" s="57" t="str">
        <f t="shared" ca="1" si="67"/>
        <v/>
      </c>
      <c r="E480" s="59" t="str">
        <f t="shared" ca="1" si="68"/>
        <v/>
      </c>
      <c r="F480" s="215">
        <f ca="1">IF(LEN(B480)&gt;0,'OBRAČUNANA OSNOVNA PLAČA'!H474,"")</f>
        <v>0</v>
      </c>
      <c r="G480" s="60"/>
      <c r="H480" s="60"/>
      <c r="I480" s="60"/>
      <c r="J480" s="60"/>
      <c r="K480" s="60"/>
      <c r="L480" s="229">
        <f t="shared" si="109"/>
        <v>0</v>
      </c>
      <c r="M480" s="230">
        <f t="shared" ca="1" si="117"/>
        <v>0</v>
      </c>
      <c r="N480" s="230">
        <f t="shared" ca="1" si="118"/>
        <v>0</v>
      </c>
      <c r="O480" s="231">
        <f t="shared" ca="1" si="119"/>
        <v>0</v>
      </c>
      <c r="P480" s="232">
        <f t="shared" ca="1" si="120"/>
        <v>0</v>
      </c>
      <c r="Q480" s="233">
        <f t="shared" ca="1" si="110"/>
        <v>0</v>
      </c>
      <c r="R480" s="233">
        <f ca="1">IF(LEN(B480)&gt;0,'7'!R480-'7'!Q480,"")</f>
        <v>0</v>
      </c>
      <c r="S480" s="234"/>
      <c r="T480" s="34"/>
      <c r="U480" s="34"/>
      <c r="V480" s="34"/>
      <c r="W480" s="34"/>
      <c r="X480" s="34"/>
      <c r="AB480" s="167">
        <f>ROW()</f>
        <v>480</v>
      </c>
      <c r="AC480" s="168">
        <f t="shared" ca="1" si="69"/>
        <v>0</v>
      </c>
      <c r="AD480" s="168">
        <f t="shared" ca="1" si="70"/>
        <v>0</v>
      </c>
      <c r="AE480" s="169" t="str">
        <f t="shared" ca="1" si="111"/>
        <v>-</v>
      </c>
      <c r="AF480" s="168" t="str">
        <f t="shared" ca="1" si="112"/>
        <v>-</v>
      </c>
      <c r="AG480" s="169" t="str">
        <f t="shared" ca="1" si="113"/>
        <v>-</v>
      </c>
      <c r="AH480" s="168" t="str">
        <f t="shared" ca="1" si="114"/>
        <v>-</v>
      </c>
      <c r="AI480" s="168">
        <f t="shared" ca="1" si="115"/>
        <v>0</v>
      </c>
      <c r="AJ480" s="170">
        <f t="shared" ca="1" si="116"/>
        <v>0</v>
      </c>
      <c r="AK480" s="168">
        <f t="shared" ca="1" si="71"/>
        <v>0</v>
      </c>
      <c r="AL480" s="168">
        <f t="shared" ca="1" si="72"/>
        <v>0</v>
      </c>
    </row>
    <row r="481" spans="1:38" ht="27" customHeight="1" x14ac:dyDescent="0.2">
      <c r="A481" s="56">
        <v>466</v>
      </c>
      <c r="B481" s="309" t="str">
        <f t="shared" ca="1" si="66"/>
        <v>A466</v>
      </c>
      <c r="C481" s="309"/>
      <c r="D481" s="57" t="str">
        <f t="shared" ca="1" si="67"/>
        <v/>
      </c>
      <c r="E481" s="59" t="str">
        <f t="shared" ca="1" si="68"/>
        <v/>
      </c>
      <c r="F481" s="215">
        <f ca="1">IF(LEN(B481)&gt;0,'OBRAČUNANA OSNOVNA PLAČA'!H475,"")</f>
        <v>0</v>
      </c>
      <c r="G481" s="60"/>
      <c r="H481" s="60"/>
      <c r="I481" s="60"/>
      <c r="J481" s="60"/>
      <c r="K481" s="60"/>
      <c r="L481" s="229">
        <f t="shared" si="109"/>
        <v>0</v>
      </c>
      <c r="M481" s="230">
        <f t="shared" ca="1" si="117"/>
        <v>0</v>
      </c>
      <c r="N481" s="230">
        <f t="shared" ca="1" si="118"/>
        <v>0</v>
      </c>
      <c r="O481" s="231">
        <f t="shared" ca="1" si="119"/>
        <v>0</v>
      </c>
      <c r="P481" s="232">
        <f t="shared" ca="1" si="120"/>
        <v>0</v>
      </c>
      <c r="Q481" s="233">
        <f t="shared" ca="1" si="110"/>
        <v>0</v>
      </c>
      <c r="R481" s="233">
        <f ca="1">IF(LEN(B481)&gt;0,'7'!R481-'7'!Q481,"")</f>
        <v>0</v>
      </c>
      <c r="S481" s="234"/>
      <c r="T481" s="34"/>
      <c r="U481" s="34"/>
      <c r="V481" s="34"/>
      <c r="W481" s="34"/>
      <c r="X481" s="34"/>
      <c r="AB481" s="167">
        <f>ROW()</f>
        <v>481</v>
      </c>
      <c r="AC481" s="168">
        <f t="shared" ca="1" si="69"/>
        <v>0</v>
      </c>
      <c r="AD481" s="168">
        <f t="shared" ca="1" si="70"/>
        <v>0</v>
      </c>
      <c r="AE481" s="169" t="str">
        <f t="shared" ca="1" si="111"/>
        <v>-</v>
      </c>
      <c r="AF481" s="168" t="str">
        <f t="shared" ca="1" si="112"/>
        <v>-</v>
      </c>
      <c r="AG481" s="169" t="str">
        <f t="shared" ca="1" si="113"/>
        <v>-</v>
      </c>
      <c r="AH481" s="168" t="str">
        <f t="shared" ca="1" si="114"/>
        <v>-</v>
      </c>
      <c r="AI481" s="168">
        <f t="shared" ca="1" si="115"/>
        <v>0</v>
      </c>
      <c r="AJ481" s="170">
        <f t="shared" ca="1" si="116"/>
        <v>0</v>
      </c>
      <c r="AK481" s="168">
        <f t="shared" ca="1" si="71"/>
        <v>0</v>
      </c>
      <c r="AL481" s="168">
        <f t="shared" ca="1" si="72"/>
        <v>0</v>
      </c>
    </row>
    <row r="482" spans="1:38" ht="27" customHeight="1" x14ac:dyDescent="0.2">
      <c r="A482" s="56">
        <v>467</v>
      </c>
      <c r="B482" s="309" t="str">
        <f t="shared" ca="1" si="66"/>
        <v>A467</v>
      </c>
      <c r="C482" s="309"/>
      <c r="D482" s="57" t="str">
        <f t="shared" ca="1" si="67"/>
        <v/>
      </c>
      <c r="E482" s="59" t="str">
        <f t="shared" ca="1" si="68"/>
        <v/>
      </c>
      <c r="F482" s="215">
        <f ca="1">IF(LEN(B482)&gt;0,'OBRAČUNANA OSNOVNA PLAČA'!H476,"")</f>
        <v>0</v>
      </c>
      <c r="G482" s="60"/>
      <c r="H482" s="60"/>
      <c r="I482" s="60"/>
      <c r="J482" s="60"/>
      <c r="K482" s="60"/>
      <c r="L482" s="229">
        <f t="shared" si="109"/>
        <v>0</v>
      </c>
      <c r="M482" s="230">
        <f t="shared" ca="1" si="117"/>
        <v>0</v>
      </c>
      <c r="N482" s="230">
        <f t="shared" ca="1" si="118"/>
        <v>0</v>
      </c>
      <c r="O482" s="231">
        <f t="shared" ca="1" si="119"/>
        <v>0</v>
      </c>
      <c r="P482" s="232">
        <f t="shared" ca="1" si="120"/>
        <v>0</v>
      </c>
      <c r="Q482" s="233">
        <f t="shared" ca="1" si="110"/>
        <v>0</v>
      </c>
      <c r="R482" s="233">
        <f ca="1">IF(LEN(B482)&gt;0,'7'!R482-'7'!Q482,"")</f>
        <v>0</v>
      </c>
      <c r="S482" s="234"/>
      <c r="T482" s="34"/>
      <c r="U482" s="34"/>
      <c r="V482" s="34"/>
      <c r="W482" s="34"/>
      <c r="X482" s="34"/>
      <c r="AB482" s="167">
        <f>ROW()</f>
        <v>482</v>
      </c>
      <c r="AC482" s="168">
        <f t="shared" ca="1" si="69"/>
        <v>0</v>
      </c>
      <c r="AD482" s="168">
        <f t="shared" ca="1" si="70"/>
        <v>0</v>
      </c>
      <c r="AE482" s="169" t="str">
        <f t="shared" ca="1" si="111"/>
        <v>-</v>
      </c>
      <c r="AF482" s="168" t="str">
        <f t="shared" ca="1" si="112"/>
        <v>-</v>
      </c>
      <c r="AG482" s="169" t="str">
        <f t="shared" ca="1" si="113"/>
        <v>-</v>
      </c>
      <c r="AH482" s="168" t="str">
        <f t="shared" ca="1" si="114"/>
        <v>-</v>
      </c>
      <c r="AI482" s="168">
        <f t="shared" ca="1" si="115"/>
        <v>0</v>
      </c>
      <c r="AJ482" s="170">
        <f t="shared" ca="1" si="116"/>
        <v>0</v>
      </c>
      <c r="AK482" s="168">
        <f t="shared" ca="1" si="71"/>
        <v>0</v>
      </c>
      <c r="AL482" s="168">
        <f t="shared" ca="1" si="72"/>
        <v>0</v>
      </c>
    </row>
    <row r="483" spans="1:38" ht="27" customHeight="1" x14ac:dyDescent="0.2">
      <c r="A483" s="56">
        <v>468</v>
      </c>
      <c r="B483" s="309" t="str">
        <f t="shared" ca="1" si="66"/>
        <v>A468</v>
      </c>
      <c r="C483" s="309"/>
      <c r="D483" s="57" t="str">
        <f t="shared" ca="1" si="67"/>
        <v/>
      </c>
      <c r="E483" s="59" t="str">
        <f t="shared" ca="1" si="68"/>
        <v/>
      </c>
      <c r="F483" s="215">
        <f ca="1">IF(LEN(B483)&gt;0,'OBRAČUNANA OSNOVNA PLAČA'!H477,"")</f>
        <v>0</v>
      </c>
      <c r="G483" s="60"/>
      <c r="H483" s="60"/>
      <c r="I483" s="60"/>
      <c r="J483" s="60"/>
      <c r="K483" s="60"/>
      <c r="L483" s="229">
        <f t="shared" si="109"/>
        <v>0</v>
      </c>
      <c r="M483" s="230">
        <f t="shared" ca="1" si="117"/>
        <v>0</v>
      </c>
      <c r="N483" s="230">
        <f t="shared" ca="1" si="118"/>
        <v>0</v>
      </c>
      <c r="O483" s="231">
        <f t="shared" ca="1" si="119"/>
        <v>0</v>
      </c>
      <c r="P483" s="232">
        <f t="shared" ca="1" si="120"/>
        <v>0</v>
      </c>
      <c r="Q483" s="233">
        <f t="shared" ca="1" si="110"/>
        <v>0</v>
      </c>
      <c r="R483" s="233">
        <f ca="1">IF(LEN(B483)&gt;0,'7'!R483-'7'!Q483,"")</f>
        <v>0</v>
      </c>
      <c r="S483" s="234"/>
      <c r="T483" s="34"/>
      <c r="U483" s="34"/>
      <c r="V483" s="34"/>
      <c r="W483" s="34"/>
      <c r="X483" s="34"/>
      <c r="AB483" s="167">
        <f>ROW()</f>
        <v>483</v>
      </c>
      <c r="AC483" s="168">
        <f t="shared" ca="1" si="69"/>
        <v>0</v>
      </c>
      <c r="AD483" s="168">
        <f t="shared" ca="1" si="70"/>
        <v>0</v>
      </c>
      <c r="AE483" s="169" t="str">
        <f t="shared" ca="1" si="111"/>
        <v>-</v>
      </c>
      <c r="AF483" s="168" t="str">
        <f t="shared" ca="1" si="112"/>
        <v>-</v>
      </c>
      <c r="AG483" s="169" t="str">
        <f t="shared" ca="1" si="113"/>
        <v>-</v>
      </c>
      <c r="AH483" s="168" t="str">
        <f t="shared" ca="1" si="114"/>
        <v>-</v>
      </c>
      <c r="AI483" s="168">
        <f t="shared" ca="1" si="115"/>
        <v>0</v>
      </c>
      <c r="AJ483" s="170">
        <f t="shared" ca="1" si="116"/>
        <v>0</v>
      </c>
      <c r="AK483" s="168">
        <f t="shared" ca="1" si="71"/>
        <v>0</v>
      </c>
      <c r="AL483" s="168">
        <f t="shared" ca="1" si="72"/>
        <v>0</v>
      </c>
    </row>
    <row r="484" spans="1:38" ht="27" customHeight="1" x14ac:dyDescent="0.2">
      <c r="A484" s="56">
        <v>469</v>
      </c>
      <c r="B484" s="309" t="str">
        <f t="shared" ca="1" si="66"/>
        <v>A469</v>
      </c>
      <c r="C484" s="309"/>
      <c r="D484" s="57" t="str">
        <f t="shared" ca="1" si="67"/>
        <v/>
      </c>
      <c r="E484" s="59" t="str">
        <f t="shared" ca="1" si="68"/>
        <v/>
      </c>
      <c r="F484" s="215">
        <f ca="1">IF(LEN(B484)&gt;0,'OBRAČUNANA OSNOVNA PLAČA'!H478,"")</f>
        <v>0</v>
      </c>
      <c r="G484" s="60"/>
      <c r="H484" s="60"/>
      <c r="I484" s="60"/>
      <c r="J484" s="60"/>
      <c r="K484" s="60"/>
      <c r="L484" s="229">
        <f t="shared" si="109"/>
        <v>0</v>
      </c>
      <c r="M484" s="230">
        <f t="shared" ca="1" si="117"/>
        <v>0</v>
      </c>
      <c r="N484" s="230">
        <f t="shared" ca="1" si="118"/>
        <v>0</v>
      </c>
      <c r="O484" s="231">
        <f t="shared" ca="1" si="119"/>
        <v>0</v>
      </c>
      <c r="P484" s="232">
        <f t="shared" ca="1" si="120"/>
        <v>0</v>
      </c>
      <c r="Q484" s="233">
        <f t="shared" ca="1" si="110"/>
        <v>0</v>
      </c>
      <c r="R484" s="233">
        <f ca="1">IF(LEN(B484)&gt;0,'7'!R484-'7'!Q484,"")</f>
        <v>0</v>
      </c>
      <c r="S484" s="234"/>
      <c r="T484" s="34"/>
      <c r="U484" s="34"/>
      <c r="V484" s="34"/>
      <c r="W484" s="34"/>
      <c r="X484" s="34"/>
      <c r="AB484" s="167">
        <f>ROW()</f>
        <v>484</v>
      </c>
      <c r="AC484" s="168">
        <f t="shared" ca="1" si="69"/>
        <v>0</v>
      </c>
      <c r="AD484" s="168">
        <f t="shared" ca="1" si="70"/>
        <v>0</v>
      </c>
      <c r="AE484" s="169" t="str">
        <f t="shared" ca="1" si="111"/>
        <v>-</v>
      </c>
      <c r="AF484" s="168" t="str">
        <f t="shared" ca="1" si="112"/>
        <v>-</v>
      </c>
      <c r="AG484" s="169" t="str">
        <f t="shared" ca="1" si="113"/>
        <v>-</v>
      </c>
      <c r="AH484" s="168" t="str">
        <f t="shared" ca="1" si="114"/>
        <v>-</v>
      </c>
      <c r="AI484" s="168">
        <f t="shared" ca="1" si="115"/>
        <v>0</v>
      </c>
      <c r="AJ484" s="170">
        <f t="shared" ca="1" si="116"/>
        <v>0</v>
      </c>
      <c r="AK484" s="168">
        <f t="shared" ca="1" si="71"/>
        <v>0</v>
      </c>
      <c r="AL484" s="168">
        <f t="shared" ca="1" si="72"/>
        <v>0</v>
      </c>
    </row>
    <row r="485" spans="1:38" ht="27" customHeight="1" x14ac:dyDescent="0.2">
      <c r="A485" s="56">
        <v>470</v>
      </c>
      <c r="B485" s="309" t="str">
        <f t="shared" ca="1" si="66"/>
        <v>A470</v>
      </c>
      <c r="C485" s="309"/>
      <c r="D485" s="57" t="str">
        <f t="shared" ca="1" si="67"/>
        <v/>
      </c>
      <c r="E485" s="59" t="str">
        <f t="shared" ca="1" si="68"/>
        <v/>
      </c>
      <c r="F485" s="215">
        <f ca="1">IF(LEN(B485)&gt;0,'OBRAČUNANA OSNOVNA PLAČA'!H479,"")</f>
        <v>0</v>
      </c>
      <c r="G485" s="60"/>
      <c r="H485" s="60"/>
      <c r="I485" s="60"/>
      <c r="J485" s="60"/>
      <c r="K485" s="60"/>
      <c r="L485" s="229">
        <f t="shared" si="109"/>
        <v>0</v>
      </c>
      <c r="M485" s="230">
        <f t="shared" ca="1" si="117"/>
        <v>0</v>
      </c>
      <c r="N485" s="230">
        <f t="shared" ca="1" si="118"/>
        <v>0</v>
      </c>
      <c r="O485" s="231">
        <f t="shared" ca="1" si="119"/>
        <v>0</v>
      </c>
      <c r="P485" s="232">
        <f t="shared" ca="1" si="120"/>
        <v>0</v>
      </c>
      <c r="Q485" s="233">
        <f t="shared" ca="1" si="110"/>
        <v>0</v>
      </c>
      <c r="R485" s="233">
        <f ca="1">IF(LEN(B485)&gt;0,'7'!R485-'7'!Q485,"")</f>
        <v>0</v>
      </c>
      <c r="S485" s="234"/>
      <c r="T485" s="34"/>
      <c r="U485" s="34"/>
      <c r="V485" s="34"/>
      <c r="W485" s="34"/>
      <c r="X485" s="34"/>
      <c r="AB485" s="167">
        <f>ROW()</f>
        <v>485</v>
      </c>
      <c r="AC485" s="168">
        <f t="shared" ca="1" si="69"/>
        <v>0</v>
      </c>
      <c r="AD485" s="168">
        <f t="shared" ca="1" si="70"/>
        <v>0</v>
      </c>
      <c r="AE485" s="169" t="str">
        <f t="shared" ca="1" si="111"/>
        <v>-</v>
      </c>
      <c r="AF485" s="168" t="str">
        <f t="shared" ca="1" si="112"/>
        <v>-</v>
      </c>
      <c r="AG485" s="169" t="str">
        <f t="shared" ca="1" si="113"/>
        <v>-</v>
      </c>
      <c r="AH485" s="168" t="str">
        <f t="shared" ca="1" si="114"/>
        <v>-</v>
      </c>
      <c r="AI485" s="168">
        <f t="shared" ca="1" si="115"/>
        <v>0</v>
      </c>
      <c r="AJ485" s="170">
        <f t="shared" ca="1" si="116"/>
        <v>0</v>
      </c>
      <c r="AK485" s="168">
        <f t="shared" ca="1" si="71"/>
        <v>0</v>
      </c>
      <c r="AL485" s="168">
        <f t="shared" ca="1" si="72"/>
        <v>0</v>
      </c>
    </row>
    <row r="486" spans="1:38" ht="27" customHeight="1" x14ac:dyDescent="0.2">
      <c r="A486" s="56">
        <v>471</v>
      </c>
      <c r="B486" s="309" t="str">
        <f t="shared" ca="1" si="66"/>
        <v>A471</v>
      </c>
      <c r="C486" s="309"/>
      <c r="D486" s="57" t="str">
        <f t="shared" ca="1" si="67"/>
        <v/>
      </c>
      <c r="E486" s="59" t="str">
        <f t="shared" ca="1" si="68"/>
        <v/>
      </c>
      <c r="F486" s="215">
        <f ca="1">IF(LEN(B486)&gt;0,'OBRAČUNANA OSNOVNA PLAČA'!H480,"")</f>
        <v>0</v>
      </c>
      <c r="G486" s="60"/>
      <c r="H486" s="60"/>
      <c r="I486" s="60"/>
      <c r="J486" s="60"/>
      <c r="K486" s="60"/>
      <c r="L486" s="229">
        <f t="shared" si="109"/>
        <v>0</v>
      </c>
      <c r="M486" s="230">
        <f t="shared" ca="1" si="117"/>
        <v>0</v>
      </c>
      <c r="N486" s="230">
        <f t="shared" ca="1" si="118"/>
        <v>0</v>
      </c>
      <c r="O486" s="231">
        <f t="shared" ca="1" si="119"/>
        <v>0</v>
      </c>
      <c r="P486" s="232">
        <f t="shared" ca="1" si="120"/>
        <v>0</v>
      </c>
      <c r="Q486" s="233">
        <f t="shared" ca="1" si="110"/>
        <v>0</v>
      </c>
      <c r="R486" s="233">
        <f ca="1">IF(LEN(B486)&gt;0,'7'!R486-'7'!Q486,"")</f>
        <v>0</v>
      </c>
      <c r="S486" s="234"/>
      <c r="T486" s="34"/>
      <c r="U486" s="34"/>
      <c r="V486" s="34"/>
      <c r="W486" s="34"/>
      <c r="X486" s="34"/>
      <c r="AB486" s="167">
        <f>ROW()</f>
        <v>486</v>
      </c>
      <c r="AC486" s="168">
        <f t="shared" ca="1" si="69"/>
        <v>0</v>
      </c>
      <c r="AD486" s="168">
        <f t="shared" ca="1" si="70"/>
        <v>0</v>
      </c>
      <c r="AE486" s="169" t="str">
        <f t="shared" ca="1" si="111"/>
        <v>-</v>
      </c>
      <c r="AF486" s="168" t="str">
        <f t="shared" ca="1" si="112"/>
        <v>-</v>
      </c>
      <c r="AG486" s="169" t="str">
        <f t="shared" ca="1" si="113"/>
        <v>-</v>
      </c>
      <c r="AH486" s="168" t="str">
        <f t="shared" ca="1" si="114"/>
        <v>-</v>
      </c>
      <c r="AI486" s="168">
        <f t="shared" ca="1" si="115"/>
        <v>0</v>
      </c>
      <c r="AJ486" s="170">
        <f t="shared" ca="1" si="116"/>
        <v>0</v>
      </c>
      <c r="AK486" s="168">
        <f t="shared" ca="1" si="71"/>
        <v>0</v>
      </c>
      <c r="AL486" s="168">
        <f t="shared" ca="1" si="72"/>
        <v>0</v>
      </c>
    </row>
    <row r="487" spans="1:38" ht="27" customHeight="1" x14ac:dyDescent="0.2">
      <c r="A487" s="56">
        <v>472</v>
      </c>
      <c r="B487" s="309" t="str">
        <f t="shared" ca="1" si="66"/>
        <v>A472</v>
      </c>
      <c r="C487" s="309"/>
      <c r="D487" s="57" t="str">
        <f t="shared" ca="1" si="67"/>
        <v/>
      </c>
      <c r="E487" s="59" t="str">
        <f t="shared" ca="1" si="68"/>
        <v/>
      </c>
      <c r="F487" s="215">
        <f ca="1">IF(LEN(B487)&gt;0,'OBRAČUNANA OSNOVNA PLAČA'!H481,"")</f>
        <v>0</v>
      </c>
      <c r="G487" s="60"/>
      <c r="H487" s="60"/>
      <c r="I487" s="60"/>
      <c r="J487" s="60"/>
      <c r="K487" s="60"/>
      <c r="L487" s="229">
        <f t="shared" si="109"/>
        <v>0</v>
      </c>
      <c r="M487" s="230">
        <f t="shared" ca="1" si="117"/>
        <v>0</v>
      </c>
      <c r="N487" s="230">
        <f t="shared" ca="1" si="118"/>
        <v>0</v>
      </c>
      <c r="O487" s="231">
        <f t="shared" ca="1" si="119"/>
        <v>0</v>
      </c>
      <c r="P487" s="232">
        <f t="shared" ca="1" si="120"/>
        <v>0</v>
      </c>
      <c r="Q487" s="233">
        <f t="shared" ca="1" si="110"/>
        <v>0</v>
      </c>
      <c r="R487" s="233">
        <f ca="1">IF(LEN(B487)&gt;0,'7'!R487-'7'!Q487,"")</f>
        <v>0</v>
      </c>
      <c r="S487" s="234"/>
      <c r="T487" s="34"/>
      <c r="U487" s="34"/>
      <c r="V487" s="34"/>
      <c r="W487" s="34"/>
      <c r="X487" s="34"/>
      <c r="AB487" s="167">
        <f>ROW()</f>
        <v>487</v>
      </c>
      <c r="AC487" s="168">
        <f t="shared" ca="1" si="69"/>
        <v>0</v>
      </c>
      <c r="AD487" s="168">
        <f t="shared" ca="1" si="70"/>
        <v>0</v>
      </c>
      <c r="AE487" s="169" t="str">
        <f t="shared" ca="1" si="111"/>
        <v>-</v>
      </c>
      <c r="AF487" s="168" t="str">
        <f t="shared" ca="1" si="112"/>
        <v>-</v>
      </c>
      <c r="AG487" s="169" t="str">
        <f t="shared" ca="1" si="113"/>
        <v>-</v>
      </c>
      <c r="AH487" s="168" t="str">
        <f t="shared" ca="1" si="114"/>
        <v>-</v>
      </c>
      <c r="AI487" s="168">
        <f t="shared" ca="1" si="115"/>
        <v>0</v>
      </c>
      <c r="AJ487" s="170">
        <f t="shared" ca="1" si="116"/>
        <v>0</v>
      </c>
      <c r="AK487" s="168">
        <f t="shared" ca="1" si="71"/>
        <v>0</v>
      </c>
      <c r="AL487" s="168">
        <f t="shared" ca="1" si="72"/>
        <v>0</v>
      </c>
    </row>
    <row r="488" spans="1:38" ht="27" customHeight="1" x14ac:dyDescent="0.2">
      <c r="A488" s="56">
        <v>473</v>
      </c>
      <c r="B488" s="309" t="str">
        <f t="shared" ca="1" si="66"/>
        <v>A473</v>
      </c>
      <c r="C488" s="309"/>
      <c r="D488" s="57" t="str">
        <f t="shared" ca="1" si="67"/>
        <v/>
      </c>
      <c r="E488" s="59" t="str">
        <f t="shared" ca="1" si="68"/>
        <v/>
      </c>
      <c r="F488" s="215">
        <f ca="1">IF(LEN(B488)&gt;0,'OBRAČUNANA OSNOVNA PLAČA'!H482,"")</f>
        <v>0</v>
      </c>
      <c r="G488" s="60"/>
      <c r="H488" s="60"/>
      <c r="I488" s="60"/>
      <c r="J488" s="60"/>
      <c r="K488" s="60"/>
      <c r="L488" s="229">
        <f t="shared" si="109"/>
        <v>0</v>
      </c>
      <c r="M488" s="230">
        <f t="shared" ca="1" si="117"/>
        <v>0</v>
      </c>
      <c r="N488" s="230">
        <f t="shared" ca="1" si="118"/>
        <v>0</v>
      </c>
      <c r="O488" s="231">
        <f t="shared" ca="1" si="119"/>
        <v>0</v>
      </c>
      <c r="P488" s="232">
        <f t="shared" ca="1" si="120"/>
        <v>0</v>
      </c>
      <c r="Q488" s="233">
        <f t="shared" ca="1" si="110"/>
        <v>0</v>
      </c>
      <c r="R488" s="233">
        <f ca="1">IF(LEN(B488)&gt;0,'7'!R488-'7'!Q488,"")</f>
        <v>0</v>
      </c>
      <c r="S488" s="234"/>
      <c r="T488" s="34"/>
      <c r="U488" s="34"/>
      <c r="V488" s="34"/>
      <c r="W488" s="34"/>
      <c r="X488" s="34"/>
      <c r="AB488" s="167">
        <f>ROW()</f>
        <v>488</v>
      </c>
      <c r="AC488" s="168">
        <f t="shared" ca="1" si="69"/>
        <v>0</v>
      </c>
      <c r="AD488" s="168">
        <f t="shared" ca="1" si="70"/>
        <v>0</v>
      </c>
      <c r="AE488" s="169" t="str">
        <f t="shared" ca="1" si="111"/>
        <v>-</v>
      </c>
      <c r="AF488" s="168" t="str">
        <f t="shared" ca="1" si="112"/>
        <v>-</v>
      </c>
      <c r="AG488" s="169" t="str">
        <f t="shared" ca="1" si="113"/>
        <v>-</v>
      </c>
      <c r="AH488" s="168" t="str">
        <f t="shared" ca="1" si="114"/>
        <v>-</v>
      </c>
      <c r="AI488" s="168">
        <f t="shared" ca="1" si="115"/>
        <v>0</v>
      </c>
      <c r="AJ488" s="170">
        <f t="shared" ca="1" si="116"/>
        <v>0</v>
      </c>
      <c r="AK488" s="168">
        <f t="shared" ca="1" si="71"/>
        <v>0</v>
      </c>
      <c r="AL488" s="168">
        <f t="shared" ca="1" si="72"/>
        <v>0</v>
      </c>
    </row>
    <row r="489" spans="1:38" ht="27" customHeight="1" x14ac:dyDescent="0.2">
      <c r="A489" s="56">
        <v>474</v>
      </c>
      <c r="B489" s="309" t="str">
        <f t="shared" ca="1" si="66"/>
        <v>A474</v>
      </c>
      <c r="C489" s="309"/>
      <c r="D489" s="57" t="str">
        <f t="shared" ca="1" si="67"/>
        <v/>
      </c>
      <c r="E489" s="59" t="str">
        <f t="shared" ca="1" si="68"/>
        <v/>
      </c>
      <c r="F489" s="215">
        <f ca="1">IF(LEN(B489)&gt;0,'OBRAČUNANA OSNOVNA PLAČA'!H483,"")</f>
        <v>0</v>
      </c>
      <c r="G489" s="60"/>
      <c r="H489" s="60"/>
      <c r="I489" s="60"/>
      <c r="J489" s="60"/>
      <c r="K489" s="60"/>
      <c r="L489" s="229">
        <f t="shared" si="109"/>
        <v>0</v>
      </c>
      <c r="M489" s="230">
        <f t="shared" ca="1" si="117"/>
        <v>0</v>
      </c>
      <c r="N489" s="230">
        <f t="shared" ca="1" si="118"/>
        <v>0</v>
      </c>
      <c r="O489" s="231">
        <f t="shared" ca="1" si="119"/>
        <v>0</v>
      </c>
      <c r="P489" s="232">
        <f t="shared" ca="1" si="120"/>
        <v>0</v>
      </c>
      <c r="Q489" s="233">
        <f t="shared" ca="1" si="110"/>
        <v>0</v>
      </c>
      <c r="R489" s="233">
        <f ca="1">IF(LEN(B489)&gt;0,'7'!R489-'7'!Q489,"")</f>
        <v>0</v>
      </c>
      <c r="S489" s="234"/>
      <c r="T489" s="34"/>
      <c r="U489" s="34"/>
      <c r="V489" s="34"/>
      <c r="W489" s="34"/>
      <c r="X489" s="34"/>
      <c r="AB489" s="167">
        <f>ROW()</f>
        <v>489</v>
      </c>
      <c r="AC489" s="168">
        <f t="shared" ca="1" si="69"/>
        <v>0</v>
      </c>
      <c r="AD489" s="168">
        <f t="shared" ca="1" si="70"/>
        <v>0</v>
      </c>
      <c r="AE489" s="169" t="str">
        <f t="shared" ca="1" si="111"/>
        <v>-</v>
      </c>
      <c r="AF489" s="168" t="str">
        <f t="shared" ca="1" si="112"/>
        <v>-</v>
      </c>
      <c r="AG489" s="169" t="str">
        <f t="shared" ca="1" si="113"/>
        <v>-</v>
      </c>
      <c r="AH489" s="168" t="str">
        <f t="shared" ca="1" si="114"/>
        <v>-</v>
      </c>
      <c r="AI489" s="168">
        <f t="shared" ca="1" si="115"/>
        <v>0</v>
      </c>
      <c r="AJ489" s="170">
        <f t="shared" ca="1" si="116"/>
        <v>0</v>
      </c>
      <c r="AK489" s="168">
        <f t="shared" ca="1" si="71"/>
        <v>0</v>
      </c>
      <c r="AL489" s="168">
        <f t="shared" ca="1" si="72"/>
        <v>0</v>
      </c>
    </row>
    <row r="490" spans="1:38" ht="27" customHeight="1" x14ac:dyDescent="0.2">
      <c r="A490" s="56">
        <v>475</v>
      </c>
      <c r="B490" s="309" t="str">
        <f t="shared" ca="1" si="66"/>
        <v>A475</v>
      </c>
      <c r="C490" s="309"/>
      <c r="D490" s="57" t="str">
        <f t="shared" ca="1" si="67"/>
        <v/>
      </c>
      <c r="E490" s="59" t="str">
        <f t="shared" ca="1" si="68"/>
        <v/>
      </c>
      <c r="F490" s="215">
        <f ca="1">IF(LEN(B490)&gt;0,'OBRAČUNANA OSNOVNA PLAČA'!H484,"")</f>
        <v>0</v>
      </c>
      <c r="G490" s="60"/>
      <c r="H490" s="60"/>
      <c r="I490" s="60"/>
      <c r="J490" s="60"/>
      <c r="K490" s="60"/>
      <c r="L490" s="229">
        <f t="shared" si="109"/>
        <v>0</v>
      </c>
      <c r="M490" s="230">
        <f t="shared" ca="1" si="117"/>
        <v>0</v>
      </c>
      <c r="N490" s="230">
        <f t="shared" ca="1" si="118"/>
        <v>0</v>
      </c>
      <c r="O490" s="231">
        <f t="shared" ca="1" si="119"/>
        <v>0</v>
      </c>
      <c r="P490" s="232">
        <f t="shared" ca="1" si="120"/>
        <v>0</v>
      </c>
      <c r="Q490" s="233">
        <f t="shared" ca="1" si="110"/>
        <v>0</v>
      </c>
      <c r="R490" s="233">
        <f ca="1">IF(LEN(B490)&gt;0,'7'!R490-'7'!Q490,"")</f>
        <v>0</v>
      </c>
      <c r="S490" s="234"/>
      <c r="T490" s="34"/>
      <c r="U490" s="34"/>
      <c r="V490" s="34"/>
      <c r="W490" s="34"/>
      <c r="X490" s="34"/>
      <c r="AB490" s="167">
        <f>ROW()</f>
        <v>490</v>
      </c>
      <c r="AC490" s="168">
        <f t="shared" ca="1" si="69"/>
        <v>0</v>
      </c>
      <c r="AD490" s="168">
        <f t="shared" ca="1" si="70"/>
        <v>0</v>
      </c>
      <c r="AE490" s="169" t="str">
        <f t="shared" ca="1" si="111"/>
        <v>-</v>
      </c>
      <c r="AF490" s="168" t="str">
        <f t="shared" ca="1" si="112"/>
        <v>-</v>
      </c>
      <c r="AG490" s="169" t="str">
        <f t="shared" ca="1" si="113"/>
        <v>-</v>
      </c>
      <c r="AH490" s="168" t="str">
        <f t="shared" ca="1" si="114"/>
        <v>-</v>
      </c>
      <c r="AI490" s="168">
        <f t="shared" ca="1" si="115"/>
        <v>0</v>
      </c>
      <c r="AJ490" s="170">
        <f t="shared" ca="1" si="116"/>
        <v>0</v>
      </c>
      <c r="AK490" s="168">
        <f t="shared" ca="1" si="71"/>
        <v>0</v>
      </c>
      <c r="AL490" s="168">
        <f t="shared" ca="1" si="72"/>
        <v>0</v>
      </c>
    </row>
    <row r="491" spans="1:38" ht="27" customHeight="1" x14ac:dyDescent="0.2">
      <c r="A491" s="56">
        <v>476</v>
      </c>
      <c r="B491" s="309" t="str">
        <f t="shared" ca="1" si="66"/>
        <v>A476</v>
      </c>
      <c r="C491" s="309"/>
      <c r="D491" s="57" t="str">
        <f t="shared" ca="1" si="67"/>
        <v/>
      </c>
      <c r="E491" s="59" t="str">
        <f t="shared" ca="1" si="68"/>
        <v/>
      </c>
      <c r="F491" s="215">
        <f ca="1">IF(LEN(B491)&gt;0,'OBRAČUNANA OSNOVNA PLAČA'!H485,"")</f>
        <v>0</v>
      </c>
      <c r="G491" s="60"/>
      <c r="H491" s="60"/>
      <c r="I491" s="60"/>
      <c r="J491" s="60"/>
      <c r="K491" s="60"/>
      <c r="L491" s="229">
        <f t="shared" si="109"/>
        <v>0</v>
      </c>
      <c r="M491" s="230">
        <f t="shared" ca="1" si="117"/>
        <v>0</v>
      </c>
      <c r="N491" s="230">
        <f t="shared" ca="1" si="118"/>
        <v>0</v>
      </c>
      <c r="O491" s="231">
        <f t="shared" ca="1" si="119"/>
        <v>0</v>
      </c>
      <c r="P491" s="232">
        <f t="shared" ca="1" si="120"/>
        <v>0</v>
      </c>
      <c r="Q491" s="233">
        <f t="shared" ca="1" si="110"/>
        <v>0</v>
      </c>
      <c r="R491" s="233">
        <f ca="1">IF(LEN(B491)&gt;0,'7'!R491-'7'!Q491,"")</f>
        <v>0</v>
      </c>
      <c r="S491" s="234"/>
      <c r="T491" s="34"/>
      <c r="U491" s="34"/>
      <c r="V491" s="34"/>
      <c r="W491" s="34"/>
      <c r="X491" s="34"/>
      <c r="AB491" s="167">
        <f>ROW()</f>
        <v>491</v>
      </c>
      <c r="AC491" s="168">
        <f t="shared" ca="1" si="69"/>
        <v>0</v>
      </c>
      <c r="AD491" s="168">
        <f t="shared" ca="1" si="70"/>
        <v>0</v>
      </c>
      <c r="AE491" s="169" t="str">
        <f t="shared" ca="1" si="111"/>
        <v>-</v>
      </c>
      <c r="AF491" s="168" t="str">
        <f t="shared" ca="1" si="112"/>
        <v>-</v>
      </c>
      <c r="AG491" s="169" t="str">
        <f t="shared" ca="1" si="113"/>
        <v>-</v>
      </c>
      <c r="AH491" s="168" t="str">
        <f t="shared" ca="1" si="114"/>
        <v>-</v>
      </c>
      <c r="AI491" s="168">
        <f t="shared" ca="1" si="115"/>
        <v>0</v>
      </c>
      <c r="AJ491" s="170">
        <f t="shared" ca="1" si="116"/>
        <v>0</v>
      </c>
      <c r="AK491" s="168">
        <f t="shared" ca="1" si="71"/>
        <v>0</v>
      </c>
      <c r="AL491" s="168">
        <f t="shared" ca="1" si="72"/>
        <v>0</v>
      </c>
    </row>
    <row r="492" spans="1:38" ht="27" customHeight="1" x14ac:dyDescent="0.2">
      <c r="A492" s="56">
        <v>477</v>
      </c>
      <c r="B492" s="309" t="str">
        <f t="shared" ca="1" si="66"/>
        <v>A477</v>
      </c>
      <c r="C492" s="309"/>
      <c r="D492" s="57" t="str">
        <f t="shared" ca="1" si="67"/>
        <v/>
      </c>
      <c r="E492" s="59" t="str">
        <f t="shared" ca="1" si="68"/>
        <v/>
      </c>
      <c r="F492" s="215">
        <f ca="1">IF(LEN(B492)&gt;0,'OBRAČUNANA OSNOVNA PLAČA'!H486,"")</f>
        <v>0</v>
      </c>
      <c r="G492" s="60"/>
      <c r="H492" s="60"/>
      <c r="I492" s="60"/>
      <c r="J492" s="60"/>
      <c r="K492" s="60"/>
      <c r="L492" s="229">
        <f t="shared" si="109"/>
        <v>0</v>
      </c>
      <c r="M492" s="230">
        <f t="shared" ca="1" si="117"/>
        <v>0</v>
      </c>
      <c r="N492" s="230">
        <f t="shared" ca="1" si="118"/>
        <v>0</v>
      </c>
      <c r="O492" s="231">
        <f t="shared" ca="1" si="119"/>
        <v>0</v>
      </c>
      <c r="P492" s="232">
        <f t="shared" ca="1" si="120"/>
        <v>0</v>
      </c>
      <c r="Q492" s="233">
        <f t="shared" ca="1" si="110"/>
        <v>0</v>
      </c>
      <c r="R492" s="233">
        <f ca="1">IF(LEN(B492)&gt;0,'7'!R492-'7'!Q492,"")</f>
        <v>0</v>
      </c>
      <c r="S492" s="234"/>
      <c r="T492" s="34"/>
      <c r="U492" s="34"/>
      <c r="V492" s="34"/>
      <c r="W492" s="34"/>
      <c r="X492" s="34"/>
      <c r="AB492" s="167">
        <f>ROW()</f>
        <v>492</v>
      </c>
      <c r="AC492" s="168">
        <f t="shared" ca="1" si="69"/>
        <v>0</v>
      </c>
      <c r="AD492" s="168">
        <f t="shared" ca="1" si="70"/>
        <v>0</v>
      </c>
      <c r="AE492" s="169" t="str">
        <f t="shared" ca="1" si="111"/>
        <v>-</v>
      </c>
      <c r="AF492" s="168" t="str">
        <f t="shared" ca="1" si="112"/>
        <v>-</v>
      </c>
      <c r="AG492" s="169" t="str">
        <f t="shared" ca="1" si="113"/>
        <v>-</v>
      </c>
      <c r="AH492" s="168" t="str">
        <f t="shared" ca="1" si="114"/>
        <v>-</v>
      </c>
      <c r="AI492" s="168">
        <f t="shared" ca="1" si="115"/>
        <v>0</v>
      </c>
      <c r="AJ492" s="170">
        <f t="shared" ca="1" si="116"/>
        <v>0</v>
      </c>
      <c r="AK492" s="168">
        <f t="shared" ca="1" si="71"/>
        <v>0</v>
      </c>
      <c r="AL492" s="168">
        <f t="shared" ca="1" si="72"/>
        <v>0</v>
      </c>
    </row>
    <row r="493" spans="1:38" ht="27" customHeight="1" x14ac:dyDescent="0.2">
      <c r="A493" s="56">
        <v>478</v>
      </c>
      <c r="B493" s="309" t="str">
        <f t="shared" ca="1" si="66"/>
        <v>A478</v>
      </c>
      <c r="C493" s="309"/>
      <c r="D493" s="57" t="str">
        <f t="shared" ca="1" si="67"/>
        <v/>
      </c>
      <c r="E493" s="59" t="str">
        <f t="shared" ca="1" si="68"/>
        <v/>
      </c>
      <c r="F493" s="215">
        <f ca="1">IF(LEN(B493)&gt;0,'OBRAČUNANA OSNOVNA PLAČA'!H487,"")</f>
        <v>0</v>
      </c>
      <c r="G493" s="60"/>
      <c r="H493" s="60"/>
      <c r="I493" s="60"/>
      <c r="J493" s="60"/>
      <c r="K493" s="60"/>
      <c r="L493" s="229">
        <f t="shared" si="109"/>
        <v>0</v>
      </c>
      <c r="M493" s="230">
        <f t="shared" ca="1" si="117"/>
        <v>0</v>
      </c>
      <c r="N493" s="230">
        <f t="shared" ca="1" si="118"/>
        <v>0</v>
      </c>
      <c r="O493" s="231">
        <f t="shared" ca="1" si="119"/>
        <v>0</v>
      </c>
      <c r="P493" s="232">
        <f t="shared" ca="1" si="120"/>
        <v>0</v>
      </c>
      <c r="Q493" s="233">
        <f t="shared" ca="1" si="110"/>
        <v>0</v>
      </c>
      <c r="R493" s="233">
        <f ca="1">IF(LEN(B493)&gt;0,'7'!R493-'7'!Q493,"")</f>
        <v>0</v>
      </c>
      <c r="S493" s="234"/>
      <c r="T493" s="34"/>
      <c r="U493" s="34"/>
      <c r="V493" s="34"/>
      <c r="W493" s="34"/>
      <c r="X493" s="34"/>
      <c r="AB493" s="167">
        <f>ROW()</f>
        <v>493</v>
      </c>
      <c r="AC493" s="168">
        <f t="shared" ca="1" si="69"/>
        <v>0</v>
      </c>
      <c r="AD493" s="168">
        <f t="shared" ca="1" si="70"/>
        <v>0</v>
      </c>
      <c r="AE493" s="169" t="str">
        <f t="shared" ca="1" si="111"/>
        <v>-</v>
      </c>
      <c r="AF493" s="168" t="str">
        <f t="shared" ca="1" si="112"/>
        <v>-</v>
      </c>
      <c r="AG493" s="169" t="str">
        <f t="shared" ca="1" si="113"/>
        <v>-</v>
      </c>
      <c r="AH493" s="168" t="str">
        <f t="shared" ca="1" si="114"/>
        <v>-</v>
      </c>
      <c r="AI493" s="168">
        <f t="shared" ca="1" si="115"/>
        <v>0</v>
      </c>
      <c r="AJ493" s="170">
        <f t="shared" ca="1" si="116"/>
        <v>0</v>
      </c>
      <c r="AK493" s="168">
        <f t="shared" ca="1" si="71"/>
        <v>0</v>
      </c>
      <c r="AL493" s="168">
        <f t="shared" ca="1" si="72"/>
        <v>0</v>
      </c>
    </row>
    <row r="494" spans="1:38" ht="27" customHeight="1" x14ac:dyDescent="0.2">
      <c r="A494" s="56">
        <v>479</v>
      </c>
      <c r="B494" s="309" t="str">
        <f t="shared" ca="1" si="66"/>
        <v>A479</v>
      </c>
      <c r="C494" s="309"/>
      <c r="D494" s="57" t="str">
        <f t="shared" ca="1" si="67"/>
        <v/>
      </c>
      <c r="E494" s="59" t="str">
        <f t="shared" ca="1" si="68"/>
        <v/>
      </c>
      <c r="F494" s="215">
        <f ca="1">IF(LEN(B494)&gt;0,'OBRAČUNANA OSNOVNA PLAČA'!H488,"")</f>
        <v>0</v>
      </c>
      <c r="G494" s="60"/>
      <c r="H494" s="60"/>
      <c r="I494" s="60"/>
      <c r="J494" s="60"/>
      <c r="K494" s="60"/>
      <c r="L494" s="229">
        <f t="shared" si="109"/>
        <v>0</v>
      </c>
      <c r="M494" s="230">
        <f t="shared" ca="1" si="117"/>
        <v>0</v>
      </c>
      <c r="N494" s="230">
        <f t="shared" ca="1" si="118"/>
        <v>0</v>
      </c>
      <c r="O494" s="231">
        <f t="shared" ca="1" si="119"/>
        <v>0</v>
      </c>
      <c r="P494" s="232">
        <f t="shared" ca="1" si="120"/>
        <v>0</v>
      </c>
      <c r="Q494" s="233">
        <f t="shared" ca="1" si="110"/>
        <v>0</v>
      </c>
      <c r="R494" s="233">
        <f ca="1">IF(LEN(B494)&gt;0,'7'!R494-'7'!Q494,"")</f>
        <v>0</v>
      </c>
      <c r="S494" s="234"/>
      <c r="T494" s="34"/>
      <c r="U494" s="34"/>
      <c r="V494" s="34"/>
      <c r="W494" s="34"/>
      <c r="X494" s="34"/>
      <c r="AB494" s="167">
        <f>ROW()</f>
        <v>494</v>
      </c>
      <c r="AC494" s="168">
        <f t="shared" ca="1" si="69"/>
        <v>0</v>
      </c>
      <c r="AD494" s="168">
        <f t="shared" ca="1" si="70"/>
        <v>0</v>
      </c>
      <c r="AE494" s="169" t="str">
        <f t="shared" ca="1" si="111"/>
        <v>-</v>
      </c>
      <c r="AF494" s="168" t="str">
        <f t="shared" ca="1" si="112"/>
        <v>-</v>
      </c>
      <c r="AG494" s="169" t="str">
        <f t="shared" ca="1" si="113"/>
        <v>-</v>
      </c>
      <c r="AH494" s="168" t="str">
        <f t="shared" ca="1" si="114"/>
        <v>-</v>
      </c>
      <c r="AI494" s="168">
        <f t="shared" ca="1" si="115"/>
        <v>0</v>
      </c>
      <c r="AJ494" s="170">
        <f t="shared" ca="1" si="116"/>
        <v>0</v>
      </c>
      <c r="AK494" s="168">
        <f t="shared" ca="1" si="71"/>
        <v>0</v>
      </c>
      <c r="AL494" s="168">
        <f t="shared" ca="1" si="72"/>
        <v>0</v>
      </c>
    </row>
    <row r="495" spans="1:38" ht="27" customHeight="1" x14ac:dyDescent="0.2">
      <c r="A495" s="56">
        <v>480</v>
      </c>
      <c r="B495" s="309" t="str">
        <f t="shared" ca="1" si="66"/>
        <v>A480</v>
      </c>
      <c r="C495" s="309"/>
      <c r="D495" s="57" t="str">
        <f t="shared" ca="1" si="67"/>
        <v/>
      </c>
      <c r="E495" s="59" t="str">
        <f t="shared" ca="1" si="68"/>
        <v/>
      </c>
      <c r="F495" s="215">
        <f ca="1">IF(LEN(B495)&gt;0,'OBRAČUNANA OSNOVNA PLAČA'!H489,"")</f>
        <v>0</v>
      </c>
      <c r="G495" s="60"/>
      <c r="H495" s="60"/>
      <c r="I495" s="60"/>
      <c r="J495" s="60"/>
      <c r="K495" s="60"/>
      <c r="L495" s="229">
        <f t="shared" si="109"/>
        <v>0</v>
      </c>
      <c r="M495" s="230">
        <f t="shared" ca="1" si="117"/>
        <v>0</v>
      </c>
      <c r="N495" s="230">
        <f t="shared" ca="1" si="118"/>
        <v>0</v>
      </c>
      <c r="O495" s="231">
        <f t="shared" ca="1" si="119"/>
        <v>0</v>
      </c>
      <c r="P495" s="232">
        <f t="shared" ca="1" si="120"/>
        <v>0</v>
      </c>
      <c r="Q495" s="233">
        <f t="shared" ca="1" si="110"/>
        <v>0</v>
      </c>
      <c r="R495" s="233">
        <f ca="1">IF(LEN(B495)&gt;0,'7'!R495-'7'!Q495,"")</f>
        <v>0</v>
      </c>
      <c r="S495" s="234"/>
      <c r="T495" s="34"/>
      <c r="U495" s="34"/>
      <c r="V495" s="34"/>
      <c r="W495" s="34"/>
      <c r="X495" s="34"/>
      <c r="AB495" s="167">
        <f>ROW()</f>
        <v>495</v>
      </c>
      <c r="AC495" s="168">
        <f t="shared" ca="1" si="69"/>
        <v>0</v>
      </c>
      <c r="AD495" s="168">
        <f t="shared" ca="1" si="70"/>
        <v>0</v>
      </c>
      <c r="AE495" s="169" t="str">
        <f t="shared" ca="1" si="111"/>
        <v>-</v>
      </c>
      <c r="AF495" s="168" t="str">
        <f t="shared" ca="1" si="112"/>
        <v>-</v>
      </c>
      <c r="AG495" s="169" t="str">
        <f t="shared" ca="1" si="113"/>
        <v>-</v>
      </c>
      <c r="AH495" s="168" t="str">
        <f t="shared" ca="1" si="114"/>
        <v>-</v>
      </c>
      <c r="AI495" s="168">
        <f t="shared" ca="1" si="115"/>
        <v>0</v>
      </c>
      <c r="AJ495" s="170">
        <f t="shared" ca="1" si="116"/>
        <v>0</v>
      </c>
      <c r="AK495" s="168">
        <f t="shared" ca="1" si="71"/>
        <v>0</v>
      </c>
      <c r="AL495" s="168">
        <f t="shared" ca="1" si="72"/>
        <v>0</v>
      </c>
    </row>
    <row r="496" spans="1:38" ht="27" customHeight="1" x14ac:dyDescent="0.2">
      <c r="A496" s="56">
        <v>481</v>
      </c>
      <c r="B496" s="309" t="str">
        <f t="shared" ca="1" si="66"/>
        <v>A481</v>
      </c>
      <c r="C496" s="309"/>
      <c r="D496" s="57" t="str">
        <f t="shared" ca="1" si="67"/>
        <v/>
      </c>
      <c r="E496" s="59" t="str">
        <f t="shared" ca="1" si="68"/>
        <v/>
      </c>
      <c r="F496" s="215">
        <f ca="1">IF(LEN(B496)&gt;0,'OBRAČUNANA OSNOVNA PLAČA'!H490,"")</f>
        <v>0</v>
      </c>
      <c r="G496" s="60"/>
      <c r="H496" s="60"/>
      <c r="I496" s="60"/>
      <c r="J496" s="60"/>
      <c r="K496" s="60"/>
      <c r="L496" s="229">
        <f t="shared" si="109"/>
        <v>0</v>
      </c>
      <c r="M496" s="230">
        <f t="shared" ca="1" si="117"/>
        <v>0</v>
      </c>
      <c r="N496" s="230">
        <f t="shared" ca="1" si="118"/>
        <v>0</v>
      </c>
      <c r="O496" s="231">
        <f t="shared" ca="1" si="119"/>
        <v>0</v>
      </c>
      <c r="P496" s="232">
        <f t="shared" ca="1" si="120"/>
        <v>0</v>
      </c>
      <c r="Q496" s="233">
        <f t="shared" ca="1" si="110"/>
        <v>0</v>
      </c>
      <c r="R496" s="233">
        <f ca="1">IF(LEN(B496)&gt;0,'7'!R496-'7'!Q496,"")</f>
        <v>0</v>
      </c>
      <c r="S496" s="234"/>
      <c r="T496" s="34"/>
      <c r="U496" s="34"/>
      <c r="V496" s="34"/>
      <c r="W496" s="34"/>
      <c r="X496" s="34"/>
      <c r="AB496" s="167">
        <f>ROW()</f>
        <v>496</v>
      </c>
      <c r="AC496" s="168">
        <f t="shared" ca="1" si="69"/>
        <v>0</v>
      </c>
      <c r="AD496" s="168">
        <f t="shared" ca="1" si="70"/>
        <v>0</v>
      </c>
      <c r="AE496" s="169" t="str">
        <f t="shared" ca="1" si="111"/>
        <v>-</v>
      </c>
      <c r="AF496" s="168" t="str">
        <f t="shared" ca="1" si="112"/>
        <v>-</v>
      </c>
      <c r="AG496" s="169" t="str">
        <f t="shared" ca="1" si="113"/>
        <v>-</v>
      </c>
      <c r="AH496" s="168" t="str">
        <f t="shared" ca="1" si="114"/>
        <v>-</v>
      </c>
      <c r="AI496" s="168">
        <f t="shared" ca="1" si="115"/>
        <v>0</v>
      </c>
      <c r="AJ496" s="170">
        <f t="shared" ca="1" si="116"/>
        <v>0</v>
      </c>
      <c r="AK496" s="168">
        <f t="shared" ca="1" si="71"/>
        <v>0</v>
      </c>
      <c r="AL496" s="168">
        <f t="shared" ca="1" si="72"/>
        <v>0</v>
      </c>
    </row>
    <row r="497" spans="1:38" ht="27" customHeight="1" x14ac:dyDescent="0.2">
      <c r="A497" s="56">
        <v>482</v>
      </c>
      <c r="B497" s="309" t="str">
        <f t="shared" ca="1" si="66"/>
        <v>A482</v>
      </c>
      <c r="C497" s="309"/>
      <c r="D497" s="57" t="str">
        <f t="shared" ca="1" si="67"/>
        <v/>
      </c>
      <c r="E497" s="59" t="str">
        <f t="shared" ca="1" si="68"/>
        <v/>
      </c>
      <c r="F497" s="215">
        <f ca="1">IF(LEN(B497)&gt;0,'OBRAČUNANA OSNOVNA PLAČA'!H491,"")</f>
        <v>0</v>
      </c>
      <c r="G497" s="60"/>
      <c r="H497" s="60"/>
      <c r="I497" s="60"/>
      <c r="J497" s="60"/>
      <c r="K497" s="60"/>
      <c r="L497" s="229">
        <f t="shared" si="109"/>
        <v>0</v>
      </c>
      <c r="M497" s="230">
        <f t="shared" ca="1" si="117"/>
        <v>0</v>
      </c>
      <c r="N497" s="230">
        <f t="shared" ca="1" si="118"/>
        <v>0</v>
      </c>
      <c r="O497" s="231">
        <f t="shared" ca="1" si="119"/>
        <v>0</v>
      </c>
      <c r="P497" s="232">
        <f t="shared" ca="1" si="120"/>
        <v>0</v>
      </c>
      <c r="Q497" s="233">
        <f t="shared" ca="1" si="110"/>
        <v>0</v>
      </c>
      <c r="R497" s="233">
        <f ca="1">IF(LEN(B497)&gt;0,'7'!R497-'7'!Q497,"")</f>
        <v>0</v>
      </c>
      <c r="S497" s="234"/>
      <c r="T497" s="34"/>
      <c r="U497" s="34"/>
      <c r="V497" s="34"/>
      <c r="W497" s="34"/>
      <c r="X497" s="34"/>
      <c r="AB497" s="167">
        <f>ROW()</f>
        <v>497</v>
      </c>
      <c r="AC497" s="168">
        <f t="shared" ca="1" si="69"/>
        <v>0</v>
      </c>
      <c r="AD497" s="168">
        <f t="shared" ca="1" si="70"/>
        <v>0</v>
      </c>
      <c r="AE497" s="169" t="str">
        <f t="shared" ca="1" si="111"/>
        <v>-</v>
      </c>
      <c r="AF497" s="168" t="str">
        <f t="shared" ca="1" si="112"/>
        <v>-</v>
      </c>
      <c r="AG497" s="169" t="str">
        <f t="shared" ca="1" si="113"/>
        <v>-</v>
      </c>
      <c r="AH497" s="168" t="str">
        <f t="shared" ca="1" si="114"/>
        <v>-</v>
      </c>
      <c r="AI497" s="168">
        <f t="shared" ca="1" si="115"/>
        <v>0</v>
      </c>
      <c r="AJ497" s="170">
        <f t="shared" ca="1" si="116"/>
        <v>0</v>
      </c>
      <c r="AK497" s="168">
        <f t="shared" ca="1" si="71"/>
        <v>0</v>
      </c>
      <c r="AL497" s="168">
        <f t="shared" ca="1" si="72"/>
        <v>0</v>
      </c>
    </row>
    <row r="498" spans="1:38" ht="27" customHeight="1" x14ac:dyDescent="0.2">
      <c r="A498" s="56">
        <v>483</v>
      </c>
      <c r="B498" s="309" t="str">
        <f t="shared" ca="1" si="66"/>
        <v>A483</v>
      </c>
      <c r="C498" s="309"/>
      <c r="D498" s="57" t="str">
        <f t="shared" ca="1" si="67"/>
        <v/>
      </c>
      <c r="E498" s="59" t="str">
        <f t="shared" ca="1" si="68"/>
        <v/>
      </c>
      <c r="F498" s="215">
        <f ca="1">IF(LEN(B498)&gt;0,'OBRAČUNANA OSNOVNA PLAČA'!H492,"")</f>
        <v>0</v>
      </c>
      <c r="G498" s="60"/>
      <c r="H498" s="60"/>
      <c r="I498" s="60"/>
      <c r="J498" s="60"/>
      <c r="K498" s="60"/>
      <c r="L498" s="229">
        <f t="shared" si="109"/>
        <v>0</v>
      </c>
      <c r="M498" s="230">
        <f t="shared" ca="1" si="117"/>
        <v>0</v>
      </c>
      <c r="N498" s="230">
        <f t="shared" ca="1" si="118"/>
        <v>0</v>
      </c>
      <c r="O498" s="231">
        <f t="shared" ca="1" si="119"/>
        <v>0</v>
      </c>
      <c r="P498" s="232">
        <f t="shared" ca="1" si="120"/>
        <v>0</v>
      </c>
      <c r="Q498" s="233">
        <f t="shared" ca="1" si="110"/>
        <v>0</v>
      </c>
      <c r="R498" s="233">
        <f ca="1">IF(LEN(B498)&gt;0,'7'!R498-'7'!Q498,"")</f>
        <v>0</v>
      </c>
      <c r="S498" s="234"/>
      <c r="T498" s="34"/>
      <c r="U498" s="34"/>
      <c r="V498" s="34"/>
      <c r="W498" s="34"/>
      <c r="X498" s="34"/>
      <c r="AB498" s="167">
        <f>ROW()</f>
        <v>498</v>
      </c>
      <c r="AC498" s="168">
        <f t="shared" ca="1" si="69"/>
        <v>0</v>
      </c>
      <c r="AD498" s="168">
        <f t="shared" ca="1" si="70"/>
        <v>0</v>
      </c>
      <c r="AE498" s="169" t="str">
        <f t="shared" ca="1" si="111"/>
        <v>-</v>
      </c>
      <c r="AF498" s="168" t="str">
        <f t="shared" ca="1" si="112"/>
        <v>-</v>
      </c>
      <c r="AG498" s="169" t="str">
        <f t="shared" ca="1" si="113"/>
        <v>-</v>
      </c>
      <c r="AH498" s="168" t="str">
        <f t="shared" ca="1" si="114"/>
        <v>-</v>
      </c>
      <c r="AI498" s="168">
        <f t="shared" ca="1" si="115"/>
        <v>0</v>
      </c>
      <c r="AJ498" s="170">
        <f t="shared" ca="1" si="116"/>
        <v>0</v>
      </c>
      <c r="AK498" s="168">
        <f t="shared" ca="1" si="71"/>
        <v>0</v>
      </c>
      <c r="AL498" s="168">
        <f t="shared" ca="1" si="72"/>
        <v>0</v>
      </c>
    </row>
    <row r="499" spans="1:38" ht="27" customHeight="1" x14ac:dyDescent="0.2">
      <c r="A499" s="56">
        <v>484</v>
      </c>
      <c r="B499" s="309" t="str">
        <f t="shared" ca="1" si="66"/>
        <v>A484</v>
      </c>
      <c r="C499" s="309"/>
      <c r="D499" s="57" t="str">
        <f t="shared" ca="1" si="67"/>
        <v/>
      </c>
      <c r="E499" s="59" t="str">
        <f t="shared" ca="1" si="68"/>
        <v/>
      </c>
      <c r="F499" s="215">
        <f ca="1">IF(LEN(B499)&gt;0,'OBRAČUNANA OSNOVNA PLAČA'!H493,"")</f>
        <v>0</v>
      </c>
      <c r="G499" s="60"/>
      <c r="H499" s="60"/>
      <c r="I499" s="60"/>
      <c r="J499" s="60"/>
      <c r="K499" s="60"/>
      <c r="L499" s="229">
        <f t="shared" si="109"/>
        <v>0</v>
      </c>
      <c r="M499" s="230">
        <f t="shared" ca="1" si="117"/>
        <v>0</v>
      </c>
      <c r="N499" s="230">
        <f t="shared" ca="1" si="118"/>
        <v>0</v>
      </c>
      <c r="O499" s="231">
        <f t="shared" ca="1" si="119"/>
        <v>0</v>
      </c>
      <c r="P499" s="232">
        <f t="shared" ca="1" si="120"/>
        <v>0</v>
      </c>
      <c r="Q499" s="233">
        <f t="shared" ca="1" si="110"/>
        <v>0</v>
      </c>
      <c r="R499" s="233">
        <f ca="1">IF(LEN(B499)&gt;0,'7'!R499-'7'!Q499,"")</f>
        <v>0</v>
      </c>
      <c r="S499" s="234"/>
      <c r="T499" s="34"/>
      <c r="U499" s="34"/>
      <c r="V499" s="34"/>
      <c r="W499" s="34"/>
      <c r="X499" s="34"/>
      <c r="AB499" s="167">
        <f>ROW()</f>
        <v>499</v>
      </c>
      <c r="AC499" s="168">
        <f t="shared" ca="1" si="69"/>
        <v>0</v>
      </c>
      <c r="AD499" s="168">
        <f t="shared" ca="1" si="70"/>
        <v>0</v>
      </c>
      <c r="AE499" s="169" t="str">
        <f t="shared" ca="1" si="111"/>
        <v>-</v>
      </c>
      <c r="AF499" s="168" t="str">
        <f t="shared" ca="1" si="112"/>
        <v>-</v>
      </c>
      <c r="AG499" s="169" t="str">
        <f t="shared" ca="1" si="113"/>
        <v>-</v>
      </c>
      <c r="AH499" s="168" t="str">
        <f t="shared" ca="1" si="114"/>
        <v>-</v>
      </c>
      <c r="AI499" s="168">
        <f t="shared" ca="1" si="115"/>
        <v>0</v>
      </c>
      <c r="AJ499" s="170">
        <f t="shared" ca="1" si="116"/>
        <v>0</v>
      </c>
      <c r="AK499" s="168">
        <f t="shared" ca="1" si="71"/>
        <v>0</v>
      </c>
      <c r="AL499" s="168">
        <f t="shared" ca="1" si="72"/>
        <v>0</v>
      </c>
    </row>
    <row r="500" spans="1:38" ht="27" customHeight="1" x14ac:dyDescent="0.2">
      <c r="A500" s="56">
        <v>485</v>
      </c>
      <c r="B500" s="309" t="str">
        <f t="shared" ca="1" si="66"/>
        <v>A485</v>
      </c>
      <c r="C500" s="309"/>
      <c r="D500" s="57" t="str">
        <f t="shared" ca="1" si="67"/>
        <v/>
      </c>
      <c r="E500" s="59" t="str">
        <f t="shared" ca="1" si="68"/>
        <v/>
      </c>
      <c r="F500" s="215">
        <f ca="1">IF(LEN(B500)&gt;0,'OBRAČUNANA OSNOVNA PLAČA'!H494,"")</f>
        <v>0</v>
      </c>
      <c r="G500" s="60"/>
      <c r="H500" s="60"/>
      <c r="I500" s="60"/>
      <c r="J500" s="60"/>
      <c r="K500" s="60"/>
      <c r="L500" s="229">
        <f t="shared" si="109"/>
        <v>0</v>
      </c>
      <c r="M500" s="230">
        <f t="shared" ca="1" si="117"/>
        <v>0</v>
      </c>
      <c r="N500" s="230">
        <f t="shared" ca="1" si="118"/>
        <v>0</v>
      </c>
      <c r="O500" s="231">
        <f t="shared" ca="1" si="119"/>
        <v>0</v>
      </c>
      <c r="P500" s="232">
        <f t="shared" ca="1" si="120"/>
        <v>0</v>
      </c>
      <c r="Q500" s="233">
        <f t="shared" ca="1" si="110"/>
        <v>0</v>
      </c>
      <c r="R500" s="233">
        <f ca="1">IF(LEN(B500)&gt;0,'7'!R500-'7'!Q500,"")</f>
        <v>0</v>
      </c>
      <c r="S500" s="234"/>
      <c r="T500" s="34"/>
      <c r="U500" s="34"/>
      <c r="V500" s="34"/>
      <c r="W500" s="34"/>
      <c r="X500" s="34"/>
      <c r="AB500" s="167">
        <f>ROW()</f>
        <v>500</v>
      </c>
      <c r="AC500" s="168">
        <f t="shared" ca="1" si="69"/>
        <v>0</v>
      </c>
      <c r="AD500" s="168">
        <f t="shared" ca="1" si="70"/>
        <v>0</v>
      </c>
      <c r="AE500" s="169" t="str">
        <f t="shared" ca="1" si="111"/>
        <v>-</v>
      </c>
      <c r="AF500" s="168" t="str">
        <f t="shared" ca="1" si="112"/>
        <v>-</v>
      </c>
      <c r="AG500" s="169" t="str">
        <f t="shared" ca="1" si="113"/>
        <v>-</v>
      </c>
      <c r="AH500" s="168" t="str">
        <f t="shared" ca="1" si="114"/>
        <v>-</v>
      </c>
      <c r="AI500" s="168">
        <f t="shared" ca="1" si="115"/>
        <v>0</v>
      </c>
      <c r="AJ500" s="170">
        <f t="shared" ca="1" si="116"/>
        <v>0</v>
      </c>
      <c r="AK500" s="168">
        <f t="shared" ca="1" si="71"/>
        <v>0</v>
      </c>
      <c r="AL500" s="168">
        <f t="shared" ca="1" si="72"/>
        <v>0</v>
      </c>
    </row>
    <row r="501" spans="1:38" ht="27" customHeight="1" x14ac:dyDescent="0.2">
      <c r="A501" s="56">
        <v>486</v>
      </c>
      <c r="B501" s="309" t="str">
        <f t="shared" ca="1" si="66"/>
        <v>A486</v>
      </c>
      <c r="C501" s="309"/>
      <c r="D501" s="57" t="str">
        <f t="shared" ca="1" si="67"/>
        <v/>
      </c>
      <c r="E501" s="59" t="str">
        <f t="shared" ca="1" si="68"/>
        <v/>
      </c>
      <c r="F501" s="215">
        <f ca="1">IF(LEN(B501)&gt;0,'OBRAČUNANA OSNOVNA PLAČA'!H495,"")</f>
        <v>0</v>
      </c>
      <c r="G501" s="60"/>
      <c r="H501" s="60"/>
      <c r="I501" s="60"/>
      <c r="J501" s="60"/>
      <c r="K501" s="60"/>
      <c r="L501" s="229">
        <f t="shared" si="109"/>
        <v>0</v>
      </c>
      <c r="M501" s="230">
        <f t="shared" ca="1" si="117"/>
        <v>0</v>
      </c>
      <c r="N501" s="230">
        <f t="shared" ca="1" si="118"/>
        <v>0</v>
      </c>
      <c r="O501" s="231">
        <f t="shared" ca="1" si="119"/>
        <v>0</v>
      </c>
      <c r="P501" s="232">
        <f t="shared" ca="1" si="120"/>
        <v>0</v>
      </c>
      <c r="Q501" s="233">
        <f t="shared" ca="1" si="110"/>
        <v>0</v>
      </c>
      <c r="R501" s="233">
        <f ca="1">IF(LEN(B501)&gt;0,'7'!R501-'7'!Q501,"")</f>
        <v>0</v>
      </c>
      <c r="S501" s="234"/>
      <c r="T501" s="34"/>
      <c r="U501" s="34"/>
      <c r="V501" s="34"/>
      <c r="W501" s="34"/>
      <c r="X501" s="34"/>
      <c r="AB501" s="167">
        <f>ROW()</f>
        <v>501</v>
      </c>
      <c r="AC501" s="168">
        <f t="shared" ca="1" si="69"/>
        <v>0</v>
      </c>
      <c r="AD501" s="168">
        <f t="shared" ca="1" si="70"/>
        <v>0</v>
      </c>
      <c r="AE501" s="169" t="str">
        <f t="shared" ca="1" si="111"/>
        <v>-</v>
      </c>
      <c r="AF501" s="168" t="str">
        <f t="shared" ca="1" si="112"/>
        <v>-</v>
      </c>
      <c r="AG501" s="169" t="str">
        <f t="shared" ca="1" si="113"/>
        <v>-</v>
      </c>
      <c r="AH501" s="168" t="str">
        <f t="shared" ca="1" si="114"/>
        <v>-</v>
      </c>
      <c r="AI501" s="168">
        <f t="shared" ca="1" si="115"/>
        <v>0</v>
      </c>
      <c r="AJ501" s="170">
        <f t="shared" ca="1" si="116"/>
        <v>0</v>
      </c>
      <c r="AK501" s="168">
        <f t="shared" ca="1" si="71"/>
        <v>0</v>
      </c>
      <c r="AL501" s="168">
        <f t="shared" ca="1" si="72"/>
        <v>0</v>
      </c>
    </row>
    <row r="502" spans="1:38" ht="27" customHeight="1" x14ac:dyDescent="0.2">
      <c r="A502" s="56">
        <v>487</v>
      </c>
      <c r="B502" s="309" t="str">
        <f t="shared" ca="1" si="66"/>
        <v>A487</v>
      </c>
      <c r="C502" s="309"/>
      <c r="D502" s="57" t="str">
        <f t="shared" ca="1" si="67"/>
        <v/>
      </c>
      <c r="E502" s="59" t="str">
        <f t="shared" ca="1" si="68"/>
        <v/>
      </c>
      <c r="F502" s="215">
        <f ca="1">IF(LEN(B502)&gt;0,'OBRAČUNANA OSNOVNA PLAČA'!H496,"")</f>
        <v>0</v>
      </c>
      <c r="G502" s="60"/>
      <c r="H502" s="60"/>
      <c r="I502" s="60"/>
      <c r="J502" s="60"/>
      <c r="K502" s="60"/>
      <c r="L502" s="229">
        <f t="shared" si="109"/>
        <v>0</v>
      </c>
      <c r="M502" s="230">
        <f t="shared" ca="1" si="117"/>
        <v>0</v>
      </c>
      <c r="N502" s="230">
        <f t="shared" ca="1" si="118"/>
        <v>0</v>
      </c>
      <c r="O502" s="231">
        <f t="shared" ca="1" si="119"/>
        <v>0</v>
      </c>
      <c r="P502" s="232">
        <f t="shared" ca="1" si="120"/>
        <v>0</v>
      </c>
      <c r="Q502" s="233">
        <f t="shared" ca="1" si="110"/>
        <v>0</v>
      </c>
      <c r="R502" s="233">
        <f ca="1">IF(LEN(B502)&gt;0,'7'!R502-'7'!Q502,"")</f>
        <v>0</v>
      </c>
      <c r="S502" s="234"/>
      <c r="T502" s="34"/>
      <c r="U502" s="34"/>
      <c r="V502" s="34"/>
      <c r="W502" s="34"/>
      <c r="X502" s="34"/>
      <c r="AB502" s="167">
        <f>ROW()</f>
        <v>502</v>
      </c>
      <c r="AC502" s="168">
        <f t="shared" ca="1" si="69"/>
        <v>0</v>
      </c>
      <c r="AD502" s="168">
        <f t="shared" ca="1" si="70"/>
        <v>0</v>
      </c>
      <c r="AE502" s="169" t="str">
        <f t="shared" ca="1" si="111"/>
        <v>-</v>
      </c>
      <c r="AF502" s="168" t="str">
        <f t="shared" ca="1" si="112"/>
        <v>-</v>
      </c>
      <c r="AG502" s="169" t="str">
        <f t="shared" ca="1" si="113"/>
        <v>-</v>
      </c>
      <c r="AH502" s="168" t="str">
        <f t="shared" ca="1" si="114"/>
        <v>-</v>
      </c>
      <c r="AI502" s="168">
        <f t="shared" ca="1" si="115"/>
        <v>0</v>
      </c>
      <c r="AJ502" s="170">
        <f t="shared" ca="1" si="116"/>
        <v>0</v>
      </c>
      <c r="AK502" s="168">
        <f t="shared" ca="1" si="71"/>
        <v>0</v>
      </c>
      <c r="AL502" s="168">
        <f t="shared" ca="1" si="72"/>
        <v>0</v>
      </c>
    </row>
    <row r="503" spans="1:38" ht="27" customHeight="1" x14ac:dyDescent="0.2">
      <c r="A503" s="56">
        <v>488</v>
      </c>
      <c r="B503" s="309" t="str">
        <f t="shared" ca="1" si="66"/>
        <v>A488</v>
      </c>
      <c r="C503" s="309"/>
      <c r="D503" s="57" t="str">
        <f t="shared" ca="1" si="67"/>
        <v/>
      </c>
      <c r="E503" s="59" t="str">
        <f t="shared" ca="1" si="68"/>
        <v/>
      </c>
      <c r="F503" s="215">
        <f ca="1">IF(LEN(B503)&gt;0,'OBRAČUNANA OSNOVNA PLAČA'!H497,"")</f>
        <v>0</v>
      </c>
      <c r="G503" s="60"/>
      <c r="H503" s="60"/>
      <c r="I503" s="60"/>
      <c r="J503" s="60"/>
      <c r="K503" s="60"/>
      <c r="L503" s="229">
        <f t="shared" si="109"/>
        <v>0</v>
      </c>
      <c r="M503" s="230">
        <f t="shared" ca="1" si="117"/>
        <v>0</v>
      </c>
      <c r="N503" s="230">
        <f t="shared" ca="1" si="118"/>
        <v>0</v>
      </c>
      <c r="O503" s="231">
        <f t="shared" ca="1" si="119"/>
        <v>0</v>
      </c>
      <c r="P503" s="232">
        <f t="shared" ca="1" si="120"/>
        <v>0</v>
      </c>
      <c r="Q503" s="233">
        <f t="shared" ca="1" si="110"/>
        <v>0</v>
      </c>
      <c r="R503" s="233">
        <f ca="1">IF(LEN(B503)&gt;0,'7'!R503-'7'!Q503,"")</f>
        <v>0</v>
      </c>
      <c r="S503" s="234"/>
      <c r="T503" s="34"/>
      <c r="U503" s="34"/>
      <c r="V503" s="34"/>
      <c r="W503" s="34"/>
      <c r="X503" s="34"/>
      <c r="AB503" s="167">
        <f>ROW()</f>
        <v>503</v>
      </c>
      <c r="AC503" s="168">
        <f t="shared" ca="1" si="69"/>
        <v>0</v>
      </c>
      <c r="AD503" s="168">
        <f t="shared" ca="1" si="70"/>
        <v>0</v>
      </c>
      <c r="AE503" s="169" t="str">
        <f t="shared" ca="1" si="111"/>
        <v>-</v>
      </c>
      <c r="AF503" s="168" t="str">
        <f t="shared" ca="1" si="112"/>
        <v>-</v>
      </c>
      <c r="AG503" s="169" t="str">
        <f t="shared" ca="1" si="113"/>
        <v>-</v>
      </c>
      <c r="AH503" s="168" t="str">
        <f t="shared" ca="1" si="114"/>
        <v>-</v>
      </c>
      <c r="AI503" s="168">
        <f t="shared" ca="1" si="115"/>
        <v>0</v>
      </c>
      <c r="AJ503" s="170">
        <f t="shared" ca="1" si="116"/>
        <v>0</v>
      </c>
      <c r="AK503" s="168">
        <f t="shared" ca="1" si="71"/>
        <v>0</v>
      </c>
      <c r="AL503" s="168">
        <f t="shared" ca="1" si="72"/>
        <v>0</v>
      </c>
    </row>
    <row r="504" spans="1:38" ht="27" customHeight="1" x14ac:dyDescent="0.2">
      <c r="A504" s="56">
        <v>489</v>
      </c>
      <c r="B504" s="309" t="str">
        <f t="shared" ca="1" si="66"/>
        <v>A489</v>
      </c>
      <c r="C504" s="309"/>
      <c r="D504" s="57" t="str">
        <f t="shared" ca="1" si="67"/>
        <v/>
      </c>
      <c r="E504" s="59" t="str">
        <f t="shared" ca="1" si="68"/>
        <v/>
      </c>
      <c r="F504" s="215">
        <f ca="1">IF(LEN(B504)&gt;0,'OBRAČUNANA OSNOVNA PLAČA'!H498,"")</f>
        <v>0</v>
      </c>
      <c r="G504" s="60"/>
      <c r="H504" s="60"/>
      <c r="I504" s="60"/>
      <c r="J504" s="60"/>
      <c r="K504" s="60"/>
      <c r="L504" s="229">
        <f t="shared" si="109"/>
        <v>0</v>
      </c>
      <c r="M504" s="230">
        <f t="shared" ca="1" si="117"/>
        <v>0</v>
      </c>
      <c r="N504" s="230">
        <f t="shared" ca="1" si="118"/>
        <v>0</v>
      </c>
      <c r="O504" s="231">
        <f t="shared" ca="1" si="119"/>
        <v>0</v>
      </c>
      <c r="P504" s="232">
        <f t="shared" ca="1" si="120"/>
        <v>0</v>
      </c>
      <c r="Q504" s="233">
        <f t="shared" ca="1" si="110"/>
        <v>0</v>
      </c>
      <c r="R504" s="233">
        <f ca="1">IF(LEN(B504)&gt;0,'7'!R504-'7'!Q504,"")</f>
        <v>0</v>
      </c>
      <c r="S504" s="234"/>
      <c r="T504" s="34"/>
      <c r="U504" s="34"/>
      <c r="V504" s="34"/>
      <c r="W504" s="34"/>
      <c r="X504" s="34"/>
      <c r="AB504" s="167">
        <f>ROW()</f>
        <v>504</v>
      </c>
      <c r="AC504" s="168">
        <f t="shared" ca="1" si="69"/>
        <v>0</v>
      </c>
      <c r="AD504" s="168">
        <f t="shared" ca="1" si="70"/>
        <v>0</v>
      </c>
      <c r="AE504" s="169" t="str">
        <f t="shared" ca="1" si="111"/>
        <v>-</v>
      </c>
      <c r="AF504" s="168" t="str">
        <f t="shared" ca="1" si="112"/>
        <v>-</v>
      </c>
      <c r="AG504" s="169" t="str">
        <f t="shared" ca="1" si="113"/>
        <v>-</v>
      </c>
      <c r="AH504" s="168" t="str">
        <f t="shared" ca="1" si="114"/>
        <v>-</v>
      </c>
      <c r="AI504" s="168">
        <f t="shared" ca="1" si="115"/>
        <v>0</v>
      </c>
      <c r="AJ504" s="170">
        <f t="shared" ca="1" si="116"/>
        <v>0</v>
      </c>
      <c r="AK504" s="168">
        <f t="shared" ca="1" si="71"/>
        <v>0</v>
      </c>
      <c r="AL504" s="168">
        <f t="shared" ca="1" si="72"/>
        <v>0</v>
      </c>
    </row>
    <row r="505" spans="1:38" ht="27" customHeight="1" x14ac:dyDescent="0.2">
      <c r="A505" s="56">
        <v>490</v>
      </c>
      <c r="B505" s="309" t="str">
        <f t="shared" ca="1" si="66"/>
        <v>A490</v>
      </c>
      <c r="C505" s="309"/>
      <c r="D505" s="57" t="str">
        <f t="shared" ca="1" si="67"/>
        <v/>
      </c>
      <c r="E505" s="59" t="str">
        <f t="shared" ca="1" si="68"/>
        <v/>
      </c>
      <c r="F505" s="215">
        <f ca="1">IF(LEN(B505)&gt;0,'OBRAČUNANA OSNOVNA PLAČA'!H499,"")</f>
        <v>0</v>
      </c>
      <c r="G505" s="60"/>
      <c r="H505" s="60"/>
      <c r="I505" s="60"/>
      <c r="J505" s="60"/>
      <c r="K505" s="60"/>
      <c r="L505" s="229">
        <f t="shared" si="109"/>
        <v>0</v>
      </c>
      <c r="M505" s="230">
        <f t="shared" ca="1" si="117"/>
        <v>0</v>
      </c>
      <c r="N505" s="230">
        <f t="shared" ca="1" si="118"/>
        <v>0</v>
      </c>
      <c r="O505" s="231">
        <f t="shared" ca="1" si="119"/>
        <v>0</v>
      </c>
      <c r="P505" s="232">
        <f t="shared" ca="1" si="120"/>
        <v>0</v>
      </c>
      <c r="Q505" s="233">
        <f t="shared" ca="1" si="110"/>
        <v>0</v>
      </c>
      <c r="R505" s="233">
        <f ca="1">IF(LEN(B505)&gt;0,'7'!R505-'7'!Q505,"")</f>
        <v>0</v>
      </c>
      <c r="S505" s="234"/>
      <c r="T505" s="34"/>
      <c r="U505" s="34"/>
      <c r="V505" s="34"/>
      <c r="W505" s="34"/>
      <c r="X505" s="34"/>
      <c r="AB505" s="167">
        <f>ROW()</f>
        <v>505</v>
      </c>
      <c r="AC505" s="168">
        <f t="shared" ca="1" si="69"/>
        <v>0</v>
      </c>
      <c r="AD505" s="168">
        <f t="shared" ca="1" si="70"/>
        <v>0</v>
      </c>
      <c r="AE505" s="169" t="str">
        <f t="shared" ca="1" si="111"/>
        <v>-</v>
      </c>
      <c r="AF505" s="168" t="str">
        <f t="shared" ca="1" si="112"/>
        <v>-</v>
      </c>
      <c r="AG505" s="169" t="str">
        <f t="shared" ca="1" si="113"/>
        <v>-</v>
      </c>
      <c r="AH505" s="168" t="str">
        <f t="shared" ca="1" si="114"/>
        <v>-</v>
      </c>
      <c r="AI505" s="168">
        <f t="shared" ca="1" si="115"/>
        <v>0</v>
      </c>
      <c r="AJ505" s="170">
        <f t="shared" ca="1" si="116"/>
        <v>0</v>
      </c>
      <c r="AK505" s="168">
        <f t="shared" ca="1" si="71"/>
        <v>0</v>
      </c>
      <c r="AL505" s="168">
        <f t="shared" ca="1" si="72"/>
        <v>0</v>
      </c>
    </row>
    <row r="506" spans="1:38" ht="27" customHeight="1" x14ac:dyDescent="0.2">
      <c r="A506" s="56">
        <v>491</v>
      </c>
      <c r="B506" s="309" t="str">
        <f t="shared" ca="1" si="66"/>
        <v>A491</v>
      </c>
      <c r="C506" s="309"/>
      <c r="D506" s="57" t="str">
        <f t="shared" ca="1" si="67"/>
        <v/>
      </c>
      <c r="E506" s="59" t="str">
        <f t="shared" ca="1" si="68"/>
        <v/>
      </c>
      <c r="F506" s="215">
        <f ca="1">IF(LEN(B506)&gt;0,'OBRAČUNANA OSNOVNA PLAČA'!H500,"")</f>
        <v>0</v>
      </c>
      <c r="G506" s="60"/>
      <c r="H506" s="60"/>
      <c r="I506" s="60"/>
      <c r="J506" s="60"/>
      <c r="K506" s="60"/>
      <c r="L506" s="229">
        <f t="shared" si="109"/>
        <v>0</v>
      </c>
      <c r="M506" s="230">
        <f t="shared" ca="1" si="117"/>
        <v>0</v>
      </c>
      <c r="N506" s="230">
        <f t="shared" ca="1" si="118"/>
        <v>0</v>
      </c>
      <c r="O506" s="231">
        <f t="shared" ca="1" si="119"/>
        <v>0</v>
      </c>
      <c r="P506" s="232">
        <f t="shared" ca="1" si="120"/>
        <v>0</v>
      </c>
      <c r="Q506" s="233">
        <f t="shared" ca="1" si="110"/>
        <v>0</v>
      </c>
      <c r="R506" s="233">
        <f ca="1">IF(LEN(B506)&gt;0,'7'!R506-'7'!Q506,"")</f>
        <v>0</v>
      </c>
      <c r="S506" s="234"/>
      <c r="T506" s="34"/>
      <c r="U506" s="34"/>
      <c r="V506" s="34"/>
      <c r="W506" s="34"/>
      <c r="X506" s="34"/>
      <c r="AB506" s="167">
        <f>ROW()</f>
        <v>506</v>
      </c>
      <c r="AC506" s="168">
        <f t="shared" ca="1" si="69"/>
        <v>0</v>
      </c>
      <c r="AD506" s="168">
        <f t="shared" ca="1" si="70"/>
        <v>0</v>
      </c>
      <c r="AE506" s="169" t="str">
        <f t="shared" ca="1" si="111"/>
        <v>-</v>
      </c>
      <c r="AF506" s="168" t="str">
        <f t="shared" ca="1" si="112"/>
        <v>-</v>
      </c>
      <c r="AG506" s="169" t="str">
        <f t="shared" ca="1" si="113"/>
        <v>-</v>
      </c>
      <c r="AH506" s="168" t="str">
        <f t="shared" ca="1" si="114"/>
        <v>-</v>
      </c>
      <c r="AI506" s="168">
        <f t="shared" ca="1" si="115"/>
        <v>0</v>
      </c>
      <c r="AJ506" s="170">
        <f t="shared" ca="1" si="116"/>
        <v>0</v>
      </c>
      <c r="AK506" s="168">
        <f t="shared" ca="1" si="71"/>
        <v>0</v>
      </c>
      <c r="AL506" s="168">
        <f t="shared" ca="1" si="72"/>
        <v>0</v>
      </c>
    </row>
    <row r="507" spans="1:38" ht="27" customHeight="1" x14ac:dyDescent="0.2">
      <c r="A507" s="56">
        <v>492</v>
      </c>
      <c r="B507" s="309" t="str">
        <f t="shared" ca="1" si="66"/>
        <v>A492</v>
      </c>
      <c r="C507" s="309"/>
      <c r="D507" s="57" t="str">
        <f t="shared" ca="1" si="67"/>
        <v/>
      </c>
      <c r="E507" s="59" t="str">
        <f t="shared" ca="1" si="68"/>
        <v/>
      </c>
      <c r="F507" s="215">
        <f ca="1">IF(LEN(B507)&gt;0,'OBRAČUNANA OSNOVNA PLAČA'!H501,"")</f>
        <v>0</v>
      </c>
      <c r="G507" s="60"/>
      <c r="H507" s="60"/>
      <c r="I507" s="60"/>
      <c r="J507" s="60"/>
      <c r="K507" s="60"/>
      <c r="L507" s="229">
        <f t="shared" si="109"/>
        <v>0</v>
      </c>
      <c r="M507" s="230">
        <f t="shared" ca="1" si="117"/>
        <v>0</v>
      </c>
      <c r="N507" s="230">
        <f t="shared" ca="1" si="118"/>
        <v>0</v>
      </c>
      <c r="O507" s="231">
        <f t="shared" ca="1" si="119"/>
        <v>0</v>
      </c>
      <c r="P507" s="232">
        <f t="shared" ca="1" si="120"/>
        <v>0</v>
      </c>
      <c r="Q507" s="233">
        <f t="shared" ca="1" si="110"/>
        <v>0</v>
      </c>
      <c r="R507" s="233">
        <f ca="1">IF(LEN(B507)&gt;0,'7'!R507-'7'!Q507,"")</f>
        <v>0</v>
      </c>
      <c r="S507" s="234"/>
      <c r="T507" s="34"/>
      <c r="U507" s="34"/>
      <c r="V507" s="34"/>
      <c r="W507" s="34"/>
      <c r="X507" s="34"/>
      <c r="AB507" s="167">
        <f>ROW()</f>
        <v>507</v>
      </c>
      <c r="AC507" s="168">
        <f t="shared" ca="1" si="69"/>
        <v>0</v>
      </c>
      <c r="AD507" s="168">
        <f t="shared" ca="1" si="70"/>
        <v>0</v>
      </c>
      <c r="AE507" s="169" t="str">
        <f t="shared" ca="1" si="111"/>
        <v>-</v>
      </c>
      <c r="AF507" s="168" t="str">
        <f t="shared" ca="1" si="112"/>
        <v>-</v>
      </c>
      <c r="AG507" s="169" t="str">
        <f t="shared" ca="1" si="113"/>
        <v>-</v>
      </c>
      <c r="AH507" s="168" t="str">
        <f t="shared" ca="1" si="114"/>
        <v>-</v>
      </c>
      <c r="AI507" s="168">
        <f t="shared" ca="1" si="115"/>
        <v>0</v>
      </c>
      <c r="AJ507" s="170">
        <f t="shared" ca="1" si="116"/>
        <v>0</v>
      </c>
      <c r="AK507" s="168">
        <f t="shared" ca="1" si="71"/>
        <v>0</v>
      </c>
      <c r="AL507" s="168">
        <f t="shared" ca="1" si="72"/>
        <v>0</v>
      </c>
    </row>
    <row r="508" spans="1:38" ht="27" customHeight="1" x14ac:dyDescent="0.2">
      <c r="A508" s="56">
        <v>493</v>
      </c>
      <c r="B508" s="309" t="str">
        <f t="shared" ca="1" si="66"/>
        <v>A493</v>
      </c>
      <c r="C508" s="309"/>
      <c r="D508" s="57" t="str">
        <f t="shared" ca="1" si="67"/>
        <v/>
      </c>
      <c r="E508" s="59" t="str">
        <f t="shared" ca="1" si="68"/>
        <v/>
      </c>
      <c r="F508" s="215">
        <f ca="1">IF(LEN(B508)&gt;0,'OBRAČUNANA OSNOVNA PLAČA'!H502,"")</f>
        <v>0</v>
      </c>
      <c r="G508" s="60"/>
      <c r="H508" s="60"/>
      <c r="I508" s="60"/>
      <c r="J508" s="60"/>
      <c r="K508" s="60"/>
      <c r="L508" s="229">
        <f t="shared" si="109"/>
        <v>0</v>
      </c>
      <c r="M508" s="230">
        <f t="shared" ca="1" si="117"/>
        <v>0</v>
      </c>
      <c r="N508" s="230">
        <f t="shared" ca="1" si="118"/>
        <v>0</v>
      </c>
      <c r="O508" s="231">
        <f t="shared" ca="1" si="119"/>
        <v>0</v>
      </c>
      <c r="P508" s="232">
        <f t="shared" ca="1" si="120"/>
        <v>0</v>
      </c>
      <c r="Q508" s="233">
        <f t="shared" ca="1" si="110"/>
        <v>0</v>
      </c>
      <c r="R508" s="233">
        <f ca="1">IF(LEN(B508)&gt;0,'7'!R508-'7'!Q508,"")</f>
        <v>0</v>
      </c>
      <c r="S508" s="234"/>
      <c r="T508" s="34"/>
      <c r="U508" s="34"/>
      <c r="V508" s="34"/>
      <c r="W508" s="34"/>
      <c r="X508" s="34"/>
      <c r="AB508" s="167">
        <f>ROW()</f>
        <v>508</v>
      </c>
      <c r="AC508" s="168">
        <f t="shared" ca="1" si="69"/>
        <v>0</v>
      </c>
      <c r="AD508" s="168">
        <f t="shared" ca="1" si="70"/>
        <v>0</v>
      </c>
      <c r="AE508" s="169" t="str">
        <f t="shared" ca="1" si="111"/>
        <v>-</v>
      </c>
      <c r="AF508" s="168" t="str">
        <f t="shared" ca="1" si="112"/>
        <v>-</v>
      </c>
      <c r="AG508" s="169" t="str">
        <f t="shared" ca="1" si="113"/>
        <v>-</v>
      </c>
      <c r="AH508" s="168" t="str">
        <f t="shared" ca="1" si="114"/>
        <v>-</v>
      </c>
      <c r="AI508" s="168">
        <f t="shared" ca="1" si="115"/>
        <v>0</v>
      </c>
      <c r="AJ508" s="170">
        <f t="shared" ca="1" si="116"/>
        <v>0</v>
      </c>
      <c r="AK508" s="168">
        <f t="shared" ca="1" si="71"/>
        <v>0</v>
      </c>
      <c r="AL508" s="168">
        <f t="shared" ca="1" si="72"/>
        <v>0</v>
      </c>
    </row>
    <row r="509" spans="1:38" ht="27" customHeight="1" x14ac:dyDescent="0.2">
      <c r="A509" s="56">
        <v>494</v>
      </c>
      <c r="B509" s="309" t="str">
        <f t="shared" ca="1" si="66"/>
        <v>A494</v>
      </c>
      <c r="C509" s="309"/>
      <c r="D509" s="57" t="str">
        <f t="shared" ca="1" si="67"/>
        <v/>
      </c>
      <c r="E509" s="59" t="str">
        <f t="shared" ca="1" si="68"/>
        <v/>
      </c>
      <c r="F509" s="215">
        <f ca="1">IF(LEN(B509)&gt;0,'OBRAČUNANA OSNOVNA PLAČA'!H503,"")</f>
        <v>0</v>
      </c>
      <c r="G509" s="60"/>
      <c r="H509" s="60"/>
      <c r="I509" s="60"/>
      <c r="J509" s="60"/>
      <c r="K509" s="60"/>
      <c r="L509" s="229">
        <f t="shared" si="109"/>
        <v>0</v>
      </c>
      <c r="M509" s="230">
        <f t="shared" ca="1" si="117"/>
        <v>0</v>
      </c>
      <c r="N509" s="230">
        <f t="shared" ca="1" si="118"/>
        <v>0</v>
      </c>
      <c r="O509" s="231">
        <f t="shared" ca="1" si="119"/>
        <v>0</v>
      </c>
      <c r="P509" s="232">
        <f t="shared" ca="1" si="120"/>
        <v>0</v>
      </c>
      <c r="Q509" s="233">
        <f t="shared" ca="1" si="110"/>
        <v>0</v>
      </c>
      <c r="R509" s="233">
        <f ca="1">IF(LEN(B509)&gt;0,'7'!R509-'7'!Q509,"")</f>
        <v>0</v>
      </c>
      <c r="S509" s="234"/>
      <c r="T509" s="34"/>
      <c r="U509" s="34"/>
      <c r="V509" s="34"/>
      <c r="W509" s="34"/>
      <c r="X509" s="34"/>
      <c r="AB509" s="167">
        <f>ROW()</f>
        <v>509</v>
      </c>
      <c r="AC509" s="168">
        <f t="shared" ca="1" si="69"/>
        <v>0</v>
      </c>
      <c r="AD509" s="168">
        <f t="shared" ca="1" si="70"/>
        <v>0</v>
      </c>
      <c r="AE509" s="169" t="str">
        <f t="shared" ca="1" si="111"/>
        <v>-</v>
      </c>
      <c r="AF509" s="168" t="str">
        <f t="shared" ca="1" si="112"/>
        <v>-</v>
      </c>
      <c r="AG509" s="169" t="str">
        <f t="shared" ca="1" si="113"/>
        <v>-</v>
      </c>
      <c r="AH509" s="168" t="str">
        <f t="shared" ca="1" si="114"/>
        <v>-</v>
      </c>
      <c r="AI509" s="168">
        <f t="shared" ca="1" si="115"/>
        <v>0</v>
      </c>
      <c r="AJ509" s="170">
        <f t="shared" ca="1" si="116"/>
        <v>0</v>
      </c>
      <c r="AK509" s="168">
        <f t="shared" ca="1" si="71"/>
        <v>0</v>
      </c>
      <c r="AL509" s="168">
        <f t="shared" ca="1" si="72"/>
        <v>0</v>
      </c>
    </row>
    <row r="510" spans="1:38" ht="27" customHeight="1" x14ac:dyDescent="0.2">
      <c r="A510" s="56">
        <v>495</v>
      </c>
      <c r="B510" s="309" t="str">
        <f t="shared" ca="1" si="66"/>
        <v>A495</v>
      </c>
      <c r="C510" s="309"/>
      <c r="D510" s="57" t="str">
        <f t="shared" ca="1" si="67"/>
        <v/>
      </c>
      <c r="E510" s="59" t="str">
        <f t="shared" ca="1" si="68"/>
        <v/>
      </c>
      <c r="F510" s="215">
        <f ca="1">IF(LEN(B510)&gt;0,'OBRAČUNANA OSNOVNA PLAČA'!H504,"")</f>
        <v>0</v>
      </c>
      <c r="G510" s="60"/>
      <c r="H510" s="60"/>
      <c r="I510" s="60"/>
      <c r="J510" s="60"/>
      <c r="K510" s="60"/>
      <c r="L510" s="229">
        <f t="shared" si="109"/>
        <v>0</v>
      </c>
      <c r="M510" s="230">
        <f t="shared" ca="1" si="117"/>
        <v>0</v>
      </c>
      <c r="N510" s="230">
        <f t="shared" ca="1" si="118"/>
        <v>0</v>
      </c>
      <c r="O510" s="231">
        <f t="shared" ca="1" si="119"/>
        <v>0</v>
      </c>
      <c r="P510" s="232">
        <f t="shared" ca="1" si="120"/>
        <v>0</v>
      </c>
      <c r="Q510" s="233">
        <f t="shared" ca="1" si="110"/>
        <v>0</v>
      </c>
      <c r="R510" s="233">
        <f ca="1">IF(LEN(B510)&gt;0,'7'!R510-'7'!Q510,"")</f>
        <v>0</v>
      </c>
      <c r="S510" s="234"/>
      <c r="T510" s="34"/>
      <c r="U510" s="34"/>
      <c r="V510" s="34"/>
      <c r="W510" s="34"/>
      <c r="X510" s="34"/>
      <c r="AB510" s="167">
        <f>ROW()</f>
        <v>510</v>
      </c>
      <c r="AC510" s="168">
        <f t="shared" ca="1" si="69"/>
        <v>0</v>
      </c>
      <c r="AD510" s="168">
        <f t="shared" ca="1" si="70"/>
        <v>0</v>
      </c>
      <c r="AE510" s="169" t="str">
        <f t="shared" ca="1" si="111"/>
        <v>-</v>
      </c>
      <c r="AF510" s="168" t="str">
        <f t="shared" ca="1" si="112"/>
        <v>-</v>
      </c>
      <c r="AG510" s="169" t="str">
        <f t="shared" ca="1" si="113"/>
        <v>-</v>
      </c>
      <c r="AH510" s="168" t="str">
        <f t="shared" ca="1" si="114"/>
        <v>-</v>
      </c>
      <c r="AI510" s="168">
        <f t="shared" ca="1" si="115"/>
        <v>0</v>
      </c>
      <c r="AJ510" s="170">
        <f t="shared" ca="1" si="116"/>
        <v>0</v>
      </c>
      <c r="AK510" s="168">
        <f t="shared" ca="1" si="71"/>
        <v>0</v>
      </c>
      <c r="AL510" s="168">
        <f t="shared" ca="1" si="72"/>
        <v>0</v>
      </c>
    </row>
    <row r="511" spans="1:38" ht="27" customHeight="1" x14ac:dyDescent="0.2">
      <c r="A511" s="56">
        <v>496</v>
      </c>
      <c r="B511" s="309" t="str">
        <f t="shared" ca="1" si="66"/>
        <v>A496</v>
      </c>
      <c r="C511" s="309"/>
      <c r="D511" s="57" t="str">
        <f t="shared" ca="1" si="67"/>
        <v/>
      </c>
      <c r="E511" s="59" t="str">
        <f t="shared" ca="1" si="68"/>
        <v/>
      </c>
      <c r="F511" s="215">
        <f ca="1">IF(LEN(B511)&gt;0,'OBRAČUNANA OSNOVNA PLAČA'!H505,"")</f>
        <v>0</v>
      </c>
      <c r="G511" s="60"/>
      <c r="H511" s="60"/>
      <c r="I511" s="60"/>
      <c r="J511" s="60"/>
      <c r="K511" s="60"/>
      <c r="L511" s="229">
        <f t="shared" si="109"/>
        <v>0</v>
      </c>
      <c r="M511" s="230">
        <f t="shared" ca="1" si="117"/>
        <v>0</v>
      </c>
      <c r="N511" s="230">
        <f t="shared" ca="1" si="118"/>
        <v>0</v>
      </c>
      <c r="O511" s="231">
        <f t="shared" ca="1" si="119"/>
        <v>0</v>
      </c>
      <c r="P511" s="232">
        <f t="shared" ca="1" si="120"/>
        <v>0</v>
      </c>
      <c r="Q511" s="233">
        <f t="shared" ca="1" si="110"/>
        <v>0</v>
      </c>
      <c r="R511" s="233">
        <f ca="1">IF(LEN(B511)&gt;0,'7'!R511-'7'!Q511,"")</f>
        <v>0</v>
      </c>
      <c r="S511" s="234"/>
      <c r="T511" s="34"/>
      <c r="U511" s="34"/>
      <c r="V511" s="34"/>
      <c r="W511" s="34"/>
      <c r="X511" s="34"/>
      <c r="AB511" s="167">
        <f>ROW()</f>
        <v>511</v>
      </c>
      <c r="AC511" s="168">
        <f t="shared" ca="1" si="69"/>
        <v>0</v>
      </c>
      <c r="AD511" s="168">
        <f t="shared" ca="1" si="70"/>
        <v>0</v>
      </c>
      <c r="AE511" s="169" t="str">
        <f t="shared" ca="1" si="111"/>
        <v>-</v>
      </c>
      <c r="AF511" s="168" t="str">
        <f t="shared" ca="1" si="112"/>
        <v>-</v>
      </c>
      <c r="AG511" s="169" t="str">
        <f t="shared" ca="1" si="113"/>
        <v>-</v>
      </c>
      <c r="AH511" s="168" t="str">
        <f t="shared" ca="1" si="114"/>
        <v>-</v>
      </c>
      <c r="AI511" s="168">
        <f t="shared" ca="1" si="115"/>
        <v>0</v>
      </c>
      <c r="AJ511" s="170">
        <f t="shared" ca="1" si="116"/>
        <v>0</v>
      </c>
      <c r="AK511" s="168">
        <f t="shared" ca="1" si="71"/>
        <v>0</v>
      </c>
      <c r="AL511" s="168">
        <f t="shared" ca="1" si="72"/>
        <v>0</v>
      </c>
    </row>
    <row r="512" spans="1:38" ht="27" customHeight="1" x14ac:dyDescent="0.2">
      <c r="A512" s="56">
        <v>497</v>
      </c>
      <c r="B512" s="309" t="str">
        <f t="shared" ca="1" si="66"/>
        <v>A497</v>
      </c>
      <c r="C512" s="309"/>
      <c r="D512" s="57" t="str">
        <f t="shared" ca="1" si="67"/>
        <v/>
      </c>
      <c r="E512" s="59" t="str">
        <f t="shared" ca="1" si="68"/>
        <v/>
      </c>
      <c r="F512" s="215">
        <f ca="1">IF(LEN(B512)&gt;0,'OBRAČUNANA OSNOVNA PLAČA'!H506,"")</f>
        <v>0</v>
      </c>
      <c r="G512" s="60"/>
      <c r="H512" s="60"/>
      <c r="I512" s="60"/>
      <c r="J512" s="60"/>
      <c r="K512" s="60"/>
      <c r="L512" s="229">
        <f t="shared" si="109"/>
        <v>0</v>
      </c>
      <c r="M512" s="230">
        <f t="shared" ca="1" si="117"/>
        <v>0</v>
      </c>
      <c r="N512" s="230">
        <f t="shared" ca="1" si="118"/>
        <v>0</v>
      </c>
      <c r="O512" s="231">
        <f t="shared" ca="1" si="119"/>
        <v>0</v>
      </c>
      <c r="P512" s="232">
        <f t="shared" ca="1" si="120"/>
        <v>0</v>
      </c>
      <c r="Q512" s="233">
        <f t="shared" ca="1" si="110"/>
        <v>0</v>
      </c>
      <c r="R512" s="233">
        <f ca="1">IF(LEN(B512)&gt;0,'7'!R512-'7'!Q512,"")</f>
        <v>0</v>
      </c>
      <c r="S512" s="234"/>
      <c r="T512" s="34"/>
      <c r="U512" s="34"/>
      <c r="V512" s="34"/>
      <c r="W512" s="34"/>
      <c r="X512" s="34"/>
      <c r="AB512" s="167">
        <f>ROW()</f>
        <v>512</v>
      </c>
      <c r="AC512" s="168">
        <f t="shared" ca="1" si="69"/>
        <v>0</v>
      </c>
      <c r="AD512" s="168">
        <f t="shared" ca="1" si="70"/>
        <v>0</v>
      </c>
      <c r="AE512" s="169" t="str">
        <f t="shared" ca="1" si="111"/>
        <v>-</v>
      </c>
      <c r="AF512" s="168" t="str">
        <f t="shared" ca="1" si="112"/>
        <v>-</v>
      </c>
      <c r="AG512" s="169" t="str">
        <f t="shared" ca="1" si="113"/>
        <v>-</v>
      </c>
      <c r="AH512" s="168" t="str">
        <f t="shared" ca="1" si="114"/>
        <v>-</v>
      </c>
      <c r="AI512" s="168">
        <f t="shared" ca="1" si="115"/>
        <v>0</v>
      </c>
      <c r="AJ512" s="170">
        <f t="shared" ca="1" si="116"/>
        <v>0</v>
      </c>
      <c r="AK512" s="168">
        <f t="shared" ca="1" si="71"/>
        <v>0</v>
      </c>
      <c r="AL512" s="168">
        <f t="shared" ca="1" si="72"/>
        <v>0</v>
      </c>
    </row>
    <row r="513" spans="1:38" ht="27" customHeight="1" x14ac:dyDescent="0.2">
      <c r="A513" s="56">
        <v>498</v>
      </c>
      <c r="B513" s="309" t="str">
        <f t="shared" ca="1" si="66"/>
        <v>A498</v>
      </c>
      <c r="C513" s="309"/>
      <c r="D513" s="57" t="str">
        <f t="shared" ca="1" si="67"/>
        <v/>
      </c>
      <c r="E513" s="59" t="str">
        <f t="shared" ca="1" si="68"/>
        <v/>
      </c>
      <c r="F513" s="215">
        <f ca="1">IF(LEN(B513)&gt;0,'OBRAČUNANA OSNOVNA PLAČA'!H507,"")</f>
        <v>0</v>
      </c>
      <c r="G513" s="60"/>
      <c r="H513" s="60"/>
      <c r="I513" s="60"/>
      <c r="J513" s="60"/>
      <c r="K513" s="60"/>
      <c r="L513" s="229">
        <f t="shared" si="109"/>
        <v>0</v>
      </c>
      <c r="M513" s="230">
        <f t="shared" ca="1" si="117"/>
        <v>0</v>
      </c>
      <c r="N513" s="230">
        <f t="shared" ca="1" si="118"/>
        <v>0</v>
      </c>
      <c r="O513" s="231">
        <f t="shared" ca="1" si="119"/>
        <v>0</v>
      </c>
      <c r="P513" s="232">
        <f t="shared" ca="1" si="120"/>
        <v>0</v>
      </c>
      <c r="Q513" s="233">
        <f t="shared" ca="1" si="110"/>
        <v>0</v>
      </c>
      <c r="R513" s="233">
        <f ca="1">IF(LEN(B513)&gt;0,'7'!R513-'7'!Q513,"")</f>
        <v>0</v>
      </c>
      <c r="S513" s="234"/>
      <c r="T513" s="34"/>
      <c r="U513" s="34"/>
      <c r="V513" s="34"/>
      <c r="W513" s="34"/>
      <c r="X513" s="34"/>
      <c r="AB513" s="167">
        <f>ROW()</f>
        <v>513</v>
      </c>
      <c r="AC513" s="168">
        <f t="shared" ca="1" si="69"/>
        <v>0</v>
      </c>
      <c r="AD513" s="168">
        <f t="shared" ca="1" si="70"/>
        <v>0</v>
      </c>
      <c r="AE513" s="169" t="str">
        <f t="shared" ca="1" si="111"/>
        <v>-</v>
      </c>
      <c r="AF513" s="168" t="str">
        <f t="shared" ca="1" si="112"/>
        <v>-</v>
      </c>
      <c r="AG513" s="169" t="str">
        <f t="shared" ca="1" si="113"/>
        <v>-</v>
      </c>
      <c r="AH513" s="168" t="str">
        <f t="shared" ca="1" si="114"/>
        <v>-</v>
      </c>
      <c r="AI513" s="168">
        <f t="shared" ca="1" si="115"/>
        <v>0</v>
      </c>
      <c r="AJ513" s="170">
        <f t="shared" ca="1" si="116"/>
        <v>0</v>
      </c>
      <c r="AK513" s="168">
        <f t="shared" ca="1" si="71"/>
        <v>0</v>
      </c>
      <c r="AL513" s="168">
        <f t="shared" ca="1" si="72"/>
        <v>0</v>
      </c>
    </row>
    <row r="514" spans="1:38" ht="27" customHeight="1" x14ac:dyDescent="0.2">
      <c r="A514" s="56">
        <v>499</v>
      </c>
      <c r="B514" s="309" t="str">
        <f t="shared" ca="1" si="66"/>
        <v>A499</v>
      </c>
      <c r="C514" s="309"/>
      <c r="D514" s="57" t="str">
        <f t="shared" ca="1" si="67"/>
        <v/>
      </c>
      <c r="E514" s="59" t="str">
        <f t="shared" ca="1" si="68"/>
        <v/>
      </c>
      <c r="F514" s="215">
        <f ca="1">IF(LEN(B514)&gt;0,'OBRAČUNANA OSNOVNA PLAČA'!H508,"")</f>
        <v>0</v>
      </c>
      <c r="G514" s="60"/>
      <c r="H514" s="60"/>
      <c r="I514" s="60"/>
      <c r="J514" s="60"/>
      <c r="K514" s="60"/>
      <c r="L514" s="229">
        <f t="shared" si="109"/>
        <v>0</v>
      </c>
      <c r="M514" s="230">
        <f t="shared" ca="1" si="117"/>
        <v>0</v>
      </c>
      <c r="N514" s="230">
        <f t="shared" ca="1" si="118"/>
        <v>0</v>
      </c>
      <c r="O514" s="231">
        <f t="shared" ca="1" si="119"/>
        <v>0</v>
      </c>
      <c r="P514" s="232">
        <f t="shared" ca="1" si="120"/>
        <v>0</v>
      </c>
      <c r="Q514" s="233">
        <f t="shared" ca="1" si="110"/>
        <v>0</v>
      </c>
      <c r="R514" s="233">
        <f ca="1">IF(LEN(B514)&gt;0,'7'!R514-'7'!Q514,"")</f>
        <v>0</v>
      </c>
      <c r="S514" s="234"/>
      <c r="T514" s="34"/>
      <c r="U514" s="34"/>
      <c r="V514" s="34"/>
      <c r="W514" s="34"/>
      <c r="X514" s="34"/>
      <c r="AB514" s="167">
        <f>ROW()</f>
        <v>514</v>
      </c>
      <c r="AC514" s="168">
        <f t="shared" ca="1" si="69"/>
        <v>0</v>
      </c>
      <c r="AD514" s="168">
        <f t="shared" ca="1" si="70"/>
        <v>0</v>
      </c>
      <c r="AE514" s="169" t="str">
        <f t="shared" ca="1" si="111"/>
        <v>-</v>
      </c>
      <c r="AF514" s="168" t="str">
        <f t="shared" ca="1" si="112"/>
        <v>-</v>
      </c>
      <c r="AG514" s="169" t="str">
        <f t="shared" ca="1" si="113"/>
        <v>-</v>
      </c>
      <c r="AH514" s="168" t="str">
        <f t="shared" ca="1" si="114"/>
        <v>-</v>
      </c>
      <c r="AI514" s="168">
        <f t="shared" ca="1" si="115"/>
        <v>0</v>
      </c>
      <c r="AJ514" s="170">
        <f t="shared" ca="1" si="116"/>
        <v>0</v>
      </c>
      <c r="AK514" s="168">
        <f t="shared" ca="1" si="71"/>
        <v>0</v>
      </c>
      <c r="AL514" s="168">
        <f t="shared" ca="1" si="72"/>
        <v>0</v>
      </c>
    </row>
    <row r="515" spans="1:38" ht="27" customHeight="1" x14ac:dyDescent="0.2">
      <c r="A515" s="56">
        <v>500</v>
      </c>
      <c r="B515" s="309" t="str">
        <f t="shared" ca="1" si="66"/>
        <v>A500</v>
      </c>
      <c r="C515" s="309"/>
      <c r="D515" s="57" t="str">
        <f t="shared" ca="1" si="67"/>
        <v/>
      </c>
      <c r="E515" s="59" t="str">
        <f t="shared" ca="1" si="68"/>
        <v/>
      </c>
      <c r="F515" s="215">
        <f ca="1">IF(LEN(B515)&gt;0,'OBRAČUNANA OSNOVNA PLAČA'!H509,"")</f>
        <v>0</v>
      </c>
      <c r="G515" s="60"/>
      <c r="H515" s="60"/>
      <c r="I515" s="60"/>
      <c r="J515" s="60"/>
      <c r="K515" s="60"/>
      <c r="L515" s="229">
        <f t="shared" si="109"/>
        <v>0</v>
      </c>
      <c r="M515" s="230">
        <f t="shared" ca="1" si="117"/>
        <v>0</v>
      </c>
      <c r="N515" s="230">
        <f t="shared" ca="1" si="118"/>
        <v>0</v>
      </c>
      <c r="O515" s="231">
        <f t="shared" ca="1" si="119"/>
        <v>0</v>
      </c>
      <c r="P515" s="232">
        <f t="shared" ca="1" si="120"/>
        <v>0</v>
      </c>
      <c r="Q515" s="233">
        <f t="shared" ca="1" si="110"/>
        <v>0</v>
      </c>
      <c r="R515" s="233">
        <f ca="1">IF(LEN(B515)&gt;0,'7'!R515-'7'!Q515,"")</f>
        <v>0</v>
      </c>
      <c r="S515" s="234"/>
      <c r="T515" s="34"/>
      <c r="U515" s="34"/>
      <c r="V515" s="34"/>
      <c r="W515" s="34"/>
      <c r="X515" s="34"/>
      <c r="AB515" s="167">
        <f>ROW()</f>
        <v>515</v>
      </c>
      <c r="AC515" s="168">
        <f t="shared" ca="1" si="69"/>
        <v>0</v>
      </c>
      <c r="AD515" s="168">
        <f t="shared" ca="1" si="70"/>
        <v>0</v>
      </c>
      <c r="AE515" s="169" t="str">
        <f t="shared" ca="1" si="111"/>
        <v>-</v>
      </c>
      <c r="AF515" s="168" t="str">
        <f t="shared" ca="1" si="112"/>
        <v>-</v>
      </c>
      <c r="AG515" s="169" t="str">
        <f t="shared" ca="1" si="113"/>
        <v>-</v>
      </c>
      <c r="AH515" s="168" t="str">
        <f t="shared" ca="1" si="114"/>
        <v>-</v>
      </c>
      <c r="AI515" s="168">
        <f t="shared" ca="1" si="115"/>
        <v>0</v>
      </c>
      <c r="AJ515" s="170">
        <f t="shared" ca="1" si="116"/>
        <v>0</v>
      </c>
      <c r="AK515" s="168">
        <f t="shared" ca="1" si="71"/>
        <v>0</v>
      </c>
      <c r="AL515" s="168">
        <f t="shared" ca="1" si="72"/>
        <v>0</v>
      </c>
    </row>
    <row r="516" spans="1:38" ht="27" customHeight="1" x14ac:dyDescent="0.2">
      <c r="A516" s="56">
        <v>501</v>
      </c>
      <c r="B516" s="309" t="str">
        <f t="shared" ca="1" si="66"/>
        <v>A501</v>
      </c>
      <c r="C516" s="309"/>
      <c r="D516" s="57" t="str">
        <f t="shared" ca="1" si="67"/>
        <v/>
      </c>
      <c r="E516" s="59" t="str">
        <f t="shared" ca="1" si="68"/>
        <v/>
      </c>
      <c r="F516" s="215">
        <f ca="1">IF(LEN(B516)&gt;0,'OBRAČUNANA OSNOVNA PLAČA'!H510,"")</f>
        <v>0</v>
      </c>
      <c r="G516" s="60"/>
      <c r="H516" s="60"/>
      <c r="I516" s="60"/>
      <c r="J516" s="60"/>
      <c r="K516" s="60"/>
      <c r="L516" s="229">
        <f t="shared" si="109"/>
        <v>0</v>
      </c>
      <c r="M516" s="230">
        <f t="shared" ca="1" si="117"/>
        <v>0</v>
      </c>
      <c r="N516" s="230">
        <f t="shared" ca="1" si="118"/>
        <v>0</v>
      </c>
      <c r="O516" s="231">
        <f t="shared" ca="1" si="119"/>
        <v>0</v>
      </c>
      <c r="P516" s="232">
        <f t="shared" ca="1" si="120"/>
        <v>0</v>
      </c>
      <c r="Q516" s="233">
        <f t="shared" ca="1" si="110"/>
        <v>0</v>
      </c>
      <c r="R516" s="233">
        <f ca="1">IF(LEN(B516)&gt;0,'7'!R516-'7'!Q516,"")</f>
        <v>0</v>
      </c>
      <c r="S516" s="234"/>
      <c r="T516" s="34"/>
      <c r="U516" s="34"/>
      <c r="V516" s="34"/>
      <c r="W516" s="34"/>
      <c r="X516" s="34"/>
      <c r="AB516" s="167">
        <f>ROW()</f>
        <v>516</v>
      </c>
      <c r="AC516" s="168">
        <f t="shared" ca="1" si="69"/>
        <v>0</v>
      </c>
      <c r="AD516" s="168">
        <f t="shared" ca="1" si="70"/>
        <v>0</v>
      </c>
      <c r="AE516" s="169" t="str">
        <f t="shared" ca="1" si="111"/>
        <v>-</v>
      </c>
      <c r="AF516" s="168" t="str">
        <f t="shared" ca="1" si="112"/>
        <v>-</v>
      </c>
      <c r="AG516" s="169" t="str">
        <f t="shared" ca="1" si="113"/>
        <v>-</v>
      </c>
      <c r="AH516" s="168" t="str">
        <f t="shared" ca="1" si="114"/>
        <v>-</v>
      </c>
      <c r="AI516" s="168">
        <f t="shared" ca="1" si="115"/>
        <v>0</v>
      </c>
      <c r="AJ516" s="170">
        <f t="shared" ca="1" si="116"/>
        <v>0</v>
      </c>
      <c r="AK516" s="168">
        <f t="shared" ca="1" si="71"/>
        <v>0</v>
      </c>
      <c r="AL516" s="168">
        <f t="shared" ca="1" si="72"/>
        <v>0</v>
      </c>
    </row>
    <row r="517" spans="1:38" ht="27" customHeight="1" x14ac:dyDescent="0.2">
      <c r="A517" s="56">
        <v>502</v>
      </c>
      <c r="B517" s="309" t="str">
        <f t="shared" ca="1" si="66"/>
        <v>A502</v>
      </c>
      <c r="C517" s="309"/>
      <c r="D517" s="57" t="str">
        <f t="shared" ca="1" si="67"/>
        <v/>
      </c>
      <c r="E517" s="59" t="str">
        <f t="shared" ca="1" si="68"/>
        <v/>
      </c>
      <c r="F517" s="215">
        <f ca="1">IF(LEN(B517)&gt;0,'OBRAČUNANA OSNOVNA PLAČA'!H511,"")</f>
        <v>0</v>
      </c>
      <c r="G517" s="60"/>
      <c r="H517" s="60"/>
      <c r="I517" s="60"/>
      <c r="J517" s="60"/>
      <c r="K517" s="60"/>
      <c r="L517" s="229">
        <f t="shared" si="109"/>
        <v>0</v>
      </c>
      <c r="M517" s="230">
        <f t="shared" ca="1" si="117"/>
        <v>0</v>
      </c>
      <c r="N517" s="230">
        <f t="shared" ca="1" si="118"/>
        <v>0</v>
      </c>
      <c r="O517" s="231">
        <f t="shared" ca="1" si="119"/>
        <v>0</v>
      </c>
      <c r="P517" s="232">
        <f t="shared" ca="1" si="120"/>
        <v>0</v>
      </c>
      <c r="Q517" s="233">
        <f t="shared" ca="1" si="110"/>
        <v>0</v>
      </c>
      <c r="R517" s="233">
        <f ca="1">IF(LEN(B517)&gt;0,'7'!R517-'7'!Q517,"")</f>
        <v>0</v>
      </c>
      <c r="S517" s="234"/>
      <c r="T517" s="34"/>
      <c r="U517" s="34"/>
      <c r="V517" s="34"/>
      <c r="W517" s="34"/>
      <c r="X517" s="34"/>
      <c r="AB517" s="167">
        <f>ROW()</f>
        <v>517</v>
      </c>
      <c r="AC517" s="168">
        <f t="shared" ca="1" si="69"/>
        <v>0</v>
      </c>
      <c r="AD517" s="168">
        <f t="shared" ca="1" si="70"/>
        <v>0</v>
      </c>
      <c r="AE517" s="169" t="str">
        <f t="shared" ca="1" si="111"/>
        <v>-</v>
      </c>
      <c r="AF517" s="168" t="str">
        <f t="shared" ca="1" si="112"/>
        <v>-</v>
      </c>
      <c r="AG517" s="169" t="str">
        <f t="shared" ca="1" si="113"/>
        <v>-</v>
      </c>
      <c r="AH517" s="168" t="str">
        <f t="shared" ca="1" si="114"/>
        <v>-</v>
      </c>
      <c r="AI517" s="168">
        <f t="shared" ca="1" si="115"/>
        <v>0</v>
      </c>
      <c r="AJ517" s="170">
        <f t="shared" ca="1" si="116"/>
        <v>0</v>
      </c>
      <c r="AK517" s="168">
        <f t="shared" ca="1" si="71"/>
        <v>0</v>
      </c>
      <c r="AL517" s="168">
        <f t="shared" ca="1" si="72"/>
        <v>0</v>
      </c>
    </row>
    <row r="518" spans="1:38" ht="27" customHeight="1" x14ac:dyDescent="0.2">
      <c r="A518" s="56">
        <v>503</v>
      </c>
      <c r="B518" s="309" t="str">
        <f t="shared" ref="B518:B772" ca="1" si="121">IF(LEN(INDIRECT( "'" &amp; $AD$2 &amp; "'!B" &amp; TEXT($AB518-6,0)))&gt;0,INDIRECT( "'" &amp; $AD$2 &amp; "'!B" &amp; TEXT($AB518-6,0)),"")</f>
        <v>A503</v>
      </c>
      <c r="C518" s="309"/>
      <c r="D518" s="57" t="str">
        <f t="shared" ref="D518:D772" ca="1" si="122">IF(LEN(INDIRECT( "'" &amp; $AD$2 &amp; "'!D" &amp; TEXT($AB518-6,0)))&gt;0,INDIRECT( "'" &amp; $AD$2 &amp; "'!D" &amp; TEXT($AB518-6,0)),"")</f>
        <v/>
      </c>
      <c r="E518" s="59" t="str">
        <f t="shared" ref="E518:E772" ca="1" si="123">IF(LEN(INDIRECT( "'" &amp; $AD$2 &amp; "'!E" &amp; TEXT($AB518-6,0)))&gt;0,INDIRECT( "'" &amp; $AD$2 &amp; "'!E" &amp; TEXT($AB518-6,0)),"")</f>
        <v/>
      </c>
      <c r="F518" s="215">
        <f ca="1">IF(LEN(B518)&gt;0,'OBRAČUNANA OSNOVNA PLAČA'!H512,"")</f>
        <v>0</v>
      </c>
      <c r="G518" s="60"/>
      <c r="H518" s="60"/>
      <c r="I518" s="60"/>
      <c r="J518" s="60"/>
      <c r="K518" s="60"/>
      <c r="L518" s="229">
        <f t="shared" si="109"/>
        <v>0</v>
      </c>
      <c r="M518" s="230">
        <f t="shared" ca="1" si="117"/>
        <v>0</v>
      </c>
      <c r="N518" s="230">
        <f t="shared" ca="1" si="118"/>
        <v>0</v>
      </c>
      <c r="O518" s="231">
        <f t="shared" ca="1" si="119"/>
        <v>0</v>
      </c>
      <c r="P518" s="232">
        <f t="shared" ca="1" si="120"/>
        <v>0</v>
      </c>
      <c r="Q518" s="233">
        <f t="shared" ca="1" si="110"/>
        <v>0</v>
      </c>
      <c r="R518" s="233">
        <f ca="1">IF(LEN(B518)&gt;0,'7'!R518-'7'!Q518,"")</f>
        <v>0</v>
      </c>
      <c r="S518" s="234"/>
      <c r="T518" s="34"/>
      <c r="U518" s="34"/>
      <c r="V518" s="34"/>
      <c r="W518" s="34"/>
      <c r="X518" s="34"/>
      <c r="AB518" s="167">
        <f>ROW()</f>
        <v>518</v>
      </c>
      <c r="AC518" s="168">
        <f t="shared" ref="AC518:AC772" ca="1" si="124">IF($AO$3=1,0,INDIRECT( "'" &amp; $AO$2 &amp; "'!P" &amp; TEXT($AB518,0)))</f>
        <v>0</v>
      </c>
      <c r="AD518" s="168">
        <f t="shared" ref="AD518:AD772" ca="1" si="125">IF($AO$3=1,(INDIRECT( "'" &amp; $AD$2 &amp; "'!F" &amp; TEXT($AB518-6,0))*2/12+INDIRECT( "'" &amp; $AD$2 &amp; "'!G" &amp; TEXT($AB518-6,0))*10/12)*2,INDIRECT( "'" &amp; $AO$2 &amp; "'!Q" &amp; TEXT($AB518,0)))</f>
        <v>0</v>
      </c>
      <c r="AE518" s="169" t="str">
        <f t="shared" ca="1" si="111"/>
        <v>-</v>
      </c>
      <c r="AF518" s="168" t="str">
        <f t="shared" ca="1" si="112"/>
        <v>-</v>
      </c>
      <c r="AG518" s="169" t="str">
        <f t="shared" ca="1" si="113"/>
        <v>-</v>
      </c>
      <c r="AH518" s="168" t="str">
        <f t="shared" ca="1" si="114"/>
        <v>-</v>
      </c>
      <c r="AI518" s="168">
        <f t="shared" ca="1" si="115"/>
        <v>0</v>
      </c>
      <c r="AJ518" s="170">
        <f t="shared" ca="1" si="116"/>
        <v>0</v>
      </c>
      <c r="AK518" s="168">
        <f t="shared" ref="AK518:AK772" ca="1" si="12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518" s="168">
        <f t="shared" ref="AL518:AL772" ca="1" si="12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519" spans="1:38" ht="27" customHeight="1" x14ac:dyDescent="0.2">
      <c r="A519" s="56">
        <v>504</v>
      </c>
      <c r="B519" s="309" t="str">
        <f t="shared" ca="1" si="121"/>
        <v>A504</v>
      </c>
      <c r="C519" s="309"/>
      <c r="D519" s="57" t="str">
        <f t="shared" ca="1" si="122"/>
        <v/>
      </c>
      <c r="E519" s="59" t="str">
        <f t="shared" ca="1" si="123"/>
        <v/>
      </c>
      <c r="F519" s="215">
        <f ca="1">IF(LEN(B519)&gt;0,'OBRAČUNANA OSNOVNA PLAČA'!H513,"")</f>
        <v>0</v>
      </c>
      <c r="G519" s="60"/>
      <c r="H519" s="60"/>
      <c r="I519" s="60"/>
      <c r="J519" s="60"/>
      <c r="K519" s="60"/>
      <c r="L519" s="229">
        <f t="shared" si="109"/>
        <v>0</v>
      </c>
      <c r="M519" s="230">
        <f t="shared" ca="1" si="117"/>
        <v>0</v>
      </c>
      <c r="N519" s="230">
        <f t="shared" ca="1" si="118"/>
        <v>0</v>
      </c>
      <c r="O519" s="231">
        <f t="shared" ca="1" si="119"/>
        <v>0</v>
      </c>
      <c r="P519" s="232">
        <f t="shared" ca="1" si="120"/>
        <v>0</v>
      </c>
      <c r="Q519" s="233">
        <f t="shared" ca="1" si="110"/>
        <v>0</v>
      </c>
      <c r="R519" s="233">
        <f ca="1">IF(LEN(B519)&gt;0,'7'!R519-'7'!Q519,"")</f>
        <v>0</v>
      </c>
      <c r="S519" s="234"/>
      <c r="T519" s="34"/>
      <c r="U519" s="34"/>
      <c r="V519" s="34"/>
      <c r="W519" s="34"/>
      <c r="X519" s="34"/>
      <c r="AB519" s="167">
        <f>ROW()</f>
        <v>519</v>
      </c>
      <c r="AC519" s="168">
        <f t="shared" ca="1" si="124"/>
        <v>0</v>
      </c>
      <c r="AD519" s="168">
        <f t="shared" ca="1" si="125"/>
        <v>0</v>
      </c>
      <c r="AE519" s="169" t="str">
        <f t="shared" ca="1" si="111"/>
        <v>-</v>
      </c>
      <c r="AF519" s="168" t="str">
        <f t="shared" ca="1" si="112"/>
        <v>-</v>
      </c>
      <c r="AG519" s="169" t="str">
        <f t="shared" ca="1" si="113"/>
        <v>-</v>
      </c>
      <c r="AH519" s="168" t="str">
        <f t="shared" ca="1" si="114"/>
        <v>-</v>
      </c>
      <c r="AI519" s="168">
        <f t="shared" ca="1" si="115"/>
        <v>0</v>
      </c>
      <c r="AJ519" s="170">
        <f t="shared" ca="1" si="116"/>
        <v>0</v>
      </c>
      <c r="AK519" s="168">
        <f t="shared" ca="1" si="126"/>
        <v>0</v>
      </c>
      <c r="AL519" s="168">
        <f t="shared" ca="1" si="127"/>
        <v>0</v>
      </c>
    </row>
    <row r="520" spans="1:38" ht="27" customHeight="1" x14ac:dyDescent="0.2">
      <c r="A520" s="56">
        <v>505</v>
      </c>
      <c r="B520" s="309" t="str">
        <f t="shared" ca="1" si="121"/>
        <v>A505</v>
      </c>
      <c r="C520" s="309"/>
      <c r="D520" s="57" t="str">
        <f t="shared" ca="1" si="122"/>
        <v/>
      </c>
      <c r="E520" s="59" t="str">
        <f t="shared" ca="1" si="123"/>
        <v/>
      </c>
      <c r="F520" s="215">
        <f ca="1">IF(LEN(B520)&gt;0,'OBRAČUNANA OSNOVNA PLAČA'!H514,"")</f>
        <v>0</v>
      </c>
      <c r="G520" s="60"/>
      <c r="H520" s="60"/>
      <c r="I520" s="60"/>
      <c r="J520" s="60"/>
      <c r="K520" s="60"/>
      <c r="L520" s="229">
        <f t="shared" si="109"/>
        <v>0</v>
      </c>
      <c r="M520" s="230">
        <f t="shared" ca="1" si="117"/>
        <v>0</v>
      </c>
      <c r="N520" s="230">
        <f t="shared" ca="1" si="118"/>
        <v>0</v>
      </c>
      <c r="O520" s="231">
        <f t="shared" ca="1" si="119"/>
        <v>0</v>
      </c>
      <c r="P520" s="232">
        <f t="shared" ca="1" si="120"/>
        <v>0</v>
      </c>
      <c r="Q520" s="233">
        <f t="shared" ca="1" si="110"/>
        <v>0</v>
      </c>
      <c r="R520" s="233">
        <f ca="1">IF(LEN(B520)&gt;0,'7'!R520-'7'!Q520,"")</f>
        <v>0</v>
      </c>
      <c r="S520" s="234"/>
      <c r="T520" s="34"/>
      <c r="U520" s="34"/>
      <c r="V520" s="34"/>
      <c r="W520" s="34"/>
      <c r="X520" s="34"/>
      <c r="AB520" s="167">
        <f>ROW()</f>
        <v>520</v>
      </c>
      <c r="AC520" s="168">
        <f t="shared" ca="1" si="124"/>
        <v>0</v>
      </c>
      <c r="AD520" s="168">
        <f t="shared" ca="1" si="125"/>
        <v>0</v>
      </c>
      <c r="AE520" s="169" t="str">
        <f t="shared" ca="1" si="111"/>
        <v>-</v>
      </c>
      <c r="AF520" s="168" t="str">
        <f t="shared" ca="1" si="112"/>
        <v>-</v>
      </c>
      <c r="AG520" s="169" t="str">
        <f t="shared" ca="1" si="113"/>
        <v>-</v>
      </c>
      <c r="AH520" s="168" t="str">
        <f t="shared" ca="1" si="114"/>
        <v>-</v>
      </c>
      <c r="AI520" s="168">
        <f t="shared" ca="1" si="115"/>
        <v>0</v>
      </c>
      <c r="AJ520" s="170">
        <f t="shared" ca="1" si="116"/>
        <v>0</v>
      </c>
      <c r="AK520" s="168">
        <f t="shared" ca="1" si="126"/>
        <v>0</v>
      </c>
      <c r="AL520" s="168">
        <f t="shared" ca="1" si="127"/>
        <v>0</v>
      </c>
    </row>
    <row r="521" spans="1:38" ht="27" customHeight="1" x14ac:dyDescent="0.2">
      <c r="A521" s="56">
        <v>506</v>
      </c>
      <c r="B521" s="309" t="str">
        <f t="shared" ca="1" si="121"/>
        <v>A506</v>
      </c>
      <c r="C521" s="309"/>
      <c r="D521" s="57" t="str">
        <f t="shared" ca="1" si="122"/>
        <v/>
      </c>
      <c r="E521" s="59" t="str">
        <f t="shared" ca="1" si="123"/>
        <v/>
      </c>
      <c r="F521" s="215">
        <f ca="1">IF(LEN(B521)&gt;0,'OBRAČUNANA OSNOVNA PLAČA'!H515,"")</f>
        <v>0</v>
      </c>
      <c r="G521" s="60"/>
      <c r="H521" s="60"/>
      <c r="I521" s="60"/>
      <c r="J521" s="60"/>
      <c r="K521" s="60"/>
      <c r="L521" s="229">
        <f t="shared" si="109"/>
        <v>0</v>
      </c>
      <c r="M521" s="230">
        <f t="shared" ca="1" si="117"/>
        <v>0</v>
      </c>
      <c r="N521" s="230">
        <f t="shared" ca="1" si="118"/>
        <v>0</v>
      </c>
      <c r="O521" s="231">
        <f t="shared" ca="1" si="119"/>
        <v>0</v>
      </c>
      <c r="P521" s="232">
        <f t="shared" ca="1" si="120"/>
        <v>0</v>
      </c>
      <c r="Q521" s="233">
        <f t="shared" ca="1" si="110"/>
        <v>0</v>
      </c>
      <c r="R521" s="233">
        <f ca="1">IF(LEN(B521)&gt;0,'7'!R521-'7'!Q521,"")</f>
        <v>0</v>
      </c>
      <c r="S521" s="234"/>
      <c r="T521" s="34"/>
      <c r="U521" s="34"/>
      <c r="V521" s="34"/>
      <c r="W521" s="34"/>
      <c r="X521" s="34"/>
      <c r="AB521" s="167">
        <f>ROW()</f>
        <v>521</v>
      </c>
      <c r="AC521" s="168">
        <f t="shared" ca="1" si="124"/>
        <v>0</v>
      </c>
      <c r="AD521" s="168">
        <f t="shared" ca="1" si="125"/>
        <v>0</v>
      </c>
      <c r="AE521" s="169" t="str">
        <f t="shared" ca="1" si="111"/>
        <v>-</v>
      </c>
      <c r="AF521" s="168" t="str">
        <f t="shared" ca="1" si="112"/>
        <v>-</v>
      </c>
      <c r="AG521" s="169" t="str">
        <f t="shared" ca="1" si="113"/>
        <v>-</v>
      </c>
      <c r="AH521" s="168" t="str">
        <f t="shared" ca="1" si="114"/>
        <v>-</v>
      </c>
      <c r="AI521" s="168">
        <f t="shared" ca="1" si="115"/>
        <v>0</v>
      </c>
      <c r="AJ521" s="170">
        <f t="shared" ca="1" si="116"/>
        <v>0</v>
      </c>
      <c r="AK521" s="168">
        <f t="shared" ca="1" si="126"/>
        <v>0</v>
      </c>
      <c r="AL521" s="168">
        <f t="shared" ca="1" si="127"/>
        <v>0</v>
      </c>
    </row>
    <row r="522" spans="1:38" ht="27" customHeight="1" x14ac:dyDescent="0.2">
      <c r="A522" s="56">
        <v>507</v>
      </c>
      <c r="B522" s="309" t="str">
        <f t="shared" ca="1" si="121"/>
        <v>A507</v>
      </c>
      <c r="C522" s="309"/>
      <c r="D522" s="57" t="str">
        <f t="shared" ca="1" si="122"/>
        <v/>
      </c>
      <c r="E522" s="59" t="str">
        <f t="shared" ca="1" si="123"/>
        <v/>
      </c>
      <c r="F522" s="215">
        <f ca="1">IF(LEN(B522)&gt;0,'OBRAČUNANA OSNOVNA PLAČA'!H516,"")</f>
        <v>0</v>
      </c>
      <c r="G522" s="60"/>
      <c r="H522" s="60"/>
      <c r="I522" s="60"/>
      <c r="J522" s="60"/>
      <c r="K522" s="60"/>
      <c r="L522" s="229">
        <f t="shared" si="109"/>
        <v>0</v>
      </c>
      <c r="M522" s="230">
        <f t="shared" ca="1" si="117"/>
        <v>0</v>
      </c>
      <c r="N522" s="230">
        <f t="shared" ca="1" si="118"/>
        <v>0</v>
      </c>
      <c r="O522" s="231">
        <f t="shared" ca="1" si="119"/>
        <v>0</v>
      </c>
      <c r="P522" s="232">
        <f t="shared" ca="1" si="120"/>
        <v>0</v>
      </c>
      <c r="Q522" s="233">
        <f t="shared" ca="1" si="110"/>
        <v>0</v>
      </c>
      <c r="R522" s="233">
        <f ca="1">IF(LEN(B522)&gt;0,'7'!R522-'7'!Q522,"")</f>
        <v>0</v>
      </c>
      <c r="S522" s="234"/>
      <c r="T522" s="34"/>
      <c r="U522" s="34"/>
      <c r="V522" s="34"/>
      <c r="W522" s="34"/>
      <c r="X522" s="34"/>
      <c r="AB522" s="167">
        <f>ROW()</f>
        <v>522</v>
      </c>
      <c r="AC522" s="168">
        <f t="shared" ca="1" si="124"/>
        <v>0</v>
      </c>
      <c r="AD522" s="168">
        <f t="shared" ca="1" si="125"/>
        <v>0</v>
      </c>
      <c r="AE522" s="169" t="str">
        <f t="shared" ca="1" si="111"/>
        <v>-</v>
      </c>
      <c r="AF522" s="168" t="str">
        <f t="shared" ca="1" si="112"/>
        <v>-</v>
      </c>
      <c r="AG522" s="169" t="str">
        <f t="shared" ca="1" si="113"/>
        <v>-</v>
      </c>
      <c r="AH522" s="168" t="str">
        <f t="shared" ca="1" si="114"/>
        <v>-</v>
      </c>
      <c r="AI522" s="168">
        <f t="shared" ca="1" si="115"/>
        <v>0</v>
      </c>
      <c r="AJ522" s="170">
        <f t="shared" ca="1" si="116"/>
        <v>0</v>
      </c>
      <c r="AK522" s="168">
        <f t="shared" ca="1" si="126"/>
        <v>0</v>
      </c>
      <c r="AL522" s="168">
        <f t="shared" ca="1" si="127"/>
        <v>0</v>
      </c>
    </row>
    <row r="523" spans="1:38" ht="27" customHeight="1" x14ac:dyDescent="0.2">
      <c r="A523" s="56">
        <v>508</v>
      </c>
      <c r="B523" s="309" t="str">
        <f t="shared" ca="1" si="121"/>
        <v>A508</v>
      </c>
      <c r="C523" s="309"/>
      <c r="D523" s="57" t="str">
        <f t="shared" ca="1" si="122"/>
        <v/>
      </c>
      <c r="E523" s="59" t="str">
        <f t="shared" ca="1" si="123"/>
        <v/>
      </c>
      <c r="F523" s="215">
        <f ca="1">IF(LEN(B523)&gt;0,'OBRAČUNANA OSNOVNA PLAČA'!H517,"")</f>
        <v>0</v>
      </c>
      <c r="G523" s="60"/>
      <c r="H523" s="60"/>
      <c r="I523" s="60"/>
      <c r="J523" s="60"/>
      <c r="K523" s="60"/>
      <c r="L523" s="229">
        <f t="shared" si="109"/>
        <v>0</v>
      </c>
      <c r="M523" s="230">
        <f t="shared" ca="1" si="117"/>
        <v>0</v>
      </c>
      <c r="N523" s="230">
        <f t="shared" ca="1" si="118"/>
        <v>0</v>
      </c>
      <c r="O523" s="231">
        <f t="shared" ca="1" si="119"/>
        <v>0</v>
      </c>
      <c r="P523" s="232">
        <f t="shared" ca="1" si="120"/>
        <v>0</v>
      </c>
      <c r="Q523" s="233">
        <f t="shared" ca="1" si="110"/>
        <v>0</v>
      </c>
      <c r="R523" s="233">
        <f ca="1">IF(LEN(B523)&gt;0,'7'!R523-'7'!Q523,"")</f>
        <v>0</v>
      </c>
      <c r="S523" s="234"/>
      <c r="T523" s="34"/>
      <c r="U523" s="34"/>
      <c r="V523" s="34"/>
      <c r="W523" s="34"/>
      <c r="X523" s="34"/>
      <c r="AB523" s="167">
        <f>ROW()</f>
        <v>523</v>
      </c>
      <c r="AC523" s="168">
        <f t="shared" ca="1" si="124"/>
        <v>0</v>
      </c>
      <c r="AD523" s="168">
        <f t="shared" ca="1" si="125"/>
        <v>0</v>
      </c>
      <c r="AE523" s="169" t="str">
        <f t="shared" ca="1" si="111"/>
        <v>-</v>
      </c>
      <c r="AF523" s="168" t="str">
        <f t="shared" ca="1" si="112"/>
        <v>-</v>
      </c>
      <c r="AG523" s="169" t="str">
        <f t="shared" ca="1" si="113"/>
        <v>-</v>
      </c>
      <c r="AH523" s="168" t="str">
        <f t="shared" ca="1" si="114"/>
        <v>-</v>
      </c>
      <c r="AI523" s="168">
        <f t="shared" ca="1" si="115"/>
        <v>0</v>
      </c>
      <c r="AJ523" s="170">
        <f t="shared" ca="1" si="116"/>
        <v>0</v>
      </c>
      <c r="AK523" s="168">
        <f t="shared" ca="1" si="126"/>
        <v>0</v>
      </c>
      <c r="AL523" s="168">
        <f t="shared" ca="1" si="127"/>
        <v>0</v>
      </c>
    </row>
    <row r="524" spans="1:38" ht="27" customHeight="1" x14ac:dyDescent="0.2">
      <c r="A524" s="56">
        <v>509</v>
      </c>
      <c r="B524" s="309" t="str">
        <f t="shared" ca="1" si="121"/>
        <v>A509</v>
      </c>
      <c r="C524" s="309"/>
      <c r="D524" s="57" t="str">
        <f t="shared" ca="1" si="122"/>
        <v/>
      </c>
      <c r="E524" s="59" t="str">
        <f t="shared" ca="1" si="123"/>
        <v/>
      </c>
      <c r="F524" s="215">
        <f ca="1">IF(LEN(B524)&gt;0,'OBRAČUNANA OSNOVNA PLAČA'!H518,"")</f>
        <v>0</v>
      </c>
      <c r="G524" s="60"/>
      <c r="H524" s="60"/>
      <c r="I524" s="60"/>
      <c r="J524" s="60"/>
      <c r="K524" s="60"/>
      <c r="L524" s="229">
        <f t="shared" si="109"/>
        <v>0</v>
      </c>
      <c r="M524" s="230">
        <f t="shared" ca="1" si="117"/>
        <v>0</v>
      </c>
      <c r="N524" s="230">
        <f t="shared" ca="1" si="118"/>
        <v>0</v>
      </c>
      <c r="O524" s="231">
        <f t="shared" ca="1" si="119"/>
        <v>0</v>
      </c>
      <c r="P524" s="232">
        <f t="shared" ca="1" si="120"/>
        <v>0</v>
      </c>
      <c r="Q524" s="233">
        <f t="shared" ca="1" si="110"/>
        <v>0</v>
      </c>
      <c r="R524" s="233">
        <f ca="1">IF(LEN(B524)&gt;0,'7'!R524-'7'!Q524,"")</f>
        <v>0</v>
      </c>
      <c r="S524" s="234"/>
      <c r="T524" s="34"/>
      <c r="U524" s="34"/>
      <c r="V524" s="34"/>
      <c r="W524" s="34"/>
      <c r="X524" s="34"/>
      <c r="AB524" s="167">
        <f>ROW()</f>
        <v>524</v>
      </c>
      <c r="AC524" s="168">
        <f t="shared" ca="1" si="124"/>
        <v>0</v>
      </c>
      <c r="AD524" s="168">
        <f t="shared" ca="1" si="125"/>
        <v>0</v>
      </c>
      <c r="AE524" s="169" t="str">
        <f t="shared" ca="1" si="111"/>
        <v>-</v>
      </c>
      <c r="AF524" s="168" t="str">
        <f t="shared" ca="1" si="112"/>
        <v>-</v>
      </c>
      <c r="AG524" s="169" t="str">
        <f t="shared" ca="1" si="113"/>
        <v>-</v>
      </c>
      <c r="AH524" s="168" t="str">
        <f t="shared" ca="1" si="114"/>
        <v>-</v>
      </c>
      <c r="AI524" s="168">
        <f t="shared" ca="1" si="115"/>
        <v>0</v>
      </c>
      <c r="AJ524" s="170">
        <f t="shared" ca="1" si="116"/>
        <v>0</v>
      </c>
      <c r="AK524" s="168">
        <f t="shared" ca="1" si="126"/>
        <v>0</v>
      </c>
      <c r="AL524" s="168">
        <f t="shared" ca="1" si="127"/>
        <v>0</v>
      </c>
    </row>
    <row r="525" spans="1:38" ht="27" customHeight="1" x14ac:dyDescent="0.2">
      <c r="A525" s="56">
        <v>510</v>
      </c>
      <c r="B525" s="309" t="str">
        <f t="shared" ca="1" si="121"/>
        <v>A510</v>
      </c>
      <c r="C525" s="309"/>
      <c r="D525" s="57" t="str">
        <f t="shared" ca="1" si="122"/>
        <v/>
      </c>
      <c r="E525" s="59" t="str">
        <f t="shared" ca="1" si="123"/>
        <v/>
      </c>
      <c r="F525" s="215">
        <f ca="1">IF(LEN(B525)&gt;0,'OBRAČUNANA OSNOVNA PLAČA'!H519,"")</f>
        <v>0</v>
      </c>
      <c r="G525" s="60"/>
      <c r="H525" s="60"/>
      <c r="I525" s="60"/>
      <c r="J525" s="60"/>
      <c r="K525" s="60"/>
      <c r="L525" s="229">
        <f t="shared" si="109"/>
        <v>0</v>
      </c>
      <c r="M525" s="230">
        <f t="shared" ca="1" si="117"/>
        <v>0</v>
      </c>
      <c r="N525" s="230">
        <f t="shared" ca="1" si="118"/>
        <v>0</v>
      </c>
      <c r="O525" s="231">
        <f t="shared" ca="1" si="119"/>
        <v>0</v>
      </c>
      <c r="P525" s="232">
        <f t="shared" ca="1" si="120"/>
        <v>0</v>
      </c>
      <c r="Q525" s="233">
        <f t="shared" ca="1" si="110"/>
        <v>0</v>
      </c>
      <c r="R525" s="233">
        <f ca="1">IF(LEN(B525)&gt;0,'7'!R525-'7'!Q525,"")</f>
        <v>0</v>
      </c>
      <c r="S525" s="234"/>
      <c r="T525" s="34"/>
      <c r="U525" s="34"/>
      <c r="V525" s="34"/>
      <c r="W525" s="34"/>
      <c r="X525" s="34"/>
      <c r="AB525" s="167">
        <f>ROW()</f>
        <v>525</v>
      </c>
      <c r="AC525" s="168">
        <f t="shared" ca="1" si="124"/>
        <v>0</v>
      </c>
      <c r="AD525" s="168">
        <f t="shared" ca="1" si="125"/>
        <v>0</v>
      </c>
      <c r="AE525" s="169" t="str">
        <f t="shared" ca="1" si="111"/>
        <v>-</v>
      </c>
      <c r="AF525" s="168" t="str">
        <f t="shared" ca="1" si="112"/>
        <v>-</v>
      </c>
      <c r="AG525" s="169" t="str">
        <f t="shared" ca="1" si="113"/>
        <v>-</v>
      </c>
      <c r="AH525" s="168" t="str">
        <f t="shared" ca="1" si="114"/>
        <v>-</v>
      </c>
      <c r="AI525" s="168">
        <f t="shared" ca="1" si="115"/>
        <v>0</v>
      </c>
      <c r="AJ525" s="170">
        <f t="shared" ca="1" si="116"/>
        <v>0</v>
      </c>
      <c r="AK525" s="168">
        <f t="shared" ca="1" si="126"/>
        <v>0</v>
      </c>
      <c r="AL525" s="168">
        <f t="shared" ca="1" si="127"/>
        <v>0</v>
      </c>
    </row>
    <row r="526" spans="1:38" ht="27" customHeight="1" x14ac:dyDescent="0.2">
      <c r="A526" s="56">
        <v>511</v>
      </c>
      <c r="B526" s="309" t="str">
        <f t="shared" ca="1" si="121"/>
        <v>A511</v>
      </c>
      <c r="C526" s="309"/>
      <c r="D526" s="57" t="str">
        <f t="shared" ca="1" si="122"/>
        <v/>
      </c>
      <c r="E526" s="59" t="str">
        <f t="shared" ca="1" si="123"/>
        <v/>
      </c>
      <c r="F526" s="215">
        <f ca="1">IF(LEN(B526)&gt;0,'OBRAČUNANA OSNOVNA PLAČA'!H520,"")</f>
        <v>0</v>
      </c>
      <c r="G526" s="60"/>
      <c r="H526" s="60"/>
      <c r="I526" s="60"/>
      <c r="J526" s="60"/>
      <c r="K526" s="60"/>
      <c r="L526" s="229">
        <f t="shared" si="109"/>
        <v>0</v>
      </c>
      <c r="M526" s="230">
        <f t="shared" ca="1" si="117"/>
        <v>0</v>
      </c>
      <c r="N526" s="230">
        <f t="shared" ca="1" si="118"/>
        <v>0</v>
      </c>
      <c r="O526" s="231">
        <f t="shared" ca="1" si="119"/>
        <v>0</v>
      </c>
      <c r="P526" s="232">
        <f t="shared" ca="1" si="120"/>
        <v>0</v>
      </c>
      <c r="Q526" s="233">
        <f t="shared" ca="1" si="110"/>
        <v>0</v>
      </c>
      <c r="R526" s="233">
        <f ca="1">IF(LEN(B526)&gt;0,'7'!R526-'7'!Q526,"")</f>
        <v>0</v>
      </c>
      <c r="S526" s="234"/>
      <c r="T526" s="34"/>
      <c r="U526" s="34"/>
      <c r="V526" s="34"/>
      <c r="W526" s="34"/>
      <c r="X526" s="34"/>
      <c r="AB526" s="167">
        <f>ROW()</f>
        <v>526</v>
      </c>
      <c r="AC526" s="168">
        <f t="shared" ca="1" si="124"/>
        <v>0</v>
      </c>
      <c r="AD526" s="168">
        <f t="shared" ca="1" si="125"/>
        <v>0</v>
      </c>
      <c r="AE526" s="169" t="str">
        <f t="shared" ca="1" si="111"/>
        <v>-</v>
      </c>
      <c r="AF526" s="168" t="str">
        <f t="shared" ca="1" si="112"/>
        <v>-</v>
      </c>
      <c r="AG526" s="169" t="str">
        <f t="shared" ca="1" si="113"/>
        <v>-</v>
      </c>
      <c r="AH526" s="168" t="str">
        <f t="shared" ca="1" si="114"/>
        <v>-</v>
      </c>
      <c r="AI526" s="168">
        <f t="shared" ca="1" si="115"/>
        <v>0</v>
      </c>
      <c r="AJ526" s="170">
        <f t="shared" ca="1" si="116"/>
        <v>0</v>
      </c>
      <c r="AK526" s="168">
        <f t="shared" ca="1" si="126"/>
        <v>0</v>
      </c>
      <c r="AL526" s="168">
        <f t="shared" ca="1" si="127"/>
        <v>0</v>
      </c>
    </row>
    <row r="527" spans="1:38" ht="27" customHeight="1" x14ac:dyDescent="0.2">
      <c r="A527" s="56">
        <v>512</v>
      </c>
      <c r="B527" s="309" t="str">
        <f t="shared" ca="1" si="121"/>
        <v>A512</v>
      </c>
      <c r="C527" s="309"/>
      <c r="D527" s="57" t="str">
        <f t="shared" ca="1" si="122"/>
        <v/>
      </c>
      <c r="E527" s="59" t="str">
        <f t="shared" ca="1" si="123"/>
        <v/>
      </c>
      <c r="F527" s="215">
        <f ca="1">IF(LEN(B527)&gt;0,'OBRAČUNANA OSNOVNA PLAČA'!H521,"")</f>
        <v>0</v>
      </c>
      <c r="G527" s="60"/>
      <c r="H527" s="60"/>
      <c r="I527" s="60"/>
      <c r="J527" s="60"/>
      <c r="K527" s="60"/>
      <c r="L527" s="229">
        <f t="shared" si="109"/>
        <v>0</v>
      </c>
      <c r="M527" s="230">
        <f t="shared" ca="1" si="117"/>
        <v>0</v>
      </c>
      <c r="N527" s="230">
        <f t="shared" ca="1" si="118"/>
        <v>0</v>
      </c>
      <c r="O527" s="231">
        <f t="shared" ca="1" si="119"/>
        <v>0</v>
      </c>
      <c r="P527" s="232">
        <f t="shared" ca="1" si="120"/>
        <v>0</v>
      </c>
      <c r="Q527" s="233">
        <f t="shared" ca="1" si="110"/>
        <v>0</v>
      </c>
      <c r="R527" s="233">
        <f ca="1">IF(LEN(B527)&gt;0,'7'!R527-'7'!Q527,"")</f>
        <v>0</v>
      </c>
      <c r="S527" s="234"/>
      <c r="T527" s="34"/>
      <c r="U527" s="34"/>
      <c r="V527" s="34"/>
      <c r="W527" s="34"/>
      <c r="X527" s="34"/>
      <c r="AB527" s="167">
        <f>ROW()</f>
        <v>527</v>
      </c>
      <c r="AC527" s="168">
        <f t="shared" ca="1" si="124"/>
        <v>0</v>
      </c>
      <c r="AD527" s="168">
        <f t="shared" ca="1" si="125"/>
        <v>0</v>
      </c>
      <c r="AE527" s="169" t="str">
        <f t="shared" ca="1" si="111"/>
        <v>-</v>
      </c>
      <c r="AF527" s="168" t="str">
        <f t="shared" ca="1" si="112"/>
        <v>-</v>
      </c>
      <c r="AG527" s="169" t="str">
        <f t="shared" ca="1" si="113"/>
        <v>-</v>
      </c>
      <c r="AH527" s="168" t="str">
        <f t="shared" ca="1" si="114"/>
        <v>-</v>
      </c>
      <c r="AI527" s="168">
        <f t="shared" ca="1" si="115"/>
        <v>0</v>
      </c>
      <c r="AJ527" s="170">
        <f t="shared" ca="1" si="116"/>
        <v>0</v>
      </c>
      <c r="AK527" s="168">
        <f t="shared" ca="1" si="126"/>
        <v>0</v>
      </c>
      <c r="AL527" s="168">
        <f t="shared" ca="1" si="127"/>
        <v>0</v>
      </c>
    </row>
    <row r="528" spans="1:38" ht="27" customHeight="1" x14ac:dyDescent="0.2">
      <c r="A528" s="56">
        <v>513</v>
      </c>
      <c r="B528" s="309" t="str">
        <f t="shared" ca="1" si="121"/>
        <v>A513</v>
      </c>
      <c r="C528" s="309"/>
      <c r="D528" s="57" t="str">
        <f t="shared" ca="1" si="122"/>
        <v/>
      </c>
      <c r="E528" s="59" t="str">
        <f t="shared" ca="1" si="123"/>
        <v/>
      </c>
      <c r="F528" s="215">
        <f ca="1">IF(LEN(B528)&gt;0,'OBRAČUNANA OSNOVNA PLAČA'!H522,"")</f>
        <v>0</v>
      </c>
      <c r="G528" s="60"/>
      <c r="H528" s="60"/>
      <c r="I528" s="60"/>
      <c r="J528" s="60"/>
      <c r="K528" s="60"/>
      <c r="L528" s="229">
        <f t="shared" ref="L528:L591" si="128">+G528+H528+I528+J528+K528</f>
        <v>0</v>
      </c>
      <c r="M528" s="230">
        <f t="shared" ca="1" si="117"/>
        <v>0</v>
      </c>
      <c r="N528" s="230">
        <f t="shared" ca="1" si="118"/>
        <v>0</v>
      </c>
      <c r="O528" s="231">
        <f t="shared" ca="1" si="119"/>
        <v>0</v>
      </c>
      <c r="P528" s="232">
        <f t="shared" ca="1" si="120"/>
        <v>0</v>
      </c>
      <c r="Q528" s="233">
        <f t="shared" ref="Q528:Q591" ca="1" si="129">MIN(P528,R528)</f>
        <v>0</v>
      </c>
      <c r="R528" s="233">
        <f ca="1">IF(LEN(B528)&gt;0,'7'!R528-'7'!Q528,"")</f>
        <v>0</v>
      </c>
      <c r="S528" s="234"/>
      <c r="T528" s="34"/>
      <c r="U528" s="34"/>
      <c r="V528" s="34"/>
      <c r="W528" s="34"/>
      <c r="X528" s="34"/>
      <c r="AB528" s="167">
        <f>ROW()</f>
        <v>528</v>
      </c>
      <c r="AC528" s="168">
        <f t="shared" ca="1" si="124"/>
        <v>0</v>
      </c>
      <c r="AD528" s="168">
        <f t="shared" ca="1" si="125"/>
        <v>0</v>
      </c>
      <c r="AE528" s="169" t="str">
        <f t="shared" ref="AE528:AE591" ca="1" si="130">IF(AC528&gt;=AD528,"-",$L528/(5*MAX($M$1021:$M$1022)))</f>
        <v>-</v>
      </c>
      <c r="AF528" s="168" t="str">
        <f t="shared" ref="AF528:AF591" ca="1" si="131">IF(AC528&gt;=AD528,"-",$L528/(5*MAX($M$1021:$M$1022))*AK528)</f>
        <v>-</v>
      </c>
      <c r="AG528" s="169" t="str">
        <f t="shared" ref="AG528:AG591" ca="1" si="132">IF(AE528="-","-",AE528*$AF$1017)</f>
        <v>-</v>
      </c>
      <c r="AH528" s="168" t="str">
        <f t="shared" ref="AH528:AH591" ca="1" si="133">IF(AF528="-","-",AF528*$AF$1017)</f>
        <v>-</v>
      </c>
      <c r="AI528" s="168">
        <f t="shared" ref="AI528:AI591" ca="1" si="134">IF(AG528="-",0,MIN(AH528,R528))</f>
        <v>0</v>
      </c>
      <c r="AJ528" s="170">
        <f t="shared" ref="AJ528:AJ591" ca="1" si="135">+AD528-AC528</f>
        <v>0</v>
      </c>
      <c r="AK528" s="168">
        <f t="shared" ca="1" si="126"/>
        <v>0</v>
      </c>
      <c r="AL528" s="168">
        <f t="shared" ca="1" si="127"/>
        <v>0</v>
      </c>
    </row>
    <row r="529" spans="1:38" ht="27" customHeight="1" x14ac:dyDescent="0.2">
      <c r="A529" s="56">
        <v>514</v>
      </c>
      <c r="B529" s="309" t="str">
        <f t="shared" ca="1" si="121"/>
        <v>A514</v>
      </c>
      <c r="C529" s="309"/>
      <c r="D529" s="57" t="str">
        <f t="shared" ca="1" si="122"/>
        <v/>
      </c>
      <c r="E529" s="59" t="str">
        <f t="shared" ca="1" si="123"/>
        <v/>
      </c>
      <c r="F529" s="215">
        <f ca="1">IF(LEN(B529)&gt;0,'OBRAČUNANA OSNOVNA PLAČA'!H523,"")</f>
        <v>0</v>
      </c>
      <c r="G529" s="60"/>
      <c r="H529" s="60"/>
      <c r="I529" s="60"/>
      <c r="J529" s="60"/>
      <c r="K529" s="60"/>
      <c r="L529" s="229">
        <f t="shared" si="128"/>
        <v>0</v>
      </c>
      <c r="M529" s="230">
        <f t="shared" ref="M529:M592" ca="1" si="136">IF(LEN(B529)&gt;0,L529/5,"")</f>
        <v>0</v>
      </c>
      <c r="N529" s="230">
        <f t="shared" ref="N529:N592" ca="1" si="137">IF(LEN(B529)&gt;0,F529*M529,"")</f>
        <v>0</v>
      </c>
      <c r="O529" s="231">
        <f t="shared" ref="O529:O592" ca="1" si="138">IF(LEN(B529)&gt;0,M529*$P$1017,"")</f>
        <v>0</v>
      </c>
      <c r="P529" s="232">
        <f t="shared" ref="P529:P592" ca="1" si="139">IF(LEN(B529)&gt;0,F529*O529,"")</f>
        <v>0</v>
      </c>
      <c r="Q529" s="233">
        <f t="shared" ca="1" si="129"/>
        <v>0</v>
      </c>
      <c r="R529" s="233">
        <f ca="1">IF(LEN(B529)&gt;0,'7'!R529-'7'!Q529,"")</f>
        <v>0</v>
      </c>
      <c r="S529" s="234"/>
      <c r="T529" s="34"/>
      <c r="U529" s="34"/>
      <c r="V529" s="34"/>
      <c r="W529" s="34"/>
      <c r="X529" s="34"/>
      <c r="AB529" s="167">
        <f>ROW()</f>
        <v>529</v>
      </c>
      <c r="AC529" s="168">
        <f t="shared" ca="1" si="124"/>
        <v>0</v>
      </c>
      <c r="AD529" s="168">
        <f t="shared" ca="1" si="125"/>
        <v>0</v>
      </c>
      <c r="AE529" s="169" t="str">
        <f t="shared" ca="1" si="130"/>
        <v>-</v>
      </c>
      <c r="AF529" s="168" t="str">
        <f t="shared" ca="1" si="131"/>
        <v>-</v>
      </c>
      <c r="AG529" s="169" t="str">
        <f t="shared" ca="1" si="132"/>
        <v>-</v>
      </c>
      <c r="AH529" s="168" t="str">
        <f t="shared" ca="1" si="133"/>
        <v>-</v>
      </c>
      <c r="AI529" s="168">
        <f t="shared" ca="1" si="134"/>
        <v>0</v>
      </c>
      <c r="AJ529" s="170">
        <f t="shared" ca="1" si="135"/>
        <v>0</v>
      </c>
      <c r="AK529" s="168">
        <f t="shared" ca="1" si="126"/>
        <v>0</v>
      </c>
      <c r="AL529" s="168">
        <f t="shared" ca="1" si="127"/>
        <v>0</v>
      </c>
    </row>
    <row r="530" spans="1:38" ht="27" customHeight="1" x14ac:dyDescent="0.2">
      <c r="A530" s="56">
        <v>515</v>
      </c>
      <c r="B530" s="309" t="str">
        <f t="shared" ca="1" si="121"/>
        <v>A515</v>
      </c>
      <c r="C530" s="309"/>
      <c r="D530" s="57" t="str">
        <f t="shared" ca="1" si="122"/>
        <v/>
      </c>
      <c r="E530" s="59" t="str">
        <f t="shared" ca="1" si="123"/>
        <v/>
      </c>
      <c r="F530" s="215">
        <f ca="1">IF(LEN(B530)&gt;0,'OBRAČUNANA OSNOVNA PLAČA'!H524,"")</f>
        <v>0</v>
      </c>
      <c r="G530" s="60"/>
      <c r="H530" s="60"/>
      <c r="I530" s="60"/>
      <c r="J530" s="60"/>
      <c r="K530" s="60"/>
      <c r="L530" s="229">
        <f t="shared" si="128"/>
        <v>0</v>
      </c>
      <c r="M530" s="230">
        <f t="shared" ca="1" si="136"/>
        <v>0</v>
      </c>
      <c r="N530" s="230">
        <f t="shared" ca="1" si="137"/>
        <v>0</v>
      </c>
      <c r="O530" s="231">
        <f t="shared" ca="1" si="138"/>
        <v>0</v>
      </c>
      <c r="P530" s="232">
        <f t="shared" ca="1" si="139"/>
        <v>0</v>
      </c>
      <c r="Q530" s="233">
        <f t="shared" ca="1" si="129"/>
        <v>0</v>
      </c>
      <c r="R530" s="233">
        <f ca="1">IF(LEN(B530)&gt;0,'7'!R530-'7'!Q530,"")</f>
        <v>0</v>
      </c>
      <c r="S530" s="234"/>
      <c r="T530" s="34"/>
      <c r="U530" s="34"/>
      <c r="V530" s="34"/>
      <c r="W530" s="34"/>
      <c r="X530" s="34"/>
      <c r="AB530" s="167">
        <f>ROW()</f>
        <v>530</v>
      </c>
      <c r="AC530" s="168">
        <f t="shared" ca="1" si="124"/>
        <v>0</v>
      </c>
      <c r="AD530" s="168">
        <f t="shared" ca="1" si="125"/>
        <v>0</v>
      </c>
      <c r="AE530" s="169" t="str">
        <f t="shared" ca="1" si="130"/>
        <v>-</v>
      </c>
      <c r="AF530" s="168" t="str">
        <f t="shared" ca="1" si="131"/>
        <v>-</v>
      </c>
      <c r="AG530" s="169" t="str">
        <f t="shared" ca="1" si="132"/>
        <v>-</v>
      </c>
      <c r="AH530" s="168" t="str">
        <f t="shared" ca="1" si="133"/>
        <v>-</v>
      </c>
      <c r="AI530" s="168">
        <f t="shared" ca="1" si="134"/>
        <v>0</v>
      </c>
      <c r="AJ530" s="170">
        <f t="shared" ca="1" si="135"/>
        <v>0</v>
      </c>
      <c r="AK530" s="168">
        <f t="shared" ca="1" si="126"/>
        <v>0</v>
      </c>
      <c r="AL530" s="168">
        <f t="shared" ca="1" si="127"/>
        <v>0</v>
      </c>
    </row>
    <row r="531" spans="1:38" ht="27" customHeight="1" x14ac:dyDescent="0.2">
      <c r="A531" s="56">
        <v>516</v>
      </c>
      <c r="B531" s="309" t="str">
        <f t="shared" ca="1" si="121"/>
        <v>A516</v>
      </c>
      <c r="C531" s="309"/>
      <c r="D531" s="57" t="str">
        <f t="shared" ca="1" si="122"/>
        <v/>
      </c>
      <c r="E531" s="59" t="str">
        <f t="shared" ca="1" si="123"/>
        <v/>
      </c>
      <c r="F531" s="215">
        <f ca="1">IF(LEN(B531)&gt;0,'OBRAČUNANA OSNOVNA PLAČA'!H525,"")</f>
        <v>0</v>
      </c>
      <c r="G531" s="60"/>
      <c r="H531" s="60"/>
      <c r="I531" s="60"/>
      <c r="J531" s="60"/>
      <c r="K531" s="60"/>
      <c r="L531" s="229">
        <f t="shared" si="128"/>
        <v>0</v>
      </c>
      <c r="M531" s="230">
        <f t="shared" ca="1" si="136"/>
        <v>0</v>
      </c>
      <c r="N531" s="230">
        <f t="shared" ca="1" si="137"/>
        <v>0</v>
      </c>
      <c r="O531" s="231">
        <f t="shared" ca="1" si="138"/>
        <v>0</v>
      </c>
      <c r="P531" s="232">
        <f t="shared" ca="1" si="139"/>
        <v>0</v>
      </c>
      <c r="Q531" s="233">
        <f t="shared" ca="1" si="129"/>
        <v>0</v>
      </c>
      <c r="R531" s="233">
        <f ca="1">IF(LEN(B531)&gt;0,'7'!R531-'7'!Q531,"")</f>
        <v>0</v>
      </c>
      <c r="S531" s="234"/>
      <c r="T531" s="34"/>
      <c r="U531" s="34"/>
      <c r="V531" s="34"/>
      <c r="W531" s="34"/>
      <c r="X531" s="34"/>
      <c r="AB531" s="167">
        <f>ROW()</f>
        <v>531</v>
      </c>
      <c r="AC531" s="168">
        <f t="shared" ca="1" si="124"/>
        <v>0</v>
      </c>
      <c r="AD531" s="168">
        <f t="shared" ca="1" si="125"/>
        <v>0</v>
      </c>
      <c r="AE531" s="169" t="str">
        <f t="shared" ca="1" si="130"/>
        <v>-</v>
      </c>
      <c r="AF531" s="168" t="str">
        <f t="shared" ca="1" si="131"/>
        <v>-</v>
      </c>
      <c r="AG531" s="169" t="str">
        <f t="shared" ca="1" si="132"/>
        <v>-</v>
      </c>
      <c r="AH531" s="168" t="str">
        <f t="shared" ca="1" si="133"/>
        <v>-</v>
      </c>
      <c r="AI531" s="168">
        <f t="shared" ca="1" si="134"/>
        <v>0</v>
      </c>
      <c r="AJ531" s="170">
        <f t="shared" ca="1" si="135"/>
        <v>0</v>
      </c>
      <c r="AK531" s="168">
        <f t="shared" ca="1" si="126"/>
        <v>0</v>
      </c>
      <c r="AL531" s="168">
        <f t="shared" ca="1" si="127"/>
        <v>0</v>
      </c>
    </row>
    <row r="532" spans="1:38" ht="27" customHeight="1" x14ac:dyDescent="0.2">
      <c r="A532" s="56">
        <v>517</v>
      </c>
      <c r="B532" s="309" t="str">
        <f t="shared" ca="1" si="121"/>
        <v>A517</v>
      </c>
      <c r="C532" s="309"/>
      <c r="D532" s="57" t="str">
        <f t="shared" ca="1" si="122"/>
        <v/>
      </c>
      <c r="E532" s="59" t="str">
        <f t="shared" ca="1" si="123"/>
        <v/>
      </c>
      <c r="F532" s="215">
        <f ca="1">IF(LEN(B532)&gt;0,'OBRAČUNANA OSNOVNA PLAČA'!H526,"")</f>
        <v>0</v>
      </c>
      <c r="G532" s="60"/>
      <c r="H532" s="60"/>
      <c r="I532" s="60"/>
      <c r="J532" s="60"/>
      <c r="K532" s="60"/>
      <c r="L532" s="229">
        <f t="shared" si="128"/>
        <v>0</v>
      </c>
      <c r="M532" s="230">
        <f t="shared" ca="1" si="136"/>
        <v>0</v>
      </c>
      <c r="N532" s="230">
        <f t="shared" ca="1" si="137"/>
        <v>0</v>
      </c>
      <c r="O532" s="231">
        <f t="shared" ca="1" si="138"/>
        <v>0</v>
      </c>
      <c r="P532" s="232">
        <f t="shared" ca="1" si="139"/>
        <v>0</v>
      </c>
      <c r="Q532" s="233">
        <f t="shared" ca="1" si="129"/>
        <v>0</v>
      </c>
      <c r="R532" s="233">
        <f ca="1">IF(LEN(B532)&gt;0,'7'!R532-'7'!Q532,"")</f>
        <v>0</v>
      </c>
      <c r="S532" s="234"/>
      <c r="T532" s="34"/>
      <c r="U532" s="34"/>
      <c r="V532" s="34"/>
      <c r="W532" s="34"/>
      <c r="X532" s="34"/>
      <c r="AB532" s="167">
        <f>ROW()</f>
        <v>532</v>
      </c>
      <c r="AC532" s="168">
        <f t="shared" ca="1" si="124"/>
        <v>0</v>
      </c>
      <c r="AD532" s="168">
        <f t="shared" ca="1" si="125"/>
        <v>0</v>
      </c>
      <c r="AE532" s="169" t="str">
        <f t="shared" ca="1" si="130"/>
        <v>-</v>
      </c>
      <c r="AF532" s="168" t="str">
        <f t="shared" ca="1" si="131"/>
        <v>-</v>
      </c>
      <c r="AG532" s="169" t="str">
        <f t="shared" ca="1" si="132"/>
        <v>-</v>
      </c>
      <c r="AH532" s="168" t="str">
        <f t="shared" ca="1" si="133"/>
        <v>-</v>
      </c>
      <c r="AI532" s="168">
        <f t="shared" ca="1" si="134"/>
        <v>0</v>
      </c>
      <c r="AJ532" s="170">
        <f t="shared" ca="1" si="135"/>
        <v>0</v>
      </c>
      <c r="AK532" s="168">
        <f t="shared" ca="1" si="126"/>
        <v>0</v>
      </c>
      <c r="AL532" s="168">
        <f t="shared" ca="1" si="127"/>
        <v>0</v>
      </c>
    </row>
    <row r="533" spans="1:38" ht="27" customHeight="1" x14ac:dyDescent="0.2">
      <c r="A533" s="56">
        <v>518</v>
      </c>
      <c r="B533" s="309" t="str">
        <f t="shared" ca="1" si="121"/>
        <v>A518</v>
      </c>
      <c r="C533" s="309"/>
      <c r="D533" s="57" t="str">
        <f t="shared" ca="1" si="122"/>
        <v/>
      </c>
      <c r="E533" s="59" t="str">
        <f t="shared" ca="1" si="123"/>
        <v/>
      </c>
      <c r="F533" s="215">
        <f ca="1">IF(LEN(B533)&gt;0,'OBRAČUNANA OSNOVNA PLAČA'!H527,"")</f>
        <v>0</v>
      </c>
      <c r="G533" s="60"/>
      <c r="H533" s="60"/>
      <c r="I533" s="60"/>
      <c r="J533" s="60"/>
      <c r="K533" s="60"/>
      <c r="L533" s="229">
        <f t="shared" si="128"/>
        <v>0</v>
      </c>
      <c r="M533" s="230">
        <f t="shared" ca="1" si="136"/>
        <v>0</v>
      </c>
      <c r="N533" s="230">
        <f t="shared" ca="1" si="137"/>
        <v>0</v>
      </c>
      <c r="O533" s="231">
        <f t="shared" ca="1" si="138"/>
        <v>0</v>
      </c>
      <c r="P533" s="232">
        <f t="shared" ca="1" si="139"/>
        <v>0</v>
      </c>
      <c r="Q533" s="233">
        <f t="shared" ca="1" si="129"/>
        <v>0</v>
      </c>
      <c r="R533" s="233">
        <f ca="1">IF(LEN(B533)&gt;0,'7'!R533-'7'!Q533,"")</f>
        <v>0</v>
      </c>
      <c r="S533" s="234"/>
      <c r="T533" s="34"/>
      <c r="U533" s="34"/>
      <c r="V533" s="34"/>
      <c r="W533" s="34"/>
      <c r="X533" s="34"/>
      <c r="AB533" s="167">
        <f>ROW()</f>
        <v>533</v>
      </c>
      <c r="AC533" s="168">
        <f t="shared" ca="1" si="124"/>
        <v>0</v>
      </c>
      <c r="AD533" s="168">
        <f t="shared" ca="1" si="125"/>
        <v>0</v>
      </c>
      <c r="AE533" s="169" t="str">
        <f t="shared" ca="1" si="130"/>
        <v>-</v>
      </c>
      <c r="AF533" s="168" t="str">
        <f t="shared" ca="1" si="131"/>
        <v>-</v>
      </c>
      <c r="AG533" s="169" t="str">
        <f t="shared" ca="1" si="132"/>
        <v>-</v>
      </c>
      <c r="AH533" s="168" t="str">
        <f t="shared" ca="1" si="133"/>
        <v>-</v>
      </c>
      <c r="AI533" s="168">
        <f t="shared" ca="1" si="134"/>
        <v>0</v>
      </c>
      <c r="AJ533" s="170">
        <f t="shared" ca="1" si="135"/>
        <v>0</v>
      </c>
      <c r="AK533" s="168">
        <f t="shared" ca="1" si="126"/>
        <v>0</v>
      </c>
      <c r="AL533" s="168">
        <f t="shared" ca="1" si="127"/>
        <v>0</v>
      </c>
    </row>
    <row r="534" spans="1:38" ht="27" customHeight="1" x14ac:dyDescent="0.2">
      <c r="A534" s="56">
        <v>519</v>
      </c>
      <c r="B534" s="309" t="str">
        <f t="shared" ca="1" si="121"/>
        <v>A519</v>
      </c>
      <c r="C534" s="309"/>
      <c r="D534" s="57" t="str">
        <f t="shared" ca="1" si="122"/>
        <v/>
      </c>
      <c r="E534" s="59" t="str">
        <f t="shared" ca="1" si="123"/>
        <v/>
      </c>
      <c r="F534" s="215">
        <f ca="1">IF(LEN(B534)&gt;0,'OBRAČUNANA OSNOVNA PLAČA'!H528,"")</f>
        <v>0</v>
      </c>
      <c r="G534" s="60"/>
      <c r="H534" s="60"/>
      <c r="I534" s="60"/>
      <c r="J534" s="60"/>
      <c r="K534" s="60"/>
      <c r="L534" s="229">
        <f t="shared" si="128"/>
        <v>0</v>
      </c>
      <c r="M534" s="230">
        <f t="shared" ca="1" si="136"/>
        <v>0</v>
      </c>
      <c r="N534" s="230">
        <f t="shared" ca="1" si="137"/>
        <v>0</v>
      </c>
      <c r="O534" s="231">
        <f t="shared" ca="1" si="138"/>
        <v>0</v>
      </c>
      <c r="P534" s="232">
        <f t="shared" ca="1" si="139"/>
        <v>0</v>
      </c>
      <c r="Q534" s="233">
        <f t="shared" ca="1" si="129"/>
        <v>0</v>
      </c>
      <c r="R534" s="233">
        <f ca="1">IF(LEN(B534)&gt;0,'7'!R534-'7'!Q534,"")</f>
        <v>0</v>
      </c>
      <c r="S534" s="234"/>
      <c r="T534" s="34"/>
      <c r="U534" s="34"/>
      <c r="V534" s="34"/>
      <c r="W534" s="34"/>
      <c r="X534" s="34"/>
      <c r="AB534" s="167">
        <f>ROW()</f>
        <v>534</v>
      </c>
      <c r="AC534" s="168">
        <f t="shared" ca="1" si="124"/>
        <v>0</v>
      </c>
      <c r="AD534" s="168">
        <f t="shared" ca="1" si="125"/>
        <v>0</v>
      </c>
      <c r="AE534" s="169" t="str">
        <f t="shared" ca="1" si="130"/>
        <v>-</v>
      </c>
      <c r="AF534" s="168" t="str">
        <f t="shared" ca="1" si="131"/>
        <v>-</v>
      </c>
      <c r="AG534" s="169" t="str">
        <f t="shared" ca="1" si="132"/>
        <v>-</v>
      </c>
      <c r="AH534" s="168" t="str">
        <f t="shared" ca="1" si="133"/>
        <v>-</v>
      </c>
      <c r="AI534" s="168">
        <f t="shared" ca="1" si="134"/>
        <v>0</v>
      </c>
      <c r="AJ534" s="170">
        <f t="shared" ca="1" si="135"/>
        <v>0</v>
      </c>
      <c r="AK534" s="168">
        <f t="shared" ca="1" si="126"/>
        <v>0</v>
      </c>
      <c r="AL534" s="168">
        <f t="shared" ca="1" si="127"/>
        <v>0</v>
      </c>
    </row>
    <row r="535" spans="1:38" ht="27" customHeight="1" x14ac:dyDescent="0.2">
      <c r="A535" s="56">
        <v>520</v>
      </c>
      <c r="B535" s="309" t="str">
        <f t="shared" ca="1" si="121"/>
        <v>A520</v>
      </c>
      <c r="C535" s="309"/>
      <c r="D535" s="57" t="str">
        <f t="shared" ca="1" si="122"/>
        <v/>
      </c>
      <c r="E535" s="59" t="str">
        <f t="shared" ca="1" si="123"/>
        <v/>
      </c>
      <c r="F535" s="215">
        <f ca="1">IF(LEN(B535)&gt;0,'OBRAČUNANA OSNOVNA PLAČA'!H529,"")</f>
        <v>0</v>
      </c>
      <c r="G535" s="60"/>
      <c r="H535" s="60"/>
      <c r="I535" s="60"/>
      <c r="J535" s="60"/>
      <c r="K535" s="60"/>
      <c r="L535" s="229">
        <f t="shared" si="128"/>
        <v>0</v>
      </c>
      <c r="M535" s="230">
        <f t="shared" ca="1" si="136"/>
        <v>0</v>
      </c>
      <c r="N535" s="230">
        <f t="shared" ca="1" si="137"/>
        <v>0</v>
      </c>
      <c r="O535" s="231">
        <f t="shared" ca="1" si="138"/>
        <v>0</v>
      </c>
      <c r="P535" s="232">
        <f t="shared" ca="1" si="139"/>
        <v>0</v>
      </c>
      <c r="Q535" s="233">
        <f t="shared" ca="1" si="129"/>
        <v>0</v>
      </c>
      <c r="R535" s="233">
        <f ca="1">IF(LEN(B535)&gt;0,'7'!R535-'7'!Q535,"")</f>
        <v>0</v>
      </c>
      <c r="S535" s="234"/>
      <c r="T535" s="34"/>
      <c r="U535" s="34"/>
      <c r="V535" s="34"/>
      <c r="W535" s="34"/>
      <c r="X535" s="34"/>
      <c r="AB535" s="167">
        <f>ROW()</f>
        <v>535</v>
      </c>
      <c r="AC535" s="168">
        <f t="shared" ca="1" si="124"/>
        <v>0</v>
      </c>
      <c r="AD535" s="168">
        <f t="shared" ca="1" si="125"/>
        <v>0</v>
      </c>
      <c r="AE535" s="169" t="str">
        <f t="shared" ca="1" si="130"/>
        <v>-</v>
      </c>
      <c r="AF535" s="168" t="str">
        <f t="shared" ca="1" si="131"/>
        <v>-</v>
      </c>
      <c r="AG535" s="169" t="str">
        <f t="shared" ca="1" si="132"/>
        <v>-</v>
      </c>
      <c r="AH535" s="168" t="str">
        <f t="shared" ca="1" si="133"/>
        <v>-</v>
      </c>
      <c r="AI535" s="168">
        <f t="shared" ca="1" si="134"/>
        <v>0</v>
      </c>
      <c r="AJ535" s="170">
        <f t="shared" ca="1" si="135"/>
        <v>0</v>
      </c>
      <c r="AK535" s="168">
        <f t="shared" ca="1" si="126"/>
        <v>0</v>
      </c>
      <c r="AL535" s="168">
        <f t="shared" ca="1" si="127"/>
        <v>0</v>
      </c>
    </row>
    <row r="536" spans="1:38" ht="27" customHeight="1" x14ac:dyDescent="0.2">
      <c r="A536" s="56">
        <v>521</v>
      </c>
      <c r="B536" s="309" t="str">
        <f t="shared" ca="1" si="121"/>
        <v>A521</v>
      </c>
      <c r="C536" s="309"/>
      <c r="D536" s="57" t="str">
        <f t="shared" ca="1" si="122"/>
        <v/>
      </c>
      <c r="E536" s="59" t="str">
        <f t="shared" ca="1" si="123"/>
        <v/>
      </c>
      <c r="F536" s="215">
        <f ca="1">IF(LEN(B536)&gt;0,'OBRAČUNANA OSNOVNA PLAČA'!H530,"")</f>
        <v>0</v>
      </c>
      <c r="G536" s="60"/>
      <c r="H536" s="60"/>
      <c r="I536" s="60"/>
      <c r="J536" s="60"/>
      <c r="K536" s="60"/>
      <c r="L536" s="229">
        <f t="shared" si="128"/>
        <v>0</v>
      </c>
      <c r="M536" s="230">
        <f t="shared" ca="1" si="136"/>
        <v>0</v>
      </c>
      <c r="N536" s="230">
        <f t="shared" ca="1" si="137"/>
        <v>0</v>
      </c>
      <c r="O536" s="231">
        <f t="shared" ca="1" si="138"/>
        <v>0</v>
      </c>
      <c r="P536" s="232">
        <f t="shared" ca="1" si="139"/>
        <v>0</v>
      </c>
      <c r="Q536" s="233">
        <f t="shared" ca="1" si="129"/>
        <v>0</v>
      </c>
      <c r="R536" s="233">
        <f ca="1">IF(LEN(B536)&gt;0,'7'!R536-'7'!Q536,"")</f>
        <v>0</v>
      </c>
      <c r="S536" s="234"/>
      <c r="T536" s="34"/>
      <c r="U536" s="34"/>
      <c r="V536" s="34"/>
      <c r="W536" s="34"/>
      <c r="X536" s="34"/>
      <c r="AB536" s="167">
        <f>ROW()</f>
        <v>536</v>
      </c>
      <c r="AC536" s="168">
        <f t="shared" ca="1" si="124"/>
        <v>0</v>
      </c>
      <c r="AD536" s="168">
        <f t="shared" ca="1" si="125"/>
        <v>0</v>
      </c>
      <c r="AE536" s="169" t="str">
        <f t="shared" ca="1" si="130"/>
        <v>-</v>
      </c>
      <c r="AF536" s="168" t="str">
        <f t="shared" ca="1" si="131"/>
        <v>-</v>
      </c>
      <c r="AG536" s="169" t="str">
        <f t="shared" ca="1" si="132"/>
        <v>-</v>
      </c>
      <c r="AH536" s="168" t="str">
        <f t="shared" ca="1" si="133"/>
        <v>-</v>
      </c>
      <c r="AI536" s="168">
        <f t="shared" ca="1" si="134"/>
        <v>0</v>
      </c>
      <c r="AJ536" s="170">
        <f t="shared" ca="1" si="135"/>
        <v>0</v>
      </c>
      <c r="AK536" s="168">
        <f t="shared" ca="1" si="126"/>
        <v>0</v>
      </c>
      <c r="AL536" s="168">
        <f t="shared" ca="1" si="127"/>
        <v>0</v>
      </c>
    </row>
    <row r="537" spans="1:38" ht="27" customHeight="1" x14ac:dyDescent="0.2">
      <c r="A537" s="56">
        <v>522</v>
      </c>
      <c r="B537" s="309" t="str">
        <f t="shared" ca="1" si="121"/>
        <v>A522</v>
      </c>
      <c r="C537" s="309"/>
      <c r="D537" s="57" t="str">
        <f t="shared" ca="1" si="122"/>
        <v/>
      </c>
      <c r="E537" s="59" t="str">
        <f t="shared" ca="1" si="123"/>
        <v/>
      </c>
      <c r="F537" s="215">
        <f ca="1">IF(LEN(B537)&gt;0,'OBRAČUNANA OSNOVNA PLAČA'!H531,"")</f>
        <v>0</v>
      </c>
      <c r="G537" s="60"/>
      <c r="H537" s="60"/>
      <c r="I537" s="60"/>
      <c r="J537" s="60"/>
      <c r="K537" s="60"/>
      <c r="L537" s="229">
        <f t="shared" si="128"/>
        <v>0</v>
      </c>
      <c r="M537" s="230">
        <f t="shared" ca="1" si="136"/>
        <v>0</v>
      </c>
      <c r="N537" s="230">
        <f t="shared" ca="1" si="137"/>
        <v>0</v>
      </c>
      <c r="O537" s="231">
        <f t="shared" ca="1" si="138"/>
        <v>0</v>
      </c>
      <c r="P537" s="232">
        <f t="shared" ca="1" si="139"/>
        <v>0</v>
      </c>
      <c r="Q537" s="233">
        <f t="shared" ca="1" si="129"/>
        <v>0</v>
      </c>
      <c r="R537" s="233">
        <f ca="1">IF(LEN(B537)&gt;0,'7'!R537-'7'!Q537,"")</f>
        <v>0</v>
      </c>
      <c r="S537" s="234"/>
      <c r="T537" s="34"/>
      <c r="U537" s="34"/>
      <c r="V537" s="34"/>
      <c r="W537" s="34"/>
      <c r="X537" s="34"/>
      <c r="AB537" s="167">
        <f>ROW()</f>
        <v>537</v>
      </c>
      <c r="AC537" s="168">
        <f t="shared" ca="1" si="124"/>
        <v>0</v>
      </c>
      <c r="AD537" s="168">
        <f t="shared" ca="1" si="125"/>
        <v>0</v>
      </c>
      <c r="AE537" s="169" t="str">
        <f t="shared" ca="1" si="130"/>
        <v>-</v>
      </c>
      <c r="AF537" s="168" t="str">
        <f t="shared" ca="1" si="131"/>
        <v>-</v>
      </c>
      <c r="AG537" s="169" t="str">
        <f t="shared" ca="1" si="132"/>
        <v>-</v>
      </c>
      <c r="AH537" s="168" t="str">
        <f t="shared" ca="1" si="133"/>
        <v>-</v>
      </c>
      <c r="AI537" s="168">
        <f t="shared" ca="1" si="134"/>
        <v>0</v>
      </c>
      <c r="AJ537" s="170">
        <f t="shared" ca="1" si="135"/>
        <v>0</v>
      </c>
      <c r="AK537" s="168">
        <f t="shared" ca="1" si="126"/>
        <v>0</v>
      </c>
      <c r="AL537" s="168">
        <f t="shared" ca="1" si="127"/>
        <v>0</v>
      </c>
    </row>
    <row r="538" spans="1:38" ht="27" customHeight="1" x14ac:dyDescent="0.2">
      <c r="A538" s="56">
        <v>523</v>
      </c>
      <c r="B538" s="309" t="str">
        <f t="shared" ca="1" si="121"/>
        <v>A523</v>
      </c>
      <c r="C538" s="309"/>
      <c r="D538" s="57" t="str">
        <f t="shared" ca="1" si="122"/>
        <v/>
      </c>
      <c r="E538" s="59" t="str">
        <f t="shared" ca="1" si="123"/>
        <v/>
      </c>
      <c r="F538" s="215">
        <f ca="1">IF(LEN(B538)&gt;0,'OBRAČUNANA OSNOVNA PLAČA'!H532,"")</f>
        <v>0</v>
      </c>
      <c r="G538" s="60"/>
      <c r="H538" s="60"/>
      <c r="I538" s="60"/>
      <c r="J538" s="60"/>
      <c r="K538" s="60"/>
      <c r="L538" s="229">
        <f t="shared" si="128"/>
        <v>0</v>
      </c>
      <c r="M538" s="230">
        <f t="shared" ca="1" si="136"/>
        <v>0</v>
      </c>
      <c r="N538" s="230">
        <f t="shared" ca="1" si="137"/>
        <v>0</v>
      </c>
      <c r="O538" s="231">
        <f t="shared" ca="1" si="138"/>
        <v>0</v>
      </c>
      <c r="P538" s="232">
        <f t="shared" ca="1" si="139"/>
        <v>0</v>
      </c>
      <c r="Q538" s="233">
        <f t="shared" ca="1" si="129"/>
        <v>0</v>
      </c>
      <c r="R538" s="233">
        <f ca="1">IF(LEN(B538)&gt;0,'7'!R538-'7'!Q538,"")</f>
        <v>0</v>
      </c>
      <c r="S538" s="234"/>
      <c r="T538" s="34"/>
      <c r="U538" s="34"/>
      <c r="V538" s="34"/>
      <c r="W538" s="34"/>
      <c r="X538" s="34"/>
      <c r="AB538" s="167">
        <f>ROW()</f>
        <v>538</v>
      </c>
      <c r="AC538" s="168">
        <f t="shared" ca="1" si="124"/>
        <v>0</v>
      </c>
      <c r="AD538" s="168">
        <f t="shared" ca="1" si="125"/>
        <v>0</v>
      </c>
      <c r="AE538" s="169" t="str">
        <f t="shared" ca="1" si="130"/>
        <v>-</v>
      </c>
      <c r="AF538" s="168" t="str">
        <f t="shared" ca="1" si="131"/>
        <v>-</v>
      </c>
      <c r="AG538" s="169" t="str">
        <f t="shared" ca="1" si="132"/>
        <v>-</v>
      </c>
      <c r="AH538" s="168" t="str">
        <f t="shared" ca="1" si="133"/>
        <v>-</v>
      </c>
      <c r="AI538" s="168">
        <f t="shared" ca="1" si="134"/>
        <v>0</v>
      </c>
      <c r="AJ538" s="170">
        <f t="shared" ca="1" si="135"/>
        <v>0</v>
      </c>
      <c r="AK538" s="168">
        <f t="shared" ca="1" si="126"/>
        <v>0</v>
      </c>
      <c r="AL538" s="168">
        <f t="shared" ca="1" si="127"/>
        <v>0</v>
      </c>
    </row>
    <row r="539" spans="1:38" ht="27" customHeight="1" x14ac:dyDescent="0.2">
      <c r="A539" s="56">
        <v>524</v>
      </c>
      <c r="B539" s="309" t="str">
        <f t="shared" ca="1" si="121"/>
        <v>A524</v>
      </c>
      <c r="C539" s="309"/>
      <c r="D539" s="57" t="str">
        <f t="shared" ca="1" si="122"/>
        <v/>
      </c>
      <c r="E539" s="59" t="str">
        <f t="shared" ca="1" si="123"/>
        <v/>
      </c>
      <c r="F539" s="215">
        <f ca="1">IF(LEN(B539)&gt;0,'OBRAČUNANA OSNOVNA PLAČA'!H533,"")</f>
        <v>0</v>
      </c>
      <c r="G539" s="60"/>
      <c r="H539" s="60"/>
      <c r="I539" s="60"/>
      <c r="J539" s="60"/>
      <c r="K539" s="60"/>
      <c r="L539" s="229">
        <f t="shared" si="128"/>
        <v>0</v>
      </c>
      <c r="M539" s="230">
        <f t="shared" ca="1" si="136"/>
        <v>0</v>
      </c>
      <c r="N539" s="230">
        <f t="shared" ca="1" si="137"/>
        <v>0</v>
      </c>
      <c r="O539" s="231">
        <f t="shared" ca="1" si="138"/>
        <v>0</v>
      </c>
      <c r="P539" s="232">
        <f t="shared" ca="1" si="139"/>
        <v>0</v>
      </c>
      <c r="Q539" s="233">
        <f t="shared" ca="1" si="129"/>
        <v>0</v>
      </c>
      <c r="R539" s="233">
        <f ca="1">IF(LEN(B539)&gt;0,'7'!R539-'7'!Q539,"")</f>
        <v>0</v>
      </c>
      <c r="S539" s="234"/>
      <c r="T539" s="34"/>
      <c r="U539" s="34"/>
      <c r="V539" s="34"/>
      <c r="W539" s="34"/>
      <c r="X539" s="34"/>
      <c r="AB539" s="167">
        <f>ROW()</f>
        <v>539</v>
      </c>
      <c r="AC539" s="168">
        <f t="shared" ca="1" si="124"/>
        <v>0</v>
      </c>
      <c r="AD539" s="168">
        <f t="shared" ca="1" si="125"/>
        <v>0</v>
      </c>
      <c r="AE539" s="169" t="str">
        <f t="shared" ca="1" si="130"/>
        <v>-</v>
      </c>
      <c r="AF539" s="168" t="str">
        <f t="shared" ca="1" si="131"/>
        <v>-</v>
      </c>
      <c r="AG539" s="169" t="str">
        <f t="shared" ca="1" si="132"/>
        <v>-</v>
      </c>
      <c r="AH539" s="168" t="str">
        <f t="shared" ca="1" si="133"/>
        <v>-</v>
      </c>
      <c r="AI539" s="168">
        <f t="shared" ca="1" si="134"/>
        <v>0</v>
      </c>
      <c r="AJ539" s="170">
        <f t="shared" ca="1" si="135"/>
        <v>0</v>
      </c>
      <c r="AK539" s="168">
        <f t="shared" ca="1" si="126"/>
        <v>0</v>
      </c>
      <c r="AL539" s="168">
        <f t="shared" ca="1" si="127"/>
        <v>0</v>
      </c>
    </row>
    <row r="540" spans="1:38" ht="27" customHeight="1" x14ac:dyDescent="0.2">
      <c r="A540" s="56">
        <v>525</v>
      </c>
      <c r="B540" s="309" t="str">
        <f t="shared" ca="1" si="121"/>
        <v>A525</v>
      </c>
      <c r="C540" s="309"/>
      <c r="D540" s="57" t="str">
        <f t="shared" ca="1" si="122"/>
        <v/>
      </c>
      <c r="E540" s="59" t="str">
        <f t="shared" ca="1" si="123"/>
        <v/>
      </c>
      <c r="F540" s="215">
        <f ca="1">IF(LEN(B540)&gt;0,'OBRAČUNANA OSNOVNA PLAČA'!H534,"")</f>
        <v>0</v>
      </c>
      <c r="G540" s="60"/>
      <c r="H540" s="60"/>
      <c r="I540" s="60"/>
      <c r="J540" s="60"/>
      <c r="K540" s="60"/>
      <c r="L540" s="229">
        <f t="shared" si="128"/>
        <v>0</v>
      </c>
      <c r="M540" s="230">
        <f t="shared" ca="1" si="136"/>
        <v>0</v>
      </c>
      <c r="N540" s="230">
        <f t="shared" ca="1" si="137"/>
        <v>0</v>
      </c>
      <c r="O540" s="231">
        <f t="shared" ca="1" si="138"/>
        <v>0</v>
      </c>
      <c r="P540" s="232">
        <f t="shared" ca="1" si="139"/>
        <v>0</v>
      </c>
      <c r="Q540" s="233">
        <f t="shared" ca="1" si="129"/>
        <v>0</v>
      </c>
      <c r="R540" s="233">
        <f ca="1">IF(LEN(B540)&gt;0,'7'!R540-'7'!Q540,"")</f>
        <v>0</v>
      </c>
      <c r="S540" s="234"/>
      <c r="T540" s="34"/>
      <c r="U540" s="34"/>
      <c r="V540" s="34"/>
      <c r="W540" s="34"/>
      <c r="X540" s="34"/>
      <c r="AB540" s="167">
        <f>ROW()</f>
        <v>540</v>
      </c>
      <c r="AC540" s="168">
        <f t="shared" ca="1" si="124"/>
        <v>0</v>
      </c>
      <c r="AD540" s="168">
        <f t="shared" ca="1" si="125"/>
        <v>0</v>
      </c>
      <c r="AE540" s="169" t="str">
        <f t="shared" ca="1" si="130"/>
        <v>-</v>
      </c>
      <c r="AF540" s="168" t="str">
        <f t="shared" ca="1" si="131"/>
        <v>-</v>
      </c>
      <c r="AG540" s="169" t="str">
        <f t="shared" ca="1" si="132"/>
        <v>-</v>
      </c>
      <c r="AH540" s="168" t="str">
        <f t="shared" ca="1" si="133"/>
        <v>-</v>
      </c>
      <c r="AI540" s="168">
        <f t="shared" ca="1" si="134"/>
        <v>0</v>
      </c>
      <c r="AJ540" s="170">
        <f t="shared" ca="1" si="135"/>
        <v>0</v>
      </c>
      <c r="AK540" s="168">
        <f t="shared" ca="1" si="126"/>
        <v>0</v>
      </c>
      <c r="AL540" s="168">
        <f t="shared" ca="1" si="127"/>
        <v>0</v>
      </c>
    </row>
    <row r="541" spans="1:38" ht="27" customHeight="1" x14ac:dyDescent="0.2">
      <c r="A541" s="56">
        <v>526</v>
      </c>
      <c r="B541" s="309" t="str">
        <f t="shared" ca="1" si="121"/>
        <v>A526</v>
      </c>
      <c r="C541" s="309"/>
      <c r="D541" s="57" t="str">
        <f t="shared" ca="1" si="122"/>
        <v/>
      </c>
      <c r="E541" s="59" t="str">
        <f t="shared" ca="1" si="123"/>
        <v/>
      </c>
      <c r="F541" s="215">
        <f ca="1">IF(LEN(B541)&gt;0,'OBRAČUNANA OSNOVNA PLAČA'!H535,"")</f>
        <v>0</v>
      </c>
      <c r="G541" s="60"/>
      <c r="H541" s="60"/>
      <c r="I541" s="60"/>
      <c r="J541" s="60"/>
      <c r="K541" s="60"/>
      <c r="L541" s="229">
        <f t="shared" si="128"/>
        <v>0</v>
      </c>
      <c r="M541" s="230">
        <f t="shared" ca="1" si="136"/>
        <v>0</v>
      </c>
      <c r="N541" s="230">
        <f t="shared" ca="1" si="137"/>
        <v>0</v>
      </c>
      <c r="O541" s="231">
        <f t="shared" ca="1" si="138"/>
        <v>0</v>
      </c>
      <c r="P541" s="232">
        <f t="shared" ca="1" si="139"/>
        <v>0</v>
      </c>
      <c r="Q541" s="233">
        <f t="shared" ca="1" si="129"/>
        <v>0</v>
      </c>
      <c r="R541" s="233">
        <f ca="1">IF(LEN(B541)&gt;0,'7'!R541-'7'!Q541,"")</f>
        <v>0</v>
      </c>
      <c r="S541" s="234"/>
      <c r="T541" s="34"/>
      <c r="U541" s="34"/>
      <c r="V541" s="34"/>
      <c r="W541" s="34"/>
      <c r="X541" s="34"/>
      <c r="AB541" s="167">
        <f>ROW()</f>
        <v>541</v>
      </c>
      <c r="AC541" s="168">
        <f t="shared" ca="1" si="124"/>
        <v>0</v>
      </c>
      <c r="AD541" s="168">
        <f t="shared" ca="1" si="125"/>
        <v>0</v>
      </c>
      <c r="AE541" s="169" t="str">
        <f t="shared" ca="1" si="130"/>
        <v>-</v>
      </c>
      <c r="AF541" s="168" t="str">
        <f t="shared" ca="1" si="131"/>
        <v>-</v>
      </c>
      <c r="AG541" s="169" t="str">
        <f t="shared" ca="1" si="132"/>
        <v>-</v>
      </c>
      <c r="AH541" s="168" t="str">
        <f t="shared" ca="1" si="133"/>
        <v>-</v>
      </c>
      <c r="AI541" s="168">
        <f t="shared" ca="1" si="134"/>
        <v>0</v>
      </c>
      <c r="AJ541" s="170">
        <f t="shared" ca="1" si="135"/>
        <v>0</v>
      </c>
      <c r="AK541" s="168">
        <f t="shared" ca="1" si="126"/>
        <v>0</v>
      </c>
      <c r="AL541" s="168">
        <f t="shared" ca="1" si="127"/>
        <v>0</v>
      </c>
    </row>
    <row r="542" spans="1:38" ht="27" customHeight="1" x14ac:dyDescent="0.2">
      <c r="A542" s="56">
        <v>527</v>
      </c>
      <c r="B542" s="309" t="str">
        <f t="shared" ca="1" si="121"/>
        <v>A527</v>
      </c>
      <c r="C542" s="309"/>
      <c r="D542" s="57" t="str">
        <f t="shared" ca="1" si="122"/>
        <v/>
      </c>
      <c r="E542" s="59" t="str">
        <f t="shared" ca="1" si="123"/>
        <v/>
      </c>
      <c r="F542" s="215">
        <f ca="1">IF(LEN(B542)&gt;0,'OBRAČUNANA OSNOVNA PLAČA'!H536,"")</f>
        <v>0</v>
      </c>
      <c r="G542" s="60"/>
      <c r="H542" s="60"/>
      <c r="I542" s="60"/>
      <c r="J542" s="60"/>
      <c r="K542" s="60"/>
      <c r="L542" s="229">
        <f t="shared" si="128"/>
        <v>0</v>
      </c>
      <c r="M542" s="230">
        <f t="shared" ca="1" si="136"/>
        <v>0</v>
      </c>
      <c r="N542" s="230">
        <f t="shared" ca="1" si="137"/>
        <v>0</v>
      </c>
      <c r="O542" s="231">
        <f t="shared" ca="1" si="138"/>
        <v>0</v>
      </c>
      <c r="P542" s="232">
        <f t="shared" ca="1" si="139"/>
        <v>0</v>
      </c>
      <c r="Q542" s="233">
        <f t="shared" ca="1" si="129"/>
        <v>0</v>
      </c>
      <c r="R542" s="233">
        <f ca="1">IF(LEN(B542)&gt;0,'7'!R542-'7'!Q542,"")</f>
        <v>0</v>
      </c>
      <c r="S542" s="234"/>
      <c r="T542" s="34"/>
      <c r="U542" s="34"/>
      <c r="V542" s="34"/>
      <c r="W542" s="34"/>
      <c r="X542" s="34"/>
      <c r="AB542" s="167">
        <f>ROW()</f>
        <v>542</v>
      </c>
      <c r="AC542" s="168">
        <f t="shared" ca="1" si="124"/>
        <v>0</v>
      </c>
      <c r="AD542" s="168">
        <f t="shared" ca="1" si="125"/>
        <v>0</v>
      </c>
      <c r="AE542" s="169" t="str">
        <f t="shared" ca="1" si="130"/>
        <v>-</v>
      </c>
      <c r="AF542" s="168" t="str">
        <f t="shared" ca="1" si="131"/>
        <v>-</v>
      </c>
      <c r="AG542" s="169" t="str">
        <f t="shared" ca="1" si="132"/>
        <v>-</v>
      </c>
      <c r="AH542" s="168" t="str">
        <f t="shared" ca="1" si="133"/>
        <v>-</v>
      </c>
      <c r="AI542" s="168">
        <f t="shared" ca="1" si="134"/>
        <v>0</v>
      </c>
      <c r="AJ542" s="170">
        <f t="shared" ca="1" si="135"/>
        <v>0</v>
      </c>
      <c r="AK542" s="168">
        <f t="shared" ca="1" si="126"/>
        <v>0</v>
      </c>
      <c r="AL542" s="168">
        <f t="shared" ca="1" si="127"/>
        <v>0</v>
      </c>
    </row>
    <row r="543" spans="1:38" ht="27" customHeight="1" x14ac:dyDescent="0.2">
      <c r="A543" s="56">
        <v>528</v>
      </c>
      <c r="B543" s="309" t="str">
        <f t="shared" ca="1" si="121"/>
        <v>A528</v>
      </c>
      <c r="C543" s="309"/>
      <c r="D543" s="57" t="str">
        <f t="shared" ca="1" si="122"/>
        <v/>
      </c>
      <c r="E543" s="59" t="str">
        <f t="shared" ca="1" si="123"/>
        <v/>
      </c>
      <c r="F543" s="215">
        <f ca="1">IF(LEN(B543)&gt;0,'OBRAČUNANA OSNOVNA PLAČA'!H537,"")</f>
        <v>0</v>
      </c>
      <c r="G543" s="60"/>
      <c r="H543" s="60"/>
      <c r="I543" s="60"/>
      <c r="J543" s="60"/>
      <c r="K543" s="60"/>
      <c r="L543" s="229">
        <f t="shared" si="128"/>
        <v>0</v>
      </c>
      <c r="M543" s="230">
        <f t="shared" ca="1" si="136"/>
        <v>0</v>
      </c>
      <c r="N543" s="230">
        <f t="shared" ca="1" si="137"/>
        <v>0</v>
      </c>
      <c r="O543" s="231">
        <f t="shared" ca="1" si="138"/>
        <v>0</v>
      </c>
      <c r="P543" s="232">
        <f t="shared" ca="1" si="139"/>
        <v>0</v>
      </c>
      <c r="Q543" s="233">
        <f t="shared" ca="1" si="129"/>
        <v>0</v>
      </c>
      <c r="R543" s="233">
        <f ca="1">IF(LEN(B543)&gt;0,'7'!R543-'7'!Q543,"")</f>
        <v>0</v>
      </c>
      <c r="S543" s="234"/>
      <c r="T543" s="34"/>
      <c r="U543" s="34"/>
      <c r="V543" s="34"/>
      <c r="W543" s="34"/>
      <c r="X543" s="34"/>
      <c r="AB543" s="167">
        <f>ROW()</f>
        <v>543</v>
      </c>
      <c r="AC543" s="168">
        <f t="shared" ca="1" si="124"/>
        <v>0</v>
      </c>
      <c r="AD543" s="168">
        <f t="shared" ca="1" si="125"/>
        <v>0</v>
      </c>
      <c r="AE543" s="169" t="str">
        <f t="shared" ca="1" si="130"/>
        <v>-</v>
      </c>
      <c r="AF543" s="168" t="str">
        <f t="shared" ca="1" si="131"/>
        <v>-</v>
      </c>
      <c r="AG543" s="169" t="str">
        <f t="shared" ca="1" si="132"/>
        <v>-</v>
      </c>
      <c r="AH543" s="168" t="str">
        <f t="shared" ca="1" si="133"/>
        <v>-</v>
      </c>
      <c r="AI543" s="168">
        <f t="shared" ca="1" si="134"/>
        <v>0</v>
      </c>
      <c r="AJ543" s="170">
        <f t="shared" ca="1" si="135"/>
        <v>0</v>
      </c>
      <c r="AK543" s="168">
        <f t="shared" ca="1" si="126"/>
        <v>0</v>
      </c>
      <c r="AL543" s="168">
        <f t="shared" ca="1" si="127"/>
        <v>0</v>
      </c>
    </row>
    <row r="544" spans="1:38" ht="27" customHeight="1" x14ac:dyDescent="0.2">
      <c r="A544" s="56">
        <v>529</v>
      </c>
      <c r="B544" s="309" t="str">
        <f t="shared" ca="1" si="121"/>
        <v>A529</v>
      </c>
      <c r="C544" s="309"/>
      <c r="D544" s="57" t="str">
        <f t="shared" ca="1" si="122"/>
        <v/>
      </c>
      <c r="E544" s="59" t="str">
        <f t="shared" ca="1" si="123"/>
        <v/>
      </c>
      <c r="F544" s="215">
        <f ca="1">IF(LEN(B544)&gt;0,'OBRAČUNANA OSNOVNA PLAČA'!H538,"")</f>
        <v>0</v>
      </c>
      <c r="G544" s="60"/>
      <c r="H544" s="60"/>
      <c r="I544" s="60"/>
      <c r="J544" s="60"/>
      <c r="K544" s="60"/>
      <c r="L544" s="229">
        <f t="shared" si="128"/>
        <v>0</v>
      </c>
      <c r="M544" s="230">
        <f t="shared" ca="1" si="136"/>
        <v>0</v>
      </c>
      <c r="N544" s="230">
        <f t="shared" ca="1" si="137"/>
        <v>0</v>
      </c>
      <c r="O544" s="231">
        <f t="shared" ca="1" si="138"/>
        <v>0</v>
      </c>
      <c r="P544" s="232">
        <f t="shared" ca="1" si="139"/>
        <v>0</v>
      </c>
      <c r="Q544" s="233">
        <f t="shared" ca="1" si="129"/>
        <v>0</v>
      </c>
      <c r="R544" s="233">
        <f ca="1">IF(LEN(B544)&gt;0,'7'!R544-'7'!Q544,"")</f>
        <v>0</v>
      </c>
      <c r="S544" s="234"/>
      <c r="T544" s="34"/>
      <c r="U544" s="34"/>
      <c r="V544" s="34"/>
      <c r="W544" s="34"/>
      <c r="X544" s="34"/>
      <c r="AB544" s="167">
        <f>ROW()</f>
        <v>544</v>
      </c>
      <c r="AC544" s="168">
        <f t="shared" ca="1" si="124"/>
        <v>0</v>
      </c>
      <c r="AD544" s="168">
        <f t="shared" ca="1" si="125"/>
        <v>0</v>
      </c>
      <c r="AE544" s="169" t="str">
        <f t="shared" ca="1" si="130"/>
        <v>-</v>
      </c>
      <c r="AF544" s="168" t="str">
        <f t="shared" ca="1" si="131"/>
        <v>-</v>
      </c>
      <c r="AG544" s="169" t="str">
        <f t="shared" ca="1" si="132"/>
        <v>-</v>
      </c>
      <c r="AH544" s="168" t="str">
        <f t="shared" ca="1" si="133"/>
        <v>-</v>
      </c>
      <c r="AI544" s="168">
        <f t="shared" ca="1" si="134"/>
        <v>0</v>
      </c>
      <c r="AJ544" s="170">
        <f t="shared" ca="1" si="135"/>
        <v>0</v>
      </c>
      <c r="AK544" s="168">
        <f t="shared" ca="1" si="126"/>
        <v>0</v>
      </c>
      <c r="AL544" s="168">
        <f t="shared" ca="1" si="127"/>
        <v>0</v>
      </c>
    </row>
    <row r="545" spans="1:38" ht="27" customHeight="1" x14ac:dyDescent="0.2">
      <c r="A545" s="56">
        <v>530</v>
      </c>
      <c r="B545" s="309" t="str">
        <f t="shared" ca="1" si="121"/>
        <v>A530</v>
      </c>
      <c r="C545" s="309"/>
      <c r="D545" s="57" t="str">
        <f t="shared" ca="1" si="122"/>
        <v/>
      </c>
      <c r="E545" s="59" t="str">
        <f t="shared" ca="1" si="123"/>
        <v/>
      </c>
      <c r="F545" s="215">
        <f ca="1">IF(LEN(B545)&gt;0,'OBRAČUNANA OSNOVNA PLAČA'!H539,"")</f>
        <v>0</v>
      </c>
      <c r="G545" s="60"/>
      <c r="H545" s="60"/>
      <c r="I545" s="60"/>
      <c r="J545" s="60"/>
      <c r="K545" s="60"/>
      <c r="L545" s="229">
        <f t="shared" si="128"/>
        <v>0</v>
      </c>
      <c r="M545" s="230">
        <f t="shared" ca="1" si="136"/>
        <v>0</v>
      </c>
      <c r="N545" s="230">
        <f t="shared" ca="1" si="137"/>
        <v>0</v>
      </c>
      <c r="O545" s="231">
        <f t="shared" ca="1" si="138"/>
        <v>0</v>
      </c>
      <c r="P545" s="232">
        <f t="shared" ca="1" si="139"/>
        <v>0</v>
      </c>
      <c r="Q545" s="233">
        <f t="shared" ca="1" si="129"/>
        <v>0</v>
      </c>
      <c r="R545" s="233">
        <f ca="1">IF(LEN(B545)&gt;0,'7'!R545-'7'!Q545,"")</f>
        <v>0</v>
      </c>
      <c r="S545" s="234"/>
      <c r="T545" s="34"/>
      <c r="U545" s="34"/>
      <c r="V545" s="34"/>
      <c r="W545" s="34"/>
      <c r="X545" s="34"/>
      <c r="AB545" s="167">
        <f>ROW()</f>
        <v>545</v>
      </c>
      <c r="AC545" s="168">
        <f t="shared" ca="1" si="124"/>
        <v>0</v>
      </c>
      <c r="AD545" s="168">
        <f t="shared" ca="1" si="125"/>
        <v>0</v>
      </c>
      <c r="AE545" s="169" t="str">
        <f t="shared" ca="1" si="130"/>
        <v>-</v>
      </c>
      <c r="AF545" s="168" t="str">
        <f t="shared" ca="1" si="131"/>
        <v>-</v>
      </c>
      <c r="AG545" s="169" t="str">
        <f t="shared" ca="1" si="132"/>
        <v>-</v>
      </c>
      <c r="AH545" s="168" t="str">
        <f t="shared" ca="1" si="133"/>
        <v>-</v>
      </c>
      <c r="AI545" s="168">
        <f t="shared" ca="1" si="134"/>
        <v>0</v>
      </c>
      <c r="AJ545" s="170">
        <f t="shared" ca="1" si="135"/>
        <v>0</v>
      </c>
      <c r="AK545" s="168">
        <f t="shared" ca="1" si="126"/>
        <v>0</v>
      </c>
      <c r="AL545" s="168">
        <f t="shared" ca="1" si="127"/>
        <v>0</v>
      </c>
    </row>
    <row r="546" spans="1:38" ht="27" customHeight="1" x14ac:dyDescent="0.2">
      <c r="A546" s="56">
        <v>531</v>
      </c>
      <c r="B546" s="309" t="str">
        <f t="shared" ca="1" si="121"/>
        <v>A531</v>
      </c>
      <c r="C546" s="309"/>
      <c r="D546" s="57" t="str">
        <f t="shared" ca="1" si="122"/>
        <v/>
      </c>
      <c r="E546" s="59" t="str">
        <f t="shared" ca="1" si="123"/>
        <v/>
      </c>
      <c r="F546" s="215">
        <f ca="1">IF(LEN(B546)&gt;0,'OBRAČUNANA OSNOVNA PLAČA'!H540,"")</f>
        <v>0</v>
      </c>
      <c r="G546" s="60"/>
      <c r="H546" s="60"/>
      <c r="I546" s="60"/>
      <c r="J546" s="60"/>
      <c r="K546" s="60"/>
      <c r="L546" s="229">
        <f t="shared" si="128"/>
        <v>0</v>
      </c>
      <c r="M546" s="230">
        <f t="shared" ca="1" si="136"/>
        <v>0</v>
      </c>
      <c r="N546" s="230">
        <f t="shared" ca="1" si="137"/>
        <v>0</v>
      </c>
      <c r="O546" s="231">
        <f t="shared" ca="1" si="138"/>
        <v>0</v>
      </c>
      <c r="P546" s="232">
        <f t="shared" ca="1" si="139"/>
        <v>0</v>
      </c>
      <c r="Q546" s="233">
        <f t="shared" ca="1" si="129"/>
        <v>0</v>
      </c>
      <c r="R546" s="233">
        <f ca="1">IF(LEN(B546)&gt;0,'7'!R546-'7'!Q546,"")</f>
        <v>0</v>
      </c>
      <c r="S546" s="234"/>
      <c r="T546" s="34"/>
      <c r="U546" s="34"/>
      <c r="V546" s="34"/>
      <c r="W546" s="34"/>
      <c r="X546" s="34"/>
      <c r="AB546" s="167">
        <f>ROW()</f>
        <v>546</v>
      </c>
      <c r="AC546" s="168">
        <f t="shared" ca="1" si="124"/>
        <v>0</v>
      </c>
      <c r="AD546" s="168">
        <f t="shared" ca="1" si="125"/>
        <v>0</v>
      </c>
      <c r="AE546" s="169" t="str">
        <f t="shared" ca="1" si="130"/>
        <v>-</v>
      </c>
      <c r="AF546" s="168" t="str">
        <f t="shared" ca="1" si="131"/>
        <v>-</v>
      </c>
      <c r="AG546" s="169" t="str">
        <f t="shared" ca="1" si="132"/>
        <v>-</v>
      </c>
      <c r="AH546" s="168" t="str">
        <f t="shared" ca="1" si="133"/>
        <v>-</v>
      </c>
      <c r="AI546" s="168">
        <f t="shared" ca="1" si="134"/>
        <v>0</v>
      </c>
      <c r="AJ546" s="170">
        <f t="shared" ca="1" si="135"/>
        <v>0</v>
      </c>
      <c r="AK546" s="168">
        <f t="shared" ca="1" si="126"/>
        <v>0</v>
      </c>
      <c r="AL546" s="168">
        <f t="shared" ca="1" si="127"/>
        <v>0</v>
      </c>
    </row>
    <row r="547" spans="1:38" ht="27" customHeight="1" x14ac:dyDescent="0.2">
      <c r="A547" s="56">
        <v>532</v>
      </c>
      <c r="B547" s="309" t="str">
        <f t="shared" ca="1" si="121"/>
        <v>A532</v>
      </c>
      <c r="C547" s="309"/>
      <c r="D547" s="57" t="str">
        <f t="shared" ca="1" si="122"/>
        <v/>
      </c>
      <c r="E547" s="59" t="str">
        <f t="shared" ca="1" si="123"/>
        <v/>
      </c>
      <c r="F547" s="215">
        <f ca="1">IF(LEN(B547)&gt;0,'OBRAČUNANA OSNOVNA PLAČA'!H541,"")</f>
        <v>0</v>
      </c>
      <c r="G547" s="60"/>
      <c r="H547" s="60"/>
      <c r="I547" s="60"/>
      <c r="J547" s="60"/>
      <c r="K547" s="60"/>
      <c r="L547" s="229">
        <f t="shared" si="128"/>
        <v>0</v>
      </c>
      <c r="M547" s="230">
        <f t="shared" ca="1" si="136"/>
        <v>0</v>
      </c>
      <c r="N547" s="230">
        <f t="shared" ca="1" si="137"/>
        <v>0</v>
      </c>
      <c r="O547" s="231">
        <f t="shared" ca="1" si="138"/>
        <v>0</v>
      </c>
      <c r="P547" s="232">
        <f t="shared" ca="1" si="139"/>
        <v>0</v>
      </c>
      <c r="Q547" s="233">
        <f t="shared" ca="1" si="129"/>
        <v>0</v>
      </c>
      <c r="R547" s="233">
        <f ca="1">IF(LEN(B547)&gt;0,'7'!R547-'7'!Q547,"")</f>
        <v>0</v>
      </c>
      <c r="S547" s="234"/>
      <c r="T547" s="34"/>
      <c r="U547" s="34"/>
      <c r="V547" s="34"/>
      <c r="W547" s="34"/>
      <c r="X547" s="34"/>
      <c r="AB547" s="167">
        <f>ROW()</f>
        <v>547</v>
      </c>
      <c r="AC547" s="168">
        <f t="shared" ca="1" si="124"/>
        <v>0</v>
      </c>
      <c r="AD547" s="168">
        <f t="shared" ca="1" si="125"/>
        <v>0</v>
      </c>
      <c r="AE547" s="169" t="str">
        <f t="shared" ca="1" si="130"/>
        <v>-</v>
      </c>
      <c r="AF547" s="168" t="str">
        <f t="shared" ca="1" si="131"/>
        <v>-</v>
      </c>
      <c r="AG547" s="169" t="str">
        <f t="shared" ca="1" si="132"/>
        <v>-</v>
      </c>
      <c r="AH547" s="168" t="str">
        <f t="shared" ca="1" si="133"/>
        <v>-</v>
      </c>
      <c r="AI547" s="168">
        <f t="shared" ca="1" si="134"/>
        <v>0</v>
      </c>
      <c r="AJ547" s="170">
        <f t="shared" ca="1" si="135"/>
        <v>0</v>
      </c>
      <c r="AK547" s="168">
        <f t="shared" ca="1" si="126"/>
        <v>0</v>
      </c>
      <c r="AL547" s="168">
        <f t="shared" ca="1" si="127"/>
        <v>0</v>
      </c>
    </row>
    <row r="548" spans="1:38" ht="27" customHeight="1" x14ac:dyDescent="0.2">
      <c r="A548" s="56">
        <v>533</v>
      </c>
      <c r="B548" s="309" t="str">
        <f t="shared" ca="1" si="121"/>
        <v>A533</v>
      </c>
      <c r="C548" s="309"/>
      <c r="D548" s="57" t="str">
        <f t="shared" ca="1" si="122"/>
        <v/>
      </c>
      <c r="E548" s="59" t="str">
        <f t="shared" ca="1" si="123"/>
        <v/>
      </c>
      <c r="F548" s="215">
        <f ca="1">IF(LEN(B548)&gt;0,'OBRAČUNANA OSNOVNA PLAČA'!H542,"")</f>
        <v>0</v>
      </c>
      <c r="G548" s="60"/>
      <c r="H548" s="60"/>
      <c r="I548" s="60"/>
      <c r="J548" s="60"/>
      <c r="K548" s="60"/>
      <c r="L548" s="229">
        <f t="shared" si="128"/>
        <v>0</v>
      </c>
      <c r="M548" s="230">
        <f t="shared" ca="1" si="136"/>
        <v>0</v>
      </c>
      <c r="N548" s="230">
        <f t="shared" ca="1" si="137"/>
        <v>0</v>
      </c>
      <c r="O548" s="231">
        <f t="shared" ca="1" si="138"/>
        <v>0</v>
      </c>
      <c r="P548" s="232">
        <f t="shared" ca="1" si="139"/>
        <v>0</v>
      </c>
      <c r="Q548" s="233">
        <f t="shared" ca="1" si="129"/>
        <v>0</v>
      </c>
      <c r="R548" s="233">
        <f ca="1">IF(LEN(B548)&gt;0,'7'!R548-'7'!Q548,"")</f>
        <v>0</v>
      </c>
      <c r="S548" s="234"/>
      <c r="T548" s="34"/>
      <c r="U548" s="34"/>
      <c r="V548" s="34"/>
      <c r="W548" s="34"/>
      <c r="X548" s="34"/>
      <c r="AB548" s="167">
        <f>ROW()</f>
        <v>548</v>
      </c>
      <c r="AC548" s="168">
        <f t="shared" ca="1" si="124"/>
        <v>0</v>
      </c>
      <c r="AD548" s="168">
        <f t="shared" ca="1" si="125"/>
        <v>0</v>
      </c>
      <c r="AE548" s="169" t="str">
        <f t="shared" ca="1" si="130"/>
        <v>-</v>
      </c>
      <c r="AF548" s="168" t="str">
        <f t="shared" ca="1" si="131"/>
        <v>-</v>
      </c>
      <c r="AG548" s="169" t="str">
        <f t="shared" ca="1" si="132"/>
        <v>-</v>
      </c>
      <c r="AH548" s="168" t="str">
        <f t="shared" ca="1" si="133"/>
        <v>-</v>
      </c>
      <c r="AI548" s="168">
        <f t="shared" ca="1" si="134"/>
        <v>0</v>
      </c>
      <c r="AJ548" s="170">
        <f t="shared" ca="1" si="135"/>
        <v>0</v>
      </c>
      <c r="AK548" s="168">
        <f t="shared" ca="1" si="126"/>
        <v>0</v>
      </c>
      <c r="AL548" s="168">
        <f t="shared" ca="1" si="127"/>
        <v>0</v>
      </c>
    </row>
    <row r="549" spans="1:38" ht="27" customHeight="1" x14ac:dyDescent="0.2">
      <c r="A549" s="56">
        <v>534</v>
      </c>
      <c r="B549" s="309" t="str">
        <f t="shared" ca="1" si="121"/>
        <v>A534</v>
      </c>
      <c r="C549" s="309"/>
      <c r="D549" s="57" t="str">
        <f t="shared" ca="1" si="122"/>
        <v/>
      </c>
      <c r="E549" s="59" t="str">
        <f t="shared" ca="1" si="123"/>
        <v/>
      </c>
      <c r="F549" s="215">
        <f ca="1">IF(LEN(B549)&gt;0,'OBRAČUNANA OSNOVNA PLAČA'!H543,"")</f>
        <v>0</v>
      </c>
      <c r="G549" s="60"/>
      <c r="H549" s="60"/>
      <c r="I549" s="60"/>
      <c r="J549" s="60"/>
      <c r="K549" s="60"/>
      <c r="L549" s="229">
        <f t="shared" si="128"/>
        <v>0</v>
      </c>
      <c r="M549" s="230">
        <f t="shared" ca="1" si="136"/>
        <v>0</v>
      </c>
      <c r="N549" s="230">
        <f t="shared" ca="1" si="137"/>
        <v>0</v>
      </c>
      <c r="O549" s="231">
        <f t="shared" ca="1" si="138"/>
        <v>0</v>
      </c>
      <c r="P549" s="232">
        <f t="shared" ca="1" si="139"/>
        <v>0</v>
      </c>
      <c r="Q549" s="233">
        <f t="shared" ca="1" si="129"/>
        <v>0</v>
      </c>
      <c r="R549" s="233">
        <f ca="1">IF(LEN(B549)&gt;0,'7'!R549-'7'!Q549,"")</f>
        <v>0</v>
      </c>
      <c r="S549" s="234"/>
      <c r="T549" s="34"/>
      <c r="U549" s="34"/>
      <c r="V549" s="34"/>
      <c r="W549" s="34"/>
      <c r="X549" s="34"/>
      <c r="AB549" s="167">
        <f>ROW()</f>
        <v>549</v>
      </c>
      <c r="AC549" s="168">
        <f t="shared" ca="1" si="124"/>
        <v>0</v>
      </c>
      <c r="AD549" s="168">
        <f t="shared" ca="1" si="125"/>
        <v>0</v>
      </c>
      <c r="AE549" s="169" t="str">
        <f t="shared" ca="1" si="130"/>
        <v>-</v>
      </c>
      <c r="AF549" s="168" t="str">
        <f t="shared" ca="1" si="131"/>
        <v>-</v>
      </c>
      <c r="AG549" s="169" t="str">
        <f t="shared" ca="1" si="132"/>
        <v>-</v>
      </c>
      <c r="AH549" s="168" t="str">
        <f t="shared" ca="1" si="133"/>
        <v>-</v>
      </c>
      <c r="AI549" s="168">
        <f t="shared" ca="1" si="134"/>
        <v>0</v>
      </c>
      <c r="AJ549" s="170">
        <f t="shared" ca="1" si="135"/>
        <v>0</v>
      </c>
      <c r="AK549" s="168">
        <f t="shared" ca="1" si="126"/>
        <v>0</v>
      </c>
      <c r="AL549" s="168">
        <f t="shared" ca="1" si="127"/>
        <v>0</v>
      </c>
    </row>
    <row r="550" spans="1:38" ht="27" customHeight="1" x14ac:dyDescent="0.2">
      <c r="A550" s="56">
        <v>535</v>
      </c>
      <c r="B550" s="309" t="str">
        <f t="shared" ca="1" si="121"/>
        <v>A535</v>
      </c>
      <c r="C550" s="309"/>
      <c r="D550" s="57" t="str">
        <f t="shared" ca="1" si="122"/>
        <v/>
      </c>
      <c r="E550" s="59" t="str">
        <f t="shared" ca="1" si="123"/>
        <v/>
      </c>
      <c r="F550" s="215">
        <f ca="1">IF(LEN(B550)&gt;0,'OBRAČUNANA OSNOVNA PLAČA'!H544,"")</f>
        <v>0</v>
      </c>
      <c r="G550" s="60"/>
      <c r="H550" s="60"/>
      <c r="I550" s="60"/>
      <c r="J550" s="60"/>
      <c r="K550" s="60"/>
      <c r="L550" s="229">
        <f t="shared" si="128"/>
        <v>0</v>
      </c>
      <c r="M550" s="230">
        <f t="shared" ca="1" si="136"/>
        <v>0</v>
      </c>
      <c r="N550" s="230">
        <f t="shared" ca="1" si="137"/>
        <v>0</v>
      </c>
      <c r="O550" s="231">
        <f t="shared" ca="1" si="138"/>
        <v>0</v>
      </c>
      <c r="P550" s="232">
        <f t="shared" ca="1" si="139"/>
        <v>0</v>
      </c>
      <c r="Q550" s="233">
        <f t="shared" ca="1" si="129"/>
        <v>0</v>
      </c>
      <c r="R550" s="233">
        <f ca="1">IF(LEN(B550)&gt;0,'7'!R550-'7'!Q550,"")</f>
        <v>0</v>
      </c>
      <c r="S550" s="234"/>
      <c r="T550" s="34"/>
      <c r="U550" s="34"/>
      <c r="V550" s="34"/>
      <c r="W550" s="34"/>
      <c r="X550" s="34"/>
      <c r="AB550" s="167">
        <f>ROW()</f>
        <v>550</v>
      </c>
      <c r="AC550" s="168">
        <f t="shared" ca="1" si="124"/>
        <v>0</v>
      </c>
      <c r="AD550" s="168">
        <f t="shared" ca="1" si="125"/>
        <v>0</v>
      </c>
      <c r="AE550" s="169" t="str">
        <f t="shared" ca="1" si="130"/>
        <v>-</v>
      </c>
      <c r="AF550" s="168" t="str">
        <f t="shared" ca="1" si="131"/>
        <v>-</v>
      </c>
      <c r="AG550" s="169" t="str">
        <f t="shared" ca="1" si="132"/>
        <v>-</v>
      </c>
      <c r="AH550" s="168" t="str">
        <f t="shared" ca="1" si="133"/>
        <v>-</v>
      </c>
      <c r="AI550" s="168">
        <f t="shared" ca="1" si="134"/>
        <v>0</v>
      </c>
      <c r="AJ550" s="170">
        <f t="shared" ca="1" si="135"/>
        <v>0</v>
      </c>
      <c r="AK550" s="168">
        <f t="shared" ca="1" si="126"/>
        <v>0</v>
      </c>
      <c r="AL550" s="168">
        <f t="shared" ca="1" si="127"/>
        <v>0</v>
      </c>
    </row>
    <row r="551" spans="1:38" ht="27" customHeight="1" x14ac:dyDescent="0.2">
      <c r="A551" s="56">
        <v>536</v>
      </c>
      <c r="B551" s="309" t="str">
        <f t="shared" ca="1" si="121"/>
        <v>A536</v>
      </c>
      <c r="C551" s="309"/>
      <c r="D551" s="57" t="str">
        <f t="shared" ca="1" si="122"/>
        <v/>
      </c>
      <c r="E551" s="59" t="str">
        <f t="shared" ca="1" si="123"/>
        <v/>
      </c>
      <c r="F551" s="215">
        <f ca="1">IF(LEN(B551)&gt;0,'OBRAČUNANA OSNOVNA PLAČA'!H545,"")</f>
        <v>0</v>
      </c>
      <c r="G551" s="60"/>
      <c r="H551" s="60"/>
      <c r="I551" s="60"/>
      <c r="J551" s="60"/>
      <c r="K551" s="60"/>
      <c r="L551" s="229">
        <f t="shared" si="128"/>
        <v>0</v>
      </c>
      <c r="M551" s="230">
        <f t="shared" ca="1" si="136"/>
        <v>0</v>
      </c>
      <c r="N551" s="230">
        <f t="shared" ca="1" si="137"/>
        <v>0</v>
      </c>
      <c r="O551" s="231">
        <f t="shared" ca="1" si="138"/>
        <v>0</v>
      </c>
      <c r="P551" s="232">
        <f t="shared" ca="1" si="139"/>
        <v>0</v>
      </c>
      <c r="Q551" s="233">
        <f t="shared" ca="1" si="129"/>
        <v>0</v>
      </c>
      <c r="R551" s="233">
        <f ca="1">IF(LEN(B551)&gt;0,'7'!R551-'7'!Q551,"")</f>
        <v>0</v>
      </c>
      <c r="S551" s="234"/>
      <c r="T551" s="34"/>
      <c r="U551" s="34"/>
      <c r="V551" s="34"/>
      <c r="W551" s="34"/>
      <c r="X551" s="34"/>
      <c r="AB551" s="167">
        <f>ROW()</f>
        <v>551</v>
      </c>
      <c r="AC551" s="168">
        <f t="shared" ca="1" si="124"/>
        <v>0</v>
      </c>
      <c r="AD551" s="168">
        <f t="shared" ca="1" si="125"/>
        <v>0</v>
      </c>
      <c r="AE551" s="169" t="str">
        <f t="shared" ca="1" si="130"/>
        <v>-</v>
      </c>
      <c r="AF551" s="168" t="str">
        <f t="shared" ca="1" si="131"/>
        <v>-</v>
      </c>
      <c r="AG551" s="169" t="str">
        <f t="shared" ca="1" si="132"/>
        <v>-</v>
      </c>
      <c r="AH551" s="168" t="str">
        <f t="shared" ca="1" si="133"/>
        <v>-</v>
      </c>
      <c r="AI551" s="168">
        <f t="shared" ca="1" si="134"/>
        <v>0</v>
      </c>
      <c r="AJ551" s="170">
        <f t="shared" ca="1" si="135"/>
        <v>0</v>
      </c>
      <c r="AK551" s="168">
        <f t="shared" ca="1" si="126"/>
        <v>0</v>
      </c>
      <c r="AL551" s="168">
        <f t="shared" ca="1" si="127"/>
        <v>0</v>
      </c>
    </row>
    <row r="552" spans="1:38" ht="27" customHeight="1" x14ac:dyDescent="0.2">
      <c r="A552" s="56">
        <v>537</v>
      </c>
      <c r="B552" s="309" t="str">
        <f t="shared" ca="1" si="121"/>
        <v>A537</v>
      </c>
      <c r="C552" s="309"/>
      <c r="D552" s="57" t="str">
        <f t="shared" ca="1" si="122"/>
        <v/>
      </c>
      <c r="E552" s="59" t="str">
        <f t="shared" ca="1" si="123"/>
        <v/>
      </c>
      <c r="F552" s="215">
        <f ca="1">IF(LEN(B552)&gt;0,'OBRAČUNANA OSNOVNA PLAČA'!H546,"")</f>
        <v>0</v>
      </c>
      <c r="G552" s="60"/>
      <c r="H552" s="60"/>
      <c r="I552" s="60"/>
      <c r="J552" s="60"/>
      <c r="K552" s="60"/>
      <c r="L552" s="229">
        <f t="shared" si="128"/>
        <v>0</v>
      </c>
      <c r="M552" s="230">
        <f t="shared" ca="1" si="136"/>
        <v>0</v>
      </c>
      <c r="N552" s="230">
        <f t="shared" ca="1" si="137"/>
        <v>0</v>
      </c>
      <c r="O552" s="231">
        <f t="shared" ca="1" si="138"/>
        <v>0</v>
      </c>
      <c r="P552" s="232">
        <f t="shared" ca="1" si="139"/>
        <v>0</v>
      </c>
      <c r="Q552" s="233">
        <f t="shared" ca="1" si="129"/>
        <v>0</v>
      </c>
      <c r="R552" s="233">
        <f ca="1">IF(LEN(B552)&gt;0,'7'!R552-'7'!Q552,"")</f>
        <v>0</v>
      </c>
      <c r="S552" s="234"/>
      <c r="T552" s="34"/>
      <c r="U552" s="34"/>
      <c r="V552" s="34"/>
      <c r="W552" s="34"/>
      <c r="X552" s="34"/>
      <c r="AB552" s="167">
        <f>ROW()</f>
        <v>552</v>
      </c>
      <c r="AC552" s="168">
        <f t="shared" ca="1" si="124"/>
        <v>0</v>
      </c>
      <c r="AD552" s="168">
        <f t="shared" ca="1" si="125"/>
        <v>0</v>
      </c>
      <c r="AE552" s="169" t="str">
        <f t="shared" ca="1" si="130"/>
        <v>-</v>
      </c>
      <c r="AF552" s="168" t="str">
        <f t="shared" ca="1" si="131"/>
        <v>-</v>
      </c>
      <c r="AG552" s="169" t="str">
        <f t="shared" ca="1" si="132"/>
        <v>-</v>
      </c>
      <c r="AH552" s="168" t="str">
        <f t="shared" ca="1" si="133"/>
        <v>-</v>
      </c>
      <c r="AI552" s="168">
        <f t="shared" ca="1" si="134"/>
        <v>0</v>
      </c>
      <c r="AJ552" s="170">
        <f t="shared" ca="1" si="135"/>
        <v>0</v>
      </c>
      <c r="AK552" s="168">
        <f t="shared" ca="1" si="126"/>
        <v>0</v>
      </c>
      <c r="AL552" s="168">
        <f t="shared" ca="1" si="127"/>
        <v>0</v>
      </c>
    </row>
    <row r="553" spans="1:38" ht="27" customHeight="1" x14ac:dyDescent="0.2">
      <c r="A553" s="56">
        <v>538</v>
      </c>
      <c r="B553" s="309" t="str">
        <f t="shared" ca="1" si="121"/>
        <v>A538</v>
      </c>
      <c r="C553" s="309"/>
      <c r="D553" s="57" t="str">
        <f t="shared" ca="1" si="122"/>
        <v/>
      </c>
      <c r="E553" s="59" t="str">
        <f t="shared" ca="1" si="123"/>
        <v/>
      </c>
      <c r="F553" s="215">
        <f ca="1">IF(LEN(B553)&gt;0,'OBRAČUNANA OSNOVNA PLAČA'!H547,"")</f>
        <v>0</v>
      </c>
      <c r="G553" s="60"/>
      <c r="H553" s="60"/>
      <c r="I553" s="60"/>
      <c r="J553" s="60"/>
      <c r="K553" s="60"/>
      <c r="L553" s="229">
        <f t="shared" si="128"/>
        <v>0</v>
      </c>
      <c r="M553" s="230">
        <f t="shared" ca="1" si="136"/>
        <v>0</v>
      </c>
      <c r="N553" s="230">
        <f t="shared" ca="1" si="137"/>
        <v>0</v>
      </c>
      <c r="O553" s="231">
        <f t="shared" ca="1" si="138"/>
        <v>0</v>
      </c>
      <c r="P553" s="232">
        <f t="shared" ca="1" si="139"/>
        <v>0</v>
      </c>
      <c r="Q553" s="233">
        <f t="shared" ca="1" si="129"/>
        <v>0</v>
      </c>
      <c r="R553" s="233">
        <f ca="1">IF(LEN(B553)&gt;0,'7'!R553-'7'!Q553,"")</f>
        <v>0</v>
      </c>
      <c r="S553" s="234"/>
      <c r="T553" s="34"/>
      <c r="U553" s="34"/>
      <c r="V553" s="34"/>
      <c r="W553" s="34"/>
      <c r="X553" s="34"/>
      <c r="AB553" s="167">
        <f>ROW()</f>
        <v>553</v>
      </c>
      <c r="AC553" s="168">
        <f t="shared" ca="1" si="124"/>
        <v>0</v>
      </c>
      <c r="AD553" s="168">
        <f t="shared" ca="1" si="125"/>
        <v>0</v>
      </c>
      <c r="AE553" s="169" t="str">
        <f t="shared" ca="1" si="130"/>
        <v>-</v>
      </c>
      <c r="AF553" s="168" t="str">
        <f t="shared" ca="1" si="131"/>
        <v>-</v>
      </c>
      <c r="AG553" s="169" t="str">
        <f t="shared" ca="1" si="132"/>
        <v>-</v>
      </c>
      <c r="AH553" s="168" t="str">
        <f t="shared" ca="1" si="133"/>
        <v>-</v>
      </c>
      <c r="AI553" s="168">
        <f t="shared" ca="1" si="134"/>
        <v>0</v>
      </c>
      <c r="AJ553" s="170">
        <f t="shared" ca="1" si="135"/>
        <v>0</v>
      </c>
      <c r="AK553" s="168">
        <f t="shared" ca="1" si="126"/>
        <v>0</v>
      </c>
      <c r="AL553" s="168">
        <f t="shared" ca="1" si="127"/>
        <v>0</v>
      </c>
    </row>
    <row r="554" spans="1:38" ht="27" customHeight="1" x14ac:dyDescent="0.2">
      <c r="A554" s="56">
        <v>539</v>
      </c>
      <c r="B554" s="309" t="str">
        <f t="shared" ca="1" si="121"/>
        <v>A539</v>
      </c>
      <c r="C554" s="309"/>
      <c r="D554" s="57" t="str">
        <f t="shared" ca="1" si="122"/>
        <v/>
      </c>
      <c r="E554" s="59" t="str">
        <f t="shared" ca="1" si="123"/>
        <v/>
      </c>
      <c r="F554" s="215">
        <f ca="1">IF(LEN(B554)&gt;0,'OBRAČUNANA OSNOVNA PLAČA'!H548,"")</f>
        <v>0</v>
      </c>
      <c r="G554" s="60"/>
      <c r="H554" s="60"/>
      <c r="I554" s="60"/>
      <c r="J554" s="60"/>
      <c r="K554" s="60"/>
      <c r="L554" s="229">
        <f t="shared" si="128"/>
        <v>0</v>
      </c>
      <c r="M554" s="230">
        <f t="shared" ca="1" si="136"/>
        <v>0</v>
      </c>
      <c r="N554" s="230">
        <f t="shared" ca="1" si="137"/>
        <v>0</v>
      </c>
      <c r="O554" s="231">
        <f t="shared" ca="1" si="138"/>
        <v>0</v>
      </c>
      <c r="P554" s="232">
        <f t="shared" ca="1" si="139"/>
        <v>0</v>
      </c>
      <c r="Q554" s="233">
        <f t="shared" ca="1" si="129"/>
        <v>0</v>
      </c>
      <c r="R554" s="233">
        <f ca="1">IF(LEN(B554)&gt;0,'7'!R554-'7'!Q554,"")</f>
        <v>0</v>
      </c>
      <c r="S554" s="234"/>
      <c r="T554" s="34"/>
      <c r="U554" s="34"/>
      <c r="V554" s="34"/>
      <c r="W554" s="34"/>
      <c r="X554" s="34"/>
      <c r="AB554" s="167">
        <f>ROW()</f>
        <v>554</v>
      </c>
      <c r="AC554" s="168">
        <f t="shared" ca="1" si="124"/>
        <v>0</v>
      </c>
      <c r="AD554" s="168">
        <f t="shared" ca="1" si="125"/>
        <v>0</v>
      </c>
      <c r="AE554" s="169" t="str">
        <f t="shared" ca="1" si="130"/>
        <v>-</v>
      </c>
      <c r="AF554" s="168" t="str">
        <f t="shared" ca="1" si="131"/>
        <v>-</v>
      </c>
      <c r="AG554" s="169" t="str">
        <f t="shared" ca="1" si="132"/>
        <v>-</v>
      </c>
      <c r="AH554" s="168" t="str">
        <f t="shared" ca="1" si="133"/>
        <v>-</v>
      </c>
      <c r="AI554" s="168">
        <f t="shared" ca="1" si="134"/>
        <v>0</v>
      </c>
      <c r="AJ554" s="170">
        <f t="shared" ca="1" si="135"/>
        <v>0</v>
      </c>
      <c r="AK554" s="168">
        <f t="shared" ca="1" si="126"/>
        <v>0</v>
      </c>
      <c r="AL554" s="168">
        <f t="shared" ca="1" si="127"/>
        <v>0</v>
      </c>
    </row>
    <row r="555" spans="1:38" ht="27" customHeight="1" x14ac:dyDescent="0.2">
      <c r="A555" s="56">
        <v>540</v>
      </c>
      <c r="B555" s="309" t="str">
        <f t="shared" ca="1" si="121"/>
        <v>A540</v>
      </c>
      <c r="C555" s="309"/>
      <c r="D555" s="57" t="str">
        <f t="shared" ca="1" si="122"/>
        <v/>
      </c>
      <c r="E555" s="59" t="str">
        <f t="shared" ca="1" si="123"/>
        <v/>
      </c>
      <c r="F555" s="215">
        <f ca="1">IF(LEN(B555)&gt;0,'OBRAČUNANA OSNOVNA PLAČA'!H549,"")</f>
        <v>0</v>
      </c>
      <c r="G555" s="60"/>
      <c r="H555" s="60"/>
      <c r="I555" s="60"/>
      <c r="J555" s="60"/>
      <c r="K555" s="60"/>
      <c r="L555" s="229">
        <f t="shared" si="128"/>
        <v>0</v>
      </c>
      <c r="M555" s="230">
        <f t="shared" ca="1" si="136"/>
        <v>0</v>
      </c>
      <c r="N555" s="230">
        <f t="shared" ca="1" si="137"/>
        <v>0</v>
      </c>
      <c r="O555" s="231">
        <f t="shared" ca="1" si="138"/>
        <v>0</v>
      </c>
      <c r="P555" s="232">
        <f t="shared" ca="1" si="139"/>
        <v>0</v>
      </c>
      <c r="Q555" s="233">
        <f t="shared" ca="1" si="129"/>
        <v>0</v>
      </c>
      <c r="R555" s="233">
        <f ca="1">IF(LEN(B555)&gt;0,'7'!R555-'7'!Q555,"")</f>
        <v>0</v>
      </c>
      <c r="S555" s="234"/>
      <c r="T555" s="34"/>
      <c r="U555" s="34"/>
      <c r="V555" s="34"/>
      <c r="W555" s="34"/>
      <c r="X555" s="34"/>
      <c r="AB555" s="167">
        <f>ROW()</f>
        <v>555</v>
      </c>
      <c r="AC555" s="168">
        <f t="shared" ca="1" si="124"/>
        <v>0</v>
      </c>
      <c r="AD555" s="168">
        <f t="shared" ca="1" si="125"/>
        <v>0</v>
      </c>
      <c r="AE555" s="169" t="str">
        <f t="shared" ca="1" si="130"/>
        <v>-</v>
      </c>
      <c r="AF555" s="168" t="str">
        <f t="shared" ca="1" si="131"/>
        <v>-</v>
      </c>
      <c r="AG555" s="169" t="str">
        <f t="shared" ca="1" si="132"/>
        <v>-</v>
      </c>
      <c r="AH555" s="168" t="str">
        <f t="shared" ca="1" si="133"/>
        <v>-</v>
      </c>
      <c r="AI555" s="168">
        <f t="shared" ca="1" si="134"/>
        <v>0</v>
      </c>
      <c r="AJ555" s="170">
        <f t="shared" ca="1" si="135"/>
        <v>0</v>
      </c>
      <c r="AK555" s="168">
        <f t="shared" ca="1" si="126"/>
        <v>0</v>
      </c>
      <c r="AL555" s="168">
        <f t="shared" ca="1" si="127"/>
        <v>0</v>
      </c>
    </row>
    <row r="556" spans="1:38" ht="27" customHeight="1" x14ac:dyDescent="0.2">
      <c r="A556" s="56">
        <v>541</v>
      </c>
      <c r="B556" s="309" t="str">
        <f t="shared" ca="1" si="121"/>
        <v>A541</v>
      </c>
      <c r="C556" s="309"/>
      <c r="D556" s="57" t="str">
        <f t="shared" ca="1" si="122"/>
        <v/>
      </c>
      <c r="E556" s="59" t="str">
        <f t="shared" ca="1" si="123"/>
        <v/>
      </c>
      <c r="F556" s="215">
        <f ca="1">IF(LEN(B556)&gt;0,'OBRAČUNANA OSNOVNA PLAČA'!H550,"")</f>
        <v>0</v>
      </c>
      <c r="G556" s="60"/>
      <c r="H556" s="60"/>
      <c r="I556" s="60"/>
      <c r="J556" s="60"/>
      <c r="K556" s="60"/>
      <c r="L556" s="229">
        <f t="shared" si="128"/>
        <v>0</v>
      </c>
      <c r="M556" s="230">
        <f t="shared" ca="1" si="136"/>
        <v>0</v>
      </c>
      <c r="N556" s="230">
        <f t="shared" ca="1" si="137"/>
        <v>0</v>
      </c>
      <c r="O556" s="231">
        <f t="shared" ca="1" si="138"/>
        <v>0</v>
      </c>
      <c r="P556" s="232">
        <f t="shared" ca="1" si="139"/>
        <v>0</v>
      </c>
      <c r="Q556" s="233">
        <f t="shared" ca="1" si="129"/>
        <v>0</v>
      </c>
      <c r="R556" s="233">
        <f ca="1">IF(LEN(B556)&gt;0,'7'!R556-'7'!Q556,"")</f>
        <v>0</v>
      </c>
      <c r="S556" s="234"/>
      <c r="T556" s="34"/>
      <c r="U556" s="34"/>
      <c r="V556" s="34"/>
      <c r="W556" s="34"/>
      <c r="X556" s="34"/>
      <c r="AB556" s="167">
        <f>ROW()</f>
        <v>556</v>
      </c>
      <c r="AC556" s="168">
        <f t="shared" ca="1" si="124"/>
        <v>0</v>
      </c>
      <c r="AD556" s="168">
        <f t="shared" ca="1" si="125"/>
        <v>0</v>
      </c>
      <c r="AE556" s="169" t="str">
        <f t="shared" ca="1" si="130"/>
        <v>-</v>
      </c>
      <c r="AF556" s="168" t="str">
        <f t="shared" ca="1" si="131"/>
        <v>-</v>
      </c>
      <c r="AG556" s="169" t="str">
        <f t="shared" ca="1" si="132"/>
        <v>-</v>
      </c>
      <c r="AH556" s="168" t="str">
        <f t="shared" ca="1" si="133"/>
        <v>-</v>
      </c>
      <c r="AI556" s="168">
        <f t="shared" ca="1" si="134"/>
        <v>0</v>
      </c>
      <c r="AJ556" s="170">
        <f t="shared" ca="1" si="135"/>
        <v>0</v>
      </c>
      <c r="AK556" s="168">
        <f t="shared" ca="1" si="126"/>
        <v>0</v>
      </c>
      <c r="AL556" s="168">
        <f t="shared" ca="1" si="127"/>
        <v>0</v>
      </c>
    </row>
    <row r="557" spans="1:38" ht="27" customHeight="1" x14ac:dyDescent="0.2">
      <c r="A557" s="56">
        <v>542</v>
      </c>
      <c r="B557" s="309" t="str">
        <f t="shared" ca="1" si="121"/>
        <v>A542</v>
      </c>
      <c r="C557" s="309"/>
      <c r="D557" s="57" t="str">
        <f t="shared" ca="1" si="122"/>
        <v/>
      </c>
      <c r="E557" s="59" t="str">
        <f t="shared" ca="1" si="123"/>
        <v/>
      </c>
      <c r="F557" s="215">
        <f ca="1">IF(LEN(B557)&gt;0,'OBRAČUNANA OSNOVNA PLAČA'!H551,"")</f>
        <v>0</v>
      </c>
      <c r="G557" s="60"/>
      <c r="H557" s="60"/>
      <c r="I557" s="60"/>
      <c r="J557" s="60"/>
      <c r="K557" s="60"/>
      <c r="L557" s="229">
        <f t="shared" si="128"/>
        <v>0</v>
      </c>
      <c r="M557" s="230">
        <f t="shared" ca="1" si="136"/>
        <v>0</v>
      </c>
      <c r="N557" s="230">
        <f t="shared" ca="1" si="137"/>
        <v>0</v>
      </c>
      <c r="O557" s="231">
        <f t="shared" ca="1" si="138"/>
        <v>0</v>
      </c>
      <c r="P557" s="232">
        <f t="shared" ca="1" si="139"/>
        <v>0</v>
      </c>
      <c r="Q557" s="233">
        <f t="shared" ca="1" si="129"/>
        <v>0</v>
      </c>
      <c r="R557" s="233">
        <f ca="1">IF(LEN(B557)&gt;0,'7'!R557-'7'!Q557,"")</f>
        <v>0</v>
      </c>
      <c r="S557" s="234"/>
      <c r="T557" s="34"/>
      <c r="U557" s="34"/>
      <c r="V557" s="34"/>
      <c r="W557" s="34"/>
      <c r="X557" s="34"/>
      <c r="AB557" s="167">
        <f>ROW()</f>
        <v>557</v>
      </c>
      <c r="AC557" s="168">
        <f t="shared" ca="1" si="124"/>
        <v>0</v>
      </c>
      <c r="AD557" s="168">
        <f t="shared" ca="1" si="125"/>
        <v>0</v>
      </c>
      <c r="AE557" s="169" t="str">
        <f t="shared" ca="1" si="130"/>
        <v>-</v>
      </c>
      <c r="AF557" s="168" t="str">
        <f t="shared" ca="1" si="131"/>
        <v>-</v>
      </c>
      <c r="AG557" s="169" t="str">
        <f t="shared" ca="1" si="132"/>
        <v>-</v>
      </c>
      <c r="AH557" s="168" t="str">
        <f t="shared" ca="1" si="133"/>
        <v>-</v>
      </c>
      <c r="AI557" s="168">
        <f t="shared" ca="1" si="134"/>
        <v>0</v>
      </c>
      <c r="AJ557" s="170">
        <f t="shared" ca="1" si="135"/>
        <v>0</v>
      </c>
      <c r="AK557" s="168">
        <f t="shared" ca="1" si="126"/>
        <v>0</v>
      </c>
      <c r="AL557" s="168">
        <f t="shared" ca="1" si="127"/>
        <v>0</v>
      </c>
    </row>
    <row r="558" spans="1:38" ht="27" customHeight="1" x14ac:dyDescent="0.2">
      <c r="A558" s="56">
        <v>543</v>
      </c>
      <c r="B558" s="309" t="str">
        <f t="shared" ca="1" si="121"/>
        <v>A543</v>
      </c>
      <c r="C558" s="309"/>
      <c r="D558" s="57" t="str">
        <f t="shared" ca="1" si="122"/>
        <v/>
      </c>
      <c r="E558" s="59" t="str">
        <f t="shared" ca="1" si="123"/>
        <v/>
      </c>
      <c r="F558" s="215">
        <f ca="1">IF(LEN(B558)&gt;0,'OBRAČUNANA OSNOVNA PLAČA'!H552,"")</f>
        <v>0</v>
      </c>
      <c r="G558" s="60"/>
      <c r="H558" s="60"/>
      <c r="I558" s="60"/>
      <c r="J558" s="60"/>
      <c r="K558" s="60"/>
      <c r="L558" s="229">
        <f t="shared" si="128"/>
        <v>0</v>
      </c>
      <c r="M558" s="230">
        <f t="shared" ca="1" si="136"/>
        <v>0</v>
      </c>
      <c r="N558" s="230">
        <f t="shared" ca="1" si="137"/>
        <v>0</v>
      </c>
      <c r="O558" s="231">
        <f t="shared" ca="1" si="138"/>
        <v>0</v>
      </c>
      <c r="P558" s="232">
        <f t="shared" ca="1" si="139"/>
        <v>0</v>
      </c>
      <c r="Q558" s="233">
        <f t="shared" ca="1" si="129"/>
        <v>0</v>
      </c>
      <c r="R558" s="233">
        <f ca="1">IF(LEN(B558)&gt;0,'7'!R558-'7'!Q558,"")</f>
        <v>0</v>
      </c>
      <c r="S558" s="234"/>
      <c r="T558" s="34"/>
      <c r="U558" s="34"/>
      <c r="V558" s="34"/>
      <c r="W558" s="34"/>
      <c r="X558" s="34"/>
      <c r="AB558" s="167">
        <f>ROW()</f>
        <v>558</v>
      </c>
      <c r="AC558" s="168">
        <f t="shared" ca="1" si="124"/>
        <v>0</v>
      </c>
      <c r="AD558" s="168">
        <f t="shared" ca="1" si="125"/>
        <v>0</v>
      </c>
      <c r="AE558" s="169" t="str">
        <f t="shared" ca="1" si="130"/>
        <v>-</v>
      </c>
      <c r="AF558" s="168" t="str">
        <f t="shared" ca="1" si="131"/>
        <v>-</v>
      </c>
      <c r="AG558" s="169" t="str">
        <f t="shared" ca="1" si="132"/>
        <v>-</v>
      </c>
      <c r="AH558" s="168" t="str">
        <f t="shared" ca="1" si="133"/>
        <v>-</v>
      </c>
      <c r="AI558" s="168">
        <f t="shared" ca="1" si="134"/>
        <v>0</v>
      </c>
      <c r="AJ558" s="170">
        <f t="shared" ca="1" si="135"/>
        <v>0</v>
      </c>
      <c r="AK558" s="168">
        <f t="shared" ca="1" si="126"/>
        <v>0</v>
      </c>
      <c r="AL558" s="168">
        <f t="shared" ca="1" si="127"/>
        <v>0</v>
      </c>
    </row>
    <row r="559" spans="1:38" ht="27" customHeight="1" x14ac:dyDescent="0.2">
      <c r="A559" s="56">
        <v>544</v>
      </c>
      <c r="B559" s="309" t="str">
        <f t="shared" ca="1" si="121"/>
        <v>A544</v>
      </c>
      <c r="C559" s="309"/>
      <c r="D559" s="57" t="str">
        <f t="shared" ca="1" si="122"/>
        <v/>
      </c>
      <c r="E559" s="59" t="str">
        <f t="shared" ca="1" si="123"/>
        <v/>
      </c>
      <c r="F559" s="215">
        <f ca="1">IF(LEN(B559)&gt;0,'OBRAČUNANA OSNOVNA PLAČA'!H553,"")</f>
        <v>0</v>
      </c>
      <c r="G559" s="60"/>
      <c r="H559" s="60"/>
      <c r="I559" s="60"/>
      <c r="J559" s="60"/>
      <c r="K559" s="60"/>
      <c r="L559" s="229">
        <f t="shared" si="128"/>
        <v>0</v>
      </c>
      <c r="M559" s="230">
        <f t="shared" ca="1" si="136"/>
        <v>0</v>
      </c>
      <c r="N559" s="230">
        <f t="shared" ca="1" si="137"/>
        <v>0</v>
      </c>
      <c r="O559" s="231">
        <f t="shared" ca="1" si="138"/>
        <v>0</v>
      </c>
      <c r="P559" s="232">
        <f t="shared" ca="1" si="139"/>
        <v>0</v>
      </c>
      <c r="Q559" s="233">
        <f t="shared" ca="1" si="129"/>
        <v>0</v>
      </c>
      <c r="R559" s="233">
        <f ca="1">IF(LEN(B559)&gt;0,'7'!R559-'7'!Q559,"")</f>
        <v>0</v>
      </c>
      <c r="S559" s="234"/>
      <c r="T559" s="34"/>
      <c r="U559" s="34"/>
      <c r="V559" s="34"/>
      <c r="W559" s="34"/>
      <c r="X559" s="34"/>
      <c r="AB559" s="167">
        <f>ROW()</f>
        <v>559</v>
      </c>
      <c r="AC559" s="168">
        <f t="shared" ca="1" si="124"/>
        <v>0</v>
      </c>
      <c r="AD559" s="168">
        <f t="shared" ca="1" si="125"/>
        <v>0</v>
      </c>
      <c r="AE559" s="169" t="str">
        <f t="shared" ca="1" si="130"/>
        <v>-</v>
      </c>
      <c r="AF559" s="168" t="str">
        <f t="shared" ca="1" si="131"/>
        <v>-</v>
      </c>
      <c r="AG559" s="169" t="str">
        <f t="shared" ca="1" si="132"/>
        <v>-</v>
      </c>
      <c r="AH559" s="168" t="str">
        <f t="shared" ca="1" si="133"/>
        <v>-</v>
      </c>
      <c r="AI559" s="168">
        <f t="shared" ca="1" si="134"/>
        <v>0</v>
      </c>
      <c r="AJ559" s="170">
        <f t="shared" ca="1" si="135"/>
        <v>0</v>
      </c>
      <c r="AK559" s="168">
        <f t="shared" ca="1" si="126"/>
        <v>0</v>
      </c>
      <c r="AL559" s="168">
        <f t="shared" ca="1" si="127"/>
        <v>0</v>
      </c>
    </row>
    <row r="560" spans="1:38" ht="27" customHeight="1" x14ac:dyDescent="0.2">
      <c r="A560" s="56">
        <v>545</v>
      </c>
      <c r="B560" s="309" t="str">
        <f t="shared" ca="1" si="121"/>
        <v>A545</v>
      </c>
      <c r="C560" s="309"/>
      <c r="D560" s="57" t="str">
        <f t="shared" ca="1" si="122"/>
        <v/>
      </c>
      <c r="E560" s="59" t="str">
        <f t="shared" ca="1" si="123"/>
        <v/>
      </c>
      <c r="F560" s="215">
        <f ca="1">IF(LEN(B560)&gt;0,'OBRAČUNANA OSNOVNA PLAČA'!H554,"")</f>
        <v>0</v>
      </c>
      <c r="G560" s="60"/>
      <c r="H560" s="60"/>
      <c r="I560" s="60"/>
      <c r="J560" s="60"/>
      <c r="K560" s="60"/>
      <c r="L560" s="229">
        <f t="shared" si="128"/>
        <v>0</v>
      </c>
      <c r="M560" s="230">
        <f t="shared" ca="1" si="136"/>
        <v>0</v>
      </c>
      <c r="N560" s="230">
        <f t="shared" ca="1" si="137"/>
        <v>0</v>
      </c>
      <c r="O560" s="231">
        <f t="shared" ca="1" si="138"/>
        <v>0</v>
      </c>
      <c r="P560" s="232">
        <f t="shared" ca="1" si="139"/>
        <v>0</v>
      </c>
      <c r="Q560" s="233">
        <f t="shared" ca="1" si="129"/>
        <v>0</v>
      </c>
      <c r="R560" s="233">
        <f ca="1">IF(LEN(B560)&gt;0,'7'!R560-'7'!Q560,"")</f>
        <v>0</v>
      </c>
      <c r="S560" s="234"/>
      <c r="T560" s="34"/>
      <c r="U560" s="34"/>
      <c r="V560" s="34"/>
      <c r="W560" s="34"/>
      <c r="X560" s="34"/>
      <c r="AB560" s="167">
        <f>ROW()</f>
        <v>560</v>
      </c>
      <c r="AC560" s="168">
        <f t="shared" ca="1" si="124"/>
        <v>0</v>
      </c>
      <c r="AD560" s="168">
        <f t="shared" ca="1" si="125"/>
        <v>0</v>
      </c>
      <c r="AE560" s="169" t="str">
        <f t="shared" ca="1" si="130"/>
        <v>-</v>
      </c>
      <c r="AF560" s="168" t="str">
        <f t="shared" ca="1" si="131"/>
        <v>-</v>
      </c>
      <c r="AG560" s="169" t="str">
        <f t="shared" ca="1" si="132"/>
        <v>-</v>
      </c>
      <c r="AH560" s="168" t="str">
        <f t="shared" ca="1" si="133"/>
        <v>-</v>
      </c>
      <c r="AI560" s="168">
        <f t="shared" ca="1" si="134"/>
        <v>0</v>
      </c>
      <c r="AJ560" s="170">
        <f t="shared" ca="1" si="135"/>
        <v>0</v>
      </c>
      <c r="AK560" s="168">
        <f t="shared" ca="1" si="126"/>
        <v>0</v>
      </c>
      <c r="AL560" s="168">
        <f t="shared" ca="1" si="127"/>
        <v>0</v>
      </c>
    </row>
    <row r="561" spans="1:38" ht="27" customHeight="1" x14ac:dyDescent="0.2">
      <c r="A561" s="56">
        <v>546</v>
      </c>
      <c r="B561" s="309" t="str">
        <f t="shared" ca="1" si="121"/>
        <v>A546</v>
      </c>
      <c r="C561" s="309"/>
      <c r="D561" s="57" t="str">
        <f t="shared" ca="1" si="122"/>
        <v/>
      </c>
      <c r="E561" s="59" t="str">
        <f t="shared" ca="1" si="123"/>
        <v/>
      </c>
      <c r="F561" s="215">
        <f ca="1">IF(LEN(B561)&gt;0,'OBRAČUNANA OSNOVNA PLAČA'!H555,"")</f>
        <v>0</v>
      </c>
      <c r="G561" s="60"/>
      <c r="H561" s="60"/>
      <c r="I561" s="60"/>
      <c r="J561" s="60"/>
      <c r="K561" s="60"/>
      <c r="L561" s="229">
        <f t="shared" si="128"/>
        <v>0</v>
      </c>
      <c r="M561" s="230">
        <f t="shared" ca="1" si="136"/>
        <v>0</v>
      </c>
      <c r="N561" s="230">
        <f t="shared" ca="1" si="137"/>
        <v>0</v>
      </c>
      <c r="O561" s="231">
        <f t="shared" ca="1" si="138"/>
        <v>0</v>
      </c>
      <c r="P561" s="232">
        <f t="shared" ca="1" si="139"/>
        <v>0</v>
      </c>
      <c r="Q561" s="233">
        <f t="shared" ca="1" si="129"/>
        <v>0</v>
      </c>
      <c r="R561" s="233">
        <f ca="1">IF(LEN(B561)&gt;0,'7'!R561-'7'!Q561,"")</f>
        <v>0</v>
      </c>
      <c r="S561" s="234"/>
      <c r="T561" s="34"/>
      <c r="U561" s="34"/>
      <c r="V561" s="34"/>
      <c r="W561" s="34"/>
      <c r="X561" s="34"/>
      <c r="AB561" s="167">
        <f>ROW()</f>
        <v>561</v>
      </c>
      <c r="AC561" s="168">
        <f t="shared" ca="1" si="124"/>
        <v>0</v>
      </c>
      <c r="AD561" s="168">
        <f t="shared" ca="1" si="125"/>
        <v>0</v>
      </c>
      <c r="AE561" s="169" t="str">
        <f t="shared" ca="1" si="130"/>
        <v>-</v>
      </c>
      <c r="AF561" s="168" t="str">
        <f t="shared" ca="1" si="131"/>
        <v>-</v>
      </c>
      <c r="AG561" s="169" t="str">
        <f t="shared" ca="1" si="132"/>
        <v>-</v>
      </c>
      <c r="AH561" s="168" t="str">
        <f t="shared" ca="1" si="133"/>
        <v>-</v>
      </c>
      <c r="AI561" s="168">
        <f t="shared" ca="1" si="134"/>
        <v>0</v>
      </c>
      <c r="AJ561" s="170">
        <f t="shared" ca="1" si="135"/>
        <v>0</v>
      </c>
      <c r="AK561" s="168">
        <f t="shared" ca="1" si="126"/>
        <v>0</v>
      </c>
      <c r="AL561" s="168">
        <f t="shared" ca="1" si="127"/>
        <v>0</v>
      </c>
    </row>
    <row r="562" spans="1:38" ht="27" customHeight="1" x14ac:dyDescent="0.2">
      <c r="A562" s="56">
        <v>547</v>
      </c>
      <c r="B562" s="309" t="str">
        <f t="shared" ca="1" si="121"/>
        <v>A547</v>
      </c>
      <c r="C562" s="309"/>
      <c r="D562" s="57" t="str">
        <f t="shared" ca="1" si="122"/>
        <v/>
      </c>
      <c r="E562" s="59" t="str">
        <f t="shared" ca="1" si="123"/>
        <v/>
      </c>
      <c r="F562" s="215">
        <f ca="1">IF(LEN(B562)&gt;0,'OBRAČUNANA OSNOVNA PLAČA'!H556,"")</f>
        <v>0</v>
      </c>
      <c r="G562" s="60"/>
      <c r="H562" s="60"/>
      <c r="I562" s="60"/>
      <c r="J562" s="60"/>
      <c r="K562" s="60"/>
      <c r="L562" s="229">
        <f t="shared" si="128"/>
        <v>0</v>
      </c>
      <c r="M562" s="230">
        <f t="shared" ca="1" si="136"/>
        <v>0</v>
      </c>
      <c r="N562" s="230">
        <f t="shared" ca="1" si="137"/>
        <v>0</v>
      </c>
      <c r="O562" s="231">
        <f t="shared" ca="1" si="138"/>
        <v>0</v>
      </c>
      <c r="P562" s="232">
        <f t="shared" ca="1" si="139"/>
        <v>0</v>
      </c>
      <c r="Q562" s="233">
        <f t="shared" ca="1" si="129"/>
        <v>0</v>
      </c>
      <c r="R562" s="233">
        <f ca="1">IF(LEN(B562)&gt;0,'7'!R562-'7'!Q562,"")</f>
        <v>0</v>
      </c>
      <c r="S562" s="234"/>
      <c r="T562" s="34"/>
      <c r="U562" s="34"/>
      <c r="V562" s="34"/>
      <c r="W562" s="34"/>
      <c r="X562" s="34"/>
      <c r="AB562" s="167">
        <f>ROW()</f>
        <v>562</v>
      </c>
      <c r="AC562" s="168">
        <f t="shared" ca="1" si="124"/>
        <v>0</v>
      </c>
      <c r="AD562" s="168">
        <f t="shared" ca="1" si="125"/>
        <v>0</v>
      </c>
      <c r="AE562" s="169" t="str">
        <f t="shared" ca="1" si="130"/>
        <v>-</v>
      </c>
      <c r="AF562" s="168" t="str">
        <f t="shared" ca="1" si="131"/>
        <v>-</v>
      </c>
      <c r="AG562" s="169" t="str">
        <f t="shared" ca="1" si="132"/>
        <v>-</v>
      </c>
      <c r="AH562" s="168" t="str">
        <f t="shared" ca="1" si="133"/>
        <v>-</v>
      </c>
      <c r="AI562" s="168">
        <f t="shared" ca="1" si="134"/>
        <v>0</v>
      </c>
      <c r="AJ562" s="170">
        <f t="shared" ca="1" si="135"/>
        <v>0</v>
      </c>
      <c r="AK562" s="168">
        <f t="shared" ca="1" si="126"/>
        <v>0</v>
      </c>
      <c r="AL562" s="168">
        <f t="shared" ca="1" si="127"/>
        <v>0</v>
      </c>
    </row>
    <row r="563" spans="1:38" ht="27" customHeight="1" x14ac:dyDescent="0.2">
      <c r="A563" s="56">
        <v>548</v>
      </c>
      <c r="B563" s="309" t="str">
        <f t="shared" ca="1" si="121"/>
        <v>A548</v>
      </c>
      <c r="C563" s="309"/>
      <c r="D563" s="57" t="str">
        <f t="shared" ca="1" si="122"/>
        <v/>
      </c>
      <c r="E563" s="59" t="str">
        <f t="shared" ca="1" si="123"/>
        <v/>
      </c>
      <c r="F563" s="215">
        <f ca="1">IF(LEN(B563)&gt;0,'OBRAČUNANA OSNOVNA PLAČA'!H557,"")</f>
        <v>0</v>
      </c>
      <c r="G563" s="60"/>
      <c r="H563" s="60"/>
      <c r="I563" s="60"/>
      <c r="J563" s="60"/>
      <c r="K563" s="60"/>
      <c r="L563" s="229">
        <f t="shared" si="128"/>
        <v>0</v>
      </c>
      <c r="M563" s="230">
        <f t="shared" ca="1" si="136"/>
        <v>0</v>
      </c>
      <c r="N563" s="230">
        <f t="shared" ca="1" si="137"/>
        <v>0</v>
      </c>
      <c r="O563" s="231">
        <f t="shared" ca="1" si="138"/>
        <v>0</v>
      </c>
      <c r="P563" s="232">
        <f t="shared" ca="1" si="139"/>
        <v>0</v>
      </c>
      <c r="Q563" s="233">
        <f t="shared" ca="1" si="129"/>
        <v>0</v>
      </c>
      <c r="R563" s="233">
        <f ca="1">IF(LEN(B563)&gt;0,'7'!R563-'7'!Q563,"")</f>
        <v>0</v>
      </c>
      <c r="S563" s="234"/>
      <c r="T563" s="34"/>
      <c r="U563" s="34"/>
      <c r="V563" s="34"/>
      <c r="W563" s="34"/>
      <c r="X563" s="34"/>
      <c r="AB563" s="167">
        <f>ROW()</f>
        <v>563</v>
      </c>
      <c r="AC563" s="168">
        <f t="shared" ca="1" si="124"/>
        <v>0</v>
      </c>
      <c r="AD563" s="168">
        <f t="shared" ca="1" si="125"/>
        <v>0</v>
      </c>
      <c r="AE563" s="169" t="str">
        <f t="shared" ca="1" si="130"/>
        <v>-</v>
      </c>
      <c r="AF563" s="168" t="str">
        <f t="shared" ca="1" si="131"/>
        <v>-</v>
      </c>
      <c r="AG563" s="169" t="str">
        <f t="shared" ca="1" si="132"/>
        <v>-</v>
      </c>
      <c r="AH563" s="168" t="str">
        <f t="shared" ca="1" si="133"/>
        <v>-</v>
      </c>
      <c r="AI563" s="168">
        <f t="shared" ca="1" si="134"/>
        <v>0</v>
      </c>
      <c r="AJ563" s="170">
        <f t="shared" ca="1" si="135"/>
        <v>0</v>
      </c>
      <c r="AK563" s="168">
        <f t="shared" ca="1" si="126"/>
        <v>0</v>
      </c>
      <c r="AL563" s="168">
        <f t="shared" ca="1" si="127"/>
        <v>0</v>
      </c>
    </row>
    <row r="564" spans="1:38" ht="27" customHeight="1" x14ac:dyDescent="0.2">
      <c r="A564" s="56">
        <v>549</v>
      </c>
      <c r="B564" s="309" t="str">
        <f t="shared" ca="1" si="121"/>
        <v>A549</v>
      </c>
      <c r="C564" s="309"/>
      <c r="D564" s="57" t="str">
        <f t="shared" ca="1" si="122"/>
        <v/>
      </c>
      <c r="E564" s="59" t="str">
        <f t="shared" ca="1" si="123"/>
        <v/>
      </c>
      <c r="F564" s="215">
        <f ca="1">IF(LEN(B564)&gt;0,'OBRAČUNANA OSNOVNA PLAČA'!H558,"")</f>
        <v>0</v>
      </c>
      <c r="G564" s="60"/>
      <c r="H564" s="60"/>
      <c r="I564" s="60"/>
      <c r="J564" s="60"/>
      <c r="K564" s="60"/>
      <c r="L564" s="229">
        <f t="shared" si="128"/>
        <v>0</v>
      </c>
      <c r="M564" s="230">
        <f t="shared" ca="1" si="136"/>
        <v>0</v>
      </c>
      <c r="N564" s="230">
        <f t="shared" ca="1" si="137"/>
        <v>0</v>
      </c>
      <c r="O564" s="231">
        <f t="shared" ca="1" si="138"/>
        <v>0</v>
      </c>
      <c r="P564" s="232">
        <f t="shared" ca="1" si="139"/>
        <v>0</v>
      </c>
      <c r="Q564" s="233">
        <f t="shared" ca="1" si="129"/>
        <v>0</v>
      </c>
      <c r="R564" s="233">
        <f ca="1">IF(LEN(B564)&gt;0,'7'!R564-'7'!Q564,"")</f>
        <v>0</v>
      </c>
      <c r="S564" s="234"/>
      <c r="T564" s="34"/>
      <c r="U564" s="34"/>
      <c r="V564" s="34"/>
      <c r="W564" s="34"/>
      <c r="X564" s="34"/>
      <c r="AB564" s="167">
        <f>ROW()</f>
        <v>564</v>
      </c>
      <c r="AC564" s="168">
        <f t="shared" ca="1" si="124"/>
        <v>0</v>
      </c>
      <c r="AD564" s="168">
        <f t="shared" ca="1" si="125"/>
        <v>0</v>
      </c>
      <c r="AE564" s="169" t="str">
        <f t="shared" ca="1" si="130"/>
        <v>-</v>
      </c>
      <c r="AF564" s="168" t="str">
        <f t="shared" ca="1" si="131"/>
        <v>-</v>
      </c>
      <c r="AG564" s="169" t="str">
        <f t="shared" ca="1" si="132"/>
        <v>-</v>
      </c>
      <c r="AH564" s="168" t="str">
        <f t="shared" ca="1" si="133"/>
        <v>-</v>
      </c>
      <c r="AI564" s="168">
        <f t="shared" ca="1" si="134"/>
        <v>0</v>
      </c>
      <c r="AJ564" s="170">
        <f t="shared" ca="1" si="135"/>
        <v>0</v>
      </c>
      <c r="AK564" s="168">
        <f t="shared" ca="1" si="126"/>
        <v>0</v>
      </c>
      <c r="AL564" s="168">
        <f t="shared" ca="1" si="127"/>
        <v>0</v>
      </c>
    </row>
    <row r="565" spans="1:38" ht="27" customHeight="1" x14ac:dyDescent="0.2">
      <c r="A565" s="56">
        <v>550</v>
      </c>
      <c r="B565" s="309" t="str">
        <f t="shared" ca="1" si="121"/>
        <v>A550</v>
      </c>
      <c r="C565" s="309"/>
      <c r="D565" s="57" t="str">
        <f t="shared" ca="1" si="122"/>
        <v/>
      </c>
      <c r="E565" s="59" t="str">
        <f t="shared" ca="1" si="123"/>
        <v/>
      </c>
      <c r="F565" s="215">
        <f ca="1">IF(LEN(B565)&gt;0,'OBRAČUNANA OSNOVNA PLAČA'!H559,"")</f>
        <v>0</v>
      </c>
      <c r="G565" s="60"/>
      <c r="H565" s="60"/>
      <c r="I565" s="60"/>
      <c r="J565" s="60"/>
      <c r="K565" s="60"/>
      <c r="L565" s="229">
        <f t="shared" si="128"/>
        <v>0</v>
      </c>
      <c r="M565" s="230">
        <f t="shared" ca="1" si="136"/>
        <v>0</v>
      </c>
      <c r="N565" s="230">
        <f t="shared" ca="1" si="137"/>
        <v>0</v>
      </c>
      <c r="O565" s="231">
        <f t="shared" ca="1" si="138"/>
        <v>0</v>
      </c>
      <c r="P565" s="232">
        <f t="shared" ca="1" si="139"/>
        <v>0</v>
      </c>
      <c r="Q565" s="233">
        <f t="shared" ca="1" si="129"/>
        <v>0</v>
      </c>
      <c r="R565" s="233">
        <f ca="1">IF(LEN(B565)&gt;0,'7'!R565-'7'!Q565,"")</f>
        <v>0</v>
      </c>
      <c r="S565" s="234"/>
      <c r="T565" s="34"/>
      <c r="U565" s="34"/>
      <c r="V565" s="34"/>
      <c r="W565" s="34"/>
      <c r="X565" s="34"/>
      <c r="AB565" s="167">
        <f>ROW()</f>
        <v>565</v>
      </c>
      <c r="AC565" s="168">
        <f t="shared" ca="1" si="124"/>
        <v>0</v>
      </c>
      <c r="AD565" s="168">
        <f t="shared" ca="1" si="125"/>
        <v>0</v>
      </c>
      <c r="AE565" s="169" t="str">
        <f t="shared" ca="1" si="130"/>
        <v>-</v>
      </c>
      <c r="AF565" s="168" t="str">
        <f t="shared" ca="1" si="131"/>
        <v>-</v>
      </c>
      <c r="AG565" s="169" t="str">
        <f t="shared" ca="1" si="132"/>
        <v>-</v>
      </c>
      <c r="AH565" s="168" t="str">
        <f t="shared" ca="1" si="133"/>
        <v>-</v>
      </c>
      <c r="AI565" s="168">
        <f t="shared" ca="1" si="134"/>
        <v>0</v>
      </c>
      <c r="AJ565" s="170">
        <f t="shared" ca="1" si="135"/>
        <v>0</v>
      </c>
      <c r="AK565" s="168">
        <f t="shared" ca="1" si="126"/>
        <v>0</v>
      </c>
      <c r="AL565" s="168">
        <f t="shared" ca="1" si="127"/>
        <v>0</v>
      </c>
    </row>
    <row r="566" spans="1:38" ht="27" customHeight="1" x14ac:dyDescent="0.2">
      <c r="A566" s="56">
        <v>551</v>
      </c>
      <c r="B566" s="309" t="str">
        <f t="shared" ca="1" si="121"/>
        <v>A551</v>
      </c>
      <c r="C566" s="309"/>
      <c r="D566" s="57" t="str">
        <f t="shared" ca="1" si="122"/>
        <v/>
      </c>
      <c r="E566" s="59" t="str">
        <f t="shared" ca="1" si="123"/>
        <v/>
      </c>
      <c r="F566" s="215">
        <f ca="1">IF(LEN(B566)&gt;0,'OBRAČUNANA OSNOVNA PLAČA'!H560,"")</f>
        <v>0</v>
      </c>
      <c r="G566" s="60"/>
      <c r="H566" s="60"/>
      <c r="I566" s="60"/>
      <c r="J566" s="60"/>
      <c r="K566" s="60"/>
      <c r="L566" s="229">
        <f t="shared" si="128"/>
        <v>0</v>
      </c>
      <c r="M566" s="230">
        <f t="shared" ca="1" si="136"/>
        <v>0</v>
      </c>
      <c r="N566" s="230">
        <f t="shared" ca="1" si="137"/>
        <v>0</v>
      </c>
      <c r="O566" s="231">
        <f t="shared" ca="1" si="138"/>
        <v>0</v>
      </c>
      <c r="P566" s="232">
        <f t="shared" ca="1" si="139"/>
        <v>0</v>
      </c>
      <c r="Q566" s="233">
        <f t="shared" ca="1" si="129"/>
        <v>0</v>
      </c>
      <c r="R566" s="233">
        <f ca="1">IF(LEN(B566)&gt;0,'7'!R566-'7'!Q566,"")</f>
        <v>0</v>
      </c>
      <c r="S566" s="234"/>
      <c r="T566" s="34"/>
      <c r="U566" s="34"/>
      <c r="V566" s="34"/>
      <c r="W566" s="34"/>
      <c r="X566" s="34"/>
      <c r="AB566" s="167">
        <f>ROW()</f>
        <v>566</v>
      </c>
      <c r="AC566" s="168">
        <f t="shared" ca="1" si="124"/>
        <v>0</v>
      </c>
      <c r="AD566" s="168">
        <f t="shared" ca="1" si="125"/>
        <v>0</v>
      </c>
      <c r="AE566" s="169" t="str">
        <f t="shared" ca="1" si="130"/>
        <v>-</v>
      </c>
      <c r="AF566" s="168" t="str">
        <f t="shared" ca="1" si="131"/>
        <v>-</v>
      </c>
      <c r="AG566" s="169" t="str">
        <f t="shared" ca="1" si="132"/>
        <v>-</v>
      </c>
      <c r="AH566" s="168" t="str">
        <f t="shared" ca="1" si="133"/>
        <v>-</v>
      </c>
      <c r="AI566" s="168">
        <f t="shared" ca="1" si="134"/>
        <v>0</v>
      </c>
      <c r="AJ566" s="170">
        <f t="shared" ca="1" si="135"/>
        <v>0</v>
      </c>
      <c r="AK566" s="168">
        <f t="shared" ca="1" si="126"/>
        <v>0</v>
      </c>
      <c r="AL566" s="168">
        <f t="shared" ca="1" si="127"/>
        <v>0</v>
      </c>
    </row>
    <row r="567" spans="1:38" ht="27" customHeight="1" x14ac:dyDescent="0.2">
      <c r="A567" s="56">
        <v>552</v>
      </c>
      <c r="B567" s="309" t="str">
        <f t="shared" ca="1" si="121"/>
        <v>A552</v>
      </c>
      <c r="C567" s="309"/>
      <c r="D567" s="57" t="str">
        <f t="shared" ca="1" si="122"/>
        <v/>
      </c>
      <c r="E567" s="59" t="str">
        <f t="shared" ca="1" si="123"/>
        <v/>
      </c>
      <c r="F567" s="215">
        <f ca="1">IF(LEN(B567)&gt;0,'OBRAČUNANA OSNOVNA PLAČA'!H561,"")</f>
        <v>0</v>
      </c>
      <c r="G567" s="60"/>
      <c r="H567" s="60"/>
      <c r="I567" s="60"/>
      <c r="J567" s="60"/>
      <c r="K567" s="60"/>
      <c r="L567" s="229">
        <f t="shared" si="128"/>
        <v>0</v>
      </c>
      <c r="M567" s="230">
        <f t="shared" ca="1" si="136"/>
        <v>0</v>
      </c>
      <c r="N567" s="230">
        <f t="shared" ca="1" si="137"/>
        <v>0</v>
      </c>
      <c r="O567" s="231">
        <f t="shared" ca="1" si="138"/>
        <v>0</v>
      </c>
      <c r="P567" s="232">
        <f t="shared" ca="1" si="139"/>
        <v>0</v>
      </c>
      <c r="Q567" s="233">
        <f t="shared" ca="1" si="129"/>
        <v>0</v>
      </c>
      <c r="R567" s="233">
        <f ca="1">IF(LEN(B567)&gt;0,'7'!R567-'7'!Q567,"")</f>
        <v>0</v>
      </c>
      <c r="S567" s="234"/>
      <c r="T567" s="34"/>
      <c r="U567" s="34"/>
      <c r="V567" s="34"/>
      <c r="W567" s="34"/>
      <c r="X567" s="34"/>
      <c r="AB567" s="167">
        <f>ROW()</f>
        <v>567</v>
      </c>
      <c r="AC567" s="168">
        <f t="shared" ca="1" si="124"/>
        <v>0</v>
      </c>
      <c r="AD567" s="168">
        <f t="shared" ca="1" si="125"/>
        <v>0</v>
      </c>
      <c r="AE567" s="169" t="str">
        <f t="shared" ca="1" si="130"/>
        <v>-</v>
      </c>
      <c r="AF567" s="168" t="str">
        <f t="shared" ca="1" si="131"/>
        <v>-</v>
      </c>
      <c r="AG567" s="169" t="str">
        <f t="shared" ca="1" si="132"/>
        <v>-</v>
      </c>
      <c r="AH567" s="168" t="str">
        <f t="shared" ca="1" si="133"/>
        <v>-</v>
      </c>
      <c r="AI567" s="168">
        <f t="shared" ca="1" si="134"/>
        <v>0</v>
      </c>
      <c r="AJ567" s="170">
        <f t="shared" ca="1" si="135"/>
        <v>0</v>
      </c>
      <c r="AK567" s="168">
        <f t="shared" ca="1" si="126"/>
        <v>0</v>
      </c>
      <c r="AL567" s="168">
        <f t="shared" ca="1" si="127"/>
        <v>0</v>
      </c>
    </row>
    <row r="568" spans="1:38" ht="27" customHeight="1" x14ac:dyDescent="0.2">
      <c r="A568" s="56">
        <v>553</v>
      </c>
      <c r="B568" s="309" t="str">
        <f t="shared" ca="1" si="121"/>
        <v>A553</v>
      </c>
      <c r="C568" s="309"/>
      <c r="D568" s="57" t="str">
        <f t="shared" ca="1" si="122"/>
        <v/>
      </c>
      <c r="E568" s="59" t="str">
        <f t="shared" ca="1" si="123"/>
        <v/>
      </c>
      <c r="F568" s="215">
        <f ca="1">IF(LEN(B568)&gt;0,'OBRAČUNANA OSNOVNA PLAČA'!H562,"")</f>
        <v>0</v>
      </c>
      <c r="G568" s="60"/>
      <c r="H568" s="60"/>
      <c r="I568" s="60"/>
      <c r="J568" s="60"/>
      <c r="K568" s="60"/>
      <c r="L568" s="229">
        <f t="shared" si="128"/>
        <v>0</v>
      </c>
      <c r="M568" s="230">
        <f t="shared" ca="1" si="136"/>
        <v>0</v>
      </c>
      <c r="N568" s="230">
        <f t="shared" ca="1" si="137"/>
        <v>0</v>
      </c>
      <c r="O568" s="231">
        <f t="shared" ca="1" si="138"/>
        <v>0</v>
      </c>
      <c r="P568" s="232">
        <f t="shared" ca="1" si="139"/>
        <v>0</v>
      </c>
      <c r="Q568" s="233">
        <f t="shared" ca="1" si="129"/>
        <v>0</v>
      </c>
      <c r="R568" s="233">
        <f ca="1">IF(LEN(B568)&gt;0,'7'!R568-'7'!Q568,"")</f>
        <v>0</v>
      </c>
      <c r="S568" s="234"/>
      <c r="T568" s="34"/>
      <c r="U568" s="34"/>
      <c r="V568" s="34"/>
      <c r="W568" s="34"/>
      <c r="X568" s="34"/>
      <c r="AB568" s="167">
        <f>ROW()</f>
        <v>568</v>
      </c>
      <c r="AC568" s="168">
        <f t="shared" ca="1" si="124"/>
        <v>0</v>
      </c>
      <c r="AD568" s="168">
        <f t="shared" ca="1" si="125"/>
        <v>0</v>
      </c>
      <c r="AE568" s="169" t="str">
        <f t="shared" ca="1" si="130"/>
        <v>-</v>
      </c>
      <c r="AF568" s="168" t="str">
        <f t="shared" ca="1" si="131"/>
        <v>-</v>
      </c>
      <c r="AG568" s="169" t="str">
        <f t="shared" ca="1" si="132"/>
        <v>-</v>
      </c>
      <c r="AH568" s="168" t="str">
        <f t="shared" ca="1" si="133"/>
        <v>-</v>
      </c>
      <c r="AI568" s="168">
        <f t="shared" ca="1" si="134"/>
        <v>0</v>
      </c>
      <c r="AJ568" s="170">
        <f t="shared" ca="1" si="135"/>
        <v>0</v>
      </c>
      <c r="AK568" s="168">
        <f t="shared" ca="1" si="126"/>
        <v>0</v>
      </c>
      <c r="AL568" s="168">
        <f t="shared" ca="1" si="127"/>
        <v>0</v>
      </c>
    </row>
    <row r="569" spans="1:38" ht="27" customHeight="1" x14ac:dyDescent="0.2">
      <c r="A569" s="56">
        <v>554</v>
      </c>
      <c r="B569" s="309" t="str">
        <f t="shared" ca="1" si="121"/>
        <v>A554</v>
      </c>
      <c r="C569" s="309"/>
      <c r="D569" s="57" t="str">
        <f t="shared" ca="1" si="122"/>
        <v/>
      </c>
      <c r="E569" s="59" t="str">
        <f t="shared" ca="1" si="123"/>
        <v/>
      </c>
      <c r="F569" s="215">
        <f ca="1">IF(LEN(B569)&gt;0,'OBRAČUNANA OSNOVNA PLAČA'!H563,"")</f>
        <v>0</v>
      </c>
      <c r="G569" s="60"/>
      <c r="H569" s="60"/>
      <c r="I569" s="60"/>
      <c r="J569" s="60"/>
      <c r="K569" s="60"/>
      <c r="L569" s="229">
        <f t="shared" si="128"/>
        <v>0</v>
      </c>
      <c r="M569" s="230">
        <f t="shared" ca="1" si="136"/>
        <v>0</v>
      </c>
      <c r="N569" s="230">
        <f t="shared" ca="1" si="137"/>
        <v>0</v>
      </c>
      <c r="O569" s="231">
        <f t="shared" ca="1" si="138"/>
        <v>0</v>
      </c>
      <c r="P569" s="232">
        <f t="shared" ca="1" si="139"/>
        <v>0</v>
      </c>
      <c r="Q569" s="233">
        <f t="shared" ca="1" si="129"/>
        <v>0</v>
      </c>
      <c r="R569" s="233">
        <f ca="1">IF(LEN(B569)&gt;0,'7'!R569-'7'!Q569,"")</f>
        <v>0</v>
      </c>
      <c r="S569" s="234"/>
      <c r="T569" s="34"/>
      <c r="U569" s="34"/>
      <c r="V569" s="34"/>
      <c r="W569" s="34"/>
      <c r="X569" s="34"/>
      <c r="AB569" s="167">
        <f>ROW()</f>
        <v>569</v>
      </c>
      <c r="AC569" s="168">
        <f t="shared" ca="1" si="124"/>
        <v>0</v>
      </c>
      <c r="AD569" s="168">
        <f t="shared" ca="1" si="125"/>
        <v>0</v>
      </c>
      <c r="AE569" s="169" t="str">
        <f t="shared" ca="1" si="130"/>
        <v>-</v>
      </c>
      <c r="AF569" s="168" t="str">
        <f t="shared" ca="1" si="131"/>
        <v>-</v>
      </c>
      <c r="AG569" s="169" t="str">
        <f t="shared" ca="1" si="132"/>
        <v>-</v>
      </c>
      <c r="AH569" s="168" t="str">
        <f t="shared" ca="1" si="133"/>
        <v>-</v>
      </c>
      <c r="AI569" s="168">
        <f t="shared" ca="1" si="134"/>
        <v>0</v>
      </c>
      <c r="AJ569" s="170">
        <f t="shared" ca="1" si="135"/>
        <v>0</v>
      </c>
      <c r="AK569" s="168">
        <f t="shared" ca="1" si="126"/>
        <v>0</v>
      </c>
      <c r="AL569" s="168">
        <f t="shared" ca="1" si="127"/>
        <v>0</v>
      </c>
    </row>
    <row r="570" spans="1:38" ht="27" customHeight="1" x14ac:dyDescent="0.2">
      <c r="A570" s="56">
        <v>555</v>
      </c>
      <c r="B570" s="309" t="str">
        <f t="shared" ca="1" si="121"/>
        <v>A555</v>
      </c>
      <c r="C570" s="309"/>
      <c r="D570" s="57" t="str">
        <f t="shared" ca="1" si="122"/>
        <v/>
      </c>
      <c r="E570" s="59" t="str">
        <f t="shared" ca="1" si="123"/>
        <v/>
      </c>
      <c r="F570" s="215">
        <f ca="1">IF(LEN(B570)&gt;0,'OBRAČUNANA OSNOVNA PLAČA'!H564,"")</f>
        <v>0</v>
      </c>
      <c r="G570" s="60"/>
      <c r="H570" s="60"/>
      <c r="I570" s="60"/>
      <c r="J570" s="60"/>
      <c r="K570" s="60"/>
      <c r="L570" s="229">
        <f t="shared" si="128"/>
        <v>0</v>
      </c>
      <c r="M570" s="230">
        <f t="shared" ca="1" si="136"/>
        <v>0</v>
      </c>
      <c r="N570" s="230">
        <f t="shared" ca="1" si="137"/>
        <v>0</v>
      </c>
      <c r="O570" s="231">
        <f t="shared" ca="1" si="138"/>
        <v>0</v>
      </c>
      <c r="P570" s="232">
        <f t="shared" ca="1" si="139"/>
        <v>0</v>
      </c>
      <c r="Q570" s="233">
        <f t="shared" ca="1" si="129"/>
        <v>0</v>
      </c>
      <c r="R570" s="233">
        <f ca="1">IF(LEN(B570)&gt;0,'7'!R570-'7'!Q570,"")</f>
        <v>0</v>
      </c>
      <c r="S570" s="234"/>
      <c r="T570" s="34"/>
      <c r="U570" s="34"/>
      <c r="V570" s="34"/>
      <c r="W570" s="34"/>
      <c r="X570" s="34"/>
      <c r="AB570" s="167">
        <f>ROW()</f>
        <v>570</v>
      </c>
      <c r="AC570" s="168">
        <f t="shared" ca="1" si="124"/>
        <v>0</v>
      </c>
      <c r="AD570" s="168">
        <f t="shared" ca="1" si="125"/>
        <v>0</v>
      </c>
      <c r="AE570" s="169" t="str">
        <f t="shared" ca="1" si="130"/>
        <v>-</v>
      </c>
      <c r="AF570" s="168" t="str">
        <f t="shared" ca="1" si="131"/>
        <v>-</v>
      </c>
      <c r="AG570" s="169" t="str">
        <f t="shared" ca="1" si="132"/>
        <v>-</v>
      </c>
      <c r="AH570" s="168" t="str">
        <f t="shared" ca="1" si="133"/>
        <v>-</v>
      </c>
      <c r="AI570" s="168">
        <f t="shared" ca="1" si="134"/>
        <v>0</v>
      </c>
      <c r="AJ570" s="170">
        <f t="shared" ca="1" si="135"/>
        <v>0</v>
      </c>
      <c r="AK570" s="168">
        <f t="shared" ca="1" si="126"/>
        <v>0</v>
      </c>
      <c r="AL570" s="168">
        <f t="shared" ca="1" si="127"/>
        <v>0</v>
      </c>
    </row>
    <row r="571" spans="1:38" ht="27" customHeight="1" x14ac:dyDescent="0.2">
      <c r="A571" s="56">
        <v>556</v>
      </c>
      <c r="B571" s="309" t="str">
        <f t="shared" ca="1" si="121"/>
        <v>A556</v>
      </c>
      <c r="C571" s="309"/>
      <c r="D571" s="57" t="str">
        <f t="shared" ca="1" si="122"/>
        <v/>
      </c>
      <c r="E571" s="59" t="str">
        <f t="shared" ca="1" si="123"/>
        <v/>
      </c>
      <c r="F571" s="215">
        <f ca="1">IF(LEN(B571)&gt;0,'OBRAČUNANA OSNOVNA PLAČA'!H565,"")</f>
        <v>0</v>
      </c>
      <c r="G571" s="60"/>
      <c r="H571" s="60"/>
      <c r="I571" s="60"/>
      <c r="J571" s="60"/>
      <c r="K571" s="60"/>
      <c r="L571" s="229">
        <f t="shared" si="128"/>
        <v>0</v>
      </c>
      <c r="M571" s="230">
        <f t="shared" ca="1" si="136"/>
        <v>0</v>
      </c>
      <c r="N571" s="230">
        <f t="shared" ca="1" si="137"/>
        <v>0</v>
      </c>
      <c r="O571" s="231">
        <f t="shared" ca="1" si="138"/>
        <v>0</v>
      </c>
      <c r="P571" s="232">
        <f t="shared" ca="1" si="139"/>
        <v>0</v>
      </c>
      <c r="Q571" s="233">
        <f t="shared" ca="1" si="129"/>
        <v>0</v>
      </c>
      <c r="R571" s="233">
        <f ca="1">IF(LEN(B571)&gt;0,'7'!R571-'7'!Q571,"")</f>
        <v>0</v>
      </c>
      <c r="S571" s="234"/>
      <c r="T571" s="34"/>
      <c r="U571" s="34"/>
      <c r="V571" s="34"/>
      <c r="W571" s="34"/>
      <c r="X571" s="34"/>
      <c r="AB571" s="167">
        <f>ROW()</f>
        <v>571</v>
      </c>
      <c r="AC571" s="168">
        <f t="shared" ca="1" si="124"/>
        <v>0</v>
      </c>
      <c r="AD571" s="168">
        <f t="shared" ca="1" si="125"/>
        <v>0</v>
      </c>
      <c r="AE571" s="169" t="str">
        <f t="shared" ca="1" si="130"/>
        <v>-</v>
      </c>
      <c r="AF571" s="168" t="str">
        <f t="shared" ca="1" si="131"/>
        <v>-</v>
      </c>
      <c r="AG571" s="169" t="str">
        <f t="shared" ca="1" si="132"/>
        <v>-</v>
      </c>
      <c r="AH571" s="168" t="str">
        <f t="shared" ca="1" si="133"/>
        <v>-</v>
      </c>
      <c r="AI571" s="168">
        <f t="shared" ca="1" si="134"/>
        <v>0</v>
      </c>
      <c r="AJ571" s="170">
        <f t="shared" ca="1" si="135"/>
        <v>0</v>
      </c>
      <c r="AK571" s="168">
        <f t="shared" ca="1" si="126"/>
        <v>0</v>
      </c>
      <c r="AL571" s="168">
        <f t="shared" ca="1" si="127"/>
        <v>0</v>
      </c>
    </row>
    <row r="572" spans="1:38" ht="27" customHeight="1" x14ac:dyDescent="0.2">
      <c r="A572" s="56">
        <v>557</v>
      </c>
      <c r="B572" s="309" t="str">
        <f t="shared" ca="1" si="121"/>
        <v>A557</v>
      </c>
      <c r="C572" s="309"/>
      <c r="D572" s="57" t="str">
        <f t="shared" ca="1" si="122"/>
        <v/>
      </c>
      <c r="E572" s="59" t="str">
        <f t="shared" ca="1" si="123"/>
        <v/>
      </c>
      <c r="F572" s="215">
        <f ca="1">IF(LEN(B572)&gt;0,'OBRAČUNANA OSNOVNA PLAČA'!H566,"")</f>
        <v>0</v>
      </c>
      <c r="G572" s="60"/>
      <c r="H572" s="60"/>
      <c r="I572" s="60"/>
      <c r="J572" s="60"/>
      <c r="K572" s="60"/>
      <c r="L572" s="229">
        <f t="shared" si="128"/>
        <v>0</v>
      </c>
      <c r="M572" s="230">
        <f t="shared" ca="1" si="136"/>
        <v>0</v>
      </c>
      <c r="N572" s="230">
        <f t="shared" ca="1" si="137"/>
        <v>0</v>
      </c>
      <c r="O572" s="231">
        <f t="shared" ca="1" si="138"/>
        <v>0</v>
      </c>
      <c r="P572" s="232">
        <f t="shared" ca="1" si="139"/>
        <v>0</v>
      </c>
      <c r="Q572" s="233">
        <f t="shared" ca="1" si="129"/>
        <v>0</v>
      </c>
      <c r="R572" s="233">
        <f ca="1">IF(LEN(B572)&gt;0,'7'!R572-'7'!Q572,"")</f>
        <v>0</v>
      </c>
      <c r="S572" s="234"/>
      <c r="T572" s="34"/>
      <c r="U572" s="34"/>
      <c r="V572" s="34"/>
      <c r="W572" s="34"/>
      <c r="X572" s="34"/>
      <c r="AB572" s="167">
        <f>ROW()</f>
        <v>572</v>
      </c>
      <c r="AC572" s="168">
        <f t="shared" ca="1" si="124"/>
        <v>0</v>
      </c>
      <c r="AD572" s="168">
        <f t="shared" ca="1" si="125"/>
        <v>0</v>
      </c>
      <c r="AE572" s="169" t="str">
        <f t="shared" ca="1" si="130"/>
        <v>-</v>
      </c>
      <c r="AF572" s="168" t="str">
        <f t="shared" ca="1" si="131"/>
        <v>-</v>
      </c>
      <c r="AG572" s="169" t="str">
        <f t="shared" ca="1" si="132"/>
        <v>-</v>
      </c>
      <c r="AH572" s="168" t="str">
        <f t="shared" ca="1" si="133"/>
        <v>-</v>
      </c>
      <c r="AI572" s="168">
        <f t="shared" ca="1" si="134"/>
        <v>0</v>
      </c>
      <c r="AJ572" s="170">
        <f t="shared" ca="1" si="135"/>
        <v>0</v>
      </c>
      <c r="AK572" s="168">
        <f t="shared" ca="1" si="126"/>
        <v>0</v>
      </c>
      <c r="AL572" s="168">
        <f t="shared" ca="1" si="127"/>
        <v>0</v>
      </c>
    </row>
    <row r="573" spans="1:38" ht="27" customHeight="1" x14ac:dyDescent="0.2">
      <c r="A573" s="56">
        <v>558</v>
      </c>
      <c r="B573" s="309" t="str">
        <f t="shared" ca="1" si="121"/>
        <v>A558</v>
      </c>
      <c r="C573" s="309"/>
      <c r="D573" s="57" t="str">
        <f t="shared" ca="1" si="122"/>
        <v/>
      </c>
      <c r="E573" s="59" t="str">
        <f t="shared" ca="1" si="123"/>
        <v/>
      </c>
      <c r="F573" s="215">
        <f ca="1">IF(LEN(B573)&gt;0,'OBRAČUNANA OSNOVNA PLAČA'!H567,"")</f>
        <v>0</v>
      </c>
      <c r="G573" s="60"/>
      <c r="H573" s="60"/>
      <c r="I573" s="60"/>
      <c r="J573" s="60"/>
      <c r="K573" s="60"/>
      <c r="L573" s="229">
        <f t="shared" si="128"/>
        <v>0</v>
      </c>
      <c r="M573" s="230">
        <f t="shared" ca="1" si="136"/>
        <v>0</v>
      </c>
      <c r="N573" s="230">
        <f t="shared" ca="1" si="137"/>
        <v>0</v>
      </c>
      <c r="O573" s="231">
        <f t="shared" ca="1" si="138"/>
        <v>0</v>
      </c>
      <c r="P573" s="232">
        <f t="shared" ca="1" si="139"/>
        <v>0</v>
      </c>
      <c r="Q573" s="233">
        <f t="shared" ca="1" si="129"/>
        <v>0</v>
      </c>
      <c r="R573" s="233">
        <f ca="1">IF(LEN(B573)&gt;0,'7'!R573-'7'!Q573,"")</f>
        <v>0</v>
      </c>
      <c r="S573" s="234"/>
      <c r="T573" s="34"/>
      <c r="U573" s="34"/>
      <c r="V573" s="34"/>
      <c r="W573" s="34"/>
      <c r="X573" s="34"/>
      <c r="AB573" s="167">
        <f>ROW()</f>
        <v>573</v>
      </c>
      <c r="AC573" s="168">
        <f t="shared" ca="1" si="124"/>
        <v>0</v>
      </c>
      <c r="AD573" s="168">
        <f t="shared" ca="1" si="125"/>
        <v>0</v>
      </c>
      <c r="AE573" s="169" t="str">
        <f t="shared" ca="1" si="130"/>
        <v>-</v>
      </c>
      <c r="AF573" s="168" t="str">
        <f t="shared" ca="1" si="131"/>
        <v>-</v>
      </c>
      <c r="AG573" s="169" t="str">
        <f t="shared" ca="1" si="132"/>
        <v>-</v>
      </c>
      <c r="AH573" s="168" t="str">
        <f t="shared" ca="1" si="133"/>
        <v>-</v>
      </c>
      <c r="AI573" s="168">
        <f t="shared" ca="1" si="134"/>
        <v>0</v>
      </c>
      <c r="AJ573" s="170">
        <f t="shared" ca="1" si="135"/>
        <v>0</v>
      </c>
      <c r="AK573" s="168">
        <f t="shared" ca="1" si="126"/>
        <v>0</v>
      </c>
      <c r="AL573" s="168">
        <f t="shared" ca="1" si="127"/>
        <v>0</v>
      </c>
    </row>
    <row r="574" spans="1:38" ht="27" customHeight="1" x14ac:dyDescent="0.2">
      <c r="A574" s="56">
        <v>559</v>
      </c>
      <c r="B574" s="309" t="str">
        <f t="shared" ca="1" si="121"/>
        <v>A559</v>
      </c>
      <c r="C574" s="309"/>
      <c r="D574" s="57" t="str">
        <f t="shared" ca="1" si="122"/>
        <v/>
      </c>
      <c r="E574" s="59" t="str">
        <f t="shared" ca="1" si="123"/>
        <v/>
      </c>
      <c r="F574" s="215">
        <f ca="1">IF(LEN(B574)&gt;0,'OBRAČUNANA OSNOVNA PLAČA'!H568,"")</f>
        <v>0</v>
      </c>
      <c r="G574" s="60"/>
      <c r="H574" s="60"/>
      <c r="I574" s="60"/>
      <c r="J574" s="60"/>
      <c r="K574" s="60"/>
      <c r="L574" s="229">
        <f t="shared" si="128"/>
        <v>0</v>
      </c>
      <c r="M574" s="230">
        <f t="shared" ca="1" si="136"/>
        <v>0</v>
      </c>
      <c r="N574" s="230">
        <f t="shared" ca="1" si="137"/>
        <v>0</v>
      </c>
      <c r="O574" s="231">
        <f t="shared" ca="1" si="138"/>
        <v>0</v>
      </c>
      <c r="P574" s="232">
        <f t="shared" ca="1" si="139"/>
        <v>0</v>
      </c>
      <c r="Q574" s="233">
        <f t="shared" ca="1" si="129"/>
        <v>0</v>
      </c>
      <c r="R574" s="233">
        <f ca="1">IF(LEN(B574)&gt;0,'7'!R574-'7'!Q574,"")</f>
        <v>0</v>
      </c>
      <c r="S574" s="234"/>
      <c r="T574" s="34"/>
      <c r="U574" s="34"/>
      <c r="V574" s="34"/>
      <c r="W574" s="34"/>
      <c r="X574" s="34"/>
      <c r="AB574" s="167">
        <f>ROW()</f>
        <v>574</v>
      </c>
      <c r="AC574" s="168">
        <f t="shared" ca="1" si="124"/>
        <v>0</v>
      </c>
      <c r="AD574" s="168">
        <f t="shared" ca="1" si="125"/>
        <v>0</v>
      </c>
      <c r="AE574" s="169" t="str">
        <f t="shared" ca="1" si="130"/>
        <v>-</v>
      </c>
      <c r="AF574" s="168" t="str">
        <f t="shared" ca="1" si="131"/>
        <v>-</v>
      </c>
      <c r="AG574" s="169" t="str">
        <f t="shared" ca="1" si="132"/>
        <v>-</v>
      </c>
      <c r="AH574" s="168" t="str">
        <f t="shared" ca="1" si="133"/>
        <v>-</v>
      </c>
      <c r="AI574" s="168">
        <f t="shared" ca="1" si="134"/>
        <v>0</v>
      </c>
      <c r="AJ574" s="170">
        <f t="shared" ca="1" si="135"/>
        <v>0</v>
      </c>
      <c r="AK574" s="168">
        <f t="shared" ca="1" si="126"/>
        <v>0</v>
      </c>
      <c r="AL574" s="168">
        <f t="shared" ca="1" si="127"/>
        <v>0</v>
      </c>
    </row>
    <row r="575" spans="1:38" ht="27" customHeight="1" x14ac:dyDescent="0.2">
      <c r="A575" s="56">
        <v>560</v>
      </c>
      <c r="B575" s="309" t="str">
        <f t="shared" ca="1" si="121"/>
        <v>A560</v>
      </c>
      <c r="C575" s="309"/>
      <c r="D575" s="57" t="str">
        <f t="shared" ca="1" si="122"/>
        <v/>
      </c>
      <c r="E575" s="59" t="str">
        <f t="shared" ca="1" si="123"/>
        <v/>
      </c>
      <c r="F575" s="215">
        <f ca="1">IF(LEN(B575)&gt;0,'OBRAČUNANA OSNOVNA PLAČA'!H569,"")</f>
        <v>0</v>
      </c>
      <c r="G575" s="60"/>
      <c r="H575" s="60"/>
      <c r="I575" s="60"/>
      <c r="J575" s="60"/>
      <c r="K575" s="60"/>
      <c r="L575" s="229">
        <f t="shared" si="128"/>
        <v>0</v>
      </c>
      <c r="M575" s="230">
        <f t="shared" ca="1" si="136"/>
        <v>0</v>
      </c>
      <c r="N575" s="230">
        <f t="shared" ca="1" si="137"/>
        <v>0</v>
      </c>
      <c r="O575" s="231">
        <f t="shared" ca="1" si="138"/>
        <v>0</v>
      </c>
      <c r="P575" s="232">
        <f t="shared" ca="1" si="139"/>
        <v>0</v>
      </c>
      <c r="Q575" s="233">
        <f t="shared" ca="1" si="129"/>
        <v>0</v>
      </c>
      <c r="R575" s="233">
        <f ca="1">IF(LEN(B575)&gt;0,'7'!R575-'7'!Q575,"")</f>
        <v>0</v>
      </c>
      <c r="S575" s="234"/>
      <c r="T575" s="34"/>
      <c r="U575" s="34"/>
      <c r="V575" s="34"/>
      <c r="W575" s="34"/>
      <c r="X575" s="34"/>
      <c r="AB575" s="167">
        <f>ROW()</f>
        <v>575</v>
      </c>
      <c r="AC575" s="168">
        <f t="shared" ca="1" si="124"/>
        <v>0</v>
      </c>
      <c r="AD575" s="168">
        <f t="shared" ca="1" si="125"/>
        <v>0</v>
      </c>
      <c r="AE575" s="169" t="str">
        <f t="shared" ca="1" si="130"/>
        <v>-</v>
      </c>
      <c r="AF575" s="168" t="str">
        <f t="shared" ca="1" si="131"/>
        <v>-</v>
      </c>
      <c r="AG575" s="169" t="str">
        <f t="shared" ca="1" si="132"/>
        <v>-</v>
      </c>
      <c r="AH575" s="168" t="str">
        <f t="shared" ca="1" si="133"/>
        <v>-</v>
      </c>
      <c r="AI575" s="168">
        <f t="shared" ca="1" si="134"/>
        <v>0</v>
      </c>
      <c r="AJ575" s="170">
        <f t="shared" ca="1" si="135"/>
        <v>0</v>
      </c>
      <c r="AK575" s="168">
        <f t="shared" ca="1" si="126"/>
        <v>0</v>
      </c>
      <c r="AL575" s="168">
        <f t="shared" ca="1" si="127"/>
        <v>0</v>
      </c>
    </row>
    <row r="576" spans="1:38" ht="27" customHeight="1" x14ac:dyDescent="0.2">
      <c r="A576" s="56">
        <v>561</v>
      </c>
      <c r="B576" s="309" t="str">
        <f t="shared" ca="1" si="121"/>
        <v>A561</v>
      </c>
      <c r="C576" s="309"/>
      <c r="D576" s="57" t="str">
        <f t="shared" ca="1" si="122"/>
        <v/>
      </c>
      <c r="E576" s="59" t="str">
        <f t="shared" ca="1" si="123"/>
        <v/>
      </c>
      <c r="F576" s="215">
        <f ca="1">IF(LEN(B576)&gt;0,'OBRAČUNANA OSNOVNA PLAČA'!H570,"")</f>
        <v>0</v>
      </c>
      <c r="G576" s="60"/>
      <c r="H576" s="60"/>
      <c r="I576" s="60"/>
      <c r="J576" s="60"/>
      <c r="K576" s="60"/>
      <c r="L576" s="229">
        <f t="shared" si="128"/>
        <v>0</v>
      </c>
      <c r="M576" s="230">
        <f t="shared" ca="1" si="136"/>
        <v>0</v>
      </c>
      <c r="N576" s="230">
        <f t="shared" ca="1" si="137"/>
        <v>0</v>
      </c>
      <c r="O576" s="231">
        <f t="shared" ca="1" si="138"/>
        <v>0</v>
      </c>
      <c r="P576" s="232">
        <f t="shared" ca="1" si="139"/>
        <v>0</v>
      </c>
      <c r="Q576" s="233">
        <f t="shared" ca="1" si="129"/>
        <v>0</v>
      </c>
      <c r="R576" s="233">
        <f ca="1">IF(LEN(B576)&gt;0,'7'!R576-'7'!Q576,"")</f>
        <v>0</v>
      </c>
      <c r="S576" s="234"/>
      <c r="T576" s="34"/>
      <c r="U576" s="34"/>
      <c r="V576" s="34"/>
      <c r="W576" s="34"/>
      <c r="X576" s="34"/>
      <c r="AB576" s="167">
        <f>ROW()</f>
        <v>576</v>
      </c>
      <c r="AC576" s="168">
        <f t="shared" ca="1" si="124"/>
        <v>0</v>
      </c>
      <c r="AD576" s="168">
        <f t="shared" ca="1" si="125"/>
        <v>0</v>
      </c>
      <c r="AE576" s="169" t="str">
        <f t="shared" ca="1" si="130"/>
        <v>-</v>
      </c>
      <c r="AF576" s="168" t="str">
        <f t="shared" ca="1" si="131"/>
        <v>-</v>
      </c>
      <c r="AG576" s="169" t="str">
        <f t="shared" ca="1" si="132"/>
        <v>-</v>
      </c>
      <c r="AH576" s="168" t="str">
        <f t="shared" ca="1" si="133"/>
        <v>-</v>
      </c>
      <c r="AI576" s="168">
        <f t="shared" ca="1" si="134"/>
        <v>0</v>
      </c>
      <c r="AJ576" s="170">
        <f t="shared" ca="1" si="135"/>
        <v>0</v>
      </c>
      <c r="AK576" s="168">
        <f t="shared" ca="1" si="126"/>
        <v>0</v>
      </c>
      <c r="AL576" s="168">
        <f t="shared" ca="1" si="127"/>
        <v>0</v>
      </c>
    </row>
    <row r="577" spans="1:38" ht="27" customHeight="1" x14ac:dyDescent="0.2">
      <c r="A577" s="56">
        <v>562</v>
      </c>
      <c r="B577" s="309" t="str">
        <f t="shared" ca="1" si="121"/>
        <v>A562</v>
      </c>
      <c r="C577" s="309"/>
      <c r="D577" s="57" t="str">
        <f t="shared" ca="1" si="122"/>
        <v/>
      </c>
      <c r="E577" s="59" t="str">
        <f t="shared" ca="1" si="123"/>
        <v/>
      </c>
      <c r="F577" s="215">
        <f ca="1">IF(LEN(B577)&gt;0,'OBRAČUNANA OSNOVNA PLAČA'!H571,"")</f>
        <v>0</v>
      </c>
      <c r="G577" s="60"/>
      <c r="H577" s="60"/>
      <c r="I577" s="60"/>
      <c r="J577" s="60"/>
      <c r="K577" s="60"/>
      <c r="L577" s="229">
        <f t="shared" si="128"/>
        <v>0</v>
      </c>
      <c r="M577" s="230">
        <f t="shared" ca="1" si="136"/>
        <v>0</v>
      </c>
      <c r="N577" s="230">
        <f t="shared" ca="1" si="137"/>
        <v>0</v>
      </c>
      <c r="O577" s="231">
        <f t="shared" ca="1" si="138"/>
        <v>0</v>
      </c>
      <c r="P577" s="232">
        <f t="shared" ca="1" si="139"/>
        <v>0</v>
      </c>
      <c r="Q577" s="233">
        <f t="shared" ca="1" si="129"/>
        <v>0</v>
      </c>
      <c r="R577" s="233">
        <f ca="1">IF(LEN(B577)&gt;0,'7'!R577-'7'!Q577,"")</f>
        <v>0</v>
      </c>
      <c r="S577" s="234"/>
      <c r="T577" s="34"/>
      <c r="U577" s="34"/>
      <c r="V577" s="34"/>
      <c r="W577" s="34"/>
      <c r="X577" s="34"/>
      <c r="AB577" s="167">
        <f>ROW()</f>
        <v>577</v>
      </c>
      <c r="AC577" s="168">
        <f t="shared" ca="1" si="124"/>
        <v>0</v>
      </c>
      <c r="AD577" s="168">
        <f t="shared" ca="1" si="125"/>
        <v>0</v>
      </c>
      <c r="AE577" s="169" t="str">
        <f t="shared" ca="1" si="130"/>
        <v>-</v>
      </c>
      <c r="AF577" s="168" t="str">
        <f t="shared" ca="1" si="131"/>
        <v>-</v>
      </c>
      <c r="AG577" s="169" t="str">
        <f t="shared" ca="1" si="132"/>
        <v>-</v>
      </c>
      <c r="AH577" s="168" t="str">
        <f t="shared" ca="1" si="133"/>
        <v>-</v>
      </c>
      <c r="AI577" s="168">
        <f t="shared" ca="1" si="134"/>
        <v>0</v>
      </c>
      <c r="AJ577" s="170">
        <f t="shared" ca="1" si="135"/>
        <v>0</v>
      </c>
      <c r="AK577" s="168">
        <f t="shared" ca="1" si="126"/>
        <v>0</v>
      </c>
      <c r="AL577" s="168">
        <f t="shared" ca="1" si="127"/>
        <v>0</v>
      </c>
    </row>
    <row r="578" spans="1:38" ht="27" customHeight="1" x14ac:dyDescent="0.2">
      <c r="A578" s="56">
        <v>563</v>
      </c>
      <c r="B578" s="309" t="str">
        <f t="shared" ca="1" si="121"/>
        <v>A563</v>
      </c>
      <c r="C578" s="309"/>
      <c r="D578" s="57" t="str">
        <f t="shared" ca="1" si="122"/>
        <v/>
      </c>
      <c r="E578" s="59" t="str">
        <f t="shared" ca="1" si="123"/>
        <v/>
      </c>
      <c r="F578" s="215">
        <f ca="1">IF(LEN(B578)&gt;0,'OBRAČUNANA OSNOVNA PLAČA'!H572,"")</f>
        <v>0</v>
      </c>
      <c r="G578" s="60"/>
      <c r="H578" s="60"/>
      <c r="I578" s="60"/>
      <c r="J578" s="60"/>
      <c r="K578" s="60"/>
      <c r="L578" s="229">
        <f t="shared" si="128"/>
        <v>0</v>
      </c>
      <c r="M578" s="230">
        <f t="shared" ca="1" si="136"/>
        <v>0</v>
      </c>
      <c r="N578" s="230">
        <f t="shared" ca="1" si="137"/>
        <v>0</v>
      </c>
      <c r="O578" s="231">
        <f t="shared" ca="1" si="138"/>
        <v>0</v>
      </c>
      <c r="P578" s="232">
        <f t="shared" ca="1" si="139"/>
        <v>0</v>
      </c>
      <c r="Q578" s="233">
        <f t="shared" ca="1" si="129"/>
        <v>0</v>
      </c>
      <c r="R578" s="233">
        <f ca="1">IF(LEN(B578)&gt;0,'7'!R578-'7'!Q578,"")</f>
        <v>0</v>
      </c>
      <c r="S578" s="234"/>
      <c r="T578" s="34"/>
      <c r="U578" s="34"/>
      <c r="V578" s="34"/>
      <c r="W578" s="34"/>
      <c r="X578" s="34"/>
      <c r="AB578" s="167">
        <f>ROW()</f>
        <v>578</v>
      </c>
      <c r="AC578" s="168">
        <f t="shared" ca="1" si="124"/>
        <v>0</v>
      </c>
      <c r="AD578" s="168">
        <f t="shared" ca="1" si="125"/>
        <v>0</v>
      </c>
      <c r="AE578" s="169" t="str">
        <f t="shared" ca="1" si="130"/>
        <v>-</v>
      </c>
      <c r="AF578" s="168" t="str">
        <f t="shared" ca="1" si="131"/>
        <v>-</v>
      </c>
      <c r="AG578" s="169" t="str">
        <f t="shared" ca="1" si="132"/>
        <v>-</v>
      </c>
      <c r="AH578" s="168" t="str">
        <f t="shared" ca="1" si="133"/>
        <v>-</v>
      </c>
      <c r="AI578" s="168">
        <f t="shared" ca="1" si="134"/>
        <v>0</v>
      </c>
      <c r="AJ578" s="170">
        <f t="shared" ca="1" si="135"/>
        <v>0</v>
      </c>
      <c r="AK578" s="168">
        <f t="shared" ca="1" si="126"/>
        <v>0</v>
      </c>
      <c r="AL578" s="168">
        <f t="shared" ca="1" si="127"/>
        <v>0</v>
      </c>
    </row>
    <row r="579" spans="1:38" ht="27" customHeight="1" x14ac:dyDescent="0.2">
      <c r="A579" s="56">
        <v>564</v>
      </c>
      <c r="B579" s="309" t="str">
        <f t="shared" ca="1" si="121"/>
        <v>A564</v>
      </c>
      <c r="C579" s="309"/>
      <c r="D579" s="57" t="str">
        <f t="shared" ca="1" si="122"/>
        <v/>
      </c>
      <c r="E579" s="59" t="str">
        <f t="shared" ca="1" si="123"/>
        <v/>
      </c>
      <c r="F579" s="215">
        <f ca="1">IF(LEN(B579)&gt;0,'OBRAČUNANA OSNOVNA PLAČA'!H573,"")</f>
        <v>0</v>
      </c>
      <c r="G579" s="60"/>
      <c r="H579" s="60"/>
      <c r="I579" s="60"/>
      <c r="J579" s="60"/>
      <c r="K579" s="60"/>
      <c r="L579" s="229">
        <f t="shared" si="128"/>
        <v>0</v>
      </c>
      <c r="M579" s="230">
        <f t="shared" ca="1" si="136"/>
        <v>0</v>
      </c>
      <c r="N579" s="230">
        <f t="shared" ca="1" si="137"/>
        <v>0</v>
      </c>
      <c r="O579" s="231">
        <f t="shared" ca="1" si="138"/>
        <v>0</v>
      </c>
      <c r="P579" s="232">
        <f t="shared" ca="1" si="139"/>
        <v>0</v>
      </c>
      <c r="Q579" s="233">
        <f t="shared" ca="1" si="129"/>
        <v>0</v>
      </c>
      <c r="R579" s="233">
        <f ca="1">IF(LEN(B579)&gt;0,'7'!R579-'7'!Q579,"")</f>
        <v>0</v>
      </c>
      <c r="S579" s="234"/>
      <c r="T579" s="34"/>
      <c r="U579" s="34"/>
      <c r="V579" s="34"/>
      <c r="W579" s="34"/>
      <c r="X579" s="34"/>
      <c r="AB579" s="167">
        <f>ROW()</f>
        <v>579</v>
      </c>
      <c r="AC579" s="168">
        <f t="shared" ca="1" si="124"/>
        <v>0</v>
      </c>
      <c r="AD579" s="168">
        <f t="shared" ca="1" si="125"/>
        <v>0</v>
      </c>
      <c r="AE579" s="169" t="str">
        <f t="shared" ca="1" si="130"/>
        <v>-</v>
      </c>
      <c r="AF579" s="168" t="str">
        <f t="shared" ca="1" si="131"/>
        <v>-</v>
      </c>
      <c r="AG579" s="169" t="str">
        <f t="shared" ca="1" si="132"/>
        <v>-</v>
      </c>
      <c r="AH579" s="168" t="str">
        <f t="shared" ca="1" si="133"/>
        <v>-</v>
      </c>
      <c r="AI579" s="168">
        <f t="shared" ca="1" si="134"/>
        <v>0</v>
      </c>
      <c r="AJ579" s="170">
        <f t="shared" ca="1" si="135"/>
        <v>0</v>
      </c>
      <c r="AK579" s="168">
        <f t="shared" ca="1" si="126"/>
        <v>0</v>
      </c>
      <c r="AL579" s="168">
        <f t="shared" ca="1" si="127"/>
        <v>0</v>
      </c>
    </row>
    <row r="580" spans="1:38" ht="27" customHeight="1" x14ac:dyDescent="0.2">
      <c r="A580" s="56">
        <v>565</v>
      </c>
      <c r="B580" s="309" t="str">
        <f t="shared" ca="1" si="121"/>
        <v>A565</v>
      </c>
      <c r="C580" s="309"/>
      <c r="D580" s="57" t="str">
        <f t="shared" ca="1" si="122"/>
        <v/>
      </c>
      <c r="E580" s="59" t="str">
        <f t="shared" ca="1" si="123"/>
        <v/>
      </c>
      <c r="F580" s="215">
        <f ca="1">IF(LEN(B580)&gt;0,'OBRAČUNANA OSNOVNA PLAČA'!H574,"")</f>
        <v>0</v>
      </c>
      <c r="G580" s="60"/>
      <c r="H580" s="60"/>
      <c r="I580" s="60"/>
      <c r="J580" s="60"/>
      <c r="K580" s="60"/>
      <c r="L580" s="229">
        <f t="shared" si="128"/>
        <v>0</v>
      </c>
      <c r="M580" s="230">
        <f t="shared" ca="1" si="136"/>
        <v>0</v>
      </c>
      <c r="N580" s="230">
        <f t="shared" ca="1" si="137"/>
        <v>0</v>
      </c>
      <c r="O580" s="231">
        <f t="shared" ca="1" si="138"/>
        <v>0</v>
      </c>
      <c r="P580" s="232">
        <f t="shared" ca="1" si="139"/>
        <v>0</v>
      </c>
      <c r="Q580" s="233">
        <f t="shared" ca="1" si="129"/>
        <v>0</v>
      </c>
      <c r="R580" s="233">
        <f ca="1">IF(LEN(B580)&gt;0,'7'!R580-'7'!Q580,"")</f>
        <v>0</v>
      </c>
      <c r="S580" s="234"/>
      <c r="T580" s="34"/>
      <c r="U580" s="34"/>
      <c r="V580" s="34"/>
      <c r="W580" s="34"/>
      <c r="X580" s="34"/>
      <c r="AB580" s="167">
        <f>ROW()</f>
        <v>580</v>
      </c>
      <c r="AC580" s="168">
        <f t="shared" ca="1" si="124"/>
        <v>0</v>
      </c>
      <c r="AD580" s="168">
        <f t="shared" ca="1" si="125"/>
        <v>0</v>
      </c>
      <c r="AE580" s="169" t="str">
        <f t="shared" ca="1" si="130"/>
        <v>-</v>
      </c>
      <c r="AF580" s="168" t="str">
        <f t="shared" ca="1" si="131"/>
        <v>-</v>
      </c>
      <c r="AG580" s="169" t="str">
        <f t="shared" ca="1" si="132"/>
        <v>-</v>
      </c>
      <c r="AH580" s="168" t="str">
        <f t="shared" ca="1" si="133"/>
        <v>-</v>
      </c>
      <c r="AI580" s="168">
        <f t="shared" ca="1" si="134"/>
        <v>0</v>
      </c>
      <c r="AJ580" s="170">
        <f t="shared" ca="1" si="135"/>
        <v>0</v>
      </c>
      <c r="AK580" s="168">
        <f t="shared" ca="1" si="126"/>
        <v>0</v>
      </c>
      <c r="AL580" s="168">
        <f t="shared" ca="1" si="127"/>
        <v>0</v>
      </c>
    </row>
    <row r="581" spans="1:38" ht="27" customHeight="1" x14ac:dyDescent="0.2">
      <c r="A581" s="56">
        <v>566</v>
      </c>
      <c r="B581" s="309" t="str">
        <f t="shared" ca="1" si="121"/>
        <v>A566</v>
      </c>
      <c r="C581" s="309"/>
      <c r="D581" s="57" t="str">
        <f t="shared" ca="1" si="122"/>
        <v/>
      </c>
      <c r="E581" s="59" t="str">
        <f t="shared" ca="1" si="123"/>
        <v/>
      </c>
      <c r="F581" s="215">
        <f ca="1">IF(LEN(B581)&gt;0,'OBRAČUNANA OSNOVNA PLAČA'!H575,"")</f>
        <v>0</v>
      </c>
      <c r="G581" s="60"/>
      <c r="H581" s="60"/>
      <c r="I581" s="60"/>
      <c r="J581" s="60"/>
      <c r="K581" s="60"/>
      <c r="L581" s="229">
        <f t="shared" si="128"/>
        <v>0</v>
      </c>
      <c r="M581" s="230">
        <f t="shared" ca="1" si="136"/>
        <v>0</v>
      </c>
      <c r="N581" s="230">
        <f t="shared" ca="1" si="137"/>
        <v>0</v>
      </c>
      <c r="O581" s="231">
        <f t="shared" ca="1" si="138"/>
        <v>0</v>
      </c>
      <c r="P581" s="232">
        <f t="shared" ca="1" si="139"/>
        <v>0</v>
      </c>
      <c r="Q581" s="233">
        <f t="shared" ca="1" si="129"/>
        <v>0</v>
      </c>
      <c r="R581" s="233">
        <f ca="1">IF(LEN(B581)&gt;0,'7'!R581-'7'!Q581,"")</f>
        <v>0</v>
      </c>
      <c r="S581" s="234"/>
      <c r="T581" s="34"/>
      <c r="U581" s="34"/>
      <c r="V581" s="34"/>
      <c r="W581" s="34"/>
      <c r="X581" s="34"/>
      <c r="AB581" s="167">
        <f>ROW()</f>
        <v>581</v>
      </c>
      <c r="AC581" s="168">
        <f t="shared" ca="1" si="124"/>
        <v>0</v>
      </c>
      <c r="AD581" s="168">
        <f t="shared" ca="1" si="125"/>
        <v>0</v>
      </c>
      <c r="AE581" s="169" t="str">
        <f t="shared" ca="1" si="130"/>
        <v>-</v>
      </c>
      <c r="AF581" s="168" t="str">
        <f t="shared" ca="1" si="131"/>
        <v>-</v>
      </c>
      <c r="AG581" s="169" t="str">
        <f t="shared" ca="1" si="132"/>
        <v>-</v>
      </c>
      <c r="AH581" s="168" t="str">
        <f t="shared" ca="1" si="133"/>
        <v>-</v>
      </c>
      <c r="AI581" s="168">
        <f t="shared" ca="1" si="134"/>
        <v>0</v>
      </c>
      <c r="AJ581" s="170">
        <f t="shared" ca="1" si="135"/>
        <v>0</v>
      </c>
      <c r="AK581" s="168">
        <f t="shared" ca="1" si="126"/>
        <v>0</v>
      </c>
      <c r="AL581" s="168">
        <f t="shared" ca="1" si="127"/>
        <v>0</v>
      </c>
    </row>
    <row r="582" spans="1:38" ht="27" customHeight="1" x14ac:dyDescent="0.2">
      <c r="A582" s="56">
        <v>567</v>
      </c>
      <c r="B582" s="309" t="str">
        <f t="shared" ca="1" si="121"/>
        <v>A567</v>
      </c>
      <c r="C582" s="309"/>
      <c r="D582" s="57" t="str">
        <f t="shared" ca="1" si="122"/>
        <v/>
      </c>
      <c r="E582" s="59" t="str">
        <f t="shared" ca="1" si="123"/>
        <v/>
      </c>
      <c r="F582" s="215">
        <f ca="1">IF(LEN(B582)&gt;0,'OBRAČUNANA OSNOVNA PLAČA'!H576,"")</f>
        <v>0</v>
      </c>
      <c r="G582" s="60"/>
      <c r="H582" s="60"/>
      <c r="I582" s="60"/>
      <c r="J582" s="60"/>
      <c r="K582" s="60"/>
      <c r="L582" s="229">
        <f t="shared" si="128"/>
        <v>0</v>
      </c>
      <c r="M582" s="230">
        <f t="shared" ca="1" si="136"/>
        <v>0</v>
      </c>
      <c r="N582" s="230">
        <f t="shared" ca="1" si="137"/>
        <v>0</v>
      </c>
      <c r="O582" s="231">
        <f t="shared" ca="1" si="138"/>
        <v>0</v>
      </c>
      <c r="P582" s="232">
        <f t="shared" ca="1" si="139"/>
        <v>0</v>
      </c>
      <c r="Q582" s="233">
        <f t="shared" ca="1" si="129"/>
        <v>0</v>
      </c>
      <c r="R582" s="233">
        <f ca="1">IF(LEN(B582)&gt;0,'7'!R582-'7'!Q582,"")</f>
        <v>0</v>
      </c>
      <c r="S582" s="234"/>
      <c r="T582" s="34"/>
      <c r="U582" s="34"/>
      <c r="V582" s="34"/>
      <c r="W582" s="34"/>
      <c r="X582" s="34"/>
      <c r="AB582" s="167">
        <f>ROW()</f>
        <v>582</v>
      </c>
      <c r="AC582" s="168">
        <f t="shared" ca="1" si="124"/>
        <v>0</v>
      </c>
      <c r="AD582" s="168">
        <f t="shared" ca="1" si="125"/>
        <v>0</v>
      </c>
      <c r="AE582" s="169" t="str">
        <f t="shared" ca="1" si="130"/>
        <v>-</v>
      </c>
      <c r="AF582" s="168" t="str">
        <f t="shared" ca="1" si="131"/>
        <v>-</v>
      </c>
      <c r="AG582" s="169" t="str">
        <f t="shared" ca="1" si="132"/>
        <v>-</v>
      </c>
      <c r="AH582" s="168" t="str">
        <f t="shared" ca="1" si="133"/>
        <v>-</v>
      </c>
      <c r="AI582" s="168">
        <f t="shared" ca="1" si="134"/>
        <v>0</v>
      </c>
      <c r="AJ582" s="170">
        <f t="shared" ca="1" si="135"/>
        <v>0</v>
      </c>
      <c r="AK582" s="168">
        <f t="shared" ca="1" si="126"/>
        <v>0</v>
      </c>
      <c r="AL582" s="168">
        <f t="shared" ca="1" si="127"/>
        <v>0</v>
      </c>
    </row>
    <row r="583" spans="1:38" ht="27" customHeight="1" x14ac:dyDescent="0.2">
      <c r="A583" s="56">
        <v>568</v>
      </c>
      <c r="B583" s="309" t="str">
        <f t="shared" ca="1" si="121"/>
        <v>A568</v>
      </c>
      <c r="C583" s="309"/>
      <c r="D583" s="57" t="str">
        <f t="shared" ca="1" si="122"/>
        <v/>
      </c>
      <c r="E583" s="59" t="str">
        <f t="shared" ca="1" si="123"/>
        <v/>
      </c>
      <c r="F583" s="215">
        <f ca="1">IF(LEN(B583)&gt;0,'OBRAČUNANA OSNOVNA PLAČA'!H577,"")</f>
        <v>0</v>
      </c>
      <c r="G583" s="60"/>
      <c r="H583" s="60"/>
      <c r="I583" s="60"/>
      <c r="J583" s="60"/>
      <c r="K583" s="60"/>
      <c r="L583" s="229">
        <f t="shared" si="128"/>
        <v>0</v>
      </c>
      <c r="M583" s="230">
        <f t="shared" ca="1" si="136"/>
        <v>0</v>
      </c>
      <c r="N583" s="230">
        <f t="shared" ca="1" si="137"/>
        <v>0</v>
      </c>
      <c r="O583" s="231">
        <f t="shared" ca="1" si="138"/>
        <v>0</v>
      </c>
      <c r="P583" s="232">
        <f t="shared" ca="1" si="139"/>
        <v>0</v>
      </c>
      <c r="Q583" s="233">
        <f t="shared" ca="1" si="129"/>
        <v>0</v>
      </c>
      <c r="R583" s="233">
        <f ca="1">IF(LEN(B583)&gt;0,'7'!R583-'7'!Q583,"")</f>
        <v>0</v>
      </c>
      <c r="S583" s="234"/>
      <c r="T583" s="34"/>
      <c r="U583" s="34"/>
      <c r="V583" s="34"/>
      <c r="W583" s="34"/>
      <c r="X583" s="34"/>
      <c r="AB583" s="167">
        <f>ROW()</f>
        <v>583</v>
      </c>
      <c r="AC583" s="168">
        <f t="shared" ca="1" si="124"/>
        <v>0</v>
      </c>
      <c r="AD583" s="168">
        <f t="shared" ca="1" si="125"/>
        <v>0</v>
      </c>
      <c r="AE583" s="169" t="str">
        <f t="shared" ca="1" si="130"/>
        <v>-</v>
      </c>
      <c r="AF583" s="168" t="str">
        <f t="shared" ca="1" si="131"/>
        <v>-</v>
      </c>
      <c r="AG583" s="169" t="str">
        <f t="shared" ca="1" si="132"/>
        <v>-</v>
      </c>
      <c r="AH583" s="168" t="str">
        <f t="shared" ca="1" si="133"/>
        <v>-</v>
      </c>
      <c r="AI583" s="168">
        <f t="shared" ca="1" si="134"/>
        <v>0</v>
      </c>
      <c r="AJ583" s="170">
        <f t="shared" ca="1" si="135"/>
        <v>0</v>
      </c>
      <c r="AK583" s="168">
        <f t="shared" ca="1" si="126"/>
        <v>0</v>
      </c>
      <c r="AL583" s="168">
        <f t="shared" ca="1" si="127"/>
        <v>0</v>
      </c>
    </row>
    <row r="584" spans="1:38" ht="27" customHeight="1" x14ac:dyDescent="0.2">
      <c r="A584" s="56">
        <v>569</v>
      </c>
      <c r="B584" s="309" t="str">
        <f t="shared" ca="1" si="121"/>
        <v>A569</v>
      </c>
      <c r="C584" s="309"/>
      <c r="D584" s="57" t="str">
        <f t="shared" ca="1" si="122"/>
        <v/>
      </c>
      <c r="E584" s="59" t="str">
        <f t="shared" ca="1" si="123"/>
        <v/>
      </c>
      <c r="F584" s="215">
        <f ca="1">IF(LEN(B584)&gt;0,'OBRAČUNANA OSNOVNA PLAČA'!H578,"")</f>
        <v>0</v>
      </c>
      <c r="G584" s="60"/>
      <c r="H584" s="60"/>
      <c r="I584" s="60"/>
      <c r="J584" s="60"/>
      <c r="K584" s="60"/>
      <c r="L584" s="229">
        <f t="shared" si="128"/>
        <v>0</v>
      </c>
      <c r="M584" s="230">
        <f t="shared" ca="1" si="136"/>
        <v>0</v>
      </c>
      <c r="N584" s="230">
        <f t="shared" ca="1" si="137"/>
        <v>0</v>
      </c>
      <c r="O584" s="231">
        <f t="shared" ca="1" si="138"/>
        <v>0</v>
      </c>
      <c r="P584" s="232">
        <f t="shared" ca="1" si="139"/>
        <v>0</v>
      </c>
      <c r="Q584" s="233">
        <f t="shared" ca="1" si="129"/>
        <v>0</v>
      </c>
      <c r="R584" s="233">
        <f ca="1">IF(LEN(B584)&gt;0,'7'!R584-'7'!Q584,"")</f>
        <v>0</v>
      </c>
      <c r="S584" s="234"/>
      <c r="T584" s="34"/>
      <c r="U584" s="34"/>
      <c r="V584" s="34"/>
      <c r="W584" s="34"/>
      <c r="X584" s="34"/>
      <c r="AB584" s="167">
        <f>ROW()</f>
        <v>584</v>
      </c>
      <c r="AC584" s="168">
        <f t="shared" ca="1" si="124"/>
        <v>0</v>
      </c>
      <c r="AD584" s="168">
        <f t="shared" ca="1" si="125"/>
        <v>0</v>
      </c>
      <c r="AE584" s="169" t="str">
        <f t="shared" ca="1" si="130"/>
        <v>-</v>
      </c>
      <c r="AF584" s="168" t="str">
        <f t="shared" ca="1" si="131"/>
        <v>-</v>
      </c>
      <c r="AG584" s="169" t="str">
        <f t="shared" ca="1" si="132"/>
        <v>-</v>
      </c>
      <c r="AH584" s="168" t="str">
        <f t="shared" ca="1" si="133"/>
        <v>-</v>
      </c>
      <c r="AI584" s="168">
        <f t="shared" ca="1" si="134"/>
        <v>0</v>
      </c>
      <c r="AJ584" s="170">
        <f t="shared" ca="1" si="135"/>
        <v>0</v>
      </c>
      <c r="AK584" s="168">
        <f t="shared" ca="1" si="126"/>
        <v>0</v>
      </c>
      <c r="AL584" s="168">
        <f t="shared" ca="1" si="127"/>
        <v>0</v>
      </c>
    </row>
    <row r="585" spans="1:38" ht="27" customHeight="1" x14ac:dyDescent="0.2">
      <c r="A585" s="56">
        <v>570</v>
      </c>
      <c r="B585" s="309" t="str">
        <f t="shared" ca="1" si="121"/>
        <v>A570</v>
      </c>
      <c r="C585" s="309"/>
      <c r="D585" s="57" t="str">
        <f t="shared" ca="1" si="122"/>
        <v/>
      </c>
      <c r="E585" s="59" t="str">
        <f t="shared" ca="1" si="123"/>
        <v/>
      </c>
      <c r="F585" s="215">
        <f ca="1">IF(LEN(B585)&gt;0,'OBRAČUNANA OSNOVNA PLAČA'!H579,"")</f>
        <v>0</v>
      </c>
      <c r="G585" s="60"/>
      <c r="H585" s="60"/>
      <c r="I585" s="60"/>
      <c r="J585" s="60"/>
      <c r="K585" s="60"/>
      <c r="L585" s="229">
        <f t="shared" si="128"/>
        <v>0</v>
      </c>
      <c r="M585" s="230">
        <f t="shared" ca="1" si="136"/>
        <v>0</v>
      </c>
      <c r="N585" s="230">
        <f t="shared" ca="1" si="137"/>
        <v>0</v>
      </c>
      <c r="O585" s="231">
        <f t="shared" ca="1" si="138"/>
        <v>0</v>
      </c>
      <c r="P585" s="232">
        <f t="shared" ca="1" si="139"/>
        <v>0</v>
      </c>
      <c r="Q585" s="233">
        <f t="shared" ca="1" si="129"/>
        <v>0</v>
      </c>
      <c r="R585" s="233">
        <f ca="1">IF(LEN(B585)&gt;0,'7'!R585-'7'!Q585,"")</f>
        <v>0</v>
      </c>
      <c r="S585" s="234"/>
      <c r="T585" s="34"/>
      <c r="U585" s="34"/>
      <c r="V585" s="34"/>
      <c r="W585" s="34"/>
      <c r="X585" s="34"/>
      <c r="AB585" s="167">
        <f>ROW()</f>
        <v>585</v>
      </c>
      <c r="AC585" s="168">
        <f t="shared" ca="1" si="124"/>
        <v>0</v>
      </c>
      <c r="AD585" s="168">
        <f t="shared" ca="1" si="125"/>
        <v>0</v>
      </c>
      <c r="AE585" s="169" t="str">
        <f t="shared" ca="1" si="130"/>
        <v>-</v>
      </c>
      <c r="AF585" s="168" t="str">
        <f t="shared" ca="1" si="131"/>
        <v>-</v>
      </c>
      <c r="AG585" s="169" t="str">
        <f t="shared" ca="1" si="132"/>
        <v>-</v>
      </c>
      <c r="AH585" s="168" t="str">
        <f t="shared" ca="1" si="133"/>
        <v>-</v>
      </c>
      <c r="AI585" s="168">
        <f t="shared" ca="1" si="134"/>
        <v>0</v>
      </c>
      <c r="AJ585" s="170">
        <f t="shared" ca="1" si="135"/>
        <v>0</v>
      </c>
      <c r="AK585" s="168">
        <f t="shared" ca="1" si="126"/>
        <v>0</v>
      </c>
      <c r="AL585" s="168">
        <f t="shared" ca="1" si="127"/>
        <v>0</v>
      </c>
    </row>
    <row r="586" spans="1:38" ht="27" customHeight="1" x14ac:dyDescent="0.2">
      <c r="A586" s="56">
        <v>571</v>
      </c>
      <c r="B586" s="309" t="str">
        <f t="shared" ca="1" si="121"/>
        <v>A571</v>
      </c>
      <c r="C586" s="309"/>
      <c r="D586" s="57" t="str">
        <f t="shared" ca="1" si="122"/>
        <v/>
      </c>
      <c r="E586" s="59" t="str">
        <f t="shared" ca="1" si="123"/>
        <v/>
      </c>
      <c r="F586" s="215">
        <f ca="1">IF(LEN(B586)&gt;0,'OBRAČUNANA OSNOVNA PLAČA'!H580,"")</f>
        <v>0</v>
      </c>
      <c r="G586" s="60"/>
      <c r="H586" s="60"/>
      <c r="I586" s="60"/>
      <c r="J586" s="60"/>
      <c r="K586" s="60"/>
      <c r="L586" s="229">
        <f t="shared" si="128"/>
        <v>0</v>
      </c>
      <c r="M586" s="230">
        <f t="shared" ca="1" si="136"/>
        <v>0</v>
      </c>
      <c r="N586" s="230">
        <f t="shared" ca="1" si="137"/>
        <v>0</v>
      </c>
      <c r="O586" s="231">
        <f t="shared" ca="1" si="138"/>
        <v>0</v>
      </c>
      <c r="P586" s="232">
        <f t="shared" ca="1" si="139"/>
        <v>0</v>
      </c>
      <c r="Q586" s="233">
        <f t="shared" ca="1" si="129"/>
        <v>0</v>
      </c>
      <c r="R586" s="233">
        <f ca="1">IF(LEN(B586)&gt;0,'7'!R586-'7'!Q586,"")</f>
        <v>0</v>
      </c>
      <c r="S586" s="234"/>
      <c r="T586" s="34"/>
      <c r="U586" s="34"/>
      <c r="V586" s="34"/>
      <c r="W586" s="34"/>
      <c r="X586" s="34"/>
      <c r="AB586" s="167">
        <f>ROW()</f>
        <v>586</v>
      </c>
      <c r="AC586" s="168">
        <f t="shared" ca="1" si="124"/>
        <v>0</v>
      </c>
      <c r="AD586" s="168">
        <f t="shared" ca="1" si="125"/>
        <v>0</v>
      </c>
      <c r="AE586" s="169" t="str">
        <f t="shared" ca="1" si="130"/>
        <v>-</v>
      </c>
      <c r="AF586" s="168" t="str">
        <f t="shared" ca="1" si="131"/>
        <v>-</v>
      </c>
      <c r="AG586" s="169" t="str">
        <f t="shared" ca="1" si="132"/>
        <v>-</v>
      </c>
      <c r="AH586" s="168" t="str">
        <f t="shared" ca="1" si="133"/>
        <v>-</v>
      </c>
      <c r="AI586" s="168">
        <f t="shared" ca="1" si="134"/>
        <v>0</v>
      </c>
      <c r="AJ586" s="170">
        <f t="shared" ca="1" si="135"/>
        <v>0</v>
      </c>
      <c r="AK586" s="168">
        <f t="shared" ca="1" si="126"/>
        <v>0</v>
      </c>
      <c r="AL586" s="168">
        <f t="shared" ca="1" si="127"/>
        <v>0</v>
      </c>
    </row>
    <row r="587" spans="1:38" ht="27" customHeight="1" x14ac:dyDescent="0.2">
      <c r="A587" s="56">
        <v>572</v>
      </c>
      <c r="B587" s="309" t="str">
        <f t="shared" ca="1" si="121"/>
        <v>A572</v>
      </c>
      <c r="C587" s="309"/>
      <c r="D587" s="57" t="str">
        <f t="shared" ca="1" si="122"/>
        <v/>
      </c>
      <c r="E587" s="59" t="str">
        <f t="shared" ca="1" si="123"/>
        <v/>
      </c>
      <c r="F587" s="215">
        <f ca="1">IF(LEN(B587)&gt;0,'OBRAČUNANA OSNOVNA PLAČA'!H581,"")</f>
        <v>0</v>
      </c>
      <c r="G587" s="60"/>
      <c r="H587" s="60"/>
      <c r="I587" s="60"/>
      <c r="J587" s="60"/>
      <c r="K587" s="60"/>
      <c r="L587" s="229">
        <f t="shared" si="128"/>
        <v>0</v>
      </c>
      <c r="M587" s="230">
        <f t="shared" ca="1" si="136"/>
        <v>0</v>
      </c>
      <c r="N587" s="230">
        <f t="shared" ca="1" si="137"/>
        <v>0</v>
      </c>
      <c r="O587" s="231">
        <f t="shared" ca="1" si="138"/>
        <v>0</v>
      </c>
      <c r="P587" s="232">
        <f t="shared" ca="1" si="139"/>
        <v>0</v>
      </c>
      <c r="Q587" s="233">
        <f t="shared" ca="1" si="129"/>
        <v>0</v>
      </c>
      <c r="R587" s="233">
        <f ca="1">IF(LEN(B587)&gt;0,'7'!R587-'7'!Q587,"")</f>
        <v>0</v>
      </c>
      <c r="S587" s="234"/>
      <c r="T587" s="34"/>
      <c r="U587" s="34"/>
      <c r="V587" s="34"/>
      <c r="W587" s="34"/>
      <c r="X587" s="34"/>
      <c r="AB587" s="167">
        <f>ROW()</f>
        <v>587</v>
      </c>
      <c r="AC587" s="168">
        <f t="shared" ca="1" si="124"/>
        <v>0</v>
      </c>
      <c r="AD587" s="168">
        <f t="shared" ca="1" si="125"/>
        <v>0</v>
      </c>
      <c r="AE587" s="169" t="str">
        <f t="shared" ca="1" si="130"/>
        <v>-</v>
      </c>
      <c r="AF587" s="168" t="str">
        <f t="shared" ca="1" si="131"/>
        <v>-</v>
      </c>
      <c r="AG587" s="169" t="str">
        <f t="shared" ca="1" si="132"/>
        <v>-</v>
      </c>
      <c r="AH587" s="168" t="str">
        <f t="shared" ca="1" si="133"/>
        <v>-</v>
      </c>
      <c r="AI587" s="168">
        <f t="shared" ca="1" si="134"/>
        <v>0</v>
      </c>
      <c r="AJ587" s="170">
        <f t="shared" ca="1" si="135"/>
        <v>0</v>
      </c>
      <c r="AK587" s="168">
        <f t="shared" ca="1" si="126"/>
        <v>0</v>
      </c>
      <c r="AL587" s="168">
        <f t="shared" ca="1" si="127"/>
        <v>0</v>
      </c>
    </row>
    <row r="588" spans="1:38" ht="27" customHeight="1" x14ac:dyDescent="0.2">
      <c r="A588" s="56">
        <v>573</v>
      </c>
      <c r="B588" s="309" t="str">
        <f t="shared" ca="1" si="121"/>
        <v>A573</v>
      </c>
      <c r="C588" s="309"/>
      <c r="D588" s="57" t="str">
        <f t="shared" ca="1" si="122"/>
        <v/>
      </c>
      <c r="E588" s="59" t="str">
        <f t="shared" ca="1" si="123"/>
        <v/>
      </c>
      <c r="F588" s="215">
        <f ca="1">IF(LEN(B588)&gt;0,'OBRAČUNANA OSNOVNA PLAČA'!H582,"")</f>
        <v>0</v>
      </c>
      <c r="G588" s="60"/>
      <c r="H588" s="60"/>
      <c r="I588" s="60"/>
      <c r="J588" s="60"/>
      <c r="K588" s="60"/>
      <c r="L588" s="229">
        <f t="shared" si="128"/>
        <v>0</v>
      </c>
      <c r="M588" s="230">
        <f t="shared" ca="1" si="136"/>
        <v>0</v>
      </c>
      <c r="N588" s="230">
        <f t="shared" ca="1" si="137"/>
        <v>0</v>
      </c>
      <c r="O588" s="231">
        <f t="shared" ca="1" si="138"/>
        <v>0</v>
      </c>
      <c r="P588" s="232">
        <f t="shared" ca="1" si="139"/>
        <v>0</v>
      </c>
      <c r="Q588" s="233">
        <f t="shared" ca="1" si="129"/>
        <v>0</v>
      </c>
      <c r="R588" s="233">
        <f ca="1">IF(LEN(B588)&gt;0,'7'!R588-'7'!Q588,"")</f>
        <v>0</v>
      </c>
      <c r="S588" s="234"/>
      <c r="T588" s="34"/>
      <c r="U588" s="34"/>
      <c r="V588" s="34"/>
      <c r="W588" s="34"/>
      <c r="X588" s="34"/>
      <c r="AB588" s="167">
        <f>ROW()</f>
        <v>588</v>
      </c>
      <c r="AC588" s="168">
        <f t="shared" ca="1" si="124"/>
        <v>0</v>
      </c>
      <c r="AD588" s="168">
        <f t="shared" ca="1" si="125"/>
        <v>0</v>
      </c>
      <c r="AE588" s="169" t="str">
        <f t="shared" ca="1" si="130"/>
        <v>-</v>
      </c>
      <c r="AF588" s="168" t="str">
        <f t="shared" ca="1" si="131"/>
        <v>-</v>
      </c>
      <c r="AG588" s="169" t="str">
        <f t="shared" ca="1" si="132"/>
        <v>-</v>
      </c>
      <c r="AH588" s="168" t="str">
        <f t="shared" ca="1" si="133"/>
        <v>-</v>
      </c>
      <c r="AI588" s="168">
        <f t="shared" ca="1" si="134"/>
        <v>0</v>
      </c>
      <c r="AJ588" s="170">
        <f t="shared" ca="1" si="135"/>
        <v>0</v>
      </c>
      <c r="AK588" s="168">
        <f t="shared" ca="1" si="126"/>
        <v>0</v>
      </c>
      <c r="AL588" s="168">
        <f t="shared" ca="1" si="127"/>
        <v>0</v>
      </c>
    </row>
    <row r="589" spans="1:38" ht="27" customHeight="1" x14ac:dyDescent="0.2">
      <c r="A589" s="56">
        <v>574</v>
      </c>
      <c r="B589" s="309" t="str">
        <f t="shared" ca="1" si="121"/>
        <v>A574</v>
      </c>
      <c r="C589" s="309"/>
      <c r="D589" s="57" t="str">
        <f t="shared" ca="1" si="122"/>
        <v/>
      </c>
      <c r="E589" s="59" t="str">
        <f t="shared" ca="1" si="123"/>
        <v/>
      </c>
      <c r="F589" s="215">
        <f ca="1">IF(LEN(B589)&gt;0,'OBRAČUNANA OSNOVNA PLAČA'!H583,"")</f>
        <v>0</v>
      </c>
      <c r="G589" s="60"/>
      <c r="H589" s="60"/>
      <c r="I589" s="60"/>
      <c r="J589" s="60"/>
      <c r="K589" s="60"/>
      <c r="L589" s="229">
        <f t="shared" si="128"/>
        <v>0</v>
      </c>
      <c r="M589" s="230">
        <f t="shared" ca="1" si="136"/>
        <v>0</v>
      </c>
      <c r="N589" s="230">
        <f t="shared" ca="1" si="137"/>
        <v>0</v>
      </c>
      <c r="O589" s="231">
        <f t="shared" ca="1" si="138"/>
        <v>0</v>
      </c>
      <c r="P589" s="232">
        <f t="shared" ca="1" si="139"/>
        <v>0</v>
      </c>
      <c r="Q589" s="233">
        <f t="shared" ca="1" si="129"/>
        <v>0</v>
      </c>
      <c r="R589" s="233">
        <f ca="1">IF(LEN(B589)&gt;0,'7'!R589-'7'!Q589,"")</f>
        <v>0</v>
      </c>
      <c r="S589" s="234"/>
      <c r="T589" s="34"/>
      <c r="U589" s="34"/>
      <c r="V589" s="34"/>
      <c r="W589" s="34"/>
      <c r="X589" s="34"/>
      <c r="AB589" s="167">
        <f>ROW()</f>
        <v>589</v>
      </c>
      <c r="AC589" s="168">
        <f t="shared" ca="1" si="124"/>
        <v>0</v>
      </c>
      <c r="AD589" s="168">
        <f t="shared" ca="1" si="125"/>
        <v>0</v>
      </c>
      <c r="AE589" s="169" t="str">
        <f t="shared" ca="1" si="130"/>
        <v>-</v>
      </c>
      <c r="AF589" s="168" t="str">
        <f t="shared" ca="1" si="131"/>
        <v>-</v>
      </c>
      <c r="AG589" s="169" t="str">
        <f t="shared" ca="1" si="132"/>
        <v>-</v>
      </c>
      <c r="AH589" s="168" t="str">
        <f t="shared" ca="1" si="133"/>
        <v>-</v>
      </c>
      <c r="AI589" s="168">
        <f t="shared" ca="1" si="134"/>
        <v>0</v>
      </c>
      <c r="AJ589" s="170">
        <f t="shared" ca="1" si="135"/>
        <v>0</v>
      </c>
      <c r="AK589" s="168">
        <f t="shared" ca="1" si="126"/>
        <v>0</v>
      </c>
      <c r="AL589" s="168">
        <f t="shared" ca="1" si="127"/>
        <v>0</v>
      </c>
    </row>
    <row r="590" spans="1:38" ht="27" customHeight="1" x14ac:dyDescent="0.2">
      <c r="A590" s="56">
        <v>575</v>
      </c>
      <c r="B590" s="309" t="str">
        <f t="shared" ca="1" si="121"/>
        <v>A575</v>
      </c>
      <c r="C590" s="309"/>
      <c r="D590" s="57" t="str">
        <f t="shared" ca="1" si="122"/>
        <v/>
      </c>
      <c r="E590" s="59" t="str">
        <f t="shared" ca="1" si="123"/>
        <v/>
      </c>
      <c r="F590" s="215">
        <f ca="1">IF(LEN(B590)&gt;0,'OBRAČUNANA OSNOVNA PLAČA'!H584,"")</f>
        <v>0</v>
      </c>
      <c r="G590" s="60"/>
      <c r="H590" s="60"/>
      <c r="I590" s="60"/>
      <c r="J590" s="60"/>
      <c r="K590" s="60"/>
      <c r="L590" s="229">
        <f t="shared" si="128"/>
        <v>0</v>
      </c>
      <c r="M590" s="230">
        <f t="shared" ca="1" si="136"/>
        <v>0</v>
      </c>
      <c r="N590" s="230">
        <f t="shared" ca="1" si="137"/>
        <v>0</v>
      </c>
      <c r="O590" s="231">
        <f t="shared" ca="1" si="138"/>
        <v>0</v>
      </c>
      <c r="P590" s="232">
        <f t="shared" ca="1" si="139"/>
        <v>0</v>
      </c>
      <c r="Q590" s="233">
        <f t="shared" ca="1" si="129"/>
        <v>0</v>
      </c>
      <c r="R590" s="233">
        <f ca="1">IF(LEN(B590)&gt;0,'7'!R590-'7'!Q590,"")</f>
        <v>0</v>
      </c>
      <c r="S590" s="234"/>
      <c r="T590" s="34"/>
      <c r="U590" s="34"/>
      <c r="V590" s="34"/>
      <c r="W590" s="34"/>
      <c r="X590" s="34"/>
      <c r="AB590" s="167">
        <f>ROW()</f>
        <v>590</v>
      </c>
      <c r="AC590" s="168">
        <f t="shared" ca="1" si="124"/>
        <v>0</v>
      </c>
      <c r="AD590" s="168">
        <f t="shared" ca="1" si="125"/>
        <v>0</v>
      </c>
      <c r="AE590" s="169" t="str">
        <f t="shared" ca="1" si="130"/>
        <v>-</v>
      </c>
      <c r="AF590" s="168" t="str">
        <f t="shared" ca="1" si="131"/>
        <v>-</v>
      </c>
      <c r="AG590" s="169" t="str">
        <f t="shared" ca="1" si="132"/>
        <v>-</v>
      </c>
      <c r="AH590" s="168" t="str">
        <f t="shared" ca="1" si="133"/>
        <v>-</v>
      </c>
      <c r="AI590" s="168">
        <f t="shared" ca="1" si="134"/>
        <v>0</v>
      </c>
      <c r="AJ590" s="170">
        <f t="shared" ca="1" si="135"/>
        <v>0</v>
      </c>
      <c r="AK590" s="168">
        <f t="shared" ca="1" si="126"/>
        <v>0</v>
      </c>
      <c r="AL590" s="168">
        <f t="shared" ca="1" si="127"/>
        <v>0</v>
      </c>
    </row>
    <row r="591" spans="1:38" ht="27" customHeight="1" x14ac:dyDescent="0.2">
      <c r="A591" s="56">
        <v>576</v>
      </c>
      <c r="B591" s="309" t="str">
        <f t="shared" ca="1" si="121"/>
        <v>A576</v>
      </c>
      <c r="C591" s="309"/>
      <c r="D591" s="57" t="str">
        <f t="shared" ca="1" si="122"/>
        <v/>
      </c>
      <c r="E591" s="59" t="str">
        <f t="shared" ca="1" si="123"/>
        <v/>
      </c>
      <c r="F591" s="215">
        <f ca="1">IF(LEN(B591)&gt;0,'OBRAČUNANA OSNOVNA PLAČA'!H585,"")</f>
        <v>0</v>
      </c>
      <c r="G591" s="60"/>
      <c r="H591" s="60"/>
      <c r="I591" s="60"/>
      <c r="J591" s="60"/>
      <c r="K591" s="60"/>
      <c r="L591" s="229">
        <f t="shared" si="128"/>
        <v>0</v>
      </c>
      <c r="M591" s="230">
        <f t="shared" ca="1" si="136"/>
        <v>0</v>
      </c>
      <c r="N591" s="230">
        <f t="shared" ca="1" si="137"/>
        <v>0</v>
      </c>
      <c r="O591" s="231">
        <f t="shared" ca="1" si="138"/>
        <v>0</v>
      </c>
      <c r="P591" s="232">
        <f t="shared" ca="1" si="139"/>
        <v>0</v>
      </c>
      <c r="Q591" s="233">
        <f t="shared" ca="1" si="129"/>
        <v>0</v>
      </c>
      <c r="R591" s="233">
        <f ca="1">IF(LEN(B591)&gt;0,'7'!R591-'7'!Q591,"")</f>
        <v>0</v>
      </c>
      <c r="S591" s="234"/>
      <c r="T591" s="34"/>
      <c r="U591" s="34"/>
      <c r="V591" s="34"/>
      <c r="W591" s="34"/>
      <c r="X591" s="34"/>
      <c r="AB591" s="167">
        <f>ROW()</f>
        <v>591</v>
      </c>
      <c r="AC591" s="168">
        <f t="shared" ca="1" si="124"/>
        <v>0</v>
      </c>
      <c r="AD591" s="168">
        <f t="shared" ca="1" si="125"/>
        <v>0</v>
      </c>
      <c r="AE591" s="169" t="str">
        <f t="shared" ca="1" si="130"/>
        <v>-</v>
      </c>
      <c r="AF591" s="168" t="str">
        <f t="shared" ca="1" si="131"/>
        <v>-</v>
      </c>
      <c r="AG591" s="169" t="str">
        <f t="shared" ca="1" si="132"/>
        <v>-</v>
      </c>
      <c r="AH591" s="168" t="str">
        <f t="shared" ca="1" si="133"/>
        <v>-</v>
      </c>
      <c r="AI591" s="168">
        <f t="shared" ca="1" si="134"/>
        <v>0</v>
      </c>
      <c r="AJ591" s="170">
        <f t="shared" ca="1" si="135"/>
        <v>0</v>
      </c>
      <c r="AK591" s="168">
        <f t="shared" ca="1" si="126"/>
        <v>0</v>
      </c>
      <c r="AL591" s="168">
        <f t="shared" ca="1" si="127"/>
        <v>0</v>
      </c>
    </row>
    <row r="592" spans="1:38" ht="27" customHeight="1" x14ac:dyDescent="0.2">
      <c r="A592" s="56">
        <v>577</v>
      </c>
      <c r="B592" s="309" t="str">
        <f t="shared" ca="1" si="121"/>
        <v>A577</v>
      </c>
      <c r="C592" s="309"/>
      <c r="D592" s="57" t="str">
        <f t="shared" ca="1" si="122"/>
        <v/>
      </c>
      <c r="E592" s="59" t="str">
        <f t="shared" ca="1" si="123"/>
        <v/>
      </c>
      <c r="F592" s="215">
        <f ca="1">IF(LEN(B592)&gt;0,'OBRAČUNANA OSNOVNA PLAČA'!H586,"")</f>
        <v>0</v>
      </c>
      <c r="G592" s="60"/>
      <c r="H592" s="60"/>
      <c r="I592" s="60"/>
      <c r="J592" s="60"/>
      <c r="K592" s="60"/>
      <c r="L592" s="229">
        <f t="shared" ref="L592:L655" si="140">+G592+H592+I592+J592+K592</f>
        <v>0</v>
      </c>
      <c r="M592" s="230">
        <f t="shared" ca="1" si="136"/>
        <v>0</v>
      </c>
      <c r="N592" s="230">
        <f t="shared" ca="1" si="137"/>
        <v>0</v>
      </c>
      <c r="O592" s="231">
        <f t="shared" ca="1" si="138"/>
        <v>0</v>
      </c>
      <c r="P592" s="232">
        <f t="shared" ca="1" si="139"/>
        <v>0</v>
      </c>
      <c r="Q592" s="233">
        <f t="shared" ref="Q592:Q655" ca="1" si="141">MIN(P592,R592)</f>
        <v>0</v>
      </c>
      <c r="R592" s="233">
        <f ca="1">IF(LEN(B592)&gt;0,'7'!R592-'7'!Q592,"")</f>
        <v>0</v>
      </c>
      <c r="S592" s="234"/>
      <c r="T592" s="34"/>
      <c r="U592" s="34"/>
      <c r="V592" s="34"/>
      <c r="W592" s="34"/>
      <c r="X592" s="34"/>
      <c r="AB592" s="167">
        <f>ROW()</f>
        <v>592</v>
      </c>
      <c r="AC592" s="168">
        <f t="shared" ca="1" si="124"/>
        <v>0</v>
      </c>
      <c r="AD592" s="168">
        <f t="shared" ca="1" si="125"/>
        <v>0</v>
      </c>
      <c r="AE592" s="169" t="str">
        <f t="shared" ref="AE592:AE655" ca="1" si="142">IF(AC592&gt;=AD592,"-",$L592/(5*MAX($M$1021:$M$1022)))</f>
        <v>-</v>
      </c>
      <c r="AF592" s="168" t="str">
        <f t="shared" ref="AF592:AF655" ca="1" si="143">IF(AC592&gt;=AD592,"-",$L592/(5*MAX($M$1021:$M$1022))*AK592)</f>
        <v>-</v>
      </c>
      <c r="AG592" s="169" t="str">
        <f t="shared" ref="AG592:AG655" ca="1" si="144">IF(AE592="-","-",AE592*$AF$1017)</f>
        <v>-</v>
      </c>
      <c r="AH592" s="168" t="str">
        <f t="shared" ref="AH592:AH655" ca="1" si="145">IF(AF592="-","-",AF592*$AF$1017)</f>
        <v>-</v>
      </c>
      <c r="AI592" s="168">
        <f t="shared" ref="AI592:AI655" ca="1" si="146">IF(AG592="-",0,MIN(AH592,R592))</f>
        <v>0</v>
      </c>
      <c r="AJ592" s="170">
        <f t="shared" ref="AJ592:AJ655" ca="1" si="147">+AD592-AC592</f>
        <v>0</v>
      </c>
      <c r="AK592" s="168">
        <f t="shared" ca="1" si="126"/>
        <v>0</v>
      </c>
      <c r="AL592" s="168">
        <f t="shared" ca="1" si="127"/>
        <v>0</v>
      </c>
    </row>
    <row r="593" spans="1:38" ht="27" customHeight="1" x14ac:dyDescent="0.2">
      <c r="A593" s="56">
        <v>578</v>
      </c>
      <c r="B593" s="309" t="str">
        <f t="shared" ca="1" si="121"/>
        <v>A578</v>
      </c>
      <c r="C593" s="309"/>
      <c r="D593" s="57" t="str">
        <f t="shared" ca="1" si="122"/>
        <v/>
      </c>
      <c r="E593" s="59" t="str">
        <f t="shared" ca="1" si="123"/>
        <v/>
      </c>
      <c r="F593" s="215">
        <f ca="1">IF(LEN(B593)&gt;0,'OBRAČUNANA OSNOVNA PLAČA'!H587,"")</f>
        <v>0</v>
      </c>
      <c r="G593" s="60"/>
      <c r="H593" s="60"/>
      <c r="I593" s="60"/>
      <c r="J593" s="60"/>
      <c r="K593" s="60"/>
      <c r="L593" s="229">
        <f t="shared" si="140"/>
        <v>0</v>
      </c>
      <c r="M593" s="230">
        <f t="shared" ref="M593:M656" ca="1" si="148">IF(LEN(B593)&gt;0,L593/5,"")</f>
        <v>0</v>
      </c>
      <c r="N593" s="230">
        <f t="shared" ref="N593:N656" ca="1" si="149">IF(LEN(B593)&gt;0,F593*M593,"")</f>
        <v>0</v>
      </c>
      <c r="O593" s="231">
        <f t="shared" ref="O593:O656" ca="1" si="150">IF(LEN(B593)&gt;0,M593*$P$1017,"")</f>
        <v>0</v>
      </c>
      <c r="P593" s="232">
        <f t="shared" ref="P593:P656" ca="1" si="151">IF(LEN(B593)&gt;0,F593*O593,"")</f>
        <v>0</v>
      </c>
      <c r="Q593" s="233">
        <f t="shared" ca="1" si="141"/>
        <v>0</v>
      </c>
      <c r="R593" s="233">
        <f ca="1">IF(LEN(B593)&gt;0,'7'!R593-'7'!Q593,"")</f>
        <v>0</v>
      </c>
      <c r="S593" s="234"/>
      <c r="T593" s="34"/>
      <c r="U593" s="34"/>
      <c r="V593" s="34"/>
      <c r="W593" s="34"/>
      <c r="X593" s="34"/>
      <c r="AB593" s="167">
        <f>ROW()</f>
        <v>593</v>
      </c>
      <c r="AC593" s="168">
        <f t="shared" ca="1" si="124"/>
        <v>0</v>
      </c>
      <c r="AD593" s="168">
        <f t="shared" ca="1" si="125"/>
        <v>0</v>
      </c>
      <c r="AE593" s="169" t="str">
        <f t="shared" ca="1" si="142"/>
        <v>-</v>
      </c>
      <c r="AF593" s="168" t="str">
        <f t="shared" ca="1" si="143"/>
        <v>-</v>
      </c>
      <c r="AG593" s="169" t="str">
        <f t="shared" ca="1" si="144"/>
        <v>-</v>
      </c>
      <c r="AH593" s="168" t="str">
        <f t="shared" ca="1" si="145"/>
        <v>-</v>
      </c>
      <c r="AI593" s="168">
        <f t="shared" ca="1" si="146"/>
        <v>0</v>
      </c>
      <c r="AJ593" s="170">
        <f t="shared" ca="1" si="147"/>
        <v>0</v>
      </c>
      <c r="AK593" s="168">
        <f t="shared" ca="1" si="126"/>
        <v>0</v>
      </c>
      <c r="AL593" s="168">
        <f t="shared" ca="1" si="127"/>
        <v>0</v>
      </c>
    </row>
    <row r="594" spans="1:38" ht="27" customHeight="1" x14ac:dyDescent="0.2">
      <c r="A594" s="56">
        <v>579</v>
      </c>
      <c r="B594" s="309" t="str">
        <f t="shared" ca="1" si="121"/>
        <v>A579</v>
      </c>
      <c r="C594" s="309"/>
      <c r="D594" s="57" t="str">
        <f t="shared" ca="1" si="122"/>
        <v/>
      </c>
      <c r="E594" s="59" t="str">
        <f t="shared" ca="1" si="123"/>
        <v/>
      </c>
      <c r="F594" s="215">
        <f ca="1">IF(LEN(B594)&gt;0,'OBRAČUNANA OSNOVNA PLAČA'!H588,"")</f>
        <v>0</v>
      </c>
      <c r="G594" s="60"/>
      <c r="H594" s="60"/>
      <c r="I594" s="60"/>
      <c r="J594" s="60"/>
      <c r="K594" s="60"/>
      <c r="L594" s="229">
        <f t="shared" si="140"/>
        <v>0</v>
      </c>
      <c r="M594" s="230">
        <f t="shared" ca="1" si="148"/>
        <v>0</v>
      </c>
      <c r="N594" s="230">
        <f t="shared" ca="1" si="149"/>
        <v>0</v>
      </c>
      <c r="O594" s="231">
        <f t="shared" ca="1" si="150"/>
        <v>0</v>
      </c>
      <c r="P594" s="232">
        <f t="shared" ca="1" si="151"/>
        <v>0</v>
      </c>
      <c r="Q594" s="233">
        <f t="shared" ca="1" si="141"/>
        <v>0</v>
      </c>
      <c r="R594" s="233">
        <f ca="1">IF(LEN(B594)&gt;0,'7'!R594-'7'!Q594,"")</f>
        <v>0</v>
      </c>
      <c r="S594" s="234"/>
      <c r="T594" s="34"/>
      <c r="U594" s="34"/>
      <c r="V594" s="34"/>
      <c r="W594" s="34"/>
      <c r="X594" s="34"/>
      <c r="AB594" s="167">
        <f>ROW()</f>
        <v>594</v>
      </c>
      <c r="AC594" s="168">
        <f t="shared" ca="1" si="124"/>
        <v>0</v>
      </c>
      <c r="AD594" s="168">
        <f t="shared" ca="1" si="125"/>
        <v>0</v>
      </c>
      <c r="AE594" s="169" t="str">
        <f t="shared" ca="1" si="142"/>
        <v>-</v>
      </c>
      <c r="AF594" s="168" t="str">
        <f t="shared" ca="1" si="143"/>
        <v>-</v>
      </c>
      <c r="AG594" s="169" t="str">
        <f t="shared" ca="1" si="144"/>
        <v>-</v>
      </c>
      <c r="AH594" s="168" t="str">
        <f t="shared" ca="1" si="145"/>
        <v>-</v>
      </c>
      <c r="AI594" s="168">
        <f t="shared" ca="1" si="146"/>
        <v>0</v>
      </c>
      <c r="AJ594" s="170">
        <f t="shared" ca="1" si="147"/>
        <v>0</v>
      </c>
      <c r="AK594" s="168">
        <f t="shared" ca="1" si="126"/>
        <v>0</v>
      </c>
      <c r="AL594" s="168">
        <f t="shared" ca="1" si="127"/>
        <v>0</v>
      </c>
    </row>
    <row r="595" spans="1:38" ht="27" customHeight="1" x14ac:dyDescent="0.2">
      <c r="A595" s="56">
        <v>580</v>
      </c>
      <c r="B595" s="309" t="str">
        <f t="shared" ca="1" si="121"/>
        <v>A580</v>
      </c>
      <c r="C595" s="309"/>
      <c r="D595" s="57" t="str">
        <f t="shared" ca="1" si="122"/>
        <v/>
      </c>
      <c r="E595" s="59" t="str">
        <f t="shared" ca="1" si="123"/>
        <v/>
      </c>
      <c r="F595" s="215">
        <f ca="1">IF(LEN(B595)&gt;0,'OBRAČUNANA OSNOVNA PLAČA'!H589,"")</f>
        <v>0</v>
      </c>
      <c r="G595" s="60"/>
      <c r="H595" s="60"/>
      <c r="I595" s="60"/>
      <c r="J595" s="60"/>
      <c r="K595" s="60"/>
      <c r="L595" s="229">
        <f t="shared" si="140"/>
        <v>0</v>
      </c>
      <c r="M595" s="230">
        <f t="shared" ca="1" si="148"/>
        <v>0</v>
      </c>
      <c r="N595" s="230">
        <f t="shared" ca="1" si="149"/>
        <v>0</v>
      </c>
      <c r="O595" s="231">
        <f t="shared" ca="1" si="150"/>
        <v>0</v>
      </c>
      <c r="P595" s="232">
        <f t="shared" ca="1" si="151"/>
        <v>0</v>
      </c>
      <c r="Q595" s="233">
        <f t="shared" ca="1" si="141"/>
        <v>0</v>
      </c>
      <c r="R595" s="233">
        <f ca="1">IF(LEN(B595)&gt;0,'7'!R595-'7'!Q595,"")</f>
        <v>0</v>
      </c>
      <c r="S595" s="234"/>
      <c r="T595" s="34"/>
      <c r="U595" s="34"/>
      <c r="V595" s="34"/>
      <c r="W595" s="34"/>
      <c r="X595" s="34"/>
      <c r="AB595" s="167">
        <f>ROW()</f>
        <v>595</v>
      </c>
      <c r="AC595" s="168">
        <f t="shared" ca="1" si="124"/>
        <v>0</v>
      </c>
      <c r="AD595" s="168">
        <f t="shared" ca="1" si="125"/>
        <v>0</v>
      </c>
      <c r="AE595" s="169" t="str">
        <f t="shared" ca="1" si="142"/>
        <v>-</v>
      </c>
      <c r="AF595" s="168" t="str">
        <f t="shared" ca="1" si="143"/>
        <v>-</v>
      </c>
      <c r="AG595" s="169" t="str">
        <f t="shared" ca="1" si="144"/>
        <v>-</v>
      </c>
      <c r="AH595" s="168" t="str">
        <f t="shared" ca="1" si="145"/>
        <v>-</v>
      </c>
      <c r="AI595" s="168">
        <f t="shared" ca="1" si="146"/>
        <v>0</v>
      </c>
      <c r="AJ595" s="170">
        <f t="shared" ca="1" si="147"/>
        <v>0</v>
      </c>
      <c r="AK595" s="168">
        <f t="shared" ca="1" si="126"/>
        <v>0</v>
      </c>
      <c r="AL595" s="168">
        <f t="shared" ca="1" si="127"/>
        <v>0</v>
      </c>
    </row>
    <row r="596" spans="1:38" ht="27" customHeight="1" x14ac:dyDescent="0.2">
      <c r="A596" s="56">
        <v>581</v>
      </c>
      <c r="B596" s="309" t="str">
        <f t="shared" ca="1" si="121"/>
        <v>A581</v>
      </c>
      <c r="C596" s="309"/>
      <c r="D596" s="57" t="str">
        <f t="shared" ca="1" si="122"/>
        <v/>
      </c>
      <c r="E596" s="59" t="str">
        <f t="shared" ca="1" si="123"/>
        <v/>
      </c>
      <c r="F596" s="215">
        <f ca="1">IF(LEN(B596)&gt;0,'OBRAČUNANA OSNOVNA PLAČA'!H590,"")</f>
        <v>0</v>
      </c>
      <c r="G596" s="60"/>
      <c r="H596" s="60"/>
      <c r="I596" s="60"/>
      <c r="J596" s="60"/>
      <c r="K596" s="60"/>
      <c r="L596" s="229">
        <f t="shared" si="140"/>
        <v>0</v>
      </c>
      <c r="M596" s="230">
        <f t="shared" ca="1" si="148"/>
        <v>0</v>
      </c>
      <c r="N596" s="230">
        <f t="shared" ca="1" si="149"/>
        <v>0</v>
      </c>
      <c r="O596" s="231">
        <f t="shared" ca="1" si="150"/>
        <v>0</v>
      </c>
      <c r="P596" s="232">
        <f t="shared" ca="1" si="151"/>
        <v>0</v>
      </c>
      <c r="Q596" s="233">
        <f t="shared" ca="1" si="141"/>
        <v>0</v>
      </c>
      <c r="R596" s="233">
        <f ca="1">IF(LEN(B596)&gt;0,'7'!R596-'7'!Q596,"")</f>
        <v>0</v>
      </c>
      <c r="S596" s="234"/>
      <c r="T596" s="34"/>
      <c r="U596" s="34"/>
      <c r="V596" s="34"/>
      <c r="W596" s="34"/>
      <c r="X596" s="34"/>
      <c r="AB596" s="167">
        <f>ROW()</f>
        <v>596</v>
      </c>
      <c r="AC596" s="168">
        <f t="shared" ca="1" si="124"/>
        <v>0</v>
      </c>
      <c r="AD596" s="168">
        <f t="shared" ca="1" si="125"/>
        <v>0</v>
      </c>
      <c r="AE596" s="169" t="str">
        <f t="shared" ca="1" si="142"/>
        <v>-</v>
      </c>
      <c r="AF596" s="168" t="str">
        <f t="shared" ca="1" si="143"/>
        <v>-</v>
      </c>
      <c r="AG596" s="169" t="str">
        <f t="shared" ca="1" si="144"/>
        <v>-</v>
      </c>
      <c r="AH596" s="168" t="str">
        <f t="shared" ca="1" si="145"/>
        <v>-</v>
      </c>
      <c r="AI596" s="168">
        <f t="shared" ca="1" si="146"/>
        <v>0</v>
      </c>
      <c r="AJ596" s="170">
        <f t="shared" ca="1" si="147"/>
        <v>0</v>
      </c>
      <c r="AK596" s="168">
        <f t="shared" ca="1" si="126"/>
        <v>0</v>
      </c>
      <c r="AL596" s="168">
        <f t="shared" ca="1" si="127"/>
        <v>0</v>
      </c>
    </row>
    <row r="597" spans="1:38" ht="27" customHeight="1" x14ac:dyDescent="0.2">
      <c r="A597" s="56">
        <v>582</v>
      </c>
      <c r="B597" s="309" t="str">
        <f t="shared" ca="1" si="121"/>
        <v>A582</v>
      </c>
      <c r="C597" s="309"/>
      <c r="D597" s="57" t="str">
        <f t="shared" ca="1" si="122"/>
        <v/>
      </c>
      <c r="E597" s="59" t="str">
        <f t="shared" ca="1" si="123"/>
        <v/>
      </c>
      <c r="F597" s="215">
        <f ca="1">IF(LEN(B597)&gt;0,'OBRAČUNANA OSNOVNA PLAČA'!H591,"")</f>
        <v>0</v>
      </c>
      <c r="G597" s="60"/>
      <c r="H597" s="60"/>
      <c r="I597" s="60"/>
      <c r="J597" s="60"/>
      <c r="K597" s="60"/>
      <c r="L597" s="229">
        <f t="shared" si="140"/>
        <v>0</v>
      </c>
      <c r="M597" s="230">
        <f t="shared" ca="1" si="148"/>
        <v>0</v>
      </c>
      <c r="N597" s="230">
        <f t="shared" ca="1" si="149"/>
        <v>0</v>
      </c>
      <c r="O597" s="231">
        <f t="shared" ca="1" si="150"/>
        <v>0</v>
      </c>
      <c r="P597" s="232">
        <f t="shared" ca="1" si="151"/>
        <v>0</v>
      </c>
      <c r="Q597" s="233">
        <f t="shared" ca="1" si="141"/>
        <v>0</v>
      </c>
      <c r="R597" s="233">
        <f ca="1">IF(LEN(B597)&gt;0,'7'!R597-'7'!Q597,"")</f>
        <v>0</v>
      </c>
      <c r="S597" s="234"/>
      <c r="T597" s="34"/>
      <c r="U597" s="34"/>
      <c r="V597" s="34"/>
      <c r="W597" s="34"/>
      <c r="X597" s="34"/>
      <c r="AB597" s="167">
        <f>ROW()</f>
        <v>597</v>
      </c>
      <c r="AC597" s="168">
        <f t="shared" ca="1" si="124"/>
        <v>0</v>
      </c>
      <c r="AD597" s="168">
        <f t="shared" ca="1" si="125"/>
        <v>0</v>
      </c>
      <c r="AE597" s="169" t="str">
        <f t="shared" ca="1" si="142"/>
        <v>-</v>
      </c>
      <c r="AF597" s="168" t="str">
        <f t="shared" ca="1" si="143"/>
        <v>-</v>
      </c>
      <c r="AG597" s="169" t="str">
        <f t="shared" ca="1" si="144"/>
        <v>-</v>
      </c>
      <c r="AH597" s="168" t="str">
        <f t="shared" ca="1" si="145"/>
        <v>-</v>
      </c>
      <c r="AI597" s="168">
        <f t="shared" ca="1" si="146"/>
        <v>0</v>
      </c>
      <c r="AJ597" s="170">
        <f t="shared" ca="1" si="147"/>
        <v>0</v>
      </c>
      <c r="AK597" s="168">
        <f t="shared" ca="1" si="126"/>
        <v>0</v>
      </c>
      <c r="AL597" s="168">
        <f t="shared" ca="1" si="127"/>
        <v>0</v>
      </c>
    </row>
    <row r="598" spans="1:38" ht="27" customHeight="1" x14ac:dyDescent="0.2">
      <c r="A598" s="56">
        <v>583</v>
      </c>
      <c r="B598" s="309" t="str">
        <f t="shared" ca="1" si="121"/>
        <v>A583</v>
      </c>
      <c r="C598" s="309"/>
      <c r="D598" s="57" t="str">
        <f t="shared" ca="1" si="122"/>
        <v/>
      </c>
      <c r="E598" s="59" t="str">
        <f t="shared" ca="1" si="123"/>
        <v/>
      </c>
      <c r="F598" s="215">
        <f ca="1">IF(LEN(B598)&gt;0,'OBRAČUNANA OSNOVNA PLAČA'!H592,"")</f>
        <v>0</v>
      </c>
      <c r="G598" s="60"/>
      <c r="H598" s="60"/>
      <c r="I598" s="60"/>
      <c r="J598" s="60"/>
      <c r="K598" s="60"/>
      <c r="L598" s="229">
        <f t="shared" si="140"/>
        <v>0</v>
      </c>
      <c r="M598" s="230">
        <f t="shared" ca="1" si="148"/>
        <v>0</v>
      </c>
      <c r="N598" s="230">
        <f t="shared" ca="1" si="149"/>
        <v>0</v>
      </c>
      <c r="O598" s="231">
        <f t="shared" ca="1" si="150"/>
        <v>0</v>
      </c>
      <c r="P598" s="232">
        <f t="shared" ca="1" si="151"/>
        <v>0</v>
      </c>
      <c r="Q598" s="233">
        <f t="shared" ca="1" si="141"/>
        <v>0</v>
      </c>
      <c r="R598" s="233">
        <f ca="1">IF(LEN(B598)&gt;0,'7'!R598-'7'!Q598,"")</f>
        <v>0</v>
      </c>
      <c r="S598" s="234"/>
      <c r="T598" s="34"/>
      <c r="U598" s="34"/>
      <c r="V598" s="34"/>
      <c r="W598" s="34"/>
      <c r="X598" s="34"/>
      <c r="AB598" s="167">
        <f>ROW()</f>
        <v>598</v>
      </c>
      <c r="AC598" s="168">
        <f t="shared" ca="1" si="124"/>
        <v>0</v>
      </c>
      <c r="AD598" s="168">
        <f t="shared" ca="1" si="125"/>
        <v>0</v>
      </c>
      <c r="AE598" s="169" t="str">
        <f t="shared" ca="1" si="142"/>
        <v>-</v>
      </c>
      <c r="AF598" s="168" t="str">
        <f t="shared" ca="1" si="143"/>
        <v>-</v>
      </c>
      <c r="AG598" s="169" t="str">
        <f t="shared" ca="1" si="144"/>
        <v>-</v>
      </c>
      <c r="AH598" s="168" t="str">
        <f t="shared" ca="1" si="145"/>
        <v>-</v>
      </c>
      <c r="AI598" s="168">
        <f t="shared" ca="1" si="146"/>
        <v>0</v>
      </c>
      <c r="AJ598" s="170">
        <f t="shared" ca="1" si="147"/>
        <v>0</v>
      </c>
      <c r="AK598" s="168">
        <f t="shared" ca="1" si="126"/>
        <v>0</v>
      </c>
      <c r="AL598" s="168">
        <f t="shared" ca="1" si="127"/>
        <v>0</v>
      </c>
    </row>
    <row r="599" spans="1:38" ht="27" customHeight="1" x14ac:dyDescent="0.2">
      <c r="A599" s="56">
        <v>584</v>
      </c>
      <c r="B599" s="309" t="str">
        <f t="shared" ca="1" si="121"/>
        <v>A584</v>
      </c>
      <c r="C599" s="309"/>
      <c r="D599" s="57" t="str">
        <f t="shared" ca="1" si="122"/>
        <v/>
      </c>
      <c r="E599" s="59" t="str">
        <f t="shared" ca="1" si="123"/>
        <v/>
      </c>
      <c r="F599" s="215">
        <f ca="1">IF(LEN(B599)&gt;0,'OBRAČUNANA OSNOVNA PLAČA'!H593,"")</f>
        <v>0</v>
      </c>
      <c r="G599" s="60"/>
      <c r="H599" s="60"/>
      <c r="I599" s="60"/>
      <c r="J599" s="60"/>
      <c r="K599" s="60"/>
      <c r="L599" s="229">
        <f t="shared" si="140"/>
        <v>0</v>
      </c>
      <c r="M599" s="230">
        <f t="shared" ca="1" si="148"/>
        <v>0</v>
      </c>
      <c r="N599" s="230">
        <f t="shared" ca="1" si="149"/>
        <v>0</v>
      </c>
      <c r="O599" s="231">
        <f t="shared" ca="1" si="150"/>
        <v>0</v>
      </c>
      <c r="P599" s="232">
        <f t="shared" ca="1" si="151"/>
        <v>0</v>
      </c>
      <c r="Q599" s="233">
        <f t="shared" ca="1" si="141"/>
        <v>0</v>
      </c>
      <c r="R599" s="233">
        <f ca="1">IF(LEN(B599)&gt;0,'7'!R599-'7'!Q599,"")</f>
        <v>0</v>
      </c>
      <c r="S599" s="234"/>
      <c r="T599" s="34"/>
      <c r="U599" s="34"/>
      <c r="V599" s="34"/>
      <c r="W599" s="34"/>
      <c r="X599" s="34"/>
      <c r="AB599" s="167">
        <f>ROW()</f>
        <v>599</v>
      </c>
      <c r="AC599" s="168">
        <f t="shared" ca="1" si="124"/>
        <v>0</v>
      </c>
      <c r="AD599" s="168">
        <f t="shared" ca="1" si="125"/>
        <v>0</v>
      </c>
      <c r="AE599" s="169" t="str">
        <f t="shared" ca="1" si="142"/>
        <v>-</v>
      </c>
      <c r="AF599" s="168" t="str">
        <f t="shared" ca="1" si="143"/>
        <v>-</v>
      </c>
      <c r="AG599" s="169" t="str">
        <f t="shared" ca="1" si="144"/>
        <v>-</v>
      </c>
      <c r="AH599" s="168" t="str">
        <f t="shared" ca="1" si="145"/>
        <v>-</v>
      </c>
      <c r="AI599" s="168">
        <f t="shared" ca="1" si="146"/>
        <v>0</v>
      </c>
      <c r="AJ599" s="170">
        <f t="shared" ca="1" si="147"/>
        <v>0</v>
      </c>
      <c r="AK599" s="168">
        <f t="shared" ca="1" si="126"/>
        <v>0</v>
      </c>
      <c r="AL599" s="168">
        <f t="shared" ca="1" si="127"/>
        <v>0</v>
      </c>
    </row>
    <row r="600" spans="1:38" ht="27" customHeight="1" x14ac:dyDescent="0.2">
      <c r="A600" s="56">
        <v>585</v>
      </c>
      <c r="B600" s="309" t="str">
        <f t="shared" ca="1" si="121"/>
        <v>A585</v>
      </c>
      <c r="C600" s="309"/>
      <c r="D600" s="57" t="str">
        <f t="shared" ca="1" si="122"/>
        <v/>
      </c>
      <c r="E600" s="59" t="str">
        <f t="shared" ca="1" si="123"/>
        <v/>
      </c>
      <c r="F600" s="215">
        <f ca="1">IF(LEN(B600)&gt;0,'OBRAČUNANA OSNOVNA PLAČA'!H594,"")</f>
        <v>0</v>
      </c>
      <c r="G600" s="60"/>
      <c r="H600" s="60"/>
      <c r="I600" s="60"/>
      <c r="J600" s="60"/>
      <c r="K600" s="60"/>
      <c r="L600" s="229">
        <f t="shared" si="140"/>
        <v>0</v>
      </c>
      <c r="M600" s="230">
        <f t="shared" ca="1" si="148"/>
        <v>0</v>
      </c>
      <c r="N600" s="230">
        <f t="shared" ca="1" si="149"/>
        <v>0</v>
      </c>
      <c r="O600" s="231">
        <f t="shared" ca="1" si="150"/>
        <v>0</v>
      </c>
      <c r="P600" s="232">
        <f t="shared" ca="1" si="151"/>
        <v>0</v>
      </c>
      <c r="Q600" s="233">
        <f t="shared" ca="1" si="141"/>
        <v>0</v>
      </c>
      <c r="R600" s="233">
        <f ca="1">IF(LEN(B600)&gt;0,'7'!R600-'7'!Q600,"")</f>
        <v>0</v>
      </c>
      <c r="S600" s="234"/>
      <c r="T600" s="34"/>
      <c r="U600" s="34"/>
      <c r="V600" s="34"/>
      <c r="W600" s="34"/>
      <c r="X600" s="34"/>
      <c r="AB600" s="167">
        <f>ROW()</f>
        <v>600</v>
      </c>
      <c r="AC600" s="168">
        <f t="shared" ca="1" si="124"/>
        <v>0</v>
      </c>
      <c r="AD600" s="168">
        <f t="shared" ca="1" si="125"/>
        <v>0</v>
      </c>
      <c r="AE600" s="169" t="str">
        <f t="shared" ca="1" si="142"/>
        <v>-</v>
      </c>
      <c r="AF600" s="168" t="str">
        <f t="shared" ca="1" si="143"/>
        <v>-</v>
      </c>
      <c r="AG600" s="169" t="str">
        <f t="shared" ca="1" si="144"/>
        <v>-</v>
      </c>
      <c r="AH600" s="168" t="str">
        <f t="shared" ca="1" si="145"/>
        <v>-</v>
      </c>
      <c r="AI600" s="168">
        <f t="shared" ca="1" si="146"/>
        <v>0</v>
      </c>
      <c r="AJ600" s="170">
        <f t="shared" ca="1" si="147"/>
        <v>0</v>
      </c>
      <c r="AK600" s="168">
        <f t="shared" ca="1" si="126"/>
        <v>0</v>
      </c>
      <c r="AL600" s="168">
        <f t="shared" ca="1" si="127"/>
        <v>0</v>
      </c>
    </row>
    <row r="601" spans="1:38" ht="27" customHeight="1" x14ac:dyDescent="0.2">
      <c r="A601" s="56">
        <v>586</v>
      </c>
      <c r="B601" s="309" t="str">
        <f t="shared" ca="1" si="121"/>
        <v>A586</v>
      </c>
      <c r="C601" s="309"/>
      <c r="D601" s="57" t="str">
        <f t="shared" ca="1" si="122"/>
        <v/>
      </c>
      <c r="E601" s="59" t="str">
        <f t="shared" ca="1" si="123"/>
        <v/>
      </c>
      <c r="F601" s="215">
        <f ca="1">IF(LEN(B601)&gt;0,'OBRAČUNANA OSNOVNA PLAČA'!H595,"")</f>
        <v>0</v>
      </c>
      <c r="G601" s="60"/>
      <c r="H601" s="60"/>
      <c r="I601" s="60"/>
      <c r="J601" s="60"/>
      <c r="K601" s="60"/>
      <c r="L601" s="229">
        <f t="shared" si="140"/>
        <v>0</v>
      </c>
      <c r="M601" s="230">
        <f t="shared" ca="1" si="148"/>
        <v>0</v>
      </c>
      <c r="N601" s="230">
        <f t="shared" ca="1" si="149"/>
        <v>0</v>
      </c>
      <c r="O601" s="231">
        <f t="shared" ca="1" si="150"/>
        <v>0</v>
      </c>
      <c r="P601" s="232">
        <f t="shared" ca="1" si="151"/>
        <v>0</v>
      </c>
      <c r="Q601" s="233">
        <f t="shared" ca="1" si="141"/>
        <v>0</v>
      </c>
      <c r="R601" s="233">
        <f ca="1">IF(LEN(B601)&gt;0,'7'!R601-'7'!Q601,"")</f>
        <v>0</v>
      </c>
      <c r="S601" s="234"/>
      <c r="T601" s="34"/>
      <c r="U601" s="34"/>
      <c r="V601" s="34"/>
      <c r="W601" s="34"/>
      <c r="X601" s="34"/>
      <c r="AB601" s="167">
        <f>ROW()</f>
        <v>601</v>
      </c>
      <c r="AC601" s="168">
        <f t="shared" ca="1" si="124"/>
        <v>0</v>
      </c>
      <c r="AD601" s="168">
        <f t="shared" ca="1" si="125"/>
        <v>0</v>
      </c>
      <c r="AE601" s="169" t="str">
        <f t="shared" ca="1" si="142"/>
        <v>-</v>
      </c>
      <c r="AF601" s="168" t="str">
        <f t="shared" ca="1" si="143"/>
        <v>-</v>
      </c>
      <c r="AG601" s="169" t="str">
        <f t="shared" ca="1" si="144"/>
        <v>-</v>
      </c>
      <c r="AH601" s="168" t="str">
        <f t="shared" ca="1" si="145"/>
        <v>-</v>
      </c>
      <c r="AI601" s="168">
        <f t="shared" ca="1" si="146"/>
        <v>0</v>
      </c>
      <c r="AJ601" s="170">
        <f t="shared" ca="1" si="147"/>
        <v>0</v>
      </c>
      <c r="AK601" s="168">
        <f t="shared" ca="1" si="126"/>
        <v>0</v>
      </c>
      <c r="AL601" s="168">
        <f t="shared" ca="1" si="127"/>
        <v>0</v>
      </c>
    </row>
    <row r="602" spans="1:38" ht="27" customHeight="1" x14ac:dyDescent="0.2">
      <c r="A602" s="56">
        <v>587</v>
      </c>
      <c r="B602" s="309" t="str">
        <f t="shared" ca="1" si="121"/>
        <v>A587</v>
      </c>
      <c r="C602" s="309"/>
      <c r="D602" s="57" t="str">
        <f t="shared" ca="1" si="122"/>
        <v/>
      </c>
      <c r="E602" s="59" t="str">
        <f t="shared" ca="1" si="123"/>
        <v/>
      </c>
      <c r="F602" s="215">
        <f ca="1">IF(LEN(B602)&gt;0,'OBRAČUNANA OSNOVNA PLAČA'!H596,"")</f>
        <v>0</v>
      </c>
      <c r="G602" s="60"/>
      <c r="H602" s="60"/>
      <c r="I602" s="60"/>
      <c r="J602" s="60"/>
      <c r="K602" s="60"/>
      <c r="L602" s="229">
        <f t="shared" si="140"/>
        <v>0</v>
      </c>
      <c r="M602" s="230">
        <f t="shared" ca="1" si="148"/>
        <v>0</v>
      </c>
      <c r="N602" s="230">
        <f t="shared" ca="1" si="149"/>
        <v>0</v>
      </c>
      <c r="O602" s="231">
        <f t="shared" ca="1" si="150"/>
        <v>0</v>
      </c>
      <c r="P602" s="232">
        <f t="shared" ca="1" si="151"/>
        <v>0</v>
      </c>
      <c r="Q602" s="233">
        <f t="shared" ca="1" si="141"/>
        <v>0</v>
      </c>
      <c r="R602" s="233">
        <f ca="1">IF(LEN(B602)&gt;0,'7'!R602-'7'!Q602,"")</f>
        <v>0</v>
      </c>
      <c r="S602" s="234"/>
      <c r="T602" s="34"/>
      <c r="U602" s="34"/>
      <c r="V602" s="34"/>
      <c r="W602" s="34"/>
      <c r="X602" s="34"/>
      <c r="AB602" s="167">
        <f>ROW()</f>
        <v>602</v>
      </c>
      <c r="AC602" s="168">
        <f t="shared" ca="1" si="124"/>
        <v>0</v>
      </c>
      <c r="AD602" s="168">
        <f t="shared" ca="1" si="125"/>
        <v>0</v>
      </c>
      <c r="AE602" s="169" t="str">
        <f t="shared" ca="1" si="142"/>
        <v>-</v>
      </c>
      <c r="AF602" s="168" t="str">
        <f t="shared" ca="1" si="143"/>
        <v>-</v>
      </c>
      <c r="AG602" s="169" t="str">
        <f t="shared" ca="1" si="144"/>
        <v>-</v>
      </c>
      <c r="AH602" s="168" t="str">
        <f t="shared" ca="1" si="145"/>
        <v>-</v>
      </c>
      <c r="AI602" s="168">
        <f t="shared" ca="1" si="146"/>
        <v>0</v>
      </c>
      <c r="AJ602" s="170">
        <f t="shared" ca="1" si="147"/>
        <v>0</v>
      </c>
      <c r="AK602" s="168">
        <f t="shared" ca="1" si="126"/>
        <v>0</v>
      </c>
      <c r="AL602" s="168">
        <f t="shared" ca="1" si="127"/>
        <v>0</v>
      </c>
    </row>
    <row r="603" spans="1:38" ht="27" customHeight="1" x14ac:dyDescent="0.2">
      <c r="A603" s="56">
        <v>588</v>
      </c>
      <c r="B603" s="309" t="str">
        <f t="shared" ca="1" si="121"/>
        <v>A588</v>
      </c>
      <c r="C603" s="309"/>
      <c r="D603" s="57" t="str">
        <f t="shared" ca="1" si="122"/>
        <v/>
      </c>
      <c r="E603" s="59" t="str">
        <f t="shared" ca="1" si="123"/>
        <v/>
      </c>
      <c r="F603" s="215">
        <f ca="1">IF(LEN(B603)&gt;0,'OBRAČUNANA OSNOVNA PLAČA'!H597,"")</f>
        <v>0</v>
      </c>
      <c r="G603" s="60"/>
      <c r="H603" s="60"/>
      <c r="I603" s="60"/>
      <c r="J603" s="60"/>
      <c r="K603" s="60"/>
      <c r="L603" s="229">
        <f t="shared" si="140"/>
        <v>0</v>
      </c>
      <c r="M603" s="230">
        <f t="shared" ca="1" si="148"/>
        <v>0</v>
      </c>
      <c r="N603" s="230">
        <f t="shared" ca="1" si="149"/>
        <v>0</v>
      </c>
      <c r="O603" s="231">
        <f t="shared" ca="1" si="150"/>
        <v>0</v>
      </c>
      <c r="P603" s="232">
        <f t="shared" ca="1" si="151"/>
        <v>0</v>
      </c>
      <c r="Q603" s="233">
        <f t="shared" ca="1" si="141"/>
        <v>0</v>
      </c>
      <c r="R603" s="233">
        <f ca="1">IF(LEN(B603)&gt;0,'7'!R603-'7'!Q603,"")</f>
        <v>0</v>
      </c>
      <c r="S603" s="234"/>
      <c r="T603" s="34"/>
      <c r="U603" s="34"/>
      <c r="V603" s="34"/>
      <c r="W603" s="34"/>
      <c r="X603" s="34"/>
      <c r="AB603" s="167">
        <f>ROW()</f>
        <v>603</v>
      </c>
      <c r="AC603" s="168">
        <f t="shared" ca="1" si="124"/>
        <v>0</v>
      </c>
      <c r="AD603" s="168">
        <f t="shared" ca="1" si="125"/>
        <v>0</v>
      </c>
      <c r="AE603" s="169" t="str">
        <f t="shared" ca="1" si="142"/>
        <v>-</v>
      </c>
      <c r="AF603" s="168" t="str">
        <f t="shared" ca="1" si="143"/>
        <v>-</v>
      </c>
      <c r="AG603" s="169" t="str">
        <f t="shared" ca="1" si="144"/>
        <v>-</v>
      </c>
      <c r="AH603" s="168" t="str">
        <f t="shared" ca="1" si="145"/>
        <v>-</v>
      </c>
      <c r="AI603" s="168">
        <f t="shared" ca="1" si="146"/>
        <v>0</v>
      </c>
      <c r="AJ603" s="170">
        <f t="shared" ca="1" si="147"/>
        <v>0</v>
      </c>
      <c r="AK603" s="168">
        <f t="shared" ca="1" si="126"/>
        <v>0</v>
      </c>
      <c r="AL603" s="168">
        <f t="shared" ca="1" si="127"/>
        <v>0</v>
      </c>
    </row>
    <row r="604" spans="1:38" ht="27" customHeight="1" x14ac:dyDescent="0.2">
      <c r="A604" s="56">
        <v>589</v>
      </c>
      <c r="B604" s="309" t="str">
        <f t="shared" ca="1" si="121"/>
        <v>A589</v>
      </c>
      <c r="C604" s="309"/>
      <c r="D604" s="57" t="str">
        <f t="shared" ca="1" si="122"/>
        <v/>
      </c>
      <c r="E604" s="59" t="str">
        <f t="shared" ca="1" si="123"/>
        <v/>
      </c>
      <c r="F604" s="215">
        <f ca="1">IF(LEN(B604)&gt;0,'OBRAČUNANA OSNOVNA PLAČA'!H598,"")</f>
        <v>0</v>
      </c>
      <c r="G604" s="60"/>
      <c r="H604" s="60"/>
      <c r="I604" s="60"/>
      <c r="J604" s="60"/>
      <c r="K604" s="60"/>
      <c r="L604" s="229">
        <f t="shared" si="140"/>
        <v>0</v>
      </c>
      <c r="M604" s="230">
        <f t="shared" ca="1" si="148"/>
        <v>0</v>
      </c>
      <c r="N604" s="230">
        <f t="shared" ca="1" si="149"/>
        <v>0</v>
      </c>
      <c r="O604" s="231">
        <f t="shared" ca="1" si="150"/>
        <v>0</v>
      </c>
      <c r="P604" s="232">
        <f t="shared" ca="1" si="151"/>
        <v>0</v>
      </c>
      <c r="Q604" s="233">
        <f t="shared" ca="1" si="141"/>
        <v>0</v>
      </c>
      <c r="R604" s="233">
        <f ca="1">IF(LEN(B604)&gt;0,'7'!R604-'7'!Q604,"")</f>
        <v>0</v>
      </c>
      <c r="S604" s="234"/>
      <c r="T604" s="34"/>
      <c r="U604" s="34"/>
      <c r="V604" s="34"/>
      <c r="W604" s="34"/>
      <c r="X604" s="34"/>
      <c r="AB604" s="167">
        <f>ROW()</f>
        <v>604</v>
      </c>
      <c r="AC604" s="168">
        <f t="shared" ca="1" si="124"/>
        <v>0</v>
      </c>
      <c r="AD604" s="168">
        <f t="shared" ca="1" si="125"/>
        <v>0</v>
      </c>
      <c r="AE604" s="169" t="str">
        <f t="shared" ca="1" si="142"/>
        <v>-</v>
      </c>
      <c r="AF604" s="168" t="str">
        <f t="shared" ca="1" si="143"/>
        <v>-</v>
      </c>
      <c r="AG604" s="169" t="str">
        <f t="shared" ca="1" si="144"/>
        <v>-</v>
      </c>
      <c r="AH604" s="168" t="str">
        <f t="shared" ca="1" si="145"/>
        <v>-</v>
      </c>
      <c r="AI604" s="168">
        <f t="shared" ca="1" si="146"/>
        <v>0</v>
      </c>
      <c r="AJ604" s="170">
        <f t="shared" ca="1" si="147"/>
        <v>0</v>
      </c>
      <c r="AK604" s="168">
        <f t="shared" ca="1" si="126"/>
        <v>0</v>
      </c>
      <c r="AL604" s="168">
        <f t="shared" ca="1" si="127"/>
        <v>0</v>
      </c>
    </row>
    <row r="605" spans="1:38" ht="27" customHeight="1" x14ac:dyDescent="0.2">
      <c r="A605" s="56">
        <v>590</v>
      </c>
      <c r="B605" s="309" t="str">
        <f t="shared" ca="1" si="121"/>
        <v>A590</v>
      </c>
      <c r="C605" s="309"/>
      <c r="D605" s="57" t="str">
        <f t="shared" ca="1" si="122"/>
        <v/>
      </c>
      <c r="E605" s="59" t="str">
        <f t="shared" ca="1" si="123"/>
        <v/>
      </c>
      <c r="F605" s="215">
        <f ca="1">IF(LEN(B605)&gt;0,'OBRAČUNANA OSNOVNA PLAČA'!H599,"")</f>
        <v>0</v>
      </c>
      <c r="G605" s="60"/>
      <c r="H605" s="60"/>
      <c r="I605" s="60"/>
      <c r="J605" s="60"/>
      <c r="K605" s="60"/>
      <c r="L605" s="229">
        <f t="shared" si="140"/>
        <v>0</v>
      </c>
      <c r="M605" s="230">
        <f t="shared" ca="1" si="148"/>
        <v>0</v>
      </c>
      <c r="N605" s="230">
        <f t="shared" ca="1" si="149"/>
        <v>0</v>
      </c>
      <c r="O605" s="231">
        <f t="shared" ca="1" si="150"/>
        <v>0</v>
      </c>
      <c r="P605" s="232">
        <f t="shared" ca="1" si="151"/>
        <v>0</v>
      </c>
      <c r="Q605" s="233">
        <f t="shared" ca="1" si="141"/>
        <v>0</v>
      </c>
      <c r="R605" s="233">
        <f ca="1">IF(LEN(B605)&gt;0,'7'!R605-'7'!Q605,"")</f>
        <v>0</v>
      </c>
      <c r="S605" s="234"/>
      <c r="T605" s="34"/>
      <c r="U605" s="34"/>
      <c r="V605" s="34"/>
      <c r="W605" s="34"/>
      <c r="X605" s="34"/>
      <c r="AB605" s="167">
        <f>ROW()</f>
        <v>605</v>
      </c>
      <c r="AC605" s="168">
        <f t="shared" ca="1" si="124"/>
        <v>0</v>
      </c>
      <c r="AD605" s="168">
        <f t="shared" ca="1" si="125"/>
        <v>0</v>
      </c>
      <c r="AE605" s="169" t="str">
        <f t="shared" ca="1" si="142"/>
        <v>-</v>
      </c>
      <c r="AF605" s="168" t="str">
        <f t="shared" ca="1" si="143"/>
        <v>-</v>
      </c>
      <c r="AG605" s="169" t="str">
        <f t="shared" ca="1" si="144"/>
        <v>-</v>
      </c>
      <c r="AH605" s="168" t="str">
        <f t="shared" ca="1" si="145"/>
        <v>-</v>
      </c>
      <c r="AI605" s="168">
        <f t="shared" ca="1" si="146"/>
        <v>0</v>
      </c>
      <c r="AJ605" s="170">
        <f t="shared" ca="1" si="147"/>
        <v>0</v>
      </c>
      <c r="AK605" s="168">
        <f t="shared" ca="1" si="126"/>
        <v>0</v>
      </c>
      <c r="AL605" s="168">
        <f t="shared" ca="1" si="127"/>
        <v>0</v>
      </c>
    </row>
    <row r="606" spans="1:38" ht="27" customHeight="1" x14ac:dyDescent="0.2">
      <c r="A606" s="56">
        <v>591</v>
      </c>
      <c r="B606" s="309" t="str">
        <f t="shared" ca="1" si="121"/>
        <v>A591</v>
      </c>
      <c r="C606" s="309"/>
      <c r="D606" s="57" t="str">
        <f t="shared" ca="1" si="122"/>
        <v/>
      </c>
      <c r="E606" s="59" t="str">
        <f t="shared" ca="1" si="123"/>
        <v/>
      </c>
      <c r="F606" s="215">
        <f ca="1">IF(LEN(B606)&gt;0,'OBRAČUNANA OSNOVNA PLAČA'!H600,"")</f>
        <v>0</v>
      </c>
      <c r="G606" s="60"/>
      <c r="H606" s="60"/>
      <c r="I606" s="60"/>
      <c r="J606" s="60"/>
      <c r="K606" s="60"/>
      <c r="L606" s="229">
        <f t="shared" si="140"/>
        <v>0</v>
      </c>
      <c r="M606" s="230">
        <f t="shared" ca="1" si="148"/>
        <v>0</v>
      </c>
      <c r="N606" s="230">
        <f t="shared" ca="1" si="149"/>
        <v>0</v>
      </c>
      <c r="O606" s="231">
        <f t="shared" ca="1" si="150"/>
        <v>0</v>
      </c>
      <c r="P606" s="232">
        <f t="shared" ca="1" si="151"/>
        <v>0</v>
      </c>
      <c r="Q606" s="233">
        <f t="shared" ca="1" si="141"/>
        <v>0</v>
      </c>
      <c r="R606" s="233">
        <f ca="1">IF(LEN(B606)&gt;0,'7'!R606-'7'!Q606,"")</f>
        <v>0</v>
      </c>
      <c r="S606" s="234"/>
      <c r="T606" s="34"/>
      <c r="U606" s="34"/>
      <c r="V606" s="34"/>
      <c r="W606" s="34"/>
      <c r="X606" s="34"/>
      <c r="AB606" s="167">
        <f>ROW()</f>
        <v>606</v>
      </c>
      <c r="AC606" s="168">
        <f t="shared" ca="1" si="124"/>
        <v>0</v>
      </c>
      <c r="AD606" s="168">
        <f t="shared" ca="1" si="125"/>
        <v>0</v>
      </c>
      <c r="AE606" s="169" t="str">
        <f t="shared" ca="1" si="142"/>
        <v>-</v>
      </c>
      <c r="AF606" s="168" t="str">
        <f t="shared" ca="1" si="143"/>
        <v>-</v>
      </c>
      <c r="AG606" s="169" t="str">
        <f t="shared" ca="1" si="144"/>
        <v>-</v>
      </c>
      <c r="AH606" s="168" t="str">
        <f t="shared" ca="1" si="145"/>
        <v>-</v>
      </c>
      <c r="AI606" s="168">
        <f t="shared" ca="1" si="146"/>
        <v>0</v>
      </c>
      <c r="AJ606" s="170">
        <f t="shared" ca="1" si="147"/>
        <v>0</v>
      </c>
      <c r="AK606" s="168">
        <f t="shared" ca="1" si="126"/>
        <v>0</v>
      </c>
      <c r="AL606" s="168">
        <f t="shared" ca="1" si="127"/>
        <v>0</v>
      </c>
    </row>
    <row r="607" spans="1:38" ht="27" customHeight="1" x14ac:dyDescent="0.2">
      <c r="A607" s="56">
        <v>592</v>
      </c>
      <c r="B607" s="309" t="str">
        <f t="shared" ca="1" si="121"/>
        <v>A592</v>
      </c>
      <c r="C607" s="309"/>
      <c r="D607" s="57" t="str">
        <f t="shared" ca="1" si="122"/>
        <v/>
      </c>
      <c r="E607" s="59" t="str">
        <f t="shared" ca="1" si="123"/>
        <v/>
      </c>
      <c r="F607" s="215">
        <f ca="1">IF(LEN(B607)&gt;0,'OBRAČUNANA OSNOVNA PLAČA'!H601,"")</f>
        <v>0</v>
      </c>
      <c r="G607" s="60"/>
      <c r="H607" s="60"/>
      <c r="I607" s="60"/>
      <c r="J607" s="60"/>
      <c r="K607" s="60"/>
      <c r="L607" s="229">
        <f t="shared" si="140"/>
        <v>0</v>
      </c>
      <c r="M607" s="230">
        <f t="shared" ca="1" si="148"/>
        <v>0</v>
      </c>
      <c r="N607" s="230">
        <f t="shared" ca="1" si="149"/>
        <v>0</v>
      </c>
      <c r="O607" s="231">
        <f t="shared" ca="1" si="150"/>
        <v>0</v>
      </c>
      <c r="P607" s="232">
        <f t="shared" ca="1" si="151"/>
        <v>0</v>
      </c>
      <c r="Q607" s="233">
        <f t="shared" ca="1" si="141"/>
        <v>0</v>
      </c>
      <c r="R607" s="233">
        <f ca="1">IF(LEN(B607)&gt;0,'7'!R607-'7'!Q607,"")</f>
        <v>0</v>
      </c>
      <c r="S607" s="234"/>
      <c r="T607" s="34"/>
      <c r="U607" s="34"/>
      <c r="V607" s="34"/>
      <c r="W607" s="34"/>
      <c r="X607" s="34"/>
      <c r="AB607" s="167">
        <f>ROW()</f>
        <v>607</v>
      </c>
      <c r="AC607" s="168">
        <f t="shared" ca="1" si="124"/>
        <v>0</v>
      </c>
      <c r="AD607" s="168">
        <f t="shared" ca="1" si="125"/>
        <v>0</v>
      </c>
      <c r="AE607" s="169" t="str">
        <f t="shared" ca="1" si="142"/>
        <v>-</v>
      </c>
      <c r="AF607" s="168" t="str">
        <f t="shared" ca="1" si="143"/>
        <v>-</v>
      </c>
      <c r="AG607" s="169" t="str">
        <f t="shared" ca="1" si="144"/>
        <v>-</v>
      </c>
      <c r="AH607" s="168" t="str">
        <f t="shared" ca="1" si="145"/>
        <v>-</v>
      </c>
      <c r="AI607" s="168">
        <f t="shared" ca="1" si="146"/>
        <v>0</v>
      </c>
      <c r="AJ607" s="170">
        <f t="shared" ca="1" si="147"/>
        <v>0</v>
      </c>
      <c r="AK607" s="168">
        <f t="shared" ca="1" si="126"/>
        <v>0</v>
      </c>
      <c r="AL607" s="168">
        <f t="shared" ca="1" si="127"/>
        <v>0</v>
      </c>
    </row>
    <row r="608" spans="1:38" ht="27" customHeight="1" x14ac:dyDescent="0.2">
      <c r="A608" s="56">
        <v>593</v>
      </c>
      <c r="B608" s="309" t="str">
        <f t="shared" ca="1" si="121"/>
        <v>A593</v>
      </c>
      <c r="C608" s="309"/>
      <c r="D608" s="57" t="str">
        <f t="shared" ca="1" si="122"/>
        <v/>
      </c>
      <c r="E608" s="59" t="str">
        <f t="shared" ca="1" si="123"/>
        <v/>
      </c>
      <c r="F608" s="215">
        <f ca="1">IF(LEN(B608)&gt;0,'OBRAČUNANA OSNOVNA PLAČA'!H602,"")</f>
        <v>0</v>
      </c>
      <c r="G608" s="60"/>
      <c r="H608" s="60"/>
      <c r="I608" s="60"/>
      <c r="J608" s="60"/>
      <c r="K608" s="60"/>
      <c r="L608" s="229">
        <f t="shared" si="140"/>
        <v>0</v>
      </c>
      <c r="M608" s="230">
        <f t="shared" ca="1" si="148"/>
        <v>0</v>
      </c>
      <c r="N608" s="230">
        <f t="shared" ca="1" si="149"/>
        <v>0</v>
      </c>
      <c r="O608" s="231">
        <f t="shared" ca="1" si="150"/>
        <v>0</v>
      </c>
      <c r="P608" s="232">
        <f t="shared" ca="1" si="151"/>
        <v>0</v>
      </c>
      <c r="Q608" s="233">
        <f t="shared" ca="1" si="141"/>
        <v>0</v>
      </c>
      <c r="R608" s="233">
        <f ca="1">IF(LEN(B608)&gt;0,'7'!R608-'7'!Q608,"")</f>
        <v>0</v>
      </c>
      <c r="S608" s="234"/>
      <c r="T608" s="34"/>
      <c r="U608" s="34"/>
      <c r="V608" s="34"/>
      <c r="W608" s="34"/>
      <c r="X608" s="34"/>
      <c r="AB608" s="167">
        <f>ROW()</f>
        <v>608</v>
      </c>
      <c r="AC608" s="168">
        <f t="shared" ca="1" si="124"/>
        <v>0</v>
      </c>
      <c r="AD608" s="168">
        <f t="shared" ca="1" si="125"/>
        <v>0</v>
      </c>
      <c r="AE608" s="169" t="str">
        <f t="shared" ca="1" si="142"/>
        <v>-</v>
      </c>
      <c r="AF608" s="168" t="str">
        <f t="shared" ca="1" si="143"/>
        <v>-</v>
      </c>
      <c r="AG608" s="169" t="str">
        <f t="shared" ca="1" si="144"/>
        <v>-</v>
      </c>
      <c r="AH608" s="168" t="str">
        <f t="shared" ca="1" si="145"/>
        <v>-</v>
      </c>
      <c r="AI608" s="168">
        <f t="shared" ca="1" si="146"/>
        <v>0</v>
      </c>
      <c r="AJ608" s="170">
        <f t="shared" ca="1" si="147"/>
        <v>0</v>
      </c>
      <c r="AK608" s="168">
        <f t="shared" ca="1" si="126"/>
        <v>0</v>
      </c>
      <c r="AL608" s="168">
        <f t="shared" ca="1" si="127"/>
        <v>0</v>
      </c>
    </row>
    <row r="609" spans="1:38" ht="27" customHeight="1" x14ac:dyDescent="0.2">
      <c r="A609" s="56">
        <v>594</v>
      </c>
      <c r="B609" s="309" t="str">
        <f t="shared" ca="1" si="121"/>
        <v>A594</v>
      </c>
      <c r="C609" s="309"/>
      <c r="D609" s="57" t="str">
        <f t="shared" ca="1" si="122"/>
        <v/>
      </c>
      <c r="E609" s="59" t="str">
        <f t="shared" ca="1" si="123"/>
        <v/>
      </c>
      <c r="F609" s="215">
        <f ca="1">IF(LEN(B609)&gt;0,'OBRAČUNANA OSNOVNA PLAČA'!H603,"")</f>
        <v>0</v>
      </c>
      <c r="G609" s="60"/>
      <c r="H609" s="60"/>
      <c r="I609" s="60"/>
      <c r="J609" s="60"/>
      <c r="K609" s="60"/>
      <c r="L609" s="229">
        <f t="shared" si="140"/>
        <v>0</v>
      </c>
      <c r="M609" s="230">
        <f t="shared" ca="1" si="148"/>
        <v>0</v>
      </c>
      <c r="N609" s="230">
        <f t="shared" ca="1" si="149"/>
        <v>0</v>
      </c>
      <c r="O609" s="231">
        <f t="shared" ca="1" si="150"/>
        <v>0</v>
      </c>
      <c r="P609" s="232">
        <f t="shared" ca="1" si="151"/>
        <v>0</v>
      </c>
      <c r="Q609" s="233">
        <f t="shared" ca="1" si="141"/>
        <v>0</v>
      </c>
      <c r="R609" s="233">
        <f ca="1">IF(LEN(B609)&gt;0,'7'!R609-'7'!Q609,"")</f>
        <v>0</v>
      </c>
      <c r="S609" s="234"/>
      <c r="T609" s="34"/>
      <c r="U609" s="34"/>
      <c r="V609" s="34"/>
      <c r="W609" s="34"/>
      <c r="X609" s="34"/>
      <c r="AB609" s="167">
        <f>ROW()</f>
        <v>609</v>
      </c>
      <c r="AC609" s="168">
        <f t="shared" ca="1" si="124"/>
        <v>0</v>
      </c>
      <c r="AD609" s="168">
        <f t="shared" ca="1" si="125"/>
        <v>0</v>
      </c>
      <c r="AE609" s="169" t="str">
        <f t="shared" ca="1" si="142"/>
        <v>-</v>
      </c>
      <c r="AF609" s="168" t="str">
        <f t="shared" ca="1" si="143"/>
        <v>-</v>
      </c>
      <c r="AG609" s="169" t="str">
        <f t="shared" ca="1" si="144"/>
        <v>-</v>
      </c>
      <c r="AH609" s="168" t="str">
        <f t="shared" ca="1" si="145"/>
        <v>-</v>
      </c>
      <c r="AI609" s="168">
        <f t="shared" ca="1" si="146"/>
        <v>0</v>
      </c>
      <c r="AJ609" s="170">
        <f t="shared" ca="1" si="147"/>
        <v>0</v>
      </c>
      <c r="AK609" s="168">
        <f t="shared" ca="1" si="126"/>
        <v>0</v>
      </c>
      <c r="AL609" s="168">
        <f t="shared" ca="1" si="127"/>
        <v>0</v>
      </c>
    </row>
    <row r="610" spans="1:38" ht="27" customHeight="1" x14ac:dyDescent="0.2">
      <c r="A610" s="56">
        <v>595</v>
      </c>
      <c r="B610" s="309" t="str">
        <f t="shared" ca="1" si="121"/>
        <v>A595</v>
      </c>
      <c r="C610" s="309"/>
      <c r="D610" s="57" t="str">
        <f t="shared" ca="1" si="122"/>
        <v/>
      </c>
      <c r="E610" s="59" t="str">
        <f t="shared" ca="1" si="123"/>
        <v/>
      </c>
      <c r="F610" s="215">
        <f ca="1">IF(LEN(B610)&gt;0,'OBRAČUNANA OSNOVNA PLAČA'!H604,"")</f>
        <v>0</v>
      </c>
      <c r="G610" s="60"/>
      <c r="H610" s="60"/>
      <c r="I610" s="60"/>
      <c r="J610" s="60"/>
      <c r="K610" s="60"/>
      <c r="L610" s="229">
        <f t="shared" si="140"/>
        <v>0</v>
      </c>
      <c r="M610" s="230">
        <f t="shared" ca="1" si="148"/>
        <v>0</v>
      </c>
      <c r="N610" s="230">
        <f t="shared" ca="1" si="149"/>
        <v>0</v>
      </c>
      <c r="O610" s="231">
        <f t="shared" ca="1" si="150"/>
        <v>0</v>
      </c>
      <c r="P610" s="232">
        <f t="shared" ca="1" si="151"/>
        <v>0</v>
      </c>
      <c r="Q610" s="233">
        <f t="shared" ca="1" si="141"/>
        <v>0</v>
      </c>
      <c r="R610" s="233">
        <f ca="1">IF(LEN(B610)&gt;0,'7'!R610-'7'!Q610,"")</f>
        <v>0</v>
      </c>
      <c r="S610" s="234"/>
      <c r="T610" s="34"/>
      <c r="U610" s="34"/>
      <c r="V610" s="34"/>
      <c r="W610" s="34"/>
      <c r="X610" s="34"/>
      <c r="AB610" s="167">
        <f>ROW()</f>
        <v>610</v>
      </c>
      <c r="AC610" s="168">
        <f t="shared" ca="1" si="124"/>
        <v>0</v>
      </c>
      <c r="AD610" s="168">
        <f t="shared" ca="1" si="125"/>
        <v>0</v>
      </c>
      <c r="AE610" s="169" t="str">
        <f t="shared" ca="1" si="142"/>
        <v>-</v>
      </c>
      <c r="AF610" s="168" t="str">
        <f t="shared" ca="1" si="143"/>
        <v>-</v>
      </c>
      <c r="AG610" s="169" t="str">
        <f t="shared" ca="1" si="144"/>
        <v>-</v>
      </c>
      <c r="AH610" s="168" t="str">
        <f t="shared" ca="1" si="145"/>
        <v>-</v>
      </c>
      <c r="AI610" s="168">
        <f t="shared" ca="1" si="146"/>
        <v>0</v>
      </c>
      <c r="AJ610" s="170">
        <f t="shared" ca="1" si="147"/>
        <v>0</v>
      </c>
      <c r="AK610" s="168">
        <f t="shared" ca="1" si="126"/>
        <v>0</v>
      </c>
      <c r="AL610" s="168">
        <f t="shared" ca="1" si="127"/>
        <v>0</v>
      </c>
    </row>
    <row r="611" spans="1:38" ht="27" customHeight="1" x14ac:dyDescent="0.2">
      <c r="A611" s="56">
        <v>596</v>
      </c>
      <c r="B611" s="309" t="str">
        <f t="shared" ca="1" si="121"/>
        <v>A596</v>
      </c>
      <c r="C611" s="309"/>
      <c r="D611" s="57" t="str">
        <f t="shared" ca="1" si="122"/>
        <v/>
      </c>
      <c r="E611" s="59" t="str">
        <f t="shared" ca="1" si="123"/>
        <v/>
      </c>
      <c r="F611" s="215">
        <f ca="1">IF(LEN(B611)&gt;0,'OBRAČUNANA OSNOVNA PLAČA'!H605,"")</f>
        <v>0</v>
      </c>
      <c r="G611" s="60"/>
      <c r="H611" s="60"/>
      <c r="I611" s="60"/>
      <c r="J611" s="60"/>
      <c r="K611" s="60"/>
      <c r="L611" s="229">
        <f t="shared" si="140"/>
        <v>0</v>
      </c>
      <c r="M611" s="230">
        <f t="shared" ca="1" si="148"/>
        <v>0</v>
      </c>
      <c r="N611" s="230">
        <f t="shared" ca="1" si="149"/>
        <v>0</v>
      </c>
      <c r="O611" s="231">
        <f t="shared" ca="1" si="150"/>
        <v>0</v>
      </c>
      <c r="P611" s="232">
        <f t="shared" ca="1" si="151"/>
        <v>0</v>
      </c>
      <c r="Q611" s="233">
        <f t="shared" ca="1" si="141"/>
        <v>0</v>
      </c>
      <c r="R611" s="233">
        <f ca="1">IF(LEN(B611)&gt;0,'7'!R611-'7'!Q611,"")</f>
        <v>0</v>
      </c>
      <c r="S611" s="234"/>
      <c r="T611" s="34"/>
      <c r="U611" s="34"/>
      <c r="V611" s="34"/>
      <c r="W611" s="34"/>
      <c r="X611" s="34"/>
      <c r="AB611" s="167">
        <f>ROW()</f>
        <v>611</v>
      </c>
      <c r="AC611" s="168">
        <f t="shared" ca="1" si="124"/>
        <v>0</v>
      </c>
      <c r="AD611" s="168">
        <f t="shared" ca="1" si="125"/>
        <v>0</v>
      </c>
      <c r="AE611" s="169" t="str">
        <f t="shared" ca="1" si="142"/>
        <v>-</v>
      </c>
      <c r="AF611" s="168" t="str">
        <f t="shared" ca="1" si="143"/>
        <v>-</v>
      </c>
      <c r="AG611" s="169" t="str">
        <f t="shared" ca="1" si="144"/>
        <v>-</v>
      </c>
      <c r="AH611" s="168" t="str">
        <f t="shared" ca="1" si="145"/>
        <v>-</v>
      </c>
      <c r="AI611" s="168">
        <f t="shared" ca="1" si="146"/>
        <v>0</v>
      </c>
      <c r="AJ611" s="170">
        <f t="shared" ca="1" si="147"/>
        <v>0</v>
      </c>
      <c r="AK611" s="168">
        <f t="shared" ca="1" si="126"/>
        <v>0</v>
      </c>
      <c r="AL611" s="168">
        <f t="shared" ca="1" si="127"/>
        <v>0</v>
      </c>
    </row>
    <row r="612" spans="1:38" ht="27" customHeight="1" x14ac:dyDescent="0.2">
      <c r="A612" s="56">
        <v>597</v>
      </c>
      <c r="B612" s="309" t="str">
        <f t="shared" ca="1" si="121"/>
        <v>A597</v>
      </c>
      <c r="C612" s="309"/>
      <c r="D612" s="57" t="str">
        <f t="shared" ca="1" si="122"/>
        <v/>
      </c>
      <c r="E612" s="59" t="str">
        <f t="shared" ca="1" si="123"/>
        <v/>
      </c>
      <c r="F612" s="215">
        <f ca="1">IF(LEN(B612)&gt;0,'OBRAČUNANA OSNOVNA PLAČA'!H606,"")</f>
        <v>0</v>
      </c>
      <c r="G612" s="60"/>
      <c r="H612" s="60"/>
      <c r="I612" s="60"/>
      <c r="J612" s="60"/>
      <c r="K612" s="60"/>
      <c r="L612" s="229">
        <f t="shared" si="140"/>
        <v>0</v>
      </c>
      <c r="M612" s="230">
        <f t="shared" ca="1" si="148"/>
        <v>0</v>
      </c>
      <c r="N612" s="230">
        <f t="shared" ca="1" si="149"/>
        <v>0</v>
      </c>
      <c r="O612" s="231">
        <f t="shared" ca="1" si="150"/>
        <v>0</v>
      </c>
      <c r="P612" s="232">
        <f t="shared" ca="1" si="151"/>
        <v>0</v>
      </c>
      <c r="Q612" s="233">
        <f t="shared" ca="1" si="141"/>
        <v>0</v>
      </c>
      <c r="R612" s="233">
        <f ca="1">IF(LEN(B612)&gt;0,'7'!R612-'7'!Q612,"")</f>
        <v>0</v>
      </c>
      <c r="S612" s="234"/>
      <c r="T612" s="34"/>
      <c r="U612" s="34"/>
      <c r="V612" s="34"/>
      <c r="W612" s="34"/>
      <c r="X612" s="34"/>
      <c r="AB612" s="167">
        <f>ROW()</f>
        <v>612</v>
      </c>
      <c r="AC612" s="168">
        <f t="shared" ca="1" si="124"/>
        <v>0</v>
      </c>
      <c r="AD612" s="168">
        <f t="shared" ca="1" si="125"/>
        <v>0</v>
      </c>
      <c r="AE612" s="169" t="str">
        <f t="shared" ca="1" si="142"/>
        <v>-</v>
      </c>
      <c r="AF612" s="168" t="str">
        <f t="shared" ca="1" si="143"/>
        <v>-</v>
      </c>
      <c r="AG612" s="169" t="str">
        <f t="shared" ca="1" si="144"/>
        <v>-</v>
      </c>
      <c r="AH612" s="168" t="str">
        <f t="shared" ca="1" si="145"/>
        <v>-</v>
      </c>
      <c r="AI612" s="168">
        <f t="shared" ca="1" si="146"/>
        <v>0</v>
      </c>
      <c r="AJ612" s="170">
        <f t="shared" ca="1" si="147"/>
        <v>0</v>
      </c>
      <c r="AK612" s="168">
        <f t="shared" ca="1" si="126"/>
        <v>0</v>
      </c>
      <c r="AL612" s="168">
        <f t="shared" ca="1" si="127"/>
        <v>0</v>
      </c>
    </row>
    <row r="613" spans="1:38" ht="27" customHeight="1" x14ac:dyDescent="0.2">
      <c r="A613" s="56">
        <v>598</v>
      </c>
      <c r="B613" s="309" t="str">
        <f t="shared" ca="1" si="121"/>
        <v>A598</v>
      </c>
      <c r="C613" s="309"/>
      <c r="D613" s="57" t="str">
        <f t="shared" ca="1" si="122"/>
        <v/>
      </c>
      <c r="E613" s="59" t="str">
        <f t="shared" ca="1" si="123"/>
        <v/>
      </c>
      <c r="F613" s="215">
        <f ca="1">IF(LEN(B613)&gt;0,'OBRAČUNANA OSNOVNA PLAČA'!H607,"")</f>
        <v>0</v>
      </c>
      <c r="G613" s="60"/>
      <c r="H613" s="60"/>
      <c r="I613" s="60"/>
      <c r="J613" s="60"/>
      <c r="K613" s="60"/>
      <c r="L613" s="229">
        <f t="shared" si="140"/>
        <v>0</v>
      </c>
      <c r="M613" s="230">
        <f t="shared" ca="1" si="148"/>
        <v>0</v>
      </c>
      <c r="N613" s="230">
        <f t="shared" ca="1" si="149"/>
        <v>0</v>
      </c>
      <c r="O613" s="231">
        <f t="shared" ca="1" si="150"/>
        <v>0</v>
      </c>
      <c r="P613" s="232">
        <f t="shared" ca="1" si="151"/>
        <v>0</v>
      </c>
      <c r="Q613" s="233">
        <f t="shared" ca="1" si="141"/>
        <v>0</v>
      </c>
      <c r="R613" s="233">
        <f ca="1">IF(LEN(B613)&gt;0,'7'!R613-'7'!Q613,"")</f>
        <v>0</v>
      </c>
      <c r="S613" s="234"/>
      <c r="T613" s="34"/>
      <c r="U613" s="34"/>
      <c r="V613" s="34"/>
      <c r="W613" s="34"/>
      <c r="X613" s="34"/>
      <c r="AB613" s="167">
        <f>ROW()</f>
        <v>613</v>
      </c>
      <c r="AC613" s="168">
        <f t="shared" ca="1" si="124"/>
        <v>0</v>
      </c>
      <c r="AD613" s="168">
        <f t="shared" ca="1" si="125"/>
        <v>0</v>
      </c>
      <c r="AE613" s="169" t="str">
        <f t="shared" ca="1" si="142"/>
        <v>-</v>
      </c>
      <c r="AF613" s="168" t="str">
        <f t="shared" ca="1" si="143"/>
        <v>-</v>
      </c>
      <c r="AG613" s="169" t="str">
        <f t="shared" ca="1" si="144"/>
        <v>-</v>
      </c>
      <c r="AH613" s="168" t="str">
        <f t="shared" ca="1" si="145"/>
        <v>-</v>
      </c>
      <c r="AI613" s="168">
        <f t="shared" ca="1" si="146"/>
        <v>0</v>
      </c>
      <c r="AJ613" s="170">
        <f t="shared" ca="1" si="147"/>
        <v>0</v>
      </c>
      <c r="AK613" s="168">
        <f t="shared" ca="1" si="126"/>
        <v>0</v>
      </c>
      <c r="AL613" s="168">
        <f t="shared" ca="1" si="127"/>
        <v>0</v>
      </c>
    </row>
    <row r="614" spans="1:38" ht="27" customHeight="1" x14ac:dyDescent="0.2">
      <c r="A614" s="56">
        <v>599</v>
      </c>
      <c r="B614" s="309" t="str">
        <f t="shared" ca="1" si="121"/>
        <v>A599</v>
      </c>
      <c r="C614" s="309"/>
      <c r="D614" s="57" t="str">
        <f t="shared" ca="1" si="122"/>
        <v/>
      </c>
      <c r="E614" s="59" t="str">
        <f t="shared" ca="1" si="123"/>
        <v/>
      </c>
      <c r="F614" s="215">
        <f ca="1">IF(LEN(B614)&gt;0,'OBRAČUNANA OSNOVNA PLAČA'!H608,"")</f>
        <v>0</v>
      </c>
      <c r="G614" s="60"/>
      <c r="H614" s="60"/>
      <c r="I614" s="60"/>
      <c r="J614" s="60"/>
      <c r="K614" s="60"/>
      <c r="L614" s="229">
        <f t="shared" si="140"/>
        <v>0</v>
      </c>
      <c r="M614" s="230">
        <f t="shared" ca="1" si="148"/>
        <v>0</v>
      </c>
      <c r="N614" s="230">
        <f t="shared" ca="1" si="149"/>
        <v>0</v>
      </c>
      <c r="O614" s="231">
        <f t="shared" ca="1" si="150"/>
        <v>0</v>
      </c>
      <c r="P614" s="232">
        <f t="shared" ca="1" si="151"/>
        <v>0</v>
      </c>
      <c r="Q614" s="233">
        <f t="shared" ca="1" si="141"/>
        <v>0</v>
      </c>
      <c r="R614" s="233">
        <f ca="1">IF(LEN(B614)&gt;0,'7'!R614-'7'!Q614,"")</f>
        <v>0</v>
      </c>
      <c r="S614" s="234"/>
      <c r="T614" s="34"/>
      <c r="U614" s="34"/>
      <c r="V614" s="34"/>
      <c r="W614" s="34"/>
      <c r="X614" s="34"/>
      <c r="AB614" s="167">
        <f>ROW()</f>
        <v>614</v>
      </c>
      <c r="AC614" s="168">
        <f t="shared" ca="1" si="124"/>
        <v>0</v>
      </c>
      <c r="AD614" s="168">
        <f t="shared" ca="1" si="125"/>
        <v>0</v>
      </c>
      <c r="AE614" s="169" t="str">
        <f t="shared" ca="1" si="142"/>
        <v>-</v>
      </c>
      <c r="AF614" s="168" t="str">
        <f t="shared" ca="1" si="143"/>
        <v>-</v>
      </c>
      <c r="AG614" s="169" t="str">
        <f t="shared" ca="1" si="144"/>
        <v>-</v>
      </c>
      <c r="AH614" s="168" t="str">
        <f t="shared" ca="1" si="145"/>
        <v>-</v>
      </c>
      <c r="AI614" s="168">
        <f t="shared" ca="1" si="146"/>
        <v>0</v>
      </c>
      <c r="AJ614" s="170">
        <f t="shared" ca="1" si="147"/>
        <v>0</v>
      </c>
      <c r="AK614" s="168">
        <f t="shared" ca="1" si="126"/>
        <v>0</v>
      </c>
      <c r="AL614" s="168">
        <f t="shared" ca="1" si="127"/>
        <v>0</v>
      </c>
    </row>
    <row r="615" spans="1:38" ht="27" customHeight="1" x14ac:dyDescent="0.2">
      <c r="A615" s="56">
        <v>600</v>
      </c>
      <c r="B615" s="309" t="str">
        <f t="shared" ca="1" si="121"/>
        <v>A600</v>
      </c>
      <c r="C615" s="309"/>
      <c r="D615" s="57" t="str">
        <f t="shared" ca="1" si="122"/>
        <v/>
      </c>
      <c r="E615" s="59" t="str">
        <f t="shared" ca="1" si="123"/>
        <v/>
      </c>
      <c r="F615" s="215">
        <f ca="1">IF(LEN(B615)&gt;0,'OBRAČUNANA OSNOVNA PLAČA'!H609,"")</f>
        <v>0</v>
      </c>
      <c r="G615" s="60"/>
      <c r="H615" s="60"/>
      <c r="I615" s="60"/>
      <c r="J615" s="60"/>
      <c r="K615" s="60"/>
      <c r="L615" s="229">
        <f t="shared" si="140"/>
        <v>0</v>
      </c>
      <c r="M615" s="230">
        <f t="shared" ca="1" si="148"/>
        <v>0</v>
      </c>
      <c r="N615" s="230">
        <f t="shared" ca="1" si="149"/>
        <v>0</v>
      </c>
      <c r="O615" s="231">
        <f t="shared" ca="1" si="150"/>
        <v>0</v>
      </c>
      <c r="P615" s="232">
        <f t="shared" ca="1" si="151"/>
        <v>0</v>
      </c>
      <c r="Q615" s="233">
        <f t="shared" ca="1" si="141"/>
        <v>0</v>
      </c>
      <c r="R615" s="233">
        <f ca="1">IF(LEN(B615)&gt;0,'7'!R615-'7'!Q615,"")</f>
        <v>0</v>
      </c>
      <c r="S615" s="234"/>
      <c r="T615" s="34"/>
      <c r="U615" s="34"/>
      <c r="V615" s="34"/>
      <c r="W615" s="34"/>
      <c r="X615" s="34"/>
      <c r="AB615" s="167">
        <f>ROW()</f>
        <v>615</v>
      </c>
      <c r="AC615" s="168">
        <f t="shared" ca="1" si="124"/>
        <v>0</v>
      </c>
      <c r="AD615" s="168">
        <f t="shared" ca="1" si="125"/>
        <v>0</v>
      </c>
      <c r="AE615" s="169" t="str">
        <f t="shared" ca="1" si="142"/>
        <v>-</v>
      </c>
      <c r="AF615" s="168" t="str">
        <f t="shared" ca="1" si="143"/>
        <v>-</v>
      </c>
      <c r="AG615" s="169" t="str">
        <f t="shared" ca="1" si="144"/>
        <v>-</v>
      </c>
      <c r="AH615" s="168" t="str">
        <f t="shared" ca="1" si="145"/>
        <v>-</v>
      </c>
      <c r="AI615" s="168">
        <f t="shared" ca="1" si="146"/>
        <v>0</v>
      </c>
      <c r="AJ615" s="170">
        <f t="shared" ca="1" si="147"/>
        <v>0</v>
      </c>
      <c r="AK615" s="168">
        <f t="shared" ca="1" si="126"/>
        <v>0</v>
      </c>
      <c r="AL615" s="168">
        <f t="shared" ca="1" si="127"/>
        <v>0</v>
      </c>
    </row>
    <row r="616" spans="1:38" ht="27" customHeight="1" x14ac:dyDescent="0.2">
      <c r="A616" s="56">
        <v>601</v>
      </c>
      <c r="B616" s="309" t="str">
        <f t="shared" ca="1" si="121"/>
        <v>A601</v>
      </c>
      <c r="C616" s="309"/>
      <c r="D616" s="57" t="str">
        <f t="shared" ca="1" si="122"/>
        <v/>
      </c>
      <c r="E616" s="59" t="str">
        <f t="shared" ca="1" si="123"/>
        <v/>
      </c>
      <c r="F616" s="215">
        <f ca="1">IF(LEN(B616)&gt;0,'OBRAČUNANA OSNOVNA PLAČA'!H610,"")</f>
        <v>0</v>
      </c>
      <c r="G616" s="60"/>
      <c r="H616" s="60"/>
      <c r="I616" s="60"/>
      <c r="J616" s="60"/>
      <c r="K616" s="60"/>
      <c r="L616" s="229">
        <f t="shared" si="140"/>
        <v>0</v>
      </c>
      <c r="M616" s="230">
        <f t="shared" ca="1" si="148"/>
        <v>0</v>
      </c>
      <c r="N616" s="230">
        <f t="shared" ca="1" si="149"/>
        <v>0</v>
      </c>
      <c r="O616" s="231">
        <f t="shared" ca="1" si="150"/>
        <v>0</v>
      </c>
      <c r="P616" s="232">
        <f t="shared" ca="1" si="151"/>
        <v>0</v>
      </c>
      <c r="Q616" s="233">
        <f t="shared" ca="1" si="141"/>
        <v>0</v>
      </c>
      <c r="R616" s="233">
        <f ca="1">IF(LEN(B616)&gt;0,'7'!R616-'7'!Q616,"")</f>
        <v>0</v>
      </c>
      <c r="S616" s="234"/>
      <c r="T616" s="34"/>
      <c r="U616" s="34"/>
      <c r="V616" s="34"/>
      <c r="W616" s="34"/>
      <c r="X616" s="34"/>
      <c r="AB616" s="167">
        <f>ROW()</f>
        <v>616</v>
      </c>
      <c r="AC616" s="168">
        <f t="shared" ca="1" si="124"/>
        <v>0</v>
      </c>
      <c r="AD616" s="168">
        <f t="shared" ca="1" si="125"/>
        <v>0</v>
      </c>
      <c r="AE616" s="169" t="str">
        <f t="shared" ca="1" si="142"/>
        <v>-</v>
      </c>
      <c r="AF616" s="168" t="str">
        <f t="shared" ca="1" si="143"/>
        <v>-</v>
      </c>
      <c r="AG616" s="169" t="str">
        <f t="shared" ca="1" si="144"/>
        <v>-</v>
      </c>
      <c r="AH616" s="168" t="str">
        <f t="shared" ca="1" si="145"/>
        <v>-</v>
      </c>
      <c r="AI616" s="168">
        <f t="shared" ca="1" si="146"/>
        <v>0</v>
      </c>
      <c r="AJ616" s="170">
        <f t="shared" ca="1" si="147"/>
        <v>0</v>
      </c>
      <c r="AK616" s="168">
        <f t="shared" ca="1" si="126"/>
        <v>0</v>
      </c>
      <c r="AL616" s="168">
        <f t="shared" ca="1" si="127"/>
        <v>0</v>
      </c>
    </row>
    <row r="617" spans="1:38" ht="27" customHeight="1" x14ac:dyDescent="0.2">
      <c r="A617" s="56">
        <v>602</v>
      </c>
      <c r="B617" s="309" t="str">
        <f t="shared" ca="1" si="121"/>
        <v>A602</v>
      </c>
      <c r="C617" s="309"/>
      <c r="D617" s="57" t="str">
        <f t="shared" ca="1" si="122"/>
        <v/>
      </c>
      <c r="E617" s="59" t="str">
        <f t="shared" ca="1" si="123"/>
        <v/>
      </c>
      <c r="F617" s="215">
        <f ca="1">IF(LEN(B617)&gt;0,'OBRAČUNANA OSNOVNA PLAČA'!H611,"")</f>
        <v>0</v>
      </c>
      <c r="G617" s="60"/>
      <c r="H617" s="60"/>
      <c r="I617" s="60"/>
      <c r="J617" s="60"/>
      <c r="K617" s="60"/>
      <c r="L617" s="229">
        <f t="shared" si="140"/>
        <v>0</v>
      </c>
      <c r="M617" s="230">
        <f t="shared" ca="1" si="148"/>
        <v>0</v>
      </c>
      <c r="N617" s="230">
        <f t="shared" ca="1" si="149"/>
        <v>0</v>
      </c>
      <c r="O617" s="231">
        <f t="shared" ca="1" si="150"/>
        <v>0</v>
      </c>
      <c r="P617" s="232">
        <f t="shared" ca="1" si="151"/>
        <v>0</v>
      </c>
      <c r="Q617" s="233">
        <f t="shared" ca="1" si="141"/>
        <v>0</v>
      </c>
      <c r="R617" s="233">
        <f ca="1">IF(LEN(B617)&gt;0,'7'!R617-'7'!Q617,"")</f>
        <v>0</v>
      </c>
      <c r="S617" s="234"/>
      <c r="T617" s="34"/>
      <c r="U617" s="34"/>
      <c r="V617" s="34"/>
      <c r="W617" s="34"/>
      <c r="X617" s="34"/>
      <c r="AB617" s="167">
        <f>ROW()</f>
        <v>617</v>
      </c>
      <c r="AC617" s="168">
        <f t="shared" ca="1" si="124"/>
        <v>0</v>
      </c>
      <c r="AD617" s="168">
        <f t="shared" ca="1" si="125"/>
        <v>0</v>
      </c>
      <c r="AE617" s="169" t="str">
        <f t="shared" ca="1" si="142"/>
        <v>-</v>
      </c>
      <c r="AF617" s="168" t="str">
        <f t="shared" ca="1" si="143"/>
        <v>-</v>
      </c>
      <c r="AG617" s="169" t="str">
        <f t="shared" ca="1" si="144"/>
        <v>-</v>
      </c>
      <c r="AH617" s="168" t="str">
        <f t="shared" ca="1" si="145"/>
        <v>-</v>
      </c>
      <c r="AI617" s="168">
        <f t="shared" ca="1" si="146"/>
        <v>0</v>
      </c>
      <c r="AJ617" s="170">
        <f t="shared" ca="1" si="147"/>
        <v>0</v>
      </c>
      <c r="AK617" s="168">
        <f t="shared" ca="1" si="126"/>
        <v>0</v>
      </c>
      <c r="AL617" s="168">
        <f t="shared" ca="1" si="127"/>
        <v>0</v>
      </c>
    </row>
    <row r="618" spans="1:38" ht="27" customHeight="1" x14ac:dyDescent="0.2">
      <c r="A618" s="56">
        <v>603</v>
      </c>
      <c r="B618" s="309" t="str">
        <f t="shared" ca="1" si="121"/>
        <v>A603</v>
      </c>
      <c r="C618" s="309"/>
      <c r="D618" s="57" t="str">
        <f t="shared" ca="1" si="122"/>
        <v/>
      </c>
      <c r="E618" s="59" t="str">
        <f t="shared" ca="1" si="123"/>
        <v/>
      </c>
      <c r="F618" s="215">
        <f ca="1">IF(LEN(B618)&gt;0,'OBRAČUNANA OSNOVNA PLAČA'!H612,"")</f>
        <v>0</v>
      </c>
      <c r="G618" s="60"/>
      <c r="H618" s="60"/>
      <c r="I618" s="60"/>
      <c r="J618" s="60"/>
      <c r="K618" s="60"/>
      <c r="L618" s="229">
        <f t="shared" si="140"/>
        <v>0</v>
      </c>
      <c r="M618" s="230">
        <f t="shared" ca="1" si="148"/>
        <v>0</v>
      </c>
      <c r="N618" s="230">
        <f t="shared" ca="1" si="149"/>
        <v>0</v>
      </c>
      <c r="O618" s="231">
        <f t="shared" ca="1" si="150"/>
        <v>0</v>
      </c>
      <c r="P618" s="232">
        <f t="shared" ca="1" si="151"/>
        <v>0</v>
      </c>
      <c r="Q618" s="233">
        <f t="shared" ca="1" si="141"/>
        <v>0</v>
      </c>
      <c r="R618" s="233">
        <f ca="1">IF(LEN(B618)&gt;0,'7'!R618-'7'!Q618,"")</f>
        <v>0</v>
      </c>
      <c r="S618" s="234"/>
      <c r="T618" s="34"/>
      <c r="U618" s="34"/>
      <c r="V618" s="34"/>
      <c r="W618" s="34"/>
      <c r="X618" s="34"/>
      <c r="AB618" s="167">
        <f>ROW()</f>
        <v>618</v>
      </c>
      <c r="AC618" s="168">
        <f t="shared" ca="1" si="124"/>
        <v>0</v>
      </c>
      <c r="AD618" s="168">
        <f t="shared" ca="1" si="125"/>
        <v>0</v>
      </c>
      <c r="AE618" s="169" t="str">
        <f t="shared" ca="1" si="142"/>
        <v>-</v>
      </c>
      <c r="AF618" s="168" t="str">
        <f t="shared" ca="1" si="143"/>
        <v>-</v>
      </c>
      <c r="AG618" s="169" t="str">
        <f t="shared" ca="1" si="144"/>
        <v>-</v>
      </c>
      <c r="AH618" s="168" t="str">
        <f t="shared" ca="1" si="145"/>
        <v>-</v>
      </c>
      <c r="AI618" s="168">
        <f t="shared" ca="1" si="146"/>
        <v>0</v>
      </c>
      <c r="AJ618" s="170">
        <f t="shared" ca="1" si="147"/>
        <v>0</v>
      </c>
      <c r="AK618" s="168">
        <f t="shared" ca="1" si="126"/>
        <v>0</v>
      </c>
      <c r="AL618" s="168">
        <f t="shared" ca="1" si="127"/>
        <v>0</v>
      </c>
    </row>
    <row r="619" spans="1:38" ht="27" customHeight="1" x14ac:dyDescent="0.2">
      <c r="A619" s="56">
        <v>604</v>
      </c>
      <c r="B619" s="309" t="str">
        <f t="shared" ca="1" si="121"/>
        <v>A604</v>
      </c>
      <c r="C619" s="309"/>
      <c r="D619" s="57" t="str">
        <f t="shared" ca="1" si="122"/>
        <v/>
      </c>
      <c r="E619" s="59" t="str">
        <f t="shared" ca="1" si="123"/>
        <v/>
      </c>
      <c r="F619" s="215">
        <f ca="1">IF(LEN(B619)&gt;0,'OBRAČUNANA OSNOVNA PLAČA'!H613,"")</f>
        <v>0</v>
      </c>
      <c r="G619" s="60"/>
      <c r="H619" s="60"/>
      <c r="I619" s="60"/>
      <c r="J619" s="60"/>
      <c r="K619" s="60"/>
      <c r="L619" s="229">
        <f t="shared" si="140"/>
        <v>0</v>
      </c>
      <c r="M619" s="230">
        <f t="shared" ca="1" si="148"/>
        <v>0</v>
      </c>
      <c r="N619" s="230">
        <f t="shared" ca="1" si="149"/>
        <v>0</v>
      </c>
      <c r="O619" s="231">
        <f t="shared" ca="1" si="150"/>
        <v>0</v>
      </c>
      <c r="P619" s="232">
        <f t="shared" ca="1" si="151"/>
        <v>0</v>
      </c>
      <c r="Q619" s="233">
        <f t="shared" ca="1" si="141"/>
        <v>0</v>
      </c>
      <c r="R619" s="233">
        <f ca="1">IF(LEN(B619)&gt;0,'7'!R619-'7'!Q619,"")</f>
        <v>0</v>
      </c>
      <c r="S619" s="234"/>
      <c r="T619" s="34"/>
      <c r="U619" s="34"/>
      <c r="V619" s="34"/>
      <c r="W619" s="34"/>
      <c r="X619" s="34"/>
      <c r="AB619" s="167">
        <f>ROW()</f>
        <v>619</v>
      </c>
      <c r="AC619" s="168">
        <f t="shared" ca="1" si="124"/>
        <v>0</v>
      </c>
      <c r="AD619" s="168">
        <f t="shared" ca="1" si="125"/>
        <v>0</v>
      </c>
      <c r="AE619" s="169" t="str">
        <f t="shared" ca="1" si="142"/>
        <v>-</v>
      </c>
      <c r="AF619" s="168" t="str">
        <f t="shared" ca="1" si="143"/>
        <v>-</v>
      </c>
      <c r="AG619" s="169" t="str">
        <f t="shared" ca="1" si="144"/>
        <v>-</v>
      </c>
      <c r="AH619" s="168" t="str">
        <f t="shared" ca="1" si="145"/>
        <v>-</v>
      </c>
      <c r="AI619" s="168">
        <f t="shared" ca="1" si="146"/>
        <v>0</v>
      </c>
      <c r="AJ619" s="170">
        <f t="shared" ca="1" si="147"/>
        <v>0</v>
      </c>
      <c r="AK619" s="168">
        <f t="shared" ca="1" si="126"/>
        <v>0</v>
      </c>
      <c r="AL619" s="168">
        <f t="shared" ca="1" si="127"/>
        <v>0</v>
      </c>
    </row>
    <row r="620" spans="1:38" ht="27" customHeight="1" x14ac:dyDescent="0.2">
      <c r="A620" s="56">
        <v>605</v>
      </c>
      <c r="B620" s="309" t="str">
        <f t="shared" ca="1" si="121"/>
        <v>A605</v>
      </c>
      <c r="C620" s="309"/>
      <c r="D620" s="57" t="str">
        <f t="shared" ca="1" si="122"/>
        <v/>
      </c>
      <c r="E620" s="59" t="str">
        <f t="shared" ca="1" si="123"/>
        <v/>
      </c>
      <c r="F620" s="215">
        <f ca="1">IF(LEN(B620)&gt;0,'OBRAČUNANA OSNOVNA PLAČA'!H614,"")</f>
        <v>0</v>
      </c>
      <c r="G620" s="60"/>
      <c r="H620" s="60"/>
      <c r="I620" s="60"/>
      <c r="J620" s="60"/>
      <c r="K620" s="60"/>
      <c r="L620" s="229">
        <f t="shared" si="140"/>
        <v>0</v>
      </c>
      <c r="M620" s="230">
        <f t="shared" ca="1" si="148"/>
        <v>0</v>
      </c>
      <c r="N620" s="230">
        <f t="shared" ca="1" si="149"/>
        <v>0</v>
      </c>
      <c r="O620" s="231">
        <f t="shared" ca="1" si="150"/>
        <v>0</v>
      </c>
      <c r="P620" s="232">
        <f t="shared" ca="1" si="151"/>
        <v>0</v>
      </c>
      <c r="Q620" s="233">
        <f t="shared" ca="1" si="141"/>
        <v>0</v>
      </c>
      <c r="R620" s="233">
        <f ca="1">IF(LEN(B620)&gt;0,'7'!R620-'7'!Q620,"")</f>
        <v>0</v>
      </c>
      <c r="S620" s="234"/>
      <c r="T620" s="34"/>
      <c r="U620" s="34"/>
      <c r="V620" s="34"/>
      <c r="W620" s="34"/>
      <c r="X620" s="34"/>
      <c r="AB620" s="167">
        <f>ROW()</f>
        <v>620</v>
      </c>
      <c r="AC620" s="168">
        <f t="shared" ca="1" si="124"/>
        <v>0</v>
      </c>
      <c r="AD620" s="168">
        <f t="shared" ca="1" si="125"/>
        <v>0</v>
      </c>
      <c r="AE620" s="169" t="str">
        <f t="shared" ca="1" si="142"/>
        <v>-</v>
      </c>
      <c r="AF620" s="168" t="str">
        <f t="shared" ca="1" si="143"/>
        <v>-</v>
      </c>
      <c r="AG620" s="169" t="str">
        <f t="shared" ca="1" si="144"/>
        <v>-</v>
      </c>
      <c r="AH620" s="168" t="str">
        <f t="shared" ca="1" si="145"/>
        <v>-</v>
      </c>
      <c r="AI620" s="168">
        <f t="shared" ca="1" si="146"/>
        <v>0</v>
      </c>
      <c r="AJ620" s="170">
        <f t="shared" ca="1" si="147"/>
        <v>0</v>
      </c>
      <c r="AK620" s="168">
        <f t="shared" ca="1" si="126"/>
        <v>0</v>
      </c>
      <c r="AL620" s="168">
        <f t="shared" ca="1" si="127"/>
        <v>0</v>
      </c>
    </row>
    <row r="621" spans="1:38" ht="27" customHeight="1" x14ac:dyDescent="0.2">
      <c r="A621" s="56">
        <v>606</v>
      </c>
      <c r="B621" s="309" t="str">
        <f t="shared" ca="1" si="121"/>
        <v>A606</v>
      </c>
      <c r="C621" s="309"/>
      <c r="D621" s="57" t="str">
        <f t="shared" ca="1" si="122"/>
        <v/>
      </c>
      <c r="E621" s="59" t="str">
        <f t="shared" ca="1" si="123"/>
        <v/>
      </c>
      <c r="F621" s="215">
        <f ca="1">IF(LEN(B621)&gt;0,'OBRAČUNANA OSNOVNA PLAČA'!H615,"")</f>
        <v>0</v>
      </c>
      <c r="G621" s="60"/>
      <c r="H621" s="60"/>
      <c r="I621" s="60"/>
      <c r="J621" s="60"/>
      <c r="K621" s="60"/>
      <c r="L621" s="229">
        <f t="shared" si="140"/>
        <v>0</v>
      </c>
      <c r="M621" s="230">
        <f t="shared" ca="1" si="148"/>
        <v>0</v>
      </c>
      <c r="N621" s="230">
        <f t="shared" ca="1" si="149"/>
        <v>0</v>
      </c>
      <c r="O621" s="231">
        <f t="shared" ca="1" si="150"/>
        <v>0</v>
      </c>
      <c r="P621" s="232">
        <f t="shared" ca="1" si="151"/>
        <v>0</v>
      </c>
      <c r="Q621" s="233">
        <f t="shared" ca="1" si="141"/>
        <v>0</v>
      </c>
      <c r="R621" s="233">
        <f ca="1">IF(LEN(B621)&gt;0,'7'!R621-'7'!Q621,"")</f>
        <v>0</v>
      </c>
      <c r="S621" s="234"/>
      <c r="T621" s="34"/>
      <c r="U621" s="34"/>
      <c r="V621" s="34"/>
      <c r="W621" s="34"/>
      <c r="X621" s="34"/>
      <c r="AB621" s="167">
        <f>ROW()</f>
        <v>621</v>
      </c>
      <c r="AC621" s="168">
        <f t="shared" ca="1" si="124"/>
        <v>0</v>
      </c>
      <c r="AD621" s="168">
        <f t="shared" ca="1" si="125"/>
        <v>0</v>
      </c>
      <c r="AE621" s="169" t="str">
        <f t="shared" ca="1" si="142"/>
        <v>-</v>
      </c>
      <c r="AF621" s="168" t="str">
        <f t="shared" ca="1" si="143"/>
        <v>-</v>
      </c>
      <c r="AG621" s="169" t="str">
        <f t="shared" ca="1" si="144"/>
        <v>-</v>
      </c>
      <c r="AH621" s="168" t="str">
        <f t="shared" ca="1" si="145"/>
        <v>-</v>
      </c>
      <c r="AI621" s="168">
        <f t="shared" ca="1" si="146"/>
        <v>0</v>
      </c>
      <c r="AJ621" s="170">
        <f t="shared" ca="1" si="147"/>
        <v>0</v>
      </c>
      <c r="AK621" s="168">
        <f t="shared" ca="1" si="126"/>
        <v>0</v>
      </c>
      <c r="AL621" s="168">
        <f t="shared" ca="1" si="127"/>
        <v>0</v>
      </c>
    </row>
    <row r="622" spans="1:38" ht="27" customHeight="1" x14ac:dyDescent="0.2">
      <c r="A622" s="56">
        <v>607</v>
      </c>
      <c r="B622" s="309" t="str">
        <f t="shared" ca="1" si="121"/>
        <v>A607</v>
      </c>
      <c r="C622" s="309"/>
      <c r="D622" s="57" t="str">
        <f t="shared" ca="1" si="122"/>
        <v/>
      </c>
      <c r="E622" s="59" t="str">
        <f t="shared" ca="1" si="123"/>
        <v/>
      </c>
      <c r="F622" s="215">
        <f ca="1">IF(LEN(B622)&gt;0,'OBRAČUNANA OSNOVNA PLAČA'!H616,"")</f>
        <v>0</v>
      </c>
      <c r="G622" s="60"/>
      <c r="H622" s="60"/>
      <c r="I622" s="60"/>
      <c r="J622" s="60"/>
      <c r="K622" s="60"/>
      <c r="L622" s="229">
        <f t="shared" si="140"/>
        <v>0</v>
      </c>
      <c r="M622" s="230">
        <f t="shared" ca="1" si="148"/>
        <v>0</v>
      </c>
      <c r="N622" s="230">
        <f t="shared" ca="1" si="149"/>
        <v>0</v>
      </c>
      <c r="O622" s="231">
        <f t="shared" ca="1" si="150"/>
        <v>0</v>
      </c>
      <c r="P622" s="232">
        <f t="shared" ca="1" si="151"/>
        <v>0</v>
      </c>
      <c r="Q622" s="233">
        <f t="shared" ca="1" si="141"/>
        <v>0</v>
      </c>
      <c r="R622" s="233">
        <f ca="1">IF(LEN(B622)&gt;0,'7'!R622-'7'!Q622,"")</f>
        <v>0</v>
      </c>
      <c r="S622" s="234"/>
      <c r="T622" s="34"/>
      <c r="U622" s="34"/>
      <c r="V622" s="34"/>
      <c r="W622" s="34"/>
      <c r="X622" s="34"/>
      <c r="AB622" s="167">
        <f>ROW()</f>
        <v>622</v>
      </c>
      <c r="AC622" s="168">
        <f t="shared" ca="1" si="124"/>
        <v>0</v>
      </c>
      <c r="AD622" s="168">
        <f t="shared" ca="1" si="125"/>
        <v>0</v>
      </c>
      <c r="AE622" s="169" t="str">
        <f t="shared" ca="1" si="142"/>
        <v>-</v>
      </c>
      <c r="AF622" s="168" t="str">
        <f t="shared" ca="1" si="143"/>
        <v>-</v>
      </c>
      <c r="AG622" s="169" t="str">
        <f t="shared" ca="1" si="144"/>
        <v>-</v>
      </c>
      <c r="AH622" s="168" t="str">
        <f t="shared" ca="1" si="145"/>
        <v>-</v>
      </c>
      <c r="AI622" s="168">
        <f t="shared" ca="1" si="146"/>
        <v>0</v>
      </c>
      <c r="AJ622" s="170">
        <f t="shared" ca="1" si="147"/>
        <v>0</v>
      </c>
      <c r="AK622" s="168">
        <f t="shared" ca="1" si="126"/>
        <v>0</v>
      </c>
      <c r="AL622" s="168">
        <f t="shared" ca="1" si="127"/>
        <v>0</v>
      </c>
    </row>
    <row r="623" spans="1:38" ht="27" customHeight="1" x14ac:dyDescent="0.2">
      <c r="A623" s="56">
        <v>608</v>
      </c>
      <c r="B623" s="309" t="str">
        <f t="shared" ca="1" si="121"/>
        <v>A608</v>
      </c>
      <c r="C623" s="309"/>
      <c r="D623" s="57" t="str">
        <f t="shared" ca="1" si="122"/>
        <v/>
      </c>
      <c r="E623" s="59" t="str">
        <f t="shared" ca="1" si="123"/>
        <v/>
      </c>
      <c r="F623" s="215">
        <f ca="1">IF(LEN(B623)&gt;0,'OBRAČUNANA OSNOVNA PLAČA'!H617,"")</f>
        <v>0</v>
      </c>
      <c r="G623" s="60"/>
      <c r="H623" s="60"/>
      <c r="I623" s="60"/>
      <c r="J623" s="60"/>
      <c r="K623" s="60"/>
      <c r="L623" s="229">
        <f t="shared" si="140"/>
        <v>0</v>
      </c>
      <c r="M623" s="230">
        <f t="shared" ca="1" si="148"/>
        <v>0</v>
      </c>
      <c r="N623" s="230">
        <f t="shared" ca="1" si="149"/>
        <v>0</v>
      </c>
      <c r="O623" s="231">
        <f t="shared" ca="1" si="150"/>
        <v>0</v>
      </c>
      <c r="P623" s="232">
        <f t="shared" ca="1" si="151"/>
        <v>0</v>
      </c>
      <c r="Q623" s="233">
        <f t="shared" ca="1" si="141"/>
        <v>0</v>
      </c>
      <c r="R623" s="233">
        <f ca="1">IF(LEN(B623)&gt;0,'7'!R623-'7'!Q623,"")</f>
        <v>0</v>
      </c>
      <c r="S623" s="234"/>
      <c r="T623" s="34"/>
      <c r="U623" s="34"/>
      <c r="V623" s="34"/>
      <c r="W623" s="34"/>
      <c r="X623" s="34"/>
      <c r="AB623" s="167">
        <f>ROW()</f>
        <v>623</v>
      </c>
      <c r="AC623" s="168">
        <f t="shared" ca="1" si="124"/>
        <v>0</v>
      </c>
      <c r="AD623" s="168">
        <f t="shared" ca="1" si="125"/>
        <v>0</v>
      </c>
      <c r="AE623" s="169" t="str">
        <f t="shared" ca="1" si="142"/>
        <v>-</v>
      </c>
      <c r="AF623" s="168" t="str">
        <f t="shared" ca="1" si="143"/>
        <v>-</v>
      </c>
      <c r="AG623" s="169" t="str">
        <f t="shared" ca="1" si="144"/>
        <v>-</v>
      </c>
      <c r="AH623" s="168" t="str">
        <f t="shared" ca="1" si="145"/>
        <v>-</v>
      </c>
      <c r="AI623" s="168">
        <f t="shared" ca="1" si="146"/>
        <v>0</v>
      </c>
      <c r="AJ623" s="170">
        <f t="shared" ca="1" si="147"/>
        <v>0</v>
      </c>
      <c r="AK623" s="168">
        <f t="shared" ca="1" si="126"/>
        <v>0</v>
      </c>
      <c r="AL623" s="168">
        <f t="shared" ca="1" si="127"/>
        <v>0</v>
      </c>
    </row>
    <row r="624" spans="1:38" ht="27" customHeight="1" x14ac:dyDescent="0.2">
      <c r="A624" s="56">
        <v>609</v>
      </c>
      <c r="B624" s="309" t="str">
        <f t="shared" ca="1" si="121"/>
        <v>A609</v>
      </c>
      <c r="C624" s="309"/>
      <c r="D624" s="57" t="str">
        <f t="shared" ca="1" si="122"/>
        <v/>
      </c>
      <c r="E624" s="59" t="str">
        <f t="shared" ca="1" si="123"/>
        <v/>
      </c>
      <c r="F624" s="215">
        <f ca="1">IF(LEN(B624)&gt;0,'OBRAČUNANA OSNOVNA PLAČA'!H618,"")</f>
        <v>0</v>
      </c>
      <c r="G624" s="60"/>
      <c r="H624" s="60"/>
      <c r="I624" s="60"/>
      <c r="J624" s="60"/>
      <c r="K624" s="60"/>
      <c r="L624" s="229">
        <f t="shared" si="140"/>
        <v>0</v>
      </c>
      <c r="M624" s="230">
        <f t="shared" ca="1" si="148"/>
        <v>0</v>
      </c>
      <c r="N624" s="230">
        <f t="shared" ca="1" si="149"/>
        <v>0</v>
      </c>
      <c r="O624" s="231">
        <f t="shared" ca="1" si="150"/>
        <v>0</v>
      </c>
      <c r="P624" s="232">
        <f t="shared" ca="1" si="151"/>
        <v>0</v>
      </c>
      <c r="Q624" s="233">
        <f t="shared" ca="1" si="141"/>
        <v>0</v>
      </c>
      <c r="R624" s="233">
        <f ca="1">IF(LEN(B624)&gt;0,'7'!R624-'7'!Q624,"")</f>
        <v>0</v>
      </c>
      <c r="S624" s="234"/>
      <c r="T624" s="34"/>
      <c r="U624" s="34"/>
      <c r="V624" s="34"/>
      <c r="W624" s="34"/>
      <c r="X624" s="34"/>
      <c r="AB624" s="167">
        <f>ROW()</f>
        <v>624</v>
      </c>
      <c r="AC624" s="168">
        <f t="shared" ca="1" si="124"/>
        <v>0</v>
      </c>
      <c r="AD624" s="168">
        <f t="shared" ca="1" si="125"/>
        <v>0</v>
      </c>
      <c r="AE624" s="169" t="str">
        <f t="shared" ca="1" si="142"/>
        <v>-</v>
      </c>
      <c r="AF624" s="168" t="str">
        <f t="shared" ca="1" si="143"/>
        <v>-</v>
      </c>
      <c r="AG624" s="169" t="str">
        <f t="shared" ca="1" si="144"/>
        <v>-</v>
      </c>
      <c r="AH624" s="168" t="str">
        <f t="shared" ca="1" si="145"/>
        <v>-</v>
      </c>
      <c r="AI624" s="168">
        <f t="shared" ca="1" si="146"/>
        <v>0</v>
      </c>
      <c r="AJ624" s="170">
        <f t="shared" ca="1" si="147"/>
        <v>0</v>
      </c>
      <c r="AK624" s="168">
        <f t="shared" ca="1" si="126"/>
        <v>0</v>
      </c>
      <c r="AL624" s="168">
        <f t="shared" ca="1" si="127"/>
        <v>0</v>
      </c>
    </row>
    <row r="625" spans="1:38" ht="27" customHeight="1" x14ac:dyDescent="0.2">
      <c r="A625" s="56">
        <v>610</v>
      </c>
      <c r="B625" s="309" t="str">
        <f t="shared" ca="1" si="121"/>
        <v>A610</v>
      </c>
      <c r="C625" s="309"/>
      <c r="D625" s="57" t="str">
        <f t="shared" ca="1" si="122"/>
        <v/>
      </c>
      <c r="E625" s="59" t="str">
        <f t="shared" ca="1" si="123"/>
        <v/>
      </c>
      <c r="F625" s="215">
        <f ca="1">IF(LEN(B625)&gt;0,'OBRAČUNANA OSNOVNA PLAČA'!H619,"")</f>
        <v>0</v>
      </c>
      <c r="G625" s="60"/>
      <c r="H625" s="60"/>
      <c r="I625" s="60"/>
      <c r="J625" s="60"/>
      <c r="K625" s="60"/>
      <c r="L625" s="229">
        <f t="shared" si="140"/>
        <v>0</v>
      </c>
      <c r="M625" s="230">
        <f t="shared" ca="1" si="148"/>
        <v>0</v>
      </c>
      <c r="N625" s="230">
        <f t="shared" ca="1" si="149"/>
        <v>0</v>
      </c>
      <c r="O625" s="231">
        <f t="shared" ca="1" si="150"/>
        <v>0</v>
      </c>
      <c r="P625" s="232">
        <f t="shared" ca="1" si="151"/>
        <v>0</v>
      </c>
      <c r="Q625" s="233">
        <f t="shared" ca="1" si="141"/>
        <v>0</v>
      </c>
      <c r="R625" s="233">
        <f ca="1">IF(LEN(B625)&gt;0,'7'!R625-'7'!Q625,"")</f>
        <v>0</v>
      </c>
      <c r="S625" s="234"/>
      <c r="T625" s="34"/>
      <c r="U625" s="34"/>
      <c r="V625" s="34"/>
      <c r="W625" s="34"/>
      <c r="X625" s="34"/>
      <c r="AB625" s="167">
        <f>ROW()</f>
        <v>625</v>
      </c>
      <c r="AC625" s="168">
        <f t="shared" ca="1" si="124"/>
        <v>0</v>
      </c>
      <c r="AD625" s="168">
        <f t="shared" ca="1" si="125"/>
        <v>0</v>
      </c>
      <c r="AE625" s="169" t="str">
        <f t="shared" ca="1" si="142"/>
        <v>-</v>
      </c>
      <c r="AF625" s="168" t="str">
        <f t="shared" ca="1" si="143"/>
        <v>-</v>
      </c>
      <c r="AG625" s="169" t="str">
        <f t="shared" ca="1" si="144"/>
        <v>-</v>
      </c>
      <c r="AH625" s="168" t="str">
        <f t="shared" ca="1" si="145"/>
        <v>-</v>
      </c>
      <c r="AI625" s="168">
        <f t="shared" ca="1" si="146"/>
        <v>0</v>
      </c>
      <c r="AJ625" s="170">
        <f t="shared" ca="1" si="147"/>
        <v>0</v>
      </c>
      <c r="AK625" s="168">
        <f t="shared" ca="1" si="126"/>
        <v>0</v>
      </c>
      <c r="AL625" s="168">
        <f t="shared" ca="1" si="127"/>
        <v>0</v>
      </c>
    </row>
    <row r="626" spans="1:38" ht="27" customHeight="1" x14ac:dyDescent="0.2">
      <c r="A626" s="56">
        <v>611</v>
      </c>
      <c r="B626" s="309" t="str">
        <f t="shared" ca="1" si="121"/>
        <v>A611</v>
      </c>
      <c r="C626" s="309"/>
      <c r="D626" s="57" t="str">
        <f t="shared" ca="1" si="122"/>
        <v/>
      </c>
      <c r="E626" s="59" t="str">
        <f t="shared" ca="1" si="123"/>
        <v/>
      </c>
      <c r="F626" s="215">
        <f ca="1">IF(LEN(B626)&gt;0,'OBRAČUNANA OSNOVNA PLAČA'!H620,"")</f>
        <v>0</v>
      </c>
      <c r="G626" s="60"/>
      <c r="H626" s="60"/>
      <c r="I626" s="60"/>
      <c r="J626" s="60"/>
      <c r="K626" s="60"/>
      <c r="L626" s="229">
        <f t="shared" si="140"/>
        <v>0</v>
      </c>
      <c r="M626" s="230">
        <f t="shared" ca="1" si="148"/>
        <v>0</v>
      </c>
      <c r="N626" s="230">
        <f t="shared" ca="1" si="149"/>
        <v>0</v>
      </c>
      <c r="O626" s="231">
        <f t="shared" ca="1" si="150"/>
        <v>0</v>
      </c>
      <c r="P626" s="232">
        <f t="shared" ca="1" si="151"/>
        <v>0</v>
      </c>
      <c r="Q626" s="233">
        <f t="shared" ca="1" si="141"/>
        <v>0</v>
      </c>
      <c r="R626" s="233">
        <f ca="1">IF(LEN(B626)&gt;0,'7'!R626-'7'!Q626,"")</f>
        <v>0</v>
      </c>
      <c r="S626" s="234"/>
      <c r="T626" s="34"/>
      <c r="U626" s="34"/>
      <c r="V626" s="34"/>
      <c r="W626" s="34"/>
      <c r="X626" s="34"/>
      <c r="AB626" s="167">
        <f>ROW()</f>
        <v>626</v>
      </c>
      <c r="AC626" s="168">
        <f t="shared" ca="1" si="124"/>
        <v>0</v>
      </c>
      <c r="AD626" s="168">
        <f t="shared" ca="1" si="125"/>
        <v>0</v>
      </c>
      <c r="AE626" s="169" t="str">
        <f t="shared" ca="1" si="142"/>
        <v>-</v>
      </c>
      <c r="AF626" s="168" t="str">
        <f t="shared" ca="1" si="143"/>
        <v>-</v>
      </c>
      <c r="AG626" s="169" t="str">
        <f t="shared" ca="1" si="144"/>
        <v>-</v>
      </c>
      <c r="AH626" s="168" t="str">
        <f t="shared" ca="1" si="145"/>
        <v>-</v>
      </c>
      <c r="AI626" s="168">
        <f t="shared" ca="1" si="146"/>
        <v>0</v>
      </c>
      <c r="AJ626" s="170">
        <f t="shared" ca="1" si="147"/>
        <v>0</v>
      </c>
      <c r="AK626" s="168">
        <f t="shared" ca="1" si="126"/>
        <v>0</v>
      </c>
      <c r="AL626" s="168">
        <f t="shared" ca="1" si="127"/>
        <v>0</v>
      </c>
    </row>
    <row r="627" spans="1:38" ht="27" customHeight="1" x14ac:dyDescent="0.2">
      <c r="A627" s="56">
        <v>612</v>
      </c>
      <c r="B627" s="309" t="str">
        <f t="shared" ca="1" si="121"/>
        <v>A612</v>
      </c>
      <c r="C627" s="309"/>
      <c r="D627" s="57" t="str">
        <f t="shared" ca="1" si="122"/>
        <v/>
      </c>
      <c r="E627" s="59" t="str">
        <f t="shared" ca="1" si="123"/>
        <v/>
      </c>
      <c r="F627" s="215">
        <f ca="1">IF(LEN(B627)&gt;0,'OBRAČUNANA OSNOVNA PLAČA'!H621,"")</f>
        <v>0</v>
      </c>
      <c r="G627" s="60"/>
      <c r="H627" s="60"/>
      <c r="I627" s="60"/>
      <c r="J627" s="60"/>
      <c r="K627" s="60"/>
      <c r="L627" s="229">
        <f t="shared" si="140"/>
        <v>0</v>
      </c>
      <c r="M627" s="230">
        <f t="shared" ca="1" si="148"/>
        <v>0</v>
      </c>
      <c r="N627" s="230">
        <f t="shared" ca="1" si="149"/>
        <v>0</v>
      </c>
      <c r="O627" s="231">
        <f t="shared" ca="1" si="150"/>
        <v>0</v>
      </c>
      <c r="P627" s="232">
        <f t="shared" ca="1" si="151"/>
        <v>0</v>
      </c>
      <c r="Q627" s="233">
        <f t="shared" ca="1" si="141"/>
        <v>0</v>
      </c>
      <c r="R627" s="233">
        <f ca="1">IF(LEN(B627)&gt;0,'7'!R627-'7'!Q627,"")</f>
        <v>0</v>
      </c>
      <c r="S627" s="234"/>
      <c r="T627" s="34"/>
      <c r="U627" s="34"/>
      <c r="V627" s="34"/>
      <c r="W627" s="34"/>
      <c r="X627" s="34"/>
      <c r="AB627" s="167">
        <f>ROW()</f>
        <v>627</v>
      </c>
      <c r="AC627" s="168">
        <f t="shared" ca="1" si="124"/>
        <v>0</v>
      </c>
      <c r="AD627" s="168">
        <f t="shared" ca="1" si="125"/>
        <v>0</v>
      </c>
      <c r="AE627" s="169" t="str">
        <f t="shared" ca="1" si="142"/>
        <v>-</v>
      </c>
      <c r="AF627" s="168" t="str">
        <f t="shared" ca="1" si="143"/>
        <v>-</v>
      </c>
      <c r="AG627" s="169" t="str">
        <f t="shared" ca="1" si="144"/>
        <v>-</v>
      </c>
      <c r="AH627" s="168" t="str">
        <f t="shared" ca="1" si="145"/>
        <v>-</v>
      </c>
      <c r="AI627" s="168">
        <f t="shared" ca="1" si="146"/>
        <v>0</v>
      </c>
      <c r="AJ627" s="170">
        <f t="shared" ca="1" si="147"/>
        <v>0</v>
      </c>
      <c r="AK627" s="168">
        <f t="shared" ca="1" si="126"/>
        <v>0</v>
      </c>
      <c r="AL627" s="168">
        <f t="shared" ca="1" si="127"/>
        <v>0</v>
      </c>
    </row>
    <row r="628" spans="1:38" ht="27" customHeight="1" x14ac:dyDescent="0.2">
      <c r="A628" s="56">
        <v>613</v>
      </c>
      <c r="B628" s="309" t="str">
        <f t="shared" ca="1" si="121"/>
        <v>A613</v>
      </c>
      <c r="C628" s="309"/>
      <c r="D628" s="57" t="str">
        <f t="shared" ca="1" si="122"/>
        <v/>
      </c>
      <c r="E628" s="59" t="str">
        <f t="shared" ca="1" si="123"/>
        <v/>
      </c>
      <c r="F628" s="215">
        <f ca="1">IF(LEN(B628)&gt;0,'OBRAČUNANA OSNOVNA PLAČA'!H622,"")</f>
        <v>0</v>
      </c>
      <c r="G628" s="60"/>
      <c r="H628" s="60"/>
      <c r="I628" s="60"/>
      <c r="J628" s="60"/>
      <c r="K628" s="60"/>
      <c r="L628" s="229">
        <f t="shared" si="140"/>
        <v>0</v>
      </c>
      <c r="M628" s="230">
        <f t="shared" ca="1" si="148"/>
        <v>0</v>
      </c>
      <c r="N628" s="230">
        <f t="shared" ca="1" si="149"/>
        <v>0</v>
      </c>
      <c r="O628" s="231">
        <f t="shared" ca="1" si="150"/>
        <v>0</v>
      </c>
      <c r="P628" s="232">
        <f t="shared" ca="1" si="151"/>
        <v>0</v>
      </c>
      <c r="Q628" s="233">
        <f t="shared" ca="1" si="141"/>
        <v>0</v>
      </c>
      <c r="R628" s="233">
        <f ca="1">IF(LEN(B628)&gt;0,'7'!R628-'7'!Q628,"")</f>
        <v>0</v>
      </c>
      <c r="S628" s="234"/>
      <c r="T628" s="34"/>
      <c r="U628" s="34"/>
      <c r="V628" s="34"/>
      <c r="W628" s="34"/>
      <c r="X628" s="34"/>
      <c r="AB628" s="167">
        <f>ROW()</f>
        <v>628</v>
      </c>
      <c r="AC628" s="168">
        <f t="shared" ca="1" si="124"/>
        <v>0</v>
      </c>
      <c r="AD628" s="168">
        <f t="shared" ca="1" si="125"/>
        <v>0</v>
      </c>
      <c r="AE628" s="169" t="str">
        <f t="shared" ca="1" si="142"/>
        <v>-</v>
      </c>
      <c r="AF628" s="168" t="str">
        <f t="shared" ca="1" si="143"/>
        <v>-</v>
      </c>
      <c r="AG628" s="169" t="str">
        <f t="shared" ca="1" si="144"/>
        <v>-</v>
      </c>
      <c r="AH628" s="168" t="str">
        <f t="shared" ca="1" si="145"/>
        <v>-</v>
      </c>
      <c r="AI628" s="168">
        <f t="shared" ca="1" si="146"/>
        <v>0</v>
      </c>
      <c r="AJ628" s="170">
        <f t="shared" ca="1" si="147"/>
        <v>0</v>
      </c>
      <c r="AK628" s="168">
        <f t="shared" ca="1" si="126"/>
        <v>0</v>
      </c>
      <c r="AL628" s="168">
        <f t="shared" ca="1" si="127"/>
        <v>0</v>
      </c>
    </row>
    <row r="629" spans="1:38" ht="27" customHeight="1" x14ac:dyDescent="0.2">
      <c r="A629" s="56">
        <v>614</v>
      </c>
      <c r="B629" s="309" t="str">
        <f t="shared" ca="1" si="121"/>
        <v>A614</v>
      </c>
      <c r="C629" s="309"/>
      <c r="D629" s="57" t="str">
        <f t="shared" ca="1" si="122"/>
        <v/>
      </c>
      <c r="E629" s="59" t="str">
        <f t="shared" ca="1" si="123"/>
        <v/>
      </c>
      <c r="F629" s="215">
        <f ca="1">IF(LEN(B629)&gt;0,'OBRAČUNANA OSNOVNA PLAČA'!H623,"")</f>
        <v>0</v>
      </c>
      <c r="G629" s="60"/>
      <c r="H629" s="60"/>
      <c r="I629" s="60"/>
      <c r="J629" s="60"/>
      <c r="K629" s="60"/>
      <c r="L629" s="229">
        <f t="shared" si="140"/>
        <v>0</v>
      </c>
      <c r="M629" s="230">
        <f t="shared" ca="1" si="148"/>
        <v>0</v>
      </c>
      <c r="N629" s="230">
        <f t="shared" ca="1" si="149"/>
        <v>0</v>
      </c>
      <c r="O629" s="231">
        <f t="shared" ca="1" si="150"/>
        <v>0</v>
      </c>
      <c r="P629" s="232">
        <f t="shared" ca="1" si="151"/>
        <v>0</v>
      </c>
      <c r="Q629" s="233">
        <f t="shared" ca="1" si="141"/>
        <v>0</v>
      </c>
      <c r="R629" s="233">
        <f ca="1">IF(LEN(B629)&gt;0,'7'!R629-'7'!Q629,"")</f>
        <v>0</v>
      </c>
      <c r="S629" s="234"/>
      <c r="T629" s="34"/>
      <c r="U629" s="34"/>
      <c r="V629" s="34"/>
      <c r="W629" s="34"/>
      <c r="X629" s="34"/>
      <c r="AB629" s="167">
        <f>ROW()</f>
        <v>629</v>
      </c>
      <c r="AC629" s="168">
        <f t="shared" ca="1" si="124"/>
        <v>0</v>
      </c>
      <c r="AD629" s="168">
        <f t="shared" ca="1" si="125"/>
        <v>0</v>
      </c>
      <c r="AE629" s="169" t="str">
        <f t="shared" ca="1" si="142"/>
        <v>-</v>
      </c>
      <c r="AF629" s="168" t="str">
        <f t="shared" ca="1" si="143"/>
        <v>-</v>
      </c>
      <c r="AG629" s="169" t="str">
        <f t="shared" ca="1" si="144"/>
        <v>-</v>
      </c>
      <c r="AH629" s="168" t="str">
        <f t="shared" ca="1" si="145"/>
        <v>-</v>
      </c>
      <c r="AI629" s="168">
        <f t="shared" ca="1" si="146"/>
        <v>0</v>
      </c>
      <c r="AJ629" s="170">
        <f t="shared" ca="1" si="147"/>
        <v>0</v>
      </c>
      <c r="AK629" s="168">
        <f t="shared" ca="1" si="126"/>
        <v>0</v>
      </c>
      <c r="AL629" s="168">
        <f t="shared" ca="1" si="127"/>
        <v>0</v>
      </c>
    </row>
    <row r="630" spans="1:38" ht="27" customHeight="1" x14ac:dyDescent="0.2">
      <c r="A630" s="56">
        <v>615</v>
      </c>
      <c r="B630" s="309" t="str">
        <f t="shared" ca="1" si="121"/>
        <v>A615</v>
      </c>
      <c r="C630" s="309"/>
      <c r="D630" s="57" t="str">
        <f t="shared" ca="1" si="122"/>
        <v/>
      </c>
      <c r="E630" s="59" t="str">
        <f t="shared" ca="1" si="123"/>
        <v/>
      </c>
      <c r="F630" s="215">
        <f ca="1">IF(LEN(B630)&gt;0,'OBRAČUNANA OSNOVNA PLAČA'!H624,"")</f>
        <v>0</v>
      </c>
      <c r="G630" s="60"/>
      <c r="H630" s="60"/>
      <c r="I630" s="60"/>
      <c r="J630" s="60"/>
      <c r="K630" s="60"/>
      <c r="L630" s="229">
        <f t="shared" si="140"/>
        <v>0</v>
      </c>
      <c r="M630" s="230">
        <f t="shared" ca="1" si="148"/>
        <v>0</v>
      </c>
      <c r="N630" s="230">
        <f t="shared" ca="1" si="149"/>
        <v>0</v>
      </c>
      <c r="O630" s="231">
        <f t="shared" ca="1" si="150"/>
        <v>0</v>
      </c>
      <c r="P630" s="232">
        <f t="shared" ca="1" si="151"/>
        <v>0</v>
      </c>
      <c r="Q630" s="233">
        <f t="shared" ca="1" si="141"/>
        <v>0</v>
      </c>
      <c r="R630" s="233">
        <f ca="1">IF(LEN(B630)&gt;0,'7'!R630-'7'!Q630,"")</f>
        <v>0</v>
      </c>
      <c r="S630" s="234"/>
      <c r="T630" s="34"/>
      <c r="U630" s="34"/>
      <c r="V630" s="34"/>
      <c r="W630" s="34"/>
      <c r="X630" s="34"/>
      <c r="AB630" s="167">
        <f>ROW()</f>
        <v>630</v>
      </c>
      <c r="AC630" s="168">
        <f t="shared" ca="1" si="124"/>
        <v>0</v>
      </c>
      <c r="AD630" s="168">
        <f t="shared" ca="1" si="125"/>
        <v>0</v>
      </c>
      <c r="AE630" s="169" t="str">
        <f t="shared" ca="1" si="142"/>
        <v>-</v>
      </c>
      <c r="AF630" s="168" t="str">
        <f t="shared" ca="1" si="143"/>
        <v>-</v>
      </c>
      <c r="AG630" s="169" t="str">
        <f t="shared" ca="1" si="144"/>
        <v>-</v>
      </c>
      <c r="AH630" s="168" t="str">
        <f t="shared" ca="1" si="145"/>
        <v>-</v>
      </c>
      <c r="AI630" s="168">
        <f t="shared" ca="1" si="146"/>
        <v>0</v>
      </c>
      <c r="AJ630" s="170">
        <f t="shared" ca="1" si="147"/>
        <v>0</v>
      </c>
      <c r="AK630" s="168">
        <f t="shared" ca="1" si="126"/>
        <v>0</v>
      </c>
      <c r="AL630" s="168">
        <f t="shared" ca="1" si="127"/>
        <v>0</v>
      </c>
    </row>
    <row r="631" spans="1:38" ht="27" customHeight="1" x14ac:dyDescent="0.2">
      <c r="A631" s="56">
        <v>616</v>
      </c>
      <c r="B631" s="309" t="str">
        <f t="shared" ca="1" si="121"/>
        <v>A616</v>
      </c>
      <c r="C631" s="309"/>
      <c r="D631" s="57" t="str">
        <f t="shared" ca="1" si="122"/>
        <v/>
      </c>
      <c r="E631" s="59" t="str">
        <f t="shared" ca="1" si="123"/>
        <v/>
      </c>
      <c r="F631" s="215">
        <f ca="1">IF(LEN(B631)&gt;0,'OBRAČUNANA OSNOVNA PLAČA'!H625,"")</f>
        <v>0</v>
      </c>
      <c r="G631" s="60"/>
      <c r="H631" s="60"/>
      <c r="I631" s="60"/>
      <c r="J631" s="60"/>
      <c r="K631" s="60"/>
      <c r="L631" s="229">
        <f t="shared" si="140"/>
        <v>0</v>
      </c>
      <c r="M631" s="230">
        <f t="shared" ca="1" si="148"/>
        <v>0</v>
      </c>
      <c r="N631" s="230">
        <f t="shared" ca="1" si="149"/>
        <v>0</v>
      </c>
      <c r="O631" s="231">
        <f t="shared" ca="1" si="150"/>
        <v>0</v>
      </c>
      <c r="P631" s="232">
        <f t="shared" ca="1" si="151"/>
        <v>0</v>
      </c>
      <c r="Q631" s="233">
        <f t="shared" ca="1" si="141"/>
        <v>0</v>
      </c>
      <c r="R631" s="233">
        <f ca="1">IF(LEN(B631)&gt;0,'7'!R631-'7'!Q631,"")</f>
        <v>0</v>
      </c>
      <c r="S631" s="234"/>
      <c r="T631" s="34"/>
      <c r="U631" s="34"/>
      <c r="V631" s="34"/>
      <c r="W631" s="34"/>
      <c r="X631" s="34"/>
      <c r="AB631" s="167">
        <f>ROW()</f>
        <v>631</v>
      </c>
      <c r="AC631" s="168">
        <f t="shared" ca="1" si="124"/>
        <v>0</v>
      </c>
      <c r="AD631" s="168">
        <f t="shared" ca="1" si="125"/>
        <v>0</v>
      </c>
      <c r="AE631" s="169" t="str">
        <f t="shared" ca="1" si="142"/>
        <v>-</v>
      </c>
      <c r="AF631" s="168" t="str">
        <f t="shared" ca="1" si="143"/>
        <v>-</v>
      </c>
      <c r="AG631" s="169" t="str">
        <f t="shared" ca="1" si="144"/>
        <v>-</v>
      </c>
      <c r="AH631" s="168" t="str">
        <f t="shared" ca="1" si="145"/>
        <v>-</v>
      </c>
      <c r="AI631" s="168">
        <f t="shared" ca="1" si="146"/>
        <v>0</v>
      </c>
      <c r="AJ631" s="170">
        <f t="shared" ca="1" si="147"/>
        <v>0</v>
      </c>
      <c r="AK631" s="168">
        <f t="shared" ca="1" si="126"/>
        <v>0</v>
      </c>
      <c r="AL631" s="168">
        <f t="shared" ca="1" si="127"/>
        <v>0</v>
      </c>
    </row>
    <row r="632" spans="1:38" ht="27" customHeight="1" x14ac:dyDescent="0.2">
      <c r="A632" s="56">
        <v>617</v>
      </c>
      <c r="B632" s="309" t="str">
        <f t="shared" ca="1" si="121"/>
        <v>A617</v>
      </c>
      <c r="C632" s="309"/>
      <c r="D632" s="57" t="str">
        <f t="shared" ca="1" si="122"/>
        <v/>
      </c>
      <c r="E632" s="59" t="str">
        <f t="shared" ca="1" si="123"/>
        <v/>
      </c>
      <c r="F632" s="215">
        <f ca="1">IF(LEN(B632)&gt;0,'OBRAČUNANA OSNOVNA PLAČA'!H626,"")</f>
        <v>0</v>
      </c>
      <c r="G632" s="60"/>
      <c r="H632" s="60"/>
      <c r="I632" s="60"/>
      <c r="J632" s="60"/>
      <c r="K632" s="60"/>
      <c r="L632" s="229">
        <f t="shared" si="140"/>
        <v>0</v>
      </c>
      <c r="M632" s="230">
        <f t="shared" ca="1" si="148"/>
        <v>0</v>
      </c>
      <c r="N632" s="230">
        <f t="shared" ca="1" si="149"/>
        <v>0</v>
      </c>
      <c r="O632" s="231">
        <f t="shared" ca="1" si="150"/>
        <v>0</v>
      </c>
      <c r="P632" s="232">
        <f t="shared" ca="1" si="151"/>
        <v>0</v>
      </c>
      <c r="Q632" s="233">
        <f t="shared" ca="1" si="141"/>
        <v>0</v>
      </c>
      <c r="R632" s="233">
        <f ca="1">IF(LEN(B632)&gt;0,'7'!R632-'7'!Q632,"")</f>
        <v>0</v>
      </c>
      <c r="S632" s="234"/>
      <c r="T632" s="34"/>
      <c r="U632" s="34"/>
      <c r="V632" s="34"/>
      <c r="W632" s="34"/>
      <c r="X632" s="34"/>
      <c r="AB632" s="167">
        <f>ROW()</f>
        <v>632</v>
      </c>
      <c r="AC632" s="168">
        <f t="shared" ca="1" si="124"/>
        <v>0</v>
      </c>
      <c r="AD632" s="168">
        <f t="shared" ca="1" si="125"/>
        <v>0</v>
      </c>
      <c r="AE632" s="169" t="str">
        <f t="shared" ca="1" si="142"/>
        <v>-</v>
      </c>
      <c r="AF632" s="168" t="str">
        <f t="shared" ca="1" si="143"/>
        <v>-</v>
      </c>
      <c r="AG632" s="169" t="str">
        <f t="shared" ca="1" si="144"/>
        <v>-</v>
      </c>
      <c r="AH632" s="168" t="str">
        <f t="shared" ca="1" si="145"/>
        <v>-</v>
      </c>
      <c r="AI632" s="168">
        <f t="shared" ca="1" si="146"/>
        <v>0</v>
      </c>
      <c r="AJ632" s="170">
        <f t="shared" ca="1" si="147"/>
        <v>0</v>
      </c>
      <c r="AK632" s="168">
        <f t="shared" ca="1" si="126"/>
        <v>0</v>
      </c>
      <c r="AL632" s="168">
        <f t="shared" ca="1" si="127"/>
        <v>0</v>
      </c>
    </row>
    <row r="633" spans="1:38" ht="27" customHeight="1" x14ac:dyDescent="0.2">
      <c r="A633" s="56">
        <v>618</v>
      </c>
      <c r="B633" s="309" t="str">
        <f t="shared" ca="1" si="121"/>
        <v>A618</v>
      </c>
      <c r="C633" s="309"/>
      <c r="D633" s="57" t="str">
        <f t="shared" ca="1" si="122"/>
        <v/>
      </c>
      <c r="E633" s="59" t="str">
        <f t="shared" ca="1" si="123"/>
        <v/>
      </c>
      <c r="F633" s="215">
        <f ca="1">IF(LEN(B633)&gt;0,'OBRAČUNANA OSNOVNA PLAČA'!H627,"")</f>
        <v>0</v>
      </c>
      <c r="G633" s="60"/>
      <c r="H633" s="60"/>
      <c r="I633" s="60"/>
      <c r="J633" s="60"/>
      <c r="K633" s="60"/>
      <c r="L633" s="229">
        <f t="shared" si="140"/>
        <v>0</v>
      </c>
      <c r="M633" s="230">
        <f t="shared" ca="1" si="148"/>
        <v>0</v>
      </c>
      <c r="N633" s="230">
        <f t="shared" ca="1" si="149"/>
        <v>0</v>
      </c>
      <c r="O633" s="231">
        <f t="shared" ca="1" si="150"/>
        <v>0</v>
      </c>
      <c r="P633" s="232">
        <f t="shared" ca="1" si="151"/>
        <v>0</v>
      </c>
      <c r="Q633" s="233">
        <f t="shared" ca="1" si="141"/>
        <v>0</v>
      </c>
      <c r="R633" s="233">
        <f ca="1">IF(LEN(B633)&gt;0,'7'!R633-'7'!Q633,"")</f>
        <v>0</v>
      </c>
      <c r="S633" s="234"/>
      <c r="T633" s="34"/>
      <c r="U633" s="34"/>
      <c r="V633" s="34"/>
      <c r="W633" s="34"/>
      <c r="X633" s="34"/>
      <c r="AB633" s="167">
        <f>ROW()</f>
        <v>633</v>
      </c>
      <c r="AC633" s="168">
        <f t="shared" ca="1" si="124"/>
        <v>0</v>
      </c>
      <c r="AD633" s="168">
        <f t="shared" ca="1" si="125"/>
        <v>0</v>
      </c>
      <c r="AE633" s="169" t="str">
        <f t="shared" ca="1" si="142"/>
        <v>-</v>
      </c>
      <c r="AF633" s="168" t="str">
        <f t="shared" ca="1" si="143"/>
        <v>-</v>
      </c>
      <c r="AG633" s="169" t="str">
        <f t="shared" ca="1" si="144"/>
        <v>-</v>
      </c>
      <c r="AH633" s="168" t="str">
        <f t="shared" ca="1" si="145"/>
        <v>-</v>
      </c>
      <c r="AI633" s="168">
        <f t="shared" ca="1" si="146"/>
        <v>0</v>
      </c>
      <c r="AJ633" s="170">
        <f t="shared" ca="1" si="147"/>
        <v>0</v>
      </c>
      <c r="AK633" s="168">
        <f t="shared" ca="1" si="126"/>
        <v>0</v>
      </c>
      <c r="AL633" s="168">
        <f t="shared" ca="1" si="127"/>
        <v>0</v>
      </c>
    </row>
    <row r="634" spans="1:38" ht="27" customHeight="1" x14ac:dyDescent="0.2">
      <c r="A634" s="56">
        <v>619</v>
      </c>
      <c r="B634" s="309" t="str">
        <f t="shared" ca="1" si="121"/>
        <v>A619</v>
      </c>
      <c r="C634" s="309"/>
      <c r="D634" s="57" t="str">
        <f t="shared" ca="1" si="122"/>
        <v/>
      </c>
      <c r="E634" s="59" t="str">
        <f t="shared" ca="1" si="123"/>
        <v/>
      </c>
      <c r="F634" s="215">
        <f ca="1">IF(LEN(B634)&gt;0,'OBRAČUNANA OSNOVNA PLAČA'!H628,"")</f>
        <v>0</v>
      </c>
      <c r="G634" s="60"/>
      <c r="H634" s="60"/>
      <c r="I634" s="60"/>
      <c r="J634" s="60"/>
      <c r="K634" s="60"/>
      <c r="L634" s="229">
        <f t="shared" si="140"/>
        <v>0</v>
      </c>
      <c r="M634" s="230">
        <f t="shared" ca="1" si="148"/>
        <v>0</v>
      </c>
      <c r="N634" s="230">
        <f t="shared" ca="1" si="149"/>
        <v>0</v>
      </c>
      <c r="O634" s="231">
        <f t="shared" ca="1" si="150"/>
        <v>0</v>
      </c>
      <c r="P634" s="232">
        <f t="shared" ca="1" si="151"/>
        <v>0</v>
      </c>
      <c r="Q634" s="233">
        <f t="shared" ca="1" si="141"/>
        <v>0</v>
      </c>
      <c r="R634" s="233">
        <f ca="1">IF(LEN(B634)&gt;0,'7'!R634-'7'!Q634,"")</f>
        <v>0</v>
      </c>
      <c r="S634" s="234"/>
      <c r="T634" s="34"/>
      <c r="U634" s="34"/>
      <c r="V634" s="34"/>
      <c r="W634" s="34"/>
      <c r="X634" s="34"/>
      <c r="AB634" s="167">
        <f>ROW()</f>
        <v>634</v>
      </c>
      <c r="AC634" s="168">
        <f t="shared" ca="1" si="124"/>
        <v>0</v>
      </c>
      <c r="AD634" s="168">
        <f t="shared" ca="1" si="125"/>
        <v>0</v>
      </c>
      <c r="AE634" s="169" t="str">
        <f t="shared" ca="1" si="142"/>
        <v>-</v>
      </c>
      <c r="AF634" s="168" t="str">
        <f t="shared" ca="1" si="143"/>
        <v>-</v>
      </c>
      <c r="AG634" s="169" t="str">
        <f t="shared" ca="1" si="144"/>
        <v>-</v>
      </c>
      <c r="AH634" s="168" t="str">
        <f t="shared" ca="1" si="145"/>
        <v>-</v>
      </c>
      <c r="AI634" s="168">
        <f t="shared" ca="1" si="146"/>
        <v>0</v>
      </c>
      <c r="AJ634" s="170">
        <f t="shared" ca="1" si="147"/>
        <v>0</v>
      </c>
      <c r="AK634" s="168">
        <f t="shared" ca="1" si="126"/>
        <v>0</v>
      </c>
      <c r="AL634" s="168">
        <f t="shared" ca="1" si="127"/>
        <v>0</v>
      </c>
    </row>
    <row r="635" spans="1:38" ht="27" customHeight="1" x14ac:dyDescent="0.2">
      <c r="A635" s="56">
        <v>620</v>
      </c>
      <c r="B635" s="309" t="str">
        <f t="shared" ca="1" si="121"/>
        <v>A620</v>
      </c>
      <c r="C635" s="309"/>
      <c r="D635" s="57" t="str">
        <f t="shared" ca="1" si="122"/>
        <v/>
      </c>
      <c r="E635" s="59" t="str">
        <f t="shared" ca="1" si="123"/>
        <v/>
      </c>
      <c r="F635" s="215">
        <f ca="1">IF(LEN(B635)&gt;0,'OBRAČUNANA OSNOVNA PLAČA'!H629,"")</f>
        <v>0</v>
      </c>
      <c r="G635" s="60"/>
      <c r="H635" s="60"/>
      <c r="I635" s="60"/>
      <c r="J635" s="60"/>
      <c r="K635" s="60"/>
      <c r="L635" s="229">
        <f t="shared" si="140"/>
        <v>0</v>
      </c>
      <c r="M635" s="230">
        <f t="shared" ca="1" si="148"/>
        <v>0</v>
      </c>
      <c r="N635" s="230">
        <f t="shared" ca="1" si="149"/>
        <v>0</v>
      </c>
      <c r="O635" s="231">
        <f t="shared" ca="1" si="150"/>
        <v>0</v>
      </c>
      <c r="P635" s="232">
        <f t="shared" ca="1" si="151"/>
        <v>0</v>
      </c>
      <c r="Q635" s="233">
        <f t="shared" ca="1" si="141"/>
        <v>0</v>
      </c>
      <c r="R635" s="233">
        <f ca="1">IF(LEN(B635)&gt;0,'7'!R635-'7'!Q635,"")</f>
        <v>0</v>
      </c>
      <c r="S635" s="234"/>
      <c r="T635" s="34"/>
      <c r="U635" s="34"/>
      <c r="V635" s="34"/>
      <c r="W635" s="34"/>
      <c r="X635" s="34"/>
      <c r="AB635" s="167">
        <f>ROW()</f>
        <v>635</v>
      </c>
      <c r="AC635" s="168">
        <f t="shared" ca="1" si="124"/>
        <v>0</v>
      </c>
      <c r="AD635" s="168">
        <f t="shared" ca="1" si="125"/>
        <v>0</v>
      </c>
      <c r="AE635" s="169" t="str">
        <f t="shared" ca="1" si="142"/>
        <v>-</v>
      </c>
      <c r="AF635" s="168" t="str">
        <f t="shared" ca="1" si="143"/>
        <v>-</v>
      </c>
      <c r="AG635" s="169" t="str">
        <f t="shared" ca="1" si="144"/>
        <v>-</v>
      </c>
      <c r="AH635" s="168" t="str">
        <f t="shared" ca="1" si="145"/>
        <v>-</v>
      </c>
      <c r="AI635" s="168">
        <f t="shared" ca="1" si="146"/>
        <v>0</v>
      </c>
      <c r="AJ635" s="170">
        <f t="shared" ca="1" si="147"/>
        <v>0</v>
      </c>
      <c r="AK635" s="168">
        <f t="shared" ca="1" si="126"/>
        <v>0</v>
      </c>
      <c r="AL635" s="168">
        <f t="shared" ca="1" si="127"/>
        <v>0</v>
      </c>
    </row>
    <row r="636" spans="1:38" ht="27" customHeight="1" x14ac:dyDescent="0.2">
      <c r="A636" s="56">
        <v>621</v>
      </c>
      <c r="B636" s="309" t="str">
        <f t="shared" ca="1" si="121"/>
        <v>A621</v>
      </c>
      <c r="C636" s="309"/>
      <c r="D636" s="57" t="str">
        <f t="shared" ca="1" si="122"/>
        <v/>
      </c>
      <c r="E636" s="59" t="str">
        <f t="shared" ca="1" si="123"/>
        <v/>
      </c>
      <c r="F636" s="215">
        <f ca="1">IF(LEN(B636)&gt;0,'OBRAČUNANA OSNOVNA PLAČA'!H630,"")</f>
        <v>0</v>
      </c>
      <c r="G636" s="60"/>
      <c r="H636" s="60"/>
      <c r="I636" s="60"/>
      <c r="J636" s="60"/>
      <c r="K636" s="60"/>
      <c r="L636" s="229">
        <f t="shared" si="140"/>
        <v>0</v>
      </c>
      <c r="M636" s="230">
        <f t="shared" ca="1" si="148"/>
        <v>0</v>
      </c>
      <c r="N636" s="230">
        <f t="shared" ca="1" si="149"/>
        <v>0</v>
      </c>
      <c r="O636" s="231">
        <f t="shared" ca="1" si="150"/>
        <v>0</v>
      </c>
      <c r="P636" s="232">
        <f t="shared" ca="1" si="151"/>
        <v>0</v>
      </c>
      <c r="Q636" s="233">
        <f t="shared" ca="1" si="141"/>
        <v>0</v>
      </c>
      <c r="R636" s="233">
        <f ca="1">IF(LEN(B636)&gt;0,'7'!R636-'7'!Q636,"")</f>
        <v>0</v>
      </c>
      <c r="S636" s="234"/>
      <c r="T636" s="34"/>
      <c r="U636" s="34"/>
      <c r="V636" s="34"/>
      <c r="W636" s="34"/>
      <c r="X636" s="34"/>
      <c r="AB636" s="167">
        <f>ROW()</f>
        <v>636</v>
      </c>
      <c r="AC636" s="168">
        <f t="shared" ca="1" si="124"/>
        <v>0</v>
      </c>
      <c r="AD636" s="168">
        <f t="shared" ca="1" si="125"/>
        <v>0</v>
      </c>
      <c r="AE636" s="169" t="str">
        <f t="shared" ca="1" si="142"/>
        <v>-</v>
      </c>
      <c r="AF636" s="168" t="str">
        <f t="shared" ca="1" si="143"/>
        <v>-</v>
      </c>
      <c r="AG636" s="169" t="str">
        <f t="shared" ca="1" si="144"/>
        <v>-</v>
      </c>
      <c r="AH636" s="168" t="str">
        <f t="shared" ca="1" si="145"/>
        <v>-</v>
      </c>
      <c r="AI636" s="168">
        <f t="shared" ca="1" si="146"/>
        <v>0</v>
      </c>
      <c r="AJ636" s="170">
        <f t="shared" ca="1" si="147"/>
        <v>0</v>
      </c>
      <c r="AK636" s="168">
        <f t="shared" ca="1" si="126"/>
        <v>0</v>
      </c>
      <c r="AL636" s="168">
        <f t="shared" ca="1" si="127"/>
        <v>0</v>
      </c>
    </row>
    <row r="637" spans="1:38" ht="27" customHeight="1" x14ac:dyDescent="0.2">
      <c r="A637" s="56">
        <v>622</v>
      </c>
      <c r="B637" s="309" t="str">
        <f t="shared" ca="1" si="121"/>
        <v>A622</v>
      </c>
      <c r="C637" s="309"/>
      <c r="D637" s="57" t="str">
        <f t="shared" ca="1" si="122"/>
        <v/>
      </c>
      <c r="E637" s="59" t="str">
        <f t="shared" ca="1" si="123"/>
        <v/>
      </c>
      <c r="F637" s="215">
        <f ca="1">IF(LEN(B637)&gt;0,'OBRAČUNANA OSNOVNA PLAČA'!H631,"")</f>
        <v>0</v>
      </c>
      <c r="G637" s="60"/>
      <c r="H637" s="60"/>
      <c r="I637" s="60"/>
      <c r="J637" s="60"/>
      <c r="K637" s="60"/>
      <c r="L637" s="229">
        <f t="shared" si="140"/>
        <v>0</v>
      </c>
      <c r="M637" s="230">
        <f t="shared" ca="1" si="148"/>
        <v>0</v>
      </c>
      <c r="N637" s="230">
        <f t="shared" ca="1" si="149"/>
        <v>0</v>
      </c>
      <c r="O637" s="231">
        <f t="shared" ca="1" si="150"/>
        <v>0</v>
      </c>
      <c r="P637" s="232">
        <f t="shared" ca="1" si="151"/>
        <v>0</v>
      </c>
      <c r="Q637" s="233">
        <f t="shared" ca="1" si="141"/>
        <v>0</v>
      </c>
      <c r="R637" s="233">
        <f ca="1">IF(LEN(B637)&gt;0,'7'!R637-'7'!Q637,"")</f>
        <v>0</v>
      </c>
      <c r="S637" s="234"/>
      <c r="T637" s="34"/>
      <c r="U637" s="34"/>
      <c r="V637" s="34"/>
      <c r="W637" s="34"/>
      <c r="X637" s="34"/>
      <c r="AB637" s="167">
        <f>ROW()</f>
        <v>637</v>
      </c>
      <c r="AC637" s="168">
        <f t="shared" ca="1" si="124"/>
        <v>0</v>
      </c>
      <c r="AD637" s="168">
        <f t="shared" ca="1" si="125"/>
        <v>0</v>
      </c>
      <c r="AE637" s="169" t="str">
        <f t="shared" ca="1" si="142"/>
        <v>-</v>
      </c>
      <c r="AF637" s="168" t="str">
        <f t="shared" ca="1" si="143"/>
        <v>-</v>
      </c>
      <c r="AG637" s="169" t="str">
        <f t="shared" ca="1" si="144"/>
        <v>-</v>
      </c>
      <c r="AH637" s="168" t="str">
        <f t="shared" ca="1" si="145"/>
        <v>-</v>
      </c>
      <c r="AI637" s="168">
        <f t="shared" ca="1" si="146"/>
        <v>0</v>
      </c>
      <c r="AJ637" s="170">
        <f t="shared" ca="1" si="147"/>
        <v>0</v>
      </c>
      <c r="AK637" s="168">
        <f t="shared" ca="1" si="126"/>
        <v>0</v>
      </c>
      <c r="AL637" s="168">
        <f t="shared" ca="1" si="127"/>
        <v>0</v>
      </c>
    </row>
    <row r="638" spans="1:38" ht="27" customHeight="1" x14ac:dyDescent="0.2">
      <c r="A638" s="56">
        <v>623</v>
      </c>
      <c r="B638" s="309" t="str">
        <f t="shared" ca="1" si="121"/>
        <v>A623</v>
      </c>
      <c r="C638" s="309"/>
      <c r="D638" s="57" t="str">
        <f t="shared" ca="1" si="122"/>
        <v/>
      </c>
      <c r="E638" s="59" t="str">
        <f t="shared" ca="1" si="123"/>
        <v/>
      </c>
      <c r="F638" s="215">
        <f ca="1">IF(LEN(B638)&gt;0,'OBRAČUNANA OSNOVNA PLAČA'!H632,"")</f>
        <v>0</v>
      </c>
      <c r="G638" s="60"/>
      <c r="H638" s="60"/>
      <c r="I638" s="60"/>
      <c r="J638" s="60"/>
      <c r="K638" s="60"/>
      <c r="L638" s="229">
        <f t="shared" si="140"/>
        <v>0</v>
      </c>
      <c r="M638" s="230">
        <f t="shared" ca="1" si="148"/>
        <v>0</v>
      </c>
      <c r="N638" s="230">
        <f t="shared" ca="1" si="149"/>
        <v>0</v>
      </c>
      <c r="O638" s="231">
        <f t="shared" ca="1" si="150"/>
        <v>0</v>
      </c>
      <c r="P638" s="232">
        <f t="shared" ca="1" si="151"/>
        <v>0</v>
      </c>
      <c r="Q638" s="233">
        <f t="shared" ca="1" si="141"/>
        <v>0</v>
      </c>
      <c r="R638" s="233">
        <f ca="1">IF(LEN(B638)&gt;0,'7'!R638-'7'!Q638,"")</f>
        <v>0</v>
      </c>
      <c r="S638" s="234"/>
      <c r="T638" s="34"/>
      <c r="U638" s="34"/>
      <c r="V638" s="34"/>
      <c r="W638" s="34"/>
      <c r="X638" s="34"/>
      <c r="AB638" s="167">
        <f>ROW()</f>
        <v>638</v>
      </c>
      <c r="AC638" s="168">
        <f t="shared" ca="1" si="124"/>
        <v>0</v>
      </c>
      <c r="AD638" s="168">
        <f t="shared" ca="1" si="125"/>
        <v>0</v>
      </c>
      <c r="AE638" s="169" t="str">
        <f t="shared" ca="1" si="142"/>
        <v>-</v>
      </c>
      <c r="AF638" s="168" t="str">
        <f t="shared" ca="1" si="143"/>
        <v>-</v>
      </c>
      <c r="AG638" s="169" t="str">
        <f t="shared" ca="1" si="144"/>
        <v>-</v>
      </c>
      <c r="AH638" s="168" t="str">
        <f t="shared" ca="1" si="145"/>
        <v>-</v>
      </c>
      <c r="AI638" s="168">
        <f t="shared" ca="1" si="146"/>
        <v>0</v>
      </c>
      <c r="AJ638" s="170">
        <f t="shared" ca="1" si="147"/>
        <v>0</v>
      </c>
      <c r="AK638" s="168">
        <f t="shared" ca="1" si="126"/>
        <v>0</v>
      </c>
      <c r="AL638" s="168">
        <f t="shared" ca="1" si="127"/>
        <v>0</v>
      </c>
    </row>
    <row r="639" spans="1:38" ht="27" customHeight="1" x14ac:dyDescent="0.2">
      <c r="A639" s="56">
        <v>624</v>
      </c>
      <c r="B639" s="309" t="str">
        <f t="shared" ca="1" si="121"/>
        <v>A624</v>
      </c>
      <c r="C639" s="309"/>
      <c r="D639" s="57" t="str">
        <f t="shared" ca="1" si="122"/>
        <v/>
      </c>
      <c r="E639" s="59" t="str">
        <f t="shared" ca="1" si="123"/>
        <v/>
      </c>
      <c r="F639" s="215">
        <f ca="1">IF(LEN(B639)&gt;0,'OBRAČUNANA OSNOVNA PLAČA'!H633,"")</f>
        <v>0</v>
      </c>
      <c r="G639" s="60"/>
      <c r="H639" s="60"/>
      <c r="I639" s="60"/>
      <c r="J639" s="60"/>
      <c r="K639" s="60"/>
      <c r="L639" s="229">
        <f t="shared" si="140"/>
        <v>0</v>
      </c>
      <c r="M639" s="230">
        <f t="shared" ca="1" si="148"/>
        <v>0</v>
      </c>
      <c r="N639" s="230">
        <f t="shared" ca="1" si="149"/>
        <v>0</v>
      </c>
      <c r="O639" s="231">
        <f t="shared" ca="1" si="150"/>
        <v>0</v>
      </c>
      <c r="P639" s="232">
        <f t="shared" ca="1" si="151"/>
        <v>0</v>
      </c>
      <c r="Q639" s="233">
        <f t="shared" ca="1" si="141"/>
        <v>0</v>
      </c>
      <c r="R639" s="233">
        <f ca="1">IF(LEN(B639)&gt;0,'7'!R639-'7'!Q639,"")</f>
        <v>0</v>
      </c>
      <c r="S639" s="234"/>
      <c r="T639" s="34"/>
      <c r="U639" s="34"/>
      <c r="V639" s="34"/>
      <c r="W639" s="34"/>
      <c r="X639" s="34"/>
      <c r="AB639" s="167">
        <f>ROW()</f>
        <v>639</v>
      </c>
      <c r="AC639" s="168">
        <f t="shared" ca="1" si="124"/>
        <v>0</v>
      </c>
      <c r="AD639" s="168">
        <f t="shared" ca="1" si="125"/>
        <v>0</v>
      </c>
      <c r="AE639" s="169" t="str">
        <f t="shared" ca="1" si="142"/>
        <v>-</v>
      </c>
      <c r="AF639" s="168" t="str">
        <f t="shared" ca="1" si="143"/>
        <v>-</v>
      </c>
      <c r="AG639" s="169" t="str">
        <f t="shared" ca="1" si="144"/>
        <v>-</v>
      </c>
      <c r="AH639" s="168" t="str">
        <f t="shared" ca="1" si="145"/>
        <v>-</v>
      </c>
      <c r="AI639" s="168">
        <f t="shared" ca="1" si="146"/>
        <v>0</v>
      </c>
      <c r="AJ639" s="170">
        <f t="shared" ca="1" si="147"/>
        <v>0</v>
      </c>
      <c r="AK639" s="168">
        <f t="shared" ca="1" si="126"/>
        <v>0</v>
      </c>
      <c r="AL639" s="168">
        <f t="shared" ca="1" si="127"/>
        <v>0</v>
      </c>
    </row>
    <row r="640" spans="1:38" ht="27" customHeight="1" x14ac:dyDescent="0.2">
      <c r="A640" s="56">
        <v>625</v>
      </c>
      <c r="B640" s="309" t="str">
        <f t="shared" ca="1" si="121"/>
        <v>A625</v>
      </c>
      <c r="C640" s="309"/>
      <c r="D640" s="57" t="str">
        <f t="shared" ca="1" si="122"/>
        <v/>
      </c>
      <c r="E640" s="59" t="str">
        <f t="shared" ca="1" si="123"/>
        <v/>
      </c>
      <c r="F640" s="215">
        <f ca="1">IF(LEN(B640)&gt;0,'OBRAČUNANA OSNOVNA PLAČA'!H634,"")</f>
        <v>0</v>
      </c>
      <c r="G640" s="60"/>
      <c r="H640" s="60"/>
      <c r="I640" s="60"/>
      <c r="J640" s="60"/>
      <c r="K640" s="60"/>
      <c r="L640" s="229">
        <f t="shared" si="140"/>
        <v>0</v>
      </c>
      <c r="M640" s="230">
        <f t="shared" ca="1" si="148"/>
        <v>0</v>
      </c>
      <c r="N640" s="230">
        <f t="shared" ca="1" si="149"/>
        <v>0</v>
      </c>
      <c r="O640" s="231">
        <f t="shared" ca="1" si="150"/>
        <v>0</v>
      </c>
      <c r="P640" s="232">
        <f t="shared" ca="1" si="151"/>
        <v>0</v>
      </c>
      <c r="Q640" s="233">
        <f t="shared" ca="1" si="141"/>
        <v>0</v>
      </c>
      <c r="R640" s="233">
        <f ca="1">IF(LEN(B640)&gt;0,'7'!R640-'7'!Q640,"")</f>
        <v>0</v>
      </c>
      <c r="S640" s="234"/>
      <c r="T640" s="34"/>
      <c r="U640" s="34"/>
      <c r="V640" s="34"/>
      <c r="W640" s="34"/>
      <c r="X640" s="34"/>
      <c r="AB640" s="167">
        <f>ROW()</f>
        <v>640</v>
      </c>
      <c r="AC640" s="168">
        <f t="shared" ca="1" si="124"/>
        <v>0</v>
      </c>
      <c r="AD640" s="168">
        <f t="shared" ca="1" si="125"/>
        <v>0</v>
      </c>
      <c r="AE640" s="169" t="str">
        <f t="shared" ca="1" si="142"/>
        <v>-</v>
      </c>
      <c r="AF640" s="168" t="str">
        <f t="shared" ca="1" si="143"/>
        <v>-</v>
      </c>
      <c r="AG640" s="169" t="str">
        <f t="shared" ca="1" si="144"/>
        <v>-</v>
      </c>
      <c r="AH640" s="168" t="str">
        <f t="shared" ca="1" si="145"/>
        <v>-</v>
      </c>
      <c r="AI640" s="168">
        <f t="shared" ca="1" si="146"/>
        <v>0</v>
      </c>
      <c r="AJ640" s="170">
        <f t="shared" ca="1" si="147"/>
        <v>0</v>
      </c>
      <c r="AK640" s="168">
        <f t="shared" ca="1" si="126"/>
        <v>0</v>
      </c>
      <c r="AL640" s="168">
        <f t="shared" ca="1" si="127"/>
        <v>0</v>
      </c>
    </row>
    <row r="641" spans="1:38" ht="27" customHeight="1" x14ac:dyDescent="0.2">
      <c r="A641" s="56">
        <v>626</v>
      </c>
      <c r="B641" s="309" t="str">
        <f t="shared" ca="1" si="121"/>
        <v>A626</v>
      </c>
      <c r="C641" s="309"/>
      <c r="D641" s="57" t="str">
        <f t="shared" ca="1" si="122"/>
        <v/>
      </c>
      <c r="E641" s="59" t="str">
        <f t="shared" ca="1" si="123"/>
        <v/>
      </c>
      <c r="F641" s="215">
        <f ca="1">IF(LEN(B641)&gt;0,'OBRAČUNANA OSNOVNA PLAČA'!H635,"")</f>
        <v>0</v>
      </c>
      <c r="G641" s="60"/>
      <c r="H641" s="60"/>
      <c r="I641" s="60"/>
      <c r="J641" s="60"/>
      <c r="K641" s="60"/>
      <c r="L641" s="229">
        <f t="shared" si="140"/>
        <v>0</v>
      </c>
      <c r="M641" s="230">
        <f t="shared" ca="1" si="148"/>
        <v>0</v>
      </c>
      <c r="N641" s="230">
        <f t="shared" ca="1" si="149"/>
        <v>0</v>
      </c>
      <c r="O641" s="231">
        <f t="shared" ca="1" si="150"/>
        <v>0</v>
      </c>
      <c r="P641" s="232">
        <f t="shared" ca="1" si="151"/>
        <v>0</v>
      </c>
      <c r="Q641" s="233">
        <f t="shared" ca="1" si="141"/>
        <v>0</v>
      </c>
      <c r="R641" s="233">
        <f ca="1">IF(LEN(B641)&gt;0,'7'!R641-'7'!Q641,"")</f>
        <v>0</v>
      </c>
      <c r="S641" s="234"/>
      <c r="T641" s="34"/>
      <c r="U641" s="34"/>
      <c r="V641" s="34"/>
      <c r="W641" s="34"/>
      <c r="X641" s="34"/>
      <c r="AB641" s="167">
        <f>ROW()</f>
        <v>641</v>
      </c>
      <c r="AC641" s="168">
        <f t="shared" ca="1" si="124"/>
        <v>0</v>
      </c>
      <c r="AD641" s="168">
        <f t="shared" ca="1" si="125"/>
        <v>0</v>
      </c>
      <c r="AE641" s="169" t="str">
        <f t="shared" ca="1" si="142"/>
        <v>-</v>
      </c>
      <c r="AF641" s="168" t="str">
        <f t="shared" ca="1" si="143"/>
        <v>-</v>
      </c>
      <c r="AG641" s="169" t="str">
        <f t="shared" ca="1" si="144"/>
        <v>-</v>
      </c>
      <c r="AH641" s="168" t="str">
        <f t="shared" ca="1" si="145"/>
        <v>-</v>
      </c>
      <c r="AI641" s="168">
        <f t="shared" ca="1" si="146"/>
        <v>0</v>
      </c>
      <c r="AJ641" s="170">
        <f t="shared" ca="1" si="147"/>
        <v>0</v>
      </c>
      <c r="AK641" s="168">
        <f t="shared" ca="1" si="126"/>
        <v>0</v>
      </c>
      <c r="AL641" s="168">
        <f t="shared" ca="1" si="127"/>
        <v>0</v>
      </c>
    </row>
    <row r="642" spans="1:38" ht="27" customHeight="1" x14ac:dyDescent="0.2">
      <c r="A642" s="56">
        <v>627</v>
      </c>
      <c r="B642" s="309" t="str">
        <f t="shared" ca="1" si="121"/>
        <v>A627</v>
      </c>
      <c r="C642" s="309"/>
      <c r="D642" s="57" t="str">
        <f t="shared" ca="1" si="122"/>
        <v/>
      </c>
      <c r="E642" s="59" t="str">
        <f t="shared" ca="1" si="123"/>
        <v/>
      </c>
      <c r="F642" s="215">
        <f ca="1">IF(LEN(B642)&gt;0,'OBRAČUNANA OSNOVNA PLAČA'!H636,"")</f>
        <v>0</v>
      </c>
      <c r="G642" s="60"/>
      <c r="H642" s="60"/>
      <c r="I642" s="60"/>
      <c r="J642" s="60"/>
      <c r="K642" s="60"/>
      <c r="L642" s="229">
        <f t="shared" si="140"/>
        <v>0</v>
      </c>
      <c r="M642" s="230">
        <f t="shared" ca="1" si="148"/>
        <v>0</v>
      </c>
      <c r="N642" s="230">
        <f t="shared" ca="1" si="149"/>
        <v>0</v>
      </c>
      <c r="O642" s="231">
        <f t="shared" ca="1" si="150"/>
        <v>0</v>
      </c>
      <c r="P642" s="232">
        <f t="shared" ca="1" si="151"/>
        <v>0</v>
      </c>
      <c r="Q642" s="233">
        <f t="shared" ca="1" si="141"/>
        <v>0</v>
      </c>
      <c r="R642" s="233">
        <f ca="1">IF(LEN(B642)&gt;0,'7'!R642-'7'!Q642,"")</f>
        <v>0</v>
      </c>
      <c r="S642" s="234"/>
      <c r="T642" s="34"/>
      <c r="U642" s="34"/>
      <c r="V642" s="34"/>
      <c r="W642" s="34"/>
      <c r="X642" s="34"/>
      <c r="AB642" s="167">
        <f>ROW()</f>
        <v>642</v>
      </c>
      <c r="AC642" s="168">
        <f t="shared" ca="1" si="124"/>
        <v>0</v>
      </c>
      <c r="AD642" s="168">
        <f t="shared" ca="1" si="125"/>
        <v>0</v>
      </c>
      <c r="AE642" s="169" t="str">
        <f t="shared" ca="1" si="142"/>
        <v>-</v>
      </c>
      <c r="AF642" s="168" t="str">
        <f t="shared" ca="1" si="143"/>
        <v>-</v>
      </c>
      <c r="AG642" s="169" t="str">
        <f t="shared" ca="1" si="144"/>
        <v>-</v>
      </c>
      <c r="AH642" s="168" t="str">
        <f t="shared" ca="1" si="145"/>
        <v>-</v>
      </c>
      <c r="AI642" s="168">
        <f t="shared" ca="1" si="146"/>
        <v>0</v>
      </c>
      <c r="AJ642" s="170">
        <f t="shared" ca="1" si="147"/>
        <v>0</v>
      </c>
      <c r="AK642" s="168">
        <f t="shared" ca="1" si="126"/>
        <v>0</v>
      </c>
      <c r="AL642" s="168">
        <f t="shared" ca="1" si="127"/>
        <v>0</v>
      </c>
    </row>
    <row r="643" spans="1:38" ht="27" customHeight="1" x14ac:dyDescent="0.2">
      <c r="A643" s="56">
        <v>628</v>
      </c>
      <c r="B643" s="309" t="str">
        <f t="shared" ca="1" si="121"/>
        <v>A628</v>
      </c>
      <c r="C643" s="309"/>
      <c r="D643" s="57" t="str">
        <f t="shared" ca="1" si="122"/>
        <v/>
      </c>
      <c r="E643" s="59" t="str">
        <f t="shared" ca="1" si="123"/>
        <v/>
      </c>
      <c r="F643" s="215">
        <f ca="1">IF(LEN(B643)&gt;0,'OBRAČUNANA OSNOVNA PLAČA'!H637,"")</f>
        <v>0</v>
      </c>
      <c r="G643" s="60"/>
      <c r="H643" s="60"/>
      <c r="I643" s="60"/>
      <c r="J643" s="60"/>
      <c r="K643" s="60"/>
      <c r="L643" s="229">
        <f t="shared" si="140"/>
        <v>0</v>
      </c>
      <c r="M643" s="230">
        <f t="shared" ca="1" si="148"/>
        <v>0</v>
      </c>
      <c r="N643" s="230">
        <f t="shared" ca="1" si="149"/>
        <v>0</v>
      </c>
      <c r="O643" s="231">
        <f t="shared" ca="1" si="150"/>
        <v>0</v>
      </c>
      <c r="P643" s="232">
        <f t="shared" ca="1" si="151"/>
        <v>0</v>
      </c>
      <c r="Q643" s="233">
        <f t="shared" ca="1" si="141"/>
        <v>0</v>
      </c>
      <c r="R643" s="233">
        <f ca="1">IF(LEN(B643)&gt;0,'7'!R643-'7'!Q643,"")</f>
        <v>0</v>
      </c>
      <c r="S643" s="234"/>
      <c r="T643" s="34"/>
      <c r="U643" s="34"/>
      <c r="V643" s="34"/>
      <c r="W643" s="34"/>
      <c r="X643" s="34"/>
      <c r="AB643" s="167">
        <f>ROW()</f>
        <v>643</v>
      </c>
      <c r="AC643" s="168">
        <f t="shared" ca="1" si="124"/>
        <v>0</v>
      </c>
      <c r="AD643" s="168">
        <f t="shared" ca="1" si="125"/>
        <v>0</v>
      </c>
      <c r="AE643" s="169" t="str">
        <f t="shared" ca="1" si="142"/>
        <v>-</v>
      </c>
      <c r="AF643" s="168" t="str">
        <f t="shared" ca="1" si="143"/>
        <v>-</v>
      </c>
      <c r="AG643" s="169" t="str">
        <f t="shared" ca="1" si="144"/>
        <v>-</v>
      </c>
      <c r="AH643" s="168" t="str">
        <f t="shared" ca="1" si="145"/>
        <v>-</v>
      </c>
      <c r="AI643" s="168">
        <f t="shared" ca="1" si="146"/>
        <v>0</v>
      </c>
      <c r="AJ643" s="170">
        <f t="shared" ca="1" si="147"/>
        <v>0</v>
      </c>
      <c r="AK643" s="168">
        <f t="shared" ca="1" si="126"/>
        <v>0</v>
      </c>
      <c r="AL643" s="168">
        <f t="shared" ca="1" si="127"/>
        <v>0</v>
      </c>
    </row>
    <row r="644" spans="1:38" ht="27" customHeight="1" x14ac:dyDescent="0.2">
      <c r="A644" s="56">
        <v>629</v>
      </c>
      <c r="B644" s="309" t="str">
        <f t="shared" ca="1" si="121"/>
        <v>A629</v>
      </c>
      <c r="C644" s="309"/>
      <c r="D644" s="57" t="str">
        <f t="shared" ca="1" si="122"/>
        <v/>
      </c>
      <c r="E644" s="59" t="str">
        <f t="shared" ca="1" si="123"/>
        <v/>
      </c>
      <c r="F644" s="215">
        <f ca="1">IF(LEN(B644)&gt;0,'OBRAČUNANA OSNOVNA PLAČA'!H638,"")</f>
        <v>0</v>
      </c>
      <c r="G644" s="60"/>
      <c r="H644" s="60"/>
      <c r="I644" s="60"/>
      <c r="J644" s="60"/>
      <c r="K644" s="60"/>
      <c r="L644" s="229">
        <f t="shared" si="140"/>
        <v>0</v>
      </c>
      <c r="M644" s="230">
        <f t="shared" ca="1" si="148"/>
        <v>0</v>
      </c>
      <c r="N644" s="230">
        <f t="shared" ca="1" si="149"/>
        <v>0</v>
      </c>
      <c r="O644" s="231">
        <f t="shared" ca="1" si="150"/>
        <v>0</v>
      </c>
      <c r="P644" s="232">
        <f t="shared" ca="1" si="151"/>
        <v>0</v>
      </c>
      <c r="Q644" s="233">
        <f t="shared" ca="1" si="141"/>
        <v>0</v>
      </c>
      <c r="R644" s="233">
        <f ca="1">IF(LEN(B644)&gt;0,'7'!R644-'7'!Q644,"")</f>
        <v>0</v>
      </c>
      <c r="S644" s="234"/>
      <c r="T644" s="34"/>
      <c r="U644" s="34"/>
      <c r="V644" s="34"/>
      <c r="W644" s="34"/>
      <c r="X644" s="34"/>
      <c r="AB644" s="167">
        <f>ROW()</f>
        <v>644</v>
      </c>
      <c r="AC644" s="168">
        <f t="shared" ca="1" si="124"/>
        <v>0</v>
      </c>
      <c r="AD644" s="168">
        <f t="shared" ca="1" si="125"/>
        <v>0</v>
      </c>
      <c r="AE644" s="169" t="str">
        <f t="shared" ca="1" si="142"/>
        <v>-</v>
      </c>
      <c r="AF644" s="168" t="str">
        <f t="shared" ca="1" si="143"/>
        <v>-</v>
      </c>
      <c r="AG644" s="169" t="str">
        <f t="shared" ca="1" si="144"/>
        <v>-</v>
      </c>
      <c r="AH644" s="168" t="str">
        <f t="shared" ca="1" si="145"/>
        <v>-</v>
      </c>
      <c r="AI644" s="168">
        <f t="shared" ca="1" si="146"/>
        <v>0</v>
      </c>
      <c r="AJ644" s="170">
        <f t="shared" ca="1" si="147"/>
        <v>0</v>
      </c>
      <c r="AK644" s="168">
        <f t="shared" ca="1" si="126"/>
        <v>0</v>
      </c>
      <c r="AL644" s="168">
        <f t="shared" ca="1" si="127"/>
        <v>0</v>
      </c>
    </row>
    <row r="645" spans="1:38" ht="27" customHeight="1" x14ac:dyDescent="0.2">
      <c r="A645" s="56">
        <v>630</v>
      </c>
      <c r="B645" s="309" t="str">
        <f t="shared" ca="1" si="121"/>
        <v>A630</v>
      </c>
      <c r="C645" s="309"/>
      <c r="D645" s="57" t="str">
        <f t="shared" ca="1" si="122"/>
        <v/>
      </c>
      <c r="E645" s="59" t="str">
        <f t="shared" ca="1" si="123"/>
        <v/>
      </c>
      <c r="F645" s="215">
        <f ca="1">IF(LEN(B645)&gt;0,'OBRAČUNANA OSNOVNA PLAČA'!H639,"")</f>
        <v>0</v>
      </c>
      <c r="G645" s="60"/>
      <c r="H645" s="60"/>
      <c r="I645" s="60"/>
      <c r="J645" s="60"/>
      <c r="K645" s="60"/>
      <c r="L645" s="229">
        <f t="shared" si="140"/>
        <v>0</v>
      </c>
      <c r="M645" s="230">
        <f t="shared" ca="1" si="148"/>
        <v>0</v>
      </c>
      <c r="N645" s="230">
        <f t="shared" ca="1" si="149"/>
        <v>0</v>
      </c>
      <c r="O645" s="231">
        <f t="shared" ca="1" si="150"/>
        <v>0</v>
      </c>
      <c r="P645" s="232">
        <f t="shared" ca="1" si="151"/>
        <v>0</v>
      </c>
      <c r="Q645" s="233">
        <f t="shared" ca="1" si="141"/>
        <v>0</v>
      </c>
      <c r="R645" s="233">
        <f ca="1">IF(LEN(B645)&gt;0,'7'!R645-'7'!Q645,"")</f>
        <v>0</v>
      </c>
      <c r="S645" s="234"/>
      <c r="T645" s="34"/>
      <c r="U645" s="34"/>
      <c r="V645" s="34"/>
      <c r="W645" s="34"/>
      <c r="X645" s="34"/>
      <c r="AB645" s="167">
        <f>ROW()</f>
        <v>645</v>
      </c>
      <c r="AC645" s="168">
        <f t="shared" ca="1" si="124"/>
        <v>0</v>
      </c>
      <c r="AD645" s="168">
        <f t="shared" ca="1" si="125"/>
        <v>0</v>
      </c>
      <c r="AE645" s="169" t="str">
        <f t="shared" ca="1" si="142"/>
        <v>-</v>
      </c>
      <c r="AF645" s="168" t="str">
        <f t="shared" ca="1" si="143"/>
        <v>-</v>
      </c>
      <c r="AG645" s="169" t="str">
        <f t="shared" ca="1" si="144"/>
        <v>-</v>
      </c>
      <c r="AH645" s="168" t="str">
        <f t="shared" ca="1" si="145"/>
        <v>-</v>
      </c>
      <c r="AI645" s="168">
        <f t="shared" ca="1" si="146"/>
        <v>0</v>
      </c>
      <c r="AJ645" s="170">
        <f t="shared" ca="1" si="147"/>
        <v>0</v>
      </c>
      <c r="AK645" s="168">
        <f t="shared" ca="1" si="126"/>
        <v>0</v>
      </c>
      <c r="AL645" s="168">
        <f t="shared" ca="1" si="127"/>
        <v>0</v>
      </c>
    </row>
    <row r="646" spans="1:38" ht="27" customHeight="1" x14ac:dyDescent="0.2">
      <c r="A646" s="56">
        <v>631</v>
      </c>
      <c r="B646" s="309" t="str">
        <f t="shared" ca="1" si="121"/>
        <v>A631</v>
      </c>
      <c r="C646" s="309"/>
      <c r="D646" s="57" t="str">
        <f t="shared" ca="1" si="122"/>
        <v/>
      </c>
      <c r="E646" s="59" t="str">
        <f t="shared" ca="1" si="123"/>
        <v/>
      </c>
      <c r="F646" s="215">
        <f ca="1">IF(LEN(B646)&gt;0,'OBRAČUNANA OSNOVNA PLAČA'!H640,"")</f>
        <v>0</v>
      </c>
      <c r="G646" s="60"/>
      <c r="H646" s="60"/>
      <c r="I646" s="60"/>
      <c r="J646" s="60"/>
      <c r="K646" s="60"/>
      <c r="L646" s="229">
        <f t="shared" si="140"/>
        <v>0</v>
      </c>
      <c r="M646" s="230">
        <f t="shared" ca="1" si="148"/>
        <v>0</v>
      </c>
      <c r="N646" s="230">
        <f t="shared" ca="1" si="149"/>
        <v>0</v>
      </c>
      <c r="O646" s="231">
        <f t="shared" ca="1" si="150"/>
        <v>0</v>
      </c>
      <c r="P646" s="232">
        <f t="shared" ca="1" si="151"/>
        <v>0</v>
      </c>
      <c r="Q646" s="233">
        <f t="shared" ca="1" si="141"/>
        <v>0</v>
      </c>
      <c r="R646" s="233">
        <f ca="1">IF(LEN(B646)&gt;0,'7'!R646-'7'!Q646,"")</f>
        <v>0</v>
      </c>
      <c r="S646" s="234"/>
      <c r="T646" s="34"/>
      <c r="U646" s="34"/>
      <c r="V646" s="34"/>
      <c r="W646" s="34"/>
      <c r="X646" s="34"/>
      <c r="AB646" s="167">
        <f>ROW()</f>
        <v>646</v>
      </c>
      <c r="AC646" s="168">
        <f t="shared" ca="1" si="124"/>
        <v>0</v>
      </c>
      <c r="AD646" s="168">
        <f t="shared" ca="1" si="125"/>
        <v>0</v>
      </c>
      <c r="AE646" s="169" t="str">
        <f t="shared" ca="1" si="142"/>
        <v>-</v>
      </c>
      <c r="AF646" s="168" t="str">
        <f t="shared" ca="1" si="143"/>
        <v>-</v>
      </c>
      <c r="AG646" s="169" t="str">
        <f t="shared" ca="1" si="144"/>
        <v>-</v>
      </c>
      <c r="AH646" s="168" t="str">
        <f t="shared" ca="1" si="145"/>
        <v>-</v>
      </c>
      <c r="AI646" s="168">
        <f t="shared" ca="1" si="146"/>
        <v>0</v>
      </c>
      <c r="AJ646" s="170">
        <f t="shared" ca="1" si="147"/>
        <v>0</v>
      </c>
      <c r="AK646" s="168">
        <f t="shared" ca="1" si="126"/>
        <v>0</v>
      </c>
      <c r="AL646" s="168">
        <f t="shared" ca="1" si="127"/>
        <v>0</v>
      </c>
    </row>
    <row r="647" spans="1:38" ht="27" customHeight="1" x14ac:dyDescent="0.2">
      <c r="A647" s="56">
        <v>632</v>
      </c>
      <c r="B647" s="309" t="str">
        <f t="shared" ca="1" si="121"/>
        <v>A632</v>
      </c>
      <c r="C647" s="309"/>
      <c r="D647" s="57" t="str">
        <f t="shared" ca="1" si="122"/>
        <v/>
      </c>
      <c r="E647" s="59" t="str">
        <f t="shared" ca="1" si="123"/>
        <v/>
      </c>
      <c r="F647" s="215">
        <f ca="1">IF(LEN(B647)&gt;0,'OBRAČUNANA OSNOVNA PLAČA'!H641,"")</f>
        <v>0</v>
      </c>
      <c r="G647" s="60"/>
      <c r="H647" s="60"/>
      <c r="I647" s="60"/>
      <c r="J647" s="60"/>
      <c r="K647" s="60"/>
      <c r="L647" s="229">
        <f t="shared" si="140"/>
        <v>0</v>
      </c>
      <c r="M647" s="230">
        <f t="shared" ca="1" si="148"/>
        <v>0</v>
      </c>
      <c r="N647" s="230">
        <f t="shared" ca="1" si="149"/>
        <v>0</v>
      </c>
      <c r="O647" s="231">
        <f t="shared" ca="1" si="150"/>
        <v>0</v>
      </c>
      <c r="P647" s="232">
        <f t="shared" ca="1" si="151"/>
        <v>0</v>
      </c>
      <c r="Q647" s="233">
        <f t="shared" ca="1" si="141"/>
        <v>0</v>
      </c>
      <c r="R647" s="233">
        <f ca="1">IF(LEN(B647)&gt;0,'7'!R647-'7'!Q647,"")</f>
        <v>0</v>
      </c>
      <c r="S647" s="234"/>
      <c r="T647" s="34"/>
      <c r="U647" s="34"/>
      <c r="V647" s="34"/>
      <c r="W647" s="34"/>
      <c r="X647" s="34"/>
      <c r="AB647" s="167">
        <f>ROW()</f>
        <v>647</v>
      </c>
      <c r="AC647" s="168">
        <f t="shared" ca="1" si="124"/>
        <v>0</v>
      </c>
      <c r="AD647" s="168">
        <f t="shared" ca="1" si="125"/>
        <v>0</v>
      </c>
      <c r="AE647" s="169" t="str">
        <f t="shared" ca="1" si="142"/>
        <v>-</v>
      </c>
      <c r="AF647" s="168" t="str">
        <f t="shared" ca="1" si="143"/>
        <v>-</v>
      </c>
      <c r="AG647" s="169" t="str">
        <f t="shared" ca="1" si="144"/>
        <v>-</v>
      </c>
      <c r="AH647" s="168" t="str">
        <f t="shared" ca="1" si="145"/>
        <v>-</v>
      </c>
      <c r="AI647" s="168">
        <f t="shared" ca="1" si="146"/>
        <v>0</v>
      </c>
      <c r="AJ647" s="170">
        <f t="shared" ca="1" si="147"/>
        <v>0</v>
      </c>
      <c r="AK647" s="168">
        <f t="shared" ca="1" si="126"/>
        <v>0</v>
      </c>
      <c r="AL647" s="168">
        <f t="shared" ca="1" si="127"/>
        <v>0</v>
      </c>
    </row>
    <row r="648" spans="1:38" ht="27" customHeight="1" x14ac:dyDescent="0.2">
      <c r="A648" s="56">
        <v>633</v>
      </c>
      <c r="B648" s="309" t="str">
        <f t="shared" ca="1" si="121"/>
        <v>A633</v>
      </c>
      <c r="C648" s="309"/>
      <c r="D648" s="57" t="str">
        <f t="shared" ca="1" si="122"/>
        <v/>
      </c>
      <c r="E648" s="59" t="str">
        <f t="shared" ca="1" si="123"/>
        <v/>
      </c>
      <c r="F648" s="215">
        <f ca="1">IF(LEN(B648)&gt;0,'OBRAČUNANA OSNOVNA PLAČA'!H642,"")</f>
        <v>0</v>
      </c>
      <c r="G648" s="60"/>
      <c r="H648" s="60"/>
      <c r="I648" s="60"/>
      <c r="J648" s="60"/>
      <c r="K648" s="60"/>
      <c r="L648" s="229">
        <f t="shared" si="140"/>
        <v>0</v>
      </c>
      <c r="M648" s="230">
        <f t="shared" ca="1" si="148"/>
        <v>0</v>
      </c>
      <c r="N648" s="230">
        <f t="shared" ca="1" si="149"/>
        <v>0</v>
      </c>
      <c r="O648" s="231">
        <f t="shared" ca="1" si="150"/>
        <v>0</v>
      </c>
      <c r="P648" s="232">
        <f t="shared" ca="1" si="151"/>
        <v>0</v>
      </c>
      <c r="Q648" s="233">
        <f t="shared" ca="1" si="141"/>
        <v>0</v>
      </c>
      <c r="R648" s="233">
        <f ca="1">IF(LEN(B648)&gt;0,'7'!R648-'7'!Q648,"")</f>
        <v>0</v>
      </c>
      <c r="S648" s="234"/>
      <c r="T648" s="34"/>
      <c r="U648" s="34"/>
      <c r="V648" s="34"/>
      <c r="W648" s="34"/>
      <c r="X648" s="34"/>
      <c r="AB648" s="167">
        <f>ROW()</f>
        <v>648</v>
      </c>
      <c r="AC648" s="168">
        <f t="shared" ca="1" si="124"/>
        <v>0</v>
      </c>
      <c r="AD648" s="168">
        <f t="shared" ca="1" si="125"/>
        <v>0</v>
      </c>
      <c r="AE648" s="169" t="str">
        <f t="shared" ca="1" si="142"/>
        <v>-</v>
      </c>
      <c r="AF648" s="168" t="str">
        <f t="shared" ca="1" si="143"/>
        <v>-</v>
      </c>
      <c r="AG648" s="169" t="str">
        <f t="shared" ca="1" si="144"/>
        <v>-</v>
      </c>
      <c r="AH648" s="168" t="str">
        <f t="shared" ca="1" si="145"/>
        <v>-</v>
      </c>
      <c r="AI648" s="168">
        <f t="shared" ca="1" si="146"/>
        <v>0</v>
      </c>
      <c r="AJ648" s="170">
        <f t="shared" ca="1" si="147"/>
        <v>0</v>
      </c>
      <c r="AK648" s="168">
        <f t="shared" ca="1" si="126"/>
        <v>0</v>
      </c>
      <c r="AL648" s="168">
        <f t="shared" ca="1" si="127"/>
        <v>0</v>
      </c>
    </row>
    <row r="649" spans="1:38" ht="27" customHeight="1" x14ac:dyDescent="0.2">
      <c r="A649" s="56">
        <v>634</v>
      </c>
      <c r="B649" s="309" t="str">
        <f t="shared" ca="1" si="121"/>
        <v>A634</v>
      </c>
      <c r="C649" s="309"/>
      <c r="D649" s="57" t="str">
        <f t="shared" ca="1" si="122"/>
        <v/>
      </c>
      <c r="E649" s="59" t="str">
        <f t="shared" ca="1" si="123"/>
        <v/>
      </c>
      <c r="F649" s="215">
        <f ca="1">IF(LEN(B649)&gt;0,'OBRAČUNANA OSNOVNA PLAČA'!H643,"")</f>
        <v>0</v>
      </c>
      <c r="G649" s="60"/>
      <c r="H649" s="60"/>
      <c r="I649" s="60"/>
      <c r="J649" s="60"/>
      <c r="K649" s="60"/>
      <c r="L649" s="229">
        <f t="shared" si="140"/>
        <v>0</v>
      </c>
      <c r="M649" s="230">
        <f t="shared" ca="1" si="148"/>
        <v>0</v>
      </c>
      <c r="N649" s="230">
        <f t="shared" ca="1" si="149"/>
        <v>0</v>
      </c>
      <c r="O649" s="231">
        <f t="shared" ca="1" si="150"/>
        <v>0</v>
      </c>
      <c r="P649" s="232">
        <f t="shared" ca="1" si="151"/>
        <v>0</v>
      </c>
      <c r="Q649" s="233">
        <f t="shared" ca="1" si="141"/>
        <v>0</v>
      </c>
      <c r="R649" s="233">
        <f ca="1">IF(LEN(B649)&gt;0,'7'!R649-'7'!Q649,"")</f>
        <v>0</v>
      </c>
      <c r="S649" s="234"/>
      <c r="T649" s="34"/>
      <c r="U649" s="34"/>
      <c r="V649" s="34"/>
      <c r="W649" s="34"/>
      <c r="X649" s="34"/>
      <c r="AB649" s="167">
        <f>ROW()</f>
        <v>649</v>
      </c>
      <c r="AC649" s="168">
        <f t="shared" ca="1" si="124"/>
        <v>0</v>
      </c>
      <c r="AD649" s="168">
        <f t="shared" ca="1" si="125"/>
        <v>0</v>
      </c>
      <c r="AE649" s="169" t="str">
        <f t="shared" ca="1" si="142"/>
        <v>-</v>
      </c>
      <c r="AF649" s="168" t="str">
        <f t="shared" ca="1" si="143"/>
        <v>-</v>
      </c>
      <c r="AG649" s="169" t="str">
        <f t="shared" ca="1" si="144"/>
        <v>-</v>
      </c>
      <c r="AH649" s="168" t="str">
        <f t="shared" ca="1" si="145"/>
        <v>-</v>
      </c>
      <c r="AI649" s="168">
        <f t="shared" ca="1" si="146"/>
        <v>0</v>
      </c>
      <c r="AJ649" s="170">
        <f t="shared" ca="1" si="147"/>
        <v>0</v>
      </c>
      <c r="AK649" s="168">
        <f t="shared" ca="1" si="126"/>
        <v>0</v>
      </c>
      <c r="AL649" s="168">
        <f t="shared" ca="1" si="127"/>
        <v>0</v>
      </c>
    </row>
    <row r="650" spans="1:38" ht="27" customHeight="1" x14ac:dyDescent="0.2">
      <c r="A650" s="56">
        <v>635</v>
      </c>
      <c r="B650" s="309" t="str">
        <f t="shared" ca="1" si="121"/>
        <v>A635</v>
      </c>
      <c r="C650" s="309"/>
      <c r="D650" s="57" t="str">
        <f t="shared" ca="1" si="122"/>
        <v/>
      </c>
      <c r="E650" s="59" t="str">
        <f t="shared" ca="1" si="123"/>
        <v/>
      </c>
      <c r="F650" s="215">
        <f ca="1">IF(LEN(B650)&gt;0,'OBRAČUNANA OSNOVNA PLAČA'!H644,"")</f>
        <v>0</v>
      </c>
      <c r="G650" s="60"/>
      <c r="H650" s="60"/>
      <c r="I650" s="60"/>
      <c r="J650" s="60"/>
      <c r="K650" s="60"/>
      <c r="L650" s="229">
        <f t="shared" si="140"/>
        <v>0</v>
      </c>
      <c r="M650" s="230">
        <f t="shared" ca="1" si="148"/>
        <v>0</v>
      </c>
      <c r="N650" s="230">
        <f t="shared" ca="1" si="149"/>
        <v>0</v>
      </c>
      <c r="O650" s="231">
        <f t="shared" ca="1" si="150"/>
        <v>0</v>
      </c>
      <c r="P650" s="232">
        <f t="shared" ca="1" si="151"/>
        <v>0</v>
      </c>
      <c r="Q650" s="233">
        <f t="shared" ca="1" si="141"/>
        <v>0</v>
      </c>
      <c r="R650" s="233">
        <f ca="1">IF(LEN(B650)&gt;0,'7'!R650-'7'!Q650,"")</f>
        <v>0</v>
      </c>
      <c r="S650" s="234"/>
      <c r="T650" s="34"/>
      <c r="U650" s="34"/>
      <c r="V650" s="34"/>
      <c r="W650" s="34"/>
      <c r="X650" s="34"/>
      <c r="AB650" s="167">
        <f>ROW()</f>
        <v>650</v>
      </c>
      <c r="AC650" s="168">
        <f t="shared" ca="1" si="124"/>
        <v>0</v>
      </c>
      <c r="AD650" s="168">
        <f t="shared" ca="1" si="125"/>
        <v>0</v>
      </c>
      <c r="AE650" s="169" t="str">
        <f t="shared" ca="1" si="142"/>
        <v>-</v>
      </c>
      <c r="AF650" s="168" t="str">
        <f t="shared" ca="1" si="143"/>
        <v>-</v>
      </c>
      <c r="AG650" s="169" t="str">
        <f t="shared" ca="1" si="144"/>
        <v>-</v>
      </c>
      <c r="AH650" s="168" t="str">
        <f t="shared" ca="1" si="145"/>
        <v>-</v>
      </c>
      <c r="AI650" s="168">
        <f t="shared" ca="1" si="146"/>
        <v>0</v>
      </c>
      <c r="AJ650" s="170">
        <f t="shared" ca="1" si="147"/>
        <v>0</v>
      </c>
      <c r="AK650" s="168">
        <f t="shared" ca="1" si="126"/>
        <v>0</v>
      </c>
      <c r="AL650" s="168">
        <f t="shared" ca="1" si="127"/>
        <v>0</v>
      </c>
    </row>
    <row r="651" spans="1:38" ht="27" customHeight="1" x14ac:dyDescent="0.2">
      <c r="A651" s="56">
        <v>636</v>
      </c>
      <c r="B651" s="309" t="str">
        <f t="shared" ca="1" si="121"/>
        <v>A636</v>
      </c>
      <c r="C651" s="309"/>
      <c r="D651" s="57" t="str">
        <f t="shared" ca="1" si="122"/>
        <v/>
      </c>
      <c r="E651" s="59" t="str">
        <f t="shared" ca="1" si="123"/>
        <v/>
      </c>
      <c r="F651" s="215">
        <f ca="1">IF(LEN(B651)&gt;0,'OBRAČUNANA OSNOVNA PLAČA'!H645,"")</f>
        <v>0</v>
      </c>
      <c r="G651" s="60"/>
      <c r="H651" s="60"/>
      <c r="I651" s="60"/>
      <c r="J651" s="60"/>
      <c r="K651" s="60"/>
      <c r="L651" s="229">
        <f t="shared" si="140"/>
        <v>0</v>
      </c>
      <c r="M651" s="230">
        <f t="shared" ca="1" si="148"/>
        <v>0</v>
      </c>
      <c r="N651" s="230">
        <f t="shared" ca="1" si="149"/>
        <v>0</v>
      </c>
      <c r="O651" s="231">
        <f t="shared" ca="1" si="150"/>
        <v>0</v>
      </c>
      <c r="P651" s="232">
        <f t="shared" ca="1" si="151"/>
        <v>0</v>
      </c>
      <c r="Q651" s="233">
        <f t="shared" ca="1" si="141"/>
        <v>0</v>
      </c>
      <c r="R651" s="233">
        <f ca="1">IF(LEN(B651)&gt;0,'7'!R651-'7'!Q651,"")</f>
        <v>0</v>
      </c>
      <c r="S651" s="234"/>
      <c r="T651" s="34"/>
      <c r="U651" s="34"/>
      <c r="V651" s="34"/>
      <c r="W651" s="34"/>
      <c r="X651" s="34"/>
      <c r="AB651" s="167">
        <f>ROW()</f>
        <v>651</v>
      </c>
      <c r="AC651" s="168">
        <f t="shared" ca="1" si="124"/>
        <v>0</v>
      </c>
      <c r="AD651" s="168">
        <f t="shared" ca="1" si="125"/>
        <v>0</v>
      </c>
      <c r="AE651" s="169" t="str">
        <f t="shared" ca="1" si="142"/>
        <v>-</v>
      </c>
      <c r="AF651" s="168" t="str">
        <f t="shared" ca="1" si="143"/>
        <v>-</v>
      </c>
      <c r="AG651" s="169" t="str">
        <f t="shared" ca="1" si="144"/>
        <v>-</v>
      </c>
      <c r="AH651" s="168" t="str">
        <f t="shared" ca="1" si="145"/>
        <v>-</v>
      </c>
      <c r="AI651" s="168">
        <f t="shared" ca="1" si="146"/>
        <v>0</v>
      </c>
      <c r="AJ651" s="170">
        <f t="shared" ca="1" si="147"/>
        <v>0</v>
      </c>
      <c r="AK651" s="168">
        <f t="shared" ca="1" si="126"/>
        <v>0</v>
      </c>
      <c r="AL651" s="168">
        <f t="shared" ca="1" si="127"/>
        <v>0</v>
      </c>
    </row>
    <row r="652" spans="1:38" ht="27" customHeight="1" x14ac:dyDescent="0.2">
      <c r="A652" s="56">
        <v>637</v>
      </c>
      <c r="B652" s="309" t="str">
        <f t="shared" ca="1" si="121"/>
        <v>A637</v>
      </c>
      <c r="C652" s="309"/>
      <c r="D652" s="57" t="str">
        <f t="shared" ca="1" si="122"/>
        <v/>
      </c>
      <c r="E652" s="59" t="str">
        <f t="shared" ca="1" si="123"/>
        <v/>
      </c>
      <c r="F652" s="215">
        <f ca="1">IF(LEN(B652)&gt;0,'OBRAČUNANA OSNOVNA PLAČA'!H646,"")</f>
        <v>0</v>
      </c>
      <c r="G652" s="60"/>
      <c r="H652" s="60"/>
      <c r="I652" s="60"/>
      <c r="J652" s="60"/>
      <c r="K652" s="60"/>
      <c r="L652" s="229">
        <f t="shared" si="140"/>
        <v>0</v>
      </c>
      <c r="M652" s="230">
        <f t="shared" ca="1" si="148"/>
        <v>0</v>
      </c>
      <c r="N652" s="230">
        <f t="shared" ca="1" si="149"/>
        <v>0</v>
      </c>
      <c r="O652" s="231">
        <f t="shared" ca="1" si="150"/>
        <v>0</v>
      </c>
      <c r="P652" s="232">
        <f t="shared" ca="1" si="151"/>
        <v>0</v>
      </c>
      <c r="Q652" s="233">
        <f t="shared" ca="1" si="141"/>
        <v>0</v>
      </c>
      <c r="R652" s="233">
        <f ca="1">IF(LEN(B652)&gt;0,'7'!R652-'7'!Q652,"")</f>
        <v>0</v>
      </c>
      <c r="S652" s="234"/>
      <c r="T652" s="34"/>
      <c r="U652" s="34"/>
      <c r="V652" s="34"/>
      <c r="W652" s="34"/>
      <c r="X652" s="34"/>
      <c r="AB652" s="167">
        <f>ROW()</f>
        <v>652</v>
      </c>
      <c r="AC652" s="168">
        <f t="shared" ca="1" si="124"/>
        <v>0</v>
      </c>
      <c r="AD652" s="168">
        <f t="shared" ca="1" si="125"/>
        <v>0</v>
      </c>
      <c r="AE652" s="169" t="str">
        <f t="shared" ca="1" si="142"/>
        <v>-</v>
      </c>
      <c r="AF652" s="168" t="str">
        <f t="shared" ca="1" si="143"/>
        <v>-</v>
      </c>
      <c r="AG652" s="169" t="str">
        <f t="shared" ca="1" si="144"/>
        <v>-</v>
      </c>
      <c r="AH652" s="168" t="str">
        <f t="shared" ca="1" si="145"/>
        <v>-</v>
      </c>
      <c r="AI652" s="168">
        <f t="shared" ca="1" si="146"/>
        <v>0</v>
      </c>
      <c r="AJ652" s="170">
        <f t="shared" ca="1" si="147"/>
        <v>0</v>
      </c>
      <c r="AK652" s="168">
        <f t="shared" ca="1" si="126"/>
        <v>0</v>
      </c>
      <c r="AL652" s="168">
        <f t="shared" ca="1" si="127"/>
        <v>0</v>
      </c>
    </row>
    <row r="653" spans="1:38" ht="27" customHeight="1" x14ac:dyDescent="0.2">
      <c r="A653" s="56">
        <v>638</v>
      </c>
      <c r="B653" s="309" t="str">
        <f t="shared" ca="1" si="121"/>
        <v>A638</v>
      </c>
      <c r="C653" s="309"/>
      <c r="D653" s="57" t="str">
        <f t="shared" ca="1" si="122"/>
        <v/>
      </c>
      <c r="E653" s="59" t="str">
        <f t="shared" ca="1" si="123"/>
        <v/>
      </c>
      <c r="F653" s="215">
        <f ca="1">IF(LEN(B653)&gt;0,'OBRAČUNANA OSNOVNA PLAČA'!H647,"")</f>
        <v>0</v>
      </c>
      <c r="G653" s="60"/>
      <c r="H653" s="60"/>
      <c r="I653" s="60"/>
      <c r="J653" s="60"/>
      <c r="K653" s="60"/>
      <c r="L653" s="229">
        <f t="shared" si="140"/>
        <v>0</v>
      </c>
      <c r="M653" s="230">
        <f t="shared" ca="1" si="148"/>
        <v>0</v>
      </c>
      <c r="N653" s="230">
        <f t="shared" ca="1" si="149"/>
        <v>0</v>
      </c>
      <c r="O653" s="231">
        <f t="shared" ca="1" si="150"/>
        <v>0</v>
      </c>
      <c r="P653" s="232">
        <f t="shared" ca="1" si="151"/>
        <v>0</v>
      </c>
      <c r="Q653" s="233">
        <f t="shared" ca="1" si="141"/>
        <v>0</v>
      </c>
      <c r="R653" s="233">
        <f ca="1">IF(LEN(B653)&gt;0,'7'!R653-'7'!Q653,"")</f>
        <v>0</v>
      </c>
      <c r="S653" s="234"/>
      <c r="T653" s="34"/>
      <c r="U653" s="34"/>
      <c r="V653" s="34"/>
      <c r="W653" s="34"/>
      <c r="X653" s="34"/>
      <c r="AB653" s="167">
        <f>ROW()</f>
        <v>653</v>
      </c>
      <c r="AC653" s="168">
        <f t="shared" ca="1" si="124"/>
        <v>0</v>
      </c>
      <c r="AD653" s="168">
        <f t="shared" ca="1" si="125"/>
        <v>0</v>
      </c>
      <c r="AE653" s="169" t="str">
        <f t="shared" ca="1" si="142"/>
        <v>-</v>
      </c>
      <c r="AF653" s="168" t="str">
        <f t="shared" ca="1" si="143"/>
        <v>-</v>
      </c>
      <c r="AG653" s="169" t="str">
        <f t="shared" ca="1" si="144"/>
        <v>-</v>
      </c>
      <c r="AH653" s="168" t="str">
        <f t="shared" ca="1" si="145"/>
        <v>-</v>
      </c>
      <c r="AI653" s="168">
        <f t="shared" ca="1" si="146"/>
        <v>0</v>
      </c>
      <c r="AJ653" s="170">
        <f t="shared" ca="1" si="147"/>
        <v>0</v>
      </c>
      <c r="AK653" s="168">
        <f t="shared" ca="1" si="126"/>
        <v>0</v>
      </c>
      <c r="AL653" s="168">
        <f t="shared" ca="1" si="127"/>
        <v>0</v>
      </c>
    </row>
    <row r="654" spans="1:38" ht="27" customHeight="1" x14ac:dyDescent="0.2">
      <c r="A654" s="56">
        <v>639</v>
      </c>
      <c r="B654" s="309" t="str">
        <f t="shared" ca="1" si="121"/>
        <v>A639</v>
      </c>
      <c r="C654" s="309"/>
      <c r="D654" s="57" t="str">
        <f t="shared" ca="1" si="122"/>
        <v/>
      </c>
      <c r="E654" s="59" t="str">
        <f t="shared" ca="1" si="123"/>
        <v/>
      </c>
      <c r="F654" s="215">
        <f ca="1">IF(LEN(B654)&gt;0,'OBRAČUNANA OSNOVNA PLAČA'!H648,"")</f>
        <v>0</v>
      </c>
      <c r="G654" s="60"/>
      <c r="H654" s="60"/>
      <c r="I654" s="60"/>
      <c r="J654" s="60"/>
      <c r="K654" s="60"/>
      <c r="L654" s="229">
        <f t="shared" si="140"/>
        <v>0</v>
      </c>
      <c r="M654" s="230">
        <f t="shared" ca="1" si="148"/>
        <v>0</v>
      </c>
      <c r="N654" s="230">
        <f t="shared" ca="1" si="149"/>
        <v>0</v>
      </c>
      <c r="O654" s="231">
        <f t="shared" ca="1" si="150"/>
        <v>0</v>
      </c>
      <c r="P654" s="232">
        <f t="shared" ca="1" si="151"/>
        <v>0</v>
      </c>
      <c r="Q654" s="233">
        <f t="shared" ca="1" si="141"/>
        <v>0</v>
      </c>
      <c r="R654" s="233">
        <f ca="1">IF(LEN(B654)&gt;0,'7'!R654-'7'!Q654,"")</f>
        <v>0</v>
      </c>
      <c r="S654" s="234"/>
      <c r="T654" s="34"/>
      <c r="U654" s="34"/>
      <c r="V654" s="34"/>
      <c r="W654" s="34"/>
      <c r="X654" s="34"/>
      <c r="AB654" s="167">
        <f>ROW()</f>
        <v>654</v>
      </c>
      <c r="AC654" s="168">
        <f t="shared" ca="1" si="124"/>
        <v>0</v>
      </c>
      <c r="AD654" s="168">
        <f t="shared" ca="1" si="125"/>
        <v>0</v>
      </c>
      <c r="AE654" s="169" t="str">
        <f t="shared" ca="1" si="142"/>
        <v>-</v>
      </c>
      <c r="AF654" s="168" t="str">
        <f t="shared" ca="1" si="143"/>
        <v>-</v>
      </c>
      <c r="AG654" s="169" t="str">
        <f t="shared" ca="1" si="144"/>
        <v>-</v>
      </c>
      <c r="AH654" s="168" t="str">
        <f t="shared" ca="1" si="145"/>
        <v>-</v>
      </c>
      <c r="AI654" s="168">
        <f t="shared" ca="1" si="146"/>
        <v>0</v>
      </c>
      <c r="AJ654" s="170">
        <f t="shared" ca="1" si="147"/>
        <v>0</v>
      </c>
      <c r="AK654" s="168">
        <f t="shared" ca="1" si="126"/>
        <v>0</v>
      </c>
      <c r="AL654" s="168">
        <f t="shared" ca="1" si="127"/>
        <v>0</v>
      </c>
    </row>
    <row r="655" spans="1:38" ht="27" customHeight="1" x14ac:dyDescent="0.2">
      <c r="A655" s="56">
        <v>640</v>
      </c>
      <c r="B655" s="309" t="str">
        <f t="shared" ca="1" si="121"/>
        <v>A640</v>
      </c>
      <c r="C655" s="309"/>
      <c r="D655" s="57" t="str">
        <f t="shared" ca="1" si="122"/>
        <v/>
      </c>
      <c r="E655" s="59" t="str">
        <f t="shared" ca="1" si="123"/>
        <v/>
      </c>
      <c r="F655" s="215">
        <f ca="1">IF(LEN(B655)&gt;0,'OBRAČUNANA OSNOVNA PLAČA'!H649,"")</f>
        <v>0</v>
      </c>
      <c r="G655" s="60"/>
      <c r="H655" s="60"/>
      <c r="I655" s="60"/>
      <c r="J655" s="60"/>
      <c r="K655" s="60"/>
      <c r="L655" s="229">
        <f t="shared" si="140"/>
        <v>0</v>
      </c>
      <c r="M655" s="230">
        <f t="shared" ca="1" si="148"/>
        <v>0</v>
      </c>
      <c r="N655" s="230">
        <f t="shared" ca="1" si="149"/>
        <v>0</v>
      </c>
      <c r="O655" s="231">
        <f t="shared" ca="1" si="150"/>
        <v>0</v>
      </c>
      <c r="P655" s="232">
        <f t="shared" ca="1" si="151"/>
        <v>0</v>
      </c>
      <c r="Q655" s="233">
        <f t="shared" ca="1" si="141"/>
        <v>0</v>
      </c>
      <c r="R655" s="233">
        <f ca="1">IF(LEN(B655)&gt;0,'7'!R655-'7'!Q655,"")</f>
        <v>0</v>
      </c>
      <c r="S655" s="234"/>
      <c r="T655" s="34"/>
      <c r="U655" s="34"/>
      <c r="V655" s="34"/>
      <c r="W655" s="34"/>
      <c r="X655" s="34"/>
      <c r="AB655" s="167">
        <f>ROW()</f>
        <v>655</v>
      </c>
      <c r="AC655" s="168">
        <f t="shared" ca="1" si="124"/>
        <v>0</v>
      </c>
      <c r="AD655" s="168">
        <f t="shared" ca="1" si="125"/>
        <v>0</v>
      </c>
      <c r="AE655" s="169" t="str">
        <f t="shared" ca="1" si="142"/>
        <v>-</v>
      </c>
      <c r="AF655" s="168" t="str">
        <f t="shared" ca="1" si="143"/>
        <v>-</v>
      </c>
      <c r="AG655" s="169" t="str">
        <f t="shared" ca="1" si="144"/>
        <v>-</v>
      </c>
      <c r="AH655" s="168" t="str">
        <f t="shared" ca="1" si="145"/>
        <v>-</v>
      </c>
      <c r="AI655" s="168">
        <f t="shared" ca="1" si="146"/>
        <v>0</v>
      </c>
      <c r="AJ655" s="170">
        <f t="shared" ca="1" si="147"/>
        <v>0</v>
      </c>
      <c r="AK655" s="168">
        <f t="shared" ca="1" si="126"/>
        <v>0</v>
      </c>
      <c r="AL655" s="168">
        <f t="shared" ca="1" si="127"/>
        <v>0</v>
      </c>
    </row>
    <row r="656" spans="1:38" ht="27" customHeight="1" x14ac:dyDescent="0.2">
      <c r="A656" s="56">
        <v>641</v>
      </c>
      <c r="B656" s="309" t="str">
        <f t="shared" ca="1" si="121"/>
        <v>A641</v>
      </c>
      <c r="C656" s="309"/>
      <c r="D656" s="57" t="str">
        <f t="shared" ca="1" si="122"/>
        <v/>
      </c>
      <c r="E656" s="59" t="str">
        <f t="shared" ca="1" si="123"/>
        <v/>
      </c>
      <c r="F656" s="215">
        <f ca="1">IF(LEN(B656)&gt;0,'OBRAČUNANA OSNOVNA PLAČA'!H650,"")</f>
        <v>0</v>
      </c>
      <c r="G656" s="60"/>
      <c r="H656" s="60"/>
      <c r="I656" s="60"/>
      <c r="J656" s="60"/>
      <c r="K656" s="60"/>
      <c r="L656" s="229">
        <f t="shared" ref="L656:L719" si="152">+G656+H656+I656+J656+K656</f>
        <v>0</v>
      </c>
      <c r="M656" s="230">
        <f t="shared" ca="1" si="148"/>
        <v>0</v>
      </c>
      <c r="N656" s="230">
        <f t="shared" ca="1" si="149"/>
        <v>0</v>
      </c>
      <c r="O656" s="231">
        <f t="shared" ca="1" si="150"/>
        <v>0</v>
      </c>
      <c r="P656" s="232">
        <f t="shared" ca="1" si="151"/>
        <v>0</v>
      </c>
      <c r="Q656" s="233">
        <f t="shared" ref="Q656:Q719" ca="1" si="153">MIN(P656,R656)</f>
        <v>0</v>
      </c>
      <c r="R656" s="233">
        <f ca="1">IF(LEN(B656)&gt;0,'7'!R656-'7'!Q656,"")</f>
        <v>0</v>
      </c>
      <c r="S656" s="234"/>
      <c r="T656" s="34"/>
      <c r="U656" s="34"/>
      <c r="V656" s="34"/>
      <c r="W656" s="34"/>
      <c r="X656" s="34"/>
      <c r="AB656" s="167">
        <f>ROW()</f>
        <v>656</v>
      </c>
      <c r="AC656" s="168">
        <f t="shared" ca="1" si="124"/>
        <v>0</v>
      </c>
      <c r="AD656" s="168">
        <f t="shared" ca="1" si="125"/>
        <v>0</v>
      </c>
      <c r="AE656" s="169" t="str">
        <f t="shared" ref="AE656:AE719" ca="1" si="154">IF(AC656&gt;=AD656,"-",$L656/(5*MAX($M$1021:$M$1022)))</f>
        <v>-</v>
      </c>
      <c r="AF656" s="168" t="str">
        <f t="shared" ref="AF656:AF719" ca="1" si="155">IF(AC656&gt;=AD656,"-",$L656/(5*MAX($M$1021:$M$1022))*AK656)</f>
        <v>-</v>
      </c>
      <c r="AG656" s="169" t="str">
        <f t="shared" ref="AG656:AG719" ca="1" si="156">IF(AE656="-","-",AE656*$AF$1017)</f>
        <v>-</v>
      </c>
      <c r="AH656" s="168" t="str">
        <f t="shared" ref="AH656:AH719" ca="1" si="157">IF(AF656="-","-",AF656*$AF$1017)</f>
        <v>-</v>
      </c>
      <c r="AI656" s="168">
        <f t="shared" ref="AI656:AI719" ca="1" si="158">IF(AG656="-",0,MIN(AH656,R656))</f>
        <v>0</v>
      </c>
      <c r="AJ656" s="170">
        <f t="shared" ref="AJ656:AJ719" ca="1" si="159">+AD656-AC656</f>
        <v>0</v>
      </c>
      <c r="AK656" s="168">
        <f t="shared" ca="1" si="126"/>
        <v>0</v>
      </c>
      <c r="AL656" s="168">
        <f t="shared" ca="1" si="127"/>
        <v>0</v>
      </c>
    </row>
    <row r="657" spans="1:38" ht="27" customHeight="1" x14ac:dyDescent="0.2">
      <c r="A657" s="56">
        <v>642</v>
      </c>
      <c r="B657" s="309" t="str">
        <f t="shared" ca="1" si="121"/>
        <v>A642</v>
      </c>
      <c r="C657" s="309"/>
      <c r="D657" s="57" t="str">
        <f t="shared" ca="1" si="122"/>
        <v/>
      </c>
      <c r="E657" s="59" t="str">
        <f t="shared" ca="1" si="123"/>
        <v/>
      </c>
      <c r="F657" s="215">
        <f ca="1">IF(LEN(B657)&gt;0,'OBRAČUNANA OSNOVNA PLAČA'!H651,"")</f>
        <v>0</v>
      </c>
      <c r="G657" s="60"/>
      <c r="H657" s="60"/>
      <c r="I657" s="60"/>
      <c r="J657" s="60"/>
      <c r="K657" s="60"/>
      <c r="L657" s="229">
        <f t="shared" si="152"/>
        <v>0</v>
      </c>
      <c r="M657" s="230">
        <f t="shared" ref="M657:M720" ca="1" si="160">IF(LEN(B657)&gt;0,L657/5,"")</f>
        <v>0</v>
      </c>
      <c r="N657" s="230">
        <f t="shared" ref="N657:N720" ca="1" si="161">IF(LEN(B657)&gt;0,F657*M657,"")</f>
        <v>0</v>
      </c>
      <c r="O657" s="231">
        <f t="shared" ref="O657:O720" ca="1" si="162">IF(LEN(B657)&gt;0,M657*$P$1017,"")</f>
        <v>0</v>
      </c>
      <c r="P657" s="232">
        <f t="shared" ref="P657:P720" ca="1" si="163">IF(LEN(B657)&gt;0,F657*O657,"")</f>
        <v>0</v>
      </c>
      <c r="Q657" s="233">
        <f t="shared" ca="1" si="153"/>
        <v>0</v>
      </c>
      <c r="R657" s="233">
        <f ca="1">IF(LEN(B657)&gt;0,'7'!R657-'7'!Q657,"")</f>
        <v>0</v>
      </c>
      <c r="S657" s="234"/>
      <c r="T657" s="34"/>
      <c r="U657" s="34"/>
      <c r="V657" s="34"/>
      <c r="W657" s="34"/>
      <c r="X657" s="34"/>
      <c r="AB657" s="167">
        <f>ROW()</f>
        <v>657</v>
      </c>
      <c r="AC657" s="168">
        <f t="shared" ca="1" si="124"/>
        <v>0</v>
      </c>
      <c r="AD657" s="168">
        <f t="shared" ca="1" si="125"/>
        <v>0</v>
      </c>
      <c r="AE657" s="169" t="str">
        <f t="shared" ca="1" si="154"/>
        <v>-</v>
      </c>
      <c r="AF657" s="168" t="str">
        <f t="shared" ca="1" si="155"/>
        <v>-</v>
      </c>
      <c r="AG657" s="169" t="str">
        <f t="shared" ca="1" si="156"/>
        <v>-</v>
      </c>
      <c r="AH657" s="168" t="str">
        <f t="shared" ca="1" si="157"/>
        <v>-</v>
      </c>
      <c r="AI657" s="168">
        <f t="shared" ca="1" si="158"/>
        <v>0</v>
      </c>
      <c r="AJ657" s="170">
        <f t="shared" ca="1" si="159"/>
        <v>0</v>
      </c>
      <c r="AK657" s="168">
        <f t="shared" ca="1" si="126"/>
        <v>0</v>
      </c>
      <c r="AL657" s="168">
        <f t="shared" ca="1" si="127"/>
        <v>0</v>
      </c>
    </row>
    <row r="658" spans="1:38" ht="27" customHeight="1" x14ac:dyDescent="0.2">
      <c r="A658" s="56">
        <v>643</v>
      </c>
      <c r="B658" s="309" t="str">
        <f t="shared" ca="1" si="121"/>
        <v>A643</v>
      </c>
      <c r="C658" s="309"/>
      <c r="D658" s="57" t="str">
        <f t="shared" ca="1" si="122"/>
        <v/>
      </c>
      <c r="E658" s="59" t="str">
        <f t="shared" ca="1" si="123"/>
        <v/>
      </c>
      <c r="F658" s="215">
        <f ca="1">IF(LEN(B658)&gt;0,'OBRAČUNANA OSNOVNA PLAČA'!H652,"")</f>
        <v>0</v>
      </c>
      <c r="G658" s="60"/>
      <c r="H658" s="60"/>
      <c r="I658" s="60"/>
      <c r="J658" s="60"/>
      <c r="K658" s="60"/>
      <c r="L658" s="229">
        <f t="shared" si="152"/>
        <v>0</v>
      </c>
      <c r="M658" s="230">
        <f t="shared" ca="1" si="160"/>
        <v>0</v>
      </c>
      <c r="N658" s="230">
        <f t="shared" ca="1" si="161"/>
        <v>0</v>
      </c>
      <c r="O658" s="231">
        <f t="shared" ca="1" si="162"/>
        <v>0</v>
      </c>
      <c r="P658" s="232">
        <f t="shared" ca="1" si="163"/>
        <v>0</v>
      </c>
      <c r="Q658" s="233">
        <f t="shared" ca="1" si="153"/>
        <v>0</v>
      </c>
      <c r="R658" s="233">
        <f ca="1">IF(LEN(B658)&gt;0,'7'!R658-'7'!Q658,"")</f>
        <v>0</v>
      </c>
      <c r="S658" s="234"/>
      <c r="T658" s="34"/>
      <c r="U658" s="34"/>
      <c r="V658" s="34"/>
      <c r="W658" s="34"/>
      <c r="X658" s="34"/>
      <c r="AB658" s="167">
        <f>ROW()</f>
        <v>658</v>
      </c>
      <c r="AC658" s="168">
        <f t="shared" ca="1" si="124"/>
        <v>0</v>
      </c>
      <c r="AD658" s="168">
        <f t="shared" ca="1" si="125"/>
        <v>0</v>
      </c>
      <c r="AE658" s="169" t="str">
        <f t="shared" ca="1" si="154"/>
        <v>-</v>
      </c>
      <c r="AF658" s="168" t="str">
        <f t="shared" ca="1" si="155"/>
        <v>-</v>
      </c>
      <c r="AG658" s="169" t="str">
        <f t="shared" ca="1" si="156"/>
        <v>-</v>
      </c>
      <c r="AH658" s="168" t="str">
        <f t="shared" ca="1" si="157"/>
        <v>-</v>
      </c>
      <c r="AI658" s="168">
        <f t="shared" ca="1" si="158"/>
        <v>0</v>
      </c>
      <c r="AJ658" s="170">
        <f t="shared" ca="1" si="159"/>
        <v>0</v>
      </c>
      <c r="AK658" s="168">
        <f t="shared" ca="1" si="126"/>
        <v>0</v>
      </c>
      <c r="AL658" s="168">
        <f t="shared" ca="1" si="127"/>
        <v>0</v>
      </c>
    </row>
    <row r="659" spans="1:38" ht="27" customHeight="1" x14ac:dyDescent="0.2">
      <c r="A659" s="56">
        <v>644</v>
      </c>
      <c r="B659" s="309" t="str">
        <f t="shared" ca="1" si="121"/>
        <v>A644</v>
      </c>
      <c r="C659" s="309"/>
      <c r="D659" s="57" t="str">
        <f t="shared" ca="1" si="122"/>
        <v/>
      </c>
      <c r="E659" s="59" t="str">
        <f t="shared" ca="1" si="123"/>
        <v/>
      </c>
      <c r="F659" s="215">
        <f ca="1">IF(LEN(B659)&gt;0,'OBRAČUNANA OSNOVNA PLAČA'!H653,"")</f>
        <v>0</v>
      </c>
      <c r="G659" s="60"/>
      <c r="H659" s="60"/>
      <c r="I659" s="60"/>
      <c r="J659" s="60"/>
      <c r="K659" s="60"/>
      <c r="L659" s="229">
        <f t="shared" si="152"/>
        <v>0</v>
      </c>
      <c r="M659" s="230">
        <f t="shared" ca="1" si="160"/>
        <v>0</v>
      </c>
      <c r="N659" s="230">
        <f t="shared" ca="1" si="161"/>
        <v>0</v>
      </c>
      <c r="O659" s="231">
        <f t="shared" ca="1" si="162"/>
        <v>0</v>
      </c>
      <c r="P659" s="232">
        <f t="shared" ca="1" si="163"/>
        <v>0</v>
      </c>
      <c r="Q659" s="233">
        <f t="shared" ca="1" si="153"/>
        <v>0</v>
      </c>
      <c r="R659" s="233">
        <f ca="1">IF(LEN(B659)&gt;0,'7'!R659-'7'!Q659,"")</f>
        <v>0</v>
      </c>
      <c r="S659" s="234"/>
      <c r="T659" s="34"/>
      <c r="U659" s="34"/>
      <c r="V659" s="34"/>
      <c r="W659" s="34"/>
      <c r="X659" s="34"/>
      <c r="AB659" s="167">
        <f>ROW()</f>
        <v>659</v>
      </c>
      <c r="AC659" s="168">
        <f t="shared" ca="1" si="124"/>
        <v>0</v>
      </c>
      <c r="AD659" s="168">
        <f t="shared" ca="1" si="125"/>
        <v>0</v>
      </c>
      <c r="AE659" s="169" t="str">
        <f t="shared" ca="1" si="154"/>
        <v>-</v>
      </c>
      <c r="AF659" s="168" t="str">
        <f t="shared" ca="1" si="155"/>
        <v>-</v>
      </c>
      <c r="AG659" s="169" t="str">
        <f t="shared" ca="1" si="156"/>
        <v>-</v>
      </c>
      <c r="AH659" s="168" t="str">
        <f t="shared" ca="1" si="157"/>
        <v>-</v>
      </c>
      <c r="AI659" s="168">
        <f t="shared" ca="1" si="158"/>
        <v>0</v>
      </c>
      <c r="AJ659" s="170">
        <f t="shared" ca="1" si="159"/>
        <v>0</v>
      </c>
      <c r="AK659" s="168">
        <f t="shared" ca="1" si="126"/>
        <v>0</v>
      </c>
      <c r="AL659" s="168">
        <f t="shared" ca="1" si="127"/>
        <v>0</v>
      </c>
    </row>
    <row r="660" spans="1:38" ht="27" customHeight="1" x14ac:dyDescent="0.2">
      <c r="A660" s="56">
        <v>645</v>
      </c>
      <c r="B660" s="309" t="str">
        <f t="shared" ca="1" si="121"/>
        <v>A645</v>
      </c>
      <c r="C660" s="309"/>
      <c r="D660" s="57" t="str">
        <f t="shared" ca="1" si="122"/>
        <v/>
      </c>
      <c r="E660" s="59" t="str">
        <f t="shared" ca="1" si="123"/>
        <v/>
      </c>
      <c r="F660" s="215">
        <f ca="1">IF(LEN(B660)&gt;0,'OBRAČUNANA OSNOVNA PLAČA'!H654,"")</f>
        <v>0</v>
      </c>
      <c r="G660" s="60"/>
      <c r="H660" s="60"/>
      <c r="I660" s="60"/>
      <c r="J660" s="60"/>
      <c r="K660" s="60"/>
      <c r="L660" s="229">
        <f t="shared" si="152"/>
        <v>0</v>
      </c>
      <c r="M660" s="230">
        <f t="shared" ca="1" si="160"/>
        <v>0</v>
      </c>
      <c r="N660" s="230">
        <f t="shared" ca="1" si="161"/>
        <v>0</v>
      </c>
      <c r="O660" s="231">
        <f t="shared" ca="1" si="162"/>
        <v>0</v>
      </c>
      <c r="P660" s="232">
        <f t="shared" ca="1" si="163"/>
        <v>0</v>
      </c>
      <c r="Q660" s="233">
        <f t="shared" ca="1" si="153"/>
        <v>0</v>
      </c>
      <c r="R660" s="233">
        <f ca="1">IF(LEN(B660)&gt;0,'7'!R660-'7'!Q660,"")</f>
        <v>0</v>
      </c>
      <c r="S660" s="234"/>
      <c r="T660" s="34"/>
      <c r="U660" s="34"/>
      <c r="V660" s="34"/>
      <c r="W660" s="34"/>
      <c r="X660" s="34"/>
      <c r="AB660" s="167">
        <f>ROW()</f>
        <v>660</v>
      </c>
      <c r="AC660" s="168">
        <f t="shared" ca="1" si="124"/>
        <v>0</v>
      </c>
      <c r="AD660" s="168">
        <f t="shared" ca="1" si="125"/>
        <v>0</v>
      </c>
      <c r="AE660" s="169" t="str">
        <f t="shared" ca="1" si="154"/>
        <v>-</v>
      </c>
      <c r="AF660" s="168" t="str">
        <f t="shared" ca="1" si="155"/>
        <v>-</v>
      </c>
      <c r="AG660" s="169" t="str">
        <f t="shared" ca="1" si="156"/>
        <v>-</v>
      </c>
      <c r="AH660" s="168" t="str">
        <f t="shared" ca="1" si="157"/>
        <v>-</v>
      </c>
      <c r="AI660" s="168">
        <f t="shared" ca="1" si="158"/>
        <v>0</v>
      </c>
      <c r="AJ660" s="170">
        <f t="shared" ca="1" si="159"/>
        <v>0</v>
      </c>
      <c r="AK660" s="168">
        <f t="shared" ca="1" si="126"/>
        <v>0</v>
      </c>
      <c r="AL660" s="168">
        <f t="shared" ca="1" si="127"/>
        <v>0</v>
      </c>
    </row>
    <row r="661" spans="1:38" ht="27" customHeight="1" x14ac:dyDescent="0.2">
      <c r="A661" s="56">
        <v>646</v>
      </c>
      <c r="B661" s="309" t="str">
        <f t="shared" ca="1" si="121"/>
        <v>A646</v>
      </c>
      <c r="C661" s="309"/>
      <c r="D661" s="57" t="str">
        <f t="shared" ca="1" si="122"/>
        <v/>
      </c>
      <c r="E661" s="59" t="str">
        <f t="shared" ca="1" si="123"/>
        <v/>
      </c>
      <c r="F661" s="215">
        <f ca="1">IF(LEN(B661)&gt;0,'OBRAČUNANA OSNOVNA PLAČA'!H655,"")</f>
        <v>0</v>
      </c>
      <c r="G661" s="60"/>
      <c r="H661" s="60"/>
      <c r="I661" s="60"/>
      <c r="J661" s="60"/>
      <c r="K661" s="60"/>
      <c r="L661" s="229">
        <f t="shared" si="152"/>
        <v>0</v>
      </c>
      <c r="M661" s="230">
        <f t="shared" ca="1" si="160"/>
        <v>0</v>
      </c>
      <c r="N661" s="230">
        <f t="shared" ca="1" si="161"/>
        <v>0</v>
      </c>
      <c r="O661" s="231">
        <f t="shared" ca="1" si="162"/>
        <v>0</v>
      </c>
      <c r="P661" s="232">
        <f t="shared" ca="1" si="163"/>
        <v>0</v>
      </c>
      <c r="Q661" s="233">
        <f t="shared" ca="1" si="153"/>
        <v>0</v>
      </c>
      <c r="R661" s="233">
        <f ca="1">IF(LEN(B661)&gt;0,'7'!R661-'7'!Q661,"")</f>
        <v>0</v>
      </c>
      <c r="S661" s="234"/>
      <c r="T661" s="34"/>
      <c r="U661" s="34"/>
      <c r="V661" s="34"/>
      <c r="W661" s="34"/>
      <c r="X661" s="34"/>
      <c r="AB661" s="167">
        <f>ROW()</f>
        <v>661</v>
      </c>
      <c r="AC661" s="168">
        <f t="shared" ca="1" si="124"/>
        <v>0</v>
      </c>
      <c r="AD661" s="168">
        <f t="shared" ca="1" si="125"/>
        <v>0</v>
      </c>
      <c r="AE661" s="169" t="str">
        <f t="shared" ca="1" si="154"/>
        <v>-</v>
      </c>
      <c r="AF661" s="168" t="str">
        <f t="shared" ca="1" si="155"/>
        <v>-</v>
      </c>
      <c r="AG661" s="169" t="str">
        <f t="shared" ca="1" si="156"/>
        <v>-</v>
      </c>
      <c r="AH661" s="168" t="str">
        <f t="shared" ca="1" si="157"/>
        <v>-</v>
      </c>
      <c r="AI661" s="168">
        <f t="shared" ca="1" si="158"/>
        <v>0</v>
      </c>
      <c r="AJ661" s="170">
        <f t="shared" ca="1" si="159"/>
        <v>0</v>
      </c>
      <c r="AK661" s="168">
        <f t="shared" ca="1" si="126"/>
        <v>0</v>
      </c>
      <c r="AL661" s="168">
        <f t="shared" ca="1" si="127"/>
        <v>0</v>
      </c>
    </row>
    <row r="662" spans="1:38" ht="27" customHeight="1" x14ac:dyDescent="0.2">
      <c r="A662" s="56">
        <v>647</v>
      </c>
      <c r="B662" s="309" t="str">
        <f t="shared" ca="1" si="121"/>
        <v>A647</v>
      </c>
      <c r="C662" s="309"/>
      <c r="D662" s="57" t="str">
        <f t="shared" ca="1" si="122"/>
        <v/>
      </c>
      <c r="E662" s="59" t="str">
        <f t="shared" ca="1" si="123"/>
        <v/>
      </c>
      <c r="F662" s="215">
        <f ca="1">IF(LEN(B662)&gt;0,'OBRAČUNANA OSNOVNA PLAČA'!H656,"")</f>
        <v>0</v>
      </c>
      <c r="G662" s="60"/>
      <c r="H662" s="60"/>
      <c r="I662" s="60"/>
      <c r="J662" s="60"/>
      <c r="K662" s="60"/>
      <c r="L662" s="229">
        <f t="shared" si="152"/>
        <v>0</v>
      </c>
      <c r="M662" s="230">
        <f t="shared" ca="1" si="160"/>
        <v>0</v>
      </c>
      <c r="N662" s="230">
        <f t="shared" ca="1" si="161"/>
        <v>0</v>
      </c>
      <c r="O662" s="231">
        <f t="shared" ca="1" si="162"/>
        <v>0</v>
      </c>
      <c r="P662" s="232">
        <f t="shared" ca="1" si="163"/>
        <v>0</v>
      </c>
      <c r="Q662" s="233">
        <f t="shared" ca="1" si="153"/>
        <v>0</v>
      </c>
      <c r="R662" s="233">
        <f ca="1">IF(LEN(B662)&gt;0,'7'!R662-'7'!Q662,"")</f>
        <v>0</v>
      </c>
      <c r="S662" s="234"/>
      <c r="T662" s="34"/>
      <c r="U662" s="34"/>
      <c r="V662" s="34"/>
      <c r="W662" s="34"/>
      <c r="X662" s="34"/>
      <c r="AB662" s="167">
        <f>ROW()</f>
        <v>662</v>
      </c>
      <c r="AC662" s="168">
        <f t="shared" ca="1" si="124"/>
        <v>0</v>
      </c>
      <c r="AD662" s="168">
        <f t="shared" ca="1" si="125"/>
        <v>0</v>
      </c>
      <c r="AE662" s="169" t="str">
        <f t="shared" ca="1" si="154"/>
        <v>-</v>
      </c>
      <c r="AF662" s="168" t="str">
        <f t="shared" ca="1" si="155"/>
        <v>-</v>
      </c>
      <c r="AG662" s="169" t="str">
        <f t="shared" ca="1" si="156"/>
        <v>-</v>
      </c>
      <c r="AH662" s="168" t="str">
        <f t="shared" ca="1" si="157"/>
        <v>-</v>
      </c>
      <c r="AI662" s="168">
        <f t="shared" ca="1" si="158"/>
        <v>0</v>
      </c>
      <c r="AJ662" s="170">
        <f t="shared" ca="1" si="159"/>
        <v>0</v>
      </c>
      <c r="AK662" s="168">
        <f t="shared" ca="1" si="126"/>
        <v>0</v>
      </c>
      <c r="AL662" s="168">
        <f t="shared" ca="1" si="127"/>
        <v>0</v>
      </c>
    </row>
    <row r="663" spans="1:38" ht="27" customHeight="1" x14ac:dyDescent="0.2">
      <c r="A663" s="56">
        <v>648</v>
      </c>
      <c r="B663" s="309" t="str">
        <f t="shared" ca="1" si="121"/>
        <v>A648</v>
      </c>
      <c r="C663" s="309"/>
      <c r="D663" s="57" t="str">
        <f t="shared" ca="1" si="122"/>
        <v/>
      </c>
      <c r="E663" s="59" t="str">
        <f t="shared" ca="1" si="123"/>
        <v/>
      </c>
      <c r="F663" s="215">
        <f ca="1">IF(LEN(B663)&gt;0,'OBRAČUNANA OSNOVNA PLAČA'!H657,"")</f>
        <v>0</v>
      </c>
      <c r="G663" s="60"/>
      <c r="H663" s="60"/>
      <c r="I663" s="60"/>
      <c r="J663" s="60"/>
      <c r="K663" s="60"/>
      <c r="L663" s="229">
        <f t="shared" si="152"/>
        <v>0</v>
      </c>
      <c r="M663" s="230">
        <f t="shared" ca="1" si="160"/>
        <v>0</v>
      </c>
      <c r="N663" s="230">
        <f t="shared" ca="1" si="161"/>
        <v>0</v>
      </c>
      <c r="O663" s="231">
        <f t="shared" ca="1" si="162"/>
        <v>0</v>
      </c>
      <c r="P663" s="232">
        <f t="shared" ca="1" si="163"/>
        <v>0</v>
      </c>
      <c r="Q663" s="233">
        <f t="shared" ca="1" si="153"/>
        <v>0</v>
      </c>
      <c r="R663" s="233">
        <f ca="1">IF(LEN(B663)&gt;0,'7'!R663-'7'!Q663,"")</f>
        <v>0</v>
      </c>
      <c r="S663" s="234"/>
      <c r="T663" s="34"/>
      <c r="U663" s="34"/>
      <c r="V663" s="34"/>
      <c r="W663" s="34"/>
      <c r="X663" s="34"/>
      <c r="AB663" s="167">
        <f>ROW()</f>
        <v>663</v>
      </c>
      <c r="AC663" s="168">
        <f t="shared" ca="1" si="124"/>
        <v>0</v>
      </c>
      <c r="AD663" s="168">
        <f t="shared" ca="1" si="125"/>
        <v>0</v>
      </c>
      <c r="AE663" s="169" t="str">
        <f t="shared" ca="1" si="154"/>
        <v>-</v>
      </c>
      <c r="AF663" s="168" t="str">
        <f t="shared" ca="1" si="155"/>
        <v>-</v>
      </c>
      <c r="AG663" s="169" t="str">
        <f t="shared" ca="1" si="156"/>
        <v>-</v>
      </c>
      <c r="AH663" s="168" t="str">
        <f t="shared" ca="1" si="157"/>
        <v>-</v>
      </c>
      <c r="AI663" s="168">
        <f t="shared" ca="1" si="158"/>
        <v>0</v>
      </c>
      <c r="AJ663" s="170">
        <f t="shared" ca="1" si="159"/>
        <v>0</v>
      </c>
      <c r="AK663" s="168">
        <f t="shared" ca="1" si="126"/>
        <v>0</v>
      </c>
      <c r="AL663" s="168">
        <f t="shared" ca="1" si="127"/>
        <v>0</v>
      </c>
    </row>
    <row r="664" spans="1:38" ht="27" customHeight="1" x14ac:dyDescent="0.2">
      <c r="A664" s="56">
        <v>649</v>
      </c>
      <c r="B664" s="309" t="str">
        <f t="shared" ca="1" si="121"/>
        <v>A649</v>
      </c>
      <c r="C664" s="309"/>
      <c r="D664" s="57" t="str">
        <f t="shared" ca="1" si="122"/>
        <v/>
      </c>
      <c r="E664" s="59" t="str">
        <f t="shared" ca="1" si="123"/>
        <v/>
      </c>
      <c r="F664" s="215">
        <f ca="1">IF(LEN(B664)&gt;0,'OBRAČUNANA OSNOVNA PLAČA'!H658,"")</f>
        <v>0</v>
      </c>
      <c r="G664" s="60"/>
      <c r="H664" s="60"/>
      <c r="I664" s="60"/>
      <c r="J664" s="60"/>
      <c r="K664" s="60"/>
      <c r="L664" s="229">
        <f t="shared" si="152"/>
        <v>0</v>
      </c>
      <c r="M664" s="230">
        <f t="shared" ca="1" si="160"/>
        <v>0</v>
      </c>
      <c r="N664" s="230">
        <f t="shared" ca="1" si="161"/>
        <v>0</v>
      </c>
      <c r="O664" s="231">
        <f t="shared" ca="1" si="162"/>
        <v>0</v>
      </c>
      <c r="P664" s="232">
        <f t="shared" ca="1" si="163"/>
        <v>0</v>
      </c>
      <c r="Q664" s="233">
        <f t="shared" ca="1" si="153"/>
        <v>0</v>
      </c>
      <c r="R664" s="233">
        <f ca="1">IF(LEN(B664)&gt;0,'7'!R664-'7'!Q664,"")</f>
        <v>0</v>
      </c>
      <c r="S664" s="234"/>
      <c r="T664" s="34"/>
      <c r="U664" s="34"/>
      <c r="V664" s="34"/>
      <c r="W664" s="34"/>
      <c r="X664" s="34"/>
      <c r="AB664" s="167">
        <f>ROW()</f>
        <v>664</v>
      </c>
      <c r="AC664" s="168">
        <f t="shared" ca="1" si="124"/>
        <v>0</v>
      </c>
      <c r="AD664" s="168">
        <f t="shared" ca="1" si="125"/>
        <v>0</v>
      </c>
      <c r="AE664" s="169" t="str">
        <f t="shared" ca="1" si="154"/>
        <v>-</v>
      </c>
      <c r="AF664" s="168" t="str">
        <f t="shared" ca="1" si="155"/>
        <v>-</v>
      </c>
      <c r="AG664" s="169" t="str">
        <f t="shared" ca="1" si="156"/>
        <v>-</v>
      </c>
      <c r="AH664" s="168" t="str">
        <f t="shared" ca="1" si="157"/>
        <v>-</v>
      </c>
      <c r="AI664" s="168">
        <f t="shared" ca="1" si="158"/>
        <v>0</v>
      </c>
      <c r="AJ664" s="170">
        <f t="shared" ca="1" si="159"/>
        <v>0</v>
      </c>
      <c r="AK664" s="168">
        <f t="shared" ca="1" si="126"/>
        <v>0</v>
      </c>
      <c r="AL664" s="168">
        <f t="shared" ca="1" si="127"/>
        <v>0</v>
      </c>
    </row>
    <row r="665" spans="1:38" ht="27" customHeight="1" x14ac:dyDescent="0.2">
      <c r="A665" s="56">
        <v>650</v>
      </c>
      <c r="B665" s="309" t="str">
        <f t="shared" ca="1" si="121"/>
        <v>A650</v>
      </c>
      <c r="C665" s="309"/>
      <c r="D665" s="57" t="str">
        <f t="shared" ca="1" si="122"/>
        <v/>
      </c>
      <c r="E665" s="59" t="str">
        <f t="shared" ca="1" si="123"/>
        <v/>
      </c>
      <c r="F665" s="215">
        <f ca="1">IF(LEN(B665)&gt;0,'OBRAČUNANA OSNOVNA PLAČA'!H659,"")</f>
        <v>0</v>
      </c>
      <c r="G665" s="60"/>
      <c r="H665" s="60"/>
      <c r="I665" s="60"/>
      <c r="J665" s="60"/>
      <c r="K665" s="60"/>
      <c r="L665" s="229">
        <f t="shared" si="152"/>
        <v>0</v>
      </c>
      <c r="M665" s="230">
        <f t="shared" ca="1" si="160"/>
        <v>0</v>
      </c>
      <c r="N665" s="230">
        <f t="shared" ca="1" si="161"/>
        <v>0</v>
      </c>
      <c r="O665" s="231">
        <f t="shared" ca="1" si="162"/>
        <v>0</v>
      </c>
      <c r="P665" s="232">
        <f t="shared" ca="1" si="163"/>
        <v>0</v>
      </c>
      <c r="Q665" s="233">
        <f t="shared" ca="1" si="153"/>
        <v>0</v>
      </c>
      <c r="R665" s="233">
        <f ca="1">IF(LEN(B665)&gt;0,'7'!R665-'7'!Q665,"")</f>
        <v>0</v>
      </c>
      <c r="S665" s="234"/>
      <c r="T665" s="34"/>
      <c r="U665" s="34"/>
      <c r="V665" s="34"/>
      <c r="W665" s="34"/>
      <c r="X665" s="34"/>
      <c r="AB665" s="167">
        <f>ROW()</f>
        <v>665</v>
      </c>
      <c r="AC665" s="168">
        <f t="shared" ca="1" si="124"/>
        <v>0</v>
      </c>
      <c r="AD665" s="168">
        <f t="shared" ca="1" si="125"/>
        <v>0</v>
      </c>
      <c r="AE665" s="169" t="str">
        <f t="shared" ca="1" si="154"/>
        <v>-</v>
      </c>
      <c r="AF665" s="168" t="str">
        <f t="shared" ca="1" si="155"/>
        <v>-</v>
      </c>
      <c r="AG665" s="169" t="str">
        <f t="shared" ca="1" si="156"/>
        <v>-</v>
      </c>
      <c r="AH665" s="168" t="str">
        <f t="shared" ca="1" si="157"/>
        <v>-</v>
      </c>
      <c r="AI665" s="168">
        <f t="shared" ca="1" si="158"/>
        <v>0</v>
      </c>
      <c r="AJ665" s="170">
        <f t="shared" ca="1" si="159"/>
        <v>0</v>
      </c>
      <c r="AK665" s="168">
        <f t="shared" ca="1" si="126"/>
        <v>0</v>
      </c>
      <c r="AL665" s="168">
        <f t="shared" ca="1" si="127"/>
        <v>0</v>
      </c>
    </row>
    <row r="666" spans="1:38" ht="27" customHeight="1" x14ac:dyDescent="0.2">
      <c r="A666" s="56">
        <v>651</v>
      </c>
      <c r="B666" s="309" t="str">
        <f t="shared" ca="1" si="121"/>
        <v>A651</v>
      </c>
      <c r="C666" s="309"/>
      <c r="D666" s="57" t="str">
        <f t="shared" ca="1" si="122"/>
        <v/>
      </c>
      <c r="E666" s="59" t="str">
        <f t="shared" ca="1" si="123"/>
        <v/>
      </c>
      <c r="F666" s="215">
        <f ca="1">IF(LEN(B666)&gt;0,'OBRAČUNANA OSNOVNA PLAČA'!H660,"")</f>
        <v>0</v>
      </c>
      <c r="G666" s="60"/>
      <c r="H666" s="60"/>
      <c r="I666" s="60"/>
      <c r="J666" s="60"/>
      <c r="K666" s="60"/>
      <c r="L666" s="229">
        <f t="shared" si="152"/>
        <v>0</v>
      </c>
      <c r="M666" s="230">
        <f t="shared" ca="1" si="160"/>
        <v>0</v>
      </c>
      <c r="N666" s="230">
        <f t="shared" ca="1" si="161"/>
        <v>0</v>
      </c>
      <c r="O666" s="231">
        <f t="shared" ca="1" si="162"/>
        <v>0</v>
      </c>
      <c r="P666" s="232">
        <f t="shared" ca="1" si="163"/>
        <v>0</v>
      </c>
      <c r="Q666" s="233">
        <f t="shared" ca="1" si="153"/>
        <v>0</v>
      </c>
      <c r="R666" s="233">
        <f ca="1">IF(LEN(B666)&gt;0,'7'!R666-'7'!Q666,"")</f>
        <v>0</v>
      </c>
      <c r="S666" s="234"/>
      <c r="T666" s="34"/>
      <c r="U666" s="34"/>
      <c r="V666" s="34"/>
      <c r="W666" s="34"/>
      <c r="X666" s="34"/>
      <c r="AB666" s="167">
        <f>ROW()</f>
        <v>666</v>
      </c>
      <c r="AC666" s="168">
        <f t="shared" ca="1" si="124"/>
        <v>0</v>
      </c>
      <c r="AD666" s="168">
        <f t="shared" ca="1" si="125"/>
        <v>0</v>
      </c>
      <c r="AE666" s="169" t="str">
        <f t="shared" ca="1" si="154"/>
        <v>-</v>
      </c>
      <c r="AF666" s="168" t="str">
        <f t="shared" ca="1" si="155"/>
        <v>-</v>
      </c>
      <c r="AG666" s="169" t="str">
        <f t="shared" ca="1" si="156"/>
        <v>-</v>
      </c>
      <c r="AH666" s="168" t="str">
        <f t="shared" ca="1" si="157"/>
        <v>-</v>
      </c>
      <c r="AI666" s="168">
        <f t="shared" ca="1" si="158"/>
        <v>0</v>
      </c>
      <c r="AJ666" s="170">
        <f t="shared" ca="1" si="159"/>
        <v>0</v>
      </c>
      <c r="AK666" s="168">
        <f t="shared" ca="1" si="126"/>
        <v>0</v>
      </c>
      <c r="AL666" s="168">
        <f t="shared" ca="1" si="127"/>
        <v>0</v>
      </c>
    </row>
    <row r="667" spans="1:38" ht="27" customHeight="1" x14ac:dyDescent="0.2">
      <c r="A667" s="56">
        <v>652</v>
      </c>
      <c r="B667" s="309" t="str">
        <f t="shared" ca="1" si="121"/>
        <v>A652</v>
      </c>
      <c r="C667" s="309"/>
      <c r="D667" s="57" t="str">
        <f t="shared" ca="1" si="122"/>
        <v/>
      </c>
      <c r="E667" s="59" t="str">
        <f t="shared" ca="1" si="123"/>
        <v/>
      </c>
      <c r="F667" s="215">
        <f ca="1">IF(LEN(B667)&gt;0,'OBRAČUNANA OSNOVNA PLAČA'!H661,"")</f>
        <v>0</v>
      </c>
      <c r="G667" s="60"/>
      <c r="H667" s="60"/>
      <c r="I667" s="60"/>
      <c r="J667" s="60"/>
      <c r="K667" s="60"/>
      <c r="L667" s="229">
        <f t="shared" si="152"/>
        <v>0</v>
      </c>
      <c r="M667" s="230">
        <f t="shared" ca="1" si="160"/>
        <v>0</v>
      </c>
      <c r="N667" s="230">
        <f t="shared" ca="1" si="161"/>
        <v>0</v>
      </c>
      <c r="O667" s="231">
        <f t="shared" ca="1" si="162"/>
        <v>0</v>
      </c>
      <c r="P667" s="232">
        <f t="shared" ca="1" si="163"/>
        <v>0</v>
      </c>
      <c r="Q667" s="233">
        <f t="shared" ca="1" si="153"/>
        <v>0</v>
      </c>
      <c r="R667" s="233">
        <f ca="1">IF(LEN(B667)&gt;0,'7'!R667-'7'!Q667,"")</f>
        <v>0</v>
      </c>
      <c r="S667" s="234"/>
      <c r="T667" s="34"/>
      <c r="U667" s="34"/>
      <c r="V667" s="34"/>
      <c r="W667" s="34"/>
      <c r="X667" s="34"/>
      <c r="AB667" s="167">
        <f>ROW()</f>
        <v>667</v>
      </c>
      <c r="AC667" s="168">
        <f t="shared" ca="1" si="124"/>
        <v>0</v>
      </c>
      <c r="AD667" s="168">
        <f t="shared" ca="1" si="125"/>
        <v>0</v>
      </c>
      <c r="AE667" s="169" t="str">
        <f t="shared" ca="1" si="154"/>
        <v>-</v>
      </c>
      <c r="AF667" s="168" t="str">
        <f t="shared" ca="1" si="155"/>
        <v>-</v>
      </c>
      <c r="AG667" s="169" t="str">
        <f t="shared" ca="1" si="156"/>
        <v>-</v>
      </c>
      <c r="AH667" s="168" t="str">
        <f t="shared" ca="1" si="157"/>
        <v>-</v>
      </c>
      <c r="AI667" s="168">
        <f t="shared" ca="1" si="158"/>
        <v>0</v>
      </c>
      <c r="AJ667" s="170">
        <f t="shared" ca="1" si="159"/>
        <v>0</v>
      </c>
      <c r="AK667" s="168">
        <f t="shared" ca="1" si="126"/>
        <v>0</v>
      </c>
      <c r="AL667" s="168">
        <f t="shared" ca="1" si="127"/>
        <v>0</v>
      </c>
    </row>
    <row r="668" spans="1:38" ht="27" customHeight="1" x14ac:dyDescent="0.2">
      <c r="A668" s="56">
        <v>653</v>
      </c>
      <c r="B668" s="309" t="str">
        <f t="shared" ca="1" si="121"/>
        <v>A653</v>
      </c>
      <c r="C668" s="309"/>
      <c r="D668" s="57" t="str">
        <f t="shared" ca="1" si="122"/>
        <v/>
      </c>
      <c r="E668" s="59" t="str">
        <f t="shared" ca="1" si="123"/>
        <v/>
      </c>
      <c r="F668" s="215">
        <f ca="1">IF(LEN(B668)&gt;0,'OBRAČUNANA OSNOVNA PLAČA'!H662,"")</f>
        <v>0</v>
      </c>
      <c r="G668" s="60"/>
      <c r="H668" s="60"/>
      <c r="I668" s="60"/>
      <c r="J668" s="60"/>
      <c r="K668" s="60"/>
      <c r="L668" s="229">
        <f t="shared" si="152"/>
        <v>0</v>
      </c>
      <c r="M668" s="230">
        <f t="shared" ca="1" si="160"/>
        <v>0</v>
      </c>
      <c r="N668" s="230">
        <f t="shared" ca="1" si="161"/>
        <v>0</v>
      </c>
      <c r="O668" s="231">
        <f t="shared" ca="1" si="162"/>
        <v>0</v>
      </c>
      <c r="P668" s="232">
        <f t="shared" ca="1" si="163"/>
        <v>0</v>
      </c>
      <c r="Q668" s="233">
        <f t="shared" ca="1" si="153"/>
        <v>0</v>
      </c>
      <c r="R668" s="233">
        <f ca="1">IF(LEN(B668)&gt;0,'7'!R668-'7'!Q668,"")</f>
        <v>0</v>
      </c>
      <c r="S668" s="234"/>
      <c r="T668" s="34"/>
      <c r="U668" s="34"/>
      <c r="V668" s="34"/>
      <c r="W668" s="34"/>
      <c r="X668" s="34"/>
      <c r="AB668" s="167">
        <f>ROW()</f>
        <v>668</v>
      </c>
      <c r="AC668" s="168">
        <f t="shared" ca="1" si="124"/>
        <v>0</v>
      </c>
      <c r="AD668" s="168">
        <f t="shared" ca="1" si="125"/>
        <v>0</v>
      </c>
      <c r="AE668" s="169" t="str">
        <f t="shared" ca="1" si="154"/>
        <v>-</v>
      </c>
      <c r="AF668" s="168" t="str">
        <f t="shared" ca="1" si="155"/>
        <v>-</v>
      </c>
      <c r="AG668" s="169" t="str">
        <f t="shared" ca="1" si="156"/>
        <v>-</v>
      </c>
      <c r="AH668" s="168" t="str">
        <f t="shared" ca="1" si="157"/>
        <v>-</v>
      </c>
      <c r="AI668" s="168">
        <f t="shared" ca="1" si="158"/>
        <v>0</v>
      </c>
      <c r="AJ668" s="170">
        <f t="shared" ca="1" si="159"/>
        <v>0</v>
      </c>
      <c r="AK668" s="168">
        <f t="shared" ca="1" si="126"/>
        <v>0</v>
      </c>
      <c r="AL668" s="168">
        <f t="shared" ca="1" si="127"/>
        <v>0</v>
      </c>
    </row>
    <row r="669" spans="1:38" ht="27" customHeight="1" x14ac:dyDescent="0.2">
      <c r="A669" s="56">
        <v>654</v>
      </c>
      <c r="B669" s="309" t="str">
        <f t="shared" ca="1" si="121"/>
        <v>A654</v>
      </c>
      <c r="C669" s="309"/>
      <c r="D669" s="57" t="str">
        <f t="shared" ca="1" si="122"/>
        <v/>
      </c>
      <c r="E669" s="59" t="str">
        <f t="shared" ca="1" si="123"/>
        <v/>
      </c>
      <c r="F669" s="215">
        <f ca="1">IF(LEN(B669)&gt;0,'OBRAČUNANA OSNOVNA PLAČA'!H663,"")</f>
        <v>0</v>
      </c>
      <c r="G669" s="60"/>
      <c r="H669" s="60"/>
      <c r="I669" s="60"/>
      <c r="J669" s="60"/>
      <c r="K669" s="60"/>
      <c r="L669" s="229">
        <f t="shared" si="152"/>
        <v>0</v>
      </c>
      <c r="M669" s="230">
        <f t="shared" ca="1" si="160"/>
        <v>0</v>
      </c>
      <c r="N669" s="230">
        <f t="shared" ca="1" si="161"/>
        <v>0</v>
      </c>
      <c r="O669" s="231">
        <f t="shared" ca="1" si="162"/>
        <v>0</v>
      </c>
      <c r="P669" s="232">
        <f t="shared" ca="1" si="163"/>
        <v>0</v>
      </c>
      <c r="Q669" s="233">
        <f t="shared" ca="1" si="153"/>
        <v>0</v>
      </c>
      <c r="R669" s="233">
        <f ca="1">IF(LEN(B669)&gt;0,'7'!R669-'7'!Q669,"")</f>
        <v>0</v>
      </c>
      <c r="S669" s="234"/>
      <c r="T669" s="34"/>
      <c r="U669" s="34"/>
      <c r="V669" s="34"/>
      <c r="W669" s="34"/>
      <c r="X669" s="34"/>
      <c r="AB669" s="167">
        <f>ROW()</f>
        <v>669</v>
      </c>
      <c r="AC669" s="168">
        <f t="shared" ca="1" si="124"/>
        <v>0</v>
      </c>
      <c r="AD669" s="168">
        <f t="shared" ca="1" si="125"/>
        <v>0</v>
      </c>
      <c r="AE669" s="169" t="str">
        <f t="shared" ca="1" si="154"/>
        <v>-</v>
      </c>
      <c r="AF669" s="168" t="str">
        <f t="shared" ca="1" si="155"/>
        <v>-</v>
      </c>
      <c r="AG669" s="169" t="str">
        <f t="shared" ca="1" si="156"/>
        <v>-</v>
      </c>
      <c r="AH669" s="168" t="str">
        <f t="shared" ca="1" si="157"/>
        <v>-</v>
      </c>
      <c r="AI669" s="168">
        <f t="shared" ca="1" si="158"/>
        <v>0</v>
      </c>
      <c r="AJ669" s="170">
        <f t="shared" ca="1" si="159"/>
        <v>0</v>
      </c>
      <c r="AK669" s="168">
        <f t="shared" ca="1" si="126"/>
        <v>0</v>
      </c>
      <c r="AL669" s="168">
        <f t="shared" ca="1" si="127"/>
        <v>0</v>
      </c>
    </row>
    <row r="670" spans="1:38" ht="27" customHeight="1" x14ac:dyDescent="0.2">
      <c r="A670" s="56">
        <v>655</v>
      </c>
      <c r="B670" s="309" t="str">
        <f t="shared" ca="1" si="121"/>
        <v>A655</v>
      </c>
      <c r="C670" s="309"/>
      <c r="D670" s="57" t="str">
        <f t="shared" ca="1" si="122"/>
        <v/>
      </c>
      <c r="E670" s="59" t="str">
        <f t="shared" ca="1" si="123"/>
        <v/>
      </c>
      <c r="F670" s="215">
        <f ca="1">IF(LEN(B670)&gt;0,'OBRAČUNANA OSNOVNA PLAČA'!H664,"")</f>
        <v>0</v>
      </c>
      <c r="G670" s="60"/>
      <c r="H670" s="60"/>
      <c r="I670" s="60"/>
      <c r="J670" s="60"/>
      <c r="K670" s="60"/>
      <c r="L670" s="229">
        <f t="shared" si="152"/>
        <v>0</v>
      </c>
      <c r="M670" s="230">
        <f t="shared" ca="1" si="160"/>
        <v>0</v>
      </c>
      <c r="N670" s="230">
        <f t="shared" ca="1" si="161"/>
        <v>0</v>
      </c>
      <c r="O670" s="231">
        <f t="shared" ca="1" si="162"/>
        <v>0</v>
      </c>
      <c r="P670" s="232">
        <f t="shared" ca="1" si="163"/>
        <v>0</v>
      </c>
      <c r="Q670" s="233">
        <f t="shared" ca="1" si="153"/>
        <v>0</v>
      </c>
      <c r="R670" s="233">
        <f ca="1">IF(LEN(B670)&gt;0,'7'!R670-'7'!Q670,"")</f>
        <v>0</v>
      </c>
      <c r="S670" s="234"/>
      <c r="T670" s="34"/>
      <c r="U670" s="34"/>
      <c r="V670" s="34"/>
      <c r="W670" s="34"/>
      <c r="X670" s="34"/>
      <c r="AB670" s="167">
        <f>ROW()</f>
        <v>670</v>
      </c>
      <c r="AC670" s="168">
        <f t="shared" ca="1" si="124"/>
        <v>0</v>
      </c>
      <c r="AD670" s="168">
        <f t="shared" ca="1" si="125"/>
        <v>0</v>
      </c>
      <c r="AE670" s="169" t="str">
        <f t="shared" ca="1" si="154"/>
        <v>-</v>
      </c>
      <c r="AF670" s="168" t="str">
        <f t="shared" ca="1" si="155"/>
        <v>-</v>
      </c>
      <c r="AG670" s="169" t="str">
        <f t="shared" ca="1" si="156"/>
        <v>-</v>
      </c>
      <c r="AH670" s="168" t="str">
        <f t="shared" ca="1" si="157"/>
        <v>-</v>
      </c>
      <c r="AI670" s="168">
        <f t="shared" ca="1" si="158"/>
        <v>0</v>
      </c>
      <c r="AJ670" s="170">
        <f t="shared" ca="1" si="159"/>
        <v>0</v>
      </c>
      <c r="AK670" s="168">
        <f t="shared" ca="1" si="126"/>
        <v>0</v>
      </c>
      <c r="AL670" s="168">
        <f t="shared" ca="1" si="127"/>
        <v>0</v>
      </c>
    </row>
    <row r="671" spans="1:38" ht="27" customHeight="1" x14ac:dyDescent="0.2">
      <c r="A671" s="56">
        <v>656</v>
      </c>
      <c r="B671" s="309" t="str">
        <f t="shared" ca="1" si="121"/>
        <v>A656</v>
      </c>
      <c r="C671" s="309"/>
      <c r="D671" s="57" t="str">
        <f t="shared" ca="1" si="122"/>
        <v/>
      </c>
      <c r="E671" s="59" t="str">
        <f t="shared" ca="1" si="123"/>
        <v/>
      </c>
      <c r="F671" s="215">
        <f ca="1">IF(LEN(B671)&gt;0,'OBRAČUNANA OSNOVNA PLAČA'!H665,"")</f>
        <v>0</v>
      </c>
      <c r="G671" s="60"/>
      <c r="H671" s="60"/>
      <c r="I671" s="60"/>
      <c r="J671" s="60"/>
      <c r="K671" s="60"/>
      <c r="L671" s="229">
        <f t="shared" si="152"/>
        <v>0</v>
      </c>
      <c r="M671" s="230">
        <f t="shared" ca="1" si="160"/>
        <v>0</v>
      </c>
      <c r="N671" s="230">
        <f t="shared" ca="1" si="161"/>
        <v>0</v>
      </c>
      <c r="O671" s="231">
        <f t="shared" ca="1" si="162"/>
        <v>0</v>
      </c>
      <c r="P671" s="232">
        <f t="shared" ca="1" si="163"/>
        <v>0</v>
      </c>
      <c r="Q671" s="233">
        <f t="shared" ca="1" si="153"/>
        <v>0</v>
      </c>
      <c r="R671" s="233">
        <f ca="1">IF(LEN(B671)&gt;0,'7'!R671-'7'!Q671,"")</f>
        <v>0</v>
      </c>
      <c r="S671" s="234"/>
      <c r="T671" s="34"/>
      <c r="U671" s="34"/>
      <c r="V671" s="34"/>
      <c r="W671" s="34"/>
      <c r="X671" s="34"/>
      <c r="AB671" s="167">
        <f>ROW()</f>
        <v>671</v>
      </c>
      <c r="AC671" s="168">
        <f t="shared" ca="1" si="124"/>
        <v>0</v>
      </c>
      <c r="AD671" s="168">
        <f t="shared" ca="1" si="125"/>
        <v>0</v>
      </c>
      <c r="AE671" s="169" t="str">
        <f t="shared" ca="1" si="154"/>
        <v>-</v>
      </c>
      <c r="AF671" s="168" t="str">
        <f t="shared" ca="1" si="155"/>
        <v>-</v>
      </c>
      <c r="AG671" s="169" t="str">
        <f t="shared" ca="1" si="156"/>
        <v>-</v>
      </c>
      <c r="AH671" s="168" t="str">
        <f t="shared" ca="1" si="157"/>
        <v>-</v>
      </c>
      <c r="AI671" s="168">
        <f t="shared" ca="1" si="158"/>
        <v>0</v>
      </c>
      <c r="AJ671" s="170">
        <f t="shared" ca="1" si="159"/>
        <v>0</v>
      </c>
      <c r="AK671" s="168">
        <f t="shared" ca="1" si="126"/>
        <v>0</v>
      </c>
      <c r="AL671" s="168">
        <f t="shared" ca="1" si="127"/>
        <v>0</v>
      </c>
    </row>
    <row r="672" spans="1:38" ht="27" customHeight="1" x14ac:dyDescent="0.2">
      <c r="A672" s="56">
        <v>657</v>
      </c>
      <c r="B672" s="309" t="str">
        <f t="shared" ca="1" si="121"/>
        <v>A657</v>
      </c>
      <c r="C672" s="309"/>
      <c r="D672" s="57" t="str">
        <f t="shared" ca="1" si="122"/>
        <v/>
      </c>
      <c r="E672" s="59" t="str">
        <f t="shared" ca="1" si="123"/>
        <v/>
      </c>
      <c r="F672" s="215">
        <f ca="1">IF(LEN(B672)&gt;0,'OBRAČUNANA OSNOVNA PLAČA'!H666,"")</f>
        <v>0</v>
      </c>
      <c r="G672" s="60"/>
      <c r="H672" s="60"/>
      <c r="I672" s="60"/>
      <c r="J672" s="60"/>
      <c r="K672" s="60"/>
      <c r="L672" s="229">
        <f t="shared" si="152"/>
        <v>0</v>
      </c>
      <c r="M672" s="230">
        <f t="shared" ca="1" si="160"/>
        <v>0</v>
      </c>
      <c r="N672" s="230">
        <f t="shared" ca="1" si="161"/>
        <v>0</v>
      </c>
      <c r="O672" s="231">
        <f t="shared" ca="1" si="162"/>
        <v>0</v>
      </c>
      <c r="P672" s="232">
        <f t="shared" ca="1" si="163"/>
        <v>0</v>
      </c>
      <c r="Q672" s="233">
        <f t="shared" ca="1" si="153"/>
        <v>0</v>
      </c>
      <c r="R672" s="233">
        <f ca="1">IF(LEN(B672)&gt;0,'7'!R672-'7'!Q672,"")</f>
        <v>0</v>
      </c>
      <c r="S672" s="234"/>
      <c r="T672" s="34"/>
      <c r="U672" s="34"/>
      <c r="V672" s="34"/>
      <c r="W672" s="34"/>
      <c r="X672" s="34"/>
      <c r="AB672" s="167">
        <f>ROW()</f>
        <v>672</v>
      </c>
      <c r="AC672" s="168">
        <f t="shared" ca="1" si="124"/>
        <v>0</v>
      </c>
      <c r="AD672" s="168">
        <f t="shared" ca="1" si="125"/>
        <v>0</v>
      </c>
      <c r="AE672" s="169" t="str">
        <f t="shared" ca="1" si="154"/>
        <v>-</v>
      </c>
      <c r="AF672" s="168" t="str">
        <f t="shared" ca="1" si="155"/>
        <v>-</v>
      </c>
      <c r="AG672" s="169" t="str">
        <f t="shared" ca="1" si="156"/>
        <v>-</v>
      </c>
      <c r="AH672" s="168" t="str">
        <f t="shared" ca="1" si="157"/>
        <v>-</v>
      </c>
      <c r="AI672" s="168">
        <f t="shared" ca="1" si="158"/>
        <v>0</v>
      </c>
      <c r="AJ672" s="170">
        <f t="shared" ca="1" si="159"/>
        <v>0</v>
      </c>
      <c r="AK672" s="168">
        <f t="shared" ca="1" si="126"/>
        <v>0</v>
      </c>
      <c r="AL672" s="168">
        <f t="shared" ca="1" si="127"/>
        <v>0</v>
      </c>
    </row>
    <row r="673" spans="1:38" ht="27" customHeight="1" x14ac:dyDescent="0.2">
      <c r="A673" s="56">
        <v>658</v>
      </c>
      <c r="B673" s="309" t="str">
        <f t="shared" ca="1" si="121"/>
        <v>A658</v>
      </c>
      <c r="C673" s="309"/>
      <c r="D673" s="57" t="str">
        <f t="shared" ca="1" si="122"/>
        <v/>
      </c>
      <c r="E673" s="59" t="str">
        <f t="shared" ca="1" si="123"/>
        <v/>
      </c>
      <c r="F673" s="215">
        <f ca="1">IF(LEN(B673)&gt;0,'OBRAČUNANA OSNOVNA PLAČA'!H667,"")</f>
        <v>0</v>
      </c>
      <c r="G673" s="60"/>
      <c r="H673" s="60"/>
      <c r="I673" s="60"/>
      <c r="J673" s="60"/>
      <c r="K673" s="60"/>
      <c r="L673" s="229">
        <f t="shared" si="152"/>
        <v>0</v>
      </c>
      <c r="M673" s="230">
        <f t="shared" ca="1" si="160"/>
        <v>0</v>
      </c>
      <c r="N673" s="230">
        <f t="shared" ca="1" si="161"/>
        <v>0</v>
      </c>
      <c r="O673" s="231">
        <f t="shared" ca="1" si="162"/>
        <v>0</v>
      </c>
      <c r="P673" s="232">
        <f t="shared" ca="1" si="163"/>
        <v>0</v>
      </c>
      <c r="Q673" s="233">
        <f t="shared" ca="1" si="153"/>
        <v>0</v>
      </c>
      <c r="R673" s="233">
        <f ca="1">IF(LEN(B673)&gt;0,'7'!R673-'7'!Q673,"")</f>
        <v>0</v>
      </c>
      <c r="S673" s="234"/>
      <c r="T673" s="34"/>
      <c r="U673" s="34"/>
      <c r="V673" s="34"/>
      <c r="W673" s="34"/>
      <c r="X673" s="34"/>
      <c r="AB673" s="167">
        <f>ROW()</f>
        <v>673</v>
      </c>
      <c r="AC673" s="168">
        <f t="shared" ca="1" si="124"/>
        <v>0</v>
      </c>
      <c r="AD673" s="168">
        <f t="shared" ca="1" si="125"/>
        <v>0</v>
      </c>
      <c r="AE673" s="169" t="str">
        <f t="shared" ca="1" si="154"/>
        <v>-</v>
      </c>
      <c r="AF673" s="168" t="str">
        <f t="shared" ca="1" si="155"/>
        <v>-</v>
      </c>
      <c r="AG673" s="169" t="str">
        <f t="shared" ca="1" si="156"/>
        <v>-</v>
      </c>
      <c r="AH673" s="168" t="str">
        <f t="shared" ca="1" si="157"/>
        <v>-</v>
      </c>
      <c r="AI673" s="168">
        <f t="shared" ca="1" si="158"/>
        <v>0</v>
      </c>
      <c r="AJ673" s="170">
        <f t="shared" ca="1" si="159"/>
        <v>0</v>
      </c>
      <c r="AK673" s="168">
        <f t="shared" ca="1" si="126"/>
        <v>0</v>
      </c>
      <c r="AL673" s="168">
        <f t="shared" ca="1" si="127"/>
        <v>0</v>
      </c>
    </row>
    <row r="674" spans="1:38" ht="27" customHeight="1" x14ac:dyDescent="0.2">
      <c r="A674" s="56">
        <v>659</v>
      </c>
      <c r="B674" s="309" t="str">
        <f t="shared" ca="1" si="121"/>
        <v>A659</v>
      </c>
      <c r="C674" s="309"/>
      <c r="D674" s="57" t="str">
        <f t="shared" ca="1" si="122"/>
        <v/>
      </c>
      <c r="E674" s="59" t="str">
        <f t="shared" ca="1" si="123"/>
        <v/>
      </c>
      <c r="F674" s="215">
        <f ca="1">IF(LEN(B674)&gt;0,'OBRAČUNANA OSNOVNA PLAČA'!H668,"")</f>
        <v>0</v>
      </c>
      <c r="G674" s="60"/>
      <c r="H674" s="60"/>
      <c r="I674" s="60"/>
      <c r="J674" s="60"/>
      <c r="K674" s="60"/>
      <c r="L674" s="229">
        <f t="shared" si="152"/>
        <v>0</v>
      </c>
      <c r="M674" s="230">
        <f t="shared" ca="1" si="160"/>
        <v>0</v>
      </c>
      <c r="N674" s="230">
        <f t="shared" ca="1" si="161"/>
        <v>0</v>
      </c>
      <c r="O674" s="231">
        <f t="shared" ca="1" si="162"/>
        <v>0</v>
      </c>
      <c r="P674" s="232">
        <f t="shared" ca="1" si="163"/>
        <v>0</v>
      </c>
      <c r="Q674" s="233">
        <f t="shared" ca="1" si="153"/>
        <v>0</v>
      </c>
      <c r="R674" s="233">
        <f ca="1">IF(LEN(B674)&gt;0,'7'!R674-'7'!Q674,"")</f>
        <v>0</v>
      </c>
      <c r="S674" s="234"/>
      <c r="T674" s="34"/>
      <c r="U674" s="34"/>
      <c r="V674" s="34"/>
      <c r="W674" s="34"/>
      <c r="X674" s="34"/>
      <c r="AB674" s="167">
        <f>ROW()</f>
        <v>674</v>
      </c>
      <c r="AC674" s="168">
        <f t="shared" ca="1" si="124"/>
        <v>0</v>
      </c>
      <c r="AD674" s="168">
        <f t="shared" ca="1" si="125"/>
        <v>0</v>
      </c>
      <c r="AE674" s="169" t="str">
        <f t="shared" ca="1" si="154"/>
        <v>-</v>
      </c>
      <c r="AF674" s="168" t="str">
        <f t="shared" ca="1" si="155"/>
        <v>-</v>
      </c>
      <c r="AG674" s="169" t="str">
        <f t="shared" ca="1" si="156"/>
        <v>-</v>
      </c>
      <c r="AH674" s="168" t="str">
        <f t="shared" ca="1" si="157"/>
        <v>-</v>
      </c>
      <c r="AI674" s="168">
        <f t="shared" ca="1" si="158"/>
        <v>0</v>
      </c>
      <c r="AJ674" s="170">
        <f t="shared" ca="1" si="159"/>
        <v>0</v>
      </c>
      <c r="AK674" s="168">
        <f t="shared" ca="1" si="126"/>
        <v>0</v>
      </c>
      <c r="AL674" s="168">
        <f t="shared" ca="1" si="127"/>
        <v>0</v>
      </c>
    </row>
    <row r="675" spans="1:38" ht="27" customHeight="1" x14ac:dyDescent="0.2">
      <c r="A675" s="56">
        <v>660</v>
      </c>
      <c r="B675" s="309" t="str">
        <f t="shared" ca="1" si="121"/>
        <v>A660</v>
      </c>
      <c r="C675" s="309"/>
      <c r="D675" s="57" t="str">
        <f t="shared" ca="1" si="122"/>
        <v/>
      </c>
      <c r="E675" s="59" t="str">
        <f t="shared" ca="1" si="123"/>
        <v/>
      </c>
      <c r="F675" s="215">
        <f ca="1">IF(LEN(B675)&gt;0,'OBRAČUNANA OSNOVNA PLAČA'!H669,"")</f>
        <v>0</v>
      </c>
      <c r="G675" s="60"/>
      <c r="H675" s="60"/>
      <c r="I675" s="60"/>
      <c r="J675" s="60"/>
      <c r="K675" s="60"/>
      <c r="L675" s="229">
        <f t="shared" si="152"/>
        <v>0</v>
      </c>
      <c r="M675" s="230">
        <f t="shared" ca="1" si="160"/>
        <v>0</v>
      </c>
      <c r="N675" s="230">
        <f t="shared" ca="1" si="161"/>
        <v>0</v>
      </c>
      <c r="O675" s="231">
        <f t="shared" ca="1" si="162"/>
        <v>0</v>
      </c>
      <c r="P675" s="232">
        <f t="shared" ca="1" si="163"/>
        <v>0</v>
      </c>
      <c r="Q675" s="233">
        <f t="shared" ca="1" si="153"/>
        <v>0</v>
      </c>
      <c r="R675" s="233">
        <f ca="1">IF(LEN(B675)&gt;0,'7'!R675-'7'!Q675,"")</f>
        <v>0</v>
      </c>
      <c r="S675" s="234"/>
      <c r="T675" s="34"/>
      <c r="U675" s="34"/>
      <c r="V675" s="34"/>
      <c r="W675" s="34"/>
      <c r="X675" s="34"/>
      <c r="AB675" s="167">
        <f>ROW()</f>
        <v>675</v>
      </c>
      <c r="AC675" s="168">
        <f t="shared" ca="1" si="124"/>
        <v>0</v>
      </c>
      <c r="AD675" s="168">
        <f t="shared" ca="1" si="125"/>
        <v>0</v>
      </c>
      <c r="AE675" s="169" t="str">
        <f t="shared" ca="1" si="154"/>
        <v>-</v>
      </c>
      <c r="AF675" s="168" t="str">
        <f t="shared" ca="1" si="155"/>
        <v>-</v>
      </c>
      <c r="AG675" s="169" t="str">
        <f t="shared" ca="1" si="156"/>
        <v>-</v>
      </c>
      <c r="AH675" s="168" t="str">
        <f t="shared" ca="1" si="157"/>
        <v>-</v>
      </c>
      <c r="AI675" s="168">
        <f t="shared" ca="1" si="158"/>
        <v>0</v>
      </c>
      <c r="AJ675" s="170">
        <f t="shared" ca="1" si="159"/>
        <v>0</v>
      </c>
      <c r="AK675" s="168">
        <f t="shared" ca="1" si="126"/>
        <v>0</v>
      </c>
      <c r="AL675" s="168">
        <f t="shared" ca="1" si="127"/>
        <v>0</v>
      </c>
    </row>
    <row r="676" spans="1:38" ht="27" customHeight="1" x14ac:dyDescent="0.2">
      <c r="A676" s="56">
        <v>661</v>
      </c>
      <c r="B676" s="309" t="str">
        <f t="shared" ca="1" si="121"/>
        <v>A661</v>
      </c>
      <c r="C676" s="309"/>
      <c r="D676" s="57" t="str">
        <f t="shared" ca="1" si="122"/>
        <v/>
      </c>
      <c r="E676" s="59" t="str">
        <f t="shared" ca="1" si="123"/>
        <v/>
      </c>
      <c r="F676" s="215">
        <f ca="1">IF(LEN(B676)&gt;0,'OBRAČUNANA OSNOVNA PLAČA'!H670,"")</f>
        <v>0</v>
      </c>
      <c r="G676" s="60"/>
      <c r="H676" s="60"/>
      <c r="I676" s="60"/>
      <c r="J676" s="60"/>
      <c r="K676" s="60"/>
      <c r="L676" s="229">
        <f t="shared" si="152"/>
        <v>0</v>
      </c>
      <c r="M676" s="230">
        <f t="shared" ca="1" si="160"/>
        <v>0</v>
      </c>
      <c r="N676" s="230">
        <f t="shared" ca="1" si="161"/>
        <v>0</v>
      </c>
      <c r="O676" s="231">
        <f t="shared" ca="1" si="162"/>
        <v>0</v>
      </c>
      <c r="P676" s="232">
        <f t="shared" ca="1" si="163"/>
        <v>0</v>
      </c>
      <c r="Q676" s="233">
        <f t="shared" ca="1" si="153"/>
        <v>0</v>
      </c>
      <c r="R676" s="233">
        <f ca="1">IF(LEN(B676)&gt;0,'7'!R676-'7'!Q676,"")</f>
        <v>0</v>
      </c>
      <c r="S676" s="234"/>
      <c r="T676" s="34"/>
      <c r="U676" s="34"/>
      <c r="V676" s="34"/>
      <c r="W676" s="34"/>
      <c r="X676" s="34"/>
      <c r="AB676" s="167">
        <f>ROW()</f>
        <v>676</v>
      </c>
      <c r="AC676" s="168">
        <f t="shared" ca="1" si="124"/>
        <v>0</v>
      </c>
      <c r="AD676" s="168">
        <f t="shared" ca="1" si="125"/>
        <v>0</v>
      </c>
      <c r="AE676" s="169" t="str">
        <f t="shared" ca="1" si="154"/>
        <v>-</v>
      </c>
      <c r="AF676" s="168" t="str">
        <f t="shared" ca="1" si="155"/>
        <v>-</v>
      </c>
      <c r="AG676" s="169" t="str">
        <f t="shared" ca="1" si="156"/>
        <v>-</v>
      </c>
      <c r="AH676" s="168" t="str">
        <f t="shared" ca="1" si="157"/>
        <v>-</v>
      </c>
      <c r="AI676" s="168">
        <f t="shared" ca="1" si="158"/>
        <v>0</v>
      </c>
      <c r="AJ676" s="170">
        <f t="shared" ca="1" si="159"/>
        <v>0</v>
      </c>
      <c r="AK676" s="168">
        <f t="shared" ca="1" si="126"/>
        <v>0</v>
      </c>
      <c r="AL676" s="168">
        <f t="shared" ca="1" si="127"/>
        <v>0</v>
      </c>
    </row>
    <row r="677" spans="1:38" ht="27" customHeight="1" x14ac:dyDescent="0.2">
      <c r="A677" s="56">
        <v>662</v>
      </c>
      <c r="B677" s="309" t="str">
        <f t="shared" ca="1" si="121"/>
        <v>A662</v>
      </c>
      <c r="C677" s="309"/>
      <c r="D677" s="57" t="str">
        <f t="shared" ca="1" si="122"/>
        <v/>
      </c>
      <c r="E677" s="59" t="str">
        <f t="shared" ca="1" si="123"/>
        <v/>
      </c>
      <c r="F677" s="215">
        <f ca="1">IF(LEN(B677)&gt;0,'OBRAČUNANA OSNOVNA PLAČA'!H671,"")</f>
        <v>0</v>
      </c>
      <c r="G677" s="60"/>
      <c r="H677" s="60"/>
      <c r="I677" s="60"/>
      <c r="J677" s="60"/>
      <c r="K677" s="60"/>
      <c r="L677" s="229">
        <f t="shared" si="152"/>
        <v>0</v>
      </c>
      <c r="M677" s="230">
        <f t="shared" ca="1" si="160"/>
        <v>0</v>
      </c>
      <c r="N677" s="230">
        <f t="shared" ca="1" si="161"/>
        <v>0</v>
      </c>
      <c r="O677" s="231">
        <f t="shared" ca="1" si="162"/>
        <v>0</v>
      </c>
      <c r="P677" s="232">
        <f t="shared" ca="1" si="163"/>
        <v>0</v>
      </c>
      <c r="Q677" s="233">
        <f t="shared" ca="1" si="153"/>
        <v>0</v>
      </c>
      <c r="R677" s="233">
        <f ca="1">IF(LEN(B677)&gt;0,'7'!R677-'7'!Q677,"")</f>
        <v>0</v>
      </c>
      <c r="S677" s="234"/>
      <c r="T677" s="34"/>
      <c r="U677" s="34"/>
      <c r="V677" s="34"/>
      <c r="W677" s="34"/>
      <c r="X677" s="34"/>
      <c r="AB677" s="167">
        <f>ROW()</f>
        <v>677</v>
      </c>
      <c r="AC677" s="168">
        <f t="shared" ca="1" si="124"/>
        <v>0</v>
      </c>
      <c r="AD677" s="168">
        <f t="shared" ca="1" si="125"/>
        <v>0</v>
      </c>
      <c r="AE677" s="169" t="str">
        <f t="shared" ca="1" si="154"/>
        <v>-</v>
      </c>
      <c r="AF677" s="168" t="str">
        <f t="shared" ca="1" si="155"/>
        <v>-</v>
      </c>
      <c r="AG677" s="169" t="str">
        <f t="shared" ca="1" si="156"/>
        <v>-</v>
      </c>
      <c r="AH677" s="168" t="str">
        <f t="shared" ca="1" si="157"/>
        <v>-</v>
      </c>
      <c r="AI677" s="168">
        <f t="shared" ca="1" si="158"/>
        <v>0</v>
      </c>
      <c r="AJ677" s="170">
        <f t="shared" ca="1" si="159"/>
        <v>0</v>
      </c>
      <c r="AK677" s="168">
        <f t="shared" ca="1" si="126"/>
        <v>0</v>
      </c>
      <c r="AL677" s="168">
        <f t="shared" ca="1" si="127"/>
        <v>0</v>
      </c>
    </row>
    <row r="678" spans="1:38" ht="27" customHeight="1" x14ac:dyDescent="0.2">
      <c r="A678" s="56">
        <v>663</v>
      </c>
      <c r="B678" s="309" t="str">
        <f t="shared" ca="1" si="121"/>
        <v>A663</v>
      </c>
      <c r="C678" s="309"/>
      <c r="D678" s="57" t="str">
        <f t="shared" ca="1" si="122"/>
        <v/>
      </c>
      <c r="E678" s="59" t="str">
        <f t="shared" ca="1" si="123"/>
        <v/>
      </c>
      <c r="F678" s="215">
        <f ca="1">IF(LEN(B678)&gt;0,'OBRAČUNANA OSNOVNA PLAČA'!H672,"")</f>
        <v>0</v>
      </c>
      <c r="G678" s="60"/>
      <c r="H678" s="60"/>
      <c r="I678" s="60"/>
      <c r="J678" s="60"/>
      <c r="K678" s="60"/>
      <c r="L678" s="229">
        <f t="shared" si="152"/>
        <v>0</v>
      </c>
      <c r="M678" s="230">
        <f t="shared" ca="1" si="160"/>
        <v>0</v>
      </c>
      <c r="N678" s="230">
        <f t="shared" ca="1" si="161"/>
        <v>0</v>
      </c>
      <c r="O678" s="231">
        <f t="shared" ca="1" si="162"/>
        <v>0</v>
      </c>
      <c r="P678" s="232">
        <f t="shared" ca="1" si="163"/>
        <v>0</v>
      </c>
      <c r="Q678" s="233">
        <f t="shared" ca="1" si="153"/>
        <v>0</v>
      </c>
      <c r="R678" s="233">
        <f ca="1">IF(LEN(B678)&gt;0,'7'!R678-'7'!Q678,"")</f>
        <v>0</v>
      </c>
      <c r="S678" s="234"/>
      <c r="T678" s="34"/>
      <c r="U678" s="34"/>
      <c r="V678" s="34"/>
      <c r="W678" s="34"/>
      <c r="X678" s="34"/>
      <c r="AB678" s="167">
        <f>ROW()</f>
        <v>678</v>
      </c>
      <c r="AC678" s="168">
        <f t="shared" ca="1" si="124"/>
        <v>0</v>
      </c>
      <c r="AD678" s="168">
        <f t="shared" ca="1" si="125"/>
        <v>0</v>
      </c>
      <c r="AE678" s="169" t="str">
        <f t="shared" ca="1" si="154"/>
        <v>-</v>
      </c>
      <c r="AF678" s="168" t="str">
        <f t="shared" ca="1" si="155"/>
        <v>-</v>
      </c>
      <c r="AG678" s="169" t="str">
        <f t="shared" ca="1" si="156"/>
        <v>-</v>
      </c>
      <c r="AH678" s="168" t="str">
        <f t="shared" ca="1" si="157"/>
        <v>-</v>
      </c>
      <c r="AI678" s="168">
        <f t="shared" ca="1" si="158"/>
        <v>0</v>
      </c>
      <c r="AJ678" s="170">
        <f t="shared" ca="1" si="159"/>
        <v>0</v>
      </c>
      <c r="AK678" s="168">
        <f t="shared" ca="1" si="126"/>
        <v>0</v>
      </c>
      <c r="AL678" s="168">
        <f t="shared" ca="1" si="127"/>
        <v>0</v>
      </c>
    </row>
    <row r="679" spans="1:38" ht="27" customHeight="1" x14ac:dyDescent="0.2">
      <c r="A679" s="56">
        <v>664</v>
      </c>
      <c r="B679" s="309" t="str">
        <f t="shared" ca="1" si="121"/>
        <v>A664</v>
      </c>
      <c r="C679" s="309"/>
      <c r="D679" s="57" t="str">
        <f t="shared" ca="1" si="122"/>
        <v/>
      </c>
      <c r="E679" s="59" t="str">
        <f t="shared" ca="1" si="123"/>
        <v/>
      </c>
      <c r="F679" s="215">
        <f ca="1">IF(LEN(B679)&gt;0,'OBRAČUNANA OSNOVNA PLAČA'!H673,"")</f>
        <v>0</v>
      </c>
      <c r="G679" s="60"/>
      <c r="H679" s="60"/>
      <c r="I679" s="60"/>
      <c r="J679" s="60"/>
      <c r="K679" s="60"/>
      <c r="L679" s="229">
        <f t="shared" si="152"/>
        <v>0</v>
      </c>
      <c r="M679" s="230">
        <f t="shared" ca="1" si="160"/>
        <v>0</v>
      </c>
      <c r="N679" s="230">
        <f t="shared" ca="1" si="161"/>
        <v>0</v>
      </c>
      <c r="O679" s="231">
        <f t="shared" ca="1" si="162"/>
        <v>0</v>
      </c>
      <c r="P679" s="232">
        <f t="shared" ca="1" si="163"/>
        <v>0</v>
      </c>
      <c r="Q679" s="233">
        <f t="shared" ca="1" si="153"/>
        <v>0</v>
      </c>
      <c r="R679" s="233">
        <f ca="1">IF(LEN(B679)&gt;0,'7'!R679-'7'!Q679,"")</f>
        <v>0</v>
      </c>
      <c r="S679" s="234"/>
      <c r="T679" s="34"/>
      <c r="U679" s="34"/>
      <c r="V679" s="34"/>
      <c r="W679" s="34"/>
      <c r="X679" s="34"/>
      <c r="AB679" s="167">
        <f>ROW()</f>
        <v>679</v>
      </c>
      <c r="AC679" s="168">
        <f t="shared" ca="1" si="124"/>
        <v>0</v>
      </c>
      <c r="AD679" s="168">
        <f t="shared" ca="1" si="125"/>
        <v>0</v>
      </c>
      <c r="AE679" s="169" t="str">
        <f t="shared" ca="1" si="154"/>
        <v>-</v>
      </c>
      <c r="AF679" s="168" t="str">
        <f t="shared" ca="1" si="155"/>
        <v>-</v>
      </c>
      <c r="AG679" s="169" t="str">
        <f t="shared" ca="1" si="156"/>
        <v>-</v>
      </c>
      <c r="AH679" s="168" t="str">
        <f t="shared" ca="1" si="157"/>
        <v>-</v>
      </c>
      <c r="AI679" s="168">
        <f t="shared" ca="1" si="158"/>
        <v>0</v>
      </c>
      <c r="AJ679" s="170">
        <f t="shared" ca="1" si="159"/>
        <v>0</v>
      </c>
      <c r="AK679" s="168">
        <f t="shared" ca="1" si="126"/>
        <v>0</v>
      </c>
      <c r="AL679" s="168">
        <f t="shared" ca="1" si="127"/>
        <v>0</v>
      </c>
    </row>
    <row r="680" spans="1:38" ht="27" customHeight="1" x14ac:dyDescent="0.2">
      <c r="A680" s="56">
        <v>665</v>
      </c>
      <c r="B680" s="309" t="str">
        <f t="shared" ca="1" si="121"/>
        <v>A665</v>
      </c>
      <c r="C680" s="309"/>
      <c r="D680" s="57" t="str">
        <f t="shared" ca="1" si="122"/>
        <v/>
      </c>
      <c r="E680" s="59" t="str">
        <f t="shared" ca="1" si="123"/>
        <v/>
      </c>
      <c r="F680" s="215">
        <f ca="1">IF(LEN(B680)&gt;0,'OBRAČUNANA OSNOVNA PLAČA'!H674,"")</f>
        <v>0</v>
      </c>
      <c r="G680" s="60"/>
      <c r="H680" s="60"/>
      <c r="I680" s="60"/>
      <c r="J680" s="60"/>
      <c r="K680" s="60"/>
      <c r="L680" s="229">
        <f t="shared" si="152"/>
        <v>0</v>
      </c>
      <c r="M680" s="230">
        <f t="shared" ca="1" si="160"/>
        <v>0</v>
      </c>
      <c r="N680" s="230">
        <f t="shared" ca="1" si="161"/>
        <v>0</v>
      </c>
      <c r="O680" s="231">
        <f t="shared" ca="1" si="162"/>
        <v>0</v>
      </c>
      <c r="P680" s="232">
        <f t="shared" ca="1" si="163"/>
        <v>0</v>
      </c>
      <c r="Q680" s="233">
        <f t="shared" ca="1" si="153"/>
        <v>0</v>
      </c>
      <c r="R680" s="233">
        <f ca="1">IF(LEN(B680)&gt;0,'7'!R680-'7'!Q680,"")</f>
        <v>0</v>
      </c>
      <c r="S680" s="234"/>
      <c r="T680" s="34"/>
      <c r="U680" s="34"/>
      <c r="V680" s="34"/>
      <c r="W680" s="34"/>
      <c r="X680" s="34"/>
      <c r="AB680" s="167">
        <f>ROW()</f>
        <v>680</v>
      </c>
      <c r="AC680" s="168">
        <f t="shared" ca="1" si="124"/>
        <v>0</v>
      </c>
      <c r="AD680" s="168">
        <f t="shared" ca="1" si="125"/>
        <v>0</v>
      </c>
      <c r="AE680" s="169" t="str">
        <f t="shared" ca="1" si="154"/>
        <v>-</v>
      </c>
      <c r="AF680" s="168" t="str">
        <f t="shared" ca="1" si="155"/>
        <v>-</v>
      </c>
      <c r="AG680" s="169" t="str">
        <f t="shared" ca="1" si="156"/>
        <v>-</v>
      </c>
      <c r="AH680" s="168" t="str">
        <f t="shared" ca="1" si="157"/>
        <v>-</v>
      </c>
      <c r="AI680" s="168">
        <f t="shared" ca="1" si="158"/>
        <v>0</v>
      </c>
      <c r="AJ680" s="170">
        <f t="shared" ca="1" si="159"/>
        <v>0</v>
      </c>
      <c r="AK680" s="168">
        <f t="shared" ca="1" si="126"/>
        <v>0</v>
      </c>
      <c r="AL680" s="168">
        <f t="shared" ca="1" si="127"/>
        <v>0</v>
      </c>
    </row>
    <row r="681" spans="1:38" ht="27" customHeight="1" x14ac:dyDescent="0.2">
      <c r="A681" s="56">
        <v>666</v>
      </c>
      <c r="B681" s="309" t="str">
        <f t="shared" ca="1" si="121"/>
        <v>A666</v>
      </c>
      <c r="C681" s="309"/>
      <c r="D681" s="57" t="str">
        <f t="shared" ca="1" si="122"/>
        <v/>
      </c>
      <c r="E681" s="59" t="str">
        <f t="shared" ca="1" si="123"/>
        <v/>
      </c>
      <c r="F681" s="215">
        <f ca="1">IF(LEN(B681)&gt;0,'OBRAČUNANA OSNOVNA PLAČA'!H675,"")</f>
        <v>0</v>
      </c>
      <c r="G681" s="60"/>
      <c r="H681" s="60"/>
      <c r="I681" s="60"/>
      <c r="J681" s="60"/>
      <c r="K681" s="60"/>
      <c r="L681" s="229">
        <f t="shared" si="152"/>
        <v>0</v>
      </c>
      <c r="M681" s="230">
        <f t="shared" ca="1" si="160"/>
        <v>0</v>
      </c>
      <c r="N681" s="230">
        <f t="shared" ca="1" si="161"/>
        <v>0</v>
      </c>
      <c r="O681" s="231">
        <f t="shared" ca="1" si="162"/>
        <v>0</v>
      </c>
      <c r="P681" s="232">
        <f t="shared" ca="1" si="163"/>
        <v>0</v>
      </c>
      <c r="Q681" s="233">
        <f t="shared" ca="1" si="153"/>
        <v>0</v>
      </c>
      <c r="R681" s="233">
        <f ca="1">IF(LEN(B681)&gt;0,'7'!R681-'7'!Q681,"")</f>
        <v>0</v>
      </c>
      <c r="S681" s="234"/>
      <c r="T681" s="34"/>
      <c r="U681" s="34"/>
      <c r="V681" s="34"/>
      <c r="W681" s="34"/>
      <c r="X681" s="34"/>
      <c r="AB681" s="167">
        <f>ROW()</f>
        <v>681</v>
      </c>
      <c r="AC681" s="168">
        <f t="shared" ca="1" si="124"/>
        <v>0</v>
      </c>
      <c r="AD681" s="168">
        <f t="shared" ca="1" si="125"/>
        <v>0</v>
      </c>
      <c r="AE681" s="169" t="str">
        <f t="shared" ca="1" si="154"/>
        <v>-</v>
      </c>
      <c r="AF681" s="168" t="str">
        <f t="shared" ca="1" si="155"/>
        <v>-</v>
      </c>
      <c r="AG681" s="169" t="str">
        <f t="shared" ca="1" si="156"/>
        <v>-</v>
      </c>
      <c r="AH681" s="168" t="str">
        <f t="shared" ca="1" si="157"/>
        <v>-</v>
      </c>
      <c r="AI681" s="168">
        <f t="shared" ca="1" si="158"/>
        <v>0</v>
      </c>
      <c r="AJ681" s="170">
        <f t="shared" ca="1" si="159"/>
        <v>0</v>
      </c>
      <c r="AK681" s="168">
        <f t="shared" ca="1" si="126"/>
        <v>0</v>
      </c>
      <c r="AL681" s="168">
        <f t="shared" ca="1" si="127"/>
        <v>0</v>
      </c>
    </row>
    <row r="682" spans="1:38" ht="27" customHeight="1" x14ac:dyDescent="0.2">
      <c r="A682" s="56">
        <v>667</v>
      </c>
      <c r="B682" s="309" t="str">
        <f t="shared" ca="1" si="121"/>
        <v>A667</v>
      </c>
      <c r="C682" s="309"/>
      <c r="D682" s="57" t="str">
        <f t="shared" ca="1" si="122"/>
        <v/>
      </c>
      <c r="E682" s="59" t="str">
        <f t="shared" ca="1" si="123"/>
        <v/>
      </c>
      <c r="F682" s="215">
        <f ca="1">IF(LEN(B682)&gt;0,'OBRAČUNANA OSNOVNA PLAČA'!H676,"")</f>
        <v>0</v>
      </c>
      <c r="G682" s="60"/>
      <c r="H682" s="60"/>
      <c r="I682" s="60"/>
      <c r="J682" s="60"/>
      <c r="K682" s="60"/>
      <c r="L682" s="229">
        <f t="shared" si="152"/>
        <v>0</v>
      </c>
      <c r="M682" s="230">
        <f t="shared" ca="1" si="160"/>
        <v>0</v>
      </c>
      <c r="N682" s="230">
        <f t="shared" ca="1" si="161"/>
        <v>0</v>
      </c>
      <c r="O682" s="231">
        <f t="shared" ca="1" si="162"/>
        <v>0</v>
      </c>
      <c r="P682" s="232">
        <f t="shared" ca="1" si="163"/>
        <v>0</v>
      </c>
      <c r="Q682" s="233">
        <f t="shared" ca="1" si="153"/>
        <v>0</v>
      </c>
      <c r="R682" s="233">
        <f ca="1">IF(LEN(B682)&gt;0,'7'!R682-'7'!Q682,"")</f>
        <v>0</v>
      </c>
      <c r="S682" s="234"/>
      <c r="T682" s="34"/>
      <c r="U682" s="34"/>
      <c r="V682" s="34"/>
      <c r="W682" s="34"/>
      <c r="X682" s="34"/>
      <c r="AB682" s="167">
        <f>ROW()</f>
        <v>682</v>
      </c>
      <c r="AC682" s="168">
        <f t="shared" ca="1" si="124"/>
        <v>0</v>
      </c>
      <c r="AD682" s="168">
        <f t="shared" ca="1" si="125"/>
        <v>0</v>
      </c>
      <c r="AE682" s="169" t="str">
        <f t="shared" ca="1" si="154"/>
        <v>-</v>
      </c>
      <c r="AF682" s="168" t="str">
        <f t="shared" ca="1" si="155"/>
        <v>-</v>
      </c>
      <c r="AG682" s="169" t="str">
        <f t="shared" ca="1" si="156"/>
        <v>-</v>
      </c>
      <c r="AH682" s="168" t="str">
        <f t="shared" ca="1" si="157"/>
        <v>-</v>
      </c>
      <c r="AI682" s="168">
        <f t="shared" ca="1" si="158"/>
        <v>0</v>
      </c>
      <c r="AJ682" s="170">
        <f t="shared" ca="1" si="159"/>
        <v>0</v>
      </c>
      <c r="AK682" s="168">
        <f t="shared" ca="1" si="126"/>
        <v>0</v>
      </c>
      <c r="AL682" s="168">
        <f t="shared" ca="1" si="127"/>
        <v>0</v>
      </c>
    </row>
    <row r="683" spans="1:38" ht="27" customHeight="1" x14ac:dyDescent="0.2">
      <c r="A683" s="56">
        <v>668</v>
      </c>
      <c r="B683" s="309" t="str">
        <f t="shared" ca="1" si="121"/>
        <v>A668</v>
      </c>
      <c r="C683" s="309"/>
      <c r="D683" s="57" t="str">
        <f t="shared" ca="1" si="122"/>
        <v/>
      </c>
      <c r="E683" s="59" t="str">
        <f t="shared" ca="1" si="123"/>
        <v/>
      </c>
      <c r="F683" s="215">
        <f ca="1">IF(LEN(B683)&gt;0,'OBRAČUNANA OSNOVNA PLAČA'!H677,"")</f>
        <v>0</v>
      </c>
      <c r="G683" s="60"/>
      <c r="H683" s="60"/>
      <c r="I683" s="60"/>
      <c r="J683" s="60"/>
      <c r="K683" s="60"/>
      <c r="L683" s="229">
        <f t="shared" si="152"/>
        <v>0</v>
      </c>
      <c r="M683" s="230">
        <f t="shared" ca="1" si="160"/>
        <v>0</v>
      </c>
      <c r="N683" s="230">
        <f t="shared" ca="1" si="161"/>
        <v>0</v>
      </c>
      <c r="O683" s="231">
        <f t="shared" ca="1" si="162"/>
        <v>0</v>
      </c>
      <c r="P683" s="232">
        <f t="shared" ca="1" si="163"/>
        <v>0</v>
      </c>
      <c r="Q683" s="233">
        <f t="shared" ca="1" si="153"/>
        <v>0</v>
      </c>
      <c r="R683" s="233">
        <f ca="1">IF(LEN(B683)&gt;0,'7'!R683-'7'!Q683,"")</f>
        <v>0</v>
      </c>
      <c r="S683" s="234"/>
      <c r="T683" s="34"/>
      <c r="U683" s="34"/>
      <c r="V683" s="34"/>
      <c r="W683" s="34"/>
      <c r="X683" s="34"/>
      <c r="AB683" s="167">
        <f>ROW()</f>
        <v>683</v>
      </c>
      <c r="AC683" s="168">
        <f t="shared" ca="1" si="124"/>
        <v>0</v>
      </c>
      <c r="AD683" s="168">
        <f t="shared" ca="1" si="125"/>
        <v>0</v>
      </c>
      <c r="AE683" s="169" t="str">
        <f t="shared" ca="1" si="154"/>
        <v>-</v>
      </c>
      <c r="AF683" s="168" t="str">
        <f t="shared" ca="1" si="155"/>
        <v>-</v>
      </c>
      <c r="AG683" s="169" t="str">
        <f t="shared" ca="1" si="156"/>
        <v>-</v>
      </c>
      <c r="AH683" s="168" t="str">
        <f t="shared" ca="1" si="157"/>
        <v>-</v>
      </c>
      <c r="AI683" s="168">
        <f t="shared" ca="1" si="158"/>
        <v>0</v>
      </c>
      <c r="AJ683" s="170">
        <f t="shared" ca="1" si="159"/>
        <v>0</v>
      </c>
      <c r="AK683" s="168">
        <f t="shared" ca="1" si="126"/>
        <v>0</v>
      </c>
      <c r="AL683" s="168">
        <f t="shared" ca="1" si="127"/>
        <v>0</v>
      </c>
    </row>
    <row r="684" spans="1:38" ht="27" customHeight="1" x14ac:dyDescent="0.2">
      <c r="A684" s="56">
        <v>669</v>
      </c>
      <c r="B684" s="309" t="str">
        <f t="shared" ca="1" si="121"/>
        <v>A669</v>
      </c>
      <c r="C684" s="309"/>
      <c r="D684" s="57" t="str">
        <f t="shared" ca="1" si="122"/>
        <v/>
      </c>
      <c r="E684" s="59" t="str">
        <f t="shared" ca="1" si="123"/>
        <v/>
      </c>
      <c r="F684" s="215">
        <f ca="1">IF(LEN(B684)&gt;0,'OBRAČUNANA OSNOVNA PLAČA'!H678,"")</f>
        <v>0</v>
      </c>
      <c r="G684" s="60"/>
      <c r="H684" s="60"/>
      <c r="I684" s="60"/>
      <c r="J684" s="60"/>
      <c r="K684" s="60"/>
      <c r="L684" s="229">
        <f t="shared" si="152"/>
        <v>0</v>
      </c>
      <c r="M684" s="230">
        <f t="shared" ca="1" si="160"/>
        <v>0</v>
      </c>
      <c r="N684" s="230">
        <f t="shared" ca="1" si="161"/>
        <v>0</v>
      </c>
      <c r="O684" s="231">
        <f t="shared" ca="1" si="162"/>
        <v>0</v>
      </c>
      <c r="P684" s="232">
        <f t="shared" ca="1" si="163"/>
        <v>0</v>
      </c>
      <c r="Q684" s="233">
        <f t="shared" ca="1" si="153"/>
        <v>0</v>
      </c>
      <c r="R684" s="233">
        <f ca="1">IF(LEN(B684)&gt;0,'7'!R684-'7'!Q684,"")</f>
        <v>0</v>
      </c>
      <c r="S684" s="234"/>
      <c r="T684" s="34"/>
      <c r="U684" s="34"/>
      <c r="V684" s="34"/>
      <c r="W684" s="34"/>
      <c r="X684" s="34"/>
      <c r="AB684" s="167">
        <f>ROW()</f>
        <v>684</v>
      </c>
      <c r="AC684" s="168">
        <f t="shared" ca="1" si="124"/>
        <v>0</v>
      </c>
      <c r="AD684" s="168">
        <f t="shared" ca="1" si="125"/>
        <v>0</v>
      </c>
      <c r="AE684" s="169" t="str">
        <f t="shared" ca="1" si="154"/>
        <v>-</v>
      </c>
      <c r="AF684" s="168" t="str">
        <f t="shared" ca="1" si="155"/>
        <v>-</v>
      </c>
      <c r="AG684" s="169" t="str">
        <f t="shared" ca="1" si="156"/>
        <v>-</v>
      </c>
      <c r="AH684" s="168" t="str">
        <f t="shared" ca="1" si="157"/>
        <v>-</v>
      </c>
      <c r="AI684" s="168">
        <f t="shared" ca="1" si="158"/>
        <v>0</v>
      </c>
      <c r="AJ684" s="170">
        <f t="shared" ca="1" si="159"/>
        <v>0</v>
      </c>
      <c r="AK684" s="168">
        <f t="shared" ca="1" si="126"/>
        <v>0</v>
      </c>
      <c r="AL684" s="168">
        <f t="shared" ca="1" si="127"/>
        <v>0</v>
      </c>
    </row>
    <row r="685" spans="1:38" ht="27" customHeight="1" x14ac:dyDescent="0.2">
      <c r="A685" s="56">
        <v>670</v>
      </c>
      <c r="B685" s="309" t="str">
        <f t="shared" ca="1" si="121"/>
        <v>A670</v>
      </c>
      <c r="C685" s="309"/>
      <c r="D685" s="57" t="str">
        <f t="shared" ca="1" si="122"/>
        <v/>
      </c>
      <c r="E685" s="59" t="str">
        <f t="shared" ca="1" si="123"/>
        <v/>
      </c>
      <c r="F685" s="215">
        <f ca="1">IF(LEN(B685)&gt;0,'OBRAČUNANA OSNOVNA PLAČA'!H679,"")</f>
        <v>0</v>
      </c>
      <c r="G685" s="60"/>
      <c r="H685" s="60"/>
      <c r="I685" s="60"/>
      <c r="J685" s="60"/>
      <c r="K685" s="60"/>
      <c r="L685" s="229">
        <f t="shared" si="152"/>
        <v>0</v>
      </c>
      <c r="M685" s="230">
        <f t="shared" ca="1" si="160"/>
        <v>0</v>
      </c>
      <c r="N685" s="230">
        <f t="shared" ca="1" si="161"/>
        <v>0</v>
      </c>
      <c r="O685" s="231">
        <f t="shared" ca="1" si="162"/>
        <v>0</v>
      </c>
      <c r="P685" s="232">
        <f t="shared" ca="1" si="163"/>
        <v>0</v>
      </c>
      <c r="Q685" s="233">
        <f t="shared" ca="1" si="153"/>
        <v>0</v>
      </c>
      <c r="R685" s="233">
        <f ca="1">IF(LEN(B685)&gt;0,'7'!R685-'7'!Q685,"")</f>
        <v>0</v>
      </c>
      <c r="S685" s="234"/>
      <c r="T685" s="34"/>
      <c r="U685" s="34"/>
      <c r="V685" s="34"/>
      <c r="W685" s="34"/>
      <c r="X685" s="34"/>
      <c r="AB685" s="167">
        <f>ROW()</f>
        <v>685</v>
      </c>
      <c r="AC685" s="168">
        <f t="shared" ca="1" si="124"/>
        <v>0</v>
      </c>
      <c r="AD685" s="168">
        <f t="shared" ca="1" si="125"/>
        <v>0</v>
      </c>
      <c r="AE685" s="169" t="str">
        <f t="shared" ca="1" si="154"/>
        <v>-</v>
      </c>
      <c r="AF685" s="168" t="str">
        <f t="shared" ca="1" si="155"/>
        <v>-</v>
      </c>
      <c r="AG685" s="169" t="str">
        <f t="shared" ca="1" si="156"/>
        <v>-</v>
      </c>
      <c r="AH685" s="168" t="str">
        <f t="shared" ca="1" si="157"/>
        <v>-</v>
      </c>
      <c r="AI685" s="168">
        <f t="shared" ca="1" si="158"/>
        <v>0</v>
      </c>
      <c r="AJ685" s="170">
        <f t="shared" ca="1" si="159"/>
        <v>0</v>
      </c>
      <c r="AK685" s="168">
        <f t="shared" ca="1" si="126"/>
        <v>0</v>
      </c>
      <c r="AL685" s="168">
        <f t="shared" ca="1" si="127"/>
        <v>0</v>
      </c>
    </row>
    <row r="686" spans="1:38" ht="27" customHeight="1" x14ac:dyDescent="0.2">
      <c r="A686" s="56">
        <v>671</v>
      </c>
      <c r="B686" s="309" t="str">
        <f t="shared" ca="1" si="121"/>
        <v>A671</v>
      </c>
      <c r="C686" s="309"/>
      <c r="D686" s="57" t="str">
        <f t="shared" ca="1" si="122"/>
        <v/>
      </c>
      <c r="E686" s="59" t="str">
        <f t="shared" ca="1" si="123"/>
        <v/>
      </c>
      <c r="F686" s="215">
        <f ca="1">IF(LEN(B686)&gt;0,'OBRAČUNANA OSNOVNA PLAČA'!H680,"")</f>
        <v>0</v>
      </c>
      <c r="G686" s="60"/>
      <c r="H686" s="60"/>
      <c r="I686" s="60"/>
      <c r="J686" s="60"/>
      <c r="K686" s="60"/>
      <c r="L686" s="229">
        <f t="shared" si="152"/>
        <v>0</v>
      </c>
      <c r="M686" s="230">
        <f t="shared" ca="1" si="160"/>
        <v>0</v>
      </c>
      <c r="N686" s="230">
        <f t="shared" ca="1" si="161"/>
        <v>0</v>
      </c>
      <c r="O686" s="231">
        <f t="shared" ca="1" si="162"/>
        <v>0</v>
      </c>
      <c r="P686" s="232">
        <f t="shared" ca="1" si="163"/>
        <v>0</v>
      </c>
      <c r="Q686" s="233">
        <f t="shared" ca="1" si="153"/>
        <v>0</v>
      </c>
      <c r="R686" s="233">
        <f ca="1">IF(LEN(B686)&gt;0,'7'!R686-'7'!Q686,"")</f>
        <v>0</v>
      </c>
      <c r="S686" s="234"/>
      <c r="T686" s="34"/>
      <c r="U686" s="34"/>
      <c r="V686" s="34"/>
      <c r="W686" s="34"/>
      <c r="X686" s="34"/>
      <c r="AB686" s="167">
        <f>ROW()</f>
        <v>686</v>
      </c>
      <c r="AC686" s="168">
        <f t="shared" ca="1" si="124"/>
        <v>0</v>
      </c>
      <c r="AD686" s="168">
        <f t="shared" ca="1" si="125"/>
        <v>0</v>
      </c>
      <c r="AE686" s="169" t="str">
        <f t="shared" ca="1" si="154"/>
        <v>-</v>
      </c>
      <c r="AF686" s="168" t="str">
        <f t="shared" ca="1" si="155"/>
        <v>-</v>
      </c>
      <c r="AG686" s="169" t="str">
        <f t="shared" ca="1" si="156"/>
        <v>-</v>
      </c>
      <c r="AH686" s="168" t="str">
        <f t="shared" ca="1" si="157"/>
        <v>-</v>
      </c>
      <c r="AI686" s="168">
        <f t="shared" ca="1" si="158"/>
        <v>0</v>
      </c>
      <c r="AJ686" s="170">
        <f t="shared" ca="1" si="159"/>
        <v>0</v>
      </c>
      <c r="AK686" s="168">
        <f t="shared" ca="1" si="126"/>
        <v>0</v>
      </c>
      <c r="AL686" s="168">
        <f t="shared" ca="1" si="127"/>
        <v>0</v>
      </c>
    </row>
    <row r="687" spans="1:38" ht="27" customHeight="1" x14ac:dyDescent="0.2">
      <c r="A687" s="56">
        <v>672</v>
      </c>
      <c r="B687" s="309" t="str">
        <f t="shared" ca="1" si="121"/>
        <v>A672</v>
      </c>
      <c r="C687" s="309"/>
      <c r="D687" s="57" t="str">
        <f t="shared" ca="1" si="122"/>
        <v/>
      </c>
      <c r="E687" s="59" t="str">
        <f t="shared" ca="1" si="123"/>
        <v/>
      </c>
      <c r="F687" s="215">
        <f ca="1">IF(LEN(B687)&gt;0,'OBRAČUNANA OSNOVNA PLAČA'!H681,"")</f>
        <v>0</v>
      </c>
      <c r="G687" s="60"/>
      <c r="H687" s="60"/>
      <c r="I687" s="60"/>
      <c r="J687" s="60"/>
      <c r="K687" s="60"/>
      <c r="L687" s="229">
        <f t="shared" si="152"/>
        <v>0</v>
      </c>
      <c r="M687" s="230">
        <f t="shared" ca="1" si="160"/>
        <v>0</v>
      </c>
      <c r="N687" s="230">
        <f t="shared" ca="1" si="161"/>
        <v>0</v>
      </c>
      <c r="O687" s="231">
        <f t="shared" ca="1" si="162"/>
        <v>0</v>
      </c>
      <c r="P687" s="232">
        <f t="shared" ca="1" si="163"/>
        <v>0</v>
      </c>
      <c r="Q687" s="233">
        <f t="shared" ca="1" si="153"/>
        <v>0</v>
      </c>
      <c r="R687" s="233">
        <f ca="1">IF(LEN(B687)&gt;0,'7'!R687-'7'!Q687,"")</f>
        <v>0</v>
      </c>
      <c r="S687" s="234"/>
      <c r="T687" s="34"/>
      <c r="U687" s="34"/>
      <c r="V687" s="34"/>
      <c r="W687" s="34"/>
      <c r="X687" s="34"/>
      <c r="AB687" s="167">
        <f>ROW()</f>
        <v>687</v>
      </c>
      <c r="AC687" s="168">
        <f t="shared" ca="1" si="124"/>
        <v>0</v>
      </c>
      <c r="AD687" s="168">
        <f t="shared" ca="1" si="125"/>
        <v>0</v>
      </c>
      <c r="AE687" s="169" t="str">
        <f t="shared" ca="1" si="154"/>
        <v>-</v>
      </c>
      <c r="AF687" s="168" t="str">
        <f t="shared" ca="1" si="155"/>
        <v>-</v>
      </c>
      <c r="AG687" s="169" t="str">
        <f t="shared" ca="1" si="156"/>
        <v>-</v>
      </c>
      <c r="AH687" s="168" t="str">
        <f t="shared" ca="1" si="157"/>
        <v>-</v>
      </c>
      <c r="AI687" s="168">
        <f t="shared" ca="1" si="158"/>
        <v>0</v>
      </c>
      <c r="AJ687" s="170">
        <f t="shared" ca="1" si="159"/>
        <v>0</v>
      </c>
      <c r="AK687" s="168">
        <f t="shared" ca="1" si="126"/>
        <v>0</v>
      </c>
      <c r="AL687" s="168">
        <f t="shared" ca="1" si="127"/>
        <v>0</v>
      </c>
    </row>
    <row r="688" spans="1:38" ht="27" customHeight="1" x14ac:dyDescent="0.2">
      <c r="A688" s="56">
        <v>673</v>
      </c>
      <c r="B688" s="309" t="str">
        <f t="shared" ca="1" si="121"/>
        <v>A673</v>
      </c>
      <c r="C688" s="309"/>
      <c r="D688" s="57" t="str">
        <f t="shared" ca="1" si="122"/>
        <v/>
      </c>
      <c r="E688" s="59" t="str">
        <f t="shared" ca="1" si="123"/>
        <v/>
      </c>
      <c r="F688" s="215">
        <f ca="1">IF(LEN(B688)&gt;0,'OBRAČUNANA OSNOVNA PLAČA'!H682,"")</f>
        <v>0</v>
      </c>
      <c r="G688" s="60"/>
      <c r="H688" s="60"/>
      <c r="I688" s="60"/>
      <c r="J688" s="60"/>
      <c r="K688" s="60"/>
      <c r="L688" s="229">
        <f t="shared" si="152"/>
        <v>0</v>
      </c>
      <c r="M688" s="230">
        <f t="shared" ca="1" si="160"/>
        <v>0</v>
      </c>
      <c r="N688" s="230">
        <f t="shared" ca="1" si="161"/>
        <v>0</v>
      </c>
      <c r="O688" s="231">
        <f t="shared" ca="1" si="162"/>
        <v>0</v>
      </c>
      <c r="P688" s="232">
        <f t="shared" ca="1" si="163"/>
        <v>0</v>
      </c>
      <c r="Q688" s="233">
        <f t="shared" ca="1" si="153"/>
        <v>0</v>
      </c>
      <c r="R688" s="233">
        <f ca="1">IF(LEN(B688)&gt;0,'7'!R688-'7'!Q688,"")</f>
        <v>0</v>
      </c>
      <c r="S688" s="234"/>
      <c r="T688" s="34"/>
      <c r="U688" s="34"/>
      <c r="V688" s="34"/>
      <c r="W688" s="34"/>
      <c r="X688" s="34"/>
      <c r="AB688" s="167">
        <f>ROW()</f>
        <v>688</v>
      </c>
      <c r="AC688" s="168">
        <f t="shared" ca="1" si="124"/>
        <v>0</v>
      </c>
      <c r="AD688" s="168">
        <f t="shared" ca="1" si="125"/>
        <v>0</v>
      </c>
      <c r="AE688" s="169" t="str">
        <f t="shared" ca="1" si="154"/>
        <v>-</v>
      </c>
      <c r="AF688" s="168" t="str">
        <f t="shared" ca="1" si="155"/>
        <v>-</v>
      </c>
      <c r="AG688" s="169" t="str">
        <f t="shared" ca="1" si="156"/>
        <v>-</v>
      </c>
      <c r="AH688" s="168" t="str">
        <f t="shared" ca="1" si="157"/>
        <v>-</v>
      </c>
      <c r="AI688" s="168">
        <f t="shared" ca="1" si="158"/>
        <v>0</v>
      </c>
      <c r="AJ688" s="170">
        <f t="shared" ca="1" si="159"/>
        <v>0</v>
      </c>
      <c r="AK688" s="168">
        <f t="shared" ca="1" si="126"/>
        <v>0</v>
      </c>
      <c r="AL688" s="168">
        <f t="shared" ca="1" si="127"/>
        <v>0</v>
      </c>
    </row>
    <row r="689" spans="1:38" ht="27" customHeight="1" x14ac:dyDescent="0.2">
      <c r="A689" s="56">
        <v>674</v>
      </c>
      <c r="B689" s="309" t="str">
        <f t="shared" ca="1" si="121"/>
        <v>A674</v>
      </c>
      <c r="C689" s="309"/>
      <c r="D689" s="57" t="str">
        <f t="shared" ca="1" si="122"/>
        <v/>
      </c>
      <c r="E689" s="59" t="str">
        <f t="shared" ca="1" si="123"/>
        <v/>
      </c>
      <c r="F689" s="215">
        <f ca="1">IF(LEN(B689)&gt;0,'OBRAČUNANA OSNOVNA PLAČA'!H683,"")</f>
        <v>0</v>
      </c>
      <c r="G689" s="60"/>
      <c r="H689" s="60"/>
      <c r="I689" s="60"/>
      <c r="J689" s="60"/>
      <c r="K689" s="60"/>
      <c r="L689" s="229">
        <f t="shared" si="152"/>
        <v>0</v>
      </c>
      <c r="M689" s="230">
        <f t="shared" ca="1" si="160"/>
        <v>0</v>
      </c>
      <c r="N689" s="230">
        <f t="shared" ca="1" si="161"/>
        <v>0</v>
      </c>
      <c r="O689" s="231">
        <f t="shared" ca="1" si="162"/>
        <v>0</v>
      </c>
      <c r="P689" s="232">
        <f t="shared" ca="1" si="163"/>
        <v>0</v>
      </c>
      <c r="Q689" s="233">
        <f t="shared" ca="1" si="153"/>
        <v>0</v>
      </c>
      <c r="R689" s="233">
        <f ca="1">IF(LEN(B689)&gt;0,'7'!R689-'7'!Q689,"")</f>
        <v>0</v>
      </c>
      <c r="S689" s="234"/>
      <c r="T689" s="34"/>
      <c r="U689" s="34"/>
      <c r="V689" s="34"/>
      <c r="W689" s="34"/>
      <c r="X689" s="34"/>
      <c r="AB689" s="167">
        <f>ROW()</f>
        <v>689</v>
      </c>
      <c r="AC689" s="168">
        <f t="shared" ca="1" si="124"/>
        <v>0</v>
      </c>
      <c r="AD689" s="168">
        <f t="shared" ca="1" si="125"/>
        <v>0</v>
      </c>
      <c r="AE689" s="169" t="str">
        <f t="shared" ca="1" si="154"/>
        <v>-</v>
      </c>
      <c r="AF689" s="168" t="str">
        <f t="shared" ca="1" si="155"/>
        <v>-</v>
      </c>
      <c r="AG689" s="169" t="str">
        <f t="shared" ca="1" si="156"/>
        <v>-</v>
      </c>
      <c r="AH689" s="168" t="str">
        <f t="shared" ca="1" si="157"/>
        <v>-</v>
      </c>
      <c r="AI689" s="168">
        <f t="shared" ca="1" si="158"/>
        <v>0</v>
      </c>
      <c r="AJ689" s="170">
        <f t="shared" ca="1" si="159"/>
        <v>0</v>
      </c>
      <c r="AK689" s="168">
        <f t="shared" ca="1" si="126"/>
        <v>0</v>
      </c>
      <c r="AL689" s="168">
        <f t="shared" ca="1" si="127"/>
        <v>0</v>
      </c>
    </row>
    <row r="690" spans="1:38" ht="27" customHeight="1" x14ac:dyDescent="0.2">
      <c r="A690" s="56">
        <v>675</v>
      </c>
      <c r="B690" s="309" t="str">
        <f t="shared" ca="1" si="121"/>
        <v>A675</v>
      </c>
      <c r="C690" s="309"/>
      <c r="D690" s="57" t="str">
        <f t="shared" ca="1" si="122"/>
        <v/>
      </c>
      <c r="E690" s="59" t="str">
        <f t="shared" ca="1" si="123"/>
        <v/>
      </c>
      <c r="F690" s="215">
        <f ca="1">IF(LEN(B690)&gt;0,'OBRAČUNANA OSNOVNA PLAČA'!H684,"")</f>
        <v>0</v>
      </c>
      <c r="G690" s="60"/>
      <c r="H690" s="60"/>
      <c r="I690" s="60"/>
      <c r="J690" s="60"/>
      <c r="K690" s="60"/>
      <c r="L690" s="229">
        <f t="shared" si="152"/>
        <v>0</v>
      </c>
      <c r="M690" s="230">
        <f t="shared" ca="1" si="160"/>
        <v>0</v>
      </c>
      <c r="N690" s="230">
        <f t="shared" ca="1" si="161"/>
        <v>0</v>
      </c>
      <c r="O690" s="231">
        <f t="shared" ca="1" si="162"/>
        <v>0</v>
      </c>
      <c r="P690" s="232">
        <f t="shared" ca="1" si="163"/>
        <v>0</v>
      </c>
      <c r="Q690" s="233">
        <f t="shared" ca="1" si="153"/>
        <v>0</v>
      </c>
      <c r="R690" s="233">
        <f ca="1">IF(LEN(B690)&gt;0,'7'!R690-'7'!Q690,"")</f>
        <v>0</v>
      </c>
      <c r="S690" s="234"/>
      <c r="T690" s="34"/>
      <c r="U690" s="34"/>
      <c r="V690" s="34"/>
      <c r="W690" s="34"/>
      <c r="X690" s="34"/>
      <c r="AB690" s="167">
        <f>ROW()</f>
        <v>690</v>
      </c>
      <c r="AC690" s="168">
        <f t="shared" ca="1" si="124"/>
        <v>0</v>
      </c>
      <c r="AD690" s="168">
        <f t="shared" ca="1" si="125"/>
        <v>0</v>
      </c>
      <c r="AE690" s="169" t="str">
        <f t="shared" ca="1" si="154"/>
        <v>-</v>
      </c>
      <c r="AF690" s="168" t="str">
        <f t="shared" ca="1" si="155"/>
        <v>-</v>
      </c>
      <c r="AG690" s="169" t="str">
        <f t="shared" ca="1" si="156"/>
        <v>-</v>
      </c>
      <c r="AH690" s="168" t="str">
        <f t="shared" ca="1" si="157"/>
        <v>-</v>
      </c>
      <c r="AI690" s="168">
        <f t="shared" ca="1" si="158"/>
        <v>0</v>
      </c>
      <c r="AJ690" s="170">
        <f t="shared" ca="1" si="159"/>
        <v>0</v>
      </c>
      <c r="AK690" s="168">
        <f t="shared" ca="1" si="126"/>
        <v>0</v>
      </c>
      <c r="AL690" s="168">
        <f t="shared" ca="1" si="127"/>
        <v>0</v>
      </c>
    </row>
    <row r="691" spans="1:38" ht="27" customHeight="1" x14ac:dyDescent="0.2">
      <c r="A691" s="56">
        <v>676</v>
      </c>
      <c r="B691" s="309" t="str">
        <f t="shared" ca="1" si="121"/>
        <v>A676</v>
      </c>
      <c r="C691" s="309"/>
      <c r="D691" s="57" t="str">
        <f t="shared" ca="1" si="122"/>
        <v/>
      </c>
      <c r="E691" s="59" t="str">
        <f t="shared" ca="1" si="123"/>
        <v/>
      </c>
      <c r="F691" s="215">
        <f ca="1">IF(LEN(B691)&gt;0,'OBRAČUNANA OSNOVNA PLAČA'!H685,"")</f>
        <v>0</v>
      </c>
      <c r="G691" s="60"/>
      <c r="H691" s="60"/>
      <c r="I691" s="60"/>
      <c r="J691" s="60"/>
      <c r="K691" s="60"/>
      <c r="L691" s="229">
        <f t="shared" si="152"/>
        <v>0</v>
      </c>
      <c r="M691" s="230">
        <f t="shared" ca="1" si="160"/>
        <v>0</v>
      </c>
      <c r="N691" s="230">
        <f t="shared" ca="1" si="161"/>
        <v>0</v>
      </c>
      <c r="O691" s="231">
        <f t="shared" ca="1" si="162"/>
        <v>0</v>
      </c>
      <c r="P691" s="232">
        <f t="shared" ca="1" si="163"/>
        <v>0</v>
      </c>
      <c r="Q691" s="233">
        <f t="shared" ca="1" si="153"/>
        <v>0</v>
      </c>
      <c r="R691" s="233">
        <f ca="1">IF(LEN(B691)&gt;0,'7'!R691-'7'!Q691,"")</f>
        <v>0</v>
      </c>
      <c r="S691" s="234"/>
      <c r="T691" s="34"/>
      <c r="U691" s="34"/>
      <c r="V691" s="34"/>
      <c r="W691" s="34"/>
      <c r="X691" s="34"/>
      <c r="AB691" s="167">
        <f>ROW()</f>
        <v>691</v>
      </c>
      <c r="AC691" s="168">
        <f t="shared" ca="1" si="124"/>
        <v>0</v>
      </c>
      <c r="AD691" s="168">
        <f t="shared" ca="1" si="125"/>
        <v>0</v>
      </c>
      <c r="AE691" s="169" t="str">
        <f t="shared" ca="1" si="154"/>
        <v>-</v>
      </c>
      <c r="AF691" s="168" t="str">
        <f t="shared" ca="1" si="155"/>
        <v>-</v>
      </c>
      <c r="AG691" s="169" t="str">
        <f t="shared" ca="1" si="156"/>
        <v>-</v>
      </c>
      <c r="AH691" s="168" t="str">
        <f t="shared" ca="1" si="157"/>
        <v>-</v>
      </c>
      <c r="AI691" s="168">
        <f t="shared" ca="1" si="158"/>
        <v>0</v>
      </c>
      <c r="AJ691" s="170">
        <f t="shared" ca="1" si="159"/>
        <v>0</v>
      </c>
      <c r="AK691" s="168">
        <f t="shared" ca="1" si="126"/>
        <v>0</v>
      </c>
      <c r="AL691" s="168">
        <f t="shared" ca="1" si="127"/>
        <v>0</v>
      </c>
    </row>
    <row r="692" spans="1:38" ht="27" customHeight="1" x14ac:dyDescent="0.2">
      <c r="A692" s="56">
        <v>677</v>
      </c>
      <c r="B692" s="309" t="str">
        <f t="shared" ca="1" si="121"/>
        <v>A677</v>
      </c>
      <c r="C692" s="309"/>
      <c r="D692" s="57" t="str">
        <f t="shared" ca="1" si="122"/>
        <v/>
      </c>
      <c r="E692" s="59" t="str">
        <f t="shared" ca="1" si="123"/>
        <v/>
      </c>
      <c r="F692" s="215">
        <f ca="1">IF(LEN(B692)&gt;0,'OBRAČUNANA OSNOVNA PLAČA'!H686,"")</f>
        <v>0</v>
      </c>
      <c r="G692" s="60"/>
      <c r="H692" s="60"/>
      <c r="I692" s="60"/>
      <c r="J692" s="60"/>
      <c r="K692" s="60"/>
      <c r="L692" s="229">
        <f t="shared" si="152"/>
        <v>0</v>
      </c>
      <c r="M692" s="230">
        <f t="shared" ca="1" si="160"/>
        <v>0</v>
      </c>
      <c r="N692" s="230">
        <f t="shared" ca="1" si="161"/>
        <v>0</v>
      </c>
      <c r="O692" s="231">
        <f t="shared" ca="1" si="162"/>
        <v>0</v>
      </c>
      <c r="P692" s="232">
        <f t="shared" ca="1" si="163"/>
        <v>0</v>
      </c>
      <c r="Q692" s="233">
        <f t="shared" ca="1" si="153"/>
        <v>0</v>
      </c>
      <c r="R692" s="233">
        <f ca="1">IF(LEN(B692)&gt;0,'7'!R692-'7'!Q692,"")</f>
        <v>0</v>
      </c>
      <c r="S692" s="234"/>
      <c r="T692" s="34"/>
      <c r="U692" s="34"/>
      <c r="V692" s="34"/>
      <c r="W692" s="34"/>
      <c r="X692" s="34"/>
      <c r="AB692" s="167">
        <f>ROW()</f>
        <v>692</v>
      </c>
      <c r="AC692" s="168">
        <f t="shared" ca="1" si="124"/>
        <v>0</v>
      </c>
      <c r="AD692" s="168">
        <f t="shared" ca="1" si="125"/>
        <v>0</v>
      </c>
      <c r="AE692" s="169" t="str">
        <f t="shared" ca="1" si="154"/>
        <v>-</v>
      </c>
      <c r="AF692" s="168" t="str">
        <f t="shared" ca="1" si="155"/>
        <v>-</v>
      </c>
      <c r="AG692" s="169" t="str">
        <f t="shared" ca="1" si="156"/>
        <v>-</v>
      </c>
      <c r="AH692" s="168" t="str">
        <f t="shared" ca="1" si="157"/>
        <v>-</v>
      </c>
      <c r="AI692" s="168">
        <f t="shared" ca="1" si="158"/>
        <v>0</v>
      </c>
      <c r="AJ692" s="170">
        <f t="shared" ca="1" si="159"/>
        <v>0</v>
      </c>
      <c r="AK692" s="168">
        <f t="shared" ca="1" si="126"/>
        <v>0</v>
      </c>
      <c r="AL692" s="168">
        <f t="shared" ca="1" si="127"/>
        <v>0</v>
      </c>
    </row>
    <row r="693" spans="1:38" ht="27" customHeight="1" x14ac:dyDescent="0.2">
      <c r="A693" s="56">
        <v>678</v>
      </c>
      <c r="B693" s="309" t="str">
        <f t="shared" ca="1" si="121"/>
        <v>A678</v>
      </c>
      <c r="C693" s="309"/>
      <c r="D693" s="57" t="str">
        <f t="shared" ca="1" si="122"/>
        <v/>
      </c>
      <c r="E693" s="59" t="str">
        <f t="shared" ca="1" si="123"/>
        <v/>
      </c>
      <c r="F693" s="215">
        <f ca="1">IF(LEN(B693)&gt;0,'OBRAČUNANA OSNOVNA PLAČA'!H687,"")</f>
        <v>0</v>
      </c>
      <c r="G693" s="60"/>
      <c r="H693" s="60"/>
      <c r="I693" s="60"/>
      <c r="J693" s="60"/>
      <c r="K693" s="60"/>
      <c r="L693" s="229">
        <f t="shared" si="152"/>
        <v>0</v>
      </c>
      <c r="M693" s="230">
        <f t="shared" ca="1" si="160"/>
        <v>0</v>
      </c>
      <c r="N693" s="230">
        <f t="shared" ca="1" si="161"/>
        <v>0</v>
      </c>
      <c r="O693" s="231">
        <f t="shared" ca="1" si="162"/>
        <v>0</v>
      </c>
      <c r="P693" s="232">
        <f t="shared" ca="1" si="163"/>
        <v>0</v>
      </c>
      <c r="Q693" s="233">
        <f t="shared" ca="1" si="153"/>
        <v>0</v>
      </c>
      <c r="R693" s="233">
        <f ca="1">IF(LEN(B693)&gt;0,'7'!R693-'7'!Q693,"")</f>
        <v>0</v>
      </c>
      <c r="S693" s="234"/>
      <c r="T693" s="34"/>
      <c r="U693" s="34"/>
      <c r="V693" s="34"/>
      <c r="W693" s="34"/>
      <c r="X693" s="34"/>
      <c r="AB693" s="167">
        <f>ROW()</f>
        <v>693</v>
      </c>
      <c r="AC693" s="168">
        <f t="shared" ca="1" si="124"/>
        <v>0</v>
      </c>
      <c r="AD693" s="168">
        <f t="shared" ca="1" si="125"/>
        <v>0</v>
      </c>
      <c r="AE693" s="169" t="str">
        <f t="shared" ca="1" si="154"/>
        <v>-</v>
      </c>
      <c r="AF693" s="168" t="str">
        <f t="shared" ca="1" si="155"/>
        <v>-</v>
      </c>
      <c r="AG693" s="169" t="str">
        <f t="shared" ca="1" si="156"/>
        <v>-</v>
      </c>
      <c r="AH693" s="168" t="str">
        <f t="shared" ca="1" si="157"/>
        <v>-</v>
      </c>
      <c r="AI693" s="168">
        <f t="shared" ca="1" si="158"/>
        <v>0</v>
      </c>
      <c r="AJ693" s="170">
        <f t="shared" ca="1" si="159"/>
        <v>0</v>
      </c>
      <c r="AK693" s="168">
        <f t="shared" ca="1" si="126"/>
        <v>0</v>
      </c>
      <c r="AL693" s="168">
        <f t="shared" ca="1" si="127"/>
        <v>0</v>
      </c>
    </row>
    <row r="694" spans="1:38" ht="27" customHeight="1" x14ac:dyDescent="0.2">
      <c r="A694" s="56">
        <v>679</v>
      </c>
      <c r="B694" s="309" t="str">
        <f t="shared" ca="1" si="121"/>
        <v>A679</v>
      </c>
      <c r="C694" s="309"/>
      <c r="D694" s="57" t="str">
        <f t="shared" ca="1" si="122"/>
        <v/>
      </c>
      <c r="E694" s="59" t="str">
        <f t="shared" ca="1" si="123"/>
        <v/>
      </c>
      <c r="F694" s="215">
        <f ca="1">IF(LEN(B694)&gt;0,'OBRAČUNANA OSNOVNA PLAČA'!H688,"")</f>
        <v>0</v>
      </c>
      <c r="G694" s="60"/>
      <c r="H694" s="60"/>
      <c r="I694" s="60"/>
      <c r="J694" s="60"/>
      <c r="K694" s="60"/>
      <c r="L694" s="229">
        <f t="shared" si="152"/>
        <v>0</v>
      </c>
      <c r="M694" s="230">
        <f t="shared" ca="1" si="160"/>
        <v>0</v>
      </c>
      <c r="N694" s="230">
        <f t="shared" ca="1" si="161"/>
        <v>0</v>
      </c>
      <c r="O694" s="231">
        <f t="shared" ca="1" si="162"/>
        <v>0</v>
      </c>
      <c r="P694" s="232">
        <f t="shared" ca="1" si="163"/>
        <v>0</v>
      </c>
      <c r="Q694" s="233">
        <f t="shared" ca="1" si="153"/>
        <v>0</v>
      </c>
      <c r="R694" s="233">
        <f ca="1">IF(LEN(B694)&gt;0,'7'!R694-'7'!Q694,"")</f>
        <v>0</v>
      </c>
      <c r="S694" s="234"/>
      <c r="T694" s="34"/>
      <c r="U694" s="34"/>
      <c r="V694" s="34"/>
      <c r="W694" s="34"/>
      <c r="X694" s="34"/>
      <c r="AB694" s="167">
        <f>ROW()</f>
        <v>694</v>
      </c>
      <c r="AC694" s="168">
        <f t="shared" ca="1" si="124"/>
        <v>0</v>
      </c>
      <c r="AD694" s="168">
        <f t="shared" ca="1" si="125"/>
        <v>0</v>
      </c>
      <c r="AE694" s="169" t="str">
        <f t="shared" ca="1" si="154"/>
        <v>-</v>
      </c>
      <c r="AF694" s="168" t="str">
        <f t="shared" ca="1" si="155"/>
        <v>-</v>
      </c>
      <c r="AG694" s="169" t="str">
        <f t="shared" ca="1" si="156"/>
        <v>-</v>
      </c>
      <c r="AH694" s="168" t="str">
        <f t="shared" ca="1" si="157"/>
        <v>-</v>
      </c>
      <c r="AI694" s="168">
        <f t="shared" ca="1" si="158"/>
        <v>0</v>
      </c>
      <c r="AJ694" s="170">
        <f t="shared" ca="1" si="159"/>
        <v>0</v>
      </c>
      <c r="AK694" s="168">
        <f t="shared" ca="1" si="126"/>
        <v>0</v>
      </c>
      <c r="AL694" s="168">
        <f t="shared" ca="1" si="127"/>
        <v>0</v>
      </c>
    </row>
    <row r="695" spans="1:38" ht="27" customHeight="1" x14ac:dyDescent="0.2">
      <c r="A695" s="56">
        <v>680</v>
      </c>
      <c r="B695" s="309" t="str">
        <f t="shared" ca="1" si="121"/>
        <v>A680</v>
      </c>
      <c r="C695" s="309"/>
      <c r="D695" s="57" t="str">
        <f t="shared" ca="1" si="122"/>
        <v/>
      </c>
      <c r="E695" s="59" t="str">
        <f t="shared" ca="1" si="123"/>
        <v/>
      </c>
      <c r="F695" s="215">
        <f ca="1">IF(LEN(B695)&gt;0,'OBRAČUNANA OSNOVNA PLAČA'!H689,"")</f>
        <v>0</v>
      </c>
      <c r="G695" s="60"/>
      <c r="H695" s="60"/>
      <c r="I695" s="60"/>
      <c r="J695" s="60"/>
      <c r="K695" s="60"/>
      <c r="L695" s="229">
        <f t="shared" si="152"/>
        <v>0</v>
      </c>
      <c r="M695" s="230">
        <f t="shared" ca="1" si="160"/>
        <v>0</v>
      </c>
      <c r="N695" s="230">
        <f t="shared" ca="1" si="161"/>
        <v>0</v>
      </c>
      <c r="O695" s="231">
        <f t="shared" ca="1" si="162"/>
        <v>0</v>
      </c>
      <c r="P695" s="232">
        <f t="shared" ca="1" si="163"/>
        <v>0</v>
      </c>
      <c r="Q695" s="233">
        <f t="shared" ca="1" si="153"/>
        <v>0</v>
      </c>
      <c r="R695" s="233">
        <f ca="1">IF(LEN(B695)&gt;0,'7'!R695-'7'!Q695,"")</f>
        <v>0</v>
      </c>
      <c r="S695" s="234"/>
      <c r="T695" s="34"/>
      <c r="U695" s="34"/>
      <c r="V695" s="34"/>
      <c r="W695" s="34"/>
      <c r="X695" s="34"/>
      <c r="AB695" s="167">
        <f>ROW()</f>
        <v>695</v>
      </c>
      <c r="AC695" s="168">
        <f t="shared" ca="1" si="124"/>
        <v>0</v>
      </c>
      <c r="AD695" s="168">
        <f t="shared" ca="1" si="125"/>
        <v>0</v>
      </c>
      <c r="AE695" s="169" t="str">
        <f t="shared" ca="1" si="154"/>
        <v>-</v>
      </c>
      <c r="AF695" s="168" t="str">
        <f t="shared" ca="1" si="155"/>
        <v>-</v>
      </c>
      <c r="AG695" s="169" t="str">
        <f t="shared" ca="1" si="156"/>
        <v>-</v>
      </c>
      <c r="AH695" s="168" t="str">
        <f t="shared" ca="1" si="157"/>
        <v>-</v>
      </c>
      <c r="AI695" s="168">
        <f t="shared" ca="1" si="158"/>
        <v>0</v>
      </c>
      <c r="AJ695" s="170">
        <f t="shared" ca="1" si="159"/>
        <v>0</v>
      </c>
      <c r="AK695" s="168">
        <f t="shared" ca="1" si="126"/>
        <v>0</v>
      </c>
      <c r="AL695" s="168">
        <f t="shared" ca="1" si="127"/>
        <v>0</v>
      </c>
    </row>
    <row r="696" spans="1:38" ht="27" customHeight="1" x14ac:dyDescent="0.2">
      <c r="A696" s="56">
        <v>681</v>
      </c>
      <c r="B696" s="309" t="str">
        <f t="shared" ca="1" si="121"/>
        <v>A681</v>
      </c>
      <c r="C696" s="309"/>
      <c r="D696" s="57" t="str">
        <f t="shared" ca="1" si="122"/>
        <v/>
      </c>
      <c r="E696" s="59" t="str">
        <f t="shared" ca="1" si="123"/>
        <v/>
      </c>
      <c r="F696" s="215">
        <f ca="1">IF(LEN(B696)&gt;0,'OBRAČUNANA OSNOVNA PLAČA'!H690,"")</f>
        <v>0</v>
      </c>
      <c r="G696" s="60"/>
      <c r="H696" s="60"/>
      <c r="I696" s="60"/>
      <c r="J696" s="60"/>
      <c r="K696" s="60"/>
      <c r="L696" s="229">
        <f t="shared" si="152"/>
        <v>0</v>
      </c>
      <c r="M696" s="230">
        <f t="shared" ca="1" si="160"/>
        <v>0</v>
      </c>
      <c r="N696" s="230">
        <f t="shared" ca="1" si="161"/>
        <v>0</v>
      </c>
      <c r="O696" s="231">
        <f t="shared" ca="1" si="162"/>
        <v>0</v>
      </c>
      <c r="P696" s="232">
        <f t="shared" ca="1" si="163"/>
        <v>0</v>
      </c>
      <c r="Q696" s="233">
        <f t="shared" ca="1" si="153"/>
        <v>0</v>
      </c>
      <c r="R696" s="233">
        <f ca="1">IF(LEN(B696)&gt;0,'7'!R696-'7'!Q696,"")</f>
        <v>0</v>
      </c>
      <c r="S696" s="234"/>
      <c r="T696" s="34"/>
      <c r="U696" s="34"/>
      <c r="V696" s="34"/>
      <c r="W696" s="34"/>
      <c r="X696" s="34"/>
      <c r="AB696" s="167">
        <f>ROW()</f>
        <v>696</v>
      </c>
      <c r="AC696" s="168">
        <f t="shared" ca="1" si="124"/>
        <v>0</v>
      </c>
      <c r="AD696" s="168">
        <f t="shared" ca="1" si="125"/>
        <v>0</v>
      </c>
      <c r="AE696" s="169" t="str">
        <f t="shared" ca="1" si="154"/>
        <v>-</v>
      </c>
      <c r="AF696" s="168" t="str">
        <f t="shared" ca="1" si="155"/>
        <v>-</v>
      </c>
      <c r="AG696" s="169" t="str">
        <f t="shared" ca="1" si="156"/>
        <v>-</v>
      </c>
      <c r="AH696" s="168" t="str">
        <f t="shared" ca="1" si="157"/>
        <v>-</v>
      </c>
      <c r="AI696" s="168">
        <f t="shared" ca="1" si="158"/>
        <v>0</v>
      </c>
      <c r="AJ696" s="170">
        <f t="shared" ca="1" si="159"/>
        <v>0</v>
      </c>
      <c r="AK696" s="168">
        <f t="shared" ca="1" si="126"/>
        <v>0</v>
      </c>
      <c r="AL696" s="168">
        <f t="shared" ca="1" si="127"/>
        <v>0</v>
      </c>
    </row>
    <row r="697" spans="1:38" ht="27" customHeight="1" x14ac:dyDescent="0.2">
      <c r="A697" s="56">
        <v>682</v>
      </c>
      <c r="B697" s="309" t="str">
        <f t="shared" ca="1" si="121"/>
        <v>A682</v>
      </c>
      <c r="C697" s="309"/>
      <c r="D697" s="57" t="str">
        <f t="shared" ca="1" si="122"/>
        <v/>
      </c>
      <c r="E697" s="59" t="str">
        <f t="shared" ca="1" si="123"/>
        <v/>
      </c>
      <c r="F697" s="215">
        <f ca="1">IF(LEN(B697)&gt;0,'OBRAČUNANA OSNOVNA PLAČA'!H691,"")</f>
        <v>0</v>
      </c>
      <c r="G697" s="60"/>
      <c r="H697" s="60"/>
      <c r="I697" s="60"/>
      <c r="J697" s="60"/>
      <c r="K697" s="60"/>
      <c r="L697" s="229">
        <f t="shared" si="152"/>
        <v>0</v>
      </c>
      <c r="M697" s="230">
        <f t="shared" ca="1" si="160"/>
        <v>0</v>
      </c>
      <c r="N697" s="230">
        <f t="shared" ca="1" si="161"/>
        <v>0</v>
      </c>
      <c r="O697" s="231">
        <f t="shared" ca="1" si="162"/>
        <v>0</v>
      </c>
      <c r="P697" s="232">
        <f t="shared" ca="1" si="163"/>
        <v>0</v>
      </c>
      <c r="Q697" s="233">
        <f t="shared" ca="1" si="153"/>
        <v>0</v>
      </c>
      <c r="R697" s="233">
        <f ca="1">IF(LEN(B697)&gt;0,'7'!R697-'7'!Q697,"")</f>
        <v>0</v>
      </c>
      <c r="S697" s="234"/>
      <c r="T697" s="34"/>
      <c r="U697" s="34"/>
      <c r="V697" s="34"/>
      <c r="W697" s="34"/>
      <c r="X697" s="34"/>
      <c r="AB697" s="167">
        <f>ROW()</f>
        <v>697</v>
      </c>
      <c r="AC697" s="168">
        <f t="shared" ca="1" si="124"/>
        <v>0</v>
      </c>
      <c r="AD697" s="168">
        <f t="shared" ca="1" si="125"/>
        <v>0</v>
      </c>
      <c r="AE697" s="169" t="str">
        <f t="shared" ca="1" si="154"/>
        <v>-</v>
      </c>
      <c r="AF697" s="168" t="str">
        <f t="shared" ca="1" si="155"/>
        <v>-</v>
      </c>
      <c r="AG697" s="169" t="str">
        <f t="shared" ca="1" si="156"/>
        <v>-</v>
      </c>
      <c r="AH697" s="168" t="str">
        <f t="shared" ca="1" si="157"/>
        <v>-</v>
      </c>
      <c r="AI697" s="168">
        <f t="shared" ca="1" si="158"/>
        <v>0</v>
      </c>
      <c r="AJ697" s="170">
        <f t="shared" ca="1" si="159"/>
        <v>0</v>
      </c>
      <c r="AK697" s="168">
        <f t="shared" ca="1" si="126"/>
        <v>0</v>
      </c>
      <c r="AL697" s="168">
        <f t="shared" ca="1" si="127"/>
        <v>0</v>
      </c>
    </row>
    <row r="698" spans="1:38" ht="27" customHeight="1" x14ac:dyDescent="0.2">
      <c r="A698" s="56">
        <v>683</v>
      </c>
      <c r="B698" s="309" t="str">
        <f t="shared" ca="1" si="121"/>
        <v>A683</v>
      </c>
      <c r="C698" s="309"/>
      <c r="D698" s="57" t="str">
        <f t="shared" ca="1" si="122"/>
        <v/>
      </c>
      <c r="E698" s="59" t="str">
        <f t="shared" ca="1" si="123"/>
        <v/>
      </c>
      <c r="F698" s="215">
        <f ca="1">IF(LEN(B698)&gt;0,'OBRAČUNANA OSNOVNA PLAČA'!H692,"")</f>
        <v>0</v>
      </c>
      <c r="G698" s="60"/>
      <c r="H698" s="60"/>
      <c r="I698" s="60"/>
      <c r="J698" s="60"/>
      <c r="K698" s="60"/>
      <c r="L698" s="229">
        <f t="shared" si="152"/>
        <v>0</v>
      </c>
      <c r="M698" s="230">
        <f t="shared" ca="1" si="160"/>
        <v>0</v>
      </c>
      <c r="N698" s="230">
        <f t="shared" ca="1" si="161"/>
        <v>0</v>
      </c>
      <c r="O698" s="231">
        <f t="shared" ca="1" si="162"/>
        <v>0</v>
      </c>
      <c r="P698" s="232">
        <f t="shared" ca="1" si="163"/>
        <v>0</v>
      </c>
      <c r="Q698" s="233">
        <f t="shared" ca="1" si="153"/>
        <v>0</v>
      </c>
      <c r="R698" s="233">
        <f ca="1">IF(LEN(B698)&gt;0,'7'!R698-'7'!Q698,"")</f>
        <v>0</v>
      </c>
      <c r="S698" s="234"/>
      <c r="T698" s="34"/>
      <c r="U698" s="34"/>
      <c r="V698" s="34"/>
      <c r="W698" s="34"/>
      <c r="X698" s="34"/>
      <c r="AB698" s="167">
        <f>ROW()</f>
        <v>698</v>
      </c>
      <c r="AC698" s="168">
        <f t="shared" ca="1" si="124"/>
        <v>0</v>
      </c>
      <c r="AD698" s="168">
        <f t="shared" ca="1" si="125"/>
        <v>0</v>
      </c>
      <c r="AE698" s="169" t="str">
        <f t="shared" ca="1" si="154"/>
        <v>-</v>
      </c>
      <c r="AF698" s="168" t="str">
        <f t="shared" ca="1" si="155"/>
        <v>-</v>
      </c>
      <c r="AG698" s="169" t="str">
        <f t="shared" ca="1" si="156"/>
        <v>-</v>
      </c>
      <c r="AH698" s="168" t="str">
        <f t="shared" ca="1" si="157"/>
        <v>-</v>
      </c>
      <c r="AI698" s="168">
        <f t="shared" ca="1" si="158"/>
        <v>0</v>
      </c>
      <c r="AJ698" s="170">
        <f t="shared" ca="1" si="159"/>
        <v>0</v>
      </c>
      <c r="AK698" s="168">
        <f t="shared" ca="1" si="126"/>
        <v>0</v>
      </c>
      <c r="AL698" s="168">
        <f t="shared" ca="1" si="127"/>
        <v>0</v>
      </c>
    </row>
    <row r="699" spans="1:38" ht="27" customHeight="1" x14ac:dyDescent="0.2">
      <c r="A699" s="56">
        <v>684</v>
      </c>
      <c r="B699" s="309" t="str">
        <f t="shared" ca="1" si="121"/>
        <v>A684</v>
      </c>
      <c r="C699" s="309"/>
      <c r="D699" s="57" t="str">
        <f t="shared" ca="1" si="122"/>
        <v/>
      </c>
      <c r="E699" s="59" t="str">
        <f t="shared" ca="1" si="123"/>
        <v/>
      </c>
      <c r="F699" s="215">
        <f ca="1">IF(LEN(B699)&gt;0,'OBRAČUNANA OSNOVNA PLAČA'!H693,"")</f>
        <v>0</v>
      </c>
      <c r="G699" s="60"/>
      <c r="H699" s="60"/>
      <c r="I699" s="60"/>
      <c r="J699" s="60"/>
      <c r="K699" s="60"/>
      <c r="L699" s="229">
        <f t="shared" si="152"/>
        <v>0</v>
      </c>
      <c r="M699" s="230">
        <f t="shared" ca="1" si="160"/>
        <v>0</v>
      </c>
      <c r="N699" s="230">
        <f t="shared" ca="1" si="161"/>
        <v>0</v>
      </c>
      <c r="O699" s="231">
        <f t="shared" ca="1" si="162"/>
        <v>0</v>
      </c>
      <c r="P699" s="232">
        <f t="shared" ca="1" si="163"/>
        <v>0</v>
      </c>
      <c r="Q699" s="233">
        <f t="shared" ca="1" si="153"/>
        <v>0</v>
      </c>
      <c r="R699" s="233">
        <f ca="1">IF(LEN(B699)&gt;0,'7'!R699-'7'!Q699,"")</f>
        <v>0</v>
      </c>
      <c r="S699" s="234"/>
      <c r="T699" s="34"/>
      <c r="U699" s="34"/>
      <c r="V699" s="34"/>
      <c r="W699" s="34"/>
      <c r="X699" s="34"/>
      <c r="AB699" s="167">
        <f>ROW()</f>
        <v>699</v>
      </c>
      <c r="AC699" s="168">
        <f t="shared" ca="1" si="124"/>
        <v>0</v>
      </c>
      <c r="AD699" s="168">
        <f t="shared" ca="1" si="125"/>
        <v>0</v>
      </c>
      <c r="AE699" s="169" t="str">
        <f t="shared" ca="1" si="154"/>
        <v>-</v>
      </c>
      <c r="AF699" s="168" t="str">
        <f t="shared" ca="1" si="155"/>
        <v>-</v>
      </c>
      <c r="AG699" s="169" t="str">
        <f t="shared" ca="1" si="156"/>
        <v>-</v>
      </c>
      <c r="AH699" s="168" t="str">
        <f t="shared" ca="1" si="157"/>
        <v>-</v>
      </c>
      <c r="AI699" s="168">
        <f t="shared" ca="1" si="158"/>
        <v>0</v>
      </c>
      <c r="AJ699" s="170">
        <f t="shared" ca="1" si="159"/>
        <v>0</v>
      </c>
      <c r="AK699" s="168">
        <f t="shared" ca="1" si="126"/>
        <v>0</v>
      </c>
      <c r="AL699" s="168">
        <f t="shared" ca="1" si="127"/>
        <v>0</v>
      </c>
    </row>
    <row r="700" spans="1:38" ht="27" customHeight="1" x14ac:dyDescent="0.2">
      <c r="A700" s="56">
        <v>685</v>
      </c>
      <c r="B700" s="309" t="str">
        <f t="shared" ca="1" si="121"/>
        <v>A685</v>
      </c>
      <c r="C700" s="309"/>
      <c r="D700" s="57" t="str">
        <f t="shared" ca="1" si="122"/>
        <v/>
      </c>
      <c r="E700" s="59" t="str">
        <f t="shared" ca="1" si="123"/>
        <v/>
      </c>
      <c r="F700" s="215">
        <f ca="1">IF(LEN(B700)&gt;0,'OBRAČUNANA OSNOVNA PLAČA'!H694,"")</f>
        <v>0</v>
      </c>
      <c r="G700" s="60"/>
      <c r="H700" s="60"/>
      <c r="I700" s="60"/>
      <c r="J700" s="60"/>
      <c r="K700" s="60"/>
      <c r="L700" s="229">
        <f t="shared" si="152"/>
        <v>0</v>
      </c>
      <c r="M700" s="230">
        <f t="shared" ca="1" si="160"/>
        <v>0</v>
      </c>
      <c r="N700" s="230">
        <f t="shared" ca="1" si="161"/>
        <v>0</v>
      </c>
      <c r="O700" s="231">
        <f t="shared" ca="1" si="162"/>
        <v>0</v>
      </c>
      <c r="P700" s="232">
        <f t="shared" ca="1" si="163"/>
        <v>0</v>
      </c>
      <c r="Q700" s="233">
        <f t="shared" ca="1" si="153"/>
        <v>0</v>
      </c>
      <c r="R700" s="233">
        <f ca="1">IF(LEN(B700)&gt;0,'7'!R700-'7'!Q700,"")</f>
        <v>0</v>
      </c>
      <c r="S700" s="234"/>
      <c r="T700" s="34"/>
      <c r="U700" s="34"/>
      <c r="V700" s="34"/>
      <c r="W700" s="34"/>
      <c r="X700" s="34"/>
      <c r="AB700" s="167">
        <f>ROW()</f>
        <v>700</v>
      </c>
      <c r="AC700" s="168">
        <f t="shared" ca="1" si="124"/>
        <v>0</v>
      </c>
      <c r="AD700" s="168">
        <f t="shared" ca="1" si="125"/>
        <v>0</v>
      </c>
      <c r="AE700" s="169" t="str">
        <f t="shared" ca="1" si="154"/>
        <v>-</v>
      </c>
      <c r="AF700" s="168" t="str">
        <f t="shared" ca="1" si="155"/>
        <v>-</v>
      </c>
      <c r="AG700" s="169" t="str">
        <f t="shared" ca="1" si="156"/>
        <v>-</v>
      </c>
      <c r="AH700" s="168" t="str">
        <f t="shared" ca="1" si="157"/>
        <v>-</v>
      </c>
      <c r="AI700" s="168">
        <f t="shared" ca="1" si="158"/>
        <v>0</v>
      </c>
      <c r="AJ700" s="170">
        <f t="shared" ca="1" si="159"/>
        <v>0</v>
      </c>
      <c r="AK700" s="168">
        <f t="shared" ca="1" si="126"/>
        <v>0</v>
      </c>
      <c r="AL700" s="168">
        <f t="shared" ca="1" si="127"/>
        <v>0</v>
      </c>
    </row>
    <row r="701" spans="1:38" ht="27" customHeight="1" x14ac:dyDescent="0.2">
      <c r="A701" s="56">
        <v>686</v>
      </c>
      <c r="B701" s="309" t="str">
        <f t="shared" ca="1" si="121"/>
        <v>A686</v>
      </c>
      <c r="C701" s="309"/>
      <c r="D701" s="57" t="str">
        <f t="shared" ca="1" si="122"/>
        <v/>
      </c>
      <c r="E701" s="59" t="str">
        <f t="shared" ca="1" si="123"/>
        <v/>
      </c>
      <c r="F701" s="215">
        <f ca="1">IF(LEN(B701)&gt;0,'OBRAČUNANA OSNOVNA PLAČA'!H695,"")</f>
        <v>0</v>
      </c>
      <c r="G701" s="60"/>
      <c r="H701" s="60"/>
      <c r="I701" s="60"/>
      <c r="J701" s="60"/>
      <c r="K701" s="60"/>
      <c r="L701" s="229">
        <f t="shared" si="152"/>
        <v>0</v>
      </c>
      <c r="M701" s="230">
        <f t="shared" ca="1" si="160"/>
        <v>0</v>
      </c>
      <c r="N701" s="230">
        <f t="shared" ca="1" si="161"/>
        <v>0</v>
      </c>
      <c r="O701" s="231">
        <f t="shared" ca="1" si="162"/>
        <v>0</v>
      </c>
      <c r="P701" s="232">
        <f t="shared" ca="1" si="163"/>
        <v>0</v>
      </c>
      <c r="Q701" s="233">
        <f t="shared" ca="1" si="153"/>
        <v>0</v>
      </c>
      <c r="R701" s="233">
        <f ca="1">IF(LEN(B701)&gt;0,'7'!R701-'7'!Q701,"")</f>
        <v>0</v>
      </c>
      <c r="S701" s="234"/>
      <c r="T701" s="34"/>
      <c r="U701" s="34"/>
      <c r="V701" s="34"/>
      <c r="W701" s="34"/>
      <c r="X701" s="34"/>
      <c r="AB701" s="167">
        <f>ROW()</f>
        <v>701</v>
      </c>
      <c r="AC701" s="168">
        <f t="shared" ca="1" si="124"/>
        <v>0</v>
      </c>
      <c r="AD701" s="168">
        <f t="shared" ca="1" si="125"/>
        <v>0</v>
      </c>
      <c r="AE701" s="169" t="str">
        <f t="shared" ca="1" si="154"/>
        <v>-</v>
      </c>
      <c r="AF701" s="168" t="str">
        <f t="shared" ca="1" si="155"/>
        <v>-</v>
      </c>
      <c r="AG701" s="169" t="str">
        <f t="shared" ca="1" si="156"/>
        <v>-</v>
      </c>
      <c r="AH701" s="168" t="str">
        <f t="shared" ca="1" si="157"/>
        <v>-</v>
      </c>
      <c r="AI701" s="168">
        <f t="shared" ca="1" si="158"/>
        <v>0</v>
      </c>
      <c r="AJ701" s="170">
        <f t="shared" ca="1" si="159"/>
        <v>0</v>
      </c>
      <c r="AK701" s="168">
        <f t="shared" ca="1" si="126"/>
        <v>0</v>
      </c>
      <c r="AL701" s="168">
        <f t="shared" ca="1" si="127"/>
        <v>0</v>
      </c>
    </row>
    <row r="702" spans="1:38" ht="27" customHeight="1" x14ac:dyDescent="0.2">
      <c r="A702" s="56">
        <v>687</v>
      </c>
      <c r="B702" s="309" t="str">
        <f t="shared" ca="1" si="121"/>
        <v>A687</v>
      </c>
      <c r="C702" s="309"/>
      <c r="D702" s="57" t="str">
        <f t="shared" ca="1" si="122"/>
        <v/>
      </c>
      <c r="E702" s="59" t="str">
        <f t="shared" ca="1" si="123"/>
        <v/>
      </c>
      <c r="F702" s="215">
        <f ca="1">IF(LEN(B702)&gt;0,'OBRAČUNANA OSNOVNA PLAČA'!H696,"")</f>
        <v>0</v>
      </c>
      <c r="G702" s="60"/>
      <c r="H702" s="60"/>
      <c r="I702" s="60"/>
      <c r="J702" s="60"/>
      <c r="K702" s="60"/>
      <c r="L702" s="229">
        <f t="shared" si="152"/>
        <v>0</v>
      </c>
      <c r="M702" s="230">
        <f t="shared" ca="1" si="160"/>
        <v>0</v>
      </c>
      <c r="N702" s="230">
        <f t="shared" ca="1" si="161"/>
        <v>0</v>
      </c>
      <c r="O702" s="231">
        <f t="shared" ca="1" si="162"/>
        <v>0</v>
      </c>
      <c r="P702" s="232">
        <f t="shared" ca="1" si="163"/>
        <v>0</v>
      </c>
      <c r="Q702" s="233">
        <f t="shared" ca="1" si="153"/>
        <v>0</v>
      </c>
      <c r="R702" s="233">
        <f ca="1">IF(LEN(B702)&gt;0,'7'!R702-'7'!Q702,"")</f>
        <v>0</v>
      </c>
      <c r="S702" s="234"/>
      <c r="T702" s="34"/>
      <c r="U702" s="34"/>
      <c r="V702" s="34"/>
      <c r="W702" s="34"/>
      <c r="X702" s="34"/>
      <c r="AB702" s="167">
        <f>ROW()</f>
        <v>702</v>
      </c>
      <c r="AC702" s="168">
        <f t="shared" ca="1" si="124"/>
        <v>0</v>
      </c>
      <c r="AD702" s="168">
        <f t="shared" ca="1" si="125"/>
        <v>0</v>
      </c>
      <c r="AE702" s="169" t="str">
        <f t="shared" ca="1" si="154"/>
        <v>-</v>
      </c>
      <c r="AF702" s="168" t="str">
        <f t="shared" ca="1" si="155"/>
        <v>-</v>
      </c>
      <c r="AG702" s="169" t="str">
        <f t="shared" ca="1" si="156"/>
        <v>-</v>
      </c>
      <c r="AH702" s="168" t="str">
        <f t="shared" ca="1" si="157"/>
        <v>-</v>
      </c>
      <c r="AI702" s="168">
        <f t="shared" ca="1" si="158"/>
        <v>0</v>
      </c>
      <c r="AJ702" s="170">
        <f t="shared" ca="1" si="159"/>
        <v>0</v>
      </c>
      <c r="AK702" s="168">
        <f t="shared" ca="1" si="126"/>
        <v>0</v>
      </c>
      <c r="AL702" s="168">
        <f t="shared" ca="1" si="127"/>
        <v>0</v>
      </c>
    </row>
    <row r="703" spans="1:38" ht="27" customHeight="1" x14ac:dyDescent="0.2">
      <c r="A703" s="56">
        <v>688</v>
      </c>
      <c r="B703" s="309" t="str">
        <f t="shared" ca="1" si="121"/>
        <v>A688</v>
      </c>
      <c r="C703" s="309"/>
      <c r="D703" s="57" t="str">
        <f t="shared" ca="1" si="122"/>
        <v/>
      </c>
      <c r="E703" s="59" t="str">
        <f t="shared" ca="1" si="123"/>
        <v/>
      </c>
      <c r="F703" s="215">
        <f ca="1">IF(LEN(B703)&gt;0,'OBRAČUNANA OSNOVNA PLAČA'!H697,"")</f>
        <v>0</v>
      </c>
      <c r="G703" s="60"/>
      <c r="H703" s="60"/>
      <c r="I703" s="60"/>
      <c r="J703" s="60"/>
      <c r="K703" s="60"/>
      <c r="L703" s="229">
        <f t="shared" si="152"/>
        <v>0</v>
      </c>
      <c r="M703" s="230">
        <f t="shared" ca="1" si="160"/>
        <v>0</v>
      </c>
      <c r="N703" s="230">
        <f t="shared" ca="1" si="161"/>
        <v>0</v>
      </c>
      <c r="O703" s="231">
        <f t="shared" ca="1" si="162"/>
        <v>0</v>
      </c>
      <c r="P703" s="232">
        <f t="shared" ca="1" si="163"/>
        <v>0</v>
      </c>
      <c r="Q703" s="233">
        <f t="shared" ca="1" si="153"/>
        <v>0</v>
      </c>
      <c r="R703" s="233">
        <f ca="1">IF(LEN(B703)&gt;0,'7'!R703-'7'!Q703,"")</f>
        <v>0</v>
      </c>
      <c r="S703" s="234"/>
      <c r="T703" s="34"/>
      <c r="U703" s="34"/>
      <c r="V703" s="34"/>
      <c r="W703" s="34"/>
      <c r="X703" s="34"/>
      <c r="AB703" s="167">
        <f>ROW()</f>
        <v>703</v>
      </c>
      <c r="AC703" s="168">
        <f t="shared" ca="1" si="124"/>
        <v>0</v>
      </c>
      <c r="AD703" s="168">
        <f t="shared" ca="1" si="125"/>
        <v>0</v>
      </c>
      <c r="AE703" s="169" t="str">
        <f t="shared" ca="1" si="154"/>
        <v>-</v>
      </c>
      <c r="AF703" s="168" t="str">
        <f t="shared" ca="1" si="155"/>
        <v>-</v>
      </c>
      <c r="AG703" s="169" t="str">
        <f t="shared" ca="1" si="156"/>
        <v>-</v>
      </c>
      <c r="AH703" s="168" t="str">
        <f t="shared" ca="1" si="157"/>
        <v>-</v>
      </c>
      <c r="AI703" s="168">
        <f t="shared" ca="1" si="158"/>
        <v>0</v>
      </c>
      <c r="AJ703" s="170">
        <f t="shared" ca="1" si="159"/>
        <v>0</v>
      </c>
      <c r="AK703" s="168">
        <f t="shared" ca="1" si="126"/>
        <v>0</v>
      </c>
      <c r="AL703" s="168">
        <f t="shared" ca="1" si="127"/>
        <v>0</v>
      </c>
    </row>
    <row r="704" spans="1:38" ht="27" customHeight="1" x14ac:dyDescent="0.2">
      <c r="A704" s="56">
        <v>689</v>
      </c>
      <c r="B704" s="309" t="str">
        <f t="shared" ca="1" si="121"/>
        <v>A689</v>
      </c>
      <c r="C704" s="309"/>
      <c r="D704" s="57" t="str">
        <f t="shared" ca="1" si="122"/>
        <v/>
      </c>
      <c r="E704" s="59" t="str">
        <f t="shared" ca="1" si="123"/>
        <v/>
      </c>
      <c r="F704" s="215">
        <f ca="1">IF(LEN(B704)&gt;0,'OBRAČUNANA OSNOVNA PLAČA'!H698,"")</f>
        <v>0</v>
      </c>
      <c r="G704" s="60"/>
      <c r="H704" s="60"/>
      <c r="I704" s="60"/>
      <c r="J704" s="60"/>
      <c r="K704" s="60"/>
      <c r="L704" s="229">
        <f t="shared" si="152"/>
        <v>0</v>
      </c>
      <c r="M704" s="230">
        <f t="shared" ca="1" si="160"/>
        <v>0</v>
      </c>
      <c r="N704" s="230">
        <f t="shared" ca="1" si="161"/>
        <v>0</v>
      </c>
      <c r="O704" s="231">
        <f t="shared" ca="1" si="162"/>
        <v>0</v>
      </c>
      <c r="P704" s="232">
        <f t="shared" ca="1" si="163"/>
        <v>0</v>
      </c>
      <c r="Q704" s="233">
        <f t="shared" ca="1" si="153"/>
        <v>0</v>
      </c>
      <c r="R704" s="233">
        <f ca="1">IF(LEN(B704)&gt;0,'7'!R704-'7'!Q704,"")</f>
        <v>0</v>
      </c>
      <c r="S704" s="234"/>
      <c r="T704" s="34"/>
      <c r="U704" s="34"/>
      <c r="V704" s="34"/>
      <c r="W704" s="34"/>
      <c r="X704" s="34"/>
      <c r="AB704" s="167">
        <f>ROW()</f>
        <v>704</v>
      </c>
      <c r="AC704" s="168">
        <f t="shared" ca="1" si="124"/>
        <v>0</v>
      </c>
      <c r="AD704" s="168">
        <f t="shared" ca="1" si="125"/>
        <v>0</v>
      </c>
      <c r="AE704" s="169" t="str">
        <f t="shared" ca="1" si="154"/>
        <v>-</v>
      </c>
      <c r="AF704" s="168" t="str">
        <f t="shared" ca="1" si="155"/>
        <v>-</v>
      </c>
      <c r="AG704" s="169" t="str">
        <f t="shared" ca="1" si="156"/>
        <v>-</v>
      </c>
      <c r="AH704" s="168" t="str">
        <f t="shared" ca="1" si="157"/>
        <v>-</v>
      </c>
      <c r="AI704" s="168">
        <f t="shared" ca="1" si="158"/>
        <v>0</v>
      </c>
      <c r="AJ704" s="170">
        <f t="shared" ca="1" si="159"/>
        <v>0</v>
      </c>
      <c r="AK704" s="168">
        <f t="shared" ca="1" si="126"/>
        <v>0</v>
      </c>
      <c r="AL704" s="168">
        <f t="shared" ca="1" si="127"/>
        <v>0</v>
      </c>
    </row>
    <row r="705" spans="1:38" ht="27" customHeight="1" x14ac:dyDescent="0.2">
      <c r="A705" s="56">
        <v>690</v>
      </c>
      <c r="B705" s="309" t="str">
        <f t="shared" ca="1" si="121"/>
        <v>A690</v>
      </c>
      <c r="C705" s="309"/>
      <c r="D705" s="57" t="str">
        <f t="shared" ca="1" si="122"/>
        <v/>
      </c>
      <c r="E705" s="59" t="str">
        <f t="shared" ca="1" si="123"/>
        <v/>
      </c>
      <c r="F705" s="215">
        <f ca="1">IF(LEN(B705)&gt;0,'OBRAČUNANA OSNOVNA PLAČA'!H699,"")</f>
        <v>0</v>
      </c>
      <c r="G705" s="60"/>
      <c r="H705" s="60"/>
      <c r="I705" s="60"/>
      <c r="J705" s="60"/>
      <c r="K705" s="60"/>
      <c r="L705" s="229">
        <f t="shared" si="152"/>
        <v>0</v>
      </c>
      <c r="M705" s="230">
        <f t="shared" ca="1" si="160"/>
        <v>0</v>
      </c>
      <c r="N705" s="230">
        <f t="shared" ca="1" si="161"/>
        <v>0</v>
      </c>
      <c r="O705" s="231">
        <f t="shared" ca="1" si="162"/>
        <v>0</v>
      </c>
      <c r="P705" s="232">
        <f t="shared" ca="1" si="163"/>
        <v>0</v>
      </c>
      <c r="Q705" s="233">
        <f t="shared" ca="1" si="153"/>
        <v>0</v>
      </c>
      <c r="R705" s="233">
        <f ca="1">IF(LEN(B705)&gt;0,'7'!R705-'7'!Q705,"")</f>
        <v>0</v>
      </c>
      <c r="S705" s="234"/>
      <c r="T705" s="34"/>
      <c r="U705" s="34"/>
      <c r="V705" s="34"/>
      <c r="W705" s="34"/>
      <c r="X705" s="34"/>
      <c r="AB705" s="167">
        <f>ROW()</f>
        <v>705</v>
      </c>
      <c r="AC705" s="168">
        <f t="shared" ca="1" si="124"/>
        <v>0</v>
      </c>
      <c r="AD705" s="168">
        <f t="shared" ca="1" si="125"/>
        <v>0</v>
      </c>
      <c r="AE705" s="169" t="str">
        <f t="shared" ca="1" si="154"/>
        <v>-</v>
      </c>
      <c r="AF705" s="168" t="str">
        <f t="shared" ca="1" si="155"/>
        <v>-</v>
      </c>
      <c r="AG705" s="169" t="str">
        <f t="shared" ca="1" si="156"/>
        <v>-</v>
      </c>
      <c r="AH705" s="168" t="str">
        <f t="shared" ca="1" si="157"/>
        <v>-</v>
      </c>
      <c r="AI705" s="168">
        <f t="shared" ca="1" si="158"/>
        <v>0</v>
      </c>
      <c r="AJ705" s="170">
        <f t="shared" ca="1" si="159"/>
        <v>0</v>
      </c>
      <c r="AK705" s="168">
        <f t="shared" ca="1" si="126"/>
        <v>0</v>
      </c>
      <c r="AL705" s="168">
        <f t="shared" ca="1" si="127"/>
        <v>0</v>
      </c>
    </row>
    <row r="706" spans="1:38" ht="27" customHeight="1" x14ac:dyDescent="0.2">
      <c r="A706" s="56">
        <v>691</v>
      </c>
      <c r="B706" s="309" t="str">
        <f t="shared" ca="1" si="121"/>
        <v>A691</v>
      </c>
      <c r="C706" s="309"/>
      <c r="D706" s="57" t="str">
        <f t="shared" ca="1" si="122"/>
        <v/>
      </c>
      <c r="E706" s="59" t="str">
        <f t="shared" ca="1" si="123"/>
        <v/>
      </c>
      <c r="F706" s="215">
        <f ca="1">IF(LEN(B706)&gt;0,'OBRAČUNANA OSNOVNA PLAČA'!H700,"")</f>
        <v>0</v>
      </c>
      <c r="G706" s="60"/>
      <c r="H706" s="60"/>
      <c r="I706" s="60"/>
      <c r="J706" s="60"/>
      <c r="K706" s="60"/>
      <c r="L706" s="229">
        <f t="shared" si="152"/>
        <v>0</v>
      </c>
      <c r="M706" s="230">
        <f t="shared" ca="1" si="160"/>
        <v>0</v>
      </c>
      <c r="N706" s="230">
        <f t="shared" ca="1" si="161"/>
        <v>0</v>
      </c>
      <c r="O706" s="231">
        <f t="shared" ca="1" si="162"/>
        <v>0</v>
      </c>
      <c r="P706" s="232">
        <f t="shared" ca="1" si="163"/>
        <v>0</v>
      </c>
      <c r="Q706" s="233">
        <f t="shared" ca="1" si="153"/>
        <v>0</v>
      </c>
      <c r="R706" s="233">
        <f ca="1">IF(LEN(B706)&gt;0,'7'!R706-'7'!Q706,"")</f>
        <v>0</v>
      </c>
      <c r="S706" s="234"/>
      <c r="T706" s="34"/>
      <c r="U706" s="34"/>
      <c r="V706" s="34"/>
      <c r="W706" s="34"/>
      <c r="X706" s="34"/>
      <c r="AB706" s="167">
        <f>ROW()</f>
        <v>706</v>
      </c>
      <c r="AC706" s="168">
        <f t="shared" ca="1" si="124"/>
        <v>0</v>
      </c>
      <c r="AD706" s="168">
        <f t="shared" ca="1" si="125"/>
        <v>0</v>
      </c>
      <c r="AE706" s="169" t="str">
        <f t="shared" ca="1" si="154"/>
        <v>-</v>
      </c>
      <c r="AF706" s="168" t="str">
        <f t="shared" ca="1" si="155"/>
        <v>-</v>
      </c>
      <c r="AG706" s="169" t="str">
        <f t="shared" ca="1" si="156"/>
        <v>-</v>
      </c>
      <c r="AH706" s="168" t="str">
        <f t="shared" ca="1" si="157"/>
        <v>-</v>
      </c>
      <c r="AI706" s="168">
        <f t="shared" ca="1" si="158"/>
        <v>0</v>
      </c>
      <c r="AJ706" s="170">
        <f t="shared" ca="1" si="159"/>
        <v>0</v>
      </c>
      <c r="AK706" s="168">
        <f t="shared" ca="1" si="126"/>
        <v>0</v>
      </c>
      <c r="AL706" s="168">
        <f t="shared" ca="1" si="127"/>
        <v>0</v>
      </c>
    </row>
    <row r="707" spans="1:38" ht="27" customHeight="1" x14ac:dyDescent="0.2">
      <c r="A707" s="56">
        <v>692</v>
      </c>
      <c r="B707" s="309" t="str">
        <f t="shared" ca="1" si="121"/>
        <v>A692</v>
      </c>
      <c r="C707" s="309"/>
      <c r="D707" s="57" t="str">
        <f t="shared" ca="1" si="122"/>
        <v/>
      </c>
      <c r="E707" s="59" t="str">
        <f t="shared" ca="1" si="123"/>
        <v/>
      </c>
      <c r="F707" s="215">
        <f ca="1">IF(LEN(B707)&gt;0,'OBRAČUNANA OSNOVNA PLAČA'!H701,"")</f>
        <v>0</v>
      </c>
      <c r="G707" s="60"/>
      <c r="H707" s="60"/>
      <c r="I707" s="60"/>
      <c r="J707" s="60"/>
      <c r="K707" s="60"/>
      <c r="L707" s="229">
        <f t="shared" si="152"/>
        <v>0</v>
      </c>
      <c r="M707" s="230">
        <f t="shared" ca="1" si="160"/>
        <v>0</v>
      </c>
      <c r="N707" s="230">
        <f t="shared" ca="1" si="161"/>
        <v>0</v>
      </c>
      <c r="O707" s="231">
        <f t="shared" ca="1" si="162"/>
        <v>0</v>
      </c>
      <c r="P707" s="232">
        <f t="shared" ca="1" si="163"/>
        <v>0</v>
      </c>
      <c r="Q707" s="233">
        <f t="shared" ca="1" si="153"/>
        <v>0</v>
      </c>
      <c r="R707" s="233">
        <f ca="1">IF(LEN(B707)&gt;0,'7'!R707-'7'!Q707,"")</f>
        <v>0</v>
      </c>
      <c r="S707" s="234"/>
      <c r="T707" s="34"/>
      <c r="U707" s="34"/>
      <c r="V707" s="34"/>
      <c r="W707" s="34"/>
      <c r="X707" s="34"/>
      <c r="AB707" s="167">
        <f>ROW()</f>
        <v>707</v>
      </c>
      <c r="AC707" s="168">
        <f t="shared" ca="1" si="124"/>
        <v>0</v>
      </c>
      <c r="AD707" s="168">
        <f t="shared" ca="1" si="125"/>
        <v>0</v>
      </c>
      <c r="AE707" s="169" t="str">
        <f t="shared" ca="1" si="154"/>
        <v>-</v>
      </c>
      <c r="AF707" s="168" t="str">
        <f t="shared" ca="1" si="155"/>
        <v>-</v>
      </c>
      <c r="AG707" s="169" t="str">
        <f t="shared" ca="1" si="156"/>
        <v>-</v>
      </c>
      <c r="AH707" s="168" t="str">
        <f t="shared" ca="1" si="157"/>
        <v>-</v>
      </c>
      <c r="AI707" s="168">
        <f t="shared" ca="1" si="158"/>
        <v>0</v>
      </c>
      <c r="AJ707" s="170">
        <f t="shared" ca="1" si="159"/>
        <v>0</v>
      </c>
      <c r="AK707" s="168">
        <f t="shared" ca="1" si="126"/>
        <v>0</v>
      </c>
      <c r="AL707" s="168">
        <f t="shared" ca="1" si="127"/>
        <v>0</v>
      </c>
    </row>
    <row r="708" spans="1:38" ht="27" customHeight="1" x14ac:dyDescent="0.2">
      <c r="A708" s="56">
        <v>693</v>
      </c>
      <c r="B708" s="309" t="str">
        <f t="shared" ca="1" si="121"/>
        <v>A693</v>
      </c>
      <c r="C708" s="309"/>
      <c r="D708" s="57" t="str">
        <f t="shared" ca="1" si="122"/>
        <v/>
      </c>
      <c r="E708" s="59" t="str">
        <f t="shared" ca="1" si="123"/>
        <v/>
      </c>
      <c r="F708" s="215">
        <f ca="1">IF(LEN(B708)&gt;0,'OBRAČUNANA OSNOVNA PLAČA'!H702,"")</f>
        <v>0</v>
      </c>
      <c r="G708" s="60"/>
      <c r="H708" s="60"/>
      <c r="I708" s="60"/>
      <c r="J708" s="60"/>
      <c r="K708" s="60"/>
      <c r="L708" s="229">
        <f t="shared" si="152"/>
        <v>0</v>
      </c>
      <c r="M708" s="230">
        <f t="shared" ca="1" si="160"/>
        <v>0</v>
      </c>
      <c r="N708" s="230">
        <f t="shared" ca="1" si="161"/>
        <v>0</v>
      </c>
      <c r="O708" s="231">
        <f t="shared" ca="1" si="162"/>
        <v>0</v>
      </c>
      <c r="P708" s="232">
        <f t="shared" ca="1" si="163"/>
        <v>0</v>
      </c>
      <c r="Q708" s="233">
        <f t="shared" ca="1" si="153"/>
        <v>0</v>
      </c>
      <c r="R708" s="233">
        <f ca="1">IF(LEN(B708)&gt;0,'7'!R708-'7'!Q708,"")</f>
        <v>0</v>
      </c>
      <c r="S708" s="234"/>
      <c r="T708" s="34"/>
      <c r="U708" s="34"/>
      <c r="V708" s="34"/>
      <c r="W708" s="34"/>
      <c r="X708" s="34"/>
      <c r="AB708" s="167">
        <f>ROW()</f>
        <v>708</v>
      </c>
      <c r="AC708" s="168">
        <f t="shared" ca="1" si="124"/>
        <v>0</v>
      </c>
      <c r="AD708" s="168">
        <f t="shared" ca="1" si="125"/>
        <v>0</v>
      </c>
      <c r="AE708" s="169" t="str">
        <f t="shared" ca="1" si="154"/>
        <v>-</v>
      </c>
      <c r="AF708" s="168" t="str">
        <f t="shared" ca="1" si="155"/>
        <v>-</v>
      </c>
      <c r="AG708" s="169" t="str">
        <f t="shared" ca="1" si="156"/>
        <v>-</v>
      </c>
      <c r="AH708" s="168" t="str">
        <f t="shared" ca="1" si="157"/>
        <v>-</v>
      </c>
      <c r="AI708" s="168">
        <f t="shared" ca="1" si="158"/>
        <v>0</v>
      </c>
      <c r="AJ708" s="170">
        <f t="shared" ca="1" si="159"/>
        <v>0</v>
      </c>
      <c r="AK708" s="168">
        <f t="shared" ca="1" si="126"/>
        <v>0</v>
      </c>
      <c r="AL708" s="168">
        <f t="shared" ca="1" si="127"/>
        <v>0</v>
      </c>
    </row>
    <row r="709" spans="1:38" ht="27" customHeight="1" x14ac:dyDescent="0.2">
      <c r="A709" s="56">
        <v>694</v>
      </c>
      <c r="B709" s="309" t="str">
        <f t="shared" ca="1" si="121"/>
        <v>A694</v>
      </c>
      <c r="C709" s="309"/>
      <c r="D709" s="57" t="str">
        <f t="shared" ca="1" si="122"/>
        <v/>
      </c>
      <c r="E709" s="59" t="str">
        <f t="shared" ca="1" si="123"/>
        <v/>
      </c>
      <c r="F709" s="215">
        <f ca="1">IF(LEN(B709)&gt;0,'OBRAČUNANA OSNOVNA PLAČA'!H703,"")</f>
        <v>0</v>
      </c>
      <c r="G709" s="60"/>
      <c r="H709" s="60"/>
      <c r="I709" s="60"/>
      <c r="J709" s="60"/>
      <c r="K709" s="60"/>
      <c r="L709" s="229">
        <f t="shared" si="152"/>
        <v>0</v>
      </c>
      <c r="M709" s="230">
        <f t="shared" ca="1" si="160"/>
        <v>0</v>
      </c>
      <c r="N709" s="230">
        <f t="shared" ca="1" si="161"/>
        <v>0</v>
      </c>
      <c r="O709" s="231">
        <f t="shared" ca="1" si="162"/>
        <v>0</v>
      </c>
      <c r="P709" s="232">
        <f t="shared" ca="1" si="163"/>
        <v>0</v>
      </c>
      <c r="Q709" s="233">
        <f t="shared" ca="1" si="153"/>
        <v>0</v>
      </c>
      <c r="R709" s="233">
        <f ca="1">IF(LEN(B709)&gt;0,'7'!R709-'7'!Q709,"")</f>
        <v>0</v>
      </c>
      <c r="S709" s="234"/>
      <c r="T709" s="34"/>
      <c r="U709" s="34"/>
      <c r="V709" s="34"/>
      <c r="W709" s="34"/>
      <c r="X709" s="34"/>
      <c r="AB709" s="167">
        <f>ROW()</f>
        <v>709</v>
      </c>
      <c r="AC709" s="168">
        <f t="shared" ca="1" si="124"/>
        <v>0</v>
      </c>
      <c r="AD709" s="168">
        <f t="shared" ca="1" si="125"/>
        <v>0</v>
      </c>
      <c r="AE709" s="169" t="str">
        <f t="shared" ca="1" si="154"/>
        <v>-</v>
      </c>
      <c r="AF709" s="168" t="str">
        <f t="shared" ca="1" si="155"/>
        <v>-</v>
      </c>
      <c r="AG709" s="169" t="str">
        <f t="shared" ca="1" si="156"/>
        <v>-</v>
      </c>
      <c r="AH709" s="168" t="str">
        <f t="shared" ca="1" si="157"/>
        <v>-</v>
      </c>
      <c r="AI709" s="168">
        <f t="shared" ca="1" si="158"/>
        <v>0</v>
      </c>
      <c r="AJ709" s="170">
        <f t="shared" ca="1" si="159"/>
        <v>0</v>
      </c>
      <c r="AK709" s="168">
        <f t="shared" ca="1" si="126"/>
        <v>0</v>
      </c>
      <c r="AL709" s="168">
        <f t="shared" ca="1" si="127"/>
        <v>0</v>
      </c>
    </row>
    <row r="710" spans="1:38" ht="27" customHeight="1" x14ac:dyDescent="0.2">
      <c r="A710" s="56">
        <v>695</v>
      </c>
      <c r="B710" s="309" t="str">
        <f t="shared" ca="1" si="121"/>
        <v>A695</v>
      </c>
      <c r="C710" s="309"/>
      <c r="D710" s="57" t="str">
        <f t="shared" ca="1" si="122"/>
        <v/>
      </c>
      <c r="E710" s="59" t="str">
        <f t="shared" ca="1" si="123"/>
        <v/>
      </c>
      <c r="F710" s="215">
        <f ca="1">IF(LEN(B710)&gt;0,'OBRAČUNANA OSNOVNA PLAČA'!H704,"")</f>
        <v>0</v>
      </c>
      <c r="G710" s="60"/>
      <c r="H710" s="60"/>
      <c r="I710" s="60"/>
      <c r="J710" s="60"/>
      <c r="K710" s="60"/>
      <c r="L710" s="229">
        <f t="shared" si="152"/>
        <v>0</v>
      </c>
      <c r="M710" s="230">
        <f t="shared" ca="1" si="160"/>
        <v>0</v>
      </c>
      <c r="N710" s="230">
        <f t="shared" ca="1" si="161"/>
        <v>0</v>
      </c>
      <c r="O710" s="231">
        <f t="shared" ca="1" si="162"/>
        <v>0</v>
      </c>
      <c r="P710" s="232">
        <f t="shared" ca="1" si="163"/>
        <v>0</v>
      </c>
      <c r="Q710" s="233">
        <f t="shared" ca="1" si="153"/>
        <v>0</v>
      </c>
      <c r="R710" s="233">
        <f ca="1">IF(LEN(B710)&gt;0,'7'!R710-'7'!Q710,"")</f>
        <v>0</v>
      </c>
      <c r="S710" s="234"/>
      <c r="T710" s="34"/>
      <c r="U710" s="34"/>
      <c r="V710" s="34"/>
      <c r="W710" s="34"/>
      <c r="X710" s="34"/>
      <c r="AB710" s="167">
        <f>ROW()</f>
        <v>710</v>
      </c>
      <c r="AC710" s="168">
        <f t="shared" ca="1" si="124"/>
        <v>0</v>
      </c>
      <c r="AD710" s="168">
        <f t="shared" ca="1" si="125"/>
        <v>0</v>
      </c>
      <c r="AE710" s="169" t="str">
        <f t="shared" ca="1" si="154"/>
        <v>-</v>
      </c>
      <c r="AF710" s="168" t="str">
        <f t="shared" ca="1" si="155"/>
        <v>-</v>
      </c>
      <c r="AG710" s="169" t="str">
        <f t="shared" ca="1" si="156"/>
        <v>-</v>
      </c>
      <c r="AH710" s="168" t="str">
        <f t="shared" ca="1" si="157"/>
        <v>-</v>
      </c>
      <c r="AI710" s="168">
        <f t="shared" ca="1" si="158"/>
        <v>0</v>
      </c>
      <c r="AJ710" s="170">
        <f t="shared" ca="1" si="159"/>
        <v>0</v>
      </c>
      <c r="AK710" s="168">
        <f t="shared" ca="1" si="126"/>
        <v>0</v>
      </c>
      <c r="AL710" s="168">
        <f t="shared" ca="1" si="127"/>
        <v>0</v>
      </c>
    </row>
    <row r="711" spans="1:38" ht="27" customHeight="1" x14ac:dyDescent="0.2">
      <c r="A711" s="56">
        <v>696</v>
      </c>
      <c r="B711" s="309" t="str">
        <f t="shared" ca="1" si="121"/>
        <v>A696</v>
      </c>
      <c r="C711" s="309"/>
      <c r="D711" s="57" t="str">
        <f t="shared" ca="1" si="122"/>
        <v/>
      </c>
      <c r="E711" s="59" t="str">
        <f t="shared" ca="1" si="123"/>
        <v/>
      </c>
      <c r="F711" s="215">
        <f ca="1">IF(LEN(B711)&gt;0,'OBRAČUNANA OSNOVNA PLAČA'!H705,"")</f>
        <v>0</v>
      </c>
      <c r="G711" s="60"/>
      <c r="H711" s="60"/>
      <c r="I711" s="60"/>
      <c r="J711" s="60"/>
      <c r="K711" s="60"/>
      <c r="L711" s="229">
        <f t="shared" si="152"/>
        <v>0</v>
      </c>
      <c r="M711" s="230">
        <f t="shared" ca="1" si="160"/>
        <v>0</v>
      </c>
      <c r="N711" s="230">
        <f t="shared" ca="1" si="161"/>
        <v>0</v>
      </c>
      <c r="O711" s="231">
        <f t="shared" ca="1" si="162"/>
        <v>0</v>
      </c>
      <c r="P711" s="232">
        <f t="shared" ca="1" si="163"/>
        <v>0</v>
      </c>
      <c r="Q711" s="233">
        <f t="shared" ca="1" si="153"/>
        <v>0</v>
      </c>
      <c r="R711" s="233">
        <f ca="1">IF(LEN(B711)&gt;0,'7'!R711-'7'!Q711,"")</f>
        <v>0</v>
      </c>
      <c r="S711" s="234"/>
      <c r="T711" s="34"/>
      <c r="U711" s="34"/>
      <c r="V711" s="34"/>
      <c r="W711" s="34"/>
      <c r="X711" s="34"/>
      <c r="AB711" s="167">
        <f>ROW()</f>
        <v>711</v>
      </c>
      <c r="AC711" s="168">
        <f t="shared" ca="1" si="124"/>
        <v>0</v>
      </c>
      <c r="AD711" s="168">
        <f t="shared" ca="1" si="125"/>
        <v>0</v>
      </c>
      <c r="AE711" s="169" t="str">
        <f t="shared" ca="1" si="154"/>
        <v>-</v>
      </c>
      <c r="AF711" s="168" t="str">
        <f t="shared" ca="1" si="155"/>
        <v>-</v>
      </c>
      <c r="AG711" s="169" t="str">
        <f t="shared" ca="1" si="156"/>
        <v>-</v>
      </c>
      <c r="AH711" s="168" t="str">
        <f t="shared" ca="1" si="157"/>
        <v>-</v>
      </c>
      <c r="AI711" s="168">
        <f t="shared" ca="1" si="158"/>
        <v>0</v>
      </c>
      <c r="AJ711" s="170">
        <f t="shared" ca="1" si="159"/>
        <v>0</v>
      </c>
      <c r="AK711" s="168">
        <f t="shared" ca="1" si="126"/>
        <v>0</v>
      </c>
      <c r="AL711" s="168">
        <f t="shared" ca="1" si="127"/>
        <v>0</v>
      </c>
    </row>
    <row r="712" spans="1:38" ht="27" customHeight="1" x14ac:dyDescent="0.2">
      <c r="A712" s="56">
        <v>697</v>
      </c>
      <c r="B712" s="309" t="str">
        <f t="shared" ca="1" si="121"/>
        <v>A697</v>
      </c>
      <c r="C712" s="309"/>
      <c r="D712" s="57" t="str">
        <f t="shared" ca="1" si="122"/>
        <v/>
      </c>
      <c r="E712" s="59" t="str">
        <f t="shared" ca="1" si="123"/>
        <v/>
      </c>
      <c r="F712" s="215">
        <f ca="1">IF(LEN(B712)&gt;0,'OBRAČUNANA OSNOVNA PLAČA'!H706,"")</f>
        <v>0</v>
      </c>
      <c r="G712" s="60"/>
      <c r="H712" s="60"/>
      <c r="I712" s="60"/>
      <c r="J712" s="60"/>
      <c r="K712" s="60"/>
      <c r="L712" s="229">
        <f t="shared" si="152"/>
        <v>0</v>
      </c>
      <c r="M712" s="230">
        <f t="shared" ca="1" si="160"/>
        <v>0</v>
      </c>
      <c r="N712" s="230">
        <f t="shared" ca="1" si="161"/>
        <v>0</v>
      </c>
      <c r="O712" s="231">
        <f t="shared" ca="1" si="162"/>
        <v>0</v>
      </c>
      <c r="P712" s="232">
        <f t="shared" ca="1" si="163"/>
        <v>0</v>
      </c>
      <c r="Q712" s="233">
        <f t="shared" ca="1" si="153"/>
        <v>0</v>
      </c>
      <c r="R712" s="233">
        <f ca="1">IF(LEN(B712)&gt;0,'7'!R712-'7'!Q712,"")</f>
        <v>0</v>
      </c>
      <c r="S712" s="234"/>
      <c r="T712" s="34"/>
      <c r="U712" s="34"/>
      <c r="V712" s="34"/>
      <c r="W712" s="34"/>
      <c r="X712" s="34"/>
      <c r="AB712" s="167">
        <f>ROW()</f>
        <v>712</v>
      </c>
      <c r="AC712" s="168">
        <f t="shared" ca="1" si="124"/>
        <v>0</v>
      </c>
      <c r="AD712" s="168">
        <f t="shared" ca="1" si="125"/>
        <v>0</v>
      </c>
      <c r="AE712" s="169" t="str">
        <f t="shared" ca="1" si="154"/>
        <v>-</v>
      </c>
      <c r="AF712" s="168" t="str">
        <f t="shared" ca="1" si="155"/>
        <v>-</v>
      </c>
      <c r="AG712" s="169" t="str">
        <f t="shared" ca="1" si="156"/>
        <v>-</v>
      </c>
      <c r="AH712" s="168" t="str">
        <f t="shared" ca="1" si="157"/>
        <v>-</v>
      </c>
      <c r="AI712" s="168">
        <f t="shared" ca="1" si="158"/>
        <v>0</v>
      </c>
      <c r="AJ712" s="170">
        <f t="shared" ca="1" si="159"/>
        <v>0</v>
      </c>
      <c r="AK712" s="168">
        <f t="shared" ca="1" si="126"/>
        <v>0</v>
      </c>
      <c r="AL712" s="168">
        <f t="shared" ca="1" si="127"/>
        <v>0</v>
      </c>
    </row>
    <row r="713" spans="1:38" ht="27" customHeight="1" x14ac:dyDescent="0.2">
      <c r="A713" s="56">
        <v>698</v>
      </c>
      <c r="B713" s="309" t="str">
        <f t="shared" ca="1" si="121"/>
        <v>A698</v>
      </c>
      <c r="C713" s="309"/>
      <c r="D713" s="57" t="str">
        <f t="shared" ca="1" si="122"/>
        <v/>
      </c>
      <c r="E713" s="59" t="str">
        <f t="shared" ca="1" si="123"/>
        <v/>
      </c>
      <c r="F713" s="215">
        <f ca="1">IF(LEN(B713)&gt;0,'OBRAČUNANA OSNOVNA PLAČA'!H707,"")</f>
        <v>0</v>
      </c>
      <c r="G713" s="60"/>
      <c r="H713" s="60"/>
      <c r="I713" s="60"/>
      <c r="J713" s="60"/>
      <c r="K713" s="60"/>
      <c r="L713" s="229">
        <f t="shared" si="152"/>
        <v>0</v>
      </c>
      <c r="M713" s="230">
        <f t="shared" ca="1" si="160"/>
        <v>0</v>
      </c>
      <c r="N713" s="230">
        <f t="shared" ca="1" si="161"/>
        <v>0</v>
      </c>
      <c r="O713" s="231">
        <f t="shared" ca="1" si="162"/>
        <v>0</v>
      </c>
      <c r="P713" s="232">
        <f t="shared" ca="1" si="163"/>
        <v>0</v>
      </c>
      <c r="Q713" s="233">
        <f t="shared" ca="1" si="153"/>
        <v>0</v>
      </c>
      <c r="R713" s="233">
        <f ca="1">IF(LEN(B713)&gt;0,'7'!R713-'7'!Q713,"")</f>
        <v>0</v>
      </c>
      <c r="S713" s="234"/>
      <c r="T713" s="34"/>
      <c r="U713" s="34"/>
      <c r="V713" s="34"/>
      <c r="W713" s="34"/>
      <c r="X713" s="34"/>
      <c r="AB713" s="167">
        <f>ROW()</f>
        <v>713</v>
      </c>
      <c r="AC713" s="168">
        <f t="shared" ca="1" si="124"/>
        <v>0</v>
      </c>
      <c r="AD713" s="168">
        <f t="shared" ca="1" si="125"/>
        <v>0</v>
      </c>
      <c r="AE713" s="169" t="str">
        <f t="shared" ca="1" si="154"/>
        <v>-</v>
      </c>
      <c r="AF713" s="168" t="str">
        <f t="shared" ca="1" si="155"/>
        <v>-</v>
      </c>
      <c r="AG713" s="169" t="str">
        <f t="shared" ca="1" si="156"/>
        <v>-</v>
      </c>
      <c r="AH713" s="168" t="str">
        <f t="shared" ca="1" si="157"/>
        <v>-</v>
      </c>
      <c r="AI713" s="168">
        <f t="shared" ca="1" si="158"/>
        <v>0</v>
      </c>
      <c r="AJ713" s="170">
        <f t="shared" ca="1" si="159"/>
        <v>0</v>
      </c>
      <c r="AK713" s="168">
        <f t="shared" ca="1" si="126"/>
        <v>0</v>
      </c>
      <c r="AL713" s="168">
        <f t="shared" ca="1" si="127"/>
        <v>0</v>
      </c>
    </row>
    <row r="714" spans="1:38" ht="27" customHeight="1" x14ac:dyDescent="0.2">
      <c r="A714" s="56">
        <v>699</v>
      </c>
      <c r="B714" s="309" t="str">
        <f t="shared" ca="1" si="121"/>
        <v>A699</v>
      </c>
      <c r="C714" s="309"/>
      <c r="D714" s="57" t="str">
        <f t="shared" ca="1" si="122"/>
        <v/>
      </c>
      <c r="E714" s="59" t="str">
        <f t="shared" ca="1" si="123"/>
        <v/>
      </c>
      <c r="F714" s="215">
        <f ca="1">IF(LEN(B714)&gt;0,'OBRAČUNANA OSNOVNA PLAČA'!H708,"")</f>
        <v>0</v>
      </c>
      <c r="G714" s="60"/>
      <c r="H714" s="60"/>
      <c r="I714" s="60"/>
      <c r="J714" s="60"/>
      <c r="K714" s="60"/>
      <c r="L714" s="229">
        <f t="shared" si="152"/>
        <v>0</v>
      </c>
      <c r="M714" s="230">
        <f t="shared" ca="1" si="160"/>
        <v>0</v>
      </c>
      <c r="N714" s="230">
        <f t="shared" ca="1" si="161"/>
        <v>0</v>
      </c>
      <c r="O714" s="231">
        <f t="shared" ca="1" si="162"/>
        <v>0</v>
      </c>
      <c r="P714" s="232">
        <f t="shared" ca="1" si="163"/>
        <v>0</v>
      </c>
      <c r="Q714" s="233">
        <f t="shared" ca="1" si="153"/>
        <v>0</v>
      </c>
      <c r="R714" s="233">
        <f ca="1">IF(LEN(B714)&gt;0,'7'!R714-'7'!Q714,"")</f>
        <v>0</v>
      </c>
      <c r="S714" s="234"/>
      <c r="T714" s="34"/>
      <c r="U714" s="34"/>
      <c r="V714" s="34"/>
      <c r="W714" s="34"/>
      <c r="X714" s="34"/>
      <c r="AB714" s="167">
        <f>ROW()</f>
        <v>714</v>
      </c>
      <c r="AC714" s="168">
        <f t="shared" ca="1" si="124"/>
        <v>0</v>
      </c>
      <c r="AD714" s="168">
        <f t="shared" ca="1" si="125"/>
        <v>0</v>
      </c>
      <c r="AE714" s="169" t="str">
        <f t="shared" ca="1" si="154"/>
        <v>-</v>
      </c>
      <c r="AF714" s="168" t="str">
        <f t="shared" ca="1" si="155"/>
        <v>-</v>
      </c>
      <c r="AG714" s="169" t="str">
        <f t="shared" ca="1" si="156"/>
        <v>-</v>
      </c>
      <c r="AH714" s="168" t="str">
        <f t="shared" ca="1" si="157"/>
        <v>-</v>
      </c>
      <c r="AI714" s="168">
        <f t="shared" ca="1" si="158"/>
        <v>0</v>
      </c>
      <c r="AJ714" s="170">
        <f t="shared" ca="1" si="159"/>
        <v>0</v>
      </c>
      <c r="AK714" s="168">
        <f t="shared" ca="1" si="126"/>
        <v>0</v>
      </c>
      <c r="AL714" s="168">
        <f t="shared" ca="1" si="127"/>
        <v>0</v>
      </c>
    </row>
    <row r="715" spans="1:38" ht="27" customHeight="1" x14ac:dyDescent="0.2">
      <c r="A715" s="56">
        <v>700</v>
      </c>
      <c r="B715" s="309" t="str">
        <f t="shared" ca="1" si="121"/>
        <v>A700</v>
      </c>
      <c r="C715" s="309"/>
      <c r="D715" s="57" t="str">
        <f t="shared" ca="1" si="122"/>
        <v/>
      </c>
      <c r="E715" s="59" t="str">
        <f t="shared" ca="1" si="123"/>
        <v/>
      </c>
      <c r="F715" s="215">
        <f ca="1">IF(LEN(B715)&gt;0,'OBRAČUNANA OSNOVNA PLAČA'!H709,"")</f>
        <v>0</v>
      </c>
      <c r="G715" s="60"/>
      <c r="H715" s="60"/>
      <c r="I715" s="60"/>
      <c r="J715" s="60"/>
      <c r="K715" s="60"/>
      <c r="L715" s="229">
        <f t="shared" si="152"/>
        <v>0</v>
      </c>
      <c r="M715" s="230">
        <f t="shared" ca="1" si="160"/>
        <v>0</v>
      </c>
      <c r="N715" s="230">
        <f t="shared" ca="1" si="161"/>
        <v>0</v>
      </c>
      <c r="O715" s="231">
        <f t="shared" ca="1" si="162"/>
        <v>0</v>
      </c>
      <c r="P715" s="232">
        <f t="shared" ca="1" si="163"/>
        <v>0</v>
      </c>
      <c r="Q715" s="233">
        <f t="shared" ca="1" si="153"/>
        <v>0</v>
      </c>
      <c r="R715" s="233">
        <f ca="1">IF(LEN(B715)&gt;0,'7'!R715-'7'!Q715,"")</f>
        <v>0</v>
      </c>
      <c r="S715" s="234"/>
      <c r="T715" s="34"/>
      <c r="U715" s="34"/>
      <c r="V715" s="34"/>
      <c r="W715" s="34"/>
      <c r="X715" s="34"/>
      <c r="AB715" s="167">
        <f>ROW()</f>
        <v>715</v>
      </c>
      <c r="AC715" s="168">
        <f t="shared" ca="1" si="124"/>
        <v>0</v>
      </c>
      <c r="AD715" s="168">
        <f t="shared" ca="1" si="125"/>
        <v>0</v>
      </c>
      <c r="AE715" s="169" t="str">
        <f t="shared" ca="1" si="154"/>
        <v>-</v>
      </c>
      <c r="AF715" s="168" t="str">
        <f t="shared" ca="1" si="155"/>
        <v>-</v>
      </c>
      <c r="AG715" s="169" t="str">
        <f t="shared" ca="1" si="156"/>
        <v>-</v>
      </c>
      <c r="AH715" s="168" t="str">
        <f t="shared" ca="1" si="157"/>
        <v>-</v>
      </c>
      <c r="AI715" s="168">
        <f t="shared" ca="1" si="158"/>
        <v>0</v>
      </c>
      <c r="AJ715" s="170">
        <f t="shared" ca="1" si="159"/>
        <v>0</v>
      </c>
      <c r="AK715" s="168">
        <f t="shared" ca="1" si="126"/>
        <v>0</v>
      </c>
      <c r="AL715" s="168">
        <f t="shared" ca="1" si="127"/>
        <v>0</v>
      </c>
    </row>
    <row r="716" spans="1:38" ht="27" customHeight="1" x14ac:dyDescent="0.2">
      <c r="A716" s="56">
        <v>701</v>
      </c>
      <c r="B716" s="309" t="str">
        <f t="shared" ca="1" si="121"/>
        <v>A701</v>
      </c>
      <c r="C716" s="309"/>
      <c r="D716" s="57" t="str">
        <f t="shared" ca="1" si="122"/>
        <v/>
      </c>
      <c r="E716" s="59" t="str">
        <f t="shared" ca="1" si="123"/>
        <v/>
      </c>
      <c r="F716" s="215">
        <f ca="1">IF(LEN(B716)&gt;0,'OBRAČUNANA OSNOVNA PLAČA'!H710,"")</f>
        <v>0</v>
      </c>
      <c r="G716" s="60"/>
      <c r="H716" s="60"/>
      <c r="I716" s="60"/>
      <c r="J716" s="60"/>
      <c r="K716" s="60"/>
      <c r="L716" s="229">
        <f t="shared" si="152"/>
        <v>0</v>
      </c>
      <c r="M716" s="230">
        <f t="shared" ca="1" si="160"/>
        <v>0</v>
      </c>
      <c r="N716" s="230">
        <f t="shared" ca="1" si="161"/>
        <v>0</v>
      </c>
      <c r="O716" s="231">
        <f t="shared" ca="1" si="162"/>
        <v>0</v>
      </c>
      <c r="P716" s="232">
        <f t="shared" ca="1" si="163"/>
        <v>0</v>
      </c>
      <c r="Q716" s="233">
        <f t="shared" ca="1" si="153"/>
        <v>0</v>
      </c>
      <c r="R716" s="233">
        <f ca="1">IF(LEN(B716)&gt;0,'7'!R716-'7'!Q716,"")</f>
        <v>0</v>
      </c>
      <c r="S716" s="234"/>
      <c r="T716" s="34"/>
      <c r="U716" s="34"/>
      <c r="V716" s="34"/>
      <c r="W716" s="34"/>
      <c r="X716" s="34"/>
      <c r="AB716" s="167">
        <f>ROW()</f>
        <v>716</v>
      </c>
      <c r="AC716" s="168">
        <f t="shared" ca="1" si="124"/>
        <v>0</v>
      </c>
      <c r="AD716" s="168">
        <f t="shared" ca="1" si="125"/>
        <v>0</v>
      </c>
      <c r="AE716" s="169" t="str">
        <f t="shared" ca="1" si="154"/>
        <v>-</v>
      </c>
      <c r="AF716" s="168" t="str">
        <f t="shared" ca="1" si="155"/>
        <v>-</v>
      </c>
      <c r="AG716" s="169" t="str">
        <f t="shared" ca="1" si="156"/>
        <v>-</v>
      </c>
      <c r="AH716" s="168" t="str">
        <f t="shared" ca="1" si="157"/>
        <v>-</v>
      </c>
      <c r="AI716" s="168">
        <f t="shared" ca="1" si="158"/>
        <v>0</v>
      </c>
      <c r="AJ716" s="170">
        <f t="shared" ca="1" si="159"/>
        <v>0</v>
      </c>
      <c r="AK716" s="168">
        <f t="shared" ca="1" si="126"/>
        <v>0</v>
      </c>
      <c r="AL716" s="168">
        <f t="shared" ca="1" si="127"/>
        <v>0</v>
      </c>
    </row>
    <row r="717" spans="1:38" ht="27" customHeight="1" x14ac:dyDescent="0.2">
      <c r="A717" s="56">
        <v>702</v>
      </c>
      <c r="B717" s="309" t="str">
        <f t="shared" ca="1" si="121"/>
        <v>A702</v>
      </c>
      <c r="C717" s="309"/>
      <c r="D717" s="57" t="str">
        <f t="shared" ca="1" si="122"/>
        <v/>
      </c>
      <c r="E717" s="59" t="str">
        <f t="shared" ca="1" si="123"/>
        <v/>
      </c>
      <c r="F717" s="215">
        <f ca="1">IF(LEN(B717)&gt;0,'OBRAČUNANA OSNOVNA PLAČA'!H711,"")</f>
        <v>0</v>
      </c>
      <c r="G717" s="60"/>
      <c r="H717" s="60"/>
      <c r="I717" s="60"/>
      <c r="J717" s="60"/>
      <c r="K717" s="60"/>
      <c r="L717" s="229">
        <f t="shared" si="152"/>
        <v>0</v>
      </c>
      <c r="M717" s="230">
        <f t="shared" ca="1" si="160"/>
        <v>0</v>
      </c>
      <c r="N717" s="230">
        <f t="shared" ca="1" si="161"/>
        <v>0</v>
      </c>
      <c r="O717" s="231">
        <f t="shared" ca="1" si="162"/>
        <v>0</v>
      </c>
      <c r="P717" s="232">
        <f t="shared" ca="1" si="163"/>
        <v>0</v>
      </c>
      <c r="Q717" s="233">
        <f t="shared" ca="1" si="153"/>
        <v>0</v>
      </c>
      <c r="R717" s="233">
        <f ca="1">IF(LEN(B717)&gt;0,'7'!R717-'7'!Q717,"")</f>
        <v>0</v>
      </c>
      <c r="S717" s="234"/>
      <c r="T717" s="34"/>
      <c r="U717" s="34"/>
      <c r="V717" s="34"/>
      <c r="W717" s="34"/>
      <c r="X717" s="34"/>
      <c r="AB717" s="167">
        <f>ROW()</f>
        <v>717</v>
      </c>
      <c r="AC717" s="168">
        <f t="shared" ca="1" si="124"/>
        <v>0</v>
      </c>
      <c r="AD717" s="168">
        <f t="shared" ca="1" si="125"/>
        <v>0</v>
      </c>
      <c r="AE717" s="169" t="str">
        <f t="shared" ca="1" si="154"/>
        <v>-</v>
      </c>
      <c r="AF717" s="168" t="str">
        <f t="shared" ca="1" si="155"/>
        <v>-</v>
      </c>
      <c r="AG717" s="169" t="str">
        <f t="shared" ca="1" si="156"/>
        <v>-</v>
      </c>
      <c r="AH717" s="168" t="str">
        <f t="shared" ca="1" si="157"/>
        <v>-</v>
      </c>
      <c r="AI717" s="168">
        <f t="shared" ca="1" si="158"/>
        <v>0</v>
      </c>
      <c r="AJ717" s="170">
        <f t="shared" ca="1" si="159"/>
        <v>0</v>
      </c>
      <c r="AK717" s="168">
        <f t="shared" ca="1" si="126"/>
        <v>0</v>
      </c>
      <c r="AL717" s="168">
        <f t="shared" ca="1" si="127"/>
        <v>0</v>
      </c>
    </row>
    <row r="718" spans="1:38" ht="27" customHeight="1" x14ac:dyDescent="0.2">
      <c r="A718" s="56">
        <v>703</v>
      </c>
      <c r="B718" s="309" t="str">
        <f t="shared" ca="1" si="121"/>
        <v>A703</v>
      </c>
      <c r="C718" s="309"/>
      <c r="D718" s="57" t="str">
        <f t="shared" ca="1" si="122"/>
        <v/>
      </c>
      <c r="E718" s="59" t="str">
        <f t="shared" ca="1" si="123"/>
        <v/>
      </c>
      <c r="F718" s="215">
        <f ca="1">IF(LEN(B718)&gt;0,'OBRAČUNANA OSNOVNA PLAČA'!H712,"")</f>
        <v>0</v>
      </c>
      <c r="G718" s="60"/>
      <c r="H718" s="60"/>
      <c r="I718" s="60"/>
      <c r="J718" s="60"/>
      <c r="K718" s="60"/>
      <c r="L718" s="229">
        <f t="shared" si="152"/>
        <v>0</v>
      </c>
      <c r="M718" s="230">
        <f t="shared" ca="1" si="160"/>
        <v>0</v>
      </c>
      <c r="N718" s="230">
        <f t="shared" ca="1" si="161"/>
        <v>0</v>
      </c>
      <c r="O718" s="231">
        <f t="shared" ca="1" si="162"/>
        <v>0</v>
      </c>
      <c r="P718" s="232">
        <f t="shared" ca="1" si="163"/>
        <v>0</v>
      </c>
      <c r="Q718" s="233">
        <f t="shared" ca="1" si="153"/>
        <v>0</v>
      </c>
      <c r="R718" s="233">
        <f ca="1">IF(LEN(B718)&gt;0,'7'!R718-'7'!Q718,"")</f>
        <v>0</v>
      </c>
      <c r="S718" s="234"/>
      <c r="T718" s="34"/>
      <c r="U718" s="34"/>
      <c r="V718" s="34"/>
      <c r="W718" s="34"/>
      <c r="X718" s="34"/>
      <c r="AB718" s="167">
        <f>ROW()</f>
        <v>718</v>
      </c>
      <c r="AC718" s="168">
        <f t="shared" ca="1" si="124"/>
        <v>0</v>
      </c>
      <c r="AD718" s="168">
        <f t="shared" ca="1" si="125"/>
        <v>0</v>
      </c>
      <c r="AE718" s="169" t="str">
        <f t="shared" ca="1" si="154"/>
        <v>-</v>
      </c>
      <c r="AF718" s="168" t="str">
        <f t="shared" ca="1" si="155"/>
        <v>-</v>
      </c>
      <c r="AG718" s="169" t="str">
        <f t="shared" ca="1" si="156"/>
        <v>-</v>
      </c>
      <c r="AH718" s="168" t="str">
        <f t="shared" ca="1" si="157"/>
        <v>-</v>
      </c>
      <c r="AI718" s="168">
        <f t="shared" ca="1" si="158"/>
        <v>0</v>
      </c>
      <c r="AJ718" s="170">
        <f t="shared" ca="1" si="159"/>
        <v>0</v>
      </c>
      <c r="AK718" s="168">
        <f t="shared" ca="1" si="126"/>
        <v>0</v>
      </c>
      <c r="AL718" s="168">
        <f t="shared" ca="1" si="127"/>
        <v>0</v>
      </c>
    </row>
    <row r="719" spans="1:38" ht="27" customHeight="1" x14ac:dyDescent="0.2">
      <c r="A719" s="56">
        <v>704</v>
      </c>
      <c r="B719" s="309" t="str">
        <f t="shared" ca="1" si="121"/>
        <v>A704</v>
      </c>
      <c r="C719" s="309"/>
      <c r="D719" s="57" t="str">
        <f t="shared" ca="1" si="122"/>
        <v/>
      </c>
      <c r="E719" s="59" t="str">
        <f t="shared" ca="1" si="123"/>
        <v/>
      </c>
      <c r="F719" s="215">
        <f ca="1">IF(LEN(B719)&gt;0,'OBRAČUNANA OSNOVNA PLAČA'!H713,"")</f>
        <v>0</v>
      </c>
      <c r="G719" s="60"/>
      <c r="H719" s="60"/>
      <c r="I719" s="60"/>
      <c r="J719" s="60"/>
      <c r="K719" s="60"/>
      <c r="L719" s="229">
        <f t="shared" si="152"/>
        <v>0</v>
      </c>
      <c r="M719" s="230">
        <f t="shared" ca="1" si="160"/>
        <v>0</v>
      </c>
      <c r="N719" s="230">
        <f t="shared" ca="1" si="161"/>
        <v>0</v>
      </c>
      <c r="O719" s="231">
        <f t="shared" ca="1" si="162"/>
        <v>0</v>
      </c>
      <c r="P719" s="232">
        <f t="shared" ca="1" si="163"/>
        <v>0</v>
      </c>
      <c r="Q719" s="233">
        <f t="shared" ca="1" si="153"/>
        <v>0</v>
      </c>
      <c r="R719" s="233">
        <f ca="1">IF(LEN(B719)&gt;0,'7'!R719-'7'!Q719,"")</f>
        <v>0</v>
      </c>
      <c r="S719" s="234"/>
      <c r="T719" s="34"/>
      <c r="U719" s="34"/>
      <c r="V719" s="34"/>
      <c r="W719" s="34"/>
      <c r="X719" s="34"/>
      <c r="AB719" s="167">
        <f>ROW()</f>
        <v>719</v>
      </c>
      <c r="AC719" s="168">
        <f t="shared" ca="1" si="124"/>
        <v>0</v>
      </c>
      <c r="AD719" s="168">
        <f t="shared" ca="1" si="125"/>
        <v>0</v>
      </c>
      <c r="AE719" s="169" t="str">
        <f t="shared" ca="1" si="154"/>
        <v>-</v>
      </c>
      <c r="AF719" s="168" t="str">
        <f t="shared" ca="1" si="155"/>
        <v>-</v>
      </c>
      <c r="AG719" s="169" t="str">
        <f t="shared" ca="1" si="156"/>
        <v>-</v>
      </c>
      <c r="AH719" s="168" t="str">
        <f t="shared" ca="1" si="157"/>
        <v>-</v>
      </c>
      <c r="AI719" s="168">
        <f t="shared" ca="1" si="158"/>
        <v>0</v>
      </c>
      <c r="AJ719" s="170">
        <f t="shared" ca="1" si="159"/>
        <v>0</v>
      </c>
      <c r="AK719" s="168">
        <f t="shared" ca="1" si="126"/>
        <v>0</v>
      </c>
      <c r="AL719" s="168">
        <f t="shared" ca="1" si="127"/>
        <v>0</v>
      </c>
    </row>
    <row r="720" spans="1:38" ht="27" customHeight="1" x14ac:dyDescent="0.2">
      <c r="A720" s="56">
        <v>705</v>
      </c>
      <c r="B720" s="309" t="str">
        <f t="shared" ca="1" si="121"/>
        <v>A705</v>
      </c>
      <c r="C720" s="309"/>
      <c r="D720" s="57" t="str">
        <f t="shared" ca="1" si="122"/>
        <v/>
      </c>
      <c r="E720" s="59" t="str">
        <f t="shared" ca="1" si="123"/>
        <v/>
      </c>
      <c r="F720" s="215">
        <f ca="1">IF(LEN(B720)&gt;0,'OBRAČUNANA OSNOVNA PLAČA'!H714,"")</f>
        <v>0</v>
      </c>
      <c r="G720" s="60"/>
      <c r="H720" s="60"/>
      <c r="I720" s="60"/>
      <c r="J720" s="60"/>
      <c r="K720" s="60"/>
      <c r="L720" s="229">
        <f t="shared" ref="L720:L783" si="164">+G720+H720+I720+J720+K720</f>
        <v>0</v>
      </c>
      <c r="M720" s="230">
        <f t="shared" ca="1" si="160"/>
        <v>0</v>
      </c>
      <c r="N720" s="230">
        <f t="shared" ca="1" si="161"/>
        <v>0</v>
      </c>
      <c r="O720" s="231">
        <f t="shared" ca="1" si="162"/>
        <v>0</v>
      </c>
      <c r="P720" s="232">
        <f t="shared" ca="1" si="163"/>
        <v>0</v>
      </c>
      <c r="Q720" s="233">
        <f t="shared" ref="Q720:Q783" ca="1" si="165">MIN(P720,R720)</f>
        <v>0</v>
      </c>
      <c r="R720" s="233">
        <f ca="1">IF(LEN(B720)&gt;0,'7'!R720-'7'!Q720,"")</f>
        <v>0</v>
      </c>
      <c r="S720" s="234"/>
      <c r="T720" s="34"/>
      <c r="U720" s="34"/>
      <c r="V720" s="34"/>
      <c r="W720" s="34"/>
      <c r="X720" s="34"/>
      <c r="AB720" s="167">
        <f>ROW()</f>
        <v>720</v>
      </c>
      <c r="AC720" s="168">
        <f t="shared" ca="1" si="124"/>
        <v>0</v>
      </c>
      <c r="AD720" s="168">
        <f t="shared" ca="1" si="125"/>
        <v>0</v>
      </c>
      <c r="AE720" s="169" t="str">
        <f t="shared" ref="AE720:AE783" ca="1" si="166">IF(AC720&gt;=AD720,"-",$L720/(5*MAX($M$1021:$M$1022)))</f>
        <v>-</v>
      </c>
      <c r="AF720" s="168" t="str">
        <f t="shared" ref="AF720:AF783" ca="1" si="167">IF(AC720&gt;=AD720,"-",$L720/(5*MAX($M$1021:$M$1022))*AK720)</f>
        <v>-</v>
      </c>
      <c r="AG720" s="169" t="str">
        <f t="shared" ref="AG720:AG783" ca="1" si="168">IF(AE720="-","-",AE720*$AF$1017)</f>
        <v>-</v>
      </c>
      <c r="AH720" s="168" t="str">
        <f t="shared" ref="AH720:AH783" ca="1" si="169">IF(AF720="-","-",AF720*$AF$1017)</f>
        <v>-</v>
      </c>
      <c r="AI720" s="168">
        <f t="shared" ref="AI720:AI783" ca="1" si="170">IF(AG720="-",0,MIN(AH720,R720))</f>
        <v>0</v>
      </c>
      <c r="AJ720" s="170">
        <f t="shared" ref="AJ720:AJ783" ca="1" si="171">+AD720-AC720</f>
        <v>0</v>
      </c>
      <c r="AK720" s="168">
        <f t="shared" ca="1" si="126"/>
        <v>0</v>
      </c>
      <c r="AL720" s="168">
        <f t="shared" ca="1" si="127"/>
        <v>0</v>
      </c>
    </row>
    <row r="721" spans="1:38" ht="27" customHeight="1" x14ac:dyDescent="0.2">
      <c r="A721" s="56">
        <v>706</v>
      </c>
      <c r="B721" s="309" t="str">
        <f t="shared" ca="1" si="121"/>
        <v>A706</v>
      </c>
      <c r="C721" s="309"/>
      <c r="D721" s="57" t="str">
        <f t="shared" ca="1" si="122"/>
        <v/>
      </c>
      <c r="E721" s="59" t="str">
        <f t="shared" ca="1" si="123"/>
        <v/>
      </c>
      <c r="F721" s="215">
        <f ca="1">IF(LEN(B721)&gt;0,'OBRAČUNANA OSNOVNA PLAČA'!H715,"")</f>
        <v>0</v>
      </c>
      <c r="G721" s="60"/>
      <c r="H721" s="60"/>
      <c r="I721" s="60"/>
      <c r="J721" s="60"/>
      <c r="K721" s="60"/>
      <c r="L721" s="229">
        <f t="shared" si="164"/>
        <v>0</v>
      </c>
      <c r="M721" s="230">
        <f t="shared" ref="M721:M784" ca="1" si="172">IF(LEN(B721)&gt;0,L721/5,"")</f>
        <v>0</v>
      </c>
      <c r="N721" s="230">
        <f t="shared" ref="N721:N784" ca="1" si="173">IF(LEN(B721)&gt;0,F721*M721,"")</f>
        <v>0</v>
      </c>
      <c r="O721" s="231">
        <f t="shared" ref="O721:O784" ca="1" si="174">IF(LEN(B721)&gt;0,M721*$P$1017,"")</f>
        <v>0</v>
      </c>
      <c r="P721" s="232">
        <f t="shared" ref="P721:P784" ca="1" si="175">IF(LEN(B721)&gt;0,F721*O721,"")</f>
        <v>0</v>
      </c>
      <c r="Q721" s="233">
        <f t="shared" ca="1" si="165"/>
        <v>0</v>
      </c>
      <c r="R721" s="233">
        <f ca="1">IF(LEN(B721)&gt;0,'7'!R721-'7'!Q721,"")</f>
        <v>0</v>
      </c>
      <c r="S721" s="234"/>
      <c r="T721" s="34"/>
      <c r="U721" s="34"/>
      <c r="V721" s="34"/>
      <c r="W721" s="34"/>
      <c r="X721" s="34"/>
      <c r="AB721" s="167">
        <f>ROW()</f>
        <v>721</v>
      </c>
      <c r="AC721" s="168">
        <f t="shared" ca="1" si="124"/>
        <v>0</v>
      </c>
      <c r="AD721" s="168">
        <f t="shared" ca="1" si="125"/>
        <v>0</v>
      </c>
      <c r="AE721" s="169" t="str">
        <f t="shared" ca="1" si="166"/>
        <v>-</v>
      </c>
      <c r="AF721" s="168" t="str">
        <f t="shared" ca="1" si="167"/>
        <v>-</v>
      </c>
      <c r="AG721" s="169" t="str">
        <f t="shared" ca="1" si="168"/>
        <v>-</v>
      </c>
      <c r="AH721" s="168" t="str">
        <f t="shared" ca="1" si="169"/>
        <v>-</v>
      </c>
      <c r="AI721" s="168">
        <f t="shared" ca="1" si="170"/>
        <v>0</v>
      </c>
      <c r="AJ721" s="170">
        <f t="shared" ca="1" si="171"/>
        <v>0</v>
      </c>
      <c r="AK721" s="168">
        <f t="shared" ca="1" si="126"/>
        <v>0</v>
      </c>
      <c r="AL721" s="168">
        <f t="shared" ca="1" si="127"/>
        <v>0</v>
      </c>
    </row>
    <row r="722" spans="1:38" ht="27" customHeight="1" x14ac:dyDescent="0.2">
      <c r="A722" s="56">
        <v>707</v>
      </c>
      <c r="B722" s="309" t="str">
        <f t="shared" ca="1" si="121"/>
        <v>A707</v>
      </c>
      <c r="C722" s="309"/>
      <c r="D722" s="57" t="str">
        <f t="shared" ca="1" si="122"/>
        <v/>
      </c>
      <c r="E722" s="59" t="str">
        <f t="shared" ca="1" si="123"/>
        <v/>
      </c>
      <c r="F722" s="215">
        <f ca="1">IF(LEN(B722)&gt;0,'OBRAČUNANA OSNOVNA PLAČA'!H716,"")</f>
        <v>0</v>
      </c>
      <c r="G722" s="60"/>
      <c r="H722" s="60"/>
      <c r="I722" s="60"/>
      <c r="J722" s="60"/>
      <c r="K722" s="60"/>
      <c r="L722" s="229">
        <f t="shared" si="164"/>
        <v>0</v>
      </c>
      <c r="M722" s="230">
        <f t="shared" ca="1" si="172"/>
        <v>0</v>
      </c>
      <c r="N722" s="230">
        <f t="shared" ca="1" si="173"/>
        <v>0</v>
      </c>
      <c r="O722" s="231">
        <f t="shared" ca="1" si="174"/>
        <v>0</v>
      </c>
      <c r="P722" s="232">
        <f t="shared" ca="1" si="175"/>
        <v>0</v>
      </c>
      <c r="Q722" s="233">
        <f t="shared" ca="1" si="165"/>
        <v>0</v>
      </c>
      <c r="R722" s="233">
        <f ca="1">IF(LEN(B722)&gt;0,'7'!R722-'7'!Q722,"")</f>
        <v>0</v>
      </c>
      <c r="S722" s="234"/>
      <c r="T722" s="34"/>
      <c r="U722" s="34"/>
      <c r="V722" s="34"/>
      <c r="W722" s="34"/>
      <c r="X722" s="34"/>
      <c r="AB722" s="167">
        <f>ROW()</f>
        <v>722</v>
      </c>
      <c r="AC722" s="168">
        <f t="shared" ca="1" si="124"/>
        <v>0</v>
      </c>
      <c r="AD722" s="168">
        <f t="shared" ca="1" si="125"/>
        <v>0</v>
      </c>
      <c r="AE722" s="169" t="str">
        <f t="shared" ca="1" si="166"/>
        <v>-</v>
      </c>
      <c r="AF722" s="168" t="str">
        <f t="shared" ca="1" si="167"/>
        <v>-</v>
      </c>
      <c r="AG722" s="169" t="str">
        <f t="shared" ca="1" si="168"/>
        <v>-</v>
      </c>
      <c r="AH722" s="168" t="str">
        <f t="shared" ca="1" si="169"/>
        <v>-</v>
      </c>
      <c r="AI722" s="168">
        <f t="shared" ca="1" si="170"/>
        <v>0</v>
      </c>
      <c r="AJ722" s="170">
        <f t="shared" ca="1" si="171"/>
        <v>0</v>
      </c>
      <c r="AK722" s="168">
        <f t="shared" ca="1" si="126"/>
        <v>0</v>
      </c>
      <c r="AL722" s="168">
        <f t="shared" ca="1" si="127"/>
        <v>0</v>
      </c>
    </row>
    <row r="723" spans="1:38" ht="27" customHeight="1" x14ac:dyDescent="0.2">
      <c r="A723" s="56">
        <v>708</v>
      </c>
      <c r="B723" s="309" t="str">
        <f t="shared" ca="1" si="121"/>
        <v>A708</v>
      </c>
      <c r="C723" s="309"/>
      <c r="D723" s="57" t="str">
        <f t="shared" ca="1" si="122"/>
        <v/>
      </c>
      <c r="E723" s="59" t="str">
        <f t="shared" ca="1" si="123"/>
        <v/>
      </c>
      <c r="F723" s="215">
        <f ca="1">IF(LEN(B723)&gt;0,'OBRAČUNANA OSNOVNA PLAČA'!H717,"")</f>
        <v>0</v>
      </c>
      <c r="G723" s="60"/>
      <c r="H723" s="60"/>
      <c r="I723" s="60"/>
      <c r="J723" s="60"/>
      <c r="K723" s="60"/>
      <c r="L723" s="229">
        <f t="shared" si="164"/>
        <v>0</v>
      </c>
      <c r="M723" s="230">
        <f t="shared" ca="1" si="172"/>
        <v>0</v>
      </c>
      <c r="N723" s="230">
        <f t="shared" ca="1" si="173"/>
        <v>0</v>
      </c>
      <c r="O723" s="231">
        <f t="shared" ca="1" si="174"/>
        <v>0</v>
      </c>
      <c r="P723" s="232">
        <f t="shared" ca="1" si="175"/>
        <v>0</v>
      </c>
      <c r="Q723" s="233">
        <f t="shared" ca="1" si="165"/>
        <v>0</v>
      </c>
      <c r="R723" s="233">
        <f ca="1">IF(LEN(B723)&gt;0,'7'!R723-'7'!Q723,"")</f>
        <v>0</v>
      </c>
      <c r="S723" s="234"/>
      <c r="T723" s="34"/>
      <c r="U723" s="34"/>
      <c r="V723" s="34"/>
      <c r="W723" s="34"/>
      <c r="X723" s="34"/>
      <c r="AB723" s="167">
        <f>ROW()</f>
        <v>723</v>
      </c>
      <c r="AC723" s="168">
        <f t="shared" ca="1" si="124"/>
        <v>0</v>
      </c>
      <c r="AD723" s="168">
        <f t="shared" ca="1" si="125"/>
        <v>0</v>
      </c>
      <c r="AE723" s="169" t="str">
        <f t="shared" ca="1" si="166"/>
        <v>-</v>
      </c>
      <c r="AF723" s="168" t="str">
        <f t="shared" ca="1" si="167"/>
        <v>-</v>
      </c>
      <c r="AG723" s="169" t="str">
        <f t="shared" ca="1" si="168"/>
        <v>-</v>
      </c>
      <c r="AH723" s="168" t="str">
        <f t="shared" ca="1" si="169"/>
        <v>-</v>
      </c>
      <c r="AI723" s="168">
        <f t="shared" ca="1" si="170"/>
        <v>0</v>
      </c>
      <c r="AJ723" s="170">
        <f t="shared" ca="1" si="171"/>
        <v>0</v>
      </c>
      <c r="AK723" s="168">
        <f t="shared" ca="1" si="126"/>
        <v>0</v>
      </c>
      <c r="AL723" s="168">
        <f t="shared" ca="1" si="127"/>
        <v>0</v>
      </c>
    </row>
    <row r="724" spans="1:38" ht="27" customHeight="1" x14ac:dyDescent="0.2">
      <c r="A724" s="56">
        <v>709</v>
      </c>
      <c r="B724" s="309" t="str">
        <f t="shared" ca="1" si="121"/>
        <v>A709</v>
      </c>
      <c r="C724" s="309"/>
      <c r="D724" s="57" t="str">
        <f t="shared" ca="1" si="122"/>
        <v/>
      </c>
      <c r="E724" s="59" t="str">
        <f t="shared" ca="1" si="123"/>
        <v/>
      </c>
      <c r="F724" s="215">
        <f ca="1">IF(LEN(B724)&gt;0,'OBRAČUNANA OSNOVNA PLAČA'!H718,"")</f>
        <v>0</v>
      </c>
      <c r="G724" s="60"/>
      <c r="H724" s="60"/>
      <c r="I724" s="60"/>
      <c r="J724" s="60"/>
      <c r="K724" s="60"/>
      <c r="L724" s="229">
        <f t="shared" si="164"/>
        <v>0</v>
      </c>
      <c r="M724" s="230">
        <f t="shared" ca="1" si="172"/>
        <v>0</v>
      </c>
      <c r="N724" s="230">
        <f t="shared" ca="1" si="173"/>
        <v>0</v>
      </c>
      <c r="O724" s="231">
        <f t="shared" ca="1" si="174"/>
        <v>0</v>
      </c>
      <c r="P724" s="232">
        <f t="shared" ca="1" si="175"/>
        <v>0</v>
      </c>
      <c r="Q724" s="233">
        <f t="shared" ca="1" si="165"/>
        <v>0</v>
      </c>
      <c r="R724" s="233">
        <f ca="1">IF(LEN(B724)&gt;0,'7'!R724-'7'!Q724,"")</f>
        <v>0</v>
      </c>
      <c r="S724" s="234"/>
      <c r="T724" s="34"/>
      <c r="U724" s="34"/>
      <c r="V724" s="34"/>
      <c r="W724" s="34"/>
      <c r="X724" s="34"/>
      <c r="AB724" s="167">
        <f>ROW()</f>
        <v>724</v>
      </c>
      <c r="AC724" s="168">
        <f t="shared" ca="1" si="124"/>
        <v>0</v>
      </c>
      <c r="AD724" s="168">
        <f t="shared" ca="1" si="125"/>
        <v>0</v>
      </c>
      <c r="AE724" s="169" t="str">
        <f t="shared" ca="1" si="166"/>
        <v>-</v>
      </c>
      <c r="AF724" s="168" t="str">
        <f t="shared" ca="1" si="167"/>
        <v>-</v>
      </c>
      <c r="AG724" s="169" t="str">
        <f t="shared" ca="1" si="168"/>
        <v>-</v>
      </c>
      <c r="AH724" s="168" t="str">
        <f t="shared" ca="1" si="169"/>
        <v>-</v>
      </c>
      <c r="AI724" s="168">
        <f t="shared" ca="1" si="170"/>
        <v>0</v>
      </c>
      <c r="AJ724" s="170">
        <f t="shared" ca="1" si="171"/>
        <v>0</v>
      </c>
      <c r="AK724" s="168">
        <f t="shared" ca="1" si="126"/>
        <v>0</v>
      </c>
      <c r="AL724" s="168">
        <f t="shared" ca="1" si="127"/>
        <v>0</v>
      </c>
    </row>
    <row r="725" spans="1:38" ht="27" customHeight="1" x14ac:dyDescent="0.2">
      <c r="A725" s="56">
        <v>710</v>
      </c>
      <c r="B725" s="309" t="str">
        <f t="shared" ca="1" si="121"/>
        <v>A710</v>
      </c>
      <c r="C725" s="309"/>
      <c r="D725" s="57" t="str">
        <f t="shared" ca="1" si="122"/>
        <v/>
      </c>
      <c r="E725" s="59" t="str">
        <f t="shared" ca="1" si="123"/>
        <v/>
      </c>
      <c r="F725" s="215">
        <f ca="1">IF(LEN(B725)&gt;0,'OBRAČUNANA OSNOVNA PLAČA'!H719,"")</f>
        <v>0</v>
      </c>
      <c r="G725" s="60"/>
      <c r="H725" s="60"/>
      <c r="I725" s="60"/>
      <c r="J725" s="60"/>
      <c r="K725" s="60"/>
      <c r="L725" s="229">
        <f t="shared" si="164"/>
        <v>0</v>
      </c>
      <c r="M725" s="230">
        <f t="shared" ca="1" si="172"/>
        <v>0</v>
      </c>
      <c r="N725" s="230">
        <f t="shared" ca="1" si="173"/>
        <v>0</v>
      </c>
      <c r="O725" s="231">
        <f t="shared" ca="1" si="174"/>
        <v>0</v>
      </c>
      <c r="P725" s="232">
        <f t="shared" ca="1" si="175"/>
        <v>0</v>
      </c>
      <c r="Q725" s="233">
        <f t="shared" ca="1" si="165"/>
        <v>0</v>
      </c>
      <c r="R725" s="233">
        <f ca="1">IF(LEN(B725)&gt;0,'7'!R725-'7'!Q725,"")</f>
        <v>0</v>
      </c>
      <c r="S725" s="234"/>
      <c r="T725" s="34"/>
      <c r="U725" s="34"/>
      <c r="V725" s="34"/>
      <c r="W725" s="34"/>
      <c r="X725" s="34"/>
      <c r="AB725" s="167">
        <f>ROW()</f>
        <v>725</v>
      </c>
      <c r="AC725" s="168">
        <f t="shared" ca="1" si="124"/>
        <v>0</v>
      </c>
      <c r="AD725" s="168">
        <f t="shared" ca="1" si="125"/>
        <v>0</v>
      </c>
      <c r="AE725" s="169" t="str">
        <f t="shared" ca="1" si="166"/>
        <v>-</v>
      </c>
      <c r="AF725" s="168" t="str">
        <f t="shared" ca="1" si="167"/>
        <v>-</v>
      </c>
      <c r="AG725" s="169" t="str">
        <f t="shared" ca="1" si="168"/>
        <v>-</v>
      </c>
      <c r="AH725" s="168" t="str">
        <f t="shared" ca="1" si="169"/>
        <v>-</v>
      </c>
      <c r="AI725" s="168">
        <f t="shared" ca="1" si="170"/>
        <v>0</v>
      </c>
      <c r="AJ725" s="170">
        <f t="shared" ca="1" si="171"/>
        <v>0</v>
      </c>
      <c r="AK725" s="168">
        <f t="shared" ca="1" si="126"/>
        <v>0</v>
      </c>
      <c r="AL725" s="168">
        <f t="shared" ca="1" si="127"/>
        <v>0</v>
      </c>
    </row>
    <row r="726" spans="1:38" ht="27" customHeight="1" x14ac:dyDescent="0.2">
      <c r="A726" s="56">
        <v>711</v>
      </c>
      <c r="B726" s="309" t="str">
        <f t="shared" ca="1" si="121"/>
        <v>A711</v>
      </c>
      <c r="C726" s="309"/>
      <c r="D726" s="57" t="str">
        <f t="shared" ca="1" si="122"/>
        <v/>
      </c>
      <c r="E726" s="59" t="str">
        <f t="shared" ca="1" si="123"/>
        <v/>
      </c>
      <c r="F726" s="215">
        <f ca="1">IF(LEN(B726)&gt;0,'OBRAČUNANA OSNOVNA PLAČA'!H720,"")</f>
        <v>0</v>
      </c>
      <c r="G726" s="60"/>
      <c r="H726" s="60"/>
      <c r="I726" s="60"/>
      <c r="J726" s="60"/>
      <c r="K726" s="60"/>
      <c r="L726" s="229">
        <f t="shared" si="164"/>
        <v>0</v>
      </c>
      <c r="M726" s="230">
        <f t="shared" ca="1" si="172"/>
        <v>0</v>
      </c>
      <c r="N726" s="230">
        <f t="shared" ca="1" si="173"/>
        <v>0</v>
      </c>
      <c r="O726" s="231">
        <f t="shared" ca="1" si="174"/>
        <v>0</v>
      </c>
      <c r="P726" s="232">
        <f t="shared" ca="1" si="175"/>
        <v>0</v>
      </c>
      <c r="Q726" s="233">
        <f t="shared" ca="1" si="165"/>
        <v>0</v>
      </c>
      <c r="R726" s="233">
        <f ca="1">IF(LEN(B726)&gt;0,'7'!R726-'7'!Q726,"")</f>
        <v>0</v>
      </c>
      <c r="S726" s="234"/>
      <c r="T726" s="34"/>
      <c r="U726" s="34"/>
      <c r="V726" s="34"/>
      <c r="W726" s="34"/>
      <c r="X726" s="34"/>
      <c r="AB726" s="167">
        <f>ROW()</f>
        <v>726</v>
      </c>
      <c r="AC726" s="168">
        <f t="shared" ca="1" si="124"/>
        <v>0</v>
      </c>
      <c r="AD726" s="168">
        <f t="shared" ca="1" si="125"/>
        <v>0</v>
      </c>
      <c r="AE726" s="169" t="str">
        <f t="shared" ca="1" si="166"/>
        <v>-</v>
      </c>
      <c r="AF726" s="168" t="str">
        <f t="shared" ca="1" si="167"/>
        <v>-</v>
      </c>
      <c r="AG726" s="169" t="str">
        <f t="shared" ca="1" si="168"/>
        <v>-</v>
      </c>
      <c r="AH726" s="168" t="str">
        <f t="shared" ca="1" si="169"/>
        <v>-</v>
      </c>
      <c r="AI726" s="168">
        <f t="shared" ca="1" si="170"/>
        <v>0</v>
      </c>
      <c r="AJ726" s="170">
        <f t="shared" ca="1" si="171"/>
        <v>0</v>
      </c>
      <c r="AK726" s="168">
        <f t="shared" ca="1" si="126"/>
        <v>0</v>
      </c>
      <c r="AL726" s="168">
        <f t="shared" ca="1" si="127"/>
        <v>0</v>
      </c>
    </row>
    <row r="727" spans="1:38" ht="27" customHeight="1" x14ac:dyDescent="0.2">
      <c r="A727" s="56">
        <v>712</v>
      </c>
      <c r="B727" s="309" t="str">
        <f t="shared" ca="1" si="121"/>
        <v>A712</v>
      </c>
      <c r="C727" s="309"/>
      <c r="D727" s="57" t="str">
        <f t="shared" ca="1" si="122"/>
        <v/>
      </c>
      <c r="E727" s="59" t="str">
        <f t="shared" ca="1" si="123"/>
        <v/>
      </c>
      <c r="F727" s="215">
        <f ca="1">IF(LEN(B727)&gt;0,'OBRAČUNANA OSNOVNA PLAČA'!H721,"")</f>
        <v>0</v>
      </c>
      <c r="G727" s="60"/>
      <c r="H727" s="60"/>
      <c r="I727" s="60"/>
      <c r="J727" s="60"/>
      <c r="K727" s="60"/>
      <c r="L727" s="229">
        <f t="shared" si="164"/>
        <v>0</v>
      </c>
      <c r="M727" s="230">
        <f t="shared" ca="1" si="172"/>
        <v>0</v>
      </c>
      <c r="N727" s="230">
        <f t="shared" ca="1" si="173"/>
        <v>0</v>
      </c>
      <c r="O727" s="231">
        <f t="shared" ca="1" si="174"/>
        <v>0</v>
      </c>
      <c r="P727" s="232">
        <f t="shared" ca="1" si="175"/>
        <v>0</v>
      </c>
      <c r="Q727" s="233">
        <f t="shared" ca="1" si="165"/>
        <v>0</v>
      </c>
      <c r="R727" s="233">
        <f ca="1">IF(LEN(B727)&gt;0,'7'!R727-'7'!Q727,"")</f>
        <v>0</v>
      </c>
      <c r="S727" s="234"/>
      <c r="T727" s="34"/>
      <c r="U727" s="34"/>
      <c r="V727" s="34"/>
      <c r="W727" s="34"/>
      <c r="X727" s="34"/>
      <c r="AB727" s="167">
        <f>ROW()</f>
        <v>727</v>
      </c>
      <c r="AC727" s="168">
        <f t="shared" ca="1" si="124"/>
        <v>0</v>
      </c>
      <c r="AD727" s="168">
        <f t="shared" ca="1" si="125"/>
        <v>0</v>
      </c>
      <c r="AE727" s="169" t="str">
        <f t="shared" ca="1" si="166"/>
        <v>-</v>
      </c>
      <c r="AF727" s="168" t="str">
        <f t="shared" ca="1" si="167"/>
        <v>-</v>
      </c>
      <c r="AG727" s="169" t="str">
        <f t="shared" ca="1" si="168"/>
        <v>-</v>
      </c>
      <c r="AH727" s="168" t="str">
        <f t="shared" ca="1" si="169"/>
        <v>-</v>
      </c>
      <c r="AI727" s="168">
        <f t="shared" ca="1" si="170"/>
        <v>0</v>
      </c>
      <c r="AJ727" s="170">
        <f t="shared" ca="1" si="171"/>
        <v>0</v>
      </c>
      <c r="AK727" s="168">
        <f t="shared" ca="1" si="126"/>
        <v>0</v>
      </c>
      <c r="AL727" s="168">
        <f t="shared" ca="1" si="127"/>
        <v>0</v>
      </c>
    </row>
    <row r="728" spans="1:38" ht="27" customHeight="1" x14ac:dyDescent="0.2">
      <c r="A728" s="56">
        <v>713</v>
      </c>
      <c r="B728" s="309" t="str">
        <f t="shared" ca="1" si="121"/>
        <v>A713</v>
      </c>
      <c r="C728" s="309"/>
      <c r="D728" s="57" t="str">
        <f t="shared" ca="1" si="122"/>
        <v/>
      </c>
      <c r="E728" s="59" t="str">
        <f t="shared" ca="1" si="123"/>
        <v/>
      </c>
      <c r="F728" s="215">
        <f ca="1">IF(LEN(B728)&gt;0,'OBRAČUNANA OSNOVNA PLAČA'!H722,"")</f>
        <v>0</v>
      </c>
      <c r="G728" s="60"/>
      <c r="H728" s="60"/>
      <c r="I728" s="60"/>
      <c r="J728" s="60"/>
      <c r="K728" s="60"/>
      <c r="L728" s="229">
        <f t="shared" si="164"/>
        <v>0</v>
      </c>
      <c r="M728" s="230">
        <f t="shared" ca="1" si="172"/>
        <v>0</v>
      </c>
      <c r="N728" s="230">
        <f t="shared" ca="1" si="173"/>
        <v>0</v>
      </c>
      <c r="O728" s="231">
        <f t="shared" ca="1" si="174"/>
        <v>0</v>
      </c>
      <c r="P728" s="232">
        <f t="shared" ca="1" si="175"/>
        <v>0</v>
      </c>
      <c r="Q728" s="233">
        <f t="shared" ca="1" si="165"/>
        <v>0</v>
      </c>
      <c r="R728" s="233">
        <f ca="1">IF(LEN(B728)&gt;0,'7'!R728-'7'!Q728,"")</f>
        <v>0</v>
      </c>
      <c r="S728" s="234"/>
      <c r="T728" s="34"/>
      <c r="U728" s="34"/>
      <c r="V728" s="34"/>
      <c r="W728" s="34"/>
      <c r="X728" s="34"/>
      <c r="AB728" s="167">
        <f>ROW()</f>
        <v>728</v>
      </c>
      <c r="AC728" s="168">
        <f t="shared" ca="1" si="124"/>
        <v>0</v>
      </c>
      <c r="AD728" s="168">
        <f t="shared" ca="1" si="125"/>
        <v>0</v>
      </c>
      <c r="AE728" s="169" t="str">
        <f t="shared" ca="1" si="166"/>
        <v>-</v>
      </c>
      <c r="AF728" s="168" t="str">
        <f t="shared" ca="1" si="167"/>
        <v>-</v>
      </c>
      <c r="AG728" s="169" t="str">
        <f t="shared" ca="1" si="168"/>
        <v>-</v>
      </c>
      <c r="AH728" s="168" t="str">
        <f t="shared" ca="1" si="169"/>
        <v>-</v>
      </c>
      <c r="AI728" s="168">
        <f t="shared" ca="1" si="170"/>
        <v>0</v>
      </c>
      <c r="AJ728" s="170">
        <f t="shared" ca="1" si="171"/>
        <v>0</v>
      </c>
      <c r="AK728" s="168">
        <f t="shared" ca="1" si="126"/>
        <v>0</v>
      </c>
      <c r="AL728" s="168">
        <f t="shared" ca="1" si="127"/>
        <v>0</v>
      </c>
    </row>
    <row r="729" spans="1:38" ht="27" customHeight="1" x14ac:dyDescent="0.2">
      <c r="A729" s="56">
        <v>714</v>
      </c>
      <c r="B729" s="309" t="str">
        <f t="shared" ca="1" si="121"/>
        <v>A714</v>
      </c>
      <c r="C729" s="309"/>
      <c r="D729" s="57" t="str">
        <f t="shared" ca="1" si="122"/>
        <v/>
      </c>
      <c r="E729" s="59" t="str">
        <f t="shared" ca="1" si="123"/>
        <v/>
      </c>
      <c r="F729" s="215">
        <f ca="1">IF(LEN(B729)&gt;0,'OBRAČUNANA OSNOVNA PLAČA'!H723,"")</f>
        <v>0</v>
      </c>
      <c r="G729" s="60"/>
      <c r="H729" s="60"/>
      <c r="I729" s="60"/>
      <c r="J729" s="60"/>
      <c r="K729" s="60"/>
      <c r="L729" s="229">
        <f t="shared" si="164"/>
        <v>0</v>
      </c>
      <c r="M729" s="230">
        <f t="shared" ca="1" si="172"/>
        <v>0</v>
      </c>
      <c r="N729" s="230">
        <f t="shared" ca="1" si="173"/>
        <v>0</v>
      </c>
      <c r="O729" s="231">
        <f t="shared" ca="1" si="174"/>
        <v>0</v>
      </c>
      <c r="P729" s="232">
        <f t="shared" ca="1" si="175"/>
        <v>0</v>
      </c>
      <c r="Q729" s="233">
        <f t="shared" ca="1" si="165"/>
        <v>0</v>
      </c>
      <c r="R729" s="233">
        <f ca="1">IF(LEN(B729)&gt;0,'7'!R729-'7'!Q729,"")</f>
        <v>0</v>
      </c>
      <c r="S729" s="234"/>
      <c r="T729" s="34"/>
      <c r="U729" s="34"/>
      <c r="V729" s="34"/>
      <c r="W729" s="34"/>
      <c r="X729" s="34"/>
      <c r="AB729" s="167">
        <f>ROW()</f>
        <v>729</v>
      </c>
      <c r="AC729" s="168">
        <f t="shared" ca="1" si="124"/>
        <v>0</v>
      </c>
      <c r="AD729" s="168">
        <f t="shared" ca="1" si="125"/>
        <v>0</v>
      </c>
      <c r="AE729" s="169" t="str">
        <f t="shared" ca="1" si="166"/>
        <v>-</v>
      </c>
      <c r="AF729" s="168" t="str">
        <f t="shared" ca="1" si="167"/>
        <v>-</v>
      </c>
      <c r="AG729" s="169" t="str">
        <f t="shared" ca="1" si="168"/>
        <v>-</v>
      </c>
      <c r="AH729" s="168" t="str">
        <f t="shared" ca="1" si="169"/>
        <v>-</v>
      </c>
      <c r="AI729" s="168">
        <f t="shared" ca="1" si="170"/>
        <v>0</v>
      </c>
      <c r="AJ729" s="170">
        <f t="shared" ca="1" si="171"/>
        <v>0</v>
      </c>
      <c r="AK729" s="168">
        <f t="shared" ca="1" si="126"/>
        <v>0</v>
      </c>
      <c r="AL729" s="168">
        <f t="shared" ca="1" si="127"/>
        <v>0</v>
      </c>
    </row>
    <row r="730" spans="1:38" ht="27" customHeight="1" x14ac:dyDescent="0.2">
      <c r="A730" s="56">
        <v>715</v>
      </c>
      <c r="B730" s="309" t="str">
        <f t="shared" ca="1" si="121"/>
        <v>A715</v>
      </c>
      <c r="C730" s="309"/>
      <c r="D730" s="57" t="str">
        <f t="shared" ca="1" si="122"/>
        <v/>
      </c>
      <c r="E730" s="59" t="str">
        <f t="shared" ca="1" si="123"/>
        <v/>
      </c>
      <c r="F730" s="215">
        <f ca="1">IF(LEN(B730)&gt;0,'OBRAČUNANA OSNOVNA PLAČA'!H724,"")</f>
        <v>0</v>
      </c>
      <c r="G730" s="60"/>
      <c r="H730" s="60"/>
      <c r="I730" s="60"/>
      <c r="J730" s="60"/>
      <c r="K730" s="60"/>
      <c r="L730" s="229">
        <f t="shared" si="164"/>
        <v>0</v>
      </c>
      <c r="M730" s="230">
        <f t="shared" ca="1" si="172"/>
        <v>0</v>
      </c>
      <c r="N730" s="230">
        <f t="shared" ca="1" si="173"/>
        <v>0</v>
      </c>
      <c r="O730" s="231">
        <f t="shared" ca="1" si="174"/>
        <v>0</v>
      </c>
      <c r="P730" s="232">
        <f t="shared" ca="1" si="175"/>
        <v>0</v>
      </c>
      <c r="Q730" s="233">
        <f t="shared" ca="1" si="165"/>
        <v>0</v>
      </c>
      <c r="R730" s="233">
        <f ca="1">IF(LEN(B730)&gt;0,'7'!R730-'7'!Q730,"")</f>
        <v>0</v>
      </c>
      <c r="S730" s="234"/>
      <c r="T730" s="34"/>
      <c r="U730" s="34"/>
      <c r="V730" s="34"/>
      <c r="W730" s="34"/>
      <c r="X730" s="34"/>
      <c r="AB730" s="167">
        <f>ROW()</f>
        <v>730</v>
      </c>
      <c r="AC730" s="168">
        <f t="shared" ca="1" si="124"/>
        <v>0</v>
      </c>
      <c r="AD730" s="168">
        <f t="shared" ca="1" si="125"/>
        <v>0</v>
      </c>
      <c r="AE730" s="169" t="str">
        <f t="shared" ca="1" si="166"/>
        <v>-</v>
      </c>
      <c r="AF730" s="168" t="str">
        <f t="shared" ca="1" si="167"/>
        <v>-</v>
      </c>
      <c r="AG730" s="169" t="str">
        <f t="shared" ca="1" si="168"/>
        <v>-</v>
      </c>
      <c r="AH730" s="168" t="str">
        <f t="shared" ca="1" si="169"/>
        <v>-</v>
      </c>
      <c r="AI730" s="168">
        <f t="shared" ca="1" si="170"/>
        <v>0</v>
      </c>
      <c r="AJ730" s="170">
        <f t="shared" ca="1" si="171"/>
        <v>0</v>
      </c>
      <c r="AK730" s="168">
        <f t="shared" ca="1" si="126"/>
        <v>0</v>
      </c>
      <c r="AL730" s="168">
        <f t="shared" ca="1" si="127"/>
        <v>0</v>
      </c>
    </row>
    <row r="731" spans="1:38" ht="27" customHeight="1" x14ac:dyDescent="0.2">
      <c r="A731" s="56">
        <v>716</v>
      </c>
      <c r="B731" s="309" t="str">
        <f t="shared" ca="1" si="121"/>
        <v>A716</v>
      </c>
      <c r="C731" s="309"/>
      <c r="D731" s="57" t="str">
        <f t="shared" ca="1" si="122"/>
        <v/>
      </c>
      <c r="E731" s="59" t="str">
        <f t="shared" ca="1" si="123"/>
        <v/>
      </c>
      <c r="F731" s="215">
        <f ca="1">IF(LEN(B731)&gt;0,'OBRAČUNANA OSNOVNA PLAČA'!H725,"")</f>
        <v>0</v>
      </c>
      <c r="G731" s="60"/>
      <c r="H731" s="60"/>
      <c r="I731" s="60"/>
      <c r="J731" s="60"/>
      <c r="K731" s="60"/>
      <c r="L731" s="229">
        <f t="shared" si="164"/>
        <v>0</v>
      </c>
      <c r="M731" s="230">
        <f t="shared" ca="1" si="172"/>
        <v>0</v>
      </c>
      <c r="N731" s="230">
        <f t="shared" ca="1" si="173"/>
        <v>0</v>
      </c>
      <c r="O731" s="231">
        <f t="shared" ca="1" si="174"/>
        <v>0</v>
      </c>
      <c r="P731" s="232">
        <f t="shared" ca="1" si="175"/>
        <v>0</v>
      </c>
      <c r="Q731" s="233">
        <f t="shared" ca="1" si="165"/>
        <v>0</v>
      </c>
      <c r="R731" s="233">
        <f ca="1">IF(LEN(B731)&gt;0,'7'!R731-'7'!Q731,"")</f>
        <v>0</v>
      </c>
      <c r="S731" s="234"/>
      <c r="T731" s="34"/>
      <c r="U731" s="34"/>
      <c r="V731" s="34"/>
      <c r="W731" s="34"/>
      <c r="X731" s="34"/>
      <c r="AB731" s="167">
        <f>ROW()</f>
        <v>731</v>
      </c>
      <c r="AC731" s="168">
        <f t="shared" ca="1" si="124"/>
        <v>0</v>
      </c>
      <c r="AD731" s="168">
        <f t="shared" ca="1" si="125"/>
        <v>0</v>
      </c>
      <c r="AE731" s="169" t="str">
        <f t="shared" ca="1" si="166"/>
        <v>-</v>
      </c>
      <c r="AF731" s="168" t="str">
        <f t="shared" ca="1" si="167"/>
        <v>-</v>
      </c>
      <c r="AG731" s="169" t="str">
        <f t="shared" ca="1" si="168"/>
        <v>-</v>
      </c>
      <c r="AH731" s="168" t="str">
        <f t="shared" ca="1" si="169"/>
        <v>-</v>
      </c>
      <c r="AI731" s="168">
        <f t="shared" ca="1" si="170"/>
        <v>0</v>
      </c>
      <c r="AJ731" s="170">
        <f t="shared" ca="1" si="171"/>
        <v>0</v>
      </c>
      <c r="AK731" s="168">
        <f t="shared" ca="1" si="126"/>
        <v>0</v>
      </c>
      <c r="AL731" s="168">
        <f t="shared" ca="1" si="127"/>
        <v>0</v>
      </c>
    </row>
    <row r="732" spans="1:38" ht="27" customHeight="1" x14ac:dyDescent="0.2">
      <c r="A732" s="56">
        <v>717</v>
      </c>
      <c r="B732" s="309" t="str">
        <f t="shared" ca="1" si="121"/>
        <v>A717</v>
      </c>
      <c r="C732" s="309"/>
      <c r="D732" s="57" t="str">
        <f t="shared" ca="1" si="122"/>
        <v/>
      </c>
      <c r="E732" s="59" t="str">
        <f t="shared" ca="1" si="123"/>
        <v/>
      </c>
      <c r="F732" s="215">
        <f ca="1">IF(LEN(B732)&gt;0,'OBRAČUNANA OSNOVNA PLAČA'!H726,"")</f>
        <v>0</v>
      </c>
      <c r="G732" s="60"/>
      <c r="H732" s="60"/>
      <c r="I732" s="60"/>
      <c r="J732" s="60"/>
      <c r="K732" s="60"/>
      <c r="L732" s="229">
        <f t="shared" si="164"/>
        <v>0</v>
      </c>
      <c r="M732" s="230">
        <f t="shared" ca="1" si="172"/>
        <v>0</v>
      </c>
      <c r="N732" s="230">
        <f t="shared" ca="1" si="173"/>
        <v>0</v>
      </c>
      <c r="O732" s="231">
        <f t="shared" ca="1" si="174"/>
        <v>0</v>
      </c>
      <c r="P732" s="232">
        <f t="shared" ca="1" si="175"/>
        <v>0</v>
      </c>
      <c r="Q732" s="233">
        <f t="shared" ca="1" si="165"/>
        <v>0</v>
      </c>
      <c r="R732" s="233">
        <f ca="1">IF(LEN(B732)&gt;0,'7'!R732-'7'!Q732,"")</f>
        <v>0</v>
      </c>
      <c r="S732" s="234"/>
      <c r="T732" s="34"/>
      <c r="U732" s="34"/>
      <c r="V732" s="34"/>
      <c r="W732" s="34"/>
      <c r="X732" s="34"/>
      <c r="AB732" s="167">
        <f>ROW()</f>
        <v>732</v>
      </c>
      <c r="AC732" s="168">
        <f t="shared" ca="1" si="124"/>
        <v>0</v>
      </c>
      <c r="AD732" s="168">
        <f t="shared" ca="1" si="125"/>
        <v>0</v>
      </c>
      <c r="AE732" s="169" t="str">
        <f t="shared" ca="1" si="166"/>
        <v>-</v>
      </c>
      <c r="AF732" s="168" t="str">
        <f t="shared" ca="1" si="167"/>
        <v>-</v>
      </c>
      <c r="AG732" s="169" t="str">
        <f t="shared" ca="1" si="168"/>
        <v>-</v>
      </c>
      <c r="AH732" s="168" t="str">
        <f t="shared" ca="1" si="169"/>
        <v>-</v>
      </c>
      <c r="AI732" s="168">
        <f t="shared" ca="1" si="170"/>
        <v>0</v>
      </c>
      <c r="AJ732" s="170">
        <f t="shared" ca="1" si="171"/>
        <v>0</v>
      </c>
      <c r="AK732" s="168">
        <f t="shared" ca="1" si="126"/>
        <v>0</v>
      </c>
      <c r="AL732" s="168">
        <f t="shared" ca="1" si="127"/>
        <v>0</v>
      </c>
    </row>
    <row r="733" spans="1:38" ht="27" customHeight="1" x14ac:dyDescent="0.2">
      <c r="A733" s="56">
        <v>718</v>
      </c>
      <c r="B733" s="309" t="str">
        <f t="shared" ca="1" si="121"/>
        <v>A718</v>
      </c>
      <c r="C733" s="309"/>
      <c r="D733" s="57" t="str">
        <f t="shared" ca="1" si="122"/>
        <v/>
      </c>
      <c r="E733" s="59" t="str">
        <f t="shared" ca="1" si="123"/>
        <v/>
      </c>
      <c r="F733" s="215">
        <f ca="1">IF(LEN(B733)&gt;0,'OBRAČUNANA OSNOVNA PLAČA'!H727,"")</f>
        <v>0</v>
      </c>
      <c r="G733" s="60"/>
      <c r="H733" s="60"/>
      <c r="I733" s="60"/>
      <c r="J733" s="60"/>
      <c r="K733" s="60"/>
      <c r="L733" s="229">
        <f t="shared" si="164"/>
        <v>0</v>
      </c>
      <c r="M733" s="230">
        <f t="shared" ca="1" si="172"/>
        <v>0</v>
      </c>
      <c r="N733" s="230">
        <f t="shared" ca="1" si="173"/>
        <v>0</v>
      </c>
      <c r="O733" s="231">
        <f t="shared" ca="1" si="174"/>
        <v>0</v>
      </c>
      <c r="P733" s="232">
        <f t="shared" ca="1" si="175"/>
        <v>0</v>
      </c>
      <c r="Q733" s="233">
        <f t="shared" ca="1" si="165"/>
        <v>0</v>
      </c>
      <c r="R733" s="233">
        <f ca="1">IF(LEN(B733)&gt;0,'7'!R733-'7'!Q733,"")</f>
        <v>0</v>
      </c>
      <c r="S733" s="234"/>
      <c r="T733" s="34"/>
      <c r="U733" s="34"/>
      <c r="V733" s="34"/>
      <c r="W733" s="34"/>
      <c r="X733" s="34"/>
      <c r="AB733" s="167">
        <f>ROW()</f>
        <v>733</v>
      </c>
      <c r="AC733" s="168">
        <f t="shared" ca="1" si="124"/>
        <v>0</v>
      </c>
      <c r="AD733" s="168">
        <f t="shared" ca="1" si="125"/>
        <v>0</v>
      </c>
      <c r="AE733" s="169" t="str">
        <f t="shared" ca="1" si="166"/>
        <v>-</v>
      </c>
      <c r="AF733" s="168" t="str">
        <f t="shared" ca="1" si="167"/>
        <v>-</v>
      </c>
      <c r="AG733" s="169" t="str">
        <f t="shared" ca="1" si="168"/>
        <v>-</v>
      </c>
      <c r="AH733" s="168" t="str">
        <f t="shared" ca="1" si="169"/>
        <v>-</v>
      </c>
      <c r="AI733" s="168">
        <f t="shared" ca="1" si="170"/>
        <v>0</v>
      </c>
      <c r="AJ733" s="170">
        <f t="shared" ca="1" si="171"/>
        <v>0</v>
      </c>
      <c r="AK733" s="168">
        <f t="shared" ca="1" si="126"/>
        <v>0</v>
      </c>
      <c r="AL733" s="168">
        <f t="shared" ca="1" si="127"/>
        <v>0</v>
      </c>
    </row>
    <row r="734" spans="1:38" ht="27" customHeight="1" x14ac:dyDescent="0.2">
      <c r="A734" s="56">
        <v>719</v>
      </c>
      <c r="B734" s="309" t="str">
        <f t="shared" ca="1" si="121"/>
        <v>A719</v>
      </c>
      <c r="C734" s="309"/>
      <c r="D734" s="57" t="str">
        <f t="shared" ca="1" si="122"/>
        <v/>
      </c>
      <c r="E734" s="59" t="str">
        <f t="shared" ca="1" si="123"/>
        <v/>
      </c>
      <c r="F734" s="215">
        <f ca="1">IF(LEN(B734)&gt;0,'OBRAČUNANA OSNOVNA PLAČA'!H728,"")</f>
        <v>0</v>
      </c>
      <c r="G734" s="60"/>
      <c r="H734" s="60"/>
      <c r="I734" s="60"/>
      <c r="J734" s="60"/>
      <c r="K734" s="60"/>
      <c r="L734" s="229">
        <f t="shared" si="164"/>
        <v>0</v>
      </c>
      <c r="M734" s="230">
        <f t="shared" ca="1" si="172"/>
        <v>0</v>
      </c>
      <c r="N734" s="230">
        <f t="shared" ca="1" si="173"/>
        <v>0</v>
      </c>
      <c r="O734" s="231">
        <f t="shared" ca="1" si="174"/>
        <v>0</v>
      </c>
      <c r="P734" s="232">
        <f t="shared" ca="1" si="175"/>
        <v>0</v>
      </c>
      <c r="Q734" s="233">
        <f t="shared" ca="1" si="165"/>
        <v>0</v>
      </c>
      <c r="R734" s="233">
        <f ca="1">IF(LEN(B734)&gt;0,'7'!R734-'7'!Q734,"")</f>
        <v>0</v>
      </c>
      <c r="S734" s="234"/>
      <c r="T734" s="34"/>
      <c r="U734" s="34"/>
      <c r="V734" s="34"/>
      <c r="W734" s="34"/>
      <c r="X734" s="34"/>
      <c r="AB734" s="167">
        <f>ROW()</f>
        <v>734</v>
      </c>
      <c r="AC734" s="168">
        <f t="shared" ca="1" si="124"/>
        <v>0</v>
      </c>
      <c r="AD734" s="168">
        <f t="shared" ca="1" si="125"/>
        <v>0</v>
      </c>
      <c r="AE734" s="169" t="str">
        <f t="shared" ca="1" si="166"/>
        <v>-</v>
      </c>
      <c r="AF734" s="168" t="str">
        <f t="shared" ca="1" si="167"/>
        <v>-</v>
      </c>
      <c r="AG734" s="169" t="str">
        <f t="shared" ca="1" si="168"/>
        <v>-</v>
      </c>
      <c r="AH734" s="168" t="str">
        <f t="shared" ca="1" si="169"/>
        <v>-</v>
      </c>
      <c r="AI734" s="168">
        <f t="shared" ca="1" si="170"/>
        <v>0</v>
      </c>
      <c r="AJ734" s="170">
        <f t="shared" ca="1" si="171"/>
        <v>0</v>
      </c>
      <c r="AK734" s="168">
        <f t="shared" ca="1" si="126"/>
        <v>0</v>
      </c>
      <c r="AL734" s="168">
        <f t="shared" ca="1" si="127"/>
        <v>0</v>
      </c>
    </row>
    <row r="735" spans="1:38" ht="27" customHeight="1" x14ac:dyDescent="0.2">
      <c r="A735" s="56">
        <v>720</v>
      </c>
      <c r="B735" s="309" t="str">
        <f t="shared" ca="1" si="121"/>
        <v>A720</v>
      </c>
      <c r="C735" s="309"/>
      <c r="D735" s="57" t="str">
        <f t="shared" ca="1" si="122"/>
        <v/>
      </c>
      <c r="E735" s="59" t="str">
        <f t="shared" ca="1" si="123"/>
        <v/>
      </c>
      <c r="F735" s="215">
        <f ca="1">IF(LEN(B735)&gt;0,'OBRAČUNANA OSNOVNA PLAČA'!H729,"")</f>
        <v>0</v>
      </c>
      <c r="G735" s="60"/>
      <c r="H735" s="60"/>
      <c r="I735" s="60"/>
      <c r="J735" s="60"/>
      <c r="K735" s="60"/>
      <c r="L735" s="229">
        <f t="shared" si="164"/>
        <v>0</v>
      </c>
      <c r="M735" s="230">
        <f t="shared" ca="1" si="172"/>
        <v>0</v>
      </c>
      <c r="N735" s="230">
        <f t="shared" ca="1" si="173"/>
        <v>0</v>
      </c>
      <c r="O735" s="231">
        <f t="shared" ca="1" si="174"/>
        <v>0</v>
      </c>
      <c r="P735" s="232">
        <f t="shared" ca="1" si="175"/>
        <v>0</v>
      </c>
      <c r="Q735" s="233">
        <f t="shared" ca="1" si="165"/>
        <v>0</v>
      </c>
      <c r="R735" s="233">
        <f ca="1">IF(LEN(B735)&gt;0,'7'!R735-'7'!Q735,"")</f>
        <v>0</v>
      </c>
      <c r="S735" s="234"/>
      <c r="T735" s="34"/>
      <c r="U735" s="34"/>
      <c r="V735" s="34"/>
      <c r="W735" s="34"/>
      <c r="X735" s="34"/>
      <c r="AB735" s="167">
        <f>ROW()</f>
        <v>735</v>
      </c>
      <c r="AC735" s="168">
        <f t="shared" ca="1" si="124"/>
        <v>0</v>
      </c>
      <c r="AD735" s="168">
        <f t="shared" ca="1" si="125"/>
        <v>0</v>
      </c>
      <c r="AE735" s="169" t="str">
        <f t="shared" ca="1" si="166"/>
        <v>-</v>
      </c>
      <c r="AF735" s="168" t="str">
        <f t="shared" ca="1" si="167"/>
        <v>-</v>
      </c>
      <c r="AG735" s="169" t="str">
        <f t="shared" ca="1" si="168"/>
        <v>-</v>
      </c>
      <c r="AH735" s="168" t="str">
        <f t="shared" ca="1" si="169"/>
        <v>-</v>
      </c>
      <c r="AI735" s="168">
        <f t="shared" ca="1" si="170"/>
        <v>0</v>
      </c>
      <c r="AJ735" s="170">
        <f t="shared" ca="1" si="171"/>
        <v>0</v>
      </c>
      <c r="AK735" s="168">
        <f t="shared" ca="1" si="126"/>
        <v>0</v>
      </c>
      <c r="AL735" s="168">
        <f t="shared" ca="1" si="127"/>
        <v>0</v>
      </c>
    </row>
    <row r="736" spans="1:38" ht="27" customHeight="1" x14ac:dyDescent="0.2">
      <c r="A736" s="56">
        <v>721</v>
      </c>
      <c r="B736" s="309" t="str">
        <f t="shared" ca="1" si="121"/>
        <v>A721</v>
      </c>
      <c r="C736" s="309"/>
      <c r="D736" s="57" t="str">
        <f t="shared" ca="1" si="122"/>
        <v/>
      </c>
      <c r="E736" s="59" t="str">
        <f t="shared" ca="1" si="123"/>
        <v/>
      </c>
      <c r="F736" s="215">
        <f ca="1">IF(LEN(B736)&gt;0,'OBRAČUNANA OSNOVNA PLAČA'!H730,"")</f>
        <v>0</v>
      </c>
      <c r="G736" s="60"/>
      <c r="H736" s="60"/>
      <c r="I736" s="60"/>
      <c r="J736" s="60"/>
      <c r="K736" s="60"/>
      <c r="L736" s="229">
        <f t="shared" si="164"/>
        <v>0</v>
      </c>
      <c r="M736" s="230">
        <f t="shared" ca="1" si="172"/>
        <v>0</v>
      </c>
      <c r="N736" s="230">
        <f t="shared" ca="1" si="173"/>
        <v>0</v>
      </c>
      <c r="O736" s="231">
        <f t="shared" ca="1" si="174"/>
        <v>0</v>
      </c>
      <c r="P736" s="232">
        <f t="shared" ca="1" si="175"/>
        <v>0</v>
      </c>
      <c r="Q736" s="233">
        <f t="shared" ca="1" si="165"/>
        <v>0</v>
      </c>
      <c r="R736" s="233">
        <f ca="1">IF(LEN(B736)&gt;0,'7'!R736-'7'!Q736,"")</f>
        <v>0</v>
      </c>
      <c r="S736" s="234"/>
      <c r="T736" s="34"/>
      <c r="U736" s="34"/>
      <c r="V736" s="34"/>
      <c r="W736" s="34"/>
      <c r="X736" s="34"/>
      <c r="AB736" s="167">
        <f>ROW()</f>
        <v>736</v>
      </c>
      <c r="AC736" s="168">
        <f t="shared" ca="1" si="124"/>
        <v>0</v>
      </c>
      <c r="AD736" s="168">
        <f t="shared" ca="1" si="125"/>
        <v>0</v>
      </c>
      <c r="AE736" s="169" t="str">
        <f t="shared" ca="1" si="166"/>
        <v>-</v>
      </c>
      <c r="AF736" s="168" t="str">
        <f t="shared" ca="1" si="167"/>
        <v>-</v>
      </c>
      <c r="AG736" s="169" t="str">
        <f t="shared" ca="1" si="168"/>
        <v>-</v>
      </c>
      <c r="AH736" s="168" t="str">
        <f t="shared" ca="1" si="169"/>
        <v>-</v>
      </c>
      <c r="AI736" s="168">
        <f t="shared" ca="1" si="170"/>
        <v>0</v>
      </c>
      <c r="AJ736" s="170">
        <f t="shared" ca="1" si="171"/>
        <v>0</v>
      </c>
      <c r="AK736" s="168">
        <f t="shared" ca="1" si="126"/>
        <v>0</v>
      </c>
      <c r="AL736" s="168">
        <f t="shared" ca="1" si="127"/>
        <v>0</v>
      </c>
    </row>
    <row r="737" spans="1:38" ht="27" customHeight="1" x14ac:dyDescent="0.2">
      <c r="A737" s="56">
        <v>722</v>
      </c>
      <c r="B737" s="309" t="str">
        <f t="shared" ca="1" si="121"/>
        <v>A722</v>
      </c>
      <c r="C737" s="309"/>
      <c r="D737" s="57" t="str">
        <f t="shared" ca="1" si="122"/>
        <v/>
      </c>
      <c r="E737" s="59" t="str">
        <f t="shared" ca="1" si="123"/>
        <v/>
      </c>
      <c r="F737" s="215">
        <f ca="1">IF(LEN(B737)&gt;0,'OBRAČUNANA OSNOVNA PLAČA'!H731,"")</f>
        <v>0</v>
      </c>
      <c r="G737" s="60"/>
      <c r="H737" s="60"/>
      <c r="I737" s="60"/>
      <c r="J737" s="60"/>
      <c r="K737" s="60"/>
      <c r="L737" s="229">
        <f t="shared" si="164"/>
        <v>0</v>
      </c>
      <c r="M737" s="230">
        <f t="shared" ca="1" si="172"/>
        <v>0</v>
      </c>
      <c r="N737" s="230">
        <f t="shared" ca="1" si="173"/>
        <v>0</v>
      </c>
      <c r="O737" s="231">
        <f t="shared" ca="1" si="174"/>
        <v>0</v>
      </c>
      <c r="P737" s="232">
        <f t="shared" ca="1" si="175"/>
        <v>0</v>
      </c>
      <c r="Q737" s="233">
        <f t="shared" ca="1" si="165"/>
        <v>0</v>
      </c>
      <c r="R737" s="233">
        <f ca="1">IF(LEN(B737)&gt;0,'7'!R737-'7'!Q737,"")</f>
        <v>0</v>
      </c>
      <c r="S737" s="234"/>
      <c r="T737" s="34"/>
      <c r="U737" s="34"/>
      <c r="V737" s="34"/>
      <c r="W737" s="34"/>
      <c r="X737" s="34"/>
      <c r="AB737" s="167">
        <f>ROW()</f>
        <v>737</v>
      </c>
      <c r="AC737" s="168">
        <f t="shared" ca="1" si="124"/>
        <v>0</v>
      </c>
      <c r="AD737" s="168">
        <f t="shared" ca="1" si="125"/>
        <v>0</v>
      </c>
      <c r="AE737" s="169" t="str">
        <f t="shared" ca="1" si="166"/>
        <v>-</v>
      </c>
      <c r="AF737" s="168" t="str">
        <f t="shared" ca="1" si="167"/>
        <v>-</v>
      </c>
      <c r="AG737" s="169" t="str">
        <f t="shared" ca="1" si="168"/>
        <v>-</v>
      </c>
      <c r="AH737" s="168" t="str">
        <f t="shared" ca="1" si="169"/>
        <v>-</v>
      </c>
      <c r="AI737" s="168">
        <f t="shared" ca="1" si="170"/>
        <v>0</v>
      </c>
      <c r="AJ737" s="170">
        <f t="shared" ca="1" si="171"/>
        <v>0</v>
      </c>
      <c r="AK737" s="168">
        <f t="shared" ca="1" si="126"/>
        <v>0</v>
      </c>
      <c r="AL737" s="168">
        <f t="shared" ca="1" si="127"/>
        <v>0</v>
      </c>
    </row>
    <row r="738" spans="1:38" ht="27" customHeight="1" x14ac:dyDescent="0.2">
      <c r="A738" s="56">
        <v>723</v>
      </c>
      <c r="B738" s="309" t="str">
        <f t="shared" ca="1" si="121"/>
        <v>A723</v>
      </c>
      <c r="C738" s="309"/>
      <c r="D738" s="57" t="str">
        <f t="shared" ca="1" si="122"/>
        <v/>
      </c>
      <c r="E738" s="59" t="str">
        <f t="shared" ca="1" si="123"/>
        <v/>
      </c>
      <c r="F738" s="215">
        <f ca="1">IF(LEN(B738)&gt;0,'OBRAČUNANA OSNOVNA PLAČA'!H732,"")</f>
        <v>0</v>
      </c>
      <c r="G738" s="60"/>
      <c r="H738" s="60"/>
      <c r="I738" s="60"/>
      <c r="J738" s="60"/>
      <c r="K738" s="60"/>
      <c r="L738" s="229">
        <f t="shared" si="164"/>
        <v>0</v>
      </c>
      <c r="M738" s="230">
        <f t="shared" ca="1" si="172"/>
        <v>0</v>
      </c>
      <c r="N738" s="230">
        <f t="shared" ca="1" si="173"/>
        <v>0</v>
      </c>
      <c r="O738" s="231">
        <f t="shared" ca="1" si="174"/>
        <v>0</v>
      </c>
      <c r="P738" s="232">
        <f t="shared" ca="1" si="175"/>
        <v>0</v>
      </c>
      <c r="Q738" s="233">
        <f t="shared" ca="1" si="165"/>
        <v>0</v>
      </c>
      <c r="R738" s="233">
        <f ca="1">IF(LEN(B738)&gt;0,'7'!R738-'7'!Q738,"")</f>
        <v>0</v>
      </c>
      <c r="S738" s="234"/>
      <c r="T738" s="34"/>
      <c r="U738" s="34"/>
      <c r="V738" s="34"/>
      <c r="W738" s="34"/>
      <c r="X738" s="34"/>
      <c r="AB738" s="167">
        <f>ROW()</f>
        <v>738</v>
      </c>
      <c r="AC738" s="168">
        <f t="shared" ca="1" si="124"/>
        <v>0</v>
      </c>
      <c r="AD738" s="168">
        <f t="shared" ca="1" si="125"/>
        <v>0</v>
      </c>
      <c r="AE738" s="169" t="str">
        <f t="shared" ca="1" si="166"/>
        <v>-</v>
      </c>
      <c r="AF738" s="168" t="str">
        <f t="shared" ca="1" si="167"/>
        <v>-</v>
      </c>
      <c r="AG738" s="169" t="str">
        <f t="shared" ca="1" si="168"/>
        <v>-</v>
      </c>
      <c r="AH738" s="168" t="str">
        <f t="shared" ca="1" si="169"/>
        <v>-</v>
      </c>
      <c r="AI738" s="168">
        <f t="shared" ca="1" si="170"/>
        <v>0</v>
      </c>
      <c r="AJ738" s="170">
        <f t="shared" ca="1" si="171"/>
        <v>0</v>
      </c>
      <c r="AK738" s="168">
        <f t="shared" ca="1" si="126"/>
        <v>0</v>
      </c>
      <c r="AL738" s="168">
        <f t="shared" ca="1" si="127"/>
        <v>0</v>
      </c>
    </row>
    <row r="739" spans="1:38" ht="27" customHeight="1" x14ac:dyDescent="0.2">
      <c r="A739" s="56">
        <v>724</v>
      </c>
      <c r="B739" s="309" t="str">
        <f t="shared" ca="1" si="121"/>
        <v>A724</v>
      </c>
      <c r="C739" s="309"/>
      <c r="D739" s="57" t="str">
        <f t="shared" ca="1" si="122"/>
        <v/>
      </c>
      <c r="E739" s="59" t="str">
        <f t="shared" ca="1" si="123"/>
        <v/>
      </c>
      <c r="F739" s="215">
        <f ca="1">IF(LEN(B739)&gt;0,'OBRAČUNANA OSNOVNA PLAČA'!H733,"")</f>
        <v>0</v>
      </c>
      <c r="G739" s="60"/>
      <c r="H739" s="60"/>
      <c r="I739" s="60"/>
      <c r="J739" s="60"/>
      <c r="K739" s="60"/>
      <c r="L739" s="229">
        <f t="shared" si="164"/>
        <v>0</v>
      </c>
      <c r="M739" s="230">
        <f t="shared" ca="1" si="172"/>
        <v>0</v>
      </c>
      <c r="N739" s="230">
        <f t="shared" ca="1" si="173"/>
        <v>0</v>
      </c>
      <c r="O739" s="231">
        <f t="shared" ca="1" si="174"/>
        <v>0</v>
      </c>
      <c r="P739" s="232">
        <f t="shared" ca="1" si="175"/>
        <v>0</v>
      </c>
      <c r="Q739" s="233">
        <f t="shared" ca="1" si="165"/>
        <v>0</v>
      </c>
      <c r="R739" s="233">
        <f ca="1">IF(LEN(B739)&gt;0,'7'!R739-'7'!Q739,"")</f>
        <v>0</v>
      </c>
      <c r="S739" s="234"/>
      <c r="T739" s="34"/>
      <c r="U739" s="34"/>
      <c r="V739" s="34"/>
      <c r="W739" s="34"/>
      <c r="X739" s="34"/>
      <c r="AB739" s="167">
        <f>ROW()</f>
        <v>739</v>
      </c>
      <c r="AC739" s="168">
        <f t="shared" ca="1" si="124"/>
        <v>0</v>
      </c>
      <c r="AD739" s="168">
        <f t="shared" ca="1" si="125"/>
        <v>0</v>
      </c>
      <c r="AE739" s="169" t="str">
        <f t="shared" ca="1" si="166"/>
        <v>-</v>
      </c>
      <c r="AF739" s="168" t="str">
        <f t="shared" ca="1" si="167"/>
        <v>-</v>
      </c>
      <c r="AG739" s="169" t="str">
        <f t="shared" ca="1" si="168"/>
        <v>-</v>
      </c>
      <c r="AH739" s="168" t="str">
        <f t="shared" ca="1" si="169"/>
        <v>-</v>
      </c>
      <c r="AI739" s="168">
        <f t="shared" ca="1" si="170"/>
        <v>0</v>
      </c>
      <c r="AJ739" s="170">
        <f t="shared" ca="1" si="171"/>
        <v>0</v>
      </c>
      <c r="AK739" s="168">
        <f t="shared" ca="1" si="126"/>
        <v>0</v>
      </c>
      <c r="AL739" s="168">
        <f t="shared" ca="1" si="127"/>
        <v>0</v>
      </c>
    </row>
    <row r="740" spans="1:38" ht="27" customHeight="1" x14ac:dyDescent="0.2">
      <c r="A740" s="56">
        <v>725</v>
      </c>
      <c r="B740" s="309" t="str">
        <f t="shared" ca="1" si="121"/>
        <v>A725</v>
      </c>
      <c r="C740" s="309"/>
      <c r="D740" s="57" t="str">
        <f t="shared" ca="1" si="122"/>
        <v/>
      </c>
      <c r="E740" s="59" t="str">
        <f t="shared" ca="1" si="123"/>
        <v/>
      </c>
      <c r="F740" s="215">
        <f ca="1">IF(LEN(B740)&gt;0,'OBRAČUNANA OSNOVNA PLAČA'!H734,"")</f>
        <v>0</v>
      </c>
      <c r="G740" s="60"/>
      <c r="H740" s="60"/>
      <c r="I740" s="60"/>
      <c r="J740" s="60"/>
      <c r="K740" s="60"/>
      <c r="L740" s="229">
        <f t="shared" si="164"/>
        <v>0</v>
      </c>
      <c r="M740" s="230">
        <f t="shared" ca="1" si="172"/>
        <v>0</v>
      </c>
      <c r="N740" s="230">
        <f t="shared" ca="1" si="173"/>
        <v>0</v>
      </c>
      <c r="O740" s="231">
        <f t="shared" ca="1" si="174"/>
        <v>0</v>
      </c>
      <c r="P740" s="232">
        <f t="shared" ca="1" si="175"/>
        <v>0</v>
      </c>
      <c r="Q740" s="233">
        <f t="shared" ca="1" si="165"/>
        <v>0</v>
      </c>
      <c r="R740" s="233">
        <f ca="1">IF(LEN(B740)&gt;0,'7'!R740-'7'!Q740,"")</f>
        <v>0</v>
      </c>
      <c r="S740" s="234"/>
      <c r="T740" s="34"/>
      <c r="U740" s="34"/>
      <c r="V740" s="34"/>
      <c r="W740" s="34"/>
      <c r="X740" s="34"/>
      <c r="AB740" s="167">
        <f>ROW()</f>
        <v>740</v>
      </c>
      <c r="AC740" s="168">
        <f t="shared" ca="1" si="124"/>
        <v>0</v>
      </c>
      <c r="AD740" s="168">
        <f t="shared" ca="1" si="125"/>
        <v>0</v>
      </c>
      <c r="AE740" s="169" t="str">
        <f t="shared" ca="1" si="166"/>
        <v>-</v>
      </c>
      <c r="AF740" s="168" t="str">
        <f t="shared" ca="1" si="167"/>
        <v>-</v>
      </c>
      <c r="AG740" s="169" t="str">
        <f t="shared" ca="1" si="168"/>
        <v>-</v>
      </c>
      <c r="AH740" s="168" t="str">
        <f t="shared" ca="1" si="169"/>
        <v>-</v>
      </c>
      <c r="AI740" s="168">
        <f t="shared" ca="1" si="170"/>
        <v>0</v>
      </c>
      <c r="AJ740" s="170">
        <f t="shared" ca="1" si="171"/>
        <v>0</v>
      </c>
      <c r="AK740" s="168">
        <f t="shared" ca="1" si="126"/>
        <v>0</v>
      </c>
      <c r="AL740" s="168">
        <f t="shared" ca="1" si="127"/>
        <v>0</v>
      </c>
    </row>
    <row r="741" spans="1:38" ht="27" customHeight="1" x14ac:dyDescent="0.2">
      <c r="A741" s="56">
        <v>726</v>
      </c>
      <c r="B741" s="309" t="str">
        <f t="shared" ca="1" si="121"/>
        <v>A726</v>
      </c>
      <c r="C741" s="309"/>
      <c r="D741" s="57" t="str">
        <f t="shared" ca="1" si="122"/>
        <v/>
      </c>
      <c r="E741" s="59" t="str">
        <f t="shared" ca="1" si="123"/>
        <v/>
      </c>
      <c r="F741" s="215">
        <f ca="1">IF(LEN(B741)&gt;0,'OBRAČUNANA OSNOVNA PLAČA'!H735,"")</f>
        <v>0</v>
      </c>
      <c r="G741" s="60"/>
      <c r="H741" s="60"/>
      <c r="I741" s="60"/>
      <c r="J741" s="60"/>
      <c r="K741" s="60"/>
      <c r="L741" s="229">
        <f t="shared" si="164"/>
        <v>0</v>
      </c>
      <c r="M741" s="230">
        <f t="shared" ca="1" si="172"/>
        <v>0</v>
      </c>
      <c r="N741" s="230">
        <f t="shared" ca="1" si="173"/>
        <v>0</v>
      </c>
      <c r="O741" s="231">
        <f t="shared" ca="1" si="174"/>
        <v>0</v>
      </c>
      <c r="P741" s="232">
        <f t="shared" ca="1" si="175"/>
        <v>0</v>
      </c>
      <c r="Q741" s="233">
        <f t="shared" ca="1" si="165"/>
        <v>0</v>
      </c>
      <c r="R741" s="233">
        <f ca="1">IF(LEN(B741)&gt;0,'7'!R741-'7'!Q741,"")</f>
        <v>0</v>
      </c>
      <c r="S741" s="234"/>
      <c r="T741" s="34"/>
      <c r="U741" s="34"/>
      <c r="V741" s="34"/>
      <c r="W741" s="34"/>
      <c r="X741" s="34"/>
      <c r="AB741" s="167">
        <f>ROW()</f>
        <v>741</v>
      </c>
      <c r="AC741" s="168">
        <f t="shared" ca="1" si="124"/>
        <v>0</v>
      </c>
      <c r="AD741" s="168">
        <f t="shared" ca="1" si="125"/>
        <v>0</v>
      </c>
      <c r="AE741" s="169" t="str">
        <f t="shared" ca="1" si="166"/>
        <v>-</v>
      </c>
      <c r="AF741" s="168" t="str">
        <f t="shared" ca="1" si="167"/>
        <v>-</v>
      </c>
      <c r="AG741" s="169" t="str">
        <f t="shared" ca="1" si="168"/>
        <v>-</v>
      </c>
      <c r="AH741" s="168" t="str">
        <f t="shared" ca="1" si="169"/>
        <v>-</v>
      </c>
      <c r="AI741" s="168">
        <f t="shared" ca="1" si="170"/>
        <v>0</v>
      </c>
      <c r="AJ741" s="170">
        <f t="shared" ca="1" si="171"/>
        <v>0</v>
      </c>
      <c r="AK741" s="168">
        <f t="shared" ca="1" si="126"/>
        <v>0</v>
      </c>
      <c r="AL741" s="168">
        <f t="shared" ca="1" si="127"/>
        <v>0</v>
      </c>
    </row>
    <row r="742" spans="1:38" ht="27" customHeight="1" x14ac:dyDescent="0.2">
      <c r="A742" s="56">
        <v>727</v>
      </c>
      <c r="B742" s="309" t="str">
        <f t="shared" ca="1" si="121"/>
        <v>A727</v>
      </c>
      <c r="C742" s="309"/>
      <c r="D742" s="57" t="str">
        <f t="shared" ca="1" si="122"/>
        <v/>
      </c>
      <c r="E742" s="59" t="str">
        <f t="shared" ca="1" si="123"/>
        <v/>
      </c>
      <c r="F742" s="215">
        <f ca="1">IF(LEN(B742)&gt;0,'OBRAČUNANA OSNOVNA PLAČA'!H736,"")</f>
        <v>0</v>
      </c>
      <c r="G742" s="60"/>
      <c r="H742" s="60"/>
      <c r="I742" s="60"/>
      <c r="J742" s="60"/>
      <c r="K742" s="60"/>
      <c r="L742" s="229">
        <f t="shared" si="164"/>
        <v>0</v>
      </c>
      <c r="M742" s="230">
        <f t="shared" ca="1" si="172"/>
        <v>0</v>
      </c>
      <c r="N742" s="230">
        <f t="shared" ca="1" si="173"/>
        <v>0</v>
      </c>
      <c r="O742" s="231">
        <f t="shared" ca="1" si="174"/>
        <v>0</v>
      </c>
      <c r="P742" s="232">
        <f t="shared" ca="1" si="175"/>
        <v>0</v>
      </c>
      <c r="Q742" s="233">
        <f t="shared" ca="1" si="165"/>
        <v>0</v>
      </c>
      <c r="R742" s="233">
        <f ca="1">IF(LEN(B742)&gt;0,'7'!R742-'7'!Q742,"")</f>
        <v>0</v>
      </c>
      <c r="S742" s="234"/>
      <c r="T742" s="34"/>
      <c r="U742" s="34"/>
      <c r="V742" s="34"/>
      <c r="W742" s="34"/>
      <c r="X742" s="34"/>
      <c r="AB742" s="167">
        <f>ROW()</f>
        <v>742</v>
      </c>
      <c r="AC742" s="168">
        <f t="shared" ca="1" si="124"/>
        <v>0</v>
      </c>
      <c r="AD742" s="168">
        <f t="shared" ca="1" si="125"/>
        <v>0</v>
      </c>
      <c r="AE742" s="169" t="str">
        <f t="shared" ca="1" si="166"/>
        <v>-</v>
      </c>
      <c r="AF742" s="168" t="str">
        <f t="shared" ca="1" si="167"/>
        <v>-</v>
      </c>
      <c r="AG742" s="169" t="str">
        <f t="shared" ca="1" si="168"/>
        <v>-</v>
      </c>
      <c r="AH742" s="168" t="str">
        <f t="shared" ca="1" si="169"/>
        <v>-</v>
      </c>
      <c r="AI742" s="168">
        <f t="shared" ca="1" si="170"/>
        <v>0</v>
      </c>
      <c r="AJ742" s="170">
        <f t="shared" ca="1" si="171"/>
        <v>0</v>
      </c>
      <c r="AK742" s="168">
        <f t="shared" ca="1" si="126"/>
        <v>0</v>
      </c>
      <c r="AL742" s="168">
        <f t="shared" ca="1" si="127"/>
        <v>0</v>
      </c>
    </row>
    <row r="743" spans="1:38" ht="27" customHeight="1" x14ac:dyDescent="0.2">
      <c r="A743" s="56">
        <v>728</v>
      </c>
      <c r="B743" s="309" t="str">
        <f t="shared" ca="1" si="121"/>
        <v>A728</v>
      </c>
      <c r="C743" s="309"/>
      <c r="D743" s="57" t="str">
        <f t="shared" ca="1" si="122"/>
        <v/>
      </c>
      <c r="E743" s="59" t="str">
        <f t="shared" ca="1" si="123"/>
        <v/>
      </c>
      <c r="F743" s="215">
        <f ca="1">IF(LEN(B743)&gt;0,'OBRAČUNANA OSNOVNA PLAČA'!H737,"")</f>
        <v>0</v>
      </c>
      <c r="G743" s="60"/>
      <c r="H743" s="60"/>
      <c r="I743" s="60"/>
      <c r="J743" s="60"/>
      <c r="K743" s="60"/>
      <c r="L743" s="229">
        <f t="shared" si="164"/>
        <v>0</v>
      </c>
      <c r="M743" s="230">
        <f t="shared" ca="1" si="172"/>
        <v>0</v>
      </c>
      <c r="N743" s="230">
        <f t="shared" ca="1" si="173"/>
        <v>0</v>
      </c>
      <c r="O743" s="231">
        <f t="shared" ca="1" si="174"/>
        <v>0</v>
      </c>
      <c r="P743" s="232">
        <f t="shared" ca="1" si="175"/>
        <v>0</v>
      </c>
      <c r="Q743" s="233">
        <f t="shared" ca="1" si="165"/>
        <v>0</v>
      </c>
      <c r="R743" s="233">
        <f ca="1">IF(LEN(B743)&gt;0,'7'!R743-'7'!Q743,"")</f>
        <v>0</v>
      </c>
      <c r="S743" s="234"/>
      <c r="T743" s="34"/>
      <c r="U743" s="34"/>
      <c r="V743" s="34"/>
      <c r="W743" s="34"/>
      <c r="X743" s="34"/>
      <c r="AB743" s="167">
        <f>ROW()</f>
        <v>743</v>
      </c>
      <c r="AC743" s="168">
        <f t="shared" ca="1" si="124"/>
        <v>0</v>
      </c>
      <c r="AD743" s="168">
        <f t="shared" ca="1" si="125"/>
        <v>0</v>
      </c>
      <c r="AE743" s="169" t="str">
        <f t="shared" ca="1" si="166"/>
        <v>-</v>
      </c>
      <c r="AF743" s="168" t="str">
        <f t="shared" ca="1" si="167"/>
        <v>-</v>
      </c>
      <c r="AG743" s="169" t="str">
        <f t="shared" ca="1" si="168"/>
        <v>-</v>
      </c>
      <c r="AH743" s="168" t="str">
        <f t="shared" ca="1" si="169"/>
        <v>-</v>
      </c>
      <c r="AI743" s="168">
        <f t="shared" ca="1" si="170"/>
        <v>0</v>
      </c>
      <c r="AJ743" s="170">
        <f t="shared" ca="1" si="171"/>
        <v>0</v>
      </c>
      <c r="AK743" s="168">
        <f t="shared" ca="1" si="126"/>
        <v>0</v>
      </c>
      <c r="AL743" s="168">
        <f t="shared" ca="1" si="127"/>
        <v>0</v>
      </c>
    </row>
    <row r="744" spans="1:38" ht="27" customHeight="1" x14ac:dyDescent="0.2">
      <c r="A744" s="56">
        <v>729</v>
      </c>
      <c r="B744" s="309" t="str">
        <f t="shared" ca="1" si="121"/>
        <v>A729</v>
      </c>
      <c r="C744" s="309"/>
      <c r="D744" s="57" t="str">
        <f t="shared" ca="1" si="122"/>
        <v/>
      </c>
      <c r="E744" s="59" t="str">
        <f t="shared" ca="1" si="123"/>
        <v/>
      </c>
      <c r="F744" s="215">
        <f ca="1">IF(LEN(B744)&gt;0,'OBRAČUNANA OSNOVNA PLAČA'!H738,"")</f>
        <v>0</v>
      </c>
      <c r="G744" s="60"/>
      <c r="H744" s="60"/>
      <c r="I744" s="60"/>
      <c r="J744" s="60"/>
      <c r="K744" s="60"/>
      <c r="L744" s="229">
        <f t="shared" si="164"/>
        <v>0</v>
      </c>
      <c r="M744" s="230">
        <f t="shared" ca="1" si="172"/>
        <v>0</v>
      </c>
      <c r="N744" s="230">
        <f t="shared" ca="1" si="173"/>
        <v>0</v>
      </c>
      <c r="O744" s="231">
        <f t="shared" ca="1" si="174"/>
        <v>0</v>
      </c>
      <c r="P744" s="232">
        <f t="shared" ca="1" si="175"/>
        <v>0</v>
      </c>
      <c r="Q744" s="233">
        <f t="shared" ca="1" si="165"/>
        <v>0</v>
      </c>
      <c r="R744" s="233">
        <f ca="1">IF(LEN(B744)&gt;0,'7'!R744-'7'!Q744,"")</f>
        <v>0</v>
      </c>
      <c r="S744" s="234"/>
      <c r="T744" s="34"/>
      <c r="U744" s="34"/>
      <c r="V744" s="34"/>
      <c r="W744" s="34"/>
      <c r="X744" s="34"/>
      <c r="AB744" s="167">
        <f>ROW()</f>
        <v>744</v>
      </c>
      <c r="AC744" s="168">
        <f t="shared" ca="1" si="124"/>
        <v>0</v>
      </c>
      <c r="AD744" s="168">
        <f t="shared" ca="1" si="125"/>
        <v>0</v>
      </c>
      <c r="AE744" s="169" t="str">
        <f t="shared" ca="1" si="166"/>
        <v>-</v>
      </c>
      <c r="AF744" s="168" t="str">
        <f t="shared" ca="1" si="167"/>
        <v>-</v>
      </c>
      <c r="AG744" s="169" t="str">
        <f t="shared" ca="1" si="168"/>
        <v>-</v>
      </c>
      <c r="AH744" s="168" t="str">
        <f t="shared" ca="1" si="169"/>
        <v>-</v>
      </c>
      <c r="AI744" s="168">
        <f t="shared" ca="1" si="170"/>
        <v>0</v>
      </c>
      <c r="AJ744" s="170">
        <f t="shared" ca="1" si="171"/>
        <v>0</v>
      </c>
      <c r="AK744" s="168">
        <f t="shared" ca="1" si="126"/>
        <v>0</v>
      </c>
      <c r="AL744" s="168">
        <f t="shared" ca="1" si="127"/>
        <v>0</v>
      </c>
    </row>
    <row r="745" spans="1:38" ht="27" customHeight="1" x14ac:dyDescent="0.2">
      <c r="A745" s="56">
        <v>730</v>
      </c>
      <c r="B745" s="309" t="str">
        <f t="shared" ca="1" si="121"/>
        <v>A730</v>
      </c>
      <c r="C745" s="309"/>
      <c r="D745" s="57" t="str">
        <f t="shared" ca="1" si="122"/>
        <v/>
      </c>
      <c r="E745" s="59" t="str">
        <f t="shared" ca="1" si="123"/>
        <v/>
      </c>
      <c r="F745" s="215">
        <f ca="1">IF(LEN(B745)&gt;0,'OBRAČUNANA OSNOVNA PLAČA'!H739,"")</f>
        <v>0</v>
      </c>
      <c r="G745" s="60"/>
      <c r="H745" s="60"/>
      <c r="I745" s="60"/>
      <c r="J745" s="60"/>
      <c r="K745" s="60"/>
      <c r="L745" s="229">
        <f t="shared" si="164"/>
        <v>0</v>
      </c>
      <c r="M745" s="230">
        <f t="shared" ca="1" si="172"/>
        <v>0</v>
      </c>
      <c r="N745" s="230">
        <f t="shared" ca="1" si="173"/>
        <v>0</v>
      </c>
      <c r="O745" s="231">
        <f t="shared" ca="1" si="174"/>
        <v>0</v>
      </c>
      <c r="P745" s="232">
        <f t="shared" ca="1" si="175"/>
        <v>0</v>
      </c>
      <c r="Q745" s="233">
        <f t="shared" ca="1" si="165"/>
        <v>0</v>
      </c>
      <c r="R745" s="233">
        <f ca="1">IF(LEN(B745)&gt;0,'7'!R745-'7'!Q745,"")</f>
        <v>0</v>
      </c>
      <c r="S745" s="234"/>
      <c r="T745" s="34"/>
      <c r="U745" s="34"/>
      <c r="V745" s="34"/>
      <c r="W745" s="34"/>
      <c r="X745" s="34"/>
      <c r="AB745" s="167">
        <f>ROW()</f>
        <v>745</v>
      </c>
      <c r="AC745" s="168">
        <f t="shared" ca="1" si="124"/>
        <v>0</v>
      </c>
      <c r="AD745" s="168">
        <f t="shared" ca="1" si="125"/>
        <v>0</v>
      </c>
      <c r="AE745" s="169" t="str">
        <f t="shared" ca="1" si="166"/>
        <v>-</v>
      </c>
      <c r="AF745" s="168" t="str">
        <f t="shared" ca="1" si="167"/>
        <v>-</v>
      </c>
      <c r="AG745" s="169" t="str">
        <f t="shared" ca="1" si="168"/>
        <v>-</v>
      </c>
      <c r="AH745" s="168" t="str">
        <f t="shared" ca="1" si="169"/>
        <v>-</v>
      </c>
      <c r="AI745" s="168">
        <f t="shared" ca="1" si="170"/>
        <v>0</v>
      </c>
      <c r="AJ745" s="170">
        <f t="shared" ca="1" si="171"/>
        <v>0</v>
      </c>
      <c r="AK745" s="168">
        <f t="shared" ca="1" si="126"/>
        <v>0</v>
      </c>
      <c r="AL745" s="168">
        <f t="shared" ca="1" si="127"/>
        <v>0</v>
      </c>
    </row>
    <row r="746" spans="1:38" ht="27" customHeight="1" x14ac:dyDescent="0.2">
      <c r="A746" s="56">
        <v>731</v>
      </c>
      <c r="B746" s="309" t="str">
        <f t="shared" ca="1" si="121"/>
        <v>A731</v>
      </c>
      <c r="C746" s="309"/>
      <c r="D746" s="57" t="str">
        <f t="shared" ca="1" si="122"/>
        <v/>
      </c>
      <c r="E746" s="59" t="str">
        <f t="shared" ca="1" si="123"/>
        <v/>
      </c>
      <c r="F746" s="215">
        <f ca="1">IF(LEN(B746)&gt;0,'OBRAČUNANA OSNOVNA PLAČA'!H740,"")</f>
        <v>0</v>
      </c>
      <c r="G746" s="60"/>
      <c r="H746" s="60"/>
      <c r="I746" s="60"/>
      <c r="J746" s="60"/>
      <c r="K746" s="60"/>
      <c r="L746" s="229">
        <f t="shared" si="164"/>
        <v>0</v>
      </c>
      <c r="M746" s="230">
        <f t="shared" ca="1" si="172"/>
        <v>0</v>
      </c>
      <c r="N746" s="230">
        <f t="shared" ca="1" si="173"/>
        <v>0</v>
      </c>
      <c r="O746" s="231">
        <f t="shared" ca="1" si="174"/>
        <v>0</v>
      </c>
      <c r="P746" s="232">
        <f t="shared" ca="1" si="175"/>
        <v>0</v>
      </c>
      <c r="Q746" s="233">
        <f t="shared" ca="1" si="165"/>
        <v>0</v>
      </c>
      <c r="R746" s="233">
        <f ca="1">IF(LEN(B746)&gt;0,'7'!R746-'7'!Q746,"")</f>
        <v>0</v>
      </c>
      <c r="S746" s="234"/>
      <c r="T746" s="34"/>
      <c r="U746" s="34"/>
      <c r="V746" s="34"/>
      <c r="W746" s="34"/>
      <c r="X746" s="34"/>
      <c r="AB746" s="167">
        <f>ROW()</f>
        <v>746</v>
      </c>
      <c r="AC746" s="168">
        <f t="shared" ca="1" si="124"/>
        <v>0</v>
      </c>
      <c r="AD746" s="168">
        <f t="shared" ca="1" si="125"/>
        <v>0</v>
      </c>
      <c r="AE746" s="169" t="str">
        <f t="shared" ca="1" si="166"/>
        <v>-</v>
      </c>
      <c r="AF746" s="168" t="str">
        <f t="shared" ca="1" si="167"/>
        <v>-</v>
      </c>
      <c r="AG746" s="169" t="str">
        <f t="shared" ca="1" si="168"/>
        <v>-</v>
      </c>
      <c r="AH746" s="168" t="str">
        <f t="shared" ca="1" si="169"/>
        <v>-</v>
      </c>
      <c r="AI746" s="168">
        <f t="shared" ca="1" si="170"/>
        <v>0</v>
      </c>
      <c r="AJ746" s="170">
        <f t="shared" ca="1" si="171"/>
        <v>0</v>
      </c>
      <c r="AK746" s="168">
        <f t="shared" ca="1" si="126"/>
        <v>0</v>
      </c>
      <c r="AL746" s="168">
        <f t="shared" ca="1" si="127"/>
        <v>0</v>
      </c>
    </row>
    <row r="747" spans="1:38" ht="27" customHeight="1" x14ac:dyDescent="0.2">
      <c r="A747" s="56">
        <v>732</v>
      </c>
      <c r="B747" s="309" t="str">
        <f t="shared" ca="1" si="121"/>
        <v>A732</v>
      </c>
      <c r="C747" s="309"/>
      <c r="D747" s="57" t="str">
        <f t="shared" ca="1" si="122"/>
        <v/>
      </c>
      <c r="E747" s="59" t="str">
        <f t="shared" ca="1" si="123"/>
        <v/>
      </c>
      <c r="F747" s="215">
        <f ca="1">IF(LEN(B747)&gt;0,'OBRAČUNANA OSNOVNA PLAČA'!H741,"")</f>
        <v>0</v>
      </c>
      <c r="G747" s="60"/>
      <c r="H747" s="60"/>
      <c r="I747" s="60"/>
      <c r="J747" s="60"/>
      <c r="K747" s="60"/>
      <c r="L747" s="229">
        <f t="shared" si="164"/>
        <v>0</v>
      </c>
      <c r="M747" s="230">
        <f t="shared" ca="1" si="172"/>
        <v>0</v>
      </c>
      <c r="N747" s="230">
        <f t="shared" ca="1" si="173"/>
        <v>0</v>
      </c>
      <c r="O747" s="231">
        <f t="shared" ca="1" si="174"/>
        <v>0</v>
      </c>
      <c r="P747" s="232">
        <f t="shared" ca="1" si="175"/>
        <v>0</v>
      </c>
      <c r="Q747" s="233">
        <f t="shared" ca="1" si="165"/>
        <v>0</v>
      </c>
      <c r="R747" s="233">
        <f ca="1">IF(LEN(B747)&gt;0,'7'!R747-'7'!Q747,"")</f>
        <v>0</v>
      </c>
      <c r="S747" s="234"/>
      <c r="T747" s="34"/>
      <c r="U747" s="34"/>
      <c r="V747" s="34"/>
      <c r="W747" s="34"/>
      <c r="X747" s="34"/>
      <c r="AB747" s="167">
        <f>ROW()</f>
        <v>747</v>
      </c>
      <c r="AC747" s="168">
        <f t="shared" ca="1" si="124"/>
        <v>0</v>
      </c>
      <c r="AD747" s="168">
        <f t="shared" ca="1" si="125"/>
        <v>0</v>
      </c>
      <c r="AE747" s="169" t="str">
        <f t="shared" ca="1" si="166"/>
        <v>-</v>
      </c>
      <c r="AF747" s="168" t="str">
        <f t="shared" ca="1" si="167"/>
        <v>-</v>
      </c>
      <c r="AG747" s="169" t="str">
        <f t="shared" ca="1" si="168"/>
        <v>-</v>
      </c>
      <c r="AH747" s="168" t="str">
        <f t="shared" ca="1" si="169"/>
        <v>-</v>
      </c>
      <c r="AI747" s="168">
        <f t="shared" ca="1" si="170"/>
        <v>0</v>
      </c>
      <c r="AJ747" s="170">
        <f t="shared" ca="1" si="171"/>
        <v>0</v>
      </c>
      <c r="AK747" s="168">
        <f t="shared" ca="1" si="126"/>
        <v>0</v>
      </c>
      <c r="AL747" s="168">
        <f t="shared" ca="1" si="127"/>
        <v>0</v>
      </c>
    </row>
    <row r="748" spans="1:38" ht="27" customHeight="1" x14ac:dyDescent="0.2">
      <c r="A748" s="56">
        <v>733</v>
      </c>
      <c r="B748" s="309" t="str">
        <f t="shared" ca="1" si="121"/>
        <v>A733</v>
      </c>
      <c r="C748" s="309"/>
      <c r="D748" s="57" t="str">
        <f t="shared" ca="1" si="122"/>
        <v/>
      </c>
      <c r="E748" s="59" t="str">
        <f t="shared" ca="1" si="123"/>
        <v/>
      </c>
      <c r="F748" s="215">
        <f ca="1">IF(LEN(B748)&gt;0,'OBRAČUNANA OSNOVNA PLAČA'!H742,"")</f>
        <v>0</v>
      </c>
      <c r="G748" s="60"/>
      <c r="H748" s="60"/>
      <c r="I748" s="60"/>
      <c r="J748" s="60"/>
      <c r="K748" s="60"/>
      <c r="L748" s="229">
        <f t="shared" si="164"/>
        <v>0</v>
      </c>
      <c r="M748" s="230">
        <f t="shared" ca="1" si="172"/>
        <v>0</v>
      </c>
      <c r="N748" s="230">
        <f t="shared" ca="1" si="173"/>
        <v>0</v>
      </c>
      <c r="O748" s="231">
        <f t="shared" ca="1" si="174"/>
        <v>0</v>
      </c>
      <c r="P748" s="232">
        <f t="shared" ca="1" si="175"/>
        <v>0</v>
      </c>
      <c r="Q748" s="233">
        <f t="shared" ca="1" si="165"/>
        <v>0</v>
      </c>
      <c r="R748" s="233">
        <f ca="1">IF(LEN(B748)&gt;0,'7'!R748-'7'!Q748,"")</f>
        <v>0</v>
      </c>
      <c r="S748" s="234"/>
      <c r="T748" s="34"/>
      <c r="U748" s="34"/>
      <c r="V748" s="34"/>
      <c r="W748" s="34"/>
      <c r="X748" s="34"/>
      <c r="AB748" s="167">
        <f>ROW()</f>
        <v>748</v>
      </c>
      <c r="AC748" s="168">
        <f t="shared" ca="1" si="124"/>
        <v>0</v>
      </c>
      <c r="AD748" s="168">
        <f t="shared" ca="1" si="125"/>
        <v>0</v>
      </c>
      <c r="AE748" s="169" t="str">
        <f t="shared" ca="1" si="166"/>
        <v>-</v>
      </c>
      <c r="AF748" s="168" t="str">
        <f t="shared" ca="1" si="167"/>
        <v>-</v>
      </c>
      <c r="AG748" s="169" t="str">
        <f t="shared" ca="1" si="168"/>
        <v>-</v>
      </c>
      <c r="AH748" s="168" t="str">
        <f t="shared" ca="1" si="169"/>
        <v>-</v>
      </c>
      <c r="AI748" s="168">
        <f t="shared" ca="1" si="170"/>
        <v>0</v>
      </c>
      <c r="AJ748" s="170">
        <f t="shared" ca="1" si="171"/>
        <v>0</v>
      </c>
      <c r="AK748" s="168">
        <f t="shared" ca="1" si="126"/>
        <v>0</v>
      </c>
      <c r="AL748" s="168">
        <f t="shared" ca="1" si="127"/>
        <v>0</v>
      </c>
    </row>
    <row r="749" spans="1:38" ht="27" customHeight="1" x14ac:dyDescent="0.2">
      <c r="A749" s="56">
        <v>734</v>
      </c>
      <c r="B749" s="309" t="str">
        <f t="shared" ca="1" si="121"/>
        <v>A734</v>
      </c>
      <c r="C749" s="309"/>
      <c r="D749" s="57" t="str">
        <f t="shared" ca="1" si="122"/>
        <v/>
      </c>
      <c r="E749" s="59" t="str">
        <f t="shared" ca="1" si="123"/>
        <v/>
      </c>
      <c r="F749" s="215">
        <f ca="1">IF(LEN(B749)&gt;0,'OBRAČUNANA OSNOVNA PLAČA'!H743,"")</f>
        <v>0</v>
      </c>
      <c r="G749" s="60"/>
      <c r="H749" s="60"/>
      <c r="I749" s="60"/>
      <c r="J749" s="60"/>
      <c r="K749" s="60"/>
      <c r="L749" s="229">
        <f t="shared" si="164"/>
        <v>0</v>
      </c>
      <c r="M749" s="230">
        <f t="shared" ca="1" si="172"/>
        <v>0</v>
      </c>
      <c r="N749" s="230">
        <f t="shared" ca="1" si="173"/>
        <v>0</v>
      </c>
      <c r="O749" s="231">
        <f t="shared" ca="1" si="174"/>
        <v>0</v>
      </c>
      <c r="P749" s="232">
        <f t="shared" ca="1" si="175"/>
        <v>0</v>
      </c>
      <c r="Q749" s="233">
        <f t="shared" ca="1" si="165"/>
        <v>0</v>
      </c>
      <c r="R749" s="233">
        <f ca="1">IF(LEN(B749)&gt;0,'7'!R749-'7'!Q749,"")</f>
        <v>0</v>
      </c>
      <c r="S749" s="234"/>
      <c r="T749" s="34"/>
      <c r="U749" s="34"/>
      <c r="V749" s="34"/>
      <c r="W749" s="34"/>
      <c r="X749" s="34"/>
      <c r="AB749" s="167">
        <f>ROW()</f>
        <v>749</v>
      </c>
      <c r="AC749" s="168">
        <f t="shared" ca="1" si="124"/>
        <v>0</v>
      </c>
      <c r="AD749" s="168">
        <f t="shared" ca="1" si="125"/>
        <v>0</v>
      </c>
      <c r="AE749" s="169" t="str">
        <f t="shared" ca="1" si="166"/>
        <v>-</v>
      </c>
      <c r="AF749" s="168" t="str">
        <f t="shared" ca="1" si="167"/>
        <v>-</v>
      </c>
      <c r="AG749" s="169" t="str">
        <f t="shared" ca="1" si="168"/>
        <v>-</v>
      </c>
      <c r="AH749" s="168" t="str">
        <f t="shared" ca="1" si="169"/>
        <v>-</v>
      </c>
      <c r="AI749" s="168">
        <f t="shared" ca="1" si="170"/>
        <v>0</v>
      </c>
      <c r="AJ749" s="170">
        <f t="shared" ca="1" si="171"/>
        <v>0</v>
      </c>
      <c r="AK749" s="168">
        <f t="shared" ca="1" si="126"/>
        <v>0</v>
      </c>
      <c r="AL749" s="168">
        <f t="shared" ca="1" si="127"/>
        <v>0</v>
      </c>
    </row>
    <row r="750" spans="1:38" ht="27" customHeight="1" x14ac:dyDescent="0.2">
      <c r="A750" s="56">
        <v>735</v>
      </c>
      <c r="B750" s="309" t="str">
        <f t="shared" ca="1" si="121"/>
        <v>A735</v>
      </c>
      <c r="C750" s="309"/>
      <c r="D750" s="57" t="str">
        <f t="shared" ca="1" si="122"/>
        <v/>
      </c>
      <c r="E750" s="59" t="str">
        <f t="shared" ca="1" si="123"/>
        <v/>
      </c>
      <c r="F750" s="215">
        <f ca="1">IF(LEN(B750)&gt;0,'OBRAČUNANA OSNOVNA PLAČA'!H744,"")</f>
        <v>0</v>
      </c>
      <c r="G750" s="60"/>
      <c r="H750" s="60"/>
      <c r="I750" s="60"/>
      <c r="J750" s="60"/>
      <c r="K750" s="60"/>
      <c r="L750" s="229">
        <f t="shared" si="164"/>
        <v>0</v>
      </c>
      <c r="M750" s="230">
        <f t="shared" ca="1" si="172"/>
        <v>0</v>
      </c>
      <c r="N750" s="230">
        <f t="shared" ca="1" si="173"/>
        <v>0</v>
      </c>
      <c r="O750" s="231">
        <f t="shared" ca="1" si="174"/>
        <v>0</v>
      </c>
      <c r="P750" s="232">
        <f t="shared" ca="1" si="175"/>
        <v>0</v>
      </c>
      <c r="Q750" s="233">
        <f t="shared" ca="1" si="165"/>
        <v>0</v>
      </c>
      <c r="R750" s="233">
        <f ca="1">IF(LEN(B750)&gt;0,'7'!R750-'7'!Q750,"")</f>
        <v>0</v>
      </c>
      <c r="S750" s="234"/>
      <c r="T750" s="34"/>
      <c r="U750" s="34"/>
      <c r="V750" s="34"/>
      <c r="W750" s="34"/>
      <c r="X750" s="34"/>
      <c r="AB750" s="167">
        <f>ROW()</f>
        <v>750</v>
      </c>
      <c r="AC750" s="168">
        <f t="shared" ca="1" si="124"/>
        <v>0</v>
      </c>
      <c r="AD750" s="168">
        <f t="shared" ca="1" si="125"/>
        <v>0</v>
      </c>
      <c r="AE750" s="169" t="str">
        <f t="shared" ca="1" si="166"/>
        <v>-</v>
      </c>
      <c r="AF750" s="168" t="str">
        <f t="shared" ca="1" si="167"/>
        <v>-</v>
      </c>
      <c r="AG750" s="169" t="str">
        <f t="shared" ca="1" si="168"/>
        <v>-</v>
      </c>
      <c r="AH750" s="168" t="str">
        <f t="shared" ca="1" si="169"/>
        <v>-</v>
      </c>
      <c r="AI750" s="168">
        <f t="shared" ca="1" si="170"/>
        <v>0</v>
      </c>
      <c r="AJ750" s="170">
        <f t="shared" ca="1" si="171"/>
        <v>0</v>
      </c>
      <c r="AK750" s="168">
        <f t="shared" ca="1" si="126"/>
        <v>0</v>
      </c>
      <c r="AL750" s="168">
        <f t="shared" ca="1" si="127"/>
        <v>0</v>
      </c>
    </row>
    <row r="751" spans="1:38" ht="27" customHeight="1" x14ac:dyDescent="0.2">
      <c r="A751" s="56">
        <v>736</v>
      </c>
      <c r="B751" s="309" t="str">
        <f t="shared" ca="1" si="121"/>
        <v>A736</v>
      </c>
      <c r="C751" s="309"/>
      <c r="D751" s="57" t="str">
        <f t="shared" ca="1" si="122"/>
        <v/>
      </c>
      <c r="E751" s="59" t="str">
        <f t="shared" ca="1" si="123"/>
        <v/>
      </c>
      <c r="F751" s="215">
        <f ca="1">IF(LEN(B751)&gt;0,'OBRAČUNANA OSNOVNA PLAČA'!H745,"")</f>
        <v>0</v>
      </c>
      <c r="G751" s="60"/>
      <c r="H751" s="60"/>
      <c r="I751" s="60"/>
      <c r="J751" s="60"/>
      <c r="K751" s="60"/>
      <c r="L751" s="229">
        <f t="shared" si="164"/>
        <v>0</v>
      </c>
      <c r="M751" s="230">
        <f t="shared" ca="1" si="172"/>
        <v>0</v>
      </c>
      <c r="N751" s="230">
        <f t="shared" ca="1" si="173"/>
        <v>0</v>
      </c>
      <c r="O751" s="231">
        <f t="shared" ca="1" si="174"/>
        <v>0</v>
      </c>
      <c r="P751" s="232">
        <f t="shared" ca="1" si="175"/>
        <v>0</v>
      </c>
      <c r="Q751" s="233">
        <f t="shared" ca="1" si="165"/>
        <v>0</v>
      </c>
      <c r="R751" s="233">
        <f ca="1">IF(LEN(B751)&gt;0,'7'!R751-'7'!Q751,"")</f>
        <v>0</v>
      </c>
      <c r="S751" s="234"/>
      <c r="T751" s="34"/>
      <c r="U751" s="34"/>
      <c r="V751" s="34"/>
      <c r="W751" s="34"/>
      <c r="X751" s="34"/>
      <c r="AB751" s="167">
        <f>ROW()</f>
        <v>751</v>
      </c>
      <c r="AC751" s="168">
        <f t="shared" ca="1" si="124"/>
        <v>0</v>
      </c>
      <c r="AD751" s="168">
        <f t="shared" ca="1" si="125"/>
        <v>0</v>
      </c>
      <c r="AE751" s="169" t="str">
        <f t="shared" ca="1" si="166"/>
        <v>-</v>
      </c>
      <c r="AF751" s="168" t="str">
        <f t="shared" ca="1" si="167"/>
        <v>-</v>
      </c>
      <c r="AG751" s="169" t="str">
        <f t="shared" ca="1" si="168"/>
        <v>-</v>
      </c>
      <c r="AH751" s="168" t="str">
        <f t="shared" ca="1" si="169"/>
        <v>-</v>
      </c>
      <c r="AI751" s="168">
        <f t="shared" ca="1" si="170"/>
        <v>0</v>
      </c>
      <c r="AJ751" s="170">
        <f t="shared" ca="1" si="171"/>
        <v>0</v>
      </c>
      <c r="AK751" s="168">
        <f t="shared" ca="1" si="126"/>
        <v>0</v>
      </c>
      <c r="AL751" s="168">
        <f t="shared" ca="1" si="127"/>
        <v>0</v>
      </c>
    </row>
    <row r="752" spans="1:38" ht="27" customHeight="1" x14ac:dyDescent="0.2">
      <c r="A752" s="56">
        <v>737</v>
      </c>
      <c r="B752" s="309" t="str">
        <f t="shared" ca="1" si="121"/>
        <v>A737</v>
      </c>
      <c r="C752" s="309"/>
      <c r="D752" s="57" t="str">
        <f t="shared" ca="1" si="122"/>
        <v/>
      </c>
      <c r="E752" s="59" t="str">
        <f t="shared" ca="1" si="123"/>
        <v/>
      </c>
      <c r="F752" s="215">
        <f ca="1">IF(LEN(B752)&gt;0,'OBRAČUNANA OSNOVNA PLAČA'!H746,"")</f>
        <v>0</v>
      </c>
      <c r="G752" s="60"/>
      <c r="H752" s="60"/>
      <c r="I752" s="60"/>
      <c r="J752" s="60"/>
      <c r="K752" s="60"/>
      <c r="L752" s="229">
        <f t="shared" si="164"/>
        <v>0</v>
      </c>
      <c r="M752" s="230">
        <f t="shared" ca="1" si="172"/>
        <v>0</v>
      </c>
      <c r="N752" s="230">
        <f t="shared" ca="1" si="173"/>
        <v>0</v>
      </c>
      <c r="O752" s="231">
        <f t="shared" ca="1" si="174"/>
        <v>0</v>
      </c>
      <c r="P752" s="232">
        <f t="shared" ca="1" si="175"/>
        <v>0</v>
      </c>
      <c r="Q752" s="233">
        <f t="shared" ca="1" si="165"/>
        <v>0</v>
      </c>
      <c r="R752" s="233">
        <f ca="1">IF(LEN(B752)&gt;0,'7'!R752-'7'!Q752,"")</f>
        <v>0</v>
      </c>
      <c r="S752" s="234"/>
      <c r="T752" s="34"/>
      <c r="U752" s="34"/>
      <c r="V752" s="34"/>
      <c r="W752" s="34"/>
      <c r="X752" s="34"/>
      <c r="AB752" s="167">
        <f>ROW()</f>
        <v>752</v>
      </c>
      <c r="AC752" s="168">
        <f t="shared" ca="1" si="124"/>
        <v>0</v>
      </c>
      <c r="AD752" s="168">
        <f t="shared" ca="1" si="125"/>
        <v>0</v>
      </c>
      <c r="AE752" s="169" t="str">
        <f t="shared" ca="1" si="166"/>
        <v>-</v>
      </c>
      <c r="AF752" s="168" t="str">
        <f t="shared" ca="1" si="167"/>
        <v>-</v>
      </c>
      <c r="AG752" s="169" t="str">
        <f t="shared" ca="1" si="168"/>
        <v>-</v>
      </c>
      <c r="AH752" s="168" t="str">
        <f t="shared" ca="1" si="169"/>
        <v>-</v>
      </c>
      <c r="AI752" s="168">
        <f t="shared" ca="1" si="170"/>
        <v>0</v>
      </c>
      <c r="AJ752" s="170">
        <f t="shared" ca="1" si="171"/>
        <v>0</v>
      </c>
      <c r="AK752" s="168">
        <f t="shared" ca="1" si="126"/>
        <v>0</v>
      </c>
      <c r="AL752" s="168">
        <f t="shared" ca="1" si="127"/>
        <v>0</v>
      </c>
    </row>
    <row r="753" spans="1:38" ht="27" customHeight="1" x14ac:dyDescent="0.2">
      <c r="A753" s="56">
        <v>738</v>
      </c>
      <c r="B753" s="309" t="str">
        <f t="shared" ca="1" si="121"/>
        <v>A738</v>
      </c>
      <c r="C753" s="309"/>
      <c r="D753" s="57" t="str">
        <f t="shared" ca="1" si="122"/>
        <v/>
      </c>
      <c r="E753" s="59" t="str">
        <f t="shared" ca="1" si="123"/>
        <v/>
      </c>
      <c r="F753" s="215">
        <f ca="1">IF(LEN(B753)&gt;0,'OBRAČUNANA OSNOVNA PLAČA'!H747,"")</f>
        <v>0</v>
      </c>
      <c r="G753" s="60"/>
      <c r="H753" s="60"/>
      <c r="I753" s="60"/>
      <c r="J753" s="60"/>
      <c r="K753" s="60"/>
      <c r="L753" s="229">
        <f t="shared" si="164"/>
        <v>0</v>
      </c>
      <c r="M753" s="230">
        <f t="shared" ca="1" si="172"/>
        <v>0</v>
      </c>
      <c r="N753" s="230">
        <f t="shared" ca="1" si="173"/>
        <v>0</v>
      </c>
      <c r="O753" s="231">
        <f t="shared" ca="1" si="174"/>
        <v>0</v>
      </c>
      <c r="P753" s="232">
        <f t="shared" ca="1" si="175"/>
        <v>0</v>
      </c>
      <c r="Q753" s="233">
        <f t="shared" ca="1" si="165"/>
        <v>0</v>
      </c>
      <c r="R753" s="233">
        <f ca="1">IF(LEN(B753)&gt;0,'7'!R753-'7'!Q753,"")</f>
        <v>0</v>
      </c>
      <c r="S753" s="234"/>
      <c r="T753" s="34"/>
      <c r="U753" s="34"/>
      <c r="V753" s="34"/>
      <c r="W753" s="34"/>
      <c r="X753" s="34"/>
      <c r="AB753" s="167">
        <f>ROW()</f>
        <v>753</v>
      </c>
      <c r="AC753" s="168">
        <f t="shared" ca="1" si="124"/>
        <v>0</v>
      </c>
      <c r="AD753" s="168">
        <f t="shared" ca="1" si="125"/>
        <v>0</v>
      </c>
      <c r="AE753" s="169" t="str">
        <f t="shared" ca="1" si="166"/>
        <v>-</v>
      </c>
      <c r="AF753" s="168" t="str">
        <f t="shared" ca="1" si="167"/>
        <v>-</v>
      </c>
      <c r="AG753" s="169" t="str">
        <f t="shared" ca="1" si="168"/>
        <v>-</v>
      </c>
      <c r="AH753" s="168" t="str">
        <f t="shared" ca="1" si="169"/>
        <v>-</v>
      </c>
      <c r="AI753" s="168">
        <f t="shared" ca="1" si="170"/>
        <v>0</v>
      </c>
      <c r="AJ753" s="170">
        <f t="shared" ca="1" si="171"/>
        <v>0</v>
      </c>
      <c r="AK753" s="168">
        <f t="shared" ca="1" si="126"/>
        <v>0</v>
      </c>
      <c r="AL753" s="168">
        <f t="shared" ca="1" si="127"/>
        <v>0</v>
      </c>
    </row>
    <row r="754" spans="1:38" ht="27" customHeight="1" x14ac:dyDescent="0.2">
      <c r="A754" s="56">
        <v>739</v>
      </c>
      <c r="B754" s="309" t="str">
        <f t="shared" ca="1" si="121"/>
        <v>A739</v>
      </c>
      <c r="C754" s="309"/>
      <c r="D754" s="57" t="str">
        <f t="shared" ca="1" si="122"/>
        <v/>
      </c>
      <c r="E754" s="59" t="str">
        <f t="shared" ca="1" si="123"/>
        <v/>
      </c>
      <c r="F754" s="215">
        <f ca="1">IF(LEN(B754)&gt;0,'OBRAČUNANA OSNOVNA PLAČA'!H748,"")</f>
        <v>0</v>
      </c>
      <c r="G754" s="60"/>
      <c r="H754" s="60"/>
      <c r="I754" s="60"/>
      <c r="J754" s="60"/>
      <c r="K754" s="60"/>
      <c r="L754" s="229">
        <f t="shared" si="164"/>
        <v>0</v>
      </c>
      <c r="M754" s="230">
        <f t="shared" ca="1" si="172"/>
        <v>0</v>
      </c>
      <c r="N754" s="230">
        <f t="shared" ca="1" si="173"/>
        <v>0</v>
      </c>
      <c r="O754" s="231">
        <f t="shared" ca="1" si="174"/>
        <v>0</v>
      </c>
      <c r="P754" s="232">
        <f t="shared" ca="1" si="175"/>
        <v>0</v>
      </c>
      <c r="Q754" s="233">
        <f t="shared" ca="1" si="165"/>
        <v>0</v>
      </c>
      <c r="R754" s="233">
        <f ca="1">IF(LEN(B754)&gt;0,'7'!R754-'7'!Q754,"")</f>
        <v>0</v>
      </c>
      <c r="S754" s="234"/>
      <c r="T754" s="34"/>
      <c r="U754" s="34"/>
      <c r="V754" s="34"/>
      <c r="W754" s="34"/>
      <c r="X754" s="34"/>
      <c r="AB754" s="167">
        <f>ROW()</f>
        <v>754</v>
      </c>
      <c r="AC754" s="168">
        <f t="shared" ca="1" si="124"/>
        <v>0</v>
      </c>
      <c r="AD754" s="168">
        <f t="shared" ca="1" si="125"/>
        <v>0</v>
      </c>
      <c r="AE754" s="169" t="str">
        <f t="shared" ca="1" si="166"/>
        <v>-</v>
      </c>
      <c r="AF754" s="168" t="str">
        <f t="shared" ca="1" si="167"/>
        <v>-</v>
      </c>
      <c r="AG754" s="169" t="str">
        <f t="shared" ca="1" si="168"/>
        <v>-</v>
      </c>
      <c r="AH754" s="168" t="str">
        <f t="shared" ca="1" si="169"/>
        <v>-</v>
      </c>
      <c r="AI754" s="168">
        <f t="shared" ca="1" si="170"/>
        <v>0</v>
      </c>
      <c r="AJ754" s="170">
        <f t="shared" ca="1" si="171"/>
        <v>0</v>
      </c>
      <c r="AK754" s="168">
        <f t="shared" ca="1" si="126"/>
        <v>0</v>
      </c>
      <c r="AL754" s="168">
        <f t="shared" ca="1" si="127"/>
        <v>0</v>
      </c>
    </row>
    <row r="755" spans="1:38" ht="27" customHeight="1" x14ac:dyDescent="0.2">
      <c r="A755" s="56">
        <v>740</v>
      </c>
      <c r="B755" s="309" t="str">
        <f t="shared" ca="1" si="121"/>
        <v>A740</v>
      </c>
      <c r="C755" s="309"/>
      <c r="D755" s="57" t="str">
        <f t="shared" ca="1" si="122"/>
        <v/>
      </c>
      <c r="E755" s="59" t="str">
        <f t="shared" ca="1" si="123"/>
        <v/>
      </c>
      <c r="F755" s="215">
        <f ca="1">IF(LEN(B755)&gt;0,'OBRAČUNANA OSNOVNA PLAČA'!H749,"")</f>
        <v>0</v>
      </c>
      <c r="G755" s="60"/>
      <c r="H755" s="60"/>
      <c r="I755" s="60"/>
      <c r="J755" s="60"/>
      <c r="K755" s="60"/>
      <c r="L755" s="229">
        <f t="shared" si="164"/>
        <v>0</v>
      </c>
      <c r="M755" s="230">
        <f t="shared" ca="1" si="172"/>
        <v>0</v>
      </c>
      <c r="N755" s="230">
        <f t="shared" ca="1" si="173"/>
        <v>0</v>
      </c>
      <c r="O755" s="231">
        <f t="shared" ca="1" si="174"/>
        <v>0</v>
      </c>
      <c r="P755" s="232">
        <f t="shared" ca="1" si="175"/>
        <v>0</v>
      </c>
      <c r="Q755" s="233">
        <f t="shared" ca="1" si="165"/>
        <v>0</v>
      </c>
      <c r="R755" s="233">
        <f ca="1">IF(LEN(B755)&gt;0,'7'!R755-'7'!Q755,"")</f>
        <v>0</v>
      </c>
      <c r="S755" s="234"/>
      <c r="T755" s="34"/>
      <c r="U755" s="34"/>
      <c r="V755" s="34"/>
      <c r="W755" s="34"/>
      <c r="X755" s="34"/>
      <c r="AB755" s="167">
        <f>ROW()</f>
        <v>755</v>
      </c>
      <c r="AC755" s="168">
        <f t="shared" ca="1" si="124"/>
        <v>0</v>
      </c>
      <c r="AD755" s="168">
        <f t="shared" ca="1" si="125"/>
        <v>0</v>
      </c>
      <c r="AE755" s="169" t="str">
        <f t="shared" ca="1" si="166"/>
        <v>-</v>
      </c>
      <c r="AF755" s="168" t="str">
        <f t="shared" ca="1" si="167"/>
        <v>-</v>
      </c>
      <c r="AG755" s="169" t="str">
        <f t="shared" ca="1" si="168"/>
        <v>-</v>
      </c>
      <c r="AH755" s="168" t="str">
        <f t="shared" ca="1" si="169"/>
        <v>-</v>
      </c>
      <c r="AI755" s="168">
        <f t="shared" ca="1" si="170"/>
        <v>0</v>
      </c>
      <c r="AJ755" s="170">
        <f t="shared" ca="1" si="171"/>
        <v>0</v>
      </c>
      <c r="AK755" s="168">
        <f t="shared" ca="1" si="126"/>
        <v>0</v>
      </c>
      <c r="AL755" s="168">
        <f t="shared" ca="1" si="127"/>
        <v>0</v>
      </c>
    </row>
    <row r="756" spans="1:38" ht="27" customHeight="1" x14ac:dyDescent="0.2">
      <c r="A756" s="56">
        <v>741</v>
      </c>
      <c r="B756" s="309" t="str">
        <f t="shared" ca="1" si="121"/>
        <v>A741</v>
      </c>
      <c r="C756" s="309"/>
      <c r="D756" s="57" t="str">
        <f t="shared" ca="1" si="122"/>
        <v/>
      </c>
      <c r="E756" s="59" t="str">
        <f t="shared" ca="1" si="123"/>
        <v/>
      </c>
      <c r="F756" s="215">
        <f ca="1">IF(LEN(B756)&gt;0,'OBRAČUNANA OSNOVNA PLAČA'!H750,"")</f>
        <v>0</v>
      </c>
      <c r="G756" s="60"/>
      <c r="H756" s="60"/>
      <c r="I756" s="60"/>
      <c r="J756" s="60"/>
      <c r="K756" s="60"/>
      <c r="L756" s="229">
        <f t="shared" si="164"/>
        <v>0</v>
      </c>
      <c r="M756" s="230">
        <f t="shared" ca="1" si="172"/>
        <v>0</v>
      </c>
      <c r="N756" s="230">
        <f t="shared" ca="1" si="173"/>
        <v>0</v>
      </c>
      <c r="O756" s="231">
        <f t="shared" ca="1" si="174"/>
        <v>0</v>
      </c>
      <c r="P756" s="232">
        <f t="shared" ca="1" si="175"/>
        <v>0</v>
      </c>
      <c r="Q756" s="233">
        <f t="shared" ca="1" si="165"/>
        <v>0</v>
      </c>
      <c r="R756" s="233">
        <f ca="1">IF(LEN(B756)&gt;0,'7'!R756-'7'!Q756,"")</f>
        <v>0</v>
      </c>
      <c r="S756" s="234"/>
      <c r="T756" s="34"/>
      <c r="U756" s="34"/>
      <c r="V756" s="34"/>
      <c r="W756" s="34"/>
      <c r="X756" s="34"/>
      <c r="AB756" s="167">
        <f>ROW()</f>
        <v>756</v>
      </c>
      <c r="AC756" s="168">
        <f t="shared" ca="1" si="124"/>
        <v>0</v>
      </c>
      <c r="AD756" s="168">
        <f t="shared" ca="1" si="125"/>
        <v>0</v>
      </c>
      <c r="AE756" s="169" t="str">
        <f t="shared" ca="1" si="166"/>
        <v>-</v>
      </c>
      <c r="AF756" s="168" t="str">
        <f t="shared" ca="1" si="167"/>
        <v>-</v>
      </c>
      <c r="AG756" s="169" t="str">
        <f t="shared" ca="1" si="168"/>
        <v>-</v>
      </c>
      <c r="AH756" s="168" t="str">
        <f t="shared" ca="1" si="169"/>
        <v>-</v>
      </c>
      <c r="AI756" s="168">
        <f t="shared" ca="1" si="170"/>
        <v>0</v>
      </c>
      <c r="AJ756" s="170">
        <f t="shared" ca="1" si="171"/>
        <v>0</v>
      </c>
      <c r="AK756" s="168">
        <f t="shared" ca="1" si="126"/>
        <v>0</v>
      </c>
      <c r="AL756" s="168">
        <f t="shared" ca="1" si="127"/>
        <v>0</v>
      </c>
    </row>
    <row r="757" spans="1:38" ht="27" customHeight="1" x14ac:dyDescent="0.2">
      <c r="A757" s="56">
        <v>742</v>
      </c>
      <c r="B757" s="309" t="str">
        <f t="shared" ca="1" si="121"/>
        <v>A742</v>
      </c>
      <c r="C757" s="309"/>
      <c r="D757" s="57" t="str">
        <f t="shared" ca="1" si="122"/>
        <v/>
      </c>
      <c r="E757" s="59" t="str">
        <f t="shared" ca="1" si="123"/>
        <v/>
      </c>
      <c r="F757" s="215">
        <f ca="1">IF(LEN(B757)&gt;0,'OBRAČUNANA OSNOVNA PLAČA'!H751,"")</f>
        <v>0</v>
      </c>
      <c r="G757" s="60"/>
      <c r="H757" s="60"/>
      <c r="I757" s="60"/>
      <c r="J757" s="60"/>
      <c r="K757" s="60"/>
      <c r="L757" s="229">
        <f t="shared" si="164"/>
        <v>0</v>
      </c>
      <c r="M757" s="230">
        <f t="shared" ca="1" si="172"/>
        <v>0</v>
      </c>
      <c r="N757" s="230">
        <f t="shared" ca="1" si="173"/>
        <v>0</v>
      </c>
      <c r="O757" s="231">
        <f t="shared" ca="1" si="174"/>
        <v>0</v>
      </c>
      <c r="P757" s="232">
        <f t="shared" ca="1" si="175"/>
        <v>0</v>
      </c>
      <c r="Q757" s="233">
        <f t="shared" ca="1" si="165"/>
        <v>0</v>
      </c>
      <c r="R757" s="233">
        <f ca="1">IF(LEN(B757)&gt;0,'7'!R757-'7'!Q757,"")</f>
        <v>0</v>
      </c>
      <c r="S757" s="234"/>
      <c r="T757" s="34"/>
      <c r="U757" s="34"/>
      <c r="V757" s="34"/>
      <c r="W757" s="34"/>
      <c r="X757" s="34"/>
      <c r="AB757" s="167">
        <f>ROW()</f>
        <v>757</v>
      </c>
      <c r="AC757" s="168">
        <f t="shared" ca="1" si="124"/>
        <v>0</v>
      </c>
      <c r="AD757" s="168">
        <f t="shared" ca="1" si="125"/>
        <v>0</v>
      </c>
      <c r="AE757" s="169" t="str">
        <f t="shared" ca="1" si="166"/>
        <v>-</v>
      </c>
      <c r="AF757" s="168" t="str">
        <f t="shared" ca="1" si="167"/>
        <v>-</v>
      </c>
      <c r="AG757" s="169" t="str">
        <f t="shared" ca="1" si="168"/>
        <v>-</v>
      </c>
      <c r="AH757" s="168" t="str">
        <f t="shared" ca="1" si="169"/>
        <v>-</v>
      </c>
      <c r="AI757" s="168">
        <f t="shared" ca="1" si="170"/>
        <v>0</v>
      </c>
      <c r="AJ757" s="170">
        <f t="shared" ca="1" si="171"/>
        <v>0</v>
      </c>
      <c r="AK757" s="168">
        <f t="shared" ca="1" si="126"/>
        <v>0</v>
      </c>
      <c r="AL757" s="168">
        <f t="shared" ca="1" si="127"/>
        <v>0</v>
      </c>
    </row>
    <row r="758" spans="1:38" ht="27" customHeight="1" x14ac:dyDescent="0.2">
      <c r="A758" s="56">
        <v>743</v>
      </c>
      <c r="B758" s="309" t="str">
        <f t="shared" ca="1" si="121"/>
        <v>A743</v>
      </c>
      <c r="C758" s="309"/>
      <c r="D758" s="57" t="str">
        <f t="shared" ca="1" si="122"/>
        <v/>
      </c>
      <c r="E758" s="59" t="str">
        <f t="shared" ca="1" si="123"/>
        <v/>
      </c>
      <c r="F758" s="215">
        <f ca="1">IF(LEN(B758)&gt;0,'OBRAČUNANA OSNOVNA PLAČA'!H752,"")</f>
        <v>0</v>
      </c>
      <c r="G758" s="60"/>
      <c r="H758" s="60"/>
      <c r="I758" s="60"/>
      <c r="J758" s="60"/>
      <c r="K758" s="60"/>
      <c r="L758" s="229">
        <f t="shared" si="164"/>
        <v>0</v>
      </c>
      <c r="M758" s="230">
        <f t="shared" ca="1" si="172"/>
        <v>0</v>
      </c>
      <c r="N758" s="230">
        <f t="shared" ca="1" si="173"/>
        <v>0</v>
      </c>
      <c r="O758" s="231">
        <f t="shared" ca="1" si="174"/>
        <v>0</v>
      </c>
      <c r="P758" s="232">
        <f t="shared" ca="1" si="175"/>
        <v>0</v>
      </c>
      <c r="Q758" s="233">
        <f t="shared" ca="1" si="165"/>
        <v>0</v>
      </c>
      <c r="R758" s="233">
        <f ca="1">IF(LEN(B758)&gt;0,'7'!R758-'7'!Q758,"")</f>
        <v>0</v>
      </c>
      <c r="S758" s="234"/>
      <c r="T758" s="34"/>
      <c r="U758" s="34"/>
      <c r="V758" s="34"/>
      <c r="W758" s="34"/>
      <c r="X758" s="34"/>
      <c r="AB758" s="167">
        <f>ROW()</f>
        <v>758</v>
      </c>
      <c r="AC758" s="168">
        <f t="shared" ca="1" si="124"/>
        <v>0</v>
      </c>
      <c r="AD758" s="168">
        <f t="shared" ca="1" si="125"/>
        <v>0</v>
      </c>
      <c r="AE758" s="169" t="str">
        <f t="shared" ca="1" si="166"/>
        <v>-</v>
      </c>
      <c r="AF758" s="168" t="str">
        <f t="shared" ca="1" si="167"/>
        <v>-</v>
      </c>
      <c r="AG758" s="169" t="str">
        <f t="shared" ca="1" si="168"/>
        <v>-</v>
      </c>
      <c r="AH758" s="168" t="str">
        <f t="shared" ca="1" si="169"/>
        <v>-</v>
      </c>
      <c r="AI758" s="168">
        <f t="shared" ca="1" si="170"/>
        <v>0</v>
      </c>
      <c r="AJ758" s="170">
        <f t="shared" ca="1" si="171"/>
        <v>0</v>
      </c>
      <c r="AK758" s="168">
        <f t="shared" ca="1" si="126"/>
        <v>0</v>
      </c>
      <c r="AL758" s="168">
        <f t="shared" ca="1" si="127"/>
        <v>0</v>
      </c>
    </row>
    <row r="759" spans="1:38" ht="27" customHeight="1" x14ac:dyDescent="0.2">
      <c r="A759" s="56">
        <v>744</v>
      </c>
      <c r="B759" s="309" t="str">
        <f t="shared" ca="1" si="121"/>
        <v>A744</v>
      </c>
      <c r="C759" s="309"/>
      <c r="D759" s="57" t="str">
        <f t="shared" ca="1" si="122"/>
        <v/>
      </c>
      <c r="E759" s="59" t="str">
        <f t="shared" ca="1" si="123"/>
        <v/>
      </c>
      <c r="F759" s="215">
        <f ca="1">IF(LEN(B759)&gt;0,'OBRAČUNANA OSNOVNA PLAČA'!H753,"")</f>
        <v>0</v>
      </c>
      <c r="G759" s="60"/>
      <c r="H759" s="60"/>
      <c r="I759" s="60"/>
      <c r="J759" s="60"/>
      <c r="K759" s="60"/>
      <c r="L759" s="229">
        <f t="shared" si="164"/>
        <v>0</v>
      </c>
      <c r="M759" s="230">
        <f t="shared" ca="1" si="172"/>
        <v>0</v>
      </c>
      <c r="N759" s="230">
        <f t="shared" ca="1" si="173"/>
        <v>0</v>
      </c>
      <c r="O759" s="231">
        <f t="shared" ca="1" si="174"/>
        <v>0</v>
      </c>
      <c r="P759" s="232">
        <f t="shared" ca="1" si="175"/>
        <v>0</v>
      </c>
      <c r="Q759" s="233">
        <f t="shared" ca="1" si="165"/>
        <v>0</v>
      </c>
      <c r="R759" s="233">
        <f ca="1">IF(LEN(B759)&gt;0,'7'!R759-'7'!Q759,"")</f>
        <v>0</v>
      </c>
      <c r="S759" s="234"/>
      <c r="T759" s="34"/>
      <c r="U759" s="34"/>
      <c r="V759" s="34"/>
      <c r="W759" s="34"/>
      <c r="X759" s="34"/>
      <c r="AB759" s="167">
        <f>ROW()</f>
        <v>759</v>
      </c>
      <c r="AC759" s="168">
        <f t="shared" ca="1" si="124"/>
        <v>0</v>
      </c>
      <c r="AD759" s="168">
        <f t="shared" ca="1" si="125"/>
        <v>0</v>
      </c>
      <c r="AE759" s="169" t="str">
        <f t="shared" ca="1" si="166"/>
        <v>-</v>
      </c>
      <c r="AF759" s="168" t="str">
        <f t="shared" ca="1" si="167"/>
        <v>-</v>
      </c>
      <c r="AG759" s="169" t="str">
        <f t="shared" ca="1" si="168"/>
        <v>-</v>
      </c>
      <c r="AH759" s="168" t="str">
        <f t="shared" ca="1" si="169"/>
        <v>-</v>
      </c>
      <c r="AI759" s="168">
        <f t="shared" ca="1" si="170"/>
        <v>0</v>
      </c>
      <c r="AJ759" s="170">
        <f t="shared" ca="1" si="171"/>
        <v>0</v>
      </c>
      <c r="AK759" s="168">
        <f t="shared" ca="1" si="126"/>
        <v>0</v>
      </c>
      <c r="AL759" s="168">
        <f t="shared" ca="1" si="127"/>
        <v>0</v>
      </c>
    </row>
    <row r="760" spans="1:38" ht="27" customHeight="1" x14ac:dyDescent="0.2">
      <c r="A760" s="56">
        <v>745</v>
      </c>
      <c r="B760" s="309" t="str">
        <f t="shared" ca="1" si="121"/>
        <v>A745</v>
      </c>
      <c r="C760" s="309"/>
      <c r="D760" s="57" t="str">
        <f t="shared" ca="1" si="122"/>
        <v/>
      </c>
      <c r="E760" s="59" t="str">
        <f t="shared" ca="1" si="123"/>
        <v/>
      </c>
      <c r="F760" s="215">
        <f ca="1">IF(LEN(B760)&gt;0,'OBRAČUNANA OSNOVNA PLAČA'!H754,"")</f>
        <v>0</v>
      </c>
      <c r="G760" s="60"/>
      <c r="H760" s="60"/>
      <c r="I760" s="60"/>
      <c r="J760" s="60"/>
      <c r="K760" s="60"/>
      <c r="L760" s="229">
        <f t="shared" si="164"/>
        <v>0</v>
      </c>
      <c r="M760" s="230">
        <f t="shared" ca="1" si="172"/>
        <v>0</v>
      </c>
      <c r="N760" s="230">
        <f t="shared" ca="1" si="173"/>
        <v>0</v>
      </c>
      <c r="O760" s="231">
        <f t="shared" ca="1" si="174"/>
        <v>0</v>
      </c>
      <c r="P760" s="232">
        <f t="shared" ca="1" si="175"/>
        <v>0</v>
      </c>
      <c r="Q760" s="233">
        <f t="shared" ca="1" si="165"/>
        <v>0</v>
      </c>
      <c r="R760" s="233">
        <f ca="1">IF(LEN(B760)&gt;0,'7'!R760-'7'!Q760,"")</f>
        <v>0</v>
      </c>
      <c r="S760" s="234"/>
      <c r="T760" s="34"/>
      <c r="U760" s="34"/>
      <c r="V760" s="34"/>
      <c r="W760" s="34"/>
      <c r="X760" s="34"/>
      <c r="AB760" s="167">
        <f>ROW()</f>
        <v>760</v>
      </c>
      <c r="AC760" s="168">
        <f t="shared" ca="1" si="124"/>
        <v>0</v>
      </c>
      <c r="AD760" s="168">
        <f t="shared" ca="1" si="125"/>
        <v>0</v>
      </c>
      <c r="AE760" s="169" t="str">
        <f t="shared" ca="1" si="166"/>
        <v>-</v>
      </c>
      <c r="AF760" s="168" t="str">
        <f t="shared" ca="1" si="167"/>
        <v>-</v>
      </c>
      <c r="AG760" s="169" t="str">
        <f t="shared" ca="1" si="168"/>
        <v>-</v>
      </c>
      <c r="AH760" s="168" t="str">
        <f t="shared" ca="1" si="169"/>
        <v>-</v>
      </c>
      <c r="AI760" s="168">
        <f t="shared" ca="1" si="170"/>
        <v>0</v>
      </c>
      <c r="AJ760" s="170">
        <f t="shared" ca="1" si="171"/>
        <v>0</v>
      </c>
      <c r="AK760" s="168">
        <f t="shared" ca="1" si="126"/>
        <v>0</v>
      </c>
      <c r="AL760" s="168">
        <f t="shared" ca="1" si="127"/>
        <v>0</v>
      </c>
    </row>
    <row r="761" spans="1:38" ht="27" customHeight="1" x14ac:dyDescent="0.2">
      <c r="A761" s="56">
        <v>746</v>
      </c>
      <c r="B761" s="309" t="str">
        <f t="shared" ca="1" si="121"/>
        <v>A746</v>
      </c>
      <c r="C761" s="309"/>
      <c r="D761" s="57" t="str">
        <f t="shared" ca="1" si="122"/>
        <v/>
      </c>
      <c r="E761" s="59" t="str">
        <f t="shared" ca="1" si="123"/>
        <v/>
      </c>
      <c r="F761" s="215">
        <f ca="1">IF(LEN(B761)&gt;0,'OBRAČUNANA OSNOVNA PLAČA'!H755,"")</f>
        <v>0</v>
      </c>
      <c r="G761" s="60"/>
      <c r="H761" s="60"/>
      <c r="I761" s="60"/>
      <c r="J761" s="60"/>
      <c r="K761" s="60"/>
      <c r="L761" s="229">
        <f t="shared" si="164"/>
        <v>0</v>
      </c>
      <c r="M761" s="230">
        <f t="shared" ca="1" si="172"/>
        <v>0</v>
      </c>
      <c r="N761" s="230">
        <f t="shared" ca="1" si="173"/>
        <v>0</v>
      </c>
      <c r="O761" s="231">
        <f t="shared" ca="1" si="174"/>
        <v>0</v>
      </c>
      <c r="P761" s="232">
        <f t="shared" ca="1" si="175"/>
        <v>0</v>
      </c>
      <c r="Q761" s="233">
        <f t="shared" ca="1" si="165"/>
        <v>0</v>
      </c>
      <c r="R761" s="233">
        <f ca="1">IF(LEN(B761)&gt;0,'7'!R761-'7'!Q761,"")</f>
        <v>0</v>
      </c>
      <c r="S761" s="234"/>
      <c r="T761" s="34"/>
      <c r="U761" s="34"/>
      <c r="V761" s="34"/>
      <c r="W761" s="34"/>
      <c r="X761" s="34"/>
      <c r="AB761" s="167">
        <f>ROW()</f>
        <v>761</v>
      </c>
      <c r="AC761" s="168">
        <f t="shared" ca="1" si="124"/>
        <v>0</v>
      </c>
      <c r="AD761" s="168">
        <f t="shared" ca="1" si="125"/>
        <v>0</v>
      </c>
      <c r="AE761" s="169" t="str">
        <f t="shared" ca="1" si="166"/>
        <v>-</v>
      </c>
      <c r="AF761" s="168" t="str">
        <f t="shared" ca="1" si="167"/>
        <v>-</v>
      </c>
      <c r="AG761" s="169" t="str">
        <f t="shared" ca="1" si="168"/>
        <v>-</v>
      </c>
      <c r="AH761" s="168" t="str">
        <f t="shared" ca="1" si="169"/>
        <v>-</v>
      </c>
      <c r="AI761" s="168">
        <f t="shared" ca="1" si="170"/>
        <v>0</v>
      </c>
      <c r="AJ761" s="170">
        <f t="shared" ca="1" si="171"/>
        <v>0</v>
      </c>
      <c r="AK761" s="168">
        <f t="shared" ca="1" si="126"/>
        <v>0</v>
      </c>
      <c r="AL761" s="168">
        <f t="shared" ca="1" si="127"/>
        <v>0</v>
      </c>
    </row>
    <row r="762" spans="1:38" ht="27" customHeight="1" x14ac:dyDescent="0.2">
      <c r="A762" s="56">
        <v>747</v>
      </c>
      <c r="B762" s="309" t="str">
        <f t="shared" ca="1" si="121"/>
        <v>A747</v>
      </c>
      <c r="C762" s="309"/>
      <c r="D762" s="57" t="str">
        <f t="shared" ca="1" si="122"/>
        <v/>
      </c>
      <c r="E762" s="59" t="str">
        <f t="shared" ca="1" si="123"/>
        <v/>
      </c>
      <c r="F762" s="215">
        <f ca="1">IF(LEN(B762)&gt;0,'OBRAČUNANA OSNOVNA PLAČA'!H756,"")</f>
        <v>0</v>
      </c>
      <c r="G762" s="60"/>
      <c r="H762" s="60"/>
      <c r="I762" s="60"/>
      <c r="J762" s="60"/>
      <c r="K762" s="60"/>
      <c r="L762" s="229">
        <f t="shared" si="164"/>
        <v>0</v>
      </c>
      <c r="M762" s="230">
        <f t="shared" ca="1" si="172"/>
        <v>0</v>
      </c>
      <c r="N762" s="230">
        <f t="shared" ca="1" si="173"/>
        <v>0</v>
      </c>
      <c r="O762" s="231">
        <f t="shared" ca="1" si="174"/>
        <v>0</v>
      </c>
      <c r="P762" s="232">
        <f t="shared" ca="1" si="175"/>
        <v>0</v>
      </c>
      <c r="Q762" s="233">
        <f t="shared" ca="1" si="165"/>
        <v>0</v>
      </c>
      <c r="R762" s="233">
        <f ca="1">IF(LEN(B762)&gt;0,'7'!R762-'7'!Q762,"")</f>
        <v>0</v>
      </c>
      <c r="S762" s="234"/>
      <c r="T762" s="34"/>
      <c r="U762" s="34"/>
      <c r="V762" s="34"/>
      <c r="W762" s="34"/>
      <c r="X762" s="34"/>
      <c r="AB762" s="167">
        <f>ROW()</f>
        <v>762</v>
      </c>
      <c r="AC762" s="168">
        <f t="shared" ca="1" si="124"/>
        <v>0</v>
      </c>
      <c r="AD762" s="168">
        <f t="shared" ca="1" si="125"/>
        <v>0</v>
      </c>
      <c r="AE762" s="169" t="str">
        <f t="shared" ca="1" si="166"/>
        <v>-</v>
      </c>
      <c r="AF762" s="168" t="str">
        <f t="shared" ca="1" si="167"/>
        <v>-</v>
      </c>
      <c r="AG762" s="169" t="str">
        <f t="shared" ca="1" si="168"/>
        <v>-</v>
      </c>
      <c r="AH762" s="168" t="str">
        <f t="shared" ca="1" si="169"/>
        <v>-</v>
      </c>
      <c r="AI762" s="168">
        <f t="shared" ca="1" si="170"/>
        <v>0</v>
      </c>
      <c r="AJ762" s="170">
        <f t="shared" ca="1" si="171"/>
        <v>0</v>
      </c>
      <c r="AK762" s="168">
        <f t="shared" ca="1" si="126"/>
        <v>0</v>
      </c>
      <c r="AL762" s="168">
        <f t="shared" ca="1" si="127"/>
        <v>0</v>
      </c>
    </row>
    <row r="763" spans="1:38" ht="27" customHeight="1" x14ac:dyDescent="0.2">
      <c r="A763" s="56">
        <v>748</v>
      </c>
      <c r="B763" s="309" t="str">
        <f t="shared" ca="1" si="121"/>
        <v>A748</v>
      </c>
      <c r="C763" s="309"/>
      <c r="D763" s="57" t="str">
        <f t="shared" ca="1" si="122"/>
        <v/>
      </c>
      <c r="E763" s="59" t="str">
        <f t="shared" ca="1" si="123"/>
        <v/>
      </c>
      <c r="F763" s="215">
        <f ca="1">IF(LEN(B763)&gt;0,'OBRAČUNANA OSNOVNA PLAČA'!H757,"")</f>
        <v>0</v>
      </c>
      <c r="G763" s="60"/>
      <c r="H763" s="60"/>
      <c r="I763" s="60"/>
      <c r="J763" s="60"/>
      <c r="K763" s="60"/>
      <c r="L763" s="229">
        <f t="shared" si="164"/>
        <v>0</v>
      </c>
      <c r="M763" s="230">
        <f t="shared" ca="1" si="172"/>
        <v>0</v>
      </c>
      <c r="N763" s="230">
        <f t="shared" ca="1" si="173"/>
        <v>0</v>
      </c>
      <c r="O763" s="231">
        <f t="shared" ca="1" si="174"/>
        <v>0</v>
      </c>
      <c r="P763" s="232">
        <f t="shared" ca="1" si="175"/>
        <v>0</v>
      </c>
      <c r="Q763" s="233">
        <f t="shared" ca="1" si="165"/>
        <v>0</v>
      </c>
      <c r="R763" s="233">
        <f ca="1">IF(LEN(B763)&gt;0,'7'!R763-'7'!Q763,"")</f>
        <v>0</v>
      </c>
      <c r="S763" s="234"/>
      <c r="T763" s="34"/>
      <c r="U763" s="34"/>
      <c r="V763" s="34"/>
      <c r="W763" s="34"/>
      <c r="X763" s="34"/>
      <c r="AB763" s="167">
        <f>ROW()</f>
        <v>763</v>
      </c>
      <c r="AC763" s="168">
        <f t="shared" ca="1" si="124"/>
        <v>0</v>
      </c>
      <c r="AD763" s="168">
        <f t="shared" ca="1" si="125"/>
        <v>0</v>
      </c>
      <c r="AE763" s="169" t="str">
        <f t="shared" ca="1" si="166"/>
        <v>-</v>
      </c>
      <c r="AF763" s="168" t="str">
        <f t="shared" ca="1" si="167"/>
        <v>-</v>
      </c>
      <c r="AG763" s="169" t="str">
        <f t="shared" ca="1" si="168"/>
        <v>-</v>
      </c>
      <c r="AH763" s="168" t="str">
        <f t="shared" ca="1" si="169"/>
        <v>-</v>
      </c>
      <c r="AI763" s="168">
        <f t="shared" ca="1" si="170"/>
        <v>0</v>
      </c>
      <c r="AJ763" s="170">
        <f t="shared" ca="1" si="171"/>
        <v>0</v>
      </c>
      <c r="AK763" s="168">
        <f t="shared" ca="1" si="126"/>
        <v>0</v>
      </c>
      <c r="AL763" s="168">
        <f t="shared" ca="1" si="127"/>
        <v>0</v>
      </c>
    </row>
    <row r="764" spans="1:38" ht="27" customHeight="1" x14ac:dyDescent="0.2">
      <c r="A764" s="56">
        <v>749</v>
      </c>
      <c r="B764" s="309" t="str">
        <f t="shared" ca="1" si="121"/>
        <v>A749</v>
      </c>
      <c r="C764" s="309"/>
      <c r="D764" s="57" t="str">
        <f t="shared" ca="1" si="122"/>
        <v/>
      </c>
      <c r="E764" s="59" t="str">
        <f t="shared" ca="1" si="123"/>
        <v/>
      </c>
      <c r="F764" s="215">
        <f ca="1">IF(LEN(B764)&gt;0,'OBRAČUNANA OSNOVNA PLAČA'!H758,"")</f>
        <v>0</v>
      </c>
      <c r="G764" s="60"/>
      <c r="H764" s="60"/>
      <c r="I764" s="60"/>
      <c r="J764" s="60"/>
      <c r="K764" s="60"/>
      <c r="L764" s="229">
        <f t="shared" si="164"/>
        <v>0</v>
      </c>
      <c r="M764" s="230">
        <f t="shared" ca="1" si="172"/>
        <v>0</v>
      </c>
      <c r="N764" s="230">
        <f t="shared" ca="1" si="173"/>
        <v>0</v>
      </c>
      <c r="O764" s="231">
        <f t="shared" ca="1" si="174"/>
        <v>0</v>
      </c>
      <c r="P764" s="232">
        <f t="shared" ca="1" si="175"/>
        <v>0</v>
      </c>
      <c r="Q764" s="233">
        <f t="shared" ca="1" si="165"/>
        <v>0</v>
      </c>
      <c r="R764" s="233">
        <f ca="1">IF(LEN(B764)&gt;0,'7'!R764-'7'!Q764,"")</f>
        <v>0</v>
      </c>
      <c r="S764" s="234"/>
      <c r="T764" s="34"/>
      <c r="U764" s="34"/>
      <c r="V764" s="34"/>
      <c r="W764" s="34"/>
      <c r="X764" s="34"/>
      <c r="AB764" s="167">
        <f>ROW()</f>
        <v>764</v>
      </c>
      <c r="AC764" s="168">
        <f t="shared" ca="1" si="124"/>
        <v>0</v>
      </c>
      <c r="AD764" s="168">
        <f t="shared" ca="1" si="125"/>
        <v>0</v>
      </c>
      <c r="AE764" s="169" t="str">
        <f t="shared" ca="1" si="166"/>
        <v>-</v>
      </c>
      <c r="AF764" s="168" t="str">
        <f t="shared" ca="1" si="167"/>
        <v>-</v>
      </c>
      <c r="AG764" s="169" t="str">
        <f t="shared" ca="1" si="168"/>
        <v>-</v>
      </c>
      <c r="AH764" s="168" t="str">
        <f t="shared" ca="1" si="169"/>
        <v>-</v>
      </c>
      <c r="AI764" s="168">
        <f t="shared" ca="1" si="170"/>
        <v>0</v>
      </c>
      <c r="AJ764" s="170">
        <f t="shared" ca="1" si="171"/>
        <v>0</v>
      </c>
      <c r="AK764" s="168">
        <f t="shared" ca="1" si="126"/>
        <v>0</v>
      </c>
      <c r="AL764" s="168">
        <f t="shared" ca="1" si="127"/>
        <v>0</v>
      </c>
    </row>
    <row r="765" spans="1:38" ht="27" customHeight="1" x14ac:dyDescent="0.2">
      <c r="A765" s="56">
        <v>750</v>
      </c>
      <c r="B765" s="309" t="str">
        <f t="shared" ca="1" si="121"/>
        <v>A750</v>
      </c>
      <c r="C765" s="309"/>
      <c r="D765" s="57" t="str">
        <f t="shared" ca="1" si="122"/>
        <v/>
      </c>
      <c r="E765" s="59" t="str">
        <f t="shared" ca="1" si="123"/>
        <v/>
      </c>
      <c r="F765" s="215">
        <f ca="1">IF(LEN(B765)&gt;0,'OBRAČUNANA OSNOVNA PLAČA'!H759,"")</f>
        <v>0</v>
      </c>
      <c r="G765" s="60"/>
      <c r="H765" s="60"/>
      <c r="I765" s="60"/>
      <c r="J765" s="60"/>
      <c r="K765" s="60"/>
      <c r="L765" s="229">
        <f t="shared" si="164"/>
        <v>0</v>
      </c>
      <c r="M765" s="230">
        <f t="shared" ca="1" si="172"/>
        <v>0</v>
      </c>
      <c r="N765" s="230">
        <f t="shared" ca="1" si="173"/>
        <v>0</v>
      </c>
      <c r="O765" s="231">
        <f t="shared" ca="1" si="174"/>
        <v>0</v>
      </c>
      <c r="P765" s="232">
        <f t="shared" ca="1" si="175"/>
        <v>0</v>
      </c>
      <c r="Q765" s="233">
        <f t="shared" ca="1" si="165"/>
        <v>0</v>
      </c>
      <c r="R765" s="233">
        <f ca="1">IF(LEN(B765)&gt;0,'7'!R765-'7'!Q765,"")</f>
        <v>0</v>
      </c>
      <c r="S765" s="234"/>
      <c r="T765" s="34"/>
      <c r="U765" s="34"/>
      <c r="V765" s="34"/>
      <c r="W765" s="34"/>
      <c r="X765" s="34"/>
      <c r="AB765" s="167">
        <f>ROW()</f>
        <v>765</v>
      </c>
      <c r="AC765" s="168">
        <f t="shared" ca="1" si="124"/>
        <v>0</v>
      </c>
      <c r="AD765" s="168">
        <f t="shared" ca="1" si="125"/>
        <v>0</v>
      </c>
      <c r="AE765" s="169" t="str">
        <f t="shared" ca="1" si="166"/>
        <v>-</v>
      </c>
      <c r="AF765" s="168" t="str">
        <f t="shared" ca="1" si="167"/>
        <v>-</v>
      </c>
      <c r="AG765" s="169" t="str">
        <f t="shared" ca="1" si="168"/>
        <v>-</v>
      </c>
      <c r="AH765" s="168" t="str">
        <f t="shared" ca="1" si="169"/>
        <v>-</v>
      </c>
      <c r="AI765" s="168">
        <f t="shared" ca="1" si="170"/>
        <v>0</v>
      </c>
      <c r="AJ765" s="170">
        <f t="shared" ca="1" si="171"/>
        <v>0</v>
      </c>
      <c r="AK765" s="168">
        <f t="shared" ca="1" si="126"/>
        <v>0</v>
      </c>
      <c r="AL765" s="168">
        <f t="shared" ca="1" si="127"/>
        <v>0</v>
      </c>
    </row>
    <row r="766" spans="1:38" ht="27" customHeight="1" x14ac:dyDescent="0.2">
      <c r="A766" s="56">
        <v>751</v>
      </c>
      <c r="B766" s="309" t="str">
        <f t="shared" ca="1" si="121"/>
        <v>A751</v>
      </c>
      <c r="C766" s="309"/>
      <c r="D766" s="57" t="str">
        <f t="shared" ca="1" si="122"/>
        <v/>
      </c>
      <c r="E766" s="59" t="str">
        <f t="shared" ca="1" si="123"/>
        <v/>
      </c>
      <c r="F766" s="215">
        <f ca="1">IF(LEN(B766)&gt;0,'OBRAČUNANA OSNOVNA PLAČA'!H760,"")</f>
        <v>0</v>
      </c>
      <c r="G766" s="60"/>
      <c r="H766" s="60"/>
      <c r="I766" s="60"/>
      <c r="J766" s="60"/>
      <c r="K766" s="60"/>
      <c r="L766" s="229">
        <f t="shared" si="164"/>
        <v>0</v>
      </c>
      <c r="M766" s="230">
        <f t="shared" ca="1" si="172"/>
        <v>0</v>
      </c>
      <c r="N766" s="230">
        <f t="shared" ca="1" si="173"/>
        <v>0</v>
      </c>
      <c r="O766" s="231">
        <f t="shared" ca="1" si="174"/>
        <v>0</v>
      </c>
      <c r="P766" s="232">
        <f t="shared" ca="1" si="175"/>
        <v>0</v>
      </c>
      <c r="Q766" s="233">
        <f t="shared" ca="1" si="165"/>
        <v>0</v>
      </c>
      <c r="R766" s="233">
        <f ca="1">IF(LEN(B766)&gt;0,'7'!R766-'7'!Q766,"")</f>
        <v>0</v>
      </c>
      <c r="S766" s="234"/>
      <c r="T766" s="34"/>
      <c r="U766" s="34"/>
      <c r="V766" s="34"/>
      <c r="W766" s="34"/>
      <c r="X766" s="34"/>
      <c r="AB766" s="167">
        <f>ROW()</f>
        <v>766</v>
      </c>
      <c r="AC766" s="168">
        <f t="shared" ca="1" si="124"/>
        <v>0</v>
      </c>
      <c r="AD766" s="168">
        <f t="shared" ca="1" si="125"/>
        <v>0</v>
      </c>
      <c r="AE766" s="169" t="str">
        <f t="shared" ca="1" si="166"/>
        <v>-</v>
      </c>
      <c r="AF766" s="168" t="str">
        <f t="shared" ca="1" si="167"/>
        <v>-</v>
      </c>
      <c r="AG766" s="169" t="str">
        <f t="shared" ca="1" si="168"/>
        <v>-</v>
      </c>
      <c r="AH766" s="168" t="str">
        <f t="shared" ca="1" si="169"/>
        <v>-</v>
      </c>
      <c r="AI766" s="168">
        <f t="shared" ca="1" si="170"/>
        <v>0</v>
      </c>
      <c r="AJ766" s="170">
        <f t="shared" ca="1" si="171"/>
        <v>0</v>
      </c>
      <c r="AK766" s="168">
        <f t="shared" ca="1" si="126"/>
        <v>0</v>
      </c>
      <c r="AL766" s="168">
        <f t="shared" ca="1" si="127"/>
        <v>0</v>
      </c>
    </row>
    <row r="767" spans="1:38" ht="27" customHeight="1" x14ac:dyDescent="0.2">
      <c r="A767" s="56">
        <v>752</v>
      </c>
      <c r="B767" s="309" t="str">
        <f t="shared" ca="1" si="121"/>
        <v>A752</v>
      </c>
      <c r="C767" s="309"/>
      <c r="D767" s="57" t="str">
        <f t="shared" ca="1" si="122"/>
        <v/>
      </c>
      <c r="E767" s="59" t="str">
        <f t="shared" ca="1" si="123"/>
        <v/>
      </c>
      <c r="F767" s="215">
        <f ca="1">IF(LEN(B767)&gt;0,'OBRAČUNANA OSNOVNA PLAČA'!H761,"")</f>
        <v>0</v>
      </c>
      <c r="G767" s="60"/>
      <c r="H767" s="60"/>
      <c r="I767" s="60"/>
      <c r="J767" s="60"/>
      <c r="K767" s="60"/>
      <c r="L767" s="229">
        <f t="shared" si="164"/>
        <v>0</v>
      </c>
      <c r="M767" s="230">
        <f t="shared" ca="1" si="172"/>
        <v>0</v>
      </c>
      <c r="N767" s="230">
        <f t="shared" ca="1" si="173"/>
        <v>0</v>
      </c>
      <c r="O767" s="231">
        <f t="shared" ca="1" si="174"/>
        <v>0</v>
      </c>
      <c r="P767" s="232">
        <f t="shared" ca="1" si="175"/>
        <v>0</v>
      </c>
      <c r="Q767" s="233">
        <f t="shared" ca="1" si="165"/>
        <v>0</v>
      </c>
      <c r="R767" s="233">
        <f ca="1">IF(LEN(B767)&gt;0,'7'!R767-'7'!Q767,"")</f>
        <v>0</v>
      </c>
      <c r="S767" s="234"/>
      <c r="T767" s="34"/>
      <c r="U767" s="34"/>
      <c r="V767" s="34"/>
      <c r="W767" s="34"/>
      <c r="X767" s="34"/>
      <c r="AB767" s="167">
        <f>ROW()</f>
        <v>767</v>
      </c>
      <c r="AC767" s="168">
        <f t="shared" ca="1" si="124"/>
        <v>0</v>
      </c>
      <c r="AD767" s="168">
        <f t="shared" ca="1" si="125"/>
        <v>0</v>
      </c>
      <c r="AE767" s="169" t="str">
        <f t="shared" ca="1" si="166"/>
        <v>-</v>
      </c>
      <c r="AF767" s="168" t="str">
        <f t="shared" ca="1" si="167"/>
        <v>-</v>
      </c>
      <c r="AG767" s="169" t="str">
        <f t="shared" ca="1" si="168"/>
        <v>-</v>
      </c>
      <c r="AH767" s="168" t="str">
        <f t="shared" ca="1" si="169"/>
        <v>-</v>
      </c>
      <c r="AI767" s="168">
        <f t="shared" ca="1" si="170"/>
        <v>0</v>
      </c>
      <c r="AJ767" s="170">
        <f t="shared" ca="1" si="171"/>
        <v>0</v>
      </c>
      <c r="AK767" s="168">
        <f t="shared" ca="1" si="126"/>
        <v>0</v>
      </c>
      <c r="AL767" s="168">
        <f t="shared" ca="1" si="127"/>
        <v>0</v>
      </c>
    </row>
    <row r="768" spans="1:38" ht="27" customHeight="1" x14ac:dyDescent="0.2">
      <c r="A768" s="56">
        <v>753</v>
      </c>
      <c r="B768" s="309" t="str">
        <f t="shared" ca="1" si="121"/>
        <v>A753</v>
      </c>
      <c r="C768" s="309"/>
      <c r="D768" s="57" t="str">
        <f t="shared" ca="1" si="122"/>
        <v/>
      </c>
      <c r="E768" s="59" t="str">
        <f t="shared" ca="1" si="123"/>
        <v/>
      </c>
      <c r="F768" s="215">
        <f ca="1">IF(LEN(B768)&gt;0,'OBRAČUNANA OSNOVNA PLAČA'!H762,"")</f>
        <v>0</v>
      </c>
      <c r="G768" s="60"/>
      <c r="H768" s="60"/>
      <c r="I768" s="60"/>
      <c r="J768" s="60"/>
      <c r="K768" s="60"/>
      <c r="L768" s="229">
        <f t="shared" si="164"/>
        <v>0</v>
      </c>
      <c r="M768" s="230">
        <f t="shared" ca="1" si="172"/>
        <v>0</v>
      </c>
      <c r="N768" s="230">
        <f t="shared" ca="1" si="173"/>
        <v>0</v>
      </c>
      <c r="O768" s="231">
        <f t="shared" ca="1" si="174"/>
        <v>0</v>
      </c>
      <c r="P768" s="232">
        <f t="shared" ca="1" si="175"/>
        <v>0</v>
      </c>
      <c r="Q768" s="233">
        <f t="shared" ca="1" si="165"/>
        <v>0</v>
      </c>
      <c r="R768" s="233">
        <f ca="1">IF(LEN(B768)&gt;0,'7'!R768-'7'!Q768,"")</f>
        <v>0</v>
      </c>
      <c r="S768" s="234"/>
      <c r="T768" s="34"/>
      <c r="U768" s="34"/>
      <c r="V768" s="34"/>
      <c r="W768" s="34"/>
      <c r="X768" s="34"/>
      <c r="AB768" s="167">
        <f>ROW()</f>
        <v>768</v>
      </c>
      <c r="AC768" s="168">
        <f t="shared" ca="1" si="124"/>
        <v>0</v>
      </c>
      <c r="AD768" s="168">
        <f t="shared" ca="1" si="125"/>
        <v>0</v>
      </c>
      <c r="AE768" s="169" t="str">
        <f t="shared" ca="1" si="166"/>
        <v>-</v>
      </c>
      <c r="AF768" s="168" t="str">
        <f t="shared" ca="1" si="167"/>
        <v>-</v>
      </c>
      <c r="AG768" s="169" t="str">
        <f t="shared" ca="1" si="168"/>
        <v>-</v>
      </c>
      <c r="AH768" s="168" t="str">
        <f t="shared" ca="1" si="169"/>
        <v>-</v>
      </c>
      <c r="AI768" s="168">
        <f t="shared" ca="1" si="170"/>
        <v>0</v>
      </c>
      <c r="AJ768" s="170">
        <f t="shared" ca="1" si="171"/>
        <v>0</v>
      </c>
      <c r="AK768" s="168">
        <f t="shared" ca="1" si="126"/>
        <v>0</v>
      </c>
      <c r="AL768" s="168">
        <f t="shared" ca="1" si="127"/>
        <v>0</v>
      </c>
    </row>
    <row r="769" spans="1:38" ht="27" customHeight="1" x14ac:dyDescent="0.2">
      <c r="A769" s="56">
        <v>754</v>
      </c>
      <c r="B769" s="309" t="str">
        <f t="shared" ca="1" si="121"/>
        <v>A754</v>
      </c>
      <c r="C769" s="309"/>
      <c r="D769" s="57" t="str">
        <f t="shared" ca="1" si="122"/>
        <v/>
      </c>
      <c r="E769" s="59" t="str">
        <f t="shared" ca="1" si="123"/>
        <v/>
      </c>
      <c r="F769" s="215">
        <f ca="1">IF(LEN(B769)&gt;0,'OBRAČUNANA OSNOVNA PLAČA'!H763,"")</f>
        <v>0</v>
      </c>
      <c r="G769" s="60"/>
      <c r="H769" s="60"/>
      <c r="I769" s="60"/>
      <c r="J769" s="60"/>
      <c r="K769" s="60"/>
      <c r="L769" s="229">
        <f t="shared" si="164"/>
        <v>0</v>
      </c>
      <c r="M769" s="230">
        <f t="shared" ca="1" si="172"/>
        <v>0</v>
      </c>
      <c r="N769" s="230">
        <f t="shared" ca="1" si="173"/>
        <v>0</v>
      </c>
      <c r="O769" s="231">
        <f t="shared" ca="1" si="174"/>
        <v>0</v>
      </c>
      <c r="P769" s="232">
        <f t="shared" ca="1" si="175"/>
        <v>0</v>
      </c>
      <c r="Q769" s="233">
        <f t="shared" ca="1" si="165"/>
        <v>0</v>
      </c>
      <c r="R769" s="233">
        <f ca="1">IF(LEN(B769)&gt;0,'7'!R769-'7'!Q769,"")</f>
        <v>0</v>
      </c>
      <c r="S769" s="234"/>
      <c r="T769" s="34"/>
      <c r="U769" s="34"/>
      <c r="V769" s="34"/>
      <c r="W769" s="34"/>
      <c r="X769" s="34"/>
      <c r="AB769" s="167">
        <f>ROW()</f>
        <v>769</v>
      </c>
      <c r="AC769" s="168">
        <f t="shared" ca="1" si="124"/>
        <v>0</v>
      </c>
      <c r="AD769" s="168">
        <f t="shared" ca="1" si="125"/>
        <v>0</v>
      </c>
      <c r="AE769" s="169" t="str">
        <f t="shared" ca="1" si="166"/>
        <v>-</v>
      </c>
      <c r="AF769" s="168" t="str">
        <f t="shared" ca="1" si="167"/>
        <v>-</v>
      </c>
      <c r="AG769" s="169" t="str">
        <f t="shared" ca="1" si="168"/>
        <v>-</v>
      </c>
      <c r="AH769" s="168" t="str">
        <f t="shared" ca="1" si="169"/>
        <v>-</v>
      </c>
      <c r="AI769" s="168">
        <f t="shared" ca="1" si="170"/>
        <v>0</v>
      </c>
      <c r="AJ769" s="170">
        <f t="shared" ca="1" si="171"/>
        <v>0</v>
      </c>
      <c r="AK769" s="168">
        <f t="shared" ca="1" si="126"/>
        <v>0</v>
      </c>
      <c r="AL769" s="168">
        <f t="shared" ca="1" si="127"/>
        <v>0</v>
      </c>
    </row>
    <row r="770" spans="1:38" ht="27" customHeight="1" x14ac:dyDescent="0.2">
      <c r="A770" s="56">
        <v>755</v>
      </c>
      <c r="B770" s="309" t="str">
        <f t="shared" ca="1" si="121"/>
        <v>A755</v>
      </c>
      <c r="C770" s="309"/>
      <c r="D770" s="57" t="str">
        <f t="shared" ca="1" si="122"/>
        <v/>
      </c>
      <c r="E770" s="59" t="str">
        <f t="shared" ca="1" si="123"/>
        <v/>
      </c>
      <c r="F770" s="215">
        <f ca="1">IF(LEN(B770)&gt;0,'OBRAČUNANA OSNOVNA PLAČA'!H764,"")</f>
        <v>0</v>
      </c>
      <c r="G770" s="60"/>
      <c r="H770" s="60"/>
      <c r="I770" s="60"/>
      <c r="J770" s="60"/>
      <c r="K770" s="60"/>
      <c r="L770" s="229">
        <f t="shared" si="164"/>
        <v>0</v>
      </c>
      <c r="M770" s="230">
        <f t="shared" ca="1" si="172"/>
        <v>0</v>
      </c>
      <c r="N770" s="230">
        <f t="shared" ca="1" si="173"/>
        <v>0</v>
      </c>
      <c r="O770" s="231">
        <f t="shared" ca="1" si="174"/>
        <v>0</v>
      </c>
      <c r="P770" s="232">
        <f t="shared" ca="1" si="175"/>
        <v>0</v>
      </c>
      <c r="Q770" s="233">
        <f t="shared" ca="1" si="165"/>
        <v>0</v>
      </c>
      <c r="R770" s="233">
        <f ca="1">IF(LEN(B770)&gt;0,'7'!R770-'7'!Q770,"")</f>
        <v>0</v>
      </c>
      <c r="S770" s="234"/>
      <c r="T770" s="34"/>
      <c r="U770" s="34"/>
      <c r="V770" s="34"/>
      <c r="W770" s="34"/>
      <c r="X770" s="34"/>
      <c r="AB770" s="167">
        <f>ROW()</f>
        <v>770</v>
      </c>
      <c r="AC770" s="168">
        <f t="shared" ca="1" si="124"/>
        <v>0</v>
      </c>
      <c r="AD770" s="168">
        <f t="shared" ca="1" si="125"/>
        <v>0</v>
      </c>
      <c r="AE770" s="169" t="str">
        <f t="shared" ca="1" si="166"/>
        <v>-</v>
      </c>
      <c r="AF770" s="168" t="str">
        <f t="shared" ca="1" si="167"/>
        <v>-</v>
      </c>
      <c r="AG770" s="169" t="str">
        <f t="shared" ca="1" si="168"/>
        <v>-</v>
      </c>
      <c r="AH770" s="168" t="str">
        <f t="shared" ca="1" si="169"/>
        <v>-</v>
      </c>
      <c r="AI770" s="168">
        <f t="shared" ca="1" si="170"/>
        <v>0</v>
      </c>
      <c r="AJ770" s="170">
        <f t="shared" ca="1" si="171"/>
        <v>0</v>
      </c>
      <c r="AK770" s="168">
        <f t="shared" ca="1" si="126"/>
        <v>0</v>
      </c>
      <c r="AL770" s="168">
        <f t="shared" ca="1" si="127"/>
        <v>0</v>
      </c>
    </row>
    <row r="771" spans="1:38" ht="27" customHeight="1" x14ac:dyDescent="0.2">
      <c r="A771" s="56">
        <v>756</v>
      </c>
      <c r="B771" s="309" t="str">
        <f t="shared" ca="1" si="121"/>
        <v>A756</v>
      </c>
      <c r="C771" s="309"/>
      <c r="D771" s="57" t="str">
        <f t="shared" ca="1" si="122"/>
        <v/>
      </c>
      <c r="E771" s="59" t="str">
        <f t="shared" ca="1" si="123"/>
        <v/>
      </c>
      <c r="F771" s="215">
        <f ca="1">IF(LEN(B771)&gt;0,'OBRAČUNANA OSNOVNA PLAČA'!H765,"")</f>
        <v>0</v>
      </c>
      <c r="G771" s="60"/>
      <c r="H771" s="60"/>
      <c r="I771" s="60"/>
      <c r="J771" s="60"/>
      <c r="K771" s="60"/>
      <c r="L771" s="229">
        <f t="shared" si="164"/>
        <v>0</v>
      </c>
      <c r="M771" s="230">
        <f t="shared" ca="1" si="172"/>
        <v>0</v>
      </c>
      <c r="N771" s="230">
        <f t="shared" ca="1" si="173"/>
        <v>0</v>
      </c>
      <c r="O771" s="231">
        <f t="shared" ca="1" si="174"/>
        <v>0</v>
      </c>
      <c r="P771" s="232">
        <f t="shared" ca="1" si="175"/>
        <v>0</v>
      </c>
      <c r="Q771" s="233">
        <f t="shared" ca="1" si="165"/>
        <v>0</v>
      </c>
      <c r="R771" s="233">
        <f ca="1">IF(LEN(B771)&gt;0,'7'!R771-'7'!Q771,"")</f>
        <v>0</v>
      </c>
      <c r="S771" s="234"/>
      <c r="T771" s="34"/>
      <c r="U771" s="34"/>
      <c r="V771" s="34"/>
      <c r="W771" s="34"/>
      <c r="X771" s="34"/>
      <c r="AB771" s="167">
        <f>ROW()</f>
        <v>771</v>
      </c>
      <c r="AC771" s="168">
        <f t="shared" ca="1" si="124"/>
        <v>0</v>
      </c>
      <c r="AD771" s="168">
        <f t="shared" ca="1" si="125"/>
        <v>0</v>
      </c>
      <c r="AE771" s="169" t="str">
        <f t="shared" ca="1" si="166"/>
        <v>-</v>
      </c>
      <c r="AF771" s="168" t="str">
        <f t="shared" ca="1" si="167"/>
        <v>-</v>
      </c>
      <c r="AG771" s="169" t="str">
        <f t="shared" ca="1" si="168"/>
        <v>-</v>
      </c>
      <c r="AH771" s="168" t="str">
        <f t="shared" ca="1" si="169"/>
        <v>-</v>
      </c>
      <c r="AI771" s="168">
        <f t="shared" ca="1" si="170"/>
        <v>0</v>
      </c>
      <c r="AJ771" s="170">
        <f t="shared" ca="1" si="171"/>
        <v>0</v>
      </c>
      <c r="AK771" s="168">
        <f t="shared" ca="1" si="126"/>
        <v>0</v>
      </c>
      <c r="AL771" s="168">
        <f t="shared" ca="1" si="127"/>
        <v>0</v>
      </c>
    </row>
    <row r="772" spans="1:38" ht="27" customHeight="1" x14ac:dyDescent="0.2">
      <c r="A772" s="56">
        <v>757</v>
      </c>
      <c r="B772" s="309" t="str">
        <f t="shared" ca="1" si="121"/>
        <v>A757</v>
      </c>
      <c r="C772" s="309"/>
      <c r="D772" s="57" t="str">
        <f t="shared" ca="1" si="122"/>
        <v/>
      </c>
      <c r="E772" s="59" t="str">
        <f t="shared" ca="1" si="123"/>
        <v/>
      </c>
      <c r="F772" s="215">
        <f ca="1">IF(LEN(B772)&gt;0,'OBRAČUNANA OSNOVNA PLAČA'!H766,"")</f>
        <v>0</v>
      </c>
      <c r="G772" s="60"/>
      <c r="H772" s="60"/>
      <c r="I772" s="60"/>
      <c r="J772" s="60"/>
      <c r="K772" s="60"/>
      <c r="L772" s="229">
        <f t="shared" si="164"/>
        <v>0</v>
      </c>
      <c r="M772" s="230">
        <f t="shared" ca="1" si="172"/>
        <v>0</v>
      </c>
      <c r="N772" s="230">
        <f t="shared" ca="1" si="173"/>
        <v>0</v>
      </c>
      <c r="O772" s="231">
        <f t="shared" ca="1" si="174"/>
        <v>0</v>
      </c>
      <c r="P772" s="232">
        <f t="shared" ca="1" si="175"/>
        <v>0</v>
      </c>
      <c r="Q772" s="233">
        <f t="shared" ca="1" si="165"/>
        <v>0</v>
      </c>
      <c r="R772" s="233">
        <f ca="1">IF(LEN(B772)&gt;0,'7'!R772-'7'!Q772,"")</f>
        <v>0</v>
      </c>
      <c r="S772" s="234"/>
      <c r="T772" s="34"/>
      <c r="U772" s="34"/>
      <c r="V772" s="34"/>
      <c r="W772" s="34"/>
      <c r="X772" s="34"/>
      <c r="AB772" s="167">
        <f>ROW()</f>
        <v>772</v>
      </c>
      <c r="AC772" s="168">
        <f t="shared" ca="1" si="124"/>
        <v>0</v>
      </c>
      <c r="AD772" s="168">
        <f t="shared" ca="1" si="125"/>
        <v>0</v>
      </c>
      <c r="AE772" s="169" t="str">
        <f t="shared" ca="1" si="166"/>
        <v>-</v>
      </c>
      <c r="AF772" s="168" t="str">
        <f t="shared" ca="1" si="167"/>
        <v>-</v>
      </c>
      <c r="AG772" s="169" t="str">
        <f t="shared" ca="1" si="168"/>
        <v>-</v>
      </c>
      <c r="AH772" s="168" t="str">
        <f t="shared" ca="1" si="169"/>
        <v>-</v>
      </c>
      <c r="AI772" s="168">
        <f t="shared" ca="1" si="170"/>
        <v>0</v>
      </c>
      <c r="AJ772" s="170">
        <f t="shared" ca="1" si="171"/>
        <v>0</v>
      </c>
      <c r="AK772" s="168">
        <f t="shared" ca="1" si="126"/>
        <v>0</v>
      </c>
      <c r="AL772" s="168">
        <f t="shared" ca="1" si="127"/>
        <v>0</v>
      </c>
    </row>
    <row r="773" spans="1:38" ht="27" customHeight="1" x14ac:dyDescent="0.2">
      <c r="A773" s="56">
        <v>758</v>
      </c>
      <c r="B773" s="309" t="str">
        <f t="shared" ref="B773:B836" ca="1" si="176">IF(LEN(INDIRECT( "'" &amp; $AD$2 &amp; "'!B" &amp; TEXT($AB773-6,0)))&gt;0,INDIRECT( "'" &amp; $AD$2 &amp; "'!B" &amp; TEXT($AB773-6,0)),"")</f>
        <v>A758</v>
      </c>
      <c r="C773" s="309"/>
      <c r="D773" s="57" t="str">
        <f t="shared" ref="D773:D836" ca="1" si="177">IF(LEN(INDIRECT( "'" &amp; $AD$2 &amp; "'!D" &amp; TEXT($AB773-6,0)))&gt;0,INDIRECT( "'" &amp; $AD$2 &amp; "'!D" &amp; TEXT($AB773-6,0)),"")</f>
        <v/>
      </c>
      <c r="E773" s="59" t="str">
        <f t="shared" ref="E773:E836" ca="1" si="178">IF(LEN(INDIRECT( "'" &amp; $AD$2 &amp; "'!E" &amp; TEXT($AB773-6,0)))&gt;0,INDIRECT( "'" &amp; $AD$2 &amp; "'!E" &amp; TEXT($AB773-6,0)),"")</f>
        <v/>
      </c>
      <c r="F773" s="215">
        <f ca="1">IF(LEN(B773)&gt;0,'OBRAČUNANA OSNOVNA PLAČA'!H767,"")</f>
        <v>0</v>
      </c>
      <c r="G773" s="60"/>
      <c r="H773" s="60"/>
      <c r="I773" s="60"/>
      <c r="J773" s="60"/>
      <c r="K773" s="60"/>
      <c r="L773" s="229">
        <f t="shared" si="164"/>
        <v>0</v>
      </c>
      <c r="M773" s="230">
        <f t="shared" ca="1" si="172"/>
        <v>0</v>
      </c>
      <c r="N773" s="230">
        <f t="shared" ca="1" si="173"/>
        <v>0</v>
      </c>
      <c r="O773" s="231">
        <f t="shared" ca="1" si="174"/>
        <v>0</v>
      </c>
      <c r="P773" s="232">
        <f t="shared" ca="1" si="175"/>
        <v>0</v>
      </c>
      <c r="Q773" s="233">
        <f t="shared" ca="1" si="165"/>
        <v>0</v>
      </c>
      <c r="R773" s="233">
        <f ca="1">IF(LEN(B773)&gt;0,'7'!R773-'7'!Q773,"")</f>
        <v>0</v>
      </c>
      <c r="S773" s="234"/>
      <c r="T773" s="34"/>
      <c r="U773" s="34"/>
      <c r="V773" s="34"/>
      <c r="W773" s="34"/>
      <c r="X773" s="34"/>
      <c r="AB773" s="167">
        <f>ROW()</f>
        <v>773</v>
      </c>
      <c r="AC773" s="168">
        <f t="shared" ref="AC773:AC836" ca="1" si="179">IF($AO$3=1,0,INDIRECT( "'" &amp; $AO$2 &amp; "'!P" &amp; TEXT($AB773,0)))</f>
        <v>0</v>
      </c>
      <c r="AD773" s="168">
        <f t="shared" ref="AD773:AD836" ca="1" si="180">IF($AO$3=1,(INDIRECT( "'" &amp; $AD$2 &amp; "'!F" &amp; TEXT($AB773-6,0))*2/12+INDIRECT( "'" &amp; $AD$2 &amp; "'!G" &amp; TEXT($AB773-6,0))*10/12)*2,INDIRECT( "'" &amp; $AO$2 &amp; "'!Q" &amp; TEXT($AB773,0)))</f>
        <v>0</v>
      </c>
      <c r="AE773" s="169" t="str">
        <f t="shared" ca="1" si="166"/>
        <v>-</v>
      </c>
      <c r="AF773" s="168" t="str">
        <f t="shared" ca="1" si="167"/>
        <v>-</v>
      </c>
      <c r="AG773" s="169" t="str">
        <f t="shared" ca="1" si="168"/>
        <v>-</v>
      </c>
      <c r="AH773" s="168" t="str">
        <f t="shared" ca="1" si="169"/>
        <v>-</v>
      </c>
      <c r="AI773" s="168">
        <f t="shared" ca="1" si="170"/>
        <v>0</v>
      </c>
      <c r="AJ773" s="170">
        <f t="shared" ca="1" si="171"/>
        <v>0</v>
      </c>
      <c r="AK773" s="168">
        <f t="shared" ref="AK773:AK836" ca="1" si="18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773" s="168">
        <f t="shared" ref="AL773:AL836" ca="1" si="18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774" spans="1:38" ht="27" customHeight="1" x14ac:dyDescent="0.2">
      <c r="A774" s="56">
        <v>759</v>
      </c>
      <c r="B774" s="309" t="str">
        <f t="shared" ca="1" si="176"/>
        <v>A759</v>
      </c>
      <c r="C774" s="309"/>
      <c r="D774" s="57" t="str">
        <f t="shared" ca="1" si="177"/>
        <v/>
      </c>
      <c r="E774" s="59" t="str">
        <f t="shared" ca="1" si="178"/>
        <v/>
      </c>
      <c r="F774" s="215">
        <f ca="1">IF(LEN(B774)&gt;0,'OBRAČUNANA OSNOVNA PLAČA'!H768,"")</f>
        <v>0</v>
      </c>
      <c r="G774" s="60"/>
      <c r="H774" s="60"/>
      <c r="I774" s="60"/>
      <c r="J774" s="60"/>
      <c r="K774" s="60"/>
      <c r="L774" s="229">
        <f t="shared" si="164"/>
        <v>0</v>
      </c>
      <c r="M774" s="230">
        <f t="shared" ca="1" si="172"/>
        <v>0</v>
      </c>
      <c r="N774" s="230">
        <f t="shared" ca="1" si="173"/>
        <v>0</v>
      </c>
      <c r="O774" s="231">
        <f t="shared" ca="1" si="174"/>
        <v>0</v>
      </c>
      <c r="P774" s="232">
        <f t="shared" ca="1" si="175"/>
        <v>0</v>
      </c>
      <c r="Q774" s="233">
        <f t="shared" ca="1" si="165"/>
        <v>0</v>
      </c>
      <c r="R774" s="233">
        <f ca="1">IF(LEN(B774)&gt;0,'7'!R774-'7'!Q774,"")</f>
        <v>0</v>
      </c>
      <c r="S774" s="234"/>
      <c r="T774" s="34"/>
      <c r="U774" s="34"/>
      <c r="V774" s="34"/>
      <c r="W774" s="34"/>
      <c r="X774" s="34"/>
      <c r="AB774" s="167">
        <f>ROW()</f>
        <v>774</v>
      </c>
      <c r="AC774" s="168">
        <f t="shared" ca="1" si="179"/>
        <v>0</v>
      </c>
      <c r="AD774" s="168">
        <f t="shared" ca="1" si="180"/>
        <v>0</v>
      </c>
      <c r="AE774" s="169" t="str">
        <f t="shared" ca="1" si="166"/>
        <v>-</v>
      </c>
      <c r="AF774" s="168" t="str">
        <f t="shared" ca="1" si="167"/>
        <v>-</v>
      </c>
      <c r="AG774" s="169" t="str">
        <f t="shared" ca="1" si="168"/>
        <v>-</v>
      </c>
      <c r="AH774" s="168" t="str">
        <f t="shared" ca="1" si="169"/>
        <v>-</v>
      </c>
      <c r="AI774" s="168">
        <f t="shared" ca="1" si="170"/>
        <v>0</v>
      </c>
      <c r="AJ774" s="170">
        <f t="shared" ca="1" si="171"/>
        <v>0</v>
      </c>
      <c r="AK774" s="168">
        <f t="shared" ca="1" si="181"/>
        <v>0</v>
      </c>
      <c r="AL774" s="168">
        <f t="shared" ca="1" si="182"/>
        <v>0</v>
      </c>
    </row>
    <row r="775" spans="1:38" ht="27" customHeight="1" x14ac:dyDescent="0.2">
      <c r="A775" s="56">
        <v>760</v>
      </c>
      <c r="B775" s="309" t="str">
        <f t="shared" ca="1" si="176"/>
        <v>A760</v>
      </c>
      <c r="C775" s="309"/>
      <c r="D775" s="57" t="str">
        <f t="shared" ca="1" si="177"/>
        <v/>
      </c>
      <c r="E775" s="59" t="str">
        <f t="shared" ca="1" si="178"/>
        <v/>
      </c>
      <c r="F775" s="215">
        <f ca="1">IF(LEN(B775)&gt;0,'OBRAČUNANA OSNOVNA PLAČA'!H769,"")</f>
        <v>0</v>
      </c>
      <c r="G775" s="60"/>
      <c r="H775" s="60"/>
      <c r="I775" s="60"/>
      <c r="J775" s="60"/>
      <c r="K775" s="60"/>
      <c r="L775" s="229">
        <f t="shared" si="164"/>
        <v>0</v>
      </c>
      <c r="M775" s="230">
        <f t="shared" ca="1" si="172"/>
        <v>0</v>
      </c>
      <c r="N775" s="230">
        <f t="shared" ca="1" si="173"/>
        <v>0</v>
      </c>
      <c r="O775" s="231">
        <f t="shared" ca="1" si="174"/>
        <v>0</v>
      </c>
      <c r="P775" s="232">
        <f t="shared" ca="1" si="175"/>
        <v>0</v>
      </c>
      <c r="Q775" s="233">
        <f t="shared" ca="1" si="165"/>
        <v>0</v>
      </c>
      <c r="R775" s="233">
        <f ca="1">IF(LEN(B775)&gt;0,'7'!R775-'7'!Q775,"")</f>
        <v>0</v>
      </c>
      <c r="S775" s="234"/>
      <c r="T775" s="34"/>
      <c r="U775" s="34"/>
      <c r="V775" s="34"/>
      <c r="W775" s="34"/>
      <c r="X775" s="34"/>
      <c r="AB775" s="167">
        <f>ROW()</f>
        <v>775</v>
      </c>
      <c r="AC775" s="168">
        <f t="shared" ca="1" si="179"/>
        <v>0</v>
      </c>
      <c r="AD775" s="168">
        <f t="shared" ca="1" si="180"/>
        <v>0</v>
      </c>
      <c r="AE775" s="169" t="str">
        <f t="shared" ca="1" si="166"/>
        <v>-</v>
      </c>
      <c r="AF775" s="168" t="str">
        <f t="shared" ca="1" si="167"/>
        <v>-</v>
      </c>
      <c r="AG775" s="169" t="str">
        <f t="shared" ca="1" si="168"/>
        <v>-</v>
      </c>
      <c r="AH775" s="168" t="str">
        <f t="shared" ca="1" si="169"/>
        <v>-</v>
      </c>
      <c r="AI775" s="168">
        <f t="shared" ca="1" si="170"/>
        <v>0</v>
      </c>
      <c r="AJ775" s="170">
        <f t="shared" ca="1" si="171"/>
        <v>0</v>
      </c>
      <c r="AK775" s="168">
        <f t="shared" ca="1" si="181"/>
        <v>0</v>
      </c>
      <c r="AL775" s="168">
        <f t="shared" ca="1" si="182"/>
        <v>0</v>
      </c>
    </row>
    <row r="776" spans="1:38" ht="27" customHeight="1" x14ac:dyDescent="0.2">
      <c r="A776" s="56">
        <v>761</v>
      </c>
      <c r="B776" s="309" t="str">
        <f t="shared" ca="1" si="176"/>
        <v>A761</v>
      </c>
      <c r="C776" s="309"/>
      <c r="D776" s="57" t="str">
        <f t="shared" ca="1" si="177"/>
        <v/>
      </c>
      <c r="E776" s="59" t="str">
        <f t="shared" ca="1" si="178"/>
        <v/>
      </c>
      <c r="F776" s="215">
        <f ca="1">IF(LEN(B776)&gt;0,'OBRAČUNANA OSNOVNA PLAČA'!H770,"")</f>
        <v>0</v>
      </c>
      <c r="G776" s="60"/>
      <c r="H776" s="60"/>
      <c r="I776" s="60"/>
      <c r="J776" s="60"/>
      <c r="K776" s="60"/>
      <c r="L776" s="229">
        <f t="shared" si="164"/>
        <v>0</v>
      </c>
      <c r="M776" s="230">
        <f t="shared" ca="1" si="172"/>
        <v>0</v>
      </c>
      <c r="N776" s="230">
        <f t="shared" ca="1" si="173"/>
        <v>0</v>
      </c>
      <c r="O776" s="231">
        <f t="shared" ca="1" si="174"/>
        <v>0</v>
      </c>
      <c r="P776" s="232">
        <f t="shared" ca="1" si="175"/>
        <v>0</v>
      </c>
      <c r="Q776" s="233">
        <f t="shared" ca="1" si="165"/>
        <v>0</v>
      </c>
      <c r="R776" s="233">
        <f ca="1">IF(LEN(B776)&gt;0,'7'!R776-'7'!Q776,"")</f>
        <v>0</v>
      </c>
      <c r="S776" s="234"/>
      <c r="T776" s="34"/>
      <c r="U776" s="34"/>
      <c r="V776" s="34"/>
      <c r="W776" s="34"/>
      <c r="X776" s="34"/>
      <c r="AB776" s="167">
        <f>ROW()</f>
        <v>776</v>
      </c>
      <c r="AC776" s="168">
        <f t="shared" ca="1" si="179"/>
        <v>0</v>
      </c>
      <c r="AD776" s="168">
        <f t="shared" ca="1" si="180"/>
        <v>0</v>
      </c>
      <c r="AE776" s="169" t="str">
        <f t="shared" ca="1" si="166"/>
        <v>-</v>
      </c>
      <c r="AF776" s="168" t="str">
        <f t="shared" ca="1" si="167"/>
        <v>-</v>
      </c>
      <c r="AG776" s="169" t="str">
        <f t="shared" ca="1" si="168"/>
        <v>-</v>
      </c>
      <c r="AH776" s="168" t="str">
        <f t="shared" ca="1" si="169"/>
        <v>-</v>
      </c>
      <c r="AI776" s="168">
        <f t="shared" ca="1" si="170"/>
        <v>0</v>
      </c>
      <c r="AJ776" s="170">
        <f t="shared" ca="1" si="171"/>
        <v>0</v>
      </c>
      <c r="AK776" s="168">
        <f t="shared" ca="1" si="181"/>
        <v>0</v>
      </c>
      <c r="AL776" s="168">
        <f t="shared" ca="1" si="182"/>
        <v>0</v>
      </c>
    </row>
    <row r="777" spans="1:38" ht="27" customHeight="1" x14ac:dyDescent="0.2">
      <c r="A777" s="56">
        <v>762</v>
      </c>
      <c r="B777" s="309" t="str">
        <f t="shared" ca="1" si="176"/>
        <v>A762</v>
      </c>
      <c r="C777" s="309"/>
      <c r="D777" s="57" t="str">
        <f t="shared" ca="1" si="177"/>
        <v/>
      </c>
      <c r="E777" s="59" t="str">
        <f t="shared" ca="1" si="178"/>
        <v/>
      </c>
      <c r="F777" s="215">
        <f ca="1">IF(LEN(B777)&gt;0,'OBRAČUNANA OSNOVNA PLAČA'!H771,"")</f>
        <v>0</v>
      </c>
      <c r="G777" s="60"/>
      <c r="H777" s="60"/>
      <c r="I777" s="60"/>
      <c r="J777" s="60"/>
      <c r="K777" s="60"/>
      <c r="L777" s="229">
        <f t="shared" si="164"/>
        <v>0</v>
      </c>
      <c r="M777" s="230">
        <f t="shared" ca="1" si="172"/>
        <v>0</v>
      </c>
      <c r="N777" s="230">
        <f t="shared" ca="1" si="173"/>
        <v>0</v>
      </c>
      <c r="O777" s="231">
        <f t="shared" ca="1" si="174"/>
        <v>0</v>
      </c>
      <c r="P777" s="232">
        <f t="shared" ca="1" si="175"/>
        <v>0</v>
      </c>
      <c r="Q777" s="233">
        <f t="shared" ca="1" si="165"/>
        <v>0</v>
      </c>
      <c r="R777" s="233">
        <f ca="1">IF(LEN(B777)&gt;0,'7'!R777-'7'!Q777,"")</f>
        <v>0</v>
      </c>
      <c r="S777" s="234"/>
      <c r="T777" s="34"/>
      <c r="U777" s="34"/>
      <c r="V777" s="34"/>
      <c r="W777" s="34"/>
      <c r="X777" s="34"/>
      <c r="AB777" s="167">
        <f>ROW()</f>
        <v>777</v>
      </c>
      <c r="AC777" s="168">
        <f t="shared" ca="1" si="179"/>
        <v>0</v>
      </c>
      <c r="AD777" s="168">
        <f t="shared" ca="1" si="180"/>
        <v>0</v>
      </c>
      <c r="AE777" s="169" t="str">
        <f t="shared" ca="1" si="166"/>
        <v>-</v>
      </c>
      <c r="AF777" s="168" t="str">
        <f t="shared" ca="1" si="167"/>
        <v>-</v>
      </c>
      <c r="AG777" s="169" t="str">
        <f t="shared" ca="1" si="168"/>
        <v>-</v>
      </c>
      <c r="AH777" s="168" t="str">
        <f t="shared" ca="1" si="169"/>
        <v>-</v>
      </c>
      <c r="AI777" s="168">
        <f t="shared" ca="1" si="170"/>
        <v>0</v>
      </c>
      <c r="AJ777" s="170">
        <f t="shared" ca="1" si="171"/>
        <v>0</v>
      </c>
      <c r="AK777" s="168">
        <f t="shared" ca="1" si="181"/>
        <v>0</v>
      </c>
      <c r="AL777" s="168">
        <f t="shared" ca="1" si="182"/>
        <v>0</v>
      </c>
    </row>
    <row r="778" spans="1:38" ht="27" customHeight="1" x14ac:dyDescent="0.2">
      <c r="A778" s="56">
        <v>763</v>
      </c>
      <c r="B778" s="309" t="str">
        <f t="shared" ca="1" si="176"/>
        <v>A763</v>
      </c>
      <c r="C778" s="309"/>
      <c r="D778" s="57" t="str">
        <f t="shared" ca="1" si="177"/>
        <v/>
      </c>
      <c r="E778" s="59" t="str">
        <f t="shared" ca="1" si="178"/>
        <v/>
      </c>
      <c r="F778" s="215">
        <f ca="1">IF(LEN(B778)&gt;0,'OBRAČUNANA OSNOVNA PLAČA'!H772,"")</f>
        <v>0</v>
      </c>
      <c r="G778" s="60"/>
      <c r="H778" s="60"/>
      <c r="I778" s="60"/>
      <c r="J778" s="60"/>
      <c r="K778" s="60"/>
      <c r="L778" s="229">
        <f t="shared" si="164"/>
        <v>0</v>
      </c>
      <c r="M778" s="230">
        <f t="shared" ca="1" si="172"/>
        <v>0</v>
      </c>
      <c r="N778" s="230">
        <f t="shared" ca="1" si="173"/>
        <v>0</v>
      </c>
      <c r="O778" s="231">
        <f t="shared" ca="1" si="174"/>
        <v>0</v>
      </c>
      <c r="P778" s="232">
        <f t="shared" ca="1" si="175"/>
        <v>0</v>
      </c>
      <c r="Q778" s="233">
        <f t="shared" ca="1" si="165"/>
        <v>0</v>
      </c>
      <c r="R778" s="233">
        <f ca="1">IF(LEN(B778)&gt;0,'7'!R778-'7'!Q778,"")</f>
        <v>0</v>
      </c>
      <c r="S778" s="234"/>
      <c r="T778" s="34"/>
      <c r="U778" s="34"/>
      <c r="V778" s="34"/>
      <c r="W778" s="34"/>
      <c r="X778" s="34"/>
      <c r="AB778" s="167">
        <f>ROW()</f>
        <v>778</v>
      </c>
      <c r="AC778" s="168">
        <f t="shared" ca="1" si="179"/>
        <v>0</v>
      </c>
      <c r="AD778" s="168">
        <f t="shared" ca="1" si="180"/>
        <v>0</v>
      </c>
      <c r="AE778" s="169" t="str">
        <f t="shared" ca="1" si="166"/>
        <v>-</v>
      </c>
      <c r="AF778" s="168" t="str">
        <f t="shared" ca="1" si="167"/>
        <v>-</v>
      </c>
      <c r="AG778" s="169" t="str">
        <f t="shared" ca="1" si="168"/>
        <v>-</v>
      </c>
      <c r="AH778" s="168" t="str">
        <f t="shared" ca="1" si="169"/>
        <v>-</v>
      </c>
      <c r="AI778" s="168">
        <f t="shared" ca="1" si="170"/>
        <v>0</v>
      </c>
      <c r="AJ778" s="170">
        <f t="shared" ca="1" si="171"/>
        <v>0</v>
      </c>
      <c r="AK778" s="168">
        <f t="shared" ca="1" si="181"/>
        <v>0</v>
      </c>
      <c r="AL778" s="168">
        <f t="shared" ca="1" si="182"/>
        <v>0</v>
      </c>
    </row>
    <row r="779" spans="1:38" ht="27" customHeight="1" x14ac:dyDescent="0.2">
      <c r="A779" s="56">
        <v>764</v>
      </c>
      <c r="B779" s="309" t="str">
        <f t="shared" ca="1" si="176"/>
        <v>A764</v>
      </c>
      <c r="C779" s="309"/>
      <c r="D779" s="57" t="str">
        <f t="shared" ca="1" si="177"/>
        <v/>
      </c>
      <c r="E779" s="59" t="str">
        <f t="shared" ca="1" si="178"/>
        <v/>
      </c>
      <c r="F779" s="215">
        <f ca="1">IF(LEN(B779)&gt;0,'OBRAČUNANA OSNOVNA PLAČA'!H773,"")</f>
        <v>0</v>
      </c>
      <c r="G779" s="60"/>
      <c r="H779" s="60"/>
      <c r="I779" s="60"/>
      <c r="J779" s="60"/>
      <c r="K779" s="60"/>
      <c r="L779" s="229">
        <f t="shared" si="164"/>
        <v>0</v>
      </c>
      <c r="M779" s="230">
        <f t="shared" ca="1" si="172"/>
        <v>0</v>
      </c>
      <c r="N779" s="230">
        <f t="shared" ca="1" si="173"/>
        <v>0</v>
      </c>
      <c r="O779" s="231">
        <f t="shared" ca="1" si="174"/>
        <v>0</v>
      </c>
      <c r="P779" s="232">
        <f t="shared" ca="1" si="175"/>
        <v>0</v>
      </c>
      <c r="Q779" s="233">
        <f t="shared" ca="1" si="165"/>
        <v>0</v>
      </c>
      <c r="R779" s="233">
        <f ca="1">IF(LEN(B779)&gt;0,'7'!R779-'7'!Q779,"")</f>
        <v>0</v>
      </c>
      <c r="S779" s="234"/>
      <c r="T779" s="34"/>
      <c r="U779" s="34"/>
      <c r="V779" s="34"/>
      <c r="W779" s="34"/>
      <c r="X779" s="34"/>
      <c r="AB779" s="167">
        <f>ROW()</f>
        <v>779</v>
      </c>
      <c r="AC779" s="168">
        <f t="shared" ca="1" si="179"/>
        <v>0</v>
      </c>
      <c r="AD779" s="168">
        <f t="shared" ca="1" si="180"/>
        <v>0</v>
      </c>
      <c r="AE779" s="169" t="str">
        <f t="shared" ca="1" si="166"/>
        <v>-</v>
      </c>
      <c r="AF779" s="168" t="str">
        <f t="shared" ca="1" si="167"/>
        <v>-</v>
      </c>
      <c r="AG779" s="169" t="str">
        <f t="shared" ca="1" si="168"/>
        <v>-</v>
      </c>
      <c r="AH779" s="168" t="str">
        <f t="shared" ca="1" si="169"/>
        <v>-</v>
      </c>
      <c r="AI779" s="168">
        <f t="shared" ca="1" si="170"/>
        <v>0</v>
      </c>
      <c r="AJ779" s="170">
        <f t="shared" ca="1" si="171"/>
        <v>0</v>
      </c>
      <c r="AK779" s="168">
        <f t="shared" ca="1" si="181"/>
        <v>0</v>
      </c>
      <c r="AL779" s="168">
        <f t="shared" ca="1" si="182"/>
        <v>0</v>
      </c>
    </row>
    <row r="780" spans="1:38" ht="27" customHeight="1" x14ac:dyDescent="0.2">
      <c r="A780" s="56">
        <v>765</v>
      </c>
      <c r="B780" s="309" t="str">
        <f t="shared" ca="1" si="176"/>
        <v>A765</v>
      </c>
      <c r="C780" s="309"/>
      <c r="D780" s="57" t="str">
        <f t="shared" ca="1" si="177"/>
        <v/>
      </c>
      <c r="E780" s="59" t="str">
        <f t="shared" ca="1" si="178"/>
        <v/>
      </c>
      <c r="F780" s="215">
        <f ca="1">IF(LEN(B780)&gt;0,'OBRAČUNANA OSNOVNA PLAČA'!H774,"")</f>
        <v>0</v>
      </c>
      <c r="G780" s="60"/>
      <c r="H780" s="60"/>
      <c r="I780" s="60"/>
      <c r="J780" s="60"/>
      <c r="K780" s="60"/>
      <c r="L780" s="229">
        <f t="shared" si="164"/>
        <v>0</v>
      </c>
      <c r="M780" s="230">
        <f t="shared" ca="1" si="172"/>
        <v>0</v>
      </c>
      <c r="N780" s="230">
        <f t="shared" ca="1" si="173"/>
        <v>0</v>
      </c>
      <c r="O780" s="231">
        <f t="shared" ca="1" si="174"/>
        <v>0</v>
      </c>
      <c r="P780" s="232">
        <f t="shared" ca="1" si="175"/>
        <v>0</v>
      </c>
      <c r="Q780" s="233">
        <f t="shared" ca="1" si="165"/>
        <v>0</v>
      </c>
      <c r="R780" s="233">
        <f ca="1">IF(LEN(B780)&gt;0,'7'!R780-'7'!Q780,"")</f>
        <v>0</v>
      </c>
      <c r="S780" s="234"/>
      <c r="T780" s="34"/>
      <c r="U780" s="34"/>
      <c r="V780" s="34"/>
      <c r="W780" s="34"/>
      <c r="X780" s="34"/>
      <c r="AB780" s="167">
        <f>ROW()</f>
        <v>780</v>
      </c>
      <c r="AC780" s="168">
        <f t="shared" ca="1" si="179"/>
        <v>0</v>
      </c>
      <c r="AD780" s="168">
        <f t="shared" ca="1" si="180"/>
        <v>0</v>
      </c>
      <c r="AE780" s="169" t="str">
        <f t="shared" ca="1" si="166"/>
        <v>-</v>
      </c>
      <c r="AF780" s="168" t="str">
        <f t="shared" ca="1" si="167"/>
        <v>-</v>
      </c>
      <c r="AG780" s="169" t="str">
        <f t="shared" ca="1" si="168"/>
        <v>-</v>
      </c>
      <c r="AH780" s="168" t="str">
        <f t="shared" ca="1" si="169"/>
        <v>-</v>
      </c>
      <c r="AI780" s="168">
        <f t="shared" ca="1" si="170"/>
        <v>0</v>
      </c>
      <c r="AJ780" s="170">
        <f t="shared" ca="1" si="171"/>
        <v>0</v>
      </c>
      <c r="AK780" s="168">
        <f t="shared" ca="1" si="181"/>
        <v>0</v>
      </c>
      <c r="AL780" s="168">
        <f t="shared" ca="1" si="182"/>
        <v>0</v>
      </c>
    </row>
    <row r="781" spans="1:38" ht="27" customHeight="1" x14ac:dyDescent="0.2">
      <c r="A781" s="56">
        <v>766</v>
      </c>
      <c r="B781" s="309" t="str">
        <f t="shared" ca="1" si="176"/>
        <v>A766</v>
      </c>
      <c r="C781" s="309"/>
      <c r="D781" s="57" t="str">
        <f t="shared" ca="1" si="177"/>
        <v/>
      </c>
      <c r="E781" s="59" t="str">
        <f t="shared" ca="1" si="178"/>
        <v/>
      </c>
      <c r="F781" s="215">
        <f ca="1">IF(LEN(B781)&gt;0,'OBRAČUNANA OSNOVNA PLAČA'!H775,"")</f>
        <v>0</v>
      </c>
      <c r="G781" s="60"/>
      <c r="H781" s="60"/>
      <c r="I781" s="60"/>
      <c r="J781" s="60"/>
      <c r="K781" s="60"/>
      <c r="L781" s="229">
        <f t="shared" si="164"/>
        <v>0</v>
      </c>
      <c r="M781" s="230">
        <f t="shared" ca="1" si="172"/>
        <v>0</v>
      </c>
      <c r="N781" s="230">
        <f t="shared" ca="1" si="173"/>
        <v>0</v>
      </c>
      <c r="O781" s="231">
        <f t="shared" ca="1" si="174"/>
        <v>0</v>
      </c>
      <c r="P781" s="232">
        <f t="shared" ca="1" si="175"/>
        <v>0</v>
      </c>
      <c r="Q781" s="233">
        <f t="shared" ca="1" si="165"/>
        <v>0</v>
      </c>
      <c r="R781" s="233">
        <f ca="1">IF(LEN(B781)&gt;0,'7'!R781-'7'!Q781,"")</f>
        <v>0</v>
      </c>
      <c r="S781" s="234"/>
      <c r="T781" s="34"/>
      <c r="U781" s="34"/>
      <c r="V781" s="34"/>
      <c r="W781" s="34"/>
      <c r="X781" s="34"/>
      <c r="AB781" s="167">
        <f>ROW()</f>
        <v>781</v>
      </c>
      <c r="AC781" s="168">
        <f t="shared" ca="1" si="179"/>
        <v>0</v>
      </c>
      <c r="AD781" s="168">
        <f t="shared" ca="1" si="180"/>
        <v>0</v>
      </c>
      <c r="AE781" s="169" t="str">
        <f t="shared" ca="1" si="166"/>
        <v>-</v>
      </c>
      <c r="AF781" s="168" t="str">
        <f t="shared" ca="1" si="167"/>
        <v>-</v>
      </c>
      <c r="AG781" s="169" t="str">
        <f t="shared" ca="1" si="168"/>
        <v>-</v>
      </c>
      <c r="AH781" s="168" t="str">
        <f t="shared" ca="1" si="169"/>
        <v>-</v>
      </c>
      <c r="AI781" s="168">
        <f t="shared" ca="1" si="170"/>
        <v>0</v>
      </c>
      <c r="AJ781" s="170">
        <f t="shared" ca="1" si="171"/>
        <v>0</v>
      </c>
      <c r="AK781" s="168">
        <f t="shared" ca="1" si="181"/>
        <v>0</v>
      </c>
      <c r="AL781" s="168">
        <f t="shared" ca="1" si="182"/>
        <v>0</v>
      </c>
    </row>
    <row r="782" spans="1:38" ht="27" customHeight="1" x14ac:dyDescent="0.2">
      <c r="A782" s="56">
        <v>767</v>
      </c>
      <c r="B782" s="309" t="str">
        <f t="shared" ca="1" si="176"/>
        <v>A767</v>
      </c>
      <c r="C782" s="309"/>
      <c r="D782" s="57" t="str">
        <f t="shared" ca="1" si="177"/>
        <v/>
      </c>
      <c r="E782" s="59" t="str">
        <f t="shared" ca="1" si="178"/>
        <v/>
      </c>
      <c r="F782" s="215">
        <f ca="1">IF(LEN(B782)&gt;0,'OBRAČUNANA OSNOVNA PLAČA'!H776,"")</f>
        <v>0</v>
      </c>
      <c r="G782" s="60"/>
      <c r="H782" s="60"/>
      <c r="I782" s="60"/>
      <c r="J782" s="60"/>
      <c r="K782" s="60"/>
      <c r="L782" s="229">
        <f t="shared" si="164"/>
        <v>0</v>
      </c>
      <c r="M782" s="230">
        <f t="shared" ca="1" si="172"/>
        <v>0</v>
      </c>
      <c r="N782" s="230">
        <f t="shared" ca="1" si="173"/>
        <v>0</v>
      </c>
      <c r="O782" s="231">
        <f t="shared" ca="1" si="174"/>
        <v>0</v>
      </c>
      <c r="P782" s="232">
        <f t="shared" ca="1" si="175"/>
        <v>0</v>
      </c>
      <c r="Q782" s="233">
        <f t="shared" ca="1" si="165"/>
        <v>0</v>
      </c>
      <c r="R782" s="233">
        <f ca="1">IF(LEN(B782)&gt;0,'7'!R782-'7'!Q782,"")</f>
        <v>0</v>
      </c>
      <c r="S782" s="234"/>
      <c r="T782" s="34"/>
      <c r="U782" s="34"/>
      <c r="V782" s="34"/>
      <c r="W782" s="34"/>
      <c r="X782" s="34"/>
      <c r="AB782" s="167">
        <f>ROW()</f>
        <v>782</v>
      </c>
      <c r="AC782" s="168">
        <f t="shared" ca="1" si="179"/>
        <v>0</v>
      </c>
      <c r="AD782" s="168">
        <f t="shared" ca="1" si="180"/>
        <v>0</v>
      </c>
      <c r="AE782" s="169" t="str">
        <f t="shared" ca="1" si="166"/>
        <v>-</v>
      </c>
      <c r="AF782" s="168" t="str">
        <f t="shared" ca="1" si="167"/>
        <v>-</v>
      </c>
      <c r="AG782" s="169" t="str">
        <f t="shared" ca="1" si="168"/>
        <v>-</v>
      </c>
      <c r="AH782" s="168" t="str">
        <f t="shared" ca="1" si="169"/>
        <v>-</v>
      </c>
      <c r="AI782" s="168">
        <f t="shared" ca="1" si="170"/>
        <v>0</v>
      </c>
      <c r="AJ782" s="170">
        <f t="shared" ca="1" si="171"/>
        <v>0</v>
      </c>
      <c r="AK782" s="168">
        <f t="shared" ca="1" si="181"/>
        <v>0</v>
      </c>
      <c r="AL782" s="168">
        <f t="shared" ca="1" si="182"/>
        <v>0</v>
      </c>
    </row>
    <row r="783" spans="1:38" ht="27" customHeight="1" x14ac:dyDescent="0.2">
      <c r="A783" s="56">
        <v>768</v>
      </c>
      <c r="B783" s="309" t="str">
        <f t="shared" ca="1" si="176"/>
        <v>A768</v>
      </c>
      <c r="C783" s="309"/>
      <c r="D783" s="57" t="str">
        <f t="shared" ca="1" si="177"/>
        <v/>
      </c>
      <c r="E783" s="59" t="str">
        <f t="shared" ca="1" si="178"/>
        <v/>
      </c>
      <c r="F783" s="215">
        <f ca="1">IF(LEN(B783)&gt;0,'OBRAČUNANA OSNOVNA PLAČA'!H777,"")</f>
        <v>0</v>
      </c>
      <c r="G783" s="60"/>
      <c r="H783" s="60"/>
      <c r="I783" s="60"/>
      <c r="J783" s="60"/>
      <c r="K783" s="60"/>
      <c r="L783" s="229">
        <f t="shared" si="164"/>
        <v>0</v>
      </c>
      <c r="M783" s="230">
        <f t="shared" ca="1" si="172"/>
        <v>0</v>
      </c>
      <c r="N783" s="230">
        <f t="shared" ca="1" si="173"/>
        <v>0</v>
      </c>
      <c r="O783" s="231">
        <f t="shared" ca="1" si="174"/>
        <v>0</v>
      </c>
      <c r="P783" s="232">
        <f t="shared" ca="1" si="175"/>
        <v>0</v>
      </c>
      <c r="Q783" s="233">
        <f t="shared" ca="1" si="165"/>
        <v>0</v>
      </c>
      <c r="R783" s="233">
        <f ca="1">IF(LEN(B783)&gt;0,'7'!R783-'7'!Q783,"")</f>
        <v>0</v>
      </c>
      <c r="S783" s="234"/>
      <c r="T783" s="34"/>
      <c r="U783" s="34"/>
      <c r="V783" s="34"/>
      <c r="W783" s="34"/>
      <c r="X783" s="34"/>
      <c r="AB783" s="167">
        <f>ROW()</f>
        <v>783</v>
      </c>
      <c r="AC783" s="168">
        <f t="shared" ca="1" si="179"/>
        <v>0</v>
      </c>
      <c r="AD783" s="168">
        <f t="shared" ca="1" si="180"/>
        <v>0</v>
      </c>
      <c r="AE783" s="169" t="str">
        <f t="shared" ca="1" si="166"/>
        <v>-</v>
      </c>
      <c r="AF783" s="168" t="str">
        <f t="shared" ca="1" si="167"/>
        <v>-</v>
      </c>
      <c r="AG783" s="169" t="str">
        <f t="shared" ca="1" si="168"/>
        <v>-</v>
      </c>
      <c r="AH783" s="168" t="str">
        <f t="shared" ca="1" si="169"/>
        <v>-</v>
      </c>
      <c r="AI783" s="168">
        <f t="shared" ca="1" si="170"/>
        <v>0</v>
      </c>
      <c r="AJ783" s="170">
        <f t="shared" ca="1" si="171"/>
        <v>0</v>
      </c>
      <c r="AK783" s="168">
        <f t="shared" ca="1" si="181"/>
        <v>0</v>
      </c>
      <c r="AL783" s="168">
        <f t="shared" ca="1" si="182"/>
        <v>0</v>
      </c>
    </row>
    <row r="784" spans="1:38" ht="27" customHeight="1" x14ac:dyDescent="0.2">
      <c r="A784" s="56">
        <v>769</v>
      </c>
      <c r="B784" s="309" t="str">
        <f t="shared" ca="1" si="176"/>
        <v>A769</v>
      </c>
      <c r="C784" s="309"/>
      <c r="D784" s="57" t="str">
        <f t="shared" ca="1" si="177"/>
        <v/>
      </c>
      <c r="E784" s="59" t="str">
        <f t="shared" ca="1" si="178"/>
        <v/>
      </c>
      <c r="F784" s="215">
        <f ca="1">IF(LEN(B784)&gt;0,'OBRAČUNANA OSNOVNA PLAČA'!H778,"")</f>
        <v>0</v>
      </c>
      <c r="G784" s="60"/>
      <c r="H784" s="60"/>
      <c r="I784" s="60"/>
      <c r="J784" s="60"/>
      <c r="K784" s="60"/>
      <c r="L784" s="229">
        <f t="shared" ref="L784:L847" si="183">+G784+H784+I784+J784+K784</f>
        <v>0</v>
      </c>
      <c r="M784" s="230">
        <f t="shared" ca="1" si="172"/>
        <v>0</v>
      </c>
      <c r="N784" s="230">
        <f t="shared" ca="1" si="173"/>
        <v>0</v>
      </c>
      <c r="O784" s="231">
        <f t="shared" ca="1" si="174"/>
        <v>0</v>
      </c>
      <c r="P784" s="232">
        <f t="shared" ca="1" si="175"/>
        <v>0</v>
      </c>
      <c r="Q784" s="233">
        <f t="shared" ref="Q784:Q847" ca="1" si="184">MIN(P784,R784)</f>
        <v>0</v>
      </c>
      <c r="R784" s="233">
        <f ca="1">IF(LEN(B784)&gt;0,'7'!R784-'7'!Q784,"")</f>
        <v>0</v>
      </c>
      <c r="S784" s="234"/>
      <c r="T784" s="34"/>
      <c r="U784" s="34"/>
      <c r="V784" s="34"/>
      <c r="W784" s="34"/>
      <c r="X784" s="34"/>
      <c r="AB784" s="167">
        <f>ROW()</f>
        <v>784</v>
      </c>
      <c r="AC784" s="168">
        <f t="shared" ca="1" si="179"/>
        <v>0</v>
      </c>
      <c r="AD784" s="168">
        <f t="shared" ca="1" si="180"/>
        <v>0</v>
      </c>
      <c r="AE784" s="169" t="str">
        <f t="shared" ref="AE784:AE847" ca="1" si="185">IF(AC784&gt;=AD784,"-",$L784/(5*MAX($M$1021:$M$1022)))</f>
        <v>-</v>
      </c>
      <c r="AF784" s="168" t="str">
        <f t="shared" ref="AF784:AF847" ca="1" si="186">IF(AC784&gt;=AD784,"-",$L784/(5*MAX($M$1021:$M$1022))*AK784)</f>
        <v>-</v>
      </c>
      <c r="AG784" s="169" t="str">
        <f t="shared" ref="AG784:AG847" ca="1" si="187">IF(AE784="-","-",AE784*$AF$1017)</f>
        <v>-</v>
      </c>
      <c r="AH784" s="168" t="str">
        <f t="shared" ref="AH784:AH847" ca="1" si="188">IF(AF784="-","-",AF784*$AF$1017)</f>
        <v>-</v>
      </c>
      <c r="AI784" s="168">
        <f t="shared" ref="AI784:AI847" ca="1" si="189">IF(AG784="-",0,MIN(AH784,R784))</f>
        <v>0</v>
      </c>
      <c r="AJ784" s="170">
        <f t="shared" ref="AJ784:AJ847" ca="1" si="190">+AD784-AC784</f>
        <v>0</v>
      </c>
      <c r="AK784" s="168">
        <f t="shared" ca="1" si="181"/>
        <v>0</v>
      </c>
      <c r="AL784" s="168">
        <f t="shared" ca="1" si="182"/>
        <v>0</v>
      </c>
    </row>
    <row r="785" spans="1:38" ht="27" customHeight="1" x14ac:dyDescent="0.2">
      <c r="A785" s="56">
        <v>770</v>
      </c>
      <c r="B785" s="309" t="str">
        <f t="shared" ca="1" si="176"/>
        <v>A770</v>
      </c>
      <c r="C785" s="309"/>
      <c r="D785" s="57" t="str">
        <f t="shared" ca="1" si="177"/>
        <v/>
      </c>
      <c r="E785" s="59" t="str">
        <f t="shared" ca="1" si="178"/>
        <v/>
      </c>
      <c r="F785" s="215">
        <f ca="1">IF(LEN(B785)&gt;0,'OBRAČUNANA OSNOVNA PLAČA'!H779,"")</f>
        <v>0</v>
      </c>
      <c r="G785" s="60"/>
      <c r="H785" s="60"/>
      <c r="I785" s="60"/>
      <c r="J785" s="60"/>
      <c r="K785" s="60"/>
      <c r="L785" s="229">
        <f t="shared" si="183"/>
        <v>0</v>
      </c>
      <c r="M785" s="230">
        <f t="shared" ref="M785:M848" ca="1" si="191">IF(LEN(B785)&gt;0,L785/5,"")</f>
        <v>0</v>
      </c>
      <c r="N785" s="230">
        <f t="shared" ref="N785:N848" ca="1" si="192">IF(LEN(B785)&gt;0,F785*M785,"")</f>
        <v>0</v>
      </c>
      <c r="O785" s="231">
        <f t="shared" ref="O785:O848" ca="1" si="193">IF(LEN(B785)&gt;0,M785*$P$1017,"")</f>
        <v>0</v>
      </c>
      <c r="P785" s="232">
        <f t="shared" ref="P785:P848" ca="1" si="194">IF(LEN(B785)&gt;0,F785*O785,"")</f>
        <v>0</v>
      </c>
      <c r="Q785" s="233">
        <f t="shared" ca="1" si="184"/>
        <v>0</v>
      </c>
      <c r="R785" s="233">
        <f ca="1">IF(LEN(B785)&gt;0,'7'!R785-'7'!Q785,"")</f>
        <v>0</v>
      </c>
      <c r="S785" s="234"/>
      <c r="T785" s="34"/>
      <c r="U785" s="34"/>
      <c r="V785" s="34"/>
      <c r="W785" s="34"/>
      <c r="X785" s="34"/>
      <c r="AB785" s="167">
        <f>ROW()</f>
        <v>785</v>
      </c>
      <c r="AC785" s="168">
        <f t="shared" ca="1" si="179"/>
        <v>0</v>
      </c>
      <c r="AD785" s="168">
        <f t="shared" ca="1" si="180"/>
        <v>0</v>
      </c>
      <c r="AE785" s="169" t="str">
        <f t="shared" ca="1" si="185"/>
        <v>-</v>
      </c>
      <c r="AF785" s="168" t="str">
        <f t="shared" ca="1" si="186"/>
        <v>-</v>
      </c>
      <c r="AG785" s="169" t="str">
        <f t="shared" ca="1" si="187"/>
        <v>-</v>
      </c>
      <c r="AH785" s="168" t="str">
        <f t="shared" ca="1" si="188"/>
        <v>-</v>
      </c>
      <c r="AI785" s="168">
        <f t="shared" ca="1" si="189"/>
        <v>0</v>
      </c>
      <c r="AJ785" s="170">
        <f t="shared" ca="1" si="190"/>
        <v>0</v>
      </c>
      <c r="AK785" s="168">
        <f t="shared" ca="1" si="181"/>
        <v>0</v>
      </c>
      <c r="AL785" s="168">
        <f t="shared" ca="1" si="182"/>
        <v>0</v>
      </c>
    </row>
    <row r="786" spans="1:38" ht="27" customHeight="1" x14ac:dyDescent="0.2">
      <c r="A786" s="56">
        <v>771</v>
      </c>
      <c r="B786" s="309" t="str">
        <f t="shared" ca="1" si="176"/>
        <v>A771</v>
      </c>
      <c r="C786" s="309"/>
      <c r="D786" s="57" t="str">
        <f t="shared" ca="1" si="177"/>
        <v/>
      </c>
      <c r="E786" s="59" t="str">
        <f t="shared" ca="1" si="178"/>
        <v/>
      </c>
      <c r="F786" s="215">
        <f ca="1">IF(LEN(B786)&gt;0,'OBRAČUNANA OSNOVNA PLAČA'!H780,"")</f>
        <v>0</v>
      </c>
      <c r="G786" s="60"/>
      <c r="H786" s="60"/>
      <c r="I786" s="60"/>
      <c r="J786" s="60"/>
      <c r="K786" s="60"/>
      <c r="L786" s="229">
        <f t="shared" si="183"/>
        <v>0</v>
      </c>
      <c r="M786" s="230">
        <f t="shared" ca="1" si="191"/>
        <v>0</v>
      </c>
      <c r="N786" s="230">
        <f t="shared" ca="1" si="192"/>
        <v>0</v>
      </c>
      <c r="O786" s="231">
        <f t="shared" ca="1" si="193"/>
        <v>0</v>
      </c>
      <c r="P786" s="232">
        <f t="shared" ca="1" si="194"/>
        <v>0</v>
      </c>
      <c r="Q786" s="233">
        <f t="shared" ca="1" si="184"/>
        <v>0</v>
      </c>
      <c r="R786" s="233">
        <f ca="1">IF(LEN(B786)&gt;0,'7'!R786-'7'!Q786,"")</f>
        <v>0</v>
      </c>
      <c r="S786" s="234"/>
      <c r="T786" s="34"/>
      <c r="U786" s="34"/>
      <c r="V786" s="34"/>
      <c r="W786" s="34"/>
      <c r="X786" s="34"/>
      <c r="AB786" s="167">
        <f>ROW()</f>
        <v>786</v>
      </c>
      <c r="AC786" s="168">
        <f t="shared" ca="1" si="179"/>
        <v>0</v>
      </c>
      <c r="AD786" s="168">
        <f t="shared" ca="1" si="180"/>
        <v>0</v>
      </c>
      <c r="AE786" s="169" t="str">
        <f t="shared" ca="1" si="185"/>
        <v>-</v>
      </c>
      <c r="AF786" s="168" t="str">
        <f t="shared" ca="1" si="186"/>
        <v>-</v>
      </c>
      <c r="AG786" s="169" t="str">
        <f t="shared" ca="1" si="187"/>
        <v>-</v>
      </c>
      <c r="AH786" s="168" t="str">
        <f t="shared" ca="1" si="188"/>
        <v>-</v>
      </c>
      <c r="AI786" s="168">
        <f t="shared" ca="1" si="189"/>
        <v>0</v>
      </c>
      <c r="AJ786" s="170">
        <f t="shared" ca="1" si="190"/>
        <v>0</v>
      </c>
      <c r="AK786" s="168">
        <f t="shared" ca="1" si="181"/>
        <v>0</v>
      </c>
      <c r="AL786" s="168">
        <f t="shared" ca="1" si="182"/>
        <v>0</v>
      </c>
    </row>
    <row r="787" spans="1:38" ht="27" customHeight="1" x14ac:dyDescent="0.2">
      <c r="A787" s="56">
        <v>772</v>
      </c>
      <c r="B787" s="309" t="str">
        <f t="shared" ca="1" si="176"/>
        <v>A772</v>
      </c>
      <c r="C787" s="309"/>
      <c r="D787" s="57" t="str">
        <f t="shared" ca="1" si="177"/>
        <v/>
      </c>
      <c r="E787" s="59" t="str">
        <f t="shared" ca="1" si="178"/>
        <v/>
      </c>
      <c r="F787" s="215">
        <f ca="1">IF(LEN(B787)&gt;0,'OBRAČUNANA OSNOVNA PLAČA'!H781,"")</f>
        <v>0</v>
      </c>
      <c r="G787" s="60"/>
      <c r="H787" s="60"/>
      <c r="I787" s="60"/>
      <c r="J787" s="60"/>
      <c r="K787" s="60"/>
      <c r="L787" s="229">
        <f t="shared" si="183"/>
        <v>0</v>
      </c>
      <c r="M787" s="230">
        <f t="shared" ca="1" si="191"/>
        <v>0</v>
      </c>
      <c r="N787" s="230">
        <f t="shared" ca="1" si="192"/>
        <v>0</v>
      </c>
      <c r="O787" s="231">
        <f t="shared" ca="1" si="193"/>
        <v>0</v>
      </c>
      <c r="P787" s="232">
        <f t="shared" ca="1" si="194"/>
        <v>0</v>
      </c>
      <c r="Q787" s="233">
        <f t="shared" ca="1" si="184"/>
        <v>0</v>
      </c>
      <c r="R787" s="233">
        <f ca="1">IF(LEN(B787)&gt;0,'7'!R787-'7'!Q787,"")</f>
        <v>0</v>
      </c>
      <c r="S787" s="234"/>
      <c r="T787" s="34"/>
      <c r="U787" s="34"/>
      <c r="V787" s="34"/>
      <c r="W787" s="34"/>
      <c r="X787" s="34"/>
      <c r="AB787" s="167">
        <f>ROW()</f>
        <v>787</v>
      </c>
      <c r="AC787" s="168">
        <f t="shared" ca="1" si="179"/>
        <v>0</v>
      </c>
      <c r="AD787" s="168">
        <f t="shared" ca="1" si="180"/>
        <v>0</v>
      </c>
      <c r="AE787" s="169" t="str">
        <f t="shared" ca="1" si="185"/>
        <v>-</v>
      </c>
      <c r="AF787" s="168" t="str">
        <f t="shared" ca="1" si="186"/>
        <v>-</v>
      </c>
      <c r="AG787" s="169" t="str">
        <f t="shared" ca="1" si="187"/>
        <v>-</v>
      </c>
      <c r="AH787" s="168" t="str">
        <f t="shared" ca="1" si="188"/>
        <v>-</v>
      </c>
      <c r="AI787" s="168">
        <f t="shared" ca="1" si="189"/>
        <v>0</v>
      </c>
      <c r="AJ787" s="170">
        <f t="shared" ca="1" si="190"/>
        <v>0</v>
      </c>
      <c r="AK787" s="168">
        <f t="shared" ca="1" si="181"/>
        <v>0</v>
      </c>
      <c r="AL787" s="168">
        <f t="shared" ca="1" si="182"/>
        <v>0</v>
      </c>
    </row>
    <row r="788" spans="1:38" ht="27" customHeight="1" x14ac:dyDescent="0.2">
      <c r="A788" s="56">
        <v>773</v>
      </c>
      <c r="B788" s="309" t="str">
        <f t="shared" ca="1" si="176"/>
        <v>A773</v>
      </c>
      <c r="C788" s="309"/>
      <c r="D788" s="57" t="str">
        <f t="shared" ca="1" si="177"/>
        <v/>
      </c>
      <c r="E788" s="59" t="str">
        <f t="shared" ca="1" si="178"/>
        <v/>
      </c>
      <c r="F788" s="215">
        <f ca="1">IF(LEN(B788)&gt;0,'OBRAČUNANA OSNOVNA PLAČA'!H782,"")</f>
        <v>0</v>
      </c>
      <c r="G788" s="60"/>
      <c r="H788" s="60"/>
      <c r="I788" s="60"/>
      <c r="J788" s="60"/>
      <c r="K788" s="60"/>
      <c r="L788" s="229">
        <f t="shared" si="183"/>
        <v>0</v>
      </c>
      <c r="M788" s="230">
        <f t="shared" ca="1" si="191"/>
        <v>0</v>
      </c>
      <c r="N788" s="230">
        <f t="shared" ca="1" si="192"/>
        <v>0</v>
      </c>
      <c r="O788" s="231">
        <f t="shared" ca="1" si="193"/>
        <v>0</v>
      </c>
      <c r="P788" s="232">
        <f t="shared" ca="1" si="194"/>
        <v>0</v>
      </c>
      <c r="Q788" s="233">
        <f t="shared" ca="1" si="184"/>
        <v>0</v>
      </c>
      <c r="R788" s="233">
        <f ca="1">IF(LEN(B788)&gt;0,'7'!R788-'7'!Q788,"")</f>
        <v>0</v>
      </c>
      <c r="S788" s="234"/>
      <c r="T788" s="34"/>
      <c r="U788" s="34"/>
      <c r="V788" s="34"/>
      <c r="W788" s="34"/>
      <c r="X788" s="34"/>
      <c r="AB788" s="167">
        <f>ROW()</f>
        <v>788</v>
      </c>
      <c r="AC788" s="168">
        <f t="shared" ca="1" si="179"/>
        <v>0</v>
      </c>
      <c r="AD788" s="168">
        <f t="shared" ca="1" si="180"/>
        <v>0</v>
      </c>
      <c r="AE788" s="169" t="str">
        <f t="shared" ca="1" si="185"/>
        <v>-</v>
      </c>
      <c r="AF788" s="168" t="str">
        <f t="shared" ca="1" si="186"/>
        <v>-</v>
      </c>
      <c r="AG788" s="169" t="str">
        <f t="shared" ca="1" si="187"/>
        <v>-</v>
      </c>
      <c r="AH788" s="168" t="str">
        <f t="shared" ca="1" si="188"/>
        <v>-</v>
      </c>
      <c r="AI788" s="168">
        <f t="shared" ca="1" si="189"/>
        <v>0</v>
      </c>
      <c r="AJ788" s="170">
        <f t="shared" ca="1" si="190"/>
        <v>0</v>
      </c>
      <c r="AK788" s="168">
        <f t="shared" ca="1" si="181"/>
        <v>0</v>
      </c>
      <c r="AL788" s="168">
        <f t="shared" ca="1" si="182"/>
        <v>0</v>
      </c>
    </row>
    <row r="789" spans="1:38" ht="27" customHeight="1" x14ac:dyDescent="0.2">
      <c r="A789" s="56">
        <v>774</v>
      </c>
      <c r="B789" s="309" t="str">
        <f t="shared" ca="1" si="176"/>
        <v>A774</v>
      </c>
      <c r="C789" s="309"/>
      <c r="D789" s="57" t="str">
        <f t="shared" ca="1" si="177"/>
        <v/>
      </c>
      <c r="E789" s="59" t="str">
        <f t="shared" ca="1" si="178"/>
        <v/>
      </c>
      <c r="F789" s="215">
        <f ca="1">IF(LEN(B789)&gt;0,'OBRAČUNANA OSNOVNA PLAČA'!H783,"")</f>
        <v>0</v>
      </c>
      <c r="G789" s="60"/>
      <c r="H789" s="60"/>
      <c r="I789" s="60"/>
      <c r="J789" s="60"/>
      <c r="K789" s="60"/>
      <c r="L789" s="229">
        <f t="shared" si="183"/>
        <v>0</v>
      </c>
      <c r="M789" s="230">
        <f t="shared" ca="1" si="191"/>
        <v>0</v>
      </c>
      <c r="N789" s="230">
        <f t="shared" ca="1" si="192"/>
        <v>0</v>
      </c>
      <c r="O789" s="231">
        <f t="shared" ca="1" si="193"/>
        <v>0</v>
      </c>
      <c r="P789" s="232">
        <f t="shared" ca="1" si="194"/>
        <v>0</v>
      </c>
      <c r="Q789" s="233">
        <f t="shared" ca="1" si="184"/>
        <v>0</v>
      </c>
      <c r="R789" s="233">
        <f ca="1">IF(LEN(B789)&gt;0,'7'!R789-'7'!Q789,"")</f>
        <v>0</v>
      </c>
      <c r="S789" s="234"/>
      <c r="T789" s="34"/>
      <c r="U789" s="34"/>
      <c r="V789" s="34"/>
      <c r="W789" s="34"/>
      <c r="X789" s="34"/>
      <c r="AB789" s="167">
        <f>ROW()</f>
        <v>789</v>
      </c>
      <c r="AC789" s="168">
        <f t="shared" ca="1" si="179"/>
        <v>0</v>
      </c>
      <c r="AD789" s="168">
        <f t="shared" ca="1" si="180"/>
        <v>0</v>
      </c>
      <c r="AE789" s="169" t="str">
        <f t="shared" ca="1" si="185"/>
        <v>-</v>
      </c>
      <c r="AF789" s="168" t="str">
        <f t="shared" ca="1" si="186"/>
        <v>-</v>
      </c>
      <c r="AG789" s="169" t="str">
        <f t="shared" ca="1" si="187"/>
        <v>-</v>
      </c>
      <c r="AH789" s="168" t="str">
        <f t="shared" ca="1" si="188"/>
        <v>-</v>
      </c>
      <c r="AI789" s="168">
        <f t="shared" ca="1" si="189"/>
        <v>0</v>
      </c>
      <c r="AJ789" s="170">
        <f t="shared" ca="1" si="190"/>
        <v>0</v>
      </c>
      <c r="AK789" s="168">
        <f t="shared" ca="1" si="181"/>
        <v>0</v>
      </c>
      <c r="AL789" s="168">
        <f t="shared" ca="1" si="182"/>
        <v>0</v>
      </c>
    </row>
    <row r="790" spans="1:38" ht="27" customHeight="1" x14ac:dyDescent="0.2">
      <c r="A790" s="56">
        <v>775</v>
      </c>
      <c r="B790" s="309" t="str">
        <f t="shared" ca="1" si="176"/>
        <v>A775</v>
      </c>
      <c r="C790" s="309"/>
      <c r="D790" s="57" t="str">
        <f t="shared" ca="1" si="177"/>
        <v/>
      </c>
      <c r="E790" s="59" t="str">
        <f t="shared" ca="1" si="178"/>
        <v/>
      </c>
      <c r="F790" s="215">
        <f ca="1">IF(LEN(B790)&gt;0,'OBRAČUNANA OSNOVNA PLAČA'!H784,"")</f>
        <v>0</v>
      </c>
      <c r="G790" s="60"/>
      <c r="H790" s="60"/>
      <c r="I790" s="60"/>
      <c r="J790" s="60"/>
      <c r="K790" s="60"/>
      <c r="L790" s="229">
        <f t="shared" si="183"/>
        <v>0</v>
      </c>
      <c r="M790" s="230">
        <f t="shared" ca="1" si="191"/>
        <v>0</v>
      </c>
      <c r="N790" s="230">
        <f t="shared" ca="1" si="192"/>
        <v>0</v>
      </c>
      <c r="O790" s="231">
        <f t="shared" ca="1" si="193"/>
        <v>0</v>
      </c>
      <c r="P790" s="232">
        <f t="shared" ca="1" si="194"/>
        <v>0</v>
      </c>
      <c r="Q790" s="233">
        <f t="shared" ca="1" si="184"/>
        <v>0</v>
      </c>
      <c r="R790" s="233">
        <f ca="1">IF(LEN(B790)&gt;0,'7'!R790-'7'!Q790,"")</f>
        <v>0</v>
      </c>
      <c r="S790" s="234"/>
      <c r="T790" s="34"/>
      <c r="U790" s="34"/>
      <c r="V790" s="34"/>
      <c r="W790" s="34"/>
      <c r="X790" s="34"/>
      <c r="AB790" s="167">
        <f>ROW()</f>
        <v>790</v>
      </c>
      <c r="AC790" s="168">
        <f t="shared" ca="1" si="179"/>
        <v>0</v>
      </c>
      <c r="AD790" s="168">
        <f t="shared" ca="1" si="180"/>
        <v>0</v>
      </c>
      <c r="AE790" s="169" t="str">
        <f t="shared" ca="1" si="185"/>
        <v>-</v>
      </c>
      <c r="AF790" s="168" t="str">
        <f t="shared" ca="1" si="186"/>
        <v>-</v>
      </c>
      <c r="AG790" s="169" t="str">
        <f t="shared" ca="1" si="187"/>
        <v>-</v>
      </c>
      <c r="AH790" s="168" t="str">
        <f t="shared" ca="1" si="188"/>
        <v>-</v>
      </c>
      <c r="AI790" s="168">
        <f t="shared" ca="1" si="189"/>
        <v>0</v>
      </c>
      <c r="AJ790" s="170">
        <f t="shared" ca="1" si="190"/>
        <v>0</v>
      </c>
      <c r="AK790" s="168">
        <f t="shared" ca="1" si="181"/>
        <v>0</v>
      </c>
      <c r="AL790" s="168">
        <f t="shared" ca="1" si="182"/>
        <v>0</v>
      </c>
    </row>
    <row r="791" spans="1:38" ht="27" customHeight="1" x14ac:dyDescent="0.2">
      <c r="A791" s="56">
        <v>776</v>
      </c>
      <c r="B791" s="309" t="str">
        <f t="shared" ca="1" si="176"/>
        <v>A776</v>
      </c>
      <c r="C791" s="309"/>
      <c r="D791" s="57" t="str">
        <f t="shared" ca="1" si="177"/>
        <v/>
      </c>
      <c r="E791" s="59" t="str">
        <f t="shared" ca="1" si="178"/>
        <v/>
      </c>
      <c r="F791" s="215">
        <f ca="1">IF(LEN(B791)&gt;0,'OBRAČUNANA OSNOVNA PLAČA'!H785,"")</f>
        <v>0</v>
      </c>
      <c r="G791" s="60"/>
      <c r="H791" s="60"/>
      <c r="I791" s="60"/>
      <c r="J791" s="60"/>
      <c r="K791" s="60"/>
      <c r="L791" s="229">
        <f t="shared" si="183"/>
        <v>0</v>
      </c>
      <c r="M791" s="230">
        <f t="shared" ca="1" si="191"/>
        <v>0</v>
      </c>
      <c r="N791" s="230">
        <f t="shared" ca="1" si="192"/>
        <v>0</v>
      </c>
      <c r="O791" s="231">
        <f t="shared" ca="1" si="193"/>
        <v>0</v>
      </c>
      <c r="P791" s="232">
        <f t="shared" ca="1" si="194"/>
        <v>0</v>
      </c>
      <c r="Q791" s="233">
        <f t="shared" ca="1" si="184"/>
        <v>0</v>
      </c>
      <c r="R791" s="233">
        <f ca="1">IF(LEN(B791)&gt;0,'7'!R791-'7'!Q791,"")</f>
        <v>0</v>
      </c>
      <c r="S791" s="234"/>
      <c r="T791" s="34"/>
      <c r="U791" s="34"/>
      <c r="V791" s="34"/>
      <c r="W791" s="34"/>
      <c r="X791" s="34"/>
      <c r="AB791" s="167">
        <f>ROW()</f>
        <v>791</v>
      </c>
      <c r="AC791" s="168">
        <f t="shared" ca="1" si="179"/>
        <v>0</v>
      </c>
      <c r="AD791" s="168">
        <f t="shared" ca="1" si="180"/>
        <v>0</v>
      </c>
      <c r="AE791" s="169" t="str">
        <f t="shared" ca="1" si="185"/>
        <v>-</v>
      </c>
      <c r="AF791" s="168" t="str">
        <f t="shared" ca="1" si="186"/>
        <v>-</v>
      </c>
      <c r="AG791" s="169" t="str">
        <f t="shared" ca="1" si="187"/>
        <v>-</v>
      </c>
      <c r="AH791" s="168" t="str">
        <f t="shared" ca="1" si="188"/>
        <v>-</v>
      </c>
      <c r="AI791" s="168">
        <f t="shared" ca="1" si="189"/>
        <v>0</v>
      </c>
      <c r="AJ791" s="170">
        <f t="shared" ca="1" si="190"/>
        <v>0</v>
      </c>
      <c r="AK791" s="168">
        <f t="shared" ca="1" si="181"/>
        <v>0</v>
      </c>
      <c r="AL791" s="168">
        <f t="shared" ca="1" si="182"/>
        <v>0</v>
      </c>
    </row>
    <row r="792" spans="1:38" ht="27" customHeight="1" x14ac:dyDescent="0.2">
      <c r="A792" s="56">
        <v>777</v>
      </c>
      <c r="B792" s="309" t="str">
        <f t="shared" ca="1" si="176"/>
        <v>A777</v>
      </c>
      <c r="C792" s="309"/>
      <c r="D792" s="57" t="str">
        <f t="shared" ca="1" si="177"/>
        <v/>
      </c>
      <c r="E792" s="59" t="str">
        <f t="shared" ca="1" si="178"/>
        <v/>
      </c>
      <c r="F792" s="215">
        <f ca="1">IF(LEN(B792)&gt;0,'OBRAČUNANA OSNOVNA PLAČA'!H786,"")</f>
        <v>0</v>
      </c>
      <c r="G792" s="60"/>
      <c r="H792" s="60"/>
      <c r="I792" s="60"/>
      <c r="J792" s="60"/>
      <c r="K792" s="60"/>
      <c r="L792" s="229">
        <f t="shared" si="183"/>
        <v>0</v>
      </c>
      <c r="M792" s="230">
        <f t="shared" ca="1" si="191"/>
        <v>0</v>
      </c>
      <c r="N792" s="230">
        <f t="shared" ca="1" si="192"/>
        <v>0</v>
      </c>
      <c r="O792" s="231">
        <f t="shared" ca="1" si="193"/>
        <v>0</v>
      </c>
      <c r="P792" s="232">
        <f t="shared" ca="1" si="194"/>
        <v>0</v>
      </c>
      <c r="Q792" s="233">
        <f t="shared" ca="1" si="184"/>
        <v>0</v>
      </c>
      <c r="R792" s="233">
        <f ca="1">IF(LEN(B792)&gt;0,'7'!R792-'7'!Q792,"")</f>
        <v>0</v>
      </c>
      <c r="S792" s="234"/>
      <c r="T792" s="34"/>
      <c r="U792" s="34"/>
      <c r="V792" s="34"/>
      <c r="W792" s="34"/>
      <c r="X792" s="34"/>
      <c r="AB792" s="167">
        <f>ROW()</f>
        <v>792</v>
      </c>
      <c r="AC792" s="168">
        <f t="shared" ca="1" si="179"/>
        <v>0</v>
      </c>
      <c r="AD792" s="168">
        <f t="shared" ca="1" si="180"/>
        <v>0</v>
      </c>
      <c r="AE792" s="169" t="str">
        <f t="shared" ca="1" si="185"/>
        <v>-</v>
      </c>
      <c r="AF792" s="168" t="str">
        <f t="shared" ca="1" si="186"/>
        <v>-</v>
      </c>
      <c r="AG792" s="169" t="str">
        <f t="shared" ca="1" si="187"/>
        <v>-</v>
      </c>
      <c r="AH792" s="168" t="str">
        <f t="shared" ca="1" si="188"/>
        <v>-</v>
      </c>
      <c r="AI792" s="168">
        <f t="shared" ca="1" si="189"/>
        <v>0</v>
      </c>
      <c r="AJ792" s="170">
        <f t="shared" ca="1" si="190"/>
        <v>0</v>
      </c>
      <c r="AK792" s="168">
        <f t="shared" ca="1" si="181"/>
        <v>0</v>
      </c>
      <c r="AL792" s="168">
        <f t="shared" ca="1" si="182"/>
        <v>0</v>
      </c>
    </row>
    <row r="793" spans="1:38" ht="27" customHeight="1" x14ac:dyDescent="0.2">
      <c r="A793" s="56">
        <v>778</v>
      </c>
      <c r="B793" s="309" t="str">
        <f t="shared" ca="1" si="176"/>
        <v>A778</v>
      </c>
      <c r="C793" s="309"/>
      <c r="D793" s="57" t="str">
        <f t="shared" ca="1" si="177"/>
        <v/>
      </c>
      <c r="E793" s="59" t="str">
        <f t="shared" ca="1" si="178"/>
        <v/>
      </c>
      <c r="F793" s="215">
        <f ca="1">IF(LEN(B793)&gt;0,'OBRAČUNANA OSNOVNA PLAČA'!H787,"")</f>
        <v>0</v>
      </c>
      <c r="G793" s="60"/>
      <c r="H793" s="60"/>
      <c r="I793" s="60"/>
      <c r="J793" s="60"/>
      <c r="K793" s="60"/>
      <c r="L793" s="229">
        <f t="shared" si="183"/>
        <v>0</v>
      </c>
      <c r="M793" s="230">
        <f t="shared" ca="1" si="191"/>
        <v>0</v>
      </c>
      <c r="N793" s="230">
        <f t="shared" ca="1" si="192"/>
        <v>0</v>
      </c>
      <c r="O793" s="231">
        <f t="shared" ca="1" si="193"/>
        <v>0</v>
      </c>
      <c r="P793" s="232">
        <f t="shared" ca="1" si="194"/>
        <v>0</v>
      </c>
      <c r="Q793" s="233">
        <f t="shared" ca="1" si="184"/>
        <v>0</v>
      </c>
      <c r="R793" s="233">
        <f ca="1">IF(LEN(B793)&gt;0,'7'!R793-'7'!Q793,"")</f>
        <v>0</v>
      </c>
      <c r="S793" s="234"/>
      <c r="T793" s="34"/>
      <c r="U793" s="34"/>
      <c r="V793" s="34"/>
      <c r="W793" s="34"/>
      <c r="X793" s="34"/>
      <c r="AB793" s="167">
        <f>ROW()</f>
        <v>793</v>
      </c>
      <c r="AC793" s="168">
        <f t="shared" ca="1" si="179"/>
        <v>0</v>
      </c>
      <c r="AD793" s="168">
        <f t="shared" ca="1" si="180"/>
        <v>0</v>
      </c>
      <c r="AE793" s="169" t="str">
        <f t="shared" ca="1" si="185"/>
        <v>-</v>
      </c>
      <c r="AF793" s="168" t="str">
        <f t="shared" ca="1" si="186"/>
        <v>-</v>
      </c>
      <c r="AG793" s="169" t="str">
        <f t="shared" ca="1" si="187"/>
        <v>-</v>
      </c>
      <c r="AH793" s="168" t="str">
        <f t="shared" ca="1" si="188"/>
        <v>-</v>
      </c>
      <c r="AI793" s="168">
        <f t="shared" ca="1" si="189"/>
        <v>0</v>
      </c>
      <c r="AJ793" s="170">
        <f t="shared" ca="1" si="190"/>
        <v>0</v>
      </c>
      <c r="AK793" s="168">
        <f t="shared" ca="1" si="181"/>
        <v>0</v>
      </c>
      <c r="AL793" s="168">
        <f t="shared" ca="1" si="182"/>
        <v>0</v>
      </c>
    </row>
    <row r="794" spans="1:38" ht="27" customHeight="1" x14ac:dyDescent="0.2">
      <c r="A794" s="56">
        <v>779</v>
      </c>
      <c r="B794" s="309" t="str">
        <f t="shared" ca="1" si="176"/>
        <v>A779</v>
      </c>
      <c r="C794" s="309"/>
      <c r="D794" s="57" t="str">
        <f t="shared" ca="1" si="177"/>
        <v/>
      </c>
      <c r="E794" s="59" t="str">
        <f t="shared" ca="1" si="178"/>
        <v/>
      </c>
      <c r="F794" s="215">
        <f ca="1">IF(LEN(B794)&gt;0,'OBRAČUNANA OSNOVNA PLAČA'!H788,"")</f>
        <v>0</v>
      </c>
      <c r="G794" s="60"/>
      <c r="H794" s="60"/>
      <c r="I794" s="60"/>
      <c r="J794" s="60"/>
      <c r="K794" s="60"/>
      <c r="L794" s="229">
        <f t="shared" si="183"/>
        <v>0</v>
      </c>
      <c r="M794" s="230">
        <f t="shared" ca="1" si="191"/>
        <v>0</v>
      </c>
      <c r="N794" s="230">
        <f t="shared" ca="1" si="192"/>
        <v>0</v>
      </c>
      <c r="O794" s="231">
        <f t="shared" ca="1" si="193"/>
        <v>0</v>
      </c>
      <c r="P794" s="232">
        <f t="shared" ca="1" si="194"/>
        <v>0</v>
      </c>
      <c r="Q794" s="233">
        <f t="shared" ca="1" si="184"/>
        <v>0</v>
      </c>
      <c r="R794" s="233">
        <f ca="1">IF(LEN(B794)&gt;0,'7'!R794-'7'!Q794,"")</f>
        <v>0</v>
      </c>
      <c r="S794" s="234"/>
      <c r="T794" s="34"/>
      <c r="U794" s="34"/>
      <c r="V794" s="34"/>
      <c r="W794" s="34"/>
      <c r="X794" s="34"/>
      <c r="AB794" s="167">
        <f>ROW()</f>
        <v>794</v>
      </c>
      <c r="AC794" s="168">
        <f t="shared" ca="1" si="179"/>
        <v>0</v>
      </c>
      <c r="AD794" s="168">
        <f t="shared" ca="1" si="180"/>
        <v>0</v>
      </c>
      <c r="AE794" s="169" t="str">
        <f t="shared" ca="1" si="185"/>
        <v>-</v>
      </c>
      <c r="AF794" s="168" t="str">
        <f t="shared" ca="1" si="186"/>
        <v>-</v>
      </c>
      <c r="AG794" s="169" t="str">
        <f t="shared" ca="1" si="187"/>
        <v>-</v>
      </c>
      <c r="AH794" s="168" t="str">
        <f t="shared" ca="1" si="188"/>
        <v>-</v>
      </c>
      <c r="AI794" s="168">
        <f t="shared" ca="1" si="189"/>
        <v>0</v>
      </c>
      <c r="AJ794" s="170">
        <f t="shared" ca="1" si="190"/>
        <v>0</v>
      </c>
      <c r="AK794" s="168">
        <f t="shared" ca="1" si="181"/>
        <v>0</v>
      </c>
      <c r="AL794" s="168">
        <f t="shared" ca="1" si="182"/>
        <v>0</v>
      </c>
    </row>
    <row r="795" spans="1:38" ht="27" customHeight="1" x14ac:dyDescent="0.2">
      <c r="A795" s="56">
        <v>780</v>
      </c>
      <c r="B795" s="309" t="str">
        <f t="shared" ca="1" si="176"/>
        <v>A780</v>
      </c>
      <c r="C795" s="309"/>
      <c r="D795" s="57" t="str">
        <f t="shared" ca="1" si="177"/>
        <v/>
      </c>
      <c r="E795" s="59" t="str">
        <f t="shared" ca="1" si="178"/>
        <v/>
      </c>
      <c r="F795" s="215">
        <f ca="1">IF(LEN(B795)&gt;0,'OBRAČUNANA OSNOVNA PLAČA'!H789,"")</f>
        <v>0</v>
      </c>
      <c r="G795" s="60"/>
      <c r="H795" s="60"/>
      <c r="I795" s="60"/>
      <c r="J795" s="60"/>
      <c r="K795" s="60"/>
      <c r="L795" s="229">
        <f t="shared" si="183"/>
        <v>0</v>
      </c>
      <c r="M795" s="230">
        <f t="shared" ca="1" si="191"/>
        <v>0</v>
      </c>
      <c r="N795" s="230">
        <f t="shared" ca="1" si="192"/>
        <v>0</v>
      </c>
      <c r="O795" s="231">
        <f t="shared" ca="1" si="193"/>
        <v>0</v>
      </c>
      <c r="P795" s="232">
        <f t="shared" ca="1" si="194"/>
        <v>0</v>
      </c>
      <c r="Q795" s="233">
        <f t="shared" ca="1" si="184"/>
        <v>0</v>
      </c>
      <c r="R795" s="233">
        <f ca="1">IF(LEN(B795)&gt;0,'7'!R795-'7'!Q795,"")</f>
        <v>0</v>
      </c>
      <c r="S795" s="234"/>
      <c r="T795" s="34"/>
      <c r="U795" s="34"/>
      <c r="V795" s="34"/>
      <c r="W795" s="34"/>
      <c r="X795" s="34"/>
      <c r="AB795" s="167">
        <f>ROW()</f>
        <v>795</v>
      </c>
      <c r="AC795" s="168">
        <f t="shared" ca="1" si="179"/>
        <v>0</v>
      </c>
      <c r="AD795" s="168">
        <f t="shared" ca="1" si="180"/>
        <v>0</v>
      </c>
      <c r="AE795" s="169" t="str">
        <f t="shared" ca="1" si="185"/>
        <v>-</v>
      </c>
      <c r="AF795" s="168" t="str">
        <f t="shared" ca="1" si="186"/>
        <v>-</v>
      </c>
      <c r="AG795" s="169" t="str">
        <f t="shared" ca="1" si="187"/>
        <v>-</v>
      </c>
      <c r="AH795" s="168" t="str">
        <f t="shared" ca="1" si="188"/>
        <v>-</v>
      </c>
      <c r="AI795" s="168">
        <f t="shared" ca="1" si="189"/>
        <v>0</v>
      </c>
      <c r="AJ795" s="170">
        <f t="shared" ca="1" si="190"/>
        <v>0</v>
      </c>
      <c r="AK795" s="168">
        <f t="shared" ca="1" si="181"/>
        <v>0</v>
      </c>
      <c r="AL795" s="168">
        <f t="shared" ca="1" si="182"/>
        <v>0</v>
      </c>
    </row>
    <row r="796" spans="1:38" ht="27" customHeight="1" x14ac:dyDescent="0.2">
      <c r="A796" s="56">
        <v>781</v>
      </c>
      <c r="B796" s="309" t="str">
        <f t="shared" ca="1" si="176"/>
        <v>A781</v>
      </c>
      <c r="C796" s="309"/>
      <c r="D796" s="57" t="str">
        <f t="shared" ca="1" si="177"/>
        <v/>
      </c>
      <c r="E796" s="59" t="str">
        <f t="shared" ca="1" si="178"/>
        <v/>
      </c>
      <c r="F796" s="215">
        <f ca="1">IF(LEN(B796)&gt;0,'OBRAČUNANA OSNOVNA PLAČA'!H790,"")</f>
        <v>0</v>
      </c>
      <c r="G796" s="60"/>
      <c r="H796" s="60"/>
      <c r="I796" s="60"/>
      <c r="J796" s="60"/>
      <c r="K796" s="60"/>
      <c r="L796" s="229">
        <f t="shared" si="183"/>
        <v>0</v>
      </c>
      <c r="M796" s="230">
        <f t="shared" ca="1" si="191"/>
        <v>0</v>
      </c>
      <c r="N796" s="230">
        <f t="shared" ca="1" si="192"/>
        <v>0</v>
      </c>
      <c r="O796" s="231">
        <f t="shared" ca="1" si="193"/>
        <v>0</v>
      </c>
      <c r="P796" s="232">
        <f t="shared" ca="1" si="194"/>
        <v>0</v>
      </c>
      <c r="Q796" s="233">
        <f t="shared" ca="1" si="184"/>
        <v>0</v>
      </c>
      <c r="R796" s="233">
        <f ca="1">IF(LEN(B796)&gt;0,'7'!R796-'7'!Q796,"")</f>
        <v>0</v>
      </c>
      <c r="S796" s="234"/>
      <c r="T796" s="34"/>
      <c r="U796" s="34"/>
      <c r="V796" s="34"/>
      <c r="W796" s="34"/>
      <c r="X796" s="34"/>
      <c r="AB796" s="167">
        <f>ROW()</f>
        <v>796</v>
      </c>
      <c r="AC796" s="168">
        <f t="shared" ca="1" si="179"/>
        <v>0</v>
      </c>
      <c r="AD796" s="168">
        <f t="shared" ca="1" si="180"/>
        <v>0</v>
      </c>
      <c r="AE796" s="169" t="str">
        <f t="shared" ca="1" si="185"/>
        <v>-</v>
      </c>
      <c r="AF796" s="168" t="str">
        <f t="shared" ca="1" si="186"/>
        <v>-</v>
      </c>
      <c r="AG796" s="169" t="str">
        <f t="shared" ca="1" si="187"/>
        <v>-</v>
      </c>
      <c r="AH796" s="168" t="str">
        <f t="shared" ca="1" si="188"/>
        <v>-</v>
      </c>
      <c r="AI796" s="168">
        <f t="shared" ca="1" si="189"/>
        <v>0</v>
      </c>
      <c r="AJ796" s="170">
        <f t="shared" ca="1" si="190"/>
        <v>0</v>
      </c>
      <c r="AK796" s="168">
        <f t="shared" ca="1" si="181"/>
        <v>0</v>
      </c>
      <c r="AL796" s="168">
        <f t="shared" ca="1" si="182"/>
        <v>0</v>
      </c>
    </row>
    <row r="797" spans="1:38" ht="27" customHeight="1" x14ac:dyDescent="0.2">
      <c r="A797" s="56">
        <v>782</v>
      </c>
      <c r="B797" s="309" t="str">
        <f t="shared" ca="1" si="176"/>
        <v>A782</v>
      </c>
      <c r="C797" s="309"/>
      <c r="D797" s="57" t="str">
        <f t="shared" ca="1" si="177"/>
        <v/>
      </c>
      <c r="E797" s="59" t="str">
        <f t="shared" ca="1" si="178"/>
        <v/>
      </c>
      <c r="F797" s="215">
        <f ca="1">IF(LEN(B797)&gt;0,'OBRAČUNANA OSNOVNA PLAČA'!H791,"")</f>
        <v>0</v>
      </c>
      <c r="G797" s="60"/>
      <c r="H797" s="60"/>
      <c r="I797" s="60"/>
      <c r="J797" s="60"/>
      <c r="K797" s="60"/>
      <c r="L797" s="229">
        <f t="shared" si="183"/>
        <v>0</v>
      </c>
      <c r="M797" s="230">
        <f t="shared" ca="1" si="191"/>
        <v>0</v>
      </c>
      <c r="N797" s="230">
        <f t="shared" ca="1" si="192"/>
        <v>0</v>
      </c>
      <c r="O797" s="231">
        <f t="shared" ca="1" si="193"/>
        <v>0</v>
      </c>
      <c r="P797" s="232">
        <f t="shared" ca="1" si="194"/>
        <v>0</v>
      </c>
      <c r="Q797" s="233">
        <f t="shared" ca="1" si="184"/>
        <v>0</v>
      </c>
      <c r="R797" s="233">
        <f ca="1">IF(LEN(B797)&gt;0,'7'!R797-'7'!Q797,"")</f>
        <v>0</v>
      </c>
      <c r="S797" s="234"/>
      <c r="T797" s="34"/>
      <c r="U797" s="34"/>
      <c r="V797" s="34"/>
      <c r="W797" s="34"/>
      <c r="X797" s="34"/>
      <c r="AB797" s="167">
        <f>ROW()</f>
        <v>797</v>
      </c>
      <c r="AC797" s="168">
        <f t="shared" ca="1" si="179"/>
        <v>0</v>
      </c>
      <c r="AD797" s="168">
        <f t="shared" ca="1" si="180"/>
        <v>0</v>
      </c>
      <c r="AE797" s="169" t="str">
        <f t="shared" ca="1" si="185"/>
        <v>-</v>
      </c>
      <c r="AF797" s="168" t="str">
        <f t="shared" ca="1" si="186"/>
        <v>-</v>
      </c>
      <c r="AG797" s="169" t="str">
        <f t="shared" ca="1" si="187"/>
        <v>-</v>
      </c>
      <c r="AH797" s="168" t="str">
        <f t="shared" ca="1" si="188"/>
        <v>-</v>
      </c>
      <c r="AI797" s="168">
        <f t="shared" ca="1" si="189"/>
        <v>0</v>
      </c>
      <c r="AJ797" s="170">
        <f t="shared" ca="1" si="190"/>
        <v>0</v>
      </c>
      <c r="AK797" s="168">
        <f t="shared" ca="1" si="181"/>
        <v>0</v>
      </c>
      <c r="AL797" s="168">
        <f t="shared" ca="1" si="182"/>
        <v>0</v>
      </c>
    </row>
    <row r="798" spans="1:38" ht="27" customHeight="1" x14ac:dyDescent="0.2">
      <c r="A798" s="56">
        <v>783</v>
      </c>
      <c r="B798" s="309" t="str">
        <f t="shared" ca="1" si="176"/>
        <v>A783</v>
      </c>
      <c r="C798" s="309"/>
      <c r="D798" s="57" t="str">
        <f t="shared" ca="1" si="177"/>
        <v/>
      </c>
      <c r="E798" s="59" t="str">
        <f t="shared" ca="1" si="178"/>
        <v/>
      </c>
      <c r="F798" s="215">
        <f ca="1">IF(LEN(B798)&gt;0,'OBRAČUNANA OSNOVNA PLAČA'!H792,"")</f>
        <v>0</v>
      </c>
      <c r="G798" s="60"/>
      <c r="H798" s="60"/>
      <c r="I798" s="60"/>
      <c r="J798" s="60"/>
      <c r="K798" s="60"/>
      <c r="L798" s="229">
        <f t="shared" si="183"/>
        <v>0</v>
      </c>
      <c r="M798" s="230">
        <f t="shared" ca="1" si="191"/>
        <v>0</v>
      </c>
      <c r="N798" s="230">
        <f t="shared" ca="1" si="192"/>
        <v>0</v>
      </c>
      <c r="O798" s="231">
        <f t="shared" ca="1" si="193"/>
        <v>0</v>
      </c>
      <c r="P798" s="232">
        <f t="shared" ca="1" si="194"/>
        <v>0</v>
      </c>
      <c r="Q798" s="233">
        <f t="shared" ca="1" si="184"/>
        <v>0</v>
      </c>
      <c r="R798" s="233">
        <f ca="1">IF(LEN(B798)&gt;0,'7'!R798-'7'!Q798,"")</f>
        <v>0</v>
      </c>
      <c r="S798" s="234"/>
      <c r="T798" s="34"/>
      <c r="U798" s="34"/>
      <c r="V798" s="34"/>
      <c r="W798" s="34"/>
      <c r="X798" s="34"/>
      <c r="AB798" s="167">
        <f>ROW()</f>
        <v>798</v>
      </c>
      <c r="AC798" s="168">
        <f t="shared" ca="1" si="179"/>
        <v>0</v>
      </c>
      <c r="AD798" s="168">
        <f t="shared" ca="1" si="180"/>
        <v>0</v>
      </c>
      <c r="AE798" s="169" t="str">
        <f t="shared" ca="1" si="185"/>
        <v>-</v>
      </c>
      <c r="AF798" s="168" t="str">
        <f t="shared" ca="1" si="186"/>
        <v>-</v>
      </c>
      <c r="AG798" s="169" t="str">
        <f t="shared" ca="1" si="187"/>
        <v>-</v>
      </c>
      <c r="AH798" s="168" t="str">
        <f t="shared" ca="1" si="188"/>
        <v>-</v>
      </c>
      <c r="AI798" s="168">
        <f t="shared" ca="1" si="189"/>
        <v>0</v>
      </c>
      <c r="AJ798" s="170">
        <f t="shared" ca="1" si="190"/>
        <v>0</v>
      </c>
      <c r="AK798" s="168">
        <f t="shared" ca="1" si="181"/>
        <v>0</v>
      </c>
      <c r="AL798" s="168">
        <f t="shared" ca="1" si="182"/>
        <v>0</v>
      </c>
    </row>
    <row r="799" spans="1:38" ht="27" customHeight="1" x14ac:dyDescent="0.2">
      <c r="A799" s="56">
        <v>784</v>
      </c>
      <c r="B799" s="309" t="str">
        <f t="shared" ca="1" si="176"/>
        <v>A784</v>
      </c>
      <c r="C799" s="309"/>
      <c r="D799" s="57" t="str">
        <f t="shared" ca="1" si="177"/>
        <v/>
      </c>
      <c r="E799" s="59" t="str">
        <f t="shared" ca="1" si="178"/>
        <v/>
      </c>
      <c r="F799" s="215">
        <f ca="1">IF(LEN(B799)&gt;0,'OBRAČUNANA OSNOVNA PLAČA'!H793,"")</f>
        <v>0</v>
      </c>
      <c r="G799" s="60"/>
      <c r="H799" s="60"/>
      <c r="I799" s="60"/>
      <c r="J799" s="60"/>
      <c r="K799" s="60"/>
      <c r="L799" s="229">
        <f t="shared" si="183"/>
        <v>0</v>
      </c>
      <c r="M799" s="230">
        <f t="shared" ca="1" si="191"/>
        <v>0</v>
      </c>
      <c r="N799" s="230">
        <f t="shared" ca="1" si="192"/>
        <v>0</v>
      </c>
      <c r="O799" s="231">
        <f t="shared" ca="1" si="193"/>
        <v>0</v>
      </c>
      <c r="P799" s="232">
        <f t="shared" ca="1" si="194"/>
        <v>0</v>
      </c>
      <c r="Q799" s="233">
        <f t="shared" ca="1" si="184"/>
        <v>0</v>
      </c>
      <c r="R799" s="233">
        <f ca="1">IF(LEN(B799)&gt;0,'7'!R799-'7'!Q799,"")</f>
        <v>0</v>
      </c>
      <c r="S799" s="234"/>
      <c r="T799" s="34"/>
      <c r="U799" s="34"/>
      <c r="V799" s="34"/>
      <c r="W799" s="34"/>
      <c r="X799" s="34"/>
      <c r="AB799" s="167">
        <f>ROW()</f>
        <v>799</v>
      </c>
      <c r="AC799" s="168">
        <f t="shared" ca="1" si="179"/>
        <v>0</v>
      </c>
      <c r="AD799" s="168">
        <f t="shared" ca="1" si="180"/>
        <v>0</v>
      </c>
      <c r="AE799" s="169" t="str">
        <f t="shared" ca="1" si="185"/>
        <v>-</v>
      </c>
      <c r="AF799" s="168" t="str">
        <f t="shared" ca="1" si="186"/>
        <v>-</v>
      </c>
      <c r="AG799" s="169" t="str">
        <f t="shared" ca="1" si="187"/>
        <v>-</v>
      </c>
      <c r="AH799" s="168" t="str">
        <f t="shared" ca="1" si="188"/>
        <v>-</v>
      </c>
      <c r="AI799" s="168">
        <f t="shared" ca="1" si="189"/>
        <v>0</v>
      </c>
      <c r="AJ799" s="170">
        <f t="shared" ca="1" si="190"/>
        <v>0</v>
      </c>
      <c r="AK799" s="168">
        <f t="shared" ca="1" si="181"/>
        <v>0</v>
      </c>
      <c r="AL799" s="168">
        <f t="shared" ca="1" si="182"/>
        <v>0</v>
      </c>
    </row>
    <row r="800" spans="1:38" ht="27" customHeight="1" x14ac:dyDescent="0.2">
      <c r="A800" s="56">
        <v>785</v>
      </c>
      <c r="B800" s="309" t="str">
        <f t="shared" ca="1" si="176"/>
        <v>A785</v>
      </c>
      <c r="C800" s="309"/>
      <c r="D800" s="57" t="str">
        <f t="shared" ca="1" si="177"/>
        <v/>
      </c>
      <c r="E800" s="59" t="str">
        <f t="shared" ca="1" si="178"/>
        <v/>
      </c>
      <c r="F800" s="215">
        <f ca="1">IF(LEN(B800)&gt;0,'OBRAČUNANA OSNOVNA PLAČA'!H794,"")</f>
        <v>0</v>
      </c>
      <c r="G800" s="60"/>
      <c r="H800" s="60"/>
      <c r="I800" s="60"/>
      <c r="J800" s="60"/>
      <c r="K800" s="60"/>
      <c r="L800" s="229">
        <f t="shared" si="183"/>
        <v>0</v>
      </c>
      <c r="M800" s="230">
        <f t="shared" ca="1" si="191"/>
        <v>0</v>
      </c>
      <c r="N800" s="230">
        <f t="shared" ca="1" si="192"/>
        <v>0</v>
      </c>
      <c r="O800" s="231">
        <f t="shared" ca="1" si="193"/>
        <v>0</v>
      </c>
      <c r="P800" s="232">
        <f t="shared" ca="1" si="194"/>
        <v>0</v>
      </c>
      <c r="Q800" s="233">
        <f t="shared" ca="1" si="184"/>
        <v>0</v>
      </c>
      <c r="R800" s="233">
        <f ca="1">IF(LEN(B800)&gt;0,'7'!R800-'7'!Q800,"")</f>
        <v>0</v>
      </c>
      <c r="S800" s="234"/>
      <c r="T800" s="34"/>
      <c r="U800" s="34"/>
      <c r="V800" s="34"/>
      <c r="W800" s="34"/>
      <c r="X800" s="34"/>
      <c r="AB800" s="167">
        <f>ROW()</f>
        <v>800</v>
      </c>
      <c r="AC800" s="168">
        <f t="shared" ca="1" si="179"/>
        <v>0</v>
      </c>
      <c r="AD800" s="168">
        <f t="shared" ca="1" si="180"/>
        <v>0</v>
      </c>
      <c r="AE800" s="169" t="str">
        <f t="shared" ca="1" si="185"/>
        <v>-</v>
      </c>
      <c r="AF800" s="168" t="str">
        <f t="shared" ca="1" si="186"/>
        <v>-</v>
      </c>
      <c r="AG800" s="169" t="str">
        <f t="shared" ca="1" si="187"/>
        <v>-</v>
      </c>
      <c r="AH800" s="168" t="str">
        <f t="shared" ca="1" si="188"/>
        <v>-</v>
      </c>
      <c r="AI800" s="168">
        <f t="shared" ca="1" si="189"/>
        <v>0</v>
      </c>
      <c r="AJ800" s="170">
        <f t="shared" ca="1" si="190"/>
        <v>0</v>
      </c>
      <c r="AK800" s="168">
        <f t="shared" ca="1" si="181"/>
        <v>0</v>
      </c>
      <c r="AL800" s="168">
        <f t="shared" ca="1" si="182"/>
        <v>0</v>
      </c>
    </row>
    <row r="801" spans="1:38" ht="27" customHeight="1" x14ac:dyDescent="0.2">
      <c r="A801" s="56">
        <v>786</v>
      </c>
      <c r="B801" s="309" t="str">
        <f t="shared" ca="1" si="176"/>
        <v>A786</v>
      </c>
      <c r="C801" s="309"/>
      <c r="D801" s="57" t="str">
        <f t="shared" ca="1" si="177"/>
        <v/>
      </c>
      <c r="E801" s="59" t="str">
        <f t="shared" ca="1" si="178"/>
        <v/>
      </c>
      <c r="F801" s="215">
        <f ca="1">IF(LEN(B801)&gt;0,'OBRAČUNANA OSNOVNA PLAČA'!H795,"")</f>
        <v>0</v>
      </c>
      <c r="G801" s="60"/>
      <c r="H801" s="60"/>
      <c r="I801" s="60"/>
      <c r="J801" s="60"/>
      <c r="K801" s="60"/>
      <c r="L801" s="229">
        <f t="shared" si="183"/>
        <v>0</v>
      </c>
      <c r="M801" s="230">
        <f t="shared" ca="1" si="191"/>
        <v>0</v>
      </c>
      <c r="N801" s="230">
        <f t="shared" ca="1" si="192"/>
        <v>0</v>
      </c>
      <c r="O801" s="231">
        <f t="shared" ca="1" si="193"/>
        <v>0</v>
      </c>
      <c r="P801" s="232">
        <f t="shared" ca="1" si="194"/>
        <v>0</v>
      </c>
      <c r="Q801" s="233">
        <f t="shared" ca="1" si="184"/>
        <v>0</v>
      </c>
      <c r="R801" s="233">
        <f ca="1">IF(LEN(B801)&gt;0,'7'!R801-'7'!Q801,"")</f>
        <v>0</v>
      </c>
      <c r="S801" s="234"/>
      <c r="T801" s="34"/>
      <c r="U801" s="34"/>
      <c r="V801" s="34"/>
      <c r="W801" s="34"/>
      <c r="X801" s="34"/>
      <c r="AB801" s="167">
        <f>ROW()</f>
        <v>801</v>
      </c>
      <c r="AC801" s="168">
        <f t="shared" ca="1" si="179"/>
        <v>0</v>
      </c>
      <c r="AD801" s="168">
        <f t="shared" ca="1" si="180"/>
        <v>0</v>
      </c>
      <c r="AE801" s="169" t="str">
        <f t="shared" ca="1" si="185"/>
        <v>-</v>
      </c>
      <c r="AF801" s="168" t="str">
        <f t="shared" ca="1" si="186"/>
        <v>-</v>
      </c>
      <c r="AG801" s="169" t="str">
        <f t="shared" ca="1" si="187"/>
        <v>-</v>
      </c>
      <c r="AH801" s="168" t="str">
        <f t="shared" ca="1" si="188"/>
        <v>-</v>
      </c>
      <c r="AI801" s="168">
        <f t="shared" ca="1" si="189"/>
        <v>0</v>
      </c>
      <c r="AJ801" s="170">
        <f t="shared" ca="1" si="190"/>
        <v>0</v>
      </c>
      <c r="AK801" s="168">
        <f t="shared" ca="1" si="181"/>
        <v>0</v>
      </c>
      <c r="AL801" s="168">
        <f t="shared" ca="1" si="182"/>
        <v>0</v>
      </c>
    </row>
    <row r="802" spans="1:38" ht="27" customHeight="1" x14ac:dyDescent="0.2">
      <c r="A802" s="56">
        <v>787</v>
      </c>
      <c r="B802" s="309" t="str">
        <f t="shared" ca="1" si="176"/>
        <v>A787</v>
      </c>
      <c r="C802" s="309"/>
      <c r="D802" s="57" t="str">
        <f t="shared" ca="1" si="177"/>
        <v/>
      </c>
      <c r="E802" s="59" t="str">
        <f t="shared" ca="1" si="178"/>
        <v/>
      </c>
      <c r="F802" s="215">
        <f ca="1">IF(LEN(B802)&gt;0,'OBRAČUNANA OSNOVNA PLAČA'!H796,"")</f>
        <v>0</v>
      </c>
      <c r="G802" s="60"/>
      <c r="H802" s="60"/>
      <c r="I802" s="60"/>
      <c r="J802" s="60"/>
      <c r="K802" s="60"/>
      <c r="L802" s="229">
        <f t="shared" si="183"/>
        <v>0</v>
      </c>
      <c r="M802" s="230">
        <f t="shared" ca="1" si="191"/>
        <v>0</v>
      </c>
      <c r="N802" s="230">
        <f t="shared" ca="1" si="192"/>
        <v>0</v>
      </c>
      <c r="O802" s="231">
        <f t="shared" ca="1" si="193"/>
        <v>0</v>
      </c>
      <c r="P802" s="232">
        <f t="shared" ca="1" si="194"/>
        <v>0</v>
      </c>
      <c r="Q802" s="233">
        <f t="shared" ca="1" si="184"/>
        <v>0</v>
      </c>
      <c r="R802" s="233">
        <f ca="1">IF(LEN(B802)&gt;0,'7'!R802-'7'!Q802,"")</f>
        <v>0</v>
      </c>
      <c r="S802" s="234"/>
      <c r="T802" s="34"/>
      <c r="U802" s="34"/>
      <c r="V802" s="34"/>
      <c r="W802" s="34"/>
      <c r="X802" s="34"/>
      <c r="AB802" s="167">
        <f>ROW()</f>
        <v>802</v>
      </c>
      <c r="AC802" s="168">
        <f t="shared" ca="1" si="179"/>
        <v>0</v>
      </c>
      <c r="AD802" s="168">
        <f t="shared" ca="1" si="180"/>
        <v>0</v>
      </c>
      <c r="AE802" s="169" t="str">
        <f t="shared" ca="1" si="185"/>
        <v>-</v>
      </c>
      <c r="AF802" s="168" t="str">
        <f t="shared" ca="1" si="186"/>
        <v>-</v>
      </c>
      <c r="AG802" s="169" t="str">
        <f t="shared" ca="1" si="187"/>
        <v>-</v>
      </c>
      <c r="AH802" s="168" t="str">
        <f t="shared" ca="1" si="188"/>
        <v>-</v>
      </c>
      <c r="AI802" s="168">
        <f t="shared" ca="1" si="189"/>
        <v>0</v>
      </c>
      <c r="AJ802" s="170">
        <f t="shared" ca="1" si="190"/>
        <v>0</v>
      </c>
      <c r="AK802" s="168">
        <f t="shared" ca="1" si="181"/>
        <v>0</v>
      </c>
      <c r="AL802" s="168">
        <f t="shared" ca="1" si="182"/>
        <v>0</v>
      </c>
    </row>
    <row r="803" spans="1:38" ht="27" customHeight="1" x14ac:dyDescent="0.2">
      <c r="A803" s="56">
        <v>788</v>
      </c>
      <c r="B803" s="309" t="str">
        <f t="shared" ca="1" si="176"/>
        <v>A788</v>
      </c>
      <c r="C803" s="309"/>
      <c r="D803" s="57" t="str">
        <f t="shared" ca="1" si="177"/>
        <v/>
      </c>
      <c r="E803" s="59" t="str">
        <f t="shared" ca="1" si="178"/>
        <v/>
      </c>
      <c r="F803" s="215">
        <f ca="1">IF(LEN(B803)&gt;0,'OBRAČUNANA OSNOVNA PLAČA'!H797,"")</f>
        <v>0</v>
      </c>
      <c r="G803" s="60"/>
      <c r="H803" s="60"/>
      <c r="I803" s="60"/>
      <c r="J803" s="60"/>
      <c r="K803" s="60"/>
      <c r="L803" s="229">
        <f t="shared" si="183"/>
        <v>0</v>
      </c>
      <c r="M803" s="230">
        <f t="shared" ca="1" si="191"/>
        <v>0</v>
      </c>
      <c r="N803" s="230">
        <f t="shared" ca="1" si="192"/>
        <v>0</v>
      </c>
      <c r="O803" s="231">
        <f t="shared" ca="1" si="193"/>
        <v>0</v>
      </c>
      <c r="P803" s="232">
        <f t="shared" ca="1" si="194"/>
        <v>0</v>
      </c>
      <c r="Q803" s="233">
        <f t="shared" ca="1" si="184"/>
        <v>0</v>
      </c>
      <c r="R803" s="233">
        <f ca="1">IF(LEN(B803)&gt;0,'7'!R803-'7'!Q803,"")</f>
        <v>0</v>
      </c>
      <c r="S803" s="234"/>
      <c r="T803" s="34"/>
      <c r="U803" s="34"/>
      <c r="V803" s="34"/>
      <c r="W803" s="34"/>
      <c r="X803" s="34"/>
      <c r="AB803" s="167">
        <f>ROW()</f>
        <v>803</v>
      </c>
      <c r="AC803" s="168">
        <f t="shared" ca="1" si="179"/>
        <v>0</v>
      </c>
      <c r="AD803" s="168">
        <f t="shared" ca="1" si="180"/>
        <v>0</v>
      </c>
      <c r="AE803" s="169" t="str">
        <f t="shared" ca="1" si="185"/>
        <v>-</v>
      </c>
      <c r="AF803" s="168" t="str">
        <f t="shared" ca="1" si="186"/>
        <v>-</v>
      </c>
      <c r="AG803" s="169" t="str">
        <f t="shared" ca="1" si="187"/>
        <v>-</v>
      </c>
      <c r="AH803" s="168" t="str">
        <f t="shared" ca="1" si="188"/>
        <v>-</v>
      </c>
      <c r="AI803" s="168">
        <f t="shared" ca="1" si="189"/>
        <v>0</v>
      </c>
      <c r="AJ803" s="170">
        <f t="shared" ca="1" si="190"/>
        <v>0</v>
      </c>
      <c r="AK803" s="168">
        <f t="shared" ca="1" si="181"/>
        <v>0</v>
      </c>
      <c r="AL803" s="168">
        <f t="shared" ca="1" si="182"/>
        <v>0</v>
      </c>
    </row>
    <row r="804" spans="1:38" ht="27" customHeight="1" x14ac:dyDescent="0.2">
      <c r="A804" s="56">
        <v>789</v>
      </c>
      <c r="B804" s="309" t="str">
        <f t="shared" ca="1" si="176"/>
        <v>A789</v>
      </c>
      <c r="C804" s="309"/>
      <c r="D804" s="57" t="str">
        <f t="shared" ca="1" si="177"/>
        <v/>
      </c>
      <c r="E804" s="59" t="str">
        <f t="shared" ca="1" si="178"/>
        <v/>
      </c>
      <c r="F804" s="215">
        <f ca="1">IF(LEN(B804)&gt;0,'OBRAČUNANA OSNOVNA PLAČA'!H798,"")</f>
        <v>0</v>
      </c>
      <c r="G804" s="60"/>
      <c r="H804" s="60"/>
      <c r="I804" s="60"/>
      <c r="J804" s="60"/>
      <c r="K804" s="60"/>
      <c r="L804" s="229">
        <f t="shared" si="183"/>
        <v>0</v>
      </c>
      <c r="M804" s="230">
        <f t="shared" ca="1" si="191"/>
        <v>0</v>
      </c>
      <c r="N804" s="230">
        <f t="shared" ca="1" si="192"/>
        <v>0</v>
      </c>
      <c r="O804" s="231">
        <f t="shared" ca="1" si="193"/>
        <v>0</v>
      </c>
      <c r="P804" s="232">
        <f t="shared" ca="1" si="194"/>
        <v>0</v>
      </c>
      <c r="Q804" s="233">
        <f t="shared" ca="1" si="184"/>
        <v>0</v>
      </c>
      <c r="R804" s="233">
        <f ca="1">IF(LEN(B804)&gt;0,'7'!R804-'7'!Q804,"")</f>
        <v>0</v>
      </c>
      <c r="S804" s="234"/>
      <c r="T804" s="34"/>
      <c r="U804" s="34"/>
      <c r="V804" s="34"/>
      <c r="W804" s="34"/>
      <c r="X804" s="34"/>
      <c r="AB804" s="167">
        <f>ROW()</f>
        <v>804</v>
      </c>
      <c r="AC804" s="168">
        <f t="shared" ca="1" si="179"/>
        <v>0</v>
      </c>
      <c r="AD804" s="168">
        <f t="shared" ca="1" si="180"/>
        <v>0</v>
      </c>
      <c r="AE804" s="169" t="str">
        <f t="shared" ca="1" si="185"/>
        <v>-</v>
      </c>
      <c r="AF804" s="168" t="str">
        <f t="shared" ca="1" si="186"/>
        <v>-</v>
      </c>
      <c r="AG804" s="169" t="str">
        <f t="shared" ca="1" si="187"/>
        <v>-</v>
      </c>
      <c r="AH804" s="168" t="str">
        <f t="shared" ca="1" si="188"/>
        <v>-</v>
      </c>
      <c r="AI804" s="168">
        <f t="shared" ca="1" si="189"/>
        <v>0</v>
      </c>
      <c r="AJ804" s="170">
        <f t="shared" ca="1" si="190"/>
        <v>0</v>
      </c>
      <c r="AK804" s="168">
        <f t="shared" ca="1" si="181"/>
        <v>0</v>
      </c>
      <c r="AL804" s="168">
        <f t="shared" ca="1" si="182"/>
        <v>0</v>
      </c>
    </row>
    <row r="805" spans="1:38" ht="27" customHeight="1" x14ac:dyDescent="0.2">
      <c r="A805" s="56">
        <v>790</v>
      </c>
      <c r="B805" s="309" t="str">
        <f t="shared" ca="1" si="176"/>
        <v>A790</v>
      </c>
      <c r="C805" s="309"/>
      <c r="D805" s="57" t="str">
        <f t="shared" ca="1" si="177"/>
        <v/>
      </c>
      <c r="E805" s="59" t="str">
        <f t="shared" ca="1" si="178"/>
        <v/>
      </c>
      <c r="F805" s="215">
        <f ca="1">IF(LEN(B805)&gt;0,'OBRAČUNANA OSNOVNA PLAČA'!H799,"")</f>
        <v>0</v>
      </c>
      <c r="G805" s="60"/>
      <c r="H805" s="60"/>
      <c r="I805" s="60"/>
      <c r="J805" s="60"/>
      <c r="K805" s="60"/>
      <c r="L805" s="229">
        <f t="shared" si="183"/>
        <v>0</v>
      </c>
      <c r="M805" s="230">
        <f t="shared" ca="1" si="191"/>
        <v>0</v>
      </c>
      <c r="N805" s="230">
        <f t="shared" ca="1" si="192"/>
        <v>0</v>
      </c>
      <c r="O805" s="231">
        <f t="shared" ca="1" si="193"/>
        <v>0</v>
      </c>
      <c r="P805" s="232">
        <f t="shared" ca="1" si="194"/>
        <v>0</v>
      </c>
      <c r="Q805" s="233">
        <f t="shared" ca="1" si="184"/>
        <v>0</v>
      </c>
      <c r="R805" s="233">
        <f ca="1">IF(LEN(B805)&gt;0,'7'!R805-'7'!Q805,"")</f>
        <v>0</v>
      </c>
      <c r="S805" s="234"/>
      <c r="T805" s="34"/>
      <c r="U805" s="34"/>
      <c r="V805" s="34"/>
      <c r="W805" s="34"/>
      <c r="X805" s="34"/>
      <c r="AB805" s="167">
        <f>ROW()</f>
        <v>805</v>
      </c>
      <c r="AC805" s="168">
        <f t="shared" ca="1" si="179"/>
        <v>0</v>
      </c>
      <c r="AD805" s="168">
        <f t="shared" ca="1" si="180"/>
        <v>0</v>
      </c>
      <c r="AE805" s="169" t="str">
        <f t="shared" ca="1" si="185"/>
        <v>-</v>
      </c>
      <c r="AF805" s="168" t="str">
        <f t="shared" ca="1" si="186"/>
        <v>-</v>
      </c>
      <c r="AG805" s="169" t="str">
        <f t="shared" ca="1" si="187"/>
        <v>-</v>
      </c>
      <c r="AH805" s="168" t="str">
        <f t="shared" ca="1" si="188"/>
        <v>-</v>
      </c>
      <c r="AI805" s="168">
        <f t="shared" ca="1" si="189"/>
        <v>0</v>
      </c>
      <c r="AJ805" s="170">
        <f t="shared" ca="1" si="190"/>
        <v>0</v>
      </c>
      <c r="AK805" s="168">
        <f t="shared" ca="1" si="181"/>
        <v>0</v>
      </c>
      <c r="AL805" s="168">
        <f t="shared" ca="1" si="182"/>
        <v>0</v>
      </c>
    </row>
    <row r="806" spans="1:38" ht="27" customHeight="1" x14ac:dyDescent="0.2">
      <c r="A806" s="56">
        <v>791</v>
      </c>
      <c r="B806" s="309" t="str">
        <f t="shared" ca="1" si="176"/>
        <v>A791</v>
      </c>
      <c r="C806" s="309"/>
      <c r="D806" s="57" t="str">
        <f t="shared" ca="1" si="177"/>
        <v/>
      </c>
      <c r="E806" s="59" t="str">
        <f t="shared" ca="1" si="178"/>
        <v/>
      </c>
      <c r="F806" s="215">
        <f ca="1">IF(LEN(B806)&gt;0,'OBRAČUNANA OSNOVNA PLAČA'!H800,"")</f>
        <v>0</v>
      </c>
      <c r="G806" s="60"/>
      <c r="H806" s="60"/>
      <c r="I806" s="60"/>
      <c r="J806" s="60"/>
      <c r="K806" s="60"/>
      <c r="L806" s="229">
        <f t="shared" si="183"/>
        <v>0</v>
      </c>
      <c r="M806" s="230">
        <f t="shared" ca="1" si="191"/>
        <v>0</v>
      </c>
      <c r="N806" s="230">
        <f t="shared" ca="1" si="192"/>
        <v>0</v>
      </c>
      <c r="O806" s="231">
        <f t="shared" ca="1" si="193"/>
        <v>0</v>
      </c>
      <c r="P806" s="232">
        <f t="shared" ca="1" si="194"/>
        <v>0</v>
      </c>
      <c r="Q806" s="233">
        <f t="shared" ca="1" si="184"/>
        <v>0</v>
      </c>
      <c r="R806" s="233">
        <f ca="1">IF(LEN(B806)&gt;0,'7'!R806-'7'!Q806,"")</f>
        <v>0</v>
      </c>
      <c r="S806" s="234"/>
      <c r="T806" s="34"/>
      <c r="U806" s="34"/>
      <c r="V806" s="34"/>
      <c r="W806" s="34"/>
      <c r="X806" s="34"/>
      <c r="AB806" s="167">
        <f>ROW()</f>
        <v>806</v>
      </c>
      <c r="AC806" s="168">
        <f t="shared" ca="1" si="179"/>
        <v>0</v>
      </c>
      <c r="AD806" s="168">
        <f t="shared" ca="1" si="180"/>
        <v>0</v>
      </c>
      <c r="AE806" s="169" t="str">
        <f t="shared" ca="1" si="185"/>
        <v>-</v>
      </c>
      <c r="AF806" s="168" t="str">
        <f t="shared" ca="1" si="186"/>
        <v>-</v>
      </c>
      <c r="AG806" s="169" t="str">
        <f t="shared" ca="1" si="187"/>
        <v>-</v>
      </c>
      <c r="AH806" s="168" t="str">
        <f t="shared" ca="1" si="188"/>
        <v>-</v>
      </c>
      <c r="AI806" s="168">
        <f t="shared" ca="1" si="189"/>
        <v>0</v>
      </c>
      <c r="AJ806" s="170">
        <f t="shared" ca="1" si="190"/>
        <v>0</v>
      </c>
      <c r="AK806" s="168">
        <f t="shared" ca="1" si="181"/>
        <v>0</v>
      </c>
      <c r="AL806" s="168">
        <f t="shared" ca="1" si="182"/>
        <v>0</v>
      </c>
    </row>
    <row r="807" spans="1:38" ht="27" customHeight="1" x14ac:dyDescent="0.2">
      <c r="A807" s="56">
        <v>792</v>
      </c>
      <c r="B807" s="309" t="str">
        <f t="shared" ca="1" si="176"/>
        <v>A792</v>
      </c>
      <c r="C807" s="309"/>
      <c r="D807" s="57" t="str">
        <f t="shared" ca="1" si="177"/>
        <v/>
      </c>
      <c r="E807" s="59" t="str">
        <f t="shared" ca="1" si="178"/>
        <v/>
      </c>
      <c r="F807" s="215">
        <f ca="1">IF(LEN(B807)&gt;0,'OBRAČUNANA OSNOVNA PLAČA'!H801,"")</f>
        <v>0</v>
      </c>
      <c r="G807" s="60"/>
      <c r="H807" s="60"/>
      <c r="I807" s="60"/>
      <c r="J807" s="60"/>
      <c r="K807" s="60"/>
      <c r="L807" s="229">
        <f t="shared" si="183"/>
        <v>0</v>
      </c>
      <c r="M807" s="230">
        <f t="shared" ca="1" si="191"/>
        <v>0</v>
      </c>
      <c r="N807" s="230">
        <f t="shared" ca="1" si="192"/>
        <v>0</v>
      </c>
      <c r="O807" s="231">
        <f t="shared" ca="1" si="193"/>
        <v>0</v>
      </c>
      <c r="P807" s="232">
        <f t="shared" ca="1" si="194"/>
        <v>0</v>
      </c>
      <c r="Q807" s="233">
        <f t="shared" ca="1" si="184"/>
        <v>0</v>
      </c>
      <c r="R807" s="233">
        <f ca="1">IF(LEN(B807)&gt;0,'7'!R807-'7'!Q807,"")</f>
        <v>0</v>
      </c>
      <c r="S807" s="234"/>
      <c r="T807" s="34"/>
      <c r="U807" s="34"/>
      <c r="V807" s="34"/>
      <c r="W807" s="34"/>
      <c r="X807" s="34"/>
      <c r="AB807" s="167">
        <f>ROW()</f>
        <v>807</v>
      </c>
      <c r="AC807" s="168">
        <f t="shared" ca="1" si="179"/>
        <v>0</v>
      </c>
      <c r="AD807" s="168">
        <f t="shared" ca="1" si="180"/>
        <v>0</v>
      </c>
      <c r="AE807" s="169" t="str">
        <f t="shared" ca="1" si="185"/>
        <v>-</v>
      </c>
      <c r="AF807" s="168" t="str">
        <f t="shared" ca="1" si="186"/>
        <v>-</v>
      </c>
      <c r="AG807" s="169" t="str">
        <f t="shared" ca="1" si="187"/>
        <v>-</v>
      </c>
      <c r="AH807" s="168" t="str">
        <f t="shared" ca="1" si="188"/>
        <v>-</v>
      </c>
      <c r="AI807" s="168">
        <f t="shared" ca="1" si="189"/>
        <v>0</v>
      </c>
      <c r="AJ807" s="170">
        <f t="shared" ca="1" si="190"/>
        <v>0</v>
      </c>
      <c r="AK807" s="168">
        <f t="shared" ca="1" si="181"/>
        <v>0</v>
      </c>
      <c r="AL807" s="168">
        <f t="shared" ca="1" si="182"/>
        <v>0</v>
      </c>
    </row>
    <row r="808" spans="1:38" ht="27" customHeight="1" x14ac:dyDescent="0.2">
      <c r="A808" s="56">
        <v>793</v>
      </c>
      <c r="B808" s="309" t="str">
        <f t="shared" ca="1" si="176"/>
        <v>A793</v>
      </c>
      <c r="C808" s="309"/>
      <c r="D808" s="57" t="str">
        <f t="shared" ca="1" si="177"/>
        <v/>
      </c>
      <c r="E808" s="59" t="str">
        <f t="shared" ca="1" si="178"/>
        <v/>
      </c>
      <c r="F808" s="215">
        <f ca="1">IF(LEN(B808)&gt;0,'OBRAČUNANA OSNOVNA PLAČA'!H802,"")</f>
        <v>0</v>
      </c>
      <c r="G808" s="60"/>
      <c r="H808" s="60"/>
      <c r="I808" s="60"/>
      <c r="J808" s="60"/>
      <c r="K808" s="60"/>
      <c r="L808" s="229">
        <f t="shared" si="183"/>
        <v>0</v>
      </c>
      <c r="M808" s="230">
        <f t="shared" ca="1" si="191"/>
        <v>0</v>
      </c>
      <c r="N808" s="230">
        <f t="shared" ca="1" si="192"/>
        <v>0</v>
      </c>
      <c r="O808" s="231">
        <f t="shared" ca="1" si="193"/>
        <v>0</v>
      </c>
      <c r="P808" s="232">
        <f t="shared" ca="1" si="194"/>
        <v>0</v>
      </c>
      <c r="Q808" s="233">
        <f t="shared" ca="1" si="184"/>
        <v>0</v>
      </c>
      <c r="R808" s="233">
        <f ca="1">IF(LEN(B808)&gt;0,'7'!R808-'7'!Q808,"")</f>
        <v>0</v>
      </c>
      <c r="S808" s="234"/>
      <c r="T808" s="34"/>
      <c r="U808" s="34"/>
      <c r="V808" s="34"/>
      <c r="W808" s="34"/>
      <c r="X808" s="34"/>
      <c r="AB808" s="167">
        <f>ROW()</f>
        <v>808</v>
      </c>
      <c r="AC808" s="168">
        <f t="shared" ca="1" si="179"/>
        <v>0</v>
      </c>
      <c r="AD808" s="168">
        <f t="shared" ca="1" si="180"/>
        <v>0</v>
      </c>
      <c r="AE808" s="169" t="str">
        <f t="shared" ca="1" si="185"/>
        <v>-</v>
      </c>
      <c r="AF808" s="168" t="str">
        <f t="shared" ca="1" si="186"/>
        <v>-</v>
      </c>
      <c r="AG808" s="169" t="str">
        <f t="shared" ca="1" si="187"/>
        <v>-</v>
      </c>
      <c r="AH808" s="168" t="str">
        <f t="shared" ca="1" si="188"/>
        <v>-</v>
      </c>
      <c r="AI808" s="168">
        <f t="shared" ca="1" si="189"/>
        <v>0</v>
      </c>
      <c r="AJ808" s="170">
        <f t="shared" ca="1" si="190"/>
        <v>0</v>
      </c>
      <c r="AK808" s="168">
        <f t="shared" ca="1" si="181"/>
        <v>0</v>
      </c>
      <c r="AL808" s="168">
        <f t="shared" ca="1" si="182"/>
        <v>0</v>
      </c>
    </row>
    <row r="809" spans="1:38" ht="27" customHeight="1" x14ac:dyDescent="0.2">
      <c r="A809" s="56">
        <v>794</v>
      </c>
      <c r="B809" s="309" t="str">
        <f t="shared" ca="1" si="176"/>
        <v>A794</v>
      </c>
      <c r="C809" s="309"/>
      <c r="D809" s="57" t="str">
        <f t="shared" ca="1" si="177"/>
        <v/>
      </c>
      <c r="E809" s="59" t="str">
        <f t="shared" ca="1" si="178"/>
        <v/>
      </c>
      <c r="F809" s="215">
        <f ca="1">IF(LEN(B809)&gt;0,'OBRAČUNANA OSNOVNA PLAČA'!H803,"")</f>
        <v>0</v>
      </c>
      <c r="G809" s="60"/>
      <c r="H809" s="60"/>
      <c r="I809" s="60"/>
      <c r="J809" s="60"/>
      <c r="K809" s="60"/>
      <c r="L809" s="229">
        <f t="shared" si="183"/>
        <v>0</v>
      </c>
      <c r="M809" s="230">
        <f t="shared" ca="1" si="191"/>
        <v>0</v>
      </c>
      <c r="N809" s="230">
        <f t="shared" ca="1" si="192"/>
        <v>0</v>
      </c>
      <c r="O809" s="231">
        <f t="shared" ca="1" si="193"/>
        <v>0</v>
      </c>
      <c r="P809" s="232">
        <f t="shared" ca="1" si="194"/>
        <v>0</v>
      </c>
      <c r="Q809" s="233">
        <f t="shared" ca="1" si="184"/>
        <v>0</v>
      </c>
      <c r="R809" s="233">
        <f ca="1">IF(LEN(B809)&gt;0,'7'!R809-'7'!Q809,"")</f>
        <v>0</v>
      </c>
      <c r="S809" s="234"/>
      <c r="T809" s="34"/>
      <c r="U809" s="34"/>
      <c r="V809" s="34"/>
      <c r="W809" s="34"/>
      <c r="X809" s="34"/>
      <c r="AB809" s="167">
        <f>ROW()</f>
        <v>809</v>
      </c>
      <c r="AC809" s="168">
        <f t="shared" ca="1" si="179"/>
        <v>0</v>
      </c>
      <c r="AD809" s="168">
        <f t="shared" ca="1" si="180"/>
        <v>0</v>
      </c>
      <c r="AE809" s="169" t="str">
        <f t="shared" ca="1" si="185"/>
        <v>-</v>
      </c>
      <c r="AF809" s="168" t="str">
        <f t="shared" ca="1" si="186"/>
        <v>-</v>
      </c>
      <c r="AG809" s="169" t="str">
        <f t="shared" ca="1" si="187"/>
        <v>-</v>
      </c>
      <c r="AH809" s="168" t="str">
        <f t="shared" ca="1" si="188"/>
        <v>-</v>
      </c>
      <c r="AI809" s="168">
        <f t="shared" ca="1" si="189"/>
        <v>0</v>
      </c>
      <c r="AJ809" s="170">
        <f t="shared" ca="1" si="190"/>
        <v>0</v>
      </c>
      <c r="AK809" s="168">
        <f t="shared" ca="1" si="181"/>
        <v>0</v>
      </c>
      <c r="AL809" s="168">
        <f t="shared" ca="1" si="182"/>
        <v>0</v>
      </c>
    </row>
    <row r="810" spans="1:38" ht="27" customHeight="1" x14ac:dyDescent="0.2">
      <c r="A810" s="56">
        <v>795</v>
      </c>
      <c r="B810" s="309" t="str">
        <f t="shared" ca="1" si="176"/>
        <v>A795</v>
      </c>
      <c r="C810" s="309"/>
      <c r="D810" s="57" t="str">
        <f t="shared" ca="1" si="177"/>
        <v/>
      </c>
      <c r="E810" s="59" t="str">
        <f t="shared" ca="1" si="178"/>
        <v/>
      </c>
      <c r="F810" s="215">
        <f ca="1">IF(LEN(B810)&gt;0,'OBRAČUNANA OSNOVNA PLAČA'!H804,"")</f>
        <v>0</v>
      </c>
      <c r="G810" s="60"/>
      <c r="H810" s="60"/>
      <c r="I810" s="60"/>
      <c r="J810" s="60"/>
      <c r="K810" s="60"/>
      <c r="L810" s="229">
        <f t="shared" si="183"/>
        <v>0</v>
      </c>
      <c r="M810" s="230">
        <f t="shared" ca="1" si="191"/>
        <v>0</v>
      </c>
      <c r="N810" s="230">
        <f t="shared" ca="1" si="192"/>
        <v>0</v>
      </c>
      <c r="O810" s="231">
        <f t="shared" ca="1" si="193"/>
        <v>0</v>
      </c>
      <c r="P810" s="232">
        <f t="shared" ca="1" si="194"/>
        <v>0</v>
      </c>
      <c r="Q810" s="233">
        <f t="shared" ca="1" si="184"/>
        <v>0</v>
      </c>
      <c r="R810" s="233">
        <f ca="1">IF(LEN(B810)&gt;0,'7'!R810-'7'!Q810,"")</f>
        <v>0</v>
      </c>
      <c r="S810" s="234"/>
      <c r="T810" s="34"/>
      <c r="U810" s="34"/>
      <c r="V810" s="34"/>
      <c r="W810" s="34"/>
      <c r="X810" s="34"/>
      <c r="AB810" s="167">
        <f>ROW()</f>
        <v>810</v>
      </c>
      <c r="AC810" s="168">
        <f t="shared" ca="1" si="179"/>
        <v>0</v>
      </c>
      <c r="AD810" s="168">
        <f t="shared" ca="1" si="180"/>
        <v>0</v>
      </c>
      <c r="AE810" s="169" t="str">
        <f t="shared" ca="1" si="185"/>
        <v>-</v>
      </c>
      <c r="AF810" s="168" t="str">
        <f t="shared" ca="1" si="186"/>
        <v>-</v>
      </c>
      <c r="AG810" s="169" t="str">
        <f t="shared" ca="1" si="187"/>
        <v>-</v>
      </c>
      <c r="AH810" s="168" t="str">
        <f t="shared" ca="1" si="188"/>
        <v>-</v>
      </c>
      <c r="AI810" s="168">
        <f t="shared" ca="1" si="189"/>
        <v>0</v>
      </c>
      <c r="AJ810" s="170">
        <f t="shared" ca="1" si="190"/>
        <v>0</v>
      </c>
      <c r="AK810" s="168">
        <f t="shared" ca="1" si="181"/>
        <v>0</v>
      </c>
      <c r="AL810" s="168">
        <f t="shared" ca="1" si="182"/>
        <v>0</v>
      </c>
    </row>
    <row r="811" spans="1:38" ht="27" customHeight="1" x14ac:dyDescent="0.2">
      <c r="A811" s="56">
        <v>796</v>
      </c>
      <c r="B811" s="309" t="str">
        <f t="shared" ca="1" si="176"/>
        <v>A796</v>
      </c>
      <c r="C811" s="309"/>
      <c r="D811" s="57" t="str">
        <f t="shared" ca="1" si="177"/>
        <v/>
      </c>
      <c r="E811" s="59" t="str">
        <f t="shared" ca="1" si="178"/>
        <v/>
      </c>
      <c r="F811" s="215">
        <f ca="1">IF(LEN(B811)&gt;0,'OBRAČUNANA OSNOVNA PLAČA'!H805,"")</f>
        <v>0</v>
      </c>
      <c r="G811" s="60"/>
      <c r="H811" s="60"/>
      <c r="I811" s="60"/>
      <c r="J811" s="60"/>
      <c r="K811" s="60"/>
      <c r="L811" s="229">
        <f t="shared" si="183"/>
        <v>0</v>
      </c>
      <c r="M811" s="230">
        <f t="shared" ca="1" si="191"/>
        <v>0</v>
      </c>
      <c r="N811" s="230">
        <f t="shared" ca="1" si="192"/>
        <v>0</v>
      </c>
      <c r="O811" s="231">
        <f t="shared" ca="1" si="193"/>
        <v>0</v>
      </c>
      <c r="P811" s="232">
        <f t="shared" ca="1" si="194"/>
        <v>0</v>
      </c>
      <c r="Q811" s="233">
        <f t="shared" ca="1" si="184"/>
        <v>0</v>
      </c>
      <c r="R811" s="233">
        <f ca="1">IF(LEN(B811)&gt;0,'7'!R811-'7'!Q811,"")</f>
        <v>0</v>
      </c>
      <c r="S811" s="234"/>
      <c r="T811" s="34"/>
      <c r="U811" s="34"/>
      <c r="V811" s="34"/>
      <c r="W811" s="34"/>
      <c r="X811" s="34"/>
      <c r="AB811" s="167">
        <f>ROW()</f>
        <v>811</v>
      </c>
      <c r="AC811" s="168">
        <f t="shared" ca="1" si="179"/>
        <v>0</v>
      </c>
      <c r="AD811" s="168">
        <f t="shared" ca="1" si="180"/>
        <v>0</v>
      </c>
      <c r="AE811" s="169" t="str">
        <f t="shared" ca="1" si="185"/>
        <v>-</v>
      </c>
      <c r="AF811" s="168" t="str">
        <f t="shared" ca="1" si="186"/>
        <v>-</v>
      </c>
      <c r="AG811" s="169" t="str">
        <f t="shared" ca="1" si="187"/>
        <v>-</v>
      </c>
      <c r="AH811" s="168" t="str">
        <f t="shared" ca="1" si="188"/>
        <v>-</v>
      </c>
      <c r="AI811" s="168">
        <f t="shared" ca="1" si="189"/>
        <v>0</v>
      </c>
      <c r="AJ811" s="170">
        <f t="shared" ca="1" si="190"/>
        <v>0</v>
      </c>
      <c r="AK811" s="168">
        <f t="shared" ca="1" si="181"/>
        <v>0</v>
      </c>
      <c r="AL811" s="168">
        <f t="shared" ca="1" si="182"/>
        <v>0</v>
      </c>
    </row>
    <row r="812" spans="1:38" ht="27" customHeight="1" x14ac:dyDescent="0.2">
      <c r="A812" s="56">
        <v>797</v>
      </c>
      <c r="B812" s="309" t="str">
        <f t="shared" ca="1" si="176"/>
        <v>A797</v>
      </c>
      <c r="C812" s="309"/>
      <c r="D812" s="57" t="str">
        <f t="shared" ca="1" si="177"/>
        <v/>
      </c>
      <c r="E812" s="59" t="str">
        <f t="shared" ca="1" si="178"/>
        <v/>
      </c>
      <c r="F812" s="215">
        <f ca="1">IF(LEN(B812)&gt;0,'OBRAČUNANA OSNOVNA PLAČA'!H806,"")</f>
        <v>0</v>
      </c>
      <c r="G812" s="60"/>
      <c r="H812" s="60"/>
      <c r="I812" s="60"/>
      <c r="J812" s="60"/>
      <c r="K812" s="60"/>
      <c r="L812" s="229">
        <f t="shared" si="183"/>
        <v>0</v>
      </c>
      <c r="M812" s="230">
        <f t="shared" ca="1" si="191"/>
        <v>0</v>
      </c>
      <c r="N812" s="230">
        <f t="shared" ca="1" si="192"/>
        <v>0</v>
      </c>
      <c r="O812" s="231">
        <f t="shared" ca="1" si="193"/>
        <v>0</v>
      </c>
      <c r="P812" s="232">
        <f t="shared" ca="1" si="194"/>
        <v>0</v>
      </c>
      <c r="Q812" s="233">
        <f t="shared" ca="1" si="184"/>
        <v>0</v>
      </c>
      <c r="R812" s="233">
        <f ca="1">IF(LEN(B812)&gt;0,'7'!R812-'7'!Q812,"")</f>
        <v>0</v>
      </c>
      <c r="S812" s="234"/>
      <c r="T812" s="34"/>
      <c r="U812" s="34"/>
      <c r="V812" s="34"/>
      <c r="W812" s="34"/>
      <c r="X812" s="34"/>
      <c r="AB812" s="167">
        <f>ROW()</f>
        <v>812</v>
      </c>
      <c r="AC812" s="168">
        <f t="shared" ca="1" si="179"/>
        <v>0</v>
      </c>
      <c r="AD812" s="168">
        <f t="shared" ca="1" si="180"/>
        <v>0</v>
      </c>
      <c r="AE812" s="169" t="str">
        <f t="shared" ca="1" si="185"/>
        <v>-</v>
      </c>
      <c r="AF812" s="168" t="str">
        <f t="shared" ca="1" si="186"/>
        <v>-</v>
      </c>
      <c r="AG812" s="169" t="str">
        <f t="shared" ca="1" si="187"/>
        <v>-</v>
      </c>
      <c r="AH812" s="168" t="str">
        <f t="shared" ca="1" si="188"/>
        <v>-</v>
      </c>
      <c r="AI812" s="168">
        <f t="shared" ca="1" si="189"/>
        <v>0</v>
      </c>
      <c r="AJ812" s="170">
        <f t="shared" ca="1" si="190"/>
        <v>0</v>
      </c>
      <c r="AK812" s="168">
        <f t="shared" ca="1" si="181"/>
        <v>0</v>
      </c>
      <c r="AL812" s="168">
        <f t="shared" ca="1" si="182"/>
        <v>0</v>
      </c>
    </row>
    <row r="813" spans="1:38" ht="27" customHeight="1" x14ac:dyDescent="0.2">
      <c r="A813" s="56">
        <v>798</v>
      </c>
      <c r="B813" s="309" t="str">
        <f t="shared" ca="1" si="176"/>
        <v>A798</v>
      </c>
      <c r="C813" s="309"/>
      <c r="D813" s="57" t="str">
        <f t="shared" ca="1" si="177"/>
        <v/>
      </c>
      <c r="E813" s="59" t="str">
        <f t="shared" ca="1" si="178"/>
        <v/>
      </c>
      <c r="F813" s="215">
        <f ca="1">IF(LEN(B813)&gt;0,'OBRAČUNANA OSNOVNA PLAČA'!H807,"")</f>
        <v>0</v>
      </c>
      <c r="G813" s="60"/>
      <c r="H813" s="60"/>
      <c r="I813" s="60"/>
      <c r="J813" s="60"/>
      <c r="K813" s="60"/>
      <c r="L813" s="229">
        <f t="shared" si="183"/>
        <v>0</v>
      </c>
      <c r="M813" s="230">
        <f t="shared" ca="1" si="191"/>
        <v>0</v>
      </c>
      <c r="N813" s="230">
        <f t="shared" ca="1" si="192"/>
        <v>0</v>
      </c>
      <c r="O813" s="231">
        <f t="shared" ca="1" si="193"/>
        <v>0</v>
      </c>
      <c r="P813" s="232">
        <f t="shared" ca="1" si="194"/>
        <v>0</v>
      </c>
      <c r="Q813" s="233">
        <f t="shared" ca="1" si="184"/>
        <v>0</v>
      </c>
      <c r="R813" s="233">
        <f ca="1">IF(LEN(B813)&gt;0,'7'!R813-'7'!Q813,"")</f>
        <v>0</v>
      </c>
      <c r="S813" s="234"/>
      <c r="T813" s="34"/>
      <c r="U813" s="34"/>
      <c r="V813" s="34"/>
      <c r="W813" s="34"/>
      <c r="X813" s="34"/>
      <c r="AB813" s="167">
        <f>ROW()</f>
        <v>813</v>
      </c>
      <c r="AC813" s="168">
        <f t="shared" ca="1" si="179"/>
        <v>0</v>
      </c>
      <c r="AD813" s="168">
        <f t="shared" ca="1" si="180"/>
        <v>0</v>
      </c>
      <c r="AE813" s="169" t="str">
        <f t="shared" ca="1" si="185"/>
        <v>-</v>
      </c>
      <c r="AF813" s="168" t="str">
        <f t="shared" ca="1" si="186"/>
        <v>-</v>
      </c>
      <c r="AG813" s="169" t="str">
        <f t="shared" ca="1" si="187"/>
        <v>-</v>
      </c>
      <c r="AH813" s="168" t="str">
        <f t="shared" ca="1" si="188"/>
        <v>-</v>
      </c>
      <c r="AI813" s="168">
        <f t="shared" ca="1" si="189"/>
        <v>0</v>
      </c>
      <c r="AJ813" s="170">
        <f t="shared" ca="1" si="190"/>
        <v>0</v>
      </c>
      <c r="AK813" s="168">
        <f t="shared" ca="1" si="181"/>
        <v>0</v>
      </c>
      <c r="AL813" s="168">
        <f t="shared" ca="1" si="182"/>
        <v>0</v>
      </c>
    </row>
    <row r="814" spans="1:38" ht="27" customHeight="1" x14ac:dyDescent="0.2">
      <c r="A814" s="56">
        <v>799</v>
      </c>
      <c r="B814" s="309" t="str">
        <f t="shared" ca="1" si="176"/>
        <v>A799</v>
      </c>
      <c r="C814" s="309"/>
      <c r="D814" s="57" t="str">
        <f t="shared" ca="1" si="177"/>
        <v/>
      </c>
      <c r="E814" s="59" t="str">
        <f t="shared" ca="1" si="178"/>
        <v/>
      </c>
      <c r="F814" s="215">
        <f ca="1">IF(LEN(B814)&gt;0,'OBRAČUNANA OSNOVNA PLAČA'!H808,"")</f>
        <v>0</v>
      </c>
      <c r="G814" s="60"/>
      <c r="H814" s="60"/>
      <c r="I814" s="60"/>
      <c r="J814" s="60"/>
      <c r="K814" s="60"/>
      <c r="L814" s="229">
        <f t="shared" si="183"/>
        <v>0</v>
      </c>
      <c r="M814" s="230">
        <f t="shared" ca="1" si="191"/>
        <v>0</v>
      </c>
      <c r="N814" s="230">
        <f t="shared" ca="1" si="192"/>
        <v>0</v>
      </c>
      <c r="O814" s="231">
        <f t="shared" ca="1" si="193"/>
        <v>0</v>
      </c>
      <c r="P814" s="232">
        <f t="shared" ca="1" si="194"/>
        <v>0</v>
      </c>
      <c r="Q814" s="233">
        <f t="shared" ca="1" si="184"/>
        <v>0</v>
      </c>
      <c r="R814" s="233">
        <f ca="1">IF(LEN(B814)&gt;0,'7'!R814-'7'!Q814,"")</f>
        <v>0</v>
      </c>
      <c r="S814" s="234"/>
      <c r="T814" s="34"/>
      <c r="U814" s="34"/>
      <c r="V814" s="34"/>
      <c r="W814" s="34"/>
      <c r="X814" s="34"/>
      <c r="AB814" s="167">
        <f>ROW()</f>
        <v>814</v>
      </c>
      <c r="AC814" s="168">
        <f t="shared" ca="1" si="179"/>
        <v>0</v>
      </c>
      <c r="AD814" s="168">
        <f t="shared" ca="1" si="180"/>
        <v>0</v>
      </c>
      <c r="AE814" s="169" t="str">
        <f t="shared" ca="1" si="185"/>
        <v>-</v>
      </c>
      <c r="AF814" s="168" t="str">
        <f t="shared" ca="1" si="186"/>
        <v>-</v>
      </c>
      <c r="AG814" s="169" t="str">
        <f t="shared" ca="1" si="187"/>
        <v>-</v>
      </c>
      <c r="AH814" s="168" t="str">
        <f t="shared" ca="1" si="188"/>
        <v>-</v>
      </c>
      <c r="AI814" s="168">
        <f t="shared" ca="1" si="189"/>
        <v>0</v>
      </c>
      <c r="AJ814" s="170">
        <f t="shared" ca="1" si="190"/>
        <v>0</v>
      </c>
      <c r="AK814" s="168">
        <f t="shared" ca="1" si="181"/>
        <v>0</v>
      </c>
      <c r="AL814" s="168">
        <f t="shared" ca="1" si="182"/>
        <v>0</v>
      </c>
    </row>
    <row r="815" spans="1:38" ht="27" customHeight="1" x14ac:dyDescent="0.2">
      <c r="A815" s="56">
        <v>800</v>
      </c>
      <c r="B815" s="309" t="str">
        <f t="shared" ca="1" si="176"/>
        <v>A800</v>
      </c>
      <c r="C815" s="309"/>
      <c r="D815" s="57" t="str">
        <f t="shared" ca="1" si="177"/>
        <v/>
      </c>
      <c r="E815" s="59" t="str">
        <f t="shared" ca="1" si="178"/>
        <v/>
      </c>
      <c r="F815" s="215">
        <f ca="1">IF(LEN(B815)&gt;0,'OBRAČUNANA OSNOVNA PLAČA'!H809,"")</f>
        <v>0</v>
      </c>
      <c r="G815" s="60"/>
      <c r="H815" s="60"/>
      <c r="I815" s="60"/>
      <c r="J815" s="60"/>
      <c r="K815" s="60"/>
      <c r="L815" s="229">
        <f t="shared" si="183"/>
        <v>0</v>
      </c>
      <c r="M815" s="230">
        <f t="shared" ca="1" si="191"/>
        <v>0</v>
      </c>
      <c r="N815" s="230">
        <f t="shared" ca="1" si="192"/>
        <v>0</v>
      </c>
      <c r="O815" s="231">
        <f t="shared" ca="1" si="193"/>
        <v>0</v>
      </c>
      <c r="P815" s="232">
        <f t="shared" ca="1" si="194"/>
        <v>0</v>
      </c>
      <c r="Q815" s="233">
        <f t="shared" ca="1" si="184"/>
        <v>0</v>
      </c>
      <c r="R815" s="233">
        <f ca="1">IF(LEN(B815)&gt;0,'7'!R815-'7'!Q815,"")</f>
        <v>0</v>
      </c>
      <c r="S815" s="234"/>
      <c r="T815" s="34"/>
      <c r="U815" s="34"/>
      <c r="V815" s="34"/>
      <c r="W815" s="34"/>
      <c r="X815" s="34"/>
      <c r="AB815" s="167">
        <f>ROW()</f>
        <v>815</v>
      </c>
      <c r="AC815" s="168">
        <f t="shared" ca="1" si="179"/>
        <v>0</v>
      </c>
      <c r="AD815" s="168">
        <f t="shared" ca="1" si="180"/>
        <v>0</v>
      </c>
      <c r="AE815" s="169" t="str">
        <f t="shared" ca="1" si="185"/>
        <v>-</v>
      </c>
      <c r="AF815" s="168" t="str">
        <f t="shared" ca="1" si="186"/>
        <v>-</v>
      </c>
      <c r="AG815" s="169" t="str">
        <f t="shared" ca="1" si="187"/>
        <v>-</v>
      </c>
      <c r="AH815" s="168" t="str">
        <f t="shared" ca="1" si="188"/>
        <v>-</v>
      </c>
      <c r="AI815" s="168">
        <f t="shared" ca="1" si="189"/>
        <v>0</v>
      </c>
      <c r="AJ815" s="170">
        <f t="shared" ca="1" si="190"/>
        <v>0</v>
      </c>
      <c r="AK815" s="168">
        <f t="shared" ca="1" si="181"/>
        <v>0</v>
      </c>
      <c r="AL815" s="168">
        <f t="shared" ca="1" si="182"/>
        <v>0</v>
      </c>
    </row>
    <row r="816" spans="1:38" ht="27" customHeight="1" x14ac:dyDescent="0.2">
      <c r="A816" s="56">
        <v>801</v>
      </c>
      <c r="B816" s="309" t="str">
        <f t="shared" ca="1" si="176"/>
        <v>A801</v>
      </c>
      <c r="C816" s="309"/>
      <c r="D816" s="57" t="str">
        <f t="shared" ca="1" si="177"/>
        <v/>
      </c>
      <c r="E816" s="59" t="str">
        <f t="shared" ca="1" si="178"/>
        <v/>
      </c>
      <c r="F816" s="215">
        <f ca="1">IF(LEN(B816)&gt;0,'OBRAČUNANA OSNOVNA PLAČA'!H810,"")</f>
        <v>0</v>
      </c>
      <c r="G816" s="60"/>
      <c r="H816" s="60"/>
      <c r="I816" s="60"/>
      <c r="J816" s="60"/>
      <c r="K816" s="60"/>
      <c r="L816" s="229">
        <f t="shared" si="183"/>
        <v>0</v>
      </c>
      <c r="M816" s="230">
        <f t="shared" ca="1" si="191"/>
        <v>0</v>
      </c>
      <c r="N816" s="230">
        <f t="shared" ca="1" si="192"/>
        <v>0</v>
      </c>
      <c r="O816" s="231">
        <f t="shared" ca="1" si="193"/>
        <v>0</v>
      </c>
      <c r="P816" s="232">
        <f t="shared" ca="1" si="194"/>
        <v>0</v>
      </c>
      <c r="Q816" s="233">
        <f t="shared" ca="1" si="184"/>
        <v>0</v>
      </c>
      <c r="R816" s="233">
        <f ca="1">IF(LEN(B816)&gt;0,'7'!R816-'7'!Q816,"")</f>
        <v>0</v>
      </c>
      <c r="S816" s="234"/>
      <c r="T816" s="34"/>
      <c r="U816" s="34"/>
      <c r="V816" s="34"/>
      <c r="W816" s="34"/>
      <c r="X816" s="34"/>
      <c r="AB816" s="167">
        <f>ROW()</f>
        <v>816</v>
      </c>
      <c r="AC816" s="168">
        <f t="shared" ca="1" si="179"/>
        <v>0</v>
      </c>
      <c r="AD816" s="168">
        <f t="shared" ca="1" si="180"/>
        <v>0</v>
      </c>
      <c r="AE816" s="169" t="str">
        <f t="shared" ca="1" si="185"/>
        <v>-</v>
      </c>
      <c r="AF816" s="168" t="str">
        <f t="shared" ca="1" si="186"/>
        <v>-</v>
      </c>
      <c r="AG816" s="169" t="str">
        <f t="shared" ca="1" si="187"/>
        <v>-</v>
      </c>
      <c r="AH816" s="168" t="str">
        <f t="shared" ca="1" si="188"/>
        <v>-</v>
      </c>
      <c r="AI816" s="168">
        <f t="shared" ca="1" si="189"/>
        <v>0</v>
      </c>
      <c r="AJ816" s="170">
        <f t="shared" ca="1" si="190"/>
        <v>0</v>
      </c>
      <c r="AK816" s="168">
        <f t="shared" ca="1" si="181"/>
        <v>0</v>
      </c>
      <c r="AL816" s="168">
        <f t="shared" ca="1" si="182"/>
        <v>0</v>
      </c>
    </row>
    <row r="817" spans="1:38" ht="27" customHeight="1" x14ac:dyDescent="0.2">
      <c r="A817" s="56">
        <v>802</v>
      </c>
      <c r="B817" s="309" t="str">
        <f t="shared" ca="1" si="176"/>
        <v>A802</v>
      </c>
      <c r="C817" s="309"/>
      <c r="D817" s="57" t="str">
        <f t="shared" ca="1" si="177"/>
        <v/>
      </c>
      <c r="E817" s="59" t="str">
        <f t="shared" ca="1" si="178"/>
        <v/>
      </c>
      <c r="F817" s="215">
        <f ca="1">IF(LEN(B817)&gt;0,'OBRAČUNANA OSNOVNA PLAČA'!H811,"")</f>
        <v>0</v>
      </c>
      <c r="G817" s="60"/>
      <c r="H817" s="60"/>
      <c r="I817" s="60"/>
      <c r="J817" s="60"/>
      <c r="K817" s="60"/>
      <c r="L817" s="229">
        <f t="shared" si="183"/>
        <v>0</v>
      </c>
      <c r="M817" s="230">
        <f t="shared" ca="1" si="191"/>
        <v>0</v>
      </c>
      <c r="N817" s="230">
        <f t="shared" ca="1" si="192"/>
        <v>0</v>
      </c>
      <c r="O817" s="231">
        <f t="shared" ca="1" si="193"/>
        <v>0</v>
      </c>
      <c r="P817" s="232">
        <f t="shared" ca="1" si="194"/>
        <v>0</v>
      </c>
      <c r="Q817" s="233">
        <f t="shared" ca="1" si="184"/>
        <v>0</v>
      </c>
      <c r="R817" s="233">
        <f ca="1">IF(LEN(B817)&gt;0,'7'!R817-'7'!Q817,"")</f>
        <v>0</v>
      </c>
      <c r="S817" s="234"/>
      <c r="T817" s="34"/>
      <c r="U817" s="34"/>
      <c r="V817" s="34"/>
      <c r="W817" s="34"/>
      <c r="X817" s="34"/>
      <c r="AB817" s="167">
        <f>ROW()</f>
        <v>817</v>
      </c>
      <c r="AC817" s="168">
        <f t="shared" ca="1" si="179"/>
        <v>0</v>
      </c>
      <c r="AD817" s="168">
        <f t="shared" ca="1" si="180"/>
        <v>0</v>
      </c>
      <c r="AE817" s="169" t="str">
        <f t="shared" ca="1" si="185"/>
        <v>-</v>
      </c>
      <c r="AF817" s="168" t="str">
        <f t="shared" ca="1" si="186"/>
        <v>-</v>
      </c>
      <c r="AG817" s="169" t="str">
        <f t="shared" ca="1" si="187"/>
        <v>-</v>
      </c>
      <c r="AH817" s="168" t="str">
        <f t="shared" ca="1" si="188"/>
        <v>-</v>
      </c>
      <c r="AI817" s="168">
        <f t="shared" ca="1" si="189"/>
        <v>0</v>
      </c>
      <c r="AJ817" s="170">
        <f t="shared" ca="1" si="190"/>
        <v>0</v>
      </c>
      <c r="AK817" s="168">
        <f t="shared" ca="1" si="181"/>
        <v>0</v>
      </c>
      <c r="AL817" s="168">
        <f t="shared" ca="1" si="182"/>
        <v>0</v>
      </c>
    </row>
    <row r="818" spans="1:38" ht="27" customHeight="1" x14ac:dyDescent="0.2">
      <c r="A818" s="56">
        <v>803</v>
      </c>
      <c r="B818" s="309" t="str">
        <f t="shared" ca="1" si="176"/>
        <v>A803</v>
      </c>
      <c r="C818" s="309"/>
      <c r="D818" s="57" t="str">
        <f t="shared" ca="1" si="177"/>
        <v/>
      </c>
      <c r="E818" s="59" t="str">
        <f t="shared" ca="1" si="178"/>
        <v/>
      </c>
      <c r="F818" s="215">
        <f ca="1">IF(LEN(B818)&gt;0,'OBRAČUNANA OSNOVNA PLAČA'!H812,"")</f>
        <v>0</v>
      </c>
      <c r="G818" s="60"/>
      <c r="H818" s="60"/>
      <c r="I818" s="60"/>
      <c r="J818" s="60"/>
      <c r="K818" s="60"/>
      <c r="L818" s="229">
        <f t="shared" si="183"/>
        <v>0</v>
      </c>
      <c r="M818" s="230">
        <f t="shared" ca="1" si="191"/>
        <v>0</v>
      </c>
      <c r="N818" s="230">
        <f t="shared" ca="1" si="192"/>
        <v>0</v>
      </c>
      <c r="O818" s="231">
        <f t="shared" ca="1" si="193"/>
        <v>0</v>
      </c>
      <c r="P818" s="232">
        <f t="shared" ca="1" si="194"/>
        <v>0</v>
      </c>
      <c r="Q818" s="233">
        <f t="shared" ca="1" si="184"/>
        <v>0</v>
      </c>
      <c r="R818" s="233">
        <f ca="1">IF(LEN(B818)&gt;0,'7'!R818-'7'!Q818,"")</f>
        <v>0</v>
      </c>
      <c r="S818" s="234"/>
      <c r="T818" s="34"/>
      <c r="U818" s="34"/>
      <c r="V818" s="34"/>
      <c r="W818" s="34"/>
      <c r="X818" s="34"/>
      <c r="AB818" s="167">
        <f>ROW()</f>
        <v>818</v>
      </c>
      <c r="AC818" s="168">
        <f t="shared" ca="1" si="179"/>
        <v>0</v>
      </c>
      <c r="AD818" s="168">
        <f t="shared" ca="1" si="180"/>
        <v>0</v>
      </c>
      <c r="AE818" s="169" t="str">
        <f t="shared" ca="1" si="185"/>
        <v>-</v>
      </c>
      <c r="AF818" s="168" t="str">
        <f t="shared" ca="1" si="186"/>
        <v>-</v>
      </c>
      <c r="AG818" s="169" t="str">
        <f t="shared" ca="1" si="187"/>
        <v>-</v>
      </c>
      <c r="AH818" s="168" t="str">
        <f t="shared" ca="1" si="188"/>
        <v>-</v>
      </c>
      <c r="AI818" s="168">
        <f t="shared" ca="1" si="189"/>
        <v>0</v>
      </c>
      <c r="AJ818" s="170">
        <f t="shared" ca="1" si="190"/>
        <v>0</v>
      </c>
      <c r="AK818" s="168">
        <f t="shared" ca="1" si="181"/>
        <v>0</v>
      </c>
      <c r="AL818" s="168">
        <f t="shared" ca="1" si="182"/>
        <v>0</v>
      </c>
    </row>
    <row r="819" spans="1:38" ht="27" customHeight="1" x14ac:dyDescent="0.2">
      <c r="A819" s="56">
        <v>804</v>
      </c>
      <c r="B819" s="309" t="str">
        <f t="shared" ca="1" si="176"/>
        <v>A804</v>
      </c>
      <c r="C819" s="309"/>
      <c r="D819" s="57" t="str">
        <f t="shared" ca="1" si="177"/>
        <v/>
      </c>
      <c r="E819" s="59" t="str">
        <f t="shared" ca="1" si="178"/>
        <v/>
      </c>
      <c r="F819" s="215">
        <f ca="1">IF(LEN(B819)&gt;0,'OBRAČUNANA OSNOVNA PLAČA'!H813,"")</f>
        <v>0</v>
      </c>
      <c r="G819" s="60"/>
      <c r="H819" s="60"/>
      <c r="I819" s="60"/>
      <c r="J819" s="60"/>
      <c r="K819" s="60"/>
      <c r="L819" s="229">
        <f t="shared" si="183"/>
        <v>0</v>
      </c>
      <c r="M819" s="230">
        <f t="shared" ca="1" si="191"/>
        <v>0</v>
      </c>
      <c r="N819" s="230">
        <f t="shared" ca="1" si="192"/>
        <v>0</v>
      </c>
      <c r="O819" s="231">
        <f t="shared" ca="1" si="193"/>
        <v>0</v>
      </c>
      <c r="P819" s="232">
        <f t="shared" ca="1" si="194"/>
        <v>0</v>
      </c>
      <c r="Q819" s="233">
        <f t="shared" ca="1" si="184"/>
        <v>0</v>
      </c>
      <c r="R819" s="233">
        <f ca="1">IF(LEN(B819)&gt;0,'7'!R819-'7'!Q819,"")</f>
        <v>0</v>
      </c>
      <c r="S819" s="234"/>
      <c r="T819" s="34"/>
      <c r="U819" s="34"/>
      <c r="V819" s="34"/>
      <c r="W819" s="34"/>
      <c r="X819" s="34"/>
      <c r="AB819" s="167">
        <f>ROW()</f>
        <v>819</v>
      </c>
      <c r="AC819" s="168">
        <f t="shared" ca="1" si="179"/>
        <v>0</v>
      </c>
      <c r="AD819" s="168">
        <f t="shared" ca="1" si="180"/>
        <v>0</v>
      </c>
      <c r="AE819" s="169" t="str">
        <f t="shared" ca="1" si="185"/>
        <v>-</v>
      </c>
      <c r="AF819" s="168" t="str">
        <f t="shared" ca="1" si="186"/>
        <v>-</v>
      </c>
      <c r="AG819" s="169" t="str">
        <f t="shared" ca="1" si="187"/>
        <v>-</v>
      </c>
      <c r="AH819" s="168" t="str">
        <f t="shared" ca="1" si="188"/>
        <v>-</v>
      </c>
      <c r="AI819" s="168">
        <f t="shared" ca="1" si="189"/>
        <v>0</v>
      </c>
      <c r="AJ819" s="170">
        <f t="shared" ca="1" si="190"/>
        <v>0</v>
      </c>
      <c r="AK819" s="168">
        <f t="shared" ca="1" si="181"/>
        <v>0</v>
      </c>
      <c r="AL819" s="168">
        <f t="shared" ca="1" si="182"/>
        <v>0</v>
      </c>
    </row>
    <row r="820" spans="1:38" ht="27" customHeight="1" x14ac:dyDescent="0.2">
      <c r="A820" s="56">
        <v>805</v>
      </c>
      <c r="B820" s="309" t="str">
        <f t="shared" ca="1" si="176"/>
        <v>A805</v>
      </c>
      <c r="C820" s="309"/>
      <c r="D820" s="57" t="str">
        <f t="shared" ca="1" si="177"/>
        <v/>
      </c>
      <c r="E820" s="59" t="str">
        <f t="shared" ca="1" si="178"/>
        <v/>
      </c>
      <c r="F820" s="215">
        <f ca="1">IF(LEN(B820)&gt;0,'OBRAČUNANA OSNOVNA PLAČA'!H814,"")</f>
        <v>0</v>
      </c>
      <c r="G820" s="60"/>
      <c r="H820" s="60"/>
      <c r="I820" s="60"/>
      <c r="J820" s="60"/>
      <c r="K820" s="60"/>
      <c r="L820" s="229">
        <f t="shared" si="183"/>
        <v>0</v>
      </c>
      <c r="M820" s="230">
        <f t="shared" ca="1" si="191"/>
        <v>0</v>
      </c>
      <c r="N820" s="230">
        <f t="shared" ca="1" si="192"/>
        <v>0</v>
      </c>
      <c r="O820" s="231">
        <f t="shared" ca="1" si="193"/>
        <v>0</v>
      </c>
      <c r="P820" s="232">
        <f t="shared" ca="1" si="194"/>
        <v>0</v>
      </c>
      <c r="Q820" s="233">
        <f t="shared" ca="1" si="184"/>
        <v>0</v>
      </c>
      <c r="R820" s="233">
        <f ca="1">IF(LEN(B820)&gt;0,'7'!R820-'7'!Q820,"")</f>
        <v>0</v>
      </c>
      <c r="S820" s="234"/>
      <c r="T820" s="34"/>
      <c r="U820" s="34"/>
      <c r="V820" s="34"/>
      <c r="W820" s="34"/>
      <c r="X820" s="34"/>
      <c r="AB820" s="167">
        <f>ROW()</f>
        <v>820</v>
      </c>
      <c r="AC820" s="168">
        <f t="shared" ca="1" si="179"/>
        <v>0</v>
      </c>
      <c r="AD820" s="168">
        <f t="shared" ca="1" si="180"/>
        <v>0</v>
      </c>
      <c r="AE820" s="169" t="str">
        <f t="shared" ca="1" si="185"/>
        <v>-</v>
      </c>
      <c r="AF820" s="168" t="str">
        <f t="shared" ca="1" si="186"/>
        <v>-</v>
      </c>
      <c r="AG820" s="169" t="str">
        <f t="shared" ca="1" si="187"/>
        <v>-</v>
      </c>
      <c r="AH820" s="168" t="str">
        <f t="shared" ca="1" si="188"/>
        <v>-</v>
      </c>
      <c r="AI820" s="168">
        <f t="shared" ca="1" si="189"/>
        <v>0</v>
      </c>
      <c r="AJ820" s="170">
        <f t="shared" ca="1" si="190"/>
        <v>0</v>
      </c>
      <c r="AK820" s="168">
        <f t="shared" ca="1" si="181"/>
        <v>0</v>
      </c>
      <c r="AL820" s="168">
        <f t="shared" ca="1" si="182"/>
        <v>0</v>
      </c>
    </row>
    <row r="821" spans="1:38" ht="27" customHeight="1" x14ac:dyDescent="0.2">
      <c r="A821" s="56">
        <v>806</v>
      </c>
      <c r="B821" s="309" t="str">
        <f t="shared" ca="1" si="176"/>
        <v>A806</v>
      </c>
      <c r="C821" s="309"/>
      <c r="D821" s="57" t="str">
        <f t="shared" ca="1" si="177"/>
        <v/>
      </c>
      <c r="E821" s="59" t="str">
        <f t="shared" ca="1" si="178"/>
        <v/>
      </c>
      <c r="F821" s="215">
        <f ca="1">IF(LEN(B821)&gt;0,'OBRAČUNANA OSNOVNA PLAČA'!H815,"")</f>
        <v>0</v>
      </c>
      <c r="G821" s="60"/>
      <c r="H821" s="60"/>
      <c r="I821" s="60"/>
      <c r="J821" s="60"/>
      <c r="K821" s="60"/>
      <c r="L821" s="229">
        <f t="shared" si="183"/>
        <v>0</v>
      </c>
      <c r="M821" s="230">
        <f t="shared" ca="1" si="191"/>
        <v>0</v>
      </c>
      <c r="N821" s="230">
        <f t="shared" ca="1" si="192"/>
        <v>0</v>
      </c>
      <c r="O821" s="231">
        <f t="shared" ca="1" si="193"/>
        <v>0</v>
      </c>
      <c r="P821" s="232">
        <f t="shared" ca="1" si="194"/>
        <v>0</v>
      </c>
      <c r="Q821" s="233">
        <f t="shared" ca="1" si="184"/>
        <v>0</v>
      </c>
      <c r="R821" s="233">
        <f ca="1">IF(LEN(B821)&gt;0,'7'!R821-'7'!Q821,"")</f>
        <v>0</v>
      </c>
      <c r="S821" s="234"/>
      <c r="T821" s="34"/>
      <c r="U821" s="34"/>
      <c r="V821" s="34"/>
      <c r="W821" s="34"/>
      <c r="X821" s="34"/>
      <c r="AB821" s="167">
        <f>ROW()</f>
        <v>821</v>
      </c>
      <c r="AC821" s="168">
        <f t="shared" ca="1" si="179"/>
        <v>0</v>
      </c>
      <c r="AD821" s="168">
        <f t="shared" ca="1" si="180"/>
        <v>0</v>
      </c>
      <c r="AE821" s="169" t="str">
        <f t="shared" ca="1" si="185"/>
        <v>-</v>
      </c>
      <c r="AF821" s="168" t="str">
        <f t="shared" ca="1" si="186"/>
        <v>-</v>
      </c>
      <c r="AG821" s="169" t="str">
        <f t="shared" ca="1" si="187"/>
        <v>-</v>
      </c>
      <c r="AH821" s="168" t="str">
        <f t="shared" ca="1" si="188"/>
        <v>-</v>
      </c>
      <c r="AI821" s="168">
        <f t="shared" ca="1" si="189"/>
        <v>0</v>
      </c>
      <c r="AJ821" s="170">
        <f t="shared" ca="1" si="190"/>
        <v>0</v>
      </c>
      <c r="AK821" s="168">
        <f t="shared" ca="1" si="181"/>
        <v>0</v>
      </c>
      <c r="AL821" s="168">
        <f t="shared" ca="1" si="182"/>
        <v>0</v>
      </c>
    </row>
    <row r="822" spans="1:38" ht="27" customHeight="1" x14ac:dyDescent="0.2">
      <c r="A822" s="56">
        <v>807</v>
      </c>
      <c r="B822" s="309" t="str">
        <f t="shared" ca="1" si="176"/>
        <v>A807</v>
      </c>
      <c r="C822" s="309"/>
      <c r="D822" s="57" t="str">
        <f t="shared" ca="1" si="177"/>
        <v/>
      </c>
      <c r="E822" s="59" t="str">
        <f t="shared" ca="1" si="178"/>
        <v/>
      </c>
      <c r="F822" s="215">
        <f ca="1">IF(LEN(B822)&gt;0,'OBRAČUNANA OSNOVNA PLAČA'!H816,"")</f>
        <v>0</v>
      </c>
      <c r="G822" s="60"/>
      <c r="H822" s="60"/>
      <c r="I822" s="60"/>
      <c r="J822" s="60"/>
      <c r="K822" s="60"/>
      <c r="L822" s="229">
        <f t="shared" si="183"/>
        <v>0</v>
      </c>
      <c r="M822" s="230">
        <f t="shared" ca="1" si="191"/>
        <v>0</v>
      </c>
      <c r="N822" s="230">
        <f t="shared" ca="1" si="192"/>
        <v>0</v>
      </c>
      <c r="O822" s="231">
        <f t="shared" ca="1" si="193"/>
        <v>0</v>
      </c>
      <c r="P822" s="232">
        <f t="shared" ca="1" si="194"/>
        <v>0</v>
      </c>
      <c r="Q822" s="233">
        <f t="shared" ca="1" si="184"/>
        <v>0</v>
      </c>
      <c r="R822" s="233">
        <f ca="1">IF(LEN(B822)&gt;0,'7'!R822-'7'!Q822,"")</f>
        <v>0</v>
      </c>
      <c r="S822" s="234"/>
      <c r="T822" s="34"/>
      <c r="U822" s="34"/>
      <c r="V822" s="34"/>
      <c r="W822" s="34"/>
      <c r="X822" s="34"/>
      <c r="AB822" s="167">
        <f>ROW()</f>
        <v>822</v>
      </c>
      <c r="AC822" s="168">
        <f t="shared" ca="1" si="179"/>
        <v>0</v>
      </c>
      <c r="AD822" s="168">
        <f t="shared" ca="1" si="180"/>
        <v>0</v>
      </c>
      <c r="AE822" s="169" t="str">
        <f t="shared" ca="1" si="185"/>
        <v>-</v>
      </c>
      <c r="AF822" s="168" t="str">
        <f t="shared" ca="1" si="186"/>
        <v>-</v>
      </c>
      <c r="AG822" s="169" t="str">
        <f t="shared" ca="1" si="187"/>
        <v>-</v>
      </c>
      <c r="AH822" s="168" t="str">
        <f t="shared" ca="1" si="188"/>
        <v>-</v>
      </c>
      <c r="AI822" s="168">
        <f t="shared" ca="1" si="189"/>
        <v>0</v>
      </c>
      <c r="AJ822" s="170">
        <f t="shared" ca="1" si="190"/>
        <v>0</v>
      </c>
      <c r="AK822" s="168">
        <f t="shared" ca="1" si="181"/>
        <v>0</v>
      </c>
      <c r="AL822" s="168">
        <f t="shared" ca="1" si="182"/>
        <v>0</v>
      </c>
    </row>
    <row r="823" spans="1:38" ht="27" customHeight="1" x14ac:dyDescent="0.2">
      <c r="A823" s="56">
        <v>808</v>
      </c>
      <c r="B823" s="309" t="str">
        <f t="shared" ca="1" si="176"/>
        <v>A808</v>
      </c>
      <c r="C823" s="309"/>
      <c r="D823" s="57" t="str">
        <f t="shared" ca="1" si="177"/>
        <v/>
      </c>
      <c r="E823" s="59" t="str">
        <f t="shared" ca="1" si="178"/>
        <v/>
      </c>
      <c r="F823" s="215">
        <f ca="1">IF(LEN(B823)&gt;0,'OBRAČUNANA OSNOVNA PLAČA'!H817,"")</f>
        <v>0</v>
      </c>
      <c r="G823" s="60"/>
      <c r="H823" s="60"/>
      <c r="I823" s="60"/>
      <c r="J823" s="60"/>
      <c r="K823" s="60"/>
      <c r="L823" s="229">
        <f t="shared" si="183"/>
        <v>0</v>
      </c>
      <c r="M823" s="230">
        <f t="shared" ca="1" si="191"/>
        <v>0</v>
      </c>
      <c r="N823" s="230">
        <f t="shared" ca="1" si="192"/>
        <v>0</v>
      </c>
      <c r="O823" s="231">
        <f t="shared" ca="1" si="193"/>
        <v>0</v>
      </c>
      <c r="P823" s="232">
        <f t="shared" ca="1" si="194"/>
        <v>0</v>
      </c>
      <c r="Q823" s="233">
        <f t="shared" ca="1" si="184"/>
        <v>0</v>
      </c>
      <c r="R823" s="233">
        <f ca="1">IF(LEN(B823)&gt;0,'7'!R823-'7'!Q823,"")</f>
        <v>0</v>
      </c>
      <c r="S823" s="234"/>
      <c r="T823" s="34"/>
      <c r="U823" s="34"/>
      <c r="V823" s="34"/>
      <c r="W823" s="34"/>
      <c r="X823" s="34"/>
      <c r="AB823" s="167">
        <f>ROW()</f>
        <v>823</v>
      </c>
      <c r="AC823" s="168">
        <f t="shared" ca="1" si="179"/>
        <v>0</v>
      </c>
      <c r="AD823" s="168">
        <f t="shared" ca="1" si="180"/>
        <v>0</v>
      </c>
      <c r="AE823" s="169" t="str">
        <f t="shared" ca="1" si="185"/>
        <v>-</v>
      </c>
      <c r="AF823" s="168" t="str">
        <f t="shared" ca="1" si="186"/>
        <v>-</v>
      </c>
      <c r="AG823" s="169" t="str">
        <f t="shared" ca="1" si="187"/>
        <v>-</v>
      </c>
      <c r="AH823" s="168" t="str">
        <f t="shared" ca="1" si="188"/>
        <v>-</v>
      </c>
      <c r="AI823" s="168">
        <f t="shared" ca="1" si="189"/>
        <v>0</v>
      </c>
      <c r="AJ823" s="170">
        <f t="shared" ca="1" si="190"/>
        <v>0</v>
      </c>
      <c r="AK823" s="168">
        <f t="shared" ca="1" si="181"/>
        <v>0</v>
      </c>
      <c r="AL823" s="168">
        <f t="shared" ca="1" si="182"/>
        <v>0</v>
      </c>
    </row>
    <row r="824" spans="1:38" ht="27" customHeight="1" x14ac:dyDescent="0.2">
      <c r="A824" s="56">
        <v>809</v>
      </c>
      <c r="B824" s="309" t="str">
        <f t="shared" ca="1" si="176"/>
        <v>A809</v>
      </c>
      <c r="C824" s="309"/>
      <c r="D824" s="57" t="str">
        <f t="shared" ca="1" si="177"/>
        <v/>
      </c>
      <c r="E824" s="59" t="str">
        <f t="shared" ca="1" si="178"/>
        <v/>
      </c>
      <c r="F824" s="215">
        <f ca="1">IF(LEN(B824)&gt;0,'OBRAČUNANA OSNOVNA PLAČA'!H818,"")</f>
        <v>0</v>
      </c>
      <c r="G824" s="60"/>
      <c r="H824" s="60"/>
      <c r="I824" s="60"/>
      <c r="J824" s="60"/>
      <c r="K824" s="60"/>
      <c r="L824" s="229">
        <f t="shared" si="183"/>
        <v>0</v>
      </c>
      <c r="M824" s="230">
        <f t="shared" ca="1" si="191"/>
        <v>0</v>
      </c>
      <c r="N824" s="230">
        <f t="shared" ca="1" si="192"/>
        <v>0</v>
      </c>
      <c r="O824" s="231">
        <f t="shared" ca="1" si="193"/>
        <v>0</v>
      </c>
      <c r="P824" s="232">
        <f t="shared" ca="1" si="194"/>
        <v>0</v>
      </c>
      <c r="Q824" s="233">
        <f t="shared" ca="1" si="184"/>
        <v>0</v>
      </c>
      <c r="R824" s="233">
        <f ca="1">IF(LEN(B824)&gt;0,'7'!R824-'7'!Q824,"")</f>
        <v>0</v>
      </c>
      <c r="S824" s="234"/>
      <c r="T824" s="34"/>
      <c r="U824" s="34"/>
      <c r="V824" s="34"/>
      <c r="W824" s="34"/>
      <c r="X824" s="34"/>
      <c r="AB824" s="167">
        <f>ROW()</f>
        <v>824</v>
      </c>
      <c r="AC824" s="168">
        <f t="shared" ca="1" si="179"/>
        <v>0</v>
      </c>
      <c r="AD824" s="168">
        <f t="shared" ca="1" si="180"/>
        <v>0</v>
      </c>
      <c r="AE824" s="169" t="str">
        <f t="shared" ca="1" si="185"/>
        <v>-</v>
      </c>
      <c r="AF824" s="168" t="str">
        <f t="shared" ca="1" si="186"/>
        <v>-</v>
      </c>
      <c r="AG824" s="169" t="str">
        <f t="shared" ca="1" si="187"/>
        <v>-</v>
      </c>
      <c r="AH824" s="168" t="str">
        <f t="shared" ca="1" si="188"/>
        <v>-</v>
      </c>
      <c r="AI824" s="168">
        <f t="shared" ca="1" si="189"/>
        <v>0</v>
      </c>
      <c r="AJ824" s="170">
        <f t="shared" ca="1" si="190"/>
        <v>0</v>
      </c>
      <c r="AK824" s="168">
        <f t="shared" ca="1" si="181"/>
        <v>0</v>
      </c>
      <c r="AL824" s="168">
        <f t="shared" ca="1" si="182"/>
        <v>0</v>
      </c>
    </row>
    <row r="825" spans="1:38" ht="27" customHeight="1" x14ac:dyDescent="0.2">
      <c r="A825" s="56">
        <v>810</v>
      </c>
      <c r="B825" s="309" t="str">
        <f t="shared" ca="1" si="176"/>
        <v>A810</v>
      </c>
      <c r="C825" s="309"/>
      <c r="D825" s="57" t="str">
        <f t="shared" ca="1" si="177"/>
        <v/>
      </c>
      <c r="E825" s="59" t="str">
        <f t="shared" ca="1" si="178"/>
        <v/>
      </c>
      <c r="F825" s="215">
        <f ca="1">IF(LEN(B825)&gt;0,'OBRAČUNANA OSNOVNA PLAČA'!H819,"")</f>
        <v>0</v>
      </c>
      <c r="G825" s="60"/>
      <c r="H825" s="60"/>
      <c r="I825" s="60"/>
      <c r="J825" s="60"/>
      <c r="K825" s="60"/>
      <c r="L825" s="229">
        <f t="shared" si="183"/>
        <v>0</v>
      </c>
      <c r="M825" s="230">
        <f t="shared" ca="1" si="191"/>
        <v>0</v>
      </c>
      <c r="N825" s="230">
        <f t="shared" ca="1" si="192"/>
        <v>0</v>
      </c>
      <c r="O825" s="231">
        <f t="shared" ca="1" si="193"/>
        <v>0</v>
      </c>
      <c r="P825" s="232">
        <f t="shared" ca="1" si="194"/>
        <v>0</v>
      </c>
      <c r="Q825" s="233">
        <f t="shared" ca="1" si="184"/>
        <v>0</v>
      </c>
      <c r="R825" s="233">
        <f ca="1">IF(LEN(B825)&gt;0,'7'!R825-'7'!Q825,"")</f>
        <v>0</v>
      </c>
      <c r="S825" s="234"/>
      <c r="T825" s="34"/>
      <c r="U825" s="34"/>
      <c r="V825" s="34"/>
      <c r="W825" s="34"/>
      <c r="X825" s="34"/>
      <c r="AB825" s="167">
        <f>ROW()</f>
        <v>825</v>
      </c>
      <c r="AC825" s="168">
        <f t="shared" ca="1" si="179"/>
        <v>0</v>
      </c>
      <c r="AD825" s="168">
        <f t="shared" ca="1" si="180"/>
        <v>0</v>
      </c>
      <c r="AE825" s="169" t="str">
        <f t="shared" ca="1" si="185"/>
        <v>-</v>
      </c>
      <c r="AF825" s="168" t="str">
        <f t="shared" ca="1" si="186"/>
        <v>-</v>
      </c>
      <c r="AG825" s="169" t="str">
        <f t="shared" ca="1" si="187"/>
        <v>-</v>
      </c>
      <c r="AH825" s="168" t="str">
        <f t="shared" ca="1" si="188"/>
        <v>-</v>
      </c>
      <c r="AI825" s="168">
        <f t="shared" ca="1" si="189"/>
        <v>0</v>
      </c>
      <c r="AJ825" s="170">
        <f t="shared" ca="1" si="190"/>
        <v>0</v>
      </c>
      <c r="AK825" s="168">
        <f t="shared" ca="1" si="181"/>
        <v>0</v>
      </c>
      <c r="AL825" s="168">
        <f t="shared" ca="1" si="182"/>
        <v>0</v>
      </c>
    </row>
    <row r="826" spans="1:38" ht="27" customHeight="1" x14ac:dyDescent="0.2">
      <c r="A826" s="56">
        <v>811</v>
      </c>
      <c r="B826" s="309" t="str">
        <f t="shared" ca="1" si="176"/>
        <v>A811</v>
      </c>
      <c r="C826" s="309"/>
      <c r="D826" s="57" t="str">
        <f t="shared" ca="1" si="177"/>
        <v/>
      </c>
      <c r="E826" s="59" t="str">
        <f t="shared" ca="1" si="178"/>
        <v/>
      </c>
      <c r="F826" s="215">
        <f ca="1">IF(LEN(B826)&gt;0,'OBRAČUNANA OSNOVNA PLAČA'!H820,"")</f>
        <v>0</v>
      </c>
      <c r="G826" s="60"/>
      <c r="H826" s="60"/>
      <c r="I826" s="60"/>
      <c r="J826" s="60"/>
      <c r="K826" s="60"/>
      <c r="L826" s="229">
        <f t="shared" si="183"/>
        <v>0</v>
      </c>
      <c r="M826" s="230">
        <f t="shared" ca="1" si="191"/>
        <v>0</v>
      </c>
      <c r="N826" s="230">
        <f t="shared" ca="1" si="192"/>
        <v>0</v>
      </c>
      <c r="O826" s="231">
        <f t="shared" ca="1" si="193"/>
        <v>0</v>
      </c>
      <c r="P826" s="232">
        <f t="shared" ca="1" si="194"/>
        <v>0</v>
      </c>
      <c r="Q826" s="233">
        <f t="shared" ca="1" si="184"/>
        <v>0</v>
      </c>
      <c r="R826" s="233">
        <f ca="1">IF(LEN(B826)&gt;0,'7'!R826-'7'!Q826,"")</f>
        <v>0</v>
      </c>
      <c r="S826" s="234"/>
      <c r="T826" s="34"/>
      <c r="U826" s="34"/>
      <c r="V826" s="34"/>
      <c r="W826" s="34"/>
      <c r="X826" s="34"/>
      <c r="AB826" s="167">
        <f>ROW()</f>
        <v>826</v>
      </c>
      <c r="AC826" s="168">
        <f t="shared" ca="1" si="179"/>
        <v>0</v>
      </c>
      <c r="AD826" s="168">
        <f t="shared" ca="1" si="180"/>
        <v>0</v>
      </c>
      <c r="AE826" s="169" t="str">
        <f t="shared" ca="1" si="185"/>
        <v>-</v>
      </c>
      <c r="AF826" s="168" t="str">
        <f t="shared" ca="1" si="186"/>
        <v>-</v>
      </c>
      <c r="AG826" s="169" t="str">
        <f t="shared" ca="1" si="187"/>
        <v>-</v>
      </c>
      <c r="AH826" s="168" t="str">
        <f t="shared" ca="1" si="188"/>
        <v>-</v>
      </c>
      <c r="AI826" s="168">
        <f t="shared" ca="1" si="189"/>
        <v>0</v>
      </c>
      <c r="AJ826" s="170">
        <f t="shared" ca="1" si="190"/>
        <v>0</v>
      </c>
      <c r="AK826" s="168">
        <f t="shared" ca="1" si="181"/>
        <v>0</v>
      </c>
      <c r="AL826" s="168">
        <f t="shared" ca="1" si="182"/>
        <v>0</v>
      </c>
    </row>
    <row r="827" spans="1:38" ht="27" customHeight="1" x14ac:dyDescent="0.2">
      <c r="A827" s="56">
        <v>812</v>
      </c>
      <c r="B827" s="309" t="str">
        <f t="shared" ca="1" si="176"/>
        <v>A812</v>
      </c>
      <c r="C827" s="309"/>
      <c r="D827" s="57" t="str">
        <f t="shared" ca="1" si="177"/>
        <v/>
      </c>
      <c r="E827" s="59" t="str">
        <f t="shared" ca="1" si="178"/>
        <v/>
      </c>
      <c r="F827" s="215">
        <f ca="1">IF(LEN(B827)&gt;0,'OBRAČUNANA OSNOVNA PLAČA'!H821,"")</f>
        <v>0</v>
      </c>
      <c r="G827" s="60"/>
      <c r="H827" s="60"/>
      <c r="I827" s="60"/>
      <c r="J827" s="60"/>
      <c r="K827" s="60"/>
      <c r="L827" s="229">
        <f t="shared" si="183"/>
        <v>0</v>
      </c>
      <c r="M827" s="230">
        <f t="shared" ca="1" si="191"/>
        <v>0</v>
      </c>
      <c r="N827" s="230">
        <f t="shared" ca="1" si="192"/>
        <v>0</v>
      </c>
      <c r="O827" s="231">
        <f t="shared" ca="1" si="193"/>
        <v>0</v>
      </c>
      <c r="P827" s="232">
        <f t="shared" ca="1" si="194"/>
        <v>0</v>
      </c>
      <c r="Q827" s="233">
        <f t="shared" ca="1" si="184"/>
        <v>0</v>
      </c>
      <c r="R827" s="233">
        <f ca="1">IF(LEN(B827)&gt;0,'7'!R827-'7'!Q827,"")</f>
        <v>0</v>
      </c>
      <c r="S827" s="234"/>
      <c r="T827" s="34"/>
      <c r="U827" s="34"/>
      <c r="V827" s="34"/>
      <c r="W827" s="34"/>
      <c r="X827" s="34"/>
      <c r="AB827" s="167">
        <f>ROW()</f>
        <v>827</v>
      </c>
      <c r="AC827" s="168">
        <f t="shared" ca="1" si="179"/>
        <v>0</v>
      </c>
      <c r="AD827" s="168">
        <f t="shared" ca="1" si="180"/>
        <v>0</v>
      </c>
      <c r="AE827" s="169" t="str">
        <f t="shared" ca="1" si="185"/>
        <v>-</v>
      </c>
      <c r="AF827" s="168" t="str">
        <f t="shared" ca="1" si="186"/>
        <v>-</v>
      </c>
      <c r="AG827" s="169" t="str">
        <f t="shared" ca="1" si="187"/>
        <v>-</v>
      </c>
      <c r="AH827" s="168" t="str">
        <f t="shared" ca="1" si="188"/>
        <v>-</v>
      </c>
      <c r="AI827" s="168">
        <f t="shared" ca="1" si="189"/>
        <v>0</v>
      </c>
      <c r="AJ827" s="170">
        <f t="shared" ca="1" si="190"/>
        <v>0</v>
      </c>
      <c r="AK827" s="168">
        <f t="shared" ca="1" si="181"/>
        <v>0</v>
      </c>
      <c r="AL827" s="168">
        <f t="shared" ca="1" si="182"/>
        <v>0</v>
      </c>
    </row>
    <row r="828" spans="1:38" ht="27" customHeight="1" x14ac:dyDescent="0.2">
      <c r="A828" s="56">
        <v>813</v>
      </c>
      <c r="B828" s="309" t="str">
        <f t="shared" ca="1" si="176"/>
        <v>A813</v>
      </c>
      <c r="C828" s="309"/>
      <c r="D828" s="57" t="str">
        <f t="shared" ca="1" si="177"/>
        <v/>
      </c>
      <c r="E828" s="59" t="str">
        <f t="shared" ca="1" si="178"/>
        <v/>
      </c>
      <c r="F828" s="215">
        <f ca="1">IF(LEN(B828)&gt;0,'OBRAČUNANA OSNOVNA PLAČA'!H822,"")</f>
        <v>0</v>
      </c>
      <c r="G828" s="60"/>
      <c r="H828" s="60"/>
      <c r="I828" s="60"/>
      <c r="J828" s="60"/>
      <c r="K828" s="60"/>
      <c r="L828" s="229">
        <f t="shared" si="183"/>
        <v>0</v>
      </c>
      <c r="M828" s="230">
        <f t="shared" ca="1" si="191"/>
        <v>0</v>
      </c>
      <c r="N828" s="230">
        <f t="shared" ca="1" si="192"/>
        <v>0</v>
      </c>
      <c r="O828" s="231">
        <f t="shared" ca="1" si="193"/>
        <v>0</v>
      </c>
      <c r="P828" s="232">
        <f t="shared" ca="1" si="194"/>
        <v>0</v>
      </c>
      <c r="Q828" s="233">
        <f t="shared" ca="1" si="184"/>
        <v>0</v>
      </c>
      <c r="R828" s="233">
        <f ca="1">IF(LEN(B828)&gt;0,'7'!R828-'7'!Q828,"")</f>
        <v>0</v>
      </c>
      <c r="S828" s="234"/>
      <c r="T828" s="34"/>
      <c r="U828" s="34"/>
      <c r="V828" s="34"/>
      <c r="W828" s="34"/>
      <c r="X828" s="34"/>
      <c r="AB828" s="167">
        <f>ROW()</f>
        <v>828</v>
      </c>
      <c r="AC828" s="168">
        <f t="shared" ca="1" si="179"/>
        <v>0</v>
      </c>
      <c r="AD828" s="168">
        <f t="shared" ca="1" si="180"/>
        <v>0</v>
      </c>
      <c r="AE828" s="169" t="str">
        <f t="shared" ca="1" si="185"/>
        <v>-</v>
      </c>
      <c r="AF828" s="168" t="str">
        <f t="shared" ca="1" si="186"/>
        <v>-</v>
      </c>
      <c r="AG828" s="169" t="str">
        <f t="shared" ca="1" si="187"/>
        <v>-</v>
      </c>
      <c r="AH828" s="168" t="str">
        <f t="shared" ca="1" si="188"/>
        <v>-</v>
      </c>
      <c r="AI828" s="168">
        <f t="shared" ca="1" si="189"/>
        <v>0</v>
      </c>
      <c r="AJ828" s="170">
        <f t="shared" ca="1" si="190"/>
        <v>0</v>
      </c>
      <c r="AK828" s="168">
        <f t="shared" ca="1" si="181"/>
        <v>0</v>
      </c>
      <c r="AL828" s="168">
        <f t="shared" ca="1" si="182"/>
        <v>0</v>
      </c>
    </row>
    <row r="829" spans="1:38" ht="27" customHeight="1" x14ac:dyDescent="0.2">
      <c r="A829" s="56">
        <v>814</v>
      </c>
      <c r="B829" s="309" t="str">
        <f t="shared" ca="1" si="176"/>
        <v>A814</v>
      </c>
      <c r="C829" s="309"/>
      <c r="D829" s="57" t="str">
        <f t="shared" ca="1" si="177"/>
        <v/>
      </c>
      <c r="E829" s="59" t="str">
        <f t="shared" ca="1" si="178"/>
        <v/>
      </c>
      <c r="F829" s="215">
        <f ca="1">IF(LEN(B829)&gt;0,'OBRAČUNANA OSNOVNA PLAČA'!H823,"")</f>
        <v>0</v>
      </c>
      <c r="G829" s="60"/>
      <c r="H829" s="60"/>
      <c r="I829" s="60"/>
      <c r="J829" s="60"/>
      <c r="K829" s="60"/>
      <c r="L829" s="229">
        <f t="shared" si="183"/>
        <v>0</v>
      </c>
      <c r="M829" s="230">
        <f t="shared" ca="1" si="191"/>
        <v>0</v>
      </c>
      <c r="N829" s="230">
        <f t="shared" ca="1" si="192"/>
        <v>0</v>
      </c>
      <c r="O829" s="231">
        <f t="shared" ca="1" si="193"/>
        <v>0</v>
      </c>
      <c r="P829" s="232">
        <f t="shared" ca="1" si="194"/>
        <v>0</v>
      </c>
      <c r="Q829" s="233">
        <f t="shared" ca="1" si="184"/>
        <v>0</v>
      </c>
      <c r="R829" s="233">
        <f ca="1">IF(LEN(B829)&gt;0,'7'!R829-'7'!Q829,"")</f>
        <v>0</v>
      </c>
      <c r="S829" s="234"/>
      <c r="T829" s="34"/>
      <c r="U829" s="34"/>
      <c r="V829" s="34"/>
      <c r="W829" s="34"/>
      <c r="X829" s="34"/>
      <c r="AB829" s="167">
        <f>ROW()</f>
        <v>829</v>
      </c>
      <c r="AC829" s="168">
        <f t="shared" ca="1" si="179"/>
        <v>0</v>
      </c>
      <c r="AD829" s="168">
        <f t="shared" ca="1" si="180"/>
        <v>0</v>
      </c>
      <c r="AE829" s="169" t="str">
        <f t="shared" ca="1" si="185"/>
        <v>-</v>
      </c>
      <c r="AF829" s="168" t="str">
        <f t="shared" ca="1" si="186"/>
        <v>-</v>
      </c>
      <c r="AG829" s="169" t="str">
        <f t="shared" ca="1" si="187"/>
        <v>-</v>
      </c>
      <c r="AH829" s="168" t="str">
        <f t="shared" ca="1" si="188"/>
        <v>-</v>
      </c>
      <c r="AI829" s="168">
        <f t="shared" ca="1" si="189"/>
        <v>0</v>
      </c>
      <c r="AJ829" s="170">
        <f t="shared" ca="1" si="190"/>
        <v>0</v>
      </c>
      <c r="AK829" s="168">
        <f t="shared" ca="1" si="181"/>
        <v>0</v>
      </c>
      <c r="AL829" s="168">
        <f t="shared" ca="1" si="182"/>
        <v>0</v>
      </c>
    </row>
    <row r="830" spans="1:38" ht="27" customHeight="1" x14ac:dyDescent="0.2">
      <c r="A830" s="56">
        <v>815</v>
      </c>
      <c r="B830" s="309" t="str">
        <f t="shared" ca="1" si="176"/>
        <v>A815</v>
      </c>
      <c r="C830" s="309"/>
      <c r="D830" s="57" t="str">
        <f t="shared" ca="1" si="177"/>
        <v/>
      </c>
      <c r="E830" s="59" t="str">
        <f t="shared" ca="1" si="178"/>
        <v/>
      </c>
      <c r="F830" s="215">
        <f ca="1">IF(LEN(B830)&gt;0,'OBRAČUNANA OSNOVNA PLAČA'!H824,"")</f>
        <v>0</v>
      </c>
      <c r="G830" s="60"/>
      <c r="H830" s="60"/>
      <c r="I830" s="60"/>
      <c r="J830" s="60"/>
      <c r="K830" s="60"/>
      <c r="L830" s="229">
        <f t="shared" si="183"/>
        <v>0</v>
      </c>
      <c r="M830" s="230">
        <f t="shared" ca="1" si="191"/>
        <v>0</v>
      </c>
      <c r="N830" s="230">
        <f t="shared" ca="1" si="192"/>
        <v>0</v>
      </c>
      <c r="O830" s="231">
        <f t="shared" ca="1" si="193"/>
        <v>0</v>
      </c>
      <c r="P830" s="232">
        <f t="shared" ca="1" si="194"/>
        <v>0</v>
      </c>
      <c r="Q830" s="233">
        <f t="shared" ca="1" si="184"/>
        <v>0</v>
      </c>
      <c r="R830" s="233">
        <f ca="1">IF(LEN(B830)&gt;0,'7'!R830-'7'!Q830,"")</f>
        <v>0</v>
      </c>
      <c r="S830" s="234"/>
      <c r="T830" s="34"/>
      <c r="U830" s="34"/>
      <c r="V830" s="34"/>
      <c r="W830" s="34"/>
      <c r="X830" s="34"/>
      <c r="AB830" s="167">
        <f>ROW()</f>
        <v>830</v>
      </c>
      <c r="AC830" s="168">
        <f t="shared" ca="1" si="179"/>
        <v>0</v>
      </c>
      <c r="AD830" s="168">
        <f t="shared" ca="1" si="180"/>
        <v>0</v>
      </c>
      <c r="AE830" s="169" t="str">
        <f t="shared" ca="1" si="185"/>
        <v>-</v>
      </c>
      <c r="AF830" s="168" t="str">
        <f t="shared" ca="1" si="186"/>
        <v>-</v>
      </c>
      <c r="AG830" s="169" t="str">
        <f t="shared" ca="1" si="187"/>
        <v>-</v>
      </c>
      <c r="AH830" s="168" t="str">
        <f t="shared" ca="1" si="188"/>
        <v>-</v>
      </c>
      <c r="AI830" s="168">
        <f t="shared" ca="1" si="189"/>
        <v>0</v>
      </c>
      <c r="AJ830" s="170">
        <f t="shared" ca="1" si="190"/>
        <v>0</v>
      </c>
      <c r="AK830" s="168">
        <f t="shared" ca="1" si="181"/>
        <v>0</v>
      </c>
      <c r="AL830" s="168">
        <f t="shared" ca="1" si="182"/>
        <v>0</v>
      </c>
    </row>
    <row r="831" spans="1:38" ht="27" customHeight="1" x14ac:dyDescent="0.2">
      <c r="A831" s="56">
        <v>816</v>
      </c>
      <c r="B831" s="309" t="str">
        <f t="shared" ca="1" si="176"/>
        <v>A816</v>
      </c>
      <c r="C831" s="309"/>
      <c r="D831" s="57" t="str">
        <f t="shared" ca="1" si="177"/>
        <v/>
      </c>
      <c r="E831" s="59" t="str">
        <f t="shared" ca="1" si="178"/>
        <v/>
      </c>
      <c r="F831" s="215">
        <f ca="1">IF(LEN(B831)&gt;0,'OBRAČUNANA OSNOVNA PLAČA'!H825,"")</f>
        <v>0</v>
      </c>
      <c r="G831" s="60"/>
      <c r="H831" s="60"/>
      <c r="I831" s="60"/>
      <c r="J831" s="60"/>
      <c r="K831" s="60"/>
      <c r="L831" s="229">
        <f t="shared" si="183"/>
        <v>0</v>
      </c>
      <c r="M831" s="230">
        <f t="shared" ca="1" si="191"/>
        <v>0</v>
      </c>
      <c r="N831" s="230">
        <f t="shared" ca="1" si="192"/>
        <v>0</v>
      </c>
      <c r="O831" s="231">
        <f t="shared" ca="1" si="193"/>
        <v>0</v>
      </c>
      <c r="P831" s="232">
        <f t="shared" ca="1" si="194"/>
        <v>0</v>
      </c>
      <c r="Q831" s="233">
        <f t="shared" ca="1" si="184"/>
        <v>0</v>
      </c>
      <c r="R831" s="233">
        <f ca="1">IF(LEN(B831)&gt;0,'7'!R831-'7'!Q831,"")</f>
        <v>0</v>
      </c>
      <c r="S831" s="234"/>
      <c r="T831" s="34"/>
      <c r="U831" s="34"/>
      <c r="V831" s="34"/>
      <c r="W831" s="34"/>
      <c r="X831" s="34"/>
      <c r="AB831" s="167">
        <f>ROW()</f>
        <v>831</v>
      </c>
      <c r="AC831" s="168">
        <f t="shared" ca="1" si="179"/>
        <v>0</v>
      </c>
      <c r="AD831" s="168">
        <f t="shared" ca="1" si="180"/>
        <v>0</v>
      </c>
      <c r="AE831" s="169" t="str">
        <f t="shared" ca="1" si="185"/>
        <v>-</v>
      </c>
      <c r="AF831" s="168" t="str">
        <f t="shared" ca="1" si="186"/>
        <v>-</v>
      </c>
      <c r="AG831" s="169" t="str">
        <f t="shared" ca="1" si="187"/>
        <v>-</v>
      </c>
      <c r="AH831" s="168" t="str">
        <f t="shared" ca="1" si="188"/>
        <v>-</v>
      </c>
      <c r="AI831" s="168">
        <f t="shared" ca="1" si="189"/>
        <v>0</v>
      </c>
      <c r="AJ831" s="170">
        <f t="shared" ca="1" si="190"/>
        <v>0</v>
      </c>
      <c r="AK831" s="168">
        <f t="shared" ca="1" si="181"/>
        <v>0</v>
      </c>
      <c r="AL831" s="168">
        <f t="shared" ca="1" si="182"/>
        <v>0</v>
      </c>
    </row>
    <row r="832" spans="1:38" ht="27" customHeight="1" x14ac:dyDescent="0.2">
      <c r="A832" s="56">
        <v>817</v>
      </c>
      <c r="B832" s="309" t="str">
        <f t="shared" ca="1" si="176"/>
        <v>A817</v>
      </c>
      <c r="C832" s="309"/>
      <c r="D832" s="57" t="str">
        <f t="shared" ca="1" si="177"/>
        <v/>
      </c>
      <c r="E832" s="59" t="str">
        <f t="shared" ca="1" si="178"/>
        <v/>
      </c>
      <c r="F832" s="215">
        <f ca="1">IF(LEN(B832)&gt;0,'OBRAČUNANA OSNOVNA PLAČA'!H826,"")</f>
        <v>0</v>
      </c>
      <c r="G832" s="60"/>
      <c r="H832" s="60"/>
      <c r="I832" s="60"/>
      <c r="J832" s="60"/>
      <c r="K832" s="60"/>
      <c r="L832" s="229">
        <f t="shared" si="183"/>
        <v>0</v>
      </c>
      <c r="M832" s="230">
        <f t="shared" ca="1" si="191"/>
        <v>0</v>
      </c>
      <c r="N832" s="230">
        <f t="shared" ca="1" si="192"/>
        <v>0</v>
      </c>
      <c r="O832" s="231">
        <f t="shared" ca="1" si="193"/>
        <v>0</v>
      </c>
      <c r="P832" s="232">
        <f t="shared" ca="1" si="194"/>
        <v>0</v>
      </c>
      <c r="Q832" s="233">
        <f t="shared" ca="1" si="184"/>
        <v>0</v>
      </c>
      <c r="R832" s="233">
        <f ca="1">IF(LEN(B832)&gt;0,'7'!R832-'7'!Q832,"")</f>
        <v>0</v>
      </c>
      <c r="S832" s="234"/>
      <c r="T832" s="34"/>
      <c r="U832" s="34"/>
      <c r="V832" s="34"/>
      <c r="W832" s="34"/>
      <c r="X832" s="34"/>
      <c r="AB832" s="167">
        <f>ROW()</f>
        <v>832</v>
      </c>
      <c r="AC832" s="168">
        <f t="shared" ca="1" si="179"/>
        <v>0</v>
      </c>
      <c r="AD832" s="168">
        <f t="shared" ca="1" si="180"/>
        <v>0</v>
      </c>
      <c r="AE832" s="169" t="str">
        <f t="shared" ca="1" si="185"/>
        <v>-</v>
      </c>
      <c r="AF832" s="168" t="str">
        <f t="shared" ca="1" si="186"/>
        <v>-</v>
      </c>
      <c r="AG832" s="169" t="str">
        <f t="shared" ca="1" si="187"/>
        <v>-</v>
      </c>
      <c r="AH832" s="168" t="str">
        <f t="shared" ca="1" si="188"/>
        <v>-</v>
      </c>
      <c r="AI832" s="168">
        <f t="shared" ca="1" si="189"/>
        <v>0</v>
      </c>
      <c r="AJ832" s="170">
        <f t="shared" ca="1" si="190"/>
        <v>0</v>
      </c>
      <c r="AK832" s="168">
        <f t="shared" ca="1" si="181"/>
        <v>0</v>
      </c>
      <c r="AL832" s="168">
        <f t="shared" ca="1" si="182"/>
        <v>0</v>
      </c>
    </row>
    <row r="833" spans="1:38" ht="27" customHeight="1" x14ac:dyDescent="0.2">
      <c r="A833" s="56">
        <v>818</v>
      </c>
      <c r="B833" s="309" t="str">
        <f t="shared" ca="1" si="176"/>
        <v>A818</v>
      </c>
      <c r="C833" s="309"/>
      <c r="D833" s="57" t="str">
        <f t="shared" ca="1" si="177"/>
        <v/>
      </c>
      <c r="E833" s="59" t="str">
        <f t="shared" ca="1" si="178"/>
        <v/>
      </c>
      <c r="F833" s="215">
        <f ca="1">IF(LEN(B833)&gt;0,'OBRAČUNANA OSNOVNA PLAČA'!H827,"")</f>
        <v>0</v>
      </c>
      <c r="G833" s="60"/>
      <c r="H833" s="60"/>
      <c r="I833" s="60"/>
      <c r="J833" s="60"/>
      <c r="K833" s="60"/>
      <c r="L833" s="229">
        <f t="shared" si="183"/>
        <v>0</v>
      </c>
      <c r="M833" s="230">
        <f t="shared" ca="1" si="191"/>
        <v>0</v>
      </c>
      <c r="N833" s="230">
        <f t="shared" ca="1" si="192"/>
        <v>0</v>
      </c>
      <c r="O833" s="231">
        <f t="shared" ca="1" si="193"/>
        <v>0</v>
      </c>
      <c r="P833" s="232">
        <f t="shared" ca="1" si="194"/>
        <v>0</v>
      </c>
      <c r="Q833" s="233">
        <f t="shared" ca="1" si="184"/>
        <v>0</v>
      </c>
      <c r="R833" s="233">
        <f ca="1">IF(LEN(B833)&gt;0,'7'!R833-'7'!Q833,"")</f>
        <v>0</v>
      </c>
      <c r="S833" s="234"/>
      <c r="T833" s="34"/>
      <c r="U833" s="34"/>
      <c r="V833" s="34"/>
      <c r="W833" s="34"/>
      <c r="X833" s="34"/>
      <c r="AB833" s="167">
        <f>ROW()</f>
        <v>833</v>
      </c>
      <c r="AC833" s="168">
        <f t="shared" ca="1" si="179"/>
        <v>0</v>
      </c>
      <c r="AD833" s="168">
        <f t="shared" ca="1" si="180"/>
        <v>0</v>
      </c>
      <c r="AE833" s="169" t="str">
        <f t="shared" ca="1" si="185"/>
        <v>-</v>
      </c>
      <c r="AF833" s="168" t="str">
        <f t="shared" ca="1" si="186"/>
        <v>-</v>
      </c>
      <c r="AG833" s="169" t="str">
        <f t="shared" ca="1" si="187"/>
        <v>-</v>
      </c>
      <c r="AH833" s="168" t="str">
        <f t="shared" ca="1" si="188"/>
        <v>-</v>
      </c>
      <c r="AI833" s="168">
        <f t="shared" ca="1" si="189"/>
        <v>0</v>
      </c>
      <c r="AJ833" s="170">
        <f t="shared" ca="1" si="190"/>
        <v>0</v>
      </c>
      <c r="AK833" s="168">
        <f t="shared" ca="1" si="181"/>
        <v>0</v>
      </c>
      <c r="AL833" s="168">
        <f t="shared" ca="1" si="182"/>
        <v>0</v>
      </c>
    </row>
    <row r="834" spans="1:38" ht="27" customHeight="1" x14ac:dyDescent="0.2">
      <c r="A834" s="56">
        <v>819</v>
      </c>
      <c r="B834" s="309" t="str">
        <f t="shared" ca="1" si="176"/>
        <v>A819</v>
      </c>
      <c r="C834" s="309"/>
      <c r="D834" s="57" t="str">
        <f t="shared" ca="1" si="177"/>
        <v/>
      </c>
      <c r="E834" s="59" t="str">
        <f t="shared" ca="1" si="178"/>
        <v/>
      </c>
      <c r="F834" s="215">
        <f ca="1">IF(LEN(B834)&gt;0,'OBRAČUNANA OSNOVNA PLAČA'!H828,"")</f>
        <v>0</v>
      </c>
      <c r="G834" s="60"/>
      <c r="H834" s="60"/>
      <c r="I834" s="60"/>
      <c r="J834" s="60"/>
      <c r="K834" s="60"/>
      <c r="L834" s="229">
        <f t="shared" si="183"/>
        <v>0</v>
      </c>
      <c r="M834" s="230">
        <f t="shared" ca="1" si="191"/>
        <v>0</v>
      </c>
      <c r="N834" s="230">
        <f t="shared" ca="1" si="192"/>
        <v>0</v>
      </c>
      <c r="O834" s="231">
        <f t="shared" ca="1" si="193"/>
        <v>0</v>
      </c>
      <c r="P834" s="232">
        <f t="shared" ca="1" si="194"/>
        <v>0</v>
      </c>
      <c r="Q834" s="233">
        <f t="shared" ca="1" si="184"/>
        <v>0</v>
      </c>
      <c r="R834" s="233">
        <f ca="1">IF(LEN(B834)&gt;0,'7'!R834-'7'!Q834,"")</f>
        <v>0</v>
      </c>
      <c r="S834" s="234"/>
      <c r="T834" s="34"/>
      <c r="U834" s="34"/>
      <c r="V834" s="34"/>
      <c r="W834" s="34"/>
      <c r="X834" s="34"/>
      <c r="AB834" s="167">
        <f>ROW()</f>
        <v>834</v>
      </c>
      <c r="AC834" s="168">
        <f t="shared" ca="1" si="179"/>
        <v>0</v>
      </c>
      <c r="AD834" s="168">
        <f t="shared" ca="1" si="180"/>
        <v>0</v>
      </c>
      <c r="AE834" s="169" t="str">
        <f t="shared" ca="1" si="185"/>
        <v>-</v>
      </c>
      <c r="AF834" s="168" t="str">
        <f t="shared" ca="1" si="186"/>
        <v>-</v>
      </c>
      <c r="AG834" s="169" t="str">
        <f t="shared" ca="1" si="187"/>
        <v>-</v>
      </c>
      <c r="AH834" s="168" t="str">
        <f t="shared" ca="1" si="188"/>
        <v>-</v>
      </c>
      <c r="AI834" s="168">
        <f t="shared" ca="1" si="189"/>
        <v>0</v>
      </c>
      <c r="AJ834" s="170">
        <f t="shared" ca="1" si="190"/>
        <v>0</v>
      </c>
      <c r="AK834" s="168">
        <f t="shared" ca="1" si="181"/>
        <v>0</v>
      </c>
      <c r="AL834" s="168">
        <f t="shared" ca="1" si="182"/>
        <v>0</v>
      </c>
    </row>
    <row r="835" spans="1:38" ht="27" customHeight="1" x14ac:dyDescent="0.2">
      <c r="A835" s="56">
        <v>820</v>
      </c>
      <c r="B835" s="309" t="str">
        <f t="shared" ca="1" si="176"/>
        <v>A820</v>
      </c>
      <c r="C835" s="309"/>
      <c r="D835" s="57" t="str">
        <f t="shared" ca="1" si="177"/>
        <v/>
      </c>
      <c r="E835" s="59" t="str">
        <f t="shared" ca="1" si="178"/>
        <v/>
      </c>
      <c r="F835" s="215">
        <f ca="1">IF(LEN(B835)&gt;0,'OBRAČUNANA OSNOVNA PLAČA'!H829,"")</f>
        <v>0</v>
      </c>
      <c r="G835" s="60"/>
      <c r="H835" s="60"/>
      <c r="I835" s="60"/>
      <c r="J835" s="60"/>
      <c r="K835" s="60"/>
      <c r="L835" s="229">
        <f t="shared" si="183"/>
        <v>0</v>
      </c>
      <c r="M835" s="230">
        <f t="shared" ca="1" si="191"/>
        <v>0</v>
      </c>
      <c r="N835" s="230">
        <f t="shared" ca="1" si="192"/>
        <v>0</v>
      </c>
      <c r="O835" s="231">
        <f t="shared" ca="1" si="193"/>
        <v>0</v>
      </c>
      <c r="P835" s="232">
        <f t="shared" ca="1" si="194"/>
        <v>0</v>
      </c>
      <c r="Q835" s="233">
        <f t="shared" ca="1" si="184"/>
        <v>0</v>
      </c>
      <c r="R835" s="233">
        <f ca="1">IF(LEN(B835)&gt;0,'7'!R835-'7'!Q835,"")</f>
        <v>0</v>
      </c>
      <c r="S835" s="234"/>
      <c r="T835" s="34"/>
      <c r="U835" s="34"/>
      <c r="V835" s="34"/>
      <c r="W835" s="34"/>
      <c r="X835" s="34"/>
      <c r="AB835" s="167">
        <f>ROW()</f>
        <v>835</v>
      </c>
      <c r="AC835" s="168">
        <f t="shared" ca="1" si="179"/>
        <v>0</v>
      </c>
      <c r="AD835" s="168">
        <f t="shared" ca="1" si="180"/>
        <v>0</v>
      </c>
      <c r="AE835" s="169" t="str">
        <f t="shared" ca="1" si="185"/>
        <v>-</v>
      </c>
      <c r="AF835" s="168" t="str">
        <f t="shared" ca="1" si="186"/>
        <v>-</v>
      </c>
      <c r="AG835" s="169" t="str">
        <f t="shared" ca="1" si="187"/>
        <v>-</v>
      </c>
      <c r="AH835" s="168" t="str">
        <f t="shared" ca="1" si="188"/>
        <v>-</v>
      </c>
      <c r="AI835" s="168">
        <f t="shared" ca="1" si="189"/>
        <v>0</v>
      </c>
      <c r="AJ835" s="170">
        <f t="shared" ca="1" si="190"/>
        <v>0</v>
      </c>
      <c r="AK835" s="168">
        <f t="shared" ca="1" si="181"/>
        <v>0</v>
      </c>
      <c r="AL835" s="168">
        <f t="shared" ca="1" si="182"/>
        <v>0</v>
      </c>
    </row>
    <row r="836" spans="1:38" ht="27" customHeight="1" x14ac:dyDescent="0.2">
      <c r="A836" s="56">
        <v>821</v>
      </c>
      <c r="B836" s="309" t="str">
        <f t="shared" ca="1" si="176"/>
        <v>A821</v>
      </c>
      <c r="C836" s="309"/>
      <c r="D836" s="57" t="str">
        <f t="shared" ca="1" si="177"/>
        <v/>
      </c>
      <c r="E836" s="59" t="str">
        <f t="shared" ca="1" si="178"/>
        <v/>
      </c>
      <c r="F836" s="215">
        <f ca="1">IF(LEN(B836)&gt;0,'OBRAČUNANA OSNOVNA PLAČA'!H830,"")</f>
        <v>0</v>
      </c>
      <c r="G836" s="60"/>
      <c r="H836" s="60"/>
      <c r="I836" s="60"/>
      <c r="J836" s="60"/>
      <c r="K836" s="60"/>
      <c r="L836" s="229">
        <f t="shared" si="183"/>
        <v>0</v>
      </c>
      <c r="M836" s="230">
        <f t="shared" ca="1" si="191"/>
        <v>0</v>
      </c>
      <c r="N836" s="230">
        <f t="shared" ca="1" si="192"/>
        <v>0</v>
      </c>
      <c r="O836" s="231">
        <f t="shared" ca="1" si="193"/>
        <v>0</v>
      </c>
      <c r="P836" s="232">
        <f t="shared" ca="1" si="194"/>
        <v>0</v>
      </c>
      <c r="Q836" s="233">
        <f t="shared" ca="1" si="184"/>
        <v>0</v>
      </c>
      <c r="R836" s="233">
        <f ca="1">IF(LEN(B836)&gt;0,'7'!R836-'7'!Q836,"")</f>
        <v>0</v>
      </c>
      <c r="S836" s="234"/>
      <c r="T836" s="34"/>
      <c r="U836" s="34"/>
      <c r="V836" s="34"/>
      <c r="W836" s="34"/>
      <c r="X836" s="34"/>
      <c r="AB836" s="167">
        <f>ROW()</f>
        <v>836</v>
      </c>
      <c r="AC836" s="168">
        <f t="shared" ca="1" si="179"/>
        <v>0</v>
      </c>
      <c r="AD836" s="168">
        <f t="shared" ca="1" si="180"/>
        <v>0</v>
      </c>
      <c r="AE836" s="169" t="str">
        <f t="shared" ca="1" si="185"/>
        <v>-</v>
      </c>
      <c r="AF836" s="168" t="str">
        <f t="shared" ca="1" si="186"/>
        <v>-</v>
      </c>
      <c r="AG836" s="169" t="str">
        <f t="shared" ca="1" si="187"/>
        <v>-</v>
      </c>
      <c r="AH836" s="168" t="str">
        <f t="shared" ca="1" si="188"/>
        <v>-</v>
      </c>
      <c r="AI836" s="168">
        <f t="shared" ca="1" si="189"/>
        <v>0</v>
      </c>
      <c r="AJ836" s="170">
        <f t="shared" ca="1" si="190"/>
        <v>0</v>
      </c>
      <c r="AK836" s="168">
        <f t="shared" ca="1" si="181"/>
        <v>0</v>
      </c>
      <c r="AL836" s="168">
        <f t="shared" ca="1" si="182"/>
        <v>0</v>
      </c>
    </row>
    <row r="837" spans="1:38" ht="27" customHeight="1" x14ac:dyDescent="0.2">
      <c r="A837" s="56">
        <v>822</v>
      </c>
      <c r="B837" s="309" t="str">
        <f t="shared" ref="B837:B900" ca="1" si="195">IF(LEN(INDIRECT( "'" &amp; $AD$2 &amp; "'!B" &amp; TEXT($AB837-6,0)))&gt;0,INDIRECT( "'" &amp; $AD$2 &amp; "'!B" &amp; TEXT($AB837-6,0)),"")</f>
        <v>A822</v>
      </c>
      <c r="C837" s="309"/>
      <c r="D837" s="57" t="str">
        <f t="shared" ref="D837:D900" ca="1" si="196">IF(LEN(INDIRECT( "'" &amp; $AD$2 &amp; "'!D" &amp; TEXT($AB837-6,0)))&gt;0,INDIRECT( "'" &amp; $AD$2 &amp; "'!D" &amp; TEXT($AB837-6,0)),"")</f>
        <v/>
      </c>
      <c r="E837" s="59" t="str">
        <f t="shared" ref="E837:E900" ca="1" si="197">IF(LEN(INDIRECT( "'" &amp; $AD$2 &amp; "'!E" &amp; TEXT($AB837-6,0)))&gt;0,INDIRECT( "'" &amp; $AD$2 &amp; "'!E" &amp; TEXT($AB837-6,0)),"")</f>
        <v/>
      </c>
      <c r="F837" s="215">
        <f ca="1">IF(LEN(B837)&gt;0,'OBRAČUNANA OSNOVNA PLAČA'!H831,"")</f>
        <v>0</v>
      </c>
      <c r="G837" s="60"/>
      <c r="H837" s="60"/>
      <c r="I837" s="60"/>
      <c r="J837" s="60"/>
      <c r="K837" s="60"/>
      <c r="L837" s="229">
        <f t="shared" si="183"/>
        <v>0</v>
      </c>
      <c r="M837" s="230">
        <f t="shared" ca="1" si="191"/>
        <v>0</v>
      </c>
      <c r="N837" s="230">
        <f t="shared" ca="1" si="192"/>
        <v>0</v>
      </c>
      <c r="O837" s="231">
        <f t="shared" ca="1" si="193"/>
        <v>0</v>
      </c>
      <c r="P837" s="232">
        <f t="shared" ca="1" si="194"/>
        <v>0</v>
      </c>
      <c r="Q837" s="233">
        <f t="shared" ca="1" si="184"/>
        <v>0</v>
      </c>
      <c r="R837" s="233">
        <f ca="1">IF(LEN(B837)&gt;0,'7'!R837-'7'!Q837,"")</f>
        <v>0</v>
      </c>
      <c r="S837" s="234"/>
      <c r="T837" s="34"/>
      <c r="U837" s="34"/>
      <c r="V837" s="34"/>
      <c r="W837" s="34"/>
      <c r="X837" s="34"/>
      <c r="AB837" s="167">
        <f>ROW()</f>
        <v>837</v>
      </c>
      <c r="AC837" s="168">
        <f t="shared" ref="AC837:AC900" ca="1" si="198">IF($AO$3=1,0,INDIRECT( "'" &amp; $AO$2 &amp; "'!P" &amp; TEXT($AB837,0)))</f>
        <v>0</v>
      </c>
      <c r="AD837" s="168">
        <f t="shared" ref="AD837:AD900" ca="1" si="199">IF($AO$3=1,(INDIRECT( "'" &amp; $AD$2 &amp; "'!F" &amp; TEXT($AB837-6,0))*2/12+INDIRECT( "'" &amp; $AD$2 &amp; "'!G" &amp; TEXT($AB837-6,0))*10/12)*2,INDIRECT( "'" &amp; $AO$2 &amp; "'!Q" &amp; TEXT($AB837,0)))</f>
        <v>0</v>
      </c>
      <c r="AE837" s="169" t="str">
        <f t="shared" ca="1" si="185"/>
        <v>-</v>
      </c>
      <c r="AF837" s="168" t="str">
        <f t="shared" ca="1" si="186"/>
        <v>-</v>
      </c>
      <c r="AG837" s="169" t="str">
        <f t="shared" ca="1" si="187"/>
        <v>-</v>
      </c>
      <c r="AH837" s="168" t="str">
        <f t="shared" ca="1" si="188"/>
        <v>-</v>
      </c>
      <c r="AI837" s="168">
        <f t="shared" ca="1" si="189"/>
        <v>0</v>
      </c>
      <c r="AJ837" s="170">
        <f t="shared" ca="1" si="190"/>
        <v>0</v>
      </c>
      <c r="AK837" s="168">
        <f t="shared" ref="AK837:AK900" ca="1" si="20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37" s="168">
        <f t="shared" ref="AL837:AL900" ca="1" si="201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38" spans="1:38" ht="27" customHeight="1" x14ac:dyDescent="0.2">
      <c r="A838" s="56">
        <v>823</v>
      </c>
      <c r="B838" s="309" t="str">
        <f t="shared" ca="1" si="195"/>
        <v>A823</v>
      </c>
      <c r="C838" s="309"/>
      <c r="D838" s="57" t="str">
        <f t="shared" ca="1" si="196"/>
        <v/>
      </c>
      <c r="E838" s="59" t="str">
        <f t="shared" ca="1" si="197"/>
        <v/>
      </c>
      <c r="F838" s="215">
        <f ca="1">IF(LEN(B838)&gt;0,'OBRAČUNANA OSNOVNA PLAČA'!H832,"")</f>
        <v>0</v>
      </c>
      <c r="G838" s="60"/>
      <c r="H838" s="60"/>
      <c r="I838" s="60"/>
      <c r="J838" s="60"/>
      <c r="K838" s="60"/>
      <c r="L838" s="229">
        <f t="shared" si="183"/>
        <v>0</v>
      </c>
      <c r="M838" s="230">
        <f t="shared" ca="1" si="191"/>
        <v>0</v>
      </c>
      <c r="N838" s="230">
        <f t="shared" ca="1" si="192"/>
        <v>0</v>
      </c>
      <c r="O838" s="231">
        <f t="shared" ca="1" si="193"/>
        <v>0</v>
      </c>
      <c r="P838" s="232">
        <f t="shared" ca="1" si="194"/>
        <v>0</v>
      </c>
      <c r="Q838" s="233">
        <f t="shared" ca="1" si="184"/>
        <v>0</v>
      </c>
      <c r="R838" s="233">
        <f ca="1">IF(LEN(B838)&gt;0,'7'!R838-'7'!Q838,"")</f>
        <v>0</v>
      </c>
      <c r="S838" s="234"/>
      <c r="T838" s="34"/>
      <c r="U838" s="34"/>
      <c r="V838" s="34"/>
      <c r="W838" s="34"/>
      <c r="X838" s="34"/>
      <c r="AB838" s="167">
        <f>ROW()</f>
        <v>838</v>
      </c>
      <c r="AC838" s="168">
        <f t="shared" ca="1" si="198"/>
        <v>0</v>
      </c>
      <c r="AD838" s="168">
        <f t="shared" ca="1" si="199"/>
        <v>0</v>
      </c>
      <c r="AE838" s="169" t="str">
        <f t="shared" ca="1" si="185"/>
        <v>-</v>
      </c>
      <c r="AF838" s="168" t="str">
        <f t="shared" ca="1" si="186"/>
        <v>-</v>
      </c>
      <c r="AG838" s="169" t="str">
        <f t="shared" ca="1" si="187"/>
        <v>-</v>
      </c>
      <c r="AH838" s="168" t="str">
        <f t="shared" ca="1" si="188"/>
        <v>-</v>
      </c>
      <c r="AI838" s="168">
        <f t="shared" ca="1" si="189"/>
        <v>0</v>
      </c>
      <c r="AJ838" s="170">
        <f t="shared" ca="1" si="190"/>
        <v>0</v>
      </c>
      <c r="AK838" s="168">
        <f t="shared" ca="1" si="200"/>
        <v>0</v>
      </c>
      <c r="AL838" s="168">
        <f t="shared" ca="1" si="201"/>
        <v>0</v>
      </c>
    </row>
    <row r="839" spans="1:38" ht="27" customHeight="1" x14ac:dyDescent="0.2">
      <c r="A839" s="56">
        <v>824</v>
      </c>
      <c r="B839" s="309" t="str">
        <f t="shared" ca="1" si="195"/>
        <v>A824</v>
      </c>
      <c r="C839" s="309"/>
      <c r="D839" s="57" t="str">
        <f t="shared" ca="1" si="196"/>
        <v/>
      </c>
      <c r="E839" s="59" t="str">
        <f t="shared" ca="1" si="197"/>
        <v/>
      </c>
      <c r="F839" s="215">
        <f ca="1">IF(LEN(B839)&gt;0,'OBRAČUNANA OSNOVNA PLAČA'!H833,"")</f>
        <v>0</v>
      </c>
      <c r="G839" s="60"/>
      <c r="H839" s="60"/>
      <c r="I839" s="60"/>
      <c r="J839" s="60"/>
      <c r="K839" s="60"/>
      <c r="L839" s="229">
        <f t="shared" si="183"/>
        <v>0</v>
      </c>
      <c r="M839" s="230">
        <f t="shared" ca="1" si="191"/>
        <v>0</v>
      </c>
      <c r="N839" s="230">
        <f t="shared" ca="1" si="192"/>
        <v>0</v>
      </c>
      <c r="O839" s="231">
        <f t="shared" ca="1" si="193"/>
        <v>0</v>
      </c>
      <c r="P839" s="232">
        <f t="shared" ca="1" si="194"/>
        <v>0</v>
      </c>
      <c r="Q839" s="233">
        <f t="shared" ca="1" si="184"/>
        <v>0</v>
      </c>
      <c r="R839" s="233">
        <f ca="1">IF(LEN(B839)&gt;0,'7'!R839-'7'!Q839,"")</f>
        <v>0</v>
      </c>
      <c r="S839" s="234"/>
      <c r="T839" s="34"/>
      <c r="U839" s="34"/>
      <c r="V839" s="34"/>
      <c r="W839" s="34"/>
      <c r="X839" s="34"/>
      <c r="AB839" s="167">
        <f>ROW()</f>
        <v>839</v>
      </c>
      <c r="AC839" s="168">
        <f t="shared" ca="1" si="198"/>
        <v>0</v>
      </c>
      <c r="AD839" s="168">
        <f t="shared" ca="1" si="199"/>
        <v>0</v>
      </c>
      <c r="AE839" s="169" t="str">
        <f t="shared" ca="1" si="185"/>
        <v>-</v>
      </c>
      <c r="AF839" s="168" t="str">
        <f t="shared" ca="1" si="186"/>
        <v>-</v>
      </c>
      <c r="AG839" s="169" t="str">
        <f t="shared" ca="1" si="187"/>
        <v>-</v>
      </c>
      <c r="AH839" s="168" t="str">
        <f t="shared" ca="1" si="188"/>
        <v>-</v>
      </c>
      <c r="AI839" s="168">
        <f t="shared" ca="1" si="189"/>
        <v>0</v>
      </c>
      <c r="AJ839" s="170">
        <f t="shared" ca="1" si="190"/>
        <v>0</v>
      </c>
      <c r="AK839" s="168">
        <f t="shared" ca="1" si="200"/>
        <v>0</v>
      </c>
      <c r="AL839" s="168">
        <f t="shared" ca="1" si="201"/>
        <v>0</v>
      </c>
    </row>
    <row r="840" spans="1:38" ht="27" customHeight="1" x14ac:dyDescent="0.2">
      <c r="A840" s="56">
        <v>825</v>
      </c>
      <c r="B840" s="309" t="str">
        <f t="shared" ca="1" si="195"/>
        <v>A825</v>
      </c>
      <c r="C840" s="309"/>
      <c r="D840" s="57" t="str">
        <f t="shared" ca="1" si="196"/>
        <v/>
      </c>
      <c r="E840" s="59" t="str">
        <f t="shared" ca="1" si="197"/>
        <v/>
      </c>
      <c r="F840" s="215">
        <f ca="1">IF(LEN(B840)&gt;0,'OBRAČUNANA OSNOVNA PLAČA'!H834,"")</f>
        <v>0</v>
      </c>
      <c r="G840" s="60"/>
      <c r="H840" s="60"/>
      <c r="I840" s="60"/>
      <c r="J840" s="60"/>
      <c r="K840" s="60"/>
      <c r="L840" s="229">
        <f t="shared" si="183"/>
        <v>0</v>
      </c>
      <c r="M840" s="230">
        <f t="shared" ca="1" si="191"/>
        <v>0</v>
      </c>
      <c r="N840" s="230">
        <f t="shared" ca="1" si="192"/>
        <v>0</v>
      </c>
      <c r="O840" s="231">
        <f t="shared" ca="1" si="193"/>
        <v>0</v>
      </c>
      <c r="P840" s="232">
        <f t="shared" ca="1" si="194"/>
        <v>0</v>
      </c>
      <c r="Q840" s="233">
        <f t="shared" ca="1" si="184"/>
        <v>0</v>
      </c>
      <c r="R840" s="233">
        <f ca="1">IF(LEN(B840)&gt;0,'7'!R840-'7'!Q840,"")</f>
        <v>0</v>
      </c>
      <c r="S840" s="234"/>
      <c r="T840" s="34"/>
      <c r="U840" s="34"/>
      <c r="V840" s="34"/>
      <c r="W840" s="34"/>
      <c r="X840" s="34"/>
      <c r="AB840" s="167">
        <f>ROW()</f>
        <v>840</v>
      </c>
      <c r="AC840" s="168">
        <f t="shared" ca="1" si="198"/>
        <v>0</v>
      </c>
      <c r="AD840" s="168">
        <f t="shared" ca="1" si="199"/>
        <v>0</v>
      </c>
      <c r="AE840" s="169" t="str">
        <f t="shared" ca="1" si="185"/>
        <v>-</v>
      </c>
      <c r="AF840" s="168" t="str">
        <f t="shared" ca="1" si="186"/>
        <v>-</v>
      </c>
      <c r="AG840" s="169" t="str">
        <f t="shared" ca="1" si="187"/>
        <v>-</v>
      </c>
      <c r="AH840" s="168" t="str">
        <f t="shared" ca="1" si="188"/>
        <v>-</v>
      </c>
      <c r="AI840" s="168">
        <f t="shared" ca="1" si="189"/>
        <v>0</v>
      </c>
      <c r="AJ840" s="170">
        <f t="shared" ca="1" si="190"/>
        <v>0</v>
      </c>
      <c r="AK840" s="168">
        <f t="shared" ca="1" si="200"/>
        <v>0</v>
      </c>
      <c r="AL840" s="168">
        <f t="shared" ca="1" si="201"/>
        <v>0</v>
      </c>
    </row>
    <row r="841" spans="1:38" ht="27" customHeight="1" x14ac:dyDescent="0.2">
      <c r="A841" s="56">
        <v>826</v>
      </c>
      <c r="B841" s="309" t="str">
        <f t="shared" ca="1" si="195"/>
        <v>A826</v>
      </c>
      <c r="C841" s="309"/>
      <c r="D841" s="57" t="str">
        <f t="shared" ca="1" si="196"/>
        <v/>
      </c>
      <c r="E841" s="59" t="str">
        <f t="shared" ca="1" si="197"/>
        <v/>
      </c>
      <c r="F841" s="215">
        <f ca="1">IF(LEN(B841)&gt;0,'OBRAČUNANA OSNOVNA PLAČA'!H835,"")</f>
        <v>0</v>
      </c>
      <c r="G841" s="60"/>
      <c r="H841" s="60"/>
      <c r="I841" s="60"/>
      <c r="J841" s="60"/>
      <c r="K841" s="60"/>
      <c r="L841" s="229">
        <f t="shared" si="183"/>
        <v>0</v>
      </c>
      <c r="M841" s="230">
        <f t="shared" ca="1" si="191"/>
        <v>0</v>
      </c>
      <c r="N841" s="230">
        <f t="shared" ca="1" si="192"/>
        <v>0</v>
      </c>
      <c r="O841" s="231">
        <f t="shared" ca="1" si="193"/>
        <v>0</v>
      </c>
      <c r="P841" s="232">
        <f t="shared" ca="1" si="194"/>
        <v>0</v>
      </c>
      <c r="Q841" s="233">
        <f t="shared" ca="1" si="184"/>
        <v>0</v>
      </c>
      <c r="R841" s="233">
        <f ca="1">IF(LEN(B841)&gt;0,'7'!R841-'7'!Q841,"")</f>
        <v>0</v>
      </c>
      <c r="S841" s="234"/>
      <c r="T841" s="34"/>
      <c r="U841" s="34"/>
      <c r="V841" s="34"/>
      <c r="W841" s="34"/>
      <c r="X841" s="34"/>
      <c r="AB841" s="167">
        <f>ROW()</f>
        <v>841</v>
      </c>
      <c r="AC841" s="168">
        <f t="shared" ca="1" si="198"/>
        <v>0</v>
      </c>
      <c r="AD841" s="168">
        <f t="shared" ca="1" si="199"/>
        <v>0</v>
      </c>
      <c r="AE841" s="169" t="str">
        <f t="shared" ca="1" si="185"/>
        <v>-</v>
      </c>
      <c r="AF841" s="168" t="str">
        <f t="shared" ca="1" si="186"/>
        <v>-</v>
      </c>
      <c r="AG841" s="169" t="str">
        <f t="shared" ca="1" si="187"/>
        <v>-</v>
      </c>
      <c r="AH841" s="168" t="str">
        <f t="shared" ca="1" si="188"/>
        <v>-</v>
      </c>
      <c r="AI841" s="168">
        <f t="shared" ca="1" si="189"/>
        <v>0</v>
      </c>
      <c r="AJ841" s="170">
        <f t="shared" ca="1" si="190"/>
        <v>0</v>
      </c>
      <c r="AK841" s="168">
        <f t="shared" ca="1" si="200"/>
        <v>0</v>
      </c>
      <c r="AL841" s="168">
        <f t="shared" ca="1" si="201"/>
        <v>0</v>
      </c>
    </row>
    <row r="842" spans="1:38" ht="27" customHeight="1" x14ac:dyDescent="0.2">
      <c r="A842" s="56">
        <v>827</v>
      </c>
      <c r="B842" s="309" t="str">
        <f t="shared" ca="1" si="195"/>
        <v>A827</v>
      </c>
      <c r="C842" s="309"/>
      <c r="D842" s="57" t="str">
        <f t="shared" ca="1" si="196"/>
        <v/>
      </c>
      <c r="E842" s="59" t="str">
        <f t="shared" ca="1" si="197"/>
        <v/>
      </c>
      <c r="F842" s="215">
        <f ca="1">IF(LEN(B842)&gt;0,'OBRAČUNANA OSNOVNA PLAČA'!H836,"")</f>
        <v>0</v>
      </c>
      <c r="G842" s="60"/>
      <c r="H842" s="60"/>
      <c r="I842" s="60"/>
      <c r="J842" s="60"/>
      <c r="K842" s="60"/>
      <c r="L842" s="229">
        <f t="shared" si="183"/>
        <v>0</v>
      </c>
      <c r="M842" s="230">
        <f t="shared" ca="1" si="191"/>
        <v>0</v>
      </c>
      <c r="N842" s="230">
        <f t="shared" ca="1" si="192"/>
        <v>0</v>
      </c>
      <c r="O842" s="231">
        <f t="shared" ca="1" si="193"/>
        <v>0</v>
      </c>
      <c r="P842" s="232">
        <f t="shared" ca="1" si="194"/>
        <v>0</v>
      </c>
      <c r="Q842" s="233">
        <f t="shared" ca="1" si="184"/>
        <v>0</v>
      </c>
      <c r="R842" s="233">
        <f ca="1">IF(LEN(B842)&gt;0,'7'!R842-'7'!Q842,"")</f>
        <v>0</v>
      </c>
      <c r="S842" s="234"/>
      <c r="T842" s="34"/>
      <c r="U842" s="34"/>
      <c r="V842" s="34"/>
      <c r="W842" s="34"/>
      <c r="X842" s="34"/>
      <c r="AB842" s="167">
        <f>ROW()</f>
        <v>842</v>
      </c>
      <c r="AC842" s="168">
        <f t="shared" ca="1" si="198"/>
        <v>0</v>
      </c>
      <c r="AD842" s="168">
        <f t="shared" ca="1" si="199"/>
        <v>0</v>
      </c>
      <c r="AE842" s="169" t="str">
        <f t="shared" ca="1" si="185"/>
        <v>-</v>
      </c>
      <c r="AF842" s="168" t="str">
        <f t="shared" ca="1" si="186"/>
        <v>-</v>
      </c>
      <c r="AG842" s="169" t="str">
        <f t="shared" ca="1" si="187"/>
        <v>-</v>
      </c>
      <c r="AH842" s="168" t="str">
        <f t="shared" ca="1" si="188"/>
        <v>-</v>
      </c>
      <c r="AI842" s="168">
        <f t="shared" ca="1" si="189"/>
        <v>0</v>
      </c>
      <c r="AJ842" s="170">
        <f t="shared" ca="1" si="190"/>
        <v>0</v>
      </c>
      <c r="AK842" s="168">
        <f t="shared" ca="1" si="200"/>
        <v>0</v>
      </c>
      <c r="AL842" s="168">
        <f t="shared" ca="1" si="201"/>
        <v>0</v>
      </c>
    </row>
    <row r="843" spans="1:38" ht="27" customHeight="1" x14ac:dyDescent="0.2">
      <c r="A843" s="56">
        <v>828</v>
      </c>
      <c r="B843" s="309" t="str">
        <f t="shared" ca="1" si="195"/>
        <v>A828</v>
      </c>
      <c r="C843" s="309"/>
      <c r="D843" s="57" t="str">
        <f t="shared" ca="1" si="196"/>
        <v/>
      </c>
      <c r="E843" s="59" t="str">
        <f t="shared" ca="1" si="197"/>
        <v/>
      </c>
      <c r="F843" s="215">
        <f ca="1">IF(LEN(B843)&gt;0,'OBRAČUNANA OSNOVNA PLAČA'!H837,"")</f>
        <v>0</v>
      </c>
      <c r="G843" s="60"/>
      <c r="H843" s="60"/>
      <c r="I843" s="60"/>
      <c r="J843" s="60"/>
      <c r="K843" s="60"/>
      <c r="L843" s="229">
        <f t="shared" si="183"/>
        <v>0</v>
      </c>
      <c r="M843" s="230">
        <f t="shared" ca="1" si="191"/>
        <v>0</v>
      </c>
      <c r="N843" s="230">
        <f t="shared" ca="1" si="192"/>
        <v>0</v>
      </c>
      <c r="O843" s="231">
        <f t="shared" ca="1" si="193"/>
        <v>0</v>
      </c>
      <c r="P843" s="232">
        <f t="shared" ca="1" si="194"/>
        <v>0</v>
      </c>
      <c r="Q843" s="233">
        <f t="shared" ca="1" si="184"/>
        <v>0</v>
      </c>
      <c r="R843" s="233">
        <f ca="1">IF(LEN(B843)&gt;0,'7'!R843-'7'!Q843,"")</f>
        <v>0</v>
      </c>
      <c r="S843" s="234"/>
      <c r="T843" s="34"/>
      <c r="U843" s="34"/>
      <c r="V843" s="34"/>
      <c r="W843" s="34"/>
      <c r="X843" s="34"/>
      <c r="AB843" s="167">
        <f>ROW()</f>
        <v>843</v>
      </c>
      <c r="AC843" s="168">
        <f t="shared" ca="1" si="198"/>
        <v>0</v>
      </c>
      <c r="AD843" s="168">
        <f t="shared" ca="1" si="199"/>
        <v>0</v>
      </c>
      <c r="AE843" s="169" t="str">
        <f t="shared" ca="1" si="185"/>
        <v>-</v>
      </c>
      <c r="AF843" s="168" t="str">
        <f t="shared" ca="1" si="186"/>
        <v>-</v>
      </c>
      <c r="AG843" s="169" t="str">
        <f t="shared" ca="1" si="187"/>
        <v>-</v>
      </c>
      <c r="AH843" s="168" t="str">
        <f t="shared" ca="1" si="188"/>
        <v>-</v>
      </c>
      <c r="AI843" s="168">
        <f t="shared" ca="1" si="189"/>
        <v>0</v>
      </c>
      <c r="AJ843" s="170">
        <f t="shared" ca="1" si="190"/>
        <v>0</v>
      </c>
      <c r="AK843" s="168">
        <f t="shared" ca="1" si="200"/>
        <v>0</v>
      </c>
      <c r="AL843" s="168">
        <f t="shared" ca="1" si="201"/>
        <v>0</v>
      </c>
    </row>
    <row r="844" spans="1:38" ht="27" customHeight="1" x14ac:dyDescent="0.2">
      <c r="A844" s="56">
        <v>829</v>
      </c>
      <c r="B844" s="309" t="str">
        <f t="shared" ca="1" si="195"/>
        <v>A829</v>
      </c>
      <c r="C844" s="309"/>
      <c r="D844" s="57" t="str">
        <f t="shared" ca="1" si="196"/>
        <v/>
      </c>
      <c r="E844" s="59" t="str">
        <f t="shared" ca="1" si="197"/>
        <v/>
      </c>
      <c r="F844" s="215">
        <f ca="1">IF(LEN(B844)&gt;0,'OBRAČUNANA OSNOVNA PLAČA'!H838,"")</f>
        <v>0</v>
      </c>
      <c r="G844" s="60"/>
      <c r="H844" s="60"/>
      <c r="I844" s="60"/>
      <c r="J844" s="60"/>
      <c r="K844" s="60"/>
      <c r="L844" s="229">
        <f t="shared" si="183"/>
        <v>0</v>
      </c>
      <c r="M844" s="230">
        <f t="shared" ca="1" si="191"/>
        <v>0</v>
      </c>
      <c r="N844" s="230">
        <f t="shared" ca="1" si="192"/>
        <v>0</v>
      </c>
      <c r="O844" s="231">
        <f t="shared" ca="1" si="193"/>
        <v>0</v>
      </c>
      <c r="P844" s="232">
        <f t="shared" ca="1" si="194"/>
        <v>0</v>
      </c>
      <c r="Q844" s="233">
        <f t="shared" ca="1" si="184"/>
        <v>0</v>
      </c>
      <c r="R844" s="233">
        <f ca="1">IF(LEN(B844)&gt;0,'7'!R844-'7'!Q844,"")</f>
        <v>0</v>
      </c>
      <c r="S844" s="234"/>
      <c r="T844" s="34"/>
      <c r="U844" s="34"/>
      <c r="V844" s="34"/>
      <c r="W844" s="34"/>
      <c r="X844" s="34"/>
      <c r="AB844" s="167">
        <f>ROW()</f>
        <v>844</v>
      </c>
      <c r="AC844" s="168">
        <f t="shared" ca="1" si="198"/>
        <v>0</v>
      </c>
      <c r="AD844" s="168">
        <f t="shared" ca="1" si="199"/>
        <v>0</v>
      </c>
      <c r="AE844" s="169" t="str">
        <f t="shared" ca="1" si="185"/>
        <v>-</v>
      </c>
      <c r="AF844" s="168" t="str">
        <f t="shared" ca="1" si="186"/>
        <v>-</v>
      </c>
      <c r="AG844" s="169" t="str">
        <f t="shared" ca="1" si="187"/>
        <v>-</v>
      </c>
      <c r="AH844" s="168" t="str">
        <f t="shared" ca="1" si="188"/>
        <v>-</v>
      </c>
      <c r="AI844" s="168">
        <f t="shared" ca="1" si="189"/>
        <v>0</v>
      </c>
      <c r="AJ844" s="170">
        <f t="shared" ca="1" si="190"/>
        <v>0</v>
      </c>
      <c r="AK844" s="168">
        <f t="shared" ca="1" si="200"/>
        <v>0</v>
      </c>
      <c r="AL844" s="168">
        <f t="shared" ca="1" si="201"/>
        <v>0</v>
      </c>
    </row>
    <row r="845" spans="1:38" ht="27" customHeight="1" x14ac:dyDescent="0.2">
      <c r="A845" s="56">
        <v>830</v>
      </c>
      <c r="B845" s="309" t="str">
        <f t="shared" ca="1" si="195"/>
        <v>A830</v>
      </c>
      <c r="C845" s="309"/>
      <c r="D845" s="57" t="str">
        <f t="shared" ca="1" si="196"/>
        <v/>
      </c>
      <c r="E845" s="59" t="str">
        <f t="shared" ca="1" si="197"/>
        <v/>
      </c>
      <c r="F845" s="215">
        <f ca="1">IF(LEN(B845)&gt;0,'OBRAČUNANA OSNOVNA PLAČA'!H839,"")</f>
        <v>0</v>
      </c>
      <c r="G845" s="60"/>
      <c r="H845" s="60"/>
      <c r="I845" s="60"/>
      <c r="J845" s="60"/>
      <c r="K845" s="60"/>
      <c r="L845" s="229">
        <f t="shared" si="183"/>
        <v>0</v>
      </c>
      <c r="M845" s="230">
        <f t="shared" ca="1" si="191"/>
        <v>0</v>
      </c>
      <c r="N845" s="230">
        <f t="shared" ca="1" si="192"/>
        <v>0</v>
      </c>
      <c r="O845" s="231">
        <f t="shared" ca="1" si="193"/>
        <v>0</v>
      </c>
      <c r="P845" s="232">
        <f t="shared" ca="1" si="194"/>
        <v>0</v>
      </c>
      <c r="Q845" s="233">
        <f t="shared" ca="1" si="184"/>
        <v>0</v>
      </c>
      <c r="R845" s="233">
        <f ca="1">IF(LEN(B845)&gt;0,'7'!R845-'7'!Q845,"")</f>
        <v>0</v>
      </c>
      <c r="S845" s="234"/>
      <c r="T845" s="34"/>
      <c r="U845" s="34"/>
      <c r="V845" s="34"/>
      <c r="W845" s="34"/>
      <c r="X845" s="34"/>
      <c r="AB845" s="167">
        <f>ROW()</f>
        <v>845</v>
      </c>
      <c r="AC845" s="168">
        <f t="shared" ca="1" si="198"/>
        <v>0</v>
      </c>
      <c r="AD845" s="168">
        <f t="shared" ca="1" si="199"/>
        <v>0</v>
      </c>
      <c r="AE845" s="169" t="str">
        <f t="shared" ca="1" si="185"/>
        <v>-</v>
      </c>
      <c r="AF845" s="168" t="str">
        <f t="shared" ca="1" si="186"/>
        <v>-</v>
      </c>
      <c r="AG845" s="169" t="str">
        <f t="shared" ca="1" si="187"/>
        <v>-</v>
      </c>
      <c r="AH845" s="168" t="str">
        <f t="shared" ca="1" si="188"/>
        <v>-</v>
      </c>
      <c r="AI845" s="168">
        <f t="shared" ca="1" si="189"/>
        <v>0</v>
      </c>
      <c r="AJ845" s="170">
        <f t="shared" ca="1" si="190"/>
        <v>0</v>
      </c>
      <c r="AK845" s="168">
        <f t="shared" ca="1" si="200"/>
        <v>0</v>
      </c>
      <c r="AL845" s="168">
        <f t="shared" ca="1" si="201"/>
        <v>0</v>
      </c>
    </row>
    <row r="846" spans="1:38" ht="27" customHeight="1" x14ac:dyDescent="0.2">
      <c r="A846" s="56">
        <v>831</v>
      </c>
      <c r="B846" s="309" t="str">
        <f t="shared" ca="1" si="195"/>
        <v>A831</v>
      </c>
      <c r="C846" s="309"/>
      <c r="D846" s="57" t="str">
        <f t="shared" ca="1" si="196"/>
        <v/>
      </c>
      <c r="E846" s="59" t="str">
        <f t="shared" ca="1" si="197"/>
        <v/>
      </c>
      <c r="F846" s="215">
        <f ca="1">IF(LEN(B846)&gt;0,'OBRAČUNANA OSNOVNA PLAČA'!H840,"")</f>
        <v>0</v>
      </c>
      <c r="G846" s="60"/>
      <c r="H846" s="60"/>
      <c r="I846" s="60"/>
      <c r="J846" s="60"/>
      <c r="K846" s="60"/>
      <c r="L846" s="229">
        <f t="shared" si="183"/>
        <v>0</v>
      </c>
      <c r="M846" s="230">
        <f t="shared" ca="1" si="191"/>
        <v>0</v>
      </c>
      <c r="N846" s="230">
        <f t="shared" ca="1" si="192"/>
        <v>0</v>
      </c>
      <c r="O846" s="231">
        <f t="shared" ca="1" si="193"/>
        <v>0</v>
      </c>
      <c r="P846" s="232">
        <f t="shared" ca="1" si="194"/>
        <v>0</v>
      </c>
      <c r="Q846" s="233">
        <f t="shared" ca="1" si="184"/>
        <v>0</v>
      </c>
      <c r="R846" s="233">
        <f ca="1">IF(LEN(B846)&gt;0,'7'!R846-'7'!Q846,"")</f>
        <v>0</v>
      </c>
      <c r="S846" s="234"/>
      <c r="T846" s="34"/>
      <c r="U846" s="34"/>
      <c r="V846" s="34"/>
      <c r="W846" s="34"/>
      <c r="X846" s="34"/>
      <c r="AB846" s="167">
        <f>ROW()</f>
        <v>846</v>
      </c>
      <c r="AC846" s="168">
        <f t="shared" ca="1" si="198"/>
        <v>0</v>
      </c>
      <c r="AD846" s="168">
        <f t="shared" ca="1" si="199"/>
        <v>0</v>
      </c>
      <c r="AE846" s="169" t="str">
        <f t="shared" ca="1" si="185"/>
        <v>-</v>
      </c>
      <c r="AF846" s="168" t="str">
        <f t="shared" ca="1" si="186"/>
        <v>-</v>
      </c>
      <c r="AG846" s="169" t="str">
        <f t="shared" ca="1" si="187"/>
        <v>-</v>
      </c>
      <c r="AH846" s="168" t="str">
        <f t="shared" ca="1" si="188"/>
        <v>-</v>
      </c>
      <c r="AI846" s="168">
        <f t="shared" ca="1" si="189"/>
        <v>0</v>
      </c>
      <c r="AJ846" s="170">
        <f t="shared" ca="1" si="190"/>
        <v>0</v>
      </c>
      <c r="AK846" s="168">
        <f t="shared" ca="1" si="200"/>
        <v>0</v>
      </c>
      <c r="AL846" s="168">
        <f t="shared" ca="1" si="201"/>
        <v>0</v>
      </c>
    </row>
    <row r="847" spans="1:38" ht="27" customHeight="1" x14ac:dyDescent="0.2">
      <c r="A847" s="56">
        <v>832</v>
      </c>
      <c r="B847" s="309" t="str">
        <f t="shared" ca="1" si="195"/>
        <v>A832</v>
      </c>
      <c r="C847" s="309"/>
      <c r="D847" s="57" t="str">
        <f t="shared" ca="1" si="196"/>
        <v/>
      </c>
      <c r="E847" s="59" t="str">
        <f t="shared" ca="1" si="197"/>
        <v/>
      </c>
      <c r="F847" s="215">
        <f ca="1">IF(LEN(B847)&gt;0,'OBRAČUNANA OSNOVNA PLAČA'!H841,"")</f>
        <v>0</v>
      </c>
      <c r="G847" s="60"/>
      <c r="H847" s="60"/>
      <c r="I847" s="60"/>
      <c r="J847" s="60"/>
      <c r="K847" s="60"/>
      <c r="L847" s="229">
        <f t="shared" si="183"/>
        <v>0</v>
      </c>
      <c r="M847" s="230">
        <f t="shared" ca="1" si="191"/>
        <v>0</v>
      </c>
      <c r="N847" s="230">
        <f t="shared" ca="1" si="192"/>
        <v>0</v>
      </c>
      <c r="O847" s="231">
        <f t="shared" ca="1" si="193"/>
        <v>0</v>
      </c>
      <c r="P847" s="232">
        <f t="shared" ca="1" si="194"/>
        <v>0</v>
      </c>
      <c r="Q847" s="233">
        <f t="shared" ca="1" si="184"/>
        <v>0</v>
      </c>
      <c r="R847" s="233">
        <f ca="1">IF(LEN(B847)&gt;0,'7'!R847-'7'!Q847,"")</f>
        <v>0</v>
      </c>
      <c r="S847" s="234"/>
      <c r="T847" s="34"/>
      <c r="U847" s="34"/>
      <c r="V847" s="34"/>
      <c r="W847" s="34"/>
      <c r="X847" s="34"/>
      <c r="AB847" s="167">
        <f>ROW()</f>
        <v>847</v>
      </c>
      <c r="AC847" s="168">
        <f t="shared" ca="1" si="198"/>
        <v>0</v>
      </c>
      <c r="AD847" s="168">
        <f t="shared" ca="1" si="199"/>
        <v>0</v>
      </c>
      <c r="AE847" s="169" t="str">
        <f t="shared" ca="1" si="185"/>
        <v>-</v>
      </c>
      <c r="AF847" s="168" t="str">
        <f t="shared" ca="1" si="186"/>
        <v>-</v>
      </c>
      <c r="AG847" s="169" t="str">
        <f t="shared" ca="1" si="187"/>
        <v>-</v>
      </c>
      <c r="AH847" s="168" t="str">
        <f t="shared" ca="1" si="188"/>
        <v>-</v>
      </c>
      <c r="AI847" s="168">
        <f t="shared" ca="1" si="189"/>
        <v>0</v>
      </c>
      <c r="AJ847" s="170">
        <f t="shared" ca="1" si="190"/>
        <v>0</v>
      </c>
      <c r="AK847" s="168">
        <f t="shared" ca="1" si="200"/>
        <v>0</v>
      </c>
      <c r="AL847" s="168">
        <f t="shared" ca="1" si="201"/>
        <v>0</v>
      </c>
    </row>
    <row r="848" spans="1:38" ht="27" customHeight="1" x14ac:dyDescent="0.2">
      <c r="A848" s="56">
        <v>833</v>
      </c>
      <c r="B848" s="309" t="str">
        <f t="shared" ca="1" si="195"/>
        <v>A833</v>
      </c>
      <c r="C848" s="309"/>
      <c r="D848" s="57" t="str">
        <f t="shared" ca="1" si="196"/>
        <v/>
      </c>
      <c r="E848" s="59" t="str">
        <f t="shared" ca="1" si="197"/>
        <v/>
      </c>
      <c r="F848" s="215">
        <f ca="1">IF(LEN(B848)&gt;0,'OBRAČUNANA OSNOVNA PLAČA'!H842,"")</f>
        <v>0</v>
      </c>
      <c r="G848" s="60"/>
      <c r="H848" s="60"/>
      <c r="I848" s="60"/>
      <c r="J848" s="60"/>
      <c r="K848" s="60"/>
      <c r="L848" s="229">
        <f t="shared" ref="L848:L911" si="202">+G848+H848+I848+J848+K848</f>
        <v>0</v>
      </c>
      <c r="M848" s="230">
        <f t="shared" ca="1" si="191"/>
        <v>0</v>
      </c>
      <c r="N848" s="230">
        <f t="shared" ca="1" si="192"/>
        <v>0</v>
      </c>
      <c r="O848" s="231">
        <f t="shared" ca="1" si="193"/>
        <v>0</v>
      </c>
      <c r="P848" s="232">
        <f t="shared" ca="1" si="194"/>
        <v>0</v>
      </c>
      <c r="Q848" s="233">
        <f t="shared" ref="Q848:Q911" ca="1" si="203">MIN(P848,R848)</f>
        <v>0</v>
      </c>
      <c r="R848" s="233">
        <f ca="1">IF(LEN(B848)&gt;0,'7'!R848-'7'!Q848,"")</f>
        <v>0</v>
      </c>
      <c r="S848" s="234"/>
      <c r="T848" s="34"/>
      <c r="U848" s="34"/>
      <c r="V848" s="34"/>
      <c r="W848" s="34"/>
      <c r="X848" s="34"/>
      <c r="AB848" s="167">
        <f>ROW()</f>
        <v>848</v>
      </c>
      <c r="AC848" s="168">
        <f t="shared" ca="1" si="198"/>
        <v>0</v>
      </c>
      <c r="AD848" s="168">
        <f t="shared" ca="1" si="199"/>
        <v>0</v>
      </c>
      <c r="AE848" s="169" t="str">
        <f t="shared" ref="AE848:AE911" ca="1" si="204">IF(AC848&gt;=AD848,"-",$L848/(5*MAX($M$1021:$M$1022)))</f>
        <v>-</v>
      </c>
      <c r="AF848" s="168" t="str">
        <f t="shared" ref="AF848:AF911" ca="1" si="205">IF(AC848&gt;=AD848,"-",$L848/(5*MAX($M$1021:$M$1022))*AK848)</f>
        <v>-</v>
      </c>
      <c r="AG848" s="169" t="str">
        <f t="shared" ref="AG848:AG911" ca="1" si="206">IF(AE848="-","-",AE848*$AF$1017)</f>
        <v>-</v>
      </c>
      <c r="AH848" s="168" t="str">
        <f t="shared" ref="AH848:AH911" ca="1" si="207">IF(AF848="-","-",AF848*$AF$1017)</f>
        <v>-</v>
      </c>
      <c r="AI848" s="168">
        <f t="shared" ref="AI848:AI911" ca="1" si="208">IF(AG848="-",0,MIN(AH848,R848))</f>
        <v>0</v>
      </c>
      <c r="AJ848" s="170">
        <f t="shared" ref="AJ848:AJ911" ca="1" si="209">+AD848-AC848</f>
        <v>0</v>
      </c>
      <c r="AK848" s="168">
        <f t="shared" ca="1" si="200"/>
        <v>0</v>
      </c>
      <c r="AL848" s="168">
        <f t="shared" ca="1" si="201"/>
        <v>0</v>
      </c>
    </row>
    <row r="849" spans="1:38" ht="27" customHeight="1" x14ac:dyDescent="0.2">
      <c r="A849" s="56">
        <v>834</v>
      </c>
      <c r="B849" s="309" t="str">
        <f t="shared" ca="1" si="195"/>
        <v>A834</v>
      </c>
      <c r="C849" s="309"/>
      <c r="D849" s="57" t="str">
        <f t="shared" ca="1" si="196"/>
        <v/>
      </c>
      <c r="E849" s="59" t="str">
        <f t="shared" ca="1" si="197"/>
        <v/>
      </c>
      <c r="F849" s="215">
        <f ca="1">IF(LEN(B849)&gt;0,'OBRAČUNANA OSNOVNA PLAČA'!H843,"")</f>
        <v>0</v>
      </c>
      <c r="G849" s="60"/>
      <c r="H849" s="60"/>
      <c r="I849" s="60"/>
      <c r="J849" s="60"/>
      <c r="K849" s="60"/>
      <c r="L849" s="229">
        <f t="shared" si="202"/>
        <v>0</v>
      </c>
      <c r="M849" s="230">
        <f t="shared" ref="M849:M912" ca="1" si="210">IF(LEN(B849)&gt;0,L849/5,"")</f>
        <v>0</v>
      </c>
      <c r="N849" s="230">
        <f t="shared" ref="N849:N912" ca="1" si="211">IF(LEN(B849)&gt;0,F849*M849,"")</f>
        <v>0</v>
      </c>
      <c r="O849" s="231">
        <f t="shared" ref="O849:O912" ca="1" si="212">IF(LEN(B849)&gt;0,M849*$P$1017,"")</f>
        <v>0</v>
      </c>
      <c r="P849" s="232">
        <f t="shared" ref="P849:P912" ca="1" si="213">IF(LEN(B849)&gt;0,F849*O849,"")</f>
        <v>0</v>
      </c>
      <c r="Q849" s="233">
        <f t="shared" ca="1" si="203"/>
        <v>0</v>
      </c>
      <c r="R849" s="233">
        <f ca="1">IF(LEN(B849)&gt;0,'7'!R849-'7'!Q849,"")</f>
        <v>0</v>
      </c>
      <c r="S849" s="234"/>
      <c r="T849" s="34"/>
      <c r="U849" s="34"/>
      <c r="V849" s="34"/>
      <c r="W849" s="34"/>
      <c r="X849" s="34"/>
      <c r="AB849" s="167">
        <f>ROW()</f>
        <v>849</v>
      </c>
      <c r="AC849" s="168">
        <f t="shared" ca="1" si="198"/>
        <v>0</v>
      </c>
      <c r="AD849" s="168">
        <f t="shared" ca="1" si="199"/>
        <v>0</v>
      </c>
      <c r="AE849" s="169" t="str">
        <f t="shared" ca="1" si="204"/>
        <v>-</v>
      </c>
      <c r="AF849" s="168" t="str">
        <f t="shared" ca="1" si="205"/>
        <v>-</v>
      </c>
      <c r="AG849" s="169" t="str">
        <f t="shared" ca="1" si="206"/>
        <v>-</v>
      </c>
      <c r="AH849" s="168" t="str">
        <f t="shared" ca="1" si="207"/>
        <v>-</v>
      </c>
      <c r="AI849" s="168">
        <f t="shared" ca="1" si="208"/>
        <v>0</v>
      </c>
      <c r="AJ849" s="170">
        <f t="shared" ca="1" si="209"/>
        <v>0</v>
      </c>
      <c r="AK849" s="168">
        <f t="shared" ca="1" si="200"/>
        <v>0</v>
      </c>
      <c r="AL849" s="168">
        <f t="shared" ca="1" si="201"/>
        <v>0</v>
      </c>
    </row>
    <row r="850" spans="1:38" ht="27" customHeight="1" x14ac:dyDescent="0.2">
      <c r="A850" s="56">
        <v>835</v>
      </c>
      <c r="B850" s="309" t="str">
        <f t="shared" ca="1" si="195"/>
        <v>A835</v>
      </c>
      <c r="C850" s="309"/>
      <c r="D850" s="57" t="str">
        <f t="shared" ca="1" si="196"/>
        <v/>
      </c>
      <c r="E850" s="59" t="str">
        <f t="shared" ca="1" si="197"/>
        <v/>
      </c>
      <c r="F850" s="215">
        <f ca="1">IF(LEN(B850)&gt;0,'OBRAČUNANA OSNOVNA PLAČA'!H844,"")</f>
        <v>0</v>
      </c>
      <c r="G850" s="60"/>
      <c r="H850" s="60"/>
      <c r="I850" s="60"/>
      <c r="J850" s="60"/>
      <c r="K850" s="60"/>
      <c r="L850" s="229">
        <f t="shared" si="202"/>
        <v>0</v>
      </c>
      <c r="M850" s="230">
        <f t="shared" ca="1" si="210"/>
        <v>0</v>
      </c>
      <c r="N850" s="230">
        <f t="shared" ca="1" si="211"/>
        <v>0</v>
      </c>
      <c r="O850" s="231">
        <f t="shared" ca="1" si="212"/>
        <v>0</v>
      </c>
      <c r="P850" s="232">
        <f t="shared" ca="1" si="213"/>
        <v>0</v>
      </c>
      <c r="Q850" s="233">
        <f t="shared" ca="1" si="203"/>
        <v>0</v>
      </c>
      <c r="R850" s="233">
        <f ca="1">IF(LEN(B850)&gt;0,'7'!R850-'7'!Q850,"")</f>
        <v>0</v>
      </c>
      <c r="S850" s="234"/>
      <c r="T850" s="34"/>
      <c r="U850" s="34"/>
      <c r="V850" s="34"/>
      <c r="W850" s="34"/>
      <c r="X850" s="34"/>
      <c r="AB850" s="167">
        <f>ROW()</f>
        <v>850</v>
      </c>
      <c r="AC850" s="168">
        <f t="shared" ca="1" si="198"/>
        <v>0</v>
      </c>
      <c r="AD850" s="168">
        <f t="shared" ca="1" si="199"/>
        <v>0</v>
      </c>
      <c r="AE850" s="169" t="str">
        <f t="shared" ca="1" si="204"/>
        <v>-</v>
      </c>
      <c r="AF850" s="168" t="str">
        <f t="shared" ca="1" si="205"/>
        <v>-</v>
      </c>
      <c r="AG850" s="169" t="str">
        <f t="shared" ca="1" si="206"/>
        <v>-</v>
      </c>
      <c r="AH850" s="168" t="str">
        <f t="shared" ca="1" si="207"/>
        <v>-</v>
      </c>
      <c r="AI850" s="168">
        <f t="shared" ca="1" si="208"/>
        <v>0</v>
      </c>
      <c r="AJ850" s="170">
        <f t="shared" ca="1" si="209"/>
        <v>0</v>
      </c>
      <c r="AK850" s="168">
        <f t="shared" ca="1" si="200"/>
        <v>0</v>
      </c>
      <c r="AL850" s="168">
        <f t="shared" ca="1" si="201"/>
        <v>0</v>
      </c>
    </row>
    <row r="851" spans="1:38" ht="27" customHeight="1" x14ac:dyDescent="0.2">
      <c r="A851" s="56">
        <v>836</v>
      </c>
      <c r="B851" s="309" t="str">
        <f t="shared" ca="1" si="195"/>
        <v>A836</v>
      </c>
      <c r="C851" s="309"/>
      <c r="D851" s="57" t="str">
        <f t="shared" ca="1" si="196"/>
        <v/>
      </c>
      <c r="E851" s="59" t="str">
        <f t="shared" ca="1" si="197"/>
        <v/>
      </c>
      <c r="F851" s="215">
        <f ca="1">IF(LEN(B851)&gt;0,'OBRAČUNANA OSNOVNA PLAČA'!H845,"")</f>
        <v>0</v>
      </c>
      <c r="G851" s="60"/>
      <c r="H851" s="60"/>
      <c r="I851" s="60"/>
      <c r="J851" s="60"/>
      <c r="K851" s="60"/>
      <c r="L851" s="229">
        <f t="shared" si="202"/>
        <v>0</v>
      </c>
      <c r="M851" s="230">
        <f t="shared" ca="1" si="210"/>
        <v>0</v>
      </c>
      <c r="N851" s="230">
        <f t="shared" ca="1" si="211"/>
        <v>0</v>
      </c>
      <c r="O851" s="231">
        <f t="shared" ca="1" si="212"/>
        <v>0</v>
      </c>
      <c r="P851" s="232">
        <f t="shared" ca="1" si="213"/>
        <v>0</v>
      </c>
      <c r="Q851" s="233">
        <f t="shared" ca="1" si="203"/>
        <v>0</v>
      </c>
      <c r="R851" s="233">
        <f ca="1">IF(LEN(B851)&gt;0,'7'!R851-'7'!Q851,"")</f>
        <v>0</v>
      </c>
      <c r="S851" s="234"/>
      <c r="T851" s="34"/>
      <c r="U851" s="34"/>
      <c r="V851" s="34"/>
      <c r="W851" s="34"/>
      <c r="X851" s="34"/>
      <c r="AB851" s="167">
        <f>ROW()</f>
        <v>851</v>
      </c>
      <c r="AC851" s="168">
        <f t="shared" ca="1" si="198"/>
        <v>0</v>
      </c>
      <c r="AD851" s="168">
        <f t="shared" ca="1" si="199"/>
        <v>0</v>
      </c>
      <c r="AE851" s="169" t="str">
        <f t="shared" ca="1" si="204"/>
        <v>-</v>
      </c>
      <c r="AF851" s="168" t="str">
        <f t="shared" ca="1" si="205"/>
        <v>-</v>
      </c>
      <c r="AG851" s="169" t="str">
        <f t="shared" ca="1" si="206"/>
        <v>-</v>
      </c>
      <c r="AH851" s="168" t="str">
        <f t="shared" ca="1" si="207"/>
        <v>-</v>
      </c>
      <c r="AI851" s="168">
        <f t="shared" ca="1" si="208"/>
        <v>0</v>
      </c>
      <c r="AJ851" s="170">
        <f t="shared" ca="1" si="209"/>
        <v>0</v>
      </c>
      <c r="AK851" s="168">
        <f t="shared" ca="1" si="200"/>
        <v>0</v>
      </c>
      <c r="AL851" s="168">
        <f t="shared" ca="1" si="201"/>
        <v>0</v>
      </c>
    </row>
    <row r="852" spans="1:38" ht="27" customHeight="1" x14ac:dyDescent="0.2">
      <c r="A852" s="56">
        <v>837</v>
      </c>
      <c r="B852" s="309" t="str">
        <f t="shared" ca="1" si="195"/>
        <v>A837</v>
      </c>
      <c r="C852" s="309"/>
      <c r="D852" s="57" t="str">
        <f t="shared" ca="1" si="196"/>
        <v/>
      </c>
      <c r="E852" s="59" t="str">
        <f t="shared" ca="1" si="197"/>
        <v/>
      </c>
      <c r="F852" s="215">
        <f ca="1">IF(LEN(B852)&gt;0,'OBRAČUNANA OSNOVNA PLAČA'!H846,"")</f>
        <v>0</v>
      </c>
      <c r="G852" s="60"/>
      <c r="H852" s="60"/>
      <c r="I852" s="60"/>
      <c r="J852" s="60"/>
      <c r="K852" s="60"/>
      <c r="L852" s="229">
        <f t="shared" si="202"/>
        <v>0</v>
      </c>
      <c r="M852" s="230">
        <f t="shared" ca="1" si="210"/>
        <v>0</v>
      </c>
      <c r="N852" s="230">
        <f t="shared" ca="1" si="211"/>
        <v>0</v>
      </c>
      <c r="O852" s="231">
        <f t="shared" ca="1" si="212"/>
        <v>0</v>
      </c>
      <c r="P852" s="232">
        <f t="shared" ca="1" si="213"/>
        <v>0</v>
      </c>
      <c r="Q852" s="233">
        <f t="shared" ca="1" si="203"/>
        <v>0</v>
      </c>
      <c r="R852" s="233">
        <f ca="1">IF(LEN(B852)&gt;0,'7'!R852-'7'!Q852,"")</f>
        <v>0</v>
      </c>
      <c r="S852" s="234"/>
      <c r="T852" s="34"/>
      <c r="U852" s="34"/>
      <c r="V852" s="34"/>
      <c r="W852" s="34"/>
      <c r="X852" s="34"/>
      <c r="AB852" s="167">
        <f>ROW()</f>
        <v>852</v>
      </c>
      <c r="AC852" s="168">
        <f t="shared" ca="1" si="198"/>
        <v>0</v>
      </c>
      <c r="AD852" s="168">
        <f t="shared" ca="1" si="199"/>
        <v>0</v>
      </c>
      <c r="AE852" s="169" t="str">
        <f t="shared" ca="1" si="204"/>
        <v>-</v>
      </c>
      <c r="AF852" s="168" t="str">
        <f t="shared" ca="1" si="205"/>
        <v>-</v>
      </c>
      <c r="AG852" s="169" t="str">
        <f t="shared" ca="1" si="206"/>
        <v>-</v>
      </c>
      <c r="AH852" s="168" t="str">
        <f t="shared" ca="1" si="207"/>
        <v>-</v>
      </c>
      <c r="AI852" s="168">
        <f t="shared" ca="1" si="208"/>
        <v>0</v>
      </c>
      <c r="AJ852" s="170">
        <f t="shared" ca="1" si="209"/>
        <v>0</v>
      </c>
      <c r="AK852" s="168">
        <f t="shared" ca="1" si="200"/>
        <v>0</v>
      </c>
      <c r="AL852" s="168">
        <f t="shared" ca="1" si="201"/>
        <v>0</v>
      </c>
    </row>
    <row r="853" spans="1:38" ht="27" customHeight="1" x14ac:dyDescent="0.2">
      <c r="A853" s="56">
        <v>838</v>
      </c>
      <c r="B853" s="309" t="str">
        <f t="shared" ca="1" si="195"/>
        <v>A838</v>
      </c>
      <c r="C853" s="309"/>
      <c r="D853" s="57" t="str">
        <f t="shared" ca="1" si="196"/>
        <v/>
      </c>
      <c r="E853" s="59" t="str">
        <f t="shared" ca="1" si="197"/>
        <v/>
      </c>
      <c r="F853" s="215">
        <f ca="1">IF(LEN(B853)&gt;0,'OBRAČUNANA OSNOVNA PLAČA'!H847,"")</f>
        <v>0</v>
      </c>
      <c r="G853" s="60"/>
      <c r="H853" s="60"/>
      <c r="I853" s="60"/>
      <c r="J853" s="60"/>
      <c r="K853" s="60"/>
      <c r="L853" s="229">
        <f t="shared" si="202"/>
        <v>0</v>
      </c>
      <c r="M853" s="230">
        <f t="shared" ca="1" si="210"/>
        <v>0</v>
      </c>
      <c r="N853" s="230">
        <f t="shared" ca="1" si="211"/>
        <v>0</v>
      </c>
      <c r="O853" s="231">
        <f t="shared" ca="1" si="212"/>
        <v>0</v>
      </c>
      <c r="P853" s="232">
        <f t="shared" ca="1" si="213"/>
        <v>0</v>
      </c>
      <c r="Q853" s="233">
        <f t="shared" ca="1" si="203"/>
        <v>0</v>
      </c>
      <c r="R853" s="233">
        <f ca="1">IF(LEN(B853)&gt;0,'7'!R853-'7'!Q853,"")</f>
        <v>0</v>
      </c>
      <c r="S853" s="234"/>
      <c r="T853" s="34"/>
      <c r="U853" s="34"/>
      <c r="V853" s="34"/>
      <c r="W853" s="34"/>
      <c r="X853" s="34"/>
      <c r="AB853" s="167">
        <f>ROW()</f>
        <v>853</v>
      </c>
      <c r="AC853" s="168">
        <f t="shared" ca="1" si="198"/>
        <v>0</v>
      </c>
      <c r="AD853" s="168">
        <f t="shared" ca="1" si="199"/>
        <v>0</v>
      </c>
      <c r="AE853" s="169" t="str">
        <f t="shared" ca="1" si="204"/>
        <v>-</v>
      </c>
      <c r="AF853" s="168" t="str">
        <f t="shared" ca="1" si="205"/>
        <v>-</v>
      </c>
      <c r="AG853" s="169" t="str">
        <f t="shared" ca="1" si="206"/>
        <v>-</v>
      </c>
      <c r="AH853" s="168" t="str">
        <f t="shared" ca="1" si="207"/>
        <v>-</v>
      </c>
      <c r="AI853" s="168">
        <f t="shared" ca="1" si="208"/>
        <v>0</v>
      </c>
      <c r="AJ853" s="170">
        <f t="shared" ca="1" si="209"/>
        <v>0</v>
      </c>
      <c r="AK853" s="168">
        <f t="shared" ca="1" si="200"/>
        <v>0</v>
      </c>
      <c r="AL853" s="168">
        <f t="shared" ca="1" si="201"/>
        <v>0</v>
      </c>
    </row>
    <row r="854" spans="1:38" ht="27" customHeight="1" x14ac:dyDescent="0.2">
      <c r="A854" s="56">
        <v>839</v>
      </c>
      <c r="B854" s="309" t="str">
        <f t="shared" ca="1" si="195"/>
        <v>A839</v>
      </c>
      <c r="C854" s="309"/>
      <c r="D854" s="57" t="str">
        <f t="shared" ca="1" si="196"/>
        <v/>
      </c>
      <c r="E854" s="59" t="str">
        <f t="shared" ca="1" si="197"/>
        <v/>
      </c>
      <c r="F854" s="215">
        <f ca="1">IF(LEN(B854)&gt;0,'OBRAČUNANA OSNOVNA PLAČA'!H848,"")</f>
        <v>0</v>
      </c>
      <c r="G854" s="60"/>
      <c r="H854" s="60"/>
      <c r="I854" s="60"/>
      <c r="J854" s="60"/>
      <c r="K854" s="60"/>
      <c r="L854" s="229">
        <f t="shared" si="202"/>
        <v>0</v>
      </c>
      <c r="M854" s="230">
        <f t="shared" ca="1" si="210"/>
        <v>0</v>
      </c>
      <c r="N854" s="230">
        <f t="shared" ca="1" si="211"/>
        <v>0</v>
      </c>
      <c r="O854" s="231">
        <f t="shared" ca="1" si="212"/>
        <v>0</v>
      </c>
      <c r="P854" s="232">
        <f t="shared" ca="1" si="213"/>
        <v>0</v>
      </c>
      <c r="Q854" s="233">
        <f t="shared" ca="1" si="203"/>
        <v>0</v>
      </c>
      <c r="R854" s="233">
        <f ca="1">IF(LEN(B854)&gt;0,'7'!R854-'7'!Q854,"")</f>
        <v>0</v>
      </c>
      <c r="S854" s="234"/>
      <c r="T854" s="34"/>
      <c r="U854" s="34"/>
      <c r="V854" s="34"/>
      <c r="W854" s="34"/>
      <c r="X854" s="34"/>
      <c r="AB854" s="167">
        <f>ROW()</f>
        <v>854</v>
      </c>
      <c r="AC854" s="168">
        <f t="shared" ca="1" si="198"/>
        <v>0</v>
      </c>
      <c r="AD854" s="168">
        <f t="shared" ca="1" si="199"/>
        <v>0</v>
      </c>
      <c r="AE854" s="169" t="str">
        <f t="shared" ca="1" si="204"/>
        <v>-</v>
      </c>
      <c r="AF854" s="168" t="str">
        <f t="shared" ca="1" si="205"/>
        <v>-</v>
      </c>
      <c r="AG854" s="169" t="str">
        <f t="shared" ca="1" si="206"/>
        <v>-</v>
      </c>
      <c r="AH854" s="168" t="str">
        <f t="shared" ca="1" si="207"/>
        <v>-</v>
      </c>
      <c r="AI854" s="168">
        <f t="shared" ca="1" si="208"/>
        <v>0</v>
      </c>
      <c r="AJ854" s="170">
        <f t="shared" ca="1" si="209"/>
        <v>0</v>
      </c>
      <c r="AK854" s="168">
        <f t="shared" ca="1" si="200"/>
        <v>0</v>
      </c>
      <c r="AL854" s="168">
        <f t="shared" ca="1" si="201"/>
        <v>0</v>
      </c>
    </row>
    <row r="855" spans="1:38" ht="27" customHeight="1" x14ac:dyDescent="0.2">
      <c r="A855" s="56">
        <v>840</v>
      </c>
      <c r="B855" s="309" t="str">
        <f t="shared" ca="1" si="195"/>
        <v>A840</v>
      </c>
      <c r="C855" s="309"/>
      <c r="D855" s="57" t="str">
        <f t="shared" ca="1" si="196"/>
        <v/>
      </c>
      <c r="E855" s="59" t="str">
        <f t="shared" ca="1" si="197"/>
        <v/>
      </c>
      <c r="F855" s="215">
        <f ca="1">IF(LEN(B855)&gt;0,'OBRAČUNANA OSNOVNA PLAČA'!H849,"")</f>
        <v>0</v>
      </c>
      <c r="G855" s="60"/>
      <c r="H855" s="60"/>
      <c r="I855" s="60"/>
      <c r="J855" s="60"/>
      <c r="K855" s="60"/>
      <c r="L855" s="229">
        <f t="shared" si="202"/>
        <v>0</v>
      </c>
      <c r="M855" s="230">
        <f t="shared" ca="1" si="210"/>
        <v>0</v>
      </c>
      <c r="N855" s="230">
        <f t="shared" ca="1" si="211"/>
        <v>0</v>
      </c>
      <c r="O855" s="231">
        <f t="shared" ca="1" si="212"/>
        <v>0</v>
      </c>
      <c r="P855" s="232">
        <f t="shared" ca="1" si="213"/>
        <v>0</v>
      </c>
      <c r="Q855" s="233">
        <f t="shared" ca="1" si="203"/>
        <v>0</v>
      </c>
      <c r="R855" s="233">
        <f ca="1">IF(LEN(B855)&gt;0,'7'!R855-'7'!Q855,"")</f>
        <v>0</v>
      </c>
      <c r="S855" s="234"/>
      <c r="T855" s="34"/>
      <c r="U855" s="34"/>
      <c r="V855" s="34"/>
      <c r="W855" s="34"/>
      <c r="X855" s="34"/>
      <c r="AB855" s="167">
        <f>ROW()</f>
        <v>855</v>
      </c>
      <c r="AC855" s="168">
        <f t="shared" ca="1" si="198"/>
        <v>0</v>
      </c>
      <c r="AD855" s="168">
        <f t="shared" ca="1" si="199"/>
        <v>0</v>
      </c>
      <c r="AE855" s="169" t="str">
        <f t="shared" ca="1" si="204"/>
        <v>-</v>
      </c>
      <c r="AF855" s="168" t="str">
        <f t="shared" ca="1" si="205"/>
        <v>-</v>
      </c>
      <c r="AG855" s="169" t="str">
        <f t="shared" ca="1" si="206"/>
        <v>-</v>
      </c>
      <c r="AH855" s="168" t="str">
        <f t="shared" ca="1" si="207"/>
        <v>-</v>
      </c>
      <c r="AI855" s="168">
        <f t="shared" ca="1" si="208"/>
        <v>0</v>
      </c>
      <c r="AJ855" s="170">
        <f t="shared" ca="1" si="209"/>
        <v>0</v>
      </c>
      <c r="AK855" s="168">
        <f t="shared" ca="1" si="200"/>
        <v>0</v>
      </c>
      <c r="AL855" s="168">
        <f t="shared" ca="1" si="201"/>
        <v>0</v>
      </c>
    </row>
    <row r="856" spans="1:38" ht="27" customHeight="1" x14ac:dyDescent="0.2">
      <c r="A856" s="56">
        <v>841</v>
      </c>
      <c r="B856" s="309" t="str">
        <f t="shared" ca="1" si="195"/>
        <v>A841</v>
      </c>
      <c r="C856" s="309"/>
      <c r="D856" s="57" t="str">
        <f t="shared" ca="1" si="196"/>
        <v/>
      </c>
      <c r="E856" s="59" t="str">
        <f t="shared" ca="1" si="197"/>
        <v/>
      </c>
      <c r="F856" s="215">
        <f ca="1">IF(LEN(B856)&gt;0,'OBRAČUNANA OSNOVNA PLAČA'!H850,"")</f>
        <v>0</v>
      </c>
      <c r="G856" s="60"/>
      <c r="H856" s="60"/>
      <c r="I856" s="60"/>
      <c r="J856" s="60"/>
      <c r="K856" s="60"/>
      <c r="L856" s="229">
        <f t="shared" si="202"/>
        <v>0</v>
      </c>
      <c r="M856" s="230">
        <f t="shared" ca="1" si="210"/>
        <v>0</v>
      </c>
      <c r="N856" s="230">
        <f t="shared" ca="1" si="211"/>
        <v>0</v>
      </c>
      <c r="O856" s="231">
        <f t="shared" ca="1" si="212"/>
        <v>0</v>
      </c>
      <c r="P856" s="232">
        <f t="shared" ca="1" si="213"/>
        <v>0</v>
      </c>
      <c r="Q856" s="233">
        <f t="shared" ca="1" si="203"/>
        <v>0</v>
      </c>
      <c r="R856" s="233">
        <f ca="1">IF(LEN(B856)&gt;0,'7'!R856-'7'!Q856,"")</f>
        <v>0</v>
      </c>
      <c r="S856" s="234"/>
      <c r="T856" s="34"/>
      <c r="U856" s="34"/>
      <c r="V856" s="34"/>
      <c r="W856" s="34"/>
      <c r="X856" s="34"/>
      <c r="AB856" s="167">
        <f>ROW()</f>
        <v>856</v>
      </c>
      <c r="AC856" s="168">
        <f t="shared" ca="1" si="198"/>
        <v>0</v>
      </c>
      <c r="AD856" s="168">
        <f t="shared" ca="1" si="199"/>
        <v>0</v>
      </c>
      <c r="AE856" s="169" t="str">
        <f t="shared" ca="1" si="204"/>
        <v>-</v>
      </c>
      <c r="AF856" s="168" t="str">
        <f t="shared" ca="1" si="205"/>
        <v>-</v>
      </c>
      <c r="AG856" s="169" t="str">
        <f t="shared" ca="1" si="206"/>
        <v>-</v>
      </c>
      <c r="AH856" s="168" t="str">
        <f t="shared" ca="1" si="207"/>
        <v>-</v>
      </c>
      <c r="AI856" s="168">
        <f t="shared" ca="1" si="208"/>
        <v>0</v>
      </c>
      <c r="AJ856" s="170">
        <f t="shared" ca="1" si="209"/>
        <v>0</v>
      </c>
      <c r="AK856" s="168">
        <f t="shared" ca="1" si="200"/>
        <v>0</v>
      </c>
      <c r="AL856" s="168">
        <f t="shared" ca="1" si="201"/>
        <v>0</v>
      </c>
    </row>
    <row r="857" spans="1:38" ht="27" customHeight="1" x14ac:dyDescent="0.2">
      <c r="A857" s="56">
        <v>842</v>
      </c>
      <c r="B857" s="309" t="str">
        <f t="shared" ca="1" si="195"/>
        <v>A842</v>
      </c>
      <c r="C857" s="309"/>
      <c r="D857" s="57" t="str">
        <f t="shared" ca="1" si="196"/>
        <v/>
      </c>
      <c r="E857" s="59" t="str">
        <f t="shared" ca="1" si="197"/>
        <v/>
      </c>
      <c r="F857" s="215">
        <f ca="1">IF(LEN(B857)&gt;0,'OBRAČUNANA OSNOVNA PLAČA'!H851,"")</f>
        <v>0</v>
      </c>
      <c r="G857" s="60"/>
      <c r="H857" s="60"/>
      <c r="I857" s="60"/>
      <c r="J857" s="60"/>
      <c r="K857" s="60"/>
      <c r="L857" s="229">
        <f t="shared" si="202"/>
        <v>0</v>
      </c>
      <c r="M857" s="230">
        <f t="shared" ca="1" si="210"/>
        <v>0</v>
      </c>
      <c r="N857" s="230">
        <f t="shared" ca="1" si="211"/>
        <v>0</v>
      </c>
      <c r="O857" s="231">
        <f t="shared" ca="1" si="212"/>
        <v>0</v>
      </c>
      <c r="P857" s="232">
        <f t="shared" ca="1" si="213"/>
        <v>0</v>
      </c>
      <c r="Q857" s="233">
        <f t="shared" ca="1" si="203"/>
        <v>0</v>
      </c>
      <c r="R857" s="233">
        <f ca="1">IF(LEN(B857)&gt;0,'7'!R857-'7'!Q857,"")</f>
        <v>0</v>
      </c>
      <c r="S857" s="234"/>
      <c r="T857" s="34"/>
      <c r="U857" s="34"/>
      <c r="V857" s="34"/>
      <c r="W857" s="34"/>
      <c r="X857" s="34"/>
      <c r="AB857" s="167">
        <f>ROW()</f>
        <v>857</v>
      </c>
      <c r="AC857" s="168">
        <f t="shared" ca="1" si="198"/>
        <v>0</v>
      </c>
      <c r="AD857" s="168">
        <f t="shared" ca="1" si="199"/>
        <v>0</v>
      </c>
      <c r="AE857" s="169" t="str">
        <f t="shared" ca="1" si="204"/>
        <v>-</v>
      </c>
      <c r="AF857" s="168" t="str">
        <f t="shared" ca="1" si="205"/>
        <v>-</v>
      </c>
      <c r="AG857" s="169" t="str">
        <f t="shared" ca="1" si="206"/>
        <v>-</v>
      </c>
      <c r="AH857" s="168" t="str">
        <f t="shared" ca="1" si="207"/>
        <v>-</v>
      </c>
      <c r="AI857" s="168">
        <f t="shared" ca="1" si="208"/>
        <v>0</v>
      </c>
      <c r="AJ857" s="170">
        <f t="shared" ca="1" si="209"/>
        <v>0</v>
      </c>
      <c r="AK857" s="168">
        <f t="shared" ca="1" si="200"/>
        <v>0</v>
      </c>
      <c r="AL857" s="168">
        <f t="shared" ca="1" si="201"/>
        <v>0</v>
      </c>
    </row>
    <row r="858" spans="1:38" ht="27" customHeight="1" x14ac:dyDescent="0.2">
      <c r="A858" s="56">
        <v>843</v>
      </c>
      <c r="B858" s="309" t="str">
        <f t="shared" ca="1" si="195"/>
        <v>A843</v>
      </c>
      <c r="C858" s="309"/>
      <c r="D858" s="57" t="str">
        <f t="shared" ca="1" si="196"/>
        <v/>
      </c>
      <c r="E858" s="59" t="str">
        <f t="shared" ca="1" si="197"/>
        <v/>
      </c>
      <c r="F858" s="215">
        <f ca="1">IF(LEN(B858)&gt;0,'OBRAČUNANA OSNOVNA PLAČA'!H852,"")</f>
        <v>0</v>
      </c>
      <c r="G858" s="60"/>
      <c r="H858" s="60"/>
      <c r="I858" s="60"/>
      <c r="J858" s="60"/>
      <c r="K858" s="60"/>
      <c r="L858" s="229">
        <f t="shared" si="202"/>
        <v>0</v>
      </c>
      <c r="M858" s="230">
        <f t="shared" ca="1" si="210"/>
        <v>0</v>
      </c>
      <c r="N858" s="230">
        <f t="shared" ca="1" si="211"/>
        <v>0</v>
      </c>
      <c r="O858" s="231">
        <f t="shared" ca="1" si="212"/>
        <v>0</v>
      </c>
      <c r="P858" s="232">
        <f t="shared" ca="1" si="213"/>
        <v>0</v>
      </c>
      <c r="Q858" s="233">
        <f t="shared" ca="1" si="203"/>
        <v>0</v>
      </c>
      <c r="R858" s="233">
        <f ca="1">IF(LEN(B858)&gt;0,'7'!R858-'7'!Q858,"")</f>
        <v>0</v>
      </c>
      <c r="S858" s="234"/>
      <c r="T858" s="34"/>
      <c r="U858" s="34"/>
      <c r="V858" s="34"/>
      <c r="W858" s="34"/>
      <c r="X858" s="34"/>
      <c r="AB858" s="167">
        <f>ROW()</f>
        <v>858</v>
      </c>
      <c r="AC858" s="168">
        <f t="shared" ca="1" si="198"/>
        <v>0</v>
      </c>
      <c r="AD858" s="168">
        <f t="shared" ca="1" si="199"/>
        <v>0</v>
      </c>
      <c r="AE858" s="169" t="str">
        <f t="shared" ca="1" si="204"/>
        <v>-</v>
      </c>
      <c r="AF858" s="168" t="str">
        <f t="shared" ca="1" si="205"/>
        <v>-</v>
      </c>
      <c r="AG858" s="169" t="str">
        <f t="shared" ca="1" si="206"/>
        <v>-</v>
      </c>
      <c r="AH858" s="168" t="str">
        <f t="shared" ca="1" si="207"/>
        <v>-</v>
      </c>
      <c r="AI858" s="168">
        <f t="shared" ca="1" si="208"/>
        <v>0</v>
      </c>
      <c r="AJ858" s="170">
        <f t="shared" ca="1" si="209"/>
        <v>0</v>
      </c>
      <c r="AK858" s="168">
        <f t="shared" ca="1" si="200"/>
        <v>0</v>
      </c>
      <c r="AL858" s="168">
        <f t="shared" ca="1" si="201"/>
        <v>0</v>
      </c>
    </row>
    <row r="859" spans="1:38" ht="27" customHeight="1" x14ac:dyDescent="0.2">
      <c r="A859" s="56">
        <v>844</v>
      </c>
      <c r="B859" s="309" t="str">
        <f t="shared" ca="1" si="195"/>
        <v>A844</v>
      </c>
      <c r="C859" s="309"/>
      <c r="D859" s="57" t="str">
        <f t="shared" ca="1" si="196"/>
        <v/>
      </c>
      <c r="E859" s="59" t="str">
        <f t="shared" ca="1" si="197"/>
        <v/>
      </c>
      <c r="F859" s="215">
        <f ca="1">IF(LEN(B859)&gt;0,'OBRAČUNANA OSNOVNA PLAČA'!H853,"")</f>
        <v>0</v>
      </c>
      <c r="G859" s="60"/>
      <c r="H859" s="60"/>
      <c r="I859" s="60"/>
      <c r="J859" s="60"/>
      <c r="K859" s="60"/>
      <c r="L859" s="229">
        <f t="shared" si="202"/>
        <v>0</v>
      </c>
      <c r="M859" s="230">
        <f t="shared" ca="1" si="210"/>
        <v>0</v>
      </c>
      <c r="N859" s="230">
        <f t="shared" ca="1" si="211"/>
        <v>0</v>
      </c>
      <c r="O859" s="231">
        <f t="shared" ca="1" si="212"/>
        <v>0</v>
      </c>
      <c r="P859" s="232">
        <f t="shared" ca="1" si="213"/>
        <v>0</v>
      </c>
      <c r="Q859" s="233">
        <f t="shared" ca="1" si="203"/>
        <v>0</v>
      </c>
      <c r="R859" s="233">
        <f ca="1">IF(LEN(B859)&gt;0,'7'!R859-'7'!Q859,"")</f>
        <v>0</v>
      </c>
      <c r="S859" s="234"/>
      <c r="T859" s="34"/>
      <c r="U859" s="34"/>
      <c r="V859" s="34"/>
      <c r="W859" s="34"/>
      <c r="X859" s="34"/>
      <c r="AB859" s="167">
        <f>ROW()</f>
        <v>859</v>
      </c>
      <c r="AC859" s="168">
        <f t="shared" ca="1" si="198"/>
        <v>0</v>
      </c>
      <c r="AD859" s="168">
        <f t="shared" ca="1" si="199"/>
        <v>0</v>
      </c>
      <c r="AE859" s="169" t="str">
        <f t="shared" ca="1" si="204"/>
        <v>-</v>
      </c>
      <c r="AF859" s="168" t="str">
        <f t="shared" ca="1" si="205"/>
        <v>-</v>
      </c>
      <c r="AG859" s="169" t="str">
        <f t="shared" ca="1" si="206"/>
        <v>-</v>
      </c>
      <c r="AH859" s="168" t="str">
        <f t="shared" ca="1" si="207"/>
        <v>-</v>
      </c>
      <c r="AI859" s="168">
        <f t="shared" ca="1" si="208"/>
        <v>0</v>
      </c>
      <c r="AJ859" s="170">
        <f t="shared" ca="1" si="209"/>
        <v>0</v>
      </c>
      <c r="AK859" s="168">
        <f t="shared" ca="1" si="200"/>
        <v>0</v>
      </c>
      <c r="AL859" s="168">
        <f t="shared" ca="1" si="201"/>
        <v>0</v>
      </c>
    </row>
    <row r="860" spans="1:38" ht="27" customHeight="1" x14ac:dyDescent="0.2">
      <c r="A860" s="56">
        <v>845</v>
      </c>
      <c r="B860" s="309" t="str">
        <f t="shared" ca="1" si="195"/>
        <v>A845</v>
      </c>
      <c r="C860" s="309"/>
      <c r="D860" s="57" t="str">
        <f t="shared" ca="1" si="196"/>
        <v/>
      </c>
      <c r="E860" s="59" t="str">
        <f t="shared" ca="1" si="197"/>
        <v/>
      </c>
      <c r="F860" s="215">
        <f ca="1">IF(LEN(B860)&gt;0,'OBRAČUNANA OSNOVNA PLAČA'!H854,"")</f>
        <v>0</v>
      </c>
      <c r="G860" s="60"/>
      <c r="H860" s="60"/>
      <c r="I860" s="60"/>
      <c r="J860" s="60"/>
      <c r="K860" s="60"/>
      <c r="L860" s="229">
        <f t="shared" si="202"/>
        <v>0</v>
      </c>
      <c r="M860" s="230">
        <f t="shared" ca="1" si="210"/>
        <v>0</v>
      </c>
      <c r="N860" s="230">
        <f t="shared" ca="1" si="211"/>
        <v>0</v>
      </c>
      <c r="O860" s="231">
        <f t="shared" ca="1" si="212"/>
        <v>0</v>
      </c>
      <c r="P860" s="232">
        <f t="shared" ca="1" si="213"/>
        <v>0</v>
      </c>
      <c r="Q860" s="233">
        <f t="shared" ca="1" si="203"/>
        <v>0</v>
      </c>
      <c r="R860" s="233">
        <f ca="1">IF(LEN(B860)&gt;0,'7'!R860-'7'!Q860,"")</f>
        <v>0</v>
      </c>
      <c r="S860" s="234"/>
      <c r="T860" s="34"/>
      <c r="U860" s="34"/>
      <c r="V860" s="34"/>
      <c r="W860" s="34"/>
      <c r="X860" s="34"/>
      <c r="AB860" s="167">
        <f>ROW()</f>
        <v>860</v>
      </c>
      <c r="AC860" s="168">
        <f t="shared" ca="1" si="198"/>
        <v>0</v>
      </c>
      <c r="AD860" s="168">
        <f t="shared" ca="1" si="199"/>
        <v>0</v>
      </c>
      <c r="AE860" s="169" t="str">
        <f t="shared" ca="1" si="204"/>
        <v>-</v>
      </c>
      <c r="AF860" s="168" t="str">
        <f t="shared" ca="1" si="205"/>
        <v>-</v>
      </c>
      <c r="AG860" s="169" t="str">
        <f t="shared" ca="1" si="206"/>
        <v>-</v>
      </c>
      <c r="AH860" s="168" t="str">
        <f t="shared" ca="1" si="207"/>
        <v>-</v>
      </c>
      <c r="AI860" s="168">
        <f t="shared" ca="1" si="208"/>
        <v>0</v>
      </c>
      <c r="AJ860" s="170">
        <f t="shared" ca="1" si="209"/>
        <v>0</v>
      </c>
      <c r="AK860" s="168">
        <f t="shared" ca="1" si="200"/>
        <v>0</v>
      </c>
      <c r="AL860" s="168">
        <f t="shared" ca="1" si="201"/>
        <v>0</v>
      </c>
    </row>
    <row r="861" spans="1:38" ht="27" customHeight="1" x14ac:dyDescent="0.2">
      <c r="A861" s="56">
        <v>846</v>
      </c>
      <c r="B861" s="309" t="str">
        <f t="shared" ca="1" si="195"/>
        <v>A846</v>
      </c>
      <c r="C861" s="309"/>
      <c r="D861" s="57" t="str">
        <f t="shared" ca="1" si="196"/>
        <v/>
      </c>
      <c r="E861" s="59" t="str">
        <f t="shared" ca="1" si="197"/>
        <v/>
      </c>
      <c r="F861" s="215">
        <f ca="1">IF(LEN(B861)&gt;0,'OBRAČUNANA OSNOVNA PLAČA'!H855,"")</f>
        <v>0</v>
      </c>
      <c r="G861" s="60"/>
      <c r="H861" s="60"/>
      <c r="I861" s="60"/>
      <c r="J861" s="60"/>
      <c r="K861" s="60"/>
      <c r="L861" s="229">
        <f t="shared" si="202"/>
        <v>0</v>
      </c>
      <c r="M861" s="230">
        <f t="shared" ca="1" si="210"/>
        <v>0</v>
      </c>
      <c r="N861" s="230">
        <f t="shared" ca="1" si="211"/>
        <v>0</v>
      </c>
      <c r="O861" s="231">
        <f t="shared" ca="1" si="212"/>
        <v>0</v>
      </c>
      <c r="P861" s="232">
        <f t="shared" ca="1" si="213"/>
        <v>0</v>
      </c>
      <c r="Q861" s="233">
        <f t="shared" ca="1" si="203"/>
        <v>0</v>
      </c>
      <c r="R861" s="233">
        <f ca="1">IF(LEN(B861)&gt;0,'7'!R861-'7'!Q861,"")</f>
        <v>0</v>
      </c>
      <c r="S861" s="234"/>
      <c r="T861" s="34"/>
      <c r="U861" s="34"/>
      <c r="V861" s="34"/>
      <c r="W861" s="34"/>
      <c r="X861" s="34"/>
      <c r="AB861" s="167">
        <f>ROW()</f>
        <v>861</v>
      </c>
      <c r="AC861" s="168">
        <f t="shared" ca="1" si="198"/>
        <v>0</v>
      </c>
      <c r="AD861" s="168">
        <f t="shared" ca="1" si="199"/>
        <v>0</v>
      </c>
      <c r="AE861" s="169" t="str">
        <f t="shared" ca="1" si="204"/>
        <v>-</v>
      </c>
      <c r="AF861" s="168" t="str">
        <f t="shared" ca="1" si="205"/>
        <v>-</v>
      </c>
      <c r="AG861" s="169" t="str">
        <f t="shared" ca="1" si="206"/>
        <v>-</v>
      </c>
      <c r="AH861" s="168" t="str">
        <f t="shared" ca="1" si="207"/>
        <v>-</v>
      </c>
      <c r="AI861" s="168">
        <f t="shared" ca="1" si="208"/>
        <v>0</v>
      </c>
      <c r="AJ861" s="170">
        <f t="shared" ca="1" si="209"/>
        <v>0</v>
      </c>
      <c r="AK861" s="168">
        <f t="shared" ca="1" si="200"/>
        <v>0</v>
      </c>
      <c r="AL861" s="168">
        <f t="shared" ca="1" si="201"/>
        <v>0</v>
      </c>
    </row>
    <row r="862" spans="1:38" ht="27" customHeight="1" x14ac:dyDescent="0.2">
      <c r="A862" s="56">
        <v>847</v>
      </c>
      <c r="B862" s="309" t="str">
        <f t="shared" ca="1" si="195"/>
        <v>A847</v>
      </c>
      <c r="C862" s="309"/>
      <c r="D862" s="57" t="str">
        <f t="shared" ca="1" si="196"/>
        <v/>
      </c>
      <c r="E862" s="59" t="str">
        <f t="shared" ca="1" si="197"/>
        <v/>
      </c>
      <c r="F862" s="215">
        <f ca="1">IF(LEN(B862)&gt;0,'OBRAČUNANA OSNOVNA PLAČA'!H856,"")</f>
        <v>0</v>
      </c>
      <c r="G862" s="60"/>
      <c r="H862" s="60"/>
      <c r="I862" s="60"/>
      <c r="J862" s="60"/>
      <c r="K862" s="60"/>
      <c r="L862" s="229">
        <f t="shared" si="202"/>
        <v>0</v>
      </c>
      <c r="M862" s="230">
        <f t="shared" ca="1" si="210"/>
        <v>0</v>
      </c>
      <c r="N862" s="230">
        <f t="shared" ca="1" si="211"/>
        <v>0</v>
      </c>
      <c r="O862" s="231">
        <f t="shared" ca="1" si="212"/>
        <v>0</v>
      </c>
      <c r="P862" s="232">
        <f t="shared" ca="1" si="213"/>
        <v>0</v>
      </c>
      <c r="Q862" s="233">
        <f t="shared" ca="1" si="203"/>
        <v>0</v>
      </c>
      <c r="R862" s="233">
        <f ca="1">IF(LEN(B862)&gt;0,'7'!R862-'7'!Q862,"")</f>
        <v>0</v>
      </c>
      <c r="S862" s="234"/>
      <c r="T862" s="34"/>
      <c r="U862" s="34"/>
      <c r="V862" s="34"/>
      <c r="W862" s="34"/>
      <c r="X862" s="34"/>
      <c r="AB862" s="167">
        <f>ROW()</f>
        <v>862</v>
      </c>
      <c r="AC862" s="168">
        <f t="shared" ca="1" si="198"/>
        <v>0</v>
      </c>
      <c r="AD862" s="168">
        <f t="shared" ca="1" si="199"/>
        <v>0</v>
      </c>
      <c r="AE862" s="169" t="str">
        <f t="shared" ca="1" si="204"/>
        <v>-</v>
      </c>
      <c r="AF862" s="168" t="str">
        <f t="shared" ca="1" si="205"/>
        <v>-</v>
      </c>
      <c r="AG862" s="169" t="str">
        <f t="shared" ca="1" si="206"/>
        <v>-</v>
      </c>
      <c r="AH862" s="168" t="str">
        <f t="shared" ca="1" si="207"/>
        <v>-</v>
      </c>
      <c r="AI862" s="168">
        <f t="shared" ca="1" si="208"/>
        <v>0</v>
      </c>
      <c r="AJ862" s="170">
        <f t="shared" ca="1" si="209"/>
        <v>0</v>
      </c>
      <c r="AK862" s="168">
        <f t="shared" ca="1" si="200"/>
        <v>0</v>
      </c>
      <c r="AL862" s="168">
        <f t="shared" ca="1" si="201"/>
        <v>0</v>
      </c>
    </row>
    <row r="863" spans="1:38" ht="27" customHeight="1" x14ac:dyDescent="0.2">
      <c r="A863" s="56">
        <v>848</v>
      </c>
      <c r="B863" s="309" t="str">
        <f t="shared" ca="1" si="195"/>
        <v>A848</v>
      </c>
      <c r="C863" s="309"/>
      <c r="D863" s="57" t="str">
        <f t="shared" ca="1" si="196"/>
        <v/>
      </c>
      <c r="E863" s="59" t="str">
        <f t="shared" ca="1" si="197"/>
        <v/>
      </c>
      <c r="F863" s="215">
        <f ca="1">IF(LEN(B863)&gt;0,'OBRAČUNANA OSNOVNA PLAČA'!H857,"")</f>
        <v>0</v>
      </c>
      <c r="G863" s="60"/>
      <c r="H863" s="60"/>
      <c r="I863" s="60"/>
      <c r="J863" s="60"/>
      <c r="K863" s="60"/>
      <c r="L863" s="229">
        <f t="shared" si="202"/>
        <v>0</v>
      </c>
      <c r="M863" s="230">
        <f t="shared" ca="1" si="210"/>
        <v>0</v>
      </c>
      <c r="N863" s="230">
        <f t="shared" ca="1" si="211"/>
        <v>0</v>
      </c>
      <c r="O863" s="231">
        <f t="shared" ca="1" si="212"/>
        <v>0</v>
      </c>
      <c r="P863" s="232">
        <f t="shared" ca="1" si="213"/>
        <v>0</v>
      </c>
      <c r="Q863" s="233">
        <f t="shared" ca="1" si="203"/>
        <v>0</v>
      </c>
      <c r="R863" s="233">
        <f ca="1">IF(LEN(B863)&gt;0,'7'!R863-'7'!Q863,"")</f>
        <v>0</v>
      </c>
      <c r="S863" s="234"/>
      <c r="T863" s="34"/>
      <c r="U863" s="34"/>
      <c r="V863" s="34"/>
      <c r="W863" s="34"/>
      <c r="X863" s="34"/>
      <c r="AB863" s="167">
        <f>ROW()</f>
        <v>863</v>
      </c>
      <c r="AC863" s="168">
        <f t="shared" ca="1" si="198"/>
        <v>0</v>
      </c>
      <c r="AD863" s="168">
        <f t="shared" ca="1" si="199"/>
        <v>0</v>
      </c>
      <c r="AE863" s="169" t="str">
        <f t="shared" ca="1" si="204"/>
        <v>-</v>
      </c>
      <c r="AF863" s="168" t="str">
        <f t="shared" ca="1" si="205"/>
        <v>-</v>
      </c>
      <c r="AG863" s="169" t="str">
        <f t="shared" ca="1" si="206"/>
        <v>-</v>
      </c>
      <c r="AH863" s="168" t="str">
        <f t="shared" ca="1" si="207"/>
        <v>-</v>
      </c>
      <c r="AI863" s="168">
        <f t="shared" ca="1" si="208"/>
        <v>0</v>
      </c>
      <c r="AJ863" s="170">
        <f t="shared" ca="1" si="209"/>
        <v>0</v>
      </c>
      <c r="AK863" s="168">
        <f t="shared" ca="1" si="200"/>
        <v>0</v>
      </c>
      <c r="AL863" s="168">
        <f t="shared" ca="1" si="201"/>
        <v>0</v>
      </c>
    </row>
    <row r="864" spans="1:38" ht="27" customHeight="1" x14ac:dyDescent="0.2">
      <c r="A864" s="56">
        <v>849</v>
      </c>
      <c r="B864" s="309" t="str">
        <f t="shared" ca="1" si="195"/>
        <v>A849</v>
      </c>
      <c r="C864" s="309"/>
      <c r="D864" s="57" t="str">
        <f t="shared" ca="1" si="196"/>
        <v/>
      </c>
      <c r="E864" s="59" t="str">
        <f t="shared" ca="1" si="197"/>
        <v/>
      </c>
      <c r="F864" s="215">
        <f ca="1">IF(LEN(B864)&gt;0,'OBRAČUNANA OSNOVNA PLAČA'!H858,"")</f>
        <v>0</v>
      </c>
      <c r="G864" s="60"/>
      <c r="H864" s="60"/>
      <c r="I864" s="60"/>
      <c r="J864" s="60"/>
      <c r="K864" s="60"/>
      <c r="L864" s="229">
        <f t="shared" si="202"/>
        <v>0</v>
      </c>
      <c r="M864" s="230">
        <f t="shared" ca="1" si="210"/>
        <v>0</v>
      </c>
      <c r="N864" s="230">
        <f t="shared" ca="1" si="211"/>
        <v>0</v>
      </c>
      <c r="O864" s="231">
        <f t="shared" ca="1" si="212"/>
        <v>0</v>
      </c>
      <c r="P864" s="232">
        <f t="shared" ca="1" si="213"/>
        <v>0</v>
      </c>
      <c r="Q864" s="233">
        <f t="shared" ca="1" si="203"/>
        <v>0</v>
      </c>
      <c r="R864" s="233">
        <f ca="1">IF(LEN(B864)&gt;0,'7'!R864-'7'!Q864,"")</f>
        <v>0</v>
      </c>
      <c r="S864" s="234"/>
      <c r="T864" s="34"/>
      <c r="U864" s="34"/>
      <c r="V864" s="34"/>
      <c r="W864" s="34"/>
      <c r="X864" s="34"/>
      <c r="AB864" s="167">
        <f>ROW()</f>
        <v>864</v>
      </c>
      <c r="AC864" s="168">
        <f t="shared" ca="1" si="198"/>
        <v>0</v>
      </c>
      <c r="AD864" s="168">
        <f t="shared" ca="1" si="199"/>
        <v>0</v>
      </c>
      <c r="AE864" s="169" t="str">
        <f t="shared" ca="1" si="204"/>
        <v>-</v>
      </c>
      <c r="AF864" s="168" t="str">
        <f t="shared" ca="1" si="205"/>
        <v>-</v>
      </c>
      <c r="AG864" s="169" t="str">
        <f t="shared" ca="1" si="206"/>
        <v>-</v>
      </c>
      <c r="AH864" s="168" t="str">
        <f t="shared" ca="1" si="207"/>
        <v>-</v>
      </c>
      <c r="AI864" s="168">
        <f t="shared" ca="1" si="208"/>
        <v>0</v>
      </c>
      <c r="AJ864" s="170">
        <f t="shared" ca="1" si="209"/>
        <v>0</v>
      </c>
      <c r="AK864" s="168">
        <f t="shared" ca="1" si="200"/>
        <v>0</v>
      </c>
      <c r="AL864" s="168">
        <f t="shared" ca="1" si="201"/>
        <v>0</v>
      </c>
    </row>
    <row r="865" spans="1:38" ht="27" customHeight="1" x14ac:dyDescent="0.2">
      <c r="A865" s="56">
        <v>850</v>
      </c>
      <c r="B865" s="309" t="str">
        <f t="shared" ca="1" si="195"/>
        <v>A850</v>
      </c>
      <c r="C865" s="309"/>
      <c r="D865" s="57" t="str">
        <f t="shared" ca="1" si="196"/>
        <v/>
      </c>
      <c r="E865" s="59" t="str">
        <f t="shared" ca="1" si="197"/>
        <v/>
      </c>
      <c r="F865" s="215">
        <f ca="1">IF(LEN(B865)&gt;0,'OBRAČUNANA OSNOVNA PLAČA'!H859,"")</f>
        <v>0</v>
      </c>
      <c r="G865" s="60"/>
      <c r="H865" s="60"/>
      <c r="I865" s="60"/>
      <c r="J865" s="60"/>
      <c r="K865" s="60"/>
      <c r="L865" s="229">
        <f t="shared" si="202"/>
        <v>0</v>
      </c>
      <c r="M865" s="230">
        <f t="shared" ca="1" si="210"/>
        <v>0</v>
      </c>
      <c r="N865" s="230">
        <f t="shared" ca="1" si="211"/>
        <v>0</v>
      </c>
      <c r="O865" s="231">
        <f t="shared" ca="1" si="212"/>
        <v>0</v>
      </c>
      <c r="P865" s="232">
        <f t="shared" ca="1" si="213"/>
        <v>0</v>
      </c>
      <c r="Q865" s="233">
        <f t="shared" ca="1" si="203"/>
        <v>0</v>
      </c>
      <c r="R865" s="233">
        <f ca="1">IF(LEN(B865)&gt;0,'7'!R865-'7'!Q865,"")</f>
        <v>0</v>
      </c>
      <c r="S865" s="234"/>
      <c r="T865" s="34"/>
      <c r="U865" s="34"/>
      <c r="V865" s="34"/>
      <c r="W865" s="34"/>
      <c r="X865" s="34"/>
      <c r="AB865" s="167">
        <f>ROW()</f>
        <v>865</v>
      </c>
      <c r="AC865" s="168">
        <f t="shared" ca="1" si="198"/>
        <v>0</v>
      </c>
      <c r="AD865" s="168">
        <f t="shared" ca="1" si="199"/>
        <v>0</v>
      </c>
      <c r="AE865" s="169" t="str">
        <f t="shared" ca="1" si="204"/>
        <v>-</v>
      </c>
      <c r="AF865" s="168" t="str">
        <f t="shared" ca="1" si="205"/>
        <v>-</v>
      </c>
      <c r="AG865" s="169" t="str">
        <f t="shared" ca="1" si="206"/>
        <v>-</v>
      </c>
      <c r="AH865" s="168" t="str">
        <f t="shared" ca="1" si="207"/>
        <v>-</v>
      </c>
      <c r="AI865" s="168">
        <f t="shared" ca="1" si="208"/>
        <v>0</v>
      </c>
      <c r="AJ865" s="170">
        <f t="shared" ca="1" si="209"/>
        <v>0</v>
      </c>
      <c r="AK865" s="168">
        <f t="shared" ca="1" si="200"/>
        <v>0</v>
      </c>
      <c r="AL865" s="168">
        <f t="shared" ca="1" si="201"/>
        <v>0</v>
      </c>
    </row>
    <row r="866" spans="1:38" ht="27" customHeight="1" x14ac:dyDescent="0.2">
      <c r="A866" s="56">
        <v>851</v>
      </c>
      <c r="B866" s="309" t="str">
        <f t="shared" ca="1" si="195"/>
        <v>A851</v>
      </c>
      <c r="C866" s="309"/>
      <c r="D866" s="57" t="str">
        <f t="shared" ca="1" si="196"/>
        <v/>
      </c>
      <c r="E866" s="59" t="str">
        <f t="shared" ca="1" si="197"/>
        <v/>
      </c>
      <c r="F866" s="215">
        <f ca="1">IF(LEN(B866)&gt;0,'OBRAČUNANA OSNOVNA PLAČA'!H860,"")</f>
        <v>0</v>
      </c>
      <c r="G866" s="60"/>
      <c r="H866" s="60"/>
      <c r="I866" s="60"/>
      <c r="J866" s="60"/>
      <c r="K866" s="60"/>
      <c r="L866" s="229">
        <f t="shared" si="202"/>
        <v>0</v>
      </c>
      <c r="M866" s="230">
        <f t="shared" ca="1" si="210"/>
        <v>0</v>
      </c>
      <c r="N866" s="230">
        <f t="shared" ca="1" si="211"/>
        <v>0</v>
      </c>
      <c r="O866" s="231">
        <f t="shared" ca="1" si="212"/>
        <v>0</v>
      </c>
      <c r="P866" s="232">
        <f t="shared" ca="1" si="213"/>
        <v>0</v>
      </c>
      <c r="Q866" s="233">
        <f t="shared" ca="1" si="203"/>
        <v>0</v>
      </c>
      <c r="R866" s="233">
        <f ca="1">IF(LEN(B866)&gt;0,'7'!R866-'7'!Q866,"")</f>
        <v>0</v>
      </c>
      <c r="S866" s="234"/>
      <c r="T866" s="34"/>
      <c r="U866" s="34"/>
      <c r="V866" s="34"/>
      <c r="W866" s="34"/>
      <c r="X866" s="34"/>
      <c r="AB866" s="167">
        <f>ROW()</f>
        <v>866</v>
      </c>
      <c r="AC866" s="168">
        <f t="shared" ca="1" si="198"/>
        <v>0</v>
      </c>
      <c r="AD866" s="168">
        <f t="shared" ca="1" si="199"/>
        <v>0</v>
      </c>
      <c r="AE866" s="169" t="str">
        <f t="shared" ca="1" si="204"/>
        <v>-</v>
      </c>
      <c r="AF866" s="168" t="str">
        <f t="shared" ca="1" si="205"/>
        <v>-</v>
      </c>
      <c r="AG866" s="169" t="str">
        <f t="shared" ca="1" si="206"/>
        <v>-</v>
      </c>
      <c r="AH866" s="168" t="str">
        <f t="shared" ca="1" si="207"/>
        <v>-</v>
      </c>
      <c r="AI866" s="168">
        <f t="shared" ca="1" si="208"/>
        <v>0</v>
      </c>
      <c r="AJ866" s="170">
        <f t="shared" ca="1" si="209"/>
        <v>0</v>
      </c>
      <c r="AK866" s="168">
        <f t="shared" ca="1" si="200"/>
        <v>0</v>
      </c>
      <c r="AL866" s="168">
        <f t="shared" ca="1" si="201"/>
        <v>0</v>
      </c>
    </row>
    <row r="867" spans="1:38" ht="27" customHeight="1" x14ac:dyDescent="0.2">
      <c r="A867" s="56">
        <v>852</v>
      </c>
      <c r="B867" s="309" t="str">
        <f t="shared" ca="1" si="195"/>
        <v>A852</v>
      </c>
      <c r="C867" s="309"/>
      <c r="D867" s="57" t="str">
        <f t="shared" ca="1" si="196"/>
        <v/>
      </c>
      <c r="E867" s="59" t="str">
        <f t="shared" ca="1" si="197"/>
        <v/>
      </c>
      <c r="F867" s="215">
        <f ca="1">IF(LEN(B867)&gt;0,'OBRAČUNANA OSNOVNA PLAČA'!H861,"")</f>
        <v>0</v>
      </c>
      <c r="G867" s="60"/>
      <c r="H867" s="60"/>
      <c r="I867" s="60"/>
      <c r="J867" s="60"/>
      <c r="K867" s="60"/>
      <c r="L867" s="229">
        <f t="shared" si="202"/>
        <v>0</v>
      </c>
      <c r="M867" s="230">
        <f t="shared" ca="1" si="210"/>
        <v>0</v>
      </c>
      <c r="N867" s="230">
        <f t="shared" ca="1" si="211"/>
        <v>0</v>
      </c>
      <c r="O867" s="231">
        <f t="shared" ca="1" si="212"/>
        <v>0</v>
      </c>
      <c r="P867" s="232">
        <f t="shared" ca="1" si="213"/>
        <v>0</v>
      </c>
      <c r="Q867" s="233">
        <f t="shared" ca="1" si="203"/>
        <v>0</v>
      </c>
      <c r="R867" s="233">
        <f ca="1">IF(LEN(B867)&gt;0,'7'!R867-'7'!Q867,"")</f>
        <v>0</v>
      </c>
      <c r="S867" s="234"/>
      <c r="T867" s="34"/>
      <c r="U867" s="34"/>
      <c r="V867" s="34"/>
      <c r="W867" s="34"/>
      <c r="X867" s="34"/>
      <c r="AB867" s="167">
        <f>ROW()</f>
        <v>867</v>
      </c>
      <c r="AC867" s="168">
        <f t="shared" ca="1" si="198"/>
        <v>0</v>
      </c>
      <c r="AD867" s="168">
        <f t="shared" ca="1" si="199"/>
        <v>0</v>
      </c>
      <c r="AE867" s="169" t="str">
        <f t="shared" ca="1" si="204"/>
        <v>-</v>
      </c>
      <c r="AF867" s="168" t="str">
        <f t="shared" ca="1" si="205"/>
        <v>-</v>
      </c>
      <c r="AG867" s="169" t="str">
        <f t="shared" ca="1" si="206"/>
        <v>-</v>
      </c>
      <c r="AH867" s="168" t="str">
        <f t="shared" ca="1" si="207"/>
        <v>-</v>
      </c>
      <c r="AI867" s="168">
        <f t="shared" ca="1" si="208"/>
        <v>0</v>
      </c>
      <c r="AJ867" s="170">
        <f t="shared" ca="1" si="209"/>
        <v>0</v>
      </c>
      <c r="AK867" s="168">
        <f t="shared" ca="1" si="200"/>
        <v>0</v>
      </c>
      <c r="AL867" s="168">
        <f t="shared" ca="1" si="201"/>
        <v>0</v>
      </c>
    </row>
    <row r="868" spans="1:38" ht="27" customHeight="1" x14ac:dyDescent="0.2">
      <c r="A868" s="56">
        <v>853</v>
      </c>
      <c r="B868" s="309" t="str">
        <f t="shared" ca="1" si="195"/>
        <v>A853</v>
      </c>
      <c r="C868" s="309"/>
      <c r="D868" s="57" t="str">
        <f t="shared" ca="1" si="196"/>
        <v/>
      </c>
      <c r="E868" s="59" t="str">
        <f t="shared" ca="1" si="197"/>
        <v/>
      </c>
      <c r="F868" s="215">
        <f ca="1">IF(LEN(B868)&gt;0,'OBRAČUNANA OSNOVNA PLAČA'!H862,"")</f>
        <v>0</v>
      </c>
      <c r="G868" s="60"/>
      <c r="H868" s="60"/>
      <c r="I868" s="60"/>
      <c r="J868" s="60"/>
      <c r="K868" s="60"/>
      <c r="L868" s="229">
        <f t="shared" si="202"/>
        <v>0</v>
      </c>
      <c r="M868" s="230">
        <f t="shared" ca="1" si="210"/>
        <v>0</v>
      </c>
      <c r="N868" s="230">
        <f t="shared" ca="1" si="211"/>
        <v>0</v>
      </c>
      <c r="O868" s="231">
        <f t="shared" ca="1" si="212"/>
        <v>0</v>
      </c>
      <c r="P868" s="232">
        <f t="shared" ca="1" si="213"/>
        <v>0</v>
      </c>
      <c r="Q868" s="233">
        <f t="shared" ca="1" si="203"/>
        <v>0</v>
      </c>
      <c r="R868" s="233">
        <f ca="1">IF(LEN(B868)&gt;0,'7'!R868-'7'!Q868,"")</f>
        <v>0</v>
      </c>
      <c r="S868" s="234"/>
      <c r="T868" s="34"/>
      <c r="U868" s="34"/>
      <c r="V868" s="34"/>
      <c r="W868" s="34"/>
      <c r="X868" s="34"/>
      <c r="AB868" s="167">
        <f>ROW()</f>
        <v>868</v>
      </c>
      <c r="AC868" s="168">
        <f t="shared" ca="1" si="198"/>
        <v>0</v>
      </c>
      <c r="AD868" s="168">
        <f t="shared" ca="1" si="199"/>
        <v>0</v>
      </c>
      <c r="AE868" s="169" t="str">
        <f t="shared" ca="1" si="204"/>
        <v>-</v>
      </c>
      <c r="AF868" s="168" t="str">
        <f t="shared" ca="1" si="205"/>
        <v>-</v>
      </c>
      <c r="AG868" s="169" t="str">
        <f t="shared" ca="1" si="206"/>
        <v>-</v>
      </c>
      <c r="AH868" s="168" t="str">
        <f t="shared" ca="1" si="207"/>
        <v>-</v>
      </c>
      <c r="AI868" s="168">
        <f t="shared" ca="1" si="208"/>
        <v>0</v>
      </c>
      <c r="AJ868" s="170">
        <f t="shared" ca="1" si="209"/>
        <v>0</v>
      </c>
      <c r="AK868" s="168">
        <f t="shared" ca="1" si="200"/>
        <v>0</v>
      </c>
      <c r="AL868" s="168">
        <f t="shared" ca="1" si="201"/>
        <v>0</v>
      </c>
    </row>
    <row r="869" spans="1:38" ht="27" customHeight="1" x14ac:dyDescent="0.2">
      <c r="A869" s="56">
        <v>854</v>
      </c>
      <c r="B869" s="309" t="str">
        <f t="shared" ca="1" si="195"/>
        <v>A854</v>
      </c>
      <c r="C869" s="309"/>
      <c r="D869" s="57" t="str">
        <f t="shared" ca="1" si="196"/>
        <v/>
      </c>
      <c r="E869" s="59" t="str">
        <f t="shared" ca="1" si="197"/>
        <v/>
      </c>
      <c r="F869" s="215">
        <f ca="1">IF(LEN(B869)&gt;0,'OBRAČUNANA OSNOVNA PLAČA'!H863,"")</f>
        <v>0</v>
      </c>
      <c r="G869" s="60"/>
      <c r="H869" s="60"/>
      <c r="I869" s="60"/>
      <c r="J869" s="60"/>
      <c r="K869" s="60"/>
      <c r="L869" s="229">
        <f t="shared" si="202"/>
        <v>0</v>
      </c>
      <c r="M869" s="230">
        <f t="shared" ca="1" si="210"/>
        <v>0</v>
      </c>
      <c r="N869" s="230">
        <f t="shared" ca="1" si="211"/>
        <v>0</v>
      </c>
      <c r="O869" s="231">
        <f t="shared" ca="1" si="212"/>
        <v>0</v>
      </c>
      <c r="P869" s="232">
        <f t="shared" ca="1" si="213"/>
        <v>0</v>
      </c>
      <c r="Q869" s="233">
        <f t="shared" ca="1" si="203"/>
        <v>0</v>
      </c>
      <c r="R869" s="233">
        <f ca="1">IF(LEN(B869)&gt;0,'7'!R869-'7'!Q869,"")</f>
        <v>0</v>
      </c>
      <c r="S869" s="234"/>
      <c r="T869" s="34"/>
      <c r="U869" s="34"/>
      <c r="V869" s="34"/>
      <c r="W869" s="34"/>
      <c r="X869" s="34"/>
      <c r="AB869" s="167">
        <f>ROW()</f>
        <v>869</v>
      </c>
      <c r="AC869" s="168">
        <f t="shared" ca="1" si="198"/>
        <v>0</v>
      </c>
      <c r="AD869" s="168">
        <f t="shared" ca="1" si="199"/>
        <v>0</v>
      </c>
      <c r="AE869" s="169" t="str">
        <f t="shared" ca="1" si="204"/>
        <v>-</v>
      </c>
      <c r="AF869" s="168" t="str">
        <f t="shared" ca="1" si="205"/>
        <v>-</v>
      </c>
      <c r="AG869" s="169" t="str">
        <f t="shared" ca="1" si="206"/>
        <v>-</v>
      </c>
      <c r="AH869" s="168" t="str">
        <f t="shared" ca="1" si="207"/>
        <v>-</v>
      </c>
      <c r="AI869" s="168">
        <f t="shared" ca="1" si="208"/>
        <v>0</v>
      </c>
      <c r="AJ869" s="170">
        <f t="shared" ca="1" si="209"/>
        <v>0</v>
      </c>
      <c r="AK869" s="168">
        <f t="shared" ca="1" si="200"/>
        <v>0</v>
      </c>
      <c r="AL869" s="168">
        <f t="shared" ca="1" si="201"/>
        <v>0</v>
      </c>
    </row>
    <row r="870" spans="1:38" ht="27" customHeight="1" x14ac:dyDescent="0.2">
      <c r="A870" s="56">
        <v>855</v>
      </c>
      <c r="B870" s="309" t="str">
        <f t="shared" ca="1" si="195"/>
        <v>A855</v>
      </c>
      <c r="C870" s="309"/>
      <c r="D870" s="57" t="str">
        <f t="shared" ca="1" si="196"/>
        <v/>
      </c>
      <c r="E870" s="59" t="str">
        <f t="shared" ca="1" si="197"/>
        <v/>
      </c>
      <c r="F870" s="215">
        <f ca="1">IF(LEN(B870)&gt;0,'OBRAČUNANA OSNOVNA PLAČA'!H864,"")</f>
        <v>0</v>
      </c>
      <c r="G870" s="60"/>
      <c r="H870" s="60"/>
      <c r="I870" s="60"/>
      <c r="J870" s="60"/>
      <c r="K870" s="60"/>
      <c r="L870" s="229">
        <f t="shared" si="202"/>
        <v>0</v>
      </c>
      <c r="M870" s="230">
        <f t="shared" ca="1" si="210"/>
        <v>0</v>
      </c>
      <c r="N870" s="230">
        <f t="shared" ca="1" si="211"/>
        <v>0</v>
      </c>
      <c r="O870" s="231">
        <f t="shared" ca="1" si="212"/>
        <v>0</v>
      </c>
      <c r="P870" s="232">
        <f t="shared" ca="1" si="213"/>
        <v>0</v>
      </c>
      <c r="Q870" s="233">
        <f t="shared" ca="1" si="203"/>
        <v>0</v>
      </c>
      <c r="R870" s="233">
        <f ca="1">IF(LEN(B870)&gt;0,'7'!R870-'7'!Q870,"")</f>
        <v>0</v>
      </c>
      <c r="S870" s="234"/>
      <c r="T870" s="34"/>
      <c r="U870" s="34"/>
      <c r="V870" s="34"/>
      <c r="W870" s="34"/>
      <c r="X870" s="34"/>
      <c r="AB870" s="167">
        <f>ROW()</f>
        <v>870</v>
      </c>
      <c r="AC870" s="168">
        <f t="shared" ca="1" si="198"/>
        <v>0</v>
      </c>
      <c r="AD870" s="168">
        <f t="shared" ca="1" si="199"/>
        <v>0</v>
      </c>
      <c r="AE870" s="169" t="str">
        <f t="shared" ca="1" si="204"/>
        <v>-</v>
      </c>
      <c r="AF870" s="168" t="str">
        <f t="shared" ca="1" si="205"/>
        <v>-</v>
      </c>
      <c r="AG870" s="169" t="str">
        <f t="shared" ca="1" si="206"/>
        <v>-</v>
      </c>
      <c r="AH870" s="168" t="str">
        <f t="shared" ca="1" si="207"/>
        <v>-</v>
      </c>
      <c r="AI870" s="168">
        <f t="shared" ca="1" si="208"/>
        <v>0</v>
      </c>
      <c r="AJ870" s="170">
        <f t="shared" ca="1" si="209"/>
        <v>0</v>
      </c>
      <c r="AK870" s="168">
        <f t="shared" ca="1" si="200"/>
        <v>0</v>
      </c>
      <c r="AL870" s="168">
        <f t="shared" ca="1" si="201"/>
        <v>0</v>
      </c>
    </row>
    <row r="871" spans="1:38" ht="27" customHeight="1" x14ac:dyDescent="0.2">
      <c r="A871" s="56">
        <v>856</v>
      </c>
      <c r="B871" s="309" t="str">
        <f t="shared" ca="1" si="195"/>
        <v>A856</v>
      </c>
      <c r="C871" s="309"/>
      <c r="D871" s="57" t="str">
        <f t="shared" ca="1" si="196"/>
        <v/>
      </c>
      <c r="E871" s="59" t="str">
        <f t="shared" ca="1" si="197"/>
        <v/>
      </c>
      <c r="F871" s="215">
        <f ca="1">IF(LEN(B871)&gt;0,'OBRAČUNANA OSNOVNA PLAČA'!H865,"")</f>
        <v>0</v>
      </c>
      <c r="G871" s="60"/>
      <c r="H871" s="60"/>
      <c r="I871" s="60"/>
      <c r="J871" s="60"/>
      <c r="K871" s="60"/>
      <c r="L871" s="229">
        <f t="shared" si="202"/>
        <v>0</v>
      </c>
      <c r="M871" s="230">
        <f t="shared" ca="1" si="210"/>
        <v>0</v>
      </c>
      <c r="N871" s="230">
        <f t="shared" ca="1" si="211"/>
        <v>0</v>
      </c>
      <c r="O871" s="231">
        <f t="shared" ca="1" si="212"/>
        <v>0</v>
      </c>
      <c r="P871" s="232">
        <f t="shared" ca="1" si="213"/>
        <v>0</v>
      </c>
      <c r="Q871" s="233">
        <f t="shared" ca="1" si="203"/>
        <v>0</v>
      </c>
      <c r="R871" s="233">
        <f ca="1">IF(LEN(B871)&gt;0,'7'!R871-'7'!Q871,"")</f>
        <v>0</v>
      </c>
      <c r="S871" s="234"/>
      <c r="T871" s="34"/>
      <c r="U871" s="34"/>
      <c r="V871" s="34"/>
      <c r="W871" s="34"/>
      <c r="X871" s="34"/>
      <c r="AB871" s="167">
        <f>ROW()</f>
        <v>871</v>
      </c>
      <c r="AC871" s="168">
        <f t="shared" ca="1" si="198"/>
        <v>0</v>
      </c>
      <c r="AD871" s="168">
        <f t="shared" ca="1" si="199"/>
        <v>0</v>
      </c>
      <c r="AE871" s="169" t="str">
        <f t="shared" ca="1" si="204"/>
        <v>-</v>
      </c>
      <c r="AF871" s="168" t="str">
        <f t="shared" ca="1" si="205"/>
        <v>-</v>
      </c>
      <c r="AG871" s="169" t="str">
        <f t="shared" ca="1" si="206"/>
        <v>-</v>
      </c>
      <c r="AH871" s="168" t="str">
        <f t="shared" ca="1" si="207"/>
        <v>-</v>
      </c>
      <c r="AI871" s="168">
        <f t="shared" ca="1" si="208"/>
        <v>0</v>
      </c>
      <c r="AJ871" s="170">
        <f t="shared" ca="1" si="209"/>
        <v>0</v>
      </c>
      <c r="AK871" s="168">
        <f t="shared" ca="1" si="200"/>
        <v>0</v>
      </c>
      <c r="AL871" s="168">
        <f t="shared" ca="1" si="201"/>
        <v>0</v>
      </c>
    </row>
    <row r="872" spans="1:38" ht="27" customHeight="1" x14ac:dyDescent="0.2">
      <c r="A872" s="56">
        <v>857</v>
      </c>
      <c r="B872" s="309" t="str">
        <f t="shared" ca="1" si="195"/>
        <v>A857</v>
      </c>
      <c r="C872" s="309"/>
      <c r="D872" s="57" t="str">
        <f t="shared" ca="1" si="196"/>
        <v/>
      </c>
      <c r="E872" s="59" t="str">
        <f t="shared" ca="1" si="197"/>
        <v/>
      </c>
      <c r="F872" s="215">
        <f ca="1">IF(LEN(B872)&gt;0,'OBRAČUNANA OSNOVNA PLAČA'!H866,"")</f>
        <v>0</v>
      </c>
      <c r="G872" s="60"/>
      <c r="H872" s="60"/>
      <c r="I872" s="60"/>
      <c r="J872" s="60"/>
      <c r="K872" s="60"/>
      <c r="L872" s="229">
        <f t="shared" si="202"/>
        <v>0</v>
      </c>
      <c r="M872" s="230">
        <f t="shared" ca="1" si="210"/>
        <v>0</v>
      </c>
      <c r="N872" s="230">
        <f t="shared" ca="1" si="211"/>
        <v>0</v>
      </c>
      <c r="O872" s="231">
        <f t="shared" ca="1" si="212"/>
        <v>0</v>
      </c>
      <c r="P872" s="232">
        <f t="shared" ca="1" si="213"/>
        <v>0</v>
      </c>
      <c r="Q872" s="233">
        <f t="shared" ca="1" si="203"/>
        <v>0</v>
      </c>
      <c r="R872" s="233">
        <f ca="1">IF(LEN(B872)&gt;0,'7'!R872-'7'!Q872,"")</f>
        <v>0</v>
      </c>
      <c r="S872" s="234"/>
      <c r="T872" s="34"/>
      <c r="U872" s="34"/>
      <c r="V872" s="34"/>
      <c r="W872" s="34"/>
      <c r="X872" s="34"/>
      <c r="AB872" s="167">
        <f>ROW()</f>
        <v>872</v>
      </c>
      <c r="AC872" s="168">
        <f t="shared" ca="1" si="198"/>
        <v>0</v>
      </c>
      <c r="AD872" s="168">
        <f t="shared" ca="1" si="199"/>
        <v>0</v>
      </c>
      <c r="AE872" s="169" t="str">
        <f t="shared" ca="1" si="204"/>
        <v>-</v>
      </c>
      <c r="AF872" s="168" t="str">
        <f t="shared" ca="1" si="205"/>
        <v>-</v>
      </c>
      <c r="AG872" s="169" t="str">
        <f t="shared" ca="1" si="206"/>
        <v>-</v>
      </c>
      <c r="AH872" s="168" t="str">
        <f t="shared" ca="1" si="207"/>
        <v>-</v>
      </c>
      <c r="AI872" s="168">
        <f t="shared" ca="1" si="208"/>
        <v>0</v>
      </c>
      <c r="AJ872" s="170">
        <f t="shared" ca="1" si="209"/>
        <v>0</v>
      </c>
      <c r="AK872" s="168">
        <f t="shared" ca="1" si="200"/>
        <v>0</v>
      </c>
      <c r="AL872" s="168">
        <f t="shared" ca="1" si="201"/>
        <v>0</v>
      </c>
    </row>
    <row r="873" spans="1:38" ht="27" customHeight="1" x14ac:dyDescent="0.2">
      <c r="A873" s="56">
        <v>858</v>
      </c>
      <c r="B873" s="309" t="str">
        <f t="shared" ca="1" si="195"/>
        <v>A858</v>
      </c>
      <c r="C873" s="309"/>
      <c r="D873" s="57" t="str">
        <f t="shared" ca="1" si="196"/>
        <v/>
      </c>
      <c r="E873" s="59" t="str">
        <f t="shared" ca="1" si="197"/>
        <v/>
      </c>
      <c r="F873" s="215">
        <f ca="1">IF(LEN(B873)&gt;0,'OBRAČUNANA OSNOVNA PLAČA'!H867,"")</f>
        <v>0</v>
      </c>
      <c r="G873" s="60"/>
      <c r="H873" s="60"/>
      <c r="I873" s="60"/>
      <c r="J873" s="60"/>
      <c r="K873" s="60"/>
      <c r="L873" s="229">
        <f t="shared" si="202"/>
        <v>0</v>
      </c>
      <c r="M873" s="230">
        <f t="shared" ca="1" si="210"/>
        <v>0</v>
      </c>
      <c r="N873" s="230">
        <f t="shared" ca="1" si="211"/>
        <v>0</v>
      </c>
      <c r="O873" s="231">
        <f t="shared" ca="1" si="212"/>
        <v>0</v>
      </c>
      <c r="P873" s="232">
        <f t="shared" ca="1" si="213"/>
        <v>0</v>
      </c>
      <c r="Q873" s="233">
        <f t="shared" ca="1" si="203"/>
        <v>0</v>
      </c>
      <c r="R873" s="233">
        <f ca="1">IF(LEN(B873)&gt;0,'7'!R873-'7'!Q873,"")</f>
        <v>0</v>
      </c>
      <c r="S873" s="234"/>
      <c r="T873" s="34"/>
      <c r="U873" s="34"/>
      <c r="V873" s="34"/>
      <c r="W873" s="34"/>
      <c r="X873" s="34"/>
      <c r="AB873" s="167">
        <f>ROW()</f>
        <v>873</v>
      </c>
      <c r="AC873" s="168">
        <f t="shared" ca="1" si="198"/>
        <v>0</v>
      </c>
      <c r="AD873" s="168">
        <f t="shared" ca="1" si="199"/>
        <v>0</v>
      </c>
      <c r="AE873" s="169" t="str">
        <f t="shared" ca="1" si="204"/>
        <v>-</v>
      </c>
      <c r="AF873" s="168" t="str">
        <f t="shared" ca="1" si="205"/>
        <v>-</v>
      </c>
      <c r="AG873" s="169" t="str">
        <f t="shared" ca="1" si="206"/>
        <v>-</v>
      </c>
      <c r="AH873" s="168" t="str">
        <f t="shared" ca="1" si="207"/>
        <v>-</v>
      </c>
      <c r="AI873" s="168">
        <f t="shared" ca="1" si="208"/>
        <v>0</v>
      </c>
      <c r="AJ873" s="170">
        <f t="shared" ca="1" si="209"/>
        <v>0</v>
      </c>
      <c r="AK873" s="168">
        <f t="shared" ca="1" si="200"/>
        <v>0</v>
      </c>
      <c r="AL873" s="168">
        <f t="shared" ca="1" si="201"/>
        <v>0</v>
      </c>
    </row>
    <row r="874" spans="1:38" ht="27" customHeight="1" x14ac:dyDescent="0.2">
      <c r="A874" s="56">
        <v>859</v>
      </c>
      <c r="B874" s="309" t="str">
        <f t="shared" ca="1" si="195"/>
        <v>A859</v>
      </c>
      <c r="C874" s="309"/>
      <c r="D874" s="57" t="str">
        <f t="shared" ca="1" si="196"/>
        <v/>
      </c>
      <c r="E874" s="59" t="str">
        <f t="shared" ca="1" si="197"/>
        <v/>
      </c>
      <c r="F874" s="215">
        <f ca="1">IF(LEN(B874)&gt;0,'OBRAČUNANA OSNOVNA PLAČA'!H868,"")</f>
        <v>0</v>
      </c>
      <c r="G874" s="60"/>
      <c r="H874" s="60"/>
      <c r="I874" s="60"/>
      <c r="J874" s="60"/>
      <c r="K874" s="60"/>
      <c r="L874" s="229">
        <f t="shared" si="202"/>
        <v>0</v>
      </c>
      <c r="M874" s="230">
        <f t="shared" ca="1" si="210"/>
        <v>0</v>
      </c>
      <c r="N874" s="230">
        <f t="shared" ca="1" si="211"/>
        <v>0</v>
      </c>
      <c r="O874" s="231">
        <f t="shared" ca="1" si="212"/>
        <v>0</v>
      </c>
      <c r="P874" s="232">
        <f t="shared" ca="1" si="213"/>
        <v>0</v>
      </c>
      <c r="Q874" s="233">
        <f t="shared" ca="1" si="203"/>
        <v>0</v>
      </c>
      <c r="R874" s="233">
        <f ca="1">IF(LEN(B874)&gt;0,'7'!R874-'7'!Q874,"")</f>
        <v>0</v>
      </c>
      <c r="S874" s="234"/>
      <c r="T874" s="34"/>
      <c r="U874" s="34"/>
      <c r="V874" s="34"/>
      <c r="W874" s="34"/>
      <c r="X874" s="34"/>
      <c r="AB874" s="167">
        <f>ROW()</f>
        <v>874</v>
      </c>
      <c r="AC874" s="168">
        <f t="shared" ca="1" si="198"/>
        <v>0</v>
      </c>
      <c r="AD874" s="168">
        <f t="shared" ca="1" si="199"/>
        <v>0</v>
      </c>
      <c r="AE874" s="169" t="str">
        <f t="shared" ca="1" si="204"/>
        <v>-</v>
      </c>
      <c r="AF874" s="168" t="str">
        <f t="shared" ca="1" si="205"/>
        <v>-</v>
      </c>
      <c r="AG874" s="169" t="str">
        <f t="shared" ca="1" si="206"/>
        <v>-</v>
      </c>
      <c r="AH874" s="168" t="str">
        <f t="shared" ca="1" si="207"/>
        <v>-</v>
      </c>
      <c r="AI874" s="168">
        <f t="shared" ca="1" si="208"/>
        <v>0</v>
      </c>
      <c r="AJ874" s="170">
        <f t="shared" ca="1" si="209"/>
        <v>0</v>
      </c>
      <c r="AK874" s="168">
        <f t="shared" ca="1" si="200"/>
        <v>0</v>
      </c>
      <c r="AL874" s="168">
        <f t="shared" ca="1" si="201"/>
        <v>0</v>
      </c>
    </row>
    <row r="875" spans="1:38" ht="27" customHeight="1" x14ac:dyDescent="0.2">
      <c r="A875" s="56">
        <v>860</v>
      </c>
      <c r="B875" s="309" t="str">
        <f t="shared" ca="1" si="195"/>
        <v>A860</v>
      </c>
      <c r="C875" s="309"/>
      <c r="D875" s="57" t="str">
        <f t="shared" ca="1" si="196"/>
        <v/>
      </c>
      <c r="E875" s="59" t="str">
        <f t="shared" ca="1" si="197"/>
        <v/>
      </c>
      <c r="F875" s="215">
        <f ca="1">IF(LEN(B875)&gt;0,'OBRAČUNANA OSNOVNA PLAČA'!H869,"")</f>
        <v>0</v>
      </c>
      <c r="G875" s="60"/>
      <c r="H875" s="60"/>
      <c r="I875" s="60"/>
      <c r="J875" s="60"/>
      <c r="K875" s="60"/>
      <c r="L875" s="229">
        <f t="shared" si="202"/>
        <v>0</v>
      </c>
      <c r="M875" s="230">
        <f t="shared" ca="1" si="210"/>
        <v>0</v>
      </c>
      <c r="N875" s="230">
        <f t="shared" ca="1" si="211"/>
        <v>0</v>
      </c>
      <c r="O875" s="231">
        <f t="shared" ca="1" si="212"/>
        <v>0</v>
      </c>
      <c r="P875" s="232">
        <f t="shared" ca="1" si="213"/>
        <v>0</v>
      </c>
      <c r="Q875" s="233">
        <f t="shared" ca="1" si="203"/>
        <v>0</v>
      </c>
      <c r="R875" s="233">
        <f ca="1">IF(LEN(B875)&gt;0,'7'!R875-'7'!Q875,"")</f>
        <v>0</v>
      </c>
      <c r="S875" s="234"/>
      <c r="T875" s="34"/>
      <c r="U875" s="34"/>
      <c r="V875" s="34"/>
      <c r="W875" s="34"/>
      <c r="X875" s="34"/>
      <c r="AB875" s="167">
        <f>ROW()</f>
        <v>875</v>
      </c>
      <c r="AC875" s="168">
        <f t="shared" ca="1" si="198"/>
        <v>0</v>
      </c>
      <c r="AD875" s="168">
        <f t="shared" ca="1" si="199"/>
        <v>0</v>
      </c>
      <c r="AE875" s="169" t="str">
        <f t="shared" ca="1" si="204"/>
        <v>-</v>
      </c>
      <c r="AF875" s="168" t="str">
        <f t="shared" ca="1" si="205"/>
        <v>-</v>
      </c>
      <c r="AG875" s="169" t="str">
        <f t="shared" ca="1" si="206"/>
        <v>-</v>
      </c>
      <c r="AH875" s="168" t="str">
        <f t="shared" ca="1" si="207"/>
        <v>-</v>
      </c>
      <c r="AI875" s="168">
        <f t="shared" ca="1" si="208"/>
        <v>0</v>
      </c>
      <c r="AJ875" s="170">
        <f t="shared" ca="1" si="209"/>
        <v>0</v>
      </c>
      <c r="AK875" s="168">
        <f t="shared" ca="1" si="200"/>
        <v>0</v>
      </c>
      <c r="AL875" s="168">
        <f t="shared" ca="1" si="201"/>
        <v>0</v>
      </c>
    </row>
    <row r="876" spans="1:38" ht="27" customHeight="1" x14ac:dyDescent="0.2">
      <c r="A876" s="56">
        <v>861</v>
      </c>
      <c r="B876" s="309" t="str">
        <f t="shared" ca="1" si="195"/>
        <v>A861</v>
      </c>
      <c r="C876" s="309"/>
      <c r="D876" s="57" t="str">
        <f t="shared" ca="1" si="196"/>
        <v/>
      </c>
      <c r="E876" s="59" t="str">
        <f t="shared" ca="1" si="197"/>
        <v/>
      </c>
      <c r="F876" s="215">
        <f ca="1">IF(LEN(B876)&gt;0,'OBRAČUNANA OSNOVNA PLAČA'!H870,"")</f>
        <v>0</v>
      </c>
      <c r="G876" s="60"/>
      <c r="H876" s="60"/>
      <c r="I876" s="60"/>
      <c r="J876" s="60"/>
      <c r="K876" s="60"/>
      <c r="L876" s="229">
        <f t="shared" si="202"/>
        <v>0</v>
      </c>
      <c r="M876" s="230">
        <f t="shared" ca="1" si="210"/>
        <v>0</v>
      </c>
      <c r="N876" s="230">
        <f t="shared" ca="1" si="211"/>
        <v>0</v>
      </c>
      <c r="O876" s="231">
        <f t="shared" ca="1" si="212"/>
        <v>0</v>
      </c>
      <c r="P876" s="232">
        <f t="shared" ca="1" si="213"/>
        <v>0</v>
      </c>
      <c r="Q876" s="233">
        <f t="shared" ca="1" si="203"/>
        <v>0</v>
      </c>
      <c r="R876" s="233">
        <f ca="1">IF(LEN(B876)&gt;0,'7'!R876-'7'!Q876,"")</f>
        <v>0</v>
      </c>
      <c r="S876" s="234"/>
      <c r="T876" s="34"/>
      <c r="U876" s="34"/>
      <c r="V876" s="34"/>
      <c r="W876" s="34"/>
      <c r="X876" s="34"/>
      <c r="AB876" s="167">
        <f>ROW()</f>
        <v>876</v>
      </c>
      <c r="AC876" s="168">
        <f t="shared" ca="1" si="198"/>
        <v>0</v>
      </c>
      <c r="AD876" s="168">
        <f t="shared" ca="1" si="199"/>
        <v>0</v>
      </c>
      <c r="AE876" s="169" t="str">
        <f t="shared" ca="1" si="204"/>
        <v>-</v>
      </c>
      <c r="AF876" s="168" t="str">
        <f t="shared" ca="1" si="205"/>
        <v>-</v>
      </c>
      <c r="AG876" s="169" t="str">
        <f t="shared" ca="1" si="206"/>
        <v>-</v>
      </c>
      <c r="AH876" s="168" t="str">
        <f t="shared" ca="1" si="207"/>
        <v>-</v>
      </c>
      <c r="AI876" s="168">
        <f t="shared" ca="1" si="208"/>
        <v>0</v>
      </c>
      <c r="AJ876" s="170">
        <f t="shared" ca="1" si="209"/>
        <v>0</v>
      </c>
      <c r="AK876" s="168">
        <f t="shared" ca="1" si="200"/>
        <v>0</v>
      </c>
      <c r="AL876" s="168">
        <f t="shared" ca="1" si="201"/>
        <v>0</v>
      </c>
    </row>
    <row r="877" spans="1:38" ht="27" customHeight="1" x14ac:dyDescent="0.2">
      <c r="A877" s="56">
        <v>862</v>
      </c>
      <c r="B877" s="309" t="str">
        <f t="shared" ca="1" si="195"/>
        <v>A862</v>
      </c>
      <c r="C877" s="309"/>
      <c r="D877" s="57" t="str">
        <f t="shared" ca="1" si="196"/>
        <v/>
      </c>
      <c r="E877" s="59" t="str">
        <f t="shared" ca="1" si="197"/>
        <v/>
      </c>
      <c r="F877" s="215">
        <f ca="1">IF(LEN(B877)&gt;0,'OBRAČUNANA OSNOVNA PLAČA'!H871,"")</f>
        <v>0</v>
      </c>
      <c r="G877" s="60"/>
      <c r="H877" s="60"/>
      <c r="I877" s="60"/>
      <c r="J877" s="60"/>
      <c r="K877" s="60"/>
      <c r="L877" s="229">
        <f t="shared" si="202"/>
        <v>0</v>
      </c>
      <c r="M877" s="230">
        <f t="shared" ca="1" si="210"/>
        <v>0</v>
      </c>
      <c r="N877" s="230">
        <f t="shared" ca="1" si="211"/>
        <v>0</v>
      </c>
      <c r="O877" s="231">
        <f t="shared" ca="1" si="212"/>
        <v>0</v>
      </c>
      <c r="P877" s="232">
        <f t="shared" ca="1" si="213"/>
        <v>0</v>
      </c>
      <c r="Q877" s="233">
        <f t="shared" ca="1" si="203"/>
        <v>0</v>
      </c>
      <c r="R877" s="233">
        <f ca="1">IF(LEN(B877)&gt;0,'7'!R877-'7'!Q877,"")</f>
        <v>0</v>
      </c>
      <c r="S877" s="234"/>
      <c r="T877" s="34"/>
      <c r="U877" s="34"/>
      <c r="V877" s="34"/>
      <c r="W877" s="34"/>
      <c r="X877" s="34"/>
      <c r="AB877" s="167">
        <f>ROW()</f>
        <v>877</v>
      </c>
      <c r="AC877" s="168">
        <f t="shared" ca="1" si="198"/>
        <v>0</v>
      </c>
      <c r="AD877" s="168">
        <f t="shared" ca="1" si="199"/>
        <v>0</v>
      </c>
      <c r="AE877" s="169" t="str">
        <f t="shared" ca="1" si="204"/>
        <v>-</v>
      </c>
      <c r="AF877" s="168" t="str">
        <f t="shared" ca="1" si="205"/>
        <v>-</v>
      </c>
      <c r="AG877" s="169" t="str">
        <f t="shared" ca="1" si="206"/>
        <v>-</v>
      </c>
      <c r="AH877" s="168" t="str">
        <f t="shared" ca="1" si="207"/>
        <v>-</v>
      </c>
      <c r="AI877" s="168">
        <f t="shared" ca="1" si="208"/>
        <v>0</v>
      </c>
      <c r="AJ877" s="170">
        <f t="shared" ca="1" si="209"/>
        <v>0</v>
      </c>
      <c r="AK877" s="168">
        <f t="shared" ca="1" si="200"/>
        <v>0</v>
      </c>
      <c r="AL877" s="168">
        <f t="shared" ca="1" si="201"/>
        <v>0</v>
      </c>
    </row>
    <row r="878" spans="1:38" ht="27" customHeight="1" x14ac:dyDescent="0.2">
      <c r="A878" s="56">
        <v>863</v>
      </c>
      <c r="B878" s="309" t="str">
        <f t="shared" ca="1" si="195"/>
        <v>A863</v>
      </c>
      <c r="C878" s="309"/>
      <c r="D878" s="57" t="str">
        <f t="shared" ca="1" si="196"/>
        <v/>
      </c>
      <c r="E878" s="59" t="str">
        <f t="shared" ca="1" si="197"/>
        <v/>
      </c>
      <c r="F878" s="215">
        <f ca="1">IF(LEN(B878)&gt;0,'OBRAČUNANA OSNOVNA PLAČA'!H872,"")</f>
        <v>0</v>
      </c>
      <c r="G878" s="60"/>
      <c r="H878" s="60"/>
      <c r="I878" s="60"/>
      <c r="J878" s="60"/>
      <c r="K878" s="60"/>
      <c r="L878" s="229">
        <f t="shared" si="202"/>
        <v>0</v>
      </c>
      <c r="M878" s="230">
        <f t="shared" ca="1" si="210"/>
        <v>0</v>
      </c>
      <c r="N878" s="230">
        <f t="shared" ca="1" si="211"/>
        <v>0</v>
      </c>
      <c r="O878" s="231">
        <f t="shared" ca="1" si="212"/>
        <v>0</v>
      </c>
      <c r="P878" s="232">
        <f t="shared" ca="1" si="213"/>
        <v>0</v>
      </c>
      <c r="Q878" s="233">
        <f t="shared" ca="1" si="203"/>
        <v>0</v>
      </c>
      <c r="R878" s="233">
        <f ca="1">IF(LEN(B878)&gt;0,'7'!R878-'7'!Q878,"")</f>
        <v>0</v>
      </c>
      <c r="S878" s="234"/>
      <c r="T878" s="34"/>
      <c r="U878" s="34"/>
      <c r="V878" s="34"/>
      <c r="W878" s="34"/>
      <c r="X878" s="34"/>
      <c r="AB878" s="167">
        <f>ROW()</f>
        <v>878</v>
      </c>
      <c r="AC878" s="168">
        <f t="shared" ca="1" si="198"/>
        <v>0</v>
      </c>
      <c r="AD878" s="168">
        <f t="shared" ca="1" si="199"/>
        <v>0</v>
      </c>
      <c r="AE878" s="169" t="str">
        <f t="shared" ca="1" si="204"/>
        <v>-</v>
      </c>
      <c r="AF878" s="168" t="str">
        <f t="shared" ca="1" si="205"/>
        <v>-</v>
      </c>
      <c r="AG878" s="169" t="str">
        <f t="shared" ca="1" si="206"/>
        <v>-</v>
      </c>
      <c r="AH878" s="168" t="str">
        <f t="shared" ca="1" si="207"/>
        <v>-</v>
      </c>
      <c r="AI878" s="168">
        <f t="shared" ca="1" si="208"/>
        <v>0</v>
      </c>
      <c r="AJ878" s="170">
        <f t="shared" ca="1" si="209"/>
        <v>0</v>
      </c>
      <c r="AK878" s="168">
        <f t="shared" ca="1" si="200"/>
        <v>0</v>
      </c>
      <c r="AL878" s="168">
        <f t="shared" ca="1" si="201"/>
        <v>0</v>
      </c>
    </row>
    <row r="879" spans="1:38" ht="27" customHeight="1" x14ac:dyDescent="0.2">
      <c r="A879" s="56">
        <v>864</v>
      </c>
      <c r="B879" s="309" t="str">
        <f t="shared" ca="1" si="195"/>
        <v>A864</v>
      </c>
      <c r="C879" s="309"/>
      <c r="D879" s="57" t="str">
        <f t="shared" ca="1" si="196"/>
        <v/>
      </c>
      <c r="E879" s="59" t="str">
        <f t="shared" ca="1" si="197"/>
        <v/>
      </c>
      <c r="F879" s="215">
        <f ca="1">IF(LEN(B879)&gt;0,'OBRAČUNANA OSNOVNA PLAČA'!H873,"")</f>
        <v>0</v>
      </c>
      <c r="G879" s="60"/>
      <c r="H879" s="60"/>
      <c r="I879" s="60"/>
      <c r="J879" s="60"/>
      <c r="K879" s="60"/>
      <c r="L879" s="229">
        <f t="shared" si="202"/>
        <v>0</v>
      </c>
      <c r="M879" s="230">
        <f t="shared" ca="1" si="210"/>
        <v>0</v>
      </c>
      <c r="N879" s="230">
        <f t="shared" ca="1" si="211"/>
        <v>0</v>
      </c>
      <c r="O879" s="231">
        <f t="shared" ca="1" si="212"/>
        <v>0</v>
      </c>
      <c r="P879" s="232">
        <f t="shared" ca="1" si="213"/>
        <v>0</v>
      </c>
      <c r="Q879" s="233">
        <f t="shared" ca="1" si="203"/>
        <v>0</v>
      </c>
      <c r="R879" s="233">
        <f ca="1">IF(LEN(B879)&gt;0,'7'!R879-'7'!Q879,"")</f>
        <v>0</v>
      </c>
      <c r="S879" s="234"/>
      <c r="T879" s="34"/>
      <c r="U879" s="34"/>
      <c r="V879" s="34"/>
      <c r="W879" s="34"/>
      <c r="X879" s="34"/>
      <c r="AB879" s="167">
        <f>ROW()</f>
        <v>879</v>
      </c>
      <c r="AC879" s="168">
        <f t="shared" ca="1" si="198"/>
        <v>0</v>
      </c>
      <c r="AD879" s="168">
        <f t="shared" ca="1" si="199"/>
        <v>0</v>
      </c>
      <c r="AE879" s="169" t="str">
        <f t="shared" ca="1" si="204"/>
        <v>-</v>
      </c>
      <c r="AF879" s="168" t="str">
        <f t="shared" ca="1" si="205"/>
        <v>-</v>
      </c>
      <c r="AG879" s="169" t="str">
        <f t="shared" ca="1" si="206"/>
        <v>-</v>
      </c>
      <c r="AH879" s="168" t="str">
        <f t="shared" ca="1" si="207"/>
        <v>-</v>
      </c>
      <c r="AI879" s="168">
        <f t="shared" ca="1" si="208"/>
        <v>0</v>
      </c>
      <c r="AJ879" s="170">
        <f t="shared" ca="1" si="209"/>
        <v>0</v>
      </c>
      <c r="AK879" s="168">
        <f t="shared" ca="1" si="200"/>
        <v>0</v>
      </c>
      <c r="AL879" s="168">
        <f t="shared" ca="1" si="201"/>
        <v>0</v>
      </c>
    </row>
    <row r="880" spans="1:38" ht="27" customHeight="1" x14ac:dyDescent="0.2">
      <c r="A880" s="56">
        <v>865</v>
      </c>
      <c r="B880" s="309" t="str">
        <f t="shared" ca="1" si="195"/>
        <v>A865</v>
      </c>
      <c r="C880" s="309"/>
      <c r="D880" s="57" t="str">
        <f t="shared" ca="1" si="196"/>
        <v/>
      </c>
      <c r="E880" s="59" t="str">
        <f t="shared" ca="1" si="197"/>
        <v/>
      </c>
      <c r="F880" s="215">
        <f ca="1">IF(LEN(B880)&gt;0,'OBRAČUNANA OSNOVNA PLAČA'!H874,"")</f>
        <v>0</v>
      </c>
      <c r="G880" s="60"/>
      <c r="H880" s="60"/>
      <c r="I880" s="60"/>
      <c r="J880" s="60"/>
      <c r="K880" s="60"/>
      <c r="L880" s="229">
        <f t="shared" si="202"/>
        <v>0</v>
      </c>
      <c r="M880" s="230">
        <f t="shared" ca="1" si="210"/>
        <v>0</v>
      </c>
      <c r="N880" s="230">
        <f t="shared" ca="1" si="211"/>
        <v>0</v>
      </c>
      <c r="O880" s="231">
        <f t="shared" ca="1" si="212"/>
        <v>0</v>
      </c>
      <c r="P880" s="232">
        <f t="shared" ca="1" si="213"/>
        <v>0</v>
      </c>
      <c r="Q880" s="233">
        <f t="shared" ca="1" si="203"/>
        <v>0</v>
      </c>
      <c r="R880" s="233">
        <f ca="1">IF(LEN(B880)&gt;0,'7'!R880-'7'!Q880,"")</f>
        <v>0</v>
      </c>
      <c r="S880" s="234"/>
      <c r="T880" s="34"/>
      <c r="U880" s="34"/>
      <c r="V880" s="34"/>
      <c r="W880" s="34"/>
      <c r="X880" s="34"/>
      <c r="AB880" s="167">
        <f>ROW()</f>
        <v>880</v>
      </c>
      <c r="AC880" s="168">
        <f t="shared" ca="1" si="198"/>
        <v>0</v>
      </c>
      <c r="AD880" s="168">
        <f t="shared" ca="1" si="199"/>
        <v>0</v>
      </c>
      <c r="AE880" s="169" t="str">
        <f t="shared" ca="1" si="204"/>
        <v>-</v>
      </c>
      <c r="AF880" s="168" t="str">
        <f t="shared" ca="1" si="205"/>
        <v>-</v>
      </c>
      <c r="AG880" s="169" t="str">
        <f t="shared" ca="1" si="206"/>
        <v>-</v>
      </c>
      <c r="AH880" s="168" t="str">
        <f t="shared" ca="1" si="207"/>
        <v>-</v>
      </c>
      <c r="AI880" s="168">
        <f t="shared" ca="1" si="208"/>
        <v>0</v>
      </c>
      <c r="AJ880" s="170">
        <f t="shared" ca="1" si="209"/>
        <v>0</v>
      </c>
      <c r="AK880" s="168">
        <f t="shared" ca="1" si="200"/>
        <v>0</v>
      </c>
      <c r="AL880" s="168">
        <f t="shared" ca="1" si="201"/>
        <v>0</v>
      </c>
    </row>
    <row r="881" spans="1:38" ht="27" customHeight="1" x14ac:dyDescent="0.2">
      <c r="A881" s="56">
        <v>866</v>
      </c>
      <c r="B881" s="309" t="str">
        <f t="shared" ca="1" si="195"/>
        <v>A866</v>
      </c>
      <c r="C881" s="309"/>
      <c r="D881" s="57" t="str">
        <f t="shared" ca="1" si="196"/>
        <v/>
      </c>
      <c r="E881" s="59" t="str">
        <f t="shared" ca="1" si="197"/>
        <v/>
      </c>
      <c r="F881" s="215">
        <f ca="1">IF(LEN(B881)&gt;0,'OBRAČUNANA OSNOVNA PLAČA'!H875,"")</f>
        <v>0</v>
      </c>
      <c r="G881" s="60"/>
      <c r="H881" s="60"/>
      <c r="I881" s="60"/>
      <c r="J881" s="60"/>
      <c r="K881" s="60"/>
      <c r="L881" s="229">
        <f t="shared" si="202"/>
        <v>0</v>
      </c>
      <c r="M881" s="230">
        <f t="shared" ca="1" si="210"/>
        <v>0</v>
      </c>
      <c r="N881" s="230">
        <f t="shared" ca="1" si="211"/>
        <v>0</v>
      </c>
      <c r="O881" s="231">
        <f t="shared" ca="1" si="212"/>
        <v>0</v>
      </c>
      <c r="P881" s="232">
        <f t="shared" ca="1" si="213"/>
        <v>0</v>
      </c>
      <c r="Q881" s="233">
        <f t="shared" ca="1" si="203"/>
        <v>0</v>
      </c>
      <c r="R881" s="233">
        <f ca="1">IF(LEN(B881)&gt;0,'7'!R881-'7'!Q881,"")</f>
        <v>0</v>
      </c>
      <c r="S881" s="234"/>
      <c r="T881" s="34"/>
      <c r="U881" s="34"/>
      <c r="V881" s="34"/>
      <c r="W881" s="34"/>
      <c r="X881" s="34"/>
      <c r="AB881" s="167">
        <f>ROW()</f>
        <v>881</v>
      </c>
      <c r="AC881" s="168">
        <f t="shared" ca="1" si="198"/>
        <v>0</v>
      </c>
      <c r="AD881" s="168">
        <f t="shared" ca="1" si="199"/>
        <v>0</v>
      </c>
      <c r="AE881" s="169" t="str">
        <f t="shared" ca="1" si="204"/>
        <v>-</v>
      </c>
      <c r="AF881" s="168" t="str">
        <f t="shared" ca="1" si="205"/>
        <v>-</v>
      </c>
      <c r="AG881" s="169" t="str">
        <f t="shared" ca="1" si="206"/>
        <v>-</v>
      </c>
      <c r="AH881" s="168" t="str">
        <f t="shared" ca="1" si="207"/>
        <v>-</v>
      </c>
      <c r="AI881" s="168">
        <f t="shared" ca="1" si="208"/>
        <v>0</v>
      </c>
      <c r="AJ881" s="170">
        <f t="shared" ca="1" si="209"/>
        <v>0</v>
      </c>
      <c r="AK881" s="168">
        <f t="shared" ca="1" si="200"/>
        <v>0</v>
      </c>
      <c r="AL881" s="168">
        <f t="shared" ca="1" si="201"/>
        <v>0</v>
      </c>
    </row>
    <row r="882" spans="1:38" ht="27" customHeight="1" x14ac:dyDescent="0.2">
      <c r="A882" s="56">
        <v>867</v>
      </c>
      <c r="B882" s="309" t="str">
        <f t="shared" ca="1" si="195"/>
        <v>A867</v>
      </c>
      <c r="C882" s="309"/>
      <c r="D882" s="57" t="str">
        <f t="shared" ca="1" si="196"/>
        <v/>
      </c>
      <c r="E882" s="59" t="str">
        <f t="shared" ca="1" si="197"/>
        <v/>
      </c>
      <c r="F882" s="215">
        <f ca="1">IF(LEN(B882)&gt;0,'OBRAČUNANA OSNOVNA PLAČA'!H876,"")</f>
        <v>0</v>
      </c>
      <c r="G882" s="60"/>
      <c r="H882" s="60"/>
      <c r="I882" s="60"/>
      <c r="J882" s="60"/>
      <c r="K882" s="60"/>
      <c r="L882" s="229">
        <f t="shared" si="202"/>
        <v>0</v>
      </c>
      <c r="M882" s="230">
        <f t="shared" ca="1" si="210"/>
        <v>0</v>
      </c>
      <c r="N882" s="230">
        <f t="shared" ca="1" si="211"/>
        <v>0</v>
      </c>
      <c r="O882" s="231">
        <f t="shared" ca="1" si="212"/>
        <v>0</v>
      </c>
      <c r="P882" s="232">
        <f t="shared" ca="1" si="213"/>
        <v>0</v>
      </c>
      <c r="Q882" s="233">
        <f t="shared" ca="1" si="203"/>
        <v>0</v>
      </c>
      <c r="R882" s="233">
        <f ca="1">IF(LEN(B882)&gt;0,'7'!R882-'7'!Q882,"")</f>
        <v>0</v>
      </c>
      <c r="S882" s="234"/>
      <c r="T882" s="34"/>
      <c r="U882" s="34"/>
      <c r="V882" s="34"/>
      <c r="W882" s="34"/>
      <c r="X882" s="34"/>
      <c r="AB882" s="167">
        <f>ROW()</f>
        <v>882</v>
      </c>
      <c r="AC882" s="168">
        <f t="shared" ca="1" si="198"/>
        <v>0</v>
      </c>
      <c r="AD882" s="168">
        <f t="shared" ca="1" si="199"/>
        <v>0</v>
      </c>
      <c r="AE882" s="169" t="str">
        <f t="shared" ca="1" si="204"/>
        <v>-</v>
      </c>
      <c r="AF882" s="168" t="str">
        <f t="shared" ca="1" si="205"/>
        <v>-</v>
      </c>
      <c r="AG882" s="169" t="str">
        <f t="shared" ca="1" si="206"/>
        <v>-</v>
      </c>
      <c r="AH882" s="168" t="str">
        <f t="shared" ca="1" si="207"/>
        <v>-</v>
      </c>
      <c r="AI882" s="168">
        <f t="shared" ca="1" si="208"/>
        <v>0</v>
      </c>
      <c r="AJ882" s="170">
        <f t="shared" ca="1" si="209"/>
        <v>0</v>
      </c>
      <c r="AK882" s="168">
        <f t="shared" ca="1" si="200"/>
        <v>0</v>
      </c>
      <c r="AL882" s="168">
        <f t="shared" ca="1" si="201"/>
        <v>0</v>
      </c>
    </row>
    <row r="883" spans="1:38" ht="27" customHeight="1" x14ac:dyDescent="0.2">
      <c r="A883" s="56">
        <v>868</v>
      </c>
      <c r="B883" s="309" t="str">
        <f t="shared" ca="1" si="195"/>
        <v>A868</v>
      </c>
      <c r="C883" s="309"/>
      <c r="D883" s="57" t="str">
        <f t="shared" ca="1" si="196"/>
        <v/>
      </c>
      <c r="E883" s="59" t="str">
        <f t="shared" ca="1" si="197"/>
        <v/>
      </c>
      <c r="F883" s="215">
        <f ca="1">IF(LEN(B883)&gt;0,'OBRAČUNANA OSNOVNA PLAČA'!H877,"")</f>
        <v>0</v>
      </c>
      <c r="G883" s="60"/>
      <c r="H883" s="60"/>
      <c r="I883" s="60"/>
      <c r="J883" s="60"/>
      <c r="K883" s="60"/>
      <c r="L883" s="229">
        <f t="shared" si="202"/>
        <v>0</v>
      </c>
      <c r="M883" s="230">
        <f t="shared" ca="1" si="210"/>
        <v>0</v>
      </c>
      <c r="N883" s="230">
        <f t="shared" ca="1" si="211"/>
        <v>0</v>
      </c>
      <c r="O883" s="231">
        <f t="shared" ca="1" si="212"/>
        <v>0</v>
      </c>
      <c r="P883" s="232">
        <f t="shared" ca="1" si="213"/>
        <v>0</v>
      </c>
      <c r="Q883" s="233">
        <f t="shared" ca="1" si="203"/>
        <v>0</v>
      </c>
      <c r="R883" s="233">
        <f ca="1">IF(LEN(B883)&gt;0,'7'!R883-'7'!Q883,"")</f>
        <v>0</v>
      </c>
      <c r="S883" s="234"/>
      <c r="T883" s="34"/>
      <c r="U883" s="34"/>
      <c r="V883" s="34"/>
      <c r="W883" s="34"/>
      <c r="X883" s="34"/>
      <c r="AB883" s="167">
        <f>ROW()</f>
        <v>883</v>
      </c>
      <c r="AC883" s="168">
        <f t="shared" ca="1" si="198"/>
        <v>0</v>
      </c>
      <c r="AD883" s="168">
        <f t="shared" ca="1" si="199"/>
        <v>0</v>
      </c>
      <c r="AE883" s="169" t="str">
        <f t="shared" ca="1" si="204"/>
        <v>-</v>
      </c>
      <c r="AF883" s="168" t="str">
        <f t="shared" ca="1" si="205"/>
        <v>-</v>
      </c>
      <c r="AG883" s="169" t="str">
        <f t="shared" ca="1" si="206"/>
        <v>-</v>
      </c>
      <c r="AH883" s="168" t="str">
        <f t="shared" ca="1" si="207"/>
        <v>-</v>
      </c>
      <c r="AI883" s="168">
        <f t="shared" ca="1" si="208"/>
        <v>0</v>
      </c>
      <c r="AJ883" s="170">
        <f t="shared" ca="1" si="209"/>
        <v>0</v>
      </c>
      <c r="AK883" s="168">
        <f t="shared" ca="1" si="200"/>
        <v>0</v>
      </c>
      <c r="AL883" s="168">
        <f t="shared" ca="1" si="201"/>
        <v>0</v>
      </c>
    </row>
    <row r="884" spans="1:38" ht="27" customHeight="1" x14ac:dyDescent="0.2">
      <c r="A884" s="56">
        <v>869</v>
      </c>
      <c r="B884" s="309" t="str">
        <f t="shared" ca="1" si="195"/>
        <v>A869</v>
      </c>
      <c r="C884" s="309"/>
      <c r="D884" s="57" t="str">
        <f t="shared" ca="1" si="196"/>
        <v/>
      </c>
      <c r="E884" s="59" t="str">
        <f t="shared" ca="1" si="197"/>
        <v/>
      </c>
      <c r="F884" s="215">
        <f ca="1">IF(LEN(B884)&gt;0,'OBRAČUNANA OSNOVNA PLAČA'!H878,"")</f>
        <v>0</v>
      </c>
      <c r="G884" s="60"/>
      <c r="H884" s="60"/>
      <c r="I884" s="60"/>
      <c r="J884" s="60"/>
      <c r="K884" s="60"/>
      <c r="L884" s="229">
        <f t="shared" si="202"/>
        <v>0</v>
      </c>
      <c r="M884" s="230">
        <f t="shared" ca="1" si="210"/>
        <v>0</v>
      </c>
      <c r="N884" s="230">
        <f t="shared" ca="1" si="211"/>
        <v>0</v>
      </c>
      <c r="O884" s="231">
        <f t="shared" ca="1" si="212"/>
        <v>0</v>
      </c>
      <c r="P884" s="232">
        <f t="shared" ca="1" si="213"/>
        <v>0</v>
      </c>
      <c r="Q884" s="233">
        <f t="shared" ca="1" si="203"/>
        <v>0</v>
      </c>
      <c r="R884" s="233">
        <f ca="1">IF(LEN(B884)&gt;0,'7'!R884-'7'!Q884,"")</f>
        <v>0</v>
      </c>
      <c r="S884" s="234"/>
      <c r="T884" s="34"/>
      <c r="U884" s="34"/>
      <c r="V884" s="34"/>
      <c r="W884" s="34"/>
      <c r="X884" s="34"/>
      <c r="AB884" s="167">
        <f>ROW()</f>
        <v>884</v>
      </c>
      <c r="AC884" s="168">
        <f t="shared" ca="1" si="198"/>
        <v>0</v>
      </c>
      <c r="AD884" s="168">
        <f t="shared" ca="1" si="199"/>
        <v>0</v>
      </c>
      <c r="AE884" s="169" t="str">
        <f t="shared" ca="1" si="204"/>
        <v>-</v>
      </c>
      <c r="AF884" s="168" t="str">
        <f t="shared" ca="1" si="205"/>
        <v>-</v>
      </c>
      <c r="AG884" s="169" t="str">
        <f t="shared" ca="1" si="206"/>
        <v>-</v>
      </c>
      <c r="AH884" s="168" t="str">
        <f t="shared" ca="1" si="207"/>
        <v>-</v>
      </c>
      <c r="AI884" s="168">
        <f t="shared" ca="1" si="208"/>
        <v>0</v>
      </c>
      <c r="AJ884" s="170">
        <f t="shared" ca="1" si="209"/>
        <v>0</v>
      </c>
      <c r="AK884" s="168">
        <f t="shared" ca="1" si="200"/>
        <v>0</v>
      </c>
      <c r="AL884" s="168">
        <f t="shared" ca="1" si="201"/>
        <v>0</v>
      </c>
    </row>
    <row r="885" spans="1:38" ht="27" customHeight="1" x14ac:dyDescent="0.2">
      <c r="A885" s="56">
        <v>870</v>
      </c>
      <c r="B885" s="309" t="str">
        <f t="shared" ca="1" si="195"/>
        <v>A870</v>
      </c>
      <c r="C885" s="309"/>
      <c r="D885" s="57" t="str">
        <f t="shared" ca="1" si="196"/>
        <v/>
      </c>
      <c r="E885" s="59" t="str">
        <f t="shared" ca="1" si="197"/>
        <v/>
      </c>
      <c r="F885" s="215">
        <f ca="1">IF(LEN(B885)&gt;0,'OBRAČUNANA OSNOVNA PLAČA'!H879,"")</f>
        <v>0</v>
      </c>
      <c r="G885" s="60"/>
      <c r="H885" s="60"/>
      <c r="I885" s="60"/>
      <c r="J885" s="60"/>
      <c r="K885" s="60"/>
      <c r="L885" s="229">
        <f t="shared" si="202"/>
        <v>0</v>
      </c>
      <c r="M885" s="230">
        <f t="shared" ca="1" si="210"/>
        <v>0</v>
      </c>
      <c r="N885" s="230">
        <f t="shared" ca="1" si="211"/>
        <v>0</v>
      </c>
      <c r="O885" s="231">
        <f t="shared" ca="1" si="212"/>
        <v>0</v>
      </c>
      <c r="P885" s="232">
        <f t="shared" ca="1" si="213"/>
        <v>0</v>
      </c>
      <c r="Q885" s="233">
        <f t="shared" ca="1" si="203"/>
        <v>0</v>
      </c>
      <c r="R885" s="233">
        <f ca="1">IF(LEN(B885)&gt;0,'7'!R885-'7'!Q885,"")</f>
        <v>0</v>
      </c>
      <c r="S885" s="234"/>
      <c r="T885" s="34"/>
      <c r="U885" s="34"/>
      <c r="V885" s="34"/>
      <c r="W885" s="34"/>
      <c r="X885" s="34"/>
      <c r="AB885" s="167">
        <f>ROW()</f>
        <v>885</v>
      </c>
      <c r="AC885" s="168">
        <f t="shared" ca="1" si="198"/>
        <v>0</v>
      </c>
      <c r="AD885" s="168">
        <f t="shared" ca="1" si="199"/>
        <v>0</v>
      </c>
      <c r="AE885" s="169" t="str">
        <f t="shared" ca="1" si="204"/>
        <v>-</v>
      </c>
      <c r="AF885" s="168" t="str">
        <f t="shared" ca="1" si="205"/>
        <v>-</v>
      </c>
      <c r="AG885" s="169" t="str">
        <f t="shared" ca="1" si="206"/>
        <v>-</v>
      </c>
      <c r="AH885" s="168" t="str">
        <f t="shared" ca="1" si="207"/>
        <v>-</v>
      </c>
      <c r="AI885" s="168">
        <f t="shared" ca="1" si="208"/>
        <v>0</v>
      </c>
      <c r="AJ885" s="170">
        <f t="shared" ca="1" si="209"/>
        <v>0</v>
      </c>
      <c r="AK885" s="168">
        <f t="shared" ca="1" si="200"/>
        <v>0</v>
      </c>
      <c r="AL885" s="168">
        <f t="shared" ca="1" si="201"/>
        <v>0</v>
      </c>
    </row>
    <row r="886" spans="1:38" ht="27" customHeight="1" x14ac:dyDescent="0.2">
      <c r="A886" s="56">
        <v>871</v>
      </c>
      <c r="B886" s="309" t="str">
        <f t="shared" ca="1" si="195"/>
        <v>A871</v>
      </c>
      <c r="C886" s="309"/>
      <c r="D886" s="57" t="str">
        <f t="shared" ca="1" si="196"/>
        <v/>
      </c>
      <c r="E886" s="59" t="str">
        <f t="shared" ca="1" si="197"/>
        <v/>
      </c>
      <c r="F886" s="215">
        <f ca="1">IF(LEN(B886)&gt;0,'OBRAČUNANA OSNOVNA PLAČA'!H880,"")</f>
        <v>0</v>
      </c>
      <c r="G886" s="60"/>
      <c r="H886" s="60"/>
      <c r="I886" s="60"/>
      <c r="J886" s="60"/>
      <c r="K886" s="60"/>
      <c r="L886" s="229">
        <f t="shared" si="202"/>
        <v>0</v>
      </c>
      <c r="M886" s="230">
        <f t="shared" ca="1" si="210"/>
        <v>0</v>
      </c>
      <c r="N886" s="230">
        <f t="shared" ca="1" si="211"/>
        <v>0</v>
      </c>
      <c r="O886" s="231">
        <f t="shared" ca="1" si="212"/>
        <v>0</v>
      </c>
      <c r="P886" s="232">
        <f t="shared" ca="1" si="213"/>
        <v>0</v>
      </c>
      <c r="Q886" s="233">
        <f t="shared" ca="1" si="203"/>
        <v>0</v>
      </c>
      <c r="R886" s="233">
        <f ca="1">IF(LEN(B886)&gt;0,'7'!R886-'7'!Q886,"")</f>
        <v>0</v>
      </c>
      <c r="S886" s="234"/>
      <c r="T886" s="34"/>
      <c r="U886" s="34"/>
      <c r="V886" s="34"/>
      <c r="W886" s="34"/>
      <c r="X886" s="34"/>
      <c r="AB886" s="167">
        <f>ROW()</f>
        <v>886</v>
      </c>
      <c r="AC886" s="168">
        <f t="shared" ca="1" si="198"/>
        <v>0</v>
      </c>
      <c r="AD886" s="168">
        <f t="shared" ca="1" si="199"/>
        <v>0</v>
      </c>
      <c r="AE886" s="169" t="str">
        <f t="shared" ca="1" si="204"/>
        <v>-</v>
      </c>
      <c r="AF886" s="168" t="str">
        <f t="shared" ca="1" si="205"/>
        <v>-</v>
      </c>
      <c r="AG886" s="169" t="str">
        <f t="shared" ca="1" si="206"/>
        <v>-</v>
      </c>
      <c r="AH886" s="168" t="str">
        <f t="shared" ca="1" si="207"/>
        <v>-</v>
      </c>
      <c r="AI886" s="168">
        <f t="shared" ca="1" si="208"/>
        <v>0</v>
      </c>
      <c r="AJ886" s="170">
        <f t="shared" ca="1" si="209"/>
        <v>0</v>
      </c>
      <c r="AK886" s="168">
        <f t="shared" ca="1" si="200"/>
        <v>0</v>
      </c>
      <c r="AL886" s="168">
        <f t="shared" ca="1" si="201"/>
        <v>0</v>
      </c>
    </row>
    <row r="887" spans="1:38" ht="27" customHeight="1" x14ac:dyDescent="0.2">
      <c r="A887" s="56">
        <v>872</v>
      </c>
      <c r="B887" s="309" t="str">
        <f t="shared" ca="1" si="195"/>
        <v>A872</v>
      </c>
      <c r="C887" s="309"/>
      <c r="D887" s="57" t="str">
        <f t="shared" ca="1" si="196"/>
        <v/>
      </c>
      <c r="E887" s="59" t="str">
        <f t="shared" ca="1" si="197"/>
        <v/>
      </c>
      <c r="F887" s="215">
        <f ca="1">IF(LEN(B887)&gt;0,'OBRAČUNANA OSNOVNA PLAČA'!H881,"")</f>
        <v>0</v>
      </c>
      <c r="G887" s="60"/>
      <c r="H887" s="60"/>
      <c r="I887" s="60"/>
      <c r="J887" s="60"/>
      <c r="K887" s="60"/>
      <c r="L887" s="229">
        <f t="shared" si="202"/>
        <v>0</v>
      </c>
      <c r="M887" s="230">
        <f t="shared" ca="1" si="210"/>
        <v>0</v>
      </c>
      <c r="N887" s="230">
        <f t="shared" ca="1" si="211"/>
        <v>0</v>
      </c>
      <c r="O887" s="231">
        <f t="shared" ca="1" si="212"/>
        <v>0</v>
      </c>
      <c r="P887" s="232">
        <f t="shared" ca="1" si="213"/>
        <v>0</v>
      </c>
      <c r="Q887" s="233">
        <f t="shared" ca="1" si="203"/>
        <v>0</v>
      </c>
      <c r="R887" s="233">
        <f ca="1">IF(LEN(B887)&gt;0,'7'!R887-'7'!Q887,"")</f>
        <v>0</v>
      </c>
      <c r="S887" s="234"/>
      <c r="T887" s="34"/>
      <c r="U887" s="34"/>
      <c r="V887" s="34"/>
      <c r="W887" s="34"/>
      <c r="X887" s="34"/>
      <c r="AB887" s="167">
        <f>ROW()</f>
        <v>887</v>
      </c>
      <c r="AC887" s="168">
        <f t="shared" ca="1" si="198"/>
        <v>0</v>
      </c>
      <c r="AD887" s="168">
        <f t="shared" ca="1" si="199"/>
        <v>0</v>
      </c>
      <c r="AE887" s="169" t="str">
        <f t="shared" ca="1" si="204"/>
        <v>-</v>
      </c>
      <c r="AF887" s="168" t="str">
        <f t="shared" ca="1" si="205"/>
        <v>-</v>
      </c>
      <c r="AG887" s="169" t="str">
        <f t="shared" ca="1" si="206"/>
        <v>-</v>
      </c>
      <c r="AH887" s="168" t="str">
        <f t="shared" ca="1" si="207"/>
        <v>-</v>
      </c>
      <c r="AI887" s="168">
        <f t="shared" ca="1" si="208"/>
        <v>0</v>
      </c>
      <c r="AJ887" s="170">
        <f t="shared" ca="1" si="209"/>
        <v>0</v>
      </c>
      <c r="AK887" s="168">
        <f t="shared" ca="1" si="200"/>
        <v>0</v>
      </c>
      <c r="AL887" s="168">
        <f t="shared" ca="1" si="201"/>
        <v>0</v>
      </c>
    </row>
    <row r="888" spans="1:38" ht="27" customHeight="1" x14ac:dyDescent="0.2">
      <c r="A888" s="56">
        <v>873</v>
      </c>
      <c r="B888" s="309" t="str">
        <f t="shared" ca="1" si="195"/>
        <v>A873</v>
      </c>
      <c r="C888" s="309"/>
      <c r="D888" s="57" t="str">
        <f t="shared" ca="1" si="196"/>
        <v/>
      </c>
      <c r="E888" s="59" t="str">
        <f t="shared" ca="1" si="197"/>
        <v/>
      </c>
      <c r="F888" s="215">
        <f ca="1">IF(LEN(B888)&gt;0,'OBRAČUNANA OSNOVNA PLAČA'!H882,"")</f>
        <v>0</v>
      </c>
      <c r="G888" s="60"/>
      <c r="H888" s="60"/>
      <c r="I888" s="60"/>
      <c r="J888" s="60"/>
      <c r="K888" s="60"/>
      <c r="L888" s="229">
        <f t="shared" si="202"/>
        <v>0</v>
      </c>
      <c r="M888" s="230">
        <f t="shared" ca="1" si="210"/>
        <v>0</v>
      </c>
      <c r="N888" s="230">
        <f t="shared" ca="1" si="211"/>
        <v>0</v>
      </c>
      <c r="O888" s="231">
        <f t="shared" ca="1" si="212"/>
        <v>0</v>
      </c>
      <c r="P888" s="232">
        <f t="shared" ca="1" si="213"/>
        <v>0</v>
      </c>
      <c r="Q888" s="233">
        <f t="shared" ca="1" si="203"/>
        <v>0</v>
      </c>
      <c r="R888" s="233">
        <f ca="1">IF(LEN(B888)&gt;0,'7'!R888-'7'!Q888,"")</f>
        <v>0</v>
      </c>
      <c r="S888" s="234"/>
      <c r="T888" s="34"/>
      <c r="U888" s="34"/>
      <c r="V888" s="34"/>
      <c r="W888" s="34"/>
      <c r="X888" s="34"/>
      <c r="AB888" s="167">
        <f>ROW()</f>
        <v>888</v>
      </c>
      <c r="AC888" s="168">
        <f t="shared" ca="1" si="198"/>
        <v>0</v>
      </c>
      <c r="AD888" s="168">
        <f t="shared" ca="1" si="199"/>
        <v>0</v>
      </c>
      <c r="AE888" s="169" t="str">
        <f t="shared" ca="1" si="204"/>
        <v>-</v>
      </c>
      <c r="AF888" s="168" t="str">
        <f t="shared" ca="1" si="205"/>
        <v>-</v>
      </c>
      <c r="AG888" s="169" t="str">
        <f t="shared" ca="1" si="206"/>
        <v>-</v>
      </c>
      <c r="AH888" s="168" t="str">
        <f t="shared" ca="1" si="207"/>
        <v>-</v>
      </c>
      <c r="AI888" s="168">
        <f t="shared" ca="1" si="208"/>
        <v>0</v>
      </c>
      <c r="AJ888" s="170">
        <f t="shared" ca="1" si="209"/>
        <v>0</v>
      </c>
      <c r="AK888" s="168">
        <f t="shared" ca="1" si="200"/>
        <v>0</v>
      </c>
      <c r="AL888" s="168">
        <f t="shared" ca="1" si="201"/>
        <v>0</v>
      </c>
    </row>
    <row r="889" spans="1:38" ht="27" customHeight="1" x14ac:dyDescent="0.2">
      <c r="A889" s="56">
        <v>874</v>
      </c>
      <c r="B889" s="309" t="str">
        <f t="shared" ca="1" si="195"/>
        <v>A874</v>
      </c>
      <c r="C889" s="309"/>
      <c r="D889" s="57" t="str">
        <f t="shared" ca="1" si="196"/>
        <v/>
      </c>
      <c r="E889" s="59" t="str">
        <f t="shared" ca="1" si="197"/>
        <v/>
      </c>
      <c r="F889" s="215">
        <f ca="1">IF(LEN(B889)&gt;0,'OBRAČUNANA OSNOVNA PLAČA'!H883,"")</f>
        <v>0</v>
      </c>
      <c r="G889" s="60"/>
      <c r="H889" s="60"/>
      <c r="I889" s="60"/>
      <c r="J889" s="60"/>
      <c r="K889" s="60"/>
      <c r="L889" s="229">
        <f t="shared" si="202"/>
        <v>0</v>
      </c>
      <c r="M889" s="230">
        <f t="shared" ca="1" si="210"/>
        <v>0</v>
      </c>
      <c r="N889" s="230">
        <f t="shared" ca="1" si="211"/>
        <v>0</v>
      </c>
      <c r="O889" s="231">
        <f t="shared" ca="1" si="212"/>
        <v>0</v>
      </c>
      <c r="P889" s="232">
        <f t="shared" ca="1" si="213"/>
        <v>0</v>
      </c>
      <c r="Q889" s="233">
        <f t="shared" ca="1" si="203"/>
        <v>0</v>
      </c>
      <c r="R889" s="233">
        <f ca="1">IF(LEN(B889)&gt;0,'7'!R889-'7'!Q889,"")</f>
        <v>0</v>
      </c>
      <c r="S889" s="234"/>
      <c r="T889" s="34"/>
      <c r="U889" s="34"/>
      <c r="V889" s="34"/>
      <c r="W889" s="34"/>
      <c r="X889" s="34"/>
      <c r="AB889" s="167">
        <f>ROW()</f>
        <v>889</v>
      </c>
      <c r="AC889" s="168">
        <f t="shared" ca="1" si="198"/>
        <v>0</v>
      </c>
      <c r="AD889" s="168">
        <f t="shared" ca="1" si="199"/>
        <v>0</v>
      </c>
      <c r="AE889" s="169" t="str">
        <f t="shared" ca="1" si="204"/>
        <v>-</v>
      </c>
      <c r="AF889" s="168" t="str">
        <f t="shared" ca="1" si="205"/>
        <v>-</v>
      </c>
      <c r="AG889" s="169" t="str">
        <f t="shared" ca="1" si="206"/>
        <v>-</v>
      </c>
      <c r="AH889" s="168" t="str">
        <f t="shared" ca="1" si="207"/>
        <v>-</v>
      </c>
      <c r="AI889" s="168">
        <f t="shared" ca="1" si="208"/>
        <v>0</v>
      </c>
      <c r="AJ889" s="170">
        <f t="shared" ca="1" si="209"/>
        <v>0</v>
      </c>
      <c r="AK889" s="168">
        <f t="shared" ca="1" si="200"/>
        <v>0</v>
      </c>
      <c r="AL889" s="168">
        <f t="shared" ca="1" si="201"/>
        <v>0</v>
      </c>
    </row>
    <row r="890" spans="1:38" ht="27" customHeight="1" x14ac:dyDescent="0.2">
      <c r="A890" s="56">
        <v>875</v>
      </c>
      <c r="B890" s="309" t="str">
        <f t="shared" ca="1" si="195"/>
        <v>A875</v>
      </c>
      <c r="C890" s="309"/>
      <c r="D890" s="57" t="str">
        <f t="shared" ca="1" si="196"/>
        <v/>
      </c>
      <c r="E890" s="59" t="str">
        <f t="shared" ca="1" si="197"/>
        <v/>
      </c>
      <c r="F890" s="215">
        <f ca="1">IF(LEN(B890)&gt;0,'OBRAČUNANA OSNOVNA PLAČA'!H884,"")</f>
        <v>0</v>
      </c>
      <c r="G890" s="60"/>
      <c r="H890" s="60"/>
      <c r="I890" s="60"/>
      <c r="J890" s="60"/>
      <c r="K890" s="60"/>
      <c r="L890" s="229">
        <f t="shared" si="202"/>
        <v>0</v>
      </c>
      <c r="M890" s="230">
        <f t="shared" ca="1" si="210"/>
        <v>0</v>
      </c>
      <c r="N890" s="230">
        <f t="shared" ca="1" si="211"/>
        <v>0</v>
      </c>
      <c r="O890" s="231">
        <f t="shared" ca="1" si="212"/>
        <v>0</v>
      </c>
      <c r="P890" s="232">
        <f t="shared" ca="1" si="213"/>
        <v>0</v>
      </c>
      <c r="Q890" s="233">
        <f t="shared" ca="1" si="203"/>
        <v>0</v>
      </c>
      <c r="R890" s="233">
        <f ca="1">IF(LEN(B890)&gt;0,'7'!R890-'7'!Q890,"")</f>
        <v>0</v>
      </c>
      <c r="S890" s="234"/>
      <c r="T890" s="34"/>
      <c r="U890" s="34"/>
      <c r="V890" s="34"/>
      <c r="W890" s="34"/>
      <c r="X890" s="34"/>
      <c r="AB890" s="167">
        <f>ROW()</f>
        <v>890</v>
      </c>
      <c r="AC890" s="168">
        <f t="shared" ca="1" si="198"/>
        <v>0</v>
      </c>
      <c r="AD890" s="168">
        <f t="shared" ca="1" si="199"/>
        <v>0</v>
      </c>
      <c r="AE890" s="169" t="str">
        <f t="shared" ca="1" si="204"/>
        <v>-</v>
      </c>
      <c r="AF890" s="168" t="str">
        <f t="shared" ca="1" si="205"/>
        <v>-</v>
      </c>
      <c r="AG890" s="169" t="str">
        <f t="shared" ca="1" si="206"/>
        <v>-</v>
      </c>
      <c r="AH890" s="168" t="str">
        <f t="shared" ca="1" si="207"/>
        <v>-</v>
      </c>
      <c r="AI890" s="168">
        <f t="shared" ca="1" si="208"/>
        <v>0</v>
      </c>
      <c r="AJ890" s="170">
        <f t="shared" ca="1" si="209"/>
        <v>0</v>
      </c>
      <c r="AK890" s="168">
        <f t="shared" ca="1" si="200"/>
        <v>0</v>
      </c>
      <c r="AL890" s="168">
        <f t="shared" ca="1" si="201"/>
        <v>0</v>
      </c>
    </row>
    <row r="891" spans="1:38" ht="27" customHeight="1" x14ac:dyDescent="0.2">
      <c r="A891" s="56">
        <v>876</v>
      </c>
      <c r="B891" s="309" t="str">
        <f t="shared" ca="1" si="195"/>
        <v>A876</v>
      </c>
      <c r="C891" s="309"/>
      <c r="D891" s="57" t="str">
        <f t="shared" ca="1" si="196"/>
        <v/>
      </c>
      <c r="E891" s="59" t="str">
        <f t="shared" ca="1" si="197"/>
        <v/>
      </c>
      <c r="F891" s="215">
        <f ca="1">IF(LEN(B891)&gt;0,'OBRAČUNANA OSNOVNA PLAČA'!H885,"")</f>
        <v>0</v>
      </c>
      <c r="G891" s="60"/>
      <c r="H891" s="60"/>
      <c r="I891" s="60"/>
      <c r="J891" s="60"/>
      <c r="K891" s="60"/>
      <c r="L891" s="229">
        <f t="shared" si="202"/>
        <v>0</v>
      </c>
      <c r="M891" s="230">
        <f t="shared" ca="1" si="210"/>
        <v>0</v>
      </c>
      <c r="N891" s="230">
        <f t="shared" ca="1" si="211"/>
        <v>0</v>
      </c>
      <c r="O891" s="231">
        <f t="shared" ca="1" si="212"/>
        <v>0</v>
      </c>
      <c r="P891" s="232">
        <f t="shared" ca="1" si="213"/>
        <v>0</v>
      </c>
      <c r="Q891" s="233">
        <f t="shared" ca="1" si="203"/>
        <v>0</v>
      </c>
      <c r="R891" s="233">
        <f ca="1">IF(LEN(B891)&gt;0,'7'!R891-'7'!Q891,"")</f>
        <v>0</v>
      </c>
      <c r="S891" s="234"/>
      <c r="T891" s="34"/>
      <c r="U891" s="34"/>
      <c r="V891" s="34"/>
      <c r="W891" s="34"/>
      <c r="X891" s="34"/>
      <c r="AB891" s="167">
        <f>ROW()</f>
        <v>891</v>
      </c>
      <c r="AC891" s="168">
        <f t="shared" ca="1" si="198"/>
        <v>0</v>
      </c>
      <c r="AD891" s="168">
        <f t="shared" ca="1" si="199"/>
        <v>0</v>
      </c>
      <c r="AE891" s="169" t="str">
        <f t="shared" ca="1" si="204"/>
        <v>-</v>
      </c>
      <c r="AF891" s="168" t="str">
        <f t="shared" ca="1" si="205"/>
        <v>-</v>
      </c>
      <c r="AG891" s="169" t="str">
        <f t="shared" ca="1" si="206"/>
        <v>-</v>
      </c>
      <c r="AH891" s="168" t="str">
        <f t="shared" ca="1" si="207"/>
        <v>-</v>
      </c>
      <c r="AI891" s="168">
        <f t="shared" ca="1" si="208"/>
        <v>0</v>
      </c>
      <c r="AJ891" s="170">
        <f t="shared" ca="1" si="209"/>
        <v>0</v>
      </c>
      <c r="AK891" s="168">
        <f t="shared" ca="1" si="200"/>
        <v>0</v>
      </c>
      <c r="AL891" s="168">
        <f t="shared" ca="1" si="201"/>
        <v>0</v>
      </c>
    </row>
    <row r="892" spans="1:38" ht="27" customHeight="1" x14ac:dyDescent="0.2">
      <c r="A892" s="56">
        <v>877</v>
      </c>
      <c r="B892" s="309" t="str">
        <f t="shared" ca="1" si="195"/>
        <v>A877</v>
      </c>
      <c r="C892" s="309"/>
      <c r="D892" s="57" t="str">
        <f t="shared" ca="1" si="196"/>
        <v/>
      </c>
      <c r="E892" s="59" t="str">
        <f t="shared" ca="1" si="197"/>
        <v/>
      </c>
      <c r="F892" s="215">
        <f ca="1">IF(LEN(B892)&gt;0,'OBRAČUNANA OSNOVNA PLAČA'!H886,"")</f>
        <v>0</v>
      </c>
      <c r="G892" s="60"/>
      <c r="H892" s="60"/>
      <c r="I892" s="60"/>
      <c r="J892" s="60"/>
      <c r="K892" s="60"/>
      <c r="L892" s="229">
        <f t="shared" si="202"/>
        <v>0</v>
      </c>
      <c r="M892" s="230">
        <f t="shared" ca="1" si="210"/>
        <v>0</v>
      </c>
      <c r="N892" s="230">
        <f t="shared" ca="1" si="211"/>
        <v>0</v>
      </c>
      <c r="O892" s="231">
        <f t="shared" ca="1" si="212"/>
        <v>0</v>
      </c>
      <c r="P892" s="232">
        <f t="shared" ca="1" si="213"/>
        <v>0</v>
      </c>
      <c r="Q892" s="233">
        <f t="shared" ca="1" si="203"/>
        <v>0</v>
      </c>
      <c r="R892" s="233">
        <f ca="1">IF(LEN(B892)&gt;0,'7'!R892-'7'!Q892,"")</f>
        <v>0</v>
      </c>
      <c r="S892" s="234"/>
      <c r="T892" s="34"/>
      <c r="U892" s="34"/>
      <c r="V892" s="34"/>
      <c r="W892" s="34"/>
      <c r="X892" s="34"/>
      <c r="AB892" s="167">
        <f>ROW()</f>
        <v>892</v>
      </c>
      <c r="AC892" s="168">
        <f t="shared" ca="1" si="198"/>
        <v>0</v>
      </c>
      <c r="AD892" s="168">
        <f t="shared" ca="1" si="199"/>
        <v>0</v>
      </c>
      <c r="AE892" s="169" t="str">
        <f t="shared" ca="1" si="204"/>
        <v>-</v>
      </c>
      <c r="AF892" s="168" t="str">
        <f t="shared" ca="1" si="205"/>
        <v>-</v>
      </c>
      <c r="AG892" s="169" t="str">
        <f t="shared" ca="1" si="206"/>
        <v>-</v>
      </c>
      <c r="AH892" s="168" t="str">
        <f t="shared" ca="1" si="207"/>
        <v>-</v>
      </c>
      <c r="AI892" s="168">
        <f t="shared" ca="1" si="208"/>
        <v>0</v>
      </c>
      <c r="AJ892" s="170">
        <f t="shared" ca="1" si="209"/>
        <v>0</v>
      </c>
      <c r="AK892" s="168">
        <f t="shared" ca="1" si="200"/>
        <v>0</v>
      </c>
      <c r="AL892" s="168">
        <f t="shared" ca="1" si="201"/>
        <v>0</v>
      </c>
    </row>
    <row r="893" spans="1:38" ht="27" customHeight="1" x14ac:dyDescent="0.2">
      <c r="A893" s="56">
        <v>878</v>
      </c>
      <c r="B893" s="309" t="str">
        <f t="shared" ca="1" si="195"/>
        <v>A878</v>
      </c>
      <c r="C893" s="309"/>
      <c r="D893" s="57" t="str">
        <f t="shared" ca="1" si="196"/>
        <v/>
      </c>
      <c r="E893" s="59" t="str">
        <f t="shared" ca="1" si="197"/>
        <v/>
      </c>
      <c r="F893" s="215">
        <f ca="1">IF(LEN(B893)&gt;0,'OBRAČUNANA OSNOVNA PLAČA'!H887,"")</f>
        <v>0</v>
      </c>
      <c r="G893" s="60"/>
      <c r="H893" s="60"/>
      <c r="I893" s="60"/>
      <c r="J893" s="60"/>
      <c r="K893" s="60"/>
      <c r="L893" s="229">
        <f t="shared" si="202"/>
        <v>0</v>
      </c>
      <c r="M893" s="230">
        <f t="shared" ca="1" si="210"/>
        <v>0</v>
      </c>
      <c r="N893" s="230">
        <f t="shared" ca="1" si="211"/>
        <v>0</v>
      </c>
      <c r="O893" s="231">
        <f t="shared" ca="1" si="212"/>
        <v>0</v>
      </c>
      <c r="P893" s="232">
        <f t="shared" ca="1" si="213"/>
        <v>0</v>
      </c>
      <c r="Q893" s="233">
        <f t="shared" ca="1" si="203"/>
        <v>0</v>
      </c>
      <c r="R893" s="233">
        <f ca="1">IF(LEN(B893)&gt;0,'7'!R893-'7'!Q893,"")</f>
        <v>0</v>
      </c>
      <c r="S893" s="234"/>
      <c r="T893" s="34"/>
      <c r="U893" s="34"/>
      <c r="V893" s="34"/>
      <c r="W893" s="34"/>
      <c r="X893" s="34"/>
      <c r="AB893" s="167">
        <f>ROW()</f>
        <v>893</v>
      </c>
      <c r="AC893" s="168">
        <f t="shared" ca="1" si="198"/>
        <v>0</v>
      </c>
      <c r="AD893" s="168">
        <f t="shared" ca="1" si="199"/>
        <v>0</v>
      </c>
      <c r="AE893" s="169" t="str">
        <f t="shared" ca="1" si="204"/>
        <v>-</v>
      </c>
      <c r="AF893" s="168" t="str">
        <f t="shared" ca="1" si="205"/>
        <v>-</v>
      </c>
      <c r="AG893" s="169" t="str">
        <f t="shared" ca="1" si="206"/>
        <v>-</v>
      </c>
      <c r="AH893" s="168" t="str">
        <f t="shared" ca="1" si="207"/>
        <v>-</v>
      </c>
      <c r="AI893" s="168">
        <f t="shared" ca="1" si="208"/>
        <v>0</v>
      </c>
      <c r="AJ893" s="170">
        <f t="shared" ca="1" si="209"/>
        <v>0</v>
      </c>
      <c r="AK893" s="168">
        <f t="shared" ca="1" si="200"/>
        <v>0</v>
      </c>
      <c r="AL893" s="168">
        <f t="shared" ca="1" si="201"/>
        <v>0</v>
      </c>
    </row>
    <row r="894" spans="1:38" ht="27" customHeight="1" x14ac:dyDescent="0.2">
      <c r="A894" s="56">
        <v>879</v>
      </c>
      <c r="B894" s="309" t="str">
        <f t="shared" ca="1" si="195"/>
        <v>A879</v>
      </c>
      <c r="C894" s="309"/>
      <c r="D894" s="57" t="str">
        <f t="shared" ca="1" si="196"/>
        <v/>
      </c>
      <c r="E894" s="59" t="str">
        <f t="shared" ca="1" si="197"/>
        <v/>
      </c>
      <c r="F894" s="215">
        <f ca="1">IF(LEN(B894)&gt;0,'OBRAČUNANA OSNOVNA PLAČA'!H888,"")</f>
        <v>0</v>
      </c>
      <c r="G894" s="60"/>
      <c r="H894" s="60"/>
      <c r="I894" s="60"/>
      <c r="J894" s="60"/>
      <c r="K894" s="60"/>
      <c r="L894" s="229">
        <f t="shared" si="202"/>
        <v>0</v>
      </c>
      <c r="M894" s="230">
        <f t="shared" ca="1" si="210"/>
        <v>0</v>
      </c>
      <c r="N894" s="230">
        <f t="shared" ca="1" si="211"/>
        <v>0</v>
      </c>
      <c r="O894" s="231">
        <f t="shared" ca="1" si="212"/>
        <v>0</v>
      </c>
      <c r="P894" s="232">
        <f t="shared" ca="1" si="213"/>
        <v>0</v>
      </c>
      <c r="Q894" s="233">
        <f t="shared" ca="1" si="203"/>
        <v>0</v>
      </c>
      <c r="R894" s="233">
        <f ca="1">IF(LEN(B894)&gt;0,'7'!R894-'7'!Q894,"")</f>
        <v>0</v>
      </c>
      <c r="S894" s="234"/>
      <c r="T894" s="34"/>
      <c r="U894" s="34"/>
      <c r="V894" s="34"/>
      <c r="W894" s="34"/>
      <c r="X894" s="34"/>
      <c r="AB894" s="167">
        <f>ROW()</f>
        <v>894</v>
      </c>
      <c r="AC894" s="168">
        <f t="shared" ca="1" si="198"/>
        <v>0</v>
      </c>
      <c r="AD894" s="168">
        <f t="shared" ca="1" si="199"/>
        <v>0</v>
      </c>
      <c r="AE894" s="169" t="str">
        <f t="shared" ca="1" si="204"/>
        <v>-</v>
      </c>
      <c r="AF894" s="168" t="str">
        <f t="shared" ca="1" si="205"/>
        <v>-</v>
      </c>
      <c r="AG894" s="169" t="str">
        <f t="shared" ca="1" si="206"/>
        <v>-</v>
      </c>
      <c r="AH894" s="168" t="str">
        <f t="shared" ca="1" si="207"/>
        <v>-</v>
      </c>
      <c r="AI894" s="168">
        <f t="shared" ca="1" si="208"/>
        <v>0</v>
      </c>
      <c r="AJ894" s="170">
        <f t="shared" ca="1" si="209"/>
        <v>0</v>
      </c>
      <c r="AK894" s="168">
        <f t="shared" ca="1" si="200"/>
        <v>0</v>
      </c>
      <c r="AL894" s="168">
        <f t="shared" ca="1" si="201"/>
        <v>0</v>
      </c>
    </row>
    <row r="895" spans="1:38" ht="27" customHeight="1" x14ac:dyDescent="0.2">
      <c r="A895" s="56">
        <v>880</v>
      </c>
      <c r="B895" s="309" t="str">
        <f t="shared" ca="1" si="195"/>
        <v>A880</v>
      </c>
      <c r="C895" s="309"/>
      <c r="D895" s="57" t="str">
        <f t="shared" ca="1" si="196"/>
        <v/>
      </c>
      <c r="E895" s="59" t="str">
        <f t="shared" ca="1" si="197"/>
        <v/>
      </c>
      <c r="F895" s="215">
        <f ca="1">IF(LEN(B895)&gt;0,'OBRAČUNANA OSNOVNA PLAČA'!H889,"")</f>
        <v>0</v>
      </c>
      <c r="G895" s="60"/>
      <c r="H895" s="60"/>
      <c r="I895" s="60"/>
      <c r="J895" s="60"/>
      <c r="K895" s="60"/>
      <c r="L895" s="229">
        <f t="shared" si="202"/>
        <v>0</v>
      </c>
      <c r="M895" s="230">
        <f t="shared" ca="1" si="210"/>
        <v>0</v>
      </c>
      <c r="N895" s="230">
        <f t="shared" ca="1" si="211"/>
        <v>0</v>
      </c>
      <c r="O895" s="231">
        <f t="shared" ca="1" si="212"/>
        <v>0</v>
      </c>
      <c r="P895" s="232">
        <f t="shared" ca="1" si="213"/>
        <v>0</v>
      </c>
      <c r="Q895" s="233">
        <f t="shared" ca="1" si="203"/>
        <v>0</v>
      </c>
      <c r="R895" s="233">
        <f ca="1">IF(LEN(B895)&gt;0,'7'!R895-'7'!Q895,"")</f>
        <v>0</v>
      </c>
      <c r="S895" s="234"/>
      <c r="T895" s="34"/>
      <c r="U895" s="34"/>
      <c r="V895" s="34"/>
      <c r="W895" s="34"/>
      <c r="X895" s="34"/>
      <c r="AB895" s="167">
        <f>ROW()</f>
        <v>895</v>
      </c>
      <c r="AC895" s="168">
        <f t="shared" ca="1" si="198"/>
        <v>0</v>
      </c>
      <c r="AD895" s="168">
        <f t="shared" ca="1" si="199"/>
        <v>0</v>
      </c>
      <c r="AE895" s="169" t="str">
        <f t="shared" ca="1" si="204"/>
        <v>-</v>
      </c>
      <c r="AF895" s="168" t="str">
        <f t="shared" ca="1" si="205"/>
        <v>-</v>
      </c>
      <c r="AG895" s="169" t="str">
        <f t="shared" ca="1" si="206"/>
        <v>-</v>
      </c>
      <c r="AH895" s="168" t="str">
        <f t="shared" ca="1" si="207"/>
        <v>-</v>
      </c>
      <c r="AI895" s="168">
        <f t="shared" ca="1" si="208"/>
        <v>0</v>
      </c>
      <c r="AJ895" s="170">
        <f t="shared" ca="1" si="209"/>
        <v>0</v>
      </c>
      <c r="AK895" s="168">
        <f t="shared" ca="1" si="200"/>
        <v>0</v>
      </c>
      <c r="AL895" s="168">
        <f t="shared" ca="1" si="201"/>
        <v>0</v>
      </c>
    </row>
    <row r="896" spans="1:38" ht="27" customHeight="1" x14ac:dyDescent="0.2">
      <c r="A896" s="56">
        <v>881</v>
      </c>
      <c r="B896" s="309" t="str">
        <f t="shared" ca="1" si="195"/>
        <v>A881</v>
      </c>
      <c r="C896" s="309"/>
      <c r="D896" s="57" t="str">
        <f t="shared" ca="1" si="196"/>
        <v/>
      </c>
      <c r="E896" s="59" t="str">
        <f t="shared" ca="1" si="197"/>
        <v/>
      </c>
      <c r="F896" s="215">
        <f ca="1">IF(LEN(B896)&gt;0,'OBRAČUNANA OSNOVNA PLAČA'!H890,"")</f>
        <v>0</v>
      </c>
      <c r="G896" s="60"/>
      <c r="H896" s="60"/>
      <c r="I896" s="60"/>
      <c r="J896" s="60"/>
      <c r="K896" s="60"/>
      <c r="L896" s="229">
        <f t="shared" si="202"/>
        <v>0</v>
      </c>
      <c r="M896" s="230">
        <f t="shared" ca="1" si="210"/>
        <v>0</v>
      </c>
      <c r="N896" s="230">
        <f t="shared" ca="1" si="211"/>
        <v>0</v>
      </c>
      <c r="O896" s="231">
        <f t="shared" ca="1" si="212"/>
        <v>0</v>
      </c>
      <c r="P896" s="232">
        <f t="shared" ca="1" si="213"/>
        <v>0</v>
      </c>
      <c r="Q896" s="233">
        <f t="shared" ca="1" si="203"/>
        <v>0</v>
      </c>
      <c r="R896" s="233">
        <f ca="1">IF(LEN(B896)&gt;0,'7'!R896-'7'!Q896,"")</f>
        <v>0</v>
      </c>
      <c r="S896" s="234"/>
      <c r="T896" s="34"/>
      <c r="U896" s="34"/>
      <c r="V896" s="34"/>
      <c r="W896" s="34"/>
      <c r="X896" s="34"/>
      <c r="AB896" s="167">
        <f>ROW()</f>
        <v>896</v>
      </c>
      <c r="AC896" s="168">
        <f t="shared" ca="1" si="198"/>
        <v>0</v>
      </c>
      <c r="AD896" s="168">
        <f t="shared" ca="1" si="199"/>
        <v>0</v>
      </c>
      <c r="AE896" s="169" t="str">
        <f t="shared" ca="1" si="204"/>
        <v>-</v>
      </c>
      <c r="AF896" s="168" t="str">
        <f t="shared" ca="1" si="205"/>
        <v>-</v>
      </c>
      <c r="AG896" s="169" t="str">
        <f t="shared" ca="1" si="206"/>
        <v>-</v>
      </c>
      <c r="AH896" s="168" t="str">
        <f t="shared" ca="1" si="207"/>
        <v>-</v>
      </c>
      <c r="AI896" s="168">
        <f t="shared" ca="1" si="208"/>
        <v>0</v>
      </c>
      <c r="AJ896" s="170">
        <f t="shared" ca="1" si="209"/>
        <v>0</v>
      </c>
      <c r="AK896" s="168">
        <f t="shared" ca="1" si="200"/>
        <v>0</v>
      </c>
      <c r="AL896" s="168">
        <f t="shared" ca="1" si="201"/>
        <v>0</v>
      </c>
    </row>
    <row r="897" spans="1:38" ht="27" customHeight="1" x14ac:dyDescent="0.2">
      <c r="A897" s="56">
        <v>882</v>
      </c>
      <c r="B897" s="309" t="str">
        <f t="shared" ca="1" si="195"/>
        <v>A882</v>
      </c>
      <c r="C897" s="309"/>
      <c r="D897" s="57" t="str">
        <f t="shared" ca="1" si="196"/>
        <v/>
      </c>
      <c r="E897" s="59" t="str">
        <f t="shared" ca="1" si="197"/>
        <v/>
      </c>
      <c r="F897" s="215">
        <f ca="1">IF(LEN(B897)&gt;0,'OBRAČUNANA OSNOVNA PLAČA'!H891,"")</f>
        <v>0</v>
      </c>
      <c r="G897" s="60"/>
      <c r="H897" s="60"/>
      <c r="I897" s="60"/>
      <c r="J897" s="60"/>
      <c r="K897" s="60"/>
      <c r="L897" s="229">
        <f t="shared" si="202"/>
        <v>0</v>
      </c>
      <c r="M897" s="230">
        <f t="shared" ca="1" si="210"/>
        <v>0</v>
      </c>
      <c r="N897" s="230">
        <f t="shared" ca="1" si="211"/>
        <v>0</v>
      </c>
      <c r="O897" s="231">
        <f t="shared" ca="1" si="212"/>
        <v>0</v>
      </c>
      <c r="P897" s="232">
        <f t="shared" ca="1" si="213"/>
        <v>0</v>
      </c>
      <c r="Q897" s="233">
        <f t="shared" ca="1" si="203"/>
        <v>0</v>
      </c>
      <c r="R897" s="233">
        <f ca="1">IF(LEN(B897)&gt;0,'7'!R897-'7'!Q897,"")</f>
        <v>0</v>
      </c>
      <c r="S897" s="234"/>
      <c r="T897" s="34"/>
      <c r="U897" s="34"/>
      <c r="V897" s="34"/>
      <c r="W897" s="34"/>
      <c r="X897" s="34"/>
      <c r="AB897" s="167">
        <f>ROW()</f>
        <v>897</v>
      </c>
      <c r="AC897" s="168">
        <f t="shared" ca="1" si="198"/>
        <v>0</v>
      </c>
      <c r="AD897" s="168">
        <f t="shared" ca="1" si="199"/>
        <v>0</v>
      </c>
      <c r="AE897" s="169" t="str">
        <f t="shared" ca="1" si="204"/>
        <v>-</v>
      </c>
      <c r="AF897" s="168" t="str">
        <f t="shared" ca="1" si="205"/>
        <v>-</v>
      </c>
      <c r="AG897" s="169" t="str">
        <f t="shared" ca="1" si="206"/>
        <v>-</v>
      </c>
      <c r="AH897" s="168" t="str">
        <f t="shared" ca="1" si="207"/>
        <v>-</v>
      </c>
      <c r="AI897" s="168">
        <f t="shared" ca="1" si="208"/>
        <v>0</v>
      </c>
      <c r="AJ897" s="170">
        <f t="shared" ca="1" si="209"/>
        <v>0</v>
      </c>
      <c r="AK897" s="168">
        <f t="shared" ca="1" si="200"/>
        <v>0</v>
      </c>
      <c r="AL897" s="168">
        <f t="shared" ca="1" si="201"/>
        <v>0</v>
      </c>
    </row>
    <row r="898" spans="1:38" ht="27" customHeight="1" x14ac:dyDescent="0.2">
      <c r="A898" s="56">
        <v>883</v>
      </c>
      <c r="B898" s="309" t="str">
        <f t="shared" ca="1" si="195"/>
        <v>A883</v>
      </c>
      <c r="C898" s="309"/>
      <c r="D898" s="57" t="str">
        <f t="shared" ca="1" si="196"/>
        <v/>
      </c>
      <c r="E898" s="59" t="str">
        <f t="shared" ca="1" si="197"/>
        <v/>
      </c>
      <c r="F898" s="215">
        <f ca="1">IF(LEN(B898)&gt;0,'OBRAČUNANA OSNOVNA PLAČA'!H892,"")</f>
        <v>0</v>
      </c>
      <c r="G898" s="60"/>
      <c r="H898" s="60"/>
      <c r="I898" s="60"/>
      <c r="J898" s="60"/>
      <c r="K898" s="60"/>
      <c r="L898" s="229">
        <f t="shared" si="202"/>
        <v>0</v>
      </c>
      <c r="M898" s="230">
        <f t="shared" ca="1" si="210"/>
        <v>0</v>
      </c>
      <c r="N898" s="230">
        <f t="shared" ca="1" si="211"/>
        <v>0</v>
      </c>
      <c r="O898" s="231">
        <f t="shared" ca="1" si="212"/>
        <v>0</v>
      </c>
      <c r="P898" s="232">
        <f t="shared" ca="1" si="213"/>
        <v>0</v>
      </c>
      <c r="Q898" s="233">
        <f t="shared" ca="1" si="203"/>
        <v>0</v>
      </c>
      <c r="R898" s="233">
        <f ca="1">IF(LEN(B898)&gt;0,'7'!R898-'7'!Q898,"")</f>
        <v>0</v>
      </c>
      <c r="S898" s="234"/>
      <c r="T898" s="34"/>
      <c r="U898" s="34"/>
      <c r="V898" s="34"/>
      <c r="W898" s="34"/>
      <c r="X898" s="34"/>
      <c r="AB898" s="167">
        <f>ROW()</f>
        <v>898</v>
      </c>
      <c r="AC898" s="168">
        <f t="shared" ca="1" si="198"/>
        <v>0</v>
      </c>
      <c r="AD898" s="168">
        <f t="shared" ca="1" si="199"/>
        <v>0</v>
      </c>
      <c r="AE898" s="169" t="str">
        <f t="shared" ca="1" si="204"/>
        <v>-</v>
      </c>
      <c r="AF898" s="168" t="str">
        <f t="shared" ca="1" si="205"/>
        <v>-</v>
      </c>
      <c r="AG898" s="169" t="str">
        <f t="shared" ca="1" si="206"/>
        <v>-</v>
      </c>
      <c r="AH898" s="168" t="str">
        <f t="shared" ca="1" si="207"/>
        <v>-</v>
      </c>
      <c r="AI898" s="168">
        <f t="shared" ca="1" si="208"/>
        <v>0</v>
      </c>
      <c r="AJ898" s="170">
        <f t="shared" ca="1" si="209"/>
        <v>0</v>
      </c>
      <c r="AK898" s="168">
        <f t="shared" ca="1" si="200"/>
        <v>0</v>
      </c>
      <c r="AL898" s="168">
        <f t="shared" ca="1" si="201"/>
        <v>0</v>
      </c>
    </row>
    <row r="899" spans="1:38" ht="27" customHeight="1" x14ac:dyDescent="0.2">
      <c r="A899" s="56">
        <v>884</v>
      </c>
      <c r="B899" s="309" t="str">
        <f t="shared" ca="1" si="195"/>
        <v>A884</v>
      </c>
      <c r="C899" s="309"/>
      <c r="D899" s="57" t="str">
        <f t="shared" ca="1" si="196"/>
        <v/>
      </c>
      <c r="E899" s="59" t="str">
        <f t="shared" ca="1" si="197"/>
        <v/>
      </c>
      <c r="F899" s="215">
        <f ca="1">IF(LEN(B899)&gt;0,'OBRAČUNANA OSNOVNA PLAČA'!H893,"")</f>
        <v>0</v>
      </c>
      <c r="G899" s="60"/>
      <c r="H899" s="60"/>
      <c r="I899" s="60"/>
      <c r="J899" s="60"/>
      <c r="K899" s="60"/>
      <c r="L899" s="229">
        <f t="shared" si="202"/>
        <v>0</v>
      </c>
      <c r="M899" s="230">
        <f t="shared" ca="1" si="210"/>
        <v>0</v>
      </c>
      <c r="N899" s="230">
        <f t="shared" ca="1" si="211"/>
        <v>0</v>
      </c>
      <c r="O899" s="231">
        <f t="shared" ca="1" si="212"/>
        <v>0</v>
      </c>
      <c r="P899" s="232">
        <f t="shared" ca="1" si="213"/>
        <v>0</v>
      </c>
      <c r="Q899" s="233">
        <f t="shared" ca="1" si="203"/>
        <v>0</v>
      </c>
      <c r="R899" s="233">
        <f ca="1">IF(LEN(B899)&gt;0,'7'!R899-'7'!Q899,"")</f>
        <v>0</v>
      </c>
      <c r="S899" s="234"/>
      <c r="T899" s="34"/>
      <c r="U899" s="34"/>
      <c r="V899" s="34"/>
      <c r="W899" s="34"/>
      <c r="X899" s="34"/>
      <c r="AB899" s="167">
        <f>ROW()</f>
        <v>899</v>
      </c>
      <c r="AC899" s="168">
        <f t="shared" ca="1" si="198"/>
        <v>0</v>
      </c>
      <c r="AD899" s="168">
        <f t="shared" ca="1" si="199"/>
        <v>0</v>
      </c>
      <c r="AE899" s="169" t="str">
        <f t="shared" ca="1" si="204"/>
        <v>-</v>
      </c>
      <c r="AF899" s="168" t="str">
        <f t="shared" ca="1" si="205"/>
        <v>-</v>
      </c>
      <c r="AG899" s="169" t="str">
        <f t="shared" ca="1" si="206"/>
        <v>-</v>
      </c>
      <c r="AH899" s="168" t="str">
        <f t="shared" ca="1" si="207"/>
        <v>-</v>
      </c>
      <c r="AI899" s="168">
        <f t="shared" ca="1" si="208"/>
        <v>0</v>
      </c>
      <c r="AJ899" s="170">
        <f t="shared" ca="1" si="209"/>
        <v>0</v>
      </c>
      <c r="AK899" s="168">
        <f t="shared" ca="1" si="200"/>
        <v>0</v>
      </c>
      <c r="AL899" s="168">
        <f t="shared" ca="1" si="201"/>
        <v>0</v>
      </c>
    </row>
    <row r="900" spans="1:38" ht="27" customHeight="1" x14ac:dyDescent="0.2">
      <c r="A900" s="56">
        <v>885</v>
      </c>
      <c r="B900" s="309" t="str">
        <f t="shared" ca="1" si="195"/>
        <v>A885</v>
      </c>
      <c r="C900" s="309"/>
      <c r="D900" s="57" t="str">
        <f t="shared" ca="1" si="196"/>
        <v/>
      </c>
      <c r="E900" s="59" t="str">
        <f t="shared" ca="1" si="197"/>
        <v/>
      </c>
      <c r="F900" s="215">
        <f ca="1">IF(LEN(B900)&gt;0,'OBRAČUNANA OSNOVNA PLAČA'!H894,"")</f>
        <v>0</v>
      </c>
      <c r="G900" s="60"/>
      <c r="H900" s="60"/>
      <c r="I900" s="60"/>
      <c r="J900" s="60"/>
      <c r="K900" s="60"/>
      <c r="L900" s="229">
        <f t="shared" si="202"/>
        <v>0</v>
      </c>
      <c r="M900" s="230">
        <f t="shared" ca="1" si="210"/>
        <v>0</v>
      </c>
      <c r="N900" s="230">
        <f t="shared" ca="1" si="211"/>
        <v>0</v>
      </c>
      <c r="O900" s="231">
        <f t="shared" ca="1" si="212"/>
        <v>0</v>
      </c>
      <c r="P900" s="232">
        <f t="shared" ca="1" si="213"/>
        <v>0</v>
      </c>
      <c r="Q900" s="233">
        <f t="shared" ca="1" si="203"/>
        <v>0</v>
      </c>
      <c r="R900" s="233">
        <f ca="1">IF(LEN(B900)&gt;0,'7'!R900-'7'!Q900,"")</f>
        <v>0</v>
      </c>
      <c r="S900" s="234"/>
      <c r="T900" s="34"/>
      <c r="U900" s="34"/>
      <c r="V900" s="34"/>
      <c r="W900" s="34"/>
      <c r="X900" s="34"/>
      <c r="AB900" s="167">
        <f>ROW()</f>
        <v>900</v>
      </c>
      <c r="AC900" s="168">
        <f t="shared" ca="1" si="198"/>
        <v>0</v>
      </c>
      <c r="AD900" s="168">
        <f t="shared" ca="1" si="199"/>
        <v>0</v>
      </c>
      <c r="AE900" s="169" t="str">
        <f t="shared" ca="1" si="204"/>
        <v>-</v>
      </c>
      <c r="AF900" s="168" t="str">
        <f t="shared" ca="1" si="205"/>
        <v>-</v>
      </c>
      <c r="AG900" s="169" t="str">
        <f t="shared" ca="1" si="206"/>
        <v>-</v>
      </c>
      <c r="AH900" s="168" t="str">
        <f t="shared" ca="1" si="207"/>
        <v>-</v>
      </c>
      <c r="AI900" s="168">
        <f t="shared" ca="1" si="208"/>
        <v>0</v>
      </c>
      <c r="AJ900" s="170">
        <f t="shared" ca="1" si="209"/>
        <v>0</v>
      </c>
      <c r="AK900" s="168">
        <f t="shared" ca="1" si="200"/>
        <v>0</v>
      </c>
      <c r="AL900" s="168">
        <f t="shared" ca="1" si="201"/>
        <v>0</v>
      </c>
    </row>
    <row r="901" spans="1:38" ht="27" customHeight="1" x14ac:dyDescent="0.2">
      <c r="A901" s="56">
        <v>886</v>
      </c>
      <c r="B901" s="309" t="str">
        <f t="shared" ref="B901:B964" ca="1" si="214">IF(LEN(INDIRECT( "'" &amp; $AD$2 &amp; "'!B" &amp; TEXT($AB901-6,0)))&gt;0,INDIRECT( "'" &amp; $AD$2 &amp; "'!B" &amp; TEXT($AB901-6,0)),"")</f>
        <v>A886</v>
      </c>
      <c r="C901" s="309"/>
      <c r="D901" s="57" t="str">
        <f t="shared" ref="D901:D964" ca="1" si="215">IF(LEN(INDIRECT( "'" &amp; $AD$2 &amp; "'!D" &amp; TEXT($AB901-6,0)))&gt;0,INDIRECT( "'" &amp; $AD$2 &amp; "'!D" &amp; TEXT($AB901-6,0)),"")</f>
        <v/>
      </c>
      <c r="E901" s="59" t="str">
        <f t="shared" ref="E901:E964" ca="1" si="216">IF(LEN(INDIRECT( "'" &amp; $AD$2 &amp; "'!E" &amp; TEXT($AB901-6,0)))&gt;0,INDIRECT( "'" &amp; $AD$2 &amp; "'!E" &amp; TEXT($AB901-6,0)),"")</f>
        <v/>
      </c>
      <c r="F901" s="215">
        <f ca="1">IF(LEN(B901)&gt;0,'OBRAČUNANA OSNOVNA PLAČA'!H895,"")</f>
        <v>0</v>
      </c>
      <c r="G901" s="60"/>
      <c r="H901" s="60"/>
      <c r="I901" s="60"/>
      <c r="J901" s="60"/>
      <c r="K901" s="60"/>
      <c r="L901" s="229">
        <f t="shared" si="202"/>
        <v>0</v>
      </c>
      <c r="M901" s="230">
        <f t="shared" ca="1" si="210"/>
        <v>0</v>
      </c>
      <c r="N901" s="230">
        <f t="shared" ca="1" si="211"/>
        <v>0</v>
      </c>
      <c r="O901" s="231">
        <f t="shared" ca="1" si="212"/>
        <v>0</v>
      </c>
      <c r="P901" s="232">
        <f t="shared" ca="1" si="213"/>
        <v>0</v>
      </c>
      <c r="Q901" s="233">
        <f t="shared" ca="1" si="203"/>
        <v>0</v>
      </c>
      <c r="R901" s="233">
        <f ca="1">IF(LEN(B901)&gt;0,'7'!R901-'7'!Q901,"")</f>
        <v>0</v>
      </c>
      <c r="S901" s="234"/>
      <c r="T901" s="34"/>
      <c r="U901" s="34"/>
      <c r="V901" s="34"/>
      <c r="W901" s="34"/>
      <c r="X901" s="34"/>
      <c r="AB901" s="167">
        <f>ROW()</f>
        <v>901</v>
      </c>
      <c r="AC901" s="168">
        <f t="shared" ref="AC901:AC964" ca="1" si="217">IF($AO$3=1,0,INDIRECT( "'" &amp; $AO$2 &amp; "'!P" &amp; TEXT($AB901,0)))</f>
        <v>0</v>
      </c>
      <c r="AD901" s="168">
        <f t="shared" ref="AD901:AD964" ca="1" si="218">IF($AO$3=1,(INDIRECT( "'" &amp; $AD$2 &amp; "'!F" &amp; TEXT($AB901-6,0))*2/12+INDIRECT( "'" &amp; $AD$2 &amp; "'!G" &amp; TEXT($AB901-6,0))*10/12)*2,INDIRECT( "'" &amp; $AO$2 &amp; "'!Q" &amp; TEXT($AB901,0)))</f>
        <v>0</v>
      </c>
      <c r="AE901" s="169" t="str">
        <f t="shared" ca="1" si="204"/>
        <v>-</v>
      </c>
      <c r="AF901" s="168" t="str">
        <f t="shared" ca="1" si="205"/>
        <v>-</v>
      </c>
      <c r="AG901" s="169" t="str">
        <f t="shared" ca="1" si="206"/>
        <v>-</v>
      </c>
      <c r="AH901" s="168" t="str">
        <f t="shared" ca="1" si="207"/>
        <v>-</v>
      </c>
      <c r="AI901" s="168">
        <f t="shared" ca="1" si="208"/>
        <v>0</v>
      </c>
      <c r="AJ901" s="170">
        <f t="shared" ca="1" si="209"/>
        <v>0</v>
      </c>
      <c r="AK901" s="168">
        <f t="shared" ref="AK901:AK964" ca="1" si="2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01" s="168">
        <f t="shared" ref="AL901:AL964" ca="1" si="2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02" spans="1:38" ht="27" customHeight="1" x14ac:dyDescent="0.2">
      <c r="A902" s="56">
        <v>887</v>
      </c>
      <c r="B902" s="309" t="str">
        <f t="shared" ca="1" si="214"/>
        <v>A887</v>
      </c>
      <c r="C902" s="309"/>
      <c r="D902" s="57" t="str">
        <f t="shared" ca="1" si="215"/>
        <v/>
      </c>
      <c r="E902" s="59" t="str">
        <f t="shared" ca="1" si="216"/>
        <v/>
      </c>
      <c r="F902" s="215">
        <f ca="1">IF(LEN(B902)&gt;0,'OBRAČUNANA OSNOVNA PLAČA'!H896,"")</f>
        <v>0</v>
      </c>
      <c r="G902" s="60"/>
      <c r="H902" s="60"/>
      <c r="I902" s="60"/>
      <c r="J902" s="60"/>
      <c r="K902" s="60"/>
      <c r="L902" s="229">
        <f t="shared" si="202"/>
        <v>0</v>
      </c>
      <c r="M902" s="230">
        <f t="shared" ca="1" si="210"/>
        <v>0</v>
      </c>
      <c r="N902" s="230">
        <f t="shared" ca="1" si="211"/>
        <v>0</v>
      </c>
      <c r="O902" s="231">
        <f t="shared" ca="1" si="212"/>
        <v>0</v>
      </c>
      <c r="P902" s="232">
        <f t="shared" ca="1" si="213"/>
        <v>0</v>
      </c>
      <c r="Q902" s="233">
        <f t="shared" ca="1" si="203"/>
        <v>0</v>
      </c>
      <c r="R902" s="233">
        <f ca="1">IF(LEN(B902)&gt;0,'7'!R902-'7'!Q902,"")</f>
        <v>0</v>
      </c>
      <c r="S902" s="234"/>
      <c r="T902" s="34"/>
      <c r="U902" s="34"/>
      <c r="V902" s="34"/>
      <c r="W902" s="34"/>
      <c r="X902" s="34"/>
      <c r="AB902" s="167">
        <f>ROW()</f>
        <v>902</v>
      </c>
      <c r="AC902" s="168">
        <f t="shared" ca="1" si="217"/>
        <v>0</v>
      </c>
      <c r="AD902" s="168">
        <f t="shared" ca="1" si="218"/>
        <v>0</v>
      </c>
      <c r="AE902" s="169" t="str">
        <f t="shared" ca="1" si="204"/>
        <v>-</v>
      </c>
      <c r="AF902" s="168" t="str">
        <f t="shared" ca="1" si="205"/>
        <v>-</v>
      </c>
      <c r="AG902" s="169" t="str">
        <f t="shared" ca="1" si="206"/>
        <v>-</v>
      </c>
      <c r="AH902" s="168" t="str">
        <f t="shared" ca="1" si="207"/>
        <v>-</v>
      </c>
      <c r="AI902" s="168">
        <f t="shared" ca="1" si="208"/>
        <v>0</v>
      </c>
      <c r="AJ902" s="170">
        <f t="shared" ca="1" si="209"/>
        <v>0</v>
      </c>
      <c r="AK902" s="168">
        <f t="shared" ca="1" si="219"/>
        <v>0</v>
      </c>
      <c r="AL902" s="168">
        <f t="shared" ca="1" si="220"/>
        <v>0</v>
      </c>
    </row>
    <row r="903" spans="1:38" ht="27" customHeight="1" x14ac:dyDescent="0.2">
      <c r="A903" s="56">
        <v>888</v>
      </c>
      <c r="B903" s="309" t="str">
        <f t="shared" ca="1" si="214"/>
        <v>A888</v>
      </c>
      <c r="C903" s="309"/>
      <c r="D903" s="57" t="str">
        <f t="shared" ca="1" si="215"/>
        <v/>
      </c>
      <c r="E903" s="59" t="str">
        <f t="shared" ca="1" si="216"/>
        <v/>
      </c>
      <c r="F903" s="215">
        <f ca="1">IF(LEN(B903)&gt;0,'OBRAČUNANA OSNOVNA PLAČA'!H897,"")</f>
        <v>0</v>
      </c>
      <c r="G903" s="60"/>
      <c r="H903" s="60"/>
      <c r="I903" s="60"/>
      <c r="J903" s="60"/>
      <c r="K903" s="60"/>
      <c r="L903" s="229">
        <f t="shared" si="202"/>
        <v>0</v>
      </c>
      <c r="M903" s="230">
        <f t="shared" ca="1" si="210"/>
        <v>0</v>
      </c>
      <c r="N903" s="230">
        <f t="shared" ca="1" si="211"/>
        <v>0</v>
      </c>
      <c r="O903" s="231">
        <f t="shared" ca="1" si="212"/>
        <v>0</v>
      </c>
      <c r="P903" s="232">
        <f t="shared" ca="1" si="213"/>
        <v>0</v>
      </c>
      <c r="Q903" s="233">
        <f t="shared" ca="1" si="203"/>
        <v>0</v>
      </c>
      <c r="R903" s="233">
        <f ca="1">IF(LEN(B903)&gt;0,'7'!R903-'7'!Q903,"")</f>
        <v>0</v>
      </c>
      <c r="S903" s="234"/>
      <c r="T903" s="34"/>
      <c r="U903" s="34"/>
      <c r="V903" s="34"/>
      <c r="W903" s="34"/>
      <c r="X903" s="34"/>
      <c r="AB903" s="167">
        <f>ROW()</f>
        <v>903</v>
      </c>
      <c r="AC903" s="168">
        <f t="shared" ca="1" si="217"/>
        <v>0</v>
      </c>
      <c r="AD903" s="168">
        <f t="shared" ca="1" si="218"/>
        <v>0</v>
      </c>
      <c r="AE903" s="169" t="str">
        <f t="shared" ca="1" si="204"/>
        <v>-</v>
      </c>
      <c r="AF903" s="168" t="str">
        <f t="shared" ca="1" si="205"/>
        <v>-</v>
      </c>
      <c r="AG903" s="169" t="str">
        <f t="shared" ca="1" si="206"/>
        <v>-</v>
      </c>
      <c r="AH903" s="168" t="str">
        <f t="shared" ca="1" si="207"/>
        <v>-</v>
      </c>
      <c r="AI903" s="168">
        <f t="shared" ca="1" si="208"/>
        <v>0</v>
      </c>
      <c r="AJ903" s="170">
        <f t="shared" ca="1" si="209"/>
        <v>0</v>
      </c>
      <c r="AK903" s="168">
        <f t="shared" ca="1" si="219"/>
        <v>0</v>
      </c>
      <c r="AL903" s="168">
        <f t="shared" ca="1" si="220"/>
        <v>0</v>
      </c>
    </row>
    <row r="904" spans="1:38" ht="27" customHeight="1" x14ac:dyDescent="0.2">
      <c r="A904" s="56">
        <v>889</v>
      </c>
      <c r="B904" s="309" t="str">
        <f t="shared" ca="1" si="214"/>
        <v>A889</v>
      </c>
      <c r="C904" s="309"/>
      <c r="D904" s="57" t="str">
        <f t="shared" ca="1" si="215"/>
        <v/>
      </c>
      <c r="E904" s="59" t="str">
        <f t="shared" ca="1" si="216"/>
        <v/>
      </c>
      <c r="F904" s="215">
        <f ca="1">IF(LEN(B904)&gt;0,'OBRAČUNANA OSNOVNA PLAČA'!H898,"")</f>
        <v>0</v>
      </c>
      <c r="G904" s="60"/>
      <c r="H904" s="60"/>
      <c r="I904" s="60"/>
      <c r="J904" s="60"/>
      <c r="K904" s="60"/>
      <c r="L904" s="229">
        <f t="shared" si="202"/>
        <v>0</v>
      </c>
      <c r="M904" s="230">
        <f t="shared" ca="1" si="210"/>
        <v>0</v>
      </c>
      <c r="N904" s="230">
        <f t="shared" ca="1" si="211"/>
        <v>0</v>
      </c>
      <c r="O904" s="231">
        <f t="shared" ca="1" si="212"/>
        <v>0</v>
      </c>
      <c r="P904" s="232">
        <f t="shared" ca="1" si="213"/>
        <v>0</v>
      </c>
      <c r="Q904" s="233">
        <f t="shared" ca="1" si="203"/>
        <v>0</v>
      </c>
      <c r="R904" s="233">
        <f ca="1">IF(LEN(B904)&gt;0,'7'!R904-'7'!Q904,"")</f>
        <v>0</v>
      </c>
      <c r="S904" s="234"/>
      <c r="T904" s="34"/>
      <c r="U904" s="34"/>
      <c r="V904" s="34"/>
      <c r="W904" s="34"/>
      <c r="X904" s="34"/>
      <c r="AB904" s="167">
        <f>ROW()</f>
        <v>904</v>
      </c>
      <c r="AC904" s="168">
        <f t="shared" ca="1" si="217"/>
        <v>0</v>
      </c>
      <c r="AD904" s="168">
        <f t="shared" ca="1" si="218"/>
        <v>0</v>
      </c>
      <c r="AE904" s="169" t="str">
        <f t="shared" ca="1" si="204"/>
        <v>-</v>
      </c>
      <c r="AF904" s="168" t="str">
        <f t="shared" ca="1" si="205"/>
        <v>-</v>
      </c>
      <c r="AG904" s="169" t="str">
        <f t="shared" ca="1" si="206"/>
        <v>-</v>
      </c>
      <c r="AH904" s="168" t="str">
        <f t="shared" ca="1" si="207"/>
        <v>-</v>
      </c>
      <c r="AI904" s="168">
        <f t="shared" ca="1" si="208"/>
        <v>0</v>
      </c>
      <c r="AJ904" s="170">
        <f t="shared" ca="1" si="209"/>
        <v>0</v>
      </c>
      <c r="AK904" s="168">
        <f t="shared" ca="1" si="219"/>
        <v>0</v>
      </c>
      <c r="AL904" s="168">
        <f t="shared" ca="1" si="220"/>
        <v>0</v>
      </c>
    </row>
    <row r="905" spans="1:38" ht="27" customHeight="1" x14ac:dyDescent="0.2">
      <c r="A905" s="56">
        <v>890</v>
      </c>
      <c r="B905" s="309" t="str">
        <f t="shared" ca="1" si="214"/>
        <v>A890</v>
      </c>
      <c r="C905" s="309"/>
      <c r="D905" s="57" t="str">
        <f t="shared" ca="1" si="215"/>
        <v/>
      </c>
      <c r="E905" s="59" t="str">
        <f t="shared" ca="1" si="216"/>
        <v/>
      </c>
      <c r="F905" s="215">
        <f ca="1">IF(LEN(B905)&gt;0,'OBRAČUNANA OSNOVNA PLAČA'!H899,"")</f>
        <v>0</v>
      </c>
      <c r="G905" s="60"/>
      <c r="H905" s="60"/>
      <c r="I905" s="60"/>
      <c r="J905" s="60"/>
      <c r="K905" s="60"/>
      <c r="L905" s="229">
        <f t="shared" si="202"/>
        <v>0</v>
      </c>
      <c r="M905" s="230">
        <f t="shared" ca="1" si="210"/>
        <v>0</v>
      </c>
      <c r="N905" s="230">
        <f t="shared" ca="1" si="211"/>
        <v>0</v>
      </c>
      <c r="O905" s="231">
        <f t="shared" ca="1" si="212"/>
        <v>0</v>
      </c>
      <c r="P905" s="232">
        <f t="shared" ca="1" si="213"/>
        <v>0</v>
      </c>
      <c r="Q905" s="233">
        <f t="shared" ca="1" si="203"/>
        <v>0</v>
      </c>
      <c r="R905" s="233">
        <f ca="1">IF(LEN(B905)&gt;0,'7'!R905-'7'!Q905,"")</f>
        <v>0</v>
      </c>
      <c r="S905" s="234"/>
      <c r="T905" s="34"/>
      <c r="U905" s="34"/>
      <c r="V905" s="34"/>
      <c r="W905" s="34"/>
      <c r="X905" s="34"/>
      <c r="AB905" s="167">
        <f>ROW()</f>
        <v>905</v>
      </c>
      <c r="AC905" s="168">
        <f t="shared" ca="1" si="217"/>
        <v>0</v>
      </c>
      <c r="AD905" s="168">
        <f t="shared" ca="1" si="218"/>
        <v>0</v>
      </c>
      <c r="AE905" s="169" t="str">
        <f t="shared" ca="1" si="204"/>
        <v>-</v>
      </c>
      <c r="AF905" s="168" t="str">
        <f t="shared" ca="1" si="205"/>
        <v>-</v>
      </c>
      <c r="AG905" s="169" t="str">
        <f t="shared" ca="1" si="206"/>
        <v>-</v>
      </c>
      <c r="AH905" s="168" t="str">
        <f t="shared" ca="1" si="207"/>
        <v>-</v>
      </c>
      <c r="AI905" s="168">
        <f t="shared" ca="1" si="208"/>
        <v>0</v>
      </c>
      <c r="AJ905" s="170">
        <f t="shared" ca="1" si="209"/>
        <v>0</v>
      </c>
      <c r="AK905" s="168">
        <f t="shared" ca="1" si="219"/>
        <v>0</v>
      </c>
      <c r="AL905" s="168">
        <f t="shared" ca="1" si="220"/>
        <v>0</v>
      </c>
    </row>
    <row r="906" spans="1:38" ht="27" customHeight="1" x14ac:dyDescent="0.2">
      <c r="A906" s="56">
        <v>891</v>
      </c>
      <c r="B906" s="309" t="str">
        <f t="shared" ca="1" si="214"/>
        <v>A891</v>
      </c>
      <c r="C906" s="309"/>
      <c r="D906" s="57" t="str">
        <f t="shared" ca="1" si="215"/>
        <v/>
      </c>
      <c r="E906" s="59" t="str">
        <f t="shared" ca="1" si="216"/>
        <v/>
      </c>
      <c r="F906" s="215">
        <f ca="1">IF(LEN(B906)&gt;0,'OBRAČUNANA OSNOVNA PLAČA'!H900,"")</f>
        <v>0</v>
      </c>
      <c r="G906" s="60"/>
      <c r="H906" s="60"/>
      <c r="I906" s="60"/>
      <c r="J906" s="60"/>
      <c r="K906" s="60"/>
      <c r="L906" s="229">
        <f t="shared" si="202"/>
        <v>0</v>
      </c>
      <c r="M906" s="230">
        <f t="shared" ca="1" si="210"/>
        <v>0</v>
      </c>
      <c r="N906" s="230">
        <f t="shared" ca="1" si="211"/>
        <v>0</v>
      </c>
      <c r="O906" s="231">
        <f t="shared" ca="1" si="212"/>
        <v>0</v>
      </c>
      <c r="P906" s="232">
        <f t="shared" ca="1" si="213"/>
        <v>0</v>
      </c>
      <c r="Q906" s="233">
        <f t="shared" ca="1" si="203"/>
        <v>0</v>
      </c>
      <c r="R906" s="233">
        <f ca="1">IF(LEN(B906)&gt;0,'7'!R906-'7'!Q906,"")</f>
        <v>0</v>
      </c>
      <c r="S906" s="234"/>
      <c r="T906" s="34"/>
      <c r="U906" s="34"/>
      <c r="V906" s="34"/>
      <c r="W906" s="34"/>
      <c r="X906" s="34"/>
      <c r="AB906" s="167">
        <f>ROW()</f>
        <v>906</v>
      </c>
      <c r="AC906" s="168">
        <f t="shared" ca="1" si="217"/>
        <v>0</v>
      </c>
      <c r="AD906" s="168">
        <f t="shared" ca="1" si="218"/>
        <v>0</v>
      </c>
      <c r="AE906" s="169" t="str">
        <f t="shared" ca="1" si="204"/>
        <v>-</v>
      </c>
      <c r="AF906" s="168" t="str">
        <f t="shared" ca="1" si="205"/>
        <v>-</v>
      </c>
      <c r="AG906" s="169" t="str">
        <f t="shared" ca="1" si="206"/>
        <v>-</v>
      </c>
      <c r="AH906" s="168" t="str">
        <f t="shared" ca="1" si="207"/>
        <v>-</v>
      </c>
      <c r="AI906" s="168">
        <f t="shared" ca="1" si="208"/>
        <v>0</v>
      </c>
      <c r="AJ906" s="170">
        <f t="shared" ca="1" si="209"/>
        <v>0</v>
      </c>
      <c r="AK906" s="168">
        <f t="shared" ca="1" si="219"/>
        <v>0</v>
      </c>
      <c r="AL906" s="168">
        <f t="shared" ca="1" si="220"/>
        <v>0</v>
      </c>
    </row>
    <row r="907" spans="1:38" ht="27" customHeight="1" x14ac:dyDescent="0.2">
      <c r="A907" s="56">
        <v>892</v>
      </c>
      <c r="B907" s="309" t="str">
        <f t="shared" ca="1" si="214"/>
        <v>A892</v>
      </c>
      <c r="C907" s="309"/>
      <c r="D907" s="57" t="str">
        <f t="shared" ca="1" si="215"/>
        <v/>
      </c>
      <c r="E907" s="59" t="str">
        <f t="shared" ca="1" si="216"/>
        <v/>
      </c>
      <c r="F907" s="215">
        <f ca="1">IF(LEN(B907)&gt;0,'OBRAČUNANA OSNOVNA PLAČA'!H901,"")</f>
        <v>0</v>
      </c>
      <c r="G907" s="60"/>
      <c r="H907" s="60"/>
      <c r="I907" s="60"/>
      <c r="J907" s="60"/>
      <c r="K907" s="60"/>
      <c r="L907" s="229">
        <f t="shared" si="202"/>
        <v>0</v>
      </c>
      <c r="M907" s="230">
        <f t="shared" ca="1" si="210"/>
        <v>0</v>
      </c>
      <c r="N907" s="230">
        <f t="shared" ca="1" si="211"/>
        <v>0</v>
      </c>
      <c r="O907" s="231">
        <f t="shared" ca="1" si="212"/>
        <v>0</v>
      </c>
      <c r="P907" s="232">
        <f t="shared" ca="1" si="213"/>
        <v>0</v>
      </c>
      <c r="Q907" s="233">
        <f t="shared" ca="1" si="203"/>
        <v>0</v>
      </c>
      <c r="R907" s="233">
        <f ca="1">IF(LEN(B907)&gt;0,'7'!R907-'7'!Q907,"")</f>
        <v>0</v>
      </c>
      <c r="S907" s="234"/>
      <c r="T907" s="34"/>
      <c r="U907" s="34"/>
      <c r="V907" s="34"/>
      <c r="W907" s="34"/>
      <c r="X907" s="34"/>
      <c r="AB907" s="167">
        <f>ROW()</f>
        <v>907</v>
      </c>
      <c r="AC907" s="168">
        <f t="shared" ca="1" si="217"/>
        <v>0</v>
      </c>
      <c r="AD907" s="168">
        <f t="shared" ca="1" si="218"/>
        <v>0</v>
      </c>
      <c r="AE907" s="169" t="str">
        <f t="shared" ca="1" si="204"/>
        <v>-</v>
      </c>
      <c r="AF907" s="168" t="str">
        <f t="shared" ca="1" si="205"/>
        <v>-</v>
      </c>
      <c r="AG907" s="169" t="str">
        <f t="shared" ca="1" si="206"/>
        <v>-</v>
      </c>
      <c r="AH907" s="168" t="str">
        <f t="shared" ca="1" si="207"/>
        <v>-</v>
      </c>
      <c r="AI907" s="168">
        <f t="shared" ca="1" si="208"/>
        <v>0</v>
      </c>
      <c r="AJ907" s="170">
        <f t="shared" ca="1" si="209"/>
        <v>0</v>
      </c>
      <c r="AK907" s="168">
        <f t="shared" ca="1" si="219"/>
        <v>0</v>
      </c>
      <c r="AL907" s="168">
        <f t="shared" ca="1" si="220"/>
        <v>0</v>
      </c>
    </row>
    <row r="908" spans="1:38" ht="27" customHeight="1" x14ac:dyDescent="0.2">
      <c r="A908" s="56">
        <v>893</v>
      </c>
      <c r="B908" s="309" t="str">
        <f t="shared" ca="1" si="214"/>
        <v>A893</v>
      </c>
      <c r="C908" s="309"/>
      <c r="D908" s="57" t="str">
        <f t="shared" ca="1" si="215"/>
        <v/>
      </c>
      <c r="E908" s="59" t="str">
        <f t="shared" ca="1" si="216"/>
        <v/>
      </c>
      <c r="F908" s="215">
        <f ca="1">IF(LEN(B908)&gt;0,'OBRAČUNANA OSNOVNA PLAČA'!H902,"")</f>
        <v>0</v>
      </c>
      <c r="G908" s="60"/>
      <c r="H908" s="60"/>
      <c r="I908" s="60"/>
      <c r="J908" s="60"/>
      <c r="K908" s="60"/>
      <c r="L908" s="229">
        <f t="shared" si="202"/>
        <v>0</v>
      </c>
      <c r="M908" s="230">
        <f t="shared" ca="1" si="210"/>
        <v>0</v>
      </c>
      <c r="N908" s="230">
        <f t="shared" ca="1" si="211"/>
        <v>0</v>
      </c>
      <c r="O908" s="231">
        <f t="shared" ca="1" si="212"/>
        <v>0</v>
      </c>
      <c r="P908" s="232">
        <f t="shared" ca="1" si="213"/>
        <v>0</v>
      </c>
      <c r="Q908" s="233">
        <f t="shared" ca="1" si="203"/>
        <v>0</v>
      </c>
      <c r="R908" s="233">
        <f ca="1">IF(LEN(B908)&gt;0,'7'!R908-'7'!Q908,"")</f>
        <v>0</v>
      </c>
      <c r="S908" s="234"/>
      <c r="T908" s="34"/>
      <c r="U908" s="34"/>
      <c r="V908" s="34"/>
      <c r="W908" s="34"/>
      <c r="X908" s="34"/>
      <c r="AB908" s="167">
        <f>ROW()</f>
        <v>908</v>
      </c>
      <c r="AC908" s="168">
        <f t="shared" ca="1" si="217"/>
        <v>0</v>
      </c>
      <c r="AD908" s="168">
        <f t="shared" ca="1" si="218"/>
        <v>0</v>
      </c>
      <c r="AE908" s="169" t="str">
        <f t="shared" ca="1" si="204"/>
        <v>-</v>
      </c>
      <c r="AF908" s="168" t="str">
        <f t="shared" ca="1" si="205"/>
        <v>-</v>
      </c>
      <c r="AG908" s="169" t="str">
        <f t="shared" ca="1" si="206"/>
        <v>-</v>
      </c>
      <c r="AH908" s="168" t="str">
        <f t="shared" ca="1" si="207"/>
        <v>-</v>
      </c>
      <c r="AI908" s="168">
        <f t="shared" ca="1" si="208"/>
        <v>0</v>
      </c>
      <c r="AJ908" s="170">
        <f t="shared" ca="1" si="209"/>
        <v>0</v>
      </c>
      <c r="AK908" s="168">
        <f t="shared" ca="1" si="219"/>
        <v>0</v>
      </c>
      <c r="AL908" s="168">
        <f t="shared" ca="1" si="220"/>
        <v>0</v>
      </c>
    </row>
    <row r="909" spans="1:38" ht="27" customHeight="1" x14ac:dyDescent="0.2">
      <c r="A909" s="56">
        <v>894</v>
      </c>
      <c r="B909" s="309" t="str">
        <f t="shared" ca="1" si="214"/>
        <v>A894</v>
      </c>
      <c r="C909" s="309"/>
      <c r="D909" s="57" t="str">
        <f t="shared" ca="1" si="215"/>
        <v/>
      </c>
      <c r="E909" s="59" t="str">
        <f t="shared" ca="1" si="216"/>
        <v/>
      </c>
      <c r="F909" s="215">
        <f ca="1">IF(LEN(B909)&gt;0,'OBRAČUNANA OSNOVNA PLAČA'!H903,"")</f>
        <v>0</v>
      </c>
      <c r="G909" s="60"/>
      <c r="H909" s="60"/>
      <c r="I909" s="60"/>
      <c r="J909" s="60"/>
      <c r="K909" s="60"/>
      <c r="L909" s="229">
        <f t="shared" si="202"/>
        <v>0</v>
      </c>
      <c r="M909" s="230">
        <f t="shared" ca="1" si="210"/>
        <v>0</v>
      </c>
      <c r="N909" s="230">
        <f t="shared" ca="1" si="211"/>
        <v>0</v>
      </c>
      <c r="O909" s="231">
        <f t="shared" ca="1" si="212"/>
        <v>0</v>
      </c>
      <c r="P909" s="232">
        <f t="shared" ca="1" si="213"/>
        <v>0</v>
      </c>
      <c r="Q909" s="233">
        <f t="shared" ca="1" si="203"/>
        <v>0</v>
      </c>
      <c r="R909" s="233">
        <f ca="1">IF(LEN(B909)&gt;0,'7'!R909-'7'!Q909,"")</f>
        <v>0</v>
      </c>
      <c r="S909" s="234"/>
      <c r="T909" s="34"/>
      <c r="U909" s="34"/>
      <c r="V909" s="34"/>
      <c r="W909" s="34"/>
      <c r="X909" s="34"/>
      <c r="AB909" s="167">
        <f>ROW()</f>
        <v>909</v>
      </c>
      <c r="AC909" s="168">
        <f t="shared" ca="1" si="217"/>
        <v>0</v>
      </c>
      <c r="AD909" s="168">
        <f t="shared" ca="1" si="218"/>
        <v>0</v>
      </c>
      <c r="AE909" s="169" t="str">
        <f t="shared" ca="1" si="204"/>
        <v>-</v>
      </c>
      <c r="AF909" s="168" t="str">
        <f t="shared" ca="1" si="205"/>
        <v>-</v>
      </c>
      <c r="AG909" s="169" t="str">
        <f t="shared" ca="1" si="206"/>
        <v>-</v>
      </c>
      <c r="AH909" s="168" t="str">
        <f t="shared" ca="1" si="207"/>
        <v>-</v>
      </c>
      <c r="AI909" s="168">
        <f t="shared" ca="1" si="208"/>
        <v>0</v>
      </c>
      <c r="AJ909" s="170">
        <f t="shared" ca="1" si="209"/>
        <v>0</v>
      </c>
      <c r="AK909" s="168">
        <f t="shared" ca="1" si="219"/>
        <v>0</v>
      </c>
      <c r="AL909" s="168">
        <f t="shared" ca="1" si="220"/>
        <v>0</v>
      </c>
    </row>
    <row r="910" spans="1:38" ht="27" customHeight="1" x14ac:dyDescent="0.2">
      <c r="A910" s="56">
        <v>895</v>
      </c>
      <c r="B910" s="309" t="str">
        <f t="shared" ca="1" si="214"/>
        <v>A895</v>
      </c>
      <c r="C910" s="309"/>
      <c r="D910" s="57" t="str">
        <f t="shared" ca="1" si="215"/>
        <v/>
      </c>
      <c r="E910" s="59" t="str">
        <f t="shared" ca="1" si="216"/>
        <v/>
      </c>
      <c r="F910" s="215">
        <f ca="1">IF(LEN(B910)&gt;0,'OBRAČUNANA OSNOVNA PLAČA'!H904,"")</f>
        <v>0</v>
      </c>
      <c r="G910" s="60"/>
      <c r="H910" s="60"/>
      <c r="I910" s="60"/>
      <c r="J910" s="60"/>
      <c r="K910" s="60"/>
      <c r="L910" s="229">
        <f t="shared" si="202"/>
        <v>0</v>
      </c>
      <c r="M910" s="230">
        <f t="shared" ca="1" si="210"/>
        <v>0</v>
      </c>
      <c r="N910" s="230">
        <f t="shared" ca="1" si="211"/>
        <v>0</v>
      </c>
      <c r="O910" s="231">
        <f t="shared" ca="1" si="212"/>
        <v>0</v>
      </c>
      <c r="P910" s="232">
        <f t="shared" ca="1" si="213"/>
        <v>0</v>
      </c>
      <c r="Q910" s="233">
        <f t="shared" ca="1" si="203"/>
        <v>0</v>
      </c>
      <c r="R910" s="233">
        <f ca="1">IF(LEN(B910)&gt;0,'7'!R910-'7'!Q910,"")</f>
        <v>0</v>
      </c>
      <c r="S910" s="234"/>
      <c r="T910" s="34"/>
      <c r="U910" s="34"/>
      <c r="V910" s="34"/>
      <c r="W910" s="34"/>
      <c r="X910" s="34"/>
      <c r="AB910" s="167">
        <f>ROW()</f>
        <v>910</v>
      </c>
      <c r="AC910" s="168">
        <f t="shared" ca="1" si="217"/>
        <v>0</v>
      </c>
      <c r="AD910" s="168">
        <f t="shared" ca="1" si="218"/>
        <v>0</v>
      </c>
      <c r="AE910" s="169" t="str">
        <f t="shared" ca="1" si="204"/>
        <v>-</v>
      </c>
      <c r="AF910" s="168" t="str">
        <f t="shared" ca="1" si="205"/>
        <v>-</v>
      </c>
      <c r="AG910" s="169" t="str">
        <f t="shared" ca="1" si="206"/>
        <v>-</v>
      </c>
      <c r="AH910" s="168" t="str">
        <f t="shared" ca="1" si="207"/>
        <v>-</v>
      </c>
      <c r="AI910" s="168">
        <f t="shared" ca="1" si="208"/>
        <v>0</v>
      </c>
      <c r="AJ910" s="170">
        <f t="shared" ca="1" si="209"/>
        <v>0</v>
      </c>
      <c r="AK910" s="168">
        <f t="shared" ca="1" si="219"/>
        <v>0</v>
      </c>
      <c r="AL910" s="168">
        <f t="shared" ca="1" si="220"/>
        <v>0</v>
      </c>
    </row>
    <row r="911" spans="1:38" ht="27" customHeight="1" x14ac:dyDescent="0.2">
      <c r="A911" s="56">
        <v>896</v>
      </c>
      <c r="B911" s="309" t="str">
        <f t="shared" ca="1" si="214"/>
        <v>A896</v>
      </c>
      <c r="C911" s="309"/>
      <c r="D911" s="57" t="str">
        <f t="shared" ca="1" si="215"/>
        <v/>
      </c>
      <c r="E911" s="59" t="str">
        <f t="shared" ca="1" si="216"/>
        <v/>
      </c>
      <c r="F911" s="215">
        <f ca="1">IF(LEN(B911)&gt;0,'OBRAČUNANA OSNOVNA PLAČA'!H905,"")</f>
        <v>0</v>
      </c>
      <c r="G911" s="60"/>
      <c r="H911" s="60"/>
      <c r="I911" s="60"/>
      <c r="J911" s="60"/>
      <c r="K911" s="60"/>
      <c r="L911" s="229">
        <f t="shared" si="202"/>
        <v>0</v>
      </c>
      <c r="M911" s="230">
        <f t="shared" ca="1" si="210"/>
        <v>0</v>
      </c>
      <c r="N911" s="230">
        <f t="shared" ca="1" si="211"/>
        <v>0</v>
      </c>
      <c r="O911" s="231">
        <f t="shared" ca="1" si="212"/>
        <v>0</v>
      </c>
      <c r="P911" s="232">
        <f t="shared" ca="1" si="213"/>
        <v>0</v>
      </c>
      <c r="Q911" s="233">
        <f t="shared" ca="1" si="203"/>
        <v>0</v>
      </c>
      <c r="R911" s="233">
        <f ca="1">IF(LEN(B911)&gt;0,'7'!R911-'7'!Q911,"")</f>
        <v>0</v>
      </c>
      <c r="S911" s="234"/>
      <c r="T911" s="34"/>
      <c r="U911" s="34"/>
      <c r="V911" s="34"/>
      <c r="W911" s="34"/>
      <c r="X911" s="34"/>
      <c r="AB911" s="167">
        <f>ROW()</f>
        <v>911</v>
      </c>
      <c r="AC911" s="168">
        <f t="shared" ca="1" si="217"/>
        <v>0</v>
      </c>
      <c r="AD911" s="168">
        <f t="shared" ca="1" si="218"/>
        <v>0</v>
      </c>
      <c r="AE911" s="169" t="str">
        <f t="shared" ca="1" si="204"/>
        <v>-</v>
      </c>
      <c r="AF911" s="168" t="str">
        <f t="shared" ca="1" si="205"/>
        <v>-</v>
      </c>
      <c r="AG911" s="169" t="str">
        <f t="shared" ca="1" si="206"/>
        <v>-</v>
      </c>
      <c r="AH911" s="168" t="str">
        <f t="shared" ca="1" si="207"/>
        <v>-</v>
      </c>
      <c r="AI911" s="168">
        <f t="shared" ca="1" si="208"/>
        <v>0</v>
      </c>
      <c r="AJ911" s="170">
        <f t="shared" ca="1" si="209"/>
        <v>0</v>
      </c>
      <c r="AK911" s="168">
        <f t="shared" ca="1" si="219"/>
        <v>0</v>
      </c>
      <c r="AL911" s="168">
        <f t="shared" ca="1" si="220"/>
        <v>0</v>
      </c>
    </row>
    <row r="912" spans="1:38" ht="27" customHeight="1" x14ac:dyDescent="0.2">
      <c r="A912" s="56">
        <v>897</v>
      </c>
      <c r="B912" s="309" t="str">
        <f t="shared" ca="1" si="214"/>
        <v>A897</v>
      </c>
      <c r="C912" s="309"/>
      <c r="D912" s="57" t="str">
        <f t="shared" ca="1" si="215"/>
        <v/>
      </c>
      <c r="E912" s="59" t="str">
        <f t="shared" ca="1" si="216"/>
        <v/>
      </c>
      <c r="F912" s="215">
        <f ca="1">IF(LEN(B912)&gt;0,'OBRAČUNANA OSNOVNA PLAČA'!H906,"")</f>
        <v>0</v>
      </c>
      <c r="G912" s="60"/>
      <c r="H912" s="60"/>
      <c r="I912" s="60"/>
      <c r="J912" s="60"/>
      <c r="K912" s="60"/>
      <c r="L912" s="229">
        <f t="shared" ref="L912:L975" si="221">+G912+H912+I912+J912+K912</f>
        <v>0</v>
      </c>
      <c r="M912" s="230">
        <f t="shared" ca="1" si="210"/>
        <v>0</v>
      </c>
      <c r="N912" s="230">
        <f t="shared" ca="1" si="211"/>
        <v>0</v>
      </c>
      <c r="O912" s="231">
        <f t="shared" ca="1" si="212"/>
        <v>0</v>
      </c>
      <c r="P912" s="232">
        <f t="shared" ca="1" si="213"/>
        <v>0</v>
      </c>
      <c r="Q912" s="233">
        <f t="shared" ref="Q912:Q975" ca="1" si="222">MIN(P912,R912)</f>
        <v>0</v>
      </c>
      <c r="R912" s="233">
        <f ca="1">IF(LEN(B912)&gt;0,'7'!R912-'7'!Q912,"")</f>
        <v>0</v>
      </c>
      <c r="S912" s="234"/>
      <c r="T912" s="34"/>
      <c r="U912" s="34"/>
      <c r="V912" s="34"/>
      <c r="W912" s="34"/>
      <c r="X912" s="34"/>
      <c r="AB912" s="167">
        <f>ROW()</f>
        <v>912</v>
      </c>
      <c r="AC912" s="168">
        <f t="shared" ca="1" si="217"/>
        <v>0</v>
      </c>
      <c r="AD912" s="168">
        <f t="shared" ca="1" si="218"/>
        <v>0</v>
      </c>
      <c r="AE912" s="169" t="str">
        <f t="shared" ref="AE912:AE975" ca="1" si="223">IF(AC912&gt;=AD912,"-",$L912/(5*MAX($M$1021:$M$1022)))</f>
        <v>-</v>
      </c>
      <c r="AF912" s="168" t="str">
        <f t="shared" ref="AF912:AF975" ca="1" si="224">IF(AC912&gt;=AD912,"-",$L912/(5*MAX($M$1021:$M$1022))*AK912)</f>
        <v>-</v>
      </c>
      <c r="AG912" s="169" t="str">
        <f t="shared" ref="AG912:AG975" ca="1" si="225">IF(AE912="-","-",AE912*$AF$1017)</f>
        <v>-</v>
      </c>
      <c r="AH912" s="168" t="str">
        <f t="shared" ref="AH912:AH975" ca="1" si="226">IF(AF912="-","-",AF912*$AF$1017)</f>
        <v>-</v>
      </c>
      <c r="AI912" s="168">
        <f t="shared" ref="AI912:AI975" ca="1" si="227">IF(AG912="-",0,MIN(AH912,R912))</f>
        <v>0</v>
      </c>
      <c r="AJ912" s="170">
        <f t="shared" ref="AJ912:AJ975" ca="1" si="228">+AD912-AC912</f>
        <v>0</v>
      </c>
      <c r="AK912" s="168">
        <f t="shared" ca="1" si="219"/>
        <v>0</v>
      </c>
      <c r="AL912" s="168">
        <f t="shared" ca="1" si="220"/>
        <v>0</v>
      </c>
    </row>
    <row r="913" spans="1:38" ht="27" customHeight="1" x14ac:dyDescent="0.2">
      <c r="A913" s="56">
        <v>898</v>
      </c>
      <c r="B913" s="309" t="str">
        <f t="shared" ca="1" si="214"/>
        <v>A898</v>
      </c>
      <c r="C913" s="309"/>
      <c r="D913" s="57" t="str">
        <f t="shared" ca="1" si="215"/>
        <v/>
      </c>
      <c r="E913" s="59" t="str">
        <f t="shared" ca="1" si="216"/>
        <v/>
      </c>
      <c r="F913" s="215">
        <f ca="1">IF(LEN(B913)&gt;0,'OBRAČUNANA OSNOVNA PLAČA'!H907,"")</f>
        <v>0</v>
      </c>
      <c r="G913" s="60"/>
      <c r="H913" s="60"/>
      <c r="I913" s="60"/>
      <c r="J913" s="60"/>
      <c r="K913" s="60"/>
      <c r="L913" s="229">
        <f t="shared" si="221"/>
        <v>0</v>
      </c>
      <c r="M913" s="230">
        <f t="shared" ref="M913:M976" ca="1" si="229">IF(LEN(B913)&gt;0,L913/5,"")</f>
        <v>0</v>
      </c>
      <c r="N913" s="230">
        <f t="shared" ref="N913:N976" ca="1" si="230">IF(LEN(B913)&gt;0,F913*M913,"")</f>
        <v>0</v>
      </c>
      <c r="O913" s="231">
        <f t="shared" ref="O913:O976" ca="1" si="231">IF(LEN(B913)&gt;0,M913*$P$1017,"")</f>
        <v>0</v>
      </c>
      <c r="P913" s="232">
        <f t="shared" ref="P913:P976" ca="1" si="232">IF(LEN(B913)&gt;0,F913*O913,"")</f>
        <v>0</v>
      </c>
      <c r="Q913" s="233">
        <f t="shared" ca="1" si="222"/>
        <v>0</v>
      </c>
      <c r="R913" s="233">
        <f ca="1">IF(LEN(B913)&gt;0,'7'!R913-'7'!Q913,"")</f>
        <v>0</v>
      </c>
      <c r="S913" s="234"/>
      <c r="T913" s="34"/>
      <c r="U913" s="34"/>
      <c r="V913" s="34"/>
      <c r="W913" s="34"/>
      <c r="X913" s="34"/>
      <c r="AB913" s="167">
        <f>ROW()</f>
        <v>913</v>
      </c>
      <c r="AC913" s="168">
        <f t="shared" ca="1" si="217"/>
        <v>0</v>
      </c>
      <c r="AD913" s="168">
        <f t="shared" ca="1" si="218"/>
        <v>0</v>
      </c>
      <c r="AE913" s="169" t="str">
        <f t="shared" ca="1" si="223"/>
        <v>-</v>
      </c>
      <c r="AF913" s="168" t="str">
        <f t="shared" ca="1" si="224"/>
        <v>-</v>
      </c>
      <c r="AG913" s="169" t="str">
        <f t="shared" ca="1" si="225"/>
        <v>-</v>
      </c>
      <c r="AH913" s="168" t="str">
        <f t="shared" ca="1" si="226"/>
        <v>-</v>
      </c>
      <c r="AI913" s="168">
        <f t="shared" ca="1" si="227"/>
        <v>0</v>
      </c>
      <c r="AJ913" s="170">
        <f t="shared" ca="1" si="228"/>
        <v>0</v>
      </c>
      <c r="AK913" s="168">
        <f t="shared" ca="1" si="219"/>
        <v>0</v>
      </c>
      <c r="AL913" s="168">
        <f t="shared" ca="1" si="220"/>
        <v>0</v>
      </c>
    </row>
    <row r="914" spans="1:38" ht="27" customHeight="1" x14ac:dyDescent="0.2">
      <c r="A914" s="56">
        <v>899</v>
      </c>
      <c r="B914" s="309" t="str">
        <f t="shared" ca="1" si="214"/>
        <v>A899</v>
      </c>
      <c r="C914" s="309"/>
      <c r="D914" s="57" t="str">
        <f t="shared" ca="1" si="215"/>
        <v/>
      </c>
      <c r="E914" s="59" t="str">
        <f t="shared" ca="1" si="216"/>
        <v/>
      </c>
      <c r="F914" s="215">
        <f ca="1">IF(LEN(B914)&gt;0,'OBRAČUNANA OSNOVNA PLAČA'!H908,"")</f>
        <v>0</v>
      </c>
      <c r="G914" s="60"/>
      <c r="H914" s="60"/>
      <c r="I914" s="60"/>
      <c r="J914" s="60"/>
      <c r="K914" s="60"/>
      <c r="L914" s="229">
        <f t="shared" si="221"/>
        <v>0</v>
      </c>
      <c r="M914" s="230">
        <f t="shared" ca="1" si="229"/>
        <v>0</v>
      </c>
      <c r="N914" s="230">
        <f t="shared" ca="1" si="230"/>
        <v>0</v>
      </c>
      <c r="O914" s="231">
        <f t="shared" ca="1" si="231"/>
        <v>0</v>
      </c>
      <c r="P914" s="232">
        <f t="shared" ca="1" si="232"/>
        <v>0</v>
      </c>
      <c r="Q914" s="233">
        <f t="shared" ca="1" si="222"/>
        <v>0</v>
      </c>
      <c r="R914" s="233">
        <f ca="1">IF(LEN(B914)&gt;0,'7'!R914-'7'!Q914,"")</f>
        <v>0</v>
      </c>
      <c r="S914" s="234"/>
      <c r="T914" s="34"/>
      <c r="U914" s="34"/>
      <c r="V914" s="34"/>
      <c r="W914" s="34"/>
      <c r="X914" s="34"/>
      <c r="AB914" s="167">
        <f>ROW()</f>
        <v>914</v>
      </c>
      <c r="AC914" s="168">
        <f t="shared" ca="1" si="217"/>
        <v>0</v>
      </c>
      <c r="AD914" s="168">
        <f t="shared" ca="1" si="218"/>
        <v>0</v>
      </c>
      <c r="AE914" s="169" t="str">
        <f t="shared" ca="1" si="223"/>
        <v>-</v>
      </c>
      <c r="AF914" s="168" t="str">
        <f t="shared" ca="1" si="224"/>
        <v>-</v>
      </c>
      <c r="AG914" s="169" t="str">
        <f t="shared" ca="1" si="225"/>
        <v>-</v>
      </c>
      <c r="AH914" s="168" t="str">
        <f t="shared" ca="1" si="226"/>
        <v>-</v>
      </c>
      <c r="AI914" s="168">
        <f t="shared" ca="1" si="227"/>
        <v>0</v>
      </c>
      <c r="AJ914" s="170">
        <f t="shared" ca="1" si="228"/>
        <v>0</v>
      </c>
      <c r="AK914" s="168">
        <f t="shared" ca="1" si="219"/>
        <v>0</v>
      </c>
      <c r="AL914" s="168">
        <f t="shared" ca="1" si="220"/>
        <v>0</v>
      </c>
    </row>
    <row r="915" spans="1:38" ht="27" customHeight="1" x14ac:dyDescent="0.2">
      <c r="A915" s="56">
        <v>900</v>
      </c>
      <c r="B915" s="309" t="str">
        <f t="shared" ca="1" si="214"/>
        <v>A900</v>
      </c>
      <c r="C915" s="309"/>
      <c r="D915" s="57" t="str">
        <f t="shared" ca="1" si="215"/>
        <v/>
      </c>
      <c r="E915" s="59" t="str">
        <f t="shared" ca="1" si="216"/>
        <v/>
      </c>
      <c r="F915" s="215">
        <f ca="1">IF(LEN(B915)&gt;0,'OBRAČUNANA OSNOVNA PLAČA'!H909,"")</f>
        <v>0</v>
      </c>
      <c r="G915" s="60"/>
      <c r="H915" s="60"/>
      <c r="I915" s="60"/>
      <c r="J915" s="60"/>
      <c r="K915" s="60"/>
      <c r="L915" s="229">
        <f t="shared" si="221"/>
        <v>0</v>
      </c>
      <c r="M915" s="230">
        <f t="shared" ca="1" si="229"/>
        <v>0</v>
      </c>
      <c r="N915" s="230">
        <f t="shared" ca="1" si="230"/>
        <v>0</v>
      </c>
      <c r="O915" s="231">
        <f t="shared" ca="1" si="231"/>
        <v>0</v>
      </c>
      <c r="P915" s="232">
        <f t="shared" ca="1" si="232"/>
        <v>0</v>
      </c>
      <c r="Q915" s="233">
        <f t="shared" ca="1" si="222"/>
        <v>0</v>
      </c>
      <c r="R915" s="233">
        <f ca="1">IF(LEN(B915)&gt;0,'7'!R915-'7'!Q915,"")</f>
        <v>0</v>
      </c>
      <c r="S915" s="234"/>
      <c r="T915" s="34"/>
      <c r="U915" s="34"/>
      <c r="V915" s="34"/>
      <c r="W915" s="34"/>
      <c r="X915" s="34"/>
      <c r="AB915" s="167">
        <f>ROW()</f>
        <v>915</v>
      </c>
      <c r="AC915" s="168">
        <f t="shared" ca="1" si="217"/>
        <v>0</v>
      </c>
      <c r="AD915" s="168">
        <f t="shared" ca="1" si="218"/>
        <v>0</v>
      </c>
      <c r="AE915" s="169" t="str">
        <f t="shared" ca="1" si="223"/>
        <v>-</v>
      </c>
      <c r="AF915" s="168" t="str">
        <f t="shared" ca="1" si="224"/>
        <v>-</v>
      </c>
      <c r="AG915" s="169" t="str">
        <f t="shared" ca="1" si="225"/>
        <v>-</v>
      </c>
      <c r="AH915" s="168" t="str">
        <f t="shared" ca="1" si="226"/>
        <v>-</v>
      </c>
      <c r="AI915" s="168">
        <f t="shared" ca="1" si="227"/>
        <v>0</v>
      </c>
      <c r="AJ915" s="170">
        <f t="shared" ca="1" si="228"/>
        <v>0</v>
      </c>
      <c r="AK915" s="168">
        <f t="shared" ca="1" si="219"/>
        <v>0</v>
      </c>
      <c r="AL915" s="168">
        <f t="shared" ca="1" si="220"/>
        <v>0</v>
      </c>
    </row>
    <row r="916" spans="1:38" ht="27" customHeight="1" x14ac:dyDescent="0.2">
      <c r="A916" s="56">
        <v>901</v>
      </c>
      <c r="B916" s="309" t="str">
        <f t="shared" ca="1" si="214"/>
        <v>A901</v>
      </c>
      <c r="C916" s="309"/>
      <c r="D916" s="57" t="str">
        <f t="shared" ca="1" si="215"/>
        <v/>
      </c>
      <c r="E916" s="59" t="str">
        <f t="shared" ca="1" si="216"/>
        <v/>
      </c>
      <c r="F916" s="215">
        <f ca="1">IF(LEN(B916)&gt;0,'OBRAČUNANA OSNOVNA PLAČA'!H910,"")</f>
        <v>0</v>
      </c>
      <c r="G916" s="60"/>
      <c r="H916" s="60"/>
      <c r="I916" s="60"/>
      <c r="J916" s="60"/>
      <c r="K916" s="60"/>
      <c r="L916" s="229">
        <f t="shared" si="221"/>
        <v>0</v>
      </c>
      <c r="M916" s="230">
        <f t="shared" ca="1" si="229"/>
        <v>0</v>
      </c>
      <c r="N916" s="230">
        <f t="shared" ca="1" si="230"/>
        <v>0</v>
      </c>
      <c r="O916" s="231">
        <f t="shared" ca="1" si="231"/>
        <v>0</v>
      </c>
      <c r="P916" s="232">
        <f t="shared" ca="1" si="232"/>
        <v>0</v>
      </c>
      <c r="Q916" s="233">
        <f t="shared" ca="1" si="222"/>
        <v>0</v>
      </c>
      <c r="R916" s="233">
        <f ca="1">IF(LEN(B916)&gt;0,'7'!R916-'7'!Q916,"")</f>
        <v>0</v>
      </c>
      <c r="S916" s="234"/>
      <c r="T916" s="34"/>
      <c r="U916" s="34"/>
      <c r="V916" s="34"/>
      <c r="W916" s="34"/>
      <c r="X916" s="34"/>
      <c r="AB916" s="167">
        <f>ROW()</f>
        <v>916</v>
      </c>
      <c r="AC916" s="168">
        <f t="shared" ca="1" si="217"/>
        <v>0</v>
      </c>
      <c r="AD916" s="168">
        <f t="shared" ca="1" si="218"/>
        <v>0</v>
      </c>
      <c r="AE916" s="169" t="str">
        <f t="shared" ca="1" si="223"/>
        <v>-</v>
      </c>
      <c r="AF916" s="168" t="str">
        <f t="shared" ca="1" si="224"/>
        <v>-</v>
      </c>
      <c r="AG916" s="169" t="str">
        <f t="shared" ca="1" si="225"/>
        <v>-</v>
      </c>
      <c r="AH916" s="168" t="str">
        <f t="shared" ca="1" si="226"/>
        <v>-</v>
      </c>
      <c r="AI916" s="168">
        <f t="shared" ca="1" si="227"/>
        <v>0</v>
      </c>
      <c r="AJ916" s="170">
        <f t="shared" ca="1" si="228"/>
        <v>0</v>
      </c>
      <c r="AK916" s="168">
        <f t="shared" ca="1" si="219"/>
        <v>0</v>
      </c>
      <c r="AL916" s="168">
        <f t="shared" ca="1" si="220"/>
        <v>0</v>
      </c>
    </row>
    <row r="917" spans="1:38" ht="27" customHeight="1" x14ac:dyDescent="0.2">
      <c r="A917" s="56">
        <v>902</v>
      </c>
      <c r="B917" s="309" t="str">
        <f t="shared" ca="1" si="214"/>
        <v>A902</v>
      </c>
      <c r="C917" s="309"/>
      <c r="D917" s="57" t="str">
        <f t="shared" ca="1" si="215"/>
        <v/>
      </c>
      <c r="E917" s="59" t="str">
        <f t="shared" ca="1" si="216"/>
        <v/>
      </c>
      <c r="F917" s="215">
        <f ca="1">IF(LEN(B917)&gt;0,'OBRAČUNANA OSNOVNA PLAČA'!H911,"")</f>
        <v>0</v>
      </c>
      <c r="G917" s="60"/>
      <c r="H917" s="60"/>
      <c r="I917" s="60"/>
      <c r="J917" s="60"/>
      <c r="K917" s="60"/>
      <c r="L917" s="229">
        <f t="shared" si="221"/>
        <v>0</v>
      </c>
      <c r="M917" s="230">
        <f t="shared" ca="1" si="229"/>
        <v>0</v>
      </c>
      <c r="N917" s="230">
        <f t="shared" ca="1" si="230"/>
        <v>0</v>
      </c>
      <c r="O917" s="231">
        <f t="shared" ca="1" si="231"/>
        <v>0</v>
      </c>
      <c r="P917" s="232">
        <f t="shared" ca="1" si="232"/>
        <v>0</v>
      </c>
      <c r="Q917" s="233">
        <f t="shared" ca="1" si="222"/>
        <v>0</v>
      </c>
      <c r="R917" s="233">
        <f ca="1">IF(LEN(B917)&gt;0,'7'!R917-'7'!Q917,"")</f>
        <v>0</v>
      </c>
      <c r="S917" s="234"/>
      <c r="T917" s="34"/>
      <c r="U917" s="34"/>
      <c r="V917" s="34"/>
      <c r="W917" s="34"/>
      <c r="X917" s="34"/>
      <c r="AB917" s="167">
        <f>ROW()</f>
        <v>917</v>
      </c>
      <c r="AC917" s="168">
        <f t="shared" ca="1" si="217"/>
        <v>0</v>
      </c>
      <c r="AD917" s="168">
        <f t="shared" ca="1" si="218"/>
        <v>0</v>
      </c>
      <c r="AE917" s="169" t="str">
        <f t="shared" ca="1" si="223"/>
        <v>-</v>
      </c>
      <c r="AF917" s="168" t="str">
        <f t="shared" ca="1" si="224"/>
        <v>-</v>
      </c>
      <c r="AG917" s="169" t="str">
        <f t="shared" ca="1" si="225"/>
        <v>-</v>
      </c>
      <c r="AH917" s="168" t="str">
        <f t="shared" ca="1" si="226"/>
        <v>-</v>
      </c>
      <c r="AI917" s="168">
        <f t="shared" ca="1" si="227"/>
        <v>0</v>
      </c>
      <c r="AJ917" s="170">
        <f t="shared" ca="1" si="228"/>
        <v>0</v>
      </c>
      <c r="AK917" s="168">
        <f t="shared" ca="1" si="219"/>
        <v>0</v>
      </c>
      <c r="AL917" s="168">
        <f t="shared" ca="1" si="220"/>
        <v>0</v>
      </c>
    </row>
    <row r="918" spans="1:38" ht="27" customHeight="1" x14ac:dyDescent="0.2">
      <c r="A918" s="56">
        <v>903</v>
      </c>
      <c r="B918" s="309" t="str">
        <f t="shared" ca="1" si="214"/>
        <v>A903</v>
      </c>
      <c r="C918" s="309"/>
      <c r="D918" s="57" t="str">
        <f t="shared" ca="1" si="215"/>
        <v/>
      </c>
      <c r="E918" s="59" t="str">
        <f t="shared" ca="1" si="216"/>
        <v/>
      </c>
      <c r="F918" s="215">
        <f ca="1">IF(LEN(B918)&gt;0,'OBRAČUNANA OSNOVNA PLAČA'!H912,"")</f>
        <v>0</v>
      </c>
      <c r="G918" s="60"/>
      <c r="H918" s="60"/>
      <c r="I918" s="60"/>
      <c r="J918" s="60"/>
      <c r="K918" s="60"/>
      <c r="L918" s="229">
        <f t="shared" si="221"/>
        <v>0</v>
      </c>
      <c r="M918" s="230">
        <f t="shared" ca="1" si="229"/>
        <v>0</v>
      </c>
      <c r="N918" s="230">
        <f t="shared" ca="1" si="230"/>
        <v>0</v>
      </c>
      <c r="O918" s="231">
        <f t="shared" ca="1" si="231"/>
        <v>0</v>
      </c>
      <c r="P918" s="232">
        <f t="shared" ca="1" si="232"/>
        <v>0</v>
      </c>
      <c r="Q918" s="233">
        <f t="shared" ca="1" si="222"/>
        <v>0</v>
      </c>
      <c r="R918" s="233">
        <f ca="1">IF(LEN(B918)&gt;0,'7'!R918-'7'!Q918,"")</f>
        <v>0</v>
      </c>
      <c r="S918" s="234"/>
      <c r="T918" s="34"/>
      <c r="U918" s="34"/>
      <c r="V918" s="34"/>
      <c r="W918" s="34"/>
      <c r="X918" s="34"/>
      <c r="AB918" s="167">
        <f>ROW()</f>
        <v>918</v>
      </c>
      <c r="AC918" s="168">
        <f t="shared" ca="1" si="217"/>
        <v>0</v>
      </c>
      <c r="AD918" s="168">
        <f t="shared" ca="1" si="218"/>
        <v>0</v>
      </c>
      <c r="AE918" s="169" t="str">
        <f t="shared" ca="1" si="223"/>
        <v>-</v>
      </c>
      <c r="AF918" s="168" t="str">
        <f t="shared" ca="1" si="224"/>
        <v>-</v>
      </c>
      <c r="AG918" s="169" t="str">
        <f t="shared" ca="1" si="225"/>
        <v>-</v>
      </c>
      <c r="AH918" s="168" t="str">
        <f t="shared" ca="1" si="226"/>
        <v>-</v>
      </c>
      <c r="AI918" s="168">
        <f t="shared" ca="1" si="227"/>
        <v>0</v>
      </c>
      <c r="AJ918" s="170">
        <f t="shared" ca="1" si="228"/>
        <v>0</v>
      </c>
      <c r="AK918" s="168">
        <f t="shared" ca="1" si="219"/>
        <v>0</v>
      </c>
      <c r="AL918" s="168">
        <f t="shared" ca="1" si="220"/>
        <v>0</v>
      </c>
    </row>
    <row r="919" spans="1:38" ht="27" customHeight="1" x14ac:dyDescent="0.2">
      <c r="A919" s="56">
        <v>904</v>
      </c>
      <c r="B919" s="309" t="str">
        <f t="shared" ca="1" si="214"/>
        <v>A904</v>
      </c>
      <c r="C919" s="309"/>
      <c r="D919" s="57" t="str">
        <f t="shared" ca="1" si="215"/>
        <v/>
      </c>
      <c r="E919" s="59" t="str">
        <f t="shared" ca="1" si="216"/>
        <v/>
      </c>
      <c r="F919" s="215">
        <f ca="1">IF(LEN(B919)&gt;0,'OBRAČUNANA OSNOVNA PLAČA'!H913,"")</f>
        <v>0</v>
      </c>
      <c r="G919" s="60"/>
      <c r="H919" s="60"/>
      <c r="I919" s="60"/>
      <c r="J919" s="60"/>
      <c r="K919" s="60"/>
      <c r="L919" s="229">
        <f t="shared" si="221"/>
        <v>0</v>
      </c>
      <c r="M919" s="230">
        <f t="shared" ca="1" si="229"/>
        <v>0</v>
      </c>
      <c r="N919" s="230">
        <f t="shared" ca="1" si="230"/>
        <v>0</v>
      </c>
      <c r="O919" s="231">
        <f t="shared" ca="1" si="231"/>
        <v>0</v>
      </c>
      <c r="P919" s="232">
        <f t="shared" ca="1" si="232"/>
        <v>0</v>
      </c>
      <c r="Q919" s="233">
        <f t="shared" ca="1" si="222"/>
        <v>0</v>
      </c>
      <c r="R919" s="233">
        <f ca="1">IF(LEN(B919)&gt;0,'7'!R919-'7'!Q919,"")</f>
        <v>0</v>
      </c>
      <c r="S919" s="234"/>
      <c r="T919" s="34"/>
      <c r="U919" s="34"/>
      <c r="V919" s="34"/>
      <c r="W919" s="34"/>
      <c r="X919" s="34"/>
      <c r="AB919" s="167">
        <f>ROW()</f>
        <v>919</v>
      </c>
      <c r="AC919" s="168">
        <f t="shared" ca="1" si="217"/>
        <v>0</v>
      </c>
      <c r="AD919" s="168">
        <f t="shared" ca="1" si="218"/>
        <v>0</v>
      </c>
      <c r="AE919" s="169" t="str">
        <f t="shared" ca="1" si="223"/>
        <v>-</v>
      </c>
      <c r="AF919" s="168" t="str">
        <f t="shared" ca="1" si="224"/>
        <v>-</v>
      </c>
      <c r="AG919" s="169" t="str">
        <f t="shared" ca="1" si="225"/>
        <v>-</v>
      </c>
      <c r="AH919" s="168" t="str">
        <f t="shared" ca="1" si="226"/>
        <v>-</v>
      </c>
      <c r="AI919" s="168">
        <f t="shared" ca="1" si="227"/>
        <v>0</v>
      </c>
      <c r="AJ919" s="170">
        <f t="shared" ca="1" si="228"/>
        <v>0</v>
      </c>
      <c r="AK919" s="168">
        <f t="shared" ca="1" si="219"/>
        <v>0</v>
      </c>
      <c r="AL919" s="168">
        <f t="shared" ca="1" si="220"/>
        <v>0</v>
      </c>
    </row>
    <row r="920" spans="1:38" ht="27" customHeight="1" x14ac:dyDescent="0.2">
      <c r="A920" s="56">
        <v>905</v>
      </c>
      <c r="B920" s="309" t="str">
        <f t="shared" ca="1" si="214"/>
        <v>A905</v>
      </c>
      <c r="C920" s="309"/>
      <c r="D920" s="57" t="str">
        <f t="shared" ca="1" si="215"/>
        <v/>
      </c>
      <c r="E920" s="59" t="str">
        <f t="shared" ca="1" si="216"/>
        <v/>
      </c>
      <c r="F920" s="215">
        <f ca="1">IF(LEN(B920)&gt;0,'OBRAČUNANA OSNOVNA PLAČA'!H914,"")</f>
        <v>0</v>
      </c>
      <c r="G920" s="60"/>
      <c r="H920" s="60"/>
      <c r="I920" s="60"/>
      <c r="J920" s="60"/>
      <c r="K920" s="60"/>
      <c r="L920" s="229">
        <f t="shared" si="221"/>
        <v>0</v>
      </c>
      <c r="M920" s="230">
        <f t="shared" ca="1" si="229"/>
        <v>0</v>
      </c>
      <c r="N920" s="230">
        <f t="shared" ca="1" si="230"/>
        <v>0</v>
      </c>
      <c r="O920" s="231">
        <f t="shared" ca="1" si="231"/>
        <v>0</v>
      </c>
      <c r="P920" s="232">
        <f t="shared" ca="1" si="232"/>
        <v>0</v>
      </c>
      <c r="Q920" s="233">
        <f t="shared" ca="1" si="222"/>
        <v>0</v>
      </c>
      <c r="R920" s="233">
        <f ca="1">IF(LEN(B920)&gt;0,'7'!R920-'7'!Q920,"")</f>
        <v>0</v>
      </c>
      <c r="S920" s="234"/>
      <c r="T920" s="34"/>
      <c r="U920" s="34"/>
      <c r="V920" s="34"/>
      <c r="W920" s="34"/>
      <c r="X920" s="34"/>
      <c r="AB920" s="167">
        <f>ROW()</f>
        <v>920</v>
      </c>
      <c r="AC920" s="168">
        <f t="shared" ca="1" si="217"/>
        <v>0</v>
      </c>
      <c r="AD920" s="168">
        <f t="shared" ca="1" si="218"/>
        <v>0</v>
      </c>
      <c r="AE920" s="169" t="str">
        <f t="shared" ca="1" si="223"/>
        <v>-</v>
      </c>
      <c r="AF920" s="168" t="str">
        <f t="shared" ca="1" si="224"/>
        <v>-</v>
      </c>
      <c r="AG920" s="169" t="str">
        <f t="shared" ca="1" si="225"/>
        <v>-</v>
      </c>
      <c r="AH920" s="168" t="str">
        <f t="shared" ca="1" si="226"/>
        <v>-</v>
      </c>
      <c r="AI920" s="168">
        <f t="shared" ca="1" si="227"/>
        <v>0</v>
      </c>
      <c r="AJ920" s="170">
        <f t="shared" ca="1" si="228"/>
        <v>0</v>
      </c>
      <c r="AK920" s="168">
        <f t="shared" ca="1" si="219"/>
        <v>0</v>
      </c>
      <c r="AL920" s="168">
        <f t="shared" ca="1" si="220"/>
        <v>0</v>
      </c>
    </row>
    <row r="921" spans="1:38" ht="27" customHeight="1" x14ac:dyDescent="0.2">
      <c r="A921" s="56">
        <v>906</v>
      </c>
      <c r="B921" s="309" t="str">
        <f t="shared" ca="1" si="214"/>
        <v>A906</v>
      </c>
      <c r="C921" s="309"/>
      <c r="D921" s="57" t="str">
        <f t="shared" ca="1" si="215"/>
        <v/>
      </c>
      <c r="E921" s="59" t="str">
        <f t="shared" ca="1" si="216"/>
        <v/>
      </c>
      <c r="F921" s="215">
        <f ca="1">IF(LEN(B921)&gt;0,'OBRAČUNANA OSNOVNA PLAČA'!H915,"")</f>
        <v>0</v>
      </c>
      <c r="G921" s="60"/>
      <c r="H921" s="60"/>
      <c r="I921" s="60"/>
      <c r="J921" s="60"/>
      <c r="K921" s="60"/>
      <c r="L921" s="229">
        <f t="shared" si="221"/>
        <v>0</v>
      </c>
      <c r="M921" s="230">
        <f t="shared" ca="1" si="229"/>
        <v>0</v>
      </c>
      <c r="N921" s="230">
        <f t="shared" ca="1" si="230"/>
        <v>0</v>
      </c>
      <c r="O921" s="231">
        <f t="shared" ca="1" si="231"/>
        <v>0</v>
      </c>
      <c r="P921" s="232">
        <f t="shared" ca="1" si="232"/>
        <v>0</v>
      </c>
      <c r="Q921" s="233">
        <f t="shared" ca="1" si="222"/>
        <v>0</v>
      </c>
      <c r="R921" s="233">
        <f ca="1">IF(LEN(B921)&gt;0,'7'!R921-'7'!Q921,"")</f>
        <v>0</v>
      </c>
      <c r="S921" s="234"/>
      <c r="T921" s="34"/>
      <c r="U921" s="34"/>
      <c r="V921" s="34"/>
      <c r="W921" s="34"/>
      <c r="X921" s="34"/>
      <c r="AB921" s="167">
        <f>ROW()</f>
        <v>921</v>
      </c>
      <c r="AC921" s="168">
        <f t="shared" ca="1" si="217"/>
        <v>0</v>
      </c>
      <c r="AD921" s="168">
        <f t="shared" ca="1" si="218"/>
        <v>0</v>
      </c>
      <c r="AE921" s="169" t="str">
        <f t="shared" ca="1" si="223"/>
        <v>-</v>
      </c>
      <c r="AF921" s="168" t="str">
        <f t="shared" ca="1" si="224"/>
        <v>-</v>
      </c>
      <c r="AG921" s="169" t="str">
        <f t="shared" ca="1" si="225"/>
        <v>-</v>
      </c>
      <c r="AH921" s="168" t="str">
        <f t="shared" ca="1" si="226"/>
        <v>-</v>
      </c>
      <c r="AI921" s="168">
        <f t="shared" ca="1" si="227"/>
        <v>0</v>
      </c>
      <c r="AJ921" s="170">
        <f t="shared" ca="1" si="228"/>
        <v>0</v>
      </c>
      <c r="AK921" s="168">
        <f t="shared" ca="1" si="219"/>
        <v>0</v>
      </c>
      <c r="AL921" s="168">
        <f t="shared" ca="1" si="220"/>
        <v>0</v>
      </c>
    </row>
    <row r="922" spans="1:38" ht="27" customHeight="1" x14ac:dyDescent="0.2">
      <c r="A922" s="56">
        <v>907</v>
      </c>
      <c r="B922" s="309" t="str">
        <f t="shared" ca="1" si="214"/>
        <v>A907</v>
      </c>
      <c r="C922" s="309"/>
      <c r="D922" s="57" t="str">
        <f t="shared" ca="1" si="215"/>
        <v/>
      </c>
      <c r="E922" s="59" t="str">
        <f t="shared" ca="1" si="216"/>
        <v/>
      </c>
      <c r="F922" s="215">
        <f ca="1">IF(LEN(B922)&gt;0,'OBRAČUNANA OSNOVNA PLAČA'!H916,"")</f>
        <v>0</v>
      </c>
      <c r="G922" s="60"/>
      <c r="H922" s="60"/>
      <c r="I922" s="60"/>
      <c r="J922" s="60"/>
      <c r="K922" s="60"/>
      <c r="L922" s="229">
        <f t="shared" si="221"/>
        <v>0</v>
      </c>
      <c r="M922" s="230">
        <f t="shared" ca="1" si="229"/>
        <v>0</v>
      </c>
      <c r="N922" s="230">
        <f t="shared" ca="1" si="230"/>
        <v>0</v>
      </c>
      <c r="O922" s="231">
        <f t="shared" ca="1" si="231"/>
        <v>0</v>
      </c>
      <c r="P922" s="232">
        <f t="shared" ca="1" si="232"/>
        <v>0</v>
      </c>
      <c r="Q922" s="233">
        <f t="shared" ca="1" si="222"/>
        <v>0</v>
      </c>
      <c r="R922" s="233">
        <f ca="1">IF(LEN(B922)&gt;0,'7'!R922-'7'!Q922,"")</f>
        <v>0</v>
      </c>
      <c r="S922" s="234"/>
      <c r="T922" s="34"/>
      <c r="U922" s="34"/>
      <c r="V922" s="34"/>
      <c r="W922" s="34"/>
      <c r="X922" s="34"/>
      <c r="AB922" s="167">
        <f>ROW()</f>
        <v>922</v>
      </c>
      <c r="AC922" s="168">
        <f t="shared" ca="1" si="217"/>
        <v>0</v>
      </c>
      <c r="AD922" s="168">
        <f t="shared" ca="1" si="218"/>
        <v>0</v>
      </c>
      <c r="AE922" s="169" t="str">
        <f t="shared" ca="1" si="223"/>
        <v>-</v>
      </c>
      <c r="AF922" s="168" t="str">
        <f t="shared" ca="1" si="224"/>
        <v>-</v>
      </c>
      <c r="AG922" s="169" t="str">
        <f t="shared" ca="1" si="225"/>
        <v>-</v>
      </c>
      <c r="AH922" s="168" t="str">
        <f t="shared" ca="1" si="226"/>
        <v>-</v>
      </c>
      <c r="AI922" s="168">
        <f t="shared" ca="1" si="227"/>
        <v>0</v>
      </c>
      <c r="AJ922" s="170">
        <f t="shared" ca="1" si="228"/>
        <v>0</v>
      </c>
      <c r="AK922" s="168">
        <f t="shared" ca="1" si="219"/>
        <v>0</v>
      </c>
      <c r="AL922" s="168">
        <f t="shared" ca="1" si="220"/>
        <v>0</v>
      </c>
    </row>
    <row r="923" spans="1:38" ht="27" customHeight="1" x14ac:dyDescent="0.2">
      <c r="A923" s="56">
        <v>908</v>
      </c>
      <c r="B923" s="309" t="str">
        <f t="shared" ca="1" si="214"/>
        <v>A908</v>
      </c>
      <c r="C923" s="309"/>
      <c r="D923" s="57" t="str">
        <f t="shared" ca="1" si="215"/>
        <v/>
      </c>
      <c r="E923" s="59" t="str">
        <f t="shared" ca="1" si="216"/>
        <v/>
      </c>
      <c r="F923" s="215">
        <f ca="1">IF(LEN(B923)&gt;0,'OBRAČUNANA OSNOVNA PLAČA'!H917,"")</f>
        <v>0</v>
      </c>
      <c r="G923" s="60"/>
      <c r="H923" s="60"/>
      <c r="I923" s="60"/>
      <c r="J923" s="60"/>
      <c r="K923" s="60"/>
      <c r="L923" s="229">
        <f t="shared" si="221"/>
        <v>0</v>
      </c>
      <c r="M923" s="230">
        <f t="shared" ca="1" si="229"/>
        <v>0</v>
      </c>
      <c r="N923" s="230">
        <f t="shared" ca="1" si="230"/>
        <v>0</v>
      </c>
      <c r="O923" s="231">
        <f t="shared" ca="1" si="231"/>
        <v>0</v>
      </c>
      <c r="P923" s="232">
        <f t="shared" ca="1" si="232"/>
        <v>0</v>
      </c>
      <c r="Q923" s="233">
        <f t="shared" ca="1" si="222"/>
        <v>0</v>
      </c>
      <c r="R923" s="233">
        <f ca="1">IF(LEN(B923)&gt;0,'7'!R923-'7'!Q923,"")</f>
        <v>0</v>
      </c>
      <c r="S923" s="234"/>
      <c r="T923" s="34"/>
      <c r="U923" s="34"/>
      <c r="V923" s="34"/>
      <c r="W923" s="34"/>
      <c r="X923" s="34"/>
      <c r="AB923" s="167">
        <f>ROW()</f>
        <v>923</v>
      </c>
      <c r="AC923" s="168">
        <f t="shared" ca="1" si="217"/>
        <v>0</v>
      </c>
      <c r="AD923" s="168">
        <f t="shared" ca="1" si="218"/>
        <v>0</v>
      </c>
      <c r="AE923" s="169" t="str">
        <f t="shared" ca="1" si="223"/>
        <v>-</v>
      </c>
      <c r="AF923" s="168" t="str">
        <f t="shared" ca="1" si="224"/>
        <v>-</v>
      </c>
      <c r="AG923" s="169" t="str">
        <f t="shared" ca="1" si="225"/>
        <v>-</v>
      </c>
      <c r="AH923" s="168" t="str">
        <f t="shared" ca="1" si="226"/>
        <v>-</v>
      </c>
      <c r="AI923" s="168">
        <f t="shared" ca="1" si="227"/>
        <v>0</v>
      </c>
      <c r="AJ923" s="170">
        <f t="shared" ca="1" si="228"/>
        <v>0</v>
      </c>
      <c r="AK923" s="168">
        <f t="shared" ca="1" si="219"/>
        <v>0</v>
      </c>
      <c r="AL923" s="168">
        <f t="shared" ca="1" si="220"/>
        <v>0</v>
      </c>
    </row>
    <row r="924" spans="1:38" ht="27" customHeight="1" x14ac:dyDescent="0.2">
      <c r="A924" s="56">
        <v>909</v>
      </c>
      <c r="B924" s="309" t="str">
        <f t="shared" ca="1" si="214"/>
        <v>A909</v>
      </c>
      <c r="C924" s="309"/>
      <c r="D924" s="57" t="str">
        <f t="shared" ca="1" si="215"/>
        <v/>
      </c>
      <c r="E924" s="59" t="str">
        <f t="shared" ca="1" si="216"/>
        <v/>
      </c>
      <c r="F924" s="215">
        <f ca="1">IF(LEN(B924)&gt;0,'OBRAČUNANA OSNOVNA PLAČA'!H918,"")</f>
        <v>0</v>
      </c>
      <c r="G924" s="60"/>
      <c r="H924" s="60"/>
      <c r="I924" s="60"/>
      <c r="J924" s="60"/>
      <c r="K924" s="60"/>
      <c r="L924" s="229">
        <f t="shared" si="221"/>
        <v>0</v>
      </c>
      <c r="M924" s="230">
        <f t="shared" ca="1" si="229"/>
        <v>0</v>
      </c>
      <c r="N924" s="230">
        <f t="shared" ca="1" si="230"/>
        <v>0</v>
      </c>
      <c r="O924" s="231">
        <f t="shared" ca="1" si="231"/>
        <v>0</v>
      </c>
      <c r="P924" s="232">
        <f t="shared" ca="1" si="232"/>
        <v>0</v>
      </c>
      <c r="Q924" s="233">
        <f t="shared" ca="1" si="222"/>
        <v>0</v>
      </c>
      <c r="R924" s="233">
        <f ca="1">IF(LEN(B924)&gt;0,'7'!R924-'7'!Q924,"")</f>
        <v>0</v>
      </c>
      <c r="S924" s="234"/>
      <c r="T924" s="34"/>
      <c r="U924" s="34"/>
      <c r="V924" s="34"/>
      <c r="W924" s="34"/>
      <c r="X924" s="34"/>
      <c r="AB924" s="167">
        <f>ROW()</f>
        <v>924</v>
      </c>
      <c r="AC924" s="168">
        <f t="shared" ca="1" si="217"/>
        <v>0</v>
      </c>
      <c r="AD924" s="168">
        <f t="shared" ca="1" si="218"/>
        <v>0</v>
      </c>
      <c r="AE924" s="169" t="str">
        <f t="shared" ca="1" si="223"/>
        <v>-</v>
      </c>
      <c r="AF924" s="168" t="str">
        <f t="shared" ca="1" si="224"/>
        <v>-</v>
      </c>
      <c r="AG924" s="169" t="str">
        <f t="shared" ca="1" si="225"/>
        <v>-</v>
      </c>
      <c r="AH924" s="168" t="str">
        <f t="shared" ca="1" si="226"/>
        <v>-</v>
      </c>
      <c r="AI924" s="168">
        <f t="shared" ca="1" si="227"/>
        <v>0</v>
      </c>
      <c r="AJ924" s="170">
        <f t="shared" ca="1" si="228"/>
        <v>0</v>
      </c>
      <c r="AK924" s="168">
        <f t="shared" ca="1" si="219"/>
        <v>0</v>
      </c>
      <c r="AL924" s="168">
        <f t="shared" ca="1" si="220"/>
        <v>0</v>
      </c>
    </row>
    <row r="925" spans="1:38" ht="27" customHeight="1" x14ac:dyDescent="0.2">
      <c r="A925" s="56">
        <v>910</v>
      </c>
      <c r="B925" s="309" t="str">
        <f t="shared" ca="1" si="214"/>
        <v>A910</v>
      </c>
      <c r="C925" s="309"/>
      <c r="D925" s="57" t="str">
        <f t="shared" ca="1" si="215"/>
        <v/>
      </c>
      <c r="E925" s="59" t="str">
        <f t="shared" ca="1" si="216"/>
        <v/>
      </c>
      <c r="F925" s="215">
        <f ca="1">IF(LEN(B925)&gt;0,'OBRAČUNANA OSNOVNA PLAČA'!H919,"")</f>
        <v>0</v>
      </c>
      <c r="G925" s="60"/>
      <c r="H925" s="60"/>
      <c r="I925" s="60"/>
      <c r="J925" s="60"/>
      <c r="K925" s="60"/>
      <c r="L925" s="229">
        <f t="shared" si="221"/>
        <v>0</v>
      </c>
      <c r="M925" s="230">
        <f t="shared" ca="1" si="229"/>
        <v>0</v>
      </c>
      <c r="N925" s="230">
        <f t="shared" ca="1" si="230"/>
        <v>0</v>
      </c>
      <c r="O925" s="231">
        <f t="shared" ca="1" si="231"/>
        <v>0</v>
      </c>
      <c r="P925" s="232">
        <f t="shared" ca="1" si="232"/>
        <v>0</v>
      </c>
      <c r="Q925" s="233">
        <f t="shared" ca="1" si="222"/>
        <v>0</v>
      </c>
      <c r="R925" s="233">
        <f ca="1">IF(LEN(B925)&gt;0,'7'!R925-'7'!Q925,"")</f>
        <v>0</v>
      </c>
      <c r="S925" s="234"/>
      <c r="T925" s="34"/>
      <c r="U925" s="34"/>
      <c r="V925" s="34"/>
      <c r="W925" s="34"/>
      <c r="X925" s="34"/>
      <c r="AB925" s="167">
        <f>ROW()</f>
        <v>925</v>
      </c>
      <c r="AC925" s="168">
        <f t="shared" ca="1" si="217"/>
        <v>0</v>
      </c>
      <c r="AD925" s="168">
        <f t="shared" ca="1" si="218"/>
        <v>0</v>
      </c>
      <c r="AE925" s="169" t="str">
        <f t="shared" ca="1" si="223"/>
        <v>-</v>
      </c>
      <c r="AF925" s="168" t="str">
        <f t="shared" ca="1" si="224"/>
        <v>-</v>
      </c>
      <c r="AG925" s="169" t="str">
        <f t="shared" ca="1" si="225"/>
        <v>-</v>
      </c>
      <c r="AH925" s="168" t="str">
        <f t="shared" ca="1" si="226"/>
        <v>-</v>
      </c>
      <c r="AI925" s="168">
        <f t="shared" ca="1" si="227"/>
        <v>0</v>
      </c>
      <c r="AJ925" s="170">
        <f t="shared" ca="1" si="228"/>
        <v>0</v>
      </c>
      <c r="AK925" s="168">
        <f t="shared" ca="1" si="219"/>
        <v>0</v>
      </c>
      <c r="AL925" s="168">
        <f t="shared" ca="1" si="220"/>
        <v>0</v>
      </c>
    </row>
    <row r="926" spans="1:38" ht="27" customHeight="1" x14ac:dyDescent="0.2">
      <c r="A926" s="56">
        <v>911</v>
      </c>
      <c r="B926" s="309" t="str">
        <f t="shared" ca="1" si="214"/>
        <v>A911</v>
      </c>
      <c r="C926" s="309"/>
      <c r="D926" s="57" t="str">
        <f t="shared" ca="1" si="215"/>
        <v/>
      </c>
      <c r="E926" s="59" t="str">
        <f t="shared" ca="1" si="216"/>
        <v/>
      </c>
      <c r="F926" s="215">
        <f ca="1">IF(LEN(B926)&gt;0,'OBRAČUNANA OSNOVNA PLAČA'!H920,"")</f>
        <v>0</v>
      </c>
      <c r="G926" s="60"/>
      <c r="H926" s="60"/>
      <c r="I926" s="60"/>
      <c r="J926" s="60"/>
      <c r="K926" s="60"/>
      <c r="L926" s="229">
        <f t="shared" si="221"/>
        <v>0</v>
      </c>
      <c r="M926" s="230">
        <f t="shared" ca="1" si="229"/>
        <v>0</v>
      </c>
      <c r="N926" s="230">
        <f t="shared" ca="1" si="230"/>
        <v>0</v>
      </c>
      <c r="O926" s="231">
        <f t="shared" ca="1" si="231"/>
        <v>0</v>
      </c>
      <c r="P926" s="232">
        <f t="shared" ca="1" si="232"/>
        <v>0</v>
      </c>
      <c r="Q926" s="233">
        <f t="shared" ca="1" si="222"/>
        <v>0</v>
      </c>
      <c r="R926" s="233">
        <f ca="1">IF(LEN(B926)&gt;0,'7'!R926-'7'!Q926,"")</f>
        <v>0</v>
      </c>
      <c r="S926" s="234"/>
      <c r="T926" s="34"/>
      <c r="U926" s="34"/>
      <c r="V926" s="34"/>
      <c r="W926" s="34"/>
      <c r="X926" s="34"/>
      <c r="AB926" s="167">
        <f>ROW()</f>
        <v>926</v>
      </c>
      <c r="AC926" s="168">
        <f t="shared" ca="1" si="217"/>
        <v>0</v>
      </c>
      <c r="AD926" s="168">
        <f t="shared" ca="1" si="218"/>
        <v>0</v>
      </c>
      <c r="AE926" s="169" t="str">
        <f t="shared" ca="1" si="223"/>
        <v>-</v>
      </c>
      <c r="AF926" s="168" t="str">
        <f t="shared" ca="1" si="224"/>
        <v>-</v>
      </c>
      <c r="AG926" s="169" t="str">
        <f t="shared" ca="1" si="225"/>
        <v>-</v>
      </c>
      <c r="AH926" s="168" t="str">
        <f t="shared" ca="1" si="226"/>
        <v>-</v>
      </c>
      <c r="AI926" s="168">
        <f t="shared" ca="1" si="227"/>
        <v>0</v>
      </c>
      <c r="AJ926" s="170">
        <f t="shared" ca="1" si="228"/>
        <v>0</v>
      </c>
      <c r="AK926" s="168">
        <f t="shared" ca="1" si="219"/>
        <v>0</v>
      </c>
      <c r="AL926" s="168">
        <f t="shared" ca="1" si="220"/>
        <v>0</v>
      </c>
    </row>
    <row r="927" spans="1:38" ht="27" customHeight="1" x14ac:dyDescent="0.2">
      <c r="A927" s="56">
        <v>912</v>
      </c>
      <c r="B927" s="309" t="str">
        <f t="shared" ca="1" si="214"/>
        <v>A912</v>
      </c>
      <c r="C927" s="309"/>
      <c r="D927" s="57" t="str">
        <f t="shared" ca="1" si="215"/>
        <v/>
      </c>
      <c r="E927" s="59" t="str">
        <f t="shared" ca="1" si="216"/>
        <v/>
      </c>
      <c r="F927" s="215">
        <f ca="1">IF(LEN(B927)&gt;0,'OBRAČUNANA OSNOVNA PLAČA'!H921,"")</f>
        <v>0</v>
      </c>
      <c r="G927" s="60"/>
      <c r="H927" s="60"/>
      <c r="I927" s="60"/>
      <c r="J927" s="60"/>
      <c r="K927" s="60"/>
      <c r="L927" s="229">
        <f t="shared" si="221"/>
        <v>0</v>
      </c>
      <c r="M927" s="230">
        <f t="shared" ca="1" si="229"/>
        <v>0</v>
      </c>
      <c r="N927" s="230">
        <f t="shared" ca="1" si="230"/>
        <v>0</v>
      </c>
      <c r="O927" s="231">
        <f t="shared" ca="1" si="231"/>
        <v>0</v>
      </c>
      <c r="P927" s="232">
        <f t="shared" ca="1" si="232"/>
        <v>0</v>
      </c>
      <c r="Q927" s="233">
        <f t="shared" ca="1" si="222"/>
        <v>0</v>
      </c>
      <c r="R927" s="233">
        <f ca="1">IF(LEN(B927)&gt;0,'7'!R927-'7'!Q927,"")</f>
        <v>0</v>
      </c>
      <c r="S927" s="234"/>
      <c r="T927" s="34"/>
      <c r="U927" s="34"/>
      <c r="V927" s="34"/>
      <c r="W927" s="34"/>
      <c r="X927" s="34"/>
      <c r="AB927" s="167">
        <f>ROW()</f>
        <v>927</v>
      </c>
      <c r="AC927" s="168">
        <f t="shared" ca="1" si="217"/>
        <v>0</v>
      </c>
      <c r="AD927" s="168">
        <f t="shared" ca="1" si="218"/>
        <v>0</v>
      </c>
      <c r="AE927" s="169" t="str">
        <f t="shared" ca="1" si="223"/>
        <v>-</v>
      </c>
      <c r="AF927" s="168" t="str">
        <f t="shared" ca="1" si="224"/>
        <v>-</v>
      </c>
      <c r="AG927" s="169" t="str">
        <f t="shared" ca="1" si="225"/>
        <v>-</v>
      </c>
      <c r="AH927" s="168" t="str">
        <f t="shared" ca="1" si="226"/>
        <v>-</v>
      </c>
      <c r="AI927" s="168">
        <f t="shared" ca="1" si="227"/>
        <v>0</v>
      </c>
      <c r="AJ927" s="170">
        <f t="shared" ca="1" si="228"/>
        <v>0</v>
      </c>
      <c r="AK927" s="168">
        <f t="shared" ca="1" si="219"/>
        <v>0</v>
      </c>
      <c r="AL927" s="168">
        <f t="shared" ca="1" si="220"/>
        <v>0</v>
      </c>
    </row>
    <row r="928" spans="1:38" ht="27" customHeight="1" x14ac:dyDescent="0.2">
      <c r="A928" s="56">
        <v>913</v>
      </c>
      <c r="B928" s="309" t="str">
        <f t="shared" ca="1" si="214"/>
        <v>A913</v>
      </c>
      <c r="C928" s="309"/>
      <c r="D928" s="57" t="str">
        <f t="shared" ca="1" si="215"/>
        <v/>
      </c>
      <c r="E928" s="59" t="str">
        <f t="shared" ca="1" si="216"/>
        <v/>
      </c>
      <c r="F928" s="215">
        <f ca="1">IF(LEN(B928)&gt;0,'OBRAČUNANA OSNOVNA PLAČA'!H922,"")</f>
        <v>0</v>
      </c>
      <c r="G928" s="60"/>
      <c r="H928" s="60"/>
      <c r="I928" s="60"/>
      <c r="J928" s="60"/>
      <c r="K928" s="60"/>
      <c r="L928" s="229">
        <f t="shared" si="221"/>
        <v>0</v>
      </c>
      <c r="M928" s="230">
        <f t="shared" ca="1" si="229"/>
        <v>0</v>
      </c>
      <c r="N928" s="230">
        <f t="shared" ca="1" si="230"/>
        <v>0</v>
      </c>
      <c r="O928" s="231">
        <f t="shared" ca="1" si="231"/>
        <v>0</v>
      </c>
      <c r="P928" s="232">
        <f t="shared" ca="1" si="232"/>
        <v>0</v>
      </c>
      <c r="Q928" s="233">
        <f t="shared" ca="1" si="222"/>
        <v>0</v>
      </c>
      <c r="R928" s="233">
        <f ca="1">IF(LEN(B928)&gt;0,'7'!R928-'7'!Q928,"")</f>
        <v>0</v>
      </c>
      <c r="S928" s="234"/>
      <c r="T928" s="34"/>
      <c r="U928" s="34"/>
      <c r="V928" s="34"/>
      <c r="W928" s="34"/>
      <c r="X928" s="34"/>
      <c r="AB928" s="167">
        <f>ROW()</f>
        <v>928</v>
      </c>
      <c r="AC928" s="168">
        <f t="shared" ca="1" si="217"/>
        <v>0</v>
      </c>
      <c r="AD928" s="168">
        <f t="shared" ca="1" si="218"/>
        <v>0</v>
      </c>
      <c r="AE928" s="169" t="str">
        <f t="shared" ca="1" si="223"/>
        <v>-</v>
      </c>
      <c r="AF928" s="168" t="str">
        <f t="shared" ca="1" si="224"/>
        <v>-</v>
      </c>
      <c r="AG928" s="169" t="str">
        <f t="shared" ca="1" si="225"/>
        <v>-</v>
      </c>
      <c r="AH928" s="168" t="str">
        <f t="shared" ca="1" si="226"/>
        <v>-</v>
      </c>
      <c r="AI928" s="168">
        <f t="shared" ca="1" si="227"/>
        <v>0</v>
      </c>
      <c r="AJ928" s="170">
        <f t="shared" ca="1" si="228"/>
        <v>0</v>
      </c>
      <c r="AK928" s="168">
        <f t="shared" ca="1" si="219"/>
        <v>0</v>
      </c>
      <c r="AL928" s="168">
        <f t="shared" ca="1" si="220"/>
        <v>0</v>
      </c>
    </row>
    <row r="929" spans="1:38" ht="27" customHeight="1" x14ac:dyDescent="0.2">
      <c r="A929" s="56">
        <v>914</v>
      </c>
      <c r="B929" s="309" t="str">
        <f t="shared" ca="1" si="214"/>
        <v>A914</v>
      </c>
      <c r="C929" s="309"/>
      <c r="D929" s="57" t="str">
        <f t="shared" ca="1" si="215"/>
        <v/>
      </c>
      <c r="E929" s="59" t="str">
        <f t="shared" ca="1" si="216"/>
        <v/>
      </c>
      <c r="F929" s="215">
        <f ca="1">IF(LEN(B929)&gt;0,'OBRAČUNANA OSNOVNA PLAČA'!H923,"")</f>
        <v>0</v>
      </c>
      <c r="G929" s="60"/>
      <c r="H929" s="60"/>
      <c r="I929" s="60"/>
      <c r="J929" s="60"/>
      <c r="K929" s="60"/>
      <c r="L929" s="229">
        <f t="shared" si="221"/>
        <v>0</v>
      </c>
      <c r="M929" s="230">
        <f t="shared" ca="1" si="229"/>
        <v>0</v>
      </c>
      <c r="N929" s="230">
        <f t="shared" ca="1" si="230"/>
        <v>0</v>
      </c>
      <c r="O929" s="231">
        <f t="shared" ca="1" si="231"/>
        <v>0</v>
      </c>
      <c r="P929" s="232">
        <f t="shared" ca="1" si="232"/>
        <v>0</v>
      </c>
      <c r="Q929" s="233">
        <f t="shared" ca="1" si="222"/>
        <v>0</v>
      </c>
      <c r="R929" s="233">
        <f ca="1">IF(LEN(B929)&gt;0,'7'!R929-'7'!Q929,"")</f>
        <v>0</v>
      </c>
      <c r="S929" s="234"/>
      <c r="T929" s="34"/>
      <c r="U929" s="34"/>
      <c r="V929" s="34"/>
      <c r="W929" s="34"/>
      <c r="X929" s="34"/>
      <c r="AB929" s="167">
        <f>ROW()</f>
        <v>929</v>
      </c>
      <c r="AC929" s="168">
        <f t="shared" ca="1" si="217"/>
        <v>0</v>
      </c>
      <c r="AD929" s="168">
        <f t="shared" ca="1" si="218"/>
        <v>0</v>
      </c>
      <c r="AE929" s="169" t="str">
        <f t="shared" ca="1" si="223"/>
        <v>-</v>
      </c>
      <c r="AF929" s="168" t="str">
        <f t="shared" ca="1" si="224"/>
        <v>-</v>
      </c>
      <c r="AG929" s="169" t="str">
        <f t="shared" ca="1" si="225"/>
        <v>-</v>
      </c>
      <c r="AH929" s="168" t="str">
        <f t="shared" ca="1" si="226"/>
        <v>-</v>
      </c>
      <c r="AI929" s="168">
        <f t="shared" ca="1" si="227"/>
        <v>0</v>
      </c>
      <c r="AJ929" s="170">
        <f t="shared" ca="1" si="228"/>
        <v>0</v>
      </c>
      <c r="AK929" s="168">
        <f t="shared" ca="1" si="219"/>
        <v>0</v>
      </c>
      <c r="AL929" s="168">
        <f t="shared" ca="1" si="220"/>
        <v>0</v>
      </c>
    </row>
    <row r="930" spans="1:38" ht="27" customHeight="1" x14ac:dyDescent="0.2">
      <c r="A930" s="56">
        <v>915</v>
      </c>
      <c r="B930" s="309" t="str">
        <f t="shared" ca="1" si="214"/>
        <v>A915</v>
      </c>
      <c r="C930" s="309"/>
      <c r="D930" s="57" t="str">
        <f t="shared" ca="1" si="215"/>
        <v/>
      </c>
      <c r="E930" s="59" t="str">
        <f t="shared" ca="1" si="216"/>
        <v/>
      </c>
      <c r="F930" s="215">
        <f ca="1">IF(LEN(B930)&gt;0,'OBRAČUNANA OSNOVNA PLAČA'!H924,"")</f>
        <v>0</v>
      </c>
      <c r="G930" s="60"/>
      <c r="H930" s="60"/>
      <c r="I930" s="60"/>
      <c r="J930" s="60"/>
      <c r="K930" s="60"/>
      <c r="L930" s="229">
        <f t="shared" si="221"/>
        <v>0</v>
      </c>
      <c r="M930" s="230">
        <f t="shared" ca="1" si="229"/>
        <v>0</v>
      </c>
      <c r="N930" s="230">
        <f t="shared" ca="1" si="230"/>
        <v>0</v>
      </c>
      <c r="O930" s="231">
        <f t="shared" ca="1" si="231"/>
        <v>0</v>
      </c>
      <c r="P930" s="232">
        <f t="shared" ca="1" si="232"/>
        <v>0</v>
      </c>
      <c r="Q930" s="233">
        <f t="shared" ca="1" si="222"/>
        <v>0</v>
      </c>
      <c r="R930" s="233">
        <f ca="1">IF(LEN(B930)&gt;0,'7'!R930-'7'!Q930,"")</f>
        <v>0</v>
      </c>
      <c r="S930" s="234"/>
      <c r="T930" s="34"/>
      <c r="U930" s="34"/>
      <c r="V930" s="34"/>
      <c r="W930" s="34"/>
      <c r="X930" s="34"/>
      <c r="AB930" s="167">
        <f>ROW()</f>
        <v>930</v>
      </c>
      <c r="AC930" s="168">
        <f t="shared" ca="1" si="217"/>
        <v>0</v>
      </c>
      <c r="AD930" s="168">
        <f t="shared" ca="1" si="218"/>
        <v>0</v>
      </c>
      <c r="AE930" s="169" t="str">
        <f t="shared" ca="1" si="223"/>
        <v>-</v>
      </c>
      <c r="AF930" s="168" t="str">
        <f t="shared" ca="1" si="224"/>
        <v>-</v>
      </c>
      <c r="AG930" s="169" t="str">
        <f t="shared" ca="1" si="225"/>
        <v>-</v>
      </c>
      <c r="AH930" s="168" t="str">
        <f t="shared" ca="1" si="226"/>
        <v>-</v>
      </c>
      <c r="AI930" s="168">
        <f t="shared" ca="1" si="227"/>
        <v>0</v>
      </c>
      <c r="AJ930" s="170">
        <f t="shared" ca="1" si="228"/>
        <v>0</v>
      </c>
      <c r="AK930" s="168">
        <f t="shared" ca="1" si="219"/>
        <v>0</v>
      </c>
      <c r="AL930" s="168">
        <f t="shared" ca="1" si="220"/>
        <v>0</v>
      </c>
    </row>
    <row r="931" spans="1:38" ht="27" customHeight="1" x14ac:dyDescent="0.2">
      <c r="A931" s="56">
        <v>916</v>
      </c>
      <c r="B931" s="309" t="str">
        <f t="shared" ca="1" si="214"/>
        <v>A916</v>
      </c>
      <c r="C931" s="309"/>
      <c r="D931" s="57" t="str">
        <f t="shared" ca="1" si="215"/>
        <v/>
      </c>
      <c r="E931" s="59" t="str">
        <f t="shared" ca="1" si="216"/>
        <v/>
      </c>
      <c r="F931" s="215">
        <f ca="1">IF(LEN(B931)&gt;0,'OBRAČUNANA OSNOVNA PLAČA'!H925,"")</f>
        <v>0</v>
      </c>
      <c r="G931" s="60"/>
      <c r="H931" s="60"/>
      <c r="I931" s="60"/>
      <c r="J931" s="60"/>
      <c r="K931" s="60"/>
      <c r="L931" s="229">
        <f t="shared" si="221"/>
        <v>0</v>
      </c>
      <c r="M931" s="230">
        <f t="shared" ca="1" si="229"/>
        <v>0</v>
      </c>
      <c r="N931" s="230">
        <f t="shared" ca="1" si="230"/>
        <v>0</v>
      </c>
      <c r="O931" s="231">
        <f t="shared" ca="1" si="231"/>
        <v>0</v>
      </c>
      <c r="P931" s="232">
        <f t="shared" ca="1" si="232"/>
        <v>0</v>
      </c>
      <c r="Q931" s="233">
        <f t="shared" ca="1" si="222"/>
        <v>0</v>
      </c>
      <c r="R931" s="233">
        <f ca="1">IF(LEN(B931)&gt;0,'7'!R931-'7'!Q931,"")</f>
        <v>0</v>
      </c>
      <c r="S931" s="234"/>
      <c r="T931" s="34"/>
      <c r="U931" s="34"/>
      <c r="V931" s="34"/>
      <c r="W931" s="34"/>
      <c r="X931" s="34"/>
      <c r="AB931" s="167">
        <f>ROW()</f>
        <v>931</v>
      </c>
      <c r="AC931" s="168">
        <f t="shared" ca="1" si="217"/>
        <v>0</v>
      </c>
      <c r="AD931" s="168">
        <f t="shared" ca="1" si="218"/>
        <v>0</v>
      </c>
      <c r="AE931" s="169" t="str">
        <f t="shared" ca="1" si="223"/>
        <v>-</v>
      </c>
      <c r="AF931" s="168" t="str">
        <f t="shared" ca="1" si="224"/>
        <v>-</v>
      </c>
      <c r="AG931" s="169" t="str">
        <f t="shared" ca="1" si="225"/>
        <v>-</v>
      </c>
      <c r="AH931" s="168" t="str">
        <f t="shared" ca="1" si="226"/>
        <v>-</v>
      </c>
      <c r="AI931" s="168">
        <f t="shared" ca="1" si="227"/>
        <v>0</v>
      </c>
      <c r="AJ931" s="170">
        <f t="shared" ca="1" si="228"/>
        <v>0</v>
      </c>
      <c r="AK931" s="168">
        <f t="shared" ca="1" si="219"/>
        <v>0</v>
      </c>
      <c r="AL931" s="168">
        <f t="shared" ca="1" si="220"/>
        <v>0</v>
      </c>
    </row>
    <row r="932" spans="1:38" ht="27" customHeight="1" x14ac:dyDescent="0.2">
      <c r="A932" s="56">
        <v>917</v>
      </c>
      <c r="B932" s="309" t="str">
        <f t="shared" ca="1" si="214"/>
        <v>A917</v>
      </c>
      <c r="C932" s="309"/>
      <c r="D932" s="57" t="str">
        <f t="shared" ca="1" si="215"/>
        <v/>
      </c>
      <c r="E932" s="59" t="str">
        <f t="shared" ca="1" si="216"/>
        <v/>
      </c>
      <c r="F932" s="215">
        <f ca="1">IF(LEN(B932)&gt;0,'OBRAČUNANA OSNOVNA PLAČA'!H926,"")</f>
        <v>0</v>
      </c>
      <c r="G932" s="60"/>
      <c r="H932" s="60"/>
      <c r="I932" s="60"/>
      <c r="J932" s="60"/>
      <c r="K932" s="60"/>
      <c r="L932" s="229">
        <f t="shared" si="221"/>
        <v>0</v>
      </c>
      <c r="M932" s="230">
        <f t="shared" ca="1" si="229"/>
        <v>0</v>
      </c>
      <c r="N932" s="230">
        <f t="shared" ca="1" si="230"/>
        <v>0</v>
      </c>
      <c r="O932" s="231">
        <f t="shared" ca="1" si="231"/>
        <v>0</v>
      </c>
      <c r="P932" s="232">
        <f t="shared" ca="1" si="232"/>
        <v>0</v>
      </c>
      <c r="Q932" s="233">
        <f t="shared" ca="1" si="222"/>
        <v>0</v>
      </c>
      <c r="R932" s="233">
        <f ca="1">IF(LEN(B932)&gt;0,'7'!R932-'7'!Q932,"")</f>
        <v>0</v>
      </c>
      <c r="S932" s="234"/>
      <c r="T932" s="34"/>
      <c r="U932" s="34"/>
      <c r="V932" s="34"/>
      <c r="W932" s="34"/>
      <c r="X932" s="34"/>
      <c r="AB932" s="167">
        <f>ROW()</f>
        <v>932</v>
      </c>
      <c r="AC932" s="168">
        <f t="shared" ca="1" si="217"/>
        <v>0</v>
      </c>
      <c r="AD932" s="168">
        <f t="shared" ca="1" si="218"/>
        <v>0</v>
      </c>
      <c r="AE932" s="169" t="str">
        <f t="shared" ca="1" si="223"/>
        <v>-</v>
      </c>
      <c r="AF932" s="168" t="str">
        <f t="shared" ca="1" si="224"/>
        <v>-</v>
      </c>
      <c r="AG932" s="169" t="str">
        <f t="shared" ca="1" si="225"/>
        <v>-</v>
      </c>
      <c r="AH932" s="168" t="str">
        <f t="shared" ca="1" si="226"/>
        <v>-</v>
      </c>
      <c r="AI932" s="168">
        <f t="shared" ca="1" si="227"/>
        <v>0</v>
      </c>
      <c r="AJ932" s="170">
        <f t="shared" ca="1" si="228"/>
        <v>0</v>
      </c>
      <c r="AK932" s="168">
        <f t="shared" ca="1" si="219"/>
        <v>0</v>
      </c>
      <c r="AL932" s="168">
        <f t="shared" ca="1" si="220"/>
        <v>0</v>
      </c>
    </row>
    <row r="933" spans="1:38" ht="27" customHeight="1" x14ac:dyDescent="0.2">
      <c r="A933" s="56">
        <v>918</v>
      </c>
      <c r="B933" s="309" t="str">
        <f t="shared" ca="1" si="214"/>
        <v>A918</v>
      </c>
      <c r="C933" s="309"/>
      <c r="D933" s="57" t="str">
        <f t="shared" ca="1" si="215"/>
        <v/>
      </c>
      <c r="E933" s="59" t="str">
        <f t="shared" ca="1" si="216"/>
        <v/>
      </c>
      <c r="F933" s="215">
        <f ca="1">IF(LEN(B933)&gt;0,'OBRAČUNANA OSNOVNA PLAČA'!H927,"")</f>
        <v>0</v>
      </c>
      <c r="G933" s="60"/>
      <c r="H933" s="60"/>
      <c r="I933" s="60"/>
      <c r="J933" s="60"/>
      <c r="K933" s="60"/>
      <c r="L933" s="229">
        <f t="shared" si="221"/>
        <v>0</v>
      </c>
      <c r="M933" s="230">
        <f t="shared" ca="1" si="229"/>
        <v>0</v>
      </c>
      <c r="N933" s="230">
        <f t="shared" ca="1" si="230"/>
        <v>0</v>
      </c>
      <c r="O933" s="231">
        <f t="shared" ca="1" si="231"/>
        <v>0</v>
      </c>
      <c r="P933" s="232">
        <f t="shared" ca="1" si="232"/>
        <v>0</v>
      </c>
      <c r="Q933" s="233">
        <f t="shared" ca="1" si="222"/>
        <v>0</v>
      </c>
      <c r="R933" s="233">
        <f ca="1">IF(LEN(B933)&gt;0,'7'!R933-'7'!Q933,"")</f>
        <v>0</v>
      </c>
      <c r="S933" s="234"/>
      <c r="T933" s="34"/>
      <c r="U933" s="34"/>
      <c r="V933" s="34"/>
      <c r="W933" s="34"/>
      <c r="X933" s="34"/>
      <c r="AB933" s="167">
        <f>ROW()</f>
        <v>933</v>
      </c>
      <c r="AC933" s="168">
        <f t="shared" ca="1" si="217"/>
        <v>0</v>
      </c>
      <c r="AD933" s="168">
        <f t="shared" ca="1" si="218"/>
        <v>0</v>
      </c>
      <c r="AE933" s="169" t="str">
        <f t="shared" ca="1" si="223"/>
        <v>-</v>
      </c>
      <c r="AF933" s="168" t="str">
        <f t="shared" ca="1" si="224"/>
        <v>-</v>
      </c>
      <c r="AG933" s="169" t="str">
        <f t="shared" ca="1" si="225"/>
        <v>-</v>
      </c>
      <c r="AH933" s="168" t="str">
        <f t="shared" ca="1" si="226"/>
        <v>-</v>
      </c>
      <c r="AI933" s="168">
        <f t="shared" ca="1" si="227"/>
        <v>0</v>
      </c>
      <c r="AJ933" s="170">
        <f t="shared" ca="1" si="228"/>
        <v>0</v>
      </c>
      <c r="AK933" s="168">
        <f t="shared" ca="1" si="219"/>
        <v>0</v>
      </c>
      <c r="AL933" s="168">
        <f t="shared" ca="1" si="220"/>
        <v>0</v>
      </c>
    </row>
    <row r="934" spans="1:38" ht="27" customHeight="1" x14ac:dyDescent="0.2">
      <c r="A934" s="56">
        <v>919</v>
      </c>
      <c r="B934" s="309" t="str">
        <f t="shared" ca="1" si="214"/>
        <v>A919</v>
      </c>
      <c r="C934" s="309"/>
      <c r="D934" s="57" t="str">
        <f t="shared" ca="1" si="215"/>
        <v/>
      </c>
      <c r="E934" s="59" t="str">
        <f t="shared" ca="1" si="216"/>
        <v/>
      </c>
      <c r="F934" s="215">
        <f ca="1">IF(LEN(B934)&gt;0,'OBRAČUNANA OSNOVNA PLAČA'!H928,"")</f>
        <v>0</v>
      </c>
      <c r="G934" s="60"/>
      <c r="H934" s="60"/>
      <c r="I934" s="60"/>
      <c r="J934" s="60"/>
      <c r="K934" s="60"/>
      <c r="L934" s="229">
        <f t="shared" si="221"/>
        <v>0</v>
      </c>
      <c r="M934" s="230">
        <f t="shared" ca="1" si="229"/>
        <v>0</v>
      </c>
      <c r="N934" s="230">
        <f t="shared" ca="1" si="230"/>
        <v>0</v>
      </c>
      <c r="O934" s="231">
        <f t="shared" ca="1" si="231"/>
        <v>0</v>
      </c>
      <c r="P934" s="232">
        <f t="shared" ca="1" si="232"/>
        <v>0</v>
      </c>
      <c r="Q934" s="233">
        <f t="shared" ca="1" si="222"/>
        <v>0</v>
      </c>
      <c r="R934" s="233">
        <f ca="1">IF(LEN(B934)&gt;0,'7'!R934-'7'!Q934,"")</f>
        <v>0</v>
      </c>
      <c r="S934" s="234"/>
      <c r="T934" s="34"/>
      <c r="U934" s="34"/>
      <c r="V934" s="34"/>
      <c r="W934" s="34"/>
      <c r="X934" s="34"/>
      <c r="AB934" s="167">
        <f>ROW()</f>
        <v>934</v>
      </c>
      <c r="AC934" s="168">
        <f t="shared" ca="1" si="217"/>
        <v>0</v>
      </c>
      <c r="AD934" s="168">
        <f t="shared" ca="1" si="218"/>
        <v>0</v>
      </c>
      <c r="AE934" s="169" t="str">
        <f t="shared" ca="1" si="223"/>
        <v>-</v>
      </c>
      <c r="AF934" s="168" t="str">
        <f t="shared" ca="1" si="224"/>
        <v>-</v>
      </c>
      <c r="AG934" s="169" t="str">
        <f t="shared" ca="1" si="225"/>
        <v>-</v>
      </c>
      <c r="AH934" s="168" t="str">
        <f t="shared" ca="1" si="226"/>
        <v>-</v>
      </c>
      <c r="AI934" s="168">
        <f t="shared" ca="1" si="227"/>
        <v>0</v>
      </c>
      <c r="AJ934" s="170">
        <f t="shared" ca="1" si="228"/>
        <v>0</v>
      </c>
      <c r="AK934" s="168">
        <f t="shared" ca="1" si="219"/>
        <v>0</v>
      </c>
      <c r="AL934" s="168">
        <f t="shared" ca="1" si="220"/>
        <v>0</v>
      </c>
    </row>
    <row r="935" spans="1:38" ht="27" customHeight="1" x14ac:dyDescent="0.2">
      <c r="A935" s="56">
        <v>920</v>
      </c>
      <c r="B935" s="309" t="str">
        <f t="shared" ca="1" si="214"/>
        <v>A920</v>
      </c>
      <c r="C935" s="309"/>
      <c r="D935" s="57" t="str">
        <f t="shared" ca="1" si="215"/>
        <v/>
      </c>
      <c r="E935" s="59" t="str">
        <f t="shared" ca="1" si="216"/>
        <v/>
      </c>
      <c r="F935" s="215">
        <f ca="1">IF(LEN(B935)&gt;0,'OBRAČUNANA OSNOVNA PLAČA'!H929,"")</f>
        <v>0</v>
      </c>
      <c r="G935" s="60"/>
      <c r="H935" s="60"/>
      <c r="I935" s="60"/>
      <c r="J935" s="60"/>
      <c r="K935" s="60"/>
      <c r="L935" s="229">
        <f t="shared" si="221"/>
        <v>0</v>
      </c>
      <c r="M935" s="230">
        <f t="shared" ca="1" si="229"/>
        <v>0</v>
      </c>
      <c r="N935" s="230">
        <f t="shared" ca="1" si="230"/>
        <v>0</v>
      </c>
      <c r="O935" s="231">
        <f t="shared" ca="1" si="231"/>
        <v>0</v>
      </c>
      <c r="P935" s="232">
        <f t="shared" ca="1" si="232"/>
        <v>0</v>
      </c>
      <c r="Q935" s="233">
        <f t="shared" ca="1" si="222"/>
        <v>0</v>
      </c>
      <c r="R935" s="233">
        <f ca="1">IF(LEN(B935)&gt;0,'7'!R935-'7'!Q935,"")</f>
        <v>0</v>
      </c>
      <c r="S935" s="234"/>
      <c r="T935" s="34"/>
      <c r="U935" s="34"/>
      <c r="V935" s="34"/>
      <c r="W935" s="34"/>
      <c r="X935" s="34"/>
      <c r="AB935" s="167">
        <f>ROW()</f>
        <v>935</v>
      </c>
      <c r="AC935" s="168">
        <f t="shared" ca="1" si="217"/>
        <v>0</v>
      </c>
      <c r="AD935" s="168">
        <f t="shared" ca="1" si="218"/>
        <v>0</v>
      </c>
      <c r="AE935" s="169" t="str">
        <f t="shared" ca="1" si="223"/>
        <v>-</v>
      </c>
      <c r="AF935" s="168" t="str">
        <f t="shared" ca="1" si="224"/>
        <v>-</v>
      </c>
      <c r="AG935" s="169" t="str">
        <f t="shared" ca="1" si="225"/>
        <v>-</v>
      </c>
      <c r="AH935" s="168" t="str">
        <f t="shared" ca="1" si="226"/>
        <v>-</v>
      </c>
      <c r="AI935" s="168">
        <f t="shared" ca="1" si="227"/>
        <v>0</v>
      </c>
      <c r="AJ935" s="170">
        <f t="shared" ca="1" si="228"/>
        <v>0</v>
      </c>
      <c r="AK935" s="168">
        <f t="shared" ca="1" si="219"/>
        <v>0</v>
      </c>
      <c r="AL935" s="168">
        <f t="shared" ca="1" si="220"/>
        <v>0</v>
      </c>
    </row>
    <row r="936" spans="1:38" ht="27" customHeight="1" x14ac:dyDescent="0.2">
      <c r="A936" s="56">
        <v>921</v>
      </c>
      <c r="B936" s="309" t="str">
        <f t="shared" ca="1" si="214"/>
        <v>A921</v>
      </c>
      <c r="C936" s="309"/>
      <c r="D936" s="57" t="str">
        <f t="shared" ca="1" si="215"/>
        <v/>
      </c>
      <c r="E936" s="59" t="str">
        <f t="shared" ca="1" si="216"/>
        <v/>
      </c>
      <c r="F936" s="215">
        <f ca="1">IF(LEN(B936)&gt;0,'OBRAČUNANA OSNOVNA PLAČA'!H930,"")</f>
        <v>0</v>
      </c>
      <c r="G936" s="60"/>
      <c r="H936" s="60"/>
      <c r="I936" s="60"/>
      <c r="J936" s="60"/>
      <c r="K936" s="60"/>
      <c r="L936" s="229">
        <f t="shared" si="221"/>
        <v>0</v>
      </c>
      <c r="M936" s="230">
        <f t="shared" ca="1" si="229"/>
        <v>0</v>
      </c>
      <c r="N936" s="230">
        <f t="shared" ca="1" si="230"/>
        <v>0</v>
      </c>
      <c r="O936" s="231">
        <f t="shared" ca="1" si="231"/>
        <v>0</v>
      </c>
      <c r="P936" s="232">
        <f t="shared" ca="1" si="232"/>
        <v>0</v>
      </c>
      <c r="Q936" s="233">
        <f t="shared" ca="1" si="222"/>
        <v>0</v>
      </c>
      <c r="R936" s="233">
        <f ca="1">IF(LEN(B936)&gt;0,'7'!R936-'7'!Q936,"")</f>
        <v>0</v>
      </c>
      <c r="S936" s="234"/>
      <c r="T936" s="34"/>
      <c r="U936" s="34"/>
      <c r="V936" s="34"/>
      <c r="W936" s="34"/>
      <c r="X936" s="34"/>
      <c r="AB936" s="167">
        <f>ROW()</f>
        <v>936</v>
      </c>
      <c r="AC936" s="168">
        <f t="shared" ca="1" si="217"/>
        <v>0</v>
      </c>
      <c r="AD936" s="168">
        <f t="shared" ca="1" si="218"/>
        <v>0</v>
      </c>
      <c r="AE936" s="169" t="str">
        <f t="shared" ca="1" si="223"/>
        <v>-</v>
      </c>
      <c r="AF936" s="168" t="str">
        <f t="shared" ca="1" si="224"/>
        <v>-</v>
      </c>
      <c r="AG936" s="169" t="str">
        <f t="shared" ca="1" si="225"/>
        <v>-</v>
      </c>
      <c r="AH936" s="168" t="str">
        <f t="shared" ca="1" si="226"/>
        <v>-</v>
      </c>
      <c r="AI936" s="168">
        <f t="shared" ca="1" si="227"/>
        <v>0</v>
      </c>
      <c r="AJ936" s="170">
        <f t="shared" ca="1" si="228"/>
        <v>0</v>
      </c>
      <c r="AK936" s="168">
        <f t="shared" ca="1" si="219"/>
        <v>0</v>
      </c>
      <c r="AL936" s="168">
        <f t="shared" ca="1" si="220"/>
        <v>0</v>
      </c>
    </row>
    <row r="937" spans="1:38" ht="27" customHeight="1" x14ac:dyDescent="0.2">
      <c r="A937" s="56">
        <v>922</v>
      </c>
      <c r="B937" s="309" t="str">
        <f t="shared" ca="1" si="214"/>
        <v>A922</v>
      </c>
      <c r="C937" s="309"/>
      <c r="D937" s="57" t="str">
        <f t="shared" ca="1" si="215"/>
        <v/>
      </c>
      <c r="E937" s="59" t="str">
        <f t="shared" ca="1" si="216"/>
        <v/>
      </c>
      <c r="F937" s="215">
        <f ca="1">IF(LEN(B937)&gt;0,'OBRAČUNANA OSNOVNA PLAČA'!H931,"")</f>
        <v>0</v>
      </c>
      <c r="G937" s="60"/>
      <c r="H937" s="60"/>
      <c r="I937" s="60"/>
      <c r="J937" s="60"/>
      <c r="K937" s="60"/>
      <c r="L937" s="229">
        <f t="shared" si="221"/>
        <v>0</v>
      </c>
      <c r="M937" s="230">
        <f t="shared" ca="1" si="229"/>
        <v>0</v>
      </c>
      <c r="N937" s="230">
        <f t="shared" ca="1" si="230"/>
        <v>0</v>
      </c>
      <c r="O937" s="231">
        <f t="shared" ca="1" si="231"/>
        <v>0</v>
      </c>
      <c r="P937" s="232">
        <f t="shared" ca="1" si="232"/>
        <v>0</v>
      </c>
      <c r="Q937" s="233">
        <f t="shared" ca="1" si="222"/>
        <v>0</v>
      </c>
      <c r="R937" s="233">
        <f ca="1">IF(LEN(B937)&gt;0,'7'!R937-'7'!Q937,"")</f>
        <v>0</v>
      </c>
      <c r="S937" s="234"/>
      <c r="T937" s="34"/>
      <c r="U937" s="34"/>
      <c r="V937" s="34"/>
      <c r="W937" s="34"/>
      <c r="X937" s="34"/>
      <c r="AB937" s="167">
        <f>ROW()</f>
        <v>937</v>
      </c>
      <c r="AC937" s="168">
        <f t="shared" ca="1" si="217"/>
        <v>0</v>
      </c>
      <c r="AD937" s="168">
        <f t="shared" ca="1" si="218"/>
        <v>0</v>
      </c>
      <c r="AE937" s="169" t="str">
        <f t="shared" ca="1" si="223"/>
        <v>-</v>
      </c>
      <c r="AF937" s="168" t="str">
        <f t="shared" ca="1" si="224"/>
        <v>-</v>
      </c>
      <c r="AG937" s="169" t="str">
        <f t="shared" ca="1" si="225"/>
        <v>-</v>
      </c>
      <c r="AH937" s="168" t="str">
        <f t="shared" ca="1" si="226"/>
        <v>-</v>
      </c>
      <c r="AI937" s="168">
        <f t="shared" ca="1" si="227"/>
        <v>0</v>
      </c>
      <c r="AJ937" s="170">
        <f t="shared" ca="1" si="228"/>
        <v>0</v>
      </c>
      <c r="AK937" s="168">
        <f t="shared" ca="1" si="219"/>
        <v>0</v>
      </c>
      <c r="AL937" s="168">
        <f t="shared" ca="1" si="220"/>
        <v>0</v>
      </c>
    </row>
    <row r="938" spans="1:38" ht="27" customHeight="1" x14ac:dyDescent="0.2">
      <c r="A938" s="56">
        <v>923</v>
      </c>
      <c r="B938" s="309" t="str">
        <f t="shared" ca="1" si="214"/>
        <v>A923</v>
      </c>
      <c r="C938" s="309"/>
      <c r="D938" s="57" t="str">
        <f t="shared" ca="1" si="215"/>
        <v/>
      </c>
      <c r="E938" s="59" t="str">
        <f t="shared" ca="1" si="216"/>
        <v/>
      </c>
      <c r="F938" s="215">
        <f ca="1">IF(LEN(B938)&gt;0,'OBRAČUNANA OSNOVNA PLAČA'!H932,"")</f>
        <v>0</v>
      </c>
      <c r="G938" s="60"/>
      <c r="H938" s="60"/>
      <c r="I938" s="60"/>
      <c r="J938" s="60"/>
      <c r="K938" s="60"/>
      <c r="L938" s="229">
        <f t="shared" si="221"/>
        <v>0</v>
      </c>
      <c r="M938" s="230">
        <f t="shared" ca="1" si="229"/>
        <v>0</v>
      </c>
      <c r="N938" s="230">
        <f t="shared" ca="1" si="230"/>
        <v>0</v>
      </c>
      <c r="O938" s="231">
        <f t="shared" ca="1" si="231"/>
        <v>0</v>
      </c>
      <c r="P938" s="232">
        <f t="shared" ca="1" si="232"/>
        <v>0</v>
      </c>
      <c r="Q938" s="233">
        <f t="shared" ca="1" si="222"/>
        <v>0</v>
      </c>
      <c r="R938" s="233">
        <f ca="1">IF(LEN(B938)&gt;0,'7'!R938-'7'!Q938,"")</f>
        <v>0</v>
      </c>
      <c r="S938" s="234"/>
      <c r="T938" s="34"/>
      <c r="U938" s="34"/>
      <c r="V938" s="34"/>
      <c r="W938" s="34"/>
      <c r="X938" s="34"/>
      <c r="AB938" s="167">
        <f>ROW()</f>
        <v>938</v>
      </c>
      <c r="AC938" s="168">
        <f t="shared" ca="1" si="217"/>
        <v>0</v>
      </c>
      <c r="AD938" s="168">
        <f t="shared" ca="1" si="218"/>
        <v>0</v>
      </c>
      <c r="AE938" s="169" t="str">
        <f t="shared" ca="1" si="223"/>
        <v>-</v>
      </c>
      <c r="AF938" s="168" t="str">
        <f t="shared" ca="1" si="224"/>
        <v>-</v>
      </c>
      <c r="AG938" s="169" t="str">
        <f t="shared" ca="1" si="225"/>
        <v>-</v>
      </c>
      <c r="AH938" s="168" t="str">
        <f t="shared" ca="1" si="226"/>
        <v>-</v>
      </c>
      <c r="AI938" s="168">
        <f t="shared" ca="1" si="227"/>
        <v>0</v>
      </c>
      <c r="AJ938" s="170">
        <f t="shared" ca="1" si="228"/>
        <v>0</v>
      </c>
      <c r="AK938" s="168">
        <f t="shared" ca="1" si="219"/>
        <v>0</v>
      </c>
      <c r="AL938" s="168">
        <f t="shared" ca="1" si="220"/>
        <v>0</v>
      </c>
    </row>
    <row r="939" spans="1:38" ht="27" customHeight="1" x14ac:dyDescent="0.2">
      <c r="A939" s="56">
        <v>924</v>
      </c>
      <c r="B939" s="309" t="str">
        <f t="shared" ca="1" si="214"/>
        <v>A924</v>
      </c>
      <c r="C939" s="309"/>
      <c r="D939" s="57" t="str">
        <f t="shared" ca="1" si="215"/>
        <v/>
      </c>
      <c r="E939" s="59" t="str">
        <f t="shared" ca="1" si="216"/>
        <v/>
      </c>
      <c r="F939" s="215">
        <f ca="1">IF(LEN(B939)&gt;0,'OBRAČUNANA OSNOVNA PLAČA'!H933,"")</f>
        <v>0</v>
      </c>
      <c r="G939" s="60"/>
      <c r="H939" s="60"/>
      <c r="I939" s="60"/>
      <c r="J939" s="60"/>
      <c r="K939" s="60"/>
      <c r="L939" s="229">
        <f t="shared" si="221"/>
        <v>0</v>
      </c>
      <c r="M939" s="230">
        <f t="shared" ca="1" si="229"/>
        <v>0</v>
      </c>
      <c r="N939" s="230">
        <f t="shared" ca="1" si="230"/>
        <v>0</v>
      </c>
      <c r="O939" s="231">
        <f t="shared" ca="1" si="231"/>
        <v>0</v>
      </c>
      <c r="P939" s="232">
        <f t="shared" ca="1" si="232"/>
        <v>0</v>
      </c>
      <c r="Q939" s="233">
        <f t="shared" ca="1" si="222"/>
        <v>0</v>
      </c>
      <c r="R939" s="233">
        <f ca="1">IF(LEN(B939)&gt;0,'7'!R939-'7'!Q939,"")</f>
        <v>0</v>
      </c>
      <c r="S939" s="234"/>
      <c r="T939" s="34"/>
      <c r="U939" s="34"/>
      <c r="V939" s="34"/>
      <c r="W939" s="34"/>
      <c r="X939" s="34"/>
      <c r="AB939" s="167">
        <f>ROW()</f>
        <v>939</v>
      </c>
      <c r="AC939" s="168">
        <f t="shared" ca="1" si="217"/>
        <v>0</v>
      </c>
      <c r="AD939" s="168">
        <f t="shared" ca="1" si="218"/>
        <v>0</v>
      </c>
      <c r="AE939" s="169" t="str">
        <f t="shared" ca="1" si="223"/>
        <v>-</v>
      </c>
      <c r="AF939" s="168" t="str">
        <f t="shared" ca="1" si="224"/>
        <v>-</v>
      </c>
      <c r="AG939" s="169" t="str">
        <f t="shared" ca="1" si="225"/>
        <v>-</v>
      </c>
      <c r="AH939" s="168" t="str">
        <f t="shared" ca="1" si="226"/>
        <v>-</v>
      </c>
      <c r="AI939" s="168">
        <f t="shared" ca="1" si="227"/>
        <v>0</v>
      </c>
      <c r="AJ939" s="170">
        <f t="shared" ca="1" si="228"/>
        <v>0</v>
      </c>
      <c r="AK939" s="168">
        <f t="shared" ca="1" si="219"/>
        <v>0</v>
      </c>
      <c r="AL939" s="168">
        <f t="shared" ca="1" si="220"/>
        <v>0</v>
      </c>
    </row>
    <row r="940" spans="1:38" ht="27" customHeight="1" x14ac:dyDescent="0.2">
      <c r="A940" s="56">
        <v>925</v>
      </c>
      <c r="B940" s="309" t="str">
        <f t="shared" ca="1" si="214"/>
        <v>A925</v>
      </c>
      <c r="C940" s="309"/>
      <c r="D940" s="57" t="str">
        <f t="shared" ca="1" si="215"/>
        <v/>
      </c>
      <c r="E940" s="59" t="str">
        <f t="shared" ca="1" si="216"/>
        <v/>
      </c>
      <c r="F940" s="215">
        <f ca="1">IF(LEN(B940)&gt;0,'OBRAČUNANA OSNOVNA PLAČA'!H934,"")</f>
        <v>0</v>
      </c>
      <c r="G940" s="60"/>
      <c r="H940" s="60"/>
      <c r="I940" s="60"/>
      <c r="J940" s="60"/>
      <c r="K940" s="60"/>
      <c r="L940" s="229">
        <f t="shared" si="221"/>
        <v>0</v>
      </c>
      <c r="M940" s="230">
        <f t="shared" ca="1" si="229"/>
        <v>0</v>
      </c>
      <c r="N940" s="230">
        <f t="shared" ca="1" si="230"/>
        <v>0</v>
      </c>
      <c r="O940" s="231">
        <f t="shared" ca="1" si="231"/>
        <v>0</v>
      </c>
      <c r="P940" s="232">
        <f t="shared" ca="1" si="232"/>
        <v>0</v>
      </c>
      <c r="Q940" s="233">
        <f t="shared" ca="1" si="222"/>
        <v>0</v>
      </c>
      <c r="R940" s="233">
        <f ca="1">IF(LEN(B940)&gt;0,'7'!R940-'7'!Q940,"")</f>
        <v>0</v>
      </c>
      <c r="S940" s="234"/>
      <c r="T940" s="34"/>
      <c r="U940" s="34"/>
      <c r="V940" s="34"/>
      <c r="W940" s="34"/>
      <c r="X940" s="34"/>
      <c r="AB940" s="167">
        <f>ROW()</f>
        <v>940</v>
      </c>
      <c r="AC940" s="168">
        <f t="shared" ca="1" si="217"/>
        <v>0</v>
      </c>
      <c r="AD940" s="168">
        <f t="shared" ca="1" si="218"/>
        <v>0</v>
      </c>
      <c r="AE940" s="169" t="str">
        <f t="shared" ca="1" si="223"/>
        <v>-</v>
      </c>
      <c r="AF940" s="168" t="str">
        <f t="shared" ca="1" si="224"/>
        <v>-</v>
      </c>
      <c r="AG940" s="169" t="str">
        <f t="shared" ca="1" si="225"/>
        <v>-</v>
      </c>
      <c r="AH940" s="168" t="str">
        <f t="shared" ca="1" si="226"/>
        <v>-</v>
      </c>
      <c r="AI940" s="168">
        <f t="shared" ca="1" si="227"/>
        <v>0</v>
      </c>
      <c r="AJ940" s="170">
        <f t="shared" ca="1" si="228"/>
        <v>0</v>
      </c>
      <c r="AK940" s="168">
        <f t="shared" ca="1" si="219"/>
        <v>0</v>
      </c>
      <c r="AL940" s="168">
        <f t="shared" ca="1" si="220"/>
        <v>0</v>
      </c>
    </row>
    <row r="941" spans="1:38" ht="27" customHeight="1" x14ac:dyDescent="0.2">
      <c r="A941" s="56">
        <v>926</v>
      </c>
      <c r="B941" s="309" t="str">
        <f t="shared" ca="1" si="214"/>
        <v>A926</v>
      </c>
      <c r="C941" s="309"/>
      <c r="D941" s="57" t="str">
        <f t="shared" ca="1" si="215"/>
        <v/>
      </c>
      <c r="E941" s="59" t="str">
        <f t="shared" ca="1" si="216"/>
        <v/>
      </c>
      <c r="F941" s="215">
        <f ca="1">IF(LEN(B941)&gt;0,'OBRAČUNANA OSNOVNA PLAČA'!H935,"")</f>
        <v>0</v>
      </c>
      <c r="G941" s="60"/>
      <c r="H941" s="60"/>
      <c r="I941" s="60"/>
      <c r="J941" s="60"/>
      <c r="K941" s="60"/>
      <c r="L941" s="229">
        <f t="shared" si="221"/>
        <v>0</v>
      </c>
      <c r="M941" s="230">
        <f t="shared" ca="1" si="229"/>
        <v>0</v>
      </c>
      <c r="N941" s="230">
        <f t="shared" ca="1" si="230"/>
        <v>0</v>
      </c>
      <c r="O941" s="231">
        <f t="shared" ca="1" si="231"/>
        <v>0</v>
      </c>
      <c r="P941" s="232">
        <f t="shared" ca="1" si="232"/>
        <v>0</v>
      </c>
      <c r="Q941" s="233">
        <f t="shared" ca="1" si="222"/>
        <v>0</v>
      </c>
      <c r="R941" s="233">
        <f ca="1">IF(LEN(B941)&gt;0,'7'!R941-'7'!Q941,"")</f>
        <v>0</v>
      </c>
      <c r="S941" s="234"/>
      <c r="T941" s="34"/>
      <c r="U941" s="34"/>
      <c r="V941" s="34"/>
      <c r="W941" s="34"/>
      <c r="X941" s="34"/>
      <c r="AB941" s="167">
        <f>ROW()</f>
        <v>941</v>
      </c>
      <c r="AC941" s="168">
        <f t="shared" ca="1" si="217"/>
        <v>0</v>
      </c>
      <c r="AD941" s="168">
        <f t="shared" ca="1" si="218"/>
        <v>0</v>
      </c>
      <c r="AE941" s="169" t="str">
        <f t="shared" ca="1" si="223"/>
        <v>-</v>
      </c>
      <c r="AF941" s="168" t="str">
        <f t="shared" ca="1" si="224"/>
        <v>-</v>
      </c>
      <c r="AG941" s="169" t="str">
        <f t="shared" ca="1" si="225"/>
        <v>-</v>
      </c>
      <c r="AH941" s="168" t="str">
        <f t="shared" ca="1" si="226"/>
        <v>-</v>
      </c>
      <c r="AI941" s="168">
        <f t="shared" ca="1" si="227"/>
        <v>0</v>
      </c>
      <c r="AJ941" s="170">
        <f t="shared" ca="1" si="228"/>
        <v>0</v>
      </c>
      <c r="AK941" s="168">
        <f t="shared" ca="1" si="219"/>
        <v>0</v>
      </c>
      <c r="AL941" s="168">
        <f t="shared" ca="1" si="220"/>
        <v>0</v>
      </c>
    </row>
    <row r="942" spans="1:38" ht="27" customHeight="1" x14ac:dyDescent="0.2">
      <c r="A942" s="56">
        <v>927</v>
      </c>
      <c r="B942" s="309" t="str">
        <f t="shared" ca="1" si="214"/>
        <v>A927</v>
      </c>
      <c r="C942" s="309"/>
      <c r="D942" s="57" t="str">
        <f t="shared" ca="1" si="215"/>
        <v/>
      </c>
      <c r="E942" s="59" t="str">
        <f t="shared" ca="1" si="216"/>
        <v/>
      </c>
      <c r="F942" s="215">
        <f ca="1">IF(LEN(B942)&gt;0,'OBRAČUNANA OSNOVNA PLAČA'!H936,"")</f>
        <v>0</v>
      </c>
      <c r="G942" s="60"/>
      <c r="H942" s="60"/>
      <c r="I942" s="60"/>
      <c r="J942" s="60"/>
      <c r="K942" s="60"/>
      <c r="L942" s="229">
        <f t="shared" si="221"/>
        <v>0</v>
      </c>
      <c r="M942" s="230">
        <f t="shared" ca="1" si="229"/>
        <v>0</v>
      </c>
      <c r="N942" s="230">
        <f t="shared" ca="1" si="230"/>
        <v>0</v>
      </c>
      <c r="O942" s="231">
        <f t="shared" ca="1" si="231"/>
        <v>0</v>
      </c>
      <c r="P942" s="232">
        <f t="shared" ca="1" si="232"/>
        <v>0</v>
      </c>
      <c r="Q942" s="233">
        <f t="shared" ca="1" si="222"/>
        <v>0</v>
      </c>
      <c r="R942" s="233">
        <f ca="1">IF(LEN(B942)&gt;0,'7'!R942-'7'!Q942,"")</f>
        <v>0</v>
      </c>
      <c r="S942" s="234"/>
      <c r="T942" s="34"/>
      <c r="U942" s="34"/>
      <c r="V942" s="34"/>
      <c r="W942" s="34"/>
      <c r="X942" s="34"/>
      <c r="AB942" s="167">
        <f>ROW()</f>
        <v>942</v>
      </c>
      <c r="AC942" s="168">
        <f t="shared" ca="1" si="217"/>
        <v>0</v>
      </c>
      <c r="AD942" s="168">
        <f t="shared" ca="1" si="218"/>
        <v>0</v>
      </c>
      <c r="AE942" s="169" t="str">
        <f t="shared" ca="1" si="223"/>
        <v>-</v>
      </c>
      <c r="AF942" s="168" t="str">
        <f t="shared" ca="1" si="224"/>
        <v>-</v>
      </c>
      <c r="AG942" s="169" t="str">
        <f t="shared" ca="1" si="225"/>
        <v>-</v>
      </c>
      <c r="AH942" s="168" t="str">
        <f t="shared" ca="1" si="226"/>
        <v>-</v>
      </c>
      <c r="AI942" s="168">
        <f t="shared" ca="1" si="227"/>
        <v>0</v>
      </c>
      <c r="AJ942" s="170">
        <f t="shared" ca="1" si="228"/>
        <v>0</v>
      </c>
      <c r="AK942" s="168">
        <f t="shared" ca="1" si="219"/>
        <v>0</v>
      </c>
      <c r="AL942" s="168">
        <f t="shared" ca="1" si="220"/>
        <v>0</v>
      </c>
    </row>
    <row r="943" spans="1:38" ht="27" customHeight="1" x14ac:dyDescent="0.2">
      <c r="A943" s="56">
        <v>928</v>
      </c>
      <c r="B943" s="309" t="str">
        <f t="shared" ca="1" si="214"/>
        <v>A928</v>
      </c>
      <c r="C943" s="309"/>
      <c r="D943" s="57" t="str">
        <f t="shared" ca="1" si="215"/>
        <v/>
      </c>
      <c r="E943" s="59" t="str">
        <f t="shared" ca="1" si="216"/>
        <v/>
      </c>
      <c r="F943" s="215">
        <f ca="1">IF(LEN(B943)&gt;0,'OBRAČUNANA OSNOVNA PLAČA'!H937,"")</f>
        <v>0</v>
      </c>
      <c r="G943" s="60"/>
      <c r="H943" s="60"/>
      <c r="I943" s="60"/>
      <c r="J943" s="60"/>
      <c r="K943" s="60"/>
      <c r="L943" s="229">
        <f t="shared" si="221"/>
        <v>0</v>
      </c>
      <c r="M943" s="230">
        <f t="shared" ca="1" si="229"/>
        <v>0</v>
      </c>
      <c r="N943" s="230">
        <f t="shared" ca="1" si="230"/>
        <v>0</v>
      </c>
      <c r="O943" s="231">
        <f t="shared" ca="1" si="231"/>
        <v>0</v>
      </c>
      <c r="P943" s="232">
        <f t="shared" ca="1" si="232"/>
        <v>0</v>
      </c>
      <c r="Q943" s="233">
        <f t="shared" ca="1" si="222"/>
        <v>0</v>
      </c>
      <c r="R943" s="233">
        <f ca="1">IF(LEN(B943)&gt;0,'7'!R943-'7'!Q943,"")</f>
        <v>0</v>
      </c>
      <c r="S943" s="234"/>
      <c r="T943" s="34"/>
      <c r="U943" s="34"/>
      <c r="V943" s="34"/>
      <c r="W943" s="34"/>
      <c r="X943" s="34"/>
      <c r="AB943" s="167">
        <f>ROW()</f>
        <v>943</v>
      </c>
      <c r="AC943" s="168">
        <f t="shared" ca="1" si="217"/>
        <v>0</v>
      </c>
      <c r="AD943" s="168">
        <f t="shared" ca="1" si="218"/>
        <v>0</v>
      </c>
      <c r="AE943" s="169" t="str">
        <f t="shared" ca="1" si="223"/>
        <v>-</v>
      </c>
      <c r="AF943" s="168" t="str">
        <f t="shared" ca="1" si="224"/>
        <v>-</v>
      </c>
      <c r="AG943" s="169" t="str">
        <f t="shared" ca="1" si="225"/>
        <v>-</v>
      </c>
      <c r="AH943" s="168" t="str">
        <f t="shared" ca="1" si="226"/>
        <v>-</v>
      </c>
      <c r="AI943" s="168">
        <f t="shared" ca="1" si="227"/>
        <v>0</v>
      </c>
      <c r="AJ943" s="170">
        <f t="shared" ca="1" si="228"/>
        <v>0</v>
      </c>
      <c r="AK943" s="168">
        <f t="shared" ca="1" si="219"/>
        <v>0</v>
      </c>
      <c r="AL943" s="168">
        <f t="shared" ca="1" si="220"/>
        <v>0</v>
      </c>
    </row>
    <row r="944" spans="1:38" ht="27" customHeight="1" x14ac:dyDescent="0.2">
      <c r="A944" s="56">
        <v>929</v>
      </c>
      <c r="B944" s="309" t="str">
        <f t="shared" ca="1" si="214"/>
        <v>A929</v>
      </c>
      <c r="C944" s="309"/>
      <c r="D944" s="57" t="str">
        <f t="shared" ca="1" si="215"/>
        <v/>
      </c>
      <c r="E944" s="59" t="str">
        <f t="shared" ca="1" si="216"/>
        <v/>
      </c>
      <c r="F944" s="215">
        <f ca="1">IF(LEN(B944)&gt;0,'OBRAČUNANA OSNOVNA PLAČA'!H938,"")</f>
        <v>0</v>
      </c>
      <c r="G944" s="60"/>
      <c r="H944" s="60"/>
      <c r="I944" s="60"/>
      <c r="J944" s="60"/>
      <c r="K944" s="60"/>
      <c r="L944" s="229">
        <f t="shared" si="221"/>
        <v>0</v>
      </c>
      <c r="M944" s="230">
        <f t="shared" ca="1" si="229"/>
        <v>0</v>
      </c>
      <c r="N944" s="230">
        <f t="shared" ca="1" si="230"/>
        <v>0</v>
      </c>
      <c r="O944" s="231">
        <f t="shared" ca="1" si="231"/>
        <v>0</v>
      </c>
      <c r="P944" s="232">
        <f t="shared" ca="1" si="232"/>
        <v>0</v>
      </c>
      <c r="Q944" s="233">
        <f t="shared" ca="1" si="222"/>
        <v>0</v>
      </c>
      <c r="R944" s="233">
        <f ca="1">IF(LEN(B944)&gt;0,'7'!R944-'7'!Q944,"")</f>
        <v>0</v>
      </c>
      <c r="S944" s="234"/>
      <c r="T944" s="34"/>
      <c r="U944" s="34"/>
      <c r="V944" s="34"/>
      <c r="W944" s="34"/>
      <c r="X944" s="34"/>
      <c r="AB944" s="167">
        <f>ROW()</f>
        <v>944</v>
      </c>
      <c r="AC944" s="168">
        <f t="shared" ca="1" si="217"/>
        <v>0</v>
      </c>
      <c r="AD944" s="168">
        <f t="shared" ca="1" si="218"/>
        <v>0</v>
      </c>
      <c r="AE944" s="169" t="str">
        <f t="shared" ca="1" si="223"/>
        <v>-</v>
      </c>
      <c r="AF944" s="168" t="str">
        <f t="shared" ca="1" si="224"/>
        <v>-</v>
      </c>
      <c r="AG944" s="169" t="str">
        <f t="shared" ca="1" si="225"/>
        <v>-</v>
      </c>
      <c r="AH944" s="168" t="str">
        <f t="shared" ca="1" si="226"/>
        <v>-</v>
      </c>
      <c r="AI944" s="168">
        <f t="shared" ca="1" si="227"/>
        <v>0</v>
      </c>
      <c r="AJ944" s="170">
        <f t="shared" ca="1" si="228"/>
        <v>0</v>
      </c>
      <c r="AK944" s="168">
        <f t="shared" ca="1" si="219"/>
        <v>0</v>
      </c>
      <c r="AL944" s="168">
        <f t="shared" ca="1" si="220"/>
        <v>0</v>
      </c>
    </row>
    <row r="945" spans="1:38" ht="27" customHeight="1" x14ac:dyDescent="0.2">
      <c r="A945" s="56">
        <v>930</v>
      </c>
      <c r="B945" s="309" t="str">
        <f t="shared" ca="1" si="214"/>
        <v>A930</v>
      </c>
      <c r="C945" s="309"/>
      <c r="D945" s="57" t="str">
        <f t="shared" ca="1" si="215"/>
        <v/>
      </c>
      <c r="E945" s="59" t="str">
        <f t="shared" ca="1" si="216"/>
        <v/>
      </c>
      <c r="F945" s="215">
        <f ca="1">IF(LEN(B945)&gt;0,'OBRAČUNANA OSNOVNA PLAČA'!H939,"")</f>
        <v>0</v>
      </c>
      <c r="G945" s="60"/>
      <c r="H945" s="60"/>
      <c r="I945" s="60"/>
      <c r="J945" s="60"/>
      <c r="K945" s="60"/>
      <c r="L945" s="229">
        <f t="shared" si="221"/>
        <v>0</v>
      </c>
      <c r="M945" s="230">
        <f t="shared" ca="1" si="229"/>
        <v>0</v>
      </c>
      <c r="N945" s="230">
        <f t="shared" ca="1" si="230"/>
        <v>0</v>
      </c>
      <c r="O945" s="231">
        <f t="shared" ca="1" si="231"/>
        <v>0</v>
      </c>
      <c r="P945" s="232">
        <f t="shared" ca="1" si="232"/>
        <v>0</v>
      </c>
      <c r="Q945" s="233">
        <f t="shared" ca="1" si="222"/>
        <v>0</v>
      </c>
      <c r="R945" s="233">
        <f ca="1">IF(LEN(B945)&gt;0,'7'!R945-'7'!Q945,"")</f>
        <v>0</v>
      </c>
      <c r="S945" s="234"/>
      <c r="T945" s="34"/>
      <c r="U945" s="34"/>
      <c r="V945" s="34"/>
      <c r="W945" s="34"/>
      <c r="X945" s="34"/>
      <c r="AB945" s="167">
        <f>ROW()</f>
        <v>945</v>
      </c>
      <c r="AC945" s="168">
        <f t="shared" ca="1" si="217"/>
        <v>0</v>
      </c>
      <c r="AD945" s="168">
        <f t="shared" ca="1" si="218"/>
        <v>0</v>
      </c>
      <c r="AE945" s="169" t="str">
        <f t="shared" ca="1" si="223"/>
        <v>-</v>
      </c>
      <c r="AF945" s="168" t="str">
        <f t="shared" ca="1" si="224"/>
        <v>-</v>
      </c>
      <c r="AG945" s="169" t="str">
        <f t="shared" ca="1" si="225"/>
        <v>-</v>
      </c>
      <c r="AH945" s="168" t="str">
        <f t="shared" ca="1" si="226"/>
        <v>-</v>
      </c>
      <c r="AI945" s="168">
        <f t="shared" ca="1" si="227"/>
        <v>0</v>
      </c>
      <c r="AJ945" s="170">
        <f t="shared" ca="1" si="228"/>
        <v>0</v>
      </c>
      <c r="AK945" s="168">
        <f t="shared" ca="1" si="219"/>
        <v>0</v>
      </c>
      <c r="AL945" s="168">
        <f t="shared" ca="1" si="220"/>
        <v>0</v>
      </c>
    </row>
    <row r="946" spans="1:38" ht="27" customHeight="1" x14ac:dyDescent="0.2">
      <c r="A946" s="56">
        <v>931</v>
      </c>
      <c r="B946" s="309" t="str">
        <f t="shared" ca="1" si="214"/>
        <v>A931</v>
      </c>
      <c r="C946" s="309"/>
      <c r="D946" s="57" t="str">
        <f t="shared" ca="1" si="215"/>
        <v/>
      </c>
      <c r="E946" s="59" t="str">
        <f t="shared" ca="1" si="216"/>
        <v/>
      </c>
      <c r="F946" s="215">
        <f ca="1">IF(LEN(B946)&gt;0,'OBRAČUNANA OSNOVNA PLAČA'!H940,"")</f>
        <v>0</v>
      </c>
      <c r="G946" s="60"/>
      <c r="H946" s="60"/>
      <c r="I946" s="60"/>
      <c r="J946" s="60"/>
      <c r="K946" s="60"/>
      <c r="L946" s="229">
        <f t="shared" si="221"/>
        <v>0</v>
      </c>
      <c r="M946" s="230">
        <f t="shared" ca="1" si="229"/>
        <v>0</v>
      </c>
      <c r="N946" s="230">
        <f t="shared" ca="1" si="230"/>
        <v>0</v>
      </c>
      <c r="O946" s="231">
        <f t="shared" ca="1" si="231"/>
        <v>0</v>
      </c>
      <c r="P946" s="232">
        <f t="shared" ca="1" si="232"/>
        <v>0</v>
      </c>
      <c r="Q946" s="233">
        <f t="shared" ca="1" si="222"/>
        <v>0</v>
      </c>
      <c r="R946" s="233">
        <f ca="1">IF(LEN(B946)&gt;0,'7'!R946-'7'!Q946,"")</f>
        <v>0</v>
      </c>
      <c r="S946" s="234"/>
      <c r="T946" s="34"/>
      <c r="U946" s="34"/>
      <c r="V946" s="34"/>
      <c r="W946" s="34"/>
      <c r="X946" s="34"/>
      <c r="AB946" s="167">
        <f>ROW()</f>
        <v>946</v>
      </c>
      <c r="AC946" s="168">
        <f t="shared" ca="1" si="217"/>
        <v>0</v>
      </c>
      <c r="AD946" s="168">
        <f t="shared" ca="1" si="218"/>
        <v>0</v>
      </c>
      <c r="AE946" s="169" t="str">
        <f t="shared" ca="1" si="223"/>
        <v>-</v>
      </c>
      <c r="AF946" s="168" t="str">
        <f t="shared" ca="1" si="224"/>
        <v>-</v>
      </c>
      <c r="AG946" s="169" t="str">
        <f t="shared" ca="1" si="225"/>
        <v>-</v>
      </c>
      <c r="AH946" s="168" t="str">
        <f t="shared" ca="1" si="226"/>
        <v>-</v>
      </c>
      <c r="AI946" s="168">
        <f t="shared" ca="1" si="227"/>
        <v>0</v>
      </c>
      <c r="AJ946" s="170">
        <f t="shared" ca="1" si="228"/>
        <v>0</v>
      </c>
      <c r="AK946" s="168">
        <f t="shared" ca="1" si="219"/>
        <v>0</v>
      </c>
      <c r="AL946" s="168">
        <f t="shared" ca="1" si="220"/>
        <v>0</v>
      </c>
    </row>
    <row r="947" spans="1:38" ht="27" customHeight="1" x14ac:dyDescent="0.2">
      <c r="A947" s="56">
        <v>932</v>
      </c>
      <c r="B947" s="309" t="str">
        <f t="shared" ca="1" si="214"/>
        <v>A932</v>
      </c>
      <c r="C947" s="309"/>
      <c r="D947" s="57" t="str">
        <f t="shared" ca="1" si="215"/>
        <v/>
      </c>
      <c r="E947" s="59" t="str">
        <f t="shared" ca="1" si="216"/>
        <v/>
      </c>
      <c r="F947" s="215">
        <f ca="1">IF(LEN(B947)&gt;0,'OBRAČUNANA OSNOVNA PLAČA'!H941,"")</f>
        <v>0</v>
      </c>
      <c r="G947" s="60"/>
      <c r="H947" s="60"/>
      <c r="I947" s="60"/>
      <c r="J947" s="60"/>
      <c r="K947" s="60"/>
      <c r="L947" s="229">
        <f t="shared" si="221"/>
        <v>0</v>
      </c>
      <c r="M947" s="230">
        <f t="shared" ca="1" si="229"/>
        <v>0</v>
      </c>
      <c r="N947" s="230">
        <f t="shared" ca="1" si="230"/>
        <v>0</v>
      </c>
      <c r="O947" s="231">
        <f t="shared" ca="1" si="231"/>
        <v>0</v>
      </c>
      <c r="P947" s="232">
        <f t="shared" ca="1" si="232"/>
        <v>0</v>
      </c>
      <c r="Q947" s="233">
        <f t="shared" ca="1" si="222"/>
        <v>0</v>
      </c>
      <c r="R947" s="233">
        <f ca="1">IF(LEN(B947)&gt;0,'7'!R947-'7'!Q947,"")</f>
        <v>0</v>
      </c>
      <c r="S947" s="234"/>
      <c r="T947" s="34"/>
      <c r="U947" s="34"/>
      <c r="V947" s="34"/>
      <c r="W947" s="34"/>
      <c r="X947" s="34"/>
      <c r="AB947" s="167">
        <f>ROW()</f>
        <v>947</v>
      </c>
      <c r="AC947" s="168">
        <f t="shared" ca="1" si="217"/>
        <v>0</v>
      </c>
      <c r="AD947" s="168">
        <f t="shared" ca="1" si="218"/>
        <v>0</v>
      </c>
      <c r="AE947" s="169" t="str">
        <f t="shared" ca="1" si="223"/>
        <v>-</v>
      </c>
      <c r="AF947" s="168" t="str">
        <f t="shared" ca="1" si="224"/>
        <v>-</v>
      </c>
      <c r="AG947" s="169" t="str">
        <f t="shared" ca="1" si="225"/>
        <v>-</v>
      </c>
      <c r="AH947" s="168" t="str">
        <f t="shared" ca="1" si="226"/>
        <v>-</v>
      </c>
      <c r="AI947" s="168">
        <f t="shared" ca="1" si="227"/>
        <v>0</v>
      </c>
      <c r="AJ947" s="170">
        <f t="shared" ca="1" si="228"/>
        <v>0</v>
      </c>
      <c r="AK947" s="168">
        <f t="shared" ca="1" si="219"/>
        <v>0</v>
      </c>
      <c r="AL947" s="168">
        <f t="shared" ca="1" si="220"/>
        <v>0</v>
      </c>
    </row>
    <row r="948" spans="1:38" ht="27" customHeight="1" x14ac:dyDescent="0.2">
      <c r="A948" s="56">
        <v>933</v>
      </c>
      <c r="B948" s="309" t="str">
        <f t="shared" ca="1" si="214"/>
        <v>A933</v>
      </c>
      <c r="C948" s="309"/>
      <c r="D948" s="57" t="str">
        <f t="shared" ca="1" si="215"/>
        <v/>
      </c>
      <c r="E948" s="59" t="str">
        <f t="shared" ca="1" si="216"/>
        <v/>
      </c>
      <c r="F948" s="215">
        <f ca="1">IF(LEN(B948)&gt;0,'OBRAČUNANA OSNOVNA PLAČA'!H942,"")</f>
        <v>0</v>
      </c>
      <c r="G948" s="60"/>
      <c r="H948" s="60"/>
      <c r="I948" s="60"/>
      <c r="J948" s="60"/>
      <c r="K948" s="60"/>
      <c r="L948" s="229">
        <f t="shared" si="221"/>
        <v>0</v>
      </c>
      <c r="M948" s="230">
        <f t="shared" ca="1" si="229"/>
        <v>0</v>
      </c>
      <c r="N948" s="230">
        <f t="shared" ca="1" si="230"/>
        <v>0</v>
      </c>
      <c r="O948" s="231">
        <f t="shared" ca="1" si="231"/>
        <v>0</v>
      </c>
      <c r="P948" s="232">
        <f t="shared" ca="1" si="232"/>
        <v>0</v>
      </c>
      <c r="Q948" s="233">
        <f t="shared" ca="1" si="222"/>
        <v>0</v>
      </c>
      <c r="R948" s="233">
        <f ca="1">IF(LEN(B948)&gt;0,'7'!R948-'7'!Q948,"")</f>
        <v>0</v>
      </c>
      <c r="S948" s="234"/>
      <c r="T948" s="34"/>
      <c r="U948" s="34"/>
      <c r="V948" s="34"/>
      <c r="W948" s="34"/>
      <c r="X948" s="34"/>
      <c r="AB948" s="167">
        <f>ROW()</f>
        <v>948</v>
      </c>
      <c r="AC948" s="168">
        <f t="shared" ca="1" si="217"/>
        <v>0</v>
      </c>
      <c r="AD948" s="168">
        <f t="shared" ca="1" si="218"/>
        <v>0</v>
      </c>
      <c r="AE948" s="169" t="str">
        <f t="shared" ca="1" si="223"/>
        <v>-</v>
      </c>
      <c r="AF948" s="168" t="str">
        <f t="shared" ca="1" si="224"/>
        <v>-</v>
      </c>
      <c r="AG948" s="169" t="str">
        <f t="shared" ca="1" si="225"/>
        <v>-</v>
      </c>
      <c r="AH948" s="168" t="str">
        <f t="shared" ca="1" si="226"/>
        <v>-</v>
      </c>
      <c r="AI948" s="168">
        <f t="shared" ca="1" si="227"/>
        <v>0</v>
      </c>
      <c r="AJ948" s="170">
        <f t="shared" ca="1" si="228"/>
        <v>0</v>
      </c>
      <c r="AK948" s="168">
        <f t="shared" ca="1" si="219"/>
        <v>0</v>
      </c>
      <c r="AL948" s="168">
        <f t="shared" ca="1" si="220"/>
        <v>0</v>
      </c>
    </row>
    <row r="949" spans="1:38" ht="27" customHeight="1" x14ac:dyDescent="0.2">
      <c r="A949" s="56">
        <v>934</v>
      </c>
      <c r="B949" s="309" t="str">
        <f t="shared" ca="1" si="214"/>
        <v>A934</v>
      </c>
      <c r="C949" s="309"/>
      <c r="D949" s="57" t="str">
        <f t="shared" ca="1" si="215"/>
        <v/>
      </c>
      <c r="E949" s="59" t="str">
        <f t="shared" ca="1" si="216"/>
        <v/>
      </c>
      <c r="F949" s="215">
        <f ca="1">IF(LEN(B949)&gt;0,'OBRAČUNANA OSNOVNA PLAČA'!H943,"")</f>
        <v>0</v>
      </c>
      <c r="G949" s="60"/>
      <c r="H949" s="60"/>
      <c r="I949" s="60"/>
      <c r="J949" s="60"/>
      <c r="K949" s="60"/>
      <c r="L949" s="229">
        <f t="shared" si="221"/>
        <v>0</v>
      </c>
      <c r="M949" s="230">
        <f t="shared" ca="1" si="229"/>
        <v>0</v>
      </c>
      <c r="N949" s="230">
        <f t="shared" ca="1" si="230"/>
        <v>0</v>
      </c>
      <c r="O949" s="231">
        <f t="shared" ca="1" si="231"/>
        <v>0</v>
      </c>
      <c r="P949" s="232">
        <f t="shared" ca="1" si="232"/>
        <v>0</v>
      </c>
      <c r="Q949" s="233">
        <f t="shared" ca="1" si="222"/>
        <v>0</v>
      </c>
      <c r="R949" s="233">
        <f ca="1">IF(LEN(B949)&gt;0,'7'!R949-'7'!Q949,"")</f>
        <v>0</v>
      </c>
      <c r="S949" s="234"/>
      <c r="T949" s="34"/>
      <c r="U949" s="34"/>
      <c r="V949" s="34"/>
      <c r="W949" s="34"/>
      <c r="X949" s="34"/>
      <c r="AB949" s="167">
        <f>ROW()</f>
        <v>949</v>
      </c>
      <c r="AC949" s="168">
        <f t="shared" ca="1" si="217"/>
        <v>0</v>
      </c>
      <c r="AD949" s="168">
        <f t="shared" ca="1" si="218"/>
        <v>0</v>
      </c>
      <c r="AE949" s="169" t="str">
        <f t="shared" ca="1" si="223"/>
        <v>-</v>
      </c>
      <c r="AF949" s="168" t="str">
        <f t="shared" ca="1" si="224"/>
        <v>-</v>
      </c>
      <c r="AG949" s="169" t="str">
        <f t="shared" ca="1" si="225"/>
        <v>-</v>
      </c>
      <c r="AH949" s="168" t="str">
        <f t="shared" ca="1" si="226"/>
        <v>-</v>
      </c>
      <c r="AI949" s="168">
        <f t="shared" ca="1" si="227"/>
        <v>0</v>
      </c>
      <c r="AJ949" s="170">
        <f t="shared" ca="1" si="228"/>
        <v>0</v>
      </c>
      <c r="AK949" s="168">
        <f t="shared" ca="1" si="219"/>
        <v>0</v>
      </c>
      <c r="AL949" s="168">
        <f t="shared" ca="1" si="220"/>
        <v>0</v>
      </c>
    </row>
    <row r="950" spans="1:38" ht="27" customHeight="1" x14ac:dyDescent="0.2">
      <c r="A950" s="56">
        <v>935</v>
      </c>
      <c r="B950" s="309" t="str">
        <f t="shared" ca="1" si="214"/>
        <v>A935</v>
      </c>
      <c r="C950" s="309"/>
      <c r="D950" s="57" t="str">
        <f t="shared" ca="1" si="215"/>
        <v/>
      </c>
      <c r="E950" s="59" t="str">
        <f t="shared" ca="1" si="216"/>
        <v/>
      </c>
      <c r="F950" s="215">
        <f ca="1">IF(LEN(B950)&gt;0,'OBRAČUNANA OSNOVNA PLAČA'!H944,"")</f>
        <v>0</v>
      </c>
      <c r="G950" s="60"/>
      <c r="H950" s="60"/>
      <c r="I950" s="60"/>
      <c r="J950" s="60"/>
      <c r="K950" s="60"/>
      <c r="L950" s="229">
        <f t="shared" si="221"/>
        <v>0</v>
      </c>
      <c r="M950" s="230">
        <f t="shared" ca="1" si="229"/>
        <v>0</v>
      </c>
      <c r="N950" s="230">
        <f t="shared" ca="1" si="230"/>
        <v>0</v>
      </c>
      <c r="O950" s="231">
        <f t="shared" ca="1" si="231"/>
        <v>0</v>
      </c>
      <c r="P950" s="232">
        <f t="shared" ca="1" si="232"/>
        <v>0</v>
      </c>
      <c r="Q950" s="233">
        <f t="shared" ca="1" si="222"/>
        <v>0</v>
      </c>
      <c r="R950" s="233">
        <f ca="1">IF(LEN(B950)&gt;0,'7'!R950-'7'!Q950,"")</f>
        <v>0</v>
      </c>
      <c r="S950" s="234"/>
      <c r="T950" s="34"/>
      <c r="U950" s="34"/>
      <c r="V950" s="34"/>
      <c r="W950" s="34"/>
      <c r="X950" s="34"/>
      <c r="AB950" s="167">
        <f>ROW()</f>
        <v>950</v>
      </c>
      <c r="AC950" s="168">
        <f t="shared" ca="1" si="217"/>
        <v>0</v>
      </c>
      <c r="AD950" s="168">
        <f t="shared" ca="1" si="218"/>
        <v>0</v>
      </c>
      <c r="AE950" s="169" t="str">
        <f t="shared" ca="1" si="223"/>
        <v>-</v>
      </c>
      <c r="AF950" s="168" t="str">
        <f t="shared" ca="1" si="224"/>
        <v>-</v>
      </c>
      <c r="AG950" s="169" t="str">
        <f t="shared" ca="1" si="225"/>
        <v>-</v>
      </c>
      <c r="AH950" s="168" t="str">
        <f t="shared" ca="1" si="226"/>
        <v>-</v>
      </c>
      <c r="AI950" s="168">
        <f t="shared" ca="1" si="227"/>
        <v>0</v>
      </c>
      <c r="AJ950" s="170">
        <f t="shared" ca="1" si="228"/>
        <v>0</v>
      </c>
      <c r="AK950" s="168">
        <f t="shared" ca="1" si="219"/>
        <v>0</v>
      </c>
      <c r="AL950" s="168">
        <f t="shared" ca="1" si="220"/>
        <v>0</v>
      </c>
    </row>
    <row r="951" spans="1:38" ht="27" customHeight="1" x14ac:dyDescent="0.2">
      <c r="A951" s="56">
        <v>936</v>
      </c>
      <c r="B951" s="309" t="str">
        <f t="shared" ca="1" si="214"/>
        <v>A936</v>
      </c>
      <c r="C951" s="309"/>
      <c r="D951" s="57" t="str">
        <f t="shared" ca="1" si="215"/>
        <v/>
      </c>
      <c r="E951" s="59" t="str">
        <f t="shared" ca="1" si="216"/>
        <v/>
      </c>
      <c r="F951" s="215">
        <f ca="1">IF(LEN(B951)&gt;0,'OBRAČUNANA OSNOVNA PLAČA'!H945,"")</f>
        <v>0</v>
      </c>
      <c r="G951" s="60"/>
      <c r="H951" s="60"/>
      <c r="I951" s="60"/>
      <c r="J951" s="60"/>
      <c r="K951" s="60"/>
      <c r="L951" s="229">
        <f t="shared" si="221"/>
        <v>0</v>
      </c>
      <c r="M951" s="230">
        <f t="shared" ca="1" si="229"/>
        <v>0</v>
      </c>
      <c r="N951" s="230">
        <f t="shared" ca="1" si="230"/>
        <v>0</v>
      </c>
      <c r="O951" s="231">
        <f t="shared" ca="1" si="231"/>
        <v>0</v>
      </c>
      <c r="P951" s="232">
        <f t="shared" ca="1" si="232"/>
        <v>0</v>
      </c>
      <c r="Q951" s="233">
        <f t="shared" ca="1" si="222"/>
        <v>0</v>
      </c>
      <c r="R951" s="233">
        <f ca="1">IF(LEN(B951)&gt;0,'7'!R951-'7'!Q951,"")</f>
        <v>0</v>
      </c>
      <c r="S951" s="234"/>
      <c r="T951" s="34"/>
      <c r="U951" s="34"/>
      <c r="V951" s="34"/>
      <c r="W951" s="34"/>
      <c r="X951" s="34"/>
      <c r="AB951" s="167">
        <f>ROW()</f>
        <v>951</v>
      </c>
      <c r="AC951" s="168">
        <f t="shared" ca="1" si="217"/>
        <v>0</v>
      </c>
      <c r="AD951" s="168">
        <f t="shared" ca="1" si="218"/>
        <v>0</v>
      </c>
      <c r="AE951" s="169" t="str">
        <f t="shared" ca="1" si="223"/>
        <v>-</v>
      </c>
      <c r="AF951" s="168" t="str">
        <f t="shared" ca="1" si="224"/>
        <v>-</v>
      </c>
      <c r="AG951" s="169" t="str">
        <f t="shared" ca="1" si="225"/>
        <v>-</v>
      </c>
      <c r="AH951" s="168" t="str">
        <f t="shared" ca="1" si="226"/>
        <v>-</v>
      </c>
      <c r="AI951" s="168">
        <f t="shared" ca="1" si="227"/>
        <v>0</v>
      </c>
      <c r="AJ951" s="170">
        <f t="shared" ca="1" si="228"/>
        <v>0</v>
      </c>
      <c r="AK951" s="168">
        <f t="shared" ca="1" si="219"/>
        <v>0</v>
      </c>
      <c r="AL951" s="168">
        <f t="shared" ca="1" si="220"/>
        <v>0</v>
      </c>
    </row>
    <row r="952" spans="1:38" ht="27" customHeight="1" x14ac:dyDescent="0.2">
      <c r="A952" s="56">
        <v>937</v>
      </c>
      <c r="B952" s="309" t="str">
        <f t="shared" ca="1" si="214"/>
        <v>A937</v>
      </c>
      <c r="C952" s="309"/>
      <c r="D952" s="57" t="str">
        <f t="shared" ca="1" si="215"/>
        <v/>
      </c>
      <c r="E952" s="59" t="str">
        <f t="shared" ca="1" si="216"/>
        <v/>
      </c>
      <c r="F952" s="215">
        <f ca="1">IF(LEN(B952)&gt;0,'OBRAČUNANA OSNOVNA PLAČA'!H946,"")</f>
        <v>0</v>
      </c>
      <c r="G952" s="60"/>
      <c r="H952" s="60"/>
      <c r="I952" s="60"/>
      <c r="J952" s="60"/>
      <c r="K952" s="60"/>
      <c r="L952" s="229">
        <f t="shared" si="221"/>
        <v>0</v>
      </c>
      <c r="M952" s="230">
        <f t="shared" ca="1" si="229"/>
        <v>0</v>
      </c>
      <c r="N952" s="230">
        <f t="shared" ca="1" si="230"/>
        <v>0</v>
      </c>
      <c r="O952" s="231">
        <f t="shared" ca="1" si="231"/>
        <v>0</v>
      </c>
      <c r="P952" s="232">
        <f t="shared" ca="1" si="232"/>
        <v>0</v>
      </c>
      <c r="Q952" s="233">
        <f t="shared" ca="1" si="222"/>
        <v>0</v>
      </c>
      <c r="R952" s="233">
        <f ca="1">IF(LEN(B952)&gt;0,'7'!R952-'7'!Q952,"")</f>
        <v>0</v>
      </c>
      <c r="S952" s="234"/>
      <c r="T952" s="34"/>
      <c r="U952" s="34"/>
      <c r="V952" s="34"/>
      <c r="W952" s="34"/>
      <c r="X952" s="34"/>
      <c r="AB952" s="167">
        <f>ROW()</f>
        <v>952</v>
      </c>
      <c r="AC952" s="168">
        <f t="shared" ca="1" si="217"/>
        <v>0</v>
      </c>
      <c r="AD952" s="168">
        <f t="shared" ca="1" si="218"/>
        <v>0</v>
      </c>
      <c r="AE952" s="169" t="str">
        <f t="shared" ca="1" si="223"/>
        <v>-</v>
      </c>
      <c r="AF952" s="168" t="str">
        <f t="shared" ca="1" si="224"/>
        <v>-</v>
      </c>
      <c r="AG952" s="169" t="str">
        <f t="shared" ca="1" si="225"/>
        <v>-</v>
      </c>
      <c r="AH952" s="168" t="str">
        <f t="shared" ca="1" si="226"/>
        <v>-</v>
      </c>
      <c r="AI952" s="168">
        <f t="shared" ca="1" si="227"/>
        <v>0</v>
      </c>
      <c r="AJ952" s="170">
        <f t="shared" ca="1" si="228"/>
        <v>0</v>
      </c>
      <c r="AK952" s="168">
        <f t="shared" ca="1" si="219"/>
        <v>0</v>
      </c>
      <c r="AL952" s="168">
        <f t="shared" ca="1" si="220"/>
        <v>0</v>
      </c>
    </row>
    <row r="953" spans="1:38" ht="27" customHeight="1" x14ac:dyDescent="0.2">
      <c r="A953" s="56">
        <v>938</v>
      </c>
      <c r="B953" s="309" t="str">
        <f t="shared" ca="1" si="214"/>
        <v>A938</v>
      </c>
      <c r="C953" s="309"/>
      <c r="D953" s="57" t="str">
        <f t="shared" ca="1" si="215"/>
        <v/>
      </c>
      <c r="E953" s="59" t="str">
        <f t="shared" ca="1" si="216"/>
        <v/>
      </c>
      <c r="F953" s="215">
        <f ca="1">IF(LEN(B953)&gt;0,'OBRAČUNANA OSNOVNA PLAČA'!H947,"")</f>
        <v>0</v>
      </c>
      <c r="G953" s="60"/>
      <c r="H953" s="60"/>
      <c r="I953" s="60"/>
      <c r="J953" s="60"/>
      <c r="K953" s="60"/>
      <c r="L953" s="229">
        <f t="shared" si="221"/>
        <v>0</v>
      </c>
      <c r="M953" s="230">
        <f t="shared" ca="1" si="229"/>
        <v>0</v>
      </c>
      <c r="N953" s="230">
        <f t="shared" ca="1" si="230"/>
        <v>0</v>
      </c>
      <c r="O953" s="231">
        <f t="shared" ca="1" si="231"/>
        <v>0</v>
      </c>
      <c r="P953" s="232">
        <f t="shared" ca="1" si="232"/>
        <v>0</v>
      </c>
      <c r="Q953" s="233">
        <f t="shared" ca="1" si="222"/>
        <v>0</v>
      </c>
      <c r="R953" s="233">
        <f ca="1">IF(LEN(B953)&gt;0,'7'!R953-'7'!Q953,"")</f>
        <v>0</v>
      </c>
      <c r="S953" s="234"/>
      <c r="T953" s="34"/>
      <c r="U953" s="34"/>
      <c r="V953" s="34"/>
      <c r="W953" s="34"/>
      <c r="X953" s="34"/>
      <c r="AB953" s="167">
        <f>ROW()</f>
        <v>953</v>
      </c>
      <c r="AC953" s="168">
        <f t="shared" ca="1" si="217"/>
        <v>0</v>
      </c>
      <c r="AD953" s="168">
        <f t="shared" ca="1" si="218"/>
        <v>0</v>
      </c>
      <c r="AE953" s="169" t="str">
        <f t="shared" ca="1" si="223"/>
        <v>-</v>
      </c>
      <c r="AF953" s="168" t="str">
        <f t="shared" ca="1" si="224"/>
        <v>-</v>
      </c>
      <c r="AG953" s="169" t="str">
        <f t="shared" ca="1" si="225"/>
        <v>-</v>
      </c>
      <c r="AH953" s="168" t="str">
        <f t="shared" ca="1" si="226"/>
        <v>-</v>
      </c>
      <c r="AI953" s="168">
        <f t="shared" ca="1" si="227"/>
        <v>0</v>
      </c>
      <c r="AJ953" s="170">
        <f t="shared" ca="1" si="228"/>
        <v>0</v>
      </c>
      <c r="AK953" s="168">
        <f t="shared" ca="1" si="219"/>
        <v>0</v>
      </c>
      <c r="AL953" s="168">
        <f t="shared" ca="1" si="220"/>
        <v>0</v>
      </c>
    </row>
    <row r="954" spans="1:38" ht="27" customHeight="1" x14ac:dyDescent="0.2">
      <c r="A954" s="56">
        <v>939</v>
      </c>
      <c r="B954" s="309" t="str">
        <f t="shared" ca="1" si="214"/>
        <v>A939</v>
      </c>
      <c r="C954" s="309"/>
      <c r="D954" s="57" t="str">
        <f t="shared" ca="1" si="215"/>
        <v/>
      </c>
      <c r="E954" s="59" t="str">
        <f t="shared" ca="1" si="216"/>
        <v/>
      </c>
      <c r="F954" s="215">
        <f ca="1">IF(LEN(B954)&gt;0,'OBRAČUNANA OSNOVNA PLAČA'!H948,"")</f>
        <v>0</v>
      </c>
      <c r="G954" s="60"/>
      <c r="H954" s="60"/>
      <c r="I954" s="60"/>
      <c r="J954" s="60"/>
      <c r="K954" s="60"/>
      <c r="L954" s="229">
        <f t="shared" si="221"/>
        <v>0</v>
      </c>
      <c r="M954" s="230">
        <f t="shared" ca="1" si="229"/>
        <v>0</v>
      </c>
      <c r="N954" s="230">
        <f t="shared" ca="1" si="230"/>
        <v>0</v>
      </c>
      <c r="O954" s="231">
        <f t="shared" ca="1" si="231"/>
        <v>0</v>
      </c>
      <c r="P954" s="232">
        <f t="shared" ca="1" si="232"/>
        <v>0</v>
      </c>
      <c r="Q954" s="233">
        <f t="shared" ca="1" si="222"/>
        <v>0</v>
      </c>
      <c r="R954" s="233">
        <f ca="1">IF(LEN(B954)&gt;0,'7'!R954-'7'!Q954,"")</f>
        <v>0</v>
      </c>
      <c r="S954" s="234"/>
      <c r="T954" s="34"/>
      <c r="U954" s="34"/>
      <c r="V954" s="34"/>
      <c r="W954" s="34"/>
      <c r="X954" s="34"/>
      <c r="AB954" s="167">
        <f>ROW()</f>
        <v>954</v>
      </c>
      <c r="AC954" s="168">
        <f t="shared" ca="1" si="217"/>
        <v>0</v>
      </c>
      <c r="AD954" s="168">
        <f t="shared" ca="1" si="218"/>
        <v>0</v>
      </c>
      <c r="AE954" s="169" t="str">
        <f t="shared" ca="1" si="223"/>
        <v>-</v>
      </c>
      <c r="AF954" s="168" t="str">
        <f t="shared" ca="1" si="224"/>
        <v>-</v>
      </c>
      <c r="AG954" s="169" t="str">
        <f t="shared" ca="1" si="225"/>
        <v>-</v>
      </c>
      <c r="AH954" s="168" t="str">
        <f t="shared" ca="1" si="226"/>
        <v>-</v>
      </c>
      <c r="AI954" s="168">
        <f t="shared" ca="1" si="227"/>
        <v>0</v>
      </c>
      <c r="AJ954" s="170">
        <f t="shared" ca="1" si="228"/>
        <v>0</v>
      </c>
      <c r="AK954" s="168">
        <f t="shared" ca="1" si="219"/>
        <v>0</v>
      </c>
      <c r="AL954" s="168">
        <f t="shared" ca="1" si="220"/>
        <v>0</v>
      </c>
    </row>
    <row r="955" spans="1:38" ht="27" customHeight="1" x14ac:dyDescent="0.2">
      <c r="A955" s="56">
        <v>940</v>
      </c>
      <c r="B955" s="309" t="str">
        <f t="shared" ca="1" si="214"/>
        <v>A940</v>
      </c>
      <c r="C955" s="309"/>
      <c r="D955" s="57" t="str">
        <f t="shared" ca="1" si="215"/>
        <v/>
      </c>
      <c r="E955" s="59" t="str">
        <f t="shared" ca="1" si="216"/>
        <v/>
      </c>
      <c r="F955" s="215">
        <f ca="1">IF(LEN(B955)&gt;0,'OBRAČUNANA OSNOVNA PLAČA'!H949,"")</f>
        <v>0</v>
      </c>
      <c r="G955" s="60"/>
      <c r="H955" s="60"/>
      <c r="I955" s="60"/>
      <c r="J955" s="60"/>
      <c r="K955" s="60"/>
      <c r="L955" s="229">
        <f t="shared" si="221"/>
        <v>0</v>
      </c>
      <c r="M955" s="230">
        <f t="shared" ca="1" si="229"/>
        <v>0</v>
      </c>
      <c r="N955" s="230">
        <f t="shared" ca="1" si="230"/>
        <v>0</v>
      </c>
      <c r="O955" s="231">
        <f t="shared" ca="1" si="231"/>
        <v>0</v>
      </c>
      <c r="P955" s="232">
        <f t="shared" ca="1" si="232"/>
        <v>0</v>
      </c>
      <c r="Q955" s="233">
        <f t="shared" ca="1" si="222"/>
        <v>0</v>
      </c>
      <c r="R955" s="233">
        <f ca="1">IF(LEN(B955)&gt;0,'7'!R955-'7'!Q955,"")</f>
        <v>0</v>
      </c>
      <c r="S955" s="234"/>
      <c r="T955" s="34"/>
      <c r="U955" s="34"/>
      <c r="V955" s="34"/>
      <c r="W955" s="34"/>
      <c r="X955" s="34"/>
      <c r="AB955" s="167">
        <f>ROW()</f>
        <v>955</v>
      </c>
      <c r="AC955" s="168">
        <f t="shared" ca="1" si="217"/>
        <v>0</v>
      </c>
      <c r="AD955" s="168">
        <f t="shared" ca="1" si="218"/>
        <v>0</v>
      </c>
      <c r="AE955" s="169" t="str">
        <f t="shared" ca="1" si="223"/>
        <v>-</v>
      </c>
      <c r="AF955" s="168" t="str">
        <f t="shared" ca="1" si="224"/>
        <v>-</v>
      </c>
      <c r="AG955" s="169" t="str">
        <f t="shared" ca="1" si="225"/>
        <v>-</v>
      </c>
      <c r="AH955" s="168" t="str">
        <f t="shared" ca="1" si="226"/>
        <v>-</v>
      </c>
      <c r="AI955" s="168">
        <f t="shared" ca="1" si="227"/>
        <v>0</v>
      </c>
      <c r="AJ955" s="170">
        <f t="shared" ca="1" si="228"/>
        <v>0</v>
      </c>
      <c r="AK955" s="168">
        <f t="shared" ca="1" si="219"/>
        <v>0</v>
      </c>
      <c r="AL955" s="168">
        <f t="shared" ca="1" si="220"/>
        <v>0</v>
      </c>
    </row>
    <row r="956" spans="1:38" ht="27" customHeight="1" x14ac:dyDescent="0.2">
      <c r="A956" s="56">
        <v>941</v>
      </c>
      <c r="B956" s="309" t="str">
        <f t="shared" ca="1" si="214"/>
        <v>A941</v>
      </c>
      <c r="C956" s="309"/>
      <c r="D956" s="57" t="str">
        <f t="shared" ca="1" si="215"/>
        <v/>
      </c>
      <c r="E956" s="59" t="str">
        <f t="shared" ca="1" si="216"/>
        <v/>
      </c>
      <c r="F956" s="215">
        <f ca="1">IF(LEN(B956)&gt;0,'OBRAČUNANA OSNOVNA PLAČA'!H950,"")</f>
        <v>0</v>
      </c>
      <c r="G956" s="60"/>
      <c r="H956" s="60"/>
      <c r="I956" s="60"/>
      <c r="J956" s="60"/>
      <c r="K956" s="60"/>
      <c r="L956" s="229">
        <f t="shared" si="221"/>
        <v>0</v>
      </c>
      <c r="M956" s="230">
        <f t="shared" ca="1" si="229"/>
        <v>0</v>
      </c>
      <c r="N956" s="230">
        <f t="shared" ca="1" si="230"/>
        <v>0</v>
      </c>
      <c r="O956" s="231">
        <f t="shared" ca="1" si="231"/>
        <v>0</v>
      </c>
      <c r="P956" s="232">
        <f t="shared" ca="1" si="232"/>
        <v>0</v>
      </c>
      <c r="Q956" s="233">
        <f t="shared" ca="1" si="222"/>
        <v>0</v>
      </c>
      <c r="R956" s="233">
        <f ca="1">IF(LEN(B956)&gt;0,'7'!R956-'7'!Q956,"")</f>
        <v>0</v>
      </c>
      <c r="S956" s="234"/>
      <c r="T956" s="34"/>
      <c r="U956" s="34"/>
      <c r="V956" s="34"/>
      <c r="W956" s="34"/>
      <c r="X956" s="34"/>
      <c r="AB956" s="167">
        <f>ROW()</f>
        <v>956</v>
      </c>
      <c r="AC956" s="168">
        <f t="shared" ca="1" si="217"/>
        <v>0</v>
      </c>
      <c r="AD956" s="168">
        <f t="shared" ca="1" si="218"/>
        <v>0</v>
      </c>
      <c r="AE956" s="169" t="str">
        <f t="shared" ca="1" si="223"/>
        <v>-</v>
      </c>
      <c r="AF956" s="168" t="str">
        <f t="shared" ca="1" si="224"/>
        <v>-</v>
      </c>
      <c r="AG956" s="169" t="str">
        <f t="shared" ca="1" si="225"/>
        <v>-</v>
      </c>
      <c r="AH956" s="168" t="str">
        <f t="shared" ca="1" si="226"/>
        <v>-</v>
      </c>
      <c r="AI956" s="168">
        <f t="shared" ca="1" si="227"/>
        <v>0</v>
      </c>
      <c r="AJ956" s="170">
        <f t="shared" ca="1" si="228"/>
        <v>0</v>
      </c>
      <c r="AK956" s="168">
        <f t="shared" ca="1" si="219"/>
        <v>0</v>
      </c>
      <c r="AL956" s="168">
        <f t="shared" ca="1" si="220"/>
        <v>0</v>
      </c>
    </row>
    <row r="957" spans="1:38" ht="27" customHeight="1" x14ac:dyDescent="0.2">
      <c r="A957" s="56">
        <v>942</v>
      </c>
      <c r="B957" s="309" t="str">
        <f t="shared" ca="1" si="214"/>
        <v>A942</v>
      </c>
      <c r="C957" s="309"/>
      <c r="D957" s="57" t="str">
        <f t="shared" ca="1" si="215"/>
        <v/>
      </c>
      <c r="E957" s="59" t="str">
        <f t="shared" ca="1" si="216"/>
        <v/>
      </c>
      <c r="F957" s="215">
        <f ca="1">IF(LEN(B957)&gt;0,'OBRAČUNANA OSNOVNA PLAČA'!H951,"")</f>
        <v>0</v>
      </c>
      <c r="G957" s="60"/>
      <c r="H957" s="60"/>
      <c r="I957" s="60"/>
      <c r="J957" s="60"/>
      <c r="K957" s="60"/>
      <c r="L957" s="229">
        <f t="shared" si="221"/>
        <v>0</v>
      </c>
      <c r="M957" s="230">
        <f t="shared" ca="1" si="229"/>
        <v>0</v>
      </c>
      <c r="N957" s="230">
        <f t="shared" ca="1" si="230"/>
        <v>0</v>
      </c>
      <c r="O957" s="231">
        <f t="shared" ca="1" si="231"/>
        <v>0</v>
      </c>
      <c r="P957" s="232">
        <f t="shared" ca="1" si="232"/>
        <v>0</v>
      </c>
      <c r="Q957" s="233">
        <f t="shared" ca="1" si="222"/>
        <v>0</v>
      </c>
      <c r="R957" s="233">
        <f ca="1">IF(LEN(B957)&gt;0,'7'!R957-'7'!Q957,"")</f>
        <v>0</v>
      </c>
      <c r="S957" s="234"/>
      <c r="T957" s="34"/>
      <c r="U957" s="34"/>
      <c r="V957" s="34"/>
      <c r="W957" s="34"/>
      <c r="X957" s="34"/>
      <c r="AB957" s="167">
        <f>ROW()</f>
        <v>957</v>
      </c>
      <c r="AC957" s="168">
        <f t="shared" ca="1" si="217"/>
        <v>0</v>
      </c>
      <c r="AD957" s="168">
        <f t="shared" ca="1" si="218"/>
        <v>0</v>
      </c>
      <c r="AE957" s="169" t="str">
        <f t="shared" ca="1" si="223"/>
        <v>-</v>
      </c>
      <c r="AF957" s="168" t="str">
        <f t="shared" ca="1" si="224"/>
        <v>-</v>
      </c>
      <c r="AG957" s="169" t="str">
        <f t="shared" ca="1" si="225"/>
        <v>-</v>
      </c>
      <c r="AH957" s="168" t="str">
        <f t="shared" ca="1" si="226"/>
        <v>-</v>
      </c>
      <c r="AI957" s="168">
        <f t="shared" ca="1" si="227"/>
        <v>0</v>
      </c>
      <c r="AJ957" s="170">
        <f t="shared" ca="1" si="228"/>
        <v>0</v>
      </c>
      <c r="AK957" s="168">
        <f t="shared" ca="1" si="219"/>
        <v>0</v>
      </c>
      <c r="AL957" s="168">
        <f t="shared" ca="1" si="220"/>
        <v>0</v>
      </c>
    </row>
    <row r="958" spans="1:38" ht="27" customHeight="1" x14ac:dyDescent="0.2">
      <c r="A958" s="56">
        <v>943</v>
      </c>
      <c r="B958" s="309" t="str">
        <f t="shared" ca="1" si="214"/>
        <v>A943</v>
      </c>
      <c r="C958" s="309"/>
      <c r="D958" s="57" t="str">
        <f t="shared" ca="1" si="215"/>
        <v/>
      </c>
      <c r="E958" s="59" t="str">
        <f t="shared" ca="1" si="216"/>
        <v/>
      </c>
      <c r="F958" s="215">
        <f ca="1">IF(LEN(B958)&gt;0,'OBRAČUNANA OSNOVNA PLAČA'!H952,"")</f>
        <v>0</v>
      </c>
      <c r="G958" s="60"/>
      <c r="H958" s="60"/>
      <c r="I958" s="60"/>
      <c r="J958" s="60"/>
      <c r="K958" s="60"/>
      <c r="L958" s="229">
        <f t="shared" si="221"/>
        <v>0</v>
      </c>
      <c r="M958" s="230">
        <f t="shared" ca="1" si="229"/>
        <v>0</v>
      </c>
      <c r="N958" s="230">
        <f t="shared" ca="1" si="230"/>
        <v>0</v>
      </c>
      <c r="O958" s="231">
        <f t="shared" ca="1" si="231"/>
        <v>0</v>
      </c>
      <c r="P958" s="232">
        <f t="shared" ca="1" si="232"/>
        <v>0</v>
      </c>
      <c r="Q958" s="233">
        <f t="shared" ca="1" si="222"/>
        <v>0</v>
      </c>
      <c r="R958" s="233">
        <f ca="1">IF(LEN(B958)&gt;0,'7'!R958-'7'!Q958,"")</f>
        <v>0</v>
      </c>
      <c r="S958" s="234"/>
      <c r="T958" s="34"/>
      <c r="U958" s="34"/>
      <c r="V958" s="34"/>
      <c r="W958" s="34"/>
      <c r="X958" s="34"/>
      <c r="AB958" s="167">
        <f>ROW()</f>
        <v>958</v>
      </c>
      <c r="AC958" s="168">
        <f t="shared" ca="1" si="217"/>
        <v>0</v>
      </c>
      <c r="AD958" s="168">
        <f t="shared" ca="1" si="218"/>
        <v>0</v>
      </c>
      <c r="AE958" s="169" t="str">
        <f t="shared" ca="1" si="223"/>
        <v>-</v>
      </c>
      <c r="AF958" s="168" t="str">
        <f t="shared" ca="1" si="224"/>
        <v>-</v>
      </c>
      <c r="AG958" s="169" t="str">
        <f t="shared" ca="1" si="225"/>
        <v>-</v>
      </c>
      <c r="AH958" s="168" t="str">
        <f t="shared" ca="1" si="226"/>
        <v>-</v>
      </c>
      <c r="AI958" s="168">
        <f t="shared" ca="1" si="227"/>
        <v>0</v>
      </c>
      <c r="AJ958" s="170">
        <f t="shared" ca="1" si="228"/>
        <v>0</v>
      </c>
      <c r="AK958" s="168">
        <f t="shared" ca="1" si="219"/>
        <v>0</v>
      </c>
      <c r="AL958" s="168">
        <f t="shared" ca="1" si="220"/>
        <v>0</v>
      </c>
    </row>
    <row r="959" spans="1:38" ht="27" customHeight="1" x14ac:dyDescent="0.2">
      <c r="A959" s="56">
        <v>944</v>
      </c>
      <c r="B959" s="309" t="str">
        <f t="shared" ca="1" si="214"/>
        <v>A944</v>
      </c>
      <c r="C959" s="309"/>
      <c r="D959" s="57" t="str">
        <f t="shared" ca="1" si="215"/>
        <v/>
      </c>
      <c r="E959" s="59" t="str">
        <f t="shared" ca="1" si="216"/>
        <v/>
      </c>
      <c r="F959" s="215">
        <f ca="1">IF(LEN(B959)&gt;0,'OBRAČUNANA OSNOVNA PLAČA'!H953,"")</f>
        <v>0</v>
      </c>
      <c r="G959" s="60"/>
      <c r="H959" s="60"/>
      <c r="I959" s="60"/>
      <c r="J959" s="60"/>
      <c r="K959" s="60"/>
      <c r="L959" s="229">
        <f t="shared" si="221"/>
        <v>0</v>
      </c>
      <c r="M959" s="230">
        <f t="shared" ca="1" si="229"/>
        <v>0</v>
      </c>
      <c r="N959" s="230">
        <f t="shared" ca="1" si="230"/>
        <v>0</v>
      </c>
      <c r="O959" s="231">
        <f t="shared" ca="1" si="231"/>
        <v>0</v>
      </c>
      <c r="P959" s="232">
        <f t="shared" ca="1" si="232"/>
        <v>0</v>
      </c>
      <c r="Q959" s="233">
        <f t="shared" ca="1" si="222"/>
        <v>0</v>
      </c>
      <c r="R959" s="233">
        <f ca="1">IF(LEN(B959)&gt;0,'7'!R959-'7'!Q959,"")</f>
        <v>0</v>
      </c>
      <c r="S959" s="234"/>
      <c r="T959" s="34"/>
      <c r="U959" s="34"/>
      <c r="V959" s="34"/>
      <c r="W959" s="34"/>
      <c r="X959" s="34"/>
      <c r="AB959" s="167">
        <f>ROW()</f>
        <v>959</v>
      </c>
      <c r="AC959" s="168">
        <f t="shared" ca="1" si="217"/>
        <v>0</v>
      </c>
      <c r="AD959" s="168">
        <f t="shared" ca="1" si="218"/>
        <v>0</v>
      </c>
      <c r="AE959" s="169" t="str">
        <f t="shared" ca="1" si="223"/>
        <v>-</v>
      </c>
      <c r="AF959" s="168" t="str">
        <f t="shared" ca="1" si="224"/>
        <v>-</v>
      </c>
      <c r="AG959" s="169" t="str">
        <f t="shared" ca="1" si="225"/>
        <v>-</v>
      </c>
      <c r="AH959" s="168" t="str">
        <f t="shared" ca="1" si="226"/>
        <v>-</v>
      </c>
      <c r="AI959" s="168">
        <f t="shared" ca="1" si="227"/>
        <v>0</v>
      </c>
      <c r="AJ959" s="170">
        <f t="shared" ca="1" si="228"/>
        <v>0</v>
      </c>
      <c r="AK959" s="168">
        <f t="shared" ca="1" si="219"/>
        <v>0</v>
      </c>
      <c r="AL959" s="168">
        <f t="shared" ca="1" si="220"/>
        <v>0</v>
      </c>
    </row>
    <row r="960" spans="1:38" ht="27" customHeight="1" x14ac:dyDescent="0.2">
      <c r="A960" s="56">
        <v>945</v>
      </c>
      <c r="B960" s="309" t="str">
        <f t="shared" ca="1" si="214"/>
        <v>A945</v>
      </c>
      <c r="C960" s="309"/>
      <c r="D960" s="57" t="str">
        <f t="shared" ca="1" si="215"/>
        <v/>
      </c>
      <c r="E960" s="59" t="str">
        <f t="shared" ca="1" si="216"/>
        <v/>
      </c>
      <c r="F960" s="215">
        <f ca="1">IF(LEN(B960)&gt;0,'OBRAČUNANA OSNOVNA PLAČA'!H954,"")</f>
        <v>0</v>
      </c>
      <c r="G960" s="60"/>
      <c r="H960" s="60"/>
      <c r="I960" s="60"/>
      <c r="J960" s="60"/>
      <c r="K960" s="60"/>
      <c r="L960" s="229">
        <f t="shared" si="221"/>
        <v>0</v>
      </c>
      <c r="M960" s="230">
        <f t="shared" ca="1" si="229"/>
        <v>0</v>
      </c>
      <c r="N960" s="230">
        <f t="shared" ca="1" si="230"/>
        <v>0</v>
      </c>
      <c r="O960" s="231">
        <f t="shared" ca="1" si="231"/>
        <v>0</v>
      </c>
      <c r="P960" s="232">
        <f t="shared" ca="1" si="232"/>
        <v>0</v>
      </c>
      <c r="Q960" s="233">
        <f t="shared" ca="1" si="222"/>
        <v>0</v>
      </c>
      <c r="R960" s="233">
        <f ca="1">IF(LEN(B960)&gt;0,'7'!R960-'7'!Q960,"")</f>
        <v>0</v>
      </c>
      <c r="S960" s="234"/>
      <c r="T960" s="34"/>
      <c r="U960" s="34"/>
      <c r="V960" s="34"/>
      <c r="W960" s="34"/>
      <c r="X960" s="34"/>
      <c r="AB960" s="167">
        <f>ROW()</f>
        <v>960</v>
      </c>
      <c r="AC960" s="168">
        <f t="shared" ca="1" si="217"/>
        <v>0</v>
      </c>
      <c r="AD960" s="168">
        <f t="shared" ca="1" si="218"/>
        <v>0</v>
      </c>
      <c r="AE960" s="169" t="str">
        <f t="shared" ca="1" si="223"/>
        <v>-</v>
      </c>
      <c r="AF960" s="168" t="str">
        <f t="shared" ca="1" si="224"/>
        <v>-</v>
      </c>
      <c r="AG960" s="169" t="str">
        <f t="shared" ca="1" si="225"/>
        <v>-</v>
      </c>
      <c r="AH960" s="168" t="str">
        <f t="shared" ca="1" si="226"/>
        <v>-</v>
      </c>
      <c r="AI960" s="168">
        <f t="shared" ca="1" si="227"/>
        <v>0</v>
      </c>
      <c r="AJ960" s="170">
        <f t="shared" ca="1" si="228"/>
        <v>0</v>
      </c>
      <c r="AK960" s="168">
        <f t="shared" ca="1" si="219"/>
        <v>0</v>
      </c>
      <c r="AL960" s="168">
        <f t="shared" ca="1" si="220"/>
        <v>0</v>
      </c>
    </row>
    <row r="961" spans="1:38" ht="27" customHeight="1" x14ac:dyDescent="0.2">
      <c r="A961" s="56">
        <v>946</v>
      </c>
      <c r="B961" s="309" t="str">
        <f t="shared" ca="1" si="214"/>
        <v>A946</v>
      </c>
      <c r="C961" s="309"/>
      <c r="D961" s="57" t="str">
        <f t="shared" ca="1" si="215"/>
        <v/>
      </c>
      <c r="E961" s="59" t="str">
        <f t="shared" ca="1" si="216"/>
        <v/>
      </c>
      <c r="F961" s="215">
        <f ca="1">IF(LEN(B961)&gt;0,'OBRAČUNANA OSNOVNA PLAČA'!H955,"")</f>
        <v>0</v>
      </c>
      <c r="G961" s="60"/>
      <c r="H961" s="60"/>
      <c r="I961" s="60"/>
      <c r="J961" s="60"/>
      <c r="K961" s="60"/>
      <c r="L961" s="229">
        <f t="shared" si="221"/>
        <v>0</v>
      </c>
      <c r="M961" s="230">
        <f t="shared" ca="1" si="229"/>
        <v>0</v>
      </c>
      <c r="N961" s="230">
        <f t="shared" ca="1" si="230"/>
        <v>0</v>
      </c>
      <c r="O961" s="231">
        <f t="shared" ca="1" si="231"/>
        <v>0</v>
      </c>
      <c r="P961" s="232">
        <f t="shared" ca="1" si="232"/>
        <v>0</v>
      </c>
      <c r="Q961" s="233">
        <f t="shared" ca="1" si="222"/>
        <v>0</v>
      </c>
      <c r="R961" s="233">
        <f ca="1">IF(LEN(B961)&gt;0,'7'!R961-'7'!Q961,"")</f>
        <v>0</v>
      </c>
      <c r="S961" s="234"/>
      <c r="T961" s="34"/>
      <c r="U961" s="34"/>
      <c r="V961" s="34"/>
      <c r="W961" s="34"/>
      <c r="X961" s="34"/>
      <c r="AB961" s="167">
        <f>ROW()</f>
        <v>961</v>
      </c>
      <c r="AC961" s="168">
        <f t="shared" ca="1" si="217"/>
        <v>0</v>
      </c>
      <c r="AD961" s="168">
        <f t="shared" ca="1" si="218"/>
        <v>0</v>
      </c>
      <c r="AE961" s="169" t="str">
        <f t="shared" ca="1" si="223"/>
        <v>-</v>
      </c>
      <c r="AF961" s="168" t="str">
        <f t="shared" ca="1" si="224"/>
        <v>-</v>
      </c>
      <c r="AG961" s="169" t="str">
        <f t="shared" ca="1" si="225"/>
        <v>-</v>
      </c>
      <c r="AH961" s="168" t="str">
        <f t="shared" ca="1" si="226"/>
        <v>-</v>
      </c>
      <c r="AI961" s="168">
        <f t="shared" ca="1" si="227"/>
        <v>0</v>
      </c>
      <c r="AJ961" s="170">
        <f t="shared" ca="1" si="228"/>
        <v>0</v>
      </c>
      <c r="AK961" s="168">
        <f t="shared" ca="1" si="219"/>
        <v>0</v>
      </c>
      <c r="AL961" s="168">
        <f t="shared" ca="1" si="220"/>
        <v>0</v>
      </c>
    </row>
    <row r="962" spans="1:38" ht="27" customHeight="1" x14ac:dyDescent="0.2">
      <c r="A962" s="56">
        <v>947</v>
      </c>
      <c r="B962" s="309" t="str">
        <f t="shared" ca="1" si="214"/>
        <v>A947</v>
      </c>
      <c r="C962" s="309"/>
      <c r="D962" s="57" t="str">
        <f t="shared" ca="1" si="215"/>
        <v/>
      </c>
      <c r="E962" s="59" t="str">
        <f t="shared" ca="1" si="216"/>
        <v/>
      </c>
      <c r="F962" s="215">
        <f ca="1">IF(LEN(B962)&gt;0,'OBRAČUNANA OSNOVNA PLAČA'!H956,"")</f>
        <v>0</v>
      </c>
      <c r="G962" s="60"/>
      <c r="H962" s="60"/>
      <c r="I962" s="60"/>
      <c r="J962" s="60"/>
      <c r="K962" s="60"/>
      <c r="L962" s="229">
        <f t="shared" si="221"/>
        <v>0</v>
      </c>
      <c r="M962" s="230">
        <f t="shared" ca="1" si="229"/>
        <v>0</v>
      </c>
      <c r="N962" s="230">
        <f t="shared" ca="1" si="230"/>
        <v>0</v>
      </c>
      <c r="O962" s="231">
        <f t="shared" ca="1" si="231"/>
        <v>0</v>
      </c>
      <c r="P962" s="232">
        <f t="shared" ca="1" si="232"/>
        <v>0</v>
      </c>
      <c r="Q962" s="233">
        <f t="shared" ca="1" si="222"/>
        <v>0</v>
      </c>
      <c r="R962" s="233">
        <f ca="1">IF(LEN(B962)&gt;0,'7'!R962-'7'!Q962,"")</f>
        <v>0</v>
      </c>
      <c r="S962" s="234"/>
      <c r="T962" s="34"/>
      <c r="U962" s="34"/>
      <c r="V962" s="34"/>
      <c r="W962" s="34"/>
      <c r="X962" s="34"/>
      <c r="AB962" s="167">
        <f>ROW()</f>
        <v>962</v>
      </c>
      <c r="AC962" s="168">
        <f t="shared" ca="1" si="217"/>
        <v>0</v>
      </c>
      <c r="AD962" s="168">
        <f t="shared" ca="1" si="218"/>
        <v>0</v>
      </c>
      <c r="AE962" s="169" t="str">
        <f t="shared" ca="1" si="223"/>
        <v>-</v>
      </c>
      <c r="AF962" s="168" t="str">
        <f t="shared" ca="1" si="224"/>
        <v>-</v>
      </c>
      <c r="AG962" s="169" t="str">
        <f t="shared" ca="1" si="225"/>
        <v>-</v>
      </c>
      <c r="AH962" s="168" t="str">
        <f t="shared" ca="1" si="226"/>
        <v>-</v>
      </c>
      <c r="AI962" s="168">
        <f t="shared" ca="1" si="227"/>
        <v>0</v>
      </c>
      <c r="AJ962" s="170">
        <f t="shared" ca="1" si="228"/>
        <v>0</v>
      </c>
      <c r="AK962" s="168">
        <f t="shared" ca="1" si="219"/>
        <v>0</v>
      </c>
      <c r="AL962" s="168">
        <f t="shared" ca="1" si="220"/>
        <v>0</v>
      </c>
    </row>
    <row r="963" spans="1:38" ht="27" customHeight="1" x14ac:dyDescent="0.2">
      <c r="A963" s="56">
        <v>948</v>
      </c>
      <c r="B963" s="309" t="str">
        <f t="shared" ca="1" si="214"/>
        <v>A948</v>
      </c>
      <c r="C963" s="309"/>
      <c r="D963" s="57" t="str">
        <f t="shared" ca="1" si="215"/>
        <v/>
      </c>
      <c r="E963" s="59" t="str">
        <f t="shared" ca="1" si="216"/>
        <v/>
      </c>
      <c r="F963" s="215">
        <f ca="1">IF(LEN(B963)&gt;0,'OBRAČUNANA OSNOVNA PLAČA'!H957,"")</f>
        <v>0</v>
      </c>
      <c r="G963" s="60"/>
      <c r="H963" s="60"/>
      <c r="I963" s="60"/>
      <c r="J963" s="60"/>
      <c r="K963" s="60"/>
      <c r="L963" s="229">
        <f t="shared" si="221"/>
        <v>0</v>
      </c>
      <c r="M963" s="230">
        <f t="shared" ca="1" si="229"/>
        <v>0</v>
      </c>
      <c r="N963" s="230">
        <f t="shared" ca="1" si="230"/>
        <v>0</v>
      </c>
      <c r="O963" s="231">
        <f t="shared" ca="1" si="231"/>
        <v>0</v>
      </c>
      <c r="P963" s="232">
        <f t="shared" ca="1" si="232"/>
        <v>0</v>
      </c>
      <c r="Q963" s="233">
        <f t="shared" ca="1" si="222"/>
        <v>0</v>
      </c>
      <c r="R963" s="233">
        <f ca="1">IF(LEN(B963)&gt;0,'7'!R963-'7'!Q963,"")</f>
        <v>0</v>
      </c>
      <c r="S963" s="234"/>
      <c r="T963" s="34"/>
      <c r="U963" s="34"/>
      <c r="V963" s="34"/>
      <c r="W963" s="34"/>
      <c r="X963" s="34"/>
      <c r="AB963" s="167">
        <f>ROW()</f>
        <v>963</v>
      </c>
      <c r="AC963" s="168">
        <f t="shared" ca="1" si="217"/>
        <v>0</v>
      </c>
      <c r="AD963" s="168">
        <f t="shared" ca="1" si="218"/>
        <v>0</v>
      </c>
      <c r="AE963" s="169" t="str">
        <f t="shared" ca="1" si="223"/>
        <v>-</v>
      </c>
      <c r="AF963" s="168" t="str">
        <f t="shared" ca="1" si="224"/>
        <v>-</v>
      </c>
      <c r="AG963" s="169" t="str">
        <f t="shared" ca="1" si="225"/>
        <v>-</v>
      </c>
      <c r="AH963" s="168" t="str">
        <f t="shared" ca="1" si="226"/>
        <v>-</v>
      </c>
      <c r="AI963" s="168">
        <f t="shared" ca="1" si="227"/>
        <v>0</v>
      </c>
      <c r="AJ963" s="170">
        <f t="shared" ca="1" si="228"/>
        <v>0</v>
      </c>
      <c r="AK963" s="168">
        <f t="shared" ca="1" si="219"/>
        <v>0</v>
      </c>
      <c r="AL963" s="168">
        <f t="shared" ca="1" si="220"/>
        <v>0</v>
      </c>
    </row>
    <row r="964" spans="1:38" ht="27" customHeight="1" x14ac:dyDescent="0.2">
      <c r="A964" s="56">
        <v>949</v>
      </c>
      <c r="B964" s="309" t="str">
        <f t="shared" ca="1" si="214"/>
        <v>A949</v>
      </c>
      <c r="C964" s="309"/>
      <c r="D964" s="57" t="str">
        <f t="shared" ca="1" si="215"/>
        <v/>
      </c>
      <c r="E964" s="59" t="str">
        <f t="shared" ca="1" si="216"/>
        <v/>
      </c>
      <c r="F964" s="215">
        <f ca="1">IF(LEN(B964)&gt;0,'OBRAČUNANA OSNOVNA PLAČA'!H958,"")</f>
        <v>0</v>
      </c>
      <c r="G964" s="60"/>
      <c r="H964" s="60"/>
      <c r="I964" s="60"/>
      <c r="J964" s="60"/>
      <c r="K964" s="60"/>
      <c r="L964" s="229">
        <f t="shared" si="221"/>
        <v>0</v>
      </c>
      <c r="M964" s="230">
        <f t="shared" ca="1" si="229"/>
        <v>0</v>
      </c>
      <c r="N964" s="230">
        <f t="shared" ca="1" si="230"/>
        <v>0</v>
      </c>
      <c r="O964" s="231">
        <f t="shared" ca="1" si="231"/>
        <v>0</v>
      </c>
      <c r="P964" s="232">
        <f t="shared" ca="1" si="232"/>
        <v>0</v>
      </c>
      <c r="Q964" s="233">
        <f t="shared" ca="1" si="222"/>
        <v>0</v>
      </c>
      <c r="R964" s="233">
        <f ca="1">IF(LEN(B964)&gt;0,'7'!R964-'7'!Q964,"")</f>
        <v>0</v>
      </c>
      <c r="S964" s="234"/>
      <c r="T964" s="34"/>
      <c r="U964" s="34"/>
      <c r="V964" s="34"/>
      <c r="W964" s="34"/>
      <c r="X964" s="34"/>
      <c r="AB964" s="167">
        <f>ROW()</f>
        <v>964</v>
      </c>
      <c r="AC964" s="168">
        <f t="shared" ca="1" si="217"/>
        <v>0</v>
      </c>
      <c r="AD964" s="168">
        <f t="shared" ca="1" si="218"/>
        <v>0</v>
      </c>
      <c r="AE964" s="169" t="str">
        <f t="shared" ca="1" si="223"/>
        <v>-</v>
      </c>
      <c r="AF964" s="168" t="str">
        <f t="shared" ca="1" si="224"/>
        <v>-</v>
      </c>
      <c r="AG964" s="169" t="str">
        <f t="shared" ca="1" si="225"/>
        <v>-</v>
      </c>
      <c r="AH964" s="168" t="str">
        <f t="shared" ca="1" si="226"/>
        <v>-</v>
      </c>
      <c r="AI964" s="168">
        <f t="shared" ca="1" si="227"/>
        <v>0</v>
      </c>
      <c r="AJ964" s="170">
        <f t="shared" ca="1" si="228"/>
        <v>0</v>
      </c>
      <c r="AK964" s="168">
        <f t="shared" ca="1" si="219"/>
        <v>0</v>
      </c>
      <c r="AL964" s="168">
        <f t="shared" ca="1" si="220"/>
        <v>0</v>
      </c>
    </row>
    <row r="965" spans="1:38" ht="27" customHeight="1" x14ac:dyDescent="0.2">
      <c r="A965" s="56">
        <v>950</v>
      </c>
      <c r="B965" s="309" t="str">
        <f t="shared" ref="B965:B997" ca="1" si="233">IF(LEN(INDIRECT( "'" &amp; $AD$2 &amp; "'!B" &amp; TEXT($AB965-6,0)))&gt;0,INDIRECT( "'" &amp; $AD$2 &amp; "'!B" &amp; TEXT($AB965-6,0)),"")</f>
        <v>A950</v>
      </c>
      <c r="C965" s="309"/>
      <c r="D965" s="57" t="str">
        <f t="shared" ref="D965:D997" ca="1" si="234">IF(LEN(INDIRECT( "'" &amp; $AD$2 &amp; "'!D" &amp; TEXT($AB965-6,0)))&gt;0,INDIRECT( "'" &amp; $AD$2 &amp; "'!D" &amp; TEXT($AB965-6,0)),"")</f>
        <v/>
      </c>
      <c r="E965" s="59" t="str">
        <f t="shared" ref="E965:E997" ca="1" si="235">IF(LEN(INDIRECT( "'" &amp; $AD$2 &amp; "'!E" &amp; TEXT($AB965-6,0)))&gt;0,INDIRECT( "'" &amp; $AD$2 &amp; "'!E" &amp; TEXT($AB965-6,0)),"")</f>
        <v/>
      </c>
      <c r="F965" s="215">
        <f ca="1">IF(LEN(B965)&gt;0,'OBRAČUNANA OSNOVNA PLAČA'!H959,"")</f>
        <v>0</v>
      </c>
      <c r="G965" s="60"/>
      <c r="H965" s="60"/>
      <c r="I965" s="60"/>
      <c r="J965" s="60"/>
      <c r="K965" s="60"/>
      <c r="L965" s="229">
        <f t="shared" si="221"/>
        <v>0</v>
      </c>
      <c r="M965" s="230">
        <f t="shared" ca="1" si="229"/>
        <v>0</v>
      </c>
      <c r="N965" s="230">
        <f t="shared" ca="1" si="230"/>
        <v>0</v>
      </c>
      <c r="O965" s="231">
        <f t="shared" ca="1" si="231"/>
        <v>0</v>
      </c>
      <c r="P965" s="232">
        <f t="shared" ca="1" si="232"/>
        <v>0</v>
      </c>
      <c r="Q965" s="233">
        <f t="shared" ca="1" si="222"/>
        <v>0</v>
      </c>
      <c r="R965" s="233">
        <f ca="1">IF(LEN(B965)&gt;0,'7'!R965-'7'!Q965,"")</f>
        <v>0</v>
      </c>
      <c r="S965" s="234"/>
      <c r="T965" s="34"/>
      <c r="U965" s="34"/>
      <c r="V965" s="34"/>
      <c r="W965" s="34"/>
      <c r="X965" s="34"/>
      <c r="AB965" s="167">
        <f>ROW()</f>
        <v>965</v>
      </c>
      <c r="AC965" s="168">
        <f t="shared" ref="AC965:AC997" ca="1" si="236">IF($AO$3=1,0,INDIRECT( "'" &amp; $AO$2 &amp; "'!P" &amp; TEXT($AB965,0)))</f>
        <v>0</v>
      </c>
      <c r="AD965" s="168">
        <f t="shared" ref="AD965:AD997" ca="1" si="237">IF($AO$3=1,(INDIRECT( "'" &amp; $AD$2 &amp; "'!F" &amp; TEXT($AB965-6,0))*2/12+INDIRECT( "'" &amp; $AD$2 &amp; "'!G" &amp; TEXT($AB965-6,0))*10/12)*2,INDIRECT( "'" &amp; $AO$2 &amp; "'!Q" &amp; TEXT($AB965,0)))</f>
        <v>0</v>
      </c>
      <c r="AE965" s="169" t="str">
        <f t="shared" ca="1" si="223"/>
        <v>-</v>
      </c>
      <c r="AF965" s="168" t="str">
        <f t="shared" ca="1" si="224"/>
        <v>-</v>
      </c>
      <c r="AG965" s="169" t="str">
        <f t="shared" ca="1" si="225"/>
        <v>-</v>
      </c>
      <c r="AH965" s="168" t="str">
        <f t="shared" ca="1" si="226"/>
        <v>-</v>
      </c>
      <c r="AI965" s="168">
        <f t="shared" ca="1" si="227"/>
        <v>0</v>
      </c>
      <c r="AJ965" s="170">
        <f t="shared" ca="1" si="228"/>
        <v>0</v>
      </c>
      <c r="AK965" s="168">
        <f t="shared" ref="AK965:AK997" ca="1" si="23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65" s="168">
        <f t="shared" ref="AL965:AL997" ca="1" si="23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66" spans="1:38" ht="27" customHeight="1" x14ac:dyDescent="0.2">
      <c r="A966" s="56">
        <v>951</v>
      </c>
      <c r="B966" s="309" t="str">
        <f t="shared" ca="1" si="233"/>
        <v>A951</v>
      </c>
      <c r="C966" s="309"/>
      <c r="D966" s="57" t="str">
        <f t="shared" ca="1" si="234"/>
        <v/>
      </c>
      <c r="E966" s="59" t="str">
        <f t="shared" ca="1" si="235"/>
        <v/>
      </c>
      <c r="F966" s="215">
        <f ca="1">IF(LEN(B966)&gt;0,'OBRAČUNANA OSNOVNA PLAČA'!H960,"")</f>
        <v>0</v>
      </c>
      <c r="G966" s="60"/>
      <c r="H966" s="60"/>
      <c r="I966" s="60"/>
      <c r="J966" s="60"/>
      <c r="K966" s="60"/>
      <c r="L966" s="229">
        <f t="shared" si="221"/>
        <v>0</v>
      </c>
      <c r="M966" s="230">
        <f t="shared" ca="1" si="229"/>
        <v>0</v>
      </c>
      <c r="N966" s="230">
        <f t="shared" ca="1" si="230"/>
        <v>0</v>
      </c>
      <c r="O966" s="231">
        <f t="shared" ca="1" si="231"/>
        <v>0</v>
      </c>
      <c r="P966" s="232">
        <f t="shared" ca="1" si="232"/>
        <v>0</v>
      </c>
      <c r="Q966" s="233">
        <f t="shared" ca="1" si="222"/>
        <v>0</v>
      </c>
      <c r="R966" s="233">
        <f ca="1">IF(LEN(B966)&gt;0,'7'!R966-'7'!Q966,"")</f>
        <v>0</v>
      </c>
      <c r="S966" s="234"/>
      <c r="T966" s="34"/>
      <c r="U966" s="34"/>
      <c r="V966" s="34"/>
      <c r="W966" s="34"/>
      <c r="X966" s="34"/>
      <c r="AB966" s="167">
        <f>ROW()</f>
        <v>966</v>
      </c>
      <c r="AC966" s="168">
        <f t="shared" ca="1" si="236"/>
        <v>0</v>
      </c>
      <c r="AD966" s="168">
        <f t="shared" ca="1" si="237"/>
        <v>0</v>
      </c>
      <c r="AE966" s="169" t="str">
        <f t="shared" ca="1" si="223"/>
        <v>-</v>
      </c>
      <c r="AF966" s="168" t="str">
        <f t="shared" ca="1" si="224"/>
        <v>-</v>
      </c>
      <c r="AG966" s="169" t="str">
        <f t="shared" ca="1" si="225"/>
        <v>-</v>
      </c>
      <c r="AH966" s="168" t="str">
        <f t="shared" ca="1" si="226"/>
        <v>-</v>
      </c>
      <c r="AI966" s="168">
        <f t="shared" ca="1" si="227"/>
        <v>0</v>
      </c>
      <c r="AJ966" s="170">
        <f t="shared" ca="1" si="228"/>
        <v>0</v>
      </c>
      <c r="AK966" s="168">
        <f t="shared" ca="1" si="238"/>
        <v>0</v>
      </c>
      <c r="AL966" s="168">
        <f t="shared" ca="1" si="239"/>
        <v>0</v>
      </c>
    </row>
    <row r="967" spans="1:38" ht="27" customHeight="1" x14ac:dyDescent="0.2">
      <c r="A967" s="56">
        <v>952</v>
      </c>
      <c r="B967" s="309" t="str">
        <f t="shared" ca="1" si="233"/>
        <v>A952</v>
      </c>
      <c r="C967" s="309"/>
      <c r="D967" s="57" t="str">
        <f t="shared" ca="1" si="234"/>
        <v/>
      </c>
      <c r="E967" s="59" t="str">
        <f t="shared" ca="1" si="235"/>
        <v/>
      </c>
      <c r="F967" s="215">
        <f ca="1">IF(LEN(B967)&gt;0,'OBRAČUNANA OSNOVNA PLAČA'!H961,"")</f>
        <v>0</v>
      </c>
      <c r="G967" s="60"/>
      <c r="H967" s="60"/>
      <c r="I967" s="60"/>
      <c r="J967" s="60"/>
      <c r="K967" s="60"/>
      <c r="L967" s="229">
        <f t="shared" si="221"/>
        <v>0</v>
      </c>
      <c r="M967" s="230">
        <f t="shared" ca="1" si="229"/>
        <v>0</v>
      </c>
      <c r="N967" s="230">
        <f t="shared" ca="1" si="230"/>
        <v>0</v>
      </c>
      <c r="O967" s="231">
        <f t="shared" ca="1" si="231"/>
        <v>0</v>
      </c>
      <c r="P967" s="232">
        <f t="shared" ca="1" si="232"/>
        <v>0</v>
      </c>
      <c r="Q967" s="233">
        <f t="shared" ca="1" si="222"/>
        <v>0</v>
      </c>
      <c r="R967" s="233">
        <f ca="1">IF(LEN(B967)&gt;0,'7'!R967-'7'!Q967,"")</f>
        <v>0</v>
      </c>
      <c r="S967" s="234"/>
      <c r="T967" s="34"/>
      <c r="U967" s="34"/>
      <c r="V967" s="34"/>
      <c r="W967" s="34"/>
      <c r="X967" s="34"/>
      <c r="AB967" s="167">
        <f>ROW()</f>
        <v>967</v>
      </c>
      <c r="AC967" s="168">
        <f t="shared" ca="1" si="236"/>
        <v>0</v>
      </c>
      <c r="AD967" s="168">
        <f t="shared" ca="1" si="237"/>
        <v>0</v>
      </c>
      <c r="AE967" s="169" t="str">
        <f t="shared" ca="1" si="223"/>
        <v>-</v>
      </c>
      <c r="AF967" s="168" t="str">
        <f t="shared" ca="1" si="224"/>
        <v>-</v>
      </c>
      <c r="AG967" s="169" t="str">
        <f t="shared" ca="1" si="225"/>
        <v>-</v>
      </c>
      <c r="AH967" s="168" t="str">
        <f t="shared" ca="1" si="226"/>
        <v>-</v>
      </c>
      <c r="AI967" s="168">
        <f t="shared" ca="1" si="227"/>
        <v>0</v>
      </c>
      <c r="AJ967" s="170">
        <f t="shared" ca="1" si="228"/>
        <v>0</v>
      </c>
      <c r="AK967" s="168">
        <f t="shared" ca="1" si="238"/>
        <v>0</v>
      </c>
      <c r="AL967" s="168">
        <f t="shared" ca="1" si="239"/>
        <v>0</v>
      </c>
    </row>
    <row r="968" spans="1:38" ht="27" customHeight="1" x14ac:dyDescent="0.2">
      <c r="A968" s="56">
        <v>953</v>
      </c>
      <c r="B968" s="309" t="str">
        <f t="shared" ca="1" si="233"/>
        <v>A953</v>
      </c>
      <c r="C968" s="309"/>
      <c r="D968" s="57" t="str">
        <f t="shared" ca="1" si="234"/>
        <v/>
      </c>
      <c r="E968" s="59" t="str">
        <f t="shared" ca="1" si="235"/>
        <v/>
      </c>
      <c r="F968" s="215">
        <f ca="1">IF(LEN(B968)&gt;0,'OBRAČUNANA OSNOVNA PLAČA'!H962,"")</f>
        <v>0</v>
      </c>
      <c r="G968" s="60"/>
      <c r="H968" s="60"/>
      <c r="I968" s="60"/>
      <c r="J968" s="60"/>
      <c r="K968" s="60"/>
      <c r="L968" s="229">
        <f t="shared" si="221"/>
        <v>0</v>
      </c>
      <c r="M968" s="230">
        <f t="shared" ca="1" si="229"/>
        <v>0</v>
      </c>
      <c r="N968" s="230">
        <f t="shared" ca="1" si="230"/>
        <v>0</v>
      </c>
      <c r="O968" s="231">
        <f t="shared" ca="1" si="231"/>
        <v>0</v>
      </c>
      <c r="P968" s="232">
        <f t="shared" ca="1" si="232"/>
        <v>0</v>
      </c>
      <c r="Q968" s="233">
        <f t="shared" ca="1" si="222"/>
        <v>0</v>
      </c>
      <c r="R968" s="233">
        <f ca="1">IF(LEN(B968)&gt;0,'7'!R968-'7'!Q968,"")</f>
        <v>0</v>
      </c>
      <c r="S968" s="234"/>
      <c r="T968" s="34"/>
      <c r="U968" s="34"/>
      <c r="V968" s="34"/>
      <c r="W968" s="34"/>
      <c r="X968" s="34"/>
      <c r="AB968" s="167">
        <f>ROW()</f>
        <v>968</v>
      </c>
      <c r="AC968" s="168">
        <f t="shared" ca="1" si="236"/>
        <v>0</v>
      </c>
      <c r="AD968" s="168">
        <f t="shared" ca="1" si="237"/>
        <v>0</v>
      </c>
      <c r="AE968" s="169" t="str">
        <f t="shared" ca="1" si="223"/>
        <v>-</v>
      </c>
      <c r="AF968" s="168" t="str">
        <f t="shared" ca="1" si="224"/>
        <v>-</v>
      </c>
      <c r="AG968" s="169" t="str">
        <f t="shared" ca="1" si="225"/>
        <v>-</v>
      </c>
      <c r="AH968" s="168" t="str">
        <f t="shared" ca="1" si="226"/>
        <v>-</v>
      </c>
      <c r="AI968" s="168">
        <f t="shared" ca="1" si="227"/>
        <v>0</v>
      </c>
      <c r="AJ968" s="170">
        <f t="shared" ca="1" si="228"/>
        <v>0</v>
      </c>
      <c r="AK968" s="168">
        <f t="shared" ca="1" si="238"/>
        <v>0</v>
      </c>
      <c r="AL968" s="168">
        <f t="shared" ca="1" si="239"/>
        <v>0</v>
      </c>
    </row>
    <row r="969" spans="1:38" ht="27" customHeight="1" x14ac:dyDescent="0.2">
      <c r="A969" s="56">
        <v>954</v>
      </c>
      <c r="B969" s="309" t="str">
        <f t="shared" ca="1" si="233"/>
        <v>A954</v>
      </c>
      <c r="C969" s="309"/>
      <c r="D969" s="57" t="str">
        <f t="shared" ca="1" si="234"/>
        <v/>
      </c>
      <c r="E969" s="59" t="str">
        <f t="shared" ca="1" si="235"/>
        <v/>
      </c>
      <c r="F969" s="215">
        <f ca="1">IF(LEN(B969)&gt;0,'OBRAČUNANA OSNOVNA PLAČA'!H963,"")</f>
        <v>0</v>
      </c>
      <c r="G969" s="60"/>
      <c r="H969" s="60"/>
      <c r="I969" s="60"/>
      <c r="J969" s="60"/>
      <c r="K969" s="60"/>
      <c r="L969" s="229">
        <f t="shared" si="221"/>
        <v>0</v>
      </c>
      <c r="M969" s="230">
        <f t="shared" ca="1" si="229"/>
        <v>0</v>
      </c>
      <c r="N969" s="230">
        <f t="shared" ca="1" si="230"/>
        <v>0</v>
      </c>
      <c r="O969" s="231">
        <f t="shared" ca="1" si="231"/>
        <v>0</v>
      </c>
      <c r="P969" s="232">
        <f t="shared" ca="1" si="232"/>
        <v>0</v>
      </c>
      <c r="Q969" s="233">
        <f t="shared" ca="1" si="222"/>
        <v>0</v>
      </c>
      <c r="R969" s="233">
        <f ca="1">IF(LEN(B969)&gt;0,'7'!R969-'7'!Q969,"")</f>
        <v>0</v>
      </c>
      <c r="S969" s="234"/>
      <c r="T969" s="34"/>
      <c r="U969" s="34"/>
      <c r="V969" s="34"/>
      <c r="W969" s="34"/>
      <c r="X969" s="34"/>
      <c r="AB969" s="167">
        <f>ROW()</f>
        <v>969</v>
      </c>
      <c r="AC969" s="168">
        <f t="shared" ca="1" si="236"/>
        <v>0</v>
      </c>
      <c r="AD969" s="168">
        <f t="shared" ca="1" si="237"/>
        <v>0</v>
      </c>
      <c r="AE969" s="169" t="str">
        <f t="shared" ca="1" si="223"/>
        <v>-</v>
      </c>
      <c r="AF969" s="168" t="str">
        <f t="shared" ca="1" si="224"/>
        <v>-</v>
      </c>
      <c r="AG969" s="169" t="str">
        <f t="shared" ca="1" si="225"/>
        <v>-</v>
      </c>
      <c r="AH969" s="168" t="str">
        <f t="shared" ca="1" si="226"/>
        <v>-</v>
      </c>
      <c r="AI969" s="168">
        <f t="shared" ca="1" si="227"/>
        <v>0</v>
      </c>
      <c r="AJ969" s="170">
        <f t="shared" ca="1" si="228"/>
        <v>0</v>
      </c>
      <c r="AK969" s="168">
        <f t="shared" ca="1" si="238"/>
        <v>0</v>
      </c>
      <c r="AL969" s="168">
        <f t="shared" ca="1" si="239"/>
        <v>0</v>
      </c>
    </row>
    <row r="970" spans="1:38" ht="27" customHeight="1" x14ac:dyDescent="0.2">
      <c r="A970" s="56">
        <v>955</v>
      </c>
      <c r="B970" s="309" t="str">
        <f t="shared" ca="1" si="233"/>
        <v>A955</v>
      </c>
      <c r="C970" s="309"/>
      <c r="D970" s="57" t="str">
        <f t="shared" ca="1" si="234"/>
        <v/>
      </c>
      <c r="E970" s="59" t="str">
        <f t="shared" ca="1" si="235"/>
        <v/>
      </c>
      <c r="F970" s="215">
        <f ca="1">IF(LEN(B970)&gt;0,'OBRAČUNANA OSNOVNA PLAČA'!H964,"")</f>
        <v>0</v>
      </c>
      <c r="G970" s="60"/>
      <c r="H970" s="60"/>
      <c r="I970" s="60"/>
      <c r="J970" s="60"/>
      <c r="K970" s="60"/>
      <c r="L970" s="229">
        <f t="shared" si="221"/>
        <v>0</v>
      </c>
      <c r="M970" s="230">
        <f t="shared" ca="1" si="229"/>
        <v>0</v>
      </c>
      <c r="N970" s="230">
        <f t="shared" ca="1" si="230"/>
        <v>0</v>
      </c>
      <c r="O970" s="231">
        <f t="shared" ca="1" si="231"/>
        <v>0</v>
      </c>
      <c r="P970" s="232">
        <f t="shared" ca="1" si="232"/>
        <v>0</v>
      </c>
      <c r="Q970" s="233">
        <f t="shared" ca="1" si="222"/>
        <v>0</v>
      </c>
      <c r="R970" s="233">
        <f ca="1">IF(LEN(B970)&gt;0,'7'!R970-'7'!Q970,"")</f>
        <v>0</v>
      </c>
      <c r="S970" s="234"/>
      <c r="T970" s="34"/>
      <c r="U970" s="34"/>
      <c r="V970" s="34"/>
      <c r="W970" s="34"/>
      <c r="X970" s="34"/>
      <c r="AB970" s="167">
        <f>ROW()</f>
        <v>970</v>
      </c>
      <c r="AC970" s="168">
        <f t="shared" ca="1" si="236"/>
        <v>0</v>
      </c>
      <c r="AD970" s="168">
        <f t="shared" ca="1" si="237"/>
        <v>0</v>
      </c>
      <c r="AE970" s="169" t="str">
        <f t="shared" ca="1" si="223"/>
        <v>-</v>
      </c>
      <c r="AF970" s="168" t="str">
        <f t="shared" ca="1" si="224"/>
        <v>-</v>
      </c>
      <c r="AG970" s="169" t="str">
        <f t="shared" ca="1" si="225"/>
        <v>-</v>
      </c>
      <c r="AH970" s="168" t="str">
        <f t="shared" ca="1" si="226"/>
        <v>-</v>
      </c>
      <c r="AI970" s="168">
        <f t="shared" ca="1" si="227"/>
        <v>0</v>
      </c>
      <c r="AJ970" s="170">
        <f t="shared" ca="1" si="228"/>
        <v>0</v>
      </c>
      <c r="AK970" s="168">
        <f t="shared" ca="1" si="238"/>
        <v>0</v>
      </c>
      <c r="AL970" s="168">
        <f t="shared" ca="1" si="239"/>
        <v>0</v>
      </c>
    </row>
    <row r="971" spans="1:38" ht="27" customHeight="1" x14ac:dyDescent="0.2">
      <c r="A971" s="56">
        <v>956</v>
      </c>
      <c r="B971" s="309" t="str">
        <f t="shared" ca="1" si="233"/>
        <v>A956</v>
      </c>
      <c r="C971" s="309"/>
      <c r="D971" s="57" t="str">
        <f t="shared" ca="1" si="234"/>
        <v/>
      </c>
      <c r="E971" s="59" t="str">
        <f t="shared" ca="1" si="235"/>
        <v/>
      </c>
      <c r="F971" s="215">
        <f ca="1">IF(LEN(B971)&gt;0,'OBRAČUNANA OSNOVNA PLAČA'!H965,"")</f>
        <v>0</v>
      </c>
      <c r="G971" s="60"/>
      <c r="H971" s="60"/>
      <c r="I971" s="60"/>
      <c r="J971" s="60"/>
      <c r="K971" s="60"/>
      <c r="L971" s="229">
        <f t="shared" si="221"/>
        <v>0</v>
      </c>
      <c r="M971" s="230">
        <f t="shared" ca="1" si="229"/>
        <v>0</v>
      </c>
      <c r="N971" s="230">
        <f t="shared" ca="1" si="230"/>
        <v>0</v>
      </c>
      <c r="O971" s="231">
        <f t="shared" ca="1" si="231"/>
        <v>0</v>
      </c>
      <c r="P971" s="232">
        <f t="shared" ca="1" si="232"/>
        <v>0</v>
      </c>
      <c r="Q971" s="233">
        <f t="shared" ca="1" si="222"/>
        <v>0</v>
      </c>
      <c r="R971" s="233">
        <f ca="1">IF(LEN(B971)&gt;0,'7'!R971-'7'!Q971,"")</f>
        <v>0</v>
      </c>
      <c r="S971" s="234"/>
      <c r="T971" s="34"/>
      <c r="U971" s="34"/>
      <c r="V971" s="34"/>
      <c r="W971" s="34"/>
      <c r="X971" s="34"/>
      <c r="AB971" s="167">
        <f>ROW()</f>
        <v>971</v>
      </c>
      <c r="AC971" s="168">
        <f t="shared" ca="1" si="236"/>
        <v>0</v>
      </c>
      <c r="AD971" s="168">
        <f t="shared" ca="1" si="237"/>
        <v>0</v>
      </c>
      <c r="AE971" s="169" t="str">
        <f t="shared" ca="1" si="223"/>
        <v>-</v>
      </c>
      <c r="AF971" s="168" t="str">
        <f t="shared" ca="1" si="224"/>
        <v>-</v>
      </c>
      <c r="AG971" s="169" t="str">
        <f t="shared" ca="1" si="225"/>
        <v>-</v>
      </c>
      <c r="AH971" s="168" t="str">
        <f t="shared" ca="1" si="226"/>
        <v>-</v>
      </c>
      <c r="AI971" s="168">
        <f t="shared" ca="1" si="227"/>
        <v>0</v>
      </c>
      <c r="AJ971" s="170">
        <f t="shared" ca="1" si="228"/>
        <v>0</v>
      </c>
      <c r="AK971" s="168">
        <f t="shared" ca="1" si="238"/>
        <v>0</v>
      </c>
      <c r="AL971" s="168">
        <f t="shared" ca="1" si="239"/>
        <v>0</v>
      </c>
    </row>
    <row r="972" spans="1:38" ht="27" customHeight="1" x14ac:dyDescent="0.2">
      <c r="A972" s="56">
        <v>957</v>
      </c>
      <c r="B972" s="309" t="str">
        <f t="shared" ca="1" si="233"/>
        <v>A957</v>
      </c>
      <c r="C972" s="309"/>
      <c r="D972" s="57" t="str">
        <f t="shared" ca="1" si="234"/>
        <v/>
      </c>
      <c r="E972" s="59" t="str">
        <f t="shared" ca="1" si="235"/>
        <v/>
      </c>
      <c r="F972" s="215">
        <f ca="1">IF(LEN(B972)&gt;0,'OBRAČUNANA OSNOVNA PLAČA'!H966,"")</f>
        <v>0</v>
      </c>
      <c r="G972" s="60"/>
      <c r="H972" s="60"/>
      <c r="I972" s="60"/>
      <c r="J972" s="60"/>
      <c r="K972" s="60"/>
      <c r="L972" s="229">
        <f t="shared" si="221"/>
        <v>0</v>
      </c>
      <c r="M972" s="230">
        <f t="shared" ca="1" si="229"/>
        <v>0</v>
      </c>
      <c r="N972" s="230">
        <f t="shared" ca="1" si="230"/>
        <v>0</v>
      </c>
      <c r="O972" s="231">
        <f t="shared" ca="1" si="231"/>
        <v>0</v>
      </c>
      <c r="P972" s="232">
        <f t="shared" ca="1" si="232"/>
        <v>0</v>
      </c>
      <c r="Q972" s="233">
        <f t="shared" ca="1" si="222"/>
        <v>0</v>
      </c>
      <c r="R972" s="233">
        <f ca="1">IF(LEN(B972)&gt;0,'7'!R972-'7'!Q972,"")</f>
        <v>0</v>
      </c>
      <c r="S972" s="234"/>
      <c r="T972" s="34"/>
      <c r="U972" s="34"/>
      <c r="V972" s="34"/>
      <c r="W972" s="34"/>
      <c r="X972" s="34"/>
      <c r="AB972" s="167">
        <f>ROW()</f>
        <v>972</v>
      </c>
      <c r="AC972" s="168">
        <f t="shared" ca="1" si="236"/>
        <v>0</v>
      </c>
      <c r="AD972" s="168">
        <f t="shared" ca="1" si="237"/>
        <v>0</v>
      </c>
      <c r="AE972" s="169" t="str">
        <f t="shared" ca="1" si="223"/>
        <v>-</v>
      </c>
      <c r="AF972" s="168" t="str">
        <f t="shared" ca="1" si="224"/>
        <v>-</v>
      </c>
      <c r="AG972" s="169" t="str">
        <f t="shared" ca="1" si="225"/>
        <v>-</v>
      </c>
      <c r="AH972" s="168" t="str">
        <f t="shared" ca="1" si="226"/>
        <v>-</v>
      </c>
      <c r="AI972" s="168">
        <f t="shared" ca="1" si="227"/>
        <v>0</v>
      </c>
      <c r="AJ972" s="170">
        <f t="shared" ca="1" si="228"/>
        <v>0</v>
      </c>
      <c r="AK972" s="168">
        <f t="shared" ca="1" si="238"/>
        <v>0</v>
      </c>
      <c r="AL972" s="168">
        <f t="shared" ca="1" si="239"/>
        <v>0</v>
      </c>
    </row>
    <row r="973" spans="1:38" ht="27" customHeight="1" x14ac:dyDescent="0.2">
      <c r="A973" s="56">
        <v>958</v>
      </c>
      <c r="B973" s="309" t="str">
        <f t="shared" ca="1" si="233"/>
        <v>A958</v>
      </c>
      <c r="C973" s="309"/>
      <c r="D973" s="57" t="str">
        <f t="shared" ca="1" si="234"/>
        <v/>
      </c>
      <c r="E973" s="59" t="str">
        <f t="shared" ca="1" si="235"/>
        <v/>
      </c>
      <c r="F973" s="215">
        <f ca="1">IF(LEN(B973)&gt;0,'OBRAČUNANA OSNOVNA PLAČA'!H967,"")</f>
        <v>0</v>
      </c>
      <c r="G973" s="60"/>
      <c r="H973" s="60"/>
      <c r="I973" s="60"/>
      <c r="J973" s="60"/>
      <c r="K973" s="60"/>
      <c r="L973" s="229">
        <f t="shared" si="221"/>
        <v>0</v>
      </c>
      <c r="M973" s="230">
        <f t="shared" ca="1" si="229"/>
        <v>0</v>
      </c>
      <c r="N973" s="230">
        <f t="shared" ca="1" si="230"/>
        <v>0</v>
      </c>
      <c r="O973" s="231">
        <f t="shared" ca="1" si="231"/>
        <v>0</v>
      </c>
      <c r="P973" s="232">
        <f t="shared" ca="1" si="232"/>
        <v>0</v>
      </c>
      <c r="Q973" s="233">
        <f t="shared" ca="1" si="222"/>
        <v>0</v>
      </c>
      <c r="R973" s="233">
        <f ca="1">IF(LEN(B973)&gt;0,'7'!R973-'7'!Q973,"")</f>
        <v>0</v>
      </c>
      <c r="S973" s="234"/>
      <c r="T973" s="34"/>
      <c r="U973" s="34"/>
      <c r="V973" s="34"/>
      <c r="W973" s="34"/>
      <c r="X973" s="34"/>
      <c r="AB973" s="167">
        <f>ROW()</f>
        <v>973</v>
      </c>
      <c r="AC973" s="168">
        <f t="shared" ca="1" si="236"/>
        <v>0</v>
      </c>
      <c r="AD973" s="168">
        <f t="shared" ca="1" si="237"/>
        <v>0</v>
      </c>
      <c r="AE973" s="169" t="str">
        <f t="shared" ca="1" si="223"/>
        <v>-</v>
      </c>
      <c r="AF973" s="168" t="str">
        <f t="shared" ca="1" si="224"/>
        <v>-</v>
      </c>
      <c r="AG973" s="169" t="str">
        <f t="shared" ca="1" si="225"/>
        <v>-</v>
      </c>
      <c r="AH973" s="168" t="str">
        <f t="shared" ca="1" si="226"/>
        <v>-</v>
      </c>
      <c r="AI973" s="168">
        <f t="shared" ca="1" si="227"/>
        <v>0</v>
      </c>
      <c r="AJ973" s="170">
        <f t="shared" ca="1" si="228"/>
        <v>0</v>
      </c>
      <c r="AK973" s="168">
        <f t="shared" ca="1" si="238"/>
        <v>0</v>
      </c>
      <c r="AL973" s="168">
        <f t="shared" ca="1" si="239"/>
        <v>0</v>
      </c>
    </row>
    <row r="974" spans="1:38" ht="27" customHeight="1" x14ac:dyDescent="0.2">
      <c r="A974" s="56">
        <v>959</v>
      </c>
      <c r="B974" s="309" t="str">
        <f t="shared" ca="1" si="233"/>
        <v>A959</v>
      </c>
      <c r="C974" s="309"/>
      <c r="D974" s="57" t="str">
        <f t="shared" ca="1" si="234"/>
        <v/>
      </c>
      <c r="E974" s="59" t="str">
        <f t="shared" ca="1" si="235"/>
        <v/>
      </c>
      <c r="F974" s="215">
        <f ca="1">IF(LEN(B974)&gt;0,'OBRAČUNANA OSNOVNA PLAČA'!H968,"")</f>
        <v>0</v>
      </c>
      <c r="G974" s="60"/>
      <c r="H974" s="60"/>
      <c r="I974" s="60"/>
      <c r="J974" s="60"/>
      <c r="K974" s="60"/>
      <c r="L974" s="229">
        <f t="shared" si="221"/>
        <v>0</v>
      </c>
      <c r="M974" s="230">
        <f t="shared" ca="1" si="229"/>
        <v>0</v>
      </c>
      <c r="N974" s="230">
        <f t="shared" ca="1" si="230"/>
        <v>0</v>
      </c>
      <c r="O974" s="231">
        <f t="shared" ca="1" si="231"/>
        <v>0</v>
      </c>
      <c r="P974" s="232">
        <f t="shared" ca="1" si="232"/>
        <v>0</v>
      </c>
      <c r="Q974" s="233">
        <f t="shared" ca="1" si="222"/>
        <v>0</v>
      </c>
      <c r="R974" s="233">
        <f ca="1">IF(LEN(B974)&gt;0,'7'!R974-'7'!Q974,"")</f>
        <v>0</v>
      </c>
      <c r="S974" s="234"/>
      <c r="T974" s="34"/>
      <c r="U974" s="34"/>
      <c r="V974" s="34"/>
      <c r="W974" s="34"/>
      <c r="X974" s="34"/>
      <c r="AB974" s="167">
        <f>ROW()</f>
        <v>974</v>
      </c>
      <c r="AC974" s="168">
        <f t="shared" ca="1" si="236"/>
        <v>0</v>
      </c>
      <c r="AD974" s="168">
        <f t="shared" ca="1" si="237"/>
        <v>0</v>
      </c>
      <c r="AE974" s="169" t="str">
        <f t="shared" ca="1" si="223"/>
        <v>-</v>
      </c>
      <c r="AF974" s="168" t="str">
        <f t="shared" ca="1" si="224"/>
        <v>-</v>
      </c>
      <c r="AG974" s="169" t="str">
        <f t="shared" ca="1" si="225"/>
        <v>-</v>
      </c>
      <c r="AH974" s="168" t="str">
        <f t="shared" ca="1" si="226"/>
        <v>-</v>
      </c>
      <c r="AI974" s="168">
        <f t="shared" ca="1" si="227"/>
        <v>0</v>
      </c>
      <c r="AJ974" s="170">
        <f t="shared" ca="1" si="228"/>
        <v>0</v>
      </c>
      <c r="AK974" s="168">
        <f t="shared" ca="1" si="238"/>
        <v>0</v>
      </c>
      <c r="AL974" s="168">
        <f t="shared" ca="1" si="239"/>
        <v>0</v>
      </c>
    </row>
    <row r="975" spans="1:38" ht="27" customHeight="1" x14ac:dyDescent="0.2">
      <c r="A975" s="56">
        <v>960</v>
      </c>
      <c r="B975" s="309" t="str">
        <f t="shared" ca="1" si="233"/>
        <v>A960</v>
      </c>
      <c r="C975" s="309"/>
      <c r="D975" s="57" t="str">
        <f t="shared" ca="1" si="234"/>
        <v/>
      </c>
      <c r="E975" s="59" t="str">
        <f t="shared" ca="1" si="235"/>
        <v/>
      </c>
      <c r="F975" s="215">
        <f ca="1">IF(LEN(B975)&gt;0,'OBRAČUNANA OSNOVNA PLAČA'!H969,"")</f>
        <v>0</v>
      </c>
      <c r="G975" s="60"/>
      <c r="H975" s="60"/>
      <c r="I975" s="60"/>
      <c r="J975" s="60"/>
      <c r="K975" s="60"/>
      <c r="L975" s="229">
        <f t="shared" si="221"/>
        <v>0</v>
      </c>
      <c r="M975" s="230">
        <f t="shared" ca="1" si="229"/>
        <v>0</v>
      </c>
      <c r="N975" s="230">
        <f t="shared" ca="1" si="230"/>
        <v>0</v>
      </c>
      <c r="O975" s="231">
        <f t="shared" ca="1" si="231"/>
        <v>0</v>
      </c>
      <c r="P975" s="232">
        <f t="shared" ca="1" si="232"/>
        <v>0</v>
      </c>
      <c r="Q975" s="233">
        <f t="shared" ca="1" si="222"/>
        <v>0</v>
      </c>
      <c r="R975" s="233">
        <f ca="1">IF(LEN(B975)&gt;0,'7'!R975-'7'!Q975,"")</f>
        <v>0</v>
      </c>
      <c r="S975" s="234"/>
      <c r="T975" s="34"/>
      <c r="U975" s="34"/>
      <c r="V975" s="34"/>
      <c r="W975" s="34"/>
      <c r="X975" s="34"/>
      <c r="AB975" s="167">
        <f>ROW()</f>
        <v>975</v>
      </c>
      <c r="AC975" s="168">
        <f t="shared" ca="1" si="236"/>
        <v>0</v>
      </c>
      <c r="AD975" s="168">
        <f t="shared" ca="1" si="237"/>
        <v>0</v>
      </c>
      <c r="AE975" s="169" t="str">
        <f t="shared" ca="1" si="223"/>
        <v>-</v>
      </c>
      <c r="AF975" s="168" t="str">
        <f t="shared" ca="1" si="224"/>
        <v>-</v>
      </c>
      <c r="AG975" s="169" t="str">
        <f t="shared" ca="1" si="225"/>
        <v>-</v>
      </c>
      <c r="AH975" s="168" t="str">
        <f t="shared" ca="1" si="226"/>
        <v>-</v>
      </c>
      <c r="AI975" s="168">
        <f t="shared" ca="1" si="227"/>
        <v>0</v>
      </c>
      <c r="AJ975" s="170">
        <f t="shared" ca="1" si="228"/>
        <v>0</v>
      </c>
      <c r="AK975" s="168">
        <f t="shared" ca="1" si="238"/>
        <v>0</v>
      </c>
      <c r="AL975" s="168">
        <f t="shared" ca="1" si="239"/>
        <v>0</v>
      </c>
    </row>
    <row r="976" spans="1:38" ht="27" customHeight="1" x14ac:dyDescent="0.2">
      <c r="A976" s="56">
        <v>961</v>
      </c>
      <c r="B976" s="309" t="str">
        <f t="shared" ca="1" si="233"/>
        <v>A961</v>
      </c>
      <c r="C976" s="309"/>
      <c r="D976" s="57" t="str">
        <f t="shared" ca="1" si="234"/>
        <v/>
      </c>
      <c r="E976" s="59" t="str">
        <f t="shared" ca="1" si="235"/>
        <v/>
      </c>
      <c r="F976" s="215">
        <f ca="1">IF(LEN(B976)&gt;0,'OBRAČUNANA OSNOVNA PLAČA'!H970,"")</f>
        <v>0</v>
      </c>
      <c r="G976" s="60"/>
      <c r="H976" s="60"/>
      <c r="I976" s="60"/>
      <c r="J976" s="60"/>
      <c r="K976" s="60"/>
      <c r="L976" s="229">
        <f t="shared" ref="L976:L997" si="240">+G976+H976+I976+J976+K976</f>
        <v>0</v>
      </c>
      <c r="M976" s="230">
        <f t="shared" ca="1" si="229"/>
        <v>0</v>
      </c>
      <c r="N976" s="230">
        <f t="shared" ca="1" si="230"/>
        <v>0</v>
      </c>
      <c r="O976" s="231">
        <f t="shared" ca="1" si="231"/>
        <v>0</v>
      </c>
      <c r="P976" s="232">
        <f t="shared" ca="1" si="232"/>
        <v>0</v>
      </c>
      <c r="Q976" s="233">
        <f t="shared" ref="Q976:Q997" ca="1" si="241">MIN(P976,R976)</f>
        <v>0</v>
      </c>
      <c r="R976" s="233">
        <f ca="1">IF(LEN(B976)&gt;0,'7'!R976-'7'!Q976,"")</f>
        <v>0</v>
      </c>
      <c r="S976" s="234"/>
      <c r="T976" s="34"/>
      <c r="U976" s="34"/>
      <c r="V976" s="34"/>
      <c r="W976" s="34"/>
      <c r="X976" s="34"/>
      <c r="AB976" s="167">
        <f>ROW()</f>
        <v>976</v>
      </c>
      <c r="AC976" s="168">
        <f t="shared" ca="1" si="236"/>
        <v>0</v>
      </c>
      <c r="AD976" s="168">
        <f t="shared" ca="1" si="237"/>
        <v>0</v>
      </c>
      <c r="AE976" s="169" t="str">
        <f t="shared" ref="AE976:AE997" ca="1" si="242">IF(AC976&gt;=AD976,"-",$L976/(5*MAX($M$1021:$M$1022)))</f>
        <v>-</v>
      </c>
      <c r="AF976" s="168" t="str">
        <f t="shared" ref="AF976:AF997" ca="1" si="243">IF(AC976&gt;=AD976,"-",$L976/(5*MAX($M$1021:$M$1022))*AK976)</f>
        <v>-</v>
      </c>
      <c r="AG976" s="169" t="str">
        <f t="shared" ref="AG976:AG997" ca="1" si="244">IF(AE976="-","-",AE976*$AF$1017)</f>
        <v>-</v>
      </c>
      <c r="AH976" s="168" t="str">
        <f t="shared" ref="AH976:AH997" ca="1" si="245">IF(AF976="-","-",AF976*$AF$1017)</f>
        <v>-</v>
      </c>
      <c r="AI976" s="168">
        <f t="shared" ref="AI976:AI997" ca="1" si="246">IF(AG976="-",0,MIN(AH976,R976))</f>
        <v>0</v>
      </c>
      <c r="AJ976" s="170">
        <f t="shared" ref="AJ976:AJ997" ca="1" si="247">+AD976-AC976</f>
        <v>0</v>
      </c>
      <c r="AK976" s="168">
        <f t="shared" ca="1" si="238"/>
        <v>0</v>
      </c>
      <c r="AL976" s="168">
        <f t="shared" ca="1" si="239"/>
        <v>0</v>
      </c>
    </row>
    <row r="977" spans="1:38" ht="27" customHeight="1" x14ac:dyDescent="0.2">
      <c r="A977" s="56">
        <v>962</v>
      </c>
      <c r="B977" s="309" t="str">
        <f t="shared" ca="1" si="233"/>
        <v>A962</v>
      </c>
      <c r="C977" s="309"/>
      <c r="D977" s="57" t="str">
        <f t="shared" ca="1" si="234"/>
        <v/>
      </c>
      <c r="E977" s="59" t="str">
        <f t="shared" ca="1" si="235"/>
        <v/>
      </c>
      <c r="F977" s="215">
        <f ca="1">IF(LEN(B977)&gt;0,'OBRAČUNANA OSNOVNA PLAČA'!H971,"")</f>
        <v>0</v>
      </c>
      <c r="G977" s="60"/>
      <c r="H977" s="60"/>
      <c r="I977" s="60"/>
      <c r="J977" s="60"/>
      <c r="K977" s="60"/>
      <c r="L977" s="229">
        <f t="shared" si="240"/>
        <v>0</v>
      </c>
      <c r="M977" s="230">
        <f t="shared" ref="M977:M1015" ca="1" si="248">IF(LEN(B977)&gt;0,L977/5,"")</f>
        <v>0</v>
      </c>
      <c r="N977" s="230">
        <f t="shared" ref="N977:N1015" ca="1" si="249">IF(LEN(B977)&gt;0,F977*M977,"")</f>
        <v>0</v>
      </c>
      <c r="O977" s="231">
        <f t="shared" ref="O977:O1015" ca="1" si="250">IF(LEN(B977)&gt;0,M977*$P$1017,"")</f>
        <v>0</v>
      </c>
      <c r="P977" s="232">
        <f t="shared" ref="P977:P1015" ca="1" si="251">IF(LEN(B977)&gt;0,F977*O977,"")</f>
        <v>0</v>
      </c>
      <c r="Q977" s="233">
        <f t="shared" ca="1" si="241"/>
        <v>0</v>
      </c>
      <c r="R977" s="233">
        <f ca="1">IF(LEN(B977)&gt;0,'7'!R977-'7'!Q977,"")</f>
        <v>0</v>
      </c>
      <c r="S977" s="234"/>
      <c r="T977" s="34"/>
      <c r="U977" s="34"/>
      <c r="V977" s="34"/>
      <c r="W977" s="34"/>
      <c r="X977" s="34"/>
      <c r="AB977" s="167">
        <f>ROW()</f>
        <v>977</v>
      </c>
      <c r="AC977" s="168">
        <f t="shared" ca="1" si="236"/>
        <v>0</v>
      </c>
      <c r="AD977" s="168">
        <f t="shared" ca="1" si="237"/>
        <v>0</v>
      </c>
      <c r="AE977" s="169" t="str">
        <f t="shared" ca="1" si="242"/>
        <v>-</v>
      </c>
      <c r="AF977" s="168" t="str">
        <f t="shared" ca="1" si="243"/>
        <v>-</v>
      </c>
      <c r="AG977" s="169" t="str">
        <f t="shared" ca="1" si="244"/>
        <v>-</v>
      </c>
      <c r="AH977" s="168" t="str">
        <f t="shared" ca="1" si="245"/>
        <v>-</v>
      </c>
      <c r="AI977" s="168">
        <f t="shared" ca="1" si="246"/>
        <v>0</v>
      </c>
      <c r="AJ977" s="170">
        <f t="shared" ca="1" si="247"/>
        <v>0</v>
      </c>
      <c r="AK977" s="168">
        <f t="shared" ca="1" si="238"/>
        <v>0</v>
      </c>
      <c r="AL977" s="168">
        <f t="shared" ca="1" si="239"/>
        <v>0</v>
      </c>
    </row>
    <row r="978" spans="1:38" ht="27" customHeight="1" x14ac:dyDescent="0.2">
      <c r="A978" s="56">
        <v>963</v>
      </c>
      <c r="B978" s="309" t="str">
        <f t="shared" ca="1" si="233"/>
        <v>A963</v>
      </c>
      <c r="C978" s="309"/>
      <c r="D978" s="57" t="str">
        <f t="shared" ca="1" si="234"/>
        <v/>
      </c>
      <c r="E978" s="59" t="str">
        <f t="shared" ca="1" si="235"/>
        <v/>
      </c>
      <c r="F978" s="215">
        <f ca="1">IF(LEN(B978)&gt;0,'OBRAČUNANA OSNOVNA PLAČA'!H972,"")</f>
        <v>0</v>
      </c>
      <c r="G978" s="60"/>
      <c r="H978" s="60"/>
      <c r="I978" s="60"/>
      <c r="J978" s="60"/>
      <c r="K978" s="60"/>
      <c r="L978" s="229">
        <f t="shared" si="240"/>
        <v>0</v>
      </c>
      <c r="M978" s="230">
        <f t="shared" ca="1" si="248"/>
        <v>0</v>
      </c>
      <c r="N978" s="230">
        <f t="shared" ca="1" si="249"/>
        <v>0</v>
      </c>
      <c r="O978" s="231">
        <f t="shared" ca="1" si="250"/>
        <v>0</v>
      </c>
      <c r="P978" s="232">
        <f t="shared" ca="1" si="251"/>
        <v>0</v>
      </c>
      <c r="Q978" s="233">
        <f t="shared" ca="1" si="241"/>
        <v>0</v>
      </c>
      <c r="R978" s="233">
        <f ca="1">IF(LEN(B978)&gt;0,'7'!R978-'7'!Q978,"")</f>
        <v>0</v>
      </c>
      <c r="S978" s="234"/>
      <c r="T978" s="34"/>
      <c r="U978" s="34"/>
      <c r="V978" s="34"/>
      <c r="W978" s="34"/>
      <c r="X978" s="34"/>
      <c r="AB978" s="167">
        <f>ROW()</f>
        <v>978</v>
      </c>
      <c r="AC978" s="168">
        <f t="shared" ca="1" si="236"/>
        <v>0</v>
      </c>
      <c r="AD978" s="168">
        <f t="shared" ca="1" si="237"/>
        <v>0</v>
      </c>
      <c r="AE978" s="169" t="str">
        <f t="shared" ca="1" si="242"/>
        <v>-</v>
      </c>
      <c r="AF978" s="168" t="str">
        <f t="shared" ca="1" si="243"/>
        <v>-</v>
      </c>
      <c r="AG978" s="169" t="str">
        <f t="shared" ca="1" si="244"/>
        <v>-</v>
      </c>
      <c r="AH978" s="168" t="str">
        <f t="shared" ca="1" si="245"/>
        <v>-</v>
      </c>
      <c r="AI978" s="168">
        <f t="shared" ca="1" si="246"/>
        <v>0</v>
      </c>
      <c r="AJ978" s="170">
        <f t="shared" ca="1" si="247"/>
        <v>0</v>
      </c>
      <c r="AK978" s="168">
        <f t="shared" ca="1" si="238"/>
        <v>0</v>
      </c>
      <c r="AL978" s="168">
        <f t="shared" ca="1" si="239"/>
        <v>0</v>
      </c>
    </row>
    <row r="979" spans="1:38" ht="27" customHeight="1" x14ac:dyDescent="0.2">
      <c r="A979" s="56">
        <v>964</v>
      </c>
      <c r="B979" s="309" t="str">
        <f t="shared" ca="1" si="233"/>
        <v>A964</v>
      </c>
      <c r="C979" s="309"/>
      <c r="D979" s="57" t="str">
        <f t="shared" ca="1" si="234"/>
        <v/>
      </c>
      <c r="E979" s="59" t="str">
        <f t="shared" ca="1" si="235"/>
        <v/>
      </c>
      <c r="F979" s="215">
        <f ca="1">IF(LEN(B979)&gt;0,'OBRAČUNANA OSNOVNA PLAČA'!H973,"")</f>
        <v>0</v>
      </c>
      <c r="G979" s="60"/>
      <c r="H979" s="60"/>
      <c r="I979" s="60"/>
      <c r="J979" s="60"/>
      <c r="K979" s="60"/>
      <c r="L979" s="229">
        <f t="shared" si="240"/>
        <v>0</v>
      </c>
      <c r="M979" s="230">
        <f t="shared" ca="1" si="248"/>
        <v>0</v>
      </c>
      <c r="N979" s="230">
        <f t="shared" ca="1" si="249"/>
        <v>0</v>
      </c>
      <c r="O979" s="231">
        <f t="shared" ca="1" si="250"/>
        <v>0</v>
      </c>
      <c r="P979" s="232">
        <f t="shared" ca="1" si="251"/>
        <v>0</v>
      </c>
      <c r="Q979" s="233">
        <f t="shared" ca="1" si="241"/>
        <v>0</v>
      </c>
      <c r="R979" s="233">
        <f ca="1">IF(LEN(B979)&gt;0,'7'!R979-'7'!Q979,"")</f>
        <v>0</v>
      </c>
      <c r="S979" s="234"/>
      <c r="T979" s="34"/>
      <c r="U979" s="34"/>
      <c r="V979" s="34"/>
      <c r="W979" s="34"/>
      <c r="X979" s="34"/>
      <c r="AB979" s="167">
        <f>ROW()</f>
        <v>979</v>
      </c>
      <c r="AC979" s="168">
        <f t="shared" ca="1" si="236"/>
        <v>0</v>
      </c>
      <c r="AD979" s="168">
        <f t="shared" ca="1" si="237"/>
        <v>0</v>
      </c>
      <c r="AE979" s="169" t="str">
        <f t="shared" ca="1" si="242"/>
        <v>-</v>
      </c>
      <c r="AF979" s="168" t="str">
        <f t="shared" ca="1" si="243"/>
        <v>-</v>
      </c>
      <c r="AG979" s="169" t="str">
        <f t="shared" ca="1" si="244"/>
        <v>-</v>
      </c>
      <c r="AH979" s="168" t="str">
        <f t="shared" ca="1" si="245"/>
        <v>-</v>
      </c>
      <c r="AI979" s="168">
        <f t="shared" ca="1" si="246"/>
        <v>0</v>
      </c>
      <c r="AJ979" s="170">
        <f t="shared" ca="1" si="247"/>
        <v>0</v>
      </c>
      <c r="AK979" s="168">
        <f t="shared" ca="1" si="238"/>
        <v>0</v>
      </c>
      <c r="AL979" s="168">
        <f t="shared" ca="1" si="239"/>
        <v>0</v>
      </c>
    </row>
    <row r="980" spans="1:38" ht="27" customHeight="1" x14ac:dyDescent="0.2">
      <c r="A980" s="56">
        <v>965</v>
      </c>
      <c r="B980" s="309" t="str">
        <f t="shared" ca="1" si="233"/>
        <v>A965</v>
      </c>
      <c r="C980" s="309"/>
      <c r="D980" s="57" t="str">
        <f t="shared" ca="1" si="234"/>
        <v/>
      </c>
      <c r="E980" s="59" t="str">
        <f t="shared" ca="1" si="235"/>
        <v/>
      </c>
      <c r="F980" s="215">
        <f ca="1">IF(LEN(B980)&gt;0,'OBRAČUNANA OSNOVNA PLAČA'!H974,"")</f>
        <v>0</v>
      </c>
      <c r="G980" s="60"/>
      <c r="H980" s="60"/>
      <c r="I980" s="60"/>
      <c r="J980" s="60"/>
      <c r="K980" s="60"/>
      <c r="L980" s="229">
        <f t="shared" si="240"/>
        <v>0</v>
      </c>
      <c r="M980" s="230">
        <f t="shared" ca="1" si="248"/>
        <v>0</v>
      </c>
      <c r="N980" s="230">
        <f t="shared" ca="1" si="249"/>
        <v>0</v>
      </c>
      <c r="O980" s="231">
        <f t="shared" ca="1" si="250"/>
        <v>0</v>
      </c>
      <c r="P980" s="232">
        <f t="shared" ca="1" si="251"/>
        <v>0</v>
      </c>
      <c r="Q980" s="233">
        <f t="shared" ca="1" si="241"/>
        <v>0</v>
      </c>
      <c r="R980" s="233">
        <f ca="1">IF(LEN(B980)&gt;0,'7'!R980-'7'!Q980,"")</f>
        <v>0</v>
      </c>
      <c r="S980" s="234"/>
      <c r="T980" s="34"/>
      <c r="U980" s="34"/>
      <c r="V980" s="34"/>
      <c r="W980" s="34"/>
      <c r="X980" s="34"/>
      <c r="AB980" s="167">
        <f>ROW()</f>
        <v>980</v>
      </c>
      <c r="AC980" s="168">
        <f t="shared" ca="1" si="236"/>
        <v>0</v>
      </c>
      <c r="AD980" s="168">
        <f t="shared" ca="1" si="237"/>
        <v>0</v>
      </c>
      <c r="AE980" s="169" t="str">
        <f t="shared" ca="1" si="242"/>
        <v>-</v>
      </c>
      <c r="AF980" s="168" t="str">
        <f t="shared" ca="1" si="243"/>
        <v>-</v>
      </c>
      <c r="AG980" s="169" t="str">
        <f t="shared" ca="1" si="244"/>
        <v>-</v>
      </c>
      <c r="AH980" s="168" t="str">
        <f t="shared" ca="1" si="245"/>
        <v>-</v>
      </c>
      <c r="AI980" s="168">
        <f t="shared" ca="1" si="246"/>
        <v>0</v>
      </c>
      <c r="AJ980" s="170">
        <f t="shared" ca="1" si="247"/>
        <v>0</v>
      </c>
      <c r="AK980" s="168">
        <f t="shared" ca="1" si="238"/>
        <v>0</v>
      </c>
      <c r="AL980" s="168">
        <f t="shared" ca="1" si="239"/>
        <v>0</v>
      </c>
    </row>
    <row r="981" spans="1:38" ht="27" customHeight="1" x14ac:dyDescent="0.2">
      <c r="A981" s="56">
        <v>966</v>
      </c>
      <c r="B981" s="309" t="str">
        <f t="shared" ca="1" si="233"/>
        <v>A966</v>
      </c>
      <c r="C981" s="309"/>
      <c r="D981" s="57" t="str">
        <f t="shared" ca="1" si="234"/>
        <v/>
      </c>
      <c r="E981" s="59" t="str">
        <f t="shared" ca="1" si="235"/>
        <v/>
      </c>
      <c r="F981" s="215">
        <f ca="1">IF(LEN(B981)&gt;0,'OBRAČUNANA OSNOVNA PLAČA'!H975,"")</f>
        <v>0</v>
      </c>
      <c r="G981" s="60"/>
      <c r="H981" s="60"/>
      <c r="I981" s="60"/>
      <c r="J981" s="60"/>
      <c r="K981" s="60"/>
      <c r="L981" s="229">
        <f t="shared" si="240"/>
        <v>0</v>
      </c>
      <c r="M981" s="230">
        <f t="shared" ca="1" si="248"/>
        <v>0</v>
      </c>
      <c r="N981" s="230">
        <f t="shared" ca="1" si="249"/>
        <v>0</v>
      </c>
      <c r="O981" s="231">
        <f t="shared" ca="1" si="250"/>
        <v>0</v>
      </c>
      <c r="P981" s="232">
        <f t="shared" ca="1" si="251"/>
        <v>0</v>
      </c>
      <c r="Q981" s="233">
        <f t="shared" ca="1" si="241"/>
        <v>0</v>
      </c>
      <c r="R981" s="233">
        <f ca="1">IF(LEN(B981)&gt;0,'7'!R981-'7'!Q981,"")</f>
        <v>0</v>
      </c>
      <c r="S981" s="234"/>
      <c r="T981" s="34"/>
      <c r="U981" s="34"/>
      <c r="V981" s="34"/>
      <c r="W981" s="34"/>
      <c r="X981" s="34"/>
      <c r="AB981" s="167">
        <f>ROW()</f>
        <v>981</v>
      </c>
      <c r="AC981" s="168">
        <f t="shared" ca="1" si="236"/>
        <v>0</v>
      </c>
      <c r="AD981" s="168">
        <f t="shared" ca="1" si="237"/>
        <v>0</v>
      </c>
      <c r="AE981" s="169" t="str">
        <f t="shared" ca="1" si="242"/>
        <v>-</v>
      </c>
      <c r="AF981" s="168" t="str">
        <f t="shared" ca="1" si="243"/>
        <v>-</v>
      </c>
      <c r="AG981" s="169" t="str">
        <f t="shared" ca="1" si="244"/>
        <v>-</v>
      </c>
      <c r="AH981" s="168" t="str">
        <f t="shared" ca="1" si="245"/>
        <v>-</v>
      </c>
      <c r="AI981" s="168">
        <f t="shared" ca="1" si="246"/>
        <v>0</v>
      </c>
      <c r="AJ981" s="170">
        <f t="shared" ca="1" si="247"/>
        <v>0</v>
      </c>
      <c r="AK981" s="168">
        <f t="shared" ca="1" si="238"/>
        <v>0</v>
      </c>
      <c r="AL981" s="168">
        <f t="shared" ca="1" si="239"/>
        <v>0</v>
      </c>
    </row>
    <row r="982" spans="1:38" ht="27" customHeight="1" x14ac:dyDescent="0.2">
      <c r="A982" s="56">
        <v>967</v>
      </c>
      <c r="B982" s="309" t="str">
        <f t="shared" ca="1" si="233"/>
        <v>A967</v>
      </c>
      <c r="C982" s="309"/>
      <c r="D982" s="57" t="str">
        <f t="shared" ca="1" si="234"/>
        <v/>
      </c>
      <c r="E982" s="59" t="str">
        <f t="shared" ca="1" si="235"/>
        <v/>
      </c>
      <c r="F982" s="215">
        <f ca="1">IF(LEN(B982)&gt;0,'OBRAČUNANA OSNOVNA PLAČA'!H976,"")</f>
        <v>0</v>
      </c>
      <c r="G982" s="60"/>
      <c r="H982" s="60"/>
      <c r="I982" s="60"/>
      <c r="J982" s="60"/>
      <c r="K982" s="60"/>
      <c r="L982" s="229">
        <f t="shared" si="240"/>
        <v>0</v>
      </c>
      <c r="M982" s="230">
        <f t="shared" ca="1" si="248"/>
        <v>0</v>
      </c>
      <c r="N982" s="230">
        <f t="shared" ca="1" si="249"/>
        <v>0</v>
      </c>
      <c r="O982" s="231">
        <f t="shared" ca="1" si="250"/>
        <v>0</v>
      </c>
      <c r="P982" s="232">
        <f t="shared" ca="1" si="251"/>
        <v>0</v>
      </c>
      <c r="Q982" s="233">
        <f t="shared" ca="1" si="241"/>
        <v>0</v>
      </c>
      <c r="R982" s="233">
        <f ca="1">IF(LEN(B982)&gt;0,'7'!R982-'7'!Q982,"")</f>
        <v>0</v>
      </c>
      <c r="S982" s="234"/>
      <c r="T982" s="34"/>
      <c r="U982" s="34"/>
      <c r="V982" s="34"/>
      <c r="W982" s="34"/>
      <c r="X982" s="34"/>
      <c r="AB982" s="167">
        <f>ROW()</f>
        <v>982</v>
      </c>
      <c r="AC982" s="168">
        <f t="shared" ca="1" si="236"/>
        <v>0</v>
      </c>
      <c r="AD982" s="168">
        <f t="shared" ca="1" si="237"/>
        <v>0</v>
      </c>
      <c r="AE982" s="169" t="str">
        <f t="shared" ca="1" si="242"/>
        <v>-</v>
      </c>
      <c r="AF982" s="168" t="str">
        <f t="shared" ca="1" si="243"/>
        <v>-</v>
      </c>
      <c r="AG982" s="169" t="str">
        <f t="shared" ca="1" si="244"/>
        <v>-</v>
      </c>
      <c r="AH982" s="168" t="str">
        <f t="shared" ca="1" si="245"/>
        <v>-</v>
      </c>
      <c r="AI982" s="168">
        <f t="shared" ca="1" si="246"/>
        <v>0</v>
      </c>
      <c r="AJ982" s="170">
        <f t="shared" ca="1" si="247"/>
        <v>0</v>
      </c>
      <c r="AK982" s="168">
        <f t="shared" ca="1" si="238"/>
        <v>0</v>
      </c>
      <c r="AL982" s="168">
        <f t="shared" ca="1" si="239"/>
        <v>0</v>
      </c>
    </row>
    <row r="983" spans="1:38" ht="27" customHeight="1" x14ac:dyDescent="0.2">
      <c r="A983" s="56">
        <v>968</v>
      </c>
      <c r="B983" s="309" t="str">
        <f t="shared" ca="1" si="233"/>
        <v>A968</v>
      </c>
      <c r="C983" s="309"/>
      <c r="D983" s="57" t="str">
        <f t="shared" ca="1" si="234"/>
        <v/>
      </c>
      <c r="E983" s="59" t="str">
        <f t="shared" ca="1" si="235"/>
        <v/>
      </c>
      <c r="F983" s="215">
        <f ca="1">IF(LEN(B983)&gt;0,'OBRAČUNANA OSNOVNA PLAČA'!H977,"")</f>
        <v>0</v>
      </c>
      <c r="G983" s="60"/>
      <c r="H983" s="60"/>
      <c r="I983" s="60"/>
      <c r="J983" s="60"/>
      <c r="K983" s="60"/>
      <c r="L983" s="229">
        <f t="shared" si="240"/>
        <v>0</v>
      </c>
      <c r="M983" s="230">
        <f t="shared" ca="1" si="248"/>
        <v>0</v>
      </c>
      <c r="N983" s="230">
        <f t="shared" ca="1" si="249"/>
        <v>0</v>
      </c>
      <c r="O983" s="231">
        <f t="shared" ca="1" si="250"/>
        <v>0</v>
      </c>
      <c r="P983" s="232">
        <f t="shared" ca="1" si="251"/>
        <v>0</v>
      </c>
      <c r="Q983" s="233">
        <f t="shared" ca="1" si="241"/>
        <v>0</v>
      </c>
      <c r="R983" s="233">
        <f ca="1">IF(LEN(B983)&gt;0,'7'!R983-'7'!Q983,"")</f>
        <v>0</v>
      </c>
      <c r="S983" s="234"/>
      <c r="T983" s="34"/>
      <c r="U983" s="34"/>
      <c r="V983" s="34"/>
      <c r="W983" s="34"/>
      <c r="X983" s="34"/>
      <c r="AB983" s="167">
        <f>ROW()</f>
        <v>983</v>
      </c>
      <c r="AC983" s="168">
        <f t="shared" ca="1" si="236"/>
        <v>0</v>
      </c>
      <c r="AD983" s="168">
        <f t="shared" ca="1" si="237"/>
        <v>0</v>
      </c>
      <c r="AE983" s="169" t="str">
        <f t="shared" ca="1" si="242"/>
        <v>-</v>
      </c>
      <c r="AF983" s="168" t="str">
        <f t="shared" ca="1" si="243"/>
        <v>-</v>
      </c>
      <c r="AG983" s="169" t="str">
        <f t="shared" ca="1" si="244"/>
        <v>-</v>
      </c>
      <c r="AH983" s="168" t="str">
        <f t="shared" ca="1" si="245"/>
        <v>-</v>
      </c>
      <c r="AI983" s="168">
        <f t="shared" ca="1" si="246"/>
        <v>0</v>
      </c>
      <c r="AJ983" s="170">
        <f t="shared" ca="1" si="247"/>
        <v>0</v>
      </c>
      <c r="AK983" s="168">
        <f t="shared" ca="1" si="238"/>
        <v>0</v>
      </c>
      <c r="AL983" s="168">
        <f t="shared" ca="1" si="239"/>
        <v>0</v>
      </c>
    </row>
    <row r="984" spans="1:38" ht="27" customHeight="1" x14ac:dyDescent="0.2">
      <c r="A984" s="56">
        <v>969</v>
      </c>
      <c r="B984" s="309" t="str">
        <f t="shared" ca="1" si="233"/>
        <v>A969</v>
      </c>
      <c r="C984" s="309"/>
      <c r="D984" s="57" t="str">
        <f t="shared" ca="1" si="234"/>
        <v/>
      </c>
      <c r="E984" s="59" t="str">
        <f t="shared" ca="1" si="235"/>
        <v/>
      </c>
      <c r="F984" s="215">
        <f ca="1">IF(LEN(B984)&gt;0,'OBRAČUNANA OSNOVNA PLAČA'!H978,"")</f>
        <v>0</v>
      </c>
      <c r="G984" s="60"/>
      <c r="H984" s="60"/>
      <c r="I984" s="60"/>
      <c r="J984" s="60"/>
      <c r="K984" s="60"/>
      <c r="L984" s="229">
        <f t="shared" si="240"/>
        <v>0</v>
      </c>
      <c r="M984" s="230">
        <f t="shared" ca="1" si="248"/>
        <v>0</v>
      </c>
      <c r="N984" s="230">
        <f t="shared" ca="1" si="249"/>
        <v>0</v>
      </c>
      <c r="O984" s="231">
        <f t="shared" ca="1" si="250"/>
        <v>0</v>
      </c>
      <c r="P984" s="232">
        <f t="shared" ca="1" si="251"/>
        <v>0</v>
      </c>
      <c r="Q984" s="233">
        <f t="shared" ca="1" si="241"/>
        <v>0</v>
      </c>
      <c r="R984" s="233">
        <f ca="1">IF(LEN(B984)&gt;0,'7'!R984-'7'!Q984,"")</f>
        <v>0</v>
      </c>
      <c r="S984" s="234"/>
      <c r="T984" s="34"/>
      <c r="U984" s="34"/>
      <c r="V984" s="34"/>
      <c r="W984" s="34"/>
      <c r="X984" s="34"/>
      <c r="AB984" s="167">
        <f>ROW()</f>
        <v>984</v>
      </c>
      <c r="AC984" s="168">
        <f t="shared" ca="1" si="236"/>
        <v>0</v>
      </c>
      <c r="AD984" s="168">
        <f t="shared" ca="1" si="237"/>
        <v>0</v>
      </c>
      <c r="AE984" s="169" t="str">
        <f t="shared" ca="1" si="242"/>
        <v>-</v>
      </c>
      <c r="AF984" s="168" t="str">
        <f t="shared" ca="1" si="243"/>
        <v>-</v>
      </c>
      <c r="AG984" s="169" t="str">
        <f t="shared" ca="1" si="244"/>
        <v>-</v>
      </c>
      <c r="AH984" s="168" t="str">
        <f t="shared" ca="1" si="245"/>
        <v>-</v>
      </c>
      <c r="AI984" s="168">
        <f t="shared" ca="1" si="246"/>
        <v>0</v>
      </c>
      <c r="AJ984" s="170">
        <f t="shared" ca="1" si="247"/>
        <v>0</v>
      </c>
      <c r="AK984" s="168">
        <f t="shared" ca="1" si="238"/>
        <v>0</v>
      </c>
      <c r="AL984" s="168">
        <f t="shared" ca="1" si="239"/>
        <v>0</v>
      </c>
    </row>
    <row r="985" spans="1:38" ht="27" customHeight="1" x14ac:dyDescent="0.2">
      <c r="A985" s="56">
        <v>970</v>
      </c>
      <c r="B985" s="309" t="str">
        <f t="shared" ca="1" si="233"/>
        <v>A970</v>
      </c>
      <c r="C985" s="309"/>
      <c r="D985" s="57" t="str">
        <f t="shared" ca="1" si="234"/>
        <v/>
      </c>
      <c r="E985" s="59" t="str">
        <f t="shared" ca="1" si="235"/>
        <v/>
      </c>
      <c r="F985" s="215">
        <f ca="1">IF(LEN(B985)&gt;0,'OBRAČUNANA OSNOVNA PLAČA'!H979,"")</f>
        <v>0</v>
      </c>
      <c r="G985" s="60"/>
      <c r="H985" s="60"/>
      <c r="I985" s="60"/>
      <c r="J985" s="60"/>
      <c r="K985" s="60"/>
      <c r="L985" s="229">
        <f t="shared" si="240"/>
        <v>0</v>
      </c>
      <c r="M985" s="230">
        <f t="shared" ca="1" si="248"/>
        <v>0</v>
      </c>
      <c r="N985" s="230">
        <f t="shared" ca="1" si="249"/>
        <v>0</v>
      </c>
      <c r="O985" s="231">
        <f t="shared" ca="1" si="250"/>
        <v>0</v>
      </c>
      <c r="P985" s="232">
        <f t="shared" ca="1" si="251"/>
        <v>0</v>
      </c>
      <c r="Q985" s="233">
        <f t="shared" ca="1" si="241"/>
        <v>0</v>
      </c>
      <c r="R985" s="233">
        <f ca="1">IF(LEN(B985)&gt;0,'7'!R985-'7'!Q985,"")</f>
        <v>0</v>
      </c>
      <c r="S985" s="234"/>
      <c r="T985" s="34"/>
      <c r="U985" s="34"/>
      <c r="V985" s="34"/>
      <c r="W985" s="34"/>
      <c r="X985" s="34"/>
      <c r="AB985" s="167">
        <f>ROW()</f>
        <v>985</v>
      </c>
      <c r="AC985" s="168">
        <f t="shared" ca="1" si="236"/>
        <v>0</v>
      </c>
      <c r="AD985" s="168">
        <f t="shared" ca="1" si="237"/>
        <v>0</v>
      </c>
      <c r="AE985" s="169" t="str">
        <f t="shared" ca="1" si="242"/>
        <v>-</v>
      </c>
      <c r="AF985" s="168" t="str">
        <f t="shared" ca="1" si="243"/>
        <v>-</v>
      </c>
      <c r="AG985" s="169" t="str">
        <f t="shared" ca="1" si="244"/>
        <v>-</v>
      </c>
      <c r="AH985" s="168" t="str">
        <f t="shared" ca="1" si="245"/>
        <v>-</v>
      </c>
      <c r="AI985" s="168">
        <f t="shared" ca="1" si="246"/>
        <v>0</v>
      </c>
      <c r="AJ985" s="170">
        <f t="shared" ca="1" si="247"/>
        <v>0</v>
      </c>
      <c r="AK985" s="168">
        <f t="shared" ca="1" si="238"/>
        <v>0</v>
      </c>
      <c r="AL985" s="168">
        <f t="shared" ca="1" si="239"/>
        <v>0</v>
      </c>
    </row>
    <row r="986" spans="1:38" ht="27" customHeight="1" x14ac:dyDescent="0.2">
      <c r="A986" s="56">
        <v>971</v>
      </c>
      <c r="B986" s="309" t="str">
        <f t="shared" ca="1" si="233"/>
        <v>A971</v>
      </c>
      <c r="C986" s="309"/>
      <c r="D986" s="57" t="str">
        <f t="shared" ca="1" si="234"/>
        <v/>
      </c>
      <c r="E986" s="59" t="str">
        <f t="shared" ca="1" si="235"/>
        <v/>
      </c>
      <c r="F986" s="215">
        <f ca="1">IF(LEN(B986)&gt;0,'OBRAČUNANA OSNOVNA PLAČA'!H980,"")</f>
        <v>0</v>
      </c>
      <c r="G986" s="60"/>
      <c r="H986" s="60"/>
      <c r="I986" s="60"/>
      <c r="J986" s="60"/>
      <c r="K986" s="60"/>
      <c r="L986" s="229">
        <f t="shared" si="240"/>
        <v>0</v>
      </c>
      <c r="M986" s="230">
        <f t="shared" ca="1" si="248"/>
        <v>0</v>
      </c>
      <c r="N986" s="230">
        <f t="shared" ca="1" si="249"/>
        <v>0</v>
      </c>
      <c r="O986" s="231">
        <f t="shared" ca="1" si="250"/>
        <v>0</v>
      </c>
      <c r="P986" s="232">
        <f t="shared" ca="1" si="251"/>
        <v>0</v>
      </c>
      <c r="Q986" s="233">
        <f t="shared" ca="1" si="241"/>
        <v>0</v>
      </c>
      <c r="R986" s="233">
        <f ca="1">IF(LEN(B986)&gt;0,'7'!R986-'7'!Q986,"")</f>
        <v>0</v>
      </c>
      <c r="S986" s="234"/>
      <c r="T986" s="34"/>
      <c r="U986" s="34"/>
      <c r="V986" s="34"/>
      <c r="W986" s="34"/>
      <c r="X986" s="34"/>
      <c r="AB986" s="167">
        <f>ROW()</f>
        <v>986</v>
      </c>
      <c r="AC986" s="168">
        <f t="shared" ca="1" si="236"/>
        <v>0</v>
      </c>
      <c r="AD986" s="168">
        <f t="shared" ca="1" si="237"/>
        <v>0</v>
      </c>
      <c r="AE986" s="169" t="str">
        <f t="shared" ca="1" si="242"/>
        <v>-</v>
      </c>
      <c r="AF986" s="168" t="str">
        <f t="shared" ca="1" si="243"/>
        <v>-</v>
      </c>
      <c r="AG986" s="169" t="str">
        <f t="shared" ca="1" si="244"/>
        <v>-</v>
      </c>
      <c r="AH986" s="168" t="str">
        <f t="shared" ca="1" si="245"/>
        <v>-</v>
      </c>
      <c r="AI986" s="168">
        <f t="shared" ca="1" si="246"/>
        <v>0</v>
      </c>
      <c r="AJ986" s="170">
        <f t="shared" ca="1" si="247"/>
        <v>0</v>
      </c>
      <c r="AK986" s="168">
        <f t="shared" ca="1" si="238"/>
        <v>0</v>
      </c>
      <c r="AL986" s="168">
        <f t="shared" ca="1" si="239"/>
        <v>0</v>
      </c>
    </row>
    <row r="987" spans="1:38" ht="27" customHeight="1" x14ac:dyDescent="0.2">
      <c r="A987" s="56">
        <v>972</v>
      </c>
      <c r="B987" s="309" t="str">
        <f t="shared" ca="1" si="233"/>
        <v>A972</v>
      </c>
      <c r="C987" s="309"/>
      <c r="D987" s="57" t="str">
        <f t="shared" ca="1" si="234"/>
        <v/>
      </c>
      <c r="E987" s="59" t="str">
        <f t="shared" ca="1" si="235"/>
        <v/>
      </c>
      <c r="F987" s="215">
        <f ca="1">IF(LEN(B987)&gt;0,'OBRAČUNANA OSNOVNA PLAČA'!H981,"")</f>
        <v>0</v>
      </c>
      <c r="G987" s="60"/>
      <c r="H987" s="60"/>
      <c r="I987" s="60"/>
      <c r="J987" s="60"/>
      <c r="K987" s="60"/>
      <c r="L987" s="229">
        <f t="shared" si="240"/>
        <v>0</v>
      </c>
      <c r="M987" s="230">
        <f t="shared" ca="1" si="248"/>
        <v>0</v>
      </c>
      <c r="N987" s="230">
        <f t="shared" ca="1" si="249"/>
        <v>0</v>
      </c>
      <c r="O987" s="231">
        <f t="shared" ca="1" si="250"/>
        <v>0</v>
      </c>
      <c r="P987" s="232">
        <f t="shared" ca="1" si="251"/>
        <v>0</v>
      </c>
      <c r="Q987" s="233">
        <f t="shared" ca="1" si="241"/>
        <v>0</v>
      </c>
      <c r="R987" s="233">
        <f ca="1">IF(LEN(B987)&gt;0,'7'!R987-'7'!Q987,"")</f>
        <v>0</v>
      </c>
      <c r="S987" s="234"/>
      <c r="T987" s="34"/>
      <c r="U987" s="34"/>
      <c r="V987" s="34"/>
      <c r="W987" s="34"/>
      <c r="X987" s="34"/>
      <c r="AB987" s="167">
        <f>ROW()</f>
        <v>987</v>
      </c>
      <c r="AC987" s="168">
        <f t="shared" ca="1" si="236"/>
        <v>0</v>
      </c>
      <c r="AD987" s="168">
        <f t="shared" ca="1" si="237"/>
        <v>0</v>
      </c>
      <c r="AE987" s="169" t="str">
        <f t="shared" ca="1" si="242"/>
        <v>-</v>
      </c>
      <c r="AF987" s="168" t="str">
        <f t="shared" ca="1" si="243"/>
        <v>-</v>
      </c>
      <c r="AG987" s="169" t="str">
        <f t="shared" ca="1" si="244"/>
        <v>-</v>
      </c>
      <c r="AH987" s="168" t="str">
        <f t="shared" ca="1" si="245"/>
        <v>-</v>
      </c>
      <c r="AI987" s="168">
        <f t="shared" ca="1" si="246"/>
        <v>0</v>
      </c>
      <c r="AJ987" s="170">
        <f t="shared" ca="1" si="247"/>
        <v>0</v>
      </c>
      <c r="AK987" s="168">
        <f t="shared" ca="1" si="238"/>
        <v>0</v>
      </c>
      <c r="AL987" s="168">
        <f t="shared" ca="1" si="239"/>
        <v>0</v>
      </c>
    </row>
    <row r="988" spans="1:38" ht="27" customHeight="1" x14ac:dyDescent="0.2">
      <c r="A988" s="56">
        <v>973</v>
      </c>
      <c r="B988" s="309" t="str">
        <f t="shared" ca="1" si="233"/>
        <v>A973</v>
      </c>
      <c r="C988" s="309"/>
      <c r="D988" s="57" t="str">
        <f t="shared" ca="1" si="234"/>
        <v/>
      </c>
      <c r="E988" s="59" t="str">
        <f t="shared" ca="1" si="235"/>
        <v/>
      </c>
      <c r="F988" s="215">
        <f ca="1">IF(LEN(B988)&gt;0,'OBRAČUNANA OSNOVNA PLAČA'!H982,"")</f>
        <v>0</v>
      </c>
      <c r="G988" s="60"/>
      <c r="H988" s="60"/>
      <c r="I988" s="60"/>
      <c r="J988" s="60"/>
      <c r="K988" s="60"/>
      <c r="L988" s="229">
        <f t="shared" si="240"/>
        <v>0</v>
      </c>
      <c r="M988" s="230">
        <f t="shared" ca="1" si="248"/>
        <v>0</v>
      </c>
      <c r="N988" s="230">
        <f t="shared" ca="1" si="249"/>
        <v>0</v>
      </c>
      <c r="O988" s="231">
        <f t="shared" ca="1" si="250"/>
        <v>0</v>
      </c>
      <c r="P988" s="232">
        <f t="shared" ca="1" si="251"/>
        <v>0</v>
      </c>
      <c r="Q988" s="233">
        <f t="shared" ca="1" si="241"/>
        <v>0</v>
      </c>
      <c r="R988" s="233">
        <f ca="1">IF(LEN(B988)&gt;0,'7'!R988-'7'!Q988,"")</f>
        <v>0</v>
      </c>
      <c r="S988" s="234"/>
      <c r="T988" s="34"/>
      <c r="U988" s="34"/>
      <c r="V988" s="34"/>
      <c r="W988" s="34"/>
      <c r="X988" s="34"/>
      <c r="AB988" s="167">
        <f>ROW()</f>
        <v>988</v>
      </c>
      <c r="AC988" s="168">
        <f t="shared" ca="1" si="236"/>
        <v>0</v>
      </c>
      <c r="AD988" s="168">
        <f t="shared" ca="1" si="237"/>
        <v>0</v>
      </c>
      <c r="AE988" s="169" t="str">
        <f t="shared" ca="1" si="242"/>
        <v>-</v>
      </c>
      <c r="AF988" s="168" t="str">
        <f t="shared" ca="1" si="243"/>
        <v>-</v>
      </c>
      <c r="AG988" s="169" t="str">
        <f t="shared" ca="1" si="244"/>
        <v>-</v>
      </c>
      <c r="AH988" s="168" t="str">
        <f t="shared" ca="1" si="245"/>
        <v>-</v>
      </c>
      <c r="AI988" s="168">
        <f t="shared" ca="1" si="246"/>
        <v>0</v>
      </c>
      <c r="AJ988" s="170">
        <f t="shared" ca="1" si="247"/>
        <v>0</v>
      </c>
      <c r="AK988" s="168">
        <f t="shared" ca="1" si="238"/>
        <v>0</v>
      </c>
      <c r="AL988" s="168">
        <f t="shared" ca="1" si="239"/>
        <v>0</v>
      </c>
    </row>
    <row r="989" spans="1:38" ht="27" customHeight="1" x14ac:dyDescent="0.2">
      <c r="A989" s="56">
        <v>974</v>
      </c>
      <c r="B989" s="309" t="str">
        <f t="shared" ca="1" si="233"/>
        <v>A974</v>
      </c>
      <c r="C989" s="309"/>
      <c r="D989" s="57" t="str">
        <f t="shared" ca="1" si="234"/>
        <v/>
      </c>
      <c r="E989" s="59" t="str">
        <f t="shared" ca="1" si="235"/>
        <v/>
      </c>
      <c r="F989" s="215">
        <f ca="1">IF(LEN(B989)&gt;0,'OBRAČUNANA OSNOVNA PLAČA'!H983,"")</f>
        <v>0</v>
      </c>
      <c r="G989" s="60"/>
      <c r="H989" s="60"/>
      <c r="I989" s="60"/>
      <c r="J989" s="60"/>
      <c r="K989" s="60"/>
      <c r="L989" s="229">
        <f t="shared" si="240"/>
        <v>0</v>
      </c>
      <c r="M989" s="230">
        <f t="shared" ca="1" si="248"/>
        <v>0</v>
      </c>
      <c r="N989" s="230">
        <f t="shared" ca="1" si="249"/>
        <v>0</v>
      </c>
      <c r="O989" s="231">
        <f t="shared" ca="1" si="250"/>
        <v>0</v>
      </c>
      <c r="P989" s="232">
        <f t="shared" ca="1" si="251"/>
        <v>0</v>
      </c>
      <c r="Q989" s="233">
        <f t="shared" ca="1" si="241"/>
        <v>0</v>
      </c>
      <c r="R989" s="233">
        <f ca="1">IF(LEN(B989)&gt;0,'7'!R989-'7'!Q989,"")</f>
        <v>0</v>
      </c>
      <c r="S989" s="234"/>
      <c r="T989" s="34"/>
      <c r="U989" s="34"/>
      <c r="V989" s="34"/>
      <c r="W989" s="34"/>
      <c r="X989" s="34"/>
      <c r="AB989" s="167">
        <f>ROW()</f>
        <v>989</v>
      </c>
      <c r="AC989" s="168">
        <f t="shared" ca="1" si="236"/>
        <v>0</v>
      </c>
      <c r="AD989" s="168">
        <f t="shared" ca="1" si="237"/>
        <v>0</v>
      </c>
      <c r="AE989" s="169" t="str">
        <f t="shared" ca="1" si="242"/>
        <v>-</v>
      </c>
      <c r="AF989" s="168" t="str">
        <f t="shared" ca="1" si="243"/>
        <v>-</v>
      </c>
      <c r="AG989" s="169" t="str">
        <f t="shared" ca="1" si="244"/>
        <v>-</v>
      </c>
      <c r="AH989" s="168" t="str">
        <f t="shared" ca="1" si="245"/>
        <v>-</v>
      </c>
      <c r="AI989" s="168">
        <f t="shared" ca="1" si="246"/>
        <v>0</v>
      </c>
      <c r="AJ989" s="170">
        <f t="shared" ca="1" si="247"/>
        <v>0</v>
      </c>
      <c r="AK989" s="168">
        <f t="shared" ca="1" si="238"/>
        <v>0</v>
      </c>
      <c r="AL989" s="168">
        <f t="shared" ca="1" si="239"/>
        <v>0</v>
      </c>
    </row>
    <row r="990" spans="1:38" ht="27" customHeight="1" x14ac:dyDescent="0.2">
      <c r="A990" s="56">
        <v>975</v>
      </c>
      <c r="B990" s="309" t="str">
        <f t="shared" ca="1" si="233"/>
        <v>A975</v>
      </c>
      <c r="C990" s="309"/>
      <c r="D990" s="57" t="str">
        <f t="shared" ca="1" si="234"/>
        <v/>
      </c>
      <c r="E990" s="59" t="str">
        <f t="shared" ca="1" si="235"/>
        <v/>
      </c>
      <c r="F990" s="215">
        <f ca="1">IF(LEN(B990)&gt;0,'OBRAČUNANA OSNOVNA PLAČA'!H984,"")</f>
        <v>0</v>
      </c>
      <c r="G990" s="60"/>
      <c r="H990" s="60"/>
      <c r="I990" s="60"/>
      <c r="J990" s="60"/>
      <c r="K990" s="60"/>
      <c r="L990" s="229">
        <f t="shared" si="240"/>
        <v>0</v>
      </c>
      <c r="M990" s="230">
        <f t="shared" ca="1" si="248"/>
        <v>0</v>
      </c>
      <c r="N990" s="230">
        <f t="shared" ca="1" si="249"/>
        <v>0</v>
      </c>
      <c r="O990" s="231">
        <f t="shared" ca="1" si="250"/>
        <v>0</v>
      </c>
      <c r="P990" s="232">
        <f t="shared" ca="1" si="251"/>
        <v>0</v>
      </c>
      <c r="Q990" s="233">
        <f t="shared" ca="1" si="241"/>
        <v>0</v>
      </c>
      <c r="R990" s="233">
        <f ca="1">IF(LEN(B990)&gt;0,'7'!R990-'7'!Q990,"")</f>
        <v>0</v>
      </c>
      <c r="S990" s="234"/>
      <c r="T990" s="34"/>
      <c r="U990" s="34"/>
      <c r="V990" s="34"/>
      <c r="W990" s="34"/>
      <c r="X990" s="34"/>
      <c r="AB990" s="167">
        <f>ROW()</f>
        <v>990</v>
      </c>
      <c r="AC990" s="168">
        <f t="shared" ca="1" si="236"/>
        <v>0</v>
      </c>
      <c r="AD990" s="168">
        <f t="shared" ca="1" si="237"/>
        <v>0</v>
      </c>
      <c r="AE990" s="169" t="str">
        <f t="shared" ca="1" si="242"/>
        <v>-</v>
      </c>
      <c r="AF990" s="168" t="str">
        <f t="shared" ca="1" si="243"/>
        <v>-</v>
      </c>
      <c r="AG990" s="169" t="str">
        <f t="shared" ca="1" si="244"/>
        <v>-</v>
      </c>
      <c r="AH990" s="168" t="str">
        <f t="shared" ca="1" si="245"/>
        <v>-</v>
      </c>
      <c r="AI990" s="168">
        <f t="shared" ca="1" si="246"/>
        <v>0</v>
      </c>
      <c r="AJ990" s="170">
        <f t="shared" ca="1" si="247"/>
        <v>0</v>
      </c>
      <c r="AK990" s="168">
        <f t="shared" ca="1" si="238"/>
        <v>0</v>
      </c>
      <c r="AL990" s="168">
        <f t="shared" ca="1" si="239"/>
        <v>0</v>
      </c>
    </row>
    <row r="991" spans="1:38" ht="27" customHeight="1" x14ac:dyDescent="0.2">
      <c r="A991" s="56">
        <v>976</v>
      </c>
      <c r="B991" s="309" t="str">
        <f t="shared" ca="1" si="233"/>
        <v>A976</v>
      </c>
      <c r="C991" s="309"/>
      <c r="D991" s="57" t="str">
        <f t="shared" ca="1" si="234"/>
        <v/>
      </c>
      <c r="E991" s="59" t="str">
        <f t="shared" ca="1" si="235"/>
        <v/>
      </c>
      <c r="F991" s="215">
        <f ca="1">IF(LEN(B991)&gt;0,'OBRAČUNANA OSNOVNA PLAČA'!H985,"")</f>
        <v>0</v>
      </c>
      <c r="G991" s="60"/>
      <c r="H991" s="60"/>
      <c r="I991" s="60"/>
      <c r="J991" s="60"/>
      <c r="K991" s="60"/>
      <c r="L991" s="229">
        <f t="shared" si="240"/>
        <v>0</v>
      </c>
      <c r="M991" s="230">
        <f t="shared" ca="1" si="248"/>
        <v>0</v>
      </c>
      <c r="N991" s="230">
        <f t="shared" ca="1" si="249"/>
        <v>0</v>
      </c>
      <c r="O991" s="231">
        <f t="shared" ca="1" si="250"/>
        <v>0</v>
      </c>
      <c r="P991" s="232">
        <f t="shared" ca="1" si="251"/>
        <v>0</v>
      </c>
      <c r="Q991" s="233">
        <f t="shared" ca="1" si="241"/>
        <v>0</v>
      </c>
      <c r="R991" s="233">
        <f ca="1">IF(LEN(B991)&gt;0,'7'!R991-'7'!Q991,"")</f>
        <v>0</v>
      </c>
      <c r="S991" s="234"/>
      <c r="T991" s="34"/>
      <c r="U991" s="34"/>
      <c r="V991" s="34"/>
      <c r="W991" s="34"/>
      <c r="X991" s="34"/>
      <c r="AB991" s="167">
        <f>ROW()</f>
        <v>991</v>
      </c>
      <c r="AC991" s="168">
        <f t="shared" ca="1" si="236"/>
        <v>0</v>
      </c>
      <c r="AD991" s="168">
        <f t="shared" ca="1" si="237"/>
        <v>0</v>
      </c>
      <c r="AE991" s="169" t="str">
        <f t="shared" ca="1" si="242"/>
        <v>-</v>
      </c>
      <c r="AF991" s="168" t="str">
        <f t="shared" ca="1" si="243"/>
        <v>-</v>
      </c>
      <c r="AG991" s="169" t="str">
        <f t="shared" ca="1" si="244"/>
        <v>-</v>
      </c>
      <c r="AH991" s="168" t="str">
        <f t="shared" ca="1" si="245"/>
        <v>-</v>
      </c>
      <c r="AI991" s="168">
        <f t="shared" ca="1" si="246"/>
        <v>0</v>
      </c>
      <c r="AJ991" s="170">
        <f t="shared" ca="1" si="247"/>
        <v>0</v>
      </c>
      <c r="AK991" s="168">
        <f t="shared" ca="1" si="238"/>
        <v>0</v>
      </c>
      <c r="AL991" s="168">
        <f t="shared" ca="1" si="239"/>
        <v>0</v>
      </c>
    </row>
    <row r="992" spans="1:38" ht="27" customHeight="1" x14ac:dyDescent="0.2">
      <c r="A992" s="56">
        <v>977</v>
      </c>
      <c r="B992" s="309" t="str">
        <f t="shared" ca="1" si="233"/>
        <v>A977</v>
      </c>
      <c r="C992" s="309"/>
      <c r="D992" s="57" t="str">
        <f t="shared" ca="1" si="234"/>
        <v/>
      </c>
      <c r="E992" s="59" t="str">
        <f t="shared" ca="1" si="235"/>
        <v/>
      </c>
      <c r="F992" s="215">
        <f ca="1">IF(LEN(B992)&gt;0,'OBRAČUNANA OSNOVNA PLAČA'!H986,"")</f>
        <v>0</v>
      </c>
      <c r="G992" s="60"/>
      <c r="H992" s="60"/>
      <c r="I992" s="60"/>
      <c r="J992" s="60"/>
      <c r="K992" s="60"/>
      <c r="L992" s="229">
        <f t="shared" si="240"/>
        <v>0</v>
      </c>
      <c r="M992" s="230">
        <f t="shared" ca="1" si="248"/>
        <v>0</v>
      </c>
      <c r="N992" s="230">
        <f t="shared" ca="1" si="249"/>
        <v>0</v>
      </c>
      <c r="O992" s="231">
        <f t="shared" ca="1" si="250"/>
        <v>0</v>
      </c>
      <c r="P992" s="232">
        <f t="shared" ca="1" si="251"/>
        <v>0</v>
      </c>
      <c r="Q992" s="233">
        <f t="shared" ca="1" si="241"/>
        <v>0</v>
      </c>
      <c r="R992" s="233">
        <f ca="1">IF(LEN(B992)&gt;0,'7'!R992-'7'!Q992,"")</f>
        <v>0</v>
      </c>
      <c r="S992" s="234"/>
      <c r="T992" s="34"/>
      <c r="U992" s="34"/>
      <c r="V992" s="34"/>
      <c r="W992" s="34"/>
      <c r="X992" s="34"/>
      <c r="AB992" s="167">
        <f>ROW()</f>
        <v>992</v>
      </c>
      <c r="AC992" s="168">
        <f t="shared" ca="1" si="236"/>
        <v>0</v>
      </c>
      <c r="AD992" s="168">
        <f t="shared" ca="1" si="237"/>
        <v>0</v>
      </c>
      <c r="AE992" s="169" t="str">
        <f t="shared" ca="1" si="242"/>
        <v>-</v>
      </c>
      <c r="AF992" s="168" t="str">
        <f t="shared" ca="1" si="243"/>
        <v>-</v>
      </c>
      <c r="AG992" s="169" t="str">
        <f t="shared" ca="1" si="244"/>
        <v>-</v>
      </c>
      <c r="AH992" s="168" t="str">
        <f t="shared" ca="1" si="245"/>
        <v>-</v>
      </c>
      <c r="AI992" s="168">
        <f t="shared" ca="1" si="246"/>
        <v>0</v>
      </c>
      <c r="AJ992" s="170">
        <f t="shared" ca="1" si="247"/>
        <v>0</v>
      </c>
      <c r="AK992" s="168">
        <f t="shared" ca="1" si="238"/>
        <v>0</v>
      </c>
      <c r="AL992" s="168">
        <f t="shared" ca="1" si="239"/>
        <v>0</v>
      </c>
    </row>
    <row r="993" spans="1:38" ht="27" customHeight="1" x14ac:dyDescent="0.2">
      <c r="A993" s="56">
        <v>978</v>
      </c>
      <c r="B993" s="309" t="str">
        <f t="shared" ca="1" si="233"/>
        <v>A978</v>
      </c>
      <c r="C993" s="309"/>
      <c r="D993" s="57" t="str">
        <f t="shared" ca="1" si="234"/>
        <v/>
      </c>
      <c r="E993" s="59" t="str">
        <f t="shared" ca="1" si="235"/>
        <v/>
      </c>
      <c r="F993" s="215">
        <f ca="1">IF(LEN(B993)&gt;0,'OBRAČUNANA OSNOVNA PLAČA'!H987,"")</f>
        <v>0</v>
      </c>
      <c r="G993" s="60"/>
      <c r="H993" s="60"/>
      <c r="I993" s="60"/>
      <c r="J993" s="60"/>
      <c r="K993" s="60"/>
      <c r="L993" s="229">
        <f t="shared" si="240"/>
        <v>0</v>
      </c>
      <c r="M993" s="230">
        <f t="shared" ca="1" si="248"/>
        <v>0</v>
      </c>
      <c r="N993" s="230">
        <f t="shared" ca="1" si="249"/>
        <v>0</v>
      </c>
      <c r="O993" s="231">
        <f t="shared" ca="1" si="250"/>
        <v>0</v>
      </c>
      <c r="P993" s="232">
        <f t="shared" ca="1" si="251"/>
        <v>0</v>
      </c>
      <c r="Q993" s="233">
        <f t="shared" ca="1" si="241"/>
        <v>0</v>
      </c>
      <c r="R993" s="233">
        <f ca="1">IF(LEN(B993)&gt;0,'7'!R993-'7'!Q993,"")</f>
        <v>0</v>
      </c>
      <c r="S993" s="234"/>
      <c r="T993" s="34"/>
      <c r="U993" s="34"/>
      <c r="V993" s="34"/>
      <c r="W993" s="34"/>
      <c r="X993" s="34"/>
      <c r="AB993" s="167">
        <f>ROW()</f>
        <v>993</v>
      </c>
      <c r="AC993" s="168">
        <f t="shared" ca="1" si="236"/>
        <v>0</v>
      </c>
      <c r="AD993" s="168">
        <f t="shared" ca="1" si="237"/>
        <v>0</v>
      </c>
      <c r="AE993" s="169" t="str">
        <f t="shared" ca="1" si="242"/>
        <v>-</v>
      </c>
      <c r="AF993" s="168" t="str">
        <f t="shared" ca="1" si="243"/>
        <v>-</v>
      </c>
      <c r="AG993" s="169" t="str">
        <f t="shared" ca="1" si="244"/>
        <v>-</v>
      </c>
      <c r="AH993" s="168" t="str">
        <f t="shared" ca="1" si="245"/>
        <v>-</v>
      </c>
      <c r="AI993" s="168">
        <f t="shared" ca="1" si="246"/>
        <v>0</v>
      </c>
      <c r="AJ993" s="170">
        <f t="shared" ca="1" si="247"/>
        <v>0</v>
      </c>
      <c r="AK993" s="168">
        <f t="shared" ca="1" si="238"/>
        <v>0</v>
      </c>
      <c r="AL993" s="168">
        <f t="shared" ca="1" si="239"/>
        <v>0</v>
      </c>
    </row>
    <row r="994" spans="1:38" ht="27" customHeight="1" x14ac:dyDescent="0.2">
      <c r="A994" s="56">
        <v>979</v>
      </c>
      <c r="B994" s="309" t="str">
        <f t="shared" ca="1" si="233"/>
        <v>A979</v>
      </c>
      <c r="C994" s="309"/>
      <c r="D994" s="57" t="str">
        <f t="shared" ca="1" si="234"/>
        <v/>
      </c>
      <c r="E994" s="59" t="str">
        <f t="shared" ca="1" si="235"/>
        <v/>
      </c>
      <c r="F994" s="215">
        <f ca="1">IF(LEN(B994)&gt;0,'OBRAČUNANA OSNOVNA PLAČA'!H988,"")</f>
        <v>0</v>
      </c>
      <c r="G994" s="60"/>
      <c r="H994" s="60"/>
      <c r="I994" s="60"/>
      <c r="J994" s="60"/>
      <c r="K994" s="60"/>
      <c r="L994" s="229">
        <f t="shared" si="240"/>
        <v>0</v>
      </c>
      <c r="M994" s="230">
        <f t="shared" ca="1" si="248"/>
        <v>0</v>
      </c>
      <c r="N994" s="230">
        <f t="shared" ca="1" si="249"/>
        <v>0</v>
      </c>
      <c r="O994" s="231">
        <f t="shared" ca="1" si="250"/>
        <v>0</v>
      </c>
      <c r="P994" s="232">
        <f t="shared" ca="1" si="251"/>
        <v>0</v>
      </c>
      <c r="Q994" s="233">
        <f t="shared" ca="1" si="241"/>
        <v>0</v>
      </c>
      <c r="R994" s="233">
        <f ca="1">IF(LEN(B994)&gt;0,'7'!R994-'7'!Q994,"")</f>
        <v>0</v>
      </c>
      <c r="S994" s="234"/>
      <c r="T994" s="34"/>
      <c r="U994" s="34"/>
      <c r="V994" s="34"/>
      <c r="W994" s="34"/>
      <c r="X994" s="34"/>
      <c r="AB994" s="167">
        <f>ROW()</f>
        <v>994</v>
      </c>
      <c r="AC994" s="168">
        <f t="shared" ca="1" si="236"/>
        <v>0</v>
      </c>
      <c r="AD994" s="168">
        <f t="shared" ca="1" si="237"/>
        <v>0</v>
      </c>
      <c r="AE994" s="169" t="str">
        <f t="shared" ca="1" si="242"/>
        <v>-</v>
      </c>
      <c r="AF994" s="168" t="str">
        <f t="shared" ca="1" si="243"/>
        <v>-</v>
      </c>
      <c r="AG994" s="169" t="str">
        <f t="shared" ca="1" si="244"/>
        <v>-</v>
      </c>
      <c r="AH994" s="168" t="str">
        <f t="shared" ca="1" si="245"/>
        <v>-</v>
      </c>
      <c r="AI994" s="168">
        <f t="shared" ca="1" si="246"/>
        <v>0</v>
      </c>
      <c r="AJ994" s="170">
        <f t="shared" ca="1" si="247"/>
        <v>0</v>
      </c>
      <c r="AK994" s="168">
        <f t="shared" ca="1" si="238"/>
        <v>0</v>
      </c>
      <c r="AL994" s="168">
        <f t="shared" ca="1" si="239"/>
        <v>0</v>
      </c>
    </row>
    <row r="995" spans="1:38" ht="27" customHeight="1" x14ac:dyDescent="0.2">
      <c r="A995" s="56">
        <v>980</v>
      </c>
      <c r="B995" s="309" t="str">
        <f t="shared" ca="1" si="233"/>
        <v>A980</v>
      </c>
      <c r="C995" s="309"/>
      <c r="D995" s="57" t="str">
        <f t="shared" ca="1" si="234"/>
        <v/>
      </c>
      <c r="E995" s="59" t="str">
        <f t="shared" ca="1" si="235"/>
        <v/>
      </c>
      <c r="F995" s="215">
        <f ca="1">IF(LEN(B995)&gt;0,'OBRAČUNANA OSNOVNA PLAČA'!H989,"")</f>
        <v>0</v>
      </c>
      <c r="G995" s="60"/>
      <c r="H995" s="60"/>
      <c r="I995" s="60"/>
      <c r="J995" s="60"/>
      <c r="K995" s="60"/>
      <c r="L995" s="229">
        <f t="shared" si="240"/>
        <v>0</v>
      </c>
      <c r="M995" s="230">
        <f t="shared" ca="1" si="248"/>
        <v>0</v>
      </c>
      <c r="N995" s="230">
        <f t="shared" ca="1" si="249"/>
        <v>0</v>
      </c>
      <c r="O995" s="231">
        <f t="shared" ca="1" si="250"/>
        <v>0</v>
      </c>
      <c r="P995" s="232">
        <f t="shared" ca="1" si="251"/>
        <v>0</v>
      </c>
      <c r="Q995" s="233">
        <f t="shared" ca="1" si="241"/>
        <v>0</v>
      </c>
      <c r="R995" s="233">
        <f ca="1">IF(LEN(B995)&gt;0,'7'!R995-'7'!Q995,"")</f>
        <v>0</v>
      </c>
      <c r="S995" s="234"/>
      <c r="T995" s="34"/>
      <c r="U995" s="34"/>
      <c r="V995" s="34"/>
      <c r="W995" s="34"/>
      <c r="X995" s="34"/>
      <c r="AB995" s="167">
        <f>ROW()</f>
        <v>995</v>
      </c>
      <c r="AC995" s="168">
        <f t="shared" ca="1" si="236"/>
        <v>0</v>
      </c>
      <c r="AD995" s="168">
        <f t="shared" ca="1" si="237"/>
        <v>0</v>
      </c>
      <c r="AE995" s="169" t="str">
        <f t="shared" ca="1" si="242"/>
        <v>-</v>
      </c>
      <c r="AF995" s="168" t="str">
        <f t="shared" ca="1" si="243"/>
        <v>-</v>
      </c>
      <c r="AG995" s="169" t="str">
        <f t="shared" ca="1" si="244"/>
        <v>-</v>
      </c>
      <c r="AH995" s="168" t="str">
        <f t="shared" ca="1" si="245"/>
        <v>-</v>
      </c>
      <c r="AI995" s="168">
        <f t="shared" ca="1" si="246"/>
        <v>0</v>
      </c>
      <c r="AJ995" s="170">
        <f t="shared" ca="1" si="247"/>
        <v>0</v>
      </c>
      <c r="AK995" s="168">
        <f t="shared" ca="1" si="238"/>
        <v>0</v>
      </c>
      <c r="AL995" s="168">
        <f t="shared" ca="1" si="239"/>
        <v>0</v>
      </c>
    </row>
    <row r="996" spans="1:38" ht="27" customHeight="1" x14ac:dyDescent="0.2">
      <c r="A996" s="56">
        <v>981</v>
      </c>
      <c r="B996" s="309" t="str">
        <f t="shared" ca="1" si="233"/>
        <v>A981</v>
      </c>
      <c r="C996" s="309"/>
      <c r="D996" s="57" t="str">
        <f t="shared" ca="1" si="234"/>
        <v/>
      </c>
      <c r="E996" s="59" t="str">
        <f t="shared" ca="1" si="235"/>
        <v/>
      </c>
      <c r="F996" s="215">
        <f ca="1">IF(LEN(B996)&gt;0,'OBRAČUNANA OSNOVNA PLAČA'!H990,"")</f>
        <v>0</v>
      </c>
      <c r="G996" s="60"/>
      <c r="H996" s="60"/>
      <c r="I996" s="60"/>
      <c r="J996" s="60"/>
      <c r="K996" s="60"/>
      <c r="L996" s="229">
        <f t="shared" si="240"/>
        <v>0</v>
      </c>
      <c r="M996" s="230">
        <f t="shared" ca="1" si="248"/>
        <v>0</v>
      </c>
      <c r="N996" s="230">
        <f t="shared" ca="1" si="249"/>
        <v>0</v>
      </c>
      <c r="O996" s="231">
        <f t="shared" ca="1" si="250"/>
        <v>0</v>
      </c>
      <c r="P996" s="232">
        <f t="shared" ca="1" si="251"/>
        <v>0</v>
      </c>
      <c r="Q996" s="233">
        <f t="shared" ca="1" si="241"/>
        <v>0</v>
      </c>
      <c r="R996" s="233">
        <f ca="1">IF(LEN(B996)&gt;0,'7'!R996-'7'!Q996,"")</f>
        <v>0</v>
      </c>
      <c r="S996" s="234"/>
      <c r="T996" s="34"/>
      <c r="U996" s="34"/>
      <c r="V996" s="34"/>
      <c r="W996" s="34"/>
      <c r="X996" s="34"/>
      <c r="AB996" s="167">
        <f>ROW()</f>
        <v>996</v>
      </c>
      <c r="AC996" s="168">
        <f t="shared" ca="1" si="236"/>
        <v>0</v>
      </c>
      <c r="AD996" s="168">
        <f t="shared" ca="1" si="237"/>
        <v>0</v>
      </c>
      <c r="AE996" s="169" t="str">
        <f t="shared" ca="1" si="242"/>
        <v>-</v>
      </c>
      <c r="AF996" s="168" t="str">
        <f t="shared" ca="1" si="243"/>
        <v>-</v>
      </c>
      <c r="AG996" s="169" t="str">
        <f t="shared" ca="1" si="244"/>
        <v>-</v>
      </c>
      <c r="AH996" s="168" t="str">
        <f t="shared" ca="1" si="245"/>
        <v>-</v>
      </c>
      <c r="AI996" s="168">
        <f t="shared" ca="1" si="246"/>
        <v>0</v>
      </c>
      <c r="AJ996" s="170">
        <f t="shared" ca="1" si="247"/>
        <v>0</v>
      </c>
      <c r="AK996" s="168">
        <f t="shared" ca="1" si="238"/>
        <v>0</v>
      </c>
      <c r="AL996" s="168">
        <f t="shared" ca="1" si="239"/>
        <v>0</v>
      </c>
    </row>
    <row r="997" spans="1:38" ht="27" customHeight="1" x14ac:dyDescent="0.2">
      <c r="A997" s="56">
        <v>982</v>
      </c>
      <c r="B997" s="309" t="str">
        <f t="shared" ca="1" si="233"/>
        <v>A982</v>
      </c>
      <c r="C997" s="309"/>
      <c r="D997" s="57" t="str">
        <f t="shared" ca="1" si="234"/>
        <v/>
      </c>
      <c r="E997" s="59" t="str">
        <f t="shared" ca="1" si="235"/>
        <v/>
      </c>
      <c r="F997" s="215">
        <f ca="1">IF(LEN(B997)&gt;0,'OBRAČUNANA OSNOVNA PLAČA'!H991,"")</f>
        <v>0</v>
      </c>
      <c r="G997" s="60"/>
      <c r="H997" s="60"/>
      <c r="I997" s="60"/>
      <c r="J997" s="60"/>
      <c r="K997" s="60"/>
      <c r="L997" s="229">
        <f t="shared" si="240"/>
        <v>0</v>
      </c>
      <c r="M997" s="230">
        <f t="shared" ca="1" si="248"/>
        <v>0</v>
      </c>
      <c r="N997" s="230">
        <f t="shared" ca="1" si="249"/>
        <v>0</v>
      </c>
      <c r="O997" s="231">
        <f t="shared" ca="1" si="250"/>
        <v>0</v>
      </c>
      <c r="P997" s="232">
        <f t="shared" ca="1" si="251"/>
        <v>0</v>
      </c>
      <c r="Q997" s="233">
        <f t="shared" ca="1" si="241"/>
        <v>0</v>
      </c>
      <c r="R997" s="233">
        <f ca="1">IF(LEN(B997)&gt;0,'7'!R997-'7'!Q997,"")</f>
        <v>0</v>
      </c>
      <c r="S997" s="234"/>
      <c r="T997" s="34"/>
      <c r="U997" s="34"/>
      <c r="V997" s="34"/>
      <c r="W997" s="34"/>
      <c r="X997" s="34"/>
      <c r="AB997" s="167">
        <f>ROW()</f>
        <v>997</v>
      </c>
      <c r="AC997" s="168">
        <f t="shared" ca="1" si="236"/>
        <v>0</v>
      </c>
      <c r="AD997" s="168">
        <f t="shared" ca="1" si="237"/>
        <v>0</v>
      </c>
      <c r="AE997" s="169" t="str">
        <f t="shared" ca="1" si="242"/>
        <v>-</v>
      </c>
      <c r="AF997" s="168" t="str">
        <f t="shared" ca="1" si="243"/>
        <v>-</v>
      </c>
      <c r="AG997" s="169" t="str">
        <f t="shared" ca="1" si="244"/>
        <v>-</v>
      </c>
      <c r="AH997" s="168" t="str">
        <f t="shared" ca="1" si="245"/>
        <v>-</v>
      </c>
      <c r="AI997" s="168">
        <f t="shared" ca="1" si="246"/>
        <v>0</v>
      </c>
      <c r="AJ997" s="170">
        <f t="shared" ca="1" si="247"/>
        <v>0</v>
      </c>
      <c r="AK997" s="168">
        <f t="shared" ca="1" si="238"/>
        <v>0</v>
      </c>
      <c r="AL997" s="168">
        <f t="shared" ca="1" si="239"/>
        <v>0</v>
      </c>
    </row>
    <row r="998" spans="1:38" ht="27" customHeight="1" x14ac:dyDescent="0.2">
      <c r="A998" s="56">
        <v>983</v>
      </c>
      <c r="B998" s="309" t="str">
        <f t="shared" ref="B998:B1015" ca="1" si="252">IF(LEN(INDIRECT( "'" &amp; $AD$2 &amp; "'!B" &amp; TEXT($AB998-6,0)))&gt;0,INDIRECT( "'" &amp; $AD$2 &amp; "'!B" &amp; TEXT($AB998-6,0)),"")</f>
        <v>A983</v>
      </c>
      <c r="C998" s="309"/>
      <c r="D998" s="57" t="str">
        <f t="shared" ref="D998:D1015" ca="1" si="253">IF(LEN(INDIRECT( "'" &amp; $AD$2 &amp; "'!D" &amp; TEXT($AB998-6,0)))&gt;0,INDIRECT( "'" &amp; $AD$2 &amp; "'!D" &amp; TEXT($AB998-6,0)),"")</f>
        <v/>
      </c>
      <c r="E998" s="59" t="str">
        <f t="shared" ref="E998:E1015" ca="1" si="254">IF(LEN(INDIRECT( "'" &amp; $AD$2 &amp; "'!E" &amp; TEXT($AB998-6,0)))&gt;0,INDIRECT( "'" &amp; $AD$2 &amp; "'!E" &amp; TEXT($AB998-6,0)),"")</f>
        <v/>
      </c>
      <c r="F998" s="215">
        <f ca="1">IF(LEN(B998)&gt;0,'OBRAČUNANA OSNOVNA PLAČA'!H992,"")</f>
        <v>0</v>
      </c>
      <c r="G998" s="60"/>
      <c r="H998" s="60"/>
      <c r="I998" s="60"/>
      <c r="J998" s="60"/>
      <c r="K998" s="60"/>
      <c r="L998" s="229">
        <f t="shared" ref="L998:L1015" si="255">+G998+H998+I998+J998+K998</f>
        <v>0</v>
      </c>
      <c r="M998" s="230">
        <f t="shared" ca="1" si="248"/>
        <v>0</v>
      </c>
      <c r="N998" s="230">
        <f t="shared" ca="1" si="249"/>
        <v>0</v>
      </c>
      <c r="O998" s="231">
        <f t="shared" ca="1" si="250"/>
        <v>0</v>
      </c>
      <c r="P998" s="232">
        <f t="shared" ca="1" si="251"/>
        <v>0</v>
      </c>
      <c r="Q998" s="233">
        <f t="shared" ref="Q998:Q1015" ca="1" si="256">MIN(P998,R998)</f>
        <v>0</v>
      </c>
      <c r="R998" s="233">
        <f ca="1">IF(LEN(B998)&gt;0,'7'!R998-'7'!Q998,"")</f>
        <v>0</v>
      </c>
      <c r="S998" s="234"/>
      <c r="T998" s="34"/>
      <c r="U998" s="34"/>
      <c r="V998" s="34"/>
      <c r="W998" s="34"/>
      <c r="X998" s="34"/>
      <c r="AB998" s="167">
        <f>ROW()</f>
        <v>998</v>
      </c>
      <c r="AC998" s="168">
        <f t="shared" ref="AC998:AC1015" ca="1" si="257">IF($AO$3=1,0,INDIRECT( "'" &amp; $AO$2 &amp; "'!P" &amp; TEXT($AB998,0)))</f>
        <v>0</v>
      </c>
      <c r="AD998" s="168">
        <f t="shared" ref="AD998:AD1015" ca="1" si="258">IF($AO$3=1,(INDIRECT( "'" &amp; $AD$2 &amp; "'!F" &amp; TEXT($AB998-6,0))*2/12+INDIRECT( "'" &amp; $AD$2 &amp; "'!G" &amp; TEXT($AB998-6,0))*10/12)*2,INDIRECT( "'" &amp; $AO$2 &amp; "'!Q" &amp; TEXT($AB998,0)))</f>
        <v>0</v>
      </c>
      <c r="AE998" s="169" t="str">
        <f t="shared" ref="AE998:AE1015" ca="1" si="259">IF(AC998&gt;=AD998,"-",$L998/(5*MAX($M$1021:$M$1022)))</f>
        <v>-</v>
      </c>
      <c r="AF998" s="168" t="str">
        <f t="shared" ref="AF998:AF1015" ca="1" si="260">IF(AC998&gt;=AD998,"-",$L998/(5*MAX($M$1021:$M$1022))*AK998)</f>
        <v>-</v>
      </c>
      <c r="AG998" s="169" t="str">
        <f t="shared" ref="AG998:AG1015" ca="1" si="261">IF(AE998="-","-",AE998*$AF$1017)</f>
        <v>-</v>
      </c>
      <c r="AH998" s="168" t="str">
        <f t="shared" ref="AH998:AH1015" ca="1" si="262">IF(AF998="-","-",AF998*$AF$1017)</f>
        <v>-</v>
      </c>
      <c r="AI998" s="168">
        <f t="shared" ref="AI998:AI1015" ca="1" si="263">IF(AG998="-",0,MIN(AH998,R998))</f>
        <v>0</v>
      </c>
      <c r="AJ998" s="170">
        <f t="shared" ref="AJ998:AJ1015" ca="1" si="264">+AD998-AC998</f>
        <v>0</v>
      </c>
      <c r="AK998" s="168">
        <f t="shared" ref="AK998:AK1015" ca="1" si="2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98" s="168">
        <f t="shared" ref="AL998:AL1015" ca="1" si="2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99" spans="1:38" ht="27" customHeight="1" x14ac:dyDescent="0.2">
      <c r="A999" s="56">
        <v>984</v>
      </c>
      <c r="B999" s="309" t="str">
        <f t="shared" ca="1" si="252"/>
        <v>A984</v>
      </c>
      <c r="C999" s="309"/>
      <c r="D999" s="57" t="str">
        <f t="shared" ca="1" si="253"/>
        <v/>
      </c>
      <c r="E999" s="59" t="str">
        <f t="shared" ca="1" si="254"/>
        <v/>
      </c>
      <c r="F999" s="215">
        <f ca="1">IF(LEN(B999)&gt;0,'OBRAČUNANA OSNOVNA PLAČA'!H993,"")</f>
        <v>0</v>
      </c>
      <c r="G999" s="60"/>
      <c r="H999" s="60"/>
      <c r="I999" s="60"/>
      <c r="J999" s="60"/>
      <c r="K999" s="60"/>
      <c r="L999" s="229">
        <f t="shared" si="255"/>
        <v>0</v>
      </c>
      <c r="M999" s="230">
        <f t="shared" ca="1" si="248"/>
        <v>0</v>
      </c>
      <c r="N999" s="230">
        <f t="shared" ca="1" si="249"/>
        <v>0</v>
      </c>
      <c r="O999" s="231">
        <f t="shared" ca="1" si="250"/>
        <v>0</v>
      </c>
      <c r="P999" s="232">
        <f t="shared" ca="1" si="251"/>
        <v>0</v>
      </c>
      <c r="Q999" s="233">
        <f t="shared" ca="1" si="256"/>
        <v>0</v>
      </c>
      <c r="R999" s="233">
        <f ca="1">IF(LEN(B999)&gt;0,'7'!R999-'7'!Q999,"")</f>
        <v>0</v>
      </c>
      <c r="S999" s="234"/>
      <c r="T999" s="34"/>
      <c r="U999" s="34"/>
      <c r="V999" s="34"/>
      <c r="W999" s="34"/>
      <c r="X999" s="34"/>
      <c r="AB999" s="167">
        <f>ROW()</f>
        <v>999</v>
      </c>
      <c r="AC999" s="168">
        <f t="shared" ca="1" si="257"/>
        <v>0</v>
      </c>
      <c r="AD999" s="168">
        <f t="shared" ca="1" si="258"/>
        <v>0</v>
      </c>
      <c r="AE999" s="169" t="str">
        <f t="shared" ca="1" si="259"/>
        <v>-</v>
      </c>
      <c r="AF999" s="168" t="str">
        <f t="shared" ca="1" si="260"/>
        <v>-</v>
      </c>
      <c r="AG999" s="169" t="str">
        <f t="shared" ca="1" si="261"/>
        <v>-</v>
      </c>
      <c r="AH999" s="168" t="str">
        <f t="shared" ca="1" si="262"/>
        <v>-</v>
      </c>
      <c r="AI999" s="168">
        <f t="shared" ca="1" si="263"/>
        <v>0</v>
      </c>
      <c r="AJ999" s="170">
        <f t="shared" ca="1" si="264"/>
        <v>0</v>
      </c>
      <c r="AK999" s="168">
        <f t="shared" ca="1" si="265"/>
        <v>0</v>
      </c>
      <c r="AL999" s="168">
        <f t="shared" ca="1" si="266"/>
        <v>0</v>
      </c>
    </row>
    <row r="1000" spans="1:38" ht="27" customHeight="1" x14ac:dyDescent="0.2">
      <c r="A1000" s="56">
        <v>985</v>
      </c>
      <c r="B1000" s="309" t="str">
        <f t="shared" ca="1" si="252"/>
        <v>A985</v>
      </c>
      <c r="C1000" s="309"/>
      <c r="D1000" s="57" t="str">
        <f t="shared" ca="1" si="253"/>
        <v/>
      </c>
      <c r="E1000" s="59" t="str">
        <f t="shared" ca="1" si="254"/>
        <v/>
      </c>
      <c r="F1000" s="215">
        <f ca="1">IF(LEN(B1000)&gt;0,'OBRAČUNANA OSNOVNA PLAČA'!H994,"")</f>
        <v>0</v>
      </c>
      <c r="G1000" s="60"/>
      <c r="H1000" s="60"/>
      <c r="I1000" s="60"/>
      <c r="J1000" s="60"/>
      <c r="K1000" s="60"/>
      <c r="L1000" s="229">
        <f t="shared" si="255"/>
        <v>0</v>
      </c>
      <c r="M1000" s="230">
        <f t="shared" ca="1" si="248"/>
        <v>0</v>
      </c>
      <c r="N1000" s="230">
        <f t="shared" ca="1" si="249"/>
        <v>0</v>
      </c>
      <c r="O1000" s="231">
        <f t="shared" ca="1" si="250"/>
        <v>0</v>
      </c>
      <c r="P1000" s="232">
        <f t="shared" ca="1" si="251"/>
        <v>0</v>
      </c>
      <c r="Q1000" s="233">
        <f t="shared" ca="1" si="256"/>
        <v>0</v>
      </c>
      <c r="R1000" s="233">
        <f ca="1">IF(LEN(B1000)&gt;0,'7'!R1000-'7'!Q1000,"")</f>
        <v>0</v>
      </c>
      <c r="S1000" s="234"/>
      <c r="T1000" s="34"/>
      <c r="U1000" s="34"/>
      <c r="V1000" s="34"/>
      <c r="W1000" s="34"/>
      <c r="X1000" s="34"/>
      <c r="AB1000" s="167">
        <f>ROW()</f>
        <v>1000</v>
      </c>
      <c r="AC1000" s="168">
        <f t="shared" ca="1" si="257"/>
        <v>0</v>
      </c>
      <c r="AD1000" s="168">
        <f t="shared" ca="1" si="258"/>
        <v>0</v>
      </c>
      <c r="AE1000" s="169" t="str">
        <f t="shared" ca="1" si="259"/>
        <v>-</v>
      </c>
      <c r="AF1000" s="168" t="str">
        <f t="shared" ca="1" si="260"/>
        <v>-</v>
      </c>
      <c r="AG1000" s="169" t="str">
        <f t="shared" ca="1" si="261"/>
        <v>-</v>
      </c>
      <c r="AH1000" s="168" t="str">
        <f t="shared" ca="1" si="262"/>
        <v>-</v>
      </c>
      <c r="AI1000" s="168">
        <f t="shared" ca="1" si="263"/>
        <v>0</v>
      </c>
      <c r="AJ1000" s="170">
        <f t="shared" ca="1" si="264"/>
        <v>0</v>
      </c>
      <c r="AK1000" s="168">
        <f t="shared" ca="1" si="265"/>
        <v>0</v>
      </c>
      <c r="AL1000" s="168">
        <f t="shared" ca="1" si="266"/>
        <v>0</v>
      </c>
    </row>
    <row r="1001" spans="1:38" ht="27" customHeight="1" x14ac:dyDescent="0.2">
      <c r="A1001" s="56">
        <v>986</v>
      </c>
      <c r="B1001" s="309" t="str">
        <f t="shared" ca="1" si="252"/>
        <v>A986</v>
      </c>
      <c r="C1001" s="309"/>
      <c r="D1001" s="57" t="str">
        <f t="shared" ca="1" si="253"/>
        <v/>
      </c>
      <c r="E1001" s="59" t="str">
        <f t="shared" ca="1" si="254"/>
        <v/>
      </c>
      <c r="F1001" s="215">
        <f ca="1">IF(LEN(B1001)&gt;0,'OBRAČUNANA OSNOVNA PLAČA'!H995,"")</f>
        <v>0</v>
      </c>
      <c r="G1001" s="60"/>
      <c r="H1001" s="60"/>
      <c r="I1001" s="60"/>
      <c r="J1001" s="60"/>
      <c r="K1001" s="60"/>
      <c r="L1001" s="229">
        <f t="shared" si="255"/>
        <v>0</v>
      </c>
      <c r="M1001" s="230">
        <f t="shared" ca="1" si="248"/>
        <v>0</v>
      </c>
      <c r="N1001" s="230">
        <f t="shared" ca="1" si="249"/>
        <v>0</v>
      </c>
      <c r="O1001" s="231">
        <f t="shared" ca="1" si="250"/>
        <v>0</v>
      </c>
      <c r="P1001" s="232">
        <f t="shared" ca="1" si="251"/>
        <v>0</v>
      </c>
      <c r="Q1001" s="233">
        <f t="shared" ca="1" si="256"/>
        <v>0</v>
      </c>
      <c r="R1001" s="233">
        <f ca="1">IF(LEN(B1001)&gt;0,'7'!R1001-'7'!Q1001,"")</f>
        <v>0</v>
      </c>
      <c r="S1001" s="234"/>
      <c r="T1001" s="34"/>
      <c r="U1001" s="34"/>
      <c r="V1001" s="34"/>
      <c r="W1001" s="34"/>
      <c r="X1001" s="34"/>
      <c r="AB1001" s="167">
        <f>ROW()</f>
        <v>1001</v>
      </c>
      <c r="AC1001" s="168">
        <f t="shared" ca="1" si="257"/>
        <v>0</v>
      </c>
      <c r="AD1001" s="168">
        <f t="shared" ca="1" si="258"/>
        <v>0</v>
      </c>
      <c r="AE1001" s="169" t="str">
        <f t="shared" ca="1" si="259"/>
        <v>-</v>
      </c>
      <c r="AF1001" s="168" t="str">
        <f t="shared" ca="1" si="260"/>
        <v>-</v>
      </c>
      <c r="AG1001" s="169" t="str">
        <f t="shared" ca="1" si="261"/>
        <v>-</v>
      </c>
      <c r="AH1001" s="168" t="str">
        <f t="shared" ca="1" si="262"/>
        <v>-</v>
      </c>
      <c r="AI1001" s="168">
        <f t="shared" ca="1" si="263"/>
        <v>0</v>
      </c>
      <c r="AJ1001" s="170">
        <f t="shared" ca="1" si="264"/>
        <v>0</v>
      </c>
      <c r="AK1001" s="168">
        <f t="shared" ca="1" si="265"/>
        <v>0</v>
      </c>
      <c r="AL1001" s="168">
        <f t="shared" ca="1" si="266"/>
        <v>0</v>
      </c>
    </row>
    <row r="1002" spans="1:38" ht="27" customHeight="1" x14ac:dyDescent="0.2">
      <c r="A1002" s="56">
        <v>987</v>
      </c>
      <c r="B1002" s="309" t="str">
        <f t="shared" ca="1" si="252"/>
        <v>A987</v>
      </c>
      <c r="C1002" s="309"/>
      <c r="D1002" s="57" t="str">
        <f t="shared" ca="1" si="253"/>
        <v/>
      </c>
      <c r="E1002" s="59" t="str">
        <f t="shared" ca="1" si="254"/>
        <v/>
      </c>
      <c r="F1002" s="215">
        <f ca="1">IF(LEN(B1002)&gt;0,'OBRAČUNANA OSNOVNA PLAČA'!H996,"")</f>
        <v>0</v>
      </c>
      <c r="G1002" s="60"/>
      <c r="H1002" s="60"/>
      <c r="I1002" s="60"/>
      <c r="J1002" s="60"/>
      <c r="K1002" s="60"/>
      <c r="L1002" s="229">
        <f t="shared" si="255"/>
        <v>0</v>
      </c>
      <c r="M1002" s="230">
        <f t="shared" ca="1" si="248"/>
        <v>0</v>
      </c>
      <c r="N1002" s="230">
        <f t="shared" ca="1" si="249"/>
        <v>0</v>
      </c>
      <c r="O1002" s="231">
        <f t="shared" ca="1" si="250"/>
        <v>0</v>
      </c>
      <c r="P1002" s="232">
        <f t="shared" ca="1" si="251"/>
        <v>0</v>
      </c>
      <c r="Q1002" s="233">
        <f t="shared" ca="1" si="256"/>
        <v>0</v>
      </c>
      <c r="R1002" s="233">
        <f ca="1">IF(LEN(B1002)&gt;0,'7'!R1002-'7'!Q1002,"")</f>
        <v>0</v>
      </c>
      <c r="S1002" s="234"/>
      <c r="T1002" s="34"/>
      <c r="U1002" s="34"/>
      <c r="V1002" s="34"/>
      <c r="W1002" s="34"/>
      <c r="X1002" s="34"/>
      <c r="AB1002" s="167">
        <f>ROW()</f>
        <v>1002</v>
      </c>
      <c r="AC1002" s="168">
        <f t="shared" ca="1" si="257"/>
        <v>0</v>
      </c>
      <c r="AD1002" s="168">
        <f t="shared" ca="1" si="258"/>
        <v>0</v>
      </c>
      <c r="AE1002" s="169" t="str">
        <f t="shared" ca="1" si="259"/>
        <v>-</v>
      </c>
      <c r="AF1002" s="168" t="str">
        <f t="shared" ca="1" si="260"/>
        <v>-</v>
      </c>
      <c r="AG1002" s="169" t="str">
        <f t="shared" ca="1" si="261"/>
        <v>-</v>
      </c>
      <c r="AH1002" s="168" t="str">
        <f t="shared" ca="1" si="262"/>
        <v>-</v>
      </c>
      <c r="AI1002" s="168">
        <f t="shared" ca="1" si="263"/>
        <v>0</v>
      </c>
      <c r="AJ1002" s="170">
        <f t="shared" ca="1" si="264"/>
        <v>0</v>
      </c>
      <c r="AK1002" s="168">
        <f t="shared" ca="1" si="265"/>
        <v>0</v>
      </c>
      <c r="AL1002" s="168">
        <f t="shared" ca="1" si="266"/>
        <v>0</v>
      </c>
    </row>
    <row r="1003" spans="1:38" ht="27" customHeight="1" x14ac:dyDescent="0.2">
      <c r="A1003" s="56">
        <v>988</v>
      </c>
      <c r="B1003" s="309" t="str">
        <f t="shared" ca="1" si="252"/>
        <v>A988</v>
      </c>
      <c r="C1003" s="309"/>
      <c r="D1003" s="57" t="str">
        <f t="shared" ca="1" si="253"/>
        <v/>
      </c>
      <c r="E1003" s="59" t="str">
        <f t="shared" ca="1" si="254"/>
        <v/>
      </c>
      <c r="F1003" s="215">
        <f ca="1">IF(LEN(B1003)&gt;0,'OBRAČUNANA OSNOVNA PLAČA'!H997,"")</f>
        <v>0</v>
      </c>
      <c r="G1003" s="60"/>
      <c r="H1003" s="60"/>
      <c r="I1003" s="60"/>
      <c r="J1003" s="60"/>
      <c r="K1003" s="60"/>
      <c r="L1003" s="229">
        <f t="shared" si="255"/>
        <v>0</v>
      </c>
      <c r="M1003" s="230">
        <f t="shared" ca="1" si="248"/>
        <v>0</v>
      </c>
      <c r="N1003" s="230">
        <f t="shared" ca="1" si="249"/>
        <v>0</v>
      </c>
      <c r="O1003" s="231">
        <f t="shared" ca="1" si="250"/>
        <v>0</v>
      </c>
      <c r="P1003" s="232">
        <f t="shared" ca="1" si="251"/>
        <v>0</v>
      </c>
      <c r="Q1003" s="233">
        <f t="shared" ca="1" si="256"/>
        <v>0</v>
      </c>
      <c r="R1003" s="233">
        <f ca="1">IF(LEN(B1003)&gt;0,'7'!R1003-'7'!Q1003,"")</f>
        <v>0</v>
      </c>
      <c r="S1003" s="234"/>
      <c r="T1003" s="34"/>
      <c r="U1003" s="34"/>
      <c r="V1003" s="34"/>
      <c r="W1003" s="34"/>
      <c r="X1003" s="34"/>
      <c r="AB1003" s="167">
        <f>ROW()</f>
        <v>1003</v>
      </c>
      <c r="AC1003" s="168">
        <f t="shared" ca="1" si="257"/>
        <v>0</v>
      </c>
      <c r="AD1003" s="168">
        <f t="shared" ca="1" si="258"/>
        <v>0</v>
      </c>
      <c r="AE1003" s="169" t="str">
        <f t="shared" ca="1" si="259"/>
        <v>-</v>
      </c>
      <c r="AF1003" s="168" t="str">
        <f t="shared" ca="1" si="260"/>
        <v>-</v>
      </c>
      <c r="AG1003" s="169" t="str">
        <f t="shared" ca="1" si="261"/>
        <v>-</v>
      </c>
      <c r="AH1003" s="168" t="str">
        <f t="shared" ca="1" si="262"/>
        <v>-</v>
      </c>
      <c r="AI1003" s="168">
        <f t="shared" ca="1" si="263"/>
        <v>0</v>
      </c>
      <c r="AJ1003" s="170">
        <f t="shared" ca="1" si="264"/>
        <v>0</v>
      </c>
      <c r="AK1003" s="168">
        <f t="shared" ca="1" si="265"/>
        <v>0</v>
      </c>
      <c r="AL1003" s="168">
        <f t="shared" ca="1" si="266"/>
        <v>0</v>
      </c>
    </row>
    <row r="1004" spans="1:38" ht="27" customHeight="1" x14ac:dyDescent="0.2">
      <c r="A1004" s="56">
        <v>989</v>
      </c>
      <c r="B1004" s="309" t="str">
        <f t="shared" ca="1" si="252"/>
        <v>A989</v>
      </c>
      <c r="C1004" s="309"/>
      <c r="D1004" s="57" t="str">
        <f t="shared" ca="1" si="253"/>
        <v/>
      </c>
      <c r="E1004" s="59" t="str">
        <f t="shared" ca="1" si="254"/>
        <v/>
      </c>
      <c r="F1004" s="215">
        <f ca="1">IF(LEN(B1004)&gt;0,'OBRAČUNANA OSNOVNA PLAČA'!H998,"")</f>
        <v>0</v>
      </c>
      <c r="G1004" s="60"/>
      <c r="H1004" s="60"/>
      <c r="I1004" s="60"/>
      <c r="J1004" s="60"/>
      <c r="K1004" s="60"/>
      <c r="L1004" s="229">
        <f t="shared" si="255"/>
        <v>0</v>
      </c>
      <c r="M1004" s="230">
        <f t="shared" ca="1" si="248"/>
        <v>0</v>
      </c>
      <c r="N1004" s="230">
        <f t="shared" ca="1" si="249"/>
        <v>0</v>
      </c>
      <c r="O1004" s="231">
        <f t="shared" ca="1" si="250"/>
        <v>0</v>
      </c>
      <c r="P1004" s="232">
        <f t="shared" ca="1" si="251"/>
        <v>0</v>
      </c>
      <c r="Q1004" s="233">
        <f t="shared" ca="1" si="256"/>
        <v>0</v>
      </c>
      <c r="R1004" s="233">
        <f ca="1">IF(LEN(B1004)&gt;0,'7'!R1004-'7'!Q1004,"")</f>
        <v>0</v>
      </c>
      <c r="S1004" s="234"/>
      <c r="T1004" s="34"/>
      <c r="U1004" s="34"/>
      <c r="V1004" s="34"/>
      <c r="W1004" s="34"/>
      <c r="X1004" s="34"/>
      <c r="AB1004" s="167">
        <f>ROW()</f>
        <v>1004</v>
      </c>
      <c r="AC1004" s="168">
        <f t="shared" ca="1" si="257"/>
        <v>0</v>
      </c>
      <c r="AD1004" s="168">
        <f t="shared" ca="1" si="258"/>
        <v>0</v>
      </c>
      <c r="AE1004" s="169" t="str">
        <f t="shared" ca="1" si="259"/>
        <v>-</v>
      </c>
      <c r="AF1004" s="168" t="str">
        <f t="shared" ca="1" si="260"/>
        <v>-</v>
      </c>
      <c r="AG1004" s="169" t="str">
        <f t="shared" ca="1" si="261"/>
        <v>-</v>
      </c>
      <c r="AH1004" s="168" t="str">
        <f t="shared" ca="1" si="262"/>
        <v>-</v>
      </c>
      <c r="AI1004" s="168">
        <f t="shared" ca="1" si="263"/>
        <v>0</v>
      </c>
      <c r="AJ1004" s="170">
        <f t="shared" ca="1" si="264"/>
        <v>0</v>
      </c>
      <c r="AK1004" s="168">
        <f t="shared" ca="1" si="265"/>
        <v>0</v>
      </c>
      <c r="AL1004" s="168">
        <f t="shared" ca="1" si="266"/>
        <v>0</v>
      </c>
    </row>
    <row r="1005" spans="1:38" ht="27" customHeight="1" x14ac:dyDescent="0.2">
      <c r="A1005" s="56">
        <v>990</v>
      </c>
      <c r="B1005" s="309" t="str">
        <f t="shared" ca="1" si="252"/>
        <v>A990</v>
      </c>
      <c r="C1005" s="309"/>
      <c r="D1005" s="57" t="str">
        <f t="shared" ca="1" si="253"/>
        <v/>
      </c>
      <c r="E1005" s="59" t="str">
        <f t="shared" ca="1" si="254"/>
        <v/>
      </c>
      <c r="F1005" s="215">
        <f ca="1">IF(LEN(B1005)&gt;0,'OBRAČUNANA OSNOVNA PLAČA'!H999,"")</f>
        <v>0</v>
      </c>
      <c r="G1005" s="60"/>
      <c r="H1005" s="60"/>
      <c r="I1005" s="60"/>
      <c r="J1005" s="60"/>
      <c r="K1005" s="60"/>
      <c r="L1005" s="229">
        <f t="shared" si="255"/>
        <v>0</v>
      </c>
      <c r="M1005" s="230">
        <f t="shared" ca="1" si="248"/>
        <v>0</v>
      </c>
      <c r="N1005" s="230">
        <f t="shared" ca="1" si="249"/>
        <v>0</v>
      </c>
      <c r="O1005" s="231">
        <f t="shared" ca="1" si="250"/>
        <v>0</v>
      </c>
      <c r="P1005" s="232">
        <f t="shared" ca="1" si="251"/>
        <v>0</v>
      </c>
      <c r="Q1005" s="233">
        <f t="shared" ca="1" si="256"/>
        <v>0</v>
      </c>
      <c r="R1005" s="233">
        <f ca="1">IF(LEN(B1005)&gt;0,'7'!R1005-'7'!Q1005,"")</f>
        <v>0</v>
      </c>
      <c r="S1005" s="234"/>
      <c r="T1005" s="34"/>
      <c r="U1005" s="34"/>
      <c r="V1005" s="34"/>
      <c r="W1005" s="34"/>
      <c r="X1005" s="34"/>
      <c r="AB1005" s="167">
        <f>ROW()</f>
        <v>1005</v>
      </c>
      <c r="AC1005" s="168">
        <f t="shared" ca="1" si="257"/>
        <v>0</v>
      </c>
      <c r="AD1005" s="168">
        <f t="shared" ca="1" si="258"/>
        <v>0</v>
      </c>
      <c r="AE1005" s="169" t="str">
        <f t="shared" ca="1" si="259"/>
        <v>-</v>
      </c>
      <c r="AF1005" s="168" t="str">
        <f t="shared" ca="1" si="260"/>
        <v>-</v>
      </c>
      <c r="AG1005" s="169" t="str">
        <f t="shared" ca="1" si="261"/>
        <v>-</v>
      </c>
      <c r="AH1005" s="168" t="str">
        <f t="shared" ca="1" si="262"/>
        <v>-</v>
      </c>
      <c r="AI1005" s="168">
        <f t="shared" ca="1" si="263"/>
        <v>0</v>
      </c>
      <c r="AJ1005" s="170">
        <f t="shared" ca="1" si="264"/>
        <v>0</v>
      </c>
      <c r="AK1005" s="168">
        <f t="shared" ca="1" si="265"/>
        <v>0</v>
      </c>
      <c r="AL1005" s="168">
        <f t="shared" ca="1" si="266"/>
        <v>0</v>
      </c>
    </row>
    <row r="1006" spans="1:38" ht="27" customHeight="1" x14ac:dyDescent="0.2">
      <c r="A1006" s="56">
        <v>991</v>
      </c>
      <c r="B1006" s="309" t="str">
        <f t="shared" ca="1" si="252"/>
        <v>A991</v>
      </c>
      <c r="C1006" s="309"/>
      <c r="D1006" s="57" t="str">
        <f t="shared" ca="1" si="253"/>
        <v/>
      </c>
      <c r="E1006" s="59" t="str">
        <f t="shared" ca="1" si="254"/>
        <v/>
      </c>
      <c r="F1006" s="215">
        <f ca="1">IF(LEN(B1006)&gt;0,'OBRAČUNANA OSNOVNA PLAČA'!H1000,"")</f>
        <v>0</v>
      </c>
      <c r="G1006" s="60"/>
      <c r="H1006" s="60"/>
      <c r="I1006" s="60"/>
      <c r="J1006" s="60"/>
      <c r="K1006" s="60"/>
      <c r="L1006" s="229">
        <f t="shared" si="255"/>
        <v>0</v>
      </c>
      <c r="M1006" s="230">
        <f t="shared" ca="1" si="248"/>
        <v>0</v>
      </c>
      <c r="N1006" s="230">
        <f t="shared" ca="1" si="249"/>
        <v>0</v>
      </c>
      <c r="O1006" s="231">
        <f t="shared" ca="1" si="250"/>
        <v>0</v>
      </c>
      <c r="P1006" s="232">
        <f t="shared" ca="1" si="251"/>
        <v>0</v>
      </c>
      <c r="Q1006" s="233">
        <f t="shared" ca="1" si="256"/>
        <v>0</v>
      </c>
      <c r="R1006" s="233">
        <f ca="1">IF(LEN(B1006)&gt;0,'7'!R1006-'7'!Q1006,"")</f>
        <v>0</v>
      </c>
      <c r="S1006" s="234"/>
      <c r="T1006" s="34"/>
      <c r="U1006" s="34"/>
      <c r="V1006" s="34"/>
      <c r="W1006" s="34"/>
      <c r="X1006" s="34"/>
      <c r="AB1006" s="167">
        <f>ROW()</f>
        <v>1006</v>
      </c>
      <c r="AC1006" s="168">
        <f t="shared" ca="1" si="257"/>
        <v>0</v>
      </c>
      <c r="AD1006" s="168">
        <f t="shared" ca="1" si="258"/>
        <v>0</v>
      </c>
      <c r="AE1006" s="169" t="str">
        <f t="shared" ca="1" si="259"/>
        <v>-</v>
      </c>
      <c r="AF1006" s="168" t="str">
        <f t="shared" ca="1" si="260"/>
        <v>-</v>
      </c>
      <c r="AG1006" s="169" t="str">
        <f t="shared" ca="1" si="261"/>
        <v>-</v>
      </c>
      <c r="AH1006" s="168" t="str">
        <f t="shared" ca="1" si="262"/>
        <v>-</v>
      </c>
      <c r="AI1006" s="168">
        <f t="shared" ca="1" si="263"/>
        <v>0</v>
      </c>
      <c r="AJ1006" s="170">
        <f t="shared" ca="1" si="264"/>
        <v>0</v>
      </c>
      <c r="AK1006" s="168">
        <f t="shared" ca="1" si="265"/>
        <v>0</v>
      </c>
      <c r="AL1006" s="168">
        <f t="shared" ca="1" si="266"/>
        <v>0</v>
      </c>
    </row>
    <row r="1007" spans="1:38" ht="27" customHeight="1" x14ac:dyDescent="0.2">
      <c r="A1007" s="56">
        <v>992</v>
      </c>
      <c r="B1007" s="309" t="str">
        <f t="shared" ca="1" si="252"/>
        <v>A992</v>
      </c>
      <c r="C1007" s="309"/>
      <c r="D1007" s="57" t="str">
        <f t="shared" ca="1" si="253"/>
        <v/>
      </c>
      <c r="E1007" s="59" t="str">
        <f t="shared" ca="1" si="254"/>
        <v/>
      </c>
      <c r="F1007" s="215">
        <f ca="1">IF(LEN(B1007)&gt;0,'OBRAČUNANA OSNOVNA PLAČA'!H1001,"")</f>
        <v>0</v>
      </c>
      <c r="G1007" s="60"/>
      <c r="H1007" s="60"/>
      <c r="I1007" s="60"/>
      <c r="J1007" s="60"/>
      <c r="K1007" s="60"/>
      <c r="L1007" s="229">
        <f t="shared" si="255"/>
        <v>0</v>
      </c>
      <c r="M1007" s="230">
        <f t="shared" ca="1" si="248"/>
        <v>0</v>
      </c>
      <c r="N1007" s="230">
        <f t="shared" ca="1" si="249"/>
        <v>0</v>
      </c>
      <c r="O1007" s="231">
        <f t="shared" ca="1" si="250"/>
        <v>0</v>
      </c>
      <c r="P1007" s="232">
        <f t="shared" ca="1" si="251"/>
        <v>0</v>
      </c>
      <c r="Q1007" s="233">
        <f t="shared" ca="1" si="256"/>
        <v>0</v>
      </c>
      <c r="R1007" s="233">
        <f ca="1">IF(LEN(B1007)&gt;0,'7'!R1007-'7'!Q1007,"")</f>
        <v>0</v>
      </c>
      <c r="S1007" s="234"/>
      <c r="T1007" s="34"/>
      <c r="U1007" s="34"/>
      <c r="V1007" s="34"/>
      <c r="W1007" s="34"/>
      <c r="X1007" s="34"/>
      <c r="AB1007" s="167">
        <f>ROW()</f>
        <v>1007</v>
      </c>
      <c r="AC1007" s="168">
        <f t="shared" ca="1" si="257"/>
        <v>0</v>
      </c>
      <c r="AD1007" s="168">
        <f t="shared" ca="1" si="258"/>
        <v>0</v>
      </c>
      <c r="AE1007" s="169" t="str">
        <f t="shared" ca="1" si="259"/>
        <v>-</v>
      </c>
      <c r="AF1007" s="168" t="str">
        <f t="shared" ca="1" si="260"/>
        <v>-</v>
      </c>
      <c r="AG1007" s="169" t="str">
        <f t="shared" ca="1" si="261"/>
        <v>-</v>
      </c>
      <c r="AH1007" s="168" t="str">
        <f t="shared" ca="1" si="262"/>
        <v>-</v>
      </c>
      <c r="AI1007" s="168">
        <f t="shared" ca="1" si="263"/>
        <v>0</v>
      </c>
      <c r="AJ1007" s="170">
        <f t="shared" ca="1" si="264"/>
        <v>0</v>
      </c>
      <c r="AK1007" s="168">
        <f t="shared" ca="1" si="265"/>
        <v>0</v>
      </c>
      <c r="AL1007" s="168">
        <f t="shared" ca="1" si="266"/>
        <v>0</v>
      </c>
    </row>
    <row r="1008" spans="1:38" ht="27" customHeight="1" x14ac:dyDescent="0.2">
      <c r="A1008" s="56">
        <v>993</v>
      </c>
      <c r="B1008" s="309" t="str">
        <f t="shared" ca="1" si="252"/>
        <v>A993</v>
      </c>
      <c r="C1008" s="309"/>
      <c r="D1008" s="57" t="str">
        <f t="shared" ca="1" si="253"/>
        <v/>
      </c>
      <c r="E1008" s="59" t="str">
        <f t="shared" ca="1" si="254"/>
        <v/>
      </c>
      <c r="F1008" s="215">
        <f ca="1">IF(LEN(B1008)&gt;0,'OBRAČUNANA OSNOVNA PLAČA'!H1002,"")</f>
        <v>0</v>
      </c>
      <c r="G1008" s="60"/>
      <c r="H1008" s="60"/>
      <c r="I1008" s="60"/>
      <c r="J1008" s="60"/>
      <c r="K1008" s="60"/>
      <c r="L1008" s="229">
        <f t="shared" si="255"/>
        <v>0</v>
      </c>
      <c r="M1008" s="230">
        <f t="shared" ca="1" si="248"/>
        <v>0</v>
      </c>
      <c r="N1008" s="230">
        <f t="shared" ca="1" si="249"/>
        <v>0</v>
      </c>
      <c r="O1008" s="231">
        <f t="shared" ca="1" si="250"/>
        <v>0</v>
      </c>
      <c r="P1008" s="232">
        <f t="shared" ca="1" si="251"/>
        <v>0</v>
      </c>
      <c r="Q1008" s="233">
        <f t="shared" ca="1" si="256"/>
        <v>0</v>
      </c>
      <c r="R1008" s="233">
        <f ca="1">IF(LEN(B1008)&gt;0,'7'!R1008-'7'!Q1008,"")</f>
        <v>0</v>
      </c>
      <c r="S1008" s="234"/>
      <c r="T1008" s="34"/>
      <c r="U1008" s="34"/>
      <c r="V1008" s="34"/>
      <c r="W1008" s="34"/>
      <c r="X1008" s="34"/>
      <c r="AB1008" s="167">
        <f>ROW()</f>
        <v>1008</v>
      </c>
      <c r="AC1008" s="168">
        <f t="shared" ca="1" si="257"/>
        <v>0</v>
      </c>
      <c r="AD1008" s="168">
        <f t="shared" ca="1" si="258"/>
        <v>0</v>
      </c>
      <c r="AE1008" s="169" t="str">
        <f t="shared" ca="1" si="259"/>
        <v>-</v>
      </c>
      <c r="AF1008" s="168" t="str">
        <f t="shared" ca="1" si="260"/>
        <v>-</v>
      </c>
      <c r="AG1008" s="169" t="str">
        <f t="shared" ca="1" si="261"/>
        <v>-</v>
      </c>
      <c r="AH1008" s="168" t="str">
        <f t="shared" ca="1" si="262"/>
        <v>-</v>
      </c>
      <c r="AI1008" s="168">
        <f t="shared" ca="1" si="263"/>
        <v>0</v>
      </c>
      <c r="AJ1008" s="170">
        <f t="shared" ca="1" si="264"/>
        <v>0</v>
      </c>
      <c r="AK1008" s="168">
        <f t="shared" ca="1" si="265"/>
        <v>0</v>
      </c>
      <c r="AL1008" s="168">
        <f t="shared" ca="1" si="266"/>
        <v>0</v>
      </c>
    </row>
    <row r="1009" spans="1:44" ht="27" customHeight="1" x14ac:dyDescent="0.2">
      <c r="A1009" s="56">
        <v>994</v>
      </c>
      <c r="B1009" s="309" t="str">
        <f t="shared" ca="1" si="252"/>
        <v>A994</v>
      </c>
      <c r="C1009" s="309"/>
      <c r="D1009" s="57" t="str">
        <f t="shared" ca="1" si="253"/>
        <v/>
      </c>
      <c r="E1009" s="59" t="str">
        <f t="shared" ca="1" si="254"/>
        <v/>
      </c>
      <c r="F1009" s="215">
        <f ca="1">IF(LEN(B1009)&gt;0,'OBRAČUNANA OSNOVNA PLAČA'!H1003,"")</f>
        <v>0</v>
      </c>
      <c r="G1009" s="60"/>
      <c r="H1009" s="60"/>
      <c r="I1009" s="60"/>
      <c r="J1009" s="60"/>
      <c r="K1009" s="60"/>
      <c r="L1009" s="229">
        <f t="shared" si="255"/>
        <v>0</v>
      </c>
      <c r="M1009" s="230">
        <f t="shared" ca="1" si="248"/>
        <v>0</v>
      </c>
      <c r="N1009" s="230">
        <f t="shared" ca="1" si="249"/>
        <v>0</v>
      </c>
      <c r="O1009" s="231">
        <f t="shared" ca="1" si="250"/>
        <v>0</v>
      </c>
      <c r="P1009" s="232">
        <f t="shared" ca="1" si="251"/>
        <v>0</v>
      </c>
      <c r="Q1009" s="233">
        <f t="shared" ca="1" si="256"/>
        <v>0</v>
      </c>
      <c r="R1009" s="233">
        <f ca="1">IF(LEN(B1009)&gt;0,'7'!R1009-'7'!Q1009,"")</f>
        <v>0</v>
      </c>
      <c r="S1009" s="234"/>
      <c r="T1009" s="34"/>
      <c r="U1009" s="34"/>
      <c r="V1009" s="34"/>
      <c r="W1009" s="34"/>
      <c r="X1009" s="34"/>
      <c r="AB1009" s="167">
        <f>ROW()</f>
        <v>1009</v>
      </c>
      <c r="AC1009" s="168">
        <f t="shared" ca="1" si="257"/>
        <v>0</v>
      </c>
      <c r="AD1009" s="168">
        <f t="shared" ca="1" si="258"/>
        <v>0</v>
      </c>
      <c r="AE1009" s="169" t="str">
        <f t="shared" ca="1" si="259"/>
        <v>-</v>
      </c>
      <c r="AF1009" s="168" t="str">
        <f t="shared" ca="1" si="260"/>
        <v>-</v>
      </c>
      <c r="AG1009" s="169" t="str">
        <f t="shared" ca="1" si="261"/>
        <v>-</v>
      </c>
      <c r="AH1009" s="168" t="str">
        <f t="shared" ca="1" si="262"/>
        <v>-</v>
      </c>
      <c r="AI1009" s="168">
        <f t="shared" ca="1" si="263"/>
        <v>0</v>
      </c>
      <c r="AJ1009" s="170">
        <f t="shared" ca="1" si="264"/>
        <v>0</v>
      </c>
      <c r="AK1009" s="168">
        <f t="shared" ca="1" si="265"/>
        <v>0</v>
      </c>
      <c r="AL1009" s="168">
        <f t="shared" ca="1" si="266"/>
        <v>0</v>
      </c>
    </row>
    <row r="1010" spans="1:44" ht="27" customHeight="1" x14ac:dyDescent="0.2">
      <c r="A1010" s="56">
        <v>995</v>
      </c>
      <c r="B1010" s="309" t="str">
        <f t="shared" ca="1" si="252"/>
        <v>A995</v>
      </c>
      <c r="C1010" s="309"/>
      <c r="D1010" s="57" t="str">
        <f t="shared" ca="1" si="253"/>
        <v/>
      </c>
      <c r="E1010" s="59" t="str">
        <f t="shared" ca="1" si="254"/>
        <v/>
      </c>
      <c r="F1010" s="215">
        <f ca="1">IF(LEN(B1010)&gt;0,'OBRAČUNANA OSNOVNA PLAČA'!H1004,"")</f>
        <v>0</v>
      </c>
      <c r="G1010" s="60"/>
      <c r="H1010" s="60"/>
      <c r="I1010" s="60"/>
      <c r="J1010" s="60"/>
      <c r="K1010" s="60"/>
      <c r="L1010" s="229">
        <f t="shared" si="255"/>
        <v>0</v>
      </c>
      <c r="M1010" s="230">
        <f t="shared" ca="1" si="248"/>
        <v>0</v>
      </c>
      <c r="N1010" s="230">
        <f t="shared" ca="1" si="249"/>
        <v>0</v>
      </c>
      <c r="O1010" s="231">
        <f t="shared" ca="1" si="250"/>
        <v>0</v>
      </c>
      <c r="P1010" s="232">
        <f t="shared" ca="1" si="251"/>
        <v>0</v>
      </c>
      <c r="Q1010" s="233">
        <f t="shared" ca="1" si="256"/>
        <v>0</v>
      </c>
      <c r="R1010" s="233">
        <f ca="1">IF(LEN(B1010)&gt;0,'7'!R1010-'7'!Q1010,"")</f>
        <v>0</v>
      </c>
      <c r="S1010" s="234"/>
      <c r="T1010" s="34"/>
      <c r="U1010" s="34"/>
      <c r="V1010" s="34"/>
      <c r="W1010" s="34"/>
      <c r="X1010" s="34"/>
      <c r="AB1010" s="167">
        <f>ROW()</f>
        <v>1010</v>
      </c>
      <c r="AC1010" s="168">
        <f t="shared" ca="1" si="257"/>
        <v>0</v>
      </c>
      <c r="AD1010" s="168">
        <f t="shared" ca="1" si="258"/>
        <v>0</v>
      </c>
      <c r="AE1010" s="169" t="str">
        <f t="shared" ca="1" si="259"/>
        <v>-</v>
      </c>
      <c r="AF1010" s="168" t="str">
        <f t="shared" ca="1" si="260"/>
        <v>-</v>
      </c>
      <c r="AG1010" s="169" t="str">
        <f t="shared" ca="1" si="261"/>
        <v>-</v>
      </c>
      <c r="AH1010" s="168" t="str">
        <f t="shared" ca="1" si="262"/>
        <v>-</v>
      </c>
      <c r="AI1010" s="168">
        <f t="shared" ca="1" si="263"/>
        <v>0</v>
      </c>
      <c r="AJ1010" s="170">
        <f t="shared" ca="1" si="264"/>
        <v>0</v>
      </c>
      <c r="AK1010" s="168">
        <f t="shared" ca="1" si="265"/>
        <v>0</v>
      </c>
      <c r="AL1010" s="168">
        <f t="shared" ca="1" si="266"/>
        <v>0</v>
      </c>
    </row>
    <row r="1011" spans="1:44" ht="27" customHeight="1" x14ac:dyDescent="0.2">
      <c r="A1011" s="56">
        <v>996</v>
      </c>
      <c r="B1011" s="309" t="str">
        <f t="shared" ca="1" si="252"/>
        <v>A996</v>
      </c>
      <c r="C1011" s="309"/>
      <c r="D1011" s="57" t="str">
        <f t="shared" ca="1" si="253"/>
        <v/>
      </c>
      <c r="E1011" s="59" t="str">
        <f t="shared" ca="1" si="254"/>
        <v/>
      </c>
      <c r="F1011" s="215">
        <f ca="1">IF(LEN(B1011)&gt;0,'OBRAČUNANA OSNOVNA PLAČA'!H1005,"")</f>
        <v>0</v>
      </c>
      <c r="G1011" s="60"/>
      <c r="H1011" s="60"/>
      <c r="I1011" s="60"/>
      <c r="J1011" s="60"/>
      <c r="K1011" s="60"/>
      <c r="L1011" s="229">
        <f t="shared" si="255"/>
        <v>0</v>
      </c>
      <c r="M1011" s="230">
        <f t="shared" ca="1" si="248"/>
        <v>0</v>
      </c>
      <c r="N1011" s="230">
        <f t="shared" ca="1" si="249"/>
        <v>0</v>
      </c>
      <c r="O1011" s="231">
        <f t="shared" ca="1" si="250"/>
        <v>0</v>
      </c>
      <c r="P1011" s="232">
        <f t="shared" ca="1" si="251"/>
        <v>0</v>
      </c>
      <c r="Q1011" s="233">
        <f t="shared" ca="1" si="256"/>
        <v>0</v>
      </c>
      <c r="R1011" s="233">
        <f ca="1">IF(LEN(B1011)&gt;0,'7'!R1011-'7'!Q1011,"")</f>
        <v>0</v>
      </c>
      <c r="S1011" s="234"/>
      <c r="T1011" s="34"/>
      <c r="U1011" s="34"/>
      <c r="V1011" s="34"/>
      <c r="W1011" s="34"/>
      <c r="X1011" s="34"/>
      <c r="AB1011" s="167">
        <f>ROW()</f>
        <v>1011</v>
      </c>
      <c r="AC1011" s="168">
        <f t="shared" ca="1" si="257"/>
        <v>0</v>
      </c>
      <c r="AD1011" s="168">
        <f t="shared" ca="1" si="258"/>
        <v>0</v>
      </c>
      <c r="AE1011" s="169" t="str">
        <f t="shared" ca="1" si="259"/>
        <v>-</v>
      </c>
      <c r="AF1011" s="168" t="str">
        <f t="shared" ca="1" si="260"/>
        <v>-</v>
      </c>
      <c r="AG1011" s="169" t="str">
        <f t="shared" ca="1" si="261"/>
        <v>-</v>
      </c>
      <c r="AH1011" s="168" t="str">
        <f t="shared" ca="1" si="262"/>
        <v>-</v>
      </c>
      <c r="AI1011" s="168">
        <f t="shared" ca="1" si="263"/>
        <v>0</v>
      </c>
      <c r="AJ1011" s="170">
        <f t="shared" ca="1" si="264"/>
        <v>0</v>
      </c>
      <c r="AK1011" s="168">
        <f t="shared" ca="1" si="265"/>
        <v>0</v>
      </c>
      <c r="AL1011" s="168">
        <f t="shared" ca="1" si="266"/>
        <v>0</v>
      </c>
    </row>
    <row r="1012" spans="1:44" ht="27" customHeight="1" x14ac:dyDescent="0.2">
      <c r="A1012" s="56">
        <v>997</v>
      </c>
      <c r="B1012" s="309" t="str">
        <f t="shared" ca="1" si="252"/>
        <v>A997</v>
      </c>
      <c r="C1012" s="309"/>
      <c r="D1012" s="57" t="str">
        <f t="shared" ca="1" si="253"/>
        <v/>
      </c>
      <c r="E1012" s="59" t="str">
        <f t="shared" ca="1" si="254"/>
        <v/>
      </c>
      <c r="F1012" s="215">
        <f ca="1">IF(LEN(B1012)&gt;0,'OBRAČUNANA OSNOVNA PLAČA'!H1006,"")</f>
        <v>0</v>
      </c>
      <c r="G1012" s="60"/>
      <c r="H1012" s="60"/>
      <c r="I1012" s="60"/>
      <c r="J1012" s="60"/>
      <c r="K1012" s="60"/>
      <c r="L1012" s="229">
        <f t="shared" si="255"/>
        <v>0</v>
      </c>
      <c r="M1012" s="230">
        <f t="shared" ca="1" si="248"/>
        <v>0</v>
      </c>
      <c r="N1012" s="230">
        <f t="shared" ca="1" si="249"/>
        <v>0</v>
      </c>
      <c r="O1012" s="231">
        <f t="shared" ca="1" si="250"/>
        <v>0</v>
      </c>
      <c r="P1012" s="232">
        <f t="shared" ca="1" si="251"/>
        <v>0</v>
      </c>
      <c r="Q1012" s="233">
        <f t="shared" ca="1" si="256"/>
        <v>0</v>
      </c>
      <c r="R1012" s="233">
        <f ca="1">IF(LEN(B1012)&gt;0,'7'!R1012-'7'!Q1012,"")</f>
        <v>0</v>
      </c>
      <c r="S1012" s="234"/>
      <c r="T1012" s="34"/>
      <c r="U1012" s="34"/>
      <c r="V1012" s="34"/>
      <c r="W1012" s="34"/>
      <c r="X1012" s="34"/>
      <c r="AB1012" s="167">
        <f>ROW()</f>
        <v>1012</v>
      </c>
      <c r="AC1012" s="168">
        <f t="shared" ca="1" si="257"/>
        <v>0</v>
      </c>
      <c r="AD1012" s="168">
        <f t="shared" ca="1" si="258"/>
        <v>0</v>
      </c>
      <c r="AE1012" s="169" t="str">
        <f t="shared" ca="1" si="259"/>
        <v>-</v>
      </c>
      <c r="AF1012" s="168" t="str">
        <f t="shared" ca="1" si="260"/>
        <v>-</v>
      </c>
      <c r="AG1012" s="169" t="str">
        <f t="shared" ca="1" si="261"/>
        <v>-</v>
      </c>
      <c r="AH1012" s="168" t="str">
        <f t="shared" ca="1" si="262"/>
        <v>-</v>
      </c>
      <c r="AI1012" s="168">
        <f t="shared" ca="1" si="263"/>
        <v>0</v>
      </c>
      <c r="AJ1012" s="170">
        <f t="shared" ca="1" si="264"/>
        <v>0</v>
      </c>
      <c r="AK1012" s="168">
        <f t="shared" ca="1" si="265"/>
        <v>0</v>
      </c>
      <c r="AL1012" s="168">
        <f t="shared" ca="1" si="266"/>
        <v>0</v>
      </c>
    </row>
    <row r="1013" spans="1:44" ht="27" customHeight="1" x14ac:dyDescent="0.2">
      <c r="A1013" s="56">
        <v>998</v>
      </c>
      <c r="B1013" s="309" t="str">
        <f t="shared" ca="1" si="252"/>
        <v>A998</v>
      </c>
      <c r="C1013" s="309"/>
      <c r="D1013" s="57" t="str">
        <f t="shared" ca="1" si="253"/>
        <v/>
      </c>
      <c r="E1013" s="59" t="str">
        <f t="shared" ca="1" si="254"/>
        <v/>
      </c>
      <c r="F1013" s="215">
        <f ca="1">IF(LEN(B1013)&gt;0,'OBRAČUNANA OSNOVNA PLAČA'!H1007,"")</f>
        <v>0</v>
      </c>
      <c r="G1013" s="60"/>
      <c r="H1013" s="60"/>
      <c r="I1013" s="60"/>
      <c r="J1013" s="60"/>
      <c r="K1013" s="60"/>
      <c r="L1013" s="229">
        <f t="shared" si="255"/>
        <v>0</v>
      </c>
      <c r="M1013" s="230">
        <f t="shared" ca="1" si="248"/>
        <v>0</v>
      </c>
      <c r="N1013" s="230">
        <f t="shared" ca="1" si="249"/>
        <v>0</v>
      </c>
      <c r="O1013" s="231">
        <f t="shared" ca="1" si="250"/>
        <v>0</v>
      </c>
      <c r="P1013" s="232">
        <f t="shared" ca="1" si="251"/>
        <v>0</v>
      </c>
      <c r="Q1013" s="233">
        <f t="shared" ca="1" si="256"/>
        <v>0</v>
      </c>
      <c r="R1013" s="233">
        <f ca="1">IF(LEN(B1013)&gt;0,'7'!R1013-'7'!Q1013,"")</f>
        <v>0</v>
      </c>
      <c r="S1013" s="234"/>
      <c r="T1013" s="34"/>
      <c r="U1013" s="34"/>
      <c r="V1013" s="34"/>
      <c r="W1013" s="34"/>
      <c r="X1013" s="34"/>
      <c r="AB1013" s="167">
        <f>ROW()</f>
        <v>1013</v>
      </c>
      <c r="AC1013" s="168">
        <f t="shared" ca="1" si="257"/>
        <v>0</v>
      </c>
      <c r="AD1013" s="168">
        <f t="shared" ca="1" si="258"/>
        <v>0</v>
      </c>
      <c r="AE1013" s="169" t="str">
        <f t="shared" ca="1" si="259"/>
        <v>-</v>
      </c>
      <c r="AF1013" s="168" t="str">
        <f t="shared" ca="1" si="260"/>
        <v>-</v>
      </c>
      <c r="AG1013" s="169" t="str">
        <f t="shared" ca="1" si="261"/>
        <v>-</v>
      </c>
      <c r="AH1013" s="168" t="str">
        <f t="shared" ca="1" si="262"/>
        <v>-</v>
      </c>
      <c r="AI1013" s="168">
        <f t="shared" ca="1" si="263"/>
        <v>0</v>
      </c>
      <c r="AJ1013" s="170">
        <f t="shared" ca="1" si="264"/>
        <v>0</v>
      </c>
      <c r="AK1013" s="168">
        <f t="shared" ca="1" si="265"/>
        <v>0</v>
      </c>
      <c r="AL1013" s="168">
        <f t="shared" ca="1" si="266"/>
        <v>0</v>
      </c>
    </row>
    <row r="1014" spans="1:44" ht="27" customHeight="1" x14ac:dyDescent="0.2">
      <c r="A1014" s="56">
        <v>999</v>
      </c>
      <c r="B1014" s="309" t="str">
        <f t="shared" ca="1" si="252"/>
        <v>A999</v>
      </c>
      <c r="C1014" s="309"/>
      <c r="D1014" s="57" t="str">
        <f t="shared" ca="1" si="253"/>
        <v/>
      </c>
      <c r="E1014" s="59" t="str">
        <f t="shared" ca="1" si="254"/>
        <v/>
      </c>
      <c r="F1014" s="215">
        <f ca="1">IF(LEN(B1014)&gt;0,'OBRAČUNANA OSNOVNA PLAČA'!H1008,"")</f>
        <v>0</v>
      </c>
      <c r="G1014" s="60"/>
      <c r="H1014" s="60"/>
      <c r="I1014" s="60"/>
      <c r="J1014" s="60"/>
      <c r="K1014" s="60"/>
      <c r="L1014" s="229">
        <f t="shared" si="255"/>
        <v>0</v>
      </c>
      <c r="M1014" s="230">
        <f t="shared" ca="1" si="248"/>
        <v>0</v>
      </c>
      <c r="N1014" s="230">
        <f t="shared" ca="1" si="249"/>
        <v>0</v>
      </c>
      <c r="O1014" s="231">
        <f t="shared" ca="1" si="250"/>
        <v>0</v>
      </c>
      <c r="P1014" s="232">
        <f t="shared" ca="1" si="251"/>
        <v>0</v>
      </c>
      <c r="Q1014" s="233">
        <f t="shared" ca="1" si="256"/>
        <v>0</v>
      </c>
      <c r="R1014" s="233">
        <f ca="1">IF(LEN(B1014)&gt;0,'7'!R1014-'7'!Q1014,"")</f>
        <v>0</v>
      </c>
      <c r="S1014" s="234"/>
      <c r="T1014" s="34"/>
      <c r="U1014" s="34"/>
      <c r="V1014" s="34"/>
      <c r="W1014" s="34"/>
      <c r="X1014" s="34"/>
      <c r="AB1014" s="167">
        <f>ROW()</f>
        <v>1014</v>
      </c>
      <c r="AC1014" s="168">
        <f t="shared" ca="1" si="257"/>
        <v>0</v>
      </c>
      <c r="AD1014" s="168">
        <f t="shared" ca="1" si="258"/>
        <v>0</v>
      </c>
      <c r="AE1014" s="169" t="str">
        <f t="shared" ca="1" si="259"/>
        <v>-</v>
      </c>
      <c r="AF1014" s="168" t="str">
        <f t="shared" ca="1" si="260"/>
        <v>-</v>
      </c>
      <c r="AG1014" s="169" t="str">
        <f t="shared" ca="1" si="261"/>
        <v>-</v>
      </c>
      <c r="AH1014" s="168" t="str">
        <f t="shared" ca="1" si="262"/>
        <v>-</v>
      </c>
      <c r="AI1014" s="168">
        <f t="shared" ca="1" si="263"/>
        <v>0</v>
      </c>
      <c r="AJ1014" s="170">
        <f t="shared" ca="1" si="264"/>
        <v>0</v>
      </c>
      <c r="AK1014" s="168">
        <f t="shared" ca="1" si="265"/>
        <v>0</v>
      </c>
      <c r="AL1014" s="168">
        <f t="shared" ca="1" si="266"/>
        <v>0</v>
      </c>
    </row>
    <row r="1015" spans="1:44" ht="27" customHeight="1" x14ac:dyDescent="0.2">
      <c r="A1015" s="56">
        <v>1000</v>
      </c>
      <c r="B1015" s="309" t="str">
        <f t="shared" ca="1" si="252"/>
        <v>A1000</v>
      </c>
      <c r="C1015" s="309"/>
      <c r="D1015" s="57" t="str">
        <f t="shared" ca="1" si="253"/>
        <v/>
      </c>
      <c r="E1015" s="59" t="str">
        <f t="shared" ca="1" si="254"/>
        <v/>
      </c>
      <c r="F1015" s="215">
        <f ca="1">IF(LEN(B1015)&gt;0,'OBRAČUNANA OSNOVNA PLAČA'!H1009,"")</f>
        <v>0</v>
      </c>
      <c r="G1015" s="60"/>
      <c r="H1015" s="60"/>
      <c r="I1015" s="60"/>
      <c r="J1015" s="60"/>
      <c r="K1015" s="60"/>
      <c r="L1015" s="229">
        <f t="shared" si="255"/>
        <v>0</v>
      </c>
      <c r="M1015" s="230">
        <f t="shared" ca="1" si="248"/>
        <v>0</v>
      </c>
      <c r="N1015" s="230">
        <f t="shared" ca="1" si="249"/>
        <v>0</v>
      </c>
      <c r="O1015" s="231">
        <f t="shared" ca="1" si="250"/>
        <v>0</v>
      </c>
      <c r="P1015" s="232">
        <f t="shared" ca="1" si="251"/>
        <v>0</v>
      </c>
      <c r="Q1015" s="233">
        <f t="shared" ca="1" si="256"/>
        <v>0</v>
      </c>
      <c r="R1015" s="233">
        <f ca="1">IF(LEN(B1015)&gt;0,'7'!R1015-'7'!Q1015,"")</f>
        <v>0</v>
      </c>
      <c r="S1015" s="234"/>
      <c r="T1015" s="235"/>
      <c r="U1015" s="34"/>
      <c r="V1015" s="34"/>
      <c r="W1015" s="34"/>
      <c r="X1015" s="34"/>
      <c r="AB1015" s="167">
        <f>ROW()</f>
        <v>1015</v>
      </c>
      <c r="AC1015" s="168">
        <f t="shared" ca="1" si="257"/>
        <v>0</v>
      </c>
      <c r="AD1015" s="168">
        <f t="shared" ca="1" si="258"/>
        <v>0</v>
      </c>
      <c r="AE1015" s="169" t="str">
        <f t="shared" ca="1" si="259"/>
        <v>-</v>
      </c>
      <c r="AF1015" s="168" t="str">
        <f t="shared" ca="1" si="260"/>
        <v>-</v>
      </c>
      <c r="AG1015" s="169" t="str">
        <f t="shared" ca="1" si="261"/>
        <v>-</v>
      </c>
      <c r="AH1015" s="168" t="str">
        <f t="shared" ca="1" si="262"/>
        <v>-</v>
      </c>
      <c r="AI1015" s="168">
        <f t="shared" ca="1" si="263"/>
        <v>0</v>
      </c>
      <c r="AJ1015" s="170">
        <f t="shared" ca="1" si="264"/>
        <v>0</v>
      </c>
      <c r="AK1015" s="168">
        <f t="shared" ca="1" si="265"/>
        <v>0</v>
      </c>
      <c r="AL1015" s="168">
        <f t="shared" ca="1" si="266"/>
        <v>0</v>
      </c>
    </row>
    <row r="1016" spans="1:44" ht="26.25" customHeight="1" thickBot="1" x14ac:dyDescent="0.25">
      <c r="A1016" s="34"/>
      <c r="B1016" s="216" t="s">
        <v>43</v>
      </c>
      <c r="C1016" s="357" t="s">
        <v>55</v>
      </c>
      <c r="D1016" s="358"/>
      <c r="E1016" s="359"/>
      <c r="F1016" s="217">
        <f>'OSNOVNA PLAČA'!H1010</f>
        <v>3000</v>
      </c>
      <c r="G1016" s="171"/>
      <c r="H1016" s="171"/>
      <c r="L1016" s="34"/>
      <c r="M1016" s="44"/>
      <c r="N1016" s="44"/>
      <c r="O1016" s="236" t="s">
        <v>99</v>
      </c>
      <c r="P1016" s="237">
        <f ca="1">+AI1016</f>
        <v>0</v>
      </c>
      <c r="Q1016" s="238" t="s">
        <v>98</v>
      </c>
      <c r="R1016" s="239">
        <f ca="1">SUM(Q16:Q1015)</f>
        <v>60</v>
      </c>
      <c r="S1016" s="240"/>
      <c r="T1016" s="34"/>
      <c r="U1016" s="34"/>
      <c r="V1016" s="34"/>
      <c r="W1016" s="34"/>
      <c r="X1016" s="34"/>
      <c r="AB1016" s="172">
        <f>ROW()</f>
        <v>1016</v>
      </c>
      <c r="AC1016" s="173">
        <f ca="1">SUM(AC16:AC1015)</f>
        <v>60</v>
      </c>
      <c r="AD1016" s="173">
        <f ca="1">SUM(AD16:AD1015)</f>
        <v>60</v>
      </c>
      <c r="AE1016" s="174" t="str">
        <f>+O1016</f>
        <v>Izračunana masa</v>
      </c>
      <c r="AF1016" s="174">
        <f ca="1">SUM(AF16:AF1015)</f>
        <v>0</v>
      </c>
      <c r="AG1016" s="175"/>
      <c r="AH1016" s="176" t="str">
        <f>+Q1016</f>
        <v>Izplačana masa</v>
      </c>
      <c r="AI1016" s="173">
        <f ca="1">SUM(AI16:AI1015)</f>
        <v>0</v>
      </c>
      <c r="AL1016" s="168">
        <f ca="1">SUM(AL16:AL1015)</f>
        <v>0</v>
      </c>
      <c r="AM1016" s="325" t="str">
        <f>+C1016</f>
        <v>SREDSTVA ZA
OSNOVNE PLAČE</v>
      </c>
      <c r="AN1016" s="326"/>
      <c r="AO1016" s="326"/>
      <c r="AP1016" s="326"/>
      <c r="AQ1016" s="326"/>
      <c r="AR1016" s="327"/>
    </row>
    <row r="1017" spans="1:44" ht="26.25" customHeight="1" thickBot="1" x14ac:dyDescent="0.25">
      <c r="A1017" s="34"/>
      <c r="B1017" s="218" t="s">
        <v>56</v>
      </c>
      <c r="C1017" s="355" t="s">
        <v>57</v>
      </c>
      <c r="D1017" s="356"/>
      <c r="E1017" s="219">
        <v>0.02</v>
      </c>
      <c r="F1017" s="220">
        <f ca="1">0.02*F1016+'7'!R1017</f>
        <v>60</v>
      </c>
      <c r="G1017" s="137"/>
      <c r="H1017" s="137"/>
      <c r="I1017" s="137"/>
      <c r="J1017" s="137"/>
      <c r="K1017" s="177"/>
      <c r="L1017" s="34"/>
      <c r="M1017" s="44"/>
      <c r="N1017" s="44"/>
      <c r="O1017" s="241" t="s">
        <v>95</v>
      </c>
      <c r="P1017" s="242">
        <f ca="1">IF(SUM(N16:N1015)=0,0,F1017/SUM(N16:N1015))</f>
        <v>0.06</v>
      </c>
      <c r="Q1017" s="243" t="s">
        <v>100</v>
      </c>
      <c r="R1017" s="244">
        <f ca="1">F1017-R1016</f>
        <v>0</v>
      </c>
      <c r="S1017" s="110"/>
      <c r="T1017" s="34"/>
      <c r="U1017" s="34"/>
      <c r="V1017" s="34"/>
      <c r="W1017" s="34"/>
      <c r="X1017" s="34"/>
      <c r="AB1017" s="172">
        <f>ROW()</f>
        <v>1017</v>
      </c>
      <c r="AC1017" s="178" t="str">
        <f>+Q1017</f>
        <v>Ostanek</v>
      </c>
      <c r="AD1017" s="179" t="str">
        <f ca="1">IF($AO$3=1,0,INDIRECT( "'" &amp; $AO$2 &amp; "'!Q" &amp; TEXT($AB1017,0)))</f>
        <v>Ostanek</v>
      </c>
      <c r="AE1017" s="174" t="str">
        <f>+O1017</f>
        <v>Kor. faktor (KF)</v>
      </c>
      <c r="AF1017" s="180">
        <f ca="1">IF(AF1016=0,0,(AD1017+AL1017)/AF1016)</f>
        <v>0</v>
      </c>
      <c r="AG1017" s="175"/>
      <c r="AH1017" s="181" t="str">
        <f>+AC1017</f>
        <v>Ostanek</v>
      </c>
      <c r="AI1017" s="179" t="e">
        <f ca="1">+F1017-AI1016+AD1017</f>
        <v>#VALUE!</v>
      </c>
      <c r="AL1017" s="168">
        <f ca="1">+AM1017*AL1016</f>
        <v>0</v>
      </c>
      <c r="AM1017" s="182">
        <f>+E1017</f>
        <v>0.02</v>
      </c>
      <c r="AN1017" s="325" t="str">
        <f>+C1017</f>
        <v>SKUPEN OBSEG SREDSTEV
DELOVNE USPEŠNOSTI</v>
      </c>
      <c r="AO1017" s="326"/>
      <c r="AP1017" s="326"/>
      <c r="AQ1017" s="326"/>
      <c r="AR1017" s="327"/>
    </row>
    <row r="1018" spans="1:44" x14ac:dyDescent="0.2">
      <c r="G1018" s="137"/>
      <c r="H1018" s="137"/>
      <c r="I1018" s="137"/>
      <c r="J1018" s="137"/>
      <c r="K1018" s="137"/>
      <c r="L1018" s="245"/>
      <c r="M1018" s="44"/>
      <c r="N1018" s="44"/>
      <c r="O1018" s="44"/>
      <c r="P1018" s="44"/>
      <c r="Q1018" s="210"/>
      <c r="R1018" s="210"/>
      <c r="S1018" s="44"/>
      <c r="T1018" s="245"/>
      <c r="U1018" s="34"/>
      <c r="V1018" s="34"/>
      <c r="W1018" s="34"/>
      <c r="X1018" s="34"/>
    </row>
    <row r="1019" spans="1:44" ht="13.5" thickBot="1" x14ac:dyDescent="0.25">
      <c r="L1019" s="34"/>
      <c r="M1019" s="44"/>
      <c r="N1019" s="44"/>
      <c r="O1019" s="44"/>
      <c r="P1019" s="44"/>
      <c r="Q1019" s="44"/>
      <c r="R1019" s="44"/>
      <c r="S1019" s="44"/>
      <c r="T1019" s="34"/>
      <c r="U1019" s="34"/>
      <c r="V1019" s="34"/>
      <c r="W1019" s="34"/>
      <c r="X1019" s="34"/>
    </row>
    <row r="1020" spans="1:44" ht="12.75" customHeight="1" x14ac:dyDescent="0.2">
      <c r="B1020" s="349" t="s">
        <v>30</v>
      </c>
      <c r="C1020" s="350"/>
      <c r="D1020" s="351"/>
      <c r="E1020" s="184"/>
      <c r="F1020" s="330" t="s">
        <v>29</v>
      </c>
      <c r="G1020" s="331"/>
      <c r="H1020" s="331"/>
      <c r="I1020" s="331"/>
      <c r="J1020" s="331"/>
      <c r="K1020" s="332"/>
      <c r="L1020" s="246"/>
      <c r="M1020" s="247" t="s">
        <v>21</v>
      </c>
      <c r="N1020" s="248"/>
      <c r="O1020" s="249"/>
      <c r="P1020" s="333" t="s">
        <v>101</v>
      </c>
      <c r="Q1020" s="334"/>
      <c r="R1020" s="335"/>
      <c r="S1020" s="44"/>
      <c r="T1020" s="34"/>
      <c r="U1020" s="34"/>
      <c r="V1020" s="34"/>
      <c r="W1020" s="34"/>
      <c r="X1020" s="34"/>
    </row>
    <row r="1021" spans="1:44" x14ac:dyDescent="0.2">
      <c r="B1021" s="352"/>
      <c r="C1021" s="353"/>
      <c r="D1021" s="354"/>
      <c r="E1021" s="184"/>
      <c r="F1021" s="188" t="s">
        <v>25</v>
      </c>
      <c r="G1021" s="189"/>
      <c r="H1021" s="189"/>
      <c r="I1021" s="189"/>
      <c r="J1021" s="189"/>
      <c r="K1021" s="190"/>
      <c r="L1021" s="246"/>
      <c r="M1021" s="250">
        <v>0</v>
      </c>
      <c r="N1021" s="251"/>
      <c r="O1021" s="249"/>
      <c r="P1021" s="336"/>
      <c r="Q1021" s="337"/>
      <c r="R1021" s="338"/>
      <c r="S1021" s="44"/>
      <c r="T1021" s="34"/>
      <c r="U1021" s="34"/>
      <c r="V1021" s="34"/>
      <c r="W1021" s="34"/>
      <c r="X1021" s="34"/>
    </row>
    <row r="1022" spans="1:44" ht="13.5" thickBot="1" x14ac:dyDescent="0.25">
      <c r="B1022" s="193" t="s">
        <v>59</v>
      </c>
      <c r="C1022" s="194" t="s">
        <v>31</v>
      </c>
      <c r="D1022" s="195">
        <v>2</v>
      </c>
      <c r="E1022" s="184"/>
      <c r="F1022" s="188" t="s">
        <v>24</v>
      </c>
      <c r="G1022" s="189"/>
      <c r="H1022" s="189"/>
      <c r="I1022" s="189"/>
      <c r="J1022" s="189"/>
      <c r="K1022" s="190"/>
      <c r="L1022" s="246"/>
      <c r="M1022" s="252">
        <v>1</v>
      </c>
      <c r="N1022" s="251"/>
      <c r="O1022" s="249"/>
      <c r="P1022" s="253" t="s">
        <v>97</v>
      </c>
      <c r="Q1022" s="254" t="s">
        <v>106</v>
      </c>
      <c r="R1022" s="255">
        <v>5</v>
      </c>
      <c r="S1022" s="44"/>
      <c r="T1022" s="34"/>
      <c r="U1022" s="34"/>
      <c r="V1022" s="34"/>
      <c r="W1022" s="34"/>
      <c r="X1022" s="34"/>
    </row>
    <row r="1023" spans="1:44" x14ac:dyDescent="0.2">
      <c r="B1023" s="200"/>
      <c r="C1023" s="32"/>
      <c r="D1023" s="47"/>
      <c r="E1023" s="184"/>
      <c r="F1023" s="188" t="s">
        <v>26</v>
      </c>
      <c r="G1023" s="189"/>
      <c r="H1023" s="189"/>
      <c r="I1023" s="189"/>
      <c r="J1023" s="189"/>
      <c r="K1023" s="190"/>
      <c r="L1023" s="246"/>
      <c r="M1023" s="33"/>
      <c r="N1023" s="33"/>
      <c r="O1023" s="256"/>
      <c r="P1023" s="249"/>
      <c r="Q1023" s="249"/>
      <c r="R1023" s="249"/>
      <c r="S1023" s="44"/>
      <c r="T1023" s="34"/>
      <c r="U1023" s="34"/>
      <c r="V1023" s="34"/>
      <c r="W1023" s="34"/>
      <c r="X1023" s="34"/>
    </row>
    <row r="1024" spans="1:44" x14ac:dyDescent="0.2">
      <c r="B1024" s="184"/>
      <c r="C1024" s="184"/>
      <c r="D1024" s="184"/>
      <c r="E1024" s="184"/>
      <c r="F1024" s="188" t="s">
        <v>27</v>
      </c>
      <c r="G1024" s="189"/>
      <c r="H1024" s="189"/>
      <c r="I1024" s="189"/>
      <c r="J1024" s="189"/>
      <c r="K1024" s="190"/>
      <c r="L1024" s="246"/>
      <c r="M1024" s="249"/>
      <c r="N1024" s="249"/>
      <c r="O1024" s="249"/>
      <c r="P1024" s="249"/>
      <c r="Q1024" s="249"/>
      <c r="R1024" s="249"/>
      <c r="S1024" s="44"/>
      <c r="T1024" s="34"/>
      <c r="U1024" s="34"/>
      <c r="V1024" s="34"/>
      <c r="W1024" s="34"/>
      <c r="X1024" s="34"/>
    </row>
    <row r="1025" spans="2:24" ht="13.5" thickBot="1" x14ac:dyDescent="0.25">
      <c r="B1025" s="184"/>
      <c r="C1025" s="184"/>
      <c r="D1025" s="184"/>
      <c r="E1025" s="184"/>
      <c r="F1025" s="202" t="s">
        <v>28</v>
      </c>
      <c r="G1025" s="203"/>
      <c r="H1025" s="203"/>
      <c r="I1025" s="203"/>
      <c r="J1025" s="203"/>
      <c r="K1025" s="204"/>
      <c r="L1025" s="246"/>
      <c r="M1025" s="249"/>
      <c r="N1025" s="249"/>
      <c r="O1025" s="249"/>
      <c r="P1025" s="249"/>
      <c r="Q1025" s="257"/>
      <c r="R1025" s="249"/>
      <c r="S1025" s="44"/>
      <c r="T1025" s="34"/>
      <c r="U1025" s="34"/>
      <c r="V1025" s="34"/>
      <c r="W1025" s="34"/>
      <c r="X1025" s="34"/>
    </row>
    <row r="1026" spans="2:24" x14ac:dyDescent="0.2">
      <c r="K1026" s="10"/>
    </row>
  </sheetData>
  <sheetProtection algorithmName="SHA-512" hashValue="/A+OB7dupvpF5wiTX3d1QrU1kmanXLba6Opaq3XmHwQFjtiLW2QUk8E1gnrUMSzMXzM15Fvo8d5cdACSynKwhQ==" saltValue="20E6+65Fu48Jik+Zgwm21A==" spinCount="100000" sheet="1" objects="1" scenarios="1"/>
  <mergeCells count="1051"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1000:C1000"/>
    <mergeCell ref="B1001:C1001"/>
    <mergeCell ref="B1002:C1002"/>
    <mergeCell ref="B1009:C1009"/>
    <mergeCell ref="B1003:C1003"/>
    <mergeCell ref="B1004:C1004"/>
    <mergeCell ref="B1005:C1005"/>
    <mergeCell ref="B1006:C1006"/>
    <mergeCell ref="B1007:C1007"/>
    <mergeCell ref="B1008:C1008"/>
    <mergeCell ref="B996:C996"/>
    <mergeCell ref="B997:C997"/>
    <mergeCell ref="B998:C998"/>
    <mergeCell ref="B999:C999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AC11:AD11"/>
    <mergeCell ref="Q13:Q14"/>
    <mergeCell ref="R13:R14"/>
    <mergeCell ref="M12:P12"/>
    <mergeCell ref="M10:R10"/>
    <mergeCell ref="AN1017:AR1017"/>
    <mergeCell ref="AM1016:AR1016"/>
    <mergeCell ref="E8:R8"/>
    <mergeCell ref="F1020:K1020"/>
    <mergeCell ref="P1020:R1021"/>
    <mergeCell ref="AC12:AC14"/>
    <mergeCell ref="AD12:AD14"/>
    <mergeCell ref="AE12:AF14"/>
    <mergeCell ref="AG12:AH14"/>
    <mergeCell ref="AI12:AI14"/>
    <mergeCell ref="AL12:AL14"/>
    <mergeCell ref="B23:C23"/>
    <mergeCell ref="B19:C19"/>
    <mergeCell ref="B20:C20"/>
    <mergeCell ref="B21:C21"/>
    <mergeCell ref="B22:C22"/>
    <mergeCell ref="B15:C15"/>
    <mergeCell ref="B16:C16"/>
    <mergeCell ref="M13:M14"/>
    <mergeCell ref="C1016:E101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1020:D1021"/>
    <mergeCell ref="B17:C17"/>
    <mergeCell ref="B18:C18"/>
    <mergeCell ref="B1010:C1010"/>
    <mergeCell ref="C1017:D1017"/>
    <mergeCell ref="B1015:C1015"/>
    <mergeCell ref="B1011:C1011"/>
    <mergeCell ref="B1012:C1012"/>
    <mergeCell ref="B1013:C1013"/>
    <mergeCell ref="B1014:C101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3:D3"/>
    <mergeCell ref="B4:D4"/>
    <mergeCell ref="B7:D7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995:C995"/>
    <mergeCell ref="B994:C994"/>
    <mergeCell ref="B993:C993"/>
    <mergeCell ref="B992:C992"/>
    <mergeCell ref="B991:C991"/>
    <mergeCell ref="B990:C990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73:C73"/>
    <mergeCell ref="B72:C72"/>
    <mergeCell ref="B71:C71"/>
    <mergeCell ref="B70:C70"/>
    <mergeCell ref="B69:C69"/>
    <mergeCell ref="B68:C68"/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</mergeCells>
  <phoneticPr fontId="2" type="noConversion"/>
  <dataValidations count="1">
    <dataValidation type="list" allowBlank="1" showInputMessage="1" showErrorMessage="1" sqref="G16:K1015" xr:uid="{00000000-0002-0000-0300-000000000000}">
      <formula1>$M$1021:$M$1022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24"/>
  <dimension ref="A1:BA1026"/>
  <sheetViews>
    <sheetView showGridLines="0" showRowColHeaders="0" zoomScaleNormal="100" workbookViewId="0">
      <selection activeCell="B1" sqref="B1"/>
    </sheetView>
  </sheetViews>
  <sheetFormatPr defaultRowHeight="12.75" x14ac:dyDescent="0.2"/>
  <cols>
    <col min="1" max="1" width="10" style="7" customWidth="1"/>
    <col min="2" max="2" width="6.5703125" style="7" customWidth="1"/>
    <col min="3" max="3" width="48.140625" style="7" customWidth="1"/>
    <col min="4" max="5" width="7" style="7" customWidth="1"/>
    <col min="6" max="6" width="13.28515625" style="9" customWidth="1"/>
    <col min="7" max="11" width="5.42578125" style="7" customWidth="1"/>
    <col min="12" max="12" width="13.42578125" style="7" customWidth="1"/>
    <col min="13" max="18" width="13.42578125" style="9" customWidth="1"/>
    <col min="19" max="19" width="1.7109375" style="9" customWidth="1"/>
    <col min="20" max="22" width="9.42578125" style="7" customWidth="1"/>
    <col min="23" max="23" width="10.85546875" style="7" customWidth="1"/>
    <col min="24" max="27" width="9.140625" style="7"/>
    <col min="28" max="28" width="9.28515625" style="140" hidden="1" customWidth="1"/>
    <col min="29" max="29" width="21.5703125" style="7" hidden="1" customWidth="1"/>
    <col min="30" max="30" width="12.85546875" style="7" hidden="1" customWidth="1"/>
    <col min="31" max="32" width="12.7109375" style="7" hidden="1" customWidth="1"/>
    <col min="33" max="33" width="13.42578125" style="134" hidden="1" customWidth="1"/>
    <col min="34" max="34" width="13.42578125" style="7" hidden="1" customWidth="1"/>
    <col min="35" max="38" width="13.7109375" style="7" hidden="1" customWidth="1"/>
    <col min="39" max="39" width="9.140625" style="7" hidden="1" customWidth="1"/>
    <col min="40" max="40" width="19.7109375" style="7" hidden="1" customWidth="1"/>
    <col min="41" max="41" width="25.28515625" style="7" hidden="1" customWidth="1"/>
    <col min="42" max="42" width="9.140625" style="7" hidden="1" customWidth="1"/>
    <col min="43" max="43" width="18.85546875" style="7" hidden="1" customWidth="1"/>
    <col min="44" max="44" width="9.85546875" style="7" hidden="1" customWidth="1"/>
    <col min="45" max="45" width="17.5703125" style="7" hidden="1" customWidth="1"/>
    <col min="46" max="46" width="11.7109375" style="7" hidden="1" customWidth="1"/>
    <col min="47" max="47" width="16" style="7" hidden="1" customWidth="1"/>
    <col min="48" max="53" width="9.140625" style="7" hidden="1" customWidth="1"/>
    <col min="54" max="16384" width="9.140625" style="7"/>
  </cols>
  <sheetData>
    <row r="1" spans="1:53" ht="15.75" x14ac:dyDescent="0.2">
      <c r="A1" s="34"/>
      <c r="B1" s="48" t="str">
        <f ca="1">INDIRECT( "'" &amp; $AD$2 &amp; "'!B1") &amp; " za obdobje " &amp; AO6</f>
        <v>Priloga 2: mesečno izplačilo redne delovne uspešnosti za obdobje september 2020</v>
      </c>
      <c r="C1" s="48"/>
      <c r="D1" s="34"/>
      <c r="E1" s="34"/>
      <c r="F1" s="44"/>
      <c r="G1" s="34"/>
      <c r="H1" s="34"/>
      <c r="I1" s="34"/>
      <c r="J1" s="34"/>
      <c r="K1" s="34"/>
      <c r="L1" s="34"/>
      <c r="M1" s="44"/>
      <c r="N1" s="44"/>
      <c r="O1" s="44"/>
      <c r="P1" s="44"/>
      <c r="Q1" s="44"/>
      <c r="R1" s="206"/>
      <c r="S1" s="207"/>
      <c r="T1" s="207"/>
      <c r="U1" s="208"/>
      <c r="V1" s="34"/>
      <c r="W1" s="34"/>
      <c r="AB1" s="380" t="s">
        <v>126</v>
      </c>
      <c r="AC1" s="381"/>
      <c r="AD1" s="381"/>
      <c r="AE1" s="381"/>
      <c r="AF1" s="382"/>
      <c r="AG1" s="124"/>
      <c r="AH1" s="374" t="s">
        <v>125</v>
      </c>
      <c r="AI1" s="375"/>
      <c r="AJ1" s="375"/>
      <c r="AK1" s="375"/>
      <c r="AL1" s="376"/>
      <c r="AN1" s="125" t="s">
        <v>33</v>
      </c>
      <c r="AO1" s="126" t="str">
        <f ca="1">RIGHT(CELL("filename",A1),LEN(CELL("filename",A1))-FIND("]",CELL("filename",A1)))</f>
        <v>9</v>
      </c>
      <c r="AP1" s="127" t="s">
        <v>33</v>
      </c>
      <c r="AQ1" s="127" t="s">
        <v>121</v>
      </c>
      <c r="AR1" s="127" t="s">
        <v>88</v>
      </c>
      <c r="AS1" s="127" t="s">
        <v>119</v>
      </c>
      <c r="AT1" s="127" t="s">
        <v>120</v>
      </c>
      <c r="AU1" s="127" t="s">
        <v>119</v>
      </c>
    </row>
    <row r="2" spans="1:53" ht="15.75" x14ac:dyDescent="0.2">
      <c r="A2" s="34"/>
      <c r="B2" s="48"/>
      <c r="C2" s="48"/>
      <c r="D2" s="34"/>
      <c r="E2" s="34"/>
      <c r="F2" s="44"/>
      <c r="G2" s="34"/>
      <c r="H2" s="34"/>
      <c r="I2" s="34"/>
      <c r="J2" s="34"/>
      <c r="K2" s="34"/>
      <c r="L2" s="34"/>
      <c r="M2" s="44"/>
      <c r="N2" s="44"/>
      <c r="O2" s="44"/>
      <c r="P2" s="44"/>
      <c r="Q2" s="44"/>
      <c r="R2" s="206"/>
      <c r="S2" s="207"/>
      <c r="T2" s="209"/>
      <c r="U2" s="208"/>
      <c r="V2" s="34"/>
      <c r="W2" s="34"/>
      <c r="AB2" s="390" t="s">
        <v>58</v>
      </c>
      <c r="AC2" s="391"/>
      <c r="AD2" s="387" t="s">
        <v>58</v>
      </c>
      <c r="AE2" s="388"/>
      <c r="AF2" s="389"/>
      <c r="AG2" s="124"/>
      <c r="AH2" s="377"/>
      <c r="AI2" s="378"/>
      <c r="AJ2" s="378"/>
      <c r="AK2" s="378"/>
      <c r="AL2" s="379"/>
      <c r="AN2" s="128" t="s">
        <v>121</v>
      </c>
      <c r="AO2" s="127" t="str">
        <f ca="1">VLOOKUP(AO1,AP2:AQ19,2,FALSE)</f>
        <v>8</v>
      </c>
      <c r="AP2" s="129" t="s">
        <v>118</v>
      </c>
      <c r="AQ2" s="129"/>
      <c r="AR2" s="130">
        <f t="shared" ref="AR2:AR13" ca="1" si="0">MAX($AS$2:$AS$13)</f>
        <v>12</v>
      </c>
      <c r="AS2" s="131">
        <f t="shared" ref="AS2:AS19" ca="1" si="1">ROW(INDIRECT(CELL("address",AP2)))-ROW(INDIRECT(AT2))+1</f>
        <v>1</v>
      </c>
      <c r="AT2" s="2" t="str">
        <f t="shared" ref="AT2:AT13" ca="1" si="2">CELL("address",$AP$2)</f>
        <v>$AP$2</v>
      </c>
      <c r="AU2" s="11" t="s">
        <v>84</v>
      </c>
      <c r="BA2" s="10"/>
    </row>
    <row r="3" spans="1:53" x14ac:dyDescent="0.2">
      <c r="A3" s="34"/>
      <c r="B3" s="317" t="str">
        <f ca="1">INDIRECT( "'" &amp; $AD$2 &amp; "'!B3")</f>
        <v>Šifra proračunskega uporabnika:</v>
      </c>
      <c r="C3" s="317"/>
      <c r="D3" s="318"/>
      <c r="E3" s="395" t="str">
        <f ca="1">IF(LEN(INDIRECT( "'" &amp; $AD$2 &amp; "'!E3"))&gt;0,INDIRECT( "'" &amp; $AD$2 &amp; "'!E3"),"")</f>
        <v>dsd</v>
      </c>
      <c r="F3" s="396"/>
      <c r="G3" s="34"/>
      <c r="H3" s="34"/>
      <c r="I3" s="34"/>
      <c r="J3" s="34"/>
      <c r="K3" s="34"/>
      <c r="L3" s="34"/>
      <c r="M3" s="44"/>
      <c r="N3" s="44"/>
      <c r="O3" s="44"/>
      <c r="P3" s="44"/>
      <c r="Q3" s="44"/>
      <c r="R3" s="206"/>
      <c r="S3" s="209"/>
      <c r="T3" s="208"/>
      <c r="U3" s="208"/>
      <c r="V3" s="34"/>
      <c r="W3" s="34"/>
      <c r="AB3" s="132" t="s">
        <v>90</v>
      </c>
      <c r="AC3" s="133"/>
      <c r="AD3" s="387" t="s">
        <v>90</v>
      </c>
      <c r="AE3" s="388"/>
      <c r="AF3" s="389"/>
      <c r="AH3" s="135" t="s">
        <v>123</v>
      </c>
      <c r="AI3" s="136" t="s">
        <v>131</v>
      </c>
      <c r="AJ3" s="137"/>
      <c r="AK3" s="137"/>
      <c r="AL3" s="138"/>
      <c r="AN3" s="125" t="s">
        <v>119</v>
      </c>
      <c r="AO3" s="127">
        <f ca="1">VLOOKUP(AO1,AP2:AS19,4,FALSE)</f>
        <v>11</v>
      </c>
      <c r="AP3" s="129" t="s">
        <v>36</v>
      </c>
      <c r="AQ3" s="129" t="str">
        <f t="shared" ref="AQ3:AQ19" si="3">+AP2</f>
        <v>11</v>
      </c>
      <c r="AR3" s="130">
        <f t="shared" ca="1" si="0"/>
        <v>12</v>
      </c>
      <c r="AS3" s="131">
        <f t="shared" ca="1" si="1"/>
        <v>2</v>
      </c>
      <c r="AT3" s="2" t="str">
        <f t="shared" ca="1" si="2"/>
        <v>$AP$2</v>
      </c>
      <c r="AU3" s="11" t="s">
        <v>85</v>
      </c>
      <c r="BA3" s="10"/>
    </row>
    <row r="4" spans="1:53" x14ac:dyDescent="0.2">
      <c r="A4" s="34"/>
      <c r="B4" s="317" t="str">
        <f ca="1">INDIRECT( "'" &amp; $AD$2 &amp; "'!B4")</f>
        <v>Organizacijska enota:</v>
      </c>
      <c r="C4" s="317"/>
      <c r="D4" s="317"/>
      <c r="E4" s="399" t="str">
        <f ca="1">IF(LEN(INDIRECT( "'" &amp; $AD$2 &amp; "'!E4"))&gt;0,INDIRECT( "'" &amp; $AD$2 &amp; "'!E4"),"")</f>
        <v>sddsd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398"/>
      <c r="S4" s="210"/>
      <c r="T4" s="210"/>
      <c r="U4" s="34"/>
      <c r="V4" s="34"/>
      <c r="W4" s="34"/>
      <c r="AH4" s="125" t="s">
        <v>122</v>
      </c>
      <c r="AI4" s="31">
        <v>6</v>
      </c>
      <c r="AJ4" s="137"/>
      <c r="AK4" s="137"/>
      <c r="AL4" s="138"/>
      <c r="AN4" s="125" t="s">
        <v>88</v>
      </c>
      <c r="AO4" s="127">
        <f ca="1">VLOOKUP(AO1,AP2:AR19,3,FALSE)</f>
        <v>12</v>
      </c>
      <c r="AP4" s="129" t="s">
        <v>108</v>
      </c>
      <c r="AQ4" s="129" t="str">
        <f t="shared" si="3"/>
        <v>12</v>
      </c>
      <c r="AR4" s="130">
        <f t="shared" ca="1" si="0"/>
        <v>12</v>
      </c>
      <c r="AS4" s="131">
        <f t="shared" ca="1" si="1"/>
        <v>3</v>
      </c>
      <c r="AT4" s="2" t="str">
        <f t="shared" ca="1" si="2"/>
        <v>$AP$2</v>
      </c>
      <c r="AU4" s="11" t="s">
        <v>74</v>
      </c>
    </row>
    <row r="5" spans="1:53" x14ac:dyDescent="0.2">
      <c r="A5" s="34"/>
      <c r="B5" s="80" t="str">
        <f ca="1">INDIRECT( "'" &amp; $AD$2 &amp; "'!B5")</f>
        <v>Leto:</v>
      </c>
      <c r="C5" s="80"/>
      <c r="D5" s="80"/>
      <c r="E5" s="397">
        <f ca="1">+AO7</f>
        <v>2020</v>
      </c>
      <c r="F5" s="39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4"/>
      <c r="V5" s="34"/>
      <c r="W5" s="34"/>
      <c r="AB5" s="141"/>
      <c r="AC5" s="123"/>
      <c r="AD5" s="123"/>
      <c r="AE5" s="123"/>
      <c r="AH5" s="125" t="s">
        <v>124</v>
      </c>
      <c r="AI5" s="31">
        <v>29</v>
      </c>
      <c r="AJ5" s="384" t="str">
        <f>+$AD$2</f>
        <v>OSNOVNA PLAČA</v>
      </c>
      <c r="AK5" s="385"/>
      <c r="AL5" s="386"/>
      <c r="AN5" s="125" t="s">
        <v>119</v>
      </c>
      <c r="AO5" s="127" t="str">
        <f ca="1">VLOOKUP(AO1,AP2:AU19,6,FALSE)</f>
        <v>september</v>
      </c>
      <c r="AP5" s="129" t="s">
        <v>109</v>
      </c>
      <c r="AQ5" s="129" t="str">
        <f t="shared" si="3"/>
        <v>1</v>
      </c>
      <c r="AR5" s="130">
        <f t="shared" ca="1" si="0"/>
        <v>12</v>
      </c>
      <c r="AS5" s="131">
        <f t="shared" ca="1" si="1"/>
        <v>4</v>
      </c>
      <c r="AT5" s="2" t="str">
        <f t="shared" ca="1" si="2"/>
        <v>$AP$2</v>
      </c>
      <c r="AU5" s="11" t="s">
        <v>75</v>
      </c>
    </row>
    <row r="6" spans="1:53" x14ac:dyDescent="0.2">
      <c r="A6" s="34"/>
      <c r="B6" s="37"/>
      <c r="C6" s="37"/>
      <c r="D6" s="37"/>
      <c r="E6" s="44"/>
      <c r="F6" s="34"/>
      <c r="G6" s="34"/>
      <c r="H6" s="34"/>
      <c r="I6" s="34"/>
      <c r="J6" s="34"/>
      <c r="K6" s="34"/>
      <c r="L6" s="34"/>
      <c r="M6" s="44"/>
      <c r="N6" s="44"/>
      <c r="O6" s="44"/>
      <c r="P6" s="44"/>
      <c r="Q6" s="44"/>
      <c r="R6" s="206"/>
      <c r="S6" s="206"/>
      <c r="T6" s="208"/>
      <c r="U6" s="34"/>
      <c r="V6" s="34"/>
      <c r="W6" s="34"/>
      <c r="AB6" s="141"/>
      <c r="AE6" s="123"/>
      <c r="AH6" s="125" t="s">
        <v>124</v>
      </c>
      <c r="AI6" s="31">
        <v>29</v>
      </c>
      <c r="AJ6" s="383" t="str">
        <f>+$AD$3</f>
        <v>OBRAČUNANA OSNOVNA PLAČA</v>
      </c>
      <c r="AK6" s="383"/>
      <c r="AL6" s="383"/>
      <c r="AN6" s="125" t="s">
        <v>144</v>
      </c>
      <c r="AO6" s="12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>september 2020</v>
      </c>
      <c r="AP6" s="129" t="s">
        <v>110</v>
      </c>
      <c r="AQ6" s="129" t="str">
        <f t="shared" si="3"/>
        <v>2</v>
      </c>
      <c r="AR6" s="130">
        <f t="shared" ca="1" si="0"/>
        <v>12</v>
      </c>
      <c r="AS6" s="131">
        <f t="shared" ca="1" si="1"/>
        <v>5</v>
      </c>
      <c r="AT6" s="2" t="str">
        <f t="shared" ca="1" si="2"/>
        <v>$AP$2</v>
      </c>
      <c r="AU6" s="11" t="s">
        <v>76</v>
      </c>
    </row>
    <row r="7" spans="1:53" x14ac:dyDescent="0.2">
      <c r="B7" s="392" t="s">
        <v>9</v>
      </c>
      <c r="C7" s="392"/>
      <c r="D7" s="393"/>
      <c r="E7" s="394"/>
      <c r="F7" s="329"/>
      <c r="R7" s="122"/>
      <c r="S7" s="122"/>
      <c r="T7" s="123"/>
      <c r="AB7" s="141"/>
      <c r="AE7" s="123"/>
      <c r="AN7" s="125" t="s">
        <v>72</v>
      </c>
      <c r="AO7" s="127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>2020</v>
      </c>
      <c r="AP7" s="129" t="s">
        <v>111</v>
      </c>
      <c r="AQ7" s="129" t="str">
        <f t="shared" si="3"/>
        <v>3</v>
      </c>
      <c r="AR7" s="130">
        <f t="shared" ca="1" si="0"/>
        <v>12</v>
      </c>
      <c r="AS7" s="131">
        <f t="shared" ca="1" si="1"/>
        <v>6</v>
      </c>
      <c r="AT7" s="2" t="str">
        <f t="shared" ca="1" si="2"/>
        <v>$AP$2</v>
      </c>
      <c r="AU7" s="11" t="s">
        <v>77</v>
      </c>
      <c r="AY7" s="10"/>
      <c r="AZ7" s="10"/>
      <c r="BA7" s="10"/>
    </row>
    <row r="8" spans="1:53" x14ac:dyDescent="0.2">
      <c r="B8" s="392" t="s">
        <v>10</v>
      </c>
      <c r="C8" s="392"/>
      <c r="D8" s="401"/>
      <c r="E8" s="293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9"/>
      <c r="S8" s="139"/>
      <c r="T8" s="139"/>
      <c r="AP8" s="129" t="s">
        <v>112</v>
      </c>
      <c r="AQ8" s="129" t="str">
        <f t="shared" si="3"/>
        <v>4</v>
      </c>
      <c r="AR8" s="130">
        <f t="shared" ca="1" si="0"/>
        <v>12</v>
      </c>
      <c r="AS8" s="131">
        <f t="shared" ca="1" si="1"/>
        <v>7</v>
      </c>
      <c r="AT8" s="2" t="str">
        <f t="shared" ca="1" si="2"/>
        <v>$AP$2</v>
      </c>
      <c r="AU8" s="11" t="s">
        <v>78</v>
      </c>
      <c r="AY8" s="10"/>
      <c r="AZ8" s="10"/>
      <c r="BA8" s="10"/>
    </row>
    <row r="9" spans="1:53" ht="16.5" thickBot="1" x14ac:dyDescent="0.25">
      <c r="B9" s="8"/>
      <c r="C9" s="8"/>
      <c r="AP9" s="129" t="s">
        <v>113</v>
      </c>
      <c r="AQ9" s="129" t="str">
        <f t="shared" si="3"/>
        <v>5</v>
      </c>
      <c r="AR9" s="130">
        <f t="shared" ca="1" si="0"/>
        <v>12</v>
      </c>
      <c r="AS9" s="131">
        <f t="shared" ca="1" si="1"/>
        <v>8</v>
      </c>
      <c r="AT9" s="2" t="str">
        <f t="shared" ca="1" si="2"/>
        <v>$AP$2</v>
      </c>
      <c r="AU9" s="11" t="s">
        <v>79</v>
      </c>
      <c r="AY9" s="10"/>
      <c r="AZ9" s="10"/>
      <c r="BA9" s="10"/>
    </row>
    <row r="10" spans="1:53" ht="15.75" customHeight="1" thickBot="1" x14ac:dyDescent="0.25">
      <c r="B10" s="406" t="s">
        <v>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8"/>
      <c r="M10" s="347" t="s">
        <v>1</v>
      </c>
      <c r="N10" s="348"/>
      <c r="O10" s="348"/>
      <c r="P10" s="348"/>
      <c r="Q10" s="348"/>
      <c r="R10" s="348"/>
      <c r="S10" s="142"/>
      <c r="T10" s="143"/>
      <c r="AP10" s="129" t="s">
        <v>114</v>
      </c>
      <c r="AQ10" s="129" t="str">
        <f t="shared" si="3"/>
        <v>6</v>
      </c>
      <c r="AR10" s="130">
        <f t="shared" ca="1" si="0"/>
        <v>12</v>
      </c>
      <c r="AS10" s="131">
        <f t="shared" ca="1" si="1"/>
        <v>9</v>
      </c>
      <c r="AT10" s="2" t="str">
        <f t="shared" ca="1" si="2"/>
        <v>$AP$2</v>
      </c>
      <c r="AU10" s="11" t="s">
        <v>80</v>
      </c>
      <c r="AY10" s="10"/>
      <c r="AZ10" s="10"/>
      <c r="BA10" s="10"/>
    </row>
    <row r="11" spans="1:53" ht="13.5" thickBot="1" x14ac:dyDescent="0.25">
      <c r="B11" s="144"/>
      <c r="C11" s="144"/>
      <c r="D11" s="144"/>
      <c r="E11" s="144"/>
      <c r="F11" s="145"/>
      <c r="G11" s="146"/>
      <c r="H11" s="146"/>
      <c r="I11" s="146"/>
      <c r="J11" s="146"/>
      <c r="K11" s="146"/>
      <c r="L11" s="146"/>
      <c r="M11" s="145"/>
      <c r="N11" s="145"/>
      <c r="O11" s="145"/>
      <c r="P11" s="145"/>
      <c r="Q11" s="145"/>
      <c r="R11" s="147"/>
      <c r="S11" s="139"/>
      <c r="T11" s="137"/>
      <c r="AC11" s="342" t="s">
        <v>35</v>
      </c>
      <c r="AD11" s="342"/>
      <c r="AG11" s="7"/>
      <c r="AP11" s="129" t="s">
        <v>115</v>
      </c>
      <c r="AQ11" s="129" t="str">
        <f t="shared" si="3"/>
        <v>7</v>
      </c>
      <c r="AR11" s="130">
        <f t="shared" ca="1" si="0"/>
        <v>12</v>
      </c>
      <c r="AS11" s="131">
        <f t="shared" ca="1" si="1"/>
        <v>10</v>
      </c>
      <c r="AT11" s="2" t="str">
        <f t="shared" ca="1" si="2"/>
        <v>$AP$2</v>
      </c>
      <c r="AU11" s="11" t="s">
        <v>81</v>
      </c>
    </row>
    <row r="12" spans="1:53" s="18" customFormat="1" ht="76.5" customHeight="1" x14ac:dyDescent="0.2">
      <c r="A12" s="211"/>
      <c r="B12" s="409" t="s">
        <v>13</v>
      </c>
      <c r="C12" s="410"/>
      <c r="D12" s="410"/>
      <c r="E12" s="410"/>
      <c r="F12" s="411"/>
      <c r="G12" s="412" t="s">
        <v>14</v>
      </c>
      <c r="H12" s="413"/>
      <c r="I12" s="413"/>
      <c r="J12" s="413"/>
      <c r="K12" s="413"/>
      <c r="L12" s="414"/>
      <c r="M12" s="370" t="s">
        <v>92</v>
      </c>
      <c r="N12" s="371"/>
      <c r="O12" s="371"/>
      <c r="P12" s="371"/>
      <c r="Q12" s="148" t="s">
        <v>47</v>
      </c>
      <c r="R12" s="149" t="s">
        <v>96</v>
      </c>
      <c r="S12" s="150"/>
      <c r="AB12" s="15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40" t="s">
        <v>15</v>
      </c>
      <c r="AF12" s="340"/>
      <c r="AG12" s="341" t="s">
        <v>16</v>
      </c>
      <c r="AH12" s="341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7"/>
      <c r="AO12" s="7"/>
      <c r="AP12" s="129" t="s">
        <v>116</v>
      </c>
      <c r="AQ12" s="129" t="str">
        <f t="shared" si="3"/>
        <v>8</v>
      </c>
      <c r="AR12" s="130">
        <f t="shared" ca="1" si="0"/>
        <v>12</v>
      </c>
      <c r="AS12" s="131">
        <f t="shared" ca="1" si="1"/>
        <v>11</v>
      </c>
      <c r="AT12" s="2" t="str">
        <f t="shared" ca="1" si="2"/>
        <v>$AP$2</v>
      </c>
      <c r="AU12" s="11" t="s">
        <v>82</v>
      </c>
      <c r="AY12" s="7"/>
      <c r="AZ12" s="7"/>
      <c r="BA12" s="7"/>
    </row>
    <row r="13" spans="1:53" ht="12.75" customHeight="1" x14ac:dyDescent="0.2">
      <c r="A13" s="372" t="s">
        <v>145</v>
      </c>
      <c r="B13" s="418" t="s">
        <v>2</v>
      </c>
      <c r="C13" s="419"/>
      <c r="D13" s="402" t="s">
        <v>11</v>
      </c>
      <c r="E13" s="402" t="s">
        <v>12</v>
      </c>
      <c r="F13" s="404" t="s">
        <v>107</v>
      </c>
      <c r="G13" s="415" t="s">
        <v>48</v>
      </c>
      <c r="H13" s="416"/>
      <c r="I13" s="416"/>
      <c r="J13" s="416"/>
      <c r="K13" s="417"/>
      <c r="L13" s="364" t="s">
        <v>3</v>
      </c>
      <c r="M13" s="368" t="s">
        <v>91</v>
      </c>
      <c r="N13" s="362" t="s">
        <v>94</v>
      </c>
      <c r="O13" s="360" t="s">
        <v>93</v>
      </c>
      <c r="P13" s="362" t="s">
        <v>94</v>
      </c>
      <c r="Q13" s="343" t="s">
        <v>94</v>
      </c>
      <c r="R13" s="345" t="s">
        <v>94</v>
      </c>
      <c r="S13" s="221"/>
      <c r="T13" s="34"/>
      <c r="U13" s="34"/>
      <c r="V13" s="34"/>
      <c r="W13" s="34"/>
      <c r="X13" s="34"/>
      <c r="Y13" s="34"/>
      <c r="Z13" s="34"/>
      <c r="AC13" s="339"/>
      <c r="AD13" s="339"/>
      <c r="AE13" s="340"/>
      <c r="AF13" s="340"/>
      <c r="AG13" s="341"/>
      <c r="AH13" s="341"/>
      <c r="AI13" s="339"/>
      <c r="AJ13" s="339"/>
      <c r="AK13" s="339"/>
      <c r="AL13" s="339"/>
      <c r="AP13" s="129" t="s">
        <v>117</v>
      </c>
      <c r="AQ13" s="129" t="str">
        <f t="shared" si="3"/>
        <v>9</v>
      </c>
      <c r="AR13" s="130">
        <f t="shared" ca="1" si="0"/>
        <v>12</v>
      </c>
      <c r="AS13" s="131">
        <f t="shared" ca="1" si="1"/>
        <v>12</v>
      </c>
      <c r="AT13" s="2" t="str">
        <f t="shared" ca="1" si="2"/>
        <v>$AP$2</v>
      </c>
      <c r="AU13" s="11" t="s">
        <v>83</v>
      </c>
    </row>
    <row r="14" spans="1:53" ht="13.5" thickBot="1" x14ac:dyDescent="0.25">
      <c r="A14" s="373"/>
      <c r="B14" s="420"/>
      <c r="C14" s="421"/>
      <c r="D14" s="403"/>
      <c r="E14" s="403"/>
      <c r="F14" s="405"/>
      <c r="G14" s="152" t="s">
        <v>4</v>
      </c>
      <c r="H14" s="153" t="s">
        <v>5</v>
      </c>
      <c r="I14" s="154" t="s">
        <v>6</v>
      </c>
      <c r="J14" s="153" t="s">
        <v>22</v>
      </c>
      <c r="K14" s="155" t="s">
        <v>23</v>
      </c>
      <c r="L14" s="365"/>
      <c r="M14" s="369"/>
      <c r="N14" s="363"/>
      <c r="O14" s="361"/>
      <c r="P14" s="363"/>
      <c r="Q14" s="344"/>
      <c r="R14" s="346"/>
      <c r="S14" s="221"/>
      <c r="T14" s="34"/>
      <c r="U14" s="34"/>
      <c r="V14" s="34"/>
      <c r="W14" s="34"/>
      <c r="X14" s="34"/>
      <c r="Y14" s="34"/>
      <c r="Z14" s="34"/>
      <c r="AC14" s="339"/>
      <c r="AD14" s="339"/>
      <c r="AE14" s="340"/>
      <c r="AF14" s="340"/>
      <c r="AG14" s="341"/>
      <c r="AH14" s="341"/>
      <c r="AI14" s="339"/>
      <c r="AJ14" s="339"/>
      <c r="AK14" s="339"/>
      <c r="AL14" s="339"/>
      <c r="AP14" s="129" t="s">
        <v>132</v>
      </c>
      <c r="AQ14" s="129" t="str">
        <f t="shared" si="3"/>
        <v>10</v>
      </c>
      <c r="AR14" s="130">
        <f ca="1">MAX($AS$14:$AS$17)</f>
        <v>4</v>
      </c>
      <c r="AS14" s="131">
        <f t="shared" ca="1" si="1"/>
        <v>1</v>
      </c>
      <c r="AT14" s="2" t="str">
        <f ca="1">CELL("address",$AP$14)</f>
        <v>$AP$14</v>
      </c>
      <c r="AU14" s="11" t="s">
        <v>138</v>
      </c>
    </row>
    <row r="15" spans="1:53" s="30" customFormat="1" ht="13.5" customHeight="1" thickTop="1" x14ac:dyDescent="0.2">
      <c r="A15" s="212"/>
      <c r="B15" s="366">
        <v>1</v>
      </c>
      <c r="C15" s="367"/>
      <c r="D15" s="212">
        <v>2</v>
      </c>
      <c r="E15" s="213">
        <v>3</v>
      </c>
      <c r="F15" s="214">
        <v>4</v>
      </c>
      <c r="G15" s="156">
        <v>5</v>
      </c>
      <c r="H15" s="157">
        <v>6</v>
      </c>
      <c r="I15" s="158">
        <v>7</v>
      </c>
      <c r="J15" s="157">
        <v>8</v>
      </c>
      <c r="K15" s="159">
        <v>9</v>
      </c>
      <c r="L15" s="222" t="s">
        <v>32</v>
      </c>
      <c r="M15" s="223" t="s">
        <v>87</v>
      </c>
      <c r="N15" s="223"/>
      <c r="O15" s="224" t="s">
        <v>103</v>
      </c>
      <c r="P15" s="225" t="s">
        <v>104</v>
      </c>
      <c r="Q15" s="226" t="s">
        <v>105</v>
      </c>
      <c r="R15" s="227">
        <v>15</v>
      </c>
      <c r="S15" s="228"/>
      <c r="T15" s="38"/>
      <c r="U15" s="38"/>
      <c r="V15" s="38"/>
      <c r="W15" s="38"/>
      <c r="X15" s="38"/>
      <c r="Y15" s="38"/>
      <c r="Z15" s="38"/>
      <c r="AB15" s="160" t="s">
        <v>34</v>
      </c>
      <c r="AC15" s="161" t="str">
        <f>+Q13</f>
        <v>€</v>
      </c>
      <c r="AD15" s="161" t="str">
        <f>+R13</f>
        <v>€</v>
      </c>
      <c r="AE15" s="162" t="s">
        <v>19</v>
      </c>
      <c r="AF15" s="162" t="s">
        <v>20</v>
      </c>
      <c r="AG15" s="163" t="s">
        <v>19</v>
      </c>
      <c r="AH15" s="164" t="s">
        <v>20</v>
      </c>
      <c r="AI15" s="165" t="s">
        <v>20</v>
      </c>
      <c r="AJ15" s="166" t="s">
        <v>20</v>
      </c>
      <c r="AK15" s="161" t="s">
        <v>20</v>
      </c>
      <c r="AL15" s="161" t="s">
        <v>20</v>
      </c>
      <c r="AN15" s="7"/>
      <c r="AO15" s="7"/>
      <c r="AP15" s="129" t="s">
        <v>133</v>
      </c>
      <c r="AQ15" s="129" t="str">
        <f t="shared" si="3"/>
        <v>11-1</v>
      </c>
      <c r="AR15" s="130">
        <f ca="1">MAX($AS$14:$AS$17)</f>
        <v>4</v>
      </c>
      <c r="AS15" s="131">
        <f t="shared" ca="1" si="1"/>
        <v>2</v>
      </c>
      <c r="AT15" s="2" t="str">
        <f ca="1">CELL("address",$AP$14)</f>
        <v>$AP$14</v>
      </c>
      <c r="AU15" s="11" t="s">
        <v>139</v>
      </c>
    </row>
    <row r="16" spans="1:53" ht="27" customHeight="1" x14ac:dyDescent="0.2">
      <c r="A16" s="56">
        <v>1</v>
      </c>
      <c r="B16" s="309" t="str">
        <f t="shared" ref="B16:B45" ca="1" si="4">IF(LEN(INDIRECT( "'" &amp; $AD$2 &amp; "'!B" &amp; TEXT($AB16-6,0)))&gt;0,INDIRECT( "'" &amp; $AD$2 &amp; "'!B" &amp; TEXT($AB16-6,0)),"")</f>
        <v>A1</v>
      </c>
      <c r="C16" s="309"/>
      <c r="D16" s="57" t="str">
        <f t="shared" ref="D16:D45" ca="1" si="5">IF(LEN(INDIRECT( "'" &amp; $AD$2 &amp; "'!D" &amp; TEXT($AB16-6,0)))&gt;0,INDIRECT( "'" &amp; $AD$2 &amp; "'!D" &amp; TEXT($AB16-6,0)),"")</f>
        <v>V</v>
      </c>
      <c r="E16" s="58">
        <f t="shared" ref="E16:E45" ca="1" si="6">IF(LEN(INDIRECT( "'" &amp; $AD$2 &amp; "'!E" &amp; TEXT($AB16-6,0)))&gt;0,INDIRECT( "'" &amp; $AD$2 &amp; "'!E" &amp; TEXT($AB16-6,0)),"")</f>
        <v>20</v>
      </c>
      <c r="F16" s="215">
        <f ca="1">IF(LEN(B16)&gt;0,'OBRAČUNANA OSNOVNA PLAČA'!I10,"")</f>
        <v>1000</v>
      </c>
      <c r="G16" s="60">
        <v>1</v>
      </c>
      <c r="H16" s="60">
        <v>1</v>
      </c>
      <c r="I16" s="60">
        <v>1</v>
      </c>
      <c r="J16" s="60">
        <v>1</v>
      </c>
      <c r="K16" s="60">
        <v>1</v>
      </c>
      <c r="L16" s="229">
        <f t="shared" ref="L16:L79" si="7">+G16+H16+I16+J16+K16</f>
        <v>5</v>
      </c>
      <c r="M16" s="230">
        <f ca="1">IF(LEN(B16)&gt;0,L16/5,"")</f>
        <v>1</v>
      </c>
      <c r="N16" s="230">
        <f ca="1">IF(LEN(B16)&gt;0,F16*M16,"")</f>
        <v>1000</v>
      </c>
      <c r="O16" s="231">
        <f ca="1">IF(LEN(B16)&gt;0,M16*$P$1017,"")</f>
        <v>0.06</v>
      </c>
      <c r="P16" s="232">
        <f ca="1">IF(LEN(B16)&gt;0,F16*O16,"")</f>
        <v>60</v>
      </c>
      <c r="Q16" s="233">
        <f t="shared" ref="Q16:Q79" ca="1" si="8">MIN(P16,R16)</f>
        <v>60</v>
      </c>
      <c r="R16" s="233">
        <f ca="1">IF(LEN(B16)&gt;0,'8'!R16-'8'!Q16,"")</f>
        <v>931.42857142857144</v>
      </c>
      <c r="S16" s="234"/>
      <c r="T16" s="34"/>
      <c r="U16" s="34"/>
      <c r="V16" s="34"/>
      <c r="W16" s="34"/>
      <c r="X16" s="34"/>
      <c r="Y16" s="34"/>
      <c r="Z16" s="34"/>
      <c r="AB16" s="167">
        <f>ROW()</f>
        <v>16</v>
      </c>
      <c r="AC16" s="168">
        <f t="shared" ref="AC16:AC45" ca="1" si="9">IF($AO$3=1,0,INDIRECT( "'" &amp; $AO$2 &amp; "'!P" &amp; TEXT($AB16,0)))</f>
        <v>60</v>
      </c>
      <c r="AD16" s="168">
        <f t="shared" ref="AD16:AD45" ca="1" si="10">IF($AO$3=1,(INDIRECT( "'" &amp; $AD$2 &amp; "'!F" &amp; TEXT($AB16-6,0))*2/12+INDIRECT( "'" &amp; $AD$2 &amp; "'!G" &amp; TEXT($AB16-6,0))*10/12)*2,INDIRECT( "'" &amp; $AO$2 &amp; "'!Q" &amp; TEXT($AB16,0)))</f>
        <v>60</v>
      </c>
      <c r="AE16" s="169" t="str">
        <f t="shared" ref="AE16:AE79" ca="1" si="11">IF(AC16&gt;=AD16,"-",$L16/(5*MAX($M$1021:$M$1022)))</f>
        <v>-</v>
      </c>
      <c r="AF16" s="168" t="str">
        <f t="shared" ref="AF16:AF79" ca="1" si="12">IF(AC16&gt;=AD16,"-",$L16/(5*MAX($M$1021:$M$1022))*AK16)</f>
        <v>-</v>
      </c>
      <c r="AG16" s="169" t="str">
        <f t="shared" ref="AG16:AG79" ca="1" si="13">IF(AE16="-","-",AE16*$AF$1017)</f>
        <v>-</v>
      </c>
      <c r="AH16" s="168" t="str">
        <f t="shared" ref="AH16:AH79" ca="1" si="14">IF(AF16="-","-",AF16*$AF$1017)</f>
        <v>-</v>
      </c>
      <c r="AI16" s="168">
        <f t="shared" ref="AI16:AI79" ca="1" si="15">IF(AG16="-",0,MIN(AH16,R16))</f>
        <v>0</v>
      </c>
      <c r="AJ16" s="170">
        <f t="shared" ref="AJ16:AJ79" ca="1" si="16">+AD16-AC16</f>
        <v>0</v>
      </c>
      <c r="AK16" s="168">
        <f t="shared" ref="AK16:AK45" ca="1" si="17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68">
        <f t="shared" ref="AL16:AL45" ca="1" si="18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129" t="s">
        <v>134</v>
      </c>
      <c r="AQ16" s="129" t="str">
        <f t="shared" si="3"/>
        <v>2-4</v>
      </c>
      <c r="AR16" s="130">
        <f ca="1">MAX($AS$14:$AS$17)</f>
        <v>4</v>
      </c>
      <c r="AS16" s="131">
        <f t="shared" ca="1" si="1"/>
        <v>3</v>
      </c>
      <c r="AT16" s="2" t="str">
        <f ca="1">CELL("address",$AP$14)</f>
        <v>$AP$14</v>
      </c>
      <c r="AU16" s="11" t="s">
        <v>140</v>
      </c>
    </row>
    <row r="17" spans="1:47" ht="27" customHeight="1" x14ac:dyDescent="0.2">
      <c r="A17" s="56">
        <v>2</v>
      </c>
      <c r="B17" s="309" t="str">
        <f t="shared" ca="1" si="4"/>
        <v>A2</v>
      </c>
      <c r="C17" s="309"/>
      <c r="D17" s="57" t="str">
        <f t="shared" ca="1" si="5"/>
        <v>VII</v>
      </c>
      <c r="E17" s="59">
        <f t="shared" ca="1" si="6"/>
        <v>40</v>
      </c>
      <c r="F17" s="215">
        <f ca="1">IF(LEN(B17)&gt;0,'OBRAČUNANA OSNOVNA PLAČA'!I11,"")</f>
        <v>2000</v>
      </c>
      <c r="G17" s="60"/>
      <c r="H17" s="60"/>
      <c r="I17" s="60"/>
      <c r="J17" s="60"/>
      <c r="K17" s="60"/>
      <c r="L17" s="229">
        <f t="shared" si="7"/>
        <v>0</v>
      </c>
      <c r="M17" s="230">
        <f t="shared" ref="M17:M80" ca="1" si="19">IF(LEN(B17)&gt;0,L17/5,"")</f>
        <v>0</v>
      </c>
      <c r="N17" s="230">
        <f t="shared" ref="N17:N80" ca="1" si="20">IF(LEN(B17)&gt;0,F17*M17,"")</f>
        <v>0</v>
      </c>
      <c r="O17" s="231">
        <f t="shared" ref="O17:O80" ca="1" si="21">IF(LEN(B17)&gt;0,M17*$P$1017,"")</f>
        <v>0</v>
      </c>
      <c r="P17" s="232">
        <f t="shared" ref="P17:P80" ca="1" si="22">IF(LEN(B17)&gt;0,F17*O17,"")</f>
        <v>0</v>
      </c>
      <c r="Q17" s="233">
        <f t="shared" ca="1" si="8"/>
        <v>0</v>
      </c>
      <c r="R17" s="233">
        <f ca="1">IF(LEN(B17)&gt;0,'8'!R17-'8'!Q17,"")</f>
        <v>1948.5714285714287</v>
      </c>
      <c r="S17" s="234"/>
      <c r="T17" s="34"/>
      <c r="U17" s="34"/>
      <c r="V17" s="34"/>
      <c r="W17" s="34"/>
      <c r="X17" s="34"/>
      <c r="Y17" s="34"/>
      <c r="Z17" s="34"/>
      <c r="AB17" s="167">
        <f>ROW()</f>
        <v>17</v>
      </c>
      <c r="AC17" s="168">
        <f t="shared" ca="1" si="9"/>
        <v>0</v>
      </c>
      <c r="AD17" s="168">
        <f t="shared" ca="1" si="10"/>
        <v>0</v>
      </c>
      <c r="AE17" s="169" t="str">
        <f t="shared" ca="1" si="11"/>
        <v>-</v>
      </c>
      <c r="AF17" s="168" t="str">
        <f t="shared" ca="1" si="12"/>
        <v>-</v>
      </c>
      <c r="AG17" s="169" t="str">
        <f t="shared" ca="1" si="13"/>
        <v>-</v>
      </c>
      <c r="AH17" s="168" t="str">
        <f t="shared" ca="1" si="14"/>
        <v>-</v>
      </c>
      <c r="AI17" s="168">
        <f t="shared" ca="1" si="15"/>
        <v>0</v>
      </c>
      <c r="AJ17" s="170">
        <f t="shared" ca="1" si="16"/>
        <v>0</v>
      </c>
      <c r="AK17" s="168">
        <f t="shared" ca="1" si="17"/>
        <v>0</v>
      </c>
      <c r="AL17" s="168">
        <f t="shared" ca="1" si="18"/>
        <v>0</v>
      </c>
      <c r="AP17" s="129" t="s">
        <v>135</v>
      </c>
      <c r="AQ17" s="129" t="str">
        <f t="shared" si="3"/>
        <v>5-7</v>
      </c>
      <c r="AR17" s="130">
        <f ca="1">MAX($AS$14:$AS$17)</f>
        <v>4</v>
      </c>
      <c r="AS17" s="131">
        <f t="shared" ca="1" si="1"/>
        <v>4</v>
      </c>
      <c r="AT17" s="2" t="str">
        <f ca="1">CELL("address",$AP$14)</f>
        <v>$AP$14</v>
      </c>
      <c r="AU17" s="11" t="s">
        <v>141</v>
      </c>
    </row>
    <row r="18" spans="1:47" ht="27" customHeight="1" x14ac:dyDescent="0.2">
      <c r="A18" s="56">
        <v>3</v>
      </c>
      <c r="B18" s="309" t="str">
        <f t="shared" ca="1" si="4"/>
        <v>A3</v>
      </c>
      <c r="C18" s="309"/>
      <c r="D18" s="57" t="str">
        <f t="shared" ca="1" si="5"/>
        <v/>
      </c>
      <c r="E18" s="59" t="str">
        <f t="shared" ca="1" si="6"/>
        <v/>
      </c>
      <c r="F18" s="215">
        <f ca="1">IF(LEN(B18)&gt;0,'OBRAČUNANA OSNOVNA PLAČA'!I12,"")</f>
        <v>0</v>
      </c>
      <c r="G18" s="60"/>
      <c r="H18" s="60"/>
      <c r="I18" s="60"/>
      <c r="J18" s="60"/>
      <c r="K18" s="60"/>
      <c r="L18" s="229">
        <f t="shared" si="7"/>
        <v>0</v>
      </c>
      <c r="M18" s="230">
        <f t="shared" ca="1" si="19"/>
        <v>0</v>
      </c>
      <c r="N18" s="230">
        <f t="shared" ca="1" si="20"/>
        <v>0</v>
      </c>
      <c r="O18" s="231">
        <f t="shared" ca="1" si="21"/>
        <v>0</v>
      </c>
      <c r="P18" s="232">
        <f t="shared" ca="1" si="22"/>
        <v>0</v>
      </c>
      <c r="Q18" s="233">
        <f t="shared" ca="1" si="8"/>
        <v>0</v>
      </c>
      <c r="R18" s="233">
        <f ca="1">IF(LEN(B18)&gt;0,'8'!R18-'8'!Q18,"")</f>
        <v>0</v>
      </c>
      <c r="S18" s="234"/>
      <c r="T18" s="34"/>
      <c r="U18" s="34"/>
      <c r="V18" s="34"/>
      <c r="W18" s="34"/>
      <c r="X18" s="34"/>
      <c r="Y18" s="34"/>
      <c r="Z18" s="34"/>
      <c r="AB18" s="167">
        <f>ROW()</f>
        <v>18</v>
      </c>
      <c r="AC18" s="168">
        <f t="shared" ca="1" si="9"/>
        <v>0</v>
      </c>
      <c r="AD18" s="168">
        <f t="shared" ca="1" si="10"/>
        <v>0</v>
      </c>
      <c r="AE18" s="169" t="str">
        <f t="shared" ca="1" si="11"/>
        <v>-</v>
      </c>
      <c r="AF18" s="168" t="str">
        <f t="shared" ca="1" si="12"/>
        <v>-</v>
      </c>
      <c r="AG18" s="169" t="str">
        <f t="shared" ca="1" si="13"/>
        <v>-</v>
      </c>
      <c r="AH18" s="168" t="str">
        <f t="shared" ca="1" si="14"/>
        <v>-</v>
      </c>
      <c r="AI18" s="168">
        <f t="shared" ca="1" si="15"/>
        <v>0</v>
      </c>
      <c r="AJ18" s="170">
        <f t="shared" ca="1" si="16"/>
        <v>0</v>
      </c>
      <c r="AK18" s="168">
        <f t="shared" ca="1" si="17"/>
        <v>0</v>
      </c>
      <c r="AL18" s="168">
        <f t="shared" ca="1" si="18"/>
        <v>0</v>
      </c>
      <c r="AP18" s="129" t="s">
        <v>136</v>
      </c>
      <c r="AQ18" s="129" t="str">
        <f t="shared" si="3"/>
        <v>8-10</v>
      </c>
      <c r="AR18" s="130">
        <f ca="1">MAX($AS$18:$AS$19)</f>
        <v>2</v>
      </c>
      <c r="AS18" s="131">
        <f t="shared" ca="1" si="1"/>
        <v>1</v>
      </c>
      <c r="AT18" s="2" t="str">
        <f ca="1">CELL("address",$AP$18)</f>
        <v>$AP$18</v>
      </c>
      <c r="AU18" s="11" t="s">
        <v>142</v>
      </c>
    </row>
    <row r="19" spans="1:47" ht="27" customHeight="1" x14ac:dyDescent="0.2">
      <c r="A19" s="56">
        <v>4</v>
      </c>
      <c r="B19" s="309" t="str">
        <f t="shared" ca="1" si="4"/>
        <v>A4</v>
      </c>
      <c r="C19" s="309"/>
      <c r="D19" s="57" t="str">
        <f t="shared" ca="1" si="5"/>
        <v/>
      </c>
      <c r="E19" s="59" t="str">
        <f t="shared" ca="1" si="6"/>
        <v/>
      </c>
      <c r="F19" s="215">
        <f ca="1">IF(LEN(B19)&gt;0,'OBRAČUNANA OSNOVNA PLAČA'!I13,"")</f>
        <v>0</v>
      </c>
      <c r="G19" s="60"/>
      <c r="H19" s="60"/>
      <c r="I19" s="60"/>
      <c r="J19" s="60"/>
      <c r="K19" s="60"/>
      <c r="L19" s="229">
        <f t="shared" si="7"/>
        <v>0</v>
      </c>
      <c r="M19" s="230">
        <f t="shared" ca="1" si="19"/>
        <v>0</v>
      </c>
      <c r="N19" s="230">
        <f t="shared" ca="1" si="20"/>
        <v>0</v>
      </c>
      <c r="O19" s="231">
        <f t="shared" ca="1" si="21"/>
        <v>0</v>
      </c>
      <c r="P19" s="232">
        <f t="shared" ca="1" si="22"/>
        <v>0</v>
      </c>
      <c r="Q19" s="233">
        <f t="shared" ca="1" si="8"/>
        <v>0</v>
      </c>
      <c r="R19" s="233">
        <f ca="1">IF(LEN(B19)&gt;0,'8'!R19-'8'!Q19,"")</f>
        <v>0</v>
      </c>
      <c r="S19" s="234"/>
      <c r="T19" s="34"/>
      <c r="U19" s="34"/>
      <c r="V19" s="34"/>
      <c r="W19" s="34"/>
      <c r="X19" s="34"/>
      <c r="Y19" s="34"/>
      <c r="Z19" s="34"/>
      <c r="AB19" s="167">
        <f>ROW()</f>
        <v>19</v>
      </c>
      <c r="AC19" s="168">
        <f t="shared" ca="1" si="9"/>
        <v>0</v>
      </c>
      <c r="AD19" s="168">
        <f t="shared" ca="1" si="10"/>
        <v>0</v>
      </c>
      <c r="AE19" s="169" t="str">
        <f t="shared" ca="1" si="11"/>
        <v>-</v>
      </c>
      <c r="AF19" s="168" t="str">
        <f t="shared" ca="1" si="12"/>
        <v>-</v>
      </c>
      <c r="AG19" s="169" t="str">
        <f t="shared" ca="1" si="13"/>
        <v>-</v>
      </c>
      <c r="AH19" s="168" t="str">
        <f t="shared" ca="1" si="14"/>
        <v>-</v>
      </c>
      <c r="AI19" s="168">
        <f t="shared" ca="1" si="15"/>
        <v>0</v>
      </c>
      <c r="AJ19" s="170">
        <f t="shared" ca="1" si="16"/>
        <v>0</v>
      </c>
      <c r="AK19" s="168">
        <f t="shared" ca="1" si="17"/>
        <v>0</v>
      </c>
      <c r="AL19" s="168">
        <f t="shared" ca="1" si="18"/>
        <v>0</v>
      </c>
      <c r="AP19" s="129" t="s">
        <v>137</v>
      </c>
      <c r="AQ19" s="129" t="str">
        <f t="shared" si="3"/>
        <v>11-4</v>
      </c>
      <c r="AR19" s="130">
        <f ca="1">MAX($AS$18:$AS$19)</f>
        <v>2</v>
      </c>
      <c r="AS19" s="131">
        <f t="shared" ca="1" si="1"/>
        <v>2</v>
      </c>
      <c r="AT19" s="2" t="str">
        <f ca="1">CELL("address",$AP$18)</f>
        <v>$AP$18</v>
      </c>
      <c r="AU19" s="11" t="s">
        <v>143</v>
      </c>
    </row>
    <row r="20" spans="1:47" ht="27" customHeight="1" x14ac:dyDescent="0.2">
      <c r="A20" s="56">
        <v>5</v>
      </c>
      <c r="B20" s="309" t="str">
        <f t="shared" ca="1" si="4"/>
        <v>A5</v>
      </c>
      <c r="C20" s="309"/>
      <c r="D20" s="57" t="str">
        <f t="shared" ca="1" si="5"/>
        <v/>
      </c>
      <c r="E20" s="59" t="str">
        <f t="shared" ca="1" si="6"/>
        <v/>
      </c>
      <c r="F20" s="215">
        <f ca="1">IF(LEN(B20)&gt;0,'OBRAČUNANA OSNOVNA PLAČA'!I14,"")</f>
        <v>0</v>
      </c>
      <c r="G20" s="60"/>
      <c r="H20" s="60"/>
      <c r="I20" s="60"/>
      <c r="J20" s="60"/>
      <c r="K20" s="60"/>
      <c r="L20" s="229">
        <f t="shared" si="7"/>
        <v>0</v>
      </c>
      <c r="M20" s="230">
        <f t="shared" ca="1" si="19"/>
        <v>0</v>
      </c>
      <c r="N20" s="230">
        <f t="shared" ca="1" si="20"/>
        <v>0</v>
      </c>
      <c r="O20" s="231">
        <f t="shared" ca="1" si="21"/>
        <v>0</v>
      </c>
      <c r="P20" s="232">
        <f t="shared" ca="1" si="22"/>
        <v>0</v>
      </c>
      <c r="Q20" s="233">
        <f t="shared" ca="1" si="8"/>
        <v>0</v>
      </c>
      <c r="R20" s="233">
        <f ca="1">IF(LEN(B20)&gt;0,'8'!R20-'8'!Q20,"")</f>
        <v>0</v>
      </c>
      <c r="S20" s="234"/>
      <c r="T20" s="34"/>
      <c r="U20" s="34"/>
      <c r="V20" s="34"/>
      <c r="W20" s="34"/>
      <c r="X20" s="34"/>
      <c r="Y20" s="34"/>
      <c r="Z20" s="34"/>
      <c r="AB20" s="167">
        <f>ROW()</f>
        <v>20</v>
      </c>
      <c r="AC20" s="168">
        <f t="shared" ca="1" si="9"/>
        <v>0</v>
      </c>
      <c r="AD20" s="168">
        <f t="shared" ca="1" si="10"/>
        <v>0</v>
      </c>
      <c r="AE20" s="169" t="str">
        <f t="shared" ca="1" si="11"/>
        <v>-</v>
      </c>
      <c r="AF20" s="168" t="str">
        <f t="shared" ca="1" si="12"/>
        <v>-</v>
      </c>
      <c r="AG20" s="169" t="str">
        <f t="shared" ca="1" si="13"/>
        <v>-</v>
      </c>
      <c r="AH20" s="168" t="str">
        <f t="shared" ca="1" si="14"/>
        <v>-</v>
      </c>
      <c r="AI20" s="168">
        <f t="shared" ca="1" si="15"/>
        <v>0</v>
      </c>
      <c r="AJ20" s="170">
        <f t="shared" ca="1" si="16"/>
        <v>0</v>
      </c>
      <c r="AK20" s="168">
        <f t="shared" ca="1" si="17"/>
        <v>0</v>
      </c>
      <c r="AL20" s="168">
        <f t="shared" ca="1" si="18"/>
        <v>0</v>
      </c>
    </row>
    <row r="21" spans="1:47" ht="27" customHeight="1" x14ac:dyDescent="0.2">
      <c r="A21" s="56">
        <v>6</v>
      </c>
      <c r="B21" s="309" t="str">
        <f t="shared" ca="1" si="4"/>
        <v>A6</v>
      </c>
      <c r="C21" s="309"/>
      <c r="D21" s="57" t="str">
        <f t="shared" ca="1" si="5"/>
        <v/>
      </c>
      <c r="E21" s="59" t="str">
        <f t="shared" ca="1" si="6"/>
        <v/>
      </c>
      <c r="F21" s="215">
        <f ca="1">IF(LEN(B21)&gt;0,'OBRAČUNANA OSNOVNA PLAČA'!I15,"")</f>
        <v>0</v>
      </c>
      <c r="G21" s="60"/>
      <c r="H21" s="60"/>
      <c r="I21" s="60"/>
      <c r="J21" s="60"/>
      <c r="K21" s="60"/>
      <c r="L21" s="229">
        <f t="shared" si="7"/>
        <v>0</v>
      </c>
      <c r="M21" s="230">
        <f t="shared" ca="1" si="19"/>
        <v>0</v>
      </c>
      <c r="N21" s="230">
        <f t="shared" ca="1" si="20"/>
        <v>0</v>
      </c>
      <c r="O21" s="231">
        <f t="shared" ca="1" si="21"/>
        <v>0</v>
      </c>
      <c r="P21" s="232">
        <f t="shared" ca="1" si="22"/>
        <v>0</v>
      </c>
      <c r="Q21" s="233">
        <f t="shared" ca="1" si="8"/>
        <v>0</v>
      </c>
      <c r="R21" s="233">
        <f ca="1">IF(LEN(B21)&gt;0,'8'!R21-'8'!Q21,"")</f>
        <v>0</v>
      </c>
      <c r="S21" s="234"/>
      <c r="T21" s="34"/>
      <c r="U21" s="34"/>
      <c r="V21" s="34"/>
      <c r="W21" s="34"/>
      <c r="X21" s="34"/>
      <c r="Y21" s="34"/>
      <c r="Z21" s="34"/>
      <c r="AB21" s="167">
        <f>ROW()</f>
        <v>21</v>
      </c>
      <c r="AC21" s="168">
        <f t="shared" ca="1" si="9"/>
        <v>0</v>
      </c>
      <c r="AD21" s="168">
        <f t="shared" ca="1" si="10"/>
        <v>0</v>
      </c>
      <c r="AE21" s="169" t="str">
        <f t="shared" ca="1" si="11"/>
        <v>-</v>
      </c>
      <c r="AF21" s="168" t="str">
        <f t="shared" ca="1" si="12"/>
        <v>-</v>
      </c>
      <c r="AG21" s="169" t="str">
        <f t="shared" ca="1" si="13"/>
        <v>-</v>
      </c>
      <c r="AH21" s="168" t="str">
        <f t="shared" ca="1" si="14"/>
        <v>-</v>
      </c>
      <c r="AI21" s="168">
        <f t="shared" ca="1" si="15"/>
        <v>0</v>
      </c>
      <c r="AJ21" s="170">
        <f t="shared" ca="1" si="16"/>
        <v>0</v>
      </c>
      <c r="AK21" s="168">
        <f t="shared" ca="1" si="17"/>
        <v>0</v>
      </c>
      <c r="AL21" s="168">
        <f t="shared" ca="1" si="18"/>
        <v>0</v>
      </c>
    </row>
    <row r="22" spans="1:47" ht="27" customHeight="1" x14ac:dyDescent="0.2">
      <c r="A22" s="56">
        <v>7</v>
      </c>
      <c r="B22" s="309" t="str">
        <f t="shared" ca="1" si="4"/>
        <v>A7</v>
      </c>
      <c r="C22" s="309"/>
      <c r="D22" s="57" t="str">
        <f t="shared" ca="1" si="5"/>
        <v/>
      </c>
      <c r="E22" s="59" t="str">
        <f t="shared" ca="1" si="6"/>
        <v/>
      </c>
      <c r="F22" s="215">
        <f ca="1">IF(LEN(B22)&gt;0,'OBRAČUNANA OSNOVNA PLAČA'!I16,"")</f>
        <v>0</v>
      </c>
      <c r="G22" s="60"/>
      <c r="H22" s="60"/>
      <c r="I22" s="60"/>
      <c r="J22" s="60"/>
      <c r="K22" s="60"/>
      <c r="L22" s="229">
        <f t="shared" si="7"/>
        <v>0</v>
      </c>
      <c r="M22" s="230">
        <f t="shared" ca="1" si="19"/>
        <v>0</v>
      </c>
      <c r="N22" s="230">
        <f t="shared" ca="1" si="20"/>
        <v>0</v>
      </c>
      <c r="O22" s="231">
        <f t="shared" ca="1" si="21"/>
        <v>0</v>
      </c>
      <c r="P22" s="232">
        <f t="shared" ca="1" si="22"/>
        <v>0</v>
      </c>
      <c r="Q22" s="233">
        <f t="shared" ca="1" si="8"/>
        <v>0</v>
      </c>
      <c r="R22" s="233">
        <f ca="1">IF(LEN(B22)&gt;0,'8'!R22-'8'!Q22,"")</f>
        <v>0</v>
      </c>
      <c r="S22" s="234"/>
      <c r="T22" s="34"/>
      <c r="U22" s="34"/>
      <c r="V22" s="34"/>
      <c r="W22" s="34"/>
      <c r="X22" s="34"/>
      <c r="Y22" s="34"/>
      <c r="Z22" s="34"/>
      <c r="AB22" s="167">
        <f>ROW()</f>
        <v>22</v>
      </c>
      <c r="AC22" s="168">
        <f t="shared" ca="1" si="9"/>
        <v>0</v>
      </c>
      <c r="AD22" s="168">
        <f t="shared" ca="1" si="10"/>
        <v>0</v>
      </c>
      <c r="AE22" s="169" t="str">
        <f t="shared" ca="1" si="11"/>
        <v>-</v>
      </c>
      <c r="AF22" s="168" t="str">
        <f t="shared" ca="1" si="12"/>
        <v>-</v>
      </c>
      <c r="AG22" s="169" t="str">
        <f t="shared" ca="1" si="13"/>
        <v>-</v>
      </c>
      <c r="AH22" s="168" t="str">
        <f t="shared" ca="1" si="14"/>
        <v>-</v>
      </c>
      <c r="AI22" s="168">
        <f t="shared" ca="1" si="15"/>
        <v>0</v>
      </c>
      <c r="AJ22" s="170">
        <f t="shared" ca="1" si="16"/>
        <v>0</v>
      </c>
      <c r="AK22" s="168">
        <f t="shared" ca="1" si="17"/>
        <v>0</v>
      </c>
      <c r="AL22" s="168">
        <f t="shared" ca="1" si="18"/>
        <v>0</v>
      </c>
    </row>
    <row r="23" spans="1:47" ht="27" customHeight="1" x14ac:dyDescent="0.2">
      <c r="A23" s="56">
        <v>8</v>
      </c>
      <c r="B23" s="309" t="str">
        <f t="shared" ca="1" si="4"/>
        <v>A8</v>
      </c>
      <c r="C23" s="309"/>
      <c r="D23" s="57" t="str">
        <f t="shared" ca="1" si="5"/>
        <v/>
      </c>
      <c r="E23" s="59" t="str">
        <f t="shared" ca="1" si="6"/>
        <v/>
      </c>
      <c r="F23" s="215">
        <f ca="1">IF(LEN(B23)&gt;0,'OBRAČUNANA OSNOVNA PLAČA'!I17,"")</f>
        <v>0</v>
      </c>
      <c r="G23" s="60"/>
      <c r="H23" s="60"/>
      <c r="I23" s="60"/>
      <c r="J23" s="60"/>
      <c r="K23" s="60"/>
      <c r="L23" s="229">
        <f t="shared" si="7"/>
        <v>0</v>
      </c>
      <c r="M23" s="230">
        <f t="shared" ca="1" si="19"/>
        <v>0</v>
      </c>
      <c r="N23" s="230">
        <f t="shared" ca="1" si="20"/>
        <v>0</v>
      </c>
      <c r="O23" s="231">
        <f t="shared" ca="1" si="21"/>
        <v>0</v>
      </c>
      <c r="P23" s="232">
        <f t="shared" ca="1" si="22"/>
        <v>0</v>
      </c>
      <c r="Q23" s="233">
        <f t="shared" ca="1" si="8"/>
        <v>0</v>
      </c>
      <c r="R23" s="233">
        <f ca="1">IF(LEN(B23)&gt;0,'8'!R23-'8'!Q23,"")</f>
        <v>0</v>
      </c>
      <c r="S23" s="234"/>
      <c r="T23" s="34"/>
      <c r="U23" s="34"/>
      <c r="V23" s="34"/>
      <c r="W23" s="34"/>
      <c r="X23" s="34"/>
      <c r="Y23" s="34"/>
      <c r="Z23" s="34"/>
      <c r="AB23" s="167">
        <f>ROW()</f>
        <v>23</v>
      </c>
      <c r="AC23" s="168">
        <f t="shared" ca="1" si="9"/>
        <v>0</v>
      </c>
      <c r="AD23" s="168">
        <f t="shared" ca="1" si="10"/>
        <v>0</v>
      </c>
      <c r="AE23" s="169" t="str">
        <f t="shared" ca="1" si="11"/>
        <v>-</v>
      </c>
      <c r="AF23" s="168" t="str">
        <f t="shared" ca="1" si="12"/>
        <v>-</v>
      </c>
      <c r="AG23" s="169" t="str">
        <f t="shared" ca="1" si="13"/>
        <v>-</v>
      </c>
      <c r="AH23" s="168" t="str">
        <f t="shared" ca="1" si="14"/>
        <v>-</v>
      </c>
      <c r="AI23" s="168">
        <f t="shared" ca="1" si="15"/>
        <v>0</v>
      </c>
      <c r="AJ23" s="170">
        <f t="shared" ca="1" si="16"/>
        <v>0</v>
      </c>
      <c r="AK23" s="168">
        <f t="shared" ca="1" si="17"/>
        <v>0</v>
      </c>
      <c r="AL23" s="168">
        <f t="shared" ca="1" si="18"/>
        <v>0</v>
      </c>
    </row>
    <row r="24" spans="1:47" ht="27" customHeight="1" x14ac:dyDescent="0.2">
      <c r="A24" s="56">
        <v>9</v>
      </c>
      <c r="B24" s="309" t="str">
        <f t="shared" ca="1" si="4"/>
        <v>A9</v>
      </c>
      <c r="C24" s="309"/>
      <c r="D24" s="57" t="str">
        <f t="shared" ca="1" si="5"/>
        <v/>
      </c>
      <c r="E24" s="59" t="str">
        <f t="shared" ca="1" si="6"/>
        <v/>
      </c>
      <c r="F24" s="215">
        <f ca="1">IF(LEN(B24)&gt;0,'OBRAČUNANA OSNOVNA PLAČA'!I18,"")</f>
        <v>0</v>
      </c>
      <c r="G24" s="60"/>
      <c r="H24" s="60"/>
      <c r="I24" s="60"/>
      <c r="J24" s="60"/>
      <c r="K24" s="60"/>
      <c r="L24" s="229">
        <f t="shared" si="7"/>
        <v>0</v>
      </c>
      <c r="M24" s="230">
        <f t="shared" ca="1" si="19"/>
        <v>0</v>
      </c>
      <c r="N24" s="230">
        <f t="shared" ca="1" si="20"/>
        <v>0</v>
      </c>
      <c r="O24" s="231">
        <f t="shared" ca="1" si="21"/>
        <v>0</v>
      </c>
      <c r="P24" s="232">
        <f t="shared" ca="1" si="22"/>
        <v>0</v>
      </c>
      <c r="Q24" s="233">
        <f t="shared" ca="1" si="8"/>
        <v>0</v>
      </c>
      <c r="R24" s="233">
        <f ca="1">IF(LEN(B24)&gt;0,'8'!R24-'8'!Q24,"")</f>
        <v>0</v>
      </c>
      <c r="S24" s="234"/>
      <c r="T24" s="34"/>
      <c r="U24" s="34"/>
      <c r="V24" s="34"/>
      <c r="W24" s="34"/>
      <c r="X24" s="34"/>
      <c r="Y24" s="34"/>
      <c r="Z24" s="34"/>
      <c r="AB24" s="167">
        <f>ROW()</f>
        <v>24</v>
      </c>
      <c r="AC24" s="168">
        <f t="shared" ca="1" si="9"/>
        <v>0</v>
      </c>
      <c r="AD24" s="168">
        <f t="shared" ca="1" si="10"/>
        <v>0</v>
      </c>
      <c r="AE24" s="169" t="str">
        <f t="shared" ca="1" si="11"/>
        <v>-</v>
      </c>
      <c r="AF24" s="168" t="str">
        <f t="shared" ca="1" si="12"/>
        <v>-</v>
      </c>
      <c r="AG24" s="169" t="str">
        <f t="shared" ca="1" si="13"/>
        <v>-</v>
      </c>
      <c r="AH24" s="168" t="str">
        <f t="shared" ca="1" si="14"/>
        <v>-</v>
      </c>
      <c r="AI24" s="168">
        <f t="shared" ca="1" si="15"/>
        <v>0</v>
      </c>
      <c r="AJ24" s="170">
        <f t="shared" ca="1" si="16"/>
        <v>0</v>
      </c>
      <c r="AK24" s="168">
        <f t="shared" ca="1" si="17"/>
        <v>0</v>
      </c>
      <c r="AL24" s="168">
        <f t="shared" ca="1" si="18"/>
        <v>0</v>
      </c>
    </row>
    <row r="25" spans="1:47" ht="27" customHeight="1" x14ac:dyDescent="0.2">
      <c r="A25" s="56">
        <v>10</v>
      </c>
      <c r="B25" s="309" t="str">
        <f t="shared" ca="1" si="4"/>
        <v>A10</v>
      </c>
      <c r="C25" s="309"/>
      <c r="D25" s="57" t="str">
        <f t="shared" ca="1" si="5"/>
        <v/>
      </c>
      <c r="E25" s="59" t="str">
        <f t="shared" ca="1" si="6"/>
        <v/>
      </c>
      <c r="F25" s="215">
        <f ca="1">IF(LEN(B25)&gt;0,'OBRAČUNANA OSNOVNA PLAČA'!I19,"")</f>
        <v>0</v>
      </c>
      <c r="G25" s="60"/>
      <c r="H25" s="60"/>
      <c r="I25" s="60"/>
      <c r="J25" s="60"/>
      <c r="K25" s="60"/>
      <c r="L25" s="229">
        <f t="shared" si="7"/>
        <v>0</v>
      </c>
      <c r="M25" s="230">
        <f t="shared" ca="1" si="19"/>
        <v>0</v>
      </c>
      <c r="N25" s="230">
        <f t="shared" ca="1" si="20"/>
        <v>0</v>
      </c>
      <c r="O25" s="231">
        <f t="shared" ca="1" si="21"/>
        <v>0</v>
      </c>
      <c r="P25" s="232">
        <f t="shared" ca="1" si="22"/>
        <v>0</v>
      </c>
      <c r="Q25" s="233">
        <f t="shared" ca="1" si="8"/>
        <v>0</v>
      </c>
      <c r="R25" s="233">
        <f ca="1">IF(LEN(B25)&gt;0,'8'!R25-'8'!Q25,"")</f>
        <v>0</v>
      </c>
      <c r="S25" s="234"/>
      <c r="T25" s="34"/>
      <c r="U25" s="34"/>
      <c r="V25" s="34"/>
      <c r="W25" s="34"/>
      <c r="X25" s="34"/>
      <c r="Y25" s="34"/>
      <c r="Z25" s="34"/>
      <c r="AB25" s="167">
        <f>ROW()</f>
        <v>25</v>
      </c>
      <c r="AC25" s="168">
        <f t="shared" ca="1" si="9"/>
        <v>0</v>
      </c>
      <c r="AD25" s="168">
        <f t="shared" ca="1" si="10"/>
        <v>0</v>
      </c>
      <c r="AE25" s="169" t="str">
        <f t="shared" ca="1" si="11"/>
        <v>-</v>
      </c>
      <c r="AF25" s="168" t="str">
        <f t="shared" ca="1" si="12"/>
        <v>-</v>
      </c>
      <c r="AG25" s="169" t="str">
        <f t="shared" ca="1" si="13"/>
        <v>-</v>
      </c>
      <c r="AH25" s="168" t="str">
        <f t="shared" ca="1" si="14"/>
        <v>-</v>
      </c>
      <c r="AI25" s="168">
        <f t="shared" ca="1" si="15"/>
        <v>0</v>
      </c>
      <c r="AJ25" s="170">
        <f t="shared" ca="1" si="16"/>
        <v>0</v>
      </c>
      <c r="AK25" s="168">
        <f t="shared" ca="1" si="17"/>
        <v>0</v>
      </c>
      <c r="AL25" s="168">
        <f t="shared" ca="1" si="18"/>
        <v>0</v>
      </c>
    </row>
    <row r="26" spans="1:47" ht="27" customHeight="1" x14ac:dyDescent="0.2">
      <c r="A26" s="56">
        <v>11</v>
      </c>
      <c r="B26" s="309" t="str">
        <f t="shared" ca="1" si="4"/>
        <v>A11</v>
      </c>
      <c r="C26" s="309"/>
      <c r="D26" s="57" t="str">
        <f t="shared" ca="1" si="5"/>
        <v/>
      </c>
      <c r="E26" s="59" t="str">
        <f t="shared" ca="1" si="6"/>
        <v/>
      </c>
      <c r="F26" s="215">
        <f ca="1">IF(LEN(B26)&gt;0,'OBRAČUNANA OSNOVNA PLAČA'!I20,"")</f>
        <v>0</v>
      </c>
      <c r="G26" s="60"/>
      <c r="H26" s="60"/>
      <c r="I26" s="60"/>
      <c r="J26" s="60"/>
      <c r="K26" s="60"/>
      <c r="L26" s="229">
        <f t="shared" si="7"/>
        <v>0</v>
      </c>
      <c r="M26" s="230">
        <f t="shared" ca="1" si="19"/>
        <v>0</v>
      </c>
      <c r="N26" s="230">
        <f t="shared" ca="1" si="20"/>
        <v>0</v>
      </c>
      <c r="O26" s="231">
        <f t="shared" ca="1" si="21"/>
        <v>0</v>
      </c>
      <c r="P26" s="232">
        <f t="shared" ca="1" si="22"/>
        <v>0</v>
      </c>
      <c r="Q26" s="233">
        <f t="shared" ca="1" si="8"/>
        <v>0</v>
      </c>
      <c r="R26" s="233">
        <f ca="1">IF(LEN(B26)&gt;0,'8'!R26-'8'!Q26,"")</f>
        <v>0</v>
      </c>
      <c r="S26" s="234"/>
      <c r="T26" s="34"/>
      <c r="U26" s="34"/>
      <c r="V26" s="34"/>
      <c r="W26" s="34"/>
      <c r="X26" s="34"/>
      <c r="Y26" s="34"/>
      <c r="Z26" s="34"/>
      <c r="AB26" s="167">
        <f>ROW()</f>
        <v>26</v>
      </c>
      <c r="AC26" s="168">
        <f t="shared" ca="1" si="9"/>
        <v>0</v>
      </c>
      <c r="AD26" s="168">
        <f t="shared" ca="1" si="10"/>
        <v>0</v>
      </c>
      <c r="AE26" s="169" t="str">
        <f t="shared" ca="1" si="11"/>
        <v>-</v>
      </c>
      <c r="AF26" s="168" t="str">
        <f t="shared" ca="1" si="12"/>
        <v>-</v>
      </c>
      <c r="AG26" s="169" t="str">
        <f t="shared" ca="1" si="13"/>
        <v>-</v>
      </c>
      <c r="AH26" s="168" t="str">
        <f t="shared" ca="1" si="14"/>
        <v>-</v>
      </c>
      <c r="AI26" s="168">
        <f t="shared" ca="1" si="15"/>
        <v>0</v>
      </c>
      <c r="AJ26" s="170">
        <f t="shared" ca="1" si="16"/>
        <v>0</v>
      </c>
      <c r="AK26" s="168">
        <f t="shared" ca="1" si="17"/>
        <v>0</v>
      </c>
      <c r="AL26" s="168">
        <f t="shared" ca="1" si="18"/>
        <v>0</v>
      </c>
    </row>
    <row r="27" spans="1:47" ht="27" customHeight="1" x14ac:dyDescent="0.2">
      <c r="A27" s="56">
        <v>12</v>
      </c>
      <c r="B27" s="309" t="str">
        <f t="shared" ca="1" si="4"/>
        <v>A12</v>
      </c>
      <c r="C27" s="309"/>
      <c r="D27" s="57" t="str">
        <f t="shared" ca="1" si="5"/>
        <v/>
      </c>
      <c r="E27" s="59" t="str">
        <f t="shared" ca="1" si="6"/>
        <v/>
      </c>
      <c r="F27" s="215">
        <f ca="1">IF(LEN(B27)&gt;0,'OBRAČUNANA OSNOVNA PLAČA'!I21,"")</f>
        <v>0</v>
      </c>
      <c r="G27" s="60"/>
      <c r="H27" s="60"/>
      <c r="I27" s="60"/>
      <c r="J27" s="60"/>
      <c r="K27" s="60"/>
      <c r="L27" s="229">
        <f t="shared" si="7"/>
        <v>0</v>
      </c>
      <c r="M27" s="230">
        <f t="shared" ca="1" si="19"/>
        <v>0</v>
      </c>
      <c r="N27" s="230">
        <f t="shared" ca="1" si="20"/>
        <v>0</v>
      </c>
      <c r="O27" s="231">
        <f t="shared" ca="1" si="21"/>
        <v>0</v>
      </c>
      <c r="P27" s="232">
        <f t="shared" ca="1" si="22"/>
        <v>0</v>
      </c>
      <c r="Q27" s="233">
        <f t="shared" ca="1" si="8"/>
        <v>0</v>
      </c>
      <c r="R27" s="233">
        <f ca="1">IF(LEN(B27)&gt;0,'8'!R27-'8'!Q27,"")</f>
        <v>0</v>
      </c>
      <c r="S27" s="234"/>
      <c r="T27" s="34"/>
      <c r="U27" s="34"/>
      <c r="V27" s="34"/>
      <c r="W27" s="34"/>
      <c r="X27" s="34"/>
      <c r="Y27" s="34"/>
      <c r="Z27" s="34"/>
      <c r="AB27" s="167">
        <f>ROW()</f>
        <v>27</v>
      </c>
      <c r="AC27" s="168">
        <f t="shared" ca="1" si="9"/>
        <v>0</v>
      </c>
      <c r="AD27" s="168">
        <f t="shared" ca="1" si="10"/>
        <v>0</v>
      </c>
      <c r="AE27" s="169" t="str">
        <f t="shared" ca="1" si="11"/>
        <v>-</v>
      </c>
      <c r="AF27" s="168" t="str">
        <f t="shared" ca="1" si="12"/>
        <v>-</v>
      </c>
      <c r="AG27" s="169" t="str">
        <f t="shared" ca="1" si="13"/>
        <v>-</v>
      </c>
      <c r="AH27" s="168" t="str">
        <f t="shared" ca="1" si="14"/>
        <v>-</v>
      </c>
      <c r="AI27" s="168">
        <f t="shared" ca="1" si="15"/>
        <v>0</v>
      </c>
      <c r="AJ27" s="170">
        <f t="shared" ca="1" si="16"/>
        <v>0</v>
      </c>
      <c r="AK27" s="168">
        <f t="shared" ca="1" si="17"/>
        <v>0</v>
      </c>
      <c r="AL27" s="168">
        <f t="shared" ca="1" si="18"/>
        <v>0</v>
      </c>
    </row>
    <row r="28" spans="1:47" ht="27" customHeight="1" x14ac:dyDescent="0.2">
      <c r="A28" s="56">
        <v>13</v>
      </c>
      <c r="B28" s="309" t="str">
        <f t="shared" ca="1" si="4"/>
        <v>A13</v>
      </c>
      <c r="C28" s="309"/>
      <c r="D28" s="57" t="str">
        <f t="shared" ca="1" si="5"/>
        <v/>
      </c>
      <c r="E28" s="59" t="str">
        <f t="shared" ca="1" si="6"/>
        <v/>
      </c>
      <c r="F28" s="215">
        <f ca="1">IF(LEN(B28)&gt;0,'OBRAČUNANA OSNOVNA PLAČA'!I22,"")</f>
        <v>0</v>
      </c>
      <c r="G28" s="60"/>
      <c r="H28" s="60"/>
      <c r="I28" s="60"/>
      <c r="J28" s="60"/>
      <c r="K28" s="60"/>
      <c r="L28" s="229">
        <f t="shared" si="7"/>
        <v>0</v>
      </c>
      <c r="M28" s="230">
        <f t="shared" ca="1" si="19"/>
        <v>0</v>
      </c>
      <c r="N28" s="230">
        <f t="shared" ca="1" si="20"/>
        <v>0</v>
      </c>
      <c r="O28" s="231">
        <f t="shared" ca="1" si="21"/>
        <v>0</v>
      </c>
      <c r="P28" s="232">
        <f t="shared" ca="1" si="22"/>
        <v>0</v>
      </c>
      <c r="Q28" s="233">
        <f t="shared" ca="1" si="8"/>
        <v>0</v>
      </c>
      <c r="R28" s="233">
        <f ca="1">IF(LEN(B28)&gt;0,'8'!R28-'8'!Q28,"")</f>
        <v>0</v>
      </c>
      <c r="S28" s="234"/>
      <c r="T28" s="34"/>
      <c r="U28" s="34"/>
      <c r="V28" s="34"/>
      <c r="W28" s="34"/>
      <c r="X28" s="34"/>
      <c r="Y28" s="34"/>
      <c r="Z28" s="34"/>
      <c r="AB28" s="167">
        <f>ROW()</f>
        <v>28</v>
      </c>
      <c r="AC28" s="168">
        <f t="shared" ca="1" si="9"/>
        <v>0</v>
      </c>
      <c r="AD28" s="168">
        <f t="shared" ca="1" si="10"/>
        <v>0</v>
      </c>
      <c r="AE28" s="169" t="str">
        <f t="shared" ca="1" si="11"/>
        <v>-</v>
      </c>
      <c r="AF28" s="168" t="str">
        <f t="shared" ca="1" si="12"/>
        <v>-</v>
      </c>
      <c r="AG28" s="169" t="str">
        <f t="shared" ca="1" si="13"/>
        <v>-</v>
      </c>
      <c r="AH28" s="168" t="str">
        <f t="shared" ca="1" si="14"/>
        <v>-</v>
      </c>
      <c r="AI28" s="168">
        <f t="shared" ca="1" si="15"/>
        <v>0</v>
      </c>
      <c r="AJ28" s="170">
        <f t="shared" ca="1" si="16"/>
        <v>0</v>
      </c>
      <c r="AK28" s="168">
        <f t="shared" ca="1" si="17"/>
        <v>0</v>
      </c>
      <c r="AL28" s="168">
        <f t="shared" ca="1" si="18"/>
        <v>0</v>
      </c>
    </row>
    <row r="29" spans="1:47" ht="27" customHeight="1" x14ac:dyDescent="0.2">
      <c r="A29" s="56">
        <v>14</v>
      </c>
      <c r="B29" s="309" t="str">
        <f t="shared" ca="1" si="4"/>
        <v>A14</v>
      </c>
      <c r="C29" s="309"/>
      <c r="D29" s="57" t="str">
        <f t="shared" ca="1" si="5"/>
        <v/>
      </c>
      <c r="E29" s="59" t="str">
        <f t="shared" ca="1" si="6"/>
        <v/>
      </c>
      <c r="F29" s="215">
        <f ca="1">IF(LEN(B29)&gt;0,'OBRAČUNANA OSNOVNA PLAČA'!I23,"")</f>
        <v>0</v>
      </c>
      <c r="G29" s="60"/>
      <c r="H29" s="60"/>
      <c r="I29" s="60"/>
      <c r="J29" s="60"/>
      <c r="K29" s="60"/>
      <c r="L29" s="229">
        <f t="shared" si="7"/>
        <v>0</v>
      </c>
      <c r="M29" s="230">
        <f t="shared" ca="1" si="19"/>
        <v>0</v>
      </c>
      <c r="N29" s="230">
        <f t="shared" ca="1" si="20"/>
        <v>0</v>
      </c>
      <c r="O29" s="231">
        <f t="shared" ca="1" si="21"/>
        <v>0</v>
      </c>
      <c r="P29" s="232">
        <f t="shared" ca="1" si="22"/>
        <v>0</v>
      </c>
      <c r="Q29" s="233">
        <f t="shared" ca="1" si="8"/>
        <v>0</v>
      </c>
      <c r="R29" s="233">
        <f ca="1">IF(LEN(B29)&gt;0,'8'!R29-'8'!Q29,"")</f>
        <v>0</v>
      </c>
      <c r="S29" s="234"/>
      <c r="T29" s="34"/>
      <c r="U29" s="34"/>
      <c r="V29" s="34"/>
      <c r="W29" s="34"/>
      <c r="X29" s="34"/>
      <c r="Y29" s="34"/>
      <c r="Z29" s="34"/>
      <c r="AB29" s="167">
        <f>ROW()</f>
        <v>29</v>
      </c>
      <c r="AC29" s="168">
        <f t="shared" ca="1" si="9"/>
        <v>0</v>
      </c>
      <c r="AD29" s="168">
        <f t="shared" ca="1" si="10"/>
        <v>0</v>
      </c>
      <c r="AE29" s="169" t="str">
        <f t="shared" ca="1" si="11"/>
        <v>-</v>
      </c>
      <c r="AF29" s="168" t="str">
        <f t="shared" ca="1" si="12"/>
        <v>-</v>
      </c>
      <c r="AG29" s="169" t="str">
        <f t="shared" ca="1" si="13"/>
        <v>-</v>
      </c>
      <c r="AH29" s="168" t="str">
        <f t="shared" ca="1" si="14"/>
        <v>-</v>
      </c>
      <c r="AI29" s="168">
        <f t="shared" ca="1" si="15"/>
        <v>0</v>
      </c>
      <c r="AJ29" s="170">
        <f t="shared" ca="1" si="16"/>
        <v>0</v>
      </c>
      <c r="AK29" s="168">
        <f t="shared" ca="1" si="17"/>
        <v>0</v>
      </c>
      <c r="AL29" s="168">
        <f t="shared" ca="1" si="18"/>
        <v>0</v>
      </c>
    </row>
    <row r="30" spans="1:47" ht="27" customHeight="1" x14ac:dyDescent="0.2">
      <c r="A30" s="56">
        <v>15</v>
      </c>
      <c r="B30" s="309" t="str">
        <f t="shared" ca="1" si="4"/>
        <v>A15</v>
      </c>
      <c r="C30" s="309"/>
      <c r="D30" s="57" t="str">
        <f t="shared" ca="1" si="5"/>
        <v/>
      </c>
      <c r="E30" s="59" t="str">
        <f t="shared" ca="1" si="6"/>
        <v/>
      </c>
      <c r="F30" s="215">
        <f ca="1">IF(LEN(B30)&gt;0,'OBRAČUNANA OSNOVNA PLAČA'!I24,"")</f>
        <v>0</v>
      </c>
      <c r="G30" s="60"/>
      <c r="H30" s="60"/>
      <c r="I30" s="60"/>
      <c r="J30" s="60"/>
      <c r="K30" s="60"/>
      <c r="L30" s="229">
        <f t="shared" si="7"/>
        <v>0</v>
      </c>
      <c r="M30" s="230">
        <f t="shared" ca="1" si="19"/>
        <v>0</v>
      </c>
      <c r="N30" s="230">
        <f t="shared" ca="1" si="20"/>
        <v>0</v>
      </c>
      <c r="O30" s="231">
        <f t="shared" ca="1" si="21"/>
        <v>0</v>
      </c>
      <c r="P30" s="232">
        <f t="shared" ca="1" si="22"/>
        <v>0</v>
      </c>
      <c r="Q30" s="233">
        <f t="shared" ca="1" si="8"/>
        <v>0</v>
      </c>
      <c r="R30" s="233">
        <f ca="1">IF(LEN(B30)&gt;0,'8'!R30-'8'!Q30,"")</f>
        <v>0</v>
      </c>
      <c r="S30" s="234"/>
      <c r="T30" s="34"/>
      <c r="U30" s="34"/>
      <c r="V30" s="34"/>
      <c r="W30" s="34"/>
      <c r="X30" s="34"/>
      <c r="Y30" s="34"/>
      <c r="Z30" s="34"/>
      <c r="AB30" s="167">
        <f>ROW()</f>
        <v>30</v>
      </c>
      <c r="AC30" s="168">
        <f t="shared" ca="1" si="9"/>
        <v>0</v>
      </c>
      <c r="AD30" s="168">
        <f t="shared" ca="1" si="10"/>
        <v>0</v>
      </c>
      <c r="AE30" s="169" t="str">
        <f t="shared" ca="1" si="11"/>
        <v>-</v>
      </c>
      <c r="AF30" s="168" t="str">
        <f t="shared" ca="1" si="12"/>
        <v>-</v>
      </c>
      <c r="AG30" s="169" t="str">
        <f t="shared" ca="1" si="13"/>
        <v>-</v>
      </c>
      <c r="AH30" s="168" t="str">
        <f t="shared" ca="1" si="14"/>
        <v>-</v>
      </c>
      <c r="AI30" s="168">
        <f t="shared" ca="1" si="15"/>
        <v>0</v>
      </c>
      <c r="AJ30" s="170">
        <f t="shared" ca="1" si="16"/>
        <v>0</v>
      </c>
      <c r="AK30" s="168">
        <f t="shared" ca="1" si="17"/>
        <v>0</v>
      </c>
      <c r="AL30" s="168">
        <f t="shared" ca="1" si="18"/>
        <v>0</v>
      </c>
    </row>
    <row r="31" spans="1:47" ht="27" customHeight="1" x14ac:dyDescent="0.2">
      <c r="A31" s="56">
        <v>16</v>
      </c>
      <c r="B31" s="309" t="str">
        <f t="shared" ca="1" si="4"/>
        <v>A16</v>
      </c>
      <c r="C31" s="309"/>
      <c r="D31" s="57" t="str">
        <f t="shared" ca="1" si="5"/>
        <v/>
      </c>
      <c r="E31" s="59" t="str">
        <f t="shared" ca="1" si="6"/>
        <v/>
      </c>
      <c r="F31" s="215">
        <f ca="1">IF(LEN(B31)&gt;0,'OBRAČUNANA OSNOVNA PLAČA'!I25,"")</f>
        <v>0</v>
      </c>
      <c r="G31" s="60"/>
      <c r="H31" s="60"/>
      <c r="I31" s="60"/>
      <c r="J31" s="60"/>
      <c r="K31" s="60"/>
      <c r="L31" s="229">
        <f t="shared" si="7"/>
        <v>0</v>
      </c>
      <c r="M31" s="230">
        <f t="shared" ca="1" si="19"/>
        <v>0</v>
      </c>
      <c r="N31" s="230">
        <f t="shared" ca="1" si="20"/>
        <v>0</v>
      </c>
      <c r="O31" s="231">
        <f t="shared" ca="1" si="21"/>
        <v>0</v>
      </c>
      <c r="P31" s="232">
        <f t="shared" ca="1" si="22"/>
        <v>0</v>
      </c>
      <c r="Q31" s="233">
        <f t="shared" ca="1" si="8"/>
        <v>0</v>
      </c>
      <c r="R31" s="233">
        <f ca="1">IF(LEN(B31)&gt;0,'8'!R31-'8'!Q31,"")</f>
        <v>0</v>
      </c>
      <c r="S31" s="234"/>
      <c r="T31" s="34"/>
      <c r="U31" s="34"/>
      <c r="V31" s="34"/>
      <c r="W31" s="34"/>
      <c r="X31" s="34"/>
      <c r="Y31" s="34"/>
      <c r="Z31" s="34"/>
      <c r="AB31" s="167">
        <f>ROW()</f>
        <v>31</v>
      </c>
      <c r="AC31" s="168">
        <f t="shared" ca="1" si="9"/>
        <v>0</v>
      </c>
      <c r="AD31" s="168">
        <f t="shared" ca="1" si="10"/>
        <v>0</v>
      </c>
      <c r="AE31" s="169" t="str">
        <f t="shared" ca="1" si="11"/>
        <v>-</v>
      </c>
      <c r="AF31" s="168" t="str">
        <f t="shared" ca="1" si="12"/>
        <v>-</v>
      </c>
      <c r="AG31" s="169" t="str">
        <f t="shared" ca="1" si="13"/>
        <v>-</v>
      </c>
      <c r="AH31" s="168" t="str">
        <f t="shared" ca="1" si="14"/>
        <v>-</v>
      </c>
      <c r="AI31" s="168">
        <f t="shared" ca="1" si="15"/>
        <v>0</v>
      </c>
      <c r="AJ31" s="170">
        <f t="shared" ca="1" si="16"/>
        <v>0</v>
      </c>
      <c r="AK31" s="168">
        <f t="shared" ca="1" si="17"/>
        <v>0</v>
      </c>
      <c r="AL31" s="168">
        <f t="shared" ca="1" si="18"/>
        <v>0</v>
      </c>
    </row>
    <row r="32" spans="1:47" ht="27" customHeight="1" x14ac:dyDescent="0.2">
      <c r="A32" s="56">
        <v>17</v>
      </c>
      <c r="B32" s="309" t="str">
        <f t="shared" ca="1" si="4"/>
        <v>A17</v>
      </c>
      <c r="C32" s="309"/>
      <c r="D32" s="57" t="str">
        <f t="shared" ca="1" si="5"/>
        <v/>
      </c>
      <c r="E32" s="59" t="str">
        <f t="shared" ca="1" si="6"/>
        <v/>
      </c>
      <c r="F32" s="215">
        <f ca="1">IF(LEN(B32)&gt;0,'OBRAČUNANA OSNOVNA PLAČA'!I26,"")</f>
        <v>0</v>
      </c>
      <c r="G32" s="60"/>
      <c r="H32" s="60"/>
      <c r="I32" s="60"/>
      <c r="J32" s="60"/>
      <c r="K32" s="60"/>
      <c r="L32" s="229">
        <f t="shared" si="7"/>
        <v>0</v>
      </c>
      <c r="M32" s="230">
        <f t="shared" ca="1" si="19"/>
        <v>0</v>
      </c>
      <c r="N32" s="230">
        <f t="shared" ca="1" si="20"/>
        <v>0</v>
      </c>
      <c r="O32" s="231">
        <f t="shared" ca="1" si="21"/>
        <v>0</v>
      </c>
      <c r="P32" s="232">
        <f t="shared" ca="1" si="22"/>
        <v>0</v>
      </c>
      <c r="Q32" s="233">
        <f t="shared" ca="1" si="8"/>
        <v>0</v>
      </c>
      <c r="R32" s="233">
        <f ca="1">IF(LEN(B32)&gt;0,'8'!R32-'8'!Q32,"")</f>
        <v>0</v>
      </c>
      <c r="S32" s="234"/>
      <c r="T32" s="34"/>
      <c r="U32" s="34"/>
      <c r="V32" s="34"/>
      <c r="W32" s="34"/>
      <c r="X32" s="34"/>
      <c r="Y32" s="34"/>
      <c r="Z32" s="34"/>
      <c r="AB32" s="167">
        <f>ROW()</f>
        <v>32</v>
      </c>
      <c r="AC32" s="168">
        <f t="shared" ca="1" si="9"/>
        <v>0</v>
      </c>
      <c r="AD32" s="168">
        <f t="shared" ca="1" si="10"/>
        <v>0</v>
      </c>
      <c r="AE32" s="169" t="str">
        <f t="shared" ca="1" si="11"/>
        <v>-</v>
      </c>
      <c r="AF32" s="168" t="str">
        <f t="shared" ca="1" si="12"/>
        <v>-</v>
      </c>
      <c r="AG32" s="169" t="str">
        <f t="shared" ca="1" si="13"/>
        <v>-</v>
      </c>
      <c r="AH32" s="168" t="str">
        <f t="shared" ca="1" si="14"/>
        <v>-</v>
      </c>
      <c r="AI32" s="168">
        <f t="shared" ca="1" si="15"/>
        <v>0</v>
      </c>
      <c r="AJ32" s="170">
        <f t="shared" ca="1" si="16"/>
        <v>0</v>
      </c>
      <c r="AK32" s="168">
        <f t="shared" ca="1" si="17"/>
        <v>0</v>
      </c>
      <c r="AL32" s="168">
        <f t="shared" ca="1" si="18"/>
        <v>0</v>
      </c>
    </row>
    <row r="33" spans="1:38" ht="27" customHeight="1" x14ac:dyDescent="0.2">
      <c r="A33" s="56">
        <v>18</v>
      </c>
      <c r="B33" s="309" t="str">
        <f t="shared" ca="1" si="4"/>
        <v>A18</v>
      </c>
      <c r="C33" s="309"/>
      <c r="D33" s="57" t="str">
        <f t="shared" ca="1" si="5"/>
        <v/>
      </c>
      <c r="E33" s="59" t="str">
        <f t="shared" ca="1" si="6"/>
        <v/>
      </c>
      <c r="F33" s="215">
        <f ca="1">IF(LEN(B33)&gt;0,'OBRAČUNANA OSNOVNA PLAČA'!I27,"")</f>
        <v>0</v>
      </c>
      <c r="G33" s="60"/>
      <c r="H33" s="60"/>
      <c r="I33" s="60"/>
      <c r="J33" s="60"/>
      <c r="K33" s="60"/>
      <c r="L33" s="229">
        <f t="shared" si="7"/>
        <v>0</v>
      </c>
      <c r="M33" s="230">
        <f t="shared" ca="1" si="19"/>
        <v>0</v>
      </c>
      <c r="N33" s="230">
        <f t="shared" ca="1" si="20"/>
        <v>0</v>
      </c>
      <c r="O33" s="231">
        <f t="shared" ca="1" si="21"/>
        <v>0</v>
      </c>
      <c r="P33" s="232">
        <f t="shared" ca="1" si="22"/>
        <v>0</v>
      </c>
      <c r="Q33" s="233">
        <f t="shared" ca="1" si="8"/>
        <v>0</v>
      </c>
      <c r="R33" s="233">
        <f ca="1">IF(LEN(B33)&gt;0,'8'!R33-'8'!Q33,"")</f>
        <v>0</v>
      </c>
      <c r="S33" s="234"/>
      <c r="T33" s="34"/>
      <c r="U33" s="34"/>
      <c r="V33" s="34"/>
      <c r="W33" s="34"/>
      <c r="X33" s="34"/>
      <c r="Y33" s="34"/>
      <c r="Z33" s="34"/>
      <c r="AB33" s="167">
        <f>ROW()</f>
        <v>33</v>
      </c>
      <c r="AC33" s="168">
        <f t="shared" ca="1" si="9"/>
        <v>0</v>
      </c>
      <c r="AD33" s="168">
        <f t="shared" ca="1" si="10"/>
        <v>0</v>
      </c>
      <c r="AE33" s="169" t="str">
        <f t="shared" ca="1" si="11"/>
        <v>-</v>
      </c>
      <c r="AF33" s="168" t="str">
        <f t="shared" ca="1" si="12"/>
        <v>-</v>
      </c>
      <c r="AG33" s="169" t="str">
        <f t="shared" ca="1" si="13"/>
        <v>-</v>
      </c>
      <c r="AH33" s="168" t="str">
        <f t="shared" ca="1" si="14"/>
        <v>-</v>
      </c>
      <c r="AI33" s="168">
        <f t="shared" ca="1" si="15"/>
        <v>0</v>
      </c>
      <c r="AJ33" s="170">
        <f t="shared" ca="1" si="16"/>
        <v>0</v>
      </c>
      <c r="AK33" s="168">
        <f t="shared" ca="1" si="17"/>
        <v>0</v>
      </c>
      <c r="AL33" s="168">
        <f t="shared" ca="1" si="18"/>
        <v>0</v>
      </c>
    </row>
    <row r="34" spans="1:38" ht="27" customHeight="1" x14ac:dyDescent="0.2">
      <c r="A34" s="56">
        <v>19</v>
      </c>
      <c r="B34" s="309" t="str">
        <f t="shared" ca="1" si="4"/>
        <v>A19</v>
      </c>
      <c r="C34" s="309"/>
      <c r="D34" s="57" t="str">
        <f t="shared" ca="1" si="5"/>
        <v/>
      </c>
      <c r="E34" s="59" t="str">
        <f t="shared" ca="1" si="6"/>
        <v/>
      </c>
      <c r="F34" s="215">
        <f ca="1">IF(LEN(B34)&gt;0,'OBRAČUNANA OSNOVNA PLAČA'!I28,"")</f>
        <v>0</v>
      </c>
      <c r="G34" s="60"/>
      <c r="H34" s="60"/>
      <c r="I34" s="60"/>
      <c r="J34" s="60"/>
      <c r="K34" s="60"/>
      <c r="L34" s="229">
        <f t="shared" si="7"/>
        <v>0</v>
      </c>
      <c r="M34" s="230">
        <f t="shared" ca="1" si="19"/>
        <v>0</v>
      </c>
      <c r="N34" s="230">
        <f t="shared" ca="1" si="20"/>
        <v>0</v>
      </c>
      <c r="O34" s="231">
        <f t="shared" ca="1" si="21"/>
        <v>0</v>
      </c>
      <c r="P34" s="232">
        <f t="shared" ca="1" si="22"/>
        <v>0</v>
      </c>
      <c r="Q34" s="233">
        <f t="shared" ca="1" si="8"/>
        <v>0</v>
      </c>
      <c r="R34" s="233">
        <f ca="1">IF(LEN(B34)&gt;0,'8'!R34-'8'!Q34,"")</f>
        <v>0</v>
      </c>
      <c r="S34" s="234"/>
      <c r="T34" s="34"/>
      <c r="U34" s="34"/>
      <c r="V34" s="34"/>
      <c r="W34" s="34"/>
      <c r="X34" s="34"/>
      <c r="Y34" s="34"/>
      <c r="Z34" s="34"/>
      <c r="AB34" s="167">
        <f>ROW()</f>
        <v>34</v>
      </c>
      <c r="AC34" s="168">
        <f t="shared" ca="1" si="9"/>
        <v>0</v>
      </c>
      <c r="AD34" s="168">
        <f t="shared" ca="1" si="10"/>
        <v>0</v>
      </c>
      <c r="AE34" s="169" t="str">
        <f t="shared" ca="1" si="11"/>
        <v>-</v>
      </c>
      <c r="AF34" s="168" t="str">
        <f t="shared" ca="1" si="12"/>
        <v>-</v>
      </c>
      <c r="AG34" s="169" t="str">
        <f t="shared" ca="1" si="13"/>
        <v>-</v>
      </c>
      <c r="AH34" s="168" t="str">
        <f t="shared" ca="1" si="14"/>
        <v>-</v>
      </c>
      <c r="AI34" s="168">
        <f t="shared" ca="1" si="15"/>
        <v>0</v>
      </c>
      <c r="AJ34" s="170">
        <f t="shared" ca="1" si="16"/>
        <v>0</v>
      </c>
      <c r="AK34" s="168">
        <f t="shared" ca="1" si="17"/>
        <v>0</v>
      </c>
      <c r="AL34" s="168">
        <f t="shared" ca="1" si="18"/>
        <v>0</v>
      </c>
    </row>
    <row r="35" spans="1:38" ht="27" customHeight="1" x14ac:dyDescent="0.2">
      <c r="A35" s="56">
        <v>20</v>
      </c>
      <c r="B35" s="309" t="str">
        <f t="shared" ca="1" si="4"/>
        <v>A20</v>
      </c>
      <c r="C35" s="309"/>
      <c r="D35" s="57" t="str">
        <f t="shared" ca="1" si="5"/>
        <v/>
      </c>
      <c r="E35" s="59" t="str">
        <f t="shared" ca="1" si="6"/>
        <v/>
      </c>
      <c r="F35" s="215">
        <f ca="1">IF(LEN(B35)&gt;0,'OBRAČUNANA OSNOVNA PLAČA'!I29,"")</f>
        <v>0</v>
      </c>
      <c r="G35" s="60"/>
      <c r="H35" s="60"/>
      <c r="I35" s="60"/>
      <c r="J35" s="60"/>
      <c r="K35" s="60"/>
      <c r="L35" s="229">
        <f t="shared" si="7"/>
        <v>0</v>
      </c>
      <c r="M35" s="230">
        <f t="shared" ca="1" si="19"/>
        <v>0</v>
      </c>
      <c r="N35" s="230">
        <f t="shared" ca="1" si="20"/>
        <v>0</v>
      </c>
      <c r="O35" s="231">
        <f t="shared" ca="1" si="21"/>
        <v>0</v>
      </c>
      <c r="P35" s="232">
        <f t="shared" ca="1" si="22"/>
        <v>0</v>
      </c>
      <c r="Q35" s="233">
        <f t="shared" ca="1" si="8"/>
        <v>0</v>
      </c>
      <c r="R35" s="233">
        <f ca="1">IF(LEN(B35)&gt;0,'8'!R35-'8'!Q35,"")</f>
        <v>0</v>
      </c>
      <c r="S35" s="234"/>
      <c r="T35" s="34"/>
      <c r="U35" s="34"/>
      <c r="V35" s="34"/>
      <c r="W35" s="34"/>
      <c r="X35" s="34"/>
      <c r="Y35" s="34"/>
      <c r="Z35" s="34"/>
      <c r="AB35" s="167">
        <f>ROW()</f>
        <v>35</v>
      </c>
      <c r="AC35" s="168">
        <f t="shared" ca="1" si="9"/>
        <v>0</v>
      </c>
      <c r="AD35" s="168">
        <f t="shared" ca="1" si="10"/>
        <v>0</v>
      </c>
      <c r="AE35" s="169" t="str">
        <f t="shared" ca="1" si="11"/>
        <v>-</v>
      </c>
      <c r="AF35" s="168" t="str">
        <f t="shared" ca="1" si="12"/>
        <v>-</v>
      </c>
      <c r="AG35" s="169" t="str">
        <f t="shared" ca="1" si="13"/>
        <v>-</v>
      </c>
      <c r="AH35" s="168" t="str">
        <f t="shared" ca="1" si="14"/>
        <v>-</v>
      </c>
      <c r="AI35" s="168">
        <f t="shared" ca="1" si="15"/>
        <v>0</v>
      </c>
      <c r="AJ35" s="170">
        <f t="shared" ca="1" si="16"/>
        <v>0</v>
      </c>
      <c r="AK35" s="168">
        <f t="shared" ca="1" si="17"/>
        <v>0</v>
      </c>
      <c r="AL35" s="168">
        <f t="shared" ca="1" si="18"/>
        <v>0</v>
      </c>
    </row>
    <row r="36" spans="1:38" ht="27" customHeight="1" x14ac:dyDescent="0.2">
      <c r="A36" s="56">
        <v>21</v>
      </c>
      <c r="B36" s="309" t="str">
        <f t="shared" ca="1" si="4"/>
        <v>A21</v>
      </c>
      <c r="C36" s="309"/>
      <c r="D36" s="57" t="str">
        <f t="shared" ca="1" si="5"/>
        <v/>
      </c>
      <c r="E36" s="59" t="str">
        <f t="shared" ca="1" si="6"/>
        <v/>
      </c>
      <c r="F36" s="215">
        <f ca="1">IF(LEN(B36)&gt;0,'OBRAČUNANA OSNOVNA PLAČA'!I30,"")</f>
        <v>0</v>
      </c>
      <c r="G36" s="60"/>
      <c r="H36" s="60"/>
      <c r="I36" s="60"/>
      <c r="J36" s="60"/>
      <c r="K36" s="60"/>
      <c r="L36" s="229">
        <f t="shared" si="7"/>
        <v>0</v>
      </c>
      <c r="M36" s="230">
        <f t="shared" ca="1" si="19"/>
        <v>0</v>
      </c>
      <c r="N36" s="230">
        <f t="shared" ca="1" si="20"/>
        <v>0</v>
      </c>
      <c r="O36" s="231">
        <f t="shared" ca="1" si="21"/>
        <v>0</v>
      </c>
      <c r="P36" s="232">
        <f t="shared" ca="1" si="22"/>
        <v>0</v>
      </c>
      <c r="Q36" s="233">
        <f t="shared" ca="1" si="8"/>
        <v>0</v>
      </c>
      <c r="R36" s="233">
        <f ca="1">IF(LEN(B36)&gt;0,'8'!R36-'8'!Q36,"")</f>
        <v>0</v>
      </c>
      <c r="S36" s="234"/>
      <c r="T36" s="34"/>
      <c r="U36" s="34"/>
      <c r="V36" s="34"/>
      <c r="W36" s="34"/>
      <c r="X36" s="34"/>
      <c r="Y36" s="34"/>
      <c r="Z36" s="34"/>
      <c r="AB36" s="167">
        <f>ROW()</f>
        <v>36</v>
      </c>
      <c r="AC36" s="168">
        <f t="shared" ca="1" si="9"/>
        <v>0</v>
      </c>
      <c r="AD36" s="168">
        <f t="shared" ca="1" si="10"/>
        <v>0</v>
      </c>
      <c r="AE36" s="169" t="str">
        <f t="shared" ca="1" si="11"/>
        <v>-</v>
      </c>
      <c r="AF36" s="168" t="str">
        <f t="shared" ca="1" si="12"/>
        <v>-</v>
      </c>
      <c r="AG36" s="169" t="str">
        <f t="shared" ca="1" si="13"/>
        <v>-</v>
      </c>
      <c r="AH36" s="168" t="str">
        <f t="shared" ca="1" si="14"/>
        <v>-</v>
      </c>
      <c r="AI36" s="168">
        <f t="shared" ca="1" si="15"/>
        <v>0</v>
      </c>
      <c r="AJ36" s="170">
        <f t="shared" ca="1" si="16"/>
        <v>0</v>
      </c>
      <c r="AK36" s="168">
        <f t="shared" ca="1" si="17"/>
        <v>0</v>
      </c>
      <c r="AL36" s="168">
        <f t="shared" ca="1" si="18"/>
        <v>0</v>
      </c>
    </row>
    <row r="37" spans="1:38" ht="27" customHeight="1" x14ac:dyDescent="0.2">
      <c r="A37" s="56">
        <v>22</v>
      </c>
      <c r="B37" s="309" t="str">
        <f t="shared" ca="1" si="4"/>
        <v>A22</v>
      </c>
      <c r="C37" s="309"/>
      <c r="D37" s="57" t="str">
        <f t="shared" ca="1" si="5"/>
        <v/>
      </c>
      <c r="E37" s="59" t="str">
        <f t="shared" ca="1" si="6"/>
        <v/>
      </c>
      <c r="F37" s="215">
        <f ca="1">IF(LEN(B37)&gt;0,'OBRAČUNANA OSNOVNA PLAČA'!I31,"")</f>
        <v>0</v>
      </c>
      <c r="G37" s="60"/>
      <c r="H37" s="60"/>
      <c r="I37" s="60"/>
      <c r="J37" s="60"/>
      <c r="K37" s="60"/>
      <c r="L37" s="229">
        <f t="shared" si="7"/>
        <v>0</v>
      </c>
      <c r="M37" s="230">
        <f t="shared" ca="1" si="19"/>
        <v>0</v>
      </c>
      <c r="N37" s="230">
        <f t="shared" ca="1" si="20"/>
        <v>0</v>
      </c>
      <c r="O37" s="231">
        <f t="shared" ca="1" si="21"/>
        <v>0</v>
      </c>
      <c r="P37" s="232">
        <f t="shared" ca="1" si="22"/>
        <v>0</v>
      </c>
      <c r="Q37" s="233">
        <f t="shared" ca="1" si="8"/>
        <v>0</v>
      </c>
      <c r="R37" s="233">
        <f ca="1">IF(LEN(B37)&gt;0,'8'!R37-'8'!Q37,"")</f>
        <v>0</v>
      </c>
      <c r="S37" s="234"/>
      <c r="T37" s="34"/>
      <c r="U37" s="34"/>
      <c r="V37" s="34"/>
      <c r="W37" s="34"/>
      <c r="X37" s="34"/>
      <c r="Y37" s="34"/>
      <c r="Z37" s="34"/>
      <c r="AB37" s="167">
        <f>ROW()</f>
        <v>37</v>
      </c>
      <c r="AC37" s="168">
        <f t="shared" ca="1" si="9"/>
        <v>0</v>
      </c>
      <c r="AD37" s="168">
        <f t="shared" ca="1" si="10"/>
        <v>0</v>
      </c>
      <c r="AE37" s="169" t="str">
        <f t="shared" ca="1" si="11"/>
        <v>-</v>
      </c>
      <c r="AF37" s="168" t="str">
        <f t="shared" ca="1" si="12"/>
        <v>-</v>
      </c>
      <c r="AG37" s="169" t="str">
        <f t="shared" ca="1" si="13"/>
        <v>-</v>
      </c>
      <c r="AH37" s="168" t="str">
        <f t="shared" ca="1" si="14"/>
        <v>-</v>
      </c>
      <c r="AI37" s="168">
        <f t="shared" ca="1" si="15"/>
        <v>0</v>
      </c>
      <c r="AJ37" s="170">
        <f t="shared" ca="1" si="16"/>
        <v>0</v>
      </c>
      <c r="AK37" s="168">
        <f t="shared" ca="1" si="17"/>
        <v>0</v>
      </c>
      <c r="AL37" s="168">
        <f t="shared" ca="1" si="18"/>
        <v>0</v>
      </c>
    </row>
    <row r="38" spans="1:38" ht="27" customHeight="1" x14ac:dyDescent="0.2">
      <c r="A38" s="56">
        <v>23</v>
      </c>
      <c r="B38" s="309" t="str">
        <f t="shared" ca="1" si="4"/>
        <v>A23</v>
      </c>
      <c r="C38" s="309"/>
      <c r="D38" s="57" t="str">
        <f t="shared" ca="1" si="5"/>
        <v/>
      </c>
      <c r="E38" s="59" t="str">
        <f t="shared" ca="1" si="6"/>
        <v/>
      </c>
      <c r="F38" s="215">
        <f ca="1">IF(LEN(B38)&gt;0,'OBRAČUNANA OSNOVNA PLAČA'!I32,"")</f>
        <v>0</v>
      </c>
      <c r="G38" s="60"/>
      <c r="H38" s="60"/>
      <c r="I38" s="60"/>
      <c r="J38" s="60"/>
      <c r="K38" s="60"/>
      <c r="L38" s="229">
        <f t="shared" si="7"/>
        <v>0</v>
      </c>
      <c r="M38" s="230">
        <f t="shared" ca="1" si="19"/>
        <v>0</v>
      </c>
      <c r="N38" s="230">
        <f t="shared" ca="1" si="20"/>
        <v>0</v>
      </c>
      <c r="O38" s="231">
        <f t="shared" ca="1" si="21"/>
        <v>0</v>
      </c>
      <c r="P38" s="232">
        <f t="shared" ca="1" si="22"/>
        <v>0</v>
      </c>
      <c r="Q38" s="233">
        <f t="shared" ca="1" si="8"/>
        <v>0</v>
      </c>
      <c r="R38" s="233">
        <f ca="1">IF(LEN(B38)&gt;0,'8'!R38-'8'!Q38,"")</f>
        <v>0</v>
      </c>
      <c r="S38" s="234"/>
      <c r="T38" s="34"/>
      <c r="U38" s="34"/>
      <c r="V38" s="34"/>
      <c r="W38" s="34"/>
      <c r="X38" s="34"/>
      <c r="Y38" s="34"/>
      <c r="Z38" s="34"/>
      <c r="AB38" s="167">
        <f>ROW()</f>
        <v>38</v>
      </c>
      <c r="AC38" s="168">
        <f t="shared" ca="1" si="9"/>
        <v>0</v>
      </c>
      <c r="AD38" s="168">
        <f t="shared" ca="1" si="10"/>
        <v>0</v>
      </c>
      <c r="AE38" s="169" t="str">
        <f t="shared" ca="1" si="11"/>
        <v>-</v>
      </c>
      <c r="AF38" s="168" t="str">
        <f t="shared" ca="1" si="12"/>
        <v>-</v>
      </c>
      <c r="AG38" s="169" t="str">
        <f t="shared" ca="1" si="13"/>
        <v>-</v>
      </c>
      <c r="AH38" s="168" t="str">
        <f t="shared" ca="1" si="14"/>
        <v>-</v>
      </c>
      <c r="AI38" s="168">
        <f t="shared" ca="1" si="15"/>
        <v>0</v>
      </c>
      <c r="AJ38" s="170">
        <f t="shared" ca="1" si="16"/>
        <v>0</v>
      </c>
      <c r="AK38" s="168">
        <f t="shared" ca="1" si="17"/>
        <v>0</v>
      </c>
      <c r="AL38" s="168">
        <f t="shared" ca="1" si="18"/>
        <v>0</v>
      </c>
    </row>
    <row r="39" spans="1:38" ht="27" customHeight="1" x14ac:dyDescent="0.2">
      <c r="A39" s="56">
        <v>24</v>
      </c>
      <c r="B39" s="309" t="str">
        <f t="shared" ca="1" si="4"/>
        <v>A24</v>
      </c>
      <c r="C39" s="309"/>
      <c r="D39" s="57" t="str">
        <f t="shared" ca="1" si="5"/>
        <v/>
      </c>
      <c r="E39" s="59" t="str">
        <f t="shared" ca="1" si="6"/>
        <v/>
      </c>
      <c r="F39" s="215">
        <f ca="1">IF(LEN(B39)&gt;0,'OBRAČUNANA OSNOVNA PLAČA'!I33,"")</f>
        <v>0</v>
      </c>
      <c r="G39" s="60"/>
      <c r="H39" s="60"/>
      <c r="I39" s="60"/>
      <c r="J39" s="60"/>
      <c r="K39" s="60"/>
      <c r="L39" s="229">
        <f t="shared" si="7"/>
        <v>0</v>
      </c>
      <c r="M39" s="230">
        <f t="shared" ca="1" si="19"/>
        <v>0</v>
      </c>
      <c r="N39" s="230">
        <f t="shared" ca="1" si="20"/>
        <v>0</v>
      </c>
      <c r="O39" s="231">
        <f t="shared" ca="1" si="21"/>
        <v>0</v>
      </c>
      <c r="P39" s="232">
        <f t="shared" ca="1" si="22"/>
        <v>0</v>
      </c>
      <c r="Q39" s="233">
        <f t="shared" ca="1" si="8"/>
        <v>0</v>
      </c>
      <c r="R39" s="233">
        <f ca="1">IF(LEN(B39)&gt;0,'8'!R39-'8'!Q39,"")</f>
        <v>0</v>
      </c>
      <c r="S39" s="234"/>
      <c r="T39" s="34"/>
      <c r="U39" s="34"/>
      <c r="V39" s="34"/>
      <c r="W39" s="34"/>
      <c r="X39" s="34"/>
      <c r="Y39" s="34"/>
      <c r="Z39" s="34"/>
      <c r="AB39" s="167">
        <f>ROW()</f>
        <v>39</v>
      </c>
      <c r="AC39" s="168">
        <f t="shared" ca="1" si="9"/>
        <v>0</v>
      </c>
      <c r="AD39" s="168">
        <f t="shared" ca="1" si="10"/>
        <v>0</v>
      </c>
      <c r="AE39" s="169" t="str">
        <f t="shared" ca="1" si="11"/>
        <v>-</v>
      </c>
      <c r="AF39" s="168" t="str">
        <f t="shared" ca="1" si="12"/>
        <v>-</v>
      </c>
      <c r="AG39" s="169" t="str">
        <f t="shared" ca="1" si="13"/>
        <v>-</v>
      </c>
      <c r="AH39" s="168" t="str">
        <f t="shared" ca="1" si="14"/>
        <v>-</v>
      </c>
      <c r="AI39" s="168">
        <f t="shared" ca="1" si="15"/>
        <v>0</v>
      </c>
      <c r="AJ39" s="170">
        <f t="shared" ca="1" si="16"/>
        <v>0</v>
      </c>
      <c r="AK39" s="168">
        <f t="shared" ca="1" si="17"/>
        <v>0</v>
      </c>
      <c r="AL39" s="168">
        <f t="shared" ca="1" si="18"/>
        <v>0</v>
      </c>
    </row>
    <row r="40" spans="1:38" ht="27" customHeight="1" x14ac:dyDescent="0.2">
      <c r="A40" s="56">
        <v>25</v>
      </c>
      <c r="B40" s="309" t="str">
        <f t="shared" ca="1" si="4"/>
        <v>A25</v>
      </c>
      <c r="C40" s="309"/>
      <c r="D40" s="57" t="str">
        <f t="shared" ca="1" si="5"/>
        <v/>
      </c>
      <c r="E40" s="59" t="str">
        <f t="shared" ca="1" si="6"/>
        <v/>
      </c>
      <c r="F40" s="215">
        <f ca="1">IF(LEN(B40)&gt;0,'OBRAČUNANA OSNOVNA PLAČA'!I34,"")</f>
        <v>0</v>
      </c>
      <c r="G40" s="60"/>
      <c r="H40" s="60"/>
      <c r="I40" s="60"/>
      <c r="J40" s="60"/>
      <c r="K40" s="60"/>
      <c r="L40" s="229">
        <f t="shared" si="7"/>
        <v>0</v>
      </c>
      <c r="M40" s="230">
        <f t="shared" ca="1" si="19"/>
        <v>0</v>
      </c>
      <c r="N40" s="230">
        <f t="shared" ca="1" si="20"/>
        <v>0</v>
      </c>
      <c r="O40" s="231">
        <f t="shared" ca="1" si="21"/>
        <v>0</v>
      </c>
      <c r="P40" s="232">
        <f t="shared" ca="1" si="22"/>
        <v>0</v>
      </c>
      <c r="Q40" s="233">
        <f t="shared" ca="1" si="8"/>
        <v>0</v>
      </c>
      <c r="R40" s="233">
        <f ca="1">IF(LEN(B40)&gt;0,'8'!R40-'8'!Q40,"")</f>
        <v>0</v>
      </c>
      <c r="S40" s="234"/>
      <c r="T40" s="34"/>
      <c r="U40" s="34"/>
      <c r="V40" s="34"/>
      <c r="W40" s="34"/>
      <c r="X40" s="34"/>
      <c r="Y40" s="34"/>
      <c r="Z40" s="34"/>
      <c r="AB40" s="167">
        <f>ROW()</f>
        <v>40</v>
      </c>
      <c r="AC40" s="168">
        <f t="shared" ca="1" si="9"/>
        <v>0</v>
      </c>
      <c r="AD40" s="168">
        <f t="shared" ca="1" si="10"/>
        <v>0</v>
      </c>
      <c r="AE40" s="169" t="str">
        <f t="shared" ca="1" si="11"/>
        <v>-</v>
      </c>
      <c r="AF40" s="168" t="str">
        <f t="shared" ca="1" si="12"/>
        <v>-</v>
      </c>
      <c r="AG40" s="169" t="str">
        <f t="shared" ca="1" si="13"/>
        <v>-</v>
      </c>
      <c r="AH40" s="168" t="str">
        <f t="shared" ca="1" si="14"/>
        <v>-</v>
      </c>
      <c r="AI40" s="168">
        <f t="shared" ca="1" si="15"/>
        <v>0</v>
      </c>
      <c r="AJ40" s="170">
        <f t="shared" ca="1" si="16"/>
        <v>0</v>
      </c>
      <c r="AK40" s="168">
        <f t="shared" ca="1" si="17"/>
        <v>0</v>
      </c>
      <c r="AL40" s="168">
        <f t="shared" ca="1" si="18"/>
        <v>0</v>
      </c>
    </row>
    <row r="41" spans="1:38" ht="27" customHeight="1" x14ac:dyDescent="0.2">
      <c r="A41" s="56">
        <v>26</v>
      </c>
      <c r="B41" s="309" t="str">
        <f t="shared" ca="1" si="4"/>
        <v>A26</v>
      </c>
      <c r="C41" s="309"/>
      <c r="D41" s="57" t="str">
        <f t="shared" ca="1" si="5"/>
        <v/>
      </c>
      <c r="E41" s="59" t="str">
        <f t="shared" ca="1" si="6"/>
        <v/>
      </c>
      <c r="F41" s="215">
        <f ca="1">IF(LEN(B41)&gt;0,'OBRAČUNANA OSNOVNA PLAČA'!I35,"")</f>
        <v>0</v>
      </c>
      <c r="G41" s="60"/>
      <c r="H41" s="60"/>
      <c r="I41" s="60"/>
      <c r="J41" s="60"/>
      <c r="K41" s="60"/>
      <c r="L41" s="229">
        <f t="shared" si="7"/>
        <v>0</v>
      </c>
      <c r="M41" s="230">
        <f t="shared" ca="1" si="19"/>
        <v>0</v>
      </c>
      <c r="N41" s="230">
        <f t="shared" ca="1" si="20"/>
        <v>0</v>
      </c>
      <c r="O41" s="231">
        <f t="shared" ca="1" si="21"/>
        <v>0</v>
      </c>
      <c r="P41" s="232">
        <f t="shared" ca="1" si="22"/>
        <v>0</v>
      </c>
      <c r="Q41" s="233">
        <f t="shared" ca="1" si="8"/>
        <v>0</v>
      </c>
      <c r="R41" s="233">
        <f ca="1">IF(LEN(B41)&gt;0,'8'!R41-'8'!Q41,"")</f>
        <v>0</v>
      </c>
      <c r="S41" s="234"/>
      <c r="T41" s="34"/>
      <c r="U41" s="34"/>
      <c r="V41" s="34"/>
      <c r="W41" s="34"/>
      <c r="X41" s="34"/>
      <c r="Y41" s="34"/>
      <c r="Z41" s="34"/>
      <c r="AB41" s="167">
        <f>ROW()</f>
        <v>41</v>
      </c>
      <c r="AC41" s="168">
        <f t="shared" ca="1" si="9"/>
        <v>0</v>
      </c>
      <c r="AD41" s="168">
        <f t="shared" ca="1" si="10"/>
        <v>0</v>
      </c>
      <c r="AE41" s="169" t="str">
        <f t="shared" ca="1" si="11"/>
        <v>-</v>
      </c>
      <c r="AF41" s="168" t="str">
        <f t="shared" ca="1" si="12"/>
        <v>-</v>
      </c>
      <c r="AG41" s="169" t="str">
        <f t="shared" ca="1" si="13"/>
        <v>-</v>
      </c>
      <c r="AH41" s="168" t="str">
        <f t="shared" ca="1" si="14"/>
        <v>-</v>
      </c>
      <c r="AI41" s="168">
        <f t="shared" ca="1" si="15"/>
        <v>0</v>
      </c>
      <c r="AJ41" s="170">
        <f t="shared" ca="1" si="16"/>
        <v>0</v>
      </c>
      <c r="AK41" s="168">
        <f t="shared" ca="1" si="17"/>
        <v>0</v>
      </c>
      <c r="AL41" s="168">
        <f t="shared" ca="1" si="18"/>
        <v>0</v>
      </c>
    </row>
    <row r="42" spans="1:38" ht="27" customHeight="1" x14ac:dyDescent="0.2">
      <c r="A42" s="56">
        <v>27</v>
      </c>
      <c r="B42" s="309" t="str">
        <f t="shared" ca="1" si="4"/>
        <v>A27</v>
      </c>
      <c r="C42" s="309"/>
      <c r="D42" s="57" t="str">
        <f t="shared" ca="1" si="5"/>
        <v/>
      </c>
      <c r="E42" s="59" t="str">
        <f t="shared" ca="1" si="6"/>
        <v/>
      </c>
      <c r="F42" s="215">
        <f ca="1">IF(LEN(B42)&gt;0,'OBRAČUNANA OSNOVNA PLAČA'!I36,"")</f>
        <v>0</v>
      </c>
      <c r="G42" s="60"/>
      <c r="H42" s="60"/>
      <c r="I42" s="60"/>
      <c r="J42" s="60"/>
      <c r="K42" s="60"/>
      <c r="L42" s="229">
        <f t="shared" si="7"/>
        <v>0</v>
      </c>
      <c r="M42" s="230">
        <f t="shared" ca="1" si="19"/>
        <v>0</v>
      </c>
      <c r="N42" s="230">
        <f t="shared" ca="1" si="20"/>
        <v>0</v>
      </c>
      <c r="O42" s="231">
        <f t="shared" ca="1" si="21"/>
        <v>0</v>
      </c>
      <c r="P42" s="232">
        <f t="shared" ca="1" si="22"/>
        <v>0</v>
      </c>
      <c r="Q42" s="233">
        <f t="shared" ca="1" si="8"/>
        <v>0</v>
      </c>
      <c r="R42" s="233">
        <f ca="1">IF(LEN(B42)&gt;0,'8'!R42-'8'!Q42,"")</f>
        <v>0</v>
      </c>
      <c r="S42" s="234"/>
      <c r="T42" s="34"/>
      <c r="U42" s="34"/>
      <c r="V42" s="34"/>
      <c r="W42" s="34"/>
      <c r="X42" s="34"/>
      <c r="Y42" s="34"/>
      <c r="Z42" s="34"/>
      <c r="AB42" s="167">
        <f>ROW()</f>
        <v>42</v>
      </c>
      <c r="AC42" s="168">
        <f t="shared" ca="1" si="9"/>
        <v>0</v>
      </c>
      <c r="AD42" s="168">
        <f t="shared" ca="1" si="10"/>
        <v>0</v>
      </c>
      <c r="AE42" s="169" t="str">
        <f t="shared" ca="1" si="11"/>
        <v>-</v>
      </c>
      <c r="AF42" s="168" t="str">
        <f t="shared" ca="1" si="12"/>
        <v>-</v>
      </c>
      <c r="AG42" s="169" t="str">
        <f t="shared" ca="1" si="13"/>
        <v>-</v>
      </c>
      <c r="AH42" s="168" t="str">
        <f t="shared" ca="1" si="14"/>
        <v>-</v>
      </c>
      <c r="AI42" s="168">
        <f t="shared" ca="1" si="15"/>
        <v>0</v>
      </c>
      <c r="AJ42" s="170">
        <f t="shared" ca="1" si="16"/>
        <v>0</v>
      </c>
      <c r="AK42" s="168">
        <f t="shared" ca="1" si="17"/>
        <v>0</v>
      </c>
      <c r="AL42" s="168">
        <f t="shared" ca="1" si="18"/>
        <v>0</v>
      </c>
    </row>
    <row r="43" spans="1:38" ht="27" customHeight="1" x14ac:dyDescent="0.2">
      <c r="A43" s="56">
        <v>28</v>
      </c>
      <c r="B43" s="309" t="str">
        <f t="shared" ca="1" si="4"/>
        <v>A28</v>
      </c>
      <c r="C43" s="309"/>
      <c r="D43" s="57" t="str">
        <f t="shared" ca="1" si="5"/>
        <v/>
      </c>
      <c r="E43" s="59" t="str">
        <f t="shared" ca="1" si="6"/>
        <v/>
      </c>
      <c r="F43" s="215">
        <f ca="1">IF(LEN(B43)&gt;0,'OBRAČUNANA OSNOVNA PLAČA'!I37,"")</f>
        <v>0</v>
      </c>
      <c r="G43" s="60"/>
      <c r="H43" s="60"/>
      <c r="I43" s="60"/>
      <c r="J43" s="60"/>
      <c r="K43" s="60"/>
      <c r="L43" s="229">
        <f t="shared" si="7"/>
        <v>0</v>
      </c>
      <c r="M43" s="230">
        <f t="shared" ca="1" si="19"/>
        <v>0</v>
      </c>
      <c r="N43" s="230">
        <f t="shared" ca="1" si="20"/>
        <v>0</v>
      </c>
      <c r="O43" s="231">
        <f t="shared" ca="1" si="21"/>
        <v>0</v>
      </c>
      <c r="P43" s="232">
        <f t="shared" ca="1" si="22"/>
        <v>0</v>
      </c>
      <c r="Q43" s="233">
        <f t="shared" ca="1" si="8"/>
        <v>0</v>
      </c>
      <c r="R43" s="233">
        <f ca="1">IF(LEN(B43)&gt;0,'8'!R43-'8'!Q43,"")</f>
        <v>0</v>
      </c>
      <c r="S43" s="234"/>
      <c r="T43" s="34"/>
      <c r="U43" s="34"/>
      <c r="V43" s="34"/>
      <c r="W43" s="34"/>
      <c r="X43" s="34"/>
      <c r="Y43" s="34"/>
      <c r="Z43" s="34"/>
      <c r="AB43" s="167">
        <f>ROW()</f>
        <v>43</v>
      </c>
      <c r="AC43" s="168">
        <f t="shared" ca="1" si="9"/>
        <v>0</v>
      </c>
      <c r="AD43" s="168">
        <f t="shared" ca="1" si="10"/>
        <v>0</v>
      </c>
      <c r="AE43" s="169" t="str">
        <f t="shared" ca="1" si="11"/>
        <v>-</v>
      </c>
      <c r="AF43" s="168" t="str">
        <f t="shared" ca="1" si="12"/>
        <v>-</v>
      </c>
      <c r="AG43" s="169" t="str">
        <f t="shared" ca="1" si="13"/>
        <v>-</v>
      </c>
      <c r="AH43" s="168" t="str">
        <f t="shared" ca="1" si="14"/>
        <v>-</v>
      </c>
      <c r="AI43" s="168">
        <f t="shared" ca="1" si="15"/>
        <v>0</v>
      </c>
      <c r="AJ43" s="170">
        <f t="shared" ca="1" si="16"/>
        <v>0</v>
      </c>
      <c r="AK43" s="168">
        <f t="shared" ca="1" si="17"/>
        <v>0</v>
      </c>
      <c r="AL43" s="168">
        <f t="shared" ca="1" si="18"/>
        <v>0</v>
      </c>
    </row>
    <row r="44" spans="1:38" ht="27" customHeight="1" x14ac:dyDescent="0.2">
      <c r="A44" s="56">
        <v>29</v>
      </c>
      <c r="B44" s="309" t="str">
        <f t="shared" ca="1" si="4"/>
        <v>A29</v>
      </c>
      <c r="C44" s="309"/>
      <c r="D44" s="57" t="str">
        <f t="shared" ca="1" si="5"/>
        <v/>
      </c>
      <c r="E44" s="59" t="str">
        <f t="shared" ca="1" si="6"/>
        <v/>
      </c>
      <c r="F44" s="215">
        <f ca="1">IF(LEN(B44)&gt;0,'OBRAČUNANA OSNOVNA PLAČA'!I38,"")</f>
        <v>0</v>
      </c>
      <c r="G44" s="60"/>
      <c r="H44" s="60"/>
      <c r="I44" s="60"/>
      <c r="J44" s="60"/>
      <c r="K44" s="60"/>
      <c r="L44" s="229">
        <f t="shared" si="7"/>
        <v>0</v>
      </c>
      <c r="M44" s="230">
        <f t="shared" ca="1" si="19"/>
        <v>0</v>
      </c>
      <c r="N44" s="230">
        <f t="shared" ca="1" si="20"/>
        <v>0</v>
      </c>
      <c r="O44" s="231">
        <f t="shared" ca="1" si="21"/>
        <v>0</v>
      </c>
      <c r="P44" s="232">
        <f t="shared" ca="1" si="22"/>
        <v>0</v>
      </c>
      <c r="Q44" s="233">
        <f t="shared" ca="1" si="8"/>
        <v>0</v>
      </c>
      <c r="R44" s="233">
        <f ca="1">IF(LEN(B44)&gt;0,'8'!R44-'8'!Q44,"")</f>
        <v>0</v>
      </c>
      <c r="S44" s="234"/>
      <c r="T44" s="34"/>
      <c r="U44" s="34"/>
      <c r="V44" s="34"/>
      <c r="W44" s="34"/>
      <c r="X44" s="34"/>
      <c r="Y44" s="34"/>
      <c r="Z44" s="34"/>
      <c r="AB44" s="167">
        <f>ROW()</f>
        <v>44</v>
      </c>
      <c r="AC44" s="168">
        <f t="shared" ca="1" si="9"/>
        <v>0</v>
      </c>
      <c r="AD44" s="168">
        <f t="shared" ca="1" si="10"/>
        <v>0</v>
      </c>
      <c r="AE44" s="169" t="str">
        <f t="shared" ca="1" si="11"/>
        <v>-</v>
      </c>
      <c r="AF44" s="168" t="str">
        <f t="shared" ca="1" si="12"/>
        <v>-</v>
      </c>
      <c r="AG44" s="169" t="str">
        <f t="shared" ca="1" si="13"/>
        <v>-</v>
      </c>
      <c r="AH44" s="168" t="str">
        <f t="shared" ca="1" si="14"/>
        <v>-</v>
      </c>
      <c r="AI44" s="168">
        <f t="shared" ca="1" si="15"/>
        <v>0</v>
      </c>
      <c r="AJ44" s="170">
        <f t="shared" ca="1" si="16"/>
        <v>0</v>
      </c>
      <c r="AK44" s="168">
        <f t="shared" ca="1" si="17"/>
        <v>0</v>
      </c>
      <c r="AL44" s="168">
        <f t="shared" ca="1" si="18"/>
        <v>0</v>
      </c>
    </row>
    <row r="45" spans="1:38" ht="27" customHeight="1" x14ac:dyDescent="0.2">
      <c r="A45" s="56">
        <v>30</v>
      </c>
      <c r="B45" s="309" t="str">
        <f t="shared" ca="1" si="4"/>
        <v>A30</v>
      </c>
      <c r="C45" s="309"/>
      <c r="D45" s="57" t="str">
        <f t="shared" ca="1" si="5"/>
        <v/>
      </c>
      <c r="E45" s="59" t="str">
        <f t="shared" ca="1" si="6"/>
        <v/>
      </c>
      <c r="F45" s="215">
        <f ca="1">IF(LEN(B45)&gt;0,'OBRAČUNANA OSNOVNA PLAČA'!I39,"")</f>
        <v>0</v>
      </c>
      <c r="G45" s="60"/>
      <c r="H45" s="60"/>
      <c r="I45" s="60"/>
      <c r="J45" s="60"/>
      <c r="K45" s="60"/>
      <c r="L45" s="229">
        <f t="shared" si="7"/>
        <v>0</v>
      </c>
      <c r="M45" s="230">
        <f t="shared" ca="1" si="19"/>
        <v>0</v>
      </c>
      <c r="N45" s="230">
        <f t="shared" ca="1" si="20"/>
        <v>0</v>
      </c>
      <c r="O45" s="231">
        <f t="shared" ca="1" si="21"/>
        <v>0</v>
      </c>
      <c r="P45" s="232">
        <f t="shared" ca="1" si="22"/>
        <v>0</v>
      </c>
      <c r="Q45" s="233">
        <f t="shared" ca="1" si="8"/>
        <v>0</v>
      </c>
      <c r="R45" s="233">
        <f ca="1">IF(LEN(B45)&gt;0,'8'!R45-'8'!Q45,"")</f>
        <v>0</v>
      </c>
      <c r="S45" s="234"/>
      <c r="T45" s="34"/>
      <c r="U45" s="34"/>
      <c r="V45" s="34"/>
      <c r="W45" s="34"/>
      <c r="X45" s="34"/>
      <c r="Y45" s="34"/>
      <c r="Z45" s="34"/>
      <c r="AB45" s="167">
        <f>ROW()</f>
        <v>45</v>
      </c>
      <c r="AC45" s="168">
        <f t="shared" ca="1" si="9"/>
        <v>0</v>
      </c>
      <c r="AD45" s="168">
        <f t="shared" ca="1" si="10"/>
        <v>0</v>
      </c>
      <c r="AE45" s="169" t="str">
        <f t="shared" ca="1" si="11"/>
        <v>-</v>
      </c>
      <c r="AF45" s="168" t="str">
        <f t="shared" ca="1" si="12"/>
        <v>-</v>
      </c>
      <c r="AG45" s="169" t="str">
        <f t="shared" ca="1" si="13"/>
        <v>-</v>
      </c>
      <c r="AH45" s="168" t="str">
        <f t="shared" ca="1" si="14"/>
        <v>-</v>
      </c>
      <c r="AI45" s="168">
        <f t="shared" ca="1" si="15"/>
        <v>0</v>
      </c>
      <c r="AJ45" s="170">
        <f t="shared" ca="1" si="16"/>
        <v>0</v>
      </c>
      <c r="AK45" s="168">
        <f t="shared" ca="1" si="17"/>
        <v>0</v>
      </c>
      <c r="AL45" s="168">
        <f t="shared" ca="1" si="18"/>
        <v>0</v>
      </c>
    </row>
    <row r="46" spans="1:38" ht="27" customHeight="1" x14ac:dyDescent="0.2">
      <c r="A46" s="56">
        <v>31</v>
      </c>
      <c r="B46" s="309" t="str">
        <f t="shared" ref="B46:B262" ca="1" si="23">IF(LEN(INDIRECT( "'" &amp; $AD$2 &amp; "'!B" &amp; TEXT($AB46-6,0)))&gt;0,INDIRECT( "'" &amp; $AD$2 &amp; "'!B" &amp; TEXT($AB46-6,0)),"")</f>
        <v>A31</v>
      </c>
      <c r="C46" s="309"/>
      <c r="D46" s="57" t="str">
        <f t="shared" ref="D46:D262" ca="1" si="24">IF(LEN(INDIRECT( "'" &amp; $AD$2 &amp; "'!D" &amp; TEXT($AB46-6,0)))&gt;0,INDIRECT( "'" &amp; $AD$2 &amp; "'!D" &amp; TEXT($AB46-6,0)),"")</f>
        <v/>
      </c>
      <c r="E46" s="59" t="str">
        <f t="shared" ref="E46:E262" ca="1" si="25">IF(LEN(INDIRECT( "'" &amp; $AD$2 &amp; "'!E" &amp; TEXT($AB46-6,0)))&gt;0,INDIRECT( "'" &amp; $AD$2 &amp; "'!E" &amp; TEXT($AB46-6,0)),"")</f>
        <v/>
      </c>
      <c r="F46" s="215">
        <f ca="1">IF(LEN(B46)&gt;0,'OBRAČUNANA OSNOVNA PLAČA'!I40,"")</f>
        <v>0</v>
      </c>
      <c r="G46" s="60"/>
      <c r="H46" s="60"/>
      <c r="I46" s="60"/>
      <c r="J46" s="60"/>
      <c r="K46" s="60"/>
      <c r="L46" s="229">
        <f t="shared" si="7"/>
        <v>0</v>
      </c>
      <c r="M46" s="230">
        <f t="shared" ca="1" si="19"/>
        <v>0</v>
      </c>
      <c r="N46" s="230">
        <f t="shared" ca="1" si="20"/>
        <v>0</v>
      </c>
      <c r="O46" s="231">
        <f t="shared" ca="1" si="21"/>
        <v>0</v>
      </c>
      <c r="P46" s="232">
        <f t="shared" ca="1" si="22"/>
        <v>0</v>
      </c>
      <c r="Q46" s="233">
        <f t="shared" ca="1" si="8"/>
        <v>0</v>
      </c>
      <c r="R46" s="233">
        <f ca="1">IF(LEN(B46)&gt;0,'8'!R46-'8'!Q46,"")</f>
        <v>0</v>
      </c>
      <c r="S46" s="234"/>
      <c r="T46" s="34"/>
      <c r="U46" s="34"/>
      <c r="V46" s="34"/>
      <c r="W46" s="34"/>
      <c r="X46" s="34"/>
      <c r="Y46" s="34"/>
      <c r="Z46" s="34"/>
      <c r="AB46" s="167">
        <f>ROW()</f>
        <v>46</v>
      </c>
      <c r="AC46" s="168">
        <f t="shared" ref="AC46:AC262" ca="1" si="26">IF($AO$3=1,0,INDIRECT( "'" &amp; $AO$2 &amp; "'!P" &amp; TEXT($AB46,0)))</f>
        <v>0</v>
      </c>
      <c r="AD46" s="168">
        <f t="shared" ref="AD46:AD262" ca="1" si="27">IF($AO$3=1,(INDIRECT( "'" &amp; $AD$2 &amp; "'!F" &amp; TEXT($AB46-6,0))*2/12+INDIRECT( "'" &amp; $AD$2 &amp; "'!G" &amp; TEXT($AB46-6,0))*10/12)*2,INDIRECT( "'" &amp; $AO$2 &amp; "'!Q" &amp; TEXT($AB46,0)))</f>
        <v>0</v>
      </c>
      <c r="AE46" s="169" t="str">
        <f t="shared" ca="1" si="11"/>
        <v>-</v>
      </c>
      <c r="AF46" s="168" t="str">
        <f t="shared" ca="1" si="12"/>
        <v>-</v>
      </c>
      <c r="AG46" s="169" t="str">
        <f t="shared" ca="1" si="13"/>
        <v>-</v>
      </c>
      <c r="AH46" s="168" t="str">
        <f t="shared" ca="1" si="14"/>
        <v>-</v>
      </c>
      <c r="AI46" s="168">
        <f t="shared" ca="1" si="15"/>
        <v>0</v>
      </c>
      <c r="AJ46" s="170">
        <f t="shared" ca="1" si="16"/>
        <v>0</v>
      </c>
      <c r="AK46" s="168">
        <f t="shared" ref="AK46:AK262" ca="1" si="2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68">
        <f t="shared" ref="AL46:AL262" ca="1" si="2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6">
        <v>32</v>
      </c>
      <c r="B47" s="309" t="str">
        <f t="shared" ca="1" si="23"/>
        <v>A32</v>
      </c>
      <c r="C47" s="309"/>
      <c r="D47" s="57" t="str">
        <f t="shared" ca="1" si="24"/>
        <v/>
      </c>
      <c r="E47" s="59" t="str">
        <f t="shared" ca="1" si="25"/>
        <v/>
      </c>
      <c r="F47" s="215">
        <f ca="1">IF(LEN(B47)&gt;0,'OBRAČUNANA OSNOVNA PLAČA'!I41,"")</f>
        <v>0</v>
      </c>
      <c r="G47" s="60"/>
      <c r="H47" s="60"/>
      <c r="I47" s="60"/>
      <c r="J47" s="60"/>
      <c r="K47" s="60"/>
      <c r="L47" s="229">
        <f t="shared" si="7"/>
        <v>0</v>
      </c>
      <c r="M47" s="230">
        <f t="shared" ca="1" si="19"/>
        <v>0</v>
      </c>
      <c r="N47" s="230">
        <f t="shared" ca="1" si="20"/>
        <v>0</v>
      </c>
      <c r="O47" s="231">
        <f t="shared" ca="1" si="21"/>
        <v>0</v>
      </c>
      <c r="P47" s="232">
        <f t="shared" ca="1" si="22"/>
        <v>0</v>
      </c>
      <c r="Q47" s="233">
        <f t="shared" ca="1" si="8"/>
        <v>0</v>
      </c>
      <c r="R47" s="233">
        <f ca="1">IF(LEN(B47)&gt;0,'8'!R47-'8'!Q47,"")</f>
        <v>0</v>
      </c>
      <c r="S47" s="234"/>
      <c r="T47" s="34"/>
      <c r="U47" s="34"/>
      <c r="V47" s="34"/>
      <c r="W47" s="34"/>
      <c r="X47" s="34"/>
      <c r="Y47" s="34"/>
      <c r="Z47" s="34"/>
      <c r="AB47" s="167">
        <f>ROW()</f>
        <v>47</v>
      </c>
      <c r="AC47" s="168">
        <f t="shared" ca="1" si="26"/>
        <v>0</v>
      </c>
      <c r="AD47" s="168">
        <f t="shared" ca="1" si="27"/>
        <v>0</v>
      </c>
      <c r="AE47" s="169" t="str">
        <f t="shared" ca="1" si="11"/>
        <v>-</v>
      </c>
      <c r="AF47" s="168" t="str">
        <f t="shared" ca="1" si="12"/>
        <v>-</v>
      </c>
      <c r="AG47" s="169" t="str">
        <f t="shared" ca="1" si="13"/>
        <v>-</v>
      </c>
      <c r="AH47" s="168" t="str">
        <f t="shared" ca="1" si="14"/>
        <v>-</v>
      </c>
      <c r="AI47" s="168">
        <f t="shared" ca="1" si="15"/>
        <v>0</v>
      </c>
      <c r="AJ47" s="170">
        <f t="shared" ca="1" si="16"/>
        <v>0</v>
      </c>
      <c r="AK47" s="168">
        <f t="shared" ca="1" si="28"/>
        <v>0</v>
      </c>
      <c r="AL47" s="168">
        <f t="shared" ca="1" si="29"/>
        <v>0</v>
      </c>
    </row>
    <row r="48" spans="1:38" ht="27" customHeight="1" x14ac:dyDescent="0.2">
      <c r="A48" s="56">
        <v>33</v>
      </c>
      <c r="B48" s="309" t="str">
        <f t="shared" ca="1" si="23"/>
        <v>A33</v>
      </c>
      <c r="C48" s="309"/>
      <c r="D48" s="57" t="str">
        <f t="shared" ca="1" si="24"/>
        <v/>
      </c>
      <c r="E48" s="59" t="str">
        <f t="shared" ca="1" si="25"/>
        <v/>
      </c>
      <c r="F48" s="215">
        <f ca="1">IF(LEN(B48)&gt;0,'OBRAČUNANA OSNOVNA PLAČA'!I42,"")</f>
        <v>0</v>
      </c>
      <c r="G48" s="60"/>
      <c r="H48" s="60"/>
      <c r="I48" s="60"/>
      <c r="J48" s="60"/>
      <c r="K48" s="60"/>
      <c r="L48" s="229">
        <f t="shared" si="7"/>
        <v>0</v>
      </c>
      <c r="M48" s="230">
        <f t="shared" ca="1" si="19"/>
        <v>0</v>
      </c>
      <c r="N48" s="230">
        <f t="shared" ca="1" si="20"/>
        <v>0</v>
      </c>
      <c r="O48" s="231">
        <f t="shared" ca="1" si="21"/>
        <v>0</v>
      </c>
      <c r="P48" s="232">
        <f t="shared" ca="1" si="22"/>
        <v>0</v>
      </c>
      <c r="Q48" s="233">
        <f t="shared" ca="1" si="8"/>
        <v>0</v>
      </c>
      <c r="R48" s="233">
        <f ca="1">IF(LEN(B48)&gt;0,'8'!R48-'8'!Q48,"")</f>
        <v>0</v>
      </c>
      <c r="S48" s="234"/>
      <c r="T48" s="34"/>
      <c r="U48" s="34"/>
      <c r="V48" s="34"/>
      <c r="W48" s="34"/>
      <c r="X48" s="34"/>
      <c r="Y48" s="34"/>
      <c r="Z48" s="34"/>
      <c r="AB48" s="167">
        <f>ROW()</f>
        <v>48</v>
      </c>
      <c r="AC48" s="168">
        <f t="shared" ca="1" si="26"/>
        <v>0</v>
      </c>
      <c r="AD48" s="168">
        <f t="shared" ca="1" si="27"/>
        <v>0</v>
      </c>
      <c r="AE48" s="169" t="str">
        <f t="shared" ca="1" si="11"/>
        <v>-</v>
      </c>
      <c r="AF48" s="168" t="str">
        <f t="shared" ca="1" si="12"/>
        <v>-</v>
      </c>
      <c r="AG48" s="169" t="str">
        <f t="shared" ca="1" si="13"/>
        <v>-</v>
      </c>
      <c r="AH48" s="168" t="str">
        <f t="shared" ca="1" si="14"/>
        <v>-</v>
      </c>
      <c r="AI48" s="168">
        <f t="shared" ca="1" si="15"/>
        <v>0</v>
      </c>
      <c r="AJ48" s="170">
        <f t="shared" ca="1" si="16"/>
        <v>0</v>
      </c>
      <c r="AK48" s="168">
        <f t="shared" ca="1" si="28"/>
        <v>0</v>
      </c>
      <c r="AL48" s="168">
        <f t="shared" ca="1" si="29"/>
        <v>0</v>
      </c>
    </row>
    <row r="49" spans="1:38" ht="27" customHeight="1" x14ac:dyDescent="0.2">
      <c r="A49" s="56">
        <v>34</v>
      </c>
      <c r="B49" s="309" t="str">
        <f t="shared" ca="1" si="23"/>
        <v>A34</v>
      </c>
      <c r="C49" s="309"/>
      <c r="D49" s="57" t="str">
        <f t="shared" ca="1" si="24"/>
        <v/>
      </c>
      <c r="E49" s="59" t="str">
        <f t="shared" ca="1" si="25"/>
        <v/>
      </c>
      <c r="F49" s="215">
        <f ca="1">IF(LEN(B49)&gt;0,'OBRAČUNANA OSNOVNA PLAČA'!I43,"")</f>
        <v>0</v>
      </c>
      <c r="G49" s="60"/>
      <c r="H49" s="60"/>
      <c r="I49" s="60"/>
      <c r="J49" s="60"/>
      <c r="K49" s="60"/>
      <c r="L49" s="229">
        <f t="shared" si="7"/>
        <v>0</v>
      </c>
      <c r="M49" s="230">
        <f t="shared" ca="1" si="19"/>
        <v>0</v>
      </c>
      <c r="N49" s="230">
        <f t="shared" ca="1" si="20"/>
        <v>0</v>
      </c>
      <c r="O49" s="231">
        <f t="shared" ca="1" si="21"/>
        <v>0</v>
      </c>
      <c r="P49" s="232">
        <f t="shared" ca="1" si="22"/>
        <v>0</v>
      </c>
      <c r="Q49" s="233">
        <f t="shared" ca="1" si="8"/>
        <v>0</v>
      </c>
      <c r="R49" s="233">
        <f ca="1">IF(LEN(B49)&gt;0,'8'!R49-'8'!Q49,"")</f>
        <v>0</v>
      </c>
      <c r="S49" s="234"/>
      <c r="T49" s="34"/>
      <c r="U49" s="34"/>
      <c r="V49" s="34"/>
      <c r="W49" s="34"/>
      <c r="X49" s="34"/>
      <c r="Y49" s="34"/>
      <c r="Z49" s="34"/>
      <c r="AB49" s="167">
        <f>ROW()</f>
        <v>49</v>
      </c>
      <c r="AC49" s="168">
        <f t="shared" ca="1" si="26"/>
        <v>0</v>
      </c>
      <c r="AD49" s="168">
        <f t="shared" ca="1" si="27"/>
        <v>0</v>
      </c>
      <c r="AE49" s="169" t="str">
        <f t="shared" ca="1" si="11"/>
        <v>-</v>
      </c>
      <c r="AF49" s="168" t="str">
        <f t="shared" ca="1" si="12"/>
        <v>-</v>
      </c>
      <c r="AG49" s="169" t="str">
        <f t="shared" ca="1" si="13"/>
        <v>-</v>
      </c>
      <c r="AH49" s="168" t="str">
        <f t="shared" ca="1" si="14"/>
        <v>-</v>
      </c>
      <c r="AI49" s="168">
        <f t="shared" ca="1" si="15"/>
        <v>0</v>
      </c>
      <c r="AJ49" s="170">
        <f t="shared" ca="1" si="16"/>
        <v>0</v>
      </c>
      <c r="AK49" s="168">
        <f t="shared" ca="1" si="28"/>
        <v>0</v>
      </c>
      <c r="AL49" s="168">
        <f t="shared" ca="1" si="29"/>
        <v>0</v>
      </c>
    </row>
    <row r="50" spans="1:38" ht="27" customHeight="1" x14ac:dyDescent="0.2">
      <c r="A50" s="56">
        <v>35</v>
      </c>
      <c r="B50" s="309" t="str">
        <f t="shared" ca="1" si="23"/>
        <v>A35</v>
      </c>
      <c r="C50" s="309"/>
      <c r="D50" s="57" t="str">
        <f t="shared" ca="1" si="24"/>
        <v/>
      </c>
      <c r="E50" s="59" t="str">
        <f t="shared" ca="1" si="25"/>
        <v/>
      </c>
      <c r="F50" s="215">
        <f ca="1">IF(LEN(B50)&gt;0,'OBRAČUNANA OSNOVNA PLAČA'!I44,"")</f>
        <v>0</v>
      </c>
      <c r="G50" s="60"/>
      <c r="H50" s="60"/>
      <c r="I50" s="60"/>
      <c r="J50" s="60"/>
      <c r="K50" s="60"/>
      <c r="L50" s="229">
        <f t="shared" si="7"/>
        <v>0</v>
      </c>
      <c r="M50" s="230">
        <f t="shared" ca="1" si="19"/>
        <v>0</v>
      </c>
      <c r="N50" s="230">
        <f t="shared" ca="1" si="20"/>
        <v>0</v>
      </c>
      <c r="O50" s="231">
        <f t="shared" ca="1" si="21"/>
        <v>0</v>
      </c>
      <c r="P50" s="232">
        <f t="shared" ca="1" si="22"/>
        <v>0</v>
      </c>
      <c r="Q50" s="233">
        <f t="shared" ca="1" si="8"/>
        <v>0</v>
      </c>
      <c r="R50" s="233">
        <f ca="1">IF(LEN(B50)&gt;0,'8'!R50-'8'!Q50,"")</f>
        <v>0</v>
      </c>
      <c r="S50" s="234"/>
      <c r="T50" s="34"/>
      <c r="U50" s="34"/>
      <c r="V50" s="34"/>
      <c r="W50" s="34"/>
      <c r="X50" s="34"/>
      <c r="Y50" s="34"/>
      <c r="Z50" s="34"/>
      <c r="AB50" s="167">
        <f>ROW()</f>
        <v>50</v>
      </c>
      <c r="AC50" s="168">
        <f t="shared" ca="1" si="26"/>
        <v>0</v>
      </c>
      <c r="AD50" s="168">
        <f t="shared" ca="1" si="27"/>
        <v>0</v>
      </c>
      <c r="AE50" s="169" t="str">
        <f t="shared" ca="1" si="11"/>
        <v>-</v>
      </c>
      <c r="AF50" s="168" t="str">
        <f t="shared" ca="1" si="12"/>
        <v>-</v>
      </c>
      <c r="AG50" s="169" t="str">
        <f t="shared" ca="1" si="13"/>
        <v>-</v>
      </c>
      <c r="AH50" s="168" t="str">
        <f t="shared" ca="1" si="14"/>
        <v>-</v>
      </c>
      <c r="AI50" s="168">
        <f t="shared" ca="1" si="15"/>
        <v>0</v>
      </c>
      <c r="AJ50" s="170">
        <f t="shared" ca="1" si="16"/>
        <v>0</v>
      </c>
      <c r="AK50" s="168">
        <f t="shared" ca="1" si="28"/>
        <v>0</v>
      </c>
      <c r="AL50" s="168">
        <f t="shared" ca="1" si="29"/>
        <v>0</v>
      </c>
    </row>
    <row r="51" spans="1:38" ht="27" customHeight="1" x14ac:dyDescent="0.2">
      <c r="A51" s="56">
        <v>36</v>
      </c>
      <c r="B51" s="309" t="str">
        <f t="shared" ca="1" si="23"/>
        <v>A36</v>
      </c>
      <c r="C51" s="309"/>
      <c r="D51" s="57" t="str">
        <f t="shared" ca="1" si="24"/>
        <v/>
      </c>
      <c r="E51" s="59" t="str">
        <f t="shared" ca="1" si="25"/>
        <v/>
      </c>
      <c r="F51" s="215">
        <f ca="1">IF(LEN(B51)&gt;0,'OBRAČUNANA OSNOVNA PLAČA'!I45,"")</f>
        <v>0</v>
      </c>
      <c r="G51" s="60"/>
      <c r="H51" s="60"/>
      <c r="I51" s="60"/>
      <c r="J51" s="60"/>
      <c r="K51" s="60"/>
      <c r="L51" s="229">
        <f t="shared" si="7"/>
        <v>0</v>
      </c>
      <c r="M51" s="230">
        <f t="shared" ca="1" si="19"/>
        <v>0</v>
      </c>
      <c r="N51" s="230">
        <f t="shared" ca="1" si="20"/>
        <v>0</v>
      </c>
      <c r="O51" s="231">
        <f t="shared" ca="1" si="21"/>
        <v>0</v>
      </c>
      <c r="P51" s="232">
        <f t="shared" ca="1" si="22"/>
        <v>0</v>
      </c>
      <c r="Q51" s="233">
        <f t="shared" ca="1" si="8"/>
        <v>0</v>
      </c>
      <c r="R51" s="233">
        <f ca="1">IF(LEN(B51)&gt;0,'8'!R51-'8'!Q51,"")</f>
        <v>0</v>
      </c>
      <c r="S51" s="234"/>
      <c r="T51" s="34"/>
      <c r="U51" s="34"/>
      <c r="V51" s="34"/>
      <c r="W51" s="34"/>
      <c r="X51" s="34"/>
      <c r="Y51" s="34"/>
      <c r="Z51" s="34"/>
      <c r="AB51" s="167">
        <f>ROW()</f>
        <v>51</v>
      </c>
      <c r="AC51" s="168">
        <f t="shared" ca="1" si="26"/>
        <v>0</v>
      </c>
      <c r="AD51" s="168">
        <f t="shared" ca="1" si="27"/>
        <v>0</v>
      </c>
      <c r="AE51" s="169" t="str">
        <f t="shared" ca="1" si="11"/>
        <v>-</v>
      </c>
      <c r="AF51" s="168" t="str">
        <f t="shared" ca="1" si="12"/>
        <v>-</v>
      </c>
      <c r="AG51" s="169" t="str">
        <f t="shared" ca="1" si="13"/>
        <v>-</v>
      </c>
      <c r="AH51" s="168" t="str">
        <f t="shared" ca="1" si="14"/>
        <v>-</v>
      </c>
      <c r="AI51" s="168">
        <f t="shared" ca="1" si="15"/>
        <v>0</v>
      </c>
      <c r="AJ51" s="170">
        <f t="shared" ca="1" si="16"/>
        <v>0</v>
      </c>
      <c r="AK51" s="168">
        <f t="shared" ca="1" si="28"/>
        <v>0</v>
      </c>
      <c r="AL51" s="168">
        <f t="shared" ca="1" si="29"/>
        <v>0</v>
      </c>
    </row>
    <row r="52" spans="1:38" ht="27" customHeight="1" x14ac:dyDescent="0.2">
      <c r="A52" s="56">
        <v>37</v>
      </c>
      <c r="B52" s="309" t="str">
        <f t="shared" ca="1" si="23"/>
        <v>A37</v>
      </c>
      <c r="C52" s="309"/>
      <c r="D52" s="57" t="str">
        <f t="shared" ca="1" si="24"/>
        <v/>
      </c>
      <c r="E52" s="59" t="str">
        <f t="shared" ca="1" si="25"/>
        <v/>
      </c>
      <c r="F52" s="215">
        <f ca="1">IF(LEN(B52)&gt;0,'OBRAČUNANA OSNOVNA PLAČA'!I46,"")</f>
        <v>0</v>
      </c>
      <c r="G52" s="60"/>
      <c r="H52" s="60"/>
      <c r="I52" s="60"/>
      <c r="J52" s="60"/>
      <c r="K52" s="60"/>
      <c r="L52" s="229">
        <f t="shared" si="7"/>
        <v>0</v>
      </c>
      <c r="M52" s="230">
        <f t="shared" ca="1" si="19"/>
        <v>0</v>
      </c>
      <c r="N52" s="230">
        <f t="shared" ca="1" si="20"/>
        <v>0</v>
      </c>
      <c r="O52" s="231">
        <f t="shared" ca="1" si="21"/>
        <v>0</v>
      </c>
      <c r="P52" s="232">
        <f t="shared" ca="1" si="22"/>
        <v>0</v>
      </c>
      <c r="Q52" s="233">
        <f t="shared" ca="1" si="8"/>
        <v>0</v>
      </c>
      <c r="R52" s="233">
        <f ca="1">IF(LEN(B52)&gt;0,'8'!R52-'8'!Q52,"")</f>
        <v>0</v>
      </c>
      <c r="S52" s="234"/>
      <c r="T52" s="34"/>
      <c r="U52" s="34"/>
      <c r="V52" s="34"/>
      <c r="W52" s="34"/>
      <c r="X52" s="34"/>
      <c r="Y52" s="34"/>
      <c r="Z52" s="34"/>
      <c r="AB52" s="167">
        <f>ROW()</f>
        <v>52</v>
      </c>
      <c r="AC52" s="168">
        <f t="shared" ca="1" si="26"/>
        <v>0</v>
      </c>
      <c r="AD52" s="168">
        <f t="shared" ca="1" si="27"/>
        <v>0</v>
      </c>
      <c r="AE52" s="169" t="str">
        <f t="shared" ca="1" si="11"/>
        <v>-</v>
      </c>
      <c r="AF52" s="168" t="str">
        <f t="shared" ca="1" si="12"/>
        <v>-</v>
      </c>
      <c r="AG52" s="169" t="str">
        <f t="shared" ca="1" si="13"/>
        <v>-</v>
      </c>
      <c r="AH52" s="168" t="str">
        <f t="shared" ca="1" si="14"/>
        <v>-</v>
      </c>
      <c r="AI52" s="168">
        <f t="shared" ca="1" si="15"/>
        <v>0</v>
      </c>
      <c r="AJ52" s="170">
        <f t="shared" ca="1" si="16"/>
        <v>0</v>
      </c>
      <c r="AK52" s="168">
        <f t="shared" ca="1" si="28"/>
        <v>0</v>
      </c>
      <c r="AL52" s="168">
        <f t="shared" ca="1" si="29"/>
        <v>0</v>
      </c>
    </row>
    <row r="53" spans="1:38" ht="27" customHeight="1" x14ac:dyDescent="0.2">
      <c r="A53" s="56">
        <v>38</v>
      </c>
      <c r="B53" s="309" t="str">
        <f t="shared" ca="1" si="23"/>
        <v>A38</v>
      </c>
      <c r="C53" s="309"/>
      <c r="D53" s="57" t="str">
        <f t="shared" ca="1" si="24"/>
        <v/>
      </c>
      <c r="E53" s="59" t="str">
        <f t="shared" ca="1" si="25"/>
        <v/>
      </c>
      <c r="F53" s="215">
        <f ca="1">IF(LEN(B53)&gt;0,'OBRAČUNANA OSNOVNA PLAČA'!I47,"")</f>
        <v>0</v>
      </c>
      <c r="G53" s="60"/>
      <c r="H53" s="60"/>
      <c r="I53" s="60"/>
      <c r="J53" s="60"/>
      <c r="K53" s="60"/>
      <c r="L53" s="229">
        <f t="shared" si="7"/>
        <v>0</v>
      </c>
      <c r="M53" s="230">
        <f t="shared" ca="1" si="19"/>
        <v>0</v>
      </c>
      <c r="N53" s="230">
        <f t="shared" ca="1" si="20"/>
        <v>0</v>
      </c>
      <c r="O53" s="231">
        <f t="shared" ca="1" si="21"/>
        <v>0</v>
      </c>
      <c r="P53" s="232">
        <f t="shared" ca="1" si="22"/>
        <v>0</v>
      </c>
      <c r="Q53" s="233">
        <f t="shared" ca="1" si="8"/>
        <v>0</v>
      </c>
      <c r="R53" s="233">
        <f ca="1">IF(LEN(B53)&gt;0,'8'!R53-'8'!Q53,"")</f>
        <v>0</v>
      </c>
      <c r="S53" s="234"/>
      <c r="T53" s="34"/>
      <c r="U53" s="34"/>
      <c r="V53" s="34"/>
      <c r="W53" s="34"/>
      <c r="X53" s="34"/>
      <c r="Y53" s="34"/>
      <c r="Z53" s="34"/>
      <c r="AB53" s="167">
        <f>ROW()</f>
        <v>53</v>
      </c>
      <c r="AC53" s="168">
        <f t="shared" ca="1" si="26"/>
        <v>0</v>
      </c>
      <c r="AD53" s="168">
        <f t="shared" ca="1" si="27"/>
        <v>0</v>
      </c>
      <c r="AE53" s="169" t="str">
        <f t="shared" ca="1" si="11"/>
        <v>-</v>
      </c>
      <c r="AF53" s="168" t="str">
        <f t="shared" ca="1" si="12"/>
        <v>-</v>
      </c>
      <c r="AG53" s="169" t="str">
        <f t="shared" ca="1" si="13"/>
        <v>-</v>
      </c>
      <c r="AH53" s="168" t="str">
        <f t="shared" ca="1" si="14"/>
        <v>-</v>
      </c>
      <c r="AI53" s="168">
        <f t="shared" ca="1" si="15"/>
        <v>0</v>
      </c>
      <c r="AJ53" s="170">
        <f t="shared" ca="1" si="16"/>
        <v>0</v>
      </c>
      <c r="AK53" s="168">
        <f t="shared" ca="1" si="28"/>
        <v>0</v>
      </c>
      <c r="AL53" s="168">
        <f t="shared" ca="1" si="29"/>
        <v>0</v>
      </c>
    </row>
    <row r="54" spans="1:38" ht="27" customHeight="1" x14ac:dyDescent="0.2">
      <c r="A54" s="56">
        <v>39</v>
      </c>
      <c r="B54" s="309" t="str">
        <f t="shared" ca="1" si="23"/>
        <v>A39</v>
      </c>
      <c r="C54" s="309"/>
      <c r="D54" s="57" t="str">
        <f t="shared" ca="1" si="24"/>
        <v/>
      </c>
      <c r="E54" s="59" t="str">
        <f t="shared" ca="1" si="25"/>
        <v/>
      </c>
      <c r="F54" s="215">
        <f ca="1">IF(LEN(B54)&gt;0,'OBRAČUNANA OSNOVNA PLAČA'!I48,"")</f>
        <v>0</v>
      </c>
      <c r="G54" s="60"/>
      <c r="H54" s="60"/>
      <c r="I54" s="60"/>
      <c r="J54" s="60"/>
      <c r="K54" s="60"/>
      <c r="L54" s="229">
        <f t="shared" si="7"/>
        <v>0</v>
      </c>
      <c r="M54" s="230">
        <f t="shared" ca="1" si="19"/>
        <v>0</v>
      </c>
      <c r="N54" s="230">
        <f t="shared" ca="1" si="20"/>
        <v>0</v>
      </c>
      <c r="O54" s="231">
        <f t="shared" ca="1" si="21"/>
        <v>0</v>
      </c>
      <c r="P54" s="232">
        <f t="shared" ca="1" si="22"/>
        <v>0</v>
      </c>
      <c r="Q54" s="233">
        <f t="shared" ca="1" si="8"/>
        <v>0</v>
      </c>
      <c r="R54" s="233">
        <f ca="1">IF(LEN(B54)&gt;0,'8'!R54-'8'!Q54,"")</f>
        <v>0</v>
      </c>
      <c r="S54" s="234"/>
      <c r="T54" s="34"/>
      <c r="U54" s="34"/>
      <c r="V54" s="34"/>
      <c r="W54" s="34"/>
      <c r="X54" s="34"/>
      <c r="Y54" s="34"/>
      <c r="Z54" s="34"/>
      <c r="AB54" s="167">
        <f>ROW()</f>
        <v>54</v>
      </c>
      <c r="AC54" s="168">
        <f t="shared" ca="1" si="26"/>
        <v>0</v>
      </c>
      <c r="AD54" s="168">
        <f t="shared" ca="1" si="27"/>
        <v>0</v>
      </c>
      <c r="AE54" s="169" t="str">
        <f t="shared" ca="1" si="11"/>
        <v>-</v>
      </c>
      <c r="AF54" s="168" t="str">
        <f t="shared" ca="1" si="12"/>
        <v>-</v>
      </c>
      <c r="AG54" s="169" t="str">
        <f t="shared" ca="1" si="13"/>
        <v>-</v>
      </c>
      <c r="AH54" s="168" t="str">
        <f t="shared" ca="1" si="14"/>
        <v>-</v>
      </c>
      <c r="AI54" s="168">
        <f t="shared" ca="1" si="15"/>
        <v>0</v>
      </c>
      <c r="AJ54" s="170">
        <f t="shared" ca="1" si="16"/>
        <v>0</v>
      </c>
      <c r="AK54" s="168">
        <f t="shared" ca="1" si="28"/>
        <v>0</v>
      </c>
      <c r="AL54" s="168">
        <f t="shared" ca="1" si="29"/>
        <v>0</v>
      </c>
    </row>
    <row r="55" spans="1:38" ht="27" customHeight="1" x14ac:dyDescent="0.2">
      <c r="A55" s="56">
        <v>40</v>
      </c>
      <c r="B55" s="309" t="str">
        <f t="shared" ca="1" si="23"/>
        <v>A40</v>
      </c>
      <c r="C55" s="309"/>
      <c r="D55" s="57" t="str">
        <f t="shared" ca="1" si="24"/>
        <v/>
      </c>
      <c r="E55" s="59" t="str">
        <f t="shared" ca="1" si="25"/>
        <v/>
      </c>
      <c r="F55" s="215">
        <f ca="1">IF(LEN(B55)&gt;0,'OBRAČUNANA OSNOVNA PLAČA'!I49,"")</f>
        <v>0</v>
      </c>
      <c r="G55" s="60"/>
      <c r="H55" s="60"/>
      <c r="I55" s="60"/>
      <c r="J55" s="60"/>
      <c r="K55" s="60"/>
      <c r="L55" s="229">
        <f t="shared" si="7"/>
        <v>0</v>
      </c>
      <c r="M55" s="230">
        <f t="shared" ca="1" si="19"/>
        <v>0</v>
      </c>
      <c r="N55" s="230">
        <f t="shared" ca="1" si="20"/>
        <v>0</v>
      </c>
      <c r="O55" s="231">
        <f t="shared" ca="1" si="21"/>
        <v>0</v>
      </c>
      <c r="P55" s="232">
        <f t="shared" ca="1" si="22"/>
        <v>0</v>
      </c>
      <c r="Q55" s="233">
        <f t="shared" ca="1" si="8"/>
        <v>0</v>
      </c>
      <c r="R55" s="233">
        <f ca="1">IF(LEN(B55)&gt;0,'8'!R55-'8'!Q55,"")</f>
        <v>0</v>
      </c>
      <c r="S55" s="234"/>
      <c r="T55" s="34"/>
      <c r="U55" s="34"/>
      <c r="V55" s="34"/>
      <c r="W55" s="34"/>
      <c r="X55" s="34"/>
      <c r="Y55" s="34"/>
      <c r="Z55" s="34"/>
      <c r="AB55" s="167">
        <f>ROW()</f>
        <v>55</v>
      </c>
      <c r="AC55" s="168">
        <f t="shared" ca="1" si="26"/>
        <v>0</v>
      </c>
      <c r="AD55" s="168">
        <f t="shared" ca="1" si="27"/>
        <v>0</v>
      </c>
      <c r="AE55" s="169" t="str">
        <f t="shared" ca="1" si="11"/>
        <v>-</v>
      </c>
      <c r="AF55" s="168" t="str">
        <f t="shared" ca="1" si="12"/>
        <v>-</v>
      </c>
      <c r="AG55" s="169" t="str">
        <f t="shared" ca="1" si="13"/>
        <v>-</v>
      </c>
      <c r="AH55" s="168" t="str">
        <f t="shared" ca="1" si="14"/>
        <v>-</v>
      </c>
      <c r="AI55" s="168">
        <f t="shared" ca="1" si="15"/>
        <v>0</v>
      </c>
      <c r="AJ55" s="170">
        <f t="shared" ca="1" si="16"/>
        <v>0</v>
      </c>
      <c r="AK55" s="168">
        <f t="shared" ca="1" si="28"/>
        <v>0</v>
      </c>
      <c r="AL55" s="168">
        <f t="shared" ca="1" si="29"/>
        <v>0</v>
      </c>
    </row>
    <row r="56" spans="1:38" ht="27" customHeight="1" x14ac:dyDescent="0.2">
      <c r="A56" s="56">
        <v>41</v>
      </c>
      <c r="B56" s="309" t="str">
        <f t="shared" ca="1" si="23"/>
        <v>A41</v>
      </c>
      <c r="C56" s="309"/>
      <c r="D56" s="57" t="str">
        <f t="shared" ca="1" si="24"/>
        <v/>
      </c>
      <c r="E56" s="59" t="str">
        <f t="shared" ca="1" si="25"/>
        <v/>
      </c>
      <c r="F56" s="215">
        <f ca="1">IF(LEN(B56)&gt;0,'OBRAČUNANA OSNOVNA PLAČA'!I50,"")</f>
        <v>0</v>
      </c>
      <c r="G56" s="60"/>
      <c r="H56" s="60"/>
      <c r="I56" s="60"/>
      <c r="J56" s="60"/>
      <c r="K56" s="60"/>
      <c r="L56" s="229">
        <f t="shared" si="7"/>
        <v>0</v>
      </c>
      <c r="M56" s="230">
        <f t="shared" ca="1" si="19"/>
        <v>0</v>
      </c>
      <c r="N56" s="230">
        <f t="shared" ca="1" si="20"/>
        <v>0</v>
      </c>
      <c r="O56" s="231">
        <f t="shared" ca="1" si="21"/>
        <v>0</v>
      </c>
      <c r="P56" s="232">
        <f t="shared" ca="1" si="22"/>
        <v>0</v>
      </c>
      <c r="Q56" s="233">
        <f t="shared" ca="1" si="8"/>
        <v>0</v>
      </c>
      <c r="R56" s="233">
        <f ca="1">IF(LEN(B56)&gt;0,'8'!R56-'8'!Q56,"")</f>
        <v>0</v>
      </c>
      <c r="S56" s="234"/>
      <c r="T56" s="34"/>
      <c r="U56" s="34"/>
      <c r="V56" s="34"/>
      <c r="W56" s="34"/>
      <c r="X56" s="34"/>
      <c r="Y56" s="34"/>
      <c r="Z56" s="34"/>
      <c r="AB56" s="167">
        <f>ROW()</f>
        <v>56</v>
      </c>
      <c r="AC56" s="168">
        <f t="shared" ca="1" si="26"/>
        <v>0</v>
      </c>
      <c r="AD56" s="168">
        <f t="shared" ca="1" si="27"/>
        <v>0</v>
      </c>
      <c r="AE56" s="169" t="str">
        <f t="shared" ca="1" si="11"/>
        <v>-</v>
      </c>
      <c r="AF56" s="168" t="str">
        <f t="shared" ca="1" si="12"/>
        <v>-</v>
      </c>
      <c r="AG56" s="169" t="str">
        <f t="shared" ca="1" si="13"/>
        <v>-</v>
      </c>
      <c r="AH56" s="168" t="str">
        <f t="shared" ca="1" si="14"/>
        <v>-</v>
      </c>
      <c r="AI56" s="168">
        <f t="shared" ca="1" si="15"/>
        <v>0</v>
      </c>
      <c r="AJ56" s="170">
        <f t="shared" ca="1" si="16"/>
        <v>0</v>
      </c>
      <c r="AK56" s="168">
        <f t="shared" ca="1" si="28"/>
        <v>0</v>
      </c>
      <c r="AL56" s="168">
        <f t="shared" ca="1" si="29"/>
        <v>0</v>
      </c>
    </row>
    <row r="57" spans="1:38" ht="27" customHeight="1" x14ac:dyDescent="0.2">
      <c r="A57" s="56">
        <v>42</v>
      </c>
      <c r="B57" s="309" t="str">
        <f t="shared" ca="1" si="23"/>
        <v>A42</v>
      </c>
      <c r="C57" s="309"/>
      <c r="D57" s="57" t="str">
        <f t="shared" ca="1" si="24"/>
        <v/>
      </c>
      <c r="E57" s="59" t="str">
        <f t="shared" ca="1" si="25"/>
        <v/>
      </c>
      <c r="F57" s="215">
        <f ca="1">IF(LEN(B57)&gt;0,'OBRAČUNANA OSNOVNA PLAČA'!I51,"")</f>
        <v>0</v>
      </c>
      <c r="G57" s="60"/>
      <c r="H57" s="60"/>
      <c r="I57" s="60"/>
      <c r="J57" s="60"/>
      <c r="K57" s="60"/>
      <c r="L57" s="229">
        <f t="shared" si="7"/>
        <v>0</v>
      </c>
      <c r="M57" s="230">
        <f t="shared" ca="1" si="19"/>
        <v>0</v>
      </c>
      <c r="N57" s="230">
        <f t="shared" ca="1" si="20"/>
        <v>0</v>
      </c>
      <c r="O57" s="231">
        <f t="shared" ca="1" si="21"/>
        <v>0</v>
      </c>
      <c r="P57" s="232">
        <f t="shared" ca="1" si="22"/>
        <v>0</v>
      </c>
      <c r="Q57" s="233">
        <f t="shared" ca="1" si="8"/>
        <v>0</v>
      </c>
      <c r="R57" s="233">
        <f ca="1">IF(LEN(B57)&gt;0,'8'!R57-'8'!Q57,"")</f>
        <v>0</v>
      </c>
      <c r="S57" s="234"/>
      <c r="T57" s="34"/>
      <c r="U57" s="34"/>
      <c r="V57" s="34"/>
      <c r="W57" s="34"/>
      <c r="X57" s="34"/>
      <c r="Y57" s="34"/>
      <c r="Z57" s="34"/>
      <c r="AB57" s="167">
        <f>ROW()</f>
        <v>57</v>
      </c>
      <c r="AC57" s="168">
        <f t="shared" ca="1" si="26"/>
        <v>0</v>
      </c>
      <c r="AD57" s="168">
        <f t="shared" ca="1" si="27"/>
        <v>0</v>
      </c>
      <c r="AE57" s="169" t="str">
        <f t="shared" ca="1" si="11"/>
        <v>-</v>
      </c>
      <c r="AF57" s="168" t="str">
        <f t="shared" ca="1" si="12"/>
        <v>-</v>
      </c>
      <c r="AG57" s="169" t="str">
        <f t="shared" ca="1" si="13"/>
        <v>-</v>
      </c>
      <c r="AH57" s="168" t="str">
        <f t="shared" ca="1" si="14"/>
        <v>-</v>
      </c>
      <c r="AI57" s="168">
        <f t="shared" ca="1" si="15"/>
        <v>0</v>
      </c>
      <c r="AJ57" s="170">
        <f t="shared" ca="1" si="16"/>
        <v>0</v>
      </c>
      <c r="AK57" s="168">
        <f t="shared" ca="1" si="28"/>
        <v>0</v>
      </c>
      <c r="AL57" s="168">
        <f t="shared" ca="1" si="29"/>
        <v>0</v>
      </c>
    </row>
    <row r="58" spans="1:38" ht="27" customHeight="1" x14ac:dyDescent="0.2">
      <c r="A58" s="56">
        <v>43</v>
      </c>
      <c r="B58" s="309" t="str">
        <f t="shared" ca="1" si="23"/>
        <v>A43</v>
      </c>
      <c r="C58" s="309"/>
      <c r="D58" s="57" t="str">
        <f t="shared" ca="1" si="24"/>
        <v/>
      </c>
      <c r="E58" s="59" t="str">
        <f t="shared" ca="1" si="25"/>
        <v/>
      </c>
      <c r="F58" s="215">
        <f ca="1">IF(LEN(B58)&gt;0,'OBRAČUNANA OSNOVNA PLAČA'!I52,"")</f>
        <v>0</v>
      </c>
      <c r="G58" s="60"/>
      <c r="H58" s="60"/>
      <c r="I58" s="60"/>
      <c r="J58" s="60"/>
      <c r="K58" s="60"/>
      <c r="L58" s="229">
        <f t="shared" si="7"/>
        <v>0</v>
      </c>
      <c r="M58" s="230">
        <f t="shared" ca="1" si="19"/>
        <v>0</v>
      </c>
      <c r="N58" s="230">
        <f t="shared" ca="1" si="20"/>
        <v>0</v>
      </c>
      <c r="O58" s="231">
        <f t="shared" ca="1" si="21"/>
        <v>0</v>
      </c>
      <c r="P58" s="232">
        <f t="shared" ca="1" si="22"/>
        <v>0</v>
      </c>
      <c r="Q58" s="233">
        <f t="shared" ca="1" si="8"/>
        <v>0</v>
      </c>
      <c r="R58" s="233">
        <f ca="1">IF(LEN(B58)&gt;0,'8'!R58-'8'!Q58,"")</f>
        <v>0</v>
      </c>
      <c r="S58" s="234"/>
      <c r="T58" s="34"/>
      <c r="U58" s="34"/>
      <c r="V58" s="34"/>
      <c r="W58" s="34"/>
      <c r="X58" s="34"/>
      <c r="Y58" s="34"/>
      <c r="Z58" s="34"/>
      <c r="AB58" s="167">
        <f>ROW()</f>
        <v>58</v>
      </c>
      <c r="AC58" s="168">
        <f t="shared" ca="1" si="26"/>
        <v>0</v>
      </c>
      <c r="AD58" s="168">
        <f t="shared" ca="1" si="27"/>
        <v>0</v>
      </c>
      <c r="AE58" s="169" t="str">
        <f t="shared" ca="1" si="11"/>
        <v>-</v>
      </c>
      <c r="AF58" s="168" t="str">
        <f t="shared" ca="1" si="12"/>
        <v>-</v>
      </c>
      <c r="AG58" s="169" t="str">
        <f t="shared" ca="1" si="13"/>
        <v>-</v>
      </c>
      <c r="AH58" s="168" t="str">
        <f t="shared" ca="1" si="14"/>
        <v>-</v>
      </c>
      <c r="AI58" s="168">
        <f t="shared" ca="1" si="15"/>
        <v>0</v>
      </c>
      <c r="AJ58" s="170">
        <f t="shared" ca="1" si="16"/>
        <v>0</v>
      </c>
      <c r="AK58" s="168">
        <f t="shared" ca="1" si="28"/>
        <v>0</v>
      </c>
      <c r="AL58" s="168">
        <f t="shared" ca="1" si="29"/>
        <v>0</v>
      </c>
    </row>
    <row r="59" spans="1:38" ht="27" customHeight="1" x14ac:dyDescent="0.2">
      <c r="A59" s="56">
        <v>44</v>
      </c>
      <c r="B59" s="309" t="str">
        <f t="shared" ca="1" si="23"/>
        <v>A44</v>
      </c>
      <c r="C59" s="309"/>
      <c r="D59" s="57" t="str">
        <f t="shared" ca="1" si="24"/>
        <v/>
      </c>
      <c r="E59" s="59" t="str">
        <f t="shared" ca="1" si="25"/>
        <v/>
      </c>
      <c r="F59" s="215">
        <f ca="1">IF(LEN(B59)&gt;0,'OBRAČUNANA OSNOVNA PLAČA'!I53,"")</f>
        <v>0</v>
      </c>
      <c r="G59" s="60"/>
      <c r="H59" s="60"/>
      <c r="I59" s="60"/>
      <c r="J59" s="60"/>
      <c r="K59" s="60"/>
      <c r="L59" s="229">
        <f t="shared" si="7"/>
        <v>0</v>
      </c>
      <c r="M59" s="230">
        <f t="shared" ca="1" si="19"/>
        <v>0</v>
      </c>
      <c r="N59" s="230">
        <f t="shared" ca="1" si="20"/>
        <v>0</v>
      </c>
      <c r="O59" s="231">
        <f t="shared" ca="1" si="21"/>
        <v>0</v>
      </c>
      <c r="P59" s="232">
        <f t="shared" ca="1" si="22"/>
        <v>0</v>
      </c>
      <c r="Q59" s="233">
        <f t="shared" ca="1" si="8"/>
        <v>0</v>
      </c>
      <c r="R59" s="233">
        <f ca="1">IF(LEN(B59)&gt;0,'8'!R59-'8'!Q59,"")</f>
        <v>0</v>
      </c>
      <c r="S59" s="234"/>
      <c r="T59" s="34"/>
      <c r="U59" s="34"/>
      <c r="V59" s="34"/>
      <c r="W59" s="34"/>
      <c r="X59" s="34"/>
      <c r="Y59" s="34"/>
      <c r="Z59" s="34"/>
      <c r="AB59" s="167">
        <f>ROW()</f>
        <v>59</v>
      </c>
      <c r="AC59" s="168">
        <f t="shared" ca="1" si="26"/>
        <v>0</v>
      </c>
      <c r="AD59" s="168">
        <f t="shared" ca="1" si="27"/>
        <v>0</v>
      </c>
      <c r="AE59" s="169" t="str">
        <f t="shared" ca="1" si="11"/>
        <v>-</v>
      </c>
      <c r="AF59" s="168" t="str">
        <f t="shared" ca="1" si="12"/>
        <v>-</v>
      </c>
      <c r="AG59" s="169" t="str">
        <f t="shared" ca="1" si="13"/>
        <v>-</v>
      </c>
      <c r="AH59" s="168" t="str">
        <f t="shared" ca="1" si="14"/>
        <v>-</v>
      </c>
      <c r="AI59" s="168">
        <f t="shared" ca="1" si="15"/>
        <v>0</v>
      </c>
      <c r="AJ59" s="170">
        <f t="shared" ca="1" si="16"/>
        <v>0</v>
      </c>
      <c r="AK59" s="168">
        <f t="shared" ca="1" si="28"/>
        <v>0</v>
      </c>
      <c r="AL59" s="168">
        <f t="shared" ca="1" si="29"/>
        <v>0</v>
      </c>
    </row>
    <row r="60" spans="1:38" ht="27" customHeight="1" x14ac:dyDescent="0.2">
      <c r="A60" s="56">
        <v>45</v>
      </c>
      <c r="B60" s="309" t="str">
        <f t="shared" ca="1" si="23"/>
        <v>A45</v>
      </c>
      <c r="C60" s="309"/>
      <c r="D60" s="57" t="str">
        <f t="shared" ca="1" si="24"/>
        <v/>
      </c>
      <c r="E60" s="59" t="str">
        <f t="shared" ca="1" si="25"/>
        <v/>
      </c>
      <c r="F60" s="215">
        <f ca="1">IF(LEN(B60)&gt;0,'OBRAČUNANA OSNOVNA PLAČA'!I54,"")</f>
        <v>0</v>
      </c>
      <c r="G60" s="60"/>
      <c r="H60" s="60"/>
      <c r="I60" s="60"/>
      <c r="J60" s="60"/>
      <c r="K60" s="60"/>
      <c r="L60" s="229">
        <f t="shared" si="7"/>
        <v>0</v>
      </c>
      <c r="M60" s="230">
        <f t="shared" ca="1" si="19"/>
        <v>0</v>
      </c>
      <c r="N60" s="230">
        <f t="shared" ca="1" si="20"/>
        <v>0</v>
      </c>
      <c r="O60" s="231">
        <f t="shared" ca="1" si="21"/>
        <v>0</v>
      </c>
      <c r="P60" s="232">
        <f t="shared" ca="1" si="22"/>
        <v>0</v>
      </c>
      <c r="Q60" s="233">
        <f t="shared" ca="1" si="8"/>
        <v>0</v>
      </c>
      <c r="R60" s="233">
        <f ca="1">IF(LEN(B60)&gt;0,'8'!R60-'8'!Q60,"")</f>
        <v>0</v>
      </c>
      <c r="S60" s="234"/>
      <c r="T60" s="34"/>
      <c r="U60" s="34"/>
      <c r="V60" s="34"/>
      <c r="W60" s="34"/>
      <c r="X60" s="34"/>
      <c r="Y60" s="34"/>
      <c r="Z60" s="34"/>
      <c r="AB60" s="167">
        <f>ROW()</f>
        <v>60</v>
      </c>
      <c r="AC60" s="168">
        <f t="shared" ca="1" si="26"/>
        <v>0</v>
      </c>
      <c r="AD60" s="168">
        <f t="shared" ca="1" si="27"/>
        <v>0</v>
      </c>
      <c r="AE60" s="169" t="str">
        <f t="shared" ca="1" si="11"/>
        <v>-</v>
      </c>
      <c r="AF60" s="168" t="str">
        <f t="shared" ca="1" si="12"/>
        <v>-</v>
      </c>
      <c r="AG60" s="169" t="str">
        <f t="shared" ca="1" si="13"/>
        <v>-</v>
      </c>
      <c r="AH60" s="168" t="str">
        <f t="shared" ca="1" si="14"/>
        <v>-</v>
      </c>
      <c r="AI60" s="168">
        <f t="shared" ca="1" si="15"/>
        <v>0</v>
      </c>
      <c r="AJ60" s="170">
        <f t="shared" ca="1" si="16"/>
        <v>0</v>
      </c>
      <c r="AK60" s="168">
        <f t="shared" ca="1" si="28"/>
        <v>0</v>
      </c>
      <c r="AL60" s="168">
        <f t="shared" ca="1" si="29"/>
        <v>0</v>
      </c>
    </row>
    <row r="61" spans="1:38" ht="27" customHeight="1" x14ac:dyDescent="0.2">
      <c r="A61" s="56">
        <v>46</v>
      </c>
      <c r="B61" s="309" t="str">
        <f t="shared" ca="1" si="23"/>
        <v>A46</v>
      </c>
      <c r="C61" s="309"/>
      <c r="D61" s="57" t="str">
        <f t="shared" ca="1" si="24"/>
        <v/>
      </c>
      <c r="E61" s="59" t="str">
        <f t="shared" ca="1" si="25"/>
        <v/>
      </c>
      <c r="F61" s="215">
        <f ca="1">IF(LEN(B61)&gt;0,'OBRAČUNANA OSNOVNA PLAČA'!I55,"")</f>
        <v>0</v>
      </c>
      <c r="G61" s="60"/>
      <c r="H61" s="60"/>
      <c r="I61" s="60"/>
      <c r="J61" s="60"/>
      <c r="K61" s="60"/>
      <c r="L61" s="229">
        <f t="shared" si="7"/>
        <v>0</v>
      </c>
      <c r="M61" s="230">
        <f t="shared" ca="1" si="19"/>
        <v>0</v>
      </c>
      <c r="N61" s="230">
        <f t="shared" ca="1" si="20"/>
        <v>0</v>
      </c>
      <c r="O61" s="231">
        <f t="shared" ca="1" si="21"/>
        <v>0</v>
      </c>
      <c r="P61" s="232">
        <f t="shared" ca="1" si="22"/>
        <v>0</v>
      </c>
      <c r="Q61" s="233">
        <f t="shared" ca="1" si="8"/>
        <v>0</v>
      </c>
      <c r="R61" s="233">
        <f ca="1">IF(LEN(B61)&gt;0,'8'!R61-'8'!Q61,"")</f>
        <v>0</v>
      </c>
      <c r="S61" s="234"/>
      <c r="T61" s="34"/>
      <c r="U61" s="34"/>
      <c r="V61" s="34"/>
      <c r="W61" s="34"/>
      <c r="X61" s="34"/>
      <c r="Y61" s="34"/>
      <c r="Z61" s="34"/>
      <c r="AB61" s="167">
        <f>ROW()</f>
        <v>61</v>
      </c>
      <c r="AC61" s="168">
        <f t="shared" ca="1" si="26"/>
        <v>0</v>
      </c>
      <c r="AD61" s="168">
        <f t="shared" ca="1" si="27"/>
        <v>0</v>
      </c>
      <c r="AE61" s="169" t="str">
        <f t="shared" ca="1" si="11"/>
        <v>-</v>
      </c>
      <c r="AF61" s="168" t="str">
        <f t="shared" ca="1" si="12"/>
        <v>-</v>
      </c>
      <c r="AG61" s="169" t="str">
        <f t="shared" ca="1" si="13"/>
        <v>-</v>
      </c>
      <c r="AH61" s="168" t="str">
        <f t="shared" ca="1" si="14"/>
        <v>-</v>
      </c>
      <c r="AI61" s="168">
        <f t="shared" ca="1" si="15"/>
        <v>0</v>
      </c>
      <c r="AJ61" s="170">
        <f t="shared" ca="1" si="16"/>
        <v>0</v>
      </c>
      <c r="AK61" s="168">
        <f t="shared" ca="1" si="28"/>
        <v>0</v>
      </c>
      <c r="AL61" s="168">
        <f t="shared" ca="1" si="29"/>
        <v>0</v>
      </c>
    </row>
    <row r="62" spans="1:38" ht="27" customHeight="1" x14ac:dyDescent="0.2">
      <c r="A62" s="56">
        <v>47</v>
      </c>
      <c r="B62" s="309" t="str">
        <f t="shared" ca="1" si="23"/>
        <v>A47</v>
      </c>
      <c r="C62" s="309"/>
      <c r="D62" s="57" t="str">
        <f t="shared" ca="1" si="24"/>
        <v/>
      </c>
      <c r="E62" s="59" t="str">
        <f t="shared" ca="1" si="25"/>
        <v/>
      </c>
      <c r="F62" s="215">
        <f ca="1">IF(LEN(B62)&gt;0,'OBRAČUNANA OSNOVNA PLAČA'!I56,"")</f>
        <v>0</v>
      </c>
      <c r="G62" s="60"/>
      <c r="H62" s="60"/>
      <c r="I62" s="60"/>
      <c r="J62" s="60"/>
      <c r="K62" s="60"/>
      <c r="L62" s="229">
        <f t="shared" si="7"/>
        <v>0</v>
      </c>
      <c r="M62" s="230">
        <f t="shared" ca="1" si="19"/>
        <v>0</v>
      </c>
      <c r="N62" s="230">
        <f t="shared" ca="1" si="20"/>
        <v>0</v>
      </c>
      <c r="O62" s="231">
        <f t="shared" ca="1" si="21"/>
        <v>0</v>
      </c>
      <c r="P62" s="232">
        <f t="shared" ca="1" si="22"/>
        <v>0</v>
      </c>
      <c r="Q62" s="233">
        <f t="shared" ca="1" si="8"/>
        <v>0</v>
      </c>
      <c r="R62" s="233">
        <f ca="1">IF(LEN(B62)&gt;0,'8'!R62-'8'!Q62,"")</f>
        <v>0</v>
      </c>
      <c r="S62" s="234"/>
      <c r="T62" s="34"/>
      <c r="U62" s="34"/>
      <c r="V62" s="34"/>
      <c r="W62" s="34"/>
      <c r="X62" s="34"/>
      <c r="Y62" s="34"/>
      <c r="Z62" s="34"/>
      <c r="AB62" s="167">
        <f>ROW()</f>
        <v>62</v>
      </c>
      <c r="AC62" s="168">
        <f t="shared" ca="1" si="26"/>
        <v>0</v>
      </c>
      <c r="AD62" s="168">
        <f t="shared" ca="1" si="27"/>
        <v>0</v>
      </c>
      <c r="AE62" s="169" t="str">
        <f t="shared" ca="1" si="11"/>
        <v>-</v>
      </c>
      <c r="AF62" s="168" t="str">
        <f t="shared" ca="1" si="12"/>
        <v>-</v>
      </c>
      <c r="AG62" s="169" t="str">
        <f t="shared" ca="1" si="13"/>
        <v>-</v>
      </c>
      <c r="AH62" s="168" t="str">
        <f t="shared" ca="1" si="14"/>
        <v>-</v>
      </c>
      <c r="AI62" s="168">
        <f t="shared" ca="1" si="15"/>
        <v>0</v>
      </c>
      <c r="AJ62" s="170">
        <f t="shared" ca="1" si="16"/>
        <v>0</v>
      </c>
      <c r="AK62" s="168">
        <f t="shared" ca="1" si="28"/>
        <v>0</v>
      </c>
      <c r="AL62" s="168">
        <f t="shared" ca="1" si="29"/>
        <v>0</v>
      </c>
    </row>
    <row r="63" spans="1:38" ht="27" customHeight="1" x14ac:dyDescent="0.2">
      <c r="A63" s="56">
        <v>48</v>
      </c>
      <c r="B63" s="309" t="str">
        <f t="shared" ca="1" si="23"/>
        <v>A48</v>
      </c>
      <c r="C63" s="309"/>
      <c r="D63" s="57" t="str">
        <f t="shared" ca="1" si="24"/>
        <v/>
      </c>
      <c r="E63" s="59" t="str">
        <f t="shared" ca="1" si="25"/>
        <v/>
      </c>
      <c r="F63" s="215">
        <f ca="1">IF(LEN(B63)&gt;0,'OBRAČUNANA OSNOVNA PLAČA'!I57,"")</f>
        <v>0</v>
      </c>
      <c r="G63" s="60"/>
      <c r="H63" s="60"/>
      <c r="I63" s="60"/>
      <c r="J63" s="60"/>
      <c r="K63" s="60"/>
      <c r="L63" s="229">
        <f t="shared" si="7"/>
        <v>0</v>
      </c>
      <c r="M63" s="230">
        <f t="shared" ca="1" si="19"/>
        <v>0</v>
      </c>
      <c r="N63" s="230">
        <f t="shared" ca="1" si="20"/>
        <v>0</v>
      </c>
      <c r="O63" s="231">
        <f t="shared" ca="1" si="21"/>
        <v>0</v>
      </c>
      <c r="P63" s="232">
        <f t="shared" ca="1" si="22"/>
        <v>0</v>
      </c>
      <c r="Q63" s="233">
        <f t="shared" ca="1" si="8"/>
        <v>0</v>
      </c>
      <c r="R63" s="233">
        <f ca="1">IF(LEN(B63)&gt;0,'8'!R63-'8'!Q63,"")</f>
        <v>0</v>
      </c>
      <c r="S63" s="234"/>
      <c r="T63" s="34"/>
      <c r="U63" s="34"/>
      <c r="V63" s="34"/>
      <c r="W63" s="34"/>
      <c r="X63" s="34"/>
      <c r="Y63" s="34"/>
      <c r="Z63" s="34"/>
      <c r="AB63" s="167">
        <f>ROW()</f>
        <v>63</v>
      </c>
      <c r="AC63" s="168">
        <f t="shared" ca="1" si="26"/>
        <v>0</v>
      </c>
      <c r="AD63" s="168">
        <f t="shared" ca="1" si="27"/>
        <v>0</v>
      </c>
      <c r="AE63" s="169" t="str">
        <f t="shared" ca="1" si="11"/>
        <v>-</v>
      </c>
      <c r="AF63" s="168" t="str">
        <f t="shared" ca="1" si="12"/>
        <v>-</v>
      </c>
      <c r="AG63" s="169" t="str">
        <f t="shared" ca="1" si="13"/>
        <v>-</v>
      </c>
      <c r="AH63" s="168" t="str">
        <f t="shared" ca="1" si="14"/>
        <v>-</v>
      </c>
      <c r="AI63" s="168">
        <f t="shared" ca="1" si="15"/>
        <v>0</v>
      </c>
      <c r="AJ63" s="170">
        <f t="shared" ca="1" si="16"/>
        <v>0</v>
      </c>
      <c r="AK63" s="168">
        <f t="shared" ca="1" si="28"/>
        <v>0</v>
      </c>
      <c r="AL63" s="168">
        <f t="shared" ca="1" si="29"/>
        <v>0</v>
      </c>
    </row>
    <row r="64" spans="1:38" ht="27" customHeight="1" x14ac:dyDescent="0.2">
      <c r="A64" s="56">
        <v>49</v>
      </c>
      <c r="B64" s="309" t="str">
        <f t="shared" ca="1" si="23"/>
        <v>A49</v>
      </c>
      <c r="C64" s="309"/>
      <c r="D64" s="57" t="str">
        <f t="shared" ca="1" si="24"/>
        <v/>
      </c>
      <c r="E64" s="59" t="str">
        <f t="shared" ca="1" si="25"/>
        <v/>
      </c>
      <c r="F64" s="215">
        <f ca="1">IF(LEN(B64)&gt;0,'OBRAČUNANA OSNOVNA PLAČA'!I58,"")</f>
        <v>0</v>
      </c>
      <c r="G64" s="60"/>
      <c r="H64" s="60"/>
      <c r="I64" s="60"/>
      <c r="J64" s="60"/>
      <c r="K64" s="60"/>
      <c r="L64" s="229">
        <f t="shared" si="7"/>
        <v>0</v>
      </c>
      <c r="M64" s="230">
        <f t="shared" ca="1" si="19"/>
        <v>0</v>
      </c>
      <c r="N64" s="230">
        <f t="shared" ca="1" si="20"/>
        <v>0</v>
      </c>
      <c r="O64" s="231">
        <f t="shared" ca="1" si="21"/>
        <v>0</v>
      </c>
      <c r="P64" s="232">
        <f t="shared" ca="1" si="22"/>
        <v>0</v>
      </c>
      <c r="Q64" s="233">
        <f t="shared" ca="1" si="8"/>
        <v>0</v>
      </c>
      <c r="R64" s="233">
        <f ca="1">IF(LEN(B64)&gt;0,'8'!R64-'8'!Q64,"")</f>
        <v>0</v>
      </c>
      <c r="S64" s="234"/>
      <c r="T64" s="34"/>
      <c r="U64" s="34"/>
      <c r="V64" s="34"/>
      <c r="W64" s="34"/>
      <c r="X64" s="34"/>
      <c r="Y64" s="34"/>
      <c r="Z64" s="34"/>
      <c r="AB64" s="167">
        <f>ROW()</f>
        <v>64</v>
      </c>
      <c r="AC64" s="168">
        <f t="shared" ca="1" si="26"/>
        <v>0</v>
      </c>
      <c r="AD64" s="168">
        <f t="shared" ca="1" si="27"/>
        <v>0</v>
      </c>
      <c r="AE64" s="169" t="str">
        <f t="shared" ca="1" si="11"/>
        <v>-</v>
      </c>
      <c r="AF64" s="168" t="str">
        <f t="shared" ca="1" si="12"/>
        <v>-</v>
      </c>
      <c r="AG64" s="169" t="str">
        <f t="shared" ca="1" si="13"/>
        <v>-</v>
      </c>
      <c r="AH64" s="168" t="str">
        <f t="shared" ca="1" si="14"/>
        <v>-</v>
      </c>
      <c r="AI64" s="168">
        <f t="shared" ca="1" si="15"/>
        <v>0</v>
      </c>
      <c r="AJ64" s="170">
        <f t="shared" ca="1" si="16"/>
        <v>0</v>
      </c>
      <c r="AK64" s="168">
        <f t="shared" ca="1" si="28"/>
        <v>0</v>
      </c>
      <c r="AL64" s="168">
        <f t="shared" ca="1" si="29"/>
        <v>0</v>
      </c>
    </row>
    <row r="65" spans="1:38" ht="27" customHeight="1" x14ac:dyDescent="0.2">
      <c r="A65" s="56">
        <v>50</v>
      </c>
      <c r="B65" s="309" t="str">
        <f t="shared" ca="1" si="23"/>
        <v>A50</v>
      </c>
      <c r="C65" s="309"/>
      <c r="D65" s="57" t="str">
        <f t="shared" ca="1" si="24"/>
        <v/>
      </c>
      <c r="E65" s="59" t="str">
        <f t="shared" ca="1" si="25"/>
        <v/>
      </c>
      <c r="F65" s="215">
        <f ca="1">IF(LEN(B65)&gt;0,'OBRAČUNANA OSNOVNA PLAČA'!I59,"")</f>
        <v>0</v>
      </c>
      <c r="G65" s="60"/>
      <c r="H65" s="60"/>
      <c r="I65" s="60"/>
      <c r="J65" s="60"/>
      <c r="K65" s="60"/>
      <c r="L65" s="229">
        <f t="shared" si="7"/>
        <v>0</v>
      </c>
      <c r="M65" s="230">
        <f t="shared" ca="1" si="19"/>
        <v>0</v>
      </c>
      <c r="N65" s="230">
        <f t="shared" ca="1" si="20"/>
        <v>0</v>
      </c>
      <c r="O65" s="231">
        <f t="shared" ca="1" si="21"/>
        <v>0</v>
      </c>
      <c r="P65" s="232">
        <f t="shared" ca="1" si="22"/>
        <v>0</v>
      </c>
      <c r="Q65" s="233">
        <f t="shared" ca="1" si="8"/>
        <v>0</v>
      </c>
      <c r="R65" s="233">
        <f ca="1">IF(LEN(B65)&gt;0,'8'!R65-'8'!Q65,"")</f>
        <v>0</v>
      </c>
      <c r="S65" s="234"/>
      <c r="T65" s="34"/>
      <c r="U65" s="34"/>
      <c r="V65" s="34"/>
      <c r="W65" s="34"/>
      <c r="X65" s="34"/>
      <c r="Y65" s="34"/>
      <c r="Z65" s="34"/>
      <c r="AB65" s="167">
        <f>ROW()</f>
        <v>65</v>
      </c>
      <c r="AC65" s="168">
        <f t="shared" ca="1" si="26"/>
        <v>0</v>
      </c>
      <c r="AD65" s="168">
        <f t="shared" ca="1" si="27"/>
        <v>0</v>
      </c>
      <c r="AE65" s="169" t="str">
        <f t="shared" ca="1" si="11"/>
        <v>-</v>
      </c>
      <c r="AF65" s="168" t="str">
        <f t="shared" ca="1" si="12"/>
        <v>-</v>
      </c>
      <c r="AG65" s="169" t="str">
        <f t="shared" ca="1" si="13"/>
        <v>-</v>
      </c>
      <c r="AH65" s="168" t="str">
        <f t="shared" ca="1" si="14"/>
        <v>-</v>
      </c>
      <c r="AI65" s="168">
        <f t="shared" ca="1" si="15"/>
        <v>0</v>
      </c>
      <c r="AJ65" s="170">
        <f t="shared" ca="1" si="16"/>
        <v>0</v>
      </c>
      <c r="AK65" s="168">
        <f t="shared" ca="1" si="28"/>
        <v>0</v>
      </c>
      <c r="AL65" s="168">
        <f t="shared" ca="1" si="29"/>
        <v>0</v>
      </c>
    </row>
    <row r="66" spans="1:38" ht="27" customHeight="1" x14ac:dyDescent="0.2">
      <c r="A66" s="56">
        <v>51</v>
      </c>
      <c r="B66" s="309" t="str">
        <f t="shared" ca="1" si="23"/>
        <v>A51</v>
      </c>
      <c r="C66" s="309"/>
      <c r="D66" s="57" t="str">
        <f t="shared" ca="1" si="24"/>
        <v/>
      </c>
      <c r="E66" s="59" t="str">
        <f t="shared" ca="1" si="25"/>
        <v/>
      </c>
      <c r="F66" s="215">
        <f ca="1">IF(LEN(B66)&gt;0,'OBRAČUNANA OSNOVNA PLAČA'!I60,"")</f>
        <v>0</v>
      </c>
      <c r="G66" s="60"/>
      <c r="H66" s="60"/>
      <c r="I66" s="60"/>
      <c r="J66" s="60"/>
      <c r="K66" s="60"/>
      <c r="L66" s="229">
        <f t="shared" si="7"/>
        <v>0</v>
      </c>
      <c r="M66" s="230">
        <f t="shared" ca="1" si="19"/>
        <v>0</v>
      </c>
      <c r="N66" s="230">
        <f t="shared" ca="1" si="20"/>
        <v>0</v>
      </c>
      <c r="O66" s="231">
        <f t="shared" ca="1" si="21"/>
        <v>0</v>
      </c>
      <c r="P66" s="232">
        <f t="shared" ca="1" si="22"/>
        <v>0</v>
      </c>
      <c r="Q66" s="233">
        <f t="shared" ca="1" si="8"/>
        <v>0</v>
      </c>
      <c r="R66" s="233">
        <f ca="1">IF(LEN(B66)&gt;0,'8'!R66-'8'!Q66,"")</f>
        <v>0</v>
      </c>
      <c r="S66" s="234"/>
      <c r="T66" s="34"/>
      <c r="U66" s="34"/>
      <c r="V66" s="34"/>
      <c r="W66" s="34"/>
      <c r="X66" s="34"/>
      <c r="Y66" s="34"/>
      <c r="Z66" s="34"/>
      <c r="AB66" s="167">
        <f>ROW()</f>
        <v>66</v>
      </c>
      <c r="AC66" s="168">
        <f t="shared" ca="1" si="26"/>
        <v>0</v>
      </c>
      <c r="AD66" s="168">
        <f t="shared" ca="1" si="27"/>
        <v>0</v>
      </c>
      <c r="AE66" s="169" t="str">
        <f t="shared" ca="1" si="11"/>
        <v>-</v>
      </c>
      <c r="AF66" s="168" t="str">
        <f t="shared" ca="1" si="12"/>
        <v>-</v>
      </c>
      <c r="AG66" s="169" t="str">
        <f t="shared" ca="1" si="13"/>
        <v>-</v>
      </c>
      <c r="AH66" s="168" t="str">
        <f t="shared" ca="1" si="14"/>
        <v>-</v>
      </c>
      <c r="AI66" s="168">
        <f t="shared" ca="1" si="15"/>
        <v>0</v>
      </c>
      <c r="AJ66" s="170">
        <f t="shared" ca="1" si="16"/>
        <v>0</v>
      </c>
      <c r="AK66" s="168">
        <f t="shared" ca="1" si="28"/>
        <v>0</v>
      </c>
      <c r="AL66" s="168">
        <f t="shared" ca="1" si="29"/>
        <v>0</v>
      </c>
    </row>
    <row r="67" spans="1:38" ht="27" customHeight="1" x14ac:dyDescent="0.2">
      <c r="A67" s="56">
        <v>52</v>
      </c>
      <c r="B67" s="309" t="str">
        <f t="shared" ca="1" si="23"/>
        <v>A52</v>
      </c>
      <c r="C67" s="309"/>
      <c r="D67" s="57" t="str">
        <f t="shared" ca="1" si="24"/>
        <v/>
      </c>
      <c r="E67" s="59" t="str">
        <f t="shared" ca="1" si="25"/>
        <v/>
      </c>
      <c r="F67" s="215">
        <f ca="1">IF(LEN(B67)&gt;0,'OBRAČUNANA OSNOVNA PLAČA'!I61,"")</f>
        <v>0</v>
      </c>
      <c r="G67" s="60"/>
      <c r="H67" s="60"/>
      <c r="I67" s="60"/>
      <c r="J67" s="60"/>
      <c r="K67" s="60"/>
      <c r="L67" s="229">
        <f t="shared" si="7"/>
        <v>0</v>
      </c>
      <c r="M67" s="230">
        <f t="shared" ca="1" si="19"/>
        <v>0</v>
      </c>
      <c r="N67" s="230">
        <f t="shared" ca="1" si="20"/>
        <v>0</v>
      </c>
      <c r="O67" s="231">
        <f t="shared" ca="1" si="21"/>
        <v>0</v>
      </c>
      <c r="P67" s="232">
        <f t="shared" ca="1" si="22"/>
        <v>0</v>
      </c>
      <c r="Q67" s="233">
        <f t="shared" ca="1" si="8"/>
        <v>0</v>
      </c>
      <c r="R67" s="233">
        <f ca="1">IF(LEN(B67)&gt;0,'8'!R67-'8'!Q67,"")</f>
        <v>0</v>
      </c>
      <c r="S67" s="234"/>
      <c r="T67" s="34"/>
      <c r="U67" s="34"/>
      <c r="V67" s="34"/>
      <c r="W67" s="34"/>
      <c r="X67" s="34"/>
      <c r="Y67" s="34"/>
      <c r="Z67" s="34"/>
      <c r="AB67" s="167">
        <f>ROW()</f>
        <v>67</v>
      </c>
      <c r="AC67" s="168">
        <f t="shared" ca="1" si="26"/>
        <v>0</v>
      </c>
      <c r="AD67" s="168">
        <f t="shared" ca="1" si="27"/>
        <v>0</v>
      </c>
      <c r="AE67" s="169" t="str">
        <f t="shared" ca="1" si="11"/>
        <v>-</v>
      </c>
      <c r="AF67" s="168" t="str">
        <f t="shared" ca="1" si="12"/>
        <v>-</v>
      </c>
      <c r="AG67" s="169" t="str">
        <f t="shared" ca="1" si="13"/>
        <v>-</v>
      </c>
      <c r="AH67" s="168" t="str">
        <f t="shared" ca="1" si="14"/>
        <v>-</v>
      </c>
      <c r="AI67" s="168">
        <f t="shared" ca="1" si="15"/>
        <v>0</v>
      </c>
      <c r="AJ67" s="170">
        <f t="shared" ca="1" si="16"/>
        <v>0</v>
      </c>
      <c r="AK67" s="168">
        <f t="shared" ca="1" si="28"/>
        <v>0</v>
      </c>
      <c r="AL67" s="168">
        <f t="shared" ca="1" si="29"/>
        <v>0</v>
      </c>
    </row>
    <row r="68" spans="1:38" ht="27" customHeight="1" x14ac:dyDescent="0.2">
      <c r="A68" s="56">
        <v>53</v>
      </c>
      <c r="B68" s="309" t="str">
        <f t="shared" ca="1" si="23"/>
        <v>A53</v>
      </c>
      <c r="C68" s="309"/>
      <c r="D68" s="57" t="str">
        <f t="shared" ca="1" si="24"/>
        <v/>
      </c>
      <c r="E68" s="59" t="str">
        <f t="shared" ca="1" si="25"/>
        <v/>
      </c>
      <c r="F68" s="215">
        <f ca="1">IF(LEN(B68)&gt;0,'OBRAČUNANA OSNOVNA PLAČA'!I62,"")</f>
        <v>0</v>
      </c>
      <c r="G68" s="60"/>
      <c r="H68" s="60"/>
      <c r="I68" s="60"/>
      <c r="J68" s="60"/>
      <c r="K68" s="60"/>
      <c r="L68" s="229">
        <f t="shared" si="7"/>
        <v>0</v>
      </c>
      <c r="M68" s="230">
        <f t="shared" ca="1" si="19"/>
        <v>0</v>
      </c>
      <c r="N68" s="230">
        <f t="shared" ca="1" si="20"/>
        <v>0</v>
      </c>
      <c r="O68" s="231">
        <f t="shared" ca="1" si="21"/>
        <v>0</v>
      </c>
      <c r="P68" s="232">
        <f t="shared" ca="1" si="22"/>
        <v>0</v>
      </c>
      <c r="Q68" s="233">
        <f t="shared" ca="1" si="8"/>
        <v>0</v>
      </c>
      <c r="R68" s="233">
        <f ca="1">IF(LEN(B68)&gt;0,'8'!R68-'8'!Q68,"")</f>
        <v>0</v>
      </c>
      <c r="S68" s="234"/>
      <c r="T68" s="34"/>
      <c r="U68" s="34"/>
      <c r="V68" s="34"/>
      <c r="W68" s="34"/>
      <c r="X68" s="34"/>
      <c r="Y68" s="34"/>
      <c r="Z68" s="34"/>
      <c r="AB68" s="167">
        <f>ROW()</f>
        <v>68</v>
      </c>
      <c r="AC68" s="168">
        <f t="shared" ca="1" si="26"/>
        <v>0</v>
      </c>
      <c r="AD68" s="168">
        <f t="shared" ca="1" si="27"/>
        <v>0</v>
      </c>
      <c r="AE68" s="169" t="str">
        <f t="shared" ca="1" si="11"/>
        <v>-</v>
      </c>
      <c r="AF68" s="168" t="str">
        <f t="shared" ca="1" si="12"/>
        <v>-</v>
      </c>
      <c r="AG68" s="169" t="str">
        <f t="shared" ca="1" si="13"/>
        <v>-</v>
      </c>
      <c r="AH68" s="168" t="str">
        <f t="shared" ca="1" si="14"/>
        <v>-</v>
      </c>
      <c r="AI68" s="168">
        <f t="shared" ca="1" si="15"/>
        <v>0</v>
      </c>
      <c r="AJ68" s="170">
        <f t="shared" ca="1" si="16"/>
        <v>0</v>
      </c>
      <c r="AK68" s="168">
        <f t="shared" ca="1" si="28"/>
        <v>0</v>
      </c>
      <c r="AL68" s="168">
        <f t="shared" ca="1" si="29"/>
        <v>0</v>
      </c>
    </row>
    <row r="69" spans="1:38" ht="27" customHeight="1" x14ac:dyDescent="0.2">
      <c r="A69" s="56">
        <v>54</v>
      </c>
      <c r="B69" s="309" t="str">
        <f t="shared" ca="1" si="23"/>
        <v>A54</v>
      </c>
      <c r="C69" s="309"/>
      <c r="D69" s="57" t="str">
        <f t="shared" ca="1" si="24"/>
        <v/>
      </c>
      <c r="E69" s="59" t="str">
        <f t="shared" ca="1" si="25"/>
        <v/>
      </c>
      <c r="F69" s="215">
        <f ca="1">IF(LEN(B69)&gt;0,'OBRAČUNANA OSNOVNA PLAČA'!I63,"")</f>
        <v>0</v>
      </c>
      <c r="G69" s="60"/>
      <c r="H69" s="60"/>
      <c r="I69" s="60"/>
      <c r="J69" s="60"/>
      <c r="K69" s="60"/>
      <c r="L69" s="229">
        <f t="shared" si="7"/>
        <v>0</v>
      </c>
      <c r="M69" s="230">
        <f t="shared" ca="1" si="19"/>
        <v>0</v>
      </c>
      <c r="N69" s="230">
        <f t="shared" ca="1" si="20"/>
        <v>0</v>
      </c>
      <c r="O69" s="231">
        <f t="shared" ca="1" si="21"/>
        <v>0</v>
      </c>
      <c r="P69" s="232">
        <f t="shared" ca="1" si="22"/>
        <v>0</v>
      </c>
      <c r="Q69" s="233">
        <f t="shared" ca="1" si="8"/>
        <v>0</v>
      </c>
      <c r="R69" s="233">
        <f ca="1">IF(LEN(B69)&gt;0,'8'!R69-'8'!Q69,"")</f>
        <v>0</v>
      </c>
      <c r="S69" s="234"/>
      <c r="T69" s="34"/>
      <c r="U69" s="34"/>
      <c r="V69" s="34"/>
      <c r="W69" s="34"/>
      <c r="X69" s="34"/>
      <c r="Y69" s="34"/>
      <c r="Z69" s="34"/>
      <c r="AB69" s="167">
        <f>ROW()</f>
        <v>69</v>
      </c>
      <c r="AC69" s="168">
        <f t="shared" ca="1" si="26"/>
        <v>0</v>
      </c>
      <c r="AD69" s="168">
        <f t="shared" ca="1" si="27"/>
        <v>0</v>
      </c>
      <c r="AE69" s="169" t="str">
        <f t="shared" ca="1" si="11"/>
        <v>-</v>
      </c>
      <c r="AF69" s="168" t="str">
        <f t="shared" ca="1" si="12"/>
        <v>-</v>
      </c>
      <c r="AG69" s="169" t="str">
        <f t="shared" ca="1" si="13"/>
        <v>-</v>
      </c>
      <c r="AH69" s="168" t="str">
        <f t="shared" ca="1" si="14"/>
        <v>-</v>
      </c>
      <c r="AI69" s="168">
        <f t="shared" ca="1" si="15"/>
        <v>0</v>
      </c>
      <c r="AJ69" s="170">
        <f t="shared" ca="1" si="16"/>
        <v>0</v>
      </c>
      <c r="AK69" s="168">
        <f t="shared" ca="1" si="28"/>
        <v>0</v>
      </c>
      <c r="AL69" s="168">
        <f t="shared" ca="1" si="29"/>
        <v>0</v>
      </c>
    </row>
    <row r="70" spans="1:38" ht="27" customHeight="1" x14ac:dyDescent="0.2">
      <c r="A70" s="56">
        <v>55</v>
      </c>
      <c r="B70" s="309" t="str">
        <f t="shared" ca="1" si="23"/>
        <v>A55</v>
      </c>
      <c r="C70" s="309"/>
      <c r="D70" s="57" t="str">
        <f t="shared" ca="1" si="24"/>
        <v/>
      </c>
      <c r="E70" s="59" t="str">
        <f t="shared" ca="1" si="25"/>
        <v/>
      </c>
      <c r="F70" s="215">
        <f ca="1">IF(LEN(B70)&gt;0,'OBRAČUNANA OSNOVNA PLAČA'!I64,"")</f>
        <v>0</v>
      </c>
      <c r="G70" s="60"/>
      <c r="H70" s="60"/>
      <c r="I70" s="60"/>
      <c r="J70" s="60"/>
      <c r="K70" s="60"/>
      <c r="L70" s="229">
        <f t="shared" si="7"/>
        <v>0</v>
      </c>
      <c r="M70" s="230">
        <f t="shared" ca="1" si="19"/>
        <v>0</v>
      </c>
      <c r="N70" s="230">
        <f t="shared" ca="1" si="20"/>
        <v>0</v>
      </c>
      <c r="O70" s="231">
        <f t="shared" ca="1" si="21"/>
        <v>0</v>
      </c>
      <c r="P70" s="232">
        <f t="shared" ca="1" si="22"/>
        <v>0</v>
      </c>
      <c r="Q70" s="233">
        <f t="shared" ca="1" si="8"/>
        <v>0</v>
      </c>
      <c r="R70" s="233">
        <f ca="1">IF(LEN(B70)&gt;0,'8'!R70-'8'!Q70,"")</f>
        <v>0</v>
      </c>
      <c r="S70" s="234"/>
      <c r="T70" s="34"/>
      <c r="U70" s="34"/>
      <c r="V70" s="34"/>
      <c r="W70" s="34"/>
      <c r="X70" s="34"/>
      <c r="Y70" s="34"/>
      <c r="Z70" s="34"/>
      <c r="AB70" s="167">
        <f>ROW()</f>
        <v>70</v>
      </c>
      <c r="AC70" s="168">
        <f t="shared" ca="1" si="26"/>
        <v>0</v>
      </c>
      <c r="AD70" s="168">
        <f t="shared" ca="1" si="27"/>
        <v>0</v>
      </c>
      <c r="AE70" s="169" t="str">
        <f t="shared" ca="1" si="11"/>
        <v>-</v>
      </c>
      <c r="AF70" s="168" t="str">
        <f t="shared" ca="1" si="12"/>
        <v>-</v>
      </c>
      <c r="AG70" s="169" t="str">
        <f t="shared" ca="1" si="13"/>
        <v>-</v>
      </c>
      <c r="AH70" s="168" t="str">
        <f t="shared" ca="1" si="14"/>
        <v>-</v>
      </c>
      <c r="AI70" s="168">
        <f t="shared" ca="1" si="15"/>
        <v>0</v>
      </c>
      <c r="AJ70" s="170">
        <f t="shared" ca="1" si="16"/>
        <v>0</v>
      </c>
      <c r="AK70" s="168">
        <f t="shared" ca="1" si="28"/>
        <v>0</v>
      </c>
      <c r="AL70" s="168">
        <f t="shared" ca="1" si="29"/>
        <v>0</v>
      </c>
    </row>
    <row r="71" spans="1:38" ht="27" customHeight="1" x14ac:dyDescent="0.2">
      <c r="A71" s="56">
        <v>56</v>
      </c>
      <c r="B71" s="309" t="str">
        <f t="shared" ca="1" si="23"/>
        <v>A56</v>
      </c>
      <c r="C71" s="309"/>
      <c r="D71" s="57" t="str">
        <f t="shared" ca="1" si="24"/>
        <v/>
      </c>
      <c r="E71" s="59" t="str">
        <f t="shared" ca="1" si="25"/>
        <v/>
      </c>
      <c r="F71" s="215">
        <f ca="1">IF(LEN(B71)&gt;0,'OBRAČUNANA OSNOVNA PLAČA'!I65,"")</f>
        <v>0</v>
      </c>
      <c r="G71" s="60"/>
      <c r="H71" s="60"/>
      <c r="I71" s="60"/>
      <c r="J71" s="60"/>
      <c r="K71" s="60"/>
      <c r="L71" s="229">
        <f t="shared" si="7"/>
        <v>0</v>
      </c>
      <c r="M71" s="230">
        <f t="shared" ca="1" si="19"/>
        <v>0</v>
      </c>
      <c r="N71" s="230">
        <f t="shared" ca="1" si="20"/>
        <v>0</v>
      </c>
      <c r="O71" s="231">
        <f t="shared" ca="1" si="21"/>
        <v>0</v>
      </c>
      <c r="P71" s="232">
        <f t="shared" ca="1" si="22"/>
        <v>0</v>
      </c>
      <c r="Q71" s="233">
        <f t="shared" ca="1" si="8"/>
        <v>0</v>
      </c>
      <c r="R71" s="233">
        <f ca="1">IF(LEN(B71)&gt;0,'8'!R71-'8'!Q71,"")</f>
        <v>0</v>
      </c>
      <c r="S71" s="234"/>
      <c r="T71" s="34"/>
      <c r="U71" s="34"/>
      <c r="V71" s="34"/>
      <c r="W71" s="34"/>
      <c r="X71" s="34"/>
      <c r="Y71" s="34"/>
      <c r="Z71" s="34"/>
      <c r="AB71" s="167">
        <f>ROW()</f>
        <v>71</v>
      </c>
      <c r="AC71" s="168">
        <f t="shared" ca="1" si="26"/>
        <v>0</v>
      </c>
      <c r="AD71" s="168">
        <f t="shared" ca="1" si="27"/>
        <v>0</v>
      </c>
      <c r="AE71" s="169" t="str">
        <f t="shared" ca="1" si="11"/>
        <v>-</v>
      </c>
      <c r="AF71" s="168" t="str">
        <f t="shared" ca="1" si="12"/>
        <v>-</v>
      </c>
      <c r="AG71" s="169" t="str">
        <f t="shared" ca="1" si="13"/>
        <v>-</v>
      </c>
      <c r="AH71" s="168" t="str">
        <f t="shared" ca="1" si="14"/>
        <v>-</v>
      </c>
      <c r="AI71" s="168">
        <f t="shared" ca="1" si="15"/>
        <v>0</v>
      </c>
      <c r="AJ71" s="170">
        <f t="shared" ca="1" si="16"/>
        <v>0</v>
      </c>
      <c r="AK71" s="168">
        <f t="shared" ca="1" si="28"/>
        <v>0</v>
      </c>
      <c r="AL71" s="168">
        <f t="shared" ca="1" si="29"/>
        <v>0</v>
      </c>
    </row>
    <row r="72" spans="1:38" ht="27" customHeight="1" x14ac:dyDescent="0.2">
      <c r="A72" s="56">
        <v>57</v>
      </c>
      <c r="B72" s="309" t="str">
        <f t="shared" ca="1" si="23"/>
        <v>A57</v>
      </c>
      <c r="C72" s="309"/>
      <c r="D72" s="57" t="str">
        <f t="shared" ca="1" si="24"/>
        <v/>
      </c>
      <c r="E72" s="59" t="str">
        <f t="shared" ca="1" si="25"/>
        <v/>
      </c>
      <c r="F72" s="215">
        <f ca="1">IF(LEN(B72)&gt;0,'OBRAČUNANA OSNOVNA PLAČA'!I66,"")</f>
        <v>0</v>
      </c>
      <c r="G72" s="60"/>
      <c r="H72" s="60"/>
      <c r="I72" s="60"/>
      <c r="J72" s="60"/>
      <c r="K72" s="60"/>
      <c r="L72" s="229">
        <f t="shared" si="7"/>
        <v>0</v>
      </c>
      <c r="M72" s="230">
        <f t="shared" ca="1" si="19"/>
        <v>0</v>
      </c>
      <c r="N72" s="230">
        <f t="shared" ca="1" si="20"/>
        <v>0</v>
      </c>
      <c r="O72" s="231">
        <f t="shared" ca="1" si="21"/>
        <v>0</v>
      </c>
      <c r="P72" s="232">
        <f t="shared" ca="1" si="22"/>
        <v>0</v>
      </c>
      <c r="Q72" s="233">
        <f t="shared" ca="1" si="8"/>
        <v>0</v>
      </c>
      <c r="R72" s="233">
        <f ca="1">IF(LEN(B72)&gt;0,'8'!R72-'8'!Q72,"")</f>
        <v>0</v>
      </c>
      <c r="S72" s="234"/>
      <c r="T72" s="34"/>
      <c r="U72" s="34"/>
      <c r="V72" s="34"/>
      <c r="W72" s="34"/>
      <c r="X72" s="34"/>
      <c r="Y72" s="34"/>
      <c r="Z72" s="34"/>
      <c r="AB72" s="167">
        <f>ROW()</f>
        <v>72</v>
      </c>
      <c r="AC72" s="168">
        <f t="shared" ca="1" si="26"/>
        <v>0</v>
      </c>
      <c r="AD72" s="168">
        <f t="shared" ca="1" si="27"/>
        <v>0</v>
      </c>
      <c r="AE72" s="169" t="str">
        <f t="shared" ca="1" si="11"/>
        <v>-</v>
      </c>
      <c r="AF72" s="168" t="str">
        <f t="shared" ca="1" si="12"/>
        <v>-</v>
      </c>
      <c r="AG72" s="169" t="str">
        <f t="shared" ca="1" si="13"/>
        <v>-</v>
      </c>
      <c r="AH72" s="168" t="str">
        <f t="shared" ca="1" si="14"/>
        <v>-</v>
      </c>
      <c r="AI72" s="168">
        <f t="shared" ca="1" si="15"/>
        <v>0</v>
      </c>
      <c r="AJ72" s="170">
        <f t="shared" ca="1" si="16"/>
        <v>0</v>
      </c>
      <c r="AK72" s="168">
        <f t="shared" ca="1" si="28"/>
        <v>0</v>
      </c>
      <c r="AL72" s="168">
        <f t="shared" ca="1" si="29"/>
        <v>0</v>
      </c>
    </row>
    <row r="73" spans="1:38" ht="27" customHeight="1" x14ac:dyDescent="0.2">
      <c r="A73" s="56">
        <v>58</v>
      </c>
      <c r="B73" s="309" t="str">
        <f t="shared" ca="1" si="23"/>
        <v>A58</v>
      </c>
      <c r="C73" s="309"/>
      <c r="D73" s="57" t="str">
        <f t="shared" ca="1" si="24"/>
        <v/>
      </c>
      <c r="E73" s="59" t="str">
        <f t="shared" ca="1" si="25"/>
        <v/>
      </c>
      <c r="F73" s="215">
        <f ca="1">IF(LEN(B73)&gt;0,'OBRAČUNANA OSNOVNA PLAČA'!I67,"")</f>
        <v>0</v>
      </c>
      <c r="G73" s="60"/>
      <c r="H73" s="60"/>
      <c r="I73" s="60"/>
      <c r="J73" s="60"/>
      <c r="K73" s="60"/>
      <c r="L73" s="229">
        <f t="shared" si="7"/>
        <v>0</v>
      </c>
      <c r="M73" s="230">
        <f t="shared" ca="1" si="19"/>
        <v>0</v>
      </c>
      <c r="N73" s="230">
        <f t="shared" ca="1" si="20"/>
        <v>0</v>
      </c>
      <c r="O73" s="231">
        <f t="shared" ca="1" si="21"/>
        <v>0</v>
      </c>
      <c r="P73" s="232">
        <f t="shared" ca="1" si="22"/>
        <v>0</v>
      </c>
      <c r="Q73" s="233">
        <f t="shared" ca="1" si="8"/>
        <v>0</v>
      </c>
      <c r="R73" s="233">
        <f ca="1">IF(LEN(B73)&gt;0,'8'!R73-'8'!Q73,"")</f>
        <v>0</v>
      </c>
      <c r="S73" s="234"/>
      <c r="T73" s="34"/>
      <c r="U73" s="34"/>
      <c r="V73" s="34"/>
      <c r="W73" s="34"/>
      <c r="X73" s="34"/>
      <c r="Y73" s="34"/>
      <c r="Z73" s="34"/>
      <c r="AB73" s="167">
        <f>ROW()</f>
        <v>73</v>
      </c>
      <c r="AC73" s="168">
        <f t="shared" ca="1" si="26"/>
        <v>0</v>
      </c>
      <c r="AD73" s="168">
        <f t="shared" ca="1" si="27"/>
        <v>0</v>
      </c>
      <c r="AE73" s="169" t="str">
        <f t="shared" ca="1" si="11"/>
        <v>-</v>
      </c>
      <c r="AF73" s="168" t="str">
        <f t="shared" ca="1" si="12"/>
        <v>-</v>
      </c>
      <c r="AG73" s="169" t="str">
        <f t="shared" ca="1" si="13"/>
        <v>-</v>
      </c>
      <c r="AH73" s="168" t="str">
        <f t="shared" ca="1" si="14"/>
        <v>-</v>
      </c>
      <c r="AI73" s="168">
        <f t="shared" ca="1" si="15"/>
        <v>0</v>
      </c>
      <c r="AJ73" s="170">
        <f t="shared" ca="1" si="16"/>
        <v>0</v>
      </c>
      <c r="AK73" s="168">
        <f t="shared" ca="1" si="28"/>
        <v>0</v>
      </c>
      <c r="AL73" s="168">
        <f t="shared" ca="1" si="29"/>
        <v>0</v>
      </c>
    </row>
    <row r="74" spans="1:38" ht="27" customHeight="1" x14ac:dyDescent="0.2">
      <c r="A74" s="56">
        <v>59</v>
      </c>
      <c r="B74" s="309" t="str">
        <f t="shared" ca="1" si="23"/>
        <v>A59</v>
      </c>
      <c r="C74" s="309"/>
      <c r="D74" s="57" t="str">
        <f t="shared" ca="1" si="24"/>
        <v/>
      </c>
      <c r="E74" s="59" t="str">
        <f t="shared" ca="1" si="25"/>
        <v/>
      </c>
      <c r="F74" s="215">
        <f ca="1">IF(LEN(B74)&gt;0,'OBRAČUNANA OSNOVNA PLAČA'!I68,"")</f>
        <v>0</v>
      </c>
      <c r="G74" s="60"/>
      <c r="H74" s="60"/>
      <c r="I74" s="60"/>
      <c r="J74" s="60"/>
      <c r="K74" s="60"/>
      <c r="L74" s="229">
        <f t="shared" si="7"/>
        <v>0</v>
      </c>
      <c r="M74" s="230">
        <f t="shared" ca="1" si="19"/>
        <v>0</v>
      </c>
      <c r="N74" s="230">
        <f t="shared" ca="1" si="20"/>
        <v>0</v>
      </c>
      <c r="O74" s="231">
        <f t="shared" ca="1" si="21"/>
        <v>0</v>
      </c>
      <c r="P74" s="232">
        <f t="shared" ca="1" si="22"/>
        <v>0</v>
      </c>
      <c r="Q74" s="233">
        <f t="shared" ca="1" si="8"/>
        <v>0</v>
      </c>
      <c r="R74" s="233">
        <f ca="1">IF(LEN(B74)&gt;0,'8'!R74-'8'!Q74,"")</f>
        <v>0</v>
      </c>
      <c r="S74" s="234"/>
      <c r="T74" s="34"/>
      <c r="U74" s="34"/>
      <c r="V74" s="34"/>
      <c r="W74" s="34"/>
      <c r="X74" s="34"/>
      <c r="Y74" s="34"/>
      <c r="Z74" s="34"/>
      <c r="AB74" s="167">
        <f>ROW()</f>
        <v>74</v>
      </c>
      <c r="AC74" s="168">
        <f t="shared" ca="1" si="26"/>
        <v>0</v>
      </c>
      <c r="AD74" s="168">
        <f t="shared" ca="1" si="27"/>
        <v>0</v>
      </c>
      <c r="AE74" s="169" t="str">
        <f t="shared" ca="1" si="11"/>
        <v>-</v>
      </c>
      <c r="AF74" s="168" t="str">
        <f t="shared" ca="1" si="12"/>
        <v>-</v>
      </c>
      <c r="AG74" s="169" t="str">
        <f t="shared" ca="1" si="13"/>
        <v>-</v>
      </c>
      <c r="AH74" s="168" t="str">
        <f t="shared" ca="1" si="14"/>
        <v>-</v>
      </c>
      <c r="AI74" s="168">
        <f t="shared" ca="1" si="15"/>
        <v>0</v>
      </c>
      <c r="AJ74" s="170">
        <f t="shared" ca="1" si="16"/>
        <v>0</v>
      </c>
      <c r="AK74" s="168">
        <f t="shared" ca="1" si="28"/>
        <v>0</v>
      </c>
      <c r="AL74" s="168">
        <f t="shared" ca="1" si="29"/>
        <v>0</v>
      </c>
    </row>
    <row r="75" spans="1:38" ht="27" customHeight="1" x14ac:dyDescent="0.2">
      <c r="A75" s="56">
        <v>60</v>
      </c>
      <c r="B75" s="309" t="str">
        <f t="shared" ca="1" si="23"/>
        <v>A60</v>
      </c>
      <c r="C75" s="309"/>
      <c r="D75" s="57" t="str">
        <f t="shared" ca="1" si="24"/>
        <v/>
      </c>
      <c r="E75" s="59" t="str">
        <f t="shared" ca="1" si="25"/>
        <v/>
      </c>
      <c r="F75" s="215">
        <f ca="1">IF(LEN(B75)&gt;0,'OBRAČUNANA OSNOVNA PLAČA'!I69,"")</f>
        <v>0</v>
      </c>
      <c r="G75" s="60"/>
      <c r="H75" s="60"/>
      <c r="I75" s="60"/>
      <c r="J75" s="60"/>
      <c r="K75" s="60"/>
      <c r="L75" s="229">
        <f t="shared" si="7"/>
        <v>0</v>
      </c>
      <c r="M75" s="230">
        <f t="shared" ca="1" si="19"/>
        <v>0</v>
      </c>
      <c r="N75" s="230">
        <f t="shared" ca="1" si="20"/>
        <v>0</v>
      </c>
      <c r="O75" s="231">
        <f t="shared" ca="1" si="21"/>
        <v>0</v>
      </c>
      <c r="P75" s="232">
        <f t="shared" ca="1" si="22"/>
        <v>0</v>
      </c>
      <c r="Q75" s="233">
        <f t="shared" ca="1" si="8"/>
        <v>0</v>
      </c>
      <c r="R75" s="233">
        <f ca="1">IF(LEN(B75)&gt;0,'8'!R75-'8'!Q75,"")</f>
        <v>0</v>
      </c>
      <c r="S75" s="234"/>
      <c r="T75" s="34"/>
      <c r="U75" s="34"/>
      <c r="V75" s="34"/>
      <c r="W75" s="34"/>
      <c r="X75" s="34"/>
      <c r="Y75" s="34"/>
      <c r="Z75" s="34"/>
      <c r="AB75" s="167">
        <f>ROW()</f>
        <v>75</v>
      </c>
      <c r="AC75" s="168">
        <f t="shared" ca="1" si="26"/>
        <v>0</v>
      </c>
      <c r="AD75" s="168">
        <f t="shared" ca="1" si="27"/>
        <v>0</v>
      </c>
      <c r="AE75" s="169" t="str">
        <f t="shared" ca="1" si="11"/>
        <v>-</v>
      </c>
      <c r="AF75" s="168" t="str">
        <f t="shared" ca="1" si="12"/>
        <v>-</v>
      </c>
      <c r="AG75" s="169" t="str">
        <f t="shared" ca="1" si="13"/>
        <v>-</v>
      </c>
      <c r="AH75" s="168" t="str">
        <f t="shared" ca="1" si="14"/>
        <v>-</v>
      </c>
      <c r="AI75" s="168">
        <f t="shared" ca="1" si="15"/>
        <v>0</v>
      </c>
      <c r="AJ75" s="170">
        <f t="shared" ca="1" si="16"/>
        <v>0</v>
      </c>
      <c r="AK75" s="168">
        <f t="shared" ca="1" si="28"/>
        <v>0</v>
      </c>
      <c r="AL75" s="168">
        <f t="shared" ca="1" si="29"/>
        <v>0</v>
      </c>
    </row>
    <row r="76" spans="1:38" ht="27" customHeight="1" x14ac:dyDescent="0.2">
      <c r="A76" s="56">
        <v>61</v>
      </c>
      <c r="B76" s="309" t="str">
        <f t="shared" ca="1" si="23"/>
        <v>A61</v>
      </c>
      <c r="C76" s="309"/>
      <c r="D76" s="57" t="str">
        <f t="shared" ca="1" si="24"/>
        <v/>
      </c>
      <c r="E76" s="59" t="str">
        <f t="shared" ca="1" si="25"/>
        <v/>
      </c>
      <c r="F76" s="215">
        <f ca="1">IF(LEN(B76)&gt;0,'OBRAČUNANA OSNOVNA PLAČA'!I70,"")</f>
        <v>0</v>
      </c>
      <c r="G76" s="60"/>
      <c r="H76" s="60"/>
      <c r="I76" s="60"/>
      <c r="J76" s="60"/>
      <c r="K76" s="60"/>
      <c r="L76" s="229">
        <f t="shared" si="7"/>
        <v>0</v>
      </c>
      <c r="M76" s="230">
        <f t="shared" ca="1" si="19"/>
        <v>0</v>
      </c>
      <c r="N76" s="230">
        <f t="shared" ca="1" si="20"/>
        <v>0</v>
      </c>
      <c r="O76" s="231">
        <f t="shared" ca="1" si="21"/>
        <v>0</v>
      </c>
      <c r="P76" s="232">
        <f t="shared" ca="1" si="22"/>
        <v>0</v>
      </c>
      <c r="Q76" s="233">
        <f t="shared" ca="1" si="8"/>
        <v>0</v>
      </c>
      <c r="R76" s="233">
        <f ca="1">IF(LEN(B76)&gt;0,'8'!R76-'8'!Q76,"")</f>
        <v>0</v>
      </c>
      <c r="S76" s="234"/>
      <c r="T76" s="34"/>
      <c r="U76" s="34"/>
      <c r="V76" s="34"/>
      <c r="W76" s="34"/>
      <c r="X76" s="34"/>
      <c r="Y76" s="34"/>
      <c r="Z76" s="34"/>
      <c r="AB76" s="167">
        <f>ROW()</f>
        <v>76</v>
      </c>
      <c r="AC76" s="168">
        <f t="shared" ca="1" si="26"/>
        <v>0</v>
      </c>
      <c r="AD76" s="168">
        <f t="shared" ca="1" si="27"/>
        <v>0</v>
      </c>
      <c r="AE76" s="169" t="str">
        <f t="shared" ca="1" si="11"/>
        <v>-</v>
      </c>
      <c r="AF76" s="168" t="str">
        <f t="shared" ca="1" si="12"/>
        <v>-</v>
      </c>
      <c r="AG76" s="169" t="str">
        <f t="shared" ca="1" si="13"/>
        <v>-</v>
      </c>
      <c r="AH76" s="168" t="str">
        <f t="shared" ca="1" si="14"/>
        <v>-</v>
      </c>
      <c r="AI76" s="168">
        <f t="shared" ca="1" si="15"/>
        <v>0</v>
      </c>
      <c r="AJ76" s="170">
        <f t="shared" ca="1" si="16"/>
        <v>0</v>
      </c>
      <c r="AK76" s="168">
        <f t="shared" ca="1" si="28"/>
        <v>0</v>
      </c>
      <c r="AL76" s="168">
        <f t="shared" ca="1" si="29"/>
        <v>0</v>
      </c>
    </row>
    <row r="77" spans="1:38" ht="27" customHeight="1" x14ac:dyDescent="0.2">
      <c r="A77" s="56">
        <v>62</v>
      </c>
      <c r="B77" s="309" t="str">
        <f t="shared" ca="1" si="23"/>
        <v>A62</v>
      </c>
      <c r="C77" s="309"/>
      <c r="D77" s="57" t="str">
        <f t="shared" ca="1" si="24"/>
        <v/>
      </c>
      <c r="E77" s="59" t="str">
        <f t="shared" ca="1" si="25"/>
        <v/>
      </c>
      <c r="F77" s="215">
        <f ca="1">IF(LEN(B77)&gt;0,'OBRAČUNANA OSNOVNA PLAČA'!I71,"")</f>
        <v>0</v>
      </c>
      <c r="G77" s="60"/>
      <c r="H77" s="60"/>
      <c r="I77" s="60"/>
      <c r="J77" s="60"/>
      <c r="K77" s="60"/>
      <c r="L77" s="229">
        <f t="shared" si="7"/>
        <v>0</v>
      </c>
      <c r="M77" s="230">
        <f t="shared" ca="1" si="19"/>
        <v>0</v>
      </c>
      <c r="N77" s="230">
        <f t="shared" ca="1" si="20"/>
        <v>0</v>
      </c>
      <c r="O77" s="231">
        <f t="shared" ca="1" si="21"/>
        <v>0</v>
      </c>
      <c r="P77" s="232">
        <f t="shared" ca="1" si="22"/>
        <v>0</v>
      </c>
      <c r="Q77" s="233">
        <f t="shared" ca="1" si="8"/>
        <v>0</v>
      </c>
      <c r="R77" s="233">
        <f ca="1">IF(LEN(B77)&gt;0,'8'!R77-'8'!Q77,"")</f>
        <v>0</v>
      </c>
      <c r="S77" s="234"/>
      <c r="T77" s="34"/>
      <c r="U77" s="34"/>
      <c r="V77" s="34"/>
      <c r="W77" s="34"/>
      <c r="X77" s="34"/>
      <c r="Y77" s="34"/>
      <c r="Z77" s="34"/>
      <c r="AB77" s="167">
        <f>ROW()</f>
        <v>77</v>
      </c>
      <c r="AC77" s="168">
        <f t="shared" ca="1" si="26"/>
        <v>0</v>
      </c>
      <c r="AD77" s="168">
        <f t="shared" ca="1" si="27"/>
        <v>0</v>
      </c>
      <c r="AE77" s="169" t="str">
        <f t="shared" ca="1" si="11"/>
        <v>-</v>
      </c>
      <c r="AF77" s="168" t="str">
        <f t="shared" ca="1" si="12"/>
        <v>-</v>
      </c>
      <c r="AG77" s="169" t="str">
        <f t="shared" ca="1" si="13"/>
        <v>-</v>
      </c>
      <c r="AH77" s="168" t="str">
        <f t="shared" ca="1" si="14"/>
        <v>-</v>
      </c>
      <c r="AI77" s="168">
        <f t="shared" ca="1" si="15"/>
        <v>0</v>
      </c>
      <c r="AJ77" s="170">
        <f t="shared" ca="1" si="16"/>
        <v>0</v>
      </c>
      <c r="AK77" s="168">
        <f t="shared" ca="1" si="28"/>
        <v>0</v>
      </c>
      <c r="AL77" s="168">
        <f t="shared" ca="1" si="29"/>
        <v>0</v>
      </c>
    </row>
    <row r="78" spans="1:38" ht="27" customHeight="1" x14ac:dyDescent="0.2">
      <c r="A78" s="56">
        <v>63</v>
      </c>
      <c r="B78" s="309" t="str">
        <f t="shared" ca="1" si="23"/>
        <v>A63</v>
      </c>
      <c r="C78" s="309"/>
      <c r="D78" s="57" t="str">
        <f t="shared" ca="1" si="24"/>
        <v/>
      </c>
      <c r="E78" s="59" t="str">
        <f t="shared" ca="1" si="25"/>
        <v/>
      </c>
      <c r="F78" s="215">
        <f ca="1">IF(LEN(B78)&gt;0,'OBRAČUNANA OSNOVNA PLAČA'!I72,"")</f>
        <v>0</v>
      </c>
      <c r="G78" s="60"/>
      <c r="H78" s="60"/>
      <c r="I78" s="60"/>
      <c r="J78" s="60"/>
      <c r="K78" s="60"/>
      <c r="L78" s="229">
        <f t="shared" si="7"/>
        <v>0</v>
      </c>
      <c r="M78" s="230">
        <f t="shared" ca="1" si="19"/>
        <v>0</v>
      </c>
      <c r="N78" s="230">
        <f t="shared" ca="1" si="20"/>
        <v>0</v>
      </c>
      <c r="O78" s="231">
        <f t="shared" ca="1" si="21"/>
        <v>0</v>
      </c>
      <c r="P78" s="232">
        <f t="shared" ca="1" si="22"/>
        <v>0</v>
      </c>
      <c r="Q78" s="233">
        <f t="shared" ca="1" si="8"/>
        <v>0</v>
      </c>
      <c r="R78" s="233">
        <f ca="1">IF(LEN(B78)&gt;0,'8'!R78-'8'!Q78,"")</f>
        <v>0</v>
      </c>
      <c r="S78" s="234"/>
      <c r="T78" s="34"/>
      <c r="U78" s="34"/>
      <c r="V78" s="34"/>
      <c r="W78" s="34"/>
      <c r="X78" s="34"/>
      <c r="Y78" s="34"/>
      <c r="Z78" s="34"/>
      <c r="AB78" s="167">
        <f>ROW()</f>
        <v>78</v>
      </c>
      <c r="AC78" s="168">
        <f t="shared" ca="1" si="26"/>
        <v>0</v>
      </c>
      <c r="AD78" s="168">
        <f t="shared" ca="1" si="27"/>
        <v>0</v>
      </c>
      <c r="AE78" s="169" t="str">
        <f t="shared" ca="1" si="11"/>
        <v>-</v>
      </c>
      <c r="AF78" s="168" t="str">
        <f t="shared" ca="1" si="12"/>
        <v>-</v>
      </c>
      <c r="AG78" s="169" t="str">
        <f t="shared" ca="1" si="13"/>
        <v>-</v>
      </c>
      <c r="AH78" s="168" t="str">
        <f t="shared" ca="1" si="14"/>
        <v>-</v>
      </c>
      <c r="AI78" s="168">
        <f t="shared" ca="1" si="15"/>
        <v>0</v>
      </c>
      <c r="AJ78" s="170">
        <f t="shared" ca="1" si="16"/>
        <v>0</v>
      </c>
      <c r="AK78" s="168">
        <f t="shared" ca="1" si="28"/>
        <v>0</v>
      </c>
      <c r="AL78" s="168">
        <f t="shared" ca="1" si="29"/>
        <v>0</v>
      </c>
    </row>
    <row r="79" spans="1:38" ht="27" customHeight="1" x14ac:dyDescent="0.2">
      <c r="A79" s="56">
        <v>64</v>
      </c>
      <c r="B79" s="309" t="str">
        <f t="shared" ca="1" si="23"/>
        <v>A64</v>
      </c>
      <c r="C79" s="309"/>
      <c r="D79" s="57" t="str">
        <f t="shared" ca="1" si="24"/>
        <v/>
      </c>
      <c r="E79" s="59" t="str">
        <f t="shared" ca="1" si="25"/>
        <v/>
      </c>
      <c r="F79" s="215">
        <f ca="1">IF(LEN(B79)&gt;0,'OBRAČUNANA OSNOVNA PLAČA'!I73,"")</f>
        <v>0</v>
      </c>
      <c r="G79" s="60"/>
      <c r="H79" s="60"/>
      <c r="I79" s="60"/>
      <c r="J79" s="60"/>
      <c r="K79" s="60"/>
      <c r="L79" s="229">
        <f t="shared" si="7"/>
        <v>0</v>
      </c>
      <c r="M79" s="230">
        <f t="shared" ca="1" si="19"/>
        <v>0</v>
      </c>
      <c r="N79" s="230">
        <f t="shared" ca="1" si="20"/>
        <v>0</v>
      </c>
      <c r="O79" s="231">
        <f t="shared" ca="1" si="21"/>
        <v>0</v>
      </c>
      <c r="P79" s="232">
        <f t="shared" ca="1" si="22"/>
        <v>0</v>
      </c>
      <c r="Q79" s="233">
        <f t="shared" ca="1" si="8"/>
        <v>0</v>
      </c>
      <c r="R79" s="233">
        <f ca="1">IF(LEN(B79)&gt;0,'8'!R79-'8'!Q79,"")</f>
        <v>0</v>
      </c>
      <c r="S79" s="234"/>
      <c r="T79" s="34"/>
      <c r="U79" s="34"/>
      <c r="V79" s="34"/>
      <c r="W79" s="34"/>
      <c r="X79" s="34"/>
      <c r="Y79" s="34"/>
      <c r="Z79" s="34"/>
      <c r="AB79" s="167">
        <f>ROW()</f>
        <v>79</v>
      </c>
      <c r="AC79" s="168">
        <f t="shared" ca="1" si="26"/>
        <v>0</v>
      </c>
      <c r="AD79" s="168">
        <f t="shared" ca="1" si="27"/>
        <v>0</v>
      </c>
      <c r="AE79" s="169" t="str">
        <f t="shared" ca="1" si="11"/>
        <v>-</v>
      </c>
      <c r="AF79" s="168" t="str">
        <f t="shared" ca="1" si="12"/>
        <v>-</v>
      </c>
      <c r="AG79" s="169" t="str">
        <f t="shared" ca="1" si="13"/>
        <v>-</v>
      </c>
      <c r="AH79" s="168" t="str">
        <f t="shared" ca="1" si="14"/>
        <v>-</v>
      </c>
      <c r="AI79" s="168">
        <f t="shared" ca="1" si="15"/>
        <v>0</v>
      </c>
      <c r="AJ79" s="170">
        <f t="shared" ca="1" si="16"/>
        <v>0</v>
      </c>
      <c r="AK79" s="168">
        <f t="shared" ca="1" si="28"/>
        <v>0</v>
      </c>
      <c r="AL79" s="168">
        <f t="shared" ca="1" si="29"/>
        <v>0</v>
      </c>
    </row>
    <row r="80" spans="1:38" ht="27" customHeight="1" x14ac:dyDescent="0.2">
      <c r="A80" s="56">
        <v>65</v>
      </c>
      <c r="B80" s="309" t="str">
        <f t="shared" ca="1" si="23"/>
        <v>A65</v>
      </c>
      <c r="C80" s="309"/>
      <c r="D80" s="57" t="str">
        <f t="shared" ca="1" si="24"/>
        <v/>
      </c>
      <c r="E80" s="59" t="str">
        <f t="shared" ca="1" si="25"/>
        <v/>
      </c>
      <c r="F80" s="215">
        <f ca="1">IF(LEN(B80)&gt;0,'OBRAČUNANA OSNOVNA PLAČA'!I74,"")</f>
        <v>0</v>
      </c>
      <c r="G80" s="60"/>
      <c r="H80" s="60"/>
      <c r="I80" s="60"/>
      <c r="J80" s="60"/>
      <c r="K80" s="60"/>
      <c r="L80" s="229">
        <f t="shared" ref="L80:L143" si="30">+G80+H80+I80+J80+K80</f>
        <v>0</v>
      </c>
      <c r="M80" s="230">
        <f t="shared" ca="1" si="19"/>
        <v>0</v>
      </c>
      <c r="N80" s="230">
        <f t="shared" ca="1" si="20"/>
        <v>0</v>
      </c>
      <c r="O80" s="231">
        <f t="shared" ca="1" si="21"/>
        <v>0</v>
      </c>
      <c r="P80" s="232">
        <f t="shared" ca="1" si="22"/>
        <v>0</v>
      </c>
      <c r="Q80" s="233">
        <f t="shared" ref="Q80:Q143" ca="1" si="31">MIN(P80,R80)</f>
        <v>0</v>
      </c>
      <c r="R80" s="233">
        <f ca="1">IF(LEN(B80)&gt;0,'8'!R80-'8'!Q80,"")</f>
        <v>0</v>
      </c>
      <c r="S80" s="234"/>
      <c r="T80" s="34"/>
      <c r="U80" s="34"/>
      <c r="V80" s="34"/>
      <c r="W80" s="34"/>
      <c r="X80" s="34"/>
      <c r="Y80" s="34"/>
      <c r="Z80" s="34"/>
      <c r="AB80" s="167">
        <f>ROW()</f>
        <v>80</v>
      </c>
      <c r="AC80" s="168">
        <f t="shared" ca="1" si="26"/>
        <v>0</v>
      </c>
      <c r="AD80" s="168">
        <f t="shared" ca="1" si="27"/>
        <v>0</v>
      </c>
      <c r="AE80" s="169" t="str">
        <f t="shared" ref="AE80:AE143" ca="1" si="32">IF(AC80&gt;=AD80,"-",$L80/(5*MAX($M$1021:$M$1022)))</f>
        <v>-</v>
      </c>
      <c r="AF80" s="168" t="str">
        <f t="shared" ref="AF80:AF143" ca="1" si="33">IF(AC80&gt;=AD80,"-",$L80/(5*MAX($M$1021:$M$1022))*AK80)</f>
        <v>-</v>
      </c>
      <c r="AG80" s="169" t="str">
        <f t="shared" ref="AG80:AG143" ca="1" si="34">IF(AE80="-","-",AE80*$AF$1017)</f>
        <v>-</v>
      </c>
      <c r="AH80" s="168" t="str">
        <f t="shared" ref="AH80:AH143" ca="1" si="35">IF(AF80="-","-",AF80*$AF$1017)</f>
        <v>-</v>
      </c>
      <c r="AI80" s="168">
        <f t="shared" ref="AI80:AI143" ca="1" si="36">IF(AG80="-",0,MIN(AH80,R80))</f>
        <v>0</v>
      </c>
      <c r="AJ80" s="170">
        <f t="shared" ref="AJ80:AJ143" ca="1" si="37">+AD80-AC80</f>
        <v>0</v>
      </c>
      <c r="AK80" s="168">
        <f t="shared" ca="1" si="28"/>
        <v>0</v>
      </c>
      <c r="AL80" s="168">
        <f t="shared" ca="1" si="29"/>
        <v>0</v>
      </c>
    </row>
    <row r="81" spans="1:38" ht="27" customHeight="1" x14ac:dyDescent="0.2">
      <c r="A81" s="56">
        <v>66</v>
      </c>
      <c r="B81" s="309" t="str">
        <f t="shared" ca="1" si="23"/>
        <v>A66</v>
      </c>
      <c r="C81" s="309"/>
      <c r="D81" s="57" t="str">
        <f t="shared" ca="1" si="24"/>
        <v/>
      </c>
      <c r="E81" s="59" t="str">
        <f t="shared" ca="1" si="25"/>
        <v/>
      </c>
      <c r="F81" s="215">
        <f ca="1">IF(LEN(B81)&gt;0,'OBRAČUNANA OSNOVNA PLAČA'!I75,"")</f>
        <v>0</v>
      </c>
      <c r="G81" s="60"/>
      <c r="H81" s="60"/>
      <c r="I81" s="60"/>
      <c r="J81" s="60"/>
      <c r="K81" s="60"/>
      <c r="L81" s="229">
        <f t="shared" si="30"/>
        <v>0</v>
      </c>
      <c r="M81" s="230">
        <f t="shared" ref="M81:M144" ca="1" si="38">IF(LEN(B81)&gt;0,L81/5,"")</f>
        <v>0</v>
      </c>
      <c r="N81" s="230">
        <f t="shared" ref="N81:N144" ca="1" si="39">IF(LEN(B81)&gt;0,F81*M81,"")</f>
        <v>0</v>
      </c>
      <c r="O81" s="231">
        <f t="shared" ref="O81:O144" ca="1" si="40">IF(LEN(B81)&gt;0,M81*$P$1017,"")</f>
        <v>0</v>
      </c>
      <c r="P81" s="232">
        <f t="shared" ref="P81:P144" ca="1" si="41">IF(LEN(B81)&gt;0,F81*O81,"")</f>
        <v>0</v>
      </c>
      <c r="Q81" s="233">
        <f t="shared" ca="1" si="31"/>
        <v>0</v>
      </c>
      <c r="R81" s="233">
        <f ca="1">IF(LEN(B81)&gt;0,'8'!R81-'8'!Q81,"")</f>
        <v>0</v>
      </c>
      <c r="S81" s="234"/>
      <c r="T81" s="34"/>
      <c r="U81" s="34"/>
      <c r="V81" s="34"/>
      <c r="W81" s="34"/>
      <c r="X81" s="34"/>
      <c r="Y81" s="34"/>
      <c r="Z81" s="34"/>
      <c r="AB81" s="167">
        <f>ROW()</f>
        <v>81</v>
      </c>
      <c r="AC81" s="168">
        <f t="shared" ca="1" si="26"/>
        <v>0</v>
      </c>
      <c r="AD81" s="168">
        <f t="shared" ca="1" si="27"/>
        <v>0</v>
      </c>
      <c r="AE81" s="169" t="str">
        <f t="shared" ca="1" si="32"/>
        <v>-</v>
      </c>
      <c r="AF81" s="168" t="str">
        <f t="shared" ca="1" si="33"/>
        <v>-</v>
      </c>
      <c r="AG81" s="169" t="str">
        <f t="shared" ca="1" si="34"/>
        <v>-</v>
      </c>
      <c r="AH81" s="168" t="str">
        <f t="shared" ca="1" si="35"/>
        <v>-</v>
      </c>
      <c r="AI81" s="168">
        <f t="shared" ca="1" si="36"/>
        <v>0</v>
      </c>
      <c r="AJ81" s="170">
        <f t="shared" ca="1" si="37"/>
        <v>0</v>
      </c>
      <c r="AK81" s="168">
        <f t="shared" ca="1" si="28"/>
        <v>0</v>
      </c>
      <c r="AL81" s="168">
        <f t="shared" ca="1" si="29"/>
        <v>0</v>
      </c>
    </row>
    <row r="82" spans="1:38" ht="27" customHeight="1" x14ac:dyDescent="0.2">
      <c r="A82" s="56">
        <v>67</v>
      </c>
      <c r="B82" s="309" t="str">
        <f t="shared" ca="1" si="23"/>
        <v>A67</v>
      </c>
      <c r="C82" s="309"/>
      <c r="D82" s="57" t="str">
        <f t="shared" ca="1" si="24"/>
        <v/>
      </c>
      <c r="E82" s="59" t="str">
        <f t="shared" ca="1" si="25"/>
        <v/>
      </c>
      <c r="F82" s="215">
        <f ca="1">IF(LEN(B82)&gt;0,'OBRAČUNANA OSNOVNA PLAČA'!I76,"")</f>
        <v>0</v>
      </c>
      <c r="G82" s="60"/>
      <c r="H82" s="60"/>
      <c r="I82" s="60"/>
      <c r="J82" s="60"/>
      <c r="K82" s="60"/>
      <c r="L82" s="229">
        <f t="shared" si="30"/>
        <v>0</v>
      </c>
      <c r="M82" s="230">
        <f t="shared" ca="1" si="38"/>
        <v>0</v>
      </c>
      <c r="N82" s="230">
        <f t="shared" ca="1" si="39"/>
        <v>0</v>
      </c>
      <c r="O82" s="231">
        <f t="shared" ca="1" si="40"/>
        <v>0</v>
      </c>
      <c r="P82" s="232">
        <f t="shared" ca="1" si="41"/>
        <v>0</v>
      </c>
      <c r="Q82" s="233">
        <f t="shared" ca="1" si="31"/>
        <v>0</v>
      </c>
      <c r="R82" s="233">
        <f ca="1">IF(LEN(B82)&gt;0,'8'!R82-'8'!Q82,"")</f>
        <v>0</v>
      </c>
      <c r="S82" s="234"/>
      <c r="T82" s="34"/>
      <c r="U82" s="34"/>
      <c r="V82" s="34"/>
      <c r="W82" s="34"/>
      <c r="X82" s="34"/>
      <c r="Y82" s="34"/>
      <c r="Z82" s="34"/>
      <c r="AB82" s="167">
        <f>ROW()</f>
        <v>82</v>
      </c>
      <c r="AC82" s="168">
        <f t="shared" ca="1" si="26"/>
        <v>0</v>
      </c>
      <c r="AD82" s="168">
        <f t="shared" ca="1" si="27"/>
        <v>0</v>
      </c>
      <c r="AE82" s="169" t="str">
        <f t="shared" ca="1" si="32"/>
        <v>-</v>
      </c>
      <c r="AF82" s="168" t="str">
        <f t="shared" ca="1" si="33"/>
        <v>-</v>
      </c>
      <c r="AG82" s="169" t="str">
        <f t="shared" ca="1" si="34"/>
        <v>-</v>
      </c>
      <c r="AH82" s="168" t="str">
        <f t="shared" ca="1" si="35"/>
        <v>-</v>
      </c>
      <c r="AI82" s="168">
        <f t="shared" ca="1" si="36"/>
        <v>0</v>
      </c>
      <c r="AJ82" s="170">
        <f t="shared" ca="1" si="37"/>
        <v>0</v>
      </c>
      <c r="AK82" s="168">
        <f t="shared" ca="1" si="28"/>
        <v>0</v>
      </c>
      <c r="AL82" s="168">
        <f t="shared" ca="1" si="29"/>
        <v>0</v>
      </c>
    </row>
    <row r="83" spans="1:38" ht="27" customHeight="1" x14ac:dyDescent="0.2">
      <c r="A83" s="56">
        <v>68</v>
      </c>
      <c r="B83" s="309" t="str">
        <f t="shared" ca="1" si="23"/>
        <v>A68</v>
      </c>
      <c r="C83" s="309"/>
      <c r="D83" s="57" t="str">
        <f t="shared" ca="1" si="24"/>
        <v/>
      </c>
      <c r="E83" s="59" t="str">
        <f t="shared" ca="1" si="25"/>
        <v/>
      </c>
      <c r="F83" s="215">
        <f ca="1">IF(LEN(B83)&gt;0,'OBRAČUNANA OSNOVNA PLAČA'!I77,"")</f>
        <v>0</v>
      </c>
      <c r="G83" s="60"/>
      <c r="H83" s="60"/>
      <c r="I83" s="60"/>
      <c r="J83" s="60"/>
      <c r="K83" s="60"/>
      <c r="L83" s="229">
        <f t="shared" si="30"/>
        <v>0</v>
      </c>
      <c r="M83" s="230">
        <f t="shared" ca="1" si="38"/>
        <v>0</v>
      </c>
      <c r="N83" s="230">
        <f t="shared" ca="1" si="39"/>
        <v>0</v>
      </c>
      <c r="O83" s="231">
        <f t="shared" ca="1" si="40"/>
        <v>0</v>
      </c>
      <c r="P83" s="232">
        <f t="shared" ca="1" si="41"/>
        <v>0</v>
      </c>
      <c r="Q83" s="233">
        <f t="shared" ca="1" si="31"/>
        <v>0</v>
      </c>
      <c r="R83" s="233">
        <f ca="1">IF(LEN(B83)&gt;0,'8'!R83-'8'!Q83,"")</f>
        <v>0</v>
      </c>
      <c r="S83" s="234"/>
      <c r="T83" s="34"/>
      <c r="U83" s="34"/>
      <c r="V83" s="34"/>
      <c r="W83" s="34"/>
      <c r="X83" s="34"/>
      <c r="Y83" s="34"/>
      <c r="Z83" s="34"/>
      <c r="AB83" s="167">
        <f>ROW()</f>
        <v>83</v>
      </c>
      <c r="AC83" s="168">
        <f t="shared" ca="1" si="26"/>
        <v>0</v>
      </c>
      <c r="AD83" s="168">
        <f t="shared" ca="1" si="27"/>
        <v>0</v>
      </c>
      <c r="AE83" s="169" t="str">
        <f t="shared" ca="1" si="32"/>
        <v>-</v>
      </c>
      <c r="AF83" s="168" t="str">
        <f t="shared" ca="1" si="33"/>
        <v>-</v>
      </c>
      <c r="AG83" s="169" t="str">
        <f t="shared" ca="1" si="34"/>
        <v>-</v>
      </c>
      <c r="AH83" s="168" t="str">
        <f t="shared" ca="1" si="35"/>
        <v>-</v>
      </c>
      <c r="AI83" s="168">
        <f t="shared" ca="1" si="36"/>
        <v>0</v>
      </c>
      <c r="AJ83" s="170">
        <f t="shared" ca="1" si="37"/>
        <v>0</v>
      </c>
      <c r="AK83" s="168">
        <f t="shared" ca="1" si="28"/>
        <v>0</v>
      </c>
      <c r="AL83" s="168">
        <f t="shared" ca="1" si="29"/>
        <v>0</v>
      </c>
    </row>
    <row r="84" spans="1:38" ht="27" customHeight="1" x14ac:dyDescent="0.2">
      <c r="A84" s="56">
        <v>69</v>
      </c>
      <c r="B84" s="309" t="str">
        <f t="shared" ca="1" si="23"/>
        <v>A69</v>
      </c>
      <c r="C84" s="309"/>
      <c r="D84" s="57" t="str">
        <f t="shared" ca="1" si="24"/>
        <v/>
      </c>
      <c r="E84" s="59" t="str">
        <f t="shared" ca="1" si="25"/>
        <v/>
      </c>
      <c r="F84" s="215">
        <f ca="1">IF(LEN(B84)&gt;0,'OBRAČUNANA OSNOVNA PLAČA'!I78,"")</f>
        <v>0</v>
      </c>
      <c r="G84" s="60"/>
      <c r="H84" s="60"/>
      <c r="I84" s="60"/>
      <c r="J84" s="60"/>
      <c r="K84" s="60"/>
      <c r="L84" s="229">
        <f t="shared" si="30"/>
        <v>0</v>
      </c>
      <c r="M84" s="230">
        <f t="shared" ca="1" si="38"/>
        <v>0</v>
      </c>
      <c r="N84" s="230">
        <f t="shared" ca="1" si="39"/>
        <v>0</v>
      </c>
      <c r="O84" s="231">
        <f t="shared" ca="1" si="40"/>
        <v>0</v>
      </c>
      <c r="P84" s="232">
        <f t="shared" ca="1" si="41"/>
        <v>0</v>
      </c>
      <c r="Q84" s="233">
        <f t="shared" ca="1" si="31"/>
        <v>0</v>
      </c>
      <c r="R84" s="233">
        <f ca="1">IF(LEN(B84)&gt;0,'8'!R84-'8'!Q84,"")</f>
        <v>0</v>
      </c>
      <c r="S84" s="234"/>
      <c r="T84" s="34"/>
      <c r="U84" s="34"/>
      <c r="V84" s="34"/>
      <c r="W84" s="34"/>
      <c r="X84" s="34"/>
      <c r="Y84" s="34"/>
      <c r="Z84" s="34"/>
      <c r="AB84" s="167">
        <f>ROW()</f>
        <v>84</v>
      </c>
      <c r="AC84" s="168">
        <f t="shared" ca="1" si="26"/>
        <v>0</v>
      </c>
      <c r="AD84" s="168">
        <f t="shared" ca="1" si="27"/>
        <v>0</v>
      </c>
      <c r="AE84" s="169" t="str">
        <f t="shared" ca="1" si="32"/>
        <v>-</v>
      </c>
      <c r="AF84" s="168" t="str">
        <f t="shared" ca="1" si="33"/>
        <v>-</v>
      </c>
      <c r="AG84" s="169" t="str">
        <f t="shared" ca="1" si="34"/>
        <v>-</v>
      </c>
      <c r="AH84" s="168" t="str">
        <f t="shared" ca="1" si="35"/>
        <v>-</v>
      </c>
      <c r="AI84" s="168">
        <f t="shared" ca="1" si="36"/>
        <v>0</v>
      </c>
      <c r="AJ84" s="170">
        <f t="shared" ca="1" si="37"/>
        <v>0</v>
      </c>
      <c r="AK84" s="168">
        <f t="shared" ca="1" si="28"/>
        <v>0</v>
      </c>
      <c r="AL84" s="168">
        <f t="shared" ca="1" si="29"/>
        <v>0</v>
      </c>
    </row>
    <row r="85" spans="1:38" ht="27" customHeight="1" x14ac:dyDescent="0.2">
      <c r="A85" s="56">
        <v>70</v>
      </c>
      <c r="B85" s="309" t="str">
        <f t="shared" ca="1" si="23"/>
        <v>A70</v>
      </c>
      <c r="C85" s="309"/>
      <c r="D85" s="57" t="str">
        <f t="shared" ca="1" si="24"/>
        <v/>
      </c>
      <c r="E85" s="59" t="str">
        <f t="shared" ca="1" si="25"/>
        <v/>
      </c>
      <c r="F85" s="215">
        <f ca="1">IF(LEN(B85)&gt;0,'OBRAČUNANA OSNOVNA PLAČA'!I79,"")</f>
        <v>0</v>
      </c>
      <c r="G85" s="60"/>
      <c r="H85" s="60"/>
      <c r="I85" s="60"/>
      <c r="J85" s="60"/>
      <c r="K85" s="60"/>
      <c r="L85" s="229">
        <f t="shared" si="30"/>
        <v>0</v>
      </c>
      <c r="M85" s="230">
        <f t="shared" ca="1" si="38"/>
        <v>0</v>
      </c>
      <c r="N85" s="230">
        <f t="shared" ca="1" si="39"/>
        <v>0</v>
      </c>
      <c r="O85" s="231">
        <f t="shared" ca="1" si="40"/>
        <v>0</v>
      </c>
      <c r="P85" s="232">
        <f t="shared" ca="1" si="41"/>
        <v>0</v>
      </c>
      <c r="Q85" s="233">
        <f t="shared" ca="1" si="31"/>
        <v>0</v>
      </c>
      <c r="R85" s="233">
        <f ca="1">IF(LEN(B85)&gt;0,'8'!R85-'8'!Q85,"")</f>
        <v>0</v>
      </c>
      <c r="S85" s="234"/>
      <c r="T85" s="34"/>
      <c r="U85" s="34"/>
      <c r="V85" s="34"/>
      <c r="W85" s="34"/>
      <c r="X85" s="34"/>
      <c r="Y85" s="34"/>
      <c r="Z85" s="34"/>
      <c r="AB85" s="167">
        <f>ROW()</f>
        <v>85</v>
      </c>
      <c r="AC85" s="168">
        <f t="shared" ca="1" si="26"/>
        <v>0</v>
      </c>
      <c r="AD85" s="168">
        <f t="shared" ca="1" si="27"/>
        <v>0</v>
      </c>
      <c r="AE85" s="169" t="str">
        <f t="shared" ca="1" si="32"/>
        <v>-</v>
      </c>
      <c r="AF85" s="168" t="str">
        <f t="shared" ca="1" si="33"/>
        <v>-</v>
      </c>
      <c r="AG85" s="169" t="str">
        <f t="shared" ca="1" si="34"/>
        <v>-</v>
      </c>
      <c r="AH85" s="168" t="str">
        <f t="shared" ca="1" si="35"/>
        <v>-</v>
      </c>
      <c r="AI85" s="168">
        <f t="shared" ca="1" si="36"/>
        <v>0</v>
      </c>
      <c r="AJ85" s="170">
        <f t="shared" ca="1" si="37"/>
        <v>0</v>
      </c>
      <c r="AK85" s="168">
        <f t="shared" ca="1" si="28"/>
        <v>0</v>
      </c>
      <c r="AL85" s="168">
        <f t="shared" ca="1" si="29"/>
        <v>0</v>
      </c>
    </row>
    <row r="86" spans="1:38" ht="27" customHeight="1" x14ac:dyDescent="0.2">
      <c r="A86" s="56">
        <v>71</v>
      </c>
      <c r="B86" s="309" t="str">
        <f t="shared" ca="1" si="23"/>
        <v>A71</v>
      </c>
      <c r="C86" s="309"/>
      <c r="D86" s="57" t="str">
        <f t="shared" ca="1" si="24"/>
        <v/>
      </c>
      <c r="E86" s="59" t="str">
        <f t="shared" ca="1" si="25"/>
        <v/>
      </c>
      <c r="F86" s="215">
        <f ca="1">IF(LEN(B86)&gt;0,'OBRAČUNANA OSNOVNA PLAČA'!I80,"")</f>
        <v>0</v>
      </c>
      <c r="G86" s="60"/>
      <c r="H86" s="60"/>
      <c r="I86" s="60"/>
      <c r="J86" s="60"/>
      <c r="K86" s="60"/>
      <c r="L86" s="229">
        <f t="shared" si="30"/>
        <v>0</v>
      </c>
      <c r="M86" s="230">
        <f t="shared" ca="1" si="38"/>
        <v>0</v>
      </c>
      <c r="N86" s="230">
        <f t="shared" ca="1" si="39"/>
        <v>0</v>
      </c>
      <c r="O86" s="231">
        <f t="shared" ca="1" si="40"/>
        <v>0</v>
      </c>
      <c r="P86" s="232">
        <f t="shared" ca="1" si="41"/>
        <v>0</v>
      </c>
      <c r="Q86" s="233">
        <f t="shared" ca="1" si="31"/>
        <v>0</v>
      </c>
      <c r="R86" s="233">
        <f ca="1">IF(LEN(B86)&gt;0,'8'!R86-'8'!Q86,"")</f>
        <v>0</v>
      </c>
      <c r="S86" s="234"/>
      <c r="T86" s="34"/>
      <c r="U86" s="34"/>
      <c r="V86" s="34"/>
      <c r="W86" s="34"/>
      <c r="X86" s="34"/>
      <c r="Y86" s="34"/>
      <c r="Z86" s="34"/>
      <c r="AB86" s="167">
        <f>ROW()</f>
        <v>86</v>
      </c>
      <c r="AC86" s="168">
        <f t="shared" ca="1" si="26"/>
        <v>0</v>
      </c>
      <c r="AD86" s="168">
        <f t="shared" ca="1" si="27"/>
        <v>0</v>
      </c>
      <c r="AE86" s="169" t="str">
        <f t="shared" ca="1" si="32"/>
        <v>-</v>
      </c>
      <c r="AF86" s="168" t="str">
        <f t="shared" ca="1" si="33"/>
        <v>-</v>
      </c>
      <c r="AG86" s="169" t="str">
        <f t="shared" ca="1" si="34"/>
        <v>-</v>
      </c>
      <c r="AH86" s="168" t="str">
        <f t="shared" ca="1" si="35"/>
        <v>-</v>
      </c>
      <c r="AI86" s="168">
        <f t="shared" ca="1" si="36"/>
        <v>0</v>
      </c>
      <c r="AJ86" s="170">
        <f t="shared" ca="1" si="37"/>
        <v>0</v>
      </c>
      <c r="AK86" s="168">
        <f t="shared" ca="1" si="28"/>
        <v>0</v>
      </c>
      <c r="AL86" s="168">
        <f t="shared" ca="1" si="29"/>
        <v>0</v>
      </c>
    </row>
    <row r="87" spans="1:38" ht="27" customHeight="1" x14ac:dyDescent="0.2">
      <c r="A87" s="56">
        <v>72</v>
      </c>
      <c r="B87" s="309" t="str">
        <f t="shared" ca="1" si="23"/>
        <v>A72</v>
      </c>
      <c r="C87" s="309"/>
      <c r="D87" s="57" t="str">
        <f t="shared" ca="1" si="24"/>
        <v/>
      </c>
      <c r="E87" s="59" t="str">
        <f t="shared" ca="1" si="25"/>
        <v/>
      </c>
      <c r="F87" s="215">
        <f ca="1">IF(LEN(B87)&gt;0,'OBRAČUNANA OSNOVNA PLAČA'!I81,"")</f>
        <v>0</v>
      </c>
      <c r="G87" s="60"/>
      <c r="H87" s="60"/>
      <c r="I87" s="60"/>
      <c r="J87" s="60"/>
      <c r="K87" s="60"/>
      <c r="L87" s="229">
        <f t="shared" si="30"/>
        <v>0</v>
      </c>
      <c r="M87" s="230">
        <f t="shared" ca="1" si="38"/>
        <v>0</v>
      </c>
      <c r="N87" s="230">
        <f t="shared" ca="1" si="39"/>
        <v>0</v>
      </c>
      <c r="O87" s="231">
        <f t="shared" ca="1" si="40"/>
        <v>0</v>
      </c>
      <c r="P87" s="232">
        <f t="shared" ca="1" si="41"/>
        <v>0</v>
      </c>
      <c r="Q87" s="233">
        <f t="shared" ca="1" si="31"/>
        <v>0</v>
      </c>
      <c r="R87" s="233">
        <f ca="1">IF(LEN(B87)&gt;0,'8'!R87-'8'!Q87,"")</f>
        <v>0</v>
      </c>
      <c r="S87" s="234"/>
      <c r="T87" s="34"/>
      <c r="U87" s="34"/>
      <c r="V87" s="34"/>
      <c r="W87" s="34"/>
      <c r="X87" s="34"/>
      <c r="Y87" s="34"/>
      <c r="Z87" s="34"/>
      <c r="AB87" s="167">
        <f>ROW()</f>
        <v>87</v>
      </c>
      <c r="AC87" s="168">
        <f t="shared" ca="1" si="26"/>
        <v>0</v>
      </c>
      <c r="AD87" s="168">
        <f t="shared" ca="1" si="27"/>
        <v>0</v>
      </c>
      <c r="AE87" s="169" t="str">
        <f t="shared" ca="1" si="32"/>
        <v>-</v>
      </c>
      <c r="AF87" s="168" t="str">
        <f t="shared" ca="1" si="33"/>
        <v>-</v>
      </c>
      <c r="AG87" s="169" t="str">
        <f t="shared" ca="1" si="34"/>
        <v>-</v>
      </c>
      <c r="AH87" s="168" t="str">
        <f t="shared" ca="1" si="35"/>
        <v>-</v>
      </c>
      <c r="AI87" s="168">
        <f t="shared" ca="1" si="36"/>
        <v>0</v>
      </c>
      <c r="AJ87" s="170">
        <f t="shared" ca="1" si="37"/>
        <v>0</v>
      </c>
      <c r="AK87" s="168">
        <f t="shared" ca="1" si="28"/>
        <v>0</v>
      </c>
      <c r="AL87" s="168">
        <f t="shared" ca="1" si="29"/>
        <v>0</v>
      </c>
    </row>
    <row r="88" spans="1:38" ht="27" customHeight="1" x14ac:dyDescent="0.2">
      <c r="A88" s="56">
        <v>73</v>
      </c>
      <c r="B88" s="309" t="str">
        <f t="shared" ca="1" si="23"/>
        <v>A73</v>
      </c>
      <c r="C88" s="309"/>
      <c r="D88" s="57" t="str">
        <f t="shared" ca="1" si="24"/>
        <v/>
      </c>
      <c r="E88" s="59" t="str">
        <f t="shared" ca="1" si="25"/>
        <v/>
      </c>
      <c r="F88" s="215">
        <f ca="1">IF(LEN(B88)&gt;0,'OBRAČUNANA OSNOVNA PLAČA'!I82,"")</f>
        <v>0</v>
      </c>
      <c r="G88" s="60"/>
      <c r="H88" s="60"/>
      <c r="I88" s="60"/>
      <c r="J88" s="60"/>
      <c r="K88" s="60"/>
      <c r="L88" s="229">
        <f t="shared" si="30"/>
        <v>0</v>
      </c>
      <c r="M88" s="230">
        <f t="shared" ca="1" si="38"/>
        <v>0</v>
      </c>
      <c r="N88" s="230">
        <f t="shared" ca="1" si="39"/>
        <v>0</v>
      </c>
      <c r="O88" s="231">
        <f t="shared" ca="1" si="40"/>
        <v>0</v>
      </c>
      <c r="P88" s="232">
        <f t="shared" ca="1" si="41"/>
        <v>0</v>
      </c>
      <c r="Q88" s="233">
        <f t="shared" ca="1" si="31"/>
        <v>0</v>
      </c>
      <c r="R88" s="233">
        <f ca="1">IF(LEN(B88)&gt;0,'8'!R88-'8'!Q88,"")</f>
        <v>0</v>
      </c>
      <c r="S88" s="234"/>
      <c r="T88" s="34"/>
      <c r="U88" s="34"/>
      <c r="V88" s="34"/>
      <c r="W88" s="34"/>
      <c r="X88" s="34"/>
      <c r="Y88" s="34"/>
      <c r="Z88" s="34"/>
      <c r="AB88" s="167">
        <f>ROW()</f>
        <v>88</v>
      </c>
      <c r="AC88" s="168">
        <f t="shared" ca="1" si="26"/>
        <v>0</v>
      </c>
      <c r="AD88" s="168">
        <f t="shared" ca="1" si="27"/>
        <v>0</v>
      </c>
      <c r="AE88" s="169" t="str">
        <f t="shared" ca="1" si="32"/>
        <v>-</v>
      </c>
      <c r="AF88" s="168" t="str">
        <f t="shared" ca="1" si="33"/>
        <v>-</v>
      </c>
      <c r="AG88" s="169" t="str">
        <f t="shared" ca="1" si="34"/>
        <v>-</v>
      </c>
      <c r="AH88" s="168" t="str">
        <f t="shared" ca="1" si="35"/>
        <v>-</v>
      </c>
      <c r="AI88" s="168">
        <f t="shared" ca="1" si="36"/>
        <v>0</v>
      </c>
      <c r="AJ88" s="170">
        <f t="shared" ca="1" si="37"/>
        <v>0</v>
      </c>
      <c r="AK88" s="168">
        <f t="shared" ca="1" si="28"/>
        <v>0</v>
      </c>
      <c r="AL88" s="168">
        <f t="shared" ca="1" si="29"/>
        <v>0</v>
      </c>
    </row>
    <row r="89" spans="1:38" ht="27" customHeight="1" x14ac:dyDescent="0.2">
      <c r="A89" s="56">
        <v>74</v>
      </c>
      <c r="B89" s="309" t="str">
        <f t="shared" ca="1" si="23"/>
        <v>A74</v>
      </c>
      <c r="C89" s="309"/>
      <c r="D89" s="57" t="str">
        <f t="shared" ca="1" si="24"/>
        <v/>
      </c>
      <c r="E89" s="59" t="str">
        <f t="shared" ca="1" si="25"/>
        <v/>
      </c>
      <c r="F89" s="215">
        <f ca="1">IF(LEN(B89)&gt;0,'OBRAČUNANA OSNOVNA PLAČA'!I83,"")</f>
        <v>0</v>
      </c>
      <c r="G89" s="60"/>
      <c r="H89" s="60"/>
      <c r="I89" s="60"/>
      <c r="J89" s="60"/>
      <c r="K89" s="60"/>
      <c r="L89" s="229">
        <f t="shared" si="30"/>
        <v>0</v>
      </c>
      <c r="M89" s="230">
        <f t="shared" ca="1" si="38"/>
        <v>0</v>
      </c>
      <c r="N89" s="230">
        <f t="shared" ca="1" si="39"/>
        <v>0</v>
      </c>
      <c r="O89" s="231">
        <f t="shared" ca="1" si="40"/>
        <v>0</v>
      </c>
      <c r="P89" s="232">
        <f t="shared" ca="1" si="41"/>
        <v>0</v>
      </c>
      <c r="Q89" s="233">
        <f t="shared" ca="1" si="31"/>
        <v>0</v>
      </c>
      <c r="R89" s="233">
        <f ca="1">IF(LEN(B89)&gt;0,'8'!R89-'8'!Q89,"")</f>
        <v>0</v>
      </c>
      <c r="S89" s="234"/>
      <c r="T89" s="34"/>
      <c r="U89" s="34"/>
      <c r="V89" s="34"/>
      <c r="W89" s="34"/>
      <c r="X89" s="34"/>
      <c r="Y89" s="34"/>
      <c r="Z89" s="34"/>
      <c r="AB89" s="167">
        <f>ROW()</f>
        <v>89</v>
      </c>
      <c r="AC89" s="168">
        <f t="shared" ca="1" si="26"/>
        <v>0</v>
      </c>
      <c r="AD89" s="168">
        <f t="shared" ca="1" si="27"/>
        <v>0</v>
      </c>
      <c r="AE89" s="169" t="str">
        <f t="shared" ca="1" si="32"/>
        <v>-</v>
      </c>
      <c r="AF89" s="168" t="str">
        <f t="shared" ca="1" si="33"/>
        <v>-</v>
      </c>
      <c r="AG89" s="169" t="str">
        <f t="shared" ca="1" si="34"/>
        <v>-</v>
      </c>
      <c r="AH89" s="168" t="str">
        <f t="shared" ca="1" si="35"/>
        <v>-</v>
      </c>
      <c r="AI89" s="168">
        <f t="shared" ca="1" si="36"/>
        <v>0</v>
      </c>
      <c r="AJ89" s="170">
        <f t="shared" ca="1" si="37"/>
        <v>0</v>
      </c>
      <c r="AK89" s="168">
        <f t="shared" ca="1" si="28"/>
        <v>0</v>
      </c>
      <c r="AL89" s="168">
        <f t="shared" ca="1" si="29"/>
        <v>0</v>
      </c>
    </row>
    <row r="90" spans="1:38" ht="27" customHeight="1" x14ac:dyDescent="0.2">
      <c r="A90" s="56">
        <v>75</v>
      </c>
      <c r="B90" s="309" t="str">
        <f t="shared" ca="1" si="23"/>
        <v>A75</v>
      </c>
      <c r="C90" s="309"/>
      <c r="D90" s="57" t="str">
        <f t="shared" ca="1" si="24"/>
        <v/>
      </c>
      <c r="E90" s="59" t="str">
        <f t="shared" ca="1" si="25"/>
        <v/>
      </c>
      <c r="F90" s="215">
        <f ca="1">IF(LEN(B90)&gt;0,'OBRAČUNANA OSNOVNA PLAČA'!I84,"")</f>
        <v>0</v>
      </c>
      <c r="G90" s="60"/>
      <c r="H90" s="60"/>
      <c r="I90" s="60"/>
      <c r="J90" s="60"/>
      <c r="K90" s="60"/>
      <c r="L90" s="229">
        <f t="shared" si="30"/>
        <v>0</v>
      </c>
      <c r="M90" s="230">
        <f t="shared" ca="1" si="38"/>
        <v>0</v>
      </c>
      <c r="N90" s="230">
        <f t="shared" ca="1" si="39"/>
        <v>0</v>
      </c>
      <c r="O90" s="231">
        <f t="shared" ca="1" si="40"/>
        <v>0</v>
      </c>
      <c r="P90" s="232">
        <f t="shared" ca="1" si="41"/>
        <v>0</v>
      </c>
      <c r="Q90" s="233">
        <f t="shared" ca="1" si="31"/>
        <v>0</v>
      </c>
      <c r="R90" s="233">
        <f ca="1">IF(LEN(B90)&gt;0,'8'!R90-'8'!Q90,"")</f>
        <v>0</v>
      </c>
      <c r="S90" s="234"/>
      <c r="T90" s="34"/>
      <c r="U90" s="34"/>
      <c r="V90" s="34"/>
      <c r="W90" s="34"/>
      <c r="X90" s="34"/>
      <c r="Y90" s="34"/>
      <c r="Z90" s="34"/>
      <c r="AB90" s="167">
        <f>ROW()</f>
        <v>90</v>
      </c>
      <c r="AC90" s="168">
        <f t="shared" ca="1" si="26"/>
        <v>0</v>
      </c>
      <c r="AD90" s="168">
        <f t="shared" ca="1" si="27"/>
        <v>0</v>
      </c>
      <c r="AE90" s="169" t="str">
        <f t="shared" ca="1" si="32"/>
        <v>-</v>
      </c>
      <c r="AF90" s="168" t="str">
        <f t="shared" ca="1" si="33"/>
        <v>-</v>
      </c>
      <c r="AG90" s="169" t="str">
        <f t="shared" ca="1" si="34"/>
        <v>-</v>
      </c>
      <c r="AH90" s="168" t="str">
        <f t="shared" ca="1" si="35"/>
        <v>-</v>
      </c>
      <c r="AI90" s="168">
        <f t="shared" ca="1" si="36"/>
        <v>0</v>
      </c>
      <c r="AJ90" s="170">
        <f t="shared" ca="1" si="37"/>
        <v>0</v>
      </c>
      <c r="AK90" s="168">
        <f t="shared" ca="1" si="28"/>
        <v>0</v>
      </c>
      <c r="AL90" s="168">
        <f t="shared" ca="1" si="29"/>
        <v>0</v>
      </c>
    </row>
    <row r="91" spans="1:38" ht="27" customHeight="1" x14ac:dyDescent="0.2">
      <c r="A91" s="56">
        <v>76</v>
      </c>
      <c r="B91" s="309" t="str">
        <f t="shared" ca="1" si="23"/>
        <v>A76</v>
      </c>
      <c r="C91" s="309"/>
      <c r="D91" s="57" t="str">
        <f t="shared" ca="1" si="24"/>
        <v/>
      </c>
      <c r="E91" s="59" t="str">
        <f t="shared" ca="1" si="25"/>
        <v/>
      </c>
      <c r="F91" s="215">
        <f ca="1">IF(LEN(B91)&gt;0,'OBRAČUNANA OSNOVNA PLAČA'!I85,"")</f>
        <v>0</v>
      </c>
      <c r="G91" s="60"/>
      <c r="H91" s="60"/>
      <c r="I91" s="60"/>
      <c r="J91" s="60"/>
      <c r="K91" s="60"/>
      <c r="L91" s="229">
        <f t="shared" si="30"/>
        <v>0</v>
      </c>
      <c r="M91" s="230">
        <f t="shared" ca="1" si="38"/>
        <v>0</v>
      </c>
      <c r="N91" s="230">
        <f t="shared" ca="1" si="39"/>
        <v>0</v>
      </c>
      <c r="O91" s="231">
        <f t="shared" ca="1" si="40"/>
        <v>0</v>
      </c>
      <c r="P91" s="232">
        <f t="shared" ca="1" si="41"/>
        <v>0</v>
      </c>
      <c r="Q91" s="233">
        <f t="shared" ca="1" si="31"/>
        <v>0</v>
      </c>
      <c r="R91" s="233">
        <f ca="1">IF(LEN(B91)&gt;0,'8'!R91-'8'!Q91,"")</f>
        <v>0</v>
      </c>
      <c r="S91" s="234"/>
      <c r="T91" s="34"/>
      <c r="U91" s="34"/>
      <c r="V91" s="34"/>
      <c r="W91" s="34"/>
      <c r="X91" s="34"/>
      <c r="Y91" s="34"/>
      <c r="Z91" s="34"/>
      <c r="AB91" s="167">
        <f>ROW()</f>
        <v>91</v>
      </c>
      <c r="AC91" s="168">
        <f t="shared" ca="1" si="26"/>
        <v>0</v>
      </c>
      <c r="AD91" s="168">
        <f t="shared" ca="1" si="27"/>
        <v>0</v>
      </c>
      <c r="AE91" s="169" t="str">
        <f t="shared" ca="1" si="32"/>
        <v>-</v>
      </c>
      <c r="AF91" s="168" t="str">
        <f t="shared" ca="1" si="33"/>
        <v>-</v>
      </c>
      <c r="AG91" s="169" t="str">
        <f t="shared" ca="1" si="34"/>
        <v>-</v>
      </c>
      <c r="AH91" s="168" t="str">
        <f t="shared" ca="1" si="35"/>
        <v>-</v>
      </c>
      <c r="AI91" s="168">
        <f t="shared" ca="1" si="36"/>
        <v>0</v>
      </c>
      <c r="AJ91" s="170">
        <f t="shared" ca="1" si="37"/>
        <v>0</v>
      </c>
      <c r="AK91" s="168">
        <f t="shared" ca="1" si="28"/>
        <v>0</v>
      </c>
      <c r="AL91" s="168">
        <f t="shared" ca="1" si="29"/>
        <v>0</v>
      </c>
    </row>
    <row r="92" spans="1:38" ht="27" customHeight="1" x14ac:dyDescent="0.2">
      <c r="A92" s="56">
        <v>77</v>
      </c>
      <c r="B92" s="309" t="str">
        <f t="shared" ca="1" si="23"/>
        <v>A77</v>
      </c>
      <c r="C92" s="309"/>
      <c r="D92" s="57" t="str">
        <f t="shared" ca="1" si="24"/>
        <v/>
      </c>
      <c r="E92" s="59" t="str">
        <f t="shared" ca="1" si="25"/>
        <v/>
      </c>
      <c r="F92" s="215">
        <f ca="1">IF(LEN(B92)&gt;0,'OBRAČUNANA OSNOVNA PLAČA'!I86,"")</f>
        <v>0</v>
      </c>
      <c r="G92" s="60"/>
      <c r="H92" s="60"/>
      <c r="I92" s="60"/>
      <c r="J92" s="60"/>
      <c r="K92" s="60"/>
      <c r="L92" s="229">
        <f t="shared" si="30"/>
        <v>0</v>
      </c>
      <c r="M92" s="230">
        <f t="shared" ca="1" si="38"/>
        <v>0</v>
      </c>
      <c r="N92" s="230">
        <f t="shared" ca="1" si="39"/>
        <v>0</v>
      </c>
      <c r="O92" s="231">
        <f t="shared" ca="1" si="40"/>
        <v>0</v>
      </c>
      <c r="P92" s="232">
        <f t="shared" ca="1" si="41"/>
        <v>0</v>
      </c>
      <c r="Q92" s="233">
        <f t="shared" ca="1" si="31"/>
        <v>0</v>
      </c>
      <c r="R92" s="233">
        <f ca="1">IF(LEN(B92)&gt;0,'8'!R92-'8'!Q92,"")</f>
        <v>0</v>
      </c>
      <c r="S92" s="234"/>
      <c r="T92" s="34"/>
      <c r="U92" s="34"/>
      <c r="V92" s="34"/>
      <c r="W92" s="34"/>
      <c r="X92" s="34"/>
      <c r="Y92" s="34"/>
      <c r="Z92" s="34"/>
      <c r="AB92" s="167">
        <f>ROW()</f>
        <v>92</v>
      </c>
      <c r="AC92" s="168">
        <f t="shared" ca="1" si="26"/>
        <v>0</v>
      </c>
      <c r="AD92" s="168">
        <f t="shared" ca="1" si="27"/>
        <v>0</v>
      </c>
      <c r="AE92" s="169" t="str">
        <f t="shared" ca="1" si="32"/>
        <v>-</v>
      </c>
      <c r="AF92" s="168" t="str">
        <f t="shared" ca="1" si="33"/>
        <v>-</v>
      </c>
      <c r="AG92" s="169" t="str">
        <f t="shared" ca="1" si="34"/>
        <v>-</v>
      </c>
      <c r="AH92" s="168" t="str">
        <f t="shared" ca="1" si="35"/>
        <v>-</v>
      </c>
      <c r="AI92" s="168">
        <f t="shared" ca="1" si="36"/>
        <v>0</v>
      </c>
      <c r="AJ92" s="170">
        <f t="shared" ca="1" si="37"/>
        <v>0</v>
      </c>
      <c r="AK92" s="168">
        <f t="shared" ca="1" si="28"/>
        <v>0</v>
      </c>
      <c r="AL92" s="168">
        <f t="shared" ca="1" si="29"/>
        <v>0</v>
      </c>
    </row>
    <row r="93" spans="1:38" ht="27" customHeight="1" x14ac:dyDescent="0.2">
      <c r="A93" s="56">
        <v>78</v>
      </c>
      <c r="B93" s="309" t="str">
        <f t="shared" ca="1" si="23"/>
        <v>A78</v>
      </c>
      <c r="C93" s="309"/>
      <c r="D93" s="57" t="str">
        <f t="shared" ca="1" si="24"/>
        <v/>
      </c>
      <c r="E93" s="59" t="str">
        <f t="shared" ca="1" si="25"/>
        <v/>
      </c>
      <c r="F93" s="215">
        <f ca="1">IF(LEN(B93)&gt;0,'OBRAČUNANA OSNOVNA PLAČA'!I87,"")</f>
        <v>0</v>
      </c>
      <c r="G93" s="60"/>
      <c r="H93" s="60"/>
      <c r="I93" s="60"/>
      <c r="J93" s="60"/>
      <c r="K93" s="60"/>
      <c r="L93" s="229">
        <f t="shared" si="30"/>
        <v>0</v>
      </c>
      <c r="M93" s="230">
        <f t="shared" ca="1" si="38"/>
        <v>0</v>
      </c>
      <c r="N93" s="230">
        <f t="shared" ca="1" si="39"/>
        <v>0</v>
      </c>
      <c r="O93" s="231">
        <f t="shared" ca="1" si="40"/>
        <v>0</v>
      </c>
      <c r="P93" s="232">
        <f t="shared" ca="1" si="41"/>
        <v>0</v>
      </c>
      <c r="Q93" s="233">
        <f t="shared" ca="1" si="31"/>
        <v>0</v>
      </c>
      <c r="R93" s="233">
        <f ca="1">IF(LEN(B93)&gt;0,'8'!R93-'8'!Q93,"")</f>
        <v>0</v>
      </c>
      <c r="S93" s="234"/>
      <c r="T93" s="34"/>
      <c r="U93" s="34"/>
      <c r="V93" s="34"/>
      <c r="W93" s="34"/>
      <c r="X93" s="34"/>
      <c r="Y93" s="34"/>
      <c r="Z93" s="34"/>
      <c r="AB93" s="167">
        <f>ROW()</f>
        <v>93</v>
      </c>
      <c r="AC93" s="168">
        <f t="shared" ca="1" si="26"/>
        <v>0</v>
      </c>
      <c r="AD93" s="168">
        <f t="shared" ca="1" si="27"/>
        <v>0</v>
      </c>
      <c r="AE93" s="169" t="str">
        <f t="shared" ca="1" si="32"/>
        <v>-</v>
      </c>
      <c r="AF93" s="168" t="str">
        <f t="shared" ca="1" si="33"/>
        <v>-</v>
      </c>
      <c r="AG93" s="169" t="str">
        <f t="shared" ca="1" si="34"/>
        <v>-</v>
      </c>
      <c r="AH93" s="168" t="str">
        <f t="shared" ca="1" si="35"/>
        <v>-</v>
      </c>
      <c r="AI93" s="168">
        <f t="shared" ca="1" si="36"/>
        <v>0</v>
      </c>
      <c r="AJ93" s="170">
        <f t="shared" ca="1" si="37"/>
        <v>0</v>
      </c>
      <c r="AK93" s="168">
        <f t="shared" ca="1" si="28"/>
        <v>0</v>
      </c>
      <c r="AL93" s="168">
        <f t="shared" ca="1" si="29"/>
        <v>0</v>
      </c>
    </row>
    <row r="94" spans="1:38" ht="27" customHeight="1" x14ac:dyDescent="0.2">
      <c r="A94" s="56">
        <v>79</v>
      </c>
      <c r="B94" s="309" t="str">
        <f t="shared" ca="1" si="23"/>
        <v>A79</v>
      </c>
      <c r="C94" s="309"/>
      <c r="D94" s="57" t="str">
        <f t="shared" ca="1" si="24"/>
        <v/>
      </c>
      <c r="E94" s="59" t="str">
        <f t="shared" ca="1" si="25"/>
        <v/>
      </c>
      <c r="F94" s="215">
        <f ca="1">IF(LEN(B94)&gt;0,'OBRAČUNANA OSNOVNA PLAČA'!I88,"")</f>
        <v>0</v>
      </c>
      <c r="G94" s="60"/>
      <c r="H94" s="60"/>
      <c r="I94" s="60"/>
      <c r="J94" s="60"/>
      <c r="K94" s="60"/>
      <c r="L94" s="229">
        <f t="shared" si="30"/>
        <v>0</v>
      </c>
      <c r="M94" s="230">
        <f t="shared" ca="1" si="38"/>
        <v>0</v>
      </c>
      <c r="N94" s="230">
        <f t="shared" ca="1" si="39"/>
        <v>0</v>
      </c>
      <c r="O94" s="231">
        <f t="shared" ca="1" si="40"/>
        <v>0</v>
      </c>
      <c r="P94" s="232">
        <f t="shared" ca="1" si="41"/>
        <v>0</v>
      </c>
      <c r="Q94" s="233">
        <f t="shared" ca="1" si="31"/>
        <v>0</v>
      </c>
      <c r="R94" s="233">
        <f ca="1">IF(LEN(B94)&gt;0,'8'!R94-'8'!Q94,"")</f>
        <v>0</v>
      </c>
      <c r="S94" s="234"/>
      <c r="T94" s="34"/>
      <c r="U94" s="34"/>
      <c r="V94" s="34"/>
      <c r="W94" s="34"/>
      <c r="X94" s="34"/>
      <c r="Y94" s="34"/>
      <c r="Z94" s="34"/>
      <c r="AB94" s="167">
        <f>ROW()</f>
        <v>94</v>
      </c>
      <c r="AC94" s="168">
        <f t="shared" ca="1" si="26"/>
        <v>0</v>
      </c>
      <c r="AD94" s="168">
        <f t="shared" ca="1" si="27"/>
        <v>0</v>
      </c>
      <c r="AE94" s="169" t="str">
        <f t="shared" ca="1" si="32"/>
        <v>-</v>
      </c>
      <c r="AF94" s="168" t="str">
        <f t="shared" ca="1" si="33"/>
        <v>-</v>
      </c>
      <c r="AG94" s="169" t="str">
        <f t="shared" ca="1" si="34"/>
        <v>-</v>
      </c>
      <c r="AH94" s="168" t="str">
        <f t="shared" ca="1" si="35"/>
        <v>-</v>
      </c>
      <c r="AI94" s="168">
        <f t="shared" ca="1" si="36"/>
        <v>0</v>
      </c>
      <c r="AJ94" s="170">
        <f t="shared" ca="1" si="37"/>
        <v>0</v>
      </c>
      <c r="AK94" s="168">
        <f t="shared" ca="1" si="28"/>
        <v>0</v>
      </c>
      <c r="AL94" s="168">
        <f t="shared" ca="1" si="29"/>
        <v>0</v>
      </c>
    </row>
    <row r="95" spans="1:38" ht="27" customHeight="1" x14ac:dyDescent="0.2">
      <c r="A95" s="56">
        <v>80</v>
      </c>
      <c r="B95" s="309" t="str">
        <f t="shared" ca="1" si="23"/>
        <v>A80</v>
      </c>
      <c r="C95" s="309"/>
      <c r="D95" s="57" t="str">
        <f t="shared" ca="1" si="24"/>
        <v/>
      </c>
      <c r="E95" s="59" t="str">
        <f t="shared" ca="1" si="25"/>
        <v/>
      </c>
      <c r="F95" s="215">
        <f ca="1">IF(LEN(B95)&gt;0,'OBRAČUNANA OSNOVNA PLAČA'!I89,"")</f>
        <v>0</v>
      </c>
      <c r="G95" s="60"/>
      <c r="H95" s="60"/>
      <c r="I95" s="60"/>
      <c r="J95" s="60"/>
      <c r="K95" s="60"/>
      <c r="L95" s="229">
        <f t="shared" si="30"/>
        <v>0</v>
      </c>
      <c r="M95" s="230">
        <f t="shared" ca="1" si="38"/>
        <v>0</v>
      </c>
      <c r="N95" s="230">
        <f t="shared" ca="1" si="39"/>
        <v>0</v>
      </c>
      <c r="O95" s="231">
        <f t="shared" ca="1" si="40"/>
        <v>0</v>
      </c>
      <c r="P95" s="232">
        <f t="shared" ca="1" si="41"/>
        <v>0</v>
      </c>
      <c r="Q95" s="233">
        <f t="shared" ca="1" si="31"/>
        <v>0</v>
      </c>
      <c r="R95" s="233">
        <f ca="1">IF(LEN(B95)&gt;0,'8'!R95-'8'!Q95,"")</f>
        <v>0</v>
      </c>
      <c r="S95" s="234"/>
      <c r="T95" s="34"/>
      <c r="U95" s="34"/>
      <c r="V95" s="34"/>
      <c r="W95" s="34"/>
      <c r="X95" s="34"/>
      <c r="Y95" s="34"/>
      <c r="Z95" s="34"/>
      <c r="AB95" s="167">
        <f>ROW()</f>
        <v>95</v>
      </c>
      <c r="AC95" s="168">
        <f t="shared" ca="1" si="26"/>
        <v>0</v>
      </c>
      <c r="AD95" s="168">
        <f t="shared" ca="1" si="27"/>
        <v>0</v>
      </c>
      <c r="AE95" s="169" t="str">
        <f t="shared" ca="1" si="32"/>
        <v>-</v>
      </c>
      <c r="AF95" s="168" t="str">
        <f t="shared" ca="1" si="33"/>
        <v>-</v>
      </c>
      <c r="AG95" s="169" t="str">
        <f t="shared" ca="1" si="34"/>
        <v>-</v>
      </c>
      <c r="AH95" s="168" t="str">
        <f t="shared" ca="1" si="35"/>
        <v>-</v>
      </c>
      <c r="AI95" s="168">
        <f t="shared" ca="1" si="36"/>
        <v>0</v>
      </c>
      <c r="AJ95" s="170">
        <f t="shared" ca="1" si="37"/>
        <v>0</v>
      </c>
      <c r="AK95" s="168">
        <f t="shared" ca="1" si="28"/>
        <v>0</v>
      </c>
      <c r="AL95" s="168">
        <f t="shared" ca="1" si="29"/>
        <v>0</v>
      </c>
    </row>
    <row r="96" spans="1:38" ht="27" customHeight="1" x14ac:dyDescent="0.2">
      <c r="A96" s="56">
        <v>81</v>
      </c>
      <c r="B96" s="309" t="str">
        <f t="shared" ca="1" si="23"/>
        <v>A81</v>
      </c>
      <c r="C96" s="309"/>
      <c r="D96" s="57" t="str">
        <f t="shared" ca="1" si="24"/>
        <v/>
      </c>
      <c r="E96" s="59" t="str">
        <f t="shared" ca="1" si="25"/>
        <v/>
      </c>
      <c r="F96" s="215">
        <f ca="1">IF(LEN(B96)&gt;0,'OBRAČUNANA OSNOVNA PLAČA'!I90,"")</f>
        <v>0</v>
      </c>
      <c r="G96" s="60"/>
      <c r="H96" s="60"/>
      <c r="I96" s="60"/>
      <c r="J96" s="60"/>
      <c r="K96" s="60"/>
      <c r="L96" s="229">
        <f t="shared" si="30"/>
        <v>0</v>
      </c>
      <c r="M96" s="230">
        <f t="shared" ca="1" si="38"/>
        <v>0</v>
      </c>
      <c r="N96" s="230">
        <f t="shared" ca="1" si="39"/>
        <v>0</v>
      </c>
      <c r="O96" s="231">
        <f t="shared" ca="1" si="40"/>
        <v>0</v>
      </c>
      <c r="P96" s="232">
        <f t="shared" ca="1" si="41"/>
        <v>0</v>
      </c>
      <c r="Q96" s="233">
        <f t="shared" ca="1" si="31"/>
        <v>0</v>
      </c>
      <c r="R96" s="233">
        <f ca="1">IF(LEN(B96)&gt;0,'8'!R96-'8'!Q96,"")</f>
        <v>0</v>
      </c>
      <c r="S96" s="234"/>
      <c r="T96" s="34"/>
      <c r="U96" s="34"/>
      <c r="V96" s="34"/>
      <c r="W96" s="34"/>
      <c r="X96" s="34"/>
      <c r="Y96" s="34"/>
      <c r="Z96" s="34"/>
      <c r="AB96" s="167">
        <f>ROW()</f>
        <v>96</v>
      </c>
      <c r="AC96" s="168">
        <f t="shared" ca="1" si="26"/>
        <v>0</v>
      </c>
      <c r="AD96" s="168">
        <f t="shared" ca="1" si="27"/>
        <v>0</v>
      </c>
      <c r="AE96" s="169" t="str">
        <f t="shared" ca="1" si="32"/>
        <v>-</v>
      </c>
      <c r="AF96" s="168" t="str">
        <f t="shared" ca="1" si="33"/>
        <v>-</v>
      </c>
      <c r="AG96" s="169" t="str">
        <f t="shared" ca="1" si="34"/>
        <v>-</v>
      </c>
      <c r="AH96" s="168" t="str">
        <f t="shared" ca="1" si="35"/>
        <v>-</v>
      </c>
      <c r="AI96" s="168">
        <f t="shared" ca="1" si="36"/>
        <v>0</v>
      </c>
      <c r="AJ96" s="170">
        <f t="shared" ca="1" si="37"/>
        <v>0</v>
      </c>
      <c r="AK96" s="168">
        <f t="shared" ca="1" si="28"/>
        <v>0</v>
      </c>
      <c r="AL96" s="168">
        <f t="shared" ca="1" si="29"/>
        <v>0</v>
      </c>
    </row>
    <row r="97" spans="1:38" ht="27" customHeight="1" x14ac:dyDescent="0.2">
      <c r="A97" s="56">
        <v>82</v>
      </c>
      <c r="B97" s="309" t="str">
        <f t="shared" ca="1" si="23"/>
        <v>A82</v>
      </c>
      <c r="C97" s="309"/>
      <c r="D97" s="57" t="str">
        <f t="shared" ca="1" si="24"/>
        <v/>
      </c>
      <c r="E97" s="59" t="str">
        <f t="shared" ca="1" si="25"/>
        <v/>
      </c>
      <c r="F97" s="215">
        <f ca="1">IF(LEN(B97)&gt;0,'OBRAČUNANA OSNOVNA PLAČA'!I91,"")</f>
        <v>0</v>
      </c>
      <c r="G97" s="60"/>
      <c r="H97" s="60"/>
      <c r="I97" s="60"/>
      <c r="J97" s="60"/>
      <c r="K97" s="60"/>
      <c r="L97" s="229">
        <f t="shared" si="30"/>
        <v>0</v>
      </c>
      <c r="M97" s="230">
        <f t="shared" ca="1" si="38"/>
        <v>0</v>
      </c>
      <c r="N97" s="230">
        <f t="shared" ca="1" si="39"/>
        <v>0</v>
      </c>
      <c r="O97" s="231">
        <f t="shared" ca="1" si="40"/>
        <v>0</v>
      </c>
      <c r="P97" s="232">
        <f t="shared" ca="1" si="41"/>
        <v>0</v>
      </c>
      <c r="Q97" s="233">
        <f t="shared" ca="1" si="31"/>
        <v>0</v>
      </c>
      <c r="R97" s="233">
        <f ca="1">IF(LEN(B97)&gt;0,'8'!R97-'8'!Q97,"")</f>
        <v>0</v>
      </c>
      <c r="S97" s="234"/>
      <c r="T97" s="34"/>
      <c r="U97" s="34"/>
      <c r="V97" s="34"/>
      <c r="W97" s="34"/>
      <c r="X97" s="34"/>
      <c r="Y97" s="34"/>
      <c r="Z97" s="34"/>
      <c r="AB97" s="167">
        <f>ROW()</f>
        <v>97</v>
      </c>
      <c r="AC97" s="168">
        <f t="shared" ca="1" si="26"/>
        <v>0</v>
      </c>
      <c r="AD97" s="168">
        <f t="shared" ca="1" si="27"/>
        <v>0</v>
      </c>
      <c r="AE97" s="169" t="str">
        <f t="shared" ca="1" si="32"/>
        <v>-</v>
      </c>
      <c r="AF97" s="168" t="str">
        <f t="shared" ca="1" si="33"/>
        <v>-</v>
      </c>
      <c r="AG97" s="169" t="str">
        <f t="shared" ca="1" si="34"/>
        <v>-</v>
      </c>
      <c r="AH97" s="168" t="str">
        <f t="shared" ca="1" si="35"/>
        <v>-</v>
      </c>
      <c r="AI97" s="168">
        <f t="shared" ca="1" si="36"/>
        <v>0</v>
      </c>
      <c r="AJ97" s="170">
        <f t="shared" ca="1" si="37"/>
        <v>0</v>
      </c>
      <c r="AK97" s="168">
        <f t="shared" ca="1" si="28"/>
        <v>0</v>
      </c>
      <c r="AL97" s="168">
        <f t="shared" ca="1" si="29"/>
        <v>0</v>
      </c>
    </row>
    <row r="98" spans="1:38" ht="27" customHeight="1" x14ac:dyDescent="0.2">
      <c r="A98" s="56">
        <v>83</v>
      </c>
      <c r="B98" s="309" t="str">
        <f t="shared" ca="1" si="23"/>
        <v>A83</v>
      </c>
      <c r="C98" s="309"/>
      <c r="D98" s="57" t="str">
        <f t="shared" ca="1" si="24"/>
        <v/>
      </c>
      <c r="E98" s="59" t="str">
        <f t="shared" ca="1" si="25"/>
        <v/>
      </c>
      <c r="F98" s="215">
        <f ca="1">IF(LEN(B98)&gt;0,'OBRAČUNANA OSNOVNA PLAČA'!I92,"")</f>
        <v>0</v>
      </c>
      <c r="G98" s="60"/>
      <c r="H98" s="60"/>
      <c r="I98" s="60"/>
      <c r="J98" s="60"/>
      <c r="K98" s="60"/>
      <c r="L98" s="229">
        <f t="shared" si="30"/>
        <v>0</v>
      </c>
      <c r="M98" s="230">
        <f t="shared" ca="1" si="38"/>
        <v>0</v>
      </c>
      <c r="N98" s="230">
        <f t="shared" ca="1" si="39"/>
        <v>0</v>
      </c>
      <c r="O98" s="231">
        <f t="shared" ca="1" si="40"/>
        <v>0</v>
      </c>
      <c r="P98" s="232">
        <f t="shared" ca="1" si="41"/>
        <v>0</v>
      </c>
      <c r="Q98" s="233">
        <f t="shared" ca="1" si="31"/>
        <v>0</v>
      </c>
      <c r="R98" s="233">
        <f ca="1">IF(LEN(B98)&gt;0,'8'!R98-'8'!Q98,"")</f>
        <v>0</v>
      </c>
      <c r="S98" s="234"/>
      <c r="T98" s="34"/>
      <c r="U98" s="34"/>
      <c r="V98" s="34"/>
      <c r="W98" s="34"/>
      <c r="X98" s="34"/>
      <c r="Y98" s="34"/>
      <c r="Z98" s="34"/>
      <c r="AB98" s="167">
        <f>ROW()</f>
        <v>98</v>
      </c>
      <c r="AC98" s="168">
        <f t="shared" ca="1" si="26"/>
        <v>0</v>
      </c>
      <c r="AD98" s="168">
        <f t="shared" ca="1" si="27"/>
        <v>0</v>
      </c>
      <c r="AE98" s="169" t="str">
        <f t="shared" ca="1" si="32"/>
        <v>-</v>
      </c>
      <c r="AF98" s="168" t="str">
        <f t="shared" ca="1" si="33"/>
        <v>-</v>
      </c>
      <c r="AG98" s="169" t="str">
        <f t="shared" ca="1" si="34"/>
        <v>-</v>
      </c>
      <c r="AH98" s="168" t="str">
        <f t="shared" ca="1" si="35"/>
        <v>-</v>
      </c>
      <c r="AI98" s="168">
        <f t="shared" ca="1" si="36"/>
        <v>0</v>
      </c>
      <c r="AJ98" s="170">
        <f t="shared" ca="1" si="37"/>
        <v>0</v>
      </c>
      <c r="AK98" s="168">
        <f t="shared" ca="1" si="28"/>
        <v>0</v>
      </c>
      <c r="AL98" s="168">
        <f t="shared" ca="1" si="29"/>
        <v>0</v>
      </c>
    </row>
    <row r="99" spans="1:38" ht="27" customHeight="1" x14ac:dyDescent="0.2">
      <c r="A99" s="56">
        <v>84</v>
      </c>
      <c r="B99" s="309" t="str">
        <f t="shared" ca="1" si="23"/>
        <v>A84</v>
      </c>
      <c r="C99" s="309"/>
      <c r="D99" s="57" t="str">
        <f t="shared" ca="1" si="24"/>
        <v/>
      </c>
      <c r="E99" s="59" t="str">
        <f t="shared" ca="1" si="25"/>
        <v/>
      </c>
      <c r="F99" s="215">
        <f ca="1">IF(LEN(B99)&gt;0,'OBRAČUNANA OSNOVNA PLAČA'!I93,"")</f>
        <v>0</v>
      </c>
      <c r="G99" s="60"/>
      <c r="H99" s="60"/>
      <c r="I99" s="60"/>
      <c r="J99" s="60"/>
      <c r="K99" s="60"/>
      <c r="L99" s="229">
        <f t="shared" si="30"/>
        <v>0</v>
      </c>
      <c r="M99" s="230">
        <f t="shared" ca="1" si="38"/>
        <v>0</v>
      </c>
      <c r="N99" s="230">
        <f t="shared" ca="1" si="39"/>
        <v>0</v>
      </c>
      <c r="O99" s="231">
        <f t="shared" ca="1" si="40"/>
        <v>0</v>
      </c>
      <c r="P99" s="232">
        <f t="shared" ca="1" si="41"/>
        <v>0</v>
      </c>
      <c r="Q99" s="233">
        <f t="shared" ca="1" si="31"/>
        <v>0</v>
      </c>
      <c r="R99" s="233">
        <f ca="1">IF(LEN(B99)&gt;0,'8'!R99-'8'!Q99,"")</f>
        <v>0</v>
      </c>
      <c r="S99" s="234"/>
      <c r="T99" s="34"/>
      <c r="U99" s="34"/>
      <c r="V99" s="34"/>
      <c r="W99" s="34"/>
      <c r="X99" s="34"/>
      <c r="Y99" s="34"/>
      <c r="Z99" s="34"/>
      <c r="AB99" s="167">
        <f>ROW()</f>
        <v>99</v>
      </c>
      <c r="AC99" s="168">
        <f t="shared" ca="1" si="26"/>
        <v>0</v>
      </c>
      <c r="AD99" s="168">
        <f t="shared" ca="1" si="27"/>
        <v>0</v>
      </c>
      <c r="AE99" s="169" t="str">
        <f t="shared" ca="1" si="32"/>
        <v>-</v>
      </c>
      <c r="AF99" s="168" t="str">
        <f t="shared" ca="1" si="33"/>
        <v>-</v>
      </c>
      <c r="AG99" s="169" t="str">
        <f t="shared" ca="1" si="34"/>
        <v>-</v>
      </c>
      <c r="AH99" s="168" t="str">
        <f t="shared" ca="1" si="35"/>
        <v>-</v>
      </c>
      <c r="AI99" s="168">
        <f t="shared" ca="1" si="36"/>
        <v>0</v>
      </c>
      <c r="AJ99" s="170">
        <f t="shared" ca="1" si="37"/>
        <v>0</v>
      </c>
      <c r="AK99" s="168">
        <f t="shared" ca="1" si="28"/>
        <v>0</v>
      </c>
      <c r="AL99" s="168">
        <f t="shared" ca="1" si="29"/>
        <v>0</v>
      </c>
    </row>
    <row r="100" spans="1:38" ht="27" customHeight="1" x14ac:dyDescent="0.2">
      <c r="A100" s="56">
        <v>85</v>
      </c>
      <c r="B100" s="309" t="str">
        <f t="shared" ca="1" si="23"/>
        <v>A85</v>
      </c>
      <c r="C100" s="309"/>
      <c r="D100" s="57" t="str">
        <f t="shared" ca="1" si="24"/>
        <v/>
      </c>
      <c r="E100" s="59" t="str">
        <f t="shared" ca="1" si="25"/>
        <v/>
      </c>
      <c r="F100" s="215">
        <f ca="1">IF(LEN(B100)&gt;0,'OBRAČUNANA OSNOVNA PLAČA'!I94,"")</f>
        <v>0</v>
      </c>
      <c r="G100" s="60"/>
      <c r="H100" s="60"/>
      <c r="I100" s="60"/>
      <c r="J100" s="60"/>
      <c r="K100" s="60"/>
      <c r="L100" s="229">
        <f t="shared" si="30"/>
        <v>0</v>
      </c>
      <c r="M100" s="230">
        <f t="shared" ca="1" si="38"/>
        <v>0</v>
      </c>
      <c r="N100" s="230">
        <f t="shared" ca="1" si="39"/>
        <v>0</v>
      </c>
      <c r="O100" s="231">
        <f t="shared" ca="1" si="40"/>
        <v>0</v>
      </c>
      <c r="P100" s="232">
        <f t="shared" ca="1" si="41"/>
        <v>0</v>
      </c>
      <c r="Q100" s="233">
        <f t="shared" ca="1" si="31"/>
        <v>0</v>
      </c>
      <c r="R100" s="233">
        <f ca="1">IF(LEN(B100)&gt;0,'8'!R100-'8'!Q100,"")</f>
        <v>0</v>
      </c>
      <c r="S100" s="234"/>
      <c r="T100" s="34"/>
      <c r="U100" s="34"/>
      <c r="V100" s="34"/>
      <c r="W100" s="34"/>
      <c r="X100" s="34"/>
      <c r="Y100" s="34"/>
      <c r="Z100" s="34"/>
      <c r="AB100" s="167">
        <f>ROW()</f>
        <v>100</v>
      </c>
      <c r="AC100" s="168">
        <f t="shared" ca="1" si="26"/>
        <v>0</v>
      </c>
      <c r="AD100" s="168">
        <f t="shared" ca="1" si="27"/>
        <v>0</v>
      </c>
      <c r="AE100" s="169" t="str">
        <f t="shared" ca="1" si="32"/>
        <v>-</v>
      </c>
      <c r="AF100" s="168" t="str">
        <f t="shared" ca="1" si="33"/>
        <v>-</v>
      </c>
      <c r="AG100" s="169" t="str">
        <f t="shared" ca="1" si="34"/>
        <v>-</v>
      </c>
      <c r="AH100" s="168" t="str">
        <f t="shared" ca="1" si="35"/>
        <v>-</v>
      </c>
      <c r="AI100" s="168">
        <f t="shared" ca="1" si="36"/>
        <v>0</v>
      </c>
      <c r="AJ100" s="170">
        <f t="shared" ca="1" si="37"/>
        <v>0</v>
      </c>
      <c r="AK100" s="168">
        <f t="shared" ca="1" si="28"/>
        <v>0</v>
      </c>
      <c r="AL100" s="168">
        <f t="shared" ca="1" si="29"/>
        <v>0</v>
      </c>
    </row>
    <row r="101" spans="1:38" ht="27" customHeight="1" x14ac:dyDescent="0.2">
      <c r="A101" s="56">
        <v>86</v>
      </c>
      <c r="B101" s="309" t="str">
        <f t="shared" ca="1" si="23"/>
        <v>A86</v>
      </c>
      <c r="C101" s="309"/>
      <c r="D101" s="57" t="str">
        <f t="shared" ca="1" si="24"/>
        <v/>
      </c>
      <c r="E101" s="59" t="str">
        <f t="shared" ca="1" si="25"/>
        <v/>
      </c>
      <c r="F101" s="215">
        <f ca="1">IF(LEN(B101)&gt;0,'OBRAČUNANA OSNOVNA PLAČA'!I95,"")</f>
        <v>0</v>
      </c>
      <c r="G101" s="60"/>
      <c r="H101" s="60"/>
      <c r="I101" s="60"/>
      <c r="J101" s="60"/>
      <c r="K101" s="60"/>
      <c r="L101" s="229">
        <f t="shared" si="30"/>
        <v>0</v>
      </c>
      <c r="M101" s="230">
        <f t="shared" ca="1" si="38"/>
        <v>0</v>
      </c>
      <c r="N101" s="230">
        <f t="shared" ca="1" si="39"/>
        <v>0</v>
      </c>
      <c r="O101" s="231">
        <f t="shared" ca="1" si="40"/>
        <v>0</v>
      </c>
      <c r="P101" s="232">
        <f t="shared" ca="1" si="41"/>
        <v>0</v>
      </c>
      <c r="Q101" s="233">
        <f t="shared" ca="1" si="31"/>
        <v>0</v>
      </c>
      <c r="R101" s="233">
        <f ca="1">IF(LEN(B101)&gt;0,'8'!R101-'8'!Q101,"")</f>
        <v>0</v>
      </c>
      <c r="S101" s="234"/>
      <c r="T101" s="34"/>
      <c r="U101" s="34"/>
      <c r="V101" s="34"/>
      <c r="W101" s="34"/>
      <c r="X101" s="34"/>
      <c r="Y101" s="34"/>
      <c r="Z101" s="34"/>
      <c r="AB101" s="167">
        <f>ROW()</f>
        <v>101</v>
      </c>
      <c r="AC101" s="168">
        <f t="shared" ca="1" si="26"/>
        <v>0</v>
      </c>
      <c r="AD101" s="168">
        <f t="shared" ca="1" si="27"/>
        <v>0</v>
      </c>
      <c r="AE101" s="169" t="str">
        <f t="shared" ca="1" si="32"/>
        <v>-</v>
      </c>
      <c r="AF101" s="168" t="str">
        <f t="shared" ca="1" si="33"/>
        <v>-</v>
      </c>
      <c r="AG101" s="169" t="str">
        <f t="shared" ca="1" si="34"/>
        <v>-</v>
      </c>
      <c r="AH101" s="168" t="str">
        <f t="shared" ca="1" si="35"/>
        <v>-</v>
      </c>
      <c r="AI101" s="168">
        <f t="shared" ca="1" si="36"/>
        <v>0</v>
      </c>
      <c r="AJ101" s="170">
        <f t="shared" ca="1" si="37"/>
        <v>0</v>
      </c>
      <c r="AK101" s="168">
        <f t="shared" ca="1" si="28"/>
        <v>0</v>
      </c>
      <c r="AL101" s="168">
        <f t="shared" ca="1" si="29"/>
        <v>0</v>
      </c>
    </row>
    <row r="102" spans="1:38" ht="27" customHeight="1" x14ac:dyDescent="0.2">
      <c r="A102" s="56">
        <v>87</v>
      </c>
      <c r="B102" s="309" t="str">
        <f t="shared" ca="1" si="23"/>
        <v>A87</v>
      </c>
      <c r="C102" s="309"/>
      <c r="D102" s="57" t="str">
        <f t="shared" ca="1" si="24"/>
        <v/>
      </c>
      <c r="E102" s="59" t="str">
        <f t="shared" ca="1" si="25"/>
        <v/>
      </c>
      <c r="F102" s="215">
        <f ca="1">IF(LEN(B102)&gt;0,'OBRAČUNANA OSNOVNA PLAČA'!I96,"")</f>
        <v>0</v>
      </c>
      <c r="G102" s="60"/>
      <c r="H102" s="60"/>
      <c r="I102" s="60"/>
      <c r="J102" s="60"/>
      <c r="K102" s="60"/>
      <c r="L102" s="229">
        <f t="shared" si="30"/>
        <v>0</v>
      </c>
      <c r="M102" s="230">
        <f t="shared" ca="1" si="38"/>
        <v>0</v>
      </c>
      <c r="N102" s="230">
        <f t="shared" ca="1" si="39"/>
        <v>0</v>
      </c>
      <c r="O102" s="231">
        <f t="shared" ca="1" si="40"/>
        <v>0</v>
      </c>
      <c r="P102" s="232">
        <f t="shared" ca="1" si="41"/>
        <v>0</v>
      </c>
      <c r="Q102" s="233">
        <f t="shared" ca="1" si="31"/>
        <v>0</v>
      </c>
      <c r="R102" s="233">
        <f ca="1">IF(LEN(B102)&gt;0,'8'!R102-'8'!Q102,"")</f>
        <v>0</v>
      </c>
      <c r="S102" s="234"/>
      <c r="T102" s="34"/>
      <c r="U102" s="34"/>
      <c r="V102" s="34"/>
      <c r="W102" s="34"/>
      <c r="X102" s="34"/>
      <c r="Y102" s="34"/>
      <c r="Z102" s="34"/>
      <c r="AB102" s="167">
        <f>ROW()</f>
        <v>102</v>
      </c>
      <c r="AC102" s="168">
        <f t="shared" ca="1" si="26"/>
        <v>0</v>
      </c>
      <c r="AD102" s="168">
        <f t="shared" ca="1" si="27"/>
        <v>0</v>
      </c>
      <c r="AE102" s="169" t="str">
        <f t="shared" ca="1" si="32"/>
        <v>-</v>
      </c>
      <c r="AF102" s="168" t="str">
        <f t="shared" ca="1" si="33"/>
        <v>-</v>
      </c>
      <c r="AG102" s="169" t="str">
        <f t="shared" ca="1" si="34"/>
        <v>-</v>
      </c>
      <c r="AH102" s="168" t="str">
        <f t="shared" ca="1" si="35"/>
        <v>-</v>
      </c>
      <c r="AI102" s="168">
        <f t="shared" ca="1" si="36"/>
        <v>0</v>
      </c>
      <c r="AJ102" s="170">
        <f t="shared" ca="1" si="37"/>
        <v>0</v>
      </c>
      <c r="AK102" s="168">
        <f t="shared" ca="1" si="28"/>
        <v>0</v>
      </c>
      <c r="AL102" s="168">
        <f t="shared" ca="1" si="29"/>
        <v>0</v>
      </c>
    </row>
    <row r="103" spans="1:38" ht="27" customHeight="1" x14ac:dyDescent="0.2">
      <c r="A103" s="56">
        <v>88</v>
      </c>
      <c r="B103" s="309" t="str">
        <f t="shared" ca="1" si="23"/>
        <v>A88</v>
      </c>
      <c r="C103" s="309"/>
      <c r="D103" s="57" t="str">
        <f t="shared" ca="1" si="24"/>
        <v/>
      </c>
      <c r="E103" s="59" t="str">
        <f t="shared" ca="1" si="25"/>
        <v/>
      </c>
      <c r="F103" s="215">
        <f ca="1">IF(LEN(B103)&gt;0,'OBRAČUNANA OSNOVNA PLAČA'!I97,"")</f>
        <v>0</v>
      </c>
      <c r="G103" s="60"/>
      <c r="H103" s="60"/>
      <c r="I103" s="60"/>
      <c r="J103" s="60"/>
      <c r="K103" s="60"/>
      <c r="L103" s="229">
        <f t="shared" si="30"/>
        <v>0</v>
      </c>
      <c r="M103" s="230">
        <f t="shared" ca="1" si="38"/>
        <v>0</v>
      </c>
      <c r="N103" s="230">
        <f t="shared" ca="1" si="39"/>
        <v>0</v>
      </c>
      <c r="O103" s="231">
        <f t="shared" ca="1" si="40"/>
        <v>0</v>
      </c>
      <c r="P103" s="232">
        <f t="shared" ca="1" si="41"/>
        <v>0</v>
      </c>
      <c r="Q103" s="233">
        <f t="shared" ca="1" si="31"/>
        <v>0</v>
      </c>
      <c r="R103" s="233">
        <f ca="1">IF(LEN(B103)&gt;0,'8'!R103-'8'!Q103,"")</f>
        <v>0</v>
      </c>
      <c r="S103" s="234"/>
      <c r="T103" s="34"/>
      <c r="U103" s="34"/>
      <c r="V103" s="34"/>
      <c r="W103" s="34"/>
      <c r="X103" s="34"/>
      <c r="Y103" s="34"/>
      <c r="Z103" s="34"/>
      <c r="AB103" s="167">
        <f>ROW()</f>
        <v>103</v>
      </c>
      <c r="AC103" s="168">
        <f t="shared" ca="1" si="26"/>
        <v>0</v>
      </c>
      <c r="AD103" s="168">
        <f t="shared" ca="1" si="27"/>
        <v>0</v>
      </c>
      <c r="AE103" s="169" t="str">
        <f t="shared" ca="1" si="32"/>
        <v>-</v>
      </c>
      <c r="AF103" s="168" t="str">
        <f t="shared" ca="1" si="33"/>
        <v>-</v>
      </c>
      <c r="AG103" s="169" t="str">
        <f t="shared" ca="1" si="34"/>
        <v>-</v>
      </c>
      <c r="AH103" s="168" t="str">
        <f t="shared" ca="1" si="35"/>
        <v>-</v>
      </c>
      <c r="AI103" s="168">
        <f t="shared" ca="1" si="36"/>
        <v>0</v>
      </c>
      <c r="AJ103" s="170">
        <f t="shared" ca="1" si="37"/>
        <v>0</v>
      </c>
      <c r="AK103" s="168">
        <f t="shared" ca="1" si="28"/>
        <v>0</v>
      </c>
      <c r="AL103" s="168">
        <f t="shared" ca="1" si="29"/>
        <v>0</v>
      </c>
    </row>
    <row r="104" spans="1:38" ht="27" customHeight="1" x14ac:dyDescent="0.2">
      <c r="A104" s="56">
        <v>89</v>
      </c>
      <c r="B104" s="309" t="str">
        <f t="shared" ca="1" si="23"/>
        <v>A89</v>
      </c>
      <c r="C104" s="309"/>
      <c r="D104" s="57" t="str">
        <f t="shared" ca="1" si="24"/>
        <v/>
      </c>
      <c r="E104" s="59" t="str">
        <f t="shared" ca="1" si="25"/>
        <v/>
      </c>
      <c r="F104" s="215">
        <f ca="1">IF(LEN(B104)&gt;0,'OBRAČUNANA OSNOVNA PLAČA'!I98,"")</f>
        <v>0</v>
      </c>
      <c r="G104" s="60"/>
      <c r="H104" s="60"/>
      <c r="I104" s="60"/>
      <c r="J104" s="60"/>
      <c r="K104" s="60"/>
      <c r="L104" s="229">
        <f t="shared" si="30"/>
        <v>0</v>
      </c>
      <c r="M104" s="230">
        <f t="shared" ca="1" si="38"/>
        <v>0</v>
      </c>
      <c r="N104" s="230">
        <f t="shared" ca="1" si="39"/>
        <v>0</v>
      </c>
      <c r="O104" s="231">
        <f t="shared" ca="1" si="40"/>
        <v>0</v>
      </c>
      <c r="P104" s="232">
        <f t="shared" ca="1" si="41"/>
        <v>0</v>
      </c>
      <c r="Q104" s="233">
        <f t="shared" ca="1" si="31"/>
        <v>0</v>
      </c>
      <c r="R104" s="233">
        <f ca="1">IF(LEN(B104)&gt;0,'8'!R104-'8'!Q104,"")</f>
        <v>0</v>
      </c>
      <c r="S104" s="234"/>
      <c r="T104" s="34"/>
      <c r="U104" s="34"/>
      <c r="V104" s="34"/>
      <c r="W104" s="34"/>
      <c r="X104" s="34"/>
      <c r="Y104" s="34"/>
      <c r="Z104" s="34"/>
      <c r="AB104" s="167">
        <f>ROW()</f>
        <v>104</v>
      </c>
      <c r="AC104" s="168">
        <f t="shared" ca="1" si="26"/>
        <v>0</v>
      </c>
      <c r="AD104" s="168">
        <f t="shared" ca="1" si="27"/>
        <v>0</v>
      </c>
      <c r="AE104" s="169" t="str">
        <f t="shared" ca="1" si="32"/>
        <v>-</v>
      </c>
      <c r="AF104" s="168" t="str">
        <f t="shared" ca="1" si="33"/>
        <v>-</v>
      </c>
      <c r="AG104" s="169" t="str">
        <f t="shared" ca="1" si="34"/>
        <v>-</v>
      </c>
      <c r="AH104" s="168" t="str">
        <f t="shared" ca="1" si="35"/>
        <v>-</v>
      </c>
      <c r="AI104" s="168">
        <f t="shared" ca="1" si="36"/>
        <v>0</v>
      </c>
      <c r="AJ104" s="170">
        <f t="shared" ca="1" si="37"/>
        <v>0</v>
      </c>
      <c r="AK104" s="168">
        <f t="shared" ca="1" si="28"/>
        <v>0</v>
      </c>
      <c r="AL104" s="168">
        <f t="shared" ca="1" si="29"/>
        <v>0</v>
      </c>
    </row>
    <row r="105" spans="1:38" ht="27" customHeight="1" x14ac:dyDescent="0.2">
      <c r="A105" s="56">
        <v>90</v>
      </c>
      <c r="B105" s="309" t="str">
        <f t="shared" ca="1" si="23"/>
        <v>A90</v>
      </c>
      <c r="C105" s="309"/>
      <c r="D105" s="57" t="str">
        <f t="shared" ca="1" si="24"/>
        <v/>
      </c>
      <c r="E105" s="59" t="str">
        <f t="shared" ca="1" si="25"/>
        <v/>
      </c>
      <c r="F105" s="215">
        <f ca="1">IF(LEN(B105)&gt;0,'OBRAČUNANA OSNOVNA PLAČA'!I99,"")</f>
        <v>0</v>
      </c>
      <c r="G105" s="60"/>
      <c r="H105" s="60"/>
      <c r="I105" s="60"/>
      <c r="J105" s="60"/>
      <c r="K105" s="60"/>
      <c r="L105" s="229">
        <f t="shared" si="30"/>
        <v>0</v>
      </c>
      <c r="M105" s="230">
        <f t="shared" ca="1" si="38"/>
        <v>0</v>
      </c>
      <c r="N105" s="230">
        <f t="shared" ca="1" si="39"/>
        <v>0</v>
      </c>
      <c r="O105" s="231">
        <f t="shared" ca="1" si="40"/>
        <v>0</v>
      </c>
      <c r="P105" s="232">
        <f t="shared" ca="1" si="41"/>
        <v>0</v>
      </c>
      <c r="Q105" s="233">
        <f t="shared" ca="1" si="31"/>
        <v>0</v>
      </c>
      <c r="R105" s="233">
        <f ca="1">IF(LEN(B105)&gt;0,'8'!R105-'8'!Q105,"")</f>
        <v>0</v>
      </c>
      <c r="S105" s="234"/>
      <c r="T105" s="34"/>
      <c r="U105" s="34"/>
      <c r="V105" s="34"/>
      <c r="W105" s="34"/>
      <c r="X105" s="34"/>
      <c r="Y105" s="34"/>
      <c r="Z105" s="34"/>
      <c r="AB105" s="167">
        <f>ROW()</f>
        <v>105</v>
      </c>
      <c r="AC105" s="168">
        <f t="shared" ca="1" si="26"/>
        <v>0</v>
      </c>
      <c r="AD105" s="168">
        <f t="shared" ca="1" si="27"/>
        <v>0</v>
      </c>
      <c r="AE105" s="169" t="str">
        <f t="shared" ca="1" si="32"/>
        <v>-</v>
      </c>
      <c r="AF105" s="168" t="str">
        <f t="shared" ca="1" si="33"/>
        <v>-</v>
      </c>
      <c r="AG105" s="169" t="str">
        <f t="shared" ca="1" si="34"/>
        <v>-</v>
      </c>
      <c r="AH105" s="168" t="str">
        <f t="shared" ca="1" si="35"/>
        <v>-</v>
      </c>
      <c r="AI105" s="168">
        <f t="shared" ca="1" si="36"/>
        <v>0</v>
      </c>
      <c r="AJ105" s="170">
        <f t="shared" ca="1" si="37"/>
        <v>0</v>
      </c>
      <c r="AK105" s="168">
        <f t="shared" ca="1" si="28"/>
        <v>0</v>
      </c>
      <c r="AL105" s="168">
        <f t="shared" ca="1" si="29"/>
        <v>0</v>
      </c>
    </row>
    <row r="106" spans="1:38" ht="27" customHeight="1" x14ac:dyDescent="0.2">
      <c r="A106" s="56">
        <v>91</v>
      </c>
      <c r="B106" s="309" t="str">
        <f t="shared" ca="1" si="23"/>
        <v>A91</v>
      </c>
      <c r="C106" s="309"/>
      <c r="D106" s="57" t="str">
        <f t="shared" ca="1" si="24"/>
        <v/>
      </c>
      <c r="E106" s="59" t="str">
        <f t="shared" ca="1" si="25"/>
        <v/>
      </c>
      <c r="F106" s="215">
        <f ca="1">IF(LEN(B106)&gt;0,'OBRAČUNANA OSNOVNA PLAČA'!I100,"")</f>
        <v>0</v>
      </c>
      <c r="G106" s="60"/>
      <c r="H106" s="60"/>
      <c r="I106" s="60"/>
      <c r="J106" s="60"/>
      <c r="K106" s="60"/>
      <c r="L106" s="229">
        <f t="shared" si="30"/>
        <v>0</v>
      </c>
      <c r="M106" s="230">
        <f t="shared" ca="1" si="38"/>
        <v>0</v>
      </c>
      <c r="N106" s="230">
        <f t="shared" ca="1" si="39"/>
        <v>0</v>
      </c>
      <c r="O106" s="231">
        <f t="shared" ca="1" si="40"/>
        <v>0</v>
      </c>
      <c r="P106" s="232">
        <f t="shared" ca="1" si="41"/>
        <v>0</v>
      </c>
      <c r="Q106" s="233">
        <f t="shared" ca="1" si="31"/>
        <v>0</v>
      </c>
      <c r="R106" s="233">
        <f ca="1">IF(LEN(B106)&gt;0,'8'!R106-'8'!Q106,"")</f>
        <v>0</v>
      </c>
      <c r="S106" s="234"/>
      <c r="T106" s="34"/>
      <c r="U106" s="34"/>
      <c r="V106" s="34"/>
      <c r="W106" s="34"/>
      <c r="X106" s="34"/>
      <c r="Y106" s="34"/>
      <c r="Z106" s="34"/>
      <c r="AB106" s="167">
        <f>ROW()</f>
        <v>106</v>
      </c>
      <c r="AC106" s="168">
        <f t="shared" ca="1" si="26"/>
        <v>0</v>
      </c>
      <c r="AD106" s="168">
        <f t="shared" ca="1" si="27"/>
        <v>0</v>
      </c>
      <c r="AE106" s="169" t="str">
        <f t="shared" ca="1" si="32"/>
        <v>-</v>
      </c>
      <c r="AF106" s="168" t="str">
        <f t="shared" ca="1" si="33"/>
        <v>-</v>
      </c>
      <c r="AG106" s="169" t="str">
        <f t="shared" ca="1" si="34"/>
        <v>-</v>
      </c>
      <c r="AH106" s="168" t="str">
        <f t="shared" ca="1" si="35"/>
        <v>-</v>
      </c>
      <c r="AI106" s="168">
        <f t="shared" ca="1" si="36"/>
        <v>0</v>
      </c>
      <c r="AJ106" s="170">
        <f t="shared" ca="1" si="37"/>
        <v>0</v>
      </c>
      <c r="AK106" s="168">
        <f t="shared" ca="1" si="28"/>
        <v>0</v>
      </c>
      <c r="AL106" s="168">
        <f t="shared" ca="1" si="29"/>
        <v>0</v>
      </c>
    </row>
    <row r="107" spans="1:38" ht="27" customHeight="1" x14ac:dyDescent="0.2">
      <c r="A107" s="56">
        <v>92</v>
      </c>
      <c r="B107" s="309" t="str">
        <f t="shared" ca="1" si="23"/>
        <v>A92</v>
      </c>
      <c r="C107" s="309"/>
      <c r="D107" s="57" t="str">
        <f t="shared" ca="1" si="24"/>
        <v/>
      </c>
      <c r="E107" s="59" t="str">
        <f t="shared" ca="1" si="25"/>
        <v/>
      </c>
      <c r="F107" s="215">
        <f ca="1">IF(LEN(B107)&gt;0,'OBRAČUNANA OSNOVNA PLAČA'!I101,"")</f>
        <v>0</v>
      </c>
      <c r="G107" s="60"/>
      <c r="H107" s="60"/>
      <c r="I107" s="60"/>
      <c r="J107" s="60"/>
      <c r="K107" s="60"/>
      <c r="L107" s="229">
        <f t="shared" si="30"/>
        <v>0</v>
      </c>
      <c r="M107" s="230">
        <f t="shared" ca="1" si="38"/>
        <v>0</v>
      </c>
      <c r="N107" s="230">
        <f t="shared" ca="1" si="39"/>
        <v>0</v>
      </c>
      <c r="O107" s="231">
        <f t="shared" ca="1" si="40"/>
        <v>0</v>
      </c>
      <c r="P107" s="232">
        <f t="shared" ca="1" si="41"/>
        <v>0</v>
      </c>
      <c r="Q107" s="233">
        <f t="shared" ca="1" si="31"/>
        <v>0</v>
      </c>
      <c r="R107" s="233">
        <f ca="1">IF(LEN(B107)&gt;0,'8'!R107-'8'!Q107,"")</f>
        <v>0</v>
      </c>
      <c r="S107" s="234"/>
      <c r="T107" s="34"/>
      <c r="U107" s="34"/>
      <c r="V107" s="34"/>
      <c r="W107" s="34"/>
      <c r="X107" s="34"/>
      <c r="Y107" s="34"/>
      <c r="Z107" s="34"/>
      <c r="AB107" s="167">
        <f>ROW()</f>
        <v>107</v>
      </c>
      <c r="AC107" s="168">
        <f t="shared" ca="1" si="26"/>
        <v>0</v>
      </c>
      <c r="AD107" s="168">
        <f t="shared" ca="1" si="27"/>
        <v>0</v>
      </c>
      <c r="AE107" s="169" t="str">
        <f t="shared" ca="1" si="32"/>
        <v>-</v>
      </c>
      <c r="AF107" s="168" t="str">
        <f t="shared" ca="1" si="33"/>
        <v>-</v>
      </c>
      <c r="AG107" s="169" t="str">
        <f t="shared" ca="1" si="34"/>
        <v>-</v>
      </c>
      <c r="AH107" s="168" t="str">
        <f t="shared" ca="1" si="35"/>
        <v>-</v>
      </c>
      <c r="AI107" s="168">
        <f t="shared" ca="1" si="36"/>
        <v>0</v>
      </c>
      <c r="AJ107" s="170">
        <f t="shared" ca="1" si="37"/>
        <v>0</v>
      </c>
      <c r="AK107" s="168">
        <f t="shared" ca="1" si="28"/>
        <v>0</v>
      </c>
      <c r="AL107" s="168">
        <f t="shared" ca="1" si="29"/>
        <v>0</v>
      </c>
    </row>
    <row r="108" spans="1:38" ht="27" customHeight="1" x14ac:dyDescent="0.2">
      <c r="A108" s="56">
        <v>93</v>
      </c>
      <c r="B108" s="309" t="str">
        <f t="shared" ca="1" si="23"/>
        <v>A93</v>
      </c>
      <c r="C108" s="309"/>
      <c r="D108" s="57" t="str">
        <f t="shared" ca="1" si="24"/>
        <v/>
      </c>
      <c r="E108" s="59" t="str">
        <f t="shared" ca="1" si="25"/>
        <v/>
      </c>
      <c r="F108" s="215">
        <f ca="1">IF(LEN(B108)&gt;0,'OBRAČUNANA OSNOVNA PLAČA'!I102,"")</f>
        <v>0</v>
      </c>
      <c r="G108" s="60"/>
      <c r="H108" s="60"/>
      <c r="I108" s="60"/>
      <c r="J108" s="60"/>
      <c r="K108" s="60"/>
      <c r="L108" s="229">
        <f t="shared" si="30"/>
        <v>0</v>
      </c>
      <c r="M108" s="230">
        <f t="shared" ca="1" si="38"/>
        <v>0</v>
      </c>
      <c r="N108" s="230">
        <f t="shared" ca="1" si="39"/>
        <v>0</v>
      </c>
      <c r="O108" s="231">
        <f t="shared" ca="1" si="40"/>
        <v>0</v>
      </c>
      <c r="P108" s="232">
        <f t="shared" ca="1" si="41"/>
        <v>0</v>
      </c>
      <c r="Q108" s="233">
        <f t="shared" ca="1" si="31"/>
        <v>0</v>
      </c>
      <c r="R108" s="233">
        <f ca="1">IF(LEN(B108)&gt;0,'8'!R108-'8'!Q108,"")</f>
        <v>0</v>
      </c>
      <c r="S108" s="234"/>
      <c r="T108" s="34"/>
      <c r="U108" s="34"/>
      <c r="V108" s="34"/>
      <c r="W108" s="34"/>
      <c r="X108" s="34"/>
      <c r="Y108" s="34"/>
      <c r="Z108" s="34"/>
      <c r="AB108" s="167">
        <f>ROW()</f>
        <v>108</v>
      </c>
      <c r="AC108" s="168">
        <f t="shared" ca="1" si="26"/>
        <v>0</v>
      </c>
      <c r="AD108" s="168">
        <f t="shared" ca="1" si="27"/>
        <v>0</v>
      </c>
      <c r="AE108" s="169" t="str">
        <f t="shared" ca="1" si="32"/>
        <v>-</v>
      </c>
      <c r="AF108" s="168" t="str">
        <f t="shared" ca="1" si="33"/>
        <v>-</v>
      </c>
      <c r="AG108" s="169" t="str">
        <f t="shared" ca="1" si="34"/>
        <v>-</v>
      </c>
      <c r="AH108" s="168" t="str">
        <f t="shared" ca="1" si="35"/>
        <v>-</v>
      </c>
      <c r="AI108" s="168">
        <f t="shared" ca="1" si="36"/>
        <v>0</v>
      </c>
      <c r="AJ108" s="170">
        <f t="shared" ca="1" si="37"/>
        <v>0</v>
      </c>
      <c r="AK108" s="168">
        <f t="shared" ca="1" si="28"/>
        <v>0</v>
      </c>
      <c r="AL108" s="168">
        <f t="shared" ca="1" si="29"/>
        <v>0</v>
      </c>
    </row>
    <row r="109" spans="1:38" ht="27" customHeight="1" x14ac:dyDescent="0.2">
      <c r="A109" s="56">
        <v>94</v>
      </c>
      <c r="B109" s="309" t="str">
        <f t="shared" ca="1" si="23"/>
        <v>A94</v>
      </c>
      <c r="C109" s="309"/>
      <c r="D109" s="57" t="str">
        <f t="shared" ca="1" si="24"/>
        <v/>
      </c>
      <c r="E109" s="59" t="str">
        <f t="shared" ca="1" si="25"/>
        <v/>
      </c>
      <c r="F109" s="215">
        <f ca="1">IF(LEN(B109)&gt;0,'OBRAČUNANA OSNOVNA PLAČA'!I103,"")</f>
        <v>0</v>
      </c>
      <c r="G109" s="60"/>
      <c r="H109" s="60"/>
      <c r="I109" s="60"/>
      <c r="J109" s="60"/>
      <c r="K109" s="60"/>
      <c r="L109" s="229">
        <f t="shared" si="30"/>
        <v>0</v>
      </c>
      <c r="M109" s="230">
        <f t="shared" ca="1" si="38"/>
        <v>0</v>
      </c>
      <c r="N109" s="230">
        <f t="shared" ca="1" si="39"/>
        <v>0</v>
      </c>
      <c r="O109" s="231">
        <f t="shared" ca="1" si="40"/>
        <v>0</v>
      </c>
      <c r="P109" s="232">
        <f t="shared" ca="1" si="41"/>
        <v>0</v>
      </c>
      <c r="Q109" s="233">
        <f t="shared" ca="1" si="31"/>
        <v>0</v>
      </c>
      <c r="R109" s="233">
        <f ca="1">IF(LEN(B109)&gt;0,'8'!R109-'8'!Q109,"")</f>
        <v>0</v>
      </c>
      <c r="S109" s="234"/>
      <c r="T109" s="34"/>
      <c r="U109" s="34"/>
      <c r="V109" s="34"/>
      <c r="W109" s="34"/>
      <c r="X109" s="34"/>
      <c r="Y109" s="34"/>
      <c r="Z109" s="34"/>
      <c r="AB109" s="167">
        <f>ROW()</f>
        <v>109</v>
      </c>
      <c r="AC109" s="168">
        <f t="shared" ca="1" si="26"/>
        <v>0</v>
      </c>
      <c r="AD109" s="168">
        <f t="shared" ca="1" si="27"/>
        <v>0</v>
      </c>
      <c r="AE109" s="169" t="str">
        <f t="shared" ca="1" si="32"/>
        <v>-</v>
      </c>
      <c r="AF109" s="168" t="str">
        <f t="shared" ca="1" si="33"/>
        <v>-</v>
      </c>
      <c r="AG109" s="169" t="str">
        <f t="shared" ca="1" si="34"/>
        <v>-</v>
      </c>
      <c r="AH109" s="168" t="str">
        <f t="shared" ca="1" si="35"/>
        <v>-</v>
      </c>
      <c r="AI109" s="168">
        <f t="shared" ca="1" si="36"/>
        <v>0</v>
      </c>
      <c r="AJ109" s="170">
        <f t="shared" ca="1" si="37"/>
        <v>0</v>
      </c>
      <c r="AK109" s="168">
        <f t="shared" ca="1" si="28"/>
        <v>0</v>
      </c>
      <c r="AL109" s="168">
        <f t="shared" ca="1" si="29"/>
        <v>0</v>
      </c>
    </row>
    <row r="110" spans="1:38" ht="27" customHeight="1" x14ac:dyDescent="0.2">
      <c r="A110" s="56">
        <v>95</v>
      </c>
      <c r="B110" s="309" t="str">
        <f t="shared" ca="1" si="23"/>
        <v>A95</v>
      </c>
      <c r="C110" s="309"/>
      <c r="D110" s="57" t="str">
        <f t="shared" ca="1" si="24"/>
        <v/>
      </c>
      <c r="E110" s="59" t="str">
        <f t="shared" ca="1" si="25"/>
        <v/>
      </c>
      <c r="F110" s="215">
        <f ca="1">IF(LEN(B110)&gt;0,'OBRAČUNANA OSNOVNA PLAČA'!I104,"")</f>
        <v>0</v>
      </c>
      <c r="G110" s="60"/>
      <c r="H110" s="60"/>
      <c r="I110" s="60"/>
      <c r="J110" s="60"/>
      <c r="K110" s="60"/>
      <c r="L110" s="229">
        <f t="shared" si="30"/>
        <v>0</v>
      </c>
      <c r="M110" s="230">
        <f t="shared" ca="1" si="38"/>
        <v>0</v>
      </c>
      <c r="N110" s="230">
        <f t="shared" ca="1" si="39"/>
        <v>0</v>
      </c>
      <c r="O110" s="231">
        <f t="shared" ca="1" si="40"/>
        <v>0</v>
      </c>
      <c r="P110" s="232">
        <f t="shared" ca="1" si="41"/>
        <v>0</v>
      </c>
      <c r="Q110" s="233">
        <f t="shared" ca="1" si="31"/>
        <v>0</v>
      </c>
      <c r="R110" s="233">
        <f ca="1">IF(LEN(B110)&gt;0,'8'!R110-'8'!Q110,"")</f>
        <v>0</v>
      </c>
      <c r="S110" s="234"/>
      <c r="T110" s="34"/>
      <c r="U110" s="34"/>
      <c r="V110" s="34"/>
      <c r="W110" s="34"/>
      <c r="X110" s="34"/>
      <c r="Y110" s="34"/>
      <c r="Z110" s="34"/>
      <c r="AB110" s="167">
        <f>ROW()</f>
        <v>110</v>
      </c>
      <c r="AC110" s="168">
        <f t="shared" ca="1" si="26"/>
        <v>0</v>
      </c>
      <c r="AD110" s="168">
        <f t="shared" ca="1" si="27"/>
        <v>0</v>
      </c>
      <c r="AE110" s="169" t="str">
        <f t="shared" ca="1" si="32"/>
        <v>-</v>
      </c>
      <c r="AF110" s="168" t="str">
        <f t="shared" ca="1" si="33"/>
        <v>-</v>
      </c>
      <c r="AG110" s="169" t="str">
        <f t="shared" ca="1" si="34"/>
        <v>-</v>
      </c>
      <c r="AH110" s="168" t="str">
        <f t="shared" ca="1" si="35"/>
        <v>-</v>
      </c>
      <c r="AI110" s="168">
        <f t="shared" ca="1" si="36"/>
        <v>0</v>
      </c>
      <c r="AJ110" s="170">
        <f t="shared" ca="1" si="37"/>
        <v>0</v>
      </c>
      <c r="AK110" s="168">
        <f t="shared" ca="1" si="28"/>
        <v>0</v>
      </c>
      <c r="AL110" s="168">
        <f t="shared" ca="1" si="29"/>
        <v>0</v>
      </c>
    </row>
    <row r="111" spans="1:38" ht="27" customHeight="1" x14ac:dyDescent="0.2">
      <c r="A111" s="56">
        <v>96</v>
      </c>
      <c r="B111" s="309" t="str">
        <f t="shared" ca="1" si="23"/>
        <v>A96</v>
      </c>
      <c r="C111" s="309"/>
      <c r="D111" s="57" t="str">
        <f t="shared" ca="1" si="24"/>
        <v/>
      </c>
      <c r="E111" s="59" t="str">
        <f t="shared" ca="1" si="25"/>
        <v/>
      </c>
      <c r="F111" s="215">
        <f ca="1">IF(LEN(B111)&gt;0,'OBRAČUNANA OSNOVNA PLAČA'!I105,"")</f>
        <v>0</v>
      </c>
      <c r="G111" s="60"/>
      <c r="H111" s="60"/>
      <c r="I111" s="60"/>
      <c r="J111" s="60"/>
      <c r="K111" s="60"/>
      <c r="L111" s="229">
        <f t="shared" si="30"/>
        <v>0</v>
      </c>
      <c r="M111" s="230">
        <f t="shared" ca="1" si="38"/>
        <v>0</v>
      </c>
      <c r="N111" s="230">
        <f t="shared" ca="1" si="39"/>
        <v>0</v>
      </c>
      <c r="O111" s="231">
        <f t="shared" ca="1" si="40"/>
        <v>0</v>
      </c>
      <c r="P111" s="232">
        <f t="shared" ca="1" si="41"/>
        <v>0</v>
      </c>
      <c r="Q111" s="233">
        <f t="shared" ca="1" si="31"/>
        <v>0</v>
      </c>
      <c r="R111" s="233">
        <f ca="1">IF(LEN(B111)&gt;0,'8'!R111-'8'!Q111,"")</f>
        <v>0</v>
      </c>
      <c r="S111" s="234"/>
      <c r="T111" s="34"/>
      <c r="U111" s="34"/>
      <c r="V111" s="34"/>
      <c r="W111" s="34"/>
      <c r="X111" s="34"/>
      <c r="Y111" s="34"/>
      <c r="Z111" s="34"/>
      <c r="AB111" s="167">
        <f>ROW()</f>
        <v>111</v>
      </c>
      <c r="AC111" s="168">
        <f t="shared" ca="1" si="26"/>
        <v>0</v>
      </c>
      <c r="AD111" s="168">
        <f t="shared" ca="1" si="27"/>
        <v>0</v>
      </c>
      <c r="AE111" s="169" t="str">
        <f t="shared" ca="1" si="32"/>
        <v>-</v>
      </c>
      <c r="AF111" s="168" t="str">
        <f t="shared" ca="1" si="33"/>
        <v>-</v>
      </c>
      <c r="AG111" s="169" t="str">
        <f t="shared" ca="1" si="34"/>
        <v>-</v>
      </c>
      <c r="AH111" s="168" t="str">
        <f t="shared" ca="1" si="35"/>
        <v>-</v>
      </c>
      <c r="AI111" s="168">
        <f t="shared" ca="1" si="36"/>
        <v>0</v>
      </c>
      <c r="AJ111" s="170">
        <f t="shared" ca="1" si="37"/>
        <v>0</v>
      </c>
      <c r="AK111" s="168">
        <f t="shared" ca="1" si="28"/>
        <v>0</v>
      </c>
      <c r="AL111" s="168">
        <f t="shared" ca="1" si="29"/>
        <v>0</v>
      </c>
    </row>
    <row r="112" spans="1:38" ht="27" customHeight="1" x14ac:dyDescent="0.2">
      <c r="A112" s="56">
        <v>97</v>
      </c>
      <c r="B112" s="309" t="str">
        <f t="shared" ca="1" si="23"/>
        <v>A97</v>
      </c>
      <c r="C112" s="309"/>
      <c r="D112" s="57" t="str">
        <f t="shared" ca="1" si="24"/>
        <v/>
      </c>
      <c r="E112" s="59" t="str">
        <f t="shared" ca="1" si="25"/>
        <v/>
      </c>
      <c r="F112" s="215">
        <f ca="1">IF(LEN(B112)&gt;0,'OBRAČUNANA OSNOVNA PLAČA'!I106,"")</f>
        <v>0</v>
      </c>
      <c r="G112" s="60"/>
      <c r="H112" s="60"/>
      <c r="I112" s="60"/>
      <c r="J112" s="60"/>
      <c r="K112" s="60"/>
      <c r="L112" s="229">
        <f t="shared" si="30"/>
        <v>0</v>
      </c>
      <c r="M112" s="230">
        <f t="shared" ca="1" si="38"/>
        <v>0</v>
      </c>
      <c r="N112" s="230">
        <f t="shared" ca="1" si="39"/>
        <v>0</v>
      </c>
      <c r="O112" s="231">
        <f t="shared" ca="1" si="40"/>
        <v>0</v>
      </c>
      <c r="P112" s="232">
        <f t="shared" ca="1" si="41"/>
        <v>0</v>
      </c>
      <c r="Q112" s="233">
        <f t="shared" ca="1" si="31"/>
        <v>0</v>
      </c>
      <c r="R112" s="233">
        <f ca="1">IF(LEN(B112)&gt;0,'8'!R112-'8'!Q112,"")</f>
        <v>0</v>
      </c>
      <c r="S112" s="234"/>
      <c r="T112" s="34"/>
      <c r="U112" s="34"/>
      <c r="V112" s="34"/>
      <c r="W112" s="34"/>
      <c r="X112" s="34"/>
      <c r="Y112" s="34"/>
      <c r="Z112" s="34"/>
      <c r="AB112" s="167">
        <f>ROW()</f>
        <v>112</v>
      </c>
      <c r="AC112" s="168">
        <f t="shared" ca="1" si="26"/>
        <v>0</v>
      </c>
      <c r="AD112" s="168">
        <f t="shared" ca="1" si="27"/>
        <v>0</v>
      </c>
      <c r="AE112" s="169" t="str">
        <f t="shared" ca="1" si="32"/>
        <v>-</v>
      </c>
      <c r="AF112" s="168" t="str">
        <f t="shared" ca="1" si="33"/>
        <v>-</v>
      </c>
      <c r="AG112" s="169" t="str">
        <f t="shared" ca="1" si="34"/>
        <v>-</v>
      </c>
      <c r="AH112" s="168" t="str">
        <f t="shared" ca="1" si="35"/>
        <v>-</v>
      </c>
      <c r="AI112" s="168">
        <f t="shared" ca="1" si="36"/>
        <v>0</v>
      </c>
      <c r="AJ112" s="170">
        <f t="shared" ca="1" si="37"/>
        <v>0</v>
      </c>
      <c r="AK112" s="168">
        <f t="shared" ca="1" si="28"/>
        <v>0</v>
      </c>
      <c r="AL112" s="168">
        <f t="shared" ca="1" si="29"/>
        <v>0</v>
      </c>
    </row>
    <row r="113" spans="1:38" ht="27" customHeight="1" x14ac:dyDescent="0.2">
      <c r="A113" s="56">
        <v>98</v>
      </c>
      <c r="B113" s="309" t="str">
        <f t="shared" ca="1" si="23"/>
        <v>A98</v>
      </c>
      <c r="C113" s="309"/>
      <c r="D113" s="57" t="str">
        <f t="shared" ca="1" si="24"/>
        <v/>
      </c>
      <c r="E113" s="59" t="str">
        <f t="shared" ca="1" si="25"/>
        <v/>
      </c>
      <c r="F113" s="215">
        <f ca="1">IF(LEN(B113)&gt;0,'OBRAČUNANA OSNOVNA PLAČA'!I107,"")</f>
        <v>0</v>
      </c>
      <c r="G113" s="60"/>
      <c r="H113" s="60"/>
      <c r="I113" s="60"/>
      <c r="J113" s="60"/>
      <c r="K113" s="60"/>
      <c r="L113" s="229">
        <f t="shared" si="30"/>
        <v>0</v>
      </c>
      <c r="M113" s="230">
        <f t="shared" ca="1" si="38"/>
        <v>0</v>
      </c>
      <c r="N113" s="230">
        <f t="shared" ca="1" si="39"/>
        <v>0</v>
      </c>
      <c r="O113" s="231">
        <f t="shared" ca="1" si="40"/>
        <v>0</v>
      </c>
      <c r="P113" s="232">
        <f t="shared" ca="1" si="41"/>
        <v>0</v>
      </c>
      <c r="Q113" s="233">
        <f t="shared" ca="1" si="31"/>
        <v>0</v>
      </c>
      <c r="R113" s="233">
        <f ca="1">IF(LEN(B113)&gt;0,'8'!R113-'8'!Q113,"")</f>
        <v>0</v>
      </c>
      <c r="S113" s="234"/>
      <c r="T113" s="34"/>
      <c r="U113" s="34"/>
      <c r="V113" s="34"/>
      <c r="W113" s="34"/>
      <c r="X113" s="34"/>
      <c r="Y113" s="34"/>
      <c r="Z113" s="34"/>
      <c r="AB113" s="167">
        <f>ROW()</f>
        <v>113</v>
      </c>
      <c r="AC113" s="168">
        <f t="shared" ca="1" si="26"/>
        <v>0</v>
      </c>
      <c r="AD113" s="168">
        <f t="shared" ca="1" si="27"/>
        <v>0</v>
      </c>
      <c r="AE113" s="169" t="str">
        <f t="shared" ca="1" si="32"/>
        <v>-</v>
      </c>
      <c r="AF113" s="168" t="str">
        <f t="shared" ca="1" si="33"/>
        <v>-</v>
      </c>
      <c r="AG113" s="169" t="str">
        <f t="shared" ca="1" si="34"/>
        <v>-</v>
      </c>
      <c r="AH113" s="168" t="str">
        <f t="shared" ca="1" si="35"/>
        <v>-</v>
      </c>
      <c r="AI113" s="168">
        <f t="shared" ca="1" si="36"/>
        <v>0</v>
      </c>
      <c r="AJ113" s="170">
        <f t="shared" ca="1" si="37"/>
        <v>0</v>
      </c>
      <c r="AK113" s="168">
        <f t="shared" ca="1" si="28"/>
        <v>0</v>
      </c>
      <c r="AL113" s="168">
        <f t="shared" ca="1" si="29"/>
        <v>0</v>
      </c>
    </row>
    <row r="114" spans="1:38" ht="27" customHeight="1" x14ac:dyDescent="0.2">
      <c r="A114" s="56">
        <v>99</v>
      </c>
      <c r="B114" s="309" t="str">
        <f t="shared" ca="1" si="23"/>
        <v>A99</v>
      </c>
      <c r="C114" s="309"/>
      <c r="D114" s="57" t="str">
        <f t="shared" ca="1" si="24"/>
        <v/>
      </c>
      <c r="E114" s="59" t="str">
        <f t="shared" ca="1" si="25"/>
        <v/>
      </c>
      <c r="F114" s="215">
        <f ca="1">IF(LEN(B114)&gt;0,'OBRAČUNANA OSNOVNA PLAČA'!I108,"")</f>
        <v>0</v>
      </c>
      <c r="G114" s="60"/>
      <c r="H114" s="60"/>
      <c r="I114" s="60"/>
      <c r="J114" s="60"/>
      <c r="K114" s="60"/>
      <c r="L114" s="229">
        <f t="shared" si="30"/>
        <v>0</v>
      </c>
      <c r="M114" s="230">
        <f t="shared" ca="1" si="38"/>
        <v>0</v>
      </c>
      <c r="N114" s="230">
        <f t="shared" ca="1" si="39"/>
        <v>0</v>
      </c>
      <c r="O114" s="231">
        <f t="shared" ca="1" si="40"/>
        <v>0</v>
      </c>
      <c r="P114" s="232">
        <f t="shared" ca="1" si="41"/>
        <v>0</v>
      </c>
      <c r="Q114" s="233">
        <f t="shared" ca="1" si="31"/>
        <v>0</v>
      </c>
      <c r="R114" s="233">
        <f ca="1">IF(LEN(B114)&gt;0,'8'!R114-'8'!Q114,"")</f>
        <v>0</v>
      </c>
      <c r="S114" s="234"/>
      <c r="T114" s="34"/>
      <c r="U114" s="34"/>
      <c r="V114" s="34"/>
      <c r="W114" s="34"/>
      <c r="X114" s="34"/>
      <c r="Y114" s="34"/>
      <c r="Z114" s="34"/>
      <c r="AB114" s="167">
        <f>ROW()</f>
        <v>114</v>
      </c>
      <c r="AC114" s="168">
        <f t="shared" ca="1" si="26"/>
        <v>0</v>
      </c>
      <c r="AD114" s="168">
        <f t="shared" ca="1" si="27"/>
        <v>0</v>
      </c>
      <c r="AE114" s="169" t="str">
        <f t="shared" ca="1" si="32"/>
        <v>-</v>
      </c>
      <c r="AF114" s="168" t="str">
        <f t="shared" ca="1" si="33"/>
        <v>-</v>
      </c>
      <c r="AG114" s="169" t="str">
        <f t="shared" ca="1" si="34"/>
        <v>-</v>
      </c>
      <c r="AH114" s="168" t="str">
        <f t="shared" ca="1" si="35"/>
        <v>-</v>
      </c>
      <c r="AI114" s="168">
        <f t="shared" ca="1" si="36"/>
        <v>0</v>
      </c>
      <c r="AJ114" s="170">
        <f t="shared" ca="1" si="37"/>
        <v>0</v>
      </c>
      <c r="AK114" s="168">
        <f t="shared" ca="1" si="28"/>
        <v>0</v>
      </c>
      <c r="AL114" s="168">
        <f t="shared" ca="1" si="29"/>
        <v>0</v>
      </c>
    </row>
    <row r="115" spans="1:38" ht="27" customHeight="1" x14ac:dyDescent="0.2">
      <c r="A115" s="56">
        <v>100</v>
      </c>
      <c r="B115" s="309" t="str">
        <f t="shared" ca="1" si="23"/>
        <v>A100</v>
      </c>
      <c r="C115" s="309"/>
      <c r="D115" s="57" t="str">
        <f t="shared" ca="1" si="24"/>
        <v/>
      </c>
      <c r="E115" s="59" t="str">
        <f t="shared" ca="1" si="25"/>
        <v/>
      </c>
      <c r="F115" s="215">
        <f ca="1">IF(LEN(B115)&gt;0,'OBRAČUNANA OSNOVNA PLAČA'!I109,"")</f>
        <v>0</v>
      </c>
      <c r="G115" s="60"/>
      <c r="H115" s="60"/>
      <c r="I115" s="60"/>
      <c r="J115" s="60"/>
      <c r="K115" s="60"/>
      <c r="L115" s="229">
        <f t="shared" si="30"/>
        <v>0</v>
      </c>
      <c r="M115" s="230">
        <f t="shared" ca="1" si="38"/>
        <v>0</v>
      </c>
      <c r="N115" s="230">
        <f t="shared" ca="1" si="39"/>
        <v>0</v>
      </c>
      <c r="O115" s="231">
        <f t="shared" ca="1" si="40"/>
        <v>0</v>
      </c>
      <c r="P115" s="232">
        <f t="shared" ca="1" si="41"/>
        <v>0</v>
      </c>
      <c r="Q115" s="233">
        <f t="shared" ca="1" si="31"/>
        <v>0</v>
      </c>
      <c r="R115" s="233">
        <f ca="1">IF(LEN(B115)&gt;0,'8'!R115-'8'!Q115,"")</f>
        <v>0</v>
      </c>
      <c r="S115" s="234"/>
      <c r="T115" s="34"/>
      <c r="U115" s="34"/>
      <c r="V115" s="34"/>
      <c r="W115" s="34"/>
      <c r="X115" s="34"/>
      <c r="Y115" s="34"/>
      <c r="Z115" s="34"/>
      <c r="AB115" s="167">
        <f>ROW()</f>
        <v>115</v>
      </c>
      <c r="AC115" s="168">
        <f t="shared" ca="1" si="26"/>
        <v>0</v>
      </c>
      <c r="AD115" s="168">
        <f t="shared" ca="1" si="27"/>
        <v>0</v>
      </c>
      <c r="AE115" s="169" t="str">
        <f t="shared" ca="1" si="32"/>
        <v>-</v>
      </c>
      <c r="AF115" s="168" t="str">
        <f t="shared" ca="1" si="33"/>
        <v>-</v>
      </c>
      <c r="AG115" s="169" t="str">
        <f t="shared" ca="1" si="34"/>
        <v>-</v>
      </c>
      <c r="AH115" s="168" t="str">
        <f t="shared" ca="1" si="35"/>
        <v>-</v>
      </c>
      <c r="AI115" s="168">
        <f t="shared" ca="1" si="36"/>
        <v>0</v>
      </c>
      <c r="AJ115" s="170">
        <f t="shared" ca="1" si="37"/>
        <v>0</v>
      </c>
      <c r="AK115" s="168">
        <f t="shared" ca="1" si="28"/>
        <v>0</v>
      </c>
      <c r="AL115" s="168">
        <f t="shared" ca="1" si="29"/>
        <v>0</v>
      </c>
    </row>
    <row r="116" spans="1:38" ht="27" customHeight="1" x14ac:dyDescent="0.2">
      <c r="A116" s="56">
        <v>101</v>
      </c>
      <c r="B116" s="309" t="str">
        <f t="shared" ca="1" si="23"/>
        <v>A101</v>
      </c>
      <c r="C116" s="309"/>
      <c r="D116" s="57" t="str">
        <f t="shared" ca="1" si="24"/>
        <v/>
      </c>
      <c r="E116" s="59" t="str">
        <f t="shared" ca="1" si="25"/>
        <v/>
      </c>
      <c r="F116" s="215">
        <f ca="1">IF(LEN(B116)&gt;0,'OBRAČUNANA OSNOVNA PLAČA'!I110,"")</f>
        <v>0</v>
      </c>
      <c r="G116" s="60"/>
      <c r="H116" s="60"/>
      <c r="I116" s="60"/>
      <c r="J116" s="60"/>
      <c r="K116" s="60"/>
      <c r="L116" s="229">
        <f t="shared" si="30"/>
        <v>0</v>
      </c>
      <c r="M116" s="230">
        <f t="shared" ca="1" si="38"/>
        <v>0</v>
      </c>
      <c r="N116" s="230">
        <f t="shared" ca="1" si="39"/>
        <v>0</v>
      </c>
      <c r="O116" s="231">
        <f t="shared" ca="1" si="40"/>
        <v>0</v>
      </c>
      <c r="P116" s="232">
        <f t="shared" ca="1" si="41"/>
        <v>0</v>
      </c>
      <c r="Q116" s="233">
        <f t="shared" ca="1" si="31"/>
        <v>0</v>
      </c>
      <c r="R116" s="233">
        <f ca="1">IF(LEN(B116)&gt;0,'8'!R116-'8'!Q116,"")</f>
        <v>0</v>
      </c>
      <c r="S116" s="234"/>
      <c r="T116" s="34"/>
      <c r="U116" s="34"/>
      <c r="V116" s="34"/>
      <c r="W116" s="34"/>
      <c r="X116" s="34"/>
      <c r="Y116" s="34"/>
      <c r="Z116" s="34"/>
      <c r="AB116" s="167">
        <f>ROW()</f>
        <v>116</v>
      </c>
      <c r="AC116" s="168">
        <f t="shared" ca="1" si="26"/>
        <v>0</v>
      </c>
      <c r="AD116" s="168">
        <f t="shared" ca="1" si="27"/>
        <v>0</v>
      </c>
      <c r="AE116" s="169" t="str">
        <f t="shared" ca="1" si="32"/>
        <v>-</v>
      </c>
      <c r="AF116" s="168" t="str">
        <f t="shared" ca="1" si="33"/>
        <v>-</v>
      </c>
      <c r="AG116" s="169" t="str">
        <f t="shared" ca="1" si="34"/>
        <v>-</v>
      </c>
      <c r="AH116" s="168" t="str">
        <f t="shared" ca="1" si="35"/>
        <v>-</v>
      </c>
      <c r="AI116" s="168">
        <f t="shared" ca="1" si="36"/>
        <v>0</v>
      </c>
      <c r="AJ116" s="170">
        <f t="shared" ca="1" si="37"/>
        <v>0</v>
      </c>
      <c r="AK116" s="168">
        <f t="shared" ca="1" si="28"/>
        <v>0</v>
      </c>
      <c r="AL116" s="168">
        <f t="shared" ca="1" si="29"/>
        <v>0</v>
      </c>
    </row>
    <row r="117" spans="1:38" ht="27" customHeight="1" x14ac:dyDescent="0.2">
      <c r="A117" s="56">
        <v>102</v>
      </c>
      <c r="B117" s="309" t="str">
        <f t="shared" ca="1" si="23"/>
        <v>A102</v>
      </c>
      <c r="C117" s="309"/>
      <c r="D117" s="57" t="str">
        <f t="shared" ca="1" si="24"/>
        <v/>
      </c>
      <c r="E117" s="59" t="str">
        <f t="shared" ca="1" si="25"/>
        <v/>
      </c>
      <c r="F117" s="215">
        <f ca="1">IF(LEN(B117)&gt;0,'OBRAČUNANA OSNOVNA PLAČA'!I111,"")</f>
        <v>0</v>
      </c>
      <c r="G117" s="60"/>
      <c r="H117" s="60"/>
      <c r="I117" s="60"/>
      <c r="J117" s="60"/>
      <c r="K117" s="60"/>
      <c r="L117" s="229">
        <f t="shared" si="30"/>
        <v>0</v>
      </c>
      <c r="M117" s="230">
        <f t="shared" ca="1" si="38"/>
        <v>0</v>
      </c>
      <c r="N117" s="230">
        <f t="shared" ca="1" si="39"/>
        <v>0</v>
      </c>
      <c r="O117" s="231">
        <f t="shared" ca="1" si="40"/>
        <v>0</v>
      </c>
      <c r="P117" s="232">
        <f t="shared" ca="1" si="41"/>
        <v>0</v>
      </c>
      <c r="Q117" s="233">
        <f t="shared" ca="1" si="31"/>
        <v>0</v>
      </c>
      <c r="R117" s="233">
        <f ca="1">IF(LEN(B117)&gt;0,'8'!R117-'8'!Q117,"")</f>
        <v>0</v>
      </c>
      <c r="S117" s="234"/>
      <c r="T117" s="34"/>
      <c r="U117" s="34"/>
      <c r="V117" s="34"/>
      <c r="W117" s="34"/>
      <c r="X117" s="34"/>
      <c r="Y117" s="34"/>
      <c r="Z117" s="34"/>
      <c r="AB117" s="167">
        <f>ROW()</f>
        <v>117</v>
      </c>
      <c r="AC117" s="168">
        <f t="shared" ca="1" si="26"/>
        <v>0</v>
      </c>
      <c r="AD117" s="168">
        <f t="shared" ca="1" si="27"/>
        <v>0</v>
      </c>
      <c r="AE117" s="169" t="str">
        <f t="shared" ca="1" si="32"/>
        <v>-</v>
      </c>
      <c r="AF117" s="168" t="str">
        <f t="shared" ca="1" si="33"/>
        <v>-</v>
      </c>
      <c r="AG117" s="169" t="str">
        <f t="shared" ca="1" si="34"/>
        <v>-</v>
      </c>
      <c r="AH117" s="168" t="str">
        <f t="shared" ca="1" si="35"/>
        <v>-</v>
      </c>
      <c r="AI117" s="168">
        <f t="shared" ca="1" si="36"/>
        <v>0</v>
      </c>
      <c r="AJ117" s="170">
        <f t="shared" ca="1" si="37"/>
        <v>0</v>
      </c>
      <c r="AK117" s="168">
        <f t="shared" ca="1" si="28"/>
        <v>0</v>
      </c>
      <c r="AL117" s="168">
        <f t="shared" ca="1" si="29"/>
        <v>0</v>
      </c>
    </row>
    <row r="118" spans="1:38" ht="27" customHeight="1" x14ac:dyDescent="0.2">
      <c r="A118" s="56">
        <v>103</v>
      </c>
      <c r="B118" s="309" t="str">
        <f t="shared" ca="1" si="23"/>
        <v>A103</v>
      </c>
      <c r="C118" s="309"/>
      <c r="D118" s="57" t="str">
        <f t="shared" ca="1" si="24"/>
        <v/>
      </c>
      <c r="E118" s="59" t="str">
        <f t="shared" ca="1" si="25"/>
        <v/>
      </c>
      <c r="F118" s="215">
        <f ca="1">IF(LEN(B118)&gt;0,'OBRAČUNANA OSNOVNA PLAČA'!I112,"")</f>
        <v>0</v>
      </c>
      <c r="G118" s="60"/>
      <c r="H118" s="60"/>
      <c r="I118" s="60"/>
      <c r="J118" s="60"/>
      <c r="K118" s="60"/>
      <c r="L118" s="229">
        <f t="shared" si="30"/>
        <v>0</v>
      </c>
      <c r="M118" s="230">
        <f t="shared" ca="1" si="38"/>
        <v>0</v>
      </c>
      <c r="N118" s="230">
        <f t="shared" ca="1" si="39"/>
        <v>0</v>
      </c>
      <c r="O118" s="231">
        <f t="shared" ca="1" si="40"/>
        <v>0</v>
      </c>
      <c r="P118" s="232">
        <f t="shared" ca="1" si="41"/>
        <v>0</v>
      </c>
      <c r="Q118" s="233">
        <f t="shared" ca="1" si="31"/>
        <v>0</v>
      </c>
      <c r="R118" s="233">
        <f ca="1">IF(LEN(B118)&gt;0,'8'!R118-'8'!Q118,"")</f>
        <v>0</v>
      </c>
      <c r="S118" s="234"/>
      <c r="T118" s="34"/>
      <c r="U118" s="34"/>
      <c r="V118" s="34"/>
      <c r="W118" s="34"/>
      <c r="X118" s="34"/>
      <c r="Y118" s="34"/>
      <c r="Z118" s="34"/>
      <c r="AB118" s="167">
        <f>ROW()</f>
        <v>118</v>
      </c>
      <c r="AC118" s="168">
        <f t="shared" ca="1" si="26"/>
        <v>0</v>
      </c>
      <c r="AD118" s="168">
        <f t="shared" ca="1" si="27"/>
        <v>0</v>
      </c>
      <c r="AE118" s="169" t="str">
        <f t="shared" ca="1" si="32"/>
        <v>-</v>
      </c>
      <c r="AF118" s="168" t="str">
        <f t="shared" ca="1" si="33"/>
        <v>-</v>
      </c>
      <c r="AG118" s="169" t="str">
        <f t="shared" ca="1" si="34"/>
        <v>-</v>
      </c>
      <c r="AH118" s="168" t="str">
        <f t="shared" ca="1" si="35"/>
        <v>-</v>
      </c>
      <c r="AI118" s="168">
        <f t="shared" ca="1" si="36"/>
        <v>0</v>
      </c>
      <c r="AJ118" s="170">
        <f t="shared" ca="1" si="37"/>
        <v>0</v>
      </c>
      <c r="AK118" s="168">
        <f t="shared" ca="1" si="28"/>
        <v>0</v>
      </c>
      <c r="AL118" s="168">
        <f t="shared" ca="1" si="29"/>
        <v>0</v>
      </c>
    </row>
    <row r="119" spans="1:38" ht="27" customHeight="1" x14ac:dyDescent="0.2">
      <c r="A119" s="56">
        <v>104</v>
      </c>
      <c r="B119" s="309" t="str">
        <f t="shared" ca="1" si="23"/>
        <v>A104</v>
      </c>
      <c r="C119" s="309"/>
      <c r="D119" s="57" t="str">
        <f t="shared" ca="1" si="24"/>
        <v/>
      </c>
      <c r="E119" s="59" t="str">
        <f t="shared" ca="1" si="25"/>
        <v/>
      </c>
      <c r="F119" s="215">
        <f ca="1">IF(LEN(B119)&gt;0,'OBRAČUNANA OSNOVNA PLAČA'!I113,"")</f>
        <v>0</v>
      </c>
      <c r="G119" s="60"/>
      <c r="H119" s="60"/>
      <c r="I119" s="60"/>
      <c r="J119" s="60"/>
      <c r="K119" s="60"/>
      <c r="L119" s="229">
        <f t="shared" si="30"/>
        <v>0</v>
      </c>
      <c r="M119" s="230">
        <f t="shared" ca="1" si="38"/>
        <v>0</v>
      </c>
      <c r="N119" s="230">
        <f t="shared" ca="1" si="39"/>
        <v>0</v>
      </c>
      <c r="O119" s="231">
        <f t="shared" ca="1" si="40"/>
        <v>0</v>
      </c>
      <c r="P119" s="232">
        <f t="shared" ca="1" si="41"/>
        <v>0</v>
      </c>
      <c r="Q119" s="233">
        <f t="shared" ca="1" si="31"/>
        <v>0</v>
      </c>
      <c r="R119" s="233">
        <f ca="1">IF(LEN(B119)&gt;0,'8'!R119-'8'!Q119,"")</f>
        <v>0</v>
      </c>
      <c r="S119" s="234"/>
      <c r="T119" s="34"/>
      <c r="U119" s="34"/>
      <c r="V119" s="34"/>
      <c r="W119" s="34"/>
      <c r="X119" s="34"/>
      <c r="Y119" s="34"/>
      <c r="Z119" s="34"/>
      <c r="AB119" s="167">
        <f>ROW()</f>
        <v>119</v>
      </c>
      <c r="AC119" s="168">
        <f t="shared" ca="1" si="26"/>
        <v>0</v>
      </c>
      <c r="AD119" s="168">
        <f t="shared" ca="1" si="27"/>
        <v>0</v>
      </c>
      <c r="AE119" s="169" t="str">
        <f t="shared" ca="1" si="32"/>
        <v>-</v>
      </c>
      <c r="AF119" s="168" t="str">
        <f t="shared" ca="1" si="33"/>
        <v>-</v>
      </c>
      <c r="AG119" s="169" t="str">
        <f t="shared" ca="1" si="34"/>
        <v>-</v>
      </c>
      <c r="AH119" s="168" t="str">
        <f t="shared" ca="1" si="35"/>
        <v>-</v>
      </c>
      <c r="AI119" s="168">
        <f t="shared" ca="1" si="36"/>
        <v>0</v>
      </c>
      <c r="AJ119" s="170">
        <f t="shared" ca="1" si="37"/>
        <v>0</v>
      </c>
      <c r="AK119" s="168">
        <f t="shared" ca="1" si="28"/>
        <v>0</v>
      </c>
      <c r="AL119" s="168">
        <f t="shared" ca="1" si="29"/>
        <v>0</v>
      </c>
    </row>
    <row r="120" spans="1:38" ht="27" customHeight="1" x14ac:dyDescent="0.2">
      <c r="A120" s="56">
        <v>105</v>
      </c>
      <c r="B120" s="309" t="str">
        <f t="shared" ca="1" si="23"/>
        <v>A105</v>
      </c>
      <c r="C120" s="309"/>
      <c r="D120" s="57" t="str">
        <f t="shared" ca="1" si="24"/>
        <v/>
      </c>
      <c r="E120" s="59" t="str">
        <f t="shared" ca="1" si="25"/>
        <v/>
      </c>
      <c r="F120" s="215">
        <f ca="1">IF(LEN(B120)&gt;0,'OBRAČUNANA OSNOVNA PLAČA'!I114,"")</f>
        <v>0</v>
      </c>
      <c r="G120" s="60"/>
      <c r="H120" s="60"/>
      <c r="I120" s="60"/>
      <c r="J120" s="60"/>
      <c r="K120" s="60"/>
      <c r="L120" s="229">
        <f t="shared" si="30"/>
        <v>0</v>
      </c>
      <c r="M120" s="230">
        <f t="shared" ca="1" si="38"/>
        <v>0</v>
      </c>
      <c r="N120" s="230">
        <f t="shared" ca="1" si="39"/>
        <v>0</v>
      </c>
      <c r="O120" s="231">
        <f t="shared" ca="1" si="40"/>
        <v>0</v>
      </c>
      <c r="P120" s="232">
        <f t="shared" ca="1" si="41"/>
        <v>0</v>
      </c>
      <c r="Q120" s="233">
        <f t="shared" ca="1" si="31"/>
        <v>0</v>
      </c>
      <c r="R120" s="233">
        <f ca="1">IF(LEN(B120)&gt;0,'8'!R120-'8'!Q120,"")</f>
        <v>0</v>
      </c>
      <c r="S120" s="234"/>
      <c r="T120" s="34"/>
      <c r="U120" s="34"/>
      <c r="V120" s="34"/>
      <c r="W120" s="34"/>
      <c r="X120" s="34"/>
      <c r="Y120" s="34"/>
      <c r="Z120" s="34"/>
      <c r="AB120" s="167">
        <f>ROW()</f>
        <v>120</v>
      </c>
      <c r="AC120" s="168">
        <f t="shared" ca="1" si="26"/>
        <v>0</v>
      </c>
      <c r="AD120" s="168">
        <f t="shared" ca="1" si="27"/>
        <v>0</v>
      </c>
      <c r="AE120" s="169" t="str">
        <f t="shared" ca="1" si="32"/>
        <v>-</v>
      </c>
      <c r="AF120" s="168" t="str">
        <f t="shared" ca="1" si="33"/>
        <v>-</v>
      </c>
      <c r="AG120" s="169" t="str">
        <f t="shared" ca="1" si="34"/>
        <v>-</v>
      </c>
      <c r="AH120" s="168" t="str">
        <f t="shared" ca="1" si="35"/>
        <v>-</v>
      </c>
      <c r="AI120" s="168">
        <f t="shared" ca="1" si="36"/>
        <v>0</v>
      </c>
      <c r="AJ120" s="170">
        <f t="shared" ca="1" si="37"/>
        <v>0</v>
      </c>
      <c r="AK120" s="168">
        <f t="shared" ca="1" si="28"/>
        <v>0</v>
      </c>
      <c r="AL120" s="168">
        <f t="shared" ca="1" si="29"/>
        <v>0</v>
      </c>
    </row>
    <row r="121" spans="1:38" ht="27" customHeight="1" x14ac:dyDescent="0.2">
      <c r="A121" s="56">
        <v>106</v>
      </c>
      <c r="B121" s="309" t="str">
        <f t="shared" ca="1" si="23"/>
        <v>A106</v>
      </c>
      <c r="C121" s="309"/>
      <c r="D121" s="57" t="str">
        <f t="shared" ca="1" si="24"/>
        <v/>
      </c>
      <c r="E121" s="59" t="str">
        <f t="shared" ca="1" si="25"/>
        <v/>
      </c>
      <c r="F121" s="215">
        <f ca="1">IF(LEN(B121)&gt;0,'OBRAČUNANA OSNOVNA PLAČA'!I115,"")</f>
        <v>0</v>
      </c>
      <c r="G121" s="60"/>
      <c r="H121" s="60"/>
      <c r="I121" s="60"/>
      <c r="J121" s="60"/>
      <c r="K121" s="60"/>
      <c r="L121" s="229">
        <f t="shared" si="30"/>
        <v>0</v>
      </c>
      <c r="M121" s="230">
        <f t="shared" ca="1" si="38"/>
        <v>0</v>
      </c>
      <c r="N121" s="230">
        <f t="shared" ca="1" si="39"/>
        <v>0</v>
      </c>
      <c r="O121" s="231">
        <f t="shared" ca="1" si="40"/>
        <v>0</v>
      </c>
      <c r="P121" s="232">
        <f t="shared" ca="1" si="41"/>
        <v>0</v>
      </c>
      <c r="Q121" s="233">
        <f t="shared" ca="1" si="31"/>
        <v>0</v>
      </c>
      <c r="R121" s="233">
        <f ca="1">IF(LEN(B121)&gt;0,'8'!R121-'8'!Q121,"")</f>
        <v>0</v>
      </c>
      <c r="S121" s="234"/>
      <c r="T121" s="34"/>
      <c r="U121" s="34"/>
      <c r="V121" s="34"/>
      <c r="W121" s="34"/>
      <c r="X121" s="34"/>
      <c r="Y121" s="34"/>
      <c r="Z121" s="34"/>
      <c r="AB121" s="167">
        <f>ROW()</f>
        <v>121</v>
      </c>
      <c r="AC121" s="168">
        <f t="shared" ca="1" si="26"/>
        <v>0</v>
      </c>
      <c r="AD121" s="168">
        <f t="shared" ca="1" si="27"/>
        <v>0</v>
      </c>
      <c r="AE121" s="169" t="str">
        <f t="shared" ca="1" si="32"/>
        <v>-</v>
      </c>
      <c r="AF121" s="168" t="str">
        <f t="shared" ca="1" si="33"/>
        <v>-</v>
      </c>
      <c r="AG121" s="169" t="str">
        <f t="shared" ca="1" si="34"/>
        <v>-</v>
      </c>
      <c r="AH121" s="168" t="str">
        <f t="shared" ca="1" si="35"/>
        <v>-</v>
      </c>
      <c r="AI121" s="168">
        <f t="shared" ca="1" si="36"/>
        <v>0</v>
      </c>
      <c r="AJ121" s="170">
        <f t="shared" ca="1" si="37"/>
        <v>0</v>
      </c>
      <c r="AK121" s="168">
        <f t="shared" ca="1" si="28"/>
        <v>0</v>
      </c>
      <c r="AL121" s="168">
        <f t="shared" ca="1" si="29"/>
        <v>0</v>
      </c>
    </row>
    <row r="122" spans="1:38" ht="27" customHeight="1" x14ac:dyDescent="0.2">
      <c r="A122" s="56">
        <v>107</v>
      </c>
      <c r="B122" s="309" t="str">
        <f t="shared" ca="1" si="23"/>
        <v>A107</v>
      </c>
      <c r="C122" s="309"/>
      <c r="D122" s="57" t="str">
        <f t="shared" ca="1" si="24"/>
        <v/>
      </c>
      <c r="E122" s="59" t="str">
        <f t="shared" ca="1" si="25"/>
        <v/>
      </c>
      <c r="F122" s="215">
        <f ca="1">IF(LEN(B122)&gt;0,'OBRAČUNANA OSNOVNA PLAČA'!I116,"")</f>
        <v>0</v>
      </c>
      <c r="G122" s="60"/>
      <c r="H122" s="60"/>
      <c r="I122" s="60"/>
      <c r="J122" s="60"/>
      <c r="K122" s="60"/>
      <c r="L122" s="229">
        <f t="shared" si="30"/>
        <v>0</v>
      </c>
      <c r="M122" s="230">
        <f t="shared" ca="1" si="38"/>
        <v>0</v>
      </c>
      <c r="N122" s="230">
        <f t="shared" ca="1" si="39"/>
        <v>0</v>
      </c>
      <c r="O122" s="231">
        <f t="shared" ca="1" si="40"/>
        <v>0</v>
      </c>
      <c r="P122" s="232">
        <f t="shared" ca="1" si="41"/>
        <v>0</v>
      </c>
      <c r="Q122" s="233">
        <f t="shared" ca="1" si="31"/>
        <v>0</v>
      </c>
      <c r="R122" s="233">
        <f ca="1">IF(LEN(B122)&gt;0,'8'!R122-'8'!Q122,"")</f>
        <v>0</v>
      </c>
      <c r="S122" s="234"/>
      <c r="T122" s="34"/>
      <c r="U122" s="34"/>
      <c r="V122" s="34"/>
      <c r="W122" s="34"/>
      <c r="X122" s="34"/>
      <c r="Y122" s="34"/>
      <c r="Z122" s="34"/>
      <c r="AB122" s="167">
        <f>ROW()</f>
        <v>122</v>
      </c>
      <c r="AC122" s="168">
        <f t="shared" ca="1" si="26"/>
        <v>0</v>
      </c>
      <c r="AD122" s="168">
        <f t="shared" ca="1" si="27"/>
        <v>0</v>
      </c>
      <c r="AE122" s="169" t="str">
        <f t="shared" ca="1" si="32"/>
        <v>-</v>
      </c>
      <c r="AF122" s="168" t="str">
        <f t="shared" ca="1" si="33"/>
        <v>-</v>
      </c>
      <c r="AG122" s="169" t="str">
        <f t="shared" ca="1" si="34"/>
        <v>-</v>
      </c>
      <c r="AH122" s="168" t="str">
        <f t="shared" ca="1" si="35"/>
        <v>-</v>
      </c>
      <c r="AI122" s="168">
        <f t="shared" ca="1" si="36"/>
        <v>0</v>
      </c>
      <c r="AJ122" s="170">
        <f t="shared" ca="1" si="37"/>
        <v>0</v>
      </c>
      <c r="AK122" s="168">
        <f t="shared" ca="1" si="28"/>
        <v>0</v>
      </c>
      <c r="AL122" s="168">
        <f t="shared" ca="1" si="29"/>
        <v>0</v>
      </c>
    </row>
    <row r="123" spans="1:38" ht="27" customHeight="1" x14ac:dyDescent="0.2">
      <c r="A123" s="56">
        <v>108</v>
      </c>
      <c r="B123" s="309" t="str">
        <f t="shared" ca="1" si="23"/>
        <v>A108</v>
      </c>
      <c r="C123" s="309"/>
      <c r="D123" s="57" t="str">
        <f t="shared" ca="1" si="24"/>
        <v/>
      </c>
      <c r="E123" s="59" t="str">
        <f t="shared" ca="1" si="25"/>
        <v/>
      </c>
      <c r="F123" s="215">
        <f ca="1">IF(LEN(B123)&gt;0,'OBRAČUNANA OSNOVNA PLAČA'!I117,"")</f>
        <v>0</v>
      </c>
      <c r="G123" s="60"/>
      <c r="H123" s="60"/>
      <c r="I123" s="60"/>
      <c r="J123" s="60"/>
      <c r="K123" s="60"/>
      <c r="L123" s="229">
        <f t="shared" si="30"/>
        <v>0</v>
      </c>
      <c r="M123" s="230">
        <f t="shared" ca="1" si="38"/>
        <v>0</v>
      </c>
      <c r="N123" s="230">
        <f t="shared" ca="1" si="39"/>
        <v>0</v>
      </c>
      <c r="O123" s="231">
        <f t="shared" ca="1" si="40"/>
        <v>0</v>
      </c>
      <c r="P123" s="232">
        <f t="shared" ca="1" si="41"/>
        <v>0</v>
      </c>
      <c r="Q123" s="233">
        <f t="shared" ca="1" si="31"/>
        <v>0</v>
      </c>
      <c r="R123" s="233">
        <f ca="1">IF(LEN(B123)&gt;0,'8'!R123-'8'!Q123,"")</f>
        <v>0</v>
      </c>
      <c r="S123" s="234"/>
      <c r="T123" s="34"/>
      <c r="U123" s="34"/>
      <c r="V123" s="34"/>
      <c r="W123" s="34"/>
      <c r="X123" s="34"/>
      <c r="Y123" s="34"/>
      <c r="Z123" s="34"/>
      <c r="AB123" s="167">
        <f>ROW()</f>
        <v>123</v>
      </c>
      <c r="AC123" s="168">
        <f t="shared" ca="1" si="26"/>
        <v>0</v>
      </c>
      <c r="AD123" s="168">
        <f t="shared" ca="1" si="27"/>
        <v>0</v>
      </c>
      <c r="AE123" s="169" t="str">
        <f t="shared" ca="1" si="32"/>
        <v>-</v>
      </c>
      <c r="AF123" s="168" t="str">
        <f t="shared" ca="1" si="33"/>
        <v>-</v>
      </c>
      <c r="AG123" s="169" t="str">
        <f t="shared" ca="1" si="34"/>
        <v>-</v>
      </c>
      <c r="AH123" s="168" t="str">
        <f t="shared" ca="1" si="35"/>
        <v>-</v>
      </c>
      <c r="AI123" s="168">
        <f t="shared" ca="1" si="36"/>
        <v>0</v>
      </c>
      <c r="AJ123" s="170">
        <f t="shared" ca="1" si="37"/>
        <v>0</v>
      </c>
      <c r="AK123" s="168">
        <f t="shared" ca="1" si="28"/>
        <v>0</v>
      </c>
      <c r="AL123" s="168">
        <f t="shared" ca="1" si="29"/>
        <v>0</v>
      </c>
    </row>
    <row r="124" spans="1:38" ht="27" customHeight="1" x14ac:dyDescent="0.2">
      <c r="A124" s="56">
        <v>109</v>
      </c>
      <c r="B124" s="309" t="str">
        <f t="shared" ca="1" si="23"/>
        <v>A109</v>
      </c>
      <c r="C124" s="309"/>
      <c r="D124" s="57" t="str">
        <f t="shared" ca="1" si="24"/>
        <v/>
      </c>
      <c r="E124" s="59" t="str">
        <f t="shared" ca="1" si="25"/>
        <v/>
      </c>
      <c r="F124" s="215">
        <f ca="1">IF(LEN(B124)&gt;0,'OBRAČUNANA OSNOVNA PLAČA'!I118,"")</f>
        <v>0</v>
      </c>
      <c r="G124" s="60"/>
      <c r="H124" s="60"/>
      <c r="I124" s="60"/>
      <c r="J124" s="60"/>
      <c r="K124" s="60"/>
      <c r="L124" s="229">
        <f t="shared" si="30"/>
        <v>0</v>
      </c>
      <c r="M124" s="230">
        <f t="shared" ca="1" si="38"/>
        <v>0</v>
      </c>
      <c r="N124" s="230">
        <f t="shared" ca="1" si="39"/>
        <v>0</v>
      </c>
      <c r="O124" s="231">
        <f t="shared" ca="1" si="40"/>
        <v>0</v>
      </c>
      <c r="P124" s="232">
        <f t="shared" ca="1" si="41"/>
        <v>0</v>
      </c>
      <c r="Q124" s="233">
        <f t="shared" ca="1" si="31"/>
        <v>0</v>
      </c>
      <c r="R124" s="233">
        <f ca="1">IF(LEN(B124)&gt;0,'8'!R124-'8'!Q124,"")</f>
        <v>0</v>
      </c>
      <c r="S124" s="234"/>
      <c r="T124" s="34"/>
      <c r="U124" s="34"/>
      <c r="V124" s="34"/>
      <c r="W124" s="34"/>
      <c r="X124" s="34"/>
      <c r="Y124" s="34"/>
      <c r="Z124" s="34"/>
      <c r="AB124" s="167">
        <f>ROW()</f>
        <v>124</v>
      </c>
      <c r="AC124" s="168">
        <f t="shared" ca="1" si="26"/>
        <v>0</v>
      </c>
      <c r="AD124" s="168">
        <f t="shared" ca="1" si="27"/>
        <v>0</v>
      </c>
      <c r="AE124" s="169" t="str">
        <f t="shared" ca="1" si="32"/>
        <v>-</v>
      </c>
      <c r="AF124" s="168" t="str">
        <f t="shared" ca="1" si="33"/>
        <v>-</v>
      </c>
      <c r="AG124" s="169" t="str">
        <f t="shared" ca="1" si="34"/>
        <v>-</v>
      </c>
      <c r="AH124" s="168" t="str">
        <f t="shared" ca="1" si="35"/>
        <v>-</v>
      </c>
      <c r="AI124" s="168">
        <f t="shared" ca="1" si="36"/>
        <v>0</v>
      </c>
      <c r="AJ124" s="170">
        <f t="shared" ca="1" si="37"/>
        <v>0</v>
      </c>
      <c r="AK124" s="168">
        <f t="shared" ca="1" si="28"/>
        <v>0</v>
      </c>
      <c r="AL124" s="168">
        <f t="shared" ca="1" si="29"/>
        <v>0</v>
      </c>
    </row>
    <row r="125" spans="1:38" ht="27" customHeight="1" x14ac:dyDescent="0.2">
      <c r="A125" s="56">
        <v>110</v>
      </c>
      <c r="B125" s="309" t="str">
        <f t="shared" ca="1" si="23"/>
        <v>A110</v>
      </c>
      <c r="C125" s="309"/>
      <c r="D125" s="57" t="str">
        <f t="shared" ca="1" si="24"/>
        <v/>
      </c>
      <c r="E125" s="59" t="str">
        <f t="shared" ca="1" si="25"/>
        <v/>
      </c>
      <c r="F125" s="215">
        <f ca="1">IF(LEN(B125)&gt;0,'OBRAČUNANA OSNOVNA PLAČA'!I119,"")</f>
        <v>0</v>
      </c>
      <c r="G125" s="60"/>
      <c r="H125" s="60"/>
      <c r="I125" s="60"/>
      <c r="J125" s="60"/>
      <c r="K125" s="60"/>
      <c r="L125" s="229">
        <f t="shared" si="30"/>
        <v>0</v>
      </c>
      <c r="M125" s="230">
        <f t="shared" ca="1" si="38"/>
        <v>0</v>
      </c>
      <c r="N125" s="230">
        <f t="shared" ca="1" si="39"/>
        <v>0</v>
      </c>
      <c r="O125" s="231">
        <f t="shared" ca="1" si="40"/>
        <v>0</v>
      </c>
      <c r="P125" s="232">
        <f t="shared" ca="1" si="41"/>
        <v>0</v>
      </c>
      <c r="Q125" s="233">
        <f t="shared" ca="1" si="31"/>
        <v>0</v>
      </c>
      <c r="R125" s="233">
        <f ca="1">IF(LEN(B125)&gt;0,'8'!R125-'8'!Q125,"")</f>
        <v>0</v>
      </c>
      <c r="S125" s="234"/>
      <c r="T125" s="34"/>
      <c r="U125" s="34"/>
      <c r="V125" s="34"/>
      <c r="W125" s="34"/>
      <c r="X125" s="34"/>
      <c r="Y125" s="34"/>
      <c r="Z125" s="34"/>
      <c r="AB125" s="167">
        <f>ROW()</f>
        <v>125</v>
      </c>
      <c r="AC125" s="168">
        <f t="shared" ca="1" si="26"/>
        <v>0</v>
      </c>
      <c r="AD125" s="168">
        <f t="shared" ca="1" si="27"/>
        <v>0</v>
      </c>
      <c r="AE125" s="169" t="str">
        <f t="shared" ca="1" si="32"/>
        <v>-</v>
      </c>
      <c r="AF125" s="168" t="str">
        <f t="shared" ca="1" si="33"/>
        <v>-</v>
      </c>
      <c r="AG125" s="169" t="str">
        <f t="shared" ca="1" si="34"/>
        <v>-</v>
      </c>
      <c r="AH125" s="168" t="str">
        <f t="shared" ca="1" si="35"/>
        <v>-</v>
      </c>
      <c r="AI125" s="168">
        <f t="shared" ca="1" si="36"/>
        <v>0</v>
      </c>
      <c r="AJ125" s="170">
        <f t="shared" ca="1" si="37"/>
        <v>0</v>
      </c>
      <c r="AK125" s="168">
        <f t="shared" ca="1" si="28"/>
        <v>0</v>
      </c>
      <c r="AL125" s="168">
        <f t="shared" ca="1" si="29"/>
        <v>0</v>
      </c>
    </row>
    <row r="126" spans="1:38" ht="27" customHeight="1" x14ac:dyDescent="0.2">
      <c r="A126" s="56">
        <v>111</v>
      </c>
      <c r="B126" s="309" t="str">
        <f t="shared" ca="1" si="23"/>
        <v>A111</v>
      </c>
      <c r="C126" s="309"/>
      <c r="D126" s="57" t="str">
        <f t="shared" ca="1" si="24"/>
        <v/>
      </c>
      <c r="E126" s="59" t="str">
        <f t="shared" ca="1" si="25"/>
        <v/>
      </c>
      <c r="F126" s="215">
        <f ca="1">IF(LEN(B126)&gt;0,'OBRAČUNANA OSNOVNA PLAČA'!I120,"")</f>
        <v>0</v>
      </c>
      <c r="G126" s="60"/>
      <c r="H126" s="60"/>
      <c r="I126" s="60"/>
      <c r="J126" s="60"/>
      <c r="K126" s="60"/>
      <c r="L126" s="229">
        <f t="shared" si="30"/>
        <v>0</v>
      </c>
      <c r="M126" s="230">
        <f t="shared" ca="1" si="38"/>
        <v>0</v>
      </c>
      <c r="N126" s="230">
        <f t="shared" ca="1" si="39"/>
        <v>0</v>
      </c>
      <c r="O126" s="231">
        <f t="shared" ca="1" si="40"/>
        <v>0</v>
      </c>
      <c r="P126" s="232">
        <f t="shared" ca="1" si="41"/>
        <v>0</v>
      </c>
      <c r="Q126" s="233">
        <f t="shared" ca="1" si="31"/>
        <v>0</v>
      </c>
      <c r="R126" s="233">
        <f ca="1">IF(LEN(B126)&gt;0,'8'!R126-'8'!Q126,"")</f>
        <v>0</v>
      </c>
      <c r="S126" s="234"/>
      <c r="T126" s="34"/>
      <c r="U126" s="34"/>
      <c r="V126" s="34"/>
      <c r="W126" s="34"/>
      <c r="X126" s="34"/>
      <c r="Y126" s="34"/>
      <c r="Z126" s="34"/>
      <c r="AB126" s="167">
        <f>ROW()</f>
        <v>126</v>
      </c>
      <c r="AC126" s="168">
        <f t="shared" ca="1" si="26"/>
        <v>0</v>
      </c>
      <c r="AD126" s="168">
        <f t="shared" ca="1" si="27"/>
        <v>0</v>
      </c>
      <c r="AE126" s="169" t="str">
        <f t="shared" ca="1" si="32"/>
        <v>-</v>
      </c>
      <c r="AF126" s="168" t="str">
        <f t="shared" ca="1" si="33"/>
        <v>-</v>
      </c>
      <c r="AG126" s="169" t="str">
        <f t="shared" ca="1" si="34"/>
        <v>-</v>
      </c>
      <c r="AH126" s="168" t="str">
        <f t="shared" ca="1" si="35"/>
        <v>-</v>
      </c>
      <c r="AI126" s="168">
        <f t="shared" ca="1" si="36"/>
        <v>0</v>
      </c>
      <c r="AJ126" s="170">
        <f t="shared" ca="1" si="37"/>
        <v>0</v>
      </c>
      <c r="AK126" s="168">
        <f t="shared" ca="1" si="28"/>
        <v>0</v>
      </c>
      <c r="AL126" s="168">
        <f t="shared" ca="1" si="29"/>
        <v>0</v>
      </c>
    </row>
    <row r="127" spans="1:38" ht="27" customHeight="1" x14ac:dyDescent="0.2">
      <c r="A127" s="56">
        <v>112</v>
      </c>
      <c r="B127" s="309" t="str">
        <f t="shared" ca="1" si="23"/>
        <v>A112</v>
      </c>
      <c r="C127" s="309"/>
      <c r="D127" s="57" t="str">
        <f t="shared" ca="1" si="24"/>
        <v/>
      </c>
      <c r="E127" s="59" t="str">
        <f t="shared" ca="1" si="25"/>
        <v/>
      </c>
      <c r="F127" s="215">
        <f ca="1">IF(LEN(B127)&gt;0,'OBRAČUNANA OSNOVNA PLAČA'!I121,"")</f>
        <v>0</v>
      </c>
      <c r="G127" s="60"/>
      <c r="H127" s="60"/>
      <c r="I127" s="60"/>
      <c r="J127" s="60"/>
      <c r="K127" s="60"/>
      <c r="L127" s="229">
        <f t="shared" si="30"/>
        <v>0</v>
      </c>
      <c r="M127" s="230">
        <f t="shared" ca="1" si="38"/>
        <v>0</v>
      </c>
      <c r="N127" s="230">
        <f t="shared" ca="1" si="39"/>
        <v>0</v>
      </c>
      <c r="O127" s="231">
        <f t="shared" ca="1" si="40"/>
        <v>0</v>
      </c>
      <c r="P127" s="232">
        <f t="shared" ca="1" si="41"/>
        <v>0</v>
      </c>
      <c r="Q127" s="233">
        <f t="shared" ca="1" si="31"/>
        <v>0</v>
      </c>
      <c r="R127" s="233">
        <f ca="1">IF(LEN(B127)&gt;0,'8'!R127-'8'!Q127,"")</f>
        <v>0</v>
      </c>
      <c r="S127" s="234"/>
      <c r="T127" s="34"/>
      <c r="U127" s="34"/>
      <c r="V127" s="34"/>
      <c r="W127" s="34"/>
      <c r="X127" s="34"/>
      <c r="Y127" s="34"/>
      <c r="Z127" s="34"/>
      <c r="AB127" s="167">
        <f>ROW()</f>
        <v>127</v>
      </c>
      <c r="AC127" s="168">
        <f t="shared" ca="1" si="26"/>
        <v>0</v>
      </c>
      <c r="AD127" s="168">
        <f t="shared" ca="1" si="27"/>
        <v>0</v>
      </c>
      <c r="AE127" s="169" t="str">
        <f t="shared" ca="1" si="32"/>
        <v>-</v>
      </c>
      <c r="AF127" s="168" t="str">
        <f t="shared" ca="1" si="33"/>
        <v>-</v>
      </c>
      <c r="AG127" s="169" t="str">
        <f t="shared" ca="1" si="34"/>
        <v>-</v>
      </c>
      <c r="AH127" s="168" t="str">
        <f t="shared" ca="1" si="35"/>
        <v>-</v>
      </c>
      <c r="AI127" s="168">
        <f t="shared" ca="1" si="36"/>
        <v>0</v>
      </c>
      <c r="AJ127" s="170">
        <f t="shared" ca="1" si="37"/>
        <v>0</v>
      </c>
      <c r="AK127" s="168">
        <f t="shared" ca="1" si="28"/>
        <v>0</v>
      </c>
      <c r="AL127" s="168">
        <f t="shared" ca="1" si="29"/>
        <v>0</v>
      </c>
    </row>
    <row r="128" spans="1:38" ht="27" customHeight="1" x14ac:dyDescent="0.2">
      <c r="A128" s="56">
        <v>113</v>
      </c>
      <c r="B128" s="309" t="str">
        <f t="shared" ca="1" si="23"/>
        <v>A113</v>
      </c>
      <c r="C128" s="309"/>
      <c r="D128" s="57" t="str">
        <f t="shared" ca="1" si="24"/>
        <v/>
      </c>
      <c r="E128" s="59" t="str">
        <f t="shared" ca="1" si="25"/>
        <v/>
      </c>
      <c r="F128" s="215">
        <f ca="1">IF(LEN(B128)&gt;0,'OBRAČUNANA OSNOVNA PLAČA'!I122,"")</f>
        <v>0</v>
      </c>
      <c r="G128" s="60"/>
      <c r="H128" s="60"/>
      <c r="I128" s="60"/>
      <c r="J128" s="60"/>
      <c r="K128" s="60"/>
      <c r="L128" s="229">
        <f t="shared" si="30"/>
        <v>0</v>
      </c>
      <c r="M128" s="230">
        <f t="shared" ca="1" si="38"/>
        <v>0</v>
      </c>
      <c r="N128" s="230">
        <f t="shared" ca="1" si="39"/>
        <v>0</v>
      </c>
      <c r="O128" s="231">
        <f t="shared" ca="1" si="40"/>
        <v>0</v>
      </c>
      <c r="P128" s="232">
        <f t="shared" ca="1" si="41"/>
        <v>0</v>
      </c>
      <c r="Q128" s="233">
        <f t="shared" ca="1" si="31"/>
        <v>0</v>
      </c>
      <c r="R128" s="233">
        <f ca="1">IF(LEN(B128)&gt;0,'8'!R128-'8'!Q128,"")</f>
        <v>0</v>
      </c>
      <c r="S128" s="234"/>
      <c r="T128" s="34"/>
      <c r="U128" s="34"/>
      <c r="V128" s="34"/>
      <c r="W128" s="34"/>
      <c r="X128" s="34"/>
      <c r="Y128" s="34"/>
      <c r="Z128" s="34"/>
      <c r="AB128" s="167">
        <f>ROW()</f>
        <v>128</v>
      </c>
      <c r="AC128" s="168">
        <f t="shared" ca="1" si="26"/>
        <v>0</v>
      </c>
      <c r="AD128" s="168">
        <f t="shared" ca="1" si="27"/>
        <v>0</v>
      </c>
      <c r="AE128" s="169" t="str">
        <f t="shared" ca="1" si="32"/>
        <v>-</v>
      </c>
      <c r="AF128" s="168" t="str">
        <f t="shared" ca="1" si="33"/>
        <v>-</v>
      </c>
      <c r="AG128" s="169" t="str">
        <f t="shared" ca="1" si="34"/>
        <v>-</v>
      </c>
      <c r="AH128" s="168" t="str">
        <f t="shared" ca="1" si="35"/>
        <v>-</v>
      </c>
      <c r="AI128" s="168">
        <f t="shared" ca="1" si="36"/>
        <v>0</v>
      </c>
      <c r="AJ128" s="170">
        <f t="shared" ca="1" si="37"/>
        <v>0</v>
      </c>
      <c r="AK128" s="168">
        <f t="shared" ca="1" si="28"/>
        <v>0</v>
      </c>
      <c r="AL128" s="168">
        <f t="shared" ca="1" si="29"/>
        <v>0</v>
      </c>
    </row>
    <row r="129" spans="1:38" ht="27" customHeight="1" x14ac:dyDescent="0.2">
      <c r="A129" s="56">
        <v>114</v>
      </c>
      <c r="B129" s="309" t="str">
        <f t="shared" ca="1" si="23"/>
        <v>A114</v>
      </c>
      <c r="C129" s="309"/>
      <c r="D129" s="57" t="str">
        <f t="shared" ca="1" si="24"/>
        <v/>
      </c>
      <c r="E129" s="59" t="str">
        <f t="shared" ca="1" si="25"/>
        <v/>
      </c>
      <c r="F129" s="215">
        <f ca="1">IF(LEN(B129)&gt;0,'OBRAČUNANA OSNOVNA PLAČA'!I123,"")</f>
        <v>0</v>
      </c>
      <c r="G129" s="60"/>
      <c r="H129" s="60"/>
      <c r="I129" s="60"/>
      <c r="J129" s="60"/>
      <c r="K129" s="60"/>
      <c r="L129" s="229">
        <f t="shared" si="30"/>
        <v>0</v>
      </c>
      <c r="M129" s="230">
        <f t="shared" ca="1" si="38"/>
        <v>0</v>
      </c>
      <c r="N129" s="230">
        <f t="shared" ca="1" si="39"/>
        <v>0</v>
      </c>
      <c r="O129" s="231">
        <f t="shared" ca="1" si="40"/>
        <v>0</v>
      </c>
      <c r="P129" s="232">
        <f t="shared" ca="1" si="41"/>
        <v>0</v>
      </c>
      <c r="Q129" s="233">
        <f t="shared" ca="1" si="31"/>
        <v>0</v>
      </c>
      <c r="R129" s="233">
        <f ca="1">IF(LEN(B129)&gt;0,'8'!R129-'8'!Q129,"")</f>
        <v>0</v>
      </c>
      <c r="S129" s="234"/>
      <c r="T129" s="34"/>
      <c r="U129" s="34"/>
      <c r="V129" s="34"/>
      <c r="W129" s="34"/>
      <c r="X129" s="34"/>
      <c r="Y129" s="34"/>
      <c r="Z129" s="34"/>
      <c r="AB129" s="167">
        <f>ROW()</f>
        <v>129</v>
      </c>
      <c r="AC129" s="168">
        <f t="shared" ca="1" si="26"/>
        <v>0</v>
      </c>
      <c r="AD129" s="168">
        <f t="shared" ca="1" si="27"/>
        <v>0</v>
      </c>
      <c r="AE129" s="169" t="str">
        <f t="shared" ca="1" si="32"/>
        <v>-</v>
      </c>
      <c r="AF129" s="168" t="str">
        <f t="shared" ca="1" si="33"/>
        <v>-</v>
      </c>
      <c r="AG129" s="169" t="str">
        <f t="shared" ca="1" si="34"/>
        <v>-</v>
      </c>
      <c r="AH129" s="168" t="str">
        <f t="shared" ca="1" si="35"/>
        <v>-</v>
      </c>
      <c r="AI129" s="168">
        <f t="shared" ca="1" si="36"/>
        <v>0</v>
      </c>
      <c r="AJ129" s="170">
        <f t="shared" ca="1" si="37"/>
        <v>0</v>
      </c>
      <c r="AK129" s="168">
        <f t="shared" ca="1" si="28"/>
        <v>0</v>
      </c>
      <c r="AL129" s="168">
        <f t="shared" ca="1" si="29"/>
        <v>0</v>
      </c>
    </row>
    <row r="130" spans="1:38" ht="27" customHeight="1" x14ac:dyDescent="0.2">
      <c r="A130" s="56">
        <v>115</v>
      </c>
      <c r="B130" s="309" t="str">
        <f t="shared" ca="1" si="23"/>
        <v>A115</v>
      </c>
      <c r="C130" s="309"/>
      <c r="D130" s="57" t="str">
        <f t="shared" ca="1" si="24"/>
        <v/>
      </c>
      <c r="E130" s="59" t="str">
        <f t="shared" ca="1" si="25"/>
        <v/>
      </c>
      <c r="F130" s="215">
        <f ca="1">IF(LEN(B130)&gt;0,'OBRAČUNANA OSNOVNA PLAČA'!I124,"")</f>
        <v>0</v>
      </c>
      <c r="G130" s="60"/>
      <c r="H130" s="60"/>
      <c r="I130" s="60"/>
      <c r="J130" s="60"/>
      <c r="K130" s="60"/>
      <c r="L130" s="229">
        <f t="shared" si="30"/>
        <v>0</v>
      </c>
      <c r="M130" s="230">
        <f t="shared" ca="1" si="38"/>
        <v>0</v>
      </c>
      <c r="N130" s="230">
        <f t="shared" ca="1" si="39"/>
        <v>0</v>
      </c>
      <c r="O130" s="231">
        <f t="shared" ca="1" si="40"/>
        <v>0</v>
      </c>
      <c r="P130" s="232">
        <f t="shared" ca="1" si="41"/>
        <v>0</v>
      </c>
      <c r="Q130" s="233">
        <f t="shared" ca="1" si="31"/>
        <v>0</v>
      </c>
      <c r="R130" s="233">
        <f ca="1">IF(LEN(B130)&gt;0,'8'!R130-'8'!Q130,"")</f>
        <v>0</v>
      </c>
      <c r="S130" s="234"/>
      <c r="T130" s="34"/>
      <c r="U130" s="34"/>
      <c r="V130" s="34"/>
      <c r="W130" s="34"/>
      <c r="X130" s="34"/>
      <c r="Y130" s="34"/>
      <c r="Z130" s="34"/>
      <c r="AB130" s="167">
        <f>ROW()</f>
        <v>130</v>
      </c>
      <c r="AC130" s="168">
        <f t="shared" ca="1" si="26"/>
        <v>0</v>
      </c>
      <c r="AD130" s="168">
        <f t="shared" ca="1" si="27"/>
        <v>0</v>
      </c>
      <c r="AE130" s="169" t="str">
        <f t="shared" ca="1" si="32"/>
        <v>-</v>
      </c>
      <c r="AF130" s="168" t="str">
        <f t="shared" ca="1" si="33"/>
        <v>-</v>
      </c>
      <c r="AG130" s="169" t="str">
        <f t="shared" ca="1" si="34"/>
        <v>-</v>
      </c>
      <c r="AH130" s="168" t="str">
        <f t="shared" ca="1" si="35"/>
        <v>-</v>
      </c>
      <c r="AI130" s="168">
        <f t="shared" ca="1" si="36"/>
        <v>0</v>
      </c>
      <c r="AJ130" s="170">
        <f t="shared" ca="1" si="37"/>
        <v>0</v>
      </c>
      <c r="AK130" s="168">
        <f t="shared" ca="1" si="28"/>
        <v>0</v>
      </c>
      <c r="AL130" s="168">
        <f t="shared" ca="1" si="29"/>
        <v>0</v>
      </c>
    </row>
    <row r="131" spans="1:38" ht="27" customHeight="1" x14ac:dyDescent="0.2">
      <c r="A131" s="56">
        <v>116</v>
      </c>
      <c r="B131" s="309" t="str">
        <f t="shared" ca="1" si="23"/>
        <v>A116</v>
      </c>
      <c r="C131" s="309"/>
      <c r="D131" s="57" t="str">
        <f t="shared" ca="1" si="24"/>
        <v/>
      </c>
      <c r="E131" s="59" t="str">
        <f t="shared" ca="1" si="25"/>
        <v/>
      </c>
      <c r="F131" s="215">
        <f ca="1">IF(LEN(B131)&gt;0,'OBRAČUNANA OSNOVNA PLAČA'!I125,"")</f>
        <v>0</v>
      </c>
      <c r="G131" s="60"/>
      <c r="H131" s="60"/>
      <c r="I131" s="60"/>
      <c r="J131" s="60"/>
      <c r="K131" s="60"/>
      <c r="L131" s="229">
        <f t="shared" si="30"/>
        <v>0</v>
      </c>
      <c r="M131" s="230">
        <f t="shared" ca="1" si="38"/>
        <v>0</v>
      </c>
      <c r="N131" s="230">
        <f t="shared" ca="1" si="39"/>
        <v>0</v>
      </c>
      <c r="O131" s="231">
        <f t="shared" ca="1" si="40"/>
        <v>0</v>
      </c>
      <c r="P131" s="232">
        <f t="shared" ca="1" si="41"/>
        <v>0</v>
      </c>
      <c r="Q131" s="233">
        <f t="shared" ca="1" si="31"/>
        <v>0</v>
      </c>
      <c r="R131" s="233">
        <f ca="1">IF(LEN(B131)&gt;0,'8'!R131-'8'!Q131,"")</f>
        <v>0</v>
      </c>
      <c r="S131" s="234"/>
      <c r="T131" s="34"/>
      <c r="U131" s="34"/>
      <c r="V131" s="34"/>
      <c r="W131" s="34"/>
      <c r="X131" s="34"/>
      <c r="Y131" s="34"/>
      <c r="Z131" s="34"/>
      <c r="AB131" s="167">
        <f>ROW()</f>
        <v>131</v>
      </c>
      <c r="AC131" s="168">
        <f t="shared" ca="1" si="26"/>
        <v>0</v>
      </c>
      <c r="AD131" s="168">
        <f t="shared" ca="1" si="27"/>
        <v>0</v>
      </c>
      <c r="AE131" s="169" t="str">
        <f t="shared" ca="1" si="32"/>
        <v>-</v>
      </c>
      <c r="AF131" s="168" t="str">
        <f t="shared" ca="1" si="33"/>
        <v>-</v>
      </c>
      <c r="AG131" s="169" t="str">
        <f t="shared" ca="1" si="34"/>
        <v>-</v>
      </c>
      <c r="AH131" s="168" t="str">
        <f t="shared" ca="1" si="35"/>
        <v>-</v>
      </c>
      <c r="AI131" s="168">
        <f t="shared" ca="1" si="36"/>
        <v>0</v>
      </c>
      <c r="AJ131" s="170">
        <f t="shared" ca="1" si="37"/>
        <v>0</v>
      </c>
      <c r="AK131" s="168">
        <f t="shared" ca="1" si="28"/>
        <v>0</v>
      </c>
      <c r="AL131" s="168">
        <f t="shared" ca="1" si="29"/>
        <v>0</v>
      </c>
    </row>
    <row r="132" spans="1:38" ht="27" customHeight="1" x14ac:dyDescent="0.2">
      <c r="A132" s="56">
        <v>117</v>
      </c>
      <c r="B132" s="309" t="str">
        <f t="shared" ca="1" si="23"/>
        <v>A117</v>
      </c>
      <c r="C132" s="309"/>
      <c r="D132" s="57" t="str">
        <f t="shared" ca="1" si="24"/>
        <v/>
      </c>
      <c r="E132" s="59" t="str">
        <f t="shared" ca="1" si="25"/>
        <v/>
      </c>
      <c r="F132" s="215">
        <f ca="1">IF(LEN(B132)&gt;0,'OBRAČUNANA OSNOVNA PLAČA'!I126,"")</f>
        <v>0</v>
      </c>
      <c r="G132" s="60"/>
      <c r="H132" s="60"/>
      <c r="I132" s="60"/>
      <c r="J132" s="60"/>
      <c r="K132" s="60"/>
      <c r="L132" s="229">
        <f t="shared" si="30"/>
        <v>0</v>
      </c>
      <c r="M132" s="230">
        <f t="shared" ca="1" si="38"/>
        <v>0</v>
      </c>
      <c r="N132" s="230">
        <f t="shared" ca="1" si="39"/>
        <v>0</v>
      </c>
      <c r="O132" s="231">
        <f t="shared" ca="1" si="40"/>
        <v>0</v>
      </c>
      <c r="P132" s="232">
        <f t="shared" ca="1" si="41"/>
        <v>0</v>
      </c>
      <c r="Q132" s="233">
        <f t="shared" ca="1" si="31"/>
        <v>0</v>
      </c>
      <c r="R132" s="233">
        <f ca="1">IF(LEN(B132)&gt;0,'8'!R132-'8'!Q132,"")</f>
        <v>0</v>
      </c>
      <c r="S132" s="234"/>
      <c r="T132" s="34"/>
      <c r="U132" s="34"/>
      <c r="V132" s="34"/>
      <c r="W132" s="34"/>
      <c r="X132" s="34"/>
      <c r="Y132" s="34"/>
      <c r="Z132" s="34"/>
      <c r="AB132" s="167">
        <f>ROW()</f>
        <v>132</v>
      </c>
      <c r="AC132" s="168">
        <f t="shared" ca="1" si="26"/>
        <v>0</v>
      </c>
      <c r="AD132" s="168">
        <f t="shared" ca="1" si="27"/>
        <v>0</v>
      </c>
      <c r="AE132" s="169" t="str">
        <f t="shared" ca="1" si="32"/>
        <v>-</v>
      </c>
      <c r="AF132" s="168" t="str">
        <f t="shared" ca="1" si="33"/>
        <v>-</v>
      </c>
      <c r="AG132" s="169" t="str">
        <f t="shared" ca="1" si="34"/>
        <v>-</v>
      </c>
      <c r="AH132" s="168" t="str">
        <f t="shared" ca="1" si="35"/>
        <v>-</v>
      </c>
      <c r="AI132" s="168">
        <f t="shared" ca="1" si="36"/>
        <v>0</v>
      </c>
      <c r="AJ132" s="170">
        <f t="shared" ca="1" si="37"/>
        <v>0</v>
      </c>
      <c r="AK132" s="168">
        <f t="shared" ca="1" si="28"/>
        <v>0</v>
      </c>
      <c r="AL132" s="168">
        <f t="shared" ca="1" si="29"/>
        <v>0</v>
      </c>
    </row>
    <row r="133" spans="1:38" ht="27" customHeight="1" x14ac:dyDescent="0.2">
      <c r="A133" s="56">
        <v>118</v>
      </c>
      <c r="B133" s="309" t="str">
        <f t="shared" ca="1" si="23"/>
        <v>A118</v>
      </c>
      <c r="C133" s="309"/>
      <c r="D133" s="57" t="str">
        <f t="shared" ca="1" si="24"/>
        <v/>
      </c>
      <c r="E133" s="59" t="str">
        <f t="shared" ca="1" si="25"/>
        <v/>
      </c>
      <c r="F133" s="215">
        <f ca="1">IF(LEN(B133)&gt;0,'OBRAČUNANA OSNOVNA PLAČA'!I127,"")</f>
        <v>0</v>
      </c>
      <c r="G133" s="60"/>
      <c r="H133" s="60"/>
      <c r="I133" s="60"/>
      <c r="J133" s="60"/>
      <c r="K133" s="60"/>
      <c r="L133" s="229">
        <f t="shared" si="30"/>
        <v>0</v>
      </c>
      <c r="M133" s="230">
        <f t="shared" ca="1" si="38"/>
        <v>0</v>
      </c>
      <c r="N133" s="230">
        <f t="shared" ca="1" si="39"/>
        <v>0</v>
      </c>
      <c r="O133" s="231">
        <f t="shared" ca="1" si="40"/>
        <v>0</v>
      </c>
      <c r="P133" s="232">
        <f t="shared" ca="1" si="41"/>
        <v>0</v>
      </c>
      <c r="Q133" s="233">
        <f t="shared" ca="1" si="31"/>
        <v>0</v>
      </c>
      <c r="R133" s="233">
        <f ca="1">IF(LEN(B133)&gt;0,'8'!R133-'8'!Q133,"")</f>
        <v>0</v>
      </c>
      <c r="S133" s="234"/>
      <c r="T133" s="34"/>
      <c r="U133" s="34"/>
      <c r="V133" s="34"/>
      <c r="W133" s="34"/>
      <c r="X133" s="34"/>
      <c r="Y133" s="34"/>
      <c r="Z133" s="34"/>
      <c r="AB133" s="167">
        <f>ROW()</f>
        <v>133</v>
      </c>
      <c r="AC133" s="168">
        <f t="shared" ca="1" si="26"/>
        <v>0</v>
      </c>
      <c r="AD133" s="168">
        <f t="shared" ca="1" si="27"/>
        <v>0</v>
      </c>
      <c r="AE133" s="169" t="str">
        <f t="shared" ca="1" si="32"/>
        <v>-</v>
      </c>
      <c r="AF133" s="168" t="str">
        <f t="shared" ca="1" si="33"/>
        <v>-</v>
      </c>
      <c r="AG133" s="169" t="str">
        <f t="shared" ca="1" si="34"/>
        <v>-</v>
      </c>
      <c r="AH133" s="168" t="str">
        <f t="shared" ca="1" si="35"/>
        <v>-</v>
      </c>
      <c r="AI133" s="168">
        <f t="shared" ca="1" si="36"/>
        <v>0</v>
      </c>
      <c r="AJ133" s="170">
        <f t="shared" ca="1" si="37"/>
        <v>0</v>
      </c>
      <c r="AK133" s="168">
        <f t="shared" ca="1" si="28"/>
        <v>0</v>
      </c>
      <c r="AL133" s="168">
        <f t="shared" ca="1" si="29"/>
        <v>0</v>
      </c>
    </row>
    <row r="134" spans="1:38" ht="27" customHeight="1" x14ac:dyDescent="0.2">
      <c r="A134" s="56">
        <v>119</v>
      </c>
      <c r="B134" s="309" t="str">
        <f t="shared" ca="1" si="23"/>
        <v>A119</v>
      </c>
      <c r="C134" s="309"/>
      <c r="D134" s="57" t="str">
        <f t="shared" ca="1" si="24"/>
        <v/>
      </c>
      <c r="E134" s="59" t="str">
        <f t="shared" ca="1" si="25"/>
        <v/>
      </c>
      <c r="F134" s="215">
        <f ca="1">IF(LEN(B134)&gt;0,'OBRAČUNANA OSNOVNA PLAČA'!I128,"")</f>
        <v>0</v>
      </c>
      <c r="G134" s="60"/>
      <c r="H134" s="60"/>
      <c r="I134" s="60"/>
      <c r="J134" s="60"/>
      <c r="K134" s="60"/>
      <c r="L134" s="229">
        <f t="shared" si="30"/>
        <v>0</v>
      </c>
      <c r="M134" s="230">
        <f t="shared" ca="1" si="38"/>
        <v>0</v>
      </c>
      <c r="N134" s="230">
        <f t="shared" ca="1" si="39"/>
        <v>0</v>
      </c>
      <c r="O134" s="231">
        <f t="shared" ca="1" si="40"/>
        <v>0</v>
      </c>
      <c r="P134" s="232">
        <f t="shared" ca="1" si="41"/>
        <v>0</v>
      </c>
      <c r="Q134" s="233">
        <f t="shared" ca="1" si="31"/>
        <v>0</v>
      </c>
      <c r="R134" s="233">
        <f ca="1">IF(LEN(B134)&gt;0,'8'!R134-'8'!Q134,"")</f>
        <v>0</v>
      </c>
      <c r="S134" s="234"/>
      <c r="T134" s="34"/>
      <c r="U134" s="34"/>
      <c r="V134" s="34"/>
      <c r="W134" s="34"/>
      <c r="X134" s="34"/>
      <c r="Y134" s="34"/>
      <c r="Z134" s="34"/>
      <c r="AB134" s="167">
        <f>ROW()</f>
        <v>134</v>
      </c>
      <c r="AC134" s="168">
        <f t="shared" ca="1" si="26"/>
        <v>0</v>
      </c>
      <c r="AD134" s="168">
        <f t="shared" ca="1" si="27"/>
        <v>0</v>
      </c>
      <c r="AE134" s="169" t="str">
        <f t="shared" ca="1" si="32"/>
        <v>-</v>
      </c>
      <c r="AF134" s="168" t="str">
        <f t="shared" ca="1" si="33"/>
        <v>-</v>
      </c>
      <c r="AG134" s="169" t="str">
        <f t="shared" ca="1" si="34"/>
        <v>-</v>
      </c>
      <c r="AH134" s="168" t="str">
        <f t="shared" ca="1" si="35"/>
        <v>-</v>
      </c>
      <c r="AI134" s="168">
        <f t="shared" ca="1" si="36"/>
        <v>0</v>
      </c>
      <c r="AJ134" s="170">
        <f t="shared" ca="1" si="37"/>
        <v>0</v>
      </c>
      <c r="AK134" s="168">
        <f t="shared" ca="1" si="28"/>
        <v>0</v>
      </c>
      <c r="AL134" s="168">
        <f t="shared" ca="1" si="29"/>
        <v>0</v>
      </c>
    </row>
    <row r="135" spans="1:38" ht="27" customHeight="1" x14ac:dyDescent="0.2">
      <c r="A135" s="56">
        <v>120</v>
      </c>
      <c r="B135" s="309" t="str">
        <f t="shared" ca="1" si="23"/>
        <v>A120</v>
      </c>
      <c r="C135" s="309"/>
      <c r="D135" s="57" t="str">
        <f t="shared" ca="1" si="24"/>
        <v/>
      </c>
      <c r="E135" s="59" t="str">
        <f t="shared" ca="1" si="25"/>
        <v/>
      </c>
      <c r="F135" s="215">
        <f ca="1">IF(LEN(B135)&gt;0,'OBRAČUNANA OSNOVNA PLAČA'!I129,"")</f>
        <v>0</v>
      </c>
      <c r="G135" s="60"/>
      <c r="H135" s="60"/>
      <c r="I135" s="60"/>
      <c r="J135" s="60"/>
      <c r="K135" s="60"/>
      <c r="L135" s="229">
        <f t="shared" si="30"/>
        <v>0</v>
      </c>
      <c r="M135" s="230">
        <f t="shared" ca="1" si="38"/>
        <v>0</v>
      </c>
      <c r="N135" s="230">
        <f t="shared" ca="1" si="39"/>
        <v>0</v>
      </c>
      <c r="O135" s="231">
        <f t="shared" ca="1" si="40"/>
        <v>0</v>
      </c>
      <c r="P135" s="232">
        <f t="shared" ca="1" si="41"/>
        <v>0</v>
      </c>
      <c r="Q135" s="233">
        <f t="shared" ca="1" si="31"/>
        <v>0</v>
      </c>
      <c r="R135" s="233">
        <f ca="1">IF(LEN(B135)&gt;0,'8'!R135-'8'!Q135,"")</f>
        <v>0</v>
      </c>
      <c r="S135" s="234"/>
      <c r="T135" s="34"/>
      <c r="U135" s="34"/>
      <c r="V135" s="34"/>
      <c r="W135" s="34"/>
      <c r="X135" s="34"/>
      <c r="Y135" s="34"/>
      <c r="Z135" s="34"/>
      <c r="AB135" s="167">
        <f>ROW()</f>
        <v>135</v>
      </c>
      <c r="AC135" s="168">
        <f t="shared" ca="1" si="26"/>
        <v>0</v>
      </c>
      <c r="AD135" s="168">
        <f t="shared" ca="1" si="27"/>
        <v>0</v>
      </c>
      <c r="AE135" s="169" t="str">
        <f t="shared" ca="1" si="32"/>
        <v>-</v>
      </c>
      <c r="AF135" s="168" t="str">
        <f t="shared" ca="1" si="33"/>
        <v>-</v>
      </c>
      <c r="AG135" s="169" t="str">
        <f t="shared" ca="1" si="34"/>
        <v>-</v>
      </c>
      <c r="AH135" s="168" t="str">
        <f t="shared" ca="1" si="35"/>
        <v>-</v>
      </c>
      <c r="AI135" s="168">
        <f t="shared" ca="1" si="36"/>
        <v>0</v>
      </c>
      <c r="AJ135" s="170">
        <f t="shared" ca="1" si="37"/>
        <v>0</v>
      </c>
      <c r="AK135" s="168">
        <f t="shared" ca="1" si="28"/>
        <v>0</v>
      </c>
      <c r="AL135" s="168">
        <f t="shared" ca="1" si="29"/>
        <v>0</v>
      </c>
    </row>
    <row r="136" spans="1:38" ht="27" customHeight="1" x14ac:dyDescent="0.2">
      <c r="A136" s="56">
        <v>121</v>
      </c>
      <c r="B136" s="309" t="str">
        <f t="shared" ca="1" si="23"/>
        <v>A121</v>
      </c>
      <c r="C136" s="309"/>
      <c r="D136" s="57" t="str">
        <f t="shared" ca="1" si="24"/>
        <v/>
      </c>
      <c r="E136" s="59" t="str">
        <f t="shared" ca="1" si="25"/>
        <v/>
      </c>
      <c r="F136" s="215">
        <f ca="1">IF(LEN(B136)&gt;0,'OBRAČUNANA OSNOVNA PLAČA'!I130,"")</f>
        <v>0</v>
      </c>
      <c r="G136" s="60"/>
      <c r="H136" s="60"/>
      <c r="I136" s="60"/>
      <c r="J136" s="60"/>
      <c r="K136" s="60"/>
      <c r="L136" s="229">
        <f t="shared" si="30"/>
        <v>0</v>
      </c>
      <c r="M136" s="230">
        <f t="shared" ca="1" si="38"/>
        <v>0</v>
      </c>
      <c r="N136" s="230">
        <f t="shared" ca="1" si="39"/>
        <v>0</v>
      </c>
      <c r="O136" s="231">
        <f t="shared" ca="1" si="40"/>
        <v>0</v>
      </c>
      <c r="P136" s="232">
        <f t="shared" ca="1" si="41"/>
        <v>0</v>
      </c>
      <c r="Q136" s="233">
        <f t="shared" ca="1" si="31"/>
        <v>0</v>
      </c>
      <c r="R136" s="233">
        <f ca="1">IF(LEN(B136)&gt;0,'8'!R136-'8'!Q136,"")</f>
        <v>0</v>
      </c>
      <c r="S136" s="234"/>
      <c r="T136" s="34"/>
      <c r="U136" s="34"/>
      <c r="V136" s="34"/>
      <c r="W136" s="34"/>
      <c r="X136" s="34"/>
      <c r="Y136" s="34"/>
      <c r="Z136" s="34"/>
      <c r="AB136" s="167">
        <f>ROW()</f>
        <v>136</v>
      </c>
      <c r="AC136" s="168">
        <f t="shared" ca="1" si="26"/>
        <v>0</v>
      </c>
      <c r="AD136" s="168">
        <f t="shared" ca="1" si="27"/>
        <v>0</v>
      </c>
      <c r="AE136" s="169" t="str">
        <f t="shared" ca="1" si="32"/>
        <v>-</v>
      </c>
      <c r="AF136" s="168" t="str">
        <f t="shared" ca="1" si="33"/>
        <v>-</v>
      </c>
      <c r="AG136" s="169" t="str">
        <f t="shared" ca="1" si="34"/>
        <v>-</v>
      </c>
      <c r="AH136" s="168" t="str">
        <f t="shared" ca="1" si="35"/>
        <v>-</v>
      </c>
      <c r="AI136" s="168">
        <f t="shared" ca="1" si="36"/>
        <v>0</v>
      </c>
      <c r="AJ136" s="170">
        <f t="shared" ca="1" si="37"/>
        <v>0</v>
      </c>
      <c r="AK136" s="168">
        <f t="shared" ca="1" si="28"/>
        <v>0</v>
      </c>
      <c r="AL136" s="168">
        <f t="shared" ca="1" si="29"/>
        <v>0</v>
      </c>
    </row>
    <row r="137" spans="1:38" ht="27" customHeight="1" x14ac:dyDescent="0.2">
      <c r="A137" s="56">
        <v>122</v>
      </c>
      <c r="B137" s="309" t="str">
        <f t="shared" ca="1" si="23"/>
        <v>A122</v>
      </c>
      <c r="C137" s="309"/>
      <c r="D137" s="57" t="str">
        <f t="shared" ca="1" si="24"/>
        <v/>
      </c>
      <c r="E137" s="59" t="str">
        <f t="shared" ca="1" si="25"/>
        <v/>
      </c>
      <c r="F137" s="215">
        <f ca="1">IF(LEN(B137)&gt;0,'OBRAČUNANA OSNOVNA PLAČA'!I131,"")</f>
        <v>0</v>
      </c>
      <c r="G137" s="60"/>
      <c r="H137" s="60"/>
      <c r="I137" s="60"/>
      <c r="J137" s="60"/>
      <c r="K137" s="60"/>
      <c r="L137" s="229">
        <f t="shared" si="30"/>
        <v>0</v>
      </c>
      <c r="M137" s="230">
        <f t="shared" ca="1" si="38"/>
        <v>0</v>
      </c>
      <c r="N137" s="230">
        <f t="shared" ca="1" si="39"/>
        <v>0</v>
      </c>
      <c r="O137" s="231">
        <f t="shared" ca="1" si="40"/>
        <v>0</v>
      </c>
      <c r="P137" s="232">
        <f t="shared" ca="1" si="41"/>
        <v>0</v>
      </c>
      <c r="Q137" s="233">
        <f t="shared" ca="1" si="31"/>
        <v>0</v>
      </c>
      <c r="R137" s="233">
        <f ca="1">IF(LEN(B137)&gt;0,'8'!R137-'8'!Q137,"")</f>
        <v>0</v>
      </c>
      <c r="S137" s="234"/>
      <c r="T137" s="34"/>
      <c r="U137" s="34"/>
      <c r="V137" s="34"/>
      <c r="W137" s="34"/>
      <c r="X137" s="34"/>
      <c r="Y137" s="34"/>
      <c r="Z137" s="34"/>
      <c r="AB137" s="167">
        <f>ROW()</f>
        <v>137</v>
      </c>
      <c r="AC137" s="168">
        <f t="shared" ca="1" si="26"/>
        <v>0</v>
      </c>
      <c r="AD137" s="168">
        <f t="shared" ca="1" si="27"/>
        <v>0</v>
      </c>
      <c r="AE137" s="169" t="str">
        <f t="shared" ca="1" si="32"/>
        <v>-</v>
      </c>
      <c r="AF137" s="168" t="str">
        <f t="shared" ca="1" si="33"/>
        <v>-</v>
      </c>
      <c r="AG137" s="169" t="str">
        <f t="shared" ca="1" si="34"/>
        <v>-</v>
      </c>
      <c r="AH137" s="168" t="str">
        <f t="shared" ca="1" si="35"/>
        <v>-</v>
      </c>
      <c r="AI137" s="168">
        <f t="shared" ca="1" si="36"/>
        <v>0</v>
      </c>
      <c r="AJ137" s="170">
        <f t="shared" ca="1" si="37"/>
        <v>0</v>
      </c>
      <c r="AK137" s="168">
        <f t="shared" ca="1" si="28"/>
        <v>0</v>
      </c>
      <c r="AL137" s="168">
        <f t="shared" ca="1" si="29"/>
        <v>0</v>
      </c>
    </row>
    <row r="138" spans="1:38" ht="27" customHeight="1" x14ac:dyDescent="0.2">
      <c r="A138" s="56">
        <v>123</v>
      </c>
      <c r="B138" s="309" t="str">
        <f t="shared" ca="1" si="23"/>
        <v>A123</v>
      </c>
      <c r="C138" s="309"/>
      <c r="D138" s="57" t="str">
        <f t="shared" ca="1" si="24"/>
        <v/>
      </c>
      <c r="E138" s="59" t="str">
        <f t="shared" ca="1" si="25"/>
        <v/>
      </c>
      <c r="F138" s="215">
        <f ca="1">IF(LEN(B138)&gt;0,'OBRAČUNANA OSNOVNA PLAČA'!I132,"")</f>
        <v>0</v>
      </c>
      <c r="G138" s="60"/>
      <c r="H138" s="60"/>
      <c r="I138" s="60"/>
      <c r="J138" s="60"/>
      <c r="K138" s="60"/>
      <c r="L138" s="229">
        <f t="shared" si="30"/>
        <v>0</v>
      </c>
      <c r="M138" s="230">
        <f t="shared" ca="1" si="38"/>
        <v>0</v>
      </c>
      <c r="N138" s="230">
        <f t="shared" ca="1" si="39"/>
        <v>0</v>
      </c>
      <c r="O138" s="231">
        <f t="shared" ca="1" si="40"/>
        <v>0</v>
      </c>
      <c r="P138" s="232">
        <f t="shared" ca="1" si="41"/>
        <v>0</v>
      </c>
      <c r="Q138" s="233">
        <f t="shared" ca="1" si="31"/>
        <v>0</v>
      </c>
      <c r="R138" s="233">
        <f ca="1">IF(LEN(B138)&gt;0,'8'!R138-'8'!Q138,"")</f>
        <v>0</v>
      </c>
      <c r="S138" s="234"/>
      <c r="T138" s="34"/>
      <c r="U138" s="34"/>
      <c r="V138" s="34"/>
      <c r="W138" s="34"/>
      <c r="X138" s="34"/>
      <c r="Y138" s="34"/>
      <c r="Z138" s="34"/>
      <c r="AB138" s="167">
        <f>ROW()</f>
        <v>138</v>
      </c>
      <c r="AC138" s="168">
        <f t="shared" ca="1" si="26"/>
        <v>0</v>
      </c>
      <c r="AD138" s="168">
        <f t="shared" ca="1" si="27"/>
        <v>0</v>
      </c>
      <c r="AE138" s="169" t="str">
        <f t="shared" ca="1" si="32"/>
        <v>-</v>
      </c>
      <c r="AF138" s="168" t="str">
        <f t="shared" ca="1" si="33"/>
        <v>-</v>
      </c>
      <c r="AG138" s="169" t="str">
        <f t="shared" ca="1" si="34"/>
        <v>-</v>
      </c>
      <c r="AH138" s="168" t="str">
        <f t="shared" ca="1" si="35"/>
        <v>-</v>
      </c>
      <c r="AI138" s="168">
        <f t="shared" ca="1" si="36"/>
        <v>0</v>
      </c>
      <c r="AJ138" s="170">
        <f t="shared" ca="1" si="37"/>
        <v>0</v>
      </c>
      <c r="AK138" s="168">
        <f t="shared" ca="1" si="28"/>
        <v>0</v>
      </c>
      <c r="AL138" s="168">
        <f t="shared" ca="1" si="29"/>
        <v>0</v>
      </c>
    </row>
    <row r="139" spans="1:38" ht="27" customHeight="1" x14ac:dyDescent="0.2">
      <c r="A139" s="56">
        <v>124</v>
      </c>
      <c r="B139" s="309" t="str">
        <f t="shared" ca="1" si="23"/>
        <v>A124</v>
      </c>
      <c r="C139" s="309"/>
      <c r="D139" s="57" t="str">
        <f t="shared" ca="1" si="24"/>
        <v/>
      </c>
      <c r="E139" s="59" t="str">
        <f t="shared" ca="1" si="25"/>
        <v/>
      </c>
      <c r="F139" s="215">
        <f ca="1">IF(LEN(B139)&gt;0,'OBRAČUNANA OSNOVNA PLAČA'!I133,"")</f>
        <v>0</v>
      </c>
      <c r="G139" s="60"/>
      <c r="H139" s="60"/>
      <c r="I139" s="60"/>
      <c r="J139" s="60"/>
      <c r="K139" s="60"/>
      <c r="L139" s="229">
        <f t="shared" si="30"/>
        <v>0</v>
      </c>
      <c r="M139" s="230">
        <f t="shared" ca="1" si="38"/>
        <v>0</v>
      </c>
      <c r="N139" s="230">
        <f t="shared" ca="1" si="39"/>
        <v>0</v>
      </c>
      <c r="O139" s="231">
        <f t="shared" ca="1" si="40"/>
        <v>0</v>
      </c>
      <c r="P139" s="232">
        <f t="shared" ca="1" si="41"/>
        <v>0</v>
      </c>
      <c r="Q139" s="233">
        <f t="shared" ca="1" si="31"/>
        <v>0</v>
      </c>
      <c r="R139" s="233">
        <f ca="1">IF(LEN(B139)&gt;0,'8'!R139-'8'!Q139,"")</f>
        <v>0</v>
      </c>
      <c r="S139" s="234"/>
      <c r="T139" s="34"/>
      <c r="U139" s="34"/>
      <c r="V139" s="34"/>
      <c r="W139" s="34"/>
      <c r="X139" s="34"/>
      <c r="Y139" s="34"/>
      <c r="Z139" s="34"/>
      <c r="AB139" s="167">
        <f>ROW()</f>
        <v>139</v>
      </c>
      <c r="AC139" s="168">
        <f t="shared" ca="1" si="26"/>
        <v>0</v>
      </c>
      <c r="AD139" s="168">
        <f t="shared" ca="1" si="27"/>
        <v>0</v>
      </c>
      <c r="AE139" s="169" t="str">
        <f t="shared" ca="1" si="32"/>
        <v>-</v>
      </c>
      <c r="AF139" s="168" t="str">
        <f t="shared" ca="1" si="33"/>
        <v>-</v>
      </c>
      <c r="AG139" s="169" t="str">
        <f t="shared" ca="1" si="34"/>
        <v>-</v>
      </c>
      <c r="AH139" s="168" t="str">
        <f t="shared" ca="1" si="35"/>
        <v>-</v>
      </c>
      <c r="AI139" s="168">
        <f t="shared" ca="1" si="36"/>
        <v>0</v>
      </c>
      <c r="AJ139" s="170">
        <f t="shared" ca="1" si="37"/>
        <v>0</v>
      </c>
      <c r="AK139" s="168">
        <f t="shared" ca="1" si="28"/>
        <v>0</v>
      </c>
      <c r="AL139" s="168">
        <f t="shared" ca="1" si="29"/>
        <v>0</v>
      </c>
    </row>
    <row r="140" spans="1:38" ht="27" customHeight="1" x14ac:dyDescent="0.2">
      <c r="A140" s="56">
        <v>125</v>
      </c>
      <c r="B140" s="309" t="str">
        <f t="shared" ca="1" si="23"/>
        <v>A125</v>
      </c>
      <c r="C140" s="309"/>
      <c r="D140" s="57" t="str">
        <f t="shared" ca="1" si="24"/>
        <v/>
      </c>
      <c r="E140" s="59" t="str">
        <f t="shared" ca="1" si="25"/>
        <v/>
      </c>
      <c r="F140" s="215">
        <f ca="1">IF(LEN(B140)&gt;0,'OBRAČUNANA OSNOVNA PLAČA'!I134,"")</f>
        <v>0</v>
      </c>
      <c r="G140" s="60"/>
      <c r="H140" s="60"/>
      <c r="I140" s="60"/>
      <c r="J140" s="60"/>
      <c r="K140" s="60"/>
      <c r="L140" s="229">
        <f t="shared" si="30"/>
        <v>0</v>
      </c>
      <c r="M140" s="230">
        <f t="shared" ca="1" si="38"/>
        <v>0</v>
      </c>
      <c r="N140" s="230">
        <f t="shared" ca="1" si="39"/>
        <v>0</v>
      </c>
      <c r="O140" s="231">
        <f t="shared" ca="1" si="40"/>
        <v>0</v>
      </c>
      <c r="P140" s="232">
        <f t="shared" ca="1" si="41"/>
        <v>0</v>
      </c>
      <c r="Q140" s="233">
        <f t="shared" ca="1" si="31"/>
        <v>0</v>
      </c>
      <c r="R140" s="233">
        <f ca="1">IF(LEN(B140)&gt;0,'8'!R140-'8'!Q140,"")</f>
        <v>0</v>
      </c>
      <c r="S140" s="234"/>
      <c r="T140" s="34"/>
      <c r="U140" s="34"/>
      <c r="V140" s="34"/>
      <c r="W140" s="34"/>
      <c r="X140" s="34"/>
      <c r="Y140" s="34"/>
      <c r="Z140" s="34"/>
      <c r="AB140" s="167">
        <f>ROW()</f>
        <v>140</v>
      </c>
      <c r="AC140" s="168">
        <f t="shared" ca="1" si="26"/>
        <v>0</v>
      </c>
      <c r="AD140" s="168">
        <f t="shared" ca="1" si="27"/>
        <v>0</v>
      </c>
      <c r="AE140" s="169" t="str">
        <f t="shared" ca="1" si="32"/>
        <v>-</v>
      </c>
      <c r="AF140" s="168" t="str">
        <f t="shared" ca="1" si="33"/>
        <v>-</v>
      </c>
      <c r="AG140" s="169" t="str">
        <f t="shared" ca="1" si="34"/>
        <v>-</v>
      </c>
      <c r="AH140" s="168" t="str">
        <f t="shared" ca="1" si="35"/>
        <v>-</v>
      </c>
      <c r="AI140" s="168">
        <f t="shared" ca="1" si="36"/>
        <v>0</v>
      </c>
      <c r="AJ140" s="170">
        <f t="shared" ca="1" si="37"/>
        <v>0</v>
      </c>
      <c r="AK140" s="168">
        <f t="shared" ca="1" si="28"/>
        <v>0</v>
      </c>
      <c r="AL140" s="168">
        <f t="shared" ca="1" si="29"/>
        <v>0</v>
      </c>
    </row>
    <row r="141" spans="1:38" ht="27" customHeight="1" x14ac:dyDescent="0.2">
      <c r="A141" s="56">
        <v>126</v>
      </c>
      <c r="B141" s="309" t="str">
        <f t="shared" ca="1" si="23"/>
        <v>A126</v>
      </c>
      <c r="C141" s="309"/>
      <c r="D141" s="57" t="str">
        <f t="shared" ca="1" si="24"/>
        <v/>
      </c>
      <c r="E141" s="59" t="str">
        <f t="shared" ca="1" si="25"/>
        <v/>
      </c>
      <c r="F141" s="215">
        <f ca="1">IF(LEN(B141)&gt;0,'OBRAČUNANA OSNOVNA PLAČA'!I135,"")</f>
        <v>0</v>
      </c>
      <c r="G141" s="60"/>
      <c r="H141" s="60"/>
      <c r="I141" s="60"/>
      <c r="J141" s="60"/>
      <c r="K141" s="60"/>
      <c r="L141" s="229">
        <f t="shared" si="30"/>
        <v>0</v>
      </c>
      <c r="M141" s="230">
        <f t="shared" ca="1" si="38"/>
        <v>0</v>
      </c>
      <c r="N141" s="230">
        <f t="shared" ca="1" si="39"/>
        <v>0</v>
      </c>
      <c r="O141" s="231">
        <f t="shared" ca="1" si="40"/>
        <v>0</v>
      </c>
      <c r="P141" s="232">
        <f t="shared" ca="1" si="41"/>
        <v>0</v>
      </c>
      <c r="Q141" s="233">
        <f t="shared" ca="1" si="31"/>
        <v>0</v>
      </c>
      <c r="R141" s="233">
        <f ca="1">IF(LEN(B141)&gt;0,'8'!R141-'8'!Q141,"")</f>
        <v>0</v>
      </c>
      <c r="S141" s="234"/>
      <c r="T141" s="34"/>
      <c r="U141" s="34"/>
      <c r="V141" s="34"/>
      <c r="W141" s="34"/>
      <c r="X141" s="34"/>
      <c r="Y141" s="34"/>
      <c r="Z141" s="34"/>
      <c r="AB141" s="167">
        <f>ROW()</f>
        <v>141</v>
      </c>
      <c r="AC141" s="168">
        <f t="shared" ca="1" si="26"/>
        <v>0</v>
      </c>
      <c r="AD141" s="168">
        <f t="shared" ca="1" si="27"/>
        <v>0</v>
      </c>
      <c r="AE141" s="169" t="str">
        <f t="shared" ca="1" si="32"/>
        <v>-</v>
      </c>
      <c r="AF141" s="168" t="str">
        <f t="shared" ca="1" si="33"/>
        <v>-</v>
      </c>
      <c r="AG141" s="169" t="str">
        <f t="shared" ca="1" si="34"/>
        <v>-</v>
      </c>
      <c r="AH141" s="168" t="str">
        <f t="shared" ca="1" si="35"/>
        <v>-</v>
      </c>
      <c r="AI141" s="168">
        <f t="shared" ca="1" si="36"/>
        <v>0</v>
      </c>
      <c r="AJ141" s="170">
        <f t="shared" ca="1" si="37"/>
        <v>0</v>
      </c>
      <c r="AK141" s="168">
        <f t="shared" ca="1" si="28"/>
        <v>0</v>
      </c>
      <c r="AL141" s="168">
        <f t="shared" ca="1" si="29"/>
        <v>0</v>
      </c>
    </row>
    <row r="142" spans="1:38" ht="27" customHeight="1" x14ac:dyDescent="0.2">
      <c r="A142" s="56">
        <v>127</v>
      </c>
      <c r="B142" s="309" t="str">
        <f t="shared" ca="1" si="23"/>
        <v>A127</v>
      </c>
      <c r="C142" s="309"/>
      <c r="D142" s="57" t="str">
        <f t="shared" ca="1" si="24"/>
        <v/>
      </c>
      <c r="E142" s="59" t="str">
        <f t="shared" ca="1" si="25"/>
        <v/>
      </c>
      <c r="F142" s="215">
        <f ca="1">IF(LEN(B142)&gt;0,'OBRAČUNANA OSNOVNA PLAČA'!I136,"")</f>
        <v>0</v>
      </c>
      <c r="G142" s="60"/>
      <c r="H142" s="60"/>
      <c r="I142" s="60"/>
      <c r="J142" s="60"/>
      <c r="K142" s="60"/>
      <c r="L142" s="229">
        <f t="shared" si="30"/>
        <v>0</v>
      </c>
      <c r="M142" s="230">
        <f t="shared" ca="1" si="38"/>
        <v>0</v>
      </c>
      <c r="N142" s="230">
        <f t="shared" ca="1" si="39"/>
        <v>0</v>
      </c>
      <c r="O142" s="231">
        <f t="shared" ca="1" si="40"/>
        <v>0</v>
      </c>
      <c r="P142" s="232">
        <f t="shared" ca="1" si="41"/>
        <v>0</v>
      </c>
      <c r="Q142" s="233">
        <f t="shared" ca="1" si="31"/>
        <v>0</v>
      </c>
      <c r="R142" s="233">
        <f ca="1">IF(LEN(B142)&gt;0,'8'!R142-'8'!Q142,"")</f>
        <v>0</v>
      </c>
      <c r="S142" s="234"/>
      <c r="T142" s="34"/>
      <c r="U142" s="34"/>
      <c r="V142" s="34"/>
      <c r="W142" s="34"/>
      <c r="X142" s="34"/>
      <c r="Y142" s="34"/>
      <c r="Z142" s="34"/>
      <c r="AB142" s="167">
        <f>ROW()</f>
        <v>142</v>
      </c>
      <c r="AC142" s="168">
        <f t="shared" ca="1" si="26"/>
        <v>0</v>
      </c>
      <c r="AD142" s="168">
        <f t="shared" ca="1" si="27"/>
        <v>0</v>
      </c>
      <c r="AE142" s="169" t="str">
        <f t="shared" ca="1" si="32"/>
        <v>-</v>
      </c>
      <c r="AF142" s="168" t="str">
        <f t="shared" ca="1" si="33"/>
        <v>-</v>
      </c>
      <c r="AG142" s="169" t="str">
        <f t="shared" ca="1" si="34"/>
        <v>-</v>
      </c>
      <c r="AH142" s="168" t="str">
        <f t="shared" ca="1" si="35"/>
        <v>-</v>
      </c>
      <c r="AI142" s="168">
        <f t="shared" ca="1" si="36"/>
        <v>0</v>
      </c>
      <c r="AJ142" s="170">
        <f t="shared" ca="1" si="37"/>
        <v>0</v>
      </c>
      <c r="AK142" s="168">
        <f t="shared" ca="1" si="28"/>
        <v>0</v>
      </c>
      <c r="AL142" s="168">
        <f t="shared" ca="1" si="29"/>
        <v>0</v>
      </c>
    </row>
    <row r="143" spans="1:38" ht="27" customHeight="1" x14ac:dyDescent="0.2">
      <c r="A143" s="56">
        <v>128</v>
      </c>
      <c r="B143" s="309" t="str">
        <f t="shared" ca="1" si="23"/>
        <v>A128</v>
      </c>
      <c r="C143" s="309"/>
      <c r="D143" s="57" t="str">
        <f t="shared" ca="1" si="24"/>
        <v/>
      </c>
      <c r="E143" s="59" t="str">
        <f t="shared" ca="1" si="25"/>
        <v/>
      </c>
      <c r="F143" s="215">
        <f ca="1">IF(LEN(B143)&gt;0,'OBRAČUNANA OSNOVNA PLAČA'!I137,"")</f>
        <v>0</v>
      </c>
      <c r="G143" s="60"/>
      <c r="H143" s="60"/>
      <c r="I143" s="60"/>
      <c r="J143" s="60"/>
      <c r="K143" s="60"/>
      <c r="L143" s="229">
        <f t="shared" si="30"/>
        <v>0</v>
      </c>
      <c r="M143" s="230">
        <f t="shared" ca="1" si="38"/>
        <v>0</v>
      </c>
      <c r="N143" s="230">
        <f t="shared" ca="1" si="39"/>
        <v>0</v>
      </c>
      <c r="O143" s="231">
        <f t="shared" ca="1" si="40"/>
        <v>0</v>
      </c>
      <c r="P143" s="232">
        <f t="shared" ca="1" si="41"/>
        <v>0</v>
      </c>
      <c r="Q143" s="233">
        <f t="shared" ca="1" si="31"/>
        <v>0</v>
      </c>
      <c r="R143" s="233">
        <f ca="1">IF(LEN(B143)&gt;0,'8'!R143-'8'!Q143,"")</f>
        <v>0</v>
      </c>
      <c r="S143" s="234"/>
      <c r="T143" s="34"/>
      <c r="U143" s="34"/>
      <c r="V143" s="34"/>
      <c r="W143" s="34"/>
      <c r="X143" s="34"/>
      <c r="Y143" s="34"/>
      <c r="Z143" s="34"/>
      <c r="AB143" s="167">
        <f>ROW()</f>
        <v>143</v>
      </c>
      <c r="AC143" s="168">
        <f t="shared" ca="1" si="26"/>
        <v>0</v>
      </c>
      <c r="AD143" s="168">
        <f t="shared" ca="1" si="27"/>
        <v>0</v>
      </c>
      <c r="AE143" s="169" t="str">
        <f t="shared" ca="1" si="32"/>
        <v>-</v>
      </c>
      <c r="AF143" s="168" t="str">
        <f t="shared" ca="1" si="33"/>
        <v>-</v>
      </c>
      <c r="AG143" s="169" t="str">
        <f t="shared" ca="1" si="34"/>
        <v>-</v>
      </c>
      <c r="AH143" s="168" t="str">
        <f t="shared" ca="1" si="35"/>
        <v>-</v>
      </c>
      <c r="AI143" s="168">
        <f t="shared" ca="1" si="36"/>
        <v>0</v>
      </c>
      <c r="AJ143" s="170">
        <f t="shared" ca="1" si="37"/>
        <v>0</v>
      </c>
      <c r="AK143" s="168">
        <f t="shared" ca="1" si="28"/>
        <v>0</v>
      </c>
      <c r="AL143" s="168">
        <f t="shared" ca="1" si="29"/>
        <v>0</v>
      </c>
    </row>
    <row r="144" spans="1:38" ht="27" customHeight="1" x14ac:dyDescent="0.2">
      <c r="A144" s="56">
        <v>129</v>
      </c>
      <c r="B144" s="309" t="str">
        <f t="shared" ca="1" si="23"/>
        <v>A129</v>
      </c>
      <c r="C144" s="309"/>
      <c r="D144" s="57" t="str">
        <f t="shared" ca="1" si="24"/>
        <v/>
      </c>
      <c r="E144" s="59" t="str">
        <f t="shared" ca="1" si="25"/>
        <v/>
      </c>
      <c r="F144" s="215">
        <f ca="1">IF(LEN(B144)&gt;0,'OBRAČUNANA OSNOVNA PLAČA'!I138,"")</f>
        <v>0</v>
      </c>
      <c r="G144" s="60"/>
      <c r="H144" s="60"/>
      <c r="I144" s="60"/>
      <c r="J144" s="60"/>
      <c r="K144" s="60"/>
      <c r="L144" s="229">
        <f t="shared" ref="L144:L207" si="42">+G144+H144+I144+J144+K144</f>
        <v>0</v>
      </c>
      <c r="M144" s="230">
        <f t="shared" ca="1" si="38"/>
        <v>0</v>
      </c>
      <c r="N144" s="230">
        <f t="shared" ca="1" si="39"/>
        <v>0</v>
      </c>
      <c r="O144" s="231">
        <f t="shared" ca="1" si="40"/>
        <v>0</v>
      </c>
      <c r="P144" s="232">
        <f t="shared" ca="1" si="41"/>
        <v>0</v>
      </c>
      <c r="Q144" s="233">
        <f t="shared" ref="Q144:Q207" ca="1" si="43">MIN(P144,R144)</f>
        <v>0</v>
      </c>
      <c r="R144" s="233">
        <f ca="1">IF(LEN(B144)&gt;0,'8'!R144-'8'!Q144,"")</f>
        <v>0</v>
      </c>
      <c r="S144" s="234"/>
      <c r="T144" s="34"/>
      <c r="U144" s="34"/>
      <c r="V144" s="34"/>
      <c r="W144" s="34"/>
      <c r="X144" s="34"/>
      <c r="Y144" s="34"/>
      <c r="Z144" s="34"/>
      <c r="AB144" s="167">
        <f>ROW()</f>
        <v>144</v>
      </c>
      <c r="AC144" s="168">
        <f t="shared" ca="1" si="26"/>
        <v>0</v>
      </c>
      <c r="AD144" s="168">
        <f t="shared" ca="1" si="27"/>
        <v>0</v>
      </c>
      <c r="AE144" s="169" t="str">
        <f t="shared" ref="AE144:AE207" ca="1" si="44">IF(AC144&gt;=AD144,"-",$L144/(5*MAX($M$1021:$M$1022)))</f>
        <v>-</v>
      </c>
      <c r="AF144" s="168" t="str">
        <f t="shared" ref="AF144:AF207" ca="1" si="45">IF(AC144&gt;=AD144,"-",$L144/(5*MAX($M$1021:$M$1022))*AK144)</f>
        <v>-</v>
      </c>
      <c r="AG144" s="169" t="str">
        <f t="shared" ref="AG144:AG207" ca="1" si="46">IF(AE144="-","-",AE144*$AF$1017)</f>
        <v>-</v>
      </c>
      <c r="AH144" s="168" t="str">
        <f t="shared" ref="AH144:AH207" ca="1" si="47">IF(AF144="-","-",AF144*$AF$1017)</f>
        <v>-</v>
      </c>
      <c r="AI144" s="168">
        <f t="shared" ref="AI144:AI207" ca="1" si="48">IF(AG144="-",0,MIN(AH144,R144))</f>
        <v>0</v>
      </c>
      <c r="AJ144" s="170">
        <f t="shared" ref="AJ144:AJ207" ca="1" si="49">+AD144-AC144</f>
        <v>0</v>
      </c>
      <c r="AK144" s="168">
        <f t="shared" ca="1" si="28"/>
        <v>0</v>
      </c>
      <c r="AL144" s="168">
        <f t="shared" ca="1" si="29"/>
        <v>0</v>
      </c>
    </row>
    <row r="145" spans="1:38" ht="27" customHeight="1" x14ac:dyDescent="0.2">
      <c r="A145" s="56">
        <v>130</v>
      </c>
      <c r="B145" s="309" t="str">
        <f t="shared" ca="1" si="23"/>
        <v>A130</v>
      </c>
      <c r="C145" s="309"/>
      <c r="D145" s="57" t="str">
        <f t="shared" ca="1" si="24"/>
        <v/>
      </c>
      <c r="E145" s="59" t="str">
        <f t="shared" ca="1" si="25"/>
        <v/>
      </c>
      <c r="F145" s="215">
        <f ca="1">IF(LEN(B145)&gt;0,'OBRAČUNANA OSNOVNA PLAČA'!I139,"")</f>
        <v>0</v>
      </c>
      <c r="G145" s="60"/>
      <c r="H145" s="60"/>
      <c r="I145" s="60"/>
      <c r="J145" s="60"/>
      <c r="K145" s="60"/>
      <c r="L145" s="229">
        <f t="shared" si="42"/>
        <v>0</v>
      </c>
      <c r="M145" s="230">
        <f t="shared" ref="M145:M208" ca="1" si="50">IF(LEN(B145)&gt;0,L145/5,"")</f>
        <v>0</v>
      </c>
      <c r="N145" s="230">
        <f t="shared" ref="N145:N208" ca="1" si="51">IF(LEN(B145)&gt;0,F145*M145,"")</f>
        <v>0</v>
      </c>
      <c r="O145" s="231">
        <f t="shared" ref="O145:O208" ca="1" si="52">IF(LEN(B145)&gt;0,M145*$P$1017,"")</f>
        <v>0</v>
      </c>
      <c r="P145" s="232">
        <f t="shared" ref="P145:P208" ca="1" si="53">IF(LEN(B145)&gt;0,F145*O145,"")</f>
        <v>0</v>
      </c>
      <c r="Q145" s="233">
        <f t="shared" ca="1" si="43"/>
        <v>0</v>
      </c>
      <c r="R145" s="233">
        <f ca="1">IF(LEN(B145)&gt;0,'8'!R145-'8'!Q145,"")</f>
        <v>0</v>
      </c>
      <c r="S145" s="234"/>
      <c r="T145" s="34"/>
      <c r="U145" s="34"/>
      <c r="V145" s="34"/>
      <c r="W145" s="34"/>
      <c r="X145" s="34"/>
      <c r="Y145" s="34"/>
      <c r="Z145" s="34"/>
      <c r="AB145" s="167">
        <f>ROW()</f>
        <v>145</v>
      </c>
      <c r="AC145" s="168">
        <f t="shared" ca="1" si="26"/>
        <v>0</v>
      </c>
      <c r="AD145" s="168">
        <f t="shared" ca="1" si="27"/>
        <v>0</v>
      </c>
      <c r="AE145" s="169" t="str">
        <f t="shared" ca="1" si="44"/>
        <v>-</v>
      </c>
      <c r="AF145" s="168" t="str">
        <f t="shared" ca="1" si="45"/>
        <v>-</v>
      </c>
      <c r="AG145" s="169" t="str">
        <f t="shared" ca="1" si="46"/>
        <v>-</v>
      </c>
      <c r="AH145" s="168" t="str">
        <f t="shared" ca="1" si="47"/>
        <v>-</v>
      </c>
      <c r="AI145" s="168">
        <f t="shared" ca="1" si="48"/>
        <v>0</v>
      </c>
      <c r="AJ145" s="170">
        <f t="shared" ca="1" si="49"/>
        <v>0</v>
      </c>
      <c r="AK145" s="168">
        <f t="shared" ca="1" si="28"/>
        <v>0</v>
      </c>
      <c r="AL145" s="168">
        <f t="shared" ca="1" si="29"/>
        <v>0</v>
      </c>
    </row>
    <row r="146" spans="1:38" ht="27" customHeight="1" x14ac:dyDescent="0.2">
      <c r="A146" s="56">
        <v>131</v>
      </c>
      <c r="B146" s="309" t="str">
        <f t="shared" ca="1" si="23"/>
        <v>A131</v>
      </c>
      <c r="C146" s="309"/>
      <c r="D146" s="57" t="str">
        <f t="shared" ca="1" si="24"/>
        <v/>
      </c>
      <c r="E146" s="59" t="str">
        <f t="shared" ca="1" si="25"/>
        <v/>
      </c>
      <c r="F146" s="215">
        <f ca="1">IF(LEN(B146)&gt;0,'OBRAČUNANA OSNOVNA PLAČA'!I140,"")</f>
        <v>0</v>
      </c>
      <c r="G146" s="60"/>
      <c r="H146" s="60"/>
      <c r="I146" s="60"/>
      <c r="J146" s="60"/>
      <c r="K146" s="60"/>
      <c r="L146" s="229">
        <f t="shared" si="42"/>
        <v>0</v>
      </c>
      <c r="M146" s="230">
        <f t="shared" ca="1" si="50"/>
        <v>0</v>
      </c>
      <c r="N146" s="230">
        <f t="shared" ca="1" si="51"/>
        <v>0</v>
      </c>
      <c r="O146" s="231">
        <f t="shared" ca="1" si="52"/>
        <v>0</v>
      </c>
      <c r="P146" s="232">
        <f t="shared" ca="1" si="53"/>
        <v>0</v>
      </c>
      <c r="Q146" s="233">
        <f t="shared" ca="1" si="43"/>
        <v>0</v>
      </c>
      <c r="R146" s="233">
        <f ca="1">IF(LEN(B146)&gt;0,'8'!R146-'8'!Q146,"")</f>
        <v>0</v>
      </c>
      <c r="S146" s="234"/>
      <c r="T146" s="34"/>
      <c r="U146" s="34"/>
      <c r="V146" s="34"/>
      <c r="W146" s="34"/>
      <c r="X146" s="34"/>
      <c r="Y146" s="34"/>
      <c r="Z146" s="34"/>
      <c r="AB146" s="167">
        <f>ROW()</f>
        <v>146</v>
      </c>
      <c r="AC146" s="168">
        <f t="shared" ca="1" si="26"/>
        <v>0</v>
      </c>
      <c r="AD146" s="168">
        <f t="shared" ca="1" si="27"/>
        <v>0</v>
      </c>
      <c r="AE146" s="169" t="str">
        <f t="shared" ca="1" si="44"/>
        <v>-</v>
      </c>
      <c r="AF146" s="168" t="str">
        <f t="shared" ca="1" si="45"/>
        <v>-</v>
      </c>
      <c r="AG146" s="169" t="str">
        <f t="shared" ca="1" si="46"/>
        <v>-</v>
      </c>
      <c r="AH146" s="168" t="str">
        <f t="shared" ca="1" si="47"/>
        <v>-</v>
      </c>
      <c r="AI146" s="168">
        <f t="shared" ca="1" si="48"/>
        <v>0</v>
      </c>
      <c r="AJ146" s="170">
        <f t="shared" ca="1" si="49"/>
        <v>0</v>
      </c>
      <c r="AK146" s="168">
        <f t="shared" ca="1" si="28"/>
        <v>0</v>
      </c>
      <c r="AL146" s="168">
        <f t="shared" ca="1" si="29"/>
        <v>0</v>
      </c>
    </row>
    <row r="147" spans="1:38" ht="27" customHeight="1" x14ac:dyDescent="0.2">
      <c r="A147" s="56">
        <v>132</v>
      </c>
      <c r="B147" s="309" t="str">
        <f t="shared" ca="1" si="23"/>
        <v>A132</v>
      </c>
      <c r="C147" s="309"/>
      <c r="D147" s="57" t="str">
        <f t="shared" ca="1" si="24"/>
        <v/>
      </c>
      <c r="E147" s="59" t="str">
        <f t="shared" ca="1" si="25"/>
        <v/>
      </c>
      <c r="F147" s="215">
        <f ca="1">IF(LEN(B147)&gt;0,'OBRAČUNANA OSNOVNA PLAČA'!I141,"")</f>
        <v>0</v>
      </c>
      <c r="G147" s="60"/>
      <c r="H147" s="60"/>
      <c r="I147" s="60"/>
      <c r="J147" s="60"/>
      <c r="K147" s="60"/>
      <c r="L147" s="229">
        <f t="shared" si="42"/>
        <v>0</v>
      </c>
      <c r="M147" s="230">
        <f t="shared" ca="1" si="50"/>
        <v>0</v>
      </c>
      <c r="N147" s="230">
        <f t="shared" ca="1" si="51"/>
        <v>0</v>
      </c>
      <c r="O147" s="231">
        <f t="shared" ca="1" si="52"/>
        <v>0</v>
      </c>
      <c r="P147" s="232">
        <f t="shared" ca="1" si="53"/>
        <v>0</v>
      </c>
      <c r="Q147" s="233">
        <f t="shared" ca="1" si="43"/>
        <v>0</v>
      </c>
      <c r="R147" s="233">
        <f ca="1">IF(LEN(B147)&gt;0,'8'!R147-'8'!Q147,"")</f>
        <v>0</v>
      </c>
      <c r="S147" s="234"/>
      <c r="T147" s="34"/>
      <c r="U147" s="34"/>
      <c r="V147" s="34"/>
      <c r="W147" s="34"/>
      <c r="X147" s="34"/>
      <c r="Y147" s="34"/>
      <c r="Z147" s="34"/>
      <c r="AB147" s="167">
        <f>ROW()</f>
        <v>147</v>
      </c>
      <c r="AC147" s="168">
        <f t="shared" ca="1" si="26"/>
        <v>0</v>
      </c>
      <c r="AD147" s="168">
        <f t="shared" ca="1" si="27"/>
        <v>0</v>
      </c>
      <c r="AE147" s="169" t="str">
        <f t="shared" ca="1" si="44"/>
        <v>-</v>
      </c>
      <c r="AF147" s="168" t="str">
        <f t="shared" ca="1" si="45"/>
        <v>-</v>
      </c>
      <c r="AG147" s="169" t="str">
        <f t="shared" ca="1" si="46"/>
        <v>-</v>
      </c>
      <c r="AH147" s="168" t="str">
        <f t="shared" ca="1" si="47"/>
        <v>-</v>
      </c>
      <c r="AI147" s="168">
        <f t="shared" ca="1" si="48"/>
        <v>0</v>
      </c>
      <c r="AJ147" s="170">
        <f t="shared" ca="1" si="49"/>
        <v>0</v>
      </c>
      <c r="AK147" s="168">
        <f t="shared" ca="1" si="28"/>
        <v>0</v>
      </c>
      <c r="AL147" s="168">
        <f t="shared" ca="1" si="29"/>
        <v>0</v>
      </c>
    </row>
    <row r="148" spans="1:38" ht="27" customHeight="1" x14ac:dyDescent="0.2">
      <c r="A148" s="56">
        <v>133</v>
      </c>
      <c r="B148" s="309" t="str">
        <f t="shared" ca="1" si="23"/>
        <v>A133</v>
      </c>
      <c r="C148" s="309"/>
      <c r="D148" s="57" t="str">
        <f t="shared" ca="1" si="24"/>
        <v/>
      </c>
      <c r="E148" s="59" t="str">
        <f t="shared" ca="1" si="25"/>
        <v/>
      </c>
      <c r="F148" s="215">
        <f ca="1">IF(LEN(B148)&gt;0,'OBRAČUNANA OSNOVNA PLAČA'!I142,"")</f>
        <v>0</v>
      </c>
      <c r="G148" s="60"/>
      <c r="H148" s="60"/>
      <c r="I148" s="60"/>
      <c r="J148" s="60"/>
      <c r="K148" s="60"/>
      <c r="L148" s="229">
        <f t="shared" si="42"/>
        <v>0</v>
      </c>
      <c r="M148" s="230">
        <f t="shared" ca="1" si="50"/>
        <v>0</v>
      </c>
      <c r="N148" s="230">
        <f t="shared" ca="1" si="51"/>
        <v>0</v>
      </c>
      <c r="O148" s="231">
        <f t="shared" ca="1" si="52"/>
        <v>0</v>
      </c>
      <c r="P148" s="232">
        <f t="shared" ca="1" si="53"/>
        <v>0</v>
      </c>
      <c r="Q148" s="233">
        <f t="shared" ca="1" si="43"/>
        <v>0</v>
      </c>
      <c r="R148" s="233">
        <f ca="1">IF(LEN(B148)&gt;0,'8'!R148-'8'!Q148,"")</f>
        <v>0</v>
      </c>
      <c r="S148" s="234"/>
      <c r="T148" s="34"/>
      <c r="U148" s="34"/>
      <c r="V148" s="34"/>
      <c r="W148" s="34"/>
      <c r="X148" s="34"/>
      <c r="Y148" s="34"/>
      <c r="Z148" s="34"/>
      <c r="AB148" s="167">
        <f>ROW()</f>
        <v>148</v>
      </c>
      <c r="AC148" s="168">
        <f t="shared" ca="1" si="26"/>
        <v>0</v>
      </c>
      <c r="AD148" s="168">
        <f t="shared" ca="1" si="27"/>
        <v>0</v>
      </c>
      <c r="AE148" s="169" t="str">
        <f t="shared" ca="1" si="44"/>
        <v>-</v>
      </c>
      <c r="AF148" s="168" t="str">
        <f t="shared" ca="1" si="45"/>
        <v>-</v>
      </c>
      <c r="AG148" s="169" t="str">
        <f t="shared" ca="1" si="46"/>
        <v>-</v>
      </c>
      <c r="AH148" s="168" t="str">
        <f t="shared" ca="1" si="47"/>
        <v>-</v>
      </c>
      <c r="AI148" s="168">
        <f t="shared" ca="1" si="48"/>
        <v>0</v>
      </c>
      <c r="AJ148" s="170">
        <f t="shared" ca="1" si="49"/>
        <v>0</v>
      </c>
      <c r="AK148" s="168">
        <f t="shared" ca="1" si="28"/>
        <v>0</v>
      </c>
      <c r="AL148" s="168">
        <f t="shared" ca="1" si="29"/>
        <v>0</v>
      </c>
    </row>
    <row r="149" spans="1:38" ht="27" customHeight="1" x14ac:dyDescent="0.2">
      <c r="A149" s="56">
        <v>134</v>
      </c>
      <c r="B149" s="309" t="str">
        <f t="shared" ca="1" si="23"/>
        <v>A134</v>
      </c>
      <c r="C149" s="309"/>
      <c r="D149" s="57" t="str">
        <f t="shared" ca="1" si="24"/>
        <v/>
      </c>
      <c r="E149" s="59" t="str">
        <f t="shared" ca="1" si="25"/>
        <v/>
      </c>
      <c r="F149" s="215">
        <f ca="1">IF(LEN(B149)&gt;0,'OBRAČUNANA OSNOVNA PLAČA'!I143,"")</f>
        <v>0</v>
      </c>
      <c r="G149" s="60"/>
      <c r="H149" s="60"/>
      <c r="I149" s="60"/>
      <c r="J149" s="60"/>
      <c r="K149" s="60"/>
      <c r="L149" s="229">
        <f t="shared" si="42"/>
        <v>0</v>
      </c>
      <c r="M149" s="230">
        <f t="shared" ca="1" si="50"/>
        <v>0</v>
      </c>
      <c r="N149" s="230">
        <f t="shared" ca="1" si="51"/>
        <v>0</v>
      </c>
      <c r="O149" s="231">
        <f t="shared" ca="1" si="52"/>
        <v>0</v>
      </c>
      <c r="P149" s="232">
        <f t="shared" ca="1" si="53"/>
        <v>0</v>
      </c>
      <c r="Q149" s="233">
        <f t="shared" ca="1" si="43"/>
        <v>0</v>
      </c>
      <c r="R149" s="233">
        <f ca="1">IF(LEN(B149)&gt;0,'8'!R149-'8'!Q149,"")</f>
        <v>0</v>
      </c>
      <c r="S149" s="234"/>
      <c r="T149" s="34"/>
      <c r="U149" s="34"/>
      <c r="V149" s="34"/>
      <c r="W149" s="34"/>
      <c r="X149" s="34"/>
      <c r="Y149" s="34"/>
      <c r="Z149" s="34"/>
      <c r="AB149" s="167">
        <f>ROW()</f>
        <v>149</v>
      </c>
      <c r="AC149" s="168">
        <f t="shared" ca="1" si="26"/>
        <v>0</v>
      </c>
      <c r="AD149" s="168">
        <f t="shared" ca="1" si="27"/>
        <v>0</v>
      </c>
      <c r="AE149" s="169" t="str">
        <f t="shared" ca="1" si="44"/>
        <v>-</v>
      </c>
      <c r="AF149" s="168" t="str">
        <f t="shared" ca="1" si="45"/>
        <v>-</v>
      </c>
      <c r="AG149" s="169" t="str">
        <f t="shared" ca="1" si="46"/>
        <v>-</v>
      </c>
      <c r="AH149" s="168" t="str">
        <f t="shared" ca="1" si="47"/>
        <v>-</v>
      </c>
      <c r="AI149" s="168">
        <f t="shared" ca="1" si="48"/>
        <v>0</v>
      </c>
      <c r="AJ149" s="170">
        <f t="shared" ca="1" si="49"/>
        <v>0</v>
      </c>
      <c r="AK149" s="168">
        <f t="shared" ca="1" si="28"/>
        <v>0</v>
      </c>
      <c r="AL149" s="168">
        <f t="shared" ca="1" si="29"/>
        <v>0</v>
      </c>
    </row>
    <row r="150" spans="1:38" ht="27" customHeight="1" x14ac:dyDescent="0.2">
      <c r="A150" s="56">
        <v>135</v>
      </c>
      <c r="B150" s="309" t="str">
        <f t="shared" ca="1" si="23"/>
        <v>A135</v>
      </c>
      <c r="C150" s="309"/>
      <c r="D150" s="57" t="str">
        <f t="shared" ca="1" si="24"/>
        <v/>
      </c>
      <c r="E150" s="59" t="str">
        <f t="shared" ca="1" si="25"/>
        <v/>
      </c>
      <c r="F150" s="215">
        <f ca="1">IF(LEN(B150)&gt;0,'OBRAČUNANA OSNOVNA PLAČA'!I144,"")</f>
        <v>0</v>
      </c>
      <c r="G150" s="60"/>
      <c r="H150" s="60"/>
      <c r="I150" s="60"/>
      <c r="J150" s="60"/>
      <c r="K150" s="60"/>
      <c r="L150" s="229">
        <f t="shared" si="42"/>
        <v>0</v>
      </c>
      <c r="M150" s="230">
        <f t="shared" ca="1" si="50"/>
        <v>0</v>
      </c>
      <c r="N150" s="230">
        <f t="shared" ca="1" si="51"/>
        <v>0</v>
      </c>
      <c r="O150" s="231">
        <f t="shared" ca="1" si="52"/>
        <v>0</v>
      </c>
      <c r="P150" s="232">
        <f t="shared" ca="1" si="53"/>
        <v>0</v>
      </c>
      <c r="Q150" s="233">
        <f t="shared" ca="1" si="43"/>
        <v>0</v>
      </c>
      <c r="R150" s="233">
        <f ca="1">IF(LEN(B150)&gt;0,'8'!R150-'8'!Q150,"")</f>
        <v>0</v>
      </c>
      <c r="S150" s="234"/>
      <c r="T150" s="34"/>
      <c r="U150" s="34"/>
      <c r="V150" s="34"/>
      <c r="W150" s="34"/>
      <c r="X150" s="34"/>
      <c r="Y150" s="34"/>
      <c r="Z150" s="34"/>
      <c r="AB150" s="167">
        <f>ROW()</f>
        <v>150</v>
      </c>
      <c r="AC150" s="168">
        <f t="shared" ca="1" si="26"/>
        <v>0</v>
      </c>
      <c r="AD150" s="168">
        <f t="shared" ca="1" si="27"/>
        <v>0</v>
      </c>
      <c r="AE150" s="169" t="str">
        <f t="shared" ca="1" si="44"/>
        <v>-</v>
      </c>
      <c r="AF150" s="168" t="str">
        <f t="shared" ca="1" si="45"/>
        <v>-</v>
      </c>
      <c r="AG150" s="169" t="str">
        <f t="shared" ca="1" si="46"/>
        <v>-</v>
      </c>
      <c r="AH150" s="168" t="str">
        <f t="shared" ca="1" si="47"/>
        <v>-</v>
      </c>
      <c r="AI150" s="168">
        <f t="shared" ca="1" si="48"/>
        <v>0</v>
      </c>
      <c r="AJ150" s="170">
        <f t="shared" ca="1" si="49"/>
        <v>0</v>
      </c>
      <c r="AK150" s="168">
        <f t="shared" ca="1" si="28"/>
        <v>0</v>
      </c>
      <c r="AL150" s="168">
        <f t="shared" ca="1" si="29"/>
        <v>0</v>
      </c>
    </row>
    <row r="151" spans="1:38" ht="27" customHeight="1" x14ac:dyDescent="0.2">
      <c r="A151" s="56">
        <v>136</v>
      </c>
      <c r="B151" s="309" t="str">
        <f t="shared" ca="1" si="23"/>
        <v>A136</v>
      </c>
      <c r="C151" s="309"/>
      <c r="D151" s="57" t="str">
        <f t="shared" ca="1" si="24"/>
        <v/>
      </c>
      <c r="E151" s="59" t="str">
        <f t="shared" ca="1" si="25"/>
        <v/>
      </c>
      <c r="F151" s="215">
        <f ca="1">IF(LEN(B151)&gt;0,'OBRAČUNANA OSNOVNA PLAČA'!I145,"")</f>
        <v>0</v>
      </c>
      <c r="G151" s="60"/>
      <c r="H151" s="60"/>
      <c r="I151" s="60"/>
      <c r="J151" s="60"/>
      <c r="K151" s="60"/>
      <c r="L151" s="229">
        <f t="shared" si="42"/>
        <v>0</v>
      </c>
      <c r="M151" s="230">
        <f t="shared" ca="1" si="50"/>
        <v>0</v>
      </c>
      <c r="N151" s="230">
        <f t="shared" ca="1" si="51"/>
        <v>0</v>
      </c>
      <c r="O151" s="231">
        <f t="shared" ca="1" si="52"/>
        <v>0</v>
      </c>
      <c r="P151" s="232">
        <f t="shared" ca="1" si="53"/>
        <v>0</v>
      </c>
      <c r="Q151" s="233">
        <f t="shared" ca="1" si="43"/>
        <v>0</v>
      </c>
      <c r="R151" s="233">
        <f ca="1">IF(LEN(B151)&gt;0,'8'!R151-'8'!Q151,"")</f>
        <v>0</v>
      </c>
      <c r="S151" s="234"/>
      <c r="T151" s="34"/>
      <c r="U151" s="34"/>
      <c r="V151" s="34"/>
      <c r="W151" s="34"/>
      <c r="X151" s="34"/>
      <c r="Y151" s="34"/>
      <c r="Z151" s="34"/>
      <c r="AB151" s="167">
        <f>ROW()</f>
        <v>151</v>
      </c>
      <c r="AC151" s="168">
        <f t="shared" ca="1" si="26"/>
        <v>0</v>
      </c>
      <c r="AD151" s="168">
        <f t="shared" ca="1" si="27"/>
        <v>0</v>
      </c>
      <c r="AE151" s="169" t="str">
        <f t="shared" ca="1" si="44"/>
        <v>-</v>
      </c>
      <c r="AF151" s="168" t="str">
        <f t="shared" ca="1" si="45"/>
        <v>-</v>
      </c>
      <c r="AG151" s="169" t="str">
        <f t="shared" ca="1" si="46"/>
        <v>-</v>
      </c>
      <c r="AH151" s="168" t="str">
        <f t="shared" ca="1" si="47"/>
        <v>-</v>
      </c>
      <c r="AI151" s="168">
        <f t="shared" ca="1" si="48"/>
        <v>0</v>
      </c>
      <c r="AJ151" s="170">
        <f t="shared" ca="1" si="49"/>
        <v>0</v>
      </c>
      <c r="AK151" s="168">
        <f t="shared" ca="1" si="28"/>
        <v>0</v>
      </c>
      <c r="AL151" s="168">
        <f t="shared" ca="1" si="29"/>
        <v>0</v>
      </c>
    </row>
    <row r="152" spans="1:38" ht="27" customHeight="1" x14ac:dyDescent="0.2">
      <c r="A152" s="56">
        <v>137</v>
      </c>
      <c r="B152" s="309" t="str">
        <f t="shared" ca="1" si="23"/>
        <v>A137</v>
      </c>
      <c r="C152" s="309"/>
      <c r="D152" s="57" t="str">
        <f t="shared" ca="1" si="24"/>
        <v/>
      </c>
      <c r="E152" s="59" t="str">
        <f t="shared" ca="1" si="25"/>
        <v/>
      </c>
      <c r="F152" s="215">
        <f ca="1">IF(LEN(B152)&gt;0,'OBRAČUNANA OSNOVNA PLAČA'!I146,"")</f>
        <v>0</v>
      </c>
      <c r="G152" s="60"/>
      <c r="H152" s="60"/>
      <c r="I152" s="60"/>
      <c r="J152" s="60"/>
      <c r="K152" s="60"/>
      <c r="L152" s="229">
        <f t="shared" si="42"/>
        <v>0</v>
      </c>
      <c r="M152" s="230">
        <f t="shared" ca="1" si="50"/>
        <v>0</v>
      </c>
      <c r="N152" s="230">
        <f t="shared" ca="1" si="51"/>
        <v>0</v>
      </c>
      <c r="O152" s="231">
        <f t="shared" ca="1" si="52"/>
        <v>0</v>
      </c>
      <c r="P152" s="232">
        <f t="shared" ca="1" si="53"/>
        <v>0</v>
      </c>
      <c r="Q152" s="233">
        <f t="shared" ca="1" si="43"/>
        <v>0</v>
      </c>
      <c r="R152" s="233">
        <f ca="1">IF(LEN(B152)&gt;0,'8'!R152-'8'!Q152,"")</f>
        <v>0</v>
      </c>
      <c r="S152" s="234"/>
      <c r="T152" s="34"/>
      <c r="U152" s="34"/>
      <c r="V152" s="34"/>
      <c r="W152" s="34"/>
      <c r="X152" s="34"/>
      <c r="Y152" s="34"/>
      <c r="Z152" s="34"/>
      <c r="AB152" s="167">
        <f>ROW()</f>
        <v>152</v>
      </c>
      <c r="AC152" s="168">
        <f t="shared" ca="1" si="26"/>
        <v>0</v>
      </c>
      <c r="AD152" s="168">
        <f t="shared" ca="1" si="27"/>
        <v>0</v>
      </c>
      <c r="AE152" s="169" t="str">
        <f t="shared" ca="1" si="44"/>
        <v>-</v>
      </c>
      <c r="AF152" s="168" t="str">
        <f t="shared" ca="1" si="45"/>
        <v>-</v>
      </c>
      <c r="AG152" s="169" t="str">
        <f t="shared" ca="1" si="46"/>
        <v>-</v>
      </c>
      <c r="AH152" s="168" t="str">
        <f t="shared" ca="1" si="47"/>
        <v>-</v>
      </c>
      <c r="AI152" s="168">
        <f t="shared" ca="1" si="48"/>
        <v>0</v>
      </c>
      <c r="AJ152" s="170">
        <f t="shared" ca="1" si="49"/>
        <v>0</v>
      </c>
      <c r="AK152" s="168">
        <f t="shared" ca="1" si="28"/>
        <v>0</v>
      </c>
      <c r="AL152" s="168">
        <f t="shared" ca="1" si="29"/>
        <v>0</v>
      </c>
    </row>
    <row r="153" spans="1:38" ht="27" customHeight="1" x14ac:dyDescent="0.2">
      <c r="A153" s="56">
        <v>138</v>
      </c>
      <c r="B153" s="309" t="str">
        <f t="shared" ca="1" si="23"/>
        <v>A138</v>
      </c>
      <c r="C153" s="309"/>
      <c r="D153" s="57" t="str">
        <f t="shared" ca="1" si="24"/>
        <v/>
      </c>
      <c r="E153" s="59" t="str">
        <f t="shared" ca="1" si="25"/>
        <v/>
      </c>
      <c r="F153" s="215">
        <f ca="1">IF(LEN(B153)&gt;0,'OBRAČUNANA OSNOVNA PLAČA'!I147,"")</f>
        <v>0</v>
      </c>
      <c r="G153" s="60"/>
      <c r="H153" s="60"/>
      <c r="I153" s="60"/>
      <c r="J153" s="60"/>
      <c r="K153" s="60"/>
      <c r="L153" s="229">
        <f t="shared" si="42"/>
        <v>0</v>
      </c>
      <c r="M153" s="230">
        <f t="shared" ca="1" si="50"/>
        <v>0</v>
      </c>
      <c r="N153" s="230">
        <f t="shared" ca="1" si="51"/>
        <v>0</v>
      </c>
      <c r="O153" s="231">
        <f t="shared" ca="1" si="52"/>
        <v>0</v>
      </c>
      <c r="P153" s="232">
        <f t="shared" ca="1" si="53"/>
        <v>0</v>
      </c>
      <c r="Q153" s="233">
        <f t="shared" ca="1" si="43"/>
        <v>0</v>
      </c>
      <c r="R153" s="233">
        <f ca="1">IF(LEN(B153)&gt;0,'8'!R153-'8'!Q153,"")</f>
        <v>0</v>
      </c>
      <c r="S153" s="234"/>
      <c r="T153" s="34"/>
      <c r="U153" s="34"/>
      <c r="V153" s="34"/>
      <c r="W153" s="34"/>
      <c r="X153" s="34"/>
      <c r="Y153" s="34"/>
      <c r="Z153" s="34"/>
      <c r="AB153" s="167">
        <f>ROW()</f>
        <v>153</v>
      </c>
      <c r="AC153" s="168">
        <f t="shared" ca="1" si="26"/>
        <v>0</v>
      </c>
      <c r="AD153" s="168">
        <f t="shared" ca="1" si="27"/>
        <v>0</v>
      </c>
      <c r="AE153" s="169" t="str">
        <f t="shared" ca="1" si="44"/>
        <v>-</v>
      </c>
      <c r="AF153" s="168" t="str">
        <f t="shared" ca="1" si="45"/>
        <v>-</v>
      </c>
      <c r="AG153" s="169" t="str">
        <f t="shared" ca="1" si="46"/>
        <v>-</v>
      </c>
      <c r="AH153" s="168" t="str">
        <f t="shared" ca="1" si="47"/>
        <v>-</v>
      </c>
      <c r="AI153" s="168">
        <f t="shared" ca="1" si="48"/>
        <v>0</v>
      </c>
      <c r="AJ153" s="170">
        <f t="shared" ca="1" si="49"/>
        <v>0</v>
      </c>
      <c r="AK153" s="168">
        <f t="shared" ca="1" si="28"/>
        <v>0</v>
      </c>
      <c r="AL153" s="168">
        <f t="shared" ca="1" si="29"/>
        <v>0</v>
      </c>
    </row>
    <row r="154" spans="1:38" ht="27" customHeight="1" x14ac:dyDescent="0.2">
      <c r="A154" s="56">
        <v>139</v>
      </c>
      <c r="B154" s="309" t="str">
        <f t="shared" ca="1" si="23"/>
        <v>A139</v>
      </c>
      <c r="C154" s="309"/>
      <c r="D154" s="57" t="str">
        <f t="shared" ca="1" si="24"/>
        <v/>
      </c>
      <c r="E154" s="59" t="str">
        <f t="shared" ca="1" si="25"/>
        <v/>
      </c>
      <c r="F154" s="215">
        <f ca="1">IF(LEN(B154)&gt;0,'OBRAČUNANA OSNOVNA PLAČA'!I148,"")</f>
        <v>0</v>
      </c>
      <c r="G154" s="60"/>
      <c r="H154" s="60"/>
      <c r="I154" s="60"/>
      <c r="J154" s="60"/>
      <c r="K154" s="60"/>
      <c r="L154" s="229">
        <f t="shared" si="42"/>
        <v>0</v>
      </c>
      <c r="M154" s="230">
        <f t="shared" ca="1" si="50"/>
        <v>0</v>
      </c>
      <c r="N154" s="230">
        <f t="shared" ca="1" si="51"/>
        <v>0</v>
      </c>
      <c r="O154" s="231">
        <f t="shared" ca="1" si="52"/>
        <v>0</v>
      </c>
      <c r="P154" s="232">
        <f t="shared" ca="1" si="53"/>
        <v>0</v>
      </c>
      <c r="Q154" s="233">
        <f t="shared" ca="1" si="43"/>
        <v>0</v>
      </c>
      <c r="R154" s="233">
        <f ca="1">IF(LEN(B154)&gt;0,'8'!R154-'8'!Q154,"")</f>
        <v>0</v>
      </c>
      <c r="S154" s="234"/>
      <c r="T154" s="34"/>
      <c r="U154" s="34"/>
      <c r="V154" s="34"/>
      <c r="W154" s="34"/>
      <c r="X154" s="34"/>
      <c r="Y154" s="34"/>
      <c r="Z154" s="34"/>
      <c r="AB154" s="167">
        <f>ROW()</f>
        <v>154</v>
      </c>
      <c r="AC154" s="168">
        <f t="shared" ca="1" si="26"/>
        <v>0</v>
      </c>
      <c r="AD154" s="168">
        <f t="shared" ca="1" si="27"/>
        <v>0</v>
      </c>
      <c r="AE154" s="169" t="str">
        <f t="shared" ca="1" si="44"/>
        <v>-</v>
      </c>
      <c r="AF154" s="168" t="str">
        <f t="shared" ca="1" si="45"/>
        <v>-</v>
      </c>
      <c r="AG154" s="169" t="str">
        <f t="shared" ca="1" si="46"/>
        <v>-</v>
      </c>
      <c r="AH154" s="168" t="str">
        <f t="shared" ca="1" si="47"/>
        <v>-</v>
      </c>
      <c r="AI154" s="168">
        <f t="shared" ca="1" si="48"/>
        <v>0</v>
      </c>
      <c r="AJ154" s="170">
        <f t="shared" ca="1" si="49"/>
        <v>0</v>
      </c>
      <c r="AK154" s="168">
        <f t="shared" ca="1" si="28"/>
        <v>0</v>
      </c>
      <c r="AL154" s="168">
        <f t="shared" ca="1" si="29"/>
        <v>0</v>
      </c>
    </row>
    <row r="155" spans="1:38" ht="27" customHeight="1" x14ac:dyDescent="0.2">
      <c r="A155" s="56">
        <v>140</v>
      </c>
      <c r="B155" s="309" t="str">
        <f t="shared" ca="1" si="23"/>
        <v>A140</v>
      </c>
      <c r="C155" s="309"/>
      <c r="D155" s="57" t="str">
        <f t="shared" ca="1" si="24"/>
        <v/>
      </c>
      <c r="E155" s="59" t="str">
        <f t="shared" ca="1" si="25"/>
        <v/>
      </c>
      <c r="F155" s="215">
        <f ca="1">IF(LEN(B155)&gt;0,'OBRAČUNANA OSNOVNA PLAČA'!I149,"")</f>
        <v>0</v>
      </c>
      <c r="G155" s="60"/>
      <c r="H155" s="60"/>
      <c r="I155" s="60"/>
      <c r="J155" s="60"/>
      <c r="K155" s="60"/>
      <c r="L155" s="229">
        <f t="shared" si="42"/>
        <v>0</v>
      </c>
      <c r="M155" s="230">
        <f t="shared" ca="1" si="50"/>
        <v>0</v>
      </c>
      <c r="N155" s="230">
        <f t="shared" ca="1" si="51"/>
        <v>0</v>
      </c>
      <c r="O155" s="231">
        <f t="shared" ca="1" si="52"/>
        <v>0</v>
      </c>
      <c r="P155" s="232">
        <f t="shared" ca="1" si="53"/>
        <v>0</v>
      </c>
      <c r="Q155" s="233">
        <f t="shared" ca="1" si="43"/>
        <v>0</v>
      </c>
      <c r="R155" s="233">
        <f ca="1">IF(LEN(B155)&gt;0,'8'!R155-'8'!Q155,"")</f>
        <v>0</v>
      </c>
      <c r="S155" s="234"/>
      <c r="T155" s="34"/>
      <c r="U155" s="34"/>
      <c r="V155" s="34"/>
      <c r="W155" s="34"/>
      <c r="X155" s="34"/>
      <c r="Y155" s="34"/>
      <c r="Z155" s="34"/>
      <c r="AB155" s="167">
        <f>ROW()</f>
        <v>155</v>
      </c>
      <c r="AC155" s="168">
        <f t="shared" ca="1" si="26"/>
        <v>0</v>
      </c>
      <c r="AD155" s="168">
        <f t="shared" ca="1" si="27"/>
        <v>0</v>
      </c>
      <c r="AE155" s="169" t="str">
        <f t="shared" ca="1" si="44"/>
        <v>-</v>
      </c>
      <c r="AF155" s="168" t="str">
        <f t="shared" ca="1" si="45"/>
        <v>-</v>
      </c>
      <c r="AG155" s="169" t="str">
        <f t="shared" ca="1" si="46"/>
        <v>-</v>
      </c>
      <c r="AH155" s="168" t="str">
        <f t="shared" ca="1" si="47"/>
        <v>-</v>
      </c>
      <c r="AI155" s="168">
        <f t="shared" ca="1" si="48"/>
        <v>0</v>
      </c>
      <c r="AJ155" s="170">
        <f t="shared" ca="1" si="49"/>
        <v>0</v>
      </c>
      <c r="AK155" s="168">
        <f t="shared" ca="1" si="28"/>
        <v>0</v>
      </c>
      <c r="AL155" s="168">
        <f t="shared" ca="1" si="29"/>
        <v>0</v>
      </c>
    </row>
    <row r="156" spans="1:38" ht="27" customHeight="1" x14ac:dyDescent="0.2">
      <c r="A156" s="56">
        <v>141</v>
      </c>
      <c r="B156" s="309" t="str">
        <f t="shared" ca="1" si="23"/>
        <v>A141</v>
      </c>
      <c r="C156" s="309"/>
      <c r="D156" s="57" t="str">
        <f t="shared" ca="1" si="24"/>
        <v/>
      </c>
      <c r="E156" s="59" t="str">
        <f t="shared" ca="1" si="25"/>
        <v/>
      </c>
      <c r="F156" s="215">
        <f ca="1">IF(LEN(B156)&gt;0,'OBRAČUNANA OSNOVNA PLAČA'!I150,"")</f>
        <v>0</v>
      </c>
      <c r="G156" s="60"/>
      <c r="H156" s="60"/>
      <c r="I156" s="60"/>
      <c r="J156" s="60"/>
      <c r="K156" s="60"/>
      <c r="L156" s="229">
        <f t="shared" si="42"/>
        <v>0</v>
      </c>
      <c r="M156" s="230">
        <f t="shared" ca="1" si="50"/>
        <v>0</v>
      </c>
      <c r="N156" s="230">
        <f t="shared" ca="1" si="51"/>
        <v>0</v>
      </c>
      <c r="O156" s="231">
        <f t="shared" ca="1" si="52"/>
        <v>0</v>
      </c>
      <c r="P156" s="232">
        <f t="shared" ca="1" si="53"/>
        <v>0</v>
      </c>
      <c r="Q156" s="233">
        <f t="shared" ca="1" si="43"/>
        <v>0</v>
      </c>
      <c r="R156" s="233">
        <f ca="1">IF(LEN(B156)&gt;0,'8'!R156-'8'!Q156,"")</f>
        <v>0</v>
      </c>
      <c r="S156" s="234"/>
      <c r="T156" s="34"/>
      <c r="U156" s="34"/>
      <c r="V156" s="34"/>
      <c r="W156" s="34"/>
      <c r="X156" s="34"/>
      <c r="Y156" s="34"/>
      <c r="Z156" s="34"/>
      <c r="AB156" s="167">
        <f>ROW()</f>
        <v>156</v>
      </c>
      <c r="AC156" s="168">
        <f t="shared" ca="1" si="26"/>
        <v>0</v>
      </c>
      <c r="AD156" s="168">
        <f t="shared" ca="1" si="27"/>
        <v>0</v>
      </c>
      <c r="AE156" s="169" t="str">
        <f t="shared" ca="1" si="44"/>
        <v>-</v>
      </c>
      <c r="AF156" s="168" t="str">
        <f t="shared" ca="1" si="45"/>
        <v>-</v>
      </c>
      <c r="AG156" s="169" t="str">
        <f t="shared" ca="1" si="46"/>
        <v>-</v>
      </c>
      <c r="AH156" s="168" t="str">
        <f t="shared" ca="1" si="47"/>
        <v>-</v>
      </c>
      <c r="AI156" s="168">
        <f t="shared" ca="1" si="48"/>
        <v>0</v>
      </c>
      <c r="AJ156" s="170">
        <f t="shared" ca="1" si="49"/>
        <v>0</v>
      </c>
      <c r="AK156" s="168">
        <f t="shared" ca="1" si="28"/>
        <v>0</v>
      </c>
      <c r="AL156" s="168">
        <f t="shared" ca="1" si="29"/>
        <v>0</v>
      </c>
    </row>
    <row r="157" spans="1:38" ht="27" customHeight="1" x14ac:dyDescent="0.2">
      <c r="A157" s="56">
        <v>142</v>
      </c>
      <c r="B157" s="309" t="str">
        <f t="shared" ca="1" si="23"/>
        <v>A142</v>
      </c>
      <c r="C157" s="309"/>
      <c r="D157" s="57" t="str">
        <f t="shared" ca="1" si="24"/>
        <v/>
      </c>
      <c r="E157" s="59" t="str">
        <f t="shared" ca="1" si="25"/>
        <v/>
      </c>
      <c r="F157" s="215">
        <f ca="1">IF(LEN(B157)&gt;0,'OBRAČUNANA OSNOVNA PLAČA'!I151,"")</f>
        <v>0</v>
      </c>
      <c r="G157" s="60"/>
      <c r="H157" s="60"/>
      <c r="I157" s="60"/>
      <c r="J157" s="60"/>
      <c r="K157" s="60"/>
      <c r="L157" s="229">
        <f t="shared" si="42"/>
        <v>0</v>
      </c>
      <c r="M157" s="230">
        <f t="shared" ca="1" si="50"/>
        <v>0</v>
      </c>
      <c r="N157" s="230">
        <f t="shared" ca="1" si="51"/>
        <v>0</v>
      </c>
      <c r="O157" s="231">
        <f t="shared" ca="1" si="52"/>
        <v>0</v>
      </c>
      <c r="P157" s="232">
        <f t="shared" ca="1" si="53"/>
        <v>0</v>
      </c>
      <c r="Q157" s="233">
        <f t="shared" ca="1" si="43"/>
        <v>0</v>
      </c>
      <c r="R157" s="233">
        <f ca="1">IF(LEN(B157)&gt;0,'8'!R157-'8'!Q157,"")</f>
        <v>0</v>
      </c>
      <c r="S157" s="234"/>
      <c r="T157" s="34"/>
      <c r="U157" s="34"/>
      <c r="V157" s="34"/>
      <c r="W157" s="34"/>
      <c r="X157" s="34"/>
      <c r="Y157" s="34"/>
      <c r="Z157" s="34"/>
      <c r="AB157" s="167">
        <f>ROW()</f>
        <v>157</v>
      </c>
      <c r="AC157" s="168">
        <f t="shared" ca="1" si="26"/>
        <v>0</v>
      </c>
      <c r="AD157" s="168">
        <f t="shared" ca="1" si="27"/>
        <v>0</v>
      </c>
      <c r="AE157" s="169" t="str">
        <f t="shared" ca="1" si="44"/>
        <v>-</v>
      </c>
      <c r="AF157" s="168" t="str">
        <f t="shared" ca="1" si="45"/>
        <v>-</v>
      </c>
      <c r="AG157" s="169" t="str">
        <f t="shared" ca="1" si="46"/>
        <v>-</v>
      </c>
      <c r="AH157" s="168" t="str">
        <f t="shared" ca="1" si="47"/>
        <v>-</v>
      </c>
      <c r="AI157" s="168">
        <f t="shared" ca="1" si="48"/>
        <v>0</v>
      </c>
      <c r="AJ157" s="170">
        <f t="shared" ca="1" si="49"/>
        <v>0</v>
      </c>
      <c r="AK157" s="168">
        <f t="shared" ca="1" si="28"/>
        <v>0</v>
      </c>
      <c r="AL157" s="168">
        <f t="shared" ca="1" si="29"/>
        <v>0</v>
      </c>
    </row>
    <row r="158" spans="1:38" ht="27" customHeight="1" x14ac:dyDescent="0.2">
      <c r="A158" s="56">
        <v>143</v>
      </c>
      <c r="B158" s="309" t="str">
        <f t="shared" ca="1" si="23"/>
        <v>A143</v>
      </c>
      <c r="C158" s="309"/>
      <c r="D158" s="57" t="str">
        <f t="shared" ca="1" si="24"/>
        <v/>
      </c>
      <c r="E158" s="59" t="str">
        <f t="shared" ca="1" si="25"/>
        <v/>
      </c>
      <c r="F158" s="215">
        <f ca="1">IF(LEN(B158)&gt;0,'OBRAČUNANA OSNOVNA PLAČA'!I152,"")</f>
        <v>0</v>
      </c>
      <c r="G158" s="60"/>
      <c r="H158" s="60"/>
      <c r="I158" s="60"/>
      <c r="J158" s="60"/>
      <c r="K158" s="60"/>
      <c r="L158" s="229">
        <f t="shared" si="42"/>
        <v>0</v>
      </c>
      <c r="M158" s="230">
        <f t="shared" ca="1" si="50"/>
        <v>0</v>
      </c>
      <c r="N158" s="230">
        <f t="shared" ca="1" si="51"/>
        <v>0</v>
      </c>
      <c r="O158" s="231">
        <f t="shared" ca="1" si="52"/>
        <v>0</v>
      </c>
      <c r="P158" s="232">
        <f t="shared" ca="1" si="53"/>
        <v>0</v>
      </c>
      <c r="Q158" s="233">
        <f t="shared" ca="1" si="43"/>
        <v>0</v>
      </c>
      <c r="R158" s="233">
        <f ca="1">IF(LEN(B158)&gt;0,'8'!R158-'8'!Q158,"")</f>
        <v>0</v>
      </c>
      <c r="S158" s="234"/>
      <c r="T158" s="34"/>
      <c r="U158" s="34"/>
      <c r="V158" s="34"/>
      <c r="W158" s="34"/>
      <c r="X158" s="34"/>
      <c r="Y158" s="34"/>
      <c r="Z158" s="34"/>
      <c r="AB158" s="167">
        <f>ROW()</f>
        <v>158</v>
      </c>
      <c r="AC158" s="168">
        <f t="shared" ca="1" si="26"/>
        <v>0</v>
      </c>
      <c r="AD158" s="168">
        <f t="shared" ca="1" si="27"/>
        <v>0</v>
      </c>
      <c r="AE158" s="169" t="str">
        <f t="shared" ca="1" si="44"/>
        <v>-</v>
      </c>
      <c r="AF158" s="168" t="str">
        <f t="shared" ca="1" si="45"/>
        <v>-</v>
      </c>
      <c r="AG158" s="169" t="str">
        <f t="shared" ca="1" si="46"/>
        <v>-</v>
      </c>
      <c r="AH158" s="168" t="str">
        <f t="shared" ca="1" si="47"/>
        <v>-</v>
      </c>
      <c r="AI158" s="168">
        <f t="shared" ca="1" si="48"/>
        <v>0</v>
      </c>
      <c r="AJ158" s="170">
        <f t="shared" ca="1" si="49"/>
        <v>0</v>
      </c>
      <c r="AK158" s="168">
        <f t="shared" ca="1" si="28"/>
        <v>0</v>
      </c>
      <c r="AL158" s="168">
        <f t="shared" ca="1" si="29"/>
        <v>0</v>
      </c>
    </row>
    <row r="159" spans="1:38" ht="27" customHeight="1" x14ac:dyDescent="0.2">
      <c r="A159" s="56">
        <v>144</v>
      </c>
      <c r="B159" s="309" t="str">
        <f t="shared" ca="1" si="23"/>
        <v>A144</v>
      </c>
      <c r="C159" s="309"/>
      <c r="D159" s="57" t="str">
        <f t="shared" ca="1" si="24"/>
        <v/>
      </c>
      <c r="E159" s="59" t="str">
        <f t="shared" ca="1" si="25"/>
        <v/>
      </c>
      <c r="F159" s="215">
        <f ca="1">IF(LEN(B159)&gt;0,'OBRAČUNANA OSNOVNA PLAČA'!I153,"")</f>
        <v>0</v>
      </c>
      <c r="G159" s="60"/>
      <c r="H159" s="60"/>
      <c r="I159" s="60"/>
      <c r="J159" s="60"/>
      <c r="K159" s="60"/>
      <c r="L159" s="229">
        <f t="shared" si="42"/>
        <v>0</v>
      </c>
      <c r="M159" s="230">
        <f t="shared" ca="1" si="50"/>
        <v>0</v>
      </c>
      <c r="N159" s="230">
        <f t="shared" ca="1" si="51"/>
        <v>0</v>
      </c>
      <c r="O159" s="231">
        <f t="shared" ca="1" si="52"/>
        <v>0</v>
      </c>
      <c r="P159" s="232">
        <f t="shared" ca="1" si="53"/>
        <v>0</v>
      </c>
      <c r="Q159" s="233">
        <f t="shared" ca="1" si="43"/>
        <v>0</v>
      </c>
      <c r="R159" s="233">
        <f ca="1">IF(LEN(B159)&gt;0,'8'!R159-'8'!Q159,"")</f>
        <v>0</v>
      </c>
      <c r="S159" s="234"/>
      <c r="T159" s="34"/>
      <c r="U159" s="34"/>
      <c r="V159" s="34"/>
      <c r="W159" s="34"/>
      <c r="X159" s="34"/>
      <c r="Y159" s="34"/>
      <c r="Z159" s="34"/>
      <c r="AB159" s="167">
        <f>ROW()</f>
        <v>159</v>
      </c>
      <c r="AC159" s="168">
        <f t="shared" ca="1" si="26"/>
        <v>0</v>
      </c>
      <c r="AD159" s="168">
        <f t="shared" ca="1" si="27"/>
        <v>0</v>
      </c>
      <c r="AE159" s="169" t="str">
        <f t="shared" ca="1" si="44"/>
        <v>-</v>
      </c>
      <c r="AF159" s="168" t="str">
        <f t="shared" ca="1" si="45"/>
        <v>-</v>
      </c>
      <c r="AG159" s="169" t="str">
        <f t="shared" ca="1" si="46"/>
        <v>-</v>
      </c>
      <c r="AH159" s="168" t="str">
        <f t="shared" ca="1" si="47"/>
        <v>-</v>
      </c>
      <c r="AI159" s="168">
        <f t="shared" ca="1" si="48"/>
        <v>0</v>
      </c>
      <c r="AJ159" s="170">
        <f t="shared" ca="1" si="49"/>
        <v>0</v>
      </c>
      <c r="AK159" s="168">
        <f t="shared" ca="1" si="28"/>
        <v>0</v>
      </c>
      <c r="AL159" s="168">
        <f t="shared" ca="1" si="29"/>
        <v>0</v>
      </c>
    </row>
    <row r="160" spans="1:38" ht="27" customHeight="1" x14ac:dyDescent="0.2">
      <c r="A160" s="56">
        <v>145</v>
      </c>
      <c r="B160" s="309" t="str">
        <f t="shared" ca="1" si="23"/>
        <v>A145</v>
      </c>
      <c r="C160" s="309"/>
      <c r="D160" s="57" t="str">
        <f t="shared" ca="1" si="24"/>
        <v/>
      </c>
      <c r="E160" s="59" t="str">
        <f t="shared" ca="1" si="25"/>
        <v/>
      </c>
      <c r="F160" s="215">
        <f ca="1">IF(LEN(B160)&gt;0,'OBRAČUNANA OSNOVNA PLAČA'!I154,"")</f>
        <v>0</v>
      </c>
      <c r="G160" s="60"/>
      <c r="H160" s="60"/>
      <c r="I160" s="60"/>
      <c r="J160" s="60"/>
      <c r="K160" s="60"/>
      <c r="L160" s="229">
        <f t="shared" si="42"/>
        <v>0</v>
      </c>
      <c r="M160" s="230">
        <f t="shared" ca="1" si="50"/>
        <v>0</v>
      </c>
      <c r="N160" s="230">
        <f t="shared" ca="1" si="51"/>
        <v>0</v>
      </c>
      <c r="O160" s="231">
        <f t="shared" ca="1" si="52"/>
        <v>0</v>
      </c>
      <c r="P160" s="232">
        <f t="shared" ca="1" si="53"/>
        <v>0</v>
      </c>
      <c r="Q160" s="233">
        <f t="shared" ca="1" si="43"/>
        <v>0</v>
      </c>
      <c r="R160" s="233">
        <f ca="1">IF(LEN(B160)&gt;0,'8'!R160-'8'!Q160,"")</f>
        <v>0</v>
      </c>
      <c r="S160" s="234"/>
      <c r="T160" s="34"/>
      <c r="U160" s="34"/>
      <c r="V160" s="34"/>
      <c r="W160" s="34"/>
      <c r="X160" s="34"/>
      <c r="Y160" s="34"/>
      <c r="Z160" s="34"/>
      <c r="AB160" s="167">
        <f>ROW()</f>
        <v>160</v>
      </c>
      <c r="AC160" s="168">
        <f t="shared" ca="1" si="26"/>
        <v>0</v>
      </c>
      <c r="AD160" s="168">
        <f t="shared" ca="1" si="27"/>
        <v>0</v>
      </c>
      <c r="AE160" s="169" t="str">
        <f t="shared" ca="1" si="44"/>
        <v>-</v>
      </c>
      <c r="AF160" s="168" t="str">
        <f t="shared" ca="1" si="45"/>
        <v>-</v>
      </c>
      <c r="AG160" s="169" t="str">
        <f t="shared" ca="1" si="46"/>
        <v>-</v>
      </c>
      <c r="AH160" s="168" t="str">
        <f t="shared" ca="1" si="47"/>
        <v>-</v>
      </c>
      <c r="AI160" s="168">
        <f t="shared" ca="1" si="48"/>
        <v>0</v>
      </c>
      <c r="AJ160" s="170">
        <f t="shared" ca="1" si="49"/>
        <v>0</v>
      </c>
      <c r="AK160" s="168">
        <f t="shared" ca="1" si="28"/>
        <v>0</v>
      </c>
      <c r="AL160" s="168">
        <f t="shared" ca="1" si="29"/>
        <v>0</v>
      </c>
    </row>
    <row r="161" spans="1:38" ht="27" customHeight="1" x14ac:dyDescent="0.2">
      <c r="A161" s="56">
        <v>146</v>
      </c>
      <c r="B161" s="309" t="str">
        <f t="shared" ca="1" si="23"/>
        <v>A146</v>
      </c>
      <c r="C161" s="309"/>
      <c r="D161" s="57" t="str">
        <f t="shared" ca="1" si="24"/>
        <v/>
      </c>
      <c r="E161" s="59" t="str">
        <f t="shared" ca="1" si="25"/>
        <v/>
      </c>
      <c r="F161" s="215">
        <f ca="1">IF(LEN(B161)&gt;0,'OBRAČUNANA OSNOVNA PLAČA'!I155,"")</f>
        <v>0</v>
      </c>
      <c r="G161" s="60"/>
      <c r="H161" s="60"/>
      <c r="I161" s="60"/>
      <c r="J161" s="60"/>
      <c r="K161" s="60"/>
      <c r="L161" s="229">
        <f t="shared" si="42"/>
        <v>0</v>
      </c>
      <c r="M161" s="230">
        <f t="shared" ca="1" si="50"/>
        <v>0</v>
      </c>
      <c r="N161" s="230">
        <f t="shared" ca="1" si="51"/>
        <v>0</v>
      </c>
      <c r="O161" s="231">
        <f t="shared" ca="1" si="52"/>
        <v>0</v>
      </c>
      <c r="P161" s="232">
        <f t="shared" ca="1" si="53"/>
        <v>0</v>
      </c>
      <c r="Q161" s="233">
        <f t="shared" ca="1" si="43"/>
        <v>0</v>
      </c>
      <c r="R161" s="233">
        <f ca="1">IF(LEN(B161)&gt;0,'8'!R161-'8'!Q161,"")</f>
        <v>0</v>
      </c>
      <c r="S161" s="234"/>
      <c r="T161" s="34"/>
      <c r="U161" s="34"/>
      <c r="V161" s="34"/>
      <c r="W161" s="34"/>
      <c r="X161" s="34"/>
      <c r="Y161" s="34"/>
      <c r="Z161" s="34"/>
      <c r="AB161" s="167">
        <f>ROW()</f>
        <v>161</v>
      </c>
      <c r="AC161" s="168">
        <f t="shared" ca="1" si="26"/>
        <v>0</v>
      </c>
      <c r="AD161" s="168">
        <f t="shared" ca="1" si="27"/>
        <v>0</v>
      </c>
      <c r="AE161" s="169" t="str">
        <f t="shared" ca="1" si="44"/>
        <v>-</v>
      </c>
      <c r="AF161" s="168" t="str">
        <f t="shared" ca="1" si="45"/>
        <v>-</v>
      </c>
      <c r="AG161" s="169" t="str">
        <f t="shared" ca="1" si="46"/>
        <v>-</v>
      </c>
      <c r="AH161" s="168" t="str">
        <f t="shared" ca="1" si="47"/>
        <v>-</v>
      </c>
      <c r="AI161" s="168">
        <f t="shared" ca="1" si="48"/>
        <v>0</v>
      </c>
      <c r="AJ161" s="170">
        <f t="shared" ca="1" si="49"/>
        <v>0</v>
      </c>
      <c r="AK161" s="168">
        <f t="shared" ca="1" si="28"/>
        <v>0</v>
      </c>
      <c r="AL161" s="168">
        <f t="shared" ca="1" si="29"/>
        <v>0</v>
      </c>
    </row>
    <row r="162" spans="1:38" ht="27" customHeight="1" x14ac:dyDescent="0.2">
      <c r="A162" s="56">
        <v>147</v>
      </c>
      <c r="B162" s="309" t="str">
        <f t="shared" ca="1" si="23"/>
        <v>A147</v>
      </c>
      <c r="C162" s="309"/>
      <c r="D162" s="57" t="str">
        <f t="shared" ca="1" si="24"/>
        <v/>
      </c>
      <c r="E162" s="59" t="str">
        <f t="shared" ca="1" si="25"/>
        <v/>
      </c>
      <c r="F162" s="215">
        <f ca="1">IF(LEN(B162)&gt;0,'OBRAČUNANA OSNOVNA PLAČA'!I156,"")</f>
        <v>0</v>
      </c>
      <c r="G162" s="60"/>
      <c r="H162" s="60"/>
      <c r="I162" s="60"/>
      <c r="J162" s="60"/>
      <c r="K162" s="60"/>
      <c r="L162" s="229">
        <f t="shared" si="42"/>
        <v>0</v>
      </c>
      <c r="M162" s="230">
        <f t="shared" ca="1" si="50"/>
        <v>0</v>
      </c>
      <c r="N162" s="230">
        <f t="shared" ca="1" si="51"/>
        <v>0</v>
      </c>
      <c r="O162" s="231">
        <f t="shared" ca="1" si="52"/>
        <v>0</v>
      </c>
      <c r="P162" s="232">
        <f t="shared" ca="1" si="53"/>
        <v>0</v>
      </c>
      <c r="Q162" s="233">
        <f t="shared" ca="1" si="43"/>
        <v>0</v>
      </c>
      <c r="R162" s="233">
        <f ca="1">IF(LEN(B162)&gt;0,'8'!R162-'8'!Q162,"")</f>
        <v>0</v>
      </c>
      <c r="S162" s="234"/>
      <c r="T162" s="34"/>
      <c r="U162" s="34"/>
      <c r="V162" s="34"/>
      <c r="W162" s="34"/>
      <c r="X162" s="34"/>
      <c r="Y162" s="34"/>
      <c r="Z162" s="34"/>
      <c r="AB162" s="167">
        <f>ROW()</f>
        <v>162</v>
      </c>
      <c r="AC162" s="168">
        <f t="shared" ca="1" si="26"/>
        <v>0</v>
      </c>
      <c r="AD162" s="168">
        <f t="shared" ca="1" si="27"/>
        <v>0</v>
      </c>
      <c r="AE162" s="169" t="str">
        <f t="shared" ca="1" si="44"/>
        <v>-</v>
      </c>
      <c r="AF162" s="168" t="str">
        <f t="shared" ca="1" si="45"/>
        <v>-</v>
      </c>
      <c r="AG162" s="169" t="str">
        <f t="shared" ca="1" si="46"/>
        <v>-</v>
      </c>
      <c r="AH162" s="168" t="str">
        <f t="shared" ca="1" si="47"/>
        <v>-</v>
      </c>
      <c r="AI162" s="168">
        <f t="shared" ca="1" si="48"/>
        <v>0</v>
      </c>
      <c r="AJ162" s="170">
        <f t="shared" ca="1" si="49"/>
        <v>0</v>
      </c>
      <c r="AK162" s="168">
        <f t="shared" ca="1" si="28"/>
        <v>0</v>
      </c>
      <c r="AL162" s="168">
        <f t="shared" ca="1" si="29"/>
        <v>0</v>
      </c>
    </row>
    <row r="163" spans="1:38" ht="27" customHeight="1" x14ac:dyDescent="0.2">
      <c r="A163" s="56">
        <v>148</v>
      </c>
      <c r="B163" s="309" t="str">
        <f t="shared" ca="1" si="23"/>
        <v>A148</v>
      </c>
      <c r="C163" s="309"/>
      <c r="D163" s="57" t="str">
        <f t="shared" ca="1" si="24"/>
        <v/>
      </c>
      <c r="E163" s="59" t="str">
        <f t="shared" ca="1" si="25"/>
        <v/>
      </c>
      <c r="F163" s="215">
        <f ca="1">IF(LEN(B163)&gt;0,'OBRAČUNANA OSNOVNA PLAČA'!I157,"")</f>
        <v>0</v>
      </c>
      <c r="G163" s="60"/>
      <c r="H163" s="60"/>
      <c r="I163" s="60"/>
      <c r="J163" s="60"/>
      <c r="K163" s="60"/>
      <c r="L163" s="229">
        <f t="shared" si="42"/>
        <v>0</v>
      </c>
      <c r="M163" s="230">
        <f t="shared" ca="1" si="50"/>
        <v>0</v>
      </c>
      <c r="N163" s="230">
        <f t="shared" ca="1" si="51"/>
        <v>0</v>
      </c>
      <c r="O163" s="231">
        <f t="shared" ca="1" si="52"/>
        <v>0</v>
      </c>
      <c r="P163" s="232">
        <f t="shared" ca="1" si="53"/>
        <v>0</v>
      </c>
      <c r="Q163" s="233">
        <f t="shared" ca="1" si="43"/>
        <v>0</v>
      </c>
      <c r="R163" s="233">
        <f ca="1">IF(LEN(B163)&gt;0,'8'!R163-'8'!Q163,"")</f>
        <v>0</v>
      </c>
      <c r="S163" s="234"/>
      <c r="T163" s="34"/>
      <c r="U163" s="34"/>
      <c r="V163" s="34"/>
      <c r="W163" s="34"/>
      <c r="X163" s="34"/>
      <c r="Y163" s="34"/>
      <c r="Z163" s="34"/>
      <c r="AB163" s="167">
        <f>ROW()</f>
        <v>163</v>
      </c>
      <c r="AC163" s="168">
        <f t="shared" ca="1" si="26"/>
        <v>0</v>
      </c>
      <c r="AD163" s="168">
        <f t="shared" ca="1" si="27"/>
        <v>0</v>
      </c>
      <c r="AE163" s="169" t="str">
        <f t="shared" ca="1" si="44"/>
        <v>-</v>
      </c>
      <c r="AF163" s="168" t="str">
        <f t="shared" ca="1" si="45"/>
        <v>-</v>
      </c>
      <c r="AG163" s="169" t="str">
        <f t="shared" ca="1" si="46"/>
        <v>-</v>
      </c>
      <c r="AH163" s="168" t="str">
        <f t="shared" ca="1" si="47"/>
        <v>-</v>
      </c>
      <c r="AI163" s="168">
        <f t="shared" ca="1" si="48"/>
        <v>0</v>
      </c>
      <c r="AJ163" s="170">
        <f t="shared" ca="1" si="49"/>
        <v>0</v>
      </c>
      <c r="AK163" s="168">
        <f t="shared" ca="1" si="28"/>
        <v>0</v>
      </c>
      <c r="AL163" s="168">
        <f t="shared" ca="1" si="29"/>
        <v>0</v>
      </c>
    </row>
    <row r="164" spans="1:38" ht="27" customHeight="1" x14ac:dyDescent="0.2">
      <c r="A164" s="56">
        <v>149</v>
      </c>
      <c r="B164" s="309" t="str">
        <f t="shared" ca="1" si="23"/>
        <v>A149</v>
      </c>
      <c r="C164" s="309"/>
      <c r="D164" s="57" t="str">
        <f t="shared" ca="1" si="24"/>
        <v/>
      </c>
      <c r="E164" s="59" t="str">
        <f t="shared" ca="1" si="25"/>
        <v/>
      </c>
      <c r="F164" s="215">
        <f ca="1">IF(LEN(B164)&gt;0,'OBRAČUNANA OSNOVNA PLAČA'!I158,"")</f>
        <v>0</v>
      </c>
      <c r="G164" s="60"/>
      <c r="H164" s="60"/>
      <c r="I164" s="60"/>
      <c r="J164" s="60"/>
      <c r="K164" s="60"/>
      <c r="L164" s="229">
        <f t="shared" si="42"/>
        <v>0</v>
      </c>
      <c r="M164" s="230">
        <f t="shared" ca="1" si="50"/>
        <v>0</v>
      </c>
      <c r="N164" s="230">
        <f t="shared" ca="1" si="51"/>
        <v>0</v>
      </c>
      <c r="O164" s="231">
        <f t="shared" ca="1" si="52"/>
        <v>0</v>
      </c>
      <c r="P164" s="232">
        <f t="shared" ca="1" si="53"/>
        <v>0</v>
      </c>
      <c r="Q164" s="233">
        <f t="shared" ca="1" si="43"/>
        <v>0</v>
      </c>
      <c r="R164" s="233">
        <f ca="1">IF(LEN(B164)&gt;0,'8'!R164-'8'!Q164,"")</f>
        <v>0</v>
      </c>
      <c r="S164" s="234"/>
      <c r="T164" s="34"/>
      <c r="U164" s="34"/>
      <c r="V164" s="34"/>
      <c r="W164" s="34"/>
      <c r="X164" s="34"/>
      <c r="Y164" s="34"/>
      <c r="Z164" s="34"/>
      <c r="AB164" s="167">
        <f>ROW()</f>
        <v>164</v>
      </c>
      <c r="AC164" s="168">
        <f t="shared" ca="1" si="26"/>
        <v>0</v>
      </c>
      <c r="AD164" s="168">
        <f t="shared" ca="1" si="27"/>
        <v>0</v>
      </c>
      <c r="AE164" s="169" t="str">
        <f t="shared" ca="1" si="44"/>
        <v>-</v>
      </c>
      <c r="AF164" s="168" t="str">
        <f t="shared" ca="1" si="45"/>
        <v>-</v>
      </c>
      <c r="AG164" s="169" t="str">
        <f t="shared" ca="1" si="46"/>
        <v>-</v>
      </c>
      <c r="AH164" s="168" t="str">
        <f t="shared" ca="1" si="47"/>
        <v>-</v>
      </c>
      <c r="AI164" s="168">
        <f t="shared" ca="1" si="48"/>
        <v>0</v>
      </c>
      <c r="AJ164" s="170">
        <f t="shared" ca="1" si="49"/>
        <v>0</v>
      </c>
      <c r="AK164" s="168">
        <f t="shared" ca="1" si="28"/>
        <v>0</v>
      </c>
      <c r="AL164" s="168">
        <f t="shared" ca="1" si="29"/>
        <v>0</v>
      </c>
    </row>
    <row r="165" spans="1:38" ht="27" customHeight="1" x14ac:dyDescent="0.2">
      <c r="A165" s="56">
        <v>150</v>
      </c>
      <c r="B165" s="309" t="str">
        <f t="shared" ca="1" si="23"/>
        <v>A150</v>
      </c>
      <c r="C165" s="309"/>
      <c r="D165" s="57" t="str">
        <f t="shared" ca="1" si="24"/>
        <v/>
      </c>
      <c r="E165" s="59" t="str">
        <f t="shared" ca="1" si="25"/>
        <v/>
      </c>
      <c r="F165" s="215">
        <f ca="1">IF(LEN(B165)&gt;0,'OBRAČUNANA OSNOVNA PLAČA'!I159,"")</f>
        <v>0</v>
      </c>
      <c r="G165" s="60"/>
      <c r="H165" s="60"/>
      <c r="I165" s="60"/>
      <c r="J165" s="60"/>
      <c r="K165" s="60"/>
      <c r="L165" s="229">
        <f t="shared" si="42"/>
        <v>0</v>
      </c>
      <c r="M165" s="230">
        <f t="shared" ca="1" si="50"/>
        <v>0</v>
      </c>
      <c r="N165" s="230">
        <f t="shared" ca="1" si="51"/>
        <v>0</v>
      </c>
      <c r="O165" s="231">
        <f t="shared" ca="1" si="52"/>
        <v>0</v>
      </c>
      <c r="P165" s="232">
        <f t="shared" ca="1" si="53"/>
        <v>0</v>
      </c>
      <c r="Q165" s="233">
        <f t="shared" ca="1" si="43"/>
        <v>0</v>
      </c>
      <c r="R165" s="233">
        <f ca="1">IF(LEN(B165)&gt;0,'8'!R165-'8'!Q165,"")</f>
        <v>0</v>
      </c>
      <c r="S165" s="234"/>
      <c r="T165" s="34"/>
      <c r="U165" s="34"/>
      <c r="V165" s="34"/>
      <c r="W165" s="34"/>
      <c r="X165" s="34"/>
      <c r="Y165" s="34"/>
      <c r="Z165" s="34"/>
      <c r="AB165" s="167">
        <f>ROW()</f>
        <v>165</v>
      </c>
      <c r="AC165" s="168">
        <f t="shared" ca="1" si="26"/>
        <v>0</v>
      </c>
      <c r="AD165" s="168">
        <f t="shared" ca="1" si="27"/>
        <v>0</v>
      </c>
      <c r="AE165" s="169" t="str">
        <f t="shared" ca="1" si="44"/>
        <v>-</v>
      </c>
      <c r="AF165" s="168" t="str">
        <f t="shared" ca="1" si="45"/>
        <v>-</v>
      </c>
      <c r="AG165" s="169" t="str">
        <f t="shared" ca="1" si="46"/>
        <v>-</v>
      </c>
      <c r="AH165" s="168" t="str">
        <f t="shared" ca="1" si="47"/>
        <v>-</v>
      </c>
      <c r="AI165" s="168">
        <f t="shared" ca="1" si="48"/>
        <v>0</v>
      </c>
      <c r="AJ165" s="170">
        <f t="shared" ca="1" si="49"/>
        <v>0</v>
      </c>
      <c r="AK165" s="168">
        <f t="shared" ca="1" si="28"/>
        <v>0</v>
      </c>
      <c r="AL165" s="168">
        <f t="shared" ca="1" si="29"/>
        <v>0</v>
      </c>
    </row>
    <row r="166" spans="1:38" ht="27" customHeight="1" x14ac:dyDescent="0.2">
      <c r="A166" s="56">
        <v>151</v>
      </c>
      <c r="B166" s="309" t="str">
        <f t="shared" ca="1" si="23"/>
        <v>A151</v>
      </c>
      <c r="C166" s="309"/>
      <c r="D166" s="57" t="str">
        <f t="shared" ca="1" si="24"/>
        <v/>
      </c>
      <c r="E166" s="59" t="str">
        <f t="shared" ca="1" si="25"/>
        <v/>
      </c>
      <c r="F166" s="215">
        <f ca="1">IF(LEN(B166)&gt;0,'OBRAČUNANA OSNOVNA PLAČA'!I160,"")</f>
        <v>0</v>
      </c>
      <c r="G166" s="60"/>
      <c r="H166" s="60"/>
      <c r="I166" s="60"/>
      <c r="J166" s="60"/>
      <c r="K166" s="60"/>
      <c r="L166" s="229">
        <f t="shared" si="42"/>
        <v>0</v>
      </c>
      <c r="M166" s="230">
        <f t="shared" ca="1" si="50"/>
        <v>0</v>
      </c>
      <c r="N166" s="230">
        <f t="shared" ca="1" si="51"/>
        <v>0</v>
      </c>
      <c r="O166" s="231">
        <f t="shared" ca="1" si="52"/>
        <v>0</v>
      </c>
      <c r="P166" s="232">
        <f t="shared" ca="1" si="53"/>
        <v>0</v>
      </c>
      <c r="Q166" s="233">
        <f t="shared" ca="1" si="43"/>
        <v>0</v>
      </c>
      <c r="R166" s="233">
        <f ca="1">IF(LEN(B166)&gt;0,'8'!R166-'8'!Q166,"")</f>
        <v>0</v>
      </c>
      <c r="S166" s="234"/>
      <c r="T166" s="34"/>
      <c r="U166" s="34"/>
      <c r="V166" s="34"/>
      <c r="W166" s="34"/>
      <c r="X166" s="34"/>
      <c r="Y166" s="34"/>
      <c r="Z166" s="34"/>
      <c r="AB166" s="167">
        <f>ROW()</f>
        <v>166</v>
      </c>
      <c r="AC166" s="168">
        <f t="shared" ca="1" si="26"/>
        <v>0</v>
      </c>
      <c r="AD166" s="168">
        <f t="shared" ca="1" si="27"/>
        <v>0</v>
      </c>
      <c r="AE166" s="169" t="str">
        <f t="shared" ca="1" si="44"/>
        <v>-</v>
      </c>
      <c r="AF166" s="168" t="str">
        <f t="shared" ca="1" si="45"/>
        <v>-</v>
      </c>
      <c r="AG166" s="169" t="str">
        <f t="shared" ca="1" si="46"/>
        <v>-</v>
      </c>
      <c r="AH166" s="168" t="str">
        <f t="shared" ca="1" si="47"/>
        <v>-</v>
      </c>
      <c r="AI166" s="168">
        <f t="shared" ca="1" si="48"/>
        <v>0</v>
      </c>
      <c r="AJ166" s="170">
        <f t="shared" ca="1" si="49"/>
        <v>0</v>
      </c>
      <c r="AK166" s="168">
        <f t="shared" ca="1" si="28"/>
        <v>0</v>
      </c>
      <c r="AL166" s="168">
        <f t="shared" ca="1" si="29"/>
        <v>0</v>
      </c>
    </row>
    <row r="167" spans="1:38" ht="27" customHeight="1" x14ac:dyDescent="0.2">
      <c r="A167" s="56">
        <v>152</v>
      </c>
      <c r="B167" s="309" t="str">
        <f t="shared" ca="1" si="23"/>
        <v>A152</v>
      </c>
      <c r="C167" s="309"/>
      <c r="D167" s="57" t="str">
        <f t="shared" ca="1" si="24"/>
        <v/>
      </c>
      <c r="E167" s="59" t="str">
        <f t="shared" ca="1" si="25"/>
        <v/>
      </c>
      <c r="F167" s="215">
        <f ca="1">IF(LEN(B167)&gt;0,'OBRAČUNANA OSNOVNA PLAČA'!I161,"")</f>
        <v>0</v>
      </c>
      <c r="G167" s="60"/>
      <c r="H167" s="60"/>
      <c r="I167" s="60"/>
      <c r="J167" s="60"/>
      <c r="K167" s="60"/>
      <c r="L167" s="229">
        <f t="shared" si="42"/>
        <v>0</v>
      </c>
      <c r="M167" s="230">
        <f t="shared" ca="1" si="50"/>
        <v>0</v>
      </c>
      <c r="N167" s="230">
        <f t="shared" ca="1" si="51"/>
        <v>0</v>
      </c>
      <c r="O167" s="231">
        <f t="shared" ca="1" si="52"/>
        <v>0</v>
      </c>
      <c r="P167" s="232">
        <f t="shared" ca="1" si="53"/>
        <v>0</v>
      </c>
      <c r="Q167" s="233">
        <f t="shared" ca="1" si="43"/>
        <v>0</v>
      </c>
      <c r="R167" s="233">
        <f ca="1">IF(LEN(B167)&gt;0,'8'!R167-'8'!Q167,"")</f>
        <v>0</v>
      </c>
      <c r="S167" s="234"/>
      <c r="T167" s="34"/>
      <c r="U167" s="34"/>
      <c r="V167" s="34"/>
      <c r="W167" s="34"/>
      <c r="X167" s="34"/>
      <c r="Y167" s="34"/>
      <c r="Z167" s="34"/>
      <c r="AB167" s="167">
        <f>ROW()</f>
        <v>167</v>
      </c>
      <c r="AC167" s="168">
        <f t="shared" ca="1" si="26"/>
        <v>0</v>
      </c>
      <c r="AD167" s="168">
        <f t="shared" ca="1" si="27"/>
        <v>0</v>
      </c>
      <c r="AE167" s="169" t="str">
        <f t="shared" ca="1" si="44"/>
        <v>-</v>
      </c>
      <c r="AF167" s="168" t="str">
        <f t="shared" ca="1" si="45"/>
        <v>-</v>
      </c>
      <c r="AG167" s="169" t="str">
        <f t="shared" ca="1" si="46"/>
        <v>-</v>
      </c>
      <c r="AH167" s="168" t="str">
        <f t="shared" ca="1" si="47"/>
        <v>-</v>
      </c>
      <c r="AI167" s="168">
        <f t="shared" ca="1" si="48"/>
        <v>0</v>
      </c>
      <c r="AJ167" s="170">
        <f t="shared" ca="1" si="49"/>
        <v>0</v>
      </c>
      <c r="AK167" s="168">
        <f t="shared" ca="1" si="28"/>
        <v>0</v>
      </c>
      <c r="AL167" s="168">
        <f t="shared" ca="1" si="29"/>
        <v>0</v>
      </c>
    </row>
    <row r="168" spans="1:38" ht="27" customHeight="1" x14ac:dyDescent="0.2">
      <c r="A168" s="56">
        <v>153</v>
      </c>
      <c r="B168" s="309" t="str">
        <f t="shared" ca="1" si="23"/>
        <v>A153</v>
      </c>
      <c r="C168" s="309"/>
      <c r="D168" s="57" t="str">
        <f t="shared" ca="1" si="24"/>
        <v/>
      </c>
      <c r="E168" s="59" t="str">
        <f t="shared" ca="1" si="25"/>
        <v/>
      </c>
      <c r="F168" s="215">
        <f ca="1">IF(LEN(B168)&gt;0,'OBRAČUNANA OSNOVNA PLAČA'!I162,"")</f>
        <v>0</v>
      </c>
      <c r="G168" s="60"/>
      <c r="H168" s="60"/>
      <c r="I168" s="60"/>
      <c r="J168" s="60"/>
      <c r="K168" s="60"/>
      <c r="L168" s="229">
        <f t="shared" si="42"/>
        <v>0</v>
      </c>
      <c r="M168" s="230">
        <f t="shared" ca="1" si="50"/>
        <v>0</v>
      </c>
      <c r="N168" s="230">
        <f t="shared" ca="1" si="51"/>
        <v>0</v>
      </c>
      <c r="O168" s="231">
        <f t="shared" ca="1" si="52"/>
        <v>0</v>
      </c>
      <c r="P168" s="232">
        <f t="shared" ca="1" si="53"/>
        <v>0</v>
      </c>
      <c r="Q168" s="233">
        <f t="shared" ca="1" si="43"/>
        <v>0</v>
      </c>
      <c r="R168" s="233">
        <f ca="1">IF(LEN(B168)&gt;0,'8'!R168-'8'!Q168,"")</f>
        <v>0</v>
      </c>
      <c r="S168" s="234"/>
      <c r="T168" s="34"/>
      <c r="U168" s="34"/>
      <c r="V168" s="34"/>
      <c r="W168" s="34"/>
      <c r="X168" s="34"/>
      <c r="Y168" s="34"/>
      <c r="Z168" s="34"/>
      <c r="AB168" s="167">
        <f>ROW()</f>
        <v>168</v>
      </c>
      <c r="AC168" s="168">
        <f t="shared" ca="1" si="26"/>
        <v>0</v>
      </c>
      <c r="AD168" s="168">
        <f t="shared" ca="1" si="27"/>
        <v>0</v>
      </c>
      <c r="AE168" s="169" t="str">
        <f t="shared" ca="1" si="44"/>
        <v>-</v>
      </c>
      <c r="AF168" s="168" t="str">
        <f t="shared" ca="1" si="45"/>
        <v>-</v>
      </c>
      <c r="AG168" s="169" t="str">
        <f t="shared" ca="1" si="46"/>
        <v>-</v>
      </c>
      <c r="AH168" s="168" t="str">
        <f t="shared" ca="1" si="47"/>
        <v>-</v>
      </c>
      <c r="AI168" s="168">
        <f t="shared" ca="1" si="48"/>
        <v>0</v>
      </c>
      <c r="AJ168" s="170">
        <f t="shared" ca="1" si="49"/>
        <v>0</v>
      </c>
      <c r="AK168" s="168">
        <f t="shared" ca="1" si="28"/>
        <v>0</v>
      </c>
      <c r="AL168" s="168">
        <f t="shared" ca="1" si="29"/>
        <v>0</v>
      </c>
    </row>
    <row r="169" spans="1:38" ht="27" customHeight="1" x14ac:dyDescent="0.2">
      <c r="A169" s="56">
        <v>154</v>
      </c>
      <c r="B169" s="309" t="str">
        <f t="shared" ca="1" si="23"/>
        <v>A154</v>
      </c>
      <c r="C169" s="309"/>
      <c r="D169" s="57" t="str">
        <f t="shared" ca="1" si="24"/>
        <v/>
      </c>
      <c r="E169" s="59" t="str">
        <f t="shared" ca="1" si="25"/>
        <v/>
      </c>
      <c r="F169" s="215">
        <f ca="1">IF(LEN(B169)&gt;0,'OBRAČUNANA OSNOVNA PLAČA'!I163,"")</f>
        <v>0</v>
      </c>
      <c r="G169" s="60"/>
      <c r="H169" s="60"/>
      <c r="I169" s="60"/>
      <c r="J169" s="60"/>
      <c r="K169" s="60"/>
      <c r="L169" s="229">
        <f t="shared" si="42"/>
        <v>0</v>
      </c>
      <c r="M169" s="230">
        <f t="shared" ca="1" si="50"/>
        <v>0</v>
      </c>
      <c r="N169" s="230">
        <f t="shared" ca="1" si="51"/>
        <v>0</v>
      </c>
      <c r="O169" s="231">
        <f t="shared" ca="1" si="52"/>
        <v>0</v>
      </c>
      <c r="P169" s="232">
        <f t="shared" ca="1" si="53"/>
        <v>0</v>
      </c>
      <c r="Q169" s="233">
        <f t="shared" ca="1" si="43"/>
        <v>0</v>
      </c>
      <c r="R169" s="233">
        <f ca="1">IF(LEN(B169)&gt;0,'8'!R169-'8'!Q169,"")</f>
        <v>0</v>
      </c>
      <c r="S169" s="234"/>
      <c r="T169" s="34"/>
      <c r="U169" s="34"/>
      <c r="V169" s="34"/>
      <c r="W169" s="34"/>
      <c r="X169" s="34"/>
      <c r="Y169" s="34"/>
      <c r="Z169" s="34"/>
      <c r="AB169" s="167">
        <f>ROW()</f>
        <v>169</v>
      </c>
      <c r="AC169" s="168">
        <f t="shared" ca="1" si="26"/>
        <v>0</v>
      </c>
      <c r="AD169" s="168">
        <f t="shared" ca="1" si="27"/>
        <v>0</v>
      </c>
      <c r="AE169" s="169" t="str">
        <f t="shared" ca="1" si="44"/>
        <v>-</v>
      </c>
      <c r="AF169" s="168" t="str">
        <f t="shared" ca="1" si="45"/>
        <v>-</v>
      </c>
      <c r="AG169" s="169" t="str">
        <f t="shared" ca="1" si="46"/>
        <v>-</v>
      </c>
      <c r="AH169" s="168" t="str">
        <f t="shared" ca="1" si="47"/>
        <v>-</v>
      </c>
      <c r="AI169" s="168">
        <f t="shared" ca="1" si="48"/>
        <v>0</v>
      </c>
      <c r="AJ169" s="170">
        <f t="shared" ca="1" si="49"/>
        <v>0</v>
      </c>
      <c r="AK169" s="168">
        <f t="shared" ca="1" si="28"/>
        <v>0</v>
      </c>
      <c r="AL169" s="168">
        <f t="shared" ca="1" si="29"/>
        <v>0</v>
      </c>
    </row>
    <row r="170" spans="1:38" ht="27" customHeight="1" x14ac:dyDescent="0.2">
      <c r="A170" s="56">
        <v>155</v>
      </c>
      <c r="B170" s="309" t="str">
        <f t="shared" ca="1" si="23"/>
        <v>A155</v>
      </c>
      <c r="C170" s="309"/>
      <c r="D170" s="57" t="str">
        <f t="shared" ca="1" si="24"/>
        <v/>
      </c>
      <c r="E170" s="59" t="str">
        <f t="shared" ca="1" si="25"/>
        <v/>
      </c>
      <c r="F170" s="215">
        <f ca="1">IF(LEN(B170)&gt;0,'OBRAČUNANA OSNOVNA PLAČA'!I164,"")</f>
        <v>0</v>
      </c>
      <c r="G170" s="60"/>
      <c r="H170" s="60"/>
      <c r="I170" s="60"/>
      <c r="J170" s="60"/>
      <c r="K170" s="60"/>
      <c r="L170" s="229">
        <f t="shared" si="42"/>
        <v>0</v>
      </c>
      <c r="M170" s="230">
        <f t="shared" ca="1" si="50"/>
        <v>0</v>
      </c>
      <c r="N170" s="230">
        <f t="shared" ca="1" si="51"/>
        <v>0</v>
      </c>
      <c r="O170" s="231">
        <f t="shared" ca="1" si="52"/>
        <v>0</v>
      </c>
      <c r="P170" s="232">
        <f t="shared" ca="1" si="53"/>
        <v>0</v>
      </c>
      <c r="Q170" s="233">
        <f t="shared" ca="1" si="43"/>
        <v>0</v>
      </c>
      <c r="R170" s="233">
        <f ca="1">IF(LEN(B170)&gt;0,'8'!R170-'8'!Q170,"")</f>
        <v>0</v>
      </c>
      <c r="S170" s="234"/>
      <c r="T170" s="34"/>
      <c r="U170" s="34"/>
      <c r="V170" s="34"/>
      <c r="W170" s="34"/>
      <c r="X170" s="34"/>
      <c r="Y170" s="34"/>
      <c r="Z170" s="34"/>
      <c r="AB170" s="167">
        <f>ROW()</f>
        <v>170</v>
      </c>
      <c r="AC170" s="168">
        <f t="shared" ca="1" si="26"/>
        <v>0</v>
      </c>
      <c r="AD170" s="168">
        <f t="shared" ca="1" si="27"/>
        <v>0</v>
      </c>
      <c r="AE170" s="169" t="str">
        <f t="shared" ca="1" si="44"/>
        <v>-</v>
      </c>
      <c r="AF170" s="168" t="str">
        <f t="shared" ca="1" si="45"/>
        <v>-</v>
      </c>
      <c r="AG170" s="169" t="str">
        <f t="shared" ca="1" si="46"/>
        <v>-</v>
      </c>
      <c r="AH170" s="168" t="str">
        <f t="shared" ca="1" si="47"/>
        <v>-</v>
      </c>
      <c r="AI170" s="168">
        <f t="shared" ca="1" si="48"/>
        <v>0</v>
      </c>
      <c r="AJ170" s="170">
        <f t="shared" ca="1" si="49"/>
        <v>0</v>
      </c>
      <c r="AK170" s="168">
        <f t="shared" ca="1" si="28"/>
        <v>0</v>
      </c>
      <c r="AL170" s="168">
        <f t="shared" ca="1" si="29"/>
        <v>0</v>
      </c>
    </row>
    <row r="171" spans="1:38" ht="27" customHeight="1" x14ac:dyDescent="0.2">
      <c r="A171" s="56">
        <v>156</v>
      </c>
      <c r="B171" s="309" t="str">
        <f t="shared" ca="1" si="23"/>
        <v>A156</v>
      </c>
      <c r="C171" s="309"/>
      <c r="D171" s="57" t="str">
        <f t="shared" ca="1" si="24"/>
        <v/>
      </c>
      <c r="E171" s="59" t="str">
        <f t="shared" ca="1" si="25"/>
        <v/>
      </c>
      <c r="F171" s="215">
        <f ca="1">IF(LEN(B171)&gt;0,'OBRAČUNANA OSNOVNA PLAČA'!I165,"")</f>
        <v>0</v>
      </c>
      <c r="G171" s="60"/>
      <c r="H171" s="60"/>
      <c r="I171" s="60"/>
      <c r="J171" s="60"/>
      <c r="K171" s="60"/>
      <c r="L171" s="229">
        <f t="shared" si="42"/>
        <v>0</v>
      </c>
      <c r="M171" s="230">
        <f t="shared" ca="1" si="50"/>
        <v>0</v>
      </c>
      <c r="N171" s="230">
        <f t="shared" ca="1" si="51"/>
        <v>0</v>
      </c>
      <c r="O171" s="231">
        <f t="shared" ca="1" si="52"/>
        <v>0</v>
      </c>
      <c r="P171" s="232">
        <f t="shared" ca="1" si="53"/>
        <v>0</v>
      </c>
      <c r="Q171" s="233">
        <f t="shared" ca="1" si="43"/>
        <v>0</v>
      </c>
      <c r="R171" s="233">
        <f ca="1">IF(LEN(B171)&gt;0,'8'!R171-'8'!Q171,"")</f>
        <v>0</v>
      </c>
      <c r="S171" s="234"/>
      <c r="T171" s="34"/>
      <c r="U171" s="34"/>
      <c r="V171" s="34"/>
      <c r="W171" s="34"/>
      <c r="X171" s="34"/>
      <c r="Y171" s="34"/>
      <c r="Z171" s="34"/>
      <c r="AB171" s="167">
        <f>ROW()</f>
        <v>171</v>
      </c>
      <c r="AC171" s="168">
        <f t="shared" ca="1" si="26"/>
        <v>0</v>
      </c>
      <c r="AD171" s="168">
        <f t="shared" ca="1" si="27"/>
        <v>0</v>
      </c>
      <c r="AE171" s="169" t="str">
        <f t="shared" ca="1" si="44"/>
        <v>-</v>
      </c>
      <c r="AF171" s="168" t="str">
        <f t="shared" ca="1" si="45"/>
        <v>-</v>
      </c>
      <c r="AG171" s="169" t="str">
        <f t="shared" ca="1" si="46"/>
        <v>-</v>
      </c>
      <c r="AH171" s="168" t="str">
        <f t="shared" ca="1" si="47"/>
        <v>-</v>
      </c>
      <c r="AI171" s="168">
        <f t="shared" ca="1" si="48"/>
        <v>0</v>
      </c>
      <c r="AJ171" s="170">
        <f t="shared" ca="1" si="49"/>
        <v>0</v>
      </c>
      <c r="AK171" s="168">
        <f t="shared" ca="1" si="28"/>
        <v>0</v>
      </c>
      <c r="AL171" s="168">
        <f t="shared" ca="1" si="29"/>
        <v>0</v>
      </c>
    </row>
    <row r="172" spans="1:38" ht="27" customHeight="1" x14ac:dyDescent="0.2">
      <c r="A172" s="56">
        <v>157</v>
      </c>
      <c r="B172" s="309" t="str">
        <f t="shared" ca="1" si="23"/>
        <v>A157</v>
      </c>
      <c r="C172" s="309"/>
      <c r="D172" s="57" t="str">
        <f t="shared" ca="1" si="24"/>
        <v/>
      </c>
      <c r="E172" s="59" t="str">
        <f t="shared" ca="1" si="25"/>
        <v/>
      </c>
      <c r="F172" s="215">
        <f ca="1">IF(LEN(B172)&gt;0,'OBRAČUNANA OSNOVNA PLAČA'!I166,"")</f>
        <v>0</v>
      </c>
      <c r="G172" s="60"/>
      <c r="H172" s="60"/>
      <c r="I172" s="60"/>
      <c r="J172" s="60"/>
      <c r="K172" s="60"/>
      <c r="L172" s="229">
        <f t="shared" si="42"/>
        <v>0</v>
      </c>
      <c r="M172" s="230">
        <f t="shared" ca="1" si="50"/>
        <v>0</v>
      </c>
      <c r="N172" s="230">
        <f t="shared" ca="1" si="51"/>
        <v>0</v>
      </c>
      <c r="O172" s="231">
        <f t="shared" ca="1" si="52"/>
        <v>0</v>
      </c>
      <c r="P172" s="232">
        <f t="shared" ca="1" si="53"/>
        <v>0</v>
      </c>
      <c r="Q172" s="233">
        <f t="shared" ca="1" si="43"/>
        <v>0</v>
      </c>
      <c r="R172" s="233">
        <f ca="1">IF(LEN(B172)&gt;0,'8'!R172-'8'!Q172,"")</f>
        <v>0</v>
      </c>
      <c r="S172" s="234"/>
      <c r="T172" s="34"/>
      <c r="U172" s="34"/>
      <c r="V172" s="34"/>
      <c r="W172" s="34"/>
      <c r="X172" s="34"/>
      <c r="Y172" s="34"/>
      <c r="Z172" s="34"/>
      <c r="AB172" s="167">
        <f>ROW()</f>
        <v>172</v>
      </c>
      <c r="AC172" s="168">
        <f t="shared" ca="1" si="26"/>
        <v>0</v>
      </c>
      <c r="AD172" s="168">
        <f t="shared" ca="1" si="27"/>
        <v>0</v>
      </c>
      <c r="AE172" s="169" t="str">
        <f t="shared" ca="1" si="44"/>
        <v>-</v>
      </c>
      <c r="AF172" s="168" t="str">
        <f t="shared" ca="1" si="45"/>
        <v>-</v>
      </c>
      <c r="AG172" s="169" t="str">
        <f t="shared" ca="1" si="46"/>
        <v>-</v>
      </c>
      <c r="AH172" s="168" t="str">
        <f t="shared" ca="1" si="47"/>
        <v>-</v>
      </c>
      <c r="AI172" s="168">
        <f t="shared" ca="1" si="48"/>
        <v>0</v>
      </c>
      <c r="AJ172" s="170">
        <f t="shared" ca="1" si="49"/>
        <v>0</v>
      </c>
      <c r="AK172" s="168">
        <f t="shared" ca="1" si="28"/>
        <v>0</v>
      </c>
      <c r="AL172" s="168">
        <f t="shared" ca="1" si="29"/>
        <v>0</v>
      </c>
    </row>
    <row r="173" spans="1:38" ht="27" customHeight="1" x14ac:dyDescent="0.2">
      <c r="A173" s="56">
        <v>158</v>
      </c>
      <c r="B173" s="309" t="str">
        <f t="shared" ca="1" si="23"/>
        <v>A158</v>
      </c>
      <c r="C173" s="309"/>
      <c r="D173" s="57" t="str">
        <f t="shared" ca="1" si="24"/>
        <v/>
      </c>
      <c r="E173" s="59" t="str">
        <f t="shared" ca="1" si="25"/>
        <v/>
      </c>
      <c r="F173" s="215">
        <f ca="1">IF(LEN(B173)&gt;0,'OBRAČUNANA OSNOVNA PLAČA'!I167,"")</f>
        <v>0</v>
      </c>
      <c r="G173" s="60"/>
      <c r="H173" s="60"/>
      <c r="I173" s="60"/>
      <c r="J173" s="60"/>
      <c r="K173" s="60"/>
      <c r="L173" s="229">
        <f t="shared" si="42"/>
        <v>0</v>
      </c>
      <c r="M173" s="230">
        <f t="shared" ca="1" si="50"/>
        <v>0</v>
      </c>
      <c r="N173" s="230">
        <f t="shared" ca="1" si="51"/>
        <v>0</v>
      </c>
      <c r="O173" s="231">
        <f t="shared" ca="1" si="52"/>
        <v>0</v>
      </c>
      <c r="P173" s="232">
        <f t="shared" ca="1" si="53"/>
        <v>0</v>
      </c>
      <c r="Q173" s="233">
        <f t="shared" ca="1" si="43"/>
        <v>0</v>
      </c>
      <c r="R173" s="233">
        <f ca="1">IF(LEN(B173)&gt;0,'8'!R173-'8'!Q173,"")</f>
        <v>0</v>
      </c>
      <c r="S173" s="234"/>
      <c r="T173" s="34"/>
      <c r="U173" s="34"/>
      <c r="V173" s="34"/>
      <c r="W173" s="34"/>
      <c r="X173" s="34"/>
      <c r="Y173" s="34"/>
      <c r="Z173" s="34"/>
      <c r="AB173" s="167">
        <f>ROW()</f>
        <v>173</v>
      </c>
      <c r="AC173" s="168">
        <f t="shared" ca="1" si="26"/>
        <v>0</v>
      </c>
      <c r="AD173" s="168">
        <f t="shared" ca="1" si="27"/>
        <v>0</v>
      </c>
      <c r="AE173" s="169" t="str">
        <f t="shared" ca="1" si="44"/>
        <v>-</v>
      </c>
      <c r="AF173" s="168" t="str">
        <f t="shared" ca="1" si="45"/>
        <v>-</v>
      </c>
      <c r="AG173" s="169" t="str">
        <f t="shared" ca="1" si="46"/>
        <v>-</v>
      </c>
      <c r="AH173" s="168" t="str">
        <f t="shared" ca="1" si="47"/>
        <v>-</v>
      </c>
      <c r="AI173" s="168">
        <f t="shared" ca="1" si="48"/>
        <v>0</v>
      </c>
      <c r="AJ173" s="170">
        <f t="shared" ca="1" si="49"/>
        <v>0</v>
      </c>
      <c r="AK173" s="168">
        <f t="shared" ca="1" si="28"/>
        <v>0</v>
      </c>
      <c r="AL173" s="168">
        <f t="shared" ca="1" si="29"/>
        <v>0</v>
      </c>
    </row>
    <row r="174" spans="1:38" ht="27" customHeight="1" x14ac:dyDescent="0.2">
      <c r="A174" s="56">
        <v>159</v>
      </c>
      <c r="B174" s="309" t="str">
        <f t="shared" ca="1" si="23"/>
        <v>A159</v>
      </c>
      <c r="C174" s="309"/>
      <c r="D174" s="57" t="str">
        <f t="shared" ca="1" si="24"/>
        <v/>
      </c>
      <c r="E174" s="59" t="str">
        <f t="shared" ca="1" si="25"/>
        <v/>
      </c>
      <c r="F174" s="215">
        <f ca="1">IF(LEN(B174)&gt;0,'OBRAČUNANA OSNOVNA PLAČA'!I168,"")</f>
        <v>0</v>
      </c>
      <c r="G174" s="60"/>
      <c r="H174" s="60"/>
      <c r="I174" s="60"/>
      <c r="J174" s="60"/>
      <c r="K174" s="60"/>
      <c r="L174" s="229">
        <f t="shared" si="42"/>
        <v>0</v>
      </c>
      <c r="M174" s="230">
        <f t="shared" ca="1" si="50"/>
        <v>0</v>
      </c>
      <c r="N174" s="230">
        <f t="shared" ca="1" si="51"/>
        <v>0</v>
      </c>
      <c r="O174" s="231">
        <f t="shared" ca="1" si="52"/>
        <v>0</v>
      </c>
      <c r="P174" s="232">
        <f t="shared" ca="1" si="53"/>
        <v>0</v>
      </c>
      <c r="Q174" s="233">
        <f t="shared" ca="1" si="43"/>
        <v>0</v>
      </c>
      <c r="R174" s="233">
        <f ca="1">IF(LEN(B174)&gt;0,'8'!R174-'8'!Q174,"")</f>
        <v>0</v>
      </c>
      <c r="S174" s="234"/>
      <c r="T174" s="34"/>
      <c r="U174" s="34"/>
      <c r="V174" s="34"/>
      <c r="W174" s="34"/>
      <c r="X174" s="34"/>
      <c r="Y174" s="34"/>
      <c r="Z174" s="34"/>
      <c r="AB174" s="167">
        <f>ROW()</f>
        <v>174</v>
      </c>
      <c r="AC174" s="168">
        <f t="shared" ca="1" si="26"/>
        <v>0</v>
      </c>
      <c r="AD174" s="168">
        <f t="shared" ca="1" si="27"/>
        <v>0</v>
      </c>
      <c r="AE174" s="169" t="str">
        <f t="shared" ca="1" si="44"/>
        <v>-</v>
      </c>
      <c r="AF174" s="168" t="str">
        <f t="shared" ca="1" si="45"/>
        <v>-</v>
      </c>
      <c r="AG174" s="169" t="str">
        <f t="shared" ca="1" si="46"/>
        <v>-</v>
      </c>
      <c r="AH174" s="168" t="str">
        <f t="shared" ca="1" si="47"/>
        <v>-</v>
      </c>
      <c r="AI174" s="168">
        <f t="shared" ca="1" si="48"/>
        <v>0</v>
      </c>
      <c r="AJ174" s="170">
        <f t="shared" ca="1" si="49"/>
        <v>0</v>
      </c>
      <c r="AK174" s="168">
        <f t="shared" ca="1" si="28"/>
        <v>0</v>
      </c>
      <c r="AL174" s="168">
        <f t="shared" ca="1" si="29"/>
        <v>0</v>
      </c>
    </row>
    <row r="175" spans="1:38" ht="27" customHeight="1" x14ac:dyDescent="0.2">
      <c r="A175" s="56">
        <v>160</v>
      </c>
      <c r="B175" s="309" t="str">
        <f t="shared" ca="1" si="23"/>
        <v>A160</v>
      </c>
      <c r="C175" s="309"/>
      <c r="D175" s="57" t="str">
        <f t="shared" ca="1" si="24"/>
        <v/>
      </c>
      <c r="E175" s="59" t="str">
        <f t="shared" ca="1" si="25"/>
        <v/>
      </c>
      <c r="F175" s="215">
        <f ca="1">IF(LEN(B175)&gt;0,'OBRAČUNANA OSNOVNA PLAČA'!I169,"")</f>
        <v>0</v>
      </c>
      <c r="G175" s="60"/>
      <c r="H175" s="60"/>
      <c r="I175" s="60"/>
      <c r="J175" s="60"/>
      <c r="K175" s="60"/>
      <c r="L175" s="229">
        <f t="shared" si="42"/>
        <v>0</v>
      </c>
      <c r="M175" s="230">
        <f t="shared" ca="1" si="50"/>
        <v>0</v>
      </c>
      <c r="N175" s="230">
        <f t="shared" ca="1" si="51"/>
        <v>0</v>
      </c>
      <c r="O175" s="231">
        <f t="shared" ca="1" si="52"/>
        <v>0</v>
      </c>
      <c r="P175" s="232">
        <f t="shared" ca="1" si="53"/>
        <v>0</v>
      </c>
      <c r="Q175" s="233">
        <f t="shared" ca="1" si="43"/>
        <v>0</v>
      </c>
      <c r="R175" s="233">
        <f ca="1">IF(LEN(B175)&gt;0,'8'!R175-'8'!Q175,"")</f>
        <v>0</v>
      </c>
      <c r="S175" s="234"/>
      <c r="T175" s="34"/>
      <c r="U175" s="34"/>
      <c r="V175" s="34"/>
      <c r="W175" s="34"/>
      <c r="X175" s="34"/>
      <c r="Y175" s="34"/>
      <c r="Z175" s="34"/>
      <c r="AB175" s="167">
        <f>ROW()</f>
        <v>175</v>
      </c>
      <c r="AC175" s="168">
        <f t="shared" ca="1" si="26"/>
        <v>0</v>
      </c>
      <c r="AD175" s="168">
        <f t="shared" ca="1" si="27"/>
        <v>0</v>
      </c>
      <c r="AE175" s="169" t="str">
        <f t="shared" ca="1" si="44"/>
        <v>-</v>
      </c>
      <c r="AF175" s="168" t="str">
        <f t="shared" ca="1" si="45"/>
        <v>-</v>
      </c>
      <c r="AG175" s="169" t="str">
        <f t="shared" ca="1" si="46"/>
        <v>-</v>
      </c>
      <c r="AH175" s="168" t="str">
        <f t="shared" ca="1" si="47"/>
        <v>-</v>
      </c>
      <c r="AI175" s="168">
        <f t="shared" ca="1" si="48"/>
        <v>0</v>
      </c>
      <c r="AJ175" s="170">
        <f t="shared" ca="1" si="49"/>
        <v>0</v>
      </c>
      <c r="AK175" s="168">
        <f t="shared" ca="1" si="28"/>
        <v>0</v>
      </c>
      <c r="AL175" s="168">
        <f t="shared" ca="1" si="29"/>
        <v>0</v>
      </c>
    </row>
    <row r="176" spans="1:38" ht="27" customHeight="1" x14ac:dyDescent="0.2">
      <c r="A176" s="56">
        <v>161</v>
      </c>
      <c r="B176" s="309" t="str">
        <f t="shared" ca="1" si="23"/>
        <v>A161</v>
      </c>
      <c r="C176" s="309"/>
      <c r="D176" s="57" t="str">
        <f t="shared" ca="1" si="24"/>
        <v/>
      </c>
      <c r="E176" s="59" t="str">
        <f t="shared" ca="1" si="25"/>
        <v/>
      </c>
      <c r="F176" s="215">
        <f ca="1">IF(LEN(B176)&gt;0,'OBRAČUNANA OSNOVNA PLAČA'!I170,"")</f>
        <v>0</v>
      </c>
      <c r="G176" s="60"/>
      <c r="H176" s="60"/>
      <c r="I176" s="60"/>
      <c r="J176" s="60"/>
      <c r="K176" s="60"/>
      <c r="L176" s="229">
        <f t="shared" si="42"/>
        <v>0</v>
      </c>
      <c r="M176" s="230">
        <f t="shared" ca="1" si="50"/>
        <v>0</v>
      </c>
      <c r="N176" s="230">
        <f t="shared" ca="1" si="51"/>
        <v>0</v>
      </c>
      <c r="O176" s="231">
        <f t="shared" ca="1" si="52"/>
        <v>0</v>
      </c>
      <c r="P176" s="232">
        <f t="shared" ca="1" si="53"/>
        <v>0</v>
      </c>
      <c r="Q176" s="233">
        <f t="shared" ca="1" si="43"/>
        <v>0</v>
      </c>
      <c r="R176" s="233">
        <f ca="1">IF(LEN(B176)&gt;0,'8'!R176-'8'!Q176,"")</f>
        <v>0</v>
      </c>
      <c r="S176" s="234"/>
      <c r="T176" s="34"/>
      <c r="U176" s="34"/>
      <c r="V176" s="34"/>
      <c r="W176" s="34"/>
      <c r="X176" s="34"/>
      <c r="Y176" s="34"/>
      <c r="Z176" s="34"/>
      <c r="AB176" s="167">
        <f>ROW()</f>
        <v>176</v>
      </c>
      <c r="AC176" s="168">
        <f t="shared" ca="1" si="26"/>
        <v>0</v>
      </c>
      <c r="AD176" s="168">
        <f t="shared" ca="1" si="27"/>
        <v>0</v>
      </c>
      <c r="AE176" s="169" t="str">
        <f t="shared" ca="1" si="44"/>
        <v>-</v>
      </c>
      <c r="AF176" s="168" t="str">
        <f t="shared" ca="1" si="45"/>
        <v>-</v>
      </c>
      <c r="AG176" s="169" t="str">
        <f t="shared" ca="1" si="46"/>
        <v>-</v>
      </c>
      <c r="AH176" s="168" t="str">
        <f t="shared" ca="1" si="47"/>
        <v>-</v>
      </c>
      <c r="AI176" s="168">
        <f t="shared" ca="1" si="48"/>
        <v>0</v>
      </c>
      <c r="AJ176" s="170">
        <f t="shared" ca="1" si="49"/>
        <v>0</v>
      </c>
      <c r="AK176" s="168">
        <f t="shared" ca="1" si="28"/>
        <v>0</v>
      </c>
      <c r="AL176" s="168">
        <f t="shared" ca="1" si="29"/>
        <v>0</v>
      </c>
    </row>
    <row r="177" spans="1:38" ht="27" customHeight="1" x14ac:dyDescent="0.2">
      <c r="A177" s="56">
        <v>162</v>
      </c>
      <c r="B177" s="309" t="str">
        <f t="shared" ca="1" si="23"/>
        <v>A162</v>
      </c>
      <c r="C177" s="309"/>
      <c r="D177" s="57" t="str">
        <f t="shared" ca="1" si="24"/>
        <v/>
      </c>
      <c r="E177" s="59" t="str">
        <f t="shared" ca="1" si="25"/>
        <v/>
      </c>
      <c r="F177" s="215">
        <f ca="1">IF(LEN(B177)&gt;0,'OBRAČUNANA OSNOVNA PLAČA'!I171,"")</f>
        <v>0</v>
      </c>
      <c r="G177" s="60"/>
      <c r="H177" s="60"/>
      <c r="I177" s="60"/>
      <c r="J177" s="60"/>
      <c r="K177" s="60"/>
      <c r="L177" s="229">
        <f t="shared" si="42"/>
        <v>0</v>
      </c>
      <c r="M177" s="230">
        <f t="shared" ca="1" si="50"/>
        <v>0</v>
      </c>
      <c r="N177" s="230">
        <f t="shared" ca="1" si="51"/>
        <v>0</v>
      </c>
      <c r="O177" s="231">
        <f t="shared" ca="1" si="52"/>
        <v>0</v>
      </c>
      <c r="P177" s="232">
        <f t="shared" ca="1" si="53"/>
        <v>0</v>
      </c>
      <c r="Q177" s="233">
        <f t="shared" ca="1" si="43"/>
        <v>0</v>
      </c>
      <c r="R177" s="233">
        <f ca="1">IF(LEN(B177)&gt;0,'8'!R177-'8'!Q177,"")</f>
        <v>0</v>
      </c>
      <c r="S177" s="234"/>
      <c r="T177" s="34"/>
      <c r="U177" s="34"/>
      <c r="V177" s="34"/>
      <c r="W177" s="34"/>
      <c r="X177" s="34"/>
      <c r="Y177" s="34"/>
      <c r="Z177" s="34"/>
      <c r="AB177" s="167">
        <f>ROW()</f>
        <v>177</v>
      </c>
      <c r="AC177" s="168">
        <f t="shared" ca="1" si="26"/>
        <v>0</v>
      </c>
      <c r="AD177" s="168">
        <f t="shared" ca="1" si="27"/>
        <v>0</v>
      </c>
      <c r="AE177" s="169" t="str">
        <f t="shared" ca="1" si="44"/>
        <v>-</v>
      </c>
      <c r="AF177" s="168" t="str">
        <f t="shared" ca="1" si="45"/>
        <v>-</v>
      </c>
      <c r="AG177" s="169" t="str">
        <f t="shared" ca="1" si="46"/>
        <v>-</v>
      </c>
      <c r="AH177" s="168" t="str">
        <f t="shared" ca="1" si="47"/>
        <v>-</v>
      </c>
      <c r="AI177" s="168">
        <f t="shared" ca="1" si="48"/>
        <v>0</v>
      </c>
      <c r="AJ177" s="170">
        <f t="shared" ca="1" si="49"/>
        <v>0</v>
      </c>
      <c r="AK177" s="168">
        <f t="shared" ca="1" si="28"/>
        <v>0</v>
      </c>
      <c r="AL177" s="168">
        <f t="shared" ca="1" si="29"/>
        <v>0</v>
      </c>
    </row>
    <row r="178" spans="1:38" ht="27" customHeight="1" x14ac:dyDescent="0.2">
      <c r="A178" s="56">
        <v>163</v>
      </c>
      <c r="B178" s="309" t="str">
        <f t="shared" ca="1" si="23"/>
        <v>A163</v>
      </c>
      <c r="C178" s="309"/>
      <c r="D178" s="57" t="str">
        <f t="shared" ca="1" si="24"/>
        <v/>
      </c>
      <c r="E178" s="59" t="str">
        <f t="shared" ca="1" si="25"/>
        <v/>
      </c>
      <c r="F178" s="215">
        <f ca="1">IF(LEN(B178)&gt;0,'OBRAČUNANA OSNOVNA PLAČA'!I172,"")</f>
        <v>0</v>
      </c>
      <c r="G178" s="60"/>
      <c r="H178" s="60"/>
      <c r="I178" s="60"/>
      <c r="J178" s="60"/>
      <c r="K178" s="60"/>
      <c r="L178" s="229">
        <f t="shared" si="42"/>
        <v>0</v>
      </c>
      <c r="M178" s="230">
        <f t="shared" ca="1" si="50"/>
        <v>0</v>
      </c>
      <c r="N178" s="230">
        <f t="shared" ca="1" si="51"/>
        <v>0</v>
      </c>
      <c r="O178" s="231">
        <f t="shared" ca="1" si="52"/>
        <v>0</v>
      </c>
      <c r="P178" s="232">
        <f t="shared" ca="1" si="53"/>
        <v>0</v>
      </c>
      <c r="Q178" s="233">
        <f t="shared" ca="1" si="43"/>
        <v>0</v>
      </c>
      <c r="R178" s="233">
        <f ca="1">IF(LEN(B178)&gt;0,'8'!R178-'8'!Q178,"")</f>
        <v>0</v>
      </c>
      <c r="S178" s="234"/>
      <c r="T178" s="34"/>
      <c r="U178" s="34"/>
      <c r="V178" s="34"/>
      <c r="W178" s="34"/>
      <c r="X178" s="34"/>
      <c r="Y178" s="34"/>
      <c r="Z178" s="34"/>
      <c r="AB178" s="167">
        <f>ROW()</f>
        <v>178</v>
      </c>
      <c r="AC178" s="168">
        <f t="shared" ca="1" si="26"/>
        <v>0</v>
      </c>
      <c r="AD178" s="168">
        <f t="shared" ca="1" si="27"/>
        <v>0</v>
      </c>
      <c r="AE178" s="169" t="str">
        <f t="shared" ca="1" si="44"/>
        <v>-</v>
      </c>
      <c r="AF178" s="168" t="str">
        <f t="shared" ca="1" si="45"/>
        <v>-</v>
      </c>
      <c r="AG178" s="169" t="str">
        <f t="shared" ca="1" si="46"/>
        <v>-</v>
      </c>
      <c r="AH178" s="168" t="str">
        <f t="shared" ca="1" si="47"/>
        <v>-</v>
      </c>
      <c r="AI178" s="168">
        <f t="shared" ca="1" si="48"/>
        <v>0</v>
      </c>
      <c r="AJ178" s="170">
        <f t="shared" ca="1" si="49"/>
        <v>0</v>
      </c>
      <c r="AK178" s="168">
        <f t="shared" ca="1" si="28"/>
        <v>0</v>
      </c>
      <c r="AL178" s="168">
        <f t="shared" ca="1" si="29"/>
        <v>0</v>
      </c>
    </row>
    <row r="179" spans="1:38" ht="27" customHeight="1" x14ac:dyDescent="0.2">
      <c r="A179" s="56">
        <v>164</v>
      </c>
      <c r="B179" s="309" t="str">
        <f t="shared" ca="1" si="23"/>
        <v>A164</v>
      </c>
      <c r="C179" s="309"/>
      <c r="D179" s="57" t="str">
        <f t="shared" ca="1" si="24"/>
        <v/>
      </c>
      <c r="E179" s="59" t="str">
        <f t="shared" ca="1" si="25"/>
        <v/>
      </c>
      <c r="F179" s="215">
        <f ca="1">IF(LEN(B179)&gt;0,'OBRAČUNANA OSNOVNA PLAČA'!I173,"")</f>
        <v>0</v>
      </c>
      <c r="G179" s="60"/>
      <c r="H179" s="60"/>
      <c r="I179" s="60"/>
      <c r="J179" s="60"/>
      <c r="K179" s="60"/>
      <c r="L179" s="229">
        <f t="shared" si="42"/>
        <v>0</v>
      </c>
      <c r="M179" s="230">
        <f t="shared" ca="1" si="50"/>
        <v>0</v>
      </c>
      <c r="N179" s="230">
        <f t="shared" ca="1" si="51"/>
        <v>0</v>
      </c>
      <c r="O179" s="231">
        <f t="shared" ca="1" si="52"/>
        <v>0</v>
      </c>
      <c r="P179" s="232">
        <f t="shared" ca="1" si="53"/>
        <v>0</v>
      </c>
      <c r="Q179" s="233">
        <f t="shared" ca="1" si="43"/>
        <v>0</v>
      </c>
      <c r="R179" s="233">
        <f ca="1">IF(LEN(B179)&gt;0,'8'!R179-'8'!Q179,"")</f>
        <v>0</v>
      </c>
      <c r="S179" s="234"/>
      <c r="T179" s="34"/>
      <c r="U179" s="34"/>
      <c r="V179" s="34"/>
      <c r="W179" s="34"/>
      <c r="X179" s="34"/>
      <c r="Y179" s="34"/>
      <c r="Z179" s="34"/>
      <c r="AB179" s="167">
        <f>ROW()</f>
        <v>179</v>
      </c>
      <c r="AC179" s="168">
        <f t="shared" ca="1" si="26"/>
        <v>0</v>
      </c>
      <c r="AD179" s="168">
        <f t="shared" ca="1" si="27"/>
        <v>0</v>
      </c>
      <c r="AE179" s="169" t="str">
        <f t="shared" ca="1" si="44"/>
        <v>-</v>
      </c>
      <c r="AF179" s="168" t="str">
        <f t="shared" ca="1" si="45"/>
        <v>-</v>
      </c>
      <c r="AG179" s="169" t="str">
        <f t="shared" ca="1" si="46"/>
        <v>-</v>
      </c>
      <c r="AH179" s="168" t="str">
        <f t="shared" ca="1" si="47"/>
        <v>-</v>
      </c>
      <c r="AI179" s="168">
        <f t="shared" ca="1" si="48"/>
        <v>0</v>
      </c>
      <c r="AJ179" s="170">
        <f t="shared" ca="1" si="49"/>
        <v>0</v>
      </c>
      <c r="AK179" s="168">
        <f t="shared" ca="1" si="28"/>
        <v>0</v>
      </c>
      <c r="AL179" s="168">
        <f t="shared" ca="1" si="29"/>
        <v>0</v>
      </c>
    </row>
    <row r="180" spans="1:38" ht="27" customHeight="1" x14ac:dyDescent="0.2">
      <c r="A180" s="56">
        <v>165</v>
      </c>
      <c r="B180" s="309" t="str">
        <f t="shared" ca="1" si="23"/>
        <v>A165</v>
      </c>
      <c r="C180" s="309"/>
      <c r="D180" s="57" t="str">
        <f t="shared" ca="1" si="24"/>
        <v/>
      </c>
      <c r="E180" s="59" t="str">
        <f t="shared" ca="1" si="25"/>
        <v/>
      </c>
      <c r="F180" s="215">
        <f ca="1">IF(LEN(B180)&gt;0,'OBRAČUNANA OSNOVNA PLAČA'!I174,"")</f>
        <v>0</v>
      </c>
      <c r="G180" s="60"/>
      <c r="H180" s="60"/>
      <c r="I180" s="60"/>
      <c r="J180" s="60"/>
      <c r="K180" s="60"/>
      <c r="L180" s="229">
        <f t="shared" si="42"/>
        <v>0</v>
      </c>
      <c r="M180" s="230">
        <f t="shared" ca="1" si="50"/>
        <v>0</v>
      </c>
      <c r="N180" s="230">
        <f t="shared" ca="1" si="51"/>
        <v>0</v>
      </c>
      <c r="O180" s="231">
        <f t="shared" ca="1" si="52"/>
        <v>0</v>
      </c>
      <c r="P180" s="232">
        <f t="shared" ca="1" si="53"/>
        <v>0</v>
      </c>
      <c r="Q180" s="233">
        <f t="shared" ca="1" si="43"/>
        <v>0</v>
      </c>
      <c r="R180" s="233">
        <f ca="1">IF(LEN(B180)&gt;0,'8'!R180-'8'!Q180,"")</f>
        <v>0</v>
      </c>
      <c r="S180" s="234"/>
      <c r="T180" s="34"/>
      <c r="U180" s="34"/>
      <c r="V180" s="34"/>
      <c r="W180" s="34"/>
      <c r="X180" s="34"/>
      <c r="Y180" s="34"/>
      <c r="Z180" s="34"/>
      <c r="AB180" s="167">
        <f>ROW()</f>
        <v>180</v>
      </c>
      <c r="AC180" s="168">
        <f t="shared" ca="1" si="26"/>
        <v>0</v>
      </c>
      <c r="AD180" s="168">
        <f t="shared" ca="1" si="27"/>
        <v>0</v>
      </c>
      <c r="AE180" s="169" t="str">
        <f t="shared" ca="1" si="44"/>
        <v>-</v>
      </c>
      <c r="AF180" s="168" t="str">
        <f t="shared" ca="1" si="45"/>
        <v>-</v>
      </c>
      <c r="AG180" s="169" t="str">
        <f t="shared" ca="1" si="46"/>
        <v>-</v>
      </c>
      <c r="AH180" s="168" t="str">
        <f t="shared" ca="1" si="47"/>
        <v>-</v>
      </c>
      <c r="AI180" s="168">
        <f t="shared" ca="1" si="48"/>
        <v>0</v>
      </c>
      <c r="AJ180" s="170">
        <f t="shared" ca="1" si="49"/>
        <v>0</v>
      </c>
      <c r="AK180" s="168">
        <f t="shared" ca="1" si="28"/>
        <v>0</v>
      </c>
      <c r="AL180" s="168">
        <f t="shared" ca="1" si="29"/>
        <v>0</v>
      </c>
    </row>
    <row r="181" spans="1:38" ht="27" customHeight="1" x14ac:dyDescent="0.2">
      <c r="A181" s="56">
        <v>166</v>
      </c>
      <c r="B181" s="309" t="str">
        <f t="shared" ca="1" si="23"/>
        <v>A166</v>
      </c>
      <c r="C181" s="309"/>
      <c r="D181" s="57" t="str">
        <f t="shared" ca="1" si="24"/>
        <v/>
      </c>
      <c r="E181" s="59" t="str">
        <f t="shared" ca="1" si="25"/>
        <v/>
      </c>
      <c r="F181" s="215">
        <f ca="1">IF(LEN(B181)&gt;0,'OBRAČUNANA OSNOVNA PLAČA'!I175,"")</f>
        <v>0</v>
      </c>
      <c r="G181" s="60"/>
      <c r="H181" s="60"/>
      <c r="I181" s="60"/>
      <c r="J181" s="60"/>
      <c r="K181" s="60"/>
      <c r="L181" s="229">
        <f t="shared" si="42"/>
        <v>0</v>
      </c>
      <c r="M181" s="230">
        <f t="shared" ca="1" si="50"/>
        <v>0</v>
      </c>
      <c r="N181" s="230">
        <f t="shared" ca="1" si="51"/>
        <v>0</v>
      </c>
      <c r="O181" s="231">
        <f t="shared" ca="1" si="52"/>
        <v>0</v>
      </c>
      <c r="P181" s="232">
        <f t="shared" ca="1" si="53"/>
        <v>0</v>
      </c>
      <c r="Q181" s="233">
        <f t="shared" ca="1" si="43"/>
        <v>0</v>
      </c>
      <c r="R181" s="233">
        <f ca="1">IF(LEN(B181)&gt;0,'8'!R181-'8'!Q181,"")</f>
        <v>0</v>
      </c>
      <c r="S181" s="234"/>
      <c r="T181" s="34"/>
      <c r="U181" s="34"/>
      <c r="V181" s="34"/>
      <c r="W181" s="34"/>
      <c r="X181" s="34"/>
      <c r="Y181" s="34"/>
      <c r="Z181" s="34"/>
      <c r="AB181" s="167">
        <f>ROW()</f>
        <v>181</v>
      </c>
      <c r="AC181" s="168">
        <f t="shared" ca="1" si="26"/>
        <v>0</v>
      </c>
      <c r="AD181" s="168">
        <f t="shared" ca="1" si="27"/>
        <v>0</v>
      </c>
      <c r="AE181" s="169" t="str">
        <f t="shared" ca="1" si="44"/>
        <v>-</v>
      </c>
      <c r="AF181" s="168" t="str">
        <f t="shared" ca="1" si="45"/>
        <v>-</v>
      </c>
      <c r="AG181" s="169" t="str">
        <f t="shared" ca="1" si="46"/>
        <v>-</v>
      </c>
      <c r="AH181" s="168" t="str">
        <f t="shared" ca="1" si="47"/>
        <v>-</v>
      </c>
      <c r="AI181" s="168">
        <f t="shared" ca="1" si="48"/>
        <v>0</v>
      </c>
      <c r="AJ181" s="170">
        <f t="shared" ca="1" si="49"/>
        <v>0</v>
      </c>
      <c r="AK181" s="168">
        <f t="shared" ca="1" si="28"/>
        <v>0</v>
      </c>
      <c r="AL181" s="168">
        <f t="shared" ca="1" si="29"/>
        <v>0</v>
      </c>
    </row>
    <row r="182" spans="1:38" ht="27" customHeight="1" x14ac:dyDescent="0.2">
      <c r="A182" s="56">
        <v>167</v>
      </c>
      <c r="B182" s="309" t="str">
        <f t="shared" ca="1" si="23"/>
        <v>A167</v>
      </c>
      <c r="C182" s="309"/>
      <c r="D182" s="57" t="str">
        <f t="shared" ca="1" si="24"/>
        <v/>
      </c>
      <c r="E182" s="59" t="str">
        <f t="shared" ca="1" si="25"/>
        <v/>
      </c>
      <c r="F182" s="215">
        <f ca="1">IF(LEN(B182)&gt;0,'OBRAČUNANA OSNOVNA PLAČA'!I176,"")</f>
        <v>0</v>
      </c>
      <c r="G182" s="60"/>
      <c r="H182" s="60"/>
      <c r="I182" s="60"/>
      <c r="J182" s="60"/>
      <c r="K182" s="60"/>
      <c r="L182" s="229">
        <f t="shared" si="42"/>
        <v>0</v>
      </c>
      <c r="M182" s="230">
        <f t="shared" ca="1" si="50"/>
        <v>0</v>
      </c>
      <c r="N182" s="230">
        <f t="shared" ca="1" si="51"/>
        <v>0</v>
      </c>
      <c r="O182" s="231">
        <f t="shared" ca="1" si="52"/>
        <v>0</v>
      </c>
      <c r="P182" s="232">
        <f t="shared" ca="1" si="53"/>
        <v>0</v>
      </c>
      <c r="Q182" s="233">
        <f t="shared" ca="1" si="43"/>
        <v>0</v>
      </c>
      <c r="R182" s="233">
        <f ca="1">IF(LEN(B182)&gt;0,'8'!R182-'8'!Q182,"")</f>
        <v>0</v>
      </c>
      <c r="S182" s="234"/>
      <c r="T182" s="34"/>
      <c r="U182" s="34"/>
      <c r="V182" s="34"/>
      <c r="W182" s="34"/>
      <c r="X182" s="34"/>
      <c r="Y182" s="34"/>
      <c r="Z182" s="34"/>
      <c r="AB182" s="167">
        <f>ROW()</f>
        <v>182</v>
      </c>
      <c r="AC182" s="168">
        <f t="shared" ca="1" si="26"/>
        <v>0</v>
      </c>
      <c r="AD182" s="168">
        <f t="shared" ca="1" si="27"/>
        <v>0</v>
      </c>
      <c r="AE182" s="169" t="str">
        <f t="shared" ca="1" si="44"/>
        <v>-</v>
      </c>
      <c r="AF182" s="168" t="str">
        <f t="shared" ca="1" si="45"/>
        <v>-</v>
      </c>
      <c r="AG182" s="169" t="str">
        <f t="shared" ca="1" si="46"/>
        <v>-</v>
      </c>
      <c r="AH182" s="168" t="str">
        <f t="shared" ca="1" si="47"/>
        <v>-</v>
      </c>
      <c r="AI182" s="168">
        <f t="shared" ca="1" si="48"/>
        <v>0</v>
      </c>
      <c r="AJ182" s="170">
        <f t="shared" ca="1" si="49"/>
        <v>0</v>
      </c>
      <c r="AK182" s="168">
        <f t="shared" ca="1" si="28"/>
        <v>0</v>
      </c>
      <c r="AL182" s="168">
        <f t="shared" ca="1" si="29"/>
        <v>0</v>
      </c>
    </row>
    <row r="183" spans="1:38" ht="27" customHeight="1" x14ac:dyDescent="0.2">
      <c r="A183" s="56">
        <v>168</v>
      </c>
      <c r="B183" s="309" t="str">
        <f t="shared" ca="1" si="23"/>
        <v>A168</v>
      </c>
      <c r="C183" s="309"/>
      <c r="D183" s="57" t="str">
        <f t="shared" ca="1" si="24"/>
        <v/>
      </c>
      <c r="E183" s="59" t="str">
        <f t="shared" ca="1" si="25"/>
        <v/>
      </c>
      <c r="F183" s="215">
        <f ca="1">IF(LEN(B183)&gt;0,'OBRAČUNANA OSNOVNA PLAČA'!I177,"")</f>
        <v>0</v>
      </c>
      <c r="G183" s="60"/>
      <c r="H183" s="60"/>
      <c r="I183" s="60"/>
      <c r="J183" s="60"/>
      <c r="K183" s="60"/>
      <c r="L183" s="229">
        <f t="shared" si="42"/>
        <v>0</v>
      </c>
      <c r="M183" s="230">
        <f t="shared" ca="1" si="50"/>
        <v>0</v>
      </c>
      <c r="N183" s="230">
        <f t="shared" ca="1" si="51"/>
        <v>0</v>
      </c>
      <c r="O183" s="231">
        <f t="shared" ca="1" si="52"/>
        <v>0</v>
      </c>
      <c r="P183" s="232">
        <f t="shared" ca="1" si="53"/>
        <v>0</v>
      </c>
      <c r="Q183" s="233">
        <f t="shared" ca="1" si="43"/>
        <v>0</v>
      </c>
      <c r="R183" s="233">
        <f ca="1">IF(LEN(B183)&gt;0,'8'!R183-'8'!Q183,"")</f>
        <v>0</v>
      </c>
      <c r="S183" s="234"/>
      <c r="T183" s="34"/>
      <c r="U183" s="34"/>
      <c r="V183" s="34"/>
      <c r="W183" s="34"/>
      <c r="X183" s="34"/>
      <c r="Y183" s="34"/>
      <c r="Z183" s="34"/>
      <c r="AB183" s="167">
        <f>ROW()</f>
        <v>183</v>
      </c>
      <c r="AC183" s="168">
        <f t="shared" ca="1" si="26"/>
        <v>0</v>
      </c>
      <c r="AD183" s="168">
        <f t="shared" ca="1" si="27"/>
        <v>0</v>
      </c>
      <c r="AE183" s="169" t="str">
        <f t="shared" ca="1" si="44"/>
        <v>-</v>
      </c>
      <c r="AF183" s="168" t="str">
        <f t="shared" ca="1" si="45"/>
        <v>-</v>
      </c>
      <c r="AG183" s="169" t="str">
        <f t="shared" ca="1" si="46"/>
        <v>-</v>
      </c>
      <c r="AH183" s="168" t="str">
        <f t="shared" ca="1" si="47"/>
        <v>-</v>
      </c>
      <c r="AI183" s="168">
        <f t="shared" ca="1" si="48"/>
        <v>0</v>
      </c>
      <c r="AJ183" s="170">
        <f t="shared" ca="1" si="49"/>
        <v>0</v>
      </c>
      <c r="AK183" s="168">
        <f t="shared" ca="1" si="28"/>
        <v>0</v>
      </c>
      <c r="AL183" s="168">
        <f t="shared" ca="1" si="29"/>
        <v>0</v>
      </c>
    </row>
    <row r="184" spans="1:38" ht="27" customHeight="1" x14ac:dyDescent="0.2">
      <c r="A184" s="56">
        <v>169</v>
      </c>
      <c r="B184" s="309" t="str">
        <f t="shared" ca="1" si="23"/>
        <v>A169</v>
      </c>
      <c r="C184" s="309"/>
      <c r="D184" s="57" t="str">
        <f t="shared" ca="1" si="24"/>
        <v/>
      </c>
      <c r="E184" s="59" t="str">
        <f t="shared" ca="1" si="25"/>
        <v/>
      </c>
      <c r="F184" s="215">
        <f ca="1">IF(LEN(B184)&gt;0,'OBRAČUNANA OSNOVNA PLAČA'!I178,"")</f>
        <v>0</v>
      </c>
      <c r="G184" s="60"/>
      <c r="H184" s="60"/>
      <c r="I184" s="60"/>
      <c r="J184" s="60"/>
      <c r="K184" s="60"/>
      <c r="L184" s="229">
        <f t="shared" si="42"/>
        <v>0</v>
      </c>
      <c r="M184" s="230">
        <f t="shared" ca="1" si="50"/>
        <v>0</v>
      </c>
      <c r="N184" s="230">
        <f t="shared" ca="1" si="51"/>
        <v>0</v>
      </c>
      <c r="O184" s="231">
        <f t="shared" ca="1" si="52"/>
        <v>0</v>
      </c>
      <c r="P184" s="232">
        <f t="shared" ca="1" si="53"/>
        <v>0</v>
      </c>
      <c r="Q184" s="233">
        <f t="shared" ca="1" si="43"/>
        <v>0</v>
      </c>
      <c r="R184" s="233">
        <f ca="1">IF(LEN(B184)&gt;0,'8'!R184-'8'!Q184,"")</f>
        <v>0</v>
      </c>
      <c r="S184" s="234"/>
      <c r="T184" s="34"/>
      <c r="U184" s="34"/>
      <c r="V184" s="34"/>
      <c r="W184" s="34"/>
      <c r="X184" s="34"/>
      <c r="Y184" s="34"/>
      <c r="Z184" s="34"/>
      <c r="AB184" s="167">
        <f>ROW()</f>
        <v>184</v>
      </c>
      <c r="AC184" s="168">
        <f t="shared" ca="1" si="26"/>
        <v>0</v>
      </c>
      <c r="AD184" s="168">
        <f t="shared" ca="1" si="27"/>
        <v>0</v>
      </c>
      <c r="AE184" s="169" t="str">
        <f t="shared" ca="1" si="44"/>
        <v>-</v>
      </c>
      <c r="AF184" s="168" t="str">
        <f t="shared" ca="1" si="45"/>
        <v>-</v>
      </c>
      <c r="AG184" s="169" t="str">
        <f t="shared" ca="1" si="46"/>
        <v>-</v>
      </c>
      <c r="AH184" s="168" t="str">
        <f t="shared" ca="1" si="47"/>
        <v>-</v>
      </c>
      <c r="AI184" s="168">
        <f t="shared" ca="1" si="48"/>
        <v>0</v>
      </c>
      <c r="AJ184" s="170">
        <f t="shared" ca="1" si="49"/>
        <v>0</v>
      </c>
      <c r="AK184" s="168">
        <f t="shared" ca="1" si="28"/>
        <v>0</v>
      </c>
      <c r="AL184" s="168">
        <f t="shared" ca="1" si="29"/>
        <v>0</v>
      </c>
    </row>
    <row r="185" spans="1:38" ht="27" customHeight="1" x14ac:dyDescent="0.2">
      <c r="A185" s="56">
        <v>170</v>
      </c>
      <c r="B185" s="309" t="str">
        <f t="shared" ca="1" si="23"/>
        <v>A170</v>
      </c>
      <c r="C185" s="309"/>
      <c r="D185" s="57" t="str">
        <f t="shared" ca="1" si="24"/>
        <v/>
      </c>
      <c r="E185" s="59" t="str">
        <f t="shared" ca="1" si="25"/>
        <v/>
      </c>
      <c r="F185" s="215">
        <f ca="1">IF(LEN(B185)&gt;0,'OBRAČUNANA OSNOVNA PLAČA'!I179,"")</f>
        <v>0</v>
      </c>
      <c r="G185" s="60"/>
      <c r="H185" s="60"/>
      <c r="I185" s="60"/>
      <c r="J185" s="60"/>
      <c r="K185" s="60"/>
      <c r="L185" s="229">
        <f t="shared" si="42"/>
        <v>0</v>
      </c>
      <c r="M185" s="230">
        <f t="shared" ca="1" si="50"/>
        <v>0</v>
      </c>
      <c r="N185" s="230">
        <f t="shared" ca="1" si="51"/>
        <v>0</v>
      </c>
      <c r="O185" s="231">
        <f t="shared" ca="1" si="52"/>
        <v>0</v>
      </c>
      <c r="P185" s="232">
        <f t="shared" ca="1" si="53"/>
        <v>0</v>
      </c>
      <c r="Q185" s="233">
        <f t="shared" ca="1" si="43"/>
        <v>0</v>
      </c>
      <c r="R185" s="233">
        <f ca="1">IF(LEN(B185)&gt;0,'8'!R185-'8'!Q185,"")</f>
        <v>0</v>
      </c>
      <c r="S185" s="234"/>
      <c r="T185" s="34"/>
      <c r="U185" s="34"/>
      <c r="V185" s="34"/>
      <c r="W185" s="34"/>
      <c r="X185" s="34"/>
      <c r="Y185" s="34"/>
      <c r="Z185" s="34"/>
      <c r="AB185" s="167">
        <f>ROW()</f>
        <v>185</v>
      </c>
      <c r="AC185" s="168">
        <f t="shared" ca="1" si="26"/>
        <v>0</v>
      </c>
      <c r="AD185" s="168">
        <f t="shared" ca="1" si="27"/>
        <v>0</v>
      </c>
      <c r="AE185" s="169" t="str">
        <f t="shared" ca="1" si="44"/>
        <v>-</v>
      </c>
      <c r="AF185" s="168" t="str">
        <f t="shared" ca="1" si="45"/>
        <v>-</v>
      </c>
      <c r="AG185" s="169" t="str">
        <f t="shared" ca="1" si="46"/>
        <v>-</v>
      </c>
      <c r="AH185" s="168" t="str">
        <f t="shared" ca="1" si="47"/>
        <v>-</v>
      </c>
      <c r="AI185" s="168">
        <f t="shared" ca="1" si="48"/>
        <v>0</v>
      </c>
      <c r="AJ185" s="170">
        <f t="shared" ca="1" si="49"/>
        <v>0</v>
      </c>
      <c r="AK185" s="168">
        <f t="shared" ca="1" si="28"/>
        <v>0</v>
      </c>
      <c r="AL185" s="168">
        <f t="shared" ca="1" si="29"/>
        <v>0</v>
      </c>
    </row>
    <row r="186" spans="1:38" ht="27" customHeight="1" x14ac:dyDescent="0.2">
      <c r="A186" s="56">
        <v>171</v>
      </c>
      <c r="B186" s="309" t="str">
        <f t="shared" ca="1" si="23"/>
        <v>A171</v>
      </c>
      <c r="C186" s="309"/>
      <c r="D186" s="57" t="str">
        <f t="shared" ca="1" si="24"/>
        <v/>
      </c>
      <c r="E186" s="59" t="str">
        <f t="shared" ca="1" si="25"/>
        <v/>
      </c>
      <c r="F186" s="215">
        <f ca="1">IF(LEN(B186)&gt;0,'OBRAČUNANA OSNOVNA PLAČA'!I180,"")</f>
        <v>0</v>
      </c>
      <c r="G186" s="60"/>
      <c r="H186" s="60"/>
      <c r="I186" s="60"/>
      <c r="J186" s="60"/>
      <c r="K186" s="60"/>
      <c r="L186" s="229">
        <f t="shared" si="42"/>
        <v>0</v>
      </c>
      <c r="M186" s="230">
        <f t="shared" ca="1" si="50"/>
        <v>0</v>
      </c>
      <c r="N186" s="230">
        <f t="shared" ca="1" si="51"/>
        <v>0</v>
      </c>
      <c r="O186" s="231">
        <f t="shared" ca="1" si="52"/>
        <v>0</v>
      </c>
      <c r="P186" s="232">
        <f t="shared" ca="1" si="53"/>
        <v>0</v>
      </c>
      <c r="Q186" s="233">
        <f t="shared" ca="1" si="43"/>
        <v>0</v>
      </c>
      <c r="R186" s="233">
        <f ca="1">IF(LEN(B186)&gt;0,'8'!R186-'8'!Q186,"")</f>
        <v>0</v>
      </c>
      <c r="S186" s="234"/>
      <c r="T186" s="34"/>
      <c r="U186" s="34"/>
      <c r="V186" s="34"/>
      <c r="W186" s="34"/>
      <c r="X186" s="34"/>
      <c r="Y186" s="34"/>
      <c r="Z186" s="34"/>
      <c r="AB186" s="167">
        <f>ROW()</f>
        <v>186</v>
      </c>
      <c r="AC186" s="168">
        <f t="shared" ca="1" si="26"/>
        <v>0</v>
      </c>
      <c r="AD186" s="168">
        <f t="shared" ca="1" si="27"/>
        <v>0</v>
      </c>
      <c r="AE186" s="169" t="str">
        <f t="shared" ca="1" si="44"/>
        <v>-</v>
      </c>
      <c r="AF186" s="168" t="str">
        <f t="shared" ca="1" si="45"/>
        <v>-</v>
      </c>
      <c r="AG186" s="169" t="str">
        <f t="shared" ca="1" si="46"/>
        <v>-</v>
      </c>
      <c r="AH186" s="168" t="str">
        <f t="shared" ca="1" si="47"/>
        <v>-</v>
      </c>
      <c r="AI186" s="168">
        <f t="shared" ca="1" si="48"/>
        <v>0</v>
      </c>
      <c r="AJ186" s="170">
        <f t="shared" ca="1" si="49"/>
        <v>0</v>
      </c>
      <c r="AK186" s="168">
        <f t="shared" ca="1" si="28"/>
        <v>0</v>
      </c>
      <c r="AL186" s="168">
        <f t="shared" ca="1" si="29"/>
        <v>0</v>
      </c>
    </row>
    <row r="187" spans="1:38" ht="27" customHeight="1" x14ac:dyDescent="0.2">
      <c r="A187" s="56">
        <v>172</v>
      </c>
      <c r="B187" s="309" t="str">
        <f t="shared" ca="1" si="23"/>
        <v>A172</v>
      </c>
      <c r="C187" s="309"/>
      <c r="D187" s="57" t="str">
        <f t="shared" ca="1" si="24"/>
        <v/>
      </c>
      <c r="E187" s="59" t="str">
        <f t="shared" ca="1" si="25"/>
        <v/>
      </c>
      <c r="F187" s="215">
        <f ca="1">IF(LEN(B187)&gt;0,'OBRAČUNANA OSNOVNA PLAČA'!I181,"")</f>
        <v>0</v>
      </c>
      <c r="G187" s="60"/>
      <c r="H187" s="60"/>
      <c r="I187" s="60"/>
      <c r="J187" s="60"/>
      <c r="K187" s="60"/>
      <c r="L187" s="229">
        <f t="shared" si="42"/>
        <v>0</v>
      </c>
      <c r="M187" s="230">
        <f t="shared" ca="1" si="50"/>
        <v>0</v>
      </c>
      <c r="N187" s="230">
        <f t="shared" ca="1" si="51"/>
        <v>0</v>
      </c>
      <c r="O187" s="231">
        <f t="shared" ca="1" si="52"/>
        <v>0</v>
      </c>
      <c r="P187" s="232">
        <f t="shared" ca="1" si="53"/>
        <v>0</v>
      </c>
      <c r="Q187" s="233">
        <f t="shared" ca="1" si="43"/>
        <v>0</v>
      </c>
      <c r="R187" s="233">
        <f ca="1">IF(LEN(B187)&gt;0,'8'!R187-'8'!Q187,"")</f>
        <v>0</v>
      </c>
      <c r="S187" s="234"/>
      <c r="T187" s="34"/>
      <c r="U187" s="34"/>
      <c r="V187" s="34"/>
      <c r="W187" s="34"/>
      <c r="X187" s="34"/>
      <c r="Y187" s="34"/>
      <c r="Z187" s="34"/>
      <c r="AB187" s="167">
        <f>ROW()</f>
        <v>187</v>
      </c>
      <c r="AC187" s="168">
        <f t="shared" ca="1" si="26"/>
        <v>0</v>
      </c>
      <c r="AD187" s="168">
        <f t="shared" ca="1" si="27"/>
        <v>0</v>
      </c>
      <c r="AE187" s="169" t="str">
        <f t="shared" ca="1" si="44"/>
        <v>-</v>
      </c>
      <c r="AF187" s="168" t="str">
        <f t="shared" ca="1" si="45"/>
        <v>-</v>
      </c>
      <c r="AG187" s="169" t="str">
        <f t="shared" ca="1" si="46"/>
        <v>-</v>
      </c>
      <c r="AH187" s="168" t="str">
        <f t="shared" ca="1" si="47"/>
        <v>-</v>
      </c>
      <c r="AI187" s="168">
        <f t="shared" ca="1" si="48"/>
        <v>0</v>
      </c>
      <c r="AJ187" s="170">
        <f t="shared" ca="1" si="49"/>
        <v>0</v>
      </c>
      <c r="AK187" s="168">
        <f t="shared" ca="1" si="28"/>
        <v>0</v>
      </c>
      <c r="AL187" s="168">
        <f t="shared" ca="1" si="29"/>
        <v>0</v>
      </c>
    </row>
    <row r="188" spans="1:38" ht="27" customHeight="1" x14ac:dyDescent="0.2">
      <c r="A188" s="56">
        <v>173</v>
      </c>
      <c r="B188" s="309" t="str">
        <f t="shared" ca="1" si="23"/>
        <v>A173</v>
      </c>
      <c r="C188" s="309"/>
      <c r="D188" s="57" t="str">
        <f t="shared" ca="1" si="24"/>
        <v/>
      </c>
      <c r="E188" s="59" t="str">
        <f t="shared" ca="1" si="25"/>
        <v/>
      </c>
      <c r="F188" s="215">
        <f ca="1">IF(LEN(B188)&gt;0,'OBRAČUNANA OSNOVNA PLAČA'!I182,"")</f>
        <v>0</v>
      </c>
      <c r="G188" s="60"/>
      <c r="H188" s="60"/>
      <c r="I188" s="60"/>
      <c r="J188" s="60"/>
      <c r="K188" s="60"/>
      <c r="L188" s="229">
        <f t="shared" si="42"/>
        <v>0</v>
      </c>
      <c r="M188" s="230">
        <f t="shared" ca="1" si="50"/>
        <v>0</v>
      </c>
      <c r="N188" s="230">
        <f t="shared" ca="1" si="51"/>
        <v>0</v>
      </c>
      <c r="O188" s="231">
        <f t="shared" ca="1" si="52"/>
        <v>0</v>
      </c>
      <c r="P188" s="232">
        <f t="shared" ca="1" si="53"/>
        <v>0</v>
      </c>
      <c r="Q188" s="233">
        <f t="shared" ca="1" si="43"/>
        <v>0</v>
      </c>
      <c r="R188" s="233">
        <f ca="1">IF(LEN(B188)&gt;0,'8'!R188-'8'!Q188,"")</f>
        <v>0</v>
      </c>
      <c r="S188" s="234"/>
      <c r="T188" s="34"/>
      <c r="U188" s="34"/>
      <c r="V188" s="34"/>
      <c r="W188" s="34"/>
      <c r="X188" s="34"/>
      <c r="Y188" s="34"/>
      <c r="Z188" s="34"/>
      <c r="AB188" s="167">
        <f>ROW()</f>
        <v>188</v>
      </c>
      <c r="AC188" s="168">
        <f t="shared" ca="1" si="26"/>
        <v>0</v>
      </c>
      <c r="AD188" s="168">
        <f t="shared" ca="1" si="27"/>
        <v>0</v>
      </c>
      <c r="AE188" s="169" t="str">
        <f t="shared" ca="1" si="44"/>
        <v>-</v>
      </c>
      <c r="AF188" s="168" t="str">
        <f t="shared" ca="1" si="45"/>
        <v>-</v>
      </c>
      <c r="AG188" s="169" t="str">
        <f t="shared" ca="1" si="46"/>
        <v>-</v>
      </c>
      <c r="AH188" s="168" t="str">
        <f t="shared" ca="1" si="47"/>
        <v>-</v>
      </c>
      <c r="AI188" s="168">
        <f t="shared" ca="1" si="48"/>
        <v>0</v>
      </c>
      <c r="AJ188" s="170">
        <f t="shared" ca="1" si="49"/>
        <v>0</v>
      </c>
      <c r="AK188" s="168">
        <f t="shared" ca="1" si="28"/>
        <v>0</v>
      </c>
      <c r="AL188" s="168">
        <f t="shared" ca="1" si="29"/>
        <v>0</v>
      </c>
    </row>
    <row r="189" spans="1:38" ht="27" customHeight="1" x14ac:dyDescent="0.2">
      <c r="A189" s="56">
        <v>174</v>
      </c>
      <c r="B189" s="309" t="str">
        <f t="shared" ca="1" si="23"/>
        <v>A174</v>
      </c>
      <c r="C189" s="309"/>
      <c r="D189" s="57" t="str">
        <f t="shared" ca="1" si="24"/>
        <v/>
      </c>
      <c r="E189" s="59" t="str">
        <f t="shared" ca="1" si="25"/>
        <v/>
      </c>
      <c r="F189" s="215">
        <f ca="1">IF(LEN(B189)&gt;0,'OBRAČUNANA OSNOVNA PLAČA'!I183,"")</f>
        <v>0</v>
      </c>
      <c r="G189" s="60"/>
      <c r="H189" s="60"/>
      <c r="I189" s="60"/>
      <c r="J189" s="60"/>
      <c r="K189" s="60"/>
      <c r="L189" s="229">
        <f t="shared" si="42"/>
        <v>0</v>
      </c>
      <c r="M189" s="230">
        <f t="shared" ca="1" si="50"/>
        <v>0</v>
      </c>
      <c r="N189" s="230">
        <f t="shared" ca="1" si="51"/>
        <v>0</v>
      </c>
      <c r="O189" s="231">
        <f t="shared" ca="1" si="52"/>
        <v>0</v>
      </c>
      <c r="P189" s="232">
        <f t="shared" ca="1" si="53"/>
        <v>0</v>
      </c>
      <c r="Q189" s="233">
        <f t="shared" ca="1" si="43"/>
        <v>0</v>
      </c>
      <c r="R189" s="233">
        <f ca="1">IF(LEN(B189)&gt;0,'8'!R189-'8'!Q189,"")</f>
        <v>0</v>
      </c>
      <c r="S189" s="234"/>
      <c r="T189" s="34"/>
      <c r="U189" s="34"/>
      <c r="V189" s="34"/>
      <c r="W189" s="34"/>
      <c r="X189" s="34"/>
      <c r="Y189" s="34"/>
      <c r="Z189" s="34"/>
      <c r="AB189" s="167">
        <f>ROW()</f>
        <v>189</v>
      </c>
      <c r="AC189" s="168">
        <f t="shared" ca="1" si="26"/>
        <v>0</v>
      </c>
      <c r="AD189" s="168">
        <f t="shared" ca="1" si="27"/>
        <v>0</v>
      </c>
      <c r="AE189" s="169" t="str">
        <f t="shared" ca="1" si="44"/>
        <v>-</v>
      </c>
      <c r="AF189" s="168" t="str">
        <f t="shared" ca="1" si="45"/>
        <v>-</v>
      </c>
      <c r="AG189" s="169" t="str">
        <f t="shared" ca="1" si="46"/>
        <v>-</v>
      </c>
      <c r="AH189" s="168" t="str">
        <f t="shared" ca="1" si="47"/>
        <v>-</v>
      </c>
      <c r="AI189" s="168">
        <f t="shared" ca="1" si="48"/>
        <v>0</v>
      </c>
      <c r="AJ189" s="170">
        <f t="shared" ca="1" si="49"/>
        <v>0</v>
      </c>
      <c r="AK189" s="168">
        <f t="shared" ca="1" si="28"/>
        <v>0</v>
      </c>
      <c r="AL189" s="168">
        <f t="shared" ca="1" si="29"/>
        <v>0</v>
      </c>
    </row>
    <row r="190" spans="1:38" ht="27" customHeight="1" x14ac:dyDescent="0.2">
      <c r="A190" s="56">
        <v>175</v>
      </c>
      <c r="B190" s="309" t="str">
        <f t="shared" ca="1" si="23"/>
        <v>A175</v>
      </c>
      <c r="C190" s="309"/>
      <c r="D190" s="57" t="str">
        <f t="shared" ca="1" si="24"/>
        <v/>
      </c>
      <c r="E190" s="59" t="str">
        <f t="shared" ca="1" si="25"/>
        <v/>
      </c>
      <c r="F190" s="215">
        <f ca="1">IF(LEN(B190)&gt;0,'OBRAČUNANA OSNOVNA PLAČA'!I184,"")</f>
        <v>0</v>
      </c>
      <c r="G190" s="60"/>
      <c r="H190" s="60"/>
      <c r="I190" s="60"/>
      <c r="J190" s="60"/>
      <c r="K190" s="60"/>
      <c r="L190" s="229">
        <f t="shared" si="42"/>
        <v>0</v>
      </c>
      <c r="M190" s="230">
        <f t="shared" ca="1" si="50"/>
        <v>0</v>
      </c>
      <c r="N190" s="230">
        <f t="shared" ca="1" si="51"/>
        <v>0</v>
      </c>
      <c r="O190" s="231">
        <f t="shared" ca="1" si="52"/>
        <v>0</v>
      </c>
      <c r="P190" s="232">
        <f t="shared" ca="1" si="53"/>
        <v>0</v>
      </c>
      <c r="Q190" s="233">
        <f t="shared" ca="1" si="43"/>
        <v>0</v>
      </c>
      <c r="R190" s="233">
        <f ca="1">IF(LEN(B190)&gt;0,'8'!R190-'8'!Q190,"")</f>
        <v>0</v>
      </c>
      <c r="S190" s="234"/>
      <c r="T190" s="34"/>
      <c r="U190" s="34"/>
      <c r="V190" s="34"/>
      <c r="W190" s="34"/>
      <c r="X190" s="34"/>
      <c r="Y190" s="34"/>
      <c r="Z190" s="34"/>
      <c r="AB190" s="167">
        <f>ROW()</f>
        <v>190</v>
      </c>
      <c r="AC190" s="168">
        <f t="shared" ca="1" si="26"/>
        <v>0</v>
      </c>
      <c r="AD190" s="168">
        <f t="shared" ca="1" si="27"/>
        <v>0</v>
      </c>
      <c r="AE190" s="169" t="str">
        <f t="shared" ca="1" si="44"/>
        <v>-</v>
      </c>
      <c r="AF190" s="168" t="str">
        <f t="shared" ca="1" si="45"/>
        <v>-</v>
      </c>
      <c r="AG190" s="169" t="str">
        <f t="shared" ca="1" si="46"/>
        <v>-</v>
      </c>
      <c r="AH190" s="168" t="str">
        <f t="shared" ca="1" si="47"/>
        <v>-</v>
      </c>
      <c r="AI190" s="168">
        <f t="shared" ca="1" si="48"/>
        <v>0</v>
      </c>
      <c r="AJ190" s="170">
        <f t="shared" ca="1" si="49"/>
        <v>0</v>
      </c>
      <c r="AK190" s="168">
        <f t="shared" ca="1" si="28"/>
        <v>0</v>
      </c>
      <c r="AL190" s="168">
        <f t="shared" ca="1" si="29"/>
        <v>0</v>
      </c>
    </row>
    <row r="191" spans="1:38" ht="27" customHeight="1" x14ac:dyDescent="0.2">
      <c r="A191" s="56">
        <v>176</v>
      </c>
      <c r="B191" s="309" t="str">
        <f t="shared" ca="1" si="23"/>
        <v>A176</v>
      </c>
      <c r="C191" s="309"/>
      <c r="D191" s="57" t="str">
        <f t="shared" ca="1" si="24"/>
        <v/>
      </c>
      <c r="E191" s="59" t="str">
        <f t="shared" ca="1" si="25"/>
        <v/>
      </c>
      <c r="F191" s="215">
        <f ca="1">IF(LEN(B191)&gt;0,'OBRAČUNANA OSNOVNA PLAČA'!I185,"")</f>
        <v>0</v>
      </c>
      <c r="G191" s="60"/>
      <c r="H191" s="60"/>
      <c r="I191" s="60"/>
      <c r="J191" s="60"/>
      <c r="K191" s="60"/>
      <c r="L191" s="229">
        <f t="shared" si="42"/>
        <v>0</v>
      </c>
      <c r="M191" s="230">
        <f t="shared" ca="1" si="50"/>
        <v>0</v>
      </c>
      <c r="N191" s="230">
        <f t="shared" ca="1" si="51"/>
        <v>0</v>
      </c>
      <c r="O191" s="231">
        <f t="shared" ca="1" si="52"/>
        <v>0</v>
      </c>
      <c r="P191" s="232">
        <f t="shared" ca="1" si="53"/>
        <v>0</v>
      </c>
      <c r="Q191" s="233">
        <f t="shared" ca="1" si="43"/>
        <v>0</v>
      </c>
      <c r="R191" s="233">
        <f ca="1">IF(LEN(B191)&gt;0,'8'!R191-'8'!Q191,"")</f>
        <v>0</v>
      </c>
      <c r="S191" s="234"/>
      <c r="T191" s="34"/>
      <c r="U191" s="34"/>
      <c r="V191" s="34"/>
      <c r="W191" s="34"/>
      <c r="X191" s="34"/>
      <c r="Y191" s="34"/>
      <c r="Z191" s="34"/>
      <c r="AB191" s="167">
        <f>ROW()</f>
        <v>191</v>
      </c>
      <c r="AC191" s="168">
        <f t="shared" ca="1" si="26"/>
        <v>0</v>
      </c>
      <c r="AD191" s="168">
        <f t="shared" ca="1" si="27"/>
        <v>0</v>
      </c>
      <c r="AE191" s="169" t="str">
        <f t="shared" ca="1" si="44"/>
        <v>-</v>
      </c>
      <c r="AF191" s="168" t="str">
        <f t="shared" ca="1" si="45"/>
        <v>-</v>
      </c>
      <c r="AG191" s="169" t="str">
        <f t="shared" ca="1" si="46"/>
        <v>-</v>
      </c>
      <c r="AH191" s="168" t="str">
        <f t="shared" ca="1" si="47"/>
        <v>-</v>
      </c>
      <c r="AI191" s="168">
        <f t="shared" ca="1" si="48"/>
        <v>0</v>
      </c>
      <c r="AJ191" s="170">
        <f t="shared" ca="1" si="49"/>
        <v>0</v>
      </c>
      <c r="AK191" s="168">
        <f t="shared" ca="1" si="28"/>
        <v>0</v>
      </c>
      <c r="AL191" s="168">
        <f t="shared" ca="1" si="29"/>
        <v>0</v>
      </c>
    </row>
    <row r="192" spans="1:38" ht="27" customHeight="1" x14ac:dyDescent="0.2">
      <c r="A192" s="56">
        <v>177</v>
      </c>
      <c r="B192" s="309" t="str">
        <f t="shared" ca="1" si="23"/>
        <v>A177</v>
      </c>
      <c r="C192" s="309"/>
      <c r="D192" s="57" t="str">
        <f t="shared" ca="1" si="24"/>
        <v/>
      </c>
      <c r="E192" s="59" t="str">
        <f t="shared" ca="1" si="25"/>
        <v/>
      </c>
      <c r="F192" s="215">
        <f ca="1">IF(LEN(B192)&gt;0,'OBRAČUNANA OSNOVNA PLAČA'!I186,"")</f>
        <v>0</v>
      </c>
      <c r="G192" s="60"/>
      <c r="H192" s="60"/>
      <c r="I192" s="60"/>
      <c r="J192" s="60"/>
      <c r="K192" s="60"/>
      <c r="L192" s="229">
        <f t="shared" si="42"/>
        <v>0</v>
      </c>
      <c r="M192" s="230">
        <f t="shared" ca="1" si="50"/>
        <v>0</v>
      </c>
      <c r="N192" s="230">
        <f t="shared" ca="1" si="51"/>
        <v>0</v>
      </c>
      <c r="O192" s="231">
        <f t="shared" ca="1" si="52"/>
        <v>0</v>
      </c>
      <c r="P192" s="232">
        <f t="shared" ca="1" si="53"/>
        <v>0</v>
      </c>
      <c r="Q192" s="233">
        <f t="shared" ca="1" si="43"/>
        <v>0</v>
      </c>
      <c r="R192" s="233">
        <f ca="1">IF(LEN(B192)&gt;0,'8'!R192-'8'!Q192,"")</f>
        <v>0</v>
      </c>
      <c r="S192" s="234"/>
      <c r="T192" s="34"/>
      <c r="U192" s="34"/>
      <c r="V192" s="34"/>
      <c r="W192" s="34"/>
      <c r="X192" s="34"/>
      <c r="Y192" s="34"/>
      <c r="Z192" s="34"/>
      <c r="AB192" s="167">
        <f>ROW()</f>
        <v>192</v>
      </c>
      <c r="AC192" s="168">
        <f t="shared" ca="1" si="26"/>
        <v>0</v>
      </c>
      <c r="AD192" s="168">
        <f t="shared" ca="1" si="27"/>
        <v>0</v>
      </c>
      <c r="AE192" s="169" t="str">
        <f t="shared" ca="1" si="44"/>
        <v>-</v>
      </c>
      <c r="AF192" s="168" t="str">
        <f t="shared" ca="1" si="45"/>
        <v>-</v>
      </c>
      <c r="AG192" s="169" t="str">
        <f t="shared" ca="1" si="46"/>
        <v>-</v>
      </c>
      <c r="AH192" s="168" t="str">
        <f t="shared" ca="1" si="47"/>
        <v>-</v>
      </c>
      <c r="AI192" s="168">
        <f t="shared" ca="1" si="48"/>
        <v>0</v>
      </c>
      <c r="AJ192" s="170">
        <f t="shared" ca="1" si="49"/>
        <v>0</v>
      </c>
      <c r="AK192" s="168">
        <f t="shared" ca="1" si="28"/>
        <v>0</v>
      </c>
      <c r="AL192" s="168">
        <f t="shared" ca="1" si="29"/>
        <v>0</v>
      </c>
    </row>
    <row r="193" spans="1:38" ht="27" customHeight="1" x14ac:dyDescent="0.2">
      <c r="A193" s="56">
        <v>178</v>
      </c>
      <c r="B193" s="309" t="str">
        <f t="shared" ca="1" si="23"/>
        <v>A178</v>
      </c>
      <c r="C193" s="309"/>
      <c r="D193" s="57" t="str">
        <f t="shared" ca="1" si="24"/>
        <v/>
      </c>
      <c r="E193" s="59" t="str">
        <f t="shared" ca="1" si="25"/>
        <v/>
      </c>
      <c r="F193" s="215">
        <f ca="1">IF(LEN(B193)&gt;0,'OBRAČUNANA OSNOVNA PLAČA'!I187,"")</f>
        <v>0</v>
      </c>
      <c r="G193" s="60"/>
      <c r="H193" s="60"/>
      <c r="I193" s="60"/>
      <c r="J193" s="60"/>
      <c r="K193" s="60"/>
      <c r="L193" s="229">
        <f t="shared" si="42"/>
        <v>0</v>
      </c>
      <c r="M193" s="230">
        <f t="shared" ca="1" si="50"/>
        <v>0</v>
      </c>
      <c r="N193" s="230">
        <f t="shared" ca="1" si="51"/>
        <v>0</v>
      </c>
      <c r="O193" s="231">
        <f t="shared" ca="1" si="52"/>
        <v>0</v>
      </c>
      <c r="P193" s="232">
        <f t="shared" ca="1" si="53"/>
        <v>0</v>
      </c>
      <c r="Q193" s="233">
        <f t="shared" ca="1" si="43"/>
        <v>0</v>
      </c>
      <c r="R193" s="233">
        <f ca="1">IF(LEN(B193)&gt;0,'8'!R193-'8'!Q193,"")</f>
        <v>0</v>
      </c>
      <c r="S193" s="234"/>
      <c r="T193" s="34"/>
      <c r="U193" s="34"/>
      <c r="V193" s="34"/>
      <c r="W193" s="34"/>
      <c r="X193" s="34"/>
      <c r="Y193" s="34"/>
      <c r="Z193" s="34"/>
      <c r="AB193" s="167">
        <f>ROW()</f>
        <v>193</v>
      </c>
      <c r="AC193" s="168">
        <f t="shared" ca="1" si="26"/>
        <v>0</v>
      </c>
      <c r="AD193" s="168">
        <f t="shared" ca="1" si="27"/>
        <v>0</v>
      </c>
      <c r="AE193" s="169" t="str">
        <f t="shared" ca="1" si="44"/>
        <v>-</v>
      </c>
      <c r="AF193" s="168" t="str">
        <f t="shared" ca="1" si="45"/>
        <v>-</v>
      </c>
      <c r="AG193" s="169" t="str">
        <f t="shared" ca="1" si="46"/>
        <v>-</v>
      </c>
      <c r="AH193" s="168" t="str">
        <f t="shared" ca="1" si="47"/>
        <v>-</v>
      </c>
      <c r="AI193" s="168">
        <f t="shared" ca="1" si="48"/>
        <v>0</v>
      </c>
      <c r="AJ193" s="170">
        <f t="shared" ca="1" si="49"/>
        <v>0</v>
      </c>
      <c r="AK193" s="168">
        <f t="shared" ca="1" si="28"/>
        <v>0</v>
      </c>
      <c r="AL193" s="168">
        <f t="shared" ca="1" si="29"/>
        <v>0</v>
      </c>
    </row>
    <row r="194" spans="1:38" ht="27" customHeight="1" x14ac:dyDescent="0.2">
      <c r="A194" s="56">
        <v>179</v>
      </c>
      <c r="B194" s="309" t="str">
        <f t="shared" ca="1" si="23"/>
        <v>A179</v>
      </c>
      <c r="C194" s="309"/>
      <c r="D194" s="57" t="str">
        <f t="shared" ca="1" si="24"/>
        <v/>
      </c>
      <c r="E194" s="59" t="str">
        <f t="shared" ca="1" si="25"/>
        <v/>
      </c>
      <c r="F194" s="215">
        <f ca="1">IF(LEN(B194)&gt;0,'OBRAČUNANA OSNOVNA PLAČA'!I188,"")</f>
        <v>0</v>
      </c>
      <c r="G194" s="60"/>
      <c r="H194" s="60"/>
      <c r="I194" s="60"/>
      <c r="J194" s="60"/>
      <c r="K194" s="60"/>
      <c r="L194" s="229">
        <f t="shared" si="42"/>
        <v>0</v>
      </c>
      <c r="M194" s="230">
        <f t="shared" ca="1" si="50"/>
        <v>0</v>
      </c>
      <c r="N194" s="230">
        <f t="shared" ca="1" si="51"/>
        <v>0</v>
      </c>
      <c r="O194" s="231">
        <f t="shared" ca="1" si="52"/>
        <v>0</v>
      </c>
      <c r="P194" s="232">
        <f t="shared" ca="1" si="53"/>
        <v>0</v>
      </c>
      <c r="Q194" s="233">
        <f t="shared" ca="1" si="43"/>
        <v>0</v>
      </c>
      <c r="R194" s="233">
        <f ca="1">IF(LEN(B194)&gt;0,'8'!R194-'8'!Q194,"")</f>
        <v>0</v>
      </c>
      <c r="S194" s="234"/>
      <c r="T194" s="34"/>
      <c r="U194" s="34"/>
      <c r="V194" s="34"/>
      <c r="W194" s="34"/>
      <c r="X194" s="34"/>
      <c r="Y194" s="34"/>
      <c r="Z194" s="34"/>
      <c r="AB194" s="167">
        <f>ROW()</f>
        <v>194</v>
      </c>
      <c r="AC194" s="168">
        <f t="shared" ca="1" si="26"/>
        <v>0</v>
      </c>
      <c r="AD194" s="168">
        <f t="shared" ca="1" si="27"/>
        <v>0</v>
      </c>
      <c r="AE194" s="169" t="str">
        <f t="shared" ca="1" si="44"/>
        <v>-</v>
      </c>
      <c r="AF194" s="168" t="str">
        <f t="shared" ca="1" si="45"/>
        <v>-</v>
      </c>
      <c r="AG194" s="169" t="str">
        <f t="shared" ca="1" si="46"/>
        <v>-</v>
      </c>
      <c r="AH194" s="168" t="str">
        <f t="shared" ca="1" si="47"/>
        <v>-</v>
      </c>
      <c r="AI194" s="168">
        <f t="shared" ca="1" si="48"/>
        <v>0</v>
      </c>
      <c r="AJ194" s="170">
        <f t="shared" ca="1" si="49"/>
        <v>0</v>
      </c>
      <c r="AK194" s="168">
        <f t="shared" ca="1" si="28"/>
        <v>0</v>
      </c>
      <c r="AL194" s="168">
        <f t="shared" ca="1" si="29"/>
        <v>0</v>
      </c>
    </row>
    <row r="195" spans="1:38" ht="27" customHeight="1" x14ac:dyDescent="0.2">
      <c r="A195" s="56">
        <v>180</v>
      </c>
      <c r="B195" s="309" t="str">
        <f t="shared" ca="1" si="23"/>
        <v>A180</v>
      </c>
      <c r="C195" s="309"/>
      <c r="D195" s="57" t="str">
        <f t="shared" ca="1" si="24"/>
        <v/>
      </c>
      <c r="E195" s="59" t="str">
        <f t="shared" ca="1" si="25"/>
        <v/>
      </c>
      <c r="F195" s="215">
        <f ca="1">IF(LEN(B195)&gt;0,'OBRAČUNANA OSNOVNA PLAČA'!I189,"")</f>
        <v>0</v>
      </c>
      <c r="G195" s="60"/>
      <c r="H195" s="60"/>
      <c r="I195" s="60"/>
      <c r="J195" s="60"/>
      <c r="K195" s="60"/>
      <c r="L195" s="229">
        <f t="shared" si="42"/>
        <v>0</v>
      </c>
      <c r="M195" s="230">
        <f t="shared" ca="1" si="50"/>
        <v>0</v>
      </c>
      <c r="N195" s="230">
        <f t="shared" ca="1" si="51"/>
        <v>0</v>
      </c>
      <c r="O195" s="231">
        <f t="shared" ca="1" si="52"/>
        <v>0</v>
      </c>
      <c r="P195" s="232">
        <f t="shared" ca="1" si="53"/>
        <v>0</v>
      </c>
      <c r="Q195" s="233">
        <f t="shared" ca="1" si="43"/>
        <v>0</v>
      </c>
      <c r="R195" s="233">
        <f ca="1">IF(LEN(B195)&gt;0,'8'!R195-'8'!Q195,"")</f>
        <v>0</v>
      </c>
      <c r="S195" s="234"/>
      <c r="T195" s="34"/>
      <c r="U195" s="34"/>
      <c r="V195" s="34"/>
      <c r="W195" s="34"/>
      <c r="X195" s="34"/>
      <c r="Y195" s="34"/>
      <c r="Z195" s="34"/>
      <c r="AB195" s="167">
        <f>ROW()</f>
        <v>195</v>
      </c>
      <c r="AC195" s="168">
        <f t="shared" ca="1" si="26"/>
        <v>0</v>
      </c>
      <c r="AD195" s="168">
        <f t="shared" ca="1" si="27"/>
        <v>0</v>
      </c>
      <c r="AE195" s="169" t="str">
        <f t="shared" ca="1" si="44"/>
        <v>-</v>
      </c>
      <c r="AF195" s="168" t="str">
        <f t="shared" ca="1" si="45"/>
        <v>-</v>
      </c>
      <c r="AG195" s="169" t="str">
        <f t="shared" ca="1" si="46"/>
        <v>-</v>
      </c>
      <c r="AH195" s="168" t="str">
        <f t="shared" ca="1" si="47"/>
        <v>-</v>
      </c>
      <c r="AI195" s="168">
        <f t="shared" ca="1" si="48"/>
        <v>0</v>
      </c>
      <c r="AJ195" s="170">
        <f t="shared" ca="1" si="49"/>
        <v>0</v>
      </c>
      <c r="AK195" s="168">
        <f t="shared" ca="1" si="28"/>
        <v>0</v>
      </c>
      <c r="AL195" s="168">
        <f t="shared" ca="1" si="29"/>
        <v>0</v>
      </c>
    </row>
    <row r="196" spans="1:38" ht="27" customHeight="1" x14ac:dyDescent="0.2">
      <c r="A196" s="56">
        <v>181</v>
      </c>
      <c r="B196" s="309" t="str">
        <f t="shared" ca="1" si="23"/>
        <v>A181</v>
      </c>
      <c r="C196" s="309"/>
      <c r="D196" s="57" t="str">
        <f t="shared" ca="1" si="24"/>
        <v/>
      </c>
      <c r="E196" s="59" t="str">
        <f t="shared" ca="1" si="25"/>
        <v/>
      </c>
      <c r="F196" s="215">
        <f ca="1">IF(LEN(B196)&gt;0,'OBRAČUNANA OSNOVNA PLAČA'!I190,"")</f>
        <v>0</v>
      </c>
      <c r="G196" s="60"/>
      <c r="H196" s="60"/>
      <c r="I196" s="60"/>
      <c r="J196" s="60"/>
      <c r="K196" s="60"/>
      <c r="L196" s="229">
        <f t="shared" si="42"/>
        <v>0</v>
      </c>
      <c r="M196" s="230">
        <f t="shared" ca="1" si="50"/>
        <v>0</v>
      </c>
      <c r="N196" s="230">
        <f t="shared" ca="1" si="51"/>
        <v>0</v>
      </c>
      <c r="O196" s="231">
        <f t="shared" ca="1" si="52"/>
        <v>0</v>
      </c>
      <c r="P196" s="232">
        <f t="shared" ca="1" si="53"/>
        <v>0</v>
      </c>
      <c r="Q196" s="233">
        <f t="shared" ca="1" si="43"/>
        <v>0</v>
      </c>
      <c r="R196" s="233">
        <f ca="1">IF(LEN(B196)&gt;0,'8'!R196-'8'!Q196,"")</f>
        <v>0</v>
      </c>
      <c r="S196" s="234"/>
      <c r="T196" s="34"/>
      <c r="U196" s="34"/>
      <c r="V196" s="34"/>
      <c r="W196" s="34"/>
      <c r="X196" s="34"/>
      <c r="Y196" s="34"/>
      <c r="Z196" s="34"/>
      <c r="AB196" s="167">
        <f>ROW()</f>
        <v>196</v>
      </c>
      <c r="AC196" s="168">
        <f t="shared" ca="1" si="26"/>
        <v>0</v>
      </c>
      <c r="AD196" s="168">
        <f t="shared" ca="1" si="27"/>
        <v>0</v>
      </c>
      <c r="AE196" s="169" t="str">
        <f t="shared" ca="1" si="44"/>
        <v>-</v>
      </c>
      <c r="AF196" s="168" t="str">
        <f t="shared" ca="1" si="45"/>
        <v>-</v>
      </c>
      <c r="AG196" s="169" t="str">
        <f t="shared" ca="1" si="46"/>
        <v>-</v>
      </c>
      <c r="AH196" s="168" t="str">
        <f t="shared" ca="1" si="47"/>
        <v>-</v>
      </c>
      <c r="AI196" s="168">
        <f t="shared" ca="1" si="48"/>
        <v>0</v>
      </c>
      <c r="AJ196" s="170">
        <f t="shared" ca="1" si="49"/>
        <v>0</v>
      </c>
      <c r="AK196" s="168">
        <f t="shared" ca="1" si="28"/>
        <v>0</v>
      </c>
      <c r="AL196" s="168">
        <f t="shared" ca="1" si="29"/>
        <v>0</v>
      </c>
    </row>
    <row r="197" spans="1:38" ht="27" customHeight="1" x14ac:dyDescent="0.2">
      <c r="A197" s="56">
        <v>182</v>
      </c>
      <c r="B197" s="309" t="str">
        <f t="shared" ca="1" si="23"/>
        <v>A182</v>
      </c>
      <c r="C197" s="309"/>
      <c r="D197" s="57" t="str">
        <f t="shared" ca="1" si="24"/>
        <v/>
      </c>
      <c r="E197" s="59" t="str">
        <f t="shared" ca="1" si="25"/>
        <v/>
      </c>
      <c r="F197" s="215">
        <f ca="1">IF(LEN(B197)&gt;0,'OBRAČUNANA OSNOVNA PLAČA'!I191,"")</f>
        <v>0</v>
      </c>
      <c r="G197" s="60"/>
      <c r="H197" s="60"/>
      <c r="I197" s="60"/>
      <c r="J197" s="60"/>
      <c r="K197" s="60"/>
      <c r="L197" s="229">
        <f t="shared" si="42"/>
        <v>0</v>
      </c>
      <c r="M197" s="230">
        <f t="shared" ca="1" si="50"/>
        <v>0</v>
      </c>
      <c r="N197" s="230">
        <f t="shared" ca="1" si="51"/>
        <v>0</v>
      </c>
      <c r="O197" s="231">
        <f t="shared" ca="1" si="52"/>
        <v>0</v>
      </c>
      <c r="P197" s="232">
        <f t="shared" ca="1" si="53"/>
        <v>0</v>
      </c>
      <c r="Q197" s="233">
        <f t="shared" ca="1" si="43"/>
        <v>0</v>
      </c>
      <c r="R197" s="233">
        <f ca="1">IF(LEN(B197)&gt;0,'8'!R197-'8'!Q197,"")</f>
        <v>0</v>
      </c>
      <c r="S197" s="234"/>
      <c r="T197" s="34"/>
      <c r="U197" s="34"/>
      <c r="V197" s="34"/>
      <c r="W197" s="34"/>
      <c r="X197" s="34"/>
      <c r="Y197" s="34"/>
      <c r="Z197" s="34"/>
      <c r="AB197" s="167">
        <f>ROW()</f>
        <v>197</v>
      </c>
      <c r="AC197" s="168">
        <f t="shared" ca="1" si="26"/>
        <v>0</v>
      </c>
      <c r="AD197" s="168">
        <f t="shared" ca="1" si="27"/>
        <v>0</v>
      </c>
      <c r="AE197" s="169" t="str">
        <f t="shared" ca="1" si="44"/>
        <v>-</v>
      </c>
      <c r="AF197" s="168" t="str">
        <f t="shared" ca="1" si="45"/>
        <v>-</v>
      </c>
      <c r="AG197" s="169" t="str">
        <f t="shared" ca="1" si="46"/>
        <v>-</v>
      </c>
      <c r="AH197" s="168" t="str">
        <f t="shared" ca="1" si="47"/>
        <v>-</v>
      </c>
      <c r="AI197" s="168">
        <f t="shared" ca="1" si="48"/>
        <v>0</v>
      </c>
      <c r="AJ197" s="170">
        <f t="shared" ca="1" si="49"/>
        <v>0</v>
      </c>
      <c r="AK197" s="168">
        <f t="shared" ca="1" si="28"/>
        <v>0</v>
      </c>
      <c r="AL197" s="168">
        <f t="shared" ca="1" si="29"/>
        <v>0</v>
      </c>
    </row>
    <row r="198" spans="1:38" ht="27" customHeight="1" x14ac:dyDescent="0.2">
      <c r="A198" s="56">
        <v>183</v>
      </c>
      <c r="B198" s="309" t="str">
        <f t="shared" ca="1" si="23"/>
        <v>A183</v>
      </c>
      <c r="C198" s="309"/>
      <c r="D198" s="57" t="str">
        <f t="shared" ca="1" si="24"/>
        <v/>
      </c>
      <c r="E198" s="59" t="str">
        <f t="shared" ca="1" si="25"/>
        <v/>
      </c>
      <c r="F198" s="215">
        <f ca="1">IF(LEN(B198)&gt;0,'OBRAČUNANA OSNOVNA PLAČA'!I192,"")</f>
        <v>0</v>
      </c>
      <c r="G198" s="60"/>
      <c r="H198" s="60"/>
      <c r="I198" s="60"/>
      <c r="J198" s="60"/>
      <c r="K198" s="60"/>
      <c r="L198" s="229">
        <f t="shared" si="42"/>
        <v>0</v>
      </c>
      <c r="M198" s="230">
        <f t="shared" ca="1" si="50"/>
        <v>0</v>
      </c>
      <c r="N198" s="230">
        <f t="shared" ca="1" si="51"/>
        <v>0</v>
      </c>
      <c r="O198" s="231">
        <f t="shared" ca="1" si="52"/>
        <v>0</v>
      </c>
      <c r="P198" s="232">
        <f t="shared" ca="1" si="53"/>
        <v>0</v>
      </c>
      <c r="Q198" s="233">
        <f t="shared" ca="1" si="43"/>
        <v>0</v>
      </c>
      <c r="R198" s="233">
        <f ca="1">IF(LEN(B198)&gt;0,'8'!R198-'8'!Q198,"")</f>
        <v>0</v>
      </c>
      <c r="S198" s="234"/>
      <c r="T198" s="34"/>
      <c r="U198" s="34"/>
      <c r="V198" s="34"/>
      <c r="W198" s="34"/>
      <c r="X198" s="34"/>
      <c r="Y198" s="34"/>
      <c r="Z198" s="34"/>
      <c r="AB198" s="167">
        <f>ROW()</f>
        <v>198</v>
      </c>
      <c r="AC198" s="168">
        <f t="shared" ca="1" si="26"/>
        <v>0</v>
      </c>
      <c r="AD198" s="168">
        <f t="shared" ca="1" si="27"/>
        <v>0</v>
      </c>
      <c r="AE198" s="169" t="str">
        <f t="shared" ca="1" si="44"/>
        <v>-</v>
      </c>
      <c r="AF198" s="168" t="str">
        <f t="shared" ca="1" si="45"/>
        <v>-</v>
      </c>
      <c r="AG198" s="169" t="str">
        <f t="shared" ca="1" si="46"/>
        <v>-</v>
      </c>
      <c r="AH198" s="168" t="str">
        <f t="shared" ca="1" si="47"/>
        <v>-</v>
      </c>
      <c r="AI198" s="168">
        <f t="shared" ca="1" si="48"/>
        <v>0</v>
      </c>
      <c r="AJ198" s="170">
        <f t="shared" ca="1" si="49"/>
        <v>0</v>
      </c>
      <c r="AK198" s="168">
        <f t="shared" ca="1" si="28"/>
        <v>0</v>
      </c>
      <c r="AL198" s="168">
        <f t="shared" ca="1" si="29"/>
        <v>0</v>
      </c>
    </row>
    <row r="199" spans="1:38" ht="27" customHeight="1" x14ac:dyDescent="0.2">
      <c r="A199" s="56">
        <v>184</v>
      </c>
      <c r="B199" s="309" t="str">
        <f t="shared" ca="1" si="23"/>
        <v>A184</v>
      </c>
      <c r="C199" s="309"/>
      <c r="D199" s="57" t="str">
        <f t="shared" ca="1" si="24"/>
        <v/>
      </c>
      <c r="E199" s="59" t="str">
        <f t="shared" ca="1" si="25"/>
        <v/>
      </c>
      <c r="F199" s="215">
        <f ca="1">IF(LEN(B199)&gt;0,'OBRAČUNANA OSNOVNA PLAČA'!I193,"")</f>
        <v>0</v>
      </c>
      <c r="G199" s="60"/>
      <c r="H199" s="60"/>
      <c r="I199" s="60"/>
      <c r="J199" s="60"/>
      <c r="K199" s="60"/>
      <c r="L199" s="229">
        <f t="shared" si="42"/>
        <v>0</v>
      </c>
      <c r="M199" s="230">
        <f t="shared" ca="1" si="50"/>
        <v>0</v>
      </c>
      <c r="N199" s="230">
        <f t="shared" ca="1" si="51"/>
        <v>0</v>
      </c>
      <c r="O199" s="231">
        <f t="shared" ca="1" si="52"/>
        <v>0</v>
      </c>
      <c r="P199" s="232">
        <f t="shared" ca="1" si="53"/>
        <v>0</v>
      </c>
      <c r="Q199" s="233">
        <f t="shared" ca="1" si="43"/>
        <v>0</v>
      </c>
      <c r="R199" s="233">
        <f ca="1">IF(LEN(B199)&gt;0,'8'!R199-'8'!Q199,"")</f>
        <v>0</v>
      </c>
      <c r="S199" s="234"/>
      <c r="T199" s="34"/>
      <c r="U199" s="34"/>
      <c r="V199" s="34"/>
      <c r="W199" s="34"/>
      <c r="X199" s="34"/>
      <c r="Y199" s="34"/>
      <c r="Z199" s="34"/>
      <c r="AB199" s="167">
        <f>ROW()</f>
        <v>199</v>
      </c>
      <c r="AC199" s="168">
        <f t="shared" ca="1" si="26"/>
        <v>0</v>
      </c>
      <c r="AD199" s="168">
        <f t="shared" ca="1" si="27"/>
        <v>0</v>
      </c>
      <c r="AE199" s="169" t="str">
        <f t="shared" ca="1" si="44"/>
        <v>-</v>
      </c>
      <c r="AF199" s="168" t="str">
        <f t="shared" ca="1" si="45"/>
        <v>-</v>
      </c>
      <c r="AG199" s="169" t="str">
        <f t="shared" ca="1" si="46"/>
        <v>-</v>
      </c>
      <c r="AH199" s="168" t="str">
        <f t="shared" ca="1" si="47"/>
        <v>-</v>
      </c>
      <c r="AI199" s="168">
        <f t="shared" ca="1" si="48"/>
        <v>0</v>
      </c>
      <c r="AJ199" s="170">
        <f t="shared" ca="1" si="49"/>
        <v>0</v>
      </c>
      <c r="AK199" s="168">
        <f t="shared" ca="1" si="28"/>
        <v>0</v>
      </c>
      <c r="AL199" s="168">
        <f t="shared" ca="1" si="29"/>
        <v>0</v>
      </c>
    </row>
    <row r="200" spans="1:38" ht="27" customHeight="1" x14ac:dyDescent="0.2">
      <c r="A200" s="56">
        <v>185</v>
      </c>
      <c r="B200" s="309" t="str">
        <f t="shared" ca="1" si="23"/>
        <v>A185</v>
      </c>
      <c r="C200" s="309"/>
      <c r="D200" s="57" t="str">
        <f t="shared" ca="1" si="24"/>
        <v/>
      </c>
      <c r="E200" s="59" t="str">
        <f t="shared" ca="1" si="25"/>
        <v/>
      </c>
      <c r="F200" s="215">
        <f ca="1">IF(LEN(B200)&gt;0,'OBRAČUNANA OSNOVNA PLAČA'!I194,"")</f>
        <v>0</v>
      </c>
      <c r="G200" s="60"/>
      <c r="H200" s="60"/>
      <c r="I200" s="60"/>
      <c r="J200" s="60"/>
      <c r="K200" s="60"/>
      <c r="L200" s="229">
        <f t="shared" si="42"/>
        <v>0</v>
      </c>
      <c r="M200" s="230">
        <f t="shared" ca="1" si="50"/>
        <v>0</v>
      </c>
      <c r="N200" s="230">
        <f t="shared" ca="1" si="51"/>
        <v>0</v>
      </c>
      <c r="O200" s="231">
        <f t="shared" ca="1" si="52"/>
        <v>0</v>
      </c>
      <c r="P200" s="232">
        <f t="shared" ca="1" si="53"/>
        <v>0</v>
      </c>
      <c r="Q200" s="233">
        <f t="shared" ca="1" si="43"/>
        <v>0</v>
      </c>
      <c r="R200" s="233">
        <f ca="1">IF(LEN(B200)&gt;0,'8'!R200-'8'!Q200,"")</f>
        <v>0</v>
      </c>
      <c r="S200" s="234"/>
      <c r="T200" s="34"/>
      <c r="U200" s="34"/>
      <c r="V200" s="34"/>
      <c r="W200" s="34"/>
      <c r="X200" s="34"/>
      <c r="Y200" s="34"/>
      <c r="Z200" s="34"/>
      <c r="AB200" s="167">
        <f>ROW()</f>
        <v>200</v>
      </c>
      <c r="AC200" s="168">
        <f t="shared" ca="1" si="26"/>
        <v>0</v>
      </c>
      <c r="AD200" s="168">
        <f t="shared" ca="1" si="27"/>
        <v>0</v>
      </c>
      <c r="AE200" s="169" t="str">
        <f t="shared" ca="1" si="44"/>
        <v>-</v>
      </c>
      <c r="AF200" s="168" t="str">
        <f t="shared" ca="1" si="45"/>
        <v>-</v>
      </c>
      <c r="AG200" s="169" t="str">
        <f t="shared" ca="1" si="46"/>
        <v>-</v>
      </c>
      <c r="AH200" s="168" t="str">
        <f t="shared" ca="1" si="47"/>
        <v>-</v>
      </c>
      <c r="AI200" s="168">
        <f t="shared" ca="1" si="48"/>
        <v>0</v>
      </c>
      <c r="AJ200" s="170">
        <f t="shared" ca="1" si="49"/>
        <v>0</v>
      </c>
      <c r="AK200" s="168">
        <f t="shared" ca="1" si="28"/>
        <v>0</v>
      </c>
      <c r="AL200" s="168">
        <f t="shared" ca="1" si="29"/>
        <v>0</v>
      </c>
    </row>
    <row r="201" spans="1:38" ht="27" customHeight="1" x14ac:dyDescent="0.2">
      <c r="A201" s="56">
        <v>186</v>
      </c>
      <c r="B201" s="309" t="str">
        <f t="shared" ca="1" si="23"/>
        <v>A186</v>
      </c>
      <c r="C201" s="309"/>
      <c r="D201" s="57" t="str">
        <f t="shared" ca="1" si="24"/>
        <v/>
      </c>
      <c r="E201" s="59" t="str">
        <f t="shared" ca="1" si="25"/>
        <v/>
      </c>
      <c r="F201" s="215">
        <f ca="1">IF(LEN(B201)&gt;0,'OBRAČUNANA OSNOVNA PLAČA'!I195,"")</f>
        <v>0</v>
      </c>
      <c r="G201" s="60"/>
      <c r="H201" s="60"/>
      <c r="I201" s="60"/>
      <c r="J201" s="60"/>
      <c r="K201" s="60"/>
      <c r="L201" s="229">
        <f t="shared" si="42"/>
        <v>0</v>
      </c>
      <c r="M201" s="230">
        <f t="shared" ca="1" si="50"/>
        <v>0</v>
      </c>
      <c r="N201" s="230">
        <f t="shared" ca="1" si="51"/>
        <v>0</v>
      </c>
      <c r="O201" s="231">
        <f t="shared" ca="1" si="52"/>
        <v>0</v>
      </c>
      <c r="P201" s="232">
        <f t="shared" ca="1" si="53"/>
        <v>0</v>
      </c>
      <c r="Q201" s="233">
        <f t="shared" ca="1" si="43"/>
        <v>0</v>
      </c>
      <c r="R201" s="233">
        <f ca="1">IF(LEN(B201)&gt;0,'8'!R201-'8'!Q201,"")</f>
        <v>0</v>
      </c>
      <c r="S201" s="234"/>
      <c r="T201" s="34"/>
      <c r="U201" s="34"/>
      <c r="V201" s="34"/>
      <c r="W201" s="34"/>
      <c r="X201" s="34"/>
      <c r="Y201" s="34"/>
      <c r="Z201" s="34"/>
      <c r="AB201" s="167">
        <f>ROW()</f>
        <v>201</v>
      </c>
      <c r="AC201" s="168">
        <f t="shared" ca="1" si="26"/>
        <v>0</v>
      </c>
      <c r="AD201" s="168">
        <f t="shared" ca="1" si="27"/>
        <v>0</v>
      </c>
      <c r="AE201" s="169" t="str">
        <f t="shared" ca="1" si="44"/>
        <v>-</v>
      </c>
      <c r="AF201" s="168" t="str">
        <f t="shared" ca="1" si="45"/>
        <v>-</v>
      </c>
      <c r="AG201" s="169" t="str">
        <f t="shared" ca="1" si="46"/>
        <v>-</v>
      </c>
      <c r="AH201" s="168" t="str">
        <f t="shared" ca="1" si="47"/>
        <v>-</v>
      </c>
      <c r="AI201" s="168">
        <f t="shared" ca="1" si="48"/>
        <v>0</v>
      </c>
      <c r="AJ201" s="170">
        <f t="shared" ca="1" si="49"/>
        <v>0</v>
      </c>
      <c r="AK201" s="168">
        <f t="shared" ca="1" si="28"/>
        <v>0</v>
      </c>
      <c r="AL201" s="168">
        <f t="shared" ca="1" si="29"/>
        <v>0</v>
      </c>
    </row>
    <row r="202" spans="1:38" ht="27" customHeight="1" x14ac:dyDescent="0.2">
      <c r="A202" s="56">
        <v>187</v>
      </c>
      <c r="B202" s="309" t="str">
        <f t="shared" ca="1" si="23"/>
        <v>A187</v>
      </c>
      <c r="C202" s="309"/>
      <c r="D202" s="57" t="str">
        <f t="shared" ca="1" si="24"/>
        <v/>
      </c>
      <c r="E202" s="59" t="str">
        <f t="shared" ca="1" si="25"/>
        <v/>
      </c>
      <c r="F202" s="215">
        <f ca="1">IF(LEN(B202)&gt;0,'OBRAČUNANA OSNOVNA PLAČA'!I196,"")</f>
        <v>0</v>
      </c>
      <c r="G202" s="60"/>
      <c r="H202" s="60"/>
      <c r="I202" s="60"/>
      <c r="J202" s="60"/>
      <c r="K202" s="60"/>
      <c r="L202" s="229">
        <f t="shared" si="42"/>
        <v>0</v>
      </c>
      <c r="M202" s="230">
        <f t="shared" ca="1" si="50"/>
        <v>0</v>
      </c>
      <c r="N202" s="230">
        <f t="shared" ca="1" si="51"/>
        <v>0</v>
      </c>
      <c r="O202" s="231">
        <f t="shared" ca="1" si="52"/>
        <v>0</v>
      </c>
      <c r="P202" s="232">
        <f t="shared" ca="1" si="53"/>
        <v>0</v>
      </c>
      <c r="Q202" s="233">
        <f t="shared" ca="1" si="43"/>
        <v>0</v>
      </c>
      <c r="R202" s="233">
        <f ca="1">IF(LEN(B202)&gt;0,'8'!R202-'8'!Q202,"")</f>
        <v>0</v>
      </c>
      <c r="S202" s="234"/>
      <c r="T202" s="34"/>
      <c r="U202" s="34"/>
      <c r="V202" s="34"/>
      <c r="W202" s="34"/>
      <c r="X202" s="34"/>
      <c r="Y202" s="34"/>
      <c r="Z202" s="34"/>
      <c r="AB202" s="167">
        <f>ROW()</f>
        <v>202</v>
      </c>
      <c r="AC202" s="168">
        <f t="shared" ca="1" si="26"/>
        <v>0</v>
      </c>
      <c r="AD202" s="168">
        <f t="shared" ca="1" si="27"/>
        <v>0</v>
      </c>
      <c r="AE202" s="169" t="str">
        <f t="shared" ca="1" si="44"/>
        <v>-</v>
      </c>
      <c r="AF202" s="168" t="str">
        <f t="shared" ca="1" si="45"/>
        <v>-</v>
      </c>
      <c r="AG202" s="169" t="str">
        <f t="shared" ca="1" si="46"/>
        <v>-</v>
      </c>
      <c r="AH202" s="168" t="str">
        <f t="shared" ca="1" si="47"/>
        <v>-</v>
      </c>
      <c r="AI202" s="168">
        <f t="shared" ca="1" si="48"/>
        <v>0</v>
      </c>
      <c r="AJ202" s="170">
        <f t="shared" ca="1" si="49"/>
        <v>0</v>
      </c>
      <c r="AK202" s="168">
        <f t="shared" ca="1" si="28"/>
        <v>0</v>
      </c>
      <c r="AL202" s="168">
        <f t="shared" ca="1" si="29"/>
        <v>0</v>
      </c>
    </row>
    <row r="203" spans="1:38" ht="27" customHeight="1" x14ac:dyDescent="0.2">
      <c r="A203" s="56">
        <v>188</v>
      </c>
      <c r="B203" s="309" t="str">
        <f t="shared" ca="1" si="23"/>
        <v>A188</v>
      </c>
      <c r="C203" s="309"/>
      <c r="D203" s="57" t="str">
        <f t="shared" ca="1" si="24"/>
        <v/>
      </c>
      <c r="E203" s="59" t="str">
        <f t="shared" ca="1" si="25"/>
        <v/>
      </c>
      <c r="F203" s="215">
        <f ca="1">IF(LEN(B203)&gt;0,'OBRAČUNANA OSNOVNA PLAČA'!I197,"")</f>
        <v>0</v>
      </c>
      <c r="G203" s="60"/>
      <c r="H203" s="60"/>
      <c r="I203" s="60"/>
      <c r="J203" s="60"/>
      <c r="K203" s="60"/>
      <c r="L203" s="229">
        <f t="shared" si="42"/>
        <v>0</v>
      </c>
      <c r="M203" s="230">
        <f t="shared" ca="1" si="50"/>
        <v>0</v>
      </c>
      <c r="N203" s="230">
        <f t="shared" ca="1" si="51"/>
        <v>0</v>
      </c>
      <c r="O203" s="231">
        <f t="shared" ca="1" si="52"/>
        <v>0</v>
      </c>
      <c r="P203" s="232">
        <f t="shared" ca="1" si="53"/>
        <v>0</v>
      </c>
      <c r="Q203" s="233">
        <f t="shared" ca="1" si="43"/>
        <v>0</v>
      </c>
      <c r="R203" s="233">
        <f ca="1">IF(LEN(B203)&gt;0,'8'!R203-'8'!Q203,"")</f>
        <v>0</v>
      </c>
      <c r="S203" s="234"/>
      <c r="T203" s="34"/>
      <c r="U203" s="34"/>
      <c r="V203" s="34"/>
      <c r="W203" s="34"/>
      <c r="X203" s="34"/>
      <c r="Y203" s="34"/>
      <c r="Z203" s="34"/>
      <c r="AB203" s="167">
        <f>ROW()</f>
        <v>203</v>
      </c>
      <c r="AC203" s="168">
        <f t="shared" ca="1" si="26"/>
        <v>0</v>
      </c>
      <c r="AD203" s="168">
        <f t="shared" ca="1" si="27"/>
        <v>0</v>
      </c>
      <c r="AE203" s="169" t="str">
        <f t="shared" ca="1" si="44"/>
        <v>-</v>
      </c>
      <c r="AF203" s="168" t="str">
        <f t="shared" ca="1" si="45"/>
        <v>-</v>
      </c>
      <c r="AG203" s="169" t="str">
        <f t="shared" ca="1" si="46"/>
        <v>-</v>
      </c>
      <c r="AH203" s="168" t="str">
        <f t="shared" ca="1" si="47"/>
        <v>-</v>
      </c>
      <c r="AI203" s="168">
        <f t="shared" ca="1" si="48"/>
        <v>0</v>
      </c>
      <c r="AJ203" s="170">
        <f t="shared" ca="1" si="49"/>
        <v>0</v>
      </c>
      <c r="AK203" s="168">
        <f t="shared" ca="1" si="28"/>
        <v>0</v>
      </c>
      <c r="AL203" s="168">
        <f t="shared" ca="1" si="29"/>
        <v>0</v>
      </c>
    </row>
    <row r="204" spans="1:38" ht="27" customHeight="1" x14ac:dyDescent="0.2">
      <c r="A204" s="56">
        <v>189</v>
      </c>
      <c r="B204" s="309" t="str">
        <f t="shared" ca="1" si="23"/>
        <v>A189</v>
      </c>
      <c r="C204" s="309"/>
      <c r="D204" s="57" t="str">
        <f t="shared" ca="1" si="24"/>
        <v/>
      </c>
      <c r="E204" s="59" t="str">
        <f t="shared" ca="1" si="25"/>
        <v/>
      </c>
      <c r="F204" s="215">
        <f ca="1">IF(LEN(B204)&gt;0,'OBRAČUNANA OSNOVNA PLAČA'!I198,"")</f>
        <v>0</v>
      </c>
      <c r="G204" s="60"/>
      <c r="H204" s="60"/>
      <c r="I204" s="60"/>
      <c r="J204" s="60"/>
      <c r="K204" s="60"/>
      <c r="L204" s="229">
        <f t="shared" si="42"/>
        <v>0</v>
      </c>
      <c r="M204" s="230">
        <f t="shared" ca="1" si="50"/>
        <v>0</v>
      </c>
      <c r="N204" s="230">
        <f t="shared" ca="1" si="51"/>
        <v>0</v>
      </c>
      <c r="O204" s="231">
        <f t="shared" ca="1" si="52"/>
        <v>0</v>
      </c>
      <c r="P204" s="232">
        <f t="shared" ca="1" si="53"/>
        <v>0</v>
      </c>
      <c r="Q204" s="233">
        <f t="shared" ca="1" si="43"/>
        <v>0</v>
      </c>
      <c r="R204" s="233">
        <f ca="1">IF(LEN(B204)&gt;0,'8'!R204-'8'!Q204,"")</f>
        <v>0</v>
      </c>
      <c r="S204" s="234"/>
      <c r="T204" s="34"/>
      <c r="U204" s="34"/>
      <c r="V204" s="34"/>
      <c r="W204" s="34"/>
      <c r="X204" s="34"/>
      <c r="Y204" s="34"/>
      <c r="Z204" s="34"/>
      <c r="AB204" s="167">
        <f>ROW()</f>
        <v>204</v>
      </c>
      <c r="AC204" s="168">
        <f t="shared" ca="1" si="26"/>
        <v>0</v>
      </c>
      <c r="AD204" s="168">
        <f t="shared" ca="1" si="27"/>
        <v>0</v>
      </c>
      <c r="AE204" s="169" t="str">
        <f t="shared" ca="1" si="44"/>
        <v>-</v>
      </c>
      <c r="AF204" s="168" t="str">
        <f t="shared" ca="1" si="45"/>
        <v>-</v>
      </c>
      <c r="AG204" s="169" t="str">
        <f t="shared" ca="1" si="46"/>
        <v>-</v>
      </c>
      <c r="AH204" s="168" t="str">
        <f t="shared" ca="1" si="47"/>
        <v>-</v>
      </c>
      <c r="AI204" s="168">
        <f t="shared" ca="1" si="48"/>
        <v>0</v>
      </c>
      <c r="AJ204" s="170">
        <f t="shared" ca="1" si="49"/>
        <v>0</v>
      </c>
      <c r="AK204" s="168">
        <f t="shared" ca="1" si="28"/>
        <v>0</v>
      </c>
      <c r="AL204" s="168">
        <f t="shared" ca="1" si="29"/>
        <v>0</v>
      </c>
    </row>
    <row r="205" spans="1:38" ht="27" customHeight="1" x14ac:dyDescent="0.2">
      <c r="A205" s="56">
        <v>190</v>
      </c>
      <c r="B205" s="309" t="str">
        <f t="shared" ca="1" si="23"/>
        <v>A190</v>
      </c>
      <c r="C205" s="309"/>
      <c r="D205" s="57" t="str">
        <f t="shared" ca="1" si="24"/>
        <v/>
      </c>
      <c r="E205" s="59" t="str">
        <f t="shared" ca="1" si="25"/>
        <v/>
      </c>
      <c r="F205" s="215">
        <f ca="1">IF(LEN(B205)&gt;0,'OBRAČUNANA OSNOVNA PLAČA'!I199,"")</f>
        <v>0</v>
      </c>
      <c r="G205" s="60"/>
      <c r="H205" s="60"/>
      <c r="I205" s="60"/>
      <c r="J205" s="60"/>
      <c r="K205" s="60"/>
      <c r="L205" s="229">
        <f t="shared" si="42"/>
        <v>0</v>
      </c>
      <c r="M205" s="230">
        <f t="shared" ca="1" si="50"/>
        <v>0</v>
      </c>
      <c r="N205" s="230">
        <f t="shared" ca="1" si="51"/>
        <v>0</v>
      </c>
      <c r="O205" s="231">
        <f t="shared" ca="1" si="52"/>
        <v>0</v>
      </c>
      <c r="P205" s="232">
        <f t="shared" ca="1" si="53"/>
        <v>0</v>
      </c>
      <c r="Q205" s="233">
        <f t="shared" ca="1" si="43"/>
        <v>0</v>
      </c>
      <c r="R205" s="233">
        <f ca="1">IF(LEN(B205)&gt;0,'8'!R205-'8'!Q205,"")</f>
        <v>0</v>
      </c>
      <c r="S205" s="234"/>
      <c r="T205" s="34"/>
      <c r="U205" s="34"/>
      <c r="V205" s="34"/>
      <c r="W205" s="34"/>
      <c r="X205" s="34"/>
      <c r="Y205" s="34"/>
      <c r="Z205" s="34"/>
      <c r="AB205" s="167">
        <f>ROW()</f>
        <v>205</v>
      </c>
      <c r="AC205" s="168">
        <f t="shared" ca="1" si="26"/>
        <v>0</v>
      </c>
      <c r="AD205" s="168">
        <f t="shared" ca="1" si="27"/>
        <v>0</v>
      </c>
      <c r="AE205" s="169" t="str">
        <f t="shared" ca="1" si="44"/>
        <v>-</v>
      </c>
      <c r="AF205" s="168" t="str">
        <f t="shared" ca="1" si="45"/>
        <v>-</v>
      </c>
      <c r="AG205" s="169" t="str">
        <f t="shared" ca="1" si="46"/>
        <v>-</v>
      </c>
      <c r="AH205" s="168" t="str">
        <f t="shared" ca="1" si="47"/>
        <v>-</v>
      </c>
      <c r="AI205" s="168">
        <f t="shared" ca="1" si="48"/>
        <v>0</v>
      </c>
      <c r="AJ205" s="170">
        <f t="shared" ca="1" si="49"/>
        <v>0</v>
      </c>
      <c r="AK205" s="168">
        <f t="shared" ca="1" si="28"/>
        <v>0</v>
      </c>
      <c r="AL205" s="168">
        <f t="shared" ca="1" si="29"/>
        <v>0</v>
      </c>
    </row>
    <row r="206" spans="1:38" ht="27" customHeight="1" x14ac:dyDescent="0.2">
      <c r="A206" s="56">
        <v>191</v>
      </c>
      <c r="B206" s="309" t="str">
        <f t="shared" ca="1" si="23"/>
        <v>A191</v>
      </c>
      <c r="C206" s="309"/>
      <c r="D206" s="57" t="str">
        <f t="shared" ca="1" si="24"/>
        <v/>
      </c>
      <c r="E206" s="59" t="str">
        <f t="shared" ca="1" si="25"/>
        <v/>
      </c>
      <c r="F206" s="215">
        <f ca="1">IF(LEN(B206)&gt;0,'OBRAČUNANA OSNOVNA PLAČA'!I200,"")</f>
        <v>0</v>
      </c>
      <c r="G206" s="60"/>
      <c r="H206" s="60"/>
      <c r="I206" s="60"/>
      <c r="J206" s="60"/>
      <c r="K206" s="60"/>
      <c r="L206" s="229">
        <f t="shared" si="42"/>
        <v>0</v>
      </c>
      <c r="M206" s="230">
        <f t="shared" ca="1" si="50"/>
        <v>0</v>
      </c>
      <c r="N206" s="230">
        <f t="shared" ca="1" si="51"/>
        <v>0</v>
      </c>
      <c r="O206" s="231">
        <f t="shared" ca="1" si="52"/>
        <v>0</v>
      </c>
      <c r="P206" s="232">
        <f t="shared" ca="1" si="53"/>
        <v>0</v>
      </c>
      <c r="Q206" s="233">
        <f t="shared" ca="1" si="43"/>
        <v>0</v>
      </c>
      <c r="R206" s="233">
        <f ca="1">IF(LEN(B206)&gt;0,'8'!R206-'8'!Q206,"")</f>
        <v>0</v>
      </c>
      <c r="S206" s="234"/>
      <c r="T206" s="34"/>
      <c r="U206" s="34"/>
      <c r="V206" s="34"/>
      <c r="W206" s="34"/>
      <c r="X206" s="34"/>
      <c r="Y206" s="34"/>
      <c r="Z206" s="34"/>
      <c r="AB206" s="167">
        <f>ROW()</f>
        <v>206</v>
      </c>
      <c r="AC206" s="168">
        <f t="shared" ca="1" si="26"/>
        <v>0</v>
      </c>
      <c r="AD206" s="168">
        <f t="shared" ca="1" si="27"/>
        <v>0</v>
      </c>
      <c r="AE206" s="169" t="str">
        <f t="shared" ca="1" si="44"/>
        <v>-</v>
      </c>
      <c r="AF206" s="168" t="str">
        <f t="shared" ca="1" si="45"/>
        <v>-</v>
      </c>
      <c r="AG206" s="169" t="str">
        <f t="shared" ca="1" si="46"/>
        <v>-</v>
      </c>
      <c r="AH206" s="168" t="str">
        <f t="shared" ca="1" si="47"/>
        <v>-</v>
      </c>
      <c r="AI206" s="168">
        <f t="shared" ca="1" si="48"/>
        <v>0</v>
      </c>
      <c r="AJ206" s="170">
        <f t="shared" ca="1" si="49"/>
        <v>0</v>
      </c>
      <c r="AK206" s="168">
        <f t="shared" ca="1" si="28"/>
        <v>0</v>
      </c>
      <c r="AL206" s="168">
        <f t="shared" ca="1" si="29"/>
        <v>0</v>
      </c>
    </row>
    <row r="207" spans="1:38" ht="27" customHeight="1" x14ac:dyDescent="0.2">
      <c r="A207" s="56">
        <v>192</v>
      </c>
      <c r="B207" s="309" t="str">
        <f t="shared" ca="1" si="23"/>
        <v>A192</v>
      </c>
      <c r="C207" s="309"/>
      <c r="D207" s="57" t="str">
        <f t="shared" ca="1" si="24"/>
        <v/>
      </c>
      <c r="E207" s="59" t="str">
        <f t="shared" ca="1" si="25"/>
        <v/>
      </c>
      <c r="F207" s="215">
        <f ca="1">IF(LEN(B207)&gt;0,'OBRAČUNANA OSNOVNA PLAČA'!I201,"")</f>
        <v>0</v>
      </c>
      <c r="G207" s="60"/>
      <c r="H207" s="60"/>
      <c r="I207" s="60"/>
      <c r="J207" s="60"/>
      <c r="K207" s="60"/>
      <c r="L207" s="229">
        <f t="shared" si="42"/>
        <v>0</v>
      </c>
      <c r="M207" s="230">
        <f t="shared" ca="1" si="50"/>
        <v>0</v>
      </c>
      <c r="N207" s="230">
        <f t="shared" ca="1" si="51"/>
        <v>0</v>
      </c>
      <c r="O207" s="231">
        <f t="shared" ca="1" si="52"/>
        <v>0</v>
      </c>
      <c r="P207" s="232">
        <f t="shared" ca="1" si="53"/>
        <v>0</v>
      </c>
      <c r="Q207" s="233">
        <f t="shared" ca="1" si="43"/>
        <v>0</v>
      </c>
      <c r="R207" s="233">
        <f ca="1">IF(LEN(B207)&gt;0,'8'!R207-'8'!Q207,"")</f>
        <v>0</v>
      </c>
      <c r="S207" s="234"/>
      <c r="T207" s="34"/>
      <c r="U207" s="34"/>
      <c r="V207" s="34"/>
      <c r="W207" s="34"/>
      <c r="X207" s="34"/>
      <c r="Y207" s="34"/>
      <c r="Z207" s="34"/>
      <c r="AB207" s="167">
        <f>ROW()</f>
        <v>207</v>
      </c>
      <c r="AC207" s="168">
        <f t="shared" ca="1" si="26"/>
        <v>0</v>
      </c>
      <c r="AD207" s="168">
        <f t="shared" ca="1" si="27"/>
        <v>0</v>
      </c>
      <c r="AE207" s="169" t="str">
        <f t="shared" ca="1" si="44"/>
        <v>-</v>
      </c>
      <c r="AF207" s="168" t="str">
        <f t="shared" ca="1" si="45"/>
        <v>-</v>
      </c>
      <c r="AG207" s="169" t="str">
        <f t="shared" ca="1" si="46"/>
        <v>-</v>
      </c>
      <c r="AH207" s="168" t="str">
        <f t="shared" ca="1" si="47"/>
        <v>-</v>
      </c>
      <c r="AI207" s="168">
        <f t="shared" ca="1" si="48"/>
        <v>0</v>
      </c>
      <c r="AJ207" s="170">
        <f t="shared" ca="1" si="49"/>
        <v>0</v>
      </c>
      <c r="AK207" s="168">
        <f t="shared" ca="1" si="28"/>
        <v>0</v>
      </c>
      <c r="AL207" s="168">
        <f t="shared" ca="1" si="29"/>
        <v>0</v>
      </c>
    </row>
    <row r="208" spans="1:38" ht="27" customHeight="1" x14ac:dyDescent="0.2">
      <c r="A208" s="56">
        <v>193</v>
      </c>
      <c r="B208" s="309" t="str">
        <f t="shared" ca="1" si="23"/>
        <v>A193</v>
      </c>
      <c r="C208" s="309"/>
      <c r="D208" s="57" t="str">
        <f t="shared" ca="1" si="24"/>
        <v/>
      </c>
      <c r="E208" s="59" t="str">
        <f t="shared" ca="1" si="25"/>
        <v/>
      </c>
      <c r="F208" s="215">
        <f ca="1">IF(LEN(B208)&gt;0,'OBRAČUNANA OSNOVNA PLAČA'!I202,"")</f>
        <v>0</v>
      </c>
      <c r="G208" s="60"/>
      <c r="H208" s="60"/>
      <c r="I208" s="60"/>
      <c r="J208" s="60"/>
      <c r="K208" s="60"/>
      <c r="L208" s="229">
        <f t="shared" ref="L208:L271" si="54">+G208+H208+I208+J208+K208</f>
        <v>0</v>
      </c>
      <c r="M208" s="230">
        <f t="shared" ca="1" si="50"/>
        <v>0</v>
      </c>
      <c r="N208" s="230">
        <f t="shared" ca="1" si="51"/>
        <v>0</v>
      </c>
      <c r="O208" s="231">
        <f t="shared" ca="1" si="52"/>
        <v>0</v>
      </c>
      <c r="P208" s="232">
        <f t="shared" ca="1" si="53"/>
        <v>0</v>
      </c>
      <c r="Q208" s="233">
        <f t="shared" ref="Q208:Q271" ca="1" si="55">MIN(P208,R208)</f>
        <v>0</v>
      </c>
      <c r="R208" s="233">
        <f ca="1">IF(LEN(B208)&gt;0,'8'!R208-'8'!Q208,"")</f>
        <v>0</v>
      </c>
      <c r="S208" s="234"/>
      <c r="T208" s="34"/>
      <c r="U208" s="34"/>
      <c r="V208" s="34"/>
      <c r="W208" s="34"/>
      <c r="X208" s="34"/>
      <c r="Y208" s="34"/>
      <c r="Z208" s="34"/>
      <c r="AB208" s="167">
        <f>ROW()</f>
        <v>208</v>
      </c>
      <c r="AC208" s="168">
        <f t="shared" ca="1" si="26"/>
        <v>0</v>
      </c>
      <c r="AD208" s="168">
        <f t="shared" ca="1" si="27"/>
        <v>0</v>
      </c>
      <c r="AE208" s="169" t="str">
        <f t="shared" ref="AE208:AE271" ca="1" si="56">IF(AC208&gt;=AD208,"-",$L208/(5*MAX($M$1021:$M$1022)))</f>
        <v>-</v>
      </c>
      <c r="AF208" s="168" t="str">
        <f t="shared" ref="AF208:AF271" ca="1" si="57">IF(AC208&gt;=AD208,"-",$L208/(5*MAX($M$1021:$M$1022))*AK208)</f>
        <v>-</v>
      </c>
      <c r="AG208" s="169" t="str">
        <f t="shared" ref="AG208:AG271" ca="1" si="58">IF(AE208="-","-",AE208*$AF$1017)</f>
        <v>-</v>
      </c>
      <c r="AH208" s="168" t="str">
        <f t="shared" ref="AH208:AH271" ca="1" si="59">IF(AF208="-","-",AF208*$AF$1017)</f>
        <v>-</v>
      </c>
      <c r="AI208" s="168">
        <f t="shared" ref="AI208:AI271" ca="1" si="60">IF(AG208="-",0,MIN(AH208,R208))</f>
        <v>0</v>
      </c>
      <c r="AJ208" s="170">
        <f t="shared" ref="AJ208:AJ271" ca="1" si="61">+AD208-AC208</f>
        <v>0</v>
      </c>
      <c r="AK208" s="168">
        <f t="shared" ca="1" si="28"/>
        <v>0</v>
      </c>
      <c r="AL208" s="168">
        <f t="shared" ca="1" si="29"/>
        <v>0</v>
      </c>
    </row>
    <row r="209" spans="1:38" ht="27" customHeight="1" x14ac:dyDescent="0.2">
      <c r="A209" s="56">
        <v>194</v>
      </c>
      <c r="B209" s="309" t="str">
        <f t="shared" ca="1" si="23"/>
        <v>A194</v>
      </c>
      <c r="C209" s="309"/>
      <c r="D209" s="57" t="str">
        <f t="shared" ca="1" si="24"/>
        <v/>
      </c>
      <c r="E209" s="59" t="str">
        <f t="shared" ca="1" si="25"/>
        <v/>
      </c>
      <c r="F209" s="215">
        <f ca="1">IF(LEN(B209)&gt;0,'OBRAČUNANA OSNOVNA PLAČA'!I203,"")</f>
        <v>0</v>
      </c>
      <c r="G209" s="60"/>
      <c r="H209" s="60"/>
      <c r="I209" s="60"/>
      <c r="J209" s="60"/>
      <c r="K209" s="60"/>
      <c r="L209" s="229">
        <f t="shared" si="54"/>
        <v>0</v>
      </c>
      <c r="M209" s="230">
        <f t="shared" ref="M209:M272" ca="1" si="62">IF(LEN(B209)&gt;0,L209/5,"")</f>
        <v>0</v>
      </c>
      <c r="N209" s="230">
        <f t="shared" ref="N209:N272" ca="1" si="63">IF(LEN(B209)&gt;0,F209*M209,"")</f>
        <v>0</v>
      </c>
      <c r="O209" s="231">
        <f t="shared" ref="O209:O272" ca="1" si="64">IF(LEN(B209)&gt;0,M209*$P$1017,"")</f>
        <v>0</v>
      </c>
      <c r="P209" s="232">
        <f t="shared" ref="P209:P272" ca="1" si="65">IF(LEN(B209)&gt;0,F209*O209,"")</f>
        <v>0</v>
      </c>
      <c r="Q209" s="233">
        <f t="shared" ca="1" si="55"/>
        <v>0</v>
      </c>
      <c r="R209" s="233">
        <f ca="1">IF(LEN(B209)&gt;0,'8'!R209-'8'!Q209,"")</f>
        <v>0</v>
      </c>
      <c r="S209" s="234"/>
      <c r="T209" s="34"/>
      <c r="U209" s="34"/>
      <c r="V209" s="34"/>
      <c r="W209" s="34"/>
      <c r="X209" s="34"/>
      <c r="Y209" s="34"/>
      <c r="Z209" s="34"/>
      <c r="AB209" s="167">
        <f>ROW()</f>
        <v>209</v>
      </c>
      <c r="AC209" s="168">
        <f t="shared" ca="1" si="26"/>
        <v>0</v>
      </c>
      <c r="AD209" s="168">
        <f t="shared" ca="1" si="27"/>
        <v>0</v>
      </c>
      <c r="AE209" s="169" t="str">
        <f t="shared" ca="1" si="56"/>
        <v>-</v>
      </c>
      <c r="AF209" s="168" t="str">
        <f t="shared" ca="1" si="57"/>
        <v>-</v>
      </c>
      <c r="AG209" s="169" t="str">
        <f t="shared" ca="1" si="58"/>
        <v>-</v>
      </c>
      <c r="AH209" s="168" t="str">
        <f t="shared" ca="1" si="59"/>
        <v>-</v>
      </c>
      <c r="AI209" s="168">
        <f t="shared" ca="1" si="60"/>
        <v>0</v>
      </c>
      <c r="AJ209" s="170">
        <f t="shared" ca="1" si="61"/>
        <v>0</v>
      </c>
      <c r="AK209" s="168">
        <f t="shared" ca="1" si="28"/>
        <v>0</v>
      </c>
      <c r="AL209" s="168">
        <f t="shared" ca="1" si="29"/>
        <v>0</v>
      </c>
    </row>
    <row r="210" spans="1:38" ht="27" customHeight="1" x14ac:dyDescent="0.2">
      <c r="A210" s="56">
        <v>195</v>
      </c>
      <c r="B210" s="309" t="str">
        <f t="shared" ca="1" si="23"/>
        <v>A195</v>
      </c>
      <c r="C210" s="309"/>
      <c r="D210" s="57" t="str">
        <f t="shared" ca="1" si="24"/>
        <v/>
      </c>
      <c r="E210" s="59" t="str">
        <f t="shared" ca="1" si="25"/>
        <v/>
      </c>
      <c r="F210" s="215">
        <f ca="1">IF(LEN(B210)&gt;0,'OBRAČUNANA OSNOVNA PLAČA'!I204,"")</f>
        <v>0</v>
      </c>
      <c r="G210" s="60"/>
      <c r="H210" s="60"/>
      <c r="I210" s="60"/>
      <c r="J210" s="60"/>
      <c r="K210" s="60"/>
      <c r="L210" s="229">
        <f t="shared" si="54"/>
        <v>0</v>
      </c>
      <c r="M210" s="230">
        <f t="shared" ca="1" si="62"/>
        <v>0</v>
      </c>
      <c r="N210" s="230">
        <f t="shared" ca="1" si="63"/>
        <v>0</v>
      </c>
      <c r="O210" s="231">
        <f t="shared" ca="1" si="64"/>
        <v>0</v>
      </c>
      <c r="P210" s="232">
        <f t="shared" ca="1" si="65"/>
        <v>0</v>
      </c>
      <c r="Q210" s="233">
        <f t="shared" ca="1" si="55"/>
        <v>0</v>
      </c>
      <c r="R210" s="233">
        <f ca="1">IF(LEN(B210)&gt;0,'8'!R210-'8'!Q210,"")</f>
        <v>0</v>
      </c>
      <c r="S210" s="234"/>
      <c r="T210" s="34"/>
      <c r="U210" s="34"/>
      <c r="V210" s="34"/>
      <c r="W210" s="34"/>
      <c r="X210" s="34"/>
      <c r="Y210" s="34"/>
      <c r="Z210" s="34"/>
      <c r="AB210" s="167">
        <f>ROW()</f>
        <v>210</v>
      </c>
      <c r="AC210" s="168">
        <f t="shared" ca="1" si="26"/>
        <v>0</v>
      </c>
      <c r="AD210" s="168">
        <f t="shared" ca="1" si="27"/>
        <v>0</v>
      </c>
      <c r="AE210" s="169" t="str">
        <f t="shared" ca="1" si="56"/>
        <v>-</v>
      </c>
      <c r="AF210" s="168" t="str">
        <f t="shared" ca="1" si="57"/>
        <v>-</v>
      </c>
      <c r="AG210" s="169" t="str">
        <f t="shared" ca="1" si="58"/>
        <v>-</v>
      </c>
      <c r="AH210" s="168" t="str">
        <f t="shared" ca="1" si="59"/>
        <v>-</v>
      </c>
      <c r="AI210" s="168">
        <f t="shared" ca="1" si="60"/>
        <v>0</v>
      </c>
      <c r="AJ210" s="170">
        <f t="shared" ca="1" si="61"/>
        <v>0</v>
      </c>
      <c r="AK210" s="168">
        <f t="shared" ca="1" si="28"/>
        <v>0</v>
      </c>
      <c r="AL210" s="168">
        <f t="shared" ca="1" si="29"/>
        <v>0</v>
      </c>
    </row>
    <row r="211" spans="1:38" ht="27" customHeight="1" x14ac:dyDescent="0.2">
      <c r="A211" s="56">
        <v>196</v>
      </c>
      <c r="B211" s="309" t="str">
        <f t="shared" ca="1" si="23"/>
        <v>A196</v>
      </c>
      <c r="C211" s="309"/>
      <c r="D211" s="57" t="str">
        <f t="shared" ca="1" si="24"/>
        <v/>
      </c>
      <c r="E211" s="59" t="str">
        <f t="shared" ca="1" si="25"/>
        <v/>
      </c>
      <c r="F211" s="215">
        <f ca="1">IF(LEN(B211)&gt;0,'OBRAČUNANA OSNOVNA PLAČA'!I205,"")</f>
        <v>0</v>
      </c>
      <c r="G211" s="60"/>
      <c r="H211" s="60"/>
      <c r="I211" s="60"/>
      <c r="J211" s="60"/>
      <c r="K211" s="60"/>
      <c r="L211" s="229">
        <f t="shared" si="54"/>
        <v>0</v>
      </c>
      <c r="M211" s="230">
        <f t="shared" ca="1" si="62"/>
        <v>0</v>
      </c>
      <c r="N211" s="230">
        <f t="shared" ca="1" si="63"/>
        <v>0</v>
      </c>
      <c r="O211" s="231">
        <f t="shared" ca="1" si="64"/>
        <v>0</v>
      </c>
      <c r="P211" s="232">
        <f t="shared" ca="1" si="65"/>
        <v>0</v>
      </c>
      <c r="Q211" s="233">
        <f t="shared" ca="1" si="55"/>
        <v>0</v>
      </c>
      <c r="R211" s="233">
        <f ca="1">IF(LEN(B211)&gt;0,'8'!R211-'8'!Q211,"")</f>
        <v>0</v>
      </c>
      <c r="S211" s="234"/>
      <c r="T211" s="34"/>
      <c r="U211" s="34"/>
      <c r="V211" s="34"/>
      <c r="W211" s="34"/>
      <c r="X211" s="34"/>
      <c r="Y211" s="34"/>
      <c r="Z211" s="34"/>
      <c r="AB211" s="167">
        <f>ROW()</f>
        <v>211</v>
      </c>
      <c r="AC211" s="168">
        <f t="shared" ca="1" si="26"/>
        <v>0</v>
      </c>
      <c r="AD211" s="168">
        <f t="shared" ca="1" si="27"/>
        <v>0</v>
      </c>
      <c r="AE211" s="169" t="str">
        <f t="shared" ca="1" si="56"/>
        <v>-</v>
      </c>
      <c r="AF211" s="168" t="str">
        <f t="shared" ca="1" si="57"/>
        <v>-</v>
      </c>
      <c r="AG211" s="169" t="str">
        <f t="shared" ca="1" si="58"/>
        <v>-</v>
      </c>
      <c r="AH211" s="168" t="str">
        <f t="shared" ca="1" si="59"/>
        <v>-</v>
      </c>
      <c r="AI211" s="168">
        <f t="shared" ca="1" si="60"/>
        <v>0</v>
      </c>
      <c r="AJ211" s="170">
        <f t="shared" ca="1" si="61"/>
        <v>0</v>
      </c>
      <c r="AK211" s="168">
        <f t="shared" ca="1" si="28"/>
        <v>0</v>
      </c>
      <c r="AL211" s="168">
        <f t="shared" ca="1" si="29"/>
        <v>0</v>
      </c>
    </row>
    <row r="212" spans="1:38" ht="27" customHeight="1" x14ac:dyDescent="0.2">
      <c r="A212" s="56">
        <v>197</v>
      </c>
      <c r="B212" s="309" t="str">
        <f t="shared" ca="1" si="23"/>
        <v>A197</v>
      </c>
      <c r="C212" s="309"/>
      <c r="D212" s="57" t="str">
        <f t="shared" ca="1" si="24"/>
        <v/>
      </c>
      <c r="E212" s="59" t="str">
        <f t="shared" ca="1" si="25"/>
        <v/>
      </c>
      <c r="F212" s="215">
        <f ca="1">IF(LEN(B212)&gt;0,'OBRAČUNANA OSNOVNA PLAČA'!I206,"")</f>
        <v>0</v>
      </c>
      <c r="G212" s="60"/>
      <c r="H212" s="60"/>
      <c r="I212" s="60"/>
      <c r="J212" s="60"/>
      <c r="K212" s="60"/>
      <c r="L212" s="229">
        <f t="shared" si="54"/>
        <v>0</v>
      </c>
      <c r="M212" s="230">
        <f t="shared" ca="1" si="62"/>
        <v>0</v>
      </c>
      <c r="N212" s="230">
        <f t="shared" ca="1" si="63"/>
        <v>0</v>
      </c>
      <c r="O212" s="231">
        <f t="shared" ca="1" si="64"/>
        <v>0</v>
      </c>
      <c r="P212" s="232">
        <f t="shared" ca="1" si="65"/>
        <v>0</v>
      </c>
      <c r="Q212" s="233">
        <f t="shared" ca="1" si="55"/>
        <v>0</v>
      </c>
      <c r="R212" s="233">
        <f ca="1">IF(LEN(B212)&gt;0,'8'!R212-'8'!Q212,"")</f>
        <v>0</v>
      </c>
      <c r="S212" s="234"/>
      <c r="T212" s="34"/>
      <c r="U212" s="34"/>
      <c r="V212" s="34"/>
      <c r="W212" s="34"/>
      <c r="X212" s="34"/>
      <c r="Y212" s="34"/>
      <c r="Z212" s="34"/>
      <c r="AB212" s="167">
        <f>ROW()</f>
        <v>212</v>
      </c>
      <c r="AC212" s="168">
        <f t="shared" ca="1" si="26"/>
        <v>0</v>
      </c>
      <c r="AD212" s="168">
        <f t="shared" ca="1" si="27"/>
        <v>0</v>
      </c>
      <c r="AE212" s="169" t="str">
        <f t="shared" ca="1" si="56"/>
        <v>-</v>
      </c>
      <c r="AF212" s="168" t="str">
        <f t="shared" ca="1" si="57"/>
        <v>-</v>
      </c>
      <c r="AG212" s="169" t="str">
        <f t="shared" ca="1" si="58"/>
        <v>-</v>
      </c>
      <c r="AH212" s="168" t="str">
        <f t="shared" ca="1" si="59"/>
        <v>-</v>
      </c>
      <c r="AI212" s="168">
        <f t="shared" ca="1" si="60"/>
        <v>0</v>
      </c>
      <c r="AJ212" s="170">
        <f t="shared" ca="1" si="61"/>
        <v>0</v>
      </c>
      <c r="AK212" s="168">
        <f t="shared" ca="1" si="28"/>
        <v>0</v>
      </c>
      <c r="AL212" s="168">
        <f t="shared" ca="1" si="29"/>
        <v>0</v>
      </c>
    </row>
    <row r="213" spans="1:38" ht="27" customHeight="1" x14ac:dyDescent="0.2">
      <c r="A213" s="56">
        <v>198</v>
      </c>
      <c r="B213" s="309" t="str">
        <f t="shared" ca="1" si="23"/>
        <v>A198</v>
      </c>
      <c r="C213" s="309"/>
      <c r="D213" s="57" t="str">
        <f t="shared" ca="1" si="24"/>
        <v/>
      </c>
      <c r="E213" s="59" t="str">
        <f t="shared" ca="1" si="25"/>
        <v/>
      </c>
      <c r="F213" s="215">
        <f ca="1">IF(LEN(B213)&gt;0,'OBRAČUNANA OSNOVNA PLAČA'!I207,"")</f>
        <v>0</v>
      </c>
      <c r="G213" s="60"/>
      <c r="H213" s="60"/>
      <c r="I213" s="60"/>
      <c r="J213" s="60"/>
      <c r="K213" s="60"/>
      <c r="L213" s="229">
        <f t="shared" si="54"/>
        <v>0</v>
      </c>
      <c r="M213" s="230">
        <f t="shared" ca="1" si="62"/>
        <v>0</v>
      </c>
      <c r="N213" s="230">
        <f t="shared" ca="1" si="63"/>
        <v>0</v>
      </c>
      <c r="O213" s="231">
        <f t="shared" ca="1" si="64"/>
        <v>0</v>
      </c>
      <c r="P213" s="232">
        <f t="shared" ca="1" si="65"/>
        <v>0</v>
      </c>
      <c r="Q213" s="233">
        <f t="shared" ca="1" si="55"/>
        <v>0</v>
      </c>
      <c r="R213" s="233">
        <f ca="1">IF(LEN(B213)&gt;0,'8'!R213-'8'!Q213,"")</f>
        <v>0</v>
      </c>
      <c r="S213" s="234"/>
      <c r="T213" s="34"/>
      <c r="U213" s="34"/>
      <c r="V213" s="34"/>
      <c r="W213" s="34"/>
      <c r="X213" s="34"/>
      <c r="Y213" s="34"/>
      <c r="Z213" s="34"/>
      <c r="AB213" s="167">
        <f>ROW()</f>
        <v>213</v>
      </c>
      <c r="AC213" s="168">
        <f t="shared" ca="1" si="26"/>
        <v>0</v>
      </c>
      <c r="AD213" s="168">
        <f t="shared" ca="1" si="27"/>
        <v>0</v>
      </c>
      <c r="AE213" s="169" t="str">
        <f t="shared" ca="1" si="56"/>
        <v>-</v>
      </c>
      <c r="AF213" s="168" t="str">
        <f t="shared" ca="1" si="57"/>
        <v>-</v>
      </c>
      <c r="AG213" s="169" t="str">
        <f t="shared" ca="1" si="58"/>
        <v>-</v>
      </c>
      <c r="AH213" s="168" t="str">
        <f t="shared" ca="1" si="59"/>
        <v>-</v>
      </c>
      <c r="AI213" s="168">
        <f t="shared" ca="1" si="60"/>
        <v>0</v>
      </c>
      <c r="AJ213" s="170">
        <f t="shared" ca="1" si="61"/>
        <v>0</v>
      </c>
      <c r="AK213" s="168">
        <f t="shared" ca="1" si="28"/>
        <v>0</v>
      </c>
      <c r="AL213" s="168">
        <f t="shared" ca="1" si="29"/>
        <v>0</v>
      </c>
    </row>
    <row r="214" spans="1:38" ht="27" customHeight="1" x14ac:dyDescent="0.2">
      <c r="A214" s="56">
        <v>199</v>
      </c>
      <c r="B214" s="309" t="str">
        <f t="shared" ca="1" si="23"/>
        <v>A199</v>
      </c>
      <c r="C214" s="309"/>
      <c r="D214" s="57" t="str">
        <f t="shared" ca="1" si="24"/>
        <v/>
      </c>
      <c r="E214" s="59" t="str">
        <f t="shared" ca="1" si="25"/>
        <v/>
      </c>
      <c r="F214" s="215">
        <f ca="1">IF(LEN(B214)&gt;0,'OBRAČUNANA OSNOVNA PLAČA'!I208,"")</f>
        <v>0</v>
      </c>
      <c r="G214" s="60"/>
      <c r="H214" s="60"/>
      <c r="I214" s="60"/>
      <c r="J214" s="60"/>
      <c r="K214" s="60"/>
      <c r="L214" s="229">
        <f t="shared" si="54"/>
        <v>0</v>
      </c>
      <c r="M214" s="230">
        <f t="shared" ca="1" si="62"/>
        <v>0</v>
      </c>
      <c r="N214" s="230">
        <f t="shared" ca="1" si="63"/>
        <v>0</v>
      </c>
      <c r="O214" s="231">
        <f t="shared" ca="1" si="64"/>
        <v>0</v>
      </c>
      <c r="P214" s="232">
        <f t="shared" ca="1" si="65"/>
        <v>0</v>
      </c>
      <c r="Q214" s="233">
        <f t="shared" ca="1" si="55"/>
        <v>0</v>
      </c>
      <c r="R214" s="233">
        <f ca="1">IF(LEN(B214)&gt;0,'8'!R214-'8'!Q214,"")</f>
        <v>0</v>
      </c>
      <c r="S214" s="234"/>
      <c r="T214" s="34"/>
      <c r="U214" s="34"/>
      <c r="V214" s="34"/>
      <c r="W214" s="34"/>
      <c r="X214" s="34"/>
      <c r="Y214" s="34"/>
      <c r="Z214" s="34"/>
      <c r="AB214" s="167">
        <f>ROW()</f>
        <v>214</v>
      </c>
      <c r="AC214" s="168">
        <f t="shared" ca="1" si="26"/>
        <v>0</v>
      </c>
      <c r="AD214" s="168">
        <f t="shared" ca="1" si="27"/>
        <v>0</v>
      </c>
      <c r="AE214" s="169" t="str">
        <f t="shared" ca="1" si="56"/>
        <v>-</v>
      </c>
      <c r="AF214" s="168" t="str">
        <f t="shared" ca="1" si="57"/>
        <v>-</v>
      </c>
      <c r="AG214" s="169" t="str">
        <f t="shared" ca="1" si="58"/>
        <v>-</v>
      </c>
      <c r="AH214" s="168" t="str">
        <f t="shared" ca="1" si="59"/>
        <v>-</v>
      </c>
      <c r="AI214" s="168">
        <f t="shared" ca="1" si="60"/>
        <v>0</v>
      </c>
      <c r="AJ214" s="170">
        <f t="shared" ca="1" si="61"/>
        <v>0</v>
      </c>
      <c r="AK214" s="168">
        <f t="shared" ca="1" si="28"/>
        <v>0</v>
      </c>
      <c r="AL214" s="168">
        <f t="shared" ca="1" si="29"/>
        <v>0</v>
      </c>
    </row>
    <row r="215" spans="1:38" ht="27" customHeight="1" x14ac:dyDescent="0.2">
      <c r="A215" s="56">
        <v>200</v>
      </c>
      <c r="B215" s="309" t="str">
        <f t="shared" ca="1" si="23"/>
        <v>A200</v>
      </c>
      <c r="C215" s="309"/>
      <c r="D215" s="57" t="str">
        <f t="shared" ca="1" si="24"/>
        <v/>
      </c>
      <c r="E215" s="59" t="str">
        <f t="shared" ca="1" si="25"/>
        <v/>
      </c>
      <c r="F215" s="215">
        <f ca="1">IF(LEN(B215)&gt;0,'OBRAČUNANA OSNOVNA PLAČA'!I209,"")</f>
        <v>0</v>
      </c>
      <c r="G215" s="60"/>
      <c r="H215" s="60"/>
      <c r="I215" s="60"/>
      <c r="J215" s="60"/>
      <c r="K215" s="60"/>
      <c r="L215" s="229">
        <f t="shared" si="54"/>
        <v>0</v>
      </c>
      <c r="M215" s="230">
        <f t="shared" ca="1" si="62"/>
        <v>0</v>
      </c>
      <c r="N215" s="230">
        <f t="shared" ca="1" si="63"/>
        <v>0</v>
      </c>
      <c r="O215" s="231">
        <f t="shared" ca="1" si="64"/>
        <v>0</v>
      </c>
      <c r="P215" s="232">
        <f t="shared" ca="1" si="65"/>
        <v>0</v>
      </c>
      <c r="Q215" s="233">
        <f t="shared" ca="1" si="55"/>
        <v>0</v>
      </c>
      <c r="R215" s="233">
        <f ca="1">IF(LEN(B215)&gt;0,'8'!R215-'8'!Q215,"")</f>
        <v>0</v>
      </c>
      <c r="S215" s="234"/>
      <c r="T215" s="34"/>
      <c r="U215" s="34"/>
      <c r="V215" s="34"/>
      <c r="W215" s="34"/>
      <c r="X215" s="34"/>
      <c r="Y215" s="34"/>
      <c r="Z215" s="34"/>
      <c r="AB215" s="167">
        <f>ROW()</f>
        <v>215</v>
      </c>
      <c r="AC215" s="168">
        <f t="shared" ca="1" si="26"/>
        <v>0</v>
      </c>
      <c r="AD215" s="168">
        <f t="shared" ca="1" si="27"/>
        <v>0</v>
      </c>
      <c r="AE215" s="169" t="str">
        <f t="shared" ca="1" si="56"/>
        <v>-</v>
      </c>
      <c r="AF215" s="168" t="str">
        <f t="shared" ca="1" si="57"/>
        <v>-</v>
      </c>
      <c r="AG215" s="169" t="str">
        <f t="shared" ca="1" si="58"/>
        <v>-</v>
      </c>
      <c r="AH215" s="168" t="str">
        <f t="shared" ca="1" si="59"/>
        <v>-</v>
      </c>
      <c r="AI215" s="168">
        <f t="shared" ca="1" si="60"/>
        <v>0</v>
      </c>
      <c r="AJ215" s="170">
        <f t="shared" ca="1" si="61"/>
        <v>0</v>
      </c>
      <c r="AK215" s="168">
        <f t="shared" ca="1" si="28"/>
        <v>0</v>
      </c>
      <c r="AL215" s="168">
        <f t="shared" ca="1" si="29"/>
        <v>0</v>
      </c>
    </row>
    <row r="216" spans="1:38" ht="27" customHeight="1" x14ac:dyDescent="0.2">
      <c r="A216" s="56">
        <v>201</v>
      </c>
      <c r="B216" s="309" t="str">
        <f t="shared" ca="1" si="23"/>
        <v>A201</v>
      </c>
      <c r="C216" s="309"/>
      <c r="D216" s="57" t="str">
        <f t="shared" ca="1" si="24"/>
        <v/>
      </c>
      <c r="E216" s="59" t="str">
        <f t="shared" ca="1" si="25"/>
        <v/>
      </c>
      <c r="F216" s="215">
        <f ca="1">IF(LEN(B216)&gt;0,'OBRAČUNANA OSNOVNA PLAČA'!I210,"")</f>
        <v>0</v>
      </c>
      <c r="G216" s="60"/>
      <c r="H216" s="60"/>
      <c r="I216" s="60"/>
      <c r="J216" s="60"/>
      <c r="K216" s="60"/>
      <c r="L216" s="229">
        <f t="shared" si="54"/>
        <v>0</v>
      </c>
      <c r="M216" s="230">
        <f t="shared" ca="1" si="62"/>
        <v>0</v>
      </c>
      <c r="N216" s="230">
        <f t="shared" ca="1" si="63"/>
        <v>0</v>
      </c>
      <c r="O216" s="231">
        <f t="shared" ca="1" si="64"/>
        <v>0</v>
      </c>
      <c r="P216" s="232">
        <f t="shared" ca="1" si="65"/>
        <v>0</v>
      </c>
      <c r="Q216" s="233">
        <f t="shared" ca="1" si="55"/>
        <v>0</v>
      </c>
      <c r="R216" s="233">
        <f ca="1">IF(LEN(B216)&gt;0,'8'!R216-'8'!Q216,"")</f>
        <v>0</v>
      </c>
      <c r="S216" s="234"/>
      <c r="T216" s="34"/>
      <c r="U216" s="34"/>
      <c r="V216" s="34"/>
      <c r="W216" s="34"/>
      <c r="X216" s="34"/>
      <c r="Y216" s="34"/>
      <c r="Z216" s="34"/>
      <c r="AB216" s="167">
        <f>ROW()</f>
        <v>216</v>
      </c>
      <c r="AC216" s="168">
        <f t="shared" ca="1" si="26"/>
        <v>0</v>
      </c>
      <c r="AD216" s="168">
        <f t="shared" ca="1" si="27"/>
        <v>0</v>
      </c>
      <c r="AE216" s="169" t="str">
        <f t="shared" ca="1" si="56"/>
        <v>-</v>
      </c>
      <c r="AF216" s="168" t="str">
        <f t="shared" ca="1" si="57"/>
        <v>-</v>
      </c>
      <c r="AG216" s="169" t="str">
        <f t="shared" ca="1" si="58"/>
        <v>-</v>
      </c>
      <c r="AH216" s="168" t="str">
        <f t="shared" ca="1" si="59"/>
        <v>-</v>
      </c>
      <c r="AI216" s="168">
        <f t="shared" ca="1" si="60"/>
        <v>0</v>
      </c>
      <c r="AJ216" s="170">
        <f t="shared" ca="1" si="61"/>
        <v>0</v>
      </c>
      <c r="AK216" s="168">
        <f t="shared" ca="1" si="28"/>
        <v>0</v>
      </c>
      <c r="AL216" s="168">
        <f t="shared" ca="1" si="29"/>
        <v>0</v>
      </c>
    </row>
    <row r="217" spans="1:38" ht="27" customHeight="1" x14ac:dyDescent="0.2">
      <c r="A217" s="56">
        <v>202</v>
      </c>
      <c r="B217" s="309" t="str">
        <f t="shared" ca="1" si="23"/>
        <v>A202</v>
      </c>
      <c r="C217" s="309"/>
      <c r="D217" s="57" t="str">
        <f t="shared" ca="1" si="24"/>
        <v/>
      </c>
      <c r="E217" s="59" t="str">
        <f t="shared" ca="1" si="25"/>
        <v/>
      </c>
      <c r="F217" s="215">
        <f ca="1">IF(LEN(B217)&gt;0,'OBRAČUNANA OSNOVNA PLAČA'!I211,"")</f>
        <v>0</v>
      </c>
      <c r="G217" s="60"/>
      <c r="H217" s="60"/>
      <c r="I217" s="60"/>
      <c r="J217" s="60"/>
      <c r="K217" s="60"/>
      <c r="L217" s="229">
        <f t="shared" si="54"/>
        <v>0</v>
      </c>
      <c r="M217" s="230">
        <f t="shared" ca="1" si="62"/>
        <v>0</v>
      </c>
      <c r="N217" s="230">
        <f t="shared" ca="1" si="63"/>
        <v>0</v>
      </c>
      <c r="O217" s="231">
        <f t="shared" ca="1" si="64"/>
        <v>0</v>
      </c>
      <c r="P217" s="232">
        <f t="shared" ca="1" si="65"/>
        <v>0</v>
      </c>
      <c r="Q217" s="233">
        <f t="shared" ca="1" si="55"/>
        <v>0</v>
      </c>
      <c r="R217" s="233">
        <f ca="1">IF(LEN(B217)&gt;0,'8'!R217-'8'!Q217,"")</f>
        <v>0</v>
      </c>
      <c r="S217" s="234"/>
      <c r="T217" s="34"/>
      <c r="U217" s="34"/>
      <c r="V217" s="34"/>
      <c r="W217" s="34"/>
      <c r="X217" s="34"/>
      <c r="Y217" s="34"/>
      <c r="Z217" s="34"/>
      <c r="AB217" s="167">
        <f>ROW()</f>
        <v>217</v>
      </c>
      <c r="AC217" s="168">
        <f t="shared" ca="1" si="26"/>
        <v>0</v>
      </c>
      <c r="AD217" s="168">
        <f t="shared" ca="1" si="27"/>
        <v>0</v>
      </c>
      <c r="AE217" s="169" t="str">
        <f t="shared" ca="1" si="56"/>
        <v>-</v>
      </c>
      <c r="AF217" s="168" t="str">
        <f t="shared" ca="1" si="57"/>
        <v>-</v>
      </c>
      <c r="AG217" s="169" t="str">
        <f t="shared" ca="1" si="58"/>
        <v>-</v>
      </c>
      <c r="AH217" s="168" t="str">
        <f t="shared" ca="1" si="59"/>
        <v>-</v>
      </c>
      <c r="AI217" s="168">
        <f t="shared" ca="1" si="60"/>
        <v>0</v>
      </c>
      <c r="AJ217" s="170">
        <f t="shared" ca="1" si="61"/>
        <v>0</v>
      </c>
      <c r="AK217" s="168">
        <f t="shared" ca="1" si="28"/>
        <v>0</v>
      </c>
      <c r="AL217" s="168">
        <f t="shared" ca="1" si="29"/>
        <v>0</v>
      </c>
    </row>
    <row r="218" spans="1:38" ht="27" customHeight="1" x14ac:dyDescent="0.2">
      <c r="A218" s="56">
        <v>203</v>
      </c>
      <c r="B218" s="309" t="str">
        <f t="shared" ca="1" si="23"/>
        <v>A203</v>
      </c>
      <c r="C218" s="309"/>
      <c r="D218" s="57" t="str">
        <f t="shared" ca="1" si="24"/>
        <v/>
      </c>
      <c r="E218" s="59" t="str">
        <f t="shared" ca="1" si="25"/>
        <v/>
      </c>
      <c r="F218" s="215">
        <f ca="1">IF(LEN(B218)&gt;0,'OBRAČUNANA OSNOVNA PLAČA'!I212,"")</f>
        <v>0</v>
      </c>
      <c r="G218" s="60"/>
      <c r="H218" s="60"/>
      <c r="I218" s="60"/>
      <c r="J218" s="60"/>
      <c r="K218" s="60"/>
      <c r="L218" s="229">
        <f t="shared" si="54"/>
        <v>0</v>
      </c>
      <c r="M218" s="230">
        <f t="shared" ca="1" si="62"/>
        <v>0</v>
      </c>
      <c r="N218" s="230">
        <f t="shared" ca="1" si="63"/>
        <v>0</v>
      </c>
      <c r="O218" s="231">
        <f t="shared" ca="1" si="64"/>
        <v>0</v>
      </c>
      <c r="P218" s="232">
        <f t="shared" ca="1" si="65"/>
        <v>0</v>
      </c>
      <c r="Q218" s="233">
        <f t="shared" ca="1" si="55"/>
        <v>0</v>
      </c>
      <c r="R218" s="233">
        <f ca="1">IF(LEN(B218)&gt;0,'8'!R218-'8'!Q218,"")</f>
        <v>0</v>
      </c>
      <c r="S218" s="234"/>
      <c r="T218" s="34"/>
      <c r="U218" s="34"/>
      <c r="V218" s="34"/>
      <c r="W218" s="34"/>
      <c r="X218" s="34"/>
      <c r="Y218" s="34"/>
      <c r="Z218" s="34"/>
      <c r="AB218" s="167">
        <f>ROW()</f>
        <v>218</v>
      </c>
      <c r="AC218" s="168">
        <f t="shared" ca="1" si="26"/>
        <v>0</v>
      </c>
      <c r="AD218" s="168">
        <f t="shared" ca="1" si="27"/>
        <v>0</v>
      </c>
      <c r="AE218" s="169" t="str">
        <f t="shared" ca="1" si="56"/>
        <v>-</v>
      </c>
      <c r="AF218" s="168" t="str">
        <f t="shared" ca="1" si="57"/>
        <v>-</v>
      </c>
      <c r="AG218" s="169" t="str">
        <f t="shared" ca="1" si="58"/>
        <v>-</v>
      </c>
      <c r="AH218" s="168" t="str">
        <f t="shared" ca="1" si="59"/>
        <v>-</v>
      </c>
      <c r="AI218" s="168">
        <f t="shared" ca="1" si="60"/>
        <v>0</v>
      </c>
      <c r="AJ218" s="170">
        <f t="shared" ca="1" si="61"/>
        <v>0</v>
      </c>
      <c r="AK218" s="168">
        <f t="shared" ca="1" si="28"/>
        <v>0</v>
      </c>
      <c r="AL218" s="168">
        <f t="shared" ca="1" si="29"/>
        <v>0</v>
      </c>
    </row>
    <row r="219" spans="1:38" ht="27" customHeight="1" x14ac:dyDescent="0.2">
      <c r="A219" s="56">
        <v>204</v>
      </c>
      <c r="B219" s="309" t="str">
        <f t="shared" ca="1" si="23"/>
        <v>A204</v>
      </c>
      <c r="C219" s="309"/>
      <c r="D219" s="57" t="str">
        <f t="shared" ca="1" si="24"/>
        <v/>
      </c>
      <c r="E219" s="59" t="str">
        <f t="shared" ca="1" si="25"/>
        <v/>
      </c>
      <c r="F219" s="215">
        <f ca="1">IF(LEN(B219)&gt;0,'OBRAČUNANA OSNOVNA PLAČA'!I213,"")</f>
        <v>0</v>
      </c>
      <c r="G219" s="60"/>
      <c r="H219" s="60"/>
      <c r="I219" s="60"/>
      <c r="J219" s="60"/>
      <c r="K219" s="60"/>
      <c r="L219" s="229">
        <f t="shared" si="54"/>
        <v>0</v>
      </c>
      <c r="M219" s="230">
        <f t="shared" ca="1" si="62"/>
        <v>0</v>
      </c>
      <c r="N219" s="230">
        <f t="shared" ca="1" si="63"/>
        <v>0</v>
      </c>
      <c r="O219" s="231">
        <f t="shared" ca="1" si="64"/>
        <v>0</v>
      </c>
      <c r="P219" s="232">
        <f t="shared" ca="1" si="65"/>
        <v>0</v>
      </c>
      <c r="Q219" s="233">
        <f t="shared" ca="1" si="55"/>
        <v>0</v>
      </c>
      <c r="R219" s="233">
        <f ca="1">IF(LEN(B219)&gt;0,'8'!R219-'8'!Q219,"")</f>
        <v>0</v>
      </c>
      <c r="S219" s="234"/>
      <c r="T219" s="34"/>
      <c r="U219" s="34"/>
      <c r="V219" s="34"/>
      <c r="W219" s="34"/>
      <c r="X219" s="34"/>
      <c r="Y219" s="34"/>
      <c r="Z219" s="34"/>
      <c r="AB219" s="167">
        <f>ROW()</f>
        <v>219</v>
      </c>
      <c r="AC219" s="168">
        <f t="shared" ca="1" si="26"/>
        <v>0</v>
      </c>
      <c r="AD219" s="168">
        <f t="shared" ca="1" si="27"/>
        <v>0</v>
      </c>
      <c r="AE219" s="169" t="str">
        <f t="shared" ca="1" si="56"/>
        <v>-</v>
      </c>
      <c r="AF219" s="168" t="str">
        <f t="shared" ca="1" si="57"/>
        <v>-</v>
      </c>
      <c r="AG219" s="169" t="str">
        <f t="shared" ca="1" si="58"/>
        <v>-</v>
      </c>
      <c r="AH219" s="168" t="str">
        <f t="shared" ca="1" si="59"/>
        <v>-</v>
      </c>
      <c r="AI219" s="168">
        <f t="shared" ca="1" si="60"/>
        <v>0</v>
      </c>
      <c r="AJ219" s="170">
        <f t="shared" ca="1" si="61"/>
        <v>0</v>
      </c>
      <c r="AK219" s="168">
        <f t="shared" ca="1" si="28"/>
        <v>0</v>
      </c>
      <c r="AL219" s="168">
        <f t="shared" ca="1" si="29"/>
        <v>0</v>
      </c>
    </row>
    <row r="220" spans="1:38" ht="27" customHeight="1" x14ac:dyDescent="0.2">
      <c r="A220" s="56">
        <v>205</v>
      </c>
      <c r="B220" s="309" t="str">
        <f t="shared" ca="1" si="23"/>
        <v>A205</v>
      </c>
      <c r="C220" s="309"/>
      <c r="D220" s="57" t="str">
        <f t="shared" ca="1" si="24"/>
        <v/>
      </c>
      <c r="E220" s="59" t="str">
        <f t="shared" ca="1" si="25"/>
        <v/>
      </c>
      <c r="F220" s="215">
        <f ca="1">IF(LEN(B220)&gt;0,'OBRAČUNANA OSNOVNA PLAČA'!I214,"")</f>
        <v>0</v>
      </c>
      <c r="G220" s="60"/>
      <c r="H220" s="60"/>
      <c r="I220" s="60"/>
      <c r="J220" s="60"/>
      <c r="K220" s="60"/>
      <c r="L220" s="229">
        <f t="shared" si="54"/>
        <v>0</v>
      </c>
      <c r="M220" s="230">
        <f t="shared" ca="1" si="62"/>
        <v>0</v>
      </c>
      <c r="N220" s="230">
        <f t="shared" ca="1" si="63"/>
        <v>0</v>
      </c>
      <c r="O220" s="231">
        <f t="shared" ca="1" si="64"/>
        <v>0</v>
      </c>
      <c r="P220" s="232">
        <f t="shared" ca="1" si="65"/>
        <v>0</v>
      </c>
      <c r="Q220" s="233">
        <f t="shared" ca="1" si="55"/>
        <v>0</v>
      </c>
      <c r="R220" s="233">
        <f ca="1">IF(LEN(B220)&gt;0,'8'!R220-'8'!Q220,"")</f>
        <v>0</v>
      </c>
      <c r="S220" s="234"/>
      <c r="T220" s="34"/>
      <c r="U220" s="34"/>
      <c r="V220" s="34"/>
      <c r="W220" s="34"/>
      <c r="X220" s="34"/>
      <c r="Y220" s="34"/>
      <c r="Z220" s="34"/>
      <c r="AB220" s="167">
        <f>ROW()</f>
        <v>220</v>
      </c>
      <c r="AC220" s="168">
        <f t="shared" ca="1" si="26"/>
        <v>0</v>
      </c>
      <c r="AD220" s="168">
        <f t="shared" ca="1" si="27"/>
        <v>0</v>
      </c>
      <c r="AE220" s="169" t="str">
        <f t="shared" ca="1" si="56"/>
        <v>-</v>
      </c>
      <c r="AF220" s="168" t="str">
        <f t="shared" ca="1" si="57"/>
        <v>-</v>
      </c>
      <c r="AG220" s="169" t="str">
        <f t="shared" ca="1" si="58"/>
        <v>-</v>
      </c>
      <c r="AH220" s="168" t="str">
        <f t="shared" ca="1" si="59"/>
        <v>-</v>
      </c>
      <c r="AI220" s="168">
        <f t="shared" ca="1" si="60"/>
        <v>0</v>
      </c>
      <c r="AJ220" s="170">
        <f t="shared" ca="1" si="61"/>
        <v>0</v>
      </c>
      <c r="AK220" s="168">
        <f t="shared" ca="1" si="28"/>
        <v>0</v>
      </c>
      <c r="AL220" s="168">
        <f t="shared" ca="1" si="29"/>
        <v>0</v>
      </c>
    </row>
    <row r="221" spans="1:38" ht="27" customHeight="1" x14ac:dyDescent="0.2">
      <c r="A221" s="56">
        <v>206</v>
      </c>
      <c r="B221" s="309" t="str">
        <f t="shared" ca="1" si="23"/>
        <v>A206</v>
      </c>
      <c r="C221" s="309"/>
      <c r="D221" s="57" t="str">
        <f t="shared" ca="1" si="24"/>
        <v/>
      </c>
      <c r="E221" s="59" t="str">
        <f t="shared" ca="1" si="25"/>
        <v/>
      </c>
      <c r="F221" s="215">
        <f ca="1">IF(LEN(B221)&gt;0,'OBRAČUNANA OSNOVNA PLAČA'!I215,"")</f>
        <v>0</v>
      </c>
      <c r="G221" s="60"/>
      <c r="H221" s="60"/>
      <c r="I221" s="60"/>
      <c r="J221" s="60"/>
      <c r="K221" s="60"/>
      <c r="L221" s="229">
        <f t="shared" si="54"/>
        <v>0</v>
      </c>
      <c r="M221" s="230">
        <f t="shared" ca="1" si="62"/>
        <v>0</v>
      </c>
      <c r="N221" s="230">
        <f t="shared" ca="1" si="63"/>
        <v>0</v>
      </c>
      <c r="O221" s="231">
        <f t="shared" ca="1" si="64"/>
        <v>0</v>
      </c>
      <c r="P221" s="232">
        <f t="shared" ca="1" si="65"/>
        <v>0</v>
      </c>
      <c r="Q221" s="233">
        <f t="shared" ca="1" si="55"/>
        <v>0</v>
      </c>
      <c r="R221" s="233">
        <f ca="1">IF(LEN(B221)&gt;0,'8'!R221-'8'!Q221,"")</f>
        <v>0</v>
      </c>
      <c r="S221" s="234"/>
      <c r="T221" s="34"/>
      <c r="U221" s="34"/>
      <c r="V221" s="34"/>
      <c r="W221" s="34"/>
      <c r="X221" s="34"/>
      <c r="Y221" s="34"/>
      <c r="Z221" s="34"/>
      <c r="AB221" s="167">
        <f>ROW()</f>
        <v>221</v>
      </c>
      <c r="AC221" s="168">
        <f t="shared" ca="1" si="26"/>
        <v>0</v>
      </c>
      <c r="AD221" s="168">
        <f t="shared" ca="1" si="27"/>
        <v>0</v>
      </c>
      <c r="AE221" s="169" t="str">
        <f t="shared" ca="1" si="56"/>
        <v>-</v>
      </c>
      <c r="AF221" s="168" t="str">
        <f t="shared" ca="1" si="57"/>
        <v>-</v>
      </c>
      <c r="AG221" s="169" t="str">
        <f t="shared" ca="1" si="58"/>
        <v>-</v>
      </c>
      <c r="AH221" s="168" t="str">
        <f t="shared" ca="1" si="59"/>
        <v>-</v>
      </c>
      <c r="AI221" s="168">
        <f t="shared" ca="1" si="60"/>
        <v>0</v>
      </c>
      <c r="AJ221" s="170">
        <f t="shared" ca="1" si="61"/>
        <v>0</v>
      </c>
      <c r="AK221" s="168">
        <f t="shared" ca="1" si="28"/>
        <v>0</v>
      </c>
      <c r="AL221" s="168">
        <f t="shared" ca="1" si="29"/>
        <v>0</v>
      </c>
    </row>
    <row r="222" spans="1:38" ht="27" customHeight="1" x14ac:dyDescent="0.2">
      <c r="A222" s="56">
        <v>207</v>
      </c>
      <c r="B222" s="309" t="str">
        <f t="shared" ca="1" si="23"/>
        <v>A207</v>
      </c>
      <c r="C222" s="309"/>
      <c r="D222" s="57" t="str">
        <f t="shared" ca="1" si="24"/>
        <v/>
      </c>
      <c r="E222" s="59" t="str">
        <f t="shared" ca="1" si="25"/>
        <v/>
      </c>
      <c r="F222" s="215">
        <f ca="1">IF(LEN(B222)&gt;0,'OBRAČUNANA OSNOVNA PLAČA'!I216,"")</f>
        <v>0</v>
      </c>
      <c r="G222" s="60"/>
      <c r="H222" s="60"/>
      <c r="I222" s="60"/>
      <c r="J222" s="60"/>
      <c r="K222" s="60"/>
      <c r="L222" s="229">
        <f t="shared" si="54"/>
        <v>0</v>
      </c>
      <c r="M222" s="230">
        <f t="shared" ca="1" si="62"/>
        <v>0</v>
      </c>
      <c r="N222" s="230">
        <f t="shared" ca="1" si="63"/>
        <v>0</v>
      </c>
      <c r="O222" s="231">
        <f t="shared" ca="1" si="64"/>
        <v>0</v>
      </c>
      <c r="P222" s="232">
        <f t="shared" ca="1" si="65"/>
        <v>0</v>
      </c>
      <c r="Q222" s="233">
        <f t="shared" ca="1" si="55"/>
        <v>0</v>
      </c>
      <c r="R222" s="233">
        <f ca="1">IF(LEN(B222)&gt;0,'8'!R222-'8'!Q222,"")</f>
        <v>0</v>
      </c>
      <c r="S222" s="234"/>
      <c r="T222" s="34"/>
      <c r="U222" s="34"/>
      <c r="V222" s="34"/>
      <c r="W222" s="34"/>
      <c r="X222" s="34"/>
      <c r="Y222" s="34"/>
      <c r="Z222" s="34"/>
      <c r="AB222" s="167">
        <f>ROW()</f>
        <v>222</v>
      </c>
      <c r="AC222" s="168">
        <f t="shared" ca="1" si="26"/>
        <v>0</v>
      </c>
      <c r="AD222" s="168">
        <f t="shared" ca="1" si="27"/>
        <v>0</v>
      </c>
      <c r="AE222" s="169" t="str">
        <f t="shared" ca="1" si="56"/>
        <v>-</v>
      </c>
      <c r="AF222" s="168" t="str">
        <f t="shared" ca="1" si="57"/>
        <v>-</v>
      </c>
      <c r="AG222" s="169" t="str">
        <f t="shared" ca="1" si="58"/>
        <v>-</v>
      </c>
      <c r="AH222" s="168" t="str">
        <f t="shared" ca="1" si="59"/>
        <v>-</v>
      </c>
      <c r="AI222" s="168">
        <f t="shared" ca="1" si="60"/>
        <v>0</v>
      </c>
      <c r="AJ222" s="170">
        <f t="shared" ca="1" si="61"/>
        <v>0</v>
      </c>
      <c r="AK222" s="168">
        <f t="shared" ca="1" si="28"/>
        <v>0</v>
      </c>
      <c r="AL222" s="168">
        <f t="shared" ca="1" si="29"/>
        <v>0</v>
      </c>
    </row>
    <row r="223" spans="1:38" ht="27" customHeight="1" x14ac:dyDescent="0.2">
      <c r="A223" s="56">
        <v>208</v>
      </c>
      <c r="B223" s="309" t="str">
        <f t="shared" ca="1" si="23"/>
        <v>A208</v>
      </c>
      <c r="C223" s="309"/>
      <c r="D223" s="57" t="str">
        <f t="shared" ca="1" si="24"/>
        <v/>
      </c>
      <c r="E223" s="59" t="str">
        <f t="shared" ca="1" si="25"/>
        <v/>
      </c>
      <c r="F223" s="215">
        <f ca="1">IF(LEN(B223)&gt;0,'OBRAČUNANA OSNOVNA PLAČA'!I217,"")</f>
        <v>0</v>
      </c>
      <c r="G223" s="60"/>
      <c r="H223" s="60"/>
      <c r="I223" s="60"/>
      <c r="J223" s="60"/>
      <c r="K223" s="60"/>
      <c r="L223" s="229">
        <f t="shared" si="54"/>
        <v>0</v>
      </c>
      <c r="M223" s="230">
        <f t="shared" ca="1" si="62"/>
        <v>0</v>
      </c>
      <c r="N223" s="230">
        <f t="shared" ca="1" si="63"/>
        <v>0</v>
      </c>
      <c r="O223" s="231">
        <f t="shared" ca="1" si="64"/>
        <v>0</v>
      </c>
      <c r="P223" s="232">
        <f t="shared" ca="1" si="65"/>
        <v>0</v>
      </c>
      <c r="Q223" s="233">
        <f t="shared" ca="1" si="55"/>
        <v>0</v>
      </c>
      <c r="R223" s="233">
        <f ca="1">IF(LEN(B223)&gt;0,'8'!R223-'8'!Q223,"")</f>
        <v>0</v>
      </c>
      <c r="S223" s="234"/>
      <c r="T223" s="34"/>
      <c r="U223" s="34"/>
      <c r="V223" s="34"/>
      <c r="W223" s="34"/>
      <c r="X223" s="34"/>
      <c r="Y223" s="34"/>
      <c r="Z223" s="34"/>
      <c r="AB223" s="167">
        <f>ROW()</f>
        <v>223</v>
      </c>
      <c r="AC223" s="168">
        <f t="shared" ca="1" si="26"/>
        <v>0</v>
      </c>
      <c r="AD223" s="168">
        <f t="shared" ca="1" si="27"/>
        <v>0</v>
      </c>
      <c r="AE223" s="169" t="str">
        <f t="shared" ca="1" si="56"/>
        <v>-</v>
      </c>
      <c r="AF223" s="168" t="str">
        <f t="shared" ca="1" si="57"/>
        <v>-</v>
      </c>
      <c r="AG223" s="169" t="str">
        <f t="shared" ca="1" si="58"/>
        <v>-</v>
      </c>
      <c r="AH223" s="168" t="str">
        <f t="shared" ca="1" si="59"/>
        <v>-</v>
      </c>
      <c r="AI223" s="168">
        <f t="shared" ca="1" si="60"/>
        <v>0</v>
      </c>
      <c r="AJ223" s="170">
        <f t="shared" ca="1" si="61"/>
        <v>0</v>
      </c>
      <c r="AK223" s="168">
        <f t="shared" ca="1" si="28"/>
        <v>0</v>
      </c>
      <c r="AL223" s="168">
        <f t="shared" ca="1" si="29"/>
        <v>0</v>
      </c>
    </row>
    <row r="224" spans="1:38" ht="27" customHeight="1" x14ac:dyDescent="0.2">
      <c r="A224" s="56">
        <v>209</v>
      </c>
      <c r="B224" s="309" t="str">
        <f t="shared" ca="1" si="23"/>
        <v>A209</v>
      </c>
      <c r="C224" s="309"/>
      <c r="D224" s="57" t="str">
        <f t="shared" ca="1" si="24"/>
        <v/>
      </c>
      <c r="E224" s="59" t="str">
        <f t="shared" ca="1" si="25"/>
        <v/>
      </c>
      <c r="F224" s="215">
        <f ca="1">IF(LEN(B224)&gt;0,'OBRAČUNANA OSNOVNA PLAČA'!I218,"")</f>
        <v>0</v>
      </c>
      <c r="G224" s="60"/>
      <c r="H224" s="60"/>
      <c r="I224" s="60"/>
      <c r="J224" s="60"/>
      <c r="K224" s="60"/>
      <c r="L224" s="229">
        <f t="shared" si="54"/>
        <v>0</v>
      </c>
      <c r="M224" s="230">
        <f t="shared" ca="1" si="62"/>
        <v>0</v>
      </c>
      <c r="N224" s="230">
        <f t="shared" ca="1" si="63"/>
        <v>0</v>
      </c>
      <c r="O224" s="231">
        <f t="shared" ca="1" si="64"/>
        <v>0</v>
      </c>
      <c r="P224" s="232">
        <f t="shared" ca="1" si="65"/>
        <v>0</v>
      </c>
      <c r="Q224" s="233">
        <f t="shared" ca="1" si="55"/>
        <v>0</v>
      </c>
      <c r="R224" s="233">
        <f ca="1">IF(LEN(B224)&gt;0,'8'!R224-'8'!Q224,"")</f>
        <v>0</v>
      </c>
      <c r="S224" s="234"/>
      <c r="T224" s="34"/>
      <c r="U224" s="34"/>
      <c r="V224" s="34"/>
      <c r="W224" s="34"/>
      <c r="X224" s="34"/>
      <c r="Y224" s="34"/>
      <c r="Z224" s="34"/>
      <c r="AB224" s="167">
        <f>ROW()</f>
        <v>224</v>
      </c>
      <c r="AC224" s="168">
        <f t="shared" ca="1" si="26"/>
        <v>0</v>
      </c>
      <c r="AD224" s="168">
        <f t="shared" ca="1" si="27"/>
        <v>0</v>
      </c>
      <c r="AE224" s="169" t="str">
        <f t="shared" ca="1" si="56"/>
        <v>-</v>
      </c>
      <c r="AF224" s="168" t="str">
        <f t="shared" ca="1" si="57"/>
        <v>-</v>
      </c>
      <c r="AG224" s="169" t="str">
        <f t="shared" ca="1" si="58"/>
        <v>-</v>
      </c>
      <c r="AH224" s="168" t="str">
        <f t="shared" ca="1" si="59"/>
        <v>-</v>
      </c>
      <c r="AI224" s="168">
        <f t="shared" ca="1" si="60"/>
        <v>0</v>
      </c>
      <c r="AJ224" s="170">
        <f t="shared" ca="1" si="61"/>
        <v>0</v>
      </c>
      <c r="AK224" s="168">
        <f t="shared" ca="1" si="28"/>
        <v>0</v>
      </c>
      <c r="AL224" s="168">
        <f t="shared" ca="1" si="29"/>
        <v>0</v>
      </c>
    </row>
    <row r="225" spans="1:38" ht="27" customHeight="1" x14ac:dyDescent="0.2">
      <c r="A225" s="56">
        <v>210</v>
      </c>
      <c r="B225" s="309" t="str">
        <f t="shared" ca="1" si="23"/>
        <v>A210</v>
      </c>
      <c r="C225" s="309"/>
      <c r="D225" s="57" t="str">
        <f t="shared" ca="1" si="24"/>
        <v/>
      </c>
      <c r="E225" s="59" t="str">
        <f t="shared" ca="1" si="25"/>
        <v/>
      </c>
      <c r="F225" s="215">
        <f ca="1">IF(LEN(B225)&gt;0,'OBRAČUNANA OSNOVNA PLAČA'!I219,"")</f>
        <v>0</v>
      </c>
      <c r="G225" s="60"/>
      <c r="H225" s="60"/>
      <c r="I225" s="60"/>
      <c r="J225" s="60"/>
      <c r="K225" s="60"/>
      <c r="L225" s="229">
        <f t="shared" si="54"/>
        <v>0</v>
      </c>
      <c r="M225" s="230">
        <f t="shared" ca="1" si="62"/>
        <v>0</v>
      </c>
      <c r="N225" s="230">
        <f t="shared" ca="1" si="63"/>
        <v>0</v>
      </c>
      <c r="O225" s="231">
        <f t="shared" ca="1" si="64"/>
        <v>0</v>
      </c>
      <c r="P225" s="232">
        <f t="shared" ca="1" si="65"/>
        <v>0</v>
      </c>
      <c r="Q225" s="233">
        <f t="shared" ca="1" si="55"/>
        <v>0</v>
      </c>
      <c r="R225" s="233">
        <f ca="1">IF(LEN(B225)&gt;0,'8'!R225-'8'!Q225,"")</f>
        <v>0</v>
      </c>
      <c r="S225" s="234"/>
      <c r="T225" s="34"/>
      <c r="U225" s="34"/>
      <c r="V225" s="34"/>
      <c r="W225" s="34"/>
      <c r="X225" s="34"/>
      <c r="Y225" s="34"/>
      <c r="Z225" s="34"/>
      <c r="AB225" s="167">
        <f>ROW()</f>
        <v>225</v>
      </c>
      <c r="AC225" s="168">
        <f t="shared" ca="1" si="26"/>
        <v>0</v>
      </c>
      <c r="AD225" s="168">
        <f t="shared" ca="1" si="27"/>
        <v>0</v>
      </c>
      <c r="AE225" s="169" t="str">
        <f t="shared" ca="1" si="56"/>
        <v>-</v>
      </c>
      <c r="AF225" s="168" t="str">
        <f t="shared" ca="1" si="57"/>
        <v>-</v>
      </c>
      <c r="AG225" s="169" t="str">
        <f t="shared" ca="1" si="58"/>
        <v>-</v>
      </c>
      <c r="AH225" s="168" t="str">
        <f t="shared" ca="1" si="59"/>
        <v>-</v>
      </c>
      <c r="AI225" s="168">
        <f t="shared" ca="1" si="60"/>
        <v>0</v>
      </c>
      <c r="AJ225" s="170">
        <f t="shared" ca="1" si="61"/>
        <v>0</v>
      </c>
      <c r="AK225" s="168">
        <f t="shared" ca="1" si="28"/>
        <v>0</v>
      </c>
      <c r="AL225" s="168">
        <f t="shared" ca="1" si="29"/>
        <v>0</v>
      </c>
    </row>
    <row r="226" spans="1:38" ht="27" customHeight="1" x14ac:dyDescent="0.2">
      <c r="A226" s="56">
        <v>211</v>
      </c>
      <c r="B226" s="309" t="str">
        <f t="shared" ca="1" si="23"/>
        <v>A211</v>
      </c>
      <c r="C226" s="309"/>
      <c r="D226" s="57" t="str">
        <f t="shared" ca="1" si="24"/>
        <v/>
      </c>
      <c r="E226" s="59" t="str">
        <f t="shared" ca="1" si="25"/>
        <v/>
      </c>
      <c r="F226" s="215">
        <f ca="1">IF(LEN(B226)&gt;0,'OBRAČUNANA OSNOVNA PLAČA'!I220,"")</f>
        <v>0</v>
      </c>
      <c r="G226" s="60"/>
      <c r="H226" s="60"/>
      <c r="I226" s="60"/>
      <c r="J226" s="60"/>
      <c r="K226" s="60"/>
      <c r="L226" s="229">
        <f t="shared" si="54"/>
        <v>0</v>
      </c>
      <c r="M226" s="230">
        <f t="shared" ca="1" si="62"/>
        <v>0</v>
      </c>
      <c r="N226" s="230">
        <f t="shared" ca="1" si="63"/>
        <v>0</v>
      </c>
      <c r="O226" s="231">
        <f t="shared" ca="1" si="64"/>
        <v>0</v>
      </c>
      <c r="P226" s="232">
        <f t="shared" ca="1" si="65"/>
        <v>0</v>
      </c>
      <c r="Q226" s="233">
        <f t="shared" ca="1" si="55"/>
        <v>0</v>
      </c>
      <c r="R226" s="233">
        <f ca="1">IF(LEN(B226)&gt;0,'8'!R226-'8'!Q226,"")</f>
        <v>0</v>
      </c>
      <c r="S226" s="234"/>
      <c r="T226" s="34"/>
      <c r="U226" s="34"/>
      <c r="V226" s="34"/>
      <c r="W226" s="34"/>
      <c r="X226" s="34"/>
      <c r="Y226" s="34"/>
      <c r="Z226" s="34"/>
      <c r="AB226" s="167">
        <f>ROW()</f>
        <v>226</v>
      </c>
      <c r="AC226" s="168">
        <f t="shared" ca="1" si="26"/>
        <v>0</v>
      </c>
      <c r="AD226" s="168">
        <f t="shared" ca="1" si="27"/>
        <v>0</v>
      </c>
      <c r="AE226" s="169" t="str">
        <f t="shared" ca="1" si="56"/>
        <v>-</v>
      </c>
      <c r="AF226" s="168" t="str">
        <f t="shared" ca="1" si="57"/>
        <v>-</v>
      </c>
      <c r="AG226" s="169" t="str">
        <f t="shared" ca="1" si="58"/>
        <v>-</v>
      </c>
      <c r="AH226" s="168" t="str">
        <f t="shared" ca="1" si="59"/>
        <v>-</v>
      </c>
      <c r="AI226" s="168">
        <f t="shared" ca="1" si="60"/>
        <v>0</v>
      </c>
      <c r="AJ226" s="170">
        <f t="shared" ca="1" si="61"/>
        <v>0</v>
      </c>
      <c r="AK226" s="168">
        <f t="shared" ca="1" si="28"/>
        <v>0</v>
      </c>
      <c r="AL226" s="168">
        <f t="shared" ca="1" si="29"/>
        <v>0</v>
      </c>
    </row>
    <row r="227" spans="1:38" ht="27" customHeight="1" x14ac:dyDescent="0.2">
      <c r="A227" s="56">
        <v>212</v>
      </c>
      <c r="B227" s="309" t="str">
        <f t="shared" ca="1" si="23"/>
        <v>A212</v>
      </c>
      <c r="C227" s="309"/>
      <c r="D227" s="57" t="str">
        <f t="shared" ca="1" si="24"/>
        <v/>
      </c>
      <c r="E227" s="59" t="str">
        <f t="shared" ca="1" si="25"/>
        <v/>
      </c>
      <c r="F227" s="215">
        <f ca="1">IF(LEN(B227)&gt;0,'OBRAČUNANA OSNOVNA PLAČA'!I221,"")</f>
        <v>0</v>
      </c>
      <c r="G227" s="60"/>
      <c r="H227" s="60"/>
      <c r="I227" s="60"/>
      <c r="J227" s="60"/>
      <c r="K227" s="60"/>
      <c r="L227" s="229">
        <f t="shared" si="54"/>
        <v>0</v>
      </c>
      <c r="M227" s="230">
        <f t="shared" ca="1" si="62"/>
        <v>0</v>
      </c>
      <c r="N227" s="230">
        <f t="shared" ca="1" si="63"/>
        <v>0</v>
      </c>
      <c r="O227" s="231">
        <f t="shared" ca="1" si="64"/>
        <v>0</v>
      </c>
      <c r="P227" s="232">
        <f t="shared" ca="1" si="65"/>
        <v>0</v>
      </c>
      <c r="Q227" s="233">
        <f t="shared" ca="1" si="55"/>
        <v>0</v>
      </c>
      <c r="R227" s="233">
        <f ca="1">IF(LEN(B227)&gt;0,'8'!R227-'8'!Q227,"")</f>
        <v>0</v>
      </c>
      <c r="S227" s="234"/>
      <c r="T227" s="34"/>
      <c r="U227" s="34"/>
      <c r="V227" s="34"/>
      <c r="W227" s="34"/>
      <c r="X227" s="34"/>
      <c r="Y227" s="34"/>
      <c r="Z227" s="34"/>
      <c r="AB227" s="167">
        <f>ROW()</f>
        <v>227</v>
      </c>
      <c r="AC227" s="168">
        <f t="shared" ca="1" si="26"/>
        <v>0</v>
      </c>
      <c r="AD227" s="168">
        <f t="shared" ca="1" si="27"/>
        <v>0</v>
      </c>
      <c r="AE227" s="169" t="str">
        <f t="shared" ca="1" si="56"/>
        <v>-</v>
      </c>
      <c r="AF227" s="168" t="str">
        <f t="shared" ca="1" si="57"/>
        <v>-</v>
      </c>
      <c r="AG227" s="169" t="str">
        <f t="shared" ca="1" si="58"/>
        <v>-</v>
      </c>
      <c r="AH227" s="168" t="str">
        <f t="shared" ca="1" si="59"/>
        <v>-</v>
      </c>
      <c r="AI227" s="168">
        <f t="shared" ca="1" si="60"/>
        <v>0</v>
      </c>
      <c r="AJ227" s="170">
        <f t="shared" ca="1" si="61"/>
        <v>0</v>
      </c>
      <c r="AK227" s="168">
        <f t="shared" ca="1" si="28"/>
        <v>0</v>
      </c>
      <c r="AL227" s="168">
        <f t="shared" ca="1" si="29"/>
        <v>0</v>
      </c>
    </row>
    <row r="228" spans="1:38" ht="27" customHeight="1" x14ac:dyDescent="0.2">
      <c r="A228" s="56">
        <v>213</v>
      </c>
      <c r="B228" s="309" t="str">
        <f t="shared" ca="1" si="23"/>
        <v>A213</v>
      </c>
      <c r="C228" s="309"/>
      <c r="D228" s="57" t="str">
        <f t="shared" ca="1" si="24"/>
        <v/>
      </c>
      <c r="E228" s="59" t="str">
        <f t="shared" ca="1" si="25"/>
        <v/>
      </c>
      <c r="F228" s="215">
        <f ca="1">IF(LEN(B228)&gt;0,'OBRAČUNANA OSNOVNA PLAČA'!I222,"")</f>
        <v>0</v>
      </c>
      <c r="G228" s="60"/>
      <c r="H228" s="60"/>
      <c r="I228" s="60"/>
      <c r="J228" s="60"/>
      <c r="K228" s="60"/>
      <c r="L228" s="229">
        <f t="shared" si="54"/>
        <v>0</v>
      </c>
      <c r="M228" s="230">
        <f t="shared" ca="1" si="62"/>
        <v>0</v>
      </c>
      <c r="N228" s="230">
        <f t="shared" ca="1" si="63"/>
        <v>0</v>
      </c>
      <c r="O228" s="231">
        <f t="shared" ca="1" si="64"/>
        <v>0</v>
      </c>
      <c r="P228" s="232">
        <f t="shared" ca="1" si="65"/>
        <v>0</v>
      </c>
      <c r="Q228" s="233">
        <f t="shared" ca="1" si="55"/>
        <v>0</v>
      </c>
      <c r="R228" s="233">
        <f ca="1">IF(LEN(B228)&gt;0,'8'!R228-'8'!Q228,"")</f>
        <v>0</v>
      </c>
      <c r="S228" s="234"/>
      <c r="T228" s="34"/>
      <c r="U228" s="34"/>
      <c r="V228" s="34"/>
      <c r="W228" s="34"/>
      <c r="X228" s="34"/>
      <c r="Y228" s="34"/>
      <c r="Z228" s="34"/>
      <c r="AB228" s="167">
        <f>ROW()</f>
        <v>228</v>
      </c>
      <c r="AC228" s="168">
        <f t="shared" ca="1" si="26"/>
        <v>0</v>
      </c>
      <c r="AD228" s="168">
        <f t="shared" ca="1" si="27"/>
        <v>0</v>
      </c>
      <c r="AE228" s="169" t="str">
        <f t="shared" ca="1" si="56"/>
        <v>-</v>
      </c>
      <c r="AF228" s="168" t="str">
        <f t="shared" ca="1" si="57"/>
        <v>-</v>
      </c>
      <c r="AG228" s="169" t="str">
        <f t="shared" ca="1" si="58"/>
        <v>-</v>
      </c>
      <c r="AH228" s="168" t="str">
        <f t="shared" ca="1" si="59"/>
        <v>-</v>
      </c>
      <c r="AI228" s="168">
        <f t="shared" ca="1" si="60"/>
        <v>0</v>
      </c>
      <c r="AJ228" s="170">
        <f t="shared" ca="1" si="61"/>
        <v>0</v>
      </c>
      <c r="AK228" s="168">
        <f t="shared" ca="1" si="28"/>
        <v>0</v>
      </c>
      <c r="AL228" s="168">
        <f t="shared" ca="1" si="29"/>
        <v>0</v>
      </c>
    </row>
    <row r="229" spans="1:38" ht="27" customHeight="1" x14ac:dyDescent="0.2">
      <c r="A229" s="56">
        <v>214</v>
      </c>
      <c r="B229" s="309" t="str">
        <f t="shared" ca="1" si="23"/>
        <v>A214</v>
      </c>
      <c r="C229" s="309"/>
      <c r="D229" s="57" t="str">
        <f t="shared" ca="1" si="24"/>
        <v/>
      </c>
      <c r="E229" s="59" t="str">
        <f t="shared" ca="1" si="25"/>
        <v/>
      </c>
      <c r="F229" s="215">
        <f ca="1">IF(LEN(B229)&gt;0,'OBRAČUNANA OSNOVNA PLAČA'!I223,"")</f>
        <v>0</v>
      </c>
      <c r="G229" s="60"/>
      <c r="H229" s="60"/>
      <c r="I229" s="60"/>
      <c r="J229" s="60"/>
      <c r="K229" s="60"/>
      <c r="L229" s="229">
        <f t="shared" si="54"/>
        <v>0</v>
      </c>
      <c r="M229" s="230">
        <f t="shared" ca="1" si="62"/>
        <v>0</v>
      </c>
      <c r="N229" s="230">
        <f t="shared" ca="1" si="63"/>
        <v>0</v>
      </c>
      <c r="O229" s="231">
        <f t="shared" ca="1" si="64"/>
        <v>0</v>
      </c>
      <c r="P229" s="232">
        <f t="shared" ca="1" si="65"/>
        <v>0</v>
      </c>
      <c r="Q229" s="233">
        <f t="shared" ca="1" si="55"/>
        <v>0</v>
      </c>
      <c r="R229" s="233">
        <f ca="1">IF(LEN(B229)&gt;0,'8'!R229-'8'!Q229,"")</f>
        <v>0</v>
      </c>
      <c r="S229" s="234"/>
      <c r="T229" s="34"/>
      <c r="U229" s="34"/>
      <c r="V229" s="34"/>
      <c r="W229" s="34"/>
      <c r="X229" s="34"/>
      <c r="Y229" s="34"/>
      <c r="Z229" s="34"/>
      <c r="AB229" s="167">
        <f>ROW()</f>
        <v>229</v>
      </c>
      <c r="AC229" s="168">
        <f t="shared" ca="1" si="26"/>
        <v>0</v>
      </c>
      <c r="AD229" s="168">
        <f t="shared" ca="1" si="27"/>
        <v>0</v>
      </c>
      <c r="AE229" s="169" t="str">
        <f t="shared" ca="1" si="56"/>
        <v>-</v>
      </c>
      <c r="AF229" s="168" t="str">
        <f t="shared" ca="1" si="57"/>
        <v>-</v>
      </c>
      <c r="AG229" s="169" t="str">
        <f t="shared" ca="1" si="58"/>
        <v>-</v>
      </c>
      <c r="AH229" s="168" t="str">
        <f t="shared" ca="1" si="59"/>
        <v>-</v>
      </c>
      <c r="AI229" s="168">
        <f t="shared" ca="1" si="60"/>
        <v>0</v>
      </c>
      <c r="AJ229" s="170">
        <f t="shared" ca="1" si="61"/>
        <v>0</v>
      </c>
      <c r="AK229" s="168">
        <f t="shared" ca="1" si="28"/>
        <v>0</v>
      </c>
      <c r="AL229" s="168">
        <f t="shared" ca="1" si="29"/>
        <v>0</v>
      </c>
    </row>
    <row r="230" spans="1:38" ht="27" customHeight="1" x14ac:dyDescent="0.2">
      <c r="A230" s="56">
        <v>215</v>
      </c>
      <c r="B230" s="309" t="str">
        <f t="shared" ca="1" si="23"/>
        <v>A215</v>
      </c>
      <c r="C230" s="309"/>
      <c r="D230" s="57" t="str">
        <f t="shared" ca="1" si="24"/>
        <v/>
      </c>
      <c r="E230" s="59" t="str">
        <f t="shared" ca="1" si="25"/>
        <v/>
      </c>
      <c r="F230" s="215">
        <f ca="1">IF(LEN(B230)&gt;0,'OBRAČUNANA OSNOVNA PLAČA'!I224,"")</f>
        <v>0</v>
      </c>
      <c r="G230" s="60"/>
      <c r="H230" s="60"/>
      <c r="I230" s="60"/>
      <c r="J230" s="60"/>
      <c r="K230" s="60"/>
      <c r="L230" s="229">
        <f t="shared" si="54"/>
        <v>0</v>
      </c>
      <c r="M230" s="230">
        <f t="shared" ca="1" si="62"/>
        <v>0</v>
      </c>
      <c r="N230" s="230">
        <f t="shared" ca="1" si="63"/>
        <v>0</v>
      </c>
      <c r="O230" s="231">
        <f t="shared" ca="1" si="64"/>
        <v>0</v>
      </c>
      <c r="P230" s="232">
        <f t="shared" ca="1" si="65"/>
        <v>0</v>
      </c>
      <c r="Q230" s="233">
        <f t="shared" ca="1" si="55"/>
        <v>0</v>
      </c>
      <c r="R230" s="233">
        <f ca="1">IF(LEN(B230)&gt;0,'8'!R230-'8'!Q230,"")</f>
        <v>0</v>
      </c>
      <c r="S230" s="234"/>
      <c r="T230" s="34"/>
      <c r="U230" s="34"/>
      <c r="V230" s="34"/>
      <c r="W230" s="34"/>
      <c r="X230" s="34"/>
      <c r="Y230" s="34"/>
      <c r="Z230" s="34"/>
      <c r="AB230" s="167">
        <f>ROW()</f>
        <v>230</v>
      </c>
      <c r="AC230" s="168">
        <f t="shared" ca="1" si="26"/>
        <v>0</v>
      </c>
      <c r="AD230" s="168">
        <f t="shared" ca="1" si="27"/>
        <v>0</v>
      </c>
      <c r="AE230" s="169" t="str">
        <f t="shared" ca="1" si="56"/>
        <v>-</v>
      </c>
      <c r="AF230" s="168" t="str">
        <f t="shared" ca="1" si="57"/>
        <v>-</v>
      </c>
      <c r="AG230" s="169" t="str">
        <f t="shared" ca="1" si="58"/>
        <v>-</v>
      </c>
      <c r="AH230" s="168" t="str">
        <f t="shared" ca="1" si="59"/>
        <v>-</v>
      </c>
      <c r="AI230" s="168">
        <f t="shared" ca="1" si="60"/>
        <v>0</v>
      </c>
      <c r="AJ230" s="170">
        <f t="shared" ca="1" si="61"/>
        <v>0</v>
      </c>
      <c r="AK230" s="168">
        <f t="shared" ca="1" si="28"/>
        <v>0</v>
      </c>
      <c r="AL230" s="168">
        <f t="shared" ca="1" si="29"/>
        <v>0</v>
      </c>
    </row>
    <row r="231" spans="1:38" ht="27" customHeight="1" x14ac:dyDescent="0.2">
      <c r="A231" s="56">
        <v>216</v>
      </c>
      <c r="B231" s="309" t="str">
        <f t="shared" ca="1" si="23"/>
        <v>A216</v>
      </c>
      <c r="C231" s="309"/>
      <c r="D231" s="57" t="str">
        <f t="shared" ca="1" si="24"/>
        <v/>
      </c>
      <c r="E231" s="59" t="str">
        <f t="shared" ca="1" si="25"/>
        <v/>
      </c>
      <c r="F231" s="215">
        <f ca="1">IF(LEN(B231)&gt;0,'OBRAČUNANA OSNOVNA PLAČA'!I225,"")</f>
        <v>0</v>
      </c>
      <c r="G231" s="60"/>
      <c r="H231" s="60"/>
      <c r="I231" s="60"/>
      <c r="J231" s="60"/>
      <c r="K231" s="60"/>
      <c r="L231" s="229">
        <f t="shared" si="54"/>
        <v>0</v>
      </c>
      <c r="M231" s="230">
        <f t="shared" ca="1" si="62"/>
        <v>0</v>
      </c>
      <c r="N231" s="230">
        <f t="shared" ca="1" si="63"/>
        <v>0</v>
      </c>
      <c r="O231" s="231">
        <f t="shared" ca="1" si="64"/>
        <v>0</v>
      </c>
      <c r="P231" s="232">
        <f t="shared" ca="1" si="65"/>
        <v>0</v>
      </c>
      <c r="Q231" s="233">
        <f t="shared" ca="1" si="55"/>
        <v>0</v>
      </c>
      <c r="R231" s="233">
        <f ca="1">IF(LEN(B231)&gt;0,'8'!R231-'8'!Q231,"")</f>
        <v>0</v>
      </c>
      <c r="S231" s="234"/>
      <c r="T231" s="34"/>
      <c r="U231" s="34"/>
      <c r="V231" s="34"/>
      <c r="W231" s="34"/>
      <c r="X231" s="34"/>
      <c r="Y231" s="34"/>
      <c r="Z231" s="34"/>
      <c r="AB231" s="167">
        <f>ROW()</f>
        <v>231</v>
      </c>
      <c r="AC231" s="168">
        <f t="shared" ca="1" si="26"/>
        <v>0</v>
      </c>
      <c r="AD231" s="168">
        <f t="shared" ca="1" si="27"/>
        <v>0</v>
      </c>
      <c r="AE231" s="169" t="str">
        <f t="shared" ca="1" si="56"/>
        <v>-</v>
      </c>
      <c r="AF231" s="168" t="str">
        <f t="shared" ca="1" si="57"/>
        <v>-</v>
      </c>
      <c r="AG231" s="169" t="str">
        <f t="shared" ca="1" si="58"/>
        <v>-</v>
      </c>
      <c r="AH231" s="168" t="str">
        <f t="shared" ca="1" si="59"/>
        <v>-</v>
      </c>
      <c r="AI231" s="168">
        <f t="shared" ca="1" si="60"/>
        <v>0</v>
      </c>
      <c r="AJ231" s="170">
        <f t="shared" ca="1" si="61"/>
        <v>0</v>
      </c>
      <c r="AK231" s="168">
        <f t="shared" ca="1" si="28"/>
        <v>0</v>
      </c>
      <c r="AL231" s="168">
        <f t="shared" ca="1" si="29"/>
        <v>0</v>
      </c>
    </row>
    <row r="232" spans="1:38" ht="27" customHeight="1" x14ac:dyDescent="0.2">
      <c r="A232" s="56">
        <v>217</v>
      </c>
      <c r="B232" s="309" t="str">
        <f t="shared" ca="1" si="23"/>
        <v>A217</v>
      </c>
      <c r="C232" s="309"/>
      <c r="D232" s="57" t="str">
        <f t="shared" ca="1" si="24"/>
        <v/>
      </c>
      <c r="E232" s="59" t="str">
        <f t="shared" ca="1" si="25"/>
        <v/>
      </c>
      <c r="F232" s="215">
        <f ca="1">IF(LEN(B232)&gt;0,'OBRAČUNANA OSNOVNA PLAČA'!I226,"")</f>
        <v>0</v>
      </c>
      <c r="G232" s="60"/>
      <c r="H232" s="60"/>
      <c r="I232" s="60"/>
      <c r="J232" s="60"/>
      <c r="K232" s="60"/>
      <c r="L232" s="229">
        <f t="shared" si="54"/>
        <v>0</v>
      </c>
      <c r="M232" s="230">
        <f t="shared" ca="1" si="62"/>
        <v>0</v>
      </c>
      <c r="N232" s="230">
        <f t="shared" ca="1" si="63"/>
        <v>0</v>
      </c>
      <c r="O232" s="231">
        <f t="shared" ca="1" si="64"/>
        <v>0</v>
      </c>
      <c r="P232" s="232">
        <f t="shared" ca="1" si="65"/>
        <v>0</v>
      </c>
      <c r="Q232" s="233">
        <f t="shared" ca="1" si="55"/>
        <v>0</v>
      </c>
      <c r="R232" s="233">
        <f ca="1">IF(LEN(B232)&gt;0,'8'!R232-'8'!Q232,"")</f>
        <v>0</v>
      </c>
      <c r="S232" s="234"/>
      <c r="T232" s="34"/>
      <c r="U232" s="34"/>
      <c r="V232" s="34"/>
      <c r="W232" s="34"/>
      <c r="X232" s="34"/>
      <c r="Y232" s="34"/>
      <c r="Z232" s="34"/>
      <c r="AB232" s="167">
        <f>ROW()</f>
        <v>232</v>
      </c>
      <c r="AC232" s="168">
        <f t="shared" ca="1" si="26"/>
        <v>0</v>
      </c>
      <c r="AD232" s="168">
        <f t="shared" ca="1" si="27"/>
        <v>0</v>
      </c>
      <c r="AE232" s="169" t="str">
        <f t="shared" ca="1" si="56"/>
        <v>-</v>
      </c>
      <c r="AF232" s="168" t="str">
        <f t="shared" ca="1" si="57"/>
        <v>-</v>
      </c>
      <c r="AG232" s="169" t="str">
        <f t="shared" ca="1" si="58"/>
        <v>-</v>
      </c>
      <c r="AH232" s="168" t="str">
        <f t="shared" ca="1" si="59"/>
        <v>-</v>
      </c>
      <c r="AI232" s="168">
        <f t="shared" ca="1" si="60"/>
        <v>0</v>
      </c>
      <c r="AJ232" s="170">
        <f t="shared" ca="1" si="61"/>
        <v>0</v>
      </c>
      <c r="AK232" s="168">
        <f t="shared" ca="1" si="28"/>
        <v>0</v>
      </c>
      <c r="AL232" s="168">
        <f t="shared" ca="1" si="29"/>
        <v>0</v>
      </c>
    </row>
    <row r="233" spans="1:38" ht="27" customHeight="1" x14ac:dyDescent="0.2">
      <c r="A233" s="56">
        <v>218</v>
      </c>
      <c r="B233" s="309" t="str">
        <f t="shared" ca="1" si="23"/>
        <v>A218</v>
      </c>
      <c r="C233" s="309"/>
      <c r="D233" s="57" t="str">
        <f t="shared" ca="1" si="24"/>
        <v/>
      </c>
      <c r="E233" s="59" t="str">
        <f t="shared" ca="1" si="25"/>
        <v/>
      </c>
      <c r="F233" s="215">
        <f ca="1">IF(LEN(B233)&gt;0,'OBRAČUNANA OSNOVNA PLAČA'!I227,"")</f>
        <v>0</v>
      </c>
      <c r="G233" s="60"/>
      <c r="H233" s="60"/>
      <c r="I233" s="60"/>
      <c r="J233" s="60"/>
      <c r="K233" s="60"/>
      <c r="L233" s="229">
        <f t="shared" si="54"/>
        <v>0</v>
      </c>
      <c r="M233" s="230">
        <f t="shared" ca="1" si="62"/>
        <v>0</v>
      </c>
      <c r="N233" s="230">
        <f t="shared" ca="1" si="63"/>
        <v>0</v>
      </c>
      <c r="O233" s="231">
        <f t="shared" ca="1" si="64"/>
        <v>0</v>
      </c>
      <c r="P233" s="232">
        <f t="shared" ca="1" si="65"/>
        <v>0</v>
      </c>
      <c r="Q233" s="233">
        <f t="shared" ca="1" si="55"/>
        <v>0</v>
      </c>
      <c r="R233" s="233">
        <f ca="1">IF(LEN(B233)&gt;0,'8'!R233-'8'!Q233,"")</f>
        <v>0</v>
      </c>
      <c r="S233" s="234"/>
      <c r="T233" s="34"/>
      <c r="U233" s="34"/>
      <c r="V233" s="34"/>
      <c r="W233" s="34"/>
      <c r="X233" s="34"/>
      <c r="Y233" s="34"/>
      <c r="Z233" s="34"/>
      <c r="AB233" s="167">
        <f>ROW()</f>
        <v>233</v>
      </c>
      <c r="AC233" s="168">
        <f t="shared" ca="1" si="26"/>
        <v>0</v>
      </c>
      <c r="AD233" s="168">
        <f t="shared" ca="1" si="27"/>
        <v>0</v>
      </c>
      <c r="AE233" s="169" t="str">
        <f t="shared" ca="1" si="56"/>
        <v>-</v>
      </c>
      <c r="AF233" s="168" t="str">
        <f t="shared" ca="1" si="57"/>
        <v>-</v>
      </c>
      <c r="AG233" s="169" t="str">
        <f t="shared" ca="1" si="58"/>
        <v>-</v>
      </c>
      <c r="AH233" s="168" t="str">
        <f t="shared" ca="1" si="59"/>
        <v>-</v>
      </c>
      <c r="AI233" s="168">
        <f t="shared" ca="1" si="60"/>
        <v>0</v>
      </c>
      <c r="AJ233" s="170">
        <f t="shared" ca="1" si="61"/>
        <v>0</v>
      </c>
      <c r="AK233" s="168">
        <f t="shared" ca="1" si="28"/>
        <v>0</v>
      </c>
      <c r="AL233" s="168">
        <f t="shared" ca="1" si="29"/>
        <v>0</v>
      </c>
    </row>
    <row r="234" spans="1:38" ht="27" customHeight="1" x14ac:dyDescent="0.2">
      <c r="A234" s="56">
        <v>219</v>
      </c>
      <c r="B234" s="309" t="str">
        <f t="shared" ca="1" si="23"/>
        <v>A219</v>
      </c>
      <c r="C234" s="309"/>
      <c r="D234" s="57" t="str">
        <f t="shared" ca="1" si="24"/>
        <v/>
      </c>
      <c r="E234" s="59" t="str">
        <f t="shared" ca="1" si="25"/>
        <v/>
      </c>
      <c r="F234" s="215">
        <f ca="1">IF(LEN(B234)&gt;0,'OBRAČUNANA OSNOVNA PLAČA'!I228,"")</f>
        <v>0</v>
      </c>
      <c r="G234" s="60"/>
      <c r="H234" s="60"/>
      <c r="I234" s="60"/>
      <c r="J234" s="60"/>
      <c r="K234" s="60"/>
      <c r="L234" s="229">
        <f t="shared" si="54"/>
        <v>0</v>
      </c>
      <c r="M234" s="230">
        <f t="shared" ca="1" si="62"/>
        <v>0</v>
      </c>
      <c r="N234" s="230">
        <f t="shared" ca="1" si="63"/>
        <v>0</v>
      </c>
      <c r="O234" s="231">
        <f t="shared" ca="1" si="64"/>
        <v>0</v>
      </c>
      <c r="P234" s="232">
        <f t="shared" ca="1" si="65"/>
        <v>0</v>
      </c>
      <c r="Q234" s="233">
        <f t="shared" ca="1" si="55"/>
        <v>0</v>
      </c>
      <c r="R234" s="233">
        <f ca="1">IF(LEN(B234)&gt;0,'8'!R234-'8'!Q234,"")</f>
        <v>0</v>
      </c>
      <c r="S234" s="234"/>
      <c r="T234" s="34"/>
      <c r="U234" s="34"/>
      <c r="V234" s="34"/>
      <c r="W234" s="34"/>
      <c r="X234" s="34"/>
      <c r="Y234" s="34"/>
      <c r="Z234" s="34"/>
      <c r="AB234" s="167">
        <f>ROW()</f>
        <v>234</v>
      </c>
      <c r="AC234" s="168">
        <f t="shared" ca="1" si="26"/>
        <v>0</v>
      </c>
      <c r="AD234" s="168">
        <f t="shared" ca="1" si="27"/>
        <v>0</v>
      </c>
      <c r="AE234" s="169" t="str">
        <f t="shared" ca="1" si="56"/>
        <v>-</v>
      </c>
      <c r="AF234" s="168" t="str">
        <f t="shared" ca="1" si="57"/>
        <v>-</v>
      </c>
      <c r="AG234" s="169" t="str">
        <f t="shared" ca="1" si="58"/>
        <v>-</v>
      </c>
      <c r="AH234" s="168" t="str">
        <f t="shared" ca="1" si="59"/>
        <v>-</v>
      </c>
      <c r="AI234" s="168">
        <f t="shared" ca="1" si="60"/>
        <v>0</v>
      </c>
      <c r="AJ234" s="170">
        <f t="shared" ca="1" si="61"/>
        <v>0</v>
      </c>
      <c r="AK234" s="168">
        <f t="shared" ca="1" si="28"/>
        <v>0</v>
      </c>
      <c r="AL234" s="168">
        <f t="shared" ca="1" si="29"/>
        <v>0</v>
      </c>
    </row>
    <row r="235" spans="1:38" ht="27" customHeight="1" x14ac:dyDescent="0.2">
      <c r="A235" s="56">
        <v>220</v>
      </c>
      <c r="B235" s="309" t="str">
        <f t="shared" ca="1" si="23"/>
        <v>A220</v>
      </c>
      <c r="C235" s="309"/>
      <c r="D235" s="57" t="str">
        <f t="shared" ca="1" si="24"/>
        <v/>
      </c>
      <c r="E235" s="59" t="str">
        <f t="shared" ca="1" si="25"/>
        <v/>
      </c>
      <c r="F235" s="215">
        <f ca="1">IF(LEN(B235)&gt;0,'OBRAČUNANA OSNOVNA PLAČA'!I229,"")</f>
        <v>0</v>
      </c>
      <c r="G235" s="60"/>
      <c r="H235" s="60"/>
      <c r="I235" s="60"/>
      <c r="J235" s="60"/>
      <c r="K235" s="60"/>
      <c r="L235" s="229">
        <f t="shared" si="54"/>
        <v>0</v>
      </c>
      <c r="M235" s="230">
        <f t="shared" ca="1" si="62"/>
        <v>0</v>
      </c>
      <c r="N235" s="230">
        <f t="shared" ca="1" si="63"/>
        <v>0</v>
      </c>
      <c r="O235" s="231">
        <f t="shared" ca="1" si="64"/>
        <v>0</v>
      </c>
      <c r="P235" s="232">
        <f t="shared" ca="1" si="65"/>
        <v>0</v>
      </c>
      <c r="Q235" s="233">
        <f t="shared" ca="1" si="55"/>
        <v>0</v>
      </c>
      <c r="R235" s="233">
        <f ca="1">IF(LEN(B235)&gt;0,'8'!R235-'8'!Q235,"")</f>
        <v>0</v>
      </c>
      <c r="S235" s="234"/>
      <c r="T235" s="34"/>
      <c r="U235" s="34"/>
      <c r="V235" s="34"/>
      <c r="W235" s="34"/>
      <c r="X235" s="34"/>
      <c r="Y235" s="34"/>
      <c r="Z235" s="34"/>
      <c r="AB235" s="167">
        <f>ROW()</f>
        <v>235</v>
      </c>
      <c r="AC235" s="168">
        <f t="shared" ca="1" si="26"/>
        <v>0</v>
      </c>
      <c r="AD235" s="168">
        <f t="shared" ca="1" si="27"/>
        <v>0</v>
      </c>
      <c r="AE235" s="169" t="str">
        <f t="shared" ca="1" si="56"/>
        <v>-</v>
      </c>
      <c r="AF235" s="168" t="str">
        <f t="shared" ca="1" si="57"/>
        <v>-</v>
      </c>
      <c r="AG235" s="169" t="str">
        <f t="shared" ca="1" si="58"/>
        <v>-</v>
      </c>
      <c r="AH235" s="168" t="str">
        <f t="shared" ca="1" si="59"/>
        <v>-</v>
      </c>
      <c r="AI235" s="168">
        <f t="shared" ca="1" si="60"/>
        <v>0</v>
      </c>
      <c r="AJ235" s="170">
        <f t="shared" ca="1" si="61"/>
        <v>0</v>
      </c>
      <c r="AK235" s="168">
        <f t="shared" ca="1" si="28"/>
        <v>0</v>
      </c>
      <c r="AL235" s="168">
        <f t="shared" ca="1" si="29"/>
        <v>0</v>
      </c>
    </row>
    <row r="236" spans="1:38" ht="27" customHeight="1" x14ac:dyDescent="0.2">
      <c r="A236" s="56">
        <v>221</v>
      </c>
      <c r="B236" s="309" t="str">
        <f t="shared" ca="1" si="23"/>
        <v>A221</v>
      </c>
      <c r="C236" s="309"/>
      <c r="D236" s="57" t="str">
        <f t="shared" ca="1" si="24"/>
        <v/>
      </c>
      <c r="E236" s="59" t="str">
        <f t="shared" ca="1" si="25"/>
        <v/>
      </c>
      <c r="F236" s="215">
        <f ca="1">IF(LEN(B236)&gt;0,'OBRAČUNANA OSNOVNA PLAČA'!I230,"")</f>
        <v>0</v>
      </c>
      <c r="G236" s="60"/>
      <c r="H236" s="60"/>
      <c r="I236" s="60"/>
      <c r="J236" s="60"/>
      <c r="K236" s="60"/>
      <c r="L236" s="229">
        <f t="shared" si="54"/>
        <v>0</v>
      </c>
      <c r="M236" s="230">
        <f t="shared" ca="1" si="62"/>
        <v>0</v>
      </c>
      <c r="N236" s="230">
        <f t="shared" ca="1" si="63"/>
        <v>0</v>
      </c>
      <c r="O236" s="231">
        <f t="shared" ca="1" si="64"/>
        <v>0</v>
      </c>
      <c r="P236" s="232">
        <f t="shared" ca="1" si="65"/>
        <v>0</v>
      </c>
      <c r="Q236" s="233">
        <f t="shared" ca="1" si="55"/>
        <v>0</v>
      </c>
      <c r="R236" s="233">
        <f ca="1">IF(LEN(B236)&gt;0,'8'!R236-'8'!Q236,"")</f>
        <v>0</v>
      </c>
      <c r="S236" s="234"/>
      <c r="T236" s="34"/>
      <c r="U236" s="34"/>
      <c r="V236" s="34"/>
      <c r="W236" s="34"/>
      <c r="X236" s="34"/>
      <c r="Y236" s="34"/>
      <c r="Z236" s="34"/>
      <c r="AB236" s="167">
        <f>ROW()</f>
        <v>236</v>
      </c>
      <c r="AC236" s="168">
        <f t="shared" ca="1" si="26"/>
        <v>0</v>
      </c>
      <c r="AD236" s="168">
        <f t="shared" ca="1" si="27"/>
        <v>0</v>
      </c>
      <c r="AE236" s="169" t="str">
        <f t="shared" ca="1" si="56"/>
        <v>-</v>
      </c>
      <c r="AF236" s="168" t="str">
        <f t="shared" ca="1" si="57"/>
        <v>-</v>
      </c>
      <c r="AG236" s="169" t="str">
        <f t="shared" ca="1" si="58"/>
        <v>-</v>
      </c>
      <c r="AH236" s="168" t="str">
        <f t="shared" ca="1" si="59"/>
        <v>-</v>
      </c>
      <c r="AI236" s="168">
        <f t="shared" ca="1" si="60"/>
        <v>0</v>
      </c>
      <c r="AJ236" s="170">
        <f t="shared" ca="1" si="61"/>
        <v>0</v>
      </c>
      <c r="AK236" s="168">
        <f t="shared" ca="1" si="28"/>
        <v>0</v>
      </c>
      <c r="AL236" s="168">
        <f t="shared" ca="1" si="29"/>
        <v>0</v>
      </c>
    </row>
    <row r="237" spans="1:38" ht="27" customHeight="1" x14ac:dyDescent="0.2">
      <c r="A237" s="56">
        <v>222</v>
      </c>
      <c r="B237" s="309" t="str">
        <f t="shared" ca="1" si="23"/>
        <v>A222</v>
      </c>
      <c r="C237" s="309"/>
      <c r="D237" s="57" t="str">
        <f t="shared" ca="1" si="24"/>
        <v/>
      </c>
      <c r="E237" s="59" t="str">
        <f t="shared" ca="1" si="25"/>
        <v/>
      </c>
      <c r="F237" s="215">
        <f ca="1">IF(LEN(B237)&gt;0,'OBRAČUNANA OSNOVNA PLAČA'!I231,"")</f>
        <v>0</v>
      </c>
      <c r="G237" s="60"/>
      <c r="H237" s="60"/>
      <c r="I237" s="60"/>
      <c r="J237" s="60"/>
      <c r="K237" s="60"/>
      <c r="L237" s="229">
        <f t="shared" si="54"/>
        <v>0</v>
      </c>
      <c r="M237" s="230">
        <f t="shared" ca="1" si="62"/>
        <v>0</v>
      </c>
      <c r="N237" s="230">
        <f t="shared" ca="1" si="63"/>
        <v>0</v>
      </c>
      <c r="O237" s="231">
        <f t="shared" ca="1" si="64"/>
        <v>0</v>
      </c>
      <c r="P237" s="232">
        <f t="shared" ca="1" si="65"/>
        <v>0</v>
      </c>
      <c r="Q237" s="233">
        <f t="shared" ca="1" si="55"/>
        <v>0</v>
      </c>
      <c r="R237" s="233">
        <f ca="1">IF(LEN(B237)&gt;0,'8'!R237-'8'!Q237,"")</f>
        <v>0</v>
      </c>
      <c r="S237" s="234"/>
      <c r="T237" s="34"/>
      <c r="U237" s="34"/>
      <c r="V237" s="34"/>
      <c r="W237" s="34"/>
      <c r="X237" s="34"/>
      <c r="Y237" s="34"/>
      <c r="Z237" s="34"/>
      <c r="AB237" s="167">
        <f>ROW()</f>
        <v>237</v>
      </c>
      <c r="AC237" s="168">
        <f t="shared" ca="1" si="26"/>
        <v>0</v>
      </c>
      <c r="AD237" s="168">
        <f t="shared" ca="1" si="27"/>
        <v>0</v>
      </c>
      <c r="AE237" s="169" t="str">
        <f t="shared" ca="1" si="56"/>
        <v>-</v>
      </c>
      <c r="AF237" s="168" t="str">
        <f t="shared" ca="1" si="57"/>
        <v>-</v>
      </c>
      <c r="AG237" s="169" t="str">
        <f t="shared" ca="1" si="58"/>
        <v>-</v>
      </c>
      <c r="AH237" s="168" t="str">
        <f t="shared" ca="1" si="59"/>
        <v>-</v>
      </c>
      <c r="AI237" s="168">
        <f t="shared" ca="1" si="60"/>
        <v>0</v>
      </c>
      <c r="AJ237" s="170">
        <f t="shared" ca="1" si="61"/>
        <v>0</v>
      </c>
      <c r="AK237" s="168">
        <f t="shared" ca="1" si="28"/>
        <v>0</v>
      </c>
      <c r="AL237" s="168">
        <f t="shared" ca="1" si="29"/>
        <v>0</v>
      </c>
    </row>
    <row r="238" spans="1:38" ht="27" customHeight="1" x14ac:dyDescent="0.2">
      <c r="A238" s="56">
        <v>223</v>
      </c>
      <c r="B238" s="309" t="str">
        <f t="shared" ca="1" si="23"/>
        <v>A223</v>
      </c>
      <c r="C238" s="309"/>
      <c r="D238" s="57" t="str">
        <f t="shared" ca="1" si="24"/>
        <v/>
      </c>
      <c r="E238" s="59" t="str">
        <f t="shared" ca="1" si="25"/>
        <v/>
      </c>
      <c r="F238" s="215">
        <f ca="1">IF(LEN(B238)&gt;0,'OBRAČUNANA OSNOVNA PLAČA'!I232,"")</f>
        <v>0</v>
      </c>
      <c r="G238" s="60"/>
      <c r="H238" s="60"/>
      <c r="I238" s="60"/>
      <c r="J238" s="60"/>
      <c r="K238" s="60"/>
      <c r="L238" s="229">
        <f t="shared" si="54"/>
        <v>0</v>
      </c>
      <c r="M238" s="230">
        <f t="shared" ca="1" si="62"/>
        <v>0</v>
      </c>
      <c r="N238" s="230">
        <f t="shared" ca="1" si="63"/>
        <v>0</v>
      </c>
      <c r="O238" s="231">
        <f t="shared" ca="1" si="64"/>
        <v>0</v>
      </c>
      <c r="P238" s="232">
        <f t="shared" ca="1" si="65"/>
        <v>0</v>
      </c>
      <c r="Q238" s="233">
        <f t="shared" ca="1" si="55"/>
        <v>0</v>
      </c>
      <c r="R238" s="233">
        <f ca="1">IF(LEN(B238)&gt;0,'8'!R238-'8'!Q238,"")</f>
        <v>0</v>
      </c>
      <c r="S238" s="234"/>
      <c r="T238" s="34"/>
      <c r="U238" s="34"/>
      <c r="V238" s="34"/>
      <c r="W238" s="34"/>
      <c r="X238" s="34"/>
      <c r="Y238" s="34"/>
      <c r="Z238" s="34"/>
      <c r="AB238" s="167">
        <f>ROW()</f>
        <v>238</v>
      </c>
      <c r="AC238" s="168">
        <f t="shared" ca="1" si="26"/>
        <v>0</v>
      </c>
      <c r="AD238" s="168">
        <f t="shared" ca="1" si="27"/>
        <v>0</v>
      </c>
      <c r="AE238" s="169" t="str">
        <f t="shared" ca="1" si="56"/>
        <v>-</v>
      </c>
      <c r="AF238" s="168" t="str">
        <f t="shared" ca="1" si="57"/>
        <v>-</v>
      </c>
      <c r="AG238" s="169" t="str">
        <f t="shared" ca="1" si="58"/>
        <v>-</v>
      </c>
      <c r="AH238" s="168" t="str">
        <f t="shared" ca="1" si="59"/>
        <v>-</v>
      </c>
      <c r="AI238" s="168">
        <f t="shared" ca="1" si="60"/>
        <v>0</v>
      </c>
      <c r="AJ238" s="170">
        <f t="shared" ca="1" si="61"/>
        <v>0</v>
      </c>
      <c r="AK238" s="168">
        <f t="shared" ca="1" si="28"/>
        <v>0</v>
      </c>
      <c r="AL238" s="168">
        <f t="shared" ca="1" si="29"/>
        <v>0</v>
      </c>
    </row>
    <row r="239" spans="1:38" ht="27" customHeight="1" x14ac:dyDescent="0.2">
      <c r="A239" s="56">
        <v>224</v>
      </c>
      <c r="B239" s="309" t="str">
        <f t="shared" ca="1" si="23"/>
        <v>A224</v>
      </c>
      <c r="C239" s="309"/>
      <c r="D239" s="57" t="str">
        <f t="shared" ca="1" si="24"/>
        <v/>
      </c>
      <c r="E239" s="59" t="str">
        <f t="shared" ca="1" si="25"/>
        <v/>
      </c>
      <c r="F239" s="215">
        <f ca="1">IF(LEN(B239)&gt;0,'OBRAČUNANA OSNOVNA PLAČA'!I233,"")</f>
        <v>0</v>
      </c>
      <c r="G239" s="60"/>
      <c r="H239" s="60"/>
      <c r="I239" s="60"/>
      <c r="J239" s="60"/>
      <c r="K239" s="60"/>
      <c r="L239" s="229">
        <f t="shared" si="54"/>
        <v>0</v>
      </c>
      <c r="M239" s="230">
        <f t="shared" ca="1" si="62"/>
        <v>0</v>
      </c>
      <c r="N239" s="230">
        <f t="shared" ca="1" si="63"/>
        <v>0</v>
      </c>
      <c r="O239" s="231">
        <f t="shared" ca="1" si="64"/>
        <v>0</v>
      </c>
      <c r="P239" s="232">
        <f t="shared" ca="1" si="65"/>
        <v>0</v>
      </c>
      <c r="Q239" s="233">
        <f t="shared" ca="1" si="55"/>
        <v>0</v>
      </c>
      <c r="R239" s="233">
        <f ca="1">IF(LEN(B239)&gt;0,'8'!R239-'8'!Q239,"")</f>
        <v>0</v>
      </c>
      <c r="S239" s="234"/>
      <c r="T239" s="34"/>
      <c r="U239" s="34"/>
      <c r="V239" s="34"/>
      <c r="W239" s="34"/>
      <c r="X239" s="34"/>
      <c r="Y239" s="34"/>
      <c r="Z239" s="34"/>
      <c r="AB239" s="167">
        <f>ROW()</f>
        <v>239</v>
      </c>
      <c r="AC239" s="168">
        <f t="shared" ca="1" si="26"/>
        <v>0</v>
      </c>
      <c r="AD239" s="168">
        <f t="shared" ca="1" si="27"/>
        <v>0</v>
      </c>
      <c r="AE239" s="169" t="str">
        <f t="shared" ca="1" si="56"/>
        <v>-</v>
      </c>
      <c r="AF239" s="168" t="str">
        <f t="shared" ca="1" si="57"/>
        <v>-</v>
      </c>
      <c r="AG239" s="169" t="str">
        <f t="shared" ca="1" si="58"/>
        <v>-</v>
      </c>
      <c r="AH239" s="168" t="str">
        <f t="shared" ca="1" si="59"/>
        <v>-</v>
      </c>
      <c r="AI239" s="168">
        <f t="shared" ca="1" si="60"/>
        <v>0</v>
      </c>
      <c r="AJ239" s="170">
        <f t="shared" ca="1" si="61"/>
        <v>0</v>
      </c>
      <c r="AK239" s="168">
        <f t="shared" ca="1" si="28"/>
        <v>0</v>
      </c>
      <c r="AL239" s="168">
        <f t="shared" ca="1" si="29"/>
        <v>0</v>
      </c>
    </row>
    <row r="240" spans="1:38" ht="27" customHeight="1" x14ac:dyDescent="0.2">
      <c r="A240" s="56">
        <v>225</v>
      </c>
      <c r="B240" s="309" t="str">
        <f t="shared" ca="1" si="23"/>
        <v>A225</v>
      </c>
      <c r="C240" s="309"/>
      <c r="D240" s="57" t="str">
        <f t="shared" ca="1" si="24"/>
        <v/>
      </c>
      <c r="E240" s="59" t="str">
        <f t="shared" ca="1" si="25"/>
        <v/>
      </c>
      <c r="F240" s="215">
        <f ca="1">IF(LEN(B240)&gt;0,'OBRAČUNANA OSNOVNA PLAČA'!I234,"")</f>
        <v>0</v>
      </c>
      <c r="G240" s="60"/>
      <c r="H240" s="60"/>
      <c r="I240" s="60"/>
      <c r="J240" s="60"/>
      <c r="K240" s="60"/>
      <c r="L240" s="229">
        <f t="shared" si="54"/>
        <v>0</v>
      </c>
      <c r="M240" s="230">
        <f t="shared" ca="1" si="62"/>
        <v>0</v>
      </c>
      <c r="N240" s="230">
        <f t="shared" ca="1" si="63"/>
        <v>0</v>
      </c>
      <c r="O240" s="231">
        <f t="shared" ca="1" si="64"/>
        <v>0</v>
      </c>
      <c r="P240" s="232">
        <f t="shared" ca="1" si="65"/>
        <v>0</v>
      </c>
      <c r="Q240" s="233">
        <f t="shared" ca="1" si="55"/>
        <v>0</v>
      </c>
      <c r="R240" s="233">
        <f ca="1">IF(LEN(B240)&gt;0,'8'!R240-'8'!Q240,"")</f>
        <v>0</v>
      </c>
      <c r="S240" s="234"/>
      <c r="T240" s="34"/>
      <c r="U240" s="34"/>
      <c r="V240" s="34"/>
      <c r="W240" s="34"/>
      <c r="X240" s="34"/>
      <c r="Y240" s="34"/>
      <c r="Z240" s="34"/>
      <c r="AB240" s="167">
        <f>ROW()</f>
        <v>240</v>
      </c>
      <c r="AC240" s="168">
        <f t="shared" ca="1" si="26"/>
        <v>0</v>
      </c>
      <c r="AD240" s="168">
        <f t="shared" ca="1" si="27"/>
        <v>0</v>
      </c>
      <c r="AE240" s="169" t="str">
        <f t="shared" ca="1" si="56"/>
        <v>-</v>
      </c>
      <c r="AF240" s="168" t="str">
        <f t="shared" ca="1" si="57"/>
        <v>-</v>
      </c>
      <c r="AG240" s="169" t="str">
        <f t="shared" ca="1" si="58"/>
        <v>-</v>
      </c>
      <c r="AH240" s="168" t="str">
        <f t="shared" ca="1" si="59"/>
        <v>-</v>
      </c>
      <c r="AI240" s="168">
        <f t="shared" ca="1" si="60"/>
        <v>0</v>
      </c>
      <c r="AJ240" s="170">
        <f t="shared" ca="1" si="61"/>
        <v>0</v>
      </c>
      <c r="AK240" s="168">
        <f t="shared" ca="1" si="28"/>
        <v>0</v>
      </c>
      <c r="AL240" s="168">
        <f t="shared" ca="1" si="29"/>
        <v>0</v>
      </c>
    </row>
    <row r="241" spans="1:38" ht="27" customHeight="1" x14ac:dyDescent="0.2">
      <c r="A241" s="56">
        <v>226</v>
      </c>
      <c r="B241" s="309" t="str">
        <f t="shared" ca="1" si="23"/>
        <v>A226</v>
      </c>
      <c r="C241" s="309"/>
      <c r="D241" s="57" t="str">
        <f t="shared" ca="1" si="24"/>
        <v/>
      </c>
      <c r="E241" s="59" t="str">
        <f t="shared" ca="1" si="25"/>
        <v/>
      </c>
      <c r="F241" s="215">
        <f ca="1">IF(LEN(B241)&gt;0,'OBRAČUNANA OSNOVNA PLAČA'!I235,"")</f>
        <v>0</v>
      </c>
      <c r="G241" s="60"/>
      <c r="H241" s="60"/>
      <c r="I241" s="60"/>
      <c r="J241" s="60"/>
      <c r="K241" s="60"/>
      <c r="L241" s="229">
        <f t="shared" si="54"/>
        <v>0</v>
      </c>
      <c r="M241" s="230">
        <f t="shared" ca="1" si="62"/>
        <v>0</v>
      </c>
      <c r="N241" s="230">
        <f t="shared" ca="1" si="63"/>
        <v>0</v>
      </c>
      <c r="O241" s="231">
        <f t="shared" ca="1" si="64"/>
        <v>0</v>
      </c>
      <c r="P241" s="232">
        <f t="shared" ca="1" si="65"/>
        <v>0</v>
      </c>
      <c r="Q241" s="233">
        <f t="shared" ca="1" si="55"/>
        <v>0</v>
      </c>
      <c r="R241" s="233">
        <f ca="1">IF(LEN(B241)&gt;0,'8'!R241-'8'!Q241,"")</f>
        <v>0</v>
      </c>
      <c r="S241" s="234"/>
      <c r="T241" s="34"/>
      <c r="U241" s="34"/>
      <c r="V241" s="34"/>
      <c r="W241" s="34"/>
      <c r="X241" s="34"/>
      <c r="Y241" s="34"/>
      <c r="Z241" s="34"/>
      <c r="AB241" s="167">
        <f>ROW()</f>
        <v>241</v>
      </c>
      <c r="AC241" s="168">
        <f t="shared" ca="1" si="26"/>
        <v>0</v>
      </c>
      <c r="AD241" s="168">
        <f t="shared" ca="1" si="27"/>
        <v>0</v>
      </c>
      <c r="AE241" s="169" t="str">
        <f t="shared" ca="1" si="56"/>
        <v>-</v>
      </c>
      <c r="AF241" s="168" t="str">
        <f t="shared" ca="1" si="57"/>
        <v>-</v>
      </c>
      <c r="AG241" s="169" t="str">
        <f t="shared" ca="1" si="58"/>
        <v>-</v>
      </c>
      <c r="AH241" s="168" t="str">
        <f t="shared" ca="1" si="59"/>
        <v>-</v>
      </c>
      <c r="AI241" s="168">
        <f t="shared" ca="1" si="60"/>
        <v>0</v>
      </c>
      <c r="AJ241" s="170">
        <f t="shared" ca="1" si="61"/>
        <v>0</v>
      </c>
      <c r="AK241" s="168">
        <f t="shared" ca="1" si="28"/>
        <v>0</v>
      </c>
      <c r="AL241" s="168">
        <f t="shared" ca="1" si="29"/>
        <v>0</v>
      </c>
    </row>
    <row r="242" spans="1:38" ht="27" customHeight="1" x14ac:dyDescent="0.2">
      <c r="A242" s="56">
        <v>227</v>
      </c>
      <c r="B242" s="309" t="str">
        <f t="shared" ca="1" si="23"/>
        <v>A227</v>
      </c>
      <c r="C242" s="309"/>
      <c r="D242" s="57" t="str">
        <f t="shared" ca="1" si="24"/>
        <v/>
      </c>
      <c r="E242" s="59" t="str">
        <f t="shared" ca="1" si="25"/>
        <v/>
      </c>
      <c r="F242" s="215">
        <f ca="1">IF(LEN(B242)&gt;0,'OBRAČUNANA OSNOVNA PLAČA'!I236,"")</f>
        <v>0</v>
      </c>
      <c r="G242" s="60"/>
      <c r="H242" s="60"/>
      <c r="I242" s="60"/>
      <c r="J242" s="60"/>
      <c r="K242" s="60"/>
      <c r="L242" s="229">
        <f t="shared" si="54"/>
        <v>0</v>
      </c>
      <c r="M242" s="230">
        <f t="shared" ca="1" si="62"/>
        <v>0</v>
      </c>
      <c r="N242" s="230">
        <f t="shared" ca="1" si="63"/>
        <v>0</v>
      </c>
      <c r="O242" s="231">
        <f t="shared" ca="1" si="64"/>
        <v>0</v>
      </c>
      <c r="P242" s="232">
        <f t="shared" ca="1" si="65"/>
        <v>0</v>
      </c>
      <c r="Q242" s="233">
        <f t="shared" ca="1" si="55"/>
        <v>0</v>
      </c>
      <c r="R242" s="233">
        <f ca="1">IF(LEN(B242)&gt;0,'8'!R242-'8'!Q242,"")</f>
        <v>0</v>
      </c>
      <c r="S242" s="234"/>
      <c r="T242" s="34"/>
      <c r="U242" s="34"/>
      <c r="V242" s="34"/>
      <c r="W242" s="34"/>
      <c r="X242" s="34"/>
      <c r="Y242" s="34"/>
      <c r="Z242" s="34"/>
      <c r="AB242" s="167">
        <f>ROW()</f>
        <v>242</v>
      </c>
      <c r="AC242" s="168">
        <f t="shared" ca="1" si="26"/>
        <v>0</v>
      </c>
      <c r="AD242" s="168">
        <f t="shared" ca="1" si="27"/>
        <v>0</v>
      </c>
      <c r="AE242" s="169" t="str">
        <f t="shared" ca="1" si="56"/>
        <v>-</v>
      </c>
      <c r="AF242" s="168" t="str">
        <f t="shared" ca="1" si="57"/>
        <v>-</v>
      </c>
      <c r="AG242" s="169" t="str">
        <f t="shared" ca="1" si="58"/>
        <v>-</v>
      </c>
      <c r="AH242" s="168" t="str">
        <f t="shared" ca="1" si="59"/>
        <v>-</v>
      </c>
      <c r="AI242" s="168">
        <f t="shared" ca="1" si="60"/>
        <v>0</v>
      </c>
      <c r="AJ242" s="170">
        <f t="shared" ca="1" si="61"/>
        <v>0</v>
      </c>
      <c r="AK242" s="168">
        <f t="shared" ca="1" si="28"/>
        <v>0</v>
      </c>
      <c r="AL242" s="168">
        <f t="shared" ca="1" si="29"/>
        <v>0</v>
      </c>
    </row>
    <row r="243" spans="1:38" ht="27" customHeight="1" x14ac:dyDescent="0.2">
      <c r="A243" s="56">
        <v>228</v>
      </c>
      <c r="B243" s="309" t="str">
        <f t="shared" ca="1" si="23"/>
        <v>A228</v>
      </c>
      <c r="C243" s="309"/>
      <c r="D243" s="57" t="str">
        <f t="shared" ca="1" si="24"/>
        <v/>
      </c>
      <c r="E243" s="59" t="str">
        <f t="shared" ca="1" si="25"/>
        <v/>
      </c>
      <c r="F243" s="215">
        <f ca="1">IF(LEN(B243)&gt;0,'OBRAČUNANA OSNOVNA PLAČA'!I237,"")</f>
        <v>0</v>
      </c>
      <c r="G243" s="60"/>
      <c r="H243" s="60"/>
      <c r="I243" s="60"/>
      <c r="J243" s="60"/>
      <c r="K243" s="60"/>
      <c r="L243" s="229">
        <f t="shared" si="54"/>
        <v>0</v>
      </c>
      <c r="M243" s="230">
        <f t="shared" ca="1" si="62"/>
        <v>0</v>
      </c>
      <c r="N243" s="230">
        <f t="shared" ca="1" si="63"/>
        <v>0</v>
      </c>
      <c r="O243" s="231">
        <f t="shared" ca="1" si="64"/>
        <v>0</v>
      </c>
      <c r="P243" s="232">
        <f t="shared" ca="1" si="65"/>
        <v>0</v>
      </c>
      <c r="Q243" s="233">
        <f t="shared" ca="1" si="55"/>
        <v>0</v>
      </c>
      <c r="R243" s="233">
        <f ca="1">IF(LEN(B243)&gt;0,'8'!R243-'8'!Q243,"")</f>
        <v>0</v>
      </c>
      <c r="S243" s="234"/>
      <c r="T243" s="34"/>
      <c r="U243" s="34"/>
      <c r="V243" s="34"/>
      <c r="W243" s="34"/>
      <c r="X243" s="34"/>
      <c r="Y243" s="34"/>
      <c r="Z243" s="34"/>
      <c r="AB243" s="167">
        <f>ROW()</f>
        <v>243</v>
      </c>
      <c r="AC243" s="168">
        <f t="shared" ca="1" si="26"/>
        <v>0</v>
      </c>
      <c r="AD243" s="168">
        <f t="shared" ca="1" si="27"/>
        <v>0</v>
      </c>
      <c r="AE243" s="169" t="str">
        <f t="shared" ca="1" si="56"/>
        <v>-</v>
      </c>
      <c r="AF243" s="168" t="str">
        <f t="shared" ca="1" si="57"/>
        <v>-</v>
      </c>
      <c r="AG243" s="169" t="str">
        <f t="shared" ca="1" si="58"/>
        <v>-</v>
      </c>
      <c r="AH243" s="168" t="str">
        <f t="shared" ca="1" si="59"/>
        <v>-</v>
      </c>
      <c r="AI243" s="168">
        <f t="shared" ca="1" si="60"/>
        <v>0</v>
      </c>
      <c r="AJ243" s="170">
        <f t="shared" ca="1" si="61"/>
        <v>0</v>
      </c>
      <c r="AK243" s="168">
        <f t="shared" ca="1" si="28"/>
        <v>0</v>
      </c>
      <c r="AL243" s="168">
        <f t="shared" ca="1" si="29"/>
        <v>0</v>
      </c>
    </row>
    <row r="244" spans="1:38" ht="27" customHeight="1" x14ac:dyDescent="0.2">
      <c r="A244" s="56">
        <v>229</v>
      </c>
      <c r="B244" s="309" t="str">
        <f t="shared" ca="1" si="23"/>
        <v>A229</v>
      </c>
      <c r="C244" s="309"/>
      <c r="D244" s="57" t="str">
        <f t="shared" ca="1" si="24"/>
        <v/>
      </c>
      <c r="E244" s="59" t="str">
        <f t="shared" ca="1" si="25"/>
        <v/>
      </c>
      <c r="F244" s="215">
        <f ca="1">IF(LEN(B244)&gt;0,'OBRAČUNANA OSNOVNA PLAČA'!I238,"")</f>
        <v>0</v>
      </c>
      <c r="G244" s="60"/>
      <c r="H244" s="60"/>
      <c r="I244" s="60"/>
      <c r="J244" s="60"/>
      <c r="K244" s="60"/>
      <c r="L244" s="229">
        <f t="shared" si="54"/>
        <v>0</v>
      </c>
      <c r="M244" s="230">
        <f t="shared" ca="1" si="62"/>
        <v>0</v>
      </c>
      <c r="N244" s="230">
        <f t="shared" ca="1" si="63"/>
        <v>0</v>
      </c>
      <c r="O244" s="231">
        <f t="shared" ca="1" si="64"/>
        <v>0</v>
      </c>
      <c r="P244" s="232">
        <f t="shared" ca="1" si="65"/>
        <v>0</v>
      </c>
      <c r="Q244" s="233">
        <f t="shared" ca="1" si="55"/>
        <v>0</v>
      </c>
      <c r="R244" s="233">
        <f ca="1">IF(LEN(B244)&gt;0,'8'!R244-'8'!Q244,"")</f>
        <v>0</v>
      </c>
      <c r="S244" s="234"/>
      <c r="T244" s="34"/>
      <c r="U244" s="34"/>
      <c r="V244" s="34"/>
      <c r="W244" s="34"/>
      <c r="X244" s="34"/>
      <c r="Y244" s="34"/>
      <c r="Z244" s="34"/>
      <c r="AB244" s="167">
        <f>ROW()</f>
        <v>244</v>
      </c>
      <c r="AC244" s="168">
        <f t="shared" ca="1" si="26"/>
        <v>0</v>
      </c>
      <c r="AD244" s="168">
        <f t="shared" ca="1" si="27"/>
        <v>0</v>
      </c>
      <c r="AE244" s="169" t="str">
        <f t="shared" ca="1" si="56"/>
        <v>-</v>
      </c>
      <c r="AF244" s="168" t="str">
        <f t="shared" ca="1" si="57"/>
        <v>-</v>
      </c>
      <c r="AG244" s="169" t="str">
        <f t="shared" ca="1" si="58"/>
        <v>-</v>
      </c>
      <c r="AH244" s="168" t="str">
        <f t="shared" ca="1" si="59"/>
        <v>-</v>
      </c>
      <c r="AI244" s="168">
        <f t="shared" ca="1" si="60"/>
        <v>0</v>
      </c>
      <c r="AJ244" s="170">
        <f t="shared" ca="1" si="61"/>
        <v>0</v>
      </c>
      <c r="AK244" s="168">
        <f t="shared" ca="1" si="28"/>
        <v>0</v>
      </c>
      <c r="AL244" s="168">
        <f t="shared" ca="1" si="29"/>
        <v>0</v>
      </c>
    </row>
    <row r="245" spans="1:38" ht="27" customHeight="1" x14ac:dyDescent="0.2">
      <c r="A245" s="56">
        <v>230</v>
      </c>
      <c r="B245" s="309" t="str">
        <f t="shared" ca="1" si="23"/>
        <v>A230</v>
      </c>
      <c r="C245" s="309"/>
      <c r="D245" s="57" t="str">
        <f t="shared" ca="1" si="24"/>
        <v/>
      </c>
      <c r="E245" s="59" t="str">
        <f t="shared" ca="1" si="25"/>
        <v/>
      </c>
      <c r="F245" s="215">
        <f ca="1">IF(LEN(B245)&gt;0,'OBRAČUNANA OSNOVNA PLAČA'!I239,"")</f>
        <v>0</v>
      </c>
      <c r="G245" s="60"/>
      <c r="H245" s="60"/>
      <c r="I245" s="60"/>
      <c r="J245" s="60"/>
      <c r="K245" s="60"/>
      <c r="L245" s="229">
        <f t="shared" si="54"/>
        <v>0</v>
      </c>
      <c r="M245" s="230">
        <f t="shared" ca="1" si="62"/>
        <v>0</v>
      </c>
      <c r="N245" s="230">
        <f t="shared" ca="1" si="63"/>
        <v>0</v>
      </c>
      <c r="O245" s="231">
        <f t="shared" ca="1" si="64"/>
        <v>0</v>
      </c>
      <c r="P245" s="232">
        <f t="shared" ca="1" si="65"/>
        <v>0</v>
      </c>
      <c r="Q245" s="233">
        <f t="shared" ca="1" si="55"/>
        <v>0</v>
      </c>
      <c r="R245" s="233">
        <f ca="1">IF(LEN(B245)&gt;0,'8'!R245-'8'!Q245,"")</f>
        <v>0</v>
      </c>
      <c r="S245" s="234"/>
      <c r="T245" s="34"/>
      <c r="U245" s="34"/>
      <c r="V245" s="34"/>
      <c r="W245" s="34"/>
      <c r="X245" s="34"/>
      <c r="Y245" s="34"/>
      <c r="Z245" s="34"/>
      <c r="AB245" s="167">
        <f>ROW()</f>
        <v>245</v>
      </c>
      <c r="AC245" s="168">
        <f t="shared" ca="1" si="26"/>
        <v>0</v>
      </c>
      <c r="AD245" s="168">
        <f t="shared" ca="1" si="27"/>
        <v>0</v>
      </c>
      <c r="AE245" s="169" t="str">
        <f t="shared" ca="1" si="56"/>
        <v>-</v>
      </c>
      <c r="AF245" s="168" t="str">
        <f t="shared" ca="1" si="57"/>
        <v>-</v>
      </c>
      <c r="AG245" s="169" t="str">
        <f t="shared" ca="1" si="58"/>
        <v>-</v>
      </c>
      <c r="AH245" s="168" t="str">
        <f t="shared" ca="1" si="59"/>
        <v>-</v>
      </c>
      <c r="AI245" s="168">
        <f t="shared" ca="1" si="60"/>
        <v>0</v>
      </c>
      <c r="AJ245" s="170">
        <f t="shared" ca="1" si="61"/>
        <v>0</v>
      </c>
      <c r="AK245" s="168">
        <f t="shared" ca="1" si="28"/>
        <v>0</v>
      </c>
      <c r="AL245" s="168">
        <f t="shared" ca="1" si="29"/>
        <v>0</v>
      </c>
    </row>
    <row r="246" spans="1:38" ht="27" customHeight="1" x14ac:dyDescent="0.2">
      <c r="A246" s="56">
        <v>231</v>
      </c>
      <c r="B246" s="309" t="str">
        <f t="shared" ca="1" si="23"/>
        <v>A231</v>
      </c>
      <c r="C246" s="309"/>
      <c r="D246" s="57" t="str">
        <f t="shared" ca="1" si="24"/>
        <v/>
      </c>
      <c r="E246" s="59" t="str">
        <f t="shared" ca="1" si="25"/>
        <v/>
      </c>
      <c r="F246" s="215">
        <f ca="1">IF(LEN(B246)&gt;0,'OBRAČUNANA OSNOVNA PLAČA'!I240,"")</f>
        <v>0</v>
      </c>
      <c r="G246" s="60"/>
      <c r="H246" s="60"/>
      <c r="I246" s="60"/>
      <c r="J246" s="60"/>
      <c r="K246" s="60"/>
      <c r="L246" s="229">
        <f t="shared" si="54"/>
        <v>0</v>
      </c>
      <c r="M246" s="230">
        <f t="shared" ca="1" si="62"/>
        <v>0</v>
      </c>
      <c r="N246" s="230">
        <f t="shared" ca="1" si="63"/>
        <v>0</v>
      </c>
      <c r="O246" s="231">
        <f t="shared" ca="1" si="64"/>
        <v>0</v>
      </c>
      <c r="P246" s="232">
        <f t="shared" ca="1" si="65"/>
        <v>0</v>
      </c>
      <c r="Q246" s="233">
        <f t="shared" ca="1" si="55"/>
        <v>0</v>
      </c>
      <c r="R246" s="233">
        <f ca="1">IF(LEN(B246)&gt;0,'8'!R246-'8'!Q246,"")</f>
        <v>0</v>
      </c>
      <c r="S246" s="234"/>
      <c r="T246" s="34"/>
      <c r="U246" s="34"/>
      <c r="V246" s="34"/>
      <c r="W246" s="34"/>
      <c r="X246" s="34"/>
      <c r="Y246" s="34"/>
      <c r="Z246" s="34"/>
      <c r="AB246" s="167">
        <f>ROW()</f>
        <v>246</v>
      </c>
      <c r="AC246" s="168">
        <f t="shared" ca="1" si="26"/>
        <v>0</v>
      </c>
      <c r="AD246" s="168">
        <f t="shared" ca="1" si="27"/>
        <v>0</v>
      </c>
      <c r="AE246" s="169" t="str">
        <f t="shared" ca="1" si="56"/>
        <v>-</v>
      </c>
      <c r="AF246" s="168" t="str">
        <f t="shared" ca="1" si="57"/>
        <v>-</v>
      </c>
      <c r="AG246" s="169" t="str">
        <f t="shared" ca="1" si="58"/>
        <v>-</v>
      </c>
      <c r="AH246" s="168" t="str">
        <f t="shared" ca="1" si="59"/>
        <v>-</v>
      </c>
      <c r="AI246" s="168">
        <f t="shared" ca="1" si="60"/>
        <v>0</v>
      </c>
      <c r="AJ246" s="170">
        <f t="shared" ca="1" si="61"/>
        <v>0</v>
      </c>
      <c r="AK246" s="168">
        <f t="shared" ca="1" si="28"/>
        <v>0</v>
      </c>
      <c r="AL246" s="168">
        <f t="shared" ca="1" si="29"/>
        <v>0</v>
      </c>
    </row>
    <row r="247" spans="1:38" ht="27" customHeight="1" x14ac:dyDescent="0.2">
      <c r="A247" s="56">
        <v>232</v>
      </c>
      <c r="B247" s="309" t="str">
        <f t="shared" ca="1" si="23"/>
        <v>A232</v>
      </c>
      <c r="C247" s="309"/>
      <c r="D247" s="57" t="str">
        <f t="shared" ca="1" si="24"/>
        <v/>
      </c>
      <c r="E247" s="59" t="str">
        <f t="shared" ca="1" si="25"/>
        <v/>
      </c>
      <c r="F247" s="215">
        <f ca="1">IF(LEN(B247)&gt;0,'OBRAČUNANA OSNOVNA PLAČA'!I241,"")</f>
        <v>0</v>
      </c>
      <c r="G247" s="60"/>
      <c r="H247" s="60"/>
      <c r="I247" s="60"/>
      <c r="J247" s="60"/>
      <c r="K247" s="60"/>
      <c r="L247" s="229">
        <f t="shared" si="54"/>
        <v>0</v>
      </c>
      <c r="M247" s="230">
        <f t="shared" ca="1" si="62"/>
        <v>0</v>
      </c>
      <c r="N247" s="230">
        <f t="shared" ca="1" si="63"/>
        <v>0</v>
      </c>
      <c r="O247" s="231">
        <f t="shared" ca="1" si="64"/>
        <v>0</v>
      </c>
      <c r="P247" s="232">
        <f t="shared" ca="1" si="65"/>
        <v>0</v>
      </c>
      <c r="Q247" s="233">
        <f t="shared" ca="1" si="55"/>
        <v>0</v>
      </c>
      <c r="R247" s="233">
        <f ca="1">IF(LEN(B247)&gt;0,'8'!R247-'8'!Q247,"")</f>
        <v>0</v>
      </c>
      <c r="S247" s="234"/>
      <c r="T247" s="34"/>
      <c r="U247" s="34"/>
      <c r="V247" s="34"/>
      <c r="W247" s="34"/>
      <c r="X247" s="34"/>
      <c r="Y247" s="34"/>
      <c r="Z247" s="34"/>
      <c r="AB247" s="167">
        <f>ROW()</f>
        <v>247</v>
      </c>
      <c r="AC247" s="168">
        <f t="shared" ca="1" si="26"/>
        <v>0</v>
      </c>
      <c r="AD247" s="168">
        <f t="shared" ca="1" si="27"/>
        <v>0</v>
      </c>
      <c r="AE247" s="169" t="str">
        <f t="shared" ca="1" si="56"/>
        <v>-</v>
      </c>
      <c r="AF247" s="168" t="str">
        <f t="shared" ca="1" si="57"/>
        <v>-</v>
      </c>
      <c r="AG247" s="169" t="str">
        <f t="shared" ca="1" si="58"/>
        <v>-</v>
      </c>
      <c r="AH247" s="168" t="str">
        <f t="shared" ca="1" si="59"/>
        <v>-</v>
      </c>
      <c r="AI247" s="168">
        <f t="shared" ca="1" si="60"/>
        <v>0</v>
      </c>
      <c r="AJ247" s="170">
        <f t="shared" ca="1" si="61"/>
        <v>0</v>
      </c>
      <c r="AK247" s="168">
        <f t="shared" ca="1" si="28"/>
        <v>0</v>
      </c>
      <c r="AL247" s="168">
        <f t="shared" ca="1" si="29"/>
        <v>0</v>
      </c>
    </row>
    <row r="248" spans="1:38" ht="27" customHeight="1" x14ac:dyDescent="0.2">
      <c r="A248" s="56">
        <v>233</v>
      </c>
      <c r="B248" s="309" t="str">
        <f t="shared" ca="1" si="23"/>
        <v>A233</v>
      </c>
      <c r="C248" s="309"/>
      <c r="D248" s="57" t="str">
        <f t="shared" ca="1" si="24"/>
        <v/>
      </c>
      <c r="E248" s="59" t="str">
        <f t="shared" ca="1" si="25"/>
        <v/>
      </c>
      <c r="F248" s="215">
        <f ca="1">IF(LEN(B248)&gt;0,'OBRAČUNANA OSNOVNA PLAČA'!I242,"")</f>
        <v>0</v>
      </c>
      <c r="G248" s="60"/>
      <c r="H248" s="60"/>
      <c r="I248" s="60"/>
      <c r="J248" s="60"/>
      <c r="K248" s="60"/>
      <c r="L248" s="229">
        <f t="shared" si="54"/>
        <v>0</v>
      </c>
      <c r="M248" s="230">
        <f t="shared" ca="1" si="62"/>
        <v>0</v>
      </c>
      <c r="N248" s="230">
        <f t="shared" ca="1" si="63"/>
        <v>0</v>
      </c>
      <c r="O248" s="231">
        <f t="shared" ca="1" si="64"/>
        <v>0</v>
      </c>
      <c r="P248" s="232">
        <f t="shared" ca="1" si="65"/>
        <v>0</v>
      </c>
      <c r="Q248" s="233">
        <f t="shared" ca="1" si="55"/>
        <v>0</v>
      </c>
      <c r="R248" s="233">
        <f ca="1">IF(LEN(B248)&gt;0,'8'!R248-'8'!Q248,"")</f>
        <v>0</v>
      </c>
      <c r="S248" s="234"/>
      <c r="T248" s="34"/>
      <c r="U248" s="34"/>
      <c r="V248" s="34"/>
      <c r="W248" s="34"/>
      <c r="X248" s="34"/>
      <c r="Y248" s="34"/>
      <c r="Z248" s="34"/>
      <c r="AB248" s="167">
        <f>ROW()</f>
        <v>248</v>
      </c>
      <c r="AC248" s="168">
        <f t="shared" ca="1" si="26"/>
        <v>0</v>
      </c>
      <c r="AD248" s="168">
        <f t="shared" ca="1" si="27"/>
        <v>0</v>
      </c>
      <c r="AE248" s="169" t="str">
        <f t="shared" ca="1" si="56"/>
        <v>-</v>
      </c>
      <c r="AF248" s="168" t="str">
        <f t="shared" ca="1" si="57"/>
        <v>-</v>
      </c>
      <c r="AG248" s="169" t="str">
        <f t="shared" ca="1" si="58"/>
        <v>-</v>
      </c>
      <c r="AH248" s="168" t="str">
        <f t="shared" ca="1" si="59"/>
        <v>-</v>
      </c>
      <c r="AI248" s="168">
        <f t="shared" ca="1" si="60"/>
        <v>0</v>
      </c>
      <c r="AJ248" s="170">
        <f t="shared" ca="1" si="61"/>
        <v>0</v>
      </c>
      <c r="AK248" s="168">
        <f t="shared" ca="1" si="28"/>
        <v>0</v>
      </c>
      <c r="AL248" s="168">
        <f t="shared" ca="1" si="29"/>
        <v>0</v>
      </c>
    </row>
    <row r="249" spans="1:38" ht="27" customHeight="1" x14ac:dyDescent="0.2">
      <c r="A249" s="56">
        <v>234</v>
      </c>
      <c r="B249" s="309" t="str">
        <f t="shared" ca="1" si="23"/>
        <v>A234</v>
      </c>
      <c r="C249" s="309"/>
      <c r="D249" s="57" t="str">
        <f t="shared" ca="1" si="24"/>
        <v/>
      </c>
      <c r="E249" s="59" t="str">
        <f t="shared" ca="1" si="25"/>
        <v/>
      </c>
      <c r="F249" s="215">
        <f ca="1">IF(LEN(B249)&gt;0,'OBRAČUNANA OSNOVNA PLAČA'!I243,"")</f>
        <v>0</v>
      </c>
      <c r="G249" s="60"/>
      <c r="H249" s="60"/>
      <c r="I249" s="60"/>
      <c r="J249" s="60"/>
      <c r="K249" s="60"/>
      <c r="L249" s="229">
        <f t="shared" si="54"/>
        <v>0</v>
      </c>
      <c r="M249" s="230">
        <f t="shared" ca="1" si="62"/>
        <v>0</v>
      </c>
      <c r="N249" s="230">
        <f t="shared" ca="1" si="63"/>
        <v>0</v>
      </c>
      <c r="O249" s="231">
        <f t="shared" ca="1" si="64"/>
        <v>0</v>
      </c>
      <c r="P249" s="232">
        <f t="shared" ca="1" si="65"/>
        <v>0</v>
      </c>
      <c r="Q249" s="233">
        <f t="shared" ca="1" si="55"/>
        <v>0</v>
      </c>
      <c r="R249" s="233">
        <f ca="1">IF(LEN(B249)&gt;0,'8'!R249-'8'!Q249,"")</f>
        <v>0</v>
      </c>
      <c r="S249" s="234"/>
      <c r="T249" s="34"/>
      <c r="U249" s="34"/>
      <c r="V249" s="34"/>
      <c r="W249" s="34"/>
      <c r="X249" s="34"/>
      <c r="Y249" s="34"/>
      <c r="Z249" s="34"/>
      <c r="AB249" s="167">
        <f>ROW()</f>
        <v>249</v>
      </c>
      <c r="AC249" s="168">
        <f t="shared" ca="1" si="26"/>
        <v>0</v>
      </c>
      <c r="AD249" s="168">
        <f t="shared" ca="1" si="27"/>
        <v>0</v>
      </c>
      <c r="AE249" s="169" t="str">
        <f t="shared" ca="1" si="56"/>
        <v>-</v>
      </c>
      <c r="AF249" s="168" t="str">
        <f t="shared" ca="1" si="57"/>
        <v>-</v>
      </c>
      <c r="AG249" s="169" t="str">
        <f t="shared" ca="1" si="58"/>
        <v>-</v>
      </c>
      <c r="AH249" s="168" t="str">
        <f t="shared" ca="1" si="59"/>
        <v>-</v>
      </c>
      <c r="AI249" s="168">
        <f t="shared" ca="1" si="60"/>
        <v>0</v>
      </c>
      <c r="AJ249" s="170">
        <f t="shared" ca="1" si="61"/>
        <v>0</v>
      </c>
      <c r="AK249" s="168">
        <f t="shared" ca="1" si="28"/>
        <v>0</v>
      </c>
      <c r="AL249" s="168">
        <f t="shared" ca="1" si="29"/>
        <v>0</v>
      </c>
    </row>
    <row r="250" spans="1:38" ht="27" customHeight="1" x14ac:dyDescent="0.2">
      <c r="A250" s="56">
        <v>235</v>
      </c>
      <c r="B250" s="309" t="str">
        <f t="shared" ca="1" si="23"/>
        <v>A235</v>
      </c>
      <c r="C250" s="309"/>
      <c r="D250" s="57" t="str">
        <f t="shared" ca="1" si="24"/>
        <v/>
      </c>
      <c r="E250" s="59" t="str">
        <f t="shared" ca="1" si="25"/>
        <v/>
      </c>
      <c r="F250" s="215">
        <f ca="1">IF(LEN(B250)&gt;0,'OBRAČUNANA OSNOVNA PLAČA'!I244,"")</f>
        <v>0</v>
      </c>
      <c r="G250" s="60"/>
      <c r="H250" s="60"/>
      <c r="I250" s="60"/>
      <c r="J250" s="60"/>
      <c r="K250" s="60"/>
      <c r="L250" s="229">
        <f t="shared" si="54"/>
        <v>0</v>
      </c>
      <c r="M250" s="230">
        <f t="shared" ca="1" si="62"/>
        <v>0</v>
      </c>
      <c r="N250" s="230">
        <f t="shared" ca="1" si="63"/>
        <v>0</v>
      </c>
      <c r="O250" s="231">
        <f t="shared" ca="1" si="64"/>
        <v>0</v>
      </c>
      <c r="P250" s="232">
        <f t="shared" ca="1" si="65"/>
        <v>0</v>
      </c>
      <c r="Q250" s="233">
        <f t="shared" ca="1" si="55"/>
        <v>0</v>
      </c>
      <c r="R250" s="233">
        <f ca="1">IF(LEN(B250)&gt;0,'8'!R250-'8'!Q250,"")</f>
        <v>0</v>
      </c>
      <c r="S250" s="234"/>
      <c r="T250" s="34"/>
      <c r="U250" s="34"/>
      <c r="V250" s="34"/>
      <c r="W250" s="34"/>
      <c r="X250" s="34"/>
      <c r="Y250" s="34"/>
      <c r="Z250" s="34"/>
      <c r="AB250" s="167">
        <f>ROW()</f>
        <v>250</v>
      </c>
      <c r="AC250" s="168">
        <f t="shared" ca="1" si="26"/>
        <v>0</v>
      </c>
      <c r="AD250" s="168">
        <f t="shared" ca="1" si="27"/>
        <v>0</v>
      </c>
      <c r="AE250" s="169" t="str">
        <f t="shared" ca="1" si="56"/>
        <v>-</v>
      </c>
      <c r="AF250" s="168" t="str">
        <f t="shared" ca="1" si="57"/>
        <v>-</v>
      </c>
      <c r="AG250" s="169" t="str">
        <f t="shared" ca="1" si="58"/>
        <v>-</v>
      </c>
      <c r="AH250" s="168" t="str">
        <f t="shared" ca="1" si="59"/>
        <v>-</v>
      </c>
      <c r="AI250" s="168">
        <f t="shared" ca="1" si="60"/>
        <v>0</v>
      </c>
      <c r="AJ250" s="170">
        <f t="shared" ca="1" si="61"/>
        <v>0</v>
      </c>
      <c r="AK250" s="168">
        <f t="shared" ca="1" si="28"/>
        <v>0</v>
      </c>
      <c r="AL250" s="168">
        <f t="shared" ca="1" si="29"/>
        <v>0</v>
      </c>
    </row>
    <row r="251" spans="1:38" ht="27" customHeight="1" x14ac:dyDescent="0.2">
      <c r="A251" s="56">
        <v>236</v>
      </c>
      <c r="B251" s="309" t="str">
        <f t="shared" ca="1" si="23"/>
        <v>A236</v>
      </c>
      <c r="C251" s="309"/>
      <c r="D251" s="57" t="str">
        <f t="shared" ca="1" si="24"/>
        <v/>
      </c>
      <c r="E251" s="59" t="str">
        <f t="shared" ca="1" si="25"/>
        <v/>
      </c>
      <c r="F251" s="215">
        <f ca="1">IF(LEN(B251)&gt;0,'OBRAČUNANA OSNOVNA PLAČA'!I245,"")</f>
        <v>0</v>
      </c>
      <c r="G251" s="60"/>
      <c r="H251" s="60"/>
      <c r="I251" s="60"/>
      <c r="J251" s="60"/>
      <c r="K251" s="60"/>
      <c r="L251" s="229">
        <f t="shared" si="54"/>
        <v>0</v>
      </c>
      <c r="M251" s="230">
        <f t="shared" ca="1" si="62"/>
        <v>0</v>
      </c>
      <c r="N251" s="230">
        <f t="shared" ca="1" si="63"/>
        <v>0</v>
      </c>
      <c r="O251" s="231">
        <f t="shared" ca="1" si="64"/>
        <v>0</v>
      </c>
      <c r="P251" s="232">
        <f t="shared" ca="1" si="65"/>
        <v>0</v>
      </c>
      <c r="Q251" s="233">
        <f t="shared" ca="1" si="55"/>
        <v>0</v>
      </c>
      <c r="R251" s="233">
        <f ca="1">IF(LEN(B251)&gt;0,'8'!R251-'8'!Q251,"")</f>
        <v>0</v>
      </c>
      <c r="S251" s="234"/>
      <c r="T251" s="34"/>
      <c r="U251" s="34"/>
      <c r="V251" s="34"/>
      <c r="W251" s="34"/>
      <c r="X251" s="34"/>
      <c r="Y251" s="34"/>
      <c r="Z251" s="34"/>
      <c r="AB251" s="167">
        <f>ROW()</f>
        <v>251</v>
      </c>
      <c r="AC251" s="168">
        <f t="shared" ca="1" si="26"/>
        <v>0</v>
      </c>
      <c r="AD251" s="168">
        <f t="shared" ca="1" si="27"/>
        <v>0</v>
      </c>
      <c r="AE251" s="169" t="str">
        <f t="shared" ca="1" si="56"/>
        <v>-</v>
      </c>
      <c r="AF251" s="168" t="str">
        <f t="shared" ca="1" si="57"/>
        <v>-</v>
      </c>
      <c r="AG251" s="169" t="str">
        <f t="shared" ca="1" si="58"/>
        <v>-</v>
      </c>
      <c r="AH251" s="168" t="str">
        <f t="shared" ca="1" si="59"/>
        <v>-</v>
      </c>
      <c r="AI251" s="168">
        <f t="shared" ca="1" si="60"/>
        <v>0</v>
      </c>
      <c r="AJ251" s="170">
        <f t="shared" ca="1" si="61"/>
        <v>0</v>
      </c>
      <c r="AK251" s="168">
        <f t="shared" ca="1" si="28"/>
        <v>0</v>
      </c>
      <c r="AL251" s="168">
        <f t="shared" ca="1" si="29"/>
        <v>0</v>
      </c>
    </row>
    <row r="252" spans="1:38" ht="27" customHeight="1" x14ac:dyDescent="0.2">
      <c r="A252" s="56">
        <v>237</v>
      </c>
      <c r="B252" s="309" t="str">
        <f t="shared" ca="1" si="23"/>
        <v>A237</v>
      </c>
      <c r="C252" s="309"/>
      <c r="D252" s="57" t="str">
        <f t="shared" ca="1" si="24"/>
        <v/>
      </c>
      <c r="E252" s="59" t="str">
        <f t="shared" ca="1" si="25"/>
        <v/>
      </c>
      <c r="F252" s="215">
        <f ca="1">IF(LEN(B252)&gt;0,'OBRAČUNANA OSNOVNA PLAČA'!I246,"")</f>
        <v>0</v>
      </c>
      <c r="G252" s="60"/>
      <c r="H252" s="60"/>
      <c r="I252" s="60"/>
      <c r="J252" s="60"/>
      <c r="K252" s="60"/>
      <c r="L252" s="229">
        <f t="shared" si="54"/>
        <v>0</v>
      </c>
      <c r="M252" s="230">
        <f t="shared" ca="1" si="62"/>
        <v>0</v>
      </c>
      <c r="N252" s="230">
        <f t="shared" ca="1" si="63"/>
        <v>0</v>
      </c>
      <c r="O252" s="231">
        <f t="shared" ca="1" si="64"/>
        <v>0</v>
      </c>
      <c r="P252" s="232">
        <f t="shared" ca="1" si="65"/>
        <v>0</v>
      </c>
      <c r="Q252" s="233">
        <f t="shared" ca="1" si="55"/>
        <v>0</v>
      </c>
      <c r="R252" s="233">
        <f ca="1">IF(LEN(B252)&gt;0,'8'!R252-'8'!Q252,"")</f>
        <v>0</v>
      </c>
      <c r="S252" s="234"/>
      <c r="T252" s="34"/>
      <c r="U252" s="34"/>
      <c r="V252" s="34"/>
      <c r="W252" s="34"/>
      <c r="X252" s="34"/>
      <c r="Y252" s="34"/>
      <c r="Z252" s="34"/>
      <c r="AB252" s="167">
        <f>ROW()</f>
        <v>252</v>
      </c>
      <c r="AC252" s="168">
        <f t="shared" ca="1" si="26"/>
        <v>0</v>
      </c>
      <c r="AD252" s="168">
        <f t="shared" ca="1" si="27"/>
        <v>0</v>
      </c>
      <c r="AE252" s="169" t="str">
        <f t="shared" ca="1" si="56"/>
        <v>-</v>
      </c>
      <c r="AF252" s="168" t="str">
        <f t="shared" ca="1" si="57"/>
        <v>-</v>
      </c>
      <c r="AG252" s="169" t="str">
        <f t="shared" ca="1" si="58"/>
        <v>-</v>
      </c>
      <c r="AH252" s="168" t="str">
        <f t="shared" ca="1" si="59"/>
        <v>-</v>
      </c>
      <c r="AI252" s="168">
        <f t="shared" ca="1" si="60"/>
        <v>0</v>
      </c>
      <c r="AJ252" s="170">
        <f t="shared" ca="1" si="61"/>
        <v>0</v>
      </c>
      <c r="AK252" s="168">
        <f t="shared" ca="1" si="28"/>
        <v>0</v>
      </c>
      <c r="AL252" s="168">
        <f t="shared" ca="1" si="29"/>
        <v>0</v>
      </c>
    </row>
    <row r="253" spans="1:38" ht="27" customHeight="1" x14ac:dyDescent="0.2">
      <c r="A253" s="56">
        <v>238</v>
      </c>
      <c r="B253" s="309" t="str">
        <f t="shared" ca="1" si="23"/>
        <v>A238</v>
      </c>
      <c r="C253" s="309"/>
      <c r="D253" s="57" t="str">
        <f t="shared" ca="1" si="24"/>
        <v/>
      </c>
      <c r="E253" s="59" t="str">
        <f t="shared" ca="1" si="25"/>
        <v/>
      </c>
      <c r="F253" s="215">
        <f ca="1">IF(LEN(B253)&gt;0,'OBRAČUNANA OSNOVNA PLAČA'!I247,"")</f>
        <v>0</v>
      </c>
      <c r="G253" s="60"/>
      <c r="H253" s="60"/>
      <c r="I253" s="60"/>
      <c r="J253" s="60"/>
      <c r="K253" s="60"/>
      <c r="L253" s="229">
        <f t="shared" si="54"/>
        <v>0</v>
      </c>
      <c r="M253" s="230">
        <f t="shared" ca="1" si="62"/>
        <v>0</v>
      </c>
      <c r="N253" s="230">
        <f t="shared" ca="1" si="63"/>
        <v>0</v>
      </c>
      <c r="O253" s="231">
        <f t="shared" ca="1" si="64"/>
        <v>0</v>
      </c>
      <c r="P253" s="232">
        <f t="shared" ca="1" si="65"/>
        <v>0</v>
      </c>
      <c r="Q253" s="233">
        <f t="shared" ca="1" si="55"/>
        <v>0</v>
      </c>
      <c r="R253" s="233">
        <f ca="1">IF(LEN(B253)&gt;0,'8'!R253-'8'!Q253,"")</f>
        <v>0</v>
      </c>
      <c r="S253" s="234"/>
      <c r="T253" s="34"/>
      <c r="U253" s="34"/>
      <c r="V253" s="34"/>
      <c r="W253" s="34"/>
      <c r="X253" s="34"/>
      <c r="Y253" s="34"/>
      <c r="Z253" s="34"/>
      <c r="AB253" s="167">
        <f>ROW()</f>
        <v>253</v>
      </c>
      <c r="AC253" s="168">
        <f t="shared" ca="1" si="26"/>
        <v>0</v>
      </c>
      <c r="AD253" s="168">
        <f t="shared" ca="1" si="27"/>
        <v>0</v>
      </c>
      <c r="AE253" s="169" t="str">
        <f t="shared" ca="1" si="56"/>
        <v>-</v>
      </c>
      <c r="AF253" s="168" t="str">
        <f t="shared" ca="1" si="57"/>
        <v>-</v>
      </c>
      <c r="AG253" s="169" t="str">
        <f t="shared" ca="1" si="58"/>
        <v>-</v>
      </c>
      <c r="AH253" s="168" t="str">
        <f t="shared" ca="1" si="59"/>
        <v>-</v>
      </c>
      <c r="AI253" s="168">
        <f t="shared" ca="1" si="60"/>
        <v>0</v>
      </c>
      <c r="AJ253" s="170">
        <f t="shared" ca="1" si="61"/>
        <v>0</v>
      </c>
      <c r="AK253" s="168">
        <f t="shared" ca="1" si="28"/>
        <v>0</v>
      </c>
      <c r="AL253" s="168">
        <f t="shared" ca="1" si="29"/>
        <v>0</v>
      </c>
    </row>
    <row r="254" spans="1:38" ht="27" customHeight="1" x14ac:dyDescent="0.2">
      <c r="A254" s="56">
        <v>239</v>
      </c>
      <c r="B254" s="309" t="str">
        <f t="shared" ca="1" si="23"/>
        <v>A239</v>
      </c>
      <c r="C254" s="309"/>
      <c r="D254" s="57" t="str">
        <f t="shared" ca="1" si="24"/>
        <v/>
      </c>
      <c r="E254" s="59" t="str">
        <f t="shared" ca="1" si="25"/>
        <v/>
      </c>
      <c r="F254" s="215">
        <f ca="1">IF(LEN(B254)&gt;0,'OBRAČUNANA OSNOVNA PLAČA'!I248,"")</f>
        <v>0</v>
      </c>
      <c r="G254" s="60"/>
      <c r="H254" s="60"/>
      <c r="I254" s="60"/>
      <c r="J254" s="60"/>
      <c r="K254" s="60"/>
      <c r="L254" s="229">
        <f t="shared" si="54"/>
        <v>0</v>
      </c>
      <c r="M254" s="230">
        <f t="shared" ca="1" si="62"/>
        <v>0</v>
      </c>
      <c r="N254" s="230">
        <f t="shared" ca="1" si="63"/>
        <v>0</v>
      </c>
      <c r="O254" s="231">
        <f t="shared" ca="1" si="64"/>
        <v>0</v>
      </c>
      <c r="P254" s="232">
        <f t="shared" ca="1" si="65"/>
        <v>0</v>
      </c>
      <c r="Q254" s="233">
        <f t="shared" ca="1" si="55"/>
        <v>0</v>
      </c>
      <c r="R254" s="233">
        <f ca="1">IF(LEN(B254)&gt;0,'8'!R254-'8'!Q254,"")</f>
        <v>0</v>
      </c>
      <c r="S254" s="234"/>
      <c r="T254" s="34"/>
      <c r="U254" s="34"/>
      <c r="V254" s="34"/>
      <c r="W254" s="34"/>
      <c r="X254" s="34"/>
      <c r="Y254" s="34"/>
      <c r="Z254" s="34"/>
      <c r="AB254" s="167">
        <f>ROW()</f>
        <v>254</v>
      </c>
      <c r="AC254" s="168">
        <f t="shared" ca="1" si="26"/>
        <v>0</v>
      </c>
      <c r="AD254" s="168">
        <f t="shared" ca="1" si="27"/>
        <v>0</v>
      </c>
      <c r="AE254" s="169" t="str">
        <f t="shared" ca="1" si="56"/>
        <v>-</v>
      </c>
      <c r="AF254" s="168" t="str">
        <f t="shared" ca="1" si="57"/>
        <v>-</v>
      </c>
      <c r="AG254" s="169" t="str">
        <f t="shared" ca="1" si="58"/>
        <v>-</v>
      </c>
      <c r="AH254" s="168" t="str">
        <f t="shared" ca="1" si="59"/>
        <v>-</v>
      </c>
      <c r="AI254" s="168">
        <f t="shared" ca="1" si="60"/>
        <v>0</v>
      </c>
      <c r="AJ254" s="170">
        <f t="shared" ca="1" si="61"/>
        <v>0</v>
      </c>
      <c r="AK254" s="168">
        <f t="shared" ca="1" si="28"/>
        <v>0</v>
      </c>
      <c r="AL254" s="168">
        <f t="shared" ca="1" si="29"/>
        <v>0</v>
      </c>
    </row>
    <row r="255" spans="1:38" ht="27" customHeight="1" x14ac:dyDescent="0.2">
      <c r="A255" s="56">
        <v>240</v>
      </c>
      <c r="B255" s="309" t="str">
        <f t="shared" ca="1" si="23"/>
        <v>A240</v>
      </c>
      <c r="C255" s="309"/>
      <c r="D255" s="57" t="str">
        <f t="shared" ca="1" si="24"/>
        <v/>
      </c>
      <c r="E255" s="59" t="str">
        <f t="shared" ca="1" si="25"/>
        <v/>
      </c>
      <c r="F255" s="215">
        <f ca="1">IF(LEN(B255)&gt;0,'OBRAČUNANA OSNOVNA PLAČA'!I249,"")</f>
        <v>0</v>
      </c>
      <c r="G255" s="60"/>
      <c r="H255" s="60"/>
      <c r="I255" s="60"/>
      <c r="J255" s="60"/>
      <c r="K255" s="60"/>
      <c r="L255" s="229">
        <f t="shared" si="54"/>
        <v>0</v>
      </c>
      <c r="M255" s="230">
        <f t="shared" ca="1" si="62"/>
        <v>0</v>
      </c>
      <c r="N255" s="230">
        <f t="shared" ca="1" si="63"/>
        <v>0</v>
      </c>
      <c r="O255" s="231">
        <f t="shared" ca="1" si="64"/>
        <v>0</v>
      </c>
      <c r="P255" s="232">
        <f t="shared" ca="1" si="65"/>
        <v>0</v>
      </c>
      <c r="Q255" s="233">
        <f t="shared" ca="1" si="55"/>
        <v>0</v>
      </c>
      <c r="R255" s="233">
        <f ca="1">IF(LEN(B255)&gt;0,'8'!R255-'8'!Q255,"")</f>
        <v>0</v>
      </c>
      <c r="S255" s="234"/>
      <c r="T255" s="34"/>
      <c r="U255" s="34"/>
      <c r="V255" s="34"/>
      <c r="W255" s="34"/>
      <c r="X255" s="34"/>
      <c r="Y255" s="34"/>
      <c r="Z255" s="34"/>
      <c r="AB255" s="167">
        <f>ROW()</f>
        <v>255</v>
      </c>
      <c r="AC255" s="168">
        <f t="shared" ca="1" si="26"/>
        <v>0</v>
      </c>
      <c r="AD255" s="168">
        <f t="shared" ca="1" si="27"/>
        <v>0</v>
      </c>
      <c r="AE255" s="169" t="str">
        <f t="shared" ca="1" si="56"/>
        <v>-</v>
      </c>
      <c r="AF255" s="168" t="str">
        <f t="shared" ca="1" si="57"/>
        <v>-</v>
      </c>
      <c r="AG255" s="169" t="str">
        <f t="shared" ca="1" si="58"/>
        <v>-</v>
      </c>
      <c r="AH255" s="168" t="str">
        <f t="shared" ca="1" si="59"/>
        <v>-</v>
      </c>
      <c r="AI255" s="168">
        <f t="shared" ca="1" si="60"/>
        <v>0</v>
      </c>
      <c r="AJ255" s="170">
        <f t="shared" ca="1" si="61"/>
        <v>0</v>
      </c>
      <c r="AK255" s="168">
        <f t="shared" ca="1" si="28"/>
        <v>0</v>
      </c>
      <c r="AL255" s="168">
        <f t="shared" ca="1" si="29"/>
        <v>0</v>
      </c>
    </row>
    <row r="256" spans="1:38" ht="27" customHeight="1" x14ac:dyDescent="0.2">
      <c r="A256" s="56">
        <v>241</v>
      </c>
      <c r="B256" s="309" t="str">
        <f t="shared" ca="1" si="23"/>
        <v>A241</v>
      </c>
      <c r="C256" s="309"/>
      <c r="D256" s="57" t="str">
        <f t="shared" ca="1" si="24"/>
        <v/>
      </c>
      <c r="E256" s="59" t="str">
        <f t="shared" ca="1" si="25"/>
        <v/>
      </c>
      <c r="F256" s="215">
        <f ca="1">IF(LEN(B256)&gt;0,'OBRAČUNANA OSNOVNA PLAČA'!I250,"")</f>
        <v>0</v>
      </c>
      <c r="G256" s="60"/>
      <c r="H256" s="60"/>
      <c r="I256" s="60"/>
      <c r="J256" s="60"/>
      <c r="K256" s="60"/>
      <c r="L256" s="229">
        <f t="shared" si="54"/>
        <v>0</v>
      </c>
      <c r="M256" s="230">
        <f t="shared" ca="1" si="62"/>
        <v>0</v>
      </c>
      <c r="N256" s="230">
        <f t="shared" ca="1" si="63"/>
        <v>0</v>
      </c>
      <c r="O256" s="231">
        <f t="shared" ca="1" si="64"/>
        <v>0</v>
      </c>
      <c r="P256" s="232">
        <f t="shared" ca="1" si="65"/>
        <v>0</v>
      </c>
      <c r="Q256" s="233">
        <f t="shared" ca="1" si="55"/>
        <v>0</v>
      </c>
      <c r="R256" s="233">
        <f ca="1">IF(LEN(B256)&gt;0,'8'!R256-'8'!Q256,"")</f>
        <v>0</v>
      </c>
      <c r="S256" s="234"/>
      <c r="T256" s="34"/>
      <c r="U256" s="34"/>
      <c r="V256" s="34"/>
      <c r="W256" s="34"/>
      <c r="X256" s="34"/>
      <c r="Y256" s="34"/>
      <c r="Z256" s="34"/>
      <c r="AB256" s="167">
        <f>ROW()</f>
        <v>256</v>
      </c>
      <c r="AC256" s="168">
        <f t="shared" ca="1" si="26"/>
        <v>0</v>
      </c>
      <c r="AD256" s="168">
        <f t="shared" ca="1" si="27"/>
        <v>0</v>
      </c>
      <c r="AE256" s="169" t="str">
        <f t="shared" ca="1" si="56"/>
        <v>-</v>
      </c>
      <c r="AF256" s="168" t="str">
        <f t="shared" ca="1" si="57"/>
        <v>-</v>
      </c>
      <c r="AG256" s="169" t="str">
        <f t="shared" ca="1" si="58"/>
        <v>-</v>
      </c>
      <c r="AH256" s="168" t="str">
        <f t="shared" ca="1" si="59"/>
        <v>-</v>
      </c>
      <c r="AI256" s="168">
        <f t="shared" ca="1" si="60"/>
        <v>0</v>
      </c>
      <c r="AJ256" s="170">
        <f t="shared" ca="1" si="61"/>
        <v>0</v>
      </c>
      <c r="AK256" s="168">
        <f t="shared" ca="1" si="28"/>
        <v>0</v>
      </c>
      <c r="AL256" s="168">
        <f t="shared" ca="1" si="29"/>
        <v>0</v>
      </c>
    </row>
    <row r="257" spans="1:38" ht="27" customHeight="1" x14ac:dyDescent="0.2">
      <c r="A257" s="56">
        <v>242</v>
      </c>
      <c r="B257" s="309" t="str">
        <f t="shared" ca="1" si="23"/>
        <v>A242</v>
      </c>
      <c r="C257" s="309"/>
      <c r="D257" s="57" t="str">
        <f t="shared" ca="1" si="24"/>
        <v/>
      </c>
      <c r="E257" s="59" t="str">
        <f t="shared" ca="1" si="25"/>
        <v/>
      </c>
      <c r="F257" s="215">
        <f ca="1">IF(LEN(B257)&gt;0,'OBRAČUNANA OSNOVNA PLAČA'!I251,"")</f>
        <v>0</v>
      </c>
      <c r="G257" s="60"/>
      <c r="H257" s="60"/>
      <c r="I257" s="60"/>
      <c r="J257" s="60"/>
      <c r="K257" s="60"/>
      <c r="L257" s="229">
        <f t="shared" si="54"/>
        <v>0</v>
      </c>
      <c r="M257" s="230">
        <f t="shared" ca="1" si="62"/>
        <v>0</v>
      </c>
      <c r="N257" s="230">
        <f t="shared" ca="1" si="63"/>
        <v>0</v>
      </c>
      <c r="O257" s="231">
        <f t="shared" ca="1" si="64"/>
        <v>0</v>
      </c>
      <c r="P257" s="232">
        <f t="shared" ca="1" si="65"/>
        <v>0</v>
      </c>
      <c r="Q257" s="233">
        <f t="shared" ca="1" si="55"/>
        <v>0</v>
      </c>
      <c r="R257" s="233">
        <f ca="1">IF(LEN(B257)&gt;0,'8'!R257-'8'!Q257,"")</f>
        <v>0</v>
      </c>
      <c r="S257" s="234"/>
      <c r="T257" s="34"/>
      <c r="U257" s="34"/>
      <c r="V257" s="34"/>
      <c r="W257" s="34"/>
      <c r="X257" s="34"/>
      <c r="Y257" s="34"/>
      <c r="Z257" s="34"/>
      <c r="AB257" s="167">
        <f>ROW()</f>
        <v>257</v>
      </c>
      <c r="AC257" s="168">
        <f t="shared" ca="1" si="26"/>
        <v>0</v>
      </c>
      <c r="AD257" s="168">
        <f t="shared" ca="1" si="27"/>
        <v>0</v>
      </c>
      <c r="AE257" s="169" t="str">
        <f t="shared" ca="1" si="56"/>
        <v>-</v>
      </c>
      <c r="AF257" s="168" t="str">
        <f t="shared" ca="1" si="57"/>
        <v>-</v>
      </c>
      <c r="AG257" s="169" t="str">
        <f t="shared" ca="1" si="58"/>
        <v>-</v>
      </c>
      <c r="AH257" s="168" t="str">
        <f t="shared" ca="1" si="59"/>
        <v>-</v>
      </c>
      <c r="AI257" s="168">
        <f t="shared" ca="1" si="60"/>
        <v>0</v>
      </c>
      <c r="AJ257" s="170">
        <f t="shared" ca="1" si="61"/>
        <v>0</v>
      </c>
      <c r="AK257" s="168">
        <f t="shared" ca="1" si="28"/>
        <v>0</v>
      </c>
      <c r="AL257" s="168">
        <f t="shared" ca="1" si="29"/>
        <v>0</v>
      </c>
    </row>
    <row r="258" spans="1:38" ht="27" customHeight="1" x14ac:dyDescent="0.2">
      <c r="A258" s="56">
        <v>243</v>
      </c>
      <c r="B258" s="309" t="str">
        <f t="shared" ca="1" si="23"/>
        <v>A243</v>
      </c>
      <c r="C258" s="309"/>
      <c r="D258" s="57" t="str">
        <f t="shared" ca="1" si="24"/>
        <v/>
      </c>
      <c r="E258" s="59" t="str">
        <f t="shared" ca="1" si="25"/>
        <v/>
      </c>
      <c r="F258" s="215">
        <f ca="1">IF(LEN(B258)&gt;0,'OBRAČUNANA OSNOVNA PLAČA'!I252,"")</f>
        <v>0</v>
      </c>
      <c r="G258" s="60"/>
      <c r="H258" s="60"/>
      <c r="I258" s="60"/>
      <c r="J258" s="60"/>
      <c r="K258" s="60"/>
      <c r="L258" s="229">
        <f t="shared" si="54"/>
        <v>0</v>
      </c>
      <c r="M258" s="230">
        <f t="shared" ca="1" si="62"/>
        <v>0</v>
      </c>
      <c r="N258" s="230">
        <f t="shared" ca="1" si="63"/>
        <v>0</v>
      </c>
      <c r="O258" s="231">
        <f t="shared" ca="1" si="64"/>
        <v>0</v>
      </c>
      <c r="P258" s="232">
        <f t="shared" ca="1" si="65"/>
        <v>0</v>
      </c>
      <c r="Q258" s="233">
        <f t="shared" ca="1" si="55"/>
        <v>0</v>
      </c>
      <c r="R258" s="233">
        <f ca="1">IF(LEN(B258)&gt;0,'8'!R258-'8'!Q258,"")</f>
        <v>0</v>
      </c>
      <c r="S258" s="234"/>
      <c r="T258" s="34"/>
      <c r="U258" s="34"/>
      <c r="V258" s="34"/>
      <c r="W258" s="34"/>
      <c r="X258" s="34"/>
      <c r="Y258" s="34"/>
      <c r="Z258" s="34"/>
      <c r="AB258" s="167">
        <f>ROW()</f>
        <v>258</v>
      </c>
      <c r="AC258" s="168">
        <f t="shared" ca="1" si="26"/>
        <v>0</v>
      </c>
      <c r="AD258" s="168">
        <f t="shared" ca="1" si="27"/>
        <v>0</v>
      </c>
      <c r="AE258" s="169" t="str">
        <f t="shared" ca="1" si="56"/>
        <v>-</v>
      </c>
      <c r="AF258" s="168" t="str">
        <f t="shared" ca="1" si="57"/>
        <v>-</v>
      </c>
      <c r="AG258" s="169" t="str">
        <f t="shared" ca="1" si="58"/>
        <v>-</v>
      </c>
      <c r="AH258" s="168" t="str">
        <f t="shared" ca="1" si="59"/>
        <v>-</v>
      </c>
      <c r="AI258" s="168">
        <f t="shared" ca="1" si="60"/>
        <v>0</v>
      </c>
      <c r="AJ258" s="170">
        <f t="shared" ca="1" si="61"/>
        <v>0</v>
      </c>
      <c r="AK258" s="168">
        <f t="shared" ca="1" si="28"/>
        <v>0</v>
      </c>
      <c r="AL258" s="168">
        <f t="shared" ca="1" si="29"/>
        <v>0</v>
      </c>
    </row>
    <row r="259" spans="1:38" ht="27" customHeight="1" x14ac:dyDescent="0.2">
      <c r="A259" s="56">
        <v>244</v>
      </c>
      <c r="B259" s="309" t="str">
        <f t="shared" ca="1" si="23"/>
        <v>A244</v>
      </c>
      <c r="C259" s="309"/>
      <c r="D259" s="57" t="str">
        <f t="shared" ca="1" si="24"/>
        <v/>
      </c>
      <c r="E259" s="59" t="str">
        <f t="shared" ca="1" si="25"/>
        <v/>
      </c>
      <c r="F259" s="215">
        <f ca="1">IF(LEN(B259)&gt;0,'OBRAČUNANA OSNOVNA PLAČA'!I253,"")</f>
        <v>0</v>
      </c>
      <c r="G259" s="60"/>
      <c r="H259" s="60"/>
      <c r="I259" s="60"/>
      <c r="J259" s="60"/>
      <c r="K259" s="60"/>
      <c r="L259" s="229">
        <f t="shared" si="54"/>
        <v>0</v>
      </c>
      <c r="M259" s="230">
        <f t="shared" ca="1" si="62"/>
        <v>0</v>
      </c>
      <c r="N259" s="230">
        <f t="shared" ca="1" si="63"/>
        <v>0</v>
      </c>
      <c r="O259" s="231">
        <f t="shared" ca="1" si="64"/>
        <v>0</v>
      </c>
      <c r="P259" s="232">
        <f t="shared" ca="1" si="65"/>
        <v>0</v>
      </c>
      <c r="Q259" s="233">
        <f t="shared" ca="1" si="55"/>
        <v>0</v>
      </c>
      <c r="R259" s="233">
        <f ca="1">IF(LEN(B259)&gt;0,'8'!R259-'8'!Q259,"")</f>
        <v>0</v>
      </c>
      <c r="S259" s="234"/>
      <c r="T259" s="34"/>
      <c r="U259" s="34"/>
      <c r="V259" s="34"/>
      <c r="W259" s="34"/>
      <c r="X259" s="34"/>
      <c r="Y259" s="34"/>
      <c r="Z259" s="34"/>
      <c r="AB259" s="167">
        <f>ROW()</f>
        <v>259</v>
      </c>
      <c r="AC259" s="168">
        <f t="shared" ca="1" si="26"/>
        <v>0</v>
      </c>
      <c r="AD259" s="168">
        <f t="shared" ca="1" si="27"/>
        <v>0</v>
      </c>
      <c r="AE259" s="169" t="str">
        <f t="shared" ca="1" si="56"/>
        <v>-</v>
      </c>
      <c r="AF259" s="168" t="str">
        <f t="shared" ca="1" si="57"/>
        <v>-</v>
      </c>
      <c r="AG259" s="169" t="str">
        <f t="shared" ca="1" si="58"/>
        <v>-</v>
      </c>
      <c r="AH259" s="168" t="str">
        <f t="shared" ca="1" si="59"/>
        <v>-</v>
      </c>
      <c r="AI259" s="168">
        <f t="shared" ca="1" si="60"/>
        <v>0</v>
      </c>
      <c r="AJ259" s="170">
        <f t="shared" ca="1" si="61"/>
        <v>0</v>
      </c>
      <c r="AK259" s="168">
        <f t="shared" ca="1" si="28"/>
        <v>0</v>
      </c>
      <c r="AL259" s="168">
        <f t="shared" ca="1" si="29"/>
        <v>0</v>
      </c>
    </row>
    <row r="260" spans="1:38" ht="27" customHeight="1" x14ac:dyDescent="0.2">
      <c r="A260" s="56">
        <v>245</v>
      </c>
      <c r="B260" s="309" t="str">
        <f t="shared" ca="1" si="23"/>
        <v>A245</v>
      </c>
      <c r="C260" s="309"/>
      <c r="D260" s="57" t="str">
        <f t="shared" ca="1" si="24"/>
        <v/>
      </c>
      <c r="E260" s="59" t="str">
        <f t="shared" ca="1" si="25"/>
        <v/>
      </c>
      <c r="F260" s="215">
        <f ca="1">IF(LEN(B260)&gt;0,'OBRAČUNANA OSNOVNA PLAČA'!I254,"")</f>
        <v>0</v>
      </c>
      <c r="G260" s="60"/>
      <c r="H260" s="60"/>
      <c r="I260" s="60"/>
      <c r="J260" s="60"/>
      <c r="K260" s="60"/>
      <c r="L260" s="229">
        <f t="shared" si="54"/>
        <v>0</v>
      </c>
      <c r="M260" s="230">
        <f t="shared" ca="1" si="62"/>
        <v>0</v>
      </c>
      <c r="N260" s="230">
        <f t="shared" ca="1" si="63"/>
        <v>0</v>
      </c>
      <c r="O260" s="231">
        <f t="shared" ca="1" si="64"/>
        <v>0</v>
      </c>
      <c r="P260" s="232">
        <f t="shared" ca="1" si="65"/>
        <v>0</v>
      </c>
      <c r="Q260" s="233">
        <f t="shared" ca="1" si="55"/>
        <v>0</v>
      </c>
      <c r="R260" s="233">
        <f ca="1">IF(LEN(B260)&gt;0,'8'!R260-'8'!Q260,"")</f>
        <v>0</v>
      </c>
      <c r="S260" s="234"/>
      <c r="T260" s="34"/>
      <c r="U260" s="34"/>
      <c r="V260" s="34"/>
      <c r="W260" s="34"/>
      <c r="X260" s="34"/>
      <c r="Y260" s="34"/>
      <c r="Z260" s="34"/>
      <c r="AB260" s="167">
        <f>ROW()</f>
        <v>260</v>
      </c>
      <c r="AC260" s="168">
        <f t="shared" ca="1" si="26"/>
        <v>0</v>
      </c>
      <c r="AD260" s="168">
        <f t="shared" ca="1" si="27"/>
        <v>0</v>
      </c>
      <c r="AE260" s="169" t="str">
        <f t="shared" ca="1" si="56"/>
        <v>-</v>
      </c>
      <c r="AF260" s="168" t="str">
        <f t="shared" ca="1" si="57"/>
        <v>-</v>
      </c>
      <c r="AG260" s="169" t="str">
        <f t="shared" ca="1" si="58"/>
        <v>-</v>
      </c>
      <c r="AH260" s="168" t="str">
        <f t="shared" ca="1" si="59"/>
        <v>-</v>
      </c>
      <c r="AI260" s="168">
        <f t="shared" ca="1" si="60"/>
        <v>0</v>
      </c>
      <c r="AJ260" s="170">
        <f t="shared" ca="1" si="61"/>
        <v>0</v>
      </c>
      <c r="AK260" s="168">
        <f t="shared" ca="1" si="28"/>
        <v>0</v>
      </c>
      <c r="AL260" s="168">
        <f t="shared" ca="1" si="29"/>
        <v>0</v>
      </c>
    </row>
    <row r="261" spans="1:38" ht="27" customHeight="1" x14ac:dyDescent="0.2">
      <c r="A261" s="56">
        <v>246</v>
      </c>
      <c r="B261" s="309" t="str">
        <f t="shared" ca="1" si="23"/>
        <v>A246</v>
      </c>
      <c r="C261" s="309"/>
      <c r="D261" s="57" t="str">
        <f t="shared" ca="1" si="24"/>
        <v/>
      </c>
      <c r="E261" s="59" t="str">
        <f t="shared" ca="1" si="25"/>
        <v/>
      </c>
      <c r="F261" s="215">
        <f ca="1">IF(LEN(B261)&gt;0,'OBRAČUNANA OSNOVNA PLAČA'!I255,"")</f>
        <v>0</v>
      </c>
      <c r="G261" s="60"/>
      <c r="H261" s="60"/>
      <c r="I261" s="60"/>
      <c r="J261" s="60"/>
      <c r="K261" s="60"/>
      <c r="L261" s="229">
        <f t="shared" si="54"/>
        <v>0</v>
      </c>
      <c r="M261" s="230">
        <f t="shared" ca="1" si="62"/>
        <v>0</v>
      </c>
      <c r="N261" s="230">
        <f t="shared" ca="1" si="63"/>
        <v>0</v>
      </c>
      <c r="O261" s="231">
        <f t="shared" ca="1" si="64"/>
        <v>0</v>
      </c>
      <c r="P261" s="232">
        <f t="shared" ca="1" si="65"/>
        <v>0</v>
      </c>
      <c r="Q261" s="233">
        <f t="shared" ca="1" si="55"/>
        <v>0</v>
      </c>
      <c r="R261" s="233">
        <f ca="1">IF(LEN(B261)&gt;0,'8'!R261-'8'!Q261,"")</f>
        <v>0</v>
      </c>
      <c r="S261" s="234"/>
      <c r="T261" s="34"/>
      <c r="U261" s="34"/>
      <c r="V261" s="34"/>
      <c r="W261" s="34"/>
      <c r="X261" s="34"/>
      <c r="Y261" s="34"/>
      <c r="Z261" s="34"/>
      <c r="AB261" s="167">
        <f>ROW()</f>
        <v>261</v>
      </c>
      <c r="AC261" s="168">
        <f t="shared" ca="1" si="26"/>
        <v>0</v>
      </c>
      <c r="AD261" s="168">
        <f t="shared" ca="1" si="27"/>
        <v>0</v>
      </c>
      <c r="AE261" s="169" t="str">
        <f t="shared" ca="1" si="56"/>
        <v>-</v>
      </c>
      <c r="AF261" s="168" t="str">
        <f t="shared" ca="1" si="57"/>
        <v>-</v>
      </c>
      <c r="AG261" s="169" t="str">
        <f t="shared" ca="1" si="58"/>
        <v>-</v>
      </c>
      <c r="AH261" s="168" t="str">
        <f t="shared" ca="1" si="59"/>
        <v>-</v>
      </c>
      <c r="AI261" s="168">
        <f t="shared" ca="1" si="60"/>
        <v>0</v>
      </c>
      <c r="AJ261" s="170">
        <f t="shared" ca="1" si="61"/>
        <v>0</v>
      </c>
      <c r="AK261" s="168">
        <f t="shared" ca="1" si="28"/>
        <v>0</v>
      </c>
      <c r="AL261" s="168">
        <f t="shared" ca="1" si="29"/>
        <v>0</v>
      </c>
    </row>
    <row r="262" spans="1:38" ht="27" customHeight="1" x14ac:dyDescent="0.2">
      <c r="A262" s="56">
        <v>247</v>
      </c>
      <c r="B262" s="309" t="str">
        <f t="shared" ca="1" si="23"/>
        <v>A247</v>
      </c>
      <c r="C262" s="309"/>
      <c r="D262" s="57" t="str">
        <f t="shared" ca="1" si="24"/>
        <v/>
      </c>
      <c r="E262" s="59" t="str">
        <f t="shared" ca="1" si="25"/>
        <v/>
      </c>
      <c r="F262" s="215">
        <f ca="1">IF(LEN(B262)&gt;0,'OBRAČUNANA OSNOVNA PLAČA'!I256,"")</f>
        <v>0</v>
      </c>
      <c r="G262" s="60"/>
      <c r="H262" s="60"/>
      <c r="I262" s="60"/>
      <c r="J262" s="60"/>
      <c r="K262" s="60"/>
      <c r="L262" s="229">
        <f t="shared" si="54"/>
        <v>0</v>
      </c>
      <c r="M262" s="230">
        <f t="shared" ca="1" si="62"/>
        <v>0</v>
      </c>
      <c r="N262" s="230">
        <f t="shared" ca="1" si="63"/>
        <v>0</v>
      </c>
      <c r="O262" s="231">
        <f t="shared" ca="1" si="64"/>
        <v>0</v>
      </c>
      <c r="P262" s="232">
        <f t="shared" ca="1" si="65"/>
        <v>0</v>
      </c>
      <c r="Q262" s="233">
        <f t="shared" ca="1" si="55"/>
        <v>0</v>
      </c>
      <c r="R262" s="233">
        <f ca="1">IF(LEN(B262)&gt;0,'8'!R262-'8'!Q262,"")</f>
        <v>0</v>
      </c>
      <c r="S262" s="234"/>
      <c r="T262" s="34"/>
      <c r="U262" s="34"/>
      <c r="V262" s="34"/>
      <c r="W262" s="34"/>
      <c r="X262" s="34"/>
      <c r="Y262" s="34"/>
      <c r="Z262" s="34"/>
      <c r="AB262" s="167">
        <f>ROW()</f>
        <v>262</v>
      </c>
      <c r="AC262" s="168">
        <f t="shared" ca="1" si="26"/>
        <v>0</v>
      </c>
      <c r="AD262" s="168">
        <f t="shared" ca="1" si="27"/>
        <v>0</v>
      </c>
      <c r="AE262" s="169" t="str">
        <f t="shared" ca="1" si="56"/>
        <v>-</v>
      </c>
      <c r="AF262" s="168" t="str">
        <f t="shared" ca="1" si="57"/>
        <v>-</v>
      </c>
      <c r="AG262" s="169" t="str">
        <f t="shared" ca="1" si="58"/>
        <v>-</v>
      </c>
      <c r="AH262" s="168" t="str">
        <f t="shared" ca="1" si="59"/>
        <v>-</v>
      </c>
      <c r="AI262" s="168">
        <f t="shared" ca="1" si="60"/>
        <v>0</v>
      </c>
      <c r="AJ262" s="170">
        <f t="shared" ca="1" si="61"/>
        <v>0</v>
      </c>
      <c r="AK262" s="168">
        <f t="shared" ca="1" si="28"/>
        <v>0</v>
      </c>
      <c r="AL262" s="168">
        <f t="shared" ca="1" si="29"/>
        <v>0</v>
      </c>
    </row>
    <row r="263" spans="1:38" ht="27" customHeight="1" x14ac:dyDescent="0.2">
      <c r="A263" s="56">
        <v>248</v>
      </c>
      <c r="B263" s="309" t="str">
        <f t="shared" ref="B263:B517" ca="1" si="66">IF(LEN(INDIRECT( "'" &amp; $AD$2 &amp; "'!B" &amp; TEXT($AB263-6,0)))&gt;0,INDIRECT( "'" &amp; $AD$2 &amp; "'!B" &amp; TEXT($AB263-6,0)),"")</f>
        <v>A248</v>
      </c>
      <c r="C263" s="309"/>
      <c r="D263" s="57" t="str">
        <f t="shared" ref="D263:D517" ca="1" si="67">IF(LEN(INDIRECT( "'" &amp; $AD$2 &amp; "'!D" &amp; TEXT($AB263-6,0)))&gt;0,INDIRECT( "'" &amp; $AD$2 &amp; "'!D" &amp; TEXT($AB263-6,0)),"")</f>
        <v/>
      </c>
      <c r="E263" s="59" t="str">
        <f t="shared" ref="E263:E517" ca="1" si="68">IF(LEN(INDIRECT( "'" &amp; $AD$2 &amp; "'!E" &amp; TEXT($AB263-6,0)))&gt;0,INDIRECT( "'" &amp; $AD$2 &amp; "'!E" &amp; TEXT($AB263-6,0)),"")</f>
        <v/>
      </c>
      <c r="F263" s="215">
        <f ca="1">IF(LEN(B263)&gt;0,'OBRAČUNANA OSNOVNA PLAČA'!I257,"")</f>
        <v>0</v>
      </c>
      <c r="G263" s="60"/>
      <c r="H263" s="60"/>
      <c r="I263" s="60"/>
      <c r="J263" s="60"/>
      <c r="K263" s="60"/>
      <c r="L263" s="229">
        <f t="shared" si="54"/>
        <v>0</v>
      </c>
      <c r="M263" s="230">
        <f t="shared" ca="1" si="62"/>
        <v>0</v>
      </c>
      <c r="N263" s="230">
        <f t="shared" ca="1" si="63"/>
        <v>0</v>
      </c>
      <c r="O263" s="231">
        <f t="shared" ca="1" si="64"/>
        <v>0</v>
      </c>
      <c r="P263" s="232">
        <f t="shared" ca="1" si="65"/>
        <v>0</v>
      </c>
      <c r="Q263" s="233">
        <f t="shared" ca="1" si="55"/>
        <v>0</v>
      </c>
      <c r="R263" s="233">
        <f ca="1">IF(LEN(B263)&gt;0,'8'!R263-'8'!Q263,"")</f>
        <v>0</v>
      </c>
      <c r="S263" s="234"/>
      <c r="T263" s="34"/>
      <c r="U263" s="34"/>
      <c r="V263" s="34"/>
      <c r="W263" s="34"/>
      <c r="X263" s="34"/>
      <c r="Y263" s="34"/>
      <c r="Z263" s="34"/>
      <c r="AB263" s="167">
        <f>ROW()</f>
        <v>263</v>
      </c>
      <c r="AC263" s="168">
        <f t="shared" ref="AC263:AC517" ca="1" si="69">IF($AO$3=1,0,INDIRECT( "'" &amp; $AO$2 &amp; "'!P" &amp; TEXT($AB263,0)))</f>
        <v>0</v>
      </c>
      <c r="AD263" s="168">
        <f t="shared" ref="AD263:AD517" ca="1" si="70">IF($AO$3=1,(INDIRECT( "'" &amp; $AD$2 &amp; "'!F" &amp; TEXT($AB263-6,0))*2/12+INDIRECT( "'" &amp; $AD$2 &amp; "'!G" &amp; TEXT($AB263-6,0))*10/12)*2,INDIRECT( "'" &amp; $AO$2 &amp; "'!Q" &amp; TEXT($AB263,0)))</f>
        <v>0</v>
      </c>
      <c r="AE263" s="169" t="str">
        <f t="shared" ca="1" si="56"/>
        <v>-</v>
      </c>
      <c r="AF263" s="168" t="str">
        <f t="shared" ca="1" si="57"/>
        <v>-</v>
      </c>
      <c r="AG263" s="169" t="str">
        <f t="shared" ca="1" si="58"/>
        <v>-</v>
      </c>
      <c r="AH263" s="168" t="str">
        <f t="shared" ca="1" si="59"/>
        <v>-</v>
      </c>
      <c r="AI263" s="168">
        <f t="shared" ca="1" si="60"/>
        <v>0</v>
      </c>
      <c r="AJ263" s="170">
        <f t="shared" ca="1" si="61"/>
        <v>0</v>
      </c>
      <c r="AK263" s="168">
        <f t="shared" ref="AK263:AK517" ca="1" si="7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68">
        <f t="shared" ref="AL263:AL517" ca="1" si="7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38" ht="27" customHeight="1" x14ac:dyDescent="0.2">
      <c r="A264" s="56">
        <v>249</v>
      </c>
      <c r="B264" s="309" t="str">
        <f t="shared" ca="1" si="66"/>
        <v>A249</v>
      </c>
      <c r="C264" s="309"/>
      <c r="D264" s="57" t="str">
        <f t="shared" ca="1" si="67"/>
        <v/>
      </c>
      <c r="E264" s="59" t="str">
        <f t="shared" ca="1" si="68"/>
        <v/>
      </c>
      <c r="F264" s="215">
        <f ca="1">IF(LEN(B264)&gt;0,'OBRAČUNANA OSNOVNA PLAČA'!I258,"")</f>
        <v>0</v>
      </c>
      <c r="G264" s="60"/>
      <c r="H264" s="60"/>
      <c r="I264" s="60"/>
      <c r="J264" s="60"/>
      <c r="K264" s="60"/>
      <c r="L264" s="229">
        <f t="shared" si="54"/>
        <v>0</v>
      </c>
      <c r="M264" s="230">
        <f t="shared" ca="1" si="62"/>
        <v>0</v>
      </c>
      <c r="N264" s="230">
        <f t="shared" ca="1" si="63"/>
        <v>0</v>
      </c>
      <c r="O264" s="231">
        <f t="shared" ca="1" si="64"/>
        <v>0</v>
      </c>
      <c r="P264" s="232">
        <f t="shared" ca="1" si="65"/>
        <v>0</v>
      </c>
      <c r="Q264" s="233">
        <f t="shared" ca="1" si="55"/>
        <v>0</v>
      </c>
      <c r="R264" s="233">
        <f ca="1">IF(LEN(B264)&gt;0,'8'!R264-'8'!Q264,"")</f>
        <v>0</v>
      </c>
      <c r="S264" s="234"/>
      <c r="T264" s="34"/>
      <c r="U264" s="34"/>
      <c r="V264" s="34"/>
      <c r="W264" s="34"/>
      <c r="X264" s="34"/>
      <c r="Y264" s="34"/>
      <c r="Z264" s="34"/>
      <c r="AB264" s="167">
        <f>ROW()</f>
        <v>264</v>
      </c>
      <c r="AC264" s="168">
        <f t="shared" ca="1" si="69"/>
        <v>0</v>
      </c>
      <c r="AD264" s="168">
        <f t="shared" ca="1" si="70"/>
        <v>0</v>
      </c>
      <c r="AE264" s="169" t="str">
        <f t="shared" ca="1" si="56"/>
        <v>-</v>
      </c>
      <c r="AF264" s="168" t="str">
        <f t="shared" ca="1" si="57"/>
        <v>-</v>
      </c>
      <c r="AG264" s="169" t="str">
        <f t="shared" ca="1" si="58"/>
        <v>-</v>
      </c>
      <c r="AH264" s="168" t="str">
        <f t="shared" ca="1" si="59"/>
        <v>-</v>
      </c>
      <c r="AI264" s="168">
        <f t="shared" ca="1" si="60"/>
        <v>0</v>
      </c>
      <c r="AJ264" s="170">
        <f t="shared" ca="1" si="61"/>
        <v>0</v>
      </c>
      <c r="AK264" s="168">
        <f t="shared" ca="1" si="71"/>
        <v>0</v>
      </c>
      <c r="AL264" s="168">
        <f t="shared" ca="1" si="72"/>
        <v>0</v>
      </c>
    </row>
    <row r="265" spans="1:38" ht="27" customHeight="1" x14ac:dyDescent="0.2">
      <c r="A265" s="56">
        <v>250</v>
      </c>
      <c r="B265" s="309" t="str">
        <f t="shared" ca="1" si="66"/>
        <v>A250</v>
      </c>
      <c r="C265" s="309"/>
      <c r="D265" s="57" t="str">
        <f t="shared" ca="1" si="67"/>
        <v/>
      </c>
      <c r="E265" s="59" t="str">
        <f t="shared" ca="1" si="68"/>
        <v/>
      </c>
      <c r="F265" s="215">
        <f ca="1">IF(LEN(B265)&gt;0,'OBRAČUNANA OSNOVNA PLAČA'!I259,"")</f>
        <v>0</v>
      </c>
      <c r="G265" s="60"/>
      <c r="H265" s="60"/>
      <c r="I265" s="60"/>
      <c r="J265" s="60"/>
      <c r="K265" s="60"/>
      <c r="L265" s="229">
        <f t="shared" si="54"/>
        <v>0</v>
      </c>
      <c r="M265" s="230">
        <f t="shared" ca="1" si="62"/>
        <v>0</v>
      </c>
      <c r="N265" s="230">
        <f t="shared" ca="1" si="63"/>
        <v>0</v>
      </c>
      <c r="O265" s="231">
        <f t="shared" ca="1" si="64"/>
        <v>0</v>
      </c>
      <c r="P265" s="232">
        <f t="shared" ca="1" si="65"/>
        <v>0</v>
      </c>
      <c r="Q265" s="233">
        <f t="shared" ca="1" si="55"/>
        <v>0</v>
      </c>
      <c r="R265" s="233">
        <f ca="1">IF(LEN(B265)&gt;0,'8'!R265-'8'!Q265,"")</f>
        <v>0</v>
      </c>
      <c r="S265" s="234"/>
      <c r="T265" s="34"/>
      <c r="U265" s="34"/>
      <c r="V265" s="34"/>
      <c r="W265" s="34"/>
      <c r="X265" s="34"/>
      <c r="Y265" s="34"/>
      <c r="Z265" s="34"/>
      <c r="AB265" s="167">
        <f>ROW()</f>
        <v>265</v>
      </c>
      <c r="AC265" s="168">
        <f t="shared" ca="1" si="69"/>
        <v>0</v>
      </c>
      <c r="AD265" s="168">
        <f t="shared" ca="1" si="70"/>
        <v>0</v>
      </c>
      <c r="AE265" s="169" t="str">
        <f t="shared" ca="1" si="56"/>
        <v>-</v>
      </c>
      <c r="AF265" s="168" t="str">
        <f t="shared" ca="1" si="57"/>
        <v>-</v>
      </c>
      <c r="AG265" s="169" t="str">
        <f t="shared" ca="1" si="58"/>
        <v>-</v>
      </c>
      <c r="AH265" s="168" t="str">
        <f t="shared" ca="1" si="59"/>
        <v>-</v>
      </c>
      <c r="AI265" s="168">
        <f t="shared" ca="1" si="60"/>
        <v>0</v>
      </c>
      <c r="AJ265" s="170">
        <f t="shared" ca="1" si="61"/>
        <v>0</v>
      </c>
      <c r="AK265" s="168">
        <f t="shared" ca="1" si="71"/>
        <v>0</v>
      </c>
      <c r="AL265" s="168">
        <f t="shared" ca="1" si="72"/>
        <v>0</v>
      </c>
    </row>
    <row r="266" spans="1:38" ht="27" customHeight="1" x14ac:dyDescent="0.2">
      <c r="A266" s="56">
        <v>251</v>
      </c>
      <c r="B266" s="309" t="str">
        <f t="shared" ca="1" si="66"/>
        <v>A251</v>
      </c>
      <c r="C266" s="309"/>
      <c r="D266" s="57" t="str">
        <f t="shared" ca="1" si="67"/>
        <v/>
      </c>
      <c r="E266" s="59" t="str">
        <f t="shared" ca="1" si="68"/>
        <v/>
      </c>
      <c r="F266" s="215">
        <f ca="1">IF(LEN(B266)&gt;0,'OBRAČUNANA OSNOVNA PLAČA'!I260,"")</f>
        <v>0</v>
      </c>
      <c r="G266" s="60"/>
      <c r="H266" s="60"/>
      <c r="I266" s="60"/>
      <c r="J266" s="60"/>
      <c r="K266" s="60"/>
      <c r="L266" s="229">
        <f t="shared" si="54"/>
        <v>0</v>
      </c>
      <c r="M266" s="230">
        <f t="shared" ca="1" si="62"/>
        <v>0</v>
      </c>
      <c r="N266" s="230">
        <f t="shared" ca="1" si="63"/>
        <v>0</v>
      </c>
      <c r="O266" s="231">
        <f t="shared" ca="1" si="64"/>
        <v>0</v>
      </c>
      <c r="P266" s="232">
        <f t="shared" ca="1" si="65"/>
        <v>0</v>
      </c>
      <c r="Q266" s="233">
        <f t="shared" ca="1" si="55"/>
        <v>0</v>
      </c>
      <c r="R266" s="233">
        <f ca="1">IF(LEN(B266)&gt;0,'8'!R266-'8'!Q266,"")</f>
        <v>0</v>
      </c>
      <c r="S266" s="234"/>
      <c r="T266" s="34"/>
      <c r="U266" s="34"/>
      <c r="V266" s="34"/>
      <c r="W266" s="34"/>
      <c r="X266" s="34"/>
      <c r="Y266" s="34"/>
      <c r="Z266" s="34"/>
      <c r="AB266" s="167">
        <f>ROW()</f>
        <v>266</v>
      </c>
      <c r="AC266" s="168">
        <f t="shared" ca="1" si="69"/>
        <v>0</v>
      </c>
      <c r="AD266" s="168">
        <f t="shared" ca="1" si="70"/>
        <v>0</v>
      </c>
      <c r="AE266" s="169" t="str">
        <f t="shared" ca="1" si="56"/>
        <v>-</v>
      </c>
      <c r="AF266" s="168" t="str">
        <f t="shared" ca="1" si="57"/>
        <v>-</v>
      </c>
      <c r="AG266" s="169" t="str">
        <f t="shared" ca="1" si="58"/>
        <v>-</v>
      </c>
      <c r="AH266" s="168" t="str">
        <f t="shared" ca="1" si="59"/>
        <v>-</v>
      </c>
      <c r="AI266" s="168">
        <f t="shared" ca="1" si="60"/>
        <v>0</v>
      </c>
      <c r="AJ266" s="170">
        <f t="shared" ca="1" si="61"/>
        <v>0</v>
      </c>
      <c r="AK266" s="168">
        <f t="shared" ca="1" si="71"/>
        <v>0</v>
      </c>
      <c r="AL266" s="168">
        <f t="shared" ca="1" si="72"/>
        <v>0</v>
      </c>
    </row>
    <row r="267" spans="1:38" ht="27" customHeight="1" x14ac:dyDescent="0.2">
      <c r="A267" s="56">
        <v>252</v>
      </c>
      <c r="B267" s="309" t="str">
        <f t="shared" ca="1" si="66"/>
        <v>A252</v>
      </c>
      <c r="C267" s="309"/>
      <c r="D267" s="57" t="str">
        <f t="shared" ca="1" si="67"/>
        <v/>
      </c>
      <c r="E267" s="59" t="str">
        <f t="shared" ca="1" si="68"/>
        <v/>
      </c>
      <c r="F267" s="215">
        <f ca="1">IF(LEN(B267)&gt;0,'OBRAČUNANA OSNOVNA PLAČA'!I261,"")</f>
        <v>0</v>
      </c>
      <c r="G267" s="60"/>
      <c r="H267" s="60"/>
      <c r="I267" s="60"/>
      <c r="J267" s="60"/>
      <c r="K267" s="60"/>
      <c r="L267" s="229">
        <f t="shared" si="54"/>
        <v>0</v>
      </c>
      <c r="M267" s="230">
        <f t="shared" ca="1" si="62"/>
        <v>0</v>
      </c>
      <c r="N267" s="230">
        <f t="shared" ca="1" si="63"/>
        <v>0</v>
      </c>
      <c r="O267" s="231">
        <f t="shared" ca="1" si="64"/>
        <v>0</v>
      </c>
      <c r="P267" s="232">
        <f t="shared" ca="1" si="65"/>
        <v>0</v>
      </c>
      <c r="Q267" s="233">
        <f t="shared" ca="1" si="55"/>
        <v>0</v>
      </c>
      <c r="R267" s="233">
        <f ca="1">IF(LEN(B267)&gt;0,'8'!R267-'8'!Q267,"")</f>
        <v>0</v>
      </c>
      <c r="S267" s="234"/>
      <c r="T267" s="34"/>
      <c r="U267" s="34"/>
      <c r="V267" s="34"/>
      <c r="W267" s="34"/>
      <c r="X267" s="34"/>
      <c r="Y267" s="34"/>
      <c r="Z267" s="34"/>
      <c r="AB267" s="167">
        <f>ROW()</f>
        <v>267</v>
      </c>
      <c r="AC267" s="168">
        <f t="shared" ca="1" si="69"/>
        <v>0</v>
      </c>
      <c r="AD267" s="168">
        <f t="shared" ca="1" si="70"/>
        <v>0</v>
      </c>
      <c r="AE267" s="169" t="str">
        <f t="shared" ca="1" si="56"/>
        <v>-</v>
      </c>
      <c r="AF267" s="168" t="str">
        <f t="shared" ca="1" si="57"/>
        <v>-</v>
      </c>
      <c r="AG267" s="169" t="str">
        <f t="shared" ca="1" si="58"/>
        <v>-</v>
      </c>
      <c r="AH267" s="168" t="str">
        <f t="shared" ca="1" si="59"/>
        <v>-</v>
      </c>
      <c r="AI267" s="168">
        <f t="shared" ca="1" si="60"/>
        <v>0</v>
      </c>
      <c r="AJ267" s="170">
        <f t="shared" ca="1" si="61"/>
        <v>0</v>
      </c>
      <c r="AK267" s="168">
        <f t="shared" ca="1" si="71"/>
        <v>0</v>
      </c>
      <c r="AL267" s="168">
        <f t="shared" ca="1" si="72"/>
        <v>0</v>
      </c>
    </row>
    <row r="268" spans="1:38" ht="27" customHeight="1" x14ac:dyDescent="0.2">
      <c r="A268" s="56">
        <v>253</v>
      </c>
      <c r="B268" s="309" t="str">
        <f t="shared" ca="1" si="66"/>
        <v>A253</v>
      </c>
      <c r="C268" s="309"/>
      <c r="D268" s="57" t="str">
        <f t="shared" ca="1" si="67"/>
        <v/>
      </c>
      <c r="E268" s="59" t="str">
        <f t="shared" ca="1" si="68"/>
        <v/>
      </c>
      <c r="F268" s="215">
        <f ca="1">IF(LEN(B268)&gt;0,'OBRAČUNANA OSNOVNA PLAČA'!I262,"")</f>
        <v>0</v>
      </c>
      <c r="G268" s="60"/>
      <c r="H268" s="60"/>
      <c r="I268" s="60"/>
      <c r="J268" s="60"/>
      <c r="K268" s="60"/>
      <c r="L268" s="229">
        <f t="shared" si="54"/>
        <v>0</v>
      </c>
      <c r="M268" s="230">
        <f t="shared" ca="1" si="62"/>
        <v>0</v>
      </c>
      <c r="N268" s="230">
        <f t="shared" ca="1" si="63"/>
        <v>0</v>
      </c>
      <c r="O268" s="231">
        <f t="shared" ca="1" si="64"/>
        <v>0</v>
      </c>
      <c r="P268" s="232">
        <f t="shared" ca="1" si="65"/>
        <v>0</v>
      </c>
      <c r="Q268" s="233">
        <f t="shared" ca="1" si="55"/>
        <v>0</v>
      </c>
      <c r="R268" s="233">
        <f ca="1">IF(LEN(B268)&gt;0,'8'!R268-'8'!Q268,"")</f>
        <v>0</v>
      </c>
      <c r="S268" s="234"/>
      <c r="T268" s="34"/>
      <c r="U268" s="34"/>
      <c r="V268" s="34"/>
      <c r="W268" s="34"/>
      <c r="X268" s="34"/>
      <c r="Y268" s="34"/>
      <c r="Z268" s="34"/>
      <c r="AB268" s="167">
        <f>ROW()</f>
        <v>268</v>
      </c>
      <c r="AC268" s="168">
        <f t="shared" ca="1" si="69"/>
        <v>0</v>
      </c>
      <c r="AD268" s="168">
        <f t="shared" ca="1" si="70"/>
        <v>0</v>
      </c>
      <c r="AE268" s="169" t="str">
        <f t="shared" ca="1" si="56"/>
        <v>-</v>
      </c>
      <c r="AF268" s="168" t="str">
        <f t="shared" ca="1" si="57"/>
        <v>-</v>
      </c>
      <c r="AG268" s="169" t="str">
        <f t="shared" ca="1" si="58"/>
        <v>-</v>
      </c>
      <c r="AH268" s="168" t="str">
        <f t="shared" ca="1" si="59"/>
        <v>-</v>
      </c>
      <c r="AI268" s="168">
        <f t="shared" ca="1" si="60"/>
        <v>0</v>
      </c>
      <c r="AJ268" s="170">
        <f t="shared" ca="1" si="61"/>
        <v>0</v>
      </c>
      <c r="AK268" s="168">
        <f t="shared" ca="1" si="71"/>
        <v>0</v>
      </c>
      <c r="AL268" s="168">
        <f t="shared" ca="1" si="72"/>
        <v>0</v>
      </c>
    </row>
    <row r="269" spans="1:38" ht="27" customHeight="1" x14ac:dyDescent="0.2">
      <c r="A269" s="56">
        <v>254</v>
      </c>
      <c r="B269" s="309" t="str">
        <f t="shared" ca="1" si="66"/>
        <v>A254</v>
      </c>
      <c r="C269" s="309"/>
      <c r="D269" s="57" t="str">
        <f t="shared" ca="1" si="67"/>
        <v/>
      </c>
      <c r="E269" s="59" t="str">
        <f t="shared" ca="1" si="68"/>
        <v/>
      </c>
      <c r="F269" s="215">
        <f ca="1">IF(LEN(B269)&gt;0,'OBRAČUNANA OSNOVNA PLAČA'!I263,"")</f>
        <v>0</v>
      </c>
      <c r="G269" s="60"/>
      <c r="H269" s="60"/>
      <c r="I269" s="60"/>
      <c r="J269" s="60"/>
      <c r="K269" s="60"/>
      <c r="L269" s="229">
        <f t="shared" si="54"/>
        <v>0</v>
      </c>
      <c r="M269" s="230">
        <f t="shared" ca="1" si="62"/>
        <v>0</v>
      </c>
      <c r="N269" s="230">
        <f t="shared" ca="1" si="63"/>
        <v>0</v>
      </c>
      <c r="O269" s="231">
        <f t="shared" ca="1" si="64"/>
        <v>0</v>
      </c>
      <c r="P269" s="232">
        <f t="shared" ca="1" si="65"/>
        <v>0</v>
      </c>
      <c r="Q269" s="233">
        <f t="shared" ca="1" si="55"/>
        <v>0</v>
      </c>
      <c r="R269" s="233">
        <f ca="1">IF(LEN(B269)&gt;0,'8'!R269-'8'!Q269,"")</f>
        <v>0</v>
      </c>
      <c r="S269" s="234"/>
      <c r="T269" s="34"/>
      <c r="U269" s="34"/>
      <c r="V269" s="34"/>
      <c r="W269" s="34"/>
      <c r="X269" s="34"/>
      <c r="Y269" s="34"/>
      <c r="Z269" s="34"/>
      <c r="AB269" s="167">
        <f>ROW()</f>
        <v>269</v>
      </c>
      <c r="AC269" s="168">
        <f t="shared" ca="1" si="69"/>
        <v>0</v>
      </c>
      <c r="AD269" s="168">
        <f t="shared" ca="1" si="70"/>
        <v>0</v>
      </c>
      <c r="AE269" s="169" t="str">
        <f t="shared" ca="1" si="56"/>
        <v>-</v>
      </c>
      <c r="AF269" s="168" t="str">
        <f t="shared" ca="1" si="57"/>
        <v>-</v>
      </c>
      <c r="AG269" s="169" t="str">
        <f t="shared" ca="1" si="58"/>
        <v>-</v>
      </c>
      <c r="AH269" s="168" t="str">
        <f t="shared" ca="1" si="59"/>
        <v>-</v>
      </c>
      <c r="AI269" s="168">
        <f t="shared" ca="1" si="60"/>
        <v>0</v>
      </c>
      <c r="AJ269" s="170">
        <f t="shared" ca="1" si="61"/>
        <v>0</v>
      </c>
      <c r="AK269" s="168">
        <f t="shared" ca="1" si="71"/>
        <v>0</v>
      </c>
      <c r="AL269" s="168">
        <f t="shared" ca="1" si="72"/>
        <v>0</v>
      </c>
    </row>
    <row r="270" spans="1:38" ht="27" customHeight="1" x14ac:dyDescent="0.2">
      <c r="A270" s="56">
        <v>255</v>
      </c>
      <c r="B270" s="309" t="str">
        <f t="shared" ca="1" si="66"/>
        <v>A255</v>
      </c>
      <c r="C270" s="309"/>
      <c r="D270" s="57" t="str">
        <f t="shared" ca="1" si="67"/>
        <v/>
      </c>
      <c r="E270" s="59" t="str">
        <f t="shared" ca="1" si="68"/>
        <v/>
      </c>
      <c r="F270" s="215">
        <f ca="1">IF(LEN(B270)&gt;0,'OBRAČUNANA OSNOVNA PLAČA'!I264,"")</f>
        <v>0</v>
      </c>
      <c r="G270" s="60"/>
      <c r="H270" s="60"/>
      <c r="I270" s="60"/>
      <c r="J270" s="60"/>
      <c r="K270" s="60"/>
      <c r="L270" s="229">
        <f t="shared" si="54"/>
        <v>0</v>
      </c>
      <c r="M270" s="230">
        <f t="shared" ca="1" si="62"/>
        <v>0</v>
      </c>
      <c r="N270" s="230">
        <f t="shared" ca="1" si="63"/>
        <v>0</v>
      </c>
      <c r="O270" s="231">
        <f t="shared" ca="1" si="64"/>
        <v>0</v>
      </c>
      <c r="P270" s="232">
        <f t="shared" ca="1" si="65"/>
        <v>0</v>
      </c>
      <c r="Q270" s="233">
        <f t="shared" ca="1" si="55"/>
        <v>0</v>
      </c>
      <c r="R270" s="233">
        <f ca="1">IF(LEN(B270)&gt;0,'8'!R270-'8'!Q270,"")</f>
        <v>0</v>
      </c>
      <c r="S270" s="234"/>
      <c r="T270" s="34"/>
      <c r="U270" s="34"/>
      <c r="V270" s="34"/>
      <c r="W270" s="34"/>
      <c r="X270" s="34"/>
      <c r="Y270" s="34"/>
      <c r="Z270" s="34"/>
      <c r="AB270" s="167">
        <f>ROW()</f>
        <v>270</v>
      </c>
      <c r="AC270" s="168">
        <f t="shared" ca="1" si="69"/>
        <v>0</v>
      </c>
      <c r="AD270" s="168">
        <f t="shared" ca="1" si="70"/>
        <v>0</v>
      </c>
      <c r="AE270" s="169" t="str">
        <f t="shared" ca="1" si="56"/>
        <v>-</v>
      </c>
      <c r="AF270" s="168" t="str">
        <f t="shared" ca="1" si="57"/>
        <v>-</v>
      </c>
      <c r="AG270" s="169" t="str">
        <f t="shared" ca="1" si="58"/>
        <v>-</v>
      </c>
      <c r="AH270" s="168" t="str">
        <f t="shared" ca="1" si="59"/>
        <v>-</v>
      </c>
      <c r="AI270" s="168">
        <f t="shared" ca="1" si="60"/>
        <v>0</v>
      </c>
      <c r="AJ270" s="170">
        <f t="shared" ca="1" si="61"/>
        <v>0</v>
      </c>
      <c r="AK270" s="168">
        <f t="shared" ca="1" si="71"/>
        <v>0</v>
      </c>
      <c r="AL270" s="168">
        <f t="shared" ca="1" si="72"/>
        <v>0</v>
      </c>
    </row>
    <row r="271" spans="1:38" ht="27" customHeight="1" x14ac:dyDescent="0.2">
      <c r="A271" s="56">
        <v>256</v>
      </c>
      <c r="B271" s="309" t="str">
        <f t="shared" ca="1" si="66"/>
        <v>A256</v>
      </c>
      <c r="C271" s="309"/>
      <c r="D271" s="57" t="str">
        <f t="shared" ca="1" si="67"/>
        <v/>
      </c>
      <c r="E271" s="59" t="str">
        <f t="shared" ca="1" si="68"/>
        <v/>
      </c>
      <c r="F271" s="215">
        <f ca="1">IF(LEN(B271)&gt;0,'OBRAČUNANA OSNOVNA PLAČA'!I265,"")</f>
        <v>0</v>
      </c>
      <c r="G271" s="60"/>
      <c r="H271" s="60"/>
      <c r="I271" s="60"/>
      <c r="J271" s="60"/>
      <c r="K271" s="60"/>
      <c r="L271" s="229">
        <f t="shared" si="54"/>
        <v>0</v>
      </c>
      <c r="M271" s="230">
        <f t="shared" ca="1" si="62"/>
        <v>0</v>
      </c>
      <c r="N271" s="230">
        <f t="shared" ca="1" si="63"/>
        <v>0</v>
      </c>
      <c r="O271" s="231">
        <f t="shared" ca="1" si="64"/>
        <v>0</v>
      </c>
      <c r="P271" s="232">
        <f t="shared" ca="1" si="65"/>
        <v>0</v>
      </c>
      <c r="Q271" s="233">
        <f t="shared" ca="1" si="55"/>
        <v>0</v>
      </c>
      <c r="R271" s="233">
        <f ca="1">IF(LEN(B271)&gt;0,'8'!R271-'8'!Q271,"")</f>
        <v>0</v>
      </c>
      <c r="S271" s="234"/>
      <c r="T271" s="34"/>
      <c r="U271" s="34"/>
      <c r="V271" s="34"/>
      <c r="W271" s="34"/>
      <c r="X271" s="34"/>
      <c r="Y271" s="34"/>
      <c r="Z271" s="34"/>
      <c r="AB271" s="167">
        <f>ROW()</f>
        <v>271</v>
      </c>
      <c r="AC271" s="168">
        <f t="shared" ca="1" si="69"/>
        <v>0</v>
      </c>
      <c r="AD271" s="168">
        <f t="shared" ca="1" si="70"/>
        <v>0</v>
      </c>
      <c r="AE271" s="169" t="str">
        <f t="shared" ca="1" si="56"/>
        <v>-</v>
      </c>
      <c r="AF271" s="168" t="str">
        <f t="shared" ca="1" si="57"/>
        <v>-</v>
      </c>
      <c r="AG271" s="169" t="str">
        <f t="shared" ca="1" si="58"/>
        <v>-</v>
      </c>
      <c r="AH271" s="168" t="str">
        <f t="shared" ca="1" si="59"/>
        <v>-</v>
      </c>
      <c r="AI271" s="168">
        <f t="shared" ca="1" si="60"/>
        <v>0</v>
      </c>
      <c r="AJ271" s="170">
        <f t="shared" ca="1" si="61"/>
        <v>0</v>
      </c>
      <c r="AK271" s="168">
        <f t="shared" ca="1" si="71"/>
        <v>0</v>
      </c>
      <c r="AL271" s="168">
        <f t="shared" ca="1" si="72"/>
        <v>0</v>
      </c>
    </row>
    <row r="272" spans="1:38" ht="27" customHeight="1" x14ac:dyDescent="0.2">
      <c r="A272" s="56">
        <v>257</v>
      </c>
      <c r="B272" s="309" t="str">
        <f t="shared" ca="1" si="66"/>
        <v>A257</v>
      </c>
      <c r="C272" s="309"/>
      <c r="D272" s="57" t="str">
        <f t="shared" ca="1" si="67"/>
        <v/>
      </c>
      <c r="E272" s="59" t="str">
        <f t="shared" ca="1" si="68"/>
        <v/>
      </c>
      <c r="F272" s="215">
        <f ca="1">IF(LEN(B272)&gt;0,'OBRAČUNANA OSNOVNA PLAČA'!I266,"")</f>
        <v>0</v>
      </c>
      <c r="G272" s="60"/>
      <c r="H272" s="60"/>
      <c r="I272" s="60"/>
      <c r="J272" s="60"/>
      <c r="K272" s="60"/>
      <c r="L272" s="229">
        <f t="shared" ref="L272:L335" si="73">+G272+H272+I272+J272+K272</f>
        <v>0</v>
      </c>
      <c r="M272" s="230">
        <f t="shared" ca="1" si="62"/>
        <v>0</v>
      </c>
      <c r="N272" s="230">
        <f t="shared" ca="1" si="63"/>
        <v>0</v>
      </c>
      <c r="O272" s="231">
        <f t="shared" ca="1" si="64"/>
        <v>0</v>
      </c>
      <c r="P272" s="232">
        <f t="shared" ca="1" si="65"/>
        <v>0</v>
      </c>
      <c r="Q272" s="233">
        <f t="shared" ref="Q272:Q335" ca="1" si="74">MIN(P272,R272)</f>
        <v>0</v>
      </c>
      <c r="R272" s="233">
        <f ca="1">IF(LEN(B272)&gt;0,'8'!R272-'8'!Q272,"")</f>
        <v>0</v>
      </c>
      <c r="S272" s="234"/>
      <c r="T272" s="34"/>
      <c r="U272" s="34"/>
      <c r="V272" s="34"/>
      <c r="W272" s="34"/>
      <c r="X272" s="34"/>
      <c r="Y272" s="34"/>
      <c r="Z272" s="34"/>
      <c r="AB272" s="167">
        <f>ROW()</f>
        <v>272</v>
      </c>
      <c r="AC272" s="168">
        <f t="shared" ca="1" si="69"/>
        <v>0</v>
      </c>
      <c r="AD272" s="168">
        <f t="shared" ca="1" si="70"/>
        <v>0</v>
      </c>
      <c r="AE272" s="169" t="str">
        <f t="shared" ref="AE272:AE335" ca="1" si="75">IF(AC272&gt;=AD272,"-",$L272/(5*MAX($M$1021:$M$1022)))</f>
        <v>-</v>
      </c>
      <c r="AF272" s="168" t="str">
        <f t="shared" ref="AF272:AF335" ca="1" si="76">IF(AC272&gt;=AD272,"-",$L272/(5*MAX($M$1021:$M$1022))*AK272)</f>
        <v>-</v>
      </c>
      <c r="AG272" s="169" t="str">
        <f t="shared" ref="AG272:AG335" ca="1" si="77">IF(AE272="-","-",AE272*$AF$1017)</f>
        <v>-</v>
      </c>
      <c r="AH272" s="168" t="str">
        <f t="shared" ref="AH272:AH335" ca="1" si="78">IF(AF272="-","-",AF272*$AF$1017)</f>
        <v>-</v>
      </c>
      <c r="AI272" s="168">
        <f t="shared" ref="AI272:AI335" ca="1" si="79">IF(AG272="-",0,MIN(AH272,R272))</f>
        <v>0</v>
      </c>
      <c r="AJ272" s="170">
        <f t="shared" ref="AJ272:AJ335" ca="1" si="80">+AD272-AC272</f>
        <v>0</v>
      </c>
      <c r="AK272" s="168">
        <f t="shared" ca="1" si="71"/>
        <v>0</v>
      </c>
      <c r="AL272" s="168">
        <f t="shared" ca="1" si="72"/>
        <v>0</v>
      </c>
    </row>
    <row r="273" spans="1:38" ht="27" customHeight="1" x14ac:dyDescent="0.2">
      <c r="A273" s="56">
        <v>258</v>
      </c>
      <c r="B273" s="309" t="str">
        <f t="shared" ca="1" si="66"/>
        <v>A258</v>
      </c>
      <c r="C273" s="309"/>
      <c r="D273" s="57" t="str">
        <f t="shared" ca="1" si="67"/>
        <v/>
      </c>
      <c r="E273" s="59" t="str">
        <f t="shared" ca="1" si="68"/>
        <v/>
      </c>
      <c r="F273" s="215">
        <f ca="1">IF(LEN(B273)&gt;0,'OBRAČUNANA OSNOVNA PLAČA'!I267,"")</f>
        <v>0</v>
      </c>
      <c r="G273" s="60"/>
      <c r="H273" s="60"/>
      <c r="I273" s="60"/>
      <c r="J273" s="60"/>
      <c r="K273" s="60"/>
      <c r="L273" s="229">
        <f t="shared" si="73"/>
        <v>0</v>
      </c>
      <c r="M273" s="230">
        <f t="shared" ref="M273:M336" ca="1" si="81">IF(LEN(B273)&gt;0,L273/5,"")</f>
        <v>0</v>
      </c>
      <c r="N273" s="230">
        <f t="shared" ref="N273:N336" ca="1" si="82">IF(LEN(B273)&gt;0,F273*M273,"")</f>
        <v>0</v>
      </c>
      <c r="O273" s="231">
        <f t="shared" ref="O273:O336" ca="1" si="83">IF(LEN(B273)&gt;0,M273*$P$1017,"")</f>
        <v>0</v>
      </c>
      <c r="P273" s="232">
        <f t="shared" ref="P273:P336" ca="1" si="84">IF(LEN(B273)&gt;0,F273*O273,"")</f>
        <v>0</v>
      </c>
      <c r="Q273" s="233">
        <f t="shared" ca="1" si="74"/>
        <v>0</v>
      </c>
      <c r="R273" s="233">
        <f ca="1">IF(LEN(B273)&gt;0,'8'!R273-'8'!Q273,"")</f>
        <v>0</v>
      </c>
      <c r="S273" s="234"/>
      <c r="T273" s="34"/>
      <c r="U273" s="34"/>
      <c r="V273" s="34"/>
      <c r="W273" s="34"/>
      <c r="X273" s="34"/>
      <c r="Y273" s="34"/>
      <c r="Z273" s="34"/>
      <c r="AB273" s="167">
        <f>ROW()</f>
        <v>273</v>
      </c>
      <c r="AC273" s="168">
        <f t="shared" ca="1" si="69"/>
        <v>0</v>
      </c>
      <c r="AD273" s="168">
        <f t="shared" ca="1" si="70"/>
        <v>0</v>
      </c>
      <c r="AE273" s="169" t="str">
        <f t="shared" ca="1" si="75"/>
        <v>-</v>
      </c>
      <c r="AF273" s="168" t="str">
        <f t="shared" ca="1" si="76"/>
        <v>-</v>
      </c>
      <c r="AG273" s="169" t="str">
        <f t="shared" ca="1" si="77"/>
        <v>-</v>
      </c>
      <c r="AH273" s="168" t="str">
        <f t="shared" ca="1" si="78"/>
        <v>-</v>
      </c>
      <c r="AI273" s="168">
        <f t="shared" ca="1" si="79"/>
        <v>0</v>
      </c>
      <c r="AJ273" s="170">
        <f t="shared" ca="1" si="80"/>
        <v>0</v>
      </c>
      <c r="AK273" s="168">
        <f t="shared" ca="1" si="71"/>
        <v>0</v>
      </c>
      <c r="AL273" s="168">
        <f t="shared" ca="1" si="72"/>
        <v>0</v>
      </c>
    </row>
    <row r="274" spans="1:38" ht="27" customHeight="1" x14ac:dyDescent="0.2">
      <c r="A274" s="56">
        <v>259</v>
      </c>
      <c r="B274" s="309" t="str">
        <f t="shared" ca="1" si="66"/>
        <v>A259</v>
      </c>
      <c r="C274" s="309"/>
      <c r="D274" s="57" t="str">
        <f t="shared" ca="1" si="67"/>
        <v/>
      </c>
      <c r="E274" s="59" t="str">
        <f t="shared" ca="1" si="68"/>
        <v/>
      </c>
      <c r="F274" s="215">
        <f ca="1">IF(LEN(B274)&gt;0,'OBRAČUNANA OSNOVNA PLAČA'!I268,"")</f>
        <v>0</v>
      </c>
      <c r="G274" s="60"/>
      <c r="H274" s="60"/>
      <c r="I274" s="60"/>
      <c r="J274" s="60"/>
      <c r="K274" s="60"/>
      <c r="L274" s="229">
        <f t="shared" si="73"/>
        <v>0</v>
      </c>
      <c r="M274" s="230">
        <f t="shared" ca="1" si="81"/>
        <v>0</v>
      </c>
      <c r="N274" s="230">
        <f t="shared" ca="1" si="82"/>
        <v>0</v>
      </c>
      <c r="O274" s="231">
        <f t="shared" ca="1" si="83"/>
        <v>0</v>
      </c>
      <c r="P274" s="232">
        <f t="shared" ca="1" si="84"/>
        <v>0</v>
      </c>
      <c r="Q274" s="233">
        <f t="shared" ca="1" si="74"/>
        <v>0</v>
      </c>
      <c r="R274" s="233">
        <f ca="1">IF(LEN(B274)&gt;0,'8'!R274-'8'!Q274,"")</f>
        <v>0</v>
      </c>
      <c r="S274" s="234"/>
      <c r="T274" s="34"/>
      <c r="U274" s="34"/>
      <c r="V274" s="34"/>
      <c r="W274" s="34"/>
      <c r="X274" s="34"/>
      <c r="Y274" s="34"/>
      <c r="Z274" s="34"/>
      <c r="AB274" s="167">
        <f>ROW()</f>
        <v>274</v>
      </c>
      <c r="AC274" s="168">
        <f t="shared" ca="1" si="69"/>
        <v>0</v>
      </c>
      <c r="AD274" s="168">
        <f t="shared" ca="1" si="70"/>
        <v>0</v>
      </c>
      <c r="AE274" s="169" t="str">
        <f t="shared" ca="1" si="75"/>
        <v>-</v>
      </c>
      <c r="AF274" s="168" t="str">
        <f t="shared" ca="1" si="76"/>
        <v>-</v>
      </c>
      <c r="AG274" s="169" t="str">
        <f t="shared" ca="1" si="77"/>
        <v>-</v>
      </c>
      <c r="AH274" s="168" t="str">
        <f t="shared" ca="1" si="78"/>
        <v>-</v>
      </c>
      <c r="AI274" s="168">
        <f t="shared" ca="1" si="79"/>
        <v>0</v>
      </c>
      <c r="AJ274" s="170">
        <f t="shared" ca="1" si="80"/>
        <v>0</v>
      </c>
      <c r="AK274" s="168">
        <f t="shared" ca="1" si="71"/>
        <v>0</v>
      </c>
      <c r="AL274" s="168">
        <f t="shared" ca="1" si="72"/>
        <v>0</v>
      </c>
    </row>
    <row r="275" spans="1:38" ht="27" customHeight="1" x14ac:dyDescent="0.2">
      <c r="A275" s="56">
        <v>260</v>
      </c>
      <c r="B275" s="309" t="str">
        <f t="shared" ca="1" si="66"/>
        <v>A260</v>
      </c>
      <c r="C275" s="309"/>
      <c r="D275" s="57" t="str">
        <f t="shared" ca="1" si="67"/>
        <v/>
      </c>
      <c r="E275" s="59" t="str">
        <f t="shared" ca="1" si="68"/>
        <v/>
      </c>
      <c r="F275" s="215">
        <f ca="1">IF(LEN(B275)&gt;0,'OBRAČUNANA OSNOVNA PLAČA'!I269,"")</f>
        <v>0</v>
      </c>
      <c r="G275" s="60"/>
      <c r="H275" s="60"/>
      <c r="I275" s="60"/>
      <c r="J275" s="60"/>
      <c r="K275" s="60"/>
      <c r="L275" s="229">
        <f t="shared" si="73"/>
        <v>0</v>
      </c>
      <c r="M275" s="230">
        <f t="shared" ca="1" si="81"/>
        <v>0</v>
      </c>
      <c r="N275" s="230">
        <f t="shared" ca="1" si="82"/>
        <v>0</v>
      </c>
      <c r="O275" s="231">
        <f t="shared" ca="1" si="83"/>
        <v>0</v>
      </c>
      <c r="P275" s="232">
        <f t="shared" ca="1" si="84"/>
        <v>0</v>
      </c>
      <c r="Q275" s="233">
        <f t="shared" ca="1" si="74"/>
        <v>0</v>
      </c>
      <c r="R275" s="233">
        <f ca="1">IF(LEN(B275)&gt;0,'8'!R275-'8'!Q275,"")</f>
        <v>0</v>
      </c>
      <c r="S275" s="234"/>
      <c r="T275" s="34"/>
      <c r="U275" s="34"/>
      <c r="V275" s="34"/>
      <c r="W275" s="34"/>
      <c r="X275" s="34"/>
      <c r="Y275" s="34"/>
      <c r="Z275" s="34"/>
      <c r="AB275" s="167">
        <f>ROW()</f>
        <v>275</v>
      </c>
      <c r="AC275" s="168">
        <f t="shared" ca="1" si="69"/>
        <v>0</v>
      </c>
      <c r="AD275" s="168">
        <f t="shared" ca="1" si="70"/>
        <v>0</v>
      </c>
      <c r="AE275" s="169" t="str">
        <f t="shared" ca="1" si="75"/>
        <v>-</v>
      </c>
      <c r="AF275" s="168" t="str">
        <f t="shared" ca="1" si="76"/>
        <v>-</v>
      </c>
      <c r="AG275" s="169" t="str">
        <f t="shared" ca="1" si="77"/>
        <v>-</v>
      </c>
      <c r="AH275" s="168" t="str">
        <f t="shared" ca="1" si="78"/>
        <v>-</v>
      </c>
      <c r="AI275" s="168">
        <f t="shared" ca="1" si="79"/>
        <v>0</v>
      </c>
      <c r="AJ275" s="170">
        <f t="shared" ca="1" si="80"/>
        <v>0</v>
      </c>
      <c r="AK275" s="168">
        <f t="shared" ca="1" si="71"/>
        <v>0</v>
      </c>
      <c r="AL275" s="168">
        <f t="shared" ca="1" si="72"/>
        <v>0</v>
      </c>
    </row>
    <row r="276" spans="1:38" ht="27" customHeight="1" x14ac:dyDescent="0.2">
      <c r="A276" s="56">
        <v>261</v>
      </c>
      <c r="B276" s="309" t="str">
        <f t="shared" ca="1" si="66"/>
        <v>A261</v>
      </c>
      <c r="C276" s="309"/>
      <c r="D276" s="57" t="str">
        <f t="shared" ca="1" si="67"/>
        <v/>
      </c>
      <c r="E276" s="59" t="str">
        <f t="shared" ca="1" si="68"/>
        <v/>
      </c>
      <c r="F276" s="215">
        <f ca="1">IF(LEN(B276)&gt;0,'OBRAČUNANA OSNOVNA PLAČA'!I270,"")</f>
        <v>0</v>
      </c>
      <c r="G276" s="60"/>
      <c r="H276" s="60"/>
      <c r="I276" s="60"/>
      <c r="J276" s="60"/>
      <c r="K276" s="60"/>
      <c r="L276" s="229">
        <f t="shared" si="73"/>
        <v>0</v>
      </c>
      <c r="M276" s="230">
        <f t="shared" ca="1" si="81"/>
        <v>0</v>
      </c>
      <c r="N276" s="230">
        <f t="shared" ca="1" si="82"/>
        <v>0</v>
      </c>
      <c r="O276" s="231">
        <f t="shared" ca="1" si="83"/>
        <v>0</v>
      </c>
      <c r="P276" s="232">
        <f t="shared" ca="1" si="84"/>
        <v>0</v>
      </c>
      <c r="Q276" s="233">
        <f t="shared" ca="1" si="74"/>
        <v>0</v>
      </c>
      <c r="R276" s="233">
        <f ca="1">IF(LEN(B276)&gt;0,'8'!R276-'8'!Q276,"")</f>
        <v>0</v>
      </c>
      <c r="S276" s="234"/>
      <c r="T276" s="34"/>
      <c r="U276" s="34"/>
      <c r="V276" s="34"/>
      <c r="W276" s="34"/>
      <c r="X276" s="34"/>
      <c r="Y276" s="34"/>
      <c r="Z276" s="34"/>
      <c r="AB276" s="167">
        <f>ROW()</f>
        <v>276</v>
      </c>
      <c r="AC276" s="168">
        <f t="shared" ca="1" si="69"/>
        <v>0</v>
      </c>
      <c r="AD276" s="168">
        <f t="shared" ca="1" si="70"/>
        <v>0</v>
      </c>
      <c r="AE276" s="169" t="str">
        <f t="shared" ca="1" si="75"/>
        <v>-</v>
      </c>
      <c r="AF276" s="168" t="str">
        <f t="shared" ca="1" si="76"/>
        <v>-</v>
      </c>
      <c r="AG276" s="169" t="str">
        <f t="shared" ca="1" si="77"/>
        <v>-</v>
      </c>
      <c r="AH276" s="168" t="str">
        <f t="shared" ca="1" si="78"/>
        <v>-</v>
      </c>
      <c r="AI276" s="168">
        <f t="shared" ca="1" si="79"/>
        <v>0</v>
      </c>
      <c r="AJ276" s="170">
        <f t="shared" ca="1" si="80"/>
        <v>0</v>
      </c>
      <c r="AK276" s="168">
        <f t="shared" ca="1" si="71"/>
        <v>0</v>
      </c>
      <c r="AL276" s="168">
        <f t="shared" ca="1" si="72"/>
        <v>0</v>
      </c>
    </row>
    <row r="277" spans="1:38" ht="27" customHeight="1" x14ac:dyDescent="0.2">
      <c r="A277" s="56">
        <v>262</v>
      </c>
      <c r="B277" s="309" t="str">
        <f t="shared" ca="1" si="66"/>
        <v>A262</v>
      </c>
      <c r="C277" s="309"/>
      <c r="D277" s="57" t="str">
        <f t="shared" ca="1" si="67"/>
        <v/>
      </c>
      <c r="E277" s="59" t="str">
        <f t="shared" ca="1" si="68"/>
        <v/>
      </c>
      <c r="F277" s="215">
        <f ca="1">IF(LEN(B277)&gt;0,'OBRAČUNANA OSNOVNA PLAČA'!I271,"")</f>
        <v>0</v>
      </c>
      <c r="G277" s="60"/>
      <c r="H277" s="60"/>
      <c r="I277" s="60"/>
      <c r="J277" s="60"/>
      <c r="K277" s="60"/>
      <c r="L277" s="229">
        <f t="shared" si="73"/>
        <v>0</v>
      </c>
      <c r="M277" s="230">
        <f t="shared" ca="1" si="81"/>
        <v>0</v>
      </c>
      <c r="N277" s="230">
        <f t="shared" ca="1" si="82"/>
        <v>0</v>
      </c>
      <c r="O277" s="231">
        <f t="shared" ca="1" si="83"/>
        <v>0</v>
      </c>
      <c r="P277" s="232">
        <f t="shared" ca="1" si="84"/>
        <v>0</v>
      </c>
      <c r="Q277" s="233">
        <f t="shared" ca="1" si="74"/>
        <v>0</v>
      </c>
      <c r="R277" s="233">
        <f ca="1">IF(LEN(B277)&gt;0,'8'!R277-'8'!Q277,"")</f>
        <v>0</v>
      </c>
      <c r="S277" s="234"/>
      <c r="T277" s="34"/>
      <c r="U277" s="34"/>
      <c r="V277" s="34"/>
      <c r="W277" s="34"/>
      <c r="X277" s="34"/>
      <c r="Y277" s="34"/>
      <c r="Z277" s="34"/>
      <c r="AB277" s="167">
        <f>ROW()</f>
        <v>277</v>
      </c>
      <c r="AC277" s="168">
        <f t="shared" ca="1" si="69"/>
        <v>0</v>
      </c>
      <c r="AD277" s="168">
        <f t="shared" ca="1" si="70"/>
        <v>0</v>
      </c>
      <c r="AE277" s="169" t="str">
        <f t="shared" ca="1" si="75"/>
        <v>-</v>
      </c>
      <c r="AF277" s="168" t="str">
        <f t="shared" ca="1" si="76"/>
        <v>-</v>
      </c>
      <c r="AG277" s="169" t="str">
        <f t="shared" ca="1" si="77"/>
        <v>-</v>
      </c>
      <c r="AH277" s="168" t="str">
        <f t="shared" ca="1" si="78"/>
        <v>-</v>
      </c>
      <c r="AI277" s="168">
        <f t="shared" ca="1" si="79"/>
        <v>0</v>
      </c>
      <c r="AJ277" s="170">
        <f t="shared" ca="1" si="80"/>
        <v>0</v>
      </c>
      <c r="AK277" s="168">
        <f t="shared" ca="1" si="71"/>
        <v>0</v>
      </c>
      <c r="AL277" s="168">
        <f t="shared" ca="1" si="72"/>
        <v>0</v>
      </c>
    </row>
    <row r="278" spans="1:38" ht="27" customHeight="1" x14ac:dyDescent="0.2">
      <c r="A278" s="56">
        <v>263</v>
      </c>
      <c r="B278" s="309" t="str">
        <f t="shared" ca="1" si="66"/>
        <v>A263</v>
      </c>
      <c r="C278" s="309"/>
      <c r="D278" s="57" t="str">
        <f t="shared" ca="1" si="67"/>
        <v/>
      </c>
      <c r="E278" s="59" t="str">
        <f t="shared" ca="1" si="68"/>
        <v/>
      </c>
      <c r="F278" s="215">
        <f ca="1">IF(LEN(B278)&gt;0,'OBRAČUNANA OSNOVNA PLAČA'!I272,"")</f>
        <v>0</v>
      </c>
      <c r="G278" s="60"/>
      <c r="H278" s="60"/>
      <c r="I278" s="60"/>
      <c r="J278" s="60"/>
      <c r="K278" s="60"/>
      <c r="L278" s="229">
        <f t="shared" si="73"/>
        <v>0</v>
      </c>
      <c r="M278" s="230">
        <f t="shared" ca="1" si="81"/>
        <v>0</v>
      </c>
      <c r="N278" s="230">
        <f t="shared" ca="1" si="82"/>
        <v>0</v>
      </c>
      <c r="O278" s="231">
        <f t="shared" ca="1" si="83"/>
        <v>0</v>
      </c>
      <c r="P278" s="232">
        <f t="shared" ca="1" si="84"/>
        <v>0</v>
      </c>
      <c r="Q278" s="233">
        <f t="shared" ca="1" si="74"/>
        <v>0</v>
      </c>
      <c r="R278" s="233">
        <f ca="1">IF(LEN(B278)&gt;0,'8'!R278-'8'!Q278,"")</f>
        <v>0</v>
      </c>
      <c r="S278" s="234"/>
      <c r="T278" s="34"/>
      <c r="U278" s="34"/>
      <c r="V278" s="34"/>
      <c r="W278" s="34"/>
      <c r="X278" s="34"/>
      <c r="Y278" s="34"/>
      <c r="Z278" s="34"/>
      <c r="AB278" s="167">
        <f>ROW()</f>
        <v>278</v>
      </c>
      <c r="AC278" s="168">
        <f t="shared" ca="1" si="69"/>
        <v>0</v>
      </c>
      <c r="AD278" s="168">
        <f t="shared" ca="1" si="70"/>
        <v>0</v>
      </c>
      <c r="AE278" s="169" t="str">
        <f t="shared" ca="1" si="75"/>
        <v>-</v>
      </c>
      <c r="AF278" s="168" t="str">
        <f t="shared" ca="1" si="76"/>
        <v>-</v>
      </c>
      <c r="AG278" s="169" t="str">
        <f t="shared" ca="1" si="77"/>
        <v>-</v>
      </c>
      <c r="AH278" s="168" t="str">
        <f t="shared" ca="1" si="78"/>
        <v>-</v>
      </c>
      <c r="AI278" s="168">
        <f t="shared" ca="1" si="79"/>
        <v>0</v>
      </c>
      <c r="AJ278" s="170">
        <f t="shared" ca="1" si="80"/>
        <v>0</v>
      </c>
      <c r="AK278" s="168">
        <f t="shared" ca="1" si="71"/>
        <v>0</v>
      </c>
      <c r="AL278" s="168">
        <f t="shared" ca="1" si="72"/>
        <v>0</v>
      </c>
    </row>
    <row r="279" spans="1:38" ht="27" customHeight="1" x14ac:dyDescent="0.2">
      <c r="A279" s="56">
        <v>264</v>
      </c>
      <c r="B279" s="309" t="str">
        <f t="shared" ca="1" si="66"/>
        <v>A264</v>
      </c>
      <c r="C279" s="309"/>
      <c r="D279" s="57" t="str">
        <f t="shared" ca="1" si="67"/>
        <v/>
      </c>
      <c r="E279" s="59" t="str">
        <f t="shared" ca="1" si="68"/>
        <v/>
      </c>
      <c r="F279" s="215">
        <f ca="1">IF(LEN(B279)&gt;0,'OBRAČUNANA OSNOVNA PLAČA'!I273,"")</f>
        <v>0</v>
      </c>
      <c r="G279" s="60"/>
      <c r="H279" s="60"/>
      <c r="I279" s="60"/>
      <c r="J279" s="60"/>
      <c r="K279" s="60"/>
      <c r="L279" s="229">
        <f t="shared" si="73"/>
        <v>0</v>
      </c>
      <c r="M279" s="230">
        <f t="shared" ca="1" si="81"/>
        <v>0</v>
      </c>
      <c r="N279" s="230">
        <f t="shared" ca="1" si="82"/>
        <v>0</v>
      </c>
      <c r="O279" s="231">
        <f t="shared" ca="1" si="83"/>
        <v>0</v>
      </c>
      <c r="P279" s="232">
        <f t="shared" ca="1" si="84"/>
        <v>0</v>
      </c>
      <c r="Q279" s="233">
        <f t="shared" ca="1" si="74"/>
        <v>0</v>
      </c>
      <c r="R279" s="233">
        <f ca="1">IF(LEN(B279)&gt;0,'8'!R279-'8'!Q279,"")</f>
        <v>0</v>
      </c>
      <c r="S279" s="234"/>
      <c r="T279" s="34"/>
      <c r="U279" s="34"/>
      <c r="V279" s="34"/>
      <c r="W279" s="34"/>
      <c r="X279" s="34"/>
      <c r="Y279" s="34"/>
      <c r="Z279" s="34"/>
      <c r="AB279" s="167">
        <f>ROW()</f>
        <v>279</v>
      </c>
      <c r="AC279" s="168">
        <f t="shared" ca="1" si="69"/>
        <v>0</v>
      </c>
      <c r="AD279" s="168">
        <f t="shared" ca="1" si="70"/>
        <v>0</v>
      </c>
      <c r="AE279" s="169" t="str">
        <f t="shared" ca="1" si="75"/>
        <v>-</v>
      </c>
      <c r="AF279" s="168" t="str">
        <f t="shared" ca="1" si="76"/>
        <v>-</v>
      </c>
      <c r="AG279" s="169" t="str">
        <f t="shared" ca="1" si="77"/>
        <v>-</v>
      </c>
      <c r="AH279" s="168" t="str">
        <f t="shared" ca="1" si="78"/>
        <v>-</v>
      </c>
      <c r="AI279" s="168">
        <f t="shared" ca="1" si="79"/>
        <v>0</v>
      </c>
      <c r="AJ279" s="170">
        <f t="shared" ca="1" si="80"/>
        <v>0</v>
      </c>
      <c r="AK279" s="168">
        <f t="shared" ca="1" si="71"/>
        <v>0</v>
      </c>
      <c r="AL279" s="168">
        <f t="shared" ca="1" si="72"/>
        <v>0</v>
      </c>
    </row>
    <row r="280" spans="1:38" ht="27" customHeight="1" x14ac:dyDescent="0.2">
      <c r="A280" s="56">
        <v>265</v>
      </c>
      <c r="B280" s="309" t="str">
        <f t="shared" ca="1" si="66"/>
        <v>A265</v>
      </c>
      <c r="C280" s="309"/>
      <c r="D280" s="57" t="str">
        <f t="shared" ca="1" si="67"/>
        <v/>
      </c>
      <c r="E280" s="59" t="str">
        <f t="shared" ca="1" si="68"/>
        <v/>
      </c>
      <c r="F280" s="215">
        <f ca="1">IF(LEN(B280)&gt;0,'OBRAČUNANA OSNOVNA PLAČA'!I274,"")</f>
        <v>0</v>
      </c>
      <c r="G280" s="60"/>
      <c r="H280" s="60"/>
      <c r="I280" s="60"/>
      <c r="J280" s="60"/>
      <c r="K280" s="60"/>
      <c r="L280" s="229">
        <f t="shared" si="73"/>
        <v>0</v>
      </c>
      <c r="M280" s="230">
        <f t="shared" ca="1" si="81"/>
        <v>0</v>
      </c>
      <c r="N280" s="230">
        <f t="shared" ca="1" si="82"/>
        <v>0</v>
      </c>
      <c r="O280" s="231">
        <f t="shared" ca="1" si="83"/>
        <v>0</v>
      </c>
      <c r="P280" s="232">
        <f t="shared" ca="1" si="84"/>
        <v>0</v>
      </c>
      <c r="Q280" s="233">
        <f t="shared" ca="1" si="74"/>
        <v>0</v>
      </c>
      <c r="R280" s="233">
        <f ca="1">IF(LEN(B280)&gt;0,'8'!R280-'8'!Q280,"")</f>
        <v>0</v>
      </c>
      <c r="S280" s="234"/>
      <c r="T280" s="34"/>
      <c r="U280" s="34"/>
      <c r="V280" s="34"/>
      <c r="W280" s="34"/>
      <c r="X280" s="34"/>
      <c r="Y280" s="34"/>
      <c r="Z280" s="34"/>
      <c r="AB280" s="167">
        <f>ROW()</f>
        <v>280</v>
      </c>
      <c r="AC280" s="168">
        <f t="shared" ca="1" si="69"/>
        <v>0</v>
      </c>
      <c r="AD280" s="168">
        <f t="shared" ca="1" si="70"/>
        <v>0</v>
      </c>
      <c r="AE280" s="169" t="str">
        <f t="shared" ca="1" si="75"/>
        <v>-</v>
      </c>
      <c r="AF280" s="168" t="str">
        <f t="shared" ca="1" si="76"/>
        <v>-</v>
      </c>
      <c r="AG280" s="169" t="str">
        <f t="shared" ca="1" si="77"/>
        <v>-</v>
      </c>
      <c r="AH280" s="168" t="str">
        <f t="shared" ca="1" si="78"/>
        <v>-</v>
      </c>
      <c r="AI280" s="168">
        <f t="shared" ca="1" si="79"/>
        <v>0</v>
      </c>
      <c r="AJ280" s="170">
        <f t="shared" ca="1" si="80"/>
        <v>0</v>
      </c>
      <c r="AK280" s="168">
        <f t="shared" ca="1" si="71"/>
        <v>0</v>
      </c>
      <c r="AL280" s="168">
        <f t="shared" ca="1" si="72"/>
        <v>0</v>
      </c>
    </row>
    <row r="281" spans="1:38" ht="27" customHeight="1" x14ac:dyDescent="0.2">
      <c r="A281" s="56">
        <v>266</v>
      </c>
      <c r="B281" s="309" t="str">
        <f t="shared" ca="1" si="66"/>
        <v>A266</v>
      </c>
      <c r="C281" s="309"/>
      <c r="D281" s="57" t="str">
        <f t="shared" ca="1" si="67"/>
        <v/>
      </c>
      <c r="E281" s="59" t="str">
        <f t="shared" ca="1" si="68"/>
        <v/>
      </c>
      <c r="F281" s="215">
        <f ca="1">IF(LEN(B281)&gt;0,'OBRAČUNANA OSNOVNA PLAČA'!I275,"")</f>
        <v>0</v>
      </c>
      <c r="G281" s="60"/>
      <c r="H281" s="60"/>
      <c r="I281" s="60"/>
      <c r="J281" s="60"/>
      <c r="K281" s="60"/>
      <c r="L281" s="229">
        <f t="shared" si="73"/>
        <v>0</v>
      </c>
      <c r="M281" s="230">
        <f t="shared" ca="1" si="81"/>
        <v>0</v>
      </c>
      <c r="N281" s="230">
        <f t="shared" ca="1" si="82"/>
        <v>0</v>
      </c>
      <c r="O281" s="231">
        <f t="shared" ca="1" si="83"/>
        <v>0</v>
      </c>
      <c r="P281" s="232">
        <f t="shared" ca="1" si="84"/>
        <v>0</v>
      </c>
      <c r="Q281" s="233">
        <f t="shared" ca="1" si="74"/>
        <v>0</v>
      </c>
      <c r="R281" s="233">
        <f ca="1">IF(LEN(B281)&gt;0,'8'!R281-'8'!Q281,"")</f>
        <v>0</v>
      </c>
      <c r="S281" s="234"/>
      <c r="T281" s="34"/>
      <c r="U281" s="34"/>
      <c r="V281" s="34"/>
      <c r="W281" s="34"/>
      <c r="X281" s="34"/>
      <c r="Y281" s="34"/>
      <c r="Z281" s="34"/>
      <c r="AB281" s="167">
        <f>ROW()</f>
        <v>281</v>
      </c>
      <c r="AC281" s="168">
        <f t="shared" ca="1" si="69"/>
        <v>0</v>
      </c>
      <c r="AD281" s="168">
        <f t="shared" ca="1" si="70"/>
        <v>0</v>
      </c>
      <c r="AE281" s="169" t="str">
        <f t="shared" ca="1" si="75"/>
        <v>-</v>
      </c>
      <c r="AF281" s="168" t="str">
        <f t="shared" ca="1" si="76"/>
        <v>-</v>
      </c>
      <c r="AG281" s="169" t="str">
        <f t="shared" ca="1" si="77"/>
        <v>-</v>
      </c>
      <c r="AH281" s="168" t="str">
        <f t="shared" ca="1" si="78"/>
        <v>-</v>
      </c>
      <c r="AI281" s="168">
        <f t="shared" ca="1" si="79"/>
        <v>0</v>
      </c>
      <c r="AJ281" s="170">
        <f t="shared" ca="1" si="80"/>
        <v>0</v>
      </c>
      <c r="AK281" s="168">
        <f t="shared" ca="1" si="71"/>
        <v>0</v>
      </c>
      <c r="AL281" s="168">
        <f t="shared" ca="1" si="72"/>
        <v>0</v>
      </c>
    </row>
    <row r="282" spans="1:38" ht="27" customHeight="1" x14ac:dyDescent="0.2">
      <c r="A282" s="56">
        <v>267</v>
      </c>
      <c r="B282" s="309" t="str">
        <f t="shared" ca="1" si="66"/>
        <v>A267</v>
      </c>
      <c r="C282" s="309"/>
      <c r="D282" s="57" t="str">
        <f t="shared" ca="1" si="67"/>
        <v/>
      </c>
      <c r="E282" s="59" t="str">
        <f t="shared" ca="1" si="68"/>
        <v/>
      </c>
      <c r="F282" s="215">
        <f ca="1">IF(LEN(B282)&gt;0,'OBRAČUNANA OSNOVNA PLAČA'!I276,"")</f>
        <v>0</v>
      </c>
      <c r="G282" s="60"/>
      <c r="H282" s="60"/>
      <c r="I282" s="60"/>
      <c r="J282" s="60"/>
      <c r="K282" s="60"/>
      <c r="L282" s="229">
        <f t="shared" si="73"/>
        <v>0</v>
      </c>
      <c r="M282" s="230">
        <f t="shared" ca="1" si="81"/>
        <v>0</v>
      </c>
      <c r="N282" s="230">
        <f t="shared" ca="1" si="82"/>
        <v>0</v>
      </c>
      <c r="O282" s="231">
        <f t="shared" ca="1" si="83"/>
        <v>0</v>
      </c>
      <c r="P282" s="232">
        <f t="shared" ca="1" si="84"/>
        <v>0</v>
      </c>
      <c r="Q282" s="233">
        <f t="shared" ca="1" si="74"/>
        <v>0</v>
      </c>
      <c r="R282" s="233">
        <f ca="1">IF(LEN(B282)&gt;0,'8'!R282-'8'!Q282,"")</f>
        <v>0</v>
      </c>
      <c r="S282" s="234"/>
      <c r="T282" s="34"/>
      <c r="U282" s="34"/>
      <c r="V282" s="34"/>
      <c r="W282" s="34"/>
      <c r="X282" s="34"/>
      <c r="Y282" s="34"/>
      <c r="Z282" s="34"/>
      <c r="AB282" s="167">
        <f>ROW()</f>
        <v>282</v>
      </c>
      <c r="AC282" s="168">
        <f t="shared" ca="1" si="69"/>
        <v>0</v>
      </c>
      <c r="AD282" s="168">
        <f t="shared" ca="1" si="70"/>
        <v>0</v>
      </c>
      <c r="AE282" s="169" t="str">
        <f t="shared" ca="1" si="75"/>
        <v>-</v>
      </c>
      <c r="AF282" s="168" t="str">
        <f t="shared" ca="1" si="76"/>
        <v>-</v>
      </c>
      <c r="AG282" s="169" t="str">
        <f t="shared" ca="1" si="77"/>
        <v>-</v>
      </c>
      <c r="AH282" s="168" t="str">
        <f t="shared" ca="1" si="78"/>
        <v>-</v>
      </c>
      <c r="AI282" s="168">
        <f t="shared" ca="1" si="79"/>
        <v>0</v>
      </c>
      <c r="AJ282" s="170">
        <f t="shared" ca="1" si="80"/>
        <v>0</v>
      </c>
      <c r="AK282" s="168">
        <f t="shared" ca="1" si="71"/>
        <v>0</v>
      </c>
      <c r="AL282" s="168">
        <f t="shared" ca="1" si="72"/>
        <v>0</v>
      </c>
    </row>
    <row r="283" spans="1:38" ht="27" customHeight="1" x14ac:dyDescent="0.2">
      <c r="A283" s="56">
        <v>268</v>
      </c>
      <c r="B283" s="309" t="str">
        <f t="shared" ca="1" si="66"/>
        <v>A268</v>
      </c>
      <c r="C283" s="309"/>
      <c r="D283" s="57" t="str">
        <f t="shared" ca="1" si="67"/>
        <v/>
      </c>
      <c r="E283" s="59" t="str">
        <f t="shared" ca="1" si="68"/>
        <v/>
      </c>
      <c r="F283" s="215">
        <f ca="1">IF(LEN(B283)&gt;0,'OBRAČUNANA OSNOVNA PLAČA'!I277,"")</f>
        <v>0</v>
      </c>
      <c r="G283" s="60"/>
      <c r="H283" s="60"/>
      <c r="I283" s="60"/>
      <c r="J283" s="60"/>
      <c r="K283" s="60"/>
      <c r="L283" s="229">
        <f t="shared" si="73"/>
        <v>0</v>
      </c>
      <c r="M283" s="230">
        <f t="shared" ca="1" si="81"/>
        <v>0</v>
      </c>
      <c r="N283" s="230">
        <f t="shared" ca="1" si="82"/>
        <v>0</v>
      </c>
      <c r="O283" s="231">
        <f t="shared" ca="1" si="83"/>
        <v>0</v>
      </c>
      <c r="P283" s="232">
        <f t="shared" ca="1" si="84"/>
        <v>0</v>
      </c>
      <c r="Q283" s="233">
        <f t="shared" ca="1" si="74"/>
        <v>0</v>
      </c>
      <c r="R283" s="233">
        <f ca="1">IF(LEN(B283)&gt;0,'8'!R283-'8'!Q283,"")</f>
        <v>0</v>
      </c>
      <c r="S283" s="234"/>
      <c r="T283" s="34"/>
      <c r="U283" s="34"/>
      <c r="V283" s="34"/>
      <c r="W283" s="34"/>
      <c r="X283" s="34"/>
      <c r="Y283" s="34"/>
      <c r="Z283" s="34"/>
      <c r="AB283" s="167">
        <f>ROW()</f>
        <v>283</v>
      </c>
      <c r="AC283" s="168">
        <f t="shared" ca="1" si="69"/>
        <v>0</v>
      </c>
      <c r="AD283" s="168">
        <f t="shared" ca="1" si="70"/>
        <v>0</v>
      </c>
      <c r="AE283" s="169" t="str">
        <f t="shared" ca="1" si="75"/>
        <v>-</v>
      </c>
      <c r="AF283" s="168" t="str">
        <f t="shared" ca="1" si="76"/>
        <v>-</v>
      </c>
      <c r="AG283" s="169" t="str">
        <f t="shared" ca="1" si="77"/>
        <v>-</v>
      </c>
      <c r="AH283" s="168" t="str">
        <f t="shared" ca="1" si="78"/>
        <v>-</v>
      </c>
      <c r="AI283" s="168">
        <f t="shared" ca="1" si="79"/>
        <v>0</v>
      </c>
      <c r="AJ283" s="170">
        <f t="shared" ca="1" si="80"/>
        <v>0</v>
      </c>
      <c r="AK283" s="168">
        <f t="shared" ca="1" si="71"/>
        <v>0</v>
      </c>
      <c r="AL283" s="168">
        <f t="shared" ca="1" si="72"/>
        <v>0</v>
      </c>
    </row>
    <row r="284" spans="1:38" ht="27" customHeight="1" x14ac:dyDescent="0.2">
      <c r="A284" s="56">
        <v>269</v>
      </c>
      <c r="B284" s="309" t="str">
        <f t="shared" ca="1" si="66"/>
        <v>A269</v>
      </c>
      <c r="C284" s="309"/>
      <c r="D284" s="57" t="str">
        <f t="shared" ca="1" si="67"/>
        <v/>
      </c>
      <c r="E284" s="59" t="str">
        <f t="shared" ca="1" si="68"/>
        <v/>
      </c>
      <c r="F284" s="215">
        <f ca="1">IF(LEN(B284)&gt;0,'OBRAČUNANA OSNOVNA PLAČA'!I278,"")</f>
        <v>0</v>
      </c>
      <c r="G284" s="60"/>
      <c r="H284" s="60"/>
      <c r="I284" s="60"/>
      <c r="J284" s="60"/>
      <c r="K284" s="60"/>
      <c r="L284" s="229">
        <f t="shared" si="73"/>
        <v>0</v>
      </c>
      <c r="M284" s="230">
        <f t="shared" ca="1" si="81"/>
        <v>0</v>
      </c>
      <c r="N284" s="230">
        <f t="shared" ca="1" si="82"/>
        <v>0</v>
      </c>
      <c r="O284" s="231">
        <f t="shared" ca="1" si="83"/>
        <v>0</v>
      </c>
      <c r="P284" s="232">
        <f t="shared" ca="1" si="84"/>
        <v>0</v>
      </c>
      <c r="Q284" s="233">
        <f t="shared" ca="1" si="74"/>
        <v>0</v>
      </c>
      <c r="R284" s="233">
        <f ca="1">IF(LEN(B284)&gt;0,'8'!R284-'8'!Q284,"")</f>
        <v>0</v>
      </c>
      <c r="S284" s="234"/>
      <c r="T284" s="34"/>
      <c r="U284" s="34"/>
      <c r="V284" s="34"/>
      <c r="W284" s="34"/>
      <c r="X284" s="34"/>
      <c r="Y284" s="34"/>
      <c r="Z284" s="34"/>
      <c r="AB284" s="167">
        <f>ROW()</f>
        <v>284</v>
      </c>
      <c r="AC284" s="168">
        <f t="shared" ca="1" si="69"/>
        <v>0</v>
      </c>
      <c r="AD284" s="168">
        <f t="shared" ca="1" si="70"/>
        <v>0</v>
      </c>
      <c r="AE284" s="169" t="str">
        <f t="shared" ca="1" si="75"/>
        <v>-</v>
      </c>
      <c r="AF284" s="168" t="str">
        <f t="shared" ca="1" si="76"/>
        <v>-</v>
      </c>
      <c r="AG284" s="169" t="str">
        <f t="shared" ca="1" si="77"/>
        <v>-</v>
      </c>
      <c r="AH284" s="168" t="str">
        <f t="shared" ca="1" si="78"/>
        <v>-</v>
      </c>
      <c r="AI284" s="168">
        <f t="shared" ca="1" si="79"/>
        <v>0</v>
      </c>
      <c r="AJ284" s="170">
        <f t="shared" ca="1" si="80"/>
        <v>0</v>
      </c>
      <c r="AK284" s="168">
        <f t="shared" ca="1" si="71"/>
        <v>0</v>
      </c>
      <c r="AL284" s="168">
        <f t="shared" ca="1" si="72"/>
        <v>0</v>
      </c>
    </row>
    <row r="285" spans="1:38" ht="27" customHeight="1" x14ac:dyDescent="0.2">
      <c r="A285" s="56">
        <v>270</v>
      </c>
      <c r="B285" s="309" t="str">
        <f t="shared" ca="1" si="66"/>
        <v>A270</v>
      </c>
      <c r="C285" s="309"/>
      <c r="D285" s="57" t="str">
        <f t="shared" ca="1" si="67"/>
        <v/>
      </c>
      <c r="E285" s="59" t="str">
        <f t="shared" ca="1" si="68"/>
        <v/>
      </c>
      <c r="F285" s="215">
        <f ca="1">IF(LEN(B285)&gt;0,'OBRAČUNANA OSNOVNA PLAČA'!I279,"")</f>
        <v>0</v>
      </c>
      <c r="G285" s="60"/>
      <c r="H285" s="60"/>
      <c r="I285" s="60"/>
      <c r="J285" s="60"/>
      <c r="K285" s="60"/>
      <c r="L285" s="229">
        <f t="shared" si="73"/>
        <v>0</v>
      </c>
      <c r="M285" s="230">
        <f t="shared" ca="1" si="81"/>
        <v>0</v>
      </c>
      <c r="N285" s="230">
        <f t="shared" ca="1" si="82"/>
        <v>0</v>
      </c>
      <c r="O285" s="231">
        <f t="shared" ca="1" si="83"/>
        <v>0</v>
      </c>
      <c r="P285" s="232">
        <f t="shared" ca="1" si="84"/>
        <v>0</v>
      </c>
      <c r="Q285" s="233">
        <f t="shared" ca="1" si="74"/>
        <v>0</v>
      </c>
      <c r="R285" s="233">
        <f ca="1">IF(LEN(B285)&gt;0,'8'!R285-'8'!Q285,"")</f>
        <v>0</v>
      </c>
      <c r="S285" s="234"/>
      <c r="T285" s="34"/>
      <c r="U285" s="34"/>
      <c r="V285" s="34"/>
      <c r="W285" s="34"/>
      <c r="X285" s="34"/>
      <c r="Y285" s="34"/>
      <c r="Z285" s="34"/>
      <c r="AB285" s="167">
        <f>ROW()</f>
        <v>285</v>
      </c>
      <c r="AC285" s="168">
        <f t="shared" ca="1" si="69"/>
        <v>0</v>
      </c>
      <c r="AD285" s="168">
        <f t="shared" ca="1" si="70"/>
        <v>0</v>
      </c>
      <c r="AE285" s="169" t="str">
        <f t="shared" ca="1" si="75"/>
        <v>-</v>
      </c>
      <c r="AF285" s="168" t="str">
        <f t="shared" ca="1" si="76"/>
        <v>-</v>
      </c>
      <c r="AG285" s="169" t="str">
        <f t="shared" ca="1" si="77"/>
        <v>-</v>
      </c>
      <c r="AH285" s="168" t="str">
        <f t="shared" ca="1" si="78"/>
        <v>-</v>
      </c>
      <c r="AI285" s="168">
        <f t="shared" ca="1" si="79"/>
        <v>0</v>
      </c>
      <c r="AJ285" s="170">
        <f t="shared" ca="1" si="80"/>
        <v>0</v>
      </c>
      <c r="AK285" s="168">
        <f t="shared" ca="1" si="71"/>
        <v>0</v>
      </c>
      <c r="AL285" s="168">
        <f t="shared" ca="1" si="72"/>
        <v>0</v>
      </c>
    </row>
    <row r="286" spans="1:38" ht="27" customHeight="1" x14ac:dyDescent="0.2">
      <c r="A286" s="56">
        <v>271</v>
      </c>
      <c r="B286" s="309" t="str">
        <f t="shared" ca="1" si="66"/>
        <v>A271</v>
      </c>
      <c r="C286" s="309"/>
      <c r="D286" s="57" t="str">
        <f t="shared" ca="1" si="67"/>
        <v/>
      </c>
      <c r="E286" s="59" t="str">
        <f t="shared" ca="1" si="68"/>
        <v/>
      </c>
      <c r="F286" s="215">
        <f ca="1">IF(LEN(B286)&gt;0,'OBRAČUNANA OSNOVNA PLAČA'!I280,"")</f>
        <v>0</v>
      </c>
      <c r="G286" s="60"/>
      <c r="H286" s="60"/>
      <c r="I286" s="60"/>
      <c r="J286" s="60"/>
      <c r="K286" s="60"/>
      <c r="L286" s="229">
        <f t="shared" si="73"/>
        <v>0</v>
      </c>
      <c r="M286" s="230">
        <f t="shared" ca="1" si="81"/>
        <v>0</v>
      </c>
      <c r="N286" s="230">
        <f t="shared" ca="1" si="82"/>
        <v>0</v>
      </c>
      <c r="O286" s="231">
        <f t="shared" ca="1" si="83"/>
        <v>0</v>
      </c>
      <c r="P286" s="232">
        <f t="shared" ca="1" si="84"/>
        <v>0</v>
      </c>
      <c r="Q286" s="233">
        <f t="shared" ca="1" si="74"/>
        <v>0</v>
      </c>
      <c r="R286" s="233">
        <f ca="1">IF(LEN(B286)&gt;0,'8'!R286-'8'!Q286,"")</f>
        <v>0</v>
      </c>
      <c r="S286" s="234"/>
      <c r="T286" s="34"/>
      <c r="U286" s="34"/>
      <c r="V286" s="34"/>
      <c r="W286" s="34"/>
      <c r="X286" s="34"/>
      <c r="Y286" s="34"/>
      <c r="Z286" s="34"/>
      <c r="AB286" s="167">
        <f>ROW()</f>
        <v>286</v>
      </c>
      <c r="AC286" s="168">
        <f t="shared" ca="1" si="69"/>
        <v>0</v>
      </c>
      <c r="AD286" s="168">
        <f t="shared" ca="1" si="70"/>
        <v>0</v>
      </c>
      <c r="AE286" s="169" t="str">
        <f t="shared" ca="1" si="75"/>
        <v>-</v>
      </c>
      <c r="AF286" s="168" t="str">
        <f t="shared" ca="1" si="76"/>
        <v>-</v>
      </c>
      <c r="AG286" s="169" t="str">
        <f t="shared" ca="1" si="77"/>
        <v>-</v>
      </c>
      <c r="AH286" s="168" t="str">
        <f t="shared" ca="1" si="78"/>
        <v>-</v>
      </c>
      <c r="AI286" s="168">
        <f t="shared" ca="1" si="79"/>
        <v>0</v>
      </c>
      <c r="AJ286" s="170">
        <f t="shared" ca="1" si="80"/>
        <v>0</v>
      </c>
      <c r="AK286" s="168">
        <f t="shared" ca="1" si="71"/>
        <v>0</v>
      </c>
      <c r="AL286" s="168">
        <f t="shared" ca="1" si="72"/>
        <v>0</v>
      </c>
    </row>
    <row r="287" spans="1:38" ht="27" customHeight="1" x14ac:dyDescent="0.2">
      <c r="A287" s="56">
        <v>272</v>
      </c>
      <c r="B287" s="309" t="str">
        <f t="shared" ca="1" si="66"/>
        <v>A272</v>
      </c>
      <c r="C287" s="309"/>
      <c r="D287" s="57" t="str">
        <f t="shared" ca="1" si="67"/>
        <v/>
      </c>
      <c r="E287" s="59" t="str">
        <f t="shared" ca="1" si="68"/>
        <v/>
      </c>
      <c r="F287" s="215">
        <f ca="1">IF(LEN(B287)&gt;0,'OBRAČUNANA OSNOVNA PLAČA'!I281,"")</f>
        <v>0</v>
      </c>
      <c r="G287" s="60"/>
      <c r="H287" s="60"/>
      <c r="I287" s="60"/>
      <c r="J287" s="60"/>
      <c r="K287" s="60"/>
      <c r="L287" s="229">
        <f t="shared" si="73"/>
        <v>0</v>
      </c>
      <c r="M287" s="230">
        <f t="shared" ca="1" si="81"/>
        <v>0</v>
      </c>
      <c r="N287" s="230">
        <f t="shared" ca="1" si="82"/>
        <v>0</v>
      </c>
      <c r="O287" s="231">
        <f t="shared" ca="1" si="83"/>
        <v>0</v>
      </c>
      <c r="P287" s="232">
        <f t="shared" ca="1" si="84"/>
        <v>0</v>
      </c>
      <c r="Q287" s="233">
        <f t="shared" ca="1" si="74"/>
        <v>0</v>
      </c>
      <c r="R287" s="233">
        <f ca="1">IF(LEN(B287)&gt;0,'8'!R287-'8'!Q287,"")</f>
        <v>0</v>
      </c>
      <c r="S287" s="234"/>
      <c r="T287" s="34"/>
      <c r="U287" s="34"/>
      <c r="V287" s="34"/>
      <c r="W287" s="34"/>
      <c r="X287" s="34"/>
      <c r="Y287" s="34"/>
      <c r="Z287" s="34"/>
      <c r="AB287" s="167">
        <f>ROW()</f>
        <v>287</v>
      </c>
      <c r="AC287" s="168">
        <f t="shared" ca="1" si="69"/>
        <v>0</v>
      </c>
      <c r="AD287" s="168">
        <f t="shared" ca="1" si="70"/>
        <v>0</v>
      </c>
      <c r="AE287" s="169" t="str">
        <f t="shared" ca="1" si="75"/>
        <v>-</v>
      </c>
      <c r="AF287" s="168" t="str">
        <f t="shared" ca="1" si="76"/>
        <v>-</v>
      </c>
      <c r="AG287" s="169" t="str">
        <f t="shared" ca="1" si="77"/>
        <v>-</v>
      </c>
      <c r="AH287" s="168" t="str">
        <f t="shared" ca="1" si="78"/>
        <v>-</v>
      </c>
      <c r="AI287" s="168">
        <f t="shared" ca="1" si="79"/>
        <v>0</v>
      </c>
      <c r="AJ287" s="170">
        <f t="shared" ca="1" si="80"/>
        <v>0</v>
      </c>
      <c r="AK287" s="168">
        <f t="shared" ca="1" si="71"/>
        <v>0</v>
      </c>
      <c r="AL287" s="168">
        <f t="shared" ca="1" si="72"/>
        <v>0</v>
      </c>
    </row>
    <row r="288" spans="1:38" ht="27" customHeight="1" x14ac:dyDescent="0.2">
      <c r="A288" s="56">
        <v>273</v>
      </c>
      <c r="B288" s="309" t="str">
        <f t="shared" ca="1" si="66"/>
        <v>A273</v>
      </c>
      <c r="C288" s="309"/>
      <c r="D288" s="57" t="str">
        <f t="shared" ca="1" si="67"/>
        <v/>
      </c>
      <c r="E288" s="59" t="str">
        <f t="shared" ca="1" si="68"/>
        <v/>
      </c>
      <c r="F288" s="215">
        <f ca="1">IF(LEN(B288)&gt;0,'OBRAČUNANA OSNOVNA PLAČA'!I282,"")</f>
        <v>0</v>
      </c>
      <c r="G288" s="60"/>
      <c r="H288" s="60"/>
      <c r="I288" s="60"/>
      <c r="J288" s="60"/>
      <c r="K288" s="60"/>
      <c r="L288" s="229">
        <f t="shared" si="73"/>
        <v>0</v>
      </c>
      <c r="M288" s="230">
        <f t="shared" ca="1" si="81"/>
        <v>0</v>
      </c>
      <c r="N288" s="230">
        <f t="shared" ca="1" si="82"/>
        <v>0</v>
      </c>
      <c r="O288" s="231">
        <f t="shared" ca="1" si="83"/>
        <v>0</v>
      </c>
      <c r="P288" s="232">
        <f t="shared" ca="1" si="84"/>
        <v>0</v>
      </c>
      <c r="Q288" s="233">
        <f t="shared" ca="1" si="74"/>
        <v>0</v>
      </c>
      <c r="R288" s="233">
        <f ca="1">IF(LEN(B288)&gt;0,'8'!R288-'8'!Q288,"")</f>
        <v>0</v>
      </c>
      <c r="S288" s="234"/>
      <c r="T288" s="34"/>
      <c r="U288" s="34"/>
      <c r="V288" s="34"/>
      <c r="W288" s="34"/>
      <c r="X288" s="34"/>
      <c r="Y288" s="34"/>
      <c r="Z288" s="34"/>
      <c r="AB288" s="167">
        <f>ROW()</f>
        <v>288</v>
      </c>
      <c r="AC288" s="168">
        <f t="shared" ca="1" si="69"/>
        <v>0</v>
      </c>
      <c r="AD288" s="168">
        <f t="shared" ca="1" si="70"/>
        <v>0</v>
      </c>
      <c r="AE288" s="169" t="str">
        <f t="shared" ca="1" si="75"/>
        <v>-</v>
      </c>
      <c r="AF288" s="168" t="str">
        <f t="shared" ca="1" si="76"/>
        <v>-</v>
      </c>
      <c r="AG288" s="169" t="str">
        <f t="shared" ca="1" si="77"/>
        <v>-</v>
      </c>
      <c r="AH288" s="168" t="str">
        <f t="shared" ca="1" si="78"/>
        <v>-</v>
      </c>
      <c r="AI288" s="168">
        <f t="shared" ca="1" si="79"/>
        <v>0</v>
      </c>
      <c r="AJ288" s="170">
        <f t="shared" ca="1" si="80"/>
        <v>0</v>
      </c>
      <c r="AK288" s="168">
        <f t="shared" ca="1" si="71"/>
        <v>0</v>
      </c>
      <c r="AL288" s="168">
        <f t="shared" ca="1" si="72"/>
        <v>0</v>
      </c>
    </row>
    <row r="289" spans="1:38" ht="27" customHeight="1" x14ac:dyDescent="0.2">
      <c r="A289" s="56">
        <v>274</v>
      </c>
      <c r="B289" s="309" t="str">
        <f t="shared" ca="1" si="66"/>
        <v>A274</v>
      </c>
      <c r="C289" s="309"/>
      <c r="D289" s="57" t="str">
        <f t="shared" ca="1" si="67"/>
        <v/>
      </c>
      <c r="E289" s="59" t="str">
        <f t="shared" ca="1" si="68"/>
        <v/>
      </c>
      <c r="F289" s="215">
        <f ca="1">IF(LEN(B289)&gt;0,'OBRAČUNANA OSNOVNA PLAČA'!I283,"")</f>
        <v>0</v>
      </c>
      <c r="G289" s="60"/>
      <c r="H289" s="60"/>
      <c r="I289" s="60"/>
      <c r="J289" s="60"/>
      <c r="K289" s="60"/>
      <c r="L289" s="229">
        <f t="shared" si="73"/>
        <v>0</v>
      </c>
      <c r="M289" s="230">
        <f t="shared" ca="1" si="81"/>
        <v>0</v>
      </c>
      <c r="N289" s="230">
        <f t="shared" ca="1" si="82"/>
        <v>0</v>
      </c>
      <c r="O289" s="231">
        <f t="shared" ca="1" si="83"/>
        <v>0</v>
      </c>
      <c r="P289" s="232">
        <f t="shared" ca="1" si="84"/>
        <v>0</v>
      </c>
      <c r="Q289" s="233">
        <f t="shared" ca="1" si="74"/>
        <v>0</v>
      </c>
      <c r="R289" s="233">
        <f ca="1">IF(LEN(B289)&gt;0,'8'!R289-'8'!Q289,"")</f>
        <v>0</v>
      </c>
      <c r="S289" s="234"/>
      <c r="T289" s="34"/>
      <c r="U289" s="34"/>
      <c r="V289" s="34"/>
      <c r="W289" s="34"/>
      <c r="X289" s="34"/>
      <c r="Y289" s="34"/>
      <c r="Z289" s="34"/>
      <c r="AB289" s="167">
        <f>ROW()</f>
        <v>289</v>
      </c>
      <c r="AC289" s="168">
        <f t="shared" ca="1" si="69"/>
        <v>0</v>
      </c>
      <c r="AD289" s="168">
        <f t="shared" ca="1" si="70"/>
        <v>0</v>
      </c>
      <c r="AE289" s="169" t="str">
        <f t="shared" ca="1" si="75"/>
        <v>-</v>
      </c>
      <c r="AF289" s="168" t="str">
        <f t="shared" ca="1" si="76"/>
        <v>-</v>
      </c>
      <c r="AG289" s="169" t="str">
        <f t="shared" ca="1" si="77"/>
        <v>-</v>
      </c>
      <c r="AH289" s="168" t="str">
        <f t="shared" ca="1" si="78"/>
        <v>-</v>
      </c>
      <c r="AI289" s="168">
        <f t="shared" ca="1" si="79"/>
        <v>0</v>
      </c>
      <c r="AJ289" s="170">
        <f t="shared" ca="1" si="80"/>
        <v>0</v>
      </c>
      <c r="AK289" s="168">
        <f t="shared" ca="1" si="71"/>
        <v>0</v>
      </c>
      <c r="AL289" s="168">
        <f t="shared" ca="1" si="72"/>
        <v>0</v>
      </c>
    </row>
    <row r="290" spans="1:38" ht="27" customHeight="1" x14ac:dyDescent="0.2">
      <c r="A290" s="56">
        <v>275</v>
      </c>
      <c r="B290" s="309" t="str">
        <f t="shared" ca="1" si="66"/>
        <v>A275</v>
      </c>
      <c r="C290" s="309"/>
      <c r="D290" s="57" t="str">
        <f t="shared" ca="1" si="67"/>
        <v/>
      </c>
      <c r="E290" s="59" t="str">
        <f t="shared" ca="1" si="68"/>
        <v/>
      </c>
      <c r="F290" s="215">
        <f ca="1">IF(LEN(B290)&gt;0,'OBRAČUNANA OSNOVNA PLAČA'!I284,"")</f>
        <v>0</v>
      </c>
      <c r="G290" s="60"/>
      <c r="H290" s="60"/>
      <c r="I290" s="60"/>
      <c r="J290" s="60"/>
      <c r="K290" s="60"/>
      <c r="L290" s="229">
        <f t="shared" si="73"/>
        <v>0</v>
      </c>
      <c r="M290" s="230">
        <f t="shared" ca="1" si="81"/>
        <v>0</v>
      </c>
      <c r="N290" s="230">
        <f t="shared" ca="1" si="82"/>
        <v>0</v>
      </c>
      <c r="O290" s="231">
        <f t="shared" ca="1" si="83"/>
        <v>0</v>
      </c>
      <c r="P290" s="232">
        <f t="shared" ca="1" si="84"/>
        <v>0</v>
      </c>
      <c r="Q290" s="233">
        <f t="shared" ca="1" si="74"/>
        <v>0</v>
      </c>
      <c r="R290" s="233">
        <f ca="1">IF(LEN(B290)&gt;0,'8'!R290-'8'!Q290,"")</f>
        <v>0</v>
      </c>
      <c r="S290" s="234"/>
      <c r="T290" s="34"/>
      <c r="U290" s="34"/>
      <c r="V290" s="34"/>
      <c r="W290" s="34"/>
      <c r="X290" s="34"/>
      <c r="Y290" s="34"/>
      <c r="Z290" s="34"/>
      <c r="AB290" s="167">
        <f>ROW()</f>
        <v>290</v>
      </c>
      <c r="AC290" s="168">
        <f t="shared" ca="1" si="69"/>
        <v>0</v>
      </c>
      <c r="AD290" s="168">
        <f t="shared" ca="1" si="70"/>
        <v>0</v>
      </c>
      <c r="AE290" s="169" t="str">
        <f t="shared" ca="1" si="75"/>
        <v>-</v>
      </c>
      <c r="AF290" s="168" t="str">
        <f t="shared" ca="1" si="76"/>
        <v>-</v>
      </c>
      <c r="AG290" s="169" t="str">
        <f t="shared" ca="1" si="77"/>
        <v>-</v>
      </c>
      <c r="AH290" s="168" t="str">
        <f t="shared" ca="1" si="78"/>
        <v>-</v>
      </c>
      <c r="AI290" s="168">
        <f t="shared" ca="1" si="79"/>
        <v>0</v>
      </c>
      <c r="AJ290" s="170">
        <f t="shared" ca="1" si="80"/>
        <v>0</v>
      </c>
      <c r="AK290" s="168">
        <f t="shared" ca="1" si="71"/>
        <v>0</v>
      </c>
      <c r="AL290" s="168">
        <f t="shared" ca="1" si="72"/>
        <v>0</v>
      </c>
    </row>
    <row r="291" spans="1:38" ht="27" customHeight="1" x14ac:dyDescent="0.2">
      <c r="A291" s="56">
        <v>276</v>
      </c>
      <c r="B291" s="309" t="str">
        <f t="shared" ca="1" si="66"/>
        <v>A276</v>
      </c>
      <c r="C291" s="309"/>
      <c r="D291" s="57" t="str">
        <f t="shared" ca="1" si="67"/>
        <v/>
      </c>
      <c r="E291" s="59" t="str">
        <f t="shared" ca="1" si="68"/>
        <v/>
      </c>
      <c r="F291" s="215">
        <f ca="1">IF(LEN(B291)&gt;0,'OBRAČUNANA OSNOVNA PLAČA'!I285,"")</f>
        <v>0</v>
      </c>
      <c r="G291" s="60"/>
      <c r="H291" s="60"/>
      <c r="I291" s="60"/>
      <c r="J291" s="60"/>
      <c r="K291" s="60"/>
      <c r="L291" s="229">
        <f t="shared" si="73"/>
        <v>0</v>
      </c>
      <c r="M291" s="230">
        <f t="shared" ca="1" si="81"/>
        <v>0</v>
      </c>
      <c r="N291" s="230">
        <f t="shared" ca="1" si="82"/>
        <v>0</v>
      </c>
      <c r="O291" s="231">
        <f t="shared" ca="1" si="83"/>
        <v>0</v>
      </c>
      <c r="P291" s="232">
        <f t="shared" ca="1" si="84"/>
        <v>0</v>
      </c>
      <c r="Q291" s="233">
        <f t="shared" ca="1" si="74"/>
        <v>0</v>
      </c>
      <c r="R291" s="233">
        <f ca="1">IF(LEN(B291)&gt;0,'8'!R291-'8'!Q291,"")</f>
        <v>0</v>
      </c>
      <c r="S291" s="234"/>
      <c r="T291" s="34"/>
      <c r="U291" s="34"/>
      <c r="V291" s="34"/>
      <c r="W291" s="34"/>
      <c r="X291" s="34"/>
      <c r="Y291" s="34"/>
      <c r="Z291" s="34"/>
      <c r="AB291" s="167">
        <f>ROW()</f>
        <v>291</v>
      </c>
      <c r="AC291" s="168">
        <f t="shared" ca="1" si="69"/>
        <v>0</v>
      </c>
      <c r="AD291" s="168">
        <f t="shared" ca="1" si="70"/>
        <v>0</v>
      </c>
      <c r="AE291" s="169" t="str">
        <f t="shared" ca="1" si="75"/>
        <v>-</v>
      </c>
      <c r="AF291" s="168" t="str">
        <f t="shared" ca="1" si="76"/>
        <v>-</v>
      </c>
      <c r="AG291" s="169" t="str">
        <f t="shared" ca="1" si="77"/>
        <v>-</v>
      </c>
      <c r="AH291" s="168" t="str">
        <f t="shared" ca="1" si="78"/>
        <v>-</v>
      </c>
      <c r="AI291" s="168">
        <f t="shared" ca="1" si="79"/>
        <v>0</v>
      </c>
      <c r="AJ291" s="170">
        <f t="shared" ca="1" si="80"/>
        <v>0</v>
      </c>
      <c r="AK291" s="168">
        <f t="shared" ca="1" si="71"/>
        <v>0</v>
      </c>
      <c r="AL291" s="168">
        <f t="shared" ca="1" si="72"/>
        <v>0</v>
      </c>
    </row>
    <row r="292" spans="1:38" ht="27" customHeight="1" x14ac:dyDescent="0.2">
      <c r="A292" s="56">
        <v>277</v>
      </c>
      <c r="B292" s="309" t="str">
        <f t="shared" ca="1" si="66"/>
        <v>A277</v>
      </c>
      <c r="C292" s="309"/>
      <c r="D292" s="57" t="str">
        <f t="shared" ca="1" si="67"/>
        <v/>
      </c>
      <c r="E292" s="59" t="str">
        <f t="shared" ca="1" si="68"/>
        <v/>
      </c>
      <c r="F292" s="215">
        <f ca="1">IF(LEN(B292)&gt;0,'OBRAČUNANA OSNOVNA PLAČA'!I286,"")</f>
        <v>0</v>
      </c>
      <c r="G292" s="60"/>
      <c r="H292" s="60"/>
      <c r="I292" s="60"/>
      <c r="J292" s="60"/>
      <c r="K292" s="60"/>
      <c r="L292" s="229">
        <f t="shared" si="73"/>
        <v>0</v>
      </c>
      <c r="M292" s="230">
        <f t="shared" ca="1" si="81"/>
        <v>0</v>
      </c>
      <c r="N292" s="230">
        <f t="shared" ca="1" si="82"/>
        <v>0</v>
      </c>
      <c r="O292" s="231">
        <f t="shared" ca="1" si="83"/>
        <v>0</v>
      </c>
      <c r="P292" s="232">
        <f t="shared" ca="1" si="84"/>
        <v>0</v>
      </c>
      <c r="Q292" s="233">
        <f t="shared" ca="1" si="74"/>
        <v>0</v>
      </c>
      <c r="R292" s="233">
        <f ca="1">IF(LEN(B292)&gt;0,'8'!R292-'8'!Q292,"")</f>
        <v>0</v>
      </c>
      <c r="S292" s="234"/>
      <c r="T292" s="34"/>
      <c r="U292" s="34"/>
      <c r="V292" s="34"/>
      <c r="W292" s="34"/>
      <c r="X292" s="34"/>
      <c r="Y292" s="34"/>
      <c r="Z292" s="34"/>
      <c r="AB292" s="167">
        <f>ROW()</f>
        <v>292</v>
      </c>
      <c r="AC292" s="168">
        <f t="shared" ca="1" si="69"/>
        <v>0</v>
      </c>
      <c r="AD292" s="168">
        <f t="shared" ca="1" si="70"/>
        <v>0</v>
      </c>
      <c r="AE292" s="169" t="str">
        <f t="shared" ca="1" si="75"/>
        <v>-</v>
      </c>
      <c r="AF292" s="168" t="str">
        <f t="shared" ca="1" si="76"/>
        <v>-</v>
      </c>
      <c r="AG292" s="169" t="str">
        <f t="shared" ca="1" si="77"/>
        <v>-</v>
      </c>
      <c r="AH292" s="168" t="str">
        <f t="shared" ca="1" si="78"/>
        <v>-</v>
      </c>
      <c r="AI292" s="168">
        <f t="shared" ca="1" si="79"/>
        <v>0</v>
      </c>
      <c r="AJ292" s="170">
        <f t="shared" ca="1" si="80"/>
        <v>0</v>
      </c>
      <c r="AK292" s="168">
        <f t="shared" ca="1" si="71"/>
        <v>0</v>
      </c>
      <c r="AL292" s="168">
        <f t="shared" ca="1" si="72"/>
        <v>0</v>
      </c>
    </row>
    <row r="293" spans="1:38" ht="27" customHeight="1" x14ac:dyDescent="0.2">
      <c r="A293" s="56">
        <v>278</v>
      </c>
      <c r="B293" s="309" t="str">
        <f t="shared" ca="1" si="66"/>
        <v>A278</v>
      </c>
      <c r="C293" s="309"/>
      <c r="D293" s="57" t="str">
        <f t="shared" ca="1" si="67"/>
        <v/>
      </c>
      <c r="E293" s="59" t="str">
        <f t="shared" ca="1" si="68"/>
        <v/>
      </c>
      <c r="F293" s="215">
        <f ca="1">IF(LEN(B293)&gt;0,'OBRAČUNANA OSNOVNA PLAČA'!I287,"")</f>
        <v>0</v>
      </c>
      <c r="G293" s="60"/>
      <c r="H293" s="60"/>
      <c r="I293" s="60"/>
      <c r="J293" s="60"/>
      <c r="K293" s="60"/>
      <c r="L293" s="229">
        <f t="shared" si="73"/>
        <v>0</v>
      </c>
      <c r="M293" s="230">
        <f t="shared" ca="1" si="81"/>
        <v>0</v>
      </c>
      <c r="N293" s="230">
        <f t="shared" ca="1" si="82"/>
        <v>0</v>
      </c>
      <c r="O293" s="231">
        <f t="shared" ca="1" si="83"/>
        <v>0</v>
      </c>
      <c r="P293" s="232">
        <f t="shared" ca="1" si="84"/>
        <v>0</v>
      </c>
      <c r="Q293" s="233">
        <f t="shared" ca="1" si="74"/>
        <v>0</v>
      </c>
      <c r="R293" s="233">
        <f ca="1">IF(LEN(B293)&gt;0,'8'!R293-'8'!Q293,"")</f>
        <v>0</v>
      </c>
      <c r="S293" s="234"/>
      <c r="T293" s="34"/>
      <c r="U293" s="34"/>
      <c r="V293" s="34"/>
      <c r="W293" s="34"/>
      <c r="X293" s="34"/>
      <c r="Y293" s="34"/>
      <c r="Z293" s="34"/>
      <c r="AB293" s="167">
        <f>ROW()</f>
        <v>293</v>
      </c>
      <c r="AC293" s="168">
        <f t="shared" ca="1" si="69"/>
        <v>0</v>
      </c>
      <c r="AD293" s="168">
        <f t="shared" ca="1" si="70"/>
        <v>0</v>
      </c>
      <c r="AE293" s="169" t="str">
        <f t="shared" ca="1" si="75"/>
        <v>-</v>
      </c>
      <c r="AF293" s="168" t="str">
        <f t="shared" ca="1" si="76"/>
        <v>-</v>
      </c>
      <c r="AG293" s="169" t="str">
        <f t="shared" ca="1" si="77"/>
        <v>-</v>
      </c>
      <c r="AH293" s="168" t="str">
        <f t="shared" ca="1" si="78"/>
        <v>-</v>
      </c>
      <c r="AI293" s="168">
        <f t="shared" ca="1" si="79"/>
        <v>0</v>
      </c>
      <c r="AJ293" s="170">
        <f t="shared" ca="1" si="80"/>
        <v>0</v>
      </c>
      <c r="AK293" s="168">
        <f t="shared" ca="1" si="71"/>
        <v>0</v>
      </c>
      <c r="AL293" s="168">
        <f t="shared" ca="1" si="72"/>
        <v>0</v>
      </c>
    </row>
    <row r="294" spans="1:38" ht="27" customHeight="1" x14ac:dyDescent="0.2">
      <c r="A294" s="56">
        <v>279</v>
      </c>
      <c r="B294" s="309" t="str">
        <f t="shared" ca="1" si="66"/>
        <v>A279</v>
      </c>
      <c r="C294" s="309"/>
      <c r="D294" s="57" t="str">
        <f t="shared" ca="1" si="67"/>
        <v/>
      </c>
      <c r="E294" s="59" t="str">
        <f t="shared" ca="1" si="68"/>
        <v/>
      </c>
      <c r="F294" s="215">
        <f ca="1">IF(LEN(B294)&gt;0,'OBRAČUNANA OSNOVNA PLAČA'!I288,"")</f>
        <v>0</v>
      </c>
      <c r="G294" s="60"/>
      <c r="H294" s="60"/>
      <c r="I294" s="60"/>
      <c r="J294" s="60"/>
      <c r="K294" s="60"/>
      <c r="L294" s="229">
        <f t="shared" si="73"/>
        <v>0</v>
      </c>
      <c r="M294" s="230">
        <f t="shared" ca="1" si="81"/>
        <v>0</v>
      </c>
      <c r="N294" s="230">
        <f t="shared" ca="1" si="82"/>
        <v>0</v>
      </c>
      <c r="O294" s="231">
        <f t="shared" ca="1" si="83"/>
        <v>0</v>
      </c>
      <c r="P294" s="232">
        <f t="shared" ca="1" si="84"/>
        <v>0</v>
      </c>
      <c r="Q294" s="233">
        <f t="shared" ca="1" si="74"/>
        <v>0</v>
      </c>
      <c r="R294" s="233">
        <f ca="1">IF(LEN(B294)&gt;0,'8'!R294-'8'!Q294,"")</f>
        <v>0</v>
      </c>
      <c r="S294" s="234"/>
      <c r="T294" s="34"/>
      <c r="U294" s="34"/>
      <c r="V294" s="34"/>
      <c r="W294" s="34"/>
      <c r="X294" s="34"/>
      <c r="Y294" s="34"/>
      <c r="Z294" s="34"/>
      <c r="AB294" s="167">
        <f>ROW()</f>
        <v>294</v>
      </c>
      <c r="AC294" s="168">
        <f t="shared" ca="1" si="69"/>
        <v>0</v>
      </c>
      <c r="AD294" s="168">
        <f t="shared" ca="1" si="70"/>
        <v>0</v>
      </c>
      <c r="AE294" s="169" t="str">
        <f t="shared" ca="1" si="75"/>
        <v>-</v>
      </c>
      <c r="AF294" s="168" t="str">
        <f t="shared" ca="1" si="76"/>
        <v>-</v>
      </c>
      <c r="AG294" s="169" t="str">
        <f t="shared" ca="1" si="77"/>
        <v>-</v>
      </c>
      <c r="AH294" s="168" t="str">
        <f t="shared" ca="1" si="78"/>
        <v>-</v>
      </c>
      <c r="AI294" s="168">
        <f t="shared" ca="1" si="79"/>
        <v>0</v>
      </c>
      <c r="AJ294" s="170">
        <f t="shared" ca="1" si="80"/>
        <v>0</v>
      </c>
      <c r="AK294" s="168">
        <f t="shared" ca="1" si="71"/>
        <v>0</v>
      </c>
      <c r="AL294" s="168">
        <f t="shared" ca="1" si="72"/>
        <v>0</v>
      </c>
    </row>
    <row r="295" spans="1:38" ht="27" customHeight="1" x14ac:dyDescent="0.2">
      <c r="A295" s="56">
        <v>280</v>
      </c>
      <c r="B295" s="309" t="str">
        <f t="shared" ca="1" si="66"/>
        <v>A280</v>
      </c>
      <c r="C295" s="309"/>
      <c r="D295" s="57" t="str">
        <f t="shared" ca="1" si="67"/>
        <v/>
      </c>
      <c r="E295" s="59" t="str">
        <f t="shared" ca="1" si="68"/>
        <v/>
      </c>
      <c r="F295" s="215">
        <f ca="1">IF(LEN(B295)&gt;0,'OBRAČUNANA OSNOVNA PLAČA'!I289,"")</f>
        <v>0</v>
      </c>
      <c r="G295" s="60"/>
      <c r="H295" s="60"/>
      <c r="I295" s="60"/>
      <c r="J295" s="60"/>
      <c r="K295" s="60"/>
      <c r="L295" s="229">
        <f t="shared" si="73"/>
        <v>0</v>
      </c>
      <c r="M295" s="230">
        <f t="shared" ca="1" si="81"/>
        <v>0</v>
      </c>
      <c r="N295" s="230">
        <f t="shared" ca="1" si="82"/>
        <v>0</v>
      </c>
      <c r="O295" s="231">
        <f t="shared" ca="1" si="83"/>
        <v>0</v>
      </c>
      <c r="P295" s="232">
        <f t="shared" ca="1" si="84"/>
        <v>0</v>
      </c>
      <c r="Q295" s="233">
        <f t="shared" ca="1" si="74"/>
        <v>0</v>
      </c>
      <c r="R295" s="233">
        <f ca="1">IF(LEN(B295)&gt;0,'8'!R295-'8'!Q295,"")</f>
        <v>0</v>
      </c>
      <c r="S295" s="234"/>
      <c r="T295" s="34"/>
      <c r="U295" s="34"/>
      <c r="V295" s="34"/>
      <c r="W295" s="34"/>
      <c r="X295" s="34"/>
      <c r="Y295" s="34"/>
      <c r="Z295" s="34"/>
      <c r="AB295" s="167">
        <f>ROW()</f>
        <v>295</v>
      </c>
      <c r="AC295" s="168">
        <f t="shared" ca="1" si="69"/>
        <v>0</v>
      </c>
      <c r="AD295" s="168">
        <f t="shared" ca="1" si="70"/>
        <v>0</v>
      </c>
      <c r="AE295" s="169" t="str">
        <f t="shared" ca="1" si="75"/>
        <v>-</v>
      </c>
      <c r="AF295" s="168" t="str">
        <f t="shared" ca="1" si="76"/>
        <v>-</v>
      </c>
      <c r="AG295" s="169" t="str">
        <f t="shared" ca="1" si="77"/>
        <v>-</v>
      </c>
      <c r="AH295" s="168" t="str">
        <f t="shared" ca="1" si="78"/>
        <v>-</v>
      </c>
      <c r="AI295" s="168">
        <f t="shared" ca="1" si="79"/>
        <v>0</v>
      </c>
      <c r="AJ295" s="170">
        <f t="shared" ca="1" si="80"/>
        <v>0</v>
      </c>
      <c r="AK295" s="168">
        <f t="shared" ca="1" si="71"/>
        <v>0</v>
      </c>
      <c r="AL295" s="168">
        <f t="shared" ca="1" si="72"/>
        <v>0</v>
      </c>
    </row>
    <row r="296" spans="1:38" ht="27" customHeight="1" x14ac:dyDescent="0.2">
      <c r="A296" s="56">
        <v>281</v>
      </c>
      <c r="B296" s="309" t="str">
        <f t="shared" ca="1" si="66"/>
        <v>A281</v>
      </c>
      <c r="C296" s="309"/>
      <c r="D296" s="57" t="str">
        <f t="shared" ca="1" si="67"/>
        <v/>
      </c>
      <c r="E296" s="59" t="str">
        <f t="shared" ca="1" si="68"/>
        <v/>
      </c>
      <c r="F296" s="215">
        <f ca="1">IF(LEN(B296)&gt;0,'OBRAČUNANA OSNOVNA PLAČA'!I290,"")</f>
        <v>0</v>
      </c>
      <c r="G296" s="60"/>
      <c r="H296" s="60"/>
      <c r="I296" s="60"/>
      <c r="J296" s="60"/>
      <c r="K296" s="60"/>
      <c r="L296" s="229">
        <f t="shared" si="73"/>
        <v>0</v>
      </c>
      <c r="M296" s="230">
        <f t="shared" ca="1" si="81"/>
        <v>0</v>
      </c>
      <c r="N296" s="230">
        <f t="shared" ca="1" si="82"/>
        <v>0</v>
      </c>
      <c r="O296" s="231">
        <f t="shared" ca="1" si="83"/>
        <v>0</v>
      </c>
      <c r="P296" s="232">
        <f t="shared" ca="1" si="84"/>
        <v>0</v>
      </c>
      <c r="Q296" s="233">
        <f t="shared" ca="1" si="74"/>
        <v>0</v>
      </c>
      <c r="R296" s="233">
        <f ca="1">IF(LEN(B296)&gt;0,'8'!R296-'8'!Q296,"")</f>
        <v>0</v>
      </c>
      <c r="S296" s="234"/>
      <c r="T296" s="34"/>
      <c r="U296" s="34"/>
      <c r="V296" s="34"/>
      <c r="W296" s="34"/>
      <c r="X296" s="34"/>
      <c r="Y296" s="34"/>
      <c r="Z296" s="34"/>
      <c r="AB296" s="167">
        <f>ROW()</f>
        <v>296</v>
      </c>
      <c r="AC296" s="168">
        <f t="shared" ca="1" si="69"/>
        <v>0</v>
      </c>
      <c r="AD296" s="168">
        <f t="shared" ca="1" si="70"/>
        <v>0</v>
      </c>
      <c r="AE296" s="169" t="str">
        <f t="shared" ca="1" si="75"/>
        <v>-</v>
      </c>
      <c r="AF296" s="168" t="str">
        <f t="shared" ca="1" si="76"/>
        <v>-</v>
      </c>
      <c r="AG296" s="169" t="str">
        <f t="shared" ca="1" si="77"/>
        <v>-</v>
      </c>
      <c r="AH296" s="168" t="str">
        <f t="shared" ca="1" si="78"/>
        <v>-</v>
      </c>
      <c r="AI296" s="168">
        <f t="shared" ca="1" si="79"/>
        <v>0</v>
      </c>
      <c r="AJ296" s="170">
        <f t="shared" ca="1" si="80"/>
        <v>0</v>
      </c>
      <c r="AK296" s="168">
        <f t="shared" ca="1" si="71"/>
        <v>0</v>
      </c>
      <c r="AL296" s="168">
        <f t="shared" ca="1" si="72"/>
        <v>0</v>
      </c>
    </row>
    <row r="297" spans="1:38" ht="27" customHeight="1" x14ac:dyDescent="0.2">
      <c r="A297" s="56">
        <v>282</v>
      </c>
      <c r="B297" s="309" t="str">
        <f t="shared" ca="1" si="66"/>
        <v>A282</v>
      </c>
      <c r="C297" s="309"/>
      <c r="D297" s="57" t="str">
        <f t="shared" ca="1" si="67"/>
        <v/>
      </c>
      <c r="E297" s="59" t="str">
        <f t="shared" ca="1" si="68"/>
        <v/>
      </c>
      <c r="F297" s="215">
        <f ca="1">IF(LEN(B297)&gt;0,'OBRAČUNANA OSNOVNA PLAČA'!I291,"")</f>
        <v>0</v>
      </c>
      <c r="G297" s="60"/>
      <c r="H297" s="60"/>
      <c r="I297" s="60"/>
      <c r="J297" s="60"/>
      <c r="K297" s="60"/>
      <c r="L297" s="229">
        <f t="shared" si="73"/>
        <v>0</v>
      </c>
      <c r="M297" s="230">
        <f t="shared" ca="1" si="81"/>
        <v>0</v>
      </c>
      <c r="N297" s="230">
        <f t="shared" ca="1" si="82"/>
        <v>0</v>
      </c>
      <c r="O297" s="231">
        <f t="shared" ca="1" si="83"/>
        <v>0</v>
      </c>
      <c r="P297" s="232">
        <f t="shared" ca="1" si="84"/>
        <v>0</v>
      </c>
      <c r="Q297" s="233">
        <f t="shared" ca="1" si="74"/>
        <v>0</v>
      </c>
      <c r="R297" s="233">
        <f ca="1">IF(LEN(B297)&gt;0,'8'!R297-'8'!Q297,"")</f>
        <v>0</v>
      </c>
      <c r="S297" s="234"/>
      <c r="T297" s="34"/>
      <c r="U297" s="34"/>
      <c r="V297" s="34"/>
      <c r="W297" s="34"/>
      <c r="X297" s="34"/>
      <c r="Y297" s="34"/>
      <c r="Z297" s="34"/>
      <c r="AB297" s="167">
        <f>ROW()</f>
        <v>297</v>
      </c>
      <c r="AC297" s="168">
        <f t="shared" ca="1" si="69"/>
        <v>0</v>
      </c>
      <c r="AD297" s="168">
        <f t="shared" ca="1" si="70"/>
        <v>0</v>
      </c>
      <c r="AE297" s="169" t="str">
        <f t="shared" ca="1" si="75"/>
        <v>-</v>
      </c>
      <c r="AF297" s="168" t="str">
        <f t="shared" ca="1" si="76"/>
        <v>-</v>
      </c>
      <c r="AG297" s="169" t="str">
        <f t="shared" ca="1" si="77"/>
        <v>-</v>
      </c>
      <c r="AH297" s="168" t="str">
        <f t="shared" ca="1" si="78"/>
        <v>-</v>
      </c>
      <c r="AI297" s="168">
        <f t="shared" ca="1" si="79"/>
        <v>0</v>
      </c>
      <c r="AJ297" s="170">
        <f t="shared" ca="1" si="80"/>
        <v>0</v>
      </c>
      <c r="AK297" s="168">
        <f t="shared" ca="1" si="71"/>
        <v>0</v>
      </c>
      <c r="AL297" s="168">
        <f t="shared" ca="1" si="72"/>
        <v>0</v>
      </c>
    </row>
    <row r="298" spans="1:38" ht="27" customHeight="1" x14ac:dyDescent="0.2">
      <c r="A298" s="56">
        <v>283</v>
      </c>
      <c r="B298" s="309" t="str">
        <f t="shared" ca="1" si="66"/>
        <v>A283</v>
      </c>
      <c r="C298" s="309"/>
      <c r="D298" s="57" t="str">
        <f t="shared" ca="1" si="67"/>
        <v/>
      </c>
      <c r="E298" s="59" t="str">
        <f t="shared" ca="1" si="68"/>
        <v/>
      </c>
      <c r="F298" s="215">
        <f ca="1">IF(LEN(B298)&gt;0,'OBRAČUNANA OSNOVNA PLAČA'!I292,"")</f>
        <v>0</v>
      </c>
      <c r="G298" s="60"/>
      <c r="H298" s="60"/>
      <c r="I298" s="60"/>
      <c r="J298" s="60"/>
      <c r="K298" s="60"/>
      <c r="L298" s="229">
        <f t="shared" si="73"/>
        <v>0</v>
      </c>
      <c r="M298" s="230">
        <f t="shared" ca="1" si="81"/>
        <v>0</v>
      </c>
      <c r="N298" s="230">
        <f t="shared" ca="1" si="82"/>
        <v>0</v>
      </c>
      <c r="O298" s="231">
        <f t="shared" ca="1" si="83"/>
        <v>0</v>
      </c>
      <c r="P298" s="232">
        <f t="shared" ca="1" si="84"/>
        <v>0</v>
      </c>
      <c r="Q298" s="233">
        <f t="shared" ca="1" si="74"/>
        <v>0</v>
      </c>
      <c r="R298" s="233">
        <f ca="1">IF(LEN(B298)&gt;0,'8'!R298-'8'!Q298,"")</f>
        <v>0</v>
      </c>
      <c r="S298" s="234"/>
      <c r="T298" s="34"/>
      <c r="U298" s="34"/>
      <c r="V298" s="34"/>
      <c r="W298" s="34"/>
      <c r="X298" s="34"/>
      <c r="Y298" s="34"/>
      <c r="Z298" s="34"/>
      <c r="AB298" s="167">
        <f>ROW()</f>
        <v>298</v>
      </c>
      <c r="AC298" s="168">
        <f t="shared" ca="1" si="69"/>
        <v>0</v>
      </c>
      <c r="AD298" s="168">
        <f t="shared" ca="1" si="70"/>
        <v>0</v>
      </c>
      <c r="AE298" s="169" t="str">
        <f t="shared" ca="1" si="75"/>
        <v>-</v>
      </c>
      <c r="AF298" s="168" t="str">
        <f t="shared" ca="1" si="76"/>
        <v>-</v>
      </c>
      <c r="AG298" s="169" t="str">
        <f t="shared" ca="1" si="77"/>
        <v>-</v>
      </c>
      <c r="AH298" s="168" t="str">
        <f t="shared" ca="1" si="78"/>
        <v>-</v>
      </c>
      <c r="AI298" s="168">
        <f t="shared" ca="1" si="79"/>
        <v>0</v>
      </c>
      <c r="AJ298" s="170">
        <f t="shared" ca="1" si="80"/>
        <v>0</v>
      </c>
      <c r="AK298" s="168">
        <f t="shared" ca="1" si="71"/>
        <v>0</v>
      </c>
      <c r="AL298" s="168">
        <f t="shared" ca="1" si="72"/>
        <v>0</v>
      </c>
    </row>
    <row r="299" spans="1:38" ht="27" customHeight="1" x14ac:dyDescent="0.2">
      <c r="A299" s="56">
        <v>284</v>
      </c>
      <c r="B299" s="309" t="str">
        <f t="shared" ca="1" si="66"/>
        <v>A284</v>
      </c>
      <c r="C299" s="309"/>
      <c r="D299" s="57" t="str">
        <f t="shared" ca="1" si="67"/>
        <v/>
      </c>
      <c r="E299" s="59" t="str">
        <f t="shared" ca="1" si="68"/>
        <v/>
      </c>
      <c r="F299" s="215">
        <f ca="1">IF(LEN(B299)&gt;0,'OBRAČUNANA OSNOVNA PLAČA'!I293,"")</f>
        <v>0</v>
      </c>
      <c r="G299" s="60"/>
      <c r="H299" s="60"/>
      <c r="I299" s="60"/>
      <c r="J299" s="60"/>
      <c r="K299" s="60"/>
      <c r="L299" s="229">
        <f t="shared" si="73"/>
        <v>0</v>
      </c>
      <c r="M299" s="230">
        <f t="shared" ca="1" si="81"/>
        <v>0</v>
      </c>
      <c r="N299" s="230">
        <f t="shared" ca="1" si="82"/>
        <v>0</v>
      </c>
      <c r="O299" s="231">
        <f t="shared" ca="1" si="83"/>
        <v>0</v>
      </c>
      <c r="P299" s="232">
        <f t="shared" ca="1" si="84"/>
        <v>0</v>
      </c>
      <c r="Q299" s="233">
        <f t="shared" ca="1" si="74"/>
        <v>0</v>
      </c>
      <c r="R299" s="233">
        <f ca="1">IF(LEN(B299)&gt;0,'8'!R299-'8'!Q299,"")</f>
        <v>0</v>
      </c>
      <c r="S299" s="234"/>
      <c r="T299" s="34"/>
      <c r="U299" s="34"/>
      <c r="V299" s="34"/>
      <c r="W299" s="34"/>
      <c r="X299" s="34"/>
      <c r="Y299" s="34"/>
      <c r="Z299" s="34"/>
      <c r="AB299" s="167">
        <f>ROW()</f>
        <v>299</v>
      </c>
      <c r="AC299" s="168">
        <f t="shared" ca="1" si="69"/>
        <v>0</v>
      </c>
      <c r="AD299" s="168">
        <f t="shared" ca="1" si="70"/>
        <v>0</v>
      </c>
      <c r="AE299" s="169" t="str">
        <f t="shared" ca="1" si="75"/>
        <v>-</v>
      </c>
      <c r="AF299" s="168" t="str">
        <f t="shared" ca="1" si="76"/>
        <v>-</v>
      </c>
      <c r="AG299" s="169" t="str">
        <f t="shared" ca="1" si="77"/>
        <v>-</v>
      </c>
      <c r="AH299" s="168" t="str">
        <f t="shared" ca="1" si="78"/>
        <v>-</v>
      </c>
      <c r="AI299" s="168">
        <f t="shared" ca="1" si="79"/>
        <v>0</v>
      </c>
      <c r="AJ299" s="170">
        <f t="shared" ca="1" si="80"/>
        <v>0</v>
      </c>
      <c r="AK299" s="168">
        <f t="shared" ca="1" si="71"/>
        <v>0</v>
      </c>
      <c r="AL299" s="168">
        <f t="shared" ca="1" si="72"/>
        <v>0</v>
      </c>
    </row>
    <row r="300" spans="1:38" ht="27" customHeight="1" x14ac:dyDescent="0.2">
      <c r="A300" s="56">
        <v>285</v>
      </c>
      <c r="B300" s="309" t="str">
        <f t="shared" ca="1" si="66"/>
        <v>A285</v>
      </c>
      <c r="C300" s="309"/>
      <c r="D300" s="57" t="str">
        <f t="shared" ca="1" si="67"/>
        <v/>
      </c>
      <c r="E300" s="59" t="str">
        <f t="shared" ca="1" si="68"/>
        <v/>
      </c>
      <c r="F300" s="215">
        <f ca="1">IF(LEN(B300)&gt;0,'OBRAČUNANA OSNOVNA PLAČA'!I294,"")</f>
        <v>0</v>
      </c>
      <c r="G300" s="60"/>
      <c r="H300" s="60"/>
      <c r="I300" s="60"/>
      <c r="J300" s="60"/>
      <c r="K300" s="60"/>
      <c r="L300" s="229">
        <f t="shared" si="73"/>
        <v>0</v>
      </c>
      <c r="M300" s="230">
        <f t="shared" ca="1" si="81"/>
        <v>0</v>
      </c>
      <c r="N300" s="230">
        <f t="shared" ca="1" si="82"/>
        <v>0</v>
      </c>
      <c r="O300" s="231">
        <f t="shared" ca="1" si="83"/>
        <v>0</v>
      </c>
      <c r="P300" s="232">
        <f t="shared" ca="1" si="84"/>
        <v>0</v>
      </c>
      <c r="Q300" s="233">
        <f t="shared" ca="1" si="74"/>
        <v>0</v>
      </c>
      <c r="R300" s="233">
        <f ca="1">IF(LEN(B300)&gt;0,'8'!R300-'8'!Q300,"")</f>
        <v>0</v>
      </c>
      <c r="S300" s="234"/>
      <c r="T300" s="34"/>
      <c r="U300" s="34"/>
      <c r="V300" s="34"/>
      <c r="W300" s="34"/>
      <c r="X300" s="34"/>
      <c r="Y300" s="34"/>
      <c r="Z300" s="34"/>
      <c r="AB300" s="167">
        <f>ROW()</f>
        <v>300</v>
      </c>
      <c r="AC300" s="168">
        <f t="shared" ca="1" si="69"/>
        <v>0</v>
      </c>
      <c r="AD300" s="168">
        <f t="shared" ca="1" si="70"/>
        <v>0</v>
      </c>
      <c r="AE300" s="169" t="str">
        <f t="shared" ca="1" si="75"/>
        <v>-</v>
      </c>
      <c r="AF300" s="168" t="str">
        <f t="shared" ca="1" si="76"/>
        <v>-</v>
      </c>
      <c r="AG300" s="169" t="str">
        <f t="shared" ca="1" si="77"/>
        <v>-</v>
      </c>
      <c r="AH300" s="168" t="str">
        <f t="shared" ca="1" si="78"/>
        <v>-</v>
      </c>
      <c r="AI300" s="168">
        <f t="shared" ca="1" si="79"/>
        <v>0</v>
      </c>
      <c r="AJ300" s="170">
        <f t="shared" ca="1" si="80"/>
        <v>0</v>
      </c>
      <c r="AK300" s="168">
        <f t="shared" ca="1" si="71"/>
        <v>0</v>
      </c>
      <c r="AL300" s="168">
        <f t="shared" ca="1" si="72"/>
        <v>0</v>
      </c>
    </row>
    <row r="301" spans="1:38" ht="27" customHeight="1" x14ac:dyDescent="0.2">
      <c r="A301" s="56">
        <v>286</v>
      </c>
      <c r="B301" s="309" t="str">
        <f t="shared" ca="1" si="66"/>
        <v>A286</v>
      </c>
      <c r="C301" s="309"/>
      <c r="D301" s="57" t="str">
        <f t="shared" ca="1" si="67"/>
        <v/>
      </c>
      <c r="E301" s="59" t="str">
        <f t="shared" ca="1" si="68"/>
        <v/>
      </c>
      <c r="F301" s="215">
        <f ca="1">IF(LEN(B301)&gt;0,'OBRAČUNANA OSNOVNA PLAČA'!I295,"")</f>
        <v>0</v>
      </c>
      <c r="G301" s="60"/>
      <c r="H301" s="60"/>
      <c r="I301" s="60"/>
      <c r="J301" s="60"/>
      <c r="K301" s="60"/>
      <c r="L301" s="229">
        <f t="shared" si="73"/>
        <v>0</v>
      </c>
      <c r="M301" s="230">
        <f t="shared" ca="1" si="81"/>
        <v>0</v>
      </c>
      <c r="N301" s="230">
        <f t="shared" ca="1" si="82"/>
        <v>0</v>
      </c>
      <c r="O301" s="231">
        <f t="shared" ca="1" si="83"/>
        <v>0</v>
      </c>
      <c r="P301" s="232">
        <f t="shared" ca="1" si="84"/>
        <v>0</v>
      </c>
      <c r="Q301" s="233">
        <f t="shared" ca="1" si="74"/>
        <v>0</v>
      </c>
      <c r="R301" s="233">
        <f ca="1">IF(LEN(B301)&gt;0,'8'!R301-'8'!Q301,"")</f>
        <v>0</v>
      </c>
      <c r="S301" s="234"/>
      <c r="T301" s="34"/>
      <c r="U301" s="34"/>
      <c r="V301" s="34"/>
      <c r="W301" s="34"/>
      <c r="X301" s="34"/>
      <c r="Y301" s="34"/>
      <c r="Z301" s="34"/>
      <c r="AB301" s="167">
        <f>ROW()</f>
        <v>301</v>
      </c>
      <c r="AC301" s="168">
        <f t="shared" ca="1" si="69"/>
        <v>0</v>
      </c>
      <c r="AD301" s="168">
        <f t="shared" ca="1" si="70"/>
        <v>0</v>
      </c>
      <c r="AE301" s="169" t="str">
        <f t="shared" ca="1" si="75"/>
        <v>-</v>
      </c>
      <c r="AF301" s="168" t="str">
        <f t="shared" ca="1" si="76"/>
        <v>-</v>
      </c>
      <c r="AG301" s="169" t="str">
        <f t="shared" ca="1" si="77"/>
        <v>-</v>
      </c>
      <c r="AH301" s="168" t="str">
        <f t="shared" ca="1" si="78"/>
        <v>-</v>
      </c>
      <c r="AI301" s="168">
        <f t="shared" ca="1" si="79"/>
        <v>0</v>
      </c>
      <c r="AJ301" s="170">
        <f t="shared" ca="1" si="80"/>
        <v>0</v>
      </c>
      <c r="AK301" s="168">
        <f t="shared" ca="1" si="71"/>
        <v>0</v>
      </c>
      <c r="AL301" s="168">
        <f t="shared" ca="1" si="72"/>
        <v>0</v>
      </c>
    </row>
    <row r="302" spans="1:38" ht="27" customHeight="1" x14ac:dyDescent="0.2">
      <c r="A302" s="56">
        <v>287</v>
      </c>
      <c r="B302" s="309" t="str">
        <f t="shared" ca="1" si="66"/>
        <v>A287</v>
      </c>
      <c r="C302" s="309"/>
      <c r="D302" s="57" t="str">
        <f t="shared" ca="1" si="67"/>
        <v/>
      </c>
      <c r="E302" s="59" t="str">
        <f t="shared" ca="1" si="68"/>
        <v/>
      </c>
      <c r="F302" s="215">
        <f ca="1">IF(LEN(B302)&gt;0,'OBRAČUNANA OSNOVNA PLAČA'!I296,"")</f>
        <v>0</v>
      </c>
      <c r="G302" s="60"/>
      <c r="H302" s="60"/>
      <c r="I302" s="60"/>
      <c r="J302" s="60"/>
      <c r="K302" s="60"/>
      <c r="L302" s="229">
        <f t="shared" si="73"/>
        <v>0</v>
      </c>
      <c r="M302" s="230">
        <f t="shared" ca="1" si="81"/>
        <v>0</v>
      </c>
      <c r="N302" s="230">
        <f t="shared" ca="1" si="82"/>
        <v>0</v>
      </c>
      <c r="O302" s="231">
        <f t="shared" ca="1" si="83"/>
        <v>0</v>
      </c>
      <c r="P302" s="232">
        <f t="shared" ca="1" si="84"/>
        <v>0</v>
      </c>
      <c r="Q302" s="233">
        <f t="shared" ca="1" si="74"/>
        <v>0</v>
      </c>
      <c r="R302" s="233">
        <f ca="1">IF(LEN(B302)&gt;0,'8'!R302-'8'!Q302,"")</f>
        <v>0</v>
      </c>
      <c r="S302" s="234"/>
      <c r="T302" s="34"/>
      <c r="U302" s="34"/>
      <c r="V302" s="34"/>
      <c r="W302" s="34"/>
      <c r="X302" s="34"/>
      <c r="Y302" s="34"/>
      <c r="Z302" s="34"/>
      <c r="AB302" s="167">
        <f>ROW()</f>
        <v>302</v>
      </c>
      <c r="AC302" s="168">
        <f t="shared" ca="1" si="69"/>
        <v>0</v>
      </c>
      <c r="AD302" s="168">
        <f t="shared" ca="1" si="70"/>
        <v>0</v>
      </c>
      <c r="AE302" s="169" t="str">
        <f t="shared" ca="1" si="75"/>
        <v>-</v>
      </c>
      <c r="AF302" s="168" t="str">
        <f t="shared" ca="1" si="76"/>
        <v>-</v>
      </c>
      <c r="AG302" s="169" t="str">
        <f t="shared" ca="1" si="77"/>
        <v>-</v>
      </c>
      <c r="AH302" s="168" t="str">
        <f t="shared" ca="1" si="78"/>
        <v>-</v>
      </c>
      <c r="AI302" s="168">
        <f t="shared" ca="1" si="79"/>
        <v>0</v>
      </c>
      <c r="AJ302" s="170">
        <f t="shared" ca="1" si="80"/>
        <v>0</v>
      </c>
      <c r="AK302" s="168">
        <f t="shared" ca="1" si="71"/>
        <v>0</v>
      </c>
      <c r="AL302" s="168">
        <f t="shared" ca="1" si="72"/>
        <v>0</v>
      </c>
    </row>
    <row r="303" spans="1:38" ht="27" customHeight="1" x14ac:dyDescent="0.2">
      <c r="A303" s="56">
        <v>288</v>
      </c>
      <c r="B303" s="309" t="str">
        <f t="shared" ca="1" si="66"/>
        <v>A288</v>
      </c>
      <c r="C303" s="309"/>
      <c r="D303" s="57" t="str">
        <f t="shared" ca="1" si="67"/>
        <v/>
      </c>
      <c r="E303" s="59" t="str">
        <f t="shared" ca="1" si="68"/>
        <v/>
      </c>
      <c r="F303" s="215">
        <f ca="1">IF(LEN(B303)&gt;0,'OBRAČUNANA OSNOVNA PLAČA'!I297,"")</f>
        <v>0</v>
      </c>
      <c r="G303" s="60"/>
      <c r="H303" s="60"/>
      <c r="I303" s="60"/>
      <c r="J303" s="60"/>
      <c r="K303" s="60"/>
      <c r="L303" s="229">
        <f t="shared" si="73"/>
        <v>0</v>
      </c>
      <c r="M303" s="230">
        <f t="shared" ca="1" si="81"/>
        <v>0</v>
      </c>
      <c r="N303" s="230">
        <f t="shared" ca="1" si="82"/>
        <v>0</v>
      </c>
      <c r="O303" s="231">
        <f t="shared" ca="1" si="83"/>
        <v>0</v>
      </c>
      <c r="P303" s="232">
        <f t="shared" ca="1" si="84"/>
        <v>0</v>
      </c>
      <c r="Q303" s="233">
        <f t="shared" ca="1" si="74"/>
        <v>0</v>
      </c>
      <c r="R303" s="233">
        <f ca="1">IF(LEN(B303)&gt;0,'8'!R303-'8'!Q303,"")</f>
        <v>0</v>
      </c>
      <c r="S303" s="234"/>
      <c r="T303" s="34"/>
      <c r="U303" s="34"/>
      <c r="V303" s="34"/>
      <c r="W303" s="34"/>
      <c r="X303" s="34"/>
      <c r="Y303" s="34"/>
      <c r="Z303" s="34"/>
      <c r="AB303" s="167">
        <f>ROW()</f>
        <v>303</v>
      </c>
      <c r="AC303" s="168">
        <f t="shared" ca="1" si="69"/>
        <v>0</v>
      </c>
      <c r="AD303" s="168">
        <f t="shared" ca="1" si="70"/>
        <v>0</v>
      </c>
      <c r="AE303" s="169" t="str">
        <f t="shared" ca="1" si="75"/>
        <v>-</v>
      </c>
      <c r="AF303" s="168" t="str">
        <f t="shared" ca="1" si="76"/>
        <v>-</v>
      </c>
      <c r="AG303" s="169" t="str">
        <f t="shared" ca="1" si="77"/>
        <v>-</v>
      </c>
      <c r="AH303" s="168" t="str">
        <f t="shared" ca="1" si="78"/>
        <v>-</v>
      </c>
      <c r="AI303" s="168">
        <f t="shared" ca="1" si="79"/>
        <v>0</v>
      </c>
      <c r="AJ303" s="170">
        <f t="shared" ca="1" si="80"/>
        <v>0</v>
      </c>
      <c r="AK303" s="168">
        <f t="shared" ca="1" si="71"/>
        <v>0</v>
      </c>
      <c r="AL303" s="168">
        <f t="shared" ca="1" si="72"/>
        <v>0</v>
      </c>
    </row>
    <row r="304" spans="1:38" ht="27" customHeight="1" x14ac:dyDescent="0.2">
      <c r="A304" s="56">
        <v>289</v>
      </c>
      <c r="B304" s="309" t="str">
        <f t="shared" ca="1" si="66"/>
        <v>A289</v>
      </c>
      <c r="C304" s="309"/>
      <c r="D304" s="57" t="str">
        <f t="shared" ca="1" si="67"/>
        <v/>
      </c>
      <c r="E304" s="59" t="str">
        <f t="shared" ca="1" si="68"/>
        <v/>
      </c>
      <c r="F304" s="215">
        <f ca="1">IF(LEN(B304)&gt;0,'OBRAČUNANA OSNOVNA PLAČA'!I298,"")</f>
        <v>0</v>
      </c>
      <c r="G304" s="60"/>
      <c r="H304" s="60"/>
      <c r="I304" s="60"/>
      <c r="J304" s="60"/>
      <c r="K304" s="60"/>
      <c r="L304" s="229">
        <f t="shared" si="73"/>
        <v>0</v>
      </c>
      <c r="M304" s="230">
        <f t="shared" ca="1" si="81"/>
        <v>0</v>
      </c>
      <c r="N304" s="230">
        <f t="shared" ca="1" si="82"/>
        <v>0</v>
      </c>
      <c r="O304" s="231">
        <f t="shared" ca="1" si="83"/>
        <v>0</v>
      </c>
      <c r="P304" s="232">
        <f t="shared" ca="1" si="84"/>
        <v>0</v>
      </c>
      <c r="Q304" s="233">
        <f t="shared" ca="1" si="74"/>
        <v>0</v>
      </c>
      <c r="R304" s="233">
        <f ca="1">IF(LEN(B304)&gt;0,'8'!R304-'8'!Q304,"")</f>
        <v>0</v>
      </c>
      <c r="S304" s="234"/>
      <c r="T304" s="34"/>
      <c r="U304" s="34"/>
      <c r="V304" s="34"/>
      <c r="W304" s="34"/>
      <c r="X304" s="34"/>
      <c r="Y304" s="34"/>
      <c r="Z304" s="34"/>
      <c r="AB304" s="167">
        <f>ROW()</f>
        <v>304</v>
      </c>
      <c r="AC304" s="168">
        <f t="shared" ca="1" si="69"/>
        <v>0</v>
      </c>
      <c r="AD304" s="168">
        <f t="shared" ca="1" si="70"/>
        <v>0</v>
      </c>
      <c r="AE304" s="169" t="str">
        <f t="shared" ca="1" si="75"/>
        <v>-</v>
      </c>
      <c r="AF304" s="168" t="str">
        <f t="shared" ca="1" si="76"/>
        <v>-</v>
      </c>
      <c r="AG304" s="169" t="str">
        <f t="shared" ca="1" si="77"/>
        <v>-</v>
      </c>
      <c r="AH304" s="168" t="str">
        <f t="shared" ca="1" si="78"/>
        <v>-</v>
      </c>
      <c r="AI304" s="168">
        <f t="shared" ca="1" si="79"/>
        <v>0</v>
      </c>
      <c r="AJ304" s="170">
        <f t="shared" ca="1" si="80"/>
        <v>0</v>
      </c>
      <c r="AK304" s="168">
        <f t="shared" ca="1" si="71"/>
        <v>0</v>
      </c>
      <c r="AL304" s="168">
        <f t="shared" ca="1" si="72"/>
        <v>0</v>
      </c>
    </row>
    <row r="305" spans="1:38" ht="27" customHeight="1" x14ac:dyDescent="0.2">
      <c r="A305" s="56">
        <v>290</v>
      </c>
      <c r="B305" s="309" t="str">
        <f t="shared" ca="1" si="66"/>
        <v>A290</v>
      </c>
      <c r="C305" s="309"/>
      <c r="D305" s="57" t="str">
        <f t="shared" ca="1" si="67"/>
        <v/>
      </c>
      <c r="E305" s="59" t="str">
        <f t="shared" ca="1" si="68"/>
        <v/>
      </c>
      <c r="F305" s="215">
        <f ca="1">IF(LEN(B305)&gt;0,'OBRAČUNANA OSNOVNA PLAČA'!I299,"")</f>
        <v>0</v>
      </c>
      <c r="G305" s="60"/>
      <c r="H305" s="60"/>
      <c r="I305" s="60"/>
      <c r="J305" s="60"/>
      <c r="K305" s="60"/>
      <c r="L305" s="229">
        <f t="shared" si="73"/>
        <v>0</v>
      </c>
      <c r="M305" s="230">
        <f t="shared" ca="1" si="81"/>
        <v>0</v>
      </c>
      <c r="N305" s="230">
        <f t="shared" ca="1" si="82"/>
        <v>0</v>
      </c>
      <c r="O305" s="231">
        <f t="shared" ca="1" si="83"/>
        <v>0</v>
      </c>
      <c r="P305" s="232">
        <f t="shared" ca="1" si="84"/>
        <v>0</v>
      </c>
      <c r="Q305" s="233">
        <f t="shared" ca="1" si="74"/>
        <v>0</v>
      </c>
      <c r="R305" s="233">
        <f ca="1">IF(LEN(B305)&gt;0,'8'!R305-'8'!Q305,"")</f>
        <v>0</v>
      </c>
      <c r="S305" s="234"/>
      <c r="T305" s="34"/>
      <c r="U305" s="34"/>
      <c r="V305" s="34"/>
      <c r="W305" s="34"/>
      <c r="X305" s="34"/>
      <c r="Y305" s="34"/>
      <c r="Z305" s="34"/>
      <c r="AB305" s="167">
        <f>ROW()</f>
        <v>305</v>
      </c>
      <c r="AC305" s="168">
        <f t="shared" ca="1" si="69"/>
        <v>0</v>
      </c>
      <c r="AD305" s="168">
        <f t="shared" ca="1" si="70"/>
        <v>0</v>
      </c>
      <c r="AE305" s="169" t="str">
        <f t="shared" ca="1" si="75"/>
        <v>-</v>
      </c>
      <c r="AF305" s="168" t="str">
        <f t="shared" ca="1" si="76"/>
        <v>-</v>
      </c>
      <c r="AG305" s="169" t="str">
        <f t="shared" ca="1" si="77"/>
        <v>-</v>
      </c>
      <c r="AH305" s="168" t="str">
        <f t="shared" ca="1" si="78"/>
        <v>-</v>
      </c>
      <c r="AI305" s="168">
        <f t="shared" ca="1" si="79"/>
        <v>0</v>
      </c>
      <c r="AJ305" s="170">
        <f t="shared" ca="1" si="80"/>
        <v>0</v>
      </c>
      <c r="AK305" s="168">
        <f t="shared" ca="1" si="71"/>
        <v>0</v>
      </c>
      <c r="AL305" s="168">
        <f t="shared" ca="1" si="72"/>
        <v>0</v>
      </c>
    </row>
    <row r="306" spans="1:38" ht="27" customHeight="1" x14ac:dyDescent="0.2">
      <c r="A306" s="56">
        <v>291</v>
      </c>
      <c r="B306" s="309" t="str">
        <f t="shared" ca="1" si="66"/>
        <v>A291</v>
      </c>
      <c r="C306" s="309"/>
      <c r="D306" s="57" t="str">
        <f t="shared" ca="1" si="67"/>
        <v/>
      </c>
      <c r="E306" s="59" t="str">
        <f t="shared" ca="1" si="68"/>
        <v/>
      </c>
      <c r="F306" s="215">
        <f ca="1">IF(LEN(B306)&gt;0,'OBRAČUNANA OSNOVNA PLAČA'!I300,"")</f>
        <v>0</v>
      </c>
      <c r="G306" s="60"/>
      <c r="H306" s="60"/>
      <c r="I306" s="60"/>
      <c r="J306" s="60"/>
      <c r="K306" s="60"/>
      <c r="L306" s="229">
        <f t="shared" si="73"/>
        <v>0</v>
      </c>
      <c r="M306" s="230">
        <f t="shared" ca="1" si="81"/>
        <v>0</v>
      </c>
      <c r="N306" s="230">
        <f t="shared" ca="1" si="82"/>
        <v>0</v>
      </c>
      <c r="O306" s="231">
        <f t="shared" ca="1" si="83"/>
        <v>0</v>
      </c>
      <c r="P306" s="232">
        <f t="shared" ca="1" si="84"/>
        <v>0</v>
      </c>
      <c r="Q306" s="233">
        <f t="shared" ca="1" si="74"/>
        <v>0</v>
      </c>
      <c r="R306" s="233">
        <f ca="1">IF(LEN(B306)&gt;0,'8'!R306-'8'!Q306,"")</f>
        <v>0</v>
      </c>
      <c r="S306" s="234"/>
      <c r="T306" s="34"/>
      <c r="U306" s="34"/>
      <c r="V306" s="34"/>
      <c r="W306" s="34"/>
      <c r="X306" s="34"/>
      <c r="Y306" s="34"/>
      <c r="Z306" s="34"/>
      <c r="AB306" s="167">
        <f>ROW()</f>
        <v>306</v>
      </c>
      <c r="AC306" s="168">
        <f t="shared" ca="1" si="69"/>
        <v>0</v>
      </c>
      <c r="AD306" s="168">
        <f t="shared" ca="1" si="70"/>
        <v>0</v>
      </c>
      <c r="AE306" s="169" t="str">
        <f t="shared" ca="1" si="75"/>
        <v>-</v>
      </c>
      <c r="AF306" s="168" t="str">
        <f t="shared" ca="1" si="76"/>
        <v>-</v>
      </c>
      <c r="AG306" s="169" t="str">
        <f t="shared" ca="1" si="77"/>
        <v>-</v>
      </c>
      <c r="AH306" s="168" t="str">
        <f t="shared" ca="1" si="78"/>
        <v>-</v>
      </c>
      <c r="AI306" s="168">
        <f t="shared" ca="1" si="79"/>
        <v>0</v>
      </c>
      <c r="AJ306" s="170">
        <f t="shared" ca="1" si="80"/>
        <v>0</v>
      </c>
      <c r="AK306" s="168">
        <f t="shared" ca="1" si="71"/>
        <v>0</v>
      </c>
      <c r="AL306" s="168">
        <f t="shared" ca="1" si="72"/>
        <v>0</v>
      </c>
    </row>
    <row r="307" spans="1:38" ht="27" customHeight="1" x14ac:dyDescent="0.2">
      <c r="A307" s="56">
        <v>292</v>
      </c>
      <c r="B307" s="309" t="str">
        <f t="shared" ca="1" si="66"/>
        <v>A292</v>
      </c>
      <c r="C307" s="309"/>
      <c r="D307" s="57" t="str">
        <f t="shared" ca="1" si="67"/>
        <v/>
      </c>
      <c r="E307" s="59" t="str">
        <f t="shared" ca="1" si="68"/>
        <v/>
      </c>
      <c r="F307" s="215">
        <f ca="1">IF(LEN(B307)&gt;0,'OBRAČUNANA OSNOVNA PLAČA'!I301,"")</f>
        <v>0</v>
      </c>
      <c r="G307" s="60"/>
      <c r="H307" s="60"/>
      <c r="I307" s="60"/>
      <c r="J307" s="60"/>
      <c r="K307" s="60"/>
      <c r="L307" s="229">
        <f t="shared" si="73"/>
        <v>0</v>
      </c>
      <c r="M307" s="230">
        <f t="shared" ca="1" si="81"/>
        <v>0</v>
      </c>
      <c r="N307" s="230">
        <f t="shared" ca="1" si="82"/>
        <v>0</v>
      </c>
      <c r="O307" s="231">
        <f t="shared" ca="1" si="83"/>
        <v>0</v>
      </c>
      <c r="P307" s="232">
        <f t="shared" ca="1" si="84"/>
        <v>0</v>
      </c>
      <c r="Q307" s="233">
        <f t="shared" ca="1" si="74"/>
        <v>0</v>
      </c>
      <c r="R307" s="233">
        <f ca="1">IF(LEN(B307)&gt;0,'8'!R307-'8'!Q307,"")</f>
        <v>0</v>
      </c>
      <c r="S307" s="234"/>
      <c r="T307" s="34"/>
      <c r="U307" s="34"/>
      <c r="V307" s="34"/>
      <c r="W307" s="34"/>
      <c r="X307" s="34"/>
      <c r="Y307" s="34"/>
      <c r="Z307" s="34"/>
      <c r="AB307" s="167">
        <f>ROW()</f>
        <v>307</v>
      </c>
      <c r="AC307" s="168">
        <f t="shared" ca="1" si="69"/>
        <v>0</v>
      </c>
      <c r="AD307" s="168">
        <f t="shared" ca="1" si="70"/>
        <v>0</v>
      </c>
      <c r="AE307" s="169" t="str">
        <f t="shared" ca="1" si="75"/>
        <v>-</v>
      </c>
      <c r="AF307" s="168" t="str">
        <f t="shared" ca="1" si="76"/>
        <v>-</v>
      </c>
      <c r="AG307" s="169" t="str">
        <f t="shared" ca="1" si="77"/>
        <v>-</v>
      </c>
      <c r="AH307" s="168" t="str">
        <f t="shared" ca="1" si="78"/>
        <v>-</v>
      </c>
      <c r="AI307" s="168">
        <f t="shared" ca="1" si="79"/>
        <v>0</v>
      </c>
      <c r="AJ307" s="170">
        <f t="shared" ca="1" si="80"/>
        <v>0</v>
      </c>
      <c r="AK307" s="168">
        <f t="shared" ca="1" si="71"/>
        <v>0</v>
      </c>
      <c r="AL307" s="168">
        <f t="shared" ca="1" si="72"/>
        <v>0</v>
      </c>
    </row>
    <row r="308" spans="1:38" ht="27" customHeight="1" x14ac:dyDescent="0.2">
      <c r="A308" s="56">
        <v>293</v>
      </c>
      <c r="B308" s="309" t="str">
        <f t="shared" ca="1" si="66"/>
        <v>A293</v>
      </c>
      <c r="C308" s="309"/>
      <c r="D308" s="57" t="str">
        <f t="shared" ca="1" si="67"/>
        <v/>
      </c>
      <c r="E308" s="59" t="str">
        <f t="shared" ca="1" si="68"/>
        <v/>
      </c>
      <c r="F308" s="215">
        <f ca="1">IF(LEN(B308)&gt;0,'OBRAČUNANA OSNOVNA PLAČA'!I302,"")</f>
        <v>0</v>
      </c>
      <c r="G308" s="60"/>
      <c r="H308" s="60"/>
      <c r="I308" s="60"/>
      <c r="J308" s="60"/>
      <c r="K308" s="60"/>
      <c r="L308" s="229">
        <f t="shared" si="73"/>
        <v>0</v>
      </c>
      <c r="M308" s="230">
        <f t="shared" ca="1" si="81"/>
        <v>0</v>
      </c>
      <c r="N308" s="230">
        <f t="shared" ca="1" si="82"/>
        <v>0</v>
      </c>
      <c r="O308" s="231">
        <f t="shared" ca="1" si="83"/>
        <v>0</v>
      </c>
      <c r="P308" s="232">
        <f t="shared" ca="1" si="84"/>
        <v>0</v>
      </c>
      <c r="Q308" s="233">
        <f t="shared" ca="1" si="74"/>
        <v>0</v>
      </c>
      <c r="R308" s="233">
        <f ca="1">IF(LEN(B308)&gt;0,'8'!R308-'8'!Q308,"")</f>
        <v>0</v>
      </c>
      <c r="S308" s="234"/>
      <c r="T308" s="34"/>
      <c r="U308" s="34"/>
      <c r="V308" s="34"/>
      <c r="W308" s="34"/>
      <c r="X308" s="34"/>
      <c r="Y308" s="34"/>
      <c r="Z308" s="34"/>
      <c r="AB308" s="167">
        <f>ROW()</f>
        <v>308</v>
      </c>
      <c r="AC308" s="168">
        <f t="shared" ca="1" si="69"/>
        <v>0</v>
      </c>
      <c r="AD308" s="168">
        <f t="shared" ca="1" si="70"/>
        <v>0</v>
      </c>
      <c r="AE308" s="169" t="str">
        <f t="shared" ca="1" si="75"/>
        <v>-</v>
      </c>
      <c r="AF308" s="168" t="str">
        <f t="shared" ca="1" si="76"/>
        <v>-</v>
      </c>
      <c r="AG308" s="169" t="str">
        <f t="shared" ca="1" si="77"/>
        <v>-</v>
      </c>
      <c r="AH308" s="168" t="str">
        <f t="shared" ca="1" si="78"/>
        <v>-</v>
      </c>
      <c r="AI308" s="168">
        <f t="shared" ca="1" si="79"/>
        <v>0</v>
      </c>
      <c r="AJ308" s="170">
        <f t="shared" ca="1" si="80"/>
        <v>0</v>
      </c>
      <c r="AK308" s="168">
        <f t="shared" ca="1" si="71"/>
        <v>0</v>
      </c>
      <c r="AL308" s="168">
        <f t="shared" ca="1" si="72"/>
        <v>0</v>
      </c>
    </row>
    <row r="309" spans="1:38" ht="27" customHeight="1" x14ac:dyDescent="0.2">
      <c r="A309" s="56">
        <v>294</v>
      </c>
      <c r="B309" s="309" t="str">
        <f t="shared" ca="1" si="66"/>
        <v>A294</v>
      </c>
      <c r="C309" s="309"/>
      <c r="D309" s="57" t="str">
        <f t="shared" ca="1" si="67"/>
        <v/>
      </c>
      <c r="E309" s="59" t="str">
        <f t="shared" ca="1" si="68"/>
        <v/>
      </c>
      <c r="F309" s="215">
        <f ca="1">IF(LEN(B309)&gt;0,'OBRAČUNANA OSNOVNA PLAČA'!I303,"")</f>
        <v>0</v>
      </c>
      <c r="G309" s="60"/>
      <c r="H309" s="60"/>
      <c r="I309" s="60"/>
      <c r="J309" s="60"/>
      <c r="K309" s="60"/>
      <c r="L309" s="229">
        <f t="shared" si="73"/>
        <v>0</v>
      </c>
      <c r="M309" s="230">
        <f t="shared" ca="1" si="81"/>
        <v>0</v>
      </c>
      <c r="N309" s="230">
        <f t="shared" ca="1" si="82"/>
        <v>0</v>
      </c>
      <c r="O309" s="231">
        <f t="shared" ca="1" si="83"/>
        <v>0</v>
      </c>
      <c r="P309" s="232">
        <f t="shared" ca="1" si="84"/>
        <v>0</v>
      </c>
      <c r="Q309" s="233">
        <f t="shared" ca="1" si="74"/>
        <v>0</v>
      </c>
      <c r="R309" s="233">
        <f ca="1">IF(LEN(B309)&gt;0,'8'!R309-'8'!Q309,"")</f>
        <v>0</v>
      </c>
      <c r="S309" s="234"/>
      <c r="T309" s="34"/>
      <c r="U309" s="34"/>
      <c r="V309" s="34"/>
      <c r="W309" s="34"/>
      <c r="X309" s="34"/>
      <c r="Y309" s="34"/>
      <c r="Z309" s="34"/>
      <c r="AB309" s="167">
        <f>ROW()</f>
        <v>309</v>
      </c>
      <c r="AC309" s="168">
        <f t="shared" ca="1" si="69"/>
        <v>0</v>
      </c>
      <c r="AD309" s="168">
        <f t="shared" ca="1" si="70"/>
        <v>0</v>
      </c>
      <c r="AE309" s="169" t="str">
        <f t="shared" ca="1" si="75"/>
        <v>-</v>
      </c>
      <c r="AF309" s="168" t="str">
        <f t="shared" ca="1" si="76"/>
        <v>-</v>
      </c>
      <c r="AG309" s="169" t="str">
        <f t="shared" ca="1" si="77"/>
        <v>-</v>
      </c>
      <c r="AH309" s="168" t="str">
        <f t="shared" ca="1" si="78"/>
        <v>-</v>
      </c>
      <c r="AI309" s="168">
        <f t="shared" ca="1" si="79"/>
        <v>0</v>
      </c>
      <c r="AJ309" s="170">
        <f t="shared" ca="1" si="80"/>
        <v>0</v>
      </c>
      <c r="AK309" s="168">
        <f t="shared" ca="1" si="71"/>
        <v>0</v>
      </c>
      <c r="AL309" s="168">
        <f t="shared" ca="1" si="72"/>
        <v>0</v>
      </c>
    </row>
    <row r="310" spans="1:38" ht="27" customHeight="1" x14ac:dyDescent="0.2">
      <c r="A310" s="56">
        <v>295</v>
      </c>
      <c r="B310" s="309" t="str">
        <f t="shared" ca="1" si="66"/>
        <v>A295</v>
      </c>
      <c r="C310" s="309"/>
      <c r="D310" s="57" t="str">
        <f t="shared" ca="1" si="67"/>
        <v/>
      </c>
      <c r="E310" s="59" t="str">
        <f t="shared" ca="1" si="68"/>
        <v/>
      </c>
      <c r="F310" s="215">
        <f ca="1">IF(LEN(B310)&gt;0,'OBRAČUNANA OSNOVNA PLAČA'!I304,"")</f>
        <v>0</v>
      </c>
      <c r="G310" s="60"/>
      <c r="H310" s="60"/>
      <c r="I310" s="60"/>
      <c r="J310" s="60"/>
      <c r="K310" s="60"/>
      <c r="L310" s="229">
        <f t="shared" si="73"/>
        <v>0</v>
      </c>
      <c r="M310" s="230">
        <f t="shared" ca="1" si="81"/>
        <v>0</v>
      </c>
      <c r="N310" s="230">
        <f t="shared" ca="1" si="82"/>
        <v>0</v>
      </c>
      <c r="O310" s="231">
        <f t="shared" ca="1" si="83"/>
        <v>0</v>
      </c>
      <c r="P310" s="232">
        <f t="shared" ca="1" si="84"/>
        <v>0</v>
      </c>
      <c r="Q310" s="233">
        <f t="shared" ca="1" si="74"/>
        <v>0</v>
      </c>
      <c r="R310" s="233">
        <f ca="1">IF(LEN(B310)&gt;0,'8'!R310-'8'!Q310,"")</f>
        <v>0</v>
      </c>
      <c r="S310" s="234"/>
      <c r="T310" s="34"/>
      <c r="U310" s="34"/>
      <c r="V310" s="34"/>
      <c r="W310" s="34"/>
      <c r="X310" s="34"/>
      <c r="Y310" s="34"/>
      <c r="Z310" s="34"/>
      <c r="AB310" s="167">
        <f>ROW()</f>
        <v>310</v>
      </c>
      <c r="AC310" s="168">
        <f t="shared" ca="1" si="69"/>
        <v>0</v>
      </c>
      <c r="AD310" s="168">
        <f t="shared" ca="1" si="70"/>
        <v>0</v>
      </c>
      <c r="AE310" s="169" t="str">
        <f t="shared" ca="1" si="75"/>
        <v>-</v>
      </c>
      <c r="AF310" s="168" t="str">
        <f t="shared" ca="1" si="76"/>
        <v>-</v>
      </c>
      <c r="AG310" s="169" t="str">
        <f t="shared" ca="1" si="77"/>
        <v>-</v>
      </c>
      <c r="AH310" s="168" t="str">
        <f t="shared" ca="1" si="78"/>
        <v>-</v>
      </c>
      <c r="AI310" s="168">
        <f t="shared" ca="1" si="79"/>
        <v>0</v>
      </c>
      <c r="AJ310" s="170">
        <f t="shared" ca="1" si="80"/>
        <v>0</v>
      </c>
      <c r="AK310" s="168">
        <f t="shared" ca="1" si="71"/>
        <v>0</v>
      </c>
      <c r="AL310" s="168">
        <f t="shared" ca="1" si="72"/>
        <v>0</v>
      </c>
    </row>
    <row r="311" spans="1:38" ht="27" customHeight="1" x14ac:dyDescent="0.2">
      <c r="A311" s="56">
        <v>296</v>
      </c>
      <c r="B311" s="309" t="str">
        <f t="shared" ca="1" si="66"/>
        <v>A296</v>
      </c>
      <c r="C311" s="309"/>
      <c r="D311" s="57" t="str">
        <f t="shared" ca="1" si="67"/>
        <v/>
      </c>
      <c r="E311" s="59" t="str">
        <f t="shared" ca="1" si="68"/>
        <v/>
      </c>
      <c r="F311" s="215">
        <f ca="1">IF(LEN(B311)&gt;0,'OBRAČUNANA OSNOVNA PLAČA'!I305,"")</f>
        <v>0</v>
      </c>
      <c r="G311" s="60"/>
      <c r="H311" s="60"/>
      <c r="I311" s="60"/>
      <c r="J311" s="60"/>
      <c r="K311" s="60"/>
      <c r="L311" s="229">
        <f t="shared" si="73"/>
        <v>0</v>
      </c>
      <c r="M311" s="230">
        <f t="shared" ca="1" si="81"/>
        <v>0</v>
      </c>
      <c r="N311" s="230">
        <f t="shared" ca="1" si="82"/>
        <v>0</v>
      </c>
      <c r="O311" s="231">
        <f t="shared" ca="1" si="83"/>
        <v>0</v>
      </c>
      <c r="P311" s="232">
        <f t="shared" ca="1" si="84"/>
        <v>0</v>
      </c>
      <c r="Q311" s="233">
        <f t="shared" ca="1" si="74"/>
        <v>0</v>
      </c>
      <c r="R311" s="233">
        <f ca="1">IF(LEN(B311)&gt;0,'8'!R311-'8'!Q311,"")</f>
        <v>0</v>
      </c>
      <c r="S311" s="234"/>
      <c r="T311" s="34"/>
      <c r="U311" s="34"/>
      <c r="V311" s="34"/>
      <c r="W311" s="34"/>
      <c r="X311" s="34"/>
      <c r="Y311" s="34"/>
      <c r="Z311" s="34"/>
      <c r="AB311" s="167">
        <f>ROW()</f>
        <v>311</v>
      </c>
      <c r="AC311" s="168">
        <f t="shared" ca="1" si="69"/>
        <v>0</v>
      </c>
      <c r="AD311" s="168">
        <f t="shared" ca="1" si="70"/>
        <v>0</v>
      </c>
      <c r="AE311" s="169" t="str">
        <f t="shared" ca="1" si="75"/>
        <v>-</v>
      </c>
      <c r="AF311" s="168" t="str">
        <f t="shared" ca="1" si="76"/>
        <v>-</v>
      </c>
      <c r="AG311" s="169" t="str">
        <f t="shared" ca="1" si="77"/>
        <v>-</v>
      </c>
      <c r="AH311" s="168" t="str">
        <f t="shared" ca="1" si="78"/>
        <v>-</v>
      </c>
      <c r="AI311" s="168">
        <f t="shared" ca="1" si="79"/>
        <v>0</v>
      </c>
      <c r="AJ311" s="170">
        <f t="shared" ca="1" si="80"/>
        <v>0</v>
      </c>
      <c r="AK311" s="168">
        <f t="shared" ca="1" si="71"/>
        <v>0</v>
      </c>
      <c r="AL311" s="168">
        <f t="shared" ca="1" si="72"/>
        <v>0</v>
      </c>
    </row>
    <row r="312" spans="1:38" ht="27" customHeight="1" x14ac:dyDescent="0.2">
      <c r="A312" s="56">
        <v>297</v>
      </c>
      <c r="B312" s="309" t="str">
        <f t="shared" ca="1" si="66"/>
        <v>A297</v>
      </c>
      <c r="C312" s="309"/>
      <c r="D312" s="57" t="str">
        <f t="shared" ca="1" si="67"/>
        <v/>
      </c>
      <c r="E312" s="59" t="str">
        <f t="shared" ca="1" si="68"/>
        <v/>
      </c>
      <c r="F312" s="215">
        <f ca="1">IF(LEN(B312)&gt;0,'OBRAČUNANA OSNOVNA PLAČA'!I306,"")</f>
        <v>0</v>
      </c>
      <c r="G312" s="60"/>
      <c r="H312" s="60"/>
      <c r="I312" s="60"/>
      <c r="J312" s="60"/>
      <c r="K312" s="60"/>
      <c r="L312" s="229">
        <f t="shared" si="73"/>
        <v>0</v>
      </c>
      <c r="M312" s="230">
        <f t="shared" ca="1" si="81"/>
        <v>0</v>
      </c>
      <c r="N312" s="230">
        <f t="shared" ca="1" si="82"/>
        <v>0</v>
      </c>
      <c r="O312" s="231">
        <f t="shared" ca="1" si="83"/>
        <v>0</v>
      </c>
      <c r="P312" s="232">
        <f t="shared" ca="1" si="84"/>
        <v>0</v>
      </c>
      <c r="Q312" s="233">
        <f t="shared" ca="1" si="74"/>
        <v>0</v>
      </c>
      <c r="R312" s="233">
        <f ca="1">IF(LEN(B312)&gt;0,'8'!R312-'8'!Q312,"")</f>
        <v>0</v>
      </c>
      <c r="S312" s="234"/>
      <c r="T312" s="34"/>
      <c r="U312" s="34"/>
      <c r="V312" s="34"/>
      <c r="W312" s="34"/>
      <c r="X312" s="34"/>
      <c r="Y312" s="34"/>
      <c r="Z312" s="34"/>
      <c r="AB312" s="167">
        <f>ROW()</f>
        <v>312</v>
      </c>
      <c r="AC312" s="168">
        <f t="shared" ca="1" si="69"/>
        <v>0</v>
      </c>
      <c r="AD312" s="168">
        <f t="shared" ca="1" si="70"/>
        <v>0</v>
      </c>
      <c r="AE312" s="169" t="str">
        <f t="shared" ca="1" si="75"/>
        <v>-</v>
      </c>
      <c r="AF312" s="168" t="str">
        <f t="shared" ca="1" si="76"/>
        <v>-</v>
      </c>
      <c r="AG312" s="169" t="str">
        <f t="shared" ca="1" si="77"/>
        <v>-</v>
      </c>
      <c r="AH312" s="168" t="str">
        <f t="shared" ca="1" si="78"/>
        <v>-</v>
      </c>
      <c r="AI312" s="168">
        <f t="shared" ca="1" si="79"/>
        <v>0</v>
      </c>
      <c r="AJ312" s="170">
        <f t="shared" ca="1" si="80"/>
        <v>0</v>
      </c>
      <c r="AK312" s="168">
        <f t="shared" ca="1" si="71"/>
        <v>0</v>
      </c>
      <c r="AL312" s="168">
        <f t="shared" ca="1" si="72"/>
        <v>0</v>
      </c>
    </row>
    <row r="313" spans="1:38" ht="27" customHeight="1" x14ac:dyDescent="0.2">
      <c r="A313" s="56">
        <v>298</v>
      </c>
      <c r="B313" s="309" t="str">
        <f t="shared" ca="1" si="66"/>
        <v>A298</v>
      </c>
      <c r="C313" s="309"/>
      <c r="D313" s="57" t="str">
        <f t="shared" ca="1" si="67"/>
        <v/>
      </c>
      <c r="E313" s="59" t="str">
        <f t="shared" ca="1" si="68"/>
        <v/>
      </c>
      <c r="F313" s="215">
        <f ca="1">IF(LEN(B313)&gt;0,'OBRAČUNANA OSNOVNA PLAČA'!I307,"")</f>
        <v>0</v>
      </c>
      <c r="G313" s="60"/>
      <c r="H313" s="60"/>
      <c r="I313" s="60"/>
      <c r="J313" s="60"/>
      <c r="K313" s="60"/>
      <c r="L313" s="229">
        <f t="shared" si="73"/>
        <v>0</v>
      </c>
      <c r="M313" s="230">
        <f t="shared" ca="1" si="81"/>
        <v>0</v>
      </c>
      <c r="N313" s="230">
        <f t="shared" ca="1" si="82"/>
        <v>0</v>
      </c>
      <c r="O313" s="231">
        <f t="shared" ca="1" si="83"/>
        <v>0</v>
      </c>
      <c r="P313" s="232">
        <f t="shared" ca="1" si="84"/>
        <v>0</v>
      </c>
      <c r="Q313" s="233">
        <f t="shared" ca="1" si="74"/>
        <v>0</v>
      </c>
      <c r="R313" s="233">
        <f ca="1">IF(LEN(B313)&gt;0,'8'!R313-'8'!Q313,"")</f>
        <v>0</v>
      </c>
      <c r="S313" s="234"/>
      <c r="T313" s="34"/>
      <c r="U313" s="34"/>
      <c r="V313" s="34"/>
      <c r="W313" s="34"/>
      <c r="X313" s="34"/>
      <c r="Y313" s="34"/>
      <c r="Z313" s="34"/>
      <c r="AB313" s="167">
        <f>ROW()</f>
        <v>313</v>
      </c>
      <c r="AC313" s="168">
        <f t="shared" ca="1" si="69"/>
        <v>0</v>
      </c>
      <c r="AD313" s="168">
        <f t="shared" ca="1" si="70"/>
        <v>0</v>
      </c>
      <c r="AE313" s="169" t="str">
        <f t="shared" ca="1" si="75"/>
        <v>-</v>
      </c>
      <c r="AF313" s="168" t="str">
        <f t="shared" ca="1" si="76"/>
        <v>-</v>
      </c>
      <c r="AG313" s="169" t="str">
        <f t="shared" ca="1" si="77"/>
        <v>-</v>
      </c>
      <c r="AH313" s="168" t="str">
        <f t="shared" ca="1" si="78"/>
        <v>-</v>
      </c>
      <c r="AI313" s="168">
        <f t="shared" ca="1" si="79"/>
        <v>0</v>
      </c>
      <c r="AJ313" s="170">
        <f t="shared" ca="1" si="80"/>
        <v>0</v>
      </c>
      <c r="AK313" s="168">
        <f t="shared" ca="1" si="71"/>
        <v>0</v>
      </c>
      <c r="AL313" s="168">
        <f t="shared" ca="1" si="72"/>
        <v>0</v>
      </c>
    </row>
    <row r="314" spans="1:38" ht="27" customHeight="1" x14ac:dyDescent="0.2">
      <c r="A314" s="56">
        <v>299</v>
      </c>
      <c r="B314" s="309" t="str">
        <f t="shared" ca="1" si="66"/>
        <v>A299</v>
      </c>
      <c r="C314" s="309"/>
      <c r="D314" s="57" t="str">
        <f t="shared" ca="1" si="67"/>
        <v/>
      </c>
      <c r="E314" s="59" t="str">
        <f t="shared" ca="1" si="68"/>
        <v/>
      </c>
      <c r="F314" s="215">
        <f ca="1">IF(LEN(B314)&gt;0,'OBRAČUNANA OSNOVNA PLAČA'!I308,"")</f>
        <v>0</v>
      </c>
      <c r="G314" s="60"/>
      <c r="H314" s="60"/>
      <c r="I314" s="60"/>
      <c r="J314" s="60"/>
      <c r="K314" s="60"/>
      <c r="L314" s="229">
        <f t="shared" si="73"/>
        <v>0</v>
      </c>
      <c r="M314" s="230">
        <f t="shared" ca="1" si="81"/>
        <v>0</v>
      </c>
      <c r="N314" s="230">
        <f t="shared" ca="1" si="82"/>
        <v>0</v>
      </c>
      <c r="O314" s="231">
        <f t="shared" ca="1" si="83"/>
        <v>0</v>
      </c>
      <c r="P314" s="232">
        <f t="shared" ca="1" si="84"/>
        <v>0</v>
      </c>
      <c r="Q314" s="233">
        <f t="shared" ca="1" si="74"/>
        <v>0</v>
      </c>
      <c r="R314" s="233">
        <f ca="1">IF(LEN(B314)&gt;0,'8'!R314-'8'!Q314,"")</f>
        <v>0</v>
      </c>
      <c r="S314" s="234"/>
      <c r="T314" s="34"/>
      <c r="U314" s="34"/>
      <c r="V314" s="34"/>
      <c r="W314" s="34"/>
      <c r="X314" s="34"/>
      <c r="Y314" s="34"/>
      <c r="Z314" s="34"/>
      <c r="AB314" s="167">
        <f>ROW()</f>
        <v>314</v>
      </c>
      <c r="AC314" s="168">
        <f t="shared" ca="1" si="69"/>
        <v>0</v>
      </c>
      <c r="AD314" s="168">
        <f t="shared" ca="1" si="70"/>
        <v>0</v>
      </c>
      <c r="AE314" s="169" t="str">
        <f t="shared" ca="1" si="75"/>
        <v>-</v>
      </c>
      <c r="AF314" s="168" t="str">
        <f t="shared" ca="1" si="76"/>
        <v>-</v>
      </c>
      <c r="AG314" s="169" t="str">
        <f t="shared" ca="1" si="77"/>
        <v>-</v>
      </c>
      <c r="AH314" s="168" t="str">
        <f t="shared" ca="1" si="78"/>
        <v>-</v>
      </c>
      <c r="AI314" s="168">
        <f t="shared" ca="1" si="79"/>
        <v>0</v>
      </c>
      <c r="AJ314" s="170">
        <f t="shared" ca="1" si="80"/>
        <v>0</v>
      </c>
      <c r="AK314" s="168">
        <f t="shared" ca="1" si="71"/>
        <v>0</v>
      </c>
      <c r="AL314" s="168">
        <f t="shared" ca="1" si="72"/>
        <v>0</v>
      </c>
    </row>
    <row r="315" spans="1:38" ht="27" customHeight="1" x14ac:dyDescent="0.2">
      <c r="A315" s="56">
        <v>300</v>
      </c>
      <c r="B315" s="309" t="str">
        <f t="shared" ca="1" si="66"/>
        <v>A300</v>
      </c>
      <c r="C315" s="309"/>
      <c r="D315" s="57" t="str">
        <f t="shared" ca="1" si="67"/>
        <v/>
      </c>
      <c r="E315" s="59" t="str">
        <f t="shared" ca="1" si="68"/>
        <v/>
      </c>
      <c r="F315" s="215">
        <f ca="1">IF(LEN(B315)&gt;0,'OBRAČUNANA OSNOVNA PLAČA'!I309,"")</f>
        <v>0</v>
      </c>
      <c r="G315" s="60"/>
      <c r="H315" s="60"/>
      <c r="I315" s="60"/>
      <c r="J315" s="60"/>
      <c r="K315" s="60"/>
      <c r="L315" s="229">
        <f t="shared" si="73"/>
        <v>0</v>
      </c>
      <c r="M315" s="230">
        <f t="shared" ca="1" si="81"/>
        <v>0</v>
      </c>
      <c r="N315" s="230">
        <f t="shared" ca="1" si="82"/>
        <v>0</v>
      </c>
      <c r="O315" s="231">
        <f t="shared" ca="1" si="83"/>
        <v>0</v>
      </c>
      <c r="P315" s="232">
        <f t="shared" ca="1" si="84"/>
        <v>0</v>
      </c>
      <c r="Q315" s="233">
        <f t="shared" ca="1" si="74"/>
        <v>0</v>
      </c>
      <c r="R315" s="233">
        <f ca="1">IF(LEN(B315)&gt;0,'8'!R315-'8'!Q315,"")</f>
        <v>0</v>
      </c>
      <c r="S315" s="234"/>
      <c r="T315" s="34"/>
      <c r="U315" s="34"/>
      <c r="V315" s="34"/>
      <c r="W315" s="34"/>
      <c r="X315" s="34"/>
      <c r="Y315" s="34"/>
      <c r="Z315" s="34"/>
      <c r="AB315" s="167">
        <f>ROW()</f>
        <v>315</v>
      </c>
      <c r="AC315" s="168">
        <f t="shared" ca="1" si="69"/>
        <v>0</v>
      </c>
      <c r="AD315" s="168">
        <f t="shared" ca="1" si="70"/>
        <v>0</v>
      </c>
      <c r="AE315" s="169" t="str">
        <f t="shared" ca="1" si="75"/>
        <v>-</v>
      </c>
      <c r="AF315" s="168" t="str">
        <f t="shared" ca="1" si="76"/>
        <v>-</v>
      </c>
      <c r="AG315" s="169" t="str">
        <f t="shared" ca="1" si="77"/>
        <v>-</v>
      </c>
      <c r="AH315" s="168" t="str">
        <f t="shared" ca="1" si="78"/>
        <v>-</v>
      </c>
      <c r="AI315" s="168">
        <f t="shared" ca="1" si="79"/>
        <v>0</v>
      </c>
      <c r="AJ315" s="170">
        <f t="shared" ca="1" si="80"/>
        <v>0</v>
      </c>
      <c r="AK315" s="168">
        <f t="shared" ca="1" si="71"/>
        <v>0</v>
      </c>
      <c r="AL315" s="168">
        <f t="shared" ca="1" si="72"/>
        <v>0</v>
      </c>
    </row>
    <row r="316" spans="1:38" ht="27" customHeight="1" x14ac:dyDescent="0.2">
      <c r="A316" s="56">
        <v>301</v>
      </c>
      <c r="B316" s="309" t="str">
        <f t="shared" ca="1" si="66"/>
        <v>A301</v>
      </c>
      <c r="C316" s="309"/>
      <c r="D316" s="57" t="str">
        <f t="shared" ca="1" si="67"/>
        <v/>
      </c>
      <c r="E316" s="59" t="str">
        <f t="shared" ca="1" si="68"/>
        <v/>
      </c>
      <c r="F316" s="215">
        <f ca="1">IF(LEN(B316)&gt;0,'OBRAČUNANA OSNOVNA PLAČA'!I310,"")</f>
        <v>0</v>
      </c>
      <c r="G316" s="60"/>
      <c r="H316" s="60"/>
      <c r="I316" s="60"/>
      <c r="J316" s="60"/>
      <c r="K316" s="60"/>
      <c r="L316" s="229">
        <f t="shared" si="73"/>
        <v>0</v>
      </c>
      <c r="M316" s="230">
        <f t="shared" ca="1" si="81"/>
        <v>0</v>
      </c>
      <c r="N316" s="230">
        <f t="shared" ca="1" si="82"/>
        <v>0</v>
      </c>
      <c r="O316" s="231">
        <f t="shared" ca="1" si="83"/>
        <v>0</v>
      </c>
      <c r="P316" s="232">
        <f t="shared" ca="1" si="84"/>
        <v>0</v>
      </c>
      <c r="Q316" s="233">
        <f t="shared" ca="1" si="74"/>
        <v>0</v>
      </c>
      <c r="R316" s="233">
        <f ca="1">IF(LEN(B316)&gt;0,'8'!R316-'8'!Q316,"")</f>
        <v>0</v>
      </c>
      <c r="S316" s="234"/>
      <c r="T316" s="34"/>
      <c r="U316" s="34"/>
      <c r="V316" s="34"/>
      <c r="W316" s="34"/>
      <c r="X316" s="34"/>
      <c r="Y316" s="34"/>
      <c r="Z316" s="34"/>
      <c r="AB316" s="167">
        <f>ROW()</f>
        <v>316</v>
      </c>
      <c r="AC316" s="168">
        <f t="shared" ca="1" si="69"/>
        <v>0</v>
      </c>
      <c r="AD316" s="168">
        <f t="shared" ca="1" si="70"/>
        <v>0</v>
      </c>
      <c r="AE316" s="169" t="str">
        <f t="shared" ca="1" si="75"/>
        <v>-</v>
      </c>
      <c r="AF316" s="168" t="str">
        <f t="shared" ca="1" si="76"/>
        <v>-</v>
      </c>
      <c r="AG316" s="169" t="str">
        <f t="shared" ca="1" si="77"/>
        <v>-</v>
      </c>
      <c r="AH316" s="168" t="str">
        <f t="shared" ca="1" si="78"/>
        <v>-</v>
      </c>
      <c r="AI316" s="168">
        <f t="shared" ca="1" si="79"/>
        <v>0</v>
      </c>
      <c r="AJ316" s="170">
        <f t="shared" ca="1" si="80"/>
        <v>0</v>
      </c>
      <c r="AK316" s="168">
        <f t="shared" ca="1" si="71"/>
        <v>0</v>
      </c>
      <c r="AL316" s="168">
        <f t="shared" ca="1" si="72"/>
        <v>0</v>
      </c>
    </row>
    <row r="317" spans="1:38" ht="27" customHeight="1" x14ac:dyDescent="0.2">
      <c r="A317" s="56">
        <v>302</v>
      </c>
      <c r="B317" s="309" t="str">
        <f t="shared" ca="1" si="66"/>
        <v>A302</v>
      </c>
      <c r="C317" s="309"/>
      <c r="D317" s="57" t="str">
        <f t="shared" ca="1" si="67"/>
        <v/>
      </c>
      <c r="E317" s="59" t="str">
        <f t="shared" ca="1" si="68"/>
        <v/>
      </c>
      <c r="F317" s="215">
        <f ca="1">IF(LEN(B317)&gt;0,'OBRAČUNANA OSNOVNA PLAČA'!I311,"")</f>
        <v>0</v>
      </c>
      <c r="G317" s="60"/>
      <c r="H317" s="60"/>
      <c r="I317" s="60"/>
      <c r="J317" s="60"/>
      <c r="K317" s="60"/>
      <c r="L317" s="229">
        <f t="shared" si="73"/>
        <v>0</v>
      </c>
      <c r="M317" s="230">
        <f t="shared" ca="1" si="81"/>
        <v>0</v>
      </c>
      <c r="N317" s="230">
        <f t="shared" ca="1" si="82"/>
        <v>0</v>
      </c>
      <c r="O317" s="231">
        <f t="shared" ca="1" si="83"/>
        <v>0</v>
      </c>
      <c r="P317" s="232">
        <f t="shared" ca="1" si="84"/>
        <v>0</v>
      </c>
      <c r="Q317" s="233">
        <f t="shared" ca="1" si="74"/>
        <v>0</v>
      </c>
      <c r="R317" s="233">
        <f ca="1">IF(LEN(B317)&gt;0,'8'!R317-'8'!Q317,"")</f>
        <v>0</v>
      </c>
      <c r="S317" s="234"/>
      <c r="T317" s="34"/>
      <c r="U317" s="34"/>
      <c r="V317" s="34"/>
      <c r="W317" s="34"/>
      <c r="X317" s="34"/>
      <c r="Y317" s="34"/>
      <c r="Z317" s="34"/>
      <c r="AB317" s="167">
        <f>ROW()</f>
        <v>317</v>
      </c>
      <c r="AC317" s="168">
        <f t="shared" ca="1" si="69"/>
        <v>0</v>
      </c>
      <c r="AD317" s="168">
        <f t="shared" ca="1" si="70"/>
        <v>0</v>
      </c>
      <c r="AE317" s="169" t="str">
        <f t="shared" ca="1" si="75"/>
        <v>-</v>
      </c>
      <c r="AF317" s="168" t="str">
        <f t="shared" ca="1" si="76"/>
        <v>-</v>
      </c>
      <c r="AG317" s="169" t="str">
        <f t="shared" ca="1" si="77"/>
        <v>-</v>
      </c>
      <c r="AH317" s="168" t="str">
        <f t="shared" ca="1" si="78"/>
        <v>-</v>
      </c>
      <c r="AI317" s="168">
        <f t="shared" ca="1" si="79"/>
        <v>0</v>
      </c>
      <c r="AJ317" s="170">
        <f t="shared" ca="1" si="80"/>
        <v>0</v>
      </c>
      <c r="AK317" s="168">
        <f t="shared" ca="1" si="71"/>
        <v>0</v>
      </c>
      <c r="AL317" s="168">
        <f t="shared" ca="1" si="72"/>
        <v>0</v>
      </c>
    </row>
    <row r="318" spans="1:38" ht="27" customHeight="1" x14ac:dyDescent="0.2">
      <c r="A318" s="56">
        <v>303</v>
      </c>
      <c r="B318" s="309" t="str">
        <f t="shared" ca="1" si="66"/>
        <v>A303</v>
      </c>
      <c r="C318" s="309"/>
      <c r="D318" s="57" t="str">
        <f t="shared" ca="1" si="67"/>
        <v/>
      </c>
      <c r="E318" s="59" t="str">
        <f t="shared" ca="1" si="68"/>
        <v/>
      </c>
      <c r="F318" s="215">
        <f ca="1">IF(LEN(B318)&gt;0,'OBRAČUNANA OSNOVNA PLAČA'!I312,"")</f>
        <v>0</v>
      </c>
      <c r="G318" s="60"/>
      <c r="H318" s="60"/>
      <c r="I318" s="60"/>
      <c r="J318" s="60"/>
      <c r="K318" s="60"/>
      <c r="L318" s="229">
        <f t="shared" si="73"/>
        <v>0</v>
      </c>
      <c r="M318" s="230">
        <f t="shared" ca="1" si="81"/>
        <v>0</v>
      </c>
      <c r="N318" s="230">
        <f t="shared" ca="1" si="82"/>
        <v>0</v>
      </c>
      <c r="O318" s="231">
        <f t="shared" ca="1" si="83"/>
        <v>0</v>
      </c>
      <c r="P318" s="232">
        <f t="shared" ca="1" si="84"/>
        <v>0</v>
      </c>
      <c r="Q318" s="233">
        <f t="shared" ca="1" si="74"/>
        <v>0</v>
      </c>
      <c r="R318" s="233">
        <f ca="1">IF(LEN(B318)&gt;0,'8'!R318-'8'!Q318,"")</f>
        <v>0</v>
      </c>
      <c r="S318" s="234"/>
      <c r="T318" s="34"/>
      <c r="U318" s="34"/>
      <c r="V318" s="34"/>
      <c r="W318" s="34"/>
      <c r="X318" s="34"/>
      <c r="Y318" s="34"/>
      <c r="Z318" s="34"/>
      <c r="AB318" s="167">
        <f>ROW()</f>
        <v>318</v>
      </c>
      <c r="AC318" s="168">
        <f t="shared" ca="1" si="69"/>
        <v>0</v>
      </c>
      <c r="AD318" s="168">
        <f t="shared" ca="1" si="70"/>
        <v>0</v>
      </c>
      <c r="AE318" s="169" t="str">
        <f t="shared" ca="1" si="75"/>
        <v>-</v>
      </c>
      <c r="AF318" s="168" t="str">
        <f t="shared" ca="1" si="76"/>
        <v>-</v>
      </c>
      <c r="AG318" s="169" t="str">
        <f t="shared" ca="1" si="77"/>
        <v>-</v>
      </c>
      <c r="AH318" s="168" t="str">
        <f t="shared" ca="1" si="78"/>
        <v>-</v>
      </c>
      <c r="AI318" s="168">
        <f t="shared" ca="1" si="79"/>
        <v>0</v>
      </c>
      <c r="AJ318" s="170">
        <f t="shared" ca="1" si="80"/>
        <v>0</v>
      </c>
      <c r="AK318" s="168">
        <f t="shared" ca="1" si="71"/>
        <v>0</v>
      </c>
      <c r="AL318" s="168">
        <f t="shared" ca="1" si="72"/>
        <v>0</v>
      </c>
    </row>
    <row r="319" spans="1:38" ht="27" customHeight="1" x14ac:dyDescent="0.2">
      <c r="A319" s="56">
        <v>304</v>
      </c>
      <c r="B319" s="309" t="str">
        <f t="shared" ca="1" si="66"/>
        <v>A304</v>
      </c>
      <c r="C319" s="309"/>
      <c r="D319" s="57" t="str">
        <f t="shared" ca="1" si="67"/>
        <v/>
      </c>
      <c r="E319" s="59" t="str">
        <f t="shared" ca="1" si="68"/>
        <v/>
      </c>
      <c r="F319" s="215">
        <f ca="1">IF(LEN(B319)&gt;0,'OBRAČUNANA OSNOVNA PLAČA'!I313,"")</f>
        <v>0</v>
      </c>
      <c r="G319" s="60"/>
      <c r="H319" s="60"/>
      <c r="I319" s="60"/>
      <c r="J319" s="60"/>
      <c r="K319" s="60"/>
      <c r="L319" s="229">
        <f t="shared" si="73"/>
        <v>0</v>
      </c>
      <c r="M319" s="230">
        <f t="shared" ca="1" si="81"/>
        <v>0</v>
      </c>
      <c r="N319" s="230">
        <f t="shared" ca="1" si="82"/>
        <v>0</v>
      </c>
      <c r="O319" s="231">
        <f t="shared" ca="1" si="83"/>
        <v>0</v>
      </c>
      <c r="P319" s="232">
        <f t="shared" ca="1" si="84"/>
        <v>0</v>
      </c>
      <c r="Q319" s="233">
        <f t="shared" ca="1" si="74"/>
        <v>0</v>
      </c>
      <c r="R319" s="233">
        <f ca="1">IF(LEN(B319)&gt;0,'8'!R319-'8'!Q319,"")</f>
        <v>0</v>
      </c>
      <c r="S319" s="234"/>
      <c r="T319" s="34"/>
      <c r="U319" s="34"/>
      <c r="V319" s="34"/>
      <c r="W319" s="34"/>
      <c r="X319" s="34"/>
      <c r="Y319" s="34"/>
      <c r="Z319" s="34"/>
      <c r="AB319" s="167">
        <f>ROW()</f>
        <v>319</v>
      </c>
      <c r="AC319" s="168">
        <f t="shared" ca="1" si="69"/>
        <v>0</v>
      </c>
      <c r="AD319" s="168">
        <f t="shared" ca="1" si="70"/>
        <v>0</v>
      </c>
      <c r="AE319" s="169" t="str">
        <f t="shared" ca="1" si="75"/>
        <v>-</v>
      </c>
      <c r="AF319" s="168" t="str">
        <f t="shared" ca="1" si="76"/>
        <v>-</v>
      </c>
      <c r="AG319" s="169" t="str">
        <f t="shared" ca="1" si="77"/>
        <v>-</v>
      </c>
      <c r="AH319" s="168" t="str">
        <f t="shared" ca="1" si="78"/>
        <v>-</v>
      </c>
      <c r="AI319" s="168">
        <f t="shared" ca="1" si="79"/>
        <v>0</v>
      </c>
      <c r="AJ319" s="170">
        <f t="shared" ca="1" si="80"/>
        <v>0</v>
      </c>
      <c r="AK319" s="168">
        <f t="shared" ca="1" si="71"/>
        <v>0</v>
      </c>
      <c r="AL319" s="168">
        <f t="shared" ca="1" si="72"/>
        <v>0</v>
      </c>
    </row>
    <row r="320" spans="1:38" ht="27" customHeight="1" x14ac:dyDescent="0.2">
      <c r="A320" s="56">
        <v>305</v>
      </c>
      <c r="B320" s="309" t="str">
        <f t="shared" ca="1" si="66"/>
        <v>A305</v>
      </c>
      <c r="C320" s="309"/>
      <c r="D320" s="57" t="str">
        <f t="shared" ca="1" si="67"/>
        <v/>
      </c>
      <c r="E320" s="59" t="str">
        <f t="shared" ca="1" si="68"/>
        <v/>
      </c>
      <c r="F320" s="215">
        <f ca="1">IF(LEN(B320)&gt;0,'OBRAČUNANA OSNOVNA PLAČA'!I314,"")</f>
        <v>0</v>
      </c>
      <c r="G320" s="60"/>
      <c r="H320" s="60"/>
      <c r="I320" s="60"/>
      <c r="J320" s="60"/>
      <c r="K320" s="60"/>
      <c r="L320" s="229">
        <f t="shared" si="73"/>
        <v>0</v>
      </c>
      <c r="M320" s="230">
        <f t="shared" ca="1" si="81"/>
        <v>0</v>
      </c>
      <c r="N320" s="230">
        <f t="shared" ca="1" si="82"/>
        <v>0</v>
      </c>
      <c r="O320" s="231">
        <f t="shared" ca="1" si="83"/>
        <v>0</v>
      </c>
      <c r="P320" s="232">
        <f t="shared" ca="1" si="84"/>
        <v>0</v>
      </c>
      <c r="Q320" s="233">
        <f t="shared" ca="1" si="74"/>
        <v>0</v>
      </c>
      <c r="R320" s="233">
        <f ca="1">IF(LEN(B320)&gt;0,'8'!R320-'8'!Q320,"")</f>
        <v>0</v>
      </c>
      <c r="S320" s="234"/>
      <c r="T320" s="34"/>
      <c r="U320" s="34"/>
      <c r="V320" s="34"/>
      <c r="W320" s="34"/>
      <c r="X320" s="34"/>
      <c r="Y320" s="34"/>
      <c r="Z320" s="34"/>
      <c r="AB320" s="167">
        <f>ROW()</f>
        <v>320</v>
      </c>
      <c r="AC320" s="168">
        <f t="shared" ca="1" si="69"/>
        <v>0</v>
      </c>
      <c r="AD320" s="168">
        <f t="shared" ca="1" si="70"/>
        <v>0</v>
      </c>
      <c r="AE320" s="169" t="str">
        <f t="shared" ca="1" si="75"/>
        <v>-</v>
      </c>
      <c r="AF320" s="168" t="str">
        <f t="shared" ca="1" si="76"/>
        <v>-</v>
      </c>
      <c r="AG320" s="169" t="str">
        <f t="shared" ca="1" si="77"/>
        <v>-</v>
      </c>
      <c r="AH320" s="168" t="str">
        <f t="shared" ca="1" si="78"/>
        <v>-</v>
      </c>
      <c r="AI320" s="168">
        <f t="shared" ca="1" si="79"/>
        <v>0</v>
      </c>
      <c r="AJ320" s="170">
        <f t="shared" ca="1" si="80"/>
        <v>0</v>
      </c>
      <c r="AK320" s="168">
        <f t="shared" ca="1" si="71"/>
        <v>0</v>
      </c>
      <c r="AL320" s="168">
        <f t="shared" ca="1" si="72"/>
        <v>0</v>
      </c>
    </row>
    <row r="321" spans="1:38" ht="27" customHeight="1" x14ac:dyDescent="0.2">
      <c r="A321" s="56">
        <v>306</v>
      </c>
      <c r="B321" s="309" t="str">
        <f t="shared" ca="1" si="66"/>
        <v>A306</v>
      </c>
      <c r="C321" s="309"/>
      <c r="D321" s="57" t="str">
        <f t="shared" ca="1" si="67"/>
        <v/>
      </c>
      <c r="E321" s="59" t="str">
        <f t="shared" ca="1" si="68"/>
        <v/>
      </c>
      <c r="F321" s="215">
        <f ca="1">IF(LEN(B321)&gt;0,'OBRAČUNANA OSNOVNA PLAČA'!I315,"")</f>
        <v>0</v>
      </c>
      <c r="G321" s="60"/>
      <c r="H321" s="60"/>
      <c r="I321" s="60"/>
      <c r="J321" s="60"/>
      <c r="K321" s="60"/>
      <c r="L321" s="229">
        <f t="shared" si="73"/>
        <v>0</v>
      </c>
      <c r="M321" s="230">
        <f t="shared" ca="1" si="81"/>
        <v>0</v>
      </c>
      <c r="N321" s="230">
        <f t="shared" ca="1" si="82"/>
        <v>0</v>
      </c>
      <c r="O321" s="231">
        <f t="shared" ca="1" si="83"/>
        <v>0</v>
      </c>
      <c r="P321" s="232">
        <f t="shared" ca="1" si="84"/>
        <v>0</v>
      </c>
      <c r="Q321" s="233">
        <f t="shared" ca="1" si="74"/>
        <v>0</v>
      </c>
      <c r="R321" s="233">
        <f ca="1">IF(LEN(B321)&gt;0,'8'!R321-'8'!Q321,"")</f>
        <v>0</v>
      </c>
      <c r="S321" s="234"/>
      <c r="T321" s="34"/>
      <c r="U321" s="34"/>
      <c r="V321" s="34"/>
      <c r="W321" s="34"/>
      <c r="X321" s="34"/>
      <c r="Y321" s="34"/>
      <c r="Z321" s="34"/>
      <c r="AB321" s="167">
        <f>ROW()</f>
        <v>321</v>
      </c>
      <c r="AC321" s="168">
        <f t="shared" ca="1" si="69"/>
        <v>0</v>
      </c>
      <c r="AD321" s="168">
        <f t="shared" ca="1" si="70"/>
        <v>0</v>
      </c>
      <c r="AE321" s="169" t="str">
        <f t="shared" ca="1" si="75"/>
        <v>-</v>
      </c>
      <c r="AF321" s="168" t="str">
        <f t="shared" ca="1" si="76"/>
        <v>-</v>
      </c>
      <c r="AG321" s="169" t="str">
        <f t="shared" ca="1" si="77"/>
        <v>-</v>
      </c>
      <c r="AH321" s="168" t="str">
        <f t="shared" ca="1" si="78"/>
        <v>-</v>
      </c>
      <c r="AI321" s="168">
        <f t="shared" ca="1" si="79"/>
        <v>0</v>
      </c>
      <c r="AJ321" s="170">
        <f t="shared" ca="1" si="80"/>
        <v>0</v>
      </c>
      <c r="AK321" s="168">
        <f t="shared" ca="1" si="71"/>
        <v>0</v>
      </c>
      <c r="AL321" s="168">
        <f t="shared" ca="1" si="72"/>
        <v>0</v>
      </c>
    </row>
    <row r="322" spans="1:38" ht="27" customHeight="1" x14ac:dyDescent="0.2">
      <c r="A322" s="56">
        <v>307</v>
      </c>
      <c r="B322" s="309" t="str">
        <f t="shared" ca="1" si="66"/>
        <v>A307</v>
      </c>
      <c r="C322" s="309"/>
      <c r="D322" s="57" t="str">
        <f t="shared" ca="1" si="67"/>
        <v/>
      </c>
      <c r="E322" s="59" t="str">
        <f t="shared" ca="1" si="68"/>
        <v/>
      </c>
      <c r="F322" s="215">
        <f ca="1">IF(LEN(B322)&gt;0,'OBRAČUNANA OSNOVNA PLAČA'!I316,"")</f>
        <v>0</v>
      </c>
      <c r="G322" s="60"/>
      <c r="H322" s="60"/>
      <c r="I322" s="60"/>
      <c r="J322" s="60"/>
      <c r="K322" s="60"/>
      <c r="L322" s="229">
        <f t="shared" si="73"/>
        <v>0</v>
      </c>
      <c r="M322" s="230">
        <f t="shared" ca="1" si="81"/>
        <v>0</v>
      </c>
      <c r="N322" s="230">
        <f t="shared" ca="1" si="82"/>
        <v>0</v>
      </c>
      <c r="O322" s="231">
        <f t="shared" ca="1" si="83"/>
        <v>0</v>
      </c>
      <c r="P322" s="232">
        <f t="shared" ca="1" si="84"/>
        <v>0</v>
      </c>
      <c r="Q322" s="233">
        <f t="shared" ca="1" si="74"/>
        <v>0</v>
      </c>
      <c r="R322" s="233">
        <f ca="1">IF(LEN(B322)&gt;0,'8'!R322-'8'!Q322,"")</f>
        <v>0</v>
      </c>
      <c r="S322" s="234"/>
      <c r="T322" s="34"/>
      <c r="U322" s="34"/>
      <c r="V322" s="34"/>
      <c r="W322" s="34"/>
      <c r="X322" s="34"/>
      <c r="Y322" s="34"/>
      <c r="Z322" s="34"/>
      <c r="AB322" s="167">
        <f>ROW()</f>
        <v>322</v>
      </c>
      <c r="AC322" s="168">
        <f t="shared" ca="1" si="69"/>
        <v>0</v>
      </c>
      <c r="AD322" s="168">
        <f t="shared" ca="1" si="70"/>
        <v>0</v>
      </c>
      <c r="AE322" s="169" t="str">
        <f t="shared" ca="1" si="75"/>
        <v>-</v>
      </c>
      <c r="AF322" s="168" t="str">
        <f t="shared" ca="1" si="76"/>
        <v>-</v>
      </c>
      <c r="AG322" s="169" t="str">
        <f t="shared" ca="1" si="77"/>
        <v>-</v>
      </c>
      <c r="AH322" s="168" t="str">
        <f t="shared" ca="1" si="78"/>
        <v>-</v>
      </c>
      <c r="AI322" s="168">
        <f t="shared" ca="1" si="79"/>
        <v>0</v>
      </c>
      <c r="AJ322" s="170">
        <f t="shared" ca="1" si="80"/>
        <v>0</v>
      </c>
      <c r="AK322" s="168">
        <f t="shared" ca="1" si="71"/>
        <v>0</v>
      </c>
      <c r="AL322" s="168">
        <f t="shared" ca="1" si="72"/>
        <v>0</v>
      </c>
    </row>
    <row r="323" spans="1:38" ht="27" customHeight="1" x14ac:dyDescent="0.2">
      <c r="A323" s="56">
        <v>308</v>
      </c>
      <c r="B323" s="309" t="str">
        <f t="shared" ca="1" si="66"/>
        <v>A308</v>
      </c>
      <c r="C323" s="309"/>
      <c r="D323" s="57" t="str">
        <f t="shared" ca="1" si="67"/>
        <v/>
      </c>
      <c r="E323" s="59" t="str">
        <f t="shared" ca="1" si="68"/>
        <v/>
      </c>
      <c r="F323" s="215">
        <f ca="1">IF(LEN(B323)&gt;0,'OBRAČUNANA OSNOVNA PLAČA'!I317,"")</f>
        <v>0</v>
      </c>
      <c r="G323" s="60"/>
      <c r="H323" s="60"/>
      <c r="I323" s="60"/>
      <c r="J323" s="60"/>
      <c r="K323" s="60"/>
      <c r="L323" s="229">
        <f t="shared" si="73"/>
        <v>0</v>
      </c>
      <c r="M323" s="230">
        <f t="shared" ca="1" si="81"/>
        <v>0</v>
      </c>
      <c r="N323" s="230">
        <f t="shared" ca="1" si="82"/>
        <v>0</v>
      </c>
      <c r="O323" s="231">
        <f t="shared" ca="1" si="83"/>
        <v>0</v>
      </c>
      <c r="P323" s="232">
        <f t="shared" ca="1" si="84"/>
        <v>0</v>
      </c>
      <c r="Q323" s="233">
        <f t="shared" ca="1" si="74"/>
        <v>0</v>
      </c>
      <c r="R323" s="233">
        <f ca="1">IF(LEN(B323)&gt;0,'8'!R323-'8'!Q323,"")</f>
        <v>0</v>
      </c>
      <c r="S323" s="234"/>
      <c r="T323" s="34"/>
      <c r="U323" s="34"/>
      <c r="V323" s="34"/>
      <c r="W323" s="34"/>
      <c r="X323" s="34"/>
      <c r="Y323" s="34"/>
      <c r="Z323" s="34"/>
      <c r="AB323" s="167">
        <f>ROW()</f>
        <v>323</v>
      </c>
      <c r="AC323" s="168">
        <f t="shared" ca="1" si="69"/>
        <v>0</v>
      </c>
      <c r="AD323" s="168">
        <f t="shared" ca="1" si="70"/>
        <v>0</v>
      </c>
      <c r="AE323" s="169" t="str">
        <f t="shared" ca="1" si="75"/>
        <v>-</v>
      </c>
      <c r="AF323" s="168" t="str">
        <f t="shared" ca="1" si="76"/>
        <v>-</v>
      </c>
      <c r="AG323" s="169" t="str">
        <f t="shared" ca="1" si="77"/>
        <v>-</v>
      </c>
      <c r="AH323" s="168" t="str">
        <f t="shared" ca="1" si="78"/>
        <v>-</v>
      </c>
      <c r="AI323" s="168">
        <f t="shared" ca="1" si="79"/>
        <v>0</v>
      </c>
      <c r="AJ323" s="170">
        <f t="shared" ca="1" si="80"/>
        <v>0</v>
      </c>
      <c r="AK323" s="168">
        <f t="shared" ca="1" si="71"/>
        <v>0</v>
      </c>
      <c r="AL323" s="168">
        <f t="shared" ca="1" si="72"/>
        <v>0</v>
      </c>
    </row>
    <row r="324" spans="1:38" ht="27" customHeight="1" x14ac:dyDescent="0.2">
      <c r="A324" s="56">
        <v>309</v>
      </c>
      <c r="B324" s="309" t="str">
        <f t="shared" ca="1" si="66"/>
        <v>A309</v>
      </c>
      <c r="C324" s="309"/>
      <c r="D324" s="57" t="str">
        <f t="shared" ca="1" si="67"/>
        <v/>
      </c>
      <c r="E324" s="59" t="str">
        <f t="shared" ca="1" si="68"/>
        <v/>
      </c>
      <c r="F324" s="215">
        <f ca="1">IF(LEN(B324)&gt;0,'OBRAČUNANA OSNOVNA PLAČA'!I318,"")</f>
        <v>0</v>
      </c>
      <c r="G324" s="60"/>
      <c r="H324" s="60"/>
      <c r="I324" s="60"/>
      <c r="J324" s="60"/>
      <c r="K324" s="60"/>
      <c r="L324" s="229">
        <f t="shared" si="73"/>
        <v>0</v>
      </c>
      <c r="M324" s="230">
        <f t="shared" ca="1" si="81"/>
        <v>0</v>
      </c>
      <c r="N324" s="230">
        <f t="shared" ca="1" si="82"/>
        <v>0</v>
      </c>
      <c r="O324" s="231">
        <f t="shared" ca="1" si="83"/>
        <v>0</v>
      </c>
      <c r="P324" s="232">
        <f t="shared" ca="1" si="84"/>
        <v>0</v>
      </c>
      <c r="Q324" s="233">
        <f t="shared" ca="1" si="74"/>
        <v>0</v>
      </c>
      <c r="R324" s="233">
        <f ca="1">IF(LEN(B324)&gt;0,'8'!R324-'8'!Q324,"")</f>
        <v>0</v>
      </c>
      <c r="S324" s="234"/>
      <c r="T324" s="34"/>
      <c r="U324" s="34"/>
      <c r="V324" s="34"/>
      <c r="W324" s="34"/>
      <c r="X324" s="34"/>
      <c r="Y324" s="34"/>
      <c r="Z324" s="34"/>
      <c r="AB324" s="167">
        <f>ROW()</f>
        <v>324</v>
      </c>
      <c r="AC324" s="168">
        <f t="shared" ca="1" si="69"/>
        <v>0</v>
      </c>
      <c r="AD324" s="168">
        <f t="shared" ca="1" si="70"/>
        <v>0</v>
      </c>
      <c r="AE324" s="169" t="str">
        <f t="shared" ca="1" si="75"/>
        <v>-</v>
      </c>
      <c r="AF324" s="168" t="str">
        <f t="shared" ca="1" si="76"/>
        <v>-</v>
      </c>
      <c r="AG324" s="169" t="str">
        <f t="shared" ca="1" si="77"/>
        <v>-</v>
      </c>
      <c r="AH324" s="168" t="str">
        <f t="shared" ca="1" si="78"/>
        <v>-</v>
      </c>
      <c r="AI324" s="168">
        <f t="shared" ca="1" si="79"/>
        <v>0</v>
      </c>
      <c r="AJ324" s="170">
        <f t="shared" ca="1" si="80"/>
        <v>0</v>
      </c>
      <c r="AK324" s="168">
        <f t="shared" ca="1" si="71"/>
        <v>0</v>
      </c>
      <c r="AL324" s="168">
        <f t="shared" ca="1" si="72"/>
        <v>0</v>
      </c>
    </row>
    <row r="325" spans="1:38" ht="27" customHeight="1" x14ac:dyDescent="0.2">
      <c r="A325" s="56">
        <v>310</v>
      </c>
      <c r="B325" s="309" t="str">
        <f t="shared" ca="1" si="66"/>
        <v>A310</v>
      </c>
      <c r="C325" s="309"/>
      <c r="D325" s="57" t="str">
        <f t="shared" ca="1" si="67"/>
        <v/>
      </c>
      <c r="E325" s="59" t="str">
        <f t="shared" ca="1" si="68"/>
        <v/>
      </c>
      <c r="F325" s="215">
        <f ca="1">IF(LEN(B325)&gt;0,'OBRAČUNANA OSNOVNA PLAČA'!I319,"")</f>
        <v>0</v>
      </c>
      <c r="G325" s="60"/>
      <c r="H325" s="60"/>
      <c r="I325" s="60"/>
      <c r="J325" s="60"/>
      <c r="K325" s="60"/>
      <c r="L325" s="229">
        <f t="shared" si="73"/>
        <v>0</v>
      </c>
      <c r="M325" s="230">
        <f t="shared" ca="1" si="81"/>
        <v>0</v>
      </c>
      <c r="N325" s="230">
        <f t="shared" ca="1" si="82"/>
        <v>0</v>
      </c>
      <c r="O325" s="231">
        <f t="shared" ca="1" si="83"/>
        <v>0</v>
      </c>
      <c r="P325" s="232">
        <f t="shared" ca="1" si="84"/>
        <v>0</v>
      </c>
      <c r="Q325" s="233">
        <f t="shared" ca="1" si="74"/>
        <v>0</v>
      </c>
      <c r="R325" s="233">
        <f ca="1">IF(LEN(B325)&gt;0,'8'!R325-'8'!Q325,"")</f>
        <v>0</v>
      </c>
      <c r="S325" s="234"/>
      <c r="T325" s="34"/>
      <c r="U325" s="34"/>
      <c r="V325" s="34"/>
      <c r="W325" s="34"/>
      <c r="X325" s="34"/>
      <c r="Y325" s="34"/>
      <c r="Z325" s="34"/>
      <c r="AB325" s="167">
        <f>ROW()</f>
        <v>325</v>
      </c>
      <c r="AC325" s="168">
        <f t="shared" ca="1" si="69"/>
        <v>0</v>
      </c>
      <c r="AD325" s="168">
        <f t="shared" ca="1" si="70"/>
        <v>0</v>
      </c>
      <c r="AE325" s="169" t="str">
        <f t="shared" ca="1" si="75"/>
        <v>-</v>
      </c>
      <c r="AF325" s="168" t="str">
        <f t="shared" ca="1" si="76"/>
        <v>-</v>
      </c>
      <c r="AG325" s="169" t="str">
        <f t="shared" ca="1" si="77"/>
        <v>-</v>
      </c>
      <c r="AH325" s="168" t="str">
        <f t="shared" ca="1" si="78"/>
        <v>-</v>
      </c>
      <c r="AI325" s="168">
        <f t="shared" ca="1" si="79"/>
        <v>0</v>
      </c>
      <c r="AJ325" s="170">
        <f t="shared" ca="1" si="80"/>
        <v>0</v>
      </c>
      <c r="AK325" s="168">
        <f t="shared" ca="1" si="71"/>
        <v>0</v>
      </c>
      <c r="AL325" s="168">
        <f t="shared" ca="1" si="72"/>
        <v>0</v>
      </c>
    </row>
    <row r="326" spans="1:38" ht="27" customHeight="1" x14ac:dyDescent="0.2">
      <c r="A326" s="56">
        <v>311</v>
      </c>
      <c r="B326" s="309" t="str">
        <f t="shared" ca="1" si="66"/>
        <v>A311</v>
      </c>
      <c r="C326" s="309"/>
      <c r="D326" s="57" t="str">
        <f t="shared" ca="1" si="67"/>
        <v/>
      </c>
      <c r="E326" s="59" t="str">
        <f t="shared" ca="1" si="68"/>
        <v/>
      </c>
      <c r="F326" s="215">
        <f ca="1">IF(LEN(B326)&gt;0,'OBRAČUNANA OSNOVNA PLAČA'!I320,"")</f>
        <v>0</v>
      </c>
      <c r="G326" s="60"/>
      <c r="H326" s="60"/>
      <c r="I326" s="60"/>
      <c r="J326" s="60"/>
      <c r="K326" s="60"/>
      <c r="L326" s="229">
        <f t="shared" si="73"/>
        <v>0</v>
      </c>
      <c r="M326" s="230">
        <f t="shared" ca="1" si="81"/>
        <v>0</v>
      </c>
      <c r="N326" s="230">
        <f t="shared" ca="1" si="82"/>
        <v>0</v>
      </c>
      <c r="O326" s="231">
        <f t="shared" ca="1" si="83"/>
        <v>0</v>
      </c>
      <c r="P326" s="232">
        <f t="shared" ca="1" si="84"/>
        <v>0</v>
      </c>
      <c r="Q326" s="233">
        <f t="shared" ca="1" si="74"/>
        <v>0</v>
      </c>
      <c r="R326" s="233">
        <f ca="1">IF(LEN(B326)&gt;0,'8'!R326-'8'!Q326,"")</f>
        <v>0</v>
      </c>
      <c r="S326" s="234"/>
      <c r="T326" s="34"/>
      <c r="U326" s="34"/>
      <c r="V326" s="34"/>
      <c r="W326" s="34"/>
      <c r="X326" s="34"/>
      <c r="Y326" s="34"/>
      <c r="Z326" s="34"/>
      <c r="AB326" s="167">
        <f>ROW()</f>
        <v>326</v>
      </c>
      <c r="AC326" s="168">
        <f t="shared" ca="1" si="69"/>
        <v>0</v>
      </c>
      <c r="AD326" s="168">
        <f t="shared" ca="1" si="70"/>
        <v>0</v>
      </c>
      <c r="AE326" s="169" t="str">
        <f t="shared" ca="1" si="75"/>
        <v>-</v>
      </c>
      <c r="AF326" s="168" t="str">
        <f t="shared" ca="1" si="76"/>
        <v>-</v>
      </c>
      <c r="AG326" s="169" t="str">
        <f t="shared" ca="1" si="77"/>
        <v>-</v>
      </c>
      <c r="AH326" s="168" t="str">
        <f t="shared" ca="1" si="78"/>
        <v>-</v>
      </c>
      <c r="AI326" s="168">
        <f t="shared" ca="1" si="79"/>
        <v>0</v>
      </c>
      <c r="AJ326" s="170">
        <f t="shared" ca="1" si="80"/>
        <v>0</v>
      </c>
      <c r="AK326" s="168">
        <f t="shared" ca="1" si="71"/>
        <v>0</v>
      </c>
      <c r="AL326" s="168">
        <f t="shared" ca="1" si="72"/>
        <v>0</v>
      </c>
    </row>
    <row r="327" spans="1:38" ht="27" customHeight="1" x14ac:dyDescent="0.2">
      <c r="A327" s="56">
        <v>312</v>
      </c>
      <c r="B327" s="309" t="str">
        <f t="shared" ca="1" si="66"/>
        <v>A312</v>
      </c>
      <c r="C327" s="309"/>
      <c r="D327" s="57" t="str">
        <f t="shared" ca="1" si="67"/>
        <v/>
      </c>
      <c r="E327" s="59" t="str">
        <f t="shared" ca="1" si="68"/>
        <v/>
      </c>
      <c r="F327" s="215">
        <f ca="1">IF(LEN(B327)&gt;0,'OBRAČUNANA OSNOVNA PLAČA'!I321,"")</f>
        <v>0</v>
      </c>
      <c r="G327" s="60"/>
      <c r="H327" s="60"/>
      <c r="I327" s="60"/>
      <c r="J327" s="60"/>
      <c r="K327" s="60"/>
      <c r="L327" s="229">
        <f t="shared" si="73"/>
        <v>0</v>
      </c>
      <c r="M327" s="230">
        <f t="shared" ca="1" si="81"/>
        <v>0</v>
      </c>
      <c r="N327" s="230">
        <f t="shared" ca="1" si="82"/>
        <v>0</v>
      </c>
      <c r="O327" s="231">
        <f t="shared" ca="1" si="83"/>
        <v>0</v>
      </c>
      <c r="P327" s="232">
        <f t="shared" ca="1" si="84"/>
        <v>0</v>
      </c>
      <c r="Q327" s="233">
        <f t="shared" ca="1" si="74"/>
        <v>0</v>
      </c>
      <c r="R327" s="233">
        <f ca="1">IF(LEN(B327)&gt;0,'8'!R327-'8'!Q327,"")</f>
        <v>0</v>
      </c>
      <c r="S327" s="234"/>
      <c r="T327" s="34"/>
      <c r="U327" s="34"/>
      <c r="V327" s="34"/>
      <c r="W327" s="34"/>
      <c r="X327" s="34"/>
      <c r="Y327" s="34"/>
      <c r="Z327" s="34"/>
      <c r="AB327" s="167">
        <f>ROW()</f>
        <v>327</v>
      </c>
      <c r="AC327" s="168">
        <f t="shared" ca="1" si="69"/>
        <v>0</v>
      </c>
      <c r="AD327" s="168">
        <f t="shared" ca="1" si="70"/>
        <v>0</v>
      </c>
      <c r="AE327" s="169" t="str">
        <f t="shared" ca="1" si="75"/>
        <v>-</v>
      </c>
      <c r="AF327" s="168" t="str">
        <f t="shared" ca="1" si="76"/>
        <v>-</v>
      </c>
      <c r="AG327" s="169" t="str">
        <f t="shared" ca="1" si="77"/>
        <v>-</v>
      </c>
      <c r="AH327" s="168" t="str">
        <f t="shared" ca="1" si="78"/>
        <v>-</v>
      </c>
      <c r="AI327" s="168">
        <f t="shared" ca="1" si="79"/>
        <v>0</v>
      </c>
      <c r="AJ327" s="170">
        <f t="shared" ca="1" si="80"/>
        <v>0</v>
      </c>
      <c r="AK327" s="168">
        <f t="shared" ca="1" si="71"/>
        <v>0</v>
      </c>
      <c r="AL327" s="168">
        <f t="shared" ca="1" si="72"/>
        <v>0</v>
      </c>
    </row>
    <row r="328" spans="1:38" ht="27" customHeight="1" x14ac:dyDescent="0.2">
      <c r="A328" s="56">
        <v>313</v>
      </c>
      <c r="B328" s="309" t="str">
        <f t="shared" ca="1" si="66"/>
        <v>A313</v>
      </c>
      <c r="C328" s="309"/>
      <c r="D328" s="57" t="str">
        <f t="shared" ca="1" si="67"/>
        <v/>
      </c>
      <c r="E328" s="59" t="str">
        <f t="shared" ca="1" si="68"/>
        <v/>
      </c>
      <c r="F328" s="215">
        <f ca="1">IF(LEN(B328)&gt;0,'OBRAČUNANA OSNOVNA PLAČA'!I322,"")</f>
        <v>0</v>
      </c>
      <c r="G328" s="60"/>
      <c r="H328" s="60"/>
      <c r="I328" s="60"/>
      <c r="J328" s="60"/>
      <c r="K328" s="60"/>
      <c r="L328" s="229">
        <f t="shared" si="73"/>
        <v>0</v>
      </c>
      <c r="M328" s="230">
        <f t="shared" ca="1" si="81"/>
        <v>0</v>
      </c>
      <c r="N328" s="230">
        <f t="shared" ca="1" si="82"/>
        <v>0</v>
      </c>
      <c r="O328" s="231">
        <f t="shared" ca="1" si="83"/>
        <v>0</v>
      </c>
      <c r="P328" s="232">
        <f t="shared" ca="1" si="84"/>
        <v>0</v>
      </c>
      <c r="Q328" s="233">
        <f t="shared" ca="1" si="74"/>
        <v>0</v>
      </c>
      <c r="R328" s="233">
        <f ca="1">IF(LEN(B328)&gt;0,'8'!R328-'8'!Q328,"")</f>
        <v>0</v>
      </c>
      <c r="S328" s="234"/>
      <c r="T328" s="34"/>
      <c r="U328" s="34"/>
      <c r="V328" s="34"/>
      <c r="W328" s="34"/>
      <c r="X328" s="34"/>
      <c r="Y328" s="34"/>
      <c r="Z328" s="34"/>
      <c r="AB328" s="167">
        <f>ROW()</f>
        <v>328</v>
      </c>
      <c r="AC328" s="168">
        <f t="shared" ca="1" si="69"/>
        <v>0</v>
      </c>
      <c r="AD328" s="168">
        <f t="shared" ca="1" si="70"/>
        <v>0</v>
      </c>
      <c r="AE328" s="169" t="str">
        <f t="shared" ca="1" si="75"/>
        <v>-</v>
      </c>
      <c r="AF328" s="168" t="str">
        <f t="shared" ca="1" si="76"/>
        <v>-</v>
      </c>
      <c r="AG328" s="169" t="str">
        <f t="shared" ca="1" si="77"/>
        <v>-</v>
      </c>
      <c r="AH328" s="168" t="str">
        <f t="shared" ca="1" si="78"/>
        <v>-</v>
      </c>
      <c r="AI328" s="168">
        <f t="shared" ca="1" si="79"/>
        <v>0</v>
      </c>
      <c r="AJ328" s="170">
        <f t="shared" ca="1" si="80"/>
        <v>0</v>
      </c>
      <c r="AK328" s="168">
        <f t="shared" ca="1" si="71"/>
        <v>0</v>
      </c>
      <c r="AL328" s="168">
        <f t="shared" ca="1" si="72"/>
        <v>0</v>
      </c>
    </row>
    <row r="329" spans="1:38" ht="27" customHeight="1" x14ac:dyDescent="0.2">
      <c r="A329" s="56">
        <v>314</v>
      </c>
      <c r="B329" s="309" t="str">
        <f t="shared" ca="1" si="66"/>
        <v>A314</v>
      </c>
      <c r="C329" s="309"/>
      <c r="D329" s="57" t="str">
        <f t="shared" ca="1" si="67"/>
        <v/>
      </c>
      <c r="E329" s="59" t="str">
        <f t="shared" ca="1" si="68"/>
        <v/>
      </c>
      <c r="F329" s="215">
        <f ca="1">IF(LEN(B329)&gt;0,'OBRAČUNANA OSNOVNA PLAČA'!I323,"")</f>
        <v>0</v>
      </c>
      <c r="G329" s="60"/>
      <c r="H329" s="60"/>
      <c r="I329" s="60"/>
      <c r="J329" s="60"/>
      <c r="K329" s="60"/>
      <c r="L329" s="229">
        <f t="shared" si="73"/>
        <v>0</v>
      </c>
      <c r="M329" s="230">
        <f t="shared" ca="1" si="81"/>
        <v>0</v>
      </c>
      <c r="N329" s="230">
        <f t="shared" ca="1" si="82"/>
        <v>0</v>
      </c>
      <c r="O329" s="231">
        <f t="shared" ca="1" si="83"/>
        <v>0</v>
      </c>
      <c r="P329" s="232">
        <f t="shared" ca="1" si="84"/>
        <v>0</v>
      </c>
      <c r="Q329" s="233">
        <f t="shared" ca="1" si="74"/>
        <v>0</v>
      </c>
      <c r="R329" s="233">
        <f ca="1">IF(LEN(B329)&gt;0,'8'!R329-'8'!Q329,"")</f>
        <v>0</v>
      </c>
      <c r="S329" s="234"/>
      <c r="T329" s="34"/>
      <c r="U329" s="34"/>
      <c r="V329" s="34"/>
      <c r="W329" s="34"/>
      <c r="X329" s="34"/>
      <c r="Y329" s="34"/>
      <c r="Z329" s="34"/>
      <c r="AB329" s="167">
        <f>ROW()</f>
        <v>329</v>
      </c>
      <c r="AC329" s="168">
        <f t="shared" ca="1" si="69"/>
        <v>0</v>
      </c>
      <c r="AD329" s="168">
        <f t="shared" ca="1" si="70"/>
        <v>0</v>
      </c>
      <c r="AE329" s="169" t="str">
        <f t="shared" ca="1" si="75"/>
        <v>-</v>
      </c>
      <c r="AF329" s="168" t="str">
        <f t="shared" ca="1" si="76"/>
        <v>-</v>
      </c>
      <c r="AG329" s="169" t="str">
        <f t="shared" ca="1" si="77"/>
        <v>-</v>
      </c>
      <c r="AH329" s="168" t="str">
        <f t="shared" ca="1" si="78"/>
        <v>-</v>
      </c>
      <c r="AI329" s="168">
        <f t="shared" ca="1" si="79"/>
        <v>0</v>
      </c>
      <c r="AJ329" s="170">
        <f t="shared" ca="1" si="80"/>
        <v>0</v>
      </c>
      <c r="AK329" s="168">
        <f t="shared" ca="1" si="71"/>
        <v>0</v>
      </c>
      <c r="AL329" s="168">
        <f t="shared" ca="1" si="72"/>
        <v>0</v>
      </c>
    </row>
    <row r="330" spans="1:38" ht="27" customHeight="1" x14ac:dyDescent="0.2">
      <c r="A330" s="56">
        <v>315</v>
      </c>
      <c r="B330" s="309" t="str">
        <f t="shared" ca="1" si="66"/>
        <v>A315</v>
      </c>
      <c r="C330" s="309"/>
      <c r="D330" s="57" t="str">
        <f t="shared" ca="1" si="67"/>
        <v/>
      </c>
      <c r="E330" s="59" t="str">
        <f t="shared" ca="1" si="68"/>
        <v/>
      </c>
      <c r="F330" s="215">
        <f ca="1">IF(LEN(B330)&gt;0,'OBRAČUNANA OSNOVNA PLAČA'!I324,"")</f>
        <v>0</v>
      </c>
      <c r="G330" s="60"/>
      <c r="H330" s="60"/>
      <c r="I330" s="60"/>
      <c r="J330" s="60"/>
      <c r="K330" s="60"/>
      <c r="L330" s="229">
        <f t="shared" si="73"/>
        <v>0</v>
      </c>
      <c r="M330" s="230">
        <f t="shared" ca="1" si="81"/>
        <v>0</v>
      </c>
      <c r="N330" s="230">
        <f t="shared" ca="1" si="82"/>
        <v>0</v>
      </c>
      <c r="O330" s="231">
        <f t="shared" ca="1" si="83"/>
        <v>0</v>
      </c>
      <c r="P330" s="232">
        <f t="shared" ca="1" si="84"/>
        <v>0</v>
      </c>
      <c r="Q330" s="233">
        <f t="shared" ca="1" si="74"/>
        <v>0</v>
      </c>
      <c r="R330" s="233">
        <f ca="1">IF(LEN(B330)&gt;0,'8'!R330-'8'!Q330,"")</f>
        <v>0</v>
      </c>
      <c r="S330" s="234"/>
      <c r="T330" s="34"/>
      <c r="U330" s="34"/>
      <c r="V330" s="34"/>
      <c r="W330" s="34"/>
      <c r="X330" s="34"/>
      <c r="Y330" s="34"/>
      <c r="Z330" s="34"/>
      <c r="AB330" s="167">
        <f>ROW()</f>
        <v>330</v>
      </c>
      <c r="AC330" s="168">
        <f t="shared" ca="1" si="69"/>
        <v>0</v>
      </c>
      <c r="AD330" s="168">
        <f t="shared" ca="1" si="70"/>
        <v>0</v>
      </c>
      <c r="AE330" s="169" t="str">
        <f t="shared" ca="1" si="75"/>
        <v>-</v>
      </c>
      <c r="AF330" s="168" t="str">
        <f t="shared" ca="1" si="76"/>
        <v>-</v>
      </c>
      <c r="AG330" s="169" t="str">
        <f t="shared" ca="1" si="77"/>
        <v>-</v>
      </c>
      <c r="AH330" s="168" t="str">
        <f t="shared" ca="1" si="78"/>
        <v>-</v>
      </c>
      <c r="AI330" s="168">
        <f t="shared" ca="1" si="79"/>
        <v>0</v>
      </c>
      <c r="AJ330" s="170">
        <f t="shared" ca="1" si="80"/>
        <v>0</v>
      </c>
      <c r="AK330" s="168">
        <f t="shared" ca="1" si="71"/>
        <v>0</v>
      </c>
      <c r="AL330" s="168">
        <f t="shared" ca="1" si="72"/>
        <v>0</v>
      </c>
    </row>
    <row r="331" spans="1:38" ht="27" customHeight="1" x14ac:dyDescent="0.2">
      <c r="A331" s="56">
        <v>316</v>
      </c>
      <c r="B331" s="309" t="str">
        <f t="shared" ca="1" si="66"/>
        <v>A316</v>
      </c>
      <c r="C331" s="309"/>
      <c r="D331" s="57" t="str">
        <f t="shared" ca="1" si="67"/>
        <v/>
      </c>
      <c r="E331" s="59" t="str">
        <f t="shared" ca="1" si="68"/>
        <v/>
      </c>
      <c r="F331" s="215">
        <f ca="1">IF(LEN(B331)&gt;0,'OBRAČUNANA OSNOVNA PLAČA'!I325,"")</f>
        <v>0</v>
      </c>
      <c r="G331" s="60"/>
      <c r="H331" s="60"/>
      <c r="I331" s="60"/>
      <c r="J331" s="60"/>
      <c r="K331" s="60"/>
      <c r="L331" s="229">
        <f t="shared" si="73"/>
        <v>0</v>
      </c>
      <c r="M331" s="230">
        <f t="shared" ca="1" si="81"/>
        <v>0</v>
      </c>
      <c r="N331" s="230">
        <f t="shared" ca="1" si="82"/>
        <v>0</v>
      </c>
      <c r="O331" s="231">
        <f t="shared" ca="1" si="83"/>
        <v>0</v>
      </c>
      <c r="P331" s="232">
        <f t="shared" ca="1" si="84"/>
        <v>0</v>
      </c>
      <c r="Q331" s="233">
        <f t="shared" ca="1" si="74"/>
        <v>0</v>
      </c>
      <c r="R331" s="233">
        <f ca="1">IF(LEN(B331)&gt;0,'8'!R331-'8'!Q331,"")</f>
        <v>0</v>
      </c>
      <c r="S331" s="234"/>
      <c r="T331" s="34"/>
      <c r="U331" s="34"/>
      <c r="V331" s="34"/>
      <c r="W331" s="34"/>
      <c r="X331" s="34"/>
      <c r="Y331" s="34"/>
      <c r="Z331" s="34"/>
      <c r="AB331" s="167">
        <f>ROW()</f>
        <v>331</v>
      </c>
      <c r="AC331" s="168">
        <f t="shared" ca="1" si="69"/>
        <v>0</v>
      </c>
      <c r="AD331" s="168">
        <f t="shared" ca="1" si="70"/>
        <v>0</v>
      </c>
      <c r="AE331" s="169" t="str">
        <f t="shared" ca="1" si="75"/>
        <v>-</v>
      </c>
      <c r="AF331" s="168" t="str">
        <f t="shared" ca="1" si="76"/>
        <v>-</v>
      </c>
      <c r="AG331" s="169" t="str">
        <f t="shared" ca="1" si="77"/>
        <v>-</v>
      </c>
      <c r="AH331" s="168" t="str">
        <f t="shared" ca="1" si="78"/>
        <v>-</v>
      </c>
      <c r="AI331" s="168">
        <f t="shared" ca="1" si="79"/>
        <v>0</v>
      </c>
      <c r="AJ331" s="170">
        <f t="shared" ca="1" si="80"/>
        <v>0</v>
      </c>
      <c r="AK331" s="168">
        <f t="shared" ca="1" si="71"/>
        <v>0</v>
      </c>
      <c r="AL331" s="168">
        <f t="shared" ca="1" si="72"/>
        <v>0</v>
      </c>
    </row>
    <row r="332" spans="1:38" ht="27" customHeight="1" x14ac:dyDescent="0.2">
      <c r="A332" s="56">
        <v>317</v>
      </c>
      <c r="B332" s="309" t="str">
        <f t="shared" ca="1" si="66"/>
        <v>A317</v>
      </c>
      <c r="C332" s="309"/>
      <c r="D332" s="57" t="str">
        <f t="shared" ca="1" si="67"/>
        <v/>
      </c>
      <c r="E332" s="59" t="str">
        <f t="shared" ca="1" si="68"/>
        <v/>
      </c>
      <c r="F332" s="215">
        <f ca="1">IF(LEN(B332)&gt;0,'OBRAČUNANA OSNOVNA PLAČA'!I326,"")</f>
        <v>0</v>
      </c>
      <c r="G332" s="60"/>
      <c r="H332" s="60"/>
      <c r="I332" s="60"/>
      <c r="J332" s="60"/>
      <c r="K332" s="60"/>
      <c r="L332" s="229">
        <f t="shared" si="73"/>
        <v>0</v>
      </c>
      <c r="M332" s="230">
        <f t="shared" ca="1" si="81"/>
        <v>0</v>
      </c>
      <c r="N332" s="230">
        <f t="shared" ca="1" si="82"/>
        <v>0</v>
      </c>
      <c r="O332" s="231">
        <f t="shared" ca="1" si="83"/>
        <v>0</v>
      </c>
      <c r="P332" s="232">
        <f t="shared" ca="1" si="84"/>
        <v>0</v>
      </c>
      <c r="Q332" s="233">
        <f t="shared" ca="1" si="74"/>
        <v>0</v>
      </c>
      <c r="R332" s="233">
        <f ca="1">IF(LEN(B332)&gt;0,'8'!R332-'8'!Q332,"")</f>
        <v>0</v>
      </c>
      <c r="S332" s="234"/>
      <c r="T332" s="34"/>
      <c r="U332" s="34"/>
      <c r="V332" s="34"/>
      <c r="W332" s="34"/>
      <c r="X332" s="34"/>
      <c r="Y332" s="34"/>
      <c r="Z332" s="34"/>
      <c r="AB332" s="167">
        <f>ROW()</f>
        <v>332</v>
      </c>
      <c r="AC332" s="168">
        <f t="shared" ca="1" si="69"/>
        <v>0</v>
      </c>
      <c r="AD332" s="168">
        <f t="shared" ca="1" si="70"/>
        <v>0</v>
      </c>
      <c r="AE332" s="169" t="str">
        <f t="shared" ca="1" si="75"/>
        <v>-</v>
      </c>
      <c r="AF332" s="168" t="str">
        <f t="shared" ca="1" si="76"/>
        <v>-</v>
      </c>
      <c r="AG332" s="169" t="str">
        <f t="shared" ca="1" si="77"/>
        <v>-</v>
      </c>
      <c r="AH332" s="168" t="str">
        <f t="shared" ca="1" si="78"/>
        <v>-</v>
      </c>
      <c r="AI332" s="168">
        <f t="shared" ca="1" si="79"/>
        <v>0</v>
      </c>
      <c r="AJ332" s="170">
        <f t="shared" ca="1" si="80"/>
        <v>0</v>
      </c>
      <c r="AK332" s="168">
        <f t="shared" ca="1" si="71"/>
        <v>0</v>
      </c>
      <c r="AL332" s="168">
        <f t="shared" ca="1" si="72"/>
        <v>0</v>
      </c>
    </row>
    <row r="333" spans="1:38" ht="27" customHeight="1" x14ac:dyDescent="0.2">
      <c r="A333" s="56">
        <v>318</v>
      </c>
      <c r="B333" s="309" t="str">
        <f t="shared" ca="1" si="66"/>
        <v>A318</v>
      </c>
      <c r="C333" s="309"/>
      <c r="D333" s="57" t="str">
        <f t="shared" ca="1" si="67"/>
        <v/>
      </c>
      <c r="E333" s="59" t="str">
        <f t="shared" ca="1" si="68"/>
        <v/>
      </c>
      <c r="F333" s="215">
        <f ca="1">IF(LEN(B333)&gt;0,'OBRAČUNANA OSNOVNA PLAČA'!I327,"")</f>
        <v>0</v>
      </c>
      <c r="G333" s="60"/>
      <c r="H333" s="60"/>
      <c r="I333" s="60"/>
      <c r="J333" s="60"/>
      <c r="K333" s="60"/>
      <c r="L333" s="229">
        <f t="shared" si="73"/>
        <v>0</v>
      </c>
      <c r="M333" s="230">
        <f t="shared" ca="1" si="81"/>
        <v>0</v>
      </c>
      <c r="N333" s="230">
        <f t="shared" ca="1" si="82"/>
        <v>0</v>
      </c>
      <c r="O333" s="231">
        <f t="shared" ca="1" si="83"/>
        <v>0</v>
      </c>
      <c r="P333" s="232">
        <f t="shared" ca="1" si="84"/>
        <v>0</v>
      </c>
      <c r="Q333" s="233">
        <f t="shared" ca="1" si="74"/>
        <v>0</v>
      </c>
      <c r="R333" s="233">
        <f ca="1">IF(LEN(B333)&gt;0,'8'!R333-'8'!Q333,"")</f>
        <v>0</v>
      </c>
      <c r="S333" s="234"/>
      <c r="T333" s="34"/>
      <c r="U333" s="34"/>
      <c r="V333" s="34"/>
      <c r="W333" s="34"/>
      <c r="X333" s="34"/>
      <c r="Y333" s="34"/>
      <c r="Z333" s="34"/>
      <c r="AB333" s="167">
        <f>ROW()</f>
        <v>333</v>
      </c>
      <c r="AC333" s="168">
        <f t="shared" ca="1" si="69"/>
        <v>0</v>
      </c>
      <c r="AD333" s="168">
        <f t="shared" ca="1" si="70"/>
        <v>0</v>
      </c>
      <c r="AE333" s="169" t="str">
        <f t="shared" ca="1" si="75"/>
        <v>-</v>
      </c>
      <c r="AF333" s="168" t="str">
        <f t="shared" ca="1" si="76"/>
        <v>-</v>
      </c>
      <c r="AG333" s="169" t="str">
        <f t="shared" ca="1" si="77"/>
        <v>-</v>
      </c>
      <c r="AH333" s="168" t="str">
        <f t="shared" ca="1" si="78"/>
        <v>-</v>
      </c>
      <c r="AI333" s="168">
        <f t="shared" ca="1" si="79"/>
        <v>0</v>
      </c>
      <c r="AJ333" s="170">
        <f t="shared" ca="1" si="80"/>
        <v>0</v>
      </c>
      <c r="AK333" s="168">
        <f t="shared" ca="1" si="71"/>
        <v>0</v>
      </c>
      <c r="AL333" s="168">
        <f t="shared" ca="1" si="72"/>
        <v>0</v>
      </c>
    </row>
    <row r="334" spans="1:38" ht="27" customHeight="1" x14ac:dyDescent="0.2">
      <c r="A334" s="56">
        <v>319</v>
      </c>
      <c r="B334" s="309" t="str">
        <f t="shared" ca="1" si="66"/>
        <v>A319</v>
      </c>
      <c r="C334" s="309"/>
      <c r="D334" s="57" t="str">
        <f t="shared" ca="1" si="67"/>
        <v/>
      </c>
      <c r="E334" s="59" t="str">
        <f t="shared" ca="1" si="68"/>
        <v/>
      </c>
      <c r="F334" s="215">
        <f ca="1">IF(LEN(B334)&gt;0,'OBRAČUNANA OSNOVNA PLAČA'!I328,"")</f>
        <v>0</v>
      </c>
      <c r="G334" s="60"/>
      <c r="H334" s="60"/>
      <c r="I334" s="60"/>
      <c r="J334" s="60"/>
      <c r="K334" s="60"/>
      <c r="L334" s="229">
        <f t="shared" si="73"/>
        <v>0</v>
      </c>
      <c r="M334" s="230">
        <f t="shared" ca="1" si="81"/>
        <v>0</v>
      </c>
      <c r="N334" s="230">
        <f t="shared" ca="1" si="82"/>
        <v>0</v>
      </c>
      <c r="O334" s="231">
        <f t="shared" ca="1" si="83"/>
        <v>0</v>
      </c>
      <c r="P334" s="232">
        <f t="shared" ca="1" si="84"/>
        <v>0</v>
      </c>
      <c r="Q334" s="233">
        <f t="shared" ca="1" si="74"/>
        <v>0</v>
      </c>
      <c r="R334" s="233">
        <f ca="1">IF(LEN(B334)&gt;0,'8'!R334-'8'!Q334,"")</f>
        <v>0</v>
      </c>
      <c r="S334" s="234"/>
      <c r="T334" s="34"/>
      <c r="U334" s="34"/>
      <c r="V334" s="34"/>
      <c r="W334" s="34"/>
      <c r="X334" s="34"/>
      <c r="Y334" s="34"/>
      <c r="Z334" s="34"/>
      <c r="AB334" s="167">
        <f>ROW()</f>
        <v>334</v>
      </c>
      <c r="AC334" s="168">
        <f t="shared" ca="1" si="69"/>
        <v>0</v>
      </c>
      <c r="AD334" s="168">
        <f t="shared" ca="1" si="70"/>
        <v>0</v>
      </c>
      <c r="AE334" s="169" t="str">
        <f t="shared" ca="1" si="75"/>
        <v>-</v>
      </c>
      <c r="AF334" s="168" t="str">
        <f t="shared" ca="1" si="76"/>
        <v>-</v>
      </c>
      <c r="AG334" s="169" t="str">
        <f t="shared" ca="1" si="77"/>
        <v>-</v>
      </c>
      <c r="AH334" s="168" t="str">
        <f t="shared" ca="1" si="78"/>
        <v>-</v>
      </c>
      <c r="AI334" s="168">
        <f t="shared" ca="1" si="79"/>
        <v>0</v>
      </c>
      <c r="AJ334" s="170">
        <f t="shared" ca="1" si="80"/>
        <v>0</v>
      </c>
      <c r="AK334" s="168">
        <f t="shared" ca="1" si="71"/>
        <v>0</v>
      </c>
      <c r="AL334" s="168">
        <f t="shared" ca="1" si="72"/>
        <v>0</v>
      </c>
    </row>
    <row r="335" spans="1:38" ht="27" customHeight="1" x14ac:dyDescent="0.2">
      <c r="A335" s="56">
        <v>320</v>
      </c>
      <c r="B335" s="309" t="str">
        <f t="shared" ca="1" si="66"/>
        <v>A320</v>
      </c>
      <c r="C335" s="309"/>
      <c r="D335" s="57" t="str">
        <f t="shared" ca="1" si="67"/>
        <v/>
      </c>
      <c r="E335" s="59" t="str">
        <f t="shared" ca="1" si="68"/>
        <v/>
      </c>
      <c r="F335" s="215">
        <f ca="1">IF(LEN(B335)&gt;0,'OBRAČUNANA OSNOVNA PLAČA'!I329,"")</f>
        <v>0</v>
      </c>
      <c r="G335" s="60"/>
      <c r="H335" s="60"/>
      <c r="I335" s="60"/>
      <c r="J335" s="60"/>
      <c r="K335" s="60"/>
      <c r="L335" s="229">
        <f t="shared" si="73"/>
        <v>0</v>
      </c>
      <c r="M335" s="230">
        <f t="shared" ca="1" si="81"/>
        <v>0</v>
      </c>
      <c r="N335" s="230">
        <f t="shared" ca="1" si="82"/>
        <v>0</v>
      </c>
      <c r="O335" s="231">
        <f t="shared" ca="1" si="83"/>
        <v>0</v>
      </c>
      <c r="P335" s="232">
        <f t="shared" ca="1" si="84"/>
        <v>0</v>
      </c>
      <c r="Q335" s="233">
        <f t="shared" ca="1" si="74"/>
        <v>0</v>
      </c>
      <c r="R335" s="233">
        <f ca="1">IF(LEN(B335)&gt;0,'8'!R335-'8'!Q335,"")</f>
        <v>0</v>
      </c>
      <c r="S335" s="234"/>
      <c r="T335" s="34"/>
      <c r="U335" s="34"/>
      <c r="V335" s="34"/>
      <c r="W335" s="34"/>
      <c r="X335" s="34"/>
      <c r="Y335" s="34"/>
      <c r="Z335" s="34"/>
      <c r="AB335" s="167">
        <f>ROW()</f>
        <v>335</v>
      </c>
      <c r="AC335" s="168">
        <f t="shared" ca="1" si="69"/>
        <v>0</v>
      </c>
      <c r="AD335" s="168">
        <f t="shared" ca="1" si="70"/>
        <v>0</v>
      </c>
      <c r="AE335" s="169" t="str">
        <f t="shared" ca="1" si="75"/>
        <v>-</v>
      </c>
      <c r="AF335" s="168" t="str">
        <f t="shared" ca="1" si="76"/>
        <v>-</v>
      </c>
      <c r="AG335" s="169" t="str">
        <f t="shared" ca="1" si="77"/>
        <v>-</v>
      </c>
      <c r="AH335" s="168" t="str">
        <f t="shared" ca="1" si="78"/>
        <v>-</v>
      </c>
      <c r="AI335" s="168">
        <f t="shared" ca="1" si="79"/>
        <v>0</v>
      </c>
      <c r="AJ335" s="170">
        <f t="shared" ca="1" si="80"/>
        <v>0</v>
      </c>
      <c r="AK335" s="168">
        <f t="shared" ca="1" si="71"/>
        <v>0</v>
      </c>
      <c r="AL335" s="168">
        <f t="shared" ca="1" si="72"/>
        <v>0</v>
      </c>
    </row>
    <row r="336" spans="1:38" ht="27" customHeight="1" x14ac:dyDescent="0.2">
      <c r="A336" s="56">
        <v>321</v>
      </c>
      <c r="B336" s="309" t="str">
        <f t="shared" ca="1" si="66"/>
        <v>A321</v>
      </c>
      <c r="C336" s="309"/>
      <c r="D336" s="57" t="str">
        <f t="shared" ca="1" si="67"/>
        <v/>
      </c>
      <c r="E336" s="59" t="str">
        <f t="shared" ca="1" si="68"/>
        <v/>
      </c>
      <c r="F336" s="215">
        <f ca="1">IF(LEN(B336)&gt;0,'OBRAČUNANA OSNOVNA PLAČA'!I330,"")</f>
        <v>0</v>
      </c>
      <c r="G336" s="60"/>
      <c r="H336" s="60"/>
      <c r="I336" s="60"/>
      <c r="J336" s="60"/>
      <c r="K336" s="60"/>
      <c r="L336" s="229">
        <f t="shared" ref="L336:L399" si="85">+G336+H336+I336+J336+K336</f>
        <v>0</v>
      </c>
      <c r="M336" s="230">
        <f t="shared" ca="1" si="81"/>
        <v>0</v>
      </c>
      <c r="N336" s="230">
        <f t="shared" ca="1" si="82"/>
        <v>0</v>
      </c>
      <c r="O336" s="231">
        <f t="shared" ca="1" si="83"/>
        <v>0</v>
      </c>
      <c r="P336" s="232">
        <f t="shared" ca="1" si="84"/>
        <v>0</v>
      </c>
      <c r="Q336" s="233">
        <f t="shared" ref="Q336:Q399" ca="1" si="86">MIN(P336,R336)</f>
        <v>0</v>
      </c>
      <c r="R336" s="233">
        <f ca="1">IF(LEN(B336)&gt;0,'8'!R336-'8'!Q336,"")</f>
        <v>0</v>
      </c>
      <c r="S336" s="234"/>
      <c r="T336" s="34"/>
      <c r="U336" s="34"/>
      <c r="V336" s="34"/>
      <c r="W336" s="34"/>
      <c r="X336" s="34"/>
      <c r="Y336" s="34"/>
      <c r="Z336" s="34"/>
      <c r="AB336" s="167">
        <f>ROW()</f>
        <v>336</v>
      </c>
      <c r="AC336" s="168">
        <f t="shared" ca="1" si="69"/>
        <v>0</v>
      </c>
      <c r="AD336" s="168">
        <f t="shared" ca="1" si="70"/>
        <v>0</v>
      </c>
      <c r="AE336" s="169" t="str">
        <f t="shared" ref="AE336:AE399" ca="1" si="87">IF(AC336&gt;=AD336,"-",$L336/(5*MAX($M$1021:$M$1022)))</f>
        <v>-</v>
      </c>
      <c r="AF336" s="168" t="str">
        <f t="shared" ref="AF336:AF399" ca="1" si="88">IF(AC336&gt;=AD336,"-",$L336/(5*MAX($M$1021:$M$1022))*AK336)</f>
        <v>-</v>
      </c>
      <c r="AG336" s="169" t="str">
        <f t="shared" ref="AG336:AG399" ca="1" si="89">IF(AE336="-","-",AE336*$AF$1017)</f>
        <v>-</v>
      </c>
      <c r="AH336" s="168" t="str">
        <f t="shared" ref="AH336:AH399" ca="1" si="90">IF(AF336="-","-",AF336*$AF$1017)</f>
        <v>-</v>
      </c>
      <c r="AI336" s="168">
        <f t="shared" ref="AI336:AI399" ca="1" si="91">IF(AG336="-",0,MIN(AH336,R336))</f>
        <v>0</v>
      </c>
      <c r="AJ336" s="170">
        <f t="shared" ref="AJ336:AJ399" ca="1" si="92">+AD336-AC336</f>
        <v>0</v>
      </c>
      <c r="AK336" s="168">
        <f t="shared" ca="1" si="71"/>
        <v>0</v>
      </c>
      <c r="AL336" s="168">
        <f t="shared" ca="1" si="72"/>
        <v>0</v>
      </c>
    </row>
    <row r="337" spans="1:38" ht="27" customHeight="1" x14ac:dyDescent="0.2">
      <c r="A337" s="56">
        <v>322</v>
      </c>
      <c r="B337" s="309" t="str">
        <f t="shared" ca="1" si="66"/>
        <v>A322</v>
      </c>
      <c r="C337" s="309"/>
      <c r="D337" s="57" t="str">
        <f t="shared" ca="1" si="67"/>
        <v/>
      </c>
      <c r="E337" s="59" t="str">
        <f t="shared" ca="1" si="68"/>
        <v/>
      </c>
      <c r="F337" s="215">
        <f ca="1">IF(LEN(B337)&gt;0,'OBRAČUNANA OSNOVNA PLAČA'!I331,"")</f>
        <v>0</v>
      </c>
      <c r="G337" s="60"/>
      <c r="H337" s="60"/>
      <c r="I337" s="60"/>
      <c r="J337" s="60"/>
      <c r="K337" s="60"/>
      <c r="L337" s="229">
        <f t="shared" si="85"/>
        <v>0</v>
      </c>
      <c r="M337" s="230">
        <f t="shared" ref="M337:M400" ca="1" si="93">IF(LEN(B337)&gt;0,L337/5,"")</f>
        <v>0</v>
      </c>
      <c r="N337" s="230">
        <f t="shared" ref="N337:N400" ca="1" si="94">IF(LEN(B337)&gt;0,F337*M337,"")</f>
        <v>0</v>
      </c>
      <c r="O337" s="231">
        <f t="shared" ref="O337:O400" ca="1" si="95">IF(LEN(B337)&gt;0,M337*$P$1017,"")</f>
        <v>0</v>
      </c>
      <c r="P337" s="232">
        <f t="shared" ref="P337:P400" ca="1" si="96">IF(LEN(B337)&gt;0,F337*O337,"")</f>
        <v>0</v>
      </c>
      <c r="Q337" s="233">
        <f t="shared" ca="1" si="86"/>
        <v>0</v>
      </c>
      <c r="R337" s="233">
        <f ca="1">IF(LEN(B337)&gt;0,'8'!R337-'8'!Q337,"")</f>
        <v>0</v>
      </c>
      <c r="S337" s="234"/>
      <c r="T337" s="34"/>
      <c r="U337" s="34"/>
      <c r="V337" s="34"/>
      <c r="W337" s="34"/>
      <c r="X337" s="34"/>
      <c r="Y337" s="34"/>
      <c r="Z337" s="34"/>
      <c r="AB337" s="167">
        <f>ROW()</f>
        <v>337</v>
      </c>
      <c r="AC337" s="168">
        <f t="shared" ca="1" si="69"/>
        <v>0</v>
      </c>
      <c r="AD337" s="168">
        <f t="shared" ca="1" si="70"/>
        <v>0</v>
      </c>
      <c r="AE337" s="169" t="str">
        <f t="shared" ca="1" si="87"/>
        <v>-</v>
      </c>
      <c r="AF337" s="168" t="str">
        <f t="shared" ca="1" si="88"/>
        <v>-</v>
      </c>
      <c r="AG337" s="169" t="str">
        <f t="shared" ca="1" si="89"/>
        <v>-</v>
      </c>
      <c r="AH337" s="168" t="str">
        <f t="shared" ca="1" si="90"/>
        <v>-</v>
      </c>
      <c r="AI337" s="168">
        <f t="shared" ca="1" si="91"/>
        <v>0</v>
      </c>
      <c r="AJ337" s="170">
        <f t="shared" ca="1" si="92"/>
        <v>0</v>
      </c>
      <c r="AK337" s="168">
        <f t="shared" ca="1" si="71"/>
        <v>0</v>
      </c>
      <c r="AL337" s="168">
        <f t="shared" ca="1" si="72"/>
        <v>0</v>
      </c>
    </row>
    <row r="338" spans="1:38" ht="27" customHeight="1" x14ac:dyDescent="0.2">
      <c r="A338" s="56">
        <v>323</v>
      </c>
      <c r="B338" s="309" t="str">
        <f t="shared" ca="1" si="66"/>
        <v>A323</v>
      </c>
      <c r="C338" s="309"/>
      <c r="D338" s="57" t="str">
        <f t="shared" ca="1" si="67"/>
        <v/>
      </c>
      <c r="E338" s="59" t="str">
        <f t="shared" ca="1" si="68"/>
        <v/>
      </c>
      <c r="F338" s="215">
        <f ca="1">IF(LEN(B338)&gt;0,'OBRAČUNANA OSNOVNA PLAČA'!I332,"")</f>
        <v>0</v>
      </c>
      <c r="G338" s="60"/>
      <c r="H338" s="60"/>
      <c r="I338" s="60"/>
      <c r="J338" s="60"/>
      <c r="K338" s="60"/>
      <c r="L338" s="229">
        <f t="shared" si="85"/>
        <v>0</v>
      </c>
      <c r="M338" s="230">
        <f t="shared" ca="1" si="93"/>
        <v>0</v>
      </c>
      <c r="N338" s="230">
        <f t="shared" ca="1" si="94"/>
        <v>0</v>
      </c>
      <c r="O338" s="231">
        <f t="shared" ca="1" si="95"/>
        <v>0</v>
      </c>
      <c r="P338" s="232">
        <f t="shared" ca="1" si="96"/>
        <v>0</v>
      </c>
      <c r="Q338" s="233">
        <f t="shared" ca="1" si="86"/>
        <v>0</v>
      </c>
      <c r="R338" s="233">
        <f ca="1">IF(LEN(B338)&gt;0,'8'!R338-'8'!Q338,"")</f>
        <v>0</v>
      </c>
      <c r="S338" s="234"/>
      <c r="T338" s="34"/>
      <c r="U338" s="34"/>
      <c r="V338" s="34"/>
      <c r="W338" s="34"/>
      <c r="X338" s="34"/>
      <c r="Y338" s="34"/>
      <c r="Z338" s="34"/>
      <c r="AB338" s="167">
        <f>ROW()</f>
        <v>338</v>
      </c>
      <c r="AC338" s="168">
        <f t="shared" ca="1" si="69"/>
        <v>0</v>
      </c>
      <c r="AD338" s="168">
        <f t="shared" ca="1" si="70"/>
        <v>0</v>
      </c>
      <c r="AE338" s="169" t="str">
        <f t="shared" ca="1" si="87"/>
        <v>-</v>
      </c>
      <c r="AF338" s="168" t="str">
        <f t="shared" ca="1" si="88"/>
        <v>-</v>
      </c>
      <c r="AG338" s="169" t="str">
        <f t="shared" ca="1" si="89"/>
        <v>-</v>
      </c>
      <c r="AH338" s="168" t="str">
        <f t="shared" ca="1" si="90"/>
        <v>-</v>
      </c>
      <c r="AI338" s="168">
        <f t="shared" ca="1" si="91"/>
        <v>0</v>
      </c>
      <c r="AJ338" s="170">
        <f t="shared" ca="1" si="92"/>
        <v>0</v>
      </c>
      <c r="AK338" s="168">
        <f t="shared" ca="1" si="71"/>
        <v>0</v>
      </c>
      <c r="AL338" s="168">
        <f t="shared" ca="1" si="72"/>
        <v>0</v>
      </c>
    </row>
    <row r="339" spans="1:38" ht="27" customHeight="1" x14ac:dyDescent="0.2">
      <c r="A339" s="56">
        <v>324</v>
      </c>
      <c r="B339" s="309" t="str">
        <f t="shared" ca="1" si="66"/>
        <v>A324</v>
      </c>
      <c r="C339" s="309"/>
      <c r="D339" s="57" t="str">
        <f t="shared" ca="1" si="67"/>
        <v/>
      </c>
      <c r="E339" s="59" t="str">
        <f t="shared" ca="1" si="68"/>
        <v/>
      </c>
      <c r="F339" s="215">
        <f ca="1">IF(LEN(B339)&gt;0,'OBRAČUNANA OSNOVNA PLAČA'!I333,"")</f>
        <v>0</v>
      </c>
      <c r="G339" s="60"/>
      <c r="H339" s="60"/>
      <c r="I339" s="60"/>
      <c r="J339" s="60"/>
      <c r="K339" s="60"/>
      <c r="L339" s="229">
        <f t="shared" si="85"/>
        <v>0</v>
      </c>
      <c r="M339" s="230">
        <f t="shared" ca="1" si="93"/>
        <v>0</v>
      </c>
      <c r="N339" s="230">
        <f t="shared" ca="1" si="94"/>
        <v>0</v>
      </c>
      <c r="O339" s="231">
        <f t="shared" ca="1" si="95"/>
        <v>0</v>
      </c>
      <c r="P339" s="232">
        <f t="shared" ca="1" si="96"/>
        <v>0</v>
      </c>
      <c r="Q339" s="233">
        <f t="shared" ca="1" si="86"/>
        <v>0</v>
      </c>
      <c r="R339" s="233">
        <f ca="1">IF(LEN(B339)&gt;0,'8'!R339-'8'!Q339,"")</f>
        <v>0</v>
      </c>
      <c r="S339" s="234"/>
      <c r="T339" s="34"/>
      <c r="U339" s="34"/>
      <c r="V339" s="34"/>
      <c r="W339" s="34"/>
      <c r="X339" s="34"/>
      <c r="Y339" s="34"/>
      <c r="Z339" s="34"/>
      <c r="AB339" s="167">
        <f>ROW()</f>
        <v>339</v>
      </c>
      <c r="AC339" s="168">
        <f t="shared" ca="1" si="69"/>
        <v>0</v>
      </c>
      <c r="AD339" s="168">
        <f t="shared" ca="1" si="70"/>
        <v>0</v>
      </c>
      <c r="AE339" s="169" t="str">
        <f t="shared" ca="1" si="87"/>
        <v>-</v>
      </c>
      <c r="AF339" s="168" t="str">
        <f t="shared" ca="1" si="88"/>
        <v>-</v>
      </c>
      <c r="AG339" s="169" t="str">
        <f t="shared" ca="1" si="89"/>
        <v>-</v>
      </c>
      <c r="AH339" s="168" t="str">
        <f t="shared" ca="1" si="90"/>
        <v>-</v>
      </c>
      <c r="AI339" s="168">
        <f t="shared" ca="1" si="91"/>
        <v>0</v>
      </c>
      <c r="AJ339" s="170">
        <f t="shared" ca="1" si="92"/>
        <v>0</v>
      </c>
      <c r="AK339" s="168">
        <f t="shared" ca="1" si="71"/>
        <v>0</v>
      </c>
      <c r="AL339" s="168">
        <f t="shared" ca="1" si="72"/>
        <v>0</v>
      </c>
    </row>
    <row r="340" spans="1:38" ht="27" customHeight="1" x14ac:dyDescent="0.2">
      <c r="A340" s="56">
        <v>325</v>
      </c>
      <c r="B340" s="309" t="str">
        <f t="shared" ca="1" si="66"/>
        <v>A325</v>
      </c>
      <c r="C340" s="309"/>
      <c r="D340" s="57" t="str">
        <f t="shared" ca="1" si="67"/>
        <v/>
      </c>
      <c r="E340" s="59" t="str">
        <f t="shared" ca="1" si="68"/>
        <v/>
      </c>
      <c r="F340" s="215">
        <f ca="1">IF(LEN(B340)&gt;0,'OBRAČUNANA OSNOVNA PLAČA'!I334,"")</f>
        <v>0</v>
      </c>
      <c r="G340" s="60"/>
      <c r="H340" s="60"/>
      <c r="I340" s="60"/>
      <c r="J340" s="60"/>
      <c r="K340" s="60"/>
      <c r="L340" s="229">
        <f t="shared" si="85"/>
        <v>0</v>
      </c>
      <c r="M340" s="230">
        <f t="shared" ca="1" si="93"/>
        <v>0</v>
      </c>
      <c r="N340" s="230">
        <f t="shared" ca="1" si="94"/>
        <v>0</v>
      </c>
      <c r="O340" s="231">
        <f t="shared" ca="1" si="95"/>
        <v>0</v>
      </c>
      <c r="P340" s="232">
        <f t="shared" ca="1" si="96"/>
        <v>0</v>
      </c>
      <c r="Q340" s="233">
        <f t="shared" ca="1" si="86"/>
        <v>0</v>
      </c>
      <c r="R340" s="233">
        <f ca="1">IF(LEN(B340)&gt;0,'8'!R340-'8'!Q340,"")</f>
        <v>0</v>
      </c>
      <c r="S340" s="234"/>
      <c r="T340" s="34"/>
      <c r="U340" s="34"/>
      <c r="V340" s="34"/>
      <c r="W340" s="34"/>
      <c r="X340" s="34"/>
      <c r="Y340" s="34"/>
      <c r="Z340" s="34"/>
      <c r="AB340" s="167">
        <f>ROW()</f>
        <v>340</v>
      </c>
      <c r="AC340" s="168">
        <f t="shared" ca="1" si="69"/>
        <v>0</v>
      </c>
      <c r="AD340" s="168">
        <f t="shared" ca="1" si="70"/>
        <v>0</v>
      </c>
      <c r="AE340" s="169" t="str">
        <f t="shared" ca="1" si="87"/>
        <v>-</v>
      </c>
      <c r="AF340" s="168" t="str">
        <f t="shared" ca="1" si="88"/>
        <v>-</v>
      </c>
      <c r="AG340" s="169" t="str">
        <f t="shared" ca="1" si="89"/>
        <v>-</v>
      </c>
      <c r="AH340" s="168" t="str">
        <f t="shared" ca="1" si="90"/>
        <v>-</v>
      </c>
      <c r="AI340" s="168">
        <f t="shared" ca="1" si="91"/>
        <v>0</v>
      </c>
      <c r="AJ340" s="170">
        <f t="shared" ca="1" si="92"/>
        <v>0</v>
      </c>
      <c r="AK340" s="168">
        <f t="shared" ca="1" si="71"/>
        <v>0</v>
      </c>
      <c r="AL340" s="168">
        <f t="shared" ca="1" si="72"/>
        <v>0</v>
      </c>
    </row>
    <row r="341" spans="1:38" ht="27" customHeight="1" x14ac:dyDescent="0.2">
      <c r="A341" s="56">
        <v>326</v>
      </c>
      <c r="B341" s="309" t="str">
        <f t="shared" ca="1" si="66"/>
        <v>A326</v>
      </c>
      <c r="C341" s="309"/>
      <c r="D341" s="57" t="str">
        <f t="shared" ca="1" si="67"/>
        <v/>
      </c>
      <c r="E341" s="59" t="str">
        <f t="shared" ca="1" si="68"/>
        <v/>
      </c>
      <c r="F341" s="215">
        <f ca="1">IF(LEN(B341)&gt;0,'OBRAČUNANA OSNOVNA PLAČA'!I335,"")</f>
        <v>0</v>
      </c>
      <c r="G341" s="60"/>
      <c r="H341" s="60"/>
      <c r="I341" s="60"/>
      <c r="J341" s="60"/>
      <c r="K341" s="60"/>
      <c r="L341" s="229">
        <f t="shared" si="85"/>
        <v>0</v>
      </c>
      <c r="M341" s="230">
        <f t="shared" ca="1" si="93"/>
        <v>0</v>
      </c>
      <c r="N341" s="230">
        <f t="shared" ca="1" si="94"/>
        <v>0</v>
      </c>
      <c r="O341" s="231">
        <f t="shared" ca="1" si="95"/>
        <v>0</v>
      </c>
      <c r="P341" s="232">
        <f t="shared" ca="1" si="96"/>
        <v>0</v>
      </c>
      <c r="Q341" s="233">
        <f t="shared" ca="1" si="86"/>
        <v>0</v>
      </c>
      <c r="R341" s="233">
        <f ca="1">IF(LEN(B341)&gt;0,'8'!R341-'8'!Q341,"")</f>
        <v>0</v>
      </c>
      <c r="S341" s="234"/>
      <c r="T341" s="34"/>
      <c r="U341" s="34"/>
      <c r="V341" s="34"/>
      <c r="W341" s="34"/>
      <c r="X341" s="34"/>
      <c r="Y341" s="34"/>
      <c r="Z341" s="34"/>
      <c r="AB341" s="167">
        <f>ROW()</f>
        <v>341</v>
      </c>
      <c r="AC341" s="168">
        <f t="shared" ca="1" si="69"/>
        <v>0</v>
      </c>
      <c r="AD341" s="168">
        <f t="shared" ca="1" si="70"/>
        <v>0</v>
      </c>
      <c r="AE341" s="169" t="str">
        <f t="shared" ca="1" si="87"/>
        <v>-</v>
      </c>
      <c r="AF341" s="168" t="str">
        <f t="shared" ca="1" si="88"/>
        <v>-</v>
      </c>
      <c r="AG341" s="169" t="str">
        <f t="shared" ca="1" si="89"/>
        <v>-</v>
      </c>
      <c r="AH341" s="168" t="str">
        <f t="shared" ca="1" si="90"/>
        <v>-</v>
      </c>
      <c r="AI341" s="168">
        <f t="shared" ca="1" si="91"/>
        <v>0</v>
      </c>
      <c r="AJ341" s="170">
        <f t="shared" ca="1" si="92"/>
        <v>0</v>
      </c>
      <c r="AK341" s="168">
        <f t="shared" ca="1" si="71"/>
        <v>0</v>
      </c>
      <c r="AL341" s="168">
        <f t="shared" ca="1" si="72"/>
        <v>0</v>
      </c>
    </row>
    <row r="342" spans="1:38" ht="27" customHeight="1" x14ac:dyDescent="0.2">
      <c r="A342" s="56">
        <v>327</v>
      </c>
      <c r="B342" s="309" t="str">
        <f t="shared" ca="1" si="66"/>
        <v>A327</v>
      </c>
      <c r="C342" s="309"/>
      <c r="D342" s="57" t="str">
        <f t="shared" ca="1" si="67"/>
        <v/>
      </c>
      <c r="E342" s="59" t="str">
        <f t="shared" ca="1" si="68"/>
        <v/>
      </c>
      <c r="F342" s="215">
        <f ca="1">IF(LEN(B342)&gt;0,'OBRAČUNANA OSNOVNA PLAČA'!I336,"")</f>
        <v>0</v>
      </c>
      <c r="G342" s="60"/>
      <c r="H342" s="60"/>
      <c r="I342" s="60"/>
      <c r="J342" s="60"/>
      <c r="K342" s="60"/>
      <c r="L342" s="229">
        <f t="shared" si="85"/>
        <v>0</v>
      </c>
      <c r="M342" s="230">
        <f t="shared" ca="1" si="93"/>
        <v>0</v>
      </c>
      <c r="N342" s="230">
        <f t="shared" ca="1" si="94"/>
        <v>0</v>
      </c>
      <c r="O342" s="231">
        <f t="shared" ca="1" si="95"/>
        <v>0</v>
      </c>
      <c r="P342" s="232">
        <f t="shared" ca="1" si="96"/>
        <v>0</v>
      </c>
      <c r="Q342" s="233">
        <f t="shared" ca="1" si="86"/>
        <v>0</v>
      </c>
      <c r="R342" s="233">
        <f ca="1">IF(LEN(B342)&gt;0,'8'!R342-'8'!Q342,"")</f>
        <v>0</v>
      </c>
      <c r="S342" s="234"/>
      <c r="T342" s="34"/>
      <c r="U342" s="34"/>
      <c r="V342" s="34"/>
      <c r="W342" s="34"/>
      <c r="X342" s="34"/>
      <c r="Y342" s="34"/>
      <c r="Z342" s="34"/>
      <c r="AB342" s="167">
        <f>ROW()</f>
        <v>342</v>
      </c>
      <c r="AC342" s="168">
        <f t="shared" ca="1" si="69"/>
        <v>0</v>
      </c>
      <c r="AD342" s="168">
        <f t="shared" ca="1" si="70"/>
        <v>0</v>
      </c>
      <c r="AE342" s="169" t="str">
        <f t="shared" ca="1" si="87"/>
        <v>-</v>
      </c>
      <c r="AF342" s="168" t="str">
        <f t="shared" ca="1" si="88"/>
        <v>-</v>
      </c>
      <c r="AG342" s="169" t="str">
        <f t="shared" ca="1" si="89"/>
        <v>-</v>
      </c>
      <c r="AH342" s="168" t="str">
        <f t="shared" ca="1" si="90"/>
        <v>-</v>
      </c>
      <c r="AI342" s="168">
        <f t="shared" ca="1" si="91"/>
        <v>0</v>
      </c>
      <c r="AJ342" s="170">
        <f t="shared" ca="1" si="92"/>
        <v>0</v>
      </c>
      <c r="AK342" s="168">
        <f t="shared" ca="1" si="71"/>
        <v>0</v>
      </c>
      <c r="AL342" s="168">
        <f t="shared" ca="1" si="72"/>
        <v>0</v>
      </c>
    </row>
    <row r="343" spans="1:38" ht="27" customHeight="1" x14ac:dyDescent="0.2">
      <c r="A343" s="56">
        <v>328</v>
      </c>
      <c r="B343" s="309" t="str">
        <f t="shared" ca="1" si="66"/>
        <v>A328</v>
      </c>
      <c r="C343" s="309"/>
      <c r="D343" s="57" t="str">
        <f t="shared" ca="1" si="67"/>
        <v/>
      </c>
      <c r="E343" s="59" t="str">
        <f t="shared" ca="1" si="68"/>
        <v/>
      </c>
      <c r="F343" s="215">
        <f ca="1">IF(LEN(B343)&gt;0,'OBRAČUNANA OSNOVNA PLAČA'!I337,"")</f>
        <v>0</v>
      </c>
      <c r="G343" s="60"/>
      <c r="H343" s="60"/>
      <c r="I343" s="60"/>
      <c r="J343" s="60"/>
      <c r="K343" s="60"/>
      <c r="L343" s="229">
        <f t="shared" si="85"/>
        <v>0</v>
      </c>
      <c r="M343" s="230">
        <f t="shared" ca="1" si="93"/>
        <v>0</v>
      </c>
      <c r="N343" s="230">
        <f t="shared" ca="1" si="94"/>
        <v>0</v>
      </c>
      <c r="O343" s="231">
        <f t="shared" ca="1" si="95"/>
        <v>0</v>
      </c>
      <c r="P343" s="232">
        <f t="shared" ca="1" si="96"/>
        <v>0</v>
      </c>
      <c r="Q343" s="233">
        <f t="shared" ca="1" si="86"/>
        <v>0</v>
      </c>
      <c r="R343" s="233">
        <f ca="1">IF(LEN(B343)&gt;0,'8'!R343-'8'!Q343,"")</f>
        <v>0</v>
      </c>
      <c r="S343" s="234"/>
      <c r="T343" s="34"/>
      <c r="U343" s="34"/>
      <c r="V343" s="34"/>
      <c r="W343" s="34"/>
      <c r="X343" s="34"/>
      <c r="Y343" s="34"/>
      <c r="Z343" s="34"/>
      <c r="AB343" s="167">
        <f>ROW()</f>
        <v>343</v>
      </c>
      <c r="AC343" s="168">
        <f t="shared" ca="1" si="69"/>
        <v>0</v>
      </c>
      <c r="AD343" s="168">
        <f t="shared" ca="1" si="70"/>
        <v>0</v>
      </c>
      <c r="AE343" s="169" t="str">
        <f t="shared" ca="1" si="87"/>
        <v>-</v>
      </c>
      <c r="AF343" s="168" t="str">
        <f t="shared" ca="1" si="88"/>
        <v>-</v>
      </c>
      <c r="AG343" s="169" t="str">
        <f t="shared" ca="1" si="89"/>
        <v>-</v>
      </c>
      <c r="AH343" s="168" t="str">
        <f t="shared" ca="1" si="90"/>
        <v>-</v>
      </c>
      <c r="AI343" s="168">
        <f t="shared" ca="1" si="91"/>
        <v>0</v>
      </c>
      <c r="AJ343" s="170">
        <f t="shared" ca="1" si="92"/>
        <v>0</v>
      </c>
      <c r="AK343" s="168">
        <f t="shared" ca="1" si="71"/>
        <v>0</v>
      </c>
      <c r="AL343" s="168">
        <f t="shared" ca="1" si="72"/>
        <v>0</v>
      </c>
    </row>
    <row r="344" spans="1:38" ht="27" customHeight="1" x14ac:dyDescent="0.2">
      <c r="A344" s="56">
        <v>329</v>
      </c>
      <c r="B344" s="309" t="str">
        <f t="shared" ca="1" si="66"/>
        <v>A329</v>
      </c>
      <c r="C344" s="309"/>
      <c r="D344" s="57" t="str">
        <f t="shared" ca="1" si="67"/>
        <v/>
      </c>
      <c r="E344" s="59" t="str">
        <f t="shared" ca="1" si="68"/>
        <v/>
      </c>
      <c r="F344" s="215">
        <f ca="1">IF(LEN(B344)&gt;0,'OBRAČUNANA OSNOVNA PLAČA'!I338,"")</f>
        <v>0</v>
      </c>
      <c r="G344" s="60"/>
      <c r="H344" s="60"/>
      <c r="I344" s="60"/>
      <c r="J344" s="60"/>
      <c r="K344" s="60"/>
      <c r="L344" s="229">
        <f t="shared" si="85"/>
        <v>0</v>
      </c>
      <c r="M344" s="230">
        <f t="shared" ca="1" si="93"/>
        <v>0</v>
      </c>
      <c r="N344" s="230">
        <f t="shared" ca="1" si="94"/>
        <v>0</v>
      </c>
      <c r="O344" s="231">
        <f t="shared" ca="1" si="95"/>
        <v>0</v>
      </c>
      <c r="P344" s="232">
        <f t="shared" ca="1" si="96"/>
        <v>0</v>
      </c>
      <c r="Q344" s="233">
        <f t="shared" ca="1" si="86"/>
        <v>0</v>
      </c>
      <c r="R344" s="233">
        <f ca="1">IF(LEN(B344)&gt;0,'8'!R344-'8'!Q344,"")</f>
        <v>0</v>
      </c>
      <c r="S344" s="234"/>
      <c r="T344" s="34"/>
      <c r="U344" s="34"/>
      <c r="V344" s="34"/>
      <c r="W344" s="34"/>
      <c r="X344" s="34"/>
      <c r="Y344" s="34"/>
      <c r="Z344" s="34"/>
      <c r="AB344" s="167">
        <f>ROW()</f>
        <v>344</v>
      </c>
      <c r="AC344" s="168">
        <f t="shared" ca="1" si="69"/>
        <v>0</v>
      </c>
      <c r="AD344" s="168">
        <f t="shared" ca="1" si="70"/>
        <v>0</v>
      </c>
      <c r="AE344" s="169" t="str">
        <f t="shared" ca="1" si="87"/>
        <v>-</v>
      </c>
      <c r="AF344" s="168" t="str">
        <f t="shared" ca="1" si="88"/>
        <v>-</v>
      </c>
      <c r="AG344" s="169" t="str">
        <f t="shared" ca="1" si="89"/>
        <v>-</v>
      </c>
      <c r="AH344" s="168" t="str">
        <f t="shared" ca="1" si="90"/>
        <v>-</v>
      </c>
      <c r="AI344" s="168">
        <f t="shared" ca="1" si="91"/>
        <v>0</v>
      </c>
      <c r="AJ344" s="170">
        <f t="shared" ca="1" si="92"/>
        <v>0</v>
      </c>
      <c r="AK344" s="168">
        <f t="shared" ca="1" si="71"/>
        <v>0</v>
      </c>
      <c r="AL344" s="168">
        <f t="shared" ca="1" si="72"/>
        <v>0</v>
      </c>
    </row>
    <row r="345" spans="1:38" ht="27" customHeight="1" x14ac:dyDescent="0.2">
      <c r="A345" s="56">
        <v>330</v>
      </c>
      <c r="B345" s="309" t="str">
        <f t="shared" ca="1" si="66"/>
        <v>A330</v>
      </c>
      <c r="C345" s="309"/>
      <c r="D345" s="57" t="str">
        <f t="shared" ca="1" si="67"/>
        <v/>
      </c>
      <c r="E345" s="59" t="str">
        <f t="shared" ca="1" si="68"/>
        <v/>
      </c>
      <c r="F345" s="215">
        <f ca="1">IF(LEN(B345)&gt;0,'OBRAČUNANA OSNOVNA PLAČA'!I339,"")</f>
        <v>0</v>
      </c>
      <c r="G345" s="60"/>
      <c r="H345" s="60"/>
      <c r="I345" s="60"/>
      <c r="J345" s="60"/>
      <c r="K345" s="60"/>
      <c r="L345" s="229">
        <f t="shared" si="85"/>
        <v>0</v>
      </c>
      <c r="M345" s="230">
        <f t="shared" ca="1" si="93"/>
        <v>0</v>
      </c>
      <c r="N345" s="230">
        <f t="shared" ca="1" si="94"/>
        <v>0</v>
      </c>
      <c r="O345" s="231">
        <f t="shared" ca="1" si="95"/>
        <v>0</v>
      </c>
      <c r="P345" s="232">
        <f t="shared" ca="1" si="96"/>
        <v>0</v>
      </c>
      <c r="Q345" s="233">
        <f t="shared" ca="1" si="86"/>
        <v>0</v>
      </c>
      <c r="R345" s="233">
        <f ca="1">IF(LEN(B345)&gt;0,'8'!R345-'8'!Q345,"")</f>
        <v>0</v>
      </c>
      <c r="S345" s="234"/>
      <c r="T345" s="34"/>
      <c r="U345" s="34"/>
      <c r="V345" s="34"/>
      <c r="W345" s="34"/>
      <c r="X345" s="34"/>
      <c r="Y345" s="34"/>
      <c r="Z345" s="34"/>
      <c r="AB345" s="167">
        <f>ROW()</f>
        <v>345</v>
      </c>
      <c r="AC345" s="168">
        <f t="shared" ca="1" si="69"/>
        <v>0</v>
      </c>
      <c r="AD345" s="168">
        <f t="shared" ca="1" si="70"/>
        <v>0</v>
      </c>
      <c r="AE345" s="169" t="str">
        <f t="shared" ca="1" si="87"/>
        <v>-</v>
      </c>
      <c r="AF345" s="168" t="str">
        <f t="shared" ca="1" si="88"/>
        <v>-</v>
      </c>
      <c r="AG345" s="169" t="str">
        <f t="shared" ca="1" si="89"/>
        <v>-</v>
      </c>
      <c r="AH345" s="168" t="str">
        <f t="shared" ca="1" si="90"/>
        <v>-</v>
      </c>
      <c r="AI345" s="168">
        <f t="shared" ca="1" si="91"/>
        <v>0</v>
      </c>
      <c r="AJ345" s="170">
        <f t="shared" ca="1" si="92"/>
        <v>0</v>
      </c>
      <c r="AK345" s="168">
        <f t="shared" ca="1" si="71"/>
        <v>0</v>
      </c>
      <c r="AL345" s="168">
        <f t="shared" ca="1" si="72"/>
        <v>0</v>
      </c>
    </row>
    <row r="346" spans="1:38" ht="27" customHeight="1" x14ac:dyDescent="0.2">
      <c r="A346" s="56">
        <v>331</v>
      </c>
      <c r="B346" s="309" t="str">
        <f t="shared" ca="1" si="66"/>
        <v>A331</v>
      </c>
      <c r="C346" s="309"/>
      <c r="D346" s="57" t="str">
        <f t="shared" ca="1" si="67"/>
        <v/>
      </c>
      <c r="E346" s="59" t="str">
        <f t="shared" ca="1" si="68"/>
        <v/>
      </c>
      <c r="F346" s="215">
        <f ca="1">IF(LEN(B346)&gt;0,'OBRAČUNANA OSNOVNA PLAČA'!I340,"")</f>
        <v>0</v>
      </c>
      <c r="G346" s="60"/>
      <c r="H346" s="60"/>
      <c r="I346" s="60"/>
      <c r="J346" s="60"/>
      <c r="K346" s="60"/>
      <c r="L346" s="229">
        <f t="shared" si="85"/>
        <v>0</v>
      </c>
      <c r="M346" s="230">
        <f t="shared" ca="1" si="93"/>
        <v>0</v>
      </c>
      <c r="N346" s="230">
        <f t="shared" ca="1" si="94"/>
        <v>0</v>
      </c>
      <c r="O346" s="231">
        <f t="shared" ca="1" si="95"/>
        <v>0</v>
      </c>
      <c r="P346" s="232">
        <f t="shared" ca="1" si="96"/>
        <v>0</v>
      </c>
      <c r="Q346" s="233">
        <f t="shared" ca="1" si="86"/>
        <v>0</v>
      </c>
      <c r="R346" s="233">
        <f ca="1">IF(LEN(B346)&gt;0,'8'!R346-'8'!Q346,"")</f>
        <v>0</v>
      </c>
      <c r="S346" s="234"/>
      <c r="T346" s="34"/>
      <c r="U346" s="34"/>
      <c r="V346" s="34"/>
      <c r="W346" s="34"/>
      <c r="X346" s="34"/>
      <c r="Y346" s="34"/>
      <c r="Z346" s="34"/>
      <c r="AB346" s="167">
        <f>ROW()</f>
        <v>346</v>
      </c>
      <c r="AC346" s="168">
        <f t="shared" ca="1" si="69"/>
        <v>0</v>
      </c>
      <c r="AD346" s="168">
        <f t="shared" ca="1" si="70"/>
        <v>0</v>
      </c>
      <c r="AE346" s="169" t="str">
        <f t="shared" ca="1" si="87"/>
        <v>-</v>
      </c>
      <c r="AF346" s="168" t="str">
        <f t="shared" ca="1" si="88"/>
        <v>-</v>
      </c>
      <c r="AG346" s="169" t="str">
        <f t="shared" ca="1" si="89"/>
        <v>-</v>
      </c>
      <c r="AH346" s="168" t="str">
        <f t="shared" ca="1" si="90"/>
        <v>-</v>
      </c>
      <c r="AI346" s="168">
        <f t="shared" ca="1" si="91"/>
        <v>0</v>
      </c>
      <c r="AJ346" s="170">
        <f t="shared" ca="1" si="92"/>
        <v>0</v>
      </c>
      <c r="AK346" s="168">
        <f t="shared" ca="1" si="71"/>
        <v>0</v>
      </c>
      <c r="AL346" s="168">
        <f t="shared" ca="1" si="72"/>
        <v>0</v>
      </c>
    </row>
    <row r="347" spans="1:38" ht="27" customHeight="1" x14ac:dyDescent="0.2">
      <c r="A347" s="56">
        <v>332</v>
      </c>
      <c r="B347" s="309" t="str">
        <f t="shared" ca="1" si="66"/>
        <v>A332</v>
      </c>
      <c r="C347" s="309"/>
      <c r="D347" s="57" t="str">
        <f t="shared" ca="1" si="67"/>
        <v/>
      </c>
      <c r="E347" s="59" t="str">
        <f t="shared" ca="1" si="68"/>
        <v/>
      </c>
      <c r="F347" s="215">
        <f ca="1">IF(LEN(B347)&gt;0,'OBRAČUNANA OSNOVNA PLAČA'!I341,"")</f>
        <v>0</v>
      </c>
      <c r="G347" s="60"/>
      <c r="H347" s="60"/>
      <c r="I347" s="60"/>
      <c r="J347" s="60"/>
      <c r="K347" s="60"/>
      <c r="L347" s="229">
        <f t="shared" si="85"/>
        <v>0</v>
      </c>
      <c r="M347" s="230">
        <f t="shared" ca="1" si="93"/>
        <v>0</v>
      </c>
      <c r="N347" s="230">
        <f t="shared" ca="1" si="94"/>
        <v>0</v>
      </c>
      <c r="O347" s="231">
        <f t="shared" ca="1" si="95"/>
        <v>0</v>
      </c>
      <c r="P347" s="232">
        <f t="shared" ca="1" si="96"/>
        <v>0</v>
      </c>
      <c r="Q347" s="233">
        <f t="shared" ca="1" si="86"/>
        <v>0</v>
      </c>
      <c r="R347" s="233">
        <f ca="1">IF(LEN(B347)&gt;0,'8'!R347-'8'!Q347,"")</f>
        <v>0</v>
      </c>
      <c r="S347" s="234"/>
      <c r="T347" s="34"/>
      <c r="U347" s="34"/>
      <c r="V347" s="34"/>
      <c r="W347" s="34"/>
      <c r="X347" s="34"/>
      <c r="Y347" s="34"/>
      <c r="Z347" s="34"/>
      <c r="AB347" s="167">
        <f>ROW()</f>
        <v>347</v>
      </c>
      <c r="AC347" s="168">
        <f t="shared" ca="1" si="69"/>
        <v>0</v>
      </c>
      <c r="AD347" s="168">
        <f t="shared" ca="1" si="70"/>
        <v>0</v>
      </c>
      <c r="AE347" s="169" t="str">
        <f t="shared" ca="1" si="87"/>
        <v>-</v>
      </c>
      <c r="AF347" s="168" t="str">
        <f t="shared" ca="1" si="88"/>
        <v>-</v>
      </c>
      <c r="AG347" s="169" t="str">
        <f t="shared" ca="1" si="89"/>
        <v>-</v>
      </c>
      <c r="AH347" s="168" t="str">
        <f t="shared" ca="1" si="90"/>
        <v>-</v>
      </c>
      <c r="AI347" s="168">
        <f t="shared" ca="1" si="91"/>
        <v>0</v>
      </c>
      <c r="AJ347" s="170">
        <f t="shared" ca="1" si="92"/>
        <v>0</v>
      </c>
      <c r="AK347" s="168">
        <f t="shared" ca="1" si="71"/>
        <v>0</v>
      </c>
      <c r="AL347" s="168">
        <f t="shared" ca="1" si="72"/>
        <v>0</v>
      </c>
    </row>
    <row r="348" spans="1:38" ht="27" customHeight="1" x14ac:dyDescent="0.2">
      <c r="A348" s="56">
        <v>333</v>
      </c>
      <c r="B348" s="309" t="str">
        <f t="shared" ca="1" si="66"/>
        <v>A333</v>
      </c>
      <c r="C348" s="309"/>
      <c r="D348" s="57" t="str">
        <f t="shared" ca="1" si="67"/>
        <v/>
      </c>
      <c r="E348" s="59" t="str">
        <f t="shared" ca="1" si="68"/>
        <v/>
      </c>
      <c r="F348" s="215">
        <f ca="1">IF(LEN(B348)&gt;0,'OBRAČUNANA OSNOVNA PLAČA'!I342,"")</f>
        <v>0</v>
      </c>
      <c r="G348" s="60"/>
      <c r="H348" s="60"/>
      <c r="I348" s="60"/>
      <c r="J348" s="60"/>
      <c r="K348" s="60"/>
      <c r="L348" s="229">
        <f t="shared" si="85"/>
        <v>0</v>
      </c>
      <c r="M348" s="230">
        <f t="shared" ca="1" si="93"/>
        <v>0</v>
      </c>
      <c r="N348" s="230">
        <f t="shared" ca="1" si="94"/>
        <v>0</v>
      </c>
      <c r="O348" s="231">
        <f t="shared" ca="1" si="95"/>
        <v>0</v>
      </c>
      <c r="P348" s="232">
        <f t="shared" ca="1" si="96"/>
        <v>0</v>
      </c>
      <c r="Q348" s="233">
        <f t="shared" ca="1" si="86"/>
        <v>0</v>
      </c>
      <c r="R348" s="233">
        <f ca="1">IF(LEN(B348)&gt;0,'8'!R348-'8'!Q348,"")</f>
        <v>0</v>
      </c>
      <c r="S348" s="234"/>
      <c r="T348" s="34"/>
      <c r="U348" s="34"/>
      <c r="V348" s="34"/>
      <c r="W348" s="34"/>
      <c r="X348" s="34"/>
      <c r="Y348" s="34"/>
      <c r="Z348" s="34"/>
      <c r="AB348" s="167">
        <f>ROW()</f>
        <v>348</v>
      </c>
      <c r="AC348" s="168">
        <f t="shared" ca="1" si="69"/>
        <v>0</v>
      </c>
      <c r="AD348" s="168">
        <f t="shared" ca="1" si="70"/>
        <v>0</v>
      </c>
      <c r="AE348" s="169" t="str">
        <f t="shared" ca="1" si="87"/>
        <v>-</v>
      </c>
      <c r="AF348" s="168" t="str">
        <f t="shared" ca="1" si="88"/>
        <v>-</v>
      </c>
      <c r="AG348" s="169" t="str">
        <f t="shared" ca="1" si="89"/>
        <v>-</v>
      </c>
      <c r="AH348" s="168" t="str">
        <f t="shared" ca="1" si="90"/>
        <v>-</v>
      </c>
      <c r="AI348" s="168">
        <f t="shared" ca="1" si="91"/>
        <v>0</v>
      </c>
      <c r="AJ348" s="170">
        <f t="shared" ca="1" si="92"/>
        <v>0</v>
      </c>
      <c r="AK348" s="168">
        <f t="shared" ca="1" si="71"/>
        <v>0</v>
      </c>
      <c r="AL348" s="168">
        <f t="shared" ca="1" si="72"/>
        <v>0</v>
      </c>
    </row>
    <row r="349" spans="1:38" ht="27" customHeight="1" x14ac:dyDescent="0.2">
      <c r="A349" s="56">
        <v>334</v>
      </c>
      <c r="B349" s="309" t="str">
        <f t="shared" ca="1" si="66"/>
        <v>A334</v>
      </c>
      <c r="C349" s="309"/>
      <c r="D349" s="57" t="str">
        <f t="shared" ca="1" si="67"/>
        <v/>
      </c>
      <c r="E349" s="59" t="str">
        <f t="shared" ca="1" si="68"/>
        <v/>
      </c>
      <c r="F349" s="215">
        <f ca="1">IF(LEN(B349)&gt;0,'OBRAČUNANA OSNOVNA PLAČA'!I343,"")</f>
        <v>0</v>
      </c>
      <c r="G349" s="60"/>
      <c r="H349" s="60"/>
      <c r="I349" s="60"/>
      <c r="J349" s="60"/>
      <c r="K349" s="60"/>
      <c r="L349" s="229">
        <f t="shared" si="85"/>
        <v>0</v>
      </c>
      <c r="M349" s="230">
        <f t="shared" ca="1" si="93"/>
        <v>0</v>
      </c>
      <c r="N349" s="230">
        <f t="shared" ca="1" si="94"/>
        <v>0</v>
      </c>
      <c r="O349" s="231">
        <f t="shared" ca="1" si="95"/>
        <v>0</v>
      </c>
      <c r="P349" s="232">
        <f t="shared" ca="1" si="96"/>
        <v>0</v>
      </c>
      <c r="Q349" s="233">
        <f t="shared" ca="1" si="86"/>
        <v>0</v>
      </c>
      <c r="R349" s="233">
        <f ca="1">IF(LEN(B349)&gt;0,'8'!R349-'8'!Q349,"")</f>
        <v>0</v>
      </c>
      <c r="S349" s="234"/>
      <c r="T349" s="34"/>
      <c r="U349" s="34"/>
      <c r="V349" s="34"/>
      <c r="W349" s="34"/>
      <c r="X349" s="34"/>
      <c r="Y349" s="34"/>
      <c r="Z349" s="34"/>
      <c r="AB349" s="167">
        <f>ROW()</f>
        <v>349</v>
      </c>
      <c r="AC349" s="168">
        <f t="shared" ca="1" si="69"/>
        <v>0</v>
      </c>
      <c r="AD349" s="168">
        <f t="shared" ca="1" si="70"/>
        <v>0</v>
      </c>
      <c r="AE349" s="169" t="str">
        <f t="shared" ca="1" si="87"/>
        <v>-</v>
      </c>
      <c r="AF349" s="168" t="str">
        <f t="shared" ca="1" si="88"/>
        <v>-</v>
      </c>
      <c r="AG349" s="169" t="str">
        <f t="shared" ca="1" si="89"/>
        <v>-</v>
      </c>
      <c r="AH349" s="168" t="str">
        <f t="shared" ca="1" si="90"/>
        <v>-</v>
      </c>
      <c r="AI349" s="168">
        <f t="shared" ca="1" si="91"/>
        <v>0</v>
      </c>
      <c r="AJ349" s="170">
        <f t="shared" ca="1" si="92"/>
        <v>0</v>
      </c>
      <c r="AK349" s="168">
        <f t="shared" ca="1" si="71"/>
        <v>0</v>
      </c>
      <c r="AL349" s="168">
        <f t="shared" ca="1" si="72"/>
        <v>0</v>
      </c>
    </row>
    <row r="350" spans="1:38" ht="27" customHeight="1" x14ac:dyDescent="0.2">
      <c r="A350" s="56">
        <v>335</v>
      </c>
      <c r="B350" s="309" t="str">
        <f t="shared" ca="1" si="66"/>
        <v>A335</v>
      </c>
      <c r="C350" s="309"/>
      <c r="D350" s="57" t="str">
        <f t="shared" ca="1" si="67"/>
        <v/>
      </c>
      <c r="E350" s="59" t="str">
        <f t="shared" ca="1" si="68"/>
        <v/>
      </c>
      <c r="F350" s="215">
        <f ca="1">IF(LEN(B350)&gt;0,'OBRAČUNANA OSNOVNA PLAČA'!I344,"")</f>
        <v>0</v>
      </c>
      <c r="G350" s="60"/>
      <c r="H350" s="60"/>
      <c r="I350" s="60"/>
      <c r="J350" s="60"/>
      <c r="K350" s="60"/>
      <c r="L350" s="229">
        <f t="shared" si="85"/>
        <v>0</v>
      </c>
      <c r="M350" s="230">
        <f t="shared" ca="1" si="93"/>
        <v>0</v>
      </c>
      <c r="N350" s="230">
        <f t="shared" ca="1" si="94"/>
        <v>0</v>
      </c>
      <c r="O350" s="231">
        <f t="shared" ca="1" si="95"/>
        <v>0</v>
      </c>
      <c r="P350" s="232">
        <f t="shared" ca="1" si="96"/>
        <v>0</v>
      </c>
      <c r="Q350" s="233">
        <f t="shared" ca="1" si="86"/>
        <v>0</v>
      </c>
      <c r="R350" s="233">
        <f ca="1">IF(LEN(B350)&gt;0,'8'!R350-'8'!Q350,"")</f>
        <v>0</v>
      </c>
      <c r="S350" s="234"/>
      <c r="T350" s="34"/>
      <c r="U350" s="34"/>
      <c r="V350" s="34"/>
      <c r="W350" s="34"/>
      <c r="X350" s="34"/>
      <c r="Y350" s="34"/>
      <c r="Z350" s="34"/>
      <c r="AB350" s="167">
        <f>ROW()</f>
        <v>350</v>
      </c>
      <c r="AC350" s="168">
        <f t="shared" ca="1" si="69"/>
        <v>0</v>
      </c>
      <c r="AD350" s="168">
        <f t="shared" ca="1" si="70"/>
        <v>0</v>
      </c>
      <c r="AE350" s="169" t="str">
        <f t="shared" ca="1" si="87"/>
        <v>-</v>
      </c>
      <c r="AF350" s="168" t="str">
        <f t="shared" ca="1" si="88"/>
        <v>-</v>
      </c>
      <c r="AG350" s="169" t="str">
        <f t="shared" ca="1" si="89"/>
        <v>-</v>
      </c>
      <c r="AH350" s="168" t="str">
        <f t="shared" ca="1" si="90"/>
        <v>-</v>
      </c>
      <c r="AI350" s="168">
        <f t="shared" ca="1" si="91"/>
        <v>0</v>
      </c>
      <c r="AJ350" s="170">
        <f t="shared" ca="1" si="92"/>
        <v>0</v>
      </c>
      <c r="AK350" s="168">
        <f t="shared" ca="1" si="71"/>
        <v>0</v>
      </c>
      <c r="AL350" s="168">
        <f t="shared" ca="1" si="72"/>
        <v>0</v>
      </c>
    </row>
    <row r="351" spans="1:38" ht="27" customHeight="1" x14ac:dyDescent="0.2">
      <c r="A351" s="56">
        <v>336</v>
      </c>
      <c r="B351" s="309" t="str">
        <f t="shared" ca="1" si="66"/>
        <v>A336</v>
      </c>
      <c r="C351" s="309"/>
      <c r="D351" s="57" t="str">
        <f t="shared" ca="1" si="67"/>
        <v/>
      </c>
      <c r="E351" s="59" t="str">
        <f t="shared" ca="1" si="68"/>
        <v/>
      </c>
      <c r="F351" s="215">
        <f ca="1">IF(LEN(B351)&gt;0,'OBRAČUNANA OSNOVNA PLAČA'!I345,"")</f>
        <v>0</v>
      </c>
      <c r="G351" s="60"/>
      <c r="H351" s="60"/>
      <c r="I351" s="60"/>
      <c r="J351" s="60"/>
      <c r="K351" s="60"/>
      <c r="L351" s="229">
        <f t="shared" si="85"/>
        <v>0</v>
      </c>
      <c r="M351" s="230">
        <f t="shared" ca="1" si="93"/>
        <v>0</v>
      </c>
      <c r="N351" s="230">
        <f t="shared" ca="1" si="94"/>
        <v>0</v>
      </c>
      <c r="O351" s="231">
        <f t="shared" ca="1" si="95"/>
        <v>0</v>
      </c>
      <c r="P351" s="232">
        <f t="shared" ca="1" si="96"/>
        <v>0</v>
      </c>
      <c r="Q351" s="233">
        <f t="shared" ca="1" si="86"/>
        <v>0</v>
      </c>
      <c r="R351" s="233">
        <f ca="1">IF(LEN(B351)&gt;0,'8'!R351-'8'!Q351,"")</f>
        <v>0</v>
      </c>
      <c r="S351" s="234"/>
      <c r="T351" s="34"/>
      <c r="U351" s="34"/>
      <c r="V351" s="34"/>
      <c r="W351" s="34"/>
      <c r="X351" s="34"/>
      <c r="Y351" s="34"/>
      <c r="Z351" s="34"/>
      <c r="AB351" s="167">
        <f>ROW()</f>
        <v>351</v>
      </c>
      <c r="AC351" s="168">
        <f t="shared" ca="1" si="69"/>
        <v>0</v>
      </c>
      <c r="AD351" s="168">
        <f t="shared" ca="1" si="70"/>
        <v>0</v>
      </c>
      <c r="AE351" s="169" t="str">
        <f t="shared" ca="1" si="87"/>
        <v>-</v>
      </c>
      <c r="AF351" s="168" t="str">
        <f t="shared" ca="1" si="88"/>
        <v>-</v>
      </c>
      <c r="AG351" s="169" t="str">
        <f t="shared" ca="1" si="89"/>
        <v>-</v>
      </c>
      <c r="AH351" s="168" t="str">
        <f t="shared" ca="1" si="90"/>
        <v>-</v>
      </c>
      <c r="AI351" s="168">
        <f t="shared" ca="1" si="91"/>
        <v>0</v>
      </c>
      <c r="AJ351" s="170">
        <f t="shared" ca="1" si="92"/>
        <v>0</v>
      </c>
      <c r="AK351" s="168">
        <f t="shared" ca="1" si="71"/>
        <v>0</v>
      </c>
      <c r="AL351" s="168">
        <f t="shared" ca="1" si="72"/>
        <v>0</v>
      </c>
    </row>
    <row r="352" spans="1:38" ht="27" customHeight="1" x14ac:dyDescent="0.2">
      <c r="A352" s="56">
        <v>337</v>
      </c>
      <c r="B352" s="309" t="str">
        <f t="shared" ca="1" si="66"/>
        <v>A337</v>
      </c>
      <c r="C352" s="309"/>
      <c r="D352" s="57" t="str">
        <f t="shared" ca="1" si="67"/>
        <v/>
      </c>
      <c r="E352" s="59" t="str">
        <f t="shared" ca="1" si="68"/>
        <v/>
      </c>
      <c r="F352" s="215">
        <f ca="1">IF(LEN(B352)&gt;0,'OBRAČUNANA OSNOVNA PLAČA'!I346,"")</f>
        <v>0</v>
      </c>
      <c r="G352" s="60"/>
      <c r="H352" s="60"/>
      <c r="I352" s="60"/>
      <c r="J352" s="60"/>
      <c r="K352" s="60"/>
      <c r="L352" s="229">
        <f t="shared" si="85"/>
        <v>0</v>
      </c>
      <c r="M352" s="230">
        <f t="shared" ca="1" si="93"/>
        <v>0</v>
      </c>
      <c r="N352" s="230">
        <f t="shared" ca="1" si="94"/>
        <v>0</v>
      </c>
      <c r="O352" s="231">
        <f t="shared" ca="1" si="95"/>
        <v>0</v>
      </c>
      <c r="P352" s="232">
        <f t="shared" ca="1" si="96"/>
        <v>0</v>
      </c>
      <c r="Q352" s="233">
        <f t="shared" ca="1" si="86"/>
        <v>0</v>
      </c>
      <c r="R352" s="233">
        <f ca="1">IF(LEN(B352)&gt;0,'8'!R352-'8'!Q352,"")</f>
        <v>0</v>
      </c>
      <c r="S352" s="234"/>
      <c r="T352" s="34"/>
      <c r="U352" s="34"/>
      <c r="V352" s="34"/>
      <c r="W352" s="34"/>
      <c r="X352" s="34"/>
      <c r="Y352" s="34"/>
      <c r="Z352" s="34"/>
      <c r="AB352" s="167">
        <f>ROW()</f>
        <v>352</v>
      </c>
      <c r="AC352" s="168">
        <f t="shared" ca="1" si="69"/>
        <v>0</v>
      </c>
      <c r="AD352" s="168">
        <f t="shared" ca="1" si="70"/>
        <v>0</v>
      </c>
      <c r="AE352" s="169" t="str">
        <f t="shared" ca="1" si="87"/>
        <v>-</v>
      </c>
      <c r="AF352" s="168" t="str">
        <f t="shared" ca="1" si="88"/>
        <v>-</v>
      </c>
      <c r="AG352" s="169" t="str">
        <f t="shared" ca="1" si="89"/>
        <v>-</v>
      </c>
      <c r="AH352" s="168" t="str">
        <f t="shared" ca="1" si="90"/>
        <v>-</v>
      </c>
      <c r="AI352" s="168">
        <f t="shared" ca="1" si="91"/>
        <v>0</v>
      </c>
      <c r="AJ352" s="170">
        <f t="shared" ca="1" si="92"/>
        <v>0</v>
      </c>
      <c r="AK352" s="168">
        <f t="shared" ca="1" si="71"/>
        <v>0</v>
      </c>
      <c r="AL352" s="168">
        <f t="shared" ca="1" si="72"/>
        <v>0</v>
      </c>
    </row>
    <row r="353" spans="1:38" ht="27" customHeight="1" x14ac:dyDescent="0.2">
      <c r="A353" s="56">
        <v>338</v>
      </c>
      <c r="B353" s="309" t="str">
        <f t="shared" ca="1" si="66"/>
        <v>A338</v>
      </c>
      <c r="C353" s="309"/>
      <c r="D353" s="57" t="str">
        <f t="shared" ca="1" si="67"/>
        <v/>
      </c>
      <c r="E353" s="59" t="str">
        <f t="shared" ca="1" si="68"/>
        <v/>
      </c>
      <c r="F353" s="215">
        <f ca="1">IF(LEN(B353)&gt;0,'OBRAČUNANA OSNOVNA PLAČA'!I347,"")</f>
        <v>0</v>
      </c>
      <c r="G353" s="60"/>
      <c r="H353" s="60"/>
      <c r="I353" s="60"/>
      <c r="J353" s="60"/>
      <c r="K353" s="60"/>
      <c r="L353" s="229">
        <f t="shared" si="85"/>
        <v>0</v>
      </c>
      <c r="M353" s="230">
        <f t="shared" ca="1" si="93"/>
        <v>0</v>
      </c>
      <c r="N353" s="230">
        <f t="shared" ca="1" si="94"/>
        <v>0</v>
      </c>
      <c r="O353" s="231">
        <f t="shared" ca="1" si="95"/>
        <v>0</v>
      </c>
      <c r="P353" s="232">
        <f t="shared" ca="1" si="96"/>
        <v>0</v>
      </c>
      <c r="Q353" s="233">
        <f t="shared" ca="1" si="86"/>
        <v>0</v>
      </c>
      <c r="R353" s="233">
        <f ca="1">IF(LEN(B353)&gt;0,'8'!R353-'8'!Q353,"")</f>
        <v>0</v>
      </c>
      <c r="S353" s="234"/>
      <c r="T353" s="34"/>
      <c r="U353" s="34"/>
      <c r="V353" s="34"/>
      <c r="W353" s="34"/>
      <c r="X353" s="34"/>
      <c r="Y353" s="34"/>
      <c r="Z353" s="34"/>
      <c r="AB353" s="167">
        <f>ROW()</f>
        <v>353</v>
      </c>
      <c r="AC353" s="168">
        <f t="shared" ca="1" si="69"/>
        <v>0</v>
      </c>
      <c r="AD353" s="168">
        <f t="shared" ca="1" si="70"/>
        <v>0</v>
      </c>
      <c r="AE353" s="169" t="str">
        <f t="shared" ca="1" si="87"/>
        <v>-</v>
      </c>
      <c r="AF353" s="168" t="str">
        <f t="shared" ca="1" si="88"/>
        <v>-</v>
      </c>
      <c r="AG353" s="169" t="str">
        <f t="shared" ca="1" si="89"/>
        <v>-</v>
      </c>
      <c r="AH353" s="168" t="str">
        <f t="shared" ca="1" si="90"/>
        <v>-</v>
      </c>
      <c r="AI353" s="168">
        <f t="shared" ca="1" si="91"/>
        <v>0</v>
      </c>
      <c r="AJ353" s="170">
        <f t="shared" ca="1" si="92"/>
        <v>0</v>
      </c>
      <c r="AK353" s="168">
        <f t="shared" ca="1" si="71"/>
        <v>0</v>
      </c>
      <c r="AL353" s="168">
        <f t="shared" ca="1" si="72"/>
        <v>0</v>
      </c>
    </row>
    <row r="354" spans="1:38" ht="27" customHeight="1" x14ac:dyDescent="0.2">
      <c r="A354" s="56">
        <v>339</v>
      </c>
      <c r="B354" s="309" t="str">
        <f t="shared" ca="1" si="66"/>
        <v>A339</v>
      </c>
      <c r="C354" s="309"/>
      <c r="D354" s="57" t="str">
        <f t="shared" ca="1" si="67"/>
        <v/>
      </c>
      <c r="E354" s="59" t="str">
        <f t="shared" ca="1" si="68"/>
        <v/>
      </c>
      <c r="F354" s="215">
        <f ca="1">IF(LEN(B354)&gt;0,'OBRAČUNANA OSNOVNA PLAČA'!I348,"")</f>
        <v>0</v>
      </c>
      <c r="G354" s="60"/>
      <c r="H354" s="60"/>
      <c r="I354" s="60"/>
      <c r="J354" s="60"/>
      <c r="K354" s="60"/>
      <c r="L354" s="229">
        <f t="shared" si="85"/>
        <v>0</v>
      </c>
      <c r="M354" s="230">
        <f t="shared" ca="1" si="93"/>
        <v>0</v>
      </c>
      <c r="N354" s="230">
        <f t="shared" ca="1" si="94"/>
        <v>0</v>
      </c>
      <c r="O354" s="231">
        <f t="shared" ca="1" si="95"/>
        <v>0</v>
      </c>
      <c r="P354" s="232">
        <f t="shared" ca="1" si="96"/>
        <v>0</v>
      </c>
      <c r="Q354" s="233">
        <f t="shared" ca="1" si="86"/>
        <v>0</v>
      </c>
      <c r="R354" s="233">
        <f ca="1">IF(LEN(B354)&gt;0,'8'!R354-'8'!Q354,"")</f>
        <v>0</v>
      </c>
      <c r="S354" s="234"/>
      <c r="T354" s="34"/>
      <c r="U354" s="34"/>
      <c r="V354" s="34"/>
      <c r="W354" s="34"/>
      <c r="X354" s="34"/>
      <c r="Y354" s="34"/>
      <c r="Z354" s="34"/>
      <c r="AB354" s="167">
        <f>ROW()</f>
        <v>354</v>
      </c>
      <c r="AC354" s="168">
        <f t="shared" ca="1" si="69"/>
        <v>0</v>
      </c>
      <c r="AD354" s="168">
        <f t="shared" ca="1" si="70"/>
        <v>0</v>
      </c>
      <c r="AE354" s="169" t="str">
        <f t="shared" ca="1" si="87"/>
        <v>-</v>
      </c>
      <c r="AF354" s="168" t="str">
        <f t="shared" ca="1" si="88"/>
        <v>-</v>
      </c>
      <c r="AG354" s="169" t="str">
        <f t="shared" ca="1" si="89"/>
        <v>-</v>
      </c>
      <c r="AH354" s="168" t="str">
        <f t="shared" ca="1" si="90"/>
        <v>-</v>
      </c>
      <c r="AI354" s="168">
        <f t="shared" ca="1" si="91"/>
        <v>0</v>
      </c>
      <c r="AJ354" s="170">
        <f t="shared" ca="1" si="92"/>
        <v>0</v>
      </c>
      <c r="AK354" s="168">
        <f t="shared" ca="1" si="71"/>
        <v>0</v>
      </c>
      <c r="AL354" s="168">
        <f t="shared" ca="1" si="72"/>
        <v>0</v>
      </c>
    </row>
    <row r="355" spans="1:38" ht="27" customHeight="1" x14ac:dyDescent="0.2">
      <c r="A355" s="56">
        <v>340</v>
      </c>
      <c r="B355" s="309" t="str">
        <f t="shared" ca="1" si="66"/>
        <v>A340</v>
      </c>
      <c r="C355" s="309"/>
      <c r="D355" s="57" t="str">
        <f t="shared" ca="1" si="67"/>
        <v/>
      </c>
      <c r="E355" s="59" t="str">
        <f t="shared" ca="1" si="68"/>
        <v/>
      </c>
      <c r="F355" s="215">
        <f ca="1">IF(LEN(B355)&gt;0,'OBRAČUNANA OSNOVNA PLAČA'!I349,"")</f>
        <v>0</v>
      </c>
      <c r="G355" s="60"/>
      <c r="H355" s="60"/>
      <c r="I355" s="60"/>
      <c r="J355" s="60"/>
      <c r="K355" s="60"/>
      <c r="L355" s="229">
        <f t="shared" si="85"/>
        <v>0</v>
      </c>
      <c r="M355" s="230">
        <f t="shared" ca="1" si="93"/>
        <v>0</v>
      </c>
      <c r="N355" s="230">
        <f t="shared" ca="1" si="94"/>
        <v>0</v>
      </c>
      <c r="O355" s="231">
        <f t="shared" ca="1" si="95"/>
        <v>0</v>
      </c>
      <c r="P355" s="232">
        <f t="shared" ca="1" si="96"/>
        <v>0</v>
      </c>
      <c r="Q355" s="233">
        <f t="shared" ca="1" si="86"/>
        <v>0</v>
      </c>
      <c r="R355" s="233">
        <f ca="1">IF(LEN(B355)&gt;0,'8'!R355-'8'!Q355,"")</f>
        <v>0</v>
      </c>
      <c r="S355" s="234"/>
      <c r="T355" s="34"/>
      <c r="U355" s="34"/>
      <c r="V355" s="34"/>
      <c r="W355" s="34"/>
      <c r="X355" s="34"/>
      <c r="Y355" s="34"/>
      <c r="Z355" s="34"/>
      <c r="AB355" s="167">
        <f>ROW()</f>
        <v>355</v>
      </c>
      <c r="AC355" s="168">
        <f t="shared" ca="1" si="69"/>
        <v>0</v>
      </c>
      <c r="AD355" s="168">
        <f t="shared" ca="1" si="70"/>
        <v>0</v>
      </c>
      <c r="AE355" s="169" t="str">
        <f t="shared" ca="1" si="87"/>
        <v>-</v>
      </c>
      <c r="AF355" s="168" t="str">
        <f t="shared" ca="1" si="88"/>
        <v>-</v>
      </c>
      <c r="AG355" s="169" t="str">
        <f t="shared" ca="1" si="89"/>
        <v>-</v>
      </c>
      <c r="AH355" s="168" t="str">
        <f t="shared" ca="1" si="90"/>
        <v>-</v>
      </c>
      <c r="AI355" s="168">
        <f t="shared" ca="1" si="91"/>
        <v>0</v>
      </c>
      <c r="AJ355" s="170">
        <f t="shared" ca="1" si="92"/>
        <v>0</v>
      </c>
      <c r="AK355" s="168">
        <f t="shared" ca="1" si="71"/>
        <v>0</v>
      </c>
      <c r="AL355" s="168">
        <f t="shared" ca="1" si="72"/>
        <v>0</v>
      </c>
    </row>
    <row r="356" spans="1:38" ht="27" customHeight="1" x14ac:dyDescent="0.2">
      <c r="A356" s="56">
        <v>341</v>
      </c>
      <c r="B356" s="309" t="str">
        <f t="shared" ca="1" si="66"/>
        <v>A341</v>
      </c>
      <c r="C356" s="309"/>
      <c r="D356" s="57" t="str">
        <f t="shared" ca="1" si="67"/>
        <v/>
      </c>
      <c r="E356" s="59" t="str">
        <f t="shared" ca="1" si="68"/>
        <v/>
      </c>
      <c r="F356" s="215">
        <f ca="1">IF(LEN(B356)&gt;0,'OBRAČUNANA OSNOVNA PLAČA'!I350,"")</f>
        <v>0</v>
      </c>
      <c r="G356" s="60"/>
      <c r="H356" s="60"/>
      <c r="I356" s="60"/>
      <c r="J356" s="60"/>
      <c r="K356" s="60"/>
      <c r="L356" s="229">
        <f t="shared" si="85"/>
        <v>0</v>
      </c>
      <c r="M356" s="230">
        <f t="shared" ca="1" si="93"/>
        <v>0</v>
      </c>
      <c r="N356" s="230">
        <f t="shared" ca="1" si="94"/>
        <v>0</v>
      </c>
      <c r="O356" s="231">
        <f t="shared" ca="1" si="95"/>
        <v>0</v>
      </c>
      <c r="P356" s="232">
        <f t="shared" ca="1" si="96"/>
        <v>0</v>
      </c>
      <c r="Q356" s="233">
        <f t="shared" ca="1" si="86"/>
        <v>0</v>
      </c>
      <c r="R356" s="233">
        <f ca="1">IF(LEN(B356)&gt;0,'8'!R356-'8'!Q356,"")</f>
        <v>0</v>
      </c>
      <c r="S356" s="234"/>
      <c r="T356" s="34"/>
      <c r="U356" s="34"/>
      <c r="V356" s="34"/>
      <c r="W356" s="34"/>
      <c r="X356" s="34"/>
      <c r="Y356" s="34"/>
      <c r="Z356" s="34"/>
      <c r="AB356" s="167">
        <f>ROW()</f>
        <v>356</v>
      </c>
      <c r="AC356" s="168">
        <f t="shared" ca="1" si="69"/>
        <v>0</v>
      </c>
      <c r="AD356" s="168">
        <f t="shared" ca="1" si="70"/>
        <v>0</v>
      </c>
      <c r="AE356" s="169" t="str">
        <f t="shared" ca="1" si="87"/>
        <v>-</v>
      </c>
      <c r="AF356" s="168" t="str">
        <f t="shared" ca="1" si="88"/>
        <v>-</v>
      </c>
      <c r="AG356" s="169" t="str">
        <f t="shared" ca="1" si="89"/>
        <v>-</v>
      </c>
      <c r="AH356" s="168" t="str">
        <f t="shared" ca="1" si="90"/>
        <v>-</v>
      </c>
      <c r="AI356" s="168">
        <f t="shared" ca="1" si="91"/>
        <v>0</v>
      </c>
      <c r="AJ356" s="170">
        <f t="shared" ca="1" si="92"/>
        <v>0</v>
      </c>
      <c r="AK356" s="168">
        <f t="shared" ca="1" si="71"/>
        <v>0</v>
      </c>
      <c r="AL356" s="168">
        <f t="shared" ca="1" si="72"/>
        <v>0</v>
      </c>
    </row>
    <row r="357" spans="1:38" ht="27" customHeight="1" x14ac:dyDescent="0.2">
      <c r="A357" s="56">
        <v>342</v>
      </c>
      <c r="B357" s="309" t="str">
        <f t="shared" ca="1" si="66"/>
        <v>A342</v>
      </c>
      <c r="C357" s="309"/>
      <c r="D357" s="57" t="str">
        <f t="shared" ca="1" si="67"/>
        <v/>
      </c>
      <c r="E357" s="59" t="str">
        <f t="shared" ca="1" si="68"/>
        <v/>
      </c>
      <c r="F357" s="215">
        <f ca="1">IF(LEN(B357)&gt;0,'OBRAČUNANA OSNOVNA PLAČA'!I351,"")</f>
        <v>0</v>
      </c>
      <c r="G357" s="60"/>
      <c r="H357" s="60"/>
      <c r="I357" s="60"/>
      <c r="J357" s="60"/>
      <c r="K357" s="60"/>
      <c r="L357" s="229">
        <f t="shared" si="85"/>
        <v>0</v>
      </c>
      <c r="M357" s="230">
        <f t="shared" ca="1" si="93"/>
        <v>0</v>
      </c>
      <c r="N357" s="230">
        <f t="shared" ca="1" si="94"/>
        <v>0</v>
      </c>
      <c r="O357" s="231">
        <f t="shared" ca="1" si="95"/>
        <v>0</v>
      </c>
      <c r="P357" s="232">
        <f t="shared" ca="1" si="96"/>
        <v>0</v>
      </c>
      <c r="Q357" s="233">
        <f t="shared" ca="1" si="86"/>
        <v>0</v>
      </c>
      <c r="R357" s="233">
        <f ca="1">IF(LEN(B357)&gt;0,'8'!R357-'8'!Q357,"")</f>
        <v>0</v>
      </c>
      <c r="S357" s="234"/>
      <c r="T357" s="34"/>
      <c r="U357" s="34"/>
      <c r="V357" s="34"/>
      <c r="W357" s="34"/>
      <c r="X357" s="34"/>
      <c r="Y357" s="34"/>
      <c r="Z357" s="34"/>
      <c r="AB357" s="167">
        <f>ROW()</f>
        <v>357</v>
      </c>
      <c r="AC357" s="168">
        <f t="shared" ca="1" si="69"/>
        <v>0</v>
      </c>
      <c r="AD357" s="168">
        <f t="shared" ca="1" si="70"/>
        <v>0</v>
      </c>
      <c r="AE357" s="169" t="str">
        <f t="shared" ca="1" si="87"/>
        <v>-</v>
      </c>
      <c r="AF357" s="168" t="str">
        <f t="shared" ca="1" si="88"/>
        <v>-</v>
      </c>
      <c r="AG357" s="169" t="str">
        <f t="shared" ca="1" si="89"/>
        <v>-</v>
      </c>
      <c r="AH357" s="168" t="str">
        <f t="shared" ca="1" si="90"/>
        <v>-</v>
      </c>
      <c r="AI357" s="168">
        <f t="shared" ca="1" si="91"/>
        <v>0</v>
      </c>
      <c r="AJ357" s="170">
        <f t="shared" ca="1" si="92"/>
        <v>0</v>
      </c>
      <c r="AK357" s="168">
        <f t="shared" ca="1" si="71"/>
        <v>0</v>
      </c>
      <c r="AL357" s="168">
        <f t="shared" ca="1" si="72"/>
        <v>0</v>
      </c>
    </row>
    <row r="358" spans="1:38" ht="27" customHeight="1" x14ac:dyDescent="0.2">
      <c r="A358" s="56">
        <v>343</v>
      </c>
      <c r="B358" s="309" t="str">
        <f t="shared" ca="1" si="66"/>
        <v>A343</v>
      </c>
      <c r="C358" s="309"/>
      <c r="D358" s="57" t="str">
        <f t="shared" ca="1" si="67"/>
        <v/>
      </c>
      <c r="E358" s="59" t="str">
        <f t="shared" ca="1" si="68"/>
        <v/>
      </c>
      <c r="F358" s="215">
        <f ca="1">IF(LEN(B358)&gt;0,'OBRAČUNANA OSNOVNA PLAČA'!I352,"")</f>
        <v>0</v>
      </c>
      <c r="G358" s="60"/>
      <c r="H358" s="60"/>
      <c r="I358" s="60"/>
      <c r="J358" s="60"/>
      <c r="K358" s="60"/>
      <c r="L358" s="229">
        <f t="shared" si="85"/>
        <v>0</v>
      </c>
      <c r="M358" s="230">
        <f t="shared" ca="1" si="93"/>
        <v>0</v>
      </c>
      <c r="N358" s="230">
        <f t="shared" ca="1" si="94"/>
        <v>0</v>
      </c>
      <c r="O358" s="231">
        <f t="shared" ca="1" si="95"/>
        <v>0</v>
      </c>
      <c r="P358" s="232">
        <f t="shared" ca="1" si="96"/>
        <v>0</v>
      </c>
      <c r="Q358" s="233">
        <f t="shared" ca="1" si="86"/>
        <v>0</v>
      </c>
      <c r="R358" s="233">
        <f ca="1">IF(LEN(B358)&gt;0,'8'!R358-'8'!Q358,"")</f>
        <v>0</v>
      </c>
      <c r="S358" s="234"/>
      <c r="T358" s="34"/>
      <c r="U358" s="34"/>
      <c r="V358" s="34"/>
      <c r="W358" s="34"/>
      <c r="X358" s="34"/>
      <c r="Y358" s="34"/>
      <c r="Z358" s="34"/>
      <c r="AB358" s="167">
        <f>ROW()</f>
        <v>358</v>
      </c>
      <c r="AC358" s="168">
        <f t="shared" ca="1" si="69"/>
        <v>0</v>
      </c>
      <c r="AD358" s="168">
        <f t="shared" ca="1" si="70"/>
        <v>0</v>
      </c>
      <c r="AE358" s="169" t="str">
        <f t="shared" ca="1" si="87"/>
        <v>-</v>
      </c>
      <c r="AF358" s="168" t="str">
        <f t="shared" ca="1" si="88"/>
        <v>-</v>
      </c>
      <c r="AG358" s="169" t="str">
        <f t="shared" ca="1" si="89"/>
        <v>-</v>
      </c>
      <c r="AH358" s="168" t="str">
        <f t="shared" ca="1" si="90"/>
        <v>-</v>
      </c>
      <c r="AI358" s="168">
        <f t="shared" ca="1" si="91"/>
        <v>0</v>
      </c>
      <c r="AJ358" s="170">
        <f t="shared" ca="1" si="92"/>
        <v>0</v>
      </c>
      <c r="AK358" s="168">
        <f t="shared" ca="1" si="71"/>
        <v>0</v>
      </c>
      <c r="AL358" s="168">
        <f t="shared" ca="1" si="72"/>
        <v>0</v>
      </c>
    </row>
    <row r="359" spans="1:38" ht="27" customHeight="1" x14ac:dyDescent="0.2">
      <c r="A359" s="56">
        <v>344</v>
      </c>
      <c r="B359" s="309" t="str">
        <f t="shared" ca="1" si="66"/>
        <v>A344</v>
      </c>
      <c r="C359" s="309"/>
      <c r="D359" s="57" t="str">
        <f t="shared" ca="1" si="67"/>
        <v/>
      </c>
      <c r="E359" s="59" t="str">
        <f t="shared" ca="1" si="68"/>
        <v/>
      </c>
      <c r="F359" s="215">
        <f ca="1">IF(LEN(B359)&gt;0,'OBRAČUNANA OSNOVNA PLAČA'!I353,"")</f>
        <v>0</v>
      </c>
      <c r="G359" s="60"/>
      <c r="H359" s="60"/>
      <c r="I359" s="60"/>
      <c r="J359" s="60"/>
      <c r="K359" s="60"/>
      <c r="L359" s="229">
        <f t="shared" si="85"/>
        <v>0</v>
      </c>
      <c r="M359" s="230">
        <f t="shared" ca="1" si="93"/>
        <v>0</v>
      </c>
      <c r="N359" s="230">
        <f t="shared" ca="1" si="94"/>
        <v>0</v>
      </c>
      <c r="O359" s="231">
        <f t="shared" ca="1" si="95"/>
        <v>0</v>
      </c>
      <c r="P359" s="232">
        <f t="shared" ca="1" si="96"/>
        <v>0</v>
      </c>
      <c r="Q359" s="233">
        <f t="shared" ca="1" si="86"/>
        <v>0</v>
      </c>
      <c r="R359" s="233">
        <f ca="1">IF(LEN(B359)&gt;0,'8'!R359-'8'!Q359,"")</f>
        <v>0</v>
      </c>
      <c r="S359" s="234"/>
      <c r="T359" s="34"/>
      <c r="U359" s="34"/>
      <c r="V359" s="34"/>
      <c r="W359" s="34"/>
      <c r="X359" s="34"/>
      <c r="Y359" s="34"/>
      <c r="Z359" s="34"/>
      <c r="AB359" s="167">
        <f>ROW()</f>
        <v>359</v>
      </c>
      <c r="AC359" s="168">
        <f t="shared" ca="1" si="69"/>
        <v>0</v>
      </c>
      <c r="AD359" s="168">
        <f t="shared" ca="1" si="70"/>
        <v>0</v>
      </c>
      <c r="AE359" s="169" t="str">
        <f t="shared" ca="1" si="87"/>
        <v>-</v>
      </c>
      <c r="AF359" s="168" t="str">
        <f t="shared" ca="1" si="88"/>
        <v>-</v>
      </c>
      <c r="AG359" s="169" t="str">
        <f t="shared" ca="1" si="89"/>
        <v>-</v>
      </c>
      <c r="AH359" s="168" t="str">
        <f t="shared" ca="1" si="90"/>
        <v>-</v>
      </c>
      <c r="AI359" s="168">
        <f t="shared" ca="1" si="91"/>
        <v>0</v>
      </c>
      <c r="AJ359" s="170">
        <f t="shared" ca="1" si="92"/>
        <v>0</v>
      </c>
      <c r="AK359" s="168">
        <f t="shared" ca="1" si="71"/>
        <v>0</v>
      </c>
      <c r="AL359" s="168">
        <f t="shared" ca="1" si="72"/>
        <v>0</v>
      </c>
    </row>
    <row r="360" spans="1:38" ht="27" customHeight="1" x14ac:dyDescent="0.2">
      <c r="A360" s="56">
        <v>345</v>
      </c>
      <c r="B360" s="309" t="str">
        <f t="shared" ca="1" si="66"/>
        <v>A345</v>
      </c>
      <c r="C360" s="309"/>
      <c r="D360" s="57" t="str">
        <f t="shared" ca="1" si="67"/>
        <v/>
      </c>
      <c r="E360" s="59" t="str">
        <f t="shared" ca="1" si="68"/>
        <v/>
      </c>
      <c r="F360" s="215">
        <f ca="1">IF(LEN(B360)&gt;0,'OBRAČUNANA OSNOVNA PLAČA'!I354,"")</f>
        <v>0</v>
      </c>
      <c r="G360" s="60"/>
      <c r="H360" s="60"/>
      <c r="I360" s="60"/>
      <c r="J360" s="60"/>
      <c r="K360" s="60"/>
      <c r="L360" s="229">
        <f t="shared" si="85"/>
        <v>0</v>
      </c>
      <c r="M360" s="230">
        <f t="shared" ca="1" si="93"/>
        <v>0</v>
      </c>
      <c r="N360" s="230">
        <f t="shared" ca="1" si="94"/>
        <v>0</v>
      </c>
      <c r="O360" s="231">
        <f t="shared" ca="1" si="95"/>
        <v>0</v>
      </c>
      <c r="P360" s="232">
        <f t="shared" ca="1" si="96"/>
        <v>0</v>
      </c>
      <c r="Q360" s="233">
        <f t="shared" ca="1" si="86"/>
        <v>0</v>
      </c>
      <c r="R360" s="233">
        <f ca="1">IF(LEN(B360)&gt;0,'8'!R360-'8'!Q360,"")</f>
        <v>0</v>
      </c>
      <c r="S360" s="234"/>
      <c r="T360" s="34"/>
      <c r="U360" s="34"/>
      <c r="V360" s="34"/>
      <c r="W360" s="34"/>
      <c r="X360" s="34"/>
      <c r="Y360" s="34"/>
      <c r="Z360" s="34"/>
      <c r="AB360" s="167">
        <f>ROW()</f>
        <v>360</v>
      </c>
      <c r="AC360" s="168">
        <f t="shared" ca="1" si="69"/>
        <v>0</v>
      </c>
      <c r="AD360" s="168">
        <f t="shared" ca="1" si="70"/>
        <v>0</v>
      </c>
      <c r="AE360" s="169" t="str">
        <f t="shared" ca="1" si="87"/>
        <v>-</v>
      </c>
      <c r="AF360" s="168" t="str">
        <f t="shared" ca="1" si="88"/>
        <v>-</v>
      </c>
      <c r="AG360" s="169" t="str">
        <f t="shared" ca="1" si="89"/>
        <v>-</v>
      </c>
      <c r="AH360" s="168" t="str">
        <f t="shared" ca="1" si="90"/>
        <v>-</v>
      </c>
      <c r="AI360" s="168">
        <f t="shared" ca="1" si="91"/>
        <v>0</v>
      </c>
      <c r="AJ360" s="170">
        <f t="shared" ca="1" si="92"/>
        <v>0</v>
      </c>
      <c r="AK360" s="168">
        <f t="shared" ca="1" si="71"/>
        <v>0</v>
      </c>
      <c r="AL360" s="168">
        <f t="shared" ca="1" si="72"/>
        <v>0</v>
      </c>
    </row>
    <row r="361" spans="1:38" ht="27" customHeight="1" x14ac:dyDescent="0.2">
      <c r="A361" s="56">
        <v>346</v>
      </c>
      <c r="B361" s="309" t="str">
        <f t="shared" ca="1" si="66"/>
        <v>A346</v>
      </c>
      <c r="C361" s="309"/>
      <c r="D361" s="57" t="str">
        <f t="shared" ca="1" si="67"/>
        <v/>
      </c>
      <c r="E361" s="59" t="str">
        <f t="shared" ca="1" si="68"/>
        <v/>
      </c>
      <c r="F361" s="215">
        <f ca="1">IF(LEN(B361)&gt;0,'OBRAČUNANA OSNOVNA PLAČA'!I355,"")</f>
        <v>0</v>
      </c>
      <c r="G361" s="60"/>
      <c r="H361" s="60"/>
      <c r="I361" s="60"/>
      <c r="J361" s="60"/>
      <c r="K361" s="60"/>
      <c r="L361" s="229">
        <f t="shared" si="85"/>
        <v>0</v>
      </c>
      <c r="M361" s="230">
        <f t="shared" ca="1" si="93"/>
        <v>0</v>
      </c>
      <c r="N361" s="230">
        <f t="shared" ca="1" si="94"/>
        <v>0</v>
      </c>
      <c r="O361" s="231">
        <f t="shared" ca="1" si="95"/>
        <v>0</v>
      </c>
      <c r="P361" s="232">
        <f t="shared" ca="1" si="96"/>
        <v>0</v>
      </c>
      <c r="Q361" s="233">
        <f t="shared" ca="1" si="86"/>
        <v>0</v>
      </c>
      <c r="R361" s="233">
        <f ca="1">IF(LEN(B361)&gt;0,'8'!R361-'8'!Q361,"")</f>
        <v>0</v>
      </c>
      <c r="S361" s="234"/>
      <c r="T361" s="34"/>
      <c r="U361" s="34"/>
      <c r="V361" s="34"/>
      <c r="W361" s="34"/>
      <c r="X361" s="34"/>
      <c r="Y361" s="34"/>
      <c r="Z361" s="34"/>
      <c r="AB361" s="167">
        <f>ROW()</f>
        <v>361</v>
      </c>
      <c r="AC361" s="168">
        <f t="shared" ca="1" si="69"/>
        <v>0</v>
      </c>
      <c r="AD361" s="168">
        <f t="shared" ca="1" si="70"/>
        <v>0</v>
      </c>
      <c r="AE361" s="169" t="str">
        <f t="shared" ca="1" si="87"/>
        <v>-</v>
      </c>
      <c r="AF361" s="168" t="str">
        <f t="shared" ca="1" si="88"/>
        <v>-</v>
      </c>
      <c r="AG361" s="169" t="str">
        <f t="shared" ca="1" si="89"/>
        <v>-</v>
      </c>
      <c r="AH361" s="168" t="str">
        <f t="shared" ca="1" si="90"/>
        <v>-</v>
      </c>
      <c r="AI361" s="168">
        <f t="shared" ca="1" si="91"/>
        <v>0</v>
      </c>
      <c r="AJ361" s="170">
        <f t="shared" ca="1" si="92"/>
        <v>0</v>
      </c>
      <c r="AK361" s="168">
        <f t="shared" ca="1" si="71"/>
        <v>0</v>
      </c>
      <c r="AL361" s="168">
        <f t="shared" ca="1" si="72"/>
        <v>0</v>
      </c>
    </row>
    <row r="362" spans="1:38" ht="27" customHeight="1" x14ac:dyDescent="0.2">
      <c r="A362" s="56">
        <v>347</v>
      </c>
      <c r="B362" s="309" t="str">
        <f t="shared" ca="1" si="66"/>
        <v>A347</v>
      </c>
      <c r="C362" s="309"/>
      <c r="D362" s="57" t="str">
        <f t="shared" ca="1" si="67"/>
        <v/>
      </c>
      <c r="E362" s="59" t="str">
        <f t="shared" ca="1" si="68"/>
        <v/>
      </c>
      <c r="F362" s="215">
        <f ca="1">IF(LEN(B362)&gt;0,'OBRAČUNANA OSNOVNA PLAČA'!I356,"")</f>
        <v>0</v>
      </c>
      <c r="G362" s="60"/>
      <c r="H362" s="60"/>
      <c r="I362" s="60"/>
      <c r="J362" s="60"/>
      <c r="K362" s="60"/>
      <c r="L362" s="229">
        <f t="shared" si="85"/>
        <v>0</v>
      </c>
      <c r="M362" s="230">
        <f t="shared" ca="1" si="93"/>
        <v>0</v>
      </c>
      <c r="N362" s="230">
        <f t="shared" ca="1" si="94"/>
        <v>0</v>
      </c>
      <c r="O362" s="231">
        <f t="shared" ca="1" si="95"/>
        <v>0</v>
      </c>
      <c r="P362" s="232">
        <f t="shared" ca="1" si="96"/>
        <v>0</v>
      </c>
      <c r="Q362" s="233">
        <f t="shared" ca="1" si="86"/>
        <v>0</v>
      </c>
      <c r="R362" s="233">
        <f ca="1">IF(LEN(B362)&gt;0,'8'!R362-'8'!Q362,"")</f>
        <v>0</v>
      </c>
      <c r="S362" s="234"/>
      <c r="T362" s="34"/>
      <c r="U362" s="34"/>
      <c r="V362" s="34"/>
      <c r="W362" s="34"/>
      <c r="X362" s="34"/>
      <c r="Y362" s="34"/>
      <c r="Z362" s="34"/>
      <c r="AB362" s="167">
        <f>ROW()</f>
        <v>362</v>
      </c>
      <c r="AC362" s="168">
        <f t="shared" ca="1" si="69"/>
        <v>0</v>
      </c>
      <c r="AD362" s="168">
        <f t="shared" ca="1" si="70"/>
        <v>0</v>
      </c>
      <c r="AE362" s="169" t="str">
        <f t="shared" ca="1" si="87"/>
        <v>-</v>
      </c>
      <c r="AF362" s="168" t="str">
        <f t="shared" ca="1" si="88"/>
        <v>-</v>
      </c>
      <c r="AG362" s="169" t="str">
        <f t="shared" ca="1" si="89"/>
        <v>-</v>
      </c>
      <c r="AH362" s="168" t="str">
        <f t="shared" ca="1" si="90"/>
        <v>-</v>
      </c>
      <c r="AI362" s="168">
        <f t="shared" ca="1" si="91"/>
        <v>0</v>
      </c>
      <c r="AJ362" s="170">
        <f t="shared" ca="1" si="92"/>
        <v>0</v>
      </c>
      <c r="AK362" s="168">
        <f t="shared" ca="1" si="71"/>
        <v>0</v>
      </c>
      <c r="AL362" s="168">
        <f t="shared" ca="1" si="72"/>
        <v>0</v>
      </c>
    </row>
    <row r="363" spans="1:38" ht="27" customHeight="1" x14ac:dyDescent="0.2">
      <c r="A363" s="56">
        <v>348</v>
      </c>
      <c r="B363" s="309" t="str">
        <f t="shared" ca="1" si="66"/>
        <v>A348</v>
      </c>
      <c r="C363" s="309"/>
      <c r="D363" s="57" t="str">
        <f t="shared" ca="1" si="67"/>
        <v/>
      </c>
      <c r="E363" s="59" t="str">
        <f t="shared" ca="1" si="68"/>
        <v/>
      </c>
      <c r="F363" s="215">
        <f ca="1">IF(LEN(B363)&gt;0,'OBRAČUNANA OSNOVNA PLAČA'!I357,"")</f>
        <v>0</v>
      </c>
      <c r="G363" s="60"/>
      <c r="H363" s="60"/>
      <c r="I363" s="60"/>
      <c r="J363" s="60"/>
      <c r="K363" s="60"/>
      <c r="L363" s="229">
        <f t="shared" si="85"/>
        <v>0</v>
      </c>
      <c r="M363" s="230">
        <f t="shared" ca="1" si="93"/>
        <v>0</v>
      </c>
      <c r="N363" s="230">
        <f t="shared" ca="1" si="94"/>
        <v>0</v>
      </c>
      <c r="O363" s="231">
        <f t="shared" ca="1" si="95"/>
        <v>0</v>
      </c>
      <c r="P363" s="232">
        <f t="shared" ca="1" si="96"/>
        <v>0</v>
      </c>
      <c r="Q363" s="233">
        <f t="shared" ca="1" si="86"/>
        <v>0</v>
      </c>
      <c r="R363" s="233">
        <f ca="1">IF(LEN(B363)&gt;0,'8'!R363-'8'!Q363,"")</f>
        <v>0</v>
      </c>
      <c r="S363" s="234"/>
      <c r="T363" s="34"/>
      <c r="U363" s="34"/>
      <c r="V363" s="34"/>
      <c r="W363" s="34"/>
      <c r="X363" s="34"/>
      <c r="Y363" s="34"/>
      <c r="Z363" s="34"/>
      <c r="AB363" s="167">
        <f>ROW()</f>
        <v>363</v>
      </c>
      <c r="AC363" s="168">
        <f t="shared" ca="1" si="69"/>
        <v>0</v>
      </c>
      <c r="AD363" s="168">
        <f t="shared" ca="1" si="70"/>
        <v>0</v>
      </c>
      <c r="AE363" s="169" t="str">
        <f t="shared" ca="1" si="87"/>
        <v>-</v>
      </c>
      <c r="AF363" s="168" t="str">
        <f t="shared" ca="1" si="88"/>
        <v>-</v>
      </c>
      <c r="AG363" s="169" t="str">
        <f t="shared" ca="1" si="89"/>
        <v>-</v>
      </c>
      <c r="AH363" s="168" t="str">
        <f t="shared" ca="1" si="90"/>
        <v>-</v>
      </c>
      <c r="AI363" s="168">
        <f t="shared" ca="1" si="91"/>
        <v>0</v>
      </c>
      <c r="AJ363" s="170">
        <f t="shared" ca="1" si="92"/>
        <v>0</v>
      </c>
      <c r="AK363" s="168">
        <f t="shared" ca="1" si="71"/>
        <v>0</v>
      </c>
      <c r="AL363" s="168">
        <f t="shared" ca="1" si="72"/>
        <v>0</v>
      </c>
    </row>
    <row r="364" spans="1:38" ht="27" customHeight="1" x14ac:dyDescent="0.2">
      <c r="A364" s="56">
        <v>349</v>
      </c>
      <c r="B364" s="309" t="str">
        <f t="shared" ca="1" si="66"/>
        <v>A349</v>
      </c>
      <c r="C364" s="309"/>
      <c r="D364" s="57" t="str">
        <f t="shared" ca="1" si="67"/>
        <v/>
      </c>
      <c r="E364" s="59" t="str">
        <f t="shared" ca="1" si="68"/>
        <v/>
      </c>
      <c r="F364" s="215">
        <f ca="1">IF(LEN(B364)&gt;0,'OBRAČUNANA OSNOVNA PLAČA'!I358,"")</f>
        <v>0</v>
      </c>
      <c r="G364" s="60"/>
      <c r="H364" s="60"/>
      <c r="I364" s="60"/>
      <c r="J364" s="60"/>
      <c r="K364" s="60"/>
      <c r="L364" s="229">
        <f t="shared" si="85"/>
        <v>0</v>
      </c>
      <c r="M364" s="230">
        <f t="shared" ca="1" si="93"/>
        <v>0</v>
      </c>
      <c r="N364" s="230">
        <f t="shared" ca="1" si="94"/>
        <v>0</v>
      </c>
      <c r="O364" s="231">
        <f t="shared" ca="1" si="95"/>
        <v>0</v>
      </c>
      <c r="P364" s="232">
        <f t="shared" ca="1" si="96"/>
        <v>0</v>
      </c>
      <c r="Q364" s="233">
        <f t="shared" ca="1" si="86"/>
        <v>0</v>
      </c>
      <c r="R364" s="233">
        <f ca="1">IF(LEN(B364)&gt;0,'8'!R364-'8'!Q364,"")</f>
        <v>0</v>
      </c>
      <c r="S364" s="234"/>
      <c r="T364" s="34"/>
      <c r="U364" s="34"/>
      <c r="V364" s="34"/>
      <c r="W364" s="34"/>
      <c r="X364" s="34"/>
      <c r="Y364" s="34"/>
      <c r="Z364" s="34"/>
      <c r="AB364" s="167">
        <f>ROW()</f>
        <v>364</v>
      </c>
      <c r="AC364" s="168">
        <f t="shared" ca="1" si="69"/>
        <v>0</v>
      </c>
      <c r="AD364" s="168">
        <f t="shared" ca="1" si="70"/>
        <v>0</v>
      </c>
      <c r="AE364" s="169" t="str">
        <f t="shared" ca="1" si="87"/>
        <v>-</v>
      </c>
      <c r="AF364" s="168" t="str">
        <f t="shared" ca="1" si="88"/>
        <v>-</v>
      </c>
      <c r="AG364" s="169" t="str">
        <f t="shared" ca="1" si="89"/>
        <v>-</v>
      </c>
      <c r="AH364" s="168" t="str">
        <f t="shared" ca="1" si="90"/>
        <v>-</v>
      </c>
      <c r="AI364" s="168">
        <f t="shared" ca="1" si="91"/>
        <v>0</v>
      </c>
      <c r="AJ364" s="170">
        <f t="shared" ca="1" si="92"/>
        <v>0</v>
      </c>
      <c r="AK364" s="168">
        <f t="shared" ca="1" si="71"/>
        <v>0</v>
      </c>
      <c r="AL364" s="168">
        <f t="shared" ca="1" si="72"/>
        <v>0</v>
      </c>
    </row>
    <row r="365" spans="1:38" ht="27" customHeight="1" x14ac:dyDescent="0.2">
      <c r="A365" s="56">
        <v>350</v>
      </c>
      <c r="B365" s="309" t="str">
        <f t="shared" ca="1" si="66"/>
        <v>A350</v>
      </c>
      <c r="C365" s="309"/>
      <c r="D365" s="57" t="str">
        <f t="shared" ca="1" si="67"/>
        <v/>
      </c>
      <c r="E365" s="59" t="str">
        <f t="shared" ca="1" si="68"/>
        <v/>
      </c>
      <c r="F365" s="215">
        <f ca="1">IF(LEN(B365)&gt;0,'OBRAČUNANA OSNOVNA PLAČA'!I359,"")</f>
        <v>0</v>
      </c>
      <c r="G365" s="60"/>
      <c r="H365" s="60"/>
      <c r="I365" s="60"/>
      <c r="J365" s="60"/>
      <c r="K365" s="60"/>
      <c r="L365" s="229">
        <f t="shared" si="85"/>
        <v>0</v>
      </c>
      <c r="M365" s="230">
        <f t="shared" ca="1" si="93"/>
        <v>0</v>
      </c>
      <c r="N365" s="230">
        <f t="shared" ca="1" si="94"/>
        <v>0</v>
      </c>
      <c r="O365" s="231">
        <f t="shared" ca="1" si="95"/>
        <v>0</v>
      </c>
      <c r="P365" s="232">
        <f t="shared" ca="1" si="96"/>
        <v>0</v>
      </c>
      <c r="Q365" s="233">
        <f t="shared" ca="1" si="86"/>
        <v>0</v>
      </c>
      <c r="R365" s="233">
        <f ca="1">IF(LEN(B365)&gt;0,'8'!R365-'8'!Q365,"")</f>
        <v>0</v>
      </c>
      <c r="S365" s="234"/>
      <c r="T365" s="34"/>
      <c r="U365" s="34"/>
      <c r="V365" s="34"/>
      <c r="W365" s="34"/>
      <c r="X365" s="34"/>
      <c r="Y365" s="34"/>
      <c r="Z365" s="34"/>
      <c r="AB365" s="167">
        <f>ROW()</f>
        <v>365</v>
      </c>
      <c r="AC365" s="168">
        <f t="shared" ca="1" si="69"/>
        <v>0</v>
      </c>
      <c r="AD365" s="168">
        <f t="shared" ca="1" si="70"/>
        <v>0</v>
      </c>
      <c r="AE365" s="169" t="str">
        <f t="shared" ca="1" si="87"/>
        <v>-</v>
      </c>
      <c r="AF365" s="168" t="str">
        <f t="shared" ca="1" si="88"/>
        <v>-</v>
      </c>
      <c r="AG365" s="169" t="str">
        <f t="shared" ca="1" si="89"/>
        <v>-</v>
      </c>
      <c r="AH365" s="168" t="str">
        <f t="shared" ca="1" si="90"/>
        <v>-</v>
      </c>
      <c r="AI365" s="168">
        <f t="shared" ca="1" si="91"/>
        <v>0</v>
      </c>
      <c r="AJ365" s="170">
        <f t="shared" ca="1" si="92"/>
        <v>0</v>
      </c>
      <c r="AK365" s="168">
        <f t="shared" ca="1" si="71"/>
        <v>0</v>
      </c>
      <c r="AL365" s="168">
        <f t="shared" ca="1" si="72"/>
        <v>0</v>
      </c>
    </row>
    <row r="366" spans="1:38" ht="27" customHeight="1" x14ac:dyDescent="0.2">
      <c r="A366" s="56">
        <v>351</v>
      </c>
      <c r="B366" s="309" t="str">
        <f t="shared" ca="1" si="66"/>
        <v>A351</v>
      </c>
      <c r="C366" s="309"/>
      <c r="D366" s="57" t="str">
        <f t="shared" ca="1" si="67"/>
        <v/>
      </c>
      <c r="E366" s="59" t="str">
        <f t="shared" ca="1" si="68"/>
        <v/>
      </c>
      <c r="F366" s="215">
        <f ca="1">IF(LEN(B366)&gt;0,'OBRAČUNANA OSNOVNA PLAČA'!I360,"")</f>
        <v>0</v>
      </c>
      <c r="G366" s="60"/>
      <c r="H366" s="60"/>
      <c r="I366" s="60"/>
      <c r="J366" s="60"/>
      <c r="K366" s="60"/>
      <c r="L366" s="229">
        <f t="shared" si="85"/>
        <v>0</v>
      </c>
      <c r="M366" s="230">
        <f t="shared" ca="1" si="93"/>
        <v>0</v>
      </c>
      <c r="N366" s="230">
        <f t="shared" ca="1" si="94"/>
        <v>0</v>
      </c>
      <c r="O366" s="231">
        <f t="shared" ca="1" si="95"/>
        <v>0</v>
      </c>
      <c r="P366" s="232">
        <f t="shared" ca="1" si="96"/>
        <v>0</v>
      </c>
      <c r="Q366" s="233">
        <f t="shared" ca="1" si="86"/>
        <v>0</v>
      </c>
      <c r="R366" s="233">
        <f ca="1">IF(LEN(B366)&gt;0,'8'!R366-'8'!Q366,"")</f>
        <v>0</v>
      </c>
      <c r="S366" s="234"/>
      <c r="T366" s="34"/>
      <c r="U366" s="34"/>
      <c r="V366" s="34"/>
      <c r="W366" s="34"/>
      <c r="X366" s="34"/>
      <c r="Y366" s="34"/>
      <c r="Z366" s="34"/>
      <c r="AB366" s="167">
        <f>ROW()</f>
        <v>366</v>
      </c>
      <c r="AC366" s="168">
        <f t="shared" ca="1" si="69"/>
        <v>0</v>
      </c>
      <c r="AD366" s="168">
        <f t="shared" ca="1" si="70"/>
        <v>0</v>
      </c>
      <c r="AE366" s="169" t="str">
        <f t="shared" ca="1" si="87"/>
        <v>-</v>
      </c>
      <c r="AF366" s="168" t="str">
        <f t="shared" ca="1" si="88"/>
        <v>-</v>
      </c>
      <c r="AG366" s="169" t="str">
        <f t="shared" ca="1" si="89"/>
        <v>-</v>
      </c>
      <c r="AH366" s="168" t="str">
        <f t="shared" ca="1" si="90"/>
        <v>-</v>
      </c>
      <c r="AI366" s="168">
        <f t="shared" ca="1" si="91"/>
        <v>0</v>
      </c>
      <c r="AJ366" s="170">
        <f t="shared" ca="1" si="92"/>
        <v>0</v>
      </c>
      <c r="AK366" s="168">
        <f t="shared" ca="1" si="71"/>
        <v>0</v>
      </c>
      <c r="AL366" s="168">
        <f t="shared" ca="1" si="72"/>
        <v>0</v>
      </c>
    </row>
    <row r="367" spans="1:38" ht="27" customHeight="1" x14ac:dyDescent="0.2">
      <c r="A367" s="56">
        <v>352</v>
      </c>
      <c r="B367" s="309" t="str">
        <f t="shared" ca="1" si="66"/>
        <v>A352</v>
      </c>
      <c r="C367" s="309"/>
      <c r="D367" s="57" t="str">
        <f t="shared" ca="1" si="67"/>
        <v/>
      </c>
      <c r="E367" s="59" t="str">
        <f t="shared" ca="1" si="68"/>
        <v/>
      </c>
      <c r="F367" s="215">
        <f ca="1">IF(LEN(B367)&gt;0,'OBRAČUNANA OSNOVNA PLAČA'!I361,"")</f>
        <v>0</v>
      </c>
      <c r="G367" s="60"/>
      <c r="H367" s="60"/>
      <c r="I367" s="60"/>
      <c r="J367" s="60"/>
      <c r="K367" s="60"/>
      <c r="L367" s="229">
        <f t="shared" si="85"/>
        <v>0</v>
      </c>
      <c r="M367" s="230">
        <f t="shared" ca="1" si="93"/>
        <v>0</v>
      </c>
      <c r="N367" s="230">
        <f t="shared" ca="1" si="94"/>
        <v>0</v>
      </c>
      <c r="O367" s="231">
        <f t="shared" ca="1" si="95"/>
        <v>0</v>
      </c>
      <c r="P367" s="232">
        <f t="shared" ca="1" si="96"/>
        <v>0</v>
      </c>
      <c r="Q367" s="233">
        <f t="shared" ca="1" si="86"/>
        <v>0</v>
      </c>
      <c r="R367" s="233">
        <f ca="1">IF(LEN(B367)&gt;0,'8'!R367-'8'!Q367,"")</f>
        <v>0</v>
      </c>
      <c r="S367" s="234"/>
      <c r="T367" s="34"/>
      <c r="U367" s="34"/>
      <c r="V367" s="34"/>
      <c r="W367" s="34"/>
      <c r="X367" s="34"/>
      <c r="Y367" s="34"/>
      <c r="Z367" s="34"/>
      <c r="AB367" s="167">
        <f>ROW()</f>
        <v>367</v>
      </c>
      <c r="AC367" s="168">
        <f t="shared" ca="1" si="69"/>
        <v>0</v>
      </c>
      <c r="AD367" s="168">
        <f t="shared" ca="1" si="70"/>
        <v>0</v>
      </c>
      <c r="AE367" s="169" t="str">
        <f t="shared" ca="1" si="87"/>
        <v>-</v>
      </c>
      <c r="AF367" s="168" t="str">
        <f t="shared" ca="1" si="88"/>
        <v>-</v>
      </c>
      <c r="AG367" s="169" t="str">
        <f t="shared" ca="1" si="89"/>
        <v>-</v>
      </c>
      <c r="AH367" s="168" t="str">
        <f t="shared" ca="1" si="90"/>
        <v>-</v>
      </c>
      <c r="AI367" s="168">
        <f t="shared" ca="1" si="91"/>
        <v>0</v>
      </c>
      <c r="AJ367" s="170">
        <f t="shared" ca="1" si="92"/>
        <v>0</v>
      </c>
      <c r="AK367" s="168">
        <f t="shared" ca="1" si="71"/>
        <v>0</v>
      </c>
      <c r="AL367" s="168">
        <f t="shared" ca="1" si="72"/>
        <v>0</v>
      </c>
    </row>
    <row r="368" spans="1:38" ht="27" customHeight="1" x14ac:dyDescent="0.2">
      <c r="A368" s="56">
        <v>353</v>
      </c>
      <c r="B368" s="309" t="str">
        <f t="shared" ca="1" si="66"/>
        <v>A353</v>
      </c>
      <c r="C368" s="309"/>
      <c r="D368" s="57" t="str">
        <f t="shared" ca="1" si="67"/>
        <v/>
      </c>
      <c r="E368" s="59" t="str">
        <f t="shared" ca="1" si="68"/>
        <v/>
      </c>
      <c r="F368" s="215">
        <f ca="1">IF(LEN(B368)&gt;0,'OBRAČUNANA OSNOVNA PLAČA'!I362,"")</f>
        <v>0</v>
      </c>
      <c r="G368" s="60"/>
      <c r="H368" s="60"/>
      <c r="I368" s="60"/>
      <c r="J368" s="60"/>
      <c r="K368" s="60"/>
      <c r="L368" s="229">
        <f t="shared" si="85"/>
        <v>0</v>
      </c>
      <c r="M368" s="230">
        <f t="shared" ca="1" si="93"/>
        <v>0</v>
      </c>
      <c r="N368" s="230">
        <f t="shared" ca="1" si="94"/>
        <v>0</v>
      </c>
      <c r="O368" s="231">
        <f t="shared" ca="1" si="95"/>
        <v>0</v>
      </c>
      <c r="P368" s="232">
        <f t="shared" ca="1" si="96"/>
        <v>0</v>
      </c>
      <c r="Q368" s="233">
        <f t="shared" ca="1" si="86"/>
        <v>0</v>
      </c>
      <c r="R368" s="233">
        <f ca="1">IF(LEN(B368)&gt;0,'8'!R368-'8'!Q368,"")</f>
        <v>0</v>
      </c>
      <c r="S368" s="234"/>
      <c r="T368" s="34"/>
      <c r="U368" s="34"/>
      <c r="V368" s="34"/>
      <c r="W368" s="34"/>
      <c r="X368" s="34"/>
      <c r="Y368" s="34"/>
      <c r="Z368" s="34"/>
      <c r="AB368" s="167">
        <f>ROW()</f>
        <v>368</v>
      </c>
      <c r="AC368" s="168">
        <f t="shared" ca="1" si="69"/>
        <v>0</v>
      </c>
      <c r="AD368" s="168">
        <f t="shared" ca="1" si="70"/>
        <v>0</v>
      </c>
      <c r="AE368" s="169" t="str">
        <f t="shared" ca="1" si="87"/>
        <v>-</v>
      </c>
      <c r="AF368" s="168" t="str">
        <f t="shared" ca="1" si="88"/>
        <v>-</v>
      </c>
      <c r="AG368" s="169" t="str">
        <f t="shared" ca="1" si="89"/>
        <v>-</v>
      </c>
      <c r="AH368" s="168" t="str">
        <f t="shared" ca="1" si="90"/>
        <v>-</v>
      </c>
      <c r="AI368" s="168">
        <f t="shared" ca="1" si="91"/>
        <v>0</v>
      </c>
      <c r="AJ368" s="170">
        <f t="shared" ca="1" si="92"/>
        <v>0</v>
      </c>
      <c r="AK368" s="168">
        <f t="shared" ca="1" si="71"/>
        <v>0</v>
      </c>
      <c r="AL368" s="168">
        <f t="shared" ca="1" si="72"/>
        <v>0</v>
      </c>
    </row>
    <row r="369" spans="1:38" ht="27" customHeight="1" x14ac:dyDescent="0.2">
      <c r="A369" s="56">
        <v>354</v>
      </c>
      <c r="B369" s="309" t="str">
        <f t="shared" ca="1" si="66"/>
        <v>A354</v>
      </c>
      <c r="C369" s="309"/>
      <c r="D369" s="57" t="str">
        <f t="shared" ca="1" si="67"/>
        <v/>
      </c>
      <c r="E369" s="59" t="str">
        <f t="shared" ca="1" si="68"/>
        <v/>
      </c>
      <c r="F369" s="215">
        <f ca="1">IF(LEN(B369)&gt;0,'OBRAČUNANA OSNOVNA PLAČA'!I363,"")</f>
        <v>0</v>
      </c>
      <c r="G369" s="60"/>
      <c r="H369" s="60"/>
      <c r="I369" s="60"/>
      <c r="J369" s="60"/>
      <c r="K369" s="60"/>
      <c r="L369" s="229">
        <f t="shared" si="85"/>
        <v>0</v>
      </c>
      <c r="M369" s="230">
        <f t="shared" ca="1" si="93"/>
        <v>0</v>
      </c>
      <c r="N369" s="230">
        <f t="shared" ca="1" si="94"/>
        <v>0</v>
      </c>
      <c r="O369" s="231">
        <f t="shared" ca="1" si="95"/>
        <v>0</v>
      </c>
      <c r="P369" s="232">
        <f t="shared" ca="1" si="96"/>
        <v>0</v>
      </c>
      <c r="Q369" s="233">
        <f t="shared" ca="1" si="86"/>
        <v>0</v>
      </c>
      <c r="R369" s="233">
        <f ca="1">IF(LEN(B369)&gt;0,'8'!R369-'8'!Q369,"")</f>
        <v>0</v>
      </c>
      <c r="S369" s="234"/>
      <c r="T369" s="34"/>
      <c r="U369" s="34"/>
      <c r="V369" s="34"/>
      <c r="W369" s="34"/>
      <c r="X369" s="34"/>
      <c r="Y369" s="34"/>
      <c r="Z369" s="34"/>
      <c r="AB369" s="167">
        <f>ROW()</f>
        <v>369</v>
      </c>
      <c r="AC369" s="168">
        <f t="shared" ca="1" si="69"/>
        <v>0</v>
      </c>
      <c r="AD369" s="168">
        <f t="shared" ca="1" si="70"/>
        <v>0</v>
      </c>
      <c r="AE369" s="169" t="str">
        <f t="shared" ca="1" si="87"/>
        <v>-</v>
      </c>
      <c r="AF369" s="168" t="str">
        <f t="shared" ca="1" si="88"/>
        <v>-</v>
      </c>
      <c r="AG369" s="169" t="str">
        <f t="shared" ca="1" si="89"/>
        <v>-</v>
      </c>
      <c r="AH369" s="168" t="str">
        <f t="shared" ca="1" si="90"/>
        <v>-</v>
      </c>
      <c r="AI369" s="168">
        <f t="shared" ca="1" si="91"/>
        <v>0</v>
      </c>
      <c r="AJ369" s="170">
        <f t="shared" ca="1" si="92"/>
        <v>0</v>
      </c>
      <c r="AK369" s="168">
        <f t="shared" ca="1" si="71"/>
        <v>0</v>
      </c>
      <c r="AL369" s="168">
        <f t="shared" ca="1" si="72"/>
        <v>0</v>
      </c>
    </row>
    <row r="370" spans="1:38" ht="27" customHeight="1" x14ac:dyDescent="0.2">
      <c r="A370" s="56">
        <v>355</v>
      </c>
      <c r="B370" s="309" t="str">
        <f t="shared" ca="1" si="66"/>
        <v>A355</v>
      </c>
      <c r="C370" s="309"/>
      <c r="D370" s="57" t="str">
        <f t="shared" ca="1" si="67"/>
        <v/>
      </c>
      <c r="E370" s="59" t="str">
        <f t="shared" ca="1" si="68"/>
        <v/>
      </c>
      <c r="F370" s="215">
        <f ca="1">IF(LEN(B370)&gt;0,'OBRAČUNANA OSNOVNA PLAČA'!I364,"")</f>
        <v>0</v>
      </c>
      <c r="G370" s="60"/>
      <c r="H370" s="60"/>
      <c r="I370" s="60"/>
      <c r="J370" s="60"/>
      <c r="K370" s="60"/>
      <c r="L370" s="229">
        <f t="shared" si="85"/>
        <v>0</v>
      </c>
      <c r="M370" s="230">
        <f t="shared" ca="1" si="93"/>
        <v>0</v>
      </c>
      <c r="N370" s="230">
        <f t="shared" ca="1" si="94"/>
        <v>0</v>
      </c>
      <c r="O370" s="231">
        <f t="shared" ca="1" si="95"/>
        <v>0</v>
      </c>
      <c r="P370" s="232">
        <f t="shared" ca="1" si="96"/>
        <v>0</v>
      </c>
      <c r="Q370" s="233">
        <f t="shared" ca="1" si="86"/>
        <v>0</v>
      </c>
      <c r="R370" s="233">
        <f ca="1">IF(LEN(B370)&gt;0,'8'!R370-'8'!Q370,"")</f>
        <v>0</v>
      </c>
      <c r="S370" s="234"/>
      <c r="T370" s="34"/>
      <c r="U370" s="34"/>
      <c r="V370" s="34"/>
      <c r="W370" s="34"/>
      <c r="X370" s="34"/>
      <c r="Y370" s="34"/>
      <c r="Z370" s="34"/>
      <c r="AB370" s="167">
        <f>ROW()</f>
        <v>370</v>
      </c>
      <c r="AC370" s="168">
        <f t="shared" ca="1" si="69"/>
        <v>0</v>
      </c>
      <c r="AD370" s="168">
        <f t="shared" ca="1" si="70"/>
        <v>0</v>
      </c>
      <c r="AE370" s="169" t="str">
        <f t="shared" ca="1" si="87"/>
        <v>-</v>
      </c>
      <c r="AF370" s="168" t="str">
        <f t="shared" ca="1" si="88"/>
        <v>-</v>
      </c>
      <c r="AG370" s="169" t="str">
        <f t="shared" ca="1" si="89"/>
        <v>-</v>
      </c>
      <c r="AH370" s="168" t="str">
        <f t="shared" ca="1" si="90"/>
        <v>-</v>
      </c>
      <c r="AI370" s="168">
        <f t="shared" ca="1" si="91"/>
        <v>0</v>
      </c>
      <c r="AJ370" s="170">
        <f t="shared" ca="1" si="92"/>
        <v>0</v>
      </c>
      <c r="AK370" s="168">
        <f t="shared" ca="1" si="71"/>
        <v>0</v>
      </c>
      <c r="AL370" s="168">
        <f t="shared" ca="1" si="72"/>
        <v>0</v>
      </c>
    </row>
    <row r="371" spans="1:38" ht="27" customHeight="1" x14ac:dyDescent="0.2">
      <c r="A371" s="56">
        <v>356</v>
      </c>
      <c r="B371" s="309" t="str">
        <f t="shared" ca="1" si="66"/>
        <v>A356</v>
      </c>
      <c r="C371" s="309"/>
      <c r="D371" s="57" t="str">
        <f t="shared" ca="1" si="67"/>
        <v/>
      </c>
      <c r="E371" s="59" t="str">
        <f t="shared" ca="1" si="68"/>
        <v/>
      </c>
      <c r="F371" s="215">
        <f ca="1">IF(LEN(B371)&gt;0,'OBRAČUNANA OSNOVNA PLAČA'!I365,"")</f>
        <v>0</v>
      </c>
      <c r="G371" s="60"/>
      <c r="H371" s="60"/>
      <c r="I371" s="60"/>
      <c r="J371" s="60"/>
      <c r="K371" s="60"/>
      <c r="L371" s="229">
        <f t="shared" si="85"/>
        <v>0</v>
      </c>
      <c r="M371" s="230">
        <f t="shared" ca="1" si="93"/>
        <v>0</v>
      </c>
      <c r="N371" s="230">
        <f t="shared" ca="1" si="94"/>
        <v>0</v>
      </c>
      <c r="O371" s="231">
        <f t="shared" ca="1" si="95"/>
        <v>0</v>
      </c>
      <c r="P371" s="232">
        <f t="shared" ca="1" si="96"/>
        <v>0</v>
      </c>
      <c r="Q371" s="233">
        <f t="shared" ca="1" si="86"/>
        <v>0</v>
      </c>
      <c r="R371" s="233">
        <f ca="1">IF(LEN(B371)&gt;0,'8'!R371-'8'!Q371,"")</f>
        <v>0</v>
      </c>
      <c r="S371" s="234"/>
      <c r="T371" s="34"/>
      <c r="U371" s="34"/>
      <c r="V371" s="34"/>
      <c r="W371" s="34"/>
      <c r="X371" s="34"/>
      <c r="Y371" s="34"/>
      <c r="Z371" s="34"/>
      <c r="AB371" s="167">
        <f>ROW()</f>
        <v>371</v>
      </c>
      <c r="AC371" s="168">
        <f t="shared" ca="1" si="69"/>
        <v>0</v>
      </c>
      <c r="AD371" s="168">
        <f t="shared" ca="1" si="70"/>
        <v>0</v>
      </c>
      <c r="AE371" s="169" t="str">
        <f t="shared" ca="1" si="87"/>
        <v>-</v>
      </c>
      <c r="AF371" s="168" t="str">
        <f t="shared" ca="1" si="88"/>
        <v>-</v>
      </c>
      <c r="AG371" s="169" t="str">
        <f t="shared" ca="1" si="89"/>
        <v>-</v>
      </c>
      <c r="AH371" s="168" t="str">
        <f t="shared" ca="1" si="90"/>
        <v>-</v>
      </c>
      <c r="AI371" s="168">
        <f t="shared" ca="1" si="91"/>
        <v>0</v>
      </c>
      <c r="AJ371" s="170">
        <f t="shared" ca="1" si="92"/>
        <v>0</v>
      </c>
      <c r="AK371" s="168">
        <f t="shared" ca="1" si="71"/>
        <v>0</v>
      </c>
      <c r="AL371" s="168">
        <f t="shared" ca="1" si="72"/>
        <v>0</v>
      </c>
    </row>
    <row r="372" spans="1:38" ht="27" customHeight="1" x14ac:dyDescent="0.2">
      <c r="A372" s="56">
        <v>357</v>
      </c>
      <c r="B372" s="309" t="str">
        <f t="shared" ca="1" si="66"/>
        <v>A357</v>
      </c>
      <c r="C372" s="309"/>
      <c r="D372" s="57" t="str">
        <f t="shared" ca="1" si="67"/>
        <v/>
      </c>
      <c r="E372" s="59" t="str">
        <f t="shared" ca="1" si="68"/>
        <v/>
      </c>
      <c r="F372" s="215">
        <f ca="1">IF(LEN(B372)&gt;0,'OBRAČUNANA OSNOVNA PLAČA'!I366,"")</f>
        <v>0</v>
      </c>
      <c r="G372" s="60"/>
      <c r="H372" s="60"/>
      <c r="I372" s="60"/>
      <c r="J372" s="60"/>
      <c r="K372" s="60"/>
      <c r="L372" s="229">
        <f t="shared" si="85"/>
        <v>0</v>
      </c>
      <c r="M372" s="230">
        <f t="shared" ca="1" si="93"/>
        <v>0</v>
      </c>
      <c r="N372" s="230">
        <f t="shared" ca="1" si="94"/>
        <v>0</v>
      </c>
      <c r="O372" s="231">
        <f t="shared" ca="1" si="95"/>
        <v>0</v>
      </c>
      <c r="P372" s="232">
        <f t="shared" ca="1" si="96"/>
        <v>0</v>
      </c>
      <c r="Q372" s="233">
        <f t="shared" ca="1" si="86"/>
        <v>0</v>
      </c>
      <c r="R372" s="233">
        <f ca="1">IF(LEN(B372)&gt;0,'8'!R372-'8'!Q372,"")</f>
        <v>0</v>
      </c>
      <c r="S372" s="234"/>
      <c r="T372" s="34"/>
      <c r="U372" s="34"/>
      <c r="V372" s="34"/>
      <c r="W372" s="34"/>
      <c r="X372" s="34"/>
      <c r="Y372" s="34"/>
      <c r="Z372" s="34"/>
      <c r="AB372" s="167">
        <f>ROW()</f>
        <v>372</v>
      </c>
      <c r="AC372" s="168">
        <f t="shared" ca="1" si="69"/>
        <v>0</v>
      </c>
      <c r="AD372" s="168">
        <f t="shared" ca="1" si="70"/>
        <v>0</v>
      </c>
      <c r="AE372" s="169" t="str">
        <f t="shared" ca="1" si="87"/>
        <v>-</v>
      </c>
      <c r="AF372" s="168" t="str">
        <f t="shared" ca="1" si="88"/>
        <v>-</v>
      </c>
      <c r="AG372" s="169" t="str">
        <f t="shared" ca="1" si="89"/>
        <v>-</v>
      </c>
      <c r="AH372" s="168" t="str">
        <f t="shared" ca="1" si="90"/>
        <v>-</v>
      </c>
      <c r="AI372" s="168">
        <f t="shared" ca="1" si="91"/>
        <v>0</v>
      </c>
      <c r="AJ372" s="170">
        <f t="shared" ca="1" si="92"/>
        <v>0</v>
      </c>
      <c r="AK372" s="168">
        <f t="shared" ca="1" si="71"/>
        <v>0</v>
      </c>
      <c r="AL372" s="168">
        <f t="shared" ca="1" si="72"/>
        <v>0</v>
      </c>
    </row>
    <row r="373" spans="1:38" ht="27" customHeight="1" x14ac:dyDescent="0.2">
      <c r="A373" s="56">
        <v>358</v>
      </c>
      <c r="B373" s="309" t="str">
        <f t="shared" ca="1" si="66"/>
        <v>A358</v>
      </c>
      <c r="C373" s="309"/>
      <c r="D373" s="57" t="str">
        <f t="shared" ca="1" si="67"/>
        <v/>
      </c>
      <c r="E373" s="59" t="str">
        <f t="shared" ca="1" si="68"/>
        <v/>
      </c>
      <c r="F373" s="215">
        <f ca="1">IF(LEN(B373)&gt;0,'OBRAČUNANA OSNOVNA PLAČA'!I367,"")</f>
        <v>0</v>
      </c>
      <c r="G373" s="60"/>
      <c r="H373" s="60"/>
      <c r="I373" s="60"/>
      <c r="J373" s="60"/>
      <c r="K373" s="60"/>
      <c r="L373" s="229">
        <f t="shared" si="85"/>
        <v>0</v>
      </c>
      <c r="M373" s="230">
        <f t="shared" ca="1" si="93"/>
        <v>0</v>
      </c>
      <c r="N373" s="230">
        <f t="shared" ca="1" si="94"/>
        <v>0</v>
      </c>
      <c r="O373" s="231">
        <f t="shared" ca="1" si="95"/>
        <v>0</v>
      </c>
      <c r="P373" s="232">
        <f t="shared" ca="1" si="96"/>
        <v>0</v>
      </c>
      <c r="Q373" s="233">
        <f t="shared" ca="1" si="86"/>
        <v>0</v>
      </c>
      <c r="R373" s="233">
        <f ca="1">IF(LEN(B373)&gt;0,'8'!R373-'8'!Q373,"")</f>
        <v>0</v>
      </c>
      <c r="S373" s="234"/>
      <c r="T373" s="34"/>
      <c r="U373" s="34"/>
      <c r="V373" s="34"/>
      <c r="W373" s="34"/>
      <c r="X373" s="34"/>
      <c r="Y373" s="34"/>
      <c r="Z373" s="34"/>
      <c r="AB373" s="167">
        <f>ROW()</f>
        <v>373</v>
      </c>
      <c r="AC373" s="168">
        <f t="shared" ca="1" si="69"/>
        <v>0</v>
      </c>
      <c r="AD373" s="168">
        <f t="shared" ca="1" si="70"/>
        <v>0</v>
      </c>
      <c r="AE373" s="169" t="str">
        <f t="shared" ca="1" si="87"/>
        <v>-</v>
      </c>
      <c r="AF373" s="168" t="str">
        <f t="shared" ca="1" si="88"/>
        <v>-</v>
      </c>
      <c r="AG373" s="169" t="str">
        <f t="shared" ca="1" si="89"/>
        <v>-</v>
      </c>
      <c r="AH373" s="168" t="str">
        <f t="shared" ca="1" si="90"/>
        <v>-</v>
      </c>
      <c r="AI373" s="168">
        <f t="shared" ca="1" si="91"/>
        <v>0</v>
      </c>
      <c r="AJ373" s="170">
        <f t="shared" ca="1" si="92"/>
        <v>0</v>
      </c>
      <c r="AK373" s="168">
        <f t="shared" ca="1" si="71"/>
        <v>0</v>
      </c>
      <c r="AL373" s="168">
        <f t="shared" ca="1" si="72"/>
        <v>0</v>
      </c>
    </row>
    <row r="374" spans="1:38" ht="27" customHeight="1" x14ac:dyDescent="0.2">
      <c r="A374" s="56">
        <v>359</v>
      </c>
      <c r="B374" s="309" t="str">
        <f t="shared" ca="1" si="66"/>
        <v>A359</v>
      </c>
      <c r="C374" s="309"/>
      <c r="D374" s="57" t="str">
        <f t="shared" ca="1" si="67"/>
        <v/>
      </c>
      <c r="E374" s="59" t="str">
        <f t="shared" ca="1" si="68"/>
        <v/>
      </c>
      <c r="F374" s="215">
        <f ca="1">IF(LEN(B374)&gt;0,'OBRAČUNANA OSNOVNA PLAČA'!I368,"")</f>
        <v>0</v>
      </c>
      <c r="G374" s="60"/>
      <c r="H374" s="60"/>
      <c r="I374" s="60"/>
      <c r="J374" s="60"/>
      <c r="K374" s="60"/>
      <c r="L374" s="229">
        <f t="shared" si="85"/>
        <v>0</v>
      </c>
      <c r="M374" s="230">
        <f t="shared" ca="1" si="93"/>
        <v>0</v>
      </c>
      <c r="N374" s="230">
        <f t="shared" ca="1" si="94"/>
        <v>0</v>
      </c>
      <c r="O374" s="231">
        <f t="shared" ca="1" si="95"/>
        <v>0</v>
      </c>
      <c r="P374" s="232">
        <f t="shared" ca="1" si="96"/>
        <v>0</v>
      </c>
      <c r="Q374" s="233">
        <f t="shared" ca="1" si="86"/>
        <v>0</v>
      </c>
      <c r="R374" s="233">
        <f ca="1">IF(LEN(B374)&gt;0,'8'!R374-'8'!Q374,"")</f>
        <v>0</v>
      </c>
      <c r="S374" s="234"/>
      <c r="T374" s="34"/>
      <c r="U374" s="34"/>
      <c r="V374" s="34"/>
      <c r="W374" s="34"/>
      <c r="X374" s="34"/>
      <c r="Y374" s="34"/>
      <c r="Z374" s="34"/>
      <c r="AB374" s="167">
        <f>ROW()</f>
        <v>374</v>
      </c>
      <c r="AC374" s="168">
        <f t="shared" ca="1" si="69"/>
        <v>0</v>
      </c>
      <c r="AD374" s="168">
        <f t="shared" ca="1" si="70"/>
        <v>0</v>
      </c>
      <c r="AE374" s="169" t="str">
        <f t="shared" ca="1" si="87"/>
        <v>-</v>
      </c>
      <c r="AF374" s="168" t="str">
        <f t="shared" ca="1" si="88"/>
        <v>-</v>
      </c>
      <c r="AG374" s="169" t="str">
        <f t="shared" ca="1" si="89"/>
        <v>-</v>
      </c>
      <c r="AH374" s="168" t="str">
        <f t="shared" ca="1" si="90"/>
        <v>-</v>
      </c>
      <c r="AI374" s="168">
        <f t="shared" ca="1" si="91"/>
        <v>0</v>
      </c>
      <c r="AJ374" s="170">
        <f t="shared" ca="1" si="92"/>
        <v>0</v>
      </c>
      <c r="AK374" s="168">
        <f t="shared" ca="1" si="71"/>
        <v>0</v>
      </c>
      <c r="AL374" s="168">
        <f t="shared" ca="1" si="72"/>
        <v>0</v>
      </c>
    </row>
    <row r="375" spans="1:38" ht="27" customHeight="1" x14ac:dyDescent="0.2">
      <c r="A375" s="56">
        <v>360</v>
      </c>
      <c r="B375" s="309" t="str">
        <f t="shared" ca="1" si="66"/>
        <v>A360</v>
      </c>
      <c r="C375" s="309"/>
      <c r="D375" s="57" t="str">
        <f t="shared" ca="1" si="67"/>
        <v/>
      </c>
      <c r="E375" s="59" t="str">
        <f t="shared" ca="1" si="68"/>
        <v/>
      </c>
      <c r="F375" s="215">
        <f ca="1">IF(LEN(B375)&gt;0,'OBRAČUNANA OSNOVNA PLAČA'!I369,"")</f>
        <v>0</v>
      </c>
      <c r="G375" s="60"/>
      <c r="H375" s="60"/>
      <c r="I375" s="60"/>
      <c r="J375" s="60"/>
      <c r="K375" s="60"/>
      <c r="L375" s="229">
        <f t="shared" si="85"/>
        <v>0</v>
      </c>
      <c r="M375" s="230">
        <f t="shared" ca="1" si="93"/>
        <v>0</v>
      </c>
      <c r="N375" s="230">
        <f t="shared" ca="1" si="94"/>
        <v>0</v>
      </c>
      <c r="O375" s="231">
        <f t="shared" ca="1" si="95"/>
        <v>0</v>
      </c>
      <c r="P375" s="232">
        <f t="shared" ca="1" si="96"/>
        <v>0</v>
      </c>
      <c r="Q375" s="233">
        <f t="shared" ca="1" si="86"/>
        <v>0</v>
      </c>
      <c r="R375" s="233">
        <f ca="1">IF(LEN(B375)&gt;0,'8'!R375-'8'!Q375,"")</f>
        <v>0</v>
      </c>
      <c r="S375" s="234"/>
      <c r="T375" s="34"/>
      <c r="U375" s="34"/>
      <c r="V375" s="34"/>
      <c r="W375" s="34"/>
      <c r="X375" s="34"/>
      <c r="Y375" s="34"/>
      <c r="Z375" s="34"/>
      <c r="AB375" s="167">
        <f>ROW()</f>
        <v>375</v>
      </c>
      <c r="AC375" s="168">
        <f t="shared" ca="1" si="69"/>
        <v>0</v>
      </c>
      <c r="AD375" s="168">
        <f t="shared" ca="1" si="70"/>
        <v>0</v>
      </c>
      <c r="AE375" s="169" t="str">
        <f t="shared" ca="1" si="87"/>
        <v>-</v>
      </c>
      <c r="AF375" s="168" t="str">
        <f t="shared" ca="1" si="88"/>
        <v>-</v>
      </c>
      <c r="AG375" s="169" t="str">
        <f t="shared" ca="1" si="89"/>
        <v>-</v>
      </c>
      <c r="AH375" s="168" t="str">
        <f t="shared" ca="1" si="90"/>
        <v>-</v>
      </c>
      <c r="AI375" s="168">
        <f t="shared" ca="1" si="91"/>
        <v>0</v>
      </c>
      <c r="AJ375" s="170">
        <f t="shared" ca="1" si="92"/>
        <v>0</v>
      </c>
      <c r="AK375" s="168">
        <f t="shared" ca="1" si="71"/>
        <v>0</v>
      </c>
      <c r="AL375" s="168">
        <f t="shared" ca="1" si="72"/>
        <v>0</v>
      </c>
    </row>
    <row r="376" spans="1:38" ht="27" customHeight="1" x14ac:dyDescent="0.2">
      <c r="A376" s="56">
        <v>361</v>
      </c>
      <c r="B376" s="309" t="str">
        <f t="shared" ca="1" si="66"/>
        <v>A361</v>
      </c>
      <c r="C376" s="309"/>
      <c r="D376" s="57" t="str">
        <f t="shared" ca="1" si="67"/>
        <v/>
      </c>
      <c r="E376" s="59" t="str">
        <f t="shared" ca="1" si="68"/>
        <v/>
      </c>
      <c r="F376" s="215">
        <f ca="1">IF(LEN(B376)&gt;0,'OBRAČUNANA OSNOVNA PLAČA'!I370,"")</f>
        <v>0</v>
      </c>
      <c r="G376" s="60"/>
      <c r="H376" s="60"/>
      <c r="I376" s="60"/>
      <c r="J376" s="60"/>
      <c r="K376" s="60"/>
      <c r="L376" s="229">
        <f t="shared" si="85"/>
        <v>0</v>
      </c>
      <c r="M376" s="230">
        <f t="shared" ca="1" si="93"/>
        <v>0</v>
      </c>
      <c r="N376" s="230">
        <f t="shared" ca="1" si="94"/>
        <v>0</v>
      </c>
      <c r="O376" s="231">
        <f t="shared" ca="1" si="95"/>
        <v>0</v>
      </c>
      <c r="P376" s="232">
        <f t="shared" ca="1" si="96"/>
        <v>0</v>
      </c>
      <c r="Q376" s="233">
        <f t="shared" ca="1" si="86"/>
        <v>0</v>
      </c>
      <c r="R376" s="233">
        <f ca="1">IF(LEN(B376)&gt;0,'8'!R376-'8'!Q376,"")</f>
        <v>0</v>
      </c>
      <c r="S376" s="234"/>
      <c r="T376" s="34"/>
      <c r="U376" s="34"/>
      <c r="V376" s="34"/>
      <c r="W376" s="34"/>
      <c r="X376" s="34"/>
      <c r="Y376" s="34"/>
      <c r="Z376" s="34"/>
      <c r="AB376" s="167">
        <f>ROW()</f>
        <v>376</v>
      </c>
      <c r="AC376" s="168">
        <f t="shared" ca="1" si="69"/>
        <v>0</v>
      </c>
      <c r="AD376" s="168">
        <f t="shared" ca="1" si="70"/>
        <v>0</v>
      </c>
      <c r="AE376" s="169" t="str">
        <f t="shared" ca="1" si="87"/>
        <v>-</v>
      </c>
      <c r="AF376" s="168" t="str">
        <f t="shared" ca="1" si="88"/>
        <v>-</v>
      </c>
      <c r="AG376" s="169" t="str">
        <f t="shared" ca="1" si="89"/>
        <v>-</v>
      </c>
      <c r="AH376" s="168" t="str">
        <f t="shared" ca="1" si="90"/>
        <v>-</v>
      </c>
      <c r="AI376" s="168">
        <f t="shared" ca="1" si="91"/>
        <v>0</v>
      </c>
      <c r="AJ376" s="170">
        <f t="shared" ca="1" si="92"/>
        <v>0</v>
      </c>
      <c r="AK376" s="168">
        <f t="shared" ca="1" si="71"/>
        <v>0</v>
      </c>
      <c r="AL376" s="168">
        <f t="shared" ca="1" si="72"/>
        <v>0</v>
      </c>
    </row>
    <row r="377" spans="1:38" ht="27" customHeight="1" x14ac:dyDescent="0.2">
      <c r="A377" s="56">
        <v>362</v>
      </c>
      <c r="B377" s="309" t="str">
        <f t="shared" ca="1" si="66"/>
        <v>A362</v>
      </c>
      <c r="C377" s="309"/>
      <c r="D377" s="57" t="str">
        <f t="shared" ca="1" si="67"/>
        <v/>
      </c>
      <c r="E377" s="59" t="str">
        <f t="shared" ca="1" si="68"/>
        <v/>
      </c>
      <c r="F377" s="215">
        <f ca="1">IF(LEN(B377)&gt;0,'OBRAČUNANA OSNOVNA PLAČA'!I371,"")</f>
        <v>0</v>
      </c>
      <c r="G377" s="60"/>
      <c r="H377" s="60"/>
      <c r="I377" s="60"/>
      <c r="J377" s="60"/>
      <c r="K377" s="60"/>
      <c r="L377" s="229">
        <f t="shared" si="85"/>
        <v>0</v>
      </c>
      <c r="M377" s="230">
        <f t="shared" ca="1" si="93"/>
        <v>0</v>
      </c>
      <c r="N377" s="230">
        <f t="shared" ca="1" si="94"/>
        <v>0</v>
      </c>
      <c r="O377" s="231">
        <f t="shared" ca="1" si="95"/>
        <v>0</v>
      </c>
      <c r="P377" s="232">
        <f t="shared" ca="1" si="96"/>
        <v>0</v>
      </c>
      <c r="Q377" s="233">
        <f t="shared" ca="1" si="86"/>
        <v>0</v>
      </c>
      <c r="R377" s="233">
        <f ca="1">IF(LEN(B377)&gt;0,'8'!R377-'8'!Q377,"")</f>
        <v>0</v>
      </c>
      <c r="S377" s="234"/>
      <c r="T377" s="34"/>
      <c r="U377" s="34"/>
      <c r="V377" s="34"/>
      <c r="W377" s="34"/>
      <c r="X377" s="34"/>
      <c r="Y377" s="34"/>
      <c r="Z377" s="34"/>
      <c r="AB377" s="167">
        <f>ROW()</f>
        <v>377</v>
      </c>
      <c r="AC377" s="168">
        <f t="shared" ca="1" si="69"/>
        <v>0</v>
      </c>
      <c r="AD377" s="168">
        <f t="shared" ca="1" si="70"/>
        <v>0</v>
      </c>
      <c r="AE377" s="169" t="str">
        <f t="shared" ca="1" si="87"/>
        <v>-</v>
      </c>
      <c r="AF377" s="168" t="str">
        <f t="shared" ca="1" si="88"/>
        <v>-</v>
      </c>
      <c r="AG377" s="169" t="str">
        <f t="shared" ca="1" si="89"/>
        <v>-</v>
      </c>
      <c r="AH377" s="168" t="str">
        <f t="shared" ca="1" si="90"/>
        <v>-</v>
      </c>
      <c r="AI377" s="168">
        <f t="shared" ca="1" si="91"/>
        <v>0</v>
      </c>
      <c r="AJ377" s="170">
        <f t="shared" ca="1" si="92"/>
        <v>0</v>
      </c>
      <c r="AK377" s="168">
        <f t="shared" ca="1" si="71"/>
        <v>0</v>
      </c>
      <c r="AL377" s="168">
        <f t="shared" ca="1" si="72"/>
        <v>0</v>
      </c>
    </row>
    <row r="378" spans="1:38" ht="27" customHeight="1" x14ac:dyDescent="0.2">
      <c r="A378" s="56">
        <v>363</v>
      </c>
      <c r="B378" s="309" t="str">
        <f t="shared" ca="1" si="66"/>
        <v>A363</v>
      </c>
      <c r="C378" s="309"/>
      <c r="D378" s="57" t="str">
        <f t="shared" ca="1" si="67"/>
        <v/>
      </c>
      <c r="E378" s="59" t="str">
        <f t="shared" ca="1" si="68"/>
        <v/>
      </c>
      <c r="F378" s="215">
        <f ca="1">IF(LEN(B378)&gt;0,'OBRAČUNANA OSNOVNA PLAČA'!I372,"")</f>
        <v>0</v>
      </c>
      <c r="G378" s="60"/>
      <c r="H378" s="60"/>
      <c r="I378" s="60"/>
      <c r="J378" s="60"/>
      <c r="K378" s="60"/>
      <c r="L378" s="229">
        <f t="shared" si="85"/>
        <v>0</v>
      </c>
      <c r="M378" s="230">
        <f t="shared" ca="1" si="93"/>
        <v>0</v>
      </c>
      <c r="N378" s="230">
        <f t="shared" ca="1" si="94"/>
        <v>0</v>
      </c>
      <c r="O378" s="231">
        <f t="shared" ca="1" si="95"/>
        <v>0</v>
      </c>
      <c r="P378" s="232">
        <f t="shared" ca="1" si="96"/>
        <v>0</v>
      </c>
      <c r="Q378" s="233">
        <f t="shared" ca="1" si="86"/>
        <v>0</v>
      </c>
      <c r="R378" s="233">
        <f ca="1">IF(LEN(B378)&gt;0,'8'!R378-'8'!Q378,"")</f>
        <v>0</v>
      </c>
      <c r="S378" s="234"/>
      <c r="T378" s="34"/>
      <c r="U378" s="34"/>
      <c r="V378" s="34"/>
      <c r="W378" s="34"/>
      <c r="X378" s="34"/>
      <c r="Y378" s="34"/>
      <c r="Z378" s="34"/>
      <c r="AB378" s="167">
        <f>ROW()</f>
        <v>378</v>
      </c>
      <c r="AC378" s="168">
        <f t="shared" ca="1" si="69"/>
        <v>0</v>
      </c>
      <c r="AD378" s="168">
        <f t="shared" ca="1" si="70"/>
        <v>0</v>
      </c>
      <c r="AE378" s="169" t="str">
        <f t="shared" ca="1" si="87"/>
        <v>-</v>
      </c>
      <c r="AF378" s="168" t="str">
        <f t="shared" ca="1" si="88"/>
        <v>-</v>
      </c>
      <c r="AG378" s="169" t="str">
        <f t="shared" ca="1" si="89"/>
        <v>-</v>
      </c>
      <c r="AH378" s="168" t="str">
        <f t="shared" ca="1" si="90"/>
        <v>-</v>
      </c>
      <c r="AI378" s="168">
        <f t="shared" ca="1" si="91"/>
        <v>0</v>
      </c>
      <c r="AJ378" s="170">
        <f t="shared" ca="1" si="92"/>
        <v>0</v>
      </c>
      <c r="AK378" s="168">
        <f t="shared" ca="1" si="71"/>
        <v>0</v>
      </c>
      <c r="AL378" s="168">
        <f t="shared" ca="1" si="72"/>
        <v>0</v>
      </c>
    </row>
    <row r="379" spans="1:38" ht="27" customHeight="1" x14ac:dyDescent="0.2">
      <c r="A379" s="56">
        <v>364</v>
      </c>
      <c r="B379" s="309" t="str">
        <f t="shared" ca="1" si="66"/>
        <v>A364</v>
      </c>
      <c r="C379" s="309"/>
      <c r="D379" s="57" t="str">
        <f t="shared" ca="1" si="67"/>
        <v/>
      </c>
      <c r="E379" s="59" t="str">
        <f t="shared" ca="1" si="68"/>
        <v/>
      </c>
      <c r="F379" s="215">
        <f ca="1">IF(LEN(B379)&gt;0,'OBRAČUNANA OSNOVNA PLAČA'!I373,"")</f>
        <v>0</v>
      </c>
      <c r="G379" s="60"/>
      <c r="H379" s="60"/>
      <c r="I379" s="60"/>
      <c r="J379" s="60"/>
      <c r="K379" s="60"/>
      <c r="L379" s="229">
        <f t="shared" si="85"/>
        <v>0</v>
      </c>
      <c r="M379" s="230">
        <f t="shared" ca="1" si="93"/>
        <v>0</v>
      </c>
      <c r="N379" s="230">
        <f t="shared" ca="1" si="94"/>
        <v>0</v>
      </c>
      <c r="O379" s="231">
        <f t="shared" ca="1" si="95"/>
        <v>0</v>
      </c>
      <c r="P379" s="232">
        <f t="shared" ca="1" si="96"/>
        <v>0</v>
      </c>
      <c r="Q379" s="233">
        <f t="shared" ca="1" si="86"/>
        <v>0</v>
      </c>
      <c r="R379" s="233">
        <f ca="1">IF(LEN(B379)&gt;0,'8'!R379-'8'!Q379,"")</f>
        <v>0</v>
      </c>
      <c r="S379" s="234"/>
      <c r="T379" s="34"/>
      <c r="U379" s="34"/>
      <c r="V379" s="34"/>
      <c r="W379" s="34"/>
      <c r="X379" s="34"/>
      <c r="Y379" s="34"/>
      <c r="Z379" s="34"/>
      <c r="AB379" s="167">
        <f>ROW()</f>
        <v>379</v>
      </c>
      <c r="AC379" s="168">
        <f t="shared" ca="1" si="69"/>
        <v>0</v>
      </c>
      <c r="AD379" s="168">
        <f t="shared" ca="1" si="70"/>
        <v>0</v>
      </c>
      <c r="AE379" s="169" t="str">
        <f t="shared" ca="1" si="87"/>
        <v>-</v>
      </c>
      <c r="AF379" s="168" t="str">
        <f t="shared" ca="1" si="88"/>
        <v>-</v>
      </c>
      <c r="AG379" s="169" t="str">
        <f t="shared" ca="1" si="89"/>
        <v>-</v>
      </c>
      <c r="AH379" s="168" t="str">
        <f t="shared" ca="1" si="90"/>
        <v>-</v>
      </c>
      <c r="AI379" s="168">
        <f t="shared" ca="1" si="91"/>
        <v>0</v>
      </c>
      <c r="AJ379" s="170">
        <f t="shared" ca="1" si="92"/>
        <v>0</v>
      </c>
      <c r="AK379" s="168">
        <f t="shared" ca="1" si="71"/>
        <v>0</v>
      </c>
      <c r="AL379" s="168">
        <f t="shared" ca="1" si="72"/>
        <v>0</v>
      </c>
    </row>
    <row r="380" spans="1:38" ht="27" customHeight="1" x14ac:dyDescent="0.2">
      <c r="A380" s="56">
        <v>365</v>
      </c>
      <c r="B380" s="309" t="str">
        <f t="shared" ca="1" si="66"/>
        <v>A365</v>
      </c>
      <c r="C380" s="309"/>
      <c r="D380" s="57" t="str">
        <f t="shared" ca="1" si="67"/>
        <v/>
      </c>
      <c r="E380" s="59" t="str">
        <f t="shared" ca="1" si="68"/>
        <v/>
      </c>
      <c r="F380" s="215">
        <f ca="1">IF(LEN(B380)&gt;0,'OBRAČUNANA OSNOVNA PLAČA'!I374,"")</f>
        <v>0</v>
      </c>
      <c r="G380" s="60"/>
      <c r="H380" s="60"/>
      <c r="I380" s="60"/>
      <c r="J380" s="60"/>
      <c r="K380" s="60"/>
      <c r="L380" s="229">
        <f t="shared" si="85"/>
        <v>0</v>
      </c>
      <c r="M380" s="230">
        <f t="shared" ca="1" si="93"/>
        <v>0</v>
      </c>
      <c r="N380" s="230">
        <f t="shared" ca="1" si="94"/>
        <v>0</v>
      </c>
      <c r="O380" s="231">
        <f t="shared" ca="1" si="95"/>
        <v>0</v>
      </c>
      <c r="P380" s="232">
        <f t="shared" ca="1" si="96"/>
        <v>0</v>
      </c>
      <c r="Q380" s="233">
        <f t="shared" ca="1" si="86"/>
        <v>0</v>
      </c>
      <c r="R380" s="233">
        <f ca="1">IF(LEN(B380)&gt;0,'8'!R380-'8'!Q380,"")</f>
        <v>0</v>
      </c>
      <c r="S380" s="234"/>
      <c r="T380" s="34"/>
      <c r="U380" s="34"/>
      <c r="V380" s="34"/>
      <c r="W380" s="34"/>
      <c r="X380" s="34"/>
      <c r="Y380" s="34"/>
      <c r="Z380" s="34"/>
      <c r="AB380" s="167">
        <f>ROW()</f>
        <v>380</v>
      </c>
      <c r="AC380" s="168">
        <f t="shared" ca="1" si="69"/>
        <v>0</v>
      </c>
      <c r="AD380" s="168">
        <f t="shared" ca="1" si="70"/>
        <v>0</v>
      </c>
      <c r="AE380" s="169" t="str">
        <f t="shared" ca="1" si="87"/>
        <v>-</v>
      </c>
      <c r="AF380" s="168" t="str">
        <f t="shared" ca="1" si="88"/>
        <v>-</v>
      </c>
      <c r="AG380" s="169" t="str">
        <f t="shared" ca="1" si="89"/>
        <v>-</v>
      </c>
      <c r="AH380" s="168" t="str">
        <f t="shared" ca="1" si="90"/>
        <v>-</v>
      </c>
      <c r="AI380" s="168">
        <f t="shared" ca="1" si="91"/>
        <v>0</v>
      </c>
      <c r="AJ380" s="170">
        <f t="shared" ca="1" si="92"/>
        <v>0</v>
      </c>
      <c r="AK380" s="168">
        <f t="shared" ca="1" si="71"/>
        <v>0</v>
      </c>
      <c r="AL380" s="168">
        <f t="shared" ca="1" si="72"/>
        <v>0</v>
      </c>
    </row>
    <row r="381" spans="1:38" ht="27" customHeight="1" x14ac:dyDescent="0.2">
      <c r="A381" s="56">
        <v>366</v>
      </c>
      <c r="B381" s="309" t="str">
        <f t="shared" ca="1" si="66"/>
        <v>A366</v>
      </c>
      <c r="C381" s="309"/>
      <c r="D381" s="57" t="str">
        <f t="shared" ca="1" si="67"/>
        <v/>
      </c>
      <c r="E381" s="59" t="str">
        <f t="shared" ca="1" si="68"/>
        <v/>
      </c>
      <c r="F381" s="215">
        <f ca="1">IF(LEN(B381)&gt;0,'OBRAČUNANA OSNOVNA PLAČA'!I375,"")</f>
        <v>0</v>
      </c>
      <c r="G381" s="60"/>
      <c r="H381" s="60"/>
      <c r="I381" s="60"/>
      <c r="J381" s="60"/>
      <c r="K381" s="60"/>
      <c r="L381" s="229">
        <f t="shared" si="85"/>
        <v>0</v>
      </c>
      <c r="M381" s="230">
        <f t="shared" ca="1" si="93"/>
        <v>0</v>
      </c>
      <c r="N381" s="230">
        <f t="shared" ca="1" si="94"/>
        <v>0</v>
      </c>
      <c r="O381" s="231">
        <f t="shared" ca="1" si="95"/>
        <v>0</v>
      </c>
      <c r="P381" s="232">
        <f t="shared" ca="1" si="96"/>
        <v>0</v>
      </c>
      <c r="Q381" s="233">
        <f t="shared" ca="1" si="86"/>
        <v>0</v>
      </c>
      <c r="R381" s="233">
        <f ca="1">IF(LEN(B381)&gt;0,'8'!R381-'8'!Q381,"")</f>
        <v>0</v>
      </c>
      <c r="S381" s="234"/>
      <c r="T381" s="34"/>
      <c r="U381" s="34"/>
      <c r="V381" s="34"/>
      <c r="W381" s="34"/>
      <c r="X381" s="34"/>
      <c r="Y381" s="34"/>
      <c r="Z381" s="34"/>
      <c r="AB381" s="167">
        <f>ROW()</f>
        <v>381</v>
      </c>
      <c r="AC381" s="168">
        <f t="shared" ca="1" si="69"/>
        <v>0</v>
      </c>
      <c r="AD381" s="168">
        <f t="shared" ca="1" si="70"/>
        <v>0</v>
      </c>
      <c r="AE381" s="169" t="str">
        <f t="shared" ca="1" si="87"/>
        <v>-</v>
      </c>
      <c r="AF381" s="168" t="str">
        <f t="shared" ca="1" si="88"/>
        <v>-</v>
      </c>
      <c r="AG381" s="169" t="str">
        <f t="shared" ca="1" si="89"/>
        <v>-</v>
      </c>
      <c r="AH381" s="168" t="str">
        <f t="shared" ca="1" si="90"/>
        <v>-</v>
      </c>
      <c r="AI381" s="168">
        <f t="shared" ca="1" si="91"/>
        <v>0</v>
      </c>
      <c r="AJ381" s="170">
        <f t="shared" ca="1" si="92"/>
        <v>0</v>
      </c>
      <c r="AK381" s="168">
        <f t="shared" ca="1" si="71"/>
        <v>0</v>
      </c>
      <c r="AL381" s="168">
        <f t="shared" ca="1" si="72"/>
        <v>0</v>
      </c>
    </row>
    <row r="382" spans="1:38" ht="27" customHeight="1" x14ac:dyDescent="0.2">
      <c r="A382" s="56">
        <v>367</v>
      </c>
      <c r="B382" s="309" t="str">
        <f t="shared" ca="1" si="66"/>
        <v>A367</v>
      </c>
      <c r="C382" s="309"/>
      <c r="D382" s="57" t="str">
        <f t="shared" ca="1" si="67"/>
        <v/>
      </c>
      <c r="E382" s="59" t="str">
        <f t="shared" ca="1" si="68"/>
        <v/>
      </c>
      <c r="F382" s="215">
        <f ca="1">IF(LEN(B382)&gt;0,'OBRAČUNANA OSNOVNA PLAČA'!I376,"")</f>
        <v>0</v>
      </c>
      <c r="G382" s="60"/>
      <c r="H382" s="60"/>
      <c r="I382" s="60"/>
      <c r="J382" s="60"/>
      <c r="K382" s="60"/>
      <c r="L382" s="229">
        <f t="shared" si="85"/>
        <v>0</v>
      </c>
      <c r="M382" s="230">
        <f t="shared" ca="1" si="93"/>
        <v>0</v>
      </c>
      <c r="N382" s="230">
        <f t="shared" ca="1" si="94"/>
        <v>0</v>
      </c>
      <c r="O382" s="231">
        <f t="shared" ca="1" si="95"/>
        <v>0</v>
      </c>
      <c r="P382" s="232">
        <f t="shared" ca="1" si="96"/>
        <v>0</v>
      </c>
      <c r="Q382" s="233">
        <f t="shared" ca="1" si="86"/>
        <v>0</v>
      </c>
      <c r="R382" s="233">
        <f ca="1">IF(LEN(B382)&gt;0,'8'!R382-'8'!Q382,"")</f>
        <v>0</v>
      </c>
      <c r="S382" s="234"/>
      <c r="T382" s="34"/>
      <c r="U382" s="34"/>
      <c r="V382" s="34"/>
      <c r="W382" s="34"/>
      <c r="X382" s="34"/>
      <c r="Y382" s="34"/>
      <c r="Z382" s="34"/>
      <c r="AB382" s="167">
        <f>ROW()</f>
        <v>382</v>
      </c>
      <c r="AC382" s="168">
        <f t="shared" ca="1" si="69"/>
        <v>0</v>
      </c>
      <c r="AD382" s="168">
        <f t="shared" ca="1" si="70"/>
        <v>0</v>
      </c>
      <c r="AE382" s="169" t="str">
        <f t="shared" ca="1" si="87"/>
        <v>-</v>
      </c>
      <c r="AF382" s="168" t="str">
        <f t="shared" ca="1" si="88"/>
        <v>-</v>
      </c>
      <c r="AG382" s="169" t="str">
        <f t="shared" ca="1" si="89"/>
        <v>-</v>
      </c>
      <c r="AH382" s="168" t="str">
        <f t="shared" ca="1" si="90"/>
        <v>-</v>
      </c>
      <c r="AI382" s="168">
        <f t="shared" ca="1" si="91"/>
        <v>0</v>
      </c>
      <c r="AJ382" s="170">
        <f t="shared" ca="1" si="92"/>
        <v>0</v>
      </c>
      <c r="AK382" s="168">
        <f t="shared" ca="1" si="71"/>
        <v>0</v>
      </c>
      <c r="AL382" s="168">
        <f t="shared" ca="1" si="72"/>
        <v>0</v>
      </c>
    </row>
    <row r="383" spans="1:38" ht="27" customHeight="1" x14ac:dyDescent="0.2">
      <c r="A383" s="56">
        <v>368</v>
      </c>
      <c r="B383" s="309" t="str">
        <f t="shared" ca="1" si="66"/>
        <v>A368</v>
      </c>
      <c r="C383" s="309"/>
      <c r="D383" s="57" t="str">
        <f t="shared" ca="1" si="67"/>
        <v/>
      </c>
      <c r="E383" s="59" t="str">
        <f t="shared" ca="1" si="68"/>
        <v/>
      </c>
      <c r="F383" s="215">
        <f ca="1">IF(LEN(B383)&gt;0,'OBRAČUNANA OSNOVNA PLAČA'!I377,"")</f>
        <v>0</v>
      </c>
      <c r="G383" s="60"/>
      <c r="H383" s="60"/>
      <c r="I383" s="60"/>
      <c r="J383" s="60"/>
      <c r="K383" s="60"/>
      <c r="L383" s="229">
        <f t="shared" si="85"/>
        <v>0</v>
      </c>
      <c r="M383" s="230">
        <f t="shared" ca="1" si="93"/>
        <v>0</v>
      </c>
      <c r="N383" s="230">
        <f t="shared" ca="1" si="94"/>
        <v>0</v>
      </c>
      <c r="O383" s="231">
        <f t="shared" ca="1" si="95"/>
        <v>0</v>
      </c>
      <c r="P383" s="232">
        <f t="shared" ca="1" si="96"/>
        <v>0</v>
      </c>
      <c r="Q383" s="233">
        <f t="shared" ca="1" si="86"/>
        <v>0</v>
      </c>
      <c r="R383" s="233">
        <f ca="1">IF(LEN(B383)&gt;0,'8'!R383-'8'!Q383,"")</f>
        <v>0</v>
      </c>
      <c r="S383" s="234"/>
      <c r="T383" s="34"/>
      <c r="U383" s="34"/>
      <c r="V383" s="34"/>
      <c r="W383" s="34"/>
      <c r="X383" s="34"/>
      <c r="Y383" s="34"/>
      <c r="Z383" s="34"/>
      <c r="AB383" s="167">
        <f>ROW()</f>
        <v>383</v>
      </c>
      <c r="AC383" s="168">
        <f t="shared" ca="1" si="69"/>
        <v>0</v>
      </c>
      <c r="AD383" s="168">
        <f t="shared" ca="1" si="70"/>
        <v>0</v>
      </c>
      <c r="AE383" s="169" t="str">
        <f t="shared" ca="1" si="87"/>
        <v>-</v>
      </c>
      <c r="AF383" s="168" t="str">
        <f t="shared" ca="1" si="88"/>
        <v>-</v>
      </c>
      <c r="AG383" s="169" t="str">
        <f t="shared" ca="1" si="89"/>
        <v>-</v>
      </c>
      <c r="AH383" s="168" t="str">
        <f t="shared" ca="1" si="90"/>
        <v>-</v>
      </c>
      <c r="AI383" s="168">
        <f t="shared" ca="1" si="91"/>
        <v>0</v>
      </c>
      <c r="AJ383" s="170">
        <f t="shared" ca="1" si="92"/>
        <v>0</v>
      </c>
      <c r="AK383" s="168">
        <f t="shared" ca="1" si="71"/>
        <v>0</v>
      </c>
      <c r="AL383" s="168">
        <f t="shared" ca="1" si="72"/>
        <v>0</v>
      </c>
    </row>
    <row r="384" spans="1:38" ht="27" customHeight="1" x14ac:dyDescent="0.2">
      <c r="A384" s="56">
        <v>369</v>
      </c>
      <c r="B384" s="309" t="str">
        <f t="shared" ca="1" si="66"/>
        <v>A369</v>
      </c>
      <c r="C384" s="309"/>
      <c r="D384" s="57" t="str">
        <f t="shared" ca="1" si="67"/>
        <v/>
      </c>
      <c r="E384" s="59" t="str">
        <f t="shared" ca="1" si="68"/>
        <v/>
      </c>
      <c r="F384" s="215">
        <f ca="1">IF(LEN(B384)&gt;0,'OBRAČUNANA OSNOVNA PLAČA'!I378,"")</f>
        <v>0</v>
      </c>
      <c r="G384" s="60"/>
      <c r="H384" s="60"/>
      <c r="I384" s="60"/>
      <c r="J384" s="60"/>
      <c r="K384" s="60"/>
      <c r="L384" s="229">
        <f t="shared" si="85"/>
        <v>0</v>
      </c>
      <c r="M384" s="230">
        <f t="shared" ca="1" si="93"/>
        <v>0</v>
      </c>
      <c r="N384" s="230">
        <f t="shared" ca="1" si="94"/>
        <v>0</v>
      </c>
      <c r="O384" s="231">
        <f t="shared" ca="1" si="95"/>
        <v>0</v>
      </c>
      <c r="P384" s="232">
        <f t="shared" ca="1" si="96"/>
        <v>0</v>
      </c>
      <c r="Q384" s="233">
        <f t="shared" ca="1" si="86"/>
        <v>0</v>
      </c>
      <c r="R384" s="233">
        <f ca="1">IF(LEN(B384)&gt;0,'8'!R384-'8'!Q384,"")</f>
        <v>0</v>
      </c>
      <c r="S384" s="234"/>
      <c r="T384" s="34"/>
      <c r="U384" s="34"/>
      <c r="V384" s="34"/>
      <c r="W384" s="34"/>
      <c r="X384" s="34"/>
      <c r="Y384" s="34"/>
      <c r="Z384" s="34"/>
      <c r="AB384" s="167">
        <f>ROW()</f>
        <v>384</v>
      </c>
      <c r="AC384" s="168">
        <f t="shared" ca="1" si="69"/>
        <v>0</v>
      </c>
      <c r="AD384" s="168">
        <f t="shared" ca="1" si="70"/>
        <v>0</v>
      </c>
      <c r="AE384" s="169" t="str">
        <f t="shared" ca="1" si="87"/>
        <v>-</v>
      </c>
      <c r="AF384" s="168" t="str">
        <f t="shared" ca="1" si="88"/>
        <v>-</v>
      </c>
      <c r="AG384" s="169" t="str">
        <f t="shared" ca="1" si="89"/>
        <v>-</v>
      </c>
      <c r="AH384" s="168" t="str">
        <f t="shared" ca="1" si="90"/>
        <v>-</v>
      </c>
      <c r="AI384" s="168">
        <f t="shared" ca="1" si="91"/>
        <v>0</v>
      </c>
      <c r="AJ384" s="170">
        <f t="shared" ca="1" si="92"/>
        <v>0</v>
      </c>
      <c r="AK384" s="168">
        <f t="shared" ca="1" si="71"/>
        <v>0</v>
      </c>
      <c r="AL384" s="168">
        <f t="shared" ca="1" si="72"/>
        <v>0</v>
      </c>
    </row>
    <row r="385" spans="1:38" ht="27" customHeight="1" x14ac:dyDescent="0.2">
      <c r="A385" s="56">
        <v>370</v>
      </c>
      <c r="B385" s="309" t="str">
        <f t="shared" ca="1" si="66"/>
        <v>A370</v>
      </c>
      <c r="C385" s="309"/>
      <c r="D385" s="57" t="str">
        <f t="shared" ca="1" si="67"/>
        <v/>
      </c>
      <c r="E385" s="59" t="str">
        <f t="shared" ca="1" si="68"/>
        <v/>
      </c>
      <c r="F385" s="215">
        <f ca="1">IF(LEN(B385)&gt;0,'OBRAČUNANA OSNOVNA PLAČA'!I379,"")</f>
        <v>0</v>
      </c>
      <c r="G385" s="60"/>
      <c r="H385" s="60"/>
      <c r="I385" s="60"/>
      <c r="J385" s="60"/>
      <c r="K385" s="60"/>
      <c r="L385" s="229">
        <f t="shared" si="85"/>
        <v>0</v>
      </c>
      <c r="M385" s="230">
        <f t="shared" ca="1" si="93"/>
        <v>0</v>
      </c>
      <c r="N385" s="230">
        <f t="shared" ca="1" si="94"/>
        <v>0</v>
      </c>
      <c r="O385" s="231">
        <f t="shared" ca="1" si="95"/>
        <v>0</v>
      </c>
      <c r="P385" s="232">
        <f t="shared" ca="1" si="96"/>
        <v>0</v>
      </c>
      <c r="Q385" s="233">
        <f t="shared" ca="1" si="86"/>
        <v>0</v>
      </c>
      <c r="R385" s="233">
        <f ca="1">IF(LEN(B385)&gt;0,'8'!R385-'8'!Q385,"")</f>
        <v>0</v>
      </c>
      <c r="S385" s="234"/>
      <c r="T385" s="34"/>
      <c r="U385" s="34"/>
      <c r="V385" s="34"/>
      <c r="W385" s="34"/>
      <c r="X385" s="34"/>
      <c r="Y385" s="34"/>
      <c r="Z385" s="34"/>
      <c r="AB385" s="167">
        <f>ROW()</f>
        <v>385</v>
      </c>
      <c r="AC385" s="168">
        <f t="shared" ca="1" si="69"/>
        <v>0</v>
      </c>
      <c r="AD385" s="168">
        <f t="shared" ca="1" si="70"/>
        <v>0</v>
      </c>
      <c r="AE385" s="169" t="str">
        <f t="shared" ca="1" si="87"/>
        <v>-</v>
      </c>
      <c r="AF385" s="168" t="str">
        <f t="shared" ca="1" si="88"/>
        <v>-</v>
      </c>
      <c r="AG385" s="169" t="str">
        <f t="shared" ca="1" si="89"/>
        <v>-</v>
      </c>
      <c r="AH385" s="168" t="str">
        <f t="shared" ca="1" si="90"/>
        <v>-</v>
      </c>
      <c r="AI385" s="168">
        <f t="shared" ca="1" si="91"/>
        <v>0</v>
      </c>
      <c r="AJ385" s="170">
        <f t="shared" ca="1" si="92"/>
        <v>0</v>
      </c>
      <c r="AK385" s="168">
        <f t="shared" ca="1" si="71"/>
        <v>0</v>
      </c>
      <c r="AL385" s="168">
        <f t="shared" ca="1" si="72"/>
        <v>0</v>
      </c>
    </row>
    <row r="386" spans="1:38" ht="27" customHeight="1" x14ac:dyDescent="0.2">
      <c r="A386" s="56">
        <v>371</v>
      </c>
      <c r="B386" s="309" t="str">
        <f t="shared" ca="1" si="66"/>
        <v>A371</v>
      </c>
      <c r="C386" s="309"/>
      <c r="D386" s="57" t="str">
        <f t="shared" ca="1" si="67"/>
        <v/>
      </c>
      <c r="E386" s="59" t="str">
        <f t="shared" ca="1" si="68"/>
        <v/>
      </c>
      <c r="F386" s="215">
        <f ca="1">IF(LEN(B386)&gt;0,'OBRAČUNANA OSNOVNA PLAČA'!I380,"")</f>
        <v>0</v>
      </c>
      <c r="G386" s="60"/>
      <c r="H386" s="60"/>
      <c r="I386" s="60"/>
      <c r="J386" s="60"/>
      <c r="K386" s="60"/>
      <c r="L386" s="229">
        <f t="shared" si="85"/>
        <v>0</v>
      </c>
      <c r="M386" s="230">
        <f t="shared" ca="1" si="93"/>
        <v>0</v>
      </c>
      <c r="N386" s="230">
        <f t="shared" ca="1" si="94"/>
        <v>0</v>
      </c>
      <c r="O386" s="231">
        <f t="shared" ca="1" si="95"/>
        <v>0</v>
      </c>
      <c r="P386" s="232">
        <f t="shared" ca="1" si="96"/>
        <v>0</v>
      </c>
      <c r="Q386" s="233">
        <f t="shared" ca="1" si="86"/>
        <v>0</v>
      </c>
      <c r="R386" s="233">
        <f ca="1">IF(LEN(B386)&gt;0,'8'!R386-'8'!Q386,"")</f>
        <v>0</v>
      </c>
      <c r="S386" s="234"/>
      <c r="T386" s="34"/>
      <c r="U386" s="34"/>
      <c r="V386" s="34"/>
      <c r="W386" s="34"/>
      <c r="X386" s="34"/>
      <c r="Y386" s="34"/>
      <c r="Z386" s="34"/>
      <c r="AB386" s="167">
        <f>ROW()</f>
        <v>386</v>
      </c>
      <c r="AC386" s="168">
        <f t="shared" ca="1" si="69"/>
        <v>0</v>
      </c>
      <c r="AD386" s="168">
        <f t="shared" ca="1" si="70"/>
        <v>0</v>
      </c>
      <c r="AE386" s="169" t="str">
        <f t="shared" ca="1" si="87"/>
        <v>-</v>
      </c>
      <c r="AF386" s="168" t="str">
        <f t="shared" ca="1" si="88"/>
        <v>-</v>
      </c>
      <c r="AG386" s="169" t="str">
        <f t="shared" ca="1" si="89"/>
        <v>-</v>
      </c>
      <c r="AH386" s="168" t="str">
        <f t="shared" ca="1" si="90"/>
        <v>-</v>
      </c>
      <c r="AI386" s="168">
        <f t="shared" ca="1" si="91"/>
        <v>0</v>
      </c>
      <c r="AJ386" s="170">
        <f t="shared" ca="1" si="92"/>
        <v>0</v>
      </c>
      <c r="AK386" s="168">
        <f t="shared" ca="1" si="71"/>
        <v>0</v>
      </c>
      <c r="AL386" s="168">
        <f t="shared" ca="1" si="72"/>
        <v>0</v>
      </c>
    </row>
    <row r="387" spans="1:38" ht="27" customHeight="1" x14ac:dyDescent="0.2">
      <c r="A387" s="56">
        <v>372</v>
      </c>
      <c r="B387" s="309" t="str">
        <f t="shared" ca="1" si="66"/>
        <v>A372</v>
      </c>
      <c r="C387" s="309"/>
      <c r="D387" s="57" t="str">
        <f t="shared" ca="1" si="67"/>
        <v/>
      </c>
      <c r="E387" s="59" t="str">
        <f t="shared" ca="1" si="68"/>
        <v/>
      </c>
      <c r="F387" s="215">
        <f ca="1">IF(LEN(B387)&gt;0,'OBRAČUNANA OSNOVNA PLAČA'!I381,"")</f>
        <v>0</v>
      </c>
      <c r="G387" s="60"/>
      <c r="H387" s="60"/>
      <c r="I387" s="60"/>
      <c r="J387" s="60"/>
      <c r="K387" s="60"/>
      <c r="L387" s="229">
        <f t="shared" si="85"/>
        <v>0</v>
      </c>
      <c r="M387" s="230">
        <f t="shared" ca="1" si="93"/>
        <v>0</v>
      </c>
      <c r="N387" s="230">
        <f t="shared" ca="1" si="94"/>
        <v>0</v>
      </c>
      <c r="O387" s="231">
        <f t="shared" ca="1" si="95"/>
        <v>0</v>
      </c>
      <c r="P387" s="232">
        <f t="shared" ca="1" si="96"/>
        <v>0</v>
      </c>
      <c r="Q387" s="233">
        <f t="shared" ca="1" si="86"/>
        <v>0</v>
      </c>
      <c r="R387" s="233">
        <f ca="1">IF(LEN(B387)&gt;0,'8'!R387-'8'!Q387,"")</f>
        <v>0</v>
      </c>
      <c r="S387" s="234"/>
      <c r="T387" s="34"/>
      <c r="U387" s="34"/>
      <c r="V387" s="34"/>
      <c r="W387" s="34"/>
      <c r="X387" s="34"/>
      <c r="Y387" s="34"/>
      <c r="Z387" s="34"/>
      <c r="AB387" s="167">
        <f>ROW()</f>
        <v>387</v>
      </c>
      <c r="AC387" s="168">
        <f t="shared" ca="1" si="69"/>
        <v>0</v>
      </c>
      <c r="AD387" s="168">
        <f t="shared" ca="1" si="70"/>
        <v>0</v>
      </c>
      <c r="AE387" s="169" t="str">
        <f t="shared" ca="1" si="87"/>
        <v>-</v>
      </c>
      <c r="AF387" s="168" t="str">
        <f t="shared" ca="1" si="88"/>
        <v>-</v>
      </c>
      <c r="AG387" s="169" t="str">
        <f t="shared" ca="1" si="89"/>
        <v>-</v>
      </c>
      <c r="AH387" s="168" t="str">
        <f t="shared" ca="1" si="90"/>
        <v>-</v>
      </c>
      <c r="AI387" s="168">
        <f t="shared" ca="1" si="91"/>
        <v>0</v>
      </c>
      <c r="AJ387" s="170">
        <f t="shared" ca="1" si="92"/>
        <v>0</v>
      </c>
      <c r="AK387" s="168">
        <f t="shared" ca="1" si="71"/>
        <v>0</v>
      </c>
      <c r="AL387" s="168">
        <f t="shared" ca="1" si="72"/>
        <v>0</v>
      </c>
    </row>
    <row r="388" spans="1:38" ht="27" customHeight="1" x14ac:dyDescent="0.2">
      <c r="A388" s="56">
        <v>373</v>
      </c>
      <c r="B388" s="309" t="str">
        <f t="shared" ca="1" si="66"/>
        <v>A373</v>
      </c>
      <c r="C388" s="309"/>
      <c r="D388" s="57" t="str">
        <f t="shared" ca="1" si="67"/>
        <v/>
      </c>
      <c r="E388" s="59" t="str">
        <f t="shared" ca="1" si="68"/>
        <v/>
      </c>
      <c r="F388" s="215">
        <f ca="1">IF(LEN(B388)&gt;0,'OBRAČUNANA OSNOVNA PLAČA'!I382,"")</f>
        <v>0</v>
      </c>
      <c r="G388" s="60"/>
      <c r="H388" s="60"/>
      <c r="I388" s="60"/>
      <c r="J388" s="60"/>
      <c r="K388" s="60"/>
      <c r="L388" s="229">
        <f t="shared" si="85"/>
        <v>0</v>
      </c>
      <c r="M388" s="230">
        <f t="shared" ca="1" si="93"/>
        <v>0</v>
      </c>
      <c r="N388" s="230">
        <f t="shared" ca="1" si="94"/>
        <v>0</v>
      </c>
      <c r="O388" s="231">
        <f t="shared" ca="1" si="95"/>
        <v>0</v>
      </c>
      <c r="P388" s="232">
        <f t="shared" ca="1" si="96"/>
        <v>0</v>
      </c>
      <c r="Q388" s="233">
        <f t="shared" ca="1" si="86"/>
        <v>0</v>
      </c>
      <c r="R388" s="233">
        <f ca="1">IF(LEN(B388)&gt;0,'8'!R388-'8'!Q388,"")</f>
        <v>0</v>
      </c>
      <c r="S388" s="234"/>
      <c r="T388" s="34"/>
      <c r="U388" s="34"/>
      <c r="V388" s="34"/>
      <c r="W388" s="34"/>
      <c r="X388" s="34"/>
      <c r="Y388" s="34"/>
      <c r="Z388" s="34"/>
      <c r="AB388" s="167">
        <f>ROW()</f>
        <v>388</v>
      </c>
      <c r="AC388" s="168">
        <f t="shared" ca="1" si="69"/>
        <v>0</v>
      </c>
      <c r="AD388" s="168">
        <f t="shared" ca="1" si="70"/>
        <v>0</v>
      </c>
      <c r="AE388" s="169" t="str">
        <f t="shared" ca="1" si="87"/>
        <v>-</v>
      </c>
      <c r="AF388" s="168" t="str">
        <f t="shared" ca="1" si="88"/>
        <v>-</v>
      </c>
      <c r="AG388" s="169" t="str">
        <f t="shared" ca="1" si="89"/>
        <v>-</v>
      </c>
      <c r="AH388" s="168" t="str">
        <f t="shared" ca="1" si="90"/>
        <v>-</v>
      </c>
      <c r="AI388" s="168">
        <f t="shared" ca="1" si="91"/>
        <v>0</v>
      </c>
      <c r="AJ388" s="170">
        <f t="shared" ca="1" si="92"/>
        <v>0</v>
      </c>
      <c r="AK388" s="168">
        <f t="shared" ca="1" si="71"/>
        <v>0</v>
      </c>
      <c r="AL388" s="168">
        <f t="shared" ca="1" si="72"/>
        <v>0</v>
      </c>
    </row>
    <row r="389" spans="1:38" ht="27" customHeight="1" x14ac:dyDescent="0.2">
      <c r="A389" s="56">
        <v>374</v>
      </c>
      <c r="B389" s="309" t="str">
        <f t="shared" ca="1" si="66"/>
        <v>A374</v>
      </c>
      <c r="C389" s="309"/>
      <c r="D389" s="57" t="str">
        <f t="shared" ca="1" si="67"/>
        <v/>
      </c>
      <c r="E389" s="59" t="str">
        <f t="shared" ca="1" si="68"/>
        <v/>
      </c>
      <c r="F389" s="215">
        <f ca="1">IF(LEN(B389)&gt;0,'OBRAČUNANA OSNOVNA PLAČA'!I383,"")</f>
        <v>0</v>
      </c>
      <c r="G389" s="60"/>
      <c r="H389" s="60"/>
      <c r="I389" s="60"/>
      <c r="J389" s="60"/>
      <c r="K389" s="60"/>
      <c r="L389" s="229">
        <f t="shared" si="85"/>
        <v>0</v>
      </c>
      <c r="M389" s="230">
        <f t="shared" ca="1" si="93"/>
        <v>0</v>
      </c>
      <c r="N389" s="230">
        <f t="shared" ca="1" si="94"/>
        <v>0</v>
      </c>
      <c r="O389" s="231">
        <f t="shared" ca="1" si="95"/>
        <v>0</v>
      </c>
      <c r="P389" s="232">
        <f t="shared" ca="1" si="96"/>
        <v>0</v>
      </c>
      <c r="Q389" s="233">
        <f t="shared" ca="1" si="86"/>
        <v>0</v>
      </c>
      <c r="R389" s="233">
        <f ca="1">IF(LEN(B389)&gt;0,'8'!R389-'8'!Q389,"")</f>
        <v>0</v>
      </c>
      <c r="S389" s="234"/>
      <c r="T389" s="34"/>
      <c r="U389" s="34"/>
      <c r="V389" s="34"/>
      <c r="W389" s="34"/>
      <c r="X389" s="34"/>
      <c r="Y389" s="34"/>
      <c r="Z389" s="34"/>
      <c r="AB389" s="167">
        <f>ROW()</f>
        <v>389</v>
      </c>
      <c r="AC389" s="168">
        <f t="shared" ca="1" si="69"/>
        <v>0</v>
      </c>
      <c r="AD389" s="168">
        <f t="shared" ca="1" si="70"/>
        <v>0</v>
      </c>
      <c r="AE389" s="169" t="str">
        <f t="shared" ca="1" si="87"/>
        <v>-</v>
      </c>
      <c r="AF389" s="168" t="str">
        <f t="shared" ca="1" si="88"/>
        <v>-</v>
      </c>
      <c r="AG389" s="169" t="str">
        <f t="shared" ca="1" si="89"/>
        <v>-</v>
      </c>
      <c r="AH389" s="168" t="str">
        <f t="shared" ca="1" si="90"/>
        <v>-</v>
      </c>
      <c r="AI389" s="168">
        <f t="shared" ca="1" si="91"/>
        <v>0</v>
      </c>
      <c r="AJ389" s="170">
        <f t="shared" ca="1" si="92"/>
        <v>0</v>
      </c>
      <c r="AK389" s="168">
        <f t="shared" ca="1" si="71"/>
        <v>0</v>
      </c>
      <c r="AL389" s="168">
        <f t="shared" ca="1" si="72"/>
        <v>0</v>
      </c>
    </row>
    <row r="390" spans="1:38" ht="27" customHeight="1" x14ac:dyDescent="0.2">
      <c r="A390" s="56">
        <v>375</v>
      </c>
      <c r="B390" s="309" t="str">
        <f t="shared" ca="1" si="66"/>
        <v>A375</v>
      </c>
      <c r="C390" s="309"/>
      <c r="D390" s="57" t="str">
        <f t="shared" ca="1" si="67"/>
        <v/>
      </c>
      <c r="E390" s="59" t="str">
        <f t="shared" ca="1" si="68"/>
        <v/>
      </c>
      <c r="F390" s="215">
        <f ca="1">IF(LEN(B390)&gt;0,'OBRAČUNANA OSNOVNA PLAČA'!I384,"")</f>
        <v>0</v>
      </c>
      <c r="G390" s="60"/>
      <c r="H390" s="60"/>
      <c r="I390" s="60"/>
      <c r="J390" s="60"/>
      <c r="K390" s="60"/>
      <c r="L390" s="229">
        <f t="shared" si="85"/>
        <v>0</v>
      </c>
      <c r="M390" s="230">
        <f t="shared" ca="1" si="93"/>
        <v>0</v>
      </c>
      <c r="N390" s="230">
        <f t="shared" ca="1" si="94"/>
        <v>0</v>
      </c>
      <c r="O390" s="231">
        <f t="shared" ca="1" si="95"/>
        <v>0</v>
      </c>
      <c r="P390" s="232">
        <f t="shared" ca="1" si="96"/>
        <v>0</v>
      </c>
      <c r="Q390" s="233">
        <f t="shared" ca="1" si="86"/>
        <v>0</v>
      </c>
      <c r="R390" s="233">
        <f ca="1">IF(LEN(B390)&gt;0,'8'!R390-'8'!Q390,"")</f>
        <v>0</v>
      </c>
      <c r="S390" s="234"/>
      <c r="T390" s="34"/>
      <c r="U390" s="34"/>
      <c r="V390" s="34"/>
      <c r="W390" s="34"/>
      <c r="X390" s="34"/>
      <c r="Y390" s="34"/>
      <c r="Z390" s="34"/>
      <c r="AB390" s="167">
        <f>ROW()</f>
        <v>390</v>
      </c>
      <c r="AC390" s="168">
        <f t="shared" ca="1" si="69"/>
        <v>0</v>
      </c>
      <c r="AD390" s="168">
        <f t="shared" ca="1" si="70"/>
        <v>0</v>
      </c>
      <c r="AE390" s="169" t="str">
        <f t="shared" ca="1" si="87"/>
        <v>-</v>
      </c>
      <c r="AF390" s="168" t="str">
        <f t="shared" ca="1" si="88"/>
        <v>-</v>
      </c>
      <c r="AG390" s="169" t="str">
        <f t="shared" ca="1" si="89"/>
        <v>-</v>
      </c>
      <c r="AH390" s="168" t="str">
        <f t="shared" ca="1" si="90"/>
        <v>-</v>
      </c>
      <c r="AI390" s="168">
        <f t="shared" ca="1" si="91"/>
        <v>0</v>
      </c>
      <c r="AJ390" s="170">
        <f t="shared" ca="1" si="92"/>
        <v>0</v>
      </c>
      <c r="AK390" s="168">
        <f t="shared" ca="1" si="71"/>
        <v>0</v>
      </c>
      <c r="AL390" s="168">
        <f t="shared" ca="1" si="72"/>
        <v>0</v>
      </c>
    </row>
    <row r="391" spans="1:38" ht="27" customHeight="1" x14ac:dyDescent="0.2">
      <c r="A391" s="56">
        <v>376</v>
      </c>
      <c r="B391" s="309" t="str">
        <f t="shared" ca="1" si="66"/>
        <v>A376</v>
      </c>
      <c r="C391" s="309"/>
      <c r="D391" s="57" t="str">
        <f t="shared" ca="1" si="67"/>
        <v/>
      </c>
      <c r="E391" s="59" t="str">
        <f t="shared" ca="1" si="68"/>
        <v/>
      </c>
      <c r="F391" s="215">
        <f ca="1">IF(LEN(B391)&gt;0,'OBRAČUNANA OSNOVNA PLAČA'!I385,"")</f>
        <v>0</v>
      </c>
      <c r="G391" s="60"/>
      <c r="H391" s="60"/>
      <c r="I391" s="60"/>
      <c r="J391" s="60"/>
      <c r="K391" s="60"/>
      <c r="L391" s="229">
        <f t="shared" si="85"/>
        <v>0</v>
      </c>
      <c r="M391" s="230">
        <f t="shared" ca="1" si="93"/>
        <v>0</v>
      </c>
      <c r="N391" s="230">
        <f t="shared" ca="1" si="94"/>
        <v>0</v>
      </c>
      <c r="O391" s="231">
        <f t="shared" ca="1" si="95"/>
        <v>0</v>
      </c>
      <c r="P391" s="232">
        <f t="shared" ca="1" si="96"/>
        <v>0</v>
      </c>
      <c r="Q391" s="233">
        <f t="shared" ca="1" si="86"/>
        <v>0</v>
      </c>
      <c r="R391" s="233">
        <f ca="1">IF(LEN(B391)&gt;0,'8'!R391-'8'!Q391,"")</f>
        <v>0</v>
      </c>
      <c r="S391" s="234"/>
      <c r="T391" s="34"/>
      <c r="U391" s="34"/>
      <c r="V391" s="34"/>
      <c r="W391" s="34"/>
      <c r="X391" s="34"/>
      <c r="Y391" s="34"/>
      <c r="Z391" s="34"/>
      <c r="AB391" s="167">
        <f>ROW()</f>
        <v>391</v>
      </c>
      <c r="AC391" s="168">
        <f t="shared" ca="1" si="69"/>
        <v>0</v>
      </c>
      <c r="AD391" s="168">
        <f t="shared" ca="1" si="70"/>
        <v>0</v>
      </c>
      <c r="AE391" s="169" t="str">
        <f t="shared" ca="1" si="87"/>
        <v>-</v>
      </c>
      <c r="AF391" s="168" t="str">
        <f t="shared" ca="1" si="88"/>
        <v>-</v>
      </c>
      <c r="AG391" s="169" t="str">
        <f t="shared" ca="1" si="89"/>
        <v>-</v>
      </c>
      <c r="AH391" s="168" t="str">
        <f t="shared" ca="1" si="90"/>
        <v>-</v>
      </c>
      <c r="AI391" s="168">
        <f t="shared" ca="1" si="91"/>
        <v>0</v>
      </c>
      <c r="AJ391" s="170">
        <f t="shared" ca="1" si="92"/>
        <v>0</v>
      </c>
      <c r="AK391" s="168">
        <f t="shared" ca="1" si="71"/>
        <v>0</v>
      </c>
      <c r="AL391" s="168">
        <f t="shared" ca="1" si="72"/>
        <v>0</v>
      </c>
    </row>
    <row r="392" spans="1:38" ht="27" customHeight="1" x14ac:dyDescent="0.2">
      <c r="A392" s="56">
        <v>377</v>
      </c>
      <c r="B392" s="309" t="str">
        <f t="shared" ca="1" si="66"/>
        <v>A377</v>
      </c>
      <c r="C392" s="309"/>
      <c r="D392" s="57" t="str">
        <f t="shared" ca="1" si="67"/>
        <v/>
      </c>
      <c r="E392" s="59" t="str">
        <f t="shared" ca="1" si="68"/>
        <v/>
      </c>
      <c r="F392" s="215">
        <f ca="1">IF(LEN(B392)&gt;0,'OBRAČUNANA OSNOVNA PLAČA'!I386,"")</f>
        <v>0</v>
      </c>
      <c r="G392" s="60"/>
      <c r="H392" s="60"/>
      <c r="I392" s="60"/>
      <c r="J392" s="60"/>
      <c r="K392" s="60"/>
      <c r="L392" s="229">
        <f t="shared" si="85"/>
        <v>0</v>
      </c>
      <c r="M392" s="230">
        <f t="shared" ca="1" si="93"/>
        <v>0</v>
      </c>
      <c r="N392" s="230">
        <f t="shared" ca="1" si="94"/>
        <v>0</v>
      </c>
      <c r="O392" s="231">
        <f t="shared" ca="1" si="95"/>
        <v>0</v>
      </c>
      <c r="P392" s="232">
        <f t="shared" ca="1" si="96"/>
        <v>0</v>
      </c>
      <c r="Q392" s="233">
        <f t="shared" ca="1" si="86"/>
        <v>0</v>
      </c>
      <c r="R392" s="233">
        <f ca="1">IF(LEN(B392)&gt;0,'8'!R392-'8'!Q392,"")</f>
        <v>0</v>
      </c>
      <c r="S392" s="234"/>
      <c r="T392" s="34"/>
      <c r="U392" s="34"/>
      <c r="V392" s="34"/>
      <c r="W392" s="34"/>
      <c r="X392" s="34"/>
      <c r="Y392" s="34"/>
      <c r="Z392" s="34"/>
      <c r="AB392" s="167">
        <f>ROW()</f>
        <v>392</v>
      </c>
      <c r="AC392" s="168">
        <f t="shared" ca="1" si="69"/>
        <v>0</v>
      </c>
      <c r="AD392" s="168">
        <f t="shared" ca="1" si="70"/>
        <v>0</v>
      </c>
      <c r="AE392" s="169" t="str">
        <f t="shared" ca="1" si="87"/>
        <v>-</v>
      </c>
      <c r="AF392" s="168" t="str">
        <f t="shared" ca="1" si="88"/>
        <v>-</v>
      </c>
      <c r="AG392" s="169" t="str">
        <f t="shared" ca="1" si="89"/>
        <v>-</v>
      </c>
      <c r="AH392" s="168" t="str">
        <f t="shared" ca="1" si="90"/>
        <v>-</v>
      </c>
      <c r="AI392" s="168">
        <f t="shared" ca="1" si="91"/>
        <v>0</v>
      </c>
      <c r="AJ392" s="170">
        <f t="shared" ca="1" si="92"/>
        <v>0</v>
      </c>
      <c r="AK392" s="168">
        <f t="shared" ca="1" si="71"/>
        <v>0</v>
      </c>
      <c r="AL392" s="168">
        <f t="shared" ca="1" si="72"/>
        <v>0</v>
      </c>
    </row>
    <row r="393" spans="1:38" ht="27" customHeight="1" x14ac:dyDescent="0.2">
      <c r="A393" s="56">
        <v>378</v>
      </c>
      <c r="B393" s="309" t="str">
        <f t="shared" ca="1" si="66"/>
        <v>A378</v>
      </c>
      <c r="C393" s="309"/>
      <c r="D393" s="57" t="str">
        <f t="shared" ca="1" si="67"/>
        <v/>
      </c>
      <c r="E393" s="59" t="str">
        <f t="shared" ca="1" si="68"/>
        <v/>
      </c>
      <c r="F393" s="215">
        <f ca="1">IF(LEN(B393)&gt;0,'OBRAČUNANA OSNOVNA PLAČA'!I387,"")</f>
        <v>0</v>
      </c>
      <c r="G393" s="60"/>
      <c r="H393" s="60"/>
      <c r="I393" s="60"/>
      <c r="J393" s="60"/>
      <c r="K393" s="60"/>
      <c r="L393" s="229">
        <f t="shared" si="85"/>
        <v>0</v>
      </c>
      <c r="M393" s="230">
        <f t="shared" ca="1" si="93"/>
        <v>0</v>
      </c>
      <c r="N393" s="230">
        <f t="shared" ca="1" si="94"/>
        <v>0</v>
      </c>
      <c r="O393" s="231">
        <f t="shared" ca="1" si="95"/>
        <v>0</v>
      </c>
      <c r="P393" s="232">
        <f t="shared" ca="1" si="96"/>
        <v>0</v>
      </c>
      <c r="Q393" s="233">
        <f t="shared" ca="1" si="86"/>
        <v>0</v>
      </c>
      <c r="R393" s="233">
        <f ca="1">IF(LEN(B393)&gt;0,'8'!R393-'8'!Q393,"")</f>
        <v>0</v>
      </c>
      <c r="S393" s="234"/>
      <c r="T393" s="34"/>
      <c r="U393" s="34"/>
      <c r="V393" s="34"/>
      <c r="W393" s="34"/>
      <c r="X393" s="34"/>
      <c r="Y393" s="34"/>
      <c r="Z393" s="34"/>
      <c r="AB393" s="167">
        <f>ROW()</f>
        <v>393</v>
      </c>
      <c r="AC393" s="168">
        <f t="shared" ca="1" si="69"/>
        <v>0</v>
      </c>
      <c r="AD393" s="168">
        <f t="shared" ca="1" si="70"/>
        <v>0</v>
      </c>
      <c r="AE393" s="169" t="str">
        <f t="shared" ca="1" si="87"/>
        <v>-</v>
      </c>
      <c r="AF393" s="168" t="str">
        <f t="shared" ca="1" si="88"/>
        <v>-</v>
      </c>
      <c r="AG393" s="169" t="str">
        <f t="shared" ca="1" si="89"/>
        <v>-</v>
      </c>
      <c r="AH393" s="168" t="str">
        <f t="shared" ca="1" si="90"/>
        <v>-</v>
      </c>
      <c r="AI393" s="168">
        <f t="shared" ca="1" si="91"/>
        <v>0</v>
      </c>
      <c r="AJ393" s="170">
        <f t="shared" ca="1" si="92"/>
        <v>0</v>
      </c>
      <c r="AK393" s="168">
        <f t="shared" ca="1" si="71"/>
        <v>0</v>
      </c>
      <c r="AL393" s="168">
        <f t="shared" ca="1" si="72"/>
        <v>0</v>
      </c>
    </row>
    <row r="394" spans="1:38" ht="27" customHeight="1" x14ac:dyDescent="0.2">
      <c r="A394" s="56">
        <v>379</v>
      </c>
      <c r="B394" s="309" t="str">
        <f t="shared" ca="1" si="66"/>
        <v>A379</v>
      </c>
      <c r="C394" s="309"/>
      <c r="D394" s="57" t="str">
        <f t="shared" ca="1" si="67"/>
        <v/>
      </c>
      <c r="E394" s="59" t="str">
        <f t="shared" ca="1" si="68"/>
        <v/>
      </c>
      <c r="F394" s="215">
        <f ca="1">IF(LEN(B394)&gt;0,'OBRAČUNANA OSNOVNA PLAČA'!I388,"")</f>
        <v>0</v>
      </c>
      <c r="G394" s="60"/>
      <c r="H394" s="60"/>
      <c r="I394" s="60"/>
      <c r="J394" s="60"/>
      <c r="K394" s="60"/>
      <c r="L394" s="229">
        <f t="shared" si="85"/>
        <v>0</v>
      </c>
      <c r="M394" s="230">
        <f t="shared" ca="1" si="93"/>
        <v>0</v>
      </c>
      <c r="N394" s="230">
        <f t="shared" ca="1" si="94"/>
        <v>0</v>
      </c>
      <c r="O394" s="231">
        <f t="shared" ca="1" si="95"/>
        <v>0</v>
      </c>
      <c r="P394" s="232">
        <f t="shared" ca="1" si="96"/>
        <v>0</v>
      </c>
      <c r="Q394" s="233">
        <f t="shared" ca="1" si="86"/>
        <v>0</v>
      </c>
      <c r="R394" s="233">
        <f ca="1">IF(LEN(B394)&gt;0,'8'!R394-'8'!Q394,"")</f>
        <v>0</v>
      </c>
      <c r="S394" s="234"/>
      <c r="T394" s="34"/>
      <c r="U394" s="34"/>
      <c r="V394" s="34"/>
      <c r="W394" s="34"/>
      <c r="X394" s="34"/>
      <c r="Y394" s="34"/>
      <c r="Z394" s="34"/>
      <c r="AB394" s="167">
        <f>ROW()</f>
        <v>394</v>
      </c>
      <c r="AC394" s="168">
        <f t="shared" ca="1" si="69"/>
        <v>0</v>
      </c>
      <c r="AD394" s="168">
        <f t="shared" ca="1" si="70"/>
        <v>0</v>
      </c>
      <c r="AE394" s="169" t="str">
        <f t="shared" ca="1" si="87"/>
        <v>-</v>
      </c>
      <c r="AF394" s="168" t="str">
        <f t="shared" ca="1" si="88"/>
        <v>-</v>
      </c>
      <c r="AG394" s="169" t="str">
        <f t="shared" ca="1" si="89"/>
        <v>-</v>
      </c>
      <c r="AH394" s="168" t="str">
        <f t="shared" ca="1" si="90"/>
        <v>-</v>
      </c>
      <c r="AI394" s="168">
        <f t="shared" ca="1" si="91"/>
        <v>0</v>
      </c>
      <c r="AJ394" s="170">
        <f t="shared" ca="1" si="92"/>
        <v>0</v>
      </c>
      <c r="AK394" s="168">
        <f t="shared" ca="1" si="71"/>
        <v>0</v>
      </c>
      <c r="AL394" s="168">
        <f t="shared" ca="1" si="72"/>
        <v>0</v>
      </c>
    </row>
    <row r="395" spans="1:38" ht="27" customHeight="1" x14ac:dyDescent="0.2">
      <c r="A395" s="56">
        <v>380</v>
      </c>
      <c r="B395" s="309" t="str">
        <f t="shared" ca="1" si="66"/>
        <v>A380</v>
      </c>
      <c r="C395" s="309"/>
      <c r="D395" s="57" t="str">
        <f t="shared" ca="1" si="67"/>
        <v/>
      </c>
      <c r="E395" s="59" t="str">
        <f t="shared" ca="1" si="68"/>
        <v/>
      </c>
      <c r="F395" s="215">
        <f ca="1">IF(LEN(B395)&gt;0,'OBRAČUNANA OSNOVNA PLAČA'!I389,"")</f>
        <v>0</v>
      </c>
      <c r="G395" s="60"/>
      <c r="H395" s="60"/>
      <c r="I395" s="60"/>
      <c r="J395" s="60"/>
      <c r="K395" s="60"/>
      <c r="L395" s="229">
        <f t="shared" si="85"/>
        <v>0</v>
      </c>
      <c r="M395" s="230">
        <f t="shared" ca="1" si="93"/>
        <v>0</v>
      </c>
      <c r="N395" s="230">
        <f t="shared" ca="1" si="94"/>
        <v>0</v>
      </c>
      <c r="O395" s="231">
        <f t="shared" ca="1" si="95"/>
        <v>0</v>
      </c>
      <c r="P395" s="232">
        <f t="shared" ca="1" si="96"/>
        <v>0</v>
      </c>
      <c r="Q395" s="233">
        <f t="shared" ca="1" si="86"/>
        <v>0</v>
      </c>
      <c r="R395" s="233">
        <f ca="1">IF(LEN(B395)&gt;0,'8'!R395-'8'!Q395,"")</f>
        <v>0</v>
      </c>
      <c r="S395" s="234"/>
      <c r="T395" s="34"/>
      <c r="U395" s="34"/>
      <c r="V395" s="34"/>
      <c r="W395" s="34"/>
      <c r="X395" s="34"/>
      <c r="Y395" s="34"/>
      <c r="Z395" s="34"/>
      <c r="AB395" s="167">
        <f>ROW()</f>
        <v>395</v>
      </c>
      <c r="AC395" s="168">
        <f t="shared" ca="1" si="69"/>
        <v>0</v>
      </c>
      <c r="AD395" s="168">
        <f t="shared" ca="1" si="70"/>
        <v>0</v>
      </c>
      <c r="AE395" s="169" t="str">
        <f t="shared" ca="1" si="87"/>
        <v>-</v>
      </c>
      <c r="AF395" s="168" t="str">
        <f t="shared" ca="1" si="88"/>
        <v>-</v>
      </c>
      <c r="AG395" s="169" t="str">
        <f t="shared" ca="1" si="89"/>
        <v>-</v>
      </c>
      <c r="AH395" s="168" t="str">
        <f t="shared" ca="1" si="90"/>
        <v>-</v>
      </c>
      <c r="AI395" s="168">
        <f t="shared" ca="1" si="91"/>
        <v>0</v>
      </c>
      <c r="AJ395" s="170">
        <f t="shared" ca="1" si="92"/>
        <v>0</v>
      </c>
      <c r="AK395" s="168">
        <f t="shared" ca="1" si="71"/>
        <v>0</v>
      </c>
      <c r="AL395" s="168">
        <f t="shared" ca="1" si="72"/>
        <v>0</v>
      </c>
    </row>
    <row r="396" spans="1:38" ht="27" customHeight="1" x14ac:dyDescent="0.2">
      <c r="A396" s="56">
        <v>381</v>
      </c>
      <c r="B396" s="309" t="str">
        <f t="shared" ca="1" si="66"/>
        <v>A381</v>
      </c>
      <c r="C396" s="309"/>
      <c r="D396" s="57" t="str">
        <f t="shared" ca="1" si="67"/>
        <v/>
      </c>
      <c r="E396" s="59" t="str">
        <f t="shared" ca="1" si="68"/>
        <v/>
      </c>
      <c r="F396" s="215">
        <f ca="1">IF(LEN(B396)&gt;0,'OBRAČUNANA OSNOVNA PLAČA'!I390,"")</f>
        <v>0</v>
      </c>
      <c r="G396" s="60"/>
      <c r="H396" s="60"/>
      <c r="I396" s="60"/>
      <c r="J396" s="60"/>
      <c r="K396" s="60"/>
      <c r="L396" s="229">
        <f t="shared" si="85"/>
        <v>0</v>
      </c>
      <c r="M396" s="230">
        <f t="shared" ca="1" si="93"/>
        <v>0</v>
      </c>
      <c r="N396" s="230">
        <f t="shared" ca="1" si="94"/>
        <v>0</v>
      </c>
      <c r="O396" s="231">
        <f t="shared" ca="1" si="95"/>
        <v>0</v>
      </c>
      <c r="P396" s="232">
        <f t="shared" ca="1" si="96"/>
        <v>0</v>
      </c>
      <c r="Q396" s="233">
        <f t="shared" ca="1" si="86"/>
        <v>0</v>
      </c>
      <c r="R396" s="233">
        <f ca="1">IF(LEN(B396)&gt;0,'8'!R396-'8'!Q396,"")</f>
        <v>0</v>
      </c>
      <c r="S396" s="234"/>
      <c r="T396" s="34"/>
      <c r="U396" s="34"/>
      <c r="V396" s="34"/>
      <c r="W396" s="34"/>
      <c r="X396" s="34"/>
      <c r="Y396" s="34"/>
      <c r="Z396" s="34"/>
      <c r="AB396" s="167">
        <f>ROW()</f>
        <v>396</v>
      </c>
      <c r="AC396" s="168">
        <f t="shared" ca="1" si="69"/>
        <v>0</v>
      </c>
      <c r="AD396" s="168">
        <f t="shared" ca="1" si="70"/>
        <v>0</v>
      </c>
      <c r="AE396" s="169" t="str">
        <f t="shared" ca="1" si="87"/>
        <v>-</v>
      </c>
      <c r="AF396" s="168" t="str">
        <f t="shared" ca="1" si="88"/>
        <v>-</v>
      </c>
      <c r="AG396" s="169" t="str">
        <f t="shared" ca="1" si="89"/>
        <v>-</v>
      </c>
      <c r="AH396" s="168" t="str">
        <f t="shared" ca="1" si="90"/>
        <v>-</v>
      </c>
      <c r="AI396" s="168">
        <f t="shared" ca="1" si="91"/>
        <v>0</v>
      </c>
      <c r="AJ396" s="170">
        <f t="shared" ca="1" si="92"/>
        <v>0</v>
      </c>
      <c r="AK396" s="168">
        <f t="shared" ca="1" si="71"/>
        <v>0</v>
      </c>
      <c r="AL396" s="168">
        <f t="shared" ca="1" si="72"/>
        <v>0</v>
      </c>
    </row>
    <row r="397" spans="1:38" ht="27" customHeight="1" x14ac:dyDescent="0.2">
      <c r="A397" s="56">
        <v>382</v>
      </c>
      <c r="B397" s="309" t="str">
        <f t="shared" ca="1" si="66"/>
        <v>A382</v>
      </c>
      <c r="C397" s="309"/>
      <c r="D397" s="57" t="str">
        <f t="shared" ca="1" si="67"/>
        <v/>
      </c>
      <c r="E397" s="59" t="str">
        <f t="shared" ca="1" si="68"/>
        <v/>
      </c>
      <c r="F397" s="215">
        <f ca="1">IF(LEN(B397)&gt;0,'OBRAČUNANA OSNOVNA PLAČA'!I391,"")</f>
        <v>0</v>
      </c>
      <c r="G397" s="60"/>
      <c r="H397" s="60"/>
      <c r="I397" s="60"/>
      <c r="J397" s="60"/>
      <c r="K397" s="60"/>
      <c r="L397" s="229">
        <f t="shared" si="85"/>
        <v>0</v>
      </c>
      <c r="M397" s="230">
        <f t="shared" ca="1" si="93"/>
        <v>0</v>
      </c>
      <c r="N397" s="230">
        <f t="shared" ca="1" si="94"/>
        <v>0</v>
      </c>
      <c r="O397" s="231">
        <f t="shared" ca="1" si="95"/>
        <v>0</v>
      </c>
      <c r="P397" s="232">
        <f t="shared" ca="1" si="96"/>
        <v>0</v>
      </c>
      <c r="Q397" s="233">
        <f t="shared" ca="1" si="86"/>
        <v>0</v>
      </c>
      <c r="R397" s="233">
        <f ca="1">IF(LEN(B397)&gt;0,'8'!R397-'8'!Q397,"")</f>
        <v>0</v>
      </c>
      <c r="S397" s="234"/>
      <c r="T397" s="34"/>
      <c r="U397" s="34"/>
      <c r="V397" s="34"/>
      <c r="W397" s="34"/>
      <c r="X397" s="34"/>
      <c r="Y397" s="34"/>
      <c r="Z397" s="34"/>
      <c r="AB397" s="167">
        <f>ROW()</f>
        <v>397</v>
      </c>
      <c r="AC397" s="168">
        <f t="shared" ca="1" si="69"/>
        <v>0</v>
      </c>
      <c r="AD397" s="168">
        <f t="shared" ca="1" si="70"/>
        <v>0</v>
      </c>
      <c r="AE397" s="169" t="str">
        <f t="shared" ca="1" si="87"/>
        <v>-</v>
      </c>
      <c r="AF397" s="168" t="str">
        <f t="shared" ca="1" si="88"/>
        <v>-</v>
      </c>
      <c r="AG397" s="169" t="str">
        <f t="shared" ca="1" si="89"/>
        <v>-</v>
      </c>
      <c r="AH397" s="168" t="str">
        <f t="shared" ca="1" si="90"/>
        <v>-</v>
      </c>
      <c r="AI397" s="168">
        <f t="shared" ca="1" si="91"/>
        <v>0</v>
      </c>
      <c r="AJ397" s="170">
        <f t="shared" ca="1" si="92"/>
        <v>0</v>
      </c>
      <c r="AK397" s="168">
        <f t="shared" ca="1" si="71"/>
        <v>0</v>
      </c>
      <c r="AL397" s="168">
        <f t="shared" ca="1" si="72"/>
        <v>0</v>
      </c>
    </row>
    <row r="398" spans="1:38" ht="27" customHeight="1" x14ac:dyDescent="0.2">
      <c r="A398" s="56">
        <v>383</v>
      </c>
      <c r="B398" s="309" t="str">
        <f t="shared" ca="1" si="66"/>
        <v>A383</v>
      </c>
      <c r="C398" s="309"/>
      <c r="D398" s="57" t="str">
        <f t="shared" ca="1" si="67"/>
        <v/>
      </c>
      <c r="E398" s="59" t="str">
        <f t="shared" ca="1" si="68"/>
        <v/>
      </c>
      <c r="F398" s="215">
        <f ca="1">IF(LEN(B398)&gt;0,'OBRAČUNANA OSNOVNA PLAČA'!I392,"")</f>
        <v>0</v>
      </c>
      <c r="G398" s="60"/>
      <c r="H398" s="60"/>
      <c r="I398" s="60"/>
      <c r="J398" s="60"/>
      <c r="K398" s="60"/>
      <c r="L398" s="229">
        <f t="shared" si="85"/>
        <v>0</v>
      </c>
      <c r="M398" s="230">
        <f t="shared" ca="1" si="93"/>
        <v>0</v>
      </c>
      <c r="N398" s="230">
        <f t="shared" ca="1" si="94"/>
        <v>0</v>
      </c>
      <c r="O398" s="231">
        <f t="shared" ca="1" si="95"/>
        <v>0</v>
      </c>
      <c r="P398" s="232">
        <f t="shared" ca="1" si="96"/>
        <v>0</v>
      </c>
      <c r="Q398" s="233">
        <f t="shared" ca="1" si="86"/>
        <v>0</v>
      </c>
      <c r="R398" s="233">
        <f ca="1">IF(LEN(B398)&gt;0,'8'!R398-'8'!Q398,"")</f>
        <v>0</v>
      </c>
      <c r="S398" s="234"/>
      <c r="T398" s="34"/>
      <c r="U398" s="34"/>
      <c r="V398" s="34"/>
      <c r="W398" s="34"/>
      <c r="X398" s="34"/>
      <c r="Y398" s="34"/>
      <c r="Z398" s="34"/>
      <c r="AB398" s="167">
        <f>ROW()</f>
        <v>398</v>
      </c>
      <c r="AC398" s="168">
        <f t="shared" ca="1" si="69"/>
        <v>0</v>
      </c>
      <c r="AD398" s="168">
        <f t="shared" ca="1" si="70"/>
        <v>0</v>
      </c>
      <c r="AE398" s="169" t="str">
        <f t="shared" ca="1" si="87"/>
        <v>-</v>
      </c>
      <c r="AF398" s="168" t="str">
        <f t="shared" ca="1" si="88"/>
        <v>-</v>
      </c>
      <c r="AG398" s="169" t="str">
        <f t="shared" ca="1" si="89"/>
        <v>-</v>
      </c>
      <c r="AH398" s="168" t="str">
        <f t="shared" ca="1" si="90"/>
        <v>-</v>
      </c>
      <c r="AI398" s="168">
        <f t="shared" ca="1" si="91"/>
        <v>0</v>
      </c>
      <c r="AJ398" s="170">
        <f t="shared" ca="1" si="92"/>
        <v>0</v>
      </c>
      <c r="AK398" s="168">
        <f t="shared" ca="1" si="71"/>
        <v>0</v>
      </c>
      <c r="AL398" s="168">
        <f t="shared" ca="1" si="72"/>
        <v>0</v>
      </c>
    </row>
    <row r="399" spans="1:38" ht="27" customHeight="1" x14ac:dyDescent="0.2">
      <c r="A399" s="56">
        <v>384</v>
      </c>
      <c r="B399" s="309" t="str">
        <f t="shared" ca="1" si="66"/>
        <v>A384</v>
      </c>
      <c r="C399" s="309"/>
      <c r="D399" s="57" t="str">
        <f t="shared" ca="1" si="67"/>
        <v/>
      </c>
      <c r="E399" s="59" t="str">
        <f t="shared" ca="1" si="68"/>
        <v/>
      </c>
      <c r="F399" s="215">
        <f ca="1">IF(LEN(B399)&gt;0,'OBRAČUNANA OSNOVNA PLAČA'!I393,"")</f>
        <v>0</v>
      </c>
      <c r="G399" s="60"/>
      <c r="H399" s="60"/>
      <c r="I399" s="60"/>
      <c r="J399" s="60"/>
      <c r="K399" s="60"/>
      <c r="L399" s="229">
        <f t="shared" si="85"/>
        <v>0</v>
      </c>
      <c r="M399" s="230">
        <f t="shared" ca="1" si="93"/>
        <v>0</v>
      </c>
      <c r="N399" s="230">
        <f t="shared" ca="1" si="94"/>
        <v>0</v>
      </c>
      <c r="O399" s="231">
        <f t="shared" ca="1" si="95"/>
        <v>0</v>
      </c>
      <c r="P399" s="232">
        <f t="shared" ca="1" si="96"/>
        <v>0</v>
      </c>
      <c r="Q399" s="233">
        <f t="shared" ca="1" si="86"/>
        <v>0</v>
      </c>
      <c r="R399" s="233">
        <f ca="1">IF(LEN(B399)&gt;0,'8'!R399-'8'!Q399,"")</f>
        <v>0</v>
      </c>
      <c r="S399" s="234"/>
      <c r="T399" s="34"/>
      <c r="U399" s="34"/>
      <c r="V399" s="34"/>
      <c r="W399" s="34"/>
      <c r="X399" s="34"/>
      <c r="Y399" s="34"/>
      <c r="Z399" s="34"/>
      <c r="AB399" s="167">
        <f>ROW()</f>
        <v>399</v>
      </c>
      <c r="AC399" s="168">
        <f t="shared" ca="1" si="69"/>
        <v>0</v>
      </c>
      <c r="AD399" s="168">
        <f t="shared" ca="1" si="70"/>
        <v>0</v>
      </c>
      <c r="AE399" s="169" t="str">
        <f t="shared" ca="1" si="87"/>
        <v>-</v>
      </c>
      <c r="AF399" s="168" t="str">
        <f t="shared" ca="1" si="88"/>
        <v>-</v>
      </c>
      <c r="AG399" s="169" t="str">
        <f t="shared" ca="1" si="89"/>
        <v>-</v>
      </c>
      <c r="AH399" s="168" t="str">
        <f t="shared" ca="1" si="90"/>
        <v>-</v>
      </c>
      <c r="AI399" s="168">
        <f t="shared" ca="1" si="91"/>
        <v>0</v>
      </c>
      <c r="AJ399" s="170">
        <f t="shared" ca="1" si="92"/>
        <v>0</v>
      </c>
      <c r="AK399" s="168">
        <f t="shared" ca="1" si="71"/>
        <v>0</v>
      </c>
      <c r="AL399" s="168">
        <f t="shared" ca="1" si="72"/>
        <v>0</v>
      </c>
    </row>
    <row r="400" spans="1:38" ht="27" customHeight="1" x14ac:dyDescent="0.2">
      <c r="A400" s="56">
        <v>385</v>
      </c>
      <c r="B400" s="309" t="str">
        <f t="shared" ca="1" si="66"/>
        <v>A385</v>
      </c>
      <c r="C400" s="309"/>
      <c r="D400" s="57" t="str">
        <f t="shared" ca="1" si="67"/>
        <v/>
      </c>
      <c r="E400" s="59" t="str">
        <f t="shared" ca="1" si="68"/>
        <v/>
      </c>
      <c r="F400" s="215">
        <f ca="1">IF(LEN(B400)&gt;0,'OBRAČUNANA OSNOVNA PLAČA'!I394,"")</f>
        <v>0</v>
      </c>
      <c r="G400" s="60"/>
      <c r="H400" s="60"/>
      <c r="I400" s="60"/>
      <c r="J400" s="60"/>
      <c r="K400" s="60"/>
      <c r="L400" s="229">
        <f t="shared" ref="L400:L463" si="97">+G400+H400+I400+J400+K400</f>
        <v>0</v>
      </c>
      <c r="M400" s="230">
        <f t="shared" ca="1" si="93"/>
        <v>0</v>
      </c>
      <c r="N400" s="230">
        <f t="shared" ca="1" si="94"/>
        <v>0</v>
      </c>
      <c r="O400" s="231">
        <f t="shared" ca="1" si="95"/>
        <v>0</v>
      </c>
      <c r="P400" s="232">
        <f t="shared" ca="1" si="96"/>
        <v>0</v>
      </c>
      <c r="Q400" s="233">
        <f t="shared" ref="Q400:Q463" ca="1" si="98">MIN(P400,R400)</f>
        <v>0</v>
      </c>
      <c r="R400" s="233">
        <f ca="1">IF(LEN(B400)&gt;0,'8'!R400-'8'!Q400,"")</f>
        <v>0</v>
      </c>
      <c r="S400" s="234"/>
      <c r="T400" s="34"/>
      <c r="U400" s="34"/>
      <c r="V400" s="34"/>
      <c r="W400" s="34"/>
      <c r="X400" s="34"/>
      <c r="Y400" s="34"/>
      <c r="Z400" s="34"/>
      <c r="AB400" s="167">
        <f>ROW()</f>
        <v>400</v>
      </c>
      <c r="AC400" s="168">
        <f t="shared" ca="1" si="69"/>
        <v>0</v>
      </c>
      <c r="AD400" s="168">
        <f t="shared" ca="1" si="70"/>
        <v>0</v>
      </c>
      <c r="AE400" s="169" t="str">
        <f t="shared" ref="AE400:AE463" ca="1" si="99">IF(AC400&gt;=AD400,"-",$L400/(5*MAX($M$1021:$M$1022)))</f>
        <v>-</v>
      </c>
      <c r="AF400" s="168" t="str">
        <f t="shared" ref="AF400:AF463" ca="1" si="100">IF(AC400&gt;=AD400,"-",$L400/(5*MAX($M$1021:$M$1022))*AK400)</f>
        <v>-</v>
      </c>
      <c r="AG400" s="169" t="str">
        <f t="shared" ref="AG400:AG463" ca="1" si="101">IF(AE400="-","-",AE400*$AF$1017)</f>
        <v>-</v>
      </c>
      <c r="AH400" s="168" t="str">
        <f t="shared" ref="AH400:AH463" ca="1" si="102">IF(AF400="-","-",AF400*$AF$1017)</f>
        <v>-</v>
      </c>
      <c r="AI400" s="168">
        <f t="shared" ref="AI400:AI463" ca="1" si="103">IF(AG400="-",0,MIN(AH400,R400))</f>
        <v>0</v>
      </c>
      <c r="AJ400" s="170">
        <f t="shared" ref="AJ400:AJ463" ca="1" si="104">+AD400-AC400</f>
        <v>0</v>
      </c>
      <c r="AK400" s="168">
        <f t="shared" ca="1" si="71"/>
        <v>0</v>
      </c>
      <c r="AL400" s="168">
        <f t="shared" ca="1" si="72"/>
        <v>0</v>
      </c>
    </row>
    <row r="401" spans="1:38" ht="27" customHeight="1" x14ac:dyDescent="0.2">
      <c r="A401" s="56">
        <v>386</v>
      </c>
      <c r="B401" s="309" t="str">
        <f t="shared" ca="1" si="66"/>
        <v>A386</v>
      </c>
      <c r="C401" s="309"/>
      <c r="D401" s="57" t="str">
        <f t="shared" ca="1" si="67"/>
        <v/>
      </c>
      <c r="E401" s="59" t="str">
        <f t="shared" ca="1" si="68"/>
        <v/>
      </c>
      <c r="F401" s="215">
        <f ca="1">IF(LEN(B401)&gt;0,'OBRAČUNANA OSNOVNA PLAČA'!I395,"")</f>
        <v>0</v>
      </c>
      <c r="G401" s="60"/>
      <c r="H401" s="60"/>
      <c r="I401" s="60"/>
      <c r="J401" s="60"/>
      <c r="K401" s="60"/>
      <c r="L401" s="229">
        <f t="shared" si="97"/>
        <v>0</v>
      </c>
      <c r="M401" s="230">
        <f t="shared" ref="M401:M464" ca="1" si="105">IF(LEN(B401)&gt;0,L401/5,"")</f>
        <v>0</v>
      </c>
      <c r="N401" s="230">
        <f t="shared" ref="N401:N464" ca="1" si="106">IF(LEN(B401)&gt;0,F401*M401,"")</f>
        <v>0</v>
      </c>
      <c r="O401" s="231">
        <f t="shared" ref="O401:O464" ca="1" si="107">IF(LEN(B401)&gt;0,M401*$P$1017,"")</f>
        <v>0</v>
      </c>
      <c r="P401" s="232">
        <f t="shared" ref="P401:P464" ca="1" si="108">IF(LEN(B401)&gt;0,F401*O401,"")</f>
        <v>0</v>
      </c>
      <c r="Q401" s="233">
        <f t="shared" ca="1" si="98"/>
        <v>0</v>
      </c>
      <c r="R401" s="233">
        <f ca="1">IF(LEN(B401)&gt;0,'8'!R401-'8'!Q401,"")</f>
        <v>0</v>
      </c>
      <c r="S401" s="234"/>
      <c r="T401" s="34"/>
      <c r="U401" s="34"/>
      <c r="V401" s="34"/>
      <c r="W401" s="34"/>
      <c r="X401" s="34"/>
      <c r="Y401" s="34"/>
      <c r="Z401" s="34"/>
      <c r="AB401" s="167">
        <f>ROW()</f>
        <v>401</v>
      </c>
      <c r="AC401" s="168">
        <f t="shared" ca="1" si="69"/>
        <v>0</v>
      </c>
      <c r="AD401" s="168">
        <f t="shared" ca="1" si="70"/>
        <v>0</v>
      </c>
      <c r="AE401" s="169" t="str">
        <f t="shared" ca="1" si="99"/>
        <v>-</v>
      </c>
      <c r="AF401" s="168" t="str">
        <f t="shared" ca="1" si="100"/>
        <v>-</v>
      </c>
      <c r="AG401" s="169" t="str">
        <f t="shared" ca="1" si="101"/>
        <v>-</v>
      </c>
      <c r="AH401" s="168" t="str">
        <f t="shared" ca="1" si="102"/>
        <v>-</v>
      </c>
      <c r="AI401" s="168">
        <f t="shared" ca="1" si="103"/>
        <v>0</v>
      </c>
      <c r="AJ401" s="170">
        <f t="shared" ca="1" si="104"/>
        <v>0</v>
      </c>
      <c r="AK401" s="168">
        <f t="shared" ca="1" si="71"/>
        <v>0</v>
      </c>
      <c r="AL401" s="168">
        <f t="shared" ca="1" si="72"/>
        <v>0</v>
      </c>
    </row>
    <row r="402" spans="1:38" ht="27" customHeight="1" x14ac:dyDescent="0.2">
      <c r="A402" s="56">
        <v>387</v>
      </c>
      <c r="B402" s="309" t="str">
        <f t="shared" ca="1" si="66"/>
        <v>A387</v>
      </c>
      <c r="C402" s="309"/>
      <c r="D402" s="57" t="str">
        <f t="shared" ca="1" si="67"/>
        <v/>
      </c>
      <c r="E402" s="59" t="str">
        <f t="shared" ca="1" si="68"/>
        <v/>
      </c>
      <c r="F402" s="215">
        <f ca="1">IF(LEN(B402)&gt;0,'OBRAČUNANA OSNOVNA PLAČA'!I396,"")</f>
        <v>0</v>
      </c>
      <c r="G402" s="60"/>
      <c r="H402" s="60"/>
      <c r="I402" s="60"/>
      <c r="J402" s="60"/>
      <c r="K402" s="60"/>
      <c r="L402" s="229">
        <f t="shared" si="97"/>
        <v>0</v>
      </c>
      <c r="M402" s="230">
        <f t="shared" ca="1" si="105"/>
        <v>0</v>
      </c>
      <c r="N402" s="230">
        <f t="shared" ca="1" si="106"/>
        <v>0</v>
      </c>
      <c r="O402" s="231">
        <f t="shared" ca="1" si="107"/>
        <v>0</v>
      </c>
      <c r="P402" s="232">
        <f t="shared" ca="1" si="108"/>
        <v>0</v>
      </c>
      <c r="Q402" s="233">
        <f t="shared" ca="1" si="98"/>
        <v>0</v>
      </c>
      <c r="R402" s="233">
        <f ca="1">IF(LEN(B402)&gt;0,'8'!R402-'8'!Q402,"")</f>
        <v>0</v>
      </c>
      <c r="S402" s="234"/>
      <c r="T402" s="34"/>
      <c r="U402" s="34"/>
      <c r="V402" s="34"/>
      <c r="W402" s="34"/>
      <c r="X402" s="34"/>
      <c r="Y402" s="34"/>
      <c r="Z402" s="34"/>
      <c r="AB402" s="167">
        <f>ROW()</f>
        <v>402</v>
      </c>
      <c r="AC402" s="168">
        <f t="shared" ca="1" si="69"/>
        <v>0</v>
      </c>
      <c r="AD402" s="168">
        <f t="shared" ca="1" si="70"/>
        <v>0</v>
      </c>
      <c r="AE402" s="169" t="str">
        <f t="shared" ca="1" si="99"/>
        <v>-</v>
      </c>
      <c r="AF402" s="168" t="str">
        <f t="shared" ca="1" si="100"/>
        <v>-</v>
      </c>
      <c r="AG402" s="169" t="str">
        <f t="shared" ca="1" si="101"/>
        <v>-</v>
      </c>
      <c r="AH402" s="168" t="str">
        <f t="shared" ca="1" si="102"/>
        <v>-</v>
      </c>
      <c r="AI402" s="168">
        <f t="shared" ca="1" si="103"/>
        <v>0</v>
      </c>
      <c r="AJ402" s="170">
        <f t="shared" ca="1" si="104"/>
        <v>0</v>
      </c>
      <c r="AK402" s="168">
        <f t="shared" ca="1" si="71"/>
        <v>0</v>
      </c>
      <c r="AL402" s="168">
        <f t="shared" ca="1" si="72"/>
        <v>0</v>
      </c>
    </row>
    <row r="403" spans="1:38" ht="27" customHeight="1" x14ac:dyDescent="0.2">
      <c r="A403" s="56">
        <v>388</v>
      </c>
      <c r="B403" s="309" t="str">
        <f t="shared" ca="1" si="66"/>
        <v>A388</v>
      </c>
      <c r="C403" s="309"/>
      <c r="D403" s="57" t="str">
        <f t="shared" ca="1" si="67"/>
        <v/>
      </c>
      <c r="E403" s="59" t="str">
        <f t="shared" ca="1" si="68"/>
        <v/>
      </c>
      <c r="F403" s="215">
        <f ca="1">IF(LEN(B403)&gt;0,'OBRAČUNANA OSNOVNA PLAČA'!I397,"")</f>
        <v>0</v>
      </c>
      <c r="G403" s="60"/>
      <c r="H403" s="60"/>
      <c r="I403" s="60"/>
      <c r="J403" s="60"/>
      <c r="K403" s="60"/>
      <c r="L403" s="229">
        <f t="shared" si="97"/>
        <v>0</v>
      </c>
      <c r="M403" s="230">
        <f t="shared" ca="1" si="105"/>
        <v>0</v>
      </c>
      <c r="N403" s="230">
        <f t="shared" ca="1" si="106"/>
        <v>0</v>
      </c>
      <c r="O403" s="231">
        <f t="shared" ca="1" si="107"/>
        <v>0</v>
      </c>
      <c r="P403" s="232">
        <f t="shared" ca="1" si="108"/>
        <v>0</v>
      </c>
      <c r="Q403" s="233">
        <f t="shared" ca="1" si="98"/>
        <v>0</v>
      </c>
      <c r="R403" s="233">
        <f ca="1">IF(LEN(B403)&gt;0,'8'!R403-'8'!Q403,"")</f>
        <v>0</v>
      </c>
      <c r="S403" s="234"/>
      <c r="T403" s="34"/>
      <c r="U403" s="34"/>
      <c r="V403" s="34"/>
      <c r="W403" s="34"/>
      <c r="X403" s="34"/>
      <c r="Y403" s="34"/>
      <c r="Z403" s="34"/>
      <c r="AB403" s="167">
        <f>ROW()</f>
        <v>403</v>
      </c>
      <c r="AC403" s="168">
        <f t="shared" ca="1" si="69"/>
        <v>0</v>
      </c>
      <c r="AD403" s="168">
        <f t="shared" ca="1" si="70"/>
        <v>0</v>
      </c>
      <c r="AE403" s="169" t="str">
        <f t="shared" ca="1" si="99"/>
        <v>-</v>
      </c>
      <c r="AF403" s="168" t="str">
        <f t="shared" ca="1" si="100"/>
        <v>-</v>
      </c>
      <c r="AG403" s="169" t="str">
        <f t="shared" ca="1" si="101"/>
        <v>-</v>
      </c>
      <c r="AH403" s="168" t="str">
        <f t="shared" ca="1" si="102"/>
        <v>-</v>
      </c>
      <c r="AI403" s="168">
        <f t="shared" ca="1" si="103"/>
        <v>0</v>
      </c>
      <c r="AJ403" s="170">
        <f t="shared" ca="1" si="104"/>
        <v>0</v>
      </c>
      <c r="AK403" s="168">
        <f t="shared" ca="1" si="71"/>
        <v>0</v>
      </c>
      <c r="AL403" s="168">
        <f t="shared" ca="1" si="72"/>
        <v>0</v>
      </c>
    </row>
    <row r="404" spans="1:38" ht="27" customHeight="1" x14ac:dyDescent="0.2">
      <c r="A404" s="56">
        <v>389</v>
      </c>
      <c r="B404" s="309" t="str">
        <f t="shared" ca="1" si="66"/>
        <v>A389</v>
      </c>
      <c r="C404" s="309"/>
      <c r="D404" s="57" t="str">
        <f t="shared" ca="1" si="67"/>
        <v/>
      </c>
      <c r="E404" s="59" t="str">
        <f t="shared" ca="1" si="68"/>
        <v/>
      </c>
      <c r="F404" s="215">
        <f ca="1">IF(LEN(B404)&gt;0,'OBRAČUNANA OSNOVNA PLAČA'!I398,"")</f>
        <v>0</v>
      </c>
      <c r="G404" s="60"/>
      <c r="H404" s="60"/>
      <c r="I404" s="60"/>
      <c r="J404" s="60"/>
      <c r="K404" s="60"/>
      <c r="L404" s="229">
        <f t="shared" si="97"/>
        <v>0</v>
      </c>
      <c r="M404" s="230">
        <f t="shared" ca="1" si="105"/>
        <v>0</v>
      </c>
      <c r="N404" s="230">
        <f t="shared" ca="1" si="106"/>
        <v>0</v>
      </c>
      <c r="O404" s="231">
        <f t="shared" ca="1" si="107"/>
        <v>0</v>
      </c>
      <c r="P404" s="232">
        <f t="shared" ca="1" si="108"/>
        <v>0</v>
      </c>
      <c r="Q404" s="233">
        <f t="shared" ca="1" si="98"/>
        <v>0</v>
      </c>
      <c r="R404" s="233">
        <f ca="1">IF(LEN(B404)&gt;0,'8'!R404-'8'!Q404,"")</f>
        <v>0</v>
      </c>
      <c r="S404" s="234"/>
      <c r="T404" s="34"/>
      <c r="U404" s="34"/>
      <c r="V404" s="34"/>
      <c r="W404" s="34"/>
      <c r="X404" s="34"/>
      <c r="Y404" s="34"/>
      <c r="Z404" s="34"/>
      <c r="AB404" s="167">
        <f>ROW()</f>
        <v>404</v>
      </c>
      <c r="AC404" s="168">
        <f t="shared" ca="1" si="69"/>
        <v>0</v>
      </c>
      <c r="AD404" s="168">
        <f t="shared" ca="1" si="70"/>
        <v>0</v>
      </c>
      <c r="AE404" s="169" t="str">
        <f t="shared" ca="1" si="99"/>
        <v>-</v>
      </c>
      <c r="AF404" s="168" t="str">
        <f t="shared" ca="1" si="100"/>
        <v>-</v>
      </c>
      <c r="AG404" s="169" t="str">
        <f t="shared" ca="1" si="101"/>
        <v>-</v>
      </c>
      <c r="AH404" s="168" t="str">
        <f t="shared" ca="1" si="102"/>
        <v>-</v>
      </c>
      <c r="AI404" s="168">
        <f t="shared" ca="1" si="103"/>
        <v>0</v>
      </c>
      <c r="AJ404" s="170">
        <f t="shared" ca="1" si="104"/>
        <v>0</v>
      </c>
      <c r="AK404" s="168">
        <f t="shared" ca="1" si="71"/>
        <v>0</v>
      </c>
      <c r="AL404" s="168">
        <f t="shared" ca="1" si="72"/>
        <v>0</v>
      </c>
    </row>
    <row r="405" spans="1:38" ht="27" customHeight="1" x14ac:dyDescent="0.2">
      <c r="A405" s="56">
        <v>390</v>
      </c>
      <c r="B405" s="309" t="str">
        <f t="shared" ca="1" si="66"/>
        <v>A390</v>
      </c>
      <c r="C405" s="309"/>
      <c r="D405" s="57" t="str">
        <f t="shared" ca="1" si="67"/>
        <v/>
      </c>
      <c r="E405" s="59" t="str">
        <f t="shared" ca="1" si="68"/>
        <v/>
      </c>
      <c r="F405" s="215">
        <f ca="1">IF(LEN(B405)&gt;0,'OBRAČUNANA OSNOVNA PLAČA'!I399,"")</f>
        <v>0</v>
      </c>
      <c r="G405" s="60"/>
      <c r="H405" s="60"/>
      <c r="I405" s="60"/>
      <c r="J405" s="60"/>
      <c r="K405" s="60"/>
      <c r="L405" s="229">
        <f t="shared" si="97"/>
        <v>0</v>
      </c>
      <c r="M405" s="230">
        <f t="shared" ca="1" si="105"/>
        <v>0</v>
      </c>
      <c r="N405" s="230">
        <f t="shared" ca="1" si="106"/>
        <v>0</v>
      </c>
      <c r="O405" s="231">
        <f t="shared" ca="1" si="107"/>
        <v>0</v>
      </c>
      <c r="P405" s="232">
        <f t="shared" ca="1" si="108"/>
        <v>0</v>
      </c>
      <c r="Q405" s="233">
        <f t="shared" ca="1" si="98"/>
        <v>0</v>
      </c>
      <c r="R405" s="233">
        <f ca="1">IF(LEN(B405)&gt;0,'8'!R405-'8'!Q405,"")</f>
        <v>0</v>
      </c>
      <c r="S405" s="234"/>
      <c r="T405" s="34"/>
      <c r="U405" s="34"/>
      <c r="V405" s="34"/>
      <c r="W405" s="34"/>
      <c r="X405" s="34"/>
      <c r="Y405" s="34"/>
      <c r="Z405" s="34"/>
      <c r="AB405" s="167">
        <f>ROW()</f>
        <v>405</v>
      </c>
      <c r="AC405" s="168">
        <f t="shared" ca="1" si="69"/>
        <v>0</v>
      </c>
      <c r="AD405" s="168">
        <f t="shared" ca="1" si="70"/>
        <v>0</v>
      </c>
      <c r="AE405" s="169" t="str">
        <f t="shared" ca="1" si="99"/>
        <v>-</v>
      </c>
      <c r="AF405" s="168" t="str">
        <f t="shared" ca="1" si="100"/>
        <v>-</v>
      </c>
      <c r="AG405" s="169" t="str">
        <f t="shared" ca="1" si="101"/>
        <v>-</v>
      </c>
      <c r="AH405" s="168" t="str">
        <f t="shared" ca="1" si="102"/>
        <v>-</v>
      </c>
      <c r="AI405" s="168">
        <f t="shared" ca="1" si="103"/>
        <v>0</v>
      </c>
      <c r="AJ405" s="170">
        <f t="shared" ca="1" si="104"/>
        <v>0</v>
      </c>
      <c r="AK405" s="168">
        <f t="shared" ca="1" si="71"/>
        <v>0</v>
      </c>
      <c r="AL405" s="168">
        <f t="shared" ca="1" si="72"/>
        <v>0</v>
      </c>
    </row>
    <row r="406" spans="1:38" ht="27" customHeight="1" x14ac:dyDescent="0.2">
      <c r="A406" s="56">
        <v>391</v>
      </c>
      <c r="B406" s="309" t="str">
        <f t="shared" ca="1" si="66"/>
        <v>A391</v>
      </c>
      <c r="C406" s="309"/>
      <c r="D406" s="57" t="str">
        <f t="shared" ca="1" si="67"/>
        <v/>
      </c>
      <c r="E406" s="59" t="str">
        <f t="shared" ca="1" si="68"/>
        <v/>
      </c>
      <c r="F406" s="215">
        <f ca="1">IF(LEN(B406)&gt;0,'OBRAČUNANA OSNOVNA PLAČA'!I400,"")</f>
        <v>0</v>
      </c>
      <c r="G406" s="60"/>
      <c r="H406" s="60"/>
      <c r="I406" s="60"/>
      <c r="J406" s="60"/>
      <c r="K406" s="60"/>
      <c r="L406" s="229">
        <f t="shared" si="97"/>
        <v>0</v>
      </c>
      <c r="M406" s="230">
        <f t="shared" ca="1" si="105"/>
        <v>0</v>
      </c>
      <c r="N406" s="230">
        <f t="shared" ca="1" si="106"/>
        <v>0</v>
      </c>
      <c r="O406" s="231">
        <f t="shared" ca="1" si="107"/>
        <v>0</v>
      </c>
      <c r="P406" s="232">
        <f t="shared" ca="1" si="108"/>
        <v>0</v>
      </c>
      <c r="Q406" s="233">
        <f t="shared" ca="1" si="98"/>
        <v>0</v>
      </c>
      <c r="R406" s="233">
        <f ca="1">IF(LEN(B406)&gt;0,'8'!R406-'8'!Q406,"")</f>
        <v>0</v>
      </c>
      <c r="S406" s="234"/>
      <c r="T406" s="34"/>
      <c r="U406" s="34"/>
      <c r="V406" s="34"/>
      <c r="W406" s="34"/>
      <c r="X406" s="34"/>
      <c r="Y406" s="34"/>
      <c r="Z406" s="34"/>
      <c r="AB406" s="167">
        <f>ROW()</f>
        <v>406</v>
      </c>
      <c r="AC406" s="168">
        <f t="shared" ca="1" si="69"/>
        <v>0</v>
      </c>
      <c r="AD406" s="168">
        <f t="shared" ca="1" si="70"/>
        <v>0</v>
      </c>
      <c r="AE406" s="169" t="str">
        <f t="shared" ca="1" si="99"/>
        <v>-</v>
      </c>
      <c r="AF406" s="168" t="str">
        <f t="shared" ca="1" si="100"/>
        <v>-</v>
      </c>
      <c r="AG406" s="169" t="str">
        <f t="shared" ca="1" si="101"/>
        <v>-</v>
      </c>
      <c r="AH406" s="168" t="str">
        <f t="shared" ca="1" si="102"/>
        <v>-</v>
      </c>
      <c r="AI406" s="168">
        <f t="shared" ca="1" si="103"/>
        <v>0</v>
      </c>
      <c r="AJ406" s="170">
        <f t="shared" ca="1" si="104"/>
        <v>0</v>
      </c>
      <c r="AK406" s="168">
        <f t="shared" ca="1" si="71"/>
        <v>0</v>
      </c>
      <c r="AL406" s="168">
        <f t="shared" ca="1" si="72"/>
        <v>0</v>
      </c>
    </row>
    <row r="407" spans="1:38" ht="27" customHeight="1" x14ac:dyDescent="0.2">
      <c r="A407" s="56">
        <v>392</v>
      </c>
      <c r="B407" s="309" t="str">
        <f t="shared" ca="1" si="66"/>
        <v>A392</v>
      </c>
      <c r="C407" s="309"/>
      <c r="D407" s="57" t="str">
        <f t="shared" ca="1" si="67"/>
        <v/>
      </c>
      <c r="E407" s="59" t="str">
        <f t="shared" ca="1" si="68"/>
        <v/>
      </c>
      <c r="F407" s="215">
        <f ca="1">IF(LEN(B407)&gt;0,'OBRAČUNANA OSNOVNA PLAČA'!I401,"")</f>
        <v>0</v>
      </c>
      <c r="G407" s="60"/>
      <c r="H407" s="60"/>
      <c r="I407" s="60"/>
      <c r="J407" s="60"/>
      <c r="K407" s="60"/>
      <c r="L407" s="229">
        <f t="shared" si="97"/>
        <v>0</v>
      </c>
      <c r="M407" s="230">
        <f t="shared" ca="1" si="105"/>
        <v>0</v>
      </c>
      <c r="N407" s="230">
        <f t="shared" ca="1" si="106"/>
        <v>0</v>
      </c>
      <c r="O407" s="231">
        <f t="shared" ca="1" si="107"/>
        <v>0</v>
      </c>
      <c r="P407" s="232">
        <f t="shared" ca="1" si="108"/>
        <v>0</v>
      </c>
      <c r="Q407" s="233">
        <f t="shared" ca="1" si="98"/>
        <v>0</v>
      </c>
      <c r="R407" s="233">
        <f ca="1">IF(LEN(B407)&gt;0,'8'!R407-'8'!Q407,"")</f>
        <v>0</v>
      </c>
      <c r="S407" s="234"/>
      <c r="T407" s="34"/>
      <c r="U407" s="34"/>
      <c r="V407" s="34"/>
      <c r="W407" s="34"/>
      <c r="X407" s="34"/>
      <c r="Y407" s="34"/>
      <c r="Z407" s="34"/>
      <c r="AB407" s="167">
        <f>ROW()</f>
        <v>407</v>
      </c>
      <c r="AC407" s="168">
        <f t="shared" ca="1" si="69"/>
        <v>0</v>
      </c>
      <c r="AD407" s="168">
        <f t="shared" ca="1" si="70"/>
        <v>0</v>
      </c>
      <c r="AE407" s="169" t="str">
        <f t="shared" ca="1" si="99"/>
        <v>-</v>
      </c>
      <c r="AF407" s="168" t="str">
        <f t="shared" ca="1" si="100"/>
        <v>-</v>
      </c>
      <c r="AG407" s="169" t="str">
        <f t="shared" ca="1" si="101"/>
        <v>-</v>
      </c>
      <c r="AH407" s="168" t="str">
        <f t="shared" ca="1" si="102"/>
        <v>-</v>
      </c>
      <c r="AI407" s="168">
        <f t="shared" ca="1" si="103"/>
        <v>0</v>
      </c>
      <c r="AJ407" s="170">
        <f t="shared" ca="1" si="104"/>
        <v>0</v>
      </c>
      <c r="AK407" s="168">
        <f t="shared" ca="1" si="71"/>
        <v>0</v>
      </c>
      <c r="AL407" s="168">
        <f t="shared" ca="1" si="72"/>
        <v>0</v>
      </c>
    </row>
    <row r="408" spans="1:38" ht="27" customHeight="1" x14ac:dyDescent="0.2">
      <c r="A408" s="56">
        <v>393</v>
      </c>
      <c r="B408" s="309" t="str">
        <f t="shared" ca="1" si="66"/>
        <v>A393</v>
      </c>
      <c r="C408" s="309"/>
      <c r="D408" s="57" t="str">
        <f t="shared" ca="1" si="67"/>
        <v/>
      </c>
      <c r="E408" s="59" t="str">
        <f t="shared" ca="1" si="68"/>
        <v/>
      </c>
      <c r="F408" s="215">
        <f ca="1">IF(LEN(B408)&gt;0,'OBRAČUNANA OSNOVNA PLAČA'!I402,"")</f>
        <v>0</v>
      </c>
      <c r="G408" s="60"/>
      <c r="H408" s="60"/>
      <c r="I408" s="60"/>
      <c r="J408" s="60"/>
      <c r="K408" s="60"/>
      <c r="L408" s="229">
        <f t="shared" si="97"/>
        <v>0</v>
      </c>
      <c r="M408" s="230">
        <f t="shared" ca="1" si="105"/>
        <v>0</v>
      </c>
      <c r="N408" s="230">
        <f t="shared" ca="1" si="106"/>
        <v>0</v>
      </c>
      <c r="O408" s="231">
        <f t="shared" ca="1" si="107"/>
        <v>0</v>
      </c>
      <c r="P408" s="232">
        <f t="shared" ca="1" si="108"/>
        <v>0</v>
      </c>
      <c r="Q408" s="233">
        <f t="shared" ca="1" si="98"/>
        <v>0</v>
      </c>
      <c r="R408" s="233">
        <f ca="1">IF(LEN(B408)&gt;0,'8'!R408-'8'!Q408,"")</f>
        <v>0</v>
      </c>
      <c r="S408" s="234"/>
      <c r="T408" s="34"/>
      <c r="U408" s="34"/>
      <c r="V408" s="34"/>
      <c r="W408" s="34"/>
      <c r="X408" s="34"/>
      <c r="Y408" s="34"/>
      <c r="Z408" s="34"/>
      <c r="AB408" s="167">
        <f>ROW()</f>
        <v>408</v>
      </c>
      <c r="AC408" s="168">
        <f t="shared" ca="1" si="69"/>
        <v>0</v>
      </c>
      <c r="AD408" s="168">
        <f t="shared" ca="1" si="70"/>
        <v>0</v>
      </c>
      <c r="AE408" s="169" t="str">
        <f t="shared" ca="1" si="99"/>
        <v>-</v>
      </c>
      <c r="AF408" s="168" t="str">
        <f t="shared" ca="1" si="100"/>
        <v>-</v>
      </c>
      <c r="AG408" s="169" t="str">
        <f t="shared" ca="1" si="101"/>
        <v>-</v>
      </c>
      <c r="AH408" s="168" t="str">
        <f t="shared" ca="1" si="102"/>
        <v>-</v>
      </c>
      <c r="AI408" s="168">
        <f t="shared" ca="1" si="103"/>
        <v>0</v>
      </c>
      <c r="AJ408" s="170">
        <f t="shared" ca="1" si="104"/>
        <v>0</v>
      </c>
      <c r="AK408" s="168">
        <f t="shared" ca="1" si="71"/>
        <v>0</v>
      </c>
      <c r="AL408" s="168">
        <f t="shared" ca="1" si="72"/>
        <v>0</v>
      </c>
    </row>
    <row r="409" spans="1:38" ht="27" customHeight="1" x14ac:dyDescent="0.2">
      <c r="A409" s="56">
        <v>394</v>
      </c>
      <c r="B409" s="309" t="str">
        <f t="shared" ca="1" si="66"/>
        <v>A394</v>
      </c>
      <c r="C409" s="309"/>
      <c r="D409" s="57" t="str">
        <f t="shared" ca="1" si="67"/>
        <v/>
      </c>
      <c r="E409" s="59" t="str">
        <f t="shared" ca="1" si="68"/>
        <v/>
      </c>
      <c r="F409" s="215">
        <f ca="1">IF(LEN(B409)&gt;0,'OBRAČUNANA OSNOVNA PLAČA'!I403,"")</f>
        <v>0</v>
      </c>
      <c r="G409" s="60"/>
      <c r="H409" s="60"/>
      <c r="I409" s="60"/>
      <c r="J409" s="60"/>
      <c r="K409" s="60"/>
      <c r="L409" s="229">
        <f t="shared" si="97"/>
        <v>0</v>
      </c>
      <c r="M409" s="230">
        <f t="shared" ca="1" si="105"/>
        <v>0</v>
      </c>
      <c r="N409" s="230">
        <f t="shared" ca="1" si="106"/>
        <v>0</v>
      </c>
      <c r="O409" s="231">
        <f t="shared" ca="1" si="107"/>
        <v>0</v>
      </c>
      <c r="P409" s="232">
        <f t="shared" ca="1" si="108"/>
        <v>0</v>
      </c>
      <c r="Q409" s="233">
        <f t="shared" ca="1" si="98"/>
        <v>0</v>
      </c>
      <c r="R409" s="233">
        <f ca="1">IF(LEN(B409)&gt;0,'8'!R409-'8'!Q409,"")</f>
        <v>0</v>
      </c>
      <c r="S409" s="234"/>
      <c r="T409" s="34"/>
      <c r="U409" s="34"/>
      <c r="V409" s="34"/>
      <c r="W409" s="34"/>
      <c r="X409" s="34"/>
      <c r="Y409" s="34"/>
      <c r="Z409" s="34"/>
      <c r="AB409" s="167">
        <f>ROW()</f>
        <v>409</v>
      </c>
      <c r="AC409" s="168">
        <f t="shared" ca="1" si="69"/>
        <v>0</v>
      </c>
      <c r="AD409" s="168">
        <f t="shared" ca="1" si="70"/>
        <v>0</v>
      </c>
      <c r="AE409" s="169" t="str">
        <f t="shared" ca="1" si="99"/>
        <v>-</v>
      </c>
      <c r="AF409" s="168" t="str">
        <f t="shared" ca="1" si="100"/>
        <v>-</v>
      </c>
      <c r="AG409" s="169" t="str">
        <f t="shared" ca="1" si="101"/>
        <v>-</v>
      </c>
      <c r="AH409" s="168" t="str">
        <f t="shared" ca="1" si="102"/>
        <v>-</v>
      </c>
      <c r="AI409" s="168">
        <f t="shared" ca="1" si="103"/>
        <v>0</v>
      </c>
      <c r="AJ409" s="170">
        <f t="shared" ca="1" si="104"/>
        <v>0</v>
      </c>
      <c r="AK409" s="168">
        <f t="shared" ca="1" si="71"/>
        <v>0</v>
      </c>
      <c r="AL409" s="168">
        <f t="shared" ca="1" si="72"/>
        <v>0</v>
      </c>
    </row>
    <row r="410" spans="1:38" ht="27" customHeight="1" x14ac:dyDescent="0.2">
      <c r="A410" s="56">
        <v>395</v>
      </c>
      <c r="B410" s="309" t="str">
        <f t="shared" ca="1" si="66"/>
        <v>A395</v>
      </c>
      <c r="C410" s="309"/>
      <c r="D410" s="57" t="str">
        <f t="shared" ca="1" si="67"/>
        <v/>
      </c>
      <c r="E410" s="59" t="str">
        <f t="shared" ca="1" si="68"/>
        <v/>
      </c>
      <c r="F410" s="215">
        <f ca="1">IF(LEN(B410)&gt;0,'OBRAČUNANA OSNOVNA PLAČA'!I404,"")</f>
        <v>0</v>
      </c>
      <c r="G410" s="60"/>
      <c r="H410" s="60"/>
      <c r="I410" s="60"/>
      <c r="J410" s="60"/>
      <c r="K410" s="60"/>
      <c r="L410" s="229">
        <f t="shared" si="97"/>
        <v>0</v>
      </c>
      <c r="M410" s="230">
        <f t="shared" ca="1" si="105"/>
        <v>0</v>
      </c>
      <c r="N410" s="230">
        <f t="shared" ca="1" si="106"/>
        <v>0</v>
      </c>
      <c r="O410" s="231">
        <f t="shared" ca="1" si="107"/>
        <v>0</v>
      </c>
      <c r="P410" s="232">
        <f t="shared" ca="1" si="108"/>
        <v>0</v>
      </c>
      <c r="Q410" s="233">
        <f t="shared" ca="1" si="98"/>
        <v>0</v>
      </c>
      <c r="R410" s="233">
        <f ca="1">IF(LEN(B410)&gt;0,'8'!R410-'8'!Q410,"")</f>
        <v>0</v>
      </c>
      <c r="S410" s="234"/>
      <c r="T410" s="34"/>
      <c r="U410" s="34"/>
      <c r="V410" s="34"/>
      <c r="W410" s="34"/>
      <c r="X410" s="34"/>
      <c r="Y410" s="34"/>
      <c r="Z410" s="34"/>
      <c r="AB410" s="167">
        <f>ROW()</f>
        <v>410</v>
      </c>
      <c r="AC410" s="168">
        <f t="shared" ca="1" si="69"/>
        <v>0</v>
      </c>
      <c r="AD410" s="168">
        <f t="shared" ca="1" si="70"/>
        <v>0</v>
      </c>
      <c r="AE410" s="169" t="str">
        <f t="shared" ca="1" si="99"/>
        <v>-</v>
      </c>
      <c r="AF410" s="168" t="str">
        <f t="shared" ca="1" si="100"/>
        <v>-</v>
      </c>
      <c r="AG410" s="169" t="str">
        <f t="shared" ca="1" si="101"/>
        <v>-</v>
      </c>
      <c r="AH410" s="168" t="str">
        <f t="shared" ca="1" si="102"/>
        <v>-</v>
      </c>
      <c r="AI410" s="168">
        <f t="shared" ca="1" si="103"/>
        <v>0</v>
      </c>
      <c r="AJ410" s="170">
        <f t="shared" ca="1" si="104"/>
        <v>0</v>
      </c>
      <c r="AK410" s="168">
        <f t="shared" ca="1" si="71"/>
        <v>0</v>
      </c>
      <c r="AL410" s="168">
        <f t="shared" ca="1" si="72"/>
        <v>0</v>
      </c>
    </row>
    <row r="411" spans="1:38" ht="27" customHeight="1" x14ac:dyDescent="0.2">
      <c r="A411" s="56">
        <v>396</v>
      </c>
      <c r="B411" s="309" t="str">
        <f t="shared" ca="1" si="66"/>
        <v>A396</v>
      </c>
      <c r="C411" s="309"/>
      <c r="D411" s="57" t="str">
        <f t="shared" ca="1" si="67"/>
        <v/>
      </c>
      <c r="E411" s="59" t="str">
        <f t="shared" ca="1" si="68"/>
        <v/>
      </c>
      <c r="F411" s="215">
        <f ca="1">IF(LEN(B411)&gt;0,'OBRAČUNANA OSNOVNA PLAČA'!I405,"")</f>
        <v>0</v>
      </c>
      <c r="G411" s="60"/>
      <c r="H411" s="60"/>
      <c r="I411" s="60"/>
      <c r="J411" s="60"/>
      <c r="K411" s="60"/>
      <c r="L411" s="229">
        <f t="shared" si="97"/>
        <v>0</v>
      </c>
      <c r="M411" s="230">
        <f t="shared" ca="1" si="105"/>
        <v>0</v>
      </c>
      <c r="N411" s="230">
        <f t="shared" ca="1" si="106"/>
        <v>0</v>
      </c>
      <c r="O411" s="231">
        <f t="shared" ca="1" si="107"/>
        <v>0</v>
      </c>
      <c r="P411" s="232">
        <f t="shared" ca="1" si="108"/>
        <v>0</v>
      </c>
      <c r="Q411" s="233">
        <f t="shared" ca="1" si="98"/>
        <v>0</v>
      </c>
      <c r="R411" s="233">
        <f ca="1">IF(LEN(B411)&gt;0,'8'!R411-'8'!Q411,"")</f>
        <v>0</v>
      </c>
      <c r="S411" s="234"/>
      <c r="T411" s="34"/>
      <c r="U411" s="34"/>
      <c r="V411" s="34"/>
      <c r="W411" s="34"/>
      <c r="X411" s="34"/>
      <c r="Y411" s="34"/>
      <c r="Z411" s="34"/>
      <c r="AB411" s="167">
        <f>ROW()</f>
        <v>411</v>
      </c>
      <c r="AC411" s="168">
        <f t="shared" ca="1" si="69"/>
        <v>0</v>
      </c>
      <c r="AD411" s="168">
        <f t="shared" ca="1" si="70"/>
        <v>0</v>
      </c>
      <c r="AE411" s="169" t="str">
        <f t="shared" ca="1" si="99"/>
        <v>-</v>
      </c>
      <c r="AF411" s="168" t="str">
        <f t="shared" ca="1" si="100"/>
        <v>-</v>
      </c>
      <c r="AG411" s="169" t="str">
        <f t="shared" ca="1" si="101"/>
        <v>-</v>
      </c>
      <c r="AH411" s="168" t="str">
        <f t="shared" ca="1" si="102"/>
        <v>-</v>
      </c>
      <c r="AI411" s="168">
        <f t="shared" ca="1" si="103"/>
        <v>0</v>
      </c>
      <c r="AJ411" s="170">
        <f t="shared" ca="1" si="104"/>
        <v>0</v>
      </c>
      <c r="AK411" s="168">
        <f t="shared" ca="1" si="71"/>
        <v>0</v>
      </c>
      <c r="AL411" s="168">
        <f t="shared" ca="1" si="72"/>
        <v>0</v>
      </c>
    </row>
    <row r="412" spans="1:38" ht="27" customHeight="1" x14ac:dyDescent="0.2">
      <c r="A412" s="56">
        <v>397</v>
      </c>
      <c r="B412" s="309" t="str">
        <f t="shared" ca="1" si="66"/>
        <v>A397</v>
      </c>
      <c r="C412" s="309"/>
      <c r="D412" s="57" t="str">
        <f t="shared" ca="1" si="67"/>
        <v/>
      </c>
      <c r="E412" s="59" t="str">
        <f t="shared" ca="1" si="68"/>
        <v/>
      </c>
      <c r="F412" s="215">
        <f ca="1">IF(LEN(B412)&gt;0,'OBRAČUNANA OSNOVNA PLAČA'!I406,"")</f>
        <v>0</v>
      </c>
      <c r="G412" s="60"/>
      <c r="H412" s="60"/>
      <c r="I412" s="60"/>
      <c r="J412" s="60"/>
      <c r="K412" s="60"/>
      <c r="L412" s="229">
        <f t="shared" si="97"/>
        <v>0</v>
      </c>
      <c r="M412" s="230">
        <f t="shared" ca="1" si="105"/>
        <v>0</v>
      </c>
      <c r="N412" s="230">
        <f t="shared" ca="1" si="106"/>
        <v>0</v>
      </c>
      <c r="O412" s="231">
        <f t="shared" ca="1" si="107"/>
        <v>0</v>
      </c>
      <c r="P412" s="232">
        <f t="shared" ca="1" si="108"/>
        <v>0</v>
      </c>
      <c r="Q412" s="233">
        <f t="shared" ca="1" si="98"/>
        <v>0</v>
      </c>
      <c r="R412" s="233">
        <f ca="1">IF(LEN(B412)&gt;0,'8'!R412-'8'!Q412,"")</f>
        <v>0</v>
      </c>
      <c r="S412" s="234"/>
      <c r="T412" s="34"/>
      <c r="U412" s="34"/>
      <c r="V412" s="34"/>
      <c r="W412" s="34"/>
      <c r="X412" s="34"/>
      <c r="Y412" s="34"/>
      <c r="Z412" s="34"/>
      <c r="AB412" s="167">
        <f>ROW()</f>
        <v>412</v>
      </c>
      <c r="AC412" s="168">
        <f t="shared" ca="1" si="69"/>
        <v>0</v>
      </c>
      <c r="AD412" s="168">
        <f t="shared" ca="1" si="70"/>
        <v>0</v>
      </c>
      <c r="AE412" s="169" t="str">
        <f t="shared" ca="1" si="99"/>
        <v>-</v>
      </c>
      <c r="AF412" s="168" t="str">
        <f t="shared" ca="1" si="100"/>
        <v>-</v>
      </c>
      <c r="AG412" s="169" t="str">
        <f t="shared" ca="1" si="101"/>
        <v>-</v>
      </c>
      <c r="AH412" s="168" t="str">
        <f t="shared" ca="1" si="102"/>
        <v>-</v>
      </c>
      <c r="AI412" s="168">
        <f t="shared" ca="1" si="103"/>
        <v>0</v>
      </c>
      <c r="AJ412" s="170">
        <f t="shared" ca="1" si="104"/>
        <v>0</v>
      </c>
      <c r="AK412" s="168">
        <f t="shared" ca="1" si="71"/>
        <v>0</v>
      </c>
      <c r="AL412" s="168">
        <f t="shared" ca="1" si="72"/>
        <v>0</v>
      </c>
    </row>
    <row r="413" spans="1:38" ht="27" customHeight="1" x14ac:dyDescent="0.2">
      <c r="A413" s="56">
        <v>398</v>
      </c>
      <c r="B413" s="309" t="str">
        <f t="shared" ca="1" si="66"/>
        <v>A398</v>
      </c>
      <c r="C413" s="309"/>
      <c r="D413" s="57" t="str">
        <f t="shared" ca="1" si="67"/>
        <v/>
      </c>
      <c r="E413" s="59" t="str">
        <f t="shared" ca="1" si="68"/>
        <v/>
      </c>
      <c r="F413" s="215">
        <f ca="1">IF(LEN(B413)&gt;0,'OBRAČUNANA OSNOVNA PLAČA'!I407,"")</f>
        <v>0</v>
      </c>
      <c r="G413" s="60"/>
      <c r="H413" s="60"/>
      <c r="I413" s="60"/>
      <c r="J413" s="60"/>
      <c r="K413" s="60"/>
      <c r="L413" s="229">
        <f t="shared" si="97"/>
        <v>0</v>
      </c>
      <c r="M413" s="230">
        <f t="shared" ca="1" si="105"/>
        <v>0</v>
      </c>
      <c r="N413" s="230">
        <f t="shared" ca="1" si="106"/>
        <v>0</v>
      </c>
      <c r="O413" s="231">
        <f t="shared" ca="1" si="107"/>
        <v>0</v>
      </c>
      <c r="P413" s="232">
        <f t="shared" ca="1" si="108"/>
        <v>0</v>
      </c>
      <c r="Q413" s="233">
        <f t="shared" ca="1" si="98"/>
        <v>0</v>
      </c>
      <c r="R413" s="233">
        <f ca="1">IF(LEN(B413)&gt;0,'8'!R413-'8'!Q413,"")</f>
        <v>0</v>
      </c>
      <c r="S413" s="234"/>
      <c r="T413" s="34"/>
      <c r="U413" s="34"/>
      <c r="V413" s="34"/>
      <c r="W413" s="34"/>
      <c r="X413" s="34"/>
      <c r="Y413" s="34"/>
      <c r="Z413" s="34"/>
      <c r="AB413" s="167">
        <f>ROW()</f>
        <v>413</v>
      </c>
      <c r="AC413" s="168">
        <f t="shared" ca="1" si="69"/>
        <v>0</v>
      </c>
      <c r="AD413" s="168">
        <f t="shared" ca="1" si="70"/>
        <v>0</v>
      </c>
      <c r="AE413" s="169" t="str">
        <f t="shared" ca="1" si="99"/>
        <v>-</v>
      </c>
      <c r="AF413" s="168" t="str">
        <f t="shared" ca="1" si="100"/>
        <v>-</v>
      </c>
      <c r="AG413" s="169" t="str">
        <f t="shared" ca="1" si="101"/>
        <v>-</v>
      </c>
      <c r="AH413" s="168" t="str">
        <f t="shared" ca="1" si="102"/>
        <v>-</v>
      </c>
      <c r="AI413" s="168">
        <f t="shared" ca="1" si="103"/>
        <v>0</v>
      </c>
      <c r="AJ413" s="170">
        <f t="shared" ca="1" si="104"/>
        <v>0</v>
      </c>
      <c r="AK413" s="168">
        <f t="shared" ca="1" si="71"/>
        <v>0</v>
      </c>
      <c r="AL413" s="168">
        <f t="shared" ca="1" si="72"/>
        <v>0</v>
      </c>
    </row>
    <row r="414" spans="1:38" ht="27" customHeight="1" x14ac:dyDescent="0.2">
      <c r="A414" s="56">
        <v>399</v>
      </c>
      <c r="B414" s="309" t="str">
        <f t="shared" ca="1" si="66"/>
        <v>A399</v>
      </c>
      <c r="C414" s="309"/>
      <c r="D414" s="57" t="str">
        <f t="shared" ca="1" si="67"/>
        <v/>
      </c>
      <c r="E414" s="59" t="str">
        <f t="shared" ca="1" si="68"/>
        <v/>
      </c>
      <c r="F414" s="215">
        <f ca="1">IF(LEN(B414)&gt;0,'OBRAČUNANA OSNOVNA PLAČA'!I408,"")</f>
        <v>0</v>
      </c>
      <c r="G414" s="60"/>
      <c r="H414" s="60"/>
      <c r="I414" s="60"/>
      <c r="J414" s="60"/>
      <c r="K414" s="60"/>
      <c r="L414" s="229">
        <f t="shared" si="97"/>
        <v>0</v>
      </c>
      <c r="M414" s="230">
        <f t="shared" ca="1" si="105"/>
        <v>0</v>
      </c>
      <c r="N414" s="230">
        <f t="shared" ca="1" si="106"/>
        <v>0</v>
      </c>
      <c r="O414" s="231">
        <f t="shared" ca="1" si="107"/>
        <v>0</v>
      </c>
      <c r="P414" s="232">
        <f t="shared" ca="1" si="108"/>
        <v>0</v>
      </c>
      <c r="Q414" s="233">
        <f t="shared" ca="1" si="98"/>
        <v>0</v>
      </c>
      <c r="R414" s="233">
        <f ca="1">IF(LEN(B414)&gt;0,'8'!R414-'8'!Q414,"")</f>
        <v>0</v>
      </c>
      <c r="S414" s="234"/>
      <c r="T414" s="34"/>
      <c r="U414" s="34"/>
      <c r="V414" s="34"/>
      <c r="W414" s="34"/>
      <c r="X414" s="34"/>
      <c r="Y414" s="34"/>
      <c r="Z414" s="34"/>
      <c r="AB414" s="167">
        <f>ROW()</f>
        <v>414</v>
      </c>
      <c r="AC414" s="168">
        <f t="shared" ca="1" si="69"/>
        <v>0</v>
      </c>
      <c r="AD414" s="168">
        <f t="shared" ca="1" si="70"/>
        <v>0</v>
      </c>
      <c r="AE414" s="169" t="str">
        <f t="shared" ca="1" si="99"/>
        <v>-</v>
      </c>
      <c r="AF414" s="168" t="str">
        <f t="shared" ca="1" si="100"/>
        <v>-</v>
      </c>
      <c r="AG414" s="169" t="str">
        <f t="shared" ca="1" si="101"/>
        <v>-</v>
      </c>
      <c r="AH414" s="168" t="str">
        <f t="shared" ca="1" si="102"/>
        <v>-</v>
      </c>
      <c r="AI414" s="168">
        <f t="shared" ca="1" si="103"/>
        <v>0</v>
      </c>
      <c r="AJ414" s="170">
        <f t="shared" ca="1" si="104"/>
        <v>0</v>
      </c>
      <c r="AK414" s="168">
        <f t="shared" ca="1" si="71"/>
        <v>0</v>
      </c>
      <c r="AL414" s="168">
        <f t="shared" ca="1" si="72"/>
        <v>0</v>
      </c>
    </row>
    <row r="415" spans="1:38" ht="27" customHeight="1" x14ac:dyDescent="0.2">
      <c r="A415" s="56">
        <v>400</v>
      </c>
      <c r="B415" s="309" t="str">
        <f t="shared" ca="1" si="66"/>
        <v>A400</v>
      </c>
      <c r="C415" s="309"/>
      <c r="D415" s="57" t="str">
        <f t="shared" ca="1" si="67"/>
        <v/>
      </c>
      <c r="E415" s="59" t="str">
        <f t="shared" ca="1" si="68"/>
        <v/>
      </c>
      <c r="F415" s="215">
        <f ca="1">IF(LEN(B415)&gt;0,'OBRAČUNANA OSNOVNA PLAČA'!I409,"")</f>
        <v>0</v>
      </c>
      <c r="G415" s="60"/>
      <c r="H415" s="60"/>
      <c r="I415" s="60"/>
      <c r="J415" s="60"/>
      <c r="K415" s="60"/>
      <c r="L415" s="229">
        <f t="shared" si="97"/>
        <v>0</v>
      </c>
      <c r="M415" s="230">
        <f t="shared" ca="1" si="105"/>
        <v>0</v>
      </c>
      <c r="N415" s="230">
        <f t="shared" ca="1" si="106"/>
        <v>0</v>
      </c>
      <c r="O415" s="231">
        <f t="shared" ca="1" si="107"/>
        <v>0</v>
      </c>
      <c r="P415" s="232">
        <f t="shared" ca="1" si="108"/>
        <v>0</v>
      </c>
      <c r="Q415" s="233">
        <f t="shared" ca="1" si="98"/>
        <v>0</v>
      </c>
      <c r="R415" s="233">
        <f ca="1">IF(LEN(B415)&gt;0,'8'!R415-'8'!Q415,"")</f>
        <v>0</v>
      </c>
      <c r="S415" s="234"/>
      <c r="T415" s="34"/>
      <c r="U415" s="34"/>
      <c r="V415" s="34"/>
      <c r="W415" s="34"/>
      <c r="X415" s="34"/>
      <c r="Y415" s="34"/>
      <c r="Z415" s="34"/>
      <c r="AB415" s="167">
        <f>ROW()</f>
        <v>415</v>
      </c>
      <c r="AC415" s="168">
        <f t="shared" ca="1" si="69"/>
        <v>0</v>
      </c>
      <c r="AD415" s="168">
        <f t="shared" ca="1" si="70"/>
        <v>0</v>
      </c>
      <c r="AE415" s="169" t="str">
        <f t="shared" ca="1" si="99"/>
        <v>-</v>
      </c>
      <c r="AF415" s="168" t="str">
        <f t="shared" ca="1" si="100"/>
        <v>-</v>
      </c>
      <c r="AG415" s="169" t="str">
        <f t="shared" ca="1" si="101"/>
        <v>-</v>
      </c>
      <c r="AH415" s="168" t="str">
        <f t="shared" ca="1" si="102"/>
        <v>-</v>
      </c>
      <c r="AI415" s="168">
        <f t="shared" ca="1" si="103"/>
        <v>0</v>
      </c>
      <c r="AJ415" s="170">
        <f t="shared" ca="1" si="104"/>
        <v>0</v>
      </c>
      <c r="AK415" s="168">
        <f t="shared" ca="1" si="71"/>
        <v>0</v>
      </c>
      <c r="AL415" s="168">
        <f t="shared" ca="1" si="72"/>
        <v>0</v>
      </c>
    </row>
    <row r="416" spans="1:38" ht="27" customHeight="1" x14ac:dyDescent="0.2">
      <c r="A416" s="56">
        <v>401</v>
      </c>
      <c r="B416" s="309" t="str">
        <f t="shared" ca="1" si="66"/>
        <v>A401</v>
      </c>
      <c r="C416" s="309"/>
      <c r="D416" s="57" t="str">
        <f t="shared" ca="1" si="67"/>
        <v/>
      </c>
      <c r="E416" s="59" t="str">
        <f t="shared" ca="1" si="68"/>
        <v/>
      </c>
      <c r="F416" s="215">
        <f ca="1">IF(LEN(B416)&gt;0,'OBRAČUNANA OSNOVNA PLAČA'!I410,"")</f>
        <v>0</v>
      </c>
      <c r="G416" s="60"/>
      <c r="H416" s="60"/>
      <c r="I416" s="60"/>
      <c r="J416" s="60"/>
      <c r="K416" s="60"/>
      <c r="L416" s="229">
        <f t="shared" si="97"/>
        <v>0</v>
      </c>
      <c r="M416" s="230">
        <f t="shared" ca="1" si="105"/>
        <v>0</v>
      </c>
      <c r="N416" s="230">
        <f t="shared" ca="1" si="106"/>
        <v>0</v>
      </c>
      <c r="O416" s="231">
        <f t="shared" ca="1" si="107"/>
        <v>0</v>
      </c>
      <c r="P416" s="232">
        <f t="shared" ca="1" si="108"/>
        <v>0</v>
      </c>
      <c r="Q416" s="233">
        <f t="shared" ca="1" si="98"/>
        <v>0</v>
      </c>
      <c r="R416" s="233">
        <f ca="1">IF(LEN(B416)&gt;0,'8'!R416-'8'!Q416,"")</f>
        <v>0</v>
      </c>
      <c r="S416" s="234"/>
      <c r="T416" s="34"/>
      <c r="U416" s="34"/>
      <c r="V416" s="34"/>
      <c r="W416" s="34"/>
      <c r="X416" s="34"/>
      <c r="Y416" s="34"/>
      <c r="Z416" s="34"/>
      <c r="AB416" s="167">
        <f>ROW()</f>
        <v>416</v>
      </c>
      <c r="AC416" s="168">
        <f t="shared" ca="1" si="69"/>
        <v>0</v>
      </c>
      <c r="AD416" s="168">
        <f t="shared" ca="1" si="70"/>
        <v>0</v>
      </c>
      <c r="AE416" s="169" t="str">
        <f t="shared" ca="1" si="99"/>
        <v>-</v>
      </c>
      <c r="AF416" s="168" t="str">
        <f t="shared" ca="1" si="100"/>
        <v>-</v>
      </c>
      <c r="AG416" s="169" t="str">
        <f t="shared" ca="1" si="101"/>
        <v>-</v>
      </c>
      <c r="AH416" s="168" t="str">
        <f t="shared" ca="1" si="102"/>
        <v>-</v>
      </c>
      <c r="AI416" s="168">
        <f t="shared" ca="1" si="103"/>
        <v>0</v>
      </c>
      <c r="AJ416" s="170">
        <f t="shared" ca="1" si="104"/>
        <v>0</v>
      </c>
      <c r="AK416" s="168">
        <f t="shared" ca="1" si="71"/>
        <v>0</v>
      </c>
      <c r="AL416" s="168">
        <f t="shared" ca="1" si="72"/>
        <v>0</v>
      </c>
    </row>
    <row r="417" spans="1:38" ht="27" customHeight="1" x14ac:dyDescent="0.2">
      <c r="A417" s="56">
        <v>402</v>
      </c>
      <c r="B417" s="309" t="str">
        <f t="shared" ca="1" si="66"/>
        <v>A402</v>
      </c>
      <c r="C417" s="309"/>
      <c r="D417" s="57" t="str">
        <f t="shared" ca="1" si="67"/>
        <v/>
      </c>
      <c r="E417" s="59" t="str">
        <f t="shared" ca="1" si="68"/>
        <v/>
      </c>
      <c r="F417" s="215">
        <f ca="1">IF(LEN(B417)&gt;0,'OBRAČUNANA OSNOVNA PLAČA'!I411,"")</f>
        <v>0</v>
      </c>
      <c r="G417" s="60"/>
      <c r="H417" s="60"/>
      <c r="I417" s="60"/>
      <c r="J417" s="60"/>
      <c r="K417" s="60"/>
      <c r="L417" s="229">
        <f t="shared" si="97"/>
        <v>0</v>
      </c>
      <c r="M417" s="230">
        <f t="shared" ca="1" si="105"/>
        <v>0</v>
      </c>
      <c r="N417" s="230">
        <f t="shared" ca="1" si="106"/>
        <v>0</v>
      </c>
      <c r="O417" s="231">
        <f t="shared" ca="1" si="107"/>
        <v>0</v>
      </c>
      <c r="P417" s="232">
        <f t="shared" ca="1" si="108"/>
        <v>0</v>
      </c>
      <c r="Q417" s="233">
        <f t="shared" ca="1" si="98"/>
        <v>0</v>
      </c>
      <c r="R417" s="233">
        <f ca="1">IF(LEN(B417)&gt;0,'8'!R417-'8'!Q417,"")</f>
        <v>0</v>
      </c>
      <c r="S417" s="234"/>
      <c r="T417" s="34"/>
      <c r="U417" s="34"/>
      <c r="V417" s="34"/>
      <c r="W417" s="34"/>
      <c r="X417" s="34"/>
      <c r="Y417" s="34"/>
      <c r="Z417" s="34"/>
      <c r="AB417" s="167">
        <f>ROW()</f>
        <v>417</v>
      </c>
      <c r="AC417" s="168">
        <f t="shared" ca="1" si="69"/>
        <v>0</v>
      </c>
      <c r="AD417" s="168">
        <f t="shared" ca="1" si="70"/>
        <v>0</v>
      </c>
      <c r="AE417" s="169" t="str">
        <f t="shared" ca="1" si="99"/>
        <v>-</v>
      </c>
      <c r="AF417" s="168" t="str">
        <f t="shared" ca="1" si="100"/>
        <v>-</v>
      </c>
      <c r="AG417" s="169" t="str">
        <f t="shared" ca="1" si="101"/>
        <v>-</v>
      </c>
      <c r="AH417" s="168" t="str">
        <f t="shared" ca="1" si="102"/>
        <v>-</v>
      </c>
      <c r="AI417" s="168">
        <f t="shared" ca="1" si="103"/>
        <v>0</v>
      </c>
      <c r="AJ417" s="170">
        <f t="shared" ca="1" si="104"/>
        <v>0</v>
      </c>
      <c r="AK417" s="168">
        <f t="shared" ca="1" si="71"/>
        <v>0</v>
      </c>
      <c r="AL417" s="168">
        <f t="shared" ca="1" si="72"/>
        <v>0</v>
      </c>
    </row>
    <row r="418" spans="1:38" ht="27" customHeight="1" x14ac:dyDescent="0.2">
      <c r="A418" s="56">
        <v>403</v>
      </c>
      <c r="B418" s="309" t="str">
        <f t="shared" ca="1" si="66"/>
        <v>A403</v>
      </c>
      <c r="C418" s="309"/>
      <c r="D418" s="57" t="str">
        <f t="shared" ca="1" si="67"/>
        <v/>
      </c>
      <c r="E418" s="59" t="str">
        <f t="shared" ca="1" si="68"/>
        <v/>
      </c>
      <c r="F418" s="215">
        <f ca="1">IF(LEN(B418)&gt;0,'OBRAČUNANA OSNOVNA PLAČA'!I412,"")</f>
        <v>0</v>
      </c>
      <c r="G418" s="60"/>
      <c r="H418" s="60"/>
      <c r="I418" s="60"/>
      <c r="J418" s="60"/>
      <c r="K418" s="60"/>
      <c r="L418" s="229">
        <f t="shared" si="97"/>
        <v>0</v>
      </c>
      <c r="M418" s="230">
        <f t="shared" ca="1" si="105"/>
        <v>0</v>
      </c>
      <c r="N418" s="230">
        <f t="shared" ca="1" si="106"/>
        <v>0</v>
      </c>
      <c r="O418" s="231">
        <f t="shared" ca="1" si="107"/>
        <v>0</v>
      </c>
      <c r="P418" s="232">
        <f t="shared" ca="1" si="108"/>
        <v>0</v>
      </c>
      <c r="Q418" s="233">
        <f t="shared" ca="1" si="98"/>
        <v>0</v>
      </c>
      <c r="R418" s="233">
        <f ca="1">IF(LEN(B418)&gt;0,'8'!R418-'8'!Q418,"")</f>
        <v>0</v>
      </c>
      <c r="S418" s="234"/>
      <c r="T418" s="34"/>
      <c r="U418" s="34"/>
      <c r="V418" s="34"/>
      <c r="W418" s="34"/>
      <c r="X418" s="34"/>
      <c r="Y418" s="34"/>
      <c r="Z418" s="34"/>
      <c r="AB418" s="167">
        <f>ROW()</f>
        <v>418</v>
      </c>
      <c r="AC418" s="168">
        <f t="shared" ca="1" si="69"/>
        <v>0</v>
      </c>
      <c r="AD418" s="168">
        <f t="shared" ca="1" si="70"/>
        <v>0</v>
      </c>
      <c r="AE418" s="169" t="str">
        <f t="shared" ca="1" si="99"/>
        <v>-</v>
      </c>
      <c r="AF418" s="168" t="str">
        <f t="shared" ca="1" si="100"/>
        <v>-</v>
      </c>
      <c r="AG418" s="169" t="str">
        <f t="shared" ca="1" si="101"/>
        <v>-</v>
      </c>
      <c r="AH418" s="168" t="str">
        <f t="shared" ca="1" si="102"/>
        <v>-</v>
      </c>
      <c r="AI418" s="168">
        <f t="shared" ca="1" si="103"/>
        <v>0</v>
      </c>
      <c r="AJ418" s="170">
        <f t="shared" ca="1" si="104"/>
        <v>0</v>
      </c>
      <c r="AK418" s="168">
        <f t="shared" ca="1" si="71"/>
        <v>0</v>
      </c>
      <c r="AL418" s="168">
        <f t="shared" ca="1" si="72"/>
        <v>0</v>
      </c>
    </row>
    <row r="419" spans="1:38" ht="27" customHeight="1" x14ac:dyDescent="0.2">
      <c r="A419" s="56">
        <v>404</v>
      </c>
      <c r="B419" s="309" t="str">
        <f t="shared" ca="1" si="66"/>
        <v>A404</v>
      </c>
      <c r="C419" s="309"/>
      <c r="D419" s="57" t="str">
        <f t="shared" ca="1" si="67"/>
        <v/>
      </c>
      <c r="E419" s="59" t="str">
        <f t="shared" ca="1" si="68"/>
        <v/>
      </c>
      <c r="F419" s="215">
        <f ca="1">IF(LEN(B419)&gt;0,'OBRAČUNANA OSNOVNA PLAČA'!I413,"")</f>
        <v>0</v>
      </c>
      <c r="G419" s="60"/>
      <c r="H419" s="60"/>
      <c r="I419" s="60"/>
      <c r="J419" s="60"/>
      <c r="K419" s="60"/>
      <c r="L419" s="229">
        <f t="shared" si="97"/>
        <v>0</v>
      </c>
      <c r="M419" s="230">
        <f t="shared" ca="1" si="105"/>
        <v>0</v>
      </c>
      <c r="N419" s="230">
        <f t="shared" ca="1" si="106"/>
        <v>0</v>
      </c>
      <c r="O419" s="231">
        <f t="shared" ca="1" si="107"/>
        <v>0</v>
      </c>
      <c r="P419" s="232">
        <f t="shared" ca="1" si="108"/>
        <v>0</v>
      </c>
      <c r="Q419" s="233">
        <f t="shared" ca="1" si="98"/>
        <v>0</v>
      </c>
      <c r="R419" s="233">
        <f ca="1">IF(LEN(B419)&gt;0,'8'!R419-'8'!Q419,"")</f>
        <v>0</v>
      </c>
      <c r="S419" s="234"/>
      <c r="T419" s="34"/>
      <c r="U419" s="34"/>
      <c r="V419" s="34"/>
      <c r="W419" s="34"/>
      <c r="X419" s="34"/>
      <c r="Y419" s="34"/>
      <c r="Z419" s="34"/>
      <c r="AB419" s="167">
        <f>ROW()</f>
        <v>419</v>
      </c>
      <c r="AC419" s="168">
        <f t="shared" ca="1" si="69"/>
        <v>0</v>
      </c>
      <c r="AD419" s="168">
        <f t="shared" ca="1" si="70"/>
        <v>0</v>
      </c>
      <c r="AE419" s="169" t="str">
        <f t="shared" ca="1" si="99"/>
        <v>-</v>
      </c>
      <c r="AF419" s="168" t="str">
        <f t="shared" ca="1" si="100"/>
        <v>-</v>
      </c>
      <c r="AG419" s="169" t="str">
        <f t="shared" ca="1" si="101"/>
        <v>-</v>
      </c>
      <c r="AH419" s="168" t="str">
        <f t="shared" ca="1" si="102"/>
        <v>-</v>
      </c>
      <c r="AI419" s="168">
        <f t="shared" ca="1" si="103"/>
        <v>0</v>
      </c>
      <c r="AJ419" s="170">
        <f t="shared" ca="1" si="104"/>
        <v>0</v>
      </c>
      <c r="AK419" s="168">
        <f t="shared" ca="1" si="71"/>
        <v>0</v>
      </c>
      <c r="AL419" s="168">
        <f t="shared" ca="1" si="72"/>
        <v>0</v>
      </c>
    </row>
    <row r="420" spans="1:38" ht="27" customHeight="1" x14ac:dyDescent="0.2">
      <c r="A420" s="56">
        <v>405</v>
      </c>
      <c r="B420" s="309" t="str">
        <f t="shared" ca="1" si="66"/>
        <v>A405</v>
      </c>
      <c r="C420" s="309"/>
      <c r="D420" s="57" t="str">
        <f t="shared" ca="1" si="67"/>
        <v/>
      </c>
      <c r="E420" s="59" t="str">
        <f t="shared" ca="1" si="68"/>
        <v/>
      </c>
      <c r="F420" s="215">
        <f ca="1">IF(LEN(B420)&gt;0,'OBRAČUNANA OSNOVNA PLAČA'!I414,"")</f>
        <v>0</v>
      </c>
      <c r="G420" s="60"/>
      <c r="H420" s="60"/>
      <c r="I420" s="60"/>
      <c r="J420" s="60"/>
      <c r="K420" s="60"/>
      <c r="L420" s="229">
        <f t="shared" si="97"/>
        <v>0</v>
      </c>
      <c r="M420" s="230">
        <f t="shared" ca="1" si="105"/>
        <v>0</v>
      </c>
      <c r="N420" s="230">
        <f t="shared" ca="1" si="106"/>
        <v>0</v>
      </c>
      <c r="O420" s="231">
        <f t="shared" ca="1" si="107"/>
        <v>0</v>
      </c>
      <c r="P420" s="232">
        <f t="shared" ca="1" si="108"/>
        <v>0</v>
      </c>
      <c r="Q420" s="233">
        <f t="shared" ca="1" si="98"/>
        <v>0</v>
      </c>
      <c r="R420" s="233">
        <f ca="1">IF(LEN(B420)&gt;0,'8'!R420-'8'!Q420,"")</f>
        <v>0</v>
      </c>
      <c r="S420" s="234"/>
      <c r="T420" s="34"/>
      <c r="U420" s="34"/>
      <c r="V420" s="34"/>
      <c r="W420" s="34"/>
      <c r="X420" s="34"/>
      <c r="Y420" s="34"/>
      <c r="Z420" s="34"/>
      <c r="AB420" s="167">
        <f>ROW()</f>
        <v>420</v>
      </c>
      <c r="AC420" s="168">
        <f t="shared" ca="1" si="69"/>
        <v>0</v>
      </c>
      <c r="AD420" s="168">
        <f t="shared" ca="1" si="70"/>
        <v>0</v>
      </c>
      <c r="AE420" s="169" t="str">
        <f t="shared" ca="1" si="99"/>
        <v>-</v>
      </c>
      <c r="AF420" s="168" t="str">
        <f t="shared" ca="1" si="100"/>
        <v>-</v>
      </c>
      <c r="AG420" s="169" t="str">
        <f t="shared" ca="1" si="101"/>
        <v>-</v>
      </c>
      <c r="AH420" s="168" t="str">
        <f t="shared" ca="1" si="102"/>
        <v>-</v>
      </c>
      <c r="AI420" s="168">
        <f t="shared" ca="1" si="103"/>
        <v>0</v>
      </c>
      <c r="AJ420" s="170">
        <f t="shared" ca="1" si="104"/>
        <v>0</v>
      </c>
      <c r="AK420" s="168">
        <f t="shared" ca="1" si="71"/>
        <v>0</v>
      </c>
      <c r="AL420" s="168">
        <f t="shared" ca="1" si="72"/>
        <v>0</v>
      </c>
    </row>
    <row r="421" spans="1:38" ht="27" customHeight="1" x14ac:dyDescent="0.2">
      <c r="A421" s="56">
        <v>406</v>
      </c>
      <c r="B421" s="309" t="str">
        <f t="shared" ca="1" si="66"/>
        <v>A406</v>
      </c>
      <c r="C421" s="309"/>
      <c r="D421" s="57" t="str">
        <f t="shared" ca="1" si="67"/>
        <v/>
      </c>
      <c r="E421" s="59" t="str">
        <f t="shared" ca="1" si="68"/>
        <v/>
      </c>
      <c r="F421" s="215">
        <f ca="1">IF(LEN(B421)&gt;0,'OBRAČUNANA OSNOVNA PLAČA'!I415,"")</f>
        <v>0</v>
      </c>
      <c r="G421" s="60"/>
      <c r="H421" s="60"/>
      <c r="I421" s="60"/>
      <c r="J421" s="60"/>
      <c r="K421" s="60"/>
      <c r="L421" s="229">
        <f t="shared" si="97"/>
        <v>0</v>
      </c>
      <c r="M421" s="230">
        <f t="shared" ca="1" si="105"/>
        <v>0</v>
      </c>
      <c r="N421" s="230">
        <f t="shared" ca="1" si="106"/>
        <v>0</v>
      </c>
      <c r="O421" s="231">
        <f t="shared" ca="1" si="107"/>
        <v>0</v>
      </c>
      <c r="P421" s="232">
        <f t="shared" ca="1" si="108"/>
        <v>0</v>
      </c>
      <c r="Q421" s="233">
        <f t="shared" ca="1" si="98"/>
        <v>0</v>
      </c>
      <c r="R421" s="233">
        <f ca="1">IF(LEN(B421)&gt;0,'8'!R421-'8'!Q421,"")</f>
        <v>0</v>
      </c>
      <c r="S421" s="234"/>
      <c r="T421" s="34"/>
      <c r="U421" s="34"/>
      <c r="V421" s="34"/>
      <c r="W421" s="34"/>
      <c r="X421" s="34"/>
      <c r="Y421" s="34"/>
      <c r="Z421" s="34"/>
      <c r="AB421" s="167">
        <f>ROW()</f>
        <v>421</v>
      </c>
      <c r="AC421" s="168">
        <f t="shared" ca="1" si="69"/>
        <v>0</v>
      </c>
      <c r="AD421" s="168">
        <f t="shared" ca="1" si="70"/>
        <v>0</v>
      </c>
      <c r="AE421" s="169" t="str">
        <f t="shared" ca="1" si="99"/>
        <v>-</v>
      </c>
      <c r="AF421" s="168" t="str">
        <f t="shared" ca="1" si="100"/>
        <v>-</v>
      </c>
      <c r="AG421" s="169" t="str">
        <f t="shared" ca="1" si="101"/>
        <v>-</v>
      </c>
      <c r="AH421" s="168" t="str">
        <f t="shared" ca="1" si="102"/>
        <v>-</v>
      </c>
      <c r="AI421" s="168">
        <f t="shared" ca="1" si="103"/>
        <v>0</v>
      </c>
      <c r="AJ421" s="170">
        <f t="shared" ca="1" si="104"/>
        <v>0</v>
      </c>
      <c r="AK421" s="168">
        <f t="shared" ca="1" si="71"/>
        <v>0</v>
      </c>
      <c r="AL421" s="168">
        <f t="shared" ca="1" si="72"/>
        <v>0</v>
      </c>
    </row>
    <row r="422" spans="1:38" ht="27" customHeight="1" x14ac:dyDescent="0.2">
      <c r="A422" s="56">
        <v>407</v>
      </c>
      <c r="B422" s="309" t="str">
        <f t="shared" ca="1" si="66"/>
        <v>A407</v>
      </c>
      <c r="C422" s="309"/>
      <c r="D422" s="57" t="str">
        <f t="shared" ca="1" si="67"/>
        <v/>
      </c>
      <c r="E422" s="59" t="str">
        <f t="shared" ca="1" si="68"/>
        <v/>
      </c>
      <c r="F422" s="215">
        <f ca="1">IF(LEN(B422)&gt;0,'OBRAČUNANA OSNOVNA PLAČA'!I416,"")</f>
        <v>0</v>
      </c>
      <c r="G422" s="60"/>
      <c r="H422" s="60"/>
      <c r="I422" s="60"/>
      <c r="J422" s="60"/>
      <c r="K422" s="60"/>
      <c r="L422" s="229">
        <f t="shared" si="97"/>
        <v>0</v>
      </c>
      <c r="M422" s="230">
        <f t="shared" ca="1" si="105"/>
        <v>0</v>
      </c>
      <c r="N422" s="230">
        <f t="shared" ca="1" si="106"/>
        <v>0</v>
      </c>
      <c r="O422" s="231">
        <f t="shared" ca="1" si="107"/>
        <v>0</v>
      </c>
      <c r="P422" s="232">
        <f t="shared" ca="1" si="108"/>
        <v>0</v>
      </c>
      <c r="Q422" s="233">
        <f t="shared" ca="1" si="98"/>
        <v>0</v>
      </c>
      <c r="R422" s="233">
        <f ca="1">IF(LEN(B422)&gt;0,'8'!R422-'8'!Q422,"")</f>
        <v>0</v>
      </c>
      <c r="S422" s="234"/>
      <c r="T422" s="34"/>
      <c r="U422" s="34"/>
      <c r="V422" s="34"/>
      <c r="W422" s="34"/>
      <c r="X422" s="34"/>
      <c r="Y422" s="34"/>
      <c r="Z422" s="34"/>
      <c r="AB422" s="167">
        <f>ROW()</f>
        <v>422</v>
      </c>
      <c r="AC422" s="168">
        <f t="shared" ca="1" si="69"/>
        <v>0</v>
      </c>
      <c r="AD422" s="168">
        <f t="shared" ca="1" si="70"/>
        <v>0</v>
      </c>
      <c r="AE422" s="169" t="str">
        <f t="shared" ca="1" si="99"/>
        <v>-</v>
      </c>
      <c r="AF422" s="168" t="str">
        <f t="shared" ca="1" si="100"/>
        <v>-</v>
      </c>
      <c r="AG422" s="169" t="str">
        <f t="shared" ca="1" si="101"/>
        <v>-</v>
      </c>
      <c r="AH422" s="168" t="str">
        <f t="shared" ca="1" si="102"/>
        <v>-</v>
      </c>
      <c r="AI422" s="168">
        <f t="shared" ca="1" si="103"/>
        <v>0</v>
      </c>
      <c r="AJ422" s="170">
        <f t="shared" ca="1" si="104"/>
        <v>0</v>
      </c>
      <c r="AK422" s="168">
        <f t="shared" ca="1" si="71"/>
        <v>0</v>
      </c>
      <c r="AL422" s="168">
        <f t="shared" ca="1" si="72"/>
        <v>0</v>
      </c>
    </row>
    <row r="423" spans="1:38" ht="27" customHeight="1" x14ac:dyDescent="0.2">
      <c r="A423" s="56">
        <v>408</v>
      </c>
      <c r="B423" s="309" t="str">
        <f t="shared" ca="1" si="66"/>
        <v>A408</v>
      </c>
      <c r="C423" s="309"/>
      <c r="D423" s="57" t="str">
        <f t="shared" ca="1" si="67"/>
        <v/>
      </c>
      <c r="E423" s="59" t="str">
        <f t="shared" ca="1" si="68"/>
        <v/>
      </c>
      <c r="F423" s="215">
        <f ca="1">IF(LEN(B423)&gt;0,'OBRAČUNANA OSNOVNA PLAČA'!I417,"")</f>
        <v>0</v>
      </c>
      <c r="G423" s="60"/>
      <c r="H423" s="60"/>
      <c r="I423" s="60"/>
      <c r="J423" s="60"/>
      <c r="K423" s="60"/>
      <c r="L423" s="229">
        <f t="shared" si="97"/>
        <v>0</v>
      </c>
      <c r="M423" s="230">
        <f t="shared" ca="1" si="105"/>
        <v>0</v>
      </c>
      <c r="N423" s="230">
        <f t="shared" ca="1" si="106"/>
        <v>0</v>
      </c>
      <c r="O423" s="231">
        <f t="shared" ca="1" si="107"/>
        <v>0</v>
      </c>
      <c r="P423" s="232">
        <f t="shared" ca="1" si="108"/>
        <v>0</v>
      </c>
      <c r="Q423" s="233">
        <f t="shared" ca="1" si="98"/>
        <v>0</v>
      </c>
      <c r="R423" s="233">
        <f ca="1">IF(LEN(B423)&gt;0,'8'!R423-'8'!Q423,"")</f>
        <v>0</v>
      </c>
      <c r="S423" s="234"/>
      <c r="T423" s="34"/>
      <c r="U423" s="34"/>
      <c r="V423" s="34"/>
      <c r="W423" s="34"/>
      <c r="X423" s="34"/>
      <c r="Y423" s="34"/>
      <c r="Z423" s="34"/>
      <c r="AB423" s="167">
        <f>ROW()</f>
        <v>423</v>
      </c>
      <c r="AC423" s="168">
        <f t="shared" ca="1" si="69"/>
        <v>0</v>
      </c>
      <c r="AD423" s="168">
        <f t="shared" ca="1" si="70"/>
        <v>0</v>
      </c>
      <c r="AE423" s="169" t="str">
        <f t="shared" ca="1" si="99"/>
        <v>-</v>
      </c>
      <c r="AF423" s="168" t="str">
        <f t="shared" ca="1" si="100"/>
        <v>-</v>
      </c>
      <c r="AG423" s="169" t="str">
        <f t="shared" ca="1" si="101"/>
        <v>-</v>
      </c>
      <c r="AH423" s="168" t="str">
        <f t="shared" ca="1" si="102"/>
        <v>-</v>
      </c>
      <c r="AI423" s="168">
        <f t="shared" ca="1" si="103"/>
        <v>0</v>
      </c>
      <c r="AJ423" s="170">
        <f t="shared" ca="1" si="104"/>
        <v>0</v>
      </c>
      <c r="AK423" s="168">
        <f t="shared" ca="1" si="71"/>
        <v>0</v>
      </c>
      <c r="AL423" s="168">
        <f t="shared" ca="1" si="72"/>
        <v>0</v>
      </c>
    </row>
    <row r="424" spans="1:38" ht="27" customHeight="1" x14ac:dyDescent="0.2">
      <c r="A424" s="56">
        <v>409</v>
      </c>
      <c r="B424" s="309" t="str">
        <f t="shared" ca="1" si="66"/>
        <v>A409</v>
      </c>
      <c r="C424" s="309"/>
      <c r="D424" s="57" t="str">
        <f t="shared" ca="1" si="67"/>
        <v/>
      </c>
      <c r="E424" s="59" t="str">
        <f t="shared" ca="1" si="68"/>
        <v/>
      </c>
      <c r="F424" s="215">
        <f ca="1">IF(LEN(B424)&gt;0,'OBRAČUNANA OSNOVNA PLAČA'!I418,"")</f>
        <v>0</v>
      </c>
      <c r="G424" s="60"/>
      <c r="H424" s="60"/>
      <c r="I424" s="60"/>
      <c r="J424" s="60"/>
      <c r="K424" s="60"/>
      <c r="L424" s="229">
        <f t="shared" si="97"/>
        <v>0</v>
      </c>
      <c r="M424" s="230">
        <f t="shared" ca="1" si="105"/>
        <v>0</v>
      </c>
      <c r="N424" s="230">
        <f t="shared" ca="1" si="106"/>
        <v>0</v>
      </c>
      <c r="O424" s="231">
        <f t="shared" ca="1" si="107"/>
        <v>0</v>
      </c>
      <c r="P424" s="232">
        <f t="shared" ca="1" si="108"/>
        <v>0</v>
      </c>
      <c r="Q424" s="233">
        <f t="shared" ca="1" si="98"/>
        <v>0</v>
      </c>
      <c r="R424" s="233">
        <f ca="1">IF(LEN(B424)&gt;0,'8'!R424-'8'!Q424,"")</f>
        <v>0</v>
      </c>
      <c r="S424" s="234"/>
      <c r="T424" s="34"/>
      <c r="U424" s="34"/>
      <c r="V424" s="34"/>
      <c r="W424" s="34"/>
      <c r="X424" s="34"/>
      <c r="Y424" s="34"/>
      <c r="Z424" s="34"/>
      <c r="AB424" s="167">
        <f>ROW()</f>
        <v>424</v>
      </c>
      <c r="AC424" s="168">
        <f t="shared" ca="1" si="69"/>
        <v>0</v>
      </c>
      <c r="AD424" s="168">
        <f t="shared" ca="1" si="70"/>
        <v>0</v>
      </c>
      <c r="AE424" s="169" t="str">
        <f t="shared" ca="1" si="99"/>
        <v>-</v>
      </c>
      <c r="AF424" s="168" t="str">
        <f t="shared" ca="1" si="100"/>
        <v>-</v>
      </c>
      <c r="AG424" s="169" t="str">
        <f t="shared" ca="1" si="101"/>
        <v>-</v>
      </c>
      <c r="AH424" s="168" t="str">
        <f t="shared" ca="1" si="102"/>
        <v>-</v>
      </c>
      <c r="AI424" s="168">
        <f t="shared" ca="1" si="103"/>
        <v>0</v>
      </c>
      <c r="AJ424" s="170">
        <f t="shared" ca="1" si="104"/>
        <v>0</v>
      </c>
      <c r="AK424" s="168">
        <f t="shared" ca="1" si="71"/>
        <v>0</v>
      </c>
      <c r="AL424" s="168">
        <f t="shared" ca="1" si="72"/>
        <v>0</v>
      </c>
    </row>
    <row r="425" spans="1:38" ht="27" customHeight="1" x14ac:dyDescent="0.2">
      <c r="A425" s="56">
        <v>410</v>
      </c>
      <c r="B425" s="309" t="str">
        <f t="shared" ca="1" si="66"/>
        <v>A410</v>
      </c>
      <c r="C425" s="309"/>
      <c r="D425" s="57" t="str">
        <f t="shared" ca="1" si="67"/>
        <v/>
      </c>
      <c r="E425" s="59" t="str">
        <f t="shared" ca="1" si="68"/>
        <v/>
      </c>
      <c r="F425" s="215">
        <f ca="1">IF(LEN(B425)&gt;0,'OBRAČUNANA OSNOVNA PLAČA'!I419,"")</f>
        <v>0</v>
      </c>
      <c r="G425" s="60"/>
      <c r="H425" s="60"/>
      <c r="I425" s="60"/>
      <c r="J425" s="60"/>
      <c r="K425" s="60"/>
      <c r="L425" s="229">
        <f t="shared" si="97"/>
        <v>0</v>
      </c>
      <c r="M425" s="230">
        <f t="shared" ca="1" si="105"/>
        <v>0</v>
      </c>
      <c r="N425" s="230">
        <f t="shared" ca="1" si="106"/>
        <v>0</v>
      </c>
      <c r="O425" s="231">
        <f t="shared" ca="1" si="107"/>
        <v>0</v>
      </c>
      <c r="P425" s="232">
        <f t="shared" ca="1" si="108"/>
        <v>0</v>
      </c>
      <c r="Q425" s="233">
        <f t="shared" ca="1" si="98"/>
        <v>0</v>
      </c>
      <c r="R425" s="233">
        <f ca="1">IF(LEN(B425)&gt;0,'8'!R425-'8'!Q425,"")</f>
        <v>0</v>
      </c>
      <c r="S425" s="234"/>
      <c r="T425" s="34"/>
      <c r="U425" s="34"/>
      <c r="V425" s="34"/>
      <c r="W425" s="34"/>
      <c r="X425" s="34"/>
      <c r="Y425" s="34"/>
      <c r="Z425" s="34"/>
      <c r="AB425" s="167">
        <f>ROW()</f>
        <v>425</v>
      </c>
      <c r="AC425" s="168">
        <f t="shared" ca="1" si="69"/>
        <v>0</v>
      </c>
      <c r="AD425" s="168">
        <f t="shared" ca="1" si="70"/>
        <v>0</v>
      </c>
      <c r="AE425" s="169" t="str">
        <f t="shared" ca="1" si="99"/>
        <v>-</v>
      </c>
      <c r="AF425" s="168" t="str">
        <f t="shared" ca="1" si="100"/>
        <v>-</v>
      </c>
      <c r="AG425" s="169" t="str">
        <f t="shared" ca="1" si="101"/>
        <v>-</v>
      </c>
      <c r="AH425" s="168" t="str">
        <f t="shared" ca="1" si="102"/>
        <v>-</v>
      </c>
      <c r="AI425" s="168">
        <f t="shared" ca="1" si="103"/>
        <v>0</v>
      </c>
      <c r="AJ425" s="170">
        <f t="shared" ca="1" si="104"/>
        <v>0</v>
      </c>
      <c r="AK425" s="168">
        <f t="shared" ca="1" si="71"/>
        <v>0</v>
      </c>
      <c r="AL425" s="168">
        <f t="shared" ca="1" si="72"/>
        <v>0</v>
      </c>
    </row>
    <row r="426" spans="1:38" ht="27" customHeight="1" x14ac:dyDescent="0.2">
      <c r="A426" s="56">
        <v>411</v>
      </c>
      <c r="B426" s="309" t="str">
        <f t="shared" ca="1" si="66"/>
        <v>A411</v>
      </c>
      <c r="C426" s="309"/>
      <c r="D426" s="57" t="str">
        <f t="shared" ca="1" si="67"/>
        <v/>
      </c>
      <c r="E426" s="59" t="str">
        <f t="shared" ca="1" si="68"/>
        <v/>
      </c>
      <c r="F426" s="215">
        <f ca="1">IF(LEN(B426)&gt;0,'OBRAČUNANA OSNOVNA PLAČA'!I420,"")</f>
        <v>0</v>
      </c>
      <c r="G426" s="60"/>
      <c r="H426" s="60"/>
      <c r="I426" s="60"/>
      <c r="J426" s="60"/>
      <c r="K426" s="60"/>
      <c r="L426" s="229">
        <f t="shared" si="97"/>
        <v>0</v>
      </c>
      <c r="M426" s="230">
        <f t="shared" ca="1" si="105"/>
        <v>0</v>
      </c>
      <c r="N426" s="230">
        <f t="shared" ca="1" si="106"/>
        <v>0</v>
      </c>
      <c r="O426" s="231">
        <f t="shared" ca="1" si="107"/>
        <v>0</v>
      </c>
      <c r="P426" s="232">
        <f t="shared" ca="1" si="108"/>
        <v>0</v>
      </c>
      <c r="Q426" s="233">
        <f t="shared" ca="1" si="98"/>
        <v>0</v>
      </c>
      <c r="R426" s="233">
        <f ca="1">IF(LEN(B426)&gt;0,'8'!R426-'8'!Q426,"")</f>
        <v>0</v>
      </c>
      <c r="S426" s="234"/>
      <c r="T426" s="34"/>
      <c r="U426" s="34"/>
      <c r="V426" s="34"/>
      <c r="W426" s="34"/>
      <c r="X426" s="34"/>
      <c r="Y426" s="34"/>
      <c r="Z426" s="34"/>
      <c r="AB426" s="167">
        <f>ROW()</f>
        <v>426</v>
      </c>
      <c r="AC426" s="168">
        <f t="shared" ca="1" si="69"/>
        <v>0</v>
      </c>
      <c r="AD426" s="168">
        <f t="shared" ca="1" si="70"/>
        <v>0</v>
      </c>
      <c r="AE426" s="169" t="str">
        <f t="shared" ca="1" si="99"/>
        <v>-</v>
      </c>
      <c r="AF426" s="168" t="str">
        <f t="shared" ca="1" si="100"/>
        <v>-</v>
      </c>
      <c r="AG426" s="169" t="str">
        <f t="shared" ca="1" si="101"/>
        <v>-</v>
      </c>
      <c r="AH426" s="168" t="str">
        <f t="shared" ca="1" si="102"/>
        <v>-</v>
      </c>
      <c r="AI426" s="168">
        <f t="shared" ca="1" si="103"/>
        <v>0</v>
      </c>
      <c r="AJ426" s="170">
        <f t="shared" ca="1" si="104"/>
        <v>0</v>
      </c>
      <c r="AK426" s="168">
        <f t="shared" ca="1" si="71"/>
        <v>0</v>
      </c>
      <c r="AL426" s="168">
        <f t="shared" ca="1" si="72"/>
        <v>0</v>
      </c>
    </row>
    <row r="427" spans="1:38" ht="27" customHeight="1" x14ac:dyDescent="0.2">
      <c r="A427" s="56">
        <v>412</v>
      </c>
      <c r="B427" s="309" t="str">
        <f t="shared" ca="1" si="66"/>
        <v>A412</v>
      </c>
      <c r="C427" s="309"/>
      <c r="D427" s="57" t="str">
        <f t="shared" ca="1" si="67"/>
        <v/>
      </c>
      <c r="E427" s="59" t="str">
        <f t="shared" ca="1" si="68"/>
        <v/>
      </c>
      <c r="F427" s="215">
        <f ca="1">IF(LEN(B427)&gt;0,'OBRAČUNANA OSNOVNA PLAČA'!I421,"")</f>
        <v>0</v>
      </c>
      <c r="G427" s="60"/>
      <c r="H427" s="60"/>
      <c r="I427" s="60"/>
      <c r="J427" s="60"/>
      <c r="K427" s="60"/>
      <c r="L427" s="229">
        <f t="shared" si="97"/>
        <v>0</v>
      </c>
      <c r="M427" s="230">
        <f t="shared" ca="1" si="105"/>
        <v>0</v>
      </c>
      <c r="N427" s="230">
        <f t="shared" ca="1" si="106"/>
        <v>0</v>
      </c>
      <c r="O427" s="231">
        <f t="shared" ca="1" si="107"/>
        <v>0</v>
      </c>
      <c r="P427" s="232">
        <f t="shared" ca="1" si="108"/>
        <v>0</v>
      </c>
      <c r="Q427" s="233">
        <f t="shared" ca="1" si="98"/>
        <v>0</v>
      </c>
      <c r="R427" s="233">
        <f ca="1">IF(LEN(B427)&gt;0,'8'!R427-'8'!Q427,"")</f>
        <v>0</v>
      </c>
      <c r="S427" s="234"/>
      <c r="T427" s="34"/>
      <c r="U427" s="34"/>
      <c r="V427" s="34"/>
      <c r="W427" s="34"/>
      <c r="X427" s="34"/>
      <c r="Y427" s="34"/>
      <c r="Z427" s="34"/>
      <c r="AB427" s="167">
        <f>ROW()</f>
        <v>427</v>
      </c>
      <c r="AC427" s="168">
        <f t="shared" ca="1" si="69"/>
        <v>0</v>
      </c>
      <c r="AD427" s="168">
        <f t="shared" ca="1" si="70"/>
        <v>0</v>
      </c>
      <c r="AE427" s="169" t="str">
        <f t="shared" ca="1" si="99"/>
        <v>-</v>
      </c>
      <c r="AF427" s="168" t="str">
        <f t="shared" ca="1" si="100"/>
        <v>-</v>
      </c>
      <c r="AG427" s="169" t="str">
        <f t="shared" ca="1" si="101"/>
        <v>-</v>
      </c>
      <c r="AH427" s="168" t="str">
        <f t="shared" ca="1" si="102"/>
        <v>-</v>
      </c>
      <c r="AI427" s="168">
        <f t="shared" ca="1" si="103"/>
        <v>0</v>
      </c>
      <c r="AJ427" s="170">
        <f t="shared" ca="1" si="104"/>
        <v>0</v>
      </c>
      <c r="AK427" s="168">
        <f t="shared" ca="1" si="71"/>
        <v>0</v>
      </c>
      <c r="AL427" s="168">
        <f t="shared" ca="1" si="72"/>
        <v>0</v>
      </c>
    </row>
    <row r="428" spans="1:38" ht="27" customHeight="1" x14ac:dyDescent="0.2">
      <c r="A428" s="56">
        <v>413</v>
      </c>
      <c r="B428" s="309" t="str">
        <f t="shared" ca="1" si="66"/>
        <v>A413</v>
      </c>
      <c r="C428" s="309"/>
      <c r="D428" s="57" t="str">
        <f t="shared" ca="1" si="67"/>
        <v/>
      </c>
      <c r="E428" s="59" t="str">
        <f t="shared" ca="1" si="68"/>
        <v/>
      </c>
      <c r="F428" s="215">
        <f ca="1">IF(LEN(B428)&gt;0,'OBRAČUNANA OSNOVNA PLAČA'!I422,"")</f>
        <v>0</v>
      </c>
      <c r="G428" s="60"/>
      <c r="H428" s="60"/>
      <c r="I428" s="60"/>
      <c r="J428" s="60"/>
      <c r="K428" s="60"/>
      <c r="L428" s="229">
        <f t="shared" si="97"/>
        <v>0</v>
      </c>
      <c r="M428" s="230">
        <f t="shared" ca="1" si="105"/>
        <v>0</v>
      </c>
      <c r="N428" s="230">
        <f t="shared" ca="1" si="106"/>
        <v>0</v>
      </c>
      <c r="O428" s="231">
        <f t="shared" ca="1" si="107"/>
        <v>0</v>
      </c>
      <c r="P428" s="232">
        <f t="shared" ca="1" si="108"/>
        <v>0</v>
      </c>
      <c r="Q428" s="233">
        <f t="shared" ca="1" si="98"/>
        <v>0</v>
      </c>
      <c r="R428" s="233">
        <f ca="1">IF(LEN(B428)&gt;0,'8'!R428-'8'!Q428,"")</f>
        <v>0</v>
      </c>
      <c r="S428" s="234"/>
      <c r="T428" s="34"/>
      <c r="U428" s="34"/>
      <c r="V428" s="34"/>
      <c r="W428" s="34"/>
      <c r="X428" s="34"/>
      <c r="Y428" s="34"/>
      <c r="Z428" s="34"/>
      <c r="AB428" s="167">
        <f>ROW()</f>
        <v>428</v>
      </c>
      <c r="AC428" s="168">
        <f t="shared" ca="1" si="69"/>
        <v>0</v>
      </c>
      <c r="AD428" s="168">
        <f t="shared" ca="1" si="70"/>
        <v>0</v>
      </c>
      <c r="AE428" s="169" t="str">
        <f t="shared" ca="1" si="99"/>
        <v>-</v>
      </c>
      <c r="AF428" s="168" t="str">
        <f t="shared" ca="1" si="100"/>
        <v>-</v>
      </c>
      <c r="AG428" s="169" t="str">
        <f t="shared" ca="1" si="101"/>
        <v>-</v>
      </c>
      <c r="AH428" s="168" t="str">
        <f t="shared" ca="1" si="102"/>
        <v>-</v>
      </c>
      <c r="AI428" s="168">
        <f t="shared" ca="1" si="103"/>
        <v>0</v>
      </c>
      <c r="AJ428" s="170">
        <f t="shared" ca="1" si="104"/>
        <v>0</v>
      </c>
      <c r="AK428" s="168">
        <f t="shared" ca="1" si="71"/>
        <v>0</v>
      </c>
      <c r="AL428" s="168">
        <f t="shared" ca="1" si="72"/>
        <v>0</v>
      </c>
    </row>
    <row r="429" spans="1:38" ht="27" customHeight="1" x14ac:dyDescent="0.2">
      <c r="A429" s="56">
        <v>414</v>
      </c>
      <c r="B429" s="309" t="str">
        <f t="shared" ca="1" si="66"/>
        <v>A414</v>
      </c>
      <c r="C429" s="309"/>
      <c r="D429" s="57" t="str">
        <f t="shared" ca="1" si="67"/>
        <v/>
      </c>
      <c r="E429" s="59" t="str">
        <f t="shared" ca="1" si="68"/>
        <v/>
      </c>
      <c r="F429" s="215">
        <f ca="1">IF(LEN(B429)&gt;0,'OBRAČUNANA OSNOVNA PLAČA'!I423,"")</f>
        <v>0</v>
      </c>
      <c r="G429" s="60"/>
      <c r="H429" s="60"/>
      <c r="I429" s="60"/>
      <c r="J429" s="60"/>
      <c r="K429" s="60"/>
      <c r="L429" s="229">
        <f t="shared" si="97"/>
        <v>0</v>
      </c>
      <c r="M429" s="230">
        <f t="shared" ca="1" si="105"/>
        <v>0</v>
      </c>
      <c r="N429" s="230">
        <f t="shared" ca="1" si="106"/>
        <v>0</v>
      </c>
      <c r="O429" s="231">
        <f t="shared" ca="1" si="107"/>
        <v>0</v>
      </c>
      <c r="P429" s="232">
        <f t="shared" ca="1" si="108"/>
        <v>0</v>
      </c>
      <c r="Q429" s="233">
        <f t="shared" ca="1" si="98"/>
        <v>0</v>
      </c>
      <c r="R429" s="233">
        <f ca="1">IF(LEN(B429)&gt;0,'8'!R429-'8'!Q429,"")</f>
        <v>0</v>
      </c>
      <c r="S429" s="234"/>
      <c r="T429" s="34"/>
      <c r="U429" s="34"/>
      <c r="V429" s="34"/>
      <c r="W429" s="34"/>
      <c r="X429" s="34"/>
      <c r="Y429" s="34"/>
      <c r="Z429" s="34"/>
      <c r="AB429" s="167">
        <f>ROW()</f>
        <v>429</v>
      </c>
      <c r="AC429" s="168">
        <f t="shared" ca="1" si="69"/>
        <v>0</v>
      </c>
      <c r="AD429" s="168">
        <f t="shared" ca="1" si="70"/>
        <v>0</v>
      </c>
      <c r="AE429" s="169" t="str">
        <f t="shared" ca="1" si="99"/>
        <v>-</v>
      </c>
      <c r="AF429" s="168" t="str">
        <f t="shared" ca="1" si="100"/>
        <v>-</v>
      </c>
      <c r="AG429" s="169" t="str">
        <f t="shared" ca="1" si="101"/>
        <v>-</v>
      </c>
      <c r="AH429" s="168" t="str">
        <f t="shared" ca="1" si="102"/>
        <v>-</v>
      </c>
      <c r="AI429" s="168">
        <f t="shared" ca="1" si="103"/>
        <v>0</v>
      </c>
      <c r="AJ429" s="170">
        <f t="shared" ca="1" si="104"/>
        <v>0</v>
      </c>
      <c r="AK429" s="168">
        <f t="shared" ca="1" si="71"/>
        <v>0</v>
      </c>
      <c r="AL429" s="168">
        <f t="shared" ca="1" si="72"/>
        <v>0</v>
      </c>
    </row>
    <row r="430" spans="1:38" ht="27" customHeight="1" x14ac:dyDescent="0.2">
      <c r="A430" s="56">
        <v>415</v>
      </c>
      <c r="B430" s="309" t="str">
        <f t="shared" ca="1" si="66"/>
        <v>A415</v>
      </c>
      <c r="C430" s="309"/>
      <c r="D430" s="57" t="str">
        <f t="shared" ca="1" si="67"/>
        <v/>
      </c>
      <c r="E430" s="59" t="str">
        <f t="shared" ca="1" si="68"/>
        <v/>
      </c>
      <c r="F430" s="215">
        <f ca="1">IF(LEN(B430)&gt;0,'OBRAČUNANA OSNOVNA PLAČA'!I424,"")</f>
        <v>0</v>
      </c>
      <c r="G430" s="60"/>
      <c r="H430" s="60"/>
      <c r="I430" s="60"/>
      <c r="J430" s="60"/>
      <c r="K430" s="60"/>
      <c r="L430" s="229">
        <f t="shared" si="97"/>
        <v>0</v>
      </c>
      <c r="M430" s="230">
        <f t="shared" ca="1" si="105"/>
        <v>0</v>
      </c>
      <c r="N430" s="230">
        <f t="shared" ca="1" si="106"/>
        <v>0</v>
      </c>
      <c r="O430" s="231">
        <f t="shared" ca="1" si="107"/>
        <v>0</v>
      </c>
      <c r="P430" s="232">
        <f t="shared" ca="1" si="108"/>
        <v>0</v>
      </c>
      <c r="Q430" s="233">
        <f t="shared" ca="1" si="98"/>
        <v>0</v>
      </c>
      <c r="R430" s="233">
        <f ca="1">IF(LEN(B430)&gt;0,'8'!R430-'8'!Q430,"")</f>
        <v>0</v>
      </c>
      <c r="S430" s="234"/>
      <c r="T430" s="34"/>
      <c r="U430" s="34"/>
      <c r="V430" s="34"/>
      <c r="W430" s="34"/>
      <c r="X430" s="34"/>
      <c r="Y430" s="34"/>
      <c r="Z430" s="34"/>
      <c r="AB430" s="167">
        <f>ROW()</f>
        <v>430</v>
      </c>
      <c r="AC430" s="168">
        <f t="shared" ca="1" si="69"/>
        <v>0</v>
      </c>
      <c r="AD430" s="168">
        <f t="shared" ca="1" si="70"/>
        <v>0</v>
      </c>
      <c r="AE430" s="169" t="str">
        <f t="shared" ca="1" si="99"/>
        <v>-</v>
      </c>
      <c r="AF430" s="168" t="str">
        <f t="shared" ca="1" si="100"/>
        <v>-</v>
      </c>
      <c r="AG430" s="169" t="str">
        <f t="shared" ca="1" si="101"/>
        <v>-</v>
      </c>
      <c r="AH430" s="168" t="str">
        <f t="shared" ca="1" si="102"/>
        <v>-</v>
      </c>
      <c r="AI430" s="168">
        <f t="shared" ca="1" si="103"/>
        <v>0</v>
      </c>
      <c r="AJ430" s="170">
        <f t="shared" ca="1" si="104"/>
        <v>0</v>
      </c>
      <c r="AK430" s="168">
        <f t="shared" ca="1" si="71"/>
        <v>0</v>
      </c>
      <c r="AL430" s="168">
        <f t="shared" ca="1" si="72"/>
        <v>0</v>
      </c>
    </row>
    <row r="431" spans="1:38" ht="27" customHeight="1" x14ac:dyDescent="0.2">
      <c r="A431" s="56">
        <v>416</v>
      </c>
      <c r="B431" s="309" t="str">
        <f t="shared" ca="1" si="66"/>
        <v>A416</v>
      </c>
      <c r="C431" s="309"/>
      <c r="D431" s="57" t="str">
        <f t="shared" ca="1" si="67"/>
        <v/>
      </c>
      <c r="E431" s="59" t="str">
        <f t="shared" ca="1" si="68"/>
        <v/>
      </c>
      <c r="F431" s="215">
        <f ca="1">IF(LEN(B431)&gt;0,'OBRAČUNANA OSNOVNA PLAČA'!I425,"")</f>
        <v>0</v>
      </c>
      <c r="G431" s="60"/>
      <c r="H431" s="60"/>
      <c r="I431" s="60"/>
      <c r="J431" s="60"/>
      <c r="K431" s="60"/>
      <c r="L431" s="229">
        <f t="shared" si="97"/>
        <v>0</v>
      </c>
      <c r="M431" s="230">
        <f t="shared" ca="1" si="105"/>
        <v>0</v>
      </c>
      <c r="N431" s="230">
        <f t="shared" ca="1" si="106"/>
        <v>0</v>
      </c>
      <c r="O431" s="231">
        <f t="shared" ca="1" si="107"/>
        <v>0</v>
      </c>
      <c r="P431" s="232">
        <f t="shared" ca="1" si="108"/>
        <v>0</v>
      </c>
      <c r="Q431" s="233">
        <f t="shared" ca="1" si="98"/>
        <v>0</v>
      </c>
      <c r="R431" s="233">
        <f ca="1">IF(LEN(B431)&gt;0,'8'!R431-'8'!Q431,"")</f>
        <v>0</v>
      </c>
      <c r="S431" s="234"/>
      <c r="T431" s="34"/>
      <c r="U431" s="34"/>
      <c r="V431" s="34"/>
      <c r="W431" s="34"/>
      <c r="X431" s="34"/>
      <c r="Y431" s="34"/>
      <c r="Z431" s="34"/>
      <c r="AB431" s="167">
        <f>ROW()</f>
        <v>431</v>
      </c>
      <c r="AC431" s="168">
        <f t="shared" ca="1" si="69"/>
        <v>0</v>
      </c>
      <c r="AD431" s="168">
        <f t="shared" ca="1" si="70"/>
        <v>0</v>
      </c>
      <c r="AE431" s="169" t="str">
        <f t="shared" ca="1" si="99"/>
        <v>-</v>
      </c>
      <c r="AF431" s="168" t="str">
        <f t="shared" ca="1" si="100"/>
        <v>-</v>
      </c>
      <c r="AG431" s="169" t="str">
        <f t="shared" ca="1" si="101"/>
        <v>-</v>
      </c>
      <c r="AH431" s="168" t="str">
        <f t="shared" ca="1" si="102"/>
        <v>-</v>
      </c>
      <c r="AI431" s="168">
        <f t="shared" ca="1" si="103"/>
        <v>0</v>
      </c>
      <c r="AJ431" s="170">
        <f t="shared" ca="1" si="104"/>
        <v>0</v>
      </c>
      <c r="AK431" s="168">
        <f t="shared" ca="1" si="71"/>
        <v>0</v>
      </c>
      <c r="AL431" s="168">
        <f t="shared" ca="1" si="72"/>
        <v>0</v>
      </c>
    </row>
    <row r="432" spans="1:38" ht="27" customHeight="1" x14ac:dyDescent="0.2">
      <c r="A432" s="56">
        <v>417</v>
      </c>
      <c r="B432" s="309" t="str">
        <f t="shared" ca="1" si="66"/>
        <v>A417</v>
      </c>
      <c r="C432" s="309"/>
      <c r="D432" s="57" t="str">
        <f t="shared" ca="1" si="67"/>
        <v/>
      </c>
      <c r="E432" s="59" t="str">
        <f t="shared" ca="1" si="68"/>
        <v/>
      </c>
      <c r="F432" s="215">
        <f ca="1">IF(LEN(B432)&gt;0,'OBRAČUNANA OSNOVNA PLAČA'!I426,"")</f>
        <v>0</v>
      </c>
      <c r="G432" s="60"/>
      <c r="H432" s="60"/>
      <c r="I432" s="60"/>
      <c r="J432" s="60"/>
      <c r="K432" s="60"/>
      <c r="L432" s="229">
        <f t="shared" si="97"/>
        <v>0</v>
      </c>
      <c r="M432" s="230">
        <f t="shared" ca="1" si="105"/>
        <v>0</v>
      </c>
      <c r="N432" s="230">
        <f t="shared" ca="1" si="106"/>
        <v>0</v>
      </c>
      <c r="O432" s="231">
        <f t="shared" ca="1" si="107"/>
        <v>0</v>
      </c>
      <c r="P432" s="232">
        <f t="shared" ca="1" si="108"/>
        <v>0</v>
      </c>
      <c r="Q432" s="233">
        <f t="shared" ca="1" si="98"/>
        <v>0</v>
      </c>
      <c r="R432" s="233">
        <f ca="1">IF(LEN(B432)&gt;0,'8'!R432-'8'!Q432,"")</f>
        <v>0</v>
      </c>
      <c r="S432" s="234"/>
      <c r="T432" s="34"/>
      <c r="U432" s="34"/>
      <c r="V432" s="34"/>
      <c r="W432" s="34"/>
      <c r="X432" s="34"/>
      <c r="Y432" s="34"/>
      <c r="Z432" s="34"/>
      <c r="AB432" s="167">
        <f>ROW()</f>
        <v>432</v>
      </c>
      <c r="AC432" s="168">
        <f t="shared" ca="1" si="69"/>
        <v>0</v>
      </c>
      <c r="AD432" s="168">
        <f t="shared" ca="1" si="70"/>
        <v>0</v>
      </c>
      <c r="AE432" s="169" t="str">
        <f t="shared" ca="1" si="99"/>
        <v>-</v>
      </c>
      <c r="AF432" s="168" t="str">
        <f t="shared" ca="1" si="100"/>
        <v>-</v>
      </c>
      <c r="AG432" s="169" t="str">
        <f t="shared" ca="1" si="101"/>
        <v>-</v>
      </c>
      <c r="AH432" s="168" t="str">
        <f t="shared" ca="1" si="102"/>
        <v>-</v>
      </c>
      <c r="AI432" s="168">
        <f t="shared" ca="1" si="103"/>
        <v>0</v>
      </c>
      <c r="AJ432" s="170">
        <f t="shared" ca="1" si="104"/>
        <v>0</v>
      </c>
      <c r="AK432" s="168">
        <f t="shared" ca="1" si="71"/>
        <v>0</v>
      </c>
      <c r="AL432" s="168">
        <f t="shared" ca="1" si="72"/>
        <v>0</v>
      </c>
    </row>
    <row r="433" spans="1:38" ht="27" customHeight="1" x14ac:dyDescent="0.2">
      <c r="A433" s="56">
        <v>418</v>
      </c>
      <c r="B433" s="309" t="str">
        <f t="shared" ca="1" si="66"/>
        <v>A418</v>
      </c>
      <c r="C433" s="309"/>
      <c r="D433" s="57" t="str">
        <f t="shared" ca="1" si="67"/>
        <v/>
      </c>
      <c r="E433" s="59" t="str">
        <f t="shared" ca="1" si="68"/>
        <v/>
      </c>
      <c r="F433" s="215">
        <f ca="1">IF(LEN(B433)&gt;0,'OBRAČUNANA OSNOVNA PLAČA'!I427,"")</f>
        <v>0</v>
      </c>
      <c r="G433" s="60"/>
      <c r="H433" s="60"/>
      <c r="I433" s="60"/>
      <c r="J433" s="60"/>
      <c r="K433" s="60"/>
      <c r="L433" s="229">
        <f t="shared" si="97"/>
        <v>0</v>
      </c>
      <c r="M433" s="230">
        <f t="shared" ca="1" si="105"/>
        <v>0</v>
      </c>
      <c r="N433" s="230">
        <f t="shared" ca="1" si="106"/>
        <v>0</v>
      </c>
      <c r="O433" s="231">
        <f t="shared" ca="1" si="107"/>
        <v>0</v>
      </c>
      <c r="P433" s="232">
        <f t="shared" ca="1" si="108"/>
        <v>0</v>
      </c>
      <c r="Q433" s="233">
        <f t="shared" ca="1" si="98"/>
        <v>0</v>
      </c>
      <c r="R433" s="233">
        <f ca="1">IF(LEN(B433)&gt;0,'8'!R433-'8'!Q433,"")</f>
        <v>0</v>
      </c>
      <c r="S433" s="234"/>
      <c r="T433" s="34"/>
      <c r="U433" s="34"/>
      <c r="V433" s="34"/>
      <c r="W433" s="34"/>
      <c r="X433" s="34"/>
      <c r="Y433" s="34"/>
      <c r="Z433" s="34"/>
      <c r="AB433" s="167">
        <f>ROW()</f>
        <v>433</v>
      </c>
      <c r="AC433" s="168">
        <f t="shared" ca="1" si="69"/>
        <v>0</v>
      </c>
      <c r="AD433" s="168">
        <f t="shared" ca="1" si="70"/>
        <v>0</v>
      </c>
      <c r="AE433" s="169" t="str">
        <f t="shared" ca="1" si="99"/>
        <v>-</v>
      </c>
      <c r="AF433" s="168" t="str">
        <f t="shared" ca="1" si="100"/>
        <v>-</v>
      </c>
      <c r="AG433" s="169" t="str">
        <f t="shared" ca="1" si="101"/>
        <v>-</v>
      </c>
      <c r="AH433" s="168" t="str">
        <f t="shared" ca="1" si="102"/>
        <v>-</v>
      </c>
      <c r="AI433" s="168">
        <f t="shared" ca="1" si="103"/>
        <v>0</v>
      </c>
      <c r="AJ433" s="170">
        <f t="shared" ca="1" si="104"/>
        <v>0</v>
      </c>
      <c r="AK433" s="168">
        <f t="shared" ca="1" si="71"/>
        <v>0</v>
      </c>
      <c r="AL433" s="168">
        <f t="shared" ca="1" si="72"/>
        <v>0</v>
      </c>
    </row>
    <row r="434" spans="1:38" ht="27" customHeight="1" x14ac:dyDescent="0.2">
      <c r="A434" s="56">
        <v>419</v>
      </c>
      <c r="B434" s="309" t="str">
        <f t="shared" ca="1" si="66"/>
        <v>A419</v>
      </c>
      <c r="C434" s="309"/>
      <c r="D434" s="57" t="str">
        <f t="shared" ca="1" si="67"/>
        <v/>
      </c>
      <c r="E434" s="59" t="str">
        <f t="shared" ca="1" si="68"/>
        <v/>
      </c>
      <c r="F434" s="215">
        <f ca="1">IF(LEN(B434)&gt;0,'OBRAČUNANA OSNOVNA PLAČA'!I428,"")</f>
        <v>0</v>
      </c>
      <c r="G434" s="60"/>
      <c r="H434" s="60"/>
      <c r="I434" s="60"/>
      <c r="J434" s="60"/>
      <c r="K434" s="60"/>
      <c r="L434" s="229">
        <f t="shared" si="97"/>
        <v>0</v>
      </c>
      <c r="M434" s="230">
        <f t="shared" ca="1" si="105"/>
        <v>0</v>
      </c>
      <c r="N434" s="230">
        <f t="shared" ca="1" si="106"/>
        <v>0</v>
      </c>
      <c r="O434" s="231">
        <f t="shared" ca="1" si="107"/>
        <v>0</v>
      </c>
      <c r="P434" s="232">
        <f t="shared" ca="1" si="108"/>
        <v>0</v>
      </c>
      <c r="Q434" s="233">
        <f t="shared" ca="1" si="98"/>
        <v>0</v>
      </c>
      <c r="R434" s="233">
        <f ca="1">IF(LEN(B434)&gt;0,'8'!R434-'8'!Q434,"")</f>
        <v>0</v>
      </c>
      <c r="S434" s="234"/>
      <c r="T434" s="34"/>
      <c r="U434" s="34"/>
      <c r="V434" s="34"/>
      <c r="W434" s="34"/>
      <c r="X434" s="34"/>
      <c r="Y434" s="34"/>
      <c r="Z434" s="34"/>
      <c r="AB434" s="167">
        <f>ROW()</f>
        <v>434</v>
      </c>
      <c r="AC434" s="168">
        <f t="shared" ca="1" si="69"/>
        <v>0</v>
      </c>
      <c r="AD434" s="168">
        <f t="shared" ca="1" si="70"/>
        <v>0</v>
      </c>
      <c r="AE434" s="169" t="str">
        <f t="shared" ca="1" si="99"/>
        <v>-</v>
      </c>
      <c r="AF434" s="168" t="str">
        <f t="shared" ca="1" si="100"/>
        <v>-</v>
      </c>
      <c r="AG434" s="169" t="str">
        <f t="shared" ca="1" si="101"/>
        <v>-</v>
      </c>
      <c r="AH434" s="168" t="str">
        <f t="shared" ca="1" si="102"/>
        <v>-</v>
      </c>
      <c r="AI434" s="168">
        <f t="shared" ca="1" si="103"/>
        <v>0</v>
      </c>
      <c r="AJ434" s="170">
        <f t="shared" ca="1" si="104"/>
        <v>0</v>
      </c>
      <c r="AK434" s="168">
        <f t="shared" ca="1" si="71"/>
        <v>0</v>
      </c>
      <c r="AL434" s="168">
        <f t="shared" ca="1" si="72"/>
        <v>0</v>
      </c>
    </row>
    <row r="435" spans="1:38" ht="27" customHeight="1" x14ac:dyDescent="0.2">
      <c r="A435" s="56">
        <v>420</v>
      </c>
      <c r="B435" s="309" t="str">
        <f t="shared" ca="1" si="66"/>
        <v>A420</v>
      </c>
      <c r="C435" s="309"/>
      <c r="D435" s="57" t="str">
        <f t="shared" ca="1" si="67"/>
        <v/>
      </c>
      <c r="E435" s="59" t="str">
        <f t="shared" ca="1" si="68"/>
        <v/>
      </c>
      <c r="F435" s="215">
        <f ca="1">IF(LEN(B435)&gt;0,'OBRAČUNANA OSNOVNA PLAČA'!I429,"")</f>
        <v>0</v>
      </c>
      <c r="G435" s="60"/>
      <c r="H435" s="60"/>
      <c r="I435" s="60"/>
      <c r="J435" s="60"/>
      <c r="K435" s="60"/>
      <c r="L435" s="229">
        <f t="shared" si="97"/>
        <v>0</v>
      </c>
      <c r="M435" s="230">
        <f t="shared" ca="1" si="105"/>
        <v>0</v>
      </c>
      <c r="N435" s="230">
        <f t="shared" ca="1" si="106"/>
        <v>0</v>
      </c>
      <c r="O435" s="231">
        <f t="shared" ca="1" si="107"/>
        <v>0</v>
      </c>
      <c r="P435" s="232">
        <f t="shared" ca="1" si="108"/>
        <v>0</v>
      </c>
      <c r="Q435" s="233">
        <f t="shared" ca="1" si="98"/>
        <v>0</v>
      </c>
      <c r="R435" s="233">
        <f ca="1">IF(LEN(B435)&gt;0,'8'!R435-'8'!Q435,"")</f>
        <v>0</v>
      </c>
      <c r="S435" s="234"/>
      <c r="T435" s="34"/>
      <c r="U435" s="34"/>
      <c r="V435" s="34"/>
      <c r="W435" s="34"/>
      <c r="X435" s="34"/>
      <c r="Y435" s="34"/>
      <c r="Z435" s="34"/>
      <c r="AB435" s="167">
        <f>ROW()</f>
        <v>435</v>
      </c>
      <c r="AC435" s="168">
        <f t="shared" ca="1" si="69"/>
        <v>0</v>
      </c>
      <c r="AD435" s="168">
        <f t="shared" ca="1" si="70"/>
        <v>0</v>
      </c>
      <c r="AE435" s="169" t="str">
        <f t="shared" ca="1" si="99"/>
        <v>-</v>
      </c>
      <c r="AF435" s="168" t="str">
        <f t="shared" ca="1" si="100"/>
        <v>-</v>
      </c>
      <c r="AG435" s="169" t="str">
        <f t="shared" ca="1" si="101"/>
        <v>-</v>
      </c>
      <c r="AH435" s="168" t="str">
        <f t="shared" ca="1" si="102"/>
        <v>-</v>
      </c>
      <c r="AI435" s="168">
        <f t="shared" ca="1" si="103"/>
        <v>0</v>
      </c>
      <c r="AJ435" s="170">
        <f t="shared" ca="1" si="104"/>
        <v>0</v>
      </c>
      <c r="AK435" s="168">
        <f t="shared" ca="1" si="71"/>
        <v>0</v>
      </c>
      <c r="AL435" s="168">
        <f t="shared" ca="1" si="72"/>
        <v>0</v>
      </c>
    </row>
    <row r="436" spans="1:38" ht="27" customHeight="1" x14ac:dyDescent="0.2">
      <c r="A436" s="56">
        <v>421</v>
      </c>
      <c r="B436" s="309" t="str">
        <f t="shared" ca="1" si="66"/>
        <v>A421</v>
      </c>
      <c r="C436" s="309"/>
      <c r="D436" s="57" t="str">
        <f t="shared" ca="1" si="67"/>
        <v/>
      </c>
      <c r="E436" s="59" t="str">
        <f t="shared" ca="1" si="68"/>
        <v/>
      </c>
      <c r="F436" s="215">
        <f ca="1">IF(LEN(B436)&gt;0,'OBRAČUNANA OSNOVNA PLAČA'!I430,"")</f>
        <v>0</v>
      </c>
      <c r="G436" s="60"/>
      <c r="H436" s="60"/>
      <c r="I436" s="60"/>
      <c r="J436" s="60"/>
      <c r="K436" s="60"/>
      <c r="L436" s="229">
        <f t="shared" si="97"/>
        <v>0</v>
      </c>
      <c r="M436" s="230">
        <f t="shared" ca="1" si="105"/>
        <v>0</v>
      </c>
      <c r="N436" s="230">
        <f t="shared" ca="1" si="106"/>
        <v>0</v>
      </c>
      <c r="O436" s="231">
        <f t="shared" ca="1" si="107"/>
        <v>0</v>
      </c>
      <c r="P436" s="232">
        <f t="shared" ca="1" si="108"/>
        <v>0</v>
      </c>
      <c r="Q436" s="233">
        <f t="shared" ca="1" si="98"/>
        <v>0</v>
      </c>
      <c r="R436" s="233">
        <f ca="1">IF(LEN(B436)&gt;0,'8'!R436-'8'!Q436,"")</f>
        <v>0</v>
      </c>
      <c r="S436" s="234"/>
      <c r="T436" s="34"/>
      <c r="U436" s="34"/>
      <c r="V436" s="34"/>
      <c r="W436" s="34"/>
      <c r="X436" s="34"/>
      <c r="Y436" s="34"/>
      <c r="Z436" s="34"/>
      <c r="AB436" s="167">
        <f>ROW()</f>
        <v>436</v>
      </c>
      <c r="AC436" s="168">
        <f t="shared" ca="1" si="69"/>
        <v>0</v>
      </c>
      <c r="AD436" s="168">
        <f t="shared" ca="1" si="70"/>
        <v>0</v>
      </c>
      <c r="AE436" s="169" t="str">
        <f t="shared" ca="1" si="99"/>
        <v>-</v>
      </c>
      <c r="AF436" s="168" t="str">
        <f t="shared" ca="1" si="100"/>
        <v>-</v>
      </c>
      <c r="AG436" s="169" t="str">
        <f t="shared" ca="1" si="101"/>
        <v>-</v>
      </c>
      <c r="AH436" s="168" t="str">
        <f t="shared" ca="1" si="102"/>
        <v>-</v>
      </c>
      <c r="AI436" s="168">
        <f t="shared" ca="1" si="103"/>
        <v>0</v>
      </c>
      <c r="AJ436" s="170">
        <f t="shared" ca="1" si="104"/>
        <v>0</v>
      </c>
      <c r="AK436" s="168">
        <f t="shared" ca="1" si="71"/>
        <v>0</v>
      </c>
      <c r="AL436" s="168">
        <f t="shared" ca="1" si="72"/>
        <v>0</v>
      </c>
    </row>
    <row r="437" spans="1:38" ht="27" customHeight="1" x14ac:dyDescent="0.2">
      <c r="A437" s="56">
        <v>422</v>
      </c>
      <c r="B437" s="309" t="str">
        <f t="shared" ca="1" si="66"/>
        <v>A422</v>
      </c>
      <c r="C437" s="309"/>
      <c r="D437" s="57" t="str">
        <f t="shared" ca="1" si="67"/>
        <v/>
      </c>
      <c r="E437" s="59" t="str">
        <f t="shared" ca="1" si="68"/>
        <v/>
      </c>
      <c r="F437" s="215">
        <f ca="1">IF(LEN(B437)&gt;0,'OBRAČUNANA OSNOVNA PLAČA'!I431,"")</f>
        <v>0</v>
      </c>
      <c r="G437" s="60"/>
      <c r="H437" s="60"/>
      <c r="I437" s="60"/>
      <c r="J437" s="60"/>
      <c r="K437" s="60"/>
      <c r="L437" s="229">
        <f t="shared" si="97"/>
        <v>0</v>
      </c>
      <c r="M437" s="230">
        <f t="shared" ca="1" si="105"/>
        <v>0</v>
      </c>
      <c r="N437" s="230">
        <f t="shared" ca="1" si="106"/>
        <v>0</v>
      </c>
      <c r="O437" s="231">
        <f t="shared" ca="1" si="107"/>
        <v>0</v>
      </c>
      <c r="P437" s="232">
        <f t="shared" ca="1" si="108"/>
        <v>0</v>
      </c>
      <c r="Q437" s="233">
        <f t="shared" ca="1" si="98"/>
        <v>0</v>
      </c>
      <c r="R437" s="233">
        <f ca="1">IF(LEN(B437)&gt;0,'8'!R437-'8'!Q437,"")</f>
        <v>0</v>
      </c>
      <c r="S437" s="234"/>
      <c r="T437" s="34"/>
      <c r="U437" s="34"/>
      <c r="V437" s="34"/>
      <c r="W437" s="34"/>
      <c r="X437" s="34"/>
      <c r="Y437" s="34"/>
      <c r="Z437" s="34"/>
      <c r="AB437" s="167">
        <f>ROW()</f>
        <v>437</v>
      </c>
      <c r="AC437" s="168">
        <f t="shared" ca="1" si="69"/>
        <v>0</v>
      </c>
      <c r="AD437" s="168">
        <f t="shared" ca="1" si="70"/>
        <v>0</v>
      </c>
      <c r="AE437" s="169" t="str">
        <f t="shared" ca="1" si="99"/>
        <v>-</v>
      </c>
      <c r="AF437" s="168" t="str">
        <f t="shared" ca="1" si="100"/>
        <v>-</v>
      </c>
      <c r="AG437" s="169" t="str">
        <f t="shared" ca="1" si="101"/>
        <v>-</v>
      </c>
      <c r="AH437" s="168" t="str">
        <f t="shared" ca="1" si="102"/>
        <v>-</v>
      </c>
      <c r="AI437" s="168">
        <f t="shared" ca="1" si="103"/>
        <v>0</v>
      </c>
      <c r="AJ437" s="170">
        <f t="shared" ca="1" si="104"/>
        <v>0</v>
      </c>
      <c r="AK437" s="168">
        <f t="shared" ca="1" si="71"/>
        <v>0</v>
      </c>
      <c r="AL437" s="168">
        <f t="shared" ca="1" si="72"/>
        <v>0</v>
      </c>
    </row>
    <row r="438" spans="1:38" ht="27" customHeight="1" x14ac:dyDescent="0.2">
      <c r="A438" s="56">
        <v>423</v>
      </c>
      <c r="B438" s="309" t="str">
        <f t="shared" ca="1" si="66"/>
        <v>A423</v>
      </c>
      <c r="C438" s="309"/>
      <c r="D438" s="57" t="str">
        <f t="shared" ca="1" si="67"/>
        <v/>
      </c>
      <c r="E438" s="59" t="str">
        <f t="shared" ca="1" si="68"/>
        <v/>
      </c>
      <c r="F438" s="215">
        <f ca="1">IF(LEN(B438)&gt;0,'OBRAČUNANA OSNOVNA PLAČA'!I432,"")</f>
        <v>0</v>
      </c>
      <c r="G438" s="60"/>
      <c r="H438" s="60"/>
      <c r="I438" s="60"/>
      <c r="J438" s="60"/>
      <c r="K438" s="60"/>
      <c r="L438" s="229">
        <f t="shared" si="97"/>
        <v>0</v>
      </c>
      <c r="M438" s="230">
        <f t="shared" ca="1" si="105"/>
        <v>0</v>
      </c>
      <c r="N438" s="230">
        <f t="shared" ca="1" si="106"/>
        <v>0</v>
      </c>
      <c r="O438" s="231">
        <f t="shared" ca="1" si="107"/>
        <v>0</v>
      </c>
      <c r="P438" s="232">
        <f t="shared" ca="1" si="108"/>
        <v>0</v>
      </c>
      <c r="Q438" s="233">
        <f t="shared" ca="1" si="98"/>
        <v>0</v>
      </c>
      <c r="R438" s="233">
        <f ca="1">IF(LEN(B438)&gt;0,'8'!R438-'8'!Q438,"")</f>
        <v>0</v>
      </c>
      <c r="S438" s="234"/>
      <c r="T438" s="34"/>
      <c r="U438" s="34"/>
      <c r="V438" s="34"/>
      <c r="W438" s="34"/>
      <c r="X438" s="34"/>
      <c r="Y438" s="34"/>
      <c r="Z438" s="34"/>
      <c r="AB438" s="167">
        <f>ROW()</f>
        <v>438</v>
      </c>
      <c r="AC438" s="168">
        <f t="shared" ca="1" si="69"/>
        <v>0</v>
      </c>
      <c r="AD438" s="168">
        <f t="shared" ca="1" si="70"/>
        <v>0</v>
      </c>
      <c r="AE438" s="169" t="str">
        <f t="shared" ca="1" si="99"/>
        <v>-</v>
      </c>
      <c r="AF438" s="168" t="str">
        <f t="shared" ca="1" si="100"/>
        <v>-</v>
      </c>
      <c r="AG438" s="169" t="str">
        <f t="shared" ca="1" si="101"/>
        <v>-</v>
      </c>
      <c r="AH438" s="168" t="str">
        <f t="shared" ca="1" si="102"/>
        <v>-</v>
      </c>
      <c r="AI438" s="168">
        <f t="shared" ca="1" si="103"/>
        <v>0</v>
      </c>
      <c r="AJ438" s="170">
        <f t="shared" ca="1" si="104"/>
        <v>0</v>
      </c>
      <c r="AK438" s="168">
        <f t="shared" ca="1" si="71"/>
        <v>0</v>
      </c>
      <c r="AL438" s="168">
        <f t="shared" ca="1" si="72"/>
        <v>0</v>
      </c>
    </row>
    <row r="439" spans="1:38" ht="27" customHeight="1" x14ac:dyDescent="0.2">
      <c r="A439" s="56">
        <v>424</v>
      </c>
      <c r="B439" s="309" t="str">
        <f t="shared" ca="1" si="66"/>
        <v>A424</v>
      </c>
      <c r="C439" s="309"/>
      <c r="D439" s="57" t="str">
        <f t="shared" ca="1" si="67"/>
        <v/>
      </c>
      <c r="E439" s="59" t="str">
        <f t="shared" ca="1" si="68"/>
        <v/>
      </c>
      <c r="F439" s="215">
        <f ca="1">IF(LEN(B439)&gt;0,'OBRAČUNANA OSNOVNA PLAČA'!I433,"")</f>
        <v>0</v>
      </c>
      <c r="G439" s="60"/>
      <c r="H439" s="60"/>
      <c r="I439" s="60"/>
      <c r="J439" s="60"/>
      <c r="K439" s="60"/>
      <c r="L439" s="229">
        <f t="shared" si="97"/>
        <v>0</v>
      </c>
      <c r="M439" s="230">
        <f t="shared" ca="1" si="105"/>
        <v>0</v>
      </c>
      <c r="N439" s="230">
        <f t="shared" ca="1" si="106"/>
        <v>0</v>
      </c>
      <c r="O439" s="231">
        <f t="shared" ca="1" si="107"/>
        <v>0</v>
      </c>
      <c r="P439" s="232">
        <f t="shared" ca="1" si="108"/>
        <v>0</v>
      </c>
      <c r="Q439" s="233">
        <f t="shared" ca="1" si="98"/>
        <v>0</v>
      </c>
      <c r="R439" s="233">
        <f ca="1">IF(LEN(B439)&gt;0,'8'!R439-'8'!Q439,"")</f>
        <v>0</v>
      </c>
      <c r="S439" s="234"/>
      <c r="T439" s="34"/>
      <c r="U439" s="34"/>
      <c r="V439" s="34"/>
      <c r="W439" s="34"/>
      <c r="X439" s="34"/>
      <c r="Y439" s="34"/>
      <c r="Z439" s="34"/>
      <c r="AB439" s="167">
        <f>ROW()</f>
        <v>439</v>
      </c>
      <c r="AC439" s="168">
        <f t="shared" ca="1" si="69"/>
        <v>0</v>
      </c>
      <c r="AD439" s="168">
        <f t="shared" ca="1" si="70"/>
        <v>0</v>
      </c>
      <c r="AE439" s="169" t="str">
        <f t="shared" ca="1" si="99"/>
        <v>-</v>
      </c>
      <c r="AF439" s="168" t="str">
        <f t="shared" ca="1" si="100"/>
        <v>-</v>
      </c>
      <c r="AG439" s="169" t="str">
        <f t="shared" ca="1" si="101"/>
        <v>-</v>
      </c>
      <c r="AH439" s="168" t="str">
        <f t="shared" ca="1" si="102"/>
        <v>-</v>
      </c>
      <c r="AI439" s="168">
        <f t="shared" ca="1" si="103"/>
        <v>0</v>
      </c>
      <c r="AJ439" s="170">
        <f t="shared" ca="1" si="104"/>
        <v>0</v>
      </c>
      <c r="AK439" s="168">
        <f t="shared" ca="1" si="71"/>
        <v>0</v>
      </c>
      <c r="AL439" s="168">
        <f t="shared" ca="1" si="72"/>
        <v>0</v>
      </c>
    </row>
    <row r="440" spans="1:38" ht="27" customHeight="1" x14ac:dyDescent="0.2">
      <c r="A440" s="56">
        <v>425</v>
      </c>
      <c r="B440" s="309" t="str">
        <f t="shared" ca="1" si="66"/>
        <v>A425</v>
      </c>
      <c r="C440" s="309"/>
      <c r="D440" s="57" t="str">
        <f t="shared" ca="1" si="67"/>
        <v/>
      </c>
      <c r="E440" s="59" t="str">
        <f t="shared" ca="1" si="68"/>
        <v/>
      </c>
      <c r="F440" s="215">
        <f ca="1">IF(LEN(B440)&gt;0,'OBRAČUNANA OSNOVNA PLAČA'!I434,"")</f>
        <v>0</v>
      </c>
      <c r="G440" s="60"/>
      <c r="H440" s="60"/>
      <c r="I440" s="60"/>
      <c r="J440" s="60"/>
      <c r="K440" s="60"/>
      <c r="L440" s="229">
        <f t="shared" si="97"/>
        <v>0</v>
      </c>
      <c r="M440" s="230">
        <f t="shared" ca="1" si="105"/>
        <v>0</v>
      </c>
      <c r="N440" s="230">
        <f t="shared" ca="1" si="106"/>
        <v>0</v>
      </c>
      <c r="O440" s="231">
        <f t="shared" ca="1" si="107"/>
        <v>0</v>
      </c>
      <c r="P440" s="232">
        <f t="shared" ca="1" si="108"/>
        <v>0</v>
      </c>
      <c r="Q440" s="233">
        <f t="shared" ca="1" si="98"/>
        <v>0</v>
      </c>
      <c r="R440" s="233">
        <f ca="1">IF(LEN(B440)&gt;0,'8'!R440-'8'!Q440,"")</f>
        <v>0</v>
      </c>
      <c r="S440" s="234"/>
      <c r="T440" s="34"/>
      <c r="U440" s="34"/>
      <c r="V440" s="34"/>
      <c r="W440" s="34"/>
      <c r="X440" s="34"/>
      <c r="Y440" s="34"/>
      <c r="Z440" s="34"/>
      <c r="AB440" s="167">
        <f>ROW()</f>
        <v>440</v>
      </c>
      <c r="AC440" s="168">
        <f t="shared" ca="1" si="69"/>
        <v>0</v>
      </c>
      <c r="AD440" s="168">
        <f t="shared" ca="1" si="70"/>
        <v>0</v>
      </c>
      <c r="AE440" s="169" t="str">
        <f t="shared" ca="1" si="99"/>
        <v>-</v>
      </c>
      <c r="AF440" s="168" t="str">
        <f t="shared" ca="1" si="100"/>
        <v>-</v>
      </c>
      <c r="AG440" s="169" t="str">
        <f t="shared" ca="1" si="101"/>
        <v>-</v>
      </c>
      <c r="AH440" s="168" t="str">
        <f t="shared" ca="1" si="102"/>
        <v>-</v>
      </c>
      <c r="AI440" s="168">
        <f t="shared" ca="1" si="103"/>
        <v>0</v>
      </c>
      <c r="AJ440" s="170">
        <f t="shared" ca="1" si="104"/>
        <v>0</v>
      </c>
      <c r="AK440" s="168">
        <f t="shared" ca="1" si="71"/>
        <v>0</v>
      </c>
      <c r="AL440" s="168">
        <f t="shared" ca="1" si="72"/>
        <v>0</v>
      </c>
    </row>
    <row r="441" spans="1:38" ht="27" customHeight="1" x14ac:dyDescent="0.2">
      <c r="A441" s="56">
        <v>426</v>
      </c>
      <c r="B441" s="309" t="str">
        <f t="shared" ca="1" si="66"/>
        <v>A426</v>
      </c>
      <c r="C441" s="309"/>
      <c r="D441" s="57" t="str">
        <f t="shared" ca="1" si="67"/>
        <v/>
      </c>
      <c r="E441" s="59" t="str">
        <f t="shared" ca="1" si="68"/>
        <v/>
      </c>
      <c r="F441" s="215">
        <f ca="1">IF(LEN(B441)&gt;0,'OBRAČUNANA OSNOVNA PLAČA'!I435,"")</f>
        <v>0</v>
      </c>
      <c r="G441" s="60"/>
      <c r="H441" s="60"/>
      <c r="I441" s="60"/>
      <c r="J441" s="60"/>
      <c r="K441" s="60"/>
      <c r="L441" s="229">
        <f t="shared" si="97"/>
        <v>0</v>
      </c>
      <c r="M441" s="230">
        <f t="shared" ca="1" si="105"/>
        <v>0</v>
      </c>
      <c r="N441" s="230">
        <f t="shared" ca="1" si="106"/>
        <v>0</v>
      </c>
      <c r="O441" s="231">
        <f t="shared" ca="1" si="107"/>
        <v>0</v>
      </c>
      <c r="P441" s="232">
        <f t="shared" ca="1" si="108"/>
        <v>0</v>
      </c>
      <c r="Q441" s="233">
        <f t="shared" ca="1" si="98"/>
        <v>0</v>
      </c>
      <c r="R441" s="233">
        <f ca="1">IF(LEN(B441)&gt;0,'8'!R441-'8'!Q441,"")</f>
        <v>0</v>
      </c>
      <c r="S441" s="234"/>
      <c r="T441" s="34"/>
      <c r="U441" s="34"/>
      <c r="V441" s="34"/>
      <c r="W441" s="34"/>
      <c r="X441" s="34"/>
      <c r="Y441" s="34"/>
      <c r="Z441" s="34"/>
      <c r="AB441" s="167">
        <f>ROW()</f>
        <v>441</v>
      </c>
      <c r="AC441" s="168">
        <f t="shared" ca="1" si="69"/>
        <v>0</v>
      </c>
      <c r="AD441" s="168">
        <f t="shared" ca="1" si="70"/>
        <v>0</v>
      </c>
      <c r="AE441" s="169" t="str">
        <f t="shared" ca="1" si="99"/>
        <v>-</v>
      </c>
      <c r="AF441" s="168" t="str">
        <f t="shared" ca="1" si="100"/>
        <v>-</v>
      </c>
      <c r="AG441" s="169" t="str">
        <f t="shared" ca="1" si="101"/>
        <v>-</v>
      </c>
      <c r="AH441" s="168" t="str">
        <f t="shared" ca="1" si="102"/>
        <v>-</v>
      </c>
      <c r="AI441" s="168">
        <f t="shared" ca="1" si="103"/>
        <v>0</v>
      </c>
      <c r="AJ441" s="170">
        <f t="shared" ca="1" si="104"/>
        <v>0</v>
      </c>
      <c r="AK441" s="168">
        <f t="shared" ca="1" si="71"/>
        <v>0</v>
      </c>
      <c r="AL441" s="168">
        <f t="shared" ca="1" si="72"/>
        <v>0</v>
      </c>
    </row>
    <row r="442" spans="1:38" ht="27" customHeight="1" x14ac:dyDescent="0.2">
      <c r="A442" s="56">
        <v>427</v>
      </c>
      <c r="B442" s="309" t="str">
        <f t="shared" ca="1" si="66"/>
        <v>A427</v>
      </c>
      <c r="C442" s="309"/>
      <c r="D442" s="57" t="str">
        <f t="shared" ca="1" si="67"/>
        <v/>
      </c>
      <c r="E442" s="59" t="str">
        <f t="shared" ca="1" si="68"/>
        <v/>
      </c>
      <c r="F442" s="215">
        <f ca="1">IF(LEN(B442)&gt;0,'OBRAČUNANA OSNOVNA PLAČA'!I436,"")</f>
        <v>0</v>
      </c>
      <c r="G442" s="60"/>
      <c r="H442" s="60"/>
      <c r="I442" s="60"/>
      <c r="J442" s="60"/>
      <c r="K442" s="60"/>
      <c r="L442" s="229">
        <f t="shared" si="97"/>
        <v>0</v>
      </c>
      <c r="M442" s="230">
        <f t="shared" ca="1" si="105"/>
        <v>0</v>
      </c>
      <c r="N442" s="230">
        <f t="shared" ca="1" si="106"/>
        <v>0</v>
      </c>
      <c r="O442" s="231">
        <f t="shared" ca="1" si="107"/>
        <v>0</v>
      </c>
      <c r="P442" s="232">
        <f t="shared" ca="1" si="108"/>
        <v>0</v>
      </c>
      <c r="Q442" s="233">
        <f t="shared" ca="1" si="98"/>
        <v>0</v>
      </c>
      <c r="R442" s="233">
        <f ca="1">IF(LEN(B442)&gt;0,'8'!R442-'8'!Q442,"")</f>
        <v>0</v>
      </c>
      <c r="S442" s="234"/>
      <c r="T442" s="34"/>
      <c r="U442" s="34"/>
      <c r="V442" s="34"/>
      <c r="W442" s="34"/>
      <c r="X442" s="34"/>
      <c r="Y442" s="34"/>
      <c r="Z442" s="34"/>
      <c r="AB442" s="167">
        <f>ROW()</f>
        <v>442</v>
      </c>
      <c r="AC442" s="168">
        <f t="shared" ca="1" si="69"/>
        <v>0</v>
      </c>
      <c r="AD442" s="168">
        <f t="shared" ca="1" si="70"/>
        <v>0</v>
      </c>
      <c r="AE442" s="169" t="str">
        <f t="shared" ca="1" si="99"/>
        <v>-</v>
      </c>
      <c r="AF442" s="168" t="str">
        <f t="shared" ca="1" si="100"/>
        <v>-</v>
      </c>
      <c r="AG442" s="169" t="str">
        <f t="shared" ca="1" si="101"/>
        <v>-</v>
      </c>
      <c r="AH442" s="168" t="str">
        <f t="shared" ca="1" si="102"/>
        <v>-</v>
      </c>
      <c r="AI442" s="168">
        <f t="shared" ca="1" si="103"/>
        <v>0</v>
      </c>
      <c r="AJ442" s="170">
        <f t="shared" ca="1" si="104"/>
        <v>0</v>
      </c>
      <c r="AK442" s="168">
        <f t="shared" ca="1" si="71"/>
        <v>0</v>
      </c>
      <c r="AL442" s="168">
        <f t="shared" ca="1" si="72"/>
        <v>0</v>
      </c>
    </row>
    <row r="443" spans="1:38" ht="27" customHeight="1" x14ac:dyDescent="0.2">
      <c r="A443" s="56">
        <v>428</v>
      </c>
      <c r="B443" s="309" t="str">
        <f t="shared" ca="1" si="66"/>
        <v>A428</v>
      </c>
      <c r="C443" s="309"/>
      <c r="D443" s="57" t="str">
        <f t="shared" ca="1" si="67"/>
        <v/>
      </c>
      <c r="E443" s="59" t="str">
        <f t="shared" ca="1" si="68"/>
        <v/>
      </c>
      <c r="F443" s="215">
        <f ca="1">IF(LEN(B443)&gt;0,'OBRAČUNANA OSNOVNA PLAČA'!I437,"")</f>
        <v>0</v>
      </c>
      <c r="G443" s="60"/>
      <c r="H443" s="60"/>
      <c r="I443" s="60"/>
      <c r="J443" s="60"/>
      <c r="K443" s="60"/>
      <c r="L443" s="229">
        <f t="shared" si="97"/>
        <v>0</v>
      </c>
      <c r="M443" s="230">
        <f t="shared" ca="1" si="105"/>
        <v>0</v>
      </c>
      <c r="N443" s="230">
        <f t="shared" ca="1" si="106"/>
        <v>0</v>
      </c>
      <c r="O443" s="231">
        <f t="shared" ca="1" si="107"/>
        <v>0</v>
      </c>
      <c r="P443" s="232">
        <f t="shared" ca="1" si="108"/>
        <v>0</v>
      </c>
      <c r="Q443" s="233">
        <f t="shared" ca="1" si="98"/>
        <v>0</v>
      </c>
      <c r="R443" s="233">
        <f ca="1">IF(LEN(B443)&gt;0,'8'!R443-'8'!Q443,"")</f>
        <v>0</v>
      </c>
      <c r="S443" s="234"/>
      <c r="T443" s="34"/>
      <c r="U443" s="34"/>
      <c r="V443" s="34"/>
      <c r="W443" s="34"/>
      <c r="X443" s="34"/>
      <c r="Y443" s="34"/>
      <c r="Z443" s="34"/>
      <c r="AB443" s="167">
        <f>ROW()</f>
        <v>443</v>
      </c>
      <c r="AC443" s="168">
        <f t="shared" ca="1" si="69"/>
        <v>0</v>
      </c>
      <c r="AD443" s="168">
        <f t="shared" ca="1" si="70"/>
        <v>0</v>
      </c>
      <c r="AE443" s="169" t="str">
        <f t="shared" ca="1" si="99"/>
        <v>-</v>
      </c>
      <c r="AF443" s="168" t="str">
        <f t="shared" ca="1" si="100"/>
        <v>-</v>
      </c>
      <c r="AG443" s="169" t="str">
        <f t="shared" ca="1" si="101"/>
        <v>-</v>
      </c>
      <c r="AH443" s="168" t="str">
        <f t="shared" ca="1" si="102"/>
        <v>-</v>
      </c>
      <c r="AI443" s="168">
        <f t="shared" ca="1" si="103"/>
        <v>0</v>
      </c>
      <c r="AJ443" s="170">
        <f t="shared" ca="1" si="104"/>
        <v>0</v>
      </c>
      <c r="AK443" s="168">
        <f t="shared" ca="1" si="71"/>
        <v>0</v>
      </c>
      <c r="AL443" s="168">
        <f t="shared" ca="1" si="72"/>
        <v>0</v>
      </c>
    </row>
    <row r="444" spans="1:38" ht="27" customHeight="1" x14ac:dyDescent="0.2">
      <c r="A444" s="56">
        <v>429</v>
      </c>
      <c r="B444" s="309" t="str">
        <f t="shared" ca="1" si="66"/>
        <v>A429</v>
      </c>
      <c r="C444" s="309"/>
      <c r="D444" s="57" t="str">
        <f t="shared" ca="1" si="67"/>
        <v/>
      </c>
      <c r="E444" s="59" t="str">
        <f t="shared" ca="1" si="68"/>
        <v/>
      </c>
      <c r="F444" s="215">
        <f ca="1">IF(LEN(B444)&gt;0,'OBRAČUNANA OSNOVNA PLAČA'!I438,"")</f>
        <v>0</v>
      </c>
      <c r="G444" s="60"/>
      <c r="H444" s="60"/>
      <c r="I444" s="60"/>
      <c r="J444" s="60"/>
      <c r="K444" s="60"/>
      <c r="L444" s="229">
        <f t="shared" si="97"/>
        <v>0</v>
      </c>
      <c r="M444" s="230">
        <f t="shared" ca="1" si="105"/>
        <v>0</v>
      </c>
      <c r="N444" s="230">
        <f t="shared" ca="1" si="106"/>
        <v>0</v>
      </c>
      <c r="O444" s="231">
        <f t="shared" ca="1" si="107"/>
        <v>0</v>
      </c>
      <c r="P444" s="232">
        <f t="shared" ca="1" si="108"/>
        <v>0</v>
      </c>
      <c r="Q444" s="233">
        <f t="shared" ca="1" si="98"/>
        <v>0</v>
      </c>
      <c r="R444" s="233">
        <f ca="1">IF(LEN(B444)&gt;0,'8'!R444-'8'!Q444,"")</f>
        <v>0</v>
      </c>
      <c r="S444" s="234"/>
      <c r="T444" s="34"/>
      <c r="U444" s="34"/>
      <c r="V444" s="34"/>
      <c r="W444" s="34"/>
      <c r="X444" s="34"/>
      <c r="Y444" s="34"/>
      <c r="Z444" s="34"/>
      <c r="AB444" s="167">
        <f>ROW()</f>
        <v>444</v>
      </c>
      <c r="AC444" s="168">
        <f t="shared" ca="1" si="69"/>
        <v>0</v>
      </c>
      <c r="AD444" s="168">
        <f t="shared" ca="1" si="70"/>
        <v>0</v>
      </c>
      <c r="AE444" s="169" t="str">
        <f t="shared" ca="1" si="99"/>
        <v>-</v>
      </c>
      <c r="AF444" s="168" t="str">
        <f t="shared" ca="1" si="100"/>
        <v>-</v>
      </c>
      <c r="AG444" s="169" t="str">
        <f t="shared" ca="1" si="101"/>
        <v>-</v>
      </c>
      <c r="AH444" s="168" t="str">
        <f t="shared" ca="1" si="102"/>
        <v>-</v>
      </c>
      <c r="AI444" s="168">
        <f t="shared" ca="1" si="103"/>
        <v>0</v>
      </c>
      <c r="AJ444" s="170">
        <f t="shared" ca="1" si="104"/>
        <v>0</v>
      </c>
      <c r="AK444" s="168">
        <f t="shared" ca="1" si="71"/>
        <v>0</v>
      </c>
      <c r="AL444" s="168">
        <f t="shared" ca="1" si="72"/>
        <v>0</v>
      </c>
    </row>
    <row r="445" spans="1:38" ht="27" customHeight="1" x14ac:dyDescent="0.2">
      <c r="A445" s="56">
        <v>430</v>
      </c>
      <c r="B445" s="309" t="str">
        <f t="shared" ca="1" si="66"/>
        <v>A430</v>
      </c>
      <c r="C445" s="309"/>
      <c r="D445" s="57" t="str">
        <f t="shared" ca="1" si="67"/>
        <v/>
      </c>
      <c r="E445" s="59" t="str">
        <f t="shared" ca="1" si="68"/>
        <v/>
      </c>
      <c r="F445" s="215">
        <f ca="1">IF(LEN(B445)&gt;0,'OBRAČUNANA OSNOVNA PLAČA'!I439,"")</f>
        <v>0</v>
      </c>
      <c r="G445" s="60"/>
      <c r="H445" s="60"/>
      <c r="I445" s="60"/>
      <c r="J445" s="60"/>
      <c r="K445" s="60"/>
      <c r="L445" s="229">
        <f t="shared" si="97"/>
        <v>0</v>
      </c>
      <c r="M445" s="230">
        <f t="shared" ca="1" si="105"/>
        <v>0</v>
      </c>
      <c r="N445" s="230">
        <f t="shared" ca="1" si="106"/>
        <v>0</v>
      </c>
      <c r="O445" s="231">
        <f t="shared" ca="1" si="107"/>
        <v>0</v>
      </c>
      <c r="P445" s="232">
        <f t="shared" ca="1" si="108"/>
        <v>0</v>
      </c>
      <c r="Q445" s="233">
        <f t="shared" ca="1" si="98"/>
        <v>0</v>
      </c>
      <c r="R445" s="233">
        <f ca="1">IF(LEN(B445)&gt;0,'8'!R445-'8'!Q445,"")</f>
        <v>0</v>
      </c>
      <c r="S445" s="234"/>
      <c r="T445" s="34"/>
      <c r="U445" s="34"/>
      <c r="V445" s="34"/>
      <c r="W445" s="34"/>
      <c r="X445" s="34"/>
      <c r="Y445" s="34"/>
      <c r="Z445" s="34"/>
      <c r="AB445" s="167">
        <f>ROW()</f>
        <v>445</v>
      </c>
      <c r="AC445" s="168">
        <f t="shared" ca="1" si="69"/>
        <v>0</v>
      </c>
      <c r="AD445" s="168">
        <f t="shared" ca="1" si="70"/>
        <v>0</v>
      </c>
      <c r="AE445" s="169" t="str">
        <f t="shared" ca="1" si="99"/>
        <v>-</v>
      </c>
      <c r="AF445" s="168" t="str">
        <f t="shared" ca="1" si="100"/>
        <v>-</v>
      </c>
      <c r="AG445" s="169" t="str">
        <f t="shared" ca="1" si="101"/>
        <v>-</v>
      </c>
      <c r="AH445" s="168" t="str">
        <f t="shared" ca="1" si="102"/>
        <v>-</v>
      </c>
      <c r="AI445" s="168">
        <f t="shared" ca="1" si="103"/>
        <v>0</v>
      </c>
      <c r="AJ445" s="170">
        <f t="shared" ca="1" si="104"/>
        <v>0</v>
      </c>
      <c r="AK445" s="168">
        <f t="shared" ca="1" si="71"/>
        <v>0</v>
      </c>
      <c r="AL445" s="168">
        <f t="shared" ca="1" si="72"/>
        <v>0</v>
      </c>
    </row>
    <row r="446" spans="1:38" ht="27" customHeight="1" x14ac:dyDescent="0.2">
      <c r="A446" s="56">
        <v>431</v>
      </c>
      <c r="B446" s="309" t="str">
        <f t="shared" ca="1" si="66"/>
        <v>A431</v>
      </c>
      <c r="C446" s="309"/>
      <c r="D446" s="57" t="str">
        <f t="shared" ca="1" si="67"/>
        <v/>
      </c>
      <c r="E446" s="59" t="str">
        <f t="shared" ca="1" si="68"/>
        <v/>
      </c>
      <c r="F446" s="215">
        <f ca="1">IF(LEN(B446)&gt;0,'OBRAČUNANA OSNOVNA PLAČA'!I440,"")</f>
        <v>0</v>
      </c>
      <c r="G446" s="60"/>
      <c r="H446" s="60"/>
      <c r="I446" s="60"/>
      <c r="J446" s="60"/>
      <c r="K446" s="60"/>
      <c r="L446" s="229">
        <f t="shared" si="97"/>
        <v>0</v>
      </c>
      <c r="M446" s="230">
        <f t="shared" ca="1" si="105"/>
        <v>0</v>
      </c>
      <c r="N446" s="230">
        <f t="shared" ca="1" si="106"/>
        <v>0</v>
      </c>
      <c r="O446" s="231">
        <f t="shared" ca="1" si="107"/>
        <v>0</v>
      </c>
      <c r="P446" s="232">
        <f t="shared" ca="1" si="108"/>
        <v>0</v>
      </c>
      <c r="Q446" s="233">
        <f t="shared" ca="1" si="98"/>
        <v>0</v>
      </c>
      <c r="R446" s="233">
        <f ca="1">IF(LEN(B446)&gt;0,'8'!R446-'8'!Q446,"")</f>
        <v>0</v>
      </c>
      <c r="S446" s="234"/>
      <c r="T446" s="34"/>
      <c r="U446" s="34"/>
      <c r="V446" s="34"/>
      <c r="W446" s="34"/>
      <c r="X446" s="34"/>
      <c r="Y446" s="34"/>
      <c r="Z446" s="34"/>
      <c r="AB446" s="167">
        <f>ROW()</f>
        <v>446</v>
      </c>
      <c r="AC446" s="168">
        <f t="shared" ca="1" si="69"/>
        <v>0</v>
      </c>
      <c r="AD446" s="168">
        <f t="shared" ca="1" si="70"/>
        <v>0</v>
      </c>
      <c r="AE446" s="169" t="str">
        <f t="shared" ca="1" si="99"/>
        <v>-</v>
      </c>
      <c r="AF446" s="168" t="str">
        <f t="shared" ca="1" si="100"/>
        <v>-</v>
      </c>
      <c r="AG446" s="169" t="str">
        <f t="shared" ca="1" si="101"/>
        <v>-</v>
      </c>
      <c r="AH446" s="168" t="str">
        <f t="shared" ca="1" si="102"/>
        <v>-</v>
      </c>
      <c r="AI446" s="168">
        <f t="shared" ca="1" si="103"/>
        <v>0</v>
      </c>
      <c r="AJ446" s="170">
        <f t="shared" ca="1" si="104"/>
        <v>0</v>
      </c>
      <c r="AK446" s="168">
        <f t="shared" ca="1" si="71"/>
        <v>0</v>
      </c>
      <c r="AL446" s="168">
        <f t="shared" ca="1" si="72"/>
        <v>0</v>
      </c>
    </row>
    <row r="447" spans="1:38" ht="27" customHeight="1" x14ac:dyDescent="0.2">
      <c r="A447" s="56">
        <v>432</v>
      </c>
      <c r="B447" s="309" t="str">
        <f t="shared" ca="1" si="66"/>
        <v>A432</v>
      </c>
      <c r="C447" s="309"/>
      <c r="D447" s="57" t="str">
        <f t="shared" ca="1" si="67"/>
        <v/>
      </c>
      <c r="E447" s="59" t="str">
        <f t="shared" ca="1" si="68"/>
        <v/>
      </c>
      <c r="F447" s="215">
        <f ca="1">IF(LEN(B447)&gt;0,'OBRAČUNANA OSNOVNA PLAČA'!I441,"")</f>
        <v>0</v>
      </c>
      <c r="G447" s="60"/>
      <c r="H447" s="60"/>
      <c r="I447" s="60"/>
      <c r="J447" s="60"/>
      <c r="K447" s="60"/>
      <c r="L447" s="229">
        <f t="shared" si="97"/>
        <v>0</v>
      </c>
      <c r="M447" s="230">
        <f t="shared" ca="1" si="105"/>
        <v>0</v>
      </c>
      <c r="N447" s="230">
        <f t="shared" ca="1" si="106"/>
        <v>0</v>
      </c>
      <c r="O447" s="231">
        <f t="shared" ca="1" si="107"/>
        <v>0</v>
      </c>
      <c r="P447" s="232">
        <f t="shared" ca="1" si="108"/>
        <v>0</v>
      </c>
      <c r="Q447" s="233">
        <f t="shared" ca="1" si="98"/>
        <v>0</v>
      </c>
      <c r="R447" s="233">
        <f ca="1">IF(LEN(B447)&gt;0,'8'!R447-'8'!Q447,"")</f>
        <v>0</v>
      </c>
      <c r="S447" s="234"/>
      <c r="T447" s="34"/>
      <c r="U447" s="34"/>
      <c r="V447" s="34"/>
      <c r="W447" s="34"/>
      <c r="X447" s="34"/>
      <c r="Y447" s="34"/>
      <c r="Z447" s="34"/>
      <c r="AB447" s="167">
        <f>ROW()</f>
        <v>447</v>
      </c>
      <c r="AC447" s="168">
        <f t="shared" ca="1" si="69"/>
        <v>0</v>
      </c>
      <c r="AD447" s="168">
        <f t="shared" ca="1" si="70"/>
        <v>0</v>
      </c>
      <c r="AE447" s="169" t="str">
        <f t="shared" ca="1" si="99"/>
        <v>-</v>
      </c>
      <c r="AF447" s="168" t="str">
        <f t="shared" ca="1" si="100"/>
        <v>-</v>
      </c>
      <c r="AG447" s="169" t="str">
        <f t="shared" ca="1" si="101"/>
        <v>-</v>
      </c>
      <c r="AH447" s="168" t="str">
        <f t="shared" ca="1" si="102"/>
        <v>-</v>
      </c>
      <c r="AI447" s="168">
        <f t="shared" ca="1" si="103"/>
        <v>0</v>
      </c>
      <c r="AJ447" s="170">
        <f t="shared" ca="1" si="104"/>
        <v>0</v>
      </c>
      <c r="AK447" s="168">
        <f t="shared" ca="1" si="71"/>
        <v>0</v>
      </c>
      <c r="AL447" s="168">
        <f t="shared" ca="1" si="72"/>
        <v>0</v>
      </c>
    </row>
    <row r="448" spans="1:38" ht="27" customHeight="1" x14ac:dyDescent="0.2">
      <c r="A448" s="56">
        <v>433</v>
      </c>
      <c r="B448" s="309" t="str">
        <f t="shared" ca="1" si="66"/>
        <v>A433</v>
      </c>
      <c r="C448" s="309"/>
      <c r="D448" s="57" t="str">
        <f t="shared" ca="1" si="67"/>
        <v/>
      </c>
      <c r="E448" s="59" t="str">
        <f t="shared" ca="1" si="68"/>
        <v/>
      </c>
      <c r="F448" s="215">
        <f ca="1">IF(LEN(B448)&gt;0,'OBRAČUNANA OSNOVNA PLAČA'!I442,"")</f>
        <v>0</v>
      </c>
      <c r="G448" s="60"/>
      <c r="H448" s="60"/>
      <c r="I448" s="60"/>
      <c r="J448" s="60"/>
      <c r="K448" s="60"/>
      <c r="L448" s="229">
        <f t="shared" si="97"/>
        <v>0</v>
      </c>
      <c r="M448" s="230">
        <f t="shared" ca="1" si="105"/>
        <v>0</v>
      </c>
      <c r="N448" s="230">
        <f t="shared" ca="1" si="106"/>
        <v>0</v>
      </c>
      <c r="O448" s="231">
        <f t="shared" ca="1" si="107"/>
        <v>0</v>
      </c>
      <c r="P448" s="232">
        <f t="shared" ca="1" si="108"/>
        <v>0</v>
      </c>
      <c r="Q448" s="233">
        <f t="shared" ca="1" si="98"/>
        <v>0</v>
      </c>
      <c r="R448" s="233">
        <f ca="1">IF(LEN(B448)&gt;0,'8'!R448-'8'!Q448,"")</f>
        <v>0</v>
      </c>
      <c r="S448" s="234"/>
      <c r="T448" s="34"/>
      <c r="U448" s="34"/>
      <c r="V448" s="34"/>
      <c r="W448" s="34"/>
      <c r="X448" s="34"/>
      <c r="Y448" s="34"/>
      <c r="Z448" s="34"/>
      <c r="AB448" s="167">
        <f>ROW()</f>
        <v>448</v>
      </c>
      <c r="AC448" s="168">
        <f t="shared" ca="1" si="69"/>
        <v>0</v>
      </c>
      <c r="AD448" s="168">
        <f t="shared" ca="1" si="70"/>
        <v>0</v>
      </c>
      <c r="AE448" s="169" t="str">
        <f t="shared" ca="1" si="99"/>
        <v>-</v>
      </c>
      <c r="AF448" s="168" t="str">
        <f t="shared" ca="1" si="100"/>
        <v>-</v>
      </c>
      <c r="AG448" s="169" t="str">
        <f t="shared" ca="1" si="101"/>
        <v>-</v>
      </c>
      <c r="AH448" s="168" t="str">
        <f t="shared" ca="1" si="102"/>
        <v>-</v>
      </c>
      <c r="AI448" s="168">
        <f t="shared" ca="1" si="103"/>
        <v>0</v>
      </c>
      <c r="AJ448" s="170">
        <f t="shared" ca="1" si="104"/>
        <v>0</v>
      </c>
      <c r="AK448" s="168">
        <f t="shared" ca="1" si="71"/>
        <v>0</v>
      </c>
      <c r="AL448" s="168">
        <f t="shared" ca="1" si="72"/>
        <v>0</v>
      </c>
    </row>
    <row r="449" spans="1:38" ht="27" customHeight="1" x14ac:dyDescent="0.2">
      <c r="A449" s="56">
        <v>434</v>
      </c>
      <c r="B449" s="309" t="str">
        <f t="shared" ca="1" si="66"/>
        <v>A434</v>
      </c>
      <c r="C449" s="309"/>
      <c r="D449" s="57" t="str">
        <f t="shared" ca="1" si="67"/>
        <v/>
      </c>
      <c r="E449" s="59" t="str">
        <f t="shared" ca="1" si="68"/>
        <v/>
      </c>
      <c r="F449" s="215">
        <f ca="1">IF(LEN(B449)&gt;0,'OBRAČUNANA OSNOVNA PLAČA'!I443,"")</f>
        <v>0</v>
      </c>
      <c r="G449" s="60"/>
      <c r="H449" s="60"/>
      <c r="I449" s="60"/>
      <c r="J449" s="60"/>
      <c r="K449" s="60"/>
      <c r="L449" s="229">
        <f t="shared" si="97"/>
        <v>0</v>
      </c>
      <c r="M449" s="230">
        <f t="shared" ca="1" si="105"/>
        <v>0</v>
      </c>
      <c r="N449" s="230">
        <f t="shared" ca="1" si="106"/>
        <v>0</v>
      </c>
      <c r="O449" s="231">
        <f t="shared" ca="1" si="107"/>
        <v>0</v>
      </c>
      <c r="P449" s="232">
        <f t="shared" ca="1" si="108"/>
        <v>0</v>
      </c>
      <c r="Q449" s="233">
        <f t="shared" ca="1" si="98"/>
        <v>0</v>
      </c>
      <c r="R449" s="233">
        <f ca="1">IF(LEN(B449)&gt;0,'8'!R449-'8'!Q449,"")</f>
        <v>0</v>
      </c>
      <c r="S449" s="234"/>
      <c r="T449" s="34"/>
      <c r="U449" s="34"/>
      <c r="V449" s="34"/>
      <c r="W449" s="34"/>
      <c r="X449" s="34"/>
      <c r="Y449" s="34"/>
      <c r="Z449" s="34"/>
      <c r="AB449" s="167">
        <f>ROW()</f>
        <v>449</v>
      </c>
      <c r="AC449" s="168">
        <f t="shared" ca="1" si="69"/>
        <v>0</v>
      </c>
      <c r="AD449" s="168">
        <f t="shared" ca="1" si="70"/>
        <v>0</v>
      </c>
      <c r="AE449" s="169" t="str">
        <f t="shared" ca="1" si="99"/>
        <v>-</v>
      </c>
      <c r="AF449" s="168" t="str">
        <f t="shared" ca="1" si="100"/>
        <v>-</v>
      </c>
      <c r="AG449" s="169" t="str">
        <f t="shared" ca="1" si="101"/>
        <v>-</v>
      </c>
      <c r="AH449" s="168" t="str">
        <f t="shared" ca="1" si="102"/>
        <v>-</v>
      </c>
      <c r="AI449" s="168">
        <f t="shared" ca="1" si="103"/>
        <v>0</v>
      </c>
      <c r="AJ449" s="170">
        <f t="shared" ca="1" si="104"/>
        <v>0</v>
      </c>
      <c r="AK449" s="168">
        <f t="shared" ca="1" si="71"/>
        <v>0</v>
      </c>
      <c r="AL449" s="168">
        <f t="shared" ca="1" si="72"/>
        <v>0</v>
      </c>
    </row>
    <row r="450" spans="1:38" ht="27" customHeight="1" x14ac:dyDescent="0.2">
      <c r="A450" s="56">
        <v>435</v>
      </c>
      <c r="B450" s="309" t="str">
        <f t="shared" ca="1" si="66"/>
        <v>A435</v>
      </c>
      <c r="C450" s="309"/>
      <c r="D450" s="57" t="str">
        <f t="shared" ca="1" si="67"/>
        <v/>
      </c>
      <c r="E450" s="59" t="str">
        <f t="shared" ca="1" si="68"/>
        <v/>
      </c>
      <c r="F450" s="215">
        <f ca="1">IF(LEN(B450)&gt;0,'OBRAČUNANA OSNOVNA PLAČA'!I444,"")</f>
        <v>0</v>
      </c>
      <c r="G450" s="60"/>
      <c r="H450" s="60"/>
      <c r="I450" s="60"/>
      <c r="J450" s="60"/>
      <c r="K450" s="60"/>
      <c r="L450" s="229">
        <f t="shared" si="97"/>
        <v>0</v>
      </c>
      <c r="M450" s="230">
        <f t="shared" ca="1" si="105"/>
        <v>0</v>
      </c>
      <c r="N450" s="230">
        <f t="shared" ca="1" si="106"/>
        <v>0</v>
      </c>
      <c r="O450" s="231">
        <f t="shared" ca="1" si="107"/>
        <v>0</v>
      </c>
      <c r="P450" s="232">
        <f t="shared" ca="1" si="108"/>
        <v>0</v>
      </c>
      <c r="Q450" s="233">
        <f t="shared" ca="1" si="98"/>
        <v>0</v>
      </c>
      <c r="R450" s="233">
        <f ca="1">IF(LEN(B450)&gt;0,'8'!R450-'8'!Q450,"")</f>
        <v>0</v>
      </c>
      <c r="S450" s="234"/>
      <c r="T450" s="34"/>
      <c r="U450" s="34"/>
      <c r="V450" s="34"/>
      <c r="W450" s="34"/>
      <c r="X450" s="34"/>
      <c r="Y450" s="34"/>
      <c r="Z450" s="34"/>
      <c r="AB450" s="167">
        <f>ROW()</f>
        <v>450</v>
      </c>
      <c r="AC450" s="168">
        <f t="shared" ca="1" si="69"/>
        <v>0</v>
      </c>
      <c r="AD450" s="168">
        <f t="shared" ca="1" si="70"/>
        <v>0</v>
      </c>
      <c r="AE450" s="169" t="str">
        <f t="shared" ca="1" si="99"/>
        <v>-</v>
      </c>
      <c r="AF450" s="168" t="str">
        <f t="shared" ca="1" si="100"/>
        <v>-</v>
      </c>
      <c r="AG450" s="169" t="str">
        <f t="shared" ca="1" si="101"/>
        <v>-</v>
      </c>
      <c r="AH450" s="168" t="str">
        <f t="shared" ca="1" si="102"/>
        <v>-</v>
      </c>
      <c r="AI450" s="168">
        <f t="shared" ca="1" si="103"/>
        <v>0</v>
      </c>
      <c r="AJ450" s="170">
        <f t="shared" ca="1" si="104"/>
        <v>0</v>
      </c>
      <c r="AK450" s="168">
        <f t="shared" ca="1" si="71"/>
        <v>0</v>
      </c>
      <c r="AL450" s="168">
        <f t="shared" ca="1" si="72"/>
        <v>0</v>
      </c>
    </row>
    <row r="451" spans="1:38" ht="27" customHeight="1" x14ac:dyDescent="0.2">
      <c r="A451" s="56">
        <v>436</v>
      </c>
      <c r="B451" s="309" t="str">
        <f t="shared" ca="1" si="66"/>
        <v>A436</v>
      </c>
      <c r="C451" s="309"/>
      <c r="D451" s="57" t="str">
        <f t="shared" ca="1" si="67"/>
        <v/>
      </c>
      <c r="E451" s="59" t="str">
        <f t="shared" ca="1" si="68"/>
        <v/>
      </c>
      <c r="F451" s="215">
        <f ca="1">IF(LEN(B451)&gt;0,'OBRAČUNANA OSNOVNA PLAČA'!I445,"")</f>
        <v>0</v>
      </c>
      <c r="G451" s="60"/>
      <c r="H451" s="60"/>
      <c r="I451" s="60"/>
      <c r="J451" s="60"/>
      <c r="K451" s="60"/>
      <c r="L451" s="229">
        <f t="shared" si="97"/>
        <v>0</v>
      </c>
      <c r="M451" s="230">
        <f t="shared" ca="1" si="105"/>
        <v>0</v>
      </c>
      <c r="N451" s="230">
        <f t="shared" ca="1" si="106"/>
        <v>0</v>
      </c>
      <c r="O451" s="231">
        <f t="shared" ca="1" si="107"/>
        <v>0</v>
      </c>
      <c r="P451" s="232">
        <f t="shared" ca="1" si="108"/>
        <v>0</v>
      </c>
      <c r="Q451" s="233">
        <f t="shared" ca="1" si="98"/>
        <v>0</v>
      </c>
      <c r="R451" s="233">
        <f ca="1">IF(LEN(B451)&gt;0,'8'!R451-'8'!Q451,"")</f>
        <v>0</v>
      </c>
      <c r="S451" s="234"/>
      <c r="T451" s="34"/>
      <c r="U451" s="34"/>
      <c r="V451" s="34"/>
      <c r="W451" s="34"/>
      <c r="X451" s="34"/>
      <c r="Y451" s="34"/>
      <c r="Z451" s="34"/>
      <c r="AB451" s="167">
        <f>ROW()</f>
        <v>451</v>
      </c>
      <c r="AC451" s="168">
        <f t="shared" ca="1" si="69"/>
        <v>0</v>
      </c>
      <c r="AD451" s="168">
        <f t="shared" ca="1" si="70"/>
        <v>0</v>
      </c>
      <c r="AE451" s="169" t="str">
        <f t="shared" ca="1" si="99"/>
        <v>-</v>
      </c>
      <c r="AF451" s="168" t="str">
        <f t="shared" ca="1" si="100"/>
        <v>-</v>
      </c>
      <c r="AG451" s="169" t="str">
        <f t="shared" ca="1" si="101"/>
        <v>-</v>
      </c>
      <c r="AH451" s="168" t="str">
        <f t="shared" ca="1" si="102"/>
        <v>-</v>
      </c>
      <c r="AI451" s="168">
        <f t="shared" ca="1" si="103"/>
        <v>0</v>
      </c>
      <c r="AJ451" s="170">
        <f t="shared" ca="1" si="104"/>
        <v>0</v>
      </c>
      <c r="AK451" s="168">
        <f t="shared" ca="1" si="71"/>
        <v>0</v>
      </c>
      <c r="AL451" s="168">
        <f t="shared" ca="1" si="72"/>
        <v>0</v>
      </c>
    </row>
    <row r="452" spans="1:38" ht="27" customHeight="1" x14ac:dyDescent="0.2">
      <c r="A452" s="56">
        <v>437</v>
      </c>
      <c r="B452" s="309" t="str">
        <f t="shared" ca="1" si="66"/>
        <v>A437</v>
      </c>
      <c r="C452" s="309"/>
      <c r="D452" s="57" t="str">
        <f t="shared" ca="1" si="67"/>
        <v/>
      </c>
      <c r="E452" s="59" t="str">
        <f t="shared" ca="1" si="68"/>
        <v/>
      </c>
      <c r="F452" s="215">
        <f ca="1">IF(LEN(B452)&gt;0,'OBRAČUNANA OSNOVNA PLAČA'!I446,"")</f>
        <v>0</v>
      </c>
      <c r="G452" s="60"/>
      <c r="H452" s="60"/>
      <c r="I452" s="60"/>
      <c r="J452" s="60"/>
      <c r="K452" s="60"/>
      <c r="L452" s="229">
        <f t="shared" si="97"/>
        <v>0</v>
      </c>
      <c r="M452" s="230">
        <f t="shared" ca="1" si="105"/>
        <v>0</v>
      </c>
      <c r="N452" s="230">
        <f t="shared" ca="1" si="106"/>
        <v>0</v>
      </c>
      <c r="O452" s="231">
        <f t="shared" ca="1" si="107"/>
        <v>0</v>
      </c>
      <c r="P452" s="232">
        <f t="shared" ca="1" si="108"/>
        <v>0</v>
      </c>
      <c r="Q452" s="233">
        <f t="shared" ca="1" si="98"/>
        <v>0</v>
      </c>
      <c r="R452" s="233">
        <f ca="1">IF(LEN(B452)&gt;0,'8'!R452-'8'!Q452,"")</f>
        <v>0</v>
      </c>
      <c r="S452" s="234"/>
      <c r="T452" s="34"/>
      <c r="U452" s="34"/>
      <c r="V452" s="34"/>
      <c r="W452" s="34"/>
      <c r="X452" s="34"/>
      <c r="Y452" s="34"/>
      <c r="Z452" s="34"/>
      <c r="AB452" s="167">
        <f>ROW()</f>
        <v>452</v>
      </c>
      <c r="AC452" s="168">
        <f t="shared" ca="1" si="69"/>
        <v>0</v>
      </c>
      <c r="AD452" s="168">
        <f t="shared" ca="1" si="70"/>
        <v>0</v>
      </c>
      <c r="AE452" s="169" t="str">
        <f t="shared" ca="1" si="99"/>
        <v>-</v>
      </c>
      <c r="AF452" s="168" t="str">
        <f t="shared" ca="1" si="100"/>
        <v>-</v>
      </c>
      <c r="AG452" s="169" t="str">
        <f t="shared" ca="1" si="101"/>
        <v>-</v>
      </c>
      <c r="AH452" s="168" t="str">
        <f t="shared" ca="1" si="102"/>
        <v>-</v>
      </c>
      <c r="AI452" s="168">
        <f t="shared" ca="1" si="103"/>
        <v>0</v>
      </c>
      <c r="AJ452" s="170">
        <f t="shared" ca="1" si="104"/>
        <v>0</v>
      </c>
      <c r="AK452" s="168">
        <f t="shared" ca="1" si="71"/>
        <v>0</v>
      </c>
      <c r="AL452" s="168">
        <f t="shared" ca="1" si="72"/>
        <v>0</v>
      </c>
    </row>
    <row r="453" spans="1:38" ht="27" customHeight="1" x14ac:dyDescent="0.2">
      <c r="A453" s="56">
        <v>438</v>
      </c>
      <c r="B453" s="309" t="str">
        <f t="shared" ca="1" si="66"/>
        <v>A438</v>
      </c>
      <c r="C453" s="309"/>
      <c r="D453" s="57" t="str">
        <f t="shared" ca="1" si="67"/>
        <v/>
      </c>
      <c r="E453" s="59" t="str">
        <f t="shared" ca="1" si="68"/>
        <v/>
      </c>
      <c r="F453" s="215">
        <f ca="1">IF(LEN(B453)&gt;0,'OBRAČUNANA OSNOVNA PLAČA'!I447,"")</f>
        <v>0</v>
      </c>
      <c r="G453" s="60"/>
      <c r="H453" s="60"/>
      <c r="I453" s="60"/>
      <c r="J453" s="60"/>
      <c r="K453" s="60"/>
      <c r="L453" s="229">
        <f t="shared" si="97"/>
        <v>0</v>
      </c>
      <c r="M453" s="230">
        <f t="shared" ca="1" si="105"/>
        <v>0</v>
      </c>
      <c r="N453" s="230">
        <f t="shared" ca="1" si="106"/>
        <v>0</v>
      </c>
      <c r="O453" s="231">
        <f t="shared" ca="1" si="107"/>
        <v>0</v>
      </c>
      <c r="P453" s="232">
        <f t="shared" ca="1" si="108"/>
        <v>0</v>
      </c>
      <c r="Q453" s="233">
        <f t="shared" ca="1" si="98"/>
        <v>0</v>
      </c>
      <c r="R453" s="233">
        <f ca="1">IF(LEN(B453)&gt;0,'8'!R453-'8'!Q453,"")</f>
        <v>0</v>
      </c>
      <c r="S453" s="234"/>
      <c r="T453" s="34"/>
      <c r="U453" s="34"/>
      <c r="V453" s="34"/>
      <c r="W453" s="34"/>
      <c r="X453" s="34"/>
      <c r="Y453" s="34"/>
      <c r="Z453" s="34"/>
      <c r="AB453" s="167">
        <f>ROW()</f>
        <v>453</v>
      </c>
      <c r="AC453" s="168">
        <f t="shared" ca="1" si="69"/>
        <v>0</v>
      </c>
      <c r="AD453" s="168">
        <f t="shared" ca="1" si="70"/>
        <v>0</v>
      </c>
      <c r="AE453" s="169" t="str">
        <f t="shared" ca="1" si="99"/>
        <v>-</v>
      </c>
      <c r="AF453" s="168" t="str">
        <f t="shared" ca="1" si="100"/>
        <v>-</v>
      </c>
      <c r="AG453" s="169" t="str">
        <f t="shared" ca="1" si="101"/>
        <v>-</v>
      </c>
      <c r="AH453" s="168" t="str">
        <f t="shared" ca="1" si="102"/>
        <v>-</v>
      </c>
      <c r="AI453" s="168">
        <f t="shared" ca="1" si="103"/>
        <v>0</v>
      </c>
      <c r="AJ453" s="170">
        <f t="shared" ca="1" si="104"/>
        <v>0</v>
      </c>
      <c r="AK453" s="168">
        <f t="shared" ca="1" si="71"/>
        <v>0</v>
      </c>
      <c r="AL453" s="168">
        <f t="shared" ca="1" si="72"/>
        <v>0</v>
      </c>
    </row>
    <row r="454" spans="1:38" ht="27" customHeight="1" x14ac:dyDescent="0.2">
      <c r="A454" s="56">
        <v>439</v>
      </c>
      <c r="B454" s="309" t="str">
        <f t="shared" ca="1" si="66"/>
        <v>A439</v>
      </c>
      <c r="C454" s="309"/>
      <c r="D454" s="57" t="str">
        <f t="shared" ca="1" si="67"/>
        <v/>
      </c>
      <c r="E454" s="59" t="str">
        <f t="shared" ca="1" si="68"/>
        <v/>
      </c>
      <c r="F454" s="215">
        <f ca="1">IF(LEN(B454)&gt;0,'OBRAČUNANA OSNOVNA PLAČA'!I448,"")</f>
        <v>0</v>
      </c>
      <c r="G454" s="60"/>
      <c r="H454" s="60"/>
      <c r="I454" s="60"/>
      <c r="J454" s="60"/>
      <c r="K454" s="60"/>
      <c r="L454" s="229">
        <f t="shared" si="97"/>
        <v>0</v>
      </c>
      <c r="M454" s="230">
        <f t="shared" ca="1" si="105"/>
        <v>0</v>
      </c>
      <c r="N454" s="230">
        <f t="shared" ca="1" si="106"/>
        <v>0</v>
      </c>
      <c r="O454" s="231">
        <f t="shared" ca="1" si="107"/>
        <v>0</v>
      </c>
      <c r="P454" s="232">
        <f t="shared" ca="1" si="108"/>
        <v>0</v>
      </c>
      <c r="Q454" s="233">
        <f t="shared" ca="1" si="98"/>
        <v>0</v>
      </c>
      <c r="R454" s="233">
        <f ca="1">IF(LEN(B454)&gt;0,'8'!R454-'8'!Q454,"")</f>
        <v>0</v>
      </c>
      <c r="S454" s="234"/>
      <c r="T454" s="34"/>
      <c r="U454" s="34"/>
      <c r="V454" s="34"/>
      <c r="W454" s="34"/>
      <c r="X454" s="34"/>
      <c r="Y454" s="34"/>
      <c r="Z454" s="34"/>
      <c r="AB454" s="167">
        <f>ROW()</f>
        <v>454</v>
      </c>
      <c r="AC454" s="168">
        <f t="shared" ca="1" si="69"/>
        <v>0</v>
      </c>
      <c r="AD454" s="168">
        <f t="shared" ca="1" si="70"/>
        <v>0</v>
      </c>
      <c r="AE454" s="169" t="str">
        <f t="shared" ca="1" si="99"/>
        <v>-</v>
      </c>
      <c r="AF454" s="168" t="str">
        <f t="shared" ca="1" si="100"/>
        <v>-</v>
      </c>
      <c r="AG454" s="169" t="str">
        <f t="shared" ca="1" si="101"/>
        <v>-</v>
      </c>
      <c r="AH454" s="168" t="str">
        <f t="shared" ca="1" si="102"/>
        <v>-</v>
      </c>
      <c r="AI454" s="168">
        <f t="shared" ca="1" si="103"/>
        <v>0</v>
      </c>
      <c r="AJ454" s="170">
        <f t="shared" ca="1" si="104"/>
        <v>0</v>
      </c>
      <c r="AK454" s="168">
        <f t="shared" ca="1" si="71"/>
        <v>0</v>
      </c>
      <c r="AL454" s="168">
        <f t="shared" ca="1" si="72"/>
        <v>0</v>
      </c>
    </row>
    <row r="455" spans="1:38" ht="27" customHeight="1" x14ac:dyDescent="0.2">
      <c r="A455" s="56">
        <v>440</v>
      </c>
      <c r="B455" s="309" t="str">
        <f t="shared" ca="1" si="66"/>
        <v>A440</v>
      </c>
      <c r="C455" s="309"/>
      <c r="D455" s="57" t="str">
        <f t="shared" ca="1" si="67"/>
        <v/>
      </c>
      <c r="E455" s="59" t="str">
        <f t="shared" ca="1" si="68"/>
        <v/>
      </c>
      <c r="F455" s="215">
        <f ca="1">IF(LEN(B455)&gt;0,'OBRAČUNANA OSNOVNA PLAČA'!I449,"")</f>
        <v>0</v>
      </c>
      <c r="G455" s="60"/>
      <c r="H455" s="60"/>
      <c r="I455" s="60"/>
      <c r="J455" s="60"/>
      <c r="K455" s="60"/>
      <c r="L455" s="229">
        <f t="shared" si="97"/>
        <v>0</v>
      </c>
      <c r="M455" s="230">
        <f t="shared" ca="1" si="105"/>
        <v>0</v>
      </c>
      <c r="N455" s="230">
        <f t="shared" ca="1" si="106"/>
        <v>0</v>
      </c>
      <c r="O455" s="231">
        <f t="shared" ca="1" si="107"/>
        <v>0</v>
      </c>
      <c r="P455" s="232">
        <f t="shared" ca="1" si="108"/>
        <v>0</v>
      </c>
      <c r="Q455" s="233">
        <f t="shared" ca="1" si="98"/>
        <v>0</v>
      </c>
      <c r="R455" s="233">
        <f ca="1">IF(LEN(B455)&gt;0,'8'!R455-'8'!Q455,"")</f>
        <v>0</v>
      </c>
      <c r="S455" s="234"/>
      <c r="T455" s="34"/>
      <c r="U455" s="34"/>
      <c r="V455" s="34"/>
      <c r="W455" s="34"/>
      <c r="X455" s="34"/>
      <c r="Y455" s="34"/>
      <c r="Z455" s="34"/>
      <c r="AB455" s="167">
        <f>ROW()</f>
        <v>455</v>
      </c>
      <c r="AC455" s="168">
        <f t="shared" ca="1" si="69"/>
        <v>0</v>
      </c>
      <c r="AD455" s="168">
        <f t="shared" ca="1" si="70"/>
        <v>0</v>
      </c>
      <c r="AE455" s="169" t="str">
        <f t="shared" ca="1" si="99"/>
        <v>-</v>
      </c>
      <c r="AF455" s="168" t="str">
        <f t="shared" ca="1" si="100"/>
        <v>-</v>
      </c>
      <c r="AG455" s="169" t="str">
        <f t="shared" ca="1" si="101"/>
        <v>-</v>
      </c>
      <c r="AH455" s="168" t="str">
        <f t="shared" ca="1" si="102"/>
        <v>-</v>
      </c>
      <c r="AI455" s="168">
        <f t="shared" ca="1" si="103"/>
        <v>0</v>
      </c>
      <c r="AJ455" s="170">
        <f t="shared" ca="1" si="104"/>
        <v>0</v>
      </c>
      <c r="AK455" s="168">
        <f t="shared" ca="1" si="71"/>
        <v>0</v>
      </c>
      <c r="AL455" s="168">
        <f t="shared" ca="1" si="72"/>
        <v>0</v>
      </c>
    </row>
    <row r="456" spans="1:38" ht="27" customHeight="1" x14ac:dyDescent="0.2">
      <c r="A456" s="56">
        <v>441</v>
      </c>
      <c r="B456" s="309" t="str">
        <f t="shared" ca="1" si="66"/>
        <v>A441</v>
      </c>
      <c r="C456" s="309"/>
      <c r="D456" s="57" t="str">
        <f t="shared" ca="1" si="67"/>
        <v/>
      </c>
      <c r="E456" s="59" t="str">
        <f t="shared" ca="1" si="68"/>
        <v/>
      </c>
      <c r="F456" s="215">
        <f ca="1">IF(LEN(B456)&gt;0,'OBRAČUNANA OSNOVNA PLAČA'!I450,"")</f>
        <v>0</v>
      </c>
      <c r="G456" s="60"/>
      <c r="H456" s="60"/>
      <c r="I456" s="60"/>
      <c r="J456" s="60"/>
      <c r="K456" s="60"/>
      <c r="L456" s="229">
        <f t="shared" si="97"/>
        <v>0</v>
      </c>
      <c r="M456" s="230">
        <f t="shared" ca="1" si="105"/>
        <v>0</v>
      </c>
      <c r="N456" s="230">
        <f t="shared" ca="1" si="106"/>
        <v>0</v>
      </c>
      <c r="O456" s="231">
        <f t="shared" ca="1" si="107"/>
        <v>0</v>
      </c>
      <c r="P456" s="232">
        <f t="shared" ca="1" si="108"/>
        <v>0</v>
      </c>
      <c r="Q456" s="233">
        <f t="shared" ca="1" si="98"/>
        <v>0</v>
      </c>
      <c r="R456" s="233">
        <f ca="1">IF(LEN(B456)&gt;0,'8'!R456-'8'!Q456,"")</f>
        <v>0</v>
      </c>
      <c r="S456" s="234"/>
      <c r="T456" s="34"/>
      <c r="U456" s="34"/>
      <c r="V456" s="34"/>
      <c r="W456" s="34"/>
      <c r="X456" s="34"/>
      <c r="Y456" s="34"/>
      <c r="Z456" s="34"/>
      <c r="AB456" s="167">
        <f>ROW()</f>
        <v>456</v>
      </c>
      <c r="AC456" s="168">
        <f t="shared" ca="1" si="69"/>
        <v>0</v>
      </c>
      <c r="AD456" s="168">
        <f t="shared" ca="1" si="70"/>
        <v>0</v>
      </c>
      <c r="AE456" s="169" t="str">
        <f t="shared" ca="1" si="99"/>
        <v>-</v>
      </c>
      <c r="AF456" s="168" t="str">
        <f t="shared" ca="1" si="100"/>
        <v>-</v>
      </c>
      <c r="AG456" s="169" t="str">
        <f t="shared" ca="1" si="101"/>
        <v>-</v>
      </c>
      <c r="AH456" s="168" t="str">
        <f t="shared" ca="1" si="102"/>
        <v>-</v>
      </c>
      <c r="AI456" s="168">
        <f t="shared" ca="1" si="103"/>
        <v>0</v>
      </c>
      <c r="AJ456" s="170">
        <f t="shared" ca="1" si="104"/>
        <v>0</v>
      </c>
      <c r="AK456" s="168">
        <f t="shared" ca="1" si="71"/>
        <v>0</v>
      </c>
      <c r="AL456" s="168">
        <f t="shared" ca="1" si="72"/>
        <v>0</v>
      </c>
    </row>
    <row r="457" spans="1:38" ht="27" customHeight="1" x14ac:dyDescent="0.2">
      <c r="A457" s="56">
        <v>442</v>
      </c>
      <c r="B457" s="309" t="str">
        <f t="shared" ca="1" si="66"/>
        <v>A442</v>
      </c>
      <c r="C457" s="309"/>
      <c r="D457" s="57" t="str">
        <f t="shared" ca="1" si="67"/>
        <v/>
      </c>
      <c r="E457" s="59" t="str">
        <f t="shared" ca="1" si="68"/>
        <v/>
      </c>
      <c r="F457" s="215">
        <f ca="1">IF(LEN(B457)&gt;0,'OBRAČUNANA OSNOVNA PLAČA'!I451,"")</f>
        <v>0</v>
      </c>
      <c r="G457" s="60"/>
      <c r="H457" s="60"/>
      <c r="I457" s="60"/>
      <c r="J457" s="60"/>
      <c r="K457" s="60"/>
      <c r="L457" s="229">
        <f t="shared" si="97"/>
        <v>0</v>
      </c>
      <c r="M457" s="230">
        <f t="shared" ca="1" si="105"/>
        <v>0</v>
      </c>
      <c r="N457" s="230">
        <f t="shared" ca="1" si="106"/>
        <v>0</v>
      </c>
      <c r="O457" s="231">
        <f t="shared" ca="1" si="107"/>
        <v>0</v>
      </c>
      <c r="P457" s="232">
        <f t="shared" ca="1" si="108"/>
        <v>0</v>
      </c>
      <c r="Q457" s="233">
        <f t="shared" ca="1" si="98"/>
        <v>0</v>
      </c>
      <c r="R457" s="233">
        <f ca="1">IF(LEN(B457)&gt;0,'8'!R457-'8'!Q457,"")</f>
        <v>0</v>
      </c>
      <c r="S457" s="234"/>
      <c r="T457" s="34"/>
      <c r="U457" s="34"/>
      <c r="V457" s="34"/>
      <c r="W457" s="34"/>
      <c r="X457" s="34"/>
      <c r="Y457" s="34"/>
      <c r="Z457" s="34"/>
      <c r="AB457" s="167">
        <f>ROW()</f>
        <v>457</v>
      </c>
      <c r="AC457" s="168">
        <f t="shared" ca="1" si="69"/>
        <v>0</v>
      </c>
      <c r="AD457" s="168">
        <f t="shared" ca="1" si="70"/>
        <v>0</v>
      </c>
      <c r="AE457" s="169" t="str">
        <f t="shared" ca="1" si="99"/>
        <v>-</v>
      </c>
      <c r="AF457" s="168" t="str">
        <f t="shared" ca="1" si="100"/>
        <v>-</v>
      </c>
      <c r="AG457" s="169" t="str">
        <f t="shared" ca="1" si="101"/>
        <v>-</v>
      </c>
      <c r="AH457" s="168" t="str">
        <f t="shared" ca="1" si="102"/>
        <v>-</v>
      </c>
      <c r="AI457" s="168">
        <f t="shared" ca="1" si="103"/>
        <v>0</v>
      </c>
      <c r="AJ457" s="170">
        <f t="shared" ca="1" si="104"/>
        <v>0</v>
      </c>
      <c r="AK457" s="168">
        <f t="shared" ca="1" si="71"/>
        <v>0</v>
      </c>
      <c r="AL457" s="168">
        <f t="shared" ca="1" si="72"/>
        <v>0</v>
      </c>
    </row>
    <row r="458" spans="1:38" ht="27" customHeight="1" x14ac:dyDescent="0.2">
      <c r="A458" s="56">
        <v>443</v>
      </c>
      <c r="B458" s="309" t="str">
        <f t="shared" ca="1" si="66"/>
        <v>A443</v>
      </c>
      <c r="C458" s="309"/>
      <c r="D458" s="57" t="str">
        <f t="shared" ca="1" si="67"/>
        <v/>
      </c>
      <c r="E458" s="59" t="str">
        <f t="shared" ca="1" si="68"/>
        <v/>
      </c>
      <c r="F458" s="215">
        <f ca="1">IF(LEN(B458)&gt;0,'OBRAČUNANA OSNOVNA PLAČA'!I452,"")</f>
        <v>0</v>
      </c>
      <c r="G458" s="60"/>
      <c r="H458" s="60"/>
      <c r="I458" s="60"/>
      <c r="J458" s="60"/>
      <c r="K458" s="60"/>
      <c r="L458" s="229">
        <f t="shared" si="97"/>
        <v>0</v>
      </c>
      <c r="M458" s="230">
        <f t="shared" ca="1" si="105"/>
        <v>0</v>
      </c>
      <c r="N458" s="230">
        <f t="shared" ca="1" si="106"/>
        <v>0</v>
      </c>
      <c r="O458" s="231">
        <f t="shared" ca="1" si="107"/>
        <v>0</v>
      </c>
      <c r="P458" s="232">
        <f t="shared" ca="1" si="108"/>
        <v>0</v>
      </c>
      <c r="Q458" s="233">
        <f t="shared" ca="1" si="98"/>
        <v>0</v>
      </c>
      <c r="R458" s="233">
        <f ca="1">IF(LEN(B458)&gt;0,'8'!R458-'8'!Q458,"")</f>
        <v>0</v>
      </c>
      <c r="S458" s="234"/>
      <c r="T458" s="34"/>
      <c r="U458" s="34"/>
      <c r="V458" s="34"/>
      <c r="W458" s="34"/>
      <c r="X458" s="34"/>
      <c r="Y458" s="34"/>
      <c r="Z458" s="34"/>
      <c r="AB458" s="167">
        <f>ROW()</f>
        <v>458</v>
      </c>
      <c r="AC458" s="168">
        <f t="shared" ca="1" si="69"/>
        <v>0</v>
      </c>
      <c r="AD458" s="168">
        <f t="shared" ca="1" si="70"/>
        <v>0</v>
      </c>
      <c r="AE458" s="169" t="str">
        <f t="shared" ca="1" si="99"/>
        <v>-</v>
      </c>
      <c r="AF458" s="168" t="str">
        <f t="shared" ca="1" si="100"/>
        <v>-</v>
      </c>
      <c r="AG458" s="169" t="str">
        <f t="shared" ca="1" si="101"/>
        <v>-</v>
      </c>
      <c r="AH458" s="168" t="str">
        <f t="shared" ca="1" si="102"/>
        <v>-</v>
      </c>
      <c r="AI458" s="168">
        <f t="shared" ca="1" si="103"/>
        <v>0</v>
      </c>
      <c r="AJ458" s="170">
        <f t="shared" ca="1" si="104"/>
        <v>0</v>
      </c>
      <c r="AK458" s="168">
        <f t="shared" ca="1" si="71"/>
        <v>0</v>
      </c>
      <c r="AL458" s="168">
        <f t="shared" ca="1" si="72"/>
        <v>0</v>
      </c>
    </row>
    <row r="459" spans="1:38" ht="27" customHeight="1" x14ac:dyDescent="0.2">
      <c r="A459" s="56">
        <v>444</v>
      </c>
      <c r="B459" s="309" t="str">
        <f t="shared" ca="1" si="66"/>
        <v>A444</v>
      </c>
      <c r="C459" s="309"/>
      <c r="D459" s="57" t="str">
        <f t="shared" ca="1" si="67"/>
        <v/>
      </c>
      <c r="E459" s="59" t="str">
        <f t="shared" ca="1" si="68"/>
        <v/>
      </c>
      <c r="F459" s="215">
        <f ca="1">IF(LEN(B459)&gt;0,'OBRAČUNANA OSNOVNA PLAČA'!I453,"")</f>
        <v>0</v>
      </c>
      <c r="G459" s="60"/>
      <c r="H459" s="60"/>
      <c r="I459" s="60"/>
      <c r="J459" s="60"/>
      <c r="K459" s="60"/>
      <c r="L459" s="229">
        <f t="shared" si="97"/>
        <v>0</v>
      </c>
      <c r="M459" s="230">
        <f t="shared" ca="1" si="105"/>
        <v>0</v>
      </c>
      <c r="N459" s="230">
        <f t="shared" ca="1" si="106"/>
        <v>0</v>
      </c>
      <c r="O459" s="231">
        <f t="shared" ca="1" si="107"/>
        <v>0</v>
      </c>
      <c r="P459" s="232">
        <f t="shared" ca="1" si="108"/>
        <v>0</v>
      </c>
      <c r="Q459" s="233">
        <f t="shared" ca="1" si="98"/>
        <v>0</v>
      </c>
      <c r="R459" s="233">
        <f ca="1">IF(LEN(B459)&gt;0,'8'!R459-'8'!Q459,"")</f>
        <v>0</v>
      </c>
      <c r="S459" s="234"/>
      <c r="T459" s="34"/>
      <c r="U459" s="34"/>
      <c r="V459" s="34"/>
      <c r="W459" s="34"/>
      <c r="X459" s="34"/>
      <c r="Y459" s="34"/>
      <c r="Z459" s="34"/>
      <c r="AB459" s="167">
        <f>ROW()</f>
        <v>459</v>
      </c>
      <c r="AC459" s="168">
        <f t="shared" ca="1" si="69"/>
        <v>0</v>
      </c>
      <c r="AD459" s="168">
        <f t="shared" ca="1" si="70"/>
        <v>0</v>
      </c>
      <c r="AE459" s="169" t="str">
        <f t="shared" ca="1" si="99"/>
        <v>-</v>
      </c>
      <c r="AF459" s="168" t="str">
        <f t="shared" ca="1" si="100"/>
        <v>-</v>
      </c>
      <c r="AG459" s="169" t="str">
        <f t="shared" ca="1" si="101"/>
        <v>-</v>
      </c>
      <c r="AH459" s="168" t="str">
        <f t="shared" ca="1" si="102"/>
        <v>-</v>
      </c>
      <c r="AI459" s="168">
        <f t="shared" ca="1" si="103"/>
        <v>0</v>
      </c>
      <c r="AJ459" s="170">
        <f t="shared" ca="1" si="104"/>
        <v>0</v>
      </c>
      <c r="AK459" s="168">
        <f t="shared" ca="1" si="71"/>
        <v>0</v>
      </c>
      <c r="AL459" s="168">
        <f t="shared" ca="1" si="72"/>
        <v>0</v>
      </c>
    </row>
    <row r="460" spans="1:38" ht="27" customHeight="1" x14ac:dyDescent="0.2">
      <c r="A460" s="56">
        <v>445</v>
      </c>
      <c r="B460" s="309" t="str">
        <f t="shared" ca="1" si="66"/>
        <v>A445</v>
      </c>
      <c r="C460" s="309"/>
      <c r="D460" s="57" t="str">
        <f t="shared" ca="1" si="67"/>
        <v/>
      </c>
      <c r="E460" s="59" t="str">
        <f t="shared" ca="1" si="68"/>
        <v/>
      </c>
      <c r="F460" s="215">
        <f ca="1">IF(LEN(B460)&gt;0,'OBRAČUNANA OSNOVNA PLAČA'!I454,"")</f>
        <v>0</v>
      </c>
      <c r="G460" s="60"/>
      <c r="H460" s="60"/>
      <c r="I460" s="60"/>
      <c r="J460" s="60"/>
      <c r="K460" s="60"/>
      <c r="L460" s="229">
        <f t="shared" si="97"/>
        <v>0</v>
      </c>
      <c r="M460" s="230">
        <f t="shared" ca="1" si="105"/>
        <v>0</v>
      </c>
      <c r="N460" s="230">
        <f t="shared" ca="1" si="106"/>
        <v>0</v>
      </c>
      <c r="O460" s="231">
        <f t="shared" ca="1" si="107"/>
        <v>0</v>
      </c>
      <c r="P460" s="232">
        <f t="shared" ca="1" si="108"/>
        <v>0</v>
      </c>
      <c r="Q460" s="233">
        <f t="shared" ca="1" si="98"/>
        <v>0</v>
      </c>
      <c r="R460" s="233">
        <f ca="1">IF(LEN(B460)&gt;0,'8'!R460-'8'!Q460,"")</f>
        <v>0</v>
      </c>
      <c r="S460" s="234"/>
      <c r="T460" s="34"/>
      <c r="U460" s="34"/>
      <c r="V460" s="34"/>
      <c r="W460" s="34"/>
      <c r="X460" s="34"/>
      <c r="Y460" s="34"/>
      <c r="Z460" s="34"/>
      <c r="AB460" s="167">
        <f>ROW()</f>
        <v>460</v>
      </c>
      <c r="AC460" s="168">
        <f t="shared" ca="1" si="69"/>
        <v>0</v>
      </c>
      <c r="AD460" s="168">
        <f t="shared" ca="1" si="70"/>
        <v>0</v>
      </c>
      <c r="AE460" s="169" t="str">
        <f t="shared" ca="1" si="99"/>
        <v>-</v>
      </c>
      <c r="AF460" s="168" t="str">
        <f t="shared" ca="1" si="100"/>
        <v>-</v>
      </c>
      <c r="AG460" s="169" t="str">
        <f t="shared" ca="1" si="101"/>
        <v>-</v>
      </c>
      <c r="AH460" s="168" t="str">
        <f t="shared" ca="1" si="102"/>
        <v>-</v>
      </c>
      <c r="AI460" s="168">
        <f t="shared" ca="1" si="103"/>
        <v>0</v>
      </c>
      <c r="AJ460" s="170">
        <f t="shared" ca="1" si="104"/>
        <v>0</v>
      </c>
      <c r="AK460" s="168">
        <f t="shared" ca="1" si="71"/>
        <v>0</v>
      </c>
      <c r="AL460" s="168">
        <f t="shared" ca="1" si="72"/>
        <v>0</v>
      </c>
    </row>
    <row r="461" spans="1:38" ht="27" customHeight="1" x14ac:dyDescent="0.2">
      <c r="A461" s="56">
        <v>446</v>
      </c>
      <c r="B461" s="309" t="str">
        <f t="shared" ca="1" si="66"/>
        <v>A446</v>
      </c>
      <c r="C461" s="309"/>
      <c r="D461" s="57" t="str">
        <f t="shared" ca="1" si="67"/>
        <v/>
      </c>
      <c r="E461" s="59" t="str">
        <f t="shared" ca="1" si="68"/>
        <v/>
      </c>
      <c r="F461" s="215">
        <f ca="1">IF(LEN(B461)&gt;0,'OBRAČUNANA OSNOVNA PLAČA'!I455,"")</f>
        <v>0</v>
      </c>
      <c r="G461" s="60"/>
      <c r="H461" s="60"/>
      <c r="I461" s="60"/>
      <c r="J461" s="60"/>
      <c r="K461" s="60"/>
      <c r="L461" s="229">
        <f t="shared" si="97"/>
        <v>0</v>
      </c>
      <c r="M461" s="230">
        <f t="shared" ca="1" si="105"/>
        <v>0</v>
      </c>
      <c r="N461" s="230">
        <f t="shared" ca="1" si="106"/>
        <v>0</v>
      </c>
      <c r="O461" s="231">
        <f t="shared" ca="1" si="107"/>
        <v>0</v>
      </c>
      <c r="P461" s="232">
        <f t="shared" ca="1" si="108"/>
        <v>0</v>
      </c>
      <c r="Q461" s="233">
        <f t="shared" ca="1" si="98"/>
        <v>0</v>
      </c>
      <c r="R461" s="233">
        <f ca="1">IF(LEN(B461)&gt;0,'8'!R461-'8'!Q461,"")</f>
        <v>0</v>
      </c>
      <c r="S461" s="234"/>
      <c r="T461" s="34"/>
      <c r="U461" s="34"/>
      <c r="V461" s="34"/>
      <c r="W461" s="34"/>
      <c r="X461" s="34"/>
      <c r="Y461" s="34"/>
      <c r="Z461" s="34"/>
      <c r="AB461" s="167">
        <f>ROW()</f>
        <v>461</v>
      </c>
      <c r="AC461" s="168">
        <f t="shared" ca="1" si="69"/>
        <v>0</v>
      </c>
      <c r="AD461" s="168">
        <f t="shared" ca="1" si="70"/>
        <v>0</v>
      </c>
      <c r="AE461" s="169" t="str">
        <f t="shared" ca="1" si="99"/>
        <v>-</v>
      </c>
      <c r="AF461" s="168" t="str">
        <f t="shared" ca="1" si="100"/>
        <v>-</v>
      </c>
      <c r="AG461" s="169" t="str">
        <f t="shared" ca="1" si="101"/>
        <v>-</v>
      </c>
      <c r="AH461" s="168" t="str">
        <f t="shared" ca="1" si="102"/>
        <v>-</v>
      </c>
      <c r="AI461" s="168">
        <f t="shared" ca="1" si="103"/>
        <v>0</v>
      </c>
      <c r="AJ461" s="170">
        <f t="shared" ca="1" si="104"/>
        <v>0</v>
      </c>
      <c r="AK461" s="168">
        <f t="shared" ca="1" si="71"/>
        <v>0</v>
      </c>
      <c r="AL461" s="168">
        <f t="shared" ca="1" si="72"/>
        <v>0</v>
      </c>
    </row>
    <row r="462" spans="1:38" ht="27" customHeight="1" x14ac:dyDescent="0.2">
      <c r="A462" s="56">
        <v>447</v>
      </c>
      <c r="B462" s="309" t="str">
        <f t="shared" ca="1" si="66"/>
        <v>A447</v>
      </c>
      <c r="C462" s="309"/>
      <c r="D462" s="57" t="str">
        <f t="shared" ca="1" si="67"/>
        <v/>
      </c>
      <c r="E462" s="59" t="str">
        <f t="shared" ca="1" si="68"/>
        <v/>
      </c>
      <c r="F462" s="215">
        <f ca="1">IF(LEN(B462)&gt;0,'OBRAČUNANA OSNOVNA PLAČA'!I456,"")</f>
        <v>0</v>
      </c>
      <c r="G462" s="60"/>
      <c r="H462" s="60"/>
      <c r="I462" s="60"/>
      <c r="J462" s="60"/>
      <c r="K462" s="60"/>
      <c r="L462" s="229">
        <f t="shared" si="97"/>
        <v>0</v>
      </c>
      <c r="M462" s="230">
        <f t="shared" ca="1" si="105"/>
        <v>0</v>
      </c>
      <c r="N462" s="230">
        <f t="shared" ca="1" si="106"/>
        <v>0</v>
      </c>
      <c r="O462" s="231">
        <f t="shared" ca="1" si="107"/>
        <v>0</v>
      </c>
      <c r="P462" s="232">
        <f t="shared" ca="1" si="108"/>
        <v>0</v>
      </c>
      <c r="Q462" s="233">
        <f t="shared" ca="1" si="98"/>
        <v>0</v>
      </c>
      <c r="R462" s="233">
        <f ca="1">IF(LEN(B462)&gt;0,'8'!R462-'8'!Q462,"")</f>
        <v>0</v>
      </c>
      <c r="S462" s="234"/>
      <c r="T462" s="34"/>
      <c r="U462" s="34"/>
      <c r="V462" s="34"/>
      <c r="W462" s="34"/>
      <c r="X462" s="34"/>
      <c r="Y462" s="34"/>
      <c r="Z462" s="34"/>
      <c r="AB462" s="167">
        <f>ROW()</f>
        <v>462</v>
      </c>
      <c r="AC462" s="168">
        <f t="shared" ca="1" si="69"/>
        <v>0</v>
      </c>
      <c r="AD462" s="168">
        <f t="shared" ca="1" si="70"/>
        <v>0</v>
      </c>
      <c r="AE462" s="169" t="str">
        <f t="shared" ca="1" si="99"/>
        <v>-</v>
      </c>
      <c r="AF462" s="168" t="str">
        <f t="shared" ca="1" si="100"/>
        <v>-</v>
      </c>
      <c r="AG462" s="169" t="str">
        <f t="shared" ca="1" si="101"/>
        <v>-</v>
      </c>
      <c r="AH462" s="168" t="str">
        <f t="shared" ca="1" si="102"/>
        <v>-</v>
      </c>
      <c r="AI462" s="168">
        <f t="shared" ca="1" si="103"/>
        <v>0</v>
      </c>
      <c r="AJ462" s="170">
        <f t="shared" ca="1" si="104"/>
        <v>0</v>
      </c>
      <c r="AK462" s="168">
        <f t="shared" ca="1" si="71"/>
        <v>0</v>
      </c>
      <c r="AL462" s="168">
        <f t="shared" ca="1" si="72"/>
        <v>0</v>
      </c>
    </row>
    <row r="463" spans="1:38" ht="27" customHeight="1" x14ac:dyDescent="0.2">
      <c r="A463" s="56">
        <v>448</v>
      </c>
      <c r="B463" s="309" t="str">
        <f t="shared" ca="1" si="66"/>
        <v>A448</v>
      </c>
      <c r="C463" s="309"/>
      <c r="D463" s="57" t="str">
        <f t="shared" ca="1" si="67"/>
        <v/>
      </c>
      <c r="E463" s="59" t="str">
        <f t="shared" ca="1" si="68"/>
        <v/>
      </c>
      <c r="F463" s="215">
        <f ca="1">IF(LEN(B463)&gt;0,'OBRAČUNANA OSNOVNA PLAČA'!I457,"")</f>
        <v>0</v>
      </c>
      <c r="G463" s="60"/>
      <c r="H463" s="60"/>
      <c r="I463" s="60"/>
      <c r="J463" s="60"/>
      <c r="K463" s="60"/>
      <c r="L463" s="229">
        <f t="shared" si="97"/>
        <v>0</v>
      </c>
      <c r="M463" s="230">
        <f t="shared" ca="1" si="105"/>
        <v>0</v>
      </c>
      <c r="N463" s="230">
        <f t="shared" ca="1" si="106"/>
        <v>0</v>
      </c>
      <c r="O463" s="231">
        <f t="shared" ca="1" si="107"/>
        <v>0</v>
      </c>
      <c r="P463" s="232">
        <f t="shared" ca="1" si="108"/>
        <v>0</v>
      </c>
      <c r="Q463" s="233">
        <f t="shared" ca="1" si="98"/>
        <v>0</v>
      </c>
      <c r="R463" s="233">
        <f ca="1">IF(LEN(B463)&gt;0,'8'!R463-'8'!Q463,"")</f>
        <v>0</v>
      </c>
      <c r="S463" s="234"/>
      <c r="T463" s="34"/>
      <c r="U463" s="34"/>
      <c r="V463" s="34"/>
      <c r="W463" s="34"/>
      <c r="X463" s="34"/>
      <c r="Y463" s="34"/>
      <c r="Z463" s="34"/>
      <c r="AB463" s="167">
        <f>ROW()</f>
        <v>463</v>
      </c>
      <c r="AC463" s="168">
        <f t="shared" ca="1" si="69"/>
        <v>0</v>
      </c>
      <c r="AD463" s="168">
        <f t="shared" ca="1" si="70"/>
        <v>0</v>
      </c>
      <c r="AE463" s="169" t="str">
        <f t="shared" ca="1" si="99"/>
        <v>-</v>
      </c>
      <c r="AF463" s="168" t="str">
        <f t="shared" ca="1" si="100"/>
        <v>-</v>
      </c>
      <c r="AG463" s="169" t="str">
        <f t="shared" ca="1" si="101"/>
        <v>-</v>
      </c>
      <c r="AH463" s="168" t="str">
        <f t="shared" ca="1" si="102"/>
        <v>-</v>
      </c>
      <c r="AI463" s="168">
        <f t="shared" ca="1" si="103"/>
        <v>0</v>
      </c>
      <c r="AJ463" s="170">
        <f t="shared" ca="1" si="104"/>
        <v>0</v>
      </c>
      <c r="AK463" s="168">
        <f t="shared" ca="1" si="71"/>
        <v>0</v>
      </c>
      <c r="AL463" s="168">
        <f t="shared" ca="1" si="72"/>
        <v>0</v>
      </c>
    </row>
    <row r="464" spans="1:38" ht="27" customHeight="1" x14ac:dyDescent="0.2">
      <c r="A464" s="56">
        <v>449</v>
      </c>
      <c r="B464" s="309" t="str">
        <f t="shared" ca="1" si="66"/>
        <v>A449</v>
      </c>
      <c r="C464" s="309"/>
      <c r="D464" s="57" t="str">
        <f t="shared" ca="1" si="67"/>
        <v/>
      </c>
      <c r="E464" s="59" t="str">
        <f t="shared" ca="1" si="68"/>
        <v/>
      </c>
      <c r="F464" s="215">
        <f ca="1">IF(LEN(B464)&gt;0,'OBRAČUNANA OSNOVNA PLAČA'!I458,"")</f>
        <v>0</v>
      </c>
      <c r="G464" s="60"/>
      <c r="H464" s="60"/>
      <c r="I464" s="60"/>
      <c r="J464" s="60"/>
      <c r="K464" s="60"/>
      <c r="L464" s="229">
        <f t="shared" ref="L464:L527" si="109">+G464+H464+I464+J464+K464</f>
        <v>0</v>
      </c>
      <c r="M464" s="230">
        <f t="shared" ca="1" si="105"/>
        <v>0</v>
      </c>
      <c r="N464" s="230">
        <f t="shared" ca="1" si="106"/>
        <v>0</v>
      </c>
      <c r="O464" s="231">
        <f t="shared" ca="1" si="107"/>
        <v>0</v>
      </c>
      <c r="P464" s="232">
        <f t="shared" ca="1" si="108"/>
        <v>0</v>
      </c>
      <c r="Q464" s="233">
        <f t="shared" ref="Q464:Q527" ca="1" si="110">MIN(P464,R464)</f>
        <v>0</v>
      </c>
      <c r="R464" s="233">
        <f ca="1">IF(LEN(B464)&gt;0,'8'!R464-'8'!Q464,"")</f>
        <v>0</v>
      </c>
      <c r="S464" s="234"/>
      <c r="T464" s="34"/>
      <c r="U464" s="34"/>
      <c r="V464" s="34"/>
      <c r="W464" s="34"/>
      <c r="X464" s="34"/>
      <c r="Y464" s="34"/>
      <c r="Z464" s="34"/>
      <c r="AB464" s="167">
        <f>ROW()</f>
        <v>464</v>
      </c>
      <c r="AC464" s="168">
        <f t="shared" ca="1" si="69"/>
        <v>0</v>
      </c>
      <c r="AD464" s="168">
        <f t="shared" ca="1" si="70"/>
        <v>0</v>
      </c>
      <c r="AE464" s="169" t="str">
        <f t="shared" ref="AE464:AE527" ca="1" si="111">IF(AC464&gt;=AD464,"-",$L464/(5*MAX($M$1021:$M$1022)))</f>
        <v>-</v>
      </c>
      <c r="AF464" s="168" t="str">
        <f t="shared" ref="AF464:AF527" ca="1" si="112">IF(AC464&gt;=AD464,"-",$L464/(5*MAX($M$1021:$M$1022))*AK464)</f>
        <v>-</v>
      </c>
      <c r="AG464" s="169" t="str">
        <f t="shared" ref="AG464:AG527" ca="1" si="113">IF(AE464="-","-",AE464*$AF$1017)</f>
        <v>-</v>
      </c>
      <c r="AH464" s="168" t="str">
        <f t="shared" ref="AH464:AH527" ca="1" si="114">IF(AF464="-","-",AF464*$AF$1017)</f>
        <v>-</v>
      </c>
      <c r="AI464" s="168">
        <f t="shared" ref="AI464:AI527" ca="1" si="115">IF(AG464="-",0,MIN(AH464,R464))</f>
        <v>0</v>
      </c>
      <c r="AJ464" s="170">
        <f t="shared" ref="AJ464:AJ527" ca="1" si="116">+AD464-AC464</f>
        <v>0</v>
      </c>
      <c r="AK464" s="168">
        <f t="shared" ca="1" si="71"/>
        <v>0</v>
      </c>
      <c r="AL464" s="168">
        <f t="shared" ca="1" si="72"/>
        <v>0</v>
      </c>
    </row>
    <row r="465" spans="1:38" ht="27" customHeight="1" x14ac:dyDescent="0.2">
      <c r="A465" s="56">
        <v>450</v>
      </c>
      <c r="B465" s="309" t="str">
        <f t="shared" ca="1" si="66"/>
        <v>A450</v>
      </c>
      <c r="C465" s="309"/>
      <c r="D465" s="57" t="str">
        <f t="shared" ca="1" si="67"/>
        <v/>
      </c>
      <c r="E465" s="59" t="str">
        <f t="shared" ca="1" si="68"/>
        <v/>
      </c>
      <c r="F465" s="215">
        <f ca="1">IF(LEN(B465)&gt;0,'OBRAČUNANA OSNOVNA PLAČA'!I459,"")</f>
        <v>0</v>
      </c>
      <c r="G465" s="60"/>
      <c r="H465" s="60"/>
      <c r="I465" s="60"/>
      <c r="J465" s="60"/>
      <c r="K465" s="60"/>
      <c r="L465" s="229">
        <f t="shared" si="109"/>
        <v>0</v>
      </c>
      <c r="M465" s="230">
        <f t="shared" ref="M465:M528" ca="1" si="117">IF(LEN(B465)&gt;0,L465/5,"")</f>
        <v>0</v>
      </c>
      <c r="N465" s="230">
        <f t="shared" ref="N465:N528" ca="1" si="118">IF(LEN(B465)&gt;0,F465*M465,"")</f>
        <v>0</v>
      </c>
      <c r="O465" s="231">
        <f t="shared" ref="O465:O528" ca="1" si="119">IF(LEN(B465)&gt;0,M465*$P$1017,"")</f>
        <v>0</v>
      </c>
      <c r="P465" s="232">
        <f t="shared" ref="P465:P528" ca="1" si="120">IF(LEN(B465)&gt;0,F465*O465,"")</f>
        <v>0</v>
      </c>
      <c r="Q465" s="233">
        <f t="shared" ca="1" si="110"/>
        <v>0</v>
      </c>
      <c r="R465" s="233">
        <f ca="1">IF(LEN(B465)&gt;0,'8'!R465-'8'!Q465,"")</f>
        <v>0</v>
      </c>
      <c r="S465" s="234"/>
      <c r="T465" s="34"/>
      <c r="U465" s="34"/>
      <c r="V465" s="34"/>
      <c r="W465" s="34"/>
      <c r="X465" s="34"/>
      <c r="Y465" s="34"/>
      <c r="Z465" s="34"/>
      <c r="AB465" s="167">
        <f>ROW()</f>
        <v>465</v>
      </c>
      <c r="AC465" s="168">
        <f t="shared" ca="1" si="69"/>
        <v>0</v>
      </c>
      <c r="AD465" s="168">
        <f t="shared" ca="1" si="70"/>
        <v>0</v>
      </c>
      <c r="AE465" s="169" t="str">
        <f t="shared" ca="1" si="111"/>
        <v>-</v>
      </c>
      <c r="AF465" s="168" t="str">
        <f t="shared" ca="1" si="112"/>
        <v>-</v>
      </c>
      <c r="AG465" s="169" t="str">
        <f t="shared" ca="1" si="113"/>
        <v>-</v>
      </c>
      <c r="AH465" s="168" t="str">
        <f t="shared" ca="1" si="114"/>
        <v>-</v>
      </c>
      <c r="AI465" s="168">
        <f t="shared" ca="1" si="115"/>
        <v>0</v>
      </c>
      <c r="AJ465" s="170">
        <f t="shared" ca="1" si="116"/>
        <v>0</v>
      </c>
      <c r="AK465" s="168">
        <f t="shared" ca="1" si="71"/>
        <v>0</v>
      </c>
      <c r="AL465" s="168">
        <f t="shared" ca="1" si="72"/>
        <v>0</v>
      </c>
    </row>
    <row r="466" spans="1:38" ht="27" customHeight="1" x14ac:dyDescent="0.2">
      <c r="A466" s="56">
        <v>451</v>
      </c>
      <c r="B466" s="309" t="str">
        <f t="shared" ca="1" si="66"/>
        <v>A451</v>
      </c>
      <c r="C466" s="309"/>
      <c r="D466" s="57" t="str">
        <f t="shared" ca="1" si="67"/>
        <v/>
      </c>
      <c r="E466" s="59" t="str">
        <f t="shared" ca="1" si="68"/>
        <v/>
      </c>
      <c r="F466" s="215">
        <f ca="1">IF(LEN(B466)&gt;0,'OBRAČUNANA OSNOVNA PLAČA'!I460,"")</f>
        <v>0</v>
      </c>
      <c r="G466" s="60"/>
      <c r="H466" s="60"/>
      <c r="I466" s="60"/>
      <c r="J466" s="60"/>
      <c r="K466" s="60"/>
      <c r="L466" s="229">
        <f t="shared" si="109"/>
        <v>0</v>
      </c>
      <c r="M466" s="230">
        <f t="shared" ca="1" si="117"/>
        <v>0</v>
      </c>
      <c r="N466" s="230">
        <f t="shared" ca="1" si="118"/>
        <v>0</v>
      </c>
      <c r="O466" s="231">
        <f t="shared" ca="1" si="119"/>
        <v>0</v>
      </c>
      <c r="P466" s="232">
        <f t="shared" ca="1" si="120"/>
        <v>0</v>
      </c>
      <c r="Q466" s="233">
        <f t="shared" ca="1" si="110"/>
        <v>0</v>
      </c>
      <c r="R466" s="233">
        <f ca="1">IF(LEN(B466)&gt;0,'8'!R466-'8'!Q466,"")</f>
        <v>0</v>
      </c>
      <c r="S466" s="234"/>
      <c r="T466" s="34"/>
      <c r="U466" s="34"/>
      <c r="V466" s="34"/>
      <c r="W466" s="34"/>
      <c r="X466" s="34"/>
      <c r="Y466" s="34"/>
      <c r="Z466" s="34"/>
      <c r="AB466" s="167">
        <f>ROW()</f>
        <v>466</v>
      </c>
      <c r="AC466" s="168">
        <f t="shared" ca="1" si="69"/>
        <v>0</v>
      </c>
      <c r="AD466" s="168">
        <f t="shared" ca="1" si="70"/>
        <v>0</v>
      </c>
      <c r="AE466" s="169" t="str">
        <f t="shared" ca="1" si="111"/>
        <v>-</v>
      </c>
      <c r="AF466" s="168" t="str">
        <f t="shared" ca="1" si="112"/>
        <v>-</v>
      </c>
      <c r="AG466" s="169" t="str">
        <f t="shared" ca="1" si="113"/>
        <v>-</v>
      </c>
      <c r="AH466" s="168" t="str">
        <f t="shared" ca="1" si="114"/>
        <v>-</v>
      </c>
      <c r="AI466" s="168">
        <f t="shared" ca="1" si="115"/>
        <v>0</v>
      </c>
      <c r="AJ466" s="170">
        <f t="shared" ca="1" si="116"/>
        <v>0</v>
      </c>
      <c r="AK466" s="168">
        <f t="shared" ca="1" si="71"/>
        <v>0</v>
      </c>
      <c r="AL466" s="168">
        <f t="shared" ca="1" si="72"/>
        <v>0</v>
      </c>
    </row>
    <row r="467" spans="1:38" ht="27" customHeight="1" x14ac:dyDescent="0.2">
      <c r="A467" s="56">
        <v>452</v>
      </c>
      <c r="B467" s="309" t="str">
        <f t="shared" ca="1" si="66"/>
        <v>A452</v>
      </c>
      <c r="C467" s="309"/>
      <c r="D467" s="57" t="str">
        <f t="shared" ca="1" si="67"/>
        <v/>
      </c>
      <c r="E467" s="59" t="str">
        <f t="shared" ca="1" si="68"/>
        <v/>
      </c>
      <c r="F467" s="215">
        <f ca="1">IF(LEN(B467)&gt;0,'OBRAČUNANA OSNOVNA PLAČA'!I461,"")</f>
        <v>0</v>
      </c>
      <c r="G467" s="60"/>
      <c r="H467" s="60"/>
      <c r="I467" s="60"/>
      <c r="J467" s="60"/>
      <c r="K467" s="60"/>
      <c r="L467" s="229">
        <f t="shared" si="109"/>
        <v>0</v>
      </c>
      <c r="M467" s="230">
        <f t="shared" ca="1" si="117"/>
        <v>0</v>
      </c>
      <c r="N467" s="230">
        <f t="shared" ca="1" si="118"/>
        <v>0</v>
      </c>
      <c r="O467" s="231">
        <f t="shared" ca="1" si="119"/>
        <v>0</v>
      </c>
      <c r="P467" s="232">
        <f t="shared" ca="1" si="120"/>
        <v>0</v>
      </c>
      <c r="Q467" s="233">
        <f t="shared" ca="1" si="110"/>
        <v>0</v>
      </c>
      <c r="R467" s="233">
        <f ca="1">IF(LEN(B467)&gt;0,'8'!R467-'8'!Q467,"")</f>
        <v>0</v>
      </c>
      <c r="S467" s="234"/>
      <c r="T467" s="34"/>
      <c r="U467" s="34"/>
      <c r="V467" s="34"/>
      <c r="W467" s="34"/>
      <c r="X467" s="34"/>
      <c r="Y467" s="34"/>
      <c r="Z467" s="34"/>
      <c r="AB467" s="167">
        <f>ROW()</f>
        <v>467</v>
      </c>
      <c r="AC467" s="168">
        <f t="shared" ca="1" si="69"/>
        <v>0</v>
      </c>
      <c r="AD467" s="168">
        <f t="shared" ca="1" si="70"/>
        <v>0</v>
      </c>
      <c r="AE467" s="169" t="str">
        <f t="shared" ca="1" si="111"/>
        <v>-</v>
      </c>
      <c r="AF467" s="168" t="str">
        <f t="shared" ca="1" si="112"/>
        <v>-</v>
      </c>
      <c r="AG467" s="169" t="str">
        <f t="shared" ca="1" si="113"/>
        <v>-</v>
      </c>
      <c r="AH467" s="168" t="str">
        <f t="shared" ca="1" si="114"/>
        <v>-</v>
      </c>
      <c r="AI467" s="168">
        <f t="shared" ca="1" si="115"/>
        <v>0</v>
      </c>
      <c r="AJ467" s="170">
        <f t="shared" ca="1" si="116"/>
        <v>0</v>
      </c>
      <c r="AK467" s="168">
        <f t="shared" ca="1" si="71"/>
        <v>0</v>
      </c>
      <c r="AL467" s="168">
        <f t="shared" ca="1" si="72"/>
        <v>0</v>
      </c>
    </row>
    <row r="468" spans="1:38" ht="27" customHeight="1" x14ac:dyDescent="0.2">
      <c r="A468" s="56">
        <v>453</v>
      </c>
      <c r="B468" s="309" t="str">
        <f t="shared" ca="1" si="66"/>
        <v>A453</v>
      </c>
      <c r="C468" s="309"/>
      <c r="D468" s="57" t="str">
        <f t="shared" ca="1" si="67"/>
        <v/>
      </c>
      <c r="E468" s="59" t="str">
        <f t="shared" ca="1" si="68"/>
        <v/>
      </c>
      <c r="F468" s="215">
        <f ca="1">IF(LEN(B468)&gt;0,'OBRAČUNANA OSNOVNA PLAČA'!I462,"")</f>
        <v>0</v>
      </c>
      <c r="G468" s="60"/>
      <c r="H468" s="60"/>
      <c r="I468" s="60"/>
      <c r="J468" s="60"/>
      <c r="K468" s="60"/>
      <c r="L468" s="229">
        <f t="shared" si="109"/>
        <v>0</v>
      </c>
      <c r="M468" s="230">
        <f t="shared" ca="1" si="117"/>
        <v>0</v>
      </c>
      <c r="N468" s="230">
        <f t="shared" ca="1" si="118"/>
        <v>0</v>
      </c>
      <c r="O468" s="231">
        <f t="shared" ca="1" si="119"/>
        <v>0</v>
      </c>
      <c r="P468" s="232">
        <f t="shared" ca="1" si="120"/>
        <v>0</v>
      </c>
      <c r="Q468" s="233">
        <f t="shared" ca="1" si="110"/>
        <v>0</v>
      </c>
      <c r="R468" s="233">
        <f ca="1">IF(LEN(B468)&gt;0,'8'!R468-'8'!Q468,"")</f>
        <v>0</v>
      </c>
      <c r="S468" s="234"/>
      <c r="T468" s="34"/>
      <c r="U468" s="34"/>
      <c r="V468" s="34"/>
      <c r="W468" s="34"/>
      <c r="X468" s="34"/>
      <c r="Y468" s="34"/>
      <c r="Z468" s="34"/>
      <c r="AB468" s="167">
        <f>ROW()</f>
        <v>468</v>
      </c>
      <c r="AC468" s="168">
        <f t="shared" ca="1" si="69"/>
        <v>0</v>
      </c>
      <c r="AD468" s="168">
        <f t="shared" ca="1" si="70"/>
        <v>0</v>
      </c>
      <c r="AE468" s="169" t="str">
        <f t="shared" ca="1" si="111"/>
        <v>-</v>
      </c>
      <c r="AF468" s="168" t="str">
        <f t="shared" ca="1" si="112"/>
        <v>-</v>
      </c>
      <c r="AG468" s="169" t="str">
        <f t="shared" ca="1" si="113"/>
        <v>-</v>
      </c>
      <c r="AH468" s="168" t="str">
        <f t="shared" ca="1" si="114"/>
        <v>-</v>
      </c>
      <c r="AI468" s="168">
        <f t="shared" ca="1" si="115"/>
        <v>0</v>
      </c>
      <c r="AJ468" s="170">
        <f t="shared" ca="1" si="116"/>
        <v>0</v>
      </c>
      <c r="AK468" s="168">
        <f t="shared" ca="1" si="71"/>
        <v>0</v>
      </c>
      <c r="AL468" s="168">
        <f t="shared" ca="1" si="72"/>
        <v>0</v>
      </c>
    </row>
    <row r="469" spans="1:38" ht="27" customHeight="1" x14ac:dyDescent="0.2">
      <c r="A469" s="56">
        <v>454</v>
      </c>
      <c r="B469" s="309" t="str">
        <f t="shared" ca="1" si="66"/>
        <v>A454</v>
      </c>
      <c r="C469" s="309"/>
      <c r="D469" s="57" t="str">
        <f t="shared" ca="1" si="67"/>
        <v/>
      </c>
      <c r="E469" s="59" t="str">
        <f t="shared" ca="1" si="68"/>
        <v/>
      </c>
      <c r="F469" s="215">
        <f ca="1">IF(LEN(B469)&gt;0,'OBRAČUNANA OSNOVNA PLAČA'!I463,"")</f>
        <v>0</v>
      </c>
      <c r="G469" s="60"/>
      <c r="H469" s="60"/>
      <c r="I469" s="60"/>
      <c r="J469" s="60"/>
      <c r="K469" s="60"/>
      <c r="L469" s="229">
        <f t="shared" si="109"/>
        <v>0</v>
      </c>
      <c r="M469" s="230">
        <f t="shared" ca="1" si="117"/>
        <v>0</v>
      </c>
      <c r="N469" s="230">
        <f t="shared" ca="1" si="118"/>
        <v>0</v>
      </c>
      <c r="O469" s="231">
        <f t="shared" ca="1" si="119"/>
        <v>0</v>
      </c>
      <c r="P469" s="232">
        <f t="shared" ca="1" si="120"/>
        <v>0</v>
      </c>
      <c r="Q469" s="233">
        <f t="shared" ca="1" si="110"/>
        <v>0</v>
      </c>
      <c r="R469" s="233">
        <f ca="1">IF(LEN(B469)&gt;0,'8'!R469-'8'!Q469,"")</f>
        <v>0</v>
      </c>
      <c r="S469" s="234"/>
      <c r="T469" s="34"/>
      <c r="U469" s="34"/>
      <c r="V469" s="34"/>
      <c r="W469" s="34"/>
      <c r="X469" s="34"/>
      <c r="Y469" s="34"/>
      <c r="Z469" s="34"/>
      <c r="AB469" s="167">
        <f>ROW()</f>
        <v>469</v>
      </c>
      <c r="AC469" s="168">
        <f t="shared" ca="1" si="69"/>
        <v>0</v>
      </c>
      <c r="AD469" s="168">
        <f t="shared" ca="1" si="70"/>
        <v>0</v>
      </c>
      <c r="AE469" s="169" t="str">
        <f t="shared" ca="1" si="111"/>
        <v>-</v>
      </c>
      <c r="AF469" s="168" t="str">
        <f t="shared" ca="1" si="112"/>
        <v>-</v>
      </c>
      <c r="AG469" s="169" t="str">
        <f t="shared" ca="1" si="113"/>
        <v>-</v>
      </c>
      <c r="AH469" s="168" t="str">
        <f t="shared" ca="1" si="114"/>
        <v>-</v>
      </c>
      <c r="AI469" s="168">
        <f t="shared" ca="1" si="115"/>
        <v>0</v>
      </c>
      <c r="AJ469" s="170">
        <f t="shared" ca="1" si="116"/>
        <v>0</v>
      </c>
      <c r="AK469" s="168">
        <f t="shared" ca="1" si="71"/>
        <v>0</v>
      </c>
      <c r="AL469" s="168">
        <f t="shared" ca="1" si="72"/>
        <v>0</v>
      </c>
    </row>
    <row r="470" spans="1:38" ht="27" customHeight="1" x14ac:dyDescent="0.2">
      <c r="A470" s="56">
        <v>455</v>
      </c>
      <c r="B470" s="309" t="str">
        <f t="shared" ca="1" si="66"/>
        <v>A455</v>
      </c>
      <c r="C470" s="309"/>
      <c r="D470" s="57" t="str">
        <f t="shared" ca="1" si="67"/>
        <v/>
      </c>
      <c r="E470" s="59" t="str">
        <f t="shared" ca="1" si="68"/>
        <v/>
      </c>
      <c r="F470" s="215">
        <f ca="1">IF(LEN(B470)&gt;0,'OBRAČUNANA OSNOVNA PLAČA'!I464,"")</f>
        <v>0</v>
      </c>
      <c r="G470" s="60"/>
      <c r="H470" s="60"/>
      <c r="I470" s="60"/>
      <c r="J470" s="60"/>
      <c r="K470" s="60"/>
      <c r="L470" s="229">
        <f t="shared" si="109"/>
        <v>0</v>
      </c>
      <c r="M470" s="230">
        <f t="shared" ca="1" si="117"/>
        <v>0</v>
      </c>
      <c r="N470" s="230">
        <f t="shared" ca="1" si="118"/>
        <v>0</v>
      </c>
      <c r="O470" s="231">
        <f t="shared" ca="1" si="119"/>
        <v>0</v>
      </c>
      <c r="P470" s="232">
        <f t="shared" ca="1" si="120"/>
        <v>0</v>
      </c>
      <c r="Q470" s="233">
        <f t="shared" ca="1" si="110"/>
        <v>0</v>
      </c>
      <c r="R470" s="233">
        <f ca="1">IF(LEN(B470)&gt;0,'8'!R470-'8'!Q470,"")</f>
        <v>0</v>
      </c>
      <c r="S470" s="234"/>
      <c r="T470" s="34"/>
      <c r="U470" s="34"/>
      <c r="V470" s="34"/>
      <c r="W470" s="34"/>
      <c r="X470" s="34"/>
      <c r="Y470" s="34"/>
      <c r="Z470" s="34"/>
      <c r="AB470" s="167">
        <f>ROW()</f>
        <v>470</v>
      </c>
      <c r="AC470" s="168">
        <f t="shared" ca="1" si="69"/>
        <v>0</v>
      </c>
      <c r="AD470" s="168">
        <f t="shared" ca="1" si="70"/>
        <v>0</v>
      </c>
      <c r="AE470" s="169" t="str">
        <f t="shared" ca="1" si="111"/>
        <v>-</v>
      </c>
      <c r="AF470" s="168" t="str">
        <f t="shared" ca="1" si="112"/>
        <v>-</v>
      </c>
      <c r="AG470" s="169" t="str">
        <f t="shared" ca="1" si="113"/>
        <v>-</v>
      </c>
      <c r="AH470" s="168" t="str">
        <f t="shared" ca="1" si="114"/>
        <v>-</v>
      </c>
      <c r="AI470" s="168">
        <f t="shared" ca="1" si="115"/>
        <v>0</v>
      </c>
      <c r="AJ470" s="170">
        <f t="shared" ca="1" si="116"/>
        <v>0</v>
      </c>
      <c r="AK470" s="168">
        <f t="shared" ca="1" si="71"/>
        <v>0</v>
      </c>
      <c r="AL470" s="168">
        <f t="shared" ca="1" si="72"/>
        <v>0</v>
      </c>
    </row>
    <row r="471" spans="1:38" ht="27" customHeight="1" x14ac:dyDescent="0.2">
      <c r="A471" s="56">
        <v>456</v>
      </c>
      <c r="B471" s="309" t="str">
        <f t="shared" ca="1" si="66"/>
        <v>A456</v>
      </c>
      <c r="C471" s="309"/>
      <c r="D471" s="57" t="str">
        <f t="shared" ca="1" si="67"/>
        <v/>
      </c>
      <c r="E471" s="59" t="str">
        <f t="shared" ca="1" si="68"/>
        <v/>
      </c>
      <c r="F471" s="215">
        <f ca="1">IF(LEN(B471)&gt;0,'OBRAČUNANA OSNOVNA PLAČA'!I465,"")</f>
        <v>0</v>
      </c>
      <c r="G471" s="60"/>
      <c r="H471" s="60"/>
      <c r="I471" s="60"/>
      <c r="J471" s="60"/>
      <c r="K471" s="60"/>
      <c r="L471" s="229">
        <f t="shared" si="109"/>
        <v>0</v>
      </c>
      <c r="M471" s="230">
        <f t="shared" ca="1" si="117"/>
        <v>0</v>
      </c>
      <c r="N471" s="230">
        <f t="shared" ca="1" si="118"/>
        <v>0</v>
      </c>
      <c r="O471" s="231">
        <f t="shared" ca="1" si="119"/>
        <v>0</v>
      </c>
      <c r="P471" s="232">
        <f t="shared" ca="1" si="120"/>
        <v>0</v>
      </c>
      <c r="Q471" s="233">
        <f t="shared" ca="1" si="110"/>
        <v>0</v>
      </c>
      <c r="R471" s="233">
        <f ca="1">IF(LEN(B471)&gt;0,'8'!R471-'8'!Q471,"")</f>
        <v>0</v>
      </c>
      <c r="S471" s="234"/>
      <c r="T471" s="34"/>
      <c r="U471" s="34"/>
      <c r="V471" s="34"/>
      <c r="W471" s="34"/>
      <c r="X471" s="34"/>
      <c r="Y471" s="34"/>
      <c r="Z471" s="34"/>
      <c r="AB471" s="167">
        <f>ROW()</f>
        <v>471</v>
      </c>
      <c r="AC471" s="168">
        <f t="shared" ca="1" si="69"/>
        <v>0</v>
      </c>
      <c r="AD471" s="168">
        <f t="shared" ca="1" si="70"/>
        <v>0</v>
      </c>
      <c r="AE471" s="169" t="str">
        <f t="shared" ca="1" si="111"/>
        <v>-</v>
      </c>
      <c r="AF471" s="168" t="str">
        <f t="shared" ca="1" si="112"/>
        <v>-</v>
      </c>
      <c r="AG471" s="169" t="str">
        <f t="shared" ca="1" si="113"/>
        <v>-</v>
      </c>
      <c r="AH471" s="168" t="str">
        <f t="shared" ca="1" si="114"/>
        <v>-</v>
      </c>
      <c r="AI471" s="168">
        <f t="shared" ca="1" si="115"/>
        <v>0</v>
      </c>
      <c r="AJ471" s="170">
        <f t="shared" ca="1" si="116"/>
        <v>0</v>
      </c>
      <c r="AK471" s="168">
        <f t="shared" ca="1" si="71"/>
        <v>0</v>
      </c>
      <c r="AL471" s="168">
        <f t="shared" ca="1" si="72"/>
        <v>0</v>
      </c>
    </row>
    <row r="472" spans="1:38" ht="27" customHeight="1" x14ac:dyDescent="0.2">
      <c r="A472" s="56">
        <v>457</v>
      </c>
      <c r="B472" s="309" t="str">
        <f t="shared" ca="1" si="66"/>
        <v>A457</v>
      </c>
      <c r="C472" s="309"/>
      <c r="D472" s="57" t="str">
        <f t="shared" ca="1" si="67"/>
        <v/>
      </c>
      <c r="E472" s="59" t="str">
        <f t="shared" ca="1" si="68"/>
        <v/>
      </c>
      <c r="F472" s="215">
        <f ca="1">IF(LEN(B472)&gt;0,'OBRAČUNANA OSNOVNA PLAČA'!I466,"")</f>
        <v>0</v>
      </c>
      <c r="G472" s="60"/>
      <c r="H472" s="60"/>
      <c r="I472" s="60"/>
      <c r="J472" s="60"/>
      <c r="K472" s="60"/>
      <c r="L472" s="229">
        <f t="shared" si="109"/>
        <v>0</v>
      </c>
      <c r="M472" s="230">
        <f t="shared" ca="1" si="117"/>
        <v>0</v>
      </c>
      <c r="N472" s="230">
        <f t="shared" ca="1" si="118"/>
        <v>0</v>
      </c>
      <c r="O472" s="231">
        <f t="shared" ca="1" si="119"/>
        <v>0</v>
      </c>
      <c r="P472" s="232">
        <f t="shared" ca="1" si="120"/>
        <v>0</v>
      </c>
      <c r="Q472" s="233">
        <f t="shared" ca="1" si="110"/>
        <v>0</v>
      </c>
      <c r="R472" s="233">
        <f ca="1">IF(LEN(B472)&gt;0,'8'!R472-'8'!Q472,"")</f>
        <v>0</v>
      </c>
      <c r="S472" s="234"/>
      <c r="T472" s="34"/>
      <c r="U472" s="34"/>
      <c r="V472" s="34"/>
      <c r="W472" s="34"/>
      <c r="X472" s="34"/>
      <c r="Y472" s="34"/>
      <c r="Z472" s="34"/>
      <c r="AB472" s="167">
        <f>ROW()</f>
        <v>472</v>
      </c>
      <c r="AC472" s="168">
        <f t="shared" ca="1" si="69"/>
        <v>0</v>
      </c>
      <c r="AD472" s="168">
        <f t="shared" ca="1" si="70"/>
        <v>0</v>
      </c>
      <c r="AE472" s="169" t="str">
        <f t="shared" ca="1" si="111"/>
        <v>-</v>
      </c>
      <c r="AF472" s="168" t="str">
        <f t="shared" ca="1" si="112"/>
        <v>-</v>
      </c>
      <c r="AG472" s="169" t="str">
        <f t="shared" ca="1" si="113"/>
        <v>-</v>
      </c>
      <c r="AH472" s="168" t="str">
        <f t="shared" ca="1" si="114"/>
        <v>-</v>
      </c>
      <c r="AI472" s="168">
        <f t="shared" ca="1" si="115"/>
        <v>0</v>
      </c>
      <c r="AJ472" s="170">
        <f t="shared" ca="1" si="116"/>
        <v>0</v>
      </c>
      <c r="AK472" s="168">
        <f t="shared" ca="1" si="71"/>
        <v>0</v>
      </c>
      <c r="AL472" s="168">
        <f t="shared" ca="1" si="72"/>
        <v>0</v>
      </c>
    </row>
    <row r="473" spans="1:38" ht="27" customHeight="1" x14ac:dyDescent="0.2">
      <c r="A473" s="56">
        <v>458</v>
      </c>
      <c r="B473" s="309" t="str">
        <f t="shared" ca="1" si="66"/>
        <v>A458</v>
      </c>
      <c r="C473" s="309"/>
      <c r="D473" s="57" t="str">
        <f t="shared" ca="1" si="67"/>
        <v/>
      </c>
      <c r="E473" s="59" t="str">
        <f t="shared" ca="1" si="68"/>
        <v/>
      </c>
      <c r="F473" s="215">
        <f ca="1">IF(LEN(B473)&gt;0,'OBRAČUNANA OSNOVNA PLAČA'!I467,"")</f>
        <v>0</v>
      </c>
      <c r="G473" s="60"/>
      <c r="H473" s="60"/>
      <c r="I473" s="60"/>
      <c r="J473" s="60"/>
      <c r="K473" s="60"/>
      <c r="L473" s="229">
        <f t="shared" si="109"/>
        <v>0</v>
      </c>
      <c r="M473" s="230">
        <f t="shared" ca="1" si="117"/>
        <v>0</v>
      </c>
      <c r="N473" s="230">
        <f t="shared" ca="1" si="118"/>
        <v>0</v>
      </c>
      <c r="O473" s="231">
        <f t="shared" ca="1" si="119"/>
        <v>0</v>
      </c>
      <c r="P473" s="232">
        <f t="shared" ca="1" si="120"/>
        <v>0</v>
      </c>
      <c r="Q473" s="233">
        <f t="shared" ca="1" si="110"/>
        <v>0</v>
      </c>
      <c r="R473" s="233">
        <f ca="1">IF(LEN(B473)&gt;0,'8'!R473-'8'!Q473,"")</f>
        <v>0</v>
      </c>
      <c r="S473" s="234"/>
      <c r="T473" s="34"/>
      <c r="U473" s="34"/>
      <c r="V473" s="34"/>
      <c r="W473" s="34"/>
      <c r="X473" s="34"/>
      <c r="Y473" s="34"/>
      <c r="Z473" s="34"/>
      <c r="AB473" s="167">
        <f>ROW()</f>
        <v>473</v>
      </c>
      <c r="AC473" s="168">
        <f t="shared" ca="1" si="69"/>
        <v>0</v>
      </c>
      <c r="AD473" s="168">
        <f t="shared" ca="1" si="70"/>
        <v>0</v>
      </c>
      <c r="AE473" s="169" t="str">
        <f t="shared" ca="1" si="111"/>
        <v>-</v>
      </c>
      <c r="AF473" s="168" t="str">
        <f t="shared" ca="1" si="112"/>
        <v>-</v>
      </c>
      <c r="AG473" s="169" t="str">
        <f t="shared" ca="1" si="113"/>
        <v>-</v>
      </c>
      <c r="AH473" s="168" t="str">
        <f t="shared" ca="1" si="114"/>
        <v>-</v>
      </c>
      <c r="AI473" s="168">
        <f t="shared" ca="1" si="115"/>
        <v>0</v>
      </c>
      <c r="AJ473" s="170">
        <f t="shared" ca="1" si="116"/>
        <v>0</v>
      </c>
      <c r="AK473" s="168">
        <f t="shared" ca="1" si="71"/>
        <v>0</v>
      </c>
      <c r="AL473" s="168">
        <f t="shared" ca="1" si="72"/>
        <v>0</v>
      </c>
    </row>
    <row r="474" spans="1:38" ht="27" customHeight="1" x14ac:dyDescent="0.2">
      <c r="A474" s="56">
        <v>459</v>
      </c>
      <c r="B474" s="309" t="str">
        <f t="shared" ca="1" si="66"/>
        <v>A459</v>
      </c>
      <c r="C474" s="309"/>
      <c r="D474" s="57" t="str">
        <f t="shared" ca="1" si="67"/>
        <v/>
      </c>
      <c r="E474" s="59" t="str">
        <f t="shared" ca="1" si="68"/>
        <v/>
      </c>
      <c r="F474" s="215">
        <f ca="1">IF(LEN(B474)&gt;0,'OBRAČUNANA OSNOVNA PLAČA'!I468,"")</f>
        <v>0</v>
      </c>
      <c r="G474" s="60"/>
      <c r="H474" s="60"/>
      <c r="I474" s="60"/>
      <c r="J474" s="60"/>
      <c r="K474" s="60"/>
      <c r="L474" s="229">
        <f t="shared" si="109"/>
        <v>0</v>
      </c>
      <c r="M474" s="230">
        <f t="shared" ca="1" si="117"/>
        <v>0</v>
      </c>
      <c r="N474" s="230">
        <f t="shared" ca="1" si="118"/>
        <v>0</v>
      </c>
      <c r="O474" s="231">
        <f t="shared" ca="1" si="119"/>
        <v>0</v>
      </c>
      <c r="P474" s="232">
        <f t="shared" ca="1" si="120"/>
        <v>0</v>
      </c>
      <c r="Q474" s="233">
        <f t="shared" ca="1" si="110"/>
        <v>0</v>
      </c>
      <c r="R474" s="233">
        <f ca="1">IF(LEN(B474)&gt;0,'8'!R474-'8'!Q474,"")</f>
        <v>0</v>
      </c>
      <c r="S474" s="234"/>
      <c r="T474" s="34"/>
      <c r="U474" s="34"/>
      <c r="V474" s="34"/>
      <c r="W474" s="34"/>
      <c r="X474" s="34"/>
      <c r="Y474" s="34"/>
      <c r="Z474" s="34"/>
      <c r="AB474" s="167">
        <f>ROW()</f>
        <v>474</v>
      </c>
      <c r="AC474" s="168">
        <f t="shared" ca="1" si="69"/>
        <v>0</v>
      </c>
      <c r="AD474" s="168">
        <f t="shared" ca="1" si="70"/>
        <v>0</v>
      </c>
      <c r="AE474" s="169" t="str">
        <f t="shared" ca="1" si="111"/>
        <v>-</v>
      </c>
      <c r="AF474" s="168" t="str">
        <f t="shared" ca="1" si="112"/>
        <v>-</v>
      </c>
      <c r="AG474" s="169" t="str">
        <f t="shared" ca="1" si="113"/>
        <v>-</v>
      </c>
      <c r="AH474" s="168" t="str">
        <f t="shared" ca="1" si="114"/>
        <v>-</v>
      </c>
      <c r="AI474" s="168">
        <f t="shared" ca="1" si="115"/>
        <v>0</v>
      </c>
      <c r="AJ474" s="170">
        <f t="shared" ca="1" si="116"/>
        <v>0</v>
      </c>
      <c r="AK474" s="168">
        <f t="shared" ca="1" si="71"/>
        <v>0</v>
      </c>
      <c r="AL474" s="168">
        <f t="shared" ca="1" si="72"/>
        <v>0</v>
      </c>
    </row>
    <row r="475" spans="1:38" ht="27" customHeight="1" x14ac:dyDescent="0.2">
      <c r="A475" s="56">
        <v>460</v>
      </c>
      <c r="B475" s="309" t="str">
        <f t="shared" ca="1" si="66"/>
        <v>A460</v>
      </c>
      <c r="C475" s="309"/>
      <c r="D475" s="57" t="str">
        <f t="shared" ca="1" si="67"/>
        <v/>
      </c>
      <c r="E475" s="59" t="str">
        <f t="shared" ca="1" si="68"/>
        <v/>
      </c>
      <c r="F475" s="215">
        <f ca="1">IF(LEN(B475)&gt;0,'OBRAČUNANA OSNOVNA PLAČA'!I469,"")</f>
        <v>0</v>
      </c>
      <c r="G475" s="60"/>
      <c r="H475" s="60"/>
      <c r="I475" s="60"/>
      <c r="J475" s="60"/>
      <c r="K475" s="60"/>
      <c r="L475" s="229">
        <f t="shared" si="109"/>
        <v>0</v>
      </c>
      <c r="M475" s="230">
        <f t="shared" ca="1" si="117"/>
        <v>0</v>
      </c>
      <c r="N475" s="230">
        <f t="shared" ca="1" si="118"/>
        <v>0</v>
      </c>
      <c r="O475" s="231">
        <f t="shared" ca="1" si="119"/>
        <v>0</v>
      </c>
      <c r="P475" s="232">
        <f t="shared" ca="1" si="120"/>
        <v>0</v>
      </c>
      <c r="Q475" s="233">
        <f t="shared" ca="1" si="110"/>
        <v>0</v>
      </c>
      <c r="R475" s="233">
        <f ca="1">IF(LEN(B475)&gt;0,'8'!R475-'8'!Q475,"")</f>
        <v>0</v>
      </c>
      <c r="S475" s="234"/>
      <c r="T475" s="34"/>
      <c r="U475" s="34"/>
      <c r="V475" s="34"/>
      <c r="W475" s="34"/>
      <c r="X475" s="34"/>
      <c r="Y475" s="34"/>
      <c r="Z475" s="34"/>
      <c r="AB475" s="167">
        <f>ROW()</f>
        <v>475</v>
      </c>
      <c r="AC475" s="168">
        <f t="shared" ca="1" si="69"/>
        <v>0</v>
      </c>
      <c r="AD475" s="168">
        <f t="shared" ca="1" si="70"/>
        <v>0</v>
      </c>
      <c r="AE475" s="169" t="str">
        <f t="shared" ca="1" si="111"/>
        <v>-</v>
      </c>
      <c r="AF475" s="168" t="str">
        <f t="shared" ca="1" si="112"/>
        <v>-</v>
      </c>
      <c r="AG475" s="169" t="str">
        <f t="shared" ca="1" si="113"/>
        <v>-</v>
      </c>
      <c r="AH475" s="168" t="str">
        <f t="shared" ca="1" si="114"/>
        <v>-</v>
      </c>
      <c r="AI475" s="168">
        <f t="shared" ca="1" si="115"/>
        <v>0</v>
      </c>
      <c r="AJ475" s="170">
        <f t="shared" ca="1" si="116"/>
        <v>0</v>
      </c>
      <c r="AK475" s="168">
        <f t="shared" ca="1" si="71"/>
        <v>0</v>
      </c>
      <c r="AL475" s="168">
        <f t="shared" ca="1" si="72"/>
        <v>0</v>
      </c>
    </row>
    <row r="476" spans="1:38" ht="27" customHeight="1" x14ac:dyDescent="0.2">
      <c r="A476" s="56">
        <v>461</v>
      </c>
      <c r="B476" s="309" t="str">
        <f t="shared" ca="1" si="66"/>
        <v>A461</v>
      </c>
      <c r="C476" s="309"/>
      <c r="D476" s="57" t="str">
        <f t="shared" ca="1" si="67"/>
        <v/>
      </c>
      <c r="E476" s="59" t="str">
        <f t="shared" ca="1" si="68"/>
        <v/>
      </c>
      <c r="F476" s="215">
        <f ca="1">IF(LEN(B476)&gt;0,'OBRAČUNANA OSNOVNA PLAČA'!I470,"")</f>
        <v>0</v>
      </c>
      <c r="G476" s="60"/>
      <c r="H476" s="60"/>
      <c r="I476" s="60"/>
      <c r="J476" s="60"/>
      <c r="K476" s="60"/>
      <c r="L476" s="229">
        <f t="shared" si="109"/>
        <v>0</v>
      </c>
      <c r="M476" s="230">
        <f t="shared" ca="1" si="117"/>
        <v>0</v>
      </c>
      <c r="N476" s="230">
        <f t="shared" ca="1" si="118"/>
        <v>0</v>
      </c>
      <c r="O476" s="231">
        <f t="shared" ca="1" si="119"/>
        <v>0</v>
      </c>
      <c r="P476" s="232">
        <f t="shared" ca="1" si="120"/>
        <v>0</v>
      </c>
      <c r="Q476" s="233">
        <f t="shared" ca="1" si="110"/>
        <v>0</v>
      </c>
      <c r="R476" s="233">
        <f ca="1">IF(LEN(B476)&gt;0,'8'!R476-'8'!Q476,"")</f>
        <v>0</v>
      </c>
      <c r="S476" s="234"/>
      <c r="T476" s="34"/>
      <c r="U476" s="34"/>
      <c r="V476" s="34"/>
      <c r="W476" s="34"/>
      <c r="X476" s="34"/>
      <c r="Y476" s="34"/>
      <c r="Z476" s="34"/>
      <c r="AB476" s="167">
        <f>ROW()</f>
        <v>476</v>
      </c>
      <c r="AC476" s="168">
        <f t="shared" ca="1" si="69"/>
        <v>0</v>
      </c>
      <c r="AD476" s="168">
        <f t="shared" ca="1" si="70"/>
        <v>0</v>
      </c>
      <c r="AE476" s="169" t="str">
        <f t="shared" ca="1" si="111"/>
        <v>-</v>
      </c>
      <c r="AF476" s="168" t="str">
        <f t="shared" ca="1" si="112"/>
        <v>-</v>
      </c>
      <c r="AG476" s="169" t="str">
        <f t="shared" ca="1" si="113"/>
        <v>-</v>
      </c>
      <c r="AH476" s="168" t="str">
        <f t="shared" ca="1" si="114"/>
        <v>-</v>
      </c>
      <c r="AI476" s="168">
        <f t="shared" ca="1" si="115"/>
        <v>0</v>
      </c>
      <c r="AJ476" s="170">
        <f t="shared" ca="1" si="116"/>
        <v>0</v>
      </c>
      <c r="AK476" s="168">
        <f t="shared" ca="1" si="71"/>
        <v>0</v>
      </c>
      <c r="AL476" s="168">
        <f t="shared" ca="1" si="72"/>
        <v>0</v>
      </c>
    </row>
    <row r="477" spans="1:38" ht="27" customHeight="1" x14ac:dyDescent="0.2">
      <c r="A477" s="56">
        <v>462</v>
      </c>
      <c r="B477" s="309" t="str">
        <f t="shared" ca="1" si="66"/>
        <v>A462</v>
      </c>
      <c r="C477" s="309"/>
      <c r="D477" s="57" t="str">
        <f t="shared" ca="1" si="67"/>
        <v/>
      </c>
      <c r="E477" s="59" t="str">
        <f t="shared" ca="1" si="68"/>
        <v/>
      </c>
      <c r="F477" s="215">
        <f ca="1">IF(LEN(B477)&gt;0,'OBRAČUNANA OSNOVNA PLAČA'!I471,"")</f>
        <v>0</v>
      </c>
      <c r="G477" s="60"/>
      <c r="H477" s="60"/>
      <c r="I477" s="60"/>
      <c r="J477" s="60"/>
      <c r="K477" s="60"/>
      <c r="L477" s="229">
        <f t="shared" si="109"/>
        <v>0</v>
      </c>
      <c r="M477" s="230">
        <f t="shared" ca="1" si="117"/>
        <v>0</v>
      </c>
      <c r="N477" s="230">
        <f t="shared" ca="1" si="118"/>
        <v>0</v>
      </c>
      <c r="O477" s="231">
        <f t="shared" ca="1" si="119"/>
        <v>0</v>
      </c>
      <c r="P477" s="232">
        <f t="shared" ca="1" si="120"/>
        <v>0</v>
      </c>
      <c r="Q477" s="233">
        <f t="shared" ca="1" si="110"/>
        <v>0</v>
      </c>
      <c r="R477" s="233">
        <f ca="1">IF(LEN(B477)&gt;0,'8'!R477-'8'!Q477,"")</f>
        <v>0</v>
      </c>
      <c r="S477" s="234"/>
      <c r="T477" s="34"/>
      <c r="U477" s="34"/>
      <c r="V477" s="34"/>
      <c r="W477" s="34"/>
      <c r="X477" s="34"/>
      <c r="Y477" s="34"/>
      <c r="Z477" s="34"/>
      <c r="AB477" s="167">
        <f>ROW()</f>
        <v>477</v>
      </c>
      <c r="AC477" s="168">
        <f t="shared" ca="1" si="69"/>
        <v>0</v>
      </c>
      <c r="AD477" s="168">
        <f t="shared" ca="1" si="70"/>
        <v>0</v>
      </c>
      <c r="AE477" s="169" t="str">
        <f t="shared" ca="1" si="111"/>
        <v>-</v>
      </c>
      <c r="AF477" s="168" t="str">
        <f t="shared" ca="1" si="112"/>
        <v>-</v>
      </c>
      <c r="AG477" s="169" t="str">
        <f t="shared" ca="1" si="113"/>
        <v>-</v>
      </c>
      <c r="AH477" s="168" t="str">
        <f t="shared" ca="1" si="114"/>
        <v>-</v>
      </c>
      <c r="AI477" s="168">
        <f t="shared" ca="1" si="115"/>
        <v>0</v>
      </c>
      <c r="AJ477" s="170">
        <f t="shared" ca="1" si="116"/>
        <v>0</v>
      </c>
      <c r="AK477" s="168">
        <f t="shared" ca="1" si="71"/>
        <v>0</v>
      </c>
      <c r="AL477" s="168">
        <f t="shared" ca="1" si="72"/>
        <v>0</v>
      </c>
    </row>
    <row r="478" spans="1:38" ht="27" customHeight="1" x14ac:dyDescent="0.2">
      <c r="A478" s="56">
        <v>463</v>
      </c>
      <c r="B478" s="309" t="str">
        <f t="shared" ca="1" si="66"/>
        <v>A463</v>
      </c>
      <c r="C478" s="309"/>
      <c r="D478" s="57" t="str">
        <f t="shared" ca="1" si="67"/>
        <v/>
      </c>
      <c r="E478" s="59" t="str">
        <f t="shared" ca="1" si="68"/>
        <v/>
      </c>
      <c r="F478" s="215">
        <f ca="1">IF(LEN(B478)&gt;0,'OBRAČUNANA OSNOVNA PLAČA'!I472,"")</f>
        <v>0</v>
      </c>
      <c r="G478" s="60"/>
      <c r="H478" s="60"/>
      <c r="I478" s="60"/>
      <c r="J478" s="60"/>
      <c r="K478" s="60"/>
      <c r="L478" s="229">
        <f t="shared" si="109"/>
        <v>0</v>
      </c>
      <c r="M478" s="230">
        <f t="shared" ca="1" si="117"/>
        <v>0</v>
      </c>
      <c r="N478" s="230">
        <f t="shared" ca="1" si="118"/>
        <v>0</v>
      </c>
      <c r="O478" s="231">
        <f t="shared" ca="1" si="119"/>
        <v>0</v>
      </c>
      <c r="P478" s="232">
        <f t="shared" ca="1" si="120"/>
        <v>0</v>
      </c>
      <c r="Q478" s="233">
        <f t="shared" ca="1" si="110"/>
        <v>0</v>
      </c>
      <c r="R478" s="233">
        <f ca="1">IF(LEN(B478)&gt;0,'8'!R478-'8'!Q478,"")</f>
        <v>0</v>
      </c>
      <c r="S478" s="234"/>
      <c r="T478" s="34"/>
      <c r="U478" s="34"/>
      <c r="V478" s="34"/>
      <c r="W478" s="34"/>
      <c r="X478" s="34"/>
      <c r="Y478" s="34"/>
      <c r="Z478" s="34"/>
      <c r="AB478" s="167">
        <f>ROW()</f>
        <v>478</v>
      </c>
      <c r="AC478" s="168">
        <f t="shared" ca="1" si="69"/>
        <v>0</v>
      </c>
      <c r="AD478" s="168">
        <f t="shared" ca="1" si="70"/>
        <v>0</v>
      </c>
      <c r="AE478" s="169" t="str">
        <f t="shared" ca="1" si="111"/>
        <v>-</v>
      </c>
      <c r="AF478" s="168" t="str">
        <f t="shared" ca="1" si="112"/>
        <v>-</v>
      </c>
      <c r="AG478" s="169" t="str">
        <f t="shared" ca="1" si="113"/>
        <v>-</v>
      </c>
      <c r="AH478" s="168" t="str">
        <f t="shared" ca="1" si="114"/>
        <v>-</v>
      </c>
      <c r="AI478" s="168">
        <f t="shared" ca="1" si="115"/>
        <v>0</v>
      </c>
      <c r="AJ478" s="170">
        <f t="shared" ca="1" si="116"/>
        <v>0</v>
      </c>
      <c r="AK478" s="168">
        <f t="shared" ca="1" si="71"/>
        <v>0</v>
      </c>
      <c r="AL478" s="168">
        <f t="shared" ca="1" si="72"/>
        <v>0</v>
      </c>
    </row>
    <row r="479" spans="1:38" ht="27" customHeight="1" x14ac:dyDescent="0.2">
      <c r="A479" s="56">
        <v>464</v>
      </c>
      <c r="B479" s="309" t="str">
        <f t="shared" ca="1" si="66"/>
        <v>A464</v>
      </c>
      <c r="C479" s="309"/>
      <c r="D479" s="57" t="str">
        <f t="shared" ca="1" si="67"/>
        <v/>
      </c>
      <c r="E479" s="59" t="str">
        <f t="shared" ca="1" si="68"/>
        <v/>
      </c>
      <c r="F479" s="215">
        <f ca="1">IF(LEN(B479)&gt;0,'OBRAČUNANA OSNOVNA PLAČA'!I473,"")</f>
        <v>0</v>
      </c>
      <c r="G479" s="60"/>
      <c r="H479" s="60"/>
      <c r="I479" s="60"/>
      <c r="J479" s="60"/>
      <c r="K479" s="60"/>
      <c r="L479" s="229">
        <f t="shared" si="109"/>
        <v>0</v>
      </c>
      <c r="M479" s="230">
        <f t="shared" ca="1" si="117"/>
        <v>0</v>
      </c>
      <c r="N479" s="230">
        <f t="shared" ca="1" si="118"/>
        <v>0</v>
      </c>
      <c r="O479" s="231">
        <f t="shared" ca="1" si="119"/>
        <v>0</v>
      </c>
      <c r="P479" s="232">
        <f t="shared" ca="1" si="120"/>
        <v>0</v>
      </c>
      <c r="Q479" s="233">
        <f t="shared" ca="1" si="110"/>
        <v>0</v>
      </c>
      <c r="R479" s="233">
        <f ca="1">IF(LEN(B479)&gt;0,'8'!R479-'8'!Q479,"")</f>
        <v>0</v>
      </c>
      <c r="S479" s="234"/>
      <c r="T479" s="34"/>
      <c r="U479" s="34"/>
      <c r="V479" s="34"/>
      <c r="W479" s="34"/>
      <c r="X479" s="34"/>
      <c r="Y479" s="34"/>
      <c r="Z479" s="34"/>
      <c r="AB479" s="167">
        <f>ROW()</f>
        <v>479</v>
      </c>
      <c r="AC479" s="168">
        <f t="shared" ca="1" si="69"/>
        <v>0</v>
      </c>
      <c r="AD479" s="168">
        <f t="shared" ca="1" si="70"/>
        <v>0</v>
      </c>
      <c r="AE479" s="169" t="str">
        <f t="shared" ca="1" si="111"/>
        <v>-</v>
      </c>
      <c r="AF479" s="168" t="str">
        <f t="shared" ca="1" si="112"/>
        <v>-</v>
      </c>
      <c r="AG479" s="169" t="str">
        <f t="shared" ca="1" si="113"/>
        <v>-</v>
      </c>
      <c r="AH479" s="168" t="str">
        <f t="shared" ca="1" si="114"/>
        <v>-</v>
      </c>
      <c r="AI479" s="168">
        <f t="shared" ca="1" si="115"/>
        <v>0</v>
      </c>
      <c r="AJ479" s="170">
        <f t="shared" ca="1" si="116"/>
        <v>0</v>
      </c>
      <c r="AK479" s="168">
        <f t="shared" ca="1" si="71"/>
        <v>0</v>
      </c>
      <c r="AL479" s="168">
        <f t="shared" ca="1" si="72"/>
        <v>0</v>
      </c>
    </row>
    <row r="480" spans="1:38" ht="27" customHeight="1" x14ac:dyDescent="0.2">
      <c r="A480" s="56">
        <v>465</v>
      </c>
      <c r="B480" s="309" t="str">
        <f t="shared" ca="1" si="66"/>
        <v>A465</v>
      </c>
      <c r="C480" s="309"/>
      <c r="D480" s="57" t="str">
        <f t="shared" ca="1" si="67"/>
        <v/>
      </c>
      <c r="E480" s="59" t="str">
        <f t="shared" ca="1" si="68"/>
        <v/>
      </c>
      <c r="F480" s="215">
        <f ca="1">IF(LEN(B480)&gt;0,'OBRAČUNANA OSNOVNA PLAČA'!I474,"")</f>
        <v>0</v>
      </c>
      <c r="G480" s="60"/>
      <c r="H480" s="60"/>
      <c r="I480" s="60"/>
      <c r="J480" s="60"/>
      <c r="K480" s="60"/>
      <c r="L480" s="229">
        <f t="shared" si="109"/>
        <v>0</v>
      </c>
      <c r="M480" s="230">
        <f t="shared" ca="1" si="117"/>
        <v>0</v>
      </c>
      <c r="N480" s="230">
        <f t="shared" ca="1" si="118"/>
        <v>0</v>
      </c>
      <c r="O480" s="231">
        <f t="shared" ca="1" si="119"/>
        <v>0</v>
      </c>
      <c r="P480" s="232">
        <f t="shared" ca="1" si="120"/>
        <v>0</v>
      </c>
      <c r="Q480" s="233">
        <f t="shared" ca="1" si="110"/>
        <v>0</v>
      </c>
      <c r="R480" s="233">
        <f ca="1">IF(LEN(B480)&gt;0,'8'!R480-'8'!Q480,"")</f>
        <v>0</v>
      </c>
      <c r="S480" s="234"/>
      <c r="T480" s="34"/>
      <c r="U480" s="34"/>
      <c r="V480" s="34"/>
      <c r="W480" s="34"/>
      <c r="X480" s="34"/>
      <c r="Y480" s="34"/>
      <c r="Z480" s="34"/>
      <c r="AB480" s="167">
        <f>ROW()</f>
        <v>480</v>
      </c>
      <c r="AC480" s="168">
        <f t="shared" ca="1" si="69"/>
        <v>0</v>
      </c>
      <c r="AD480" s="168">
        <f t="shared" ca="1" si="70"/>
        <v>0</v>
      </c>
      <c r="AE480" s="169" t="str">
        <f t="shared" ca="1" si="111"/>
        <v>-</v>
      </c>
      <c r="AF480" s="168" t="str">
        <f t="shared" ca="1" si="112"/>
        <v>-</v>
      </c>
      <c r="AG480" s="169" t="str">
        <f t="shared" ca="1" si="113"/>
        <v>-</v>
      </c>
      <c r="AH480" s="168" t="str">
        <f t="shared" ca="1" si="114"/>
        <v>-</v>
      </c>
      <c r="AI480" s="168">
        <f t="shared" ca="1" si="115"/>
        <v>0</v>
      </c>
      <c r="AJ480" s="170">
        <f t="shared" ca="1" si="116"/>
        <v>0</v>
      </c>
      <c r="AK480" s="168">
        <f t="shared" ca="1" si="71"/>
        <v>0</v>
      </c>
      <c r="AL480" s="168">
        <f t="shared" ca="1" si="72"/>
        <v>0</v>
      </c>
    </row>
    <row r="481" spans="1:38" ht="27" customHeight="1" x14ac:dyDescent="0.2">
      <c r="A481" s="56">
        <v>466</v>
      </c>
      <c r="B481" s="309" t="str">
        <f t="shared" ca="1" si="66"/>
        <v>A466</v>
      </c>
      <c r="C481" s="309"/>
      <c r="D481" s="57" t="str">
        <f t="shared" ca="1" si="67"/>
        <v/>
      </c>
      <c r="E481" s="59" t="str">
        <f t="shared" ca="1" si="68"/>
        <v/>
      </c>
      <c r="F481" s="215">
        <f ca="1">IF(LEN(B481)&gt;0,'OBRAČUNANA OSNOVNA PLAČA'!I475,"")</f>
        <v>0</v>
      </c>
      <c r="G481" s="60"/>
      <c r="H481" s="60"/>
      <c r="I481" s="60"/>
      <c r="J481" s="60"/>
      <c r="K481" s="60"/>
      <c r="L481" s="229">
        <f t="shared" si="109"/>
        <v>0</v>
      </c>
      <c r="M481" s="230">
        <f t="shared" ca="1" si="117"/>
        <v>0</v>
      </c>
      <c r="N481" s="230">
        <f t="shared" ca="1" si="118"/>
        <v>0</v>
      </c>
      <c r="O481" s="231">
        <f t="shared" ca="1" si="119"/>
        <v>0</v>
      </c>
      <c r="P481" s="232">
        <f t="shared" ca="1" si="120"/>
        <v>0</v>
      </c>
      <c r="Q481" s="233">
        <f t="shared" ca="1" si="110"/>
        <v>0</v>
      </c>
      <c r="R481" s="233">
        <f ca="1">IF(LEN(B481)&gt;0,'8'!R481-'8'!Q481,"")</f>
        <v>0</v>
      </c>
      <c r="S481" s="234"/>
      <c r="T481" s="34"/>
      <c r="U481" s="34"/>
      <c r="V481" s="34"/>
      <c r="W481" s="34"/>
      <c r="X481" s="34"/>
      <c r="Y481" s="34"/>
      <c r="Z481" s="34"/>
      <c r="AB481" s="167">
        <f>ROW()</f>
        <v>481</v>
      </c>
      <c r="AC481" s="168">
        <f t="shared" ca="1" si="69"/>
        <v>0</v>
      </c>
      <c r="AD481" s="168">
        <f t="shared" ca="1" si="70"/>
        <v>0</v>
      </c>
      <c r="AE481" s="169" t="str">
        <f t="shared" ca="1" si="111"/>
        <v>-</v>
      </c>
      <c r="AF481" s="168" t="str">
        <f t="shared" ca="1" si="112"/>
        <v>-</v>
      </c>
      <c r="AG481" s="169" t="str">
        <f t="shared" ca="1" si="113"/>
        <v>-</v>
      </c>
      <c r="AH481" s="168" t="str">
        <f t="shared" ca="1" si="114"/>
        <v>-</v>
      </c>
      <c r="AI481" s="168">
        <f t="shared" ca="1" si="115"/>
        <v>0</v>
      </c>
      <c r="AJ481" s="170">
        <f t="shared" ca="1" si="116"/>
        <v>0</v>
      </c>
      <c r="AK481" s="168">
        <f t="shared" ca="1" si="71"/>
        <v>0</v>
      </c>
      <c r="AL481" s="168">
        <f t="shared" ca="1" si="72"/>
        <v>0</v>
      </c>
    </row>
    <row r="482" spans="1:38" ht="27" customHeight="1" x14ac:dyDescent="0.2">
      <c r="A482" s="56">
        <v>467</v>
      </c>
      <c r="B482" s="309" t="str">
        <f t="shared" ca="1" si="66"/>
        <v>A467</v>
      </c>
      <c r="C482" s="309"/>
      <c r="D482" s="57" t="str">
        <f t="shared" ca="1" si="67"/>
        <v/>
      </c>
      <c r="E482" s="59" t="str">
        <f t="shared" ca="1" si="68"/>
        <v/>
      </c>
      <c r="F482" s="215">
        <f ca="1">IF(LEN(B482)&gt;0,'OBRAČUNANA OSNOVNA PLAČA'!I476,"")</f>
        <v>0</v>
      </c>
      <c r="G482" s="60"/>
      <c r="H482" s="60"/>
      <c r="I482" s="60"/>
      <c r="J482" s="60"/>
      <c r="K482" s="60"/>
      <c r="L482" s="229">
        <f t="shared" si="109"/>
        <v>0</v>
      </c>
      <c r="M482" s="230">
        <f t="shared" ca="1" si="117"/>
        <v>0</v>
      </c>
      <c r="N482" s="230">
        <f t="shared" ca="1" si="118"/>
        <v>0</v>
      </c>
      <c r="O482" s="231">
        <f t="shared" ca="1" si="119"/>
        <v>0</v>
      </c>
      <c r="P482" s="232">
        <f t="shared" ca="1" si="120"/>
        <v>0</v>
      </c>
      <c r="Q482" s="233">
        <f t="shared" ca="1" si="110"/>
        <v>0</v>
      </c>
      <c r="R482" s="233">
        <f ca="1">IF(LEN(B482)&gt;0,'8'!R482-'8'!Q482,"")</f>
        <v>0</v>
      </c>
      <c r="S482" s="234"/>
      <c r="T482" s="34"/>
      <c r="U482" s="34"/>
      <c r="V482" s="34"/>
      <c r="W482" s="34"/>
      <c r="X482" s="34"/>
      <c r="Y482" s="34"/>
      <c r="Z482" s="34"/>
      <c r="AB482" s="167">
        <f>ROW()</f>
        <v>482</v>
      </c>
      <c r="AC482" s="168">
        <f t="shared" ca="1" si="69"/>
        <v>0</v>
      </c>
      <c r="AD482" s="168">
        <f t="shared" ca="1" si="70"/>
        <v>0</v>
      </c>
      <c r="AE482" s="169" t="str">
        <f t="shared" ca="1" si="111"/>
        <v>-</v>
      </c>
      <c r="AF482" s="168" t="str">
        <f t="shared" ca="1" si="112"/>
        <v>-</v>
      </c>
      <c r="AG482" s="169" t="str">
        <f t="shared" ca="1" si="113"/>
        <v>-</v>
      </c>
      <c r="AH482" s="168" t="str">
        <f t="shared" ca="1" si="114"/>
        <v>-</v>
      </c>
      <c r="AI482" s="168">
        <f t="shared" ca="1" si="115"/>
        <v>0</v>
      </c>
      <c r="AJ482" s="170">
        <f t="shared" ca="1" si="116"/>
        <v>0</v>
      </c>
      <c r="AK482" s="168">
        <f t="shared" ca="1" si="71"/>
        <v>0</v>
      </c>
      <c r="AL482" s="168">
        <f t="shared" ca="1" si="72"/>
        <v>0</v>
      </c>
    </row>
    <row r="483" spans="1:38" ht="27" customHeight="1" x14ac:dyDescent="0.2">
      <c r="A483" s="56">
        <v>468</v>
      </c>
      <c r="B483" s="309" t="str">
        <f t="shared" ca="1" si="66"/>
        <v>A468</v>
      </c>
      <c r="C483" s="309"/>
      <c r="D483" s="57" t="str">
        <f t="shared" ca="1" si="67"/>
        <v/>
      </c>
      <c r="E483" s="59" t="str">
        <f t="shared" ca="1" si="68"/>
        <v/>
      </c>
      <c r="F483" s="215">
        <f ca="1">IF(LEN(B483)&gt;0,'OBRAČUNANA OSNOVNA PLAČA'!I477,"")</f>
        <v>0</v>
      </c>
      <c r="G483" s="60"/>
      <c r="H483" s="60"/>
      <c r="I483" s="60"/>
      <c r="J483" s="60"/>
      <c r="K483" s="60"/>
      <c r="L483" s="229">
        <f t="shared" si="109"/>
        <v>0</v>
      </c>
      <c r="M483" s="230">
        <f t="shared" ca="1" si="117"/>
        <v>0</v>
      </c>
      <c r="N483" s="230">
        <f t="shared" ca="1" si="118"/>
        <v>0</v>
      </c>
      <c r="O483" s="231">
        <f t="shared" ca="1" si="119"/>
        <v>0</v>
      </c>
      <c r="P483" s="232">
        <f t="shared" ca="1" si="120"/>
        <v>0</v>
      </c>
      <c r="Q483" s="233">
        <f t="shared" ca="1" si="110"/>
        <v>0</v>
      </c>
      <c r="R483" s="233">
        <f ca="1">IF(LEN(B483)&gt;0,'8'!R483-'8'!Q483,"")</f>
        <v>0</v>
      </c>
      <c r="S483" s="234"/>
      <c r="T483" s="34"/>
      <c r="U483" s="34"/>
      <c r="V483" s="34"/>
      <c r="W483" s="34"/>
      <c r="X483" s="34"/>
      <c r="Y483" s="34"/>
      <c r="Z483" s="34"/>
      <c r="AB483" s="167">
        <f>ROW()</f>
        <v>483</v>
      </c>
      <c r="AC483" s="168">
        <f t="shared" ca="1" si="69"/>
        <v>0</v>
      </c>
      <c r="AD483" s="168">
        <f t="shared" ca="1" si="70"/>
        <v>0</v>
      </c>
      <c r="AE483" s="169" t="str">
        <f t="shared" ca="1" si="111"/>
        <v>-</v>
      </c>
      <c r="AF483" s="168" t="str">
        <f t="shared" ca="1" si="112"/>
        <v>-</v>
      </c>
      <c r="AG483" s="169" t="str">
        <f t="shared" ca="1" si="113"/>
        <v>-</v>
      </c>
      <c r="AH483" s="168" t="str">
        <f t="shared" ca="1" si="114"/>
        <v>-</v>
      </c>
      <c r="AI483" s="168">
        <f t="shared" ca="1" si="115"/>
        <v>0</v>
      </c>
      <c r="AJ483" s="170">
        <f t="shared" ca="1" si="116"/>
        <v>0</v>
      </c>
      <c r="AK483" s="168">
        <f t="shared" ca="1" si="71"/>
        <v>0</v>
      </c>
      <c r="AL483" s="168">
        <f t="shared" ca="1" si="72"/>
        <v>0</v>
      </c>
    </row>
    <row r="484" spans="1:38" ht="27" customHeight="1" x14ac:dyDescent="0.2">
      <c r="A484" s="56">
        <v>469</v>
      </c>
      <c r="B484" s="309" t="str">
        <f t="shared" ca="1" si="66"/>
        <v>A469</v>
      </c>
      <c r="C484" s="309"/>
      <c r="D484" s="57" t="str">
        <f t="shared" ca="1" si="67"/>
        <v/>
      </c>
      <c r="E484" s="59" t="str">
        <f t="shared" ca="1" si="68"/>
        <v/>
      </c>
      <c r="F484" s="215">
        <f ca="1">IF(LEN(B484)&gt;0,'OBRAČUNANA OSNOVNA PLAČA'!I478,"")</f>
        <v>0</v>
      </c>
      <c r="G484" s="60"/>
      <c r="H484" s="60"/>
      <c r="I484" s="60"/>
      <c r="J484" s="60"/>
      <c r="K484" s="60"/>
      <c r="L484" s="229">
        <f t="shared" si="109"/>
        <v>0</v>
      </c>
      <c r="M484" s="230">
        <f t="shared" ca="1" si="117"/>
        <v>0</v>
      </c>
      <c r="N484" s="230">
        <f t="shared" ca="1" si="118"/>
        <v>0</v>
      </c>
      <c r="O484" s="231">
        <f t="shared" ca="1" si="119"/>
        <v>0</v>
      </c>
      <c r="P484" s="232">
        <f t="shared" ca="1" si="120"/>
        <v>0</v>
      </c>
      <c r="Q484" s="233">
        <f t="shared" ca="1" si="110"/>
        <v>0</v>
      </c>
      <c r="R484" s="233">
        <f ca="1">IF(LEN(B484)&gt;0,'8'!R484-'8'!Q484,"")</f>
        <v>0</v>
      </c>
      <c r="S484" s="234"/>
      <c r="T484" s="34"/>
      <c r="U484" s="34"/>
      <c r="V484" s="34"/>
      <c r="W484" s="34"/>
      <c r="X484" s="34"/>
      <c r="Y484" s="34"/>
      <c r="Z484" s="34"/>
      <c r="AB484" s="167">
        <f>ROW()</f>
        <v>484</v>
      </c>
      <c r="AC484" s="168">
        <f t="shared" ca="1" si="69"/>
        <v>0</v>
      </c>
      <c r="AD484" s="168">
        <f t="shared" ca="1" si="70"/>
        <v>0</v>
      </c>
      <c r="AE484" s="169" t="str">
        <f t="shared" ca="1" si="111"/>
        <v>-</v>
      </c>
      <c r="AF484" s="168" t="str">
        <f t="shared" ca="1" si="112"/>
        <v>-</v>
      </c>
      <c r="AG484" s="169" t="str">
        <f t="shared" ca="1" si="113"/>
        <v>-</v>
      </c>
      <c r="AH484" s="168" t="str">
        <f t="shared" ca="1" si="114"/>
        <v>-</v>
      </c>
      <c r="AI484" s="168">
        <f t="shared" ca="1" si="115"/>
        <v>0</v>
      </c>
      <c r="AJ484" s="170">
        <f t="shared" ca="1" si="116"/>
        <v>0</v>
      </c>
      <c r="AK484" s="168">
        <f t="shared" ca="1" si="71"/>
        <v>0</v>
      </c>
      <c r="AL484" s="168">
        <f t="shared" ca="1" si="72"/>
        <v>0</v>
      </c>
    </row>
    <row r="485" spans="1:38" ht="27" customHeight="1" x14ac:dyDescent="0.2">
      <c r="A485" s="56">
        <v>470</v>
      </c>
      <c r="B485" s="309" t="str">
        <f t="shared" ca="1" si="66"/>
        <v>A470</v>
      </c>
      <c r="C485" s="309"/>
      <c r="D485" s="57" t="str">
        <f t="shared" ca="1" si="67"/>
        <v/>
      </c>
      <c r="E485" s="59" t="str">
        <f t="shared" ca="1" si="68"/>
        <v/>
      </c>
      <c r="F485" s="215">
        <f ca="1">IF(LEN(B485)&gt;0,'OBRAČUNANA OSNOVNA PLAČA'!I479,"")</f>
        <v>0</v>
      </c>
      <c r="G485" s="60"/>
      <c r="H485" s="60"/>
      <c r="I485" s="60"/>
      <c r="J485" s="60"/>
      <c r="K485" s="60"/>
      <c r="L485" s="229">
        <f t="shared" si="109"/>
        <v>0</v>
      </c>
      <c r="M485" s="230">
        <f t="shared" ca="1" si="117"/>
        <v>0</v>
      </c>
      <c r="N485" s="230">
        <f t="shared" ca="1" si="118"/>
        <v>0</v>
      </c>
      <c r="O485" s="231">
        <f t="shared" ca="1" si="119"/>
        <v>0</v>
      </c>
      <c r="P485" s="232">
        <f t="shared" ca="1" si="120"/>
        <v>0</v>
      </c>
      <c r="Q485" s="233">
        <f t="shared" ca="1" si="110"/>
        <v>0</v>
      </c>
      <c r="R485" s="233">
        <f ca="1">IF(LEN(B485)&gt;0,'8'!R485-'8'!Q485,"")</f>
        <v>0</v>
      </c>
      <c r="S485" s="234"/>
      <c r="T485" s="34"/>
      <c r="U485" s="34"/>
      <c r="V485" s="34"/>
      <c r="W485" s="34"/>
      <c r="X485" s="34"/>
      <c r="Y485" s="34"/>
      <c r="Z485" s="34"/>
      <c r="AB485" s="167">
        <f>ROW()</f>
        <v>485</v>
      </c>
      <c r="AC485" s="168">
        <f t="shared" ca="1" si="69"/>
        <v>0</v>
      </c>
      <c r="AD485" s="168">
        <f t="shared" ca="1" si="70"/>
        <v>0</v>
      </c>
      <c r="AE485" s="169" t="str">
        <f t="shared" ca="1" si="111"/>
        <v>-</v>
      </c>
      <c r="AF485" s="168" t="str">
        <f t="shared" ca="1" si="112"/>
        <v>-</v>
      </c>
      <c r="AG485" s="169" t="str">
        <f t="shared" ca="1" si="113"/>
        <v>-</v>
      </c>
      <c r="AH485" s="168" t="str">
        <f t="shared" ca="1" si="114"/>
        <v>-</v>
      </c>
      <c r="AI485" s="168">
        <f t="shared" ca="1" si="115"/>
        <v>0</v>
      </c>
      <c r="AJ485" s="170">
        <f t="shared" ca="1" si="116"/>
        <v>0</v>
      </c>
      <c r="AK485" s="168">
        <f t="shared" ca="1" si="71"/>
        <v>0</v>
      </c>
      <c r="AL485" s="168">
        <f t="shared" ca="1" si="72"/>
        <v>0</v>
      </c>
    </row>
    <row r="486" spans="1:38" ht="27" customHeight="1" x14ac:dyDescent="0.2">
      <c r="A486" s="56">
        <v>471</v>
      </c>
      <c r="B486" s="309" t="str">
        <f t="shared" ca="1" si="66"/>
        <v>A471</v>
      </c>
      <c r="C486" s="309"/>
      <c r="D486" s="57" t="str">
        <f t="shared" ca="1" si="67"/>
        <v/>
      </c>
      <c r="E486" s="59" t="str">
        <f t="shared" ca="1" si="68"/>
        <v/>
      </c>
      <c r="F486" s="215">
        <f ca="1">IF(LEN(B486)&gt;0,'OBRAČUNANA OSNOVNA PLAČA'!I480,"")</f>
        <v>0</v>
      </c>
      <c r="G486" s="60"/>
      <c r="H486" s="60"/>
      <c r="I486" s="60"/>
      <c r="J486" s="60"/>
      <c r="K486" s="60"/>
      <c r="L486" s="229">
        <f t="shared" si="109"/>
        <v>0</v>
      </c>
      <c r="M486" s="230">
        <f t="shared" ca="1" si="117"/>
        <v>0</v>
      </c>
      <c r="N486" s="230">
        <f t="shared" ca="1" si="118"/>
        <v>0</v>
      </c>
      <c r="O486" s="231">
        <f t="shared" ca="1" si="119"/>
        <v>0</v>
      </c>
      <c r="P486" s="232">
        <f t="shared" ca="1" si="120"/>
        <v>0</v>
      </c>
      <c r="Q486" s="233">
        <f t="shared" ca="1" si="110"/>
        <v>0</v>
      </c>
      <c r="R486" s="233">
        <f ca="1">IF(LEN(B486)&gt;0,'8'!R486-'8'!Q486,"")</f>
        <v>0</v>
      </c>
      <c r="S486" s="234"/>
      <c r="T486" s="34"/>
      <c r="U486" s="34"/>
      <c r="V486" s="34"/>
      <c r="W486" s="34"/>
      <c r="X486" s="34"/>
      <c r="Y486" s="34"/>
      <c r="Z486" s="34"/>
      <c r="AB486" s="167">
        <f>ROW()</f>
        <v>486</v>
      </c>
      <c r="AC486" s="168">
        <f t="shared" ca="1" si="69"/>
        <v>0</v>
      </c>
      <c r="AD486" s="168">
        <f t="shared" ca="1" si="70"/>
        <v>0</v>
      </c>
      <c r="AE486" s="169" t="str">
        <f t="shared" ca="1" si="111"/>
        <v>-</v>
      </c>
      <c r="AF486" s="168" t="str">
        <f t="shared" ca="1" si="112"/>
        <v>-</v>
      </c>
      <c r="AG486" s="169" t="str">
        <f t="shared" ca="1" si="113"/>
        <v>-</v>
      </c>
      <c r="AH486" s="168" t="str">
        <f t="shared" ca="1" si="114"/>
        <v>-</v>
      </c>
      <c r="AI486" s="168">
        <f t="shared" ca="1" si="115"/>
        <v>0</v>
      </c>
      <c r="AJ486" s="170">
        <f t="shared" ca="1" si="116"/>
        <v>0</v>
      </c>
      <c r="AK486" s="168">
        <f t="shared" ca="1" si="71"/>
        <v>0</v>
      </c>
      <c r="AL486" s="168">
        <f t="shared" ca="1" si="72"/>
        <v>0</v>
      </c>
    </row>
    <row r="487" spans="1:38" ht="27" customHeight="1" x14ac:dyDescent="0.2">
      <c r="A487" s="56">
        <v>472</v>
      </c>
      <c r="B487" s="309" t="str">
        <f t="shared" ca="1" si="66"/>
        <v>A472</v>
      </c>
      <c r="C487" s="309"/>
      <c r="D487" s="57" t="str">
        <f t="shared" ca="1" si="67"/>
        <v/>
      </c>
      <c r="E487" s="59" t="str">
        <f t="shared" ca="1" si="68"/>
        <v/>
      </c>
      <c r="F487" s="215">
        <f ca="1">IF(LEN(B487)&gt;0,'OBRAČUNANA OSNOVNA PLAČA'!I481,"")</f>
        <v>0</v>
      </c>
      <c r="G487" s="60"/>
      <c r="H487" s="60"/>
      <c r="I487" s="60"/>
      <c r="J487" s="60"/>
      <c r="K487" s="60"/>
      <c r="L487" s="229">
        <f t="shared" si="109"/>
        <v>0</v>
      </c>
      <c r="M487" s="230">
        <f t="shared" ca="1" si="117"/>
        <v>0</v>
      </c>
      <c r="N487" s="230">
        <f t="shared" ca="1" si="118"/>
        <v>0</v>
      </c>
      <c r="O487" s="231">
        <f t="shared" ca="1" si="119"/>
        <v>0</v>
      </c>
      <c r="P487" s="232">
        <f t="shared" ca="1" si="120"/>
        <v>0</v>
      </c>
      <c r="Q487" s="233">
        <f t="shared" ca="1" si="110"/>
        <v>0</v>
      </c>
      <c r="R487" s="233">
        <f ca="1">IF(LEN(B487)&gt;0,'8'!R487-'8'!Q487,"")</f>
        <v>0</v>
      </c>
      <c r="S487" s="234"/>
      <c r="T487" s="34"/>
      <c r="U487" s="34"/>
      <c r="V487" s="34"/>
      <c r="W487" s="34"/>
      <c r="X487" s="34"/>
      <c r="Y487" s="34"/>
      <c r="Z487" s="34"/>
      <c r="AB487" s="167">
        <f>ROW()</f>
        <v>487</v>
      </c>
      <c r="AC487" s="168">
        <f t="shared" ca="1" si="69"/>
        <v>0</v>
      </c>
      <c r="AD487" s="168">
        <f t="shared" ca="1" si="70"/>
        <v>0</v>
      </c>
      <c r="AE487" s="169" t="str">
        <f t="shared" ca="1" si="111"/>
        <v>-</v>
      </c>
      <c r="AF487" s="168" t="str">
        <f t="shared" ca="1" si="112"/>
        <v>-</v>
      </c>
      <c r="AG487" s="169" t="str">
        <f t="shared" ca="1" si="113"/>
        <v>-</v>
      </c>
      <c r="AH487" s="168" t="str">
        <f t="shared" ca="1" si="114"/>
        <v>-</v>
      </c>
      <c r="AI487" s="168">
        <f t="shared" ca="1" si="115"/>
        <v>0</v>
      </c>
      <c r="AJ487" s="170">
        <f t="shared" ca="1" si="116"/>
        <v>0</v>
      </c>
      <c r="AK487" s="168">
        <f t="shared" ca="1" si="71"/>
        <v>0</v>
      </c>
      <c r="AL487" s="168">
        <f t="shared" ca="1" si="72"/>
        <v>0</v>
      </c>
    </row>
    <row r="488" spans="1:38" ht="27" customHeight="1" x14ac:dyDescent="0.2">
      <c r="A488" s="56">
        <v>473</v>
      </c>
      <c r="B488" s="309" t="str">
        <f t="shared" ca="1" si="66"/>
        <v>A473</v>
      </c>
      <c r="C488" s="309"/>
      <c r="D488" s="57" t="str">
        <f t="shared" ca="1" si="67"/>
        <v/>
      </c>
      <c r="E488" s="59" t="str">
        <f t="shared" ca="1" si="68"/>
        <v/>
      </c>
      <c r="F488" s="215">
        <f ca="1">IF(LEN(B488)&gt;0,'OBRAČUNANA OSNOVNA PLAČA'!I482,"")</f>
        <v>0</v>
      </c>
      <c r="G488" s="60"/>
      <c r="H488" s="60"/>
      <c r="I488" s="60"/>
      <c r="J488" s="60"/>
      <c r="K488" s="60"/>
      <c r="L488" s="229">
        <f t="shared" si="109"/>
        <v>0</v>
      </c>
      <c r="M488" s="230">
        <f t="shared" ca="1" si="117"/>
        <v>0</v>
      </c>
      <c r="N488" s="230">
        <f t="shared" ca="1" si="118"/>
        <v>0</v>
      </c>
      <c r="O488" s="231">
        <f t="shared" ca="1" si="119"/>
        <v>0</v>
      </c>
      <c r="P488" s="232">
        <f t="shared" ca="1" si="120"/>
        <v>0</v>
      </c>
      <c r="Q488" s="233">
        <f t="shared" ca="1" si="110"/>
        <v>0</v>
      </c>
      <c r="R488" s="233">
        <f ca="1">IF(LEN(B488)&gt;0,'8'!R488-'8'!Q488,"")</f>
        <v>0</v>
      </c>
      <c r="S488" s="234"/>
      <c r="T488" s="34"/>
      <c r="U488" s="34"/>
      <c r="V488" s="34"/>
      <c r="W488" s="34"/>
      <c r="X488" s="34"/>
      <c r="Y488" s="34"/>
      <c r="Z488" s="34"/>
      <c r="AB488" s="167">
        <f>ROW()</f>
        <v>488</v>
      </c>
      <c r="AC488" s="168">
        <f t="shared" ca="1" si="69"/>
        <v>0</v>
      </c>
      <c r="AD488" s="168">
        <f t="shared" ca="1" si="70"/>
        <v>0</v>
      </c>
      <c r="AE488" s="169" t="str">
        <f t="shared" ca="1" si="111"/>
        <v>-</v>
      </c>
      <c r="AF488" s="168" t="str">
        <f t="shared" ca="1" si="112"/>
        <v>-</v>
      </c>
      <c r="AG488" s="169" t="str">
        <f t="shared" ca="1" si="113"/>
        <v>-</v>
      </c>
      <c r="AH488" s="168" t="str">
        <f t="shared" ca="1" si="114"/>
        <v>-</v>
      </c>
      <c r="AI488" s="168">
        <f t="shared" ca="1" si="115"/>
        <v>0</v>
      </c>
      <c r="AJ488" s="170">
        <f t="shared" ca="1" si="116"/>
        <v>0</v>
      </c>
      <c r="AK488" s="168">
        <f t="shared" ca="1" si="71"/>
        <v>0</v>
      </c>
      <c r="AL488" s="168">
        <f t="shared" ca="1" si="72"/>
        <v>0</v>
      </c>
    </row>
    <row r="489" spans="1:38" ht="27" customHeight="1" x14ac:dyDescent="0.2">
      <c r="A489" s="56">
        <v>474</v>
      </c>
      <c r="B489" s="309" t="str">
        <f t="shared" ca="1" si="66"/>
        <v>A474</v>
      </c>
      <c r="C489" s="309"/>
      <c r="D489" s="57" t="str">
        <f t="shared" ca="1" si="67"/>
        <v/>
      </c>
      <c r="E489" s="59" t="str">
        <f t="shared" ca="1" si="68"/>
        <v/>
      </c>
      <c r="F489" s="215">
        <f ca="1">IF(LEN(B489)&gt;0,'OBRAČUNANA OSNOVNA PLAČA'!I483,"")</f>
        <v>0</v>
      </c>
      <c r="G489" s="60"/>
      <c r="H489" s="60"/>
      <c r="I489" s="60"/>
      <c r="J489" s="60"/>
      <c r="K489" s="60"/>
      <c r="L489" s="229">
        <f t="shared" si="109"/>
        <v>0</v>
      </c>
      <c r="M489" s="230">
        <f t="shared" ca="1" si="117"/>
        <v>0</v>
      </c>
      <c r="N489" s="230">
        <f t="shared" ca="1" si="118"/>
        <v>0</v>
      </c>
      <c r="O489" s="231">
        <f t="shared" ca="1" si="119"/>
        <v>0</v>
      </c>
      <c r="P489" s="232">
        <f t="shared" ca="1" si="120"/>
        <v>0</v>
      </c>
      <c r="Q489" s="233">
        <f t="shared" ca="1" si="110"/>
        <v>0</v>
      </c>
      <c r="R489" s="233">
        <f ca="1">IF(LEN(B489)&gt;0,'8'!R489-'8'!Q489,"")</f>
        <v>0</v>
      </c>
      <c r="S489" s="234"/>
      <c r="T489" s="34"/>
      <c r="U489" s="34"/>
      <c r="V489" s="34"/>
      <c r="W489" s="34"/>
      <c r="X489" s="34"/>
      <c r="Y489" s="34"/>
      <c r="Z489" s="34"/>
      <c r="AB489" s="167">
        <f>ROW()</f>
        <v>489</v>
      </c>
      <c r="AC489" s="168">
        <f t="shared" ca="1" si="69"/>
        <v>0</v>
      </c>
      <c r="AD489" s="168">
        <f t="shared" ca="1" si="70"/>
        <v>0</v>
      </c>
      <c r="AE489" s="169" t="str">
        <f t="shared" ca="1" si="111"/>
        <v>-</v>
      </c>
      <c r="AF489" s="168" t="str">
        <f t="shared" ca="1" si="112"/>
        <v>-</v>
      </c>
      <c r="AG489" s="169" t="str">
        <f t="shared" ca="1" si="113"/>
        <v>-</v>
      </c>
      <c r="AH489" s="168" t="str">
        <f t="shared" ca="1" si="114"/>
        <v>-</v>
      </c>
      <c r="AI489" s="168">
        <f t="shared" ca="1" si="115"/>
        <v>0</v>
      </c>
      <c r="AJ489" s="170">
        <f t="shared" ca="1" si="116"/>
        <v>0</v>
      </c>
      <c r="AK489" s="168">
        <f t="shared" ca="1" si="71"/>
        <v>0</v>
      </c>
      <c r="AL489" s="168">
        <f t="shared" ca="1" si="72"/>
        <v>0</v>
      </c>
    </row>
    <row r="490" spans="1:38" ht="27" customHeight="1" x14ac:dyDescent="0.2">
      <c r="A490" s="56">
        <v>475</v>
      </c>
      <c r="B490" s="309" t="str">
        <f t="shared" ca="1" si="66"/>
        <v>A475</v>
      </c>
      <c r="C490" s="309"/>
      <c r="D490" s="57" t="str">
        <f t="shared" ca="1" si="67"/>
        <v/>
      </c>
      <c r="E490" s="59" t="str">
        <f t="shared" ca="1" si="68"/>
        <v/>
      </c>
      <c r="F490" s="215">
        <f ca="1">IF(LEN(B490)&gt;0,'OBRAČUNANA OSNOVNA PLAČA'!I484,"")</f>
        <v>0</v>
      </c>
      <c r="G490" s="60"/>
      <c r="H490" s="60"/>
      <c r="I490" s="60"/>
      <c r="J490" s="60"/>
      <c r="K490" s="60"/>
      <c r="L490" s="229">
        <f t="shared" si="109"/>
        <v>0</v>
      </c>
      <c r="M490" s="230">
        <f t="shared" ca="1" si="117"/>
        <v>0</v>
      </c>
      <c r="N490" s="230">
        <f t="shared" ca="1" si="118"/>
        <v>0</v>
      </c>
      <c r="O490" s="231">
        <f t="shared" ca="1" si="119"/>
        <v>0</v>
      </c>
      <c r="P490" s="232">
        <f t="shared" ca="1" si="120"/>
        <v>0</v>
      </c>
      <c r="Q490" s="233">
        <f t="shared" ca="1" si="110"/>
        <v>0</v>
      </c>
      <c r="R490" s="233">
        <f ca="1">IF(LEN(B490)&gt;0,'8'!R490-'8'!Q490,"")</f>
        <v>0</v>
      </c>
      <c r="S490" s="234"/>
      <c r="T490" s="34"/>
      <c r="U490" s="34"/>
      <c r="V490" s="34"/>
      <c r="W490" s="34"/>
      <c r="X490" s="34"/>
      <c r="Y490" s="34"/>
      <c r="Z490" s="34"/>
      <c r="AB490" s="167">
        <f>ROW()</f>
        <v>490</v>
      </c>
      <c r="AC490" s="168">
        <f t="shared" ca="1" si="69"/>
        <v>0</v>
      </c>
      <c r="AD490" s="168">
        <f t="shared" ca="1" si="70"/>
        <v>0</v>
      </c>
      <c r="AE490" s="169" t="str">
        <f t="shared" ca="1" si="111"/>
        <v>-</v>
      </c>
      <c r="AF490" s="168" t="str">
        <f t="shared" ca="1" si="112"/>
        <v>-</v>
      </c>
      <c r="AG490" s="169" t="str">
        <f t="shared" ca="1" si="113"/>
        <v>-</v>
      </c>
      <c r="AH490" s="168" t="str">
        <f t="shared" ca="1" si="114"/>
        <v>-</v>
      </c>
      <c r="AI490" s="168">
        <f t="shared" ca="1" si="115"/>
        <v>0</v>
      </c>
      <c r="AJ490" s="170">
        <f t="shared" ca="1" si="116"/>
        <v>0</v>
      </c>
      <c r="AK490" s="168">
        <f t="shared" ca="1" si="71"/>
        <v>0</v>
      </c>
      <c r="AL490" s="168">
        <f t="shared" ca="1" si="72"/>
        <v>0</v>
      </c>
    </row>
    <row r="491" spans="1:38" ht="27" customHeight="1" x14ac:dyDescent="0.2">
      <c r="A491" s="56">
        <v>476</v>
      </c>
      <c r="B491" s="309" t="str">
        <f t="shared" ca="1" si="66"/>
        <v>A476</v>
      </c>
      <c r="C491" s="309"/>
      <c r="D491" s="57" t="str">
        <f t="shared" ca="1" si="67"/>
        <v/>
      </c>
      <c r="E491" s="59" t="str">
        <f t="shared" ca="1" si="68"/>
        <v/>
      </c>
      <c r="F491" s="215">
        <f ca="1">IF(LEN(B491)&gt;0,'OBRAČUNANA OSNOVNA PLAČA'!I485,"")</f>
        <v>0</v>
      </c>
      <c r="G491" s="60"/>
      <c r="H491" s="60"/>
      <c r="I491" s="60"/>
      <c r="J491" s="60"/>
      <c r="K491" s="60"/>
      <c r="L491" s="229">
        <f t="shared" si="109"/>
        <v>0</v>
      </c>
      <c r="M491" s="230">
        <f t="shared" ca="1" si="117"/>
        <v>0</v>
      </c>
      <c r="N491" s="230">
        <f t="shared" ca="1" si="118"/>
        <v>0</v>
      </c>
      <c r="O491" s="231">
        <f t="shared" ca="1" si="119"/>
        <v>0</v>
      </c>
      <c r="P491" s="232">
        <f t="shared" ca="1" si="120"/>
        <v>0</v>
      </c>
      <c r="Q491" s="233">
        <f t="shared" ca="1" si="110"/>
        <v>0</v>
      </c>
      <c r="R491" s="233">
        <f ca="1">IF(LEN(B491)&gt;0,'8'!R491-'8'!Q491,"")</f>
        <v>0</v>
      </c>
      <c r="S491" s="234"/>
      <c r="T491" s="34"/>
      <c r="U491" s="34"/>
      <c r="V491" s="34"/>
      <c r="W491" s="34"/>
      <c r="X491" s="34"/>
      <c r="Y491" s="34"/>
      <c r="Z491" s="34"/>
      <c r="AB491" s="167">
        <f>ROW()</f>
        <v>491</v>
      </c>
      <c r="AC491" s="168">
        <f t="shared" ca="1" si="69"/>
        <v>0</v>
      </c>
      <c r="AD491" s="168">
        <f t="shared" ca="1" si="70"/>
        <v>0</v>
      </c>
      <c r="AE491" s="169" t="str">
        <f t="shared" ca="1" si="111"/>
        <v>-</v>
      </c>
      <c r="AF491" s="168" t="str">
        <f t="shared" ca="1" si="112"/>
        <v>-</v>
      </c>
      <c r="AG491" s="169" t="str">
        <f t="shared" ca="1" si="113"/>
        <v>-</v>
      </c>
      <c r="AH491" s="168" t="str">
        <f t="shared" ca="1" si="114"/>
        <v>-</v>
      </c>
      <c r="AI491" s="168">
        <f t="shared" ca="1" si="115"/>
        <v>0</v>
      </c>
      <c r="AJ491" s="170">
        <f t="shared" ca="1" si="116"/>
        <v>0</v>
      </c>
      <c r="AK491" s="168">
        <f t="shared" ca="1" si="71"/>
        <v>0</v>
      </c>
      <c r="AL491" s="168">
        <f t="shared" ca="1" si="72"/>
        <v>0</v>
      </c>
    </row>
    <row r="492" spans="1:38" ht="27" customHeight="1" x14ac:dyDescent="0.2">
      <c r="A492" s="56">
        <v>477</v>
      </c>
      <c r="B492" s="309" t="str">
        <f t="shared" ca="1" si="66"/>
        <v>A477</v>
      </c>
      <c r="C492" s="309"/>
      <c r="D492" s="57" t="str">
        <f t="shared" ca="1" si="67"/>
        <v/>
      </c>
      <c r="E492" s="59" t="str">
        <f t="shared" ca="1" si="68"/>
        <v/>
      </c>
      <c r="F492" s="215">
        <f ca="1">IF(LEN(B492)&gt;0,'OBRAČUNANA OSNOVNA PLAČA'!I486,"")</f>
        <v>0</v>
      </c>
      <c r="G492" s="60"/>
      <c r="H492" s="60"/>
      <c r="I492" s="60"/>
      <c r="J492" s="60"/>
      <c r="K492" s="60"/>
      <c r="L492" s="229">
        <f t="shared" si="109"/>
        <v>0</v>
      </c>
      <c r="M492" s="230">
        <f t="shared" ca="1" si="117"/>
        <v>0</v>
      </c>
      <c r="N492" s="230">
        <f t="shared" ca="1" si="118"/>
        <v>0</v>
      </c>
      <c r="O492" s="231">
        <f t="shared" ca="1" si="119"/>
        <v>0</v>
      </c>
      <c r="P492" s="232">
        <f t="shared" ca="1" si="120"/>
        <v>0</v>
      </c>
      <c r="Q492" s="233">
        <f t="shared" ca="1" si="110"/>
        <v>0</v>
      </c>
      <c r="R492" s="233">
        <f ca="1">IF(LEN(B492)&gt;0,'8'!R492-'8'!Q492,"")</f>
        <v>0</v>
      </c>
      <c r="S492" s="234"/>
      <c r="T492" s="34"/>
      <c r="U492" s="34"/>
      <c r="V492" s="34"/>
      <c r="W492" s="34"/>
      <c r="X492" s="34"/>
      <c r="Y492" s="34"/>
      <c r="Z492" s="34"/>
      <c r="AB492" s="167">
        <f>ROW()</f>
        <v>492</v>
      </c>
      <c r="AC492" s="168">
        <f t="shared" ca="1" si="69"/>
        <v>0</v>
      </c>
      <c r="AD492" s="168">
        <f t="shared" ca="1" si="70"/>
        <v>0</v>
      </c>
      <c r="AE492" s="169" t="str">
        <f t="shared" ca="1" si="111"/>
        <v>-</v>
      </c>
      <c r="AF492" s="168" t="str">
        <f t="shared" ca="1" si="112"/>
        <v>-</v>
      </c>
      <c r="AG492" s="169" t="str">
        <f t="shared" ca="1" si="113"/>
        <v>-</v>
      </c>
      <c r="AH492" s="168" t="str">
        <f t="shared" ca="1" si="114"/>
        <v>-</v>
      </c>
      <c r="AI492" s="168">
        <f t="shared" ca="1" si="115"/>
        <v>0</v>
      </c>
      <c r="AJ492" s="170">
        <f t="shared" ca="1" si="116"/>
        <v>0</v>
      </c>
      <c r="AK492" s="168">
        <f t="shared" ca="1" si="71"/>
        <v>0</v>
      </c>
      <c r="AL492" s="168">
        <f t="shared" ca="1" si="72"/>
        <v>0</v>
      </c>
    </row>
    <row r="493" spans="1:38" ht="27" customHeight="1" x14ac:dyDescent="0.2">
      <c r="A493" s="56">
        <v>478</v>
      </c>
      <c r="B493" s="309" t="str">
        <f t="shared" ca="1" si="66"/>
        <v>A478</v>
      </c>
      <c r="C493" s="309"/>
      <c r="D493" s="57" t="str">
        <f t="shared" ca="1" si="67"/>
        <v/>
      </c>
      <c r="E493" s="59" t="str">
        <f t="shared" ca="1" si="68"/>
        <v/>
      </c>
      <c r="F493" s="215">
        <f ca="1">IF(LEN(B493)&gt;0,'OBRAČUNANA OSNOVNA PLAČA'!I487,"")</f>
        <v>0</v>
      </c>
      <c r="G493" s="60"/>
      <c r="H493" s="60"/>
      <c r="I493" s="60"/>
      <c r="J493" s="60"/>
      <c r="K493" s="60"/>
      <c r="L493" s="229">
        <f t="shared" si="109"/>
        <v>0</v>
      </c>
      <c r="M493" s="230">
        <f t="shared" ca="1" si="117"/>
        <v>0</v>
      </c>
      <c r="N493" s="230">
        <f t="shared" ca="1" si="118"/>
        <v>0</v>
      </c>
      <c r="O493" s="231">
        <f t="shared" ca="1" si="119"/>
        <v>0</v>
      </c>
      <c r="P493" s="232">
        <f t="shared" ca="1" si="120"/>
        <v>0</v>
      </c>
      <c r="Q493" s="233">
        <f t="shared" ca="1" si="110"/>
        <v>0</v>
      </c>
      <c r="R493" s="233">
        <f ca="1">IF(LEN(B493)&gt;0,'8'!R493-'8'!Q493,"")</f>
        <v>0</v>
      </c>
      <c r="S493" s="234"/>
      <c r="T493" s="34"/>
      <c r="U493" s="34"/>
      <c r="V493" s="34"/>
      <c r="W493" s="34"/>
      <c r="X493" s="34"/>
      <c r="Y493" s="34"/>
      <c r="Z493" s="34"/>
      <c r="AB493" s="167">
        <f>ROW()</f>
        <v>493</v>
      </c>
      <c r="AC493" s="168">
        <f t="shared" ca="1" si="69"/>
        <v>0</v>
      </c>
      <c r="AD493" s="168">
        <f t="shared" ca="1" si="70"/>
        <v>0</v>
      </c>
      <c r="AE493" s="169" t="str">
        <f t="shared" ca="1" si="111"/>
        <v>-</v>
      </c>
      <c r="AF493" s="168" t="str">
        <f t="shared" ca="1" si="112"/>
        <v>-</v>
      </c>
      <c r="AG493" s="169" t="str">
        <f t="shared" ca="1" si="113"/>
        <v>-</v>
      </c>
      <c r="AH493" s="168" t="str">
        <f t="shared" ca="1" si="114"/>
        <v>-</v>
      </c>
      <c r="AI493" s="168">
        <f t="shared" ca="1" si="115"/>
        <v>0</v>
      </c>
      <c r="AJ493" s="170">
        <f t="shared" ca="1" si="116"/>
        <v>0</v>
      </c>
      <c r="AK493" s="168">
        <f t="shared" ca="1" si="71"/>
        <v>0</v>
      </c>
      <c r="AL493" s="168">
        <f t="shared" ca="1" si="72"/>
        <v>0</v>
      </c>
    </row>
    <row r="494" spans="1:38" ht="27" customHeight="1" x14ac:dyDescent="0.2">
      <c r="A494" s="56">
        <v>479</v>
      </c>
      <c r="B494" s="309" t="str">
        <f t="shared" ca="1" si="66"/>
        <v>A479</v>
      </c>
      <c r="C494" s="309"/>
      <c r="D494" s="57" t="str">
        <f t="shared" ca="1" si="67"/>
        <v/>
      </c>
      <c r="E494" s="59" t="str">
        <f t="shared" ca="1" si="68"/>
        <v/>
      </c>
      <c r="F494" s="215">
        <f ca="1">IF(LEN(B494)&gt;0,'OBRAČUNANA OSNOVNA PLAČA'!I488,"")</f>
        <v>0</v>
      </c>
      <c r="G494" s="60"/>
      <c r="H494" s="60"/>
      <c r="I494" s="60"/>
      <c r="J494" s="60"/>
      <c r="K494" s="60"/>
      <c r="L494" s="229">
        <f t="shared" si="109"/>
        <v>0</v>
      </c>
      <c r="M494" s="230">
        <f t="shared" ca="1" si="117"/>
        <v>0</v>
      </c>
      <c r="N494" s="230">
        <f t="shared" ca="1" si="118"/>
        <v>0</v>
      </c>
      <c r="O494" s="231">
        <f t="shared" ca="1" si="119"/>
        <v>0</v>
      </c>
      <c r="P494" s="232">
        <f t="shared" ca="1" si="120"/>
        <v>0</v>
      </c>
      <c r="Q494" s="233">
        <f t="shared" ca="1" si="110"/>
        <v>0</v>
      </c>
      <c r="R494" s="233">
        <f ca="1">IF(LEN(B494)&gt;0,'8'!R494-'8'!Q494,"")</f>
        <v>0</v>
      </c>
      <c r="S494" s="234"/>
      <c r="T494" s="34"/>
      <c r="U494" s="34"/>
      <c r="V494" s="34"/>
      <c r="W494" s="34"/>
      <c r="X494" s="34"/>
      <c r="Y494" s="34"/>
      <c r="Z494" s="34"/>
      <c r="AB494" s="167">
        <f>ROW()</f>
        <v>494</v>
      </c>
      <c r="AC494" s="168">
        <f t="shared" ca="1" si="69"/>
        <v>0</v>
      </c>
      <c r="AD494" s="168">
        <f t="shared" ca="1" si="70"/>
        <v>0</v>
      </c>
      <c r="AE494" s="169" t="str">
        <f t="shared" ca="1" si="111"/>
        <v>-</v>
      </c>
      <c r="AF494" s="168" t="str">
        <f t="shared" ca="1" si="112"/>
        <v>-</v>
      </c>
      <c r="AG494" s="169" t="str">
        <f t="shared" ca="1" si="113"/>
        <v>-</v>
      </c>
      <c r="AH494" s="168" t="str">
        <f t="shared" ca="1" si="114"/>
        <v>-</v>
      </c>
      <c r="AI494" s="168">
        <f t="shared" ca="1" si="115"/>
        <v>0</v>
      </c>
      <c r="AJ494" s="170">
        <f t="shared" ca="1" si="116"/>
        <v>0</v>
      </c>
      <c r="AK494" s="168">
        <f t="shared" ca="1" si="71"/>
        <v>0</v>
      </c>
      <c r="AL494" s="168">
        <f t="shared" ca="1" si="72"/>
        <v>0</v>
      </c>
    </row>
    <row r="495" spans="1:38" ht="27" customHeight="1" x14ac:dyDescent="0.2">
      <c r="A495" s="56">
        <v>480</v>
      </c>
      <c r="B495" s="309" t="str">
        <f t="shared" ca="1" si="66"/>
        <v>A480</v>
      </c>
      <c r="C495" s="309"/>
      <c r="D495" s="57" t="str">
        <f t="shared" ca="1" si="67"/>
        <v/>
      </c>
      <c r="E495" s="59" t="str">
        <f t="shared" ca="1" si="68"/>
        <v/>
      </c>
      <c r="F495" s="215">
        <f ca="1">IF(LEN(B495)&gt;0,'OBRAČUNANA OSNOVNA PLAČA'!I489,"")</f>
        <v>0</v>
      </c>
      <c r="G495" s="60"/>
      <c r="H495" s="60"/>
      <c r="I495" s="60"/>
      <c r="J495" s="60"/>
      <c r="K495" s="60"/>
      <c r="L495" s="229">
        <f t="shared" si="109"/>
        <v>0</v>
      </c>
      <c r="M495" s="230">
        <f t="shared" ca="1" si="117"/>
        <v>0</v>
      </c>
      <c r="N495" s="230">
        <f t="shared" ca="1" si="118"/>
        <v>0</v>
      </c>
      <c r="O495" s="231">
        <f t="shared" ca="1" si="119"/>
        <v>0</v>
      </c>
      <c r="P495" s="232">
        <f t="shared" ca="1" si="120"/>
        <v>0</v>
      </c>
      <c r="Q495" s="233">
        <f t="shared" ca="1" si="110"/>
        <v>0</v>
      </c>
      <c r="R495" s="233">
        <f ca="1">IF(LEN(B495)&gt;0,'8'!R495-'8'!Q495,"")</f>
        <v>0</v>
      </c>
      <c r="S495" s="234"/>
      <c r="T495" s="34"/>
      <c r="U495" s="34"/>
      <c r="V495" s="34"/>
      <c r="W495" s="34"/>
      <c r="X495" s="34"/>
      <c r="Y495" s="34"/>
      <c r="Z495" s="34"/>
      <c r="AB495" s="167">
        <f>ROW()</f>
        <v>495</v>
      </c>
      <c r="AC495" s="168">
        <f t="shared" ca="1" si="69"/>
        <v>0</v>
      </c>
      <c r="AD495" s="168">
        <f t="shared" ca="1" si="70"/>
        <v>0</v>
      </c>
      <c r="AE495" s="169" t="str">
        <f t="shared" ca="1" si="111"/>
        <v>-</v>
      </c>
      <c r="AF495" s="168" t="str">
        <f t="shared" ca="1" si="112"/>
        <v>-</v>
      </c>
      <c r="AG495" s="169" t="str">
        <f t="shared" ca="1" si="113"/>
        <v>-</v>
      </c>
      <c r="AH495" s="168" t="str">
        <f t="shared" ca="1" si="114"/>
        <v>-</v>
      </c>
      <c r="AI495" s="168">
        <f t="shared" ca="1" si="115"/>
        <v>0</v>
      </c>
      <c r="AJ495" s="170">
        <f t="shared" ca="1" si="116"/>
        <v>0</v>
      </c>
      <c r="AK495" s="168">
        <f t="shared" ca="1" si="71"/>
        <v>0</v>
      </c>
      <c r="AL495" s="168">
        <f t="shared" ca="1" si="72"/>
        <v>0</v>
      </c>
    </row>
    <row r="496" spans="1:38" ht="27" customHeight="1" x14ac:dyDescent="0.2">
      <c r="A496" s="56">
        <v>481</v>
      </c>
      <c r="B496" s="309" t="str">
        <f t="shared" ca="1" si="66"/>
        <v>A481</v>
      </c>
      <c r="C496" s="309"/>
      <c r="D496" s="57" t="str">
        <f t="shared" ca="1" si="67"/>
        <v/>
      </c>
      <c r="E496" s="59" t="str">
        <f t="shared" ca="1" si="68"/>
        <v/>
      </c>
      <c r="F496" s="215">
        <f ca="1">IF(LEN(B496)&gt;0,'OBRAČUNANA OSNOVNA PLAČA'!I490,"")</f>
        <v>0</v>
      </c>
      <c r="G496" s="60"/>
      <c r="H496" s="60"/>
      <c r="I496" s="60"/>
      <c r="J496" s="60"/>
      <c r="K496" s="60"/>
      <c r="L496" s="229">
        <f t="shared" si="109"/>
        <v>0</v>
      </c>
      <c r="M496" s="230">
        <f t="shared" ca="1" si="117"/>
        <v>0</v>
      </c>
      <c r="N496" s="230">
        <f t="shared" ca="1" si="118"/>
        <v>0</v>
      </c>
      <c r="O496" s="231">
        <f t="shared" ca="1" si="119"/>
        <v>0</v>
      </c>
      <c r="P496" s="232">
        <f t="shared" ca="1" si="120"/>
        <v>0</v>
      </c>
      <c r="Q496" s="233">
        <f t="shared" ca="1" si="110"/>
        <v>0</v>
      </c>
      <c r="R496" s="233">
        <f ca="1">IF(LEN(B496)&gt;0,'8'!R496-'8'!Q496,"")</f>
        <v>0</v>
      </c>
      <c r="S496" s="234"/>
      <c r="T496" s="34"/>
      <c r="U496" s="34"/>
      <c r="V496" s="34"/>
      <c r="W496" s="34"/>
      <c r="X496" s="34"/>
      <c r="Y496" s="34"/>
      <c r="Z496" s="34"/>
      <c r="AB496" s="167">
        <f>ROW()</f>
        <v>496</v>
      </c>
      <c r="AC496" s="168">
        <f t="shared" ca="1" si="69"/>
        <v>0</v>
      </c>
      <c r="AD496" s="168">
        <f t="shared" ca="1" si="70"/>
        <v>0</v>
      </c>
      <c r="AE496" s="169" t="str">
        <f t="shared" ca="1" si="111"/>
        <v>-</v>
      </c>
      <c r="AF496" s="168" t="str">
        <f t="shared" ca="1" si="112"/>
        <v>-</v>
      </c>
      <c r="AG496" s="169" t="str">
        <f t="shared" ca="1" si="113"/>
        <v>-</v>
      </c>
      <c r="AH496" s="168" t="str">
        <f t="shared" ca="1" si="114"/>
        <v>-</v>
      </c>
      <c r="AI496" s="168">
        <f t="shared" ca="1" si="115"/>
        <v>0</v>
      </c>
      <c r="AJ496" s="170">
        <f t="shared" ca="1" si="116"/>
        <v>0</v>
      </c>
      <c r="AK496" s="168">
        <f t="shared" ca="1" si="71"/>
        <v>0</v>
      </c>
      <c r="AL496" s="168">
        <f t="shared" ca="1" si="72"/>
        <v>0</v>
      </c>
    </row>
    <row r="497" spans="1:38" ht="27" customHeight="1" x14ac:dyDescent="0.2">
      <c r="A497" s="56">
        <v>482</v>
      </c>
      <c r="B497" s="309" t="str">
        <f t="shared" ca="1" si="66"/>
        <v>A482</v>
      </c>
      <c r="C497" s="309"/>
      <c r="D497" s="57" t="str">
        <f t="shared" ca="1" si="67"/>
        <v/>
      </c>
      <c r="E497" s="59" t="str">
        <f t="shared" ca="1" si="68"/>
        <v/>
      </c>
      <c r="F497" s="215">
        <f ca="1">IF(LEN(B497)&gt;0,'OBRAČUNANA OSNOVNA PLAČA'!I491,"")</f>
        <v>0</v>
      </c>
      <c r="G497" s="60"/>
      <c r="H497" s="60"/>
      <c r="I497" s="60"/>
      <c r="J497" s="60"/>
      <c r="K497" s="60"/>
      <c r="L497" s="229">
        <f t="shared" si="109"/>
        <v>0</v>
      </c>
      <c r="M497" s="230">
        <f t="shared" ca="1" si="117"/>
        <v>0</v>
      </c>
      <c r="N497" s="230">
        <f t="shared" ca="1" si="118"/>
        <v>0</v>
      </c>
      <c r="O497" s="231">
        <f t="shared" ca="1" si="119"/>
        <v>0</v>
      </c>
      <c r="P497" s="232">
        <f t="shared" ca="1" si="120"/>
        <v>0</v>
      </c>
      <c r="Q497" s="233">
        <f t="shared" ca="1" si="110"/>
        <v>0</v>
      </c>
      <c r="R497" s="233">
        <f ca="1">IF(LEN(B497)&gt;0,'8'!R497-'8'!Q497,"")</f>
        <v>0</v>
      </c>
      <c r="S497" s="234"/>
      <c r="T497" s="34"/>
      <c r="U497" s="34"/>
      <c r="V497" s="34"/>
      <c r="W497" s="34"/>
      <c r="X497" s="34"/>
      <c r="Y497" s="34"/>
      <c r="Z497" s="34"/>
      <c r="AB497" s="167">
        <f>ROW()</f>
        <v>497</v>
      </c>
      <c r="AC497" s="168">
        <f t="shared" ca="1" si="69"/>
        <v>0</v>
      </c>
      <c r="AD497" s="168">
        <f t="shared" ca="1" si="70"/>
        <v>0</v>
      </c>
      <c r="AE497" s="169" t="str">
        <f t="shared" ca="1" si="111"/>
        <v>-</v>
      </c>
      <c r="AF497" s="168" t="str">
        <f t="shared" ca="1" si="112"/>
        <v>-</v>
      </c>
      <c r="AG497" s="169" t="str">
        <f t="shared" ca="1" si="113"/>
        <v>-</v>
      </c>
      <c r="AH497" s="168" t="str">
        <f t="shared" ca="1" si="114"/>
        <v>-</v>
      </c>
      <c r="AI497" s="168">
        <f t="shared" ca="1" si="115"/>
        <v>0</v>
      </c>
      <c r="AJ497" s="170">
        <f t="shared" ca="1" si="116"/>
        <v>0</v>
      </c>
      <c r="AK497" s="168">
        <f t="shared" ca="1" si="71"/>
        <v>0</v>
      </c>
      <c r="AL497" s="168">
        <f t="shared" ca="1" si="72"/>
        <v>0</v>
      </c>
    </row>
    <row r="498" spans="1:38" ht="27" customHeight="1" x14ac:dyDescent="0.2">
      <c r="A498" s="56">
        <v>483</v>
      </c>
      <c r="B498" s="309" t="str">
        <f t="shared" ca="1" si="66"/>
        <v>A483</v>
      </c>
      <c r="C498" s="309"/>
      <c r="D498" s="57" t="str">
        <f t="shared" ca="1" si="67"/>
        <v/>
      </c>
      <c r="E498" s="59" t="str">
        <f t="shared" ca="1" si="68"/>
        <v/>
      </c>
      <c r="F498" s="215">
        <f ca="1">IF(LEN(B498)&gt;0,'OBRAČUNANA OSNOVNA PLAČA'!I492,"")</f>
        <v>0</v>
      </c>
      <c r="G498" s="60"/>
      <c r="H498" s="60"/>
      <c r="I498" s="60"/>
      <c r="J498" s="60"/>
      <c r="K498" s="60"/>
      <c r="L498" s="229">
        <f t="shared" si="109"/>
        <v>0</v>
      </c>
      <c r="M498" s="230">
        <f t="shared" ca="1" si="117"/>
        <v>0</v>
      </c>
      <c r="N498" s="230">
        <f t="shared" ca="1" si="118"/>
        <v>0</v>
      </c>
      <c r="O498" s="231">
        <f t="shared" ca="1" si="119"/>
        <v>0</v>
      </c>
      <c r="P498" s="232">
        <f t="shared" ca="1" si="120"/>
        <v>0</v>
      </c>
      <c r="Q498" s="233">
        <f t="shared" ca="1" si="110"/>
        <v>0</v>
      </c>
      <c r="R498" s="233">
        <f ca="1">IF(LEN(B498)&gt;0,'8'!R498-'8'!Q498,"")</f>
        <v>0</v>
      </c>
      <c r="S498" s="234"/>
      <c r="T498" s="34"/>
      <c r="U498" s="34"/>
      <c r="V498" s="34"/>
      <c r="W498" s="34"/>
      <c r="X498" s="34"/>
      <c r="Y498" s="34"/>
      <c r="Z498" s="34"/>
      <c r="AB498" s="167">
        <f>ROW()</f>
        <v>498</v>
      </c>
      <c r="AC498" s="168">
        <f t="shared" ca="1" si="69"/>
        <v>0</v>
      </c>
      <c r="AD498" s="168">
        <f t="shared" ca="1" si="70"/>
        <v>0</v>
      </c>
      <c r="AE498" s="169" t="str">
        <f t="shared" ca="1" si="111"/>
        <v>-</v>
      </c>
      <c r="AF498" s="168" t="str">
        <f t="shared" ca="1" si="112"/>
        <v>-</v>
      </c>
      <c r="AG498" s="169" t="str">
        <f t="shared" ca="1" si="113"/>
        <v>-</v>
      </c>
      <c r="AH498" s="168" t="str">
        <f t="shared" ca="1" si="114"/>
        <v>-</v>
      </c>
      <c r="AI498" s="168">
        <f t="shared" ca="1" si="115"/>
        <v>0</v>
      </c>
      <c r="AJ498" s="170">
        <f t="shared" ca="1" si="116"/>
        <v>0</v>
      </c>
      <c r="AK498" s="168">
        <f t="shared" ca="1" si="71"/>
        <v>0</v>
      </c>
      <c r="AL498" s="168">
        <f t="shared" ca="1" si="72"/>
        <v>0</v>
      </c>
    </row>
    <row r="499" spans="1:38" ht="27" customHeight="1" x14ac:dyDescent="0.2">
      <c r="A499" s="56">
        <v>484</v>
      </c>
      <c r="B499" s="309" t="str">
        <f t="shared" ca="1" si="66"/>
        <v>A484</v>
      </c>
      <c r="C499" s="309"/>
      <c r="D499" s="57" t="str">
        <f t="shared" ca="1" si="67"/>
        <v/>
      </c>
      <c r="E499" s="59" t="str">
        <f t="shared" ca="1" si="68"/>
        <v/>
      </c>
      <c r="F499" s="215">
        <f ca="1">IF(LEN(B499)&gt;0,'OBRAČUNANA OSNOVNA PLAČA'!I493,"")</f>
        <v>0</v>
      </c>
      <c r="G499" s="60"/>
      <c r="H499" s="60"/>
      <c r="I499" s="60"/>
      <c r="J499" s="60"/>
      <c r="K499" s="60"/>
      <c r="L499" s="229">
        <f t="shared" si="109"/>
        <v>0</v>
      </c>
      <c r="M499" s="230">
        <f t="shared" ca="1" si="117"/>
        <v>0</v>
      </c>
      <c r="N499" s="230">
        <f t="shared" ca="1" si="118"/>
        <v>0</v>
      </c>
      <c r="O499" s="231">
        <f t="shared" ca="1" si="119"/>
        <v>0</v>
      </c>
      <c r="P499" s="232">
        <f t="shared" ca="1" si="120"/>
        <v>0</v>
      </c>
      <c r="Q499" s="233">
        <f t="shared" ca="1" si="110"/>
        <v>0</v>
      </c>
      <c r="R499" s="233">
        <f ca="1">IF(LEN(B499)&gt;0,'8'!R499-'8'!Q499,"")</f>
        <v>0</v>
      </c>
      <c r="S499" s="234"/>
      <c r="T499" s="34"/>
      <c r="U499" s="34"/>
      <c r="V499" s="34"/>
      <c r="W499" s="34"/>
      <c r="X499" s="34"/>
      <c r="Y499" s="34"/>
      <c r="Z499" s="34"/>
      <c r="AB499" s="167">
        <f>ROW()</f>
        <v>499</v>
      </c>
      <c r="AC499" s="168">
        <f t="shared" ca="1" si="69"/>
        <v>0</v>
      </c>
      <c r="AD499" s="168">
        <f t="shared" ca="1" si="70"/>
        <v>0</v>
      </c>
      <c r="AE499" s="169" t="str">
        <f t="shared" ca="1" si="111"/>
        <v>-</v>
      </c>
      <c r="AF499" s="168" t="str">
        <f t="shared" ca="1" si="112"/>
        <v>-</v>
      </c>
      <c r="AG499" s="169" t="str">
        <f t="shared" ca="1" si="113"/>
        <v>-</v>
      </c>
      <c r="AH499" s="168" t="str">
        <f t="shared" ca="1" si="114"/>
        <v>-</v>
      </c>
      <c r="AI499" s="168">
        <f t="shared" ca="1" si="115"/>
        <v>0</v>
      </c>
      <c r="AJ499" s="170">
        <f t="shared" ca="1" si="116"/>
        <v>0</v>
      </c>
      <c r="AK499" s="168">
        <f t="shared" ca="1" si="71"/>
        <v>0</v>
      </c>
      <c r="AL499" s="168">
        <f t="shared" ca="1" si="72"/>
        <v>0</v>
      </c>
    </row>
    <row r="500" spans="1:38" ht="27" customHeight="1" x14ac:dyDescent="0.2">
      <c r="A500" s="56">
        <v>485</v>
      </c>
      <c r="B500" s="309" t="str">
        <f t="shared" ca="1" si="66"/>
        <v>A485</v>
      </c>
      <c r="C500" s="309"/>
      <c r="D500" s="57" t="str">
        <f t="shared" ca="1" si="67"/>
        <v/>
      </c>
      <c r="E500" s="59" t="str">
        <f t="shared" ca="1" si="68"/>
        <v/>
      </c>
      <c r="F500" s="215">
        <f ca="1">IF(LEN(B500)&gt;0,'OBRAČUNANA OSNOVNA PLAČA'!I494,"")</f>
        <v>0</v>
      </c>
      <c r="G500" s="60"/>
      <c r="H500" s="60"/>
      <c r="I500" s="60"/>
      <c r="J500" s="60"/>
      <c r="K500" s="60"/>
      <c r="L500" s="229">
        <f t="shared" si="109"/>
        <v>0</v>
      </c>
      <c r="M500" s="230">
        <f t="shared" ca="1" si="117"/>
        <v>0</v>
      </c>
      <c r="N500" s="230">
        <f t="shared" ca="1" si="118"/>
        <v>0</v>
      </c>
      <c r="O500" s="231">
        <f t="shared" ca="1" si="119"/>
        <v>0</v>
      </c>
      <c r="P500" s="232">
        <f t="shared" ca="1" si="120"/>
        <v>0</v>
      </c>
      <c r="Q500" s="233">
        <f t="shared" ca="1" si="110"/>
        <v>0</v>
      </c>
      <c r="R500" s="233">
        <f ca="1">IF(LEN(B500)&gt;0,'8'!R500-'8'!Q500,"")</f>
        <v>0</v>
      </c>
      <c r="S500" s="234"/>
      <c r="T500" s="34"/>
      <c r="U500" s="34"/>
      <c r="V500" s="34"/>
      <c r="W500" s="34"/>
      <c r="X500" s="34"/>
      <c r="Y500" s="34"/>
      <c r="Z500" s="34"/>
      <c r="AB500" s="167">
        <f>ROW()</f>
        <v>500</v>
      </c>
      <c r="AC500" s="168">
        <f t="shared" ca="1" si="69"/>
        <v>0</v>
      </c>
      <c r="AD500" s="168">
        <f t="shared" ca="1" si="70"/>
        <v>0</v>
      </c>
      <c r="AE500" s="169" t="str">
        <f t="shared" ca="1" si="111"/>
        <v>-</v>
      </c>
      <c r="AF500" s="168" t="str">
        <f t="shared" ca="1" si="112"/>
        <v>-</v>
      </c>
      <c r="AG500" s="169" t="str">
        <f t="shared" ca="1" si="113"/>
        <v>-</v>
      </c>
      <c r="AH500" s="168" t="str">
        <f t="shared" ca="1" si="114"/>
        <v>-</v>
      </c>
      <c r="AI500" s="168">
        <f t="shared" ca="1" si="115"/>
        <v>0</v>
      </c>
      <c r="AJ500" s="170">
        <f t="shared" ca="1" si="116"/>
        <v>0</v>
      </c>
      <c r="AK500" s="168">
        <f t="shared" ca="1" si="71"/>
        <v>0</v>
      </c>
      <c r="AL500" s="168">
        <f t="shared" ca="1" si="72"/>
        <v>0</v>
      </c>
    </row>
    <row r="501" spans="1:38" ht="27" customHeight="1" x14ac:dyDescent="0.2">
      <c r="A501" s="56">
        <v>486</v>
      </c>
      <c r="B501" s="309" t="str">
        <f t="shared" ca="1" si="66"/>
        <v>A486</v>
      </c>
      <c r="C501" s="309"/>
      <c r="D501" s="57" t="str">
        <f t="shared" ca="1" si="67"/>
        <v/>
      </c>
      <c r="E501" s="59" t="str">
        <f t="shared" ca="1" si="68"/>
        <v/>
      </c>
      <c r="F501" s="215">
        <f ca="1">IF(LEN(B501)&gt;0,'OBRAČUNANA OSNOVNA PLAČA'!I495,"")</f>
        <v>0</v>
      </c>
      <c r="G501" s="60"/>
      <c r="H501" s="60"/>
      <c r="I501" s="60"/>
      <c r="J501" s="60"/>
      <c r="K501" s="60"/>
      <c r="L501" s="229">
        <f t="shared" si="109"/>
        <v>0</v>
      </c>
      <c r="M501" s="230">
        <f t="shared" ca="1" si="117"/>
        <v>0</v>
      </c>
      <c r="N501" s="230">
        <f t="shared" ca="1" si="118"/>
        <v>0</v>
      </c>
      <c r="O501" s="231">
        <f t="shared" ca="1" si="119"/>
        <v>0</v>
      </c>
      <c r="P501" s="232">
        <f t="shared" ca="1" si="120"/>
        <v>0</v>
      </c>
      <c r="Q501" s="233">
        <f t="shared" ca="1" si="110"/>
        <v>0</v>
      </c>
      <c r="R501" s="233">
        <f ca="1">IF(LEN(B501)&gt;0,'8'!R501-'8'!Q501,"")</f>
        <v>0</v>
      </c>
      <c r="S501" s="234"/>
      <c r="T501" s="34"/>
      <c r="U501" s="34"/>
      <c r="V501" s="34"/>
      <c r="W501" s="34"/>
      <c r="X501" s="34"/>
      <c r="Y501" s="34"/>
      <c r="Z501" s="34"/>
      <c r="AB501" s="167">
        <f>ROW()</f>
        <v>501</v>
      </c>
      <c r="AC501" s="168">
        <f t="shared" ca="1" si="69"/>
        <v>0</v>
      </c>
      <c r="AD501" s="168">
        <f t="shared" ca="1" si="70"/>
        <v>0</v>
      </c>
      <c r="AE501" s="169" t="str">
        <f t="shared" ca="1" si="111"/>
        <v>-</v>
      </c>
      <c r="AF501" s="168" t="str">
        <f t="shared" ca="1" si="112"/>
        <v>-</v>
      </c>
      <c r="AG501" s="169" t="str">
        <f t="shared" ca="1" si="113"/>
        <v>-</v>
      </c>
      <c r="AH501" s="168" t="str">
        <f t="shared" ca="1" si="114"/>
        <v>-</v>
      </c>
      <c r="AI501" s="168">
        <f t="shared" ca="1" si="115"/>
        <v>0</v>
      </c>
      <c r="AJ501" s="170">
        <f t="shared" ca="1" si="116"/>
        <v>0</v>
      </c>
      <c r="AK501" s="168">
        <f t="shared" ca="1" si="71"/>
        <v>0</v>
      </c>
      <c r="AL501" s="168">
        <f t="shared" ca="1" si="72"/>
        <v>0</v>
      </c>
    </row>
    <row r="502" spans="1:38" ht="27" customHeight="1" x14ac:dyDescent="0.2">
      <c r="A502" s="56">
        <v>487</v>
      </c>
      <c r="B502" s="309" t="str">
        <f t="shared" ca="1" si="66"/>
        <v>A487</v>
      </c>
      <c r="C502" s="309"/>
      <c r="D502" s="57" t="str">
        <f t="shared" ca="1" si="67"/>
        <v/>
      </c>
      <c r="E502" s="59" t="str">
        <f t="shared" ca="1" si="68"/>
        <v/>
      </c>
      <c r="F502" s="215">
        <f ca="1">IF(LEN(B502)&gt;0,'OBRAČUNANA OSNOVNA PLAČA'!I496,"")</f>
        <v>0</v>
      </c>
      <c r="G502" s="60"/>
      <c r="H502" s="60"/>
      <c r="I502" s="60"/>
      <c r="J502" s="60"/>
      <c r="K502" s="60"/>
      <c r="L502" s="229">
        <f t="shared" si="109"/>
        <v>0</v>
      </c>
      <c r="M502" s="230">
        <f t="shared" ca="1" si="117"/>
        <v>0</v>
      </c>
      <c r="N502" s="230">
        <f t="shared" ca="1" si="118"/>
        <v>0</v>
      </c>
      <c r="O502" s="231">
        <f t="shared" ca="1" si="119"/>
        <v>0</v>
      </c>
      <c r="P502" s="232">
        <f t="shared" ca="1" si="120"/>
        <v>0</v>
      </c>
      <c r="Q502" s="233">
        <f t="shared" ca="1" si="110"/>
        <v>0</v>
      </c>
      <c r="R502" s="233">
        <f ca="1">IF(LEN(B502)&gt;0,'8'!R502-'8'!Q502,"")</f>
        <v>0</v>
      </c>
      <c r="S502" s="234"/>
      <c r="T502" s="34"/>
      <c r="U502" s="34"/>
      <c r="V502" s="34"/>
      <c r="W502" s="34"/>
      <c r="X502" s="34"/>
      <c r="Y502" s="34"/>
      <c r="Z502" s="34"/>
      <c r="AB502" s="167">
        <f>ROW()</f>
        <v>502</v>
      </c>
      <c r="AC502" s="168">
        <f t="shared" ca="1" si="69"/>
        <v>0</v>
      </c>
      <c r="AD502" s="168">
        <f t="shared" ca="1" si="70"/>
        <v>0</v>
      </c>
      <c r="AE502" s="169" t="str">
        <f t="shared" ca="1" si="111"/>
        <v>-</v>
      </c>
      <c r="AF502" s="168" t="str">
        <f t="shared" ca="1" si="112"/>
        <v>-</v>
      </c>
      <c r="AG502" s="169" t="str">
        <f t="shared" ca="1" si="113"/>
        <v>-</v>
      </c>
      <c r="AH502" s="168" t="str">
        <f t="shared" ca="1" si="114"/>
        <v>-</v>
      </c>
      <c r="AI502" s="168">
        <f t="shared" ca="1" si="115"/>
        <v>0</v>
      </c>
      <c r="AJ502" s="170">
        <f t="shared" ca="1" si="116"/>
        <v>0</v>
      </c>
      <c r="AK502" s="168">
        <f t="shared" ca="1" si="71"/>
        <v>0</v>
      </c>
      <c r="AL502" s="168">
        <f t="shared" ca="1" si="72"/>
        <v>0</v>
      </c>
    </row>
    <row r="503" spans="1:38" ht="27" customHeight="1" x14ac:dyDescent="0.2">
      <c r="A503" s="56">
        <v>488</v>
      </c>
      <c r="B503" s="309" t="str">
        <f t="shared" ca="1" si="66"/>
        <v>A488</v>
      </c>
      <c r="C503" s="309"/>
      <c r="D503" s="57" t="str">
        <f t="shared" ca="1" si="67"/>
        <v/>
      </c>
      <c r="E503" s="59" t="str">
        <f t="shared" ca="1" si="68"/>
        <v/>
      </c>
      <c r="F503" s="215">
        <f ca="1">IF(LEN(B503)&gt;0,'OBRAČUNANA OSNOVNA PLAČA'!I497,"")</f>
        <v>0</v>
      </c>
      <c r="G503" s="60"/>
      <c r="H503" s="60"/>
      <c r="I503" s="60"/>
      <c r="J503" s="60"/>
      <c r="K503" s="60"/>
      <c r="L503" s="229">
        <f t="shared" si="109"/>
        <v>0</v>
      </c>
      <c r="M503" s="230">
        <f t="shared" ca="1" si="117"/>
        <v>0</v>
      </c>
      <c r="N503" s="230">
        <f t="shared" ca="1" si="118"/>
        <v>0</v>
      </c>
      <c r="O503" s="231">
        <f t="shared" ca="1" si="119"/>
        <v>0</v>
      </c>
      <c r="P503" s="232">
        <f t="shared" ca="1" si="120"/>
        <v>0</v>
      </c>
      <c r="Q503" s="233">
        <f t="shared" ca="1" si="110"/>
        <v>0</v>
      </c>
      <c r="R503" s="233">
        <f ca="1">IF(LEN(B503)&gt;0,'8'!R503-'8'!Q503,"")</f>
        <v>0</v>
      </c>
      <c r="S503" s="234"/>
      <c r="T503" s="34"/>
      <c r="U503" s="34"/>
      <c r="V503" s="34"/>
      <c r="W503" s="34"/>
      <c r="X503" s="34"/>
      <c r="Y503" s="34"/>
      <c r="Z503" s="34"/>
      <c r="AB503" s="167">
        <f>ROW()</f>
        <v>503</v>
      </c>
      <c r="AC503" s="168">
        <f t="shared" ca="1" si="69"/>
        <v>0</v>
      </c>
      <c r="AD503" s="168">
        <f t="shared" ca="1" si="70"/>
        <v>0</v>
      </c>
      <c r="AE503" s="169" t="str">
        <f t="shared" ca="1" si="111"/>
        <v>-</v>
      </c>
      <c r="AF503" s="168" t="str">
        <f t="shared" ca="1" si="112"/>
        <v>-</v>
      </c>
      <c r="AG503" s="169" t="str">
        <f t="shared" ca="1" si="113"/>
        <v>-</v>
      </c>
      <c r="AH503" s="168" t="str">
        <f t="shared" ca="1" si="114"/>
        <v>-</v>
      </c>
      <c r="AI503" s="168">
        <f t="shared" ca="1" si="115"/>
        <v>0</v>
      </c>
      <c r="AJ503" s="170">
        <f t="shared" ca="1" si="116"/>
        <v>0</v>
      </c>
      <c r="AK503" s="168">
        <f t="shared" ca="1" si="71"/>
        <v>0</v>
      </c>
      <c r="AL503" s="168">
        <f t="shared" ca="1" si="72"/>
        <v>0</v>
      </c>
    </row>
    <row r="504" spans="1:38" ht="27" customHeight="1" x14ac:dyDescent="0.2">
      <c r="A504" s="56">
        <v>489</v>
      </c>
      <c r="B504" s="309" t="str">
        <f t="shared" ca="1" si="66"/>
        <v>A489</v>
      </c>
      <c r="C504" s="309"/>
      <c r="D504" s="57" t="str">
        <f t="shared" ca="1" si="67"/>
        <v/>
      </c>
      <c r="E504" s="59" t="str">
        <f t="shared" ca="1" si="68"/>
        <v/>
      </c>
      <c r="F504" s="215">
        <f ca="1">IF(LEN(B504)&gt;0,'OBRAČUNANA OSNOVNA PLAČA'!I498,"")</f>
        <v>0</v>
      </c>
      <c r="G504" s="60"/>
      <c r="H504" s="60"/>
      <c r="I504" s="60"/>
      <c r="J504" s="60"/>
      <c r="K504" s="60"/>
      <c r="L504" s="229">
        <f t="shared" si="109"/>
        <v>0</v>
      </c>
      <c r="M504" s="230">
        <f t="shared" ca="1" si="117"/>
        <v>0</v>
      </c>
      <c r="N504" s="230">
        <f t="shared" ca="1" si="118"/>
        <v>0</v>
      </c>
      <c r="O504" s="231">
        <f t="shared" ca="1" si="119"/>
        <v>0</v>
      </c>
      <c r="P504" s="232">
        <f t="shared" ca="1" si="120"/>
        <v>0</v>
      </c>
      <c r="Q504" s="233">
        <f t="shared" ca="1" si="110"/>
        <v>0</v>
      </c>
      <c r="R504" s="233">
        <f ca="1">IF(LEN(B504)&gt;0,'8'!R504-'8'!Q504,"")</f>
        <v>0</v>
      </c>
      <c r="S504" s="234"/>
      <c r="T504" s="34"/>
      <c r="U504" s="34"/>
      <c r="V504" s="34"/>
      <c r="W504" s="34"/>
      <c r="X504" s="34"/>
      <c r="Y504" s="34"/>
      <c r="Z504" s="34"/>
      <c r="AB504" s="167">
        <f>ROW()</f>
        <v>504</v>
      </c>
      <c r="AC504" s="168">
        <f t="shared" ca="1" si="69"/>
        <v>0</v>
      </c>
      <c r="AD504" s="168">
        <f t="shared" ca="1" si="70"/>
        <v>0</v>
      </c>
      <c r="AE504" s="169" t="str">
        <f t="shared" ca="1" si="111"/>
        <v>-</v>
      </c>
      <c r="AF504" s="168" t="str">
        <f t="shared" ca="1" si="112"/>
        <v>-</v>
      </c>
      <c r="AG504" s="169" t="str">
        <f t="shared" ca="1" si="113"/>
        <v>-</v>
      </c>
      <c r="AH504" s="168" t="str">
        <f t="shared" ca="1" si="114"/>
        <v>-</v>
      </c>
      <c r="AI504" s="168">
        <f t="shared" ca="1" si="115"/>
        <v>0</v>
      </c>
      <c r="AJ504" s="170">
        <f t="shared" ca="1" si="116"/>
        <v>0</v>
      </c>
      <c r="AK504" s="168">
        <f t="shared" ca="1" si="71"/>
        <v>0</v>
      </c>
      <c r="AL504" s="168">
        <f t="shared" ca="1" si="72"/>
        <v>0</v>
      </c>
    </row>
    <row r="505" spans="1:38" ht="27" customHeight="1" x14ac:dyDescent="0.2">
      <c r="A505" s="56">
        <v>490</v>
      </c>
      <c r="B505" s="309" t="str">
        <f t="shared" ca="1" si="66"/>
        <v>A490</v>
      </c>
      <c r="C505" s="309"/>
      <c r="D505" s="57" t="str">
        <f t="shared" ca="1" si="67"/>
        <v/>
      </c>
      <c r="E505" s="59" t="str">
        <f t="shared" ca="1" si="68"/>
        <v/>
      </c>
      <c r="F505" s="215">
        <f ca="1">IF(LEN(B505)&gt;0,'OBRAČUNANA OSNOVNA PLAČA'!I499,"")</f>
        <v>0</v>
      </c>
      <c r="G505" s="60"/>
      <c r="H505" s="60"/>
      <c r="I505" s="60"/>
      <c r="J505" s="60"/>
      <c r="K505" s="60"/>
      <c r="L505" s="229">
        <f t="shared" si="109"/>
        <v>0</v>
      </c>
      <c r="M505" s="230">
        <f t="shared" ca="1" si="117"/>
        <v>0</v>
      </c>
      <c r="N505" s="230">
        <f t="shared" ca="1" si="118"/>
        <v>0</v>
      </c>
      <c r="O505" s="231">
        <f t="shared" ca="1" si="119"/>
        <v>0</v>
      </c>
      <c r="P505" s="232">
        <f t="shared" ca="1" si="120"/>
        <v>0</v>
      </c>
      <c r="Q505" s="233">
        <f t="shared" ca="1" si="110"/>
        <v>0</v>
      </c>
      <c r="R505" s="233">
        <f ca="1">IF(LEN(B505)&gt;0,'8'!R505-'8'!Q505,"")</f>
        <v>0</v>
      </c>
      <c r="S505" s="234"/>
      <c r="T505" s="34"/>
      <c r="U505" s="34"/>
      <c r="V505" s="34"/>
      <c r="W505" s="34"/>
      <c r="X505" s="34"/>
      <c r="Y505" s="34"/>
      <c r="Z505" s="34"/>
      <c r="AB505" s="167">
        <f>ROW()</f>
        <v>505</v>
      </c>
      <c r="AC505" s="168">
        <f t="shared" ca="1" si="69"/>
        <v>0</v>
      </c>
      <c r="AD505" s="168">
        <f t="shared" ca="1" si="70"/>
        <v>0</v>
      </c>
      <c r="AE505" s="169" t="str">
        <f t="shared" ca="1" si="111"/>
        <v>-</v>
      </c>
      <c r="AF505" s="168" t="str">
        <f t="shared" ca="1" si="112"/>
        <v>-</v>
      </c>
      <c r="AG505" s="169" t="str">
        <f t="shared" ca="1" si="113"/>
        <v>-</v>
      </c>
      <c r="AH505" s="168" t="str">
        <f t="shared" ca="1" si="114"/>
        <v>-</v>
      </c>
      <c r="AI505" s="168">
        <f t="shared" ca="1" si="115"/>
        <v>0</v>
      </c>
      <c r="AJ505" s="170">
        <f t="shared" ca="1" si="116"/>
        <v>0</v>
      </c>
      <c r="AK505" s="168">
        <f t="shared" ca="1" si="71"/>
        <v>0</v>
      </c>
      <c r="AL505" s="168">
        <f t="shared" ca="1" si="72"/>
        <v>0</v>
      </c>
    </row>
    <row r="506" spans="1:38" ht="27" customHeight="1" x14ac:dyDescent="0.2">
      <c r="A506" s="56">
        <v>491</v>
      </c>
      <c r="B506" s="309" t="str">
        <f t="shared" ca="1" si="66"/>
        <v>A491</v>
      </c>
      <c r="C506" s="309"/>
      <c r="D506" s="57" t="str">
        <f t="shared" ca="1" si="67"/>
        <v/>
      </c>
      <c r="E506" s="59" t="str">
        <f t="shared" ca="1" si="68"/>
        <v/>
      </c>
      <c r="F506" s="215">
        <f ca="1">IF(LEN(B506)&gt;0,'OBRAČUNANA OSNOVNA PLAČA'!I500,"")</f>
        <v>0</v>
      </c>
      <c r="G506" s="60"/>
      <c r="H506" s="60"/>
      <c r="I506" s="60"/>
      <c r="J506" s="60"/>
      <c r="K506" s="60"/>
      <c r="L506" s="229">
        <f t="shared" si="109"/>
        <v>0</v>
      </c>
      <c r="M506" s="230">
        <f t="shared" ca="1" si="117"/>
        <v>0</v>
      </c>
      <c r="N506" s="230">
        <f t="shared" ca="1" si="118"/>
        <v>0</v>
      </c>
      <c r="O506" s="231">
        <f t="shared" ca="1" si="119"/>
        <v>0</v>
      </c>
      <c r="P506" s="232">
        <f t="shared" ca="1" si="120"/>
        <v>0</v>
      </c>
      <c r="Q506" s="233">
        <f t="shared" ca="1" si="110"/>
        <v>0</v>
      </c>
      <c r="R506" s="233">
        <f ca="1">IF(LEN(B506)&gt;0,'8'!R506-'8'!Q506,"")</f>
        <v>0</v>
      </c>
      <c r="S506" s="234"/>
      <c r="T506" s="34"/>
      <c r="U506" s="34"/>
      <c r="V506" s="34"/>
      <c r="W506" s="34"/>
      <c r="X506" s="34"/>
      <c r="Y506" s="34"/>
      <c r="Z506" s="34"/>
      <c r="AB506" s="167">
        <f>ROW()</f>
        <v>506</v>
      </c>
      <c r="AC506" s="168">
        <f t="shared" ca="1" si="69"/>
        <v>0</v>
      </c>
      <c r="AD506" s="168">
        <f t="shared" ca="1" si="70"/>
        <v>0</v>
      </c>
      <c r="AE506" s="169" t="str">
        <f t="shared" ca="1" si="111"/>
        <v>-</v>
      </c>
      <c r="AF506" s="168" t="str">
        <f t="shared" ca="1" si="112"/>
        <v>-</v>
      </c>
      <c r="AG506" s="169" t="str">
        <f t="shared" ca="1" si="113"/>
        <v>-</v>
      </c>
      <c r="AH506" s="168" t="str">
        <f t="shared" ca="1" si="114"/>
        <v>-</v>
      </c>
      <c r="AI506" s="168">
        <f t="shared" ca="1" si="115"/>
        <v>0</v>
      </c>
      <c r="AJ506" s="170">
        <f t="shared" ca="1" si="116"/>
        <v>0</v>
      </c>
      <c r="AK506" s="168">
        <f t="shared" ca="1" si="71"/>
        <v>0</v>
      </c>
      <c r="AL506" s="168">
        <f t="shared" ca="1" si="72"/>
        <v>0</v>
      </c>
    </row>
    <row r="507" spans="1:38" ht="27" customHeight="1" x14ac:dyDescent="0.2">
      <c r="A507" s="56">
        <v>492</v>
      </c>
      <c r="B507" s="309" t="str">
        <f t="shared" ca="1" si="66"/>
        <v>A492</v>
      </c>
      <c r="C507" s="309"/>
      <c r="D507" s="57" t="str">
        <f t="shared" ca="1" si="67"/>
        <v/>
      </c>
      <c r="E507" s="59" t="str">
        <f t="shared" ca="1" si="68"/>
        <v/>
      </c>
      <c r="F507" s="215">
        <f ca="1">IF(LEN(B507)&gt;0,'OBRAČUNANA OSNOVNA PLAČA'!I501,"")</f>
        <v>0</v>
      </c>
      <c r="G507" s="60"/>
      <c r="H507" s="60"/>
      <c r="I507" s="60"/>
      <c r="J507" s="60"/>
      <c r="K507" s="60"/>
      <c r="L507" s="229">
        <f t="shared" si="109"/>
        <v>0</v>
      </c>
      <c r="M507" s="230">
        <f t="shared" ca="1" si="117"/>
        <v>0</v>
      </c>
      <c r="N507" s="230">
        <f t="shared" ca="1" si="118"/>
        <v>0</v>
      </c>
      <c r="O507" s="231">
        <f t="shared" ca="1" si="119"/>
        <v>0</v>
      </c>
      <c r="P507" s="232">
        <f t="shared" ca="1" si="120"/>
        <v>0</v>
      </c>
      <c r="Q507" s="233">
        <f t="shared" ca="1" si="110"/>
        <v>0</v>
      </c>
      <c r="R507" s="233">
        <f ca="1">IF(LEN(B507)&gt;0,'8'!R507-'8'!Q507,"")</f>
        <v>0</v>
      </c>
      <c r="S507" s="234"/>
      <c r="T507" s="34"/>
      <c r="U507" s="34"/>
      <c r="V507" s="34"/>
      <c r="W507" s="34"/>
      <c r="X507" s="34"/>
      <c r="Y507" s="34"/>
      <c r="Z507" s="34"/>
      <c r="AB507" s="167">
        <f>ROW()</f>
        <v>507</v>
      </c>
      <c r="AC507" s="168">
        <f t="shared" ca="1" si="69"/>
        <v>0</v>
      </c>
      <c r="AD507" s="168">
        <f t="shared" ca="1" si="70"/>
        <v>0</v>
      </c>
      <c r="AE507" s="169" t="str">
        <f t="shared" ca="1" si="111"/>
        <v>-</v>
      </c>
      <c r="AF507" s="168" t="str">
        <f t="shared" ca="1" si="112"/>
        <v>-</v>
      </c>
      <c r="AG507" s="169" t="str">
        <f t="shared" ca="1" si="113"/>
        <v>-</v>
      </c>
      <c r="AH507" s="168" t="str">
        <f t="shared" ca="1" si="114"/>
        <v>-</v>
      </c>
      <c r="AI507" s="168">
        <f t="shared" ca="1" si="115"/>
        <v>0</v>
      </c>
      <c r="AJ507" s="170">
        <f t="shared" ca="1" si="116"/>
        <v>0</v>
      </c>
      <c r="AK507" s="168">
        <f t="shared" ca="1" si="71"/>
        <v>0</v>
      </c>
      <c r="AL507" s="168">
        <f t="shared" ca="1" si="72"/>
        <v>0</v>
      </c>
    </row>
    <row r="508" spans="1:38" ht="27" customHeight="1" x14ac:dyDescent="0.2">
      <c r="A508" s="56">
        <v>493</v>
      </c>
      <c r="B508" s="309" t="str">
        <f t="shared" ca="1" si="66"/>
        <v>A493</v>
      </c>
      <c r="C508" s="309"/>
      <c r="D508" s="57" t="str">
        <f t="shared" ca="1" si="67"/>
        <v/>
      </c>
      <c r="E508" s="59" t="str">
        <f t="shared" ca="1" si="68"/>
        <v/>
      </c>
      <c r="F508" s="215">
        <f ca="1">IF(LEN(B508)&gt;0,'OBRAČUNANA OSNOVNA PLAČA'!I502,"")</f>
        <v>0</v>
      </c>
      <c r="G508" s="60"/>
      <c r="H508" s="60"/>
      <c r="I508" s="60"/>
      <c r="J508" s="60"/>
      <c r="K508" s="60"/>
      <c r="L508" s="229">
        <f t="shared" si="109"/>
        <v>0</v>
      </c>
      <c r="M508" s="230">
        <f t="shared" ca="1" si="117"/>
        <v>0</v>
      </c>
      <c r="N508" s="230">
        <f t="shared" ca="1" si="118"/>
        <v>0</v>
      </c>
      <c r="O508" s="231">
        <f t="shared" ca="1" si="119"/>
        <v>0</v>
      </c>
      <c r="P508" s="232">
        <f t="shared" ca="1" si="120"/>
        <v>0</v>
      </c>
      <c r="Q508" s="233">
        <f t="shared" ca="1" si="110"/>
        <v>0</v>
      </c>
      <c r="R508" s="233">
        <f ca="1">IF(LEN(B508)&gt;0,'8'!R508-'8'!Q508,"")</f>
        <v>0</v>
      </c>
      <c r="S508" s="234"/>
      <c r="T508" s="34"/>
      <c r="U508" s="34"/>
      <c r="V508" s="34"/>
      <c r="W508" s="34"/>
      <c r="X508" s="34"/>
      <c r="Y508" s="34"/>
      <c r="Z508" s="34"/>
      <c r="AB508" s="167">
        <f>ROW()</f>
        <v>508</v>
      </c>
      <c r="AC508" s="168">
        <f t="shared" ca="1" si="69"/>
        <v>0</v>
      </c>
      <c r="AD508" s="168">
        <f t="shared" ca="1" si="70"/>
        <v>0</v>
      </c>
      <c r="AE508" s="169" t="str">
        <f t="shared" ca="1" si="111"/>
        <v>-</v>
      </c>
      <c r="AF508" s="168" t="str">
        <f t="shared" ca="1" si="112"/>
        <v>-</v>
      </c>
      <c r="AG508" s="169" t="str">
        <f t="shared" ca="1" si="113"/>
        <v>-</v>
      </c>
      <c r="AH508" s="168" t="str">
        <f t="shared" ca="1" si="114"/>
        <v>-</v>
      </c>
      <c r="AI508" s="168">
        <f t="shared" ca="1" si="115"/>
        <v>0</v>
      </c>
      <c r="AJ508" s="170">
        <f t="shared" ca="1" si="116"/>
        <v>0</v>
      </c>
      <c r="AK508" s="168">
        <f t="shared" ca="1" si="71"/>
        <v>0</v>
      </c>
      <c r="AL508" s="168">
        <f t="shared" ca="1" si="72"/>
        <v>0</v>
      </c>
    </row>
    <row r="509" spans="1:38" ht="27" customHeight="1" x14ac:dyDescent="0.2">
      <c r="A509" s="56">
        <v>494</v>
      </c>
      <c r="B509" s="309" t="str">
        <f t="shared" ca="1" si="66"/>
        <v>A494</v>
      </c>
      <c r="C509" s="309"/>
      <c r="D509" s="57" t="str">
        <f t="shared" ca="1" si="67"/>
        <v/>
      </c>
      <c r="E509" s="59" t="str">
        <f t="shared" ca="1" si="68"/>
        <v/>
      </c>
      <c r="F509" s="215">
        <f ca="1">IF(LEN(B509)&gt;0,'OBRAČUNANA OSNOVNA PLAČA'!I503,"")</f>
        <v>0</v>
      </c>
      <c r="G509" s="60"/>
      <c r="H509" s="60"/>
      <c r="I509" s="60"/>
      <c r="J509" s="60"/>
      <c r="K509" s="60"/>
      <c r="L509" s="229">
        <f t="shared" si="109"/>
        <v>0</v>
      </c>
      <c r="M509" s="230">
        <f t="shared" ca="1" si="117"/>
        <v>0</v>
      </c>
      <c r="N509" s="230">
        <f t="shared" ca="1" si="118"/>
        <v>0</v>
      </c>
      <c r="O509" s="231">
        <f t="shared" ca="1" si="119"/>
        <v>0</v>
      </c>
      <c r="P509" s="232">
        <f t="shared" ca="1" si="120"/>
        <v>0</v>
      </c>
      <c r="Q509" s="233">
        <f t="shared" ca="1" si="110"/>
        <v>0</v>
      </c>
      <c r="R509" s="233">
        <f ca="1">IF(LEN(B509)&gt;0,'8'!R509-'8'!Q509,"")</f>
        <v>0</v>
      </c>
      <c r="S509" s="234"/>
      <c r="T509" s="34"/>
      <c r="U509" s="34"/>
      <c r="V509" s="34"/>
      <c r="W509" s="34"/>
      <c r="X509" s="34"/>
      <c r="Y509" s="34"/>
      <c r="Z509" s="34"/>
      <c r="AB509" s="167">
        <f>ROW()</f>
        <v>509</v>
      </c>
      <c r="AC509" s="168">
        <f t="shared" ca="1" si="69"/>
        <v>0</v>
      </c>
      <c r="AD509" s="168">
        <f t="shared" ca="1" si="70"/>
        <v>0</v>
      </c>
      <c r="AE509" s="169" t="str">
        <f t="shared" ca="1" si="111"/>
        <v>-</v>
      </c>
      <c r="AF509" s="168" t="str">
        <f t="shared" ca="1" si="112"/>
        <v>-</v>
      </c>
      <c r="AG509" s="169" t="str">
        <f t="shared" ca="1" si="113"/>
        <v>-</v>
      </c>
      <c r="AH509" s="168" t="str">
        <f t="shared" ca="1" si="114"/>
        <v>-</v>
      </c>
      <c r="AI509" s="168">
        <f t="shared" ca="1" si="115"/>
        <v>0</v>
      </c>
      <c r="AJ509" s="170">
        <f t="shared" ca="1" si="116"/>
        <v>0</v>
      </c>
      <c r="AK509" s="168">
        <f t="shared" ca="1" si="71"/>
        <v>0</v>
      </c>
      <c r="AL509" s="168">
        <f t="shared" ca="1" si="72"/>
        <v>0</v>
      </c>
    </row>
    <row r="510" spans="1:38" ht="27" customHeight="1" x14ac:dyDescent="0.2">
      <c r="A510" s="56">
        <v>495</v>
      </c>
      <c r="B510" s="309" t="str">
        <f t="shared" ca="1" si="66"/>
        <v>A495</v>
      </c>
      <c r="C510" s="309"/>
      <c r="D510" s="57" t="str">
        <f t="shared" ca="1" si="67"/>
        <v/>
      </c>
      <c r="E510" s="59" t="str">
        <f t="shared" ca="1" si="68"/>
        <v/>
      </c>
      <c r="F510" s="215">
        <f ca="1">IF(LEN(B510)&gt;0,'OBRAČUNANA OSNOVNA PLAČA'!I504,"")</f>
        <v>0</v>
      </c>
      <c r="G510" s="60"/>
      <c r="H510" s="60"/>
      <c r="I510" s="60"/>
      <c r="J510" s="60"/>
      <c r="K510" s="60"/>
      <c r="L510" s="229">
        <f t="shared" si="109"/>
        <v>0</v>
      </c>
      <c r="M510" s="230">
        <f t="shared" ca="1" si="117"/>
        <v>0</v>
      </c>
      <c r="N510" s="230">
        <f t="shared" ca="1" si="118"/>
        <v>0</v>
      </c>
      <c r="O510" s="231">
        <f t="shared" ca="1" si="119"/>
        <v>0</v>
      </c>
      <c r="P510" s="232">
        <f t="shared" ca="1" si="120"/>
        <v>0</v>
      </c>
      <c r="Q510" s="233">
        <f t="shared" ca="1" si="110"/>
        <v>0</v>
      </c>
      <c r="R510" s="233">
        <f ca="1">IF(LEN(B510)&gt;0,'8'!R510-'8'!Q510,"")</f>
        <v>0</v>
      </c>
      <c r="S510" s="234"/>
      <c r="T510" s="34"/>
      <c r="U510" s="34"/>
      <c r="V510" s="34"/>
      <c r="W510" s="34"/>
      <c r="X510" s="34"/>
      <c r="Y510" s="34"/>
      <c r="Z510" s="34"/>
      <c r="AB510" s="167">
        <f>ROW()</f>
        <v>510</v>
      </c>
      <c r="AC510" s="168">
        <f t="shared" ca="1" si="69"/>
        <v>0</v>
      </c>
      <c r="AD510" s="168">
        <f t="shared" ca="1" si="70"/>
        <v>0</v>
      </c>
      <c r="AE510" s="169" t="str">
        <f t="shared" ca="1" si="111"/>
        <v>-</v>
      </c>
      <c r="AF510" s="168" t="str">
        <f t="shared" ca="1" si="112"/>
        <v>-</v>
      </c>
      <c r="AG510" s="169" t="str">
        <f t="shared" ca="1" si="113"/>
        <v>-</v>
      </c>
      <c r="AH510" s="168" t="str">
        <f t="shared" ca="1" si="114"/>
        <v>-</v>
      </c>
      <c r="AI510" s="168">
        <f t="shared" ca="1" si="115"/>
        <v>0</v>
      </c>
      <c r="AJ510" s="170">
        <f t="shared" ca="1" si="116"/>
        <v>0</v>
      </c>
      <c r="AK510" s="168">
        <f t="shared" ca="1" si="71"/>
        <v>0</v>
      </c>
      <c r="AL510" s="168">
        <f t="shared" ca="1" si="72"/>
        <v>0</v>
      </c>
    </row>
    <row r="511" spans="1:38" ht="27" customHeight="1" x14ac:dyDescent="0.2">
      <c r="A511" s="56">
        <v>496</v>
      </c>
      <c r="B511" s="309" t="str">
        <f t="shared" ca="1" si="66"/>
        <v>A496</v>
      </c>
      <c r="C511" s="309"/>
      <c r="D511" s="57" t="str">
        <f t="shared" ca="1" si="67"/>
        <v/>
      </c>
      <c r="E511" s="59" t="str">
        <f t="shared" ca="1" si="68"/>
        <v/>
      </c>
      <c r="F511" s="215">
        <f ca="1">IF(LEN(B511)&gt;0,'OBRAČUNANA OSNOVNA PLAČA'!I505,"")</f>
        <v>0</v>
      </c>
      <c r="G511" s="60"/>
      <c r="H511" s="60"/>
      <c r="I511" s="60"/>
      <c r="J511" s="60"/>
      <c r="K511" s="60"/>
      <c r="L511" s="229">
        <f t="shared" si="109"/>
        <v>0</v>
      </c>
      <c r="M511" s="230">
        <f t="shared" ca="1" si="117"/>
        <v>0</v>
      </c>
      <c r="N511" s="230">
        <f t="shared" ca="1" si="118"/>
        <v>0</v>
      </c>
      <c r="O511" s="231">
        <f t="shared" ca="1" si="119"/>
        <v>0</v>
      </c>
      <c r="P511" s="232">
        <f t="shared" ca="1" si="120"/>
        <v>0</v>
      </c>
      <c r="Q511" s="233">
        <f t="shared" ca="1" si="110"/>
        <v>0</v>
      </c>
      <c r="R511" s="233">
        <f ca="1">IF(LEN(B511)&gt;0,'8'!R511-'8'!Q511,"")</f>
        <v>0</v>
      </c>
      <c r="S511" s="234"/>
      <c r="T511" s="34"/>
      <c r="U511" s="34"/>
      <c r="V511" s="34"/>
      <c r="W511" s="34"/>
      <c r="X511" s="34"/>
      <c r="Y511" s="34"/>
      <c r="Z511" s="34"/>
      <c r="AB511" s="167">
        <f>ROW()</f>
        <v>511</v>
      </c>
      <c r="AC511" s="168">
        <f t="shared" ca="1" si="69"/>
        <v>0</v>
      </c>
      <c r="AD511" s="168">
        <f t="shared" ca="1" si="70"/>
        <v>0</v>
      </c>
      <c r="AE511" s="169" t="str">
        <f t="shared" ca="1" si="111"/>
        <v>-</v>
      </c>
      <c r="AF511" s="168" t="str">
        <f t="shared" ca="1" si="112"/>
        <v>-</v>
      </c>
      <c r="AG511" s="169" t="str">
        <f t="shared" ca="1" si="113"/>
        <v>-</v>
      </c>
      <c r="AH511" s="168" t="str">
        <f t="shared" ca="1" si="114"/>
        <v>-</v>
      </c>
      <c r="AI511" s="168">
        <f t="shared" ca="1" si="115"/>
        <v>0</v>
      </c>
      <c r="AJ511" s="170">
        <f t="shared" ca="1" si="116"/>
        <v>0</v>
      </c>
      <c r="AK511" s="168">
        <f t="shared" ca="1" si="71"/>
        <v>0</v>
      </c>
      <c r="AL511" s="168">
        <f t="shared" ca="1" si="72"/>
        <v>0</v>
      </c>
    </row>
    <row r="512" spans="1:38" ht="27" customHeight="1" x14ac:dyDescent="0.2">
      <c r="A512" s="56">
        <v>497</v>
      </c>
      <c r="B512" s="309" t="str">
        <f t="shared" ca="1" si="66"/>
        <v>A497</v>
      </c>
      <c r="C512" s="309"/>
      <c r="D512" s="57" t="str">
        <f t="shared" ca="1" si="67"/>
        <v/>
      </c>
      <c r="E512" s="59" t="str">
        <f t="shared" ca="1" si="68"/>
        <v/>
      </c>
      <c r="F512" s="215">
        <f ca="1">IF(LEN(B512)&gt;0,'OBRAČUNANA OSNOVNA PLAČA'!I506,"")</f>
        <v>0</v>
      </c>
      <c r="G512" s="60"/>
      <c r="H512" s="60"/>
      <c r="I512" s="60"/>
      <c r="J512" s="60"/>
      <c r="K512" s="60"/>
      <c r="L512" s="229">
        <f t="shared" si="109"/>
        <v>0</v>
      </c>
      <c r="M512" s="230">
        <f t="shared" ca="1" si="117"/>
        <v>0</v>
      </c>
      <c r="N512" s="230">
        <f t="shared" ca="1" si="118"/>
        <v>0</v>
      </c>
      <c r="O512" s="231">
        <f t="shared" ca="1" si="119"/>
        <v>0</v>
      </c>
      <c r="P512" s="232">
        <f t="shared" ca="1" si="120"/>
        <v>0</v>
      </c>
      <c r="Q512" s="233">
        <f t="shared" ca="1" si="110"/>
        <v>0</v>
      </c>
      <c r="R512" s="233">
        <f ca="1">IF(LEN(B512)&gt;0,'8'!R512-'8'!Q512,"")</f>
        <v>0</v>
      </c>
      <c r="S512" s="234"/>
      <c r="T512" s="34"/>
      <c r="U512" s="34"/>
      <c r="V512" s="34"/>
      <c r="W512" s="34"/>
      <c r="X512" s="34"/>
      <c r="Y512" s="34"/>
      <c r="Z512" s="34"/>
      <c r="AB512" s="167">
        <f>ROW()</f>
        <v>512</v>
      </c>
      <c r="AC512" s="168">
        <f t="shared" ca="1" si="69"/>
        <v>0</v>
      </c>
      <c r="AD512" s="168">
        <f t="shared" ca="1" si="70"/>
        <v>0</v>
      </c>
      <c r="AE512" s="169" t="str">
        <f t="shared" ca="1" si="111"/>
        <v>-</v>
      </c>
      <c r="AF512" s="168" t="str">
        <f t="shared" ca="1" si="112"/>
        <v>-</v>
      </c>
      <c r="AG512" s="169" t="str">
        <f t="shared" ca="1" si="113"/>
        <v>-</v>
      </c>
      <c r="AH512" s="168" t="str">
        <f t="shared" ca="1" si="114"/>
        <v>-</v>
      </c>
      <c r="AI512" s="168">
        <f t="shared" ca="1" si="115"/>
        <v>0</v>
      </c>
      <c r="AJ512" s="170">
        <f t="shared" ca="1" si="116"/>
        <v>0</v>
      </c>
      <c r="AK512" s="168">
        <f t="shared" ca="1" si="71"/>
        <v>0</v>
      </c>
      <c r="AL512" s="168">
        <f t="shared" ca="1" si="72"/>
        <v>0</v>
      </c>
    </row>
    <row r="513" spans="1:38" ht="27" customHeight="1" x14ac:dyDescent="0.2">
      <c r="A513" s="56">
        <v>498</v>
      </c>
      <c r="B513" s="309" t="str">
        <f t="shared" ca="1" si="66"/>
        <v>A498</v>
      </c>
      <c r="C513" s="309"/>
      <c r="D513" s="57" t="str">
        <f t="shared" ca="1" si="67"/>
        <v/>
      </c>
      <c r="E513" s="59" t="str">
        <f t="shared" ca="1" si="68"/>
        <v/>
      </c>
      <c r="F513" s="215">
        <f ca="1">IF(LEN(B513)&gt;0,'OBRAČUNANA OSNOVNA PLAČA'!I507,"")</f>
        <v>0</v>
      </c>
      <c r="G513" s="60"/>
      <c r="H513" s="60"/>
      <c r="I513" s="60"/>
      <c r="J513" s="60"/>
      <c r="K513" s="60"/>
      <c r="L513" s="229">
        <f t="shared" si="109"/>
        <v>0</v>
      </c>
      <c r="M513" s="230">
        <f t="shared" ca="1" si="117"/>
        <v>0</v>
      </c>
      <c r="N513" s="230">
        <f t="shared" ca="1" si="118"/>
        <v>0</v>
      </c>
      <c r="O513" s="231">
        <f t="shared" ca="1" si="119"/>
        <v>0</v>
      </c>
      <c r="P513" s="232">
        <f t="shared" ca="1" si="120"/>
        <v>0</v>
      </c>
      <c r="Q513" s="233">
        <f t="shared" ca="1" si="110"/>
        <v>0</v>
      </c>
      <c r="R513" s="233">
        <f ca="1">IF(LEN(B513)&gt;0,'8'!R513-'8'!Q513,"")</f>
        <v>0</v>
      </c>
      <c r="S513" s="234"/>
      <c r="T513" s="34"/>
      <c r="U513" s="34"/>
      <c r="V513" s="34"/>
      <c r="W513" s="34"/>
      <c r="X513" s="34"/>
      <c r="Y513" s="34"/>
      <c r="Z513" s="34"/>
      <c r="AB513" s="167">
        <f>ROW()</f>
        <v>513</v>
      </c>
      <c r="AC513" s="168">
        <f t="shared" ca="1" si="69"/>
        <v>0</v>
      </c>
      <c r="AD513" s="168">
        <f t="shared" ca="1" si="70"/>
        <v>0</v>
      </c>
      <c r="AE513" s="169" t="str">
        <f t="shared" ca="1" si="111"/>
        <v>-</v>
      </c>
      <c r="AF513" s="168" t="str">
        <f t="shared" ca="1" si="112"/>
        <v>-</v>
      </c>
      <c r="AG513" s="169" t="str">
        <f t="shared" ca="1" si="113"/>
        <v>-</v>
      </c>
      <c r="AH513" s="168" t="str">
        <f t="shared" ca="1" si="114"/>
        <v>-</v>
      </c>
      <c r="AI513" s="168">
        <f t="shared" ca="1" si="115"/>
        <v>0</v>
      </c>
      <c r="AJ513" s="170">
        <f t="shared" ca="1" si="116"/>
        <v>0</v>
      </c>
      <c r="AK513" s="168">
        <f t="shared" ca="1" si="71"/>
        <v>0</v>
      </c>
      <c r="AL513" s="168">
        <f t="shared" ca="1" si="72"/>
        <v>0</v>
      </c>
    </row>
    <row r="514" spans="1:38" ht="27" customHeight="1" x14ac:dyDescent="0.2">
      <c r="A514" s="56">
        <v>499</v>
      </c>
      <c r="B514" s="309" t="str">
        <f t="shared" ca="1" si="66"/>
        <v>A499</v>
      </c>
      <c r="C514" s="309"/>
      <c r="D514" s="57" t="str">
        <f t="shared" ca="1" si="67"/>
        <v/>
      </c>
      <c r="E514" s="59" t="str">
        <f t="shared" ca="1" si="68"/>
        <v/>
      </c>
      <c r="F514" s="215">
        <f ca="1">IF(LEN(B514)&gt;0,'OBRAČUNANA OSNOVNA PLAČA'!I508,"")</f>
        <v>0</v>
      </c>
      <c r="G514" s="60"/>
      <c r="H514" s="60"/>
      <c r="I514" s="60"/>
      <c r="J514" s="60"/>
      <c r="K514" s="60"/>
      <c r="L514" s="229">
        <f t="shared" si="109"/>
        <v>0</v>
      </c>
      <c r="M514" s="230">
        <f t="shared" ca="1" si="117"/>
        <v>0</v>
      </c>
      <c r="N514" s="230">
        <f t="shared" ca="1" si="118"/>
        <v>0</v>
      </c>
      <c r="O514" s="231">
        <f t="shared" ca="1" si="119"/>
        <v>0</v>
      </c>
      <c r="P514" s="232">
        <f t="shared" ca="1" si="120"/>
        <v>0</v>
      </c>
      <c r="Q514" s="233">
        <f t="shared" ca="1" si="110"/>
        <v>0</v>
      </c>
      <c r="R514" s="233">
        <f ca="1">IF(LEN(B514)&gt;0,'8'!R514-'8'!Q514,"")</f>
        <v>0</v>
      </c>
      <c r="S514" s="234"/>
      <c r="T514" s="34"/>
      <c r="U514" s="34"/>
      <c r="V514" s="34"/>
      <c r="W514" s="34"/>
      <c r="X514" s="34"/>
      <c r="Y514" s="34"/>
      <c r="Z514" s="34"/>
      <c r="AB514" s="167">
        <f>ROW()</f>
        <v>514</v>
      </c>
      <c r="AC514" s="168">
        <f t="shared" ca="1" si="69"/>
        <v>0</v>
      </c>
      <c r="AD514" s="168">
        <f t="shared" ca="1" si="70"/>
        <v>0</v>
      </c>
      <c r="AE514" s="169" t="str">
        <f t="shared" ca="1" si="111"/>
        <v>-</v>
      </c>
      <c r="AF514" s="168" t="str">
        <f t="shared" ca="1" si="112"/>
        <v>-</v>
      </c>
      <c r="AG514" s="169" t="str">
        <f t="shared" ca="1" si="113"/>
        <v>-</v>
      </c>
      <c r="AH514" s="168" t="str">
        <f t="shared" ca="1" si="114"/>
        <v>-</v>
      </c>
      <c r="AI514" s="168">
        <f t="shared" ca="1" si="115"/>
        <v>0</v>
      </c>
      <c r="AJ514" s="170">
        <f t="shared" ca="1" si="116"/>
        <v>0</v>
      </c>
      <c r="AK514" s="168">
        <f t="shared" ca="1" si="71"/>
        <v>0</v>
      </c>
      <c r="AL514" s="168">
        <f t="shared" ca="1" si="72"/>
        <v>0</v>
      </c>
    </row>
    <row r="515" spans="1:38" ht="27" customHeight="1" x14ac:dyDescent="0.2">
      <c r="A515" s="56">
        <v>500</v>
      </c>
      <c r="B515" s="309" t="str">
        <f t="shared" ca="1" si="66"/>
        <v>A500</v>
      </c>
      <c r="C515" s="309"/>
      <c r="D515" s="57" t="str">
        <f t="shared" ca="1" si="67"/>
        <v/>
      </c>
      <c r="E515" s="59" t="str">
        <f t="shared" ca="1" si="68"/>
        <v/>
      </c>
      <c r="F515" s="215">
        <f ca="1">IF(LEN(B515)&gt;0,'OBRAČUNANA OSNOVNA PLAČA'!I509,"")</f>
        <v>0</v>
      </c>
      <c r="G515" s="60"/>
      <c r="H515" s="60"/>
      <c r="I515" s="60"/>
      <c r="J515" s="60"/>
      <c r="K515" s="60"/>
      <c r="L515" s="229">
        <f t="shared" si="109"/>
        <v>0</v>
      </c>
      <c r="M515" s="230">
        <f t="shared" ca="1" si="117"/>
        <v>0</v>
      </c>
      <c r="N515" s="230">
        <f t="shared" ca="1" si="118"/>
        <v>0</v>
      </c>
      <c r="O515" s="231">
        <f t="shared" ca="1" si="119"/>
        <v>0</v>
      </c>
      <c r="P515" s="232">
        <f t="shared" ca="1" si="120"/>
        <v>0</v>
      </c>
      <c r="Q515" s="233">
        <f t="shared" ca="1" si="110"/>
        <v>0</v>
      </c>
      <c r="R515" s="233">
        <f ca="1">IF(LEN(B515)&gt;0,'8'!R515-'8'!Q515,"")</f>
        <v>0</v>
      </c>
      <c r="S515" s="234"/>
      <c r="T515" s="34"/>
      <c r="U515" s="34"/>
      <c r="V515" s="34"/>
      <c r="W515" s="34"/>
      <c r="X515" s="34"/>
      <c r="Y515" s="34"/>
      <c r="Z515" s="34"/>
      <c r="AB515" s="167">
        <f>ROW()</f>
        <v>515</v>
      </c>
      <c r="AC515" s="168">
        <f t="shared" ca="1" si="69"/>
        <v>0</v>
      </c>
      <c r="AD515" s="168">
        <f t="shared" ca="1" si="70"/>
        <v>0</v>
      </c>
      <c r="AE515" s="169" t="str">
        <f t="shared" ca="1" si="111"/>
        <v>-</v>
      </c>
      <c r="AF515" s="168" t="str">
        <f t="shared" ca="1" si="112"/>
        <v>-</v>
      </c>
      <c r="AG515" s="169" t="str">
        <f t="shared" ca="1" si="113"/>
        <v>-</v>
      </c>
      <c r="AH515" s="168" t="str">
        <f t="shared" ca="1" si="114"/>
        <v>-</v>
      </c>
      <c r="AI515" s="168">
        <f t="shared" ca="1" si="115"/>
        <v>0</v>
      </c>
      <c r="AJ515" s="170">
        <f t="shared" ca="1" si="116"/>
        <v>0</v>
      </c>
      <c r="AK515" s="168">
        <f t="shared" ca="1" si="71"/>
        <v>0</v>
      </c>
      <c r="AL515" s="168">
        <f t="shared" ca="1" si="72"/>
        <v>0</v>
      </c>
    </row>
    <row r="516" spans="1:38" ht="27" customHeight="1" x14ac:dyDescent="0.2">
      <c r="A516" s="56">
        <v>501</v>
      </c>
      <c r="B516" s="309" t="str">
        <f t="shared" ca="1" si="66"/>
        <v>A501</v>
      </c>
      <c r="C516" s="309"/>
      <c r="D516" s="57" t="str">
        <f t="shared" ca="1" si="67"/>
        <v/>
      </c>
      <c r="E516" s="59" t="str">
        <f t="shared" ca="1" si="68"/>
        <v/>
      </c>
      <c r="F516" s="215">
        <f ca="1">IF(LEN(B516)&gt;0,'OBRAČUNANA OSNOVNA PLAČA'!I510,"")</f>
        <v>0</v>
      </c>
      <c r="G516" s="60"/>
      <c r="H516" s="60"/>
      <c r="I516" s="60"/>
      <c r="J516" s="60"/>
      <c r="K516" s="60"/>
      <c r="L516" s="229">
        <f t="shared" si="109"/>
        <v>0</v>
      </c>
      <c r="M516" s="230">
        <f t="shared" ca="1" si="117"/>
        <v>0</v>
      </c>
      <c r="N516" s="230">
        <f t="shared" ca="1" si="118"/>
        <v>0</v>
      </c>
      <c r="O516" s="231">
        <f t="shared" ca="1" si="119"/>
        <v>0</v>
      </c>
      <c r="P516" s="232">
        <f t="shared" ca="1" si="120"/>
        <v>0</v>
      </c>
      <c r="Q516" s="233">
        <f t="shared" ca="1" si="110"/>
        <v>0</v>
      </c>
      <c r="R516" s="233">
        <f ca="1">IF(LEN(B516)&gt;0,'8'!R516-'8'!Q516,"")</f>
        <v>0</v>
      </c>
      <c r="S516" s="234"/>
      <c r="T516" s="34"/>
      <c r="U516" s="34"/>
      <c r="V516" s="34"/>
      <c r="W516" s="34"/>
      <c r="X516" s="34"/>
      <c r="Y516" s="34"/>
      <c r="Z516" s="34"/>
      <c r="AB516" s="167">
        <f>ROW()</f>
        <v>516</v>
      </c>
      <c r="AC516" s="168">
        <f t="shared" ca="1" si="69"/>
        <v>0</v>
      </c>
      <c r="AD516" s="168">
        <f t="shared" ca="1" si="70"/>
        <v>0</v>
      </c>
      <c r="AE516" s="169" t="str">
        <f t="shared" ca="1" si="111"/>
        <v>-</v>
      </c>
      <c r="AF516" s="168" t="str">
        <f t="shared" ca="1" si="112"/>
        <v>-</v>
      </c>
      <c r="AG516" s="169" t="str">
        <f t="shared" ca="1" si="113"/>
        <v>-</v>
      </c>
      <c r="AH516" s="168" t="str">
        <f t="shared" ca="1" si="114"/>
        <v>-</v>
      </c>
      <c r="AI516" s="168">
        <f t="shared" ca="1" si="115"/>
        <v>0</v>
      </c>
      <c r="AJ516" s="170">
        <f t="shared" ca="1" si="116"/>
        <v>0</v>
      </c>
      <c r="AK516" s="168">
        <f t="shared" ca="1" si="71"/>
        <v>0</v>
      </c>
      <c r="AL516" s="168">
        <f t="shared" ca="1" si="72"/>
        <v>0</v>
      </c>
    </row>
    <row r="517" spans="1:38" ht="27" customHeight="1" x14ac:dyDescent="0.2">
      <c r="A517" s="56">
        <v>502</v>
      </c>
      <c r="B517" s="309" t="str">
        <f t="shared" ca="1" si="66"/>
        <v>A502</v>
      </c>
      <c r="C517" s="309"/>
      <c r="D517" s="57" t="str">
        <f t="shared" ca="1" si="67"/>
        <v/>
      </c>
      <c r="E517" s="59" t="str">
        <f t="shared" ca="1" si="68"/>
        <v/>
      </c>
      <c r="F517" s="215">
        <f ca="1">IF(LEN(B517)&gt;0,'OBRAČUNANA OSNOVNA PLAČA'!I511,"")</f>
        <v>0</v>
      </c>
      <c r="G517" s="60"/>
      <c r="H517" s="60"/>
      <c r="I517" s="60"/>
      <c r="J517" s="60"/>
      <c r="K517" s="60"/>
      <c r="L517" s="229">
        <f t="shared" si="109"/>
        <v>0</v>
      </c>
      <c r="M517" s="230">
        <f t="shared" ca="1" si="117"/>
        <v>0</v>
      </c>
      <c r="N517" s="230">
        <f t="shared" ca="1" si="118"/>
        <v>0</v>
      </c>
      <c r="O517" s="231">
        <f t="shared" ca="1" si="119"/>
        <v>0</v>
      </c>
      <c r="P517" s="232">
        <f t="shared" ca="1" si="120"/>
        <v>0</v>
      </c>
      <c r="Q517" s="233">
        <f t="shared" ca="1" si="110"/>
        <v>0</v>
      </c>
      <c r="R517" s="233">
        <f ca="1">IF(LEN(B517)&gt;0,'8'!R517-'8'!Q517,"")</f>
        <v>0</v>
      </c>
      <c r="S517" s="234"/>
      <c r="T517" s="34"/>
      <c r="U517" s="34"/>
      <c r="V517" s="34"/>
      <c r="W517" s="34"/>
      <c r="X517" s="34"/>
      <c r="Y517" s="34"/>
      <c r="Z517" s="34"/>
      <c r="AB517" s="167">
        <f>ROW()</f>
        <v>517</v>
      </c>
      <c r="AC517" s="168">
        <f t="shared" ca="1" si="69"/>
        <v>0</v>
      </c>
      <c r="AD517" s="168">
        <f t="shared" ca="1" si="70"/>
        <v>0</v>
      </c>
      <c r="AE517" s="169" t="str">
        <f t="shared" ca="1" si="111"/>
        <v>-</v>
      </c>
      <c r="AF517" s="168" t="str">
        <f t="shared" ca="1" si="112"/>
        <v>-</v>
      </c>
      <c r="AG517" s="169" t="str">
        <f t="shared" ca="1" si="113"/>
        <v>-</v>
      </c>
      <c r="AH517" s="168" t="str">
        <f t="shared" ca="1" si="114"/>
        <v>-</v>
      </c>
      <c r="AI517" s="168">
        <f t="shared" ca="1" si="115"/>
        <v>0</v>
      </c>
      <c r="AJ517" s="170">
        <f t="shared" ca="1" si="116"/>
        <v>0</v>
      </c>
      <c r="AK517" s="168">
        <f t="shared" ca="1" si="71"/>
        <v>0</v>
      </c>
      <c r="AL517" s="168">
        <f t="shared" ca="1" si="72"/>
        <v>0</v>
      </c>
    </row>
    <row r="518" spans="1:38" ht="27" customHeight="1" x14ac:dyDescent="0.2">
      <c r="A518" s="56">
        <v>503</v>
      </c>
      <c r="B518" s="309" t="str">
        <f t="shared" ref="B518:B772" ca="1" si="121">IF(LEN(INDIRECT( "'" &amp; $AD$2 &amp; "'!B" &amp; TEXT($AB518-6,0)))&gt;0,INDIRECT( "'" &amp; $AD$2 &amp; "'!B" &amp; TEXT($AB518-6,0)),"")</f>
        <v>A503</v>
      </c>
      <c r="C518" s="309"/>
      <c r="D518" s="57" t="str">
        <f t="shared" ref="D518:D772" ca="1" si="122">IF(LEN(INDIRECT( "'" &amp; $AD$2 &amp; "'!D" &amp; TEXT($AB518-6,0)))&gt;0,INDIRECT( "'" &amp; $AD$2 &amp; "'!D" &amp; TEXT($AB518-6,0)),"")</f>
        <v/>
      </c>
      <c r="E518" s="59" t="str">
        <f t="shared" ref="E518:E772" ca="1" si="123">IF(LEN(INDIRECT( "'" &amp; $AD$2 &amp; "'!E" &amp; TEXT($AB518-6,0)))&gt;0,INDIRECT( "'" &amp; $AD$2 &amp; "'!E" &amp; TEXT($AB518-6,0)),"")</f>
        <v/>
      </c>
      <c r="F518" s="215">
        <f ca="1">IF(LEN(B518)&gt;0,'OBRAČUNANA OSNOVNA PLAČA'!I512,"")</f>
        <v>0</v>
      </c>
      <c r="G518" s="60"/>
      <c r="H518" s="60"/>
      <c r="I518" s="60"/>
      <c r="J518" s="60"/>
      <c r="K518" s="60"/>
      <c r="L518" s="229">
        <f t="shared" si="109"/>
        <v>0</v>
      </c>
      <c r="M518" s="230">
        <f t="shared" ca="1" si="117"/>
        <v>0</v>
      </c>
      <c r="N518" s="230">
        <f t="shared" ca="1" si="118"/>
        <v>0</v>
      </c>
      <c r="O518" s="231">
        <f t="shared" ca="1" si="119"/>
        <v>0</v>
      </c>
      <c r="P518" s="232">
        <f t="shared" ca="1" si="120"/>
        <v>0</v>
      </c>
      <c r="Q518" s="233">
        <f t="shared" ca="1" si="110"/>
        <v>0</v>
      </c>
      <c r="R518" s="233">
        <f ca="1">IF(LEN(B518)&gt;0,'8'!R518-'8'!Q518,"")</f>
        <v>0</v>
      </c>
      <c r="S518" s="234"/>
      <c r="T518" s="34"/>
      <c r="U518" s="34"/>
      <c r="V518" s="34"/>
      <c r="W518" s="34"/>
      <c r="X518" s="34"/>
      <c r="Y518" s="34"/>
      <c r="Z518" s="34"/>
      <c r="AB518" s="167">
        <f>ROW()</f>
        <v>518</v>
      </c>
      <c r="AC518" s="168">
        <f t="shared" ref="AC518:AC772" ca="1" si="124">IF($AO$3=1,0,INDIRECT( "'" &amp; $AO$2 &amp; "'!P" &amp; TEXT($AB518,0)))</f>
        <v>0</v>
      </c>
      <c r="AD518" s="168">
        <f t="shared" ref="AD518:AD772" ca="1" si="125">IF($AO$3=1,(INDIRECT( "'" &amp; $AD$2 &amp; "'!F" &amp; TEXT($AB518-6,0))*2/12+INDIRECT( "'" &amp; $AD$2 &amp; "'!G" &amp; TEXT($AB518-6,0))*10/12)*2,INDIRECT( "'" &amp; $AO$2 &amp; "'!Q" &amp; TEXT($AB518,0)))</f>
        <v>0</v>
      </c>
      <c r="AE518" s="169" t="str">
        <f t="shared" ca="1" si="111"/>
        <v>-</v>
      </c>
      <c r="AF518" s="168" t="str">
        <f t="shared" ca="1" si="112"/>
        <v>-</v>
      </c>
      <c r="AG518" s="169" t="str">
        <f t="shared" ca="1" si="113"/>
        <v>-</v>
      </c>
      <c r="AH518" s="168" t="str">
        <f t="shared" ca="1" si="114"/>
        <v>-</v>
      </c>
      <c r="AI518" s="168">
        <f t="shared" ca="1" si="115"/>
        <v>0</v>
      </c>
      <c r="AJ518" s="170">
        <f t="shared" ca="1" si="116"/>
        <v>0</v>
      </c>
      <c r="AK518" s="168">
        <f t="shared" ref="AK518:AK772" ca="1" si="12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518" s="168">
        <f t="shared" ref="AL518:AL772" ca="1" si="12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519" spans="1:38" ht="27" customHeight="1" x14ac:dyDescent="0.2">
      <c r="A519" s="56">
        <v>504</v>
      </c>
      <c r="B519" s="309" t="str">
        <f t="shared" ca="1" si="121"/>
        <v>A504</v>
      </c>
      <c r="C519" s="309"/>
      <c r="D519" s="57" t="str">
        <f t="shared" ca="1" si="122"/>
        <v/>
      </c>
      <c r="E519" s="59" t="str">
        <f t="shared" ca="1" si="123"/>
        <v/>
      </c>
      <c r="F519" s="215">
        <f ca="1">IF(LEN(B519)&gt;0,'OBRAČUNANA OSNOVNA PLAČA'!I513,"")</f>
        <v>0</v>
      </c>
      <c r="G519" s="60"/>
      <c r="H519" s="60"/>
      <c r="I519" s="60"/>
      <c r="J519" s="60"/>
      <c r="K519" s="60"/>
      <c r="L519" s="229">
        <f t="shared" si="109"/>
        <v>0</v>
      </c>
      <c r="M519" s="230">
        <f t="shared" ca="1" si="117"/>
        <v>0</v>
      </c>
      <c r="N519" s="230">
        <f t="shared" ca="1" si="118"/>
        <v>0</v>
      </c>
      <c r="O519" s="231">
        <f t="shared" ca="1" si="119"/>
        <v>0</v>
      </c>
      <c r="P519" s="232">
        <f t="shared" ca="1" si="120"/>
        <v>0</v>
      </c>
      <c r="Q519" s="233">
        <f t="shared" ca="1" si="110"/>
        <v>0</v>
      </c>
      <c r="R519" s="233">
        <f ca="1">IF(LEN(B519)&gt;0,'8'!R519-'8'!Q519,"")</f>
        <v>0</v>
      </c>
      <c r="S519" s="234"/>
      <c r="T519" s="34"/>
      <c r="U519" s="34"/>
      <c r="V519" s="34"/>
      <c r="W519" s="34"/>
      <c r="X519" s="34"/>
      <c r="Y519" s="34"/>
      <c r="Z519" s="34"/>
      <c r="AB519" s="167">
        <f>ROW()</f>
        <v>519</v>
      </c>
      <c r="AC519" s="168">
        <f t="shared" ca="1" si="124"/>
        <v>0</v>
      </c>
      <c r="AD519" s="168">
        <f t="shared" ca="1" si="125"/>
        <v>0</v>
      </c>
      <c r="AE519" s="169" t="str">
        <f t="shared" ca="1" si="111"/>
        <v>-</v>
      </c>
      <c r="AF519" s="168" t="str">
        <f t="shared" ca="1" si="112"/>
        <v>-</v>
      </c>
      <c r="AG519" s="169" t="str">
        <f t="shared" ca="1" si="113"/>
        <v>-</v>
      </c>
      <c r="AH519" s="168" t="str">
        <f t="shared" ca="1" si="114"/>
        <v>-</v>
      </c>
      <c r="AI519" s="168">
        <f t="shared" ca="1" si="115"/>
        <v>0</v>
      </c>
      <c r="AJ519" s="170">
        <f t="shared" ca="1" si="116"/>
        <v>0</v>
      </c>
      <c r="AK519" s="168">
        <f t="shared" ca="1" si="126"/>
        <v>0</v>
      </c>
      <c r="AL519" s="168">
        <f t="shared" ca="1" si="127"/>
        <v>0</v>
      </c>
    </row>
    <row r="520" spans="1:38" ht="27" customHeight="1" x14ac:dyDescent="0.2">
      <c r="A520" s="56">
        <v>505</v>
      </c>
      <c r="B520" s="309" t="str">
        <f t="shared" ca="1" si="121"/>
        <v>A505</v>
      </c>
      <c r="C520" s="309"/>
      <c r="D520" s="57" t="str">
        <f t="shared" ca="1" si="122"/>
        <v/>
      </c>
      <c r="E520" s="59" t="str">
        <f t="shared" ca="1" si="123"/>
        <v/>
      </c>
      <c r="F520" s="215">
        <f ca="1">IF(LEN(B520)&gt;0,'OBRAČUNANA OSNOVNA PLAČA'!I514,"")</f>
        <v>0</v>
      </c>
      <c r="G520" s="60"/>
      <c r="H520" s="60"/>
      <c r="I520" s="60"/>
      <c r="J520" s="60"/>
      <c r="K520" s="60"/>
      <c r="L520" s="229">
        <f t="shared" si="109"/>
        <v>0</v>
      </c>
      <c r="M520" s="230">
        <f t="shared" ca="1" si="117"/>
        <v>0</v>
      </c>
      <c r="N520" s="230">
        <f t="shared" ca="1" si="118"/>
        <v>0</v>
      </c>
      <c r="O520" s="231">
        <f t="shared" ca="1" si="119"/>
        <v>0</v>
      </c>
      <c r="P520" s="232">
        <f t="shared" ca="1" si="120"/>
        <v>0</v>
      </c>
      <c r="Q520" s="233">
        <f t="shared" ca="1" si="110"/>
        <v>0</v>
      </c>
      <c r="R520" s="233">
        <f ca="1">IF(LEN(B520)&gt;0,'8'!R520-'8'!Q520,"")</f>
        <v>0</v>
      </c>
      <c r="S520" s="234"/>
      <c r="T520" s="34"/>
      <c r="U520" s="34"/>
      <c r="V520" s="34"/>
      <c r="W520" s="34"/>
      <c r="X520" s="34"/>
      <c r="Y520" s="34"/>
      <c r="Z520" s="34"/>
      <c r="AB520" s="167">
        <f>ROW()</f>
        <v>520</v>
      </c>
      <c r="AC520" s="168">
        <f t="shared" ca="1" si="124"/>
        <v>0</v>
      </c>
      <c r="AD520" s="168">
        <f t="shared" ca="1" si="125"/>
        <v>0</v>
      </c>
      <c r="AE520" s="169" t="str">
        <f t="shared" ca="1" si="111"/>
        <v>-</v>
      </c>
      <c r="AF520" s="168" t="str">
        <f t="shared" ca="1" si="112"/>
        <v>-</v>
      </c>
      <c r="AG520" s="169" t="str">
        <f t="shared" ca="1" si="113"/>
        <v>-</v>
      </c>
      <c r="AH520" s="168" t="str">
        <f t="shared" ca="1" si="114"/>
        <v>-</v>
      </c>
      <c r="AI520" s="168">
        <f t="shared" ca="1" si="115"/>
        <v>0</v>
      </c>
      <c r="AJ520" s="170">
        <f t="shared" ca="1" si="116"/>
        <v>0</v>
      </c>
      <c r="AK520" s="168">
        <f t="shared" ca="1" si="126"/>
        <v>0</v>
      </c>
      <c r="AL520" s="168">
        <f t="shared" ca="1" si="127"/>
        <v>0</v>
      </c>
    </row>
    <row r="521" spans="1:38" ht="27" customHeight="1" x14ac:dyDescent="0.2">
      <c r="A521" s="56">
        <v>506</v>
      </c>
      <c r="B521" s="309" t="str">
        <f t="shared" ca="1" si="121"/>
        <v>A506</v>
      </c>
      <c r="C521" s="309"/>
      <c r="D521" s="57" t="str">
        <f t="shared" ca="1" si="122"/>
        <v/>
      </c>
      <c r="E521" s="59" t="str">
        <f t="shared" ca="1" si="123"/>
        <v/>
      </c>
      <c r="F521" s="215">
        <f ca="1">IF(LEN(B521)&gt;0,'OBRAČUNANA OSNOVNA PLAČA'!I515,"")</f>
        <v>0</v>
      </c>
      <c r="G521" s="60"/>
      <c r="H521" s="60"/>
      <c r="I521" s="60"/>
      <c r="J521" s="60"/>
      <c r="K521" s="60"/>
      <c r="L521" s="229">
        <f t="shared" si="109"/>
        <v>0</v>
      </c>
      <c r="M521" s="230">
        <f t="shared" ca="1" si="117"/>
        <v>0</v>
      </c>
      <c r="N521" s="230">
        <f t="shared" ca="1" si="118"/>
        <v>0</v>
      </c>
      <c r="O521" s="231">
        <f t="shared" ca="1" si="119"/>
        <v>0</v>
      </c>
      <c r="P521" s="232">
        <f t="shared" ca="1" si="120"/>
        <v>0</v>
      </c>
      <c r="Q521" s="233">
        <f t="shared" ca="1" si="110"/>
        <v>0</v>
      </c>
      <c r="R521" s="233">
        <f ca="1">IF(LEN(B521)&gt;0,'8'!R521-'8'!Q521,"")</f>
        <v>0</v>
      </c>
      <c r="S521" s="234"/>
      <c r="T521" s="34"/>
      <c r="U521" s="34"/>
      <c r="V521" s="34"/>
      <c r="W521" s="34"/>
      <c r="X521" s="34"/>
      <c r="Y521" s="34"/>
      <c r="Z521" s="34"/>
      <c r="AB521" s="167">
        <f>ROW()</f>
        <v>521</v>
      </c>
      <c r="AC521" s="168">
        <f t="shared" ca="1" si="124"/>
        <v>0</v>
      </c>
      <c r="AD521" s="168">
        <f t="shared" ca="1" si="125"/>
        <v>0</v>
      </c>
      <c r="AE521" s="169" t="str">
        <f t="shared" ca="1" si="111"/>
        <v>-</v>
      </c>
      <c r="AF521" s="168" t="str">
        <f t="shared" ca="1" si="112"/>
        <v>-</v>
      </c>
      <c r="AG521" s="169" t="str">
        <f t="shared" ca="1" si="113"/>
        <v>-</v>
      </c>
      <c r="AH521" s="168" t="str">
        <f t="shared" ca="1" si="114"/>
        <v>-</v>
      </c>
      <c r="AI521" s="168">
        <f t="shared" ca="1" si="115"/>
        <v>0</v>
      </c>
      <c r="AJ521" s="170">
        <f t="shared" ca="1" si="116"/>
        <v>0</v>
      </c>
      <c r="AK521" s="168">
        <f t="shared" ca="1" si="126"/>
        <v>0</v>
      </c>
      <c r="AL521" s="168">
        <f t="shared" ca="1" si="127"/>
        <v>0</v>
      </c>
    </row>
    <row r="522" spans="1:38" ht="27" customHeight="1" x14ac:dyDescent="0.2">
      <c r="A522" s="56">
        <v>507</v>
      </c>
      <c r="B522" s="309" t="str">
        <f t="shared" ca="1" si="121"/>
        <v>A507</v>
      </c>
      <c r="C522" s="309"/>
      <c r="D522" s="57" t="str">
        <f t="shared" ca="1" si="122"/>
        <v/>
      </c>
      <c r="E522" s="59" t="str">
        <f t="shared" ca="1" si="123"/>
        <v/>
      </c>
      <c r="F522" s="215">
        <f ca="1">IF(LEN(B522)&gt;0,'OBRAČUNANA OSNOVNA PLAČA'!I516,"")</f>
        <v>0</v>
      </c>
      <c r="G522" s="60"/>
      <c r="H522" s="60"/>
      <c r="I522" s="60"/>
      <c r="J522" s="60"/>
      <c r="K522" s="60"/>
      <c r="L522" s="229">
        <f t="shared" si="109"/>
        <v>0</v>
      </c>
      <c r="M522" s="230">
        <f t="shared" ca="1" si="117"/>
        <v>0</v>
      </c>
      <c r="N522" s="230">
        <f t="shared" ca="1" si="118"/>
        <v>0</v>
      </c>
      <c r="O522" s="231">
        <f t="shared" ca="1" si="119"/>
        <v>0</v>
      </c>
      <c r="P522" s="232">
        <f t="shared" ca="1" si="120"/>
        <v>0</v>
      </c>
      <c r="Q522" s="233">
        <f t="shared" ca="1" si="110"/>
        <v>0</v>
      </c>
      <c r="R522" s="233">
        <f ca="1">IF(LEN(B522)&gt;0,'8'!R522-'8'!Q522,"")</f>
        <v>0</v>
      </c>
      <c r="S522" s="234"/>
      <c r="T522" s="34"/>
      <c r="U522" s="34"/>
      <c r="V522" s="34"/>
      <c r="W522" s="34"/>
      <c r="X522" s="34"/>
      <c r="Y522" s="34"/>
      <c r="Z522" s="34"/>
      <c r="AB522" s="167">
        <f>ROW()</f>
        <v>522</v>
      </c>
      <c r="AC522" s="168">
        <f t="shared" ca="1" si="124"/>
        <v>0</v>
      </c>
      <c r="AD522" s="168">
        <f t="shared" ca="1" si="125"/>
        <v>0</v>
      </c>
      <c r="AE522" s="169" t="str">
        <f t="shared" ca="1" si="111"/>
        <v>-</v>
      </c>
      <c r="AF522" s="168" t="str">
        <f t="shared" ca="1" si="112"/>
        <v>-</v>
      </c>
      <c r="AG522" s="169" t="str">
        <f t="shared" ca="1" si="113"/>
        <v>-</v>
      </c>
      <c r="AH522" s="168" t="str">
        <f t="shared" ca="1" si="114"/>
        <v>-</v>
      </c>
      <c r="AI522" s="168">
        <f t="shared" ca="1" si="115"/>
        <v>0</v>
      </c>
      <c r="AJ522" s="170">
        <f t="shared" ca="1" si="116"/>
        <v>0</v>
      </c>
      <c r="AK522" s="168">
        <f t="shared" ca="1" si="126"/>
        <v>0</v>
      </c>
      <c r="AL522" s="168">
        <f t="shared" ca="1" si="127"/>
        <v>0</v>
      </c>
    </row>
    <row r="523" spans="1:38" ht="27" customHeight="1" x14ac:dyDescent="0.2">
      <c r="A523" s="56">
        <v>508</v>
      </c>
      <c r="B523" s="309" t="str">
        <f t="shared" ca="1" si="121"/>
        <v>A508</v>
      </c>
      <c r="C523" s="309"/>
      <c r="D523" s="57" t="str">
        <f t="shared" ca="1" si="122"/>
        <v/>
      </c>
      <c r="E523" s="59" t="str">
        <f t="shared" ca="1" si="123"/>
        <v/>
      </c>
      <c r="F523" s="215">
        <f ca="1">IF(LEN(B523)&gt;0,'OBRAČUNANA OSNOVNA PLAČA'!I517,"")</f>
        <v>0</v>
      </c>
      <c r="G523" s="60"/>
      <c r="H523" s="60"/>
      <c r="I523" s="60"/>
      <c r="J523" s="60"/>
      <c r="K523" s="60"/>
      <c r="L523" s="229">
        <f t="shared" si="109"/>
        <v>0</v>
      </c>
      <c r="M523" s="230">
        <f t="shared" ca="1" si="117"/>
        <v>0</v>
      </c>
      <c r="N523" s="230">
        <f t="shared" ca="1" si="118"/>
        <v>0</v>
      </c>
      <c r="O523" s="231">
        <f t="shared" ca="1" si="119"/>
        <v>0</v>
      </c>
      <c r="P523" s="232">
        <f t="shared" ca="1" si="120"/>
        <v>0</v>
      </c>
      <c r="Q523" s="233">
        <f t="shared" ca="1" si="110"/>
        <v>0</v>
      </c>
      <c r="R523" s="233">
        <f ca="1">IF(LEN(B523)&gt;0,'8'!R523-'8'!Q523,"")</f>
        <v>0</v>
      </c>
      <c r="S523" s="234"/>
      <c r="T523" s="34"/>
      <c r="U523" s="34"/>
      <c r="V523" s="34"/>
      <c r="W523" s="34"/>
      <c r="X523" s="34"/>
      <c r="Y523" s="34"/>
      <c r="Z523" s="34"/>
      <c r="AB523" s="167">
        <f>ROW()</f>
        <v>523</v>
      </c>
      <c r="AC523" s="168">
        <f t="shared" ca="1" si="124"/>
        <v>0</v>
      </c>
      <c r="AD523" s="168">
        <f t="shared" ca="1" si="125"/>
        <v>0</v>
      </c>
      <c r="AE523" s="169" t="str">
        <f t="shared" ca="1" si="111"/>
        <v>-</v>
      </c>
      <c r="AF523" s="168" t="str">
        <f t="shared" ca="1" si="112"/>
        <v>-</v>
      </c>
      <c r="AG523" s="169" t="str">
        <f t="shared" ca="1" si="113"/>
        <v>-</v>
      </c>
      <c r="AH523" s="168" t="str">
        <f t="shared" ca="1" si="114"/>
        <v>-</v>
      </c>
      <c r="AI523" s="168">
        <f t="shared" ca="1" si="115"/>
        <v>0</v>
      </c>
      <c r="AJ523" s="170">
        <f t="shared" ca="1" si="116"/>
        <v>0</v>
      </c>
      <c r="AK523" s="168">
        <f t="shared" ca="1" si="126"/>
        <v>0</v>
      </c>
      <c r="AL523" s="168">
        <f t="shared" ca="1" si="127"/>
        <v>0</v>
      </c>
    </row>
    <row r="524" spans="1:38" ht="27" customHeight="1" x14ac:dyDescent="0.2">
      <c r="A524" s="56">
        <v>509</v>
      </c>
      <c r="B524" s="309" t="str">
        <f t="shared" ca="1" si="121"/>
        <v>A509</v>
      </c>
      <c r="C524" s="309"/>
      <c r="D524" s="57" t="str">
        <f t="shared" ca="1" si="122"/>
        <v/>
      </c>
      <c r="E524" s="59" t="str">
        <f t="shared" ca="1" si="123"/>
        <v/>
      </c>
      <c r="F524" s="215">
        <f ca="1">IF(LEN(B524)&gt;0,'OBRAČUNANA OSNOVNA PLAČA'!I518,"")</f>
        <v>0</v>
      </c>
      <c r="G524" s="60"/>
      <c r="H524" s="60"/>
      <c r="I524" s="60"/>
      <c r="J524" s="60"/>
      <c r="K524" s="60"/>
      <c r="L524" s="229">
        <f t="shared" si="109"/>
        <v>0</v>
      </c>
      <c r="M524" s="230">
        <f t="shared" ca="1" si="117"/>
        <v>0</v>
      </c>
      <c r="N524" s="230">
        <f t="shared" ca="1" si="118"/>
        <v>0</v>
      </c>
      <c r="O524" s="231">
        <f t="shared" ca="1" si="119"/>
        <v>0</v>
      </c>
      <c r="P524" s="232">
        <f t="shared" ca="1" si="120"/>
        <v>0</v>
      </c>
      <c r="Q524" s="233">
        <f t="shared" ca="1" si="110"/>
        <v>0</v>
      </c>
      <c r="R524" s="233">
        <f ca="1">IF(LEN(B524)&gt;0,'8'!R524-'8'!Q524,"")</f>
        <v>0</v>
      </c>
      <c r="S524" s="234"/>
      <c r="T524" s="34"/>
      <c r="U524" s="34"/>
      <c r="V524" s="34"/>
      <c r="W524" s="34"/>
      <c r="X524" s="34"/>
      <c r="Y524" s="34"/>
      <c r="Z524" s="34"/>
      <c r="AB524" s="167">
        <f>ROW()</f>
        <v>524</v>
      </c>
      <c r="AC524" s="168">
        <f t="shared" ca="1" si="124"/>
        <v>0</v>
      </c>
      <c r="AD524" s="168">
        <f t="shared" ca="1" si="125"/>
        <v>0</v>
      </c>
      <c r="AE524" s="169" t="str">
        <f t="shared" ca="1" si="111"/>
        <v>-</v>
      </c>
      <c r="AF524" s="168" t="str">
        <f t="shared" ca="1" si="112"/>
        <v>-</v>
      </c>
      <c r="AG524" s="169" t="str">
        <f t="shared" ca="1" si="113"/>
        <v>-</v>
      </c>
      <c r="AH524" s="168" t="str">
        <f t="shared" ca="1" si="114"/>
        <v>-</v>
      </c>
      <c r="AI524" s="168">
        <f t="shared" ca="1" si="115"/>
        <v>0</v>
      </c>
      <c r="AJ524" s="170">
        <f t="shared" ca="1" si="116"/>
        <v>0</v>
      </c>
      <c r="AK524" s="168">
        <f t="shared" ca="1" si="126"/>
        <v>0</v>
      </c>
      <c r="AL524" s="168">
        <f t="shared" ca="1" si="127"/>
        <v>0</v>
      </c>
    </row>
    <row r="525" spans="1:38" ht="27" customHeight="1" x14ac:dyDescent="0.2">
      <c r="A525" s="56">
        <v>510</v>
      </c>
      <c r="B525" s="309" t="str">
        <f t="shared" ca="1" si="121"/>
        <v>A510</v>
      </c>
      <c r="C525" s="309"/>
      <c r="D525" s="57" t="str">
        <f t="shared" ca="1" si="122"/>
        <v/>
      </c>
      <c r="E525" s="59" t="str">
        <f t="shared" ca="1" si="123"/>
        <v/>
      </c>
      <c r="F525" s="215">
        <f ca="1">IF(LEN(B525)&gt;0,'OBRAČUNANA OSNOVNA PLAČA'!I519,"")</f>
        <v>0</v>
      </c>
      <c r="G525" s="60"/>
      <c r="H525" s="60"/>
      <c r="I525" s="60"/>
      <c r="J525" s="60"/>
      <c r="K525" s="60"/>
      <c r="L525" s="229">
        <f t="shared" si="109"/>
        <v>0</v>
      </c>
      <c r="M525" s="230">
        <f t="shared" ca="1" si="117"/>
        <v>0</v>
      </c>
      <c r="N525" s="230">
        <f t="shared" ca="1" si="118"/>
        <v>0</v>
      </c>
      <c r="O525" s="231">
        <f t="shared" ca="1" si="119"/>
        <v>0</v>
      </c>
      <c r="P525" s="232">
        <f t="shared" ca="1" si="120"/>
        <v>0</v>
      </c>
      <c r="Q525" s="233">
        <f t="shared" ca="1" si="110"/>
        <v>0</v>
      </c>
      <c r="R525" s="233">
        <f ca="1">IF(LEN(B525)&gt;0,'8'!R525-'8'!Q525,"")</f>
        <v>0</v>
      </c>
      <c r="S525" s="234"/>
      <c r="T525" s="34"/>
      <c r="U525" s="34"/>
      <c r="V525" s="34"/>
      <c r="W525" s="34"/>
      <c r="X525" s="34"/>
      <c r="Y525" s="34"/>
      <c r="Z525" s="34"/>
      <c r="AB525" s="167">
        <f>ROW()</f>
        <v>525</v>
      </c>
      <c r="AC525" s="168">
        <f t="shared" ca="1" si="124"/>
        <v>0</v>
      </c>
      <c r="AD525" s="168">
        <f t="shared" ca="1" si="125"/>
        <v>0</v>
      </c>
      <c r="AE525" s="169" t="str">
        <f t="shared" ca="1" si="111"/>
        <v>-</v>
      </c>
      <c r="AF525" s="168" t="str">
        <f t="shared" ca="1" si="112"/>
        <v>-</v>
      </c>
      <c r="AG525" s="169" t="str">
        <f t="shared" ca="1" si="113"/>
        <v>-</v>
      </c>
      <c r="AH525" s="168" t="str">
        <f t="shared" ca="1" si="114"/>
        <v>-</v>
      </c>
      <c r="AI525" s="168">
        <f t="shared" ca="1" si="115"/>
        <v>0</v>
      </c>
      <c r="AJ525" s="170">
        <f t="shared" ca="1" si="116"/>
        <v>0</v>
      </c>
      <c r="AK525" s="168">
        <f t="shared" ca="1" si="126"/>
        <v>0</v>
      </c>
      <c r="AL525" s="168">
        <f t="shared" ca="1" si="127"/>
        <v>0</v>
      </c>
    </row>
    <row r="526" spans="1:38" ht="27" customHeight="1" x14ac:dyDescent="0.2">
      <c r="A526" s="56">
        <v>511</v>
      </c>
      <c r="B526" s="309" t="str">
        <f t="shared" ca="1" si="121"/>
        <v>A511</v>
      </c>
      <c r="C526" s="309"/>
      <c r="D526" s="57" t="str">
        <f t="shared" ca="1" si="122"/>
        <v/>
      </c>
      <c r="E526" s="59" t="str">
        <f t="shared" ca="1" si="123"/>
        <v/>
      </c>
      <c r="F526" s="215">
        <f ca="1">IF(LEN(B526)&gt;0,'OBRAČUNANA OSNOVNA PLAČA'!I520,"")</f>
        <v>0</v>
      </c>
      <c r="G526" s="60"/>
      <c r="H526" s="60"/>
      <c r="I526" s="60"/>
      <c r="J526" s="60"/>
      <c r="K526" s="60"/>
      <c r="L526" s="229">
        <f t="shared" si="109"/>
        <v>0</v>
      </c>
      <c r="M526" s="230">
        <f t="shared" ca="1" si="117"/>
        <v>0</v>
      </c>
      <c r="N526" s="230">
        <f t="shared" ca="1" si="118"/>
        <v>0</v>
      </c>
      <c r="O526" s="231">
        <f t="shared" ca="1" si="119"/>
        <v>0</v>
      </c>
      <c r="P526" s="232">
        <f t="shared" ca="1" si="120"/>
        <v>0</v>
      </c>
      <c r="Q526" s="233">
        <f t="shared" ca="1" si="110"/>
        <v>0</v>
      </c>
      <c r="R526" s="233">
        <f ca="1">IF(LEN(B526)&gt;0,'8'!R526-'8'!Q526,"")</f>
        <v>0</v>
      </c>
      <c r="S526" s="234"/>
      <c r="T526" s="34"/>
      <c r="U526" s="34"/>
      <c r="V526" s="34"/>
      <c r="W526" s="34"/>
      <c r="X526" s="34"/>
      <c r="Y526" s="34"/>
      <c r="Z526" s="34"/>
      <c r="AB526" s="167">
        <f>ROW()</f>
        <v>526</v>
      </c>
      <c r="AC526" s="168">
        <f t="shared" ca="1" si="124"/>
        <v>0</v>
      </c>
      <c r="AD526" s="168">
        <f t="shared" ca="1" si="125"/>
        <v>0</v>
      </c>
      <c r="AE526" s="169" t="str">
        <f t="shared" ca="1" si="111"/>
        <v>-</v>
      </c>
      <c r="AF526" s="168" t="str">
        <f t="shared" ca="1" si="112"/>
        <v>-</v>
      </c>
      <c r="AG526" s="169" t="str">
        <f t="shared" ca="1" si="113"/>
        <v>-</v>
      </c>
      <c r="AH526" s="168" t="str">
        <f t="shared" ca="1" si="114"/>
        <v>-</v>
      </c>
      <c r="AI526" s="168">
        <f t="shared" ca="1" si="115"/>
        <v>0</v>
      </c>
      <c r="AJ526" s="170">
        <f t="shared" ca="1" si="116"/>
        <v>0</v>
      </c>
      <c r="AK526" s="168">
        <f t="shared" ca="1" si="126"/>
        <v>0</v>
      </c>
      <c r="AL526" s="168">
        <f t="shared" ca="1" si="127"/>
        <v>0</v>
      </c>
    </row>
    <row r="527" spans="1:38" ht="27" customHeight="1" x14ac:dyDescent="0.2">
      <c r="A527" s="56">
        <v>512</v>
      </c>
      <c r="B527" s="309" t="str">
        <f t="shared" ca="1" si="121"/>
        <v>A512</v>
      </c>
      <c r="C527" s="309"/>
      <c r="D527" s="57" t="str">
        <f t="shared" ca="1" si="122"/>
        <v/>
      </c>
      <c r="E527" s="59" t="str">
        <f t="shared" ca="1" si="123"/>
        <v/>
      </c>
      <c r="F527" s="215">
        <f ca="1">IF(LEN(B527)&gt;0,'OBRAČUNANA OSNOVNA PLAČA'!I521,"")</f>
        <v>0</v>
      </c>
      <c r="G527" s="60"/>
      <c r="H527" s="60"/>
      <c r="I527" s="60"/>
      <c r="J527" s="60"/>
      <c r="K527" s="60"/>
      <c r="L527" s="229">
        <f t="shared" si="109"/>
        <v>0</v>
      </c>
      <c r="M527" s="230">
        <f t="shared" ca="1" si="117"/>
        <v>0</v>
      </c>
      <c r="N527" s="230">
        <f t="shared" ca="1" si="118"/>
        <v>0</v>
      </c>
      <c r="O527" s="231">
        <f t="shared" ca="1" si="119"/>
        <v>0</v>
      </c>
      <c r="P527" s="232">
        <f t="shared" ca="1" si="120"/>
        <v>0</v>
      </c>
      <c r="Q527" s="233">
        <f t="shared" ca="1" si="110"/>
        <v>0</v>
      </c>
      <c r="R527" s="233">
        <f ca="1">IF(LEN(B527)&gt;0,'8'!R527-'8'!Q527,"")</f>
        <v>0</v>
      </c>
      <c r="S527" s="234"/>
      <c r="T527" s="34"/>
      <c r="U527" s="34"/>
      <c r="V527" s="34"/>
      <c r="W527" s="34"/>
      <c r="X527" s="34"/>
      <c r="Y527" s="34"/>
      <c r="Z527" s="34"/>
      <c r="AB527" s="167">
        <f>ROW()</f>
        <v>527</v>
      </c>
      <c r="AC527" s="168">
        <f t="shared" ca="1" si="124"/>
        <v>0</v>
      </c>
      <c r="AD527" s="168">
        <f t="shared" ca="1" si="125"/>
        <v>0</v>
      </c>
      <c r="AE527" s="169" t="str">
        <f t="shared" ca="1" si="111"/>
        <v>-</v>
      </c>
      <c r="AF527" s="168" t="str">
        <f t="shared" ca="1" si="112"/>
        <v>-</v>
      </c>
      <c r="AG527" s="169" t="str">
        <f t="shared" ca="1" si="113"/>
        <v>-</v>
      </c>
      <c r="AH527" s="168" t="str">
        <f t="shared" ca="1" si="114"/>
        <v>-</v>
      </c>
      <c r="AI527" s="168">
        <f t="shared" ca="1" si="115"/>
        <v>0</v>
      </c>
      <c r="AJ527" s="170">
        <f t="shared" ca="1" si="116"/>
        <v>0</v>
      </c>
      <c r="AK527" s="168">
        <f t="shared" ca="1" si="126"/>
        <v>0</v>
      </c>
      <c r="AL527" s="168">
        <f t="shared" ca="1" si="127"/>
        <v>0</v>
      </c>
    </row>
    <row r="528" spans="1:38" ht="27" customHeight="1" x14ac:dyDescent="0.2">
      <c r="A528" s="56">
        <v>513</v>
      </c>
      <c r="B528" s="309" t="str">
        <f t="shared" ca="1" si="121"/>
        <v>A513</v>
      </c>
      <c r="C528" s="309"/>
      <c r="D528" s="57" t="str">
        <f t="shared" ca="1" si="122"/>
        <v/>
      </c>
      <c r="E528" s="59" t="str">
        <f t="shared" ca="1" si="123"/>
        <v/>
      </c>
      <c r="F528" s="215">
        <f ca="1">IF(LEN(B528)&gt;0,'OBRAČUNANA OSNOVNA PLAČA'!I522,"")</f>
        <v>0</v>
      </c>
      <c r="G528" s="60"/>
      <c r="H528" s="60"/>
      <c r="I528" s="60"/>
      <c r="J528" s="60"/>
      <c r="K528" s="60"/>
      <c r="L528" s="229">
        <f t="shared" ref="L528:L591" si="128">+G528+H528+I528+J528+K528</f>
        <v>0</v>
      </c>
      <c r="M528" s="230">
        <f t="shared" ca="1" si="117"/>
        <v>0</v>
      </c>
      <c r="N528" s="230">
        <f t="shared" ca="1" si="118"/>
        <v>0</v>
      </c>
      <c r="O528" s="231">
        <f t="shared" ca="1" si="119"/>
        <v>0</v>
      </c>
      <c r="P528" s="232">
        <f t="shared" ca="1" si="120"/>
        <v>0</v>
      </c>
      <c r="Q528" s="233">
        <f t="shared" ref="Q528:Q591" ca="1" si="129">MIN(P528,R528)</f>
        <v>0</v>
      </c>
      <c r="R528" s="233">
        <f ca="1">IF(LEN(B528)&gt;0,'8'!R528-'8'!Q528,"")</f>
        <v>0</v>
      </c>
      <c r="S528" s="234"/>
      <c r="T528" s="34"/>
      <c r="U528" s="34"/>
      <c r="V528" s="34"/>
      <c r="W528" s="34"/>
      <c r="X528" s="34"/>
      <c r="Y528" s="34"/>
      <c r="Z528" s="34"/>
      <c r="AB528" s="167">
        <f>ROW()</f>
        <v>528</v>
      </c>
      <c r="AC528" s="168">
        <f t="shared" ca="1" si="124"/>
        <v>0</v>
      </c>
      <c r="AD528" s="168">
        <f t="shared" ca="1" si="125"/>
        <v>0</v>
      </c>
      <c r="AE528" s="169" t="str">
        <f t="shared" ref="AE528:AE591" ca="1" si="130">IF(AC528&gt;=AD528,"-",$L528/(5*MAX($M$1021:$M$1022)))</f>
        <v>-</v>
      </c>
      <c r="AF528" s="168" t="str">
        <f t="shared" ref="AF528:AF591" ca="1" si="131">IF(AC528&gt;=AD528,"-",$L528/(5*MAX($M$1021:$M$1022))*AK528)</f>
        <v>-</v>
      </c>
      <c r="AG528" s="169" t="str">
        <f t="shared" ref="AG528:AG591" ca="1" si="132">IF(AE528="-","-",AE528*$AF$1017)</f>
        <v>-</v>
      </c>
      <c r="AH528" s="168" t="str">
        <f t="shared" ref="AH528:AH591" ca="1" si="133">IF(AF528="-","-",AF528*$AF$1017)</f>
        <v>-</v>
      </c>
      <c r="AI528" s="168">
        <f t="shared" ref="AI528:AI591" ca="1" si="134">IF(AG528="-",0,MIN(AH528,R528))</f>
        <v>0</v>
      </c>
      <c r="AJ528" s="170">
        <f t="shared" ref="AJ528:AJ591" ca="1" si="135">+AD528-AC528</f>
        <v>0</v>
      </c>
      <c r="AK528" s="168">
        <f t="shared" ca="1" si="126"/>
        <v>0</v>
      </c>
      <c r="AL528" s="168">
        <f t="shared" ca="1" si="127"/>
        <v>0</v>
      </c>
    </row>
    <row r="529" spans="1:38" ht="27" customHeight="1" x14ac:dyDescent="0.2">
      <c r="A529" s="56">
        <v>514</v>
      </c>
      <c r="B529" s="309" t="str">
        <f t="shared" ca="1" si="121"/>
        <v>A514</v>
      </c>
      <c r="C529" s="309"/>
      <c r="D529" s="57" t="str">
        <f t="shared" ca="1" si="122"/>
        <v/>
      </c>
      <c r="E529" s="59" t="str">
        <f t="shared" ca="1" si="123"/>
        <v/>
      </c>
      <c r="F529" s="215">
        <f ca="1">IF(LEN(B529)&gt;0,'OBRAČUNANA OSNOVNA PLAČA'!I523,"")</f>
        <v>0</v>
      </c>
      <c r="G529" s="60"/>
      <c r="H529" s="60"/>
      <c r="I529" s="60"/>
      <c r="J529" s="60"/>
      <c r="K529" s="60"/>
      <c r="L529" s="229">
        <f t="shared" si="128"/>
        <v>0</v>
      </c>
      <c r="M529" s="230">
        <f t="shared" ref="M529:M592" ca="1" si="136">IF(LEN(B529)&gt;0,L529/5,"")</f>
        <v>0</v>
      </c>
      <c r="N529" s="230">
        <f t="shared" ref="N529:N592" ca="1" si="137">IF(LEN(B529)&gt;0,F529*M529,"")</f>
        <v>0</v>
      </c>
      <c r="O529" s="231">
        <f t="shared" ref="O529:O592" ca="1" si="138">IF(LEN(B529)&gt;0,M529*$P$1017,"")</f>
        <v>0</v>
      </c>
      <c r="P529" s="232">
        <f t="shared" ref="P529:P592" ca="1" si="139">IF(LEN(B529)&gt;0,F529*O529,"")</f>
        <v>0</v>
      </c>
      <c r="Q529" s="233">
        <f t="shared" ca="1" si="129"/>
        <v>0</v>
      </c>
      <c r="R529" s="233">
        <f ca="1">IF(LEN(B529)&gt;0,'8'!R529-'8'!Q529,"")</f>
        <v>0</v>
      </c>
      <c r="S529" s="234"/>
      <c r="T529" s="34"/>
      <c r="U529" s="34"/>
      <c r="V529" s="34"/>
      <c r="W529" s="34"/>
      <c r="X529" s="34"/>
      <c r="Y529" s="34"/>
      <c r="Z529" s="34"/>
      <c r="AB529" s="167">
        <f>ROW()</f>
        <v>529</v>
      </c>
      <c r="AC529" s="168">
        <f t="shared" ca="1" si="124"/>
        <v>0</v>
      </c>
      <c r="AD529" s="168">
        <f t="shared" ca="1" si="125"/>
        <v>0</v>
      </c>
      <c r="AE529" s="169" t="str">
        <f t="shared" ca="1" si="130"/>
        <v>-</v>
      </c>
      <c r="AF529" s="168" t="str">
        <f t="shared" ca="1" si="131"/>
        <v>-</v>
      </c>
      <c r="AG529" s="169" t="str">
        <f t="shared" ca="1" si="132"/>
        <v>-</v>
      </c>
      <c r="AH529" s="168" t="str">
        <f t="shared" ca="1" si="133"/>
        <v>-</v>
      </c>
      <c r="AI529" s="168">
        <f t="shared" ca="1" si="134"/>
        <v>0</v>
      </c>
      <c r="AJ529" s="170">
        <f t="shared" ca="1" si="135"/>
        <v>0</v>
      </c>
      <c r="AK529" s="168">
        <f t="shared" ca="1" si="126"/>
        <v>0</v>
      </c>
      <c r="AL529" s="168">
        <f t="shared" ca="1" si="127"/>
        <v>0</v>
      </c>
    </row>
    <row r="530" spans="1:38" ht="27" customHeight="1" x14ac:dyDescent="0.2">
      <c r="A530" s="56">
        <v>515</v>
      </c>
      <c r="B530" s="309" t="str">
        <f t="shared" ca="1" si="121"/>
        <v>A515</v>
      </c>
      <c r="C530" s="309"/>
      <c r="D530" s="57" t="str">
        <f t="shared" ca="1" si="122"/>
        <v/>
      </c>
      <c r="E530" s="59" t="str">
        <f t="shared" ca="1" si="123"/>
        <v/>
      </c>
      <c r="F530" s="215">
        <f ca="1">IF(LEN(B530)&gt;0,'OBRAČUNANA OSNOVNA PLAČA'!I524,"")</f>
        <v>0</v>
      </c>
      <c r="G530" s="60"/>
      <c r="H530" s="60"/>
      <c r="I530" s="60"/>
      <c r="J530" s="60"/>
      <c r="K530" s="60"/>
      <c r="L530" s="229">
        <f t="shared" si="128"/>
        <v>0</v>
      </c>
      <c r="M530" s="230">
        <f t="shared" ca="1" si="136"/>
        <v>0</v>
      </c>
      <c r="N530" s="230">
        <f t="shared" ca="1" si="137"/>
        <v>0</v>
      </c>
      <c r="O530" s="231">
        <f t="shared" ca="1" si="138"/>
        <v>0</v>
      </c>
      <c r="P530" s="232">
        <f t="shared" ca="1" si="139"/>
        <v>0</v>
      </c>
      <c r="Q530" s="233">
        <f t="shared" ca="1" si="129"/>
        <v>0</v>
      </c>
      <c r="R530" s="233">
        <f ca="1">IF(LEN(B530)&gt;0,'8'!R530-'8'!Q530,"")</f>
        <v>0</v>
      </c>
      <c r="S530" s="234"/>
      <c r="T530" s="34"/>
      <c r="U530" s="34"/>
      <c r="V530" s="34"/>
      <c r="W530" s="34"/>
      <c r="X530" s="34"/>
      <c r="Y530" s="34"/>
      <c r="Z530" s="34"/>
      <c r="AB530" s="167">
        <f>ROW()</f>
        <v>530</v>
      </c>
      <c r="AC530" s="168">
        <f t="shared" ca="1" si="124"/>
        <v>0</v>
      </c>
      <c r="AD530" s="168">
        <f t="shared" ca="1" si="125"/>
        <v>0</v>
      </c>
      <c r="AE530" s="169" t="str">
        <f t="shared" ca="1" si="130"/>
        <v>-</v>
      </c>
      <c r="AF530" s="168" t="str">
        <f t="shared" ca="1" si="131"/>
        <v>-</v>
      </c>
      <c r="AG530" s="169" t="str">
        <f t="shared" ca="1" si="132"/>
        <v>-</v>
      </c>
      <c r="AH530" s="168" t="str">
        <f t="shared" ca="1" si="133"/>
        <v>-</v>
      </c>
      <c r="AI530" s="168">
        <f t="shared" ca="1" si="134"/>
        <v>0</v>
      </c>
      <c r="AJ530" s="170">
        <f t="shared" ca="1" si="135"/>
        <v>0</v>
      </c>
      <c r="AK530" s="168">
        <f t="shared" ca="1" si="126"/>
        <v>0</v>
      </c>
      <c r="AL530" s="168">
        <f t="shared" ca="1" si="127"/>
        <v>0</v>
      </c>
    </row>
    <row r="531" spans="1:38" ht="27" customHeight="1" x14ac:dyDescent="0.2">
      <c r="A531" s="56">
        <v>516</v>
      </c>
      <c r="B531" s="309" t="str">
        <f t="shared" ca="1" si="121"/>
        <v>A516</v>
      </c>
      <c r="C531" s="309"/>
      <c r="D531" s="57" t="str">
        <f t="shared" ca="1" si="122"/>
        <v/>
      </c>
      <c r="E531" s="59" t="str">
        <f t="shared" ca="1" si="123"/>
        <v/>
      </c>
      <c r="F531" s="215">
        <f ca="1">IF(LEN(B531)&gt;0,'OBRAČUNANA OSNOVNA PLAČA'!I525,"")</f>
        <v>0</v>
      </c>
      <c r="G531" s="60"/>
      <c r="H531" s="60"/>
      <c r="I531" s="60"/>
      <c r="J531" s="60"/>
      <c r="K531" s="60"/>
      <c r="L531" s="229">
        <f t="shared" si="128"/>
        <v>0</v>
      </c>
      <c r="M531" s="230">
        <f t="shared" ca="1" si="136"/>
        <v>0</v>
      </c>
      <c r="N531" s="230">
        <f t="shared" ca="1" si="137"/>
        <v>0</v>
      </c>
      <c r="O531" s="231">
        <f t="shared" ca="1" si="138"/>
        <v>0</v>
      </c>
      <c r="P531" s="232">
        <f t="shared" ca="1" si="139"/>
        <v>0</v>
      </c>
      <c r="Q531" s="233">
        <f t="shared" ca="1" si="129"/>
        <v>0</v>
      </c>
      <c r="R531" s="233">
        <f ca="1">IF(LEN(B531)&gt;0,'8'!R531-'8'!Q531,"")</f>
        <v>0</v>
      </c>
      <c r="S531" s="234"/>
      <c r="T531" s="34"/>
      <c r="U531" s="34"/>
      <c r="V531" s="34"/>
      <c r="W531" s="34"/>
      <c r="X531" s="34"/>
      <c r="Y531" s="34"/>
      <c r="Z531" s="34"/>
      <c r="AB531" s="167">
        <f>ROW()</f>
        <v>531</v>
      </c>
      <c r="AC531" s="168">
        <f t="shared" ca="1" si="124"/>
        <v>0</v>
      </c>
      <c r="AD531" s="168">
        <f t="shared" ca="1" si="125"/>
        <v>0</v>
      </c>
      <c r="AE531" s="169" t="str">
        <f t="shared" ca="1" si="130"/>
        <v>-</v>
      </c>
      <c r="AF531" s="168" t="str">
        <f t="shared" ca="1" si="131"/>
        <v>-</v>
      </c>
      <c r="AG531" s="169" t="str">
        <f t="shared" ca="1" si="132"/>
        <v>-</v>
      </c>
      <c r="AH531" s="168" t="str">
        <f t="shared" ca="1" si="133"/>
        <v>-</v>
      </c>
      <c r="AI531" s="168">
        <f t="shared" ca="1" si="134"/>
        <v>0</v>
      </c>
      <c r="AJ531" s="170">
        <f t="shared" ca="1" si="135"/>
        <v>0</v>
      </c>
      <c r="AK531" s="168">
        <f t="shared" ca="1" si="126"/>
        <v>0</v>
      </c>
      <c r="AL531" s="168">
        <f t="shared" ca="1" si="127"/>
        <v>0</v>
      </c>
    </row>
    <row r="532" spans="1:38" ht="27" customHeight="1" x14ac:dyDescent="0.2">
      <c r="A532" s="56">
        <v>517</v>
      </c>
      <c r="B532" s="309" t="str">
        <f t="shared" ca="1" si="121"/>
        <v>A517</v>
      </c>
      <c r="C532" s="309"/>
      <c r="D532" s="57" t="str">
        <f t="shared" ca="1" si="122"/>
        <v/>
      </c>
      <c r="E532" s="59" t="str">
        <f t="shared" ca="1" si="123"/>
        <v/>
      </c>
      <c r="F532" s="215">
        <f ca="1">IF(LEN(B532)&gt;0,'OBRAČUNANA OSNOVNA PLAČA'!I526,"")</f>
        <v>0</v>
      </c>
      <c r="G532" s="60"/>
      <c r="H532" s="60"/>
      <c r="I532" s="60"/>
      <c r="J532" s="60"/>
      <c r="K532" s="60"/>
      <c r="L532" s="229">
        <f t="shared" si="128"/>
        <v>0</v>
      </c>
      <c r="M532" s="230">
        <f t="shared" ca="1" si="136"/>
        <v>0</v>
      </c>
      <c r="N532" s="230">
        <f t="shared" ca="1" si="137"/>
        <v>0</v>
      </c>
      <c r="O532" s="231">
        <f t="shared" ca="1" si="138"/>
        <v>0</v>
      </c>
      <c r="P532" s="232">
        <f t="shared" ca="1" si="139"/>
        <v>0</v>
      </c>
      <c r="Q532" s="233">
        <f t="shared" ca="1" si="129"/>
        <v>0</v>
      </c>
      <c r="R532" s="233">
        <f ca="1">IF(LEN(B532)&gt;0,'8'!R532-'8'!Q532,"")</f>
        <v>0</v>
      </c>
      <c r="S532" s="234"/>
      <c r="T532" s="34"/>
      <c r="U532" s="34"/>
      <c r="V532" s="34"/>
      <c r="W532" s="34"/>
      <c r="X532" s="34"/>
      <c r="Y532" s="34"/>
      <c r="Z532" s="34"/>
      <c r="AB532" s="167">
        <f>ROW()</f>
        <v>532</v>
      </c>
      <c r="AC532" s="168">
        <f t="shared" ca="1" si="124"/>
        <v>0</v>
      </c>
      <c r="AD532" s="168">
        <f t="shared" ca="1" si="125"/>
        <v>0</v>
      </c>
      <c r="AE532" s="169" t="str">
        <f t="shared" ca="1" si="130"/>
        <v>-</v>
      </c>
      <c r="AF532" s="168" t="str">
        <f t="shared" ca="1" si="131"/>
        <v>-</v>
      </c>
      <c r="AG532" s="169" t="str">
        <f t="shared" ca="1" si="132"/>
        <v>-</v>
      </c>
      <c r="AH532" s="168" t="str">
        <f t="shared" ca="1" si="133"/>
        <v>-</v>
      </c>
      <c r="AI532" s="168">
        <f t="shared" ca="1" si="134"/>
        <v>0</v>
      </c>
      <c r="AJ532" s="170">
        <f t="shared" ca="1" si="135"/>
        <v>0</v>
      </c>
      <c r="AK532" s="168">
        <f t="shared" ca="1" si="126"/>
        <v>0</v>
      </c>
      <c r="AL532" s="168">
        <f t="shared" ca="1" si="127"/>
        <v>0</v>
      </c>
    </row>
    <row r="533" spans="1:38" ht="27" customHeight="1" x14ac:dyDescent="0.2">
      <c r="A533" s="56">
        <v>518</v>
      </c>
      <c r="B533" s="309" t="str">
        <f t="shared" ca="1" si="121"/>
        <v>A518</v>
      </c>
      <c r="C533" s="309"/>
      <c r="D533" s="57" t="str">
        <f t="shared" ca="1" si="122"/>
        <v/>
      </c>
      <c r="E533" s="59" t="str">
        <f t="shared" ca="1" si="123"/>
        <v/>
      </c>
      <c r="F533" s="215">
        <f ca="1">IF(LEN(B533)&gt;0,'OBRAČUNANA OSNOVNA PLAČA'!I527,"")</f>
        <v>0</v>
      </c>
      <c r="G533" s="60"/>
      <c r="H533" s="60"/>
      <c r="I533" s="60"/>
      <c r="J533" s="60"/>
      <c r="K533" s="60"/>
      <c r="L533" s="229">
        <f t="shared" si="128"/>
        <v>0</v>
      </c>
      <c r="M533" s="230">
        <f t="shared" ca="1" si="136"/>
        <v>0</v>
      </c>
      <c r="N533" s="230">
        <f t="shared" ca="1" si="137"/>
        <v>0</v>
      </c>
      <c r="O533" s="231">
        <f t="shared" ca="1" si="138"/>
        <v>0</v>
      </c>
      <c r="P533" s="232">
        <f t="shared" ca="1" si="139"/>
        <v>0</v>
      </c>
      <c r="Q533" s="233">
        <f t="shared" ca="1" si="129"/>
        <v>0</v>
      </c>
      <c r="R533" s="233">
        <f ca="1">IF(LEN(B533)&gt;0,'8'!R533-'8'!Q533,"")</f>
        <v>0</v>
      </c>
      <c r="S533" s="234"/>
      <c r="T533" s="34"/>
      <c r="U533" s="34"/>
      <c r="V533" s="34"/>
      <c r="W533" s="34"/>
      <c r="X533" s="34"/>
      <c r="Y533" s="34"/>
      <c r="Z533" s="34"/>
      <c r="AB533" s="167">
        <f>ROW()</f>
        <v>533</v>
      </c>
      <c r="AC533" s="168">
        <f t="shared" ca="1" si="124"/>
        <v>0</v>
      </c>
      <c r="AD533" s="168">
        <f t="shared" ca="1" si="125"/>
        <v>0</v>
      </c>
      <c r="AE533" s="169" t="str">
        <f t="shared" ca="1" si="130"/>
        <v>-</v>
      </c>
      <c r="AF533" s="168" t="str">
        <f t="shared" ca="1" si="131"/>
        <v>-</v>
      </c>
      <c r="AG533" s="169" t="str">
        <f t="shared" ca="1" si="132"/>
        <v>-</v>
      </c>
      <c r="AH533" s="168" t="str">
        <f t="shared" ca="1" si="133"/>
        <v>-</v>
      </c>
      <c r="AI533" s="168">
        <f t="shared" ca="1" si="134"/>
        <v>0</v>
      </c>
      <c r="AJ533" s="170">
        <f t="shared" ca="1" si="135"/>
        <v>0</v>
      </c>
      <c r="AK533" s="168">
        <f t="shared" ca="1" si="126"/>
        <v>0</v>
      </c>
      <c r="AL533" s="168">
        <f t="shared" ca="1" si="127"/>
        <v>0</v>
      </c>
    </row>
    <row r="534" spans="1:38" ht="27" customHeight="1" x14ac:dyDescent="0.2">
      <c r="A534" s="56">
        <v>519</v>
      </c>
      <c r="B534" s="309" t="str">
        <f t="shared" ca="1" si="121"/>
        <v>A519</v>
      </c>
      <c r="C534" s="309"/>
      <c r="D534" s="57" t="str">
        <f t="shared" ca="1" si="122"/>
        <v/>
      </c>
      <c r="E534" s="59" t="str">
        <f t="shared" ca="1" si="123"/>
        <v/>
      </c>
      <c r="F534" s="215">
        <f ca="1">IF(LEN(B534)&gt;0,'OBRAČUNANA OSNOVNA PLAČA'!I528,"")</f>
        <v>0</v>
      </c>
      <c r="G534" s="60"/>
      <c r="H534" s="60"/>
      <c r="I534" s="60"/>
      <c r="J534" s="60"/>
      <c r="K534" s="60"/>
      <c r="L534" s="229">
        <f t="shared" si="128"/>
        <v>0</v>
      </c>
      <c r="M534" s="230">
        <f t="shared" ca="1" si="136"/>
        <v>0</v>
      </c>
      <c r="N534" s="230">
        <f t="shared" ca="1" si="137"/>
        <v>0</v>
      </c>
      <c r="O534" s="231">
        <f t="shared" ca="1" si="138"/>
        <v>0</v>
      </c>
      <c r="P534" s="232">
        <f t="shared" ca="1" si="139"/>
        <v>0</v>
      </c>
      <c r="Q534" s="233">
        <f t="shared" ca="1" si="129"/>
        <v>0</v>
      </c>
      <c r="R534" s="233">
        <f ca="1">IF(LEN(B534)&gt;0,'8'!R534-'8'!Q534,"")</f>
        <v>0</v>
      </c>
      <c r="S534" s="234"/>
      <c r="T534" s="34"/>
      <c r="U534" s="34"/>
      <c r="V534" s="34"/>
      <c r="W534" s="34"/>
      <c r="X534" s="34"/>
      <c r="Y534" s="34"/>
      <c r="Z534" s="34"/>
      <c r="AB534" s="167">
        <f>ROW()</f>
        <v>534</v>
      </c>
      <c r="AC534" s="168">
        <f t="shared" ca="1" si="124"/>
        <v>0</v>
      </c>
      <c r="AD534" s="168">
        <f t="shared" ca="1" si="125"/>
        <v>0</v>
      </c>
      <c r="AE534" s="169" t="str">
        <f t="shared" ca="1" si="130"/>
        <v>-</v>
      </c>
      <c r="AF534" s="168" t="str">
        <f t="shared" ca="1" si="131"/>
        <v>-</v>
      </c>
      <c r="AG534" s="169" t="str">
        <f t="shared" ca="1" si="132"/>
        <v>-</v>
      </c>
      <c r="AH534" s="168" t="str">
        <f t="shared" ca="1" si="133"/>
        <v>-</v>
      </c>
      <c r="AI534" s="168">
        <f t="shared" ca="1" si="134"/>
        <v>0</v>
      </c>
      <c r="AJ534" s="170">
        <f t="shared" ca="1" si="135"/>
        <v>0</v>
      </c>
      <c r="AK534" s="168">
        <f t="shared" ca="1" si="126"/>
        <v>0</v>
      </c>
      <c r="AL534" s="168">
        <f t="shared" ca="1" si="127"/>
        <v>0</v>
      </c>
    </row>
    <row r="535" spans="1:38" ht="27" customHeight="1" x14ac:dyDescent="0.2">
      <c r="A535" s="56">
        <v>520</v>
      </c>
      <c r="B535" s="309" t="str">
        <f t="shared" ca="1" si="121"/>
        <v>A520</v>
      </c>
      <c r="C535" s="309"/>
      <c r="D535" s="57" t="str">
        <f t="shared" ca="1" si="122"/>
        <v/>
      </c>
      <c r="E535" s="59" t="str">
        <f t="shared" ca="1" si="123"/>
        <v/>
      </c>
      <c r="F535" s="215">
        <f ca="1">IF(LEN(B535)&gt;0,'OBRAČUNANA OSNOVNA PLAČA'!I529,"")</f>
        <v>0</v>
      </c>
      <c r="G535" s="60"/>
      <c r="H535" s="60"/>
      <c r="I535" s="60"/>
      <c r="J535" s="60"/>
      <c r="K535" s="60"/>
      <c r="L535" s="229">
        <f t="shared" si="128"/>
        <v>0</v>
      </c>
      <c r="M535" s="230">
        <f t="shared" ca="1" si="136"/>
        <v>0</v>
      </c>
      <c r="N535" s="230">
        <f t="shared" ca="1" si="137"/>
        <v>0</v>
      </c>
      <c r="O535" s="231">
        <f t="shared" ca="1" si="138"/>
        <v>0</v>
      </c>
      <c r="P535" s="232">
        <f t="shared" ca="1" si="139"/>
        <v>0</v>
      </c>
      <c r="Q535" s="233">
        <f t="shared" ca="1" si="129"/>
        <v>0</v>
      </c>
      <c r="R535" s="233">
        <f ca="1">IF(LEN(B535)&gt;0,'8'!R535-'8'!Q535,"")</f>
        <v>0</v>
      </c>
      <c r="S535" s="234"/>
      <c r="T535" s="34"/>
      <c r="U535" s="34"/>
      <c r="V535" s="34"/>
      <c r="W535" s="34"/>
      <c r="X535" s="34"/>
      <c r="Y535" s="34"/>
      <c r="Z535" s="34"/>
      <c r="AB535" s="167">
        <f>ROW()</f>
        <v>535</v>
      </c>
      <c r="AC535" s="168">
        <f t="shared" ca="1" si="124"/>
        <v>0</v>
      </c>
      <c r="AD535" s="168">
        <f t="shared" ca="1" si="125"/>
        <v>0</v>
      </c>
      <c r="AE535" s="169" t="str">
        <f t="shared" ca="1" si="130"/>
        <v>-</v>
      </c>
      <c r="AF535" s="168" t="str">
        <f t="shared" ca="1" si="131"/>
        <v>-</v>
      </c>
      <c r="AG535" s="169" t="str">
        <f t="shared" ca="1" si="132"/>
        <v>-</v>
      </c>
      <c r="AH535" s="168" t="str">
        <f t="shared" ca="1" si="133"/>
        <v>-</v>
      </c>
      <c r="AI535" s="168">
        <f t="shared" ca="1" si="134"/>
        <v>0</v>
      </c>
      <c r="AJ535" s="170">
        <f t="shared" ca="1" si="135"/>
        <v>0</v>
      </c>
      <c r="AK535" s="168">
        <f t="shared" ca="1" si="126"/>
        <v>0</v>
      </c>
      <c r="AL535" s="168">
        <f t="shared" ca="1" si="127"/>
        <v>0</v>
      </c>
    </row>
    <row r="536" spans="1:38" ht="27" customHeight="1" x14ac:dyDescent="0.2">
      <c r="A536" s="56">
        <v>521</v>
      </c>
      <c r="B536" s="309" t="str">
        <f t="shared" ca="1" si="121"/>
        <v>A521</v>
      </c>
      <c r="C536" s="309"/>
      <c r="D536" s="57" t="str">
        <f t="shared" ca="1" si="122"/>
        <v/>
      </c>
      <c r="E536" s="59" t="str">
        <f t="shared" ca="1" si="123"/>
        <v/>
      </c>
      <c r="F536" s="215">
        <f ca="1">IF(LEN(B536)&gt;0,'OBRAČUNANA OSNOVNA PLAČA'!I530,"")</f>
        <v>0</v>
      </c>
      <c r="G536" s="60"/>
      <c r="H536" s="60"/>
      <c r="I536" s="60"/>
      <c r="J536" s="60"/>
      <c r="K536" s="60"/>
      <c r="L536" s="229">
        <f t="shared" si="128"/>
        <v>0</v>
      </c>
      <c r="M536" s="230">
        <f t="shared" ca="1" si="136"/>
        <v>0</v>
      </c>
      <c r="N536" s="230">
        <f t="shared" ca="1" si="137"/>
        <v>0</v>
      </c>
      <c r="O536" s="231">
        <f t="shared" ca="1" si="138"/>
        <v>0</v>
      </c>
      <c r="P536" s="232">
        <f t="shared" ca="1" si="139"/>
        <v>0</v>
      </c>
      <c r="Q536" s="233">
        <f t="shared" ca="1" si="129"/>
        <v>0</v>
      </c>
      <c r="R536" s="233">
        <f ca="1">IF(LEN(B536)&gt;0,'8'!R536-'8'!Q536,"")</f>
        <v>0</v>
      </c>
      <c r="S536" s="234"/>
      <c r="T536" s="34"/>
      <c r="U536" s="34"/>
      <c r="V536" s="34"/>
      <c r="W536" s="34"/>
      <c r="X536" s="34"/>
      <c r="Y536" s="34"/>
      <c r="Z536" s="34"/>
      <c r="AB536" s="167">
        <f>ROW()</f>
        <v>536</v>
      </c>
      <c r="AC536" s="168">
        <f t="shared" ca="1" si="124"/>
        <v>0</v>
      </c>
      <c r="AD536" s="168">
        <f t="shared" ca="1" si="125"/>
        <v>0</v>
      </c>
      <c r="AE536" s="169" t="str">
        <f t="shared" ca="1" si="130"/>
        <v>-</v>
      </c>
      <c r="AF536" s="168" t="str">
        <f t="shared" ca="1" si="131"/>
        <v>-</v>
      </c>
      <c r="AG536" s="169" t="str">
        <f t="shared" ca="1" si="132"/>
        <v>-</v>
      </c>
      <c r="AH536" s="168" t="str">
        <f t="shared" ca="1" si="133"/>
        <v>-</v>
      </c>
      <c r="AI536" s="168">
        <f t="shared" ca="1" si="134"/>
        <v>0</v>
      </c>
      <c r="AJ536" s="170">
        <f t="shared" ca="1" si="135"/>
        <v>0</v>
      </c>
      <c r="AK536" s="168">
        <f t="shared" ca="1" si="126"/>
        <v>0</v>
      </c>
      <c r="AL536" s="168">
        <f t="shared" ca="1" si="127"/>
        <v>0</v>
      </c>
    </row>
    <row r="537" spans="1:38" ht="27" customHeight="1" x14ac:dyDescent="0.2">
      <c r="A537" s="56">
        <v>522</v>
      </c>
      <c r="B537" s="309" t="str">
        <f t="shared" ca="1" si="121"/>
        <v>A522</v>
      </c>
      <c r="C537" s="309"/>
      <c r="D537" s="57" t="str">
        <f t="shared" ca="1" si="122"/>
        <v/>
      </c>
      <c r="E537" s="59" t="str">
        <f t="shared" ca="1" si="123"/>
        <v/>
      </c>
      <c r="F537" s="215">
        <f ca="1">IF(LEN(B537)&gt;0,'OBRAČUNANA OSNOVNA PLAČA'!I531,"")</f>
        <v>0</v>
      </c>
      <c r="G537" s="60"/>
      <c r="H537" s="60"/>
      <c r="I537" s="60"/>
      <c r="J537" s="60"/>
      <c r="K537" s="60"/>
      <c r="L537" s="229">
        <f t="shared" si="128"/>
        <v>0</v>
      </c>
      <c r="M537" s="230">
        <f t="shared" ca="1" si="136"/>
        <v>0</v>
      </c>
      <c r="N537" s="230">
        <f t="shared" ca="1" si="137"/>
        <v>0</v>
      </c>
      <c r="O537" s="231">
        <f t="shared" ca="1" si="138"/>
        <v>0</v>
      </c>
      <c r="P537" s="232">
        <f t="shared" ca="1" si="139"/>
        <v>0</v>
      </c>
      <c r="Q537" s="233">
        <f t="shared" ca="1" si="129"/>
        <v>0</v>
      </c>
      <c r="R537" s="233">
        <f ca="1">IF(LEN(B537)&gt;0,'8'!R537-'8'!Q537,"")</f>
        <v>0</v>
      </c>
      <c r="S537" s="234"/>
      <c r="T537" s="34"/>
      <c r="U537" s="34"/>
      <c r="V537" s="34"/>
      <c r="W537" s="34"/>
      <c r="X537" s="34"/>
      <c r="Y537" s="34"/>
      <c r="Z537" s="34"/>
      <c r="AB537" s="167">
        <f>ROW()</f>
        <v>537</v>
      </c>
      <c r="AC537" s="168">
        <f t="shared" ca="1" si="124"/>
        <v>0</v>
      </c>
      <c r="AD537" s="168">
        <f t="shared" ca="1" si="125"/>
        <v>0</v>
      </c>
      <c r="AE537" s="169" t="str">
        <f t="shared" ca="1" si="130"/>
        <v>-</v>
      </c>
      <c r="AF537" s="168" t="str">
        <f t="shared" ca="1" si="131"/>
        <v>-</v>
      </c>
      <c r="AG537" s="169" t="str">
        <f t="shared" ca="1" si="132"/>
        <v>-</v>
      </c>
      <c r="AH537" s="168" t="str">
        <f t="shared" ca="1" si="133"/>
        <v>-</v>
      </c>
      <c r="AI537" s="168">
        <f t="shared" ca="1" si="134"/>
        <v>0</v>
      </c>
      <c r="AJ537" s="170">
        <f t="shared" ca="1" si="135"/>
        <v>0</v>
      </c>
      <c r="AK537" s="168">
        <f t="shared" ca="1" si="126"/>
        <v>0</v>
      </c>
      <c r="AL537" s="168">
        <f t="shared" ca="1" si="127"/>
        <v>0</v>
      </c>
    </row>
    <row r="538" spans="1:38" ht="27" customHeight="1" x14ac:dyDescent="0.2">
      <c r="A538" s="56">
        <v>523</v>
      </c>
      <c r="B538" s="309" t="str">
        <f t="shared" ca="1" si="121"/>
        <v>A523</v>
      </c>
      <c r="C538" s="309"/>
      <c r="D538" s="57" t="str">
        <f t="shared" ca="1" si="122"/>
        <v/>
      </c>
      <c r="E538" s="59" t="str">
        <f t="shared" ca="1" si="123"/>
        <v/>
      </c>
      <c r="F538" s="215">
        <f ca="1">IF(LEN(B538)&gt;0,'OBRAČUNANA OSNOVNA PLAČA'!I532,"")</f>
        <v>0</v>
      </c>
      <c r="G538" s="60"/>
      <c r="H538" s="60"/>
      <c r="I538" s="60"/>
      <c r="J538" s="60"/>
      <c r="K538" s="60"/>
      <c r="L538" s="229">
        <f t="shared" si="128"/>
        <v>0</v>
      </c>
      <c r="M538" s="230">
        <f t="shared" ca="1" si="136"/>
        <v>0</v>
      </c>
      <c r="N538" s="230">
        <f t="shared" ca="1" si="137"/>
        <v>0</v>
      </c>
      <c r="O538" s="231">
        <f t="shared" ca="1" si="138"/>
        <v>0</v>
      </c>
      <c r="P538" s="232">
        <f t="shared" ca="1" si="139"/>
        <v>0</v>
      </c>
      <c r="Q538" s="233">
        <f t="shared" ca="1" si="129"/>
        <v>0</v>
      </c>
      <c r="R538" s="233">
        <f ca="1">IF(LEN(B538)&gt;0,'8'!R538-'8'!Q538,"")</f>
        <v>0</v>
      </c>
      <c r="S538" s="234"/>
      <c r="T538" s="34"/>
      <c r="U538" s="34"/>
      <c r="V538" s="34"/>
      <c r="W538" s="34"/>
      <c r="X538" s="34"/>
      <c r="Y538" s="34"/>
      <c r="Z538" s="34"/>
      <c r="AB538" s="167">
        <f>ROW()</f>
        <v>538</v>
      </c>
      <c r="AC538" s="168">
        <f t="shared" ca="1" si="124"/>
        <v>0</v>
      </c>
      <c r="AD538" s="168">
        <f t="shared" ca="1" si="125"/>
        <v>0</v>
      </c>
      <c r="AE538" s="169" t="str">
        <f t="shared" ca="1" si="130"/>
        <v>-</v>
      </c>
      <c r="AF538" s="168" t="str">
        <f t="shared" ca="1" si="131"/>
        <v>-</v>
      </c>
      <c r="AG538" s="169" t="str">
        <f t="shared" ca="1" si="132"/>
        <v>-</v>
      </c>
      <c r="AH538" s="168" t="str">
        <f t="shared" ca="1" si="133"/>
        <v>-</v>
      </c>
      <c r="AI538" s="168">
        <f t="shared" ca="1" si="134"/>
        <v>0</v>
      </c>
      <c r="AJ538" s="170">
        <f t="shared" ca="1" si="135"/>
        <v>0</v>
      </c>
      <c r="AK538" s="168">
        <f t="shared" ca="1" si="126"/>
        <v>0</v>
      </c>
      <c r="AL538" s="168">
        <f t="shared" ca="1" si="127"/>
        <v>0</v>
      </c>
    </row>
    <row r="539" spans="1:38" ht="27" customHeight="1" x14ac:dyDescent="0.2">
      <c r="A539" s="56">
        <v>524</v>
      </c>
      <c r="B539" s="309" t="str">
        <f t="shared" ca="1" si="121"/>
        <v>A524</v>
      </c>
      <c r="C539" s="309"/>
      <c r="D539" s="57" t="str">
        <f t="shared" ca="1" si="122"/>
        <v/>
      </c>
      <c r="E539" s="59" t="str">
        <f t="shared" ca="1" si="123"/>
        <v/>
      </c>
      <c r="F539" s="215">
        <f ca="1">IF(LEN(B539)&gt;0,'OBRAČUNANA OSNOVNA PLAČA'!I533,"")</f>
        <v>0</v>
      </c>
      <c r="G539" s="60"/>
      <c r="H539" s="60"/>
      <c r="I539" s="60"/>
      <c r="J539" s="60"/>
      <c r="K539" s="60"/>
      <c r="L539" s="229">
        <f t="shared" si="128"/>
        <v>0</v>
      </c>
      <c r="M539" s="230">
        <f t="shared" ca="1" si="136"/>
        <v>0</v>
      </c>
      <c r="N539" s="230">
        <f t="shared" ca="1" si="137"/>
        <v>0</v>
      </c>
      <c r="O539" s="231">
        <f t="shared" ca="1" si="138"/>
        <v>0</v>
      </c>
      <c r="P539" s="232">
        <f t="shared" ca="1" si="139"/>
        <v>0</v>
      </c>
      <c r="Q539" s="233">
        <f t="shared" ca="1" si="129"/>
        <v>0</v>
      </c>
      <c r="R539" s="233">
        <f ca="1">IF(LEN(B539)&gt;0,'8'!R539-'8'!Q539,"")</f>
        <v>0</v>
      </c>
      <c r="S539" s="234"/>
      <c r="T539" s="34"/>
      <c r="U539" s="34"/>
      <c r="V539" s="34"/>
      <c r="W539" s="34"/>
      <c r="X539" s="34"/>
      <c r="Y539" s="34"/>
      <c r="Z539" s="34"/>
      <c r="AB539" s="167">
        <f>ROW()</f>
        <v>539</v>
      </c>
      <c r="AC539" s="168">
        <f t="shared" ca="1" si="124"/>
        <v>0</v>
      </c>
      <c r="AD539" s="168">
        <f t="shared" ca="1" si="125"/>
        <v>0</v>
      </c>
      <c r="AE539" s="169" t="str">
        <f t="shared" ca="1" si="130"/>
        <v>-</v>
      </c>
      <c r="AF539" s="168" t="str">
        <f t="shared" ca="1" si="131"/>
        <v>-</v>
      </c>
      <c r="AG539" s="169" t="str">
        <f t="shared" ca="1" si="132"/>
        <v>-</v>
      </c>
      <c r="AH539" s="168" t="str">
        <f t="shared" ca="1" si="133"/>
        <v>-</v>
      </c>
      <c r="AI539" s="168">
        <f t="shared" ca="1" si="134"/>
        <v>0</v>
      </c>
      <c r="AJ539" s="170">
        <f t="shared" ca="1" si="135"/>
        <v>0</v>
      </c>
      <c r="AK539" s="168">
        <f t="shared" ca="1" si="126"/>
        <v>0</v>
      </c>
      <c r="AL539" s="168">
        <f t="shared" ca="1" si="127"/>
        <v>0</v>
      </c>
    </row>
    <row r="540" spans="1:38" ht="27" customHeight="1" x14ac:dyDescent="0.2">
      <c r="A540" s="56">
        <v>525</v>
      </c>
      <c r="B540" s="309" t="str">
        <f t="shared" ca="1" si="121"/>
        <v>A525</v>
      </c>
      <c r="C540" s="309"/>
      <c r="D540" s="57" t="str">
        <f t="shared" ca="1" si="122"/>
        <v/>
      </c>
      <c r="E540" s="59" t="str">
        <f t="shared" ca="1" si="123"/>
        <v/>
      </c>
      <c r="F540" s="215">
        <f ca="1">IF(LEN(B540)&gt;0,'OBRAČUNANA OSNOVNA PLAČA'!I534,"")</f>
        <v>0</v>
      </c>
      <c r="G540" s="60"/>
      <c r="H540" s="60"/>
      <c r="I540" s="60"/>
      <c r="J540" s="60"/>
      <c r="K540" s="60"/>
      <c r="L540" s="229">
        <f t="shared" si="128"/>
        <v>0</v>
      </c>
      <c r="M540" s="230">
        <f t="shared" ca="1" si="136"/>
        <v>0</v>
      </c>
      <c r="N540" s="230">
        <f t="shared" ca="1" si="137"/>
        <v>0</v>
      </c>
      <c r="O540" s="231">
        <f t="shared" ca="1" si="138"/>
        <v>0</v>
      </c>
      <c r="P540" s="232">
        <f t="shared" ca="1" si="139"/>
        <v>0</v>
      </c>
      <c r="Q540" s="233">
        <f t="shared" ca="1" si="129"/>
        <v>0</v>
      </c>
      <c r="R540" s="233">
        <f ca="1">IF(LEN(B540)&gt;0,'8'!R540-'8'!Q540,"")</f>
        <v>0</v>
      </c>
      <c r="S540" s="234"/>
      <c r="T540" s="34"/>
      <c r="U540" s="34"/>
      <c r="V540" s="34"/>
      <c r="W540" s="34"/>
      <c r="X540" s="34"/>
      <c r="Y540" s="34"/>
      <c r="Z540" s="34"/>
      <c r="AB540" s="167">
        <f>ROW()</f>
        <v>540</v>
      </c>
      <c r="AC540" s="168">
        <f t="shared" ca="1" si="124"/>
        <v>0</v>
      </c>
      <c r="AD540" s="168">
        <f t="shared" ca="1" si="125"/>
        <v>0</v>
      </c>
      <c r="AE540" s="169" t="str">
        <f t="shared" ca="1" si="130"/>
        <v>-</v>
      </c>
      <c r="AF540" s="168" t="str">
        <f t="shared" ca="1" si="131"/>
        <v>-</v>
      </c>
      <c r="AG540" s="169" t="str">
        <f t="shared" ca="1" si="132"/>
        <v>-</v>
      </c>
      <c r="AH540" s="168" t="str">
        <f t="shared" ca="1" si="133"/>
        <v>-</v>
      </c>
      <c r="AI540" s="168">
        <f t="shared" ca="1" si="134"/>
        <v>0</v>
      </c>
      <c r="AJ540" s="170">
        <f t="shared" ca="1" si="135"/>
        <v>0</v>
      </c>
      <c r="AK540" s="168">
        <f t="shared" ca="1" si="126"/>
        <v>0</v>
      </c>
      <c r="AL540" s="168">
        <f t="shared" ca="1" si="127"/>
        <v>0</v>
      </c>
    </row>
    <row r="541" spans="1:38" ht="27" customHeight="1" x14ac:dyDescent="0.2">
      <c r="A541" s="56">
        <v>526</v>
      </c>
      <c r="B541" s="309" t="str">
        <f t="shared" ca="1" si="121"/>
        <v>A526</v>
      </c>
      <c r="C541" s="309"/>
      <c r="D541" s="57" t="str">
        <f t="shared" ca="1" si="122"/>
        <v/>
      </c>
      <c r="E541" s="59" t="str">
        <f t="shared" ca="1" si="123"/>
        <v/>
      </c>
      <c r="F541" s="215">
        <f ca="1">IF(LEN(B541)&gt;0,'OBRAČUNANA OSNOVNA PLAČA'!I535,"")</f>
        <v>0</v>
      </c>
      <c r="G541" s="60"/>
      <c r="H541" s="60"/>
      <c r="I541" s="60"/>
      <c r="J541" s="60"/>
      <c r="K541" s="60"/>
      <c r="L541" s="229">
        <f t="shared" si="128"/>
        <v>0</v>
      </c>
      <c r="M541" s="230">
        <f t="shared" ca="1" si="136"/>
        <v>0</v>
      </c>
      <c r="N541" s="230">
        <f t="shared" ca="1" si="137"/>
        <v>0</v>
      </c>
      <c r="O541" s="231">
        <f t="shared" ca="1" si="138"/>
        <v>0</v>
      </c>
      <c r="P541" s="232">
        <f t="shared" ca="1" si="139"/>
        <v>0</v>
      </c>
      <c r="Q541" s="233">
        <f t="shared" ca="1" si="129"/>
        <v>0</v>
      </c>
      <c r="R541" s="233">
        <f ca="1">IF(LEN(B541)&gt;0,'8'!R541-'8'!Q541,"")</f>
        <v>0</v>
      </c>
      <c r="S541" s="234"/>
      <c r="T541" s="34"/>
      <c r="U541" s="34"/>
      <c r="V541" s="34"/>
      <c r="W541" s="34"/>
      <c r="X541" s="34"/>
      <c r="Y541" s="34"/>
      <c r="Z541" s="34"/>
      <c r="AB541" s="167">
        <f>ROW()</f>
        <v>541</v>
      </c>
      <c r="AC541" s="168">
        <f t="shared" ca="1" si="124"/>
        <v>0</v>
      </c>
      <c r="AD541" s="168">
        <f t="shared" ca="1" si="125"/>
        <v>0</v>
      </c>
      <c r="AE541" s="169" t="str">
        <f t="shared" ca="1" si="130"/>
        <v>-</v>
      </c>
      <c r="AF541" s="168" t="str">
        <f t="shared" ca="1" si="131"/>
        <v>-</v>
      </c>
      <c r="AG541" s="169" t="str">
        <f t="shared" ca="1" si="132"/>
        <v>-</v>
      </c>
      <c r="AH541" s="168" t="str">
        <f t="shared" ca="1" si="133"/>
        <v>-</v>
      </c>
      <c r="AI541" s="168">
        <f t="shared" ca="1" si="134"/>
        <v>0</v>
      </c>
      <c r="AJ541" s="170">
        <f t="shared" ca="1" si="135"/>
        <v>0</v>
      </c>
      <c r="AK541" s="168">
        <f t="shared" ca="1" si="126"/>
        <v>0</v>
      </c>
      <c r="AL541" s="168">
        <f t="shared" ca="1" si="127"/>
        <v>0</v>
      </c>
    </row>
    <row r="542" spans="1:38" ht="27" customHeight="1" x14ac:dyDescent="0.2">
      <c r="A542" s="56">
        <v>527</v>
      </c>
      <c r="B542" s="309" t="str">
        <f t="shared" ca="1" si="121"/>
        <v>A527</v>
      </c>
      <c r="C542" s="309"/>
      <c r="D542" s="57" t="str">
        <f t="shared" ca="1" si="122"/>
        <v/>
      </c>
      <c r="E542" s="59" t="str">
        <f t="shared" ca="1" si="123"/>
        <v/>
      </c>
      <c r="F542" s="215">
        <f ca="1">IF(LEN(B542)&gt;0,'OBRAČUNANA OSNOVNA PLAČA'!I536,"")</f>
        <v>0</v>
      </c>
      <c r="G542" s="60"/>
      <c r="H542" s="60"/>
      <c r="I542" s="60"/>
      <c r="J542" s="60"/>
      <c r="K542" s="60"/>
      <c r="L542" s="229">
        <f t="shared" si="128"/>
        <v>0</v>
      </c>
      <c r="M542" s="230">
        <f t="shared" ca="1" si="136"/>
        <v>0</v>
      </c>
      <c r="N542" s="230">
        <f t="shared" ca="1" si="137"/>
        <v>0</v>
      </c>
      <c r="O542" s="231">
        <f t="shared" ca="1" si="138"/>
        <v>0</v>
      </c>
      <c r="P542" s="232">
        <f t="shared" ca="1" si="139"/>
        <v>0</v>
      </c>
      <c r="Q542" s="233">
        <f t="shared" ca="1" si="129"/>
        <v>0</v>
      </c>
      <c r="R542" s="233">
        <f ca="1">IF(LEN(B542)&gt;0,'8'!R542-'8'!Q542,"")</f>
        <v>0</v>
      </c>
      <c r="S542" s="234"/>
      <c r="T542" s="34"/>
      <c r="U542" s="34"/>
      <c r="V542" s="34"/>
      <c r="W542" s="34"/>
      <c r="X542" s="34"/>
      <c r="Y542" s="34"/>
      <c r="Z542" s="34"/>
      <c r="AB542" s="167">
        <f>ROW()</f>
        <v>542</v>
      </c>
      <c r="AC542" s="168">
        <f t="shared" ca="1" si="124"/>
        <v>0</v>
      </c>
      <c r="AD542" s="168">
        <f t="shared" ca="1" si="125"/>
        <v>0</v>
      </c>
      <c r="AE542" s="169" t="str">
        <f t="shared" ca="1" si="130"/>
        <v>-</v>
      </c>
      <c r="AF542" s="168" t="str">
        <f t="shared" ca="1" si="131"/>
        <v>-</v>
      </c>
      <c r="AG542" s="169" t="str">
        <f t="shared" ca="1" si="132"/>
        <v>-</v>
      </c>
      <c r="AH542" s="168" t="str">
        <f t="shared" ca="1" si="133"/>
        <v>-</v>
      </c>
      <c r="AI542" s="168">
        <f t="shared" ca="1" si="134"/>
        <v>0</v>
      </c>
      <c r="AJ542" s="170">
        <f t="shared" ca="1" si="135"/>
        <v>0</v>
      </c>
      <c r="AK542" s="168">
        <f t="shared" ca="1" si="126"/>
        <v>0</v>
      </c>
      <c r="AL542" s="168">
        <f t="shared" ca="1" si="127"/>
        <v>0</v>
      </c>
    </row>
    <row r="543" spans="1:38" ht="27" customHeight="1" x14ac:dyDescent="0.2">
      <c r="A543" s="56">
        <v>528</v>
      </c>
      <c r="B543" s="309" t="str">
        <f t="shared" ca="1" si="121"/>
        <v>A528</v>
      </c>
      <c r="C543" s="309"/>
      <c r="D543" s="57" t="str">
        <f t="shared" ca="1" si="122"/>
        <v/>
      </c>
      <c r="E543" s="59" t="str">
        <f t="shared" ca="1" si="123"/>
        <v/>
      </c>
      <c r="F543" s="215">
        <f ca="1">IF(LEN(B543)&gt;0,'OBRAČUNANA OSNOVNA PLAČA'!I537,"")</f>
        <v>0</v>
      </c>
      <c r="G543" s="60"/>
      <c r="H543" s="60"/>
      <c r="I543" s="60"/>
      <c r="J543" s="60"/>
      <c r="K543" s="60"/>
      <c r="L543" s="229">
        <f t="shared" si="128"/>
        <v>0</v>
      </c>
      <c r="M543" s="230">
        <f t="shared" ca="1" si="136"/>
        <v>0</v>
      </c>
      <c r="N543" s="230">
        <f t="shared" ca="1" si="137"/>
        <v>0</v>
      </c>
      <c r="O543" s="231">
        <f t="shared" ca="1" si="138"/>
        <v>0</v>
      </c>
      <c r="P543" s="232">
        <f t="shared" ca="1" si="139"/>
        <v>0</v>
      </c>
      <c r="Q543" s="233">
        <f t="shared" ca="1" si="129"/>
        <v>0</v>
      </c>
      <c r="R543" s="233">
        <f ca="1">IF(LEN(B543)&gt;0,'8'!R543-'8'!Q543,"")</f>
        <v>0</v>
      </c>
      <c r="S543" s="234"/>
      <c r="T543" s="34"/>
      <c r="U543" s="34"/>
      <c r="V543" s="34"/>
      <c r="W543" s="34"/>
      <c r="X543" s="34"/>
      <c r="Y543" s="34"/>
      <c r="Z543" s="34"/>
      <c r="AB543" s="167">
        <f>ROW()</f>
        <v>543</v>
      </c>
      <c r="AC543" s="168">
        <f t="shared" ca="1" si="124"/>
        <v>0</v>
      </c>
      <c r="AD543" s="168">
        <f t="shared" ca="1" si="125"/>
        <v>0</v>
      </c>
      <c r="AE543" s="169" t="str">
        <f t="shared" ca="1" si="130"/>
        <v>-</v>
      </c>
      <c r="AF543" s="168" t="str">
        <f t="shared" ca="1" si="131"/>
        <v>-</v>
      </c>
      <c r="AG543" s="169" t="str">
        <f t="shared" ca="1" si="132"/>
        <v>-</v>
      </c>
      <c r="AH543" s="168" t="str">
        <f t="shared" ca="1" si="133"/>
        <v>-</v>
      </c>
      <c r="AI543" s="168">
        <f t="shared" ca="1" si="134"/>
        <v>0</v>
      </c>
      <c r="AJ543" s="170">
        <f t="shared" ca="1" si="135"/>
        <v>0</v>
      </c>
      <c r="AK543" s="168">
        <f t="shared" ca="1" si="126"/>
        <v>0</v>
      </c>
      <c r="AL543" s="168">
        <f t="shared" ca="1" si="127"/>
        <v>0</v>
      </c>
    </row>
    <row r="544" spans="1:38" ht="27" customHeight="1" x14ac:dyDescent="0.2">
      <c r="A544" s="56">
        <v>529</v>
      </c>
      <c r="B544" s="309" t="str">
        <f t="shared" ca="1" si="121"/>
        <v>A529</v>
      </c>
      <c r="C544" s="309"/>
      <c r="D544" s="57" t="str">
        <f t="shared" ca="1" si="122"/>
        <v/>
      </c>
      <c r="E544" s="59" t="str">
        <f t="shared" ca="1" si="123"/>
        <v/>
      </c>
      <c r="F544" s="215">
        <f ca="1">IF(LEN(B544)&gt;0,'OBRAČUNANA OSNOVNA PLAČA'!I538,"")</f>
        <v>0</v>
      </c>
      <c r="G544" s="60"/>
      <c r="H544" s="60"/>
      <c r="I544" s="60"/>
      <c r="J544" s="60"/>
      <c r="K544" s="60"/>
      <c r="L544" s="229">
        <f t="shared" si="128"/>
        <v>0</v>
      </c>
      <c r="M544" s="230">
        <f t="shared" ca="1" si="136"/>
        <v>0</v>
      </c>
      <c r="N544" s="230">
        <f t="shared" ca="1" si="137"/>
        <v>0</v>
      </c>
      <c r="O544" s="231">
        <f t="shared" ca="1" si="138"/>
        <v>0</v>
      </c>
      <c r="P544" s="232">
        <f t="shared" ca="1" si="139"/>
        <v>0</v>
      </c>
      <c r="Q544" s="233">
        <f t="shared" ca="1" si="129"/>
        <v>0</v>
      </c>
      <c r="R544" s="233">
        <f ca="1">IF(LEN(B544)&gt;0,'8'!R544-'8'!Q544,"")</f>
        <v>0</v>
      </c>
      <c r="S544" s="234"/>
      <c r="T544" s="34"/>
      <c r="U544" s="34"/>
      <c r="V544" s="34"/>
      <c r="W544" s="34"/>
      <c r="X544" s="34"/>
      <c r="Y544" s="34"/>
      <c r="Z544" s="34"/>
      <c r="AB544" s="167">
        <f>ROW()</f>
        <v>544</v>
      </c>
      <c r="AC544" s="168">
        <f t="shared" ca="1" si="124"/>
        <v>0</v>
      </c>
      <c r="AD544" s="168">
        <f t="shared" ca="1" si="125"/>
        <v>0</v>
      </c>
      <c r="AE544" s="169" t="str">
        <f t="shared" ca="1" si="130"/>
        <v>-</v>
      </c>
      <c r="AF544" s="168" t="str">
        <f t="shared" ca="1" si="131"/>
        <v>-</v>
      </c>
      <c r="AG544" s="169" t="str">
        <f t="shared" ca="1" si="132"/>
        <v>-</v>
      </c>
      <c r="AH544" s="168" t="str">
        <f t="shared" ca="1" si="133"/>
        <v>-</v>
      </c>
      <c r="AI544" s="168">
        <f t="shared" ca="1" si="134"/>
        <v>0</v>
      </c>
      <c r="AJ544" s="170">
        <f t="shared" ca="1" si="135"/>
        <v>0</v>
      </c>
      <c r="AK544" s="168">
        <f t="shared" ca="1" si="126"/>
        <v>0</v>
      </c>
      <c r="AL544" s="168">
        <f t="shared" ca="1" si="127"/>
        <v>0</v>
      </c>
    </row>
    <row r="545" spans="1:38" ht="27" customHeight="1" x14ac:dyDescent="0.2">
      <c r="A545" s="56">
        <v>530</v>
      </c>
      <c r="B545" s="309" t="str">
        <f t="shared" ca="1" si="121"/>
        <v>A530</v>
      </c>
      <c r="C545" s="309"/>
      <c r="D545" s="57" t="str">
        <f t="shared" ca="1" si="122"/>
        <v/>
      </c>
      <c r="E545" s="59" t="str">
        <f t="shared" ca="1" si="123"/>
        <v/>
      </c>
      <c r="F545" s="215">
        <f ca="1">IF(LEN(B545)&gt;0,'OBRAČUNANA OSNOVNA PLAČA'!I539,"")</f>
        <v>0</v>
      </c>
      <c r="G545" s="60"/>
      <c r="H545" s="60"/>
      <c r="I545" s="60"/>
      <c r="J545" s="60"/>
      <c r="K545" s="60"/>
      <c r="L545" s="229">
        <f t="shared" si="128"/>
        <v>0</v>
      </c>
      <c r="M545" s="230">
        <f t="shared" ca="1" si="136"/>
        <v>0</v>
      </c>
      <c r="N545" s="230">
        <f t="shared" ca="1" si="137"/>
        <v>0</v>
      </c>
      <c r="O545" s="231">
        <f t="shared" ca="1" si="138"/>
        <v>0</v>
      </c>
      <c r="P545" s="232">
        <f t="shared" ca="1" si="139"/>
        <v>0</v>
      </c>
      <c r="Q545" s="233">
        <f t="shared" ca="1" si="129"/>
        <v>0</v>
      </c>
      <c r="R545" s="233">
        <f ca="1">IF(LEN(B545)&gt;0,'8'!R545-'8'!Q545,"")</f>
        <v>0</v>
      </c>
      <c r="S545" s="234"/>
      <c r="T545" s="34"/>
      <c r="U545" s="34"/>
      <c r="V545" s="34"/>
      <c r="W545" s="34"/>
      <c r="X545" s="34"/>
      <c r="Y545" s="34"/>
      <c r="Z545" s="34"/>
      <c r="AB545" s="167">
        <f>ROW()</f>
        <v>545</v>
      </c>
      <c r="AC545" s="168">
        <f t="shared" ca="1" si="124"/>
        <v>0</v>
      </c>
      <c r="AD545" s="168">
        <f t="shared" ca="1" si="125"/>
        <v>0</v>
      </c>
      <c r="AE545" s="169" t="str">
        <f t="shared" ca="1" si="130"/>
        <v>-</v>
      </c>
      <c r="AF545" s="168" t="str">
        <f t="shared" ca="1" si="131"/>
        <v>-</v>
      </c>
      <c r="AG545" s="169" t="str">
        <f t="shared" ca="1" si="132"/>
        <v>-</v>
      </c>
      <c r="AH545" s="168" t="str">
        <f t="shared" ca="1" si="133"/>
        <v>-</v>
      </c>
      <c r="AI545" s="168">
        <f t="shared" ca="1" si="134"/>
        <v>0</v>
      </c>
      <c r="AJ545" s="170">
        <f t="shared" ca="1" si="135"/>
        <v>0</v>
      </c>
      <c r="AK545" s="168">
        <f t="shared" ca="1" si="126"/>
        <v>0</v>
      </c>
      <c r="AL545" s="168">
        <f t="shared" ca="1" si="127"/>
        <v>0</v>
      </c>
    </row>
    <row r="546" spans="1:38" ht="27" customHeight="1" x14ac:dyDescent="0.2">
      <c r="A546" s="56">
        <v>531</v>
      </c>
      <c r="B546" s="309" t="str">
        <f t="shared" ca="1" si="121"/>
        <v>A531</v>
      </c>
      <c r="C546" s="309"/>
      <c r="D546" s="57" t="str">
        <f t="shared" ca="1" si="122"/>
        <v/>
      </c>
      <c r="E546" s="59" t="str">
        <f t="shared" ca="1" si="123"/>
        <v/>
      </c>
      <c r="F546" s="215">
        <f ca="1">IF(LEN(B546)&gt;0,'OBRAČUNANA OSNOVNA PLAČA'!I540,"")</f>
        <v>0</v>
      </c>
      <c r="G546" s="60"/>
      <c r="H546" s="60"/>
      <c r="I546" s="60"/>
      <c r="J546" s="60"/>
      <c r="K546" s="60"/>
      <c r="L546" s="229">
        <f t="shared" si="128"/>
        <v>0</v>
      </c>
      <c r="M546" s="230">
        <f t="shared" ca="1" si="136"/>
        <v>0</v>
      </c>
      <c r="N546" s="230">
        <f t="shared" ca="1" si="137"/>
        <v>0</v>
      </c>
      <c r="O546" s="231">
        <f t="shared" ca="1" si="138"/>
        <v>0</v>
      </c>
      <c r="P546" s="232">
        <f t="shared" ca="1" si="139"/>
        <v>0</v>
      </c>
      <c r="Q546" s="233">
        <f t="shared" ca="1" si="129"/>
        <v>0</v>
      </c>
      <c r="R546" s="233">
        <f ca="1">IF(LEN(B546)&gt;0,'8'!R546-'8'!Q546,"")</f>
        <v>0</v>
      </c>
      <c r="S546" s="234"/>
      <c r="T546" s="34"/>
      <c r="U546" s="34"/>
      <c r="V546" s="34"/>
      <c r="W546" s="34"/>
      <c r="X546" s="34"/>
      <c r="Y546" s="34"/>
      <c r="Z546" s="34"/>
      <c r="AB546" s="167">
        <f>ROW()</f>
        <v>546</v>
      </c>
      <c r="AC546" s="168">
        <f t="shared" ca="1" si="124"/>
        <v>0</v>
      </c>
      <c r="AD546" s="168">
        <f t="shared" ca="1" si="125"/>
        <v>0</v>
      </c>
      <c r="AE546" s="169" t="str">
        <f t="shared" ca="1" si="130"/>
        <v>-</v>
      </c>
      <c r="AF546" s="168" t="str">
        <f t="shared" ca="1" si="131"/>
        <v>-</v>
      </c>
      <c r="AG546" s="169" t="str">
        <f t="shared" ca="1" si="132"/>
        <v>-</v>
      </c>
      <c r="AH546" s="168" t="str">
        <f t="shared" ca="1" si="133"/>
        <v>-</v>
      </c>
      <c r="AI546" s="168">
        <f t="shared" ca="1" si="134"/>
        <v>0</v>
      </c>
      <c r="AJ546" s="170">
        <f t="shared" ca="1" si="135"/>
        <v>0</v>
      </c>
      <c r="AK546" s="168">
        <f t="shared" ca="1" si="126"/>
        <v>0</v>
      </c>
      <c r="AL546" s="168">
        <f t="shared" ca="1" si="127"/>
        <v>0</v>
      </c>
    </row>
    <row r="547" spans="1:38" ht="27" customHeight="1" x14ac:dyDescent="0.2">
      <c r="A547" s="56">
        <v>532</v>
      </c>
      <c r="B547" s="309" t="str">
        <f t="shared" ca="1" si="121"/>
        <v>A532</v>
      </c>
      <c r="C547" s="309"/>
      <c r="D547" s="57" t="str">
        <f t="shared" ca="1" si="122"/>
        <v/>
      </c>
      <c r="E547" s="59" t="str">
        <f t="shared" ca="1" si="123"/>
        <v/>
      </c>
      <c r="F547" s="215">
        <f ca="1">IF(LEN(B547)&gt;0,'OBRAČUNANA OSNOVNA PLAČA'!I541,"")</f>
        <v>0</v>
      </c>
      <c r="G547" s="60"/>
      <c r="H547" s="60"/>
      <c r="I547" s="60"/>
      <c r="J547" s="60"/>
      <c r="K547" s="60"/>
      <c r="L547" s="229">
        <f t="shared" si="128"/>
        <v>0</v>
      </c>
      <c r="M547" s="230">
        <f t="shared" ca="1" si="136"/>
        <v>0</v>
      </c>
      <c r="N547" s="230">
        <f t="shared" ca="1" si="137"/>
        <v>0</v>
      </c>
      <c r="O547" s="231">
        <f t="shared" ca="1" si="138"/>
        <v>0</v>
      </c>
      <c r="P547" s="232">
        <f t="shared" ca="1" si="139"/>
        <v>0</v>
      </c>
      <c r="Q547" s="233">
        <f t="shared" ca="1" si="129"/>
        <v>0</v>
      </c>
      <c r="R547" s="233">
        <f ca="1">IF(LEN(B547)&gt;0,'8'!R547-'8'!Q547,"")</f>
        <v>0</v>
      </c>
      <c r="S547" s="234"/>
      <c r="T547" s="34"/>
      <c r="U547" s="34"/>
      <c r="V547" s="34"/>
      <c r="W547" s="34"/>
      <c r="X547" s="34"/>
      <c r="Y547" s="34"/>
      <c r="Z547" s="34"/>
      <c r="AB547" s="167">
        <f>ROW()</f>
        <v>547</v>
      </c>
      <c r="AC547" s="168">
        <f t="shared" ca="1" si="124"/>
        <v>0</v>
      </c>
      <c r="AD547" s="168">
        <f t="shared" ca="1" si="125"/>
        <v>0</v>
      </c>
      <c r="AE547" s="169" t="str">
        <f t="shared" ca="1" si="130"/>
        <v>-</v>
      </c>
      <c r="AF547" s="168" t="str">
        <f t="shared" ca="1" si="131"/>
        <v>-</v>
      </c>
      <c r="AG547" s="169" t="str">
        <f t="shared" ca="1" si="132"/>
        <v>-</v>
      </c>
      <c r="AH547" s="168" t="str">
        <f t="shared" ca="1" si="133"/>
        <v>-</v>
      </c>
      <c r="AI547" s="168">
        <f t="shared" ca="1" si="134"/>
        <v>0</v>
      </c>
      <c r="AJ547" s="170">
        <f t="shared" ca="1" si="135"/>
        <v>0</v>
      </c>
      <c r="AK547" s="168">
        <f t="shared" ca="1" si="126"/>
        <v>0</v>
      </c>
      <c r="AL547" s="168">
        <f t="shared" ca="1" si="127"/>
        <v>0</v>
      </c>
    </row>
    <row r="548" spans="1:38" ht="27" customHeight="1" x14ac:dyDescent="0.2">
      <c r="A548" s="56">
        <v>533</v>
      </c>
      <c r="B548" s="309" t="str">
        <f t="shared" ca="1" si="121"/>
        <v>A533</v>
      </c>
      <c r="C548" s="309"/>
      <c r="D548" s="57" t="str">
        <f t="shared" ca="1" si="122"/>
        <v/>
      </c>
      <c r="E548" s="59" t="str">
        <f t="shared" ca="1" si="123"/>
        <v/>
      </c>
      <c r="F548" s="215">
        <f ca="1">IF(LEN(B548)&gt;0,'OBRAČUNANA OSNOVNA PLAČA'!I542,"")</f>
        <v>0</v>
      </c>
      <c r="G548" s="60"/>
      <c r="H548" s="60"/>
      <c r="I548" s="60"/>
      <c r="J548" s="60"/>
      <c r="K548" s="60"/>
      <c r="L548" s="229">
        <f t="shared" si="128"/>
        <v>0</v>
      </c>
      <c r="M548" s="230">
        <f t="shared" ca="1" si="136"/>
        <v>0</v>
      </c>
      <c r="N548" s="230">
        <f t="shared" ca="1" si="137"/>
        <v>0</v>
      </c>
      <c r="O548" s="231">
        <f t="shared" ca="1" si="138"/>
        <v>0</v>
      </c>
      <c r="P548" s="232">
        <f t="shared" ca="1" si="139"/>
        <v>0</v>
      </c>
      <c r="Q548" s="233">
        <f t="shared" ca="1" si="129"/>
        <v>0</v>
      </c>
      <c r="R548" s="233">
        <f ca="1">IF(LEN(B548)&gt;0,'8'!R548-'8'!Q548,"")</f>
        <v>0</v>
      </c>
      <c r="S548" s="234"/>
      <c r="T548" s="34"/>
      <c r="U548" s="34"/>
      <c r="V548" s="34"/>
      <c r="W548" s="34"/>
      <c r="X548" s="34"/>
      <c r="Y548" s="34"/>
      <c r="Z548" s="34"/>
      <c r="AB548" s="167">
        <f>ROW()</f>
        <v>548</v>
      </c>
      <c r="AC548" s="168">
        <f t="shared" ca="1" si="124"/>
        <v>0</v>
      </c>
      <c r="AD548" s="168">
        <f t="shared" ca="1" si="125"/>
        <v>0</v>
      </c>
      <c r="AE548" s="169" t="str">
        <f t="shared" ca="1" si="130"/>
        <v>-</v>
      </c>
      <c r="AF548" s="168" t="str">
        <f t="shared" ca="1" si="131"/>
        <v>-</v>
      </c>
      <c r="AG548" s="169" t="str">
        <f t="shared" ca="1" si="132"/>
        <v>-</v>
      </c>
      <c r="AH548" s="168" t="str">
        <f t="shared" ca="1" si="133"/>
        <v>-</v>
      </c>
      <c r="AI548" s="168">
        <f t="shared" ca="1" si="134"/>
        <v>0</v>
      </c>
      <c r="AJ548" s="170">
        <f t="shared" ca="1" si="135"/>
        <v>0</v>
      </c>
      <c r="AK548" s="168">
        <f t="shared" ca="1" si="126"/>
        <v>0</v>
      </c>
      <c r="AL548" s="168">
        <f t="shared" ca="1" si="127"/>
        <v>0</v>
      </c>
    </row>
    <row r="549" spans="1:38" ht="27" customHeight="1" x14ac:dyDescent="0.2">
      <c r="A549" s="56">
        <v>534</v>
      </c>
      <c r="B549" s="309" t="str">
        <f t="shared" ca="1" si="121"/>
        <v>A534</v>
      </c>
      <c r="C549" s="309"/>
      <c r="D549" s="57" t="str">
        <f t="shared" ca="1" si="122"/>
        <v/>
      </c>
      <c r="E549" s="59" t="str">
        <f t="shared" ca="1" si="123"/>
        <v/>
      </c>
      <c r="F549" s="215">
        <f ca="1">IF(LEN(B549)&gt;0,'OBRAČUNANA OSNOVNA PLAČA'!I543,"")</f>
        <v>0</v>
      </c>
      <c r="G549" s="60"/>
      <c r="H549" s="60"/>
      <c r="I549" s="60"/>
      <c r="J549" s="60"/>
      <c r="K549" s="60"/>
      <c r="L549" s="229">
        <f t="shared" si="128"/>
        <v>0</v>
      </c>
      <c r="M549" s="230">
        <f t="shared" ca="1" si="136"/>
        <v>0</v>
      </c>
      <c r="N549" s="230">
        <f t="shared" ca="1" si="137"/>
        <v>0</v>
      </c>
      <c r="O549" s="231">
        <f t="shared" ca="1" si="138"/>
        <v>0</v>
      </c>
      <c r="P549" s="232">
        <f t="shared" ca="1" si="139"/>
        <v>0</v>
      </c>
      <c r="Q549" s="233">
        <f t="shared" ca="1" si="129"/>
        <v>0</v>
      </c>
      <c r="R549" s="233">
        <f ca="1">IF(LEN(B549)&gt;0,'8'!R549-'8'!Q549,"")</f>
        <v>0</v>
      </c>
      <c r="S549" s="234"/>
      <c r="T549" s="34"/>
      <c r="U549" s="34"/>
      <c r="V549" s="34"/>
      <c r="W549" s="34"/>
      <c r="X549" s="34"/>
      <c r="Y549" s="34"/>
      <c r="Z549" s="34"/>
      <c r="AB549" s="167">
        <f>ROW()</f>
        <v>549</v>
      </c>
      <c r="AC549" s="168">
        <f t="shared" ca="1" si="124"/>
        <v>0</v>
      </c>
      <c r="AD549" s="168">
        <f t="shared" ca="1" si="125"/>
        <v>0</v>
      </c>
      <c r="AE549" s="169" t="str">
        <f t="shared" ca="1" si="130"/>
        <v>-</v>
      </c>
      <c r="AF549" s="168" t="str">
        <f t="shared" ca="1" si="131"/>
        <v>-</v>
      </c>
      <c r="AG549" s="169" t="str">
        <f t="shared" ca="1" si="132"/>
        <v>-</v>
      </c>
      <c r="AH549" s="168" t="str">
        <f t="shared" ca="1" si="133"/>
        <v>-</v>
      </c>
      <c r="AI549" s="168">
        <f t="shared" ca="1" si="134"/>
        <v>0</v>
      </c>
      <c r="AJ549" s="170">
        <f t="shared" ca="1" si="135"/>
        <v>0</v>
      </c>
      <c r="AK549" s="168">
        <f t="shared" ca="1" si="126"/>
        <v>0</v>
      </c>
      <c r="AL549" s="168">
        <f t="shared" ca="1" si="127"/>
        <v>0</v>
      </c>
    </row>
    <row r="550" spans="1:38" ht="27" customHeight="1" x14ac:dyDescent="0.2">
      <c r="A550" s="56">
        <v>535</v>
      </c>
      <c r="B550" s="309" t="str">
        <f t="shared" ca="1" si="121"/>
        <v>A535</v>
      </c>
      <c r="C550" s="309"/>
      <c r="D550" s="57" t="str">
        <f t="shared" ca="1" si="122"/>
        <v/>
      </c>
      <c r="E550" s="59" t="str">
        <f t="shared" ca="1" si="123"/>
        <v/>
      </c>
      <c r="F550" s="215">
        <f ca="1">IF(LEN(B550)&gt;0,'OBRAČUNANA OSNOVNA PLAČA'!I544,"")</f>
        <v>0</v>
      </c>
      <c r="G550" s="60"/>
      <c r="H550" s="60"/>
      <c r="I550" s="60"/>
      <c r="J550" s="60"/>
      <c r="K550" s="60"/>
      <c r="L550" s="229">
        <f t="shared" si="128"/>
        <v>0</v>
      </c>
      <c r="M550" s="230">
        <f t="shared" ca="1" si="136"/>
        <v>0</v>
      </c>
      <c r="N550" s="230">
        <f t="shared" ca="1" si="137"/>
        <v>0</v>
      </c>
      <c r="O550" s="231">
        <f t="shared" ca="1" si="138"/>
        <v>0</v>
      </c>
      <c r="P550" s="232">
        <f t="shared" ca="1" si="139"/>
        <v>0</v>
      </c>
      <c r="Q550" s="233">
        <f t="shared" ca="1" si="129"/>
        <v>0</v>
      </c>
      <c r="R550" s="233">
        <f ca="1">IF(LEN(B550)&gt;0,'8'!R550-'8'!Q550,"")</f>
        <v>0</v>
      </c>
      <c r="S550" s="234"/>
      <c r="T550" s="34"/>
      <c r="U550" s="34"/>
      <c r="V550" s="34"/>
      <c r="W550" s="34"/>
      <c r="X550" s="34"/>
      <c r="Y550" s="34"/>
      <c r="Z550" s="34"/>
      <c r="AB550" s="167">
        <f>ROW()</f>
        <v>550</v>
      </c>
      <c r="AC550" s="168">
        <f t="shared" ca="1" si="124"/>
        <v>0</v>
      </c>
      <c r="AD550" s="168">
        <f t="shared" ca="1" si="125"/>
        <v>0</v>
      </c>
      <c r="AE550" s="169" t="str">
        <f t="shared" ca="1" si="130"/>
        <v>-</v>
      </c>
      <c r="AF550" s="168" t="str">
        <f t="shared" ca="1" si="131"/>
        <v>-</v>
      </c>
      <c r="AG550" s="169" t="str">
        <f t="shared" ca="1" si="132"/>
        <v>-</v>
      </c>
      <c r="AH550" s="168" t="str">
        <f t="shared" ca="1" si="133"/>
        <v>-</v>
      </c>
      <c r="AI550" s="168">
        <f t="shared" ca="1" si="134"/>
        <v>0</v>
      </c>
      <c r="AJ550" s="170">
        <f t="shared" ca="1" si="135"/>
        <v>0</v>
      </c>
      <c r="AK550" s="168">
        <f t="shared" ca="1" si="126"/>
        <v>0</v>
      </c>
      <c r="AL550" s="168">
        <f t="shared" ca="1" si="127"/>
        <v>0</v>
      </c>
    </row>
    <row r="551" spans="1:38" ht="27" customHeight="1" x14ac:dyDescent="0.2">
      <c r="A551" s="56">
        <v>536</v>
      </c>
      <c r="B551" s="309" t="str">
        <f t="shared" ca="1" si="121"/>
        <v>A536</v>
      </c>
      <c r="C551" s="309"/>
      <c r="D551" s="57" t="str">
        <f t="shared" ca="1" si="122"/>
        <v/>
      </c>
      <c r="E551" s="59" t="str">
        <f t="shared" ca="1" si="123"/>
        <v/>
      </c>
      <c r="F551" s="215">
        <f ca="1">IF(LEN(B551)&gt;0,'OBRAČUNANA OSNOVNA PLAČA'!I545,"")</f>
        <v>0</v>
      </c>
      <c r="G551" s="60"/>
      <c r="H551" s="60"/>
      <c r="I551" s="60"/>
      <c r="J551" s="60"/>
      <c r="K551" s="60"/>
      <c r="L551" s="229">
        <f t="shared" si="128"/>
        <v>0</v>
      </c>
      <c r="M551" s="230">
        <f t="shared" ca="1" si="136"/>
        <v>0</v>
      </c>
      <c r="N551" s="230">
        <f t="shared" ca="1" si="137"/>
        <v>0</v>
      </c>
      <c r="O551" s="231">
        <f t="shared" ca="1" si="138"/>
        <v>0</v>
      </c>
      <c r="P551" s="232">
        <f t="shared" ca="1" si="139"/>
        <v>0</v>
      </c>
      <c r="Q551" s="233">
        <f t="shared" ca="1" si="129"/>
        <v>0</v>
      </c>
      <c r="R551" s="233">
        <f ca="1">IF(LEN(B551)&gt;0,'8'!R551-'8'!Q551,"")</f>
        <v>0</v>
      </c>
      <c r="S551" s="234"/>
      <c r="T551" s="34"/>
      <c r="U551" s="34"/>
      <c r="V551" s="34"/>
      <c r="W551" s="34"/>
      <c r="X551" s="34"/>
      <c r="Y551" s="34"/>
      <c r="Z551" s="34"/>
      <c r="AB551" s="167">
        <f>ROW()</f>
        <v>551</v>
      </c>
      <c r="AC551" s="168">
        <f t="shared" ca="1" si="124"/>
        <v>0</v>
      </c>
      <c r="AD551" s="168">
        <f t="shared" ca="1" si="125"/>
        <v>0</v>
      </c>
      <c r="AE551" s="169" t="str">
        <f t="shared" ca="1" si="130"/>
        <v>-</v>
      </c>
      <c r="AF551" s="168" t="str">
        <f t="shared" ca="1" si="131"/>
        <v>-</v>
      </c>
      <c r="AG551" s="169" t="str">
        <f t="shared" ca="1" si="132"/>
        <v>-</v>
      </c>
      <c r="AH551" s="168" t="str">
        <f t="shared" ca="1" si="133"/>
        <v>-</v>
      </c>
      <c r="AI551" s="168">
        <f t="shared" ca="1" si="134"/>
        <v>0</v>
      </c>
      <c r="AJ551" s="170">
        <f t="shared" ca="1" si="135"/>
        <v>0</v>
      </c>
      <c r="AK551" s="168">
        <f t="shared" ca="1" si="126"/>
        <v>0</v>
      </c>
      <c r="AL551" s="168">
        <f t="shared" ca="1" si="127"/>
        <v>0</v>
      </c>
    </row>
    <row r="552" spans="1:38" ht="27" customHeight="1" x14ac:dyDescent="0.2">
      <c r="A552" s="56">
        <v>537</v>
      </c>
      <c r="B552" s="309" t="str">
        <f t="shared" ca="1" si="121"/>
        <v>A537</v>
      </c>
      <c r="C552" s="309"/>
      <c r="D552" s="57" t="str">
        <f t="shared" ca="1" si="122"/>
        <v/>
      </c>
      <c r="E552" s="59" t="str">
        <f t="shared" ca="1" si="123"/>
        <v/>
      </c>
      <c r="F552" s="215">
        <f ca="1">IF(LEN(B552)&gt;0,'OBRAČUNANA OSNOVNA PLAČA'!I546,"")</f>
        <v>0</v>
      </c>
      <c r="G552" s="60"/>
      <c r="H552" s="60"/>
      <c r="I552" s="60"/>
      <c r="J552" s="60"/>
      <c r="K552" s="60"/>
      <c r="L552" s="229">
        <f t="shared" si="128"/>
        <v>0</v>
      </c>
      <c r="M552" s="230">
        <f t="shared" ca="1" si="136"/>
        <v>0</v>
      </c>
      <c r="N552" s="230">
        <f t="shared" ca="1" si="137"/>
        <v>0</v>
      </c>
      <c r="O552" s="231">
        <f t="shared" ca="1" si="138"/>
        <v>0</v>
      </c>
      <c r="P552" s="232">
        <f t="shared" ca="1" si="139"/>
        <v>0</v>
      </c>
      <c r="Q552" s="233">
        <f t="shared" ca="1" si="129"/>
        <v>0</v>
      </c>
      <c r="R552" s="233">
        <f ca="1">IF(LEN(B552)&gt;0,'8'!R552-'8'!Q552,"")</f>
        <v>0</v>
      </c>
      <c r="S552" s="234"/>
      <c r="T552" s="34"/>
      <c r="U552" s="34"/>
      <c r="V552" s="34"/>
      <c r="W552" s="34"/>
      <c r="X552" s="34"/>
      <c r="Y552" s="34"/>
      <c r="Z552" s="34"/>
      <c r="AB552" s="167">
        <f>ROW()</f>
        <v>552</v>
      </c>
      <c r="AC552" s="168">
        <f t="shared" ca="1" si="124"/>
        <v>0</v>
      </c>
      <c r="AD552" s="168">
        <f t="shared" ca="1" si="125"/>
        <v>0</v>
      </c>
      <c r="AE552" s="169" t="str">
        <f t="shared" ca="1" si="130"/>
        <v>-</v>
      </c>
      <c r="AF552" s="168" t="str">
        <f t="shared" ca="1" si="131"/>
        <v>-</v>
      </c>
      <c r="AG552" s="169" t="str">
        <f t="shared" ca="1" si="132"/>
        <v>-</v>
      </c>
      <c r="AH552" s="168" t="str">
        <f t="shared" ca="1" si="133"/>
        <v>-</v>
      </c>
      <c r="AI552" s="168">
        <f t="shared" ca="1" si="134"/>
        <v>0</v>
      </c>
      <c r="AJ552" s="170">
        <f t="shared" ca="1" si="135"/>
        <v>0</v>
      </c>
      <c r="AK552" s="168">
        <f t="shared" ca="1" si="126"/>
        <v>0</v>
      </c>
      <c r="AL552" s="168">
        <f t="shared" ca="1" si="127"/>
        <v>0</v>
      </c>
    </row>
    <row r="553" spans="1:38" ht="27" customHeight="1" x14ac:dyDescent="0.2">
      <c r="A553" s="56">
        <v>538</v>
      </c>
      <c r="B553" s="309" t="str">
        <f t="shared" ca="1" si="121"/>
        <v>A538</v>
      </c>
      <c r="C553" s="309"/>
      <c r="D553" s="57" t="str">
        <f t="shared" ca="1" si="122"/>
        <v/>
      </c>
      <c r="E553" s="59" t="str">
        <f t="shared" ca="1" si="123"/>
        <v/>
      </c>
      <c r="F553" s="215">
        <f ca="1">IF(LEN(B553)&gt;0,'OBRAČUNANA OSNOVNA PLAČA'!I547,"")</f>
        <v>0</v>
      </c>
      <c r="G553" s="60"/>
      <c r="H553" s="60"/>
      <c r="I553" s="60"/>
      <c r="J553" s="60"/>
      <c r="K553" s="60"/>
      <c r="L553" s="229">
        <f t="shared" si="128"/>
        <v>0</v>
      </c>
      <c r="M553" s="230">
        <f t="shared" ca="1" si="136"/>
        <v>0</v>
      </c>
      <c r="N553" s="230">
        <f t="shared" ca="1" si="137"/>
        <v>0</v>
      </c>
      <c r="O553" s="231">
        <f t="shared" ca="1" si="138"/>
        <v>0</v>
      </c>
      <c r="P553" s="232">
        <f t="shared" ca="1" si="139"/>
        <v>0</v>
      </c>
      <c r="Q553" s="233">
        <f t="shared" ca="1" si="129"/>
        <v>0</v>
      </c>
      <c r="R553" s="233">
        <f ca="1">IF(LEN(B553)&gt;0,'8'!R553-'8'!Q553,"")</f>
        <v>0</v>
      </c>
      <c r="S553" s="234"/>
      <c r="T553" s="34"/>
      <c r="U553" s="34"/>
      <c r="V553" s="34"/>
      <c r="W553" s="34"/>
      <c r="X553" s="34"/>
      <c r="Y553" s="34"/>
      <c r="Z553" s="34"/>
      <c r="AB553" s="167">
        <f>ROW()</f>
        <v>553</v>
      </c>
      <c r="AC553" s="168">
        <f t="shared" ca="1" si="124"/>
        <v>0</v>
      </c>
      <c r="AD553" s="168">
        <f t="shared" ca="1" si="125"/>
        <v>0</v>
      </c>
      <c r="AE553" s="169" t="str">
        <f t="shared" ca="1" si="130"/>
        <v>-</v>
      </c>
      <c r="AF553" s="168" t="str">
        <f t="shared" ca="1" si="131"/>
        <v>-</v>
      </c>
      <c r="AG553" s="169" t="str">
        <f t="shared" ca="1" si="132"/>
        <v>-</v>
      </c>
      <c r="AH553" s="168" t="str">
        <f t="shared" ca="1" si="133"/>
        <v>-</v>
      </c>
      <c r="AI553" s="168">
        <f t="shared" ca="1" si="134"/>
        <v>0</v>
      </c>
      <c r="AJ553" s="170">
        <f t="shared" ca="1" si="135"/>
        <v>0</v>
      </c>
      <c r="AK553" s="168">
        <f t="shared" ca="1" si="126"/>
        <v>0</v>
      </c>
      <c r="AL553" s="168">
        <f t="shared" ca="1" si="127"/>
        <v>0</v>
      </c>
    </row>
    <row r="554" spans="1:38" ht="27" customHeight="1" x14ac:dyDescent="0.2">
      <c r="A554" s="56">
        <v>539</v>
      </c>
      <c r="B554" s="309" t="str">
        <f t="shared" ca="1" si="121"/>
        <v>A539</v>
      </c>
      <c r="C554" s="309"/>
      <c r="D554" s="57" t="str">
        <f t="shared" ca="1" si="122"/>
        <v/>
      </c>
      <c r="E554" s="59" t="str">
        <f t="shared" ca="1" si="123"/>
        <v/>
      </c>
      <c r="F554" s="215">
        <f ca="1">IF(LEN(B554)&gt;0,'OBRAČUNANA OSNOVNA PLAČA'!I548,"")</f>
        <v>0</v>
      </c>
      <c r="G554" s="60"/>
      <c r="H554" s="60"/>
      <c r="I554" s="60"/>
      <c r="J554" s="60"/>
      <c r="K554" s="60"/>
      <c r="L554" s="229">
        <f t="shared" si="128"/>
        <v>0</v>
      </c>
      <c r="M554" s="230">
        <f t="shared" ca="1" si="136"/>
        <v>0</v>
      </c>
      <c r="N554" s="230">
        <f t="shared" ca="1" si="137"/>
        <v>0</v>
      </c>
      <c r="O554" s="231">
        <f t="shared" ca="1" si="138"/>
        <v>0</v>
      </c>
      <c r="P554" s="232">
        <f t="shared" ca="1" si="139"/>
        <v>0</v>
      </c>
      <c r="Q554" s="233">
        <f t="shared" ca="1" si="129"/>
        <v>0</v>
      </c>
      <c r="R554" s="233">
        <f ca="1">IF(LEN(B554)&gt;0,'8'!R554-'8'!Q554,"")</f>
        <v>0</v>
      </c>
      <c r="S554" s="234"/>
      <c r="T554" s="34"/>
      <c r="U554" s="34"/>
      <c r="V554" s="34"/>
      <c r="W554" s="34"/>
      <c r="X554" s="34"/>
      <c r="Y554" s="34"/>
      <c r="Z554" s="34"/>
      <c r="AB554" s="167">
        <f>ROW()</f>
        <v>554</v>
      </c>
      <c r="AC554" s="168">
        <f t="shared" ca="1" si="124"/>
        <v>0</v>
      </c>
      <c r="AD554" s="168">
        <f t="shared" ca="1" si="125"/>
        <v>0</v>
      </c>
      <c r="AE554" s="169" t="str">
        <f t="shared" ca="1" si="130"/>
        <v>-</v>
      </c>
      <c r="AF554" s="168" t="str">
        <f t="shared" ca="1" si="131"/>
        <v>-</v>
      </c>
      <c r="AG554" s="169" t="str">
        <f t="shared" ca="1" si="132"/>
        <v>-</v>
      </c>
      <c r="AH554" s="168" t="str">
        <f t="shared" ca="1" si="133"/>
        <v>-</v>
      </c>
      <c r="AI554" s="168">
        <f t="shared" ca="1" si="134"/>
        <v>0</v>
      </c>
      <c r="AJ554" s="170">
        <f t="shared" ca="1" si="135"/>
        <v>0</v>
      </c>
      <c r="AK554" s="168">
        <f t="shared" ca="1" si="126"/>
        <v>0</v>
      </c>
      <c r="AL554" s="168">
        <f t="shared" ca="1" si="127"/>
        <v>0</v>
      </c>
    </row>
    <row r="555" spans="1:38" ht="27" customHeight="1" x14ac:dyDescent="0.2">
      <c r="A555" s="56">
        <v>540</v>
      </c>
      <c r="B555" s="309" t="str">
        <f t="shared" ca="1" si="121"/>
        <v>A540</v>
      </c>
      <c r="C555" s="309"/>
      <c r="D555" s="57" t="str">
        <f t="shared" ca="1" si="122"/>
        <v/>
      </c>
      <c r="E555" s="59" t="str">
        <f t="shared" ca="1" si="123"/>
        <v/>
      </c>
      <c r="F555" s="215">
        <f ca="1">IF(LEN(B555)&gt;0,'OBRAČUNANA OSNOVNA PLAČA'!I549,"")</f>
        <v>0</v>
      </c>
      <c r="G555" s="60"/>
      <c r="H555" s="60"/>
      <c r="I555" s="60"/>
      <c r="J555" s="60"/>
      <c r="K555" s="60"/>
      <c r="L555" s="229">
        <f t="shared" si="128"/>
        <v>0</v>
      </c>
      <c r="M555" s="230">
        <f t="shared" ca="1" si="136"/>
        <v>0</v>
      </c>
      <c r="N555" s="230">
        <f t="shared" ca="1" si="137"/>
        <v>0</v>
      </c>
      <c r="O555" s="231">
        <f t="shared" ca="1" si="138"/>
        <v>0</v>
      </c>
      <c r="P555" s="232">
        <f t="shared" ca="1" si="139"/>
        <v>0</v>
      </c>
      <c r="Q555" s="233">
        <f t="shared" ca="1" si="129"/>
        <v>0</v>
      </c>
      <c r="R555" s="233">
        <f ca="1">IF(LEN(B555)&gt;0,'8'!R555-'8'!Q555,"")</f>
        <v>0</v>
      </c>
      <c r="S555" s="234"/>
      <c r="T555" s="34"/>
      <c r="U555" s="34"/>
      <c r="V555" s="34"/>
      <c r="W555" s="34"/>
      <c r="X555" s="34"/>
      <c r="Y555" s="34"/>
      <c r="Z555" s="34"/>
      <c r="AB555" s="167">
        <f>ROW()</f>
        <v>555</v>
      </c>
      <c r="AC555" s="168">
        <f t="shared" ca="1" si="124"/>
        <v>0</v>
      </c>
      <c r="AD555" s="168">
        <f t="shared" ca="1" si="125"/>
        <v>0</v>
      </c>
      <c r="AE555" s="169" t="str">
        <f t="shared" ca="1" si="130"/>
        <v>-</v>
      </c>
      <c r="AF555" s="168" t="str">
        <f t="shared" ca="1" si="131"/>
        <v>-</v>
      </c>
      <c r="AG555" s="169" t="str">
        <f t="shared" ca="1" si="132"/>
        <v>-</v>
      </c>
      <c r="AH555" s="168" t="str">
        <f t="shared" ca="1" si="133"/>
        <v>-</v>
      </c>
      <c r="AI555" s="168">
        <f t="shared" ca="1" si="134"/>
        <v>0</v>
      </c>
      <c r="AJ555" s="170">
        <f t="shared" ca="1" si="135"/>
        <v>0</v>
      </c>
      <c r="AK555" s="168">
        <f t="shared" ca="1" si="126"/>
        <v>0</v>
      </c>
      <c r="AL555" s="168">
        <f t="shared" ca="1" si="127"/>
        <v>0</v>
      </c>
    </row>
    <row r="556" spans="1:38" ht="27" customHeight="1" x14ac:dyDescent="0.2">
      <c r="A556" s="56">
        <v>541</v>
      </c>
      <c r="B556" s="309" t="str">
        <f t="shared" ca="1" si="121"/>
        <v>A541</v>
      </c>
      <c r="C556" s="309"/>
      <c r="D556" s="57" t="str">
        <f t="shared" ca="1" si="122"/>
        <v/>
      </c>
      <c r="E556" s="59" t="str">
        <f t="shared" ca="1" si="123"/>
        <v/>
      </c>
      <c r="F556" s="215">
        <f ca="1">IF(LEN(B556)&gt;0,'OBRAČUNANA OSNOVNA PLAČA'!I550,"")</f>
        <v>0</v>
      </c>
      <c r="G556" s="60"/>
      <c r="H556" s="60"/>
      <c r="I556" s="60"/>
      <c r="J556" s="60"/>
      <c r="K556" s="60"/>
      <c r="L556" s="229">
        <f t="shared" si="128"/>
        <v>0</v>
      </c>
      <c r="M556" s="230">
        <f t="shared" ca="1" si="136"/>
        <v>0</v>
      </c>
      <c r="N556" s="230">
        <f t="shared" ca="1" si="137"/>
        <v>0</v>
      </c>
      <c r="O556" s="231">
        <f t="shared" ca="1" si="138"/>
        <v>0</v>
      </c>
      <c r="P556" s="232">
        <f t="shared" ca="1" si="139"/>
        <v>0</v>
      </c>
      <c r="Q556" s="233">
        <f t="shared" ca="1" si="129"/>
        <v>0</v>
      </c>
      <c r="R556" s="233">
        <f ca="1">IF(LEN(B556)&gt;0,'8'!R556-'8'!Q556,"")</f>
        <v>0</v>
      </c>
      <c r="S556" s="234"/>
      <c r="T556" s="34"/>
      <c r="U556" s="34"/>
      <c r="V556" s="34"/>
      <c r="W556" s="34"/>
      <c r="X556" s="34"/>
      <c r="Y556" s="34"/>
      <c r="Z556" s="34"/>
      <c r="AB556" s="167">
        <f>ROW()</f>
        <v>556</v>
      </c>
      <c r="AC556" s="168">
        <f t="shared" ca="1" si="124"/>
        <v>0</v>
      </c>
      <c r="AD556" s="168">
        <f t="shared" ca="1" si="125"/>
        <v>0</v>
      </c>
      <c r="AE556" s="169" t="str">
        <f t="shared" ca="1" si="130"/>
        <v>-</v>
      </c>
      <c r="AF556" s="168" t="str">
        <f t="shared" ca="1" si="131"/>
        <v>-</v>
      </c>
      <c r="AG556" s="169" t="str">
        <f t="shared" ca="1" si="132"/>
        <v>-</v>
      </c>
      <c r="AH556" s="168" t="str">
        <f t="shared" ca="1" si="133"/>
        <v>-</v>
      </c>
      <c r="AI556" s="168">
        <f t="shared" ca="1" si="134"/>
        <v>0</v>
      </c>
      <c r="AJ556" s="170">
        <f t="shared" ca="1" si="135"/>
        <v>0</v>
      </c>
      <c r="AK556" s="168">
        <f t="shared" ca="1" si="126"/>
        <v>0</v>
      </c>
      <c r="AL556" s="168">
        <f t="shared" ca="1" si="127"/>
        <v>0</v>
      </c>
    </row>
    <row r="557" spans="1:38" ht="27" customHeight="1" x14ac:dyDescent="0.2">
      <c r="A557" s="56">
        <v>542</v>
      </c>
      <c r="B557" s="309" t="str">
        <f t="shared" ca="1" si="121"/>
        <v>A542</v>
      </c>
      <c r="C557" s="309"/>
      <c r="D557" s="57" t="str">
        <f t="shared" ca="1" si="122"/>
        <v/>
      </c>
      <c r="E557" s="59" t="str">
        <f t="shared" ca="1" si="123"/>
        <v/>
      </c>
      <c r="F557" s="215">
        <f ca="1">IF(LEN(B557)&gt;0,'OBRAČUNANA OSNOVNA PLAČA'!I551,"")</f>
        <v>0</v>
      </c>
      <c r="G557" s="60"/>
      <c r="H557" s="60"/>
      <c r="I557" s="60"/>
      <c r="J557" s="60"/>
      <c r="K557" s="60"/>
      <c r="L557" s="229">
        <f t="shared" si="128"/>
        <v>0</v>
      </c>
      <c r="M557" s="230">
        <f t="shared" ca="1" si="136"/>
        <v>0</v>
      </c>
      <c r="N557" s="230">
        <f t="shared" ca="1" si="137"/>
        <v>0</v>
      </c>
      <c r="O557" s="231">
        <f t="shared" ca="1" si="138"/>
        <v>0</v>
      </c>
      <c r="P557" s="232">
        <f t="shared" ca="1" si="139"/>
        <v>0</v>
      </c>
      <c r="Q557" s="233">
        <f t="shared" ca="1" si="129"/>
        <v>0</v>
      </c>
      <c r="R557" s="233">
        <f ca="1">IF(LEN(B557)&gt;0,'8'!R557-'8'!Q557,"")</f>
        <v>0</v>
      </c>
      <c r="S557" s="234"/>
      <c r="T557" s="34"/>
      <c r="U557" s="34"/>
      <c r="V557" s="34"/>
      <c r="W557" s="34"/>
      <c r="X557" s="34"/>
      <c r="Y557" s="34"/>
      <c r="Z557" s="34"/>
      <c r="AB557" s="167">
        <f>ROW()</f>
        <v>557</v>
      </c>
      <c r="AC557" s="168">
        <f t="shared" ca="1" si="124"/>
        <v>0</v>
      </c>
      <c r="AD557" s="168">
        <f t="shared" ca="1" si="125"/>
        <v>0</v>
      </c>
      <c r="AE557" s="169" t="str">
        <f t="shared" ca="1" si="130"/>
        <v>-</v>
      </c>
      <c r="AF557" s="168" t="str">
        <f t="shared" ca="1" si="131"/>
        <v>-</v>
      </c>
      <c r="AG557" s="169" t="str">
        <f t="shared" ca="1" si="132"/>
        <v>-</v>
      </c>
      <c r="AH557" s="168" t="str">
        <f t="shared" ca="1" si="133"/>
        <v>-</v>
      </c>
      <c r="AI557" s="168">
        <f t="shared" ca="1" si="134"/>
        <v>0</v>
      </c>
      <c r="AJ557" s="170">
        <f t="shared" ca="1" si="135"/>
        <v>0</v>
      </c>
      <c r="AK557" s="168">
        <f t="shared" ca="1" si="126"/>
        <v>0</v>
      </c>
      <c r="AL557" s="168">
        <f t="shared" ca="1" si="127"/>
        <v>0</v>
      </c>
    </row>
    <row r="558" spans="1:38" ht="27" customHeight="1" x14ac:dyDescent="0.2">
      <c r="A558" s="56">
        <v>543</v>
      </c>
      <c r="B558" s="309" t="str">
        <f t="shared" ca="1" si="121"/>
        <v>A543</v>
      </c>
      <c r="C558" s="309"/>
      <c r="D558" s="57" t="str">
        <f t="shared" ca="1" si="122"/>
        <v/>
      </c>
      <c r="E558" s="59" t="str">
        <f t="shared" ca="1" si="123"/>
        <v/>
      </c>
      <c r="F558" s="215">
        <f ca="1">IF(LEN(B558)&gt;0,'OBRAČUNANA OSNOVNA PLAČA'!I552,"")</f>
        <v>0</v>
      </c>
      <c r="G558" s="60"/>
      <c r="H558" s="60"/>
      <c r="I558" s="60"/>
      <c r="J558" s="60"/>
      <c r="K558" s="60"/>
      <c r="L558" s="229">
        <f t="shared" si="128"/>
        <v>0</v>
      </c>
      <c r="M558" s="230">
        <f t="shared" ca="1" si="136"/>
        <v>0</v>
      </c>
      <c r="N558" s="230">
        <f t="shared" ca="1" si="137"/>
        <v>0</v>
      </c>
      <c r="O558" s="231">
        <f t="shared" ca="1" si="138"/>
        <v>0</v>
      </c>
      <c r="P558" s="232">
        <f t="shared" ca="1" si="139"/>
        <v>0</v>
      </c>
      <c r="Q558" s="233">
        <f t="shared" ca="1" si="129"/>
        <v>0</v>
      </c>
      <c r="R558" s="233">
        <f ca="1">IF(LEN(B558)&gt;0,'8'!R558-'8'!Q558,"")</f>
        <v>0</v>
      </c>
      <c r="S558" s="234"/>
      <c r="T558" s="34"/>
      <c r="U558" s="34"/>
      <c r="V558" s="34"/>
      <c r="W558" s="34"/>
      <c r="X558" s="34"/>
      <c r="Y558" s="34"/>
      <c r="Z558" s="34"/>
      <c r="AB558" s="167">
        <f>ROW()</f>
        <v>558</v>
      </c>
      <c r="AC558" s="168">
        <f t="shared" ca="1" si="124"/>
        <v>0</v>
      </c>
      <c r="AD558" s="168">
        <f t="shared" ca="1" si="125"/>
        <v>0</v>
      </c>
      <c r="AE558" s="169" t="str">
        <f t="shared" ca="1" si="130"/>
        <v>-</v>
      </c>
      <c r="AF558" s="168" t="str">
        <f t="shared" ca="1" si="131"/>
        <v>-</v>
      </c>
      <c r="AG558" s="169" t="str">
        <f t="shared" ca="1" si="132"/>
        <v>-</v>
      </c>
      <c r="AH558" s="168" t="str">
        <f t="shared" ca="1" si="133"/>
        <v>-</v>
      </c>
      <c r="AI558" s="168">
        <f t="shared" ca="1" si="134"/>
        <v>0</v>
      </c>
      <c r="AJ558" s="170">
        <f t="shared" ca="1" si="135"/>
        <v>0</v>
      </c>
      <c r="AK558" s="168">
        <f t="shared" ca="1" si="126"/>
        <v>0</v>
      </c>
      <c r="AL558" s="168">
        <f t="shared" ca="1" si="127"/>
        <v>0</v>
      </c>
    </row>
    <row r="559" spans="1:38" ht="27" customHeight="1" x14ac:dyDescent="0.2">
      <c r="A559" s="56">
        <v>544</v>
      </c>
      <c r="B559" s="309" t="str">
        <f t="shared" ca="1" si="121"/>
        <v>A544</v>
      </c>
      <c r="C559" s="309"/>
      <c r="D559" s="57" t="str">
        <f t="shared" ca="1" si="122"/>
        <v/>
      </c>
      <c r="E559" s="59" t="str">
        <f t="shared" ca="1" si="123"/>
        <v/>
      </c>
      <c r="F559" s="215">
        <f ca="1">IF(LEN(B559)&gt;0,'OBRAČUNANA OSNOVNA PLAČA'!I553,"")</f>
        <v>0</v>
      </c>
      <c r="G559" s="60"/>
      <c r="H559" s="60"/>
      <c r="I559" s="60"/>
      <c r="J559" s="60"/>
      <c r="K559" s="60"/>
      <c r="L559" s="229">
        <f t="shared" si="128"/>
        <v>0</v>
      </c>
      <c r="M559" s="230">
        <f t="shared" ca="1" si="136"/>
        <v>0</v>
      </c>
      <c r="N559" s="230">
        <f t="shared" ca="1" si="137"/>
        <v>0</v>
      </c>
      <c r="O559" s="231">
        <f t="shared" ca="1" si="138"/>
        <v>0</v>
      </c>
      <c r="P559" s="232">
        <f t="shared" ca="1" si="139"/>
        <v>0</v>
      </c>
      <c r="Q559" s="233">
        <f t="shared" ca="1" si="129"/>
        <v>0</v>
      </c>
      <c r="R559" s="233">
        <f ca="1">IF(LEN(B559)&gt;0,'8'!R559-'8'!Q559,"")</f>
        <v>0</v>
      </c>
      <c r="S559" s="234"/>
      <c r="T559" s="34"/>
      <c r="U559" s="34"/>
      <c r="V559" s="34"/>
      <c r="W559" s="34"/>
      <c r="X559" s="34"/>
      <c r="Y559" s="34"/>
      <c r="Z559" s="34"/>
      <c r="AB559" s="167">
        <f>ROW()</f>
        <v>559</v>
      </c>
      <c r="AC559" s="168">
        <f t="shared" ca="1" si="124"/>
        <v>0</v>
      </c>
      <c r="AD559" s="168">
        <f t="shared" ca="1" si="125"/>
        <v>0</v>
      </c>
      <c r="AE559" s="169" t="str">
        <f t="shared" ca="1" si="130"/>
        <v>-</v>
      </c>
      <c r="AF559" s="168" t="str">
        <f t="shared" ca="1" si="131"/>
        <v>-</v>
      </c>
      <c r="AG559" s="169" t="str">
        <f t="shared" ca="1" si="132"/>
        <v>-</v>
      </c>
      <c r="AH559" s="168" t="str">
        <f t="shared" ca="1" si="133"/>
        <v>-</v>
      </c>
      <c r="AI559" s="168">
        <f t="shared" ca="1" si="134"/>
        <v>0</v>
      </c>
      <c r="AJ559" s="170">
        <f t="shared" ca="1" si="135"/>
        <v>0</v>
      </c>
      <c r="AK559" s="168">
        <f t="shared" ca="1" si="126"/>
        <v>0</v>
      </c>
      <c r="AL559" s="168">
        <f t="shared" ca="1" si="127"/>
        <v>0</v>
      </c>
    </row>
    <row r="560" spans="1:38" ht="27" customHeight="1" x14ac:dyDescent="0.2">
      <c r="A560" s="56">
        <v>545</v>
      </c>
      <c r="B560" s="309" t="str">
        <f t="shared" ca="1" si="121"/>
        <v>A545</v>
      </c>
      <c r="C560" s="309"/>
      <c r="D560" s="57" t="str">
        <f t="shared" ca="1" si="122"/>
        <v/>
      </c>
      <c r="E560" s="59" t="str">
        <f t="shared" ca="1" si="123"/>
        <v/>
      </c>
      <c r="F560" s="215">
        <f ca="1">IF(LEN(B560)&gt;0,'OBRAČUNANA OSNOVNA PLAČA'!I554,"")</f>
        <v>0</v>
      </c>
      <c r="G560" s="60"/>
      <c r="H560" s="60"/>
      <c r="I560" s="60"/>
      <c r="J560" s="60"/>
      <c r="K560" s="60"/>
      <c r="L560" s="229">
        <f t="shared" si="128"/>
        <v>0</v>
      </c>
      <c r="M560" s="230">
        <f t="shared" ca="1" si="136"/>
        <v>0</v>
      </c>
      <c r="N560" s="230">
        <f t="shared" ca="1" si="137"/>
        <v>0</v>
      </c>
      <c r="O560" s="231">
        <f t="shared" ca="1" si="138"/>
        <v>0</v>
      </c>
      <c r="P560" s="232">
        <f t="shared" ca="1" si="139"/>
        <v>0</v>
      </c>
      <c r="Q560" s="233">
        <f t="shared" ca="1" si="129"/>
        <v>0</v>
      </c>
      <c r="R560" s="233">
        <f ca="1">IF(LEN(B560)&gt;0,'8'!R560-'8'!Q560,"")</f>
        <v>0</v>
      </c>
      <c r="S560" s="234"/>
      <c r="T560" s="34"/>
      <c r="U560" s="34"/>
      <c r="V560" s="34"/>
      <c r="W560" s="34"/>
      <c r="X560" s="34"/>
      <c r="Y560" s="34"/>
      <c r="Z560" s="34"/>
      <c r="AB560" s="167">
        <f>ROW()</f>
        <v>560</v>
      </c>
      <c r="AC560" s="168">
        <f t="shared" ca="1" si="124"/>
        <v>0</v>
      </c>
      <c r="AD560" s="168">
        <f t="shared" ca="1" si="125"/>
        <v>0</v>
      </c>
      <c r="AE560" s="169" t="str">
        <f t="shared" ca="1" si="130"/>
        <v>-</v>
      </c>
      <c r="AF560" s="168" t="str">
        <f t="shared" ca="1" si="131"/>
        <v>-</v>
      </c>
      <c r="AG560" s="169" t="str">
        <f t="shared" ca="1" si="132"/>
        <v>-</v>
      </c>
      <c r="AH560" s="168" t="str">
        <f t="shared" ca="1" si="133"/>
        <v>-</v>
      </c>
      <c r="AI560" s="168">
        <f t="shared" ca="1" si="134"/>
        <v>0</v>
      </c>
      <c r="AJ560" s="170">
        <f t="shared" ca="1" si="135"/>
        <v>0</v>
      </c>
      <c r="AK560" s="168">
        <f t="shared" ca="1" si="126"/>
        <v>0</v>
      </c>
      <c r="AL560" s="168">
        <f t="shared" ca="1" si="127"/>
        <v>0</v>
      </c>
    </row>
    <row r="561" spans="1:38" ht="27" customHeight="1" x14ac:dyDescent="0.2">
      <c r="A561" s="56">
        <v>546</v>
      </c>
      <c r="B561" s="309" t="str">
        <f t="shared" ca="1" si="121"/>
        <v>A546</v>
      </c>
      <c r="C561" s="309"/>
      <c r="D561" s="57" t="str">
        <f t="shared" ca="1" si="122"/>
        <v/>
      </c>
      <c r="E561" s="59" t="str">
        <f t="shared" ca="1" si="123"/>
        <v/>
      </c>
      <c r="F561" s="215">
        <f ca="1">IF(LEN(B561)&gt;0,'OBRAČUNANA OSNOVNA PLAČA'!I555,"")</f>
        <v>0</v>
      </c>
      <c r="G561" s="60"/>
      <c r="H561" s="60"/>
      <c r="I561" s="60"/>
      <c r="J561" s="60"/>
      <c r="K561" s="60"/>
      <c r="L561" s="229">
        <f t="shared" si="128"/>
        <v>0</v>
      </c>
      <c r="M561" s="230">
        <f t="shared" ca="1" si="136"/>
        <v>0</v>
      </c>
      <c r="N561" s="230">
        <f t="shared" ca="1" si="137"/>
        <v>0</v>
      </c>
      <c r="O561" s="231">
        <f t="shared" ca="1" si="138"/>
        <v>0</v>
      </c>
      <c r="P561" s="232">
        <f t="shared" ca="1" si="139"/>
        <v>0</v>
      </c>
      <c r="Q561" s="233">
        <f t="shared" ca="1" si="129"/>
        <v>0</v>
      </c>
      <c r="R561" s="233">
        <f ca="1">IF(LEN(B561)&gt;0,'8'!R561-'8'!Q561,"")</f>
        <v>0</v>
      </c>
      <c r="S561" s="234"/>
      <c r="T561" s="34"/>
      <c r="U561" s="34"/>
      <c r="V561" s="34"/>
      <c r="W561" s="34"/>
      <c r="X561" s="34"/>
      <c r="Y561" s="34"/>
      <c r="Z561" s="34"/>
      <c r="AB561" s="167">
        <f>ROW()</f>
        <v>561</v>
      </c>
      <c r="AC561" s="168">
        <f t="shared" ca="1" si="124"/>
        <v>0</v>
      </c>
      <c r="AD561" s="168">
        <f t="shared" ca="1" si="125"/>
        <v>0</v>
      </c>
      <c r="AE561" s="169" t="str">
        <f t="shared" ca="1" si="130"/>
        <v>-</v>
      </c>
      <c r="AF561" s="168" t="str">
        <f t="shared" ca="1" si="131"/>
        <v>-</v>
      </c>
      <c r="AG561" s="169" t="str">
        <f t="shared" ca="1" si="132"/>
        <v>-</v>
      </c>
      <c r="AH561" s="168" t="str">
        <f t="shared" ca="1" si="133"/>
        <v>-</v>
      </c>
      <c r="AI561" s="168">
        <f t="shared" ca="1" si="134"/>
        <v>0</v>
      </c>
      <c r="AJ561" s="170">
        <f t="shared" ca="1" si="135"/>
        <v>0</v>
      </c>
      <c r="AK561" s="168">
        <f t="shared" ca="1" si="126"/>
        <v>0</v>
      </c>
      <c r="AL561" s="168">
        <f t="shared" ca="1" si="127"/>
        <v>0</v>
      </c>
    </row>
    <row r="562" spans="1:38" ht="27" customHeight="1" x14ac:dyDescent="0.2">
      <c r="A562" s="56">
        <v>547</v>
      </c>
      <c r="B562" s="309" t="str">
        <f t="shared" ca="1" si="121"/>
        <v>A547</v>
      </c>
      <c r="C562" s="309"/>
      <c r="D562" s="57" t="str">
        <f t="shared" ca="1" si="122"/>
        <v/>
      </c>
      <c r="E562" s="59" t="str">
        <f t="shared" ca="1" si="123"/>
        <v/>
      </c>
      <c r="F562" s="215">
        <f ca="1">IF(LEN(B562)&gt;0,'OBRAČUNANA OSNOVNA PLAČA'!I556,"")</f>
        <v>0</v>
      </c>
      <c r="G562" s="60"/>
      <c r="H562" s="60"/>
      <c r="I562" s="60"/>
      <c r="J562" s="60"/>
      <c r="K562" s="60"/>
      <c r="L562" s="229">
        <f t="shared" si="128"/>
        <v>0</v>
      </c>
      <c r="M562" s="230">
        <f t="shared" ca="1" si="136"/>
        <v>0</v>
      </c>
      <c r="N562" s="230">
        <f t="shared" ca="1" si="137"/>
        <v>0</v>
      </c>
      <c r="O562" s="231">
        <f t="shared" ca="1" si="138"/>
        <v>0</v>
      </c>
      <c r="P562" s="232">
        <f t="shared" ca="1" si="139"/>
        <v>0</v>
      </c>
      <c r="Q562" s="233">
        <f t="shared" ca="1" si="129"/>
        <v>0</v>
      </c>
      <c r="R562" s="233">
        <f ca="1">IF(LEN(B562)&gt;0,'8'!R562-'8'!Q562,"")</f>
        <v>0</v>
      </c>
      <c r="S562" s="234"/>
      <c r="T562" s="34"/>
      <c r="U562" s="34"/>
      <c r="V562" s="34"/>
      <c r="W562" s="34"/>
      <c r="X562" s="34"/>
      <c r="Y562" s="34"/>
      <c r="Z562" s="34"/>
      <c r="AB562" s="167">
        <f>ROW()</f>
        <v>562</v>
      </c>
      <c r="AC562" s="168">
        <f t="shared" ca="1" si="124"/>
        <v>0</v>
      </c>
      <c r="AD562" s="168">
        <f t="shared" ca="1" si="125"/>
        <v>0</v>
      </c>
      <c r="AE562" s="169" t="str">
        <f t="shared" ca="1" si="130"/>
        <v>-</v>
      </c>
      <c r="AF562" s="168" t="str">
        <f t="shared" ca="1" si="131"/>
        <v>-</v>
      </c>
      <c r="AG562" s="169" t="str">
        <f t="shared" ca="1" si="132"/>
        <v>-</v>
      </c>
      <c r="AH562" s="168" t="str">
        <f t="shared" ca="1" si="133"/>
        <v>-</v>
      </c>
      <c r="AI562" s="168">
        <f t="shared" ca="1" si="134"/>
        <v>0</v>
      </c>
      <c r="AJ562" s="170">
        <f t="shared" ca="1" si="135"/>
        <v>0</v>
      </c>
      <c r="AK562" s="168">
        <f t="shared" ca="1" si="126"/>
        <v>0</v>
      </c>
      <c r="AL562" s="168">
        <f t="shared" ca="1" si="127"/>
        <v>0</v>
      </c>
    </row>
    <row r="563" spans="1:38" ht="27" customHeight="1" x14ac:dyDescent="0.2">
      <c r="A563" s="56">
        <v>548</v>
      </c>
      <c r="B563" s="309" t="str">
        <f t="shared" ca="1" si="121"/>
        <v>A548</v>
      </c>
      <c r="C563" s="309"/>
      <c r="D563" s="57" t="str">
        <f t="shared" ca="1" si="122"/>
        <v/>
      </c>
      <c r="E563" s="59" t="str">
        <f t="shared" ca="1" si="123"/>
        <v/>
      </c>
      <c r="F563" s="215">
        <f ca="1">IF(LEN(B563)&gt;0,'OBRAČUNANA OSNOVNA PLAČA'!I557,"")</f>
        <v>0</v>
      </c>
      <c r="G563" s="60"/>
      <c r="H563" s="60"/>
      <c r="I563" s="60"/>
      <c r="J563" s="60"/>
      <c r="K563" s="60"/>
      <c r="L563" s="229">
        <f t="shared" si="128"/>
        <v>0</v>
      </c>
      <c r="M563" s="230">
        <f t="shared" ca="1" si="136"/>
        <v>0</v>
      </c>
      <c r="N563" s="230">
        <f t="shared" ca="1" si="137"/>
        <v>0</v>
      </c>
      <c r="O563" s="231">
        <f t="shared" ca="1" si="138"/>
        <v>0</v>
      </c>
      <c r="P563" s="232">
        <f t="shared" ca="1" si="139"/>
        <v>0</v>
      </c>
      <c r="Q563" s="233">
        <f t="shared" ca="1" si="129"/>
        <v>0</v>
      </c>
      <c r="R563" s="233">
        <f ca="1">IF(LEN(B563)&gt;0,'8'!R563-'8'!Q563,"")</f>
        <v>0</v>
      </c>
      <c r="S563" s="234"/>
      <c r="T563" s="34"/>
      <c r="U563" s="34"/>
      <c r="V563" s="34"/>
      <c r="W563" s="34"/>
      <c r="X563" s="34"/>
      <c r="Y563" s="34"/>
      <c r="Z563" s="34"/>
      <c r="AB563" s="167">
        <f>ROW()</f>
        <v>563</v>
      </c>
      <c r="AC563" s="168">
        <f t="shared" ca="1" si="124"/>
        <v>0</v>
      </c>
      <c r="AD563" s="168">
        <f t="shared" ca="1" si="125"/>
        <v>0</v>
      </c>
      <c r="AE563" s="169" t="str">
        <f t="shared" ca="1" si="130"/>
        <v>-</v>
      </c>
      <c r="AF563" s="168" t="str">
        <f t="shared" ca="1" si="131"/>
        <v>-</v>
      </c>
      <c r="AG563" s="169" t="str">
        <f t="shared" ca="1" si="132"/>
        <v>-</v>
      </c>
      <c r="AH563" s="168" t="str">
        <f t="shared" ca="1" si="133"/>
        <v>-</v>
      </c>
      <c r="AI563" s="168">
        <f t="shared" ca="1" si="134"/>
        <v>0</v>
      </c>
      <c r="AJ563" s="170">
        <f t="shared" ca="1" si="135"/>
        <v>0</v>
      </c>
      <c r="AK563" s="168">
        <f t="shared" ca="1" si="126"/>
        <v>0</v>
      </c>
      <c r="AL563" s="168">
        <f t="shared" ca="1" si="127"/>
        <v>0</v>
      </c>
    </row>
    <row r="564" spans="1:38" ht="27" customHeight="1" x14ac:dyDescent="0.2">
      <c r="A564" s="56">
        <v>549</v>
      </c>
      <c r="B564" s="309" t="str">
        <f t="shared" ca="1" si="121"/>
        <v>A549</v>
      </c>
      <c r="C564" s="309"/>
      <c r="D564" s="57" t="str">
        <f t="shared" ca="1" si="122"/>
        <v/>
      </c>
      <c r="E564" s="59" t="str">
        <f t="shared" ca="1" si="123"/>
        <v/>
      </c>
      <c r="F564" s="215">
        <f ca="1">IF(LEN(B564)&gt;0,'OBRAČUNANA OSNOVNA PLAČA'!I558,"")</f>
        <v>0</v>
      </c>
      <c r="G564" s="60"/>
      <c r="H564" s="60"/>
      <c r="I564" s="60"/>
      <c r="J564" s="60"/>
      <c r="K564" s="60"/>
      <c r="L564" s="229">
        <f t="shared" si="128"/>
        <v>0</v>
      </c>
      <c r="M564" s="230">
        <f t="shared" ca="1" si="136"/>
        <v>0</v>
      </c>
      <c r="N564" s="230">
        <f t="shared" ca="1" si="137"/>
        <v>0</v>
      </c>
      <c r="O564" s="231">
        <f t="shared" ca="1" si="138"/>
        <v>0</v>
      </c>
      <c r="P564" s="232">
        <f t="shared" ca="1" si="139"/>
        <v>0</v>
      </c>
      <c r="Q564" s="233">
        <f t="shared" ca="1" si="129"/>
        <v>0</v>
      </c>
      <c r="R564" s="233">
        <f ca="1">IF(LEN(B564)&gt;0,'8'!R564-'8'!Q564,"")</f>
        <v>0</v>
      </c>
      <c r="S564" s="234"/>
      <c r="T564" s="34"/>
      <c r="U564" s="34"/>
      <c r="V564" s="34"/>
      <c r="W564" s="34"/>
      <c r="X564" s="34"/>
      <c r="Y564" s="34"/>
      <c r="Z564" s="34"/>
      <c r="AB564" s="167">
        <f>ROW()</f>
        <v>564</v>
      </c>
      <c r="AC564" s="168">
        <f t="shared" ca="1" si="124"/>
        <v>0</v>
      </c>
      <c r="AD564" s="168">
        <f t="shared" ca="1" si="125"/>
        <v>0</v>
      </c>
      <c r="AE564" s="169" t="str">
        <f t="shared" ca="1" si="130"/>
        <v>-</v>
      </c>
      <c r="AF564" s="168" t="str">
        <f t="shared" ca="1" si="131"/>
        <v>-</v>
      </c>
      <c r="AG564" s="169" t="str">
        <f t="shared" ca="1" si="132"/>
        <v>-</v>
      </c>
      <c r="AH564" s="168" t="str">
        <f t="shared" ca="1" si="133"/>
        <v>-</v>
      </c>
      <c r="AI564" s="168">
        <f t="shared" ca="1" si="134"/>
        <v>0</v>
      </c>
      <c r="AJ564" s="170">
        <f t="shared" ca="1" si="135"/>
        <v>0</v>
      </c>
      <c r="AK564" s="168">
        <f t="shared" ca="1" si="126"/>
        <v>0</v>
      </c>
      <c r="AL564" s="168">
        <f t="shared" ca="1" si="127"/>
        <v>0</v>
      </c>
    </row>
    <row r="565" spans="1:38" ht="27" customHeight="1" x14ac:dyDescent="0.2">
      <c r="A565" s="56">
        <v>550</v>
      </c>
      <c r="B565" s="309" t="str">
        <f t="shared" ca="1" si="121"/>
        <v>A550</v>
      </c>
      <c r="C565" s="309"/>
      <c r="D565" s="57" t="str">
        <f t="shared" ca="1" si="122"/>
        <v/>
      </c>
      <c r="E565" s="59" t="str">
        <f t="shared" ca="1" si="123"/>
        <v/>
      </c>
      <c r="F565" s="215">
        <f ca="1">IF(LEN(B565)&gt;0,'OBRAČUNANA OSNOVNA PLAČA'!I559,"")</f>
        <v>0</v>
      </c>
      <c r="G565" s="60"/>
      <c r="H565" s="60"/>
      <c r="I565" s="60"/>
      <c r="J565" s="60"/>
      <c r="K565" s="60"/>
      <c r="L565" s="229">
        <f t="shared" si="128"/>
        <v>0</v>
      </c>
      <c r="M565" s="230">
        <f t="shared" ca="1" si="136"/>
        <v>0</v>
      </c>
      <c r="N565" s="230">
        <f t="shared" ca="1" si="137"/>
        <v>0</v>
      </c>
      <c r="O565" s="231">
        <f t="shared" ca="1" si="138"/>
        <v>0</v>
      </c>
      <c r="P565" s="232">
        <f t="shared" ca="1" si="139"/>
        <v>0</v>
      </c>
      <c r="Q565" s="233">
        <f t="shared" ca="1" si="129"/>
        <v>0</v>
      </c>
      <c r="R565" s="233">
        <f ca="1">IF(LEN(B565)&gt;0,'8'!R565-'8'!Q565,"")</f>
        <v>0</v>
      </c>
      <c r="S565" s="234"/>
      <c r="T565" s="34"/>
      <c r="U565" s="34"/>
      <c r="V565" s="34"/>
      <c r="W565" s="34"/>
      <c r="X565" s="34"/>
      <c r="Y565" s="34"/>
      <c r="Z565" s="34"/>
      <c r="AB565" s="167">
        <f>ROW()</f>
        <v>565</v>
      </c>
      <c r="AC565" s="168">
        <f t="shared" ca="1" si="124"/>
        <v>0</v>
      </c>
      <c r="AD565" s="168">
        <f t="shared" ca="1" si="125"/>
        <v>0</v>
      </c>
      <c r="AE565" s="169" t="str">
        <f t="shared" ca="1" si="130"/>
        <v>-</v>
      </c>
      <c r="AF565" s="168" t="str">
        <f t="shared" ca="1" si="131"/>
        <v>-</v>
      </c>
      <c r="AG565" s="169" t="str">
        <f t="shared" ca="1" si="132"/>
        <v>-</v>
      </c>
      <c r="AH565" s="168" t="str">
        <f t="shared" ca="1" si="133"/>
        <v>-</v>
      </c>
      <c r="AI565" s="168">
        <f t="shared" ca="1" si="134"/>
        <v>0</v>
      </c>
      <c r="AJ565" s="170">
        <f t="shared" ca="1" si="135"/>
        <v>0</v>
      </c>
      <c r="AK565" s="168">
        <f t="shared" ca="1" si="126"/>
        <v>0</v>
      </c>
      <c r="AL565" s="168">
        <f t="shared" ca="1" si="127"/>
        <v>0</v>
      </c>
    </row>
    <row r="566" spans="1:38" ht="27" customHeight="1" x14ac:dyDescent="0.2">
      <c r="A566" s="56">
        <v>551</v>
      </c>
      <c r="B566" s="309" t="str">
        <f t="shared" ca="1" si="121"/>
        <v>A551</v>
      </c>
      <c r="C566" s="309"/>
      <c r="D566" s="57" t="str">
        <f t="shared" ca="1" si="122"/>
        <v/>
      </c>
      <c r="E566" s="59" t="str">
        <f t="shared" ca="1" si="123"/>
        <v/>
      </c>
      <c r="F566" s="215">
        <f ca="1">IF(LEN(B566)&gt;0,'OBRAČUNANA OSNOVNA PLAČA'!I560,"")</f>
        <v>0</v>
      </c>
      <c r="G566" s="60"/>
      <c r="H566" s="60"/>
      <c r="I566" s="60"/>
      <c r="J566" s="60"/>
      <c r="K566" s="60"/>
      <c r="L566" s="229">
        <f t="shared" si="128"/>
        <v>0</v>
      </c>
      <c r="M566" s="230">
        <f t="shared" ca="1" si="136"/>
        <v>0</v>
      </c>
      <c r="N566" s="230">
        <f t="shared" ca="1" si="137"/>
        <v>0</v>
      </c>
      <c r="O566" s="231">
        <f t="shared" ca="1" si="138"/>
        <v>0</v>
      </c>
      <c r="P566" s="232">
        <f t="shared" ca="1" si="139"/>
        <v>0</v>
      </c>
      <c r="Q566" s="233">
        <f t="shared" ca="1" si="129"/>
        <v>0</v>
      </c>
      <c r="R566" s="233">
        <f ca="1">IF(LEN(B566)&gt;0,'8'!R566-'8'!Q566,"")</f>
        <v>0</v>
      </c>
      <c r="S566" s="234"/>
      <c r="T566" s="34"/>
      <c r="U566" s="34"/>
      <c r="V566" s="34"/>
      <c r="W566" s="34"/>
      <c r="X566" s="34"/>
      <c r="Y566" s="34"/>
      <c r="Z566" s="34"/>
      <c r="AB566" s="167">
        <f>ROW()</f>
        <v>566</v>
      </c>
      <c r="AC566" s="168">
        <f t="shared" ca="1" si="124"/>
        <v>0</v>
      </c>
      <c r="AD566" s="168">
        <f t="shared" ca="1" si="125"/>
        <v>0</v>
      </c>
      <c r="AE566" s="169" t="str">
        <f t="shared" ca="1" si="130"/>
        <v>-</v>
      </c>
      <c r="AF566" s="168" t="str">
        <f t="shared" ca="1" si="131"/>
        <v>-</v>
      </c>
      <c r="AG566" s="169" t="str">
        <f t="shared" ca="1" si="132"/>
        <v>-</v>
      </c>
      <c r="AH566" s="168" t="str">
        <f t="shared" ca="1" si="133"/>
        <v>-</v>
      </c>
      <c r="AI566" s="168">
        <f t="shared" ca="1" si="134"/>
        <v>0</v>
      </c>
      <c r="AJ566" s="170">
        <f t="shared" ca="1" si="135"/>
        <v>0</v>
      </c>
      <c r="AK566" s="168">
        <f t="shared" ca="1" si="126"/>
        <v>0</v>
      </c>
      <c r="AL566" s="168">
        <f t="shared" ca="1" si="127"/>
        <v>0</v>
      </c>
    </row>
    <row r="567" spans="1:38" ht="27" customHeight="1" x14ac:dyDescent="0.2">
      <c r="A567" s="56">
        <v>552</v>
      </c>
      <c r="B567" s="309" t="str">
        <f t="shared" ca="1" si="121"/>
        <v>A552</v>
      </c>
      <c r="C567" s="309"/>
      <c r="D567" s="57" t="str">
        <f t="shared" ca="1" si="122"/>
        <v/>
      </c>
      <c r="E567" s="59" t="str">
        <f t="shared" ca="1" si="123"/>
        <v/>
      </c>
      <c r="F567" s="215">
        <f ca="1">IF(LEN(B567)&gt;0,'OBRAČUNANA OSNOVNA PLAČA'!I561,"")</f>
        <v>0</v>
      </c>
      <c r="G567" s="60"/>
      <c r="H567" s="60"/>
      <c r="I567" s="60"/>
      <c r="J567" s="60"/>
      <c r="K567" s="60"/>
      <c r="L567" s="229">
        <f t="shared" si="128"/>
        <v>0</v>
      </c>
      <c r="M567" s="230">
        <f t="shared" ca="1" si="136"/>
        <v>0</v>
      </c>
      <c r="N567" s="230">
        <f t="shared" ca="1" si="137"/>
        <v>0</v>
      </c>
      <c r="O567" s="231">
        <f t="shared" ca="1" si="138"/>
        <v>0</v>
      </c>
      <c r="P567" s="232">
        <f t="shared" ca="1" si="139"/>
        <v>0</v>
      </c>
      <c r="Q567" s="233">
        <f t="shared" ca="1" si="129"/>
        <v>0</v>
      </c>
      <c r="R567" s="233">
        <f ca="1">IF(LEN(B567)&gt;0,'8'!R567-'8'!Q567,"")</f>
        <v>0</v>
      </c>
      <c r="S567" s="234"/>
      <c r="T567" s="34"/>
      <c r="U567" s="34"/>
      <c r="V567" s="34"/>
      <c r="W567" s="34"/>
      <c r="X567" s="34"/>
      <c r="Y567" s="34"/>
      <c r="Z567" s="34"/>
      <c r="AB567" s="167">
        <f>ROW()</f>
        <v>567</v>
      </c>
      <c r="AC567" s="168">
        <f t="shared" ca="1" si="124"/>
        <v>0</v>
      </c>
      <c r="AD567" s="168">
        <f t="shared" ca="1" si="125"/>
        <v>0</v>
      </c>
      <c r="AE567" s="169" t="str">
        <f t="shared" ca="1" si="130"/>
        <v>-</v>
      </c>
      <c r="AF567" s="168" t="str">
        <f t="shared" ca="1" si="131"/>
        <v>-</v>
      </c>
      <c r="AG567" s="169" t="str">
        <f t="shared" ca="1" si="132"/>
        <v>-</v>
      </c>
      <c r="AH567" s="168" t="str">
        <f t="shared" ca="1" si="133"/>
        <v>-</v>
      </c>
      <c r="AI567" s="168">
        <f t="shared" ca="1" si="134"/>
        <v>0</v>
      </c>
      <c r="AJ567" s="170">
        <f t="shared" ca="1" si="135"/>
        <v>0</v>
      </c>
      <c r="AK567" s="168">
        <f t="shared" ca="1" si="126"/>
        <v>0</v>
      </c>
      <c r="AL567" s="168">
        <f t="shared" ca="1" si="127"/>
        <v>0</v>
      </c>
    </row>
    <row r="568" spans="1:38" ht="27" customHeight="1" x14ac:dyDescent="0.2">
      <c r="A568" s="56">
        <v>553</v>
      </c>
      <c r="B568" s="309" t="str">
        <f t="shared" ca="1" si="121"/>
        <v>A553</v>
      </c>
      <c r="C568" s="309"/>
      <c r="D568" s="57" t="str">
        <f t="shared" ca="1" si="122"/>
        <v/>
      </c>
      <c r="E568" s="59" t="str">
        <f t="shared" ca="1" si="123"/>
        <v/>
      </c>
      <c r="F568" s="215">
        <f ca="1">IF(LEN(B568)&gt;0,'OBRAČUNANA OSNOVNA PLAČA'!I562,"")</f>
        <v>0</v>
      </c>
      <c r="G568" s="60"/>
      <c r="H568" s="60"/>
      <c r="I568" s="60"/>
      <c r="J568" s="60"/>
      <c r="K568" s="60"/>
      <c r="L568" s="229">
        <f t="shared" si="128"/>
        <v>0</v>
      </c>
      <c r="M568" s="230">
        <f t="shared" ca="1" si="136"/>
        <v>0</v>
      </c>
      <c r="N568" s="230">
        <f t="shared" ca="1" si="137"/>
        <v>0</v>
      </c>
      <c r="O568" s="231">
        <f t="shared" ca="1" si="138"/>
        <v>0</v>
      </c>
      <c r="P568" s="232">
        <f t="shared" ca="1" si="139"/>
        <v>0</v>
      </c>
      <c r="Q568" s="233">
        <f t="shared" ca="1" si="129"/>
        <v>0</v>
      </c>
      <c r="R568" s="233">
        <f ca="1">IF(LEN(B568)&gt;0,'8'!R568-'8'!Q568,"")</f>
        <v>0</v>
      </c>
      <c r="S568" s="234"/>
      <c r="T568" s="34"/>
      <c r="U568" s="34"/>
      <c r="V568" s="34"/>
      <c r="W568" s="34"/>
      <c r="X568" s="34"/>
      <c r="Y568" s="34"/>
      <c r="Z568" s="34"/>
      <c r="AB568" s="167">
        <f>ROW()</f>
        <v>568</v>
      </c>
      <c r="AC568" s="168">
        <f t="shared" ca="1" si="124"/>
        <v>0</v>
      </c>
      <c r="AD568" s="168">
        <f t="shared" ca="1" si="125"/>
        <v>0</v>
      </c>
      <c r="AE568" s="169" t="str">
        <f t="shared" ca="1" si="130"/>
        <v>-</v>
      </c>
      <c r="AF568" s="168" t="str">
        <f t="shared" ca="1" si="131"/>
        <v>-</v>
      </c>
      <c r="AG568" s="169" t="str">
        <f t="shared" ca="1" si="132"/>
        <v>-</v>
      </c>
      <c r="AH568" s="168" t="str">
        <f t="shared" ca="1" si="133"/>
        <v>-</v>
      </c>
      <c r="AI568" s="168">
        <f t="shared" ca="1" si="134"/>
        <v>0</v>
      </c>
      <c r="AJ568" s="170">
        <f t="shared" ca="1" si="135"/>
        <v>0</v>
      </c>
      <c r="AK568" s="168">
        <f t="shared" ca="1" si="126"/>
        <v>0</v>
      </c>
      <c r="AL568" s="168">
        <f t="shared" ca="1" si="127"/>
        <v>0</v>
      </c>
    </row>
    <row r="569" spans="1:38" ht="27" customHeight="1" x14ac:dyDescent="0.2">
      <c r="A569" s="56">
        <v>554</v>
      </c>
      <c r="B569" s="309" t="str">
        <f t="shared" ca="1" si="121"/>
        <v>A554</v>
      </c>
      <c r="C569" s="309"/>
      <c r="D569" s="57" t="str">
        <f t="shared" ca="1" si="122"/>
        <v/>
      </c>
      <c r="E569" s="59" t="str">
        <f t="shared" ca="1" si="123"/>
        <v/>
      </c>
      <c r="F569" s="215">
        <f ca="1">IF(LEN(B569)&gt;0,'OBRAČUNANA OSNOVNA PLAČA'!I563,"")</f>
        <v>0</v>
      </c>
      <c r="G569" s="60"/>
      <c r="H569" s="60"/>
      <c r="I569" s="60"/>
      <c r="J569" s="60"/>
      <c r="K569" s="60"/>
      <c r="L569" s="229">
        <f t="shared" si="128"/>
        <v>0</v>
      </c>
      <c r="M569" s="230">
        <f t="shared" ca="1" si="136"/>
        <v>0</v>
      </c>
      <c r="N569" s="230">
        <f t="shared" ca="1" si="137"/>
        <v>0</v>
      </c>
      <c r="O569" s="231">
        <f t="shared" ca="1" si="138"/>
        <v>0</v>
      </c>
      <c r="P569" s="232">
        <f t="shared" ca="1" si="139"/>
        <v>0</v>
      </c>
      <c r="Q569" s="233">
        <f t="shared" ca="1" si="129"/>
        <v>0</v>
      </c>
      <c r="R569" s="233">
        <f ca="1">IF(LEN(B569)&gt;0,'8'!R569-'8'!Q569,"")</f>
        <v>0</v>
      </c>
      <c r="S569" s="234"/>
      <c r="T569" s="34"/>
      <c r="U569" s="34"/>
      <c r="V569" s="34"/>
      <c r="W569" s="34"/>
      <c r="X569" s="34"/>
      <c r="Y569" s="34"/>
      <c r="Z569" s="34"/>
      <c r="AB569" s="167">
        <f>ROW()</f>
        <v>569</v>
      </c>
      <c r="AC569" s="168">
        <f t="shared" ca="1" si="124"/>
        <v>0</v>
      </c>
      <c r="AD569" s="168">
        <f t="shared" ca="1" si="125"/>
        <v>0</v>
      </c>
      <c r="AE569" s="169" t="str">
        <f t="shared" ca="1" si="130"/>
        <v>-</v>
      </c>
      <c r="AF569" s="168" t="str">
        <f t="shared" ca="1" si="131"/>
        <v>-</v>
      </c>
      <c r="AG569" s="169" t="str">
        <f t="shared" ca="1" si="132"/>
        <v>-</v>
      </c>
      <c r="AH569" s="168" t="str">
        <f t="shared" ca="1" si="133"/>
        <v>-</v>
      </c>
      <c r="AI569" s="168">
        <f t="shared" ca="1" si="134"/>
        <v>0</v>
      </c>
      <c r="AJ569" s="170">
        <f t="shared" ca="1" si="135"/>
        <v>0</v>
      </c>
      <c r="AK569" s="168">
        <f t="shared" ca="1" si="126"/>
        <v>0</v>
      </c>
      <c r="AL569" s="168">
        <f t="shared" ca="1" si="127"/>
        <v>0</v>
      </c>
    </row>
    <row r="570" spans="1:38" ht="27" customHeight="1" x14ac:dyDescent="0.2">
      <c r="A570" s="56">
        <v>555</v>
      </c>
      <c r="B570" s="309" t="str">
        <f t="shared" ca="1" si="121"/>
        <v>A555</v>
      </c>
      <c r="C570" s="309"/>
      <c r="D570" s="57" t="str">
        <f t="shared" ca="1" si="122"/>
        <v/>
      </c>
      <c r="E570" s="59" t="str">
        <f t="shared" ca="1" si="123"/>
        <v/>
      </c>
      <c r="F570" s="215">
        <f ca="1">IF(LEN(B570)&gt;0,'OBRAČUNANA OSNOVNA PLAČA'!I564,"")</f>
        <v>0</v>
      </c>
      <c r="G570" s="60"/>
      <c r="H570" s="60"/>
      <c r="I570" s="60"/>
      <c r="J570" s="60"/>
      <c r="K570" s="60"/>
      <c r="L570" s="229">
        <f t="shared" si="128"/>
        <v>0</v>
      </c>
      <c r="M570" s="230">
        <f t="shared" ca="1" si="136"/>
        <v>0</v>
      </c>
      <c r="N570" s="230">
        <f t="shared" ca="1" si="137"/>
        <v>0</v>
      </c>
      <c r="O570" s="231">
        <f t="shared" ca="1" si="138"/>
        <v>0</v>
      </c>
      <c r="P570" s="232">
        <f t="shared" ca="1" si="139"/>
        <v>0</v>
      </c>
      <c r="Q570" s="233">
        <f t="shared" ca="1" si="129"/>
        <v>0</v>
      </c>
      <c r="R570" s="233">
        <f ca="1">IF(LEN(B570)&gt;0,'8'!R570-'8'!Q570,"")</f>
        <v>0</v>
      </c>
      <c r="S570" s="234"/>
      <c r="T570" s="34"/>
      <c r="U570" s="34"/>
      <c r="V570" s="34"/>
      <c r="W570" s="34"/>
      <c r="X570" s="34"/>
      <c r="Y570" s="34"/>
      <c r="Z570" s="34"/>
      <c r="AB570" s="167">
        <f>ROW()</f>
        <v>570</v>
      </c>
      <c r="AC570" s="168">
        <f t="shared" ca="1" si="124"/>
        <v>0</v>
      </c>
      <c r="AD570" s="168">
        <f t="shared" ca="1" si="125"/>
        <v>0</v>
      </c>
      <c r="AE570" s="169" t="str">
        <f t="shared" ca="1" si="130"/>
        <v>-</v>
      </c>
      <c r="AF570" s="168" t="str">
        <f t="shared" ca="1" si="131"/>
        <v>-</v>
      </c>
      <c r="AG570" s="169" t="str">
        <f t="shared" ca="1" si="132"/>
        <v>-</v>
      </c>
      <c r="AH570" s="168" t="str">
        <f t="shared" ca="1" si="133"/>
        <v>-</v>
      </c>
      <c r="AI570" s="168">
        <f t="shared" ca="1" si="134"/>
        <v>0</v>
      </c>
      <c r="AJ570" s="170">
        <f t="shared" ca="1" si="135"/>
        <v>0</v>
      </c>
      <c r="AK570" s="168">
        <f t="shared" ca="1" si="126"/>
        <v>0</v>
      </c>
      <c r="AL570" s="168">
        <f t="shared" ca="1" si="127"/>
        <v>0</v>
      </c>
    </row>
    <row r="571" spans="1:38" ht="27" customHeight="1" x14ac:dyDescent="0.2">
      <c r="A571" s="56">
        <v>556</v>
      </c>
      <c r="B571" s="309" t="str">
        <f t="shared" ca="1" si="121"/>
        <v>A556</v>
      </c>
      <c r="C571" s="309"/>
      <c r="D571" s="57" t="str">
        <f t="shared" ca="1" si="122"/>
        <v/>
      </c>
      <c r="E571" s="59" t="str">
        <f t="shared" ca="1" si="123"/>
        <v/>
      </c>
      <c r="F571" s="215">
        <f ca="1">IF(LEN(B571)&gt;0,'OBRAČUNANA OSNOVNA PLAČA'!I565,"")</f>
        <v>0</v>
      </c>
      <c r="G571" s="60"/>
      <c r="H571" s="60"/>
      <c r="I571" s="60"/>
      <c r="J571" s="60"/>
      <c r="K571" s="60"/>
      <c r="L571" s="229">
        <f t="shared" si="128"/>
        <v>0</v>
      </c>
      <c r="M571" s="230">
        <f t="shared" ca="1" si="136"/>
        <v>0</v>
      </c>
      <c r="N571" s="230">
        <f t="shared" ca="1" si="137"/>
        <v>0</v>
      </c>
      <c r="O571" s="231">
        <f t="shared" ca="1" si="138"/>
        <v>0</v>
      </c>
      <c r="P571" s="232">
        <f t="shared" ca="1" si="139"/>
        <v>0</v>
      </c>
      <c r="Q571" s="233">
        <f t="shared" ca="1" si="129"/>
        <v>0</v>
      </c>
      <c r="R571" s="233">
        <f ca="1">IF(LEN(B571)&gt;0,'8'!R571-'8'!Q571,"")</f>
        <v>0</v>
      </c>
      <c r="S571" s="234"/>
      <c r="T571" s="34"/>
      <c r="U571" s="34"/>
      <c r="V571" s="34"/>
      <c r="W571" s="34"/>
      <c r="X571" s="34"/>
      <c r="Y571" s="34"/>
      <c r="Z571" s="34"/>
      <c r="AB571" s="167">
        <f>ROW()</f>
        <v>571</v>
      </c>
      <c r="AC571" s="168">
        <f t="shared" ca="1" si="124"/>
        <v>0</v>
      </c>
      <c r="AD571" s="168">
        <f t="shared" ca="1" si="125"/>
        <v>0</v>
      </c>
      <c r="AE571" s="169" t="str">
        <f t="shared" ca="1" si="130"/>
        <v>-</v>
      </c>
      <c r="AF571" s="168" t="str">
        <f t="shared" ca="1" si="131"/>
        <v>-</v>
      </c>
      <c r="AG571" s="169" t="str">
        <f t="shared" ca="1" si="132"/>
        <v>-</v>
      </c>
      <c r="AH571" s="168" t="str">
        <f t="shared" ca="1" si="133"/>
        <v>-</v>
      </c>
      <c r="AI571" s="168">
        <f t="shared" ca="1" si="134"/>
        <v>0</v>
      </c>
      <c r="AJ571" s="170">
        <f t="shared" ca="1" si="135"/>
        <v>0</v>
      </c>
      <c r="AK571" s="168">
        <f t="shared" ca="1" si="126"/>
        <v>0</v>
      </c>
      <c r="AL571" s="168">
        <f t="shared" ca="1" si="127"/>
        <v>0</v>
      </c>
    </row>
    <row r="572" spans="1:38" ht="27" customHeight="1" x14ac:dyDescent="0.2">
      <c r="A572" s="56">
        <v>557</v>
      </c>
      <c r="B572" s="309" t="str">
        <f t="shared" ca="1" si="121"/>
        <v>A557</v>
      </c>
      <c r="C572" s="309"/>
      <c r="D572" s="57" t="str">
        <f t="shared" ca="1" si="122"/>
        <v/>
      </c>
      <c r="E572" s="59" t="str">
        <f t="shared" ca="1" si="123"/>
        <v/>
      </c>
      <c r="F572" s="215">
        <f ca="1">IF(LEN(B572)&gt;0,'OBRAČUNANA OSNOVNA PLAČA'!I566,"")</f>
        <v>0</v>
      </c>
      <c r="G572" s="60"/>
      <c r="H572" s="60"/>
      <c r="I572" s="60"/>
      <c r="J572" s="60"/>
      <c r="K572" s="60"/>
      <c r="L572" s="229">
        <f t="shared" si="128"/>
        <v>0</v>
      </c>
      <c r="M572" s="230">
        <f t="shared" ca="1" si="136"/>
        <v>0</v>
      </c>
      <c r="N572" s="230">
        <f t="shared" ca="1" si="137"/>
        <v>0</v>
      </c>
      <c r="O572" s="231">
        <f t="shared" ca="1" si="138"/>
        <v>0</v>
      </c>
      <c r="P572" s="232">
        <f t="shared" ca="1" si="139"/>
        <v>0</v>
      </c>
      <c r="Q572" s="233">
        <f t="shared" ca="1" si="129"/>
        <v>0</v>
      </c>
      <c r="R572" s="233">
        <f ca="1">IF(LEN(B572)&gt;0,'8'!R572-'8'!Q572,"")</f>
        <v>0</v>
      </c>
      <c r="S572" s="234"/>
      <c r="T572" s="34"/>
      <c r="U572" s="34"/>
      <c r="V572" s="34"/>
      <c r="W572" s="34"/>
      <c r="X572" s="34"/>
      <c r="Y572" s="34"/>
      <c r="Z572" s="34"/>
      <c r="AB572" s="167">
        <f>ROW()</f>
        <v>572</v>
      </c>
      <c r="AC572" s="168">
        <f t="shared" ca="1" si="124"/>
        <v>0</v>
      </c>
      <c r="AD572" s="168">
        <f t="shared" ca="1" si="125"/>
        <v>0</v>
      </c>
      <c r="AE572" s="169" t="str">
        <f t="shared" ca="1" si="130"/>
        <v>-</v>
      </c>
      <c r="AF572" s="168" t="str">
        <f t="shared" ca="1" si="131"/>
        <v>-</v>
      </c>
      <c r="AG572" s="169" t="str">
        <f t="shared" ca="1" si="132"/>
        <v>-</v>
      </c>
      <c r="AH572" s="168" t="str">
        <f t="shared" ca="1" si="133"/>
        <v>-</v>
      </c>
      <c r="AI572" s="168">
        <f t="shared" ca="1" si="134"/>
        <v>0</v>
      </c>
      <c r="AJ572" s="170">
        <f t="shared" ca="1" si="135"/>
        <v>0</v>
      </c>
      <c r="AK572" s="168">
        <f t="shared" ca="1" si="126"/>
        <v>0</v>
      </c>
      <c r="AL572" s="168">
        <f t="shared" ca="1" si="127"/>
        <v>0</v>
      </c>
    </row>
    <row r="573" spans="1:38" ht="27" customHeight="1" x14ac:dyDescent="0.2">
      <c r="A573" s="56">
        <v>558</v>
      </c>
      <c r="B573" s="309" t="str">
        <f t="shared" ca="1" si="121"/>
        <v>A558</v>
      </c>
      <c r="C573" s="309"/>
      <c r="D573" s="57" t="str">
        <f t="shared" ca="1" si="122"/>
        <v/>
      </c>
      <c r="E573" s="59" t="str">
        <f t="shared" ca="1" si="123"/>
        <v/>
      </c>
      <c r="F573" s="215">
        <f ca="1">IF(LEN(B573)&gt;0,'OBRAČUNANA OSNOVNA PLAČA'!I567,"")</f>
        <v>0</v>
      </c>
      <c r="G573" s="60"/>
      <c r="H573" s="60"/>
      <c r="I573" s="60"/>
      <c r="J573" s="60"/>
      <c r="K573" s="60"/>
      <c r="L573" s="229">
        <f t="shared" si="128"/>
        <v>0</v>
      </c>
      <c r="M573" s="230">
        <f t="shared" ca="1" si="136"/>
        <v>0</v>
      </c>
      <c r="N573" s="230">
        <f t="shared" ca="1" si="137"/>
        <v>0</v>
      </c>
      <c r="O573" s="231">
        <f t="shared" ca="1" si="138"/>
        <v>0</v>
      </c>
      <c r="P573" s="232">
        <f t="shared" ca="1" si="139"/>
        <v>0</v>
      </c>
      <c r="Q573" s="233">
        <f t="shared" ca="1" si="129"/>
        <v>0</v>
      </c>
      <c r="R573" s="233">
        <f ca="1">IF(LEN(B573)&gt;0,'8'!R573-'8'!Q573,"")</f>
        <v>0</v>
      </c>
      <c r="S573" s="234"/>
      <c r="T573" s="34"/>
      <c r="U573" s="34"/>
      <c r="V573" s="34"/>
      <c r="W573" s="34"/>
      <c r="X573" s="34"/>
      <c r="Y573" s="34"/>
      <c r="Z573" s="34"/>
      <c r="AB573" s="167">
        <f>ROW()</f>
        <v>573</v>
      </c>
      <c r="AC573" s="168">
        <f t="shared" ca="1" si="124"/>
        <v>0</v>
      </c>
      <c r="AD573" s="168">
        <f t="shared" ca="1" si="125"/>
        <v>0</v>
      </c>
      <c r="AE573" s="169" t="str">
        <f t="shared" ca="1" si="130"/>
        <v>-</v>
      </c>
      <c r="AF573" s="168" t="str">
        <f t="shared" ca="1" si="131"/>
        <v>-</v>
      </c>
      <c r="AG573" s="169" t="str">
        <f t="shared" ca="1" si="132"/>
        <v>-</v>
      </c>
      <c r="AH573" s="168" t="str">
        <f t="shared" ca="1" si="133"/>
        <v>-</v>
      </c>
      <c r="AI573" s="168">
        <f t="shared" ca="1" si="134"/>
        <v>0</v>
      </c>
      <c r="AJ573" s="170">
        <f t="shared" ca="1" si="135"/>
        <v>0</v>
      </c>
      <c r="AK573" s="168">
        <f t="shared" ca="1" si="126"/>
        <v>0</v>
      </c>
      <c r="AL573" s="168">
        <f t="shared" ca="1" si="127"/>
        <v>0</v>
      </c>
    </row>
    <row r="574" spans="1:38" ht="27" customHeight="1" x14ac:dyDescent="0.2">
      <c r="A574" s="56">
        <v>559</v>
      </c>
      <c r="B574" s="309" t="str">
        <f t="shared" ca="1" si="121"/>
        <v>A559</v>
      </c>
      <c r="C574" s="309"/>
      <c r="D574" s="57" t="str">
        <f t="shared" ca="1" si="122"/>
        <v/>
      </c>
      <c r="E574" s="59" t="str">
        <f t="shared" ca="1" si="123"/>
        <v/>
      </c>
      <c r="F574" s="215">
        <f ca="1">IF(LEN(B574)&gt;0,'OBRAČUNANA OSNOVNA PLAČA'!I568,"")</f>
        <v>0</v>
      </c>
      <c r="G574" s="60"/>
      <c r="H574" s="60"/>
      <c r="I574" s="60"/>
      <c r="J574" s="60"/>
      <c r="K574" s="60"/>
      <c r="L574" s="229">
        <f t="shared" si="128"/>
        <v>0</v>
      </c>
      <c r="M574" s="230">
        <f t="shared" ca="1" si="136"/>
        <v>0</v>
      </c>
      <c r="N574" s="230">
        <f t="shared" ca="1" si="137"/>
        <v>0</v>
      </c>
      <c r="O574" s="231">
        <f t="shared" ca="1" si="138"/>
        <v>0</v>
      </c>
      <c r="P574" s="232">
        <f t="shared" ca="1" si="139"/>
        <v>0</v>
      </c>
      <c r="Q574" s="233">
        <f t="shared" ca="1" si="129"/>
        <v>0</v>
      </c>
      <c r="R574" s="233">
        <f ca="1">IF(LEN(B574)&gt;0,'8'!R574-'8'!Q574,"")</f>
        <v>0</v>
      </c>
      <c r="S574" s="234"/>
      <c r="T574" s="34"/>
      <c r="U574" s="34"/>
      <c r="V574" s="34"/>
      <c r="W574" s="34"/>
      <c r="X574" s="34"/>
      <c r="Y574" s="34"/>
      <c r="Z574" s="34"/>
      <c r="AB574" s="167">
        <f>ROW()</f>
        <v>574</v>
      </c>
      <c r="AC574" s="168">
        <f t="shared" ca="1" si="124"/>
        <v>0</v>
      </c>
      <c r="AD574" s="168">
        <f t="shared" ca="1" si="125"/>
        <v>0</v>
      </c>
      <c r="AE574" s="169" t="str">
        <f t="shared" ca="1" si="130"/>
        <v>-</v>
      </c>
      <c r="AF574" s="168" t="str">
        <f t="shared" ca="1" si="131"/>
        <v>-</v>
      </c>
      <c r="AG574" s="169" t="str">
        <f t="shared" ca="1" si="132"/>
        <v>-</v>
      </c>
      <c r="AH574" s="168" t="str">
        <f t="shared" ca="1" si="133"/>
        <v>-</v>
      </c>
      <c r="AI574" s="168">
        <f t="shared" ca="1" si="134"/>
        <v>0</v>
      </c>
      <c r="AJ574" s="170">
        <f t="shared" ca="1" si="135"/>
        <v>0</v>
      </c>
      <c r="AK574" s="168">
        <f t="shared" ca="1" si="126"/>
        <v>0</v>
      </c>
      <c r="AL574" s="168">
        <f t="shared" ca="1" si="127"/>
        <v>0</v>
      </c>
    </row>
    <row r="575" spans="1:38" ht="27" customHeight="1" x14ac:dyDescent="0.2">
      <c r="A575" s="56">
        <v>560</v>
      </c>
      <c r="B575" s="309" t="str">
        <f t="shared" ca="1" si="121"/>
        <v>A560</v>
      </c>
      <c r="C575" s="309"/>
      <c r="D575" s="57" t="str">
        <f t="shared" ca="1" si="122"/>
        <v/>
      </c>
      <c r="E575" s="59" t="str">
        <f t="shared" ca="1" si="123"/>
        <v/>
      </c>
      <c r="F575" s="215">
        <f ca="1">IF(LEN(B575)&gt;0,'OBRAČUNANA OSNOVNA PLAČA'!I569,"")</f>
        <v>0</v>
      </c>
      <c r="G575" s="60"/>
      <c r="H575" s="60"/>
      <c r="I575" s="60"/>
      <c r="J575" s="60"/>
      <c r="K575" s="60"/>
      <c r="L575" s="229">
        <f t="shared" si="128"/>
        <v>0</v>
      </c>
      <c r="M575" s="230">
        <f t="shared" ca="1" si="136"/>
        <v>0</v>
      </c>
      <c r="N575" s="230">
        <f t="shared" ca="1" si="137"/>
        <v>0</v>
      </c>
      <c r="O575" s="231">
        <f t="shared" ca="1" si="138"/>
        <v>0</v>
      </c>
      <c r="P575" s="232">
        <f t="shared" ca="1" si="139"/>
        <v>0</v>
      </c>
      <c r="Q575" s="233">
        <f t="shared" ca="1" si="129"/>
        <v>0</v>
      </c>
      <c r="R575" s="233">
        <f ca="1">IF(LEN(B575)&gt;0,'8'!R575-'8'!Q575,"")</f>
        <v>0</v>
      </c>
      <c r="S575" s="234"/>
      <c r="T575" s="34"/>
      <c r="U575" s="34"/>
      <c r="V575" s="34"/>
      <c r="W575" s="34"/>
      <c r="X575" s="34"/>
      <c r="Y575" s="34"/>
      <c r="Z575" s="34"/>
      <c r="AB575" s="167">
        <f>ROW()</f>
        <v>575</v>
      </c>
      <c r="AC575" s="168">
        <f t="shared" ca="1" si="124"/>
        <v>0</v>
      </c>
      <c r="AD575" s="168">
        <f t="shared" ca="1" si="125"/>
        <v>0</v>
      </c>
      <c r="AE575" s="169" t="str">
        <f t="shared" ca="1" si="130"/>
        <v>-</v>
      </c>
      <c r="AF575" s="168" t="str">
        <f t="shared" ca="1" si="131"/>
        <v>-</v>
      </c>
      <c r="AG575" s="169" t="str">
        <f t="shared" ca="1" si="132"/>
        <v>-</v>
      </c>
      <c r="AH575" s="168" t="str">
        <f t="shared" ca="1" si="133"/>
        <v>-</v>
      </c>
      <c r="AI575" s="168">
        <f t="shared" ca="1" si="134"/>
        <v>0</v>
      </c>
      <c r="AJ575" s="170">
        <f t="shared" ca="1" si="135"/>
        <v>0</v>
      </c>
      <c r="AK575" s="168">
        <f t="shared" ca="1" si="126"/>
        <v>0</v>
      </c>
      <c r="AL575" s="168">
        <f t="shared" ca="1" si="127"/>
        <v>0</v>
      </c>
    </row>
    <row r="576" spans="1:38" ht="27" customHeight="1" x14ac:dyDescent="0.2">
      <c r="A576" s="56">
        <v>561</v>
      </c>
      <c r="B576" s="309" t="str">
        <f t="shared" ca="1" si="121"/>
        <v>A561</v>
      </c>
      <c r="C576" s="309"/>
      <c r="D576" s="57" t="str">
        <f t="shared" ca="1" si="122"/>
        <v/>
      </c>
      <c r="E576" s="59" t="str">
        <f t="shared" ca="1" si="123"/>
        <v/>
      </c>
      <c r="F576" s="215">
        <f ca="1">IF(LEN(B576)&gt;0,'OBRAČUNANA OSNOVNA PLAČA'!I570,"")</f>
        <v>0</v>
      </c>
      <c r="G576" s="60"/>
      <c r="H576" s="60"/>
      <c r="I576" s="60"/>
      <c r="J576" s="60"/>
      <c r="K576" s="60"/>
      <c r="L576" s="229">
        <f t="shared" si="128"/>
        <v>0</v>
      </c>
      <c r="M576" s="230">
        <f t="shared" ca="1" si="136"/>
        <v>0</v>
      </c>
      <c r="N576" s="230">
        <f t="shared" ca="1" si="137"/>
        <v>0</v>
      </c>
      <c r="O576" s="231">
        <f t="shared" ca="1" si="138"/>
        <v>0</v>
      </c>
      <c r="P576" s="232">
        <f t="shared" ca="1" si="139"/>
        <v>0</v>
      </c>
      <c r="Q576" s="233">
        <f t="shared" ca="1" si="129"/>
        <v>0</v>
      </c>
      <c r="R576" s="233">
        <f ca="1">IF(LEN(B576)&gt;0,'8'!R576-'8'!Q576,"")</f>
        <v>0</v>
      </c>
      <c r="S576" s="234"/>
      <c r="T576" s="34"/>
      <c r="U576" s="34"/>
      <c r="V576" s="34"/>
      <c r="W576" s="34"/>
      <c r="X576" s="34"/>
      <c r="Y576" s="34"/>
      <c r="Z576" s="34"/>
      <c r="AB576" s="167">
        <f>ROW()</f>
        <v>576</v>
      </c>
      <c r="AC576" s="168">
        <f t="shared" ca="1" si="124"/>
        <v>0</v>
      </c>
      <c r="AD576" s="168">
        <f t="shared" ca="1" si="125"/>
        <v>0</v>
      </c>
      <c r="AE576" s="169" t="str">
        <f t="shared" ca="1" si="130"/>
        <v>-</v>
      </c>
      <c r="AF576" s="168" t="str">
        <f t="shared" ca="1" si="131"/>
        <v>-</v>
      </c>
      <c r="AG576" s="169" t="str">
        <f t="shared" ca="1" si="132"/>
        <v>-</v>
      </c>
      <c r="AH576" s="168" t="str">
        <f t="shared" ca="1" si="133"/>
        <v>-</v>
      </c>
      <c r="AI576" s="168">
        <f t="shared" ca="1" si="134"/>
        <v>0</v>
      </c>
      <c r="AJ576" s="170">
        <f t="shared" ca="1" si="135"/>
        <v>0</v>
      </c>
      <c r="AK576" s="168">
        <f t="shared" ca="1" si="126"/>
        <v>0</v>
      </c>
      <c r="AL576" s="168">
        <f t="shared" ca="1" si="127"/>
        <v>0</v>
      </c>
    </row>
    <row r="577" spans="1:38" ht="27" customHeight="1" x14ac:dyDescent="0.2">
      <c r="A577" s="56">
        <v>562</v>
      </c>
      <c r="B577" s="309" t="str">
        <f t="shared" ca="1" si="121"/>
        <v>A562</v>
      </c>
      <c r="C577" s="309"/>
      <c r="D577" s="57" t="str">
        <f t="shared" ca="1" si="122"/>
        <v/>
      </c>
      <c r="E577" s="59" t="str">
        <f t="shared" ca="1" si="123"/>
        <v/>
      </c>
      <c r="F577" s="215">
        <f ca="1">IF(LEN(B577)&gt;0,'OBRAČUNANA OSNOVNA PLAČA'!I571,"")</f>
        <v>0</v>
      </c>
      <c r="G577" s="60"/>
      <c r="H577" s="60"/>
      <c r="I577" s="60"/>
      <c r="J577" s="60"/>
      <c r="K577" s="60"/>
      <c r="L577" s="229">
        <f t="shared" si="128"/>
        <v>0</v>
      </c>
      <c r="M577" s="230">
        <f t="shared" ca="1" si="136"/>
        <v>0</v>
      </c>
      <c r="N577" s="230">
        <f t="shared" ca="1" si="137"/>
        <v>0</v>
      </c>
      <c r="O577" s="231">
        <f t="shared" ca="1" si="138"/>
        <v>0</v>
      </c>
      <c r="P577" s="232">
        <f t="shared" ca="1" si="139"/>
        <v>0</v>
      </c>
      <c r="Q577" s="233">
        <f t="shared" ca="1" si="129"/>
        <v>0</v>
      </c>
      <c r="R577" s="233">
        <f ca="1">IF(LEN(B577)&gt;0,'8'!R577-'8'!Q577,"")</f>
        <v>0</v>
      </c>
      <c r="S577" s="234"/>
      <c r="T577" s="34"/>
      <c r="U577" s="34"/>
      <c r="V577" s="34"/>
      <c r="W577" s="34"/>
      <c r="X577" s="34"/>
      <c r="Y577" s="34"/>
      <c r="Z577" s="34"/>
      <c r="AB577" s="167">
        <f>ROW()</f>
        <v>577</v>
      </c>
      <c r="AC577" s="168">
        <f t="shared" ca="1" si="124"/>
        <v>0</v>
      </c>
      <c r="AD577" s="168">
        <f t="shared" ca="1" si="125"/>
        <v>0</v>
      </c>
      <c r="AE577" s="169" t="str">
        <f t="shared" ca="1" si="130"/>
        <v>-</v>
      </c>
      <c r="AF577" s="168" t="str">
        <f t="shared" ca="1" si="131"/>
        <v>-</v>
      </c>
      <c r="AG577" s="169" t="str">
        <f t="shared" ca="1" si="132"/>
        <v>-</v>
      </c>
      <c r="AH577" s="168" t="str">
        <f t="shared" ca="1" si="133"/>
        <v>-</v>
      </c>
      <c r="AI577" s="168">
        <f t="shared" ca="1" si="134"/>
        <v>0</v>
      </c>
      <c r="AJ577" s="170">
        <f t="shared" ca="1" si="135"/>
        <v>0</v>
      </c>
      <c r="AK577" s="168">
        <f t="shared" ca="1" si="126"/>
        <v>0</v>
      </c>
      <c r="AL577" s="168">
        <f t="shared" ca="1" si="127"/>
        <v>0</v>
      </c>
    </row>
    <row r="578" spans="1:38" ht="27" customHeight="1" x14ac:dyDescent="0.2">
      <c r="A578" s="56">
        <v>563</v>
      </c>
      <c r="B578" s="309" t="str">
        <f t="shared" ca="1" si="121"/>
        <v>A563</v>
      </c>
      <c r="C578" s="309"/>
      <c r="D578" s="57" t="str">
        <f t="shared" ca="1" si="122"/>
        <v/>
      </c>
      <c r="E578" s="59" t="str">
        <f t="shared" ca="1" si="123"/>
        <v/>
      </c>
      <c r="F578" s="215">
        <f ca="1">IF(LEN(B578)&gt;0,'OBRAČUNANA OSNOVNA PLAČA'!I572,"")</f>
        <v>0</v>
      </c>
      <c r="G578" s="60"/>
      <c r="H578" s="60"/>
      <c r="I578" s="60"/>
      <c r="J578" s="60"/>
      <c r="K578" s="60"/>
      <c r="L578" s="229">
        <f t="shared" si="128"/>
        <v>0</v>
      </c>
      <c r="M578" s="230">
        <f t="shared" ca="1" si="136"/>
        <v>0</v>
      </c>
      <c r="N578" s="230">
        <f t="shared" ca="1" si="137"/>
        <v>0</v>
      </c>
      <c r="O578" s="231">
        <f t="shared" ca="1" si="138"/>
        <v>0</v>
      </c>
      <c r="P578" s="232">
        <f t="shared" ca="1" si="139"/>
        <v>0</v>
      </c>
      <c r="Q578" s="233">
        <f t="shared" ca="1" si="129"/>
        <v>0</v>
      </c>
      <c r="R578" s="233">
        <f ca="1">IF(LEN(B578)&gt;0,'8'!R578-'8'!Q578,"")</f>
        <v>0</v>
      </c>
      <c r="S578" s="234"/>
      <c r="T578" s="34"/>
      <c r="U578" s="34"/>
      <c r="V578" s="34"/>
      <c r="W578" s="34"/>
      <c r="X578" s="34"/>
      <c r="Y578" s="34"/>
      <c r="Z578" s="34"/>
      <c r="AB578" s="167">
        <f>ROW()</f>
        <v>578</v>
      </c>
      <c r="AC578" s="168">
        <f t="shared" ca="1" si="124"/>
        <v>0</v>
      </c>
      <c r="AD578" s="168">
        <f t="shared" ca="1" si="125"/>
        <v>0</v>
      </c>
      <c r="AE578" s="169" t="str">
        <f t="shared" ca="1" si="130"/>
        <v>-</v>
      </c>
      <c r="AF578" s="168" t="str">
        <f t="shared" ca="1" si="131"/>
        <v>-</v>
      </c>
      <c r="AG578" s="169" t="str">
        <f t="shared" ca="1" si="132"/>
        <v>-</v>
      </c>
      <c r="AH578" s="168" t="str">
        <f t="shared" ca="1" si="133"/>
        <v>-</v>
      </c>
      <c r="AI578" s="168">
        <f t="shared" ca="1" si="134"/>
        <v>0</v>
      </c>
      <c r="AJ578" s="170">
        <f t="shared" ca="1" si="135"/>
        <v>0</v>
      </c>
      <c r="AK578" s="168">
        <f t="shared" ca="1" si="126"/>
        <v>0</v>
      </c>
      <c r="AL578" s="168">
        <f t="shared" ca="1" si="127"/>
        <v>0</v>
      </c>
    </row>
    <row r="579" spans="1:38" ht="27" customHeight="1" x14ac:dyDescent="0.2">
      <c r="A579" s="56">
        <v>564</v>
      </c>
      <c r="B579" s="309" t="str">
        <f t="shared" ca="1" si="121"/>
        <v>A564</v>
      </c>
      <c r="C579" s="309"/>
      <c r="D579" s="57" t="str">
        <f t="shared" ca="1" si="122"/>
        <v/>
      </c>
      <c r="E579" s="59" t="str">
        <f t="shared" ca="1" si="123"/>
        <v/>
      </c>
      <c r="F579" s="215">
        <f ca="1">IF(LEN(B579)&gt;0,'OBRAČUNANA OSNOVNA PLAČA'!I573,"")</f>
        <v>0</v>
      </c>
      <c r="G579" s="60"/>
      <c r="H579" s="60"/>
      <c r="I579" s="60"/>
      <c r="J579" s="60"/>
      <c r="K579" s="60"/>
      <c r="L579" s="229">
        <f t="shared" si="128"/>
        <v>0</v>
      </c>
      <c r="M579" s="230">
        <f t="shared" ca="1" si="136"/>
        <v>0</v>
      </c>
      <c r="N579" s="230">
        <f t="shared" ca="1" si="137"/>
        <v>0</v>
      </c>
      <c r="O579" s="231">
        <f t="shared" ca="1" si="138"/>
        <v>0</v>
      </c>
      <c r="P579" s="232">
        <f t="shared" ca="1" si="139"/>
        <v>0</v>
      </c>
      <c r="Q579" s="233">
        <f t="shared" ca="1" si="129"/>
        <v>0</v>
      </c>
      <c r="R579" s="233">
        <f ca="1">IF(LEN(B579)&gt;0,'8'!R579-'8'!Q579,"")</f>
        <v>0</v>
      </c>
      <c r="S579" s="234"/>
      <c r="T579" s="34"/>
      <c r="U579" s="34"/>
      <c r="V579" s="34"/>
      <c r="W579" s="34"/>
      <c r="X579" s="34"/>
      <c r="Y579" s="34"/>
      <c r="Z579" s="34"/>
      <c r="AB579" s="167">
        <f>ROW()</f>
        <v>579</v>
      </c>
      <c r="AC579" s="168">
        <f t="shared" ca="1" si="124"/>
        <v>0</v>
      </c>
      <c r="AD579" s="168">
        <f t="shared" ca="1" si="125"/>
        <v>0</v>
      </c>
      <c r="AE579" s="169" t="str">
        <f t="shared" ca="1" si="130"/>
        <v>-</v>
      </c>
      <c r="AF579" s="168" t="str">
        <f t="shared" ca="1" si="131"/>
        <v>-</v>
      </c>
      <c r="AG579" s="169" t="str">
        <f t="shared" ca="1" si="132"/>
        <v>-</v>
      </c>
      <c r="AH579" s="168" t="str">
        <f t="shared" ca="1" si="133"/>
        <v>-</v>
      </c>
      <c r="AI579" s="168">
        <f t="shared" ca="1" si="134"/>
        <v>0</v>
      </c>
      <c r="AJ579" s="170">
        <f t="shared" ca="1" si="135"/>
        <v>0</v>
      </c>
      <c r="AK579" s="168">
        <f t="shared" ca="1" si="126"/>
        <v>0</v>
      </c>
      <c r="AL579" s="168">
        <f t="shared" ca="1" si="127"/>
        <v>0</v>
      </c>
    </row>
    <row r="580" spans="1:38" ht="27" customHeight="1" x14ac:dyDescent="0.2">
      <c r="A580" s="56">
        <v>565</v>
      </c>
      <c r="B580" s="309" t="str">
        <f t="shared" ca="1" si="121"/>
        <v>A565</v>
      </c>
      <c r="C580" s="309"/>
      <c r="D580" s="57" t="str">
        <f t="shared" ca="1" si="122"/>
        <v/>
      </c>
      <c r="E580" s="59" t="str">
        <f t="shared" ca="1" si="123"/>
        <v/>
      </c>
      <c r="F580" s="215">
        <f ca="1">IF(LEN(B580)&gt;0,'OBRAČUNANA OSNOVNA PLAČA'!I574,"")</f>
        <v>0</v>
      </c>
      <c r="G580" s="60"/>
      <c r="H580" s="60"/>
      <c r="I580" s="60"/>
      <c r="J580" s="60"/>
      <c r="K580" s="60"/>
      <c r="L580" s="229">
        <f t="shared" si="128"/>
        <v>0</v>
      </c>
      <c r="M580" s="230">
        <f t="shared" ca="1" si="136"/>
        <v>0</v>
      </c>
      <c r="N580" s="230">
        <f t="shared" ca="1" si="137"/>
        <v>0</v>
      </c>
      <c r="O580" s="231">
        <f t="shared" ca="1" si="138"/>
        <v>0</v>
      </c>
      <c r="P580" s="232">
        <f t="shared" ca="1" si="139"/>
        <v>0</v>
      </c>
      <c r="Q580" s="233">
        <f t="shared" ca="1" si="129"/>
        <v>0</v>
      </c>
      <c r="R580" s="233">
        <f ca="1">IF(LEN(B580)&gt;0,'8'!R580-'8'!Q580,"")</f>
        <v>0</v>
      </c>
      <c r="S580" s="234"/>
      <c r="T580" s="34"/>
      <c r="U580" s="34"/>
      <c r="V580" s="34"/>
      <c r="W580" s="34"/>
      <c r="X580" s="34"/>
      <c r="Y580" s="34"/>
      <c r="Z580" s="34"/>
      <c r="AB580" s="167">
        <f>ROW()</f>
        <v>580</v>
      </c>
      <c r="AC580" s="168">
        <f t="shared" ca="1" si="124"/>
        <v>0</v>
      </c>
      <c r="AD580" s="168">
        <f t="shared" ca="1" si="125"/>
        <v>0</v>
      </c>
      <c r="AE580" s="169" t="str">
        <f t="shared" ca="1" si="130"/>
        <v>-</v>
      </c>
      <c r="AF580" s="168" t="str">
        <f t="shared" ca="1" si="131"/>
        <v>-</v>
      </c>
      <c r="AG580" s="169" t="str">
        <f t="shared" ca="1" si="132"/>
        <v>-</v>
      </c>
      <c r="AH580" s="168" t="str">
        <f t="shared" ca="1" si="133"/>
        <v>-</v>
      </c>
      <c r="AI580" s="168">
        <f t="shared" ca="1" si="134"/>
        <v>0</v>
      </c>
      <c r="AJ580" s="170">
        <f t="shared" ca="1" si="135"/>
        <v>0</v>
      </c>
      <c r="AK580" s="168">
        <f t="shared" ca="1" si="126"/>
        <v>0</v>
      </c>
      <c r="AL580" s="168">
        <f t="shared" ca="1" si="127"/>
        <v>0</v>
      </c>
    </row>
    <row r="581" spans="1:38" ht="27" customHeight="1" x14ac:dyDescent="0.2">
      <c r="A581" s="56">
        <v>566</v>
      </c>
      <c r="B581" s="309" t="str">
        <f t="shared" ca="1" si="121"/>
        <v>A566</v>
      </c>
      <c r="C581" s="309"/>
      <c r="D581" s="57" t="str">
        <f t="shared" ca="1" si="122"/>
        <v/>
      </c>
      <c r="E581" s="59" t="str">
        <f t="shared" ca="1" si="123"/>
        <v/>
      </c>
      <c r="F581" s="215">
        <f ca="1">IF(LEN(B581)&gt;0,'OBRAČUNANA OSNOVNA PLAČA'!I575,"")</f>
        <v>0</v>
      </c>
      <c r="G581" s="60"/>
      <c r="H581" s="60"/>
      <c r="I581" s="60"/>
      <c r="J581" s="60"/>
      <c r="K581" s="60"/>
      <c r="L581" s="229">
        <f t="shared" si="128"/>
        <v>0</v>
      </c>
      <c r="M581" s="230">
        <f t="shared" ca="1" si="136"/>
        <v>0</v>
      </c>
      <c r="N581" s="230">
        <f t="shared" ca="1" si="137"/>
        <v>0</v>
      </c>
      <c r="O581" s="231">
        <f t="shared" ca="1" si="138"/>
        <v>0</v>
      </c>
      <c r="P581" s="232">
        <f t="shared" ca="1" si="139"/>
        <v>0</v>
      </c>
      <c r="Q581" s="233">
        <f t="shared" ca="1" si="129"/>
        <v>0</v>
      </c>
      <c r="R581" s="233">
        <f ca="1">IF(LEN(B581)&gt;0,'8'!R581-'8'!Q581,"")</f>
        <v>0</v>
      </c>
      <c r="S581" s="234"/>
      <c r="T581" s="34"/>
      <c r="U581" s="34"/>
      <c r="V581" s="34"/>
      <c r="W581" s="34"/>
      <c r="X581" s="34"/>
      <c r="Y581" s="34"/>
      <c r="Z581" s="34"/>
      <c r="AB581" s="167">
        <f>ROW()</f>
        <v>581</v>
      </c>
      <c r="AC581" s="168">
        <f t="shared" ca="1" si="124"/>
        <v>0</v>
      </c>
      <c r="AD581" s="168">
        <f t="shared" ca="1" si="125"/>
        <v>0</v>
      </c>
      <c r="AE581" s="169" t="str">
        <f t="shared" ca="1" si="130"/>
        <v>-</v>
      </c>
      <c r="AF581" s="168" t="str">
        <f t="shared" ca="1" si="131"/>
        <v>-</v>
      </c>
      <c r="AG581" s="169" t="str">
        <f t="shared" ca="1" si="132"/>
        <v>-</v>
      </c>
      <c r="AH581" s="168" t="str">
        <f t="shared" ca="1" si="133"/>
        <v>-</v>
      </c>
      <c r="AI581" s="168">
        <f t="shared" ca="1" si="134"/>
        <v>0</v>
      </c>
      <c r="AJ581" s="170">
        <f t="shared" ca="1" si="135"/>
        <v>0</v>
      </c>
      <c r="AK581" s="168">
        <f t="shared" ca="1" si="126"/>
        <v>0</v>
      </c>
      <c r="AL581" s="168">
        <f t="shared" ca="1" si="127"/>
        <v>0</v>
      </c>
    </row>
    <row r="582" spans="1:38" ht="27" customHeight="1" x14ac:dyDescent="0.2">
      <c r="A582" s="56">
        <v>567</v>
      </c>
      <c r="B582" s="309" t="str">
        <f t="shared" ca="1" si="121"/>
        <v>A567</v>
      </c>
      <c r="C582" s="309"/>
      <c r="D582" s="57" t="str">
        <f t="shared" ca="1" si="122"/>
        <v/>
      </c>
      <c r="E582" s="59" t="str">
        <f t="shared" ca="1" si="123"/>
        <v/>
      </c>
      <c r="F582" s="215">
        <f ca="1">IF(LEN(B582)&gt;0,'OBRAČUNANA OSNOVNA PLAČA'!I576,"")</f>
        <v>0</v>
      </c>
      <c r="G582" s="60"/>
      <c r="H582" s="60"/>
      <c r="I582" s="60"/>
      <c r="J582" s="60"/>
      <c r="K582" s="60"/>
      <c r="L582" s="229">
        <f t="shared" si="128"/>
        <v>0</v>
      </c>
      <c r="M582" s="230">
        <f t="shared" ca="1" si="136"/>
        <v>0</v>
      </c>
      <c r="N582" s="230">
        <f t="shared" ca="1" si="137"/>
        <v>0</v>
      </c>
      <c r="O582" s="231">
        <f t="shared" ca="1" si="138"/>
        <v>0</v>
      </c>
      <c r="P582" s="232">
        <f t="shared" ca="1" si="139"/>
        <v>0</v>
      </c>
      <c r="Q582" s="233">
        <f t="shared" ca="1" si="129"/>
        <v>0</v>
      </c>
      <c r="R582" s="233">
        <f ca="1">IF(LEN(B582)&gt;0,'8'!R582-'8'!Q582,"")</f>
        <v>0</v>
      </c>
      <c r="S582" s="234"/>
      <c r="T582" s="34"/>
      <c r="U582" s="34"/>
      <c r="V582" s="34"/>
      <c r="W582" s="34"/>
      <c r="X582" s="34"/>
      <c r="Y582" s="34"/>
      <c r="Z582" s="34"/>
      <c r="AB582" s="167">
        <f>ROW()</f>
        <v>582</v>
      </c>
      <c r="AC582" s="168">
        <f t="shared" ca="1" si="124"/>
        <v>0</v>
      </c>
      <c r="AD582" s="168">
        <f t="shared" ca="1" si="125"/>
        <v>0</v>
      </c>
      <c r="AE582" s="169" t="str">
        <f t="shared" ca="1" si="130"/>
        <v>-</v>
      </c>
      <c r="AF582" s="168" t="str">
        <f t="shared" ca="1" si="131"/>
        <v>-</v>
      </c>
      <c r="AG582" s="169" t="str">
        <f t="shared" ca="1" si="132"/>
        <v>-</v>
      </c>
      <c r="AH582" s="168" t="str">
        <f t="shared" ca="1" si="133"/>
        <v>-</v>
      </c>
      <c r="AI582" s="168">
        <f t="shared" ca="1" si="134"/>
        <v>0</v>
      </c>
      <c r="AJ582" s="170">
        <f t="shared" ca="1" si="135"/>
        <v>0</v>
      </c>
      <c r="AK582" s="168">
        <f t="shared" ca="1" si="126"/>
        <v>0</v>
      </c>
      <c r="AL582" s="168">
        <f t="shared" ca="1" si="127"/>
        <v>0</v>
      </c>
    </row>
    <row r="583" spans="1:38" ht="27" customHeight="1" x14ac:dyDescent="0.2">
      <c r="A583" s="56">
        <v>568</v>
      </c>
      <c r="B583" s="309" t="str">
        <f t="shared" ca="1" si="121"/>
        <v>A568</v>
      </c>
      <c r="C583" s="309"/>
      <c r="D583" s="57" t="str">
        <f t="shared" ca="1" si="122"/>
        <v/>
      </c>
      <c r="E583" s="59" t="str">
        <f t="shared" ca="1" si="123"/>
        <v/>
      </c>
      <c r="F583" s="215">
        <f ca="1">IF(LEN(B583)&gt;0,'OBRAČUNANA OSNOVNA PLAČA'!I577,"")</f>
        <v>0</v>
      </c>
      <c r="G583" s="60"/>
      <c r="H583" s="60"/>
      <c r="I583" s="60"/>
      <c r="J583" s="60"/>
      <c r="K583" s="60"/>
      <c r="L583" s="229">
        <f t="shared" si="128"/>
        <v>0</v>
      </c>
      <c r="M583" s="230">
        <f t="shared" ca="1" si="136"/>
        <v>0</v>
      </c>
      <c r="N583" s="230">
        <f t="shared" ca="1" si="137"/>
        <v>0</v>
      </c>
      <c r="O583" s="231">
        <f t="shared" ca="1" si="138"/>
        <v>0</v>
      </c>
      <c r="P583" s="232">
        <f t="shared" ca="1" si="139"/>
        <v>0</v>
      </c>
      <c r="Q583" s="233">
        <f t="shared" ca="1" si="129"/>
        <v>0</v>
      </c>
      <c r="R583" s="233">
        <f ca="1">IF(LEN(B583)&gt;0,'8'!R583-'8'!Q583,"")</f>
        <v>0</v>
      </c>
      <c r="S583" s="234"/>
      <c r="T583" s="34"/>
      <c r="U583" s="34"/>
      <c r="V583" s="34"/>
      <c r="W583" s="34"/>
      <c r="X583" s="34"/>
      <c r="Y583" s="34"/>
      <c r="Z583" s="34"/>
      <c r="AB583" s="167">
        <f>ROW()</f>
        <v>583</v>
      </c>
      <c r="AC583" s="168">
        <f t="shared" ca="1" si="124"/>
        <v>0</v>
      </c>
      <c r="AD583" s="168">
        <f t="shared" ca="1" si="125"/>
        <v>0</v>
      </c>
      <c r="AE583" s="169" t="str">
        <f t="shared" ca="1" si="130"/>
        <v>-</v>
      </c>
      <c r="AF583" s="168" t="str">
        <f t="shared" ca="1" si="131"/>
        <v>-</v>
      </c>
      <c r="AG583" s="169" t="str">
        <f t="shared" ca="1" si="132"/>
        <v>-</v>
      </c>
      <c r="AH583" s="168" t="str">
        <f t="shared" ca="1" si="133"/>
        <v>-</v>
      </c>
      <c r="AI583" s="168">
        <f t="shared" ca="1" si="134"/>
        <v>0</v>
      </c>
      <c r="AJ583" s="170">
        <f t="shared" ca="1" si="135"/>
        <v>0</v>
      </c>
      <c r="AK583" s="168">
        <f t="shared" ca="1" si="126"/>
        <v>0</v>
      </c>
      <c r="AL583" s="168">
        <f t="shared" ca="1" si="127"/>
        <v>0</v>
      </c>
    </row>
    <row r="584" spans="1:38" ht="27" customHeight="1" x14ac:dyDescent="0.2">
      <c r="A584" s="56">
        <v>569</v>
      </c>
      <c r="B584" s="309" t="str">
        <f t="shared" ca="1" si="121"/>
        <v>A569</v>
      </c>
      <c r="C584" s="309"/>
      <c r="D584" s="57" t="str">
        <f t="shared" ca="1" si="122"/>
        <v/>
      </c>
      <c r="E584" s="59" t="str">
        <f t="shared" ca="1" si="123"/>
        <v/>
      </c>
      <c r="F584" s="215">
        <f ca="1">IF(LEN(B584)&gt;0,'OBRAČUNANA OSNOVNA PLAČA'!I578,"")</f>
        <v>0</v>
      </c>
      <c r="G584" s="60"/>
      <c r="H584" s="60"/>
      <c r="I584" s="60"/>
      <c r="J584" s="60"/>
      <c r="K584" s="60"/>
      <c r="L584" s="229">
        <f t="shared" si="128"/>
        <v>0</v>
      </c>
      <c r="M584" s="230">
        <f t="shared" ca="1" si="136"/>
        <v>0</v>
      </c>
      <c r="N584" s="230">
        <f t="shared" ca="1" si="137"/>
        <v>0</v>
      </c>
      <c r="O584" s="231">
        <f t="shared" ca="1" si="138"/>
        <v>0</v>
      </c>
      <c r="P584" s="232">
        <f t="shared" ca="1" si="139"/>
        <v>0</v>
      </c>
      <c r="Q584" s="233">
        <f t="shared" ca="1" si="129"/>
        <v>0</v>
      </c>
      <c r="R584" s="233">
        <f ca="1">IF(LEN(B584)&gt;0,'8'!R584-'8'!Q584,"")</f>
        <v>0</v>
      </c>
      <c r="S584" s="234"/>
      <c r="T584" s="34"/>
      <c r="U584" s="34"/>
      <c r="V584" s="34"/>
      <c r="W584" s="34"/>
      <c r="X584" s="34"/>
      <c r="Y584" s="34"/>
      <c r="Z584" s="34"/>
      <c r="AB584" s="167">
        <f>ROW()</f>
        <v>584</v>
      </c>
      <c r="AC584" s="168">
        <f t="shared" ca="1" si="124"/>
        <v>0</v>
      </c>
      <c r="AD584" s="168">
        <f t="shared" ca="1" si="125"/>
        <v>0</v>
      </c>
      <c r="AE584" s="169" t="str">
        <f t="shared" ca="1" si="130"/>
        <v>-</v>
      </c>
      <c r="AF584" s="168" t="str">
        <f t="shared" ca="1" si="131"/>
        <v>-</v>
      </c>
      <c r="AG584" s="169" t="str">
        <f t="shared" ca="1" si="132"/>
        <v>-</v>
      </c>
      <c r="AH584" s="168" t="str">
        <f t="shared" ca="1" si="133"/>
        <v>-</v>
      </c>
      <c r="AI584" s="168">
        <f t="shared" ca="1" si="134"/>
        <v>0</v>
      </c>
      <c r="AJ584" s="170">
        <f t="shared" ca="1" si="135"/>
        <v>0</v>
      </c>
      <c r="AK584" s="168">
        <f t="shared" ca="1" si="126"/>
        <v>0</v>
      </c>
      <c r="AL584" s="168">
        <f t="shared" ca="1" si="127"/>
        <v>0</v>
      </c>
    </row>
    <row r="585" spans="1:38" ht="27" customHeight="1" x14ac:dyDescent="0.2">
      <c r="A585" s="56">
        <v>570</v>
      </c>
      <c r="B585" s="309" t="str">
        <f t="shared" ca="1" si="121"/>
        <v>A570</v>
      </c>
      <c r="C585" s="309"/>
      <c r="D585" s="57" t="str">
        <f t="shared" ca="1" si="122"/>
        <v/>
      </c>
      <c r="E585" s="59" t="str">
        <f t="shared" ca="1" si="123"/>
        <v/>
      </c>
      <c r="F585" s="215">
        <f ca="1">IF(LEN(B585)&gt;0,'OBRAČUNANA OSNOVNA PLAČA'!I579,"")</f>
        <v>0</v>
      </c>
      <c r="G585" s="60"/>
      <c r="H585" s="60"/>
      <c r="I585" s="60"/>
      <c r="J585" s="60"/>
      <c r="K585" s="60"/>
      <c r="L585" s="229">
        <f t="shared" si="128"/>
        <v>0</v>
      </c>
      <c r="M585" s="230">
        <f t="shared" ca="1" si="136"/>
        <v>0</v>
      </c>
      <c r="N585" s="230">
        <f t="shared" ca="1" si="137"/>
        <v>0</v>
      </c>
      <c r="O585" s="231">
        <f t="shared" ca="1" si="138"/>
        <v>0</v>
      </c>
      <c r="P585" s="232">
        <f t="shared" ca="1" si="139"/>
        <v>0</v>
      </c>
      <c r="Q585" s="233">
        <f t="shared" ca="1" si="129"/>
        <v>0</v>
      </c>
      <c r="R585" s="233">
        <f ca="1">IF(LEN(B585)&gt;0,'8'!R585-'8'!Q585,"")</f>
        <v>0</v>
      </c>
      <c r="S585" s="234"/>
      <c r="T585" s="34"/>
      <c r="U585" s="34"/>
      <c r="V585" s="34"/>
      <c r="W585" s="34"/>
      <c r="X585" s="34"/>
      <c r="Y585" s="34"/>
      <c r="Z585" s="34"/>
      <c r="AB585" s="167">
        <f>ROW()</f>
        <v>585</v>
      </c>
      <c r="AC585" s="168">
        <f t="shared" ca="1" si="124"/>
        <v>0</v>
      </c>
      <c r="AD585" s="168">
        <f t="shared" ca="1" si="125"/>
        <v>0</v>
      </c>
      <c r="AE585" s="169" t="str">
        <f t="shared" ca="1" si="130"/>
        <v>-</v>
      </c>
      <c r="AF585" s="168" t="str">
        <f t="shared" ca="1" si="131"/>
        <v>-</v>
      </c>
      <c r="AG585" s="169" t="str">
        <f t="shared" ca="1" si="132"/>
        <v>-</v>
      </c>
      <c r="AH585" s="168" t="str">
        <f t="shared" ca="1" si="133"/>
        <v>-</v>
      </c>
      <c r="AI585" s="168">
        <f t="shared" ca="1" si="134"/>
        <v>0</v>
      </c>
      <c r="AJ585" s="170">
        <f t="shared" ca="1" si="135"/>
        <v>0</v>
      </c>
      <c r="AK585" s="168">
        <f t="shared" ca="1" si="126"/>
        <v>0</v>
      </c>
      <c r="AL585" s="168">
        <f t="shared" ca="1" si="127"/>
        <v>0</v>
      </c>
    </row>
    <row r="586" spans="1:38" ht="27" customHeight="1" x14ac:dyDescent="0.2">
      <c r="A586" s="56">
        <v>571</v>
      </c>
      <c r="B586" s="309" t="str">
        <f t="shared" ca="1" si="121"/>
        <v>A571</v>
      </c>
      <c r="C586" s="309"/>
      <c r="D586" s="57" t="str">
        <f t="shared" ca="1" si="122"/>
        <v/>
      </c>
      <c r="E586" s="59" t="str">
        <f t="shared" ca="1" si="123"/>
        <v/>
      </c>
      <c r="F586" s="215">
        <f ca="1">IF(LEN(B586)&gt;0,'OBRAČUNANA OSNOVNA PLAČA'!I580,"")</f>
        <v>0</v>
      </c>
      <c r="G586" s="60"/>
      <c r="H586" s="60"/>
      <c r="I586" s="60"/>
      <c r="J586" s="60"/>
      <c r="K586" s="60"/>
      <c r="L586" s="229">
        <f t="shared" si="128"/>
        <v>0</v>
      </c>
      <c r="M586" s="230">
        <f t="shared" ca="1" si="136"/>
        <v>0</v>
      </c>
      <c r="N586" s="230">
        <f t="shared" ca="1" si="137"/>
        <v>0</v>
      </c>
      <c r="O586" s="231">
        <f t="shared" ca="1" si="138"/>
        <v>0</v>
      </c>
      <c r="P586" s="232">
        <f t="shared" ca="1" si="139"/>
        <v>0</v>
      </c>
      <c r="Q586" s="233">
        <f t="shared" ca="1" si="129"/>
        <v>0</v>
      </c>
      <c r="R586" s="233">
        <f ca="1">IF(LEN(B586)&gt;0,'8'!R586-'8'!Q586,"")</f>
        <v>0</v>
      </c>
      <c r="S586" s="234"/>
      <c r="T586" s="34"/>
      <c r="U586" s="34"/>
      <c r="V586" s="34"/>
      <c r="W586" s="34"/>
      <c r="X586" s="34"/>
      <c r="Y586" s="34"/>
      <c r="Z586" s="34"/>
      <c r="AB586" s="167">
        <f>ROW()</f>
        <v>586</v>
      </c>
      <c r="AC586" s="168">
        <f t="shared" ca="1" si="124"/>
        <v>0</v>
      </c>
      <c r="AD586" s="168">
        <f t="shared" ca="1" si="125"/>
        <v>0</v>
      </c>
      <c r="AE586" s="169" t="str">
        <f t="shared" ca="1" si="130"/>
        <v>-</v>
      </c>
      <c r="AF586" s="168" t="str">
        <f t="shared" ca="1" si="131"/>
        <v>-</v>
      </c>
      <c r="AG586" s="169" t="str">
        <f t="shared" ca="1" si="132"/>
        <v>-</v>
      </c>
      <c r="AH586" s="168" t="str">
        <f t="shared" ca="1" si="133"/>
        <v>-</v>
      </c>
      <c r="AI586" s="168">
        <f t="shared" ca="1" si="134"/>
        <v>0</v>
      </c>
      <c r="AJ586" s="170">
        <f t="shared" ca="1" si="135"/>
        <v>0</v>
      </c>
      <c r="AK586" s="168">
        <f t="shared" ca="1" si="126"/>
        <v>0</v>
      </c>
      <c r="AL586" s="168">
        <f t="shared" ca="1" si="127"/>
        <v>0</v>
      </c>
    </row>
    <row r="587" spans="1:38" ht="27" customHeight="1" x14ac:dyDescent="0.2">
      <c r="A587" s="56">
        <v>572</v>
      </c>
      <c r="B587" s="309" t="str">
        <f t="shared" ca="1" si="121"/>
        <v>A572</v>
      </c>
      <c r="C587" s="309"/>
      <c r="D587" s="57" t="str">
        <f t="shared" ca="1" si="122"/>
        <v/>
      </c>
      <c r="E587" s="59" t="str">
        <f t="shared" ca="1" si="123"/>
        <v/>
      </c>
      <c r="F587" s="215">
        <f ca="1">IF(LEN(B587)&gt;0,'OBRAČUNANA OSNOVNA PLAČA'!I581,"")</f>
        <v>0</v>
      </c>
      <c r="G587" s="60"/>
      <c r="H587" s="60"/>
      <c r="I587" s="60"/>
      <c r="J587" s="60"/>
      <c r="K587" s="60"/>
      <c r="L587" s="229">
        <f t="shared" si="128"/>
        <v>0</v>
      </c>
      <c r="M587" s="230">
        <f t="shared" ca="1" si="136"/>
        <v>0</v>
      </c>
      <c r="N587" s="230">
        <f t="shared" ca="1" si="137"/>
        <v>0</v>
      </c>
      <c r="O587" s="231">
        <f t="shared" ca="1" si="138"/>
        <v>0</v>
      </c>
      <c r="P587" s="232">
        <f t="shared" ca="1" si="139"/>
        <v>0</v>
      </c>
      <c r="Q587" s="233">
        <f t="shared" ca="1" si="129"/>
        <v>0</v>
      </c>
      <c r="R587" s="233">
        <f ca="1">IF(LEN(B587)&gt;0,'8'!R587-'8'!Q587,"")</f>
        <v>0</v>
      </c>
      <c r="S587" s="234"/>
      <c r="T587" s="34"/>
      <c r="U587" s="34"/>
      <c r="V587" s="34"/>
      <c r="W587" s="34"/>
      <c r="X587" s="34"/>
      <c r="Y587" s="34"/>
      <c r="Z587" s="34"/>
      <c r="AB587" s="167">
        <f>ROW()</f>
        <v>587</v>
      </c>
      <c r="AC587" s="168">
        <f t="shared" ca="1" si="124"/>
        <v>0</v>
      </c>
      <c r="AD587" s="168">
        <f t="shared" ca="1" si="125"/>
        <v>0</v>
      </c>
      <c r="AE587" s="169" t="str">
        <f t="shared" ca="1" si="130"/>
        <v>-</v>
      </c>
      <c r="AF587" s="168" t="str">
        <f t="shared" ca="1" si="131"/>
        <v>-</v>
      </c>
      <c r="AG587" s="169" t="str">
        <f t="shared" ca="1" si="132"/>
        <v>-</v>
      </c>
      <c r="AH587" s="168" t="str">
        <f t="shared" ca="1" si="133"/>
        <v>-</v>
      </c>
      <c r="AI587" s="168">
        <f t="shared" ca="1" si="134"/>
        <v>0</v>
      </c>
      <c r="AJ587" s="170">
        <f t="shared" ca="1" si="135"/>
        <v>0</v>
      </c>
      <c r="AK587" s="168">
        <f t="shared" ca="1" si="126"/>
        <v>0</v>
      </c>
      <c r="AL587" s="168">
        <f t="shared" ca="1" si="127"/>
        <v>0</v>
      </c>
    </row>
    <row r="588" spans="1:38" ht="27" customHeight="1" x14ac:dyDescent="0.2">
      <c r="A588" s="56">
        <v>573</v>
      </c>
      <c r="B588" s="309" t="str">
        <f t="shared" ca="1" si="121"/>
        <v>A573</v>
      </c>
      <c r="C588" s="309"/>
      <c r="D588" s="57" t="str">
        <f t="shared" ca="1" si="122"/>
        <v/>
      </c>
      <c r="E588" s="59" t="str">
        <f t="shared" ca="1" si="123"/>
        <v/>
      </c>
      <c r="F588" s="215">
        <f ca="1">IF(LEN(B588)&gt;0,'OBRAČUNANA OSNOVNA PLAČA'!I582,"")</f>
        <v>0</v>
      </c>
      <c r="G588" s="60"/>
      <c r="H588" s="60"/>
      <c r="I588" s="60"/>
      <c r="J588" s="60"/>
      <c r="K588" s="60"/>
      <c r="L588" s="229">
        <f t="shared" si="128"/>
        <v>0</v>
      </c>
      <c r="M588" s="230">
        <f t="shared" ca="1" si="136"/>
        <v>0</v>
      </c>
      <c r="N588" s="230">
        <f t="shared" ca="1" si="137"/>
        <v>0</v>
      </c>
      <c r="O588" s="231">
        <f t="shared" ca="1" si="138"/>
        <v>0</v>
      </c>
      <c r="P588" s="232">
        <f t="shared" ca="1" si="139"/>
        <v>0</v>
      </c>
      <c r="Q588" s="233">
        <f t="shared" ca="1" si="129"/>
        <v>0</v>
      </c>
      <c r="R588" s="233">
        <f ca="1">IF(LEN(B588)&gt;0,'8'!R588-'8'!Q588,"")</f>
        <v>0</v>
      </c>
      <c r="S588" s="234"/>
      <c r="T588" s="34"/>
      <c r="U588" s="34"/>
      <c r="V588" s="34"/>
      <c r="W588" s="34"/>
      <c r="X588" s="34"/>
      <c r="Y588" s="34"/>
      <c r="Z588" s="34"/>
      <c r="AB588" s="167">
        <f>ROW()</f>
        <v>588</v>
      </c>
      <c r="AC588" s="168">
        <f t="shared" ca="1" si="124"/>
        <v>0</v>
      </c>
      <c r="AD588" s="168">
        <f t="shared" ca="1" si="125"/>
        <v>0</v>
      </c>
      <c r="AE588" s="169" t="str">
        <f t="shared" ca="1" si="130"/>
        <v>-</v>
      </c>
      <c r="AF588" s="168" t="str">
        <f t="shared" ca="1" si="131"/>
        <v>-</v>
      </c>
      <c r="AG588" s="169" t="str">
        <f t="shared" ca="1" si="132"/>
        <v>-</v>
      </c>
      <c r="AH588" s="168" t="str">
        <f t="shared" ca="1" si="133"/>
        <v>-</v>
      </c>
      <c r="AI588" s="168">
        <f t="shared" ca="1" si="134"/>
        <v>0</v>
      </c>
      <c r="AJ588" s="170">
        <f t="shared" ca="1" si="135"/>
        <v>0</v>
      </c>
      <c r="AK588" s="168">
        <f t="shared" ca="1" si="126"/>
        <v>0</v>
      </c>
      <c r="AL588" s="168">
        <f t="shared" ca="1" si="127"/>
        <v>0</v>
      </c>
    </row>
    <row r="589" spans="1:38" ht="27" customHeight="1" x14ac:dyDescent="0.2">
      <c r="A589" s="56">
        <v>574</v>
      </c>
      <c r="B589" s="309" t="str">
        <f t="shared" ca="1" si="121"/>
        <v>A574</v>
      </c>
      <c r="C589" s="309"/>
      <c r="D589" s="57" t="str">
        <f t="shared" ca="1" si="122"/>
        <v/>
      </c>
      <c r="E589" s="59" t="str">
        <f t="shared" ca="1" si="123"/>
        <v/>
      </c>
      <c r="F589" s="215">
        <f ca="1">IF(LEN(B589)&gt;0,'OBRAČUNANA OSNOVNA PLAČA'!I583,"")</f>
        <v>0</v>
      </c>
      <c r="G589" s="60"/>
      <c r="H589" s="60"/>
      <c r="I589" s="60"/>
      <c r="J589" s="60"/>
      <c r="K589" s="60"/>
      <c r="L589" s="229">
        <f t="shared" si="128"/>
        <v>0</v>
      </c>
      <c r="M589" s="230">
        <f t="shared" ca="1" si="136"/>
        <v>0</v>
      </c>
      <c r="N589" s="230">
        <f t="shared" ca="1" si="137"/>
        <v>0</v>
      </c>
      <c r="O589" s="231">
        <f t="shared" ca="1" si="138"/>
        <v>0</v>
      </c>
      <c r="P589" s="232">
        <f t="shared" ca="1" si="139"/>
        <v>0</v>
      </c>
      <c r="Q589" s="233">
        <f t="shared" ca="1" si="129"/>
        <v>0</v>
      </c>
      <c r="R589" s="233">
        <f ca="1">IF(LEN(B589)&gt;0,'8'!R589-'8'!Q589,"")</f>
        <v>0</v>
      </c>
      <c r="S589" s="234"/>
      <c r="T589" s="34"/>
      <c r="U589" s="34"/>
      <c r="V589" s="34"/>
      <c r="W589" s="34"/>
      <c r="X589" s="34"/>
      <c r="Y589" s="34"/>
      <c r="Z589" s="34"/>
      <c r="AB589" s="167">
        <f>ROW()</f>
        <v>589</v>
      </c>
      <c r="AC589" s="168">
        <f t="shared" ca="1" si="124"/>
        <v>0</v>
      </c>
      <c r="AD589" s="168">
        <f t="shared" ca="1" si="125"/>
        <v>0</v>
      </c>
      <c r="AE589" s="169" t="str">
        <f t="shared" ca="1" si="130"/>
        <v>-</v>
      </c>
      <c r="AF589" s="168" t="str">
        <f t="shared" ca="1" si="131"/>
        <v>-</v>
      </c>
      <c r="AG589" s="169" t="str">
        <f t="shared" ca="1" si="132"/>
        <v>-</v>
      </c>
      <c r="AH589" s="168" t="str">
        <f t="shared" ca="1" si="133"/>
        <v>-</v>
      </c>
      <c r="AI589" s="168">
        <f t="shared" ca="1" si="134"/>
        <v>0</v>
      </c>
      <c r="AJ589" s="170">
        <f t="shared" ca="1" si="135"/>
        <v>0</v>
      </c>
      <c r="AK589" s="168">
        <f t="shared" ca="1" si="126"/>
        <v>0</v>
      </c>
      <c r="AL589" s="168">
        <f t="shared" ca="1" si="127"/>
        <v>0</v>
      </c>
    </row>
    <row r="590" spans="1:38" ht="27" customHeight="1" x14ac:dyDescent="0.2">
      <c r="A590" s="56">
        <v>575</v>
      </c>
      <c r="B590" s="309" t="str">
        <f t="shared" ca="1" si="121"/>
        <v>A575</v>
      </c>
      <c r="C590" s="309"/>
      <c r="D590" s="57" t="str">
        <f t="shared" ca="1" si="122"/>
        <v/>
      </c>
      <c r="E590" s="59" t="str">
        <f t="shared" ca="1" si="123"/>
        <v/>
      </c>
      <c r="F590" s="215">
        <f ca="1">IF(LEN(B590)&gt;0,'OBRAČUNANA OSNOVNA PLAČA'!I584,"")</f>
        <v>0</v>
      </c>
      <c r="G590" s="60"/>
      <c r="H590" s="60"/>
      <c r="I590" s="60"/>
      <c r="J590" s="60"/>
      <c r="K590" s="60"/>
      <c r="L590" s="229">
        <f t="shared" si="128"/>
        <v>0</v>
      </c>
      <c r="M590" s="230">
        <f t="shared" ca="1" si="136"/>
        <v>0</v>
      </c>
      <c r="N590" s="230">
        <f t="shared" ca="1" si="137"/>
        <v>0</v>
      </c>
      <c r="O590" s="231">
        <f t="shared" ca="1" si="138"/>
        <v>0</v>
      </c>
      <c r="P590" s="232">
        <f t="shared" ca="1" si="139"/>
        <v>0</v>
      </c>
      <c r="Q590" s="233">
        <f t="shared" ca="1" si="129"/>
        <v>0</v>
      </c>
      <c r="R590" s="233">
        <f ca="1">IF(LEN(B590)&gt;0,'8'!R590-'8'!Q590,"")</f>
        <v>0</v>
      </c>
      <c r="S590" s="234"/>
      <c r="T590" s="34"/>
      <c r="U590" s="34"/>
      <c r="V590" s="34"/>
      <c r="W590" s="34"/>
      <c r="X590" s="34"/>
      <c r="Y590" s="34"/>
      <c r="Z590" s="34"/>
      <c r="AB590" s="167">
        <f>ROW()</f>
        <v>590</v>
      </c>
      <c r="AC590" s="168">
        <f t="shared" ca="1" si="124"/>
        <v>0</v>
      </c>
      <c r="AD590" s="168">
        <f t="shared" ca="1" si="125"/>
        <v>0</v>
      </c>
      <c r="AE590" s="169" t="str">
        <f t="shared" ca="1" si="130"/>
        <v>-</v>
      </c>
      <c r="AF590" s="168" t="str">
        <f t="shared" ca="1" si="131"/>
        <v>-</v>
      </c>
      <c r="AG590" s="169" t="str">
        <f t="shared" ca="1" si="132"/>
        <v>-</v>
      </c>
      <c r="AH590" s="168" t="str">
        <f t="shared" ca="1" si="133"/>
        <v>-</v>
      </c>
      <c r="AI590" s="168">
        <f t="shared" ca="1" si="134"/>
        <v>0</v>
      </c>
      <c r="AJ590" s="170">
        <f t="shared" ca="1" si="135"/>
        <v>0</v>
      </c>
      <c r="AK590" s="168">
        <f t="shared" ca="1" si="126"/>
        <v>0</v>
      </c>
      <c r="AL590" s="168">
        <f t="shared" ca="1" si="127"/>
        <v>0</v>
      </c>
    </row>
    <row r="591" spans="1:38" ht="27" customHeight="1" x14ac:dyDescent="0.2">
      <c r="A591" s="56">
        <v>576</v>
      </c>
      <c r="B591" s="309" t="str">
        <f t="shared" ca="1" si="121"/>
        <v>A576</v>
      </c>
      <c r="C591" s="309"/>
      <c r="D591" s="57" t="str">
        <f t="shared" ca="1" si="122"/>
        <v/>
      </c>
      <c r="E591" s="59" t="str">
        <f t="shared" ca="1" si="123"/>
        <v/>
      </c>
      <c r="F591" s="215">
        <f ca="1">IF(LEN(B591)&gt;0,'OBRAČUNANA OSNOVNA PLAČA'!I585,"")</f>
        <v>0</v>
      </c>
      <c r="G591" s="60"/>
      <c r="H591" s="60"/>
      <c r="I591" s="60"/>
      <c r="J591" s="60"/>
      <c r="K591" s="60"/>
      <c r="L591" s="229">
        <f t="shared" si="128"/>
        <v>0</v>
      </c>
      <c r="M591" s="230">
        <f t="shared" ca="1" si="136"/>
        <v>0</v>
      </c>
      <c r="N591" s="230">
        <f t="shared" ca="1" si="137"/>
        <v>0</v>
      </c>
      <c r="O591" s="231">
        <f t="shared" ca="1" si="138"/>
        <v>0</v>
      </c>
      <c r="P591" s="232">
        <f t="shared" ca="1" si="139"/>
        <v>0</v>
      </c>
      <c r="Q591" s="233">
        <f t="shared" ca="1" si="129"/>
        <v>0</v>
      </c>
      <c r="R591" s="233">
        <f ca="1">IF(LEN(B591)&gt;0,'8'!R591-'8'!Q591,"")</f>
        <v>0</v>
      </c>
      <c r="S591" s="234"/>
      <c r="T591" s="34"/>
      <c r="U591" s="34"/>
      <c r="V591" s="34"/>
      <c r="W591" s="34"/>
      <c r="X591" s="34"/>
      <c r="Y591" s="34"/>
      <c r="Z591" s="34"/>
      <c r="AB591" s="167">
        <f>ROW()</f>
        <v>591</v>
      </c>
      <c r="AC591" s="168">
        <f t="shared" ca="1" si="124"/>
        <v>0</v>
      </c>
      <c r="AD591" s="168">
        <f t="shared" ca="1" si="125"/>
        <v>0</v>
      </c>
      <c r="AE591" s="169" t="str">
        <f t="shared" ca="1" si="130"/>
        <v>-</v>
      </c>
      <c r="AF591" s="168" t="str">
        <f t="shared" ca="1" si="131"/>
        <v>-</v>
      </c>
      <c r="AG591" s="169" t="str">
        <f t="shared" ca="1" si="132"/>
        <v>-</v>
      </c>
      <c r="AH591" s="168" t="str">
        <f t="shared" ca="1" si="133"/>
        <v>-</v>
      </c>
      <c r="AI591" s="168">
        <f t="shared" ca="1" si="134"/>
        <v>0</v>
      </c>
      <c r="AJ591" s="170">
        <f t="shared" ca="1" si="135"/>
        <v>0</v>
      </c>
      <c r="AK591" s="168">
        <f t="shared" ca="1" si="126"/>
        <v>0</v>
      </c>
      <c r="AL591" s="168">
        <f t="shared" ca="1" si="127"/>
        <v>0</v>
      </c>
    </row>
    <row r="592" spans="1:38" ht="27" customHeight="1" x14ac:dyDescent="0.2">
      <c r="A592" s="56">
        <v>577</v>
      </c>
      <c r="B592" s="309" t="str">
        <f t="shared" ca="1" si="121"/>
        <v>A577</v>
      </c>
      <c r="C592" s="309"/>
      <c r="D592" s="57" t="str">
        <f t="shared" ca="1" si="122"/>
        <v/>
      </c>
      <c r="E592" s="59" t="str">
        <f t="shared" ca="1" si="123"/>
        <v/>
      </c>
      <c r="F592" s="215">
        <f ca="1">IF(LEN(B592)&gt;0,'OBRAČUNANA OSNOVNA PLAČA'!I586,"")</f>
        <v>0</v>
      </c>
      <c r="G592" s="60"/>
      <c r="H592" s="60"/>
      <c r="I592" s="60"/>
      <c r="J592" s="60"/>
      <c r="K592" s="60"/>
      <c r="L592" s="229">
        <f t="shared" ref="L592:L655" si="140">+G592+H592+I592+J592+K592</f>
        <v>0</v>
      </c>
      <c r="M592" s="230">
        <f t="shared" ca="1" si="136"/>
        <v>0</v>
      </c>
      <c r="N592" s="230">
        <f t="shared" ca="1" si="137"/>
        <v>0</v>
      </c>
      <c r="O592" s="231">
        <f t="shared" ca="1" si="138"/>
        <v>0</v>
      </c>
      <c r="P592" s="232">
        <f t="shared" ca="1" si="139"/>
        <v>0</v>
      </c>
      <c r="Q592" s="233">
        <f t="shared" ref="Q592:Q655" ca="1" si="141">MIN(P592,R592)</f>
        <v>0</v>
      </c>
      <c r="R592" s="233">
        <f ca="1">IF(LEN(B592)&gt;0,'8'!R592-'8'!Q592,"")</f>
        <v>0</v>
      </c>
      <c r="S592" s="234"/>
      <c r="T592" s="34"/>
      <c r="U592" s="34"/>
      <c r="V592" s="34"/>
      <c r="W592" s="34"/>
      <c r="X592" s="34"/>
      <c r="Y592" s="34"/>
      <c r="Z592" s="34"/>
      <c r="AB592" s="167">
        <f>ROW()</f>
        <v>592</v>
      </c>
      <c r="AC592" s="168">
        <f t="shared" ca="1" si="124"/>
        <v>0</v>
      </c>
      <c r="AD592" s="168">
        <f t="shared" ca="1" si="125"/>
        <v>0</v>
      </c>
      <c r="AE592" s="169" t="str">
        <f t="shared" ref="AE592:AE655" ca="1" si="142">IF(AC592&gt;=AD592,"-",$L592/(5*MAX($M$1021:$M$1022)))</f>
        <v>-</v>
      </c>
      <c r="AF592" s="168" t="str">
        <f t="shared" ref="AF592:AF655" ca="1" si="143">IF(AC592&gt;=AD592,"-",$L592/(5*MAX($M$1021:$M$1022))*AK592)</f>
        <v>-</v>
      </c>
      <c r="AG592" s="169" t="str">
        <f t="shared" ref="AG592:AG655" ca="1" si="144">IF(AE592="-","-",AE592*$AF$1017)</f>
        <v>-</v>
      </c>
      <c r="AH592" s="168" t="str">
        <f t="shared" ref="AH592:AH655" ca="1" si="145">IF(AF592="-","-",AF592*$AF$1017)</f>
        <v>-</v>
      </c>
      <c r="AI592" s="168">
        <f t="shared" ref="AI592:AI655" ca="1" si="146">IF(AG592="-",0,MIN(AH592,R592))</f>
        <v>0</v>
      </c>
      <c r="AJ592" s="170">
        <f t="shared" ref="AJ592:AJ655" ca="1" si="147">+AD592-AC592</f>
        <v>0</v>
      </c>
      <c r="AK592" s="168">
        <f t="shared" ca="1" si="126"/>
        <v>0</v>
      </c>
      <c r="AL592" s="168">
        <f t="shared" ca="1" si="127"/>
        <v>0</v>
      </c>
    </row>
    <row r="593" spans="1:38" ht="27" customHeight="1" x14ac:dyDescent="0.2">
      <c r="A593" s="56">
        <v>578</v>
      </c>
      <c r="B593" s="309" t="str">
        <f t="shared" ca="1" si="121"/>
        <v>A578</v>
      </c>
      <c r="C593" s="309"/>
      <c r="D593" s="57" t="str">
        <f t="shared" ca="1" si="122"/>
        <v/>
      </c>
      <c r="E593" s="59" t="str">
        <f t="shared" ca="1" si="123"/>
        <v/>
      </c>
      <c r="F593" s="215">
        <f ca="1">IF(LEN(B593)&gt;0,'OBRAČUNANA OSNOVNA PLAČA'!I587,"")</f>
        <v>0</v>
      </c>
      <c r="G593" s="60"/>
      <c r="H593" s="60"/>
      <c r="I593" s="60"/>
      <c r="J593" s="60"/>
      <c r="K593" s="60"/>
      <c r="L593" s="229">
        <f t="shared" si="140"/>
        <v>0</v>
      </c>
      <c r="M593" s="230">
        <f t="shared" ref="M593:M656" ca="1" si="148">IF(LEN(B593)&gt;0,L593/5,"")</f>
        <v>0</v>
      </c>
      <c r="N593" s="230">
        <f t="shared" ref="N593:N656" ca="1" si="149">IF(LEN(B593)&gt;0,F593*M593,"")</f>
        <v>0</v>
      </c>
      <c r="O593" s="231">
        <f t="shared" ref="O593:O656" ca="1" si="150">IF(LEN(B593)&gt;0,M593*$P$1017,"")</f>
        <v>0</v>
      </c>
      <c r="P593" s="232">
        <f t="shared" ref="P593:P656" ca="1" si="151">IF(LEN(B593)&gt;0,F593*O593,"")</f>
        <v>0</v>
      </c>
      <c r="Q593" s="233">
        <f t="shared" ca="1" si="141"/>
        <v>0</v>
      </c>
      <c r="R593" s="233">
        <f ca="1">IF(LEN(B593)&gt;0,'8'!R593-'8'!Q593,"")</f>
        <v>0</v>
      </c>
      <c r="S593" s="234"/>
      <c r="T593" s="34"/>
      <c r="U593" s="34"/>
      <c r="V593" s="34"/>
      <c r="W593" s="34"/>
      <c r="X593" s="34"/>
      <c r="Y593" s="34"/>
      <c r="Z593" s="34"/>
      <c r="AB593" s="167">
        <f>ROW()</f>
        <v>593</v>
      </c>
      <c r="AC593" s="168">
        <f t="shared" ca="1" si="124"/>
        <v>0</v>
      </c>
      <c r="AD593" s="168">
        <f t="shared" ca="1" si="125"/>
        <v>0</v>
      </c>
      <c r="AE593" s="169" t="str">
        <f t="shared" ca="1" si="142"/>
        <v>-</v>
      </c>
      <c r="AF593" s="168" t="str">
        <f t="shared" ca="1" si="143"/>
        <v>-</v>
      </c>
      <c r="AG593" s="169" t="str">
        <f t="shared" ca="1" si="144"/>
        <v>-</v>
      </c>
      <c r="AH593" s="168" t="str">
        <f t="shared" ca="1" si="145"/>
        <v>-</v>
      </c>
      <c r="AI593" s="168">
        <f t="shared" ca="1" si="146"/>
        <v>0</v>
      </c>
      <c r="AJ593" s="170">
        <f t="shared" ca="1" si="147"/>
        <v>0</v>
      </c>
      <c r="AK593" s="168">
        <f t="shared" ca="1" si="126"/>
        <v>0</v>
      </c>
      <c r="AL593" s="168">
        <f t="shared" ca="1" si="127"/>
        <v>0</v>
      </c>
    </row>
    <row r="594" spans="1:38" ht="27" customHeight="1" x14ac:dyDescent="0.2">
      <c r="A594" s="56">
        <v>579</v>
      </c>
      <c r="B594" s="309" t="str">
        <f t="shared" ca="1" si="121"/>
        <v>A579</v>
      </c>
      <c r="C594" s="309"/>
      <c r="D594" s="57" t="str">
        <f t="shared" ca="1" si="122"/>
        <v/>
      </c>
      <c r="E594" s="59" t="str">
        <f t="shared" ca="1" si="123"/>
        <v/>
      </c>
      <c r="F594" s="215">
        <f ca="1">IF(LEN(B594)&gt;0,'OBRAČUNANA OSNOVNA PLAČA'!I588,"")</f>
        <v>0</v>
      </c>
      <c r="G594" s="60"/>
      <c r="H594" s="60"/>
      <c r="I594" s="60"/>
      <c r="J594" s="60"/>
      <c r="K594" s="60"/>
      <c r="L594" s="229">
        <f t="shared" si="140"/>
        <v>0</v>
      </c>
      <c r="M594" s="230">
        <f t="shared" ca="1" si="148"/>
        <v>0</v>
      </c>
      <c r="N594" s="230">
        <f t="shared" ca="1" si="149"/>
        <v>0</v>
      </c>
      <c r="O594" s="231">
        <f t="shared" ca="1" si="150"/>
        <v>0</v>
      </c>
      <c r="P594" s="232">
        <f t="shared" ca="1" si="151"/>
        <v>0</v>
      </c>
      <c r="Q594" s="233">
        <f t="shared" ca="1" si="141"/>
        <v>0</v>
      </c>
      <c r="R594" s="233">
        <f ca="1">IF(LEN(B594)&gt;0,'8'!R594-'8'!Q594,"")</f>
        <v>0</v>
      </c>
      <c r="S594" s="234"/>
      <c r="T594" s="34"/>
      <c r="U594" s="34"/>
      <c r="V594" s="34"/>
      <c r="W594" s="34"/>
      <c r="X594" s="34"/>
      <c r="Y594" s="34"/>
      <c r="Z594" s="34"/>
      <c r="AB594" s="167">
        <f>ROW()</f>
        <v>594</v>
      </c>
      <c r="AC594" s="168">
        <f t="shared" ca="1" si="124"/>
        <v>0</v>
      </c>
      <c r="AD594" s="168">
        <f t="shared" ca="1" si="125"/>
        <v>0</v>
      </c>
      <c r="AE594" s="169" t="str">
        <f t="shared" ca="1" si="142"/>
        <v>-</v>
      </c>
      <c r="AF594" s="168" t="str">
        <f t="shared" ca="1" si="143"/>
        <v>-</v>
      </c>
      <c r="AG594" s="169" t="str">
        <f t="shared" ca="1" si="144"/>
        <v>-</v>
      </c>
      <c r="AH594" s="168" t="str">
        <f t="shared" ca="1" si="145"/>
        <v>-</v>
      </c>
      <c r="AI594" s="168">
        <f t="shared" ca="1" si="146"/>
        <v>0</v>
      </c>
      <c r="AJ594" s="170">
        <f t="shared" ca="1" si="147"/>
        <v>0</v>
      </c>
      <c r="AK594" s="168">
        <f t="shared" ca="1" si="126"/>
        <v>0</v>
      </c>
      <c r="AL594" s="168">
        <f t="shared" ca="1" si="127"/>
        <v>0</v>
      </c>
    </row>
    <row r="595" spans="1:38" ht="27" customHeight="1" x14ac:dyDescent="0.2">
      <c r="A595" s="56">
        <v>580</v>
      </c>
      <c r="B595" s="309" t="str">
        <f t="shared" ca="1" si="121"/>
        <v>A580</v>
      </c>
      <c r="C595" s="309"/>
      <c r="D595" s="57" t="str">
        <f t="shared" ca="1" si="122"/>
        <v/>
      </c>
      <c r="E595" s="59" t="str">
        <f t="shared" ca="1" si="123"/>
        <v/>
      </c>
      <c r="F595" s="215">
        <f ca="1">IF(LEN(B595)&gt;0,'OBRAČUNANA OSNOVNA PLAČA'!I589,"")</f>
        <v>0</v>
      </c>
      <c r="G595" s="60"/>
      <c r="H595" s="60"/>
      <c r="I595" s="60"/>
      <c r="J595" s="60"/>
      <c r="K595" s="60"/>
      <c r="L595" s="229">
        <f t="shared" si="140"/>
        <v>0</v>
      </c>
      <c r="M595" s="230">
        <f t="shared" ca="1" si="148"/>
        <v>0</v>
      </c>
      <c r="N595" s="230">
        <f t="shared" ca="1" si="149"/>
        <v>0</v>
      </c>
      <c r="O595" s="231">
        <f t="shared" ca="1" si="150"/>
        <v>0</v>
      </c>
      <c r="P595" s="232">
        <f t="shared" ca="1" si="151"/>
        <v>0</v>
      </c>
      <c r="Q595" s="233">
        <f t="shared" ca="1" si="141"/>
        <v>0</v>
      </c>
      <c r="R595" s="233">
        <f ca="1">IF(LEN(B595)&gt;0,'8'!R595-'8'!Q595,"")</f>
        <v>0</v>
      </c>
      <c r="S595" s="234"/>
      <c r="T595" s="34"/>
      <c r="U595" s="34"/>
      <c r="V595" s="34"/>
      <c r="W595" s="34"/>
      <c r="X595" s="34"/>
      <c r="Y595" s="34"/>
      <c r="Z595" s="34"/>
      <c r="AB595" s="167">
        <f>ROW()</f>
        <v>595</v>
      </c>
      <c r="AC595" s="168">
        <f t="shared" ca="1" si="124"/>
        <v>0</v>
      </c>
      <c r="AD595" s="168">
        <f t="shared" ca="1" si="125"/>
        <v>0</v>
      </c>
      <c r="AE595" s="169" t="str">
        <f t="shared" ca="1" si="142"/>
        <v>-</v>
      </c>
      <c r="AF595" s="168" t="str">
        <f t="shared" ca="1" si="143"/>
        <v>-</v>
      </c>
      <c r="AG595" s="169" t="str">
        <f t="shared" ca="1" si="144"/>
        <v>-</v>
      </c>
      <c r="AH595" s="168" t="str">
        <f t="shared" ca="1" si="145"/>
        <v>-</v>
      </c>
      <c r="AI595" s="168">
        <f t="shared" ca="1" si="146"/>
        <v>0</v>
      </c>
      <c r="AJ595" s="170">
        <f t="shared" ca="1" si="147"/>
        <v>0</v>
      </c>
      <c r="AK595" s="168">
        <f t="shared" ca="1" si="126"/>
        <v>0</v>
      </c>
      <c r="AL595" s="168">
        <f t="shared" ca="1" si="127"/>
        <v>0</v>
      </c>
    </row>
    <row r="596" spans="1:38" ht="27" customHeight="1" x14ac:dyDescent="0.2">
      <c r="A596" s="56">
        <v>581</v>
      </c>
      <c r="B596" s="309" t="str">
        <f t="shared" ca="1" si="121"/>
        <v>A581</v>
      </c>
      <c r="C596" s="309"/>
      <c r="D596" s="57" t="str">
        <f t="shared" ca="1" si="122"/>
        <v/>
      </c>
      <c r="E596" s="59" t="str">
        <f t="shared" ca="1" si="123"/>
        <v/>
      </c>
      <c r="F596" s="215">
        <f ca="1">IF(LEN(B596)&gt;0,'OBRAČUNANA OSNOVNA PLAČA'!I590,"")</f>
        <v>0</v>
      </c>
      <c r="G596" s="60"/>
      <c r="H596" s="60"/>
      <c r="I596" s="60"/>
      <c r="J596" s="60"/>
      <c r="K596" s="60"/>
      <c r="L596" s="229">
        <f t="shared" si="140"/>
        <v>0</v>
      </c>
      <c r="M596" s="230">
        <f t="shared" ca="1" si="148"/>
        <v>0</v>
      </c>
      <c r="N596" s="230">
        <f t="shared" ca="1" si="149"/>
        <v>0</v>
      </c>
      <c r="O596" s="231">
        <f t="shared" ca="1" si="150"/>
        <v>0</v>
      </c>
      <c r="P596" s="232">
        <f t="shared" ca="1" si="151"/>
        <v>0</v>
      </c>
      <c r="Q596" s="233">
        <f t="shared" ca="1" si="141"/>
        <v>0</v>
      </c>
      <c r="R596" s="233">
        <f ca="1">IF(LEN(B596)&gt;0,'8'!R596-'8'!Q596,"")</f>
        <v>0</v>
      </c>
      <c r="S596" s="234"/>
      <c r="T596" s="34"/>
      <c r="U596" s="34"/>
      <c r="V596" s="34"/>
      <c r="W596" s="34"/>
      <c r="X596" s="34"/>
      <c r="Y596" s="34"/>
      <c r="Z596" s="34"/>
      <c r="AB596" s="167">
        <f>ROW()</f>
        <v>596</v>
      </c>
      <c r="AC596" s="168">
        <f t="shared" ca="1" si="124"/>
        <v>0</v>
      </c>
      <c r="AD596" s="168">
        <f t="shared" ca="1" si="125"/>
        <v>0</v>
      </c>
      <c r="AE596" s="169" t="str">
        <f t="shared" ca="1" si="142"/>
        <v>-</v>
      </c>
      <c r="AF596" s="168" t="str">
        <f t="shared" ca="1" si="143"/>
        <v>-</v>
      </c>
      <c r="AG596" s="169" t="str">
        <f t="shared" ca="1" si="144"/>
        <v>-</v>
      </c>
      <c r="AH596" s="168" t="str">
        <f t="shared" ca="1" si="145"/>
        <v>-</v>
      </c>
      <c r="AI596" s="168">
        <f t="shared" ca="1" si="146"/>
        <v>0</v>
      </c>
      <c r="AJ596" s="170">
        <f t="shared" ca="1" si="147"/>
        <v>0</v>
      </c>
      <c r="AK596" s="168">
        <f t="shared" ca="1" si="126"/>
        <v>0</v>
      </c>
      <c r="AL596" s="168">
        <f t="shared" ca="1" si="127"/>
        <v>0</v>
      </c>
    </row>
    <row r="597" spans="1:38" ht="27" customHeight="1" x14ac:dyDescent="0.2">
      <c r="A597" s="56">
        <v>582</v>
      </c>
      <c r="B597" s="309" t="str">
        <f t="shared" ca="1" si="121"/>
        <v>A582</v>
      </c>
      <c r="C597" s="309"/>
      <c r="D597" s="57" t="str">
        <f t="shared" ca="1" si="122"/>
        <v/>
      </c>
      <c r="E597" s="59" t="str">
        <f t="shared" ca="1" si="123"/>
        <v/>
      </c>
      <c r="F597" s="215">
        <f ca="1">IF(LEN(B597)&gt;0,'OBRAČUNANA OSNOVNA PLAČA'!I591,"")</f>
        <v>0</v>
      </c>
      <c r="G597" s="60"/>
      <c r="H597" s="60"/>
      <c r="I597" s="60"/>
      <c r="J597" s="60"/>
      <c r="K597" s="60"/>
      <c r="L597" s="229">
        <f t="shared" si="140"/>
        <v>0</v>
      </c>
      <c r="M597" s="230">
        <f t="shared" ca="1" si="148"/>
        <v>0</v>
      </c>
      <c r="N597" s="230">
        <f t="shared" ca="1" si="149"/>
        <v>0</v>
      </c>
      <c r="O597" s="231">
        <f t="shared" ca="1" si="150"/>
        <v>0</v>
      </c>
      <c r="P597" s="232">
        <f t="shared" ca="1" si="151"/>
        <v>0</v>
      </c>
      <c r="Q597" s="233">
        <f t="shared" ca="1" si="141"/>
        <v>0</v>
      </c>
      <c r="R597" s="233">
        <f ca="1">IF(LEN(B597)&gt;0,'8'!R597-'8'!Q597,"")</f>
        <v>0</v>
      </c>
      <c r="S597" s="234"/>
      <c r="T597" s="34"/>
      <c r="U597" s="34"/>
      <c r="V597" s="34"/>
      <c r="W597" s="34"/>
      <c r="X597" s="34"/>
      <c r="Y597" s="34"/>
      <c r="Z597" s="34"/>
      <c r="AB597" s="167">
        <f>ROW()</f>
        <v>597</v>
      </c>
      <c r="AC597" s="168">
        <f t="shared" ca="1" si="124"/>
        <v>0</v>
      </c>
      <c r="AD597" s="168">
        <f t="shared" ca="1" si="125"/>
        <v>0</v>
      </c>
      <c r="AE597" s="169" t="str">
        <f t="shared" ca="1" si="142"/>
        <v>-</v>
      </c>
      <c r="AF597" s="168" t="str">
        <f t="shared" ca="1" si="143"/>
        <v>-</v>
      </c>
      <c r="AG597" s="169" t="str">
        <f t="shared" ca="1" si="144"/>
        <v>-</v>
      </c>
      <c r="AH597" s="168" t="str">
        <f t="shared" ca="1" si="145"/>
        <v>-</v>
      </c>
      <c r="AI597" s="168">
        <f t="shared" ca="1" si="146"/>
        <v>0</v>
      </c>
      <c r="AJ597" s="170">
        <f t="shared" ca="1" si="147"/>
        <v>0</v>
      </c>
      <c r="AK597" s="168">
        <f t="shared" ca="1" si="126"/>
        <v>0</v>
      </c>
      <c r="AL597" s="168">
        <f t="shared" ca="1" si="127"/>
        <v>0</v>
      </c>
    </row>
    <row r="598" spans="1:38" ht="27" customHeight="1" x14ac:dyDescent="0.2">
      <c r="A598" s="56">
        <v>583</v>
      </c>
      <c r="B598" s="309" t="str">
        <f t="shared" ca="1" si="121"/>
        <v>A583</v>
      </c>
      <c r="C598" s="309"/>
      <c r="D598" s="57" t="str">
        <f t="shared" ca="1" si="122"/>
        <v/>
      </c>
      <c r="E598" s="59" t="str">
        <f t="shared" ca="1" si="123"/>
        <v/>
      </c>
      <c r="F598" s="215">
        <f ca="1">IF(LEN(B598)&gt;0,'OBRAČUNANA OSNOVNA PLAČA'!I592,"")</f>
        <v>0</v>
      </c>
      <c r="G598" s="60"/>
      <c r="H598" s="60"/>
      <c r="I598" s="60"/>
      <c r="J598" s="60"/>
      <c r="K598" s="60"/>
      <c r="L598" s="229">
        <f t="shared" si="140"/>
        <v>0</v>
      </c>
      <c r="M598" s="230">
        <f t="shared" ca="1" si="148"/>
        <v>0</v>
      </c>
      <c r="N598" s="230">
        <f t="shared" ca="1" si="149"/>
        <v>0</v>
      </c>
      <c r="O598" s="231">
        <f t="shared" ca="1" si="150"/>
        <v>0</v>
      </c>
      <c r="P598" s="232">
        <f t="shared" ca="1" si="151"/>
        <v>0</v>
      </c>
      <c r="Q598" s="233">
        <f t="shared" ca="1" si="141"/>
        <v>0</v>
      </c>
      <c r="R598" s="233">
        <f ca="1">IF(LEN(B598)&gt;0,'8'!R598-'8'!Q598,"")</f>
        <v>0</v>
      </c>
      <c r="S598" s="234"/>
      <c r="T598" s="34"/>
      <c r="U598" s="34"/>
      <c r="V598" s="34"/>
      <c r="W598" s="34"/>
      <c r="X598" s="34"/>
      <c r="Y598" s="34"/>
      <c r="Z598" s="34"/>
      <c r="AB598" s="167">
        <f>ROW()</f>
        <v>598</v>
      </c>
      <c r="AC598" s="168">
        <f t="shared" ca="1" si="124"/>
        <v>0</v>
      </c>
      <c r="AD598" s="168">
        <f t="shared" ca="1" si="125"/>
        <v>0</v>
      </c>
      <c r="AE598" s="169" t="str">
        <f t="shared" ca="1" si="142"/>
        <v>-</v>
      </c>
      <c r="AF598" s="168" t="str">
        <f t="shared" ca="1" si="143"/>
        <v>-</v>
      </c>
      <c r="AG598" s="169" t="str">
        <f t="shared" ca="1" si="144"/>
        <v>-</v>
      </c>
      <c r="AH598" s="168" t="str">
        <f t="shared" ca="1" si="145"/>
        <v>-</v>
      </c>
      <c r="AI598" s="168">
        <f t="shared" ca="1" si="146"/>
        <v>0</v>
      </c>
      <c r="AJ598" s="170">
        <f t="shared" ca="1" si="147"/>
        <v>0</v>
      </c>
      <c r="AK598" s="168">
        <f t="shared" ca="1" si="126"/>
        <v>0</v>
      </c>
      <c r="AL598" s="168">
        <f t="shared" ca="1" si="127"/>
        <v>0</v>
      </c>
    </row>
    <row r="599" spans="1:38" ht="27" customHeight="1" x14ac:dyDescent="0.2">
      <c r="A599" s="56">
        <v>584</v>
      </c>
      <c r="B599" s="309" t="str">
        <f t="shared" ca="1" si="121"/>
        <v>A584</v>
      </c>
      <c r="C599" s="309"/>
      <c r="D599" s="57" t="str">
        <f t="shared" ca="1" si="122"/>
        <v/>
      </c>
      <c r="E599" s="59" t="str">
        <f t="shared" ca="1" si="123"/>
        <v/>
      </c>
      <c r="F599" s="215">
        <f ca="1">IF(LEN(B599)&gt;0,'OBRAČUNANA OSNOVNA PLAČA'!I593,"")</f>
        <v>0</v>
      </c>
      <c r="G599" s="60"/>
      <c r="H599" s="60"/>
      <c r="I599" s="60"/>
      <c r="J599" s="60"/>
      <c r="K599" s="60"/>
      <c r="L599" s="229">
        <f t="shared" si="140"/>
        <v>0</v>
      </c>
      <c r="M599" s="230">
        <f t="shared" ca="1" si="148"/>
        <v>0</v>
      </c>
      <c r="N599" s="230">
        <f t="shared" ca="1" si="149"/>
        <v>0</v>
      </c>
      <c r="O599" s="231">
        <f t="shared" ca="1" si="150"/>
        <v>0</v>
      </c>
      <c r="P599" s="232">
        <f t="shared" ca="1" si="151"/>
        <v>0</v>
      </c>
      <c r="Q599" s="233">
        <f t="shared" ca="1" si="141"/>
        <v>0</v>
      </c>
      <c r="R599" s="233">
        <f ca="1">IF(LEN(B599)&gt;0,'8'!R599-'8'!Q599,"")</f>
        <v>0</v>
      </c>
      <c r="S599" s="234"/>
      <c r="T599" s="34"/>
      <c r="U599" s="34"/>
      <c r="V599" s="34"/>
      <c r="W599" s="34"/>
      <c r="X599" s="34"/>
      <c r="Y599" s="34"/>
      <c r="Z599" s="34"/>
      <c r="AB599" s="167">
        <f>ROW()</f>
        <v>599</v>
      </c>
      <c r="AC599" s="168">
        <f t="shared" ca="1" si="124"/>
        <v>0</v>
      </c>
      <c r="AD599" s="168">
        <f t="shared" ca="1" si="125"/>
        <v>0</v>
      </c>
      <c r="AE599" s="169" t="str">
        <f t="shared" ca="1" si="142"/>
        <v>-</v>
      </c>
      <c r="AF599" s="168" t="str">
        <f t="shared" ca="1" si="143"/>
        <v>-</v>
      </c>
      <c r="AG599" s="169" t="str">
        <f t="shared" ca="1" si="144"/>
        <v>-</v>
      </c>
      <c r="AH599" s="168" t="str">
        <f t="shared" ca="1" si="145"/>
        <v>-</v>
      </c>
      <c r="AI599" s="168">
        <f t="shared" ca="1" si="146"/>
        <v>0</v>
      </c>
      <c r="AJ599" s="170">
        <f t="shared" ca="1" si="147"/>
        <v>0</v>
      </c>
      <c r="AK599" s="168">
        <f t="shared" ca="1" si="126"/>
        <v>0</v>
      </c>
      <c r="AL599" s="168">
        <f t="shared" ca="1" si="127"/>
        <v>0</v>
      </c>
    </row>
    <row r="600" spans="1:38" ht="27" customHeight="1" x14ac:dyDescent="0.2">
      <c r="A600" s="56">
        <v>585</v>
      </c>
      <c r="B600" s="309" t="str">
        <f t="shared" ca="1" si="121"/>
        <v>A585</v>
      </c>
      <c r="C600" s="309"/>
      <c r="D600" s="57" t="str">
        <f t="shared" ca="1" si="122"/>
        <v/>
      </c>
      <c r="E600" s="59" t="str">
        <f t="shared" ca="1" si="123"/>
        <v/>
      </c>
      <c r="F600" s="215">
        <f ca="1">IF(LEN(B600)&gt;0,'OBRAČUNANA OSNOVNA PLAČA'!I594,"")</f>
        <v>0</v>
      </c>
      <c r="G600" s="60"/>
      <c r="H600" s="60"/>
      <c r="I600" s="60"/>
      <c r="J600" s="60"/>
      <c r="K600" s="60"/>
      <c r="L600" s="229">
        <f t="shared" si="140"/>
        <v>0</v>
      </c>
      <c r="M600" s="230">
        <f t="shared" ca="1" si="148"/>
        <v>0</v>
      </c>
      <c r="N600" s="230">
        <f t="shared" ca="1" si="149"/>
        <v>0</v>
      </c>
      <c r="O600" s="231">
        <f t="shared" ca="1" si="150"/>
        <v>0</v>
      </c>
      <c r="P600" s="232">
        <f t="shared" ca="1" si="151"/>
        <v>0</v>
      </c>
      <c r="Q600" s="233">
        <f t="shared" ca="1" si="141"/>
        <v>0</v>
      </c>
      <c r="R600" s="233">
        <f ca="1">IF(LEN(B600)&gt;0,'8'!R600-'8'!Q600,"")</f>
        <v>0</v>
      </c>
      <c r="S600" s="234"/>
      <c r="T600" s="34"/>
      <c r="U600" s="34"/>
      <c r="V600" s="34"/>
      <c r="W600" s="34"/>
      <c r="X600" s="34"/>
      <c r="Y600" s="34"/>
      <c r="Z600" s="34"/>
      <c r="AB600" s="167">
        <f>ROW()</f>
        <v>600</v>
      </c>
      <c r="AC600" s="168">
        <f t="shared" ca="1" si="124"/>
        <v>0</v>
      </c>
      <c r="AD600" s="168">
        <f t="shared" ca="1" si="125"/>
        <v>0</v>
      </c>
      <c r="AE600" s="169" t="str">
        <f t="shared" ca="1" si="142"/>
        <v>-</v>
      </c>
      <c r="AF600" s="168" t="str">
        <f t="shared" ca="1" si="143"/>
        <v>-</v>
      </c>
      <c r="AG600" s="169" t="str">
        <f t="shared" ca="1" si="144"/>
        <v>-</v>
      </c>
      <c r="AH600" s="168" t="str">
        <f t="shared" ca="1" si="145"/>
        <v>-</v>
      </c>
      <c r="AI600" s="168">
        <f t="shared" ca="1" si="146"/>
        <v>0</v>
      </c>
      <c r="AJ600" s="170">
        <f t="shared" ca="1" si="147"/>
        <v>0</v>
      </c>
      <c r="AK600" s="168">
        <f t="shared" ca="1" si="126"/>
        <v>0</v>
      </c>
      <c r="AL600" s="168">
        <f t="shared" ca="1" si="127"/>
        <v>0</v>
      </c>
    </row>
    <row r="601" spans="1:38" ht="27" customHeight="1" x14ac:dyDescent="0.2">
      <c r="A601" s="56">
        <v>586</v>
      </c>
      <c r="B601" s="309" t="str">
        <f t="shared" ca="1" si="121"/>
        <v>A586</v>
      </c>
      <c r="C601" s="309"/>
      <c r="D601" s="57" t="str">
        <f t="shared" ca="1" si="122"/>
        <v/>
      </c>
      <c r="E601" s="59" t="str">
        <f t="shared" ca="1" si="123"/>
        <v/>
      </c>
      <c r="F601" s="215">
        <f ca="1">IF(LEN(B601)&gt;0,'OBRAČUNANA OSNOVNA PLAČA'!I595,"")</f>
        <v>0</v>
      </c>
      <c r="G601" s="60"/>
      <c r="H601" s="60"/>
      <c r="I601" s="60"/>
      <c r="J601" s="60"/>
      <c r="K601" s="60"/>
      <c r="L601" s="229">
        <f t="shared" si="140"/>
        <v>0</v>
      </c>
      <c r="M601" s="230">
        <f t="shared" ca="1" si="148"/>
        <v>0</v>
      </c>
      <c r="N601" s="230">
        <f t="shared" ca="1" si="149"/>
        <v>0</v>
      </c>
      <c r="O601" s="231">
        <f t="shared" ca="1" si="150"/>
        <v>0</v>
      </c>
      <c r="P601" s="232">
        <f t="shared" ca="1" si="151"/>
        <v>0</v>
      </c>
      <c r="Q601" s="233">
        <f t="shared" ca="1" si="141"/>
        <v>0</v>
      </c>
      <c r="R601" s="233">
        <f ca="1">IF(LEN(B601)&gt;0,'8'!R601-'8'!Q601,"")</f>
        <v>0</v>
      </c>
      <c r="S601" s="234"/>
      <c r="T601" s="34"/>
      <c r="U601" s="34"/>
      <c r="V601" s="34"/>
      <c r="W601" s="34"/>
      <c r="X601" s="34"/>
      <c r="Y601" s="34"/>
      <c r="Z601" s="34"/>
      <c r="AB601" s="167">
        <f>ROW()</f>
        <v>601</v>
      </c>
      <c r="AC601" s="168">
        <f t="shared" ca="1" si="124"/>
        <v>0</v>
      </c>
      <c r="AD601" s="168">
        <f t="shared" ca="1" si="125"/>
        <v>0</v>
      </c>
      <c r="AE601" s="169" t="str">
        <f t="shared" ca="1" si="142"/>
        <v>-</v>
      </c>
      <c r="AF601" s="168" t="str">
        <f t="shared" ca="1" si="143"/>
        <v>-</v>
      </c>
      <c r="AG601" s="169" t="str">
        <f t="shared" ca="1" si="144"/>
        <v>-</v>
      </c>
      <c r="AH601" s="168" t="str">
        <f t="shared" ca="1" si="145"/>
        <v>-</v>
      </c>
      <c r="AI601" s="168">
        <f t="shared" ca="1" si="146"/>
        <v>0</v>
      </c>
      <c r="AJ601" s="170">
        <f t="shared" ca="1" si="147"/>
        <v>0</v>
      </c>
      <c r="AK601" s="168">
        <f t="shared" ca="1" si="126"/>
        <v>0</v>
      </c>
      <c r="AL601" s="168">
        <f t="shared" ca="1" si="127"/>
        <v>0</v>
      </c>
    </row>
    <row r="602" spans="1:38" ht="27" customHeight="1" x14ac:dyDescent="0.2">
      <c r="A602" s="56">
        <v>587</v>
      </c>
      <c r="B602" s="309" t="str">
        <f t="shared" ca="1" si="121"/>
        <v>A587</v>
      </c>
      <c r="C602" s="309"/>
      <c r="D602" s="57" t="str">
        <f t="shared" ca="1" si="122"/>
        <v/>
      </c>
      <c r="E602" s="59" t="str">
        <f t="shared" ca="1" si="123"/>
        <v/>
      </c>
      <c r="F602" s="215">
        <f ca="1">IF(LEN(B602)&gt;0,'OBRAČUNANA OSNOVNA PLAČA'!I596,"")</f>
        <v>0</v>
      </c>
      <c r="G602" s="60"/>
      <c r="H602" s="60"/>
      <c r="I602" s="60"/>
      <c r="J602" s="60"/>
      <c r="K602" s="60"/>
      <c r="L602" s="229">
        <f t="shared" si="140"/>
        <v>0</v>
      </c>
      <c r="M602" s="230">
        <f t="shared" ca="1" si="148"/>
        <v>0</v>
      </c>
      <c r="N602" s="230">
        <f t="shared" ca="1" si="149"/>
        <v>0</v>
      </c>
      <c r="O602" s="231">
        <f t="shared" ca="1" si="150"/>
        <v>0</v>
      </c>
      <c r="P602" s="232">
        <f t="shared" ca="1" si="151"/>
        <v>0</v>
      </c>
      <c r="Q602" s="233">
        <f t="shared" ca="1" si="141"/>
        <v>0</v>
      </c>
      <c r="R602" s="233">
        <f ca="1">IF(LEN(B602)&gt;0,'8'!R602-'8'!Q602,"")</f>
        <v>0</v>
      </c>
      <c r="S602" s="234"/>
      <c r="T602" s="34"/>
      <c r="U602" s="34"/>
      <c r="V602" s="34"/>
      <c r="W602" s="34"/>
      <c r="X602" s="34"/>
      <c r="Y602" s="34"/>
      <c r="Z602" s="34"/>
      <c r="AB602" s="167">
        <f>ROW()</f>
        <v>602</v>
      </c>
      <c r="AC602" s="168">
        <f t="shared" ca="1" si="124"/>
        <v>0</v>
      </c>
      <c r="AD602" s="168">
        <f t="shared" ca="1" si="125"/>
        <v>0</v>
      </c>
      <c r="AE602" s="169" t="str">
        <f t="shared" ca="1" si="142"/>
        <v>-</v>
      </c>
      <c r="AF602" s="168" t="str">
        <f t="shared" ca="1" si="143"/>
        <v>-</v>
      </c>
      <c r="AG602" s="169" t="str">
        <f t="shared" ca="1" si="144"/>
        <v>-</v>
      </c>
      <c r="AH602" s="168" t="str">
        <f t="shared" ca="1" si="145"/>
        <v>-</v>
      </c>
      <c r="AI602" s="168">
        <f t="shared" ca="1" si="146"/>
        <v>0</v>
      </c>
      <c r="AJ602" s="170">
        <f t="shared" ca="1" si="147"/>
        <v>0</v>
      </c>
      <c r="AK602" s="168">
        <f t="shared" ca="1" si="126"/>
        <v>0</v>
      </c>
      <c r="AL602" s="168">
        <f t="shared" ca="1" si="127"/>
        <v>0</v>
      </c>
    </row>
    <row r="603" spans="1:38" ht="27" customHeight="1" x14ac:dyDescent="0.2">
      <c r="A603" s="56">
        <v>588</v>
      </c>
      <c r="B603" s="309" t="str">
        <f t="shared" ca="1" si="121"/>
        <v>A588</v>
      </c>
      <c r="C603" s="309"/>
      <c r="D603" s="57" t="str">
        <f t="shared" ca="1" si="122"/>
        <v/>
      </c>
      <c r="E603" s="59" t="str">
        <f t="shared" ca="1" si="123"/>
        <v/>
      </c>
      <c r="F603" s="215">
        <f ca="1">IF(LEN(B603)&gt;0,'OBRAČUNANA OSNOVNA PLAČA'!I597,"")</f>
        <v>0</v>
      </c>
      <c r="G603" s="60"/>
      <c r="H603" s="60"/>
      <c r="I603" s="60"/>
      <c r="J603" s="60"/>
      <c r="K603" s="60"/>
      <c r="L603" s="229">
        <f t="shared" si="140"/>
        <v>0</v>
      </c>
      <c r="M603" s="230">
        <f t="shared" ca="1" si="148"/>
        <v>0</v>
      </c>
      <c r="N603" s="230">
        <f t="shared" ca="1" si="149"/>
        <v>0</v>
      </c>
      <c r="O603" s="231">
        <f t="shared" ca="1" si="150"/>
        <v>0</v>
      </c>
      <c r="P603" s="232">
        <f t="shared" ca="1" si="151"/>
        <v>0</v>
      </c>
      <c r="Q603" s="233">
        <f t="shared" ca="1" si="141"/>
        <v>0</v>
      </c>
      <c r="R603" s="233">
        <f ca="1">IF(LEN(B603)&gt;0,'8'!R603-'8'!Q603,"")</f>
        <v>0</v>
      </c>
      <c r="S603" s="234"/>
      <c r="T603" s="34"/>
      <c r="U603" s="34"/>
      <c r="V603" s="34"/>
      <c r="W603" s="34"/>
      <c r="X603" s="34"/>
      <c r="Y603" s="34"/>
      <c r="Z603" s="34"/>
      <c r="AB603" s="167">
        <f>ROW()</f>
        <v>603</v>
      </c>
      <c r="AC603" s="168">
        <f t="shared" ca="1" si="124"/>
        <v>0</v>
      </c>
      <c r="AD603" s="168">
        <f t="shared" ca="1" si="125"/>
        <v>0</v>
      </c>
      <c r="AE603" s="169" t="str">
        <f t="shared" ca="1" si="142"/>
        <v>-</v>
      </c>
      <c r="AF603" s="168" t="str">
        <f t="shared" ca="1" si="143"/>
        <v>-</v>
      </c>
      <c r="AG603" s="169" t="str">
        <f t="shared" ca="1" si="144"/>
        <v>-</v>
      </c>
      <c r="AH603" s="168" t="str">
        <f t="shared" ca="1" si="145"/>
        <v>-</v>
      </c>
      <c r="AI603" s="168">
        <f t="shared" ca="1" si="146"/>
        <v>0</v>
      </c>
      <c r="AJ603" s="170">
        <f t="shared" ca="1" si="147"/>
        <v>0</v>
      </c>
      <c r="AK603" s="168">
        <f t="shared" ca="1" si="126"/>
        <v>0</v>
      </c>
      <c r="AL603" s="168">
        <f t="shared" ca="1" si="127"/>
        <v>0</v>
      </c>
    </row>
    <row r="604" spans="1:38" ht="27" customHeight="1" x14ac:dyDescent="0.2">
      <c r="A604" s="56">
        <v>589</v>
      </c>
      <c r="B604" s="309" t="str">
        <f t="shared" ca="1" si="121"/>
        <v>A589</v>
      </c>
      <c r="C604" s="309"/>
      <c r="D604" s="57" t="str">
        <f t="shared" ca="1" si="122"/>
        <v/>
      </c>
      <c r="E604" s="59" t="str">
        <f t="shared" ca="1" si="123"/>
        <v/>
      </c>
      <c r="F604" s="215">
        <f ca="1">IF(LEN(B604)&gt;0,'OBRAČUNANA OSNOVNA PLAČA'!I598,"")</f>
        <v>0</v>
      </c>
      <c r="G604" s="60"/>
      <c r="H604" s="60"/>
      <c r="I604" s="60"/>
      <c r="J604" s="60"/>
      <c r="K604" s="60"/>
      <c r="L604" s="229">
        <f t="shared" si="140"/>
        <v>0</v>
      </c>
      <c r="M604" s="230">
        <f t="shared" ca="1" si="148"/>
        <v>0</v>
      </c>
      <c r="N604" s="230">
        <f t="shared" ca="1" si="149"/>
        <v>0</v>
      </c>
      <c r="O604" s="231">
        <f t="shared" ca="1" si="150"/>
        <v>0</v>
      </c>
      <c r="P604" s="232">
        <f t="shared" ca="1" si="151"/>
        <v>0</v>
      </c>
      <c r="Q604" s="233">
        <f t="shared" ca="1" si="141"/>
        <v>0</v>
      </c>
      <c r="R604" s="233">
        <f ca="1">IF(LEN(B604)&gt;0,'8'!R604-'8'!Q604,"")</f>
        <v>0</v>
      </c>
      <c r="S604" s="234"/>
      <c r="T604" s="34"/>
      <c r="U604" s="34"/>
      <c r="V604" s="34"/>
      <c r="W604" s="34"/>
      <c r="X604" s="34"/>
      <c r="Y604" s="34"/>
      <c r="Z604" s="34"/>
      <c r="AB604" s="167">
        <f>ROW()</f>
        <v>604</v>
      </c>
      <c r="AC604" s="168">
        <f t="shared" ca="1" si="124"/>
        <v>0</v>
      </c>
      <c r="AD604" s="168">
        <f t="shared" ca="1" si="125"/>
        <v>0</v>
      </c>
      <c r="AE604" s="169" t="str">
        <f t="shared" ca="1" si="142"/>
        <v>-</v>
      </c>
      <c r="AF604" s="168" t="str">
        <f t="shared" ca="1" si="143"/>
        <v>-</v>
      </c>
      <c r="AG604" s="169" t="str">
        <f t="shared" ca="1" si="144"/>
        <v>-</v>
      </c>
      <c r="AH604" s="168" t="str">
        <f t="shared" ca="1" si="145"/>
        <v>-</v>
      </c>
      <c r="AI604" s="168">
        <f t="shared" ca="1" si="146"/>
        <v>0</v>
      </c>
      <c r="AJ604" s="170">
        <f t="shared" ca="1" si="147"/>
        <v>0</v>
      </c>
      <c r="AK604" s="168">
        <f t="shared" ca="1" si="126"/>
        <v>0</v>
      </c>
      <c r="AL604" s="168">
        <f t="shared" ca="1" si="127"/>
        <v>0</v>
      </c>
    </row>
    <row r="605" spans="1:38" ht="27" customHeight="1" x14ac:dyDescent="0.2">
      <c r="A605" s="56">
        <v>590</v>
      </c>
      <c r="B605" s="309" t="str">
        <f t="shared" ca="1" si="121"/>
        <v>A590</v>
      </c>
      <c r="C605" s="309"/>
      <c r="D605" s="57" t="str">
        <f t="shared" ca="1" si="122"/>
        <v/>
      </c>
      <c r="E605" s="59" t="str">
        <f t="shared" ca="1" si="123"/>
        <v/>
      </c>
      <c r="F605" s="215">
        <f ca="1">IF(LEN(B605)&gt;0,'OBRAČUNANA OSNOVNA PLAČA'!I599,"")</f>
        <v>0</v>
      </c>
      <c r="G605" s="60"/>
      <c r="H605" s="60"/>
      <c r="I605" s="60"/>
      <c r="J605" s="60"/>
      <c r="K605" s="60"/>
      <c r="L605" s="229">
        <f t="shared" si="140"/>
        <v>0</v>
      </c>
      <c r="M605" s="230">
        <f t="shared" ca="1" si="148"/>
        <v>0</v>
      </c>
      <c r="N605" s="230">
        <f t="shared" ca="1" si="149"/>
        <v>0</v>
      </c>
      <c r="O605" s="231">
        <f t="shared" ca="1" si="150"/>
        <v>0</v>
      </c>
      <c r="P605" s="232">
        <f t="shared" ca="1" si="151"/>
        <v>0</v>
      </c>
      <c r="Q605" s="233">
        <f t="shared" ca="1" si="141"/>
        <v>0</v>
      </c>
      <c r="R605" s="233">
        <f ca="1">IF(LEN(B605)&gt;0,'8'!R605-'8'!Q605,"")</f>
        <v>0</v>
      </c>
      <c r="S605" s="234"/>
      <c r="T605" s="34"/>
      <c r="U605" s="34"/>
      <c r="V605" s="34"/>
      <c r="W605" s="34"/>
      <c r="X605" s="34"/>
      <c r="Y605" s="34"/>
      <c r="Z605" s="34"/>
      <c r="AB605" s="167">
        <f>ROW()</f>
        <v>605</v>
      </c>
      <c r="AC605" s="168">
        <f t="shared" ca="1" si="124"/>
        <v>0</v>
      </c>
      <c r="AD605" s="168">
        <f t="shared" ca="1" si="125"/>
        <v>0</v>
      </c>
      <c r="AE605" s="169" t="str">
        <f t="shared" ca="1" si="142"/>
        <v>-</v>
      </c>
      <c r="AF605" s="168" t="str">
        <f t="shared" ca="1" si="143"/>
        <v>-</v>
      </c>
      <c r="AG605" s="169" t="str">
        <f t="shared" ca="1" si="144"/>
        <v>-</v>
      </c>
      <c r="AH605" s="168" t="str">
        <f t="shared" ca="1" si="145"/>
        <v>-</v>
      </c>
      <c r="AI605" s="168">
        <f t="shared" ca="1" si="146"/>
        <v>0</v>
      </c>
      <c r="AJ605" s="170">
        <f t="shared" ca="1" si="147"/>
        <v>0</v>
      </c>
      <c r="AK605" s="168">
        <f t="shared" ca="1" si="126"/>
        <v>0</v>
      </c>
      <c r="AL605" s="168">
        <f t="shared" ca="1" si="127"/>
        <v>0</v>
      </c>
    </row>
    <row r="606" spans="1:38" ht="27" customHeight="1" x14ac:dyDescent="0.2">
      <c r="A606" s="56">
        <v>591</v>
      </c>
      <c r="B606" s="309" t="str">
        <f t="shared" ca="1" si="121"/>
        <v>A591</v>
      </c>
      <c r="C606" s="309"/>
      <c r="D606" s="57" t="str">
        <f t="shared" ca="1" si="122"/>
        <v/>
      </c>
      <c r="E606" s="59" t="str">
        <f t="shared" ca="1" si="123"/>
        <v/>
      </c>
      <c r="F606" s="215">
        <f ca="1">IF(LEN(B606)&gt;0,'OBRAČUNANA OSNOVNA PLAČA'!I600,"")</f>
        <v>0</v>
      </c>
      <c r="G606" s="60"/>
      <c r="H606" s="60"/>
      <c r="I606" s="60"/>
      <c r="J606" s="60"/>
      <c r="K606" s="60"/>
      <c r="L606" s="229">
        <f t="shared" si="140"/>
        <v>0</v>
      </c>
      <c r="M606" s="230">
        <f t="shared" ca="1" si="148"/>
        <v>0</v>
      </c>
      <c r="N606" s="230">
        <f t="shared" ca="1" si="149"/>
        <v>0</v>
      </c>
      <c r="O606" s="231">
        <f t="shared" ca="1" si="150"/>
        <v>0</v>
      </c>
      <c r="P606" s="232">
        <f t="shared" ca="1" si="151"/>
        <v>0</v>
      </c>
      <c r="Q606" s="233">
        <f t="shared" ca="1" si="141"/>
        <v>0</v>
      </c>
      <c r="R606" s="233">
        <f ca="1">IF(LEN(B606)&gt;0,'8'!R606-'8'!Q606,"")</f>
        <v>0</v>
      </c>
      <c r="S606" s="234"/>
      <c r="T606" s="34"/>
      <c r="U606" s="34"/>
      <c r="V606" s="34"/>
      <c r="W606" s="34"/>
      <c r="X606" s="34"/>
      <c r="Y606" s="34"/>
      <c r="Z606" s="34"/>
      <c r="AB606" s="167">
        <f>ROW()</f>
        <v>606</v>
      </c>
      <c r="AC606" s="168">
        <f t="shared" ca="1" si="124"/>
        <v>0</v>
      </c>
      <c r="AD606" s="168">
        <f t="shared" ca="1" si="125"/>
        <v>0</v>
      </c>
      <c r="AE606" s="169" t="str">
        <f t="shared" ca="1" si="142"/>
        <v>-</v>
      </c>
      <c r="AF606" s="168" t="str">
        <f t="shared" ca="1" si="143"/>
        <v>-</v>
      </c>
      <c r="AG606" s="169" t="str">
        <f t="shared" ca="1" si="144"/>
        <v>-</v>
      </c>
      <c r="AH606" s="168" t="str">
        <f t="shared" ca="1" si="145"/>
        <v>-</v>
      </c>
      <c r="AI606" s="168">
        <f t="shared" ca="1" si="146"/>
        <v>0</v>
      </c>
      <c r="AJ606" s="170">
        <f t="shared" ca="1" si="147"/>
        <v>0</v>
      </c>
      <c r="AK606" s="168">
        <f t="shared" ca="1" si="126"/>
        <v>0</v>
      </c>
      <c r="AL606" s="168">
        <f t="shared" ca="1" si="127"/>
        <v>0</v>
      </c>
    </row>
    <row r="607" spans="1:38" ht="27" customHeight="1" x14ac:dyDescent="0.2">
      <c r="A607" s="56">
        <v>592</v>
      </c>
      <c r="B607" s="309" t="str">
        <f t="shared" ca="1" si="121"/>
        <v>A592</v>
      </c>
      <c r="C607" s="309"/>
      <c r="D607" s="57" t="str">
        <f t="shared" ca="1" si="122"/>
        <v/>
      </c>
      <c r="E607" s="59" t="str">
        <f t="shared" ca="1" si="123"/>
        <v/>
      </c>
      <c r="F607" s="215">
        <f ca="1">IF(LEN(B607)&gt;0,'OBRAČUNANA OSNOVNA PLAČA'!I601,"")</f>
        <v>0</v>
      </c>
      <c r="G607" s="60"/>
      <c r="H607" s="60"/>
      <c r="I607" s="60"/>
      <c r="J607" s="60"/>
      <c r="K607" s="60"/>
      <c r="L607" s="229">
        <f t="shared" si="140"/>
        <v>0</v>
      </c>
      <c r="M607" s="230">
        <f t="shared" ca="1" si="148"/>
        <v>0</v>
      </c>
      <c r="N607" s="230">
        <f t="shared" ca="1" si="149"/>
        <v>0</v>
      </c>
      <c r="O607" s="231">
        <f t="shared" ca="1" si="150"/>
        <v>0</v>
      </c>
      <c r="P607" s="232">
        <f t="shared" ca="1" si="151"/>
        <v>0</v>
      </c>
      <c r="Q607" s="233">
        <f t="shared" ca="1" si="141"/>
        <v>0</v>
      </c>
      <c r="R607" s="233">
        <f ca="1">IF(LEN(B607)&gt;0,'8'!R607-'8'!Q607,"")</f>
        <v>0</v>
      </c>
      <c r="S607" s="234"/>
      <c r="T607" s="34"/>
      <c r="U607" s="34"/>
      <c r="V607" s="34"/>
      <c r="W607" s="34"/>
      <c r="X607" s="34"/>
      <c r="Y607" s="34"/>
      <c r="Z607" s="34"/>
      <c r="AB607" s="167">
        <f>ROW()</f>
        <v>607</v>
      </c>
      <c r="AC607" s="168">
        <f t="shared" ca="1" si="124"/>
        <v>0</v>
      </c>
      <c r="AD607" s="168">
        <f t="shared" ca="1" si="125"/>
        <v>0</v>
      </c>
      <c r="AE607" s="169" t="str">
        <f t="shared" ca="1" si="142"/>
        <v>-</v>
      </c>
      <c r="AF607" s="168" t="str">
        <f t="shared" ca="1" si="143"/>
        <v>-</v>
      </c>
      <c r="AG607" s="169" t="str">
        <f t="shared" ca="1" si="144"/>
        <v>-</v>
      </c>
      <c r="AH607" s="168" t="str">
        <f t="shared" ca="1" si="145"/>
        <v>-</v>
      </c>
      <c r="AI607" s="168">
        <f t="shared" ca="1" si="146"/>
        <v>0</v>
      </c>
      <c r="AJ607" s="170">
        <f t="shared" ca="1" si="147"/>
        <v>0</v>
      </c>
      <c r="AK607" s="168">
        <f t="shared" ca="1" si="126"/>
        <v>0</v>
      </c>
      <c r="AL607" s="168">
        <f t="shared" ca="1" si="127"/>
        <v>0</v>
      </c>
    </row>
    <row r="608" spans="1:38" ht="27" customHeight="1" x14ac:dyDescent="0.2">
      <c r="A608" s="56">
        <v>593</v>
      </c>
      <c r="B608" s="309" t="str">
        <f t="shared" ca="1" si="121"/>
        <v>A593</v>
      </c>
      <c r="C608" s="309"/>
      <c r="D608" s="57" t="str">
        <f t="shared" ca="1" si="122"/>
        <v/>
      </c>
      <c r="E608" s="59" t="str">
        <f t="shared" ca="1" si="123"/>
        <v/>
      </c>
      <c r="F608" s="215">
        <f ca="1">IF(LEN(B608)&gt;0,'OBRAČUNANA OSNOVNA PLAČA'!I602,"")</f>
        <v>0</v>
      </c>
      <c r="G608" s="60"/>
      <c r="H608" s="60"/>
      <c r="I608" s="60"/>
      <c r="J608" s="60"/>
      <c r="K608" s="60"/>
      <c r="L608" s="229">
        <f t="shared" si="140"/>
        <v>0</v>
      </c>
      <c r="M608" s="230">
        <f t="shared" ca="1" si="148"/>
        <v>0</v>
      </c>
      <c r="N608" s="230">
        <f t="shared" ca="1" si="149"/>
        <v>0</v>
      </c>
      <c r="O608" s="231">
        <f t="shared" ca="1" si="150"/>
        <v>0</v>
      </c>
      <c r="P608" s="232">
        <f t="shared" ca="1" si="151"/>
        <v>0</v>
      </c>
      <c r="Q608" s="233">
        <f t="shared" ca="1" si="141"/>
        <v>0</v>
      </c>
      <c r="R608" s="233">
        <f ca="1">IF(LEN(B608)&gt;0,'8'!R608-'8'!Q608,"")</f>
        <v>0</v>
      </c>
      <c r="S608" s="234"/>
      <c r="T608" s="34"/>
      <c r="U608" s="34"/>
      <c r="V608" s="34"/>
      <c r="W608" s="34"/>
      <c r="X608" s="34"/>
      <c r="Y608" s="34"/>
      <c r="Z608" s="34"/>
      <c r="AB608" s="167">
        <f>ROW()</f>
        <v>608</v>
      </c>
      <c r="AC608" s="168">
        <f t="shared" ca="1" si="124"/>
        <v>0</v>
      </c>
      <c r="AD608" s="168">
        <f t="shared" ca="1" si="125"/>
        <v>0</v>
      </c>
      <c r="AE608" s="169" t="str">
        <f t="shared" ca="1" si="142"/>
        <v>-</v>
      </c>
      <c r="AF608" s="168" t="str">
        <f t="shared" ca="1" si="143"/>
        <v>-</v>
      </c>
      <c r="AG608" s="169" t="str">
        <f t="shared" ca="1" si="144"/>
        <v>-</v>
      </c>
      <c r="AH608" s="168" t="str">
        <f t="shared" ca="1" si="145"/>
        <v>-</v>
      </c>
      <c r="AI608" s="168">
        <f t="shared" ca="1" si="146"/>
        <v>0</v>
      </c>
      <c r="AJ608" s="170">
        <f t="shared" ca="1" si="147"/>
        <v>0</v>
      </c>
      <c r="AK608" s="168">
        <f t="shared" ca="1" si="126"/>
        <v>0</v>
      </c>
      <c r="AL608" s="168">
        <f t="shared" ca="1" si="127"/>
        <v>0</v>
      </c>
    </row>
    <row r="609" spans="1:38" ht="27" customHeight="1" x14ac:dyDescent="0.2">
      <c r="A609" s="56">
        <v>594</v>
      </c>
      <c r="B609" s="309" t="str">
        <f t="shared" ca="1" si="121"/>
        <v>A594</v>
      </c>
      <c r="C609" s="309"/>
      <c r="D609" s="57" t="str">
        <f t="shared" ca="1" si="122"/>
        <v/>
      </c>
      <c r="E609" s="59" t="str">
        <f t="shared" ca="1" si="123"/>
        <v/>
      </c>
      <c r="F609" s="215">
        <f ca="1">IF(LEN(B609)&gt;0,'OBRAČUNANA OSNOVNA PLAČA'!I603,"")</f>
        <v>0</v>
      </c>
      <c r="G609" s="60"/>
      <c r="H609" s="60"/>
      <c r="I609" s="60"/>
      <c r="J609" s="60"/>
      <c r="K609" s="60"/>
      <c r="L609" s="229">
        <f t="shared" si="140"/>
        <v>0</v>
      </c>
      <c r="M609" s="230">
        <f t="shared" ca="1" si="148"/>
        <v>0</v>
      </c>
      <c r="N609" s="230">
        <f t="shared" ca="1" si="149"/>
        <v>0</v>
      </c>
      <c r="O609" s="231">
        <f t="shared" ca="1" si="150"/>
        <v>0</v>
      </c>
      <c r="P609" s="232">
        <f t="shared" ca="1" si="151"/>
        <v>0</v>
      </c>
      <c r="Q609" s="233">
        <f t="shared" ca="1" si="141"/>
        <v>0</v>
      </c>
      <c r="R609" s="233">
        <f ca="1">IF(LEN(B609)&gt;0,'8'!R609-'8'!Q609,"")</f>
        <v>0</v>
      </c>
      <c r="S609" s="234"/>
      <c r="T609" s="34"/>
      <c r="U609" s="34"/>
      <c r="V609" s="34"/>
      <c r="W609" s="34"/>
      <c r="X609" s="34"/>
      <c r="Y609" s="34"/>
      <c r="Z609" s="34"/>
      <c r="AB609" s="167">
        <f>ROW()</f>
        <v>609</v>
      </c>
      <c r="AC609" s="168">
        <f t="shared" ca="1" si="124"/>
        <v>0</v>
      </c>
      <c r="AD609" s="168">
        <f t="shared" ca="1" si="125"/>
        <v>0</v>
      </c>
      <c r="AE609" s="169" t="str">
        <f t="shared" ca="1" si="142"/>
        <v>-</v>
      </c>
      <c r="AF609" s="168" t="str">
        <f t="shared" ca="1" si="143"/>
        <v>-</v>
      </c>
      <c r="AG609" s="169" t="str">
        <f t="shared" ca="1" si="144"/>
        <v>-</v>
      </c>
      <c r="AH609" s="168" t="str">
        <f t="shared" ca="1" si="145"/>
        <v>-</v>
      </c>
      <c r="AI609" s="168">
        <f t="shared" ca="1" si="146"/>
        <v>0</v>
      </c>
      <c r="AJ609" s="170">
        <f t="shared" ca="1" si="147"/>
        <v>0</v>
      </c>
      <c r="AK609" s="168">
        <f t="shared" ca="1" si="126"/>
        <v>0</v>
      </c>
      <c r="AL609" s="168">
        <f t="shared" ca="1" si="127"/>
        <v>0</v>
      </c>
    </row>
    <row r="610" spans="1:38" ht="27" customHeight="1" x14ac:dyDescent="0.2">
      <c r="A610" s="56">
        <v>595</v>
      </c>
      <c r="B610" s="309" t="str">
        <f t="shared" ca="1" si="121"/>
        <v>A595</v>
      </c>
      <c r="C610" s="309"/>
      <c r="D610" s="57" t="str">
        <f t="shared" ca="1" si="122"/>
        <v/>
      </c>
      <c r="E610" s="59" t="str">
        <f t="shared" ca="1" si="123"/>
        <v/>
      </c>
      <c r="F610" s="215">
        <f ca="1">IF(LEN(B610)&gt;0,'OBRAČUNANA OSNOVNA PLAČA'!I604,"")</f>
        <v>0</v>
      </c>
      <c r="G610" s="60"/>
      <c r="H610" s="60"/>
      <c r="I610" s="60"/>
      <c r="J610" s="60"/>
      <c r="K610" s="60"/>
      <c r="L610" s="229">
        <f t="shared" si="140"/>
        <v>0</v>
      </c>
      <c r="M610" s="230">
        <f t="shared" ca="1" si="148"/>
        <v>0</v>
      </c>
      <c r="N610" s="230">
        <f t="shared" ca="1" si="149"/>
        <v>0</v>
      </c>
      <c r="O610" s="231">
        <f t="shared" ca="1" si="150"/>
        <v>0</v>
      </c>
      <c r="P610" s="232">
        <f t="shared" ca="1" si="151"/>
        <v>0</v>
      </c>
      <c r="Q610" s="233">
        <f t="shared" ca="1" si="141"/>
        <v>0</v>
      </c>
      <c r="R610" s="233">
        <f ca="1">IF(LEN(B610)&gt;0,'8'!R610-'8'!Q610,"")</f>
        <v>0</v>
      </c>
      <c r="S610" s="234"/>
      <c r="T610" s="34"/>
      <c r="U610" s="34"/>
      <c r="V610" s="34"/>
      <c r="W610" s="34"/>
      <c r="X610" s="34"/>
      <c r="Y610" s="34"/>
      <c r="Z610" s="34"/>
      <c r="AB610" s="167">
        <f>ROW()</f>
        <v>610</v>
      </c>
      <c r="AC610" s="168">
        <f t="shared" ca="1" si="124"/>
        <v>0</v>
      </c>
      <c r="AD610" s="168">
        <f t="shared" ca="1" si="125"/>
        <v>0</v>
      </c>
      <c r="AE610" s="169" t="str">
        <f t="shared" ca="1" si="142"/>
        <v>-</v>
      </c>
      <c r="AF610" s="168" t="str">
        <f t="shared" ca="1" si="143"/>
        <v>-</v>
      </c>
      <c r="AG610" s="169" t="str">
        <f t="shared" ca="1" si="144"/>
        <v>-</v>
      </c>
      <c r="AH610" s="168" t="str">
        <f t="shared" ca="1" si="145"/>
        <v>-</v>
      </c>
      <c r="AI610" s="168">
        <f t="shared" ca="1" si="146"/>
        <v>0</v>
      </c>
      <c r="AJ610" s="170">
        <f t="shared" ca="1" si="147"/>
        <v>0</v>
      </c>
      <c r="AK610" s="168">
        <f t="shared" ca="1" si="126"/>
        <v>0</v>
      </c>
      <c r="AL610" s="168">
        <f t="shared" ca="1" si="127"/>
        <v>0</v>
      </c>
    </row>
    <row r="611" spans="1:38" ht="27" customHeight="1" x14ac:dyDescent="0.2">
      <c r="A611" s="56">
        <v>596</v>
      </c>
      <c r="B611" s="309" t="str">
        <f t="shared" ca="1" si="121"/>
        <v>A596</v>
      </c>
      <c r="C611" s="309"/>
      <c r="D611" s="57" t="str">
        <f t="shared" ca="1" si="122"/>
        <v/>
      </c>
      <c r="E611" s="59" t="str">
        <f t="shared" ca="1" si="123"/>
        <v/>
      </c>
      <c r="F611" s="215">
        <f ca="1">IF(LEN(B611)&gt;0,'OBRAČUNANA OSNOVNA PLAČA'!I605,"")</f>
        <v>0</v>
      </c>
      <c r="G611" s="60"/>
      <c r="H611" s="60"/>
      <c r="I611" s="60"/>
      <c r="J611" s="60"/>
      <c r="K611" s="60"/>
      <c r="L611" s="229">
        <f t="shared" si="140"/>
        <v>0</v>
      </c>
      <c r="M611" s="230">
        <f t="shared" ca="1" si="148"/>
        <v>0</v>
      </c>
      <c r="N611" s="230">
        <f t="shared" ca="1" si="149"/>
        <v>0</v>
      </c>
      <c r="O611" s="231">
        <f t="shared" ca="1" si="150"/>
        <v>0</v>
      </c>
      <c r="P611" s="232">
        <f t="shared" ca="1" si="151"/>
        <v>0</v>
      </c>
      <c r="Q611" s="233">
        <f t="shared" ca="1" si="141"/>
        <v>0</v>
      </c>
      <c r="R611" s="233">
        <f ca="1">IF(LEN(B611)&gt;0,'8'!R611-'8'!Q611,"")</f>
        <v>0</v>
      </c>
      <c r="S611" s="234"/>
      <c r="T611" s="34"/>
      <c r="U611" s="34"/>
      <c r="V611" s="34"/>
      <c r="W611" s="34"/>
      <c r="X611" s="34"/>
      <c r="Y611" s="34"/>
      <c r="Z611" s="34"/>
      <c r="AB611" s="167">
        <f>ROW()</f>
        <v>611</v>
      </c>
      <c r="AC611" s="168">
        <f t="shared" ca="1" si="124"/>
        <v>0</v>
      </c>
      <c r="AD611" s="168">
        <f t="shared" ca="1" si="125"/>
        <v>0</v>
      </c>
      <c r="AE611" s="169" t="str">
        <f t="shared" ca="1" si="142"/>
        <v>-</v>
      </c>
      <c r="AF611" s="168" t="str">
        <f t="shared" ca="1" si="143"/>
        <v>-</v>
      </c>
      <c r="AG611" s="169" t="str">
        <f t="shared" ca="1" si="144"/>
        <v>-</v>
      </c>
      <c r="AH611" s="168" t="str">
        <f t="shared" ca="1" si="145"/>
        <v>-</v>
      </c>
      <c r="AI611" s="168">
        <f t="shared" ca="1" si="146"/>
        <v>0</v>
      </c>
      <c r="AJ611" s="170">
        <f t="shared" ca="1" si="147"/>
        <v>0</v>
      </c>
      <c r="AK611" s="168">
        <f t="shared" ca="1" si="126"/>
        <v>0</v>
      </c>
      <c r="AL611" s="168">
        <f t="shared" ca="1" si="127"/>
        <v>0</v>
      </c>
    </row>
    <row r="612" spans="1:38" ht="27" customHeight="1" x14ac:dyDescent="0.2">
      <c r="A612" s="56">
        <v>597</v>
      </c>
      <c r="B612" s="309" t="str">
        <f t="shared" ca="1" si="121"/>
        <v>A597</v>
      </c>
      <c r="C612" s="309"/>
      <c r="D612" s="57" t="str">
        <f t="shared" ca="1" si="122"/>
        <v/>
      </c>
      <c r="E612" s="59" t="str">
        <f t="shared" ca="1" si="123"/>
        <v/>
      </c>
      <c r="F612" s="215">
        <f ca="1">IF(LEN(B612)&gt;0,'OBRAČUNANA OSNOVNA PLAČA'!I606,"")</f>
        <v>0</v>
      </c>
      <c r="G612" s="60"/>
      <c r="H612" s="60"/>
      <c r="I612" s="60"/>
      <c r="J612" s="60"/>
      <c r="K612" s="60"/>
      <c r="L612" s="229">
        <f t="shared" si="140"/>
        <v>0</v>
      </c>
      <c r="M612" s="230">
        <f t="shared" ca="1" si="148"/>
        <v>0</v>
      </c>
      <c r="N612" s="230">
        <f t="shared" ca="1" si="149"/>
        <v>0</v>
      </c>
      <c r="O612" s="231">
        <f t="shared" ca="1" si="150"/>
        <v>0</v>
      </c>
      <c r="P612" s="232">
        <f t="shared" ca="1" si="151"/>
        <v>0</v>
      </c>
      <c r="Q612" s="233">
        <f t="shared" ca="1" si="141"/>
        <v>0</v>
      </c>
      <c r="R612" s="233">
        <f ca="1">IF(LEN(B612)&gt;0,'8'!R612-'8'!Q612,"")</f>
        <v>0</v>
      </c>
      <c r="S612" s="234"/>
      <c r="T612" s="34"/>
      <c r="U612" s="34"/>
      <c r="V612" s="34"/>
      <c r="W612" s="34"/>
      <c r="X612" s="34"/>
      <c r="Y612" s="34"/>
      <c r="Z612" s="34"/>
      <c r="AB612" s="167">
        <f>ROW()</f>
        <v>612</v>
      </c>
      <c r="AC612" s="168">
        <f t="shared" ca="1" si="124"/>
        <v>0</v>
      </c>
      <c r="AD612" s="168">
        <f t="shared" ca="1" si="125"/>
        <v>0</v>
      </c>
      <c r="AE612" s="169" t="str">
        <f t="shared" ca="1" si="142"/>
        <v>-</v>
      </c>
      <c r="AF612" s="168" t="str">
        <f t="shared" ca="1" si="143"/>
        <v>-</v>
      </c>
      <c r="AG612" s="169" t="str">
        <f t="shared" ca="1" si="144"/>
        <v>-</v>
      </c>
      <c r="AH612" s="168" t="str">
        <f t="shared" ca="1" si="145"/>
        <v>-</v>
      </c>
      <c r="AI612" s="168">
        <f t="shared" ca="1" si="146"/>
        <v>0</v>
      </c>
      <c r="AJ612" s="170">
        <f t="shared" ca="1" si="147"/>
        <v>0</v>
      </c>
      <c r="AK612" s="168">
        <f t="shared" ca="1" si="126"/>
        <v>0</v>
      </c>
      <c r="AL612" s="168">
        <f t="shared" ca="1" si="127"/>
        <v>0</v>
      </c>
    </row>
    <row r="613" spans="1:38" ht="27" customHeight="1" x14ac:dyDescent="0.2">
      <c r="A613" s="56">
        <v>598</v>
      </c>
      <c r="B613" s="309" t="str">
        <f t="shared" ca="1" si="121"/>
        <v>A598</v>
      </c>
      <c r="C613" s="309"/>
      <c r="D613" s="57" t="str">
        <f t="shared" ca="1" si="122"/>
        <v/>
      </c>
      <c r="E613" s="59" t="str">
        <f t="shared" ca="1" si="123"/>
        <v/>
      </c>
      <c r="F613" s="215">
        <f ca="1">IF(LEN(B613)&gt;0,'OBRAČUNANA OSNOVNA PLAČA'!I607,"")</f>
        <v>0</v>
      </c>
      <c r="G613" s="60"/>
      <c r="H613" s="60"/>
      <c r="I613" s="60"/>
      <c r="J613" s="60"/>
      <c r="K613" s="60"/>
      <c r="L613" s="229">
        <f t="shared" si="140"/>
        <v>0</v>
      </c>
      <c r="M613" s="230">
        <f t="shared" ca="1" si="148"/>
        <v>0</v>
      </c>
      <c r="N613" s="230">
        <f t="shared" ca="1" si="149"/>
        <v>0</v>
      </c>
      <c r="O613" s="231">
        <f t="shared" ca="1" si="150"/>
        <v>0</v>
      </c>
      <c r="P613" s="232">
        <f t="shared" ca="1" si="151"/>
        <v>0</v>
      </c>
      <c r="Q613" s="233">
        <f t="shared" ca="1" si="141"/>
        <v>0</v>
      </c>
      <c r="R613" s="233">
        <f ca="1">IF(LEN(B613)&gt;0,'8'!R613-'8'!Q613,"")</f>
        <v>0</v>
      </c>
      <c r="S613" s="234"/>
      <c r="T613" s="34"/>
      <c r="U613" s="34"/>
      <c r="V613" s="34"/>
      <c r="W613" s="34"/>
      <c r="X613" s="34"/>
      <c r="Y613" s="34"/>
      <c r="Z613" s="34"/>
      <c r="AB613" s="167">
        <f>ROW()</f>
        <v>613</v>
      </c>
      <c r="AC613" s="168">
        <f t="shared" ca="1" si="124"/>
        <v>0</v>
      </c>
      <c r="AD613" s="168">
        <f t="shared" ca="1" si="125"/>
        <v>0</v>
      </c>
      <c r="AE613" s="169" t="str">
        <f t="shared" ca="1" si="142"/>
        <v>-</v>
      </c>
      <c r="AF613" s="168" t="str">
        <f t="shared" ca="1" si="143"/>
        <v>-</v>
      </c>
      <c r="AG613" s="169" t="str">
        <f t="shared" ca="1" si="144"/>
        <v>-</v>
      </c>
      <c r="AH613" s="168" t="str">
        <f t="shared" ca="1" si="145"/>
        <v>-</v>
      </c>
      <c r="AI613" s="168">
        <f t="shared" ca="1" si="146"/>
        <v>0</v>
      </c>
      <c r="AJ613" s="170">
        <f t="shared" ca="1" si="147"/>
        <v>0</v>
      </c>
      <c r="AK613" s="168">
        <f t="shared" ca="1" si="126"/>
        <v>0</v>
      </c>
      <c r="AL613" s="168">
        <f t="shared" ca="1" si="127"/>
        <v>0</v>
      </c>
    </row>
    <row r="614" spans="1:38" ht="27" customHeight="1" x14ac:dyDescent="0.2">
      <c r="A614" s="56">
        <v>599</v>
      </c>
      <c r="B614" s="309" t="str">
        <f t="shared" ca="1" si="121"/>
        <v>A599</v>
      </c>
      <c r="C614" s="309"/>
      <c r="D614" s="57" t="str">
        <f t="shared" ca="1" si="122"/>
        <v/>
      </c>
      <c r="E614" s="59" t="str">
        <f t="shared" ca="1" si="123"/>
        <v/>
      </c>
      <c r="F614" s="215">
        <f ca="1">IF(LEN(B614)&gt;0,'OBRAČUNANA OSNOVNA PLAČA'!I608,"")</f>
        <v>0</v>
      </c>
      <c r="G614" s="60"/>
      <c r="H614" s="60"/>
      <c r="I614" s="60"/>
      <c r="J614" s="60"/>
      <c r="K614" s="60"/>
      <c r="L614" s="229">
        <f t="shared" si="140"/>
        <v>0</v>
      </c>
      <c r="M614" s="230">
        <f t="shared" ca="1" si="148"/>
        <v>0</v>
      </c>
      <c r="N614" s="230">
        <f t="shared" ca="1" si="149"/>
        <v>0</v>
      </c>
      <c r="O614" s="231">
        <f t="shared" ca="1" si="150"/>
        <v>0</v>
      </c>
      <c r="P614" s="232">
        <f t="shared" ca="1" si="151"/>
        <v>0</v>
      </c>
      <c r="Q614" s="233">
        <f t="shared" ca="1" si="141"/>
        <v>0</v>
      </c>
      <c r="R614" s="233">
        <f ca="1">IF(LEN(B614)&gt;0,'8'!R614-'8'!Q614,"")</f>
        <v>0</v>
      </c>
      <c r="S614" s="234"/>
      <c r="T614" s="34"/>
      <c r="U614" s="34"/>
      <c r="V614" s="34"/>
      <c r="W614" s="34"/>
      <c r="X614" s="34"/>
      <c r="Y614" s="34"/>
      <c r="Z614" s="34"/>
      <c r="AB614" s="167">
        <f>ROW()</f>
        <v>614</v>
      </c>
      <c r="AC614" s="168">
        <f t="shared" ca="1" si="124"/>
        <v>0</v>
      </c>
      <c r="AD614" s="168">
        <f t="shared" ca="1" si="125"/>
        <v>0</v>
      </c>
      <c r="AE614" s="169" t="str">
        <f t="shared" ca="1" si="142"/>
        <v>-</v>
      </c>
      <c r="AF614" s="168" t="str">
        <f t="shared" ca="1" si="143"/>
        <v>-</v>
      </c>
      <c r="AG614" s="169" t="str">
        <f t="shared" ca="1" si="144"/>
        <v>-</v>
      </c>
      <c r="AH614" s="168" t="str">
        <f t="shared" ca="1" si="145"/>
        <v>-</v>
      </c>
      <c r="AI614" s="168">
        <f t="shared" ca="1" si="146"/>
        <v>0</v>
      </c>
      <c r="AJ614" s="170">
        <f t="shared" ca="1" si="147"/>
        <v>0</v>
      </c>
      <c r="AK614" s="168">
        <f t="shared" ca="1" si="126"/>
        <v>0</v>
      </c>
      <c r="AL614" s="168">
        <f t="shared" ca="1" si="127"/>
        <v>0</v>
      </c>
    </row>
    <row r="615" spans="1:38" ht="27" customHeight="1" x14ac:dyDescent="0.2">
      <c r="A615" s="56">
        <v>600</v>
      </c>
      <c r="B615" s="309" t="str">
        <f t="shared" ca="1" si="121"/>
        <v>A600</v>
      </c>
      <c r="C615" s="309"/>
      <c r="D615" s="57" t="str">
        <f t="shared" ca="1" si="122"/>
        <v/>
      </c>
      <c r="E615" s="59" t="str">
        <f t="shared" ca="1" si="123"/>
        <v/>
      </c>
      <c r="F615" s="215">
        <f ca="1">IF(LEN(B615)&gt;0,'OBRAČUNANA OSNOVNA PLAČA'!I609,"")</f>
        <v>0</v>
      </c>
      <c r="G615" s="60"/>
      <c r="H615" s="60"/>
      <c r="I615" s="60"/>
      <c r="J615" s="60"/>
      <c r="K615" s="60"/>
      <c r="L615" s="229">
        <f t="shared" si="140"/>
        <v>0</v>
      </c>
      <c r="M615" s="230">
        <f t="shared" ca="1" si="148"/>
        <v>0</v>
      </c>
      <c r="N615" s="230">
        <f t="shared" ca="1" si="149"/>
        <v>0</v>
      </c>
      <c r="O615" s="231">
        <f t="shared" ca="1" si="150"/>
        <v>0</v>
      </c>
      <c r="P615" s="232">
        <f t="shared" ca="1" si="151"/>
        <v>0</v>
      </c>
      <c r="Q615" s="233">
        <f t="shared" ca="1" si="141"/>
        <v>0</v>
      </c>
      <c r="R615" s="233">
        <f ca="1">IF(LEN(B615)&gt;0,'8'!R615-'8'!Q615,"")</f>
        <v>0</v>
      </c>
      <c r="S615" s="234"/>
      <c r="T615" s="34"/>
      <c r="U615" s="34"/>
      <c r="V615" s="34"/>
      <c r="W615" s="34"/>
      <c r="X615" s="34"/>
      <c r="Y615" s="34"/>
      <c r="Z615" s="34"/>
      <c r="AB615" s="167">
        <f>ROW()</f>
        <v>615</v>
      </c>
      <c r="AC615" s="168">
        <f t="shared" ca="1" si="124"/>
        <v>0</v>
      </c>
      <c r="AD615" s="168">
        <f t="shared" ca="1" si="125"/>
        <v>0</v>
      </c>
      <c r="AE615" s="169" t="str">
        <f t="shared" ca="1" si="142"/>
        <v>-</v>
      </c>
      <c r="AF615" s="168" t="str">
        <f t="shared" ca="1" si="143"/>
        <v>-</v>
      </c>
      <c r="AG615" s="169" t="str">
        <f t="shared" ca="1" si="144"/>
        <v>-</v>
      </c>
      <c r="AH615" s="168" t="str">
        <f t="shared" ca="1" si="145"/>
        <v>-</v>
      </c>
      <c r="AI615" s="168">
        <f t="shared" ca="1" si="146"/>
        <v>0</v>
      </c>
      <c r="AJ615" s="170">
        <f t="shared" ca="1" si="147"/>
        <v>0</v>
      </c>
      <c r="AK615" s="168">
        <f t="shared" ca="1" si="126"/>
        <v>0</v>
      </c>
      <c r="AL615" s="168">
        <f t="shared" ca="1" si="127"/>
        <v>0</v>
      </c>
    </row>
    <row r="616" spans="1:38" ht="27" customHeight="1" x14ac:dyDescent="0.2">
      <c r="A616" s="56">
        <v>601</v>
      </c>
      <c r="B616" s="309" t="str">
        <f t="shared" ca="1" si="121"/>
        <v>A601</v>
      </c>
      <c r="C616" s="309"/>
      <c r="D616" s="57" t="str">
        <f t="shared" ca="1" si="122"/>
        <v/>
      </c>
      <c r="E616" s="59" t="str">
        <f t="shared" ca="1" si="123"/>
        <v/>
      </c>
      <c r="F616" s="215">
        <f ca="1">IF(LEN(B616)&gt;0,'OBRAČUNANA OSNOVNA PLAČA'!I610,"")</f>
        <v>0</v>
      </c>
      <c r="G616" s="60"/>
      <c r="H616" s="60"/>
      <c r="I616" s="60"/>
      <c r="J616" s="60"/>
      <c r="K616" s="60"/>
      <c r="L616" s="229">
        <f t="shared" si="140"/>
        <v>0</v>
      </c>
      <c r="M616" s="230">
        <f t="shared" ca="1" si="148"/>
        <v>0</v>
      </c>
      <c r="N616" s="230">
        <f t="shared" ca="1" si="149"/>
        <v>0</v>
      </c>
      <c r="O616" s="231">
        <f t="shared" ca="1" si="150"/>
        <v>0</v>
      </c>
      <c r="P616" s="232">
        <f t="shared" ca="1" si="151"/>
        <v>0</v>
      </c>
      <c r="Q616" s="233">
        <f t="shared" ca="1" si="141"/>
        <v>0</v>
      </c>
      <c r="R616" s="233">
        <f ca="1">IF(LEN(B616)&gt;0,'8'!R616-'8'!Q616,"")</f>
        <v>0</v>
      </c>
      <c r="S616" s="234"/>
      <c r="T616" s="34"/>
      <c r="U616" s="34"/>
      <c r="V616" s="34"/>
      <c r="W616" s="34"/>
      <c r="X616" s="34"/>
      <c r="Y616" s="34"/>
      <c r="Z616" s="34"/>
      <c r="AB616" s="167">
        <f>ROW()</f>
        <v>616</v>
      </c>
      <c r="AC616" s="168">
        <f t="shared" ca="1" si="124"/>
        <v>0</v>
      </c>
      <c r="AD616" s="168">
        <f t="shared" ca="1" si="125"/>
        <v>0</v>
      </c>
      <c r="AE616" s="169" t="str">
        <f t="shared" ca="1" si="142"/>
        <v>-</v>
      </c>
      <c r="AF616" s="168" t="str">
        <f t="shared" ca="1" si="143"/>
        <v>-</v>
      </c>
      <c r="AG616" s="169" t="str">
        <f t="shared" ca="1" si="144"/>
        <v>-</v>
      </c>
      <c r="AH616" s="168" t="str">
        <f t="shared" ca="1" si="145"/>
        <v>-</v>
      </c>
      <c r="AI616" s="168">
        <f t="shared" ca="1" si="146"/>
        <v>0</v>
      </c>
      <c r="AJ616" s="170">
        <f t="shared" ca="1" si="147"/>
        <v>0</v>
      </c>
      <c r="AK616" s="168">
        <f t="shared" ca="1" si="126"/>
        <v>0</v>
      </c>
      <c r="AL616" s="168">
        <f t="shared" ca="1" si="127"/>
        <v>0</v>
      </c>
    </row>
    <row r="617" spans="1:38" ht="27" customHeight="1" x14ac:dyDescent="0.2">
      <c r="A617" s="56">
        <v>602</v>
      </c>
      <c r="B617" s="309" t="str">
        <f t="shared" ca="1" si="121"/>
        <v>A602</v>
      </c>
      <c r="C617" s="309"/>
      <c r="D617" s="57" t="str">
        <f t="shared" ca="1" si="122"/>
        <v/>
      </c>
      <c r="E617" s="59" t="str">
        <f t="shared" ca="1" si="123"/>
        <v/>
      </c>
      <c r="F617" s="215">
        <f ca="1">IF(LEN(B617)&gt;0,'OBRAČUNANA OSNOVNA PLAČA'!I611,"")</f>
        <v>0</v>
      </c>
      <c r="G617" s="60"/>
      <c r="H617" s="60"/>
      <c r="I617" s="60"/>
      <c r="J617" s="60"/>
      <c r="K617" s="60"/>
      <c r="L617" s="229">
        <f t="shared" si="140"/>
        <v>0</v>
      </c>
      <c r="M617" s="230">
        <f t="shared" ca="1" si="148"/>
        <v>0</v>
      </c>
      <c r="N617" s="230">
        <f t="shared" ca="1" si="149"/>
        <v>0</v>
      </c>
      <c r="O617" s="231">
        <f t="shared" ca="1" si="150"/>
        <v>0</v>
      </c>
      <c r="P617" s="232">
        <f t="shared" ca="1" si="151"/>
        <v>0</v>
      </c>
      <c r="Q617" s="233">
        <f t="shared" ca="1" si="141"/>
        <v>0</v>
      </c>
      <c r="R617" s="233">
        <f ca="1">IF(LEN(B617)&gt;0,'8'!R617-'8'!Q617,"")</f>
        <v>0</v>
      </c>
      <c r="S617" s="234"/>
      <c r="T617" s="34"/>
      <c r="U617" s="34"/>
      <c r="V617" s="34"/>
      <c r="W617" s="34"/>
      <c r="X617" s="34"/>
      <c r="Y617" s="34"/>
      <c r="Z617" s="34"/>
      <c r="AB617" s="167">
        <f>ROW()</f>
        <v>617</v>
      </c>
      <c r="AC617" s="168">
        <f t="shared" ca="1" si="124"/>
        <v>0</v>
      </c>
      <c r="AD617" s="168">
        <f t="shared" ca="1" si="125"/>
        <v>0</v>
      </c>
      <c r="AE617" s="169" t="str">
        <f t="shared" ca="1" si="142"/>
        <v>-</v>
      </c>
      <c r="AF617" s="168" t="str">
        <f t="shared" ca="1" si="143"/>
        <v>-</v>
      </c>
      <c r="AG617" s="169" t="str">
        <f t="shared" ca="1" si="144"/>
        <v>-</v>
      </c>
      <c r="AH617" s="168" t="str">
        <f t="shared" ca="1" si="145"/>
        <v>-</v>
      </c>
      <c r="AI617" s="168">
        <f t="shared" ca="1" si="146"/>
        <v>0</v>
      </c>
      <c r="AJ617" s="170">
        <f t="shared" ca="1" si="147"/>
        <v>0</v>
      </c>
      <c r="AK617" s="168">
        <f t="shared" ca="1" si="126"/>
        <v>0</v>
      </c>
      <c r="AL617" s="168">
        <f t="shared" ca="1" si="127"/>
        <v>0</v>
      </c>
    </row>
    <row r="618" spans="1:38" ht="27" customHeight="1" x14ac:dyDescent="0.2">
      <c r="A618" s="56">
        <v>603</v>
      </c>
      <c r="B618" s="309" t="str">
        <f t="shared" ca="1" si="121"/>
        <v>A603</v>
      </c>
      <c r="C618" s="309"/>
      <c r="D618" s="57" t="str">
        <f t="shared" ca="1" si="122"/>
        <v/>
      </c>
      <c r="E618" s="59" t="str">
        <f t="shared" ca="1" si="123"/>
        <v/>
      </c>
      <c r="F618" s="215">
        <f ca="1">IF(LEN(B618)&gt;0,'OBRAČUNANA OSNOVNA PLAČA'!I612,"")</f>
        <v>0</v>
      </c>
      <c r="G618" s="60"/>
      <c r="H618" s="60"/>
      <c r="I618" s="60"/>
      <c r="J618" s="60"/>
      <c r="K618" s="60"/>
      <c r="L618" s="229">
        <f t="shared" si="140"/>
        <v>0</v>
      </c>
      <c r="M618" s="230">
        <f t="shared" ca="1" si="148"/>
        <v>0</v>
      </c>
      <c r="N618" s="230">
        <f t="shared" ca="1" si="149"/>
        <v>0</v>
      </c>
      <c r="O618" s="231">
        <f t="shared" ca="1" si="150"/>
        <v>0</v>
      </c>
      <c r="P618" s="232">
        <f t="shared" ca="1" si="151"/>
        <v>0</v>
      </c>
      <c r="Q618" s="233">
        <f t="shared" ca="1" si="141"/>
        <v>0</v>
      </c>
      <c r="R618" s="233">
        <f ca="1">IF(LEN(B618)&gt;0,'8'!R618-'8'!Q618,"")</f>
        <v>0</v>
      </c>
      <c r="S618" s="234"/>
      <c r="T618" s="34"/>
      <c r="U618" s="34"/>
      <c r="V618" s="34"/>
      <c r="W618" s="34"/>
      <c r="X618" s="34"/>
      <c r="Y618" s="34"/>
      <c r="Z618" s="34"/>
      <c r="AB618" s="167">
        <f>ROW()</f>
        <v>618</v>
      </c>
      <c r="AC618" s="168">
        <f t="shared" ca="1" si="124"/>
        <v>0</v>
      </c>
      <c r="AD618" s="168">
        <f t="shared" ca="1" si="125"/>
        <v>0</v>
      </c>
      <c r="AE618" s="169" t="str">
        <f t="shared" ca="1" si="142"/>
        <v>-</v>
      </c>
      <c r="AF618" s="168" t="str">
        <f t="shared" ca="1" si="143"/>
        <v>-</v>
      </c>
      <c r="AG618" s="169" t="str">
        <f t="shared" ca="1" si="144"/>
        <v>-</v>
      </c>
      <c r="AH618" s="168" t="str">
        <f t="shared" ca="1" si="145"/>
        <v>-</v>
      </c>
      <c r="AI618" s="168">
        <f t="shared" ca="1" si="146"/>
        <v>0</v>
      </c>
      <c r="AJ618" s="170">
        <f t="shared" ca="1" si="147"/>
        <v>0</v>
      </c>
      <c r="AK618" s="168">
        <f t="shared" ca="1" si="126"/>
        <v>0</v>
      </c>
      <c r="AL618" s="168">
        <f t="shared" ca="1" si="127"/>
        <v>0</v>
      </c>
    </row>
    <row r="619" spans="1:38" ht="27" customHeight="1" x14ac:dyDescent="0.2">
      <c r="A619" s="56">
        <v>604</v>
      </c>
      <c r="B619" s="309" t="str">
        <f t="shared" ca="1" si="121"/>
        <v>A604</v>
      </c>
      <c r="C619" s="309"/>
      <c r="D619" s="57" t="str">
        <f t="shared" ca="1" si="122"/>
        <v/>
      </c>
      <c r="E619" s="59" t="str">
        <f t="shared" ca="1" si="123"/>
        <v/>
      </c>
      <c r="F619" s="215">
        <f ca="1">IF(LEN(B619)&gt;0,'OBRAČUNANA OSNOVNA PLAČA'!I613,"")</f>
        <v>0</v>
      </c>
      <c r="G619" s="60"/>
      <c r="H619" s="60"/>
      <c r="I619" s="60"/>
      <c r="J619" s="60"/>
      <c r="K619" s="60"/>
      <c r="L619" s="229">
        <f t="shared" si="140"/>
        <v>0</v>
      </c>
      <c r="M619" s="230">
        <f t="shared" ca="1" si="148"/>
        <v>0</v>
      </c>
      <c r="N619" s="230">
        <f t="shared" ca="1" si="149"/>
        <v>0</v>
      </c>
      <c r="O619" s="231">
        <f t="shared" ca="1" si="150"/>
        <v>0</v>
      </c>
      <c r="P619" s="232">
        <f t="shared" ca="1" si="151"/>
        <v>0</v>
      </c>
      <c r="Q619" s="233">
        <f t="shared" ca="1" si="141"/>
        <v>0</v>
      </c>
      <c r="R619" s="233">
        <f ca="1">IF(LEN(B619)&gt;0,'8'!R619-'8'!Q619,"")</f>
        <v>0</v>
      </c>
      <c r="S619" s="234"/>
      <c r="T619" s="34"/>
      <c r="U619" s="34"/>
      <c r="V619" s="34"/>
      <c r="W619" s="34"/>
      <c r="X619" s="34"/>
      <c r="Y619" s="34"/>
      <c r="Z619" s="34"/>
      <c r="AB619" s="167">
        <f>ROW()</f>
        <v>619</v>
      </c>
      <c r="AC619" s="168">
        <f t="shared" ca="1" si="124"/>
        <v>0</v>
      </c>
      <c r="AD619" s="168">
        <f t="shared" ca="1" si="125"/>
        <v>0</v>
      </c>
      <c r="AE619" s="169" t="str">
        <f t="shared" ca="1" si="142"/>
        <v>-</v>
      </c>
      <c r="AF619" s="168" t="str">
        <f t="shared" ca="1" si="143"/>
        <v>-</v>
      </c>
      <c r="AG619" s="169" t="str">
        <f t="shared" ca="1" si="144"/>
        <v>-</v>
      </c>
      <c r="AH619" s="168" t="str">
        <f t="shared" ca="1" si="145"/>
        <v>-</v>
      </c>
      <c r="AI619" s="168">
        <f t="shared" ca="1" si="146"/>
        <v>0</v>
      </c>
      <c r="AJ619" s="170">
        <f t="shared" ca="1" si="147"/>
        <v>0</v>
      </c>
      <c r="AK619" s="168">
        <f t="shared" ca="1" si="126"/>
        <v>0</v>
      </c>
      <c r="AL619" s="168">
        <f t="shared" ca="1" si="127"/>
        <v>0</v>
      </c>
    </row>
    <row r="620" spans="1:38" ht="27" customHeight="1" x14ac:dyDescent="0.2">
      <c r="A620" s="56">
        <v>605</v>
      </c>
      <c r="B620" s="309" t="str">
        <f t="shared" ca="1" si="121"/>
        <v>A605</v>
      </c>
      <c r="C620" s="309"/>
      <c r="D620" s="57" t="str">
        <f t="shared" ca="1" si="122"/>
        <v/>
      </c>
      <c r="E620" s="59" t="str">
        <f t="shared" ca="1" si="123"/>
        <v/>
      </c>
      <c r="F620" s="215">
        <f ca="1">IF(LEN(B620)&gt;0,'OBRAČUNANA OSNOVNA PLAČA'!I614,"")</f>
        <v>0</v>
      </c>
      <c r="G620" s="60"/>
      <c r="H620" s="60"/>
      <c r="I620" s="60"/>
      <c r="J620" s="60"/>
      <c r="K620" s="60"/>
      <c r="L620" s="229">
        <f t="shared" si="140"/>
        <v>0</v>
      </c>
      <c r="M620" s="230">
        <f t="shared" ca="1" si="148"/>
        <v>0</v>
      </c>
      <c r="N620" s="230">
        <f t="shared" ca="1" si="149"/>
        <v>0</v>
      </c>
      <c r="O620" s="231">
        <f t="shared" ca="1" si="150"/>
        <v>0</v>
      </c>
      <c r="P620" s="232">
        <f t="shared" ca="1" si="151"/>
        <v>0</v>
      </c>
      <c r="Q620" s="233">
        <f t="shared" ca="1" si="141"/>
        <v>0</v>
      </c>
      <c r="R620" s="233">
        <f ca="1">IF(LEN(B620)&gt;0,'8'!R620-'8'!Q620,"")</f>
        <v>0</v>
      </c>
      <c r="S620" s="234"/>
      <c r="T620" s="34"/>
      <c r="U620" s="34"/>
      <c r="V620" s="34"/>
      <c r="W620" s="34"/>
      <c r="X620" s="34"/>
      <c r="Y620" s="34"/>
      <c r="Z620" s="34"/>
      <c r="AB620" s="167">
        <f>ROW()</f>
        <v>620</v>
      </c>
      <c r="AC620" s="168">
        <f t="shared" ca="1" si="124"/>
        <v>0</v>
      </c>
      <c r="AD620" s="168">
        <f t="shared" ca="1" si="125"/>
        <v>0</v>
      </c>
      <c r="AE620" s="169" t="str">
        <f t="shared" ca="1" si="142"/>
        <v>-</v>
      </c>
      <c r="AF620" s="168" t="str">
        <f t="shared" ca="1" si="143"/>
        <v>-</v>
      </c>
      <c r="AG620" s="169" t="str">
        <f t="shared" ca="1" si="144"/>
        <v>-</v>
      </c>
      <c r="AH620" s="168" t="str">
        <f t="shared" ca="1" si="145"/>
        <v>-</v>
      </c>
      <c r="AI620" s="168">
        <f t="shared" ca="1" si="146"/>
        <v>0</v>
      </c>
      <c r="AJ620" s="170">
        <f t="shared" ca="1" si="147"/>
        <v>0</v>
      </c>
      <c r="AK620" s="168">
        <f t="shared" ca="1" si="126"/>
        <v>0</v>
      </c>
      <c r="AL620" s="168">
        <f t="shared" ca="1" si="127"/>
        <v>0</v>
      </c>
    </row>
    <row r="621" spans="1:38" ht="27" customHeight="1" x14ac:dyDescent="0.2">
      <c r="A621" s="56">
        <v>606</v>
      </c>
      <c r="B621" s="309" t="str">
        <f t="shared" ca="1" si="121"/>
        <v>A606</v>
      </c>
      <c r="C621" s="309"/>
      <c r="D621" s="57" t="str">
        <f t="shared" ca="1" si="122"/>
        <v/>
      </c>
      <c r="E621" s="59" t="str">
        <f t="shared" ca="1" si="123"/>
        <v/>
      </c>
      <c r="F621" s="215">
        <f ca="1">IF(LEN(B621)&gt;0,'OBRAČUNANA OSNOVNA PLAČA'!I615,"")</f>
        <v>0</v>
      </c>
      <c r="G621" s="60"/>
      <c r="H621" s="60"/>
      <c r="I621" s="60"/>
      <c r="J621" s="60"/>
      <c r="K621" s="60"/>
      <c r="L621" s="229">
        <f t="shared" si="140"/>
        <v>0</v>
      </c>
      <c r="M621" s="230">
        <f t="shared" ca="1" si="148"/>
        <v>0</v>
      </c>
      <c r="N621" s="230">
        <f t="shared" ca="1" si="149"/>
        <v>0</v>
      </c>
      <c r="O621" s="231">
        <f t="shared" ca="1" si="150"/>
        <v>0</v>
      </c>
      <c r="P621" s="232">
        <f t="shared" ca="1" si="151"/>
        <v>0</v>
      </c>
      <c r="Q621" s="233">
        <f t="shared" ca="1" si="141"/>
        <v>0</v>
      </c>
      <c r="R621" s="233">
        <f ca="1">IF(LEN(B621)&gt;0,'8'!R621-'8'!Q621,"")</f>
        <v>0</v>
      </c>
      <c r="S621" s="234"/>
      <c r="T621" s="34"/>
      <c r="U621" s="34"/>
      <c r="V621" s="34"/>
      <c r="W621" s="34"/>
      <c r="X621" s="34"/>
      <c r="Y621" s="34"/>
      <c r="Z621" s="34"/>
      <c r="AB621" s="167">
        <f>ROW()</f>
        <v>621</v>
      </c>
      <c r="AC621" s="168">
        <f t="shared" ca="1" si="124"/>
        <v>0</v>
      </c>
      <c r="AD621" s="168">
        <f t="shared" ca="1" si="125"/>
        <v>0</v>
      </c>
      <c r="AE621" s="169" t="str">
        <f t="shared" ca="1" si="142"/>
        <v>-</v>
      </c>
      <c r="AF621" s="168" t="str">
        <f t="shared" ca="1" si="143"/>
        <v>-</v>
      </c>
      <c r="AG621" s="169" t="str">
        <f t="shared" ca="1" si="144"/>
        <v>-</v>
      </c>
      <c r="AH621" s="168" t="str">
        <f t="shared" ca="1" si="145"/>
        <v>-</v>
      </c>
      <c r="AI621" s="168">
        <f t="shared" ca="1" si="146"/>
        <v>0</v>
      </c>
      <c r="AJ621" s="170">
        <f t="shared" ca="1" si="147"/>
        <v>0</v>
      </c>
      <c r="AK621" s="168">
        <f t="shared" ca="1" si="126"/>
        <v>0</v>
      </c>
      <c r="AL621" s="168">
        <f t="shared" ca="1" si="127"/>
        <v>0</v>
      </c>
    </row>
    <row r="622" spans="1:38" ht="27" customHeight="1" x14ac:dyDescent="0.2">
      <c r="A622" s="56">
        <v>607</v>
      </c>
      <c r="B622" s="309" t="str">
        <f t="shared" ca="1" si="121"/>
        <v>A607</v>
      </c>
      <c r="C622" s="309"/>
      <c r="D622" s="57" t="str">
        <f t="shared" ca="1" si="122"/>
        <v/>
      </c>
      <c r="E622" s="59" t="str">
        <f t="shared" ca="1" si="123"/>
        <v/>
      </c>
      <c r="F622" s="215">
        <f ca="1">IF(LEN(B622)&gt;0,'OBRAČUNANA OSNOVNA PLAČA'!I616,"")</f>
        <v>0</v>
      </c>
      <c r="G622" s="60"/>
      <c r="H622" s="60"/>
      <c r="I622" s="60"/>
      <c r="J622" s="60"/>
      <c r="K622" s="60"/>
      <c r="L622" s="229">
        <f t="shared" si="140"/>
        <v>0</v>
      </c>
      <c r="M622" s="230">
        <f t="shared" ca="1" si="148"/>
        <v>0</v>
      </c>
      <c r="N622" s="230">
        <f t="shared" ca="1" si="149"/>
        <v>0</v>
      </c>
      <c r="O622" s="231">
        <f t="shared" ca="1" si="150"/>
        <v>0</v>
      </c>
      <c r="P622" s="232">
        <f t="shared" ca="1" si="151"/>
        <v>0</v>
      </c>
      <c r="Q622" s="233">
        <f t="shared" ca="1" si="141"/>
        <v>0</v>
      </c>
      <c r="R622" s="233">
        <f ca="1">IF(LEN(B622)&gt;0,'8'!R622-'8'!Q622,"")</f>
        <v>0</v>
      </c>
      <c r="S622" s="234"/>
      <c r="T622" s="34"/>
      <c r="U622" s="34"/>
      <c r="V622" s="34"/>
      <c r="W622" s="34"/>
      <c r="X622" s="34"/>
      <c r="Y622" s="34"/>
      <c r="Z622" s="34"/>
      <c r="AB622" s="167">
        <f>ROW()</f>
        <v>622</v>
      </c>
      <c r="AC622" s="168">
        <f t="shared" ca="1" si="124"/>
        <v>0</v>
      </c>
      <c r="AD622" s="168">
        <f t="shared" ca="1" si="125"/>
        <v>0</v>
      </c>
      <c r="AE622" s="169" t="str">
        <f t="shared" ca="1" si="142"/>
        <v>-</v>
      </c>
      <c r="AF622" s="168" t="str">
        <f t="shared" ca="1" si="143"/>
        <v>-</v>
      </c>
      <c r="AG622" s="169" t="str">
        <f t="shared" ca="1" si="144"/>
        <v>-</v>
      </c>
      <c r="AH622" s="168" t="str">
        <f t="shared" ca="1" si="145"/>
        <v>-</v>
      </c>
      <c r="AI622" s="168">
        <f t="shared" ca="1" si="146"/>
        <v>0</v>
      </c>
      <c r="AJ622" s="170">
        <f t="shared" ca="1" si="147"/>
        <v>0</v>
      </c>
      <c r="AK622" s="168">
        <f t="shared" ca="1" si="126"/>
        <v>0</v>
      </c>
      <c r="AL622" s="168">
        <f t="shared" ca="1" si="127"/>
        <v>0</v>
      </c>
    </row>
    <row r="623" spans="1:38" ht="27" customHeight="1" x14ac:dyDescent="0.2">
      <c r="A623" s="56">
        <v>608</v>
      </c>
      <c r="B623" s="309" t="str">
        <f t="shared" ca="1" si="121"/>
        <v>A608</v>
      </c>
      <c r="C623" s="309"/>
      <c r="D623" s="57" t="str">
        <f t="shared" ca="1" si="122"/>
        <v/>
      </c>
      <c r="E623" s="59" t="str">
        <f t="shared" ca="1" si="123"/>
        <v/>
      </c>
      <c r="F623" s="215">
        <f ca="1">IF(LEN(B623)&gt;0,'OBRAČUNANA OSNOVNA PLAČA'!I617,"")</f>
        <v>0</v>
      </c>
      <c r="G623" s="60"/>
      <c r="H623" s="60"/>
      <c r="I623" s="60"/>
      <c r="J623" s="60"/>
      <c r="K623" s="60"/>
      <c r="L623" s="229">
        <f t="shared" si="140"/>
        <v>0</v>
      </c>
      <c r="M623" s="230">
        <f t="shared" ca="1" si="148"/>
        <v>0</v>
      </c>
      <c r="N623" s="230">
        <f t="shared" ca="1" si="149"/>
        <v>0</v>
      </c>
      <c r="O623" s="231">
        <f t="shared" ca="1" si="150"/>
        <v>0</v>
      </c>
      <c r="P623" s="232">
        <f t="shared" ca="1" si="151"/>
        <v>0</v>
      </c>
      <c r="Q623" s="233">
        <f t="shared" ca="1" si="141"/>
        <v>0</v>
      </c>
      <c r="R623" s="233">
        <f ca="1">IF(LEN(B623)&gt;0,'8'!R623-'8'!Q623,"")</f>
        <v>0</v>
      </c>
      <c r="S623" s="234"/>
      <c r="T623" s="34"/>
      <c r="U623" s="34"/>
      <c r="V623" s="34"/>
      <c r="W623" s="34"/>
      <c r="X623" s="34"/>
      <c r="Y623" s="34"/>
      <c r="Z623" s="34"/>
      <c r="AB623" s="167">
        <f>ROW()</f>
        <v>623</v>
      </c>
      <c r="AC623" s="168">
        <f t="shared" ca="1" si="124"/>
        <v>0</v>
      </c>
      <c r="AD623" s="168">
        <f t="shared" ca="1" si="125"/>
        <v>0</v>
      </c>
      <c r="AE623" s="169" t="str">
        <f t="shared" ca="1" si="142"/>
        <v>-</v>
      </c>
      <c r="AF623" s="168" t="str">
        <f t="shared" ca="1" si="143"/>
        <v>-</v>
      </c>
      <c r="AG623" s="169" t="str">
        <f t="shared" ca="1" si="144"/>
        <v>-</v>
      </c>
      <c r="AH623" s="168" t="str">
        <f t="shared" ca="1" si="145"/>
        <v>-</v>
      </c>
      <c r="AI623" s="168">
        <f t="shared" ca="1" si="146"/>
        <v>0</v>
      </c>
      <c r="AJ623" s="170">
        <f t="shared" ca="1" si="147"/>
        <v>0</v>
      </c>
      <c r="AK623" s="168">
        <f t="shared" ca="1" si="126"/>
        <v>0</v>
      </c>
      <c r="AL623" s="168">
        <f t="shared" ca="1" si="127"/>
        <v>0</v>
      </c>
    </row>
    <row r="624" spans="1:38" ht="27" customHeight="1" x14ac:dyDescent="0.2">
      <c r="A624" s="56">
        <v>609</v>
      </c>
      <c r="B624" s="309" t="str">
        <f t="shared" ca="1" si="121"/>
        <v>A609</v>
      </c>
      <c r="C624" s="309"/>
      <c r="D624" s="57" t="str">
        <f t="shared" ca="1" si="122"/>
        <v/>
      </c>
      <c r="E624" s="59" t="str">
        <f t="shared" ca="1" si="123"/>
        <v/>
      </c>
      <c r="F624" s="215">
        <f ca="1">IF(LEN(B624)&gt;0,'OBRAČUNANA OSNOVNA PLAČA'!I618,"")</f>
        <v>0</v>
      </c>
      <c r="G624" s="60"/>
      <c r="H624" s="60"/>
      <c r="I624" s="60"/>
      <c r="J624" s="60"/>
      <c r="K624" s="60"/>
      <c r="L624" s="229">
        <f t="shared" si="140"/>
        <v>0</v>
      </c>
      <c r="M624" s="230">
        <f t="shared" ca="1" si="148"/>
        <v>0</v>
      </c>
      <c r="N624" s="230">
        <f t="shared" ca="1" si="149"/>
        <v>0</v>
      </c>
      <c r="O624" s="231">
        <f t="shared" ca="1" si="150"/>
        <v>0</v>
      </c>
      <c r="P624" s="232">
        <f t="shared" ca="1" si="151"/>
        <v>0</v>
      </c>
      <c r="Q624" s="233">
        <f t="shared" ca="1" si="141"/>
        <v>0</v>
      </c>
      <c r="R624" s="233">
        <f ca="1">IF(LEN(B624)&gt;0,'8'!R624-'8'!Q624,"")</f>
        <v>0</v>
      </c>
      <c r="S624" s="234"/>
      <c r="T624" s="34"/>
      <c r="U624" s="34"/>
      <c r="V624" s="34"/>
      <c r="W624" s="34"/>
      <c r="X624" s="34"/>
      <c r="Y624" s="34"/>
      <c r="Z624" s="34"/>
      <c r="AB624" s="167">
        <f>ROW()</f>
        <v>624</v>
      </c>
      <c r="AC624" s="168">
        <f t="shared" ca="1" si="124"/>
        <v>0</v>
      </c>
      <c r="AD624" s="168">
        <f t="shared" ca="1" si="125"/>
        <v>0</v>
      </c>
      <c r="AE624" s="169" t="str">
        <f t="shared" ca="1" si="142"/>
        <v>-</v>
      </c>
      <c r="AF624" s="168" t="str">
        <f t="shared" ca="1" si="143"/>
        <v>-</v>
      </c>
      <c r="AG624" s="169" t="str">
        <f t="shared" ca="1" si="144"/>
        <v>-</v>
      </c>
      <c r="AH624" s="168" t="str">
        <f t="shared" ca="1" si="145"/>
        <v>-</v>
      </c>
      <c r="AI624" s="168">
        <f t="shared" ca="1" si="146"/>
        <v>0</v>
      </c>
      <c r="AJ624" s="170">
        <f t="shared" ca="1" si="147"/>
        <v>0</v>
      </c>
      <c r="AK624" s="168">
        <f t="shared" ca="1" si="126"/>
        <v>0</v>
      </c>
      <c r="AL624" s="168">
        <f t="shared" ca="1" si="127"/>
        <v>0</v>
      </c>
    </row>
    <row r="625" spans="1:38" ht="27" customHeight="1" x14ac:dyDescent="0.2">
      <c r="A625" s="56">
        <v>610</v>
      </c>
      <c r="B625" s="309" t="str">
        <f t="shared" ca="1" si="121"/>
        <v>A610</v>
      </c>
      <c r="C625" s="309"/>
      <c r="D625" s="57" t="str">
        <f t="shared" ca="1" si="122"/>
        <v/>
      </c>
      <c r="E625" s="59" t="str">
        <f t="shared" ca="1" si="123"/>
        <v/>
      </c>
      <c r="F625" s="215">
        <f ca="1">IF(LEN(B625)&gt;0,'OBRAČUNANA OSNOVNA PLAČA'!I619,"")</f>
        <v>0</v>
      </c>
      <c r="G625" s="60"/>
      <c r="H625" s="60"/>
      <c r="I625" s="60"/>
      <c r="J625" s="60"/>
      <c r="K625" s="60"/>
      <c r="L625" s="229">
        <f t="shared" si="140"/>
        <v>0</v>
      </c>
      <c r="M625" s="230">
        <f t="shared" ca="1" si="148"/>
        <v>0</v>
      </c>
      <c r="N625" s="230">
        <f t="shared" ca="1" si="149"/>
        <v>0</v>
      </c>
      <c r="O625" s="231">
        <f t="shared" ca="1" si="150"/>
        <v>0</v>
      </c>
      <c r="P625" s="232">
        <f t="shared" ca="1" si="151"/>
        <v>0</v>
      </c>
      <c r="Q625" s="233">
        <f t="shared" ca="1" si="141"/>
        <v>0</v>
      </c>
      <c r="R625" s="233">
        <f ca="1">IF(LEN(B625)&gt;0,'8'!R625-'8'!Q625,"")</f>
        <v>0</v>
      </c>
      <c r="S625" s="234"/>
      <c r="T625" s="34"/>
      <c r="U625" s="34"/>
      <c r="V625" s="34"/>
      <c r="W625" s="34"/>
      <c r="X625" s="34"/>
      <c r="Y625" s="34"/>
      <c r="Z625" s="34"/>
      <c r="AB625" s="167">
        <f>ROW()</f>
        <v>625</v>
      </c>
      <c r="AC625" s="168">
        <f t="shared" ca="1" si="124"/>
        <v>0</v>
      </c>
      <c r="AD625" s="168">
        <f t="shared" ca="1" si="125"/>
        <v>0</v>
      </c>
      <c r="AE625" s="169" t="str">
        <f t="shared" ca="1" si="142"/>
        <v>-</v>
      </c>
      <c r="AF625" s="168" t="str">
        <f t="shared" ca="1" si="143"/>
        <v>-</v>
      </c>
      <c r="AG625" s="169" t="str">
        <f t="shared" ca="1" si="144"/>
        <v>-</v>
      </c>
      <c r="AH625" s="168" t="str">
        <f t="shared" ca="1" si="145"/>
        <v>-</v>
      </c>
      <c r="AI625" s="168">
        <f t="shared" ca="1" si="146"/>
        <v>0</v>
      </c>
      <c r="AJ625" s="170">
        <f t="shared" ca="1" si="147"/>
        <v>0</v>
      </c>
      <c r="AK625" s="168">
        <f t="shared" ca="1" si="126"/>
        <v>0</v>
      </c>
      <c r="AL625" s="168">
        <f t="shared" ca="1" si="127"/>
        <v>0</v>
      </c>
    </row>
    <row r="626" spans="1:38" ht="27" customHeight="1" x14ac:dyDescent="0.2">
      <c r="A626" s="56">
        <v>611</v>
      </c>
      <c r="B626" s="309" t="str">
        <f t="shared" ca="1" si="121"/>
        <v>A611</v>
      </c>
      <c r="C626" s="309"/>
      <c r="D626" s="57" t="str">
        <f t="shared" ca="1" si="122"/>
        <v/>
      </c>
      <c r="E626" s="59" t="str">
        <f t="shared" ca="1" si="123"/>
        <v/>
      </c>
      <c r="F626" s="215">
        <f ca="1">IF(LEN(B626)&gt;0,'OBRAČUNANA OSNOVNA PLAČA'!I620,"")</f>
        <v>0</v>
      </c>
      <c r="G626" s="60"/>
      <c r="H626" s="60"/>
      <c r="I626" s="60"/>
      <c r="J626" s="60"/>
      <c r="K626" s="60"/>
      <c r="L626" s="229">
        <f t="shared" si="140"/>
        <v>0</v>
      </c>
      <c r="M626" s="230">
        <f t="shared" ca="1" si="148"/>
        <v>0</v>
      </c>
      <c r="N626" s="230">
        <f t="shared" ca="1" si="149"/>
        <v>0</v>
      </c>
      <c r="O626" s="231">
        <f t="shared" ca="1" si="150"/>
        <v>0</v>
      </c>
      <c r="P626" s="232">
        <f t="shared" ca="1" si="151"/>
        <v>0</v>
      </c>
      <c r="Q626" s="233">
        <f t="shared" ca="1" si="141"/>
        <v>0</v>
      </c>
      <c r="R626" s="233">
        <f ca="1">IF(LEN(B626)&gt;0,'8'!R626-'8'!Q626,"")</f>
        <v>0</v>
      </c>
      <c r="S626" s="234"/>
      <c r="T626" s="34"/>
      <c r="U626" s="34"/>
      <c r="V626" s="34"/>
      <c r="W626" s="34"/>
      <c r="X626" s="34"/>
      <c r="Y626" s="34"/>
      <c r="Z626" s="34"/>
      <c r="AB626" s="167">
        <f>ROW()</f>
        <v>626</v>
      </c>
      <c r="AC626" s="168">
        <f t="shared" ca="1" si="124"/>
        <v>0</v>
      </c>
      <c r="AD626" s="168">
        <f t="shared" ca="1" si="125"/>
        <v>0</v>
      </c>
      <c r="AE626" s="169" t="str">
        <f t="shared" ca="1" si="142"/>
        <v>-</v>
      </c>
      <c r="AF626" s="168" t="str">
        <f t="shared" ca="1" si="143"/>
        <v>-</v>
      </c>
      <c r="AG626" s="169" t="str">
        <f t="shared" ca="1" si="144"/>
        <v>-</v>
      </c>
      <c r="AH626" s="168" t="str">
        <f t="shared" ca="1" si="145"/>
        <v>-</v>
      </c>
      <c r="AI626" s="168">
        <f t="shared" ca="1" si="146"/>
        <v>0</v>
      </c>
      <c r="AJ626" s="170">
        <f t="shared" ca="1" si="147"/>
        <v>0</v>
      </c>
      <c r="AK626" s="168">
        <f t="shared" ca="1" si="126"/>
        <v>0</v>
      </c>
      <c r="AL626" s="168">
        <f t="shared" ca="1" si="127"/>
        <v>0</v>
      </c>
    </row>
    <row r="627" spans="1:38" ht="27" customHeight="1" x14ac:dyDescent="0.2">
      <c r="A627" s="56">
        <v>612</v>
      </c>
      <c r="B627" s="309" t="str">
        <f t="shared" ca="1" si="121"/>
        <v>A612</v>
      </c>
      <c r="C627" s="309"/>
      <c r="D627" s="57" t="str">
        <f t="shared" ca="1" si="122"/>
        <v/>
      </c>
      <c r="E627" s="59" t="str">
        <f t="shared" ca="1" si="123"/>
        <v/>
      </c>
      <c r="F627" s="215">
        <f ca="1">IF(LEN(B627)&gt;0,'OBRAČUNANA OSNOVNA PLAČA'!I621,"")</f>
        <v>0</v>
      </c>
      <c r="G627" s="60"/>
      <c r="H627" s="60"/>
      <c r="I627" s="60"/>
      <c r="J627" s="60"/>
      <c r="K627" s="60"/>
      <c r="L627" s="229">
        <f t="shared" si="140"/>
        <v>0</v>
      </c>
      <c r="M627" s="230">
        <f t="shared" ca="1" si="148"/>
        <v>0</v>
      </c>
      <c r="N627" s="230">
        <f t="shared" ca="1" si="149"/>
        <v>0</v>
      </c>
      <c r="O627" s="231">
        <f t="shared" ca="1" si="150"/>
        <v>0</v>
      </c>
      <c r="P627" s="232">
        <f t="shared" ca="1" si="151"/>
        <v>0</v>
      </c>
      <c r="Q627" s="233">
        <f t="shared" ca="1" si="141"/>
        <v>0</v>
      </c>
      <c r="R627" s="233">
        <f ca="1">IF(LEN(B627)&gt;0,'8'!R627-'8'!Q627,"")</f>
        <v>0</v>
      </c>
      <c r="S627" s="234"/>
      <c r="T627" s="34"/>
      <c r="U627" s="34"/>
      <c r="V627" s="34"/>
      <c r="W627" s="34"/>
      <c r="X627" s="34"/>
      <c r="Y627" s="34"/>
      <c r="Z627" s="34"/>
      <c r="AB627" s="167">
        <f>ROW()</f>
        <v>627</v>
      </c>
      <c r="AC627" s="168">
        <f t="shared" ca="1" si="124"/>
        <v>0</v>
      </c>
      <c r="AD627" s="168">
        <f t="shared" ca="1" si="125"/>
        <v>0</v>
      </c>
      <c r="AE627" s="169" t="str">
        <f t="shared" ca="1" si="142"/>
        <v>-</v>
      </c>
      <c r="AF627" s="168" t="str">
        <f t="shared" ca="1" si="143"/>
        <v>-</v>
      </c>
      <c r="AG627" s="169" t="str">
        <f t="shared" ca="1" si="144"/>
        <v>-</v>
      </c>
      <c r="AH627" s="168" t="str">
        <f t="shared" ca="1" si="145"/>
        <v>-</v>
      </c>
      <c r="AI627" s="168">
        <f t="shared" ca="1" si="146"/>
        <v>0</v>
      </c>
      <c r="AJ627" s="170">
        <f t="shared" ca="1" si="147"/>
        <v>0</v>
      </c>
      <c r="AK627" s="168">
        <f t="shared" ca="1" si="126"/>
        <v>0</v>
      </c>
      <c r="AL627" s="168">
        <f t="shared" ca="1" si="127"/>
        <v>0</v>
      </c>
    </row>
    <row r="628" spans="1:38" ht="27" customHeight="1" x14ac:dyDescent="0.2">
      <c r="A628" s="56">
        <v>613</v>
      </c>
      <c r="B628" s="309" t="str">
        <f t="shared" ca="1" si="121"/>
        <v>A613</v>
      </c>
      <c r="C628" s="309"/>
      <c r="D628" s="57" t="str">
        <f t="shared" ca="1" si="122"/>
        <v/>
      </c>
      <c r="E628" s="59" t="str">
        <f t="shared" ca="1" si="123"/>
        <v/>
      </c>
      <c r="F628" s="215">
        <f ca="1">IF(LEN(B628)&gt;0,'OBRAČUNANA OSNOVNA PLAČA'!I622,"")</f>
        <v>0</v>
      </c>
      <c r="G628" s="60"/>
      <c r="H628" s="60"/>
      <c r="I628" s="60"/>
      <c r="J628" s="60"/>
      <c r="K628" s="60"/>
      <c r="L628" s="229">
        <f t="shared" si="140"/>
        <v>0</v>
      </c>
      <c r="M628" s="230">
        <f t="shared" ca="1" si="148"/>
        <v>0</v>
      </c>
      <c r="N628" s="230">
        <f t="shared" ca="1" si="149"/>
        <v>0</v>
      </c>
      <c r="O628" s="231">
        <f t="shared" ca="1" si="150"/>
        <v>0</v>
      </c>
      <c r="P628" s="232">
        <f t="shared" ca="1" si="151"/>
        <v>0</v>
      </c>
      <c r="Q628" s="233">
        <f t="shared" ca="1" si="141"/>
        <v>0</v>
      </c>
      <c r="R628" s="233">
        <f ca="1">IF(LEN(B628)&gt;0,'8'!R628-'8'!Q628,"")</f>
        <v>0</v>
      </c>
      <c r="S628" s="234"/>
      <c r="T628" s="34"/>
      <c r="U628" s="34"/>
      <c r="V628" s="34"/>
      <c r="W628" s="34"/>
      <c r="X628" s="34"/>
      <c r="Y628" s="34"/>
      <c r="Z628" s="34"/>
      <c r="AB628" s="167">
        <f>ROW()</f>
        <v>628</v>
      </c>
      <c r="AC628" s="168">
        <f t="shared" ca="1" si="124"/>
        <v>0</v>
      </c>
      <c r="AD628" s="168">
        <f t="shared" ca="1" si="125"/>
        <v>0</v>
      </c>
      <c r="AE628" s="169" t="str">
        <f t="shared" ca="1" si="142"/>
        <v>-</v>
      </c>
      <c r="AF628" s="168" t="str">
        <f t="shared" ca="1" si="143"/>
        <v>-</v>
      </c>
      <c r="AG628" s="169" t="str">
        <f t="shared" ca="1" si="144"/>
        <v>-</v>
      </c>
      <c r="AH628" s="168" t="str">
        <f t="shared" ca="1" si="145"/>
        <v>-</v>
      </c>
      <c r="AI628" s="168">
        <f t="shared" ca="1" si="146"/>
        <v>0</v>
      </c>
      <c r="AJ628" s="170">
        <f t="shared" ca="1" si="147"/>
        <v>0</v>
      </c>
      <c r="AK628" s="168">
        <f t="shared" ca="1" si="126"/>
        <v>0</v>
      </c>
      <c r="AL628" s="168">
        <f t="shared" ca="1" si="127"/>
        <v>0</v>
      </c>
    </row>
    <row r="629" spans="1:38" ht="27" customHeight="1" x14ac:dyDescent="0.2">
      <c r="A629" s="56">
        <v>614</v>
      </c>
      <c r="B629" s="309" t="str">
        <f t="shared" ca="1" si="121"/>
        <v>A614</v>
      </c>
      <c r="C629" s="309"/>
      <c r="D629" s="57" t="str">
        <f t="shared" ca="1" si="122"/>
        <v/>
      </c>
      <c r="E629" s="59" t="str">
        <f t="shared" ca="1" si="123"/>
        <v/>
      </c>
      <c r="F629" s="215">
        <f ca="1">IF(LEN(B629)&gt;0,'OBRAČUNANA OSNOVNA PLAČA'!I623,"")</f>
        <v>0</v>
      </c>
      <c r="G629" s="60"/>
      <c r="H629" s="60"/>
      <c r="I629" s="60"/>
      <c r="J629" s="60"/>
      <c r="K629" s="60"/>
      <c r="L629" s="229">
        <f t="shared" si="140"/>
        <v>0</v>
      </c>
      <c r="M629" s="230">
        <f t="shared" ca="1" si="148"/>
        <v>0</v>
      </c>
      <c r="N629" s="230">
        <f t="shared" ca="1" si="149"/>
        <v>0</v>
      </c>
      <c r="O629" s="231">
        <f t="shared" ca="1" si="150"/>
        <v>0</v>
      </c>
      <c r="P629" s="232">
        <f t="shared" ca="1" si="151"/>
        <v>0</v>
      </c>
      <c r="Q629" s="233">
        <f t="shared" ca="1" si="141"/>
        <v>0</v>
      </c>
      <c r="R629" s="233">
        <f ca="1">IF(LEN(B629)&gt;0,'8'!R629-'8'!Q629,"")</f>
        <v>0</v>
      </c>
      <c r="S629" s="234"/>
      <c r="T629" s="34"/>
      <c r="U629" s="34"/>
      <c r="V629" s="34"/>
      <c r="W629" s="34"/>
      <c r="X629" s="34"/>
      <c r="Y629" s="34"/>
      <c r="Z629" s="34"/>
      <c r="AB629" s="167">
        <f>ROW()</f>
        <v>629</v>
      </c>
      <c r="AC629" s="168">
        <f t="shared" ca="1" si="124"/>
        <v>0</v>
      </c>
      <c r="AD629" s="168">
        <f t="shared" ca="1" si="125"/>
        <v>0</v>
      </c>
      <c r="AE629" s="169" t="str">
        <f t="shared" ca="1" si="142"/>
        <v>-</v>
      </c>
      <c r="AF629" s="168" t="str">
        <f t="shared" ca="1" si="143"/>
        <v>-</v>
      </c>
      <c r="AG629" s="169" t="str">
        <f t="shared" ca="1" si="144"/>
        <v>-</v>
      </c>
      <c r="AH629" s="168" t="str">
        <f t="shared" ca="1" si="145"/>
        <v>-</v>
      </c>
      <c r="AI629" s="168">
        <f t="shared" ca="1" si="146"/>
        <v>0</v>
      </c>
      <c r="AJ629" s="170">
        <f t="shared" ca="1" si="147"/>
        <v>0</v>
      </c>
      <c r="AK629" s="168">
        <f t="shared" ca="1" si="126"/>
        <v>0</v>
      </c>
      <c r="AL629" s="168">
        <f t="shared" ca="1" si="127"/>
        <v>0</v>
      </c>
    </row>
    <row r="630" spans="1:38" ht="27" customHeight="1" x14ac:dyDescent="0.2">
      <c r="A630" s="56">
        <v>615</v>
      </c>
      <c r="B630" s="309" t="str">
        <f t="shared" ca="1" si="121"/>
        <v>A615</v>
      </c>
      <c r="C630" s="309"/>
      <c r="D630" s="57" t="str">
        <f t="shared" ca="1" si="122"/>
        <v/>
      </c>
      <c r="E630" s="59" t="str">
        <f t="shared" ca="1" si="123"/>
        <v/>
      </c>
      <c r="F630" s="215">
        <f ca="1">IF(LEN(B630)&gt;0,'OBRAČUNANA OSNOVNA PLAČA'!I624,"")</f>
        <v>0</v>
      </c>
      <c r="G630" s="60"/>
      <c r="H630" s="60"/>
      <c r="I630" s="60"/>
      <c r="J630" s="60"/>
      <c r="K630" s="60"/>
      <c r="L630" s="229">
        <f t="shared" si="140"/>
        <v>0</v>
      </c>
      <c r="M630" s="230">
        <f t="shared" ca="1" si="148"/>
        <v>0</v>
      </c>
      <c r="N630" s="230">
        <f t="shared" ca="1" si="149"/>
        <v>0</v>
      </c>
      <c r="O630" s="231">
        <f t="shared" ca="1" si="150"/>
        <v>0</v>
      </c>
      <c r="P630" s="232">
        <f t="shared" ca="1" si="151"/>
        <v>0</v>
      </c>
      <c r="Q630" s="233">
        <f t="shared" ca="1" si="141"/>
        <v>0</v>
      </c>
      <c r="R630" s="233">
        <f ca="1">IF(LEN(B630)&gt;0,'8'!R630-'8'!Q630,"")</f>
        <v>0</v>
      </c>
      <c r="S630" s="234"/>
      <c r="T630" s="34"/>
      <c r="U630" s="34"/>
      <c r="V630" s="34"/>
      <c r="W630" s="34"/>
      <c r="X630" s="34"/>
      <c r="Y630" s="34"/>
      <c r="Z630" s="34"/>
      <c r="AB630" s="167">
        <f>ROW()</f>
        <v>630</v>
      </c>
      <c r="AC630" s="168">
        <f t="shared" ca="1" si="124"/>
        <v>0</v>
      </c>
      <c r="AD630" s="168">
        <f t="shared" ca="1" si="125"/>
        <v>0</v>
      </c>
      <c r="AE630" s="169" t="str">
        <f t="shared" ca="1" si="142"/>
        <v>-</v>
      </c>
      <c r="AF630" s="168" t="str">
        <f t="shared" ca="1" si="143"/>
        <v>-</v>
      </c>
      <c r="AG630" s="169" t="str">
        <f t="shared" ca="1" si="144"/>
        <v>-</v>
      </c>
      <c r="AH630" s="168" t="str">
        <f t="shared" ca="1" si="145"/>
        <v>-</v>
      </c>
      <c r="AI630" s="168">
        <f t="shared" ca="1" si="146"/>
        <v>0</v>
      </c>
      <c r="AJ630" s="170">
        <f t="shared" ca="1" si="147"/>
        <v>0</v>
      </c>
      <c r="AK630" s="168">
        <f t="shared" ca="1" si="126"/>
        <v>0</v>
      </c>
      <c r="AL630" s="168">
        <f t="shared" ca="1" si="127"/>
        <v>0</v>
      </c>
    </row>
    <row r="631" spans="1:38" ht="27" customHeight="1" x14ac:dyDescent="0.2">
      <c r="A631" s="56">
        <v>616</v>
      </c>
      <c r="B631" s="309" t="str">
        <f t="shared" ca="1" si="121"/>
        <v>A616</v>
      </c>
      <c r="C631" s="309"/>
      <c r="D631" s="57" t="str">
        <f t="shared" ca="1" si="122"/>
        <v/>
      </c>
      <c r="E631" s="59" t="str">
        <f t="shared" ca="1" si="123"/>
        <v/>
      </c>
      <c r="F631" s="215">
        <f ca="1">IF(LEN(B631)&gt;0,'OBRAČUNANA OSNOVNA PLAČA'!I625,"")</f>
        <v>0</v>
      </c>
      <c r="G631" s="60"/>
      <c r="H631" s="60"/>
      <c r="I631" s="60"/>
      <c r="J631" s="60"/>
      <c r="K631" s="60"/>
      <c r="L631" s="229">
        <f t="shared" si="140"/>
        <v>0</v>
      </c>
      <c r="M631" s="230">
        <f t="shared" ca="1" si="148"/>
        <v>0</v>
      </c>
      <c r="N631" s="230">
        <f t="shared" ca="1" si="149"/>
        <v>0</v>
      </c>
      <c r="O631" s="231">
        <f t="shared" ca="1" si="150"/>
        <v>0</v>
      </c>
      <c r="P631" s="232">
        <f t="shared" ca="1" si="151"/>
        <v>0</v>
      </c>
      <c r="Q631" s="233">
        <f t="shared" ca="1" si="141"/>
        <v>0</v>
      </c>
      <c r="R631" s="233">
        <f ca="1">IF(LEN(B631)&gt;0,'8'!R631-'8'!Q631,"")</f>
        <v>0</v>
      </c>
      <c r="S631" s="234"/>
      <c r="T631" s="34"/>
      <c r="U631" s="34"/>
      <c r="V631" s="34"/>
      <c r="W631" s="34"/>
      <c r="X631" s="34"/>
      <c r="Y631" s="34"/>
      <c r="Z631" s="34"/>
      <c r="AB631" s="167">
        <f>ROW()</f>
        <v>631</v>
      </c>
      <c r="AC631" s="168">
        <f t="shared" ca="1" si="124"/>
        <v>0</v>
      </c>
      <c r="AD631" s="168">
        <f t="shared" ca="1" si="125"/>
        <v>0</v>
      </c>
      <c r="AE631" s="169" t="str">
        <f t="shared" ca="1" si="142"/>
        <v>-</v>
      </c>
      <c r="AF631" s="168" t="str">
        <f t="shared" ca="1" si="143"/>
        <v>-</v>
      </c>
      <c r="AG631" s="169" t="str">
        <f t="shared" ca="1" si="144"/>
        <v>-</v>
      </c>
      <c r="AH631" s="168" t="str">
        <f t="shared" ca="1" si="145"/>
        <v>-</v>
      </c>
      <c r="AI631" s="168">
        <f t="shared" ca="1" si="146"/>
        <v>0</v>
      </c>
      <c r="AJ631" s="170">
        <f t="shared" ca="1" si="147"/>
        <v>0</v>
      </c>
      <c r="AK631" s="168">
        <f t="shared" ca="1" si="126"/>
        <v>0</v>
      </c>
      <c r="AL631" s="168">
        <f t="shared" ca="1" si="127"/>
        <v>0</v>
      </c>
    </row>
    <row r="632" spans="1:38" ht="27" customHeight="1" x14ac:dyDescent="0.2">
      <c r="A632" s="56">
        <v>617</v>
      </c>
      <c r="B632" s="309" t="str">
        <f t="shared" ca="1" si="121"/>
        <v>A617</v>
      </c>
      <c r="C632" s="309"/>
      <c r="D632" s="57" t="str">
        <f t="shared" ca="1" si="122"/>
        <v/>
      </c>
      <c r="E632" s="59" t="str">
        <f t="shared" ca="1" si="123"/>
        <v/>
      </c>
      <c r="F632" s="215">
        <f ca="1">IF(LEN(B632)&gt;0,'OBRAČUNANA OSNOVNA PLAČA'!I626,"")</f>
        <v>0</v>
      </c>
      <c r="G632" s="60"/>
      <c r="H632" s="60"/>
      <c r="I632" s="60"/>
      <c r="J632" s="60"/>
      <c r="K632" s="60"/>
      <c r="L632" s="229">
        <f t="shared" si="140"/>
        <v>0</v>
      </c>
      <c r="M632" s="230">
        <f t="shared" ca="1" si="148"/>
        <v>0</v>
      </c>
      <c r="N632" s="230">
        <f t="shared" ca="1" si="149"/>
        <v>0</v>
      </c>
      <c r="O632" s="231">
        <f t="shared" ca="1" si="150"/>
        <v>0</v>
      </c>
      <c r="P632" s="232">
        <f t="shared" ca="1" si="151"/>
        <v>0</v>
      </c>
      <c r="Q632" s="233">
        <f t="shared" ca="1" si="141"/>
        <v>0</v>
      </c>
      <c r="R632" s="233">
        <f ca="1">IF(LEN(B632)&gt;0,'8'!R632-'8'!Q632,"")</f>
        <v>0</v>
      </c>
      <c r="S632" s="234"/>
      <c r="T632" s="34"/>
      <c r="U632" s="34"/>
      <c r="V632" s="34"/>
      <c r="W632" s="34"/>
      <c r="X632" s="34"/>
      <c r="Y632" s="34"/>
      <c r="Z632" s="34"/>
      <c r="AB632" s="167">
        <f>ROW()</f>
        <v>632</v>
      </c>
      <c r="AC632" s="168">
        <f t="shared" ca="1" si="124"/>
        <v>0</v>
      </c>
      <c r="AD632" s="168">
        <f t="shared" ca="1" si="125"/>
        <v>0</v>
      </c>
      <c r="AE632" s="169" t="str">
        <f t="shared" ca="1" si="142"/>
        <v>-</v>
      </c>
      <c r="AF632" s="168" t="str">
        <f t="shared" ca="1" si="143"/>
        <v>-</v>
      </c>
      <c r="AG632" s="169" t="str">
        <f t="shared" ca="1" si="144"/>
        <v>-</v>
      </c>
      <c r="AH632" s="168" t="str">
        <f t="shared" ca="1" si="145"/>
        <v>-</v>
      </c>
      <c r="AI632" s="168">
        <f t="shared" ca="1" si="146"/>
        <v>0</v>
      </c>
      <c r="AJ632" s="170">
        <f t="shared" ca="1" si="147"/>
        <v>0</v>
      </c>
      <c r="AK632" s="168">
        <f t="shared" ca="1" si="126"/>
        <v>0</v>
      </c>
      <c r="AL632" s="168">
        <f t="shared" ca="1" si="127"/>
        <v>0</v>
      </c>
    </row>
    <row r="633" spans="1:38" ht="27" customHeight="1" x14ac:dyDescent="0.2">
      <c r="A633" s="56">
        <v>618</v>
      </c>
      <c r="B633" s="309" t="str">
        <f t="shared" ca="1" si="121"/>
        <v>A618</v>
      </c>
      <c r="C633" s="309"/>
      <c r="D633" s="57" t="str">
        <f t="shared" ca="1" si="122"/>
        <v/>
      </c>
      <c r="E633" s="59" t="str">
        <f t="shared" ca="1" si="123"/>
        <v/>
      </c>
      <c r="F633" s="215">
        <f ca="1">IF(LEN(B633)&gt;0,'OBRAČUNANA OSNOVNA PLAČA'!I627,"")</f>
        <v>0</v>
      </c>
      <c r="G633" s="60"/>
      <c r="H633" s="60"/>
      <c r="I633" s="60"/>
      <c r="J633" s="60"/>
      <c r="K633" s="60"/>
      <c r="L633" s="229">
        <f t="shared" si="140"/>
        <v>0</v>
      </c>
      <c r="M633" s="230">
        <f t="shared" ca="1" si="148"/>
        <v>0</v>
      </c>
      <c r="N633" s="230">
        <f t="shared" ca="1" si="149"/>
        <v>0</v>
      </c>
      <c r="O633" s="231">
        <f t="shared" ca="1" si="150"/>
        <v>0</v>
      </c>
      <c r="P633" s="232">
        <f t="shared" ca="1" si="151"/>
        <v>0</v>
      </c>
      <c r="Q633" s="233">
        <f t="shared" ca="1" si="141"/>
        <v>0</v>
      </c>
      <c r="R633" s="233">
        <f ca="1">IF(LEN(B633)&gt;0,'8'!R633-'8'!Q633,"")</f>
        <v>0</v>
      </c>
      <c r="S633" s="234"/>
      <c r="T633" s="34"/>
      <c r="U633" s="34"/>
      <c r="V633" s="34"/>
      <c r="W633" s="34"/>
      <c r="X633" s="34"/>
      <c r="Y633" s="34"/>
      <c r="Z633" s="34"/>
      <c r="AB633" s="167">
        <f>ROW()</f>
        <v>633</v>
      </c>
      <c r="AC633" s="168">
        <f t="shared" ca="1" si="124"/>
        <v>0</v>
      </c>
      <c r="AD633" s="168">
        <f t="shared" ca="1" si="125"/>
        <v>0</v>
      </c>
      <c r="AE633" s="169" t="str">
        <f t="shared" ca="1" si="142"/>
        <v>-</v>
      </c>
      <c r="AF633" s="168" t="str">
        <f t="shared" ca="1" si="143"/>
        <v>-</v>
      </c>
      <c r="AG633" s="169" t="str">
        <f t="shared" ca="1" si="144"/>
        <v>-</v>
      </c>
      <c r="AH633" s="168" t="str">
        <f t="shared" ca="1" si="145"/>
        <v>-</v>
      </c>
      <c r="AI633" s="168">
        <f t="shared" ca="1" si="146"/>
        <v>0</v>
      </c>
      <c r="AJ633" s="170">
        <f t="shared" ca="1" si="147"/>
        <v>0</v>
      </c>
      <c r="AK633" s="168">
        <f t="shared" ca="1" si="126"/>
        <v>0</v>
      </c>
      <c r="AL633" s="168">
        <f t="shared" ca="1" si="127"/>
        <v>0</v>
      </c>
    </row>
    <row r="634" spans="1:38" ht="27" customHeight="1" x14ac:dyDescent="0.2">
      <c r="A634" s="56">
        <v>619</v>
      </c>
      <c r="B634" s="309" t="str">
        <f t="shared" ca="1" si="121"/>
        <v>A619</v>
      </c>
      <c r="C634" s="309"/>
      <c r="D634" s="57" t="str">
        <f t="shared" ca="1" si="122"/>
        <v/>
      </c>
      <c r="E634" s="59" t="str">
        <f t="shared" ca="1" si="123"/>
        <v/>
      </c>
      <c r="F634" s="215">
        <f ca="1">IF(LEN(B634)&gt;0,'OBRAČUNANA OSNOVNA PLAČA'!I628,"")</f>
        <v>0</v>
      </c>
      <c r="G634" s="60"/>
      <c r="H634" s="60"/>
      <c r="I634" s="60"/>
      <c r="J634" s="60"/>
      <c r="K634" s="60"/>
      <c r="L634" s="229">
        <f t="shared" si="140"/>
        <v>0</v>
      </c>
      <c r="M634" s="230">
        <f t="shared" ca="1" si="148"/>
        <v>0</v>
      </c>
      <c r="N634" s="230">
        <f t="shared" ca="1" si="149"/>
        <v>0</v>
      </c>
      <c r="O634" s="231">
        <f t="shared" ca="1" si="150"/>
        <v>0</v>
      </c>
      <c r="P634" s="232">
        <f t="shared" ca="1" si="151"/>
        <v>0</v>
      </c>
      <c r="Q634" s="233">
        <f t="shared" ca="1" si="141"/>
        <v>0</v>
      </c>
      <c r="R634" s="233">
        <f ca="1">IF(LEN(B634)&gt;0,'8'!R634-'8'!Q634,"")</f>
        <v>0</v>
      </c>
      <c r="S634" s="234"/>
      <c r="T634" s="34"/>
      <c r="U634" s="34"/>
      <c r="V634" s="34"/>
      <c r="W634" s="34"/>
      <c r="X634" s="34"/>
      <c r="Y634" s="34"/>
      <c r="Z634" s="34"/>
      <c r="AB634" s="167">
        <f>ROW()</f>
        <v>634</v>
      </c>
      <c r="AC634" s="168">
        <f t="shared" ca="1" si="124"/>
        <v>0</v>
      </c>
      <c r="AD634" s="168">
        <f t="shared" ca="1" si="125"/>
        <v>0</v>
      </c>
      <c r="AE634" s="169" t="str">
        <f t="shared" ca="1" si="142"/>
        <v>-</v>
      </c>
      <c r="AF634" s="168" t="str">
        <f t="shared" ca="1" si="143"/>
        <v>-</v>
      </c>
      <c r="AG634" s="169" t="str">
        <f t="shared" ca="1" si="144"/>
        <v>-</v>
      </c>
      <c r="AH634" s="168" t="str">
        <f t="shared" ca="1" si="145"/>
        <v>-</v>
      </c>
      <c r="AI634" s="168">
        <f t="shared" ca="1" si="146"/>
        <v>0</v>
      </c>
      <c r="AJ634" s="170">
        <f t="shared" ca="1" si="147"/>
        <v>0</v>
      </c>
      <c r="AK634" s="168">
        <f t="shared" ca="1" si="126"/>
        <v>0</v>
      </c>
      <c r="AL634" s="168">
        <f t="shared" ca="1" si="127"/>
        <v>0</v>
      </c>
    </row>
    <row r="635" spans="1:38" ht="27" customHeight="1" x14ac:dyDescent="0.2">
      <c r="A635" s="56">
        <v>620</v>
      </c>
      <c r="B635" s="309" t="str">
        <f t="shared" ca="1" si="121"/>
        <v>A620</v>
      </c>
      <c r="C635" s="309"/>
      <c r="D635" s="57" t="str">
        <f t="shared" ca="1" si="122"/>
        <v/>
      </c>
      <c r="E635" s="59" t="str">
        <f t="shared" ca="1" si="123"/>
        <v/>
      </c>
      <c r="F635" s="215">
        <f ca="1">IF(LEN(B635)&gt;0,'OBRAČUNANA OSNOVNA PLAČA'!I629,"")</f>
        <v>0</v>
      </c>
      <c r="G635" s="60"/>
      <c r="H635" s="60"/>
      <c r="I635" s="60"/>
      <c r="J635" s="60"/>
      <c r="K635" s="60"/>
      <c r="L635" s="229">
        <f t="shared" si="140"/>
        <v>0</v>
      </c>
      <c r="M635" s="230">
        <f t="shared" ca="1" si="148"/>
        <v>0</v>
      </c>
      <c r="N635" s="230">
        <f t="shared" ca="1" si="149"/>
        <v>0</v>
      </c>
      <c r="O635" s="231">
        <f t="shared" ca="1" si="150"/>
        <v>0</v>
      </c>
      <c r="P635" s="232">
        <f t="shared" ca="1" si="151"/>
        <v>0</v>
      </c>
      <c r="Q635" s="233">
        <f t="shared" ca="1" si="141"/>
        <v>0</v>
      </c>
      <c r="R635" s="233">
        <f ca="1">IF(LEN(B635)&gt;0,'8'!R635-'8'!Q635,"")</f>
        <v>0</v>
      </c>
      <c r="S635" s="234"/>
      <c r="T635" s="34"/>
      <c r="U635" s="34"/>
      <c r="V635" s="34"/>
      <c r="W635" s="34"/>
      <c r="X635" s="34"/>
      <c r="Y635" s="34"/>
      <c r="Z635" s="34"/>
      <c r="AB635" s="167">
        <f>ROW()</f>
        <v>635</v>
      </c>
      <c r="AC635" s="168">
        <f t="shared" ca="1" si="124"/>
        <v>0</v>
      </c>
      <c r="AD635" s="168">
        <f t="shared" ca="1" si="125"/>
        <v>0</v>
      </c>
      <c r="AE635" s="169" t="str">
        <f t="shared" ca="1" si="142"/>
        <v>-</v>
      </c>
      <c r="AF635" s="168" t="str">
        <f t="shared" ca="1" si="143"/>
        <v>-</v>
      </c>
      <c r="AG635" s="169" t="str">
        <f t="shared" ca="1" si="144"/>
        <v>-</v>
      </c>
      <c r="AH635" s="168" t="str">
        <f t="shared" ca="1" si="145"/>
        <v>-</v>
      </c>
      <c r="AI635" s="168">
        <f t="shared" ca="1" si="146"/>
        <v>0</v>
      </c>
      <c r="AJ635" s="170">
        <f t="shared" ca="1" si="147"/>
        <v>0</v>
      </c>
      <c r="AK635" s="168">
        <f t="shared" ca="1" si="126"/>
        <v>0</v>
      </c>
      <c r="AL635" s="168">
        <f t="shared" ca="1" si="127"/>
        <v>0</v>
      </c>
    </row>
    <row r="636" spans="1:38" ht="27" customHeight="1" x14ac:dyDescent="0.2">
      <c r="A636" s="56">
        <v>621</v>
      </c>
      <c r="B636" s="309" t="str">
        <f t="shared" ca="1" si="121"/>
        <v>A621</v>
      </c>
      <c r="C636" s="309"/>
      <c r="D636" s="57" t="str">
        <f t="shared" ca="1" si="122"/>
        <v/>
      </c>
      <c r="E636" s="59" t="str">
        <f t="shared" ca="1" si="123"/>
        <v/>
      </c>
      <c r="F636" s="215">
        <f ca="1">IF(LEN(B636)&gt;0,'OBRAČUNANA OSNOVNA PLAČA'!I630,"")</f>
        <v>0</v>
      </c>
      <c r="G636" s="60"/>
      <c r="H636" s="60"/>
      <c r="I636" s="60"/>
      <c r="J636" s="60"/>
      <c r="K636" s="60"/>
      <c r="L636" s="229">
        <f t="shared" si="140"/>
        <v>0</v>
      </c>
      <c r="M636" s="230">
        <f t="shared" ca="1" si="148"/>
        <v>0</v>
      </c>
      <c r="N636" s="230">
        <f t="shared" ca="1" si="149"/>
        <v>0</v>
      </c>
      <c r="O636" s="231">
        <f t="shared" ca="1" si="150"/>
        <v>0</v>
      </c>
      <c r="P636" s="232">
        <f t="shared" ca="1" si="151"/>
        <v>0</v>
      </c>
      <c r="Q636" s="233">
        <f t="shared" ca="1" si="141"/>
        <v>0</v>
      </c>
      <c r="R636" s="233">
        <f ca="1">IF(LEN(B636)&gt;0,'8'!R636-'8'!Q636,"")</f>
        <v>0</v>
      </c>
      <c r="S636" s="234"/>
      <c r="T636" s="34"/>
      <c r="U636" s="34"/>
      <c r="V636" s="34"/>
      <c r="W636" s="34"/>
      <c r="X636" s="34"/>
      <c r="Y636" s="34"/>
      <c r="Z636" s="34"/>
      <c r="AB636" s="167">
        <f>ROW()</f>
        <v>636</v>
      </c>
      <c r="AC636" s="168">
        <f t="shared" ca="1" si="124"/>
        <v>0</v>
      </c>
      <c r="AD636" s="168">
        <f t="shared" ca="1" si="125"/>
        <v>0</v>
      </c>
      <c r="AE636" s="169" t="str">
        <f t="shared" ca="1" si="142"/>
        <v>-</v>
      </c>
      <c r="AF636" s="168" t="str">
        <f t="shared" ca="1" si="143"/>
        <v>-</v>
      </c>
      <c r="AG636" s="169" t="str">
        <f t="shared" ca="1" si="144"/>
        <v>-</v>
      </c>
      <c r="AH636" s="168" t="str">
        <f t="shared" ca="1" si="145"/>
        <v>-</v>
      </c>
      <c r="AI636" s="168">
        <f t="shared" ca="1" si="146"/>
        <v>0</v>
      </c>
      <c r="AJ636" s="170">
        <f t="shared" ca="1" si="147"/>
        <v>0</v>
      </c>
      <c r="AK636" s="168">
        <f t="shared" ca="1" si="126"/>
        <v>0</v>
      </c>
      <c r="AL636" s="168">
        <f t="shared" ca="1" si="127"/>
        <v>0</v>
      </c>
    </row>
    <row r="637" spans="1:38" ht="27" customHeight="1" x14ac:dyDescent="0.2">
      <c r="A637" s="56">
        <v>622</v>
      </c>
      <c r="B637" s="309" t="str">
        <f t="shared" ca="1" si="121"/>
        <v>A622</v>
      </c>
      <c r="C637" s="309"/>
      <c r="D637" s="57" t="str">
        <f t="shared" ca="1" si="122"/>
        <v/>
      </c>
      <c r="E637" s="59" t="str">
        <f t="shared" ca="1" si="123"/>
        <v/>
      </c>
      <c r="F637" s="215">
        <f ca="1">IF(LEN(B637)&gt;0,'OBRAČUNANA OSNOVNA PLAČA'!I631,"")</f>
        <v>0</v>
      </c>
      <c r="G637" s="60"/>
      <c r="H637" s="60"/>
      <c r="I637" s="60"/>
      <c r="J637" s="60"/>
      <c r="K637" s="60"/>
      <c r="L637" s="229">
        <f t="shared" si="140"/>
        <v>0</v>
      </c>
      <c r="M637" s="230">
        <f t="shared" ca="1" si="148"/>
        <v>0</v>
      </c>
      <c r="N637" s="230">
        <f t="shared" ca="1" si="149"/>
        <v>0</v>
      </c>
      <c r="O637" s="231">
        <f t="shared" ca="1" si="150"/>
        <v>0</v>
      </c>
      <c r="P637" s="232">
        <f t="shared" ca="1" si="151"/>
        <v>0</v>
      </c>
      <c r="Q637" s="233">
        <f t="shared" ca="1" si="141"/>
        <v>0</v>
      </c>
      <c r="R637" s="233">
        <f ca="1">IF(LEN(B637)&gt;0,'8'!R637-'8'!Q637,"")</f>
        <v>0</v>
      </c>
      <c r="S637" s="234"/>
      <c r="T637" s="34"/>
      <c r="U637" s="34"/>
      <c r="V637" s="34"/>
      <c r="W637" s="34"/>
      <c r="X637" s="34"/>
      <c r="Y637" s="34"/>
      <c r="Z637" s="34"/>
      <c r="AB637" s="167">
        <f>ROW()</f>
        <v>637</v>
      </c>
      <c r="AC637" s="168">
        <f t="shared" ca="1" si="124"/>
        <v>0</v>
      </c>
      <c r="AD637" s="168">
        <f t="shared" ca="1" si="125"/>
        <v>0</v>
      </c>
      <c r="AE637" s="169" t="str">
        <f t="shared" ca="1" si="142"/>
        <v>-</v>
      </c>
      <c r="AF637" s="168" t="str">
        <f t="shared" ca="1" si="143"/>
        <v>-</v>
      </c>
      <c r="AG637" s="169" t="str">
        <f t="shared" ca="1" si="144"/>
        <v>-</v>
      </c>
      <c r="AH637" s="168" t="str">
        <f t="shared" ca="1" si="145"/>
        <v>-</v>
      </c>
      <c r="AI637" s="168">
        <f t="shared" ca="1" si="146"/>
        <v>0</v>
      </c>
      <c r="AJ637" s="170">
        <f t="shared" ca="1" si="147"/>
        <v>0</v>
      </c>
      <c r="AK637" s="168">
        <f t="shared" ca="1" si="126"/>
        <v>0</v>
      </c>
      <c r="AL637" s="168">
        <f t="shared" ca="1" si="127"/>
        <v>0</v>
      </c>
    </row>
    <row r="638" spans="1:38" ht="27" customHeight="1" x14ac:dyDescent="0.2">
      <c r="A638" s="56">
        <v>623</v>
      </c>
      <c r="B638" s="309" t="str">
        <f t="shared" ca="1" si="121"/>
        <v>A623</v>
      </c>
      <c r="C638" s="309"/>
      <c r="D638" s="57" t="str">
        <f t="shared" ca="1" si="122"/>
        <v/>
      </c>
      <c r="E638" s="59" t="str">
        <f t="shared" ca="1" si="123"/>
        <v/>
      </c>
      <c r="F638" s="215">
        <f ca="1">IF(LEN(B638)&gt;0,'OBRAČUNANA OSNOVNA PLAČA'!I632,"")</f>
        <v>0</v>
      </c>
      <c r="G638" s="60"/>
      <c r="H638" s="60"/>
      <c r="I638" s="60"/>
      <c r="J638" s="60"/>
      <c r="K638" s="60"/>
      <c r="L638" s="229">
        <f t="shared" si="140"/>
        <v>0</v>
      </c>
      <c r="M638" s="230">
        <f t="shared" ca="1" si="148"/>
        <v>0</v>
      </c>
      <c r="N638" s="230">
        <f t="shared" ca="1" si="149"/>
        <v>0</v>
      </c>
      <c r="O638" s="231">
        <f t="shared" ca="1" si="150"/>
        <v>0</v>
      </c>
      <c r="P638" s="232">
        <f t="shared" ca="1" si="151"/>
        <v>0</v>
      </c>
      <c r="Q638" s="233">
        <f t="shared" ca="1" si="141"/>
        <v>0</v>
      </c>
      <c r="R638" s="233">
        <f ca="1">IF(LEN(B638)&gt;0,'8'!R638-'8'!Q638,"")</f>
        <v>0</v>
      </c>
      <c r="S638" s="234"/>
      <c r="T638" s="34"/>
      <c r="U638" s="34"/>
      <c r="V638" s="34"/>
      <c r="W638" s="34"/>
      <c r="X638" s="34"/>
      <c r="Y638" s="34"/>
      <c r="Z638" s="34"/>
      <c r="AB638" s="167">
        <f>ROW()</f>
        <v>638</v>
      </c>
      <c r="AC638" s="168">
        <f t="shared" ca="1" si="124"/>
        <v>0</v>
      </c>
      <c r="AD638" s="168">
        <f t="shared" ca="1" si="125"/>
        <v>0</v>
      </c>
      <c r="AE638" s="169" t="str">
        <f t="shared" ca="1" si="142"/>
        <v>-</v>
      </c>
      <c r="AF638" s="168" t="str">
        <f t="shared" ca="1" si="143"/>
        <v>-</v>
      </c>
      <c r="AG638" s="169" t="str">
        <f t="shared" ca="1" si="144"/>
        <v>-</v>
      </c>
      <c r="AH638" s="168" t="str">
        <f t="shared" ca="1" si="145"/>
        <v>-</v>
      </c>
      <c r="AI638" s="168">
        <f t="shared" ca="1" si="146"/>
        <v>0</v>
      </c>
      <c r="AJ638" s="170">
        <f t="shared" ca="1" si="147"/>
        <v>0</v>
      </c>
      <c r="AK638" s="168">
        <f t="shared" ca="1" si="126"/>
        <v>0</v>
      </c>
      <c r="AL638" s="168">
        <f t="shared" ca="1" si="127"/>
        <v>0</v>
      </c>
    </row>
    <row r="639" spans="1:38" ht="27" customHeight="1" x14ac:dyDescent="0.2">
      <c r="A639" s="56">
        <v>624</v>
      </c>
      <c r="B639" s="309" t="str">
        <f t="shared" ca="1" si="121"/>
        <v>A624</v>
      </c>
      <c r="C639" s="309"/>
      <c r="D639" s="57" t="str">
        <f t="shared" ca="1" si="122"/>
        <v/>
      </c>
      <c r="E639" s="59" t="str">
        <f t="shared" ca="1" si="123"/>
        <v/>
      </c>
      <c r="F639" s="215">
        <f ca="1">IF(LEN(B639)&gt;0,'OBRAČUNANA OSNOVNA PLAČA'!I633,"")</f>
        <v>0</v>
      </c>
      <c r="G639" s="60"/>
      <c r="H639" s="60"/>
      <c r="I639" s="60"/>
      <c r="J639" s="60"/>
      <c r="K639" s="60"/>
      <c r="L639" s="229">
        <f t="shared" si="140"/>
        <v>0</v>
      </c>
      <c r="M639" s="230">
        <f t="shared" ca="1" si="148"/>
        <v>0</v>
      </c>
      <c r="N639" s="230">
        <f t="shared" ca="1" si="149"/>
        <v>0</v>
      </c>
      <c r="O639" s="231">
        <f t="shared" ca="1" si="150"/>
        <v>0</v>
      </c>
      <c r="P639" s="232">
        <f t="shared" ca="1" si="151"/>
        <v>0</v>
      </c>
      <c r="Q639" s="233">
        <f t="shared" ca="1" si="141"/>
        <v>0</v>
      </c>
      <c r="R639" s="233">
        <f ca="1">IF(LEN(B639)&gt;0,'8'!R639-'8'!Q639,"")</f>
        <v>0</v>
      </c>
      <c r="S639" s="234"/>
      <c r="T639" s="34"/>
      <c r="U639" s="34"/>
      <c r="V639" s="34"/>
      <c r="W639" s="34"/>
      <c r="X639" s="34"/>
      <c r="Y639" s="34"/>
      <c r="Z639" s="34"/>
      <c r="AB639" s="167">
        <f>ROW()</f>
        <v>639</v>
      </c>
      <c r="AC639" s="168">
        <f t="shared" ca="1" si="124"/>
        <v>0</v>
      </c>
      <c r="AD639" s="168">
        <f t="shared" ca="1" si="125"/>
        <v>0</v>
      </c>
      <c r="AE639" s="169" t="str">
        <f t="shared" ca="1" si="142"/>
        <v>-</v>
      </c>
      <c r="AF639" s="168" t="str">
        <f t="shared" ca="1" si="143"/>
        <v>-</v>
      </c>
      <c r="AG639" s="169" t="str">
        <f t="shared" ca="1" si="144"/>
        <v>-</v>
      </c>
      <c r="AH639" s="168" t="str">
        <f t="shared" ca="1" si="145"/>
        <v>-</v>
      </c>
      <c r="AI639" s="168">
        <f t="shared" ca="1" si="146"/>
        <v>0</v>
      </c>
      <c r="AJ639" s="170">
        <f t="shared" ca="1" si="147"/>
        <v>0</v>
      </c>
      <c r="AK639" s="168">
        <f t="shared" ca="1" si="126"/>
        <v>0</v>
      </c>
      <c r="AL639" s="168">
        <f t="shared" ca="1" si="127"/>
        <v>0</v>
      </c>
    </row>
    <row r="640" spans="1:38" ht="27" customHeight="1" x14ac:dyDescent="0.2">
      <c r="A640" s="56">
        <v>625</v>
      </c>
      <c r="B640" s="309" t="str">
        <f t="shared" ca="1" si="121"/>
        <v>A625</v>
      </c>
      <c r="C640" s="309"/>
      <c r="D640" s="57" t="str">
        <f t="shared" ca="1" si="122"/>
        <v/>
      </c>
      <c r="E640" s="59" t="str">
        <f t="shared" ca="1" si="123"/>
        <v/>
      </c>
      <c r="F640" s="215">
        <f ca="1">IF(LEN(B640)&gt;0,'OBRAČUNANA OSNOVNA PLAČA'!I634,"")</f>
        <v>0</v>
      </c>
      <c r="G640" s="60"/>
      <c r="H640" s="60"/>
      <c r="I640" s="60"/>
      <c r="J640" s="60"/>
      <c r="K640" s="60"/>
      <c r="L640" s="229">
        <f t="shared" si="140"/>
        <v>0</v>
      </c>
      <c r="M640" s="230">
        <f t="shared" ca="1" si="148"/>
        <v>0</v>
      </c>
      <c r="N640" s="230">
        <f t="shared" ca="1" si="149"/>
        <v>0</v>
      </c>
      <c r="O640" s="231">
        <f t="shared" ca="1" si="150"/>
        <v>0</v>
      </c>
      <c r="P640" s="232">
        <f t="shared" ca="1" si="151"/>
        <v>0</v>
      </c>
      <c r="Q640" s="233">
        <f t="shared" ca="1" si="141"/>
        <v>0</v>
      </c>
      <c r="R640" s="233">
        <f ca="1">IF(LEN(B640)&gt;0,'8'!R640-'8'!Q640,"")</f>
        <v>0</v>
      </c>
      <c r="S640" s="234"/>
      <c r="T640" s="34"/>
      <c r="U640" s="34"/>
      <c r="V640" s="34"/>
      <c r="W640" s="34"/>
      <c r="X640" s="34"/>
      <c r="Y640" s="34"/>
      <c r="Z640" s="34"/>
      <c r="AB640" s="167">
        <f>ROW()</f>
        <v>640</v>
      </c>
      <c r="AC640" s="168">
        <f t="shared" ca="1" si="124"/>
        <v>0</v>
      </c>
      <c r="AD640" s="168">
        <f t="shared" ca="1" si="125"/>
        <v>0</v>
      </c>
      <c r="AE640" s="169" t="str">
        <f t="shared" ca="1" si="142"/>
        <v>-</v>
      </c>
      <c r="AF640" s="168" t="str">
        <f t="shared" ca="1" si="143"/>
        <v>-</v>
      </c>
      <c r="AG640" s="169" t="str">
        <f t="shared" ca="1" si="144"/>
        <v>-</v>
      </c>
      <c r="AH640" s="168" t="str">
        <f t="shared" ca="1" si="145"/>
        <v>-</v>
      </c>
      <c r="AI640" s="168">
        <f t="shared" ca="1" si="146"/>
        <v>0</v>
      </c>
      <c r="AJ640" s="170">
        <f t="shared" ca="1" si="147"/>
        <v>0</v>
      </c>
      <c r="AK640" s="168">
        <f t="shared" ca="1" si="126"/>
        <v>0</v>
      </c>
      <c r="AL640" s="168">
        <f t="shared" ca="1" si="127"/>
        <v>0</v>
      </c>
    </row>
    <row r="641" spans="1:38" ht="27" customHeight="1" x14ac:dyDescent="0.2">
      <c r="A641" s="56">
        <v>626</v>
      </c>
      <c r="B641" s="309" t="str">
        <f t="shared" ca="1" si="121"/>
        <v>A626</v>
      </c>
      <c r="C641" s="309"/>
      <c r="D641" s="57" t="str">
        <f t="shared" ca="1" si="122"/>
        <v/>
      </c>
      <c r="E641" s="59" t="str">
        <f t="shared" ca="1" si="123"/>
        <v/>
      </c>
      <c r="F641" s="215">
        <f ca="1">IF(LEN(B641)&gt;0,'OBRAČUNANA OSNOVNA PLAČA'!I635,"")</f>
        <v>0</v>
      </c>
      <c r="G641" s="60"/>
      <c r="H641" s="60"/>
      <c r="I641" s="60"/>
      <c r="J641" s="60"/>
      <c r="K641" s="60"/>
      <c r="L641" s="229">
        <f t="shared" si="140"/>
        <v>0</v>
      </c>
      <c r="M641" s="230">
        <f t="shared" ca="1" si="148"/>
        <v>0</v>
      </c>
      <c r="N641" s="230">
        <f t="shared" ca="1" si="149"/>
        <v>0</v>
      </c>
      <c r="O641" s="231">
        <f t="shared" ca="1" si="150"/>
        <v>0</v>
      </c>
      <c r="P641" s="232">
        <f t="shared" ca="1" si="151"/>
        <v>0</v>
      </c>
      <c r="Q641" s="233">
        <f t="shared" ca="1" si="141"/>
        <v>0</v>
      </c>
      <c r="R641" s="233">
        <f ca="1">IF(LEN(B641)&gt;0,'8'!R641-'8'!Q641,"")</f>
        <v>0</v>
      </c>
      <c r="S641" s="234"/>
      <c r="T641" s="34"/>
      <c r="U641" s="34"/>
      <c r="V641" s="34"/>
      <c r="W641" s="34"/>
      <c r="X641" s="34"/>
      <c r="Y641" s="34"/>
      <c r="Z641" s="34"/>
      <c r="AB641" s="167">
        <f>ROW()</f>
        <v>641</v>
      </c>
      <c r="AC641" s="168">
        <f t="shared" ca="1" si="124"/>
        <v>0</v>
      </c>
      <c r="AD641" s="168">
        <f t="shared" ca="1" si="125"/>
        <v>0</v>
      </c>
      <c r="AE641" s="169" t="str">
        <f t="shared" ca="1" si="142"/>
        <v>-</v>
      </c>
      <c r="AF641" s="168" t="str">
        <f t="shared" ca="1" si="143"/>
        <v>-</v>
      </c>
      <c r="AG641" s="169" t="str">
        <f t="shared" ca="1" si="144"/>
        <v>-</v>
      </c>
      <c r="AH641" s="168" t="str">
        <f t="shared" ca="1" si="145"/>
        <v>-</v>
      </c>
      <c r="AI641" s="168">
        <f t="shared" ca="1" si="146"/>
        <v>0</v>
      </c>
      <c r="AJ641" s="170">
        <f t="shared" ca="1" si="147"/>
        <v>0</v>
      </c>
      <c r="AK641" s="168">
        <f t="shared" ca="1" si="126"/>
        <v>0</v>
      </c>
      <c r="AL641" s="168">
        <f t="shared" ca="1" si="127"/>
        <v>0</v>
      </c>
    </row>
    <row r="642" spans="1:38" ht="27" customHeight="1" x14ac:dyDescent="0.2">
      <c r="A642" s="56">
        <v>627</v>
      </c>
      <c r="B642" s="309" t="str">
        <f t="shared" ca="1" si="121"/>
        <v>A627</v>
      </c>
      <c r="C642" s="309"/>
      <c r="D642" s="57" t="str">
        <f t="shared" ca="1" si="122"/>
        <v/>
      </c>
      <c r="E642" s="59" t="str">
        <f t="shared" ca="1" si="123"/>
        <v/>
      </c>
      <c r="F642" s="215">
        <f ca="1">IF(LEN(B642)&gt;0,'OBRAČUNANA OSNOVNA PLAČA'!I636,"")</f>
        <v>0</v>
      </c>
      <c r="G642" s="60"/>
      <c r="H642" s="60"/>
      <c r="I642" s="60"/>
      <c r="J642" s="60"/>
      <c r="K642" s="60"/>
      <c r="L642" s="229">
        <f t="shared" si="140"/>
        <v>0</v>
      </c>
      <c r="M642" s="230">
        <f t="shared" ca="1" si="148"/>
        <v>0</v>
      </c>
      <c r="N642" s="230">
        <f t="shared" ca="1" si="149"/>
        <v>0</v>
      </c>
      <c r="O642" s="231">
        <f t="shared" ca="1" si="150"/>
        <v>0</v>
      </c>
      <c r="P642" s="232">
        <f t="shared" ca="1" si="151"/>
        <v>0</v>
      </c>
      <c r="Q642" s="233">
        <f t="shared" ca="1" si="141"/>
        <v>0</v>
      </c>
      <c r="R642" s="233">
        <f ca="1">IF(LEN(B642)&gt;0,'8'!R642-'8'!Q642,"")</f>
        <v>0</v>
      </c>
      <c r="S642" s="234"/>
      <c r="T642" s="34"/>
      <c r="U642" s="34"/>
      <c r="V642" s="34"/>
      <c r="W642" s="34"/>
      <c r="X642" s="34"/>
      <c r="Y642" s="34"/>
      <c r="Z642" s="34"/>
      <c r="AB642" s="167">
        <f>ROW()</f>
        <v>642</v>
      </c>
      <c r="AC642" s="168">
        <f t="shared" ca="1" si="124"/>
        <v>0</v>
      </c>
      <c r="AD642" s="168">
        <f t="shared" ca="1" si="125"/>
        <v>0</v>
      </c>
      <c r="AE642" s="169" t="str">
        <f t="shared" ca="1" si="142"/>
        <v>-</v>
      </c>
      <c r="AF642" s="168" t="str">
        <f t="shared" ca="1" si="143"/>
        <v>-</v>
      </c>
      <c r="AG642" s="169" t="str">
        <f t="shared" ca="1" si="144"/>
        <v>-</v>
      </c>
      <c r="AH642" s="168" t="str">
        <f t="shared" ca="1" si="145"/>
        <v>-</v>
      </c>
      <c r="AI642" s="168">
        <f t="shared" ca="1" si="146"/>
        <v>0</v>
      </c>
      <c r="AJ642" s="170">
        <f t="shared" ca="1" si="147"/>
        <v>0</v>
      </c>
      <c r="AK642" s="168">
        <f t="shared" ca="1" si="126"/>
        <v>0</v>
      </c>
      <c r="AL642" s="168">
        <f t="shared" ca="1" si="127"/>
        <v>0</v>
      </c>
    </row>
    <row r="643" spans="1:38" ht="27" customHeight="1" x14ac:dyDescent="0.2">
      <c r="A643" s="56">
        <v>628</v>
      </c>
      <c r="B643" s="309" t="str">
        <f t="shared" ca="1" si="121"/>
        <v>A628</v>
      </c>
      <c r="C643" s="309"/>
      <c r="D643" s="57" t="str">
        <f t="shared" ca="1" si="122"/>
        <v/>
      </c>
      <c r="E643" s="59" t="str">
        <f t="shared" ca="1" si="123"/>
        <v/>
      </c>
      <c r="F643" s="215">
        <f ca="1">IF(LEN(B643)&gt;0,'OBRAČUNANA OSNOVNA PLAČA'!I637,"")</f>
        <v>0</v>
      </c>
      <c r="G643" s="60"/>
      <c r="H643" s="60"/>
      <c r="I643" s="60"/>
      <c r="J643" s="60"/>
      <c r="K643" s="60"/>
      <c r="L643" s="229">
        <f t="shared" si="140"/>
        <v>0</v>
      </c>
      <c r="M643" s="230">
        <f t="shared" ca="1" si="148"/>
        <v>0</v>
      </c>
      <c r="N643" s="230">
        <f t="shared" ca="1" si="149"/>
        <v>0</v>
      </c>
      <c r="O643" s="231">
        <f t="shared" ca="1" si="150"/>
        <v>0</v>
      </c>
      <c r="P643" s="232">
        <f t="shared" ca="1" si="151"/>
        <v>0</v>
      </c>
      <c r="Q643" s="233">
        <f t="shared" ca="1" si="141"/>
        <v>0</v>
      </c>
      <c r="R643" s="233">
        <f ca="1">IF(LEN(B643)&gt;0,'8'!R643-'8'!Q643,"")</f>
        <v>0</v>
      </c>
      <c r="S643" s="234"/>
      <c r="T643" s="34"/>
      <c r="U643" s="34"/>
      <c r="V643" s="34"/>
      <c r="W643" s="34"/>
      <c r="X643" s="34"/>
      <c r="Y643" s="34"/>
      <c r="Z643" s="34"/>
      <c r="AB643" s="167">
        <f>ROW()</f>
        <v>643</v>
      </c>
      <c r="AC643" s="168">
        <f t="shared" ca="1" si="124"/>
        <v>0</v>
      </c>
      <c r="AD643" s="168">
        <f t="shared" ca="1" si="125"/>
        <v>0</v>
      </c>
      <c r="AE643" s="169" t="str">
        <f t="shared" ca="1" si="142"/>
        <v>-</v>
      </c>
      <c r="AF643" s="168" t="str">
        <f t="shared" ca="1" si="143"/>
        <v>-</v>
      </c>
      <c r="AG643" s="169" t="str">
        <f t="shared" ca="1" si="144"/>
        <v>-</v>
      </c>
      <c r="AH643" s="168" t="str">
        <f t="shared" ca="1" si="145"/>
        <v>-</v>
      </c>
      <c r="AI643" s="168">
        <f t="shared" ca="1" si="146"/>
        <v>0</v>
      </c>
      <c r="AJ643" s="170">
        <f t="shared" ca="1" si="147"/>
        <v>0</v>
      </c>
      <c r="AK643" s="168">
        <f t="shared" ca="1" si="126"/>
        <v>0</v>
      </c>
      <c r="AL643" s="168">
        <f t="shared" ca="1" si="127"/>
        <v>0</v>
      </c>
    </row>
    <row r="644" spans="1:38" ht="27" customHeight="1" x14ac:dyDescent="0.2">
      <c r="A644" s="56">
        <v>629</v>
      </c>
      <c r="B644" s="309" t="str">
        <f t="shared" ca="1" si="121"/>
        <v>A629</v>
      </c>
      <c r="C644" s="309"/>
      <c r="D644" s="57" t="str">
        <f t="shared" ca="1" si="122"/>
        <v/>
      </c>
      <c r="E644" s="59" t="str">
        <f t="shared" ca="1" si="123"/>
        <v/>
      </c>
      <c r="F644" s="215">
        <f ca="1">IF(LEN(B644)&gt;0,'OBRAČUNANA OSNOVNA PLAČA'!I638,"")</f>
        <v>0</v>
      </c>
      <c r="G644" s="60"/>
      <c r="H644" s="60"/>
      <c r="I644" s="60"/>
      <c r="J644" s="60"/>
      <c r="K644" s="60"/>
      <c r="L644" s="229">
        <f t="shared" si="140"/>
        <v>0</v>
      </c>
      <c r="M644" s="230">
        <f t="shared" ca="1" si="148"/>
        <v>0</v>
      </c>
      <c r="N644" s="230">
        <f t="shared" ca="1" si="149"/>
        <v>0</v>
      </c>
      <c r="O644" s="231">
        <f t="shared" ca="1" si="150"/>
        <v>0</v>
      </c>
      <c r="P644" s="232">
        <f t="shared" ca="1" si="151"/>
        <v>0</v>
      </c>
      <c r="Q644" s="233">
        <f t="shared" ca="1" si="141"/>
        <v>0</v>
      </c>
      <c r="R644" s="233">
        <f ca="1">IF(LEN(B644)&gt;0,'8'!R644-'8'!Q644,"")</f>
        <v>0</v>
      </c>
      <c r="S644" s="234"/>
      <c r="T644" s="34"/>
      <c r="U644" s="34"/>
      <c r="V644" s="34"/>
      <c r="W644" s="34"/>
      <c r="X644" s="34"/>
      <c r="Y644" s="34"/>
      <c r="Z644" s="34"/>
      <c r="AB644" s="167">
        <f>ROW()</f>
        <v>644</v>
      </c>
      <c r="AC644" s="168">
        <f t="shared" ca="1" si="124"/>
        <v>0</v>
      </c>
      <c r="AD644" s="168">
        <f t="shared" ca="1" si="125"/>
        <v>0</v>
      </c>
      <c r="AE644" s="169" t="str">
        <f t="shared" ca="1" si="142"/>
        <v>-</v>
      </c>
      <c r="AF644" s="168" t="str">
        <f t="shared" ca="1" si="143"/>
        <v>-</v>
      </c>
      <c r="AG644" s="169" t="str">
        <f t="shared" ca="1" si="144"/>
        <v>-</v>
      </c>
      <c r="AH644" s="168" t="str">
        <f t="shared" ca="1" si="145"/>
        <v>-</v>
      </c>
      <c r="AI644" s="168">
        <f t="shared" ca="1" si="146"/>
        <v>0</v>
      </c>
      <c r="AJ644" s="170">
        <f t="shared" ca="1" si="147"/>
        <v>0</v>
      </c>
      <c r="AK644" s="168">
        <f t="shared" ca="1" si="126"/>
        <v>0</v>
      </c>
      <c r="AL644" s="168">
        <f t="shared" ca="1" si="127"/>
        <v>0</v>
      </c>
    </row>
    <row r="645" spans="1:38" ht="27" customHeight="1" x14ac:dyDescent="0.2">
      <c r="A645" s="56">
        <v>630</v>
      </c>
      <c r="B645" s="309" t="str">
        <f t="shared" ca="1" si="121"/>
        <v>A630</v>
      </c>
      <c r="C645" s="309"/>
      <c r="D645" s="57" t="str">
        <f t="shared" ca="1" si="122"/>
        <v/>
      </c>
      <c r="E645" s="59" t="str">
        <f t="shared" ca="1" si="123"/>
        <v/>
      </c>
      <c r="F645" s="215">
        <f ca="1">IF(LEN(B645)&gt;0,'OBRAČUNANA OSNOVNA PLAČA'!I639,"")</f>
        <v>0</v>
      </c>
      <c r="G645" s="60"/>
      <c r="H645" s="60"/>
      <c r="I645" s="60"/>
      <c r="J645" s="60"/>
      <c r="K645" s="60"/>
      <c r="L645" s="229">
        <f t="shared" si="140"/>
        <v>0</v>
      </c>
      <c r="M645" s="230">
        <f t="shared" ca="1" si="148"/>
        <v>0</v>
      </c>
      <c r="N645" s="230">
        <f t="shared" ca="1" si="149"/>
        <v>0</v>
      </c>
      <c r="O645" s="231">
        <f t="shared" ca="1" si="150"/>
        <v>0</v>
      </c>
      <c r="P645" s="232">
        <f t="shared" ca="1" si="151"/>
        <v>0</v>
      </c>
      <c r="Q645" s="233">
        <f t="shared" ca="1" si="141"/>
        <v>0</v>
      </c>
      <c r="R645" s="233">
        <f ca="1">IF(LEN(B645)&gt;0,'8'!R645-'8'!Q645,"")</f>
        <v>0</v>
      </c>
      <c r="S645" s="234"/>
      <c r="T645" s="34"/>
      <c r="U645" s="34"/>
      <c r="V645" s="34"/>
      <c r="W645" s="34"/>
      <c r="X645" s="34"/>
      <c r="Y645" s="34"/>
      <c r="Z645" s="34"/>
      <c r="AB645" s="167">
        <f>ROW()</f>
        <v>645</v>
      </c>
      <c r="AC645" s="168">
        <f t="shared" ca="1" si="124"/>
        <v>0</v>
      </c>
      <c r="AD645" s="168">
        <f t="shared" ca="1" si="125"/>
        <v>0</v>
      </c>
      <c r="AE645" s="169" t="str">
        <f t="shared" ca="1" si="142"/>
        <v>-</v>
      </c>
      <c r="AF645" s="168" t="str">
        <f t="shared" ca="1" si="143"/>
        <v>-</v>
      </c>
      <c r="AG645" s="169" t="str">
        <f t="shared" ca="1" si="144"/>
        <v>-</v>
      </c>
      <c r="AH645" s="168" t="str">
        <f t="shared" ca="1" si="145"/>
        <v>-</v>
      </c>
      <c r="AI645" s="168">
        <f t="shared" ca="1" si="146"/>
        <v>0</v>
      </c>
      <c r="AJ645" s="170">
        <f t="shared" ca="1" si="147"/>
        <v>0</v>
      </c>
      <c r="AK645" s="168">
        <f t="shared" ca="1" si="126"/>
        <v>0</v>
      </c>
      <c r="AL645" s="168">
        <f t="shared" ca="1" si="127"/>
        <v>0</v>
      </c>
    </row>
    <row r="646" spans="1:38" ht="27" customHeight="1" x14ac:dyDescent="0.2">
      <c r="A646" s="56">
        <v>631</v>
      </c>
      <c r="B646" s="309" t="str">
        <f t="shared" ca="1" si="121"/>
        <v>A631</v>
      </c>
      <c r="C646" s="309"/>
      <c r="D646" s="57" t="str">
        <f t="shared" ca="1" si="122"/>
        <v/>
      </c>
      <c r="E646" s="59" t="str">
        <f t="shared" ca="1" si="123"/>
        <v/>
      </c>
      <c r="F646" s="215">
        <f ca="1">IF(LEN(B646)&gt;0,'OBRAČUNANA OSNOVNA PLAČA'!I640,"")</f>
        <v>0</v>
      </c>
      <c r="G646" s="60"/>
      <c r="H646" s="60"/>
      <c r="I646" s="60"/>
      <c r="J646" s="60"/>
      <c r="K646" s="60"/>
      <c r="L646" s="229">
        <f t="shared" si="140"/>
        <v>0</v>
      </c>
      <c r="M646" s="230">
        <f t="shared" ca="1" si="148"/>
        <v>0</v>
      </c>
      <c r="N646" s="230">
        <f t="shared" ca="1" si="149"/>
        <v>0</v>
      </c>
      <c r="O646" s="231">
        <f t="shared" ca="1" si="150"/>
        <v>0</v>
      </c>
      <c r="P646" s="232">
        <f t="shared" ca="1" si="151"/>
        <v>0</v>
      </c>
      <c r="Q646" s="233">
        <f t="shared" ca="1" si="141"/>
        <v>0</v>
      </c>
      <c r="R646" s="233">
        <f ca="1">IF(LEN(B646)&gt;0,'8'!R646-'8'!Q646,"")</f>
        <v>0</v>
      </c>
      <c r="S646" s="234"/>
      <c r="T646" s="34"/>
      <c r="U646" s="34"/>
      <c r="V646" s="34"/>
      <c r="W646" s="34"/>
      <c r="X646" s="34"/>
      <c r="Y646" s="34"/>
      <c r="Z646" s="34"/>
      <c r="AB646" s="167">
        <f>ROW()</f>
        <v>646</v>
      </c>
      <c r="AC646" s="168">
        <f t="shared" ca="1" si="124"/>
        <v>0</v>
      </c>
      <c r="AD646" s="168">
        <f t="shared" ca="1" si="125"/>
        <v>0</v>
      </c>
      <c r="AE646" s="169" t="str">
        <f t="shared" ca="1" si="142"/>
        <v>-</v>
      </c>
      <c r="AF646" s="168" t="str">
        <f t="shared" ca="1" si="143"/>
        <v>-</v>
      </c>
      <c r="AG646" s="169" t="str">
        <f t="shared" ca="1" si="144"/>
        <v>-</v>
      </c>
      <c r="AH646" s="168" t="str">
        <f t="shared" ca="1" si="145"/>
        <v>-</v>
      </c>
      <c r="AI646" s="168">
        <f t="shared" ca="1" si="146"/>
        <v>0</v>
      </c>
      <c r="AJ646" s="170">
        <f t="shared" ca="1" si="147"/>
        <v>0</v>
      </c>
      <c r="AK646" s="168">
        <f t="shared" ca="1" si="126"/>
        <v>0</v>
      </c>
      <c r="AL646" s="168">
        <f t="shared" ca="1" si="127"/>
        <v>0</v>
      </c>
    </row>
    <row r="647" spans="1:38" ht="27" customHeight="1" x14ac:dyDescent="0.2">
      <c r="A647" s="56">
        <v>632</v>
      </c>
      <c r="B647" s="309" t="str">
        <f t="shared" ca="1" si="121"/>
        <v>A632</v>
      </c>
      <c r="C647" s="309"/>
      <c r="D647" s="57" t="str">
        <f t="shared" ca="1" si="122"/>
        <v/>
      </c>
      <c r="E647" s="59" t="str">
        <f t="shared" ca="1" si="123"/>
        <v/>
      </c>
      <c r="F647" s="215">
        <f ca="1">IF(LEN(B647)&gt;0,'OBRAČUNANA OSNOVNA PLAČA'!I641,"")</f>
        <v>0</v>
      </c>
      <c r="G647" s="60"/>
      <c r="H647" s="60"/>
      <c r="I647" s="60"/>
      <c r="J647" s="60"/>
      <c r="K647" s="60"/>
      <c r="L647" s="229">
        <f t="shared" si="140"/>
        <v>0</v>
      </c>
      <c r="M647" s="230">
        <f t="shared" ca="1" si="148"/>
        <v>0</v>
      </c>
      <c r="N647" s="230">
        <f t="shared" ca="1" si="149"/>
        <v>0</v>
      </c>
      <c r="O647" s="231">
        <f t="shared" ca="1" si="150"/>
        <v>0</v>
      </c>
      <c r="P647" s="232">
        <f t="shared" ca="1" si="151"/>
        <v>0</v>
      </c>
      <c r="Q647" s="233">
        <f t="shared" ca="1" si="141"/>
        <v>0</v>
      </c>
      <c r="R647" s="233">
        <f ca="1">IF(LEN(B647)&gt;0,'8'!R647-'8'!Q647,"")</f>
        <v>0</v>
      </c>
      <c r="S647" s="234"/>
      <c r="T647" s="34"/>
      <c r="U647" s="34"/>
      <c r="V647" s="34"/>
      <c r="W647" s="34"/>
      <c r="X647" s="34"/>
      <c r="Y647" s="34"/>
      <c r="Z647" s="34"/>
      <c r="AB647" s="167">
        <f>ROW()</f>
        <v>647</v>
      </c>
      <c r="AC647" s="168">
        <f t="shared" ca="1" si="124"/>
        <v>0</v>
      </c>
      <c r="AD647" s="168">
        <f t="shared" ca="1" si="125"/>
        <v>0</v>
      </c>
      <c r="AE647" s="169" t="str">
        <f t="shared" ca="1" si="142"/>
        <v>-</v>
      </c>
      <c r="AF647" s="168" t="str">
        <f t="shared" ca="1" si="143"/>
        <v>-</v>
      </c>
      <c r="AG647" s="169" t="str">
        <f t="shared" ca="1" si="144"/>
        <v>-</v>
      </c>
      <c r="AH647" s="168" t="str">
        <f t="shared" ca="1" si="145"/>
        <v>-</v>
      </c>
      <c r="AI647" s="168">
        <f t="shared" ca="1" si="146"/>
        <v>0</v>
      </c>
      <c r="AJ647" s="170">
        <f t="shared" ca="1" si="147"/>
        <v>0</v>
      </c>
      <c r="AK647" s="168">
        <f t="shared" ca="1" si="126"/>
        <v>0</v>
      </c>
      <c r="AL647" s="168">
        <f t="shared" ca="1" si="127"/>
        <v>0</v>
      </c>
    </row>
    <row r="648" spans="1:38" ht="27" customHeight="1" x14ac:dyDescent="0.2">
      <c r="A648" s="56">
        <v>633</v>
      </c>
      <c r="B648" s="309" t="str">
        <f t="shared" ca="1" si="121"/>
        <v>A633</v>
      </c>
      <c r="C648" s="309"/>
      <c r="D648" s="57" t="str">
        <f t="shared" ca="1" si="122"/>
        <v/>
      </c>
      <c r="E648" s="59" t="str">
        <f t="shared" ca="1" si="123"/>
        <v/>
      </c>
      <c r="F648" s="215">
        <f ca="1">IF(LEN(B648)&gt;0,'OBRAČUNANA OSNOVNA PLAČA'!I642,"")</f>
        <v>0</v>
      </c>
      <c r="G648" s="60"/>
      <c r="H648" s="60"/>
      <c r="I648" s="60"/>
      <c r="J648" s="60"/>
      <c r="K648" s="60"/>
      <c r="L648" s="229">
        <f t="shared" si="140"/>
        <v>0</v>
      </c>
      <c r="M648" s="230">
        <f t="shared" ca="1" si="148"/>
        <v>0</v>
      </c>
      <c r="N648" s="230">
        <f t="shared" ca="1" si="149"/>
        <v>0</v>
      </c>
      <c r="O648" s="231">
        <f t="shared" ca="1" si="150"/>
        <v>0</v>
      </c>
      <c r="P648" s="232">
        <f t="shared" ca="1" si="151"/>
        <v>0</v>
      </c>
      <c r="Q648" s="233">
        <f t="shared" ca="1" si="141"/>
        <v>0</v>
      </c>
      <c r="R648" s="233">
        <f ca="1">IF(LEN(B648)&gt;0,'8'!R648-'8'!Q648,"")</f>
        <v>0</v>
      </c>
      <c r="S648" s="234"/>
      <c r="T648" s="34"/>
      <c r="U648" s="34"/>
      <c r="V648" s="34"/>
      <c r="W648" s="34"/>
      <c r="X648" s="34"/>
      <c r="Y648" s="34"/>
      <c r="Z648" s="34"/>
      <c r="AB648" s="167">
        <f>ROW()</f>
        <v>648</v>
      </c>
      <c r="AC648" s="168">
        <f t="shared" ca="1" si="124"/>
        <v>0</v>
      </c>
      <c r="AD648" s="168">
        <f t="shared" ca="1" si="125"/>
        <v>0</v>
      </c>
      <c r="AE648" s="169" t="str">
        <f t="shared" ca="1" si="142"/>
        <v>-</v>
      </c>
      <c r="AF648" s="168" t="str">
        <f t="shared" ca="1" si="143"/>
        <v>-</v>
      </c>
      <c r="AG648" s="169" t="str">
        <f t="shared" ca="1" si="144"/>
        <v>-</v>
      </c>
      <c r="AH648" s="168" t="str">
        <f t="shared" ca="1" si="145"/>
        <v>-</v>
      </c>
      <c r="AI648" s="168">
        <f t="shared" ca="1" si="146"/>
        <v>0</v>
      </c>
      <c r="AJ648" s="170">
        <f t="shared" ca="1" si="147"/>
        <v>0</v>
      </c>
      <c r="AK648" s="168">
        <f t="shared" ca="1" si="126"/>
        <v>0</v>
      </c>
      <c r="AL648" s="168">
        <f t="shared" ca="1" si="127"/>
        <v>0</v>
      </c>
    </row>
    <row r="649" spans="1:38" ht="27" customHeight="1" x14ac:dyDescent="0.2">
      <c r="A649" s="56">
        <v>634</v>
      </c>
      <c r="B649" s="309" t="str">
        <f t="shared" ca="1" si="121"/>
        <v>A634</v>
      </c>
      <c r="C649" s="309"/>
      <c r="D649" s="57" t="str">
        <f t="shared" ca="1" si="122"/>
        <v/>
      </c>
      <c r="E649" s="59" t="str">
        <f t="shared" ca="1" si="123"/>
        <v/>
      </c>
      <c r="F649" s="215">
        <f ca="1">IF(LEN(B649)&gt;0,'OBRAČUNANA OSNOVNA PLAČA'!I643,"")</f>
        <v>0</v>
      </c>
      <c r="G649" s="60"/>
      <c r="H649" s="60"/>
      <c r="I649" s="60"/>
      <c r="J649" s="60"/>
      <c r="K649" s="60"/>
      <c r="L649" s="229">
        <f t="shared" si="140"/>
        <v>0</v>
      </c>
      <c r="M649" s="230">
        <f t="shared" ca="1" si="148"/>
        <v>0</v>
      </c>
      <c r="N649" s="230">
        <f t="shared" ca="1" si="149"/>
        <v>0</v>
      </c>
      <c r="O649" s="231">
        <f t="shared" ca="1" si="150"/>
        <v>0</v>
      </c>
      <c r="P649" s="232">
        <f t="shared" ca="1" si="151"/>
        <v>0</v>
      </c>
      <c r="Q649" s="233">
        <f t="shared" ca="1" si="141"/>
        <v>0</v>
      </c>
      <c r="R649" s="233">
        <f ca="1">IF(LEN(B649)&gt;0,'8'!R649-'8'!Q649,"")</f>
        <v>0</v>
      </c>
      <c r="S649" s="234"/>
      <c r="T649" s="34"/>
      <c r="U649" s="34"/>
      <c r="V649" s="34"/>
      <c r="W649" s="34"/>
      <c r="X649" s="34"/>
      <c r="Y649" s="34"/>
      <c r="Z649" s="34"/>
      <c r="AB649" s="167">
        <f>ROW()</f>
        <v>649</v>
      </c>
      <c r="AC649" s="168">
        <f t="shared" ca="1" si="124"/>
        <v>0</v>
      </c>
      <c r="AD649" s="168">
        <f t="shared" ca="1" si="125"/>
        <v>0</v>
      </c>
      <c r="AE649" s="169" t="str">
        <f t="shared" ca="1" si="142"/>
        <v>-</v>
      </c>
      <c r="AF649" s="168" t="str">
        <f t="shared" ca="1" si="143"/>
        <v>-</v>
      </c>
      <c r="AG649" s="169" t="str">
        <f t="shared" ca="1" si="144"/>
        <v>-</v>
      </c>
      <c r="AH649" s="168" t="str">
        <f t="shared" ca="1" si="145"/>
        <v>-</v>
      </c>
      <c r="AI649" s="168">
        <f t="shared" ca="1" si="146"/>
        <v>0</v>
      </c>
      <c r="AJ649" s="170">
        <f t="shared" ca="1" si="147"/>
        <v>0</v>
      </c>
      <c r="AK649" s="168">
        <f t="shared" ca="1" si="126"/>
        <v>0</v>
      </c>
      <c r="AL649" s="168">
        <f t="shared" ca="1" si="127"/>
        <v>0</v>
      </c>
    </row>
    <row r="650" spans="1:38" ht="27" customHeight="1" x14ac:dyDescent="0.2">
      <c r="A650" s="56">
        <v>635</v>
      </c>
      <c r="B650" s="309" t="str">
        <f t="shared" ca="1" si="121"/>
        <v>A635</v>
      </c>
      <c r="C650" s="309"/>
      <c r="D650" s="57" t="str">
        <f t="shared" ca="1" si="122"/>
        <v/>
      </c>
      <c r="E650" s="59" t="str">
        <f t="shared" ca="1" si="123"/>
        <v/>
      </c>
      <c r="F650" s="215">
        <f ca="1">IF(LEN(B650)&gt;0,'OBRAČUNANA OSNOVNA PLAČA'!I644,"")</f>
        <v>0</v>
      </c>
      <c r="G650" s="60"/>
      <c r="H650" s="60"/>
      <c r="I650" s="60"/>
      <c r="J650" s="60"/>
      <c r="K650" s="60"/>
      <c r="L650" s="229">
        <f t="shared" si="140"/>
        <v>0</v>
      </c>
      <c r="M650" s="230">
        <f t="shared" ca="1" si="148"/>
        <v>0</v>
      </c>
      <c r="N650" s="230">
        <f t="shared" ca="1" si="149"/>
        <v>0</v>
      </c>
      <c r="O650" s="231">
        <f t="shared" ca="1" si="150"/>
        <v>0</v>
      </c>
      <c r="P650" s="232">
        <f t="shared" ca="1" si="151"/>
        <v>0</v>
      </c>
      <c r="Q650" s="233">
        <f t="shared" ca="1" si="141"/>
        <v>0</v>
      </c>
      <c r="R650" s="233">
        <f ca="1">IF(LEN(B650)&gt;0,'8'!R650-'8'!Q650,"")</f>
        <v>0</v>
      </c>
      <c r="S650" s="234"/>
      <c r="T650" s="34"/>
      <c r="U650" s="34"/>
      <c r="V650" s="34"/>
      <c r="W650" s="34"/>
      <c r="X650" s="34"/>
      <c r="Y650" s="34"/>
      <c r="Z650" s="34"/>
      <c r="AB650" s="167">
        <f>ROW()</f>
        <v>650</v>
      </c>
      <c r="AC650" s="168">
        <f t="shared" ca="1" si="124"/>
        <v>0</v>
      </c>
      <c r="AD650" s="168">
        <f t="shared" ca="1" si="125"/>
        <v>0</v>
      </c>
      <c r="AE650" s="169" t="str">
        <f t="shared" ca="1" si="142"/>
        <v>-</v>
      </c>
      <c r="AF650" s="168" t="str">
        <f t="shared" ca="1" si="143"/>
        <v>-</v>
      </c>
      <c r="AG650" s="169" t="str">
        <f t="shared" ca="1" si="144"/>
        <v>-</v>
      </c>
      <c r="AH650" s="168" t="str">
        <f t="shared" ca="1" si="145"/>
        <v>-</v>
      </c>
      <c r="AI650" s="168">
        <f t="shared" ca="1" si="146"/>
        <v>0</v>
      </c>
      <c r="AJ650" s="170">
        <f t="shared" ca="1" si="147"/>
        <v>0</v>
      </c>
      <c r="AK650" s="168">
        <f t="shared" ca="1" si="126"/>
        <v>0</v>
      </c>
      <c r="AL650" s="168">
        <f t="shared" ca="1" si="127"/>
        <v>0</v>
      </c>
    </row>
    <row r="651" spans="1:38" ht="27" customHeight="1" x14ac:dyDescent="0.2">
      <c r="A651" s="56">
        <v>636</v>
      </c>
      <c r="B651" s="309" t="str">
        <f t="shared" ca="1" si="121"/>
        <v>A636</v>
      </c>
      <c r="C651" s="309"/>
      <c r="D651" s="57" t="str">
        <f t="shared" ca="1" si="122"/>
        <v/>
      </c>
      <c r="E651" s="59" t="str">
        <f t="shared" ca="1" si="123"/>
        <v/>
      </c>
      <c r="F651" s="215">
        <f ca="1">IF(LEN(B651)&gt;0,'OBRAČUNANA OSNOVNA PLAČA'!I645,"")</f>
        <v>0</v>
      </c>
      <c r="G651" s="60"/>
      <c r="H651" s="60"/>
      <c r="I651" s="60"/>
      <c r="J651" s="60"/>
      <c r="K651" s="60"/>
      <c r="L651" s="229">
        <f t="shared" si="140"/>
        <v>0</v>
      </c>
      <c r="M651" s="230">
        <f t="shared" ca="1" si="148"/>
        <v>0</v>
      </c>
      <c r="N651" s="230">
        <f t="shared" ca="1" si="149"/>
        <v>0</v>
      </c>
      <c r="O651" s="231">
        <f t="shared" ca="1" si="150"/>
        <v>0</v>
      </c>
      <c r="P651" s="232">
        <f t="shared" ca="1" si="151"/>
        <v>0</v>
      </c>
      <c r="Q651" s="233">
        <f t="shared" ca="1" si="141"/>
        <v>0</v>
      </c>
      <c r="R651" s="233">
        <f ca="1">IF(LEN(B651)&gt;0,'8'!R651-'8'!Q651,"")</f>
        <v>0</v>
      </c>
      <c r="S651" s="234"/>
      <c r="T651" s="34"/>
      <c r="U651" s="34"/>
      <c r="V651" s="34"/>
      <c r="W651" s="34"/>
      <c r="X651" s="34"/>
      <c r="Y651" s="34"/>
      <c r="Z651" s="34"/>
      <c r="AB651" s="167">
        <f>ROW()</f>
        <v>651</v>
      </c>
      <c r="AC651" s="168">
        <f t="shared" ca="1" si="124"/>
        <v>0</v>
      </c>
      <c r="AD651" s="168">
        <f t="shared" ca="1" si="125"/>
        <v>0</v>
      </c>
      <c r="AE651" s="169" t="str">
        <f t="shared" ca="1" si="142"/>
        <v>-</v>
      </c>
      <c r="AF651" s="168" t="str">
        <f t="shared" ca="1" si="143"/>
        <v>-</v>
      </c>
      <c r="AG651" s="169" t="str">
        <f t="shared" ca="1" si="144"/>
        <v>-</v>
      </c>
      <c r="AH651" s="168" t="str">
        <f t="shared" ca="1" si="145"/>
        <v>-</v>
      </c>
      <c r="AI651" s="168">
        <f t="shared" ca="1" si="146"/>
        <v>0</v>
      </c>
      <c r="AJ651" s="170">
        <f t="shared" ca="1" si="147"/>
        <v>0</v>
      </c>
      <c r="AK651" s="168">
        <f t="shared" ca="1" si="126"/>
        <v>0</v>
      </c>
      <c r="AL651" s="168">
        <f t="shared" ca="1" si="127"/>
        <v>0</v>
      </c>
    </row>
    <row r="652" spans="1:38" ht="27" customHeight="1" x14ac:dyDescent="0.2">
      <c r="A652" s="56">
        <v>637</v>
      </c>
      <c r="B652" s="309" t="str">
        <f t="shared" ca="1" si="121"/>
        <v>A637</v>
      </c>
      <c r="C652" s="309"/>
      <c r="D652" s="57" t="str">
        <f t="shared" ca="1" si="122"/>
        <v/>
      </c>
      <c r="E652" s="59" t="str">
        <f t="shared" ca="1" si="123"/>
        <v/>
      </c>
      <c r="F652" s="215">
        <f ca="1">IF(LEN(B652)&gt;0,'OBRAČUNANA OSNOVNA PLAČA'!I646,"")</f>
        <v>0</v>
      </c>
      <c r="G652" s="60"/>
      <c r="H652" s="60"/>
      <c r="I652" s="60"/>
      <c r="J652" s="60"/>
      <c r="K652" s="60"/>
      <c r="L652" s="229">
        <f t="shared" si="140"/>
        <v>0</v>
      </c>
      <c r="M652" s="230">
        <f t="shared" ca="1" si="148"/>
        <v>0</v>
      </c>
      <c r="N652" s="230">
        <f t="shared" ca="1" si="149"/>
        <v>0</v>
      </c>
      <c r="O652" s="231">
        <f t="shared" ca="1" si="150"/>
        <v>0</v>
      </c>
      <c r="P652" s="232">
        <f t="shared" ca="1" si="151"/>
        <v>0</v>
      </c>
      <c r="Q652" s="233">
        <f t="shared" ca="1" si="141"/>
        <v>0</v>
      </c>
      <c r="R652" s="233">
        <f ca="1">IF(LEN(B652)&gt;0,'8'!R652-'8'!Q652,"")</f>
        <v>0</v>
      </c>
      <c r="S652" s="234"/>
      <c r="T652" s="34"/>
      <c r="U652" s="34"/>
      <c r="V652" s="34"/>
      <c r="W652" s="34"/>
      <c r="X652" s="34"/>
      <c r="Y652" s="34"/>
      <c r="Z652" s="34"/>
      <c r="AB652" s="167">
        <f>ROW()</f>
        <v>652</v>
      </c>
      <c r="AC652" s="168">
        <f t="shared" ca="1" si="124"/>
        <v>0</v>
      </c>
      <c r="AD652" s="168">
        <f t="shared" ca="1" si="125"/>
        <v>0</v>
      </c>
      <c r="AE652" s="169" t="str">
        <f t="shared" ca="1" si="142"/>
        <v>-</v>
      </c>
      <c r="AF652" s="168" t="str">
        <f t="shared" ca="1" si="143"/>
        <v>-</v>
      </c>
      <c r="AG652" s="169" t="str">
        <f t="shared" ca="1" si="144"/>
        <v>-</v>
      </c>
      <c r="AH652" s="168" t="str">
        <f t="shared" ca="1" si="145"/>
        <v>-</v>
      </c>
      <c r="AI652" s="168">
        <f t="shared" ca="1" si="146"/>
        <v>0</v>
      </c>
      <c r="AJ652" s="170">
        <f t="shared" ca="1" si="147"/>
        <v>0</v>
      </c>
      <c r="AK652" s="168">
        <f t="shared" ca="1" si="126"/>
        <v>0</v>
      </c>
      <c r="AL652" s="168">
        <f t="shared" ca="1" si="127"/>
        <v>0</v>
      </c>
    </row>
    <row r="653" spans="1:38" ht="27" customHeight="1" x14ac:dyDescent="0.2">
      <c r="A653" s="56">
        <v>638</v>
      </c>
      <c r="B653" s="309" t="str">
        <f t="shared" ca="1" si="121"/>
        <v>A638</v>
      </c>
      <c r="C653" s="309"/>
      <c r="D653" s="57" t="str">
        <f t="shared" ca="1" si="122"/>
        <v/>
      </c>
      <c r="E653" s="59" t="str">
        <f t="shared" ca="1" si="123"/>
        <v/>
      </c>
      <c r="F653" s="215">
        <f ca="1">IF(LEN(B653)&gt;0,'OBRAČUNANA OSNOVNA PLAČA'!I647,"")</f>
        <v>0</v>
      </c>
      <c r="G653" s="60"/>
      <c r="H653" s="60"/>
      <c r="I653" s="60"/>
      <c r="J653" s="60"/>
      <c r="K653" s="60"/>
      <c r="L653" s="229">
        <f t="shared" si="140"/>
        <v>0</v>
      </c>
      <c r="M653" s="230">
        <f t="shared" ca="1" si="148"/>
        <v>0</v>
      </c>
      <c r="N653" s="230">
        <f t="shared" ca="1" si="149"/>
        <v>0</v>
      </c>
      <c r="O653" s="231">
        <f t="shared" ca="1" si="150"/>
        <v>0</v>
      </c>
      <c r="P653" s="232">
        <f t="shared" ca="1" si="151"/>
        <v>0</v>
      </c>
      <c r="Q653" s="233">
        <f t="shared" ca="1" si="141"/>
        <v>0</v>
      </c>
      <c r="R653" s="233">
        <f ca="1">IF(LEN(B653)&gt;0,'8'!R653-'8'!Q653,"")</f>
        <v>0</v>
      </c>
      <c r="S653" s="234"/>
      <c r="T653" s="34"/>
      <c r="U653" s="34"/>
      <c r="V653" s="34"/>
      <c r="W653" s="34"/>
      <c r="X653" s="34"/>
      <c r="Y653" s="34"/>
      <c r="Z653" s="34"/>
      <c r="AB653" s="167">
        <f>ROW()</f>
        <v>653</v>
      </c>
      <c r="AC653" s="168">
        <f t="shared" ca="1" si="124"/>
        <v>0</v>
      </c>
      <c r="AD653" s="168">
        <f t="shared" ca="1" si="125"/>
        <v>0</v>
      </c>
      <c r="AE653" s="169" t="str">
        <f t="shared" ca="1" si="142"/>
        <v>-</v>
      </c>
      <c r="AF653" s="168" t="str">
        <f t="shared" ca="1" si="143"/>
        <v>-</v>
      </c>
      <c r="AG653" s="169" t="str">
        <f t="shared" ca="1" si="144"/>
        <v>-</v>
      </c>
      <c r="AH653" s="168" t="str">
        <f t="shared" ca="1" si="145"/>
        <v>-</v>
      </c>
      <c r="AI653" s="168">
        <f t="shared" ca="1" si="146"/>
        <v>0</v>
      </c>
      <c r="AJ653" s="170">
        <f t="shared" ca="1" si="147"/>
        <v>0</v>
      </c>
      <c r="AK653" s="168">
        <f t="shared" ca="1" si="126"/>
        <v>0</v>
      </c>
      <c r="AL653" s="168">
        <f t="shared" ca="1" si="127"/>
        <v>0</v>
      </c>
    </row>
    <row r="654" spans="1:38" ht="27" customHeight="1" x14ac:dyDescent="0.2">
      <c r="A654" s="56">
        <v>639</v>
      </c>
      <c r="B654" s="309" t="str">
        <f t="shared" ca="1" si="121"/>
        <v>A639</v>
      </c>
      <c r="C654" s="309"/>
      <c r="D654" s="57" t="str">
        <f t="shared" ca="1" si="122"/>
        <v/>
      </c>
      <c r="E654" s="59" t="str">
        <f t="shared" ca="1" si="123"/>
        <v/>
      </c>
      <c r="F654" s="215">
        <f ca="1">IF(LEN(B654)&gt;0,'OBRAČUNANA OSNOVNA PLAČA'!I648,"")</f>
        <v>0</v>
      </c>
      <c r="G654" s="60"/>
      <c r="H654" s="60"/>
      <c r="I654" s="60"/>
      <c r="J654" s="60"/>
      <c r="K654" s="60"/>
      <c r="L654" s="229">
        <f t="shared" si="140"/>
        <v>0</v>
      </c>
      <c r="M654" s="230">
        <f t="shared" ca="1" si="148"/>
        <v>0</v>
      </c>
      <c r="N654" s="230">
        <f t="shared" ca="1" si="149"/>
        <v>0</v>
      </c>
      <c r="O654" s="231">
        <f t="shared" ca="1" si="150"/>
        <v>0</v>
      </c>
      <c r="P654" s="232">
        <f t="shared" ca="1" si="151"/>
        <v>0</v>
      </c>
      <c r="Q654" s="233">
        <f t="shared" ca="1" si="141"/>
        <v>0</v>
      </c>
      <c r="R654" s="233">
        <f ca="1">IF(LEN(B654)&gt;0,'8'!R654-'8'!Q654,"")</f>
        <v>0</v>
      </c>
      <c r="S654" s="234"/>
      <c r="T654" s="34"/>
      <c r="U654" s="34"/>
      <c r="V654" s="34"/>
      <c r="W654" s="34"/>
      <c r="X654" s="34"/>
      <c r="Y654" s="34"/>
      <c r="Z654" s="34"/>
      <c r="AB654" s="167">
        <f>ROW()</f>
        <v>654</v>
      </c>
      <c r="AC654" s="168">
        <f t="shared" ca="1" si="124"/>
        <v>0</v>
      </c>
      <c r="AD654" s="168">
        <f t="shared" ca="1" si="125"/>
        <v>0</v>
      </c>
      <c r="AE654" s="169" t="str">
        <f t="shared" ca="1" si="142"/>
        <v>-</v>
      </c>
      <c r="AF654" s="168" t="str">
        <f t="shared" ca="1" si="143"/>
        <v>-</v>
      </c>
      <c r="AG654" s="169" t="str">
        <f t="shared" ca="1" si="144"/>
        <v>-</v>
      </c>
      <c r="AH654" s="168" t="str">
        <f t="shared" ca="1" si="145"/>
        <v>-</v>
      </c>
      <c r="AI654" s="168">
        <f t="shared" ca="1" si="146"/>
        <v>0</v>
      </c>
      <c r="AJ654" s="170">
        <f t="shared" ca="1" si="147"/>
        <v>0</v>
      </c>
      <c r="AK654" s="168">
        <f t="shared" ca="1" si="126"/>
        <v>0</v>
      </c>
      <c r="AL654" s="168">
        <f t="shared" ca="1" si="127"/>
        <v>0</v>
      </c>
    </row>
    <row r="655" spans="1:38" ht="27" customHeight="1" x14ac:dyDescent="0.2">
      <c r="A655" s="56">
        <v>640</v>
      </c>
      <c r="B655" s="309" t="str">
        <f t="shared" ca="1" si="121"/>
        <v>A640</v>
      </c>
      <c r="C655" s="309"/>
      <c r="D655" s="57" t="str">
        <f t="shared" ca="1" si="122"/>
        <v/>
      </c>
      <c r="E655" s="59" t="str">
        <f t="shared" ca="1" si="123"/>
        <v/>
      </c>
      <c r="F655" s="215">
        <f ca="1">IF(LEN(B655)&gt;0,'OBRAČUNANA OSNOVNA PLAČA'!I649,"")</f>
        <v>0</v>
      </c>
      <c r="G655" s="60"/>
      <c r="H655" s="60"/>
      <c r="I655" s="60"/>
      <c r="J655" s="60"/>
      <c r="K655" s="60"/>
      <c r="L655" s="229">
        <f t="shared" si="140"/>
        <v>0</v>
      </c>
      <c r="M655" s="230">
        <f t="shared" ca="1" si="148"/>
        <v>0</v>
      </c>
      <c r="N655" s="230">
        <f t="shared" ca="1" si="149"/>
        <v>0</v>
      </c>
      <c r="O655" s="231">
        <f t="shared" ca="1" si="150"/>
        <v>0</v>
      </c>
      <c r="P655" s="232">
        <f t="shared" ca="1" si="151"/>
        <v>0</v>
      </c>
      <c r="Q655" s="233">
        <f t="shared" ca="1" si="141"/>
        <v>0</v>
      </c>
      <c r="R655" s="233">
        <f ca="1">IF(LEN(B655)&gt;0,'8'!R655-'8'!Q655,"")</f>
        <v>0</v>
      </c>
      <c r="S655" s="234"/>
      <c r="T655" s="34"/>
      <c r="U655" s="34"/>
      <c r="V655" s="34"/>
      <c r="W655" s="34"/>
      <c r="X655" s="34"/>
      <c r="Y655" s="34"/>
      <c r="Z655" s="34"/>
      <c r="AB655" s="167">
        <f>ROW()</f>
        <v>655</v>
      </c>
      <c r="AC655" s="168">
        <f t="shared" ca="1" si="124"/>
        <v>0</v>
      </c>
      <c r="AD655" s="168">
        <f t="shared" ca="1" si="125"/>
        <v>0</v>
      </c>
      <c r="AE655" s="169" t="str">
        <f t="shared" ca="1" si="142"/>
        <v>-</v>
      </c>
      <c r="AF655" s="168" t="str">
        <f t="shared" ca="1" si="143"/>
        <v>-</v>
      </c>
      <c r="AG655" s="169" t="str">
        <f t="shared" ca="1" si="144"/>
        <v>-</v>
      </c>
      <c r="AH655" s="168" t="str">
        <f t="shared" ca="1" si="145"/>
        <v>-</v>
      </c>
      <c r="AI655" s="168">
        <f t="shared" ca="1" si="146"/>
        <v>0</v>
      </c>
      <c r="AJ655" s="170">
        <f t="shared" ca="1" si="147"/>
        <v>0</v>
      </c>
      <c r="AK655" s="168">
        <f t="shared" ca="1" si="126"/>
        <v>0</v>
      </c>
      <c r="AL655" s="168">
        <f t="shared" ca="1" si="127"/>
        <v>0</v>
      </c>
    </row>
    <row r="656" spans="1:38" ht="27" customHeight="1" x14ac:dyDescent="0.2">
      <c r="A656" s="56">
        <v>641</v>
      </c>
      <c r="B656" s="309" t="str">
        <f t="shared" ca="1" si="121"/>
        <v>A641</v>
      </c>
      <c r="C656" s="309"/>
      <c r="D656" s="57" t="str">
        <f t="shared" ca="1" si="122"/>
        <v/>
      </c>
      <c r="E656" s="59" t="str">
        <f t="shared" ca="1" si="123"/>
        <v/>
      </c>
      <c r="F656" s="215">
        <f ca="1">IF(LEN(B656)&gt;0,'OBRAČUNANA OSNOVNA PLAČA'!I650,"")</f>
        <v>0</v>
      </c>
      <c r="G656" s="60"/>
      <c r="H656" s="60"/>
      <c r="I656" s="60"/>
      <c r="J656" s="60"/>
      <c r="K656" s="60"/>
      <c r="L656" s="229">
        <f t="shared" ref="L656:L719" si="152">+G656+H656+I656+J656+K656</f>
        <v>0</v>
      </c>
      <c r="M656" s="230">
        <f t="shared" ca="1" si="148"/>
        <v>0</v>
      </c>
      <c r="N656" s="230">
        <f t="shared" ca="1" si="149"/>
        <v>0</v>
      </c>
      <c r="O656" s="231">
        <f t="shared" ca="1" si="150"/>
        <v>0</v>
      </c>
      <c r="P656" s="232">
        <f t="shared" ca="1" si="151"/>
        <v>0</v>
      </c>
      <c r="Q656" s="233">
        <f t="shared" ref="Q656:Q719" ca="1" si="153">MIN(P656,R656)</f>
        <v>0</v>
      </c>
      <c r="R656" s="233">
        <f ca="1">IF(LEN(B656)&gt;0,'8'!R656-'8'!Q656,"")</f>
        <v>0</v>
      </c>
      <c r="S656" s="234"/>
      <c r="T656" s="34"/>
      <c r="U656" s="34"/>
      <c r="V656" s="34"/>
      <c r="W656" s="34"/>
      <c r="X656" s="34"/>
      <c r="Y656" s="34"/>
      <c r="Z656" s="34"/>
      <c r="AB656" s="167">
        <f>ROW()</f>
        <v>656</v>
      </c>
      <c r="AC656" s="168">
        <f t="shared" ca="1" si="124"/>
        <v>0</v>
      </c>
      <c r="AD656" s="168">
        <f t="shared" ca="1" si="125"/>
        <v>0</v>
      </c>
      <c r="AE656" s="169" t="str">
        <f t="shared" ref="AE656:AE719" ca="1" si="154">IF(AC656&gt;=AD656,"-",$L656/(5*MAX($M$1021:$M$1022)))</f>
        <v>-</v>
      </c>
      <c r="AF656" s="168" t="str">
        <f t="shared" ref="AF656:AF719" ca="1" si="155">IF(AC656&gt;=AD656,"-",$L656/(5*MAX($M$1021:$M$1022))*AK656)</f>
        <v>-</v>
      </c>
      <c r="AG656" s="169" t="str">
        <f t="shared" ref="AG656:AG719" ca="1" si="156">IF(AE656="-","-",AE656*$AF$1017)</f>
        <v>-</v>
      </c>
      <c r="AH656" s="168" t="str">
        <f t="shared" ref="AH656:AH719" ca="1" si="157">IF(AF656="-","-",AF656*$AF$1017)</f>
        <v>-</v>
      </c>
      <c r="AI656" s="168">
        <f t="shared" ref="AI656:AI719" ca="1" si="158">IF(AG656="-",0,MIN(AH656,R656))</f>
        <v>0</v>
      </c>
      <c r="AJ656" s="170">
        <f t="shared" ref="AJ656:AJ719" ca="1" si="159">+AD656-AC656</f>
        <v>0</v>
      </c>
      <c r="AK656" s="168">
        <f t="shared" ca="1" si="126"/>
        <v>0</v>
      </c>
      <c r="AL656" s="168">
        <f t="shared" ca="1" si="127"/>
        <v>0</v>
      </c>
    </row>
    <row r="657" spans="1:38" ht="27" customHeight="1" x14ac:dyDescent="0.2">
      <c r="A657" s="56">
        <v>642</v>
      </c>
      <c r="B657" s="309" t="str">
        <f t="shared" ca="1" si="121"/>
        <v>A642</v>
      </c>
      <c r="C657" s="309"/>
      <c r="D657" s="57" t="str">
        <f t="shared" ca="1" si="122"/>
        <v/>
      </c>
      <c r="E657" s="59" t="str">
        <f t="shared" ca="1" si="123"/>
        <v/>
      </c>
      <c r="F657" s="215">
        <f ca="1">IF(LEN(B657)&gt;0,'OBRAČUNANA OSNOVNA PLAČA'!I651,"")</f>
        <v>0</v>
      </c>
      <c r="G657" s="60"/>
      <c r="H657" s="60"/>
      <c r="I657" s="60"/>
      <c r="J657" s="60"/>
      <c r="K657" s="60"/>
      <c r="L657" s="229">
        <f t="shared" si="152"/>
        <v>0</v>
      </c>
      <c r="M657" s="230">
        <f t="shared" ref="M657:M720" ca="1" si="160">IF(LEN(B657)&gt;0,L657/5,"")</f>
        <v>0</v>
      </c>
      <c r="N657" s="230">
        <f t="shared" ref="N657:N720" ca="1" si="161">IF(LEN(B657)&gt;0,F657*M657,"")</f>
        <v>0</v>
      </c>
      <c r="O657" s="231">
        <f t="shared" ref="O657:O720" ca="1" si="162">IF(LEN(B657)&gt;0,M657*$P$1017,"")</f>
        <v>0</v>
      </c>
      <c r="P657" s="232">
        <f t="shared" ref="P657:P720" ca="1" si="163">IF(LEN(B657)&gt;0,F657*O657,"")</f>
        <v>0</v>
      </c>
      <c r="Q657" s="233">
        <f t="shared" ca="1" si="153"/>
        <v>0</v>
      </c>
      <c r="R657" s="233">
        <f ca="1">IF(LEN(B657)&gt;0,'8'!R657-'8'!Q657,"")</f>
        <v>0</v>
      </c>
      <c r="S657" s="234"/>
      <c r="T657" s="34"/>
      <c r="U657" s="34"/>
      <c r="V657" s="34"/>
      <c r="W657" s="34"/>
      <c r="X657" s="34"/>
      <c r="Y657" s="34"/>
      <c r="Z657" s="34"/>
      <c r="AB657" s="167">
        <f>ROW()</f>
        <v>657</v>
      </c>
      <c r="AC657" s="168">
        <f t="shared" ca="1" si="124"/>
        <v>0</v>
      </c>
      <c r="AD657" s="168">
        <f t="shared" ca="1" si="125"/>
        <v>0</v>
      </c>
      <c r="AE657" s="169" t="str">
        <f t="shared" ca="1" si="154"/>
        <v>-</v>
      </c>
      <c r="AF657" s="168" t="str">
        <f t="shared" ca="1" si="155"/>
        <v>-</v>
      </c>
      <c r="AG657" s="169" t="str">
        <f t="shared" ca="1" si="156"/>
        <v>-</v>
      </c>
      <c r="AH657" s="168" t="str">
        <f t="shared" ca="1" si="157"/>
        <v>-</v>
      </c>
      <c r="AI657" s="168">
        <f t="shared" ca="1" si="158"/>
        <v>0</v>
      </c>
      <c r="AJ657" s="170">
        <f t="shared" ca="1" si="159"/>
        <v>0</v>
      </c>
      <c r="AK657" s="168">
        <f t="shared" ca="1" si="126"/>
        <v>0</v>
      </c>
      <c r="AL657" s="168">
        <f t="shared" ca="1" si="127"/>
        <v>0</v>
      </c>
    </row>
    <row r="658" spans="1:38" ht="27" customHeight="1" x14ac:dyDescent="0.2">
      <c r="A658" s="56">
        <v>643</v>
      </c>
      <c r="B658" s="309" t="str">
        <f t="shared" ca="1" si="121"/>
        <v>A643</v>
      </c>
      <c r="C658" s="309"/>
      <c r="D658" s="57" t="str">
        <f t="shared" ca="1" si="122"/>
        <v/>
      </c>
      <c r="E658" s="59" t="str">
        <f t="shared" ca="1" si="123"/>
        <v/>
      </c>
      <c r="F658" s="215">
        <f ca="1">IF(LEN(B658)&gt;0,'OBRAČUNANA OSNOVNA PLAČA'!I652,"")</f>
        <v>0</v>
      </c>
      <c r="G658" s="60"/>
      <c r="H658" s="60"/>
      <c r="I658" s="60"/>
      <c r="J658" s="60"/>
      <c r="K658" s="60"/>
      <c r="L658" s="229">
        <f t="shared" si="152"/>
        <v>0</v>
      </c>
      <c r="M658" s="230">
        <f t="shared" ca="1" si="160"/>
        <v>0</v>
      </c>
      <c r="N658" s="230">
        <f t="shared" ca="1" si="161"/>
        <v>0</v>
      </c>
      <c r="O658" s="231">
        <f t="shared" ca="1" si="162"/>
        <v>0</v>
      </c>
      <c r="P658" s="232">
        <f t="shared" ca="1" si="163"/>
        <v>0</v>
      </c>
      <c r="Q658" s="233">
        <f t="shared" ca="1" si="153"/>
        <v>0</v>
      </c>
      <c r="R658" s="233">
        <f ca="1">IF(LEN(B658)&gt;0,'8'!R658-'8'!Q658,"")</f>
        <v>0</v>
      </c>
      <c r="S658" s="234"/>
      <c r="T658" s="34"/>
      <c r="U658" s="34"/>
      <c r="V658" s="34"/>
      <c r="W658" s="34"/>
      <c r="X658" s="34"/>
      <c r="Y658" s="34"/>
      <c r="Z658" s="34"/>
      <c r="AB658" s="167">
        <f>ROW()</f>
        <v>658</v>
      </c>
      <c r="AC658" s="168">
        <f t="shared" ca="1" si="124"/>
        <v>0</v>
      </c>
      <c r="AD658" s="168">
        <f t="shared" ca="1" si="125"/>
        <v>0</v>
      </c>
      <c r="AE658" s="169" t="str">
        <f t="shared" ca="1" si="154"/>
        <v>-</v>
      </c>
      <c r="AF658" s="168" t="str">
        <f t="shared" ca="1" si="155"/>
        <v>-</v>
      </c>
      <c r="AG658" s="169" t="str">
        <f t="shared" ca="1" si="156"/>
        <v>-</v>
      </c>
      <c r="AH658" s="168" t="str">
        <f t="shared" ca="1" si="157"/>
        <v>-</v>
      </c>
      <c r="AI658" s="168">
        <f t="shared" ca="1" si="158"/>
        <v>0</v>
      </c>
      <c r="AJ658" s="170">
        <f t="shared" ca="1" si="159"/>
        <v>0</v>
      </c>
      <c r="AK658" s="168">
        <f t="shared" ca="1" si="126"/>
        <v>0</v>
      </c>
      <c r="AL658" s="168">
        <f t="shared" ca="1" si="127"/>
        <v>0</v>
      </c>
    </row>
    <row r="659" spans="1:38" ht="27" customHeight="1" x14ac:dyDescent="0.2">
      <c r="A659" s="56">
        <v>644</v>
      </c>
      <c r="B659" s="309" t="str">
        <f t="shared" ca="1" si="121"/>
        <v>A644</v>
      </c>
      <c r="C659" s="309"/>
      <c r="D659" s="57" t="str">
        <f t="shared" ca="1" si="122"/>
        <v/>
      </c>
      <c r="E659" s="59" t="str">
        <f t="shared" ca="1" si="123"/>
        <v/>
      </c>
      <c r="F659" s="215">
        <f ca="1">IF(LEN(B659)&gt;0,'OBRAČUNANA OSNOVNA PLAČA'!I653,"")</f>
        <v>0</v>
      </c>
      <c r="G659" s="60"/>
      <c r="H659" s="60"/>
      <c r="I659" s="60"/>
      <c r="J659" s="60"/>
      <c r="K659" s="60"/>
      <c r="L659" s="229">
        <f t="shared" si="152"/>
        <v>0</v>
      </c>
      <c r="M659" s="230">
        <f t="shared" ca="1" si="160"/>
        <v>0</v>
      </c>
      <c r="N659" s="230">
        <f t="shared" ca="1" si="161"/>
        <v>0</v>
      </c>
      <c r="O659" s="231">
        <f t="shared" ca="1" si="162"/>
        <v>0</v>
      </c>
      <c r="P659" s="232">
        <f t="shared" ca="1" si="163"/>
        <v>0</v>
      </c>
      <c r="Q659" s="233">
        <f t="shared" ca="1" si="153"/>
        <v>0</v>
      </c>
      <c r="R659" s="233">
        <f ca="1">IF(LEN(B659)&gt;0,'8'!R659-'8'!Q659,"")</f>
        <v>0</v>
      </c>
      <c r="S659" s="234"/>
      <c r="T659" s="34"/>
      <c r="U659" s="34"/>
      <c r="V659" s="34"/>
      <c r="W659" s="34"/>
      <c r="X659" s="34"/>
      <c r="Y659" s="34"/>
      <c r="Z659" s="34"/>
      <c r="AB659" s="167">
        <f>ROW()</f>
        <v>659</v>
      </c>
      <c r="AC659" s="168">
        <f t="shared" ca="1" si="124"/>
        <v>0</v>
      </c>
      <c r="AD659" s="168">
        <f t="shared" ca="1" si="125"/>
        <v>0</v>
      </c>
      <c r="AE659" s="169" t="str">
        <f t="shared" ca="1" si="154"/>
        <v>-</v>
      </c>
      <c r="AF659" s="168" t="str">
        <f t="shared" ca="1" si="155"/>
        <v>-</v>
      </c>
      <c r="AG659" s="169" t="str">
        <f t="shared" ca="1" si="156"/>
        <v>-</v>
      </c>
      <c r="AH659" s="168" t="str">
        <f t="shared" ca="1" si="157"/>
        <v>-</v>
      </c>
      <c r="AI659" s="168">
        <f t="shared" ca="1" si="158"/>
        <v>0</v>
      </c>
      <c r="AJ659" s="170">
        <f t="shared" ca="1" si="159"/>
        <v>0</v>
      </c>
      <c r="AK659" s="168">
        <f t="shared" ca="1" si="126"/>
        <v>0</v>
      </c>
      <c r="AL659" s="168">
        <f t="shared" ca="1" si="127"/>
        <v>0</v>
      </c>
    </row>
    <row r="660" spans="1:38" ht="27" customHeight="1" x14ac:dyDescent="0.2">
      <c r="A660" s="56">
        <v>645</v>
      </c>
      <c r="B660" s="309" t="str">
        <f t="shared" ca="1" si="121"/>
        <v>A645</v>
      </c>
      <c r="C660" s="309"/>
      <c r="D660" s="57" t="str">
        <f t="shared" ca="1" si="122"/>
        <v/>
      </c>
      <c r="E660" s="59" t="str">
        <f t="shared" ca="1" si="123"/>
        <v/>
      </c>
      <c r="F660" s="215">
        <f ca="1">IF(LEN(B660)&gt;0,'OBRAČUNANA OSNOVNA PLAČA'!I654,"")</f>
        <v>0</v>
      </c>
      <c r="G660" s="60"/>
      <c r="H660" s="60"/>
      <c r="I660" s="60"/>
      <c r="J660" s="60"/>
      <c r="K660" s="60"/>
      <c r="L660" s="229">
        <f t="shared" si="152"/>
        <v>0</v>
      </c>
      <c r="M660" s="230">
        <f t="shared" ca="1" si="160"/>
        <v>0</v>
      </c>
      <c r="N660" s="230">
        <f t="shared" ca="1" si="161"/>
        <v>0</v>
      </c>
      <c r="O660" s="231">
        <f t="shared" ca="1" si="162"/>
        <v>0</v>
      </c>
      <c r="P660" s="232">
        <f t="shared" ca="1" si="163"/>
        <v>0</v>
      </c>
      <c r="Q660" s="233">
        <f t="shared" ca="1" si="153"/>
        <v>0</v>
      </c>
      <c r="R660" s="233">
        <f ca="1">IF(LEN(B660)&gt;0,'8'!R660-'8'!Q660,"")</f>
        <v>0</v>
      </c>
      <c r="S660" s="234"/>
      <c r="T660" s="34"/>
      <c r="U660" s="34"/>
      <c r="V660" s="34"/>
      <c r="W660" s="34"/>
      <c r="X660" s="34"/>
      <c r="Y660" s="34"/>
      <c r="Z660" s="34"/>
      <c r="AB660" s="167">
        <f>ROW()</f>
        <v>660</v>
      </c>
      <c r="AC660" s="168">
        <f t="shared" ca="1" si="124"/>
        <v>0</v>
      </c>
      <c r="AD660" s="168">
        <f t="shared" ca="1" si="125"/>
        <v>0</v>
      </c>
      <c r="AE660" s="169" t="str">
        <f t="shared" ca="1" si="154"/>
        <v>-</v>
      </c>
      <c r="AF660" s="168" t="str">
        <f t="shared" ca="1" si="155"/>
        <v>-</v>
      </c>
      <c r="AG660" s="169" t="str">
        <f t="shared" ca="1" si="156"/>
        <v>-</v>
      </c>
      <c r="AH660" s="168" t="str">
        <f t="shared" ca="1" si="157"/>
        <v>-</v>
      </c>
      <c r="AI660" s="168">
        <f t="shared" ca="1" si="158"/>
        <v>0</v>
      </c>
      <c r="AJ660" s="170">
        <f t="shared" ca="1" si="159"/>
        <v>0</v>
      </c>
      <c r="AK660" s="168">
        <f t="shared" ca="1" si="126"/>
        <v>0</v>
      </c>
      <c r="AL660" s="168">
        <f t="shared" ca="1" si="127"/>
        <v>0</v>
      </c>
    </row>
    <row r="661" spans="1:38" ht="27" customHeight="1" x14ac:dyDescent="0.2">
      <c r="A661" s="56">
        <v>646</v>
      </c>
      <c r="B661" s="309" t="str">
        <f t="shared" ca="1" si="121"/>
        <v>A646</v>
      </c>
      <c r="C661" s="309"/>
      <c r="D661" s="57" t="str">
        <f t="shared" ca="1" si="122"/>
        <v/>
      </c>
      <c r="E661" s="59" t="str">
        <f t="shared" ca="1" si="123"/>
        <v/>
      </c>
      <c r="F661" s="215">
        <f ca="1">IF(LEN(B661)&gt;0,'OBRAČUNANA OSNOVNA PLAČA'!I655,"")</f>
        <v>0</v>
      </c>
      <c r="G661" s="60"/>
      <c r="H661" s="60"/>
      <c r="I661" s="60"/>
      <c r="J661" s="60"/>
      <c r="K661" s="60"/>
      <c r="L661" s="229">
        <f t="shared" si="152"/>
        <v>0</v>
      </c>
      <c r="M661" s="230">
        <f t="shared" ca="1" si="160"/>
        <v>0</v>
      </c>
      <c r="N661" s="230">
        <f t="shared" ca="1" si="161"/>
        <v>0</v>
      </c>
      <c r="O661" s="231">
        <f t="shared" ca="1" si="162"/>
        <v>0</v>
      </c>
      <c r="P661" s="232">
        <f t="shared" ca="1" si="163"/>
        <v>0</v>
      </c>
      <c r="Q661" s="233">
        <f t="shared" ca="1" si="153"/>
        <v>0</v>
      </c>
      <c r="R661" s="233">
        <f ca="1">IF(LEN(B661)&gt;0,'8'!R661-'8'!Q661,"")</f>
        <v>0</v>
      </c>
      <c r="S661" s="234"/>
      <c r="T661" s="34"/>
      <c r="U661" s="34"/>
      <c r="V661" s="34"/>
      <c r="W661" s="34"/>
      <c r="X661" s="34"/>
      <c r="Y661" s="34"/>
      <c r="Z661" s="34"/>
      <c r="AB661" s="167">
        <f>ROW()</f>
        <v>661</v>
      </c>
      <c r="AC661" s="168">
        <f t="shared" ca="1" si="124"/>
        <v>0</v>
      </c>
      <c r="AD661" s="168">
        <f t="shared" ca="1" si="125"/>
        <v>0</v>
      </c>
      <c r="AE661" s="169" t="str">
        <f t="shared" ca="1" si="154"/>
        <v>-</v>
      </c>
      <c r="AF661" s="168" t="str">
        <f t="shared" ca="1" si="155"/>
        <v>-</v>
      </c>
      <c r="AG661" s="169" t="str">
        <f t="shared" ca="1" si="156"/>
        <v>-</v>
      </c>
      <c r="AH661" s="168" t="str">
        <f t="shared" ca="1" si="157"/>
        <v>-</v>
      </c>
      <c r="AI661" s="168">
        <f t="shared" ca="1" si="158"/>
        <v>0</v>
      </c>
      <c r="AJ661" s="170">
        <f t="shared" ca="1" si="159"/>
        <v>0</v>
      </c>
      <c r="AK661" s="168">
        <f t="shared" ca="1" si="126"/>
        <v>0</v>
      </c>
      <c r="AL661" s="168">
        <f t="shared" ca="1" si="127"/>
        <v>0</v>
      </c>
    </row>
    <row r="662" spans="1:38" ht="27" customHeight="1" x14ac:dyDescent="0.2">
      <c r="A662" s="56">
        <v>647</v>
      </c>
      <c r="B662" s="309" t="str">
        <f t="shared" ca="1" si="121"/>
        <v>A647</v>
      </c>
      <c r="C662" s="309"/>
      <c r="D662" s="57" t="str">
        <f t="shared" ca="1" si="122"/>
        <v/>
      </c>
      <c r="E662" s="59" t="str">
        <f t="shared" ca="1" si="123"/>
        <v/>
      </c>
      <c r="F662" s="215">
        <f ca="1">IF(LEN(B662)&gt;0,'OBRAČUNANA OSNOVNA PLAČA'!I656,"")</f>
        <v>0</v>
      </c>
      <c r="G662" s="60"/>
      <c r="H662" s="60"/>
      <c r="I662" s="60"/>
      <c r="J662" s="60"/>
      <c r="K662" s="60"/>
      <c r="L662" s="229">
        <f t="shared" si="152"/>
        <v>0</v>
      </c>
      <c r="M662" s="230">
        <f t="shared" ca="1" si="160"/>
        <v>0</v>
      </c>
      <c r="N662" s="230">
        <f t="shared" ca="1" si="161"/>
        <v>0</v>
      </c>
      <c r="O662" s="231">
        <f t="shared" ca="1" si="162"/>
        <v>0</v>
      </c>
      <c r="P662" s="232">
        <f t="shared" ca="1" si="163"/>
        <v>0</v>
      </c>
      <c r="Q662" s="233">
        <f t="shared" ca="1" si="153"/>
        <v>0</v>
      </c>
      <c r="R662" s="233">
        <f ca="1">IF(LEN(B662)&gt;0,'8'!R662-'8'!Q662,"")</f>
        <v>0</v>
      </c>
      <c r="S662" s="234"/>
      <c r="T662" s="34"/>
      <c r="U662" s="34"/>
      <c r="V662" s="34"/>
      <c r="W662" s="34"/>
      <c r="X662" s="34"/>
      <c r="Y662" s="34"/>
      <c r="Z662" s="34"/>
      <c r="AB662" s="167">
        <f>ROW()</f>
        <v>662</v>
      </c>
      <c r="AC662" s="168">
        <f t="shared" ca="1" si="124"/>
        <v>0</v>
      </c>
      <c r="AD662" s="168">
        <f t="shared" ca="1" si="125"/>
        <v>0</v>
      </c>
      <c r="AE662" s="169" t="str">
        <f t="shared" ca="1" si="154"/>
        <v>-</v>
      </c>
      <c r="AF662" s="168" t="str">
        <f t="shared" ca="1" si="155"/>
        <v>-</v>
      </c>
      <c r="AG662" s="169" t="str">
        <f t="shared" ca="1" si="156"/>
        <v>-</v>
      </c>
      <c r="AH662" s="168" t="str">
        <f t="shared" ca="1" si="157"/>
        <v>-</v>
      </c>
      <c r="AI662" s="168">
        <f t="shared" ca="1" si="158"/>
        <v>0</v>
      </c>
      <c r="AJ662" s="170">
        <f t="shared" ca="1" si="159"/>
        <v>0</v>
      </c>
      <c r="AK662" s="168">
        <f t="shared" ca="1" si="126"/>
        <v>0</v>
      </c>
      <c r="AL662" s="168">
        <f t="shared" ca="1" si="127"/>
        <v>0</v>
      </c>
    </row>
    <row r="663" spans="1:38" ht="27" customHeight="1" x14ac:dyDescent="0.2">
      <c r="A663" s="56">
        <v>648</v>
      </c>
      <c r="B663" s="309" t="str">
        <f t="shared" ca="1" si="121"/>
        <v>A648</v>
      </c>
      <c r="C663" s="309"/>
      <c r="D663" s="57" t="str">
        <f t="shared" ca="1" si="122"/>
        <v/>
      </c>
      <c r="E663" s="59" t="str">
        <f t="shared" ca="1" si="123"/>
        <v/>
      </c>
      <c r="F663" s="215">
        <f ca="1">IF(LEN(B663)&gt;0,'OBRAČUNANA OSNOVNA PLAČA'!I657,"")</f>
        <v>0</v>
      </c>
      <c r="G663" s="60"/>
      <c r="H663" s="60"/>
      <c r="I663" s="60"/>
      <c r="J663" s="60"/>
      <c r="K663" s="60"/>
      <c r="L663" s="229">
        <f t="shared" si="152"/>
        <v>0</v>
      </c>
      <c r="M663" s="230">
        <f t="shared" ca="1" si="160"/>
        <v>0</v>
      </c>
      <c r="N663" s="230">
        <f t="shared" ca="1" si="161"/>
        <v>0</v>
      </c>
      <c r="O663" s="231">
        <f t="shared" ca="1" si="162"/>
        <v>0</v>
      </c>
      <c r="P663" s="232">
        <f t="shared" ca="1" si="163"/>
        <v>0</v>
      </c>
      <c r="Q663" s="233">
        <f t="shared" ca="1" si="153"/>
        <v>0</v>
      </c>
      <c r="R663" s="233">
        <f ca="1">IF(LEN(B663)&gt;0,'8'!R663-'8'!Q663,"")</f>
        <v>0</v>
      </c>
      <c r="S663" s="234"/>
      <c r="T663" s="34"/>
      <c r="U663" s="34"/>
      <c r="V663" s="34"/>
      <c r="W663" s="34"/>
      <c r="X663" s="34"/>
      <c r="Y663" s="34"/>
      <c r="Z663" s="34"/>
      <c r="AB663" s="167">
        <f>ROW()</f>
        <v>663</v>
      </c>
      <c r="AC663" s="168">
        <f t="shared" ca="1" si="124"/>
        <v>0</v>
      </c>
      <c r="AD663" s="168">
        <f t="shared" ca="1" si="125"/>
        <v>0</v>
      </c>
      <c r="AE663" s="169" t="str">
        <f t="shared" ca="1" si="154"/>
        <v>-</v>
      </c>
      <c r="AF663" s="168" t="str">
        <f t="shared" ca="1" si="155"/>
        <v>-</v>
      </c>
      <c r="AG663" s="169" t="str">
        <f t="shared" ca="1" si="156"/>
        <v>-</v>
      </c>
      <c r="AH663" s="168" t="str">
        <f t="shared" ca="1" si="157"/>
        <v>-</v>
      </c>
      <c r="AI663" s="168">
        <f t="shared" ca="1" si="158"/>
        <v>0</v>
      </c>
      <c r="AJ663" s="170">
        <f t="shared" ca="1" si="159"/>
        <v>0</v>
      </c>
      <c r="AK663" s="168">
        <f t="shared" ca="1" si="126"/>
        <v>0</v>
      </c>
      <c r="AL663" s="168">
        <f t="shared" ca="1" si="127"/>
        <v>0</v>
      </c>
    </row>
    <row r="664" spans="1:38" ht="27" customHeight="1" x14ac:dyDescent="0.2">
      <c r="A664" s="56">
        <v>649</v>
      </c>
      <c r="B664" s="309" t="str">
        <f t="shared" ca="1" si="121"/>
        <v>A649</v>
      </c>
      <c r="C664" s="309"/>
      <c r="D664" s="57" t="str">
        <f t="shared" ca="1" si="122"/>
        <v/>
      </c>
      <c r="E664" s="59" t="str">
        <f t="shared" ca="1" si="123"/>
        <v/>
      </c>
      <c r="F664" s="215">
        <f ca="1">IF(LEN(B664)&gt;0,'OBRAČUNANA OSNOVNA PLAČA'!I658,"")</f>
        <v>0</v>
      </c>
      <c r="G664" s="60"/>
      <c r="H664" s="60"/>
      <c r="I664" s="60"/>
      <c r="J664" s="60"/>
      <c r="K664" s="60"/>
      <c r="L664" s="229">
        <f t="shared" si="152"/>
        <v>0</v>
      </c>
      <c r="M664" s="230">
        <f t="shared" ca="1" si="160"/>
        <v>0</v>
      </c>
      <c r="N664" s="230">
        <f t="shared" ca="1" si="161"/>
        <v>0</v>
      </c>
      <c r="O664" s="231">
        <f t="shared" ca="1" si="162"/>
        <v>0</v>
      </c>
      <c r="P664" s="232">
        <f t="shared" ca="1" si="163"/>
        <v>0</v>
      </c>
      <c r="Q664" s="233">
        <f t="shared" ca="1" si="153"/>
        <v>0</v>
      </c>
      <c r="R664" s="233">
        <f ca="1">IF(LEN(B664)&gt;0,'8'!R664-'8'!Q664,"")</f>
        <v>0</v>
      </c>
      <c r="S664" s="234"/>
      <c r="T664" s="34"/>
      <c r="U664" s="34"/>
      <c r="V664" s="34"/>
      <c r="W664" s="34"/>
      <c r="X664" s="34"/>
      <c r="Y664" s="34"/>
      <c r="Z664" s="34"/>
      <c r="AB664" s="167">
        <f>ROW()</f>
        <v>664</v>
      </c>
      <c r="AC664" s="168">
        <f t="shared" ca="1" si="124"/>
        <v>0</v>
      </c>
      <c r="AD664" s="168">
        <f t="shared" ca="1" si="125"/>
        <v>0</v>
      </c>
      <c r="AE664" s="169" t="str">
        <f t="shared" ca="1" si="154"/>
        <v>-</v>
      </c>
      <c r="AF664" s="168" t="str">
        <f t="shared" ca="1" si="155"/>
        <v>-</v>
      </c>
      <c r="AG664" s="169" t="str">
        <f t="shared" ca="1" si="156"/>
        <v>-</v>
      </c>
      <c r="AH664" s="168" t="str">
        <f t="shared" ca="1" si="157"/>
        <v>-</v>
      </c>
      <c r="AI664" s="168">
        <f t="shared" ca="1" si="158"/>
        <v>0</v>
      </c>
      <c r="AJ664" s="170">
        <f t="shared" ca="1" si="159"/>
        <v>0</v>
      </c>
      <c r="AK664" s="168">
        <f t="shared" ca="1" si="126"/>
        <v>0</v>
      </c>
      <c r="AL664" s="168">
        <f t="shared" ca="1" si="127"/>
        <v>0</v>
      </c>
    </row>
    <row r="665" spans="1:38" ht="27" customHeight="1" x14ac:dyDescent="0.2">
      <c r="A665" s="56">
        <v>650</v>
      </c>
      <c r="B665" s="309" t="str">
        <f t="shared" ca="1" si="121"/>
        <v>A650</v>
      </c>
      <c r="C665" s="309"/>
      <c r="D665" s="57" t="str">
        <f t="shared" ca="1" si="122"/>
        <v/>
      </c>
      <c r="E665" s="59" t="str">
        <f t="shared" ca="1" si="123"/>
        <v/>
      </c>
      <c r="F665" s="215">
        <f ca="1">IF(LEN(B665)&gt;0,'OBRAČUNANA OSNOVNA PLAČA'!I659,"")</f>
        <v>0</v>
      </c>
      <c r="G665" s="60"/>
      <c r="H665" s="60"/>
      <c r="I665" s="60"/>
      <c r="J665" s="60"/>
      <c r="K665" s="60"/>
      <c r="L665" s="229">
        <f t="shared" si="152"/>
        <v>0</v>
      </c>
      <c r="M665" s="230">
        <f t="shared" ca="1" si="160"/>
        <v>0</v>
      </c>
      <c r="N665" s="230">
        <f t="shared" ca="1" si="161"/>
        <v>0</v>
      </c>
      <c r="O665" s="231">
        <f t="shared" ca="1" si="162"/>
        <v>0</v>
      </c>
      <c r="P665" s="232">
        <f t="shared" ca="1" si="163"/>
        <v>0</v>
      </c>
      <c r="Q665" s="233">
        <f t="shared" ca="1" si="153"/>
        <v>0</v>
      </c>
      <c r="R665" s="233">
        <f ca="1">IF(LEN(B665)&gt;0,'8'!R665-'8'!Q665,"")</f>
        <v>0</v>
      </c>
      <c r="S665" s="234"/>
      <c r="T665" s="34"/>
      <c r="U665" s="34"/>
      <c r="V665" s="34"/>
      <c r="W665" s="34"/>
      <c r="X665" s="34"/>
      <c r="Y665" s="34"/>
      <c r="Z665" s="34"/>
      <c r="AB665" s="167">
        <f>ROW()</f>
        <v>665</v>
      </c>
      <c r="AC665" s="168">
        <f t="shared" ca="1" si="124"/>
        <v>0</v>
      </c>
      <c r="AD665" s="168">
        <f t="shared" ca="1" si="125"/>
        <v>0</v>
      </c>
      <c r="AE665" s="169" t="str">
        <f t="shared" ca="1" si="154"/>
        <v>-</v>
      </c>
      <c r="AF665" s="168" t="str">
        <f t="shared" ca="1" si="155"/>
        <v>-</v>
      </c>
      <c r="AG665" s="169" t="str">
        <f t="shared" ca="1" si="156"/>
        <v>-</v>
      </c>
      <c r="AH665" s="168" t="str">
        <f t="shared" ca="1" si="157"/>
        <v>-</v>
      </c>
      <c r="AI665" s="168">
        <f t="shared" ca="1" si="158"/>
        <v>0</v>
      </c>
      <c r="AJ665" s="170">
        <f t="shared" ca="1" si="159"/>
        <v>0</v>
      </c>
      <c r="AK665" s="168">
        <f t="shared" ca="1" si="126"/>
        <v>0</v>
      </c>
      <c r="AL665" s="168">
        <f t="shared" ca="1" si="127"/>
        <v>0</v>
      </c>
    </row>
    <row r="666" spans="1:38" ht="27" customHeight="1" x14ac:dyDescent="0.2">
      <c r="A666" s="56">
        <v>651</v>
      </c>
      <c r="B666" s="309" t="str">
        <f t="shared" ca="1" si="121"/>
        <v>A651</v>
      </c>
      <c r="C666" s="309"/>
      <c r="D666" s="57" t="str">
        <f t="shared" ca="1" si="122"/>
        <v/>
      </c>
      <c r="E666" s="59" t="str">
        <f t="shared" ca="1" si="123"/>
        <v/>
      </c>
      <c r="F666" s="215">
        <f ca="1">IF(LEN(B666)&gt;0,'OBRAČUNANA OSNOVNA PLAČA'!I660,"")</f>
        <v>0</v>
      </c>
      <c r="G666" s="60"/>
      <c r="H666" s="60"/>
      <c r="I666" s="60"/>
      <c r="J666" s="60"/>
      <c r="K666" s="60"/>
      <c r="L666" s="229">
        <f t="shared" si="152"/>
        <v>0</v>
      </c>
      <c r="M666" s="230">
        <f t="shared" ca="1" si="160"/>
        <v>0</v>
      </c>
      <c r="N666" s="230">
        <f t="shared" ca="1" si="161"/>
        <v>0</v>
      </c>
      <c r="O666" s="231">
        <f t="shared" ca="1" si="162"/>
        <v>0</v>
      </c>
      <c r="P666" s="232">
        <f t="shared" ca="1" si="163"/>
        <v>0</v>
      </c>
      <c r="Q666" s="233">
        <f t="shared" ca="1" si="153"/>
        <v>0</v>
      </c>
      <c r="R666" s="233">
        <f ca="1">IF(LEN(B666)&gt;0,'8'!R666-'8'!Q666,"")</f>
        <v>0</v>
      </c>
      <c r="S666" s="234"/>
      <c r="T666" s="34"/>
      <c r="U666" s="34"/>
      <c r="V666" s="34"/>
      <c r="W666" s="34"/>
      <c r="X666" s="34"/>
      <c r="Y666" s="34"/>
      <c r="Z666" s="34"/>
      <c r="AB666" s="167">
        <f>ROW()</f>
        <v>666</v>
      </c>
      <c r="AC666" s="168">
        <f t="shared" ca="1" si="124"/>
        <v>0</v>
      </c>
      <c r="AD666" s="168">
        <f t="shared" ca="1" si="125"/>
        <v>0</v>
      </c>
      <c r="AE666" s="169" t="str">
        <f t="shared" ca="1" si="154"/>
        <v>-</v>
      </c>
      <c r="AF666" s="168" t="str">
        <f t="shared" ca="1" si="155"/>
        <v>-</v>
      </c>
      <c r="AG666" s="169" t="str">
        <f t="shared" ca="1" si="156"/>
        <v>-</v>
      </c>
      <c r="AH666" s="168" t="str">
        <f t="shared" ca="1" si="157"/>
        <v>-</v>
      </c>
      <c r="AI666" s="168">
        <f t="shared" ca="1" si="158"/>
        <v>0</v>
      </c>
      <c r="AJ666" s="170">
        <f t="shared" ca="1" si="159"/>
        <v>0</v>
      </c>
      <c r="AK666" s="168">
        <f t="shared" ca="1" si="126"/>
        <v>0</v>
      </c>
      <c r="AL666" s="168">
        <f t="shared" ca="1" si="127"/>
        <v>0</v>
      </c>
    </row>
    <row r="667" spans="1:38" ht="27" customHeight="1" x14ac:dyDescent="0.2">
      <c r="A667" s="56">
        <v>652</v>
      </c>
      <c r="B667" s="309" t="str">
        <f t="shared" ca="1" si="121"/>
        <v>A652</v>
      </c>
      <c r="C667" s="309"/>
      <c r="D667" s="57" t="str">
        <f t="shared" ca="1" si="122"/>
        <v/>
      </c>
      <c r="E667" s="59" t="str">
        <f t="shared" ca="1" si="123"/>
        <v/>
      </c>
      <c r="F667" s="215">
        <f ca="1">IF(LEN(B667)&gt;0,'OBRAČUNANA OSNOVNA PLAČA'!I661,"")</f>
        <v>0</v>
      </c>
      <c r="G667" s="60"/>
      <c r="H667" s="60"/>
      <c r="I667" s="60"/>
      <c r="J667" s="60"/>
      <c r="K667" s="60"/>
      <c r="L667" s="229">
        <f t="shared" si="152"/>
        <v>0</v>
      </c>
      <c r="M667" s="230">
        <f t="shared" ca="1" si="160"/>
        <v>0</v>
      </c>
      <c r="N667" s="230">
        <f t="shared" ca="1" si="161"/>
        <v>0</v>
      </c>
      <c r="O667" s="231">
        <f t="shared" ca="1" si="162"/>
        <v>0</v>
      </c>
      <c r="P667" s="232">
        <f t="shared" ca="1" si="163"/>
        <v>0</v>
      </c>
      <c r="Q667" s="233">
        <f t="shared" ca="1" si="153"/>
        <v>0</v>
      </c>
      <c r="R667" s="233">
        <f ca="1">IF(LEN(B667)&gt;0,'8'!R667-'8'!Q667,"")</f>
        <v>0</v>
      </c>
      <c r="S667" s="234"/>
      <c r="T667" s="34"/>
      <c r="U667" s="34"/>
      <c r="V667" s="34"/>
      <c r="W667" s="34"/>
      <c r="X667" s="34"/>
      <c r="Y667" s="34"/>
      <c r="Z667" s="34"/>
      <c r="AB667" s="167">
        <f>ROW()</f>
        <v>667</v>
      </c>
      <c r="AC667" s="168">
        <f t="shared" ca="1" si="124"/>
        <v>0</v>
      </c>
      <c r="AD667" s="168">
        <f t="shared" ca="1" si="125"/>
        <v>0</v>
      </c>
      <c r="AE667" s="169" t="str">
        <f t="shared" ca="1" si="154"/>
        <v>-</v>
      </c>
      <c r="AF667" s="168" t="str">
        <f t="shared" ca="1" si="155"/>
        <v>-</v>
      </c>
      <c r="AG667" s="169" t="str">
        <f t="shared" ca="1" si="156"/>
        <v>-</v>
      </c>
      <c r="AH667" s="168" t="str">
        <f t="shared" ca="1" si="157"/>
        <v>-</v>
      </c>
      <c r="AI667" s="168">
        <f t="shared" ca="1" si="158"/>
        <v>0</v>
      </c>
      <c r="AJ667" s="170">
        <f t="shared" ca="1" si="159"/>
        <v>0</v>
      </c>
      <c r="AK667" s="168">
        <f t="shared" ca="1" si="126"/>
        <v>0</v>
      </c>
      <c r="AL667" s="168">
        <f t="shared" ca="1" si="127"/>
        <v>0</v>
      </c>
    </row>
    <row r="668" spans="1:38" ht="27" customHeight="1" x14ac:dyDescent="0.2">
      <c r="A668" s="56">
        <v>653</v>
      </c>
      <c r="B668" s="309" t="str">
        <f t="shared" ca="1" si="121"/>
        <v>A653</v>
      </c>
      <c r="C668" s="309"/>
      <c r="D668" s="57" t="str">
        <f t="shared" ca="1" si="122"/>
        <v/>
      </c>
      <c r="E668" s="59" t="str">
        <f t="shared" ca="1" si="123"/>
        <v/>
      </c>
      <c r="F668" s="215">
        <f ca="1">IF(LEN(B668)&gt;0,'OBRAČUNANA OSNOVNA PLAČA'!I662,"")</f>
        <v>0</v>
      </c>
      <c r="G668" s="60"/>
      <c r="H668" s="60"/>
      <c r="I668" s="60"/>
      <c r="J668" s="60"/>
      <c r="K668" s="60"/>
      <c r="L668" s="229">
        <f t="shared" si="152"/>
        <v>0</v>
      </c>
      <c r="M668" s="230">
        <f t="shared" ca="1" si="160"/>
        <v>0</v>
      </c>
      <c r="N668" s="230">
        <f t="shared" ca="1" si="161"/>
        <v>0</v>
      </c>
      <c r="O668" s="231">
        <f t="shared" ca="1" si="162"/>
        <v>0</v>
      </c>
      <c r="P668" s="232">
        <f t="shared" ca="1" si="163"/>
        <v>0</v>
      </c>
      <c r="Q668" s="233">
        <f t="shared" ca="1" si="153"/>
        <v>0</v>
      </c>
      <c r="R668" s="233">
        <f ca="1">IF(LEN(B668)&gt;0,'8'!R668-'8'!Q668,"")</f>
        <v>0</v>
      </c>
      <c r="S668" s="234"/>
      <c r="T668" s="34"/>
      <c r="U668" s="34"/>
      <c r="V668" s="34"/>
      <c r="W668" s="34"/>
      <c r="X668" s="34"/>
      <c r="Y668" s="34"/>
      <c r="Z668" s="34"/>
      <c r="AB668" s="167">
        <f>ROW()</f>
        <v>668</v>
      </c>
      <c r="AC668" s="168">
        <f t="shared" ca="1" si="124"/>
        <v>0</v>
      </c>
      <c r="AD668" s="168">
        <f t="shared" ca="1" si="125"/>
        <v>0</v>
      </c>
      <c r="AE668" s="169" t="str">
        <f t="shared" ca="1" si="154"/>
        <v>-</v>
      </c>
      <c r="AF668" s="168" t="str">
        <f t="shared" ca="1" si="155"/>
        <v>-</v>
      </c>
      <c r="AG668" s="169" t="str">
        <f t="shared" ca="1" si="156"/>
        <v>-</v>
      </c>
      <c r="AH668" s="168" t="str">
        <f t="shared" ca="1" si="157"/>
        <v>-</v>
      </c>
      <c r="AI668" s="168">
        <f t="shared" ca="1" si="158"/>
        <v>0</v>
      </c>
      <c r="AJ668" s="170">
        <f t="shared" ca="1" si="159"/>
        <v>0</v>
      </c>
      <c r="AK668" s="168">
        <f t="shared" ca="1" si="126"/>
        <v>0</v>
      </c>
      <c r="AL668" s="168">
        <f t="shared" ca="1" si="127"/>
        <v>0</v>
      </c>
    </row>
    <row r="669" spans="1:38" ht="27" customHeight="1" x14ac:dyDescent="0.2">
      <c r="A669" s="56">
        <v>654</v>
      </c>
      <c r="B669" s="309" t="str">
        <f t="shared" ca="1" si="121"/>
        <v>A654</v>
      </c>
      <c r="C669" s="309"/>
      <c r="D669" s="57" t="str">
        <f t="shared" ca="1" si="122"/>
        <v/>
      </c>
      <c r="E669" s="59" t="str">
        <f t="shared" ca="1" si="123"/>
        <v/>
      </c>
      <c r="F669" s="215">
        <f ca="1">IF(LEN(B669)&gt;0,'OBRAČUNANA OSNOVNA PLAČA'!I663,"")</f>
        <v>0</v>
      </c>
      <c r="G669" s="60"/>
      <c r="H669" s="60"/>
      <c r="I669" s="60"/>
      <c r="J669" s="60"/>
      <c r="K669" s="60"/>
      <c r="L669" s="229">
        <f t="shared" si="152"/>
        <v>0</v>
      </c>
      <c r="M669" s="230">
        <f t="shared" ca="1" si="160"/>
        <v>0</v>
      </c>
      <c r="N669" s="230">
        <f t="shared" ca="1" si="161"/>
        <v>0</v>
      </c>
      <c r="O669" s="231">
        <f t="shared" ca="1" si="162"/>
        <v>0</v>
      </c>
      <c r="P669" s="232">
        <f t="shared" ca="1" si="163"/>
        <v>0</v>
      </c>
      <c r="Q669" s="233">
        <f t="shared" ca="1" si="153"/>
        <v>0</v>
      </c>
      <c r="R669" s="233">
        <f ca="1">IF(LEN(B669)&gt;0,'8'!R669-'8'!Q669,"")</f>
        <v>0</v>
      </c>
      <c r="S669" s="234"/>
      <c r="T669" s="34"/>
      <c r="U669" s="34"/>
      <c r="V669" s="34"/>
      <c r="W669" s="34"/>
      <c r="X669" s="34"/>
      <c r="Y669" s="34"/>
      <c r="Z669" s="34"/>
      <c r="AB669" s="167">
        <f>ROW()</f>
        <v>669</v>
      </c>
      <c r="AC669" s="168">
        <f t="shared" ca="1" si="124"/>
        <v>0</v>
      </c>
      <c r="AD669" s="168">
        <f t="shared" ca="1" si="125"/>
        <v>0</v>
      </c>
      <c r="AE669" s="169" t="str">
        <f t="shared" ca="1" si="154"/>
        <v>-</v>
      </c>
      <c r="AF669" s="168" t="str">
        <f t="shared" ca="1" si="155"/>
        <v>-</v>
      </c>
      <c r="AG669" s="169" t="str">
        <f t="shared" ca="1" si="156"/>
        <v>-</v>
      </c>
      <c r="AH669" s="168" t="str">
        <f t="shared" ca="1" si="157"/>
        <v>-</v>
      </c>
      <c r="AI669" s="168">
        <f t="shared" ca="1" si="158"/>
        <v>0</v>
      </c>
      <c r="AJ669" s="170">
        <f t="shared" ca="1" si="159"/>
        <v>0</v>
      </c>
      <c r="AK669" s="168">
        <f t="shared" ca="1" si="126"/>
        <v>0</v>
      </c>
      <c r="AL669" s="168">
        <f t="shared" ca="1" si="127"/>
        <v>0</v>
      </c>
    </row>
    <row r="670" spans="1:38" ht="27" customHeight="1" x14ac:dyDescent="0.2">
      <c r="A670" s="56">
        <v>655</v>
      </c>
      <c r="B670" s="309" t="str">
        <f t="shared" ca="1" si="121"/>
        <v>A655</v>
      </c>
      <c r="C670" s="309"/>
      <c r="D670" s="57" t="str">
        <f t="shared" ca="1" si="122"/>
        <v/>
      </c>
      <c r="E670" s="59" t="str">
        <f t="shared" ca="1" si="123"/>
        <v/>
      </c>
      <c r="F670" s="215">
        <f ca="1">IF(LEN(B670)&gt;0,'OBRAČUNANA OSNOVNA PLAČA'!I664,"")</f>
        <v>0</v>
      </c>
      <c r="G670" s="60"/>
      <c r="H670" s="60"/>
      <c r="I670" s="60"/>
      <c r="J670" s="60"/>
      <c r="K670" s="60"/>
      <c r="L670" s="229">
        <f t="shared" si="152"/>
        <v>0</v>
      </c>
      <c r="M670" s="230">
        <f t="shared" ca="1" si="160"/>
        <v>0</v>
      </c>
      <c r="N670" s="230">
        <f t="shared" ca="1" si="161"/>
        <v>0</v>
      </c>
      <c r="O670" s="231">
        <f t="shared" ca="1" si="162"/>
        <v>0</v>
      </c>
      <c r="P670" s="232">
        <f t="shared" ca="1" si="163"/>
        <v>0</v>
      </c>
      <c r="Q670" s="233">
        <f t="shared" ca="1" si="153"/>
        <v>0</v>
      </c>
      <c r="R670" s="233">
        <f ca="1">IF(LEN(B670)&gt;0,'8'!R670-'8'!Q670,"")</f>
        <v>0</v>
      </c>
      <c r="S670" s="234"/>
      <c r="T670" s="34"/>
      <c r="U670" s="34"/>
      <c r="V670" s="34"/>
      <c r="W670" s="34"/>
      <c r="X670" s="34"/>
      <c r="Y670" s="34"/>
      <c r="Z670" s="34"/>
      <c r="AB670" s="167">
        <f>ROW()</f>
        <v>670</v>
      </c>
      <c r="AC670" s="168">
        <f t="shared" ca="1" si="124"/>
        <v>0</v>
      </c>
      <c r="AD670" s="168">
        <f t="shared" ca="1" si="125"/>
        <v>0</v>
      </c>
      <c r="AE670" s="169" t="str">
        <f t="shared" ca="1" si="154"/>
        <v>-</v>
      </c>
      <c r="AF670" s="168" t="str">
        <f t="shared" ca="1" si="155"/>
        <v>-</v>
      </c>
      <c r="AG670" s="169" t="str">
        <f t="shared" ca="1" si="156"/>
        <v>-</v>
      </c>
      <c r="AH670" s="168" t="str">
        <f t="shared" ca="1" si="157"/>
        <v>-</v>
      </c>
      <c r="AI670" s="168">
        <f t="shared" ca="1" si="158"/>
        <v>0</v>
      </c>
      <c r="AJ670" s="170">
        <f t="shared" ca="1" si="159"/>
        <v>0</v>
      </c>
      <c r="AK670" s="168">
        <f t="shared" ca="1" si="126"/>
        <v>0</v>
      </c>
      <c r="AL670" s="168">
        <f t="shared" ca="1" si="127"/>
        <v>0</v>
      </c>
    </row>
    <row r="671" spans="1:38" ht="27" customHeight="1" x14ac:dyDescent="0.2">
      <c r="A671" s="56">
        <v>656</v>
      </c>
      <c r="B671" s="309" t="str">
        <f t="shared" ca="1" si="121"/>
        <v>A656</v>
      </c>
      <c r="C671" s="309"/>
      <c r="D671" s="57" t="str">
        <f t="shared" ca="1" si="122"/>
        <v/>
      </c>
      <c r="E671" s="59" t="str">
        <f t="shared" ca="1" si="123"/>
        <v/>
      </c>
      <c r="F671" s="215">
        <f ca="1">IF(LEN(B671)&gt;0,'OBRAČUNANA OSNOVNA PLAČA'!I665,"")</f>
        <v>0</v>
      </c>
      <c r="G671" s="60"/>
      <c r="H671" s="60"/>
      <c r="I671" s="60"/>
      <c r="J671" s="60"/>
      <c r="K671" s="60"/>
      <c r="L671" s="229">
        <f t="shared" si="152"/>
        <v>0</v>
      </c>
      <c r="M671" s="230">
        <f t="shared" ca="1" si="160"/>
        <v>0</v>
      </c>
      <c r="N671" s="230">
        <f t="shared" ca="1" si="161"/>
        <v>0</v>
      </c>
      <c r="O671" s="231">
        <f t="shared" ca="1" si="162"/>
        <v>0</v>
      </c>
      <c r="P671" s="232">
        <f t="shared" ca="1" si="163"/>
        <v>0</v>
      </c>
      <c r="Q671" s="233">
        <f t="shared" ca="1" si="153"/>
        <v>0</v>
      </c>
      <c r="R671" s="233">
        <f ca="1">IF(LEN(B671)&gt;0,'8'!R671-'8'!Q671,"")</f>
        <v>0</v>
      </c>
      <c r="S671" s="234"/>
      <c r="T671" s="34"/>
      <c r="U671" s="34"/>
      <c r="V671" s="34"/>
      <c r="W671" s="34"/>
      <c r="X671" s="34"/>
      <c r="Y671" s="34"/>
      <c r="Z671" s="34"/>
      <c r="AB671" s="167">
        <f>ROW()</f>
        <v>671</v>
      </c>
      <c r="AC671" s="168">
        <f t="shared" ca="1" si="124"/>
        <v>0</v>
      </c>
      <c r="AD671" s="168">
        <f t="shared" ca="1" si="125"/>
        <v>0</v>
      </c>
      <c r="AE671" s="169" t="str">
        <f t="shared" ca="1" si="154"/>
        <v>-</v>
      </c>
      <c r="AF671" s="168" t="str">
        <f t="shared" ca="1" si="155"/>
        <v>-</v>
      </c>
      <c r="AG671" s="169" t="str">
        <f t="shared" ca="1" si="156"/>
        <v>-</v>
      </c>
      <c r="AH671" s="168" t="str">
        <f t="shared" ca="1" si="157"/>
        <v>-</v>
      </c>
      <c r="AI671" s="168">
        <f t="shared" ca="1" si="158"/>
        <v>0</v>
      </c>
      <c r="AJ671" s="170">
        <f t="shared" ca="1" si="159"/>
        <v>0</v>
      </c>
      <c r="AK671" s="168">
        <f t="shared" ca="1" si="126"/>
        <v>0</v>
      </c>
      <c r="AL671" s="168">
        <f t="shared" ca="1" si="127"/>
        <v>0</v>
      </c>
    </row>
    <row r="672" spans="1:38" ht="27" customHeight="1" x14ac:dyDescent="0.2">
      <c r="A672" s="56">
        <v>657</v>
      </c>
      <c r="B672" s="309" t="str">
        <f t="shared" ca="1" si="121"/>
        <v>A657</v>
      </c>
      <c r="C672" s="309"/>
      <c r="D672" s="57" t="str">
        <f t="shared" ca="1" si="122"/>
        <v/>
      </c>
      <c r="E672" s="59" t="str">
        <f t="shared" ca="1" si="123"/>
        <v/>
      </c>
      <c r="F672" s="215">
        <f ca="1">IF(LEN(B672)&gt;0,'OBRAČUNANA OSNOVNA PLAČA'!I666,"")</f>
        <v>0</v>
      </c>
      <c r="G672" s="60"/>
      <c r="H672" s="60"/>
      <c r="I672" s="60"/>
      <c r="J672" s="60"/>
      <c r="K672" s="60"/>
      <c r="L672" s="229">
        <f t="shared" si="152"/>
        <v>0</v>
      </c>
      <c r="M672" s="230">
        <f t="shared" ca="1" si="160"/>
        <v>0</v>
      </c>
      <c r="N672" s="230">
        <f t="shared" ca="1" si="161"/>
        <v>0</v>
      </c>
      <c r="O672" s="231">
        <f t="shared" ca="1" si="162"/>
        <v>0</v>
      </c>
      <c r="P672" s="232">
        <f t="shared" ca="1" si="163"/>
        <v>0</v>
      </c>
      <c r="Q672" s="233">
        <f t="shared" ca="1" si="153"/>
        <v>0</v>
      </c>
      <c r="R672" s="233">
        <f ca="1">IF(LEN(B672)&gt;0,'8'!R672-'8'!Q672,"")</f>
        <v>0</v>
      </c>
      <c r="S672" s="234"/>
      <c r="T672" s="34"/>
      <c r="U672" s="34"/>
      <c r="V672" s="34"/>
      <c r="W672" s="34"/>
      <c r="X672" s="34"/>
      <c r="Y672" s="34"/>
      <c r="Z672" s="34"/>
      <c r="AB672" s="167">
        <f>ROW()</f>
        <v>672</v>
      </c>
      <c r="AC672" s="168">
        <f t="shared" ca="1" si="124"/>
        <v>0</v>
      </c>
      <c r="AD672" s="168">
        <f t="shared" ca="1" si="125"/>
        <v>0</v>
      </c>
      <c r="AE672" s="169" t="str">
        <f t="shared" ca="1" si="154"/>
        <v>-</v>
      </c>
      <c r="AF672" s="168" t="str">
        <f t="shared" ca="1" si="155"/>
        <v>-</v>
      </c>
      <c r="AG672" s="169" t="str">
        <f t="shared" ca="1" si="156"/>
        <v>-</v>
      </c>
      <c r="AH672" s="168" t="str">
        <f t="shared" ca="1" si="157"/>
        <v>-</v>
      </c>
      <c r="AI672" s="168">
        <f t="shared" ca="1" si="158"/>
        <v>0</v>
      </c>
      <c r="AJ672" s="170">
        <f t="shared" ca="1" si="159"/>
        <v>0</v>
      </c>
      <c r="AK672" s="168">
        <f t="shared" ca="1" si="126"/>
        <v>0</v>
      </c>
      <c r="AL672" s="168">
        <f t="shared" ca="1" si="127"/>
        <v>0</v>
      </c>
    </row>
    <row r="673" spans="1:38" ht="27" customHeight="1" x14ac:dyDescent="0.2">
      <c r="A673" s="56">
        <v>658</v>
      </c>
      <c r="B673" s="309" t="str">
        <f t="shared" ca="1" si="121"/>
        <v>A658</v>
      </c>
      <c r="C673" s="309"/>
      <c r="D673" s="57" t="str">
        <f t="shared" ca="1" si="122"/>
        <v/>
      </c>
      <c r="E673" s="59" t="str">
        <f t="shared" ca="1" si="123"/>
        <v/>
      </c>
      <c r="F673" s="215">
        <f ca="1">IF(LEN(B673)&gt;0,'OBRAČUNANA OSNOVNA PLAČA'!I667,"")</f>
        <v>0</v>
      </c>
      <c r="G673" s="60"/>
      <c r="H673" s="60"/>
      <c r="I673" s="60"/>
      <c r="J673" s="60"/>
      <c r="K673" s="60"/>
      <c r="L673" s="229">
        <f t="shared" si="152"/>
        <v>0</v>
      </c>
      <c r="M673" s="230">
        <f t="shared" ca="1" si="160"/>
        <v>0</v>
      </c>
      <c r="N673" s="230">
        <f t="shared" ca="1" si="161"/>
        <v>0</v>
      </c>
      <c r="O673" s="231">
        <f t="shared" ca="1" si="162"/>
        <v>0</v>
      </c>
      <c r="P673" s="232">
        <f t="shared" ca="1" si="163"/>
        <v>0</v>
      </c>
      <c r="Q673" s="233">
        <f t="shared" ca="1" si="153"/>
        <v>0</v>
      </c>
      <c r="R673" s="233">
        <f ca="1">IF(LEN(B673)&gt;0,'8'!R673-'8'!Q673,"")</f>
        <v>0</v>
      </c>
      <c r="S673" s="234"/>
      <c r="T673" s="34"/>
      <c r="U673" s="34"/>
      <c r="V673" s="34"/>
      <c r="W673" s="34"/>
      <c r="X673" s="34"/>
      <c r="Y673" s="34"/>
      <c r="Z673" s="34"/>
      <c r="AB673" s="167">
        <f>ROW()</f>
        <v>673</v>
      </c>
      <c r="AC673" s="168">
        <f t="shared" ca="1" si="124"/>
        <v>0</v>
      </c>
      <c r="AD673" s="168">
        <f t="shared" ca="1" si="125"/>
        <v>0</v>
      </c>
      <c r="AE673" s="169" t="str">
        <f t="shared" ca="1" si="154"/>
        <v>-</v>
      </c>
      <c r="AF673" s="168" t="str">
        <f t="shared" ca="1" si="155"/>
        <v>-</v>
      </c>
      <c r="AG673" s="169" t="str">
        <f t="shared" ca="1" si="156"/>
        <v>-</v>
      </c>
      <c r="AH673" s="168" t="str">
        <f t="shared" ca="1" si="157"/>
        <v>-</v>
      </c>
      <c r="AI673" s="168">
        <f t="shared" ca="1" si="158"/>
        <v>0</v>
      </c>
      <c r="AJ673" s="170">
        <f t="shared" ca="1" si="159"/>
        <v>0</v>
      </c>
      <c r="AK673" s="168">
        <f t="shared" ca="1" si="126"/>
        <v>0</v>
      </c>
      <c r="AL673" s="168">
        <f t="shared" ca="1" si="127"/>
        <v>0</v>
      </c>
    </row>
    <row r="674" spans="1:38" ht="27" customHeight="1" x14ac:dyDescent="0.2">
      <c r="A674" s="56">
        <v>659</v>
      </c>
      <c r="B674" s="309" t="str">
        <f t="shared" ca="1" si="121"/>
        <v>A659</v>
      </c>
      <c r="C674" s="309"/>
      <c r="D674" s="57" t="str">
        <f t="shared" ca="1" si="122"/>
        <v/>
      </c>
      <c r="E674" s="59" t="str">
        <f t="shared" ca="1" si="123"/>
        <v/>
      </c>
      <c r="F674" s="215">
        <f ca="1">IF(LEN(B674)&gt;0,'OBRAČUNANA OSNOVNA PLAČA'!I668,"")</f>
        <v>0</v>
      </c>
      <c r="G674" s="60"/>
      <c r="H674" s="60"/>
      <c r="I674" s="60"/>
      <c r="J674" s="60"/>
      <c r="K674" s="60"/>
      <c r="L674" s="229">
        <f t="shared" si="152"/>
        <v>0</v>
      </c>
      <c r="M674" s="230">
        <f t="shared" ca="1" si="160"/>
        <v>0</v>
      </c>
      <c r="N674" s="230">
        <f t="shared" ca="1" si="161"/>
        <v>0</v>
      </c>
      <c r="O674" s="231">
        <f t="shared" ca="1" si="162"/>
        <v>0</v>
      </c>
      <c r="P674" s="232">
        <f t="shared" ca="1" si="163"/>
        <v>0</v>
      </c>
      <c r="Q674" s="233">
        <f t="shared" ca="1" si="153"/>
        <v>0</v>
      </c>
      <c r="R674" s="233">
        <f ca="1">IF(LEN(B674)&gt;0,'8'!R674-'8'!Q674,"")</f>
        <v>0</v>
      </c>
      <c r="S674" s="234"/>
      <c r="T674" s="34"/>
      <c r="U674" s="34"/>
      <c r="V674" s="34"/>
      <c r="W674" s="34"/>
      <c r="X674" s="34"/>
      <c r="Y674" s="34"/>
      <c r="Z674" s="34"/>
      <c r="AB674" s="167">
        <f>ROW()</f>
        <v>674</v>
      </c>
      <c r="AC674" s="168">
        <f t="shared" ca="1" si="124"/>
        <v>0</v>
      </c>
      <c r="AD674" s="168">
        <f t="shared" ca="1" si="125"/>
        <v>0</v>
      </c>
      <c r="AE674" s="169" t="str">
        <f t="shared" ca="1" si="154"/>
        <v>-</v>
      </c>
      <c r="AF674" s="168" t="str">
        <f t="shared" ca="1" si="155"/>
        <v>-</v>
      </c>
      <c r="AG674" s="169" t="str">
        <f t="shared" ca="1" si="156"/>
        <v>-</v>
      </c>
      <c r="AH674" s="168" t="str">
        <f t="shared" ca="1" si="157"/>
        <v>-</v>
      </c>
      <c r="AI674" s="168">
        <f t="shared" ca="1" si="158"/>
        <v>0</v>
      </c>
      <c r="AJ674" s="170">
        <f t="shared" ca="1" si="159"/>
        <v>0</v>
      </c>
      <c r="AK674" s="168">
        <f t="shared" ca="1" si="126"/>
        <v>0</v>
      </c>
      <c r="AL674" s="168">
        <f t="shared" ca="1" si="127"/>
        <v>0</v>
      </c>
    </row>
    <row r="675" spans="1:38" ht="27" customHeight="1" x14ac:dyDescent="0.2">
      <c r="A675" s="56">
        <v>660</v>
      </c>
      <c r="B675" s="309" t="str">
        <f t="shared" ca="1" si="121"/>
        <v>A660</v>
      </c>
      <c r="C675" s="309"/>
      <c r="D675" s="57" t="str">
        <f t="shared" ca="1" si="122"/>
        <v/>
      </c>
      <c r="E675" s="59" t="str">
        <f t="shared" ca="1" si="123"/>
        <v/>
      </c>
      <c r="F675" s="215">
        <f ca="1">IF(LEN(B675)&gt;0,'OBRAČUNANA OSNOVNA PLAČA'!I669,"")</f>
        <v>0</v>
      </c>
      <c r="G675" s="60"/>
      <c r="H675" s="60"/>
      <c r="I675" s="60"/>
      <c r="J675" s="60"/>
      <c r="K675" s="60"/>
      <c r="L675" s="229">
        <f t="shared" si="152"/>
        <v>0</v>
      </c>
      <c r="M675" s="230">
        <f t="shared" ca="1" si="160"/>
        <v>0</v>
      </c>
      <c r="N675" s="230">
        <f t="shared" ca="1" si="161"/>
        <v>0</v>
      </c>
      <c r="O675" s="231">
        <f t="shared" ca="1" si="162"/>
        <v>0</v>
      </c>
      <c r="P675" s="232">
        <f t="shared" ca="1" si="163"/>
        <v>0</v>
      </c>
      <c r="Q675" s="233">
        <f t="shared" ca="1" si="153"/>
        <v>0</v>
      </c>
      <c r="R675" s="233">
        <f ca="1">IF(LEN(B675)&gt;0,'8'!R675-'8'!Q675,"")</f>
        <v>0</v>
      </c>
      <c r="S675" s="234"/>
      <c r="T675" s="34"/>
      <c r="U675" s="34"/>
      <c r="V675" s="34"/>
      <c r="W675" s="34"/>
      <c r="X675" s="34"/>
      <c r="Y675" s="34"/>
      <c r="Z675" s="34"/>
      <c r="AB675" s="167">
        <f>ROW()</f>
        <v>675</v>
      </c>
      <c r="AC675" s="168">
        <f t="shared" ca="1" si="124"/>
        <v>0</v>
      </c>
      <c r="AD675" s="168">
        <f t="shared" ca="1" si="125"/>
        <v>0</v>
      </c>
      <c r="AE675" s="169" t="str">
        <f t="shared" ca="1" si="154"/>
        <v>-</v>
      </c>
      <c r="AF675" s="168" t="str">
        <f t="shared" ca="1" si="155"/>
        <v>-</v>
      </c>
      <c r="AG675" s="169" t="str">
        <f t="shared" ca="1" si="156"/>
        <v>-</v>
      </c>
      <c r="AH675" s="168" t="str">
        <f t="shared" ca="1" si="157"/>
        <v>-</v>
      </c>
      <c r="AI675" s="168">
        <f t="shared" ca="1" si="158"/>
        <v>0</v>
      </c>
      <c r="AJ675" s="170">
        <f t="shared" ca="1" si="159"/>
        <v>0</v>
      </c>
      <c r="AK675" s="168">
        <f t="shared" ca="1" si="126"/>
        <v>0</v>
      </c>
      <c r="AL675" s="168">
        <f t="shared" ca="1" si="127"/>
        <v>0</v>
      </c>
    </row>
    <row r="676" spans="1:38" ht="27" customHeight="1" x14ac:dyDescent="0.2">
      <c r="A676" s="56">
        <v>661</v>
      </c>
      <c r="B676" s="309" t="str">
        <f t="shared" ca="1" si="121"/>
        <v>A661</v>
      </c>
      <c r="C676" s="309"/>
      <c r="D676" s="57" t="str">
        <f t="shared" ca="1" si="122"/>
        <v/>
      </c>
      <c r="E676" s="59" t="str">
        <f t="shared" ca="1" si="123"/>
        <v/>
      </c>
      <c r="F676" s="215">
        <f ca="1">IF(LEN(B676)&gt;0,'OBRAČUNANA OSNOVNA PLAČA'!I670,"")</f>
        <v>0</v>
      </c>
      <c r="G676" s="60"/>
      <c r="H676" s="60"/>
      <c r="I676" s="60"/>
      <c r="J676" s="60"/>
      <c r="K676" s="60"/>
      <c r="L676" s="229">
        <f t="shared" si="152"/>
        <v>0</v>
      </c>
      <c r="M676" s="230">
        <f t="shared" ca="1" si="160"/>
        <v>0</v>
      </c>
      <c r="N676" s="230">
        <f t="shared" ca="1" si="161"/>
        <v>0</v>
      </c>
      <c r="O676" s="231">
        <f t="shared" ca="1" si="162"/>
        <v>0</v>
      </c>
      <c r="P676" s="232">
        <f t="shared" ca="1" si="163"/>
        <v>0</v>
      </c>
      <c r="Q676" s="233">
        <f t="shared" ca="1" si="153"/>
        <v>0</v>
      </c>
      <c r="R676" s="233">
        <f ca="1">IF(LEN(B676)&gt;0,'8'!R676-'8'!Q676,"")</f>
        <v>0</v>
      </c>
      <c r="S676" s="234"/>
      <c r="T676" s="34"/>
      <c r="U676" s="34"/>
      <c r="V676" s="34"/>
      <c r="W676" s="34"/>
      <c r="X676" s="34"/>
      <c r="Y676" s="34"/>
      <c r="Z676" s="34"/>
      <c r="AB676" s="167">
        <f>ROW()</f>
        <v>676</v>
      </c>
      <c r="AC676" s="168">
        <f t="shared" ca="1" si="124"/>
        <v>0</v>
      </c>
      <c r="AD676" s="168">
        <f t="shared" ca="1" si="125"/>
        <v>0</v>
      </c>
      <c r="AE676" s="169" t="str">
        <f t="shared" ca="1" si="154"/>
        <v>-</v>
      </c>
      <c r="AF676" s="168" t="str">
        <f t="shared" ca="1" si="155"/>
        <v>-</v>
      </c>
      <c r="AG676" s="169" t="str">
        <f t="shared" ca="1" si="156"/>
        <v>-</v>
      </c>
      <c r="AH676" s="168" t="str">
        <f t="shared" ca="1" si="157"/>
        <v>-</v>
      </c>
      <c r="AI676" s="168">
        <f t="shared" ca="1" si="158"/>
        <v>0</v>
      </c>
      <c r="AJ676" s="170">
        <f t="shared" ca="1" si="159"/>
        <v>0</v>
      </c>
      <c r="AK676" s="168">
        <f t="shared" ca="1" si="126"/>
        <v>0</v>
      </c>
      <c r="AL676" s="168">
        <f t="shared" ca="1" si="127"/>
        <v>0</v>
      </c>
    </row>
    <row r="677" spans="1:38" ht="27" customHeight="1" x14ac:dyDescent="0.2">
      <c r="A677" s="56">
        <v>662</v>
      </c>
      <c r="B677" s="309" t="str">
        <f t="shared" ca="1" si="121"/>
        <v>A662</v>
      </c>
      <c r="C677" s="309"/>
      <c r="D677" s="57" t="str">
        <f t="shared" ca="1" si="122"/>
        <v/>
      </c>
      <c r="E677" s="59" t="str">
        <f t="shared" ca="1" si="123"/>
        <v/>
      </c>
      <c r="F677" s="215">
        <f ca="1">IF(LEN(B677)&gt;0,'OBRAČUNANA OSNOVNA PLAČA'!I671,"")</f>
        <v>0</v>
      </c>
      <c r="G677" s="60"/>
      <c r="H677" s="60"/>
      <c r="I677" s="60"/>
      <c r="J677" s="60"/>
      <c r="K677" s="60"/>
      <c r="L677" s="229">
        <f t="shared" si="152"/>
        <v>0</v>
      </c>
      <c r="M677" s="230">
        <f t="shared" ca="1" si="160"/>
        <v>0</v>
      </c>
      <c r="N677" s="230">
        <f t="shared" ca="1" si="161"/>
        <v>0</v>
      </c>
      <c r="O677" s="231">
        <f t="shared" ca="1" si="162"/>
        <v>0</v>
      </c>
      <c r="P677" s="232">
        <f t="shared" ca="1" si="163"/>
        <v>0</v>
      </c>
      <c r="Q677" s="233">
        <f t="shared" ca="1" si="153"/>
        <v>0</v>
      </c>
      <c r="R677" s="233">
        <f ca="1">IF(LEN(B677)&gt;0,'8'!R677-'8'!Q677,"")</f>
        <v>0</v>
      </c>
      <c r="S677" s="234"/>
      <c r="T677" s="34"/>
      <c r="U677" s="34"/>
      <c r="V677" s="34"/>
      <c r="W677" s="34"/>
      <c r="X677" s="34"/>
      <c r="Y677" s="34"/>
      <c r="Z677" s="34"/>
      <c r="AB677" s="167">
        <f>ROW()</f>
        <v>677</v>
      </c>
      <c r="AC677" s="168">
        <f t="shared" ca="1" si="124"/>
        <v>0</v>
      </c>
      <c r="AD677" s="168">
        <f t="shared" ca="1" si="125"/>
        <v>0</v>
      </c>
      <c r="AE677" s="169" t="str">
        <f t="shared" ca="1" si="154"/>
        <v>-</v>
      </c>
      <c r="AF677" s="168" t="str">
        <f t="shared" ca="1" si="155"/>
        <v>-</v>
      </c>
      <c r="AG677" s="169" t="str">
        <f t="shared" ca="1" si="156"/>
        <v>-</v>
      </c>
      <c r="AH677" s="168" t="str">
        <f t="shared" ca="1" si="157"/>
        <v>-</v>
      </c>
      <c r="AI677" s="168">
        <f t="shared" ca="1" si="158"/>
        <v>0</v>
      </c>
      <c r="AJ677" s="170">
        <f t="shared" ca="1" si="159"/>
        <v>0</v>
      </c>
      <c r="AK677" s="168">
        <f t="shared" ca="1" si="126"/>
        <v>0</v>
      </c>
      <c r="AL677" s="168">
        <f t="shared" ca="1" si="127"/>
        <v>0</v>
      </c>
    </row>
    <row r="678" spans="1:38" ht="27" customHeight="1" x14ac:dyDescent="0.2">
      <c r="A678" s="56">
        <v>663</v>
      </c>
      <c r="B678" s="309" t="str">
        <f t="shared" ca="1" si="121"/>
        <v>A663</v>
      </c>
      <c r="C678" s="309"/>
      <c r="D678" s="57" t="str">
        <f t="shared" ca="1" si="122"/>
        <v/>
      </c>
      <c r="E678" s="59" t="str">
        <f t="shared" ca="1" si="123"/>
        <v/>
      </c>
      <c r="F678" s="215">
        <f ca="1">IF(LEN(B678)&gt;0,'OBRAČUNANA OSNOVNA PLAČA'!I672,"")</f>
        <v>0</v>
      </c>
      <c r="G678" s="60"/>
      <c r="H678" s="60"/>
      <c r="I678" s="60"/>
      <c r="J678" s="60"/>
      <c r="K678" s="60"/>
      <c r="L678" s="229">
        <f t="shared" si="152"/>
        <v>0</v>
      </c>
      <c r="M678" s="230">
        <f t="shared" ca="1" si="160"/>
        <v>0</v>
      </c>
      <c r="N678" s="230">
        <f t="shared" ca="1" si="161"/>
        <v>0</v>
      </c>
      <c r="O678" s="231">
        <f t="shared" ca="1" si="162"/>
        <v>0</v>
      </c>
      <c r="P678" s="232">
        <f t="shared" ca="1" si="163"/>
        <v>0</v>
      </c>
      <c r="Q678" s="233">
        <f t="shared" ca="1" si="153"/>
        <v>0</v>
      </c>
      <c r="R678" s="233">
        <f ca="1">IF(LEN(B678)&gt;0,'8'!R678-'8'!Q678,"")</f>
        <v>0</v>
      </c>
      <c r="S678" s="234"/>
      <c r="T678" s="34"/>
      <c r="U678" s="34"/>
      <c r="V678" s="34"/>
      <c r="W678" s="34"/>
      <c r="X678" s="34"/>
      <c r="Y678" s="34"/>
      <c r="Z678" s="34"/>
      <c r="AB678" s="167">
        <f>ROW()</f>
        <v>678</v>
      </c>
      <c r="AC678" s="168">
        <f t="shared" ca="1" si="124"/>
        <v>0</v>
      </c>
      <c r="AD678" s="168">
        <f t="shared" ca="1" si="125"/>
        <v>0</v>
      </c>
      <c r="AE678" s="169" t="str">
        <f t="shared" ca="1" si="154"/>
        <v>-</v>
      </c>
      <c r="AF678" s="168" t="str">
        <f t="shared" ca="1" si="155"/>
        <v>-</v>
      </c>
      <c r="AG678" s="169" t="str">
        <f t="shared" ca="1" si="156"/>
        <v>-</v>
      </c>
      <c r="AH678" s="168" t="str">
        <f t="shared" ca="1" si="157"/>
        <v>-</v>
      </c>
      <c r="AI678" s="168">
        <f t="shared" ca="1" si="158"/>
        <v>0</v>
      </c>
      <c r="AJ678" s="170">
        <f t="shared" ca="1" si="159"/>
        <v>0</v>
      </c>
      <c r="AK678" s="168">
        <f t="shared" ca="1" si="126"/>
        <v>0</v>
      </c>
      <c r="AL678" s="168">
        <f t="shared" ca="1" si="127"/>
        <v>0</v>
      </c>
    </row>
    <row r="679" spans="1:38" ht="27" customHeight="1" x14ac:dyDescent="0.2">
      <c r="A679" s="56">
        <v>664</v>
      </c>
      <c r="B679" s="309" t="str">
        <f t="shared" ca="1" si="121"/>
        <v>A664</v>
      </c>
      <c r="C679" s="309"/>
      <c r="D679" s="57" t="str">
        <f t="shared" ca="1" si="122"/>
        <v/>
      </c>
      <c r="E679" s="59" t="str">
        <f t="shared" ca="1" si="123"/>
        <v/>
      </c>
      <c r="F679" s="215">
        <f ca="1">IF(LEN(B679)&gt;0,'OBRAČUNANA OSNOVNA PLAČA'!I673,"")</f>
        <v>0</v>
      </c>
      <c r="G679" s="60"/>
      <c r="H679" s="60"/>
      <c r="I679" s="60"/>
      <c r="J679" s="60"/>
      <c r="K679" s="60"/>
      <c r="L679" s="229">
        <f t="shared" si="152"/>
        <v>0</v>
      </c>
      <c r="M679" s="230">
        <f t="shared" ca="1" si="160"/>
        <v>0</v>
      </c>
      <c r="N679" s="230">
        <f t="shared" ca="1" si="161"/>
        <v>0</v>
      </c>
      <c r="O679" s="231">
        <f t="shared" ca="1" si="162"/>
        <v>0</v>
      </c>
      <c r="P679" s="232">
        <f t="shared" ca="1" si="163"/>
        <v>0</v>
      </c>
      <c r="Q679" s="233">
        <f t="shared" ca="1" si="153"/>
        <v>0</v>
      </c>
      <c r="R679" s="233">
        <f ca="1">IF(LEN(B679)&gt;0,'8'!R679-'8'!Q679,"")</f>
        <v>0</v>
      </c>
      <c r="S679" s="234"/>
      <c r="T679" s="34"/>
      <c r="U679" s="34"/>
      <c r="V679" s="34"/>
      <c r="W679" s="34"/>
      <c r="X679" s="34"/>
      <c r="Y679" s="34"/>
      <c r="Z679" s="34"/>
      <c r="AB679" s="167">
        <f>ROW()</f>
        <v>679</v>
      </c>
      <c r="AC679" s="168">
        <f t="shared" ca="1" si="124"/>
        <v>0</v>
      </c>
      <c r="AD679" s="168">
        <f t="shared" ca="1" si="125"/>
        <v>0</v>
      </c>
      <c r="AE679" s="169" t="str">
        <f t="shared" ca="1" si="154"/>
        <v>-</v>
      </c>
      <c r="AF679" s="168" t="str">
        <f t="shared" ca="1" si="155"/>
        <v>-</v>
      </c>
      <c r="AG679" s="169" t="str">
        <f t="shared" ca="1" si="156"/>
        <v>-</v>
      </c>
      <c r="AH679" s="168" t="str">
        <f t="shared" ca="1" si="157"/>
        <v>-</v>
      </c>
      <c r="AI679" s="168">
        <f t="shared" ca="1" si="158"/>
        <v>0</v>
      </c>
      <c r="AJ679" s="170">
        <f t="shared" ca="1" si="159"/>
        <v>0</v>
      </c>
      <c r="AK679" s="168">
        <f t="shared" ca="1" si="126"/>
        <v>0</v>
      </c>
      <c r="AL679" s="168">
        <f t="shared" ca="1" si="127"/>
        <v>0</v>
      </c>
    </row>
    <row r="680" spans="1:38" ht="27" customHeight="1" x14ac:dyDescent="0.2">
      <c r="A680" s="56">
        <v>665</v>
      </c>
      <c r="B680" s="309" t="str">
        <f t="shared" ca="1" si="121"/>
        <v>A665</v>
      </c>
      <c r="C680" s="309"/>
      <c r="D680" s="57" t="str">
        <f t="shared" ca="1" si="122"/>
        <v/>
      </c>
      <c r="E680" s="59" t="str">
        <f t="shared" ca="1" si="123"/>
        <v/>
      </c>
      <c r="F680" s="215">
        <f ca="1">IF(LEN(B680)&gt;0,'OBRAČUNANA OSNOVNA PLAČA'!I674,"")</f>
        <v>0</v>
      </c>
      <c r="G680" s="60"/>
      <c r="H680" s="60"/>
      <c r="I680" s="60"/>
      <c r="J680" s="60"/>
      <c r="K680" s="60"/>
      <c r="L680" s="229">
        <f t="shared" si="152"/>
        <v>0</v>
      </c>
      <c r="M680" s="230">
        <f t="shared" ca="1" si="160"/>
        <v>0</v>
      </c>
      <c r="N680" s="230">
        <f t="shared" ca="1" si="161"/>
        <v>0</v>
      </c>
      <c r="O680" s="231">
        <f t="shared" ca="1" si="162"/>
        <v>0</v>
      </c>
      <c r="P680" s="232">
        <f t="shared" ca="1" si="163"/>
        <v>0</v>
      </c>
      <c r="Q680" s="233">
        <f t="shared" ca="1" si="153"/>
        <v>0</v>
      </c>
      <c r="R680" s="233">
        <f ca="1">IF(LEN(B680)&gt;0,'8'!R680-'8'!Q680,"")</f>
        <v>0</v>
      </c>
      <c r="S680" s="234"/>
      <c r="T680" s="34"/>
      <c r="U680" s="34"/>
      <c r="V680" s="34"/>
      <c r="W680" s="34"/>
      <c r="X680" s="34"/>
      <c r="Y680" s="34"/>
      <c r="Z680" s="34"/>
      <c r="AB680" s="167">
        <f>ROW()</f>
        <v>680</v>
      </c>
      <c r="AC680" s="168">
        <f t="shared" ca="1" si="124"/>
        <v>0</v>
      </c>
      <c r="AD680" s="168">
        <f t="shared" ca="1" si="125"/>
        <v>0</v>
      </c>
      <c r="AE680" s="169" t="str">
        <f t="shared" ca="1" si="154"/>
        <v>-</v>
      </c>
      <c r="AF680" s="168" t="str">
        <f t="shared" ca="1" si="155"/>
        <v>-</v>
      </c>
      <c r="AG680" s="169" t="str">
        <f t="shared" ca="1" si="156"/>
        <v>-</v>
      </c>
      <c r="AH680" s="168" t="str">
        <f t="shared" ca="1" si="157"/>
        <v>-</v>
      </c>
      <c r="AI680" s="168">
        <f t="shared" ca="1" si="158"/>
        <v>0</v>
      </c>
      <c r="AJ680" s="170">
        <f t="shared" ca="1" si="159"/>
        <v>0</v>
      </c>
      <c r="AK680" s="168">
        <f t="shared" ca="1" si="126"/>
        <v>0</v>
      </c>
      <c r="AL680" s="168">
        <f t="shared" ca="1" si="127"/>
        <v>0</v>
      </c>
    </row>
    <row r="681" spans="1:38" ht="27" customHeight="1" x14ac:dyDescent="0.2">
      <c r="A681" s="56">
        <v>666</v>
      </c>
      <c r="B681" s="309" t="str">
        <f t="shared" ca="1" si="121"/>
        <v>A666</v>
      </c>
      <c r="C681" s="309"/>
      <c r="D681" s="57" t="str">
        <f t="shared" ca="1" si="122"/>
        <v/>
      </c>
      <c r="E681" s="59" t="str">
        <f t="shared" ca="1" si="123"/>
        <v/>
      </c>
      <c r="F681" s="215">
        <f ca="1">IF(LEN(B681)&gt;0,'OBRAČUNANA OSNOVNA PLAČA'!I675,"")</f>
        <v>0</v>
      </c>
      <c r="G681" s="60"/>
      <c r="H681" s="60"/>
      <c r="I681" s="60"/>
      <c r="J681" s="60"/>
      <c r="K681" s="60"/>
      <c r="L681" s="229">
        <f t="shared" si="152"/>
        <v>0</v>
      </c>
      <c r="M681" s="230">
        <f t="shared" ca="1" si="160"/>
        <v>0</v>
      </c>
      <c r="N681" s="230">
        <f t="shared" ca="1" si="161"/>
        <v>0</v>
      </c>
      <c r="O681" s="231">
        <f t="shared" ca="1" si="162"/>
        <v>0</v>
      </c>
      <c r="P681" s="232">
        <f t="shared" ca="1" si="163"/>
        <v>0</v>
      </c>
      <c r="Q681" s="233">
        <f t="shared" ca="1" si="153"/>
        <v>0</v>
      </c>
      <c r="R681" s="233">
        <f ca="1">IF(LEN(B681)&gt;0,'8'!R681-'8'!Q681,"")</f>
        <v>0</v>
      </c>
      <c r="S681" s="234"/>
      <c r="T681" s="34"/>
      <c r="U681" s="34"/>
      <c r="V681" s="34"/>
      <c r="W681" s="34"/>
      <c r="X681" s="34"/>
      <c r="Y681" s="34"/>
      <c r="Z681" s="34"/>
      <c r="AB681" s="167">
        <f>ROW()</f>
        <v>681</v>
      </c>
      <c r="AC681" s="168">
        <f t="shared" ca="1" si="124"/>
        <v>0</v>
      </c>
      <c r="AD681" s="168">
        <f t="shared" ca="1" si="125"/>
        <v>0</v>
      </c>
      <c r="AE681" s="169" t="str">
        <f t="shared" ca="1" si="154"/>
        <v>-</v>
      </c>
      <c r="AF681" s="168" t="str">
        <f t="shared" ca="1" si="155"/>
        <v>-</v>
      </c>
      <c r="AG681" s="169" t="str">
        <f t="shared" ca="1" si="156"/>
        <v>-</v>
      </c>
      <c r="AH681" s="168" t="str">
        <f t="shared" ca="1" si="157"/>
        <v>-</v>
      </c>
      <c r="AI681" s="168">
        <f t="shared" ca="1" si="158"/>
        <v>0</v>
      </c>
      <c r="AJ681" s="170">
        <f t="shared" ca="1" si="159"/>
        <v>0</v>
      </c>
      <c r="AK681" s="168">
        <f t="shared" ca="1" si="126"/>
        <v>0</v>
      </c>
      <c r="AL681" s="168">
        <f t="shared" ca="1" si="127"/>
        <v>0</v>
      </c>
    </row>
    <row r="682" spans="1:38" ht="27" customHeight="1" x14ac:dyDescent="0.2">
      <c r="A682" s="56">
        <v>667</v>
      </c>
      <c r="B682" s="309" t="str">
        <f t="shared" ca="1" si="121"/>
        <v>A667</v>
      </c>
      <c r="C682" s="309"/>
      <c r="D682" s="57" t="str">
        <f t="shared" ca="1" si="122"/>
        <v/>
      </c>
      <c r="E682" s="59" t="str">
        <f t="shared" ca="1" si="123"/>
        <v/>
      </c>
      <c r="F682" s="215">
        <f ca="1">IF(LEN(B682)&gt;0,'OBRAČUNANA OSNOVNA PLAČA'!I676,"")</f>
        <v>0</v>
      </c>
      <c r="G682" s="60"/>
      <c r="H682" s="60"/>
      <c r="I682" s="60"/>
      <c r="J682" s="60"/>
      <c r="K682" s="60"/>
      <c r="L682" s="229">
        <f t="shared" si="152"/>
        <v>0</v>
      </c>
      <c r="M682" s="230">
        <f t="shared" ca="1" si="160"/>
        <v>0</v>
      </c>
      <c r="N682" s="230">
        <f t="shared" ca="1" si="161"/>
        <v>0</v>
      </c>
      <c r="O682" s="231">
        <f t="shared" ca="1" si="162"/>
        <v>0</v>
      </c>
      <c r="P682" s="232">
        <f t="shared" ca="1" si="163"/>
        <v>0</v>
      </c>
      <c r="Q682" s="233">
        <f t="shared" ca="1" si="153"/>
        <v>0</v>
      </c>
      <c r="R682" s="233">
        <f ca="1">IF(LEN(B682)&gt;0,'8'!R682-'8'!Q682,"")</f>
        <v>0</v>
      </c>
      <c r="S682" s="234"/>
      <c r="T682" s="34"/>
      <c r="U682" s="34"/>
      <c r="V682" s="34"/>
      <c r="W682" s="34"/>
      <c r="X682" s="34"/>
      <c r="Y682" s="34"/>
      <c r="Z682" s="34"/>
      <c r="AB682" s="167">
        <f>ROW()</f>
        <v>682</v>
      </c>
      <c r="AC682" s="168">
        <f t="shared" ca="1" si="124"/>
        <v>0</v>
      </c>
      <c r="AD682" s="168">
        <f t="shared" ca="1" si="125"/>
        <v>0</v>
      </c>
      <c r="AE682" s="169" t="str">
        <f t="shared" ca="1" si="154"/>
        <v>-</v>
      </c>
      <c r="AF682" s="168" t="str">
        <f t="shared" ca="1" si="155"/>
        <v>-</v>
      </c>
      <c r="AG682" s="169" t="str">
        <f t="shared" ca="1" si="156"/>
        <v>-</v>
      </c>
      <c r="AH682" s="168" t="str">
        <f t="shared" ca="1" si="157"/>
        <v>-</v>
      </c>
      <c r="AI682" s="168">
        <f t="shared" ca="1" si="158"/>
        <v>0</v>
      </c>
      <c r="AJ682" s="170">
        <f t="shared" ca="1" si="159"/>
        <v>0</v>
      </c>
      <c r="AK682" s="168">
        <f t="shared" ca="1" si="126"/>
        <v>0</v>
      </c>
      <c r="AL682" s="168">
        <f t="shared" ca="1" si="127"/>
        <v>0</v>
      </c>
    </row>
    <row r="683" spans="1:38" ht="27" customHeight="1" x14ac:dyDescent="0.2">
      <c r="A683" s="56">
        <v>668</v>
      </c>
      <c r="B683" s="309" t="str">
        <f t="shared" ca="1" si="121"/>
        <v>A668</v>
      </c>
      <c r="C683" s="309"/>
      <c r="D683" s="57" t="str">
        <f t="shared" ca="1" si="122"/>
        <v/>
      </c>
      <c r="E683" s="59" t="str">
        <f t="shared" ca="1" si="123"/>
        <v/>
      </c>
      <c r="F683" s="215">
        <f ca="1">IF(LEN(B683)&gt;0,'OBRAČUNANA OSNOVNA PLAČA'!I677,"")</f>
        <v>0</v>
      </c>
      <c r="G683" s="60"/>
      <c r="H683" s="60"/>
      <c r="I683" s="60"/>
      <c r="J683" s="60"/>
      <c r="K683" s="60"/>
      <c r="L683" s="229">
        <f t="shared" si="152"/>
        <v>0</v>
      </c>
      <c r="M683" s="230">
        <f t="shared" ca="1" si="160"/>
        <v>0</v>
      </c>
      <c r="N683" s="230">
        <f t="shared" ca="1" si="161"/>
        <v>0</v>
      </c>
      <c r="O683" s="231">
        <f t="shared" ca="1" si="162"/>
        <v>0</v>
      </c>
      <c r="P683" s="232">
        <f t="shared" ca="1" si="163"/>
        <v>0</v>
      </c>
      <c r="Q683" s="233">
        <f t="shared" ca="1" si="153"/>
        <v>0</v>
      </c>
      <c r="R683" s="233">
        <f ca="1">IF(LEN(B683)&gt;0,'8'!R683-'8'!Q683,"")</f>
        <v>0</v>
      </c>
      <c r="S683" s="234"/>
      <c r="T683" s="34"/>
      <c r="U683" s="34"/>
      <c r="V683" s="34"/>
      <c r="W683" s="34"/>
      <c r="X683" s="34"/>
      <c r="Y683" s="34"/>
      <c r="Z683" s="34"/>
      <c r="AB683" s="167">
        <f>ROW()</f>
        <v>683</v>
      </c>
      <c r="AC683" s="168">
        <f t="shared" ca="1" si="124"/>
        <v>0</v>
      </c>
      <c r="AD683" s="168">
        <f t="shared" ca="1" si="125"/>
        <v>0</v>
      </c>
      <c r="AE683" s="169" t="str">
        <f t="shared" ca="1" si="154"/>
        <v>-</v>
      </c>
      <c r="AF683" s="168" t="str">
        <f t="shared" ca="1" si="155"/>
        <v>-</v>
      </c>
      <c r="AG683" s="169" t="str">
        <f t="shared" ca="1" si="156"/>
        <v>-</v>
      </c>
      <c r="AH683" s="168" t="str">
        <f t="shared" ca="1" si="157"/>
        <v>-</v>
      </c>
      <c r="AI683" s="168">
        <f t="shared" ca="1" si="158"/>
        <v>0</v>
      </c>
      <c r="AJ683" s="170">
        <f t="shared" ca="1" si="159"/>
        <v>0</v>
      </c>
      <c r="AK683" s="168">
        <f t="shared" ca="1" si="126"/>
        <v>0</v>
      </c>
      <c r="AL683" s="168">
        <f t="shared" ca="1" si="127"/>
        <v>0</v>
      </c>
    </row>
    <row r="684" spans="1:38" ht="27" customHeight="1" x14ac:dyDescent="0.2">
      <c r="A684" s="56">
        <v>669</v>
      </c>
      <c r="B684" s="309" t="str">
        <f t="shared" ca="1" si="121"/>
        <v>A669</v>
      </c>
      <c r="C684" s="309"/>
      <c r="D684" s="57" t="str">
        <f t="shared" ca="1" si="122"/>
        <v/>
      </c>
      <c r="E684" s="59" t="str">
        <f t="shared" ca="1" si="123"/>
        <v/>
      </c>
      <c r="F684" s="215">
        <f ca="1">IF(LEN(B684)&gt;0,'OBRAČUNANA OSNOVNA PLAČA'!I678,"")</f>
        <v>0</v>
      </c>
      <c r="G684" s="60"/>
      <c r="H684" s="60"/>
      <c r="I684" s="60"/>
      <c r="J684" s="60"/>
      <c r="K684" s="60"/>
      <c r="L684" s="229">
        <f t="shared" si="152"/>
        <v>0</v>
      </c>
      <c r="M684" s="230">
        <f t="shared" ca="1" si="160"/>
        <v>0</v>
      </c>
      <c r="N684" s="230">
        <f t="shared" ca="1" si="161"/>
        <v>0</v>
      </c>
      <c r="O684" s="231">
        <f t="shared" ca="1" si="162"/>
        <v>0</v>
      </c>
      <c r="P684" s="232">
        <f t="shared" ca="1" si="163"/>
        <v>0</v>
      </c>
      <c r="Q684" s="233">
        <f t="shared" ca="1" si="153"/>
        <v>0</v>
      </c>
      <c r="R684" s="233">
        <f ca="1">IF(LEN(B684)&gt;0,'8'!R684-'8'!Q684,"")</f>
        <v>0</v>
      </c>
      <c r="S684" s="234"/>
      <c r="T684" s="34"/>
      <c r="U684" s="34"/>
      <c r="V684" s="34"/>
      <c r="W684" s="34"/>
      <c r="X684" s="34"/>
      <c r="Y684" s="34"/>
      <c r="Z684" s="34"/>
      <c r="AB684" s="167">
        <f>ROW()</f>
        <v>684</v>
      </c>
      <c r="AC684" s="168">
        <f t="shared" ca="1" si="124"/>
        <v>0</v>
      </c>
      <c r="AD684" s="168">
        <f t="shared" ca="1" si="125"/>
        <v>0</v>
      </c>
      <c r="AE684" s="169" t="str">
        <f t="shared" ca="1" si="154"/>
        <v>-</v>
      </c>
      <c r="AF684" s="168" t="str">
        <f t="shared" ca="1" si="155"/>
        <v>-</v>
      </c>
      <c r="AG684" s="169" t="str">
        <f t="shared" ca="1" si="156"/>
        <v>-</v>
      </c>
      <c r="AH684" s="168" t="str">
        <f t="shared" ca="1" si="157"/>
        <v>-</v>
      </c>
      <c r="AI684" s="168">
        <f t="shared" ca="1" si="158"/>
        <v>0</v>
      </c>
      <c r="AJ684" s="170">
        <f t="shared" ca="1" si="159"/>
        <v>0</v>
      </c>
      <c r="AK684" s="168">
        <f t="shared" ca="1" si="126"/>
        <v>0</v>
      </c>
      <c r="AL684" s="168">
        <f t="shared" ca="1" si="127"/>
        <v>0</v>
      </c>
    </row>
    <row r="685" spans="1:38" ht="27" customHeight="1" x14ac:dyDescent="0.2">
      <c r="A685" s="56">
        <v>670</v>
      </c>
      <c r="B685" s="309" t="str">
        <f t="shared" ca="1" si="121"/>
        <v>A670</v>
      </c>
      <c r="C685" s="309"/>
      <c r="D685" s="57" t="str">
        <f t="shared" ca="1" si="122"/>
        <v/>
      </c>
      <c r="E685" s="59" t="str">
        <f t="shared" ca="1" si="123"/>
        <v/>
      </c>
      <c r="F685" s="215">
        <f ca="1">IF(LEN(B685)&gt;0,'OBRAČUNANA OSNOVNA PLAČA'!I679,"")</f>
        <v>0</v>
      </c>
      <c r="G685" s="60"/>
      <c r="H685" s="60"/>
      <c r="I685" s="60"/>
      <c r="J685" s="60"/>
      <c r="K685" s="60"/>
      <c r="L685" s="229">
        <f t="shared" si="152"/>
        <v>0</v>
      </c>
      <c r="M685" s="230">
        <f t="shared" ca="1" si="160"/>
        <v>0</v>
      </c>
      <c r="N685" s="230">
        <f t="shared" ca="1" si="161"/>
        <v>0</v>
      </c>
      <c r="O685" s="231">
        <f t="shared" ca="1" si="162"/>
        <v>0</v>
      </c>
      <c r="P685" s="232">
        <f t="shared" ca="1" si="163"/>
        <v>0</v>
      </c>
      <c r="Q685" s="233">
        <f t="shared" ca="1" si="153"/>
        <v>0</v>
      </c>
      <c r="R685" s="233">
        <f ca="1">IF(LEN(B685)&gt;0,'8'!R685-'8'!Q685,"")</f>
        <v>0</v>
      </c>
      <c r="S685" s="234"/>
      <c r="T685" s="34"/>
      <c r="U685" s="34"/>
      <c r="V685" s="34"/>
      <c r="W685" s="34"/>
      <c r="X685" s="34"/>
      <c r="Y685" s="34"/>
      <c r="Z685" s="34"/>
      <c r="AB685" s="167">
        <f>ROW()</f>
        <v>685</v>
      </c>
      <c r="AC685" s="168">
        <f t="shared" ca="1" si="124"/>
        <v>0</v>
      </c>
      <c r="AD685" s="168">
        <f t="shared" ca="1" si="125"/>
        <v>0</v>
      </c>
      <c r="AE685" s="169" t="str">
        <f t="shared" ca="1" si="154"/>
        <v>-</v>
      </c>
      <c r="AF685" s="168" t="str">
        <f t="shared" ca="1" si="155"/>
        <v>-</v>
      </c>
      <c r="AG685" s="169" t="str">
        <f t="shared" ca="1" si="156"/>
        <v>-</v>
      </c>
      <c r="AH685" s="168" t="str">
        <f t="shared" ca="1" si="157"/>
        <v>-</v>
      </c>
      <c r="AI685" s="168">
        <f t="shared" ca="1" si="158"/>
        <v>0</v>
      </c>
      <c r="AJ685" s="170">
        <f t="shared" ca="1" si="159"/>
        <v>0</v>
      </c>
      <c r="AK685" s="168">
        <f t="shared" ca="1" si="126"/>
        <v>0</v>
      </c>
      <c r="AL685" s="168">
        <f t="shared" ca="1" si="127"/>
        <v>0</v>
      </c>
    </row>
    <row r="686" spans="1:38" ht="27" customHeight="1" x14ac:dyDescent="0.2">
      <c r="A686" s="56">
        <v>671</v>
      </c>
      <c r="B686" s="309" t="str">
        <f t="shared" ca="1" si="121"/>
        <v>A671</v>
      </c>
      <c r="C686" s="309"/>
      <c r="D686" s="57" t="str">
        <f t="shared" ca="1" si="122"/>
        <v/>
      </c>
      <c r="E686" s="59" t="str">
        <f t="shared" ca="1" si="123"/>
        <v/>
      </c>
      <c r="F686" s="215">
        <f ca="1">IF(LEN(B686)&gt;0,'OBRAČUNANA OSNOVNA PLAČA'!I680,"")</f>
        <v>0</v>
      </c>
      <c r="G686" s="60"/>
      <c r="H686" s="60"/>
      <c r="I686" s="60"/>
      <c r="J686" s="60"/>
      <c r="K686" s="60"/>
      <c r="L686" s="229">
        <f t="shared" si="152"/>
        <v>0</v>
      </c>
      <c r="M686" s="230">
        <f t="shared" ca="1" si="160"/>
        <v>0</v>
      </c>
      <c r="N686" s="230">
        <f t="shared" ca="1" si="161"/>
        <v>0</v>
      </c>
      <c r="O686" s="231">
        <f t="shared" ca="1" si="162"/>
        <v>0</v>
      </c>
      <c r="P686" s="232">
        <f t="shared" ca="1" si="163"/>
        <v>0</v>
      </c>
      <c r="Q686" s="233">
        <f t="shared" ca="1" si="153"/>
        <v>0</v>
      </c>
      <c r="R686" s="233">
        <f ca="1">IF(LEN(B686)&gt;0,'8'!R686-'8'!Q686,"")</f>
        <v>0</v>
      </c>
      <c r="S686" s="234"/>
      <c r="T686" s="34"/>
      <c r="U686" s="34"/>
      <c r="V686" s="34"/>
      <c r="W686" s="34"/>
      <c r="X686" s="34"/>
      <c r="Y686" s="34"/>
      <c r="Z686" s="34"/>
      <c r="AB686" s="167">
        <f>ROW()</f>
        <v>686</v>
      </c>
      <c r="AC686" s="168">
        <f t="shared" ca="1" si="124"/>
        <v>0</v>
      </c>
      <c r="AD686" s="168">
        <f t="shared" ca="1" si="125"/>
        <v>0</v>
      </c>
      <c r="AE686" s="169" t="str">
        <f t="shared" ca="1" si="154"/>
        <v>-</v>
      </c>
      <c r="AF686" s="168" t="str">
        <f t="shared" ca="1" si="155"/>
        <v>-</v>
      </c>
      <c r="AG686" s="169" t="str">
        <f t="shared" ca="1" si="156"/>
        <v>-</v>
      </c>
      <c r="AH686" s="168" t="str">
        <f t="shared" ca="1" si="157"/>
        <v>-</v>
      </c>
      <c r="AI686" s="168">
        <f t="shared" ca="1" si="158"/>
        <v>0</v>
      </c>
      <c r="AJ686" s="170">
        <f t="shared" ca="1" si="159"/>
        <v>0</v>
      </c>
      <c r="AK686" s="168">
        <f t="shared" ca="1" si="126"/>
        <v>0</v>
      </c>
      <c r="AL686" s="168">
        <f t="shared" ca="1" si="127"/>
        <v>0</v>
      </c>
    </row>
    <row r="687" spans="1:38" ht="27" customHeight="1" x14ac:dyDescent="0.2">
      <c r="A687" s="56">
        <v>672</v>
      </c>
      <c r="B687" s="309" t="str">
        <f t="shared" ca="1" si="121"/>
        <v>A672</v>
      </c>
      <c r="C687" s="309"/>
      <c r="D687" s="57" t="str">
        <f t="shared" ca="1" si="122"/>
        <v/>
      </c>
      <c r="E687" s="59" t="str">
        <f t="shared" ca="1" si="123"/>
        <v/>
      </c>
      <c r="F687" s="215">
        <f ca="1">IF(LEN(B687)&gt;0,'OBRAČUNANA OSNOVNA PLAČA'!I681,"")</f>
        <v>0</v>
      </c>
      <c r="G687" s="60"/>
      <c r="H687" s="60"/>
      <c r="I687" s="60"/>
      <c r="J687" s="60"/>
      <c r="K687" s="60"/>
      <c r="L687" s="229">
        <f t="shared" si="152"/>
        <v>0</v>
      </c>
      <c r="M687" s="230">
        <f t="shared" ca="1" si="160"/>
        <v>0</v>
      </c>
      <c r="N687" s="230">
        <f t="shared" ca="1" si="161"/>
        <v>0</v>
      </c>
      <c r="O687" s="231">
        <f t="shared" ca="1" si="162"/>
        <v>0</v>
      </c>
      <c r="P687" s="232">
        <f t="shared" ca="1" si="163"/>
        <v>0</v>
      </c>
      <c r="Q687" s="233">
        <f t="shared" ca="1" si="153"/>
        <v>0</v>
      </c>
      <c r="R687" s="233">
        <f ca="1">IF(LEN(B687)&gt;0,'8'!R687-'8'!Q687,"")</f>
        <v>0</v>
      </c>
      <c r="S687" s="234"/>
      <c r="T687" s="34"/>
      <c r="U687" s="34"/>
      <c r="V687" s="34"/>
      <c r="W687" s="34"/>
      <c r="X687" s="34"/>
      <c r="Y687" s="34"/>
      <c r="Z687" s="34"/>
      <c r="AB687" s="167">
        <f>ROW()</f>
        <v>687</v>
      </c>
      <c r="AC687" s="168">
        <f t="shared" ca="1" si="124"/>
        <v>0</v>
      </c>
      <c r="AD687" s="168">
        <f t="shared" ca="1" si="125"/>
        <v>0</v>
      </c>
      <c r="AE687" s="169" t="str">
        <f t="shared" ca="1" si="154"/>
        <v>-</v>
      </c>
      <c r="AF687" s="168" t="str">
        <f t="shared" ca="1" si="155"/>
        <v>-</v>
      </c>
      <c r="AG687" s="169" t="str">
        <f t="shared" ca="1" si="156"/>
        <v>-</v>
      </c>
      <c r="AH687" s="168" t="str">
        <f t="shared" ca="1" si="157"/>
        <v>-</v>
      </c>
      <c r="AI687" s="168">
        <f t="shared" ca="1" si="158"/>
        <v>0</v>
      </c>
      <c r="AJ687" s="170">
        <f t="shared" ca="1" si="159"/>
        <v>0</v>
      </c>
      <c r="AK687" s="168">
        <f t="shared" ca="1" si="126"/>
        <v>0</v>
      </c>
      <c r="AL687" s="168">
        <f t="shared" ca="1" si="127"/>
        <v>0</v>
      </c>
    </row>
    <row r="688" spans="1:38" ht="27" customHeight="1" x14ac:dyDescent="0.2">
      <c r="A688" s="56">
        <v>673</v>
      </c>
      <c r="B688" s="309" t="str">
        <f t="shared" ca="1" si="121"/>
        <v>A673</v>
      </c>
      <c r="C688" s="309"/>
      <c r="D688" s="57" t="str">
        <f t="shared" ca="1" si="122"/>
        <v/>
      </c>
      <c r="E688" s="59" t="str">
        <f t="shared" ca="1" si="123"/>
        <v/>
      </c>
      <c r="F688" s="215">
        <f ca="1">IF(LEN(B688)&gt;0,'OBRAČUNANA OSNOVNA PLAČA'!I682,"")</f>
        <v>0</v>
      </c>
      <c r="G688" s="60"/>
      <c r="H688" s="60"/>
      <c r="I688" s="60"/>
      <c r="J688" s="60"/>
      <c r="K688" s="60"/>
      <c r="L688" s="229">
        <f t="shared" si="152"/>
        <v>0</v>
      </c>
      <c r="M688" s="230">
        <f t="shared" ca="1" si="160"/>
        <v>0</v>
      </c>
      <c r="N688" s="230">
        <f t="shared" ca="1" si="161"/>
        <v>0</v>
      </c>
      <c r="O688" s="231">
        <f t="shared" ca="1" si="162"/>
        <v>0</v>
      </c>
      <c r="P688" s="232">
        <f t="shared" ca="1" si="163"/>
        <v>0</v>
      </c>
      <c r="Q688" s="233">
        <f t="shared" ca="1" si="153"/>
        <v>0</v>
      </c>
      <c r="R688" s="233">
        <f ca="1">IF(LEN(B688)&gt;0,'8'!R688-'8'!Q688,"")</f>
        <v>0</v>
      </c>
      <c r="S688" s="234"/>
      <c r="T688" s="34"/>
      <c r="U688" s="34"/>
      <c r="V688" s="34"/>
      <c r="W688" s="34"/>
      <c r="X688" s="34"/>
      <c r="Y688" s="34"/>
      <c r="Z688" s="34"/>
      <c r="AB688" s="167">
        <f>ROW()</f>
        <v>688</v>
      </c>
      <c r="AC688" s="168">
        <f t="shared" ca="1" si="124"/>
        <v>0</v>
      </c>
      <c r="AD688" s="168">
        <f t="shared" ca="1" si="125"/>
        <v>0</v>
      </c>
      <c r="AE688" s="169" t="str">
        <f t="shared" ca="1" si="154"/>
        <v>-</v>
      </c>
      <c r="AF688" s="168" t="str">
        <f t="shared" ca="1" si="155"/>
        <v>-</v>
      </c>
      <c r="AG688" s="169" t="str">
        <f t="shared" ca="1" si="156"/>
        <v>-</v>
      </c>
      <c r="AH688" s="168" t="str">
        <f t="shared" ca="1" si="157"/>
        <v>-</v>
      </c>
      <c r="AI688" s="168">
        <f t="shared" ca="1" si="158"/>
        <v>0</v>
      </c>
      <c r="AJ688" s="170">
        <f t="shared" ca="1" si="159"/>
        <v>0</v>
      </c>
      <c r="AK688" s="168">
        <f t="shared" ca="1" si="126"/>
        <v>0</v>
      </c>
      <c r="AL688" s="168">
        <f t="shared" ca="1" si="127"/>
        <v>0</v>
      </c>
    </row>
    <row r="689" spans="1:38" ht="27" customHeight="1" x14ac:dyDescent="0.2">
      <c r="A689" s="56">
        <v>674</v>
      </c>
      <c r="B689" s="309" t="str">
        <f t="shared" ca="1" si="121"/>
        <v>A674</v>
      </c>
      <c r="C689" s="309"/>
      <c r="D689" s="57" t="str">
        <f t="shared" ca="1" si="122"/>
        <v/>
      </c>
      <c r="E689" s="59" t="str">
        <f t="shared" ca="1" si="123"/>
        <v/>
      </c>
      <c r="F689" s="215">
        <f ca="1">IF(LEN(B689)&gt;0,'OBRAČUNANA OSNOVNA PLAČA'!I683,"")</f>
        <v>0</v>
      </c>
      <c r="G689" s="60"/>
      <c r="H689" s="60"/>
      <c r="I689" s="60"/>
      <c r="J689" s="60"/>
      <c r="K689" s="60"/>
      <c r="L689" s="229">
        <f t="shared" si="152"/>
        <v>0</v>
      </c>
      <c r="M689" s="230">
        <f t="shared" ca="1" si="160"/>
        <v>0</v>
      </c>
      <c r="N689" s="230">
        <f t="shared" ca="1" si="161"/>
        <v>0</v>
      </c>
      <c r="O689" s="231">
        <f t="shared" ca="1" si="162"/>
        <v>0</v>
      </c>
      <c r="P689" s="232">
        <f t="shared" ca="1" si="163"/>
        <v>0</v>
      </c>
      <c r="Q689" s="233">
        <f t="shared" ca="1" si="153"/>
        <v>0</v>
      </c>
      <c r="R689" s="233">
        <f ca="1">IF(LEN(B689)&gt;0,'8'!R689-'8'!Q689,"")</f>
        <v>0</v>
      </c>
      <c r="S689" s="234"/>
      <c r="T689" s="34"/>
      <c r="U689" s="34"/>
      <c r="V689" s="34"/>
      <c r="W689" s="34"/>
      <c r="X689" s="34"/>
      <c r="Y689" s="34"/>
      <c r="Z689" s="34"/>
      <c r="AB689" s="167">
        <f>ROW()</f>
        <v>689</v>
      </c>
      <c r="AC689" s="168">
        <f t="shared" ca="1" si="124"/>
        <v>0</v>
      </c>
      <c r="AD689" s="168">
        <f t="shared" ca="1" si="125"/>
        <v>0</v>
      </c>
      <c r="AE689" s="169" t="str">
        <f t="shared" ca="1" si="154"/>
        <v>-</v>
      </c>
      <c r="AF689" s="168" t="str">
        <f t="shared" ca="1" si="155"/>
        <v>-</v>
      </c>
      <c r="AG689" s="169" t="str">
        <f t="shared" ca="1" si="156"/>
        <v>-</v>
      </c>
      <c r="AH689" s="168" t="str">
        <f t="shared" ca="1" si="157"/>
        <v>-</v>
      </c>
      <c r="AI689" s="168">
        <f t="shared" ca="1" si="158"/>
        <v>0</v>
      </c>
      <c r="AJ689" s="170">
        <f t="shared" ca="1" si="159"/>
        <v>0</v>
      </c>
      <c r="AK689" s="168">
        <f t="shared" ca="1" si="126"/>
        <v>0</v>
      </c>
      <c r="AL689" s="168">
        <f t="shared" ca="1" si="127"/>
        <v>0</v>
      </c>
    </row>
    <row r="690" spans="1:38" ht="27" customHeight="1" x14ac:dyDescent="0.2">
      <c r="A690" s="56">
        <v>675</v>
      </c>
      <c r="B690" s="309" t="str">
        <f t="shared" ca="1" si="121"/>
        <v>A675</v>
      </c>
      <c r="C690" s="309"/>
      <c r="D690" s="57" t="str">
        <f t="shared" ca="1" si="122"/>
        <v/>
      </c>
      <c r="E690" s="59" t="str">
        <f t="shared" ca="1" si="123"/>
        <v/>
      </c>
      <c r="F690" s="215">
        <f ca="1">IF(LEN(B690)&gt;0,'OBRAČUNANA OSNOVNA PLAČA'!I684,"")</f>
        <v>0</v>
      </c>
      <c r="G690" s="60"/>
      <c r="H690" s="60"/>
      <c r="I690" s="60"/>
      <c r="J690" s="60"/>
      <c r="K690" s="60"/>
      <c r="L690" s="229">
        <f t="shared" si="152"/>
        <v>0</v>
      </c>
      <c r="M690" s="230">
        <f t="shared" ca="1" si="160"/>
        <v>0</v>
      </c>
      <c r="N690" s="230">
        <f t="shared" ca="1" si="161"/>
        <v>0</v>
      </c>
      <c r="O690" s="231">
        <f t="shared" ca="1" si="162"/>
        <v>0</v>
      </c>
      <c r="P690" s="232">
        <f t="shared" ca="1" si="163"/>
        <v>0</v>
      </c>
      <c r="Q690" s="233">
        <f t="shared" ca="1" si="153"/>
        <v>0</v>
      </c>
      <c r="R690" s="233">
        <f ca="1">IF(LEN(B690)&gt;0,'8'!R690-'8'!Q690,"")</f>
        <v>0</v>
      </c>
      <c r="S690" s="234"/>
      <c r="T690" s="34"/>
      <c r="U690" s="34"/>
      <c r="V690" s="34"/>
      <c r="W690" s="34"/>
      <c r="X690" s="34"/>
      <c r="Y690" s="34"/>
      <c r="Z690" s="34"/>
      <c r="AB690" s="167">
        <f>ROW()</f>
        <v>690</v>
      </c>
      <c r="AC690" s="168">
        <f t="shared" ca="1" si="124"/>
        <v>0</v>
      </c>
      <c r="AD690" s="168">
        <f t="shared" ca="1" si="125"/>
        <v>0</v>
      </c>
      <c r="AE690" s="169" t="str">
        <f t="shared" ca="1" si="154"/>
        <v>-</v>
      </c>
      <c r="AF690" s="168" t="str">
        <f t="shared" ca="1" si="155"/>
        <v>-</v>
      </c>
      <c r="AG690" s="169" t="str">
        <f t="shared" ca="1" si="156"/>
        <v>-</v>
      </c>
      <c r="AH690" s="168" t="str">
        <f t="shared" ca="1" si="157"/>
        <v>-</v>
      </c>
      <c r="AI690" s="168">
        <f t="shared" ca="1" si="158"/>
        <v>0</v>
      </c>
      <c r="AJ690" s="170">
        <f t="shared" ca="1" si="159"/>
        <v>0</v>
      </c>
      <c r="AK690" s="168">
        <f t="shared" ca="1" si="126"/>
        <v>0</v>
      </c>
      <c r="AL690" s="168">
        <f t="shared" ca="1" si="127"/>
        <v>0</v>
      </c>
    </row>
    <row r="691" spans="1:38" ht="27" customHeight="1" x14ac:dyDescent="0.2">
      <c r="A691" s="56">
        <v>676</v>
      </c>
      <c r="B691" s="309" t="str">
        <f t="shared" ca="1" si="121"/>
        <v>A676</v>
      </c>
      <c r="C691" s="309"/>
      <c r="D691" s="57" t="str">
        <f t="shared" ca="1" si="122"/>
        <v/>
      </c>
      <c r="E691" s="59" t="str">
        <f t="shared" ca="1" si="123"/>
        <v/>
      </c>
      <c r="F691" s="215">
        <f ca="1">IF(LEN(B691)&gt;0,'OBRAČUNANA OSNOVNA PLAČA'!I685,"")</f>
        <v>0</v>
      </c>
      <c r="G691" s="60"/>
      <c r="H691" s="60"/>
      <c r="I691" s="60"/>
      <c r="J691" s="60"/>
      <c r="K691" s="60"/>
      <c r="L691" s="229">
        <f t="shared" si="152"/>
        <v>0</v>
      </c>
      <c r="M691" s="230">
        <f t="shared" ca="1" si="160"/>
        <v>0</v>
      </c>
      <c r="N691" s="230">
        <f t="shared" ca="1" si="161"/>
        <v>0</v>
      </c>
      <c r="O691" s="231">
        <f t="shared" ca="1" si="162"/>
        <v>0</v>
      </c>
      <c r="P691" s="232">
        <f t="shared" ca="1" si="163"/>
        <v>0</v>
      </c>
      <c r="Q691" s="233">
        <f t="shared" ca="1" si="153"/>
        <v>0</v>
      </c>
      <c r="R691" s="233">
        <f ca="1">IF(LEN(B691)&gt;0,'8'!R691-'8'!Q691,"")</f>
        <v>0</v>
      </c>
      <c r="S691" s="234"/>
      <c r="T691" s="34"/>
      <c r="U691" s="34"/>
      <c r="V691" s="34"/>
      <c r="W691" s="34"/>
      <c r="X691" s="34"/>
      <c r="Y691" s="34"/>
      <c r="Z691" s="34"/>
      <c r="AB691" s="167">
        <f>ROW()</f>
        <v>691</v>
      </c>
      <c r="AC691" s="168">
        <f t="shared" ca="1" si="124"/>
        <v>0</v>
      </c>
      <c r="AD691" s="168">
        <f t="shared" ca="1" si="125"/>
        <v>0</v>
      </c>
      <c r="AE691" s="169" t="str">
        <f t="shared" ca="1" si="154"/>
        <v>-</v>
      </c>
      <c r="AF691" s="168" t="str">
        <f t="shared" ca="1" si="155"/>
        <v>-</v>
      </c>
      <c r="AG691" s="169" t="str">
        <f t="shared" ca="1" si="156"/>
        <v>-</v>
      </c>
      <c r="AH691" s="168" t="str">
        <f t="shared" ca="1" si="157"/>
        <v>-</v>
      </c>
      <c r="AI691" s="168">
        <f t="shared" ca="1" si="158"/>
        <v>0</v>
      </c>
      <c r="AJ691" s="170">
        <f t="shared" ca="1" si="159"/>
        <v>0</v>
      </c>
      <c r="AK691" s="168">
        <f t="shared" ca="1" si="126"/>
        <v>0</v>
      </c>
      <c r="AL691" s="168">
        <f t="shared" ca="1" si="127"/>
        <v>0</v>
      </c>
    </row>
    <row r="692" spans="1:38" ht="27" customHeight="1" x14ac:dyDescent="0.2">
      <c r="A692" s="56">
        <v>677</v>
      </c>
      <c r="B692" s="309" t="str">
        <f t="shared" ca="1" si="121"/>
        <v>A677</v>
      </c>
      <c r="C692" s="309"/>
      <c r="D692" s="57" t="str">
        <f t="shared" ca="1" si="122"/>
        <v/>
      </c>
      <c r="E692" s="59" t="str">
        <f t="shared" ca="1" si="123"/>
        <v/>
      </c>
      <c r="F692" s="215">
        <f ca="1">IF(LEN(B692)&gt;0,'OBRAČUNANA OSNOVNA PLAČA'!I686,"")</f>
        <v>0</v>
      </c>
      <c r="G692" s="60"/>
      <c r="H692" s="60"/>
      <c r="I692" s="60"/>
      <c r="J692" s="60"/>
      <c r="K692" s="60"/>
      <c r="L692" s="229">
        <f t="shared" si="152"/>
        <v>0</v>
      </c>
      <c r="M692" s="230">
        <f t="shared" ca="1" si="160"/>
        <v>0</v>
      </c>
      <c r="N692" s="230">
        <f t="shared" ca="1" si="161"/>
        <v>0</v>
      </c>
      <c r="O692" s="231">
        <f t="shared" ca="1" si="162"/>
        <v>0</v>
      </c>
      <c r="P692" s="232">
        <f t="shared" ca="1" si="163"/>
        <v>0</v>
      </c>
      <c r="Q692" s="233">
        <f t="shared" ca="1" si="153"/>
        <v>0</v>
      </c>
      <c r="R692" s="233">
        <f ca="1">IF(LEN(B692)&gt;0,'8'!R692-'8'!Q692,"")</f>
        <v>0</v>
      </c>
      <c r="S692" s="234"/>
      <c r="T692" s="34"/>
      <c r="U692" s="34"/>
      <c r="V692" s="34"/>
      <c r="W692" s="34"/>
      <c r="X692" s="34"/>
      <c r="Y692" s="34"/>
      <c r="Z692" s="34"/>
      <c r="AB692" s="167">
        <f>ROW()</f>
        <v>692</v>
      </c>
      <c r="AC692" s="168">
        <f t="shared" ca="1" si="124"/>
        <v>0</v>
      </c>
      <c r="AD692" s="168">
        <f t="shared" ca="1" si="125"/>
        <v>0</v>
      </c>
      <c r="AE692" s="169" t="str">
        <f t="shared" ca="1" si="154"/>
        <v>-</v>
      </c>
      <c r="AF692" s="168" t="str">
        <f t="shared" ca="1" si="155"/>
        <v>-</v>
      </c>
      <c r="AG692" s="169" t="str">
        <f t="shared" ca="1" si="156"/>
        <v>-</v>
      </c>
      <c r="AH692" s="168" t="str">
        <f t="shared" ca="1" si="157"/>
        <v>-</v>
      </c>
      <c r="AI692" s="168">
        <f t="shared" ca="1" si="158"/>
        <v>0</v>
      </c>
      <c r="AJ692" s="170">
        <f t="shared" ca="1" si="159"/>
        <v>0</v>
      </c>
      <c r="AK692" s="168">
        <f t="shared" ca="1" si="126"/>
        <v>0</v>
      </c>
      <c r="AL692" s="168">
        <f t="shared" ca="1" si="127"/>
        <v>0</v>
      </c>
    </row>
    <row r="693" spans="1:38" ht="27" customHeight="1" x14ac:dyDescent="0.2">
      <c r="A693" s="56">
        <v>678</v>
      </c>
      <c r="B693" s="309" t="str">
        <f t="shared" ca="1" si="121"/>
        <v>A678</v>
      </c>
      <c r="C693" s="309"/>
      <c r="D693" s="57" t="str">
        <f t="shared" ca="1" si="122"/>
        <v/>
      </c>
      <c r="E693" s="59" t="str">
        <f t="shared" ca="1" si="123"/>
        <v/>
      </c>
      <c r="F693" s="215">
        <f ca="1">IF(LEN(B693)&gt;0,'OBRAČUNANA OSNOVNA PLAČA'!I687,"")</f>
        <v>0</v>
      </c>
      <c r="G693" s="60"/>
      <c r="H693" s="60"/>
      <c r="I693" s="60"/>
      <c r="J693" s="60"/>
      <c r="K693" s="60"/>
      <c r="L693" s="229">
        <f t="shared" si="152"/>
        <v>0</v>
      </c>
      <c r="M693" s="230">
        <f t="shared" ca="1" si="160"/>
        <v>0</v>
      </c>
      <c r="N693" s="230">
        <f t="shared" ca="1" si="161"/>
        <v>0</v>
      </c>
      <c r="O693" s="231">
        <f t="shared" ca="1" si="162"/>
        <v>0</v>
      </c>
      <c r="P693" s="232">
        <f t="shared" ca="1" si="163"/>
        <v>0</v>
      </c>
      <c r="Q693" s="233">
        <f t="shared" ca="1" si="153"/>
        <v>0</v>
      </c>
      <c r="R693" s="233">
        <f ca="1">IF(LEN(B693)&gt;0,'8'!R693-'8'!Q693,"")</f>
        <v>0</v>
      </c>
      <c r="S693" s="234"/>
      <c r="T693" s="34"/>
      <c r="U693" s="34"/>
      <c r="V693" s="34"/>
      <c r="W693" s="34"/>
      <c r="X693" s="34"/>
      <c r="Y693" s="34"/>
      <c r="Z693" s="34"/>
      <c r="AB693" s="167">
        <f>ROW()</f>
        <v>693</v>
      </c>
      <c r="AC693" s="168">
        <f t="shared" ca="1" si="124"/>
        <v>0</v>
      </c>
      <c r="AD693" s="168">
        <f t="shared" ca="1" si="125"/>
        <v>0</v>
      </c>
      <c r="AE693" s="169" t="str">
        <f t="shared" ca="1" si="154"/>
        <v>-</v>
      </c>
      <c r="AF693" s="168" t="str">
        <f t="shared" ca="1" si="155"/>
        <v>-</v>
      </c>
      <c r="AG693" s="169" t="str">
        <f t="shared" ca="1" si="156"/>
        <v>-</v>
      </c>
      <c r="AH693" s="168" t="str">
        <f t="shared" ca="1" si="157"/>
        <v>-</v>
      </c>
      <c r="AI693" s="168">
        <f t="shared" ca="1" si="158"/>
        <v>0</v>
      </c>
      <c r="AJ693" s="170">
        <f t="shared" ca="1" si="159"/>
        <v>0</v>
      </c>
      <c r="AK693" s="168">
        <f t="shared" ca="1" si="126"/>
        <v>0</v>
      </c>
      <c r="AL693" s="168">
        <f t="shared" ca="1" si="127"/>
        <v>0</v>
      </c>
    </row>
    <row r="694" spans="1:38" ht="27" customHeight="1" x14ac:dyDescent="0.2">
      <c r="A694" s="56">
        <v>679</v>
      </c>
      <c r="B694" s="309" t="str">
        <f t="shared" ca="1" si="121"/>
        <v>A679</v>
      </c>
      <c r="C694" s="309"/>
      <c r="D694" s="57" t="str">
        <f t="shared" ca="1" si="122"/>
        <v/>
      </c>
      <c r="E694" s="59" t="str">
        <f t="shared" ca="1" si="123"/>
        <v/>
      </c>
      <c r="F694" s="215">
        <f ca="1">IF(LEN(B694)&gt;0,'OBRAČUNANA OSNOVNA PLAČA'!I688,"")</f>
        <v>0</v>
      </c>
      <c r="G694" s="60"/>
      <c r="H694" s="60"/>
      <c r="I694" s="60"/>
      <c r="J694" s="60"/>
      <c r="K694" s="60"/>
      <c r="L694" s="229">
        <f t="shared" si="152"/>
        <v>0</v>
      </c>
      <c r="M694" s="230">
        <f t="shared" ca="1" si="160"/>
        <v>0</v>
      </c>
      <c r="N694" s="230">
        <f t="shared" ca="1" si="161"/>
        <v>0</v>
      </c>
      <c r="O694" s="231">
        <f t="shared" ca="1" si="162"/>
        <v>0</v>
      </c>
      <c r="P694" s="232">
        <f t="shared" ca="1" si="163"/>
        <v>0</v>
      </c>
      <c r="Q694" s="233">
        <f t="shared" ca="1" si="153"/>
        <v>0</v>
      </c>
      <c r="R694" s="233">
        <f ca="1">IF(LEN(B694)&gt;0,'8'!R694-'8'!Q694,"")</f>
        <v>0</v>
      </c>
      <c r="S694" s="234"/>
      <c r="T694" s="34"/>
      <c r="U694" s="34"/>
      <c r="V694" s="34"/>
      <c r="W694" s="34"/>
      <c r="X694" s="34"/>
      <c r="Y694" s="34"/>
      <c r="Z694" s="34"/>
      <c r="AB694" s="167">
        <f>ROW()</f>
        <v>694</v>
      </c>
      <c r="AC694" s="168">
        <f t="shared" ca="1" si="124"/>
        <v>0</v>
      </c>
      <c r="AD694" s="168">
        <f t="shared" ca="1" si="125"/>
        <v>0</v>
      </c>
      <c r="AE694" s="169" t="str">
        <f t="shared" ca="1" si="154"/>
        <v>-</v>
      </c>
      <c r="AF694" s="168" t="str">
        <f t="shared" ca="1" si="155"/>
        <v>-</v>
      </c>
      <c r="AG694" s="169" t="str">
        <f t="shared" ca="1" si="156"/>
        <v>-</v>
      </c>
      <c r="AH694" s="168" t="str">
        <f t="shared" ca="1" si="157"/>
        <v>-</v>
      </c>
      <c r="AI694" s="168">
        <f t="shared" ca="1" si="158"/>
        <v>0</v>
      </c>
      <c r="AJ694" s="170">
        <f t="shared" ca="1" si="159"/>
        <v>0</v>
      </c>
      <c r="AK694" s="168">
        <f t="shared" ca="1" si="126"/>
        <v>0</v>
      </c>
      <c r="AL694" s="168">
        <f t="shared" ca="1" si="127"/>
        <v>0</v>
      </c>
    </row>
    <row r="695" spans="1:38" ht="27" customHeight="1" x14ac:dyDescent="0.2">
      <c r="A695" s="56">
        <v>680</v>
      </c>
      <c r="B695" s="309" t="str">
        <f t="shared" ca="1" si="121"/>
        <v>A680</v>
      </c>
      <c r="C695" s="309"/>
      <c r="D695" s="57" t="str">
        <f t="shared" ca="1" si="122"/>
        <v/>
      </c>
      <c r="E695" s="59" t="str">
        <f t="shared" ca="1" si="123"/>
        <v/>
      </c>
      <c r="F695" s="215">
        <f ca="1">IF(LEN(B695)&gt;0,'OBRAČUNANA OSNOVNA PLAČA'!I689,"")</f>
        <v>0</v>
      </c>
      <c r="G695" s="60"/>
      <c r="H695" s="60"/>
      <c r="I695" s="60"/>
      <c r="J695" s="60"/>
      <c r="K695" s="60"/>
      <c r="L695" s="229">
        <f t="shared" si="152"/>
        <v>0</v>
      </c>
      <c r="M695" s="230">
        <f t="shared" ca="1" si="160"/>
        <v>0</v>
      </c>
      <c r="N695" s="230">
        <f t="shared" ca="1" si="161"/>
        <v>0</v>
      </c>
      <c r="O695" s="231">
        <f t="shared" ca="1" si="162"/>
        <v>0</v>
      </c>
      <c r="P695" s="232">
        <f t="shared" ca="1" si="163"/>
        <v>0</v>
      </c>
      <c r="Q695" s="233">
        <f t="shared" ca="1" si="153"/>
        <v>0</v>
      </c>
      <c r="R695" s="233">
        <f ca="1">IF(LEN(B695)&gt;0,'8'!R695-'8'!Q695,"")</f>
        <v>0</v>
      </c>
      <c r="S695" s="234"/>
      <c r="T695" s="34"/>
      <c r="U695" s="34"/>
      <c r="V695" s="34"/>
      <c r="W695" s="34"/>
      <c r="X695" s="34"/>
      <c r="Y695" s="34"/>
      <c r="Z695" s="34"/>
      <c r="AB695" s="167">
        <f>ROW()</f>
        <v>695</v>
      </c>
      <c r="AC695" s="168">
        <f t="shared" ca="1" si="124"/>
        <v>0</v>
      </c>
      <c r="AD695" s="168">
        <f t="shared" ca="1" si="125"/>
        <v>0</v>
      </c>
      <c r="AE695" s="169" t="str">
        <f t="shared" ca="1" si="154"/>
        <v>-</v>
      </c>
      <c r="AF695" s="168" t="str">
        <f t="shared" ca="1" si="155"/>
        <v>-</v>
      </c>
      <c r="AG695" s="169" t="str">
        <f t="shared" ca="1" si="156"/>
        <v>-</v>
      </c>
      <c r="AH695" s="168" t="str">
        <f t="shared" ca="1" si="157"/>
        <v>-</v>
      </c>
      <c r="AI695" s="168">
        <f t="shared" ca="1" si="158"/>
        <v>0</v>
      </c>
      <c r="AJ695" s="170">
        <f t="shared" ca="1" si="159"/>
        <v>0</v>
      </c>
      <c r="AK695" s="168">
        <f t="shared" ca="1" si="126"/>
        <v>0</v>
      </c>
      <c r="AL695" s="168">
        <f t="shared" ca="1" si="127"/>
        <v>0</v>
      </c>
    </row>
    <row r="696" spans="1:38" ht="27" customHeight="1" x14ac:dyDescent="0.2">
      <c r="A696" s="56">
        <v>681</v>
      </c>
      <c r="B696" s="309" t="str">
        <f t="shared" ca="1" si="121"/>
        <v>A681</v>
      </c>
      <c r="C696" s="309"/>
      <c r="D696" s="57" t="str">
        <f t="shared" ca="1" si="122"/>
        <v/>
      </c>
      <c r="E696" s="59" t="str">
        <f t="shared" ca="1" si="123"/>
        <v/>
      </c>
      <c r="F696" s="215">
        <f ca="1">IF(LEN(B696)&gt;0,'OBRAČUNANA OSNOVNA PLAČA'!I690,"")</f>
        <v>0</v>
      </c>
      <c r="G696" s="60"/>
      <c r="H696" s="60"/>
      <c r="I696" s="60"/>
      <c r="J696" s="60"/>
      <c r="K696" s="60"/>
      <c r="L696" s="229">
        <f t="shared" si="152"/>
        <v>0</v>
      </c>
      <c r="M696" s="230">
        <f t="shared" ca="1" si="160"/>
        <v>0</v>
      </c>
      <c r="N696" s="230">
        <f t="shared" ca="1" si="161"/>
        <v>0</v>
      </c>
      <c r="O696" s="231">
        <f t="shared" ca="1" si="162"/>
        <v>0</v>
      </c>
      <c r="P696" s="232">
        <f t="shared" ca="1" si="163"/>
        <v>0</v>
      </c>
      <c r="Q696" s="233">
        <f t="shared" ca="1" si="153"/>
        <v>0</v>
      </c>
      <c r="R696" s="233">
        <f ca="1">IF(LEN(B696)&gt;0,'8'!R696-'8'!Q696,"")</f>
        <v>0</v>
      </c>
      <c r="S696" s="234"/>
      <c r="T696" s="34"/>
      <c r="U696" s="34"/>
      <c r="V696" s="34"/>
      <c r="W696" s="34"/>
      <c r="X696" s="34"/>
      <c r="Y696" s="34"/>
      <c r="Z696" s="34"/>
      <c r="AB696" s="167">
        <f>ROW()</f>
        <v>696</v>
      </c>
      <c r="AC696" s="168">
        <f t="shared" ca="1" si="124"/>
        <v>0</v>
      </c>
      <c r="AD696" s="168">
        <f t="shared" ca="1" si="125"/>
        <v>0</v>
      </c>
      <c r="AE696" s="169" t="str">
        <f t="shared" ca="1" si="154"/>
        <v>-</v>
      </c>
      <c r="AF696" s="168" t="str">
        <f t="shared" ca="1" si="155"/>
        <v>-</v>
      </c>
      <c r="AG696" s="169" t="str">
        <f t="shared" ca="1" si="156"/>
        <v>-</v>
      </c>
      <c r="AH696" s="168" t="str">
        <f t="shared" ca="1" si="157"/>
        <v>-</v>
      </c>
      <c r="AI696" s="168">
        <f t="shared" ca="1" si="158"/>
        <v>0</v>
      </c>
      <c r="AJ696" s="170">
        <f t="shared" ca="1" si="159"/>
        <v>0</v>
      </c>
      <c r="AK696" s="168">
        <f t="shared" ca="1" si="126"/>
        <v>0</v>
      </c>
      <c r="AL696" s="168">
        <f t="shared" ca="1" si="127"/>
        <v>0</v>
      </c>
    </row>
    <row r="697" spans="1:38" ht="27" customHeight="1" x14ac:dyDescent="0.2">
      <c r="A697" s="56">
        <v>682</v>
      </c>
      <c r="B697" s="309" t="str">
        <f t="shared" ca="1" si="121"/>
        <v>A682</v>
      </c>
      <c r="C697" s="309"/>
      <c r="D697" s="57" t="str">
        <f t="shared" ca="1" si="122"/>
        <v/>
      </c>
      <c r="E697" s="59" t="str">
        <f t="shared" ca="1" si="123"/>
        <v/>
      </c>
      <c r="F697" s="215">
        <f ca="1">IF(LEN(B697)&gt;0,'OBRAČUNANA OSNOVNA PLAČA'!I691,"")</f>
        <v>0</v>
      </c>
      <c r="G697" s="60"/>
      <c r="H697" s="60"/>
      <c r="I697" s="60"/>
      <c r="J697" s="60"/>
      <c r="K697" s="60"/>
      <c r="L697" s="229">
        <f t="shared" si="152"/>
        <v>0</v>
      </c>
      <c r="M697" s="230">
        <f t="shared" ca="1" si="160"/>
        <v>0</v>
      </c>
      <c r="N697" s="230">
        <f t="shared" ca="1" si="161"/>
        <v>0</v>
      </c>
      <c r="O697" s="231">
        <f t="shared" ca="1" si="162"/>
        <v>0</v>
      </c>
      <c r="P697" s="232">
        <f t="shared" ca="1" si="163"/>
        <v>0</v>
      </c>
      <c r="Q697" s="233">
        <f t="shared" ca="1" si="153"/>
        <v>0</v>
      </c>
      <c r="R697" s="233">
        <f ca="1">IF(LEN(B697)&gt;0,'8'!R697-'8'!Q697,"")</f>
        <v>0</v>
      </c>
      <c r="S697" s="234"/>
      <c r="T697" s="34"/>
      <c r="U697" s="34"/>
      <c r="V697" s="34"/>
      <c r="W697" s="34"/>
      <c r="X697" s="34"/>
      <c r="Y697" s="34"/>
      <c r="Z697" s="34"/>
      <c r="AB697" s="167">
        <f>ROW()</f>
        <v>697</v>
      </c>
      <c r="AC697" s="168">
        <f t="shared" ca="1" si="124"/>
        <v>0</v>
      </c>
      <c r="AD697" s="168">
        <f t="shared" ca="1" si="125"/>
        <v>0</v>
      </c>
      <c r="AE697" s="169" t="str">
        <f t="shared" ca="1" si="154"/>
        <v>-</v>
      </c>
      <c r="AF697" s="168" t="str">
        <f t="shared" ca="1" si="155"/>
        <v>-</v>
      </c>
      <c r="AG697" s="169" t="str">
        <f t="shared" ca="1" si="156"/>
        <v>-</v>
      </c>
      <c r="AH697" s="168" t="str">
        <f t="shared" ca="1" si="157"/>
        <v>-</v>
      </c>
      <c r="AI697" s="168">
        <f t="shared" ca="1" si="158"/>
        <v>0</v>
      </c>
      <c r="AJ697" s="170">
        <f t="shared" ca="1" si="159"/>
        <v>0</v>
      </c>
      <c r="AK697" s="168">
        <f t="shared" ca="1" si="126"/>
        <v>0</v>
      </c>
      <c r="AL697" s="168">
        <f t="shared" ca="1" si="127"/>
        <v>0</v>
      </c>
    </row>
    <row r="698" spans="1:38" ht="27" customHeight="1" x14ac:dyDescent="0.2">
      <c r="A698" s="56">
        <v>683</v>
      </c>
      <c r="B698" s="309" t="str">
        <f t="shared" ca="1" si="121"/>
        <v>A683</v>
      </c>
      <c r="C698" s="309"/>
      <c r="D698" s="57" t="str">
        <f t="shared" ca="1" si="122"/>
        <v/>
      </c>
      <c r="E698" s="59" t="str">
        <f t="shared" ca="1" si="123"/>
        <v/>
      </c>
      <c r="F698" s="215">
        <f ca="1">IF(LEN(B698)&gt;0,'OBRAČUNANA OSNOVNA PLAČA'!I692,"")</f>
        <v>0</v>
      </c>
      <c r="G698" s="60"/>
      <c r="H698" s="60"/>
      <c r="I698" s="60"/>
      <c r="J698" s="60"/>
      <c r="K698" s="60"/>
      <c r="L698" s="229">
        <f t="shared" si="152"/>
        <v>0</v>
      </c>
      <c r="M698" s="230">
        <f t="shared" ca="1" si="160"/>
        <v>0</v>
      </c>
      <c r="N698" s="230">
        <f t="shared" ca="1" si="161"/>
        <v>0</v>
      </c>
      <c r="O698" s="231">
        <f t="shared" ca="1" si="162"/>
        <v>0</v>
      </c>
      <c r="P698" s="232">
        <f t="shared" ca="1" si="163"/>
        <v>0</v>
      </c>
      <c r="Q698" s="233">
        <f t="shared" ca="1" si="153"/>
        <v>0</v>
      </c>
      <c r="R698" s="233">
        <f ca="1">IF(LEN(B698)&gt;0,'8'!R698-'8'!Q698,"")</f>
        <v>0</v>
      </c>
      <c r="S698" s="234"/>
      <c r="T698" s="34"/>
      <c r="U698" s="34"/>
      <c r="V698" s="34"/>
      <c r="W698" s="34"/>
      <c r="X698" s="34"/>
      <c r="Y698" s="34"/>
      <c r="Z698" s="34"/>
      <c r="AB698" s="167">
        <f>ROW()</f>
        <v>698</v>
      </c>
      <c r="AC698" s="168">
        <f t="shared" ca="1" si="124"/>
        <v>0</v>
      </c>
      <c r="AD698" s="168">
        <f t="shared" ca="1" si="125"/>
        <v>0</v>
      </c>
      <c r="AE698" s="169" t="str">
        <f t="shared" ca="1" si="154"/>
        <v>-</v>
      </c>
      <c r="AF698" s="168" t="str">
        <f t="shared" ca="1" si="155"/>
        <v>-</v>
      </c>
      <c r="AG698" s="169" t="str">
        <f t="shared" ca="1" si="156"/>
        <v>-</v>
      </c>
      <c r="AH698" s="168" t="str">
        <f t="shared" ca="1" si="157"/>
        <v>-</v>
      </c>
      <c r="AI698" s="168">
        <f t="shared" ca="1" si="158"/>
        <v>0</v>
      </c>
      <c r="AJ698" s="170">
        <f t="shared" ca="1" si="159"/>
        <v>0</v>
      </c>
      <c r="AK698" s="168">
        <f t="shared" ca="1" si="126"/>
        <v>0</v>
      </c>
      <c r="AL698" s="168">
        <f t="shared" ca="1" si="127"/>
        <v>0</v>
      </c>
    </row>
    <row r="699" spans="1:38" ht="27" customHeight="1" x14ac:dyDescent="0.2">
      <c r="A699" s="56">
        <v>684</v>
      </c>
      <c r="B699" s="309" t="str">
        <f t="shared" ca="1" si="121"/>
        <v>A684</v>
      </c>
      <c r="C699" s="309"/>
      <c r="D699" s="57" t="str">
        <f t="shared" ca="1" si="122"/>
        <v/>
      </c>
      <c r="E699" s="59" t="str">
        <f t="shared" ca="1" si="123"/>
        <v/>
      </c>
      <c r="F699" s="215">
        <f ca="1">IF(LEN(B699)&gt;0,'OBRAČUNANA OSNOVNA PLAČA'!I693,"")</f>
        <v>0</v>
      </c>
      <c r="G699" s="60"/>
      <c r="H699" s="60"/>
      <c r="I699" s="60"/>
      <c r="J699" s="60"/>
      <c r="K699" s="60"/>
      <c r="L699" s="229">
        <f t="shared" si="152"/>
        <v>0</v>
      </c>
      <c r="M699" s="230">
        <f t="shared" ca="1" si="160"/>
        <v>0</v>
      </c>
      <c r="N699" s="230">
        <f t="shared" ca="1" si="161"/>
        <v>0</v>
      </c>
      <c r="O699" s="231">
        <f t="shared" ca="1" si="162"/>
        <v>0</v>
      </c>
      <c r="P699" s="232">
        <f t="shared" ca="1" si="163"/>
        <v>0</v>
      </c>
      <c r="Q699" s="233">
        <f t="shared" ca="1" si="153"/>
        <v>0</v>
      </c>
      <c r="R699" s="233">
        <f ca="1">IF(LEN(B699)&gt;0,'8'!R699-'8'!Q699,"")</f>
        <v>0</v>
      </c>
      <c r="S699" s="234"/>
      <c r="T699" s="34"/>
      <c r="U699" s="34"/>
      <c r="V699" s="34"/>
      <c r="W699" s="34"/>
      <c r="X699" s="34"/>
      <c r="Y699" s="34"/>
      <c r="Z699" s="34"/>
      <c r="AB699" s="167">
        <f>ROW()</f>
        <v>699</v>
      </c>
      <c r="AC699" s="168">
        <f t="shared" ca="1" si="124"/>
        <v>0</v>
      </c>
      <c r="AD699" s="168">
        <f t="shared" ca="1" si="125"/>
        <v>0</v>
      </c>
      <c r="AE699" s="169" t="str">
        <f t="shared" ca="1" si="154"/>
        <v>-</v>
      </c>
      <c r="AF699" s="168" t="str">
        <f t="shared" ca="1" si="155"/>
        <v>-</v>
      </c>
      <c r="AG699" s="169" t="str">
        <f t="shared" ca="1" si="156"/>
        <v>-</v>
      </c>
      <c r="AH699" s="168" t="str">
        <f t="shared" ca="1" si="157"/>
        <v>-</v>
      </c>
      <c r="AI699" s="168">
        <f t="shared" ca="1" si="158"/>
        <v>0</v>
      </c>
      <c r="AJ699" s="170">
        <f t="shared" ca="1" si="159"/>
        <v>0</v>
      </c>
      <c r="AK699" s="168">
        <f t="shared" ca="1" si="126"/>
        <v>0</v>
      </c>
      <c r="AL699" s="168">
        <f t="shared" ca="1" si="127"/>
        <v>0</v>
      </c>
    </row>
    <row r="700" spans="1:38" ht="27" customHeight="1" x14ac:dyDescent="0.2">
      <c r="A700" s="56">
        <v>685</v>
      </c>
      <c r="B700" s="309" t="str">
        <f t="shared" ca="1" si="121"/>
        <v>A685</v>
      </c>
      <c r="C700" s="309"/>
      <c r="D700" s="57" t="str">
        <f t="shared" ca="1" si="122"/>
        <v/>
      </c>
      <c r="E700" s="59" t="str">
        <f t="shared" ca="1" si="123"/>
        <v/>
      </c>
      <c r="F700" s="215">
        <f ca="1">IF(LEN(B700)&gt;0,'OBRAČUNANA OSNOVNA PLAČA'!I694,"")</f>
        <v>0</v>
      </c>
      <c r="G700" s="60"/>
      <c r="H700" s="60"/>
      <c r="I700" s="60"/>
      <c r="J700" s="60"/>
      <c r="K700" s="60"/>
      <c r="L700" s="229">
        <f t="shared" si="152"/>
        <v>0</v>
      </c>
      <c r="M700" s="230">
        <f t="shared" ca="1" si="160"/>
        <v>0</v>
      </c>
      <c r="N700" s="230">
        <f t="shared" ca="1" si="161"/>
        <v>0</v>
      </c>
      <c r="O700" s="231">
        <f t="shared" ca="1" si="162"/>
        <v>0</v>
      </c>
      <c r="P700" s="232">
        <f t="shared" ca="1" si="163"/>
        <v>0</v>
      </c>
      <c r="Q700" s="233">
        <f t="shared" ca="1" si="153"/>
        <v>0</v>
      </c>
      <c r="R700" s="233">
        <f ca="1">IF(LEN(B700)&gt;0,'8'!R700-'8'!Q700,"")</f>
        <v>0</v>
      </c>
      <c r="S700" s="234"/>
      <c r="T700" s="34"/>
      <c r="U700" s="34"/>
      <c r="V700" s="34"/>
      <c r="W700" s="34"/>
      <c r="X700" s="34"/>
      <c r="Y700" s="34"/>
      <c r="Z700" s="34"/>
      <c r="AB700" s="167">
        <f>ROW()</f>
        <v>700</v>
      </c>
      <c r="AC700" s="168">
        <f t="shared" ca="1" si="124"/>
        <v>0</v>
      </c>
      <c r="AD700" s="168">
        <f t="shared" ca="1" si="125"/>
        <v>0</v>
      </c>
      <c r="AE700" s="169" t="str">
        <f t="shared" ca="1" si="154"/>
        <v>-</v>
      </c>
      <c r="AF700" s="168" t="str">
        <f t="shared" ca="1" si="155"/>
        <v>-</v>
      </c>
      <c r="AG700" s="169" t="str">
        <f t="shared" ca="1" si="156"/>
        <v>-</v>
      </c>
      <c r="AH700" s="168" t="str">
        <f t="shared" ca="1" si="157"/>
        <v>-</v>
      </c>
      <c r="AI700" s="168">
        <f t="shared" ca="1" si="158"/>
        <v>0</v>
      </c>
      <c r="AJ700" s="170">
        <f t="shared" ca="1" si="159"/>
        <v>0</v>
      </c>
      <c r="AK700" s="168">
        <f t="shared" ca="1" si="126"/>
        <v>0</v>
      </c>
      <c r="AL700" s="168">
        <f t="shared" ca="1" si="127"/>
        <v>0</v>
      </c>
    </row>
    <row r="701" spans="1:38" ht="27" customHeight="1" x14ac:dyDescent="0.2">
      <c r="A701" s="56">
        <v>686</v>
      </c>
      <c r="B701" s="309" t="str">
        <f t="shared" ca="1" si="121"/>
        <v>A686</v>
      </c>
      <c r="C701" s="309"/>
      <c r="D701" s="57" t="str">
        <f t="shared" ca="1" si="122"/>
        <v/>
      </c>
      <c r="E701" s="59" t="str">
        <f t="shared" ca="1" si="123"/>
        <v/>
      </c>
      <c r="F701" s="215">
        <f ca="1">IF(LEN(B701)&gt;0,'OBRAČUNANA OSNOVNA PLAČA'!I695,"")</f>
        <v>0</v>
      </c>
      <c r="G701" s="60"/>
      <c r="H701" s="60"/>
      <c r="I701" s="60"/>
      <c r="J701" s="60"/>
      <c r="K701" s="60"/>
      <c r="L701" s="229">
        <f t="shared" si="152"/>
        <v>0</v>
      </c>
      <c r="M701" s="230">
        <f t="shared" ca="1" si="160"/>
        <v>0</v>
      </c>
      <c r="N701" s="230">
        <f t="shared" ca="1" si="161"/>
        <v>0</v>
      </c>
      <c r="O701" s="231">
        <f t="shared" ca="1" si="162"/>
        <v>0</v>
      </c>
      <c r="P701" s="232">
        <f t="shared" ca="1" si="163"/>
        <v>0</v>
      </c>
      <c r="Q701" s="233">
        <f t="shared" ca="1" si="153"/>
        <v>0</v>
      </c>
      <c r="R701" s="233">
        <f ca="1">IF(LEN(B701)&gt;0,'8'!R701-'8'!Q701,"")</f>
        <v>0</v>
      </c>
      <c r="S701" s="234"/>
      <c r="T701" s="34"/>
      <c r="U701" s="34"/>
      <c r="V701" s="34"/>
      <c r="W701" s="34"/>
      <c r="X701" s="34"/>
      <c r="Y701" s="34"/>
      <c r="Z701" s="34"/>
      <c r="AB701" s="167">
        <f>ROW()</f>
        <v>701</v>
      </c>
      <c r="AC701" s="168">
        <f t="shared" ca="1" si="124"/>
        <v>0</v>
      </c>
      <c r="AD701" s="168">
        <f t="shared" ca="1" si="125"/>
        <v>0</v>
      </c>
      <c r="AE701" s="169" t="str">
        <f t="shared" ca="1" si="154"/>
        <v>-</v>
      </c>
      <c r="AF701" s="168" t="str">
        <f t="shared" ca="1" si="155"/>
        <v>-</v>
      </c>
      <c r="AG701" s="169" t="str">
        <f t="shared" ca="1" si="156"/>
        <v>-</v>
      </c>
      <c r="AH701" s="168" t="str">
        <f t="shared" ca="1" si="157"/>
        <v>-</v>
      </c>
      <c r="AI701" s="168">
        <f t="shared" ca="1" si="158"/>
        <v>0</v>
      </c>
      <c r="AJ701" s="170">
        <f t="shared" ca="1" si="159"/>
        <v>0</v>
      </c>
      <c r="AK701" s="168">
        <f t="shared" ca="1" si="126"/>
        <v>0</v>
      </c>
      <c r="AL701" s="168">
        <f t="shared" ca="1" si="127"/>
        <v>0</v>
      </c>
    </row>
    <row r="702" spans="1:38" ht="27" customHeight="1" x14ac:dyDescent="0.2">
      <c r="A702" s="56">
        <v>687</v>
      </c>
      <c r="B702" s="309" t="str">
        <f t="shared" ca="1" si="121"/>
        <v>A687</v>
      </c>
      <c r="C702" s="309"/>
      <c r="D702" s="57" t="str">
        <f t="shared" ca="1" si="122"/>
        <v/>
      </c>
      <c r="E702" s="59" t="str">
        <f t="shared" ca="1" si="123"/>
        <v/>
      </c>
      <c r="F702" s="215">
        <f ca="1">IF(LEN(B702)&gt;0,'OBRAČUNANA OSNOVNA PLAČA'!I696,"")</f>
        <v>0</v>
      </c>
      <c r="G702" s="60"/>
      <c r="H702" s="60"/>
      <c r="I702" s="60"/>
      <c r="J702" s="60"/>
      <c r="K702" s="60"/>
      <c r="L702" s="229">
        <f t="shared" si="152"/>
        <v>0</v>
      </c>
      <c r="M702" s="230">
        <f t="shared" ca="1" si="160"/>
        <v>0</v>
      </c>
      <c r="N702" s="230">
        <f t="shared" ca="1" si="161"/>
        <v>0</v>
      </c>
      <c r="O702" s="231">
        <f t="shared" ca="1" si="162"/>
        <v>0</v>
      </c>
      <c r="P702" s="232">
        <f t="shared" ca="1" si="163"/>
        <v>0</v>
      </c>
      <c r="Q702" s="233">
        <f t="shared" ca="1" si="153"/>
        <v>0</v>
      </c>
      <c r="R702" s="233">
        <f ca="1">IF(LEN(B702)&gt;0,'8'!R702-'8'!Q702,"")</f>
        <v>0</v>
      </c>
      <c r="S702" s="234"/>
      <c r="T702" s="34"/>
      <c r="U702" s="34"/>
      <c r="V702" s="34"/>
      <c r="W702" s="34"/>
      <c r="X702" s="34"/>
      <c r="Y702" s="34"/>
      <c r="Z702" s="34"/>
      <c r="AB702" s="167">
        <f>ROW()</f>
        <v>702</v>
      </c>
      <c r="AC702" s="168">
        <f t="shared" ca="1" si="124"/>
        <v>0</v>
      </c>
      <c r="AD702" s="168">
        <f t="shared" ca="1" si="125"/>
        <v>0</v>
      </c>
      <c r="AE702" s="169" t="str">
        <f t="shared" ca="1" si="154"/>
        <v>-</v>
      </c>
      <c r="AF702" s="168" t="str">
        <f t="shared" ca="1" si="155"/>
        <v>-</v>
      </c>
      <c r="AG702" s="169" t="str">
        <f t="shared" ca="1" si="156"/>
        <v>-</v>
      </c>
      <c r="AH702" s="168" t="str">
        <f t="shared" ca="1" si="157"/>
        <v>-</v>
      </c>
      <c r="AI702" s="168">
        <f t="shared" ca="1" si="158"/>
        <v>0</v>
      </c>
      <c r="AJ702" s="170">
        <f t="shared" ca="1" si="159"/>
        <v>0</v>
      </c>
      <c r="AK702" s="168">
        <f t="shared" ca="1" si="126"/>
        <v>0</v>
      </c>
      <c r="AL702" s="168">
        <f t="shared" ca="1" si="127"/>
        <v>0</v>
      </c>
    </row>
    <row r="703" spans="1:38" ht="27" customHeight="1" x14ac:dyDescent="0.2">
      <c r="A703" s="56">
        <v>688</v>
      </c>
      <c r="B703" s="309" t="str">
        <f t="shared" ca="1" si="121"/>
        <v>A688</v>
      </c>
      <c r="C703" s="309"/>
      <c r="D703" s="57" t="str">
        <f t="shared" ca="1" si="122"/>
        <v/>
      </c>
      <c r="E703" s="59" t="str">
        <f t="shared" ca="1" si="123"/>
        <v/>
      </c>
      <c r="F703" s="215">
        <f ca="1">IF(LEN(B703)&gt;0,'OBRAČUNANA OSNOVNA PLAČA'!I697,"")</f>
        <v>0</v>
      </c>
      <c r="G703" s="60"/>
      <c r="H703" s="60"/>
      <c r="I703" s="60"/>
      <c r="J703" s="60"/>
      <c r="K703" s="60"/>
      <c r="L703" s="229">
        <f t="shared" si="152"/>
        <v>0</v>
      </c>
      <c r="M703" s="230">
        <f t="shared" ca="1" si="160"/>
        <v>0</v>
      </c>
      <c r="N703" s="230">
        <f t="shared" ca="1" si="161"/>
        <v>0</v>
      </c>
      <c r="O703" s="231">
        <f t="shared" ca="1" si="162"/>
        <v>0</v>
      </c>
      <c r="P703" s="232">
        <f t="shared" ca="1" si="163"/>
        <v>0</v>
      </c>
      <c r="Q703" s="233">
        <f t="shared" ca="1" si="153"/>
        <v>0</v>
      </c>
      <c r="R703" s="233">
        <f ca="1">IF(LEN(B703)&gt;0,'8'!R703-'8'!Q703,"")</f>
        <v>0</v>
      </c>
      <c r="S703" s="234"/>
      <c r="T703" s="34"/>
      <c r="U703" s="34"/>
      <c r="V703" s="34"/>
      <c r="W703" s="34"/>
      <c r="X703" s="34"/>
      <c r="Y703" s="34"/>
      <c r="Z703" s="34"/>
      <c r="AB703" s="167">
        <f>ROW()</f>
        <v>703</v>
      </c>
      <c r="AC703" s="168">
        <f t="shared" ca="1" si="124"/>
        <v>0</v>
      </c>
      <c r="AD703" s="168">
        <f t="shared" ca="1" si="125"/>
        <v>0</v>
      </c>
      <c r="AE703" s="169" t="str">
        <f t="shared" ca="1" si="154"/>
        <v>-</v>
      </c>
      <c r="AF703" s="168" t="str">
        <f t="shared" ca="1" si="155"/>
        <v>-</v>
      </c>
      <c r="AG703" s="169" t="str">
        <f t="shared" ca="1" si="156"/>
        <v>-</v>
      </c>
      <c r="AH703" s="168" t="str">
        <f t="shared" ca="1" si="157"/>
        <v>-</v>
      </c>
      <c r="AI703" s="168">
        <f t="shared" ca="1" si="158"/>
        <v>0</v>
      </c>
      <c r="AJ703" s="170">
        <f t="shared" ca="1" si="159"/>
        <v>0</v>
      </c>
      <c r="AK703" s="168">
        <f t="shared" ca="1" si="126"/>
        <v>0</v>
      </c>
      <c r="AL703" s="168">
        <f t="shared" ca="1" si="127"/>
        <v>0</v>
      </c>
    </row>
    <row r="704" spans="1:38" ht="27" customHeight="1" x14ac:dyDescent="0.2">
      <c r="A704" s="56">
        <v>689</v>
      </c>
      <c r="B704" s="309" t="str">
        <f t="shared" ca="1" si="121"/>
        <v>A689</v>
      </c>
      <c r="C704" s="309"/>
      <c r="D704" s="57" t="str">
        <f t="shared" ca="1" si="122"/>
        <v/>
      </c>
      <c r="E704" s="59" t="str">
        <f t="shared" ca="1" si="123"/>
        <v/>
      </c>
      <c r="F704" s="215">
        <f ca="1">IF(LEN(B704)&gt;0,'OBRAČUNANA OSNOVNA PLAČA'!I698,"")</f>
        <v>0</v>
      </c>
      <c r="G704" s="60"/>
      <c r="H704" s="60"/>
      <c r="I704" s="60"/>
      <c r="J704" s="60"/>
      <c r="K704" s="60"/>
      <c r="L704" s="229">
        <f t="shared" si="152"/>
        <v>0</v>
      </c>
      <c r="M704" s="230">
        <f t="shared" ca="1" si="160"/>
        <v>0</v>
      </c>
      <c r="N704" s="230">
        <f t="shared" ca="1" si="161"/>
        <v>0</v>
      </c>
      <c r="O704" s="231">
        <f t="shared" ca="1" si="162"/>
        <v>0</v>
      </c>
      <c r="P704" s="232">
        <f t="shared" ca="1" si="163"/>
        <v>0</v>
      </c>
      <c r="Q704" s="233">
        <f t="shared" ca="1" si="153"/>
        <v>0</v>
      </c>
      <c r="R704" s="233">
        <f ca="1">IF(LEN(B704)&gt;0,'8'!R704-'8'!Q704,"")</f>
        <v>0</v>
      </c>
      <c r="S704" s="234"/>
      <c r="T704" s="34"/>
      <c r="U704" s="34"/>
      <c r="V704" s="34"/>
      <c r="W704" s="34"/>
      <c r="X704" s="34"/>
      <c r="Y704" s="34"/>
      <c r="Z704" s="34"/>
      <c r="AB704" s="167">
        <f>ROW()</f>
        <v>704</v>
      </c>
      <c r="AC704" s="168">
        <f t="shared" ca="1" si="124"/>
        <v>0</v>
      </c>
      <c r="AD704" s="168">
        <f t="shared" ca="1" si="125"/>
        <v>0</v>
      </c>
      <c r="AE704" s="169" t="str">
        <f t="shared" ca="1" si="154"/>
        <v>-</v>
      </c>
      <c r="AF704" s="168" t="str">
        <f t="shared" ca="1" si="155"/>
        <v>-</v>
      </c>
      <c r="AG704" s="169" t="str">
        <f t="shared" ca="1" si="156"/>
        <v>-</v>
      </c>
      <c r="AH704" s="168" t="str">
        <f t="shared" ca="1" si="157"/>
        <v>-</v>
      </c>
      <c r="AI704" s="168">
        <f t="shared" ca="1" si="158"/>
        <v>0</v>
      </c>
      <c r="AJ704" s="170">
        <f t="shared" ca="1" si="159"/>
        <v>0</v>
      </c>
      <c r="AK704" s="168">
        <f t="shared" ca="1" si="126"/>
        <v>0</v>
      </c>
      <c r="AL704" s="168">
        <f t="shared" ca="1" si="127"/>
        <v>0</v>
      </c>
    </row>
    <row r="705" spans="1:38" ht="27" customHeight="1" x14ac:dyDescent="0.2">
      <c r="A705" s="56">
        <v>690</v>
      </c>
      <c r="B705" s="309" t="str">
        <f t="shared" ca="1" si="121"/>
        <v>A690</v>
      </c>
      <c r="C705" s="309"/>
      <c r="D705" s="57" t="str">
        <f t="shared" ca="1" si="122"/>
        <v/>
      </c>
      <c r="E705" s="59" t="str">
        <f t="shared" ca="1" si="123"/>
        <v/>
      </c>
      <c r="F705" s="215">
        <f ca="1">IF(LEN(B705)&gt;0,'OBRAČUNANA OSNOVNA PLAČA'!I699,"")</f>
        <v>0</v>
      </c>
      <c r="G705" s="60"/>
      <c r="H705" s="60"/>
      <c r="I705" s="60"/>
      <c r="J705" s="60"/>
      <c r="K705" s="60"/>
      <c r="L705" s="229">
        <f t="shared" si="152"/>
        <v>0</v>
      </c>
      <c r="M705" s="230">
        <f t="shared" ca="1" si="160"/>
        <v>0</v>
      </c>
      <c r="N705" s="230">
        <f t="shared" ca="1" si="161"/>
        <v>0</v>
      </c>
      <c r="O705" s="231">
        <f t="shared" ca="1" si="162"/>
        <v>0</v>
      </c>
      <c r="P705" s="232">
        <f t="shared" ca="1" si="163"/>
        <v>0</v>
      </c>
      <c r="Q705" s="233">
        <f t="shared" ca="1" si="153"/>
        <v>0</v>
      </c>
      <c r="R705" s="233">
        <f ca="1">IF(LEN(B705)&gt;0,'8'!R705-'8'!Q705,"")</f>
        <v>0</v>
      </c>
      <c r="S705" s="234"/>
      <c r="T705" s="34"/>
      <c r="U705" s="34"/>
      <c r="V705" s="34"/>
      <c r="W705" s="34"/>
      <c r="X705" s="34"/>
      <c r="Y705" s="34"/>
      <c r="Z705" s="34"/>
      <c r="AB705" s="167">
        <f>ROW()</f>
        <v>705</v>
      </c>
      <c r="AC705" s="168">
        <f t="shared" ca="1" si="124"/>
        <v>0</v>
      </c>
      <c r="AD705" s="168">
        <f t="shared" ca="1" si="125"/>
        <v>0</v>
      </c>
      <c r="AE705" s="169" t="str">
        <f t="shared" ca="1" si="154"/>
        <v>-</v>
      </c>
      <c r="AF705" s="168" t="str">
        <f t="shared" ca="1" si="155"/>
        <v>-</v>
      </c>
      <c r="AG705" s="169" t="str">
        <f t="shared" ca="1" si="156"/>
        <v>-</v>
      </c>
      <c r="AH705" s="168" t="str">
        <f t="shared" ca="1" si="157"/>
        <v>-</v>
      </c>
      <c r="AI705" s="168">
        <f t="shared" ca="1" si="158"/>
        <v>0</v>
      </c>
      <c r="AJ705" s="170">
        <f t="shared" ca="1" si="159"/>
        <v>0</v>
      </c>
      <c r="AK705" s="168">
        <f t="shared" ca="1" si="126"/>
        <v>0</v>
      </c>
      <c r="AL705" s="168">
        <f t="shared" ca="1" si="127"/>
        <v>0</v>
      </c>
    </row>
    <row r="706" spans="1:38" ht="27" customHeight="1" x14ac:dyDescent="0.2">
      <c r="A706" s="56">
        <v>691</v>
      </c>
      <c r="B706" s="309" t="str">
        <f t="shared" ca="1" si="121"/>
        <v>A691</v>
      </c>
      <c r="C706" s="309"/>
      <c r="D706" s="57" t="str">
        <f t="shared" ca="1" si="122"/>
        <v/>
      </c>
      <c r="E706" s="59" t="str">
        <f t="shared" ca="1" si="123"/>
        <v/>
      </c>
      <c r="F706" s="215">
        <f ca="1">IF(LEN(B706)&gt;0,'OBRAČUNANA OSNOVNA PLAČA'!I700,"")</f>
        <v>0</v>
      </c>
      <c r="G706" s="60"/>
      <c r="H706" s="60"/>
      <c r="I706" s="60"/>
      <c r="J706" s="60"/>
      <c r="K706" s="60"/>
      <c r="L706" s="229">
        <f t="shared" si="152"/>
        <v>0</v>
      </c>
      <c r="M706" s="230">
        <f t="shared" ca="1" si="160"/>
        <v>0</v>
      </c>
      <c r="N706" s="230">
        <f t="shared" ca="1" si="161"/>
        <v>0</v>
      </c>
      <c r="O706" s="231">
        <f t="shared" ca="1" si="162"/>
        <v>0</v>
      </c>
      <c r="P706" s="232">
        <f t="shared" ca="1" si="163"/>
        <v>0</v>
      </c>
      <c r="Q706" s="233">
        <f t="shared" ca="1" si="153"/>
        <v>0</v>
      </c>
      <c r="R706" s="233">
        <f ca="1">IF(LEN(B706)&gt;0,'8'!R706-'8'!Q706,"")</f>
        <v>0</v>
      </c>
      <c r="S706" s="234"/>
      <c r="T706" s="34"/>
      <c r="U706" s="34"/>
      <c r="V706" s="34"/>
      <c r="W706" s="34"/>
      <c r="X706" s="34"/>
      <c r="Y706" s="34"/>
      <c r="Z706" s="34"/>
      <c r="AB706" s="167">
        <f>ROW()</f>
        <v>706</v>
      </c>
      <c r="AC706" s="168">
        <f t="shared" ca="1" si="124"/>
        <v>0</v>
      </c>
      <c r="AD706" s="168">
        <f t="shared" ca="1" si="125"/>
        <v>0</v>
      </c>
      <c r="AE706" s="169" t="str">
        <f t="shared" ca="1" si="154"/>
        <v>-</v>
      </c>
      <c r="AF706" s="168" t="str">
        <f t="shared" ca="1" si="155"/>
        <v>-</v>
      </c>
      <c r="AG706" s="169" t="str">
        <f t="shared" ca="1" si="156"/>
        <v>-</v>
      </c>
      <c r="AH706" s="168" t="str">
        <f t="shared" ca="1" si="157"/>
        <v>-</v>
      </c>
      <c r="AI706" s="168">
        <f t="shared" ca="1" si="158"/>
        <v>0</v>
      </c>
      <c r="AJ706" s="170">
        <f t="shared" ca="1" si="159"/>
        <v>0</v>
      </c>
      <c r="AK706" s="168">
        <f t="shared" ca="1" si="126"/>
        <v>0</v>
      </c>
      <c r="AL706" s="168">
        <f t="shared" ca="1" si="127"/>
        <v>0</v>
      </c>
    </row>
    <row r="707" spans="1:38" ht="27" customHeight="1" x14ac:dyDescent="0.2">
      <c r="A707" s="56">
        <v>692</v>
      </c>
      <c r="B707" s="309" t="str">
        <f t="shared" ca="1" si="121"/>
        <v>A692</v>
      </c>
      <c r="C707" s="309"/>
      <c r="D707" s="57" t="str">
        <f t="shared" ca="1" si="122"/>
        <v/>
      </c>
      <c r="E707" s="59" t="str">
        <f t="shared" ca="1" si="123"/>
        <v/>
      </c>
      <c r="F707" s="215">
        <f ca="1">IF(LEN(B707)&gt;0,'OBRAČUNANA OSNOVNA PLAČA'!I701,"")</f>
        <v>0</v>
      </c>
      <c r="G707" s="60"/>
      <c r="H707" s="60"/>
      <c r="I707" s="60"/>
      <c r="J707" s="60"/>
      <c r="K707" s="60"/>
      <c r="L707" s="229">
        <f t="shared" si="152"/>
        <v>0</v>
      </c>
      <c r="M707" s="230">
        <f t="shared" ca="1" si="160"/>
        <v>0</v>
      </c>
      <c r="N707" s="230">
        <f t="shared" ca="1" si="161"/>
        <v>0</v>
      </c>
      <c r="O707" s="231">
        <f t="shared" ca="1" si="162"/>
        <v>0</v>
      </c>
      <c r="P707" s="232">
        <f t="shared" ca="1" si="163"/>
        <v>0</v>
      </c>
      <c r="Q707" s="233">
        <f t="shared" ca="1" si="153"/>
        <v>0</v>
      </c>
      <c r="R707" s="233">
        <f ca="1">IF(LEN(B707)&gt;0,'8'!R707-'8'!Q707,"")</f>
        <v>0</v>
      </c>
      <c r="S707" s="234"/>
      <c r="T707" s="34"/>
      <c r="U707" s="34"/>
      <c r="V707" s="34"/>
      <c r="W707" s="34"/>
      <c r="X707" s="34"/>
      <c r="Y707" s="34"/>
      <c r="Z707" s="34"/>
      <c r="AB707" s="167">
        <f>ROW()</f>
        <v>707</v>
      </c>
      <c r="AC707" s="168">
        <f t="shared" ca="1" si="124"/>
        <v>0</v>
      </c>
      <c r="AD707" s="168">
        <f t="shared" ca="1" si="125"/>
        <v>0</v>
      </c>
      <c r="AE707" s="169" t="str">
        <f t="shared" ca="1" si="154"/>
        <v>-</v>
      </c>
      <c r="AF707" s="168" t="str">
        <f t="shared" ca="1" si="155"/>
        <v>-</v>
      </c>
      <c r="AG707" s="169" t="str">
        <f t="shared" ca="1" si="156"/>
        <v>-</v>
      </c>
      <c r="AH707" s="168" t="str">
        <f t="shared" ca="1" si="157"/>
        <v>-</v>
      </c>
      <c r="AI707" s="168">
        <f t="shared" ca="1" si="158"/>
        <v>0</v>
      </c>
      <c r="AJ707" s="170">
        <f t="shared" ca="1" si="159"/>
        <v>0</v>
      </c>
      <c r="AK707" s="168">
        <f t="shared" ca="1" si="126"/>
        <v>0</v>
      </c>
      <c r="AL707" s="168">
        <f t="shared" ca="1" si="127"/>
        <v>0</v>
      </c>
    </row>
    <row r="708" spans="1:38" ht="27" customHeight="1" x14ac:dyDescent="0.2">
      <c r="A708" s="56">
        <v>693</v>
      </c>
      <c r="B708" s="309" t="str">
        <f t="shared" ca="1" si="121"/>
        <v>A693</v>
      </c>
      <c r="C708" s="309"/>
      <c r="D708" s="57" t="str">
        <f t="shared" ca="1" si="122"/>
        <v/>
      </c>
      <c r="E708" s="59" t="str">
        <f t="shared" ca="1" si="123"/>
        <v/>
      </c>
      <c r="F708" s="215">
        <f ca="1">IF(LEN(B708)&gt;0,'OBRAČUNANA OSNOVNA PLAČA'!I702,"")</f>
        <v>0</v>
      </c>
      <c r="G708" s="60"/>
      <c r="H708" s="60"/>
      <c r="I708" s="60"/>
      <c r="J708" s="60"/>
      <c r="K708" s="60"/>
      <c r="L708" s="229">
        <f t="shared" si="152"/>
        <v>0</v>
      </c>
      <c r="M708" s="230">
        <f t="shared" ca="1" si="160"/>
        <v>0</v>
      </c>
      <c r="N708" s="230">
        <f t="shared" ca="1" si="161"/>
        <v>0</v>
      </c>
      <c r="O708" s="231">
        <f t="shared" ca="1" si="162"/>
        <v>0</v>
      </c>
      <c r="P708" s="232">
        <f t="shared" ca="1" si="163"/>
        <v>0</v>
      </c>
      <c r="Q708" s="233">
        <f t="shared" ca="1" si="153"/>
        <v>0</v>
      </c>
      <c r="R708" s="233">
        <f ca="1">IF(LEN(B708)&gt;0,'8'!R708-'8'!Q708,"")</f>
        <v>0</v>
      </c>
      <c r="S708" s="234"/>
      <c r="T708" s="34"/>
      <c r="U708" s="34"/>
      <c r="V708" s="34"/>
      <c r="W708" s="34"/>
      <c r="X708" s="34"/>
      <c r="Y708" s="34"/>
      <c r="Z708" s="34"/>
      <c r="AB708" s="167">
        <f>ROW()</f>
        <v>708</v>
      </c>
      <c r="AC708" s="168">
        <f t="shared" ca="1" si="124"/>
        <v>0</v>
      </c>
      <c r="AD708" s="168">
        <f t="shared" ca="1" si="125"/>
        <v>0</v>
      </c>
      <c r="AE708" s="169" t="str">
        <f t="shared" ca="1" si="154"/>
        <v>-</v>
      </c>
      <c r="AF708" s="168" t="str">
        <f t="shared" ca="1" si="155"/>
        <v>-</v>
      </c>
      <c r="AG708" s="169" t="str">
        <f t="shared" ca="1" si="156"/>
        <v>-</v>
      </c>
      <c r="AH708" s="168" t="str">
        <f t="shared" ca="1" si="157"/>
        <v>-</v>
      </c>
      <c r="AI708" s="168">
        <f t="shared" ca="1" si="158"/>
        <v>0</v>
      </c>
      <c r="AJ708" s="170">
        <f t="shared" ca="1" si="159"/>
        <v>0</v>
      </c>
      <c r="AK708" s="168">
        <f t="shared" ca="1" si="126"/>
        <v>0</v>
      </c>
      <c r="AL708" s="168">
        <f t="shared" ca="1" si="127"/>
        <v>0</v>
      </c>
    </row>
    <row r="709" spans="1:38" ht="27" customHeight="1" x14ac:dyDescent="0.2">
      <c r="A709" s="56">
        <v>694</v>
      </c>
      <c r="B709" s="309" t="str">
        <f t="shared" ca="1" si="121"/>
        <v>A694</v>
      </c>
      <c r="C709" s="309"/>
      <c r="D709" s="57" t="str">
        <f t="shared" ca="1" si="122"/>
        <v/>
      </c>
      <c r="E709" s="59" t="str">
        <f t="shared" ca="1" si="123"/>
        <v/>
      </c>
      <c r="F709" s="215">
        <f ca="1">IF(LEN(B709)&gt;0,'OBRAČUNANA OSNOVNA PLAČA'!I703,"")</f>
        <v>0</v>
      </c>
      <c r="G709" s="60"/>
      <c r="H709" s="60"/>
      <c r="I709" s="60"/>
      <c r="J709" s="60"/>
      <c r="K709" s="60"/>
      <c r="L709" s="229">
        <f t="shared" si="152"/>
        <v>0</v>
      </c>
      <c r="M709" s="230">
        <f t="shared" ca="1" si="160"/>
        <v>0</v>
      </c>
      <c r="N709" s="230">
        <f t="shared" ca="1" si="161"/>
        <v>0</v>
      </c>
      <c r="O709" s="231">
        <f t="shared" ca="1" si="162"/>
        <v>0</v>
      </c>
      <c r="P709" s="232">
        <f t="shared" ca="1" si="163"/>
        <v>0</v>
      </c>
      <c r="Q709" s="233">
        <f t="shared" ca="1" si="153"/>
        <v>0</v>
      </c>
      <c r="R709" s="233">
        <f ca="1">IF(LEN(B709)&gt;0,'8'!R709-'8'!Q709,"")</f>
        <v>0</v>
      </c>
      <c r="S709" s="234"/>
      <c r="T709" s="34"/>
      <c r="U709" s="34"/>
      <c r="V709" s="34"/>
      <c r="W709" s="34"/>
      <c r="X709" s="34"/>
      <c r="Y709" s="34"/>
      <c r="Z709" s="34"/>
      <c r="AB709" s="167">
        <f>ROW()</f>
        <v>709</v>
      </c>
      <c r="AC709" s="168">
        <f t="shared" ca="1" si="124"/>
        <v>0</v>
      </c>
      <c r="AD709" s="168">
        <f t="shared" ca="1" si="125"/>
        <v>0</v>
      </c>
      <c r="AE709" s="169" t="str">
        <f t="shared" ca="1" si="154"/>
        <v>-</v>
      </c>
      <c r="AF709" s="168" t="str">
        <f t="shared" ca="1" si="155"/>
        <v>-</v>
      </c>
      <c r="AG709" s="169" t="str">
        <f t="shared" ca="1" si="156"/>
        <v>-</v>
      </c>
      <c r="AH709" s="168" t="str">
        <f t="shared" ca="1" si="157"/>
        <v>-</v>
      </c>
      <c r="AI709" s="168">
        <f t="shared" ca="1" si="158"/>
        <v>0</v>
      </c>
      <c r="AJ709" s="170">
        <f t="shared" ca="1" si="159"/>
        <v>0</v>
      </c>
      <c r="AK709" s="168">
        <f t="shared" ca="1" si="126"/>
        <v>0</v>
      </c>
      <c r="AL709" s="168">
        <f t="shared" ca="1" si="127"/>
        <v>0</v>
      </c>
    </row>
    <row r="710" spans="1:38" ht="27" customHeight="1" x14ac:dyDescent="0.2">
      <c r="A710" s="56">
        <v>695</v>
      </c>
      <c r="B710" s="309" t="str">
        <f t="shared" ca="1" si="121"/>
        <v>A695</v>
      </c>
      <c r="C710" s="309"/>
      <c r="D710" s="57" t="str">
        <f t="shared" ca="1" si="122"/>
        <v/>
      </c>
      <c r="E710" s="59" t="str">
        <f t="shared" ca="1" si="123"/>
        <v/>
      </c>
      <c r="F710" s="215">
        <f ca="1">IF(LEN(B710)&gt;0,'OBRAČUNANA OSNOVNA PLAČA'!I704,"")</f>
        <v>0</v>
      </c>
      <c r="G710" s="60"/>
      <c r="H710" s="60"/>
      <c r="I710" s="60"/>
      <c r="J710" s="60"/>
      <c r="K710" s="60"/>
      <c r="L710" s="229">
        <f t="shared" si="152"/>
        <v>0</v>
      </c>
      <c r="M710" s="230">
        <f t="shared" ca="1" si="160"/>
        <v>0</v>
      </c>
      <c r="N710" s="230">
        <f t="shared" ca="1" si="161"/>
        <v>0</v>
      </c>
      <c r="O710" s="231">
        <f t="shared" ca="1" si="162"/>
        <v>0</v>
      </c>
      <c r="P710" s="232">
        <f t="shared" ca="1" si="163"/>
        <v>0</v>
      </c>
      <c r="Q710" s="233">
        <f t="shared" ca="1" si="153"/>
        <v>0</v>
      </c>
      <c r="R710" s="233">
        <f ca="1">IF(LEN(B710)&gt;0,'8'!R710-'8'!Q710,"")</f>
        <v>0</v>
      </c>
      <c r="S710" s="234"/>
      <c r="T710" s="34"/>
      <c r="U710" s="34"/>
      <c r="V710" s="34"/>
      <c r="W710" s="34"/>
      <c r="X710" s="34"/>
      <c r="Y710" s="34"/>
      <c r="Z710" s="34"/>
      <c r="AB710" s="167">
        <f>ROW()</f>
        <v>710</v>
      </c>
      <c r="AC710" s="168">
        <f t="shared" ca="1" si="124"/>
        <v>0</v>
      </c>
      <c r="AD710" s="168">
        <f t="shared" ca="1" si="125"/>
        <v>0</v>
      </c>
      <c r="AE710" s="169" t="str">
        <f t="shared" ca="1" si="154"/>
        <v>-</v>
      </c>
      <c r="AF710" s="168" t="str">
        <f t="shared" ca="1" si="155"/>
        <v>-</v>
      </c>
      <c r="AG710" s="169" t="str">
        <f t="shared" ca="1" si="156"/>
        <v>-</v>
      </c>
      <c r="AH710" s="168" t="str">
        <f t="shared" ca="1" si="157"/>
        <v>-</v>
      </c>
      <c r="AI710" s="168">
        <f t="shared" ca="1" si="158"/>
        <v>0</v>
      </c>
      <c r="AJ710" s="170">
        <f t="shared" ca="1" si="159"/>
        <v>0</v>
      </c>
      <c r="AK710" s="168">
        <f t="shared" ca="1" si="126"/>
        <v>0</v>
      </c>
      <c r="AL710" s="168">
        <f t="shared" ca="1" si="127"/>
        <v>0</v>
      </c>
    </row>
    <row r="711" spans="1:38" ht="27" customHeight="1" x14ac:dyDescent="0.2">
      <c r="A711" s="56">
        <v>696</v>
      </c>
      <c r="B711" s="309" t="str">
        <f t="shared" ca="1" si="121"/>
        <v>A696</v>
      </c>
      <c r="C711" s="309"/>
      <c r="D711" s="57" t="str">
        <f t="shared" ca="1" si="122"/>
        <v/>
      </c>
      <c r="E711" s="59" t="str">
        <f t="shared" ca="1" si="123"/>
        <v/>
      </c>
      <c r="F711" s="215">
        <f ca="1">IF(LEN(B711)&gt;0,'OBRAČUNANA OSNOVNA PLAČA'!I705,"")</f>
        <v>0</v>
      </c>
      <c r="G711" s="60"/>
      <c r="H711" s="60"/>
      <c r="I711" s="60"/>
      <c r="J711" s="60"/>
      <c r="K711" s="60"/>
      <c r="L711" s="229">
        <f t="shared" si="152"/>
        <v>0</v>
      </c>
      <c r="M711" s="230">
        <f t="shared" ca="1" si="160"/>
        <v>0</v>
      </c>
      <c r="N711" s="230">
        <f t="shared" ca="1" si="161"/>
        <v>0</v>
      </c>
      <c r="O711" s="231">
        <f t="shared" ca="1" si="162"/>
        <v>0</v>
      </c>
      <c r="P711" s="232">
        <f t="shared" ca="1" si="163"/>
        <v>0</v>
      </c>
      <c r="Q711" s="233">
        <f t="shared" ca="1" si="153"/>
        <v>0</v>
      </c>
      <c r="R711" s="233">
        <f ca="1">IF(LEN(B711)&gt;0,'8'!R711-'8'!Q711,"")</f>
        <v>0</v>
      </c>
      <c r="S711" s="234"/>
      <c r="T711" s="34"/>
      <c r="U711" s="34"/>
      <c r="V711" s="34"/>
      <c r="W711" s="34"/>
      <c r="X711" s="34"/>
      <c r="Y711" s="34"/>
      <c r="Z711" s="34"/>
      <c r="AB711" s="167">
        <f>ROW()</f>
        <v>711</v>
      </c>
      <c r="AC711" s="168">
        <f t="shared" ca="1" si="124"/>
        <v>0</v>
      </c>
      <c r="AD711" s="168">
        <f t="shared" ca="1" si="125"/>
        <v>0</v>
      </c>
      <c r="AE711" s="169" t="str">
        <f t="shared" ca="1" si="154"/>
        <v>-</v>
      </c>
      <c r="AF711" s="168" t="str">
        <f t="shared" ca="1" si="155"/>
        <v>-</v>
      </c>
      <c r="AG711" s="169" t="str">
        <f t="shared" ca="1" si="156"/>
        <v>-</v>
      </c>
      <c r="AH711" s="168" t="str">
        <f t="shared" ca="1" si="157"/>
        <v>-</v>
      </c>
      <c r="AI711" s="168">
        <f t="shared" ca="1" si="158"/>
        <v>0</v>
      </c>
      <c r="AJ711" s="170">
        <f t="shared" ca="1" si="159"/>
        <v>0</v>
      </c>
      <c r="AK711" s="168">
        <f t="shared" ca="1" si="126"/>
        <v>0</v>
      </c>
      <c r="AL711" s="168">
        <f t="shared" ca="1" si="127"/>
        <v>0</v>
      </c>
    </row>
    <row r="712" spans="1:38" ht="27" customHeight="1" x14ac:dyDescent="0.2">
      <c r="A712" s="56">
        <v>697</v>
      </c>
      <c r="B712" s="309" t="str">
        <f t="shared" ca="1" si="121"/>
        <v>A697</v>
      </c>
      <c r="C712" s="309"/>
      <c r="D712" s="57" t="str">
        <f t="shared" ca="1" si="122"/>
        <v/>
      </c>
      <c r="E712" s="59" t="str">
        <f t="shared" ca="1" si="123"/>
        <v/>
      </c>
      <c r="F712" s="215">
        <f ca="1">IF(LEN(B712)&gt;0,'OBRAČUNANA OSNOVNA PLAČA'!I706,"")</f>
        <v>0</v>
      </c>
      <c r="G712" s="60"/>
      <c r="H712" s="60"/>
      <c r="I712" s="60"/>
      <c r="J712" s="60"/>
      <c r="K712" s="60"/>
      <c r="L712" s="229">
        <f t="shared" si="152"/>
        <v>0</v>
      </c>
      <c r="M712" s="230">
        <f t="shared" ca="1" si="160"/>
        <v>0</v>
      </c>
      <c r="N712" s="230">
        <f t="shared" ca="1" si="161"/>
        <v>0</v>
      </c>
      <c r="O712" s="231">
        <f t="shared" ca="1" si="162"/>
        <v>0</v>
      </c>
      <c r="P712" s="232">
        <f t="shared" ca="1" si="163"/>
        <v>0</v>
      </c>
      <c r="Q712" s="233">
        <f t="shared" ca="1" si="153"/>
        <v>0</v>
      </c>
      <c r="R712" s="233">
        <f ca="1">IF(LEN(B712)&gt;0,'8'!R712-'8'!Q712,"")</f>
        <v>0</v>
      </c>
      <c r="S712" s="234"/>
      <c r="T712" s="34"/>
      <c r="U712" s="34"/>
      <c r="V712" s="34"/>
      <c r="W712" s="34"/>
      <c r="X712" s="34"/>
      <c r="Y712" s="34"/>
      <c r="Z712" s="34"/>
      <c r="AB712" s="167">
        <f>ROW()</f>
        <v>712</v>
      </c>
      <c r="AC712" s="168">
        <f t="shared" ca="1" si="124"/>
        <v>0</v>
      </c>
      <c r="AD712" s="168">
        <f t="shared" ca="1" si="125"/>
        <v>0</v>
      </c>
      <c r="AE712" s="169" t="str">
        <f t="shared" ca="1" si="154"/>
        <v>-</v>
      </c>
      <c r="AF712" s="168" t="str">
        <f t="shared" ca="1" si="155"/>
        <v>-</v>
      </c>
      <c r="AG712" s="169" t="str">
        <f t="shared" ca="1" si="156"/>
        <v>-</v>
      </c>
      <c r="AH712" s="168" t="str">
        <f t="shared" ca="1" si="157"/>
        <v>-</v>
      </c>
      <c r="AI712" s="168">
        <f t="shared" ca="1" si="158"/>
        <v>0</v>
      </c>
      <c r="AJ712" s="170">
        <f t="shared" ca="1" si="159"/>
        <v>0</v>
      </c>
      <c r="AK712" s="168">
        <f t="shared" ca="1" si="126"/>
        <v>0</v>
      </c>
      <c r="AL712" s="168">
        <f t="shared" ca="1" si="127"/>
        <v>0</v>
      </c>
    </row>
    <row r="713" spans="1:38" ht="27" customHeight="1" x14ac:dyDescent="0.2">
      <c r="A713" s="56">
        <v>698</v>
      </c>
      <c r="B713" s="309" t="str">
        <f t="shared" ca="1" si="121"/>
        <v>A698</v>
      </c>
      <c r="C713" s="309"/>
      <c r="D713" s="57" t="str">
        <f t="shared" ca="1" si="122"/>
        <v/>
      </c>
      <c r="E713" s="59" t="str">
        <f t="shared" ca="1" si="123"/>
        <v/>
      </c>
      <c r="F713" s="215">
        <f ca="1">IF(LEN(B713)&gt;0,'OBRAČUNANA OSNOVNA PLAČA'!I707,"")</f>
        <v>0</v>
      </c>
      <c r="G713" s="60"/>
      <c r="H713" s="60"/>
      <c r="I713" s="60"/>
      <c r="J713" s="60"/>
      <c r="K713" s="60"/>
      <c r="L713" s="229">
        <f t="shared" si="152"/>
        <v>0</v>
      </c>
      <c r="M713" s="230">
        <f t="shared" ca="1" si="160"/>
        <v>0</v>
      </c>
      <c r="N713" s="230">
        <f t="shared" ca="1" si="161"/>
        <v>0</v>
      </c>
      <c r="O713" s="231">
        <f t="shared" ca="1" si="162"/>
        <v>0</v>
      </c>
      <c r="P713" s="232">
        <f t="shared" ca="1" si="163"/>
        <v>0</v>
      </c>
      <c r="Q713" s="233">
        <f t="shared" ca="1" si="153"/>
        <v>0</v>
      </c>
      <c r="R713" s="233">
        <f ca="1">IF(LEN(B713)&gt;0,'8'!R713-'8'!Q713,"")</f>
        <v>0</v>
      </c>
      <c r="S713" s="234"/>
      <c r="T713" s="34"/>
      <c r="U713" s="34"/>
      <c r="V713" s="34"/>
      <c r="W713" s="34"/>
      <c r="X713" s="34"/>
      <c r="Y713" s="34"/>
      <c r="Z713" s="34"/>
      <c r="AB713" s="167">
        <f>ROW()</f>
        <v>713</v>
      </c>
      <c r="AC713" s="168">
        <f t="shared" ca="1" si="124"/>
        <v>0</v>
      </c>
      <c r="AD713" s="168">
        <f t="shared" ca="1" si="125"/>
        <v>0</v>
      </c>
      <c r="AE713" s="169" t="str">
        <f t="shared" ca="1" si="154"/>
        <v>-</v>
      </c>
      <c r="AF713" s="168" t="str">
        <f t="shared" ca="1" si="155"/>
        <v>-</v>
      </c>
      <c r="AG713" s="169" t="str">
        <f t="shared" ca="1" si="156"/>
        <v>-</v>
      </c>
      <c r="AH713" s="168" t="str">
        <f t="shared" ca="1" si="157"/>
        <v>-</v>
      </c>
      <c r="AI713" s="168">
        <f t="shared" ca="1" si="158"/>
        <v>0</v>
      </c>
      <c r="AJ713" s="170">
        <f t="shared" ca="1" si="159"/>
        <v>0</v>
      </c>
      <c r="AK713" s="168">
        <f t="shared" ca="1" si="126"/>
        <v>0</v>
      </c>
      <c r="AL713" s="168">
        <f t="shared" ca="1" si="127"/>
        <v>0</v>
      </c>
    </row>
    <row r="714" spans="1:38" ht="27" customHeight="1" x14ac:dyDescent="0.2">
      <c r="A714" s="56">
        <v>699</v>
      </c>
      <c r="B714" s="309" t="str">
        <f t="shared" ca="1" si="121"/>
        <v>A699</v>
      </c>
      <c r="C714" s="309"/>
      <c r="D714" s="57" t="str">
        <f t="shared" ca="1" si="122"/>
        <v/>
      </c>
      <c r="E714" s="59" t="str">
        <f t="shared" ca="1" si="123"/>
        <v/>
      </c>
      <c r="F714" s="215">
        <f ca="1">IF(LEN(B714)&gt;0,'OBRAČUNANA OSNOVNA PLAČA'!I708,"")</f>
        <v>0</v>
      </c>
      <c r="G714" s="60"/>
      <c r="H714" s="60"/>
      <c r="I714" s="60"/>
      <c r="J714" s="60"/>
      <c r="K714" s="60"/>
      <c r="L714" s="229">
        <f t="shared" si="152"/>
        <v>0</v>
      </c>
      <c r="M714" s="230">
        <f t="shared" ca="1" si="160"/>
        <v>0</v>
      </c>
      <c r="N714" s="230">
        <f t="shared" ca="1" si="161"/>
        <v>0</v>
      </c>
      <c r="O714" s="231">
        <f t="shared" ca="1" si="162"/>
        <v>0</v>
      </c>
      <c r="P714" s="232">
        <f t="shared" ca="1" si="163"/>
        <v>0</v>
      </c>
      <c r="Q714" s="233">
        <f t="shared" ca="1" si="153"/>
        <v>0</v>
      </c>
      <c r="R714" s="233">
        <f ca="1">IF(LEN(B714)&gt;0,'8'!R714-'8'!Q714,"")</f>
        <v>0</v>
      </c>
      <c r="S714" s="234"/>
      <c r="T714" s="34"/>
      <c r="U714" s="34"/>
      <c r="V714" s="34"/>
      <c r="W714" s="34"/>
      <c r="X714" s="34"/>
      <c r="Y714" s="34"/>
      <c r="Z714" s="34"/>
      <c r="AB714" s="167">
        <f>ROW()</f>
        <v>714</v>
      </c>
      <c r="AC714" s="168">
        <f t="shared" ca="1" si="124"/>
        <v>0</v>
      </c>
      <c r="AD714" s="168">
        <f t="shared" ca="1" si="125"/>
        <v>0</v>
      </c>
      <c r="AE714" s="169" t="str">
        <f t="shared" ca="1" si="154"/>
        <v>-</v>
      </c>
      <c r="AF714" s="168" t="str">
        <f t="shared" ca="1" si="155"/>
        <v>-</v>
      </c>
      <c r="AG714" s="169" t="str">
        <f t="shared" ca="1" si="156"/>
        <v>-</v>
      </c>
      <c r="AH714" s="168" t="str">
        <f t="shared" ca="1" si="157"/>
        <v>-</v>
      </c>
      <c r="AI714" s="168">
        <f t="shared" ca="1" si="158"/>
        <v>0</v>
      </c>
      <c r="AJ714" s="170">
        <f t="shared" ca="1" si="159"/>
        <v>0</v>
      </c>
      <c r="AK714" s="168">
        <f t="shared" ca="1" si="126"/>
        <v>0</v>
      </c>
      <c r="AL714" s="168">
        <f t="shared" ca="1" si="127"/>
        <v>0</v>
      </c>
    </row>
    <row r="715" spans="1:38" ht="27" customHeight="1" x14ac:dyDescent="0.2">
      <c r="A715" s="56">
        <v>700</v>
      </c>
      <c r="B715" s="309" t="str">
        <f t="shared" ca="1" si="121"/>
        <v>A700</v>
      </c>
      <c r="C715" s="309"/>
      <c r="D715" s="57" t="str">
        <f t="shared" ca="1" si="122"/>
        <v/>
      </c>
      <c r="E715" s="59" t="str">
        <f t="shared" ca="1" si="123"/>
        <v/>
      </c>
      <c r="F715" s="215">
        <f ca="1">IF(LEN(B715)&gt;0,'OBRAČUNANA OSNOVNA PLAČA'!I709,"")</f>
        <v>0</v>
      </c>
      <c r="G715" s="60"/>
      <c r="H715" s="60"/>
      <c r="I715" s="60"/>
      <c r="J715" s="60"/>
      <c r="K715" s="60"/>
      <c r="L715" s="229">
        <f t="shared" si="152"/>
        <v>0</v>
      </c>
      <c r="M715" s="230">
        <f t="shared" ca="1" si="160"/>
        <v>0</v>
      </c>
      <c r="N715" s="230">
        <f t="shared" ca="1" si="161"/>
        <v>0</v>
      </c>
      <c r="O715" s="231">
        <f t="shared" ca="1" si="162"/>
        <v>0</v>
      </c>
      <c r="P715" s="232">
        <f t="shared" ca="1" si="163"/>
        <v>0</v>
      </c>
      <c r="Q715" s="233">
        <f t="shared" ca="1" si="153"/>
        <v>0</v>
      </c>
      <c r="R715" s="233">
        <f ca="1">IF(LEN(B715)&gt;0,'8'!R715-'8'!Q715,"")</f>
        <v>0</v>
      </c>
      <c r="S715" s="234"/>
      <c r="T715" s="34"/>
      <c r="U715" s="34"/>
      <c r="V715" s="34"/>
      <c r="W715" s="34"/>
      <c r="X715" s="34"/>
      <c r="Y715" s="34"/>
      <c r="Z715" s="34"/>
      <c r="AB715" s="167">
        <f>ROW()</f>
        <v>715</v>
      </c>
      <c r="AC715" s="168">
        <f t="shared" ca="1" si="124"/>
        <v>0</v>
      </c>
      <c r="AD715" s="168">
        <f t="shared" ca="1" si="125"/>
        <v>0</v>
      </c>
      <c r="AE715" s="169" t="str">
        <f t="shared" ca="1" si="154"/>
        <v>-</v>
      </c>
      <c r="AF715" s="168" t="str">
        <f t="shared" ca="1" si="155"/>
        <v>-</v>
      </c>
      <c r="AG715" s="169" t="str">
        <f t="shared" ca="1" si="156"/>
        <v>-</v>
      </c>
      <c r="AH715" s="168" t="str">
        <f t="shared" ca="1" si="157"/>
        <v>-</v>
      </c>
      <c r="AI715" s="168">
        <f t="shared" ca="1" si="158"/>
        <v>0</v>
      </c>
      <c r="AJ715" s="170">
        <f t="shared" ca="1" si="159"/>
        <v>0</v>
      </c>
      <c r="AK715" s="168">
        <f t="shared" ca="1" si="126"/>
        <v>0</v>
      </c>
      <c r="AL715" s="168">
        <f t="shared" ca="1" si="127"/>
        <v>0</v>
      </c>
    </row>
    <row r="716" spans="1:38" ht="27" customHeight="1" x14ac:dyDescent="0.2">
      <c r="A716" s="56">
        <v>701</v>
      </c>
      <c r="B716" s="309" t="str">
        <f t="shared" ca="1" si="121"/>
        <v>A701</v>
      </c>
      <c r="C716" s="309"/>
      <c r="D716" s="57" t="str">
        <f t="shared" ca="1" si="122"/>
        <v/>
      </c>
      <c r="E716" s="59" t="str">
        <f t="shared" ca="1" si="123"/>
        <v/>
      </c>
      <c r="F716" s="215">
        <f ca="1">IF(LEN(B716)&gt;0,'OBRAČUNANA OSNOVNA PLAČA'!I710,"")</f>
        <v>0</v>
      </c>
      <c r="G716" s="60"/>
      <c r="H716" s="60"/>
      <c r="I716" s="60"/>
      <c r="J716" s="60"/>
      <c r="K716" s="60"/>
      <c r="L716" s="229">
        <f t="shared" si="152"/>
        <v>0</v>
      </c>
      <c r="M716" s="230">
        <f t="shared" ca="1" si="160"/>
        <v>0</v>
      </c>
      <c r="N716" s="230">
        <f t="shared" ca="1" si="161"/>
        <v>0</v>
      </c>
      <c r="O716" s="231">
        <f t="shared" ca="1" si="162"/>
        <v>0</v>
      </c>
      <c r="P716" s="232">
        <f t="shared" ca="1" si="163"/>
        <v>0</v>
      </c>
      <c r="Q716" s="233">
        <f t="shared" ca="1" si="153"/>
        <v>0</v>
      </c>
      <c r="R716" s="233">
        <f ca="1">IF(LEN(B716)&gt;0,'8'!R716-'8'!Q716,"")</f>
        <v>0</v>
      </c>
      <c r="S716" s="234"/>
      <c r="T716" s="34"/>
      <c r="U716" s="34"/>
      <c r="V716" s="34"/>
      <c r="W716" s="34"/>
      <c r="X716" s="34"/>
      <c r="Y716" s="34"/>
      <c r="Z716" s="34"/>
      <c r="AB716" s="167">
        <f>ROW()</f>
        <v>716</v>
      </c>
      <c r="AC716" s="168">
        <f t="shared" ca="1" si="124"/>
        <v>0</v>
      </c>
      <c r="AD716" s="168">
        <f t="shared" ca="1" si="125"/>
        <v>0</v>
      </c>
      <c r="AE716" s="169" t="str">
        <f t="shared" ca="1" si="154"/>
        <v>-</v>
      </c>
      <c r="AF716" s="168" t="str">
        <f t="shared" ca="1" si="155"/>
        <v>-</v>
      </c>
      <c r="AG716" s="169" t="str">
        <f t="shared" ca="1" si="156"/>
        <v>-</v>
      </c>
      <c r="AH716" s="168" t="str">
        <f t="shared" ca="1" si="157"/>
        <v>-</v>
      </c>
      <c r="AI716" s="168">
        <f t="shared" ca="1" si="158"/>
        <v>0</v>
      </c>
      <c r="AJ716" s="170">
        <f t="shared" ca="1" si="159"/>
        <v>0</v>
      </c>
      <c r="AK716" s="168">
        <f t="shared" ca="1" si="126"/>
        <v>0</v>
      </c>
      <c r="AL716" s="168">
        <f t="shared" ca="1" si="127"/>
        <v>0</v>
      </c>
    </row>
    <row r="717" spans="1:38" ht="27" customHeight="1" x14ac:dyDescent="0.2">
      <c r="A717" s="56">
        <v>702</v>
      </c>
      <c r="B717" s="309" t="str">
        <f t="shared" ca="1" si="121"/>
        <v>A702</v>
      </c>
      <c r="C717" s="309"/>
      <c r="D717" s="57" t="str">
        <f t="shared" ca="1" si="122"/>
        <v/>
      </c>
      <c r="E717" s="59" t="str">
        <f t="shared" ca="1" si="123"/>
        <v/>
      </c>
      <c r="F717" s="215">
        <f ca="1">IF(LEN(B717)&gt;0,'OBRAČUNANA OSNOVNA PLAČA'!I711,"")</f>
        <v>0</v>
      </c>
      <c r="G717" s="60"/>
      <c r="H717" s="60"/>
      <c r="I717" s="60"/>
      <c r="J717" s="60"/>
      <c r="K717" s="60"/>
      <c r="L717" s="229">
        <f t="shared" si="152"/>
        <v>0</v>
      </c>
      <c r="M717" s="230">
        <f t="shared" ca="1" si="160"/>
        <v>0</v>
      </c>
      <c r="N717" s="230">
        <f t="shared" ca="1" si="161"/>
        <v>0</v>
      </c>
      <c r="O717" s="231">
        <f t="shared" ca="1" si="162"/>
        <v>0</v>
      </c>
      <c r="P717" s="232">
        <f t="shared" ca="1" si="163"/>
        <v>0</v>
      </c>
      <c r="Q717" s="233">
        <f t="shared" ca="1" si="153"/>
        <v>0</v>
      </c>
      <c r="R717" s="233">
        <f ca="1">IF(LEN(B717)&gt;0,'8'!R717-'8'!Q717,"")</f>
        <v>0</v>
      </c>
      <c r="S717" s="234"/>
      <c r="T717" s="34"/>
      <c r="U717" s="34"/>
      <c r="V717" s="34"/>
      <c r="W717" s="34"/>
      <c r="X717" s="34"/>
      <c r="Y717" s="34"/>
      <c r="Z717" s="34"/>
      <c r="AB717" s="167">
        <f>ROW()</f>
        <v>717</v>
      </c>
      <c r="AC717" s="168">
        <f t="shared" ca="1" si="124"/>
        <v>0</v>
      </c>
      <c r="AD717" s="168">
        <f t="shared" ca="1" si="125"/>
        <v>0</v>
      </c>
      <c r="AE717" s="169" t="str">
        <f t="shared" ca="1" si="154"/>
        <v>-</v>
      </c>
      <c r="AF717" s="168" t="str">
        <f t="shared" ca="1" si="155"/>
        <v>-</v>
      </c>
      <c r="AG717" s="169" t="str">
        <f t="shared" ca="1" si="156"/>
        <v>-</v>
      </c>
      <c r="AH717" s="168" t="str">
        <f t="shared" ca="1" si="157"/>
        <v>-</v>
      </c>
      <c r="AI717" s="168">
        <f t="shared" ca="1" si="158"/>
        <v>0</v>
      </c>
      <c r="AJ717" s="170">
        <f t="shared" ca="1" si="159"/>
        <v>0</v>
      </c>
      <c r="AK717" s="168">
        <f t="shared" ca="1" si="126"/>
        <v>0</v>
      </c>
      <c r="AL717" s="168">
        <f t="shared" ca="1" si="127"/>
        <v>0</v>
      </c>
    </row>
    <row r="718" spans="1:38" ht="27" customHeight="1" x14ac:dyDescent="0.2">
      <c r="A718" s="56">
        <v>703</v>
      </c>
      <c r="B718" s="309" t="str">
        <f t="shared" ca="1" si="121"/>
        <v>A703</v>
      </c>
      <c r="C718" s="309"/>
      <c r="D718" s="57" t="str">
        <f t="shared" ca="1" si="122"/>
        <v/>
      </c>
      <c r="E718" s="59" t="str">
        <f t="shared" ca="1" si="123"/>
        <v/>
      </c>
      <c r="F718" s="215">
        <f ca="1">IF(LEN(B718)&gt;0,'OBRAČUNANA OSNOVNA PLAČA'!I712,"")</f>
        <v>0</v>
      </c>
      <c r="G718" s="60"/>
      <c r="H718" s="60"/>
      <c r="I718" s="60"/>
      <c r="J718" s="60"/>
      <c r="K718" s="60"/>
      <c r="L718" s="229">
        <f t="shared" si="152"/>
        <v>0</v>
      </c>
      <c r="M718" s="230">
        <f t="shared" ca="1" si="160"/>
        <v>0</v>
      </c>
      <c r="N718" s="230">
        <f t="shared" ca="1" si="161"/>
        <v>0</v>
      </c>
      <c r="O718" s="231">
        <f t="shared" ca="1" si="162"/>
        <v>0</v>
      </c>
      <c r="P718" s="232">
        <f t="shared" ca="1" si="163"/>
        <v>0</v>
      </c>
      <c r="Q718" s="233">
        <f t="shared" ca="1" si="153"/>
        <v>0</v>
      </c>
      <c r="R718" s="233">
        <f ca="1">IF(LEN(B718)&gt;0,'8'!R718-'8'!Q718,"")</f>
        <v>0</v>
      </c>
      <c r="S718" s="234"/>
      <c r="T718" s="34"/>
      <c r="U718" s="34"/>
      <c r="V718" s="34"/>
      <c r="W718" s="34"/>
      <c r="X718" s="34"/>
      <c r="Y718" s="34"/>
      <c r="Z718" s="34"/>
      <c r="AB718" s="167">
        <f>ROW()</f>
        <v>718</v>
      </c>
      <c r="AC718" s="168">
        <f t="shared" ca="1" si="124"/>
        <v>0</v>
      </c>
      <c r="AD718" s="168">
        <f t="shared" ca="1" si="125"/>
        <v>0</v>
      </c>
      <c r="AE718" s="169" t="str">
        <f t="shared" ca="1" si="154"/>
        <v>-</v>
      </c>
      <c r="AF718" s="168" t="str">
        <f t="shared" ca="1" si="155"/>
        <v>-</v>
      </c>
      <c r="AG718" s="169" t="str">
        <f t="shared" ca="1" si="156"/>
        <v>-</v>
      </c>
      <c r="AH718" s="168" t="str">
        <f t="shared" ca="1" si="157"/>
        <v>-</v>
      </c>
      <c r="AI718" s="168">
        <f t="shared" ca="1" si="158"/>
        <v>0</v>
      </c>
      <c r="AJ718" s="170">
        <f t="shared" ca="1" si="159"/>
        <v>0</v>
      </c>
      <c r="AK718" s="168">
        <f t="shared" ca="1" si="126"/>
        <v>0</v>
      </c>
      <c r="AL718" s="168">
        <f t="shared" ca="1" si="127"/>
        <v>0</v>
      </c>
    </row>
    <row r="719" spans="1:38" ht="27" customHeight="1" x14ac:dyDescent="0.2">
      <c r="A719" s="56">
        <v>704</v>
      </c>
      <c r="B719" s="309" t="str">
        <f t="shared" ca="1" si="121"/>
        <v>A704</v>
      </c>
      <c r="C719" s="309"/>
      <c r="D719" s="57" t="str">
        <f t="shared" ca="1" si="122"/>
        <v/>
      </c>
      <c r="E719" s="59" t="str">
        <f t="shared" ca="1" si="123"/>
        <v/>
      </c>
      <c r="F719" s="215">
        <f ca="1">IF(LEN(B719)&gt;0,'OBRAČUNANA OSNOVNA PLAČA'!I713,"")</f>
        <v>0</v>
      </c>
      <c r="G719" s="60"/>
      <c r="H719" s="60"/>
      <c r="I719" s="60"/>
      <c r="J719" s="60"/>
      <c r="K719" s="60"/>
      <c r="L719" s="229">
        <f t="shared" si="152"/>
        <v>0</v>
      </c>
      <c r="M719" s="230">
        <f t="shared" ca="1" si="160"/>
        <v>0</v>
      </c>
      <c r="N719" s="230">
        <f t="shared" ca="1" si="161"/>
        <v>0</v>
      </c>
      <c r="O719" s="231">
        <f t="shared" ca="1" si="162"/>
        <v>0</v>
      </c>
      <c r="P719" s="232">
        <f t="shared" ca="1" si="163"/>
        <v>0</v>
      </c>
      <c r="Q719" s="233">
        <f t="shared" ca="1" si="153"/>
        <v>0</v>
      </c>
      <c r="R719" s="233">
        <f ca="1">IF(LEN(B719)&gt;0,'8'!R719-'8'!Q719,"")</f>
        <v>0</v>
      </c>
      <c r="S719" s="234"/>
      <c r="T719" s="34"/>
      <c r="U719" s="34"/>
      <c r="V719" s="34"/>
      <c r="W719" s="34"/>
      <c r="X719" s="34"/>
      <c r="Y719" s="34"/>
      <c r="Z719" s="34"/>
      <c r="AB719" s="167">
        <f>ROW()</f>
        <v>719</v>
      </c>
      <c r="AC719" s="168">
        <f t="shared" ca="1" si="124"/>
        <v>0</v>
      </c>
      <c r="AD719" s="168">
        <f t="shared" ca="1" si="125"/>
        <v>0</v>
      </c>
      <c r="AE719" s="169" t="str">
        <f t="shared" ca="1" si="154"/>
        <v>-</v>
      </c>
      <c r="AF719" s="168" t="str">
        <f t="shared" ca="1" si="155"/>
        <v>-</v>
      </c>
      <c r="AG719" s="169" t="str">
        <f t="shared" ca="1" si="156"/>
        <v>-</v>
      </c>
      <c r="AH719" s="168" t="str">
        <f t="shared" ca="1" si="157"/>
        <v>-</v>
      </c>
      <c r="AI719" s="168">
        <f t="shared" ca="1" si="158"/>
        <v>0</v>
      </c>
      <c r="AJ719" s="170">
        <f t="shared" ca="1" si="159"/>
        <v>0</v>
      </c>
      <c r="AK719" s="168">
        <f t="shared" ca="1" si="126"/>
        <v>0</v>
      </c>
      <c r="AL719" s="168">
        <f t="shared" ca="1" si="127"/>
        <v>0</v>
      </c>
    </row>
    <row r="720" spans="1:38" ht="27" customHeight="1" x14ac:dyDescent="0.2">
      <c r="A720" s="56">
        <v>705</v>
      </c>
      <c r="B720" s="309" t="str">
        <f t="shared" ca="1" si="121"/>
        <v>A705</v>
      </c>
      <c r="C720" s="309"/>
      <c r="D720" s="57" t="str">
        <f t="shared" ca="1" si="122"/>
        <v/>
      </c>
      <c r="E720" s="59" t="str">
        <f t="shared" ca="1" si="123"/>
        <v/>
      </c>
      <c r="F720" s="215">
        <f ca="1">IF(LEN(B720)&gt;0,'OBRAČUNANA OSNOVNA PLAČA'!I714,"")</f>
        <v>0</v>
      </c>
      <c r="G720" s="60"/>
      <c r="H720" s="60"/>
      <c r="I720" s="60"/>
      <c r="J720" s="60"/>
      <c r="K720" s="60"/>
      <c r="L720" s="229">
        <f t="shared" ref="L720:L783" si="164">+G720+H720+I720+J720+K720</f>
        <v>0</v>
      </c>
      <c r="M720" s="230">
        <f t="shared" ca="1" si="160"/>
        <v>0</v>
      </c>
      <c r="N720" s="230">
        <f t="shared" ca="1" si="161"/>
        <v>0</v>
      </c>
      <c r="O720" s="231">
        <f t="shared" ca="1" si="162"/>
        <v>0</v>
      </c>
      <c r="P720" s="232">
        <f t="shared" ca="1" si="163"/>
        <v>0</v>
      </c>
      <c r="Q720" s="233">
        <f t="shared" ref="Q720:Q783" ca="1" si="165">MIN(P720,R720)</f>
        <v>0</v>
      </c>
      <c r="R720" s="233">
        <f ca="1">IF(LEN(B720)&gt;0,'8'!R720-'8'!Q720,"")</f>
        <v>0</v>
      </c>
      <c r="S720" s="234"/>
      <c r="T720" s="34"/>
      <c r="U720" s="34"/>
      <c r="V720" s="34"/>
      <c r="W720" s="34"/>
      <c r="X720" s="34"/>
      <c r="Y720" s="34"/>
      <c r="Z720" s="34"/>
      <c r="AB720" s="167">
        <f>ROW()</f>
        <v>720</v>
      </c>
      <c r="AC720" s="168">
        <f t="shared" ca="1" si="124"/>
        <v>0</v>
      </c>
      <c r="AD720" s="168">
        <f t="shared" ca="1" si="125"/>
        <v>0</v>
      </c>
      <c r="AE720" s="169" t="str">
        <f t="shared" ref="AE720:AE783" ca="1" si="166">IF(AC720&gt;=AD720,"-",$L720/(5*MAX($M$1021:$M$1022)))</f>
        <v>-</v>
      </c>
      <c r="AF720" s="168" t="str">
        <f t="shared" ref="AF720:AF783" ca="1" si="167">IF(AC720&gt;=AD720,"-",$L720/(5*MAX($M$1021:$M$1022))*AK720)</f>
        <v>-</v>
      </c>
      <c r="AG720" s="169" t="str">
        <f t="shared" ref="AG720:AG783" ca="1" si="168">IF(AE720="-","-",AE720*$AF$1017)</f>
        <v>-</v>
      </c>
      <c r="AH720" s="168" t="str">
        <f t="shared" ref="AH720:AH783" ca="1" si="169">IF(AF720="-","-",AF720*$AF$1017)</f>
        <v>-</v>
      </c>
      <c r="AI720" s="168">
        <f t="shared" ref="AI720:AI783" ca="1" si="170">IF(AG720="-",0,MIN(AH720,R720))</f>
        <v>0</v>
      </c>
      <c r="AJ720" s="170">
        <f t="shared" ref="AJ720:AJ783" ca="1" si="171">+AD720-AC720</f>
        <v>0</v>
      </c>
      <c r="AK720" s="168">
        <f t="shared" ca="1" si="126"/>
        <v>0</v>
      </c>
      <c r="AL720" s="168">
        <f t="shared" ca="1" si="127"/>
        <v>0</v>
      </c>
    </row>
    <row r="721" spans="1:38" ht="27" customHeight="1" x14ac:dyDescent="0.2">
      <c r="A721" s="56">
        <v>706</v>
      </c>
      <c r="B721" s="309" t="str">
        <f t="shared" ca="1" si="121"/>
        <v>A706</v>
      </c>
      <c r="C721" s="309"/>
      <c r="D721" s="57" t="str">
        <f t="shared" ca="1" si="122"/>
        <v/>
      </c>
      <c r="E721" s="59" t="str">
        <f t="shared" ca="1" si="123"/>
        <v/>
      </c>
      <c r="F721" s="215">
        <f ca="1">IF(LEN(B721)&gt;0,'OBRAČUNANA OSNOVNA PLAČA'!I715,"")</f>
        <v>0</v>
      </c>
      <c r="G721" s="60"/>
      <c r="H721" s="60"/>
      <c r="I721" s="60"/>
      <c r="J721" s="60"/>
      <c r="K721" s="60"/>
      <c r="L721" s="229">
        <f t="shared" si="164"/>
        <v>0</v>
      </c>
      <c r="M721" s="230">
        <f t="shared" ref="M721:M784" ca="1" si="172">IF(LEN(B721)&gt;0,L721/5,"")</f>
        <v>0</v>
      </c>
      <c r="N721" s="230">
        <f t="shared" ref="N721:N784" ca="1" si="173">IF(LEN(B721)&gt;0,F721*M721,"")</f>
        <v>0</v>
      </c>
      <c r="O721" s="231">
        <f t="shared" ref="O721:O784" ca="1" si="174">IF(LEN(B721)&gt;0,M721*$P$1017,"")</f>
        <v>0</v>
      </c>
      <c r="P721" s="232">
        <f t="shared" ref="P721:P784" ca="1" si="175">IF(LEN(B721)&gt;0,F721*O721,"")</f>
        <v>0</v>
      </c>
      <c r="Q721" s="233">
        <f t="shared" ca="1" si="165"/>
        <v>0</v>
      </c>
      <c r="R721" s="233">
        <f ca="1">IF(LEN(B721)&gt;0,'8'!R721-'8'!Q721,"")</f>
        <v>0</v>
      </c>
      <c r="S721" s="234"/>
      <c r="T721" s="34"/>
      <c r="U721" s="34"/>
      <c r="V721" s="34"/>
      <c r="W721" s="34"/>
      <c r="X721" s="34"/>
      <c r="Y721" s="34"/>
      <c r="Z721" s="34"/>
      <c r="AB721" s="167">
        <f>ROW()</f>
        <v>721</v>
      </c>
      <c r="AC721" s="168">
        <f t="shared" ca="1" si="124"/>
        <v>0</v>
      </c>
      <c r="AD721" s="168">
        <f t="shared" ca="1" si="125"/>
        <v>0</v>
      </c>
      <c r="AE721" s="169" t="str">
        <f t="shared" ca="1" si="166"/>
        <v>-</v>
      </c>
      <c r="AF721" s="168" t="str">
        <f t="shared" ca="1" si="167"/>
        <v>-</v>
      </c>
      <c r="AG721" s="169" t="str">
        <f t="shared" ca="1" si="168"/>
        <v>-</v>
      </c>
      <c r="AH721" s="168" t="str">
        <f t="shared" ca="1" si="169"/>
        <v>-</v>
      </c>
      <c r="AI721" s="168">
        <f t="shared" ca="1" si="170"/>
        <v>0</v>
      </c>
      <c r="AJ721" s="170">
        <f t="shared" ca="1" si="171"/>
        <v>0</v>
      </c>
      <c r="AK721" s="168">
        <f t="shared" ca="1" si="126"/>
        <v>0</v>
      </c>
      <c r="AL721" s="168">
        <f t="shared" ca="1" si="127"/>
        <v>0</v>
      </c>
    </row>
    <row r="722" spans="1:38" ht="27" customHeight="1" x14ac:dyDescent="0.2">
      <c r="A722" s="56">
        <v>707</v>
      </c>
      <c r="B722" s="309" t="str">
        <f t="shared" ca="1" si="121"/>
        <v>A707</v>
      </c>
      <c r="C722" s="309"/>
      <c r="D722" s="57" t="str">
        <f t="shared" ca="1" si="122"/>
        <v/>
      </c>
      <c r="E722" s="59" t="str">
        <f t="shared" ca="1" si="123"/>
        <v/>
      </c>
      <c r="F722" s="215">
        <f ca="1">IF(LEN(B722)&gt;0,'OBRAČUNANA OSNOVNA PLAČA'!I716,"")</f>
        <v>0</v>
      </c>
      <c r="G722" s="60"/>
      <c r="H722" s="60"/>
      <c r="I722" s="60"/>
      <c r="J722" s="60"/>
      <c r="K722" s="60"/>
      <c r="L722" s="229">
        <f t="shared" si="164"/>
        <v>0</v>
      </c>
      <c r="M722" s="230">
        <f t="shared" ca="1" si="172"/>
        <v>0</v>
      </c>
      <c r="N722" s="230">
        <f t="shared" ca="1" si="173"/>
        <v>0</v>
      </c>
      <c r="O722" s="231">
        <f t="shared" ca="1" si="174"/>
        <v>0</v>
      </c>
      <c r="P722" s="232">
        <f t="shared" ca="1" si="175"/>
        <v>0</v>
      </c>
      <c r="Q722" s="233">
        <f t="shared" ca="1" si="165"/>
        <v>0</v>
      </c>
      <c r="R722" s="233">
        <f ca="1">IF(LEN(B722)&gt;0,'8'!R722-'8'!Q722,"")</f>
        <v>0</v>
      </c>
      <c r="S722" s="234"/>
      <c r="T722" s="34"/>
      <c r="U722" s="34"/>
      <c r="V722" s="34"/>
      <c r="W722" s="34"/>
      <c r="X722" s="34"/>
      <c r="Y722" s="34"/>
      <c r="Z722" s="34"/>
      <c r="AB722" s="167">
        <f>ROW()</f>
        <v>722</v>
      </c>
      <c r="AC722" s="168">
        <f t="shared" ca="1" si="124"/>
        <v>0</v>
      </c>
      <c r="AD722" s="168">
        <f t="shared" ca="1" si="125"/>
        <v>0</v>
      </c>
      <c r="AE722" s="169" t="str">
        <f t="shared" ca="1" si="166"/>
        <v>-</v>
      </c>
      <c r="AF722" s="168" t="str">
        <f t="shared" ca="1" si="167"/>
        <v>-</v>
      </c>
      <c r="AG722" s="169" t="str">
        <f t="shared" ca="1" si="168"/>
        <v>-</v>
      </c>
      <c r="AH722" s="168" t="str">
        <f t="shared" ca="1" si="169"/>
        <v>-</v>
      </c>
      <c r="AI722" s="168">
        <f t="shared" ca="1" si="170"/>
        <v>0</v>
      </c>
      <c r="AJ722" s="170">
        <f t="shared" ca="1" si="171"/>
        <v>0</v>
      </c>
      <c r="AK722" s="168">
        <f t="shared" ca="1" si="126"/>
        <v>0</v>
      </c>
      <c r="AL722" s="168">
        <f t="shared" ca="1" si="127"/>
        <v>0</v>
      </c>
    </row>
    <row r="723" spans="1:38" ht="27" customHeight="1" x14ac:dyDescent="0.2">
      <c r="A723" s="56">
        <v>708</v>
      </c>
      <c r="B723" s="309" t="str">
        <f t="shared" ca="1" si="121"/>
        <v>A708</v>
      </c>
      <c r="C723" s="309"/>
      <c r="D723" s="57" t="str">
        <f t="shared" ca="1" si="122"/>
        <v/>
      </c>
      <c r="E723" s="59" t="str">
        <f t="shared" ca="1" si="123"/>
        <v/>
      </c>
      <c r="F723" s="215">
        <f ca="1">IF(LEN(B723)&gt;0,'OBRAČUNANA OSNOVNA PLAČA'!I717,"")</f>
        <v>0</v>
      </c>
      <c r="G723" s="60"/>
      <c r="H723" s="60"/>
      <c r="I723" s="60"/>
      <c r="J723" s="60"/>
      <c r="K723" s="60"/>
      <c r="L723" s="229">
        <f t="shared" si="164"/>
        <v>0</v>
      </c>
      <c r="M723" s="230">
        <f t="shared" ca="1" si="172"/>
        <v>0</v>
      </c>
      <c r="N723" s="230">
        <f t="shared" ca="1" si="173"/>
        <v>0</v>
      </c>
      <c r="O723" s="231">
        <f t="shared" ca="1" si="174"/>
        <v>0</v>
      </c>
      <c r="P723" s="232">
        <f t="shared" ca="1" si="175"/>
        <v>0</v>
      </c>
      <c r="Q723" s="233">
        <f t="shared" ca="1" si="165"/>
        <v>0</v>
      </c>
      <c r="R723" s="233">
        <f ca="1">IF(LEN(B723)&gt;0,'8'!R723-'8'!Q723,"")</f>
        <v>0</v>
      </c>
      <c r="S723" s="234"/>
      <c r="T723" s="34"/>
      <c r="U723" s="34"/>
      <c r="V723" s="34"/>
      <c r="W723" s="34"/>
      <c r="X723" s="34"/>
      <c r="Y723" s="34"/>
      <c r="Z723" s="34"/>
      <c r="AB723" s="167">
        <f>ROW()</f>
        <v>723</v>
      </c>
      <c r="AC723" s="168">
        <f t="shared" ca="1" si="124"/>
        <v>0</v>
      </c>
      <c r="AD723" s="168">
        <f t="shared" ca="1" si="125"/>
        <v>0</v>
      </c>
      <c r="AE723" s="169" t="str">
        <f t="shared" ca="1" si="166"/>
        <v>-</v>
      </c>
      <c r="AF723" s="168" t="str">
        <f t="shared" ca="1" si="167"/>
        <v>-</v>
      </c>
      <c r="AG723" s="169" t="str">
        <f t="shared" ca="1" si="168"/>
        <v>-</v>
      </c>
      <c r="AH723" s="168" t="str">
        <f t="shared" ca="1" si="169"/>
        <v>-</v>
      </c>
      <c r="AI723" s="168">
        <f t="shared" ca="1" si="170"/>
        <v>0</v>
      </c>
      <c r="AJ723" s="170">
        <f t="shared" ca="1" si="171"/>
        <v>0</v>
      </c>
      <c r="AK723" s="168">
        <f t="shared" ca="1" si="126"/>
        <v>0</v>
      </c>
      <c r="AL723" s="168">
        <f t="shared" ca="1" si="127"/>
        <v>0</v>
      </c>
    </row>
    <row r="724" spans="1:38" ht="27" customHeight="1" x14ac:dyDescent="0.2">
      <c r="A724" s="56">
        <v>709</v>
      </c>
      <c r="B724" s="309" t="str">
        <f t="shared" ca="1" si="121"/>
        <v>A709</v>
      </c>
      <c r="C724" s="309"/>
      <c r="D724" s="57" t="str">
        <f t="shared" ca="1" si="122"/>
        <v/>
      </c>
      <c r="E724" s="59" t="str">
        <f t="shared" ca="1" si="123"/>
        <v/>
      </c>
      <c r="F724" s="215">
        <f ca="1">IF(LEN(B724)&gt;0,'OBRAČUNANA OSNOVNA PLAČA'!I718,"")</f>
        <v>0</v>
      </c>
      <c r="G724" s="60"/>
      <c r="H724" s="60"/>
      <c r="I724" s="60"/>
      <c r="J724" s="60"/>
      <c r="K724" s="60"/>
      <c r="L724" s="229">
        <f t="shared" si="164"/>
        <v>0</v>
      </c>
      <c r="M724" s="230">
        <f t="shared" ca="1" si="172"/>
        <v>0</v>
      </c>
      <c r="N724" s="230">
        <f t="shared" ca="1" si="173"/>
        <v>0</v>
      </c>
      <c r="O724" s="231">
        <f t="shared" ca="1" si="174"/>
        <v>0</v>
      </c>
      <c r="P724" s="232">
        <f t="shared" ca="1" si="175"/>
        <v>0</v>
      </c>
      <c r="Q724" s="233">
        <f t="shared" ca="1" si="165"/>
        <v>0</v>
      </c>
      <c r="R724" s="233">
        <f ca="1">IF(LEN(B724)&gt;0,'8'!R724-'8'!Q724,"")</f>
        <v>0</v>
      </c>
      <c r="S724" s="234"/>
      <c r="T724" s="34"/>
      <c r="U724" s="34"/>
      <c r="V724" s="34"/>
      <c r="W724" s="34"/>
      <c r="X724" s="34"/>
      <c r="Y724" s="34"/>
      <c r="Z724" s="34"/>
      <c r="AB724" s="167">
        <f>ROW()</f>
        <v>724</v>
      </c>
      <c r="AC724" s="168">
        <f t="shared" ca="1" si="124"/>
        <v>0</v>
      </c>
      <c r="AD724" s="168">
        <f t="shared" ca="1" si="125"/>
        <v>0</v>
      </c>
      <c r="AE724" s="169" t="str">
        <f t="shared" ca="1" si="166"/>
        <v>-</v>
      </c>
      <c r="AF724" s="168" t="str">
        <f t="shared" ca="1" si="167"/>
        <v>-</v>
      </c>
      <c r="AG724" s="169" t="str">
        <f t="shared" ca="1" si="168"/>
        <v>-</v>
      </c>
      <c r="AH724" s="168" t="str">
        <f t="shared" ca="1" si="169"/>
        <v>-</v>
      </c>
      <c r="AI724" s="168">
        <f t="shared" ca="1" si="170"/>
        <v>0</v>
      </c>
      <c r="AJ724" s="170">
        <f t="shared" ca="1" si="171"/>
        <v>0</v>
      </c>
      <c r="AK724" s="168">
        <f t="shared" ca="1" si="126"/>
        <v>0</v>
      </c>
      <c r="AL724" s="168">
        <f t="shared" ca="1" si="127"/>
        <v>0</v>
      </c>
    </row>
    <row r="725" spans="1:38" ht="27" customHeight="1" x14ac:dyDescent="0.2">
      <c r="A725" s="56">
        <v>710</v>
      </c>
      <c r="B725" s="309" t="str">
        <f t="shared" ca="1" si="121"/>
        <v>A710</v>
      </c>
      <c r="C725" s="309"/>
      <c r="D725" s="57" t="str">
        <f t="shared" ca="1" si="122"/>
        <v/>
      </c>
      <c r="E725" s="59" t="str">
        <f t="shared" ca="1" si="123"/>
        <v/>
      </c>
      <c r="F725" s="215">
        <f ca="1">IF(LEN(B725)&gt;0,'OBRAČUNANA OSNOVNA PLAČA'!I719,"")</f>
        <v>0</v>
      </c>
      <c r="G725" s="60"/>
      <c r="H725" s="60"/>
      <c r="I725" s="60"/>
      <c r="J725" s="60"/>
      <c r="K725" s="60"/>
      <c r="L725" s="229">
        <f t="shared" si="164"/>
        <v>0</v>
      </c>
      <c r="M725" s="230">
        <f t="shared" ca="1" si="172"/>
        <v>0</v>
      </c>
      <c r="N725" s="230">
        <f t="shared" ca="1" si="173"/>
        <v>0</v>
      </c>
      <c r="O725" s="231">
        <f t="shared" ca="1" si="174"/>
        <v>0</v>
      </c>
      <c r="P725" s="232">
        <f t="shared" ca="1" si="175"/>
        <v>0</v>
      </c>
      <c r="Q725" s="233">
        <f t="shared" ca="1" si="165"/>
        <v>0</v>
      </c>
      <c r="R725" s="233">
        <f ca="1">IF(LEN(B725)&gt;0,'8'!R725-'8'!Q725,"")</f>
        <v>0</v>
      </c>
      <c r="S725" s="234"/>
      <c r="T725" s="34"/>
      <c r="U725" s="34"/>
      <c r="V725" s="34"/>
      <c r="W725" s="34"/>
      <c r="X725" s="34"/>
      <c r="Y725" s="34"/>
      <c r="Z725" s="34"/>
      <c r="AB725" s="167">
        <f>ROW()</f>
        <v>725</v>
      </c>
      <c r="AC725" s="168">
        <f t="shared" ca="1" si="124"/>
        <v>0</v>
      </c>
      <c r="AD725" s="168">
        <f t="shared" ca="1" si="125"/>
        <v>0</v>
      </c>
      <c r="AE725" s="169" t="str">
        <f t="shared" ca="1" si="166"/>
        <v>-</v>
      </c>
      <c r="AF725" s="168" t="str">
        <f t="shared" ca="1" si="167"/>
        <v>-</v>
      </c>
      <c r="AG725" s="169" t="str">
        <f t="shared" ca="1" si="168"/>
        <v>-</v>
      </c>
      <c r="AH725" s="168" t="str">
        <f t="shared" ca="1" si="169"/>
        <v>-</v>
      </c>
      <c r="AI725" s="168">
        <f t="shared" ca="1" si="170"/>
        <v>0</v>
      </c>
      <c r="AJ725" s="170">
        <f t="shared" ca="1" si="171"/>
        <v>0</v>
      </c>
      <c r="AK725" s="168">
        <f t="shared" ca="1" si="126"/>
        <v>0</v>
      </c>
      <c r="AL725" s="168">
        <f t="shared" ca="1" si="127"/>
        <v>0</v>
      </c>
    </row>
    <row r="726" spans="1:38" ht="27" customHeight="1" x14ac:dyDescent="0.2">
      <c r="A726" s="56">
        <v>711</v>
      </c>
      <c r="B726" s="309" t="str">
        <f t="shared" ca="1" si="121"/>
        <v>A711</v>
      </c>
      <c r="C726" s="309"/>
      <c r="D726" s="57" t="str">
        <f t="shared" ca="1" si="122"/>
        <v/>
      </c>
      <c r="E726" s="59" t="str">
        <f t="shared" ca="1" si="123"/>
        <v/>
      </c>
      <c r="F726" s="215">
        <f ca="1">IF(LEN(B726)&gt;0,'OBRAČUNANA OSNOVNA PLAČA'!I720,"")</f>
        <v>0</v>
      </c>
      <c r="G726" s="60"/>
      <c r="H726" s="60"/>
      <c r="I726" s="60"/>
      <c r="J726" s="60"/>
      <c r="K726" s="60"/>
      <c r="L726" s="229">
        <f t="shared" si="164"/>
        <v>0</v>
      </c>
      <c r="M726" s="230">
        <f t="shared" ca="1" si="172"/>
        <v>0</v>
      </c>
      <c r="N726" s="230">
        <f t="shared" ca="1" si="173"/>
        <v>0</v>
      </c>
      <c r="O726" s="231">
        <f t="shared" ca="1" si="174"/>
        <v>0</v>
      </c>
      <c r="P726" s="232">
        <f t="shared" ca="1" si="175"/>
        <v>0</v>
      </c>
      <c r="Q726" s="233">
        <f t="shared" ca="1" si="165"/>
        <v>0</v>
      </c>
      <c r="R726" s="233">
        <f ca="1">IF(LEN(B726)&gt;0,'8'!R726-'8'!Q726,"")</f>
        <v>0</v>
      </c>
      <c r="S726" s="234"/>
      <c r="T726" s="34"/>
      <c r="U726" s="34"/>
      <c r="V726" s="34"/>
      <c r="W726" s="34"/>
      <c r="X726" s="34"/>
      <c r="Y726" s="34"/>
      <c r="Z726" s="34"/>
      <c r="AB726" s="167">
        <f>ROW()</f>
        <v>726</v>
      </c>
      <c r="AC726" s="168">
        <f t="shared" ca="1" si="124"/>
        <v>0</v>
      </c>
      <c r="AD726" s="168">
        <f t="shared" ca="1" si="125"/>
        <v>0</v>
      </c>
      <c r="AE726" s="169" t="str">
        <f t="shared" ca="1" si="166"/>
        <v>-</v>
      </c>
      <c r="AF726" s="168" t="str">
        <f t="shared" ca="1" si="167"/>
        <v>-</v>
      </c>
      <c r="AG726" s="169" t="str">
        <f t="shared" ca="1" si="168"/>
        <v>-</v>
      </c>
      <c r="AH726" s="168" t="str">
        <f t="shared" ca="1" si="169"/>
        <v>-</v>
      </c>
      <c r="AI726" s="168">
        <f t="shared" ca="1" si="170"/>
        <v>0</v>
      </c>
      <c r="AJ726" s="170">
        <f t="shared" ca="1" si="171"/>
        <v>0</v>
      </c>
      <c r="AK726" s="168">
        <f t="shared" ca="1" si="126"/>
        <v>0</v>
      </c>
      <c r="AL726" s="168">
        <f t="shared" ca="1" si="127"/>
        <v>0</v>
      </c>
    </row>
    <row r="727" spans="1:38" ht="27" customHeight="1" x14ac:dyDescent="0.2">
      <c r="A727" s="56">
        <v>712</v>
      </c>
      <c r="B727" s="309" t="str">
        <f t="shared" ca="1" si="121"/>
        <v>A712</v>
      </c>
      <c r="C727" s="309"/>
      <c r="D727" s="57" t="str">
        <f t="shared" ca="1" si="122"/>
        <v/>
      </c>
      <c r="E727" s="59" t="str">
        <f t="shared" ca="1" si="123"/>
        <v/>
      </c>
      <c r="F727" s="215">
        <f ca="1">IF(LEN(B727)&gt;0,'OBRAČUNANA OSNOVNA PLAČA'!I721,"")</f>
        <v>0</v>
      </c>
      <c r="G727" s="60"/>
      <c r="H727" s="60"/>
      <c r="I727" s="60"/>
      <c r="J727" s="60"/>
      <c r="K727" s="60"/>
      <c r="L727" s="229">
        <f t="shared" si="164"/>
        <v>0</v>
      </c>
      <c r="M727" s="230">
        <f t="shared" ca="1" si="172"/>
        <v>0</v>
      </c>
      <c r="N727" s="230">
        <f t="shared" ca="1" si="173"/>
        <v>0</v>
      </c>
      <c r="O727" s="231">
        <f t="shared" ca="1" si="174"/>
        <v>0</v>
      </c>
      <c r="P727" s="232">
        <f t="shared" ca="1" si="175"/>
        <v>0</v>
      </c>
      <c r="Q727" s="233">
        <f t="shared" ca="1" si="165"/>
        <v>0</v>
      </c>
      <c r="R727" s="233">
        <f ca="1">IF(LEN(B727)&gt;0,'8'!R727-'8'!Q727,"")</f>
        <v>0</v>
      </c>
      <c r="S727" s="234"/>
      <c r="T727" s="34"/>
      <c r="U727" s="34"/>
      <c r="V727" s="34"/>
      <c r="W727" s="34"/>
      <c r="X727" s="34"/>
      <c r="Y727" s="34"/>
      <c r="Z727" s="34"/>
      <c r="AB727" s="167">
        <f>ROW()</f>
        <v>727</v>
      </c>
      <c r="AC727" s="168">
        <f t="shared" ca="1" si="124"/>
        <v>0</v>
      </c>
      <c r="AD727" s="168">
        <f t="shared" ca="1" si="125"/>
        <v>0</v>
      </c>
      <c r="AE727" s="169" t="str">
        <f t="shared" ca="1" si="166"/>
        <v>-</v>
      </c>
      <c r="AF727" s="168" t="str">
        <f t="shared" ca="1" si="167"/>
        <v>-</v>
      </c>
      <c r="AG727" s="169" t="str">
        <f t="shared" ca="1" si="168"/>
        <v>-</v>
      </c>
      <c r="AH727" s="168" t="str">
        <f t="shared" ca="1" si="169"/>
        <v>-</v>
      </c>
      <c r="AI727" s="168">
        <f t="shared" ca="1" si="170"/>
        <v>0</v>
      </c>
      <c r="AJ727" s="170">
        <f t="shared" ca="1" si="171"/>
        <v>0</v>
      </c>
      <c r="AK727" s="168">
        <f t="shared" ca="1" si="126"/>
        <v>0</v>
      </c>
      <c r="AL727" s="168">
        <f t="shared" ca="1" si="127"/>
        <v>0</v>
      </c>
    </row>
    <row r="728" spans="1:38" ht="27" customHeight="1" x14ac:dyDescent="0.2">
      <c r="A728" s="56">
        <v>713</v>
      </c>
      <c r="B728" s="309" t="str">
        <f t="shared" ca="1" si="121"/>
        <v>A713</v>
      </c>
      <c r="C728" s="309"/>
      <c r="D728" s="57" t="str">
        <f t="shared" ca="1" si="122"/>
        <v/>
      </c>
      <c r="E728" s="59" t="str">
        <f t="shared" ca="1" si="123"/>
        <v/>
      </c>
      <c r="F728" s="215">
        <f ca="1">IF(LEN(B728)&gt;0,'OBRAČUNANA OSNOVNA PLAČA'!I722,"")</f>
        <v>0</v>
      </c>
      <c r="G728" s="60"/>
      <c r="H728" s="60"/>
      <c r="I728" s="60"/>
      <c r="J728" s="60"/>
      <c r="K728" s="60"/>
      <c r="L728" s="229">
        <f t="shared" si="164"/>
        <v>0</v>
      </c>
      <c r="M728" s="230">
        <f t="shared" ca="1" si="172"/>
        <v>0</v>
      </c>
      <c r="N728" s="230">
        <f t="shared" ca="1" si="173"/>
        <v>0</v>
      </c>
      <c r="O728" s="231">
        <f t="shared" ca="1" si="174"/>
        <v>0</v>
      </c>
      <c r="P728" s="232">
        <f t="shared" ca="1" si="175"/>
        <v>0</v>
      </c>
      <c r="Q728" s="233">
        <f t="shared" ca="1" si="165"/>
        <v>0</v>
      </c>
      <c r="R728" s="233">
        <f ca="1">IF(LEN(B728)&gt;0,'8'!R728-'8'!Q728,"")</f>
        <v>0</v>
      </c>
      <c r="S728" s="234"/>
      <c r="T728" s="34"/>
      <c r="U728" s="34"/>
      <c r="V728" s="34"/>
      <c r="W728" s="34"/>
      <c r="X728" s="34"/>
      <c r="Y728" s="34"/>
      <c r="Z728" s="34"/>
      <c r="AB728" s="167">
        <f>ROW()</f>
        <v>728</v>
      </c>
      <c r="AC728" s="168">
        <f t="shared" ca="1" si="124"/>
        <v>0</v>
      </c>
      <c r="AD728" s="168">
        <f t="shared" ca="1" si="125"/>
        <v>0</v>
      </c>
      <c r="AE728" s="169" t="str">
        <f t="shared" ca="1" si="166"/>
        <v>-</v>
      </c>
      <c r="AF728" s="168" t="str">
        <f t="shared" ca="1" si="167"/>
        <v>-</v>
      </c>
      <c r="AG728" s="169" t="str">
        <f t="shared" ca="1" si="168"/>
        <v>-</v>
      </c>
      <c r="AH728" s="168" t="str">
        <f t="shared" ca="1" si="169"/>
        <v>-</v>
      </c>
      <c r="AI728" s="168">
        <f t="shared" ca="1" si="170"/>
        <v>0</v>
      </c>
      <c r="AJ728" s="170">
        <f t="shared" ca="1" si="171"/>
        <v>0</v>
      </c>
      <c r="AK728" s="168">
        <f t="shared" ca="1" si="126"/>
        <v>0</v>
      </c>
      <c r="AL728" s="168">
        <f t="shared" ca="1" si="127"/>
        <v>0</v>
      </c>
    </row>
    <row r="729" spans="1:38" ht="27" customHeight="1" x14ac:dyDescent="0.2">
      <c r="A729" s="56">
        <v>714</v>
      </c>
      <c r="B729" s="309" t="str">
        <f t="shared" ca="1" si="121"/>
        <v>A714</v>
      </c>
      <c r="C729" s="309"/>
      <c r="D729" s="57" t="str">
        <f t="shared" ca="1" si="122"/>
        <v/>
      </c>
      <c r="E729" s="59" t="str">
        <f t="shared" ca="1" si="123"/>
        <v/>
      </c>
      <c r="F729" s="215">
        <f ca="1">IF(LEN(B729)&gt;0,'OBRAČUNANA OSNOVNA PLAČA'!I723,"")</f>
        <v>0</v>
      </c>
      <c r="G729" s="60"/>
      <c r="H729" s="60"/>
      <c r="I729" s="60"/>
      <c r="J729" s="60"/>
      <c r="K729" s="60"/>
      <c r="L729" s="229">
        <f t="shared" si="164"/>
        <v>0</v>
      </c>
      <c r="M729" s="230">
        <f t="shared" ca="1" si="172"/>
        <v>0</v>
      </c>
      <c r="N729" s="230">
        <f t="shared" ca="1" si="173"/>
        <v>0</v>
      </c>
      <c r="O729" s="231">
        <f t="shared" ca="1" si="174"/>
        <v>0</v>
      </c>
      <c r="P729" s="232">
        <f t="shared" ca="1" si="175"/>
        <v>0</v>
      </c>
      <c r="Q729" s="233">
        <f t="shared" ca="1" si="165"/>
        <v>0</v>
      </c>
      <c r="R729" s="233">
        <f ca="1">IF(LEN(B729)&gt;0,'8'!R729-'8'!Q729,"")</f>
        <v>0</v>
      </c>
      <c r="S729" s="234"/>
      <c r="T729" s="34"/>
      <c r="U729" s="34"/>
      <c r="V729" s="34"/>
      <c r="W729" s="34"/>
      <c r="X729" s="34"/>
      <c r="Y729" s="34"/>
      <c r="Z729" s="34"/>
      <c r="AB729" s="167">
        <f>ROW()</f>
        <v>729</v>
      </c>
      <c r="AC729" s="168">
        <f t="shared" ca="1" si="124"/>
        <v>0</v>
      </c>
      <c r="AD729" s="168">
        <f t="shared" ca="1" si="125"/>
        <v>0</v>
      </c>
      <c r="AE729" s="169" t="str">
        <f t="shared" ca="1" si="166"/>
        <v>-</v>
      </c>
      <c r="AF729" s="168" t="str">
        <f t="shared" ca="1" si="167"/>
        <v>-</v>
      </c>
      <c r="AG729" s="169" t="str">
        <f t="shared" ca="1" si="168"/>
        <v>-</v>
      </c>
      <c r="AH729" s="168" t="str">
        <f t="shared" ca="1" si="169"/>
        <v>-</v>
      </c>
      <c r="AI729" s="168">
        <f t="shared" ca="1" si="170"/>
        <v>0</v>
      </c>
      <c r="AJ729" s="170">
        <f t="shared" ca="1" si="171"/>
        <v>0</v>
      </c>
      <c r="AK729" s="168">
        <f t="shared" ca="1" si="126"/>
        <v>0</v>
      </c>
      <c r="AL729" s="168">
        <f t="shared" ca="1" si="127"/>
        <v>0</v>
      </c>
    </row>
    <row r="730" spans="1:38" ht="27" customHeight="1" x14ac:dyDescent="0.2">
      <c r="A730" s="56">
        <v>715</v>
      </c>
      <c r="B730" s="309" t="str">
        <f t="shared" ca="1" si="121"/>
        <v>A715</v>
      </c>
      <c r="C730" s="309"/>
      <c r="D730" s="57" t="str">
        <f t="shared" ca="1" si="122"/>
        <v/>
      </c>
      <c r="E730" s="59" t="str">
        <f t="shared" ca="1" si="123"/>
        <v/>
      </c>
      <c r="F730" s="215">
        <f ca="1">IF(LEN(B730)&gt;0,'OBRAČUNANA OSNOVNA PLAČA'!I724,"")</f>
        <v>0</v>
      </c>
      <c r="G730" s="60"/>
      <c r="H730" s="60"/>
      <c r="I730" s="60"/>
      <c r="J730" s="60"/>
      <c r="K730" s="60"/>
      <c r="L730" s="229">
        <f t="shared" si="164"/>
        <v>0</v>
      </c>
      <c r="M730" s="230">
        <f t="shared" ca="1" si="172"/>
        <v>0</v>
      </c>
      <c r="N730" s="230">
        <f t="shared" ca="1" si="173"/>
        <v>0</v>
      </c>
      <c r="O730" s="231">
        <f t="shared" ca="1" si="174"/>
        <v>0</v>
      </c>
      <c r="P730" s="232">
        <f t="shared" ca="1" si="175"/>
        <v>0</v>
      </c>
      <c r="Q730" s="233">
        <f t="shared" ca="1" si="165"/>
        <v>0</v>
      </c>
      <c r="R730" s="233">
        <f ca="1">IF(LEN(B730)&gt;0,'8'!R730-'8'!Q730,"")</f>
        <v>0</v>
      </c>
      <c r="S730" s="234"/>
      <c r="T730" s="34"/>
      <c r="U730" s="34"/>
      <c r="V730" s="34"/>
      <c r="W730" s="34"/>
      <c r="X730" s="34"/>
      <c r="Y730" s="34"/>
      <c r="Z730" s="34"/>
      <c r="AB730" s="167">
        <f>ROW()</f>
        <v>730</v>
      </c>
      <c r="AC730" s="168">
        <f t="shared" ca="1" si="124"/>
        <v>0</v>
      </c>
      <c r="AD730" s="168">
        <f t="shared" ca="1" si="125"/>
        <v>0</v>
      </c>
      <c r="AE730" s="169" t="str">
        <f t="shared" ca="1" si="166"/>
        <v>-</v>
      </c>
      <c r="AF730" s="168" t="str">
        <f t="shared" ca="1" si="167"/>
        <v>-</v>
      </c>
      <c r="AG730" s="169" t="str">
        <f t="shared" ca="1" si="168"/>
        <v>-</v>
      </c>
      <c r="AH730" s="168" t="str">
        <f t="shared" ca="1" si="169"/>
        <v>-</v>
      </c>
      <c r="AI730" s="168">
        <f t="shared" ca="1" si="170"/>
        <v>0</v>
      </c>
      <c r="AJ730" s="170">
        <f t="shared" ca="1" si="171"/>
        <v>0</v>
      </c>
      <c r="AK730" s="168">
        <f t="shared" ca="1" si="126"/>
        <v>0</v>
      </c>
      <c r="AL730" s="168">
        <f t="shared" ca="1" si="127"/>
        <v>0</v>
      </c>
    </row>
    <row r="731" spans="1:38" ht="27" customHeight="1" x14ac:dyDescent="0.2">
      <c r="A731" s="56">
        <v>716</v>
      </c>
      <c r="B731" s="309" t="str">
        <f t="shared" ca="1" si="121"/>
        <v>A716</v>
      </c>
      <c r="C731" s="309"/>
      <c r="D731" s="57" t="str">
        <f t="shared" ca="1" si="122"/>
        <v/>
      </c>
      <c r="E731" s="59" t="str">
        <f t="shared" ca="1" si="123"/>
        <v/>
      </c>
      <c r="F731" s="215">
        <f ca="1">IF(LEN(B731)&gt;0,'OBRAČUNANA OSNOVNA PLAČA'!I725,"")</f>
        <v>0</v>
      </c>
      <c r="G731" s="60"/>
      <c r="H731" s="60"/>
      <c r="I731" s="60"/>
      <c r="J731" s="60"/>
      <c r="K731" s="60"/>
      <c r="L731" s="229">
        <f t="shared" si="164"/>
        <v>0</v>
      </c>
      <c r="M731" s="230">
        <f t="shared" ca="1" si="172"/>
        <v>0</v>
      </c>
      <c r="N731" s="230">
        <f t="shared" ca="1" si="173"/>
        <v>0</v>
      </c>
      <c r="O731" s="231">
        <f t="shared" ca="1" si="174"/>
        <v>0</v>
      </c>
      <c r="P731" s="232">
        <f t="shared" ca="1" si="175"/>
        <v>0</v>
      </c>
      <c r="Q731" s="233">
        <f t="shared" ca="1" si="165"/>
        <v>0</v>
      </c>
      <c r="R731" s="233">
        <f ca="1">IF(LEN(B731)&gt;0,'8'!R731-'8'!Q731,"")</f>
        <v>0</v>
      </c>
      <c r="S731" s="234"/>
      <c r="T731" s="34"/>
      <c r="U731" s="34"/>
      <c r="V731" s="34"/>
      <c r="W731" s="34"/>
      <c r="X731" s="34"/>
      <c r="Y731" s="34"/>
      <c r="Z731" s="34"/>
      <c r="AB731" s="167">
        <f>ROW()</f>
        <v>731</v>
      </c>
      <c r="AC731" s="168">
        <f t="shared" ca="1" si="124"/>
        <v>0</v>
      </c>
      <c r="AD731" s="168">
        <f t="shared" ca="1" si="125"/>
        <v>0</v>
      </c>
      <c r="AE731" s="169" t="str">
        <f t="shared" ca="1" si="166"/>
        <v>-</v>
      </c>
      <c r="AF731" s="168" t="str">
        <f t="shared" ca="1" si="167"/>
        <v>-</v>
      </c>
      <c r="AG731" s="169" t="str">
        <f t="shared" ca="1" si="168"/>
        <v>-</v>
      </c>
      <c r="AH731" s="168" t="str">
        <f t="shared" ca="1" si="169"/>
        <v>-</v>
      </c>
      <c r="AI731" s="168">
        <f t="shared" ca="1" si="170"/>
        <v>0</v>
      </c>
      <c r="AJ731" s="170">
        <f t="shared" ca="1" si="171"/>
        <v>0</v>
      </c>
      <c r="AK731" s="168">
        <f t="shared" ca="1" si="126"/>
        <v>0</v>
      </c>
      <c r="AL731" s="168">
        <f t="shared" ca="1" si="127"/>
        <v>0</v>
      </c>
    </row>
    <row r="732" spans="1:38" ht="27" customHeight="1" x14ac:dyDescent="0.2">
      <c r="A732" s="56">
        <v>717</v>
      </c>
      <c r="B732" s="309" t="str">
        <f t="shared" ca="1" si="121"/>
        <v>A717</v>
      </c>
      <c r="C732" s="309"/>
      <c r="D732" s="57" t="str">
        <f t="shared" ca="1" si="122"/>
        <v/>
      </c>
      <c r="E732" s="59" t="str">
        <f t="shared" ca="1" si="123"/>
        <v/>
      </c>
      <c r="F732" s="215">
        <f ca="1">IF(LEN(B732)&gt;0,'OBRAČUNANA OSNOVNA PLAČA'!I726,"")</f>
        <v>0</v>
      </c>
      <c r="G732" s="60"/>
      <c r="H732" s="60"/>
      <c r="I732" s="60"/>
      <c r="J732" s="60"/>
      <c r="K732" s="60"/>
      <c r="L732" s="229">
        <f t="shared" si="164"/>
        <v>0</v>
      </c>
      <c r="M732" s="230">
        <f t="shared" ca="1" si="172"/>
        <v>0</v>
      </c>
      <c r="N732" s="230">
        <f t="shared" ca="1" si="173"/>
        <v>0</v>
      </c>
      <c r="O732" s="231">
        <f t="shared" ca="1" si="174"/>
        <v>0</v>
      </c>
      <c r="P732" s="232">
        <f t="shared" ca="1" si="175"/>
        <v>0</v>
      </c>
      <c r="Q732" s="233">
        <f t="shared" ca="1" si="165"/>
        <v>0</v>
      </c>
      <c r="R732" s="233">
        <f ca="1">IF(LEN(B732)&gt;0,'8'!R732-'8'!Q732,"")</f>
        <v>0</v>
      </c>
      <c r="S732" s="234"/>
      <c r="T732" s="34"/>
      <c r="U732" s="34"/>
      <c r="V732" s="34"/>
      <c r="W732" s="34"/>
      <c r="X732" s="34"/>
      <c r="Y732" s="34"/>
      <c r="Z732" s="34"/>
      <c r="AB732" s="167">
        <f>ROW()</f>
        <v>732</v>
      </c>
      <c r="AC732" s="168">
        <f t="shared" ca="1" si="124"/>
        <v>0</v>
      </c>
      <c r="AD732" s="168">
        <f t="shared" ca="1" si="125"/>
        <v>0</v>
      </c>
      <c r="AE732" s="169" t="str">
        <f t="shared" ca="1" si="166"/>
        <v>-</v>
      </c>
      <c r="AF732" s="168" t="str">
        <f t="shared" ca="1" si="167"/>
        <v>-</v>
      </c>
      <c r="AG732" s="169" t="str">
        <f t="shared" ca="1" si="168"/>
        <v>-</v>
      </c>
      <c r="AH732" s="168" t="str">
        <f t="shared" ca="1" si="169"/>
        <v>-</v>
      </c>
      <c r="AI732" s="168">
        <f t="shared" ca="1" si="170"/>
        <v>0</v>
      </c>
      <c r="AJ732" s="170">
        <f t="shared" ca="1" si="171"/>
        <v>0</v>
      </c>
      <c r="AK732" s="168">
        <f t="shared" ca="1" si="126"/>
        <v>0</v>
      </c>
      <c r="AL732" s="168">
        <f t="shared" ca="1" si="127"/>
        <v>0</v>
      </c>
    </row>
    <row r="733" spans="1:38" ht="27" customHeight="1" x14ac:dyDescent="0.2">
      <c r="A733" s="56">
        <v>718</v>
      </c>
      <c r="B733" s="309" t="str">
        <f t="shared" ca="1" si="121"/>
        <v>A718</v>
      </c>
      <c r="C733" s="309"/>
      <c r="D733" s="57" t="str">
        <f t="shared" ca="1" si="122"/>
        <v/>
      </c>
      <c r="E733" s="59" t="str">
        <f t="shared" ca="1" si="123"/>
        <v/>
      </c>
      <c r="F733" s="215">
        <f ca="1">IF(LEN(B733)&gt;0,'OBRAČUNANA OSNOVNA PLAČA'!I727,"")</f>
        <v>0</v>
      </c>
      <c r="G733" s="60"/>
      <c r="H733" s="60"/>
      <c r="I733" s="60"/>
      <c r="J733" s="60"/>
      <c r="K733" s="60"/>
      <c r="L733" s="229">
        <f t="shared" si="164"/>
        <v>0</v>
      </c>
      <c r="M733" s="230">
        <f t="shared" ca="1" si="172"/>
        <v>0</v>
      </c>
      <c r="N733" s="230">
        <f t="shared" ca="1" si="173"/>
        <v>0</v>
      </c>
      <c r="O733" s="231">
        <f t="shared" ca="1" si="174"/>
        <v>0</v>
      </c>
      <c r="P733" s="232">
        <f t="shared" ca="1" si="175"/>
        <v>0</v>
      </c>
      <c r="Q733" s="233">
        <f t="shared" ca="1" si="165"/>
        <v>0</v>
      </c>
      <c r="R733" s="233">
        <f ca="1">IF(LEN(B733)&gt;0,'8'!R733-'8'!Q733,"")</f>
        <v>0</v>
      </c>
      <c r="S733" s="234"/>
      <c r="T733" s="34"/>
      <c r="U733" s="34"/>
      <c r="V733" s="34"/>
      <c r="W733" s="34"/>
      <c r="X733" s="34"/>
      <c r="Y733" s="34"/>
      <c r="Z733" s="34"/>
      <c r="AB733" s="167">
        <f>ROW()</f>
        <v>733</v>
      </c>
      <c r="AC733" s="168">
        <f t="shared" ca="1" si="124"/>
        <v>0</v>
      </c>
      <c r="AD733" s="168">
        <f t="shared" ca="1" si="125"/>
        <v>0</v>
      </c>
      <c r="AE733" s="169" t="str">
        <f t="shared" ca="1" si="166"/>
        <v>-</v>
      </c>
      <c r="AF733" s="168" t="str">
        <f t="shared" ca="1" si="167"/>
        <v>-</v>
      </c>
      <c r="AG733" s="169" t="str">
        <f t="shared" ca="1" si="168"/>
        <v>-</v>
      </c>
      <c r="AH733" s="168" t="str">
        <f t="shared" ca="1" si="169"/>
        <v>-</v>
      </c>
      <c r="AI733" s="168">
        <f t="shared" ca="1" si="170"/>
        <v>0</v>
      </c>
      <c r="AJ733" s="170">
        <f t="shared" ca="1" si="171"/>
        <v>0</v>
      </c>
      <c r="AK733" s="168">
        <f t="shared" ca="1" si="126"/>
        <v>0</v>
      </c>
      <c r="AL733" s="168">
        <f t="shared" ca="1" si="127"/>
        <v>0</v>
      </c>
    </row>
    <row r="734" spans="1:38" ht="27" customHeight="1" x14ac:dyDescent="0.2">
      <c r="A734" s="56">
        <v>719</v>
      </c>
      <c r="B734" s="309" t="str">
        <f t="shared" ca="1" si="121"/>
        <v>A719</v>
      </c>
      <c r="C734" s="309"/>
      <c r="D734" s="57" t="str">
        <f t="shared" ca="1" si="122"/>
        <v/>
      </c>
      <c r="E734" s="59" t="str">
        <f t="shared" ca="1" si="123"/>
        <v/>
      </c>
      <c r="F734" s="215">
        <f ca="1">IF(LEN(B734)&gt;0,'OBRAČUNANA OSNOVNA PLAČA'!I728,"")</f>
        <v>0</v>
      </c>
      <c r="G734" s="60"/>
      <c r="H734" s="60"/>
      <c r="I734" s="60"/>
      <c r="J734" s="60"/>
      <c r="K734" s="60"/>
      <c r="L734" s="229">
        <f t="shared" si="164"/>
        <v>0</v>
      </c>
      <c r="M734" s="230">
        <f t="shared" ca="1" si="172"/>
        <v>0</v>
      </c>
      <c r="N734" s="230">
        <f t="shared" ca="1" si="173"/>
        <v>0</v>
      </c>
      <c r="O734" s="231">
        <f t="shared" ca="1" si="174"/>
        <v>0</v>
      </c>
      <c r="P734" s="232">
        <f t="shared" ca="1" si="175"/>
        <v>0</v>
      </c>
      <c r="Q734" s="233">
        <f t="shared" ca="1" si="165"/>
        <v>0</v>
      </c>
      <c r="R734" s="233">
        <f ca="1">IF(LEN(B734)&gt;0,'8'!R734-'8'!Q734,"")</f>
        <v>0</v>
      </c>
      <c r="S734" s="234"/>
      <c r="T734" s="34"/>
      <c r="U734" s="34"/>
      <c r="V734" s="34"/>
      <c r="W734" s="34"/>
      <c r="X734" s="34"/>
      <c r="Y734" s="34"/>
      <c r="Z734" s="34"/>
      <c r="AB734" s="167">
        <f>ROW()</f>
        <v>734</v>
      </c>
      <c r="AC734" s="168">
        <f t="shared" ca="1" si="124"/>
        <v>0</v>
      </c>
      <c r="AD734" s="168">
        <f t="shared" ca="1" si="125"/>
        <v>0</v>
      </c>
      <c r="AE734" s="169" t="str">
        <f t="shared" ca="1" si="166"/>
        <v>-</v>
      </c>
      <c r="AF734" s="168" t="str">
        <f t="shared" ca="1" si="167"/>
        <v>-</v>
      </c>
      <c r="AG734" s="169" t="str">
        <f t="shared" ca="1" si="168"/>
        <v>-</v>
      </c>
      <c r="AH734" s="168" t="str">
        <f t="shared" ca="1" si="169"/>
        <v>-</v>
      </c>
      <c r="AI734" s="168">
        <f t="shared" ca="1" si="170"/>
        <v>0</v>
      </c>
      <c r="AJ734" s="170">
        <f t="shared" ca="1" si="171"/>
        <v>0</v>
      </c>
      <c r="AK734" s="168">
        <f t="shared" ca="1" si="126"/>
        <v>0</v>
      </c>
      <c r="AL734" s="168">
        <f t="shared" ca="1" si="127"/>
        <v>0</v>
      </c>
    </row>
    <row r="735" spans="1:38" ht="27" customHeight="1" x14ac:dyDescent="0.2">
      <c r="A735" s="56">
        <v>720</v>
      </c>
      <c r="B735" s="309" t="str">
        <f t="shared" ca="1" si="121"/>
        <v>A720</v>
      </c>
      <c r="C735" s="309"/>
      <c r="D735" s="57" t="str">
        <f t="shared" ca="1" si="122"/>
        <v/>
      </c>
      <c r="E735" s="59" t="str">
        <f t="shared" ca="1" si="123"/>
        <v/>
      </c>
      <c r="F735" s="215">
        <f ca="1">IF(LEN(B735)&gt;0,'OBRAČUNANA OSNOVNA PLAČA'!I729,"")</f>
        <v>0</v>
      </c>
      <c r="G735" s="60"/>
      <c r="H735" s="60"/>
      <c r="I735" s="60"/>
      <c r="J735" s="60"/>
      <c r="K735" s="60"/>
      <c r="L735" s="229">
        <f t="shared" si="164"/>
        <v>0</v>
      </c>
      <c r="M735" s="230">
        <f t="shared" ca="1" si="172"/>
        <v>0</v>
      </c>
      <c r="N735" s="230">
        <f t="shared" ca="1" si="173"/>
        <v>0</v>
      </c>
      <c r="O735" s="231">
        <f t="shared" ca="1" si="174"/>
        <v>0</v>
      </c>
      <c r="P735" s="232">
        <f t="shared" ca="1" si="175"/>
        <v>0</v>
      </c>
      <c r="Q735" s="233">
        <f t="shared" ca="1" si="165"/>
        <v>0</v>
      </c>
      <c r="R735" s="233">
        <f ca="1">IF(LEN(B735)&gt;0,'8'!R735-'8'!Q735,"")</f>
        <v>0</v>
      </c>
      <c r="S735" s="234"/>
      <c r="T735" s="34"/>
      <c r="U735" s="34"/>
      <c r="V735" s="34"/>
      <c r="W735" s="34"/>
      <c r="X735" s="34"/>
      <c r="Y735" s="34"/>
      <c r="Z735" s="34"/>
      <c r="AB735" s="167">
        <f>ROW()</f>
        <v>735</v>
      </c>
      <c r="AC735" s="168">
        <f t="shared" ca="1" si="124"/>
        <v>0</v>
      </c>
      <c r="AD735" s="168">
        <f t="shared" ca="1" si="125"/>
        <v>0</v>
      </c>
      <c r="AE735" s="169" t="str">
        <f t="shared" ca="1" si="166"/>
        <v>-</v>
      </c>
      <c r="AF735" s="168" t="str">
        <f t="shared" ca="1" si="167"/>
        <v>-</v>
      </c>
      <c r="AG735" s="169" t="str">
        <f t="shared" ca="1" si="168"/>
        <v>-</v>
      </c>
      <c r="AH735" s="168" t="str">
        <f t="shared" ca="1" si="169"/>
        <v>-</v>
      </c>
      <c r="AI735" s="168">
        <f t="shared" ca="1" si="170"/>
        <v>0</v>
      </c>
      <c r="AJ735" s="170">
        <f t="shared" ca="1" si="171"/>
        <v>0</v>
      </c>
      <c r="AK735" s="168">
        <f t="shared" ca="1" si="126"/>
        <v>0</v>
      </c>
      <c r="AL735" s="168">
        <f t="shared" ca="1" si="127"/>
        <v>0</v>
      </c>
    </row>
    <row r="736" spans="1:38" ht="27" customHeight="1" x14ac:dyDescent="0.2">
      <c r="A736" s="56">
        <v>721</v>
      </c>
      <c r="B736" s="309" t="str">
        <f t="shared" ca="1" si="121"/>
        <v>A721</v>
      </c>
      <c r="C736" s="309"/>
      <c r="D736" s="57" t="str">
        <f t="shared" ca="1" si="122"/>
        <v/>
      </c>
      <c r="E736" s="59" t="str">
        <f t="shared" ca="1" si="123"/>
        <v/>
      </c>
      <c r="F736" s="215">
        <f ca="1">IF(LEN(B736)&gt;0,'OBRAČUNANA OSNOVNA PLAČA'!I730,"")</f>
        <v>0</v>
      </c>
      <c r="G736" s="60"/>
      <c r="H736" s="60"/>
      <c r="I736" s="60"/>
      <c r="J736" s="60"/>
      <c r="K736" s="60"/>
      <c r="L736" s="229">
        <f t="shared" si="164"/>
        <v>0</v>
      </c>
      <c r="M736" s="230">
        <f t="shared" ca="1" si="172"/>
        <v>0</v>
      </c>
      <c r="N736" s="230">
        <f t="shared" ca="1" si="173"/>
        <v>0</v>
      </c>
      <c r="O736" s="231">
        <f t="shared" ca="1" si="174"/>
        <v>0</v>
      </c>
      <c r="P736" s="232">
        <f t="shared" ca="1" si="175"/>
        <v>0</v>
      </c>
      <c r="Q736" s="233">
        <f t="shared" ca="1" si="165"/>
        <v>0</v>
      </c>
      <c r="R736" s="233">
        <f ca="1">IF(LEN(B736)&gt;0,'8'!R736-'8'!Q736,"")</f>
        <v>0</v>
      </c>
      <c r="S736" s="234"/>
      <c r="T736" s="34"/>
      <c r="U736" s="34"/>
      <c r="V736" s="34"/>
      <c r="W736" s="34"/>
      <c r="X736" s="34"/>
      <c r="Y736" s="34"/>
      <c r="Z736" s="34"/>
      <c r="AB736" s="167">
        <f>ROW()</f>
        <v>736</v>
      </c>
      <c r="AC736" s="168">
        <f t="shared" ca="1" si="124"/>
        <v>0</v>
      </c>
      <c r="AD736" s="168">
        <f t="shared" ca="1" si="125"/>
        <v>0</v>
      </c>
      <c r="AE736" s="169" t="str">
        <f t="shared" ca="1" si="166"/>
        <v>-</v>
      </c>
      <c r="AF736" s="168" t="str">
        <f t="shared" ca="1" si="167"/>
        <v>-</v>
      </c>
      <c r="AG736" s="169" t="str">
        <f t="shared" ca="1" si="168"/>
        <v>-</v>
      </c>
      <c r="AH736" s="168" t="str">
        <f t="shared" ca="1" si="169"/>
        <v>-</v>
      </c>
      <c r="AI736" s="168">
        <f t="shared" ca="1" si="170"/>
        <v>0</v>
      </c>
      <c r="AJ736" s="170">
        <f t="shared" ca="1" si="171"/>
        <v>0</v>
      </c>
      <c r="AK736" s="168">
        <f t="shared" ca="1" si="126"/>
        <v>0</v>
      </c>
      <c r="AL736" s="168">
        <f t="shared" ca="1" si="127"/>
        <v>0</v>
      </c>
    </row>
    <row r="737" spans="1:38" ht="27" customHeight="1" x14ac:dyDescent="0.2">
      <c r="A737" s="56">
        <v>722</v>
      </c>
      <c r="B737" s="309" t="str">
        <f t="shared" ca="1" si="121"/>
        <v>A722</v>
      </c>
      <c r="C737" s="309"/>
      <c r="D737" s="57" t="str">
        <f t="shared" ca="1" si="122"/>
        <v/>
      </c>
      <c r="E737" s="59" t="str">
        <f t="shared" ca="1" si="123"/>
        <v/>
      </c>
      <c r="F737" s="215">
        <f ca="1">IF(LEN(B737)&gt;0,'OBRAČUNANA OSNOVNA PLAČA'!I731,"")</f>
        <v>0</v>
      </c>
      <c r="G737" s="60"/>
      <c r="H737" s="60"/>
      <c r="I737" s="60"/>
      <c r="J737" s="60"/>
      <c r="K737" s="60"/>
      <c r="L737" s="229">
        <f t="shared" si="164"/>
        <v>0</v>
      </c>
      <c r="M737" s="230">
        <f t="shared" ca="1" si="172"/>
        <v>0</v>
      </c>
      <c r="N737" s="230">
        <f t="shared" ca="1" si="173"/>
        <v>0</v>
      </c>
      <c r="O737" s="231">
        <f t="shared" ca="1" si="174"/>
        <v>0</v>
      </c>
      <c r="P737" s="232">
        <f t="shared" ca="1" si="175"/>
        <v>0</v>
      </c>
      <c r="Q737" s="233">
        <f t="shared" ca="1" si="165"/>
        <v>0</v>
      </c>
      <c r="R737" s="233">
        <f ca="1">IF(LEN(B737)&gt;0,'8'!R737-'8'!Q737,"")</f>
        <v>0</v>
      </c>
      <c r="S737" s="234"/>
      <c r="T737" s="34"/>
      <c r="U737" s="34"/>
      <c r="V737" s="34"/>
      <c r="W737" s="34"/>
      <c r="X737" s="34"/>
      <c r="Y737" s="34"/>
      <c r="Z737" s="34"/>
      <c r="AB737" s="167">
        <f>ROW()</f>
        <v>737</v>
      </c>
      <c r="AC737" s="168">
        <f t="shared" ca="1" si="124"/>
        <v>0</v>
      </c>
      <c r="AD737" s="168">
        <f t="shared" ca="1" si="125"/>
        <v>0</v>
      </c>
      <c r="AE737" s="169" t="str">
        <f t="shared" ca="1" si="166"/>
        <v>-</v>
      </c>
      <c r="AF737" s="168" t="str">
        <f t="shared" ca="1" si="167"/>
        <v>-</v>
      </c>
      <c r="AG737" s="169" t="str">
        <f t="shared" ca="1" si="168"/>
        <v>-</v>
      </c>
      <c r="AH737" s="168" t="str">
        <f t="shared" ca="1" si="169"/>
        <v>-</v>
      </c>
      <c r="AI737" s="168">
        <f t="shared" ca="1" si="170"/>
        <v>0</v>
      </c>
      <c r="AJ737" s="170">
        <f t="shared" ca="1" si="171"/>
        <v>0</v>
      </c>
      <c r="AK737" s="168">
        <f t="shared" ca="1" si="126"/>
        <v>0</v>
      </c>
      <c r="AL737" s="168">
        <f t="shared" ca="1" si="127"/>
        <v>0</v>
      </c>
    </row>
    <row r="738" spans="1:38" ht="27" customHeight="1" x14ac:dyDescent="0.2">
      <c r="A738" s="56">
        <v>723</v>
      </c>
      <c r="B738" s="309" t="str">
        <f t="shared" ca="1" si="121"/>
        <v>A723</v>
      </c>
      <c r="C738" s="309"/>
      <c r="D738" s="57" t="str">
        <f t="shared" ca="1" si="122"/>
        <v/>
      </c>
      <c r="E738" s="59" t="str">
        <f t="shared" ca="1" si="123"/>
        <v/>
      </c>
      <c r="F738" s="215">
        <f ca="1">IF(LEN(B738)&gt;0,'OBRAČUNANA OSNOVNA PLAČA'!I732,"")</f>
        <v>0</v>
      </c>
      <c r="G738" s="60"/>
      <c r="H738" s="60"/>
      <c r="I738" s="60"/>
      <c r="J738" s="60"/>
      <c r="K738" s="60"/>
      <c r="L738" s="229">
        <f t="shared" si="164"/>
        <v>0</v>
      </c>
      <c r="M738" s="230">
        <f t="shared" ca="1" si="172"/>
        <v>0</v>
      </c>
      <c r="N738" s="230">
        <f t="shared" ca="1" si="173"/>
        <v>0</v>
      </c>
      <c r="O738" s="231">
        <f t="shared" ca="1" si="174"/>
        <v>0</v>
      </c>
      <c r="P738" s="232">
        <f t="shared" ca="1" si="175"/>
        <v>0</v>
      </c>
      <c r="Q738" s="233">
        <f t="shared" ca="1" si="165"/>
        <v>0</v>
      </c>
      <c r="R738" s="233">
        <f ca="1">IF(LEN(B738)&gt;0,'8'!R738-'8'!Q738,"")</f>
        <v>0</v>
      </c>
      <c r="S738" s="234"/>
      <c r="T738" s="34"/>
      <c r="U738" s="34"/>
      <c r="V738" s="34"/>
      <c r="W738" s="34"/>
      <c r="X738" s="34"/>
      <c r="Y738" s="34"/>
      <c r="Z738" s="34"/>
      <c r="AB738" s="167">
        <f>ROW()</f>
        <v>738</v>
      </c>
      <c r="AC738" s="168">
        <f t="shared" ca="1" si="124"/>
        <v>0</v>
      </c>
      <c r="AD738" s="168">
        <f t="shared" ca="1" si="125"/>
        <v>0</v>
      </c>
      <c r="AE738" s="169" t="str">
        <f t="shared" ca="1" si="166"/>
        <v>-</v>
      </c>
      <c r="AF738" s="168" t="str">
        <f t="shared" ca="1" si="167"/>
        <v>-</v>
      </c>
      <c r="AG738" s="169" t="str">
        <f t="shared" ca="1" si="168"/>
        <v>-</v>
      </c>
      <c r="AH738" s="168" t="str">
        <f t="shared" ca="1" si="169"/>
        <v>-</v>
      </c>
      <c r="AI738" s="168">
        <f t="shared" ca="1" si="170"/>
        <v>0</v>
      </c>
      <c r="AJ738" s="170">
        <f t="shared" ca="1" si="171"/>
        <v>0</v>
      </c>
      <c r="AK738" s="168">
        <f t="shared" ca="1" si="126"/>
        <v>0</v>
      </c>
      <c r="AL738" s="168">
        <f t="shared" ca="1" si="127"/>
        <v>0</v>
      </c>
    </row>
    <row r="739" spans="1:38" ht="27" customHeight="1" x14ac:dyDescent="0.2">
      <c r="A739" s="56">
        <v>724</v>
      </c>
      <c r="B739" s="309" t="str">
        <f t="shared" ca="1" si="121"/>
        <v>A724</v>
      </c>
      <c r="C739" s="309"/>
      <c r="D739" s="57" t="str">
        <f t="shared" ca="1" si="122"/>
        <v/>
      </c>
      <c r="E739" s="59" t="str">
        <f t="shared" ca="1" si="123"/>
        <v/>
      </c>
      <c r="F739" s="215">
        <f ca="1">IF(LEN(B739)&gt;0,'OBRAČUNANA OSNOVNA PLAČA'!I733,"")</f>
        <v>0</v>
      </c>
      <c r="G739" s="60"/>
      <c r="H739" s="60"/>
      <c r="I739" s="60"/>
      <c r="J739" s="60"/>
      <c r="K739" s="60"/>
      <c r="L739" s="229">
        <f t="shared" si="164"/>
        <v>0</v>
      </c>
      <c r="M739" s="230">
        <f t="shared" ca="1" si="172"/>
        <v>0</v>
      </c>
      <c r="N739" s="230">
        <f t="shared" ca="1" si="173"/>
        <v>0</v>
      </c>
      <c r="O739" s="231">
        <f t="shared" ca="1" si="174"/>
        <v>0</v>
      </c>
      <c r="P739" s="232">
        <f t="shared" ca="1" si="175"/>
        <v>0</v>
      </c>
      <c r="Q739" s="233">
        <f t="shared" ca="1" si="165"/>
        <v>0</v>
      </c>
      <c r="R739" s="233">
        <f ca="1">IF(LEN(B739)&gt;0,'8'!R739-'8'!Q739,"")</f>
        <v>0</v>
      </c>
      <c r="S739" s="234"/>
      <c r="T739" s="34"/>
      <c r="U739" s="34"/>
      <c r="V739" s="34"/>
      <c r="W739" s="34"/>
      <c r="X739" s="34"/>
      <c r="Y739" s="34"/>
      <c r="Z739" s="34"/>
      <c r="AB739" s="167">
        <f>ROW()</f>
        <v>739</v>
      </c>
      <c r="AC739" s="168">
        <f t="shared" ca="1" si="124"/>
        <v>0</v>
      </c>
      <c r="AD739" s="168">
        <f t="shared" ca="1" si="125"/>
        <v>0</v>
      </c>
      <c r="AE739" s="169" t="str">
        <f t="shared" ca="1" si="166"/>
        <v>-</v>
      </c>
      <c r="AF739" s="168" t="str">
        <f t="shared" ca="1" si="167"/>
        <v>-</v>
      </c>
      <c r="AG739" s="169" t="str">
        <f t="shared" ca="1" si="168"/>
        <v>-</v>
      </c>
      <c r="AH739" s="168" t="str">
        <f t="shared" ca="1" si="169"/>
        <v>-</v>
      </c>
      <c r="AI739" s="168">
        <f t="shared" ca="1" si="170"/>
        <v>0</v>
      </c>
      <c r="AJ739" s="170">
        <f t="shared" ca="1" si="171"/>
        <v>0</v>
      </c>
      <c r="AK739" s="168">
        <f t="shared" ca="1" si="126"/>
        <v>0</v>
      </c>
      <c r="AL739" s="168">
        <f t="shared" ca="1" si="127"/>
        <v>0</v>
      </c>
    </row>
    <row r="740" spans="1:38" ht="27" customHeight="1" x14ac:dyDescent="0.2">
      <c r="A740" s="56">
        <v>725</v>
      </c>
      <c r="B740" s="309" t="str">
        <f t="shared" ca="1" si="121"/>
        <v>A725</v>
      </c>
      <c r="C740" s="309"/>
      <c r="D740" s="57" t="str">
        <f t="shared" ca="1" si="122"/>
        <v/>
      </c>
      <c r="E740" s="59" t="str">
        <f t="shared" ca="1" si="123"/>
        <v/>
      </c>
      <c r="F740" s="215">
        <f ca="1">IF(LEN(B740)&gt;0,'OBRAČUNANA OSNOVNA PLAČA'!I734,"")</f>
        <v>0</v>
      </c>
      <c r="G740" s="60"/>
      <c r="H740" s="60"/>
      <c r="I740" s="60"/>
      <c r="J740" s="60"/>
      <c r="K740" s="60"/>
      <c r="L740" s="229">
        <f t="shared" si="164"/>
        <v>0</v>
      </c>
      <c r="M740" s="230">
        <f t="shared" ca="1" si="172"/>
        <v>0</v>
      </c>
      <c r="N740" s="230">
        <f t="shared" ca="1" si="173"/>
        <v>0</v>
      </c>
      <c r="O740" s="231">
        <f t="shared" ca="1" si="174"/>
        <v>0</v>
      </c>
      <c r="P740" s="232">
        <f t="shared" ca="1" si="175"/>
        <v>0</v>
      </c>
      <c r="Q740" s="233">
        <f t="shared" ca="1" si="165"/>
        <v>0</v>
      </c>
      <c r="R740" s="233">
        <f ca="1">IF(LEN(B740)&gt;0,'8'!R740-'8'!Q740,"")</f>
        <v>0</v>
      </c>
      <c r="S740" s="234"/>
      <c r="T740" s="34"/>
      <c r="U740" s="34"/>
      <c r="V740" s="34"/>
      <c r="W740" s="34"/>
      <c r="X740" s="34"/>
      <c r="Y740" s="34"/>
      <c r="Z740" s="34"/>
      <c r="AB740" s="167">
        <f>ROW()</f>
        <v>740</v>
      </c>
      <c r="AC740" s="168">
        <f t="shared" ca="1" si="124"/>
        <v>0</v>
      </c>
      <c r="AD740" s="168">
        <f t="shared" ca="1" si="125"/>
        <v>0</v>
      </c>
      <c r="AE740" s="169" t="str">
        <f t="shared" ca="1" si="166"/>
        <v>-</v>
      </c>
      <c r="AF740" s="168" t="str">
        <f t="shared" ca="1" si="167"/>
        <v>-</v>
      </c>
      <c r="AG740" s="169" t="str">
        <f t="shared" ca="1" si="168"/>
        <v>-</v>
      </c>
      <c r="AH740" s="168" t="str">
        <f t="shared" ca="1" si="169"/>
        <v>-</v>
      </c>
      <c r="AI740" s="168">
        <f t="shared" ca="1" si="170"/>
        <v>0</v>
      </c>
      <c r="AJ740" s="170">
        <f t="shared" ca="1" si="171"/>
        <v>0</v>
      </c>
      <c r="AK740" s="168">
        <f t="shared" ca="1" si="126"/>
        <v>0</v>
      </c>
      <c r="AL740" s="168">
        <f t="shared" ca="1" si="127"/>
        <v>0</v>
      </c>
    </row>
    <row r="741" spans="1:38" ht="27" customHeight="1" x14ac:dyDescent="0.2">
      <c r="A741" s="56">
        <v>726</v>
      </c>
      <c r="B741" s="309" t="str">
        <f t="shared" ca="1" si="121"/>
        <v>A726</v>
      </c>
      <c r="C741" s="309"/>
      <c r="D741" s="57" t="str">
        <f t="shared" ca="1" si="122"/>
        <v/>
      </c>
      <c r="E741" s="59" t="str">
        <f t="shared" ca="1" si="123"/>
        <v/>
      </c>
      <c r="F741" s="215">
        <f ca="1">IF(LEN(B741)&gt;0,'OBRAČUNANA OSNOVNA PLAČA'!I735,"")</f>
        <v>0</v>
      </c>
      <c r="G741" s="60"/>
      <c r="H741" s="60"/>
      <c r="I741" s="60"/>
      <c r="J741" s="60"/>
      <c r="K741" s="60"/>
      <c r="L741" s="229">
        <f t="shared" si="164"/>
        <v>0</v>
      </c>
      <c r="M741" s="230">
        <f t="shared" ca="1" si="172"/>
        <v>0</v>
      </c>
      <c r="N741" s="230">
        <f t="shared" ca="1" si="173"/>
        <v>0</v>
      </c>
      <c r="O741" s="231">
        <f t="shared" ca="1" si="174"/>
        <v>0</v>
      </c>
      <c r="P741" s="232">
        <f t="shared" ca="1" si="175"/>
        <v>0</v>
      </c>
      <c r="Q741" s="233">
        <f t="shared" ca="1" si="165"/>
        <v>0</v>
      </c>
      <c r="R741" s="233">
        <f ca="1">IF(LEN(B741)&gt;0,'8'!R741-'8'!Q741,"")</f>
        <v>0</v>
      </c>
      <c r="S741" s="234"/>
      <c r="T741" s="34"/>
      <c r="U741" s="34"/>
      <c r="V741" s="34"/>
      <c r="W741" s="34"/>
      <c r="X741" s="34"/>
      <c r="Y741" s="34"/>
      <c r="Z741" s="34"/>
      <c r="AB741" s="167">
        <f>ROW()</f>
        <v>741</v>
      </c>
      <c r="AC741" s="168">
        <f t="shared" ca="1" si="124"/>
        <v>0</v>
      </c>
      <c r="AD741" s="168">
        <f t="shared" ca="1" si="125"/>
        <v>0</v>
      </c>
      <c r="AE741" s="169" t="str">
        <f t="shared" ca="1" si="166"/>
        <v>-</v>
      </c>
      <c r="AF741" s="168" t="str">
        <f t="shared" ca="1" si="167"/>
        <v>-</v>
      </c>
      <c r="AG741" s="169" t="str">
        <f t="shared" ca="1" si="168"/>
        <v>-</v>
      </c>
      <c r="AH741" s="168" t="str">
        <f t="shared" ca="1" si="169"/>
        <v>-</v>
      </c>
      <c r="AI741" s="168">
        <f t="shared" ca="1" si="170"/>
        <v>0</v>
      </c>
      <c r="AJ741" s="170">
        <f t="shared" ca="1" si="171"/>
        <v>0</v>
      </c>
      <c r="AK741" s="168">
        <f t="shared" ca="1" si="126"/>
        <v>0</v>
      </c>
      <c r="AL741" s="168">
        <f t="shared" ca="1" si="127"/>
        <v>0</v>
      </c>
    </row>
    <row r="742" spans="1:38" ht="27" customHeight="1" x14ac:dyDescent="0.2">
      <c r="A742" s="56">
        <v>727</v>
      </c>
      <c r="B742" s="309" t="str">
        <f t="shared" ca="1" si="121"/>
        <v>A727</v>
      </c>
      <c r="C742" s="309"/>
      <c r="D742" s="57" t="str">
        <f t="shared" ca="1" si="122"/>
        <v/>
      </c>
      <c r="E742" s="59" t="str">
        <f t="shared" ca="1" si="123"/>
        <v/>
      </c>
      <c r="F742" s="215">
        <f ca="1">IF(LEN(B742)&gt;0,'OBRAČUNANA OSNOVNA PLAČA'!I736,"")</f>
        <v>0</v>
      </c>
      <c r="G742" s="60"/>
      <c r="H742" s="60"/>
      <c r="I742" s="60"/>
      <c r="J742" s="60"/>
      <c r="K742" s="60"/>
      <c r="L742" s="229">
        <f t="shared" si="164"/>
        <v>0</v>
      </c>
      <c r="M742" s="230">
        <f t="shared" ca="1" si="172"/>
        <v>0</v>
      </c>
      <c r="N742" s="230">
        <f t="shared" ca="1" si="173"/>
        <v>0</v>
      </c>
      <c r="O742" s="231">
        <f t="shared" ca="1" si="174"/>
        <v>0</v>
      </c>
      <c r="P742" s="232">
        <f t="shared" ca="1" si="175"/>
        <v>0</v>
      </c>
      <c r="Q742" s="233">
        <f t="shared" ca="1" si="165"/>
        <v>0</v>
      </c>
      <c r="R742" s="233">
        <f ca="1">IF(LEN(B742)&gt;0,'8'!R742-'8'!Q742,"")</f>
        <v>0</v>
      </c>
      <c r="S742" s="234"/>
      <c r="T742" s="34"/>
      <c r="U742" s="34"/>
      <c r="V742" s="34"/>
      <c r="W742" s="34"/>
      <c r="X742" s="34"/>
      <c r="Y742" s="34"/>
      <c r="Z742" s="34"/>
      <c r="AB742" s="167">
        <f>ROW()</f>
        <v>742</v>
      </c>
      <c r="AC742" s="168">
        <f t="shared" ca="1" si="124"/>
        <v>0</v>
      </c>
      <c r="AD742" s="168">
        <f t="shared" ca="1" si="125"/>
        <v>0</v>
      </c>
      <c r="AE742" s="169" t="str">
        <f t="shared" ca="1" si="166"/>
        <v>-</v>
      </c>
      <c r="AF742" s="168" t="str">
        <f t="shared" ca="1" si="167"/>
        <v>-</v>
      </c>
      <c r="AG742" s="169" t="str">
        <f t="shared" ca="1" si="168"/>
        <v>-</v>
      </c>
      <c r="AH742" s="168" t="str">
        <f t="shared" ca="1" si="169"/>
        <v>-</v>
      </c>
      <c r="AI742" s="168">
        <f t="shared" ca="1" si="170"/>
        <v>0</v>
      </c>
      <c r="AJ742" s="170">
        <f t="shared" ca="1" si="171"/>
        <v>0</v>
      </c>
      <c r="AK742" s="168">
        <f t="shared" ca="1" si="126"/>
        <v>0</v>
      </c>
      <c r="AL742" s="168">
        <f t="shared" ca="1" si="127"/>
        <v>0</v>
      </c>
    </row>
    <row r="743" spans="1:38" ht="27" customHeight="1" x14ac:dyDescent="0.2">
      <c r="A743" s="56">
        <v>728</v>
      </c>
      <c r="B743" s="309" t="str">
        <f t="shared" ca="1" si="121"/>
        <v>A728</v>
      </c>
      <c r="C743" s="309"/>
      <c r="D743" s="57" t="str">
        <f t="shared" ca="1" si="122"/>
        <v/>
      </c>
      <c r="E743" s="59" t="str">
        <f t="shared" ca="1" si="123"/>
        <v/>
      </c>
      <c r="F743" s="215">
        <f ca="1">IF(LEN(B743)&gt;0,'OBRAČUNANA OSNOVNA PLAČA'!I737,"")</f>
        <v>0</v>
      </c>
      <c r="G743" s="60"/>
      <c r="H743" s="60"/>
      <c r="I743" s="60"/>
      <c r="J743" s="60"/>
      <c r="K743" s="60"/>
      <c r="L743" s="229">
        <f t="shared" si="164"/>
        <v>0</v>
      </c>
      <c r="M743" s="230">
        <f t="shared" ca="1" si="172"/>
        <v>0</v>
      </c>
      <c r="N743" s="230">
        <f t="shared" ca="1" si="173"/>
        <v>0</v>
      </c>
      <c r="O743" s="231">
        <f t="shared" ca="1" si="174"/>
        <v>0</v>
      </c>
      <c r="P743" s="232">
        <f t="shared" ca="1" si="175"/>
        <v>0</v>
      </c>
      <c r="Q743" s="233">
        <f t="shared" ca="1" si="165"/>
        <v>0</v>
      </c>
      <c r="R743" s="233">
        <f ca="1">IF(LEN(B743)&gt;0,'8'!R743-'8'!Q743,"")</f>
        <v>0</v>
      </c>
      <c r="S743" s="234"/>
      <c r="T743" s="34"/>
      <c r="U743" s="34"/>
      <c r="V743" s="34"/>
      <c r="W743" s="34"/>
      <c r="X743" s="34"/>
      <c r="Y743" s="34"/>
      <c r="Z743" s="34"/>
      <c r="AB743" s="167">
        <f>ROW()</f>
        <v>743</v>
      </c>
      <c r="AC743" s="168">
        <f t="shared" ca="1" si="124"/>
        <v>0</v>
      </c>
      <c r="AD743" s="168">
        <f t="shared" ca="1" si="125"/>
        <v>0</v>
      </c>
      <c r="AE743" s="169" t="str">
        <f t="shared" ca="1" si="166"/>
        <v>-</v>
      </c>
      <c r="AF743" s="168" t="str">
        <f t="shared" ca="1" si="167"/>
        <v>-</v>
      </c>
      <c r="AG743" s="169" t="str">
        <f t="shared" ca="1" si="168"/>
        <v>-</v>
      </c>
      <c r="AH743" s="168" t="str">
        <f t="shared" ca="1" si="169"/>
        <v>-</v>
      </c>
      <c r="AI743" s="168">
        <f t="shared" ca="1" si="170"/>
        <v>0</v>
      </c>
      <c r="AJ743" s="170">
        <f t="shared" ca="1" si="171"/>
        <v>0</v>
      </c>
      <c r="AK743" s="168">
        <f t="shared" ca="1" si="126"/>
        <v>0</v>
      </c>
      <c r="AL743" s="168">
        <f t="shared" ca="1" si="127"/>
        <v>0</v>
      </c>
    </row>
    <row r="744" spans="1:38" ht="27" customHeight="1" x14ac:dyDescent="0.2">
      <c r="A744" s="56">
        <v>729</v>
      </c>
      <c r="B744" s="309" t="str">
        <f t="shared" ca="1" si="121"/>
        <v>A729</v>
      </c>
      <c r="C744" s="309"/>
      <c r="D744" s="57" t="str">
        <f t="shared" ca="1" si="122"/>
        <v/>
      </c>
      <c r="E744" s="59" t="str">
        <f t="shared" ca="1" si="123"/>
        <v/>
      </c>
      <c r="F744" s="215">
        <f ca="1">IF(LEN(B744)&gt;0,'OBRAČUNANA OSNOVNA PLAČA'!I738,"")</f>
        <v>0</v>
      </c>
      <c r="G744" s="60"/>
      <c r="H744" s="60"/>
      <c r="I744" s="60"/>
      <c r="J744" s="60"/>
      <c r="K744" s="60"/>
      <c r="L744" s="229">
        <f t="shared" si="164"/>
        <v>0</v>
      </c>
      <c r="M744" s="230">
        <f t="shared" ca="1" si="172"/>
        <v>0</v>
      </c>
      <c r="N744" s="230">
        <f t="shared" ca="1" si="173"/>
        <v>0</v>
      </c>
      <c r="O744" s="231">
        <f t="shared" ca="1" si="174"/>
        <v>0</v>
      </c>
      <c r="P744" s="232">
        <f t="shared" ca="1" si="175"/>
        <v>0</v>
      </c>
      <c r="Q744" s="233">
        <f t="shared" ca="1" si="165"/>
        <v>0</v>
      </c>
      <c r="R744" s="233">
        <f ca="1">IF(LEN(B744)&gt;0,'8'!R744-'8'!Q744,"")</f>
        <v>0</v>
      </c>
      <c r="S744" s="234"/>
      <c r="T744" s="34"/>
      <c r="U744" s="34"/>
      <c r="V744" s="34"/>
      <c r="W744" s="34"/>
      <c r="X744" s="34"/>
      <c r="Y744" s="34"/>
      <c r="Z744" s="34"/>
      <c r="AB744" s="167">
        <f>ROW()</f>
        <v>744</v>
      </c>
      <c r="AC744" s="168">
        <f t="shared" ca="1" si="124"/>
        <v>0</v>
      </c>
      <c r="AD744" s="168">
        <f t="shared" ca="1" si="125"/>
        <v>0</v>
      </c>
      <c r="AE744" s="169" t="str">
        <f t="shared" ca="1" si="166"/>
        <v>-</v>
      </c>
      <c r="AF744" s="168" t="str">
        <f t="shared" ca="1" si="167"/>
        <v>-</v>
      </c>
      <c r="AG744" s="169" t="str">
        <f t="shared" ca="1" si="168"/>
        <v>-</v>
      </c>
      <c r="AH744" s="168" t="str">
        <f t="shared" ca="1" si="169"/>
        <v>-</v>
      </c>
      <c r="AI744" s="168">
        <f t="shared" ca="1" si="170"/>
        <v>0</v>
      </c>
      <c r="AJ744" s="170">
        <f t="shared" ca="1" si="171"/>
        <v>0</v>
      </c>
      <c r="AK744" s="168">
        <f t="shared" ca="1" si="126"/>
        <v>0</v>
      </c>
      <c r="AL744" s="168">
        <f t="shared" ca="1" si="127"/>
        <v>0</v>
      </c>
    </row>
    <row r="745" spans="1:38" ht="27" customHeight="1" x14ac:dyDescent="0.2">
      <c r="A745" s="56">
        <v>730</v>
      </c>
      <c r="B745" s="309" t="str">
        <f t="shared" ca="1" si="121"/>
        <v>A730</v>
      </c>
      <c r="C745" s="309"/>
      <c r="D745" s="57" t="str">
        <f t="shared" ca="1" si="122"/>
        <v/>
      </c>
      <c r="E745" s="59" t="str">
        <f t="shared" ca="1" si="123"/>
        <v/>
      </c>
      <c r="F745" s="215">
        <f ca="1">IF(LEN(B745)&gt;0,'OBRAČUNANA OSNOVNA PLAČA'!I739,"")</f>
        <v>0</v>
      </c>
      <c r="G745" s="60"/>
      <c r="H745" s="60"/>
      <c r="I745" s="60"/>
      <c r="J745" s="60"/>
      <c r="K745" s="60"/>
      <c r="L745" s="229">
        <f t="shared" si="164"/>
        <v>0</v>
      </c>
      <c r="M745" s="230">
        <f t="shared" ca="1" si="172"/>
        <v>0</v>
      </c>
      <c r="N745" s="230">
        <f t="shared" ca="1" si="173"/>
        <v>0</v>
      </c>
      <c r="O745" s="231">
        <f t="shared" ca="1" si="174"/>
        <v>0</v>
      </c>
      <c r="P745" s="232">
        <f t="shared" ca="1" si="175"/>
        <v>0</v>
      </c>
      <c r="Q745" s="233">
        <f t="shared" ca="1" si="165"/>
        <v>0</v>
      </c>
      <c r="R745" s="233">
        <f ca="1">IF(LEN(B745)&gt;0,'8'!R745-'8'!Q745,"")</f>
        <v>0</v>
      </c>
      <c r="S745" s="234"/>
      <c r="T745" s="34"/>
      <c r="U745" s="34"/>
      <c r="V745" s="34"/>
      <c r="W745" s="34"/>
      <c r="X745" s="34"/>
      <c r="Y745" s="34"/>
      <c r="Z745" s="34"/>
      <c r="AB745" s="167">
        <f>ROW()</f>
        <v>745</v>
      </c>
      <c r="AC745" s="168">
        <f t="shared" ca="1" si="124"/>
        <v>0</v>
      </c>
      <c r="AD745" s="168">
        <f t="shared" ca="1" si="125"/>
        <v>0</v>
      </c>
      <c r="AE745" s="169" t="str">
        <f t="shared" ca="1" si="166"/>
        <v>-</v>
      </c>
      <c r="AF745" s="168" t="str">
        <f t="shared" ca="1" si="167"/>
        <v>-</v>
      </c>
      <c r="AG745" s="169" t="str">
        <f t="shared" ca="1" si="168"/>
        <v>-</v>
      </c>
      <c r="AH745" s="168" t="str">
        <f t="shared" ca="1" si="169"/>
        <v>-</v>
      </c>
      <c r="AI745" s="168">
        <f t="shared" ca="1" si="170"/>
        <v>0</v>
      </c>
      <c r="AJ745" s="170">
        <f t="shared" ca="1" si="171"/>
        <v>0</v>
      </c>
      <c r="AK745" s="168">
        <f t="shared" ca="1" si="126"/>
        <v>0</v>
      </c>
      <c r="AL745" s="168">
        <f t="shared" ca="1" si="127"/>
        <v>0</v>
      </c>
    </row>
    <row r="746" spans="1:38" ht="27" customHeight="1" x14ac:dyDescent="0.2">
      <c r="A746" s="56">
        <v>731</v>
      </c>
      <c r="B746" s="309" t="str">
        <f t="shared" ca="1" si="121"/>
        <v>A731</v>
      </c>
      <c r="C746" s="309"/>
      <c r="D746" s="57" t="str">
        <f t="shared" ca="1" si="122"/>
        <v/>
      </c>
      <c r="E746" s="59" t="str">
        <f t="shared" ca="1" si="123"/>
        <v/>
      </c>
      <c r="F746" s="215">
        <f ca="1">IF(LEN(B746)&gt;0,'OBRAČUNANA OSNOVNA PLAČA'!I740,"")</f>
        <v>0</v>
      </c>
      <c r="G746" s="60"/>
      <c r="H746" s="60"/>
      <c r="I746" s="60"/>
      <c r="J746" s="60"/>
      <c r="K746" s="60"/>
      <c r="L746" s="229">
        <f t="shared" si="164"/>
        <v>0</v>
      </c>
      <c r="M746" s="230">
        <f t="shared" ca="1" si="172"/>
        <v>0</v>
      </c>
      <c r="N746" s="230">
        <f t="shared" ca="1" si="173"/>
        <v>0</v>
      </c>
      <c r="O746" s="231">
        <f t="shared" ca="1" si="174"/>
        <v>0</v>
      </c>
      <c r="P746" s="232">
        <f t="shared" ca="1" si="175"/>
        <v>0</v>
      </c>
      <c r="Q746" s="233">
        <f t="shared" ca="1" si="165"/>
        <v>0</v>
      </c>
      <c r="R746" s="233">
        <f ca="1">IF(LEN(B746)&gt;0,'8'!R746-'8'!Q746,"")</f>
        <v>0</v>
      </c>
      <c r="S746" s="234"/>
      <c r="T746" s="34"/>
      <c r="U746" s="34"/>
      <c r="V746" s="34"/>
      <c r="W746" s="34"/>
      <c r="X746" s="34"/>
      <c r="Y746" s="34"/>
      <c r="Z746" s="34"/>
      <c r="AB746" s="167">
        <f>ROW()</f>
        <v>746</v>
      </c>
      <c r="AC746" s="168">
        <f t="shared" ca="1" si="124"/>
        <v>0</v>
      </c>
      <c r="AD746" s="168">
        <f t="shared" ca="1" si="125"/>
        <v>0</v>
      </c>
      <c r="AE746" s="169" t="str">
        <f t="shared" ca="1" si="166"/>
        <v>-</v>
      </c>
      <c r="AF746" s="168" t="str">
        <f t="shared" ca="1" si="167"/>
        <v>-</v>
      </c>
      <c r="AG746" s="169" t="str">
        <f t="shared" ca="1" si="168"/>
        <v>-</v>
      </c>
      <c r="AH746" s="168" t="str">
        <f t="shared" ca="1" si="169"/>
        <v>-</v>
      </c>
      <c r="AI746" s="168">
        <f t="shared" ca="1" si="170"/>
        <v>0</v>
      </c>
      <c r="AJ746" s="170">
        <f t="shared" ca="1" si="171"/>
        <v>0</v>
      </c>
      <c r="AK746" s="168">
        <f t="shared" ca="1" si="126"/>
        <v>0</v>
      </c>
      <c r="AL746" s="168">
        <f t="shared" ca="1" si="127"/>
        <v>0</v>
      </c>
    </row>
    <row r="747" spans="1:38" ht="27" customHeight="1" x14ac:dyDescent="0.2">
      <c r="A747" s="56">
        <v>732</v>
      </c>
      <c r="B747" s="309" t="str">
        <f t="shared" ca="1" si="121"/>
        <v>A732</v>
      </c>
      <c r="C747" s="309"/>
      <c r="D747" s="57" t="str">
        <f t="shared" ca="1" si="122"/>
        <v/>
      </c>
      <c r="E747" s="59" t="str">
        <f t="shared" ca="1" si="123"/>
        <v/>
      </c>
      <c r="F747" s="215">
        <f ca="1">IF(LEN(B747)&gt;0,'OBRAČUNANA OSNOVNA PLAČA'!I741,"")</f>
        <v>0</v>
      </c>
      <c r="G747" s="60"/>
      <c r="H747" s="60"/>
      <c r="I747" s="60"/>
      <c r="J747" s="60"/>
      <c r="K747" s="60"/>
      <c r="L747" s="229">
        <f t="shared" si="164"/>
        <v>0</v>
      </c>
      <c r="M747" s="230">
        <f t="shared" ca="1" si="172"/>
        <v>0</v>
      </c>
      <c r="N747" s="230">
        <f t="shared" ca="1" si="173"/>
        <v>0</v>
      </c>
      <c r="O747" s="231">
        <f t="shared" ca="1" si="174"/>
        <v>0</v>
      </c>
      <c r="P747" s="232">
        <f t="shared" ca="1" si="175"/>
        <v>0</v>
      </c>
      <c r="Q747" s="233">
        <f t="shared" ca="1" si="165"/>
        <v>0</v>
      </c>
      <c r="R747" s="233">
        <f ca="1">IF(LEN(B747)&gt;0,'8'!R747-'8'!Q747,"")</f>
        <v>0</v>
      </c>
      <c r="S747" s="234"/>
      <c r="T747" s="34"/>
      <c r="U747" s="34"/>
      <c r="V747" s="34"/>
      <c r="W747" s="34"/>
      <c r="X747" s="34"/>
      <c r="Y747" s="34"/>
      <c r="Z747" s="34"/>
      <c r="AB747" s="167">
        <f>ROW()</f>
        <v>747</v>
      </c>
      <c r="AC747" s="168">
        <f t="shared" ca="1" si="124"/>
        <v>0</v>
      </c>
      <c r="AD747" s="168">
        <f t="shared" ca="1" si="125"/>
        <v>0</v>
      </c>
      <c r="AE747" s="169" t="str">
        <f t="shared" ca="1" si="166"/>
        <v>-</v>
      </c>
      <c r="AF747" s="168" t="str">
        <f t="shared" ca="1" si="167"/>
        <v>-</v>
      </c>
      <c r="AG747" s="169" t="str">
        <f t="shared" ca="1" si="168"/>
        <v>-</v>
      </c>
      <c r="AH747" s="168" t="str">
        <f t="shared" ca="1" si="169"/>
        <v>-</v>
      </c>
      <c r="AI747" s="168">
        <f t="shared" ca="1" si="170"/>
        <v>0</v>
      </c>
      <c r="AJ747" s="170">
        <f t="shared" ca="1" si="171"/>
        <v>0</v>
      </c>
      <c r="AK747" s="168">
        <f t="shared" ca="1" si="126"/>
        <v>0</v>
      </c>
      <c r="AL747" s="168">
        <f t="shared" ca="1" si="127"/>
        <v>0</v>
      </c>
    </row>
    <row r="748" spans="1:38" ht="27" customHeight="1" x14ac:dyDescent="0.2">
      <c r="A748" s="56">
        <v>733</v>
      </c>
      <c r="B748" s="309" t="str">
        <f t="shared" ca="1" si="121"/>
        <v>A733</v>
      </c>
      <c r="C748" s="309"/>
      <c r="D748" s="57" t="str">
        <f t="shared" ca="1" si="122"/>
        <v/>
      </c>
      <c r="E748" s="59" t="str">
        <f t="shared" ca="1" si="123"/>
        <v/>
      </c>
      <c r="F748" s="215">
        <f ca="1">IF(LEN(B748)&gt;0,'OBRAČUNANA OSNOVNA PLAČA'!I742,"")</f>
        <v>0</v>
      </c>
      <c r="G748" s="60"/>
      <c r="H748" s="60"/>
      <c r="I748" s="60"/>
      <c r="J748" s="60"/>
      <c r="K748" s="60"/>
      <c r="L748" s="229">
        <f t="shared" si="164"/>
        <v>0</v>
      </c>
      <c r="M748" s="230">
        <f t="shared" ca="1" si="172"/>
        <v>0</v>
      </c>
      <c r="N748" s="230">
        <f t="shared" ca="1" si="173"/>
        <v>0</v>
      </c>
      <c r="O748" s="231">
        <f t="shared" ca="1" si="174"/>
        <v>0</v>
      </c>
      <c r="P748" s="232">
        <f t="shared" ca="1" si="175"/>
        <v>0</v>
      </c>
      <c r="Q748" s="233">
        <f t="shared" ca="1" si="165"/>
        <v>0</v>
      </c>
      <c r="R748" s="233">
        <f ca="1">IF(LEN(B748)&gt;0,'8'!R748-'8'!Q748,"")</f>
        <v>0</v>
      </c>
      <c r="S748" s="234"/>
      <c r="T748" s="34"/>
      <c r="U748" s="34"/>
      <c r="V748" s="34"/>
      <c r="W748" s="34"/>
      <c r="X748" s="34"/>
      <c r="Y748" s="34"/>
      <c r="Z748" s="34"/>
      <c r="AB748" s="167">
        <f>ROW()</f>
        <v>748</v>
      </c>
      <c r="AC748" s="168">
        <f t="shared" ca="1" si="124"/>
        <v>0</v>
      </c>
      <c r="AD748" s="168">
        <f t="shared" ca="1" si="125"/>
        <v>0</v>
      </c>
      <c r="AE748" s="169" t="str">
        <f t="shared" ca="1" si="166"/>
        <v>-</v>
      </c>
      <c r="AF748" s="168" t="str">
        <f t="shared" ca="1" si="167"/>
        <v>-</v>
      </c>
      <c r="AG748" s="169" t="str">
        <f t="shared" ca="1" si="168"/>
        <v>-</v>
      </c>
      <c r="AH748" s="168" t="str">
        <f t="shared" ca="1" si="169"/>
        <v>-</v>
      </c>
      <c r="AI748" s="168">
        <f t="shared" ca="1" si="170"/>
        <v>0</v>
      </c>
      <c r="AJ748" s="170">
        <f t="shared" ca="1" si="171"/>
        <v>0</v>
      </c>
      <c r="AK748" s="168">
        <f t="shared" ca="1" si="126"/>
        <v>0</v>
      </c>
      <c r="AL748" s="168">
        <f t="shared" ca="1" si="127"/>
        <v>0</v>
      </c>
    </row>
    <row r="749" spans="1:38" ht="27" customHeight="1" x14ac:dyDescent="0.2">
      <c r="A749" s="56">
        <v>734</v>
      </c>
      <c r="B749" s="309" t="str">
        <f t="shared" ca="1" si="121"/>
        <v>A734</v>
      </c>
      <c r="C749" s="309"/>
      <c r="D749" s="57" t="str">
        <f t="shared" ca="1" si="122"/>
        <v/>
      </c>
      <c r="E749" s="59" t="str">
        <f t="shared" ca="1" si="123"/>
        <v/>
      </c>
      <c r="F749" s="215">
        <f ca="1">IF(LEN(B749)&gt;0,'OBRAČUNANA OSNOVNA PLAČA'!I743,"")</f>
        <v>0</v>
      </c>
      <c r="G749" s="60"/>
      <c r="H749" s="60"/>
      <c r="I749" s="60"/>
      <c r="J749" s="60"/>
      <c r="K749" s="60"/>
      <c r="L749" s="229">
        <f t="shared" si="164"/>
        <v>0</v>
      </c>
      <c r="M749" s="230">
        <f t="shared" ca="1" si="172"/>
        <v>0</v>
      </c>
      <c r="N749" s="230">
        <f t="shared" ca="1" si="173"/>
        <v>0</v>
      </c>
      <c r="O749" s="231">
        <f t="shared" ca="1" si="174"/>
        <v>0</v>
      </c>
      <c r="P749" s="232">
        <f t="shared" ca="1" si="175"/>
        <v>0</v>
      </c>
      <c r="Q749" s="233">
        <f t="shared" ca="1" si="165"/>
        <v>0</v>
      </c>
      <c r="R749" s="233">
        <f ca="1">IF(LEN(B749)&gt;0,'8'!R749-'8'!Q749,"")</f>
        <v>0</v>
      </c>
      <c r="S749" s="234"/>
      <c r="T749" s="34"/>
      <c r="U749" s="34"/>
      <c r="V749" s="34"/>
      <c r="W749" s="34"/>
      <c r="X749" s="34"/>
      <c r="Y749" s="34"/>
      <c r="Z749" s="34"/>
      <c r="AB749" s="167">
        <f>ROW()</f>
        <v>749</v>
      </c>
      <c r="AC749" s="168">
        <f t="shared" ca="1" si="124"/>
        <v>0</v>
      </c>
      <c r="AD749" s="168">
        <f t="shared" ca="1" si="125"/>
        <v>0</v>
      </c>
      <c r="AE749" s="169" t="str">
        <f t="shared" ca="1" si="166"/>
        <v>-</v>
      </c>
      <c r="AF749" s="168" t="str">
        <f t="shared" ca="1" si="167"/>
        <v>-</v>
      </c>
      <c r="AG749" s="169" t="str">
        <f t="shared" ca="1" si="168"/>
        <v>-</v>
      </c>
      <c r="AH749" s="168" t="str">
        <f t="shared" ca="1" si="169"/>
        <v>-</v>
      </c>
      <c r="AI749" s="168">
        <f t="shared" ca="1" si="170"/>
        <v>0</v>
      </c>
      <c r="AJ749" s="170">
        <f t="shared" ca="1" si="171"/>
        <v>0</v>
      </c>
      <c r="AK749" s="168">
        <f t="shared" ca="1" si="126"/>
        <v>0</v>
      </c>
      <c r="AL749" s="168">
        <f t="shared" ca="1" si="127"/>
        <v>0</v>
      </c>
    </row>
    <row r="750" spans="1:38" ht="27" customHeight="1" x14ac:dyDescent="0.2">
      <c r="A750" s="56">
        <v>735</v>
      </c>
      <c r="B750" s="309" t="str">
        <f t="shared" ca="1" si="121"/>
        <v>A735</v>
      </c>
      <c r="C750" s="309"/>
      <c r="D750" s="57" t="str">
        <f t="shared" ca="1" si="122"/>
        <v/>
      </c>
      <c r="E750" s="59" t="str">
        <f t="shared" ca="1" si="123"/>
        <v/>
      </c>
      <c r="F750" s="215">
        <f ca="1">IF(LEN(B750)&gt;0,'OBRAČUNANA OSNOVNA PLAČA'!I744,"")</f>
        <v>0</v>
      </c>
      <c r="G750" s="60"/>
      <c r="H750" s="60"/>
      <c r="I750" s="60"/>
      <c r="J750" s="60"/>
      <c r="K750" s="60"/>
      <c r="L750" s="229">
        <f t="shared" si="164"/>
        <v>0</v>
      </c>
      <c r="M750" s="230">
        <f t="shared" ca="1" si="172"/>
        <v>0</v>
      </c>
      <c r="N750" s="230">
        <f t="shared" ca="1" si="173"/>
        <v>0</v>
      </c>
      <c r="O750" s="231">
        <f t="shared" ca="1" si="174"/>
        <v>0</v>
      </c>
      <c r="P750" s="232">
        <f t="shared" ca="1" si="175"/>
        <v>0</v>
      </c>
      <c r="Q750" s="233">
        <f t="shared" ca="1" si="165"/>
        <v>0</v>
      </c>
      <c r="R750" s="233">
        <f ca="1">IF(LEN(B750)&gt;0,'8'!R750-'8'!Q750,"")</f>
        <v>0</v>
      </c>
      <c r="S750" s="234"/>
      <c r="T750" s="34"/>
      <c r="U750" s="34"/>
      <c r="V750" s="34"/>
      <c r="W750" s="34"/>
      <c r="X750" s="34"/>
      <c r="Y750" s="34"/>
      <c r="Z750" s="34"/>
      <c r="AB750" s="167">
        <f>ROW()</f>
        <v>750</v>
      </c>
      <c r="AC750" s="168">
        <f t="shared" ca="1" si="124"/>
        <v>0</v>
      </c>
      <c r="AD750" s="168">
        <f t="shared" ca="1" si="125"/>
        <v>0</v>
      </c>
      <c r="AE750" s="169" t="str">
        <f t="shared" ca="1" si="166"/>
        <v>-</v>
      </c>
      <c r="AF750" s="168" t="str">
        <f t="shared" ca="1" si="167"/>
        <v>-</v>
      </c>
      <c r="AG750" s="169" t="str">
        <f t="shared" ca="1" si="168"/>
        <v>-</v>
      </c>
      <c r="AH750" s="168" t="str">
        <f t="shared" ca="1" si="169"/>
        <v>-</v>
      </c>
      <c r="AI750" s="168">
        <f t="shared" ca="1" si="170"/>
        <v>0</v>
      </c>
      <c r="AJ750" s="170">
        <f t="shared" ca="1" si="171"/>
        <v>0</v>
      </c>
      <c r="AK750" s="168">
        <f t="shared" ca="1" si="126"/>
        <v>0</v>
      </c>
      <c r="AL750" s="168">
        <f t="shared" ca="1" si="127"/>
        <v>0</v>
      </c>
    </row>
    <row r="751" spans="1:38" ht="27" customHeight="1" x14ac:dyDescent="0.2">
      <c r="A751" s="56">
        <v>736</v>
      </c>
      <c r="B751" s="309" t="str">
        <f t="shared" ca="1" si="121"/>
        <v>A736</v>
      </c>
      <c r="C751" s="309"/>
      <c r="D751" s="57" t="str">
        <f t="shared" ca="1" si="122"/>
        <v/>
      </c>
      <c r="E751" s="59" t="str">
        <f t="shared" ca="1" si="123"/>
        <v/>
      </c>
      <c r="F751" s="215">
        <f ca="1">IF(LEN(B751)&gt;0,'OBRAČUNANA OSNOVNA PLAČA'!I745,"")</f>
        <v>0</v>
      </c>
      <c r="G751" s="60"/>
      <c r="H751" s="60"/>
      <c r="I751" s="60"/>
      <c r="J751" s="60"/>
      <c r="K751" s="60"/>
      <c r="L751" s="229">
        <f t="shared" si="164"/>
        <v>0</v>
      </c>
      <c r="M751" s="230">
        <f t="shared" ca="1" si="172"/>
        <v>0</v>
      </c>
      <c r="N751" s="230">
        <f t="shared" ca="1" si="173"/>
        <v>0</v>
      </c>
      <c r="O751" s="231">
        <f t="shared" ca="1" si="174"/>
        <v>0</v>
      </c>
      <c r="P751" s="232">
        <f t="shared" ca="1" si="175"/>
        <v>0</v>
      </c>
      <c r="Q751" s="233">
        <f t="shared" ca="1" si="165"/>
        <v>0</v>
      </c>
      <c r="R751" s="233">
        <f ca="1">IF(LEN(B751)&gt;0,'8'!R751-'8'!Q751,"")</f>
        <v>0</v>
      </c>
      <c r="S751" s="234"/>
      <c r="T751" s="34"/>
      <c r="U751" s="34"/>
      <c r="V751" s="34"/>
      <c r="W751" s="34"/>
      <c r="X751" s="34"/>
      <c r="Y751" s="34"/>
      <c r="Z751" s="34"/>
      <c r="AB751" s="167">
        <f>ROW()</f>
        <v>751</v>
      </c>
      <c r="AC751" s="168">
        <f t="shared" ca="1" si="124"/>
        <v>0</v>
      </c>
      <c r="AD751" s="168">
        <f t="shared" ca="1" si="125"/>
        <v>0</v>
      </c>
      <c r="AE751" s="169" t="str">
        <f t="shared" ca="1" si="166"/>
        <v>-</v>
      </c>
      <c r="AF751" s="168" t="str">
        <f t="shared" ca="1" si="167"/>
        <v>-</v>
      </c>
      <c r="AG751" s="169" t="str">
        <f t="shared" ca="1" si="168"/>
        <v>-</v>
      </c>
      <c r="AH751" s="168" t="str">
        <f t="shared" ca="1" si="169"/>
        <v>-</v>
      </c>
      <c r="AI751" s="168">
        <f t="shared" ca="1" si="170"/>
        <v>0</v>
      </c>
      <c r="AJ751" s="170">
        <f t="shared" ca="1" si="171"/>
        <v>0</v>
      </c>
      <c r="AK751" s="168">
        <f t="shared" ca="1" si="126"/>
        <v>0</v>
      </c>
      <c r="AL751" s="168">
        <f t="shared" ca="1" si="127"/>
        <v>0</v>
      </c>
    </row>
    <row r="752" spans="1:38" ht="27" customHeight="1" x14ac:dyDescent="0.2">
      <c r="A752" s="56">
        <v>737</v>
      </c>
      <c r="B752" s="309" t="str">
        <f t="shared" ca="1" si="121"/>
        <v>A737</v>
      </c>
      <c r="C752" s="309"/>
      <c r="D752" s="57" t="str">
        <f t="shared" ca="1" si="122"/>
        <v/>
      </c>
      <c r="E752" s="59" t="str">
        <f t="shared" ca="1" si="123"/>
        <v/>
      </c>
      <c r="F752" s="215">
        <f ca="1">IF(LEN(B752)&gt;0,'OBRAČUNANA OSNOVNA PLAČA'!I746,"")</f>
        <v>0</v>
      </c>
      <c r="G752" s="60"/>
      <c r="H752" s="60"/>
      <c r="I752" s="60"/>
      <c r="J752" s="60"/>
      <c r="K752" s="60"/>
      <c r="L752" s="229">
        <f t="shared" si="164"/>
        <v>0</v>
      </c>
      <c r="M752" s="230">
        <f t="shared" ca="1" si="172"/>
        <v>0</v>
      </c>
      <c r="N752" s="230">
        <f t="shared" ca="1" si="173"/>
        <v>0</v>
      </c>
      <c r="O752" s="231">
        <f t="shared" ca="1" si="174"/>
        <v>0</v>
      </c>
      <c r="P752" s="232">
        <f t="shared" ca="1" si="175"/>
        <v>0</v>
      </c>
      <c r="Q752" s="233">
        <f t="shared" ca="1" si="165"/>
        <v>0</v>
      </c>
      <c r="R752" s="233">
        <f ca="1">IF(LEN(B752)&gt;0,'8'!R752-'8'!Q752,"")</f>
        <v>0</v>
      </c>
      <c r="S752" s="234"/>
      <c r="T752" s="34"/>
      <c r="U752" s="34"/>
      <c r="V752" s="34"/>
      <c r="W752" s="34"/>
      <c r="X752" s="34"/>
      <c r="Y752" s="34"/>
      <c r="Z752" s="34"/>
      <c r="AB752" s="167">
        <f>ROW()</f>
        <v>752</v>
      </c>
      <c r="AC752" s="168">
        <f t="shared" ca="1" si="124"/>
        <v>0</v>
      </c>
      <c r="AD752" s="168">
        <f t="shared" ca="1" si="125"/>
        <v>0</v>
      </c>
      <c r="AE752" s="169" t="str">
        <f t="shared" ca="1" si="166"/>
        <v>-</v>
      </c>
      <c r="AF752" s="168" t="str">
        <f t="shared" ca="1" si="167"/>
        <v>-</v>
      </c>
      <c r="AG752" s="169" t="str">
        <f t="shared" ca="1" si="168"/>
        <v>-</v>
      </c>
      <c r="AH752" s="168" t="str">
        <f t="shared" ca="1" si="169"/>
        <v>-</v>
      </c>
      <c r="AI752" s="168">
        <f t="shared" ca="1" si="170"/>
        <v>0</v>
      </c>
      <c r="AJ752" s="170">
        <f t="shared" ca="1" si="171"/>
        <v>0</v>
      </c>
      <c r="AK752" s="168">
        <f t="shared" ca="1" si="126"/>
        <v>0</v>
      </c>
      <c r="AL752" s="168">
        <f t="shared" ca="1" si="127"/>
        <v>0</v>
      </c>
    </row>
    <row r="753" spans="1:38" ht="27" customHeight="1" x14ac:dyDescent="0.2">
      <c r="A753" s="56">
        <v>738</v>
      </c>
      <c r="B753" s="309" t="str">
        <f t="shared" ca="1" si="121"/>
        <v>A738</v>
      </c>
      <c r="C753" s="309"/>
      <c r="D753" s="57" t="str">
        <f t="shared" ca="1" si="122"/>
        <v/>
      </c>
      <c r="E753" s="59" t="str">
        <f t="shared" ca="1" si="123"/>
        <v/>
      </c>
      <c r="F753" s="215">
        <f ca="1">IF(LEN(B753)&gt;0,'OBRAČUNANA OSNOVNA PLAČA'!I747,"")</f>
        <v>0</v>
      </c>
      <c r="G753" s="60"/>
      <c r="H753" s="60"/>
      <c r="I753" s="60"/>
      <c r="J753" s="60"/>
      <c r="K753" s="60"/>
      <c r="L753" s="229">
        <f t="shared" si="164"/>
        <v>0</v>
      </c>
      <c r="M753" s="230">
        <f t="shared" ca="1" si="172"/>
        <v>0</v>
      </c>
      <c r="N753" s="230">
        <f t="shared" ca="1" si="173"/>
        <v>0</v>
      </c>
      <c r="O753" s="231">
        <f t="shared" ca="1" si="174"/>
        <v>0</v>
      </c>
      <c r="P753" s="232">
        <f t="shared" ca="1" si="175"/>
        <v>0</v>
      </c>
      <c r="Q753" s="233">
        <f t="shared" ca="1" si="165"/>
        <v>0</v>
      </c>
      <c r="R753" s="233">
        <f ca="1">IF(LEN(B753)&gt;0,'8'!R753-'8'!Q753,"")</f>
        <v>0</v>
      </c>
      <c r="S753" s="234"/>
      <c r="T753" s="34"/>
      <c r="U753" s="34"/>
      <c r="V753" s="34"/>
      <c r="W753" s="34"/>
      <c r="X753" s="34"/>
      <c r="Y753" s="34"/>
      <c r="Z753" s="34"/>
      <c r="AB753" s="167">
        <f>ROW()</f>
        <v>753</v>
      </c>
      <c r="AC753" s="168">
        <f t="shared" ca="1" si="124"/>
        <v>0</v>
      </c>
      <c r="AD753" s="168">
        <f t="shared" ca="1" si="125"/>
        <v>0</v>
      </c>
      <c r="AE753" s="169" t="str">
        <f t="shared" ca="1" si="166"/>
        <v>-</v>
      </c>
      <c r="AF753" s="168" t="str">
        <f t="shared" ca="1" si="167"/>
        <v>-</v>
      </c>
      <c r="AG753" s="169" t="str">
        <f t="shared" ca="1" si="168"/>
        <v>-</v>
      </c>
      <c r="AH753" s="168" t="str">
        <f t="shared" ca="1" si="169"/>
        <v>-</v>
      </c>
      <c r="AI753" s="168">
        <f t="shared" ca="1" si="170"/>
        <v>0</v>
      </c>
      <c r="AJ753" s="170">
        <f t="shared" ca="1" si="171"/>
        <v>0</v>
      </c>
      <c r="AK753" s="168">
        <f t="shared" ca="1" si="126"/>
        <v>0</v>
      </c>
      <c r="AL753" s="168">
        <f t="shared" ca="1" si="127"/>
        <v>0</v>
      </c>
    </row>
    <row r="754" spans="1:38" ht="27" customHeight="1" x14ac:dyDescent="0.2">
      <c r="A754" s="56">
        <v>739</v>
      </c>
      <c r="B754" s="309" t="str">
        <f t="shared" ca="1" si="121"/>
        <v>A739</v>
      </c>
      <c r="C754" s="309"/>
      <c r="D754" s="57" t="str">
        <f t="shared" ca="1" si="122"/>
        <v/>
      </c>
      <c r="E754" s="59" t="str">
        <f t="shared" ca="1" si="123"/>
        <v/>
      </c>
      <c r="F754" s="215">
        <f ca="1">IF(LEN(B754)&gt;0,'OBRAČUNANA OSNOVNA PLAČA'!I748,"")</f>
        <v>0</v>
      </c>
      <c r="G754" s="60"/>
      <c r="H754" s="60"/>
      <c r="I754" s="60"/>
      <c r="J754" s="60"/>
      <c r="K754" s="60"/>
      <c r="L754" s="229">
        <f t="shared" si="164"/>
        <v>0</v>
      </c>
      <c r="M754" s="230">
        <f t="shared" ca="1" si="172"/>
        <v>0</v>
      </c>
      <c r="N754" s="230">
        <f t="shared" ca="1" si="173"/>
        <v>0</v>
      </c>
      <c r="O754" s="231">
        <f t="shared" ca="1" si="174"/>
        <v>0</v>
      </c>
      <c r="P754" s="232">
        <f t="shared" ca="1" si="175"/>
        <v>0</v>
      </c>
      <c r="Q754" s="233">
        <f t="shared" ca="1" si="165"/>
        <v>0</v>
      </c>
      <c r="R754" s="233">
        <f ca="1">IF(LEN(B754)&gt;0,'8'!R754-'8'!Q754,"")</f>
        <v>0</v>
      </c>
      <c r="S754" s="234"/>
      <c r="T754" s="34"/>
      <c r="U754" s="34"/>
      <c r="V754" s="34"/>
      <c r="W754" s="34"/>
      <c r="X754" s="34"/>
      <c r="Y754" s="34"/>
      <c r="Z754" s="34"/>
      <c r="AB754" s="167">
        <f>ROW()</f>
        <v>754</v>
      </c>
      <c r="AC754" s="168">
        <f t="shared" ca="1" si="124"/>
        <v>0</v>
      </c>
      <c r="AD754" s="168">
        <f t="shared" ca="1" si="125"/>
        <v>0</v>
      </c>
      <c r="AE754" s="169" t="str">
        <f t="shared" ca="1" si="166"/>
        <v>-</v>
      </c>
      <c r="AF754" s="168" t="str">
        <f t="shared" ca="1" si="167"/>
        <v>-</v>
      </c>
      <c r="AG754" s="169" t="str">
        <f t="shared" ca="1" si="168"/>
        <v>-</v>
      </c>
      <c r="AH754" s="168" t="str">
        <f t="shared" ca="1" si="169"/>
        <v>-</v>
      </c>
      <c r="AI754" s="168">
        <f t="shared" ca="1" si="170"/>
        <v>0</v>
      </c>
      <c r="AJ754" s="170">
        <f t="shared" ca="1" si="171"/>
        <v>0</v>
      </c>
      <c r="AK754" s="168">
        <f t="shared" ca="1" si="126"/>
        <v>0</v>
      </c>
      <c r="AL754" s="168">
        <f t="shared" ca="1" si="127"/>
        <v>0</v>
      </c>
    </row>
    <row r="755" spans="1:38" ht="27" customHeight="1" x14ac:dyDescent="0.2">
      <c r="A755" s="56">
        <v>740</v>
      </c>
      <c r="B755" s="309" t="str">
        <f t="shared" ca="1" si="121"/>
        <v>A740</v>
      </c>
      <c r="C755" s="309"/>
      <c r="D755" s="57" t="str">
        <f t="shared" ca="1" si="122"/>
        <v/>
      </c>
      <c r="E755" s="59" t="str">
        <f t="shared" ca="1" si="123"/>
        <v/>
      </c>
      <c r="F755" s="215">
        <f ca="1">IF(LEN(B755)&gt;0,'OBRAČUNANA OSNOVNA PLAČA'!I749,"")</f>
        <v>0</v>
      </c>
      <c r="G755" s="60"/>
      <c r="H755" s="60"/>
      <c r="I755" s="60"/>
      <c r="J755" s="60"/>
      <c r="K755" s="60"/>
      <c r="L755" s="229">
        <f t="shared" si="164"/>
        <v>0</v>
      </c>
      <c r="M755" s="230">
        <f t="shared" ca="1" si="172"/>
        <v>0</v>
      </c>
      <c r="N755" s="230">
        <f t="shared" ca="1" si="173"/>
        <v>0</v>
      </c>
      <c r="O755" s="231">
        <f t="shared" ca="1" si="174"/>
        <v>0</v>
      </c>
      <c r="P755" s="232">
        <f t="shared" ca="1" si="175"/>
        <v>0</v>
      </c>
      <c r="Q755" s="233">
        <f t="shared" ca="1" si="165"/>
        <v>0</v>
      </c>
      <c r="R755" s="233">
        <f ca="1">IF(LEN(B755)&gt;0,'8'!R755-'8'!Q755,"")</f>
        <v>0</v>
      </c>
      <c r="S755" s="234"/>
      <c r="T755" s="34"/>
      <c r="U755" s="34"/>
      <c r="V755" s="34"/>
      <c r="W755" s="34"/>
      <c r="X755" s="34"/>
      <c r="Y755" s="34"/>
      <c r="Z755" s="34"/>
      <c r="AB755" s="167">
        <f>ROW()</f>
        <v>755</v>
      </c>
      <c r="AC755" s="168">
        <f t="shared" ca="1" si="124"/>
        <v>0</v>
      </c>
      <c r="AD755" s="168">
        <f t="shared" ca="1" si="125"/>
        <v>0</v>
      </c>
      <c r="AE755" s="169" t="str">
        <f t="shared" ca="1" si="166"/>
        <v>-</v>
      </c>
      <c r="AF755" s="168" t="str">
        <f t="shared" ca="1" si="167"/>
        <v>-</v>
      </c>
      <c r="AG755" s="169" t="str">
        <f t="shared" ca="1" si="168"/>
        <v>-</v>
      </c>
      <c r="AH755" s="168" t="str">
        <f t="shared" ca="1" si="169"/>
        <v>-</v>
      </c>
      <c r="AI755" s="168">
        <f t="shared" ca="1" si="170"/>
        <v>0</v>
      </c>
      <c r="AJ755" s="170">
        <f t="shared" ca="1" si="171"/>
        <v>0</v>
      </c>
      <c r="AK755" s="168">
        <f t="shared" ca="1" si="126"/>
        <v>0</v>
      </c>
      <c r="AL755" s="168">
        <f t="shared" ca="1" si="127"/>
        <v>0</v>
      </c>
    </row>
    <row r="756" spans="1:38" ht="27" customHeight="1" x14ac:dyDescent="0.2">
      <c r="A756" s="56">
        <v>741</v>
      </c>
      <c r="B756" s="309" t="str">
        <f t="shared" ca="1" si="121"/>
        <v>A741</v>
      </c>
      <c r="C756" s="309"/>
      <c r="D756" s="57" t="str">
        <f t="shared" ca="1" si="122"/>
        <v/>
      </c>
      <c r="E756" s="59" t="str">
        <f t="shared" ca="1" si="123"/>
        <v/>
      </c>
      <c r="F756" s="215">
        <f ca="1">IF(LEN(B756)&gt;0,'OBRAČUNANA OSNOVNA PLAČA'!I750,"")</f>
        <v>0</v>
      </c>
      <c r="G756" s="60"/>
      <c r="H756" s="60"/>
      <c r="I756" s="60"/>
      <c r="J756" s="60"/>
      <c r="K756" s="60"/>
      <c r="L756" s="229">
        <f t="shared" si="164"/>
        <v>0</v>
      </c>
      <c r="M756" s="230">
        <f t="shared" ca="1" si="172"/>
        <v>0</v>
      </c>
      <c r="N756" s="230">
        <f t="shared" ca="1" si="173"/>
        <v>0</v>
      </c>
      <c r="O756" s="231">
        <f t="shared" ca="1" si="174"/>
        <v>0</v>
      </c>
      <c r="P756" s="232">
        <f t="shared" ca="1" si="175"/>
        <v>0</v>
      </c>
      <c r="Q756" s="233">
        <f t="shared" ca="1" si="165"/>
        <v>0</v>
      </c>
      <c r="R756" s="233">
        <f ca="1">IF(LEN(B756)&gt;0,'8'!R756-'8'!Q756,"")</f>
        <v>0</v>
      </c>
      <c r="S756" s="234"/>
      <c r="T756" s="34"/>
      <c r="U756" s="34"/>
      <c r="V756" s="34"/>
      <c r="W756" s="34"/>
      <c r="X756" s="34"/>
      <c r="Y756" s="34"/>
      <c r="Z756" s="34"/>
      <c r="AB756" s="167">
        <f>ROW()</f>
        <v>756</v>
      </c>
      <c r="AC756" s="168">
        <f t="shared" ca="1" si="124"/>
        <v>0</v>
      </c>
      <c r="AD756" s="168">
        <f t="shared" ca="1" si="125"/>
        <v>0</v>
      </c>
      <c r="AE756" s="169" t="str">
        <f t="shared" ca="1" si="166"/>
        <v>-</v>
      </c>
      <c r="AF756" s="168" t="str">
        <f t="shared" ca="1" si="167"/>
        <v>-</v>
      </c>
      <c r="AG756" s="169" t="str">
        <f t="shared" ca="1" si="168"/>
        <v>-</v>
      </c>
      <c r="AH756" s="168" t="str">
        <f t="shared" ca="1" si="169"/>
        <v>-</v>
      </c>
      <c r="AI756" s="168">
        <f t="shared" ca="1" si="170"/>
        <v>0</v>
      </c>
      <c r="AJ756" s="170">
        <f t="shared" ca="1" si="171"/>
        <v>0</v>
      </c>
      <c r="AK756" s="168">
        <f t="shared" ca="1" si="126"/>
        <v>0</v>
      </c>
      <c r="AL756" s="168">
        <f t="shared" ca="1" si="127"/>
        <v>0</v>
      </c>
    </row>
    <row r="757" spans="1:38" ht="27" customHeight="1" x14ac:dyDescent="0.2">
      <c r="A757" s="56">
        <v>742</v>
      </c>
      <c r="B757" s="309" t="str">
        <f t="shared" ca="1" si="121"/>
        <v>A742</v>
      </c>
      <c r="C757" s="309"/>
      <c r="D757" s="57" t="str">
        <f t="shared" ca="1" si="122"/>
        <v/>
      </c>
      <c r="E757" s="59" t="str">
        <f t="shared" ca="1" si="123"/>
        <v/>
      </c>
      <c r="F757" s="215">
        <f ca="1">IF(LEN(B757)&gt;0,'OBRAČUNANA OSNOVNA PLAČA'!I751,"")</f>
        <v>0</v>
      </c>
      <c r="G757" s="60"/>
      <c r="H757" s="60"/>
      <c r="I757" s="60"/>
      <c r="J757" s="60"/>
      <c r="K757" s="60"/>
      <c r="L757" s="229">
        <f t="shared" si="164"/>
        <v>0</v>
      </c>
      <c r="M757" s="230">
        <f t="shared" ca="1" si="172"/>
        <v>0</v>
      </c>
      <c r="N757" s="230">
        <f t="shared" ca="1" si="173"/>
        <v>0</v>
      </c>
      <c r="O757" s="231">
        <f t="shared" ca="1" si="174"/>
        <v>0</v>
      </c>
      <c r="P757" s="232">
        <f t="shared" ca="1" si="175"/>
        <v>0</v>
      </c>
      <c r="Q757" s="233">
        <f t="shared" ca="1" si="165"/>
        <v>0</v>
      </c>
      <c r="R757" s="233">
        <f ca="1">IF(LEN(B757)&gt;0,'8'!R757-'8'!Q757,"")</f>
        <v>0</v>
      </c>
      <c r="S757" s="234"/>
      <c r="T757" s="34"/>
      <c r="U757" s="34"/>
      <c r="V757" s="34"/>
      <c r="W757" s="34"/>
      <c r="X757" s="34"/>
      <c r="Y757" s="34"/>
      <c r="Z757" s="34"/>
      <c r="AB757" s="167">
        <f>ROW()</f>
        <v>757</v>
      </c>
      <c r="AC757" s="168">
        <f t="shared" ca="1" si="124"/>
        <v>0</v>
      </c>
      <c r="AD757" s="168">
        <f t="shared" ca="1" si="125"/>
        <v>0</v>
      </c>
      <c r="AE757" s="169" t="str">
        <f t="shared" ca="1" si="166"/>
        <v>-</v>
      </c>
      <c r="AF757" s="168" t="str">
        <f t="shared" ca="1" si="167"/>
        <v>-</v>
      </c>
      <c r="AG757" s="169" t="str">
        <f t="shared" ca="1" si="168"/>
        <v>-</v>
      </c>
      <c r="AH757" s="168" t="str">
        <f t="shared" ca="1" si="169"/>
        <v>-</v>
      </c>
      <c r="AI757" s="168">
        <f t="shared" ca="1" si="170"/>
        <v>0</v>
      </c>
      <c r="AJ757" s="170">
        <f t="shared" ca="1" si="171"/>
        <v>0</v>
      </c>
      <c r="AK757" s="168">
        <f t="shared" ca="1" si="126"/>
        <v>0</v>
      </c>
      <c r="AL757" s="168">
        <f t="shared" ca="1" si="127"/>
        <v>0</v>
      </c>
    </row>
    <row r="758" spans="1:38" ht="27" customHeight="1" x14ac:dyDescent="0.2">
      <c r="A758" s="56">
        <v>743</v>
      </c>
      <c r="B758" s="309" t="str">
        <f t="shared" ca="1" si="121"/>
        <v>A743</v>
      </c>
      <c r="C758" s="309"/>
      <c r="D758" s="57" t="str">
        <f t="shared" ca="1" si="122"/>
        <v/>
      </c>
      <c r="E758" s="59" t="str">
        <f t="shared" ca="1" si="123"/>
        <v/>
      </c>
      <c r="F758" s="215">
        <f ca="1">IF(LEN(B758)&gt;0,'OBRAČUNANA OSNOVNA PLAČA'!I752,"")</f>
        <v>0</v>
      </c>
      <c r="G758" s="60"/>
      <c r="H758" s="60"/>
      <c r="I758" s="60"/>
      <c r="J758" s="60"/>
      <c r="K758" s="60"/>
      <c r="L758" s="229">
        <f t="shared" si="164"/>
        <v>0</v>
      </c>
      <c r="M758" s="230">
        <f t="shared" ca="1" si="172"/>
        <v>0</v>
      </c>
      <c r="N758" s="230">
        <f t="shared" ca="1" si="173"/>
        <v>0</v>
      </c>
      <c r="O758" s="231">
        <f t="shared" ca="1" si="174"/>
        <v>0</v>
      </c>
      <c r="P758" s="232">
        <f t="shared" ca="1" si="175"/>
        <v>0</v>
      </c>
      <c r="Q758" s="233">
        <f t="shared" ca="1" si="165"/>
        <v>0</v>
      </c>
      <c r="R758" s="233">
        <f ca="1">IF(LEN(B758)&gt;0,'8'!R758-'8'!Q758,"")</f>
        <v>0</v>
      </c>
      <c r="S758" s="234"/>
      <c r="T758" s="34"/>
      <c r="U758" s="34"/>
      <c r="V758" s="34"/>
      <c r="W758" s="34"/>
      <c r="X758" s="34"/>
      <c r="Y758" s="34"/>
      <c r="Z758" s="34"/>
      <c r="AB758" s="167">
        <f>ROW()</f>
        <v>758</v>
      </c>
      <c r="AC758" s="168">
        <f t="shared" ca="1" si="124"/>
        <v>0</v>
      </c>
      <c r="AD758" s="168">
        <f t="shared" ca="1" si="125"/>
        <v>0</v>
      </c>
      <c r="AE758" s="169" t="str">
        <f t="shared" ca="1" si="166"/>
        <v>-</v>
      </c>
      <c r="AF758" s="168" t="str">
        <f t="shared" ca="1" si="167"/>
        <v>-</v>
      </c>
      <c r="AG758" s="169" t="str">
        <f t="shared" ca="1" si="168"/>
        <v>-</v>
      </c>
      <c r="AH758" s="168" t="str">
        <f t="shared" ca="1" si="169"/>
        <v>-</v>
      </c>
      <c r="AI758" s="168">
        <f t="shared" ca="1" si="170"/>
        <v>0</v>
      </c>
      <c r="AJ758" s="170">
        <f t="shared" ca="1" si="171"/>
        <v>0</v>
      </c>
      <c r="AK758" s="168">
        <f t="shared" ca="1" si="126"/>
        <v>0</v>
      </c>
      <c r="AL758" s="168">
        <f t="shared" ca="1" si="127"/>
        <v>0</v>
      </c>
    </row>
    <row r="759" spans="1:38" ht="27" customHeight="1" x14ac:dyDescent="0.2">
      <c r="A759" s="56">
        <v>744</v>
      </c>
      <c r="B759" s="309" t="str">
        <f t="shared" ca="1" si="121"/>
        <v>A744</v>
      </c>
      <c r="C759" s="309"/>
      <c r="D759" s="57" t="str">
        <f t="shared" ca="1" si="122"/>
        <v/>
      </c>
      <c r="E759" s="59" t="str">
        <f t="shared" ca="1" si="123"/>
        <v/>
      </c>
      <c r="F759" s="215">
        <f ca="1">IF(LEN(B759)&gt;0,'OBRAČUNANA OSNOVNA PLAČA'!I753,"")</f>
        <v>0</v>
      </c>
      <c r="G759" s="60"/>
      <c r="H759" s="60"/>
      <c r="I759" s="60"/>
      <c r="J759" s="60"/>
      <c r="K759" s="60"/>
      <c r="L759" s="229">
        <f t="shared" si="164"/>
        <v>0</v>
      </c>
      <c r="M759" s="230">
        <f t="shared" ca="1" si="172"/>
        <v>0</v>
      </c>
      <c r="N759" s="230">
        <f t="shared" ca="1" si="173"/>
        <v>0</v>
      </c>
      <c r="O759" s="231">
        <f t="shared" ca="1" si="174"/>
        <v>0</v>
      </c>
      <c r="P759" s="232">
        <f t="shared" ca="1" si="175"/>
        <v>0</v>
      </c>
      <c r="Q759" s="233">
        <f t="shared" ca="1" si="165"/>
        <v>0</v>
      </c>
      <c r="R759" s="233">
        <f ca="1">IF(LEN(B759)&gt;0,'8'!R759-'8'!Q759,"")</f>
        <v>0</v>
      </c>
      <c r="S759" s="234"/>
      <c r="T759" s="34"/>
      <c r="U759" s="34"/>
      <c r="V759" s="34"/>
      <c r="W759" s="34"/>
      <c r="X759" s="34"/>
      <c r="Y759" s="34"/>
      <c r="Z759" s="34"/>
      <c r="AB759" s="167">
        <f>ROW()</f>
        <v>759</v>
      </c>
      <c r="AC759" s="168">
        <f t="shared" ca="1" si="124"/>
        <v>0</v>
      </c>
      <c r="AD759" s="168">
        <f t="shared" ca="1" si="125"/>
        <v>0</v>
      </c>
      <c r="AE759" s="169" t="str">
        <f t="shared" ca="1" si="166"/>
        <v>-</v>
      </c>
      <c r="AF759" s="168" t="str">
        <f t="shared" ca="1" si="167"/>
        <v>-</v>
      </c>
      <c r="AG759" s="169" t="str">
        <f t="shared" ca="1" si="168"/>
        <v>-</v>
      </c>
      <c r="AH759" s="168" t="str">
        <f t="shared" ca="1" si="169"/>
        <v>-</v>
      </c>
      <c r="AI759" s="168">
        <f t="shared" ca="1" si="170"/>
        <v>0</v>
      </c>
      <c r="AJ759" s="170">
        <f t="shared" ca="1" si="171"/>
        <v>0</v>
      </c>
      <c r="AK759" s="168">
        <f t="shared" ca="1" si="126"/>
        <v>0</v>
      </c>
      <c r="AL759" s="168">
        <f t="shared" ca="1" si="127"/>
        <v>0</v>
      </c>
    </row>
    <row r="760" spans="1:38" ht="27" customHeight="1" x14ac:dyDescent="0.2">
      <c r="A760" s="56">
        <v>745</v>
      </c>
      <c r="B760" s="309" t="str">
        <f t="shared" ca="1" si="121"/>
        <v>A745</v>
      </c>
      <c r="C760" s="309"/>
      <c r="D760" s="57" t="str">
        <f t="shared" ca="1" si="122"/>
        <v/>
      </c>
      <c r="E760" s="59" t="str">
        <f t="shared" ca="1" si="123"/>
        <v/>
      </c>
      <c r="F760" s="215">
        <f ca="1">IF(LEN(B760)&gt;0,'OBRAČUNANA OSNOVNA PLAČA'!I754,"")</f>
        <v>0</v>
      </c>
      <c r="G760" s="60"/>
      <c r="H760" s="60"/>
      <c r="I760" s="60"/>
      <c r="J760" s="60"/>
      <c r="K760" s="60"/>
      <c r="L760" s="229">
        <f t="shared" si="164"/>
        <v>0</v>
      </c>
      <c r="M760" s="230">
        <f t="shared" ca="1" si="172"/>
        <v>0</v>
      </c>
      <c r="N760" s="230">
        <f t="shared" ca="1" si="173"/>
        <v>0</v>
      </c>
      <c r="O760" s="231">
        <f t="shared" ca="1" si="174"/>
        <v>0</v>
      </c>
      <c r="P760" s="232">
        <f t="shared" ca="1" si="175"/>
        <v>0</v>
      </c>
      <c r="Q760" s="233">
        <f t="shared" ca="1" si="165"/>
        <v>0</v>
      </c>
      <c r="R760" s="233">
        <f ca="1">IF(LEN(B760)&gt;0,'8'!R760-'8'!Q760,"")</f>
        <v>0</v>
      </c>
      <c r="S760" s="234"/>
      <c r="T760" s="34"/>
      <c r="U760" s="34"/>
      <c r="V760" s="34"/>
      <c r="W760" s="34"/>
      <c r="X760" s="34"/>
      <c r="Y760" s="34"/>
      <c r="Z760" s="34"/>
      <c r="AB760" s="167">
        <f>ROW()</f>
        <v>760</v>
      </c>
      <c r="AC760" s="168">
        <f t="shared" ca="1" si="124"/>
        <v>0</v>
      </c>
      <c r="AD760" s="168">
        <f t="shared" ca="1" si="125"/>
        <v>0</v>
      </c>
      <c r="AE760" s="169" t="str">
        <f t="shared" ca="1" si="166"/>
        <v>-</v>
      </c>
      <c r="AF760" s="168" t="str">
        <f t="shared" ca="1" si="167"/>
        <v>-</v>
      </c>
      <c r="AG760" s="169" t="str">
        <f t="shared" ca="1" si="168"/>
        <v>-</v>
      </c>
      <c r="AH760" s="168" t="str">
        <f t="shared" ca="1" si="169"/>
        <v>-</v>
      </c>
      <c r="AI760" s="168">
        <f t="shared" ca="1" si="170"/>
        <v>0</v>
      </c>
      <c r="AJ760" s="170">
        <f t="shared" ca="1" si="171"/>
        <v>0</v>
      </c>
      <c r="AK760" s="168">
        <f t="shared" ca="1" si="126"/>
        <v>0</v>
      </c>
      <c r="AL760" s="168">
        <f t="shared" ca="1" si="127"/>
        <v>0</v>
      </c>
    </row>
    <row r="761" spans="1:38" ht="27" customHeight="1" x14ac:dyDescent="0.2">
      <c r="A761" s="56">
        <v>746</v>
      </c>
      <c r="B761" s="309" t="str">
        <f t="shared" ca="1" si="121"/>
        <v>A746</v>
      </c>
      <c r="C761" s="309"/>
      <c r="D761" s="57" t="str">
        <f t="shared" ca="1" si="122"/>
        <v/>
      </c>
      <c r="E761" s="59" t="str">
        <f t="shared" ca="1" si="123"/>
        <v/>
      </c>
      <c r="F761" s="215">
        <f ca="1">IF(LEN(B761)&gt;0,'OBRAČUNANA OSNOVNA PLAČA'!I755,"")</f>
        <v>0</v>
      </c>
      <c r="G761" s="60"/>
      <c r="H761" s="60"/>
      <c r="I761" s="60"/>
      <c r="J761" s="60"/>
      <c r="K761" s="60"/>
      <c r="L761" s="229">
        <f t="shared" si="164"/>
        <v>0</v>
      </c>
      <c r="M761" s="230">
        <f t="shared" ca="1" si="172"/>
        <v>0</v>
      </c>
      <c r="N761" s="230">
        <f t="shared" ca="1" si="173"/>
        <v>0</v>
      </c>
      <c r="O761" s="231">
        <f t="shared" ca="1" si="174"/>
        <v>0</v>
      </c>
      <c r="P761" s="232">
        <f t="shared" ca="1" si="175"/>
        <v>0</v>
      </c>
      <c r="Q761" s="233">
        <f t="shared" ca="1" si="165"/>
        <v>0</v>
      </c>
      <c r="R761" s="233">
        <f ca="1">IF(LEN(B761)&gt;0,'8'!R761-'8'!Q761,"")</f>
        <v>0</v>
      </c>
      <c r="S761" s="234"/>
      <c r="T761" s="34"/>
      <c r="U761" s="34"/>
      <c r="V761" s="34"/>
      <c r="W761" s="34"/>
      <c r="X761" s="34"/>
      <c r="Y761" s="34"/>
      <c r="Z761" s="34"/>
      <c r="AB761" s="167">
        <f>ROW()</f>
        <v>761</v>
      </c>
      <c r="AC761" s="168">
        <f t="shared" ca="1" si="124"/>
        <v>0</v>
      </c>
      <c r="AD761" s="168">
        <f t="shared" ca="1" si="125"/>
        <v>0</v>
      </c>
      <c r="AE761" s="169" t="str">
        <f t="shared" ca="1" si="166"/>
        <v>-</v>
      </c>
      <c r="AF761" s="168" t="str">
        <f t="shared" ca="1" si="167"/>
        <v>-</v>
      </c>
      <c r="AG761" s="169" t="str">
        <f t="shared" ca="1" si="168"/>
        <v>-</v>
      </c>
      <c r="AH761" s="168" t="str">
        <f t="shared" ca="1" si="169"/>
        <v>-</v>
      </c>
      <c r="AI761" s="168">
        <f t="shared" ca="1" si="170"/>
        <v>0</v>
      </c>
      <c r="AJ761" s="170">
        <f t="shared" ca="1" si="171"/>
        <v>0</v>
      </c>
      <c r="AK761" s="168">
        <f t="shared" ca="1" si="126"/>
        <v>0</v>
      </c>
      <c r="AL761" s="168">
        <f t="shared" ca="1" si="127"/>
        <v>0</v>
      </c>
    </row>
    <row r="762" spans="1:38" ht="27" customHeight="1" x14ac:dyDescent="0.2">
      <c r="A762" s="56">
        <v>747</v>
      </c>
      <c r="B762" s="309" t="str">
        <f t="shared" ca="1" si="121"/>
        <v>A747</v>
      </c>
      <c r="C762" s="309"/>
      <c r="D762" s="57" t="str">
        <f t="shared" ca="1" si="122"/>
        <v/>
      </c>
      <c r="E762" s="59" t="str">
        <f t="shared" ca="1" si="123"/>
        <v/>
      </c>
      <c r="F762" s="215">
        <f ca="1">IF(LEN(B762)&gt;0,'OBRAČUNANA OSNOVNA PLAČA'!I756,"")</f>
        <v>0</v>
      </c>
      <c r="G762" s="60"/>
      <c r="H762" s="60"/>
      <c r="I762" s="60"/>
      <c r="J762" s="60"/>
      <c r="K762" s="60"/>
      <c r="L762" s="229">
        <f t="shared" si="164"/>
        <v>0</v>
      </c>
      <c r="M762" s="230">
        <f t="shared" ca="1" si="172"/>
        <v>0</v>
      </c>
      <c r="N762" s="230">
        <f t="shared" ca="1" si="173"/>
        <v>0</v>
      </c>
      <c r="O762" s="231">
        <f t="shared" ca="1" si="174"/>
        <v>0</v>
      </c>
      <c r="P762" s="232">
        <f t="shared" ca="1" si="175"/>
        <v>0</v>
      </c>
      <c r="Q762" s="233">
        <f t="shared" ca="1" si="165"/>
        <v>0</v>
      </c>
      <c r="R762" s="233">
        <f ca="1">IF(LEN(B762)&gt;0,'8'!R762-'8'!Q762,"")</f>
        <v>0</v>
      </c>
      <c r="S762" s="234"/>
      <c r="T762" s="34"/>
      <c r="U762" s="34"/>
      <c r="V762" s="34"/>
      <c r="W762" s="34"/>
      <c r="X762" s="34"/>
      <c r="Y762" s="34"/>
      <c r="Z762" s="34"/>
      <c r="AB762" s="167">
        <f>ROW()</f>
        <v>762</v>
      </c>
      <c r="AC762" s="168">
        <f t="shared" ca="1" si="124"/>
        <v>0</v>
      </c>
      <c r="AD762" s="168">
        <f t="shared" ca="1" si="125"/>
        <v>0</v>
      </c>
      <c r="AE762" s="169" t="str">
        <f t="shared" ca="1" si="166"/>
        <v>-</v>
      </c>
      <c r="AF762" s="168" t="str">
        <f t="shared" ca="1" si="167"/>
        <v>-</v>
      </c>
      <c r="AG762" s="169" t="str">
        <f t="shared" ca="1" si="168"/>
        <v>-</v>
      </c>
      <c r="AH762" s="168" t="str">
        <f t="shared" ca="1" si="169"/>
        <v>-</v>
      </c>
      <c r="AI762" s="168">
        <f t="shared" ca="1" si="170"/>
        <v>0</v>
      </c>
      <c r="AJ762" s="170">
        <f t="shared" ca="1" si="171"/>
        <v>0</v>
      </c>
      <c r="AK762" s="168">
        <f t="shared" ca="1" si="126"/>
        <v>0</v>
      </c>
      <c r="AL762" s="168">
        <f t="shared" ca="1" si="127"/>
        <v>0</v>
      </c>
    </row>
    <row r="763" spans="1:38" ht="27" customHeight="1" x14ac:dyDescent="0.2">
      <c r="A763" s="56">
        <v>748</v>
      </c>
      <c r="B763" s="309" t="str">
        <f t="shared" ca="1" si="121"/>
        <v>A748</v>
      </c>
      <c r="C763" s="309"/>
      <c r="D763" s="57" t="str">
        <f t="shared" ca="1" si="122"/>
        <v/>
      </c>
      <c r="E763" s="59" t="str">
        <f t="shared" ca="1" si="123"/>
        <v/>
      </c>
      <c r="F763" s="215">
        <f ca="1">IF(LEN(B763)&gt;0,'OBRAČUNANA OSNOVNA PLAČA'!I757,"")</f>
        <v>0</v>
      </c>
      <c r="G763" s="60"/>
      <c r="H763" s="60"/>
      <c r="I763" s="60"/>
      <c r="J763" s="60"/>
      <c r="K763" s="60"/>
      <c r="L763" s="229">
        <f t="shared" si="164"/>
        <v>0</v>
      </c>
      <c r="M763" s="230">
        <f t="shared" ca="1" si="172"/>
        <v>0</v>
      </c>
      <c r="N763" s="230">
        <f t="shared" ca="1" si="173"/>
        <v>0</v>
      </c>
      <c r="O763" s="231">
        <f t="shared" ca="1" si="174"/>
        <v>0</v>
      </c>
      <c r="P763" s="232">
        <f t="shared" ca="1" si="175"/>
        <v>0</v>
      </c>
      <c r="Q763" s="233">
        <f t="shared" ca="1" si="165"/>
        <v>0</v>
      </c>
      <c r="R763" s="233">
        <f ca="1">IF(LEN(B763)&gt;0,'8'!R763-'8'!Q763,"")</f>
        <v>0</v>
      </c>
      <c r="S763" s="234"/>
      <c r="T763" s="34"/>
      <c r="U763" s="34"/>
      <c r="V763" s="34"/>
      <c r="W763" s="34"/>
      <c r="X763" s="34"/>
      <c r="Y763" s="34"/>
      <c r="Z763" s="34"/>
      <c r="AB763" s="167">
        <f>ROW()</f>
        <v>763</v>
      </c>
      <c r="AC763" s="168">
        <f t="shared" ca="1" si="124"/>
        <v>0</v>
      </c>
      <c r="AD763" s="168">
        <f t="shared" ca="1" si="125"/>
        <v>0</v>
      </c>
      <c r="AE763" s="169" t="str">
        <f t="shared" ca="1" si="166"/>
        <v>-</v>
      </c>
      <c r="AF763" s="168" t="str">
        <f t="shared" ca="1" si="167"/>
        <v>-</v>
      </c>
      <c r="AG763" s="169" t="str">
        <f t="shared" ca="1" si="168"/>
        <v>-</v>
      </c>
      <c r="AH763" s="168" t="str">
        <f t="shared" ca="1" si="169"/>
        <v>-</v>
      </c>
      <c r="AI763" s="168">
        <f t="shared" ca="1" si="170"/>
        <v>0</v>
      </c>
      <c r="AJ763" s="170">
        <f t="shared" ca="1" si="171"/>
        <v>0</v>
      </c>
      <c r="AK763" s="168">
        <f t="shared" ca="1" si="126"/>
        <v>0</v>
      </c>
      <c r="AL763" s="168">
        <f t="shared" ca="1" si="127"/>
        <v>0</v>
      </c>
    </row>
    <row r="764" spans="1:38" ht="27" customHeight="1" x14ac:dyDescent="0.2">
      <c r="A764" s="56">
        <v>749</v>
      </c>
      <c r="B764" s="309" t="str">
        <f t="shared" ca="1" si="121"/>
        <v>A749</v>
      </c>
      <c r="C764" s="309"/>
      <c r="D764" s="57" t="str">
        <f t="shared" ca="1" si="122"/>
        <v/>
      </c>
      <c r="E764" s="59" t="str">
        <f t="shared" ca="1" si="123"/>
        <v/>
      </c>
      <c r="F764" s="215">
        <f ca="1">IF(LEN(B764)&gt;0,'OBRAČUNANA OSNOVNA PLAČA'!I758,"")</f>
        <v>0</v>
      </c>
      <c r="G764" s="60"/>
      <c r="H764" s="60"/>
      <c r="I764" s="60"/>
      <c r="J764" s="60"/>
      <c r="K764" s="60"/>
      <c r="L764" s="229">
        <f t="shared" si="164"/>
        <v>0</v>
      </c>
      <c r="M764" s="230">
        <f t="shared" ca="1" si="172"/>
        <v>0</v>
      </c>
      <c r="N764" s="230">
        <f t="shared" ca="1" si="173"/>
        <v>0</v>
      </c>
      <c r="O764" s="231">
        <f t="shared" ca="1" si="174"/>
        <v>0</v>
      </c>
      <c r="P764" s="232">
        <f t="shared" ca="1" si="175"/>
        <v>0</v>
      </c>
      <c r="Q764" s="233">
        <f t="shared" ca="1" si="165"/>
        <v>0</v>
      </c>
      <c r="R764" s="233">
        <f ca="1">IF(LEN(B764)&gt;0,'8'!R764-'8'!Q764,"")</f>
        <v>0</v>
      </c>
      <c r="S764" s="234"/>
      <c r="T764" s="34"/>
      <c r="U764" s="34"/>
      <c r="V764" s="34"/>
      <c r="W764" s="34"/>
      <c r="X764" s="34"/>
      <c r="Y764" s="34"/>
      <c r="Z764" s="34"/>
      <c r="AB764" s="167">
        <f>ROW()</f>
        <v>764</v>
      </c>
      <c r="AC764" s="168">
        <f t="shared" ca="1" si="124"/>
        <v>0</v>
      </c>
      <c r="AD764" s="168">
        <f t="shared" ca="1" si="125"/>
        <v>0</v>
      </c>
      <c r="AE764" s="169" t="str">
        <f t="shared" ca="1" si="166"/>
        <v>-</v>
      </c>
      <c r="AF764" s="168" t="str">
        <f t="shared" ca="1" si="167"/>
        <v>-</v>
      </c>
      <c r="AG764" s="169" t="str">
        <f t="shared" ca="1" si="168"/>
        <v>-</v>
      </c>
      <c r="AH764" s="168" t="str">
        <f t="shared" ca="1" si="169"/>
        <v>-</v>
      </c>
      <c r="AI764" s="168">
        <f t="shared" ca="1" si="170"/>
        <v>0</v>
      </c>
      <c r="AJ764" s="170">
        <f t="shared" ca="1" si="171"/>
        <v>0</v>
      </c>
      <c r="AK764" s="168">
        <f t="shared" ca="1" si="126"/>
        <v>0</v>
      </c>
      <c r="AL764" s="168">
        <f t="shared" ca="1" si="127"/>
        <v>0</v>
      </c>
    </row>
    <row r="765" spans="1:38" ht="27" customHeight="1" x14ac:dyDescent="0.2">
      <c r="A765" s="56">
        <v>750</v>
      </c>
      <c r="B765" s="309" t="str">
        <f t="shared" ca="1" si="121"/>
        <v>A750</v>
      </c>
      <c r="C765" s="309"/>
      <c r="D765" s="57" t="str">
        <f t="shared" ca="1" si="122"/>
        <v/>
      </c>
      <c r="E765" s="59" t="str">
        <f t="shared" ca="1" si="123"/>
        <v/>
      </c>
      <c r="F765" s="215">
        <f ca="1">IF(LEN(B765)&gt;0,'OBRAČUNANA OSNOVNA PLAČA'!I759,"")</f>
        <v>0</v>
      </c>
      <c r="G765" s="60"/>
      <c r="H765" s="60"/>
      <c r="I765" s="60"/>
      <c r="J765" s="60"/>
      <c r="K765" s="60"/>
      <c r="L765" s="229">
        <f t="shared" si="164"/>
        <v>0</v>
      </c>
      <c r="M765" s="230">
        <f t="shared" ca="1" si="172"/>
        <v>0</v>
      </c>
      <c r="N765" s="230">
        <f t="shared" ca="1" si="173"/>
        <v>0</v>
      </c>
      <c r="O765" s="231">
        <f t="shared" ca="1" si="174"/>
        <v>0</v>
      </c>
      <c r="P765" s="232">
        <f t="shared" ca="1" si="175"/>
        <v>0</v>
      </c>
      <c r="Q765" s="233">
        <f t="shared" ca="1" si="165"/>
        <v>0</v>
      </c>
      <c r="R765" s="233">
        <f ca="1">IF(LEN(B765)&gt;0,'8'!R765-'8'!Q765,"")</f>
        <v>0</v>
      </c>
      <c r="S765" s="234"/>
      <c r="T765" s="34"/>
      <c r="U765" s="34"/>
      <c r="V765" s="34"/>
      <c r="W765" s="34"/>
      <c r="X765" s="34"/>
      <c r="Y765" s="34"/>
      <c r="Z765" s="34"/>
      <c r="AB765" s="167">
        <f>ROW()</f>
        <v>765</v>
      </c>
      <c r="AC765" s="168">
        <f t="shared" ca="1" si="124"/>
        <v>0</v>
      </c>
      <c r="AD765" s="168">
        <f t="shared" ca="1" si="125"/>
        <v>0</v>
      </c>
      <c r="AE765" s="169" t="str">
        <f t="shared" ca="1" si="166"/>
        <v>-</v>
      </c>
      <c r="AF765" s="168" t="str">
        <f t="shared" ca="1" si="167"/>
        <v>-</v>
      </c>
      <c r="AG765" s="169" t="str">
        <f t="shared" ca="1" si="168"/>
        <v>-</v>
      </c>
      <c r="AH765" s="168" t="str">
        <f t="shared" ca="1" si="169"/>
        <v>-</v>
      </c>
      <c r="AI765" s="168">
        <f t="shared" ca="1" si="170"/>
        <v>0</v>
      </c>
      <c r="AJ765" s="170">
        <f t="shared" ca="1" si="171"/>
        <v>0</v>
      </c>
      <c r="AK765" s="168">
        <f t="shared" ca="1" si="126"/>
        <v>0</v>
      </c>
      <c r="AL765" s="168">
        <f t="shared" ca="1" si="127"/>
        <v>0</v>
      </c>
    </row>
    <row r="766" spans="1:38" ht="27" customHeight="1" x14ac:dyDescent="0.2">
      <c r="A766" s="56">
        <v>751</v>
      </c>
      <c r="B766" s="309" t="str">
        <f t="shared" ca="1" si="121"/>
        <v>A751</v>
      </c>
      <c r="C766" s="309"/>
      <c r="D766" s="57" t="str">
        <f t="shared" ca="1" si="122"/>
        <v/>
      </c>
      <c r="E766" s="59" t="str">
        <f t="shared" ca="1" si="123"/>
        <v/>
      </c>
      <c r="F766" s="215">
        <f ca="1">IF(LEN(B766)&gt;0,'OBRAČUNANA OSNOVNA PLAČA'!I760,"")</f>
        <v>0</v>
      </c>
      <c r="G766" s="60"/>
      <c r="H766" s="60"/>
      <c r="I766" s="60"/>
      <c r="J766" s="60"/>
      <c r="K766" s="60"/>
      <c r="L766" s="229">
        <f t="shared" si="164"/>
        <v>0</v>
      </c>
      <c r="M766" s="230">
        <f t="shared" ca="1" si="172"/>
        <v>0</v>
      </c>
      <c r="N766" s="230">
        <f t="shared" ca="1" si="173"/>
        <v>0</v>
      </c>
      <c r="O766" s="231">
        <f t="shared" ca="1" si="174"/>
        <v>0</v>
      </c>
      <c r="P766" s="232">
        <f t="shared" ca="1" si="175"/>
        <v>0</v>
      </c>
      <c r="Q766" s="233">
        <f t="shared" ca="1" si="165"/>
        <v>0</v>
      </c>
      <c r="R766" s="233">
        <f ca="1">IF(LEN(B766)&gt;0,'8'!R766-'8'!Q766,"")</f>
        <v>0</v>
      </c>
      <c r="S766" s="234"/>
      <c r="T766" s="34"/>
      <c r="U766" s="34"/>
      <c r="V766" s="34"/>
      <c r="W766" s="34"/>
      <c r="X766" s="34"/>
      <c r="Y766" s="34"/>
      <c r="Z766" s="34"/>
      <c r="AB766" s="167">
        <f>ROW()</f>
        <v>766</v>
      </c>
      <c r="AC766" s="168">
        <f t="shared" ca="1" si="124"/>
        <v>0</v>
      </c>
      <c r="AD766" s="168">
        <f t="shared" ca="1" si="125"/>
        <v>0</v>
      </c>
      <c r="AE766" s="169" t="str">
        <f t="shared" ca="1" si="166"/>
        <v>-</v>
      </c>
      <c r="AF766" s="168" t="str">
        <f t="shared" ca="1" si="167"/>
        <v>-</v>
      </c>
      <c r="AG766" s="169" t="str">
        <f t="shared" ca="1" si="168"/>
        <v>-</v>
      </c>
      <c r="AH766" s="168" t="str">
        <f t="shared" ca="1" si="169"/>
        <v>-</v>
      </c>
      <c r="AI766" s="168">
        <f t="shared" ca="1" si="170"/>
        <v>0</v>
      </c>
      <c r="AJ766" s="170">
        <f t="shared" ca="1" si="171"/>
        <v>0</v>
      </c>
      <c r="AK766" s="168">
        <f t="shared" ca="1" si="126"/>
        <v>0</v>
      </c>
      <c r="AL766" s="168">
        <f t="shared" ca="1" si="127"/>
        <v>0</v>
      </c>
    </row>
    <row r="767" spans="1:38" ht="27" customHeight="1" x14ac:dyDescent="0.2">
      <c r="A767" s="56">
        <v>752</v>
      </c>
      <c r="B767" s="309" t="str">
        <f t="shared" ca="1" si="121"/>
        <v>A752</v>
      </c>
      <c r="C767" s="309"/>
      <c r="D767" s="57" t="str">
        <f t="shared" ca="1" si="122"/>
        <v/>
      </c>
      <c r="E767" s="59" t="str">
        <f t="shared" ca="1" si="123"/>
        <v/>
      </c>
      <c r="F767" s="215">
        <f ca="1">IF(LEN(B767)&gt;0,'OBRAČUNANA OSNOVNA PLAČA'!I761,"")</f>
        <v>0</v>
      </c>
      <c r="G767" s="60"/>
      <c r="H767" s="60"/>
      <c r="I767" s="60"/>
      <c r="J767" s="60"/>
      <c r="K767" s="60"/>
      <c r="L767" s="229">
        <f t="shared" si="164"/>
        <v>0</v>
      </c>
      <c r="M767" s="230">
        <f t="shared" ca="1" si="172"/>
        <v>0</v>
      </c>
      <c r="N767" s="230">
        <f t="shared" ca="1" si="173"/>
        <v>0</v>
      </c>
      <c r="O767" s="231">
        <f t="shared" ca="1" si="174"/>
        <v>0</v>
      </c>
      <c r="P767" s="232">
        <f t="shared" ca="1" si="175"/>
        <v>0</v>
      </c>
      <c r="Q767" s="233">
        <f t="shared" ca="1" si="165"/>
        <v>0</v>
      </c>
      <c r="R767" s="233">
        <f ca="1">IF(LEN(B767)&gt;0,'8'!R767-'8'!Q767,"")</f>
        <v>0</v>
      </c>
      <c r="S767" s="234"/>
      <c r="T767" s="34"/>
      <c r="U767" s="34"/>
      <c r="V767" s="34"/>
      <c r="W767" s="34"/>
      <c r="X767" s="34"/>
      <c r="Y767" s="34"/>
      <c r="Z767" s="34"/>
      <c r="AB767" s="167">
        <f>ROW()</f>
        <v>767</v>
      </c>
      <c r="AC767" s="168">
        <f t="shared" ca="1" si="124"/>
        <v>0</v>
      </c>
      <c r="AD767" s="168">
        <f t="shared" ca="1" si="125"/>
        <v>0</v>
      </c>
      <c r="AE767" s="169" t="str">
        <f t="shared" ca="1" si="166"/>
        <v>-</v>
      </c>
      <c r="AF767" s="168" t="str">
        <f t="shared" ca="1" si="167"/>
        <v>-</v>
      </c>
      <c r="AG767" s="169" t="str">
        <f t="shared" ca="1" si="168"/>
        <v>-</v>
      </c>
      <c r="AH767" s="168" t="str">
        <f t="shared" ca="1" si="169"/>
        <v>-</v>
      </c>
      <c r="AI767" s="168">
        <f t="shared" ca="1" si="170"/>
        <v>0</v>
      </c>
      <c r="AJ767" s="170">
        <f t="shared" ca="1" si="171"/>
        <v>0</v>
      </c>
      <c r="AK767" s="168">
        <f t="shared" ca="1" si="126"/>
        <v>0</v>
      </c>
      <c r="AL767" s="168">
        <f t="shared" ca="1" si="127"/>
        <v>0</v>
      </c>
    </row>
    <row r="768" spans="1:38" ht="27" customHeight="1" x14ac:dyDescent="0.2">
      <c r="A768" s="56">
        <v>753</v>
      </c>
      <c r="B768" s="309" t="str">
        <f t="shared" ca="1" si="121"/>
        <v>A753</v>
      </c>
      <c r="C768" s="309"/>
      <c r="D768" s="57" t="str">
        <f t="shared" ca="1" si="122"/>
        <v/>
      </c>
      <c r="E768" s="59" t="str">
        <f t="shared" ca="1" si="123"/>
        <v/>
      </c>
      <c r="F768" s="215">
        <f ca="1">IF(LEN(B768)&gt;0,'OBRAČUNANA OSNOVNA PLAČA'!I762,"")</f>
        <v>0</v>
      </c>
      <c r="G768" s="60"/>
      <c r="H768" s="60"/>
      <c r="I768" s="60"/>
      <c r="J768" s="60"/>
      <c r="K768" s="60"/>
      <c r="L768" s="229">
        <f t="shared" si="164"/>
        <v>0</v>
      </c>
      <c r="M768" s="230">
        <f t="shared" ca="1" si="172"/>
        <v>0</v>
      </c>
      <c r="N768" s="230">
        <f t="shared" ca="1" si="173"/>
        <v>0</v>
      </c>
      <c r="O768" s="231">
        <f t="shared" ca="1" si="174"/>
        <v>0</v>
      </c>
      <c r="P768" s="232">
        <f t="shared" ca="1" si="175"/>
        <v>0</v>
      </c>
      <c r="Q768" s="233">
        <f t="shared" ca="1" si="165"/>
        <v>0</v>
      </c>
      <c r="R768" s="233">
        <f ca="1">IF(LEN(B768)&gt;0,'8'!R768-'8'!Q768,"")</f>
        <v>0</v>
      </c>
      <c r="S768" s="234"/>
      <c r="T768" s="34"/>
      <c r="U768" s="34"/>
      <c r="V768" s="34"/>
      <c r="W768" s="34"/>
      <c r="X768" s="34"/>
      <c r="Y768" s="34"/>
      <c r="Z768" s="34"/>
      <c r="AB768" s="167">
        <f>ROW()</f>
        <v>768</v>
      </c>
      <c r="AC768" s="168">
        <f t="shared" ca="1" si="124"/>
        <v>0</v>
      </c>
      <c r="AD768" s="168">
        <f t="shared" ca="1" si="125"/>
        <v>0</v>
      </c>
      <c r="AE768" s="169" t="str">
        <f t="shared" ca="1" si="166"/>
        <v>-</v>
      </c>
      <c r="AF768" s="168" t="str">
        <f t="shared" ca="1" si="167"/>
        <v>-</v>
      </c>
      <c r="AG768" s="169" t="str">
        <f t="shared" ca="1" si="168"/>
        <v>-</v>
      </c>
      <c r="AH768" s="168" t="str">
        <f t="shared" ca="1" si="169"/>
        <v>-</v>
      </c>
      <c r="AI768" s="168">
        <f t="shared" ca="1" si="170"/>
        <v>0</v>
      </c>
      <c r="AJ768" s="170">
        <f t="shared" ca="1" si="171"/>
        <v>0</v>
      </c>
      <c r="AK768" s="168">
        <f t="shared" ca="1" si="126"/>
        <v>0</v>
      </c>
      <c r="AL768" s="168">
        <f t="shared" ca="1" si="127"/>
        <v>0</v>
      </c>
    </row>
    <row r="769" spans="1:38" ht="27" customHeight="1" x14ac:dyDescent="0.2">
      <c r="A769" s="56">
        <v>754</v>
      </c>
      <c r="B769" s="309" t="str">
        <f t="shared" ca="1" si="121"/>
        <v>A754</v>
      </c>
      <c r="C769" s="309"/>
      <c r="D769" s="57" t="str">
        <f t="shared" ca="1" si="122"/>
        <v/>
      </c>
      <c r="E769" s="59" t="str">
        <f t="shared" ca="1" si="123"/>
        <v/>
      </c>
      <c r="F769" s="215">
        <f ca="1">IF(LEN(B769)&gt;0,'OBRAČUNANA OSNOVNA PLAČA'!I763,"")</f>
        <v>0</v>
      </c>
      <c r="G769" s="60"/>
      <c r="H769" s="60"/>
      <c r="I769" s="60"/>
      <c r="J769" s="60"/>
      <c r="K769" s="60"/>
      <c r="L769" s="229">
        <f t="shared" si="164"/>
        <v>0</v>
      </c>
      <c r="M769" s="230">
        <f t="shared" ca="1" si="172"/>
        <v>0</v>
      </c>
      <c r="N769" s="230">
        <f t="shared" ca="1" si="173"/>
        <v>0</v>
      </c>
      <c r="O769" s="231">
        <f t="shared" ca="1" si="174"/>
        <v>0</v>
      </c>
      <c r="P769" s="232">
        <f t="shared" ca="1" si="175"/>
        <v>0</v>
      </c>
      <c r="Q769" s="233">
        <f t="shared" ca="1" si="165"/>
        <v>0</v>
      </c>
      <c r="R769" s="233">
        <f ca="1">IF(LEN(B769)&gt;0,'8'!R769-'8'!Q769,"")</f>
        <v>0</v>
      </c>
      <c r="S769" s="234"/>
      <c r="T769" s="34"/>
      <c r="U769" s="34"/>
      <c r="V769" s="34"/>
      <c r="W769" s="34"/>
      <c r="X769" s="34"/>
      <c r="Y769" s="34"/>
      <c r="Z769" s="34"/>
      <c r="AB769" s="167">
        <f>ROW()</f>
        <v>769</v>
      </c>
      <c r="AC769" s="168">
        <f t="shared" ca="1" si="124"/>
        <v>0</v>
      </c>
      <c r="AD769" s="168">
        <f t="shared" ca="1" si="125"/>
        <v>0</v>
      </c>
      <c r="AE769" s="169" t="str">
        <f t="shared" ca="1" si="166"/>
        <v>-</v>
      </c>
      <c r="AF769" s="168" t="str">
        <f t="shared" ca="1" si="167"/>
        <v>-</v>
      </c>
      <c r="AG769" s="169" t="str">
        <f t="shared" ca="1" si="168"/>
        <v>-</v>
      </c>
      <c r="AH769" s="168" t="str">
        <f t="shared" ca="1" si="169"/>
        <v>-</v>
      </c>
      <c r="AI769" s="168">
        <f t="shared" ca="1" si="170"/>
        <v>0</v>
      </c>
      <c r="AJ769" s="170">
        <f t="shared" ca="1" si="171"/>
        <v>0</v>
      </c>
      <c r="AK769" s="168">
        <f t="shared" ca="1" si="126"/>
        <v>0</v>
      </c>
      <c r="AL769" s="168">
        <f t="shared" ca="1" si="127"/>
        <v>0</v>
      </c>
    </row>
    <row r="770" spans="1:38" ht="27" customHeight="1" x14ac:dyDescent="0.2">
      <c r="A770" s="56">
        <v>755</v>
      </c>
      <c r="B770" s="309" t="str">
        <f t="shared" ca="1" si="121"/>
        <v>A755</v>
      </c>
      <c r="C770" s="309"/>
      <c r="D770" s="57" t="str">
        <f t="shared" ca="1" si="122"/>
        <v/>
      </c>
      <c r="E770" s="59" t="str">
        <f t="shared" ca="1" si="123"/>
        <v/>
      </c>
      <c r="F770" s="215">
        <f ca="1">IF(LEN(B770)&gt;0,'OBRAČUNANA OSNOVNA PLAČA'!I764,"")</f>
        <v>0</v>
      </c>
      <c r="G770" s="60"/>
      <c r="H770" s="60"/>
      <c r="I770" s="60"/>
      <c r="J770" s="60"/>
      <c r="K770" s="60"/>
      <c r="L770" s="229">
        <f t="shared" si="164"/>
        <v>0</v>
      </c>
      <c r="M770" s="230">
        <f t="shared" ca="1" si="172"/>
        <v>0</v>
      </c>
      <c r="N770" s="230">
        <f t="shared" ca="1" si="173"/>
        <v>0</v>
      </c>
      <c r="O770" s="231">
        <f t="shared" ca="1" si="174"/>
        <v>0</v>
      </c>
      <c r="P770" s="232">
        <f t="shared" ca="1" si="175"/>
        <v>0</v>
      </c>
      <c r="Q770" s="233">
        <f t="shared" ca="1" si="165"/>
        <v>0</v>
      </c>
      <c r="R770" s="233">
        <f ca="1">IF(LEN(B770)&gt;0,'8'!R770-'8'!Q770,"")</f>
        <v>0</v>
      </c>
      <c r="S770" s="234"/>
      <c r="T770" s="34"/>
      <c r="U770" s="34"/>
      <c r="V770" s="34"/>
      <c r="W770" s="34"/>
      <c r="X770" s="34"/>
      <c r="Y770" s="34"/>
      <c r="Z770" s="34"/>
      <c r="AB770" s="167">
        <f>ROW()</f>
        <v>770</v>
      </c>
      <c r="AC770" s="168">
        <f t="shared" ca="1" si="124"/>
        <v>0</v>
      </c>
      <c r="AD770" s="168">
        <f t="shared" ca="1" si="125"/>
        <v>0</v>
      </c>
      <c r="AE770" s="169" t="str">
        <f t="shared" ca="1" si="166"/>
        <v>-</v>
      </c>
      <c r="AF770" s="168" t="str">
        <f t="shared" ca="1" si="167"/>
        <v>-</v>
      </c>
      <c r="AG770" s="169" t="str">
        <f t="shared" ca="1" si="168"/>
        <v>-</v>
      </c>
      <c r="AH770" s="168" t="str">
        <f t="shared" ca="1" si="169"/>
        <v>-</v>
      </c>
      <c r="AI770" s="168">
        <f t="shared" ca="1" si="170"/>
        <v>0</v>
      </c>
      <c r="AJ770" s="170">
        <f t="shared" ca="1" si="171"/>
        <v>0</v>
      </c>
      <c r="AK770" s="168">
        <f t="shared" ca="1" si="126"/>
        <v>0</v>
      </c>
      <c r="AL770" s="168">
        <f t="shared" ca="1" si="127"/>
        <v>0</v>
      </c>
    </row>
    <row r="771" spans="1:38" ht="27" customHeight="1" x14ac:dyDescent="0.2">
      <c r="A771" s="56">
        <v>756</v>
      </c>
      <c r="B771" s="309" t="str">
        <f t="shared" ca="1" si="121"/>
        <v>A756</v>
      </c>
      <c r="C771" s="309"/>
      <c r="D771" s="57" t="str">
        <f t="shared" ca="1" si="122"/>
        <v/>
      </c>
      <c r="E771" s="59" t="str">
        <f t="shared" ca="1" si="123"/>
        <v/>
      </c>
      <c r="F771" s="215">
        <f ca="1">IF(LEN(B771)&gt;0,'OBRAČUNANA OSNOVNA PLAČA'!I765,"")</f>
        <v>0</v>
      </c>
      <c r="G771" s="60"/>
      <c r="H771" s="60"/>
      <c r="I771" s="60"/>
      <c r="J771" s="60"/>
      <c r="K771" s="60"/>
      <c r="L771" s="229">
        <f t="shared" si="164"/>
        <v>0</v>
      </c>
      <c r="M771" s="230">
        <f t="shared" ca="1" si="172"/>
        <v>0</v>
      </c>
      <c r="N771" s="230">
        <f t="shared" ca="1" si="173"/>
        <v>0</v>
      </c>
      <c r="O771" s="231">
        <f t="shared" ca="1" si="174"/>
        <v>0</v>
      </c>
      <c r="P771" s="232">
        <f t="shared" ca="1" si="175"/>
        <v>0</v>
      </c>
      <c r="Q771" s="233">
        <f t="shared" ca="1" si="165"/>
        <v>0</v>
      </c>
      <c r="R771" s="233">
        <f ca="1">IF(LEN(B771)&gt;0,'8'!R771-'8'!Q771,"")</f>
        <v>0</v>
      </c>
      <c r="S771" s="234"/>
      <c r="T771" s="34"/>
      <c r="U771" s="34"/>
      <c r="V771" s="34"/>
      <c r="W771" s="34"/>
      <c r="X771" s="34"/>
      <c r="Y771" s="34"/>
      <c r="Z771" s="34"/>
      <c r="AB771" s="167">
        <f>ROW()</f>
        <v>771</v>
      </c>
      <c r="AC771" s="168">
        <f t="shared" ca="1" si="124"/>
        <v>0</v>
      </c>
      <c r="AD771" s="168">
        <f t="shared" ca="1" si="125"/>
        <v>0</v>
      </c>
      <c r="AE771" s="169" t="str">
        <f t="shared" ca="1" si="166"/>
        <v>-</v>
      </c>
      <c r="AF771" s="168" t="str">
        <f t="shared" ca="1" si="167"/>
        <v>-</v>
      </c>
      <c r="AG771" s="169" t="str">
        <f t="shared" ca="1" si="168"/>
        <v>-</v>
      </c>
      <c r="AH771" s="168" t="str">
        <f t="shared" ca="1" si="169"/>
        <v>-</v>
      </c>
      <c r="AI771" s="168">
        <f t="shared" ca="1" si="170"/>
        <v>0</v>
      </c>
      <c r="AJ771" s="170">
        <f t="shared" ca="1" si="171"/>
        <v>0</v>
      </c>
      <c r="AK771" s="168">
        <f t="shared" ca="1" si="126"/>
        <v>0</v>
      </c>
      <c r="AL771" s="168">
        <f t="shared" ca="1" si="127"/>
        <v>0</v>
      </c>
    </row>
    <row r="772" spans="1:38" ht="27" customHeight="1" x14ac:dyDescent="0.2">
      <c r="A772" s="56">
        <v>757</v>
      </c>
      <c r="B772" s="309" t="str">
        <f t="shared" ca="1" si="121"/>
        <v>A757</v>
      </c>
      <c r="C772" s="309"/>
      <c r="D772" s="57" t="str">
        <f t="shared" ca="1" si="122"/>
        <v/>
      </c>
      <c r="E772" s="59" t="str">
        <f t="shared" ca="1" si="123"/>
        <v/>
      </c>
      <c r="F772" s="215">
        <f ca="1">IF(LEN(B772)&gt;0,'OBRAČUNANA OSNOVNA PLAČA'!I766,"")</f>
        <v>0</v>
      </c>
      <c r="G772" s="60"/>
      <c r="H772" s="60"/>
      <c r="I772" s="60"/>
      <c r="J772" s="60"/>
      <c r="K772" s="60"/>
      <c r="L772" s="229">
        <f t="shared" si="164"/>
        <v>0</v>
      </c>
      <c r="M772" s="230">
        <f t="shared" ca="1" si="172"/>
        <v>0</v>
      </c>
      <c r="N772" s="230">
        <f t="shared" ca="1" si="173"/>
        <v>0</v>
      </c>
      <c r="O772" s="231">
        <f t="shared" ca="1" si="174"/>
        <v>0</v>
      </c>
      <c r="P772" s="232">
        <f t="shared" ca="1" si="175"/>
        <v>0</v>
      </c>
      <c r="Q772" s="233">
        <f t="shared" ca="1" si="165"/>
        <v>0</v>
      </c>
      <c r="R772" s="233">
        <f ca="1">IF(LEN(B772)&gt;0,'8'!R772-'8'!Q772,"")</f>
        <v>0</v>
      </c>
      <c r="S772" s="234"/>
      <c r="T772" s="34"/>
      <c r="U772" s="34"/>
      <c r="V772" s="34"/>
      <c r="W772" s="34"/>
      <c r="X772" s="34"/>
      <c r="Y772" s="34"/>
      <c r="Z772" s="34"/>
      <c r="AB772" s="167">
        <f>ROW()</f>
        <v>772</v>
      </c>
      <c r="AC772" s="168">
        <f t="shared" ca="1" si="124"/>
        <v>0</v>
      </c>
      <c r="AD772" s="168">
        <f t="shared" ca="1" si="125"/>
        <v>0</v>
      </c>
      <c r="AE772" s="169" t="str">
        <f t="shared" ca="1" si="166"/>
        <v>-</v>
      </c>
      <c r="AF772" s="168" t="str">
        <f t="shared" ca="1" si="167"/>
        <v>-</v>
      </c>
      <c r="AG772" s="169" t="str">
        <f t="shared" ca="1" si="168"/>
        <v>-</v>
      </c>
      <c r="AH772" s="168" t="str">
        <f t="shared" ca="1" si="169"/>
        <v>-</v>
      </c>
      <c r="AI772" s="168">
        <f t="shared" ca="1" si="170"/>
        <v>0</v>
      </c>
      <c r="AJ772" s="170">
        <f t="shared" ca="1" si="171"/>
        <v>0</v>
      </c>
      <c r="AK772" s="168">
        <f t="shared" ca="1" si="126"/>
        <v>0</v>
      </c>
      <c r="AL772" s="168">
        <f t="shared" ca="1" si="127"/>
        <v>0</v>
      </c>
    </row>
    <row r="773" spans="1:38" ht="27" customHeight="1" x14ac:dyDescent="0.2">
      <c r="A773" s="56">
        <v>758</v>
      </c>
      <c r="B773" s="309" t="str">
        <f t="shared" ref="B773:B836" ca="1" si="176">IF(LEN(INDIRECT( "'" &amp; $AD$2 &amp; "'!B" &amp; TEXT($AB773-6,0)))&gt;0,INDIRECT( "'" &amp; $AD$2 &amp; "'!B" &amp; TEXT($AB773-6,0)),"")</f>
        <v>A758</v>
      </c>
      <c r="C773" s="309"/>
      <c r="D773" s="57" t="str">
        <f t="shared" ref="D773:D836" ca="1" si="177">IF(LEN(INDIRECT( "'" &amp; $AD$2 &amp; "'!D" &amp; TEXT($AB773-6,0)))&gt;0,INDIRECT( "'" &amp; $AD$2 &amp; "'!D" &amp; TEXT($AB773-6,0)),"")</f>
        <v/>
      </c>
      <c r="E773" s="59" t="str">
        <f t="shared" ref="E773:E836" ca="1" si="178">IF(LEN(INDIRECT( "'" &amp; $AD$2 &amp; "'!E" &amp; TEXT($AB773-6,0)))&gt;0,INDIRECT( "'" &amp; $AD$2 &amp; "'!E" &amp; TEXT($AB773-6,0)),"")</f>
        <v/>
      </c>
      <c r="F773" s="215">
        <f ca="1">IF(LEN(B773)&gt;0,'OBRAČUNANA OSNOVNA PLAČA'!I767,"")</f>
        <v>0</v>
      </c>
      <c r="G773" s="60"/>
      <c r="H773" s="60"/>
      <c r="I773" s="60"/>
      <c r="J773" s="60"/>
      <c r="K773" s="60"/>
      <c r="L773" s="229">
        <f t="shared" si="164"/>
        <v>0</v>
      </c>
      <c r="M773" s="230">
        <f t="shared" ca="1" si="172"/>
        <v>0</v>
      </c>
      <c r="N773" s="230">
        <f t="shared" ca="1" si="173"/>
        <v>0</v>
      </c>
      <c r="O773" s="231">
        <f t="shared" ca="1" si="174"/>
        <v>0</v>
      </c>
      <c r="P773" s="232">
        <f t="shared" ca="1" si="175"/>
        <v>0</v>
      </c>
      <c r="Q773" s="233">
        <f t="shared" ca="1" si="165"/>
        <v>0</v>
      </c>
      <c r="R773" s="233">
        <f ca="1">IF(LEN(B773)&gt;0,'8'!R773-'8'!Q773,"")</f>
        <v>0</v>
      </c>
      <c r="S773" s="234"/>
      <c r="T773" s="34"/>
      <c r="U773" s="34"/>
      <c r="V773" s="34"/>
      <c r="W773" s="34"/>
      <c r="X773" s="34"/>
      <c r="Y773" s="34"/>
      <c r="Z773" s="34"/>
      <c r="AB773" s="167">
        <f>ROW()</f>
        <v>773</v>
      </c>
      <c r="AC773" s="168">
        <f t="shared" ref="AC773:AC836" ca="1" si="179">IF($AO$3=1,0,INDIRECT( "'" &amp; $AO$2 &amp; "'!P" &amp; TEXT($AB773,0)))</f>
        <v>0</v>
      </c>
      <c r="AD773" s="168">
        <f t="shared" ref="AD773:AD836" ca="1" si="180">IF($AO$3=1,(INDIRECT( "'" &amp; $AD$2 &amp; "'!F" &amp; TEXT($AB773-6,0))*2/12+INDIRECT( "'" &amp; $AD$2 &amp; "'!G" &amp; TEXT($AB773-6,0))*10/12)*2,INDIRECT( "'" &amp; $AO$2 &amp; "'!Q" &amp; TEXT($AB773,0)))</f>
        <v>0</v>
      </c>
      <c r="AE773" s="169" t="str">
        <f t="shared" ca="1" si="166"/>
        <v>-</v>
      </c>
      <c r="AF773" s="168" t="str">
        <f t="shared" ca="1" si="167"/>
        <v>-</v>
      </c>
      <c r="AG773" s="169" t="str">
        <f t="shared" ca="1" si="168"/>
        <v>-</v>
      </c>
      <c r="AH773" s="168" t="str">
        <f t="shared" ca="1" si="169"/>
        <v>-</v>
      </c>
      <c r="AI773" s="168">
        <f t="shared" ca="1" si="170"/>
        <v>0</v>
      </c>
      <c r="AJ773" s="170">
        <f t="shared" ca="1" si="171"/>
        <v>0</v>
      </c>
      <c r="AK773" s="168">
        <f t="shared" ref="AK773:AK836" ca="1" si="18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773" s="168">
        <f t="shared" ref="AL773:AL836" ca="1" si="18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774" spans="1:38" ht="27" customHeight="1" x14ac:dyDescent="0.2">
      <c r="A774" s="56">
        <v>759</v>
      </c>
      <c r="B774" s="309" t="str">
        <f t="shared" ca="1" si="176"/>
        <v>A759</v>
      </c>
      <c r="C774" s="309"/>
      <c r="D774" s="57" t="str">
        <f t="shared" ca="1" si="177"/>
        <v/>
      </c>
      <c r="E774" s="59" t="str">
        <f t="shared" ca="1" si="178"/>
        <v/>
      </c>
      <c r="F774" s="215">
        <f ca="1">IF(LEN(B774)&gt;0,'OBRAČUNANA OSNOVNA PLAČA'!I768,"")</f>
        <v>0</v>
      </c>
      <c r="G774" s="60"/>
      <c r="H774" s="60"/>
      <c r="I774" s="60"/>
      <c r="J774" s="60"/>
      <c r="K774" s="60"/>
      <c r="L774" s="229">
        <f t="shared" si="164"/>
        <v>0</v>
      </c>
      <c r="M774" s="230">
        <f t="shared" ca="1" si="172"/>
        <v>0</v>
      </c>
      <c r="N774" s="230">
        <f t="shared" ca="1" si="173"/>
        <v>0</v>
      </c>
      <c r="O774" s="231">
        <f t="shared" ca="1" si="174"/>
        <v>0</v>
      </c>
      <c r="P774" s="232">
        <f t="shared" ca="1" si="175"/>
        <v>0</v>
      </c>
      <c r="Q774" s="233">
        <f t="shared" ca="1" si="165"/>
        <v>0</v>
      </c>
      <c r="R774" s="233">
        <f ca="1">IF(LEN(B774)&gt;0,'8'!R774-'8'!Q774,"")</f>
        <v>0</v>
      </c>
      <c r="S774" s="234"/>
      <c r="T774" s="34"/>
      <c r="U774" s="34"/>
      <c r="V774" s="34"/>
      <c r="W774" s="34"/>
      <c r="X774" s="34"/>
      <c r="Y774" s="34"/>
      <c r="Z774" s="34"/>
      <c r="AB774" s="167">
        <f>ROW()</f>
        <v>774</v>
      </c>
      <c r="AC774" s="168">
        <f t="shared" ca="1" si="179"/>
        <v>0</v>
      </c>
      <c r="AD774" s="168">
        <f t="shared" ca="1" si="180"/>
        <v>0</v>
      </c>
      <c r="AE774" s="169" t="str">
        <f t="shared" ca="1" si="166"/>
        <v>-</v>
      </c>
      <c r="AF774" s="168" t="str">
        <f t="shared" ca="1" si="167"/>
        <v>-</v>
      </c>
      <c r="AG774" s="169" t="str">
        <f t="shared" ca="1" si="168"/>
        <v>-</v>
      </c>
      <c r="AH774" s="168" t="str">
        <f t="shared" ca="1" si="169"/>
        <v>-</v>
      </c>
      <c r="AI774" s="168">
        <f t="shared" ca="1" si="170"/>
        <v>0</v>
      </c>
      <c r="AJ774" s="170">
        <f t="shared" ca="1" si="171"/>
        <v>0</v>
      </c>
      <c r="AK774" s="168">
        <f t="shared" ca="1" si="181"/>
        <v>0</v>
      </c>
      <c r="AL774" s="168">
        <f t="shared" ca="1" si="182"/>
        <v>0</v>
      </c>
    </row>
    <row r="775" spans="1:38" ht="27" customHeight="1" x14ac:dyDescent="0.2">
      <c r="A775" s="56">
        <v>760</v>
      </c>
      <c r="B775" s="309" t="str">
        <f t="shared" ca="1" si="176"/>
        <v>A760</v>
      </c>
      <c r="C775" s="309"/>
      <c r="D775" s="57" t="str">
        <f t="shared" ca="1" si="177"/>
        <v/>
      </c>
      <c r="E775" s="59" t="str">
        <f t="shared" ca="1" si="178"/>
        <v/>
      </c>
      <c r="F775" s="215">
        <f ca="1">IF(LEN(B775)&gt;0,'OBRAČUNANA OSNOVNA PLAČA'!I769,"")</f>
        <v>0</v>
      </c>
      <c r="G775" s="60"/>
      <c r="H775" s="60"/>
      <c r="I775" s="60"/>
      <c r="J775" s="60"/>
      <c r="K775" s="60"/>
      <c r="L775" s="229">
        <f t="shared" si="164"/>
        <v>0</v>
      </c>
      <c r="M775" s="230">
        <f t="shared" ca="1" si="172"/>
        <v>0</v>
      </c>
      <c r="N775" s="230">
        <f t="shared" ca="1" si="173"/>
        <v>0</v>
      </c>
      <c r="O775" s="231">
        <f t="shared" ca="1" si="174"/>
        <v>0</v>
      </c>
      <c r="P775" s="232">
        <f t="shared" ca="1" si="175"/>
        <v>0</v>
      </c>
      <c r="Q775" s="233">
        <f t="shared" ca="1" si="165"/>
        <v>0</v>
      </c>
      <c r="R775" s="233">
        <f ca="1">IF(LEN(B775)&gt;0,'8'!R775-'8'!Q775,"")</f>
        <v>0</v>
      </c>
      <c r="S775" s="234"/>
      <c r="T775" s="34"/>
      <c r="U775" s="34"/>
      <c r="V775" s="34"/>
      <c r="W775" s="34"/>
      <c r="X775" s="34"/>
      <c r="Y775" s="34"/>
      <c r="Z775" s="34"/>
      <c r="AB775" s="167">
        <f>ROW()</f>
        <v>775</v>
      </c>
      <c r="AC775" s="168">
        <f t="shared" ca="1" si="179"/>
        <v>0</v>
      </c>
      <c r="AD775" s="168">
        <f t="shared" ca="1" si="180"/>
        <v>0</v>
      </c>
      <c r="AE775" s="169" t="str">
        <f t="shared" ca="1" si="166"/>
        <v>-</v>
      </c>
      <c r="AF775" s="168" t="str">
        <f t="shared" ca="1" si="167"/>
        <v>-</v>
      </c>
      <c r="AG775" s="169" t="str">
        <f t="shared" ca="1" si="168"/>
        <v>-</v>
      </c>
      <c r="AH775" s="168" t="str">
        <f t="shared" ca="1" si="169"/>
        <v>-</v>
      </c>
      <c r="AI775" s="168">
        <f t="shared" ca="1" si="170"/>
        <v>0</v>
      </c>
      <c r="AJ775" s="170">
        <f t="shared" ca="1" si="171"/>
        <v>0</v>
      </c>
      <c r="AK775" s="168">
        <f t="shared" ca="1" si="181"/>
        <v>0</v>
      </c>
      <c r="AL775" s="168">
        <f t="shared" ca="1" si="182"/>
        <v>0</v>
      </c>
    </row>
    <row r="776" spans="1:38" ht="27" customHeight="1" x14ac:dyDescent="0.2">
      <c r="A776" s="56">
        <v>761</v>
      </c>
      <c r="B776" s="309" t="str">
        <f t="shared" ca="1" si="176"/>
        <v>A761</v>
      </c>
      <c r="C776" s="309"/>
      <c r="D776" s="57" t="str">
        <f t="shared" ca="1" si="177"/>
        <v/>
      </c>
      <c r="E776" s="59" t="str">
        <f t="shared" ca="1" si="178"/>
        <v/>
      </c>
      <c r="F776" s="215">
        <f ca="1">IF(LEN(B776)&gt;0,'OBRAČUNANA OSNOVNA PLAČA'!I770,"")</f>
        <v>0</v>
      </c>
      <c r="G776" s="60"/>
      <c r="H776" s="60"/>
      <c r="I776" s="60"/>
      <c r="J776" s="60"/>
      <c r="K776" s="60"/>
      <c r="L776" s="229">
        <f t="shared" si="164"/>
        <v>0</v>
      </c>
      <c r="M776" s="230">
        <f t="shared" ca="1" si="172"/>
        <v>0</v>
      </c>
      <c r="N776" s="230">
        <f t="shared" ca="1" si="173"/>
        <v>0</v>
      </c>
      <c r="O776" s="231">
        <f t="shared" ca="1" si="174"/>
        <v>0</v>
      </c>
      <c r="P776" s="232">
        <f t="shared" ca="1" si="175"/>
        <v>0</v>
      </c>
      <c r="Q776" s="233">
        <f t="shared" ca="1" si="165"/>
        <v>0</v>
      </c>
      <c r="R776" s="233">
        <f ca="1">IF(LEN(B776)&gt;0,'8'!R776-'8'!Q776,"")</f>
        <v>0</v>
      </c>
      <c r="S776" s="234"/>
      <c r="T776" s="34"/>
      <c r="U776" s="34"/>
      <c r="V776" s="34"/>
      <c r="W776" s="34"/>
      <c r="X776" s="34"/>
      <c r="Y776" s="34"/>
      <c r="Z776" s="34"/>
      <c r="AB776" s="167">
        <f>ROW()</f>
        <v>776</v>
      </c>
      <c r="AC776" s="168">
        <f t="shared" ca="1" si="179"/>
        <v>0</v>
      </c>
      <c r="AD776" s="168">
        <f t="shared" ca="1" si="180"/>
        <v>0</v>
      </c>
      <c r="AE776" s="169" t="str">
        <f t="shared" ca="1" si="166"/>
        <v>-</v>
      </c>
      <c r="AF776" s="168" t="str">
        <f t="shared" ca="1" si="167"/>
        <v>-</v>
      </c>
      <c r="AG776" s="169" t="str">
        <f t="shared" ca="1" si="168"/>
        <v>-</v>
      </c>
      <c r="AH776" s="168" t="str">
        <f t="shared" ca="1" si="169"/>
        <v>-</v>
      </c>
      <c r="AI776" s="168">
        <f t="shared" ca="1" si="170"/>
        <v>0</v>
      </c>
      <c r="AJ776" s="170">
        <f t="shared" ca="1" si="171"/>
        <v>0</v>
      </c>
      <c r="AK776" s="168">
        <f t="shared" ca="1" si="181"/>
        <v>0</v>
      </c>
      <c r="AL776" s="168">
        <f t="shared" ca="1" si="182"/>
        <v>0</v>
      </c>
    </row>
    <row r="777" spans="1:38" ht="27" customHeight="1" x14ac:dyDescent="0.2">
      <c r="A777" s="56">
        <v>762</v>
      </c>
      <c r="B777" s="309" t="str">
        <f t="shared" ca="1" si="176"/>
        <v>A762</v>
      </c>
      <c r="C777" s="309"/>
      <c r="D777" s="57" t="str">
        <f t="shared" ca="1" si="177"/>
        <v/>
      </c>
      <c r="E777" s="59" t="str">
        <f t="shared" ca="1" si="178"/>
        <v/>
      </c>
      <c r="F777" s="215">
        <f ca="1">IF(LEN(B777)&gt;0,'OBRAČUNANA OSNOVNA PLAČA'!I771,"")</f>
        <v>0</v>
      </c>
      <c r="G777" s="60"/>
      <c r="H777" s="60"/>
      <c r="I777" s="60"/>
      <c r="J777" s="60"/>
      <c r="K777" s="60"/>
      <c r="L777" s="229">
        <f t="shared" si="164"/>
        <v>0</v>
      </c>
      <c r="M777" s="230">
        <f t="shared" ca="1" si="172"/>
        <v>0</v>
      </c>
      <c r="N777" s="230">
        <f t="shared" ca="1" si="173"/>
        <v>0</v>
      </c>
      <c r="O777" s="231">
        <f t="shared" ca="1" si="174"/>
        <v>0</v>
      </c>
      <c r="P777" s="232">
        <f t="shared" ca="1" si="175"/>
        <v>0</v>
      </c>
      <c r="Q777" s="233">
        <f t="shared" ca="1" si="165"/>
        <v>0</v>
      </c>
      <c r="R777" s="233">
        <f ca="1">IF(LEN(B777)&gt;0,'8'!R777-'8'!Q777,"")</f>
        <v>0</v>
      </c>
      <c r="S777" s="234"/>
      <c r="T777" s="34"/>
      <c r="U777" s="34"/>
      <c r="V777" s="34"/>
      <c r="W777" s="34"/>
      <c r="X777" s="34"/>
      <c r="Y777" s="34"/>
      <c r="Z777" s="34"/>
      <c r="AB777" s="167">
        <f>ROW()</f>
        <v>777</v>
      </c>
      <c r="AC777" s="168">
        <f t="shared" ca="1" si="179"/>
        <v>0</v>
      </c>
      <c r="AD777" s="168">
        <f t="shared" ca="1" si="180"/>
        <v>0</v>
      </c>
      <c r="AE777" s="169" t="str">
        <f t="shared" ca="1" si="166"/>
        <v>-</v>
      </c>
      <c r="AF777" s="168" t="str">
        <f t="shared" ca="1" si="167"/>
        <v>-</v>
      </c>
      <c r="AG777" s="169" t="str">
        <f t="shared" ca="1" si="168"/>
        <v>-</v>
      </c>
      <c r="AH777" s="168" t="str">
        <f t="shared" ca="1" si="169"/>
        <v>-</v>
      </c>
      <c r="AI777" s="168">
        <f t="shared" ca="1" si="170"/>
        <v>0</v>
      </c>
      <c r="AJ777" s="170">
        <f t="shared" ca="1" si="171"/>
        <v>0</v>
      </c>
      <c r="AK777" s="168">
        <f t="shared" ca="1" si="181"/>
        <v>0</v>
      </c>
      <c r="AL777" s="168">
        <f t="shared" ca="1" si="182"/>
        <v>0</v>
      </c>
    </row>
    <row r="778" spans="1:38" ht="27" customHeight="1" x14ac:dyDescent="0.2">
      <c r="A778" s="56">
        <v>763</v>
      </c>
      <c r="B778" s="309" t="str">
        <f t="shared" ca="1" si="176"/>
        <v>A763</v>
      </c>
      <c r="C778" s="309"/>
      <c r="D778" s="57" t="str">
        <f t="shared" ca="1" si="177"/>
        <v/>
      </c>
      <c r="E778" s="59" t="str">
        <f t="shared" ca="1" si="178"/>
        <v/>
      </c>
      <c r="F778" s="215">
        <f ca="1">IF(LEN(B778)&gt;0,'OBRAČUNANA OSNOVNA PLAČA'!I772,"")</f>
        <v>0</v>
      </c>
      <c r="G778" s="60"/>
      <c r="H778" s="60"/>
      <c r="I778" s="60"/>
      <c r="J778" s="60"/>
      <c r="K778" s="60"/>
      <c r="L778" s="229">
        <f t="shared" si="164"/>
        <v>0</v>
      </c>
      <c r="M778" s="230">
        <f t="shared" ca="1" si="172"/>
        <v>0</v>
      </c>
      <c r="N778" s="230">
        <f t="shared" ca="1" si="173"/>
        <v>0</v>
      </c>
      <c r="O778" s="231">
        <f t="shared" ca="1" si="174"/>
        <v>0</v>
      </c>
      <c r="P778" s="232">
        <f t="shared" ca="1" si="175"/>
        <v>0</v>
      </c>
      <c r="Q778" s="233">
        <f t="shared" ca="1" si="165"/>
        <v>0</v>
      </c>
      <c r="R778" s="233">
        <f ca="1">IF(LEN(B778)&gt;0,'8'!R778-'8'!Q778,"")</f>
        <v>0</v>
      </c>
      <c r="S778" s="234"/>
      <c r="T778" s="34"/>
      <c r="U778" s="34"/>
      <c r="V778" s="34"/>
      <c r="W778" s="34"/>
      <c r="X778" s="34"/>
      <c r="Y778" s="34"/>
      <c r="Z778" s="34"/>
      <c r="AB778" s="167">
        <f>ROW()</f>
        <v>778</v>
      </c>
      <c r="AC778" s="168">
        <f t="shared" ca="1" si="179"/>
        <v>0</v>
      </c>
      <c r="AD778" s="168">
        <f t="shared" ca="1" si="180"/>
        <v>0</v>
      </c>
      <c r="AE778" s="169" t="str">
        <f t="shared" ca="1" si="166"/>
        <v>-</v>
      </c>
      <c r="AF778" s="168" t="str">
        <f t="shared" ca="1" si="167"/>
        <v>-</v>
      </c>
      <c r="AG778" s="169" t="str">
        <f t="shared" ca="1" si="168"/>
        <v>-</v>
      </c>
      <c r="AH778" s="168" t="str">
        <f t="shared" ca="1" si="169"/>
        <v>-</v>
      </c>
      <c r="AI778" s="168">
        <f t="shared" ca="1" si="170"/>
        <v>0</v>
      </c>
      <c r="AJ778" s="170">
        <f t="shared" ca="1" si="171"/>
        <v>0</v>
      </c>
      <c r="AK778" s="168">
        <f t="shared" ca="1" si="181"/>
        <v>0</v>
      </c>
      <c r="AL778" s="168">
        <f t="shared" ca="1" si="182"/>
        <v>0</v>
      </c>
    </row>
    <row r="779" spans="1:38" ht="27" customHeight="1" x14ac:dyDescent="0.2">
      <c r="A779" s="56">
        <v>764</v>
      </c>
      <c r="B779" s="309" t="str">
        <f t="shared" ca="1" si="176"/>
        <v>A764</v>
      </c>
      <c r="C779" s="309"/>
      <c r="D779" s="57" t="str">
        <f t="shared" ca="1" si="177"/>
        <v/>
      </c>
      <c r="E779" s="59" t="str">
        <f t="shared" ca="1" si="178"/>
        <v/>
      </c>
      <c r="F779" s="215">
        <f ca="1">IF(LEN(B779)&gt;0,'OBRAČUNANA OSNOVNA PLAČA'!I773,"")</f>
        <v>0</v>
      </c>
      <c r="G779" s="60"/>
      <c r="H779" s="60"/>
      <c r="I779" s="60"/>
      <c r="J779" s="60"/>
      <c r="K779" s="60"/>
      <c r="L779" s="229">
        <f t="shared" si="164"/>
        <v>0</v>
      </c>
      <c r="M779" s="230">
        <f t="shared" ca="1" si="172"/>
        <v>0</v>
      </c>
      <c r="N779" s="230">
        <f t="shared" ca="1" si="173"/>
        <v>0</v>
      </c>
      <c r="O779" s="231">
        <f t="shared" ca="1" si="174"/>
        <v>0</v>
      </c>
      <c r="P779" s="232">
        <f t="shared" ca="1" si="175"/>
        <v>0</v>
      </c>
      <c r="Q779" s="233">
        <f t="shared" ca="1" si="165"/>
        <v>0</v>
      </c>
      <c r="R779" s="233">
        <f ca="1">IF(LEN(B779)&gt;0,'8'!R779-'8'!Q779,"")</f>
        <v>0</v>
      </c>
      <c r="S779" s="234"/>
      <c r="T779" s="34"/>
      <c r="U779" s="34"/>
      <c r="V779" s="34"/>
      <c r="W779" s="34"/>
      <c r="X779" s="34"/>
      <c r="Y779" s="34"/>
      <c r="Z779" s="34"/>
      <c r="AB779" s="167">
        <f>ROW()</f>
        <v>779</v>
      </c>
      <c r="AC779" s="168">
        <f t="shared" ca="1" si="179"/>
        <v>0</v>
      </c>
      <c r="AD779" s="168">
        <f t="shared" ca="1" si="180"/>
        <v>0</v>
      </c>
      <c r="AE779" s="169" t="str">
        <f t="shared" ca="1" si="166"/>
        <v>-</v>
      </c>
      <c r="AF779" s="168" t="str">
        <f t="shared" ca="1" si="167"/>
        <v>-</v>
      </c>
      <c r="AG779" s="169" t="str">
        <f t="shared" ca="1" si="168"/>
        <v>-</v>
      </c>
      <c r="AH779" s="168" t="str">
        <f t="shared" ca="1" si="169"/>
        <v>-</v>
      </c>
      <c r="AI779" s="168">
        <f t="shared" ca="1" si="170"/>
        <v>0</v>
      </c>
      <c r="AJ779" s="170">
        <f t="shared" ca="1" si="171"/>
        <v>0</v>
      </c>
      <c r="AK779" s="168">
        <f t="shared" ca="1" si="181"/>
        <v>0</v>
      </c>
      <c r="AL779" s="168">
        <f t="shared" ca="1" si="182"/>
        <v>0</v>
      </c>
    </row>
    <row r="780" spans="1:38" ht="27" customHeight="1" x14ac:dyDescent="0.2">
      <c r="A780" s="56">
        <v>765</v>
      </c>
      <c r="B780" s="309" t="str">
        <f t="shared" ca="1" si="176"/>
        <v>A765</v>
      </c>
      <c r="C780" s="309"/>
      <c r="D780" s="57" t="str">
        <f t="shared" ca="1" si="177"/>
        <v/>
      </c>
      <c r="E780" s="59" t="str">
        <f t="shared" ca="1" si="178"/>
        <v/>
      </c>
      <c r="F780" s="215">
        <f ca="1">IF(LEN(B780)&gt;0,'OBRAČUNANA OSNOVNA PLAČA'!I774,"")</f>
        <v>0</v>
      </c>
      <c r="G780" s="60"/>
      <c r="H780" s="60"/>
      <c r="I780" s="60"/>
      <c r="J780" s="60"/>
      <c r="K780" s="60"/>
      <c r="L780" s="229">
        <f t="shared" si="164"/>
        <v>0</v>
      </c>
      <c r="M780" s="230">
        <f t="shared" ca="1" si="172"/>
        <v>0</v>
      </c>
      <c r="N780" s="230">
        <f t="shared" ca="1" si="173"/>
        <v>0</v>
      </c>
      <c r="O780" s="231">
        <f t="shared" ca="1" si="174"/>
        <v>0</v>
      </c>
      <c r="P780" s="232">
        <f t="shared" ca="1" si="175"/>
        <v>0</v>
      </c>
      <c r="Q780" s="233">
        <f t="shared" ca="1" si="165"/>
        <v>0</v>
      </c>
      <c r="R780" s="233">
        <f ca="1">IF(LEN(B780)&gt;0,'8'!R780-'8'!Q780,"")</f>
        <v>0</v>
      </c>
      <c r="S780" s="234"/>
      <c r="T780" s="34"/>
      <c r="U780" s="34"/>
      <c r="V780" s="34"/>
      <c r="W780" s="34"/>
      <c r="X780" s="34"/>
      <c r="Y780" s="34"/>
      <c r="Z780" s="34"/>
      <c r="AB780" s="167">
        <f>ROW()</f>
        <v>780</v>
      </c>
      <c r="AC780" s="168">
        <f t="shared" ca="1" si="179"/>
        <v>0</v>
      </c>
      <c r="AD780" s="168">
        <f t="shared" ca="1" si="180"/>
        <v>0</v>
      </c>
      <c r="AE780" s="169" t="str">
        <f t="shared" ca="1" si="166"/>
        <v>-</v>
      </c>
      <c r="AF780" s="168" t="str">
        <f t="shared" ca="1" si="167"/>
        <v>-</v>
      </c>
      <c r="AG780" s="169" t="str">
        <f t="shared" ca="1" si="168"/>
        <v>-</v>
      </c>
      <c r="AH780" s="168" t="str">
        <f t="shared" ca="1" si="169"/>
        <v>-</v>
      </c>
      <c r="AI780" s="168">
        <f t="shared" ca="1" si="170"/>
        <v>0</v>
      </c>
      <c r="AJ780" s="170">
        <f t="shared" ca="1" si="171"/>
        <v>0</v>
      </c>
      <c r="AK780" s="168">
        <f t="shared" ca="1" si="181"/>
        <v>0</v>
      </c>
      <c r="AL780" s="168">
        <f t="shared" ca="1" si="182"/>
        <v>0</v>
      </c>
    </row>
    <row r="781" spans="1:38" ht="27" customHeight="1" x14ac:dyDescent="0.2">
      <c r="A781" s="56">
        <v>766</v>
      </c>
      <c r="B781" s="309" t="str">
        <f t="shared" ca="1" si="176"/>
        <v>A766</v>
      </c>
      <c r="C781" s="309"/>
      <c r="D781" s="57" t="str">
        <f t="shared" ca="1" si="177"/>
        <v/>
      </c>
      <c r="E781" s="59" t="str">
        <f t="shared" ca="1" si="178"/>
        <v/>
      </c>
      <c r="F781" s="215">
        <f ca="1">IF(LEN(B781)&gt;0,'OBRAČUNANA OSNOVNA PLAČA'!I775,"")</f>
        <v>0</v>
      </c>
      <c r="G781" s="60"/>
      <c r="H781" s="60"/>
      <c r="I781" s="60"/>
      <c r="J781" s="60"/>
      <c r="K781" s="60"/>
      <c r="L781" s="229">
        <f t="shared" si="164"/>
        <v>0</v>
      </c>
      <c r="M781" s="230">
        <f t="shared" ca="1" si="172"/>
        <v>0</v>
      </c>
      <c r="N781" s="230">
        <f t="shared" ca="1" si="173"/>
        <v>0</v>
      </c>
      <c r="O781" s="231">
        <f t="shared" ca="1" si="174"/>
        <v>0</v>
      </c>
      <c r="P781" s="232">
        <f t="shared" ca="1" si="175"/>
        <v>0</v>
      </c>
      <c r="Q781" s="233">
        <f t="shared" ca="1" si="165"/>
        <v>0</v>
      </c>
      <c r="R781" s="233">
        <f ca="1">IF(LEN(B781)&gt;0,'8'!R781-'8'!Q781,"")</f>
        <v>0</v>
      </c>
      <c r="S781" s="234"/>
      <c r="T781" s="34"/>
      <c r="U781" s="34"/>
      <c r="V781" s="34"/>
      <c r="W781" s="34"/>
      <c r="X781" s="34"/>
      <c r="Y781" s="34"/>
      <c r="Z781" s="34"/>
      <c r="AB781" s="167">
        <f>ROW()</f>
        <v>781</v>
      </c>
      <c r="AC781" s="168">
        <f t="shared" ca="1" si="179"/>
        <v>0</v>
      </c>
      <c r="AD781" s="168">
        <f t="shared" ca="1" si="180"/>
        <v>0</v>
      </c>
      <c r="AE781" s="169" t="str">
        <f t="shared" ca="1" si="166"/>
        <v>-</v>
      </c>
      <c r="AF781" s="168" t="str">
        <f t="shared" ca="1" si="167"/>
        <v>-</v>
      </c>
      <c r="AG781" s="169" t="str">
        <f t="shared" ca="1" si="168"/>
        <v>-</v>
      </c>
      <c r="AH781" s="168" t="str">
        <f t="shared" ca="1" si="169"/>
        <v>-</v>
      </c>
      <c r="AI781" s="168">
        <f t="shared" ca="1" si="170"/>
        <v>0</v>
      </c>
      <c r="AJ781" s="170">
        <f t="shared" ca="1" si="171"/>
        <v>0</v>
      </c>
      <c r="AK781" s="168">
        <f t="shared" ca="1" si="181"/>
        <v>0</v>
      </c>
      <c r="AL781" s="168">
        <f t="shared" ca="1" si="182"/>
        <v>0</v>
      </c>
    </row>
    <row r="782" spans="1:38" ht="27" customHeight="1" x14ac:dyDescent="0.2">
      <c r="A782" s="56">
        <v>767</v>
      </c>
      <c r="B782" s="309" t="str">
        <f t="shared" ca="1" si="176"/>
        <v>A767</v>
      </c>
      <c r="C782" s="309"/>
      <c r="D782" s="57" t="str">
        <f t="shared" ca="1" si="177"/>
        <v/>
      </c>
      <c r="E782" s="59" t="str">
        <f t="shared" ca="1" si="178"/>
        <v/>
      </c>
      <c r="F782" s="215">
        <f ca="1">IF(LEN(B782)&gt;0,'OBRAČUNANA OSNOVNA PLAČA'!I776,"")</f>
        <v>0</v>
      </c>
      <c r="G782" s="60"/>
      <c r="H782" s="60"/>
      <c r="I782" s="60"/>
      <c r="J782" s="60"/>
      <c r="K782" s="60"/>
      <c r="L782" s="229">
        <f t="shared" si="164"/>
        <v>0</v>
      </c>
      <c r="M782" s="230">
        <f t="shared" ca="1" si="172"/>
        <v>0</v>
      </c>
      <c r="N782" s="230">
        <f t="shared" ca="1" si="173"/>
        <v>0</v>
      </c>
      <c r="O782" s="231">
        <f t="shared" ca="1" si="174"/>
        <v>0</v>
      </c>
      <c r="P782" s="232">
        <f t="shared" ca="1" si="175"/>
        <v>0</v>
      </c>
      <c r="Q782" s="233">
        <f t="shared" ca="1" si="165"/>
        <v>0</v>
      </c>
      <c r="R782" s="233">
        <f ca="1">IF(LEN(B782)&gt;0,'8'!R782-'8'!Q782,"")</f>
        <v>0</v>
      </c>
      <c r="S782" s="234"/>
      <c r="T782" s="34"/>
      <c r="U782" s="34"/>
      <c r="V782" s="34"/>
      <c r="W782" s="34"/>
      <c r="X782" s="34"/>
      <c r="Y782" s="34"/>
      <c r="Z782" s="34"/>
      <c r="AB782" s="167">
        <f>ROW()</f>
        <v>782</v>
      </c>
      <c r="AC782" s="168">
        <f t="shared" ca="1" si="179"/>
        <v>0</v>
      </c>
      <c r="AD782" s="168">
        <f t="shared" ca="1" si="180"/>
        <v>0</v>
      </c>
      <c r="AE782" s="169" t="str">
        <f t="shared" ca="1" si="166"/>
        <v>-</v>
      </c>
      <c r="AF782" s="168" t="str">
        <f t="shared" ca="1" si="167"/>
        <v>-</v>
      </c>
      <c r="AG782" s="169" t="str">
        <f t="shared" ca="1" si="168"/>
        <v>-</v>
      </c>
      <c r="AH782" s="168" t="str">
        <f t="shared" ca="1" si="169"/>
        <v>-</v>
      </c>
      <c r="AI782" s="168">
        <f t="shared" ca="1" si="170"/>
        <v>0</v>
      </c>
      <c r="AJ782" s="170">
        <f t="shared" ca="1" si="171"/>
        <v>0</v>
      </c>
      <c r="AK782" s="168">
        <f t="shared" ca="1" si="181"/>
        <v>0</v>
      </c>
      <c r="AL782" s="168">
        <f t="shared" ca="1" si="182"/>
        <v>0</v>
      </c>
    </row>
    <row r="783" spans="1:38" ht="27" customHeight="1" x14ac:dyDescent="0.2">
      <c r="A783" s="56">
        <v>768</v>
      </c>
      <c r="B783" s="309" t="str">
        <f t="shared" ca="1" si="176"/>
        <v>A768</v>
      </c>
      <c r="C783" s="309"/>
      <c r="D783" s="57" t="str">
        <f t="shared" ca="1" si="177"/>
        <v/>
      </c>
      <c r="E783" s="59" t="str">
        <f t="shared" ca="1" si="178"/>
        <v/>
      </c>
      <c r="F783" s="215">
        <f ca="1">IF(LEN(B783)&gt;0,'OBRAČUNANA OSNOVNA PLAČA'!I777,"")</f>
        <v>0</v>
      </c>
      <c r="G783" s="60"/>
      <c r="H783" s="60"/>
      <c r="I783" s="60"/>
      <c r="J783" s="60"/>
      <c r="K783" s="60"/>
      <c r="L783" s="229">
        <f t="shared" si="164"/>
        <v>0</v>
      </c>
      <c r="M783" s="230">
        <f t="shared" ca="1" si="172"/>
        <v>0</v>
      </c>
      <c r="N783" s="230">
        <f t="shared" ca="1" si="173"/>
        <v>0</v>
      </c>
      <c r="O783" s="231">
        <f t="shared" ca="1" si="174"/>
        <v>0</v>
      </c>
      <c r="P783" s="232">
        <f t="shared" ca="1" si="175"/>
        <v>0</v>
      </c>
      <c r="Q783" s="233">
        <f t="shared" ca="1" si="165"/>
        <v>0</v>
      </c>
      <c r="R783" s="233">
        <f ca="1">IF(LEN(B783)&gt;0,'8'!R783-'8'!Q783,"")</f>
        <v>0</v>
      </c>
      <c r="S783" s="234"/>
      <c r="T783" s="34"/>
      <c r="U783" s="34"/>
      <c r="V783" s="34"/>
      <c r="W783" s="34"/>
      <c r="X783" s="34"/>
      <c r="Y783" s="34"/>
      <c r="Z783" s="34"/>
      <c r="AB783" s="167">
        <f>ROW()</f>
        <v>783</v>
      </c>
      <c r="AC783" s="168">
        <f t="shared" ca="1" si="179"/>
        <v>0</v>
      </c>
      <c r="AD783" s="168">
        <f t="shared" ca="1" si="180"/>
        <v>0</v>
      </c>
      <c r="AE783" s="169" t="str">
        <f t="shared" ca="1" si="166"/>
        <v>-</v>
      </c>
      <c r="AF783" s="168" t="str">
        <f t="shared" ca="1" si="167"/>
        <v>-</v>
      </c>
      <c r="AG783" s="169" t="str">
        <f t="shared" ca="1" si="168"/>
        <v>-</v>
      </c>
      <c r="AH783" s="168" t="str">
        <f t="shared" ca="1" si="169"/>
        <v>-</v>
      </c>
      <c r="AI783" s="168">
        <f t="shared" ca="1" si="170"/>
        <v>0</v>
      </c>
      <c r="AJ783" s="170">
        <f t="shared" ca="1" si="171"/>
        <v>0</v>
      </c>
      <c r="AK783" s="168">
        <f t="shared" ca="1" si="181"/>
        <v>0</v>
      </c>
      <c r="AL783" s="168">
        <f t="shared" ca="1" si="182"/>
        <v>0</v>
      </c>
    </row>
    <row r="784" spans="1:38" ht="27" customHeight="1" x14ac:dyDescent="0.2">
      <c r="A784" s="56">
        <v>769</v>
      </c>
      <c r="B784" s="309" t="str">
        <f t="shared" ca="1" si="176"/>
        <v>A769</v>
      </c>
      <c r="C784" s="309"/>
      <c r="D784" s="57" t="str">
        <f t="shared" ca="1" si="177"/>
        <v/>
      </c>
      <c r="E784" s="59" t="str">
        <f t="shared" ca="1" si="178"/>
        <v/>
      </c>
      <c r="F784" s="215">
        <f ca="1">IF(LEN(B784)&gt;0,'OBRAČUNANA OSNOVNA PLAČA'!I778,"")</f>
        <v>0</v>
      </c>
      <c r="G784" s="60"/>
      <c r="H784" s="60"/>
      <c r="I784" s="60"/>
      <c r="J784" s="60"/>
      <c r="K784" s="60"/>
      <c r="L784" s="229">
        <f t="shared" ref="L784:L847" si="183">+G784+H784+I784+J784+K784</f>
        <v>0</v>
      </c>
      <c r="M784" s="230">
        <f t="shared" ca="1" si="172"/>
        <v>0</v>
      </c>
      <c r="N784" s="230">
        <f t="shared" ca="1" si="173"/>
        <v>0</v>
      </c>
      <c r="O784" s="231">
        <f t="shared" ca="1" si="174"/>
        <v>0</v>
      </c>
      <c r="P784" s="232">
        <f t="shared" ca="1" si="175"/>
        <v>0</v>
      </c>
      <c r="Q784" s="233">
        <f t="shared" ref="Q784:Q847" ca="1" si="184">MIN(P784,R784)</f>
        <v>0</v>
      </c>
      <c r="R784" s="233">
        <f ca="1">IF(LEN(B784)&gt;0,'8'!R784-'8'!Q784,"")</f>
        <v>0</v>
      </c>
      <c r="S784" s="234"/>
      <c r="T784" s="34"/>
      <c r="U784" s="34"/>
      <c r="V784" s="34"/>
      <c r="W784" s="34"/>
      <c r="X784" s="34"/>
      <c r="Y784" s="34"/>
      <c r="Z784" s="34"/>
      <c r="AB784" s="167">
        <f>ROW()</f>
        <v>784</v>
      </c>
      <c r="AC784" s="168">
        <f t="shared" ca="1" si="179"/>
        <v>0</v>
      </c>
      <c r="AD784" s="168">
        <f t="shared" ca="1" si="180"/>
        <v>0</v>
      </c>
      <c r="AE784" s="169" t="str">
        <f t="shared" ref="AE784:AE847" ca="1" si="185">IF(AC784&gt;=AD784,"-",$L784/(5*MAX($M$1021:$M$1022)))</f>
        <v>-</v>
      </c>
      <c r="AF784" s="168" t="str">
        <f t="shared" ref="AF784:AF847" ca="1" si="186">IF(AC784&gt;=AD784,"-",$L784/(5*MAX($M$1021:$M$1022))*AK784)</f>
        <v>-</v>
      </c>
      <c r="AG784" s="169" t="str">
        <f t="shared" ref="AG784:AG847" ca="1" si="187">IF(AE784="-","-",AE784*$AF$1017)</f>
        <v>-</v>
      </c>
      <c r="AH784" s="168" t="str">
        <f t="shared" ref="AH784:AH847" ca="1" si="188">IF(AF784="-","-",AF784*$AF$1017)</f>
        <v>-</v>
      </c>
      <c r="AI784" s="168">
        <f t="shared" ref="AI784:AI847" ca="1" si="189">IF(AG784="-",0,MIN(AH784,R784))</f>
        <v>0</v>
      </c>
      <c r="AJ784" s="170">
        <f t="shared" ref="AJ784:AJ847" ca="1" si="190">+AD784-AC784</f>
        <v>0</v>
      </c>
      <c r="AK784" s="168">
        <f t="shared" ca="1" si="181"/>
        <v>0</v>
      </c>
      <c r="AL784" s="168">
        <f t="shared" ca="1" si="182"/>
        <v>0</v>
      </c>
    </row>
    <row r="785" spans="1:38" ht="27" customHeight="1" x14ac:dyDescent="0.2">
      <c r="A785" s="56">
        <v>770</v>
      </c>
      <c r="B785" s="309" t="str">
        <f t="shared" ca="1" si="176"/>
        <v>A770</v>
      </c>
      <c r="C785" s="309"/>
      <c r="D785" s="57" t="str">
        <f t="shared" ca="1" si="177"/>
        <v/>
      </c>
      <c r="E785" s="59" t="str">
        <f t="shared" ca="1" si="178"/>
        <v/>
      </c>
      <c r="F785" s="215">
        <f ca="1">IF(LEN(B785)&gt;0,'OBRAČUNANA OSNOVNA PLAČA'!I779,"")</f>
        <v>0</v>
      </c>
      <c r="G785" s="60"/>
      <c r="H785" s="60"/>
      <c r="I785" s="60"/>
      <c r="J785" s="60"/>
      <c r="K785" s="60"/>
      <c r="L785" s="229">
        <f t="shared" si="183"/>
        <v>0</v>
      </c>
      <c r="M785" s="230">
        <f t="shared" ref="M785:M848" ca="1" si="191">IF(LEN(B785)&gt;0,L785/5,"")</f>
        <v>0</v>
      </c>
      <c r="N785" s="230">
        <f t="shared" ref="N785:N848" ca="1" si="192">IF(LEN(B785)&gt;0,F785*M785,"")</f>
        <v>0</v>
      </c>
      <c r="O785" s="231">
        <f t="shared" ref="O785:O848" ca="1" si="193">IF(LEN(B785)&gt;0,M785*$P$1017,"")</f>
        <v>0</v>
      </c>
      <c r="P785" s="232">
        <f t="shared" ref="P785:P848" ca="1" si="194">IF(LEN(B785)&gt;0,F785*O785,"")</f>
        <v>0</v>
      </c>
      <c r="Q785" s="233">
        <f t="shared" ca="1" si="184"/>
        <v>0</v>
      </c>
      <c r="R785" s="233">
        <f ca="1">IF(LEN(B785)&gt;0,'8'!R785-'8'!Q785,"")</f>
        <v>0</v>
      </c>
      <c r="S785" s="234"/>
      <c r="T785" s="34"/>
      <c r="U785" s="34"/>
      <c r="V785" s="34"/>
      <c r="W785" s="34"/>
      <c r="X785" s="34"/>
      <c r="Y785" s="34"/>
      <c r="Z785" s="34"/>
      <c r="AB785" s="167">
        <f>ROW()</f>
        <v>785</v>
      </c>
      <c r="AC785" s="168">
        <f t="shared" ca="1" si="179"/>
        <v>0</v>
      </c>
      <c r="AD785" s="168">
        <f t="shared" ca="1" si="180"/>
        <v>0</v>
      </c>
      <c r="AE785" s="169" t="str">
        <f t="shared" ca="1" si="185"/>
        <v>-</v>
      </c>
      <c r="AF785" s="168" t="str">
        <f t="shared" ca="1" si="186"/>
        <v>-</v>
      </c>
      <c r="AG785" s="169" t="str">
        <f t="shared" ca="1" si="187"/>
        <v>-</v>
      </c>
      <c r="AH785" s="168" t="str">
        <f t="shared" ca="1" si="188"/>
        <v>-</v>
      </c>
      <c r="AI785" s="168">
        <f t="shared" ca="1" si="189"/>
        <v>0</v>
      </c>
      <c r="AJ785" s="170">
        <f t="shared" ca="1" si="190"/>
        <v>0</v>
      </c>
      <c r="AK785" s="168">
        <f t="shared" ca="1" si="181"/>
        <v>0</v>
      </c>
      <c r="AL785" s="168">
        <f t="shared" ca="1" si="182"/>
        <v>0</v>
      </c>
    </row>
    <row r="786" spans="1:38" ht="27" customHeight="1" x14ac:dyDescent="0.2">
      <c r="A786" s="56">
        <v>771</v>
      </c>
      <c r="B786" s="309" t="str">
        <f t="shared" ca="1" si="176"/>
        <v>A771</v>
      </c>
      <c r="C786" s="309"/>
      <c r="D786" s="57" t="str">
        <f t="shared" ca="1" si="177"/>
        <v/>
      </c>
      <c r="E786" s="59" t="str">
        <f t="shared" ca="1" si="178"/>
        <v/>
      </c>
      <c r="F786" s="215">
        <f ca="1">IF(LEN(B786)&gt;0,'OBRAČUNANA OSNOVNA PLAČA'!I780,"")</f>
        <v>0</v>
      </c>
      <c r="G786" s="60"/>
      <c r="H786" s="60"/>
      <c r="I786" s="60"/>
      <c r="J786" s="60"/>
      <c r="K786" s="60"/>
      <c r="L786" s="229">
        <f t="shared" si="183"/>
        <v>0</v>
      </c>
      <c r="M786" s="230">
        <f t="shared" ca="1" si="191"/>
        <v>0</v>
      </c>
      <c r="N786" s="230">
        <f t="shared" ca="1" si="192"/>
        <v>0</v>
      </c>
      <c r="O786" s="231">
        <f t="shared" ca="1" si="193"/>
        <v>0</v>
      </c>
      <c r="P786" s="232">
        <f t="shared" ca="1" si="194"/>
        <v>0</v>
      </c>
      <c r="Q786" s="233">
        <f t="shared" ca="1" si="184"/>
        <v>0</v>
      </c>
      <c r="R786" s="233">
        <f ca="1">IF(LEN(B786)&gt;0,'8'!R786-'8'!Q786,"")</f>
        <v>0</v>
      </c>
      <c r="S786" s="234"/>
      <c r="T786" s="34"/>
      <c r="U786" s="34"/>
      <c r="V786" s="34"/>
      <c r="W786" s="34"/>
      <c r="X786" s="34"/>
      <c r="Y786" s="34"/>
      <c r="Z786" s="34"/>
      <c r="AB786" s="167">
        <f>ROW()</f>
        <v>786</v>
      </c>
      <c r="AC786" s="168">
        <f t="shared" ca="1" si="179"/>
        <v>0</v>
      </c>
      <c r="AD786" s="168">
        <f t="shared" ca="1" si="180"/>
        <v>0</v>
      </c>
      <c r="AE786" s="169" t="str">
        <f t="shared" ca="1" si="185"/>
        <v>-</v>
      </c>
      <c r="AF786" s="168" t="str">
        <f t="shared" ca="1" si="186"/>
        <v>-</v>
      </c>
      <c r="AG786" s="169" t="str">
        <f t="shared" ca="1" si="187"/>
        <v>-</v>
      </c>
      <c r="AH786" s="168" t="str">
        <f t="shared" ca="1" si="188"/>
        <v>-</v>
      </c>
      <c r="AI786" s="168">
        <f t="shared" ca="1" si="189"/>
        <v>0</v>
      </c>
      <c r="AJ786" s="170">
        <f t="shared" ca="1" si="190"/>
        <v>0</v>
      </c>
      <c r="AK786" s="168">
        <f t="shared" ca="1" si="181"/>
        <v>0</v>
      </c>
      <c r="AL786" s="168">
        <f t="shared" ca="1" si="182"/>
        <v>0</v>
      </c>
    </row>
    <row r="787" spans="1:38" ht="27" customHeight="1" x14ac:dyDescent="0.2">
      <c r="A787" s="56">
        <v>772</v>
      </c>
      <c r="B787" s="309" t="str">
        <f t="shared" ca="1" si="176"/>
        <v>A772</v>
      </c>
      <c r="C787" s="309"/>
      <c r="D787" s="57" t="str">
        <f t="shared" ca="1" si="177"/>
        <v/>
      </c>
      <c r="E787" s="59" t="str">
        <f t="shared" ca="1" si="178"/>
        <v/>
      </c>
      <c r="F787" s="215">
        <f ca="1">IF(LEN(B787)&gt;0,'OBRAČUNANA OSNOVNA PLAČA'!I781,"")</f>
        <v>0</v>
      </c>
      <c r="G787" s="60"/>
      <c r="H787" s="60"/>
      <c r="I787" s="60"/>
      <c r="J787" s="60"/>
      <c r="K787" s="60"/>
      <c r="L787" s="229">
        <f t="shared" si="183"/>
        <v>0</v>
      </c>
      <c r="M787" s="230">
        <f t="shared" ca="1" si="191"/>
        <v>0</v>
      </c>
      <c r="N787" s="230">
        <f t="shared" ca="1" si="192"/>
        <v>0</v>
      </c>
      <c r="O787" s="231">
        <f t="shared" ca="1" si="193"/>
        <v>0</v>
      </c>
      <c r="P787" s="232">
        <f t="shared" ca="1" si="194"/>
        <v>0</v>
      </c>
      <c r="Q787" s="233">
        <f t="shared" ca="1" si="184"/>
        <v>0</v>
      </c>
      <c r="R787" s="233">
        <f ca="1">IF(LEN(B787)&gt;0,'8'!R787-'8'!Q787,"")</f>
        <v>0</v>
      </c>
      <c r="S787" s="234"/>
      <c r="T787" s="34"/>
      <c r="U787" s="34"/>
      <c r="V787" s="34"/>
      <c r="W787" s="34"/>
      <c r="X787" s="34"/>
      <c r="Y787" s="34"/>
      <c r="Z787" s="34"/>
      <c r="AB787" s="167">
        <f>ROW()</f>
        <v>787</v>
      </c>
      <c r="AC787" s="168">
        <f t="shared" ca="1" si="179"/>
        <v>0</v>
      </c>
      <c r="AD787" s="168">
        <f t="shared" ca="1" si="180"/>
        <v>0</v>
      </c>
      <c r="AE787" s="169" t="str">
        <f t="shared" ca="1" si="185"/>
        <v>-</v>
      </c>
      <c r="AF787" s="168" t="str">
        <f t="shared" ca="1" si="186"/>
        <v>-</v>
      </c>
      <c r="AG787" s="169" t="str">
        <f t="shared" ca="1" si="187"/>
        <v>-</v>
      </c>
      <c r="AH787" s="168" t="str">
        <f t="shared" ca="1" si="188"/>
        <v>-</v>
      </c>
      <c r="AI787" s="168">
        <f t="shared" ca="1" si="189"/>
        <v>0</v>
      </c>
      <c r="AJ787" s="170">
        <f t="shared" ca="1" si="190"/>
        <v>0</v>
      </c>
      <c r="AK787" s="168">
        <f t="shared" ca="1" si="181"/>
        <v>0</v>
      </c>
      <c r="AL787" s="168">
        <f t="shared" ca="1" si="182"/>
        <v>0</v>
      </c>
    </row>
    <row r="788" spans="1:38" ht="27" customHeight="1" x14ac:dyDescent="0.2">
      <c r="A788" s="56">
        <v>773</v>
      </c>
      <c r="B788" s="309" t="str">
        <f t="shared" ca="1" si="176"/>
        <v>A773</v>
      </c>
      <c r="C788" s="309"/>
      <c r="D788" s="57" t="str">
        <f t="shared" ca="1" si="177"/>
        <v/>
      </c>
      <c r="E788" s="59" t="str">
        <f t="shared" ca="1" si="178"/>
        <v/>
      </c>
      <c r="F788" s="215">
        <f ca="1">IF(LEN(B788)&gt;0,'OBRAČUNANA OSNOVNA PLAČA'!I782,"")</f>
        <v>0</v>
      </c>
      <c r="G788" s="60"/>
      <c r="H788" s="60"/>
      <c r="I788" s="60"/>
      <c r="J788" s="60"/>
      <c r="K788" s="60"/>
      <c r="L788" s="229">
        <f t="shared" si="183"/>
        <v>0</v>
      </c>
      <c r="M788" s="230">
        <f t="shared" ca="1" si="191"/>
        <v>0</v>
      </c>
      <c r="N788" s="230">
        <f t="shared" ca="1" si="192"/>
        <v>0</v>
      </c>
      <c r="O788" s="231">
        <f t="shared" ca="1" si="193"/>
        <v>0</v>
      </c>
      <c r="P788" s="232">
        <f t="shared" ca="1" si="194"/>
        <v>0</v>
      </c>
      <c r="Q788" s="233">
        <f t="shared" ca="1" si="184"/>
        <v>0</v>
      </c>
      <c r="R788" s="233">
        <f ca="1">IF(LEN(B788)&gt;0,'8'!R788-'8'!Q788,"")</f>
        <v>0</v>
      </c>
      <c r="S788" s="234"/>
      <c r="T788" s="34"/>
      <c r="U788" s="34"/>
      <c r="V788" s="34"/>
      <c r="W788" s="34"/>
      <c r="X788" s="34"/>
      <c r="Y788" s="34"/>
      <c r="Z788" s="34"/>
      <c r="AB788" s="167">
        <f>ROW()</f>
        <v>788</v>
      </c>
      <c r="AC788" s="168">
        <f t="shared" ca="1" si="179"/>
        <v>0</v>
      </c>
      <c r="AD788" s="168">
        <f t="shared" ca="1" si="180"/>
        <v>0</v>
      </c>
      <c r="AE788" s="169" t="str">
        <f t="shared" ca="1" si="185"/>
        <v>-</v>
      </c>
      <c r="AF788" s="168" t="str">
        <f t="shared" ca="1" si="186"/>
        <v>-</v>
      </c>
      <c r="AG788" s="169" t="str">
        <f t="shared" ca="1" si="187"/>
        <v>-</v>
      </c>
      <c r="AH788" s="168" t="str">
        <f t="shared" ca="1" si="188"/>
        <v>-</v>
      </c>
      <c r="AI788" s="168">
        <f t="shared" ca="1" si="189"/>
        <v>0</v>
      </c>
      <c r="AJ788" s="170">
        <f t="shared" ca="1" si="190"/>
        <v>0</v>
      </c>
      <c r="AK788" s="168">
        <f t="shared" ca="1" si="181"/>
        <v>0</v>
      </c>
      <c r="AL788" s="168">
        <f t="shared" ca="1" si="182"/>
        <v>0</v>
      </c>
    </row>
    <row r="789" spans="1:38" ht="27" customHeight="1" x14ac:dyDescent="0.2">
      <c r="A789" s="56">
        <v>774</v>
      </c>
      <c r="B789" s="309" t="str">
        <f t="shared" ca="1" si="176"/>
        <v>A774</v>
      </c>
      <c r="C789" s="309"/>
      <c r="D789" s="57" t="str">
        <f t="shared" ca="1" si="177"/>
        <v/>
      </c>
      <c r="E789" s="59" t="str">
        <f t="shared" ca="1" si="178"/>
        <v/>
      </c>
      <c r="F789" s="215">
        <f ca="1">IF(LEN(B789)&gt;0,'OBRAČUNANA OSNOVNA PLAČA'!I783,"")</f>
        <v>0</v>
      </c>
      <c r="G789" s="60"/>
      <c r="H789" s="60"/>
      <c r="I789" s="60"/>
      <c r="J789" s="60"/>
      <c r="K789" s="60"/>
      <c r="L789" s="229">
        <f t="shared" si="183"/>
        <v>0</v>
      </c>
      <c r="M789" s="230">
        <f t="shared" ca="1" si="191"/>
        <v>0</v>
      </c>
      <c r="N789" s="230">
        <f t="shared" ca="1" si="192"/>
        <v>0</v>
      </c>
      <c r="O789" s="231">
        <f t="shared" ca="1" si="193"/>
        <v>0</v>
      </c>
      <c r="P789" s="232">
        <f t="shared" ca="1" si="194"/>
        <v>0</v>
      </c>
      <c r="Q789" s="233">
        <f t="shared" ca="1" si="184"/>
        <v>0</v>
      </c>
      <c r="R789" s="233">
        <f ca="1">IF(LEN(B789)&gt;0,'8'!R789-'8'!Q789,"")</f>
        <v>0</v>
      </c>
      <c r="S789" s="234"/>
      <c r="T789" s="34"/>
      <c r="U789" s="34"/>
      <c r="V789" s="34"/>
      <c r="W789" s="34"/>
      <c r="X789" s="34"/>
      <c r="Y789" s="34"/>
      <c r="Z789" s="34"/>
      <c r="AB789" s="167">
        <f>ROW()</f>
        <v>789</v>
      </c>
      <c r="AC789" s="168">
        <f t="shared" ca="1" si="179"/>
        <v>0</v>
      </c>
      <c r="AD789" s="168">
        <f t="shared" ca="1" si="180"/>
        <v>0</v>
      </c>
      <c r="AE789" s="169" t="str">
        <f t="shared" ca="1" si="185"/>
        <v>-</v>
      </c>
      <c r="AF789" s="168" t="str">
        <f t="shared" ca="1" si="186"/>
        <v>-</v>
      </c>
      <c r="AG789" s="169" t="str">
        <f t="shared" ca="1" si="187"/>
        <v>-</v>
      </c>
      <c r="AH789" s="168" t="str">
        <f t="shared" ca="1" si="188"/>
        <v>-</v>
      </c>
      <c r="AI789" s="168">
        <f t="shared" ca="1" si="189"/>
        <v>0</v>
      </c>
      <c r="AJ789" s="170">
        <f t="shared" ca="1" si="190"/>
        <v>0</v>
      </c>
      <c r="AK789" s="168">
        <f t="shared" ca="1" si="181"/>
        <v>0</v>
      </c>
      <c r="AL789" s="168">
        <f t="shared" ca="1" si="182"/>
        <v>0</v>
      </c>
    </row>
    <row r="790" spans="1:38" ht="27" customHeight="1" x14ac:dyDescent="0.2">
      <c r="A790" s="56">
        <v>775</v>
      </c>
      <c r="B790" s="309" t="str">
        <f t="shared" ca="1" si="176"/>
        <v>A775</v>
      </c>
      <c r="C790" s="309"/>
      <c r="D790" s="57" t="str">
        <f t="shared" ca="1" si="177"/>
        <v/>
      </c>
      <c r="E790" s="59" t="str">
        <f t="shared" ca="1" si="178"/>
        <v/>
      </c>
      <c r="F790" s="215">
        <f ca="1">IF(LEN(B790)&gt;0,'OBRAČUNANA OSNOVNA PLAČA'!I784,"")</f>
        <v>0</v>
      </c>
      <c r="G790" s="60"/>
      <c r="H790" s="60"/>
      <c r="I790" s="60"/>
      <c r="J790" s="60"/>
      <c r="K790" s="60"/>
      <c r="L790" s="229">
        <f t="shared" si="183"/>
        <v>0</v>
      </c>
      <c r="M790" s="230">
        <f t="shared" ca="1" si="191"/>
        <v>0</v>
      </c>
      <c r="N790" s="230">
        <f t="shared" ca="1" si="192"/>
        <v>0</v>
      </c>
      <c r="O790" s="231">
        <f t="shared" ca="1" si="193"/>
        <v>0</v>
      </c>
      <c r="P790" s="232">
        <f t="shared" ca="1" si="194"/>
        <v>0</v>
      </c>
      <c r="Q790" s="233">
        <f t="shared" ca="1" si="184"/>
        <v>0</v>
      </c>
      <c r="R790" s="233">
        <f ca="1">IF(LEN(B790)&gt;0,'8'!R790-'8'!Q790,"")</f>
        <v>0</v>
      </c>
      <c r="S790" s="234"/>
      <c r="T790" s="34"/>
      <c r="U790" s="34"/>
      <c r="V790" s="34"/>
      <c r="W790" s="34"/>
      <c r="X790" s="34"/>
      <c r="Y790" s="34"/>
      <c r="Z790" s="34"/>
      <c r="AB790" s="167">
        <f>ROW()</f>
        <v>790</v>
      </c>
      <c r="AC790" s="168">
        <f t="shared" ca="1" si="179"/>
        <v>0</v>
      </c>
      <c r="AD790" s="168">
        <f t="shared" ca="1" si="180"/>
        <v>0</v>
      </c>
      <c r="AE790" s="169" t="str">
        <f t="shared" ca="1" si="185"/>
        <v>-</v>
      </c>
      <c r="AF790" s="168" t="str">
        <f t="shared" ca="1" si="186"/>
        <v>-</v>
      </c>
      <c r="AG790" s="169" t="str">
        <f t="shared" ca="1" si="187"/>
        <v>-</v>
      </c>
      <c r="AH790" s="168" t="str">
        <f t="shared" ca="1" si="188"/>
        <v>-</v>
      </c>
      <c r="AI790" s="168">
        <f t="shared" ca="1" si="189"/>
        <v>0</v>
      </c>
      <c r="AJ790" s="170">
        <f t="shared" ca="1" si="190"/>
        <v>0</v>
      </c>
      <c r="AK790" s="168">
        <f t="shared" ca="1" si="181"/>
        <v>0</v>
      </c>
      <c r="AL790" s="168">
        <f t="shared" ca="1" si="182"/>
        <v>0</v>
      </c>
    </row>
    <row r="791" spans="1:38" ht="27" customHeight="1" x14ac:dyDescent="0.2">
      <c r="A791" s="56">
        <v>776</v>
      </c>
      <c r="B791" s="309" t="str">
        <f t="shared" ca="1" si="176"/>
        <v>A776</v>
      </c>
      <c r="C791" s="309"/>
      <c r="D791" s="57" t="str">
        <f t="shared" ca="1" si="177"/>
        <v/>
      </c>
      <c r="E791" s="59" t="str">
        <f t="shared" ca="1" si="178"/>
        <v/>
      </c>
      <c r="F791" s="215">
        <f ca="1">IF(LEN(B791)&gt;0,'OBRAČUNANA OSNOVNA PLAČA'!I785,"")</f>
        <v>0</v>
      </c>
      <c r="G791" s="60"/>
      <c r="H791" s="60"/>
      <c r="I791" s="60"/>
      <c r="J791" s="60"/>
      <c r="K791" s="60"/>
      <c r="L791" s="229">
        <f t="shared" si="183"/>
        <v>0</v>
      </c>
      <c r="M791" s="230">
        <f t="shared" ca="1" si="191"/>
        <v>0</v>
      </c>
      <c r="N791" s="230">
        <f t="shared" ca="1" si="192"/>
        <v>0</v>
      </c>
      <c r="O791" s="231">
        <f t="shared" ca="1" si="193"/>
        <v>0</v>
      </c>
      <c r="P791" s="232">
        <f t="shared" ca="1" si="194"/>
        <v>0</v>
      </c>
      <c r="Q791" s="233">
        <f t="shared" ca="1" si="184"/>
        <v>0</v>
      </c>
      <c r="R791" s="233">
        <f ca="1">IF(LEN(B791)&gt;0,'8'!R791-'8'!Q791,"")</f>
        <v>0</v>
      </c>
      <c r="S791" s="234"/>
      <c r="T791" s="34"/>
      <c r="U791" s="34"/>
      <c r="V791" s="34"/>
      <c r="W791" s="34"/>
      <c r="X791" s="34"/>
      <c r="Y791" s="34"/>
      <c r="Z791" s="34"/>
      <c r="AB791" s="167">
        <f>ROW()</f>
        <v>791</v>
      </c>
      <c r="AC791" s="168">
        <f t="shared" ca="1" si="179"/>
        <v>0</v>
      </c>
      <c r="AD791" s="168">
        <f t="shared" ca="1" si="180"/>
        <v>0</v>
      </c>
      <c r="AE791" s="169" t="str">
        <f t="shared" ca="1" si="185"/>
        <v>-</v>
      </c>
      <c r="AF791" s="168" t="str">
        <f t="shared" ca="1" si="186"/>
        <v>-</v>
      </c>
      <c r="AG791" s="169" t="str">
        <f t="shared" ca="1" si="187"/>
        <v>-</v>
      </c>
      <c r="AH791" s="168" t="str">
        <f t="shared" ca="1" si="188"/>
        <v>-</v>
      </c>
      <c r="AI791" s="168">
        <f t="shared" ca="1" si="189"/>
        <v>0</v>
      </c>
      <c r="AJ791" s="170">
        <f t="shared" ca="1" si="190"/>
        <v>0</v>
      </c>
      <c r="AK791" s="168">
        <f t="shared" ca="1" si="181"/>
        <v>0</v>
      </c>
      <c r="AL791" s="168">
        <f t="shared" ca="1" si="182"/>
        <v>0</v>
      </c>
    </row>
    <row r="792" spans="1:38" ht="27" customHeight="1" x14ac:dyDescent="0.2">
      <c r="A792" s="56">
        <v>777</v>
      </c>
      <c r="B792" s="309" t="str">
        <f t="shared" ca="1" si="176"/>
        <v>A777</v>
      </c>
      <c r="C792" s="309"/>
      <c r="D792" s="57" t="str">
        <f t="shared" ca="1" si="177"/>
        <v/>
      </c>
      <c r="E792" s="59" t="str">
        <f t="shared" ca="1" si="178"/>
        <v/>
      </c>
      <c r="F792" s="215">
        <f ca="1">IF(LEN(B792)&gt;0,'OBRAČUNANA OSNOVNA PLAČA'!I786,"")</f>
        <v>0</v>
      </c>
      <c r="G792" s="60"/>
      <c r="H792" s="60"/>
      <c r="I792" s="60"/>
      <c r="J792" s="60"/>
      <c r="K792" s="60"/>
      <c r="L792" s="229">
        <f t="shared" si="183"/>
        <v>0</v>
      </c>
      <c r="M792" s="230">
        <f t="shared" ca="1" si="191"/>
        <v>0</v>
      </c>
      <c r="N792" s="230">
        <f t="shared" ca="1" si="192"/>
        <v>0</v>
      </c>
      <c r="O792" s="231">
        <f t="shared" ca="1" si="193"/>
        <v>0</v>
      </c>
      <c r="P792" s="232">
        <f t="shared" ca="1" si="194"/>
        <v>0</v>
      </c>
      <c r="Q792" s="233">
        <f t="shared" ca="1" si="184"/>
        <v>0</v>
      </c>
      <c r="R792" s="233">
        <f ca="1">IF(LEN(B792)&gt;0,'8'!R792-'8'!Q792,"")</f>
        <v>0</v>
      </c>
      <c r="S792" s="234"/>
      <c r="T792" s="34"/>
      <c r="U792" s="34"/>
      <c r="V792" s="34"/>
      <c r="W792" s="34"/>
      <c r="X792" s="34"/>
      <c r="Y792" s="34"/>
      <c r="Z792" s="34"/>
      <c r="AB792" s="167">
        <f>ROW()</f>
        <v>792</v>
      </c>
      <c r="AC792" s="168">
        <f t="shared" ca="1" si="179"/>
        <v>0</v>
      </c>
      <c r="AD792" s="168">
        <f t="shared" ca="1" si="180"/>
        <v>0</v>
      </c>
      <c r="AE792" s="169" t="str">
        <f t="shared" ca="1" si="185"/>
        <v>-</v>
      </c>
      <c r="AF792" s="168" t="str">
        <f t="shared" ca="1" si="186"/>
        <v>-</v>
      </c>
      <c r="AG792" s="169" t="str">
        <f t="shared" ca="1" si="187"/>
        <v>-</v>
      </c>
      <c r="AH792" s="168" t="str">
        <f t="shared" ca="1" si="188"/>
        <v>-</v>
      </c>
      <c r="AI792" s="168">
        <f t="shared" ca="1" si="189"/>
        <v>0</v>
      </c>
      <c r="AJ792" s="170">
        <f t="shared" ca="1" si="190"/>
        <v>0</v>
      </c>
      <c r="AK792" s="168">
        <f t="shared" ca="1" si="181"/>
        <v>0</v>
      </c>
      <c r="AL792" s="168">
        <f t="shared" ca="1" si="182"/>
        <v>0</v>
      </c>
    </row>
    <row r="793" spans="1:38" ht="27" customHeight="1" x14ac:dyDescent="0.2">
      <c r="A793" s="56">
        <v>778</v>
      </c>
      <c r="B793" s="309" t="str">
        <f t="shared" ca="1" si="176"/>
        <v>A778</v>
      </c>
      <c r="C793" s="309"/>
      <c r="D793" s="57" t="str">
        <f t="shared" ca="1" si="177"/>
        <v/>
      </c>
      <c r="E793" s="59" t="str">
        <f t="shared" ca="1" si="178"/>
        <v/>
      </c>
      <c r="F793" s="215">
        <f ca="1">IF(LEN(B793)&gt;0,'OBRAČUNANA OSNOVNA PLAČA'!I787,"")</f>
        <v>0</v>
      </c>
      <c r="G793" s="60"/>
      <c r="H793" s="60"/>
      <c r="I793" s="60"/>
      <c r="J793" s="60"/>
      <c r="K793" s="60"/>
      <c r="L793" s="229">
        <f t="shared" si="183"/>
        <v>0</v>
      </c>
      <c r="M793" s="230">
        <f t="shared" ca="1" si="191"/>
        <v>0</v>
      </c>
      <c r="N793" s="230">
        <f t="shared" ca="1" si="192"/>
        <v>0</v>
      </c>
      <c r="O793" s="231">
        <f t="shared" ca="1" si="193"/>
        <v>0</v>
      </c>
      <c r="P793" s="232">
        <f t="shared" ca="1" si="194"/>
        <v>0</v>
      </c>
      <c r="Q793" s="233">
        <f t="shared" ca="1" si="184"/>
        <v>0</v>
      </c>
      <c r="R793" s="233">
        <f ca="1">IF(LEN(B793)&gt;0,'8'!R793-'8'!Q793,"")</f>
        <v>0</v>
      </c>
      <c r="S793" s="234"/>
      <c r="T793" s="34"/>
      <c r="U793" s="34"/>
      <c r="V793" s="34"/>
      <c r="W793" s="34"/>
      <c r="X793" s="34"/>
      <c r="Y793" s="34"/>
      <c r="Z793" s="34"/>
      <c r="AB793" s="167">
        <f>ROW()</f>
        <v>793</v>
      </c>
      <c r="AC793" s="168">
        <f t="shared" ca="1" si="179"/>
        <v>0</v>
      </c>
      <c r="AD793" s="168">
        <f t="shared" ca="1" si="180"/>
        <v>0</v>
      </c>
      <c r="AE793" s="169" t="str">
        <f t="shared" ca="1" si="185"/>
        <v>-</v>
      </c>
      <c r="AF793" s="168" t="str">
        <f t="shared" ca="1" si="186"/>
        <v>-</v>
      </c>
      <c r="AG793" s="169" t="str">
        <f t="shared" ca="1" si="187"/>
        <v>-</v>
      </c>
      <c r="AH793" s="168" t="str">
        <f t="shared" ca="1" si="188"/>
        <v>-</v>
      </c>
      <c r="AI793" s="168">
        <f t="shared" ca="1" si="189"/>
        <v>0</v>
      </c>
      <c r="AJ793" s="170">
        <f t="shared" ca="1" si="190"/>
        <v>0</v>
      </c>
      <c r="AK793" s="168">
        <f t="shared" ca="1" si="181"/>
        <v>0</v>
      </c>
      <c r="AL793" s="168">
        <f t="shared" ca="1" si="182"/>
        <v>0</v>
      </c>
    </row>
    <row r="794" spans="1:38" ht="27" customHeight="1" x14ac:dyDescent="0.2">
      <c r="A794" s="56">
        <v>779</v>
      </c>
      <c r="B794" s="309" t="str">
        <f t="shared" ca="1" si="176"/>
        <v>A779</v>
      </c>
      <c r="C794" s="309"/>
      <c r="D794" s="57" t="str">
        <f t="shared" ca="1" si="177"/>
        <v/>
      </c>
      <c r="E794" s="59" t="str">
        <f t="shared" ca="1" si="178"/>
        <v/>
      </c>
      <c r="F794" s="215">
        <f ca="1">IF(LEN(B794)&gt;0,'OBRAČUNANA OSNOVNA PLAČA'!I788,"")</f>
        <v>0</v>
      </c>
      <c r="G794" s="60"/>
      <c r="H794" s="60"/>
      <c r="I794" s="60"/>
      <c r="J794" s="60"/>
      <c r="K794" s="60"/>
      <c r="L794" s="229">
        <f t="shared" si="183"/>
        <v>0</v>
      </c>
      <c r="M794" s="230">
        <f t="shared" ca="1" si="191"/>
        <v>0</v>
      </c>
      <c r="N794" s="230">
        <f t="shared" ca="1" si="192"/>
        <v>0</v>
      </c>
      <c r="O794" s="231">
        <f t="shared" ca="1" si="193"/>
        <v>0</v>
      </c>
      <c r="P794" s="232">
        <f t="shared" ca="1" si="194"/>
        <v>0</v>
      </c>
      <c r="Q794" s="233">
        <f t="shared" ca="1" si="184"/>
        <v>0</v>
      </c>
      <c r="R794" s="233">
        <f ca="1">IF(LEN(B794)&gt;0,'8'!R794-'8'!Q794,"")</f>
        <v>0</v>
      </c>
      <c r="S794" s="234"/>
      <c r="T794" s="34"/>
      <c r="U794" s="34"/>
      <c r="V794" s="34"/>
      <c r="W794" s="34"/>
      <c r="X794" s="34"/>
      <c r="Y794" s="34"/>
      <c r="Z794" s="34"/>
      <c r="AB794" s="167">
        <f>ROW()</f>
        <v>794</v>
      </c>
      <c r="AC794" s="168">
        <f t="shared" ca="1" si="179"/>
        <v>0</v>
      </c>
      <c r="AD794" s="168">
        <f t="shared" ca="1" si="180"/>
        <v>0</v>
      </c>
      <c r="AE794" s="169" t="str">
        <f t="shared" ca="1" si="185"/>
        <v>-</v>
      </c>
      <c r="AF794" s="168" t="str">
        <f t="shared" ca="1" si="186"/>
        <v>-</v>
      </c>
      <c r="AG794" s="169" t="str">
        <f t="shared" ca="1" si="187"/>
        <v>-</v>
      </c>
      <c r="AH794" s="168" t="str">
        <f t="shared" ca="1" si="188"/>
        <v>-</v>
      </c>
      <c r="AI794" s="168">
        <f t="shared" ca="1" si="189"/>
        <v>0</v>
      </c>
      <c r="AJ794" s="170">
        <f t="shared" ca="1" si="190"/>
        <v>0</v>
      </c>
      <c r="AK794" s="168">
        <f t="shared" ca="1" si="181"/>
        <v>0</v>
      </c>
      <c r="AL794" s="168">
        <f t="shared" ca="1" si="182"/>
        <v>0</v>
      </c>
    </row>
    <row r="795" spans="1:38" ht="27" customHeight="1" x14ac:dyDescent="0.2">
      <c r="A795" s="56">
        <v>780</v>
      </c>
      <c r="B795" s="309" t="str">
        <f t="shared" ca="1" si="176"/>
        <v>A780</v>
      </c>
      <c r="C795" s="309"/>
      <c r="D795" s="57" t="str">
        <f t="shared" ca="1" si="177"/>
        <v/>
      </c>
      <c r="E795" s="59" t="str">
        <f t="shared" ca="1" si="178"/>
        <v/>
      </c>
      <c r="F795" s="215">
        <f ca="1">IF(LEN(B795)&gt;0,'OBRAČUNANA OSNOVNA PLAČA'!I789,"")</f>
        <v>0</v>
      </c>
      <c r="G795" s="60"/>
      <c r="H795" s="60"/>
      <c r="I795" s="60"/>
      <c r="J795" s="60"/>
      <c r="K795" s="60"/>
      <c r="L795" s="229">
        <f t="shared" si="183"/>
        <v>0</v>
      </c>
      <c r="M795" s="230">
        <f t="shared" ca="1" si="191"/>
        <v>0</v>
      </c>
      <c r="N795" s="230">
        <f t="shared" ca="1" si="192"/>
        <v>0</v>
      </c>
      <c r="O795" s="231">
        <f t="shared" ca="1" si="193"/>
        <v>0</v>
      </c>
      <c r="P795" s="232">
        <f t="shared" ca="1" si="194"/>
        <v>0</v>
      </c>
      <c r="Q795" s="233">
        <f t="shared" ca="1" si="184"/>
        <v>0</v>
      </c>
      <c r="R795" s="233">
        <f ca="1">IF(LEN(B795)&gt;0,'8'!R795-'8'!Q795,"")</f>
        <v>0</v>
      </c>
      <c r="S795" s="234"/>
      <c r="T795" s="34"/>
      <c r="U795" s="34"/>
      <c r="V795" s="34"/>
      <c r="W795" s="34"/>
      <c r="X795" s="34"/>
      <c r="Y795" s="34"/>
      <c r="Z795" s="34"/>
      <c r="AB795" s="167">
        <f>ROW()</f>
        <v>795</v>
      </c>
      <c r="AC795" s="168">
        <f t="shared" ca="1" si="179"/>
        <v>0</v>
      </c>
      <c r="AD795" s="168">
        <f t="shared" ca="1" si="180"/>
        <v>0</v>
      </c>
      <c r="AE795" s="169" t="str">
        <f t="shared" ca="1" si="185"/>
        <v>-</v>
      </c>
      <c r="AF795" s="168" t="str">
        <f t="shared" ca="1" si="186"/>
        <v>-</v>
      </c>
      <c r="AG795" s="169" t="str">
        <f t="shared" ca="1" si="187"/>
        <v>-</v>
      </c>
      <c r="AH795" s="168" t="str">
        <f t="shared" ca="1" si="188"/>
        <v>-</v>
      </c>
      <c r="AI795" s="168">
        <f t="shared" ca="1" si="189"/>
        <v>0</v>
      </c>
      <c r="AJ795" s="170">
        <f t="shared" ca="1" si="190"/>
        <v>0</v>
      </c>
      <c r="AK795" s="168">
        <f t="shared" ca="1" si="181"/>
        <v>0</v>
      </c>
      <c r="AL795" s="168">
        <f t="shared" ca="1" si="182"/>
        <v>0</v>
      </c>
    </row>
    <row r="796" spans="1:38" ht="27" customHeight="1" x14ac:dyDescent="0.2">
      <c r="A796" s="56">
        <v>781</v>
      </c>
      <c r="B796" s="309" t="str">
        <f t="shared" ca="1" si="176"/>
        <v>A781</v>
      </c>
      <c r="C796" s="309"/>
      <c r="D796" s="57" t="str">
        <f t="shared" ca="1" si="177"/>
        <v/>
      </c>
      <c r="E796" s="59" t="str">
        <f t="shared" ca="1" si="178"/>
        <v/>
      </c>
      <c r="F796" s="215">
        <f ca="1">IF(LEN(B796)&gt;0,'OBRAČUNANA OSNOVNA PLAČA'!I790,"")</f>
        <v>0</v>
      </c>
      <c r="G796" s="60"/>
      <c r="H796" s="60"/>
      <c r="I796" s="60"/>
      <c r="J796" s="60"/>
      <c r="K796" s="60"/>
      <c r="L796" s="229">
        <f t="shared" si="183"/>
        <v>0</v>
      </c>
      <c r="M796" s="230">
        <f t="shared" ca="1" si="191"/>
        <v>0</v>
      </c>
      <c r="N796" s="230">
        <f t="shared" ca="1" si="192"/>
        <v>0</v>
      </c>
      <c r="O796" s="231">
        <f t="shared" ca="1" si="193"/>
        <v>0</v>
      </c>
      <c r="P796" s="232">
        <f t="shared" ca="1" si="194"/>
        <v>0</v>
      </c>
      <c r="Q796" s="233">
        <f t="shared" ca="1" si="184"/>
        <v>0</v>
      </c>
      <c r="R796" s="233">
        <f ca="1">IF(LEN(B796)&gt;0,'8'!R796-'8'!Q796,"")</f>
        <v>0</v>
      </c>
      <c r="S796" s="234"/>
      <c r="T796" s="34"/>
      <c r="U796" s="34"/>
      <c r="V796" s="34"/>
      <c r="W796" s="34"/>
      <c r="X796" s="34"/>
      <c r="Y796" s="34"/>
      <c r="Z796" s="34"/>
      <c r="AB796" s="167">
        <f>ROW()</f>
        <v>796</v>
      </c>
      <c r="AC796" s="168">
        <f t="shared" ca="1" si="179"/>
        <v>0</v>
      </c>
      <c r="AD796" s="168">
        <f t="shared" ca="1" si="180"/>
        <v>0</v>
      </c>
      <c r="AE796" s="169" t="str">
        <f t="shared" ca="1" si="185"/>
        <v>-</v>
      </c>
      <c r="AF796" s="168" t="str">
        <f t="shared" ca="1" si="186"/>
        <v>-</v>
      </c>
      <c r="AG796" s="169" t="str">
        <f t="shared" ca="1" si="187"/>
        <v>-</v>
      </c>
      <c r="AH796" s="168" t="str">
        <f t="shared" ca="1" si="188"/>
        <v>-</v>
      </c>
      <c r="AI796" s="168">
        <f t="shared" ca="1" si="189"/>
        <v>0</v>
      </c>
      <c r="AJ796" s="170">
        <f t="shared" ca="1" si="190"/>
        <v>0</v>
      </c>
      <c r="AK796" s="168">
        <f t="shared" ca="1" si="181"/>
        <v>0</v>
      </c>
      <c r="AL796" s="168">
        <f t="shared" ca="1" si="182"/>
        <v>0</v>
      </c>
    </row>
    <row r="797" spans="1:38" ht="27" customHeight="1" x14ac:dyDescent="0.2">
      <c r="A797" s="56">
        <v>782</v>
      </c>
      <c r="B797" s="309" t="str">
        <f t="shared" ca="1" si="176"/>
        <v>A782</v>
      </c>
      <c r="C797" s="309"/>
      <c r="D797" s="57" t="str">
        <f t="shared" ca="1" si="177"/>
        <v/>
      </c>
      <c r="E797" s="59" t="str">
        <f t="shared" ca="1" si="178"/>
        <v/>
      </c>
      <c r="F797" s="215">
        <f ca="1">IF(LEN(B797)&gt;0,'OBRAČUNANA OSNOVNA PLAČA'!I791,"")</f>
        <v>0</v>
      </c>
      <c r="G797" s="60"/>
      <c r="H797" s="60"/>
      <c r="I797" s="60"/>
      <c r="J797" s="60"/>
      <c r="K797" s="60"/>
      <c r="L797" s="229">
        <f t="shared" si="183"/>
        <v>0</v>
      </c>
      <c r="M797" s="230">
        <f t="shared" ca="1" si="191"/>
        <v>0</v>
      </c>
      <c r="N797" s="230">
        <f t="shared" ca="1" si="192"/>
        <v>0</v>
      </c>
      <c r="O797" s="231">
        <f t="shared" ca="1" si="193"/>
        <v>0</v>
      </c>
      <c r="P797" s="232">
        <f t="shared" ca="1" si="194"/>
        <v>0</v>
      </c>
      <c r="Q797" s="233">
        <f t="shared" ca="1" si="184"/>
        <v>0</v>
      </c>
      <c r="R797" s="233">
        <f ca="1">IF(LEN(B797)&gt;0,'8'!R797-'8'!Q797,"")</f>
        <v>0</v>
      </c>
      <c r="S797" s="234"/>
      <c r="T797" s="34"/>
      <c r="U797" s="34"/>
      <c r="V797" s="34"/>
      <c r="W797" s="34"/>
      <c r="X797" s="34"/>
      <c r="Y797" s="34"/>
      <c r="Z797" s="34"/>
      <c r="AB797" s="167">
        <f>ROW()</f>
        <v>797</v>
      </c>
      <c r="AC797" s="168">
        <f t="shared" ca="1" si="179"/>
        <v>0</v>
      </c>
      <c r="AD797" s="168">
        <f t="shared" ca="1" si="180"/>
        <v>0</v>
      </c>
      <c r="AE797" s="169" t="str">
        <f t="shared" ca="1" si="185"/>
        <v>-</v>
      </c>
      <c r="AF797" s="168" t="str">
        <f t="shared" ca="1" si="186"/>
        <v>-</v>
      </c>
      <c r="AG797" s="169" t="str">
        <f t="shared" ca="1" si="187"/>
        <v>-</v>
      </c>
      <c r="AH797" s="168" t="str">
        <f t="shared" ca="1" si="188"/>
        <v>-</v>
      </c>
      <c r="AI797" s="168">
        <f t="shared" ca="1" si="189"/>
        <v>0</v>
      </c>
      <c r="AJ797" s="170">
        <f t="shared" ca="1" si="190"/>
        <v>0</v>
      </c>
      <c r="AK797" s="168">
        <f t="shared" ca="1" si="181"/>
        <v>0</v>
      </c>
      <c r="AL797" s="168">
        <f t="shared" ca="1" si="182"/>
        <v>0</v>
      </c>
    </row>
    <row r="798" spans="1:38" ht="27" customHeight="1" x14ac:dyDescent="0.2">
      <c r="A798" s="56">
        <v>783</v>
      </c>
      <c r="B798" s="309" t="str">
        <f t="shared" ca="1" si="176"/>
        <v>A783</v>
      </c>
      <c r="C798" s="309"/>
      <c r="D798" s="57" t="str">
        <f t="shared" ca="1" si="177"/>
        <v/>
      </c>
      <c r="E798" s="59" t="str">
        <f t="shared" ca="1" si="178"/>
        <v/>
      </c>
      <c r="F798" s="215">
        <f ca="1">IF(LEN(B798)&gt;0,'OBRAČUNANA OSNOVNA PLAČA'!I792,"")</f>
        <v>0</v>
      </c>
      <c r="G798" s="60"/>
      <c r="H798" s="60"/>
      <c r="I798" s="60"/>
      <c r="J798" s="60"/>
      <c r="K798" s="60"/>
      <c r="L798" s="229">
        <f t="shared" si="183"/>
        <v>0</v>
      </c>
      <c r="M798" s="230">
        <f t="shared" ca="1" si="191"/>
        <v>0</v>
      </c>
      <c r="N798" s="230">
        <f t="shared" ca="1" si="192"/>
        <v>0</v>
      </c>
      <c r="O798" s="231">
        <f t="shared" ca="1" si="193"/>
        <v>0</v>
      </c>
      <c r="P798" s="232">
        <f t="shared" ca="1" si="194"/>
        <v>0</v>
      </c>
      <c r="Q798" s="233">
        <f t="shared" ca="1" si="184"/>
        <v>0</v>
      </c>
      <c r="R798" s="233">
        <f ca="1">IF(LEN(B798)&gt;0,'8'!R798-'8'!Q798,"")</f>
        <v>0</v>
      </c>
      <c r="S798" s="234"/>
      <c r="T798" s="34"/>
      <c r="U798" s="34"/>
      <c r="V798" s="34"/>
      <c r="W798" s="34"/>
      <c r="X798" s="34"/>
      <c r="Y798" s="34"/>
      <c r="Z798" s="34"/>
      <c r="AB798" s="167">
        <f>ROW()</f>
        <v>798</v>
      </c>
      <c r="AC798" s="168">
        <f t="shared" ca="1" si="179"/>
        <v>0</v>
      </c>
      <c r="AD798" s="168">
        <f t="shared" ca="1" si="180"/>
        <v>0</v>
      </c>
      <c r="AE798" s="169" t="str">
        <f t="shared" ca="1" si="185"/>
        <v>-</v>
      </c>
      <c r="AF798" s="168" t="str">
        <f t="shared" ca="1" si="186"/>
        <v>-</v>
      </c>
      <c r="AG798" s="169" t="str">
        <f t="shared" ca="1" si="187"/>
        <v>-</v>
      </c>
      <c r="AH798" s="168" t="str">
        <f t="shared" ca="1" si="188"/>
        <v>-</v>
      </c>
      <c r="AI798" s="168">
        <f t="shared" ca="1" si="189"/>
        <v>0</v>
      </c>
      <c r="AJ798" s="170">
        <f t="shared" ca="1" si="190"/>
        <v>0</v>
      </c>
      <c r="AK798" s="168">
        <f t="shared" ca="1" si="181"/>
        <v>0</v>
      </c>
      <c r="AL798" s="168">
        <f t="shared" ca="1" si="182"/>
        <v>0</v>
      </c>
    </row>
    <row r="799" spans="1:38" ht="27" customHeight="1" x14ac:dyDescent="0.2">
      <c r="A799" s="56">
        <v>784</v>
      </c>
      <c r="B799" s="309" t="str">
        <f t="shared" ca="1" si="176"/>
        <v>A784</v>
      </c>
      <c r="C799" s="309"/>
      <c r="D799" s="57" t="str">
        <f t="shared" ca="1" si="177"/>
        <v/>
      </c>
      <c r="E799" s="59" t="str">
        <f t="shared" ca="1" si="178"/>
        <v/>
      </c>
      <c r="F799" s="215">
        <f ca="1">IF(LEN(B799)&gt;0,'OBRAČUNANA OSNOVNA PLAČA'!I793,"")</f>
        <v>0</v>
      </c>
      <c r="G799" s="60"/>
      <c r="H799" s="60"/>
      <c r="I799" s="60"/>
      <c r="J799" s="60"/>
      <c r="K799" s="60"/>
      <c r="L799" s="229">
        <f t="shared" si="183"/>
        <v>0</v>
      </c>
      <c r="M799" s="230">
        <f t="shared" ca="1" si="191"/>
        <v>0</v>
      </c>
      <c r="N799" s="230">
        <f t="shared" ca="1" si="192"/>
        <v>0</v>
      </c>
      <c r="O799" s="231">
        <f t="shared" ca="1" si="193"/>
        <v>0</v>
      </c>
      <c r="P799" s="232">
        <f t="shared" ca="1" si="194"/>
        <v>0</v>
      </c>
      <c r="Q799" s="233">
        <f t="shared" ca="1" si="184"/>
        <v>0</v>
      </c>
      <c r="R799" s="233">
        <f ca="1">IF(LEN(B799)&gt;0,'8'!R799-'8'!Q799,"")</f>
        <v>0</v>
      </c>
      <c r="S799" s="234"/>
      <c r="T799" s="34"/>
      <c r="U799" s="34"/>
      <c r="V799" s="34"/>
      <c r="W799" s="34"/>
      <c r="X799" s="34"/>
      <c r="Y799" s="34"/>
      <c r="Z799" s="34"/>
      <c r="AB799" s="167">
        <f>ROW()</f>
        <v>799</v>
      </c>
      <c r="AC799" s="168">
        <f t="shared" ca="1" si="179"/>
        <v>0</v>
      </c>
      <c r="AD799" s="168">
        <f t="shared" ca="1" si="180"/>
        <v>0</v>
      </c>
      <c r="AE799" s="169" t="str">
        <f t="shared" ca="1" si="185"/>
        <v>-</v>
      </c>
      <c r="AF799" s="168" t="str">
        <f t="shared" ca="1" si="186"/>
        <v>-</v>
      </c>
      <c r="AG799" s="169" t="str">
        <f t="shared" ca="1" si="187"/>
        <v>-</v>
      </c>
      <c r="AH799" s="168" t="str">
        <f t="shared" ca="1" si="188"/>
        <v>-</v>
      </c>
      <c r="AI799" s="168">
        <f t="shared" ca="1" si="189"/>
        <v>0</v>
      </c>
      <c r="AJ799" s="170">
        <f t="shared" ca="1" si="190"/>
        <v>0</v>
      </c>
      <c r="AK799" s="168">
        <f t="shared" ca="1" si="181"/>
        <v>0</v>
      </c>
      <c r="AL799" s="168">
        <f t="shared" ca="1" si="182"/>
        <v>0</v>
      </c>
    </row>
    <row r="800" spans="1:38" ht="27" customHeight="1" x14ac:dyDescent="0.2">
      <c r="A800" s="56">
        <v>785</v>
      </c>
      <c r="B800" s="309" t="str">
        <f t="shared" ca="1" si="176"/>
        <v>A785</v>
      </c>
      <c r="C800" s="309"/>
      <c r="D800" s="57" t="str">
        <f t="shared" ca="1" si="177"/>
        <v/>
      </c>
      <c r="E800" s="59" t="str">
        <f t="shared" ca="1" si="178"/>
        <v/>
      </c>
      <c r="F800" s="215">
        <f ca="1">IF(LEN(B800)&gt;0,'OBRAČUNANA OSNOVNA PLAČA'!I794,"")</f>
        <v>0</v>
      </c>
      <c r="G800" s="60"/>
      <c r="H800" s="60"/>
      <c r="I800" s="60"/>
      <c r="J800" s="60"/>
      <c r="K800" s="60"/>
      <c r="L800" s="229">
        <f t="shared" si="183"/>
        <v>0</v>
      </c>
      <c r="M800" s="230">
        <f t="shared" ca="1" si="191"/>
        <v>0</v>
      </c>
      <c r="N800" s="230">
        <f t="shared" ca="1" si="192"/>
        <v>0</v>
      </c>
      <c r="O800" s="231">
        <f t="shared" ca="1" si="193"/>
        <v>0</v>
      </c>
      <c r="P800" s="232">
        <f t="shared" ca="1" si="194"/>
        <v>0</v>
      </c>
      <c r="Q800" s="233">
        <f t="shared" ca="1" si="184"/>
        <v>0</v>
      </c>
      <c r="R800" s="233">
        <f ca="1">IF(LEN(B800)&gt;0,'8'!R800-'8'!Q800,"")</f>
        <v>0</v>
      </c>
      <c r="S800" s="234"/>
      <c r="T800" s="34"/>
      <c r="U800" s="34"/>
      <c r="V800" s="34"/>
      <c r="W800" s="34"/>
      <c r="X800" s="34"/>
      <c r="Y800" s="34"/>
      <c r="Z800" s="34"/>
      <c r="AB800" s="167">
        <f>ROW()</f>
        <v>800</v>
      </c>
      <c r="AC800" s="168">
        <f t="shared" ca="1" si="179"/>
        <v>0</v>
      </c>
      <c r="AD800" s="168">
        <f t="shared" ca="1" si="180"/>
        <v>0</v>
      </c>
      <c r="AE800" s="169" t="str">
        <f t="shared" ca="1" si="185"/>
        <v>-</v>
      </c>
      <c r="AF800" s="168" t="str">
        <f t="shared" ca="1" si="186"/>
        <v>-</v>
      </c>
      <c r="AG800" s="169" t="str">
        <f t="shared" ca="1" si="187"/>
        <v>-</v>
      </c>
      <c r="AH800" s="168" t="str">
        <f t="shared" ca="1" si="188"/>
        <v>-</v>
      </c>
      <c r="AI800" s="168">
        <f t="shared" ca="1" si="189"/>
        <v>0</v>
      </c>
      <c r="AJ800" s="170">
        <f t="shared" ca="1" si="190"/>
        <v>0</v>
      </c>
      <c r="AK800" s="168">
        <f t="shared" ca="1" si="181"/>
        <v>0</v>
      </c>
      <c r="AL800" s="168">
        <f t="shared" ca="1" si="182"/>
        <v>0</v>
      </c>
    </row>
    <row r="801" spans="1:38" ht="27" customHeight="1" x14ac:dyDescent="0.2">
      <c r="A801" s="56">
        <v>786</v>
      </c>
      <c r="B801" s="309" t="str">
        <f t="shared" ca="1" si="176"/>
        <v>A786</v>
      </c>
      <c r="C801" s="309"/>
      <c r="D801" s="57" t="str">
        <f t="shared" ca="1" si="177"/>
        <v/>
      </c>
      <c r="E801" s="59" t="str">
        <f t="shared" ca="1" si="178"/>
        <v/>
      </c>
      <c r="F801" s="215">
        <f ca="1">IF(LEN(B801)&gt;0,'OBRAČUNANA OSNOVNA PLAČA'!I795,"")</f>
        <v>0</v>
      </c>
      <c r="G801" s="60"/>
      <c r="H801" s="60"/>
      <c r="I801" s="60"/>
      <c r="J801" s="60"/>
      <c r="K801" s="60"/>
      <c r="L801" s="229">
        <f t="shared" si="183"/>
        <v>0</v>
      </c>
      <c r="M801" s="230">
        <f t="shared" ca="1" si="191"/>
        <v>0</v>
      </c>
      <c r="N801" s="230">
        <f t="shared" ca="1" si="192"/>
        <v>0</v>
      </c>
      <c r="O801" s="231">
        <f t="shared" ca="1" si="193"/>
        <v>0</v>
      </c>
      <c r="P801" s="232">
        <f t="shared" ca="1" si="194"/>
        <v>0</v>
      </c>
      <c r="Q801" s="233">
        <f t="shared" ca="1" si="184"/>
        <v>0</v>
      </c>
      <c r="R801" s="233">
        <f ca="1">IF(LEN(B801)&gt;0,'8'!R801-'8'!Q801,"")</f>
        <v>0</v>
      </c>
      <c r="S801" s="234"/>
      <c r="T801" s="34"/>
      <c r="U801" s="34"/>
      <c r="V801" s="34"/>
      <c r="W801" s="34"/>
      <c r="X801" s="34"/>
      <c r="Y801" s="34"/>
      <c r="Z801" s="34"/>
      <c r="AB801" s="167">
        <f>ROW()</f>
        <v>801</v>
      </c>
      <c r="AC801" s="168">
        <f t="shared" ca="1" si="179"/>
        <v>0</v>
      </c>
      <c r="AD801" s="168">
        <f t="shared" ca="1" si="180"/>
        <v>0</v>
      </c>
      <c r="AE801" s="169" t="str">
        <f t="shared" ca="1" si="185"/>
        <v>-</v>
      </c>
      <c r="AF801" s="168" t="str">
        <f t="shared" ca="1" si="186"/>
        <v>-</v>
      </c>
      <c r="AG801" s="169" t="str">
        <f t="shared" ca="1" si="187"/>
        <v>-</v>
      </c>
      <c r="AH801" s="168" t="str">
        <f t="shared" ca="1" si="188"/>
        <v>-</v>
      </c>
      <c r="AI801" s="168">
        <f t="shared" ca="1" si="189"/>
        <v>0</v>
      </c>
      <c r="AJ801" s="170">
        <f t="shared" ca="1" si="190"/>
        <v>0</v>
      </c>
      <c r="AK801" s="168">
        <f t="shared" ca="1" si="181"/>
        <v>0</v>
      </c>
      <c r="AL801" s="168">
        <f t="shared" ca="1" si="182"/>
        <v>0</v>
      </c>
    </row>
    <row r="802" spans="1:38" ht="27" customHeight="1" x14ac:dyDescent="0.2">
      <c r="A802" s="56">
        <v>787</v>
      </c>
      <c r="B802" s="309" t="str">
        <f t="shared" ca="1" si="176"/>
        <v>A787</v>
      </c>
      <c r="C802" s="309"/>
      <c r="D802" s="57" t="str">
        <f t="shared" ca="1" si="177"/>
        <v/>
      </c>
      <c r="E802" s="59" t="str">
        <f t="shared" ca="1" si="178"/>
        <v/>
      </c>
      <c r="F802" s="215">
        <f ca="1">IF(LEN(B802)&gt;0,'OBRAČUNANA OSNOVNA PLAČA'!I796,"")</f>
        <v>0</v>
      </c>
      <c r="G802" s="60"/>
      <c r="H802" s="60"/>
      <c r="I802" s="60"/>
      <c r="J802" s="60"/>
      <c r="K802" s="60"/>
      <c r="L802" s="229">
        <f t="shared" si="183"/>
        <v>0</v>
      </c>
      <c r="M802" s="230">
        <f t="shared" ca="1" si="191"/>
        <v>0</v>
      </c>
      <c r="N802" s="230">
        <f t="shared" ca="1" si="192"/>
        <v>0</v>
      </c>
      <c r="O802" s="231">
        <f t="shared" ca="1" si="193"/>
        <v>0</v>
      </c>
      <c r="P802" s="232">
        <f t="shared" ca="1" si="194"/>
        <v>0</v>
      </c>
      <c r="Q802" s="233">
        <f t="shared" ca="1" si="184"/>
        <v>0</v>
      </c>
      <c r="R802" s="233">
        <f ca="1">IF(LEN(B802)&gt;0,'8'!R802-'8'!Q802,"")</f>
        <v>0</v>
      </c>
      <c r="S802" s="234"/>
      <c r="T802" s="34"/>
      <c r="U802" s="34"/>
      <c r="V802" s="34"/>
      <c r="W802" s="34"/>
      <c r="X802" s="34"/>
      <c r="Y802" s="34"/>
      <c r="Z802" s="34"/>
      <c r="AB802" s="167">
        <f>ROW()</f>
        <v>802</v>
      </c>
      <c r="AC802" s="168">
        <f t="shared" ca="1" si="179"/>
        <v>0</v>
      </c>
      <c r="AD802" s="168">
        <f t="shared" ca="1" si="180"/>
        <v>0</v>
      </c>
      <c r="AE802" s="169" t="str">
        <f t="shared" ca="1" si="185"/>
        <v>-</v>
      </c>
      <c r="AF802" s="168" t="str">
        <f t="shared" ca="1" si="186"/>
        <v>-</v>
      </c>
      <c r="AG802" s="169" t="str">
        <f t="shared" ca="1" si="187"/>
        <v>-</v>
      </c>
      <c r="AH802" s="168" t="str">
        <f t="shared" ca="1" si="188"/>
        <v>-</v>
      </c>
      <c r="AI802" s="168">
        <f t="shared" ca="1" si="189"/>
        <v>0</v>
      </c>
      <c r="AJ802" s="170">
        <f t="shared" ca="1" si="190"/>
        <v>0</v>
      </c>
      <c r="AK802" s="168">
        <f t="shared" ca="1" si="181"/>
        <v>0</v>
      </c>
      <c r="AL802" s="168">
        <f t="shared" ca="1" si="182"/>
        <v>0</v>
      </c>
    </row>
    <row r="803" spans="1:38" ht="27" customHeight="1" x14ac:dyDescent="0.2">
      <c r="A803" s="56">
        <v>788</v>
      </c>
      <c r="B803" s="309" t="str">
        <f t="shared" ca="1" si="176"/>
        <v>A788</v>
      </c>
      <c r="C803" s="309"/>
      <c r="D803" s="57" t="str">
        <f t="shared" ca="1" si="177"/>
        <v/>
      </c>
      <c r="E803" s="59" t="str">
        <f t="shared" ca="1" si="178"/>
        <v/>
      </c>
      <c r="F803" s="215">
        <f ca="1">IF(LEN(B803)&gt;0,'OBRAČUNANA OSNOVNA PLAČA'!I797,"")</f>
        <v>0</v>
      </c>
      <c r="G803" s="60"/>
      <c r="H803" s="60"/>
      <c r="I803" s="60"/>
      <c r="J803" s="60"/>
      <c r="K803" s="60"/>
      <c r="L803" s="229">
        <f t="shared" si="183"/>
        <v>0</v>
      </c>
      <c r="M803" s="230">
        <f t="shared" ca="1" si="191"/>
        <v>0</v>
      </c>
      <c r="N803" s="230">
        <f t="shared" ca="1" si="192"/>
        <v>0</v>
      </c>
      <c r="O803" s="231">
        <f t="shared" ca="1" si="193"/>
        <v>0</v>
      </c>
      <c r="P803" s="232">
        <f t="shared" ca="1" si="194"/>
        <v>0</v>
      </c>
      <c r="Q803" s="233">
        <f t="shared" ca="1" si="184"/>
        <v>0</v>
      </c>
      <c r="R803" s="233">
        <f ca="1">IF(LEN(B803)&gt;0,'8'!R803-'8'!Q803,"")</f>
        <v>0</v>
      </c>
      <c r="S803" s="234"/>
      <c r="T803" s="34"/>
      <c r="U803" s="34"/>
      <c r="V803" s="34"/>
      <c r="W803" s="34"/>
      <c r="X803" s="34"/>
      <c r="Y803" s="34"/>
      <c r="Z803" s="34"/>
      <c r="AB803" s="167">
        <f>ROW()</f>
        <v>803</v>
      </c>
      <c r="AC803" s="168">
        <f t="shared" ca="1" si="179"/>
        <v>0</v>
      </c>
      <c r="AD803" s="168">
        <f t="shared" ca="1" si="180"/>
        <v>0</v>
      </c>
      <c r="AE803" s="169" t="str">
        <f t="shared" ca="1" si="185"/>
        <v>-</v>
      </c>
      <c r="AF803" s="168" t="str">
        <f t="shared" ca="1" si="186"/>
        <v>-</v>
      </c>
      <c r="AG803" s="169" t="str">
        <f t="shared" ca="1" si="187"/>
        <v>-</v>
      </c>
      <c r="AH803" s="168" t="str">
        <f t="shared" ca="1" si="188"/>
        <v>-</v>
      </c>
      <c r="AI803" s="168">
        <f t="shared" ca="1" si="189"/>
        <v>0</v>
      </c>
      <c r="AJ803" s="170">
        <f t="shared" ca="1" si="190"/>
        <v>0</v>
      </c>
      <c r="AK803" s="168">
        <f t="shared" ca="1" si="181"/>
        <v>0</v>
      </c>
      <c r="AL803" s="168">
        <f t="shared" ca="1" si="182"/>
        <v>0</v>
      </c>
    </row>
    <row r="804" spans="1:38" ht="27" customHeight="1" x14ac:dyDescent="0.2">
      <c r="A804" s="56">
        <v>789</v>
      </c>
      <c r="B804" s="309" t="str">
        <f t="shared" ca="1" si="176"/>
        <v>A789</v>
      </c>
      <c r="C804" s="309"/>
      <c r="D804" s="57" t="str">
        <f t="shared" ca="1" si="177"/>
        <v/>
      </c>
      <c r="E804" s="59" t="str">
        <f t="shared" ca="1" si="178"/>
        <v/>
      </c>
      <c r="F804" s="215">
        <f ca="1">IF(LEN(B804)&gt;0,'OBRAČUNANA OSNOVNA PLAČA'!I798,"")</f>
        <v>0</v>
      </c>
      <c r="G804" s="60"/>
      <c r="H804" s="60"/>
      <c r="I804" s="60"/>
      <c r="J804" s="60"/>
      <c r="K804" s="60"/>
      <c r="L804" s="229">
        <f t="shared" si="183"/>
        <v>0</v>
      </c>
      <c r="M804" s="230">
        <f t="shared" ca="1" si="191"/>
        <v>0</v>
      </c>
      <c r="N804" s="230">
        <f t="shared" ca="1" si="192"/>
        <v>0</v>
      </c>
      <c r="O804" s="231">
        <f t="shared" ca="1" si="193"/>
        <v>0</v>
      </c>
      <c r="P804" s="232">
        <f t="shared" ca="1" si="194"/>
        <v>0</v>
      </c>
      <c r="Q804" s="233">
        <f t="shared" ca="1" si="184"/>
        <v>0</v>
      </c>
      <c r="R804" s="233">
        <f ca="1">IF(LEN(B804)&gt;0,'8'!R804-'8'!Q804,"")</f>
        <v>0</v>
      </c>
      <c r="S804" s="234"/>
      <c r="T804" s="34"/>
      <c r="U804" s="34"/>
      <c r="V804" s="34"/>
      <c r="W804" s="34"/>
      <c r="X804" s="34"/>
      <c r="Y804" s="34"/>
      <c r="Z804" s="34"/>
      <c r="AB804" s="167">
        <f>ROW()</f>
        <v>804</v>
      </c>
      <c r="AC804" s="168">
        <f t="shared" ca="1" si="179"/>
        <v>0</v>
      </c>
      <c r="AD804" s="168">
        <f t="shared" ca="1" si="180"/>
        <v>0</v>
      </c>
      <c r="AE804" s="169" t="str">
        <f t="shared" ca="1" si="185"/>
        <v>-</v>
      </c>
      <c r="AF804" s="168" t="str">
        <f t="shared" ca="1" si="186"/>
        <v>-</v>
      </c>
      <c r="AG804" s="169" t="str">
        <f t="shared" ca="1" si="187"/>
        <v>-</v>
      </c>
      <c r="AH804" s="168" t="str">
        <f t="shared" ca="1" si="188"/>
        <v>-</v>
      </c>
      <c r="AI804" s="168">
        <f t="shared" ca="1" si="189"/>
        <v>0</v>
      </c>
      <c r="AJ804" s="170">
        <f t="shared" ca="1" si="190"/>
        <v>0</v>
      </c>
      <c r="AK804" s="168">
        <f t="shared" ca="1" si="181"/>
        <v>0</v>
      </c>
      <c r="AL804" s="168">
        <f t="shared" ca="1" si="182"/>
        <v>0</v>
      </c>
    </row>
    <row r="805" spans="1:38" ht="27" customHeight="1" x14ac:dyDescent="0.2">
      <c r="A805" s="56">
        <v>790</v>
      </c>
      <c r="B805" s="309" t="str">
        <f t="shared" ca="1" si="176"/>
        <v>A790</v>
      </c>
      <c r="C805" s="309"/>
      <c r="D805" s="57" t="str">
        <f t="shared" ca="1" si="177"/>
        <v/>
      </c>
      <c r="E805" s="59" t="str">
        <f t="shared" ca="1" si="178"/>
        <v/>
      </c>
      <c r="F805" s="215">
        <f ca="1">IF(LEN(B805)&gt;0,'OBRAČUNANA OSNOVNA PLAČA'!I799,"")</f>
        <v>0</v>
      </c>
      <c r="G805" s="60"/>
      <c r="H805" s="60"/>
      <c r="I805" s="60"/>
      <c r="J805" s="60"/>
      <c r="K805" s="60"/>
      <c r="L805" s="229">
        <f t="shared" si="183"/>
        <v>0</v>
      </c>
      <c r="M805" s="230">
        <f t="shared" ca="1" si="191"/>
        <v>0</v>
      </c>
      <c r="N805" s="230">
        <f t="shared" ca="1" si="192"/>
        <v>0</v>
      </c>
      <c r="O805" s="231">
        <f t="shared" ca="1" si="193"/>
        <v>0</v>
      </c>
      <c r="P805" s="232">
        <f t="shared" ca="1" si="194"/>
        <v>0</v>
      </c>
      <c r="Q805" s="233">
        <f t="shared" ca="1" si="184"/>
        <v>0</v>
      </c>
      <c r="R805" s="233">
        <f ca="1">IF(LEN(B805)&gt;0,'8'!R805-'8'!Q805,"")</f>
        <v>0</v>
      </c>
      <c r="S805" s="234"/>
      <c r="T805" s="34"/>
      <c r="U805" s="34"/>
      <c r="V805" s="34"/>
      <c r="W805" s="34"/>
      <c r="X805" s="34"/>
      <c r="Y805" s="34"/>
      <c r="Z805" s="34"/>
      <c r="AB805" s="167">
        <f>ROW()</f>
        <v>805</v>
      </c>
      <c r="AC805" s="168">
        <f t="shared" ca="1" si="179"/>
        <v>0</v>
      </c>
      <c r="AD805" s="168">
        <f t="shared" ca="1" si="180"/>
        <v>0</v>
      </c>
      <c r="AE805" s="169" t="str">
        <f t="shared" ca="1" si="185"/>
        <v>-</v>
      </c>
      <c r="AF805" s="168" t="str">
        <f t="shared" ca="1" si="186"/>
        <v>-</v>
      </c>
      <c r="AG805" s="169" t="str">
        <f t="shared" ca="1" si="187"/>
        <v>-</v>
      </c>
      <c r="AH805" s="168" t="str">
        <f t="shared" ca="1" si="188"/>
        <v>-</v>
      </c>
      <c r="AI805" s="168">
        <f t="shared" ca="1" si="189"/>
        <v>0</v>
      </c>
      <c r="AJ805" s="170">
        <f t="shared" ca="1" si="190"/>
        <v>0</v>
      </c>
      <c r="AK805" s="168">
        <f t="shared" ca="1" si="181"/>
        <v>0</v>
      </c>
      <c r="AL805" s="168">
        <f t="shared" ca="1" si="182"/>
        <v>0</v>
      </c>
    </row>
    <row r="806" spans="1:38" ht="27" customHeight="1" x14ac:dyDescent="0.2">
      <c r="A806" s="56">
        <v>791</v>
      </c>
      <c r="B806" s="309" t="str">
        <f t="shared" ca="1" si="176"/>
        <v>A791</v>
      </c>
      <c r="C806" s="309"/>
      <c r="D806" s="57" t="str">
        <f t="shared" ca="1" si="177"/>
        <v/>
      </c>
      <c r="E806" s="59" t="str">
        <f t="shared" ca="1" si="178"/>
        <v/>
      </c>
      <c r="F806" s="215">
        <f ca="1">IF(LEN(B806)&gt;0,'OBRAČUNANA OSNOVNA PLAČA'!I800,"")</f>
        <v>0</v>
      </c>
      <c r="G806" s="60"/>
      <c r="H806" s="60"/>
      <c r="I806" s="60"/>
      <c r="J806" s="60"/>
      <c r="K806" s="60"/>
      <c r="L806" s="229">
        <f t="shared" si="183"/>
        <v>0</v>
      </c>
      <c r="M806" s="230">
        <f t="shared" ca="1" si="191"/>
        <v>0</v>
      </c>
      <c r="N806" s="230">
        <f t="shared" ca="1" si="192"/>
        <v>0</v>
      </c>
      <c r="O806" s="231">
        <f t="shared" ca="1" si="193"/>
        <v>0</v>
      </c>
      <c r="P806" s="232">
        <f t="shared" ca="1" si="194"/>
        <v>0</v>
      </c>
      <c r="Q806" s="233">
        <f t="shared" ca="1" si="184"/>
        <v>0</v>
      </c>
      <c r="R806" s="233">
        <f ca="1">IF(LEN(B806)&gt;0,'8'!R806-'8'!Q806,"")</f>
        <v>0</v>
      </c>
      <c r="S806" s="234"/>
      <c r="T806" s="34"/>
      <c r="U806" s="34"/>
      <c r="V806" s="34"/>
      <c r="W806" s="34"/>
      <c r="X806" s="34"/>
      <c r="Y806" s="34"/>
      <c r="Z806" s="34"/>
      <c r="AB806" s="167">
        <f>ROW()</f>
        <v>806</v>
      </c>
      <c r="AC806" s="168">
        <f t="shared" ca="1" si="179"/>
        <v>0</v>
      </c>
      <c r="AD806" s="168">
        <f t="shared" ca="1" si="180"/>
        <v>0</v>
      </c>
      <c r="AE806" s="169" t="str">
        <f t="shared" ca="1" si="185"/>
        <v>-</v>
      </c>
      <c r="AF806" s="168" t="str">
        <f t="shared" ca="1" si="186"/>
        <v>-</v>
      </c>
      <c r="AG806" s="169" t="str">
        <f t="shared" ca="1" si="187"/>
        <v>-</v>
      </c>
      <c r="AH806" s="168" t="str">
        <f t="shared" ca="1" si="188"/>
        <v>-</v>
      </c>
      <c r="AI806" s="168">
        <f t="shared" ca="1" si="189"/>
        <v>0</v>
      </c>
      <c r="AJ806" s="170">
        <f t="shared" ca="1" si="190"/>
        <v>0</v>
      </c>
      <c r="AK806" s="168">
        <f t="shared" ca="1" si="181"/>
        <v>0</v>
      </c>
      <c r="AL806" s="168">
        <f t="shared" ca="1" si="182"/>
        <v>0</v>
      </c>
    </row>
    <row r="807" spans="1:38" ht="27" customHeight="1" x14ac:dyDescent="0.2">
      <c r="A807" s="56">
        <v>792</v>
      </c>
      <c r="B807" s="309" t="str">
        <f t="shared" ca="1" si="176"/>
        <v>A792</v>
      </c>
      <c r="C807" s="309"/>
      <c r="D807" s="57" t="str">
        <f t="shared" ca="1" si="177"/>
        <v/>
      </c>
      <c r="E807" s="59" t="str">
        <f t="shared" ca="1" si="178"/>
        <v/>
      </c>
      <c r="F807" s="215">
        <f ca="1">IF(LEN(B807)&gt;0,'OBRAČUNANA OSNOVNA PLAČA'!I801,"")</f>
        <v>0</v>
      </c>
      <c r="G807" s="60"/>
      <c r="H807" s="60"/>
      <c r="I807" s="60"/>
      <c r="J807" s="60"/>
      <c r="K807" s="60"/>
      <c r="L807" s="229">
        <f t="shared" si="183"/>
        <v>0</v>
      </c>
      <c r="M807" s="230">
        <f t="shared" ca="1" si="191"/>
        <v>0</v>
      </c>
      <c r="N807" s="230">
        <f t="shared" ca="1" si="192"/>
        <v>0</v>
      </c>
      <c r="O807" s="231">
        <f t="shared" ca="1" si="193"/>
        <v>0</v>
      </c>
      <c r="P807" s="232">
        <f t="shared" ca="1" si="194"/>
        <v>0</v>
      </c>
      <c r="Q807" s="233">
        <f t="shared" ca="1" si="184"/>
        <v>0</v>
      </c>
      <c r="R807" s="233">
        <f ca="1">IF(LEN(B807)&gt;0,'8'!R807-'8'!Q807,"")</f>
        <v>0</v>
      </c>
      <c r="S807" s="234"/>
      <c r="T807" s="34"/>
      <c r="U807" s="34"/>
      <c r="V807" s="34"/>
      <c r="W807" s="34"/>
      <c r="X807" s="34"/>
      <c r="Y807" s="34"/>
      <c r="Z807" s="34"/>
      <c r="AB807" s="167">
        <f>ROW()</f>
        <v>807</v>
      </c>
      <c r="AC807" s="168">
        <f t="shared" ca="1" si="179"/>
        <v>0</v>
      </c>
      <c r="AD807" s="168">
        <f t="shared" ca="1" si="180"/>
        <v>0</v>
      </c>
      <c r="AE807" s="169" t="str">
        <f t="shared" ca="1" si="185"/>
        <v>-</v>
      </c>
      <c r="AF807" s="168" t="str">
        <f t="shared" ca="1" si="186"/>
        <v>-</v>
      </c>
      <c r="AG807" s="169" t="str">
        <f t="shared" ca="1" si="187"/>
        <v>-</v>
      </c>
      <c r="AH807" s="168" t="str">
        <f t="shared" ca="1" si="188"/>
        <v>-</v>
      </c>
      <c r="AI807" s="168">
        <f t="shared" ca="1" si="189"/>
        <v>0</v>
      </c>
      <c r="AJ807" s="170">
        <f t="shared" ca="1" si="190"/>
        <v>0</v>
      </c>
      <c r="AK807" s="168">
        <f t="shared" ca="1" si="181"/>
        <v>0</v>
      </c>
      <c r="AL807" s="168">
        <f t="shared" ca="1" si="182"/>
        <v>0</v>
      </c>
    </row>
    <row r="808" spans="1:38" ht="27" customHeight="1" x14ac:dyDescent="0.2">
      <c r="A808" s="56">
        <v>793</v>
      </c>
      <c r="B808" s="309" t="str">
        <f t="shared" ca="1" si="176"/>
        <v>A793</v>
      </c>
      <c r="C808" s="309"/>
      <c r="D808" s="57" t="str">
        <f t="shared" ca="1" si="177"/>
        <v/>
      </c>
      <c r="E808" s="59" t="str">
        <f t="shared" ca="1" si="178"/>
        <v/>
      </c>
      <c r="F808" s="215">
        <f ca="1">IF(LEN(B808)&gt;0,'OBRAČUNANA OSNOVNA PLAČA'!I802,"")</f>
        <v>0</v>
      </c>
      <c r="G808" s="60"/>
      <c r="H808" s="60"/>
      <c r="I808" s="60"/>
      <c r="J808" s="60"/>
      <c r="K808" s="60"/>
      <c r="L808" s="229">
        <f t="shared" si="183"/>
        <v>0</v>
      </c>
      <c r="M808" s="230">
        <f t="shared" ca="1" si="191"/>
        <v>0</v>
      </c>
      <c r="N808" s="230">
        <f t="shared" ca="1" si="192"/>
        <v>0</v>
      </c>
      <c r="O808" s="231">
        <f t="shared" ca="1" si="193"/>
        <v>0</v>
      </c>
      <c r="P808" s="232">
        <f t="shared" ca="1" si="194"/>
        <v>0</v>
      </c>
      <c r="Q808" s="233">
        <f t="shared" ca="1" si="184"/>
        <v>0</v>
      </c>
      <c r="R808" s="233">
        <f ca="1">IF(LEN(B808)&gt;0,'8'!R808-'8'!Q808,"")</f>
        <v>0</v>
      </c>
      <c r="S808" s="234"/>
      <c r="T808" s="34"/>
      <c r="U808" s="34"/>
      <c r="V808" s="34"/>
      <c r="W808" s="34"/>
      <c r="X808" s="34"/>
      <c r="Y808" s="34"/>
      <c r="Z808" s="34"/>
      <c r="AB808" s="167">
        <f>ROW()</f>
        <v>808</v>
      </c>
      <c r="AC808" s="168">
        <f t="shared" ca="1" si="179"/>
        <v>0</v>
      </c>
      <c r="AD808" s="168">
        <f t="shared" ca="1" si="180"/>
        <v>0</v>
      </c>
      <c r="AE808" s="169" t="str">
        <f t="shared" ca="1" si="185"/>
        <v>-</v>
      </c>
      <c r="AF808" s="168" t="str">
        <f t="shared" ca="1" si="186"/>
        <v>-</v>
      </c>
      <c r="AG808" s="169" t="str">
        <f t="shared" ca="1" si="187"/>
        <v>-</v>
      </c>
      <c r="AH808" s="168" t="str">
        <f t="shared" ca="1" si="188"/>
        <v>-</v>
      </c>
      <c r="AI808" s="168">
        <f t="shared" ca="1" si="189"/>
        <v>0</v>
      </c>
      <c r="AJ808" s="170">
        <f t="shared" ca="1" si="190"/>
        <v>0</v>
      </c>
      <c r="AK808" s="168">
        <f t="shared" ca="1" si="181"/>
        <v>0</v>
      </c>
      <c r="AL808" s="168">
        <f t="shared" ca="1" si="182"/>
        <v>0</v>
      </c>
    </row>
    <row r="809" spans="1:38" ht="27" customHeight="1" x14ac:dyDescent="0.2">
      <c r="A809" s="56">
        <v>794</v>
      </c>
      <c r="B809" s="309" t="str">
        <f t="shared" ca="1" si="176"/>
        <v>A794</v>
      </c>
      <c r="C809" s="309"/>
      <c r="D809" s="57" t="str">
        <f t="shared" ca="1" si="177"/>
        <v/>
      </c>
      <c r="E809" s="59" t="str">
        <f t="shared" ca="1" si="178"/>
        <v/>
      </c>
      <c r="F809" s="215">
        <f ca="1">IF(LEN(B809)&gt;0,'OBRAČUNANA OSNOVNA PLAČA'!I803,"")</f>
        <v>0</v>
      </c>
      <c r="G809" s="60"/>
      <c r="H809" s="60"/>
      <c r="I809" s="60"/>
      <c r="J809" s="60"/>
      <c r="K809" s="60"/>
      <c r="L809" s="229">
        <f t="shared" si="183"/>
        <v>0</v>
      </c>
      <c r="M809" s="230">
        <f t="shared" ca="1" si="191"/>
        <v>0</v>
      </c>
      <c r="N809" s="230">
        <f t="shared" ca="1" si="192"/>
        <v>0</v>
      </c>
      <c r="O809" s="231">
        <f t="shared" ca="1" si="193"/>
        <v>0</v>
      </c>
      <c r="P809" s="232">
        <f t="shared" ca="1" si="194"/>
        <v>0</v>
      </c>
      <c r="Q809" s="233">
        <f t="shared" ca="1" si="184"/>
        <v>0</v>
      </c>
      <c r="R809" s="233">
        <f ca="1">IF(LEN(B809)&gt;0,'8'!R809-'8'!Q809,"")</f>
        <v>0</v>
      </c>
      <c r="S809" s="234"/>
      <c r="T809" s="34"/>
      <c r="U809" s="34"/>
      <c r="V809" s="34"/>
      <c r="W809" s="34"/>
      <c r="X809" s="34"/>
      <c r="Y809" s="34"/>
      <c r="Z809" s="34"/>
      <c r="AB809" s="167">
        <f>ROW()</f>
        <v>809</v>
      </c>
      <c r="AC809" s="168">
        <f t="shared" ca="1" si="179"/>
        <v>0</v>
      </c>
      <c r="AD809" s="168">
        <f t="shared" ca="1" si="180"/>
        <v>0</v>
      </c>
      <c r="AE809" s="169" t="str">
        <f t="shared" ca="1" si="185"/>
        <v>-</v>
      </c>
      <c r="AF809" s="168" t="str">
        <f t="shared" ca="1" si="186"/>
        <v>-</v>
      </c>
      <c r="AG809" s="169" t="str">
        <f t="shared" ca="1" si="187"/>
        <v>-</v>
      </c>
      <c r="AH809" s="168" t="str">
        <f t="shared" ca="1" si="188"/>
        <v>-</v>
      </c>
      <c r="AI809" s="168">
        <f t="shared" ca="1" si="189"/>
        <v>0</v>
      </c>
      <c r="AJ809" s="170">
        <f t="shared" ca="1" si="190"/>
        <v>0</v>
      </c>
      <c r="AK809" s="168">
        <f t="shared" ca="1" si="181"/>
        <v>0</v>
      </c>
      <c r="AL809" s="168">
        <f t="shared" ca="1" si="182"/>
        <v>0</v>
      </c>
    </row>
    <row r="810" spans="1:38" ht="27" customHeight="1" x14ac:dyDescent="0.2">
      <c r="A810" s="56">
        <v>795</v>
      </c>
      <c r="B810" s="309" t="str">
        <f t="shared" ca="1" si="176"/>
        <v>A795</v>
      </c>
      <c r="C810" s="309"/>
      <c r="D810" s="57" t="str">
        <f t="shared" ca="1" si="177"/>
        <v/>
      </c>
      <c r="E810" s="59" t="str">
        <f t="shared" ca="1" si="178"/>
        <v/>
      </c>
      <c r="F810" s="215">
        <f ca="1">IF(LEN(B810)&gt;0,'OBRAČUNANA OSNOVNA PLAČA'!I804,"")</f>
        <v>0</v>
      </c>
      <c r="G810" s="60"/>
      <c r="H810" s="60"/>
      <c r="I810" s="60"/>
      <c r="J810" s="60"/>
      <c r="K810" s="60"/>
      <c r="L810" s="229">
        <f t="shared" si="183"/>
        <v>0</v>
      </c>
      <c r="M810" s="230">
        <f t="shared" ca="1" si="191"/>
        <v>0</v>
      </c>
      <c r="N810" s="230">
        <f t="shared" ca="1" si="192"/>
        <v>0</v>
      </c>
      <c r="O810" s="231">
        <f t="shared" ca="1" si="193"/>
        <v>0</v>
      </c>
      <c r="P810" s="232">
        <f t="shared" ca="1" si="194"/>
        <v>0</v>
      </c>
      <c r="Q810" s="233">
        <f t="shared" ca="1" si="184"/>
        <v>0</v>
      </c>
      <c r="R810" s="233">
        <f ca="1">IF(LEN(B810)&gt;0,'8'!R810-'8'!Q810,"")</f>
        <v>0</v>
      </c>
      <c r="S810" s="234"/>
      <c r="T810" s="34"/>
      <c r="U810" s="34"/>
      <c r="V810" s="34"/>
      <c r="W810" s="34"/>
      <c r="X810" s="34"/>
      <c r="Y810" s="34"/>
      <c r="Z810" s="34"/>
      <c r="AB810" s="167">
        <f>ROW()</f>
        <v>810</v>
      </c>
      <c r="AC810" s="168">
        <f t="shared" ca="1" si="179"/>
        <v>0</v>
      </c>
      <c r="AD810" s="168">
        <f t="shared" ca="1" si="180"/>
        <v>0</v>
      </c>
      <c r="AE810" s="169" t="str">
        <f t="shared" ca="1" si="185"/>
        <v>-</v>
      </c>
      <c r="AF810" s="168" t="str">
        <f t="shared" ca="1" si="186"/>
        <v>-</v>
      </c>
      <c r="AG810" s="169" t="str">
        <f t="shared" ca="1" si="187"/>
        <v>-</v>
      </c>
      <c r="AH810" s="168" t="str">
        <f t="shared" ca="1" si="188"/>
        <v>-</v>
      </c>
      <c r="AI810" s="168">
        <f t="shared" ca="1" si="189"/>
        <v>0</v>
      </c>
      <c r="AJ810" s="170">
        <f t="shared" ca="1" si="190"/>
        <v>0</v>
      </c>
      <c r="AK810" s="168">
        <f t="shared" ca="1" si="181"/>
        <v>0</v>
      </c>
      <c r="AL810" s="168">
        <f t="shared" ca="1" si="182"/>
        <v>0</v>
      </c>
    </row>
    <row r="811" spans="1:38" ht="27" customHeight="1" x14ac:dyDescent="0.2">
      <c r="A811" s="56">
        <v>796</v>
      </c>
      <c r="B811" s="309" t="str">
        <f t="shared" ca="1" si="176"/>
        <v>A796</v>
      </c>
      <c r="C811" s="309"/>
      <c r="D811" s="57" t="str">
        <f t="shared" ca="1" si="177"/>
        <v/>
      </c>
      <c r="E811" s="59" t="str">
        <f t="shared" ca="1" si="178"/>
        <v/>
      </c>
      <c r="F811" s="215">
        <f ca="1">IF(LEN(B811)&gt;0,'OBRAČUNANA OSNOVNA PLAČA'!I805,"")</f>
        <v>0</v>
      </c>
      <c r="G811" s="60"/>
      <c r="H811" s="60"/>
      <c r="I811" s="60"/>
      <c r="J811" s="60"/>
      <c r="K811" s="60"/>
      <c r="L811" s="229">
        <f t="shared" si="183"/>
        <v>0</v>
      </c>
      <c r="M811" s="230">
        <f t="shared" ca="1" si="191"/>
        <v>0</v>
      </c>
      <c r="N811" s="230">
        <f t="shared" ca="1" si="192"/>
        <v>0</v>
      </c>
      <c r="O811" s="231">
        <f t="shared" ca="1" si="193"/>
        <v>0</v>
      </c>
      <c r="P811" s="232">
        <f t="shared" ca="1" si="194"/>
        <v>0</v>
      </c>
      <c r="Q811" s="233">
        <f t="shared" ca="1" si="184"/>
        <v>0</v>
      </c>
      <c r="R811" s="233">
        <f ca="1">IF(LEN(B811)&gt;0,'8'!R811-'8'!Q811,"")</f>
        <v>0</v>
      </c>
      <c r="S811" s="234"/>
      <c r="T811" s="34"/>
      <c r="U811" s="34"/>
      <c r="V811" s="34"/>
      <c r="W811" s="34"/>
      <c r="X811" s="34"/>
      <c r="Y811" s="34"/>
      <c r="Z811" s="34"/>
      <c r="AB811" s="167">
        <f>ROW()</f>
        <v>811</v>
      </c>
      <c r="AC811" s="168">
        <f t="shared" ca="1" si="179"/>
        <v>0</v>
      </c>
      <c r="AD811" s="168">
        <f t="shared" ca="1" si="180"/>
        <v>0</v>
      </c>
      <c r="AE811" s="169" t="str">
        <f t="shared" ca="1" si="185"/>
        <v>-</v>
      </c>
      <c r="AF811" s="168" t="str">
        <f t="shared" ca="1" si="186"/>
        <v>-</v>
      </c>
      <c r="AG811" s="169" t="str">
        <f t="shared" ca="1" si="187"/>
        <v>-</v>
      </c>
      <c r="AH811" s="168" t="str">
        <f t="shared" ca="1" si="188"/>
        <v>-</v>
      </c>
      <c r="AI811" s="168">
        <f t="shared" ca="1" si="189"/>
        <v>0</v>
      </c>
      <c r="AJ811" s="170">
        <f t="shared" ca="1" si="190"/>
        <v>0</v>
      </c>
      <c r="AK811" s="168">
        <f t="shared" ca="1" si="181"/>
        <v>0</v>
      </c>
      <c r="AL811" s="168">
        <f t="shared" ca="1" si="182"/>
        <v>0</v>
      </c>
    </row>
    <row r="812" spans="1:38" ht="27" customHeight="1" x14ac:dyDescent="0.2">
      <c r="A812" s="56">
        <v>797</v>
      </c>
      <c r="B812" s="309" t="str">
        <f t="shared" ca="1" si="176"/>
        <v>A797</v>
      </c>
      <c r="C812" s="309"/>
      <c r="D812" s="57" t="str">
        <f t="shared" ca="1" si="177"/>
        <v/>
      </c>
      <c r="E812" s="59" t="str">
        <f t="shared" ca="1" si="178"/>
        <v/>
      </c>
      <c r="F812" s="215">
        <f ca="1">IF(LEN(B812)&gt;0,'OBRAČUNANA OSNOVNA PLAČA'!I806,"")</f>
        <v>0</v>
      </c>
      <c r="G812" s="60"/>
      <c r="H812" s="60"/>
      <c r="I812" s="60"/>
      <c r="J812" s="60"/>
      <c r="K812" s="60"/>
      <c r="L812" s="229">
        <f t="shared" si="183"/>
        <v>0</v>
      </c>
      <c r="M812" s="230">
        <f t="shared" ca="1" si="191"/>
        <v>0</v>
      </c>
      <c r="N812" s="230">
        <f t="shared" ca="1" si="192"/>
        <v>0</v>
      </c>
      <c r="O812" s="231">
        <f t="shared" ca="1" si="193"/>
        <v>0</v>
      </c>
      <c r="P812" s="232">
        <f t="shared" ca="1" si="194"/>
        <v>0</v>
      </c>
      <c r="Q812" s="233">
        <f t="shared" ca="1" si="184"/>
        <v>0</v>
      </c>
      <c r="R812" s="233">
        <f ca="1">IF(LEN(B812)&gt;0,'8'!R812-'8'!Q812,"")</f>
        <v>0</v>
      </c>
      <c r="S812" s="234"/>
      <c r="T812" s="34"/>
      <c r="U812" s="34"/>
      <c r="V812" s="34"/>
      <c r="W812" s="34"/>
      <c r="X812" s="34"/>
      <c r="Y812" s="34"/>
      <c r="Z812" s="34"/>
      <c r="AB812" s="167">
        <f>ROW()</f>
        <v>812</v>
      </c>
      <c r="AC812" s="168">
        <f t="shared" ca="1" si="179"/>
        <v>0</v>
      </c>
      <c r="AD812" s="168">
        <f t="shared" ca="1" si="180"/>
        <v>0</v>
      </c>
      <c r="AE812" s="169" t="str">
        <f t="shared" ca="1" si="185"/>
        <v>-</v>
      </c>
      <c r="AF812" s="168" t="str">
        <f t="shared" ca="1" si="186"/>
        <v>-</v>
      </c>
      <c r="AG812" s="169" t="str">
        <f t="shared" ca="1" si="187"/>
        <v>-</v>
      </c>
      <c r="AH812" s="168" t="str">
        <f t="shared" ca="1" si="188"/>
        <v>-</v>
      </c>
      <c r="AI812" s="168">
        <f t="shared" ca="1" si="189"/>
        <v>0</v>
      </c>
      <c r="AJ812" s="170">
        <f t="shared" ca="1" si="190"/>
        <v>0</v>
      </c>
      <c r="AK812" s="168">
        <f t="shared" ca="1" si="181"/>
        <v>0</v>
      </c>
      <c r="AL812" s="168">
        <f t="shared" ca="1" si="182"/>
        <v>0</v>
      </c>
    </row>
    <row r="813" spans="1:38" ht="27" customHeight="1" x14ac:dyDescent="0.2">
      <c r="A813" s="56">
        <v>798</v>
      </c>
      <c r="B813" s="309" t="str">
        <f t="shared" ca="1" si="176"/>
        <v>A798</v>
      </c>
      <c r="C813" s="309"/>
      <c r="D813" s="57" t="str">
        <f t="shared" ca="1" si="177"/>
        <v/>
      </c>
      <c r="E813" s="59" t="str">
        <f t="shared" ca="1" si="178"/>
        <v/>
      </c>
      <c r="F813" s="215">
        <f ca="1">IF(LEN(B813)&gt;0,'OBRAČUNANA OSNOVNA PLAČA'!I807,"")</f>
        <v>0</v>
      </c>
      <c r="G813" s="60"/>
      <c r="H813" s="60"/>
      <c r="I813" s="60"/>
      <c r="J813" s="60"/>
      <c r="K813" s="60"/>
      <c r="L813" s="229">
        <f t="shared" si="183"/>
        <v>0</v>
      </c>
      <c r="M813" s="230">
        <f t="shared" ca="1" si="191"/>
        <v>0</v>
      </c>
      <c r="N813" s="230">
        <f t="shared" ca="1" si="192"/>
        <v>0</v>
      </c>
      <c r="O813" s="231">
        <f t="shared" ca="1" si="193"/>
        <v>0</v>
      </c>
      <c r="P813" s="232">
        <f t="shared" ca="1" si="194"/>
        <v>0</v>
      </c>
      <c r="Q813" s="233">
        <f t="shared" ca="1" si="184"/>
        <v>0</v>
      </c>
      <c r="R813" s="233">
        <f ca="1">IF(LEN(B813)&gt;0,'8'!R813-'8'!Q813,"")</f>
        <v>0</v>
      </c>
      <c r="S813" s="234"/>
      <c r="T813" s="34"/>
      <c r="U813" s="34"/>
      <c r="V813" s="34"/>
      <c r="W813" s="34"/>
      <c r="X813" s="34"/>
      <c r="Y813" s="34"/>
      <c r="Z813" s="34"/>
      <c r="AB813" s="167">
        <f>ROW()</f>
        <v>813</v>
      </c>
      <c r="AC813" s="168">
        <f t="shared" ca="1" si="179"/>
        <v>0</v>
      </c>
      <c r="AD813" s="168">
        <f t="shared" ca="1" si="180"/>
        <v>0</v>
      </c>
      <c r="AE813" s="169" t="str">
        <f t="shared" ca="1" si="185"/>
        <v>-</v>
      </c>
      <c r="AF813" s="168" t="str">
        <f t="shared" ca="1" si="186"/>
        <v>-</v>
      </c>
      <c r="AG813" s="169" t="str">
        <f t="shared" ca="1" si="187"/>
        <v>-</v>
      </c>
      <c r="AH813" s="168" t="str">
        <f t="shared" ca="1" si="188"/>
        <v>-</v>
      </c>
      <c r="AI813" s="168">
        <f t="shared" ca="1" si="189"/>
        <v>0</v>
      </c>
      <c r="AJ813" s="170">
        <f t="shared" ca="1" si="190"/>
        <v>0</v>
      </c>
      <c r="AK813" s="168">
        <f t="shared" ca="1" si="181"/>
        <v>0</v>
      </c>
      <c r="AL813" s="168">
        <f t="shared" ca="1" si="182"/>
        <v>0</v>
      </c>
    </row>
    <row r="814" spans="1:38" ht="27" customHeight="1" x14ac:dyDescent="0.2">
      <c r="A814" s="56">
        <v>799</v>
      </c>
      <c r="B814" s="309" t="str">
        <f t="shared" ca="1" si="176"/>
        <v>A799</v>
      </c>
      <c r="C814" s="309"/>
      <c r="D814" s="57" t="str">
        <f t="shared" ca="1" si="177"/>
        <v/>
      </c>
      <c r="E814" s="59" t="str">
        <f t="shared" ca="1" si="178"/>
        <v/>
      </c>
      <c r="F814" s="215">
        <f ca="1">IF(LEN(B814)&gt;0,'OBRAČUNANA OSNOVNA PLAČA'!I808,"")</f>
        <v>0</v>
      </c>
      <c r="G814" s="60"/>
      <c r="H814" s="60"/>
      <c r="I814" s="60"/>
      <c r="J814" s="60"/>
      <c r="K814" s="60"/>
      <c r="L814" s="229">
        <f t="shared" si="183"/>
        <v>0</v>
      </c>
      <c r="M814" s="230">
        <f t="shared" ca="1" si="191"/>
        <v>0</v>
      </c>
      <c r="N814" s="230">
        <f t="shared" ca="1" si="192"/>
        <v>0</v>
      </c>
      <c r="O814" s="231">
        <f t="shared" ca="1" si="193"/>
        <v>0</v>
      </c>
      <c r="P814" s="232">
        <f t="shared" ca="1" si="194"/>
        <v>0</v>
      </c>
      <c r="Q814" s="233">
        <f t="shared" ca="1" si="184"/>
        <v>0</v>
      </c>
      <c r="R814" s="233">
        <f ca="1">IF(LEN(B814)&gt;0,'8'!R814-'8'!Q814,"")</f>
        <v>0</v>
      </c>
      <c r="S814" s="234"/>
      <c r="T814" s="34"/>
      <c r="U814" s="34"/>
      <c r="V814" s="34"/>
      <c r="W814" s="34"/>
      <c r="X814" s="34"/>
      <c r="Y814" s="34"/>
      <c r="Z814" s="34"/>
      <c r="AB814" s="167">
        <f>ROW()</f>
        <v>814</v>
      </c>
      <c r="AC814" s="168">
        <f t="shared" ca="1" si="179"/>
        <v>0</v>
      </c>
      <c r="AD814" s="168">
        <f t="shared" ca="1" si="180"/>
        <v>0</v>
      </c>
      <c r="AE814" s="169" t="str">
        <f t="shared" ca="1" si="185"/>
        <v>-</v>
      </c>
      <c r="AF814" s="168" t="str">
        <f t="shared" ca="1" si="186"/>
        <v>-</v>
      </c>
      <c r="AG814" s="169" t="str">
        <f t="shared" ca="1" si="187"/>
        <v>-</v>
      </c>
      <c r="AH814" s="168" t="str">
        <f t="shared" ca="1" si="188"/>
        <v>-</v>
      </c>
      <c r="AI814" s="168">
        <f t="shared" ca="1" si="189"/>
        <v>0</v>
      </c>
      <c r="AJ814" s="170">
        <f t="shared" ca="1" si="190"/>
        <v>0</v>
      </c>
      <c r="AK814" s="168">
        <f t="shared" ca="1" si="181"/>
        <v>0</v>
      </c>
      <c r="AL814" s="168">
        <f t="shared" ca="1" si="182"/>
        <v>0</v>
      </c>
    </row>
    <row r="815" spans="1:38" ht="27" customHeight="1" x14ac:dyDescent="0.2">
      <c r="A815" s="56">
        <v>800</v>
      </c>
      <c r="B815" s="309" t="str">
        <f t="shared" ca="1" si="176"/>
        <v>A800</v>
      </c>
      <c r="C815" s="309"/>
      <c r="D815" s="57" t="str">
        <f t="shared" ca="1" si="177"/>
        <v/>
      </c>
      <c r="E815" s="59" t="str">
        <f t="shared" ca="1" si="178"/>
        <v/>
      </c>
      <c r="F815" s="215">
        <f ca="1">IF(LEN(B815)&gt;0,'OBRAČUNANA OSNOVNA PLAČA'!I809,"")</f>
        <v>0</v>
      </c>
      <c r="G815" s="60"/>
      <c r="H815" s="60"/>
      <c r="I815" s="60"/>
      <c r="J815" s="60"/>
      <c r="K815" s="60"/>
      <c r="L815" s="229">
        <f t="shared" si="183"/>
        <v>0</v>
      </c>
      <c r="M815" s="230">
        <f t="shared" ca="1" si="191"/>
        <v>0</v>
      </c>
      <c r="N815" s="230">
        <f t="shared" ca="1" si="192"/>
        <v>0</v>
      </c>
      <c r="O815" s="231">
        <f t="shared" ca="1" si="193"/>
        <v>0</v>
      </c>
      <c r="P815" s="232">
        <f t="shared" ca="1" si="194"/>
        <v>0</v>
      </c>
      <c r="Q815" s="233">
        <f t="shared" ca="1" si="184"/>
        <v>0</v>
      </c>
      <c r="R815" s="233">
        <f ca="1">IF(LEN(B815)&gt;0,'8'!R815-'8'!Q815,"")</f>
        <v>0</v>
      </c>
      <c r="S815" s="234"/>
      <c r="T815" s="34"/>
      <c r="U815" s="34"/>
      <c r="V815" s="34"/>
      <c r="W815" s="34"/>
      <c r="X815" s="34"/>
      <c r="Y815" s="34"/>
      <c r="Z815" s="34"/>
      <c r="AB815" s="167">
        <f>ROW()</f>
        <v>815</v>
      </c>
      <c r="AC815" s="168">
        <f t="shared" ca="1" si="179"/>
        <v>0</v>
      </c>
      <c r="AD815" s="168">
        <f t="shared" ca="1" si="180"/>
        <v>0</v>
      </c>
      <c r="AE815" s="169" t="str">
        <f t="shared" ca="1" si="185"/>
        <v>-</v>
      </c>
      <c r="AF815" s="168" t="str">
        <f t="shared" ca="1" si="186"/>
        <v>-</v>
      </c>
      <c r="AG815" s="169" t="str">
        <f t="shared" ca="1" si="187"/>
        <v>-</v>
      </c>
      <c r="AH815" s="168" t="str">
        <f t="shared" ca="1" si="188"/>
        <v>-</v>
      </c>
      <c r="AI815" s="168">
        <f t="shared" ca="1" si="189"/>
        <v>0</v>
      </c>
      <c r="AJ815" s="170">
        <f t="shared" ca="1" si="190"/>
        <v>0</v>
      </c>
      <c r="AK815" s="168">
        <f t="shared" ca="1" si="181"/>
        <v>0</v>
      </c>
      <c r="AL815" s="168">
        <f t="shared" ca="1" si="182"/>
        <v>0</v>
      </c>
    </row>
    <row r="816" spans="1:38" ht="27" customHeight="1" x14ac:dyDescent="0.2">
      <c r="A816" s="56">
        <v>801</v>
      </c>
      <c r="B816" s="309" t="str">
        <f t="shared" ca="1" si="176"/>
        <v>A801</v>
      </c>
      <c r="C816" s="309"/>
      <c r="D816" s="57" t="str">
        <f t="shared" ca="1" si="177"/>
        <v/>
      </c>
      <c r="E816" s="59" t="str">
        <f t="shared" ca="1" si="178"/>
        <v/>
      </c>
      <c r="F816" s="215">
        <f ca="1">IF(LEN(B816)&gt;0,'OBRAČUNANA OSNOVNA PLAČA'!I810,"")</f>
        <v>0</v>
      </c>
      <c r="G816" s="60"/>
      <c r="H816" s="60"/>
      <c r="I816" s="60"/>
      <c r="J816" s="60"/>
      <c r="K816" s="60"/>
      <c r="L816" s="229">
        <f t="shared" si="183"/>
        <v>0</v>
      </c>
      <c r="M816" s="230">
        <f t="shared" ca="1" si="191"/>
        <v>0</v>
      </c>
      <c r="N816" s="230">
        <f t="shared" ca="1" si="192"/>
        <v>0</v>
      </c>
      <c r="O816" s="231">
        <f t="shared" ca="1" si="193"/>
        <v>0</v>
      </c>
      <c r="P816" s="232">
        <f t="shared" ca="1" si="194"/>
        <v>0</v>
      </c>
      <c r="Q816" s="233">
        <f t="shared" ca="1" si="184"/>
        <v>0</v>
      </c>
      <c r="R816" s="233">
        <f ca="1">IF(LEN(B816)&gt;0,'8'!R816-'8'!Q816,"")</f>
        <v>0</v>
      </c>
      <c r="S816" s="234"/>
      <c r="T816" s="34"/>
      <c r="U816" s="34"/>
      <c r="V816" s="34"/>
      <c r="W816" s="34"/>
      <c r="X816" s="34"/>
      <c r="Y816" s="34"/>
      <c r="Z816" s="34"/>
      <c r="AB816" s="167">
        <f>ROW()</f>
        <v>816</v>
      </c>
      <c r="AC816" s="168">
        <f t="shared" ca="1" si="179"/>
        <v>0</v>
      </c>
      <c r="AD816" s="168">
        <f t="shared" ca="1" si="180"/>
        <v>0</v>
      </c>
      <c r="AE816" s="169" t="str">
        <f t="shared" ca="1" si="185"/>
        <v>-</v>
      </c>
      <c r="AF816" s="168" t="str">
        <f t="shared" ca="1" si="186"/>
        <v>-</v>
      </c>
      <c r="AG816" s="169" t="str">
        <f t="shared" ca="1" si="187"/>
        <v>-</v>
      </c>
      <c r="AH816" s="168" t="str">
        <f t="shared" ca="1" si="188"/>
        <v>-</v>
      </c>
      <c r="AI816" s="168">
        <f t="shared" ca="1" si="189"/>
        <v>0</v>
      </c>
      <c r="AJ816" s="170">
        <f t="shared" ca="1" si="190"/>
        <v>0</v>
      </c>
      <c r="AK816" s="168">
        <f t="shared" ca="1" si="181"/>
        <v>0</v>
      </c>
      <c r="AL816" s="168">
        <f t="shared" ca="1" si="182"/>
        <v>0</v>
      </c>
    </row>
    <row r="817" spans="1:38" ht="27" customHeight="1" x14ac:dyDescent="0.2">
      <c r="A817" s="56">
        <v>802</v>
      </c>
      <c r="B817" s="309" t="str">
        <f t="shared" ca="1" si="176"/>
        <v>A802</v>
      </c>
      <c r="C817" s="309"/>
      <c r="D817" s="57" t="str">
        <f t="shared" ca="1" si="177"/>
        <v/>
      </c>
      <c r="E817" s="59" t="str">
        <f t="shared" ca="1" si="178"/>
        <v/>
      </c>
      <c r="F817" s="215">
        <f ca="1">IF(LEN(B817)&gt;0,'OBRAČUNANA OSNOVNA PLAČA'!I811,"")</f>
        <v>0</v>
      </c>
      <c r="G817" s="60"/>
      <c r="H817" s="60"/>
      <c r="I817" s="60"/>
      <c r="J817" s="60"/>
      <c r="K817" s="60"/>
      <c r="L817" s="229">
        <f t="shared" si="183"/>
        <v>0</v>
      </c>
      <c r="M817" s="230">
        <f t="shared" ca="1" si="191"/>
        <v>0</v>
      </c>
      <c r="N817" s="230">
        <f t="shared" ca="1" si="192"/>
        <v>0</v>
      </c>
      <c r="O817" s="231">
        <f t="shared" ca="1" si="193"/>
        <v>0</v>
      </c>
      <c r="P817" s="232">
        <f t="shared" ca="1" si="194"/>
        <v>0</v>
      </c>
      <c r="Q817" s="233">
        <f t="shared" ca="1" si="184"/>
        <v>0</v>
      </c>
      <c r="R817" s="233">
        <f ca="1">IF(LEN(B817)&gt;0,'8'!R817-'8'!Q817,"")</f>
        <v>0</v>
      </c>
      <c r="S817" s="234"/>
      <c r="T817" s="34"/>
      <c r="U817" s="34"/>
      <c r="V817" s="34"/>
      <c r="W817" s="34"/>
      <c r="X817" s="34"/>
      <c r="Y817" s="34"/>
      <c r="Z817" s="34"/>
      <c r="AB817" s="167">
        <f>ROW()</f>
        <v>817</v>
      </c>
      <c r="AC817" s="168">
        <f t="shared" ca="1" si="179"/>
        <v>0</v>
      </c>
      <c r="AD817" s="168">
        <f t="shared" ca="1" si="180"/>
        <v>0</v>
      </c>
      <c r="AE817" s="169" t="str">
        <f t="shared" ca="1" si="185"/>
        <v>-</v>
      </c>
      <c r="AF817" s="168" t="str">
        <f t="shared" ca="1" si="186"/>
        <v>-</v>
      </c>
      <c r="AG817" s="169" t="str">
        <f t="shared" ca="1" si="187"/>
        <v>-</v>
      </c>
      <c r="AH817" s="168" t="str">
        <f t="shared" ca="1" si="188"/>
        <v>-</v>
      </c>
      <c r="AI817" s="168">
        <f t="shared" ca="1" si="189"/>
        <v>0</v>
      </c>
      <c r="AJ817" s="170">
        <f t="shared" ca="1" si="190"/>
        <v>0</v>
      </c>
      <c r="AK817" s="168">
        <f t="shared" ca="1" si="181"/>
        <v>0</v>
      </c>
      <c r="AL817" s="168">
        <f t="shared" ca="1" si="182"/>
        <v>0</v>
      </c>
    </row>
    <row r="818" spans="1:38" ht="27" customHeight="1" x14ac:dyDescent="0.2">
      <c r="A818" s="56">
        <v>803</v>
      </c>
      <c r="B818" s="309" t="str">
        <f t="shared" ca="1" si="176"/>
        <v>A803</v>
      </c>
      <c r="C818" s="309"/>
      <c r="D818" s="57" t="str">
        <f t="shared" ca="1" si="177"/>
        <v/>
      </c>
      <c r="E818" s="59" t="str">
        <f t="shared" ca="1" si="178"/>
        <v/>
      </c>
      <c r="F818" s="215">
        <f ca="1">IF(LEN(B818)&gt;0,'OBRAČUNANA OSNOVNA PLAČA'!I812,"")</f>
        <v>0</v>
      </c>
      <c r="G818" s="60"/>
      <c r="H818" s="60"/>
      <c r="I818" s="60"/>
      <c r="J818" s="60"/>
      <c r="K818" s="60"/>
      <c r="L818" s="229">
        <f t="shared" si="183"/>
        <v>0</v>
      </c>
      <c r="M818" s="230">
        <f t="shared" ca="1" si="191"/>
        <v>0</v>
      </c>
      <c r="N818" s="230">
        <f t="shared" ca="1" si="192"/>
        <v>0</v>
      </c>
      <c r="O818" s="231">
        <f t="shared" ca="1" si="193"/>
        <v>0</v>
      </c>
      <c r="P818" s="232">
        <f t="shared" ca="1" si="194"/>
        <v>0</v>
      </c>
      <c r="Q818" s="233">
        <f t="shared" ca="1" si="184"/>
        <v>0</v>
      </c>
      <c r="R818" s="233">
        <f ca="1">IF(LEN(B818)&gt;0,'8'!R818-'8'!Q818,"")</f>
        <v>0</v>
      </c>
      <c r="S818" s="234"/>
      <c r="T818" s="34"/>
      <c r="U818" s="34"/>
      <c r="V818" s="34"/>
      <c r="W818" s="34"/>
      <c r="X818" s="34"/>
      <c r="Y818" s="34"/>
      <c r="Z818" s="34"/>
      <c r="AB818" s="167">
        <f>ROW()</f>
        <v>818</v>
      </c>
      <c r="AC818" s="168">
        <f t="shared" ca="1" si="179"/>
        <v>0</v>
      </c>
      <c r="AD818" s="168">
        <f t="shared" ca="1" si="180"/>
        <v>0</v>
      </c>
      <c r="AE818" s="169" t="str">
        <f t="shared" ca="1" si="185"/>
        <v>-</v>
      </c>
      <c r="AF818" s="168" t="str">
        <f t="shared" ca="1" si="186"/>
        <v>-</v>
      </c>
      <c r="AG818" s="169" t="str">
        <f t="shared" ca="1" si="187"/>
        <v>-</v>
      </c>
      <c r="AH818" s="168" t="str">
        <f t="shared" ca="1" si="188"/>
        <v>-</v>
      </c>
      <c r="AI818" s="168">
        <f t="shared" ca="1" si="189"/>
        <v>0</v>
      </c>
      <c r="AJ818" s="170">
        <f t="shared" ca="1" si="190"/>
        <v>0</v>
      </c>
      <c r="AK818" s="168">
        <f t="shared" ca="1" si="181"/>
        <v>0</v>
      </c>
      <c r="AL818" s="168">
        <f t="shared" ca="1" si="182"/>
        <v>0</v>
      </c>
    </row>
    <row r="819" spans="1:38" ht="27" customHeight="1" x14ac:dyDescent="0.2">
      <c r="A819" s="56">
        <v>804</v>
      </c>
      <c r="B819" s="309" t="str">
        <f t="shared" ca="1" si="176"/>
        <v>A804</v>
      </c>
      <c r="C819" s="309"/>
      <c r="D819" s="57" t="str">
        <f t="shared" ca="1" si="177"/>
        <v/>
      </c>
      <c r="E819" s="59" t="str">
        <f t="shared" ca="1" si="178"/>
        <v/>
      </c>
      <c r="F819" s="215">
        <f ca="1">IF(LEN(B819)&gt;0,'OBRAČUNANA OSNOVNA PLAČA'!I813,"")</f>
        <v>0</v>
      </c>
      <c r="G819" s="60"/>
      <c r="H819" s="60"/>
      <c r="I819" s="60"/>
      <c r="J819" s="60"/>
      <c r="K819" s="60"/>
      <c r="L819" s="229">
        <f t="shared" si="183"/>
        <v>0</v>
      </c>
      <c r="M819" s="230">
        <f t="shared" ca="1" si="191"/>
        <v>0</v>
      </c>
      <c r="N819" s="230">
        <f t="shared" ca="1" si="192"/>
        <v>0</v>
      </c>
      <c r="O819" s="231">
        <f t="shared" ca="1" si="193"/>
        <v>0</v>
      </c>
      <c r="P819" s="232">
        <f t="shared" ca="1" si="194"/>
        <v>0</v>
      </c>
      <c r="Q819" s="233">
        <f t="shared" ca="1" si="184"/>
        <v>0</v>
      </c>
      <c r="R819" s="233">
        <f ca="1">IF(LEN(B819)&gt;0,'8'!R819-'8'!Q819,"")</f>
        <v>0</v>
      </c>
      <c r="S819" s="234"/>
      <c r="T819" s="34"/>
      <c r="U819" s="34"/>
      <c r="V819" s="34"/>
      <c r="W819" s="34"/>
      <c r="X819" s="34"/>
      <c r="Y819" s="34"/>
      <c r="Z819" s="34"/>
      <c r="AB819" s="167">
        <f>ROW()</f>
        <v>819</v>
      </c>
      <c r="AC819" s="168">
        <f t="shared" ca="1" si="179"/>
        <v>0</v>
      </c>
      <c r="AD819" s="168">
        <f t="shared" ca="1" si="180"/>
        <v>0</v>
      </c>
      <c r="AE819" s="169" t="str">
        <f t="shared" ca="1" si="185"/>
        <v>-</v>
      </c>
      <c r="AF819" s="168" t="str">
        <f t="shared" ca="1" si="186"/>
        <v>-</v>
      </c>
      <c r="AG819" s="169" t="str">
        <f t="shared" ca="1" si="187"/>
        <v>-</v>
      </c>
      <c r="AH819" s="168" t="str">
        <f t="shared" ca="1" si="188"/>
        <v>-</v>
      </c>
      <c r="AI819" s="168">
        <f t="shared" ca="1" si="189"/>
        <v>0</v>
      </c>
      <c r="AJ819" s="170">
        <f t="shared" ca="1" si="190"/>
        <v>0</v>
      </c>
      <c r="AK819" s="168">
        <f t="shared" ca="1" si="181"/>
        <v>0</v>
      </c>
      <c r="AL819" s="168">
        <f t="shared" ca="1" si="182"/>
        <v>0</v>
      </c>
    </row>
    <row r="820" spans="1:38" ht="27" customHeight="1" x14ac:dyDescent="0.2">
      <c r="A820" s="56">
        <v>805</v>
      </c>
      <c r="B820" s="309" t="str">
        <f t="shared" ca="1" si="176"/>
        <v>A805</v>
      </c>
      <c r="C820" s="309"/>
      <c r="D820" s="57" t="str">
        <f t="shared" ca="1" si="177"/>
        <v/>
      </c>
      <c r="E820" s="59" t="str">
        <f t="shared" ca="1" si="178"/>
        <v/>
      </c>
      <c r="F820" s="215">
        <f ca="1">IF(LEN(B820)&gt;0,'OBRAČUNANA OSNOVNA PLAČA'!I814,"")</f>
        <v>0</v>
      </c>
      <c r="G820" s="60"/>
      <c r="H820" s="60"/>
      <c r="I820" s="60"/>
      <c r="J820" s="60"/>
      <c r="K820" s="60"/>
      <c r="L820" s="229">
        <f t="shared" si="183"/>
        <v>0</v>
      </c>
      <c r="M820" s="230">
        <f t="shared" ca="1" si="191"/>
        <v>0</v>
      </c>
      <c r="N820" s="230">
        <f t="shared" ca="1" si="192"/>
        <v>0</v>
      </c>
      <c r="O820" s="231">
        <f t="shared" ca="1" si="193"/>
        <v>0</v>
      </c>
      <c r="P820" s="232">
        <f t="shared" ca="1" si="194"/>
        <v>0</v>
      </c>
      <c r="Q820" s="233">
        <f t="shared" ca="1" si="184"/>
        <v>0</v>
      </c>
      <c r="R820" s="233">
        <f ca="1">IF(LEN(B820)&gt;0,'8'!R820-'8'!Q820,"")</f>
        <v>0</v>
      </c>
      <c r="S820" s="234"/>
      <c r="T820" s="34"/>
      <c r="U820" s="34"/>
      <c r="V820" s="34"/>
      <c r="W820" s="34"/>
      <c r="X820" s="34"/>
      <c r="Y820" s="34"/>
      <c r="Z820" s="34"/>
      <c r="AB820" s="167">
        <f>ROW()</f>
        <v>820</v>
      </c>
      <c r="AC820" s="168">
        <f t="shared" ca="1" si="179"/>
        <v>0</v>
      </c>
      <c r="AD820" s="168">
        <f t="shared" ca="1" si="180"/>
        <v>0</v>
      </c>
      <c r="AE820" s="169" t="str">
        <f t="shared" ca="1" si="185"/>
        <v>-</v>
      </c>
      <c r="AF820" s="168" t="str">
        <f t="shared" ca="1" si="186"/>
        <v>-</v>
      </c>
      <c r="AG820" s="169" t="str">
        <f t="shared" ca="1" si="187"/>
        <v>-</v>
      </c>
      <c r="AH820" s="168" t="str">
        <f t="shared" ca="1" si="188"/>
        <v>-</v>
      </c>
      <c r="AI820" s="168">
        <f t="shared" ca="1" si="189"/>
        <v>0</v>
      </c>
      <c r="AJ820" s="170">
        <f t="shared" ca="1" si="190"/>
        <v>0</v>
      </c>
      <c r="AK820" s="168">
        <f t="shared" ca="1" si="181"/>
        <v>0</v>
      </c>
      <c r="AL820" s="168">
        <f t="shared" ca="1" si="182"/>
        <v>0</v>
      </c>
    </row>
    <row r="821" spans="1:38" ht="27" customHeight="1" x14ac:dyDescent="0.2">
      <c r="A821" s="56">
        <v>806</v>
      </c>
      <c r="B821" s="309" t="str">
        <f t="shared" ca="1" si="176"/>
        <v>A806</v>
      </c>
      <c r="C821" s="309"/>
      <c r="D821" s="57" t="str">
        <f t="shared" ca="1" si="177"/>
        <v/>
      </c>
      <c r="E821" s="59" t="str">
        <f t="shared" ca="1" si="178"/>
        <v/>
      </c>
      <c r="F821" s="215">
        <f ca="1">IF(LEN(B821)&gt;0,'OBRAČUNANA OSNOVNA PLAČA'!I815,"")</f>
        <v>0</v>
      </c>
      <c r="G821" s="60"/>
      <c r="H821" s="60"/>
      <c r="I821" s="60"/>
      <c r="J821" s="60"/>
      <c r="K821" s="60"/>
      <c r="L821" s="229">
        <f t="shared" si="183"/>
        <v>0</v>
      </c>
      <c r="M821" s="230">
        <f t="shared" ca="1" si="191"/>
        <v>0</v>
      </c>
      <c r="N821" s="230">
        <f t="shared" ca="1" si="192"/>
        <v>0</v>
      </c>
      <c r="O821" s="231">
        <f t="shared" ca="1" si="193"/>
        <v>0</v>
      </c>
      <c r="P821" s="232">
        <f t="shared" ca="1" si="194"/>
        <v>0</v>
      </c>
      <c r="Q821" s="233">
        <f t="shared" ca="1" si="184"/>
        <v>0</v>
      </c>
      <c r="R821" s="233">
        <f ca="1">IF(LEN(B821)&gt;0,'8'!R821-'8'!Q821,"")</f>
        <v>0</v>
      </c>
      <c r="S821" s="234"/>
      <c r="T821" s="34"/>
      <c r="U821" s="34"/>
      <c r="V821" s="34"/>
      <c r="W821" s="34"/>
      <c r="X821" s="34"/>
      <c r="Y821" s="34"/>
      <c r="Z821" s="34"/>
      <c r="AB821" s="167">
        <f>ROW()</f>
        <v>821</v>
      </c>
      <c r="AC821" s="168">
        <f t="shared" ca="1" si="179"/>
        <v>0</v>
      </c>
      <c r="AD821" s="168">
        <f t="shared" ca="1" si="180"/>
        <v>0</v>
      </c>
      <c r="AE821" s="169" t="str">
        <f t="shared" ca="1" si="185"/>
        <v>-</v>
      </c>
      <c r="AF821" s="168" t="str">
        <f t="shared" ca="1" si="186"/>
        <v>-</v>
      </c>
      <c r="AG821" s="169" t="str">
        <f t="shared" ca="1" si="187"/>
        <v>-</v>
      </c>
      <c r="AH821" s="168" t="str">
        <f t="shared" ca="1" si="188"/>
        <v>-</v>
      </c>
      <c r="AI821" s="168">
        <f t="shared" ca="1" si="189"/>
        <v>0</v>
      </c>
      <c r="AJ821" s="170">
        <f t="shared" ca="1" si="190"/>
        <v>0</v>
      </c>
      <c r="AK821" s="168">
        <f t="shared" ca="1" si="181"/>
        <v>0</v>
      </c>
      <c r="AL821" s="168">
        <f t="shared" ca="1" si="182"/>
        <v>0</v>
      </c>
    </row>
    <row r="822" spans="1:38" ht="27" customHeight="1" x14ac:dyDescent="0.2">
      <c r="A822" s="56">
        <v>807</v>
      </c>
      <c r="B822" s="309" t="str">
        <f t="shared" ca="1" si="176"/>
        <v>A807</v>
      </c>
      <c r="C822" s="309"/>
      <c r="D822" s="57" t="str">
        <f t="shared" ca="1" si="177"/>
        <v/>
      </c>
      <c r="E822" s="59" t="str">
        <f t="shared" ca="1" si="178"/>
        <v/>
      </c>
      <c r="F822" s="215">
        <f ca="1">IF(LEN(B822)&gt;0,'OBRAČUNANA OSNOVNA PLAČA'!I816,"")</f>
        <v>0</v>
      </c>
      <c r="G822" s="60"/>
      <c r="H822" s="60"/>
      <c r="I822" s="60"/>
      <c r="J822" s="60"/>
      <c r="K822" s="60"/>
      <c r="L822" s="229">
        <f t="shared" si="183"/>
        <v>0</v>
      </c>
      <c r="M822" s="230">
        <f t="shared" ca="1" si="191"/>
        <v>0</v>
      </c>
      <c r="N822" s="230">
        <f t="shared" ca="1" si="192"/>
        <v>0</v>
      </c>
      <c r="O822" s="231">
        <f t="shared" ca="1" si="193"/>
        <v>0</v>
      </c>
      <c r="P822" s="232">
        <f t="shared" ca="1" si="194"/>
        <v>0</v>
      </c>
      <c r="Q822" s="233">
        <f t="shared" ca="1" si="184"/>
        <v>0</v>
      </c>
      <c r="R822" s="233">
        <f ca="1">IF(LEN(B822)&gt;0,'8'!R822-'8'!Q822,"")</f>
        <v>0</v>
      </c>
      <c r="S822" s="234"/>
      <c r="T822" s="34"/>
      <c r="U822" s="34"/>
      <c r="V822" s="34"/>
      <c r="W822" s="34"/>
      <c r="X822" s="34"/>
      <c r="Y822" s="34"/>
      <c r="Z822" s="34"/>
      <c r="AB822" s="167">
        <f>ROW()</f>
        <v>822</v>
      </c>
      <c r="AC822" s="168">
        <f t="shared" ca="1" si="179"/>
        <v>0</v>
      </c>
      <c r="AD822" s="168">
        <f t="shared" ca="1" si="180"/>
        <v>0</v>
      </c>
      <c r="AE822" s="169" t="str">
        <f t="shared" ca="1" si="185"/>
        <v>-</v>
      </c>
      <c r="AF822" s="168" t="str">
        <f t="shared" ca="1" si="186"/>
        <v>-</v>
      </c>
      <c r="AG822" s="169" t="str">
        <f t="shared" ca="1" si="187"/>
        <v>-</v>
      </c>
      <c r="AH822" s="168" t="str">
        <f t="shared" ca="1" si="188"/>
        <v>-</v>
      </c>
      <c r="AI822" s="168">
        <f t="shared" ca="1" si="189"/>
        <v>0</v>
      </c>
      <c r="AJ822" s="170">
        <f t="shared" ca="1" si="190"/>
        <v>0</v>
      </c>
      <c r="AK822" s="168">
        <f t="shared" ca="1" si="181"/>
        <v>0</v>
      </c>
      <c r="AL822" s="168">
        <f t="shared" ca="1" si="182"/>
        <v>0</v>
      </c>
    </row>
    <row r="823" spans="1:38" ht="27" customHeight="1" x14ac:dyDescent="0.2">
      <c r="A823" s="56">
        <v>808</v>
      </c>
      <c r="B823" s="309" t="str">
        <f t="shared" ca="1" si="176"/>
        <v>A808</v>
      </c>
      <c r="C823" s="309"/>
      <c r="D823" s="57" t="str">
        <f t="shared" ca="1" si="177"/>
        <v/>
      </c>
      <c r="E823" s="59" t="str">
        <f t="shared" ca="1" si="178"/>
        <v/>
      </c>
      <c r="F823" s="215">
        <f ca="1">IF(LEN(B823)&gt;0,'OBRAČUNANA OSNOVNA PLAČA'!I817,"")</f>
        <v>0</v>
      </c>
      <c r="G823" s="60"/>
      <c r="H823" s="60"/>
      <c r="I823" s="60"/>
      <c r="J823" s="60"/>
      <c r="K823" s="60"/>
      <c r="L823" s="229">
        <f t="shared" si="183"/>
        <v>0</v>
      </c>
      <c r="M823" s="230">
        <f t="shared" ca="1" si="191"/>
        <v>0</v>
      </c>
      <c r="N823" s="230">
        <f t="shared" ca="1" si="192"/>
        <v>0</v>
      </c>
      <c r="O823" s="231">
        <f t="shared" ca="1" si="193"/>
        <v>0</v>
      </c>
      <c r="P823" s="232">
        <f t="shared" ca="1" si="194"/>
        <v>0</v>
      </c>
      <c r="Q823" s="233">
        <f t="shared" ca="1" si="184"/>
        <v>0</v>
      </c>
      <c r="R823" s="233">
        <f ca="1">IF(LEN(B823)&gt;0,'8'!R823-'8'!Q823,"")</f>
        <v>0</v>
      </c>
      <c r="S823" s="234"/>
      <c r="T823" s="34"/>
      <c r="U823" s="34"/>
      <c r="V823" s="34"/>
      <c r="W823" s="34"/>
      <c r="X823" s="34"/>
      <c r="Y823" s="34"/>
      <c r="Z823" s="34"/>
      <c r="AB823" s="167">
        <f>ROW()</f>
        <v>823</v>
      </c>
      <c r="AC823" s="168">
        <f t="shared" ca="1" si="179"/>
        <v>0</v>
      </c>
      <c r="AD823" s="168">
        <f t="shared" ca="1" si="180"/>
        <v>0</v>
      </c>
      <c r="AE823" s="169" t="str">
        <f t="shared" ca="1" si="185"/>
        <v>-</v>
      </c>
      <c r="AF823" s="168" t="str">
        <f t="shared" ca="1" si="186"/>
        <v>-</v>
      </c>
      <c r="AG823" s="169" t="str">
        <f t="shared" ca="1" si="187"/>
        <v>-</v>
      </c>
      <c r="AH823" s="168" t="str">
        <f t="shared" ca="1" si="188"/>
        <v>-</v>
      </c>
      <c r="AI823" s="168">
        <f t="shared" ca="1" si="189"/>
        <v>0</v>
      </c>
      <c r="AJ823" s="170">
        <f t="shared" ca="1" si="190"/>
        <v>0</v>
      </c>
      <c r="AK823" s="168">
        <f t="shared" ca="1" si="181"/>
        <v>0</v>
      </c>
      <c r="AL823" s="168">
        <f t="shared" ca="1" si="182"/>
        <v>0</v>
      </c>
    </row>
    <row r="824" spans="1:38" ht="27" customHeight="1" x14ac:dyDescent="0.2">
      <c r="A824" s="56">
        <v>809</v>
      </c>
      <c r="B824" s="309" t="str">
        <f t="shared" ca="1" si="176"/>
        <v>A809</v>
      </c>
      <c r="C824" s="309"/>
      <c r="D824" s="57" t="str">
        <f t="shared" ca="1" si="177"/>
        <v/>
      </c>
      <c r="E824" s="59" t="str">
        <f t="shared" ca="1" si="178"/>
        <v/>
      </c>
      <c r="F824" s="215">
        <f ca="1">IF(LEN(B824)&gt;0,'OBRAČUNANA OSNOVNA PLAČA'!I818,"")</f>
        <v>0</v>
      </c>
      <c r="G824" s="60"/>
      <c r="H824" s="60"/>
      <c r="I824" s="60"/>
      <c r="J824" s="60"/>
      <c r="K824" s="60"/>
      <c r="L824" s="229">
        <f t="shared" si="183"/>
        <v>0</v>
      </c>
      <c r="M824" s="230">
        <f t="shared" ca="1" si="191"/>
        <v>0</v>
      </c>
      <c r="N824" s="230">
        <f t="shared" ca="1" si="192"/>
        <v>0</v>
      </c>
      <c r="O824" s="231">
        <f t="shared" ca="1" si="193"/>
        <v>0</v>
      </c>
      <c r="P824" s="232">
        <f t="shared" ca="1" si="194"/>
        <v>0</v>
      </c>
      <c r="Q824" s="233">
        <f t="shared" ca="1" si="184"/>
        <v>0</v>
      </c>
      <c r="R824" s="233">
        <f ca="1">IF(LEN(B824)&gt;0,'8'!R824-'8'!Q824,"")</f>
        <v>0</v>
      </c>
      <c r="S824" s="234"/>
      <c r="T824" s="34"/>
      <c r="U824" s="34"/>
      <c r="V824" s="34"/>
      <c r="W824" s="34"/>
      <c r="X824" s="34"/>
      <c r="Y824" s="34"/>
      <c r="Z824" s="34"/>
      <c r="AB824" s="167">
        <f>ROW()</f>
        <v>824</v>
      </c>
      <c r="AC824" s="168">
        <f t="shared" ca="1" si="179"/>
        <v>0</v>
      </c>
      <c r="AD824" s="168">
        <f t="shared" ca="1" si="180"/>
        <v>0</v>
      </c>
      <c r="AE824" s="169" t="str">
        <f t="shared" ca="1" si="185"/>
        <v>-</v>
      </c>
      <c r="AF824" s="168" t="str">
        <f t="shared" ca="1" si="186"/>
        <v>-</v>
      </c>
      <c r="AG824" s="169" t="str">
        <f t="shared" ca="1" si="187"/>
        <v>-</v>
      </c>
      <c r="AH824" s="168" t="str">
        <f t="shared" ca="1" si="188"/>
        <v>-</v>
      </c>
      <c r="AI824" s="168">
        <f t="shared" ca="1" si="189"/>
        <v>0</v>
      </c>
      <c r="AJ824" s="170">
        <f t="shared" ca="1" si="190"/>
        <v>0</v>
      </c>
      <c r="AK824" s="168">
        <f t="shared" ca="1" si="181"/>
        <v>0</v>
      </c>
      <c r="AL824" s="168">
        <f t="shared" ca="1" si="182"/>
        <v>0</v>
      </c>
    </row>
    <row r="825" spans="1:38" ht="27" customHeight="1" x14ac:dyDescent="0.2">
      <c r="A825" s="56">
        <v>810</v>
      </c>
      <c r="B825" s="309" t="str">
        <f t="shared" ca="1" si="176"/>
        <v>A810</v>
      </c>
      <c r="C825" s="309"/>
      <c r="D825" s="57" t="str">
        <f t="shared" ca="1" si="177"/>
        <v/>
      </c>
      <c r="E825" s="59" t="str">
        <f t="shared" ca="1" si="178"/>
        <v/>
      </c>
      <c r="F825" s="215">
        <f ca="1">IF(LEN(B825)&gt;0,'OBRAČUNANA OSNOVNA PLAČA'!I819,"")</f>
        <v>0</v>
      </c>
      <c r="G825" s="60"/>
      <c r="H825" s="60"/>
      <c r="I825" s="60"/>
      <c r="J825" s="60"/>
      <c r="K825" s="60"/>
      <c r="L825" s="229">
        <f t="shared" si="183"/>
        <v>0</v>
      </c>
      <c r="M825" s="230">
        <f t="shared" ca="1" si="191"/>
        <v>0</v>
      </c>
      <c r="N825" s="230">
        <f t="shared" ca="1" si="192"/>
        <v>0</v>
      </c>
      <c r="O825" s="231">
        <f t="shared" ca="1" si="193"/>
        <v>0</v>
      </c>
      <c r="P825" s="232">
        <f t="shared" ca="1" si="194"/>
        <v>0</v>
      </c>
      <c r="Q825" s="233">
        <f t="shared" ca="1" si="184"/>
        <v>0</v>
      </c>
      <c r="R825" s="233">
        <f ca="1">IF(LEN(B825)&gt;0,'8'!R825-'8'!Q825,"")</f>
        <v>0</v>
      </c>
      <c r="S825" s="234"/>
      <c r="T825" s="34"/>
      <c r="U825" s="34"/>
      <c r="V825" s="34"/>
      <c r="W825" s="34"/>
      <c r="X825" s="34"/>
      <c r="Y825" s="34"/>
      <c r="Z825" s="34"/>
      <c r="AB825" s="167">
        <f>ROW()</f>
        <v>825</v>
      </c>
      <c r="AC825" s="168">
        <f t="shared" ca="1" si="179"/>
        <v>0</v>
      </c>
      <c r="AD825" s="168">
        <f t="shared" ca="1" si="180"/>
        <v>0</v>
      </c>
      <c r="AE825" s="169" t="str">
        <f t="shared" ca="1" si="185"/>
        <v>-</v>
      </c>
      <c r="AF825" s="168" t="str">
        <f t="shared" ca="1" si="186"/>
        <v>-</v>
      </c>
      <c r="AG825" s="169" t="str">
        <f t="shared" ca="1" si="187"/>
        <v>-</v>
      </c>
      <c r="AH825" s="168" t="str">
        <f t="shared" ca="1" si="188"/>
        <v>-</v>
      </c>
      <c r="AI825" s="168">
        <f t="shared" ca="1" si="189"/>
        <v>0</v>
      </c>
      <c r="AJ825" s="170">
        <f t="shared" ca="1" si="190"/>
        <v>0</v>
      </c>
      <c r="AK825" s="168">
        <f t="shared" ca="1" si="181"/>
        <v>0</v>
      </c>
      <c r="AL825" s="168">
        <f t="shared" ca="1" si="182"/>
        <v>0</v>
      </c>
    </row>
    <row r="826" spans="1:38" ht="27" customHeight="1" x14ac:dyDescent="0.2">
      <c r="A826" s="56">
        <v>811</v>
      </c>
      <c r="B826" s="309" t="str">
        <f t="shared" ca="1" si="176"/>
        <v>A811</v>
      </c>
      <c r="C826" s="309"/>
      <c r="D826" s="57" t="str">
        <f t="shared" ca="1" si="177"/>
        <v/>
      </c>
      <c r="E826" s="59" t="str">
        <f t="shared" ca="1" si="178"/>
        <v/>
      </c>
      <c r="F826" s="215">
        <f ca="1">IF(LEN(B826)&gt;0,'OBRAČUNANA OSNOVNA PLAČA'!I820,"")</f>
        <v>0</v>
      </c>
      <c r="G826" s="60"/>
      <c r="H826" s="60"/>
      <c r="I826" s="60"/>
      <c r="J826" s="60"/>
      <c r="K826" s="60"/>
      <c r="L826" s="229">
        <f t="shared" si="183"/>
        <v>0</v>
      </c>
      <c r="M826" s="230">
        <f t="shared" ca="1" si="191"/>
        <v>0</v>
      </c>
      <c r="N826" s="230">
        <f t="shared" ca="1" si="192"/>
        <v>0</v>
      </c>
      <c r="O826" s="231">
        <f t="shared" ca="1" si="193"/>
        <v>0</v>
      </c>
      <c r="P826" s="232">
        <f t="shared" ca="1" si="194"/>
        <v>0</v>
      </c>
      <c r="Q826" s="233">
        <f t="shared" ca="1" si="184"/>
        <v>0</v>
      </c>
      <c r="R826" s="233">
        <f ca="1">IF(LEN(B826)&gt;0,'8'!R826-'8'!Q826,"")</f>
        <v>0</v>
      </c>
      <c r="S826" s="234"/>
      <c r="T826" s="34"/>
      <c r="U826" s="34"/>
      <c r="V826" s="34"/>
      <c r="W826" s="34"/>
      <c r="X826" s="34"/>
      <c r="Y826" s="34"/>
      <c r="Z826" s="34"/>
      <c r="AB826" s="167">
        <f>ROW()</f>
        <v>826</v>
      </c>
      <c r="AC826" s="168">
        <f t="shared" ca="1" si="179"/>
        <v>0</v>
      </c>
      <c r="AD826" s="168">
        <f t="shared" ca="1" si="180"/>
        <v>0</v>
      </c>
      <c r="AE826" s="169" t="str">
        <f t="shared" ca="1" si="185"/>
        <v>-</v>
      </c>
      <c r="AF826" s="168" t="str">
        <f t="shared" ca="1" si="186"/>
        <v>-</v>
      </c>
      <c r="AG826" s="169" t="str">
        <f t="shared" ca="1" si="187"/>
        <v>-</v>
      </c>
      <c r="AH826" s="168" t="str">
        <f t="shared" ca="1" si="188"/>
        <v>-</v>
      </c>
      <c r="AI826" s="168">
        <f t="shared" ca="1" si="189"/>
        <v>0</v>
      </c>
      <c r="AJ826" s="170">
        <f t="shared" ca="1" si="190"/>
        <v>0</v>
      </c>
      <c r="AK826" s="168">
        <f t="shared" ca="1" si="181"/>
        <v>0</v>
      </c>
      <c r="AL826" s="168">
        <f t="shared" ca="1" si="182"/>
        <v>0</v>
      </c>
    </row>
    <row r="827" spans="1:38" ht="27" customHeight="1" x14ac:dyDescent="0.2">
      <c r="A827" s="56">
        <v>812</v>
      </c>
      <c r="B827" s="309" t="str">
        <f t="shared" ca="1" si="176"/>
        <v>A812</v>
      </c>
      <c r="C827" s="309"/>
      <c r="D827" s="57" t="str">
        <f t="shared" ca="1" si="177"/>
        <v/>
      </c>
      <c r="E827" s="59" t="str">
        <f t="shared" ca="1" si="178"/>
        <v/>
      </c>
      <c r="F827" s="215">
        <f ca="1">IF(LEN(B827)&gt;0,'OBRAČUNANA OSNOVNA PLAČA'!I821,"")</f>
        <v>0</v>
      </c>
      <c r="G827" s="60"/>
      <c r="H827" s="60"/>
      <c r="I827" s="60"/>
      <c r="J827" s="60"/>
      <c r="K827" s="60"/>
      <c r="L827" s="229">
        <f t="shared" si="183"/>
        <v>0</v>
      </c>
      <c r="M827" s="230">
        <f t="shared" ca="1" si="191"/>
        <v>0</v>
      </c>
      <c r="N827" s="230">
        <f t="shared" ca="1" si="192"/>
        <v>0</v>
      </c>
      <c r="O827" s="231">
        <f t="shared" ca="1" si="193"/>
        <v>0</v>
      </c>
      <c r="P827" s="232">
        <f t="shared" ca="1" si="194"/>
        <v>0</v>
      </c>
      <c r="Q827" s="233">
        <f t="shared" ca="1" si="184"/>
        <v>0</v>
      </c>
      <c r="R827" s="233">
        <f ca="1">IF(LEN(B827)&gt;0,'8'!R827-'8'!Q827,"")</f>
        <v>0</v>
      </c>
      <c r="S827" s="234"/>
      <c r="T827" s="34"/>
      <c r="U827" s="34"/>
      <c r="V827" s="34"/>
      <c r="W827" s="34"/>
      <c r="X827" s="34"/>
      <c r="Y827" s="34"/>
      <c r="Z827" s="34"/>
      <c r="AB827" s="167">
        <f>ROW()</f>
        <v>827</v>
      </c>
      <c r="AC827" s="168">
        <f t="shared" ca="1" si="179"/>
        <v>0</v>
      </c>
      <c r="AD827" s="168">
        <f t="shared" ca="1" si="180"/>
        <v>0</v>
      </c>
      <c r="AE827" s="169" t="str">
        <f t="shared" ca="1" si="185"/>
        <v>-</v>
      </c>
      <c r="AF827" s="168" t="str">
        <f t="shared" ca="1" si="186"/>
        <v>-</v>
      </c>
      <c r="AG827" s="169" t="str">
        <f t="shared" ca="1" si="187"/>
        <v>-</v>
      </c>
      <c r="AH827" s="168" t="str">
        <f t="shared" ca="1" si="188"/>
        <v>-</v>
      </c>
      <c r="AI827" s="168">
        <f t="shared" ca="1" si="189"/>
        <v>0</v>
      </c>
      <c r="AJ827" s="170">
        <f t="shared" ca="1" si="190"/>
        <v>0</v>
      </c>
      <c r="AK827" s="168">
        <f t="shared" ca="1" si="181"/>
        <v>0</v>
      </c>
      <c r="AL827" s="168">
        <f t="shared" ca="1" si="182"/>
        <v>0</v>
      </c>
    </row>
    <row r="828" spans="1:38" ht="27" customHeight="1" x14ac:dyDescent="0.2">
      <c r="A828" s="56">
        <v>813</v>
      </c>
      <c r="B828" s="309" t="str">
        <f t="shared" ca="1" si="176"/>
        <v>A813</v>
      </c>
      <c r="C828" s="309"/>
      <c r="D828" s="57" t="str">
        <f t="shared" ca="1" si="177"/>
        <v/>
      </c>
      <c r="E828" s="59" t="str">
        <f t="shared" ca="1" si="178"/>
        <v/>
      </c>
      <c r="F828" s="215">
        <f ca="1">IF(LEN(B828)&gt;0,'OBRAČUNANA OSNOVNA PLAČA'!I822,"")</f>
        <v>0</v>
      </c>
      <c r="G828" s="60"/>
      <c r="H828" s="60"/>
      <c r="I828" s="60"/>
      <c r="J828" s="60"/>
      <c r="K828" s="60"/>
      <c r="L828" s="229">
        <f t="shared" si="183"/>
        <v>0</v>
      </c>
      <c r="M828" s="230">
        <f t="shared" ca="1" si="191"/>
        <v>0</v>
      </c>
      <c r="N828" s="230">
        <f t="shared" ca="1" si="192"/>
        <v>0</v>
      </c>
      <c r="O828" s="231">
        <f t="shared" ca="1" si="193"/>
        <v>0</v>
      </c>
      <c r="P828" s="232">
        <f t="shared" ca="1" si="194"/>
        <v>0</v>
      </c>
      <c r="Q828" s="233">
        <f t="shared" ca="1" si="184"/>
        <v>0</v>
      </c>
      <c r="R828" s="233">
        <f ca="1">IF(LEN(B828)&gt;0,'8'!R828-'8'!Q828,"")</f>
        <v>0</v>
      </c>
      <c r="S828" s="234"/>
      <c r="T828" s="34"/>
      <c r="U828" s="34"/>
      <c r="V828" s="34"/>
      <c r="W828" s="34"/>
      <c r="X828" s="34"/>
      <c r="Y828" s="34"/>
      <c r="Z828" s="34"/>
      <c r="AB828" s="167">
        <f>ROW()</f>
        <v>828</v>
      </c>
      <c r="AC828" s="168">
        <f t="shared" ca="1" si="179"/>
        <v>0</v>
      </c>
      <c r="AD828" s="168">
        <f t="shared" ca="1" si="180"/>
        <v>0</v>
      </c>
      <c r="AE828" s="169" t="str">
        <f t="shared" ca="1" si="185"/>
        <v>-</v>
      </c>
      <c r="AF828" s="168" t="str">
        <f t="shared" ca="1" si="186"/>
        <v>-</v>
      </c>
      <c r="AG828" s="169" t="str">
        <f t="shared" ca="1" si="187"/>
        <v>-</v>
      </c>
      <c r="AH828" s="168" t="str">
        <f t="shared" ca="1" si="188"/>
        <v>-</v>
      </c>
      <c r="AI828" s="168">
        <f t="shared" ca="1" si="189"/>
        <v>0</v>
      </c>
      <c r="AJ828" s="170">
        <f t="shared" ca="1" si="190"/>
        <v>0</v>
      </c>
      <c r="AK828" s="168">
        <f t="shared" ca="1" si="181"/>
        <v>0</v>
      </c>
      <c r="AL828" s="168">
        <f t="shared" ca="1" si="182"/>
        <v>0</v>
      </c>
    </row>
    <row r="829" spans="1:38" ht="27" customHeight="1" x14ac:dyDescent="0.2">
      <c r="A829" s="56">
        <v>814</v>
      </c>
      <c r="B829" s="309" t="str">
        <f t="shared" ca="1" si="176"/>
        <v>A814</v>
      </c>
      <c r="C829" s="309"/>
      <c r="D829" s="57" t="str">
        <f t="shared" ca="1" si="177"/>
        <v/>
      </c>
      <c r="E829" s="59" t="str">
        <f t="shared" ca="1" si="178"/>
        <v/>
      </c>
      <c r="F829" s="215">
        <f ca="1">IF(LEN(B829)&gt;0,'OBRAČUNANA OSNOVNA PLAČA'!I823,"")</f>
        <v>0</v>
      </c>
      <c r="G829" s="60"/>
      <c r="H829" s="60"/>
      <c r="I829" s="60"/>
      <c r="J829" s="60"/>
      <c r="K829" s="60"/>
      <c r="L829" s="229">
        <f t="shared" si="183"/>
        <v>0</v>
      </c>
      <c r="M829" s="230">
        <f t="shared" ca="1" si="191"/>
        <v>0</v>
      </c>
      <c r="N829" s="230">
        <f t="shared" ca="1" si="192"/>
        <v>0</v>
      </c>
      <c r="O829" s="231">
        <f t="shared" ca="1" si="193"/>
        <v>0</v>
      </c>
      <c r="P829" s="232">
        <f t="shared" ca="1" si="194"/>
        <v>0</v>
      </c>
      <c r="Q829" s="233">
        <f t="shared" ca="1" si="184"/>
        <v>0</v>
      </c>
      <c r="R829" s="233">
        <f ca="1">IF(LEN(B829)&gt;0,'8'!R829-'8'!Q829,"")</f>
        <v>0</v>
      </c>
      <c r="S829" s="234"/>
      <c r="T829" s="34"/>
      <c r="U829" s="34"/>
      <c r="V829" s="34"/>
      <c r="W829" s="34"/>
      <c r="X829" s="34"/>
      <c r="Y829" s="34"/>
      <c r="Z829" s="34"/>
      <c r="AB829" s="167">
        <f>ROW()</f>
        <v>829</v>
      </c>
      <c r="AC829" s="168">
        <f t="shared" ca="1" si="179"/>
        <v>0</v>
      </c>
      <c r="AD829" s="168">
        <f t="shared" ca="1" si="180"/>
        <v>0</v>
      </c>
      <c r="AE829" s="169" t="str">
        <f t="shared" ca="1" si="185"/>
        <v>-</v>
      </c>
      <c r="AF829" s="168" t="str">
        <f t="shared" ca="1" si="186"/>
        <v>-</v>
      </c>
      <c r="AG829" s="169" t="str">
        <f t="shared" ca="1" si="187"/>
        <v>-</v>
      </c>
      <c r="AH829" s="168" t="str">
        <f t="shared" ca="1" si="188"/>
        <v>-</v>
      </c>
      <c r="AI829" s="168">
        <f t="shared" ca="1" si="189"/>
        <v>0</v>
      </c>
      <c r="AJ829" s="170">
        <f t="shared" ca="1" si="190"/>
        <v>0</v>
      </c>
      <c r="AK829" s="168">
        <f t="shared" ca="1" si="181"/>
        <v>0</v>
      </c>
      <c r="AL829" s="168">
        <f t="shared" ca="1" si="182"/>
        <v>0</v>
      </c>
    </row>
    <row r="830" spans="1:38" ht="27" customHeight="1" x14ac:dyDescent="0.2">
      <c r="A830" s="56">
        <v>815</v>
      </c>
      <c r="B830" s="309" t="str">
        <f t="shared" ca="1" si="176"/>
        <v>A815</v>
      </c>
      <c r="C830" s="309"/>
      <c r="D830" s="57" t="str">
        <f t="shared" ca="1" si="177"/>
        <v/>
      </c>
      <c r="E830" s="59" t="str">
        <f t="shared" ca="1" si="178"/>
        <v/>
      </c>
      <c r="F830" s="215">
        <f ca="1">IF(LEN(B830)&gt;0,'OBRAČUNANA OSNOVNA PLAČA'!I824,"")</f>
        <v>0</v>
      </c>
      <c r="G830" s="60"/>
      <c r="H830" s="60"/>
      <c r="I830" s="60"/>
      <c r="J830" s="60"/>
      <c r="K830" s="60"/>
      <c r="L830" s="229">
        <f t="shared" si="183"/>
        <v>0</v>
      </c>
      <c r="M830" s="230">
        <f t="shared" ca="1" si="191"/>
        <v>0</v>
      </c>
      <c r="N830" s="230">
        <f t="shared" ca="1" si="192"/>
        <v>0</v>
      </c>
      <c r="O830" s="231">
        <f t="shared" ca="1" si="193"/>
        <v>0</v>
      </c>
      <c r="P830" s="232">
        <f t="shared" ca="1" si="194"/>
        <v>0</v>
      </c>
      <c r="Q830" s="233">
        <f t="shared" ca="1" si="184"/>
        <v>0</v>
      </c>
      <c r="R830" s="233">
        <f ca="1">IF(LEN(B830)&gt;0,'8'!R830-'8'!Q830,"")</f>
        <v>0</v>
      </c>
      <c r="S830" s="234"/>
      <c r="T830" s="34"/>
      <c r="U830" s="34"/>
      <c r="V830" s="34"/>
      <c r="W830" s="34"/>
      <c r="X830" s="34"/>
      <c r="Y830" s="34"/>
      <c r="Z830" s="34"/>
      <c r="AB830" s="167">
        <f>ROW()</f>
        <v>830</v>
      </c>
      <c r="AC830" s="168">
        <f t="shared" ca="1" si="179"/>
        <v>0</v>
      </c>
      <c r="AD830" s="168">
        <f t="shared" ca="1" si="180"/>
        <v>0</v>
      </c>
      <c r="AE830" s="169" t="str">
        <f t="shared" ca="1" si="185"/>
        <v>-</v>
      </c>
      <c r="AF830" s="168" t="str">
        <f t="shared" ca="1" si="186"/>
        <v>-</v>
      </c>
      <c r="AG830" s="169" t="str">
        <f t="shared" ca="1" si="187"/>
        <v>-</v>
      </c>
      <c r="AH830" s="168" t="str">
        <f t="shared" ca="1" si="188"/>
        <v>-</v>
      </c>
      <c r="AI830" s="168">
        <f t="shared" ca="1" si="189"/>
        <v>0</v>
      </c>
      <c r="AJ830" s="170">
        <f t="shared" ca="1" si="190"/>
        <v>0</v>
      </c>
      <c r="AK830" s="168">
        <f t="shared" ca="1" si="181"/>
        <v>0</v>
      </c>
      <c r="AL830" s="168">
        <f t="shared" ca="1" si="182"/>
        <v>0</v>
      </c>
    </row>
    <row r="831" spans="1:38" ht="27" customHeight="1" x14ac:dyDescent="0.2">
      <c r="A831" s="56">
        <v>816</v>
      </c>
      <c r="B831" s="309" t="str">
        <f t="shared" ca="1" si="176"/>
        <v>A816</v>
      </c>
      <c r="C831" s="309"/>
      <c r="D831" s="57" t="str">
        <f t="shared" ca="1" si="177"/>
        <v/>
      </c>
      <c r="E831" s="59" t="str">
        <f t="shared" ca="1" si="178"/>
        <v/>
      </c>
      <c r="F831" s="215">
        <f ca="1">IF(LEN(B831)&gt;0,'OBRAČUNANA OSNOVNA PLAČA'!I825,"")</f>
        <v>0</v>
      </c>
      <c r="G831" s="60"/>
      <c r="H831" s="60"/>
      <c r="I831" s="60"/>
      <c r="J831" s="60"/>
      <c r="K831" s="60"/>
      <c r="L831" s="229">
        <f t="shared" si="183"/>
        <v>0</v>
      </c>
      <c r="M831" s="230">
        <f t="shared" ca="1" si="191"/>
        <v>0</v>
      </c>
      <c r="N831" s="230">
        <f t="shared" ca="1" si="192"/>
        <v>0</v>
      </c>
      <c r="O831" s="231">
        <f t="shared" ca="1" si="193"/>
        <v>0</v>
      </c>
      <c r="P831" s="232">
        <f t="shared" ca="1" si="194"/>
        <v>0</v>
      </c>
      <c r="Q831" s="233">
        <f t="shared" ca="1" si="184"/>
        <v>0</v>
      </c>
      <c r="R831" s="233">
        <f ca="1">IF(LEN(B831)&gt;0,'8'!R831-'8'!Q831,"")</f>
        <v>0</v>
      </c>
      <c r="S831" s="234"/>
      <c r="T831" s="34"/>
      <c r="U831" s="34"/>
      <c r="V831" s="34"/>
      <c r="W831" s="34"/>
      <c r="X831" s="34"/>
      <c r="Y831" s="34"/>
      <c r="Z831" s="34"/>
      <c r="AB831" s="167">
        <f>ROW()</f>
        <v>831</v>
      </c>
      <c r="AC831" s="168">
        <f t="shared" ca="1" si="179"/>
        <v>0</v>
      </c>
      <c r="AD831" s="168">
        <f t="shared" ca="1" si="180"/>
        <v>0</v>
      </c>
      <c r="AE831" s="169" t="str">
        <f t="shared" ca="1" si="185"/>
        <v>-</v>
      </c>
      <c r="AF831" s="168" t="str">
        <f t="shared" ca="1" si="186"/>
        <v>-</v>
      </c>
      <c r="AG831" s="169" t="str">
        <f t="shared" ca="1" si="187"/>
        <v>-</v>
      </c>
      <c r="AH831" s="168" t="str">
        <f t="shared" ca="1" si="188"/>
        <v>-</v>
      </c>
      <c r="AI831" s="168">
        <f t="shared" ca="1" si="189"/>
        <v>0</v>
      </c>
      <c r="AJ831" s="170">
        <f t="shared" ca="1" si="190"/>
        <v>0</v>
      </c>
      <c r="AK831" s="168">
        <f t="shared" ca="1" si="181"/>
        <v>0</v>
      </c>
      <c r="AL831" s="168">
        <f t="shared" ca="1" si="182"/>
        <v>0</v>
      </c>
    </row>
    <row r="832" spans="1:38" ht="27" customHeight="1" x14ac:dyDescent="0.2">
      <c r="A832" s="56">
        <v>817</v>
      </c>
      <c r="B832" s="309" t="str">
        <f t="shared" ca="1" si="176"/>
        <v>A817</v>
      </c>
      <c r="C832" s="309"/>
      <c r="D832" s="57" t="str">
        <f t="shared" ca="1" si="177"/>
        <v/>
      </c>
      <c r="E832" s="59" t="str">
        <f t="shared" ca="1" si="178"/>
        <v/>
      </c>
      <c r="F832" s="215">
        <f ca="1">IF(LEN(B832)&gt;0,'OBRAČUNANA OSNOVNA PLAČA'!I826,"")</f>
        <v>0</v>
      </c>
      <c r="G832" s="60"/>
      <c r="H832" s="60"/>
      <c r="I832" s="60"/>
      <c r="J832" s="60"/>
      <c r="K832" s="60"/>
      <c r="L832" s="229">
        <f t="shared" si="183"/>
        <v>0</v>
      </c>
      <c r="M832" s="230">
        <f t="shared" ca="1" si="191"/>
        <v>0</v>
      </c>
      <c r="N832" s="230">
        <f t="shared" ca="1" si="192"/>
        <v>0</v>
      </c>
      <c r="O832" s="231">
        <f t="shared" ca="1" si="193"/>
        <v>0</v>
      </c>
      <c r="P832" s="232">
        <f t="shared" ca="1" si="194"/>
        <v>0</v>
      </c>
      <c r="Q832" s="233">
        <f t="shared" ca="1" si="184"/>
        <v>0</v>
      </c>
      <c r="R832" s="233">
        <f ca="1">IF(LEN(B832)&gt;0,'8'!R832-'8'!Q832,"")</f>
        <v>0</v>
      </c>
      <c r="S832" s="234"/>
      <c r="T832" s="34"/>
      <c r="U832" s="34"/>
      <c r="V832" s="34"/>
      <c r="W832" s="34"/>
      <c r="X832" s="34"/>
      <c r="Y832" s="34"/>
      <c r="Z832" s="34"/>
      <c r="AB832" s="167">
        <f>ROW()</f>
        <v>832</v>
      </c>
      <c r="AC832" s="168">
        <f t="shared" ca="1" si="179"/>
        <v>0</v>
      </c>
      <c r="AD832" s="168">
        <f t="shared" ca="1" si="180"/>
        <v>0</v>
      </c>
      <c r="AE832" s="169" t="str">
        <f t="shared" ca="1" si="185"/>
        <v>-</v>
      </c>
      <c r="AF832" s="168" t="str">
        <f t="shared" ca="1" si="186"/>
        <v>-</v>
      </c>
      <c r="AG832" s="169" t="str">
        <f t="shared" ca="1" si="187"/>
        <v>-</v>
      </c>
      <c r="AH832" s="168" t="str">
        <f t="shared" ca="1" si="188"/>
        <v>-</v>
      </c>
      <c r="AI832" s="168">
        <f t="shared" ca="1" si="189"/>
        <v>0</v>
      </c>
      <c r="AJ832" s="170">
        <f t="shared" ca="1" si="190"/>
        <v>0</v>
      </c>
      <c r="AK832" s="168">
        <f t="shared" ca="1" si="181"/>
        <v>0</v>
      </c>
      <c r="AL832" s="168">
        <f t="shared" ca="1" si="182"/>
        <v>0</v>
      </c>
    </row>
    <row r="833" spans="1:38" ht="27" customHeight="1" x14ac:dyDescent="0.2">
      <c r="A833" s="56">
        <v>818</v>
      </c>
      <c r="B833" s="309" t="str">
        <f t="shared" ca="1" si="176"/>
        <v>A818</v>
      </c>
      <c r="C833" s="309"/>
      <c r="D833" s="57" t="str">
        <f t="shared" ca="1" si="177"/>
        <v/>
      </c>
      <c r="E833" s="59" t="str">
        <f t="shared" ca="1" si="178"/>
        <v/>
      </c>
      <c r="F833" s="215">
        <f ca="1">IF(LEN(B833)&gt;0,'OBRAČUNANA OSNOVNA PLAČA'!I827,"")</f>
        <v>0</v>
      </c>
      <c r="G833" s="60"/>
      <c r="H833" s="60"/>
      <c r="I833" s="60"/>
      <c r="J833" s="60"/>
      <c r="K833" s="60"/>
      <c r="L833" s="229">
        <f t="shared" si="183"/>
        <v>0</v>
      </c>
      <c r="M833" s="230">
        <f t="shared" ca="1" si="191"/>
        <v>0</v>
      </c>
      <c r="N833" s="230">
        <f t="shared" ca="1" si="192"/>
        <v>0</v>
      </c>
      <c r="O833" s="231">
        <f t="shared" ca="1" si="193"/>
        <v>0</v>
      </c>
      <c r="P833" s="232">
        <f t="shared" ca="1" si="194"/>
        <v>0</v>
      </c>
      <c r="Q833" s="233">
        <f t="shared" ca="1" si="184"/>
        <v>0</v>
      </c>
      <c r="R833" s="233">
        <f ca="1">IF(LEN(B833)&gt;0,'8'!R833-'8'!Q833,"")</f>
        <v>0</v>
      </c>
      <c r="S833" s="234"/>
      <c r="T833" s="34"/>
      <c r="U833" s="34"/>
      <c r="V833" s="34"/>
      <c r="W833" s="34"/>
      <c r="X833" s="34"/>
      <c r="Y833" s="34"/>
      <c r="Z833" s="34"/>
      <c r="AB833" s="167">
        <f>ROW()</f>
        <v>833</v>
      </c>
      <c r="AC833" s="168">
        <f t="shared" ca="1" si="179"/>
        <v>0</v>
      </c>
      <c r="AD833" s="168">
        <f t="shared" ca="1" si="180"/>
        <v>0</v>
      </c>
      <c r="AE833" s="169" t="str">
        <f t="shared" ca="1" si="185"/>
        <v>-</v>
      </c>
      <c r="AF833" s="168" t="str">
        <f t="shared" ca="1" si="186"/>
        <v>-</v>
      </c>
      <c r="AG833" s="169" t="str">
        <f t="shared" ca="1" si="187"/>
        <v>-</v>
      </c>
      <c r="AH833" s="168" t="str">
        <f t="shared" ca="1" si="188"/>
        <v>-</v>
      </c>
      <c r="AI833" s="168">
        <f t="shared" ca="1" si="189"/>
        <v>0</v>
      </c>
      <c r="AJ833" s="170">
        <f t="shared" ca="1" si="190"/>
        <v>0</v>
      </c>
      <c r="AK833" s="168">
        <f t="shared" ca="1" si="181"/>
        <v>0</v>
      </c>
      <c r="AL833" s="168">
        <f t="shared" ca="1" si="182"/>
        <v>0</v>
      </c>
    </row>
    <row r="834" spans="1:38" ht="27" customHeight="1" x14ac:dyDescent="0.2">
      <c r="A834" s="56">
        <v>819</v>
      </c>
      <c r="B834" s="309" t="str">
        <f t="shared" ca="1" si="176"/>
        <v>A819</v>
      </c>
      <c r="C834" s="309"/>
      <c r="D834" s="57" t="str">
        <f t="shared" ca="1" si="177"/>
        <v/>
      </c>
      <c r="E834" s="59" t="str">
        <f t="shared" ca="1" si="178"/>
        <v/>
      </c>
      <c r="F834" s="215">
        <f ca="1">IF(LEN(B834)&gt;0,'OBRAČUNANA OSNOVNA PLAČA'!I828,"")</f>
        <v>0</v>
      </c>
      <c r="G834" s="60"/>
      <c r="H834" s="60"/>
      <c r="I834" s="60"/>
      <c r="J834" s="60"/>
      <c r="K834" s="60"/>
      <c r="L834" s="229">
        <f t="shared" si="183"/>
        <v>0</v>
      </c>
      <c r="M834" s="230">
        <f t="shared" ca="1" si="191"/>
        <v>0</v>
      </c>
      <c r="N834" s="230">
        <f t="shared" ca="1" si="192"/>
        <v>0</v>
      </c>
      <c r="O834" s="231">
        <f t="shared" ca="1" si="193"/>
        <v>0</v>
      </c>
      <c r="P834" s="232">
        <f t="shared" ca="1" si="194"/>
        <v>0</v>
      </c>
      <c r="Q834" s="233">
        <f t="shared" ca="1" si="184"/>
        <v>0</v>
      </c>
      <c r="R834" s="233">
        <f ca="1">IF(LEN(B834)&gt;0,'8'!R834-'8'!Q834,"")</f>
        <v>0</v>
      </c>
      <c r="S834" s="234"/>
      <c r="T834" s="34"/>
      <c r="U834" s="34"/>
      <c r="V834" s="34"/>
      <c r="W834" s="34"/>
      <c r="X834" s="34"/>
      <c r="Y834" s="34"/>
      <c r="Z834" s="34"/>
      <c r="AB834" s="167">
        <f>ROW()</f>
        <v>834</v>
      </c>
      <c r="AC834" s="168">
        <f t="shared" ca="1" si="179"/>
        <v>0</v>
      </c>
      <c r="AD834" s="168">
        <f t="shared" ca="1" si="180"/>
        <v>0</v>
      </c>
      <c r="AE834" s="169" t="str">
        <f t="shared" ca="1" si="185"/>
        <v>-</v>
      </c>
      <c r="AF834" s="168" t="str">
        <f t="shared" ca="1" si="186"/>
        <v>-</v>
      </c>
      <c r="AG834" s="169" t="str">
        <f t="shared" ca="1" si="187"/>
        <v>-</v>
      </c>
      <c r="AH834" s="168" t="str">
        <f t="shared" ca="1" si="188"/>
        <v>-</v>
      </c>
      <c r="AI834" s="168">
        <f t="shared" ca="1" si="189"/>
        <v>0</v>
      </c>
      <c r="AJ834" s="170">
        <f t="shared" ca="1" si="190"/>
        <v>0</v>
      </c>
      <c r="AK834" s="168">
        <f t="shared" ca="1" si="181"/>
        <v>0</v>
      </c>
      <c r="AL834" s="168">
        <f t="shared" ca="1" si="182"/>
        <v>0</v>
      </c>
    </row>
    <row r="835" spans="1:38" ht="27" customHeight="1" x14ac:dyDescent="0.2">
      <c r="A835" s="56">
        <v>820</v>
      </c>
      <c r="B835" s="309" t="str">
        <f t="shared" ca="1" si="176"/>
        <v>A820</v>
      </c>
      <c r="C835" s="309"/>
      <c r="D835" s="57" t="str">
        <f t="shared" ca="1" si="177"/>
        <v/>
      </c>
      <c r="E835" s="59" t="str">
        <f t="shared" ca="1" si="178"/>
        <v/>
      </c>
      <c r="F835" s="215">
        <f ca="1">IF(LEN(B835)&gt;0,'OBRAČUNANA OSNOVNA PLAČA'!I829,"")</f>
        <v>0</v>
      </c>
      <c r="G835" s="60"/>
      <c r="H835" s="60"/>
      <c r="I835" s="60"/>
      <c r="J835" s="60"/>
      <c r="K835" s="60"/>
      <c r="L835" s="229">
        <f t="shared" si="183"/>
        <v>0</v>
      </c>
      <c r="M835" s="230">
        <f t="shared" ca="1" si="191"/>
        <v>0</v>
      </c>
      <c r="N835" s="230">
        <f t="shared" ca="1" si="192"/>
        <v>0</v>
      </c>
      <c r="O835" s="231">
        <f t="shared" ca="1" si="193"/>
        <v>0</v>
      </c>
      <c r="P835" s="232">
        <f t="shared" ca="1" si="194"/>
        <v>0</v>
      </c>
      <c r="Q835" s="233">
        <f t="shared" ca="1" si="184"/>
        <v>0</v>
      </c>
      <c r="R835" s="233">
        <f ca="1">IF(LEN(B835)&gt;0,'8'!R835-'8'!Q835,"")</f>
        <v>0</v>
      </c>
      <c r="S835" s="234"/>
      <c r="T835" s="34"/>
      <c r="U835" s="34"/>
      <c r="V835" s="34"/>
      <c r="W835" s="34"/>
      <c r="X835" s="34"/>
      <c r="Y835" s="34"/>
      <c r="Z835" s="34"/>
      <c r="AB835" s="167">
        <f>ROW()</f>
        <v>835</v>
      </c>
      <c r="AC835" s="168">
        <f t="shared" ca="1" si="179"/>
        <v>0</v>
      </c>
      <c r="AD835" s="168">
        <f t="shared" ca="1" si="180"/>
        <v>0</v>
      </c>
      <c r="AE835" s="169" t="str">
        <f t="shared" ca="1" si="185"/>
        <v>-</v>
      </c>
      <c r="AF835" s="168" t="str">
        <f t="shared" ca="1" si="186"/>
        <v>-</v>
      </c>
      <c r="AG835" s="169" t="str">
        <f t="shared" ca="1" si="187"/>
        <v>-</v>
      </c>
      <c r="AH835" s="168" t="str">
        <f t="shared" ca="1" si="188"/>
        <v>-</v>
      </c>
      <c r="AI835" s="168">
        <f t="shared" ca="1" si="189"/>
        <v>0</v>
      </c>
      <c r="AJ835" s="170">
        <f t="shared" ca="1" si="190"/>
        <v>0</v>
      </c>
      <c r="AK835" s="168">
        <f t="shared" ca="1" si="181"/>
        <v>0</v>
      </c>
      <c r="AL835" s="168">
        <f t="shared" ca="1" si="182"/>
        <v>0</v>
      </c>
    </row>
    <row r="836" spans="1:38" ht="27" customHeight="1" x14ac:dyDescent="0.2">
      <c r="A836" s="56">
        <v>821</v>
      </c>
      <c r="B836" s="309" t="str">
        <f t="shared" ca="1" si="176"/>
        <v>A821</v>
      </c>
      <c r="C836" s="309"/>
      <c r="D836" s="57" t="str">
        <f t="shared" ca="1" si="177"/>
        <v/>
      </c>
      <c r="E836" s="59" t="str">
        <f t="shared" ca="1" si="178"/>
        <v/>
      </c>
      <c r="F836" s="215">
        <f ca="1">IF(LEN(B836)&gt;0,'OBRAČUNANA OSNOVNA PLAČA'!I830,"")</f>
        <v>0</v>
      </c>
      <c r="G836" s="60"/>
      <c r="H836" s="60"/>
      <c r="I836" s="60"/>
      <c r="J836" s="60"/>
      <c r="K836" s="60"/>
      <c r="L836" s="229">
        <f t="shared" si="183"/>
        <v>0</v>
      </c>
      <c r="M836" s="230">
        <f t="shared" ca="1" si="191"/>
        <v>0</v>
      </c>
      <c r="N836" s="230">
        <f t="shared" ca="1" si="192"/>
        <v>0</v>
      </c>
      <c r="O836" s="231">
        <f t="shared" ca="1" si="193"/>
        <v>0</v>
      </c>
      <c r="P836" s="232">
        <f t="shared" ca="1" si="194"/>
        <v>0</v>
      </c>
      <c r="Q836" s="233">
        <f t="shared" ca="1" si="184"/>
        <v>0</v>
      </c>
      <c r="R836" s="233">
        <f ca="1">IF(LEN(B836)&gt;0,'8'!R836-'8'!Q836,"")</f>
        <v>0</v>
      </c>
      <c r="S836" s="234"/>
      <c r="T836" s="34"/>
      <c r="U836" s="34"/>
      <c r="V836" s="34"/>
      <c r="W836" s="34"/>
      <c r="X836" s="34"/>
      <c r="Y836" s="34"/>
      <c r="Z836" s="34"/>
      <c r="AB836" s="167">
        <f>ROW()</f>
        <v>836</v>
      </c>
      <c r="AC836" s="168">
        <f t="shared" ca="1" si="179"/>
        <v>0</v>
      </c>
      <c r="AD836" s="168">
        <f t="shared" ca="1" si="180"/>
        <v>0</v>
      </c>
      <c r="AE836" s="169" t="str">
        <f t="shared" ca="1" si="185"/>
        <v>-</v>
      </c>
      <c r="AF836" s="168" t="str">
        <f t="shared" ca="1" si="186"/>
        <v>-</v>
      </c>
      <c r="AG836" s="169" t="str">
        <f t="shared" ca="1" si="187"/>
        <v>-</v>
      </c>
      <c r="AH836" s="168" t="str">
        <f t="shared" ca="1" si="188"/>
        <v>-</v>
      </c>
      <c r="AI836" s="168">
        <f t="shared" ca="1" si="189"/>
        <v>0</v>
      </c>
      <c r="AJ836" s="170">
        <f t="shared" ca="1" si="190"/>
        <v>0</v>
      </c>
      <c r="AK836" s="168">
        <f t="shared" ca="1" si="181"/>
        <v>0</v>
      </c>
      <c r="AL836" s="168">
        <f t="shared" ca="1" si="182"/>
        <v>0</v>
      </c>
    </row>
    <row r="837" spans="1:38" ht="27" customHeight="1" x14ac:dyDescent="0.2">
      <c r="A837" s="56">
        <v>822</v>
      </c>
      <c r="B837" s="309" t="str">
        <f t="shared" ref="B837:B900" ca="1" si="195">IF(LEN(INDIRECT( "'" &amp; $AD$2 &amp; "'!B" &amp; TEXT($AB837-6,0)))&gt;0,INDIRECT( "'" &amp; $AD$2 &amp; "'!B" &amp; TEXT($AB837-6,0)),"")</f>
        <v>A822</v>
      </c>
      <c r="C837" s="309"/>
      <c r="D837" s="57" t="str">
        <f t="shared" ref="D837:D900" ca="1" si="196">IF(LEN(INDIRECT( "'" &amp; $AD$2 &amp; "'!D" &amp; TEXT($AB837-6,0)))&gt;0,INDIRECT( "'" &amp; $AD$2 &amp; "'!D" &amp; TEXT($AB837-6,0)),"")</f>
        <v/>
      </c>
      <c r="E837" s="59" t="str">
        <f t="shared" ref="E837:E900" ca="1" si="197">IF(LEN(INDIRECT( "'" &amp; $AD$2 &amp; "'!E" &amp; TEXT($AB837-6,0)))&gt;0,INDIRECT( "'" &amp; $AD$2 &amp; "'!E" &amp; TEXT($AB837-6,0)),"")</f>
        <v/>
      </c>
      <c r="F837" s="215">
        <f ca="1">IF(LEN(B837)&gt;0,'OBRAČUNANA OSNOVNA PLAČA'!I831,"")</f>
        <v>0</v>
      </c>
      <c r="G837" s="60"/>
      <c r="H837" s="60"/>
      <c r="I837" s="60"/>
      <c r="J837" s="60"/>
      <c r="K837" s="60"/>
      <c r="L837" s="229">
        <f t="shared" si="183"/>
        <v>0</v>
      </c>
      <c r="M837" s="230">
        <f t="shared" ca="1" si="191"/>
        <v>0</v>
      </c>
      <c r="N837" s="230">
        <f t="shared" ca="1" si="192"/>
        <v>0</v>
      </c>
      <c r="O837" s="231">
        <f t="shared" ca="1" si="193"/>
        <v>0</v>
      </c>
      <c r="P837" s="232">
        <f t="shared" ca="1" si="194"/>
        <v>0</v>
      </c>
      <c r="Q837" s="233">
        <f t="shared" ca="1" si="184"/>
        <v>0</v>
      </c>
      <c r="R837" s="233">
        <f ca="1">IF(LEN(B837)&gt;0,'8'!R837-'8'!Q837,"")</f>
        <v>0</v>
      </c>
      <c r="S837" s="234"/>
      <c r="T837" s="34"/>
      <c r="U837" s="34"/>
      <c r="V837" s="34"/>
      <c r="W837" s="34"/>
      <c r="X837" s="34"/>
      <c r="Y837" s="34"/>
      <c r="Z837" s="34"/>
      <c r="AB837" s="167">
        <f>ROW()</f>
        <v>837</v>
      </c>
      <c r="AC837" s="168">
        <f t="shared" ref="AC837:AC900" ca="1" si="198">IF($AO$3=1,0,INDIRECT( "'" &amp; $AO$2 &amp; "'!P" &amp; TEXT($AB837,0)))</f>
        <v>0</v>
      </c>
      <c r="AD837" s="168">
        <f t="shared" ref="AD837:AD900" ca="1" si="199">IF($AO$3=1,(INDIRECT( "'" &amp; $AD$2 &amp; "'!F" &amp; TEXT($AB837-6,0))*2/12+INDIRECT( "'" &amp; $AD$2 &amp; "'!G" &amp; TEXT($AB837-6,0))*10/12)*2,INDIRECT( "'" &amp; $AO$2 &amp; "'!Q" &amp; TEXT($AB837,0)))</f>
        <v>0</v>
      </c>
      <c r="AE837" s="169" t="str">
        <f t="shared" ca="1" si="185"/>
        <v>-</v>
      </c>
      <c r="AF837" s="168" t="str">
        <f t="shared" ca="1" si="186"/>
        <v>-</v>
      </c>
      <c r="AG837" s="169" t="str">
        <f t="shared" ca="1" si="187"/>
        <v>-</v>
      </c>
      <c r="AH837" s="168" t="str">
        <f t="shared" ca="1" si="188"/>
        <v>-</v>
      </c>
      <c r="AI837" s="168">
        <f t="shared" ca="1" si="189"/>
        <v>0</v>
      </c>
      <c r="AJ837" s="170">
        <f t="shared" ca="1" si="190"/>
        <v>0</v>
      </c>
      <c r="AK837" s="168">
        <f t="shared" ref="AK837:AK900" ca="1" si="20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37" s="168">
        <f t="shared" ref="AL837:AL900" ca="1" si="201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38" spans="1:38" ht="27" customHeight="1" x14ac:dyDescent="0.2">
      <c r="A838" s="56">
        <v>823</v>
      </c>
      <c r="B838" s="309" t="str">
        <f t="shared" ca="1" si="195"/>
        <v>A823</v>
      </c>
      <c r="C838" s="309"/>
      <c r="D838" s="57" t="str">
        <f t="shared" ca="1" si="196"/>
        <v/>
      </c>
      <c r="E838" s="59" t="str">
        <f t="shared" ca="1" si="197"/>
        <v/>
      </c>
      <c r="F838" s="215">
        <f ca="1">IF(LEN(B838)&gt;0,'OBRAČUNANA OSNOVNA PLAČA'!I832,"")</f>
        <v>0</v>
      </c>
      <c r="G838" s="60"/>
      <c r="H838" s="60"/>
      <c r="I838" s="60"/>
      <c r="J838" s="60"/>
      <c r="K838" s="60"/>
      <c r="L838" s="229">
        <f t="shared" si="183"/>
        <v>0</v>
      </c>
      <c r="M838" s="230">
        <f t="shared" ca="1" si="191"/>
        <v>0</v>
      </c>
      <c r="N838" s="230">
        <f t="shared" ca="1" si="192"/>
        <v>0</v>
      </c>
      <c r="O838" s="231">
        <f t="shared" ca="1" si="193"/>
        <v>0</v>
      </c>
      <c r="P838" s="232">
        <f t="shared" ca="1" si="194"/>
        <v>0</v>
      </c>
      <c r="Q838" s="233">
        <f t="shared" ca="1" si="184"/>
        <v>0</v>
      </c>
      <c r="R838" s="233">
        <f ca="1">IF(LEN(B838)&gt;0,'8'!R838-'8'!Q838,"")</f>
        <v>0</v>
      </c>
      <c r="S838" s="234"/>
      <c r="T838" s="34"/>
      <c r="U838" s="34"/>
      <c r="V838" s="34"/>
      <c r="W838" s="34"/>
      <c r="X838" s="34"/>
      <c r="Y838" s="34"/>
      <c r="Z838" s="34"/>
      <c r="AB838" s="167">
        <f>ROW()</f>
        <v>838</v>
      </c>
      <c r="AC838" s="168">
        <f t="shared" ca="1" si="198"/>
        <v>0</v>
      </c>
      <c r="AD838" s="168">
        <f t="shared" ca="1" si="199"/>
        <v>0</v>
      </c>
      <c r="AE838" s="169" t="str">
        <f t="shared" ca="1" si="185"/>
        <v>-</v>
      </c>
      <c r="AF838" s="168" t="str">
        <f t="shared" ca="1" si="186"/>
        <v>-</v>
      </c>
      <c r="AG838" s="169" t="str">
        <f t="shared" ca="1" si="187"/>
        <v>-</v>
      </c>
      <c r="AH838" s="168" t="str">
        <f t="shared" ca="1" si="188"/>
        <v>-</v>
      </c>
      <c r="AI838" s="168">
        <f t="shared" ca="1" si="189"/>
        <v>0</v>
      </c>
      <c r="AJ838" s="170">
        <f t="shared" ca="1" si="190"/>
        <v>0</v>
      </c>
      <c r="AK838" s="168">
        <f t="shared" ca="1" si="200"/>
        <v>0</v>
      </c>
      <c r="AL838" s="168">
        <f t="shared" ca="1" si="201"/>
        <v>0</v>
      </c>
    </row>
    <row r="839" spans="1:38" ht="27" customHeight="1" x14ac:dyDescent="0.2">
      <c r="A839" s="56">
        <v>824</v>
      </c>
      <c r="B839" s="309" t="str">
        <f t="shared" ca="1" si="195"/>
        <v>A824</v>
      </c>
      <c r="C839" s="309"/>
      <c r="D839" s="57" t="str">
        <f t="shared" ca="1" si="196"/>
        <v/>
      </c>
      <c r="E839" s="59" t="str">
        <f t="shared" ca="1" si="197"/>
        <v/>
      </c>
      <c r="F839" s="215">
        <f ca="1">IF(LEN(B839)&gt;0,'OBRAČUNANA OSNOVNA PLAČA'!I833,"")</f>
        <v>0</v>
      </c>
      <c r="G839" s="60"/>
      <c r="H839" s="60"/>
      <c r="I839" s="60"/>
      <c r="J839" s="60"/>
      <c r="K839" s="60"/>
      <c r="L839" s="229">
        <f t="shared" si="183"/>
        <v>0</v>
      </c>
      <c r="M839" s="230">
        <f t="shared" ca="1" si="191"/>
        <v>0</v>
      </c>
      <c r="N839" s="230">
        <f t="shared" ca="1" si="192"/>
        <v>0</v>
      </c>
      <c r="O839" s="231">
        <f t="shared" ca="1" si="193"/>
        <v>0</v>
      </c>
      <c r="P839" s="232">
        <f t="shared" ca="1" si="194"/>
        <v>0</v>
      </c>
      <c r="Q839" s="233">
        <f t="shared" ca="1" si="184"/>
        <v>0</v>
      </c>
      <c r="R839" s="233">
        <f ca="1">IF(LEN(B839)&gt;0,'8'!R839-'8'!Q839,"")</f>
        <v>0</v>
      </c>
      <c r="S839" s="234"/>
      <c r="T839" s="34"/>
      <c r="U839" s="34"/>
      <c r="V839" s="34"/>
      <c r="W839" s="34"/>
      <c r="X839" s="34"/>
      <c r="Y839" s="34"/>
      <c r="Z839" s="34"/>
      <c r="AB839" s="167">
        <f>ROW()</f>
        <v>839</v>
      </c>
      <c r="AC839" s="168">
        <f t="shared" ca="1" si="198"/>
        <v>0</v>
      </c>
      <c r="AD839" s="168">
        <f t="shared" ca="1" si="199"/>
        <v>0</v>
      </c>
      <c r="AE839" s="169" t="str">
        <f t="shared" ca="1" si="185"/>
        <v>-</v>
      </c>
      <c r="AF839" s="168" t="str">
        <f t="shared" ca="1" si="186"/>
        <v>-</v>
      </c>
      <c r="AG839" s="169" t="str">
        <f t="shared" ca="1" si="187"/>
        <v>-</v>
      </c>
      <c r="AH839" s="168" t="str">
        <f t="shared" ca="1" si="188"/>
        <v>-</v>
      </c>
      <c r="AI839" s="168">
        <f t="shared" ca="1" si="189"/>
        <v>0</v>
      </c>
      <c r="AJ839" s="170">
        <f t="shared" ca="1" si="190"/>
        <v>0</v>
      </c>
      <c r="AK839" s="168">
        <f t="shared" ca="1" si="200"/>
        <v>0</v>
      </c>
      <c r="AL839" s="168">
        <f t="shared" ca="1" si="201"/>
        <v>0</v>
      </c>
    </row>
    <row r="840" spans="1:38" ht="27" customHeight="1" x14ac:dyDescent="0.2">
      <c r="A840" s="56">
        <v>825</v>
      </c>
      <c r="B840" s="309" t="str">
        <f t="shared" ca="1" si="195"/>
        <v>A825</v>
      </c>
      <c r="C840" s="309"/>
      <c r="D840" s="57" t="str">
        <f t="shared" ca="1" si="196"/>
        <v/>
      </c>
      <c r="E840" s="59" t="str">
        <f t="shared" ca="1" si="197"/>
        <v/>
      </c>
      <c r="F840" s="215">
        <f ca="1">IF(LEN(B840)&gt;0,'OBRAČUNANA OSNOVNA PLAČA'!I834,"")</f>
        <v>0</v>
      </c>
      <c r="G840" s="60"/>
      <c r="H840" s="60"/>
      <c r="I840" s="60"/>
      <c r="J840" s="60"/>
      <c r="K840" s="60"/>
      <c r="L840" s="229">
        <f t="shared" si="183"/>
        <v>0</v>
      </c>
      <c r="M840" s="230">
        <f t="shared" ca="1" si="191"/>
        <v>0</v>
      </c>
      <c r="N840" s="230">
        <f t="shared" ca="1" si="192"/>
        <v>0</v>
      </c>
      <c r="O840" s="231">
        <f t="shared" ca="1" si="193"/>
        <v>0</v>
      </c>
      <c r="P840" s="232">
        <f t="shared" ca="1" si="194"/>
        <v>0</v>
      </c>
      <c r="Q840" s="233">
        <f t="shared" ca="1" si="184"/>
        <v>0</v>
      </c>
      <c r="R840" s="233">
        <f ca="1">IF(LEN(B840)&gt;0,'8'!R840-'8'!Q840,"")</f>
        <v>0</v>
      </c>
      <c r="S840" s="234"/>
      <c r="T840" s="34"/>
      <c r="U840" s="34"/>
      <c r="V840" s="34"/>
      <c r="W840" s="34"/>
      <c r="X840" s="34"/>
      <c r="Y840" s="34"/>
      <c r="Z840" s="34"/>
      <c r="AB840" s="167">
        <f>ROW()</f>
        <v>840</v>
      </c>
      <c r="AC840" s="168">
        <f t="shared" ca="1" si="198"/>
        <v>0</v>
      </c>
      <c r="AD840" s="168">
        <f t="shared" ca="1" si="199"/>
        <v>0</v>
      </c>
      <c r="AE840" s="169" t="str">
        <f t="shared" ca="1" si="185"/>
        <v>-</v>
      </c>
      <c r="AF840" s="168" t="str">
        <f t="shared" ca="1" si="186"/>
        <v>-</v>
      </c>
      <c r="AG840" s="169" t="str">
        <f t="shared" ca="1" si="187"/>
        <v>-</v>
      </c>
      <c r="AH840" s="168" t="str">
        <f t="shared" ca="1" si="188"/>
        <v>-</v>
      </c>
      <c r="AI840" s="168">
        <f t="shared" ca="1" si="189"/>
        <v>0</v>
      </c>
      <c r="AJ840" s="170">
        <f t="shared" ca="1" si="190"/>
        <v>0</v>
      </c>
      <c r="AK840" s="168">
        <f t="shared" ca="1" si="200"/>
        <v>0</v>
      </c>
      <c r="AL840" s="168">
        <f t="shared" ca="1" si="201"/>
        <v>0</v>
      </c>
    </row>
    <row r="841" spans="1:38" ht="27" customHeight="1" x14ac:dyDescent="0.2">
      <c r="A841" s="56">
        <v>826</v>
      </c>
      <c r="B841" s="309" t="str">
        <f t="shared" ca="1" si="195"/>
        <v>A826</v>
      </c>
      <c r="C841" s="309"/>
      <c r="D841" s="57" t="str">
        <f t="shared" ca="1" si="196"/>
        <v/>
      </c>
      <c r="E841" s="59" t="str">
        <f t="shared" ca="1" si="197"/>
        <v/>
      </c>
      <c r="F841" s="215">
        <f ca="1">IF(LEN(B841)&gt;0,'OBRAČUNANA OSNOVNA PLAČA'!I835,"")</f>
        <v>0</v>
      </c>
      <c r="G841" s="60"/>
      <c r="H841" s="60"/>
      <c r="I841" s="60"/>
      <c r="J841" s="60"/>
      <c r="K841" s="60"/>
      <c r="L841" s="229">
        <f t="shared" si="183"/>
        <v>0</v>
      </c>
      <c r="M841" s="230">
        <f t="shared" ca="1" si="191"/>
        <v>0</v>
      </c>
      <c r="N841" s="230">
        <f t="shared" ca="1" si="192"/>
        <v>0</v>
      </c>
      <c r="O841" s="231">
        <f t="shared" ca="1" si="193"/>
        <v>0</v>
      </c>
      <c r="P841" s="232">
        <f t="shared" ca="1" si="194"/>
        <v>0</v>
      </c>
      <c r="Q841" s="233">
        <f t="shared" ca="1" si="184"/>
        <v>0</v>
      </c>
      <c r="R841" s="233">
        <f ca="1">IF(LEN(B841)&gt;0,'8'!R841-'8'!Q841,"")</f>
        <v>0</v>
      </c>
      <c r="S841" s="234"/>
      <c r="T841" s="34"/>
      <c r="U841" s="34"/>
      <c r="V841" s="34"/>
      <c r="W841" s="34"/>
      <c r="X841" s="34"/>
      <c r="Y841" s="34"/>
      <c r="Z841" s="34"/>
      <c r="AB841" s="167">
        <f>ROW()</f>
        <v>841</v>
      </c>
      <c r="AC841" s="168">
        <f t="shared" ca="1" si="198"/>
        <v>0</v>
      </c>
      <c r="AD841" s="168">
        <f t="shared" ca="1" si="199"/>
        <v>0</v>
      </c>
      <c r="AE841" s="169" t="str">
        <f t="shared" ca="1" si="185"/>
        <v>-</v>
      </c>
      <c r="AF841" s="168" t="str">
        <f t="shared" ca="1" si="186"/>
        <v>-</v>
      </c>
      <c r="AG841" s="169" t="str">
        <f t="shared" ca="1" si="187"/>
        <v>-</v>
      </c>
      <c r="AH841" s="168" t="str">
        <f t="shared" ca="1" si="188"/>
        <v>-</v>
      </c>
      <c r="AI841" s="168">
        <f t="shared" ca="1" si="189"/>
        <v>0</v>
      </c>
      <c r="AJ841" s="170">
        <f t="shared" ca="1" si="190"/>
        <v>0</v>
      </c>
      <c r="AK841" s="168">
        <f t="shared" ca="1" si="200"/>
        <v>0</v>
      </c>
      <c r="AL841" s="168">
        <f t="shared" ca="1" si="201"/>
        <v>0</v>
      </c>
    </row>
    <row r="842" spans="1:38" ht="27" customHeight="1" x14ac:dyDescent="0.2">
      <c r="A842" s="56">
        <v>827</v>
      </c>
      <c r="B842" s="309" t="str">
        <f t="shared" ca="1" si="195"/>
        <v>A827</v>
      </c>
      <c r="C842" s="309"/>
      <c r="D842" s="57" t="str">
        <f t="shared" ca="1" si="196"/>
        <v/>
      </c>
      <c r="E842" s="59" t="str">
        <f t="shared" ca="1" si="197"/>
        <v/>
      </c>
      <c r="F842" s="215">
        <f ca="1">IF(LEN(B842)&gt;0,'OBRAČUNANA OSNOVNA PLAČA'!I836,"")</f>
        <v>0</v>
      </c>
      <c r="G842" s="60"/>
      <c r="H842" s="60"/>
      <c r="I842" s="60"/>
      <c r="J842" s="60"/>
      <c r="K842" s="60"/>
      <c r="L842" s="229">
        <f t="shared" si="183"/>
        <v>0</v>
      </c>
      <c r="M842" s="230">
        <f t="shared" ca="1" si="191"/>
        <v>0</v>
      </c>
      <c r="N842" s="230">
        <f t="shared" ca="1" si="192"/>
        <v>0</v>
      </c>
      <c r="O842" s="231">
        <f t="shared" ca="1" si="193"/>
        <v>0</v>
      </c>
      <c r="P842" s="232">
        <f t="shared" ca="1" si="194"/>
        <v>0</v>
      </c>
      <c r="Q842" s="233">
        <f t="shared" ca="1" si="184"/>
        <v>0</v>
      </c>
      <c r="R842" s="233">
        <f ca="1">IF(LEN(B842)&gt;0,'8'!R842-'8'!Q842,"")</f>
        <v>0</v>
      </c>
      <c r="S842" s="234"/>
      <c r="T842" s="34"/>
      <c r="U842" s="34"/>
      <c r="V842" s="34"/>
      <c r="W842" s="34"/>
      <c r="X842" s="34"/>
      <c r="Y842" s="34"/>
      <c r="Z842" s="34"/>
      <c r="AB842" s="167">
        <f>ROW()</f>
        <v>842</v>
      </c>
      <c r="AC842" s="168">
        <f t="shared" ca="1" si="198"/>
        <v>0</v>
      </c>
      <c r="AD842" s="168">
        <f t="shared" ca="1" si="199"/>
        <v>0</v>
      </c>
      <c r="AE842" s="169" t="str">
        <f t="shared" ca="1" si="185"/>
        <v>-</v>
      </c>
      <c r="AF842" s="168" t="str">
        <f t="shared" ca="1" si="186"/>
        <v>-</v>
      </c>
      <c r="AG842" s="169" t="str">
        <f t="shared" ca="1" si="187"/>
        <v>-</v>
      </c>
      <c r="AH842" s="168" t="str">
        <f t="shared" ca="1" si="188"/>
        <v>-</v>
      </c>
      <c r="AI842" s="168">
        <f t="shared" ca="1" si="189"/>
        <v>0</v>
      </c>
      <c r="AJ842" s="170">
        <f t="shared" ca="1" si="190"/>
        <v>0</v>
      </c>
      <c r="AK842" s="168">
        <f t="shared" ca="1" si="200"/>
        <v>0</v>
      </c>
      <c r="AL842" s="168">
        <f t="shared" ca="1" si="201"/>
        <v>0</v>
      </c>
    </row>
    <row r="843" spans="1:38" ht="27" customHeight="1" x14ac:dyDescent="0.2">
      <c r="A843" s="56">
        <v>828</v>
      </c>
      <c r="B843" s="309" t="str">
        <f t="shared" ca="1" si="195"/>
        <v>A828</v>
      </c>
      <c r="C843" s="309"/>
      <c r="D843" s="57" t="str">
        <f t="shared" ca="1" si="196"/>
        <v/>
      </c>
      <c r="E843" s="59" t="str">
        <f t="shared" ca="1" si="197"/>
        <v/>
      </c>
      <c r="F843" s="215">
        <f ca="1">IF(LEN(B843)&gt;0,'OBRAČUNANA OSNOVNA PLAČA'!I837,"")</f>
        <v>0</v>
      </c>
      <c r="G843" s="60"/>
      <c r="H843" s="60"/>
      <c r="I843" s="60"/>
      <c r="J843" s="60"/>
      <c r="K843" s="60"/>
      <c r="L843" s="229">
        <f t="shared" si="183"/>
        <v>0</v>
      </c>
      <c r="M843" s="230">
        <f t="shared" ca="1" si="191"/>
        <v>0</v>
      </c>
      <c r="N843" s="230">
        <f t="shared" ca="1" si="192"/>
        <v>0</v>
      </c>
      <c r="O843" s="231">
        <f t="shared" ca="1" si="193"/>
        <v>0</v>
      </c>
      <c r="P843" s="232">
        <f t="shared" ca="1" si="194"/>
        <v>0</v>
      </c>
      <c r="Q843" s="233">
        <f t="shared" ca="1" si="184"/>
        <v>0</v>
      </c>
      <c r="R843" s="233">
        <f ca="1">IF(LEN(B843)&gt;0,'8'!R843-'8'!Q843,"")</f>
        <v>0</v>
      </c>
      <c r="S843" s="234"/>
      <c r="T843" s="34"/>
      <c r="U843" s="34"/>
      <c r="V843" s="34"/>
      <c r="W843" s="34"/>
      <c r="X843" s="34"/>
      <c r="Y843" s="34"/>
      <c r="Z843" s="34"/>
      <c r="AB843" s="167">
        <f>ROW()</f>
        <v>843</v>
      </c>
      <c r="AC843" s="168">
        <f t="shared" ca="1" si="198"/>
        <v>0</v>
      </c>
      <c r="AD843" s="168">
        <f t="shared" ca="1" si="199"/>
        <v>0</v>
      </c>
      <c r="AE843" s="169" t="str">
        <f t="shared" ca="1" si="185"/>
        <v>-</v>
      </c>
      <c r="AF843" s="168" t="str">
        <f t="shared" ca="1" si="186"/>
        <v>-</v>
      </c>
      <c r="AG843" s="169" t="str">
        <f t="shared" ca="1" si="187"/>
        <v>-</v>
      </c>
      <c r="AH843" s="168" t="str">
        <f t="shared" ca="1" si="188"/>
        <v>-</v>
      </c>
      <c r="AI843" s="168">
        <f t="shared" ca="1" si="189"/>
        <v>0</v>
      </c>
      <c r="AJ843" s="170">
        <f t="shared" ca="1" si="190"/>
        <v>0</v>
      </c>
      <c r="AK843" s="168">
        <f t="shared" ca="1" si="200"/>
        <v>0</v>
      </c>
      <c r="AL843" s="168">
        <f t="shared" ca="1" si="201"/>
        <v>0</v>
      </c>
    </row>
    <row r="844" spans="1:38" ht="27" customHeight="1" x14ac:dyDescent="0.2">
      <c r="A844" s="56">
        <v>829</v>
      </c>
      <c r="B844" s="309" t="str">
        <f t="shared" ca="1" si="195"/>
        <v>A829</v>
      </c>
      <c r="C844" s="309"/>
      <c r="D844" s="57" t="str">
        <f t="shared" ca="1" si="196"/>
        <v/>
      </c>
      <c r="E844" s="59" t="str">
        <f t="shared" ca="1" si="197"/>
        <v/>
      </c>
      <c r="F844" s="215">
        <f ca="1">IF(LEN(B844)&gt;0,'OBRAČUNANA OSNOVNA PLAČA'!I838,"")</f>
        <v>0</v>
      </c>
      <c r="G844" s="60"/>
      <c r="H844" s="60"/>
      <c r="I844" s="60"/>
      <c r="J844" s="60"/>
      <c r="K844" s="60"/>
      <c r="L844" s="229">
        <f t="shared" si="183"/>
        <v>0</v>
      </c>
      <c r="M844" s="230">
        <f t="shared" ca="1" si="191"/>
        <v>0</v>
      </c>
      <c r="N844" s="230">
        <f t="shared" ca="1" si="192"/>
        <v>0</v>
      </c>
      <c r="O844" s="231">
        <f t="shared" ca="1" si="193"/>
        <v>0</v>
      </c>
      <c r="P844" s="232">
        <f t="shared" ca="1" si="194"/>
        <v>0</v>
      </c>
      <c r="Q844" s="233">
        <f t="shared" ca="1" si="184"/>
        <v>0</v>
      </c>
      <c r="R844" s="233">
        <f ca="1">IF(LEN(B844)&gt;0,'8'!R844-'8'!Q844,"")</f>
        <v>0</v>
      </c>
      <c r="S844" s="234"/>
      <c r="T844" s="34"/>
      <c r="U844" s="34"/>
      <c r="V844" s="34"/>
      <c r="W844" s="34"/>
      <c r="X844" s="34"/>
      <c r="Y844" s="34"/>
      <c r="Z844" s="34"/>
      <c r="AB844" s="167">
        <f>ROW()</f>
        <v>844</v>
      </c>
      <c r="AC844" s="168">
        <f t="shared" ca="1" si="198"/>
        <v>0</v>
      </c>
      <c r="AD844" s="168">
        <f t="shared" ca="1" si="199"/>
        <v>0</v>
      </c>
      <c r="AE844" s="169" t="str">
        <f t="shared" ca="1" si="185"/>
        <v>-</v>
      </c>
      <c r="AF844" s="168" t="str">
        <f t="shared" ca="1" si="186"/>
        <v>-</v>
      </c>
      <c r="AG844" s="169" t="str">
        <f t="shared" ca="1" si="187"/>
        <v>-</v>
      </c>
      <c r="AH844" s="168" t="str">
        <f t="shared" ca="1" si="188"/>
        <v>-</v>
      </c>
      <c r="AI844" s="168">
        <f t="shared" ca="1" si="189"/>
        <v>0</v>
      </c>
      <c r="AJ844" s="170">
        <f t="shared" ca="1" si="190"/>
        <v>0</v>
      </c>
      <c r="AK844" s="168">
        <f t="shared" ca="1" si="200"/>
        <v>0</v>
      </c>
      <c r="AL844" s="168">
        <f t="shared" ca="1" si="201"/>
        <v>0</v>
      </c>
    </row>
    <row r="845" spans="1:38" ht="27" customHeight="1" x14ac:dyDescent="0.2">
      <c r="A845" s="56">
        <v>830</v>
      </c>
      <c r="B845" s="309" t="str">
        <f t="shared" ca="1" si="195"/>
        <v>A830</v>
      </c>
      <c r="C845" s="309"/>
      <c r="D845" s="57" t="str">
        <f t="shared" ca="1" si="196"/>
        <v/>
      </c>
      <c r="E845" s="59" t="str">
        <f t="shared" ca="1" si="197"/>
        <v/>
      </c>
      <c r="F845" s="215">
        <f ca="1">IF(LEN(B845)&gt;0,'OBRAČUNANA OSNOVNA PLAČA'!I839,"")</f>
        <v>0</v>
      </c>
      <c r="G845" s="60"/>
      <c r="H845" s="60"/>
      <c r="I845" s="60"/>
      <c r="J845" s="60"/>
      <c r="K845" s="60"/>
      <c r="L845" s="229">
        <f t="shared" si="183"/>
        <v>0</v>
      </c>
      <c r="M845" s="230">
        <f t="shared" ca="1" si="191"/>
        <v>0</v>
      </c>
      <c r="N845" s="230">
        <f t="shared" ca="1" si="192"/>
        <v>0</v>
      </c>
      <c r="O845" s="231">
        <f t="shared" ca="1" si="193"/>
        <v>0</v>
      </c>
      <c r="P845" s="232">
        <f t="shared" ca="1" si="194"/>
        <v>0</v>
      </c>
      <c r="Q845" s="233">
        <f t="shared" ca="1" si="184"/>
        <v>0</v>
      </c>
      <c r="R845" s="233">
        <f ca="1">IF(LEN(B845)&gt;0,'8'!R845-'8'!Q845,"")</f>
        <v>0</v>
      </c>
      <c r="S845" s="234"/>
      <c r="T845" s="34"/>
      <c r="U845" s="34"/>
      <c r="V845" s="34"/>
      <c r="W845" s="34"/>
      <c r="X845" s="34"/>
      <c r="Y845" s="34"/>
      <c r="Z845" s="34"/>
      <c r="AB845" s="167">
        <f>ROW()</f>
        <v>845</v>
      </c>
      <c r="AC845" s="168">
        <f t="shared" ca="1" si="198"/>
        <v>0</v>
      </c>
      <c r="AD845" s="168">
        <f t="shared" ca="1" si="199"/>
        <v>0</v>
      </c>
      <c r="AE845" s="169" t="str">
        <f t="shared" ca="1" si="185"/>
        <v>-</v>
      </c>
      <c r="AF845" s="168" t="str">
        <f t="shared" ca="1" si="186"/>
        <v>-</v>
      </c>
      <c r="AG845" s="169" t="str">
        <f t="shared" ca="1" si="187"/>
        <v>-</v>
      </c>
      <c r="AH845" s="168" t="str">
        <f t="shared" ca="1" si="188"/>
        <v>-</v>
      </c>
      <c r="AI845" s="168">
        <f t="shared" ca="1" si="189"/>
        <v>0</v>
      </c>
      <c r="AJ845" s="170">
        <f t="shared" ca="1" si="190"/>
        <v>0</v>
      </c>
      <c r="AK845" s="168">
        <f t="shared" ca="1" si="200"/>
        <v>0</v>
      </c>
      <c r="AL845" s="168">
        <f t="shared" ca="1" si="201"/>
        <v>0</v>
      </c>
    </row>
    <row r="846" spans="1:38" ht="27" customHeight="1" x14ac:dyDescent="0.2">
      <c r="A846" s="56">
        <v>831</v>
      </c>
      <c r="B846" s="309" t="str">
        <f t="shared" ca="1" si="195"/>
        <v>A831</v>
      </c>
      <c r="C846" s="309"/>
      <c r="D846" s="57" t="str">
        <f t="shared" ca="1" si="196"/>
        <v/>
      </c>
      <c r="E846" s="59" t="str">
        <f t="shared" ca="1" si="197"/>
        <v/>
      </c>
      <c r="F846" s="215">
        <f ca="1">IF(LEN(B846)&gt;0,'OBRAČUNANA OSNOVNA PLAČA'!I840,"")</f>
        <v>0</v>
      </c>
      <c r="G846" s="60"/>
      <c r="H846" s="60"/>
      <c r="I846" s="60"/>
      <c r="J846" s="60"/>
      <c r="K846" s="60"/>
      <c r="L846" s="229">
        <f t="shared" si="183"/>
        <v>0</v>
      </c>
      <c r="M846" s="230">
        <f t="shared" ca="1" si="191"/>
        <v>0</v>
      </c>
      <c r="N846" s="230">
        <f t="shared" ca="1" si="192"/>
        <v>0</v>
      </c>
      <c r="O846" s="231">
        <f t="shared" ca="1" si="193"/>
        <v>0</v>
      </c>
      <c r="P846" s="232">
        <f t="shared" ca="1" si="194"/>
        <v>0</v>
      </c>
      <c r="Q846" s="233">
        <f t="shared" ca="1" si="184"/>
        <v>0</v>
      </c>
      <c r="R846" s="233">
        <f ca="1">IF(LEN(B846)&gt;0,'8'!R846-'8'!Q846,"")</f>
        <v>0</v>
      </c>
      <c r="S846" s="234"/>
      <c r="T846" s="34"/>
      <c r="U846" s="34"/>
      <c r="V846" s="34"/>
      <c r="W846" s="34"/>
      <c r="X846" s="34"/>
      <c r="Y846" s="34"/>
      <c r="Z846" s="34"/>
      <c r="AB846" s="167">
        <f>ROW()</f>
        <v>846</v>
      </c>
      <c r="AC846" s="168">
        <f t="shared" ca="1" si="198"/>
        <v>0</v>
      </c>
      <c r="AD846" s="168">
        <f t="shared" ca="1" si="199"/>
        <v>0</v>
      </c>
      <c r="AE846" s="169" t="str">
        <f t="shared" ca="1" si="185"/>
        <v>-</v>
      </c>
      <c r="AF846" s="168" t="str">
        <f t="shared" ca="1" si="186"/>
        <v>-</v>
      </c>
      <c r="AG846" s="169" t="str">
        <f t="shared" ca="1" si="187"/>
        <v>-</v>
      </c>
      <c r="AH846" s="168" t="str">
        <f t="shared" ca="1" si="188"/>
        <v>-</v>
      </c>
      <c r="AI846" s="168">
        <f t="shared" ca="1" si="189"/>
        <v>0</v>
      </c>
      <c r="AJ846" s="170">
        <f t="shared" ca="1" si="190"/>
        <v>0</v>
      </c>
      <c r="AK846" s="168">
        <f t="shared" ca="1" si="200"/>
        <v>0</v>
      </c>
      <c r="AL846" s="168">
        <f t="shared" ca="1" si="201"/>
        <v>0</v>
      </c>
    </row>
    <row r="847" spans="1:38" ht="27" customHeight="1" x14ac:dyDescent="0.2">
      <c r="A847" s="56">
        <v>832</v>
      </c>
      <c r="B847" s="309" t="str">
        <f t="shared" ca="1" si="195"/>
        <v>A832</v>
      </c>
      <c r="C847" s="309"/>
      <c r="D847" s="57" t="str">
        <f t="shared" ca="1" si="196"/>
        <v/>
      </c>
      <c r="E847" s="59" t="str">
        <f t="shared" ca="1" si="197"/>
        <v/>
      </c>
      <c r="F847" s="215">
        <f ca="1">IF(LEN(B847)&gt;0,'OBRAČUNANA OSNOVNA PLAČA'!I841,"")</f>
        <v>0</v>
      </c>
      <c r="G847" s="60"/>
      <c r="H847" s="60"/>
      <c r="I847" s="60"/>
      <c r="J847" s="60"/>
      <c r="K847" s="60"/>
      <c r="L847" s="229">
        <f t="shared" si="183"/>
        <v>0</v>
      </c>
      <c r="M847" s="230">
        <f t="shared" ca="1" si="191"/>
        <v>0</v>
      </c>
      <c r="N847" s="230">
        <f t="shared" ca="1" si="192"/>
        <v>0</v>
      </c>
      <c r="O847" s="231">
        <f t="shared" ca="1" si="193"/>
        <v>0</v>
      </c>
      <c r="P847" s="232">
        <f t="shared" ca="1" si="194"/>
        <v>0</v>
      </c>
      <c r="Q847" s="233">
        <f t="shared" ca="1" si="184"/>
        <v>0</v>
      </c>
      <c r="R847" s="233">
        <f ca="1">IF(LEN(B847)&gt;0,'8'!R847-'8'!Q847,"")</f>
        <v>0</v>
      </c>
      <c r="S847" s="234"/>
      <c r="T847" s="34"/>
      <c r="U847" s="34"/>
      <c r="V847" s="34"/>
      <c r="W847" s="34"/>
      <c r="X847" s="34"/>
      <c r="Y847" s="34"/>
      <c r="Z847" s="34"/>
      <c r="AB847" s="167">
        <f>ROW()</f>
        <v>847</v>
      </c>
      <c r="AC847" s="168">
        <f t="shared" ca="1" si="198"/>
        <v>0</v>
      </c>
      <c r="AD847" s="168">
        <f t="shared" ca="1" si="199"/>
        <v>0</v>
      </c>
      <c r="AE847" s="169" t="str">
        <f t="shared" ca="1" si="185"/>
        <v>-</v>
      </c>
      <c r="AF847" s="168" t="str">
        <f t="shared" ca="1" si="186"/>
        <v>-</v>
      </c>
      <c r="AG847" s="169" t="str">
        <f t="shared" ca="1" si="187"/>
        <v>-</v>
      </c>
      <c r="AH847" s="168" t="str">
        <f t="shared" ca="1" si="188"/>
        <v>-</v>
      </c>
      <c r="AI847" s="168">
        <f t="shared" ca="1" si="189"/>
        <v>0</v>
      </c>
      <c r="AJ847" s="170">
        <f t="shared" ca="1" si="190"/>
        <v>0</v>
      </c>
      <c r="AK847" s="168">
        <f t="shared" ca="1" si="200"/>
        <v>0</v>
      </c>
      <c r="AL847" s="168">
        <f t="shared" ca="1" si="201"/>
        <v>0</v>
      </c>
    </row>
    <row r="848" spans="1:38" ht="27" customHeight="1" x14ac:dyDescent="0.2">
      <c r="A848" s="56">
        <v>833</v>
      </c>
      <c r="B848" s="309" t="str">
        <f t="shared" ca="1" si="195"/>
        <v>A833</v>
      </c>
      <c r="C848" s="309"/>
      <c r="D848" s="57" t="str">
        <f t="shared" ca="1" si="196"/>
        <v/>
      </c>
      <c r="E848" s="59" t="str">
        <f t="shared" ca="1" si="197"/>
        <v/>
      </c>
      <c r="F848" s="215">
        <f ca="1">IF(LEN(B848)&gt;0,'OBRAČUNANA OSNOVNA PLAČA'!I842,"")</f>
        <v>0</v>
      </c>
      <c r="G848" s="60"/>
      <c r="H848" s="60"/>
      <c r="I848" s="60"/>
      <c r="J848" s="60"/>
      <c r="K848" s="60"/>
      <c r="L848" s="229">
        <f t="shared" ref="L848:L911" si="202">+G848+H848+I848+J848+K848</f>
        <v>0</v>
      </c>
      <c r="M848" s="230">
        <f t="shared" ca="1" si="191"/>
        <v>0</v>
      </c>
      <c r="N848" s="230">
        <f t="shared" ca="1" si="192"/>
        <v>0</v>
      </c>
      <c r="O848" s="231">
        <f t="shared" ca="1" si="193"/>
        <v>0</v>
      </c>
      <c r="P848" s="232">
        <f t="shared" ca="1" si="194"/>
        <v>0</v>
      </c>
      <c r="Q848" s="233">
        <f t="shared" ref="Q848:Q911" ca="1" si="203">MIN(P848,R848)</f>
        <v>0</v>
      </c>
      <c r="R848" s="233">
        <f ca="1">IF(LEN(B848)&gt;0,'8'!R848-'8'!Q848,"")</f>
        <v>0</v>
      </c>
      <c r="S848" s="234"/>
      <c r="T848" s="34"/>
      <c r="U848" s="34"/>
      <c r="V848" s="34"/>
      <c r="W848" s="34"/>
      <c r="X848" s="34"/>
      <c r="Y848" s="34"/>
      <c r="Z848" s="34"/>
      <c r="AB848" s="167">
        <f>ROW()</f>
        <v>848</v>
      </c>
      <c r="AC848" s="168">
        <f t="shared" ca="1" si="198"/>
        <v>0</v>
      </c>
      <c r="AD848" s="168">
        <f t="shared" ca="1" si="199"/>
        <v>0</v>
      </c>
      <c r="AE848" s="169" t="str">
        <f t="shared" ref="AE848:AE911" ca="1" si="204">IF(AC848&gt;=AD848,"-",$L848/(5*MAX($M$1021:$M$1022)))</f>
        <v>-</v>
      </c>
      <c r="AF848" s="168" t="str">
        <f t="shared" ref="AF848:AF911" ca="1" si="205">IF(AC848&gt;=AD848,"-",$L848/(5*MAX($M$1021:$M$1022))*AK848)</f>
        <v>-</v>
      </c>
      <c r="AG848" s="169" t="str">
        <f t="shared" ref="AG848:AG911" ca="1" si="206">IF(AE848="-","-",AE848*$AF$1017)</f>
        <v>-</v>
      </c>
      <c r="AH848" s="168" t="str">
        <f t="shared" ref="AH848:AH911" ca="1" si="207">IF(AF848="-","-",AF848*$AF$1017)</f>
        <v>-</v>
      </c>
      <c r="AI848" s="168">
        <f t="shared" ref="AI848:AI911" ca="1" si="208">IF(AG848="-",0,MIN(AH848,R848))</f>
        <v>0</v>
      </c>
      <c r="AJ848" s="170">
        <f t="shared" ref="AJ848:AJ911" ca="1" si="209">+AD848-AC848</f>
        <v>0</v>
      </c>
      <c r="AK848" s="168">
        <f t="shared" ca="1" si="200"/>
        <v>0</v>
      </c>
      <c r="AL848" s="168">
        <f t="shared" ca="1" si="201"/>
        <v>0</v>
      </c>
    </row>
    <row r="849" spans="1:38" ht="27" customHeight="1" x14ac:dyDescent="0.2">
      <c r="A849" s="56">
        <v>834</v>
      </c>
      <c r="B849" s="309" t="str">
        <f t="shared" ca="1" si="195"/>
        <v>A834</v>
      </c>
      <c r="C849" s="309"/>
      <c r="D849" s="57" t="str">
        <f t="shared" ca="1" si="196"/>
        <v/>
      </c>
      <c r="E849" s="59" t="str">
        <f t="shared" ca="1" si="197"/>
        <v/>
      </c>
      <c r="F849" s="215">
        <f ca="1">IF(LEN(B849)&gt;0,'OBRAČUNANA OSNOVNA PLAČA'!I843,"")</f>
        <v>0</v>
      </c>
      <c r="G849" s="60"/>
      <c r="H849" s="60"/>
      <c r="I849" s="60"/>
      <c r="J849" s="60"/>
      <c r="K849" s="60"/>
      <c r="L849" s="229">
        <f t="shared" si="202"/>
        <v>0</v>
      </c>
      <c r="M849" s="230">
        <f t="shared" ref="M849:M912" ca="1" si="210">IF(LEN(B849)&gt;0,L849/5,"")</f>
        <v>0</v>
      </c>
      <c r="N849" s="230">
        <f t="shared" ref="N849:N912" ca="1" si="211">IF(LEN(B849)&gt;0,F849*M849,"")</f>
        <v>0</v>
      </c>
      <c r="O849" s="231">
        <f t="shared" ref="O849:O912" ca="1" si="212">IF(LEN(B849)&gt;0,M849*$P$1017,"")</f>
        <v>0</v>
      </c>
      <c r="P849" s="232">
        <f t="shared" ref="P849:P912" ca="1" si="213">IF(LEN(B849)&gt;0,F849*O849,"")</f>
        <v>0</v>
      </c>
      <c r="Q849" s="233">
        <f t="shared" ca="1" si="203"/>
        <v>0</v>
      </c>
      <c r="R849" s="233">
        <f ca="1">IF(LEN(B849)&gt;0,'8'!R849-'8'!Q849,"")</f>
        <v>0</v>
      </c>
      <c r="S849" s="234"/>
      <c r="T849" s="34"/>
      <c r="U849" s="34"/>
      <c r="V849" s="34"/>
      <c r="W849" s="34"/>
      <c r="X849" s="34"/>
      <c r="Y849" s="34"/>
      <c r="Z849" s="34"/>
      <c r="AB849" s="167">
        <f>ROW()</f>
        <v>849</v>
      </c>
      <c r="AC849" s="168">
        <f t="shared" ca="1" si="198"/>
        <v>0</v>
      </c>
      <c r="AD849" s="168">
        <f t="shared" ca="1" si="199"/>
        <v>0</v>
      </c>
      <c r="AE849" s="169" t="str">
        <f t="shared" ca="1" si="204"/>
        <v>-</v>
      </c>
      <c r="AF849" s="168" t="str">
        <f t="shared" ca="1" si="205"/>
        <v>-</v>
      </c>
      <c r="AG849" s="169" t="str">
        <f t="shared" ca="1" si="206"/>
        <v>-</v>
      </c>
      <c r="AH849" s="168" t="str">
        <f t="shared" ca="1" si="207"/>
        <v>-</v>
      </c>
      <c r="AI849" s="168">
        <f t="shared" ca="1" si="208"/>
        <v>0</v>
      </c>
      <c r="AJ849" s="170">
        <f t="shared" ca="1" si="209"/>
        <v>0</v>
      </c>
      <c r="AK849" s="168">
        <f t="shared" ca="1" si="200"/>
        <v>0</v>
      </c>
      <c r="AL849" s="168">
        <f t="shared" ca="1" si="201"/>
        <v>0</v>
      </c>
    </row>
    <row r="850" spans="1:38" ht="27" customHeight="1" x14ac:dyDescent="0.2">
      <c r="A850" s="56">
        <v>835</v>
      </c>
      <c r="B850" s="309" t="str">
        <f t="shared" ca="1" si="195"/>
        <v>A835</v>
      </c>
      <c r="C850" s="309"/>
      <c r="D850" s="57" t="str">
        <f t="shared" ca="1" si="196"/>
        <v/>
      </c>
      <c r="E850" s="59" t="str">
        <f t="shared" ca="1" si="197"/>
        <v/>
      </c>
      <c r="F850" s="215">
        <f ca="1">IF(LEN(B850)&gt;0,'OBRAČUNANA OSNOVNA PLAČA'!I844,"")</f>
        <v>0</v>
      </c>
      <c r="G850" s="60"/>
      <c r="H850" s="60"/>
      <c r="I850" s="60"/>
      <c r="J850" s="60"/>
      <c r="K850" s="60"/>
      <c r="L850" s="229">
        <f t="shared" si="202"/>
        <v>0</v>
      </c>
      <c r="M850" s="230">
        <f t="shared" ca="1" si="210"/>
        <v>0</v>
      </c>
      <c r="N850" s="230">
        <f t="shared" ca="1" si="211"/>
        <v>0</v>
      </c>
      <c r="O850" s="231">
        <f t="shared" ca="1" si="212"/>
        <v>0</v>
      </c>
      <c r="P850" s="232">
        <f t="shared" ca="1" si="213"/>
        <v>0</v>
      </c>
      <c r="Q850" s="233">
        <f t="shared" ca="1" si="203"/>
        <v>0</v>
      </c>
      <c r="R850" s="233">
        <f ca="1">IF(LEN(B850)&gt;0,'8'!R850-'8'!Q850,"")</f>
        <v>0</v>
      </c>
      <c r="S850" s="234"/>
      <c r="T850" s="34"/>
      <c r="U850" s="34"/>
      <c r="V850" s="34"/>
      <c r="W850" s="34"/>
      <c r="X850" s="34"/>
      <c r="Y850" s="34"/>
      <c r="Z850" s="34"/>
      <c r="AB850" s="167">
        <f>ROW()</f>
        <v>850</v>
      </c>
      <c r="AC850" s="168">
        <f t="shared" ca="1" si="198"/>
        <v>0</v>
      </c>
      <c r="AD850" s="168">
        <f t="shared" ca="1" si="199"/>
        <v>0</v>
      </c>
      <c r="AE850" s="169" t="str">
        <f t="shared" ca="1" si="204"/>
        <v>-</v>
      </c>
      <c r="AF850" s="168" t="str">
        <f t="shared" ca="1" si="205"/>
        <v>-</v>
      </c>
      <c r="AG850" s="169" t="str">
        <f t="shared" ca="1" si="206"/>
        <v>-</v>
      </c>
      <c r="AH850" s="168" t="str">
        <f t="shared" ca="1" si="207"/>
        <v>-</v>
      </c>
      <c r="AI850" s="168">
        <f t="shared" ca="1" si="208"/>
        <v>0</v>
      </c>
      <c r="AJ850" s="170">
        <f t="shared" ca="1" si="209"/>
        <v>0</v>
      </c>
      <c r="AK850" s="168">
        <f t="shared" ca="1" si="200"/>
        <v>0</v>
      </c>
      <c r="AL850" s="168">
        <f t="shared" ca="1" si="201"/>
        <v>0</v>
      </c>
    </row>
    <row r="851" spans="1:38" ht="27" customHeight="1" x14ac:dyDescent="0.2">
      <c r="A851" s="56">
        <v>836</v>
      </c>
      <c r="B851" s="309" t="str">
        <f t="shared" ca="1" si="195"/>
        <v>A836</v>
      </c>
      <c r="C851" s="309"/>
      <c r="D851" s="57" t="str">
        <f t="shared" ca="1" si="196"/>
        <v/>
      </c>
      <c r="E851" s="59" t="str">
        <f t="shared" ca="1" si="197"/>
        <v/>
      </c>
      <c r="F851" s="215">
        <f ca="1">IF(LEN(B851)&gt;0,'OBRAČUNANA OSNOVNA PLAČA'!I845,"")</f>
        <v>0</v>
      </c>
      <c r="G851" s="60"/>
      <c r="H851" s="60"/>
      <c r="I851" s="60"/>
      <c r="J851" s="60"/>
      <c r="K851" s="60"/>
      <c r="L851" s="229">
        <f t="shared" si="202"/>
        <v>0</v>
      </c>
      <c r="M851" s="230">
        <f t="shared" ca="1" si="210"/>
        <v>0</v>
      </c>
      <c r="N851" s="230">
        <f t="shared" ca="1" si="211"/>
        <v>0</v>
      </c>
      <c r="O851" s="231">
        <f t="shared" ca="1" si="212"/>
        <v>0</v>
      </c>
      <c r="P851" s="232">
        <f t="shared" ca="1" si="213"/>
        <v>0</v>
      </c>
      <c r="Q851" s="233">
        <f t="shared" ca="1" si="203"/>
        <v>0</v>
      </c>
      <c r="R851" s="233">
        <f ca="1">IF(LEN(B851)&gt;0,'8'!R851-'8'!Q851,"")</f>
        <v>0</v>
      </c>
      <c r="S851" s="234"/>
      <c r="T851" s="34"/>
      <c r="U851" s="34"/>
      <c r="V851" s="34"/>
      <c r="W851" s="34"/>
      <c r="X851" s="34"/>
      <c r="Y851" s="34"/>
      <c r="Z851" s="34"/>
      <c r="AB851" s="167">
        <f>ROW()</f>
        <v>851</v>
      </c>
      <c r="AC851" s="168">
        <f t="shared" ca="1" si="198"/>
        <v>0</v>
      </c>
      <c r="AD851" s="168">
        <f t="shared" ca="1" si="199"/>
        <v>0</v>
      </c>
      <c r="AE851" s="169" t="str">
        <f t="shared" ca="1" si="204"/>
        <v>-</v>
      </c>
      <c r="AF851" s="168" t="str">
        <f t="shared" ca="1" si="205"/>
        <v>-</v>
      </c>
      <c r="AG851" s="169" t="str">
        <f t="shared" ca="1" si="206"/>
        <v>-</v>
      </c>
      <c r="AH851" s="168" t="str">
        <f t="shared" ca="1" si="207"/>
        <v>-</v>
      </c>
      <c r="AI851" s="168">
        <f t="shared" ca="1" si="208"/>
        <v>0</v>
      </c>
      <c r="AJ851" s="170">
        <f t="shared" ca="1" si="209"/>
        <v>0</v>
      </c>
      <c r="AK851" s="168">
        <f t="shared" ca="1" si="200"/>
        <v>0</v>
      </c>
      <c r="AL851" s="168">
        <f t="shared" ca="1" si="201"/>
        <v>0</v>
      </c>
    </row>
    <row r="852" spans="1:38" ht="27" customHeight="1" x14ac:dyDescent="0.2">
      <c r="A852" s="56">
        <v>837</v>
      </c>
      <c r="B852" s="309" t="str">
        <f t="shared" ca="1" si="195"/>
        <v>A837</v>
      </c>
      <c r="C852" s="309"/>
      <c r="D852" s="57" t="str">
        <f t="shared" ca="1" si="196"/>
        <v/>
      </c>
      <c r="E852" s="59" t="str">
        <f t="shared" ca="1" si="197"/>
        <v/>
      </c>
      <c r="F852" s="215">
        <f ca="1">IF(LEN(B852)&gt;0,'OBRAČUNANA OSNOVNA PLAČA'!I846,"")</f>
        <v>0</v>
      </c>
      <c r="G852" s="60"/>
      <c r="H852" s="60"/>
      <c r="I852" s="60"/>
      <c r="J852" s="60"/>
      <c r="K852" s="60"/>
      <c r="L852" s="229">
        <f t="shared" si="202"/>
        <v>0</v>
      </c>
      <c r="M852" s="230">
        <f t="shared" ca="1" si="210"/>
        <v>0</v>
      </c>
      <c r="N852" s="230">
        <f t="shared" ca="1" si="211"/>
        <v>0</v>
      </c>
      <c r="O852" s="231">
        <f t="shared" ca="1" si="212"/>
        <v>0</v>
      </c>
      <c r="P852" s="232">
        <f t="shared" ca="1" si="213"/>
        <v>0</v>
      </c>
      <c r="Q852" s="233">
        <f t="shared" ca="1" si="203"/>
        <v>0</v>
      </c>
      <c r="R852" s="233">
        <f ca="1">IF(LEN(B852)&gt;0,'8'!R852-'8'!Q852,"")</f>
        <v>0</v>
      </c>
      <c r="S852" s="234"/>
      <c r="T852" s="34"/>
      <c r="U852" s="34"/>
      <c r="V852" s="34"/>
      <c r="W852" s="34"/>
      <c r="X852" s="34"/>
      <c r="Y852" s="34"/>
      <c r="Z852" s="34"/>
      <c r="AB852" s="167">
        <f>ROW()</f>
        <v>852</v>
      </c>
      <c r="AC852" s="168">
        <f t="shared" ca="1" si="198"/>
        <v>0</v>
      </c>
      <c r="AD852" s="168">
        <f t="shared" ca="1" si="199"/>
        <v>0</v>
      </c>
      <c r="AE852" s="169" t="str">
        <f t="shared" ca="1" si="204"/>
        <v>-</v>
      </c>
      <c r="AF852" s="168" t="str">
        <f t="shared" ca="1" si="205"/>
        <v>-</v>
      </c>
      <c r="AG852" s="169" t="str">
        <f t="shared" ca="1" si="206"/>
        <v>-</v>
      </c>
      <c r="AH852" s="168" t="str">
        <f t="shared" ca="1" si="207"/>
        <v>-</v>
      </c>
      <c r="AI852" s="168">
        <f t="shared" ca="1" si="208"/>
        <v>0</v>
      </c>
      <c r="AJ852" s="170">
        <f t="shared" ca="1" si="209"/>
        <v>0</v>
      </c>
      <c r="AK852" s="168">
        <f t="shared" ca="1" si="200"/>
        <v>0</v>
      </c>
      <c r="AL852" s="168">
        <f t="shared" ca="1" si="201"/>
        <v>0</v>
      </c>
    </row>
    <row r="853" spans="1:38" ht="27" customHeight="1" x14ac:dyDescent="0.2">
      <c r="A853" s="56">
        <v>838</v>
      </c>
      <c r="B853" s="309" t="str">
        <f t="shared" ca="1" si="195"/>
        <v>A838</v>
      </c>
      <c r="C853" s="309"/>
      <c r="D853" s="57" t="str">
        <f t="shared" ca="1" si="196"/>
        <v/>
      </c>
      <c r="E853" s="59" t="str">
        <f t="shared" ca="1" si="197"/>
        <v/>
      </c>
      <c r="F853" s="215">
        <f ca="1">IF(LEN(B853)&gt;0,'OBRAČUNANA OSNOVNA PLAČA'!I847,"")</f>
        <v>0</v>
      </c>
      <c r="G853" s="60"/>
      <c r="H853" s="60"/>
      <c r="I853" s="60"/>
      <c r="J853" s="60"/>
      <c r="K853" s="60"/>
      <c r="L853" s="229">
        <f t="shared" si="202"/>
        <v>0</v>
      </c>
      <c r="M853" s="230">
        <f t="shared" ca="1" si="210"/>
        <v>0</v>
      </c>
      <c r="N853" s="230">
        <f t="shared" ca="1" si="211"/>
        <v>0</v>
      </c>
      <c r="O853" s="231">
        <f t="shared" ca="1" si="212"/>
        <v>0</v>
      </c>
      <c r="P853" s="232">
        <f t="shared" ca="1" si="213"/>
        <v>0</v>
      </c>
      <c r="Q853" s="233">
        <f t="shared" ca="1" si="203"/>
        <v>0</v>
      </c>
      <c r="R853" s="233">
        <f ca="1">IF(LEN(B853)&gt;0,'8'!R853-'8'!Q853,"")</f>
        <v>0</v>
      </c>
      <c r="S853" s="234"/>
      <c r="T853" s="34"/>
      <c r="U853" s="34"/>
      <c r="V853" s="34"/>
      <c r="W853" s="34"/>
      <c r="X853" s="34"/>
      <c r="Y853" s="34"/>
      <c r="Z853" s="34"/>
      <c r="AB853" s="167">
        <f>ROW()</f>
        <v>853</v>
      </c>
      <c r="AC853" s="168">
        <f t="shared" ca="1" si="198"/>
        <v>0</v>
      </c>
      <c r="AD853" s="168">
        <f t="shared" ca="1" si="199"/>
        <v>0</v>
      </c>
      <c r="AE853" s="169" t="str">
        <f t="shared" ca="1" si="204"/>
        <v>-</v>
      </c>
      <c r="AF853" s="168" t="str">
        <f t="shared" ca="1" si="205"/>
        <v>-</v>
      </c>
      <c r="AG853" s="169" t="str">
        <f t="shared" ca="1" si="206"/>
        <v>-</v>
      </c>
      <c r="AH853" s="168" t="str">
        <f t="shared" ca="1" si="207"/>
        <v>-</v>
      </c>
      <c r="AI853" s="168">
        <f t="shared" ca="1" si="208"/>
        <v>0</v>
      </c>
      <c r="AJ853" s="170">
        <f t="shared" ca="1" si="209"/>
        <v>0</v>
      </c>
      <c r="AK853" s="168">
        <f t="shared" ca="1" si="200"/>
        <v>0</v>
      </c>
      <c r="AL853" s="168">
        <f t="shared" ca="1" si="201"/>
        <v>0</v>
      </c>
    </row>
    <row r="854" spans="1:38" ht="27" customHeight="1" x14ac:dyDescent="0.2">
      <c r="A854" s="56">
        <v>839</v>
      </c>
      <c r="B854" s="309" t="str">
        <f t="shared" ca="1" si="195"/>
        <v>A839</v>
      </c>
      <c r="C854" s="309"/>
      <c r="D854" s="57" t="str">
        <f t="shared" ca="1" si="196"/>
        <v/>
      </c>
      <c r="E854" s="59" t="str">
        <f t="shared" ca="1" si="197"/>
        <v/>
      </c>
      <c r="F854" s="215">
        <f ca="1">IF(LEN(B854)&gt;0,'OBRAČUNANA OSNOVNA PLAČA'!I848,"")</f>
        <v>0</v>
      </c>
      <c r="G854" s="60"/>
      <c r="H854" s="60"/>
      <c r="I854" s="60"/>
      <c r="J854" s="60"/>
      <c r="K854" s="60"/>
      <c r="L854" s="229">
        <f t="shared" si="202"/>
        <v>0</v>
      </c>
      <c r="M854" s="230">
        <f t="shared" ca="1" si="210"/>
        <v>0</v>
      </c>
      <c r="N854" s="230">
        <f t="shared" ca="1" si="211"/>
        <v>0</v>
      </c>
      <c r="O854" s="231">
        <f t="shared" ca="1" si="212"/>
        <v>0</v>
      </c>
      <c r="P854" s="232">
        <f t="shared" ca="1" si="213"/>
        <v>0</v>
      </c>
      <c r="Q854" s="233">
        <f t="shared" ca="1" si="203"/>
        <v>0</v>
      </c>
      <c r="R854" s="233">
        <f ca="1">IF(LEN(B854)&gt;0,'8'!R854-'8'!Q854,"")</f>
        <v>0</v>
      </c>
      <c r="S854" s="234"/>
      <c r="T854" s="34"/>
      <c r="U854" s="34"/>
      <c r="V854" s="34"/>
      <c r="W854" s="34"/>
      <c r="X854" s="34"/>
      <c r="Y854" s="34"/>
      <c r="Z854" s="34"/>
      <c r="AB854" s="167">
        <f>ROW()</f>
        <v>854</v>
      </c>
      <c r="AC854" s="168">
        <f t="shared" ca="1" si="198"/>
        <v>0</v>
      </c>
      <c r="AD854" s="168">
        <f t="shared" ca="1" si="199"/>
        <v>0</v>
      </c>
      <c r="AE854" s="169" t="str">
        <f t="shared" ca="1" si="204"/>
        <v>-</v>
      </c>
      <c r="AF854" s="168" t="str">
        <f t="shared" ca="1" si="205"/>
        <v>-</v>
      </c>
      <c r="AG854" s="169" t="str">
        <f t="shared" ca="1" si="206"/>
        <v>-</v>
      </c>
      <c r="AH854" s="168" t="str">
        <f t="shared" ca="1" si="207"/>
        <v>-</v>
      </c>
      <c r="AI854" s="168">
        <f t="shared" ca="1" si="208"/>
        <v>0</v>
      </c>
      <c r="AJ854" s="170">
        <f t="shared" ca="1" si="209"/>
        <v>0</v>
      </c>
      <c r="AK854" s="168">
        <f t="shared" ca="1" si="200"/>
        <v>0</v>
      </c>
      <c r="AL854" s="168">
        <f t="shared" ca="1" si="201"/>
        <v>0</v>
      </c>
    </row>
    <row r="855" spans="1:38" ht="27" customHeight="1" x14ac:dyDescent="0.2">
      <c r="A855" s="56">
        <v>840</v>
      </c>
      <c r="B855" s="309" t="str">
        <f t="shared" ca="1" si="195"/>
        <v>A840</v>
      </c>
      <c r="C855" s="309"/>
      <c r="D855" s="57" t="str">
        <f t="shared" ca="1" si="196"/>
        <v/>
      </c>
      <c r="E855" s="59" t="str">
        <f t="shared" ca="1" si="197"/>
        <v/>
      </c>
      <c r="F855" s="215">
        <f ca="1">IF(LEN(B855)&gt;0,'OBRAČUNANA OSNOVNA PLAČA'!I849,"")</f>
        <v>0</v>
      </c>
      <c r="G855" s="60"/>
      <c r="H855" s="60"/>
      <c r="I855" s="60"/>
      <c r="J855" s="60"/>
      <c r="K855" s="60"/>
      <c r="L855" s="229">
        <f t="shared" si="202"/>
        <v>0</v>
      </c>
      <c r="M855" s="230">
        <f t="shared" ca="1" si="210"/>
        <v>0</v>
      </c>
      <c r="N855" s="230">
        <f t="shared" ca="1" si="211"/>
        <v>0</v>
      </c>
      <c r="O855" s="231">
        <f t="shared" ca="1" si="212"/>
        <v>0</v>
      </c>
      <c r="P855" s="232">
        <f t="shared" ca="1" si="213"/>
        <v>0</v>
      </c>
      <c r="Q855" s="233">
        <f t="shared" ca="1" si="203"/>
        <v>0</v>
      </c>
      <c r="R855" s="233">
        <f ca="1">IF(LEN(B855)&gt;0,'8'!R855-'8'!Q855,"")</f>
        <v>0</v>
      </c>
      <c r="S855" s="234"/>
      <c r="T855" s="34"/>
      <c r="U855" s="34"/>
      <c r="V855" s="34"/>
      <c r="W855" s="34"/>
      <c r="X855" s="34"/>
      <c r="Y855" s="34"/>
      <c r="Z855" s="34"/>
      <c r="AB855" s="167">
        <f>ROW()</f>
        <v>855</v>
      </c>
      <c r="AC855" s="168">
        <f t="shared" ca="1" si="198"/>
        <v>0</v>
      </c>
      <c r="AD855" s="168">
        <f t="shared" ca="1" si="199"/>
        <v>0</v>
      </c>
      <c r="AE855" s="169" t="str">
        <f t="shared" ca="1" si="204"/>
        <v>-</v>
      </c>
      <c r="AF855" s="168" t="str">
        <f t="shared" ca="1" si="205"/>
        <v>-</v>
      </c>
      <c r="AG855" s="169" t="str">
        <f t="shared" ca="1" si="206"/>
        <v>-</v>
      </c>
      <c r="AH855" s="168" t="str">
        <f t="shared" ca="1" si="207"/>
        <v>-</v>
      </c>
      <c r="AI855" s="168">
        <f t="shared" ca="1" si="208"/>
        <v>0</v>
      </c>
      <c r="AJ855" s="170">
        <f t="shared" ca="1" si="209"/>
        <v>0</v>
      </c>
      <c r="AK855" s="168">
        <f t="shared" ca="1" si="200"/>
        <v>0</v>
      </c>
      <c r="AL855" s="168">
        <f t="shared" ca="1" si="201"/>
        <v>0</v>
      </c>
    </row>
    <row r="856" spans="1:38" ht="27" customHeight="1" x14ac:dyDescent="0.2">
      <c r="A856" s="56">
        <v>841</v>
      </c>
      <c r="B856" s="309" t="str">
        <f t="shared" ca="1" si="195"/>
        <v>A841</v>
      </c>
      <c r="C856" s="309"/>
      <c r="D856" s="57" t="str">
        <f t="shared" ca="1" si="196"/>
        <v/>
      </c>
      <c r="E856" s="59" t="str">
        <f t="shared" ca="1" si="197"/>
        <v/>
      </c>
      <c r="F856" s="215">
        <f ca="1">IF(LEN(B856)&gt;0,'OBRAČUNANA OSNOVNA PLAČA'!I850,"")</f>
        <v>0</v>
      </c>
      <c r="G856" s="60"/>
      <c r="H856" s="60"/>
      <c r="I856" s="60"/>
      <c r="J856" s="60"/>
      <c r="K856" s="60"/>
      <c r="L856" s="229">
        <f t="shared" si="202"/>
        <v>0</v>
      </c>
      <c r="M856" s="230">
        <f t="shared" ca="1" si="210"/>
        <v>0</v>
      </c>
      <c r="N856" s="230">
        <f t="shared" ca="1" si="211"/>
        <v>0</v>
      </c>
      <c r="O856" s="231">
        <f t="shared" ca="1" si="212"/>
        <v>0</v>
      </c>
      <c r="P856" s="232">
        <f t="shared" ca="1" si="213"/>
        <v>0</v>
      </c>
      <c r="Q856" s="233">
        <f t="shared" ca="1" si="203"/>
        <v>0</v>
      </c>
      <c r="R856" s="233">
        <f ca="1">IF(LEN(B856)&gt;0,'8'!R856-'8'!Q856,"")</f>
        <v>0</v>
      </c>
      <c r="S856" s="234"/>
      <c r="T856" s="34"/>
      <c r="U856" s="34"/>
      <c r="V856" s="34"/>
      <c r="W856" s="34"/>
      <c r="X856" s="34"/>
      <c r="Y856" s="34"/>
      <c r="Z856" s="34"/>
      <c r="AB856" s="167">
        <f>ROW()</f>
        <v>856</v>
      </c>
      <c r="AC856" s="168">
        <f t="shared" ca="1" si="198"/>
        <v>0</v>
      </c>
      <c r="AD856" s="168">
        <f t="shared" ca="1" si="199"/>
        <v>0</v>
      </c>
      <c r="AE856" s="169" t="str">
        <f t="shared" ca="1" si="204"/>
        <v>-</v>
      </c>
      <c r="AF856" s="168" t="str">
        <f t="shared" ca="1" si="205"/>
        <v>-</v>
      </c>
      <c r="AG856" s="169" t="str">
        <f t="shared" ca="1" si="206"/>
        <v>-</v>
      </c>
      <c r="AH856" s="168" t="str">
        <f t="shared" ca="1" si="207"/>
        <v>-</v>
      </c>
      <c r="AI856" s="168">
        <f t="shared" ca="1" si="208"/>
        <v>0</v>
      </c>
      <c r="AJ856" s="170">
        <f t="shared" ca="1" si="209"/>
        <v>0</v>
      </c>
      <c r="AK856" s="168">
        <f t="shared" ca="1" si="200"/>
        <v>0</v>
      </c>
      <c r="AL856" s="168">
        <f t="shared" ca="1" si="201"/>
        <v>0</v>
      </c>
    </row>
    <row r="857" spans="1:38" ht="27" customHeight="1" x14ac:dyDescent="0.2">
      <c r="A857" s="56">
        <v>842</v>
      </c>
      <c r="B857" s="309" t="str">
        <f t="shared" ca="1" si="195"/>
        <v>A842</v>
      </c>
      <c r="C857" s="309"/>
      <c r="D857" s="57" t="str">
        <f t="shared" ca="1" si="196"/>
        <v/>
      </c>
      <c r="E857" s="59" t="str">
        <f t="shared" ca="1" si="197"/>
        <v/>
      </c>
      <c r="F857" s="215">
        <f ca="1">IF(LEN(B857)&gt;0,'OBRAČUNANA OSNOVNA PLAČA'!I851,"")</f>
        <v>0</v>
      </c>
      <c r="G857" s="60"/>
      <c r="H857" s="60"/>
      <c r="I857" s="60"/>
      <c r="J857" s="60"/>
      <c r="K857" s="60"/>
      <c r="L857" s="229">
        <f t="shared" si="202"/>
        <v>0</v>
      </c>
      <c r="M857" s="230">
        <f t="shared" ca="1" si="210"/>
        <v>0</v>
      </c>
      <c r="N857" s="230">
        <f t="shared" ca="1" si="211"/>
        <v>0</v>
      </c>
      <c r="O857" s="231">
        <f t="shared" ca="1" si="212"/>
        <v>0</v>
      </c>
      <c r="P857" s="232">
        <f t="shared" ca="1" si="213"/>
        <v>0</v>
      </c>
      <c r="Q857" s="233">
        <f t="shared" ca="1" si="203"/>
        <v>0</v>
      </c>
      <c r="R857" s="233">
        <f ca="1">IF(LEN(B857)&gt;0,'8'!R857-'8'!Q857,"")</f>
        <v>0</v>
      </c>
      <c r="S857" s="234"/>
      <c r="T857" s="34"/>
      <c r="U857" s="34"/>
      <c r="V857" s="34"/>
      <c r="W857" s="34"/>
      <c r="X857" s="34"/>
      <c r="Y857" s="34"/>
      <c r="Z857" s="34"/>
      <c r="AB857" s="167">
        <f>ROW()</f>
        <v>857</v>
      </c>
      <c r="AC857" s="168">
        <f t="shared" ca="1" si="198"/>
        <v>0</v>
      </c>
      <c r="AD857" s="168">
        <f t="shared" ca="1" si="199"/>
        <v>0</v>
      </c>
      <c r="AE857" s="169" t="str">
        <f t="shared" ca="1" si="204"/>
        <v>-</v>
      </c>
      <c r="AF857" s="168" t="str">
        <f t="shared" ca="1" si="205"/>
        <v>-</v>
      </c>
      <c r="AG857" s="169" t="str">
        <f t="shared" ca="1" si="206"/>
        <v>-</v>
      </c>
      <c r="AH857" s="168" t="str">
        <f t="shared" ca="1" si="207"/>
        <v>-</v>
      </c>
      <c r="AI857" s="168">
        <f t="shared" ca="1" si="208"/>
        <v>0</v>
      </c>
      <c r="AJ857" s="170">
        <f t="shared" ca="1" si="209"/>
        <v>0</v>
      </c>
      <c r="AK857" s="168">
        <f t="shared" ca="1" si="200"/>
        <v>0</v>
      </c>
      <c r="AL857" s="168">
        <f t="shared" ca="1" si="201"/>
        <v>0</v>
      </c>
    </row>
    <row r="858" spans="1:38" ht="27" customHeight="1" x14ac:dyDescent="0.2">
      <c r="A858" s="56">
        <v>843</v>
      </c>
      <c r="B858" s="309" t="str">
        <f t="shared" ca="1" si="195"/>
        <v>A843</v>
      </c>
      <c r="C858" s="309"/>
      <c r="D858" s="57" t="str">
        <f t="shared" ca="1" si="196"/>
        <v/>
      </c>
      <c r="E858" s="59" t="str">
        <f t="shared" ca="1" si="197"/>
        <v/>
      </c>
      <c r="F858" s="215">
        <f ca="1">IF(LEN(B858)&gt;0,'OBRAČUNANA OSNOVNA PLAČA'!I852,"")</f>
        <v>0</v>
      </c>
      <c r="G858" s="60"/>
      <c r="H858" s="60"/>
      <c r="I858" s="60"/>
      <c r="J858" s="60"/>
      <c r="K858" s="60"/>
      <c r="L858" s="229">
        <f t="shared" si="202"/>
        <v>0</v>
      </c>
      <c r="M858" s="230">
        <f t="shared" ca="1" si="210"/>
        <v>0</v>
      </c>
      <c r="N858" s="230">
        <f t="shared" ca="1" si="211"/>
        <v>0</v>
      </c>
      <c r="O858" s="231">
        <f t="shared" ca="1" si="212"/>
        <v>0</v>
      </c>
      <c r="P858" s="232">
        <f t="shared" ca="1" si="213"/>
        <v>0</v>
      </c>
      <c r="Q858" s="233">
        <f t="shared" ca="1" si="203"/>
        <v>0</v>
      </c>
      <c r="R858" s="233">
        <f ca="1">IF(LEN(B858)&gt;0,'8'!R858-'8'!Q858,"")</f>
        <v>0</v>
      </c>
      <c r="S858" s="234"/>
      <c r="T858" s="34"/>
      <c r="U858" s="34"/>
      <c r="V858" s="34"/>
      <c r="W858" s="34"/>
      <c r="X858" s="34"/>
      <c r="Y858" s="34"/>
      <c r="Z858" s="34"/>
      <c r="AB858" s="167">
        <f>ROW()</f>
        <v>858</v>
      </c>
      <c r="AC858" s="168">
        <f t="shared" ca="1" si="198"/>
        <v>0</v>
      </c>
      <c r="AD858" s="168">
        <f t="shared" ca="1" si="199"/>
        <v>0</v>
      </c>
      <c r="AE858" s="169" t="str">
        <f t="shared" ca="1" si="204"/>
        <v>-</v>
      </c>
      <c r="AF858" s="168" t="str">
        <f t="shared" ca="1" si="205"/>
        <v>-</v>
      </c>
      <c r="AG858" s="169" t="str">
        <f t="shared" ca="1" si="206"/>
        <v>-</v>
      </c>
      <c r="AH858" s="168" t="str">
        <f t="shared" ca="1" si="207"/>
        <v>-</v>
      </c>
      <c r="AI858" s="168">
        <f t="shared" ca="1" si="208"/>
        <v>0</v>
      </c>
      <c r="AJ858" s="170">
        <f t="shared" ca="1" si="209"/>
        <v>0</v>
      </c>
      <c r="AK858" s="168">
        <f t="shared" ca="1" si="200"/>
        <v>0</v>
      </c>
      <c r="AL858" s="168">
        <f t="shared" ca="1" si="201"/>
        <v>0</v>
      </c>
    </row>
    <row r="859" spans="1:38" ht="27" customHeight="1" x14ac:dyDescent="0.2">
      <c r="A859" s="56">
        <v>844</v>
      </c>
      <c r="B859" s="309" t="str">
        <f t="shared" ca="1" si="195"/>
        <v>A844</v>
      </c>
      <c r="C859" s="309"/>
      <c r="D859" s="57" t="str">
        <f t="shared" ca="1" si="196"/>
        <v/>
      </c>
      <c r="E859" s="59" t="str">
        <f t="shared" ca="1" si="197"/>
        <v/>
      </c>
      <c r="F859" s="215">
        <f ca="1">IF(LEN(B859)&gt;0,'OBRAČUNANA OSNOVNA PLAČA'!I853,"")</f>
        <v>0</v>
      </c>
      <c r="G859" s="60"/>
      <c r="H859" s="60"/>
      <c r="I859" s="60"/>
      <c r="J859" s="60"/>
      <c r="K859" s="60"/>
      <c r="L859" s="229">
        <f t="shared" si="202"/>
        <v>0</v>
      </c>
      <c r="M859" s="230">
        <f t="shared" ca="1" si="210"/>
        <v>0</v>
      </c>
      <c r="N859" s="230">
        <f t="shared" ca="1" si="211"/>
        <v>0</v>
      </c>
      <c r="O859" s="231">
        <f t="shared" ca="1" si="212"/>
        <v>0</v>
      </c>
      <c r="P859" s="232">
        <f t="shared" ca="1" si="213"/>
        <v>0</v>
      </c>
      <c r="Q859" s="233">
        <f t="shared" ca="1" si="203"/>
        <v>0</v>
      </c>
      <c r="R859" s="233">
        <f ca="1">IF(LEN(B859)&gt;0,'8'!R859-'8'!Q859,"")</f>
        <v>0</v>
      </c>
      <c r="S859" s="234"/>
      <c r="T859" s="34"/>
      <c r="U859" s="34"/>
      <c r="V859" s="34"/>
      <c r="W859" s="34"/>
      <c r="X859" s="34"/>
      <c r="Y859" s="34"/>
      <c r="Z859" s="34"/>
      <c r="AB859" s="167">
        <f>ROW()</f>
        <v>859</v>
      </c>
      <c r="AC859" s="168">
        <f t="shared" ca="1" si="198"/>
        <v>0</v>
      </c>
      <c r="AD859" s="168">
        <f t="shared" ca="1" si="199"/>
        <v>0</v>
      </c>
      <c r="AE859" s="169" t="str">
        <f t="shared" ca="1" si="204"/>
        <v>-</v>
      </c>
      <c r="AF859" s="168" t="str">
        <f t="shared" ca="1" si="205"/>
        <v>-</v>
      </c>
      <c r="AG859" s="169" t="str">
        <f t="shared" ca="1" si="206"/>
        <v>-</v>
      </c>
      <c r="AH859" s="168" t="str">
        <f t="shared" ca="1" si="207"/>
        <v>-</v>
      </c>
      <c r="AI859" s="168">
        <f t="shared" ca="1" si="208"/>
        <v>0</v>
      </c>
      <c r="AJ859" s="170">
        <f t="shared" ca="1" si="209"/>
        <v>0</v>
      </c>
      <c r="AK859" s="168">
        <f t="shared" ca="1" si="200"/>
        <v>0</v>
      </c>
      <c r="AL859" s="168">
        <f t="shared" ca="1" si="201"/>
        <v>0</v>
      </c>
    </row>
    <row r="860" spans="1:38" ht="27" customHeight="1" x14ac:dyDescent="0.2">
      <c r="A860" s="56">
        <v>845</v>
      </c>
      <c r="B860" s="309" t="str">
        <f t="shared" ca="1" si="195"/>
        <v>A845</v>
      </c>
      <c r="C860" s="309"/>
      <c r="D860" s="57" t="str">
        <f t="shared" ca="1" si="196"/>
        <v/>
      </c>
      <c r="E860" s="59" t="str">
        <f t="shared" ca="1" si="197"/>
        <v/>
      </c>
      <c r="F860" s="215">
        <f ca="1">IF(LEN(B860)&gt;0,'OBRAČUNANA OSNOVNA PLAČA'!I854,"")</f>
        <v>0</v>
      </c>
      <c r="G860" s="60"/>
      <c r="H860" s="60"/>
      <c r="I860" s="60"/>
      <c r="J860" s="60"/>
      <c r="K860" s="60"/>
      <c r="L860" s="229">
        <f t="shared" si="202"/>
        <v>0</v>
      </c>
      <c r="M860" s="230">
        <f t="shared" ca="1" si="210"/>
        <v>0</v>
      </c>
      <c r="N860" s="230">
        <f t="shared" ca="1" si="211"/>
        <v>0</v>
      </c>
      <c r="O860" s="231">
        <f t="shared" ca="1" si="212"/>
        <v>0</v>
      </c>
      <c r="P860" s="232">
        <f t="shared" ca="1" si="213"/>
        <v>0</v>
      </c>
      <c r="Q860" s="233">
        <f t="shared" ca="1" si="203"/>
        <v>0</v>
      </c>
      <c r="R860" s="233">
        <f ca="1">IF(LEN(B860)&gt;0,'8'!R860-'8'!Q860,"")</f>
        <v>0</v>
      </c>
      <c r="S860" s="234"/>
      <c r="T860" s="34"/>
      <c r="U860" s="34"/>
      <c r="V860" s="34"/>
      <c r="W860" s="34"/>
      <c r="X860" s="34"/>
      <c r="Y860" s="34"/>
      <c r="Z860" s="34"/>
      <c r="AB860" s="167">
        <f>ROW()</f>
        <v>860</v>
      </c>
      <c r="AC860" s="168">
        <f t="shared" ca="1" si="198"/>
        <v>0</v>
      </c>
      <c r="AD860" s="168">
        <f t="shared" ca="1" si="199"/>
        <v>0</v>
      </c>
      <c r="AE860" s="169" t="str">
        <f t="shared" ca="1" si="204"/>
        <v>-</v>
      </c>
      <c r="AF860" s="168" t="str">
        <f t="shared" ca="1" si="205"/>
        <v>-</v>
      </c>
      <c r="AG860" s="169" t="str">
        <f t="shared" ca="1" si="206"/>
        <v>-</v>
      </c>
      <c r="AH860" s="168" t="str">
        <f t="shared" ca="1" si="207"/>
        <v>-</v>
      </c>
      <c r="AI860" s="168">
        <f t="shared" ca="1" si="208"/>
        <v>0</v>
      </c>
      <c r="AJ860" s="170">
        <f t="shared" ca="1" si="209"/>
        <v>0</v>
      </c>
      <c r="AK860" s="168">
        <f t="shared" ca="1" si="200"/>
        <v>0</v>
      </c>
      <c r="AL860" s="168">
        <f t="shared" ca="1" si="201"/>
        <v>0</v>
      </c>
    </row>
    <row r="861" spans="1:38" ht="27" customHeight="1" x14ac:dyDescent="0.2">
      <c r="A861" s="56">
        <v>846</v>
      </c>
      <c r="B861" s="309" t="str">
        <f t="shared" ca="1" si="195"/>
        <v>A846</v>
      </c>
      <c r="C861" s="309"/>
      <c r="D861" s="57" t="str">
        <f t="shared" ca="1" si="196"/>
        <v/>
      </c>
      <c r="E861" s="59" t="str">
        <f t="shared" ca="1" si="197"/>
        <v/>
      </c>
      <c r="F861" s="215">
        <f ca="1">IF(LEN(B861)&gt;0,'OBRAČUNANA OSNOVNA PLAČA'!I855,"")</f>
        <v>0</v>
      </c>
      <c r="G861" s="60"/>
      <c r="H861" s="60"/>
      <c r="I861" s="60"/>
      <c r="J861" s="60"/>
      <c r="K861" s="60"/>
      <c r="L861" s="229">
        <f t="shared" si="202"/>
        <v>0</v>
      </c>
      <c r="M861" s="230">
        <f t="shared" ca="1" si="210"/>
        <v>0</v>
      </c>
      <c r="N861" s="230">
        <f t="shared" ca="1" si="211"/>
        <v>0</v>
      </c>
      <c r="O861" s="231">
        <f t="shared" ca="1" si="212"/>
        <v>0</v>
      </c>
      <c r="P861" s="232">
        <f t="shared" ca="1" si="213"/>
        <v>0</v>
      </c>
      <c r="Q861" s="233">
        <f t="shared" ca="1" si="203"/>
        <v>0</v>
      </c>
      <c r="R861" s="233">
        <f ca="1">IF(LEN(B861)&gt;0,'8'!R861-'8'!Q861,"")</f>
        <v>0</v>
      </c>
      <c r="S861" s="234"/>
      <c r="T861" s="34"/>
      <c r="U861" s="34"/>
      <c r="V861" s="34"/>
      <c r="W861" s="34"/>
      <c r="X861" s="34"/>
      <c r="Y861" s="34"/>
      <c r="Z861" s="34"/>
      <c r="AB861" s="167">
        <f>ROW()</f>
        <v>861</v>
      </c>
      <c r="AC861" s="168">
        <f t="shared" ca="1" si="198"/>
        <v>0</v>
      </c>
      <c r="AD861" s="168">
        <f t="shared" ca="1" si="199"/>
        <v>0</v>
      </c>
      <c r="AE861" s="169" t="str">
        <f t="shared" ca="1" si="204"/>
        <v>-</v>
      </c>
      <c r="AF861" s="168" t="str">
        <f t="shared" ca="1" si="205"/>
        <v>-</v>
      </c>
      <c r="AG861" s="169" t="str">
        <f t="shared" ca="1" si="206"/>
        <v>-</v>
      </c>
      <c r="AH861" s="168" t="str">
        <f t="shared" ca="1" si="207"/>
        <v>-</v>
      </c>
      <c r="AI861" s="168">
        <f t="shared" ca="1" si="208"/>
        <v>0</v>
      </c>
      <c r="AJ861" s="170">
        <f t="shared" ca="1" si="209"/>
        <v>0</v>
      </c>
      <c r="AK861" s="168">
        <f t="shared" ca="1" si="200"/>
        <v>0</v>
      </c>
      <c r="AL861" s="168">
        <f t="shared" ca="1" si="201"/>
        <v>0</v>
      </c>
    </row>
    <row r="862" spans="1:38" ht="27" customHeight="1" x14ac:dyDescent="0.2">
      <c r="A862" s="56">
        <v>847</v>
      </c>
      <c r="B862" s="309" t="str">
        <f t="shared" ca="1" si="195"/>
        <v>A847</v>
      </c>
      <c r="C862" s="309"/>
      <c r="D862" s="57" t="str">
        <f t="shared" ca="1" si="196"/>
        <v/>
      </c>
      <c r="E862" s="59" t="str">
        <f t="shared" ca="1" si="197"/>
        <v/>
      </c>
      <c r="F862" s="215">
        <f ca="1">IF(LEN(B862)&gt;0,'OBRAČUNANA OSNOVNA PLAČA'!I856,"")</f>
        <v>0</v>
      </c>
      <c r="G862" s="60"/>
      <c r="H862" s="60"/>
      <c r="I862" s="60"/>
      <c r="J862" s="60"/>
      <c r="K862" s="60"/>
      <c r="L862" s="229">
        <f t="shared" si="202"/>
        <v>0</v>
      </c>
      <c r="M862" s="230">
        <f t="shared" ca="1" si="210"/>
        <v>0</v>
      </c>
      <c r="N862" s="230">
        <f t="shared" ca="1" si="211"/>
        <v>0</v>
      </c>
      <c r="O862" s="231">
        <f t="shared" ca="1" si="212"/>
        <v>0</v>
      </c>
      <c r="P862" s="232">
        <f t="shared" ca="1" si="213"/>
        <v>0</v>
      </c>
      <c r="Q862" s="233">
        <f t="shared" ca="1" si="203"/>
        <v>0</v>
      </c>
      <c r="R862" s="233">
        <f ca="1">IF(LEN(B862)&gt;0,'8'!R862-'8'!Q862,"")</f>
        <v>0</v>
      </c>
      <c r="S862" s="234"/>
      <c r="T862" s="34"/>
      <c r="U862" s="34"/>
      <c r="V862" s="34"/>
      <c r="W862" s="34"/>
      <c r="X862" s="34"/>
      <c r="Y862" s="34"/>
      <c r="Z862" s="34"/>
      <c r="AB862" s="167">
        <f>ROW()</f>
        <v>862</v>
      </c>
      <c r="AC862" s="168">
        <f t="shared" ca="1" si="198"/>
        <v>0</v>
      </c>
      <c r="AD862" s="168">
        <f t="shared" ca="1" si="199"/>
        <v>0</v>
      </c>
      <c r="AE862" s="169" t="str">
        <f t="shared" ca="1" si="204"/>
        <v>-</v>
      </c>
      <c r="AF862" s="168" t="str">
        <f t="shared" ca="1" si="205"/>
        <v>-</v>
      </c>
      <c r="AG862" s="169" t="str">
        <f t="shared" ca="1" si="206"/>
        <v>-</v>
      </c>
      <c r="AH862" s="168" t="str">
        <f t="shared" ca="1" si="207"/>
        <v>-</v>
      </c>
      <c r="AI862" s="168">
        <f t="shared" ca="1" si="208"/>
        <v>0</v>
      </c>
      <c r="AJ862" s="170">
        <f t="shared" ca="1" si="209"/>
        <v>0</v>
      </c>
      <c r="AK862" s="168">
        <f t="shared" ca="1" si="200"/>
        <v>0</v>
      </c>
      <c r="AL862" s="168">
        <f t="shared" ca="1" si="201"/>
        <v>0</v>
      </c>
    </row>
    <row r="863" spans="1:38" ht="27" customHeight="1" x14ac:dyDescent="0.2">
      <c r="A863" s="56">
        <v>848</v>
      </c>
      <c r="B863" s="309" t="str">
        <f t="shared" ca="1" si="195"/>
        <v>A848</v>
      </c>
      <c r="C863" s="309"/>
      <c r="D863" s="57" t="str">
        <f t="shared" ca="1" si="196"/>
        <v/>
      </c>
      <c r="E863" s="59" t="str">
        <f t="shared" ca="1" si="197"/>
        <v/>
      </c>
      <c r="F863" s="215">
        <f ca="1">IF(LEN(B863)&gt;0,'OBRAČUNANA OSNOVNA PLAČA'!I857,"")</f>
        <v>0</v>
      </c>
      <c r="G863" s="60"/>
      <c r="H863" s="60"/>
      <c r="I863" s="60"/>
      <c r="J863" s="60"/>
      <c r="K863" s="60"/>
      <c r="L863" s="229">
        <f t="shared" si="202"/>
        <v>0</v>
      </c>
      <c r="M863" s="230">
        <f t="shared" ca="1" si="210"/>
        <v>0</v>
      </c>
      <c r="N863" s="230">
        <f t="shared" ca="1" si="211"/>
        <v>0</v>
      </c>
      <c r="O863" s="231">
        <f t="shared" ca="1" si="212"/>
        <v>0</v>
      </c>
      <c r="P863" s="232">
        <f t="shared" ca="1" si="213"/>
        <v>0</v>
      </c>
      <c r="Q863" s="233">
        <f t="shared" ca="1" si="203"/>
        <v>0</v>
      </c>
      <c r="R863" s="233">
        <f ca="1">IF(LEN(B863)&gt;0,'8'!R863-'8'!Q863,"")</f>
        <v>0</v>
      </c>
      <c r="S863" s="234"/>
      <c r="T863" s="34"/>
      <c r="U863" s="34"/>
      <c r="V863" s="34"/>
      <c r="W863" s="34"/>
      <c r="X863" s="34"/>
      <c r="Y863" s="34"/>
      <c r="Z863" s="34"/>
      <c r="AB863" s="167">
        <f>ROW()</f>
        <v>863</v>
      </c>
      <c r="AC863" s="168">
        <f t="shared" ca="1" si="198"/>
        <v>0</v>
      </c>
      <c r="AD863" s="168">
        <f t="shared" ca="1" si="199"/>
        <v>0</v>
      </c>
      <c r="AE863" s="169" t="str">
        <f t="shared" ca="1" si="204"/>
        <v>-</v>
      </c>
      <c r="AF863" s="168" t="str">
        <f t="shared" ca="1" si="205"/>
        <v>-</v>
      </c>
      <c r="AG863" s="169" t="str">
        <f t="shared" ca="1" si="206"/>
        <v>-</v>
      </c>
      <c r="AH863" s="168" t="str">
        <f t="shared" ca="1" si="207"/>
        <v>-</v>
      </c>
      <c r="AI863" s="168">
        <f t="shared" ca="1" si="208"/>
        <v>0</v>
      </c>
      <c r="AJ863" s="170">
        <f t="shared" ca="1" si="209"/>
        <v>0</v>
      </c>
      <c r="AK863" s="168">
        <f t="shared" ca="1" si="200"/>
        <v>0</v>
      </c>
      <c r="AL863" s="168">
        <f t="shared" ca="1" si="201"/>
        <v>0</v>
      </c>
    </row>
    <row r="864" spans="1:38" ht="27" customHeight="1" x14ac:dyDescent="0.2">
      <c r="A864" s="56">
        <v>849</v>
      </c>
      <c r="B864" s="309" t="str">
        <f t="shared" ca="1" si="195"/>
        <v>A849</v>
      </c>
      <c r="C864" s="309"/>
      <c r="D864" s="57" t="str">
        <f t="shared" ca="1" si="196"/>
        <v/>
      </c>
      <c r="E864" s="59" t="str">
        <f t="shared" ca="1" si="197"/>
        <v/>
      </c>
      <c r="F864" s="215">
        <f ca="1">IF(LEN(B864)&gt;0,'OBRAČUNANA OSNOVNA PLAČA'!I858,"")</f>
        <v>0</v>
      </c>
      <c r="G864" s="60"/>
      <c r="H864" s="60"/>
      <c r="I864" s="60"/>
      <c r="J864" s="60"/>
      <c r="K864" s="60"/>
      <c r="L864" s="229">
        <f t="shared" si="202"/>
        <v>0</v>
      </c>
      <c r="M864" s="230">
        <f t="shared" ca="1" si="210"/>
        <v>0</v>
      </c>
      <c r="N864" s="230">
        <f t="shared" ca="1" si="211"/>
        <v>0</v>
      </c>
      <c r="O864" s="231">
        <f t="shared" ca="1" si="212"/>
        <v>0</v>
      </c>
      <c r="P864" s="232">
        <f t="shared" ca="1" si="213"/>
        <v>0</v>
      </c>
      <c r="Q864" s="233">
        <f t="shared" ca="1" si="203"/>
        <v>0</v>
      </c>
      <c r="R864" s="233">
        <f ca="1">IF(LEN(B864)&gt;0,'8'!R864-'8'!Q864,"")</f>
        <v>0</v>
      </c>
      <c r="S864" s="234"/>
      <c r="T864" s="34"/>
      <c r="U864" s="34"/>
      <c r="V864" s="34"/>
      <c r="W864" s="34"/>
      <c r="X864" s="34"/>
      <c r="Y864" s="34"/>
      <c r="Z864" s="34"/>
      <c r="AB864" s="167">
        <f>ROW()</f>
        <v>864</v>
      </c>
      <c r="AC864" s="168">
        <f t="shared" ca="1" si="198"/>
        <v>0</v>
      </c>
      <c r="AD864" s="168">
        <f t="shared" ca="1" si="199"/>
        <v>0</v>
      </c>
      <c r="AE864" s="169" t="str">
        <f t="shared" ca="1" si="204"/>
        <v>-</v>
      </c>
      <c r="AF864" s="168" t="str">
        <f t="shared" ca="1" si="205"/>
        <v>-</v>
      </c>
      <c r="AG864" s="169" t="str">
        <f t="shared" ca="1" si="206"/>
        <v>-</v>
      </c>
      <c r="AH864" s="168" t="str">
        <f t="shared" ca="1" si="207"/>
        <v>-</v>
      </c>
      <c r="AI864" s="168">
        <f t="shared" ca="1" si="208"/>
        <v>0</v>
      </c>
      <c r="AJ864" s="170">
        <f t="shared" ca="1" si="209"/>
        <v>0</v>
      </c>
      <c r="AK864" s="168">
        <f t="shared" ca="1" si="200"/>
        <v>0</v>
      </c>
      <c r="AL864" s="168">
        <f t="shared" ca="1" si="201"/>
        <v>0</v>
      </c>
    </row>
    <row r="865" spans="1:38" ht="27" customHeight="1" x14ac:dyDescent="0.2">
      <c r="A865" s="56">
        <v>850</v>
      </c>
      <c r="B865" s="309" t="str">
        <f t="shared" ca="1" si="195"/>
        <v>A850</v>
      </c>
      <c r="C865" s="309"/>
      <c r="D865" s="57" t="str">
        <f t="shared" ca="1" si="196"/>
        <v/>
      </c>
      <c r="E865" s="59" t="str">
        <f t="shared" ca="1" si="197"/>
        <v/>
      </c>
      <c r="F865" s="215">
        <f ca="1">IF(LEN(B865)&gt;0,'OBRAČUNANA OSNOVNA PLAČA'!I859,"")</f>
        <v>0</v>
      </c>
      <c r="G865" s="60"/>
      <c r="H865" s="60"/>
      <c r="I865" s="60"/>
      <c r="J865" s="60"/>
      <c r="K865" s="60"/>
      <c r="L865" s="229">
        <f t="shared" si="202"/>
        <v>0</v>
      </c>
      <c r="M865" s="230">
        <f t="shared" ca="1" si="210"/>
        <v>0</v>
      </c>
      <c r="N865" s="230">
        <f t="shared" ca="1" si="211"/>
        <v>0</v>
      </c>
      <c r="O865" s="231">
        <f t="shared" ca="1" si="212"/>
        <v>0</v>
      </c>
      <c r="P865" s="232">
        <f t="shared" ca="1" si="213"/>
        <v>0</v>
      </c>
      <c r="Q865" s="233">
        <f t="shared" ca="1" si="203"/>
        <v>0</v>
      </c>
      <c r="R865" s="233">
        <f ca="1">IF(LEN(B865)&gt;0,'8'!R865-'8'!Q865,"")</f>
        <v>0</v>
      </c>
      <c r="S865" s="234"/>
      <c r="T865" s="34"/>
      <c r="U865" s="34"/>
      <c r="V865" s="34"/>
      <c r="W865" s="34"/>
      <c r="X865" s="34"/>
      <c r="Y865" s="34"/>
      <c r="Z865" s="34"/>
      <c r="AB865" s="167">
        <f>ROW()</f>
        <v>865</v>
      </c>
      <c r="AC865" s="168">
        <f t="shared" ca="1" si="198"/>
        <v>0</v>
      </c>
      <c r="AD865" s="168">
        <f t="shared" ca="1" si="199"/>
        <v>0</v>
      </c>
      <c r="AE865" s="169" t="str">
        <f t="shared" ca="1" si="204"/>
        <v>-</v>
      </c>
      <c r="AF865" s="168" t="str">
        <f t="shared" ca="1" si="205"/>
        <v>-</v>
      </c>
      <c r="AG865" s="169" t="str">
        <f t="shared" ca="1" si="206"/>
        <v>-</v>
      </c>
      <c r="AH865" s="168" t="str">
        <f t="shared" ca="1" si="207"/>
        <v>-</v>
      </c>
      <c r="AI865" s="168">
        <f t="shared" ca="1" si="208"/>
        <v>0</v>
      </c>
      <c r="AJ865" s="170">
        <f t="shared" ca="1" si="209"/>
        <v>0</v>
      </c>
      <c r="AK865" s="168">
        <f t="shared" ca="1" si="200"/>
        <v>0</v>
      </c>
      <c r="AL865" s="168">
        <f t="shared" ca="1" si="201"/>
        <v>0</v>
      </c>
    </row>
    <row r="866" spans="1:38" ht="27" customHeight="1" x14ac:dyDescent="0.2">
      <c r="A866" s="56">
        <v>851</v>
      </c>
      <c r="B866" s="309" t="str">
        <f t="shared" ca="1" si="195"/>
        <v>A851</v>
      </c>
      <c r="C866" s="309"/>
      <c r="D866" s="57" t="str">
        <f t="shared" ca="1" si="196"/>
        <v/>
      </c>
      <c r="E866" s="59" t="str">
        <f t="shared" ca="1" si="197"/>
        <v/>
      </c>
      <c r="F866" s="215">
        <f ca="1">IF(LEN(B866)&gt;0,'OBRAČUNANA OSNOVNA PLAČA'!I860,"")</f>
        <v>0</v>
      </c>
      <c r="G866" s="60"/>
      <c r="H866" s="60"/>
      <c r="I866" s="60"/>
      <c r="J866" s="60"/>
      <c r="K866" s="60"/>
      <c r="L866" s="229">
        <f t="shared" si="202"/>
        <v>0</v>
      </c>
      <c r="M866" s="230">
        <f t="shared" ca="1" si="210"/>
        <v>0</v>
      </c>
      <c r="N866" s="230">
        <f t="shared" ca="1" si="211"/>
        <v>0</v>
      </c>
      <c r="O866" s="231">
        <f t="shared" ca="1" si="212"/>
        <v>0</v>
      </c>
      <c r="P866" s="232">
        <f t="shared" ca="1" si="213"/>
        <v>0</v>
      </c>
      <c r="Q866" s="233">
        <f t="shared" ca="1" si="203"/>
        <v>0</v>
      </c>
      <c r="R866" s="233">
        <f ca="1">IF(LEN(B866)&gt;0,'8'!R866-'8'!Q866,"")</f>
        <v>0</v>
      </c>
      <c r="S866" s="234"/>
      <c r="T866" s="34"/>
      <c r="U866" s="34"/>
      <c r="V866" s="34"/>
      <c r="W866" s="34"/>
      <c r="X866" s="34"/>
      <c r="Y866" s="34"/>
      <c r="Z866" s="34"/>
      <c r="AB866" s="167">
        <f>ROW()</f>
        <v>866</v>
      </c>
      <c r="AC866" s="168">
        <f t="shared" ca="1" si="198"/>
        <v>0</v>
      </c>
      <c r="AD866" s="168">
        <f t="shared" ca="1" si="199"/>
        <v>0</v>
      </c>
      <c r="AE866" s="169" t="str">
        <f t="shared" ca="1" si="204"/>
        <v>-</v>
      </c>
      <c r="AF866" s="168" t="str">
        <f t="shared" ca="1" si="205"/>
        <v>-</v>
      </c>
      <c r="AG866" s="169" t="str">
        <f t="shared" ca="1" si="206"/>
        <v>-</v>
      </c>
      <c r="AH866" s="168" t="str">
        <f t="shared" ca="1" si="207"/>
        <v>-</v>
      </c>
      <c r="AI866" s="168">
        <f t="shared" ca="1" si="208"/>
        <v>0</v>
      </c>
      <c r="AJ866" s="170">
        <f t="shared" ca="1" si="209"/>
        <v>0</v>
      </c>
      <c r="AK866" s="168">
        <f t="shared" ca="1" si="200"/>
        <v>0</v>
      </c>
      <c r="AL866" s="168">
        <f t="shared" ca="1" si="201"/>
        <v>0</v>
      </c>
    </row>
    <row r="867" spans="1:38" ht="27" customHeight="1" x14ac:dyDescent="0.2">
      <c r="A867" s="56">
        <v>852</v>
      </c>
      <c r="B867" s="309" t="str">
        <f t="shared" ca="1" si="195"/>
        <v>A852</v>
      </c>
      <c r="C867" s="309"/>
      <c r="D867" s="57" t="str">
        <f t="shared" ca="1" si="196"/>
        <v/>
      </c>
      <c r="E867" s="59" t="str">
        <f t="shared" ca="1" si="197"/>
        <v/>
      </c>
      <c r="F867" s="215">
        <f ca="1">IF(LEN(B867)&gt;0,'OBRAČUNANA OSNOVNA PLAČA'!I861,"")</f>
        <v>0</v>
      </c>
      <c r="G867" s="60"/>
      <c r="H867" s="60"/>
      <c r="I867" s="60"/>
      <c r="J867" s="60"/>
      <c r="K867" s="60"/>
      <c r="L867" s="229">
        <f t="shared" si="202"/>
        <v>0</v>
      </c>
      <c r="M867" s="230">
        <f t="shared" ca="1" si="210"/>
        <v>0</v>
      </c>
      <c r="N867" s="230">
        <f t="shared" ca="1" si="211"/>
        <v>0</v>
      </c>
      <c r="O867" s="231">
        <f t="shared" ca="1" si="212"/>
        <v>0</v>
      </c>
      <c r="P867" s="232">
        <f t="shared" ca="1" si="213"/>
        <v>0</v>
      </c>
      <c r="Q867" s="233">
        <f t="shared" ca="1" si="203"/>
        <v>0</v>
      </c>
      <c r="R867" s="233">
        <f ca="1">IF(LEN(B867)&gt;0,'8'!R867-'8'!Q867,"")</f>
        <v>0</v>
      </c>
      <c r="S867" s="234"/>
      <c r="T867" s="34"/>
      <c r="U867" s="34"/>
      <c r="V867" s="34"/>
      <c r="W867" s="34"/>
      <c r="X867" s="34"/>
      <c r="Y867" s="34"/>
      <c r="Z867" s="34"/>
      <c r="AB867" s="167">
        <f>ROW()</f>
        <v>867</v>
      </c>
      <c r="AC867" s="168">
        <f t="shared" ca="1" si="198"/>
        <v>0</v>
      </c>
      <c r="AD867" s="168">
        <f t="shared" ca="1" si="199"/>
        <v>0</v>
      </c>
      <c r="AE867" s="169" t="str">
        <f t="shared" ca="1" si="204"/>
        <v>-</v>
      </c>
      <c r="AF867" s="168" t="str">
        <f t="shared" ca="1" si="205"/>
        <v>-</v>
      </c>
      <c r="AG867" s="169" t="str">
        <f t="shared" ca="1" si="206"/>
        <v>-</v>
      </c>
      <c r="AH867" s="168" t="str">
        <f t="shared" ca="1" si="207"/>
        <v>-</v>
      </c>
      <c r="AI867" s="168">
        <f t="shared" ca="1" si="208"/>
        <v>0</v>
      </c>
      <c r="AJ867" s="170">
        <f t="shared" ca="1" si="209"/>
        <v>0</v>
      </c>
      <c r="AK867" s="168">
        <f t="shared" ca="1" si="200"/>
        <v>0</v>
      </c>
      <c r="AL867" s="168">
        <f t="shared" ca="1" si="201"/>
        <v>0</v>
      </c>
    </row>
    <row r="868" spans="1:38" ht="27" customHeight="1" x14ac:dyDescent="0.2">
      <c r="A868" s="56">
        <v>853</v>
      </c>
      <c r="B868" s="309" t="str">
        <f t="shared" ca="1" si="195"/>
        <v>A853</v>
      </c>
      <c r="C868" s="309"/>
      <c r="D868" s="57" t="str">
        <f t="shared" ca="1" si="196"/>
        <v/>
      </c>
      <c r="E868" s="59" t="str">
        <f t="shared" ca="1" si="197"/>
        <v/>
      </c>
      <c r="F868" s="215">
        <f ca="1">IF(LEN(B868)&gt;0,'OBRAČUNANA OSNOVNA PLAČA'!I862,"")</f>
        <v>0</v>
      </c>
      <c r="G868" s="60"/>
      <c r="H868" s="60"/>
      <c r="I868" s="60"/>
      <c r="J868" s="60"/>
      <c r="K868" s="60"/>
      <c r="L868" s="229">
        <f t="shared" si="202"/>
        <v>0</v>
      </c>
      <c r="M868" s="230">
        <f t="shared" ca="1" si="210"/>
        <v>0</v>
      </c>
      <c r="N868" s="230">
        <f t="shared" ca="1" si="211"/>
        <v>0</v>
      </c>
      <c r="O868" s="231">
        <f t="shared" ca="1" si="212"/>
        <v>0</v>
      </c>
      <c r="P868" s="232">
        <f t="shared" ca="1" si="213"/>
        <v>0</v>
      </c>
      <c r="Q868" s="233">
        <f t="shared" ca="1" si="203"/>
        <v>0</v>
      </c>
      <c r="R868" s="233">
        <f ca="1">IF(LEN(B868)&gt;0,'8'!R868-'8'!Q868,"")</f>
        <v>0</v>
      </c>
      <c r="S868" s="234"/>
      <c r="T868" s="34"/>
      <c r="U868" s="34"/>
      <c r="V868" s="34"/>
      <c r="W868" s="34"/>
      <c r="X868" s="34"/>
      <c r="Y868" s="34"/>
      <c r="Z868" s="34"/>
      <c r="AB868" s="167">
        <f>ROW()</f>
        <v>868</v>
      </c>
      <c r="AC868" s="168">
        <f t="shared" ca="1" si="198"/>
        <v>0</v>
      </c>
      <c r="AD868" s="168">
        <f t="shared" ca="1" si="199"/>
        <v>0</v>
      </c>
      <c r="AE868" s="169" t="str">
        <f t="shared" ca="1" si="204"/>
        <v>-</v>
      </c>
      <c r="AF868" s="168" t="str">
        <f t="shared" ca="1" si="205"/>
        <v>-</v>
      </c>
      <c r="AG868" s="169" t="str">
        <f t="shared" ca="1" si="206"/>
        <v>-</v>
      </c>
      <c r="AH868" s="168" t="str">
        <f t="shared" ca="1" si="207"/>
        <v>-</v>
      </c>
      <c r="AI868" s="168">
        <f t="shared" ca="1" si="208"/>
        <v>0</v>
      </c>
      <c r="AJ868" s="170">
        <f t="shared" ca="1" si="209"/>
        <v>0</v>
      </c>
      <c r="AK868" s="168">
        <f t="shared" ca="1" si="200"/>
        <v>0</v>
      </c>
      <c r="AL868" s="168">
        <f t="shared" ca="1" si="201"/>
        <v>0</v>
      </c>
    </row>
    <row r="869" spans="1:38" ht="27" customHeight="1" x14ac:dyDescent="0.2">
      <c r="A869" s="56">
        <v>854</v>
      </c>
      <c r="B869" s="309" t="str">
        <f t="shared" ca="1" si="195"/>
        <v>A854</v>
      </c>
      <c r="C869" s="309"/>
      <c r="D869" s="57" t="str">
        <f t="shared" ca="1" si="196"/>
        <v/>
      </c>
      <c r="E869" s="59" t="str">
        <f t="shared" ca="1" si="197"/>
        <v/>
      </c>
      <c r="F869" s="215">
        <f ca="1">IF(LEN(B869)&gt;0,'OBRAČUNANA OSNOVNA PLAČA'!I863,"")</f>
        <v>0</v>
      </c>
      <c r="G869" s="60"/>
      <c r="H869" s="60"/>
      <c r="I869" s="60"/>
      <c r="J869" s="60"/>
      <c r="K869" s="60"/>
      <c r="L869" s="229">
        <f t="shared" si="202"/>
        <v>0</v>
      </c>
      <c r="M869" s="230">
        <f t="shared" ca="1" si="210"/>
        <v>0</v>
      </c>
      <c r="N869" s="230">
        <f t="shared" ca="1" si="211"/>
        <v>0</v>
      </c>
      <c r="O869" s="231">
        <f t="shared" ca="1" si="212"/>
        <v>0</v>
      </c>
      <c r="P869" s="232">
        <f t="shared" ca="1" si="213"/>
        <v>0</v>
      </c>
      <c r="Q869" s="233">
        <f t="shared" ca="1" si="203"/>
        <v>0</v>
      </c>
      <c r="R869" s="233">
        <f ca="1">IF(LEN(B869)&gt;0,'8'!R869-'8'!Q869,"")</f>
        <v>0</v>
      </c>
      <c r="S869" s="234"/>
      <c r="T869" s="34"/>
      <c r="U869" s="34"/>
      <c r="V869" s="34"/>
      <c r="W869" s="34"/>
      <c r="X869" s="34"/>
      <c r="Y869" s="34"/>
      <c r="Z869" s="34"/>
      <c r="AB869" s="167">
        <f>ROW()</f>
        <v>869</v>
      </c>
      <c r="AC869" s="168">
        <f t="shared" ca="1" si="198"/>
        <v>0</v>
      </c>
      <c r="AD869" s="168">
        <f t="shared" ca="1" si="199"/>
        <v>0</v>
      </c>
      <c r="AE869" s="169" t="str">
        <f t="shared" ca="1" si="204"/>
        <v>-</v>
      </c>
      <c r="AF869" s="168" t="str">
        <f t="shared" ca="1" si="205"/>
        <v>-</v>
      </c>
      <c r="AG869" s="169" t="str">
        <f t="shared" ca="1" si="206"/>
        <v>-</v>
      </c>
      <c r="AH869" s="168" t="str">
        <f t="shared" ca="1" si="207"/>
        <v>-</v>
      </c>
      <c r="AI869" s="168">
        <f t="shared" ca="1" si="208"/>
        <v>0</v>
      </c>
      <c r="AJ869" s="170">
        <f t="shared" ca="1" si="209"/>
        <v>0</v>
      </c>
      <c r="AK869" s="168">
        <f t="shared" ca="1" si="200"/>
        <v>0</v>
      </c>
      <c r="AL869" s="168">
        <f t="shared" ca="1" si="201"/>
        <v>0</v>
      </c>
    </row>
    <row r="870" spans="1:38" ht="27" customHeight="1" x14ac:dyDescent="0.2">
      <c r="A870" s="56">
        <v>855</v>
      </c>
      <c r="B870" s="309" t="str">
        <f t="shared" ca="1" si="195"/>
        <v>A855</v>
      </c>
      <c r="C870" s="309"/>
      <c r="D870" s="57" t="str">
        <f t="shared" ca="1" si="196"/>
        <v/>
      </c>
      <c r="E870" s="59" t="str">
        <f t="shared" ca="1" si="197"/>
        <v/>
      </c>
      <c r="F870" s="215">
        <f ca="1">IF(LEN(B870)&gt;0,'OBRAČUNANA OSNOVNA PLAČA'!I864,"")</f>
        <v>0</v>
      </c>
      <c r="G870" s="60"/>
      <c r="H870" s="60"/>
      <c r="I870" s="60"/>
      <c r="J870" s="60"/>
      <c r="K870" s="60"/>
      <c r="L870" s="229">
        <f t="shared" si="202"/>
        <v>0</v>
      </c>
      <c r="M870" s="230">
        <f t="shared" ca="1" si="210"/>
        <v>0</v>
      </c>
      <c r="N870" s="230">
        <f t="shared" ca="1" si="211"/>
        <v>0</v>
      </c>
      <c r="O870" s="231">
        <f t="shared" ca="1" si="212"/>
        <v>0</v>
      </c>
      <c r="P870" s="232">
        <f t="shared" ca="1" si="213"/>
        <v>0</v>
      </c>
      <c r="Q870" s="233">
        <f t="shared" ca="1" si="203"/>
        <v>0</v>
      </c>
      <c r="R870" s="233">
        <f ca="1">IF(LEN(B870)&gt;0,'8'!R870-'8'!Q870,"")</f>
        <v>0</v>
      </c>
      <c r="S870" s="234"/>
      <c r="T870" s="34"/>
      <c r="U870" s="34"/>
      <c r="V870" s="34"/>
      <c r="W870" s="34"/>
      <c r="X870" s="34"/>
      <c r="Y870" s="34"/>
      <c r="Z870" s="34"/>
      <c r="AB870" s="167">
        <f>ROW()</f>
        <v>870</v>
      </c>
      <c r="AC870" s="168">
        <f t="shared" ca="1" si="198"/>
        <v>0</v>
      </c>
      <c r="AD870" s="168">
        <f t="shared" ca="1" si="199"/>
        <v>0</v>
      </c>
      <c r="AE870" s="169" t="str">
        <f t="shared" ca="1" si="204"/>
        <v>-</v>
      </c>
      <c r="AF870" s="168" t="str">
        <f t="shared" ca="1" si="205"/>
        <v>-</v>
      </c>
      <c r="AG870" s="169" t="str">
        <f t="shared" ca="1" si="206"/>
        <v>-</v>
      </c>
      <c r="AH870" s="168" t="str">
        <f t="shared" ca="1" si="207"/>
        <v>-</v>
      </c>
      <c r="AI870" s="168">
        <f t="shared" ca="1" si="208"/>
        <v>0</v>
      </c>
      <c r="AJ870" s="170">
        <f t="shared" ca="1" si="209"/>
        <v>0</v>
      </c>
      <c r="AK870" s="168">
        <f t="shared" ca="1" si="200"/>
        <v>0</v>
      </c>
      <c r="AL870" s="168">
        <f t="shared" ca="1" si="201"/>
        <v>0</v>
      </c>
    </row>
    <row r="871" spans="1:38" ht="27" customHeight="1" x14ac:dyDescent="0.2">
      <c r="A871" s="56">
        <v>856</v>
      </c>
      <c r="B871" s="309" t="str">
        <f t="shared" ca="1" si="195"/>
        <v>A856</v>
      </c>
      <c r="C871" s="309"/>
      <c r="D871" s="57" t="str">
        <f t="shared" ca="1" si="196"/>
        <v/>
      </c>
      <c r="E871" s="59" t="str">
        <f t="shared" ca="1" si="197"/>
        <v/>
      </c>
      <c r="F871" s="215">
        <f ca="1">IF(LEN(B871)&gt;0,'OBRAČUNANA OSNOVNA PLAČA'!I865,"")</f>
        <v>0</v>
      </c>
      <c r="G871" s="60"/>
      <c r="H871" s="60"/>
      <c r="I871" s="60"/>
      <c r="J871" s="60"/>
      <c r="K871" s="60"/>
      <c r="L871" s="229">
        <f t="shared" si="202"/>
        <v>0</v>
      </c>
      <c r="M871" s="230">
        <f t="shared" ca="1" si="210"/>
        <v>0</v>
      </c>
      <c r="N871" s="230">
        <f t="shared" ca="1" si="211"/>
        <v>0</v>
      </c>
      <c r="O871" s="231">
        <f t="shared" ca="1" si="212"/>
        <v>0</v>
      </c>
      <c r="P871" s="232">
        <f t="shared" ca="1" si="213"/>
        <v>0</v>
      </c>
      <c r="Q871" s="233">
        <f t="shared" ca="1" si="203"/>
        <v>0</v>
      </c>
      <c r="R871" s="233">
        <f ca="1">IF(LEN(B871)&gt;0,'8'!R871-'8'!Q871,"")</f>
        <v>0</v>
      </c>
      <c r="S871" s="234"/>
      <c r="T871" s="34"/>
      <c r="U871" s="34"/>
      <c r="V871" s="34"/>
      <c r="W871" s="34"/>
      <c r="X871" s="34"/>
      <c r="Y871" s="34"/>
      <c r="Z871" s="34"/>
      <c r="AB871" s="167">
        <f>ROW()</f>
        <v>871</v>
      </c>
      <c r="AC871" s="168">
        <f t="shared" ca="1" si="198"/>
        <v>0</v>
      </c>
      <c r="AD871" s="168">
        <f t="shared" ca="1" si="199"/>
        <v>0</v>
      </c>
      <c r="AE871" s="169" t="str">
        <f t="shared" ca="1" si="204"/>
        <v>-</v>
      </c>
      <c r="AF871" s="168" t="str">
        <f t="shared" ca="1" si="205"/>
        <v>-</v>
      </c>
      <c r="AG871" s="169" t="str">
        <f t="shared" ca="1" si="206"/>
        <v>-</v>
      </c>
      <c r="AH871" s="168" t="str">
        <f t="shared" ca="1" si="207"/>
        <v>-</v>
      </c>
      <c r="AI871" s="168">
        <f t="shared" ca="1" si="208"/>
        <v>0</v>
      </c>
      <c r="AJ871" s="170">
        <f t="shared" ca="1" si="209"/>
        <v>0</v>
      </c>
      <c r="AK871" s="168">
        <f t="shared" ca="1" si="200"/>
        <v>0</v>
      </c>
      <c r="AL871" s="168">
        <f t="shared" ca="1" si="201"/>
        <v>0</v>
      </c>
    </row>
    <row r="872" spans="1:38" ht="27" customHeight="1" x14ac:dyDescent="0.2">
      <c r="A872" s="56">
        <v>857</v>
      </c>
      <c r="B872" s="309" t="str">
        <f t="shared" ca="1" si="195"/>
        <v>A857</v>
      </c>
      <c r="C872" s="309"/>
      <c r="D872" s="57" t="str">
        <f t="shared" ca="1" si="196"/>
        <v/>
      </c>
      <c r="E872" s="59" t="str">
        <f t="shared" ca="1" si="197"/>
        <v/>
      </c>
      <c r="F872" s="215">
        <f ca="1">IF(LEN(B872)&gt;0,'OBRAČUNANA OSNOVNA PLAČA'!I866,"")</f>
        <v>0</v>
      </c>
      <c r="G872" s="60"/>
      <c r="H872" s="60"/>
      <c r="I872" s="60"/>
      <c r="J872" s="60"/>
      <c r="K872" s="60"/>
      <c r="L872" s="229">
        <f t="shared" si="202"/>
        <v>0</v>
      </c>
      <c r="M872" s="230">
        <f t="shared" ca="1" si="210"/>
        <v>0</v>
      </c>
      <c r="N872" s="230">
        <f t="shared" ca="1" si="211"/>
        <v>0</v>
      </c>
      <c r="O872" s="231">
        <f t="shared" ca="1" si="212"/>
        <v>0</v>
      </c>
      <c r="P872" s="232">
        <f t="shared" ca="1" si="213"/>
        <v>0</v>
      </c>
      <c r="Q872" s="233">
        <f t="shared" ca="1" si="203"/>
        <v>0</v>
      </c>
      <c r="R872" s="233">
        <f ca="1">IF(LEN(B872)&gt;0,'8'!R872-'8'!Q872,"")</f>
        <v>0</v>
      </c>
      <c r="S872" s="234"/>
      <c r="T872" s="34"/>
      <c r="U872" s="34"/>
      <c r="V872" s="34"/>
      <c r="W872" s="34"/>
      <c r="X872" s="34"/>
      <c r="Y872" s="34"/>
      <c r="Z872" s="34"/>
      <c r="AB872" s="167">
        <f>ROW()</f>
        <v>872</v>
      </c>
      <c r="AC872" s="168">
        <f t="shared" ca="1" si="198"/>
        <v>0</v>
      </c>
      <c r="AD872" s="168">
        <f t="shared" ca="1" si="199"/>
        <v>0</v>
      </c>
      <c r="AE872" s="169" t="str">
        <f t="shared" ca="1" si="204"/>
        <v>-</v>
      </c>
      <c r="AF872" s="168" t="str">
        <f t="shared" ca="1" si="205"/>
        <v>-</v>
      </c>
      <c r="AG872" s="169" t="str">
        <f t="shared" ca="1" si="206"/>
        <v>-</v>
      </c>
      <c r="AH872" s="168" t="str">
        <f t="shared" ca="1" si="207"/>
        <v>-</v>
      </c>
      <c r="AI872" s="168">
        <f t="shared" ca="1" si="208"/>
        <v>0</v>
      </c>
      <c r="AJ872" s="170">
        <f t="shared" ca="1" si="209"/>
        <v>0</v>
      </c>
      <c r="AK872" s="168">
        <f t="shared" ca="1" si="200"/>
        <v>0</v>
      </c>
      <c r="AL872" s="168">
        <f t="shared" ca="1" si="201"/>
        <v>0</v>
      </c>
    </row>
    <row r="873" spans="1:38" ht="27" customHeight="1" x14ac:dyDescent="0.2">
      <c r="A873" s="56">
        <v>858</v>
      </c>
      <c r="B873" s="309" t="str">
        <f t="shared" ca="1" si="195"/>
        <v>A858</v>
      </c>
      <c r="C873" s="309"/>
      <c r="D873" s="57" t="str">
        <f t="shared" ca="1" si="196"/>
        <v/>
      </c>
      <c r="E873" s="59" t="str">
        <f t="shared" ca="1" si="197"/>
        <v/>
      </c>
      <c r="F873" s="215">
        <f ca="1">IF(LEN(B873)&gt;0,'OBRAČUNANA OSNOVNA PLAČA'!I867,"")</f>
        <v>0</v>
      </c>
      <c r="G873" s="60"/>
      <c r="H873" s="60"/>
      <c r="I873" s="60"/>
      <c r="J873" s="60"/>
      <c r="K873" s="60"/>
      <c r="L873" s="229">
        <f t="shared" si="202"/>
        <v>0</v>
      </c>
      <c r="M873" s="230">
        <f t="shared" ca="1" si="210"/>
        <v>0</v>
      </c>
      <c r="N873" s="230">
        <f t="shared" ca="1" si="211"/>
        <v>0</v>
      </c>
      <c r="O873" s="231">
        <f t="shared" ca="1" si="212"/>
        <v>0</v>
      </c>
      <c r="P873" s="232">
        <f t="shared" ca="1" si="213"/>
        <v>0</v>
      </c>
      <c r="Q873" s="233">
        <f t="shared" ca="1" si="203"/>
        <v>0</v>
      </c>
      <c r="R873" s="233">
        <f ca="1">IF(LEN(B873)&gt;0,'8'!R873-'8'!Q873,"")</f>
        <v>0</v>
      </c>
      <c r="S873" s="234"/>
      <c r="T873" s="34"/>
      <c r="U873" s="34"/>
      <c r="V873" s="34"/>
      <c r="W873" s="34"/>
      <c r="X873" s="34"/>
      <c r="Y873" s="34"/>
      <c r="Z873" s="34"/>
      <c r="AB873" s="167">
        <f>ROW()</f>
        <v>873</v>
      </c>
      <c r="AC873" s="168">
        <f t="shared" ca="1" si="198"/>
        <v>0</v>
      </c>
      <c r="AD873" s="168">
        <f t="shared" ca="1" si="199"/>
        <v>0</v>
      </c>
      <c r="AE873" s="169" t="str">
        <f t="shared" ca="1" si="204"/>
        <v>-</v>
      </c>
      <c r="AF873" s="168" t="str">
        <f t="shared" ca="1" si="205"/>
        <v>-</v>
      </c>
      <c r="AG873" s="169" t="str">
        <f t="shared" ca="1" si="206"/>
        <v>-</v>
      </c>
      <c r="AH873" s="168" t="str">
        <f t="shared" ca="1" si="207"/>
        <v>-</v>
      </c>
      <c r="AI873" s="168">
        <f t="shared" ca="1" si="208"/>
        <v>0</v>
      </c>
      <c r="AJ873" s="170">
        <f t="shared" ca="1" si="209"/>
        <v>0</v>
      </c>
      <c r="AK873" s="168">
        <f t="shared" ca="1" si="200"/>
        <v>0</v>
      </c>
      <c r="AL873" s="168">
        <f t="shared" ca="1" si="201"/>
        <v>0</v>
      </c>
    </row>
    <row r="874" spans="1:38" ht="27" customHeight="1" x14ac:dyDescent="0.2">
      <c r="A874" s="56">
        <v>859</v>
      </c>
      <c r="B874" s="309" t="str">
        <f t="shared" ca="1" si="195"/>
        <v>A859</v>
      </c>
      <c r="C874" s="309"/>
      <c r="D874" s="57" t="str">
        <f t="shared" ca="1" si="196"/>
        <v/>
      </c>
      <c r="E874" s="59" t="str">
        <f t="shared" ca="1" si="197"/>
        <v/>
      </c>
      <c r="F874" s="215">
        <f ca="1">IF(LEN(B874)&gt;0,'OBRAČUNANA OSNOVNA PLAČA'!I868,"")</f>
        <v>0</v>
      </c>
      <c r="G874" s="60"/>
      <c r="H874" s="60"/>
      <c r="I874" s="60"/>
      <c r="J874" s="60"/>
      <c r="K874" s="60"/>
      <c r="L874" s="229">
        <f t="shared" si="202"/>
        <v>0</v>
      </c>
      <c r="M874" s="230">
        <f t="shared" ca="1" si="210"/>
        <v>0</v>
      </c>
      <c r="N874" s="230">
        <f t="shared" ca="1" si="211"/>
        <v>0</v>
      </c>
      <c r="O874" s="231">
        <f t="shared" ca="1" si="212"/>
        <v>0</v>
      </c>
      <c r="P874" s="232">
        <f t="shared" ca="1" si="213"/>
        <v>0</v>
      </c>
      <c r="Q874" s="233">
        <f t="shared" ca="1" si="203"/>
        <v>0</v>
      </c>
      <c r="R874" s="233">
        <f ca="1">IF(LEN(B874)&gt;0,'8'!R874-'8'!Q874,"")</f>
        <v>0</v>
      </c>
      <c r="S874" s="234"/>
      <c r="T874" s="34"/>
      <c r="U874" s="34"/>
      <c r="V874" s="34"/>
      <c r="W874" s="34"/>
      <c r="X874" s="34"/>
      <c r="Y874" s="34"/>
      <c r="Z874" s="34"/>
      <c r="AB874" s="167">
        <f>ROW()</f>
        <v>874</v>
      </c>
      <c r="AC874" s="168">
        <f t="shared" ca="1" si="198"/>
        <v>0</v>
      </c>
      <c r="AD874" s="168">
        <f t="shared" ca="1" si="199"/>
        <v>0</v>
      </c>
      <c r="AE874" s="169" t="str">
        <f t="shared" ca="1" si="204"/>
        <v>-</v>
      </c>
      <c r="AF874" s="168" t="str">
        <f t="shared" ca="1" si="205"/>
        <v>-</v>
      </c>
      <c r="AG874" s="169" t="str">
        <f t="shared" ca="1" si="206"/>
        <v>-</v>
      </c>
      <c r="AH874" s="168" t="str">
        <f t="shared" ca="1" si="207"/>
        <v>-</v>
      </c>
      <c r="AI874" s="168">
        <f t="shared" ca="1" si="208"/>
        <v>0</v>
      </c>
      <c r="AJ874" s="170">
        <f t="shared" ca="1" si="209"/>
        <v>0</v>
      </c>
      <c r="AK874" s="168">
        <f t="shared" ca="1" si="200"/>
        <v>0</v>
      </c>
      <c r="AL874" s="168">
        <f t="shared" ca="1" si="201"/>
        <v>0</v>
      </c>
    </row>
    <row r="875" spans="1:38" ht="27" customHeight="1" x14ac:dyDescent="0.2">
      <c r="A875" s="56">
        <v>860</v>
      </c>
      <c r="B875" s="309" t="str">
        <f t="shared" ca="1" si="195"/>
        <v>A860</v>
      </c>
      <c r="C875" s="309"/>
      <c r="D875" s="57" t="str">
        <f t="shared" ca="1" si="196"/>
        <v/>
      </c>
      <c r="E875" s="59" t="str">
        <f t="shared" ca="1" si="197"/>
        <v/>
      </c>
      <c r="F875" s="215">
        <f ca="1">IF(LEN(B875)&gt;0,'OBRAČUNANA OSNOVNA PLAČA'!I869,"")</f>
        <v>0</v>
      </c>
      <c r="G875" s="60"/>
      <c r="H875" s="60"/>
      <c r="I875" s="60"/>
      <c r="J875" s="60"/>
      <c r="K875" s="60"/>
      <c r="L875" s="229">
        <f t="shared" si="202"/>
        <v>0</v>
      </c>
      <c r="M875" s="230">
        <f t="shared" ca="1" si="210"/>
        <v>0</v>
      </c>
      <c r="N875" s="230">
        <f t="shared" ca="1" si="211"/>
        <v>0</v>
      </c>
      <c r="O875" s="231">
        <f t="shared" ca="1" si="212"/>
        <v>0</v>
      </c>
      <c r="P875" s="232">
        <f t="shared" ca="1" si="213"/>
        <v>0</v>
      </c>
      <c r="Q875" s="233">
        <f t="shared" ca="1" si="203"/>
        <v>0</v>
      </c>
      <c r="R875" s="233">
        <f ca="1">IF(LEN(B875)&gt;0,'8'!R875-'8'!Q875,"")</f>
        <v>0</v>
      </c>
      <c r="S875" s="234"/>
      <c r="T875" s="34"/>
      <c r="U875" s="34"/>
      <c r="V875" s="34"/>
      <c r="W875" s="34"/>
      <c r="X875" s="34"/>
      <c r="Y875" s="34"/>
      <c r="Z875" s="34"/>
      <c r="AB875" s="167">
        <f>ROW()</f>
        <v>875</v>
      </c>
      <c r="AC875" s="168">
        <f t="shared" ca="1" si="198"/>
        <v>0</v>
      </c>
      <c r="AD875" s="168">
        <f t="shared" ca="1" si="199"/>
        <v>0</v>
      </c>
      <c r="AE875" s="169" t="str">
        <f t="shared" ca="1" si="204"/>
        <v>-</v>
      </c>
      <c r="AF875" s="168" t="str">
        <f t="shared" ca="1" si="205"/>
        <v>-</v>
      </c>
      <c r="AG875" s="169" t="str">
        <f t="shared" ca="1" si="206"/>
        <v>-</v>
      </c>
      <c r="AH875" s="168" t="str">
        <f t="shared" ca="1" si="207"/>
        <v>-</v>
      </c>
      <c r="AI875" s="168">
        <f t="shared" ca="1" si="208"/>
        <v>0</v>
      </c>
      <c r="AJ875" s="170">
        <f t="shared" ca="1" si="209"/>
        <v>0</v>
      </c>
      <c r="AK875" s="168">
        <f t="shared" ca="1" si="200"/>
        <v>0</v>
      </c>
      <c r="AL875" s="168">
        <f t="shared" ca="1" si="201"/>
        <v>0</v>
      </c>
    </row>
    <row r="876" spans="1:38" ht="27" customHeight="1" x14ac:dyDescent="0.2">
      <c r="A876" s="56">
        <v>861</v>
      </c>
      <c r="B876" s="309" t="str">
        <f t="shared" ca="1" si="195"/>
        <v>A861</v>
      </c>
      <c r="C876" s="309"/>
      <c r="D876" s="57" t="str">
        <f t="shared" ca="1" si="196"/>
        <v/>
      </c>
      <c r="E876" s="59" t="str">
        <f t="shared" ca="1" si="197"/>
        <v/>
      </c>
      <c r="F876" s="215">
        <f ca="1">IF(LEN(B876)&gt;0,'OBRAČUNANA OSNOVNA PLAČA'!I870,"")</f>
        <v>0</v>
      </c>
      <c r="G876" s="60"/>
      <c r="H876" s="60"/>
      <c r="I876" s="60"/>
      <c r="J876" s="60"/>
      <c r="K876" s="60"/>
      <c r="L876" s="229">
        <f t="shared" si="202"/>
        <v>0</v>
      </c>
      <c r="M876" s="230">
        <f t="shared" ca="1" si="210"/>
        <v>0</v>
      </c>
      <c r="N876" s="230">
        <f t="shared" ca="1" si="211"/>
        <v>0</v>
      </c>
      <c r="O876" s="231">
        <f t="shared" ca="1" si="212"/>
        <v>0</v>
      </c>
      <c r="P876" s="232">
        <f t="shared" ca="1" si="213"/>
        <v>0</v>
      </c>
      <c r="Q876" s="233">
        <f t="shared" ca="1" si="203"/>
        <v>0</v>
      </c>
      <c r="R876" s="233">
        <f ca="1">IF(LEN(B876)&gt;0,'8'!R876-'8'!Q876,"")</f>
        <v>0</v>
      </c>
      <c r="S876" s="234"/>
      <c r="T876" s="34"/>
      <c r="U876" s="34"/>
      <c r="V876" s="34"/>
      <c r="W876" s="34"/>
      <c r="X876" s="34"/>
      <c r="Y876" s="34"/>
      <c r="Z876" s="34"/>
      <c r="AB876" s="167">
        <f>ROW()</f>
        <v>876</v>
      </c>
      <c r="AC876" s="168">
        <f t="shared" ca="1" si="198"/>
        <v>0</v>
      </c>
      <c r="AD876" s="168">
        <f t="shared" ca="1" si="199"/>
        <v>0</v>
      </c>
      <c r="AE876" s="169" t="str">
        <f t="shared" ca="1" si="204"/>
        <v>-</v>
      </c>
      <c r="AF876" s="168" t="str">
        <f t="shared" ca="1" si="205"/>
        <v>-</v>
      </c>
      <c r="AG876" s="169" t="str">
        <f t="shared" ca="1" si="206"/>
        <v>-</v>
      </c>
      <c r="AH876" s="168" t="str">
        <f t="shared" ca="1" si="207"/>
        <v>-</v>
      </c>
      <c r="AI876" s="168">
        <f t="shared" ca="1" si="208"/>
        <v>0</v>
      </c>
      <c r="AJ876" s="170">
        <f t="shared" ca="1" si="209"/>
        <v>0</v>
      </c>
      <c r="AK876" s="168">
        <f t="shared" ca="1" si="200"/>
        <v>0</v>
      </c>
      <c r="AL876" s="168">
        <f t="shared" ca="1" si="201"/>
        <v>0</v>
      </c>
    </row>
    <row r="877" spans="1:38" ht="27" customHeight="1" x14ac:dyDescent="0.2">
      <c r="A877" s="56">
        <v>862</v>
      </c>
      <c r="B877" s="309" t="str">
        <f t="shared" ca="1" si="195"/>
        <v>A862</v>
      </c>
      <c r="C877" s="309"/>
      <c r="D877" s="57" t="str">
        <f t="shared" ca="1" si="196"/>
        <v/>
      </c>
      <c r="E877" s="59" t="str">
        <f t="shared" ca="1" si="197"/>
        <v/>
      </c>
      <c r="F877" s="215">
        <f ca="1">IF(LEN(B877)&gt;0,'OBRAČUNANA OSNOVNA PLAČA'!I871,"")</f>
        <v>0</v>
      </c>
      <c r="G877" s="60"/>
      <c r="H877" s="60"/>
      <c r="I877" s="60"/>
      <c r="J877" s="60"/>
      <c r="K877" s="60"/>
      <c r="L877" s="229">
        <f t="shared" si="202"/>
        <v>0</v>
      </c>
      <c r="M877" s="230">
        <f t="shared" ca="1" si="210"/>
        <v>0</v>
      </c>
      <c r="N877" s="230">
        <f t="shared" ca="1" si="211"/>
        <v>0</v>
      </c>
      <c r="O877" s="231">
        <f t="shared" ca="1" si="212"/>
        <v>0</v>
      </c>
      <c r="P877" s="232">
        <f t="shared" ca="1" si="213"/>
        <v>0</v>
      </c>
      <c r="Q877" s="233">
        <f t="shared" ca="1" si="203"/>
        <v>0</v>
      </c>
      <c r="R877" s="233">
        <f ca="1">IF(LEN(B877)&gt;0,'8'!R877-'8'!Q877,"")</f>
        <v>0</v>
      </c>
      <c r="S877" s="234"/>
      <c r="T877" s="34"/>
      <c r="U877" s="34"/>
      <c r="V877" s="34"/>
      <c r="W877" s="34"/>
      <c r="X877" s="34"/>
      <c r="Y877" s="34"/>
      <c r="Z877" s="34"/>
      <c r="AB877" s="167">
        <f>ROW()</f>
        <v>877</v>
      </c>
      <c r="AC877" s="168">
        <f t="shared" ca="1" si="198"/>
        <v>0</v>
      </c>
      <c r="AD877" s="168">
        <f t="shared" ca="1" si="199"/>
        <v>0</v>
      </c>
      <c r="AE877" s="169" t="str">
        <f t="shared" ca="1" si="204"/>
        <v>-</v>
      </c>
      <c r="AF877" s="168" t="str">
        <f t="shared" ca="1" si="205"/>
        <v>-</v>
      </c>
      <c r="AG877" s="169" t="str">
        <f t="shared" ca="1" si="206"/>
        <v>-</v>
      </c>
      <c r="AH877" s="168" t="str">
        <f t="shared" ca="1" si="207"/>
        <v>-</v>
      </c>
      <c r="AI877" s="168">
        <f t="shared" ca="1" si="208"/>
        <v>0</v>
      </c>
      <c r="AJ877" s="170">
        <f t="shared" ca="1" si="209"/>
        <v>0</v>
      </c>
      <c r="AK877" s="168">
        <f t="shared" ca="1" si="200"/>
        <v>0</v>
      </c>
      <c r="AL877" s="168">
        <f t="shared" ca="1" si="201"/>
        <v>0</v>
      </c>
    </row>
    <row r="878" spans="1:38" ht="27" customHeight="1" x14ac:dyDescent="0.2">
      <c r="A878" s="56">
        <v>863</v>
      </c>
      <c r="B878" s="309" t="str">
        <f t="shared" ca="1" si="195"/>
        <v>A863</v>
      </c>
      <c r="C878" s="309"/>
      <c r="D878" s="57" t="str">
        <f t="shared" ca="1" si="196"/>
        <v/>
      </c>
      <c r="E878" s="59" t="str">
        <f t="shared" ca="1" si="197"/>
        <v/>
      </c>
      <c r="F878" s="215">
        <f ca="1">IF(LEN(B878)&gt;0,'OBRAČUNANA OSNOVNA PLAČA'!I872,"")</f>
        <v>0</v>
      </c>
      <c r="G878" s="60"/>
      <c r="H878" s="60"/>
      <c r="I878" s="60"/>
      <c r="J878" s="60"/>
      <c r="K878" s="60"/>
      <c r="L878" s="229">
        <f t="shared" si="202"/>
        <v>0</v>
      </c>
      <c r="M878" s="230">
        <f t="shared" ca="1" si="210"/>
        <v>0</v>
      </c>
      <c r="N878" s="230">
        <f t="shared" ca="1" si="211"/>
        <v>0</v>
      </c>
      <c r="O878" s="231">
        <f t="shared" ca="1" si="212"/>
        <v>0</v>
      </c>
      <c r="P878" s="232">
        <f t="shared" ca="1" si="213"/>
        <v>0</v>
      </c>
      <c r="Q878" s="233">
        <f t="shared" ca="1" si="203"/>
        <v>0</v>
      </c>
      <c r="R878" s="233">
        <f ca="1">IF(LEN(B878)&gt;0,'8'!R878-'8'!Q878,"")</f>
        <v>0</v>
      </c>
      <c r="S878" s="234"/>
      <c r="T878" s="34"/>
      <c r="U878" s="34"/>
      <c r="V878" s="34"/>
      <c r="W878" s="34"/>
      <c r="X878" s="34"/>
      <c r="Y878" s="34"/>
      <c r="Z878" s="34"/>
      <c r="AB878" s="167">
        <f>ROW()</f>
        <v>878</v>
      </c>
      <c r="AC878" s="168">
        <f t="shared" ca="1" si="198"/>
        <v>0</v>
      </c>
      <c r="AD878" s="168">
        <f t="shared" ca="1" si="199"/>
        <v>0</v>
      </c>
      <c r="AE878" s="169" t="str">
        <f t="shared" ca="1" si="204"/>
        <v>-</v>
      </c>
      <c r="AF878" s="168" t="str">
        <f t="shared" ca="1" si="205"/>
        <v>-</v>
      </c>
      <c r="AG878" s="169" t="str">
        <f t="shared" ca="1" si="206"/>
        <v>-</v>
      </c>
      <c r="AH878" s="168" t="str">
        <f t="shared" ca="1" si="207"/>
        <v>-</v>
      </c>
      <c r="AI878" s="168">
        <f t="shared" ca="1" si="208"/>
        <v>0</v>
      </c>
      <c r="AJ878" s="170">
        <f t="shared" ca="1" si="209"/>
        <v>0</v>
      </c>
      <c r="AK878" s="168">
        <f t="shared" ca="1" si="200"/>
        <v>0</v>
      </c>
      <c r="AL878" s="168">
        <f t="shared" ca="1" si="201"/>
        <v>0</v>
      </c>
    </row>
    <row r="879" spans="1:38" ht="27" customHeight="1" x14ac:dyDescent="0.2">
      <c r="A879" s="56">
        <v>864</v>
      </c>
      <c r="B879" s="309" t="str">
        <f t="shared" ca="1" si="195"/>
        <v>A864</v>
      </c>
      <c r="C879" s="309"/>
      <c r="D879" s="57" t="str">
        <f t="shared" ca="1" si="196"/>
        <v/>
      </c>
      <c r="E879" s="59" t="str">
        <f t="shared" ca="1" si="197"/>
        <v/>
      </c>
      <c r="F879" s="215">
        <f ca="1">IF(LEN(B879)&gt;0,'OBRAČUNANA OSNOVNA PLAČA'!I873,"")</f>
        <v>0</v>
      </c>
      <c r="G879" s="60"/>
      <c r="H879" s="60"/>
      <c r="I879" s="60"/>
      <c r="J879" s="60"/>
      <c r="K879" s="60"/>
      <c r="L879" s="229">
        <f t="shared" si="202"/>
        <v>0</v>
      </c>
      <c r="M879" s="230">
        <f t="shared" ca="1" si="210"/>
        <v>0</v>
      </c>
      <c r="N879" s="230">
        <f t="shared" ca="1" si="211"/>
        <v>0</v>
      </c>
      <c r="O879" s="231">
        <f t="shared" ca="1" si="212"/>
        <v>0</v>
      </c>
      <c r="P879" s="232">
        <f t="shared" ca="1" si="213"/>
        <v>0</v>
      </c>
      <c r="Q879" s="233">
        <f t="shared" ca="1" si="203"/>
        <v>0</v>
      </c>
      <c r="R879" s="233">
        <f ca="1">IF(LEN(B879)&gt;0,'8'!R879-'8'!Q879,"")</f>
        <v>0</v>
      </c>
      <c r="S879" s="234"/>
      <c r="T879" s="34"/>
      <c r="U879" s="34"/>
      <c r="V879" s="34"/>
      <c r="W879" s="34"/>
      <c r="X879" s="34"/>
      <c r="Y879" s="34"/>
      <c r="Z879" s="34"/>
      <c r="AB879" s="167">
        <f>ROW()</f>
        <v>879</v>
      </c>
      <c r="AC879" s="168">
        <f t="shared" ca="1" si="198"/>
        <v>0</v>
      </c>
      <c r="AD879" s="168">
        <f t="shared" ca="1" si="199"/>
        <v>0</v>
      </c>
      <c r="AE879" s="169" t="str">
        <f t="shared" ca="1" si="204"/>
        <v>-</v>
      </c>
      <c r="AF879" s="168" t="str">
        <f t="shared" ca="1" si="205"/>
        <v>-</v>
      </c>
      <c r="AG879" s="169" t="str">
        <f t="shared" ca="1" si="206"/>
        <v>-</v>
      </c>
      <c r="AH879" s="168" t="str">
        <f t="shared" ca="1" si="207"/>
        <v>-</v>
      </c>
      <c r="AI879" s="168">
        <f t="shared" ca="1" si="208"/>
        <v>0</v>
      </c>
      <c r="AJ879" s="170">
        <f t="shared" ca="1" si="209"/>
        <v>0</v>
      </c>
      <c r="AK879" s="168">
        <f t="shared" ca="1" si="200"/>
        <v>0</v>
      </c>
      <c r="AL879" s="168">
        <f t="shared" ca="1" si="201"/>
        <v>0</v>
      </c>
    </row>
    <row r="880" spans="1:38" ht="27" customHeight="1" x14ac:dyDescent="0.2">
      <c r="A880" s="56">
        <v>865</v>
      </c>
      <c r="B880" s="309" t="str">
        <f t="shared" ca="1" si="195"/>
        <v>A865</v>
      </c>
      <c r="C880" s="309"/>
      <c r="D880" s="57" t="str">
        <f t="shared" ca="1" si="196"/>
        <v/>
      </c>
      <c r="E880" s="59" t="str">
        <f t="shared" ca="1" si="197"/>
        <v/>
      </c>
      <c r="F880" s="215">
        <f ca="1">IF(LEN(B880)&gt;0,'OBRAČUNANA OSNOVNA PLAČA'!I874,"")</f>
        <v>0</v>
      </c>
      <c r="G880" s="60"/>
      <c r="H880" s="60"/>
      <c r="I880" s="60"/>
      <c r="J880" s="60"/>
      <c r="K880" s="60"/>
      <c r="L880" s="229">
        <f t="shared" si="202"/>
        <v>0</v>
      </c>
      <c r="M880" s="230">
        <f t="shared" ca="1" si="210"/>
        <v>0</v>
      </c>
      <c r="N880" s="230">
        <f t="shared" ca="1" si="211"/>
        <v>0</v>
      </c>
      <c r="O880" s="231">
        <f t="shared" ca="1" si="212"/>
        <v>0</v>
      </c>
      <c r="P880" s="232">
        <f t="shared" ca="1" si="213"/>
        <v>0</v>
      </c>
      <c r="Q880" s="233">
        <f t="shared" ca="1" si="203"/>
        <v>0</v>
      </c>
      <c r="R880" s="233">
        <f ca="1">IF(LEN(B880)&gt;0,'8'!R880-'8'!Q880,"")</f>
        <v>0</v>
      </c>
      <c r="S880" s="234"/>
      <c r="T880" s="34"/>
      <c r="U880" s="34"/>
      <c r="V880" s="34"/>
      <c r="W880" s="34"/>
      <c r="X880" s="34"/>
      <c r="Y880" s="34"/>
      <c r="Z880" s="34"/>
      <c r="AB880" s="167">
        <f>ROW()</f>
        <v>880</v>
      </c>
      <c r="AC880" s="168">
        <f t="shared" ca="1" si="198"/>
        <v>0</v>
      </c>
      <c r="AD880" s="168">
        <f t="shared" ca="1" si="199"/>
        <v>0</v>
      </c>
      <c r="AE880" s="169" t="str">
        <f t="shared" ca="1" si="204"/>
        <v>-</v>
      </c>
      <c r="AF880" s="168" t="str">
        <f t="shared" ca="1" si="205"/>
        <v>-</v>
      </c>
      <c r="AG880" s="169" t="str">
        <f t="shared" ca="1" si="206"/>
        <v>-</v>
      </c>
      <c r="AH880" s="168" t="str">
        <f t="shared" ca="1" si="207"/>
        <v>-</v>
      </c>
      <c r="AI880" s="168">
        <f t="shared" ca="1" si="208"/>
        <v>0</v>
      </c>
      <c r="AJ880" s="170">
        <f t="shared" ca="1" si="209"/>
        <v>0</v>
      </c>
      <c r="AK880" s="168">
        <f t="shared" ca="1" si="200"/>
        <v>0</v>
      </c>
      <c r="AL880" s="168">
        <f t="shared" ca="1" si="201"/>
        <v>0</v>
      </c>
    </row>
    <row r="881" spans="1:38" ht="27" customHeight="1" x14ac:dyDescent="0.2">
      <c r="A881" s="56">
        <v>866</v>
      </c>
      <c r="B881" s="309" t="str">
        <f t="shared" ca="1" si="195"/>
        <v>A866</v>
      </c>
      <c r="C881" s="309"/>
      <c r="D881" s="57" t="str">
        <f t="shared" ca="1" si="196"/>
        <v/>
      </c>
      <c r="E881" s="59" t="str">
        <f t="shared" ca="1" si="197"/>
        <v/>
      </c>
      <c r="F881" s="215">
        <f ca="1">IF(LEN(B881)&gt;0,'OBRAČUNANA OSNOVNA PLAČA'!I875,"")</f>
        <v>0</v>
      </c>
      <c r="G881" s="60"/>
      <c r="H881" s="60"/>
      <c r="I881" s="60"/>
      <c r="J881" s="60"/>
      <c r="K881" s="60"/>
      <c r="L881" s="229">
        <f t="shared" si="202"/>
        <v>0</v>
      </c>
      <c r="M881" s="230">
        <f t="shared" ca="1" si="210"/>
        <v>0</v>
      </c>
      <c r="N881" s="230">
        <f t="shared" ca="1" si="211"/>
        <v>0</v>
      </c>
      <c r="O881" s="231">
        <f t="shared" ca="1" si="212"/>
        <v>0</v>
      </c>
      <c r="P881" s="232">
        <f t="shared" ca="1" si="213"/>
        <v>0</v>
      </c>
      <c r="Q881" s="233">
        <f t="shared" ca="1" si="203"/>
        <v>0</v>
      </c>
      <c r="R881" s="233">
        <f ca="1">IF(LEN(B881)&gt;0,'8'!R881-'8'!Q881,"")</f>
        <v>0</v>
      </c>
      <c r="S881" s="234"/>
      <c r="T881" s="34"/>
      <c r="U881" s="34"/>
      <c r="V881" s="34"/>
      <c r="W881" s="34"/>
      <c r="X881" s="34"/>
      <c r="Y881" s="34"/>
      <c r="Z881" s="34"/>
      <c r="AB881" s="167">
        <f>ROW()</f>
        <v>881</v>
      </c>
      <c r="AC881" s="168">
        <f t="shared" ca="1" si="198"/>
        <v>0</v>
      </c>
      <c r="AD881" s="168">
        <f t="shared" ca="1" si="199"/>
        <v>0</v>
      </c>
      <c r="AE881" s="169" t="str">
        <f t="shared" ca="1" si="204"/>
        <v>-</v>
      </c>
      <c r="AF881" s="168" t="str">
        <f t="shared" ca="1" si="205"/>
        <v>-</v>
      </c>
      <c r="AG881" s="169" t="str">
        <f t="shared" ca="1" si="206"/>
        <v>-</v>
      </c>
      <c r="AH881" s="168" t="str">
        <f t="shared" ca="1" si="207"/>
        <v>-</v>
      </c>
      <c r="AI881" s="168">
        <f t="shared" ca="1" si="208"/>
        <v>0</v>
      </c>
      <c r="AJ881" s="170">
        <f t="shared" ca="1" si="209"/>
        <v>0</v>
      </c>
      <c r="AK881" s="168">
        <f t="shared" ca="1" si="200"/>
        <v>0</v>
      </c>
      <c r="AL881" s="168">
        <f t="shared" ca="1" si="201"/>
        <v>0</v>
      </c>
    </row>
    <row r="882" spans="1:38" ht="27" customHeight="1" x14ac:dyDescent="0.2">
      <c r="A882" s="56">
        <v>867</v>
      </c>
      <c r="B882" s="309" t="str">
        <f t="shared" ca="1" si="195"/>
        <v>A867</v>
      </c>
      <c r="C882" s="309"/>
      <c r="D882" s="57" t="str">
        <f t="shared" ca="1" si="196"/>
        <v/>
      </c>
      <c r="E882" s="59" t="str">
        <f t="shared" ca="1" si="197"/>
        <v/>
      </c>
      <c r="F882" s="215">
        <f ca="1">IF(LEN(B882)&gt;0,'OBRAČUNANA OSNOVNA PLAČA'!I876,"")</f>
        <v>0</v>
      </c>
      <c r="G882" s="60"/>
      <c r="H882" s="60"/>
      <c r="I882" s="60"/>
      <c r="J882" s="60"/>
      <c r="K882" s="60"/>
      <c r="L882" s="229">
        <f t="shared" si="202"/>
        <v>0</v>
      </c>
      <c r="M882" s="230">
        <f t="shared" ca="1" si="210"/>
        <v>0</v>
      </c>
      <c r="N882" s="230">
        <f t="shared" ca="1" si="211"/>
        <v>0</v>
      </c>
      <c r="O882" s="231">
        <f t="shared" ca="1" si="212"/>
        <v>0</v>
      </c>
      <c r="P882" s="232">
        <f t="shared" ca="1" si="213"/>
        <v>0</v>
      </c>
      <c r="Q882" s="233">
        <f t="shared" ca="1" si="203"/>
        <v>0</v>
      </c>
      <c r="R882" s="233">
        <f ca="1">IF(LEN(B882)&gt;0,'8'!R882-'8'!Q882,"")</f>
        <v>0</v>
      </c>
      <c r="S882" s="234"/>
      <c r="T882" s="34"/>
      <c r="U882" s="34"/>
      <c r="V882" s="34"/>
      <c r="W882" s="34"/>
      <c r="X882" s="34"/>
      <c r="Y882" s="34"/>
      <c r="Z882" s="34"/>
      <c r="AB882" s="167">
        <f>ROW()</f>
        <v>882</v>
      </c>
      <c r="AC882" s="168">
        <f t="shared" ca="1" si="198"/>
        <v>0</v>
      </c>
      <c r="AD882" s="168">
        <f t="shared" ca="1" si="199"/>
        <v>0</v>
      </c>
      <c r="AE882" s="169" t="str">
        <f t="shared" ca="1" si="204"/>
        <v>-</v>
      </c>
      <c r="AF882" s="168" t="str">
        <f t="shared" ca="1" si="205"/>
        <v>-</v>
      </c>
      <c r="AG882" s="169" t="str">
        <f t="shared" ca="1" si="206"/>
        <v>-</v>
      </c>
      <c r="AH882" s="168" t="str">
        <f t="shared" ca="1" si="207"/>
        <v>-</v>
      </c>
      <c r="AI882" s="168">
        <f t="shared" ca="1" si="208"/>
        <v>0</v>
      </c>
      <c r="AJ882" s="170">
        <f t="shared" ca="1" si="209"/>
        <v>0</v>
      </c>
      <c r="AK882" s="168">
        <f t="shared" ca="1" si="200"/>
        <v>0</v>
      </c>
      <c r="AL882" s="168">
        <f t="shared" ca="1" si="201"/>
        <v>0</v>
      </c>
    </row>
    <row r="883" spans="1:38" ht="27" customHeight="1" x14ac:dyDescent="0.2">
      <c r="A883" s="56">
        <v>868</v>
      </c>
      <c r="B883" s="309" t="str">
        <f t="shared" ca="1" si="195"/>
        <v>A868</v>
      </c>
      <c r="C883" s="309"/>
      <c r="D883" s="57" t="str">
        <f t="shared" ca="1" si="196"/>
        <v/>
      </c>
      <c r="E883" s="59" t="str">
        <f t="shared" ca="1" si="197"/>
        <v/>
      </c>
      <c r="F883" s="215">
        <f ca="1">IF(LEN(B883)&gt;0,'OBRAČUNANA OSNOVNA PLAČA'!I877,"")</f>
        <v>0</v>
      </c>
      <c r="G883" s="60"/>
      <c r="H883" s="60"/>
      <c r="I883" s="60"/>
      <c r="J883" s="60"/>
      <c r="K883" s="60"/>
      <c r="L883" s="229">
        <f t="shared" si="202"/>
        <v>0</v>
      </c>
      <c r="M883" s="230">
        <f t="shared" ca="1" si="210"/>
        <v>0</v>
      </c>
      <c r="N883" s="230">
        <f t="shared" ca="1" si="211"/>
        <v>0</v>
      </c>
      <c r="O883" s="231">
        <f t="shared" ca="1" si="212"/>
        <v>0</v>
      </c>
      <c r="P883" s="232">
        <f t="shared" ca="1" si="213"/>
        <v>0</v>
      </c>
      <c r="Q883" s="233">
        <f t="shared" ca="1" si="203"/>
        <v>0</v>
      </c>
      <c r="R883" s="233">
        <f ca="1">IF(LEN(B883)&gt;0,'8'!R883-'8'!Q883,"")</f>
        <v>0</v>
      </c>
      <c r="S883" s="234"/>
      <c r="T883" s="34"/>
      <c r="U883" s="34"/>
      <c r="V883" s="34"/>
      <c r="W883" s="34"/>
      <c r="X883" s="34"/>
      <c r="Y883" s="34"/>
      <c r="Z883" s="34"/>
      <c r="AB883" s="167">
        <f>ROW()</f>
        <v>883</v>
      </c>
      <c r="AC883" s="168">
        <f t="shared" ca="1" si="198"/>
        <v>0</v>
      </c>
      <c r="AD883" s="168">
        <f t="shared" ca="1" si="199"/>
        <v>0</v>
      </c>
      <c r="AE883" s="169" t="str">
        <f t="shared" ca="1" si="204"/>
        <v>-</v>
      </c>
      <c r="AF883" s="168" t="str">
        <f t="shared" ca="1" si="205"/>
        <v>-</v>
      </c>
      <c r="AG883" s="169" t="str">
        <f t="shared" ca="1" si="206"/>
        <v>-</v>
      </c>
      <c r="AH883" s="168" t="str">
        <f t="shared" ca="1" si="207"/>
        <v>-</v>
      </c>
      <c r="AI883" s="168">
        <f t="shared" ca="1" si="208"/>
        <v>0</v>
      </c>
      <c r="AJ883" s="170">
        <f t="shared" ca="1" si="209"/>
        <v>0</v>
      </c>
      <c r="AK883" s="168">
        <f t="shared" ca="1" si="200"/>
        <v>0</v>
      </c>
      <c r="AL883" s="168">
        <f t="shared" ca="1" si="201"/>
        <v>0</v>
      </c>
    </row>
    <row r="884" spans="1:38" ht="27" customHeight="1" x14ac:dyDescent="0.2">
      <c r="A884" s="56">
        <v>869</v>
      </c>
      <c r="B884" s="309" t="str">
        <f t="shared" ca="1" si="195"/>
        <v>A869</v>
      </c>
      <c r="C884" s="309"/>
      <c r="D884" s="57" t="str">
        <f t="shared" ca="1" si="196"/>
        <v/>
      </c>
      <c r="E884" s="59" t="str">
        <f t="shared" ca="1" si="197"/>
        <v/>
      </c>
      <c r="F884" s="215">
        <f ca="1">IF(LEN(B884)&gt;0,'OBRAČUNANA OSNOVNA PLAČA'!I878,"")</f>
        <v>0</v>
      </c>
      <c r="G884" s="60"/>
      <c r="H884" s="60"/>
      <c r="I884" s="60"/>
      <c r="J884" s="60"/>
      <c r="K884" s="60"/>
      <c r="L884" s="229">
        <f t="shared" si="202"/>
        <v>0</v>
      </c>
      <c r="M884" s="230">
        <f t="shared" ca="1" si="210"/>
        <v>0</v>
      </c>
      <c r="N884" s="230">
        <f t="shared" ca="1" si="211"/>
        <v>0</v>
      </c>
      <c r="O884" s="231">
        <f t="shared" ca="1" si="212"/>
        <v>0</v>
      </c>
      <c r="P884" s="232">
        <f t="shared" ca="1" si="213"/>
        <v>0</v>
      </c>
      <c r="Q884" s="233">
        <f t="shared" ca="1" si="203"/>
        <v>0</v>
      </c>
      <c r="R884" s="233">
        <f ca="1">IF(LEN(B884)&gt;0,'8'!R884-'8'!Q884,"")</f>
        <v>0</v>
      </c>
      <c r="S884" s="234"/>
      <c r="T884" s="34"/>
      <c r="U884" s="34"/>
      <c r="V884" s="34"/>
      <c r="W884" s="34"/>
      <c r="X884" s="34"/>
      <c r="Y884" s="34"/>
      <c r="Z884" s="34"/>
      <c r="AB884" s="167">
        <f>ROW()</f>
        <v>884</v>
      </c>
      <c r="AC884" s="168">
        <f t="shared" ca="1" si="198"/>
        <v>0</v>
      </c>
      <c r="AD884" s="168">
        <f t="shared" ca="1" si="199"/>
        <v>0</v>
      </c>
      <c r="AE884" s="169" t="str">
        <f t="shared" ca="1" si="204"/>
        <v>-</v>
      </c>
      <c r="AF884" s="168" t="str">
        <f t="shared" ca="1" si="205"/>
        <v>-</v>
      </c>
      <c r="AG884" s="169" t="str">
        <f t="shared" ca="1" si="206"/>
        <v>-</v>
      </c>
      <c r="AH884" s="168" t="str">
        <f t="shared" ca="1" si="207"/>
        <v>-</v>
      </c>
      <c r="AI884" s="168">
        <f t="shared" ca="1" si="208"/>
        <v>0</v>
      </c>
      <c r="AJ884" s="170">
        <f t="shared" ca="1" si="209"/>
        <v>0</v>
      </c>
      <c r="AK884" s="168">
        <f t="shared" ca="1" si="200"/>
        <v>0</v>
      </c>
      <c r="AL884" s="168">
        <f t="shared" ca="1" si="201"/>
        <v>0</v>
      </c>
    </row>
    <row r="885" spans="1:38" ht="27" customHeight="1" x14ac:dyDescent="0.2">
      <c r="A885" s="56">
        <v>870</v>
      </c>
      <c r="B885" s="309" t="str">
        <f t="shared" ca="1" si="195"/>
        <v>A870</v>
      </c>
      <c r="C885" s="309"/>
      <c r="D885" s="57" t="str">
        <f t="shared" ca="1" si="196"/>
        <v/>
      </c>
      <c r="E885" s="59" t="str">
        <f t="shared" ca="1" si="197"/>
        <v/>
      </c>
      <c r="F885" s="215">
        <f ca="1">IF(LEN(B885)&gt;0,'OBRAČUNANA OSNOVNA PLAČA'!I879,"")</f>
        <v>0</v>
      </c>
      <c r="G885" s="60"/>
      <c r="H885" s="60"/>
      <c r="I885" s="60"/>
      <c r="J885" s="60"/>
      <c r="K885" s="60"/>
      <c r="L885" s="229">
        <f t="shared" si="202"/>
        <v>0</v>
      </c>
      <c r="M885" s="230">
        <f t="shared" ca="1" si="210"/>
        <v>0</v>
      </c>
      <c r="N885" s="230">
        <f t="shared" ca="1" si="211"/>
        <v>0</v>
      </c>
      <c r="O885" s="231">
        <f t="shared" ca="1" si="212"/>
        <v>0</v>
      </c>
      <c r="P885" s="232">
        <f t="shared" ca="1" si="213"/>
        <v>0</v>
      </c>
      <c r="Q885" s="233">
        <f t="shared" ca="1" si="203"/>
        <v>0</v>
      </c>
      <c r="R885" s="233">
        <f ca="1">IF(LEN(B885)&gt;0,'8'!R885-'8'!Q885,"")</f>
        <v>0</v>
      </c>
      <c r="S885" s="234"/>
      <c r="T885" s="34"/>
      <c r="U885" s="34"/>
      <c r="V885" s="34"/>
      <c r="W885" s="34"/>
      <c r="X885" s="34"/>
      <c r="Y885" s="34"/>
      <c r="Z885" s="34"/>
      <c r="AB885" s="167">
        <f>ROW()</f>
        <v>885</v>
      </c>
      <c r="AC885" s="168">
        <f t="shared" ca="1" si="198"/>
        <v>0</v>
      </c>
      <c r="AD885" s="168">
        <f t="shared" ca="1" si="199"/>
        <v>0</v>
      </c>
      <c r="AE885" s="169" t="str">
        <f t="shared" ca="1" si="204"/>
        <v>-</v>
      </c>
      <c r="AF885" s="168" t="str">
        <f t="shared" ca="1" si="205"/>
        <v>-</v>
      </c>
      <c r="AG885" s="169" t="str">
        <f t="shared" ca="1" si="206"/>
        <v>-</v>
      </c>
      <c r="AH885" s="168" t="str">
        <f t="shared" ca="1" si="207"/>
        <v>-</v>
      </c>
      <c r="AI885" s="168">
        <f t="shared" ca="1" si="208"/>
        <v>0</v>
      </c>
      <c r="AJ885" s="170">
        <f t="shared" ca="1" si="209"/>
        <v>0</v>
      </c>
      <c r="AK885" s="168">
        <f t="shared" ca="1" si="200"/>
        <v>0</v>
      </c>
      <c r="AL885" s="168">
        <f t="shared" ca="1" si="201"/>
        <v>0</v>
      </c>
    </row>
    <row r="886" spans="1:38" ht="27" customHeight="1" x14ac:dyDescent="0.2">
      <c r="A886" s="56">
        <v>871</v>
      </c>
      <c r="B886" s="309" t="str">
        <f t="shared" ca="1" si="195"/>
        <v>A871</v>
      </c>
      <c r="C886" s="309"/>
      <c r="D886" s="57" t="str">
        <f t="shared" ca="1" si="196"/>
        <v/>
      </c>
      <c r="E886" s="59" t="str">
        <f t="shared" ca="1" si="197"/>
        <v/>
      </c>
      <c r="F886" s="215">
        <f ca="1">IF(LEN(B886)&gt;0,'OBRAČUNANA OSNOVNA PLAČA'!I880,"")</f>
        <v>0</v>
      </c>
      <c r="G886" s="60"/>
      <c r="H886" s="60"/>
      <c r="I886" s="60"/>
      <c r="J886" s="60"/>
      <c r="K886" s="60"/>
      <c r="L886" s="229">
        <f t="shared" si="202"/>
        <v>0</v>
      </c>
      <c r="M886" s="230">
        <f t="shared" ca="1" si="210"/>
        <v>0</v>
      </c>
      <c r="N886" s="230">
        <f t="shared" ca="1" si="211"/>
        <v>0</v>
      </c>
      <c r="O886" s="231">
        <f t="shared" ca="1" si="212"/>
        <v>0</v>
      </c>
      <c r="P886" s="232">
        <f t="shared" ca="1" si="213"/>
        <v>0</v>
      </c>
      <c r="Q886" s="233">
        <f t="shared" ca="1" si="203"/>
        <v>0</v>
      </c>
      <c r="R886" s="233">
        <f ca="1">IF(LEN(B886)&gt;0,'8'!R886-'8'!Q886,"")</f>
        <v>0</v>
      </c>
      <c r="S886" s="234"/>
      <c r="T886" s="34"/>
      <c r="U886" s="34"/>
      <c r="V886" s="34"/>
      <c r="W886" s="34"/>
      <c r="X886" s="34"/>
      <c r="Y886" s="34"/>
      <c r="Z886" s="34"/>
      <c r="AB886" s="167">
        <f>ROW()</f>
        <v>886</v>
      </c>
      <c r="AC886" s="168">
        <f t="shared" ca="1" si="198"/>
        <v>0</v>
      </c>
      <c r="AD886" s="168">
        <f t="shared" ca="1" si="199"/>
        <v>0</v>
      </c>
      <c r="AE886" s="169" t="str">
        <f t="shared" ca="1" si="204"/>
        <v>-</v>
      </c>
      <c r="AF886" s="168" t="str">
        <f t="shared" ca="1" si="205"/>
        <v>-</v>
      </c>
      <c r="AG886" s="169" t="str">
        <f t="shared" ca="1" si="206"/>
        <v>-</v>
      </c>
      <c r="AH886" s="168" t="str">
        <f t="shared" ca="1" si="207"/>
        <v>-</v>
      </c>
      <c r="AI886" s="168">
        <f t="shared" ca="1" si="208"/>
        <v>0</v>
      </c>
      <c r="AJ886" s="170">
        <f t="shared" ca="1" si="209"/>
        <v>0</v>
      </c>
      <c r="AK886" s="168">
        <f t="shared" ca="1" si="200"/>
        <v>0</v>
      </c>
      <c r="AL886" s="168">
        <f t="shared" ca="1" si="201"/>
        <v>0</v>
      </c>
    </row>
    <row r="887" spans="1:38" ht="27" customHeight="1" x14ac:dyDescent="0.2">
      <c r="A887" s="56">
        <v>872</v>
      </c>
      <c r="B887" s="309" t="str">
        <f t="shared" ca="1" si="195"/>
        <v>A872</v>
      </c>
      <c r="C887" s="309"/>
      <c r="D887" s="57" t="str">
        <f t="shared" ca="1" si="196"/>
        <v/>
      </c>
      <c r="E887" s="59" t="str">
        <f t="shared" ca="1" si="197"/>
        <v/>
      </c>
      <c r="F887" s="215">
        <f ca="1">IF(LEN(B887)&gt;0,'OBRAČUNANA OSNOVNA PLAČA'!I881,"")</f>
        <v>0</v>
      </c>
      <c r="G887" s="60"/>
      <c r="H887" s="60"/>
      <c r="I887" s="60"/>
      <c r="J887" s="60"/>
      <c r="K887" s="60"/>
      <c r="L887" s="229">
        <f t="shared" si="202"/>
        <v>0</v>
      </c>
      <c r="M887" s="230">
        <f t="shared" ca="1" si="210"/>
        <v>0</v>
      </c>
      <c r="N887" s="230">
        <f t="shared" ca="1" si="211"/>
        <v>0</v>
      </c>
      <c r="O887" s="231">
        <f t="shared" ca="1" si="212"/>
        <v>0</v>
      </c>
      <c r="P887" s="232">
        <f t="shared" ca="1" si="213"/>
        <v>0</v>
      </c>
      <c r="Q887" s="233">
        <f t="shared" ca="1" si="203"/>
        <v>0</v>
      </c>
      <c r="R887" s="233">
        <f ca="1">IF(LEN(B887)&gt;0,'8'!R887-'8'!Q887,"")</f>
        <v>0</v>
      </c>
      <c r="S887" s="234"/>
      <c r="T887" s="34"/>
      <c r="U887" s="34"/>
      <c r="V887" s="34"/>
      <c r="W887" s="34"/>
      <c r="X887" s="34"/>
      <c r="Y887" s="34"/>
      <c r="Z887" s="34"/>
      <c r="AB887" s="167">
        <f>ROW()</f>
        <v>887</v>
      </c>
      <c r="AC887" s="168">
        <f t="shared" ca="1" si="198"/>
        <v>0</v>
      </c>
      <c r="AD887" s="168">
        <f t="shared" ca="1" si="199"/>
        <v>0</v>
      </c>
      <c r="AE887" s="169" t="str">
        <f t="shared" ca="1" si="204"/>
        <v>-</v>
      </c>
      <c r="AF887" s="168" t="str">
        <f t="shared" ca="1" si="205"/>
        <v>-</v>
      </c>
      <c r="AG887" s="169" t="str">
        <f t="shared" ca="1" si="206"/>
        <v>-</v>
      </c>
      <c r="AH887" s="168" t="str">
        <f t="shared" ca="1" si="207"/>
        <v>-</v>
      </c>
      <c r="AI887" s="168">
        <f t="shared" ca="1" si="208"/>
        <v>0</v>
      </c>
      <c r="AJ887" s="170">
        <f t="shared" ca="1" si="209"/>
        <v>0</v>
      </c>
      <c r="AK887" s="168">
        <f t="shared" ca="1" si="200"/>
        <v>0</v>
      </c>
      <c r="AL887" s="168">
        <f t="shared" ca="1" si="201"/>
        <v>0</v>
      </c>
    </row>
    <row r="888" spans="1:38" ht="27" customHeight="1" x14ac:dyDescent="0.2">
      <c r="A888" s="56">
        <v>873</v>
      </c>
      <c r="B888" s="309" t="str">
        <f t="shared" ca="1" si="195"/>
        <v>A873</v>
      </c>
      <c r="C888" s="309"/>
      <c r="D888" s="57" t="str">
        <f t="shared" ca="1" si="196"/>
        <v/>
      </c>
      <c r="E888" s="59" t="str">
        <f t="shared" ca="1" si="197"/>
        <v/>
      </c>
      <c r="F888" s="215">
        <f ca="1">IF(LEN(B888)&gt;0,'OBRAČUNANA OSNOVNA PLAČA'!I882,"")</f>
        <v>0</v>
      </c>
      <c r="G888" s="60"/>
      <c r="H888" s="60"/>
      <c r="I888" s="60"/>
      <c r="J888" s="60"/>
      <c r="K888" s="60"/>
      <c r="L888" s="229">
        <f t="shared" si="202"/>
        <v>0</v>
      </c>
      <c r="M888" s="230">
        <f t="shared" ca="1" si="210"/>
        <v>0</v>
      </c>
      <c r="N888" s="230">
        <f t="shared" ca="1" si="211"/>
        <v>0</v>
      </c>
      <c r="O888" s="231">
        <f t="shared" ca="1" si="212"/>
        <v>0</v>
      </c>
      <c r="P888" s="232">
        <f t="shared" ca="1" si="213"/>
        <v>0</v>
      </c>
      <c r="Q888" s="233">
        <f t="shared" ca="1" si="203"/>
        <v>0</v>
      </c>
      <c r="R888" s="233">
        <f ca="1">IF(LEN(B888)&gt;0,'8'!R888-'8'!Q888,"")</f>
        <v>0</v>
      </c>
      <c r="S888" s="234"/>
      <c r="T888" s="34"/>
      <c r="U888" s="34"/>
      <c r="V888" s="34"/>
      <c r="W888" s="34"/>
      <c r="X888" s="34"/>
      <c r="Y888" s="34"/>
      <c r="Z888" s="34"/>
      <c r="AB888" s="167">
        <f>ROW()</f>
        <v>888</v>
      </c>
      <c r="AC888" s="168">
        <f t="shared" ca="1" si="198"/>
        <v>0</v>
      </c>
      <c r="AD888" s="168">
        <f t="shared" ca="1" si="199"/>
        <v>0</v>
      </c>
      <c r="AE888" s="169" t="str">
        <f t="shared" ca="1" si="204"/>
        <v>-</v>
      </c>
      <c r="AF888" s="168" t="str">
        <f t="shared" ca="1" si="205"/>
        <v>-</v>
      </c>
      <c r="AG888" s="169" t="str">
        <f t="shared" ca="1" si="206"/>
        <v>-</v>
      </c>
      <c r="AH888" s="168" t="str">
        <f t="shared" ca="1" si="207"/>
        <v>-</v>
      </c>
      <c r="AI888" s="168">
        <f t="shared" ca="1" si="208"/>
        <v>0</v>
      </c>
      <c r="AJ888" s="170">
        <f t="shared" ca="1" si="209"/>
        <v>0</v>
      </c>
      <c r="AK888" s="168">
        <f t="shared" ca="1" si="200"/>
        <v>0</v>
      </c>
      <c r="AL888" s="168">
        <f t="shared" ca="1" si="201"/>
        <v>0</v>
      </c>
    </row>
    <row r="889" spans="1:38" ht="27" customHeight="1" x14ac:dyDescent="0.2">
      <c r="A889" s="56">
        <v>874</v>
      </c>
      <c r="B889" s="309" t="str">
        <f t="shared" ca="1" si="195"/>
        <v>A874</v>
      </c>
      <c r="C889" s="309"/>
      <c r="D889" s="57" t="str">
        <f t="shared" ca="1" si="196"/>
        <v/>
      </c>
      <c r="E889" s="59" t="str">
        <f t="shared" ca="1" si="197"/>
        <v/>
      </c>
      <c r="F889" s="215">
        <f ca="1">IF(LEN(B889)&gt;0,'OBRAČUNANA OSNOVNA PLAČA'!I883,"")</f>
        <v>0</v>
      </c>
      <c r="G889" s="60"/>
      <c r="H889" s="60"/>
      <c r="I889" s="60"/>
      <c r="J889" s="60"/>
      <c r="K889" s="60"/>
      <c r="L889" s="229">
        <f t="shared" si="202"/>
        <v>0</v>
      </c>
      <c r="M889" s="230">
        <f t="shared" ca="1" si="210"/>
        <v>0</v>
      </c>
      <c r="N889" s="230">
        <f t="shared" ca="1" si="211"/>
        <v>0</v>
      </c>
      <c r="O889" s="231">
        <f t="shared" ca="1" si="212"/>
        <v>0</v>
      </c>
      <c r="P889" s="232">
        <f t="shared" ca="1" si="213"/>
        <v>0</v>
      </c>
      <c r="Q889" s="233">
        <f t="shared" ca="1" si="203"/>
        <v>0</v>
      </c>
      <c r="R889" s="233">
        <f ca="1">IF(LEN(B889)&gt;0,'8'!R889-'8'!Q889,"")</f>
        <v>0</v>
      </c>
      <c r="S889" s="234"/>
      <c r="T889" s="34"/>
      <c r="U889" s="34"/>
      <c r="V889" s="34"/>
      <c r="W889" s="34"/>
      <c r="X889" s="34"/>
      <c r="Y889" s="34"/>
      <c r="Z889" s="34"/>
      <c r="AB889" s="167">
        <f>ROW()</f>
        <v>889</v>
      </c>
      <c r="AC889" s="168">
        <f t="shared" ca="1" si="198"/>
        <v>0</v>
      </c>
      <c r="AD889" s="168">
        <f t="shared" ca="1" si="199"/>
        <v>0</v>
      </c>
      <c r="AE889" s="169" t="str">
        <f t="shared" ca="1" si="204"/>
        <v>-</v>
      </c>
      <c r="AF889" s="168" t="str">
        <f t="shared" ca="1" si="205"/>
        <v>-</v>
      </c>
      <c r="AG889" s="169" t="str">
        <f t="shared" ca="1" si="206"/>
        <v>-</v>
      </c>
      <c r="AH889" s="168" t="str">
        <f t="shared" ca="1" si="207"/>
        <v>-</v>
      </c>
      <c r="AI889" s="168">
        <f t="shared" ca="1" si="208"/>
        <v>0</v>
      </c>
      <c r="AJ889" s="170">
        <f t="shared" ca="1" si="209"/>
        <v>0</v>
      </c>
      <c r="AK889" s="168">
        <f t="shared" ca="1" si="200"/>
        <v>0</v>
      </c>
      <c r="AL889" s="168">
        <f t="shared" ca="1" si="201"/>
        <v>0</v>
      </c>
    </row>
    <row r="890" spans="1:38" ht="27" customHeight="1" x14ac:dyDescent="0.2">
      <c r="A890" s="56">
        <v>875</v>
      </c>
      <c r="B890" s="309" t="str">
        <f t="shared" ca="1" si="195"/>
        <v>A875</v>
      </c>
      <c r="C890" s="309"/>
      <c r="D890" s="57" t="str">
        <f t="shared" ca="1" si="196"/>
        <v/>
      </c>
      <c r="E890" s="59" t="str">
        <f t="shared" ca="1" si="197"/>
        <v/>
      </c>
      <c r="F890" s="215">
        <f ca="1">IF(LEN(B890)&gt;0,'OBRAČUNANA OSNOVNA PLAČA'!I884,"")</f>
        <v>0</v>
      </c>
      <c r="G890" s="60"/>
      <c r="H890" s="60"/>
      <c r="I890" s="60"/>
      <c r="J890" s="60"/>
      <c r="K890" s="60"/>
      <c r="L890" s="229">
        <f t="shared" si="202"/>
        <v>0</v>
      </c>
      <c r="M890" s="230">
        <f t="shared" ca="1" si="210"/>
        <v>0</v>
      </c>
      <c r="N890" s="230">
        <f t="shared" ca="1" si="211"/>
        <v>0</v>
      </c>
      <c r="O890" s="231">
        <f t="shared" ca="1" si="212"/>
        <v>0</v>
      </c>
      <c r="P890" s="232">
        <f t="shared" ca="1" si="213"/>
        <v>0</v>
      </c>
      <c r="Q890" s="233">
        <f t="shared" ca="1" si="203"/>
        <v>0</v>
      </c>
      <c r="R890" s="233">
        <f ca="1">IF(LEN(B890)&gt;0,'8'!R890-'8'!Q890,"")</f>
        <v>0</v>
      </c>
      <c r="S890" s="234"/>
      <c r="T890" s="34"/>
      <c r="U890" s="34"/>
      <c r="V890" s="34"/>
      <c r="W890" s="34"/>
      <c r="X890" s="34"/>
      <c r="Y890" s="34"/>
      <c r="Z890" s="34"/>
      <c r="AB890" s="167">
        <f>ROW()</f>
        <v>890</v>
      </c>
      <c r="AC890" s="168">
        <f t="shared" ca="1" si="198"/>
        <v>0</v>
      </c>
      <c r="AD890" s="168">
        <f t="shared" ca="1" si="199"/>
        <v>0</v>
      </c>
      <c r="AE890" s="169" t="str">
        <f t="shared" ca="1" si="204"/>
        <v>-</v>
      </c>
      <c r="AF890" s="168" t="str">
        <f t="shared" ca="1" si="205"/>
        <v>-</v>
      </c>
      <c r="AG890" s="169" t="str">
        <f t="shared" ca="1" si="206"/>
        <v>-</v>
      </c>
      <c r="AH890" s="168" t="str">
        <f t="shared" ca="1" si="207"/>
        <v>-</v>
      </c>
      <c r="AI890" s="168">
        <f t="shared" ca="1" si="208"/>
        <v>0</v>
      </c>
      <c r="AJ890" s="170">
        <f t="shared" ca="1" si="209"/>
        <v>0</v>
      </c>
      <c r="AK890" s="168">
        <f t="shared" ca="1" si="200"/>
        <v>0</v>
      </c>
      <c r="AL890" s="168">
        <f t="shared" ca="1" si="201"/>
        <v>0</v>
      </c>
    </row>
    <row r="891" spans="1:38" ht="27" customHeight="1" x14ac:dyDescent="0.2">
      <c r="A891" s="56">
        <v>876</v>
      </c>
      <c r="B891" s="309" t="str">
        <f t="shared" ca="1" si="195"/>
        <v>A876</v>
      </c>
      <c r="C891" s="309"/>
      <c r="D891" s="57" t="str">
        <f t="shared" ca="1" si="196"/>
        <v/>
      </c>
      <c r="E891" s="59" t="str">
        <f t="shared" ca="1" si="197"/>
        <v/>
      </c>
      <c r="F891" s="215">
        <f ca="1">IF(LEN(B891)&gt;0,'OBRAČUNANA OSNOVNA PLAČA'!I885,"")</f>
        <v>0</v>
      </c>
      <c r="G891" s="60"/>
      <c r="H891" s="60"/>
      <c r="I891" s="60"/>
      <c r="J891" s="60"/>
      <c r="K891" s="60"/>
      <c r="L891" s="229">
        <f t="shared" si="202"/>
        <v>0</v>
      </c>
      <c r="M891" s="230">
        <f t="shared" ca="1" si="210"/>
        <v>0</v>
      </c>
      <c r="N891" s="230">
        <f t="shared" ca="1" si="211"/>
        <v>0</v>
      </c>
      <c r="O891" s="231">
        <f t="shared" ca="1" si="212"/>
        <v>0</v>
      </c>
      <c r="P891" s="232">
        <f t="shared" ca="1" si="213"/>
        <v>0</v>
      </c>
      <c r="Q891" s="233">
        <f t="shared" ca="1" si="203"/>
        <v>0</v>
      </c>
      <c r="R891" s="233">
        <f ca="1">IF(LEN(B891)&gt;0,'8'!R891-'8'!Q891,"")</f>
        <v>0</v>
      </c>
      <c r="S891" s="234"/>
      <c r="T891" s="34"/>
      <c r="U891" s="34"/>
      <c r="V891" s="34"/>
      <c r="W891" s="34"/>
      <c r="X891" s="34"/>
      <c r="Y891" s="34"/>
      <c r="Z891" s="34"/>
      <c r="AB891" s="167">
        <f>ROW()</f>
        <v>891</v>
      </c>
      <c r="AC891" s="168">
        <f t="shared" ca="1" si="198"/>
        <v>0</v>
      </c>
      <c r="AD891" s="168">
        <f t="shared" ca="1" si="199"/>
        <v>0</v>
      </c>
      <c r="AE891" s="169" t="str">
        <f t="shared" ca="1" si="204"/>
        <v>-</v>
      </c>
      <c r="AF891" s="168" t="str">
        <f t="shared" ca="1" si="205"/>
        <v>-</v>
      </c>
      <c r="AG891" s="169" t="str">
        <f t="shared" ca="1" si="206"/>
        <v>-</v>
      </c>
      <c r="AH891" s="168" t="str">
        <f t="shared" ca="1" si="207"/>
        <v>-</v>
      </c>
      <c r="AI891" s="168">
        <f t="shared" ca="1" si="208"/>
        <v>0</v>
      </c>
      <c r="AJ891" s="170">
        <f t="shared" ca="1" si="209"/>
        <v>0</v>
      </c>
      <c r="AK891" s="168">
        <f t="shared" ca="1" si="200"/>
        <v>0</v>
      </c>
      <c r="AL891" s="168">
        <f t="shared" ca="1" si="201"/>
        <v>0</v>
      </c>
    </row>
    <row r="892" spans="1:38" ht="27" customHeight="1" x14ac:dyDescent="0.2">
      <c r="A892" s="56">
        <v>877</v>
      </c>
      <c r="B892" s="309" t="str">
        <f t="shared" ca="1" si="195"/>
        <v>A877</v>
      </c>
      <c r="C892" s="309"/>
      <c r="D892" s="57" t="str">
        <f t="shared" ca="1" si="196"/>
        <v/>
      </c>
      <c r="E892" s="59" t="str">
        <f t="shared" ca="1" si="197"/>
        <v/>
      </c>
      <c r="F892" s="215">
        <f ca="1">IF(LEN(B892)&gt;0,'OBRAČUNANA OSNOVNA PLAČA'!I886,"")</f>
        <v>0</v>
      </c>
      <c r="G892" s="60"/>
      <c r="H892" s="60"/>
      <c r="I892" s="60"/>
      <c r="J892" s="60"/>
      <c r="K892" s="60"/>
      <c r="L892" s="229">
        <f t="shared" si="202"/>
        <v>0</v>
      </c>
      <c r="M892" s="230">
        <f t="shared" ca="1" si="210"/>
        <v>0</v>
      </c>
      <c r="N892" s="230">
        <f t="shared" ca="1" si="211"/>
        <v>0</v>
      </c>
      <c r="O892" s="231">
        <f t="shared" ca="1" si="212"/>
        <v>0</v>
      </c>
      <c r="P892" s="232">
        <f t="shared" ca="1" si="213"/>
        <v>0</v>
      </c>
      <c r="Q892" s="233">
        <f t="shared" ca="1" si="203"/>
        <v>0</v>
      </c>
      <c r="R892" s="233">
        <f ca="1">IF(LEN(B892)&gt;0,'8'!R892-'8'!Q892,"")</f>
        <v>0</v>
      </c>
      <c r="S892" s="234"/>
      <c r="T892" s="34"/>
      <c r="U892" s="34"/>
      <c r="V892" s="34"/>
      <c r="W892" s="34"/>
      <c r="X892" s="34"/>
      <c r="Y892" s="34"/>
      <c r="Z892" s="34"/>
      <c r="AB892" s="167">
        <f>ROW()</f>
        <v>892</v>
      </c>
      <c r="AC892" s="168">
        <f t="shared" ca="1" si="198"/>
        <v>0</v>
      </c>
      <c r="AD892" s="168">
        <f t="shared" ca="1" si="199"/>
        <v>0</v>
      </c>
      <c r="AE892" s="169" t="str">
        <f t="shared" ca="1" si="204"/>
        <v>-</v>
      </c>
      <c r="AF892" s="168" t="str">
        <f t="shared" ca="1" si="205"/>
        <v>-</v>
      </c>
      <c r="AG892" s="169" t="str">
        <f t="shared" ca="1" si="206"/>
        <v>-</v>
      </c>
      <c r="AH892" s="168" t="str">
        <f t="shared" ca="1" si="207"/>
        <v>-</v>
      </c>
      <c r="AI892" s="168">
        <f t="shared" ca="1" si="208"/>
        <v>0</v>
      </c>
      <c r="AJ892" s="170">
        <f t="shared" ca="1" si="209"/>
        <v>0</v>
      </c>
      <c r="AK892" s="168">
        <f t="shared" ca="1" si="200"/>
        <v>0</v>
      </c>
      <c r="AL892" s="168">
        <f t="shared" ca="1" si="201"/>
        <v>0</v>
      </c>
    </row>
    <row r="893" spans="1:38" ht="27" customHeight="1" x14ac:dyDescent="0.2">
      <c r="A893" s="56">
        <v>878</v>
      </c>
      <c r="B893" s="309" t="str">
        <f t="shared" ca="1" si="195"/>
        <v>A878</v>
      </c>
      <c r="C893" s="309"/>
      <c r="D893" s="57" t="str">
        <f t="shared" ca="1" si="196"/>
        <v/>
      </c>
      <c r="E893" s="59" t="str">
        <f t="shared" ca="1" si="197"/>
        <v/>
      </c>
      <c r="F893" s="215">
        <f ca="1">IF(LEN(B893)&gt;0,'OBRAČUNANA OSNOVNA PLAČA'!I887,"")</f>
        <v>0</v>
      </c>
      <c r="G893" s="60"/>
      <c r="H893" s="60"/>
      <c r="I893" s="60"/>
      <c r="J893" s="60"/>
      <c r="K893" s="60"/>
      <c r="L893" s="229">
        <f t="shared" si="202"/>
        <v>0</v>
      </c>
      <c r="M893" s="230">
        <f t="shared" ca="1" si="210"/>
        <v>0</v>
      </c>
      <c r="N893" s="230">
        <f t="shared" ca="1" si="211"/>
        <v>0</v>
      </c>
      <c r="O893" s="231">
        <f t="shared" ca="1" si="212"/>
        <v>0</v>
      </c>
      <c r="P893" s="232">
        <f t="shared" ca="1" si="213"/>
        <v>0</v>
      </c>
      <c r="Q893" s="233">
        <f t="shared" ca="1" si="203"/>
        <v>0</v>
      </c>
      <c r="R893" s="233">
        <f ca="1">IF(LEN(B893)&gt;0,'8'!R893-'8'!Q893,"")</f>
        <v>0</v>
      </c>
      <c r="S893" s="234"/>
      <c r="T893" s="34"/>
      <c r="U893" s="34"/>
      <c r="V893" s="34"/>
      <c r="W893" s="34"/>
      <c r="X893" s="34"/>
      <c r="Y893" s="34"/>
      <c r="Z893" s="34"/>
      <c r="AB893" s="167">
        <f>ROW()</f>
        <v>893</v>
      </c>
      <c r="AC893" s="168">
        <f t="shared" ca="1" si="198"/>
        <v>0</v>
      </c>
      <c r="AD893" s="168">
        <f t="shared" ca="1" si="199"/>
        <v>0</v>
      </c>
      <c r="AE893" s="169" t="str">
        <f t="shared" ca="1" si="204"/>
        <v>-</v>
      </c>
      <c r="AF893" s="168" t="str">
        <f t="shared" ca="1" si="205"/>
        <v>-</v>
      </c>
      <c r="AG893" s="169" t="str">
        <f t="shared" ca="1" si="206"/>
        <v>-</v>
      </c>
      <c r="AH893" s="168" t="str">
        <f t="shared" ca="1" si="207"/>
        <v>-</v>
      </c>
      <c r="AI893" s="168">
        <f t="shared" ca="1" si="208"/>
        <v>0</v>
      </c>
      <c r="AJ893" s="170">
        <f t="shared" ca="1" si="209"/>
        <v>0</v>
      </c>
      <c r="AK893" s="168">
        <f t="shared" ca="1" si="200"/>
        <v>0</v>
      </c>
      <c r="AL893" s="168">
        <f t="shared" ca="1" si="201"/>
        <v>0</v>
      </c>
    </row>
    <row r="894" spans="1:38" ht="27" customHeight="1" x14ac:dyDescent="0.2">
      <c r="A894" s="56">
        <v>879</v>
      </c>
      <c r="B894" s="309" t="str">
        <f t="shared" ca="1" si="195"/>
        <v>A879</v>
      </c>
      <c r="C894" s="309"/>
      <c r="D894" s="57" t="str">
        <f t="shared" ca="1" si="196"/>
        <v/>
      </c>
      <c r="E894" s="59" t="str">
        <f t="shared" ca="1" si="197"/>
        <v/>
      </c>
      <c r="F894" s="215">
        <f ca="1">IF(LEN(B894)&gt;0,'OBRAČUNANA OSNOVNA PLAČA'!I888,"")</f>
        <v>0</v>
      </c>
      <c r="G894" s="60"/>
      <c r="H894" s="60"/>
      <c r="I894" s="60"/>
      <c r="J894" s="60"/>
      <c r="K894" s="60"/>
      <c r="L894" s="229">
        <f t="shared" si="202"/>
        <v>0</v>
      </c>
      <c r="M894" s="230">
        <f t="shared" ca="1" si="210"/>
        <v>0</v>
      </c>
      <c r="N894" s="230">
        <f t="shared" ca="1" si="211"/>
        <v>0</v>
      </c>
      <c r="O894" s="231">
        <f t="shared" ca="1" si="212"/>
        <v>0</v>
      </c>
      <c r="P894" s="232">
        <f t="shared" ca="1" si="213"/>
        <v>0</v>
      </c>
      <c r="Q894" s="233">
        <f t="shared" ca="1" si="203"/>
        <v>0</v>
      </c>
      <c r="R894" s="233">
        <f ca="1">IF(LEN(B894)&gt;0,'8'!R894-'8'!Q894,"")</f>
        <v>0</v>
      </c>
      <c r="S894" s="234"/>
      <c r="T894" s="34"/>
      <c r="U894" s="34"/>
      <c r="V894" s="34"/>
      <c r="W894" s="34"/>
      <c r="X894" s="34"/>
      <c r="Y894" s="34"/>
      <c r="Z894" s="34"/>
      <c r="AB894" s="167">
        <f>ROW()</f>
        <v>894</v>
      </c>
      <c r="AC894" s="168">
        <f t="shared" ca="1" si="198"/>
        <v>0</v>
      </c>
      <c r="AD894" s="168">
        <f t="shared" ca="1" si="199"/>
        <v>0</v>
      </c>
      <c r="AE894" s="169" t="str">
        <f t="shared" ca="1" si="204"/>
        <v>-</v>
      </c>
      <c r="AF894" s="168" t="str">
        <f t="shared" ca="1" si="205"/>
        <v>-</v>
      </c>
      <c r="AG894" s="169" t="str">
        <f t="shared" ca="1" si="206"/>
        <v>-</v>
      </c>
      <c r="AH894" s="168" t="str">
        <f t="shared" ca="1" si="207"/>
        <v>-</v>
      </c>
      <c r="AI894" s="168">
        <f t="shared" ca="1" si="208"/>
        <v>0</v>
      </c>
      <c r="AJ894" s="170">
        <f t="shared" ca="1" si="209"/>
        <v>0</v>
      </c>
      <c r="AK894" s="168">
        <f t="shared" ca="1" si="200"/>
        <v>0</v>
      </c>
      <c r="AL894" s="168">
        <f t="shared" ca="1" si="201"/>
        <v>0</v>
      </c>
    </row>
    <row r="895" spans="1:38" ht="27" customHeight="1" x14ac:dyDescent="0.2">
      <c r="A895" s="56">
        <v>880</v>
      </c>
      <c r="B895" s="309" t="str">
        <f t="shared" ca="1" si="195"/>
        <v>A880</v>
      </c>
      <c r="C895" s="309"/>
      <c r="D895" s="57" t="str">
        <f t="shared" ca="1" si="196"/>
        <v/>
      </c>
      <c r="E895" s="59" t="str">
        <f t="shared" ca="1" si="197"/>
        <v/>
      </c>
      <c r="F895" s="215">
        <f ca="1">IF(LEN(B895)&gt;0,'OBRAČUNANA OSNOVNA PLAČA'!I889,"")</f>
        <v>0</v>
      </c>
      <c r="G895" s="60"/>
      <c r="H895" s="60"/>
      <c r="I895" s="60"/>
      <c r="J895" s="60"/>
      <c r="K895" s="60"/>
      <c r="L895" s="229">
        <f t="shared" si="202"/>
        <v>0</v>
      </c>
      <c r="M895" s="230">
        <f t="shared" ca="1" si="210"/>
        <v>0</v>
      </c>
      <c r="N895" s="230">
        <f t="shared" ca="1" si="211"/>
        <v>0</v>
      </c>
      <c r="O895" s="231">
        <f t="shared" ca="1" si="212"/>
        <v>0</v>
      </c>
      <c r="P895" s="232">
        <f t="shared" ca="1" si="213"/>
        <v>0</v>
      </c>
      <c r="Q895" s="233">
        <f t="shared" ca="1" si="203"/>
        <v>0</v>
      </c>
      <c r="R895" s="233">
        <f ca="1">IF(LEN(B895)&gt;0,'8'!R895-'8'!Q895,"")</f>
        <v>0</v>
      </c>
      <c r="S895" s="234"/>
      <c r="T895" s="34"/>
      <c r="U895" s="34"/>
      <c r="V895" s="34"/>
      <c r="W895" s="34"/>
      <c r="X895" s="34"/>
      <c r="Y895" s="34"/>
      <c r="Z895" s="34"/>
      <c r="AB895" s="167">
        <f>ROW()</f>
        <v>895</v>
      </c>
      <c r="AC895" s="168">
        <f t="shared" ca="1" si="198"/>
        <v>0</v>
      </c>
      <c r="AD895" s="168">
        <f t="shared" ca="1" si="199"/>
        <v>0</v>
      </c>
      <c r="AE895" s="169" t="str">
        <f t="shared" ca="1" si="204"/>
        <v>-</v>
      </c>
      <c r="AF895" s="168" t="str">
        <f t="shared" ca="1" si="205"/>
        <v>-</v>
      </c>
      <c r="AG895" s="169" t="str">
        <f t="shared" ca="1" si="206"/>
        <v>-</v>
      </c>
      <c r="AH895" s="168" t="str">
        <f t="shared" ca="1" si="207"/>
        <v>-</v>
      </c>
      <c r="AI895" s="168">
        <f t="shared" ca="1" si="208"/>
        <v>0</v>
      </c>
      <c r="AJ895" s="170">
        <f t="shared" ca="1" si="209"/>
        <v>0</v>
      </c>
      <c r="AK895" s="168">
        <f t="shared" ca="1" si="200"/>
        <v>0</v>
      </c>
      <c r="AL895" s="168">
        <f t="shared" ca="1" si="201"/>
        <v>0</v>
      </c>
    </row>
    <row r="896" spans="1:38" ht="27" customHeight="1" x14ac:dyDescent="0.2">
      <c r="A896" s="56">
        <v>881</v>
      </c>
      <c r="B896" s="309" t="str">
        <f t="shared" ca="1" si="195"/>
        <v>A881</v>
      </c>
      <c r="C896" s="309"/>
      <c r="D896" s="57" t="str">
        <f t="shared" ca="1" si="196"/>
        <v/>
      </c>
      <c r="E896" s="59" t="str">
        <f t="shared" ca="1" si="197"/>
        <v/>
      </c>
      <c r="F896" s="215">
        <f ca="1">IF(LEN(B896)&gt;0,'OBRAČUNANA OSNOVNA PLAČA'!I890,"")</f>
        <v>0</v>
      </c>
      <c r="G896" s="60"/>
      <c r="H896" s="60"/>
      <c r="I896" s="60"/>
      <c r="J896" s="60"/>
      <c r="K896" s="60"/>
      <c r="L896" s="229">
        <f t="shared" si="202"/>
        <v>0</v>
      </c>
      <c r="M896" s="230">
        <f t="shared" ca="1" si="210"/>
        <v>0</v>
      </c>
      <c r="N896" s="230">
        <f t="shared" ca="1" si="211"/>
        <v>0</v>
      </c>
      <c r="O896" s="231">
        <f t="shared" ca="1" si="212"/>
        <v>0</v>
      </c>
      <c r="P896" s="232">
        <f t="shared" ca="1" si="213"/>
        <v>0</v>
      </c>
      <c r="Q896" s="233">
        <f t="shared" ca="1" si="203"/>
        <v>0</v>
      </c>
      <c r="R896" s="233">
        <f ca="1">IF(LEN(B896)&gt;0,'8'!R896-'8'!Q896,"")</f>
        <v>0</v>
      </c>
      <c r="S896" s="234"/>
      <c r="T896" s="34"/>
      <c r="U896" s="34"/>
      <c r="V896" s="34"/>
      <c r="W896" s="34"/>
      <c r="X896" s="34"/>
      <c r="Y896" s="34"/>
      <c r="Z896" s="34"/>
      <c r="AB896" s="167">
        <f>ROW()</f>
        <v>896</v>
      </c>
      <c r="AC896" s="168">
        <f t="shared" ca="1" si="198"/>
        <v>0</v>
      </c>
      <c r="AD896" s="168">
        <f t="shared" ca="1" si="199"/>
        <v>0</v>
      </c>
      <c r="AE896" s="169" t="str">
        <f t="shared" ca="1" si="204"/>
        <v>-</v>
      </c>
      <c r="AF896" s="168" t="str">
        <f t="shared" ca="1" si="205"/>
        <v>-</v>
      </c>
      <c r="AG896" s="169" t="str">
        <f t="shared" ca="1" si="206"/>
        <v>-</v>
      </c>
      <c r="AH896" s="168" t="str">
        <f t="shared" ca="1" si="207"/>
        <v>-</v>
      </c>
      <c r="AI896" s="168">
        <f t="shared" ca="1" si="208"/>
        <v>0</v>
      </c>
      <c r="AJ896" s="170">
        <f t="shared" ca="1" si="209"/>
        <v>0</v>
      </c>
      <c r="AK896" s="168">
        <f t="shared" ca="1" si="200"/>
        <v>0</v>
      </c>
      <c r="AL896" s="168">
        <f t="shared" ca="1" si="201"/>
        <v>0</v>
      </c>
    </row>
    <row r="897" spans="1:38" ht="27" customHeight="1" x14ac:dyDescent="0.2">
      <c r="A897" s="56">
        <v>882</v>
      </c>
      <c r="B897" s="309" t="str">
        <f t="shared" ca="1" si="195"/>
        <v>A882</v>
      </c>
      <c r="C897" s="309"/>
      <c r="D897" s="57" t="str">
        <f t="shared" ca="1" si="196"/>
        <v/>
      </c>
      <c r="E897" s="59" t="str">
        <f t="shared" ca="1" si="197"/>
        <v/>
      </c>
      <c r="F897" s="215">
        <f ca="1">IF(LEN(B897)&gt;0,'OBRAČUNANA OSNOVNA PLAČA'!I891,"")</f>
        <v>0</v>
      </c>
      <c r="G897" s="60"/>
      <c r="H897" s="60"/>
      <c r="I897" s="60"/>
      <c r="J897" s="60"/>
      <c r="K897" s="60"/>
      <c r="L897" s="229">
        <f t="shared" si="202"/>
        <v>0</v>
      </c>
      <c r="M897" s="230">
        <f t="shared" ca="1" si="210"/>
        <v>0</v>
      </c>
      <c r="N897" s="230">
        <f t="shared" ca="1" si="211"/>
        <v>0</v>
      </c>
      <c r="O897" s="231">
        <f t="shared" ca="1" si="212"/>
        <v>0</v>
      </c>
      <c r="P897" s="232">
        <f t="shared" ca="1" si="213"/>
        <v>0</v>
      </c>
      <c r="Q897" s="233">
        <f t="shared" ca="1" si="203"/>
        <v>0</v>
      </c>
      <c r="R897" s="233">
        <f ca="1">IF(LEN(B897)&gt;0,'8'!R897-'8'!Q897,"")</f>
        <v>0</v>
      </c>
      <c r="S897" s="234"/>
      <c r="T897" s="34"/>
      <c r="U897" s="34"/>
      <c r="V897" s="34"/>
      <c r="W897" s="34"/>
      <c r="X897" s="34"/>
      <c r="Y897" s="34"/>
      <c r="Z897" s="34"/>
      <c r="AB897" s="167">
        <f>ROW()</f>
        <v>897</v>
      </c>
      <c r="AC897" s="168">
        <f t="shared" ca="1" si="198"/>
        <v>0</v>
      </c>
      <c r="AD897" s="168">
        <f t="shared" ca="1" si="199"/>
        <v>0</v>
      </c>
      <c r="AE897" s="169" t="str">
        <f t="shared" ca="1" si="204"/>
        <v>-</v>
      </c>
      <c r="AF897" s="168" t="str">
        <f t="shared" ca="1" si="205"/>
        <v>-</v>
      </c>
      <c r="AG897" s="169" t="str">
        <f t="shared" ca="1" si="206"/>
        <v>-</v>
      </c>
      <c r="AH897" s="168" t="str">
        <f t="shared" ca="1" si="207"/>
        <v>-</v>
      </c>
      <c r="AI897" s="168">
        <f t="shared" ca="1" si="208"/>
        <v>0</v>
      </c>
      <c r="AJ897" s="170">
        <f t="shared" ca="1" si="209"/>
        <v>0</v>
      </c>
      <c r="AK897" s="168">
        <f t="shared" ca="1" si="200"/>
        <v>0</v>
      </c>
      <c r="AL897" s="168">
        <f t="shared" ca="1" si="201"/>
        <v>0</v>
      </c>
    </row>
    <row r="898" spans="1:38" ht="27" customHeight="1" x14ac:dyDescent="0.2">
      <c r="A898" s="56">
        <v>883</v>
      </c>
      <c r="B898" s="309" t="str">
        <f t="shared" ca="1" si="195"/>
        <v>A883</v>
      </c>
      <c r="C898" s="309"/>
      <c r="D898" s="57" t="str">
        <f t="shared" ca="1" si="196"/>
        <v/>
      </c>
      <c r="E898" s="59" t="str">
        <f t="shared" ca="1" si="197"/>
        <v/>
      </c>
      <c r="F898" s="215">
        <f ca="1">IF(LEN(B898)&gt;0,'OBRAČUNANA OSNOVNA PLAČA'!I892,"")</f>
        <v>0</v>
      </c>
      <c r="G898" s="60"/>
      <c r="H898" s="60"/>
      <c r="I898" s="60"/>
      <c r="J898" s="60"/>
      <c r="K898" s="60"/>
      <c r="L898" s="229">
        <f t="shared" si="202"/>
        <v>0</v>
      </c>
      <c r="M898" s="230">
        <f t="shared" ca="1" si="210"/>
        <v>0</v>
      </c>
      <c r="N898" s="230">
        <f t="shared" ca="1" si="211"/>
        <v>0</v>
      </c>
      <c r="O898" s="231">
        <f t="shared" ca="1" si="212"/>
        <v>0</v>
      </c>
      <c r="P898" s="232">
        <f t="shared" ca="1" si="213"/>
        <v>0</v>
      </c>
      <c r="Q898" s="233">
        <f t="shared" ca="1" si="203"/>
        <v>0</v>
      </c>
      <c r="R898" s="233">
        <f ca="1">IF(LEN(B898)&gt;0,'8'!R898-'8'!Q898,"")</f>
        <v>0</v>
      </c>
      <c r="S898" s="234"/>
      <c r="T898" s="34"/>
      <c r="U898" s="34"/>
      <c r="V898" s="34"/>
      <c r="W898" s="34"/>
      <c r="X898" s="34"/>
      <c r="Y898" s="34"/>
      <c r="Z898" s="34"/>
      <c r="AB898" s="167">
        <f>ROW()</f>
        <v>898</v>
      </c>
      <c r="AC898" s="168">
        <f t="shared" ca="1" si="198"/>
        <v>0</v>
      </c>
      <c r="AD898" s="168">
        <f t="shared" ca="1" si="199"/>
        <v>0</v>
      </c>
      <c r="AE898" s="169" t="str">
        <f t="shared" ca="1" si="204"/>
        <v>-</v>
      </c>
      <c r="AF898" s="168" t="str">
        <f t="shared" ca="1" si="205"/>
        <v>-</v>
      </c>
      <c r="AG898" s="169" t="str">
        <f t="shared" ca="1" si="206"/>
        <v>-</v>
      </c>
      <c r="AH898" s="168" t="str">
        <f t="shared" ca="1" si="207"/>
        <v>-</v>
      </c>
      <c r="AI898" s="168">
        <f t="shared" ca="1" si="208"/>
        <v>0</v>
      </c>
      <c r="AJ898" s="170">
        <f t="shared" ca="1" si="209"/>
        <v>0</v>
      </c>
      <c r="AK898" s="168">
        <f t="shared" ca="1" si="200"/>
        <v>0</v>
      </c>
      <c r="AL898" s="168">
        <f t="shared" ca="1" si="201"/>
        <v>0</v>
      </c>
    </row>
    <row r="899" spans="1:38" ht="27" customHeight="1" x14ac:dyDescent="0.2">
      <c r="A899" s="56">
        <v>884</v>
      </c>
      <c r="B899" s="309" t="str">
        <f t="shared" ca="1" si="195"/>
        <v>A884</v>
      </c>
      <c r="C899" s="309"/>
      <c r="D899" s="57" t="str">
        <f t="shared" ca="1" si="196"/>
        <v/>
      </c>
      <c r="E899" s="59" t="str">
        <f t="shared" ca="1" si="197"/>
        <v/>
      </c>
      <c r="F899" s="215">
        <f ca="1">IF(LEN(B899)&gt;0,'OBRAČUNANA OSNOVNA PLAČA'!I893,"")</f>
        <v>0</v>
      </c>
      <c r="G899" s="60"/>
      <c r="H899" s="60"/>
      <c r="I899" s="60"/>
      <c r="J899" s="60"/>
      <c r="K899" s="60"/>
      <c r="L899" s="229">
        <f t="shared" si="202"/>
        <v>0</v>
      </c>
      <c r="M899" s="230">
        <f t="shared" ca="1" si="210"/>
        <v>0</v>
      </c>
      <c r="N899" s="230">
        <f t="shared" ca="1" si="211"/>
        <v>0</v>
      </c>
      <c r="O899" s="231">
        <f t="shared" ca="1" si="212"/>
        <v>0</v>
      </c>
      <c r="P899" s="232">
        <f t="shared" ca="1" si="213"/>
        <v>0</v>
      </c>
      <c r="Q899" s="233">
        <f t="shared" ca="1" si="203"/>
        <v>0</v>
      </c>
      <c r="R899" s="233">
        <f ca="1">IF(LEN(B899)&gt;0,'8'!R899-'8'!Q899,"")</f>
        <v>0</v>
      </c>
      <c r="S899" s="234"/>
      <c r="T899" s="34"/>
      <c r="U899" s="34"/>
      <c r="V899" s="34"/>
      <c r="W899" s="34"/>
      <c r="X899" s="34"/>
      <c r="Y899" s="34"/>
      <c r="Z899" s="34"/>
      <c r="AB899" s="167">
        <f>ROW()</f>
        <v>899</v>
      </c>
      <c r="AC899" s="168">
        <f t="shared" ca="1" si="198"/>
        <v>0</v>
      </c>
      <c r="AD899" s="168">
        <f t="shared" ca="1" si="199"/>
        <v>0</v>
      </c>
      <c r="AE899" s="169" t="str">
        <f t="shared" ca="1" si="204"/>
        <v>-</v>
      </c>
      <c r="AF899" s="168" t="str">
        <f t="shared" ca="1" si="205"/>
        <v>-</v>
      </c>
      <c r="AG899" s="169" t="str">
        <f t="shared" ca="1" si="206"/>
        <v>-</v>
      </c>
      <c r="AH899" s="168" t="str">
        <f t="shared" ca="1" si="207"/>
        <v>-</v>
      </c>
      <c r="AI899" s="168">
        <f t="shared" ca="1" si="208"/>
        <v>0</v>
      </c>
      <c r="AJ899" s="170">
        <f t="shared" ca="1" si="209"/>
        <v>0</v>
      </c>
      <c r="AK899" s="168">
        <f t="shared" ca="1" si="200"/>
        <v>0</v>
      </c>
      <c r="AL899" s="168">
        <f t="shared" ca="1" si="201"/>
        <v>0</v>
      </c>
    </row>
    <row r="900" spans="1:38" ht="27" customHeight="1" x14ac:dyDescent="0.2">
      <c r="A900" s="56">
        <v>885</v>
      </c>
      <c r="B900" s="309" t="str">
        <f t="shared" ca="1" si="195"/>
        <v>A885</v>
      </c>
      <c r="C900" s="309"/>
      <c r="D900" s="57" t="str">
        <f t="shared" ca="1" si="196"/>
        <v/>
      </c>
      <c r="E900" s="59" t="str">
        <f t="shared" ca="1" si="197"/>
        <v/>
      </c>
      <c r="F900" s="215">
        <f ca="1">IF(LEN(B900)&gt;0,'OBRAČUNANA OSNOVNA PLAČA'!I894,"")</f>
        <v>0</v>
      </c>
      <c r="G900" s="60"/>
      <c r="H900" s="60"/>
      <c r="I900" s="60"/>
      <c r="J900" s="60"/>
      <c r="K900" s="60"/>
      <c r="L900" s="229">
        <f t="shared" si="202"/>
        <v>0</v>
      </c>
      <c r="M900" s="230">
        <f t="shared" ca="1" si="210"/>
        <v>0</v>
      </c>
      <c r="N900" s="230">
        <f t="shared" ca="1" si="211"/>
        <v>0</v>
      </c>
      <c r="O900" s="231">
        <f t="shared" ca="1" si="212"/>
        <v>0</v>
      </c>
      <c r="P900" s="232">
        <f t="shared" ca="1" si="213"/>
        <v>0</v>
      </c>
      <c r="Q900" s="233">
        <f t="shared" ca="1" si="203"/>
        <v>0</v>
      </c>
      <c r="R900" s="233">
        <f ca="1">IF(LEN(B900)&gt;0,'8'!R900-'8'!Q900,"")</f>
        <v>0</v>
      </c>
      <c r="S900" s="234"/>
      <c r="T900" s="34"/>
      <c r="U900" s="34"/>
      <c r="V900" s="34"/>
      <c r="W900" s="34"/>
      <c r="X900" s="34"/>
      <c r="Y900" s="34"/>
      <c r="Z900" s="34"/>
      <c r="AB900" s="167">
        <f>ROW()</f>
        <v>900</v>
      </c>
      <c r="AC900" s="168">
        <f t="shared" ca="1" si="198"/>
        <v>0</v>
      </c>
      <c r="AD900" s="168">
        <f t="shared" ca="1" si="199"/>
        <v>0</v>
      </c>
      <c r="AE900" s="169" t="str">
        <f t="shared" ca="1" si="204"/>
        <v>-</v>
      </c>
      <c r="AF900" s="168" t="str">
        <f t="shared" ca="1" si="205"/>
        <v>-</v>
      </c>
      <c r="AG900" s="169" t="str">
        <f t="shared" ca="1" si="206"/>
        <v>-</v>
      </c>
      <c r="AH900" s="168" t="str">
        <f t="shared" ca="1" si="207"/>
        <v>-</v>
      </c>
      <c r="AI900" s="168">
        <f t="shared" ca="1" si="208"/>
        <v>0</v>
      </c>
      <c r="AJ900" s="170">
        <f t="shared" ca="1" si="209"/>
        <v>0</v>
      </c>
      <c r="AK900" s="168">
        <f t="shared" ca="1" si="200"/>
        <v>0</v>
      </c>
      <c r="AL900" s="168">
        <f t="shared" ca="1" si="201"/>
        <v>0</v>
      </c>
    </row>
    <row r="901" spans="1:38" ht="27" customHeight="1" x14ac:dyDescent="0.2">
      <c r="A901" s="56">
        <v>886</v>
      </c>
      <c r="B901" s="309" t="str">
        <f t="shared" ref="B901:B964" ca="1" si="214">IF(LEN(INDIRECT( "'" &amp; $AD$2 &amp; "'!B" &amp; TEXT($AB901-6,0)))&gt;0,INDIRECT( "'" &amp; $AD$2 &amp; "'!B" &amp; TEXT($AB901-6,0)),"")</f>
        <v>A886</v>
      </c>
      <c r="C901" s="309"/>
      <c r="D901" s="57" t="str">
        <f t="shared" ref="D901:D964" ca="1" si="215">IF(LEN(INDIRECT( "'" &amp; $AD$2 &amp; "'!D" &amp; TEXT($AB901-6,0)))&gt;0,INDIRECT( "'" &amp; $AD$2 &amp; "'!D" &amp; TEXT($AB901-6,0)),"")</f>
        <v/>
      </c>
      <c r="E901" s="59" t="str">
        <f t="shared" ref="E901:E964" ca="1" si="216">IF(LEN(INDIRECT( "'" &amp; $AD$2 &amp; "'!E" &amp; TEXT($AB901-6,0)))&gt;0,INDIRECT( "'" &amp; $AD$2 &amp; "'!E" &amp; TEXT($AB901-6,0)),"")</f>
        <v/>
      </c>
      <c r="F901" s="215">
        <f ca="1">IF(LEN(B901)&gt;0,'OBRAČUNANA OSNOVNA PLAČA'!I895,"")</f>
        <v>0</v>
      </c>
      <c r="G901" s="60"/>
      <c r="H901" s="60"/>
      <c r="I901" s="60"/>
      <c r="J901" s="60"/>
      <c r="K901" s="60"/>
      <c r="L901" s="229">
        <f t="shared" si="202"/>
        <v>0</v>
      </c>
      <c r="M901" s="230">
        <f t="shared" ca="1" si="210"/>
        <v>0</v>
      </c>
      <c r="N901" s="230">
        <f t="shared" ca="1" si="211"/>
        <v>0</v>
      </c>
      <c r="O901" s="231">
        <f t="shared" ca="1" si="212"/>
        <v>0</v>
      </c>
      <c r="P901" s="232">
        <f t="shared" ca="1" si="213"/>
        <v>0</v>
      </c>
      <c r="Q901" s="233">
        <f t="shared" ca="1" si="203"/>
        <v>0</v>
      </c>
      <c r="R901" s="233">
        <f ca="1">IF(LEN(B901)&gt;0,'8'!R901-'8'!Q901,"")</f>
        <v>0</v>
      </c>
      <c r="S901" s="234"/>
      <c r="T901" s="34"/>
      <c r="U901" s="34"/>
      <c r="V901" s="34"/>
      <c r="W901" s="34"/>
      <c r="X901" s="34"/>
      <c r="Y901" s="34"/>
      <c r="Z901" s="34"/>
      <c r="AB901" s="167">
        <f>ROW()</f>
        <v>901</v>
      </c>
      <c r="AC901" s="168">
        <f t="shared" ref="AC901:AC964" ca="1" si="217">IF($AO$3=1,0,INDIRECT( "'" &amp; $AO$2 &amp; "'!P" &amp; TEXT($AB901,0)))</f>
        <v>0</v>
      </c>
      <c r="AD901" s="168">
        <f t="shared" ref="AD901:AD964" ca="1" si="218">IF($AO$3=1,(INDIRECT( "'" &amp; $AD$2 &amp; "'!F" &amp; TEXT($AB901-6,0))*2/12+INDIRECT( "'" &amp; $AD$2 &amp; "'!G" &amp; TEXT($AB901-6,0))*10/12)*2,INDIRECT( "'" &amp; $AO$2 &amp; "'!Q" &amp; TEXT($AB901,0)))</f>
        <v>0</v>
      </c>
      <c r="AE901" s="169" t="str">
        <f t="shared" ca="1" si="204"/>
        <v>-</v>
      </c>
      <c r="AF901" s="168" t="str">
        <f t="shared" ca="1" si="205"/>
        <v>-</v>
      </c>
      <c r="AG901" s="169" t="str">
        <f t="shared" ca="1" si="206"/>
        <v>-</v>
      </c>
      <c r="AH901" s="168" t="str">
        <f t="shared" ca="1" si="207"/>
        <v>-</v>
      </c>
      <c r="AI901" s="168">
        <f t="shared" ca="1" si="208"/>
        <v>0</v>
      </c>
      <c r="AJ901" s="170">
        <f t="shared" ca="1" si="209"/>
        <v>0</v>
      </c>
      <c r="AK901" s="168">
        <f t="shared" ref="AK901:AK964" ca="1" si="2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01" s="168">
        <f t="shared" ref="AL901:AL964" ca="1" si="2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02" spans="1:38" ht="27" customHeight="1" x14ac:dyDescent="0.2">
      <c r="A902" s="56">
        <v>887</v>
      </c>
      <c r="B902" s="309" t="str">
        <f t="shared" ca="1" si="214"/>
        <v>A887</v>
      </c>
      <c r="C902" s="309"/>
      <c r="D902" s="57" t="str">
        <f t="shared" ca="1" si="215"/>
        <v/>
      </c>
      <c r="E902" s="59" t="str">
        <f t="shared" ca="1" si="216"/>
        <v/>
      </c>
      <c r="F902" s="215">
        <f ca="1">IF(LEN(B902)&gt;0,'OBRAČUNANA OSNOVNA PLAČA'!I896,"")</f>
        <v>0</v>
      </c>
      <c r="G902" s="60"/>
      <c r="H902" s="60"/>
      <c r="I902" s="60"/>
      <c r="J902" s="60"/>
      <c r="K902" s="60"/>
      <c r="L902" s="229">
        <f t="shared" si="202"/>
        <v>0</v>
      </c>
      <c r="M902" s="230">
        <f t="shared" ca="1" si="210"/>
        <v>0</v>
      </c>
      <c r="N902" s="230">
        <f t="shared" ca="1" si="211"/>
        <v>0</v>
      </c>
      <c r="O902" s="231">
        <f t="shared" ca="1" si="212"/>
        <v>0</v>
      </c>
      <c r="P902" s="232">
        <f t="shared" ca="1" si="213"/>
        <v>0</v>
      </c>
      <c r="Q902" s="233">
        <f t="shared" ca="1" si="203"/>
        <v>0</v>
      </c>
      <c r="R902" s="233">
        <f ca="1">IF(LEN(B902)&gt;0,'8'!R902-'8'!Q902,"")</f>
        <v>0</v>
      </c>
      <c r="S902" s="234"/>
      <c r="T902" s="34"/>
      <c r="U902" s="34"/>
      <c r="V902" s="34"/>
      <c r="W902" s="34"/>
      <c r="X902" s="34"/>
      <c r="Y902" s="34"/>
      <c r="Z902" s="34"/>
      <c r="AB902" s="167">
        <f>ROW()</f>
        <v>902</v>
      </c>
      <c r="AC902" s="168">
        <f t="shared" ca="1" si="217"/>
        <v>0</v>
      </c>
      <c r="AD902" s="168">
        <f t="shared" ca="1" si="218"/>
        <v>0</v>
      </c>
      <c r="AE902" s="169" t="str">
        <f t="shared" ca="1" si="204"/>
        <v>-</v>
      </c>
      <c r="AF902" s="168" t="str">
        <f t="shared" ca="1" si="205"/>
        <v>-</v>
      </c>
      <c r="AG902" s="169" t="str">
        <f t="shared" ca="1" si="206"/>
        <v>-</v>
      </c>
      <c r="AH902" s="168" t="str">
        <f t="shared" ca="1" si="207"/>
        <v>-</v>
      </c>
      <c r="AI902" s="168">
        <f t="shared" ca="1" si="208"/>
        <v>0</v>
      </c>
      <c r="AJ902" s="170">
        <f t="shared" ca="1" si="209"/>
        <v>0</v>
      </c>
      <c r="AK902" s="168">
        <f t="shared" ca="1" si="219"/>
        <v>0</v>
      </c>
      <c r="AL902" s="168">
        <f t="shared" ca="1" si="220"/>
        <v>0</v>
      </c>
    </row>
    <row r="903" spans="1:38" ht="27" customHeight="1" x14ac:dyDescent="0.2">
      <c r="A903" s="56">
        <v>888</v>
      </c>
      <c r="B903" s="309" t="str">
        <f t="shared" ca="1" si="214"/>
        <v>A888</v>
      </c>
      <c r="C903" s="309"/>
      <c r="D903" s="57" t="str">
        <f t="shared" ca="1" si="215"/>
        <v/>
      </c>
      <c r="E903" s="59" t="str">
        <f t="shared" ca="1" si="216"/>
        <v/>
      </c>
      <c r="F903" s="215">
        <f ca="1">IF(LEN(B903)&gt;0,'OBRAČUNANA OSNOVNA PLAČA'!I897,"")</f>
        <v>0</v>
      </c>
      <c r="G903" s="60"/>
      <c r="H903" s="60"/>
      <c r="I903" s="60"/>
      <c r="J903" s="60"/>
      <c r="K903" s="60"/>
      <c r="L903" s="229">
        <f t="shared" si="202"/>
        <v>0</v>
      </c>
      <c r="M903" s="230">
        <f t="shared" ca="1" si="210"/>
        <v>0</v>
      </c>
      <c r="N903" s="230">
        <f t="shared" ca="1" si="211"/>
        <v>0</v>
      </c>
      <c r="O903" s="231">
        <f t="shared" ca="1" si="212"/>
        <v>0</v>
      </c>
      <c r="P903" s="232">
        <f t="shared" ca="1" si="213"/>
        <v>0</v>
      </c>
      <c r="Q903" s="233">
        <f t="shared" ca="1" si="203"/>
        <v>0</v>
      </c>
      <c r="R903" s="233">
        <f ca="1">IF(LEN(B903)&gt;0,'8'!R903-'8'!Q903,"")</f>
        <v>0</v>
      </c>
      <c r="S903" s="234"/>
      <c r="T903" s="34"/>
      <c r="U903" s="34"/>
      <c r="V903" s="34"/>
      <c r="W903" s="34"/>
      <c r="X903" s="34"/>
      <c r="Y903" s="34"/>
      <c r="Z903" s="34"/>
      <c r="AB903" s="167">
        <f>ROW()</f>
        <v>903</v>
      </c>
      <c r="AC903" s="168">
        <f t="shared" ca="1" si="217"/>
        <v>0</v>
      </c>
      <c r="AD903" s="168">
        <f t="shared" ca="1" si="218"/>
        <v>0</v>
      </c>
      <c r="AE903" s="169" t="str">
        <f t="shared" ca="1" si="204"/>
        <v>-</v>
      </c>
      <c r="AF903" s="168" t="str">
        <f t="shared" ca="1" si="205"/>
        <v>-</v>
      </c>
      <c r="AG903" s="169" t="str">
        <f t="shared" ca="1" si="206"/>
        <v>-</v>
      </c>
      <c r="AH903" s="168" t="str">
        <f t="shared" ca="1" si="207"/>
        <v>-</v>
      </c>
      <c r="AI903" s="168">
        <f t="shared" ca="1" si="208"/>
        <v>0</v>
      </c>
      <c r="AJ903" s="170">
        <f t="shared" ca="1" si="209"/>
        <v>0</v>
      </c>
      <c r="AK903" s="168">
        <f t="shared" ca="1" si="219"/>
        <v>0</v>
      </c>
      <c r="AL903" s="168">
        <f t="shared" ca="1" si="220"/>
        <v>0</v>
      </c>
    </row>
    <row r="904" spans="1:38" ht="27" customHeight="1" x14ac:dyDescent="0.2">
      <c r="A904" s="56">
        <v>889</v>
      </c>
      <c r="B904" s="309" t="str">
        <f t="shared" ca="1" si="214"/>
        <v>A889</v>
      </c>
      <c r="C904" s="309"/>
      <c r="D904" s="57" t="str">
        <f t="shared" ca="1" si="215"/>
        <v/>
      </c>
      <c r="E904" s="59" t="str">
        <f t="shared" ca="1" si="216"/>
        <v/>
      </c>
      <c r="F904" s="215">
        <f ca="1">IF(LEN(B904)&gt;0,'OBRAČUNANA OSNOVNA PLAČA'!I898,"")</f>
        <v>0</v>
      </c>
      <c r="G904" s="60"/>
      <c r="H904" s="60"/>
      <c r="I904" s="60"/>
      <c r="J904" s="60"/>
      <c r="K904" s="60"/>
      <c r="L904" s="229">
        <f t="shared" si="202"/>
        <v>0</v>
      </c>
      <c r="M904" s="230">
        <f t="shared" ca="1" si="210"/>
        <v>0</v>
      </c>
      <c r="N904" s="230">
        <f t="shared" ca="1" si="211"/>
        <v>0</v>
      </c>
      <c r="O904" s="231">
        <f t="shared" ca="1" si="212"/>
        <v>0</v>
      </c>
      <c r="P904" s="232">
        <f t="shared" ca="1" si="213"/>
        <v>0</v>
      </c>
      <c r="Q904" s="233">
        <f t="shared" ca="1" si="203"/>
        <v>0</v>
      </c>
      <c r="R904" s="233">
        <f ca="1">IF(LEN(B904)&gt;0,'8'!R904-'8'!Q904,"")</f>
        <v>0</v>
      </c>
      <c r="S904" s="234"/>
      <c r="T904" s="34"/>
      <c r="U904" s="34"/>
      <c r="V904" s="34"/>
      <c r="W904" s="34"/>
      <c r="X904" s="34"/>
      <c r="Y904" s="34"/>
      <c r="Z904" s="34"/>
      <c r="AB904" s="167">
        <f>ROW()</f>
        <v>904</v>
      </c>
      <c r="AC904" s="168">
        <f t="shared" ca="1" si="217"/>
        <v>0</v>
      </c>
      <c r="AD904" s="168">
        <f t="shared" ca="1" si="218"/>
        <v>0</v>
      </c>
      <c r="AE904" s="169" t="str">
        <f t="shared" ca="1" si="204"/>
        <v>-</v>
      </c>
      <c r="AF904" s="168" t="str">
        <f t="shared" ca="1" si="205"/>
        <v>-</v>
      </c>
      <c r="AG904" s="169" t="str">
        <f t="shared" ca="1" si="206"/>
        <v>-</v>
      </c>
      <c r="AH904" s="168" t="str">
        <f t="shared" ca="1" si="207"/>
        <v>-</v>
      </c>
      <c r="AI904" s="168">
        <f t="shared" ca="1" si="208"/>
        <v>0</v>
      </c>
      <c r="AJ904" s="170">
        <f t="shared" ca="1" si="209"/>
        <v>0</v>
      </c>
      <c r="AK904" s="168">
        <f t="shared" ca="1" si="219"/>
        <v>0</v>
      </c>
      <c r="AL904" s="168">
        <f t="shared" ca="1" si="220"/>
        <v>0</v>
      </c>
    </row>
    <row r="905" spans="1:38" ht="27" customHeight="1" x14ac:dyDescent="0.2">
      <c r="A905" s="56">
        <v>890</v>
      </c>
      <c r="B905" s="309" t="str">
        <f t="shared" ca="1" si="214"/>
        <v>A890</v>
      </c>
      <c r="C905" s="309"/>
      <c r="D905" s="57" t="str">
        <f t="shared" ca="1" si="215"/>
        <v/>
      </c>
      <c r="E905" s="59" t="str">
        <f t="shared" ca="1" si="216"/>
        <v/>
      </c>
      <c r="F905" s="215">
        <f ca="1">IF(LEN(B905)&gt;0,'OBRAČUNANA OSNOVNA PLAČA'!I899,"")</f>
        <v>0</v>
      </c>
      <c r="G905" s="60"/>
      <c r="H905" s="60"/>
      <c r="I905" s="60"/>
      <c r="J905" s="60"/>
      <c r="K905" s="60"/>
      <c r="L905" s="229">
        <f t="shared" si="202"/>
        <v>0</v>
      </c>
      <c r="M905" s="230">
        <f t="shared" ca="1" si="210"/>
        <v>0</v>
      </c>
      <c r="N905" s="230">
        <f t="shared" ca="1" si="211"/>
        <v>0</v>
      </c>
      <c r="O905" s="231">
        <f t="shared" ca="1" si="212"/>
        <v>0</v>
      </c>
      <c r="P905" s="232">
        <f t="shared" ca="1" si="213"/>
        <v>0</v>
      </c>
      <c r="Q905" s="233">
        <f t="shared" ca="1" si="203"/>
        <v>0</v>
      </c>
      <c r="R905" s="233">
        <f ca="1">IF(LEN(B905)&gt;0,'8'!R905-'8'!Q905,"")</f>
        <v>0</v>
      </c>
      <c r="S905" s="234"/>
      <c r="T905" s="34"/>
      <c r="U905" s="34"/>
      <c r="V905" s="34"/>
      <c r="W905" s="34"/>
      <c r="X905" s="34"/>
      <c r="Y905" s="34"/>
      <c r="Z905" s="34"/>
      <c r="AB905" s="167">
        <f>ROW()</f>
        <v>905</v>
      </c>
      <c r="AC905" s="168">
        <f t="shared" ca="1" si="217"/>
        <v>0</v>
      </c>
      <c r="AD905" s="168">
        <f t="shared" ca="1" si="218"/>
        <v>0</v>
      </c>
      <c r="AE905" s="169" t="str">
        <f t="shared" ca="1" si="204"/>
        <v>-</v>
      </c>
      <c r="AF905" s="168" t="str">
        <f t="shared" ca="1" si="205"/>
        <v>-</v>
      </c>
      <c r="AG905" s="169" t="str">
        <f t="shared" ca="1" si="206"/>
        <v>-</v>
      </c>
      <c r="AH905" s="168" t="str">
        <f t="shared" ca="1" si="207"/>
        <v>-</v>
      </c>
      <c r="AI905" s="168">
        <f t="shared" ca="1" si="208"/>
        <v>0</v>
      </c>
      <c r="AJ905" s="170">
        <f t="shared" ca="1" si="209"/>
        <v>0</v>
      </c>
      <c r="AK905" s="168">
        <f t="shared" ca="1" si="219"/>
        <v>0</v>
      </c>
      <c r="AL905" s="168">
        <f t="shared" ca="1" si="220"/>
        <v>0</v>
      </c>
    </row>
    <row r="906" spans="1:38" ht="27" customHeight="1" x14ac:dyDescent="0.2">
      <c r="A906" s="56">
        <v>891</v>
      </c>
      <c r="B906" s="309" t="str">
        <f t="shared" ca="1" si="214"/>
        <v>A891</v>
      </c>
      <c r="C906" s="309"/>
      <c r="D906" s="57" t="str">
        <f t="shared" ca="1" si="215"/>
        <v/>
      </c>
      <c r="E906" s="59" t="str">
        <f t="shared" ca="1" si="216"/>
        <v/>
      </c>
      <c r="F906" s="215">
        <f ca="1">IF(LEN(B906)&gt;0,'OBRAČUNANA OSNOVNA PLAČA'!I900,"")</f>
        <v>0</v>
      </c>
      <c r="G906" s="60"/>
      <c r="H906" s="60"/>
      <c r="I906" s="60"/>
      <c r="J906" s="60"/>
      <c r="K906" s="60"/>
      <c r="L906" s="229">
        <f t="shared" si="202"/>
        <v>0</v>
      </c>
      <c r="M906" s="230">
        <f t="shared" ca="1" si="210"/>
        <v>0</v>
      </c>
      <c r="N906" s="230">
        <f t="shared" ca="1" si="211"/>
        <v>0</v>
      </c>
      <c r="O906" s="231">
        <f t="shared" ca="1" si="212"/>
        <v>0</v>
      </c>
      <c r="P906" s="232">
        <f t="shared" ca="1" si="213"/>
        <v>0</v>
      </c>
      <c r="Q906" s="233">
        <f t="shared" ca="1" si="203"/>
        <v>0</v>
      </c>
      <c r="R906" s="233">
        <f ca="1">IF(LEN(B906)&gt;0,'8'!R906-'8'!Q906,"")</f>
        <v>0</v>
      </c>
      <c r="S906" s="234"/>
      <c r="T906" s="34"/>
      <c r="U906" s="34"/>
      <c r="V906" s="34"/>
      <c r="W906" s="34"/>
      <c r="X906" s="34"/>
      <c r="Y906" s="34"/>
      <c r="Z906" s="34"/>
      <c r="AB906" s="167">
        <f>ROW()</f>
        <v>906</v>
      </c>
      <c r="AC906" s="168">
        <f t="shared" ca="1" si="217"/>
        <v>0</v>
      </c>
      <c r="AD906" s="168">
        <f t="shared" ca="1" si="218"/>
        <v>0</v>
      </c>
      <c r="AE906" s="169" t="str">
        <f t="shared" ca="1" si="204"/>
        <v>-</v>
      </c>
      <c r="AF906" s="168" t="str">
        <f t="shared" ca="1" si="205"/>
        <v>-</v>
      </c>
      <c r="AG906" s="169" t="str">
        <f t="shared" ca="1" si="206"/>
        <v>-</v>
      </c>
      <c r="AH906" s="168" t="str">
        <f t="shared" ca="1" si="207"/>
        <v>-</v>
      </c>
      <c r="AI906" s="168">
        <f t="shared" ca="1" si="208"/>
        <v>0</v>
      </c>
      <c r="AJ906" s="170">
        <f t="shared" ca="1" si="209"/>
        <v>0</v>
      </c>
      <c r="AK906" s="168">
        <f t="shared" ca="1" si="219"/>
        <v>0</v>
      </c>
      <c r="AL906" s="168">
        <f t="shared" ca="1" si="220"/>
        <v>0</v>
      </c>
    </row>
    <row r="907" spans="1:38" ht="27" customHeight="1" x14ac:dyDescent="0.2">
      <c r="A907" s="56">
        <v>892</v>
      </c>
      <c r="B907" s="309" t="str">
        <f t="shared" ca="1" si="214"/>
        <v>A892</v>
      </c>
      <c r="C907" s="309"/>
      <c r="D907" s="57" t="str">
        <f t="shared" ca="1" si="215"/>
        <v/>
      </c>
      <c r="E907" s="59" t="str">
        <f t="shared" ca="1" si="216"/>
        <v/>
      </c>
      <c r="F907" s="215">
        <f ca="1">IF(LEN(B907)&gt;0,'OBRAČUNANA OSNOVNA PLAČA'!I901,"")</f>
        <v>0</v>
      </c>
      <c r="G907" s="60"/>
      <c r="H907" s="60"/>
      <c r="I907" s="60"/>
      <c r="J907" s="60"/>
      <c r="K907" s="60"/>
      <c r="L907" s="229">
        <f t="shared" si="202"/>
        <v>0</v>
      </c>
      <c r="M907" s="230">
        <f t="shared" ca="1" si="210"/>
        <v>0</v>
      </c>
      <c r="N907" s="230">
        <f t="shared" ca="1" si="211"/>
        <v>0</v>
      </c>
      <c r="O907" s="231">
        <f t="shared" ca="1" si="212"/>
        <v>0</v>
      </c>
      <c r="P907" s="232">
        <f t="shared" ca="1" si="213"/>
        <v>0</v>
      </c>
      <c r="Q907" s="233">
        <f t="shared" ca="1" si="203"/>
        <v>0</v>
      </c>
      <c r="R907" s="233">
        <f ca="1">IF(LEN(B907)&gt;0,'8'!R907-'8'!Q907,"")</f>
        <v>0</v>
      </c>
      <c r="S907" s="234"/>
      <c r="T907" s="34"/>
      <c r="U907" s="34"/>
      <c r="V907" s="34"/>
      <c r="W907" s="34"/>
      <c r="X907" s="34"/>
      <c r="Y907" s="34"/>
      <c r="Z907" s="34"/>
      <c r="AB907" s="167">
        <f>ROW()</f>
        <v>907</v>
      </c>
      <c r="AC907" s="168">
        <f t="shared" ca="1" si="217"/>
        <v>0</v>
      </c>
      <c r="AD907" s="168">
        <f t="shared" ca="1" si="218"/>
        <v>0</v>
      </c>
      <c r="AE907" s="169" t="str">
        <f t="shared" ca="1" si="204"/>
        <v>-</v>
      </c>
      <c r="AF907" s="168" t="str">
        <f t="shared" ca="1" si="205"/>
        <v>-</v>
      </c>
      <c r="AG907" s="169" t="str">
        <f t="shared" ca="1" si="206"/>
        <v>-</v>
      </c>
      <c r="AH907" s="168" t="str">
        <f t="shared" ca="1" si="207"/>
        <v>-</v>
      </c>
      <c r="AI907" s="168">
        <f t="shared" ca="1" si="208"/>
        <v>0</v>
      </c>
      <c r="AJ907" s="170">
        <f t="shared" ca="1" si="209"/>
        <v>0</v>
      </c>
      <c r="AK907" s="168">
        <f t="shared" ca="1" si="219"/>
        <v>0</v>
      </c>
      <c r="AL907" s="168">
        <f t="shared" ca="1" si="220"/>
        <v>0</v>
      </c>
    </row>
    <row r="908" spans="1:38" ht="27" customHeight="1" x14ac:dyDescent="0.2">
      <c r="A908" s="56">
        <v>893</v>
      </c>
      <c r="B908" s="309" t="str">
        <f t="shared" ca="1" si="214"/>
        <v>A893</v>
      </c>
      <c r="C908" s="309"/>
      <c r="D908" s="57" t="str">
        <f t="shared" ca="1" si="215"/>
        <v/>
      </c>
      <c r="E908" s="59" t="str">
        <f t="shared" ca="1" si="216"/>
        <v/>
      </c>
      <c r="F908" s="215">
        <f ca="1">IF(LEN(B908)&gt;0,'OBRAČUNANA OSNOVNA PLAČA'!I902,"")</f>
        <v>0</v>
      </c>
      <c r="G908" s="60"/>
      <c r="H908" s="60"/>
      <c r="I908" s="60"/>
      <c r="J908" s="60"/>
      <c r="K908" s="60"/>
      <c r="L908" s="229">
        <f t="shared" si="202"/>
        <v>0</v>
      </c>
      <c r="M908" s="230">
        <f t="shared" ca="1" si="210"/>
        <v>0</v>
      </c>
      <c r="N908" s="230">
        <f t="shared" ca="1" si="211"/>
        <v>0</v>
      </c>
      <c r="O908" s="231">
        <f t="shared" ca="1" si="212"/>
        <v>0</v>
      </c>
      <c r="P908" s="232">
        <f t="shared" ca="1" si="213"/>
        <v>0</v>
      </c>
      <c r="Q908" s="233">
        <f t="shared" ca="1" si="203"/>
        <v>0</v>
      </c>
      <c r="R908" s="233">
        <f ca="1">IF(LEN(B908)&gt;0,'8'!R908-'8'!Q908,"")</f>
        <v>0</v>
      </c>
      <c r="S908" s="234"/>
      <c r="T908" s="34"/>
      <c r="U908" s="34"/>
      <c r="V908" s="34"/>
      <c r="W908" s="34"/>
      <c r="X908" s="34"/>
      <c r="Y908" s="34"/>
      <c r="Z908" s="34"/>
      <c r="AB908" s="167">
        <f>ROW()</f>
        <v>908</v>
      </c>
      <c r="AC908" s="168">
        <f t="shared" ca="1" si="217"/>
        <v>0</v>
      </c>
      <c r="AD908" s="168">
        <f t="shared" ca="1" si="218"/>
        <v>0</v>
      </c>
      <c r="AE908" s="169" t="str">
        <f t="shared" ca="1" si="204"/>
        <v>-</v>
      </c>
      <c r="AF908" s="168" t="str">
        <f t="shared" ca="1" si="205"/>
        <v>-</v>
      </c>
      <c r="AG908" s="169" t="str">
        <f t="shared" ca="1" si="206"/>
        <v>-</v>
      </c>
      <c r="AH908" s="168" t="str">
        <f t="shared" ca="1" si="207"/>
        <v>-</v>
      </c>
      <c r="AI908" s="168">
        <f t="shared" ca="1" si="208"/>
        <v>0</v>
      </c>
      <c r="AJ908" s="170">
        <f t="shared" ca="1" si="209"/>
        <v>0</v>
      </c>
      <c r="AK908" s="168">
        <f t="shared" ca="1" si="219"/>
        <v>0</v>
      </c>
      <c r="AL908" s="168">
        <f t="shared" ca="1" si="220"/>
        <v>0</v>
      </c>
    </row>
    <row r="909" spans="1:38" ht="27" customHeight="1" x14ac:dyDescent="0.2">
      <c r="A909" s="56">
        <v>894</v>
      </c>
      <c r="B909" s="309" t="str">
        <f t="shared" ca="1" si="214"/>
        <v>A894</v>
      </c>
      <c r="C909" s="309"/>
      <c r="D909" s="57" t="str">
        <f t="shared" ca="1" si="215"/>
        <v/>
      </c>
      <c r="E909" s="59" t="str">
        <f t="shared" ca="1" si="216"/>
        <v/>
      </c>
      <c r="F909" s="215">
        <f ca="1">IF(LEN(B909)&gt;0,'OBRAČUNANA OSNOVNA PLAČA'!I903,"")</f>
        <v>0</v>
      </c>
      <c r="G909" s="60"/>
      <c r="H909" s="60"/>
      <c r="I909" s="60"/>
      <c r="J909" s="60"/>
      <c r="K909" s="60"/>
      <c r="L909" s="229">
        <f t="shared" si="202"/>
        <v>0</v>
      </c>
      <c r="M909" s="230">
        <f t="shared" ca="1" si="210"/>
        <v>0</v>
      </c>
      <c r="N909" s="230">
        <f t="shared" ca="1" si="211"/>
        <v>0</v>
      </c>
      <c r="O909" s="231">
        <f t="shared" ca="1" si="212"/>
        <v>0</v>
      </c>
      <c r="P909" s="232">
        <f t="shared" ca="1" si="213"/>
        <v>0</v>
      </c>
      <c r="Q909" s="233">
        <f t="shared" ca="1" si="203"/>
        <v>0</v>
      </c>
      <c r="R909" s="233">
        <f ca="1">IF(LEN(B909)&gt;0,'8'!R909-'8'!Q909,"")</f>
        <v>0</v>
      </c>
      <c r="S909" s="234"/>
      <c r="T909" s="34"/>
      <c r="U909" s="34"/>
      <c r="V909" s="34"/>
      <c r="W909" s="34"/>
      <c r="X909" s="34"/>
      <c r="Y909" s="34"/>
      <c r="Z909" s="34"/>
      <c r="AB909" s="167">
        <f>ROW()</f>
        <v>909</v>
      </c>
      <c r="AC909" s="168">
        <f t="shared" ca="1" si="217"/>
        <v>0</v>
      </c>
      <c r="AD909" s="168">
        <f t="shared" ca="1" si="218"/>
        <v>0</v>
      </c>
      <c r="AE909" s="169" t="str">
        <f t="shared" ca="1" si="204"/>
        <v>-</v>
      </c>
      <c r="AF909" s="168" t="str">
        <f t="shared" ca="1" si="205"/>
        <v>-</v>
      </c>
      <c r="AG909" s="169" t="str">
        <f t="shared" ca="1" si="206"/>
        <v>-</v>
      </c>
      <c r="AH909" s="168" t="str">
        <f t="shared" ca="1" si="207"/>
        <v>-</v>
      </c>
      <c r="AI909" s="168">
        <f t="shared" ca="1" si="208"/>
        <v>0</v>
      </c>
      <c r="AJ909" s="170">
        <f t="shared" ca="1" si="209"/>
        <v>0</v>
      </c>
      <c r="AK909" s="168">
        <f t="shared" ca="1" si="219"/>
        <v>0</v>
      </c>
      <c r="AL909" s="168">
        <f t="shared" ca="1" si="220"/>
        <v>0</v>
      </c>
    </row>
    <row r="910" spans="1:38" ht="27" customHeight="1" x14ac:dyDescent="0.2">
      <c r="A910" s="56">
        <v>895</v>
      </c>
      <c r="B910" s="309" t="str">
        <f t="shared" ca="1" si="214"/>
        <v>A895</v>
      </c>
      <c r="C910" s="309"/>
      <c r="D910" s="57" t="str">
        <f t="shared" ca="1" si="215"/>
        <v/>
      </c>
      <c r="E910" s="59" t="str">
        <f t="shared" ca="1" si="216"/>
        <v/>
      </c>
      <c r="F910" s="215">
        <f ca="1">IF(LEN(B910)&gt;0,'OBRAČUNANA OSNOVNA PLAČA'!I904,"")</f>
        <v>0</v>
      </c>
      <c r="G910" s="60"/>
      <c r="H910" s="60"/>
      <c r="I910" s="60"/>
      <c r="J910" s="60"/>
      <c r="K910" s="60"/>
      <c r="L910" s="229">
        <f t="shared" si="202"/>
        <v>0</v>
      </c>
      <c r="M910" s="230">
        <f t="shared" ca="1" si="210"/>
        <v>0</v>
      </c>
      <c r="N910" s="230">
        <f t="shared" ca="1" si="211"/>
        <v>0</v>
      </c>
      <c r="O910" s="231">
        <f t="shared" ca="1" si="212"/>
        <v>0</v>
      </c>
      <c r="P910" s="232">
        <f t="shared" ca="1" si="213"/>
        <v>0</v>
      </c>
      <c r="Q910" s="233">
        <f t="shared" ca="1" si="203"/>
        <v>0</v>
      </c>
      <c r="R910" s="233">
        <f ca="1">IF(LEN(B910)&gt;0,'8'!R910-'8'!Q910,"")</f>
        <v>0</v>
      </c>
      <c r="S910" s="234"/>
      <c r="T910" s="34"/>
      <c r="U910" s="34"/>
      <c r="V910" s="34"/>
      <c r="W910" s="34"/>
      <c r="X910" s="34"/>
      <c r="Y910" s="34"/>
      <c r="Z910" s="34"/>
      <c r="AB910" s="167">
        <f>ROW()</f>
        <v>910</v>
      </c>
      <c r="AC910" s="168">
        <f t="shared" ca="1" si="217"/>
        <v>0</v>
      </c>
      <c r="AD910" s="168">
        <f t="shared" ca="1" si="218"/>
        <v>0</v>
      </c>
      <c r="AE910" s="169" t="str">
        <f t="shared" ca="1" si="204"/>
        <v>-</v>
      </c>
      <c r="AF910" s="168" t="str">
        <f t="shared" ca="1" si="205"/>
        <v>-</v>
      </c>
      <c r="AG910" s="169" t="str">
        <f t="shared" ca="1" si="206"/>
        <v>-</v>
      </c>
      <c r="AH910" s="168" t="str">
        <f t="shared" ca="1" si="207"/>
        <v>-</v>
      </c>
      <c r="AI910" s="168">
        <f t="shared" ca="1" si="208"/>
        <v>0</v>
      </c>
      <c r="AJ910" s="170">
        <f t="shared" ca="1" si="209"/>
        <v>0</v>
      </c>
      <c r="AK910" s="168">
        <f t="shared" ca="1" si="219"/>
        <v>0</v>
      </c>
      <c r="AL910" s="168">
        <f t="shared" ca="1" si="220"/>
        <v>0</v>
      </c>
    </row>
    <row r="911" spans="1:38" ht="27" customHeight="1" x14ac:dyDescent="0.2">
      <c r="A911" s="56">
        <v>896</v>
      </c>
      <c r="B911" s="309" t="str">
        <f t="shared" ca="1" si="214"/>
        <v>A896</v>
      </c>
      <c r="C911" s="309"/>
      <c r="D911" s="57" t="str">
        <f t="shared" ca="1" si="215"/>
        <v/>
      </c>
      <c r="E911" s="59" t="str">
        <f t="shared" ca="1" si="216"/>
        <v/>
      </c>
      <c r="F911" s="215">
        <f ca="1">IF(LEN(B911)&gt;0,'OBRAČUNANA OSNOVNA PLAČA'!I905,"")</f>
        <v>0</v>
      </c>
      <c r="G911" s="60"/>
      <c r="H911" s="60"/>
      <c r="I911" s="60"/>
      <c r="J911" s="60"/>
      <c r="K911" s="60"/>
      <c r="L911" s="229">
        <f t="shared" si="202"/>
        <v>0</v>
      </c>
      <c r="M911" s="230">
        <f t="shared" ca="1" si="210"/>
        <v>0</v>
      </c>
      <c r="N911" s="230">
        <f t="shared" ca="1" si="211"/>
        <v>0</v>
      </c>
      <c r="O911" s="231">
        <f t="shared" ca="1" si="212"/>
        <v>0</v>
      </c>
      <c r="P911" s="232">
        <f t="shared" ca="1" si="213"/>
        <v>0</v>
      </c>
      <c r="Q911" s="233">
        <f t="shared" ca="1" si="203"/>
        <v>0</v>
      </c>
      <c r="R911" s="233">
        <f ca="1">IF(LEN(B911)&gt;0,'8'!R911-'8'!Q911,"")</f>
        <v>0</v>
      </c>
      <c r="S911" s="234"/>
      <c r="T911" s="34"/>
      <c r="U911" s="34"/>
      <c r="V911" s="34"/>
      <c r="W911" s="34"/>
      <c r="X911" s="34"/>
      <c r="Y911" s="34"/>
      <c r="Z911" s="34"/>
      <c r="AB911" s="167">
        <f>ROW()</f>
        <v>911</v>
      </c>
      <c r="AC911" s="168">
        <f t="shared" ca="1" si="217"/>
        <v>0</v>
      </c>
      <c r="AD911" s="168">
        <f t="shared" ca="1" si="218"/>
        <v>0</v>
      </c>
      <c r="AE911" s="169" t="str">
        <f t="shared" ca="1" si="204"/>
        <v>-</v>
      </c>
      <c r="AF911" s="168" t="str">
        <f t="shared" ca="1" si="205"/>
        <v>-</v>
      </c>
      <c r="AG911" s="169" t="str">
        <f t="shared" ca="1" si="206"/>
        <v>-</v>
      </c>
      <c r="AH911" s="168" t="str">
        <f t="shared" ca="1" si="207"/>
        <v>-</v>
      </c>
      <c r="AI911" s="168">
        <f t="shared" ca="1" si="208"/>
        <v>0</v>
      </c>
      <c r="AJ911" s="170">
        <f t="shared" ca="1" si="209"/>
        <v>0</v>
      </c>
      <c r="AK911" s="168">
        <f t="shared" ca="1" si="219"/>
        <v>0</v>
      </c>
      <c r="AL911" s="168">
        <f t="shared" ca="1" si="220"/>
        <v>0</v>
      </c>
    </row>
    <row r="912" spans="1:38" ht="27" customHeight="1" x14ac:dyDescent="0.2">
      <c r="A912" s="56">
        <v>897</v>
      </c>
      <c r="B912" s="309" t="str">
        <f t="shared" ca="1" si="214"/>
        <v>A897</v>
      </c>
      <c r="C912" s="309"/>
      <c r="D912" s="57" t="str">
        <f t="shared" ca="1" si="215"/>
        <v/>
      </c>
      <c r="E912" s="59" t="str">
        <f t="shared" ca="1" si="216"/>
        <v/>
      </c>
      <c r="F912" s="215">
        <f ca="1">IF(LEN(B912)&gt;0,'OBRAČUNANA OSNOVNA PLAČA'!I906,"")</f>
        <v>0</v>
      </c>
      <c r="G912" s="60"/>
      <c r="H912" s="60"/>
      <c r="I912" s="60"/>
      <c r="J912" s="60"/>
      <c r="K912" s="60"/>
      <c r="L912" s="229">
        <f t="shared" ref="L912:L975" si="221">+G912+H912+I912+J912+K912</f>
        <v>0</v>
      </c>
      <c r="M912" s="230">
        <f t="shared" ca="1" si="210"/>
        <v>0</v>
      </c>
      <c r="N912" s="230">
        <f t="shared" ca="1" si="211"/>
        <v>0</v>
      </c>
      <c r="O912" s="231">
        <f t="shared" ca="1" si="212"/>
        <v>0</v>
      </c>
      <c r="P912" s="232">
        <f t="shared" ca="1" si="213"/>
        <v>0</v>
      </c>
      <c r="Q912" s="233">
        <f t="shared" ref="Q912:Q975" ca="1" si="222">MIN(P912,R912)</f>
        <v>0</v>
      </c>
      <c r="R912" s="233">
        <f ca="1">IF(LEN(B912)&gt;0,'8'!R912-'8'!Q912,"")</f>
        <v>0</v>
      </c>
      <c r="S912" s="234"/>
      <c r="T912" s="34"/>
      <c r="U912" s="34"/>
      <c r="V912" s="34"/>
      <c r="W912" s="34"/>
      <c r="X912" s="34"/>
      <c r="Y912" s="34"/>
      <c r="Z912" s="34"/>
      <c r="AB912" s="167">
        <f>ROW()</f>
        <v>912</v>
      </c>
      <c r="AC912" s="168">
        <f t="shared" ca="1" si="217"/>
        <v>0</v>
      </c>
      <c r="AD912" s="168">
        <f t="shared" ca="1" si="218"/>
        <v>0</v>
      </c>
      <c r="AE912" s="169" t="str">
        <f t="shared" ref="AE912:AE975" ca="1" si="223">IF(AC912&gt;=AD912,"-",$L912/(5*MAX($M$1021:$M$1022)))</f>
        <v>-</v>
      </c>
      <c r="AF912" s="168" t="str">
        <f t="shared" ref="AF912:AF975" ca="1" si="224">IF(AC912&gt;=AD912,"-",$L912/(5*MAX($M$1021:$M$1022))*AK912)</f>
        <v>-</v>
      </c>
      <c r="AG912" s="169" t="str">
        <f t="shared" ref="AG912:AG975" ca="1" si="225">IF(AE912="-","-",AE912*$AF$1017)</f>
        <v>-</v>
      </c>
      <c r="AH912" s="168" t="str">
        <f t="shared" ref="AH912:AH975" ca="1" si="226">IF(AF912="-","-",AF912*$AF$1017)</f>
        <v>-</v>
      </c>
      <c r="AI912" s="168">
        <f t="shared" ref="AI912:AI975" ca="1" si="227">IF(AG912="-",0,MIN(AH912,R912))</f>
        <v>0</v>
      </c>
      <c r="AJ912" s="170">
        <f t="shared" ref="AJ912:AJ975" ca="1" si="228">+AD912-AC912</f>
        <v>0</v>
      </c>
      <c r="AK912" s="168">
        <f t="shared" ca="1" si="219"/>
        <v>0</v>
      </c>
      <c r="AL912" s="168">
        <f t="shared" ca="1" si="220"/>
        <v>0</v>
      </c>
    </row>
    <row r="913" spans="1:38" ht="27" customHeight="1" x14ac:dyDescent="0.2">
      <c r="A913" s="56">
        <v>898</v>
      </c>
      <c r="B913" s="309" t="str">
        <f t="shared" ca="1" si="214"/>
        <v>A898</v>
      </c>
      <c r="C913" s="309"/>
      <c r="D913" s="57" t="str">
        <f t="shared" ca="1" si="215"/>
        <v/>
      </c>
      <c r="E913" s="59" t="str">
        <f t="shared" ca="1" si="216"/>
        <v/>
      </c>
      <c r="F913" s="215">
        <f ca="1">IF(LEN(B913)&gt;0,'OBRAČUNANA OSNOVNA PLAČA'!I907,"")</f>
        <v>0</v>
      </c>
      <c r="G913" s="60"/>
      <c r="H913" s="60"/>
      <c r="I913" s="60"/>
      <c r="J913" s="60"/>
      <c r="K913" s="60"/>
      <c r="L913" s="229">
        <f t="shared" si="221"/>
        <v>0</v>
      </c>
      <c r="M913" s="230">
        <f t="shared" ref="M913:M976" ca="1" si="229">IF(LEN(B913)&gt;0,L913/5,"")</f>
        <v>0</v>
      </c>
      <c r="N913" s="230">
        <f t="shared" ref="N913:N976" ca="1" si="230">IF(LEN(B913)&gt;0,F913*M913,"")</f>
        <v>0</v>
      </c>
      <c r="O913" s="231">
        <f t="shared" ref="O913:O976" ca="1" si="231">IF(LEN(B913)&gt;0,M913*$P$1017,"")</f>
        <v>0</v>
      </c>
      <c r="P913" s="232">
        <f t="shared" ref="P913:P976" ca="1" si="232">IF(LEN(B913)&gt;0,F913*O913,"")</f>
        <v>0</v>
      </c>
      <c r="Q913" s="233">
        <f t="shared" ca="1" si="222"/>
        <v>0</v>
      </c>
      <c r="R913" s="233">
        <f ca="1">IF(LEN(B913)&gt;0,'8'!R913-'8'!Q913,"")</f>
        <v>0</v>
      </c>
      <c r="S913" s="234"/>
      <c r="T913" s="34"/>
      <c r="U913" s="34"/>
      <c r="V913" s="34"/>
      <c r="W913" s="34"/>
      <c r="X913" s="34"/>
      <c r="Y913" s="34"/>
      <c r="Z913" s="34"/>
      <c r="AB913" s="167">
        <f>ROW()</f>
        <v>913</v>
      </c>
      <c r="AC913" s="168">
        <f t="shared" ca="1" si="217"/>
        <v>0</v>
      </c>
      <c r="AD913" s="168">
        <f t="shared" ca="1" si="218"/>
        <v>0</v>
      </c>
      <c r="AE913" s="169" t="str">
        <f t="shared" ca="1" si="223"/>
        <v>-</v>
      </c>
      <c r="AF913" s="168" t="str">
        <f t="shared" ca="1" si="224"/>
        <v>-</v>
      </c>
      <c r="AG913" s="169" t="str">
        <f t="shared" ca="1" si="225"/>
        <v>-</v>
      </c>
      <c r="AH913" s="168" t="str">
        <f t="shared" ca="1" si="226"/>
        <v>-</v>
      </c>
      <c r="AI913" s="168">
        <f t="shared" ca="1" si="227"/>
        <v>0</v>
      </c>
      <c r="AJ913" s="170">
        <f t="shared" ca="1" si="228"/>
        <v>0</v>
      </c>
      <c r="AK913" s="168">
        <f t="shared" ca="1" si="219"/>
        <v>0</v>
      </c>
      <c r="AL913" s="168">
        <f t="shared" ca="1" si="220"/>
        <v>0</v>
      </c>
    </row>
    <row r="914" spans="1:38" ht="27" customHeight="1" x14ac:dyDescent="0.2">
      <c r="A914" s="56">
        <v>899</v>
      </c>
      <c r="B914" s="309" t="str">
        <f t="shared" ca="1" si="214"/>
        <v>A899</v>
      </c>
      <c r="C914" s="309"/>
      <c r="D914" s="57" t="str">
        <f t="shared" ca="1" si="215"/>
        <v/>
      </c>
      <c r="E914" s="59" t="str">
        <f t="shared" ca="1" si="216"/>
        <v/>
      </c>
      <c r="F914" s="215">
        <f ca="1">IF(LEN(B914)&gt;0,'OBRAČUNANA OSNOVNA PLAČA'!I908,"")</f>
        <v>0</v>
      </c>
      <c r="G914" s="60"/>
      <c r="H914" s="60"/>
      <c r="I914" s="60"/>
      <c r="J914" s="60"/>
      <c r="K914" s="60"/>
      <c r="L914" s="229">
        <f t="shared" si="221"/>
        <v>0</v>
      </c>
      <c r="M914" s="230">
        <f t="shared" ca="1" si="229"/>
        <v>0</v>
      </c>
      <c r="N914" s="230">
        <f t="shared" ca="1" si="230"/>
        <v>0</v>
      </c>
      <c r="O914" s="231">
        <f t="shared" ca="1" si="231"/>
        <v>0</v>
      </c>
      <c r="P914" s="232">
        <f t="shared" ca="1" si="232"/>
        <v>0</v>
      </c>
      <c r="Q914" s="233">
        <f t="shared" ca="1" si="222"/>
        <v>0</v>
      </c>
      <c r="R914" s="233">
        <f ca="1">IF(LEN(B914)&gt;0,'8'!R914-'8'!Q914,"")</f>
        <v>0</v>
      </c>
      <c r="S914" s="234"/>
      <c r="T914" s="34"/>
      <c r="U914" s="34"/>
      <c r="V914" s="34"/>
      <c r="W914" s="34"/>
      <c r="X914" s="34"/>
      <c r="Y914" s="34"/>
      <c r="Z914" s="34"/>
      <c r="AB914" s="167">
        <f>ROW()</f>
        <v>914</v>
      </c>
      <c r="AC914" s="168">
        <f t="shared" ca="1" si="217"/>
        <v>0</v>
      </c>
      <c r="AD914" s="168">
        <f t="shared" ca="1" si="218"/>
        <v>0</v>
      </c>
      <c r="AE914" s="169" t="str">
        <f t="shared" ca="1" si="223"/>
        <v>-</v>
      </c>
      <c r="AF914" s="168" t="str">
        <f t="shared" ca="1" si="224"/>
        <v>-</v>
      </c>
      <c r="AG914" s="169" t="str">
        <f t="shared" ca="1" si="225"/>
        <v>-</v>
      </c>
      <c r="AH914" s="168" t="str">
        <f t="shared" ca="1" si="226"/>
        <v>-</v>
      </c>
      <c r="AI914" s="168">
        <f t="shared" ca="1" si="227"/>
        <v>0</v>
      </c>
      <c r="AJ914" s="170">
        <f t="shared" ca="1" si="228"/>
        <v>0</v>
      </c>
      <c r="AK914" s="168">
        <f t="shared" ca="1" si="219"/>
        <v>0</v>
      </c>
      <c r="AL914" s="168">
        <f t="shared" ca="1" si="220"/>
        <v>0</v>
      </c>
    </row>
    <row r="915" spans="1:38" ht="27" customHeight="1" x14ac:dyDescent="0.2">
      <c r="A915" s="56">
        <v>900</v>
      </c>
      <c r="B915" s="309" t="str">
        <f t="shared" ca="1" si="214"/>
        <v>A900</v>
      </c>
      <c r="C915" s="309"/>
      <c r="D915" s="57" t="str">
        <f t="shared" ca="1" si="215"/>
        <v/>
      </c>
      <c r="E915" s="59" t="str">
        <f t="shared" ca="1" si="216"/>
        <v/>
      </c>
      <c r="F915" s="215">
        <f ca="1">IF(LEN(B915)&gt;0,'OBRAČUNANA OSNOVNA PLAČA'!I909,"")</f>
        <v>0</v>
      </c>
      <c r="G915" s="60"/>
      <c r="H915" s="60"/>
      <c r="I915" s="60"/>
      <c r="J915" s="60"/>
      <c r="K915" s="60"/>
      <c r="L915" s="229">
        <f t="shared" si="221"/>
        <v>0</v>
      </c>
      <c r="M915" s="230">
        <f t="shared" ca="1" si="229"/>
        <v>0</v>
      </c>
      <c r="N915" s="230">
        <f t="shared" ca="1" si="230"/>
        <v>0</v>
      </c>
      <c r="O915" s="231">
        <f t="shared" ca="1" si="231"/>
        <v>0</v>
      </c>
      <c r="P915" s="232">
        <f t="shared" ca="1" si="232"/>
        <v>0</v>
      </c>
      <c r="Q915" s="233">
        <f t="shared" ca="1" si="222"/>
        <v>0</v>
      </c>
      <c r="R915" s="233">
        <f ca="1">IF(LEN(B915)&gt;0,'8'!R915-'8'!Q915,"")</f>
        <v>0</v>
      </c>
      <c r="S915" s="234"/>
      <c r="T915" s="34"/>
      <c r="U915" s="34"/>
      <c r="V915" s="34"/>
      <c r="W915" s="34"/>
      <c r="X915" s="34"/>
      <c r="Y915" s="34"/>
      <c r="Z915" s="34"/>
      <c r="AB915" s="167">
        <f>ROW()</f>
        <v>915</v>
      </c>
      <c r="AC915" s="168">
        <f t="shared" ca="1" si="217"/>
        <v>0</v>
      </c>
      <c r="AD915" s="168">
        <f t="shared" ca="1" si="218"/>
        <v>0</v>
      </c>
      <c r="AE915" s="169" t="str">
        <f t="shared" ca="1" si="223"/>
        <v>-</v>
      </c>
      <c r="AF915" s="168" t="str">
        <f t="shared" ca="1" si="224"/>
        <v>-</v>
      </c>
      <c r="AG915" s="169" t="str">
        <f t="shared" ca="1" si="225"/>
        <v>-</v>
      </c>
      <c r="AH915" s="168" t="str">
        <f t="shared" ca="1" si="226"/>
        <v>-</v>
      </c>
      <c r="AI915" s="168">
        <f t="shared" ca="1" si="227"/>
        <v>0</v>
      </c>
      <c r="AJ915" s="170">
        <f t="shared" ca="1" si="228"/>
        <v>0</v>
      </c>
      <c r="AK915" s="168">
        <f t="shared" ca="1" si="219"/>
        <v>0</v>
      </c>
      <c r="AL915" s="168">
        <f t="shared" ca="1" si="220"/>
        <v>0</v>
      </c>
    </row>
    <row r="916" spans="1:38" ht="27" customHeight="1" x14ac:dyDescent="0.2">
      <c r="A916" s="56">
        <v>901</v>
      </c>
      <c r="B916" s="309" t="str">
        <f t="shared" ca="1" si="214"/>
        <v>A901</v>
      </c>
      <c r="C916" s="309"/>
      <c r="D916" s="57" t="str">
        <f t="shared" ca="1" si="215"/>
        <v/>
      </c>
      <c r="E916" s="59" t="str">
        <f t="shared" ca="1" si="216"/>
        <v/>
      </c>
      <c r="F916" s="215">
        <f ca="1">IF(LEN(B916)&gt;0,'OBRAČUNANA OSNOVNA PLAČA'!I910,"")</f>
        <v>0</v>
      </c>
      <c r="G916" s="60"/>
      <c r="H916" s="60"/>
      <c r="I916" s="60"/>
      <c r="J916" s="60"/>
      <c r="K916" s="60"/>
      <c r="L916" s="229">
        <f t="shared" si="221"/>
        <v>0</v>
      </c>
      <c r="M916" s="230">
        <f t="shared" ca="1" si="229"/>
        <v>0</v>
      </c>
      <c r="N916" s="230">
        <f t="shared" ca="1" si="230"/>
        <v>0</v>
      </c>
      <c r="O916" s="231">
        <f t="shared" ca="1" si="231"/>
        <v>0</v>
      </c>
      <c r="P916" s="232">
        <f t="shared" ca="1" si="232"/>
        <v>0</v>
      </c>
      <c r="Q916" s="233">
        <f t="shared" ca="1" si="222"/>
        <v>0</v>
      </c>
      <c r="R916" s="233">
        <f ca="1">IF(LEN(B916)&gt;0,'8'!R916-'8'!Q916,"")</f>
        <v>0</v>
      </c>
      <c r="S916" s="234"/>
      <c r="T916" s="34"/>
      <c r="U916" s="34"/>
      <c r="V916" s="34"/>
      <c r="W916" s="34"/>
      <c r="X916" s="34"/>
      <c r="Y916" s="34"/>
      <c r="Z916" s="34"/>
      <c r="AB916" s="167">
        <f>ROW()</f>
        <v>916</v>
      </c>
      <c r="AC916" s="168">
        <f t="shared" ca="1" si="217"/>
        <v>0</v>
      </c>
      <c r="AD916" s="168">
        <f t="shared" ca="1" si="218"/>
        <v>0</v>
      </c>
      <c r="AE916" s="169" t="str">
        <f t="shared" ca="1" si="223"/>
        <v>-</v>
      </c>
      <c r="AF916" s="168" t="str">
        <f t="shared" ca="1" si="224"/>
        <v>-</v>
      </c>
      <c r="AG916" s="169" t="str">
        <f t="shared" ca="1" si="225"/>
        <v>-</v>
      </c>
      <c r="AH916" s="168" t="str">
        <f t="shared" ca="1" si="226"/>
        <v>-</v>
      </c>
      <c r="AI916" s="168">
        <f t="shared" ca="1" si="227"/>
        <v>0</v>
      </c>
      <c r="AJ916" s="170">
        <f t="shared" ca="1" si="228"/>
        <v>0</v>
      </c>
      <c r="AK916" s="168">
        <f t="shared" ca="1" si="219"/>
        <v>0</v>
      </c>
      <c r="AL916" s="168">
        <f t="shared" ca="1" si="220"/>
        <v>0</v>
      </c>
    </row>
    <row r="917" spans="1:38" ht="27" customHeight="1" x14ac:dyDescent="0.2">
      <c r="A917" s="56">
        <v>902</v>
      </c>
      <c r="B917" s="309" t="str">
        <f t="shared" ca="1" si="214"/>
        <v>A902</v>
      </c>
      <c r="C917" s="309"/>
      <c r="D917" s="57" t="str">
        <f t="shared" ca="1" si="215"/>
        <v/>
      </c>
      <c r="E917" s="59" t="str">
        <f t="shared" ca="1" si="216"/>
        <v/>
      </c>
      <c r="F917" s="215">
        <f ca="1">IF(LEN(B917)&gt;0,'OBRAČUNANA OSNOVNA PLAČA'!I911,"")</f>
        <v>0</v>
      </c>
      <c r="G917" s="60"/>
      <c r="H917" s="60"/>
      <c r="I917" s="60"/>
      <c r="J917" s="60"/>
      <c r="K917" s="60"/>
      <c r="L917" s="229">
        <f t="shared" si="221"/>
        <v>0</v>
      </c>
      <c r="M917" s="230">
        <f t="shared" ca="1" si="229"/>
        <v>0</v>
      </c>
      <c r="N917" s="230">
        <f t="shared" ca="1" si="230"/>
        <v>0</v>
      </c>
      <c r="O917" s="231">
        <f t="shared" ca="1" si="231"/>
        <v>0</v>
      </c>
      <c r="P917" s="232">
        <f t="shared" ca="1" si="232"/>
        <v>0</v>
      </c>
      <c r="Q917" s="233">
        <f t="shared" ca="1" si="222"/>
        <v>0</v>
      </c>
      <c r="R917" s="233">
        <f ca="1">IF(LEN(B917)&gt;0,'8'!R917-'8'!Q917,"")</f>
        <v>0</v>
      </c>
      <c r="S917" s="234"/>
      <c r="T917" s="34"/>
      <c r="U917" s="34"/>
      <c r="V917" s="34"/>
      <c r="W917" s="34"/>
      <c r="X917" s="34"/>
      <c r="Y917" s="34"/>
      <c r="Z917" s="34"/>
      <c r="AB917" s="167">
        <f>ROW()</f>
        <v>917</v>
      </c>
      <c r="AC917" s="168">
        <f t="shared" ca="1" si="217"/>
        <v>0</v>
      </c>
      <c r="AD917" s="168">
        <f t="shared" ca="1" si="218"/>
        <v>0</v>
      </c>
      <c r="AE917" s="169" t="str">
        <f t="shared" ca="1" si="223"/>
        <v>-</v>
      </c>
      <c r="AF917" s="168" t="str">
        <f t="shared" ca="1" si="224"/>
        <v>-</v>
      </c>
      <c r="AG917" s="169" t="str">
        <f t="shared" ca="1" si="225"/>
        <v>-</v>
      </c>
      <c r="AH917" s="168" t="str">
        <f t="shared" ca="1" si="226"/>
        <v>-</v>
      </c>
      <c r="AI917" s="168">
        <f t="shared" ca="1" si="227"/>
        <v>0</v>
      </c>
      <c r="AJ917" s="170">
        <f t="shared" ca="1" si="228"/>
        <v>0</v>
      </c>
      <c r="AK917" s="168">
        <f t="shared" ca="1" si="219"/>
        <v>0</v>
      </c>
      <c r="AL917" s="168">
        <f t="shared" ca="1" si="220"/>
        <v>0</v>
      </c>
    </row>
    <row r="918" spans="1:38" ht="27" customHeight="1" x14ac:dyDescent="0.2">
      <c r="A918" s="56">
        <v>903</v>
      </c>
      <c r="B918" s="309" t="str">
        <f t="shared" ca="1" si="214"/>
        <v>A903</v>
      </c>
      <c r="C918" s="309"/>
      <c r="D918" s="57" t="str">
        <f t="shared" ca="1" si="215"/>
        <v/>
      </c>
      <c r="E918" s="59" t="str">
        <f t="shared" ca="1" si="216"/>
        <v/>
      </c>
      <c r="F918" s="215">
        <f ca="1">IF(LEN(B918)&gt;0,'OBRAČUNANA OSNOVNA PLAČA'!I912,"")</f>
        <v>0</v>
      </c>
      <c r="G918" s="60"/>
      <c r="H918" s="60"/>
      <c r="I918" s="60"/>
      <c r="J918" s="60"/>
      <c r="K918" s="60"/>
      <c r="L918" s="229">
        <f t="shared" si="221"/>
        <v>0</v>
      </c>
      <c r="M918" s="230">
        <f t="shared" ca="1" si="229"/>
        <v>0</v>
      </c>
      <c r="N918" s="230">
        <f t="shared" ca="1" si="230"/>
        <v>0</v>
      </c>
      <c r="O918" s="231">
        <f t="shared" ca="1" si="231"/>
        <v>0</v>
      </c>
      <c r="P918" s="232">
        <f t="shared" ca="1" si="232"/>
        <v>0</v>
      </c>
      <c r="Q918" s="233">
        <f t="shared" ca="1" si="222"/>
        <v>0</v>
      </c>
      <c r="R918" s="233">
        <f ca="1">IF(LEN(B918)&gt;0,'8'!R918-'8'!Q918,"")</f>
        <v>0</v>
      </c>
      <c r="S918" s="234"/>
      <c r="T918" s="34"/>
      <c r="U918" s="34"/>
      <c r="V918" s="34"/>
      <c r="W918" s="34"/>
      <c r="X918" s="34"/>
      <c r="Y918" s="34"/>
      <c r="Z918" s="34"/>
      <c r="AB918" s="167">
        <f>ROW()</f>
        <v>918</v>
      </c>
      <c r="AC918" s="168">
        <f t="shared" ca="1" si="217"/>
        <v>0</v>
      </c>
      <c r="AD918" s="168">
        <f t="shared" ca="1" si="218"/>
        <v>0</v>
      </c>
      <c r="AE918" s="169" t="str">
        <f t="shared" ca="1" si="223"/>
        <v>-</v>
      </c>
      <c r="AF918" s="168" t="str">
        <f t="shared" ca="1" si="224"/>
        <v>-</v>
      </c>
      <c r="AG918" s="169" t="str">
        <f t="shared" ca="1" si="225"/>
        <v>-</v>
      </c>
      <c r="AH918" s="168" t="str">
        <f t="shared" ca="1" si="226"/>
        <v>-</v>
      </c>
      <c r="AI918" s="168">
        <f t="shared" ca="1" si="227"/>
        <v>0</v>
      </c>
      <c r="AJ918" s="170">
        <f t="shared" ca="1" si="228"/>
        <v>0</v>
      </c>
      <c r="AK918" s="168">
        <f t="shared" ca="1" si="219"/>
        <v>0</v>
      </c>
      <c r="AL918" s="168">
        <f t="shared" ca="1" si="220"/>
        <v>0</v>
      </c>
    </row>
    <row r="919" spans="1:38" ht="27" customHeight="1" x14ac:dyDescent="0.2">
      <c r="A919" s="56">
        <v>904</v>
      </c>
      <c r="B919" s="309" t="str">
        <f t="shared" ca="1" si="214"/>
        <v>A904</v>
      </c>
      <c r="C919" s="309"/>
      <c r="D919" s="57" t="str">
        <f t="shared" ca="1" si="215"/>
        <v/>
      </c>
      <c r="E919" s="59" t="str">
        <f t="shared" ca="1" si="216"/>
        <v/>
      </c>
      <c r="F919" s="215">
        <f ca="1">IF(LEN(B919)&gt;0,'OBRAČUNANA OSNOVNA PLAČA'!I913,"")</f>
        <v>0</v>
      </c>
      <c r="G919" s="60"/>
      <c r="H919" s="60"/>
      <c r="I919" s="60"/>
      <c r="J919" s="60"/>
      <c r="K919" s="60"/>
      <c r="L919" s="229">
        <f t="shared" si="221"/>
        <v>0</v>
      </c>
      <c r="M919" s="230">
        <f t="shared" ca="1" si="229"/>
        <v>0</v>
      </c>
      <c r="N919" s="230">
        <f t="shared" ca="1" si="230"/>
        <v>0</v>
      </c>
      <c r="O919" s="231">
        <f t="shared" ca="1" si="231"/>
        <v>0</v>
      </c>
      <c r="P919" s="232">
        <f t="shared" ca="1" si="232"/>
        <v>0</v>
      </c>
      <c r="Q919" s="233">
        <f t="shared" ca="1" si="222"/>
        <v>0</v>
      </c>
      <c r="R919" s="233">
        <f ca="1">IF(LEN(B919)&gt;0,'8'!R919-'8'!Q919,"")</f>
        <v>0</v>
      </c>
      <c r="S919" s="234"/>
      <c r="T919" s="34"/>
      <c r="U919" s="34"/>
      <c r="V919" s="34"/>
      <c r="W919" s="34"/>
      <c r="X919" s="34"/>
      <c r="Y919" s="34"/>
      <c r="Z919" s="34"/>
      <c r="AB919" s="167">
        <f>ROW()</f>
        <v>919</v>
      </c>
      <c r="AC919" s="168">
        <f t="shared" ca="1" si="217"/>
        <v>0</v>
      </c>
      <c r="AD919" s="168">
        <f t="shared" ca="1" si="218"/>
        <v>0</v>
      </c>
      <c r="AE919" s="169" t="str">
        <f t="shared" ca="1" si="223"/>
        <v>-</v>
      </c>
      <c r="AF919" s="168" t="str">
        <f t="shared" ca="1" si="224"/>
        <v>-</v>
      </c>
      <c r="AG919" s="169" t="str">
        <f t="shared" ca="1" si="225"/>
        <v>-</v>
      </c>
      <c r="AH919" s="168" t="str">
        <f t="shared" ca="1" si="226"/>
        <v>-</v>
      </c>
      <c r="AI919" s="168">
        <f t="shared" ca="1" si="227"/>
        <v>0</v>
      </c>
      <c r="AJ919" s="170">
        <f t="shared" ca="1" si="228"/>
        <v>0</v>
      </c>
      <c r="AK919" s="168">
        <f t="shared" ca="1" si="219"/>
        <v>0</v>
      </c>
      <c r="AL919" s="168">
        <f t="shared" ca="1" si="220"/>
        <v>0</v>
      </c>
    </row>
    <row r="920" spans="1:38" ht="27" customHeight="1" x14ac:dyDescent="0.2">
      <c r="A920" s="56">
        <v>905</v>
      </c>
      <c r="B920" s="309" t="str">
        <f t="shared" ca="1" si="214"/>
        <v>A905</v>
      </c>
      <c r="C920" s="309"/>
      <c r="D920" s="57" t="str">
        <f t="shared" ca="1" si="215"/>
        <v/>
      </c>
      <c r="E920" s="59" t="str">
        <f t="shared" ca="1" si="216"/>
        <v/>
      </c>
      <c r="F920" s="215">
        <f ca="1">IF(LEN(B920)&gt;0,'OBRAČUNANA OSNOVNA PLAČA'!I914,"")</f>
        <v>0</v>
      </c>
      <c r="G920" s="60"/>
      <c r="H920" s="60"/>
      <c r="I920" s="60"/>
      <c r="J920" s="60"/>
      <c r="K920" s="60"/>
      <c r="L920" s="229">
        <f t="shared" si="221"/>
        <v>0</v>
      </c>
      <c r="M920" s="230">
        <f t="shared" ca="1" si="229"/>
        <v>0</v>
      </c>
      <c r="N920" s="230">
        <f t="shared" ca="1" si="230"/>
        <v>0</v>
      </c>
      <c r="O920" s="231">
        <f t="shared" ca="1" si="231"/>
        <v>0</v>
      </c>
      <c r="P920" s="232">
        <f t="shared" ca="1" si="232"/>
        <v>0</v>
      </c>
      <c r="Q920" s="233">
        <f t="shared" ca="1" si="222"/>
        <v>0</v>
      </c>
      <c r="R920" s="233">
        <f ca="1">IF(LEN(B920)&gt;0,'8'!R920-'8'!Q920,"")</f>
        <v>0</v>
      </c>
      <c r="S920" s="234"/>
      <c r="T920" s="34"/>
      <c r="U920" s="34"/>
      <c r="V920" s="34"/>
      <c r="W920" s="34"/>
      <c r="X920" s="34"/>
      <c r="Y920" s="34"/>
      <c r="Z920" s="34"/>
      <c r="AB920" s="167">
        <f>ROW()</f>
        <v>920</v>
      </c>
      <c r="AC920" s="168">
        <f t="shared" ca="1" si="217"/>
        <v>0</v>
      </c>
      <c r="AD920" s="168">
        <f t="shared" ca="1" si="218"/>
        <v>0</v>
      </c>
      <c r="AE920" s="169" t="str">
        <f t="shared" ca="1" si="223"/>
        <v>-</v>
      </c>
      <c r="AF920" s="168" t="str">
        <f t="shared" ca="1" si="224"/>
        <v>-</v>
      </c>
      <c r="AG920" s="169" t="str">
        <f t="shared" ca="1" si="225"/>
        <v>-</v>
      </c>
      <c r="AH920" s="168" t="str">
        <f t="shared" ca="1" si="226"/>
        <v>-</v>
      </c>
      <c r="AI920" s="168">
        <f t="shared" ca="1" si="227"/>
        <v>0</v>
      </c>
      <c r="AJ920" s="170">
        <f t="shared" ca="1" si="228"/>
        <v>0</v>
      </c>
      <c r="AK920" s="168">
        <f t="shared" ca="1" si="219"/>
        <v>0</v>
      </c>
      <c r="AL920" s="168">
        <f t="shared" ca="1" si="220"/>
        <v>0</v>
      </c>
    </row>
    <row r="921" spans="1:38" ht="27" customHeight="1" x14ac:dyDescent="0.2">
      <c r="A921" s="56">
        <v>906</v>
      </c>
      <c r="B921" s="309" t="str">
        <f t="shared" ca="1" si="214"/>
        <v>A906</v>
      </c>
      <c r="C921" s="309"/>
      <c r="D921" s="57" t="str">
        <f t="shared" ca="1" si="215"/>
        <v/>
      </c>
      <c r="E921" s="59" t="str">
        <f t="shared" ca="1" si="216"/>
        <v/>
      </c>
      <c r="F921" s="215">
        <f ca="1">IF(LEN(B921)&gt;0,'OBRAČUNANA OSNOVNA PLAČA'!I915,"")</f>
        <v>0</v>
      </c>
      <c r="G921" s="60"/>
      <c r="H921" s="60"/>
      <c r="I921" s="60"/>
      <c r="J921" s="60"/>
      <c r="K921" s="60"/>
      <c r="L921" s="229">
        <f t="shared" si="221"/>
        <v>0</v>
      </c>
      <c r="M921" s="230">
        <f t="shared" ca="1" si="229"/>
        <v>0</v>
      </c>
      <c r="N921" s="230">
        <f t="shared" ca="1" si="230"/>
        <v>0</v>
      </c>
      <c r="O921" s="231">
        <f t="shared" ca="1" si="231"/>
        <v>0</v>
      </c>
      <c r="P921" s="232">
        <f t="shared" ca="1" si="232"/>
        <v>0</v>
      </c>
      <c r="Q921" s="233">
        <f t="shared" ca="1" si="222"/>
        <v>0</v>
      </c>
      <c r="R921" s="233">
        <f ca="1">IF(LEN(B921)&gt;0,'8'!R921-'8'!Q921,"")</f>
        <v>0</v>
      </c>
      <c r="S921" s="234"/>
      <c r="T921" s="34"/>
      <c r="U921" s="34"/>
      <c r="V921" s="34"/>
      <c r="W921" s="34"/>
      <c r="X921" s="34"/>
      <c r="Y921" s="34"/>
      <c r="Z921" s="34"/>
      <c r="AB921" s="167">
        <f>ROW()</f>
        <v>921</v>
      </c>
      <c r="AC921" s="168">
        <f t="shared" ca="1" si="217"/>
        <v>0</v>
      </c>
      <c r="AD921" s="168">
        <f t="shared" ca="1" si="218"/>
        <v>0</v>
      </c>
      <c r="AE921" s="169" t="str">
        <f t="shared" ca="1" si="223"/>
        <v>-</v>
      </c>
      <c r="AF921" s="168" t="str">
        <f t="shared" ca="1" si="224"/>
        <v>-</v>
      </c>
      <c r="AG921" s="169" t="str">
        <f t="shared" ca="1" si="225"/>
        <v>-</v>
      </c>
      <c r="AH921" s="168" t="str">
        <f t="shared" ca="1" si="226"/>
        <v>-</v>
      </c>
      <c r="AI921" s="168">
        <f t="shared" ca="1" si="227"/>
        <v>0</v>
      </c>
      <c r="AJ921" s="170">
        <f t="shared" ca="1" si="228"/>
        <v>0</v>
      </c>
      <c r="AK921" s="168">
        <f t="shared" ca="1" si="219"/>
        <v>0</v>
      </c>
      <c r="AL921" s="168">
        <f t="shared" ca="1" si="220"/>
        <v>0</v>
      </c>
    </row>
    <row r="922" spans="1:38" ht="27" customHeight="1" x14ac:dyDescent="0.2">
      <c r="A922" s="56">
        <v>907</v>
      </c>
      <c r="B922" s="309" t="str">
        <f t="shared" ca="1" si="214"/>
        <v>A907</v>
      </c>
      <c r="C922" s="309"/>
      <c r="D922" s="57" t="str">
        <f t="shared" ca="1" si="215"/>
        <v/>
      </c>
      <c r="E922" s="59" t="str">
        <f t="shared" ca="1" si="216"/>
        <v/>
      </c>
      <c r="F922" s="215">
        <f ca="1">IF(LEN(B922)&gt;0,'OBRAČUNANA OSNOVNA PLAČA'!I916,"")</f>
        <v>0</v>
      </c>
      <c r="G922" s="60"/>
      <c r="H922" s="60"/>
      <c r="I922" s="60"/>
      <c r="J922" s="60"/>
      <c r="K922" s="60"/>
      <c r="L922" s="229">
        <f t="shared" si="221"/>
        <v>0</v>
      </c>
      <c r="M922" s="230">
        <f t="shared" ca="1" si="229"/>
        <v>0</v>
      </c>
      <c r="N922" s="230">
        <f t="shared" ca="1" si="230"/>
        <v>0</v>
      </c>
      <c r="O922" s="231">
        <f t="shared" ca="1" si="231"/>
        <v>0</v>
      </c>
      <c r="P922" s="232">
        <f t="shared" ca="1" si="232"/>
        <v>0</v>
      </c>
      <c r="Q922" s="233">
        <f t="shared" ca="1" si="222"/>
        <v>0</v>
      </c>
      <c r="R922" s="233">
        <f ca="1">IF(LEN(B922)&gt;0,'8'!R922-'8'!Q922,"")</f>
        <v>0</v>
      </c>
      <c r="S922" s="234"/>
      <c r="T922" s="34"/>
      <c r="U922" s="34"/>
      <c r="V922" s="34"/>
      <c r="W922" s="34"/>
      <c r="X922" s="34"/>
      <c r="Y922" s="34"/>
      <c r="Z922" s="34"/>
      <c r="AB922" s="167">
        <f>ROW()</f>
        <v>922</v>
      </c>
      <c r="AC922" s="168">
        <f t="shared" ca="1" si="217"/>
        <v>0</v>
      </c>
      <c r="AD922" s="168">
        <f t="shared" ca="1" si="218"/>
        <v>0</v>
      </c>
      <c r="AE922" s="169" t="str">
        <f t="shared" ca="1" si="223"/>
        <v>-</v>
      </c>
      <c r="AF922" s="168" t="str">
        <f t="shared" ca="1" si="224"/>
        <v>-</v>
      </c>
      <c r="AG922" s="169" t="str">
        <f t="shared" ca="1" si="225"/>
        <v>-</v>
      </c>
      <c r="AH922" s="168" t="str">
        <f t="shared" ca="1" si="226"/>
        <v>-</v>
      </c>
      <c r="AI922" s="168">
        <f t="shared" ca="1" si="227"/>
        <v>0</v>
      </c>
      <c r="AJ922" s="170">
        <f t="shared" ca="1" si="228"/>
        <v>0</v>
      </c>
      <c r="AK922" s="168">
        <f t="shared" ca="1" si="219"/>
        <v>0</v>
      </c>
      <c r="AL922" s="168">
        <f t="shared" ca="1" si="220"/>
        <v>0</v>
      </c>
    </row>
    <row r="923" spans="1:38" ht="27" customHeight="1" x14ac:dyDescent="0.2">
      <c r="A923" s="56">
        <v>908</v>
      </c>
      <c r="B923" s="309" t="str">
        <f t="shared" ca="1" si="214"/>
        <v>A908</v>
      </c>
      <c r="C923" s="309"/>
      <c r="D923" s="57" t="str">
        <f t="shared" ca="1" si="215"/>
        <v/>
      </c>
      <c r="E923" s="59" t="str">
        <f t="shared" ca="1" si="216"/>
        <v/>
      </c>
      <c r="F923" s="215">
        <f ca="1">IF(LEN(B923)&gt;0,'OBRAČUNANA OSNOVNA PLAČA'!I917,"")</f>
        <v>0</v>
      </c>
      <c r="G923" s="60"/>
      <c r="H923" s="60"/>
      <c r="I923" s="60"/>
      <c r="J923" s="60"/>
      <c r="K923" s="60"/>
      <c r="L923" s="229">
        <f t="shared" si="221"/>
        <v>0</v>
      </c>
      <c r="M923" s="230">
        <f t="shared" ca="1" si="229"/>
        <v>0</v>
      </c>
      <c r="N923" s="230">
        <f t="shared" ca="1" si="230"/>
        <v>0</v>
      </c>
      <c r="O923" s="231">
        <f t="shared" ca="1" si="231"/>
        <v>0</v>
      </c>
      <c r="P923" s="232">
        <f t="shared" ca="1" si="232"/>
        <v>0</v>
      </c>
      <c r="Q923" s="233">
        <f t="shared" ca="1" si="222"/>
        <v>0</v>
      </c>
      <c r="R923" s="233">
        <f ca="1">IF(LEN(B923)&gt;0,'8'!R923-'8'!Q923,"")</f>
        <v>0</v>
      </c>
      <c r="S923" s="234"/>
      <c r="T923" s="34"/>
      <c r="U923" s="34"/>
      <c r="V923" s="34"/>
      <c r="W923" s="34"/>
      <c r="X923" s="34"/>
      <c r="Y923" s="34"/>
      <c r="Z923" s="34"/>
      <c r="AB923" s="167">
        <f>ROW()</f>
        <v>923</v>
      </c>
      <c r="AC923" s="168">
        <f t="shared" ca="1" si="217"/>
        <v>0</v>
      </c>
      <c r="AD923" s="168">
        <f t="shared" ca="1" si="218"/>
        <v>0</v>
      </c>
      <c r="AE923" s="169" t="str">
        <f t="shared" ca="1" si="223"/>
        <v>-</v>
      </c>
      <c r="AF923" s="168" t="str">
        <f t="shared" ca="1" si="224"/>
        <v>-</v>
      </c>
      <c r="AG923" s="169" t="str">
        <f t="shared" ca="1" si="225"/>
        <v>-</v>
      </c>
      <c r="AH923" s="168" t="str">
        <f t="shared" ca="1" si="226"/>
        <v>-</v>
      </c>
      <c r="AI923" s="168">
        <f t="shared" ca="1" si="227"/>
        <v>0</v>
      </c>
      <c r="AJ923" s="170">
        <f t="shared" ca="1" si="228"/>
        <v>0</v>
      </c>
      <c r="AK923" s="168">
        <f t="shared" ca="1" si="219"/>
        <v>0</v>
      </c>
      <c r="AL923" s="168">
        <f t="shared" ca="1" si="220"/>
        <v>0</v>
      </c>
    </row>
    <row r="924" spans="1:38" ht="27" customHeight="1" x14ac:dyDescent="0.2">
      <c r="A924" s="56">
        <v>909</v>
      </c>
      <c r="B924" s="309" t="str">
        <f t="shared" ca="1" si="214"/>
        <v>A909</v>
      </c>
      <c r="C924" s="309"/>
      <c r="D924" s="57" t="str">
        <f t="shared" ca="1" si="215"/>
        <v/>
      </c>
      <c r="E924" s="59" t="str">
        <f t="shared" ca="1" si="216"/>
        <v/>
      </c>
      <c r="F924" s="215">
        <f ca="1">IF(LEN(B924)&gt;0,'OBRAČUNANA OSNOVNA PLAČA'!I918,"")</f>
        <v>0</v>
      </c>
      <c r="G924" s="60"/>
      <c r="H924" s="60"/>
      <c r="I924" s="60"/>
      <c r="J924" s="60"/>
      <c r="K924" s="60"/>
      <c r="L924" s="229">
        <f t="shared" si="221"/>
        <v>0</v>
      </c>
      <c r="M924" s="230">
        <f t="shared" ca="1" si="229"/>
        <v>0</v>
      </c>
      <c r="N924" s="230">
        <f t="shared" ca="1" si="230"/>
        <v>0</v>
      </c>
      <c r="O924" s="231">
        <f t="shared" ca="1" si="231"/>
        <v>0</v>
      </c>
      <c r="P924" s="232">
        <f t="shared" ca="1" si="232"/>
        <v>0</v>
      </c>
      <c r="Q924" s="233">
        <f t="shared" ca="1" si="222"/>
        <v>0</v>
      </c>
      <c r="R924" s="233">
        <f ca="1">IF(LEN(B924)&gt;0,'8'!R924-'8'!Q924,"")</f>
        <v>0</v>
      </c>
      <c r="S924" s="234"/>
      <c r="T924" s="34"/>
      <c r="U924" s="34"/>
      <c r="V924" s="34"/>
      <c r="W924" s="34"/>
      <c r="X924" s="34"/>
      <c r="Y924" s="34"/>
      <c r="Z924" s="34"/>
      <c r="AB924" s="167">
        <f>ROW()</f>
        <v>924</v>
      </c>
      <c r="AC924" s="168">
        <f t="shared" ca="1" si="217"/>
        <v>0</v>
      </c>
      <c r="AD924" s="168">
        <f t="shared" ca="1" si="218"/>
        <v>0</v>
      </c>
      <c r="AE924" s="169" t="str">
        <f t="shared" ca="1" si="223"/>
        <v>-</v>
      </c>
      <c r="AF924" s="168" t="str">
        <f t="shared" ca="1" si="224"/>
        <v>-</v>
      </c>
      <c r="AG924" s="169" t="str">
        <f t="shared" ca="1" si="225"/>
        <v>-</v>
      </c>
      <c r="AH924" s="168" t="str">
        <f t="shared" ca="1" si="226"/>
        <v>-</v>
      </c>
      <c r="AI924" s="168">
        <f t="shared" ca="1" si="227"/>
        <v>0</v>
      </c>
      <c r="AJ924" s="170">
        <f t="shared" ca="1" si="228"/>
        <v>0</v>
      </c>
      <c r="AK924" s="168">
        <f t="shared" ca="1" si="219"/>
        <v>0</v>
      </c>
      <c r="AL924" s="168">
        <f t="shared" ca="1" si="220"/>
        <v>0</v>
      </c>
    </row>
    <row r="925" spans="1:38" ht="27" customHeight="1" x14ac:dyDescent="0.2">
      <c r="A925" s="56">
        <v>910</v>
      </c>
      <c r="B925" s="309" t="str">
        <f t="shared" ca="1" si="214"/>
        <v>A910</v>
      </c>
      <c r="C925" s="309"/>
      <c r="D925" s="57" t="str">
        <f t="shared" ca="1" si="215"/>
        <v/>
      </c>
      <c r="E925" s="59" t="str">
        <f t="shared" ca="1" si="216"/>
        <v/>
      </c>
      <c r="F925" s="215">
        <f ca="1">IF(LEN(B925)&gt;0,'OBRAČUNANA OSNOVNA PLAČA'!I919,"")</f>
        <v>0</v>
      </c>
      <c r="G925" s="60"/>
      <c r="H925" s="60"/>
      <c r="I925" s="60"/>
      <c r="J925" s="60"/>
      <c r="K925" s="60"/>
      <c r="L925" s="229">
        <f t="shared" si="221"/>
        <v>0</v>
      </c>
      <c r="M925" s="230">
        <f t="shared" ca="1" si="229"/>
        <v>0</v>
      </c>
      <c r="N925" s="230">
        <f t="shared" ca="1" si="230"/>
        <v>0</v>
      </c>
      <c r="O925" s="231">
        <f t="shared" ca="1" si="231"/>
        <v>0</v>
      </c>
      <c r="P925" s="232">
        <f t="shared" ca="1" si="232"/>
        <v>0</v>
      </c>
      <c r="Q925" s="233">
        <f t="shared" ca="1" si="222"/>
        <v>0</v>
      </c>
      <c r="R925" s="233">
        <f ca="1">IF(LEN(B925)&gt;0,'8'!R925-'8'!Q925,"")</f>
        <v>0</v>
      </c>
      <c r="S925" s="234"/>
      <c r="T925" s="34"/>
      <c r="U925" s="34"/>
      <c r="V925" s="34"/>
      <c r="W925" s="34"/>
      <c r="X925" s="34"/>
      <c r="Y925" s="34"/>
      <c r="Z925" s="34"/>
      <c r="AB925" s="167">
        <f>ROW()</f>
        <v>925</v>
      </c>
      <c r="AC925" s="168">
        <f t="shared" ca="1" si="217"/>
        <v>0</v>
      </c>
      <c r="AD925" s="168">
        <f t="shared" ca="1" si="218"/>
        <v>0</v>
      </c>
      <c r="AE925" s="169" t="str">
        <f t="shared" ca="1" si="223"/>
        <v>-</v>
      </c>
      <c r="AF925" s="168" t="str">
        <f t="shared" ca="1" si="224"/>
        <v>-</v>
      </c>
      <c r="AG925" s="169" t="str">
        <f t="shared" ca="1" si="225"/>
        <v>-</v>
      </c>
      <c r="AH925" s="168" t="str">
        <f t="shared" ca="1" si="226"/>
        <v>-</v>
      </c>
      <c r="AI925" s="168">
        <f t="shared" ca="1" si="227"/>
        <v>0</v>
      </c>
      <c r="AJ925" s="170">
        <f t="shared" ca="1" si="228"/>
        <v>0</v>
      </c>
      <c r="AK925" s="168">
        <f t="shared" ca="1" si="219"/>
        <v>0</v>
      </c>
      <c r="AL925" s="168">
        <f t="shared" ca="1" si="220"/>
        <v>0</v>
      </c>
    </row>
    <row r="926" spans="1:38" ht="27" customHeight="1" x14ac:dyDescent="0.2">
      <c r="A926" s="56">
        <v>911</v>
      </c>
      <c r="B926" s="309" t="str">
        <f t="shared" ca="1" si="214"/>
        <v>A911</v>
      </c>
      <c r="C926" s="309"/>
      <c r="D926" s="57" t="str">
        <f t="shared" ca="1" si="215"/>
        <v/>
      </c>
      <c r="E926" s="59" t="str">
        <f t="shared" ca="1" si="216"/>
        <v/>
      </c>
      <c r="F926" s="215">
        <f ca="1">IF(LEN(B926)&gt;0,'OBRAČUNANA OSNOVNA PLAČA'!I920,"")</f>
        <v>0</v>
      </c>
      <c r="G926" s="60"/>
      <c r="H926" s="60"/>
      <c r="I926" s="60"/>
      <c r="J926" s="60"/>
      <c r="K926" s="60"/>
      <c r="L926" s="229">
        <f t="shared" si="221"/>
        <v>0</v>
      </c>
      <c r="M926" s="230">
        <f t="shared" ca="1" si="229"/>
        <v>0</v>
      </c>
      <c r="N926" s="230">
        <f t="shared" ca="1" si="230"/>
        <v>0</v>
      </c>
      <c r="O926" s="231">
        <f t="shared" ca="1" si="231"/>
        <v>0</v>
      </c>
      <c r="P926" s="232">
        <f t="shared" ca="1" si="232"/>
        <v>0</v>
      </c>
      <c r="Q926" s="233">
        <f t="shared" ca="1" si="222"/>
        <v>0</v>
      </c>
      <c r="R926" s="233">
        <f ca="1">IF(LEN(B926)&gt;0,'8'!R926-'8'!Q926,"")</f>
        <v>0</v>
      </c>
      <c r="S926" s="234"/>
      <c r="T926" s="34"/>
      <c r="U926" s="34"/>
      <c r="V926" s="34"/>
      <c r="W926" s="34"/>
      <c r="X926" s="34"/>
      <c r="Y926" s="34"/>
      <c r="Z926" s="34"/>
      <c r="AB926" s="167">
        <f>ROW()</f>
        <v>926</v>
      </c>
      <c r="AC926" s="168">
        <f t="shared" ca="1" si="217"/>
        <v>0</v>
      </c>
      <c r="AD926" s="168">
        <f t="shared" ca="1" si="218"/>
        <v>0</v>
      </c>
      <c r="AE926" s="169" t="str">
        <f t="shared" ca="1" si="223"/>
        <v>-</v>
      </c>
      <c r="AF926" s="168" t="str">
        <f t="shared" ca="1" si="224"/>
        <v>-</v>
      </c>
      <c r="AG926" s="169" t="str">
        <f t="shared" ca="1" si="225"/>
        <v>-</v>
      </c>
      <c r="AH926" s="168" t="str">
        <f t="shared" ca="1" si="226"/>
        <v>-</v>
      </c>
      <c r="AI926" s="168">
        <f t="shared" ca="1" si="227"/>
        <v>0</v>
      </c>
      <c r="AJ926" s="170">
        <f t="shared" ca="1" si="228"/>
        <v>0</v>
      </c>
      <c r="AK926" s="168">
        <f t="shared" ca="1" si="219"/>
        <v>0</v>
      </c>
      <c r="AL926" s="168">
        <f t="shared" ca="1" si="220"/>
        <v>0</v>
      </c>
    </row>
    <row r="927" spans="1:38" ht="27" customHeight="1" x14ac:dyDescent="0.2">
      <c r="A927" s="56">
        <v>912</v>
      </c>
      <c r="B927" s="309" t="str">
        <f t="shared" ca="1" si="214"/>
        <v>A912</v>
      </c>
      <c r="C927" s="309"/>
      <c r="D927" s="57" t="str">
        <f t="shared" ca="1" si="215"/>
        <v/>
      </c>
      <c r="E927" s="59" t="str">
        <f t="shared" ca="1" si="216"/>
        <v/>
      </c>
      <c r="F927" s="215">
        <f ca="1">IF(LEN(B927)&gt;0,'OBRAČUNANA OSNOVNA PLAČA'!I921,"")</f>
        <v>0</v>
      </c>
      <c r="G927" s="60"/>
      <c r="H927" s="60"/>
      <c r="I927" s="60"/>
      <c r="J927" s="60"/>
      <c r="K927" s="60"/>
      <c r="L927" s="229">
        <f t="shared" si="221"/>
        <v>0</v>
      </c>
      <c r="M927" s="230">
        <f t="shared" ca="1" si="229"/>
        <v>0</v>
      </c>
      <c r="N927" s="230">
        <f t="shared" ca="1" si="230"/>
        <v>0</v>
      </c>
      <c r="O927" s="231">
        <f t="shared" ca="1" si="231"/>
        <v>0</v>
      </c>
      <c r="P927" s="232">
        <f t="shared" ca="1" si="232"/>
        <v>0</v>
      </c>
      <c r="Q927" s="233">
        <f t="shared" ca="1" si="222"/>
        <v>0</v>
      </c>
      <c r="R927" s="233">
        <f ca="1">IF(LEN(B927)&gt;0,'8'!R927-'8'!Q927,"")</f>
        <v>0</v>
      </c>
      <c r="S927" s="234"/>
      <c r="T927" s="34"/>
      <c r="U927" s="34"/>
      <c r="V927" s="34"/>
      <c r="W927" s="34"/>
      <c r="X927" s="34"/>
      <c r="Y927" s="34"/>
      <c r="Z927" s="34"/>
      <c r="AB927" s="167">
        <f>ROW()</f>
        <v>927</v>
      </c>
      <c r="AC927" s="168">
        <f t="shared" ca="1" si="217"/>
        <v>0</v>
      </c>
      <c r="AD927" s="168">
        <f t="shared" ca="1" si="218"/>
        <v>0</v>
      </c>
      <c r="AE927" s="169" t="str">
        <f t="shared" ca="1" si="223"/>
        <v>-</v>
      </c>
      <c r="AF927" s="168" t="str">
        <f t="shared" ca="1" si="224"/>
        <v>-</v>
      </c>
      <c r="AG927" s="169" t="str">
        <f t="shared" ca="1" si="225"/>
        <v>-</v>
      </c>
      <c r="AH927" s="168" t="str">
        <f t="shared" ca="1" si="226"/>
        <v>-</v>
      </c>
      <c r="AI927" s="168">
        <f t="shared" ca="1" si="227"/>
        <v>0</v>
      </c>
      <c r="AJ927" s="170">
        <f t="shared" ca="1" si="228"/>
        <v>0</v>
      </c>
      <c r="AK927" s="168">
        <f t="shared" ca="1" si="219"/>
        <v>0</v>
      </c>
      <c r="AL927" s="168">
        <f t="shared" ca="1" si="220"/>
        <v>0</v>
      </c>
    </row>
    <row r="928" spans="1:38" ht="27" customHeight="1" x14ac:dyDescent="0.2">
      <c r="A928" s="56">
        <v>913</v>
      </c>
      <c r="B928" s="309" t="str">
        <f t="shared" ca="1" si="214"/>
        <v>A913</v>
      </c>
      <c r="C928" s="309"/>
      <c r="D928" s="57" t="str">
        <f t="shared" ca="1" si="215"/>
        <v/>
      </c>
      <c r="E928" s="59" t="str">
        <f t="shared" ca="1" si="216"/>
        <v/>
      </c>
      <c r="F928" s="215">
        <f ca="1">IF(LEN(B928)&gt;0,'OBRAČUNANA OSNOVNA PLAČA'!I922,"")</f>
        <v>0</v>
      </c>
      <c r="G928" s="60"/>
      <c r="H928" s="60"/>
      <c r="I928" s="60"/>
      <c r="J928" s="60"/>
      <c r="K928" s="60"/>
      <c r="L928" s="229">
        <f t="shared" si="221"/>
        <v>0</v>
      </c>
      <c r="M928" s="230">
        <f t="shared" ca="1" si="229"/>
        <v>0</v>
      </c>
      <c r="N928" s="230">
        <f t="shared" ca="1" si="230"/>
        <v>0</v>
      </c>
      <c r="O928" s="231">
        <f t="shared" ca="1" si="231"/>
        <v>0</v>
      </c>
      <c r="P928" s="232">
        <f t="shared" ca="1" si="232"/>
        <v>0</v>
      </c>
      <c r="Q928" s="233">
        <f t="shared" ca="1" si="222"/>
        <v>0</v>
      </c>
      <c r="R928" s="233">
        <f ca="1">IF(LEN(B928)&gt;0,'8'!R928-'8'!Q928,"")</f>
        <v>0</v>
      </c>
      <c r="S928" s="234"/>
      <c r="T928" s="34"/>
      <c r="U928" s="34"/>
      <c r="V928" s="34"/>
      <c r="W928" s="34"/>
      <c r="X928" s="34"/>
      <c r="Y928" s="34"/>
      <c r="Z928" s="34"/>
      <c r="AB928" s="167">
        <f>ROW()</f>
        <v>928</v>
      </c>
      <c r="AC928" s="168">
        <f t="shared" ca="1" si="217"/>
        <v>0</v>
      </c>
      <c r="AD928" s="168">
        <f t="shared" ca="1" si="218"/>
        <v>0</v>
      </c>
      <c r="AE928" s="169" t="str">
        <f t="shared" ca="1" si="223"/>
        <v>-</v>
      </c>
      <c r="AF928" s="168" t="str">
        <f t="shared" ca="1" si="224"/>
        <v>-</v>
      </c>
      <c r="AG928" s="169" t="str">
        <f t="shared" ca="1" si="225"/>
        <v>-</v>
      </c>
      <c r="AH928" s="168" t="str">
        <f t="shared" ca="1" si="226"/>
        <v>-</v>
      </c>
      <c r="AI928" s="168">
        <f t="shared" ca="1" si="227"/>
        <v>0</v>
      </c>
      <c r="AJ928" s="170">
        <f t="shared" ca="1" si="228"/>
        <v>0</v>
      </c>
      <c r="AK928" s="168">
        <f t="shared" ca="1" si="219"/>
        <v>0</v>
      </c>
      <c r="AL928" s="168">
        <f t="shared" ca="1" si="220"/>
        <v>0</v>
      </c>
    </row>
    <row r="929" spans="1:38" ht="27" customHeight="1" x14ac:dyDescent="0.2">
      <c r="A929" s="56">
        <v>914</v>
      </c>
      <c r="B929" s="309" t="str">
        <f t="shared" ca="1" si="214"/>
        <v>A914</v>
      </c>
      <c r="C929" s="309"/>
      <c r="D929" s="57" t="str">
        <f t="shared" ca="1" si="215"/>
        <v/>
      </c>
      <c r="E929" s="59" t="str">
        <f t="shared" ca="1" si="216"/>
        <v/>
      </c>
      <c r="F929" s="215">
        <f ca="1">IF(LEN(B929)&gt;0,'OBRAČUNANA OSNOVNA PLAČA'!I923,"")</f>
        <v>0</v>
      </c>
      <c r="G929" s="60"/>
      <c r="H929" s="60"/>
      <c r="I929" s="60"/>
      <c r="J929" s="60"/>
      <c r="K929" s="60"/>
      <c r="L929" s="229">
        <f t="shared" si="221"/>
        <v>0</v>
      </c>
      <c r="M929" s="230">
        <f t="shared" ca="1" si="229"/>
        <v>0</v>
      </c>
      <c r="N929" s="230">
        <f t="shared" ca="1" si="230"/>
        <v>0</v>
      </c>
      <c r="O929" s="231">
        <f t="shared" ca="1" si="231"/>
        <v>0</v>
      </c>
      <c r="P929" s="232">
        <f t="shared" ca="1" si="232"/>
        <v>0</v>
      </c>
      <c r="Q929" s="233">
        <f t="shared" ca="1" si="222"/>
        <v>0</v>
      </c>
      <c r="R929" s="233">
        <f ca="1">IF(LEN(B929)&gt;0,'8'!R929-'8'!Q929,"")</f>
        <v>0</v>
      </c>
      <c r="S929" s="234"/>
      <c r="T929" s="34"/>
      <c r="U929" s="34"/>
      <c r="V929" s="34"/>
      <c r="W929" s="34"/>
      <c r="X929" s="34"/>
      <c r="Y929" s="34"/>
      <c r="Z929" s="34"/>
      <c r="AB929" s="167">
        <f>ROW()</f>
        <v>929</v>
      </c>
      <c r="AC929" s="168">
        <f t="shared" ca="1" si="217"/>
        <v>0</v>
      </c>
      <c r="AD929" s="168">
        <f t="shared" ca="1" si="218"/>
        <v>0</v>
      </c>
      <c r="AE929" s="169" t="str">
        <f t="shared" ca="1" si="223"/>
        <v>-</v>
      </c>
      <c r="AF929" s="168" t="str">
        <f t="shared" ca="1" si="224"/>
        <v>-</v>
      </c>
      <c r="AG929" s="169" t="str">
        <f t="shared" ca="1" si="225"/>
        <v>-</v>
      </c>
      <c r="AH929" s="168" t="str">
        <f t="shared" ca="1" si="226"/>
        <v>-</v>
      </c>
      <c r="AI929" s="168">
        <f t="shared" ca="1" si="227"/>
        <v>0</v>
      </c>
      <c r="AJ929" s="170">
        <f t="shared" ca="1" si="228"/>
        <v>0</v>
      </c>
      <c r="AK929" s="168">
        <f t="shared" ca="1" si="219"/>
        <v>0</v>
      </c>
      <c r="AL929" s="168">
        <f t="shared" ca="1" si="220"/>
        <v>0</v>
      </c>
    </row>
    <row r="930" spans="1:38" ht="27" customHeight="1" x14ac:dyDescent="0.2">
      <c r="A930" s="56">
        <v>915</v>
      </c>
      <c r="B930" s="309" t="str">
        <f t="shared" ca="1" si="214"/>
        <v>A915</v>
      </c>
      <c r="C930" s="309"/>
      <c r="D930" s="57" t="str">
        <f t="shared" ca="1" si="215"/>
        <v/>
      </c>
      <c r="E930" s="59" t="str">
        <f t="shared" ca="1" si="216"/>
        <v/>
      </c>
      <c r="F930" s="215">
        <f ca="1">IF(LEN(B930)&gt;0,'OBRAČUNANA OSNOVNA PLAČA'!I924,"")</f>
        <v>0</v>
      </c>
      <c r="G930" s="60"/>
      <c r="H930" s="60"/>
      <c r="I930" s="60"/>
      <c r="J930" s="60"/>
      <c r="K930" s="60"/>
      <c r="L930" s="229">
        <f t="shared" si="221"/>
        <v>0</v>
      </c>
      <c r="M930" s="230">
        <f t="shared" ca="1" si="229"/>
        <v>0</v>
      </c>
      <c r="N930" s="230">
        <f t="shared" ca="1" si="230"/>
        <v>0</v>
      </c>
      <c r="O930" s="231">
        <f t="shared" ca="1" si="231"/>
        <v>0</v>
      </c>
      <c r="P930" s="232">
        <f t="shared" ca="1" si="232"/>
        <v>0</v>
      </c>
      <c r="Q930" s="233">
        <f t="shared" ca="1" si="222"/>
        <v>0</v>
      </c>
      <c r="R930" s="233">
        <f ca="1">IF(LEN(B930)&gt;0,'8'!R930-'8'!Q930,"")</f>
        <v>0</v>
      </c>
      <c r="S930" s="234"/>
      <c r="T930" s="34"/>
      <c r="U930" s="34"/>
      <c r="V930" s="34"/>
      <c r="W930" s="34"/>
      <c r="X930" s="34"/>
      <c r="Y930" s="34"/>
      <c r="Z930" s="34"/>
      <c r="AB930" s="167">
        <f>ROW()</f>
        <v>930</v>
      </c>
      <c r="AC930" s="168">
        <f t="shared" ca="1" si="217"/>
        <v>0</v>
      </c>
      <c r="AD930" s="168">
        <f t="shared" ca="1" si="218"/>
        <v>0</v>
      </c>
      <c r="AE930" s="169" t="str">
        <f t="shared" ca="1" si="223"/>
        <v>-</v>
      </c>
      <c r="AF930" s="168" t="str">
        <f t="shared" ca="1" si="224"/>
        <v>-</v>
      </c>
      <c r="AG930" s="169" t="str">
        <f t="shared" ca="1" si="225"/>
        <v>-</v>
      </c>
      <c r="AH930" s="168" t="str">
        <f t="shared" ca="1" si="226"/>
        <v>-</v>
      </c>
      <c r="AI930" s="168">
        <f t="shared" ca="1" si="227"/>
        <v>0</v>
      </c>
      <c r="AJ930" s="170">
        <f t="shared" ca="1" si="228"/>
        <v>0</v>
      </c>
      <c r="AK930" s="168">
        <f t="shared" ca="1" si="219"/>
        <v>0</v>
      </c>
      <c r="AL930" s="168">
        <f t="shared" ca="1" si="220"/>
        <v>0</v>
      </c>
    </row>
    <row r="931" spans="1:38" ht="27" customHeight="1" x14ac:dyDescent="0.2">
      <c r="A931" s="56">
        <v>916</v>
      </c>
      <c r="B931" s="309" t="str">
        <f t="shared" ca="1" si="214"/>
        <v>A916</v>
      </c>
      <c r="C931" s="309"/>
      <c r="D931" s="57" t="str">
        <f t="shared" ca="1" si="215"/>
        <v/>
      </c>
      <c r="E931" s="59" t="str">
        <f t="shared" ca="1" si="216"/>
        <v/>
      </c>
      <c r="F931" s="215">
        <f ca="1">IF(LEN(B931)&gt;0,'OBRAČUNANA OSNOVNA PLAČA'!I925,"")</f>
        <v>0</v>
      </c>
      <c r="G931" s="60"/>
      <c r="H931" s="60"/>
      <c r="I931" s="60"/>
      <c r="J931" s="60"/>
      <c r="K931" s="60"/>
      <c r="L931" s="229">
        <f t="shared" si="221"/>
        <v>0</v>
      </c>
      <c r="M931" s="230">
        <f t="shared" ca="1" si="229"/>
        <v>0</v>
      </c>
      <c r="N931" s="230">
        <f t="shared" ca="1" si="230"/>
        <v>0</v>
      </c>
      <c r="O931" s="231">
        <f t="shared" ca="1" si="231"/>
        <v>0</v>
      </c>
      <c r="P931" s="232">
        <f t="shared" ca="1" si="232"/>
        <v>0</v>
      </c>
      <c r="Q931" s="233">
        <f t="shared" ca="1" si="222"/>
        <v>0</v>
      </c>
      <c r="R931" s="233">
        <f ca="1">IF(LEN(B931)&gt;0,'8'!R931-'8'!Q931,"")</f>
        <v>0</v>
      </c>
      <c r="S931" s="234"/>
      <c r="T931" s="34"/>
      <c r="U931" s="34"/>
      <c r="V931" s="34"/>
      <c r="W931" s="34"/>
      <c r="X931" s="34"/>
      <c r="Y931" s="34"/>
      <c r="Z931" s="34"/>
      <c r="AB931" s="167">
        <f>ROW()</f>
        <v>931</v>
      </c>
      <c r="AC931" s="168">
        <f t="shared" ca="1" si="217"/>
        <v>0</v>
      </c>
      <c r="AD931" s="168">
        <f t="shared" ca="1" si="218"/>
        <v>0</v>
      </c>
      <c r="AE931" s="169" t="str">
        <f t="shared" ca="1" si="223"/>
        <v>-</v>
      </c>
      <c r="AF931" s="168" t="str">
        <f t="shared" ca="1" si="224"/>
        <v>-</v>
      </c>
      <c r="AG931" s="169" t="str">
        <f t="shared" ca="1" si="225"/>
        <v>-</v>
      </c>
      <c r="AH931" s="168" t="str">
        <f t="shared" ca="1" si="226"/>
        <v>-</v>
      </c>
      <c r="AI931" s="168">
        <f t="shared" ca="1" si="227"/>
        <v>0</v>
      </c>
      <c r="AJ931" s="170">
        <f t="shared" ca="1" si="228"/>
        <v>0</v>
      </c>
      <c r="AK931" s="168">
        <f t="shared" ca="1" si="219"/>
        <v>0</v>
      </c>
      <c r="AL931" s="168">
        <f t="shared" ca="1" si="220"/>
        <v>0</v>
      </c>
    </row>
    <row r="932" spans="1:38" ht="27" customHeight="1" x14ac:dyDescent="0.2">
      <c r="A932" s="56">
        <v>917</v>
      </c>
      <c r="B932" s="309" t="str">
        <f t="shared" ca="1" si="214"/>
        <v>A917</v>
      </c>
      <c r="C932" s="309"/>
      <c r="D932" s="57" t="str">
        <f t="shared" ca="1" si="215"/>
        <v/>
      </c>
      <c r="E932" s="59" t="str">
        <f t="shared" ca="1" si="216"/>
        <v/>
      </c>
      <c r="F932" s="215">
        <f ca="1">IF(LEN(B932)&gt;0,'OBRAČUNANA OSNOVNA PLAČA'!I926,"")</f>
        <v>0</v>
      </c>
      <c r="G932" s="60"/>
      <c r="H932" s="60"/>
      <c r="I932" s="60"/>
      <c r="J932" s="60"/>
      <c r="K932" s="60"/>
      <c r="L932" s="229">
        <f t="shared" si="221"/>
        <v>0</v>
      </c>
      <c r="M932" s="230">
        <f t="shared" ca="1" si="229"/>
        <v>0</v>
      </c>
      <c r="N932" s="230">
        <f t="shared" ca="1" si="230"/>
        <v>0</v>
      </c>
      <c r="O932" s="231">
        <f t="shared" ca="1" si="231"/>
        <v>0</v>
      </c>
      <c r="P932" s="232">
        <f t="shared" ca="1" si="232"/>
        <v>0</v>
      </c>
      <c r="Q932" s="233">
        <f t="shared" ca="1" si="222"/>
        <v>0</v>
      </c>
      <c r="R932" s="233">
        <f ca="1">IF(LEN(B932)&gt;0,'8'!R932-'8'!Q932,"")</f>
        <v>0</v>
      </c>
      <c r="S932" s="234"/>
      <c r="T932" s="34"/>
      <c r="U932" s="34"/>
      <c r="V932" s="34"/>
      <c r="W932" s="34"/>
      <c r="X932" s="34"/>
      <c r="Y932" s="34"/>
      <c r="Z932" s="34"/>
      <c r="AB932" s="167">
        <f>ROW()</f>
        <v>932</v>
      </c>
      <c r="AC932" s="168">
        <f t="shared" ca="1" si="217"/>
        <v>0</v>
      </c>
      <c r="AD932" s="168">
        <f t="shared" ca="1" si="218"/>
        <v>0</v>
      </c>
      <c r="AE932" s="169" t="str">
        <f t="shared" ca="1" si="223"/>
        <v>-</v>
      </c>
      <c r="AF932" s="168" t="str">
        <f t="shared" ca="1" si="224"/>
        <v>-</v>
      </c>
      <c r="AG932" s="169" t="str">
        <f t="shared" ca="1" si="225"/>
        <v>-</v>
      </c>
      <c r="AH932" s="168" t="str">
        <f t="shared" ca="1" si="226"/>
        <v>-</v>
      </c>
      <c r="AI932" s="168">
        <f t="shared" ca="1" si="227"/>
        <v>0</v>
      </c>
      <c r="AJ932" s="170">
        <f t="shared" ca="1" si="228"/>
        <v>0</v>
      </c>
      <c r="AK932" s="168">
        <f t="shared" ca="1" si="219"/>
        <v>0</v>
      </c>
      <c r="AL932" s="168">
        <f t="shared" ca="1" si="220"/>
        <v>0</v>
      </c>
    </row>
    <row r="933" spans="1:38" ht="27" customHeight="1" x14ac:dyDescent="0.2">
      <c r="A933" s="56">
        <v>918</v>
      </c>
      <c r="B933" s="309" t="str">
        <f t="shared" ca="1" si="214"/>
        <v>A918</v>
      </c>
      <c r="C933" s="309"/>
      <c r="D933" s="57" t="str">
        <f t="shared" ca="1" si="215"/>
        <v/>
      </c>
      <c r="E933" s="59" t="str">
        <f t="shared" ca="1" si="216"/>
        <v/>
      </c>
      <c r="F933" s="215">
        <f ca="1">IF(LEN(B933)&gt;0,'OBRAČUNANA OSNOVNA PLAČA'!I927,"")</f>
        <v>0</v>
      </c>
      <c r="G933" s="60"/>
      <c r="H933" s="60"/>
      <c r="I933" s="60"/>
      <c r="J933" s="60"/>
      <c r="K933" s="60"/>
      <c r="L933" s="229">
        <f t="shared" si="221"/>
        <v>0</v>
      </c>
      <c r="M933" s="230">
        <f t="shared" ca="1" si="229"/>
        <v>0</v>
      </c>
      <c r="N933" s="230">
        <f t="shared" ca="1" si="230"/>
        <v>0</v>
      </c>
      <c r="O933" s="231">
        <f t="shared" ca="1" si="231"/>
        <v>0</v>
      </c>
      <c r="P933" s="232">
        <f t="shared" ca="1" si="232"/>
        <v>0</v>
      </c>
      <c r="Q933" s="233">
        <f t="shared" ca="1" si="222"/>
        <v>0</v>
      </c>
      <c r="R933" s="233">
        <f ca="1">IF(LEN(B933)&gt;0,'8'!R933-'8'!Q933,"")</f>
        <v>0</v>
      </c>
      <c r="S933" s="234"/>
      <c r="T933" s="34"/>
      <c r="U933" s="34"/>
      <c r="V933" s="34"/>
      <c r="W933" s="34"/>
      <c r="X933" s="34"/>
      <c r="Y933" s="34"/>
      <c r="Z933" s="34"/>
      <c r="AB933" s="167">
        <f>ROW()</f>
        <v>933</v>
      </c>
      <c r="AC933" s="168">
        <f t="shared" ca="1" si="217"/>
        <v>0</v>
      </c>
      <c r="AD933" s="168">
        <f t="shared" ca="1" si="218"/>
        <v>0</v>
      </c>
      <c r="AE933" s="169" t="str">
        <f t="shared" ca="1" si="223"/>
        <v>-</v>
      </c>
      <c r="AF933" s="168" t="str">
        <f t="shared" ca="1" si="224"/>
        <v>-</v>
      </c>
      <c r="AG933" s="169" t="str">
        <f t="shared" ca="1" si="225"/>
        <v>-</v>
      </c>
      <c r="AH933" s="168" t="str">
        <f t="shared" ca="1" si="226"/>
        <v>-</v>
      </c>
      <c r="AI933" s="168">
        <f t="shared" ca="1" si="227"/>
        <v>0</v>
      </c>
      <c r="AJ933" s="170">
        <f t="shared" ca="1" si="228"/>
        <v>0</v>
      </c>
      <c r="AK933" s="168">
        <f t="shared" ca="1" si="219"/>
        <v>0</v>
      </c>
      <c r="AL933" s="168">
        <f t="shared" ca="1" si="220"/>
        <v>0</v>
      </c>
    </row>
    <row r="934" spans="1:38" ht="27" customHeight="1" x14ac:dyDescent="0.2">
      <c r="A934" s="56">
        <v>919</v>
      </c>
      <c r="B934" s="309" t="str">
        <f t="shared" ca="1" si="214"/>
        <v>A919</v>
      </c>
      <c r="C934" s="309"/>
      <c r="D934" s="57" t="str">
        <f t="shared" ca="1" si="215"/>
        <v/>
      </c>
      <c r="E934" s="59" t="str">
        <f t="shared" ca="1" si="216"/>
        <v/>
      </c>
      <c r="F934" s="215">
        <f ca="1">IF(LEN(B934)&gt;0,'OBRAČUNANA OSNOVNA PLAČA'!I928,"")</f>
        <v>0</v>
      </c>
      <c r="G934" s="60"/>
      <c r="H934" s="60"/>
      <c r="I934" s="60"/>
      <c r="J934" s="60"/>
      <c r="K934" s="60"/>
      <c r="L934" s="229">
        <f t="shared" si="221"/>
        <v>0</v>
      </c>
      <c r="M934" s="230">
        <f t="shared" ca="1" si="229"/>
        <v>0</v>
      </c>
      <c r="N934" s="230">
        <f t="shared" ca="1" si="230"/>
        <v>0</v>
      </c>
      <c r="O934" s="231">
        <f t="shared" ca="1" si="231"/>
        <v>0</v>
      </c>
      <c r="P934" s="232">
        <f t="shared" ca="1" si="232"/>
        <v>0</v>
      </c>
      <c r="Q934" s="233">
        <f t="shared" ca="1" si="222"/>
        <v>0</v>
      </c>
      <c r="R934" s="233">
        <f ca="1">IF(LEN(B934)&gt;0,'8'!R934-'8'!Q934,"")</f>
        <v>0</v>
      </c>
      <c r="S934" s="234"/>
      <c r="T934" s="34"/>
      <c r="U934" s="34"/>
      <c r="V934" s="34"/>
      <c r="W934" s="34"/>
      <c r="X934" s="34"/>
      <c r="Y934" s="34"/>
      <c r="Z934" s="34"/>
      <c r="AB934" s="167">
        <f>ROW()</f>
        <v>934</v>
      </c>
      <c r="AC934" s="168">
        <f t="shared" ca="1" si="217"/>
        <v>0</v>
      </c>
      <c r="AD934" s="168">
        <f t="shared" ca="1" si="218"/>
        <v>0</v>
      </c>
      <c r="AE934" s="169" t="str">
        <f t="shared" ca="1" si="223"/>
        <v>-</v>
      </c>
      <c r="AF934" s="168" t="str">
        <f t="shared" ca="1" si="224"/>
        <v>-</v>
      </c>
      <c r="AG934" s="169" t="str">
        <f t="shared" ca="1" si="225"/>
        <v>-</v>
      </c>
      <c r="AH934" s="168" t="str">
        <f t="shared" ca="1" si="226"/>
        <v>-</v>
      </c>
      <c r="AI934" s="168">
        <f t="shared" ca="1" si="227"/>
        <v>0</v>
      </c>
      <c r="AJ934" s="170">
        <f t="shared" ca="1" si="228"/>
        <v>0</v>
      </c>
      <c r="AK934" s="168">
        <f t="shared" ca="1" si="219"/>
        <v>0</v>
      </c>
      <c r="AL934" s="168">
        <f t="shared" ca="1" si="220"/>
        <v>0</v>
      </c>
    </row>
    <row r="935" spans="1:38" ht="27" customHeight="1" x14ac:dyDescent="0.2">
      <c r="A935" s="56">
        <v>920</v>
      </c>
      <c r="B935" s="309" t="str">
        <f t="shared" ca="1" si="214"/>
        <v>A920</v>
      </c>
      <c r="C935" s="309"/>
      <c r="D935" s="57" t="str">
        <f t="shared" ca="1" si="215"/>
        <v/>
      </c>
      <c r="E935" s="59" t="str">
        <f t="shared" ca="1" si="216"/>
        <v/>
      </c>
      <c r="F935" s="215">
        <f ca="1">IF(LEN(B935)&gt;0,'OBRAČUNANA OSNOVNA PLAČA'!I929,"")</f>
        <v>0</v>
      </c>
      <c r="G935" s="60"/>
      <c r="H935" s="60"/>
      <c r="I935" s="60"/>
      <c r="J935" s="60"/>
      <c r="K935" s="60"/>
      <c r="L935" s="229">
        <f t="shared" si="221"/>
        <v>0</v>
      </c>
      <c r="M935" s="230">
        <f t="shared" ca="1" si="229"/>
        <v>0</v>
      </c>
      <c r="N935" s="230">
        <f t="shared" ca="1" si="230"/>
        <v>0</v>
      </c>
      <c r="O935" s="231">
        <f t="shared" ca="1" si="231"/>
        <v>0</v>
      </c>
      <c r="P935" s="232">
        <f t="shared" ca="1" si="232"/>
        <v>0</v>
      </c>
      <c r="Q935" s="233">
        <f t="shared" ca="1" si="222"/>
        <v>0</v>
      </c>
      <c r="R935" s="233">
        <f ca="1">IF(LEN(B935)&gt;0,'8'!R935-'8'!Q935,"")</f>
        <v>0</v>
      </c>
      <c r="S935" s="234"/>
      <c r="T935" s="34"/>
      <c r="U935" s="34"/>
      <c r="V935" s="34"/>
      <c r="W935" s="34"/>
      <c r="X935" s="34"/>
      <c r="Y935" s="34"/>
      <c r="Z935" s="34"/>
      <c r="AB935" s="167">
        <f>ROW()</f>
        <v>935</v>
      </c>
      <c r="AC935" s="168">
        <f t="shared" ca="1" si="217"/>
        <v>0</v>
      </c>
      <c r="AD935" s="168">
        <f t="shared" ca="1" si="218"/>
        <v>0</v>
      </c>
      <c r="AE935" s="169" t="str">
        <f t="shared" ca="1" si="223"/>
        <v>-</v>
      </c>
      <c r="AF935" s="168" t="str">
        <f t="shared" ca="1" si="224"/>
        <v>-</v>
      </c>
      <c r="AG935" s="169" t="str">
        <f t="shared" ca="1" si="225"/>
        <v>-</v>
      </c>
      <c r="AH935" s="168" t="str">
        <f t="shared" ca="1" si="226"/>
        <v>-</v>
      </c>
      <c r="AI935" s="168">
        <f t="shared" ca="1" si="227"/>
        <v>0</v>
      </c>
      <c r="AJ935" s="170">
        <f t="shared" ca="1" si="228"/>
        <v>0</v>
      </c>
      <c r="AK935" s="168">
        <f t="shared" ca="1" si="219"/>
        <v>0</v>
      </c>
      <c r="AL935" s="168">
        <f t="shared" ca="1" si="220"/>
        <v>0</v>
      </c>
    </row>
    <row r="936" spans="1:38" ht="27" customHeight="1" x14ac:dyDescent="0.2">
      <c r="A936" s="56">
        <v>921</v>
      </c>
      <c r="B936" s="309" t="str">
        <f t="shared" ca="1" si="214"/>
        <v>A921</v>
      </c>
      <c r="C936" s="309"/>
      <c r="D936" s="57" t="str">
        <f t="shared" ca="1" si="215"/>
        <v/>
      </c>
      <c r="E936" s="59" t="str">
        <f t="shared" ca="1" si="216"/>
        <v/>
      </c>
      <c r="F936" s="215">
        <f ca="1">IF(LEN(B936)&gt;0,'OBRAČUNANA OSNOVNA PLAČA'!I930,"")</f>
        <v>0</v>
      </c>
      <c r="G936" s="60"/>
      <c r="H936" s="60"/>
      <c r="I936" s="60"/>
      <c r="J936" s="60"/>
      <c r="K936" s="60"/>
      <c r="L936" s="229">
        <f t="shared" si="221"/>
        <v>0</v>
      </c>
      <c r="M936" s="230">
        <f t="shared" ca="1" si="229"/>
        <v>0</v>
      </c>
      <c r="N936" s="230">
        <f t="shared" ca="1" si="230"/>
        <v>0</v>
      </c>
      <c r="O936" s="231">
        <f t="shared" ca="1" si="231"/>
        <v>0</v>
      </c>
      <c r="P936" s="232">
        <f t="shared" ca="1" si="232"/>
        <v>0</v>
      </c>
      <c r="Q936" s="233">
        <f t="shared" ca="1" si="222"/>
        <v>0</v>
      </c>
      <c r="R936" s="233">
        <f ca="1">IF(LEN(B936)&gt;0,'8'!R936-'8'!Q936,"")</f>
        <v>0</v>
      </c>
      <c r="S936" s="234"/>
      <c r="T936" s="34"/>
      <c r="U936" s="34"/>
      <c r="V936" s="34"/>
      <c r="W936" s="34"/>
      <c r="X936" s="34"/>
      <c r="Y936" s="34"/>
      <c r="Z936" s="34"/>
      <c r="AB936" s="167">
        <f>ROW()</f>
        <v>936</v>
      </c>
      <c r="AC936" s="168">
        <f t="shared" ca="1" si="217"/>
        <v>0</v>
      </c>
      <c r="AD936" s="168">
        <f t="shared" ca="1" si="218"/>
        <v>0</v>
      </c>
      <c r="AE936" s="169" t="str">
        <f t="shared" ca="1" si="223"/>
        <v>-</v>
      </c>
      <c r="AF936" s="168" t="str">
        <f t="shared" ca="1" si="224"/>
        <v>-</v>
      </c>
      <c r="AG936" s="169" t="str">
        <f t="shared" ca="1" si="225"/>
        <v>-</v>
      </c>
      <c r="AH936" s="168" t="str">
        <f t="shared" ca="1" si="226"/>
        <v>-</v>
      </c>
      <c r="AI936" s="168">
        <f t="shared" ca="1" si="227"/>
        <v>0</v>
      </c>
      <c r="AJ936" s="170">
        <f t="shared" ca="1" si="228"/>
        <v>0</v>
      </c>
      <c r="AK936" s="168">
        <f t="shared" ca="1" si="219"/>
        <v>0</v>
      </c>
      <c r="AL936" s="168">
        <f t="shared" ca="1" si="220"/>
        <v>0</v>
      </c>
    </row>
    <row r="937" spans="1:38" ht="27" customHeight="1" x14ac:dyDescent="0.2">
      <c r="A937" s="56">
        <v>922</v>
      </c>
      <c r="B937" s="309" t="str">
        <f t="shared" ca="1" si="214"/>
        <v>A922</v>
      </c>
      <c r="C937" s="309"/>
      <c r="D937" s="57" t="str">
        <f t="shared" ca="1" si="215"/>
        <v/>
      </c>
      <c r="E937" s="59" t="str">
        <f t="shared" ca="1" si="216"/>
        <v/>
      </c>
      <c r="F937" s="215">
        <f ca="1">IF(LEN(B937)&gt;0,'OBRAČUNANA OSNOVNA PLAČA'!I931,"")</f>
        <v>0</v>
      </c>
      <c r="G937" s="60"/>
      <c r="H937" s="60"/>
      <c r="I937" s="60"/>
      <c r="J937" s="60"/>
      <c r="K937" s="60"/>
      <c r="L937" s="229">
        <f t="shared" si="221"/>
        <v>0</v>
      </c>
      <c r="M937" s="230">
        <f t="shared" ca="1" si="229"/>
        <v>0</v>
      </c>
      <c r="N937" s="230">
        <f t="shared" ca="1" si="230"/>
        <v>0</v>
      </c>
      <c r="O937" s="231">
        <f t="shared" ca="1" si="231"/>
        <v>0</v>
      </c>
      <c r="P937" s="232">
        <f t="shared" ca="1" si="232"/>
        <v>0</v>
      </c>
      <c r="Q937" s="233">
        <f t="shared" ca="1" si="222"/>
        <v>0</v>
      </c>
      <c r="R937" s="233">
        <f ca="1">IF(LEN(B937)&gt;0,'8'!R937-'8'!Q937,"")</f>
        <v>0</v>
      </c>
      <c r="S937" s="234"/>
      <c r="T937" s="34"/>
      <c r="U937" s="34"/>
      <c r="V937" s="34"/>
      <c r="W937" s="34"/>
      <c r="X937" s="34"/>
      <c r="Y937" s="34"/>
      <c r="Z937" s="34"/>
      <c r="AB937" s="167">
        <f>ROW()</f>
        <v>937</v>
      </c>
      <c r="AC937" s="168">
        <f t="shared" ca="1" si="217"/>
        <v>0</v>
      </c>
      <c r="AD937" s="168">
        <f t="shared" ca="1" si="218"/>
        <v>0</v>
      </c>
      <c r="AE937" s="169" t="str">
        <f t="shared" ca="1" si="223"/>
        <v>-</v>
      </c>
      <c r="AF937" s="168" t="str">
        <f t="shared" ca="1" si="224"/>
        <v>-</v>
      </c>
      <c r="AG937" s="169" t="str">
        <f t="shared" ca="1" si="225"/>
        <v>-</v>
      </c>
      <c r="AH937" s="168" t="str">
        <f t="shared" ca="1" si="226"/>
        <v>-</v>
      </c>
      <c r="AI937" s="168">
        <f t="shared" ca="1" si="227"/>
        <v>0</v>
      </c>
      <c r="AJ937" s="170">
        <f t="shared" ca="1" si="228"/>
        <v>0</v>
      </c>
      <c r="AK937" s="168">
        <f t="shared" ca="1" si="219"/>
        <v>0</v>
      </c>
      <c r="AL937" s="168">
        <f t="shared" ca="1" si="220"/>
        <v>0</v>
      </c>
    </row>
    <row r="938" spans="1:38" ht="27" customHeight="1" x14ac:dyDescent="0.2">
      <c r="A938" s="56">
        <v>923</v>
      </c>
      <c r="B938" s="309" t="str">
        <f t="shared" ca="1" si="214"/>
        <v>A923</v>
      </c>
      <c r="C938" s="309"/>
      <c r="D938" s="57" t="str">
        <f t="shared" ca="1" si="215"/>
        <v/>
      </c>
      <c r="E938" s="59" t="str">
        <f t="shared" ca="1" si="216"/>
        <v/>
      </c>
      <c r="F938" s="215">
        <f ca="1">IF(LEN(B938)&gt;0,'OBRAČUNANA OSNOVNA PLAČA'!I932,"")</f>
        <v>0</v>
      </c>
      <c r="G938" s="60"/>
      <c r="H938" s="60"/>
      <c r="I938" s="60"/>
      <c r="J938" s="60"/>
      <c r="K938" s="60"/>
      <c r="L938" s="229">
        <f t="shared" si="221"/>
        <v>0</v>
      </c>
      <c r="M938" s="230">
        <f t="shared" ca="1" si="229"/>
        <v>0</v>
      </c>
      <c r="N938" s="230">
        <f t="shared" ca="1" si="230"/>
        <v>0</v>
      </c>
      <c r="O938" s="231">
        <f t="shared" ca="1" si="231"/>
        <v>0</v>
      </c>
      <c r="P938" s="232">
        <f t="shared" ca="1" si="232"/>
        <v>0</v>
      </c>
      <c r="Q938" s="233">
        <f t="shared" ca="1" si="222"/>
        <v>0</v>
      </c>
      <c r="R938" s="233">
        <f ca="1">IF(LEN(B938)&gt;0,'8'!R938-'8'!Q938,"")</f>
        <v>0</v>
      </c>
      <c r="S938" s="234"/>
      <c r="T938" s="34"/>
      <c r="U938" s="34"/>
      <c r="V938" s="34"/>
      <c r="W938" s="34"/>
      <c r="X938" s="34"/>
      <c r="Y938" s="34"/>
      <c r="Z938" s="34"/>
      <c r="AB938" s="167">
        <f>ROW()</f>
        <v>938</v>
      </c>
      <c r="AC938" s="168">
        <f t="shared" ca="1" si="217"/>
        <v>0</v>
      </c>
      <c r="AD938" s="168">
        <f t="shared" ca="1" si="218"/>
        <v>0</v>
      </c>
      <c r="AE938" s="169" t="str">
        <f t="shared" ca="1" si="223"/>
        <v>-</v>
      </c>
      <c r="AF938" s="168" t="str">
        <f t="shared" ca="1" si="224"/>
        <v>-</v>
      </c>
      <c r="AG938" s="169" t="str">
        <f t="shared" ca="1" si="225"/>
        <v>-</v>
      </c>
      <c r="AH938" s="168" t="str">
        <f t="shared" ca="1" si="226"/>
        <v>-</v>
      </c>
      <c r="AI938" s="168">
        <f t="shared" ca="1" si="227"/>
        <v>0</v>
      </c>
      <c r="AJ938" s="170">
        <f t="shared" ca="1" si="228"/>
        <v>0</v>
      </c>
      <c r="AK938" s="168">
        <f t="shared" ca="1" si="219"/>
        <v>0</v>
      </c>
      <c r="AL938" s="168">
        <f t="shared" ca="1" si="220"/>
        <v>0</v>
      </c>
    </row>
    <row r="939" spans="1:38" ht="27" customHeight="1" x14ac:dyDescent="0.2">
      <c r="A939" s="56">
        <v>924</v>
      </c>
      <c r="B939" s="309" t="str">
        <f t="shared" ca="1" si="214"/>
        <v>A924</v>
      </c>
      <c r="C939" s="309"/>
      <c r="D939" s="57" t="str">
        <f t="shared" ca="1" si="215"/>
        <v/>
      </c>
      <c r="E939" s="59" t="str">
        <f t="shared" ca="1" si="216"/>
        <v/>
      </c>
      <c r="F939" s="215">
        <f ca="1">IF(LEN(B939)&gt;0,'OBRAČUNANA OSNOVNA PLAČA'!I933,"")</f>
        <v>0</v>
      </c>
      <c r="G939" s="60"/>
      <c r="H939" s="60"/>
      <c r="I939" s="60"/>
      <c r="J939" s="60"/>
      <c r="K939" s="60"/>
      <c r="L939" s="229">
        <f t="shared" si="221"/>
        <v>0</v>
      </c>
      <c r="M939" s="230">
        <f t="shared" ca="1" si="229"/>
        <v>0</v>
      </c>
      <c r="N939" s="230">
        <f t="shared" ca="1" si="230"/>
        <v>0</v>
      </c>
      <c r="O939" s="231">
        <f t="shared" ca="1" si="231"/>
        <v>0</v>
      </c>
      <c r="P939" s="232">
        <f t="shared" ca="1" si="232"/>
        <v>0</v>
      </c>
      <c r="Q939" s="233">
        <f t="shared" ca="1" si="222"/>
        <v>0</v>
      </c>
      <c r="R939" s="233">
        <f ca="1">IF(LEN(B939)&gt;0,'8'!R939-'8'!Q939,"")</f>
        <v>0</v>
      </c>
      <c r="S939" s="234"/>
      <c r="T939" s="34"/>
      <c r="U939" s="34"/>
      <c r="V939" s="34"/>
      <c r="W939" s="34"/>
      <c r="X939" s="34"/>
      <c r="Y939" s="34"/>
      <c r="Z939" s="34"/>
      <c r="AB939" s="167">
        <f>ROW()</f>
        <v>939</v>
      </c>
      <c r="AC939" s="168">
        <f t="shared" ca="1" si="217"/>
        <v>0</v>
      </c>
      <c r="AD939" s="168">
        <f t="shared" ca="1" si="218"/>
        <v>0</v>
      </c>
      <c r="AE939" s="169" t="str">
        <f t="shared" ca="1" si="223"/>
        <v>-</v>
      </c>
      <c r="AF939" s="168" t="str">
        <f t="shared" ca="1" si="224"/>
        <v>-</v>
      </c>
      <c r="AG939" s="169" t="str">
        <f t="shared" ca="1" si="225"/>
        <v>-</v>
      </c>
      <c r="AH939" s="168" t="str">
        <f t="shared" ca="1" si="226"/>
        <v>-</v>
      </c>
      <c r="AI939" s="168">
        <f t="shared" ca="1" si="227"/>
        <v>0</v>
      </c>
      <c r="AJ939" s="170">
        <f t="shared" ca="1" si="228"/>
        <v>0</v>
      </c>
      <c r="AK939" s="168">
        <f t="shared" ca="1" si="219"/>
        <v>0</v>
      </c>
      <c r="AL939" s="168">
        <f t="shared" ca="1" si="220"/>
        <v>0</v>
      </c>
    </row>
    <row r="940" spans="1:38" ht="27" customHeight="1" x14ac:dyDescent="0.2">
      <c r="A940" s="56">
        <v>925</v>
      </c>
      <c r="B940" s="309" t="str">
        <f t="shared" ca="1" si="214"/>
        <v>A925</v>
      </c>
      <c r="C940" s="309"/>
      <c r="D940" s="57" t="str">
        <f t="shared" ca="1" si="215"/>
        <v/>
      </c>
      <c r="E940" s="59" t="str">
        <f t="shared" ca="1" si="216"/>
        <v/>
      </c>
      <c r="F940" s="215">
        <f ca="1">IF(LEN(B940)&gt;0,'OBRAČUNANA OSNOVNA PLAČA'!I934,"")</f>
        <v>0</v>
      </c>
      <c r="G940" s="60"/>
      <c r="H940" s="60"/>
      <c r="I940" s="60"/>
      <c r="J940" s="60"/>
      <c r="K940" s="60"/>
      <c r="L940" s="229">
        <f t="shared" si="221"/>
        <v>0</v>
      </c>
      <c r="M940" s="230">
        <f t="shared" ca="1" si="229"/>
        <v>0</v>
      </c>
      <c r="N940" s="230">
        <f t="shared" ca="1" si="230"/>
        <v>0</v>
      </c>
      <c r="O940" s="231">
        <f t="shared" ca="1" si="231"/>
        <v>0</v>
      </c>
      <c r="P940" s="232">
        <f t="shared" ca="1" si="232"/>
        <v>0</v>
      </c>
      <c r="Q940" s="233">
        <f t="shared" ca="1" si="222"/>
        <v>0</v>
      </c>
      <c r="R940" s="233">
        <f ca="1">IF(LEN(B940)&gt;0,'8'!R940-'8'!Q940,"")</f>
        <v>0</v>
      </c>
      <c r="S940" s="234"/>
      <c r="T940" s="34"/>
      <c r="U940" s="34"/>
      <c r="V940" s="34"/>
      <c r="W940" s="34"/>
      <c r="X940" s="34"/>
      <c r="Y940" s="34"/>
      <c r="Z940" s="34"/>
      <c r="AB940" s="167">
        <f>ROW()</f>
        <v>940</v>
      </c>
      <c r="AC940" s="168">
        <f t="shared" ca="1" si="217"/>
        <v>0</v>
      </c>
      <c r="AD940" s="168">
        <f t="shared" ca="1" si="218"/>
        <v>0</v>
      </c>
      <c r="AE940" s="169" t="str">
        <f t="shared" ca="1" si="223"/>
        <v>-</v>
      </c>
      <c r="AF940" s="168" t="str">
        <f t="shared" ca="1" si="224"/>
        <v>-</v>
      </c>
      <c r="AG940" s="169" t="str">
        <f t="shared" ca="1" si="225"/>
        <v>-</v>
      </c>
      <c r="AH940" s="168" t="str">
        <f t="shared" ca="1" si="226"/>
        <v>-</v>
      </c>
      <c r="AI940" s="168">
        <f t="shared" ca="1" si="227"/>
        <v>0</v>
      </c>
      <c r="AJ940" s="170">
        <f t="shared" ca="1" si="228"/>
        <v>0</v>
      </c>
      <c r="AK940" s="168">
        <f t="shared" ca="1" si="219"/>
        <v>0</v>
      </c>
      <c r="AL940" s="168">
        <f t="shared" ca="1" si="220"/>
        <v>0</v>
      </c>
    </row>
    <row r="941" spans="1:38" ht="27" customHeight="1" x14ac:dyDescent="0.2">
      <c r="A941" s="56">
        <v>926</v>
      </c>
      <c r="B941" s="309" t="str">
        <f t="shared" ca="1" si="214"/>
        <v>A926</v>
      </c>
      <c r="C941" s="309"/>
      <c r="D941" s="57" t="str">
        <f t="shared" ca="1" si="215"/>
        <v/>
      </c>
      <c r="E941" s="59" t="str">
        <f t="shared" ca="1" si="216"/>
        <v/>
      </c>
      <c r="F941" s="215">
        <f ca="1">IF(LEN(B941)&gt;0,'OBRAČUNANA OSNOVNA PLAČA'!I935,"")</f>
        <v>0</v>
      </c>
      <c r="G941" s="60"/>
      <c r="H941" s="60"/>
      <c r="I941" s="60"/>
      <c r="J941" s="60"/>
      <c r="K941" s="60"/>
      <c r="L941" s="229">
        <f t="shared" si="221"/>
        <v>0</v>
      </c>
      <c r="M941" s="230">
        <f t="shared" ca="1" si="229"/>
        <v>0</v>
      </c>
      <c r="N941" s="230">
        <f t="shared" ca="1" si="230"/>
        <v>0</v>
      </c>
      <c r="O941" s="231">
        <f t="shared" ca="1" si="231"/>
        <v>0</v>
      </c>
      <c r="P941" s="232">
        <f t="shared" ca="1" si="232"/>
        <v>0</v>
      </c>
      <c r="Q941" s="233">
        <f t="shared" ca="1" si="222"/>
        <v>0</v>
      </c>
      <c r="R941" s="233">
        <f ca="1">IF(LEN(B941)&gt;0,'8'!R941-'8'!Q941,"")</f>
        <v>0</v>
      </c>
      <c r="S941" s="234"/>
      <c r="T941" s="34"/>
      <c r="U941" s="34"/>
      <c r="V941" s="34"/>
      <c r="W941" s="34"/>
      <c r="X941" s="34"/>
      <c r="Y941" s="34"/>
      <c r="Z941" s="34"/>
      <c r="AB941" s="167">
        <f>ROW()</f>
        <v>941</v>
      </c>
      <c r="AC941" s="168">
        <f t="shared" ca="1" si="217"/>
        <v>0</v>
      </c>
      <c r="AD941" s="168">
        <f t="shared" ca="1" si="218"/>
        <v>0</v>
      </c>
      <c r="AE941" s="169" t="str">
        <f t="shared" ca="1" si="223"/>
        <v>-</v>
      </c>
      <c r="AF941" s="168" t="str">
        <f t="shared" ca="1" si="224"/>
        <v>-</v>
      </c>
      <c r="AG941" s="169" t="str">
        <f t="shared" ca="1" si="225"/>
        <v>-</v>
      </c>
      <c r="AH941" s="168" t="str">
        <f t="shared" ca="1" si="226"/>
        <v>-</v>
      </c>
      <c r="AI941" s="168">
        <f t="shared" ca="1" si="227"/>
        <v>0</v>
      </c>
      <c r="AJ941" s="170">
        <f t="shared" ca="1" si="228"/>
        <v>0</v>
      </c>
      <c r="AK941" s="168">
        <f t="shared" ca="1" si="219"/>
        <v>0</v>
      </c>
      <c r="AL941" s="168">
        <f t="shared" ca="1" si="220"/>
        <v>0</v>
      </c>
    </row>
    <row r="942" spans="1:38" ht="27" customHeight="1" x14ac:dyDescent="0.2">
      <c r="A942" s="56">
        <v>927</v>
      </c>
      <c r="B942" s="309" t="str">
        <f t="shared" ca="1" si="214"/>
        <v>A927</v>
      </c>
      <c r="C942" s="309"/>
      <c r="D942" s="57" t="str">
        <f t="shared" ca="1" si="215"/>
        <v/>
      </c>
      <c r="E942" s="59" t="str">
        <f t="shared" ca="1" si="216"/>
        <v/>
      </c>
      <c r="F942" s="215">
        <f ca="1">IF(LEN(B942)&gt;0,'OBRAČUNANA OSNOVNA PLAČA'!I936,"")</f>
        <v>0</v>
      </c>
      <c r="G942" s="60"/>
      <c r="H942" s="60"/>
      <c r="I942" s="60"/>
      <c r="J942" s="60"/>
      <c r="K942" s="60"/>
      <c r="L942" s="229">
        <f t="shared" si="221"/>
        <v>0</v>
      </c>
      <c r="M942" s="230">
        <f t="shared" ca="1" si="229"/>
        <v>0</v>
      </c>
      <c r="N942" s="230">
        <f t="shared" ca="1" si="230"/>
        <v>0</v>
      </c>
      <c r="O942" s="231">
        <f t="shared" ca="1" si="231"/>
        <v>0</v>
      </c>
      <c r="P942" s="232">
        <f t="shared" ca="1" si="232"/>
        <v>0</v>
      </c>
      <c r="Q942" s="233">
        <f t="shared" ca="1" si="222"/>
        <v>0</v>
      </c>
      <c r="R942" s="233">
        <f ca="1">IF(LEN(B942)&gt;0,'8'!R942-'8'!Q942,"")</f>
        <v>0</v>
      </c>
      <c r="S942" s="234"/>
      <c r="T942" s="34"/>
      <c r="U942" s="34"/>
      <c r="V942" s="34"/>
      <c r="W942" s="34"/>
      <c r="X942" s="34"/>
      <c r="Y942" s="34"/>
      <c r="Z942" s="34"/>
      <c r="AB942" s="167">
        <f>ROW()</f>
        <v>942</v>
      </c>
      <c r="AC942" s="168">
        <f t="shared" ca="1" si="217"/>
        <v>0</v>
      </c>
      <c r="AD942" s="168">
        <f t="shared" ca="1" si="218"/>
        <v>0</v>
      </c>
      <c r="AE942" s="169" t="str">
        <f t="shared" ca="1" si="223"/>
        <v>-</v>
      </c>
      <c r="AF942" s="168" t="str">
        <f t="shared" ca="1" si="224"/>
        <v>-</v>
      </c>
      <c r="AG942" s="169" t="str">
        <f t="shared" ca="1" si="225"/>
        <v>-</v>
      </c>
      <c r="AH942" s="168" t="str">
        <f t="shared" ca="1" si="226"/>
        <v>-</v>
      </c>
      <c r="AI942" s="168">
        <f t="shared" ca="1" si="227"/>
        <v>0</v>
      </c>
      <c r="AJ942" s="170">
        <f t="shared" ca="1" si="228"/>
        <v>0</v>
      </c>
      <c r="AK942" s="168">
        <f t="shared" ca="1" si="219"/>
        <v>0</v>
      </c>
      <c r="AL942" s="168">
        <f t="shared" ca="1" si="220"/>
        <v>0</v>
      </c>
    </row>
    <row r="943" spans="1:38" ht="27" customHeight="1" x14ac:dyDescent="0.2">
      <c r="A943" s="56">
        <v>928</v>
      </c>
      <c r="B943" s="309" t="str">
        <f t="shared" ca="1" si="214"/>
        <v>A928</v>
      </c>
      <c r="C943" s="309"/>
      <c r="D943" s="57" t="str">
        <f t="shared" ca="1" si="215"/>
        <v/>
      </c>
      <c r="E943" s="59" t="str">
        <f t="shared" ca="1" si="216"/>
        <v/>
      </c>
      <c r="F943" s="215">
        <f ca="1">IF(LEN(B943)&gt;0,'OBRAČUNANA OSNOVNA PLAČA'!I937,"")</f>
        <v>0</v>
      </c>
      <c r="G943" s="60"/>
      <c r="H943" s="60"/>
      <c r="I943" s="60"/>
      <c r="J943" s="60"/>
      <c r="K943" s="60"/>
      <c r="L943" s="229">
        <f t="shared" si="221"/>
        <v>0</v>
      </c>
      <c r="M943" s="230">
        <f t="shared" ca="1" si="229"/>
        <v>0</v>
      </c>
      <c r="N943" s="230">
        <f t="shared" ca="1" si="230"/>
        <v>0</v>
      </c>
      <c r="O943" s="231">
        <f t="shared" ca="1" si="231"/>
        <v>0</v>
      </c>
      <c r="P943" s="232">
        <f t="shared" ca="1" si="232"/>
        <v>0</v>
      </c>
      <c r="Q943" s="233">
        <f t="shared" ca="1" si="222"/>
        <v>0</v>
      </c>
      <c r="R943" s="233">
        <f ca="1">IF(LEN(B943)&gt;0,'8'!R943-'8'!Q943,"")</f>
        <v>0</v>
      </c>
      <c r="S943" s="234"/>
      <c r="T943" s="34"/>
      <c r="U943" s="34"/>
      <c r="V943" s="34"/>
      <c r="W943" s="34"/>
      <c r="X943" s="34"/>
      <c r="Y943" s="34"/>
      <c r="Z943" s="34"/>
      <c r="AB943" s="167">
        <f>ROW()</f>
        <v>943</v>
      </c>
      <c r="AC943" s="168">
        <f t="shared" ca="1" si="217"/>
        <v>0</v>
      </c>
      <c r="AD943" s="168">
        <f t="shared" ca="1" si="218"/>
        <v>0</v>
      </c>
      <c r="AE943" s="169" t="str">
        <f t="shared" ca="1" si="223"/>
        <v>-</v>
      </c>
      <c r="AF943" s="168" t="str">
        <f t="shared" ca="1" si="224"/>
        <v>-</v>
      </c>
      <c r="AG943" s="169" t="str">
        <f t="shared" ca="1" si="225"/>
        <v>-</v>
      </c>
      <c r="AH943" s="168" t="str">
        <f t="shared" ca="1" si="226"/>
        <v>-</v>
      </c>
      <c r="AI943" s="168">
        <f t="shared" ca="1" si="227"/>
        <v>0</v>
      </c>
      <c r="AJ943" s="170">
        <f t="shared" ca="1" si="228"/>
        <v>0</v>
      </c>
      <c r="AK943" s="168">
        <f t="shared" ca="1" si="219"/>
        <v>0</v>
      </c>
      <c r="AL943" s="168">
        <f t="shared" ca="1" si="220"/>
        <v>0</v>
      </c>
    </row>
    <row r="944" spans="1:38" ht="27" customHeight="1" x14ac:dyDescent="0.2">
      <c r="A944" s="56">
        <v>929</v>
      </c>
      <c r="B944" s="309" t="str">
        <f t="shared" ca="1" si="214"/>
        <v>A929</v>
      </c>
      <c r="C944" s="309"/>
      <c r="D944" s="57" t="str">
        <f t="shared" ca="1" si="215"/>
        <v/>
      </c>
      <c r="E944" s="59" t="str">
        <f t="shared" ca="1" si="216"/>
        <v/>
      </c>
      <c r="F944" s="215">
        <f ca="1">IF(LEN(B944)&gt;0,'OBRAČUNANA OSNOVNA PLAČA'!I938,"")</f>
        <v>0</v>
      </c>
      <c r="G944" s="60"/>
      <c r="H944" s="60"/>
      <c r="I944" s="60"/>
      <c r="J944" s="60"/>
      <c r="K944" s="60"/>
      <c r="L944" s="229">
        <f t="shared" si="221"/>
        <v>0</v>
      </c>
      <c r="M944" s="230">
        <f t="shared" ca="1" si="229"/>
        <v>0</v>
      </c>
      <c r="N944" s="230">
        <f t="shared" ca="1" si="230"/>
        <v>0</v>
      </c>
      <c r="O944" s="231">
        <f t="shared" ca="1" si="231"/>
        <v>0</v>
      </c>
      <c r="P944" s="232">
        <f t="shared" ca="1" si="232"/>
        <v>0</v>
      </c>
      <c r="Q944" s="233">
        <f t="shared" ca="1" si="222"/>
        <v>0</v>
      </c>
      <c r="R944" s="233">
        <f ca="1">IF(LEN(B944)&gt;0,'8'!R944-'8'!Q944,"")</f>
        <v>0</v>
      </c>
      <c r="S944" s="234"/>
      <c r="T944" s="34"/>
      <c r="U944" s="34"/>
      <c r="V944" s="34"/>
      <c r="W944" s="34"/>
      <c r="X944" s="34"/>
      <c r="Y944" s="34"/>
      <c r="Z944" s="34"/>
      <c r="AB944" s="167">
        <f>ROW()</f>
        <v>944</v>
      </c>
      <c r="AC944" s="168">
        <f t="shared" ca="1" si="217"/>
        <v>0</v>
      </c>
      <c r="AD944" s="168">
        <f t="shared" ca="1" si="218"/>
        <v>0</v>
      </c>
      <c r="AE944" s="169" t="str">
        <f t="shared" ca="1" si="223"/>
        <v>-</v>
      </c>
      <c r="AF944" s="168" t="str">
        <f t="shared" ca="1" si="224"/>
        <v>-</v>
      </c>
      <c r="AG944" s="169" t="str">
        <f t="shared" ca="1" si="225"/>
        <v>-</v>
      </c>
      <c r="AH944" s="168" t="str">
        <f t="shared" ca="1" si="226"/>
        <v>-</v>
      </c>
      <c r="AI944" s="168">
        <f t="shared" ca="1" si="227"/>
        <v>0</v>
      </c>
      <c r="AJ944" s="170">
        <f t="shared" ca="1" si="228"/>
        <v>0</v>
      </c>
      <c r="AK944" s="168">
        <f t="shared" ca="1" si="219"/>
        <v>0</v>
      </c>
      <c r="AL944" s="168">
        <f t="shared" ca="1" si="220"/>
        <v>0</v>
      </c>
    </row>
    <row r="945" spans="1:38" ht="27" customHeight="1" x14ac:dyDescent="0.2">
      <c r="A945" s="56">
        <v>930</v>
      </c>
      <c r="B945" s="309" t="str">
        <f t="shared" ca="1" si="214"/>
        <v>A930</v>
      </c>
      <c r="C945" s="309"/>
      <c r="D945" s="57" t="str">
        <f t="shared" ca="1" si="215"/>
        <v/>
      </c>
      <c r="E945" s="59" t="str">
        <f t="shared" ca="1" si="216"/>
        <v/>
      </c>
      <c r="F945" s="215">
        <f ca="1">IF(LEN(B945)&gt;0,'OBRAČUNANA OSNOVNA PLAČA'!I939,"")</f>
        <v>0</v>
      </c>
      <c r="G945" s="60"/>
      <c r="H945" s="60"/>
      <c r="I945" s="60"/>
      <c r="J945" s="60"/>
      <c r="K945" s="60"/>
      <c r="L945" s="229">
        <f t="shared" si="221"/>
        <v>0</v>
      </c>
      <c r="M945" s="230">
        <f t="shared" ca="1" si="229"/>
        <v>0</v>
      </c>
      <c r="N945" s="230">
        <f t="shared" ca="1" si="230"/>
        <v>0</v>
      </c>
      <c r="O945" s="231">
        <f t="shared" ca="1" si="231"/>
        <v>0</v>
      </c>
      <c r="P945" s="232">
        <f t="shared" ca="1" si="232"/>
        <v>0</v>
      </c>
      <c r="Q945" s="233">
        <f t="shared" ca="1" si="222"/>
        <v>0</v>
      </c>
      <c r="R945" s="233">
        <f ca="1">IF(LEN(B945)&gt;0,'8'!R945-'8'!Q945,"")</f>
        <v>0</v>
      </c>
      <c r="S945" s="234"/>
      <c r="T945" s="34"/>
      <c r="U945" s="34"/>
      <c r="V945" s="34"/>
      <c r="W945" s="34"/>
      <c r="X945" s="34"/>
      <c r="Y945" s="34"/>
      <c r="Z945" s="34"/>
      <c r="AB945" s="167">
        <f>ROW()</f>
        <v>945</v>
      </c>
      <c r="AC945" s="168">
        <f t="shared" ca="1" si="217"/>
        <v>0</v>
      </c>
      <c r="AD945" s="168">
        <f t="shared" ca="1" si="218"/>
        <v>0</v>
      </c>
      <c r="AE945" s="169" t="str">
        <f t="shared" ca="1" si="223"/>
        <v>-</v>
      </c>
      <c r="AF945" s="168" t="str">
        <f t="shared" ca="1" si="224"/>
        <v>-</v>
      </c>
      <c r="AG945" s="169" t="str">
        <f t="shared" ca="1" si="225"/>
        <v>-</v>
      </c>
      <c r="AH945" s="168" t="str">
        <f t="shared" ca="1" si="226"/>
        <v>-</v>
      </c>
      <c r="AI945" s="168">
        <f t="shared" ca="1" si="227"/>
        <v>0</v>
      </c>
      <c r="AJ945" s="170">
        <f t="shared" ca="1" si="228"/>
        <v>0</v>
      </c>
      <c r="AK945" s="168">
        <f t="shared" ca="1" si="219"/>
        <v>0</v>
      </c>
      <c r="AL945" s="168">
        <f t="shared" ca="1" si="220"/>
        <v>0</v>
      </c>
    </row>
    <row r="946" spans="1:38" ht="27" customHeight="1" x14ac:dyDescent="0.2">
      <c r="A946" s="56">
        <v>931</v>
      </c>
      <c r="B946" s="309" t="str">
        <f t="shared" ca="1" si="214"/>
        <v>A931</v>
      </c>
      <c r="C946" s="309"/>
      <c r="D946" s="57" t="str">
        <f t="shared" ca="1" si="215"/>
        <v/>
      </c>
      <c r="E946" s="59" t="str">
        <f t="shared" ca="1" si="216"/>
        <v/>
      </c>
      <c r="F946" s="215">
        <f ca="1">IF(LEN(B946)&gt;0,'OBRAČUNANA OSNOVNA PLAČA'!I940,"")</f>
        <v>0</v>
      </c>
      <c r="G946" s="60"/>
      <c r="H946" s="60"/>
      <c r="I946" s="60"/>
      <c r="J946" s="60"/>
      <c r="K946" s="60"/>
      <c r="L946" s="229">
        <f t="shared" si="221"/>
        <v>0</v>
      </c>
      <c r="M946" s="230">
        <f t="shared" ca="1" si="229"/>
        <v>0</v>
      </c>
      <c r="N946" s="230">
        <f t="shared" ca="1" si="230"/>
        <v>0</v>
      </c>
      <c r="O946" s="231">
        <f t="shared" ca="1" si="231"/>
        <v>0</v>
      </c>
      <c r="P946" s="232">
        <f t="shared" ca="1" si="232"/>
        <v>0</v>
      </c>
      <c r="Q946" s="233">
        <f t="shared" ca="1" si="222"/>
        <v>0</v>
      </c>
      <c r="R946" s="233">
        <f ca="1">IF(LEN(B946)&gt;0,'8'!R946-'8'!Q946,"")</f>
        <v>0</v>
      </c>
      <c r="S946" s="234"/>
      <c r="T946" s="34"/>
      <c r="U946" s="34"/>
      <c r="V946" s="34"/>
      <c r="W946" s="34"/>
      <c r="X946" s="34"/>
      <c r="Y946" s="34"/>
      <c r="Z946" s="34"/>
      <c r="AB946" s="167">
        <f>ROW()</f>
        <v>946</v>
      </c>
      <c r="AC946" s="168">
        <f t="shared" ca="1" si="217"/>
        <v>0</v>
      </c>
      <c r="AD946" s="168">
        <f t="shared" ca="1" si="218"/>
        <v>0</v>
      </c>
      <c r="AE946" s="169" t="str">
        <f t="shared" ca="1" si="223"/>
        <v>-</v>
      </c>
      <c r="AF946" s="168" t="str">
        <f t="shared" ca="1" si="224"/>
        <v>-</v>
      </c>
      <c r="AG946" s="169" t="str">
        <f t="shared" ca="1" si="225"/>
        <v>-</v>
      </c>
      <c r="AH946" s="168" t="str">
        <f t="shared" ca="1" si="226"/>
        <v>-</v>
      </c>
      <c r="AI946" s="168">
        <f t="shared" ca="1" si="227"/>
        <v>0</v>
      </c>
      <c r="AJ946" s="170">
        <f t="shared" ca="1" si="228"/>
        <v>0</v>
      </c>
      <c r="AK946" s="168">
        <f t="shared" ca="1" si="219"/>
        <v>0</v>
      </c>
      <c r="AL946" s="168">
        <f t="shared" ca="1" si="220"/>
        <v>0</v>
      </c>
    </row>
    <row r="947" spans="1:38" ht="27" customHeight="1" x14ac:dyDescent="0.2">
      <c r="A947" s="56">
        <v>932</v>
      </c>
      <c r="B947" s="309" t="str">
        <f t="shared" ca="1" si="214"/>
        <v>A932</v>
      </c>
      <c r="C947" s="309"/>
      <c r="D947" s="57" t="str">
        <f t="shared" ca="1" si="215"/>
        <v/>
      </c>
      <c r="E947" s="59" t="str">
        <f t="shared" ca="1" si="216"/>
        <v/>
      </c>
      <c r="F947" s="215">
        <f ca="1">IF(LEN(B947)&gt;0,'OBRAČUNANA OSNOVNA PLAČA'!I941,"")</f>
        <v>0</v>
      </c>
      <c r="G947" s="60"/>
      <c r="H947" s="60"/>
      <c r="I947" s="60"/>
      <c r="J947" s="60"/>
      <c r="K947" s="60"/>
      <c r="L947" s="229">
        <f t="shared" si="221"/>
        <v>0</v>
      </c>
      <c r="M947" s="230">
        <f t="shared" ca="1" si="229"/>
        <v>0</v>
      </c>
      <c r="N947" s="230">
        <f t="shared" ca="1" si="230"/>
        <v>0</v>
      </c>
      <c r="O947" s="231">
        <f t="shared" ca="1" si="231"/>
        <v>0</v>
      </c>
      <c r="P947" s="232">
        <f t="shared" ca="1" si="232"/>
        <v>0</v>
      </c>
      <c r="Q947" s="233">
        <f t="shared" ca="1" si="222"/>
        <v>0</v>
      </c>
      <c r="R947" s="233">
        <f ca="1">IF(LEN(B947)&gt;0,'8'!R947-'8'!Q947,"")</f>
        <v>0</v>
      </c>
      <c r="S947" s="234"/>
      <c r="T947" s="34"/>
      <c r="U947" s="34"/>
      <c r="V947" s="34"/>
      <c r="W947" s="34"/>
      <c r="X947" s="34"/>
      <c r="Y947" s="34"/>
      <c r="Z947" s="34"/>
      <c r="AB947" s="167">
        <f>ROW()</f>
        <v>947</v>
      </c>
      <c r="AC947" s="168">
        <f t="shared" ca="1" si="217"/>
        <v>0</v>
      </c>
      <c r="AD947" s="168">
        <f t="shared" ca="1" si="218"/>
        <v>0</v>
      </c>
      <c r="AE947" s="169" t="str">
        <f t="shared" ca="1" si="223"/>
        <v>-</v>
      </c>
      <c r="AF947" s="168" t="str">
        <f t="shared" ca="1" si="224"/>
        <v>-</v>
      </c>
      <c r="AG947" s="169" t="str">
        <f t="shared" ca="1" si="225"/>
        <v>-</v>
      </c>
      <c r="AH947" s="168" t="str">
        <f t="shared" ca="1" si="226"/>
        <v>-</v>
      </c>
      <c r="AI947" s="168">
        <f t="shared" ca="1" si="227"/>
        <v>0</v>
      </c>
      <c r="AJ947" s="170">
        <f t="shared" ca="1" si="228"/>
        <v>0</v>
      </c>
      <c r="AK947" s="168">
        <f t="shared" ca="1" si="219"/>
        <v>0</v>
      </c>
      <c r="AL947" s="168">
        <f t="shared" ca="1" si="220"/>
        <v>0</v>
      </c>
    </row>
    <row r="948" spans="1:38" ht="27" customHeight="1" x14ac:dyDescent="0.2">
      <c r="A948" s="56">
        <v>933</v>
      </c>
      <c r="B948" s="309" t="str">
        <f t="shared" ca="1" si="214"/>
        <v>A933</v>
      </c>
      <c r="C948" s="309"/>
      <c r="D948" s="57" t="str">
        <f t="shared" ca="1" si="215"/>
        <v/>
      </c>
      <c r="E948" s="59" t="str">
        <f t="shared" ca="1" si="216"/>
        <v/>
      </c>
      <c r="F948" s="215">
        <f ca="1">IF(LEN(B948)&gt;0,'OBRAČUNANA OSNOVNA PLAČA'!I942,"")</f>
        <v>0</v>
      </c>
      <c r="G948" s="60"/>
      <c r="H948" s="60"/>
      <c r="I948" s="60"/>
      <c r="J948" s="60"/>
      <c r="K948" s="60"/>
      <c r="L948" s="229">
        <f t="shared" si="221"/>
        <v>0</v>
      </c>
      <c r="M948" s="230">
        <f t="shared" ca="1" si="229"/>
        <v>0</v>
      </c>
      <c r="N948" s="230">
        <f t="shared" ca="1" si="230"/>
        <v>0</v>
      </c>
      <c r="O948" s="231">
        <f t="shared" ca="1" si="231"/>
        <v>0</v>
      </c>
      <c r="P948" s="232">
        <f t="shared" ca="1" si="232"/>
        <v>0</v>
      </c>
      <c r="Q948" s="233">
        <f t="shared" ca="1" si="222"/>
        <v>0</v>
      </c>
      <c r="R948" s="233">
        <f ca="1">IF(LEN(B948)&gt;0,'8'!R948-'8'!Q948,"")</f>
        <v>0</v>
      </c>
      <c r="S948" s="234"/>
      <c r="T948" s="34"/>
      <c r="U948" s="34"/>
      <c r="V948" s="34"/>
      <c r="W948" s="34"/>
      <c r="X948" s="34"/>
      <c r="Y948" s="34"/>
      <c r="Z948" s="34"/>
      <c r="AB948" s="167">
        <f>ROW()</f>
        <v>948</v>
      </c>
      <c r="AC948" s="168">
        <f t="shared" ca="1" si="217"/>
        <v>0</v>
      </c>
      <c r="AD948" s="168">
        <f t="shared" ca="1" si="218"/>
        <v>0</v>
      </c>
      <c r="AE948" s="169" t="str">
        <f t="shared" ca="1" si="223"/>
        <v>-</v>
      </c>
      <c r="AF948" s="168" t="str">
        <f t="shared" ca="1" si="224"/>
        <v>-</v>
      </c>
      <c r="AG948" s="169" t="str">
        <f t="shared" ca="1" si="225"/>
        <v>-</v>
      </c>
      <c r="AH948" s="168" t="str">
        <f t="shared" ca="1" si="226"/>
        <v>-</v>
      </c>
      <c r="AI948" s="168">
        <f t="shared" ca="1" si="227"/>
        <v>0</v>
      </c>
      <c r="AJ948" s="170">
        <f t="shared" ca="1" si="228"/>
        <v>0</v>
      </c>
      <c r="AK948" s="168">
        <f t="shared" ca="1" si="219"/>
        <v>0</v>
      </c>
      <c r="AL948" s="168">
        <f t="shared" ca="1" si="220"/>
        <v>0</v>
      </c>
    </row>
    <row r="949" spans="1:38" ht="27" customHeight="1" x14ac:dyDescent="0.2">
      <c r="A949" s="56">
        <v>934</v>
      </c>
      <c r="B949" s="309" t="str">
        <f t="shared" ca="1" si="214"/>
        <v>A934</v>
      </c>
      <c r="C949" s="309"/>
      <c r="D949" s="57" t="str">
        <f t="shared" ca="1" si="215"/>
        <v/>
      </c>
      <c r="E949" s="59" t="str">
        <f t="shared" ca="1" si="216"/>
        <v/>
      </c>
      <c r="F949" s="215">
        <f ca="1">IF(LEN(B949)&gt;0,'OBRAČUNANA OSNOVNA PLAČA'!I943,"")</f>
        <v>0</v>
      </c>
      <c r="G949" s="60"/>
      <c r="H949" s="60"/>
      <c r="I949" s="60"/>
      <c r="J949" s="60"/>
      <c r="K949" s="60"/>
      <c r="L949" s="229">
        <f t="shared" si="221"/>
        <v>0</v>
      </c>
      <c r="M949" s="230">
        <f t="shared" ca="1" si="229"/>
        <v>0</v>
      </c>
      <c r="N949" s="230">
        <f t="shared" ca="1" si="230"/>
        <v>0</v>
      </c>
      <c r="O949" s="231">
        <f t="shared" ca="1" si="231"/>
        <v>0</v>
      </c>
      <c r="P949" s="232">
        <f t="shared" ca="1" si="232"/>
        <v>0</v>
      </c>
      <c r="Q949" s="233">
        <f t="shared" ca="1" si="222"/>
        <v>0</v>
      </c>
      <c r="R949" s="233">
        <f ca="1">IF(LEN(B949)&gt;0,'8'!R949-'8'!Q949,"")</f>
        <v>0</v>
      </c>
      <c r="S949" s="234"/>
      <c r="T949" s="34"/>
      <c r="U949" s="34"/>
      <c r="V949" s="34"/>
      <c r="W949" s="34"/>
      <c r="X949" s="34"/>
      <c r="Y949" s="34"/>
      <c r="Z949" s="34"/>
      <c r="AB949" s="167">
        <f>ROW()</f>
        <v>949</v>
      </c>
      <c r="AC949" s="168">
        <f t="shared" ca="1" si="217"/>
        <v>0</v>
      </c>
      <c r="AD949" s="168">
        <f t="shared" ca="1" si="218"/>
        <v>0</v>
      </c>
      <c r="AE949" s="169" t="str">
        <f t="shared" ca="1" si="223"/>
        <v>-</v>
      </c>
      <c r="AF949" s="168" t="str">
        <f t="shared" ca="1" si="224"/>
        <v>-</v>
      </c>
      <c r="AG949" s="169" t="str">
        <f t="shared" ca="1" si="225"/>
        <v>-</v>
      </c>
      <c r="AH949" s="168" t="str">
        <f t="shared" ca="1" si="226"/>
        <v>-</v>
      </c>
      <c r="AI949" s="168">
        <f t="shared" ca="1" si="227"/>
        <v>0</v>
      </c>
      <c r="AJ949" s="170">
        <f t="shared" ca="1" si="228"/>
        <v>0</v>
      </c>
      <c r="AK949" s="168">
        <f t="shared" ca="1" si="219"/>
        <v>0</v>
      </c>
      <c r="AL949" s="168">
        <f t="shared" ca="1" si="220"/>
        <v>0</v>
      </c>
    </row>
    <row r="950" spans="1:38" ht="27" customHeight="1" x14ac:dyDescent="0.2">
      <c r="A950" s="56">
        <v>935</v>
      </c>
      <c r="B950" s="309" t="str">
        <f t="shared" ca="1" si="214"/>
        <v>A935</v>
      </c>
      <c r="C950" s="309"/>
      <c r="D950" s="57" t="str">
        <f t="shared" ca="1" si="215"/>
        <v/>
      </c>
      <c r="E950" s="59" t="str">
        <f t="shared" ca="1" si="216"/>
        <v/>
      </c>
      <c r="F950" s="215">
        <f ca="1">IF(LEN(B950)&gt;0,'OBRAČUNANA OSNOVNA PLAČA'!I944,"")</f>
        <v>0</v>
      </c>
      <c r="G950" s="60"/>
      <c r="H950" s="60"/>
      <c r="I950" s="60"/>
      <c r="J950" s="60"/>
      <c r="K950" s="60"/>
      <c r="L950" s="229">
        <f t="shared" si="221"/>
        <v>0</v>
      </c>
      <c r="M950" s="230">
        <f t="shared" ca="1" si="229"/>
        <v>0</v>
      </c>
      <c r="N950" s="230">
        <f t="shared" ca="1" si="230"/>
        <v>0</v>
      </c>
      <c r="O950" s="231">
        <f t="shared" ca="1" si="231"/>
        <v>0</v>
      </c>
      <c r="P950" s="232">
        <f t="shared" ca="1" si="232"/>
        <v>0</v>
      </c>
      <c r="Q950" s="233">
        <f t="shared" ca="1" si="222"/>
        <v>0</v>
      </c>
      <c r="R950" s="233">
        <f ca="1">IF(LEN(B950)&gt;0,'8'!R950-'8'!Q950,"")</f>
        <v>0</v>
      </c>
      <c r="S950" s="234"/>
      <c r="T950" s="34"/>
      <c r="U950" s="34"/>
      <c r="V950" s="34"/>
      <c r="W950" s="34"/>
      <c r="X950" s="34"/>
      <c r="Y950" s="34"/>
      <c r="Z950" s="34"/>
      <c r="AB950" s="167">
        <f>ROW()</f>
        <v>950</v>
      </c>
      <c r="AC950" s="168">
        <f t="shared" ca="1" si="217"/>
        <v>0</v>
      </c>
      <c r="AD950" s="168">
        <f t="shared" ca="1" si="218"/>
        <v>0</v>
      </c>
      <c r="AE950" s="169" t="str">
        <f t="shared" ca="1" si="223"/>
        <v>-</v>
      </c>
      <c r="AF950" s="168" t="str">
        <f t="shared" ca="1" si="224"/>
        <v>-</v>
      </c>
      <c r="AG950" s="169" t="str">
        <f t="shared" ca="1" si="225"/>
        <v>-</v>
      </c>
      <c r="AH950" s="168" t="str">
        <f t="shared" ca="1" si="226"/>
        <v>-</v>
      </c>
      <c r="AI950" s="168">
        <f t="shared" ca="1" si="227"/>
        <v>0</v>
      </c>
      <c r="AJ950" s="170">
        <f t="shared" ca="1" si="228"/>
        <v>0</v>
      </c>
      <c r="AK950" s="168">
        <f t="shared" ca="1" si="219"/>
        <v>0</v>
      </c>
      <c r="AL950" s="168">
        <f t="shared" ca="1" si="220"/>
        <v>0</v>
      </c>
    </row>
    <row r="951" spans="1:38" ht="27" customHeight="1" x14ac:dyDescent="0.2">
      <c r="A951" s="56">
        <v>936</v>
      </c>
      <c r="B951" s="309" t="str">
        <f t="shared" ca="1" si="214"/>
        <v>A936</v>
      </c>
      <c r="C951" s="309"/>
      <c r="D951" s="57" t="str">
        <f t="shared" ca="1" si="215"/>
        <v/>
      </c>
      <c r="E951" s="59" t="str">
        <f t="shared" ca="1" si="216"/>
        <v/>
      </c>
      <c r="F951" s="215">
        <f ca="1">IF(LEN(B951)&gt;0,'OBRAČUNANA OSNOVNA PLAČA'!I945,"")</f>
        <v>0</v>
      </c>
      <c r="G951" s="60"/>
      <c r="H951" s="60"/>
      <c r="I951" s="60"/>
      <c r="J951" s="60"/>
      <c r="K951" s="60"/>
      <c r="L951" s="229">
        <f t="shared" si="221"/>
        <v>0</v>
      </c>
      <c r="M951" s="230">
        <f t="shared" ca="1" si="229"/>
        <v>0</v>
      </c>
      <c r="N951" s="230">
        <f t="shared" ca="1" si="230"/>
        <v>0</v>
      </c>
      <c r="O951" s="231">
        <f t="shared" ca="1" si="231"/>
        <v>0</v>
      </c>
      <c r="P951" s="232">
        <f t="shared" ca="1" si="232"/>
        <v>0</v>
      </c>
      <c r="Q951" s="233">
        <f t="shared" ca="1" si="222"/>
        <v>0</v>
      </c>
      <c r="R951" s="233">
        <f ca="1">IF(LEN(B951)&gt;0,'8'!R951-'8'!Q951,"")</f>
        <v>0</v>
      </c>
      <c r="S951" s="234"/>
      <c r="T951" s="34"/>
      <c r="U951" s="34"/>
      <c r="V951" s="34"/>
      <c r="W951" s="34"/>
      <c r="X951" s="34"/>
      <c r="Y951" s="34"/>
      <c r="Z951" s="34"/>
      <c r="AB951" s="167">
        <f>ROW()</f>
        <v>951</v>
      </c>
      <c r="AC951" s="168">
        <f t="shared" ca="1" si="217"/>
        <v>0</v>
      </c>
      <c r="AD951" s="168">
        <f t="shared" ca="1" si="218"/>
        <v>0</v>
      </c>
      <c r="AE951" s="169" t="str">
        <f t="shared" ca="1" si="223"/>
        <v>-</v>
      </c>
      <c r="AF951" s="168" t="str">
        <f t="shared" ca="1" si="224"/>
        <v>-</v>
      </c>
      <c r="AG951" s="169" t="str">
        <f t="shared" ca="1" si="225"/>
        <v>-</v>
      </c>
      <c r="AH951" s="168" t="str">
        <f t="shared" ca="1" si="226"/>
        <v>-</v>
      </c>
      <c r="AI951" s="168">
        <f t="shared" ca="1" si="227"/>
        <v>0</v>
      </c>
      <c r="AJ951" s="170">
        <f t="shared" ca="1" si="228"/>
        <v>0</v>
      </c>
      <c r="AK951" s="168">
        <f t="shared" ca="1" si="219"/>
        <v>0</v>
      </c>
      <c r="AL951" s="168">
        <f t="shared" ca="1" si="220"/>
        <v>0</v>
      </c>
    </row>
    <row r="952" spans="1:38" ht="27" customHeight="1" x14ac:dyDescent="0.2">
      <c r="A952" s="56">
        <v>937</v>
      </c>
      <c r="B952" s="309" t="str">
        <f t="shared" ca="1" si="214"/>
        <v>A937</v>
      </c>
      <c r="C952" s="309"/>
      <c r="D952" s="57" t="str">
        <f t="shared" ca="1" si="215"/>
        <v/>
      </c>
      <c r="E952" s="59" t="str">
        <f t="shared" ca="1" si="216"/>
        <v/>
      </c>
      <c r="F952" s="215">
        <f ca="1">IF(LEN(B952)&gt;0,'OBRAČUNANA OSNOVNA PLAČA'!I946,"")</f>
        <v>0</v>
      </c>
      <c r="G952" s="60"/>
      <c r="H952" s="60"/>
      <c r="I952" s="60"/>
      <c r="J952" s="60"/>
      <c r="K952" s="60"/>
      <c r="L952" s="229">
        <f t="shared" si="221"/>
        <v>0</v>
      </c>
      <c r="M952" s="230">
        <f t="shared" ca="1" si="229"/>
        <v>0</v>
      </c>
      <c r="N952" s="230">
        <f t="shared" ca="1" si="230"/>
        <v>0</v>
      </c>
      <c r="O952" s="231">
        <f t="shared" ca="1" si="231"/>
        <v>0</v>
      </c>
      <c r="P952" s="232">
        <f t="shared" ca="1" si="232"/>
        <v>0</v>
      </c>
      <c r="Q952" s="233">
        <f t="shared" ca="1" si="222"/>
        <v>0</v>
      </c>
      <c r="R952" s="233">
        <f ca="1">IF(LEN(B952)&gt;0,'8'!R952-'8'!Q952,"")</f>
        <v>0</v>
      </c>
      <c r="S952" s="234"/>
      <c r="T952" s="34"/>
      <c r="U952" s="34"/>
      <c r="V952" s="34"/>
      <c r="W952" s="34"/>
      <c r="X952" s="34"/>
      <c r="Y952" s="34"/>
      <c r="Z952" s="34"/>
      <c r="AB952" s="167">
        <f>ROW()</f>
        <v>952</v>
      </c>
      <c r="AC952" s="168">
        <f t="shared" ca="1" si="217"/>
        <v>0</v>
      </c>
      <c r="AD952" s="168">
        <f t="shared" ca="1" si="218"/>
        <v>0</v>
      </c>
      <c r="AE952" s="169" t="str">
        <f t="shared" ca="1" si="223"/>
        <v>-</v>
      </c>
      <c r="AF952" s="168" t="str">
        <f t="shared" ca="1" si="224"/>
        <v>-</v>
      </c>
      <c r="AG952" s="169" t="str">
        <f t="shared" ca="1" si="225"/>
        <v>-</v>
      </c>
      <c r="AH952" s="168" t="str">
        <f t="shared" ca="1" si="226"/>
        <v>-</v>
      </c>
      <c r="AI952" s="168">
        <f t="shared" ca="1" si="227"/>
        <v>0</v>
      </c>
      <c r="AJ952" s="170">
        <f t="shared" ca="1" si="228"/>
        <v>0</v>
      </c>
      <c r="AK952" s="168">
        <f t="shared" ca="1" si="219"/>
        <v>0</v>
      </c>
      <c r="AL952" s="168">
        <f t="shared" ca="1" si="220"/>
        <v>0</v>
      </c>
    </row>
    <row r="953" spans="1:38" ht="27" customHeight="1" x14ac:dyDescent="0.2">
      <c r="A953" s="56">
        <v>938</v>
      </c>
      <c r="B953" s="309" t="str">
        <f t="shared" ca="1" si="214"/>
        <v>A938</v>
      </c>
      <c r="C953" s="309"/>
      <c r="D953" s="57" t="str">
        <f t="shared" ca="1" si="215"/>
        <v/>
      </c>
      <c r="E953" s="59" t="str">
        <f t="shared" ca="1" si="216"/>
        <v/>
      </c>
      <c r="F953" s="215">
        <f ca="1">IF(LEN(B953)&gt;0,'OBRAČUNANA OSNOVNA PLAČA'!I947,"")</f>
        <v>0</v>
      </c>
      <c r="G953" s="60"/>
      <c r="H953" s="60"/>
      <c r="I953" s="60"/>
      <c r="J953" s="60"/>
      <c r="K953" s="60"/>
      <c r="L953" s="229">
        <f t="shared" si="221"/>
        <v>0</v>
      </c>
      <c r="M953" s="230">
        <f t="shared" ca="1" si="229"/>
        <v>0</v>
      </c>
      <c r="N953" s="230">
        <f t="shared" ca="1" si="230"/>
        <v>0</v>
      </c>
      <c r="O953" s="231">
        <f t="shared" ca="1" si="231"/>
        <v>0</v>
      </c>
      <c r="P953" s="232">
        <f t="shared" ca="1" si="232"/>
        <v>0</v>
      </c>
      <c r="Q953" s="233">
        <f t="shared" ca="1" si="222"/>
        <v>0</v>
      </c>
      <c r="R953" s="233">
        <f ca="1">IF(LEN(B953)&gt;0,'8'!R953-'8'!Q953,"")</f>
        <v>0</v>
      </c>
      <c r="S953" s="234"/>
      <c r="T953" s="34"/>
      <c r="U953" s="34"/>
      <c r="V953" s="34"/>
      <c r="W953" s="34"/>
      <c r="X953" s="34"/>
      <c r="Y953" s="34"/>
      <c r="Z953" s="34"/>
      <c r="AB953" s="167">
        <f>ROW()</f>
        <v>953</v>
      </c>
      <c r="AC953" s="168">
        <f t="shared" ca="1" si="217"/>
        <v>0</v>
      </c>
      <c r="AD953" s="168">
        <f t="shared" ca="1" si="218"/>
        <v>0</v>
      </c>
      <c r="AE953" s="169" t="str">
        <f t="shared" ca="1" si="223"/>
        <v>-</v>
      </c>
      <c r="AF953" s="168" t="str">
        <f t="shared" ca="1" si="224"/>
        <v>-</v>
      </c>
      <c r="AG953" s="169" t="str">
        <f t="shared" ca="1" si="225"/>
        <v>-</v>
      </c>
      <c r="AH953" s="168" t="str">
        <f t="shared" ca="1" si="226"/>
        <v>-</v>
      </c>
      <c r="AI953" s="168">
        <f t="shared" ca="1" si="227"/>
        <v>0</v>
      </c>
      <c r="AJ953" s="170">
        <f t="shared" ca="1" si="228"/>
        <v>0</v>
      </c>
      <c r="AK953" s="168">
        <f t="shared" ca="1" si="219"/>
        <v>0</v>
      </c>
      <c r="AL953" s="168">
        <f t="shared" ca="1" si="220"/>
        <v>0</v>
      </c>
    </row>
    <row r="954" spans="1:38" ht="27" customHeight="1" x14ac:dyDescent="0.2">
      <c r="A954" s="56">
        <v>939</v>
      </c>
      <c r="B954" s="309" t="str">
        <f t="shared" ca="1" si="214"/>
        <v>A939</v>
      </c>
      <c r="C954" s="309"/>
      <c r="D954" s="57" t="str">
        <f t="shared" ca="1" si="215"/>
        <v/>
      </c>
      <c r="E954" s="59" t="str">
        <f t="shared" ca="1" si="216"/>
        <v/>
      </c>
      <c r="F954" s="215">
        <f ca="1">IF(LEN(B954)&gt;0,'OBRAČUNANA OSNOVNA PLAČA'!I948,"")</f>
        <v>0</v>
      </c>
      <c r="G954" s="60"/>
      <c r="H954" s="60"/>
      <c r="I954" s="60"/>
      <c r="J954" s="60"/>
      <c r="K954" s="60"/>
      <c r="L954" s="229">
        <f t="shared" si="221"/>
        <v>0</v>
      </c>
      <c r="M954" s="230">
        <f t="shared" ca="1" si="229"/>
        <v>0</v>
      </c>
      <c r="N954" s="230">
        <f t="shared" ca="1" si="230"/>
        <v>0</v>
      </c>
      <c r="O954" s="231">
        <f t="shared" ca="1" si="231"/>
        <v>0</v>
      </c>
      <c r="P954" s="232">
        <f t="shared" ca="1" si="232"/>
        <v>0</v>
      </c>
      <c r="Q954" s="233">
        <f t="shared" ca="1" si="222"/>
        <v>0</v>
      </c>
      <c r="R954" s="233">
        <f ca="1">IF(LEN(B954)&gt;0,'8'!R954-'8'!Q954,"")</f>
        <v>0</v>
      </c>
      <c r="S954" s="234"/>
      <c r="T954" s="34"/>
      <c r="U954" s="34"/>
      <c r="V954" s="34"/>
      <c r="W954" s="34"/>
      <c r="X954" s="34"/>
      <c r="Y954" s="34"/>
      <c r="Z954" s="34"/>
      <c r="AB954" s="167">
        <f>ROW()</f>
        <v>954</v>
      </c>
      <c r="AC954" s="168">
        <f t="shared" ca="1" si="217"/>
        <v>0</v>
      </c>
      <c r="AD954" s="168">
        <f t="shared" ca="1" si="218"/>
        <v>0</v>
      </c>
      <c r="AE954" s="169" t="str">
        <f t="shared" ca="1" si="223"/>
        <v>-</v>
      </c>
      <c r="AF954" s="168" t="str">
        <f t="shared" ca="1" si="224"/>
        <v>-</v>
      </c>
      <c r="AG954" s="169" t="str">
        <f t="shared" ca="1" si="225"/>
        <v>-</v>
      </c>
      <c r="AH954" s="168" t="str">
        <f t="shared" ca="1" si="226"/>
        <v>-</v>
      </c>
      <c r="AI954" s="168">
        <f t="shared" ca="1" si="227"/>
        <v>0</v>
      </c>
      <c r="AJ954" s="170">
        <f t="shared" ca="1" si="228"/>
        <v>0</v>
      </c>
      <c r="AK954" s="168">
        <f t="shared" ca="1" si="219"/>
        <v>0</v>
      </c>
      <c r="AL954" s="168">
        <f t="shared" ca="1" si="220"/>
        <v>0</v>
      </c>
    </row>
    <row r="955" spans="1:38" ht="27" customHeight="1" x14ac:dyDescent="0.2">
      <c r="A955" s="56">
        <v>940</v>
      </c>
      <c r="B955" s="309" t="str">
        <f t="shared" ca="1" si="214"/>
        <v>A940</v>
      </c>
      <c r="C955" s="309"/>
      <c r="D955" s="57" t="str">
        <f t="shared" ca="1" si="215"/>
        <v/>
      </c>
      <c r="E955" s="59" t="str">
        <f t="shared" ca="1" si="216"/>
        <v/>
      </c>
      <c r="F955" s="215">
        <f ca="1">IF(LEN(B955)&gt;0,'OBRAČUNANA OSNOVNA PLAČA'!I949,"")</f>
        <v>0</v>
      </c>
      <c r="G955" s="60"/>
      <c r="H955" s="60"/>
      <c r="I955" s="60"/>
      <c r="J955" s="60"/>
      <c r="K955" s="60"/>
      <c r="L955" s="229">
        <f t="shared" si="221"/>
        <v>0</v>
      </c>
      <c r="M955" s="230">
        <f t="shared" ca="1" si="229"/>
        <v>0</v>
      </c>
      <c r="N955" s="230">
        <f t="shared" ca="1" si="230"/>
        <v>0</v>
      </c>
      <c r="O955" s="231">
        <f t="shared" ca="1" si="231"/>
        <v>0</v>
      </c>
      <c r="P955" s="232">
        <f t="shared" ca="1" si="232"/>
        <v>0</v>
      </c>
      <c r="Q955" s="233">
        <f t="shared" ca="1" si="222"/>
        <v>0</v>
      </c>
      <c r="R955" s="233">
        <f ca="1">IF(LEN(B955)&gt;0,'8'!R955-'8'!Q955,"")</f>
        <v>0</v>
      </c>
      <c r="S955" s="234"/>
      <c r="T955" s="34"/>
      <c r="U955" s="34"/>
      <c r="V955" s="34"/>
      <c r="W955" s="34"/>
      <c r="X955" s="34"/>
      <c r="Y955" s="34"/>
      <c r="Z955" s="34"/>
      <c r="AB955" s="167">
        <f>ROW()</f>
        <v>955</v>
      </c>
      <c r="AC955" s="168">
        <f t="shared" ca="1" si="217"/>
        <v>0</v>
      </c>
      <c r="AD955" s="168">
        <f t="shared" ca="1" si="218"/>
        <v>0</v>
      </c>
      <c r="AE955" s="169" t="str">
        <f t="shared" ca="1" si="223"/>
        <v>-</v>
      </c>
      <c r="AF955" s="168" t="str">
        <f t="shared" ca="1" si="224"/>
        <v>-</v>
      </c>
      <c r="AG955" s="169" t="str">
        <f t="shared" ca="1" si="225"/>
        <v>-</v>
      </c>
      <c r="AH955" s="168" t="str">
        <f t="shared" ca="1" si="226"/>
        <v>-</v>
      </c>
      <c r="AI955" s="168">
        <f t="shared" ca="1" si="227"/>
        <v>0</v>
      </c>
      <c r="AJ955" s="170">
        <f t="shared" ca="1" si="228"/>
        <v>0</v>
      </c>
      <c r="AK955" s="168">
        <f t="shared" ca="1" si="219"/>
        <v>0</v>
      </c>
      <c r="AL955" s="168">
        <f t="shared" ca="1" si="220"/>
        <v>0</v>
      </c>
    </row>
    <row r="956" spans="1:38" ht="27" customHeight="1" x14ac:dyDescent="0.2">
      <c r="A956" s="56">
        <v>941</v>
      </c>
      <c r="B956" s="309" t="str">
        <f t="shared" ca="1" si="214"/>
        <v>A941</v>
      </c>
      <c r="C956" s="309"/>
      <c r="D956" s="57" t="str">
        <f t="shared" ca="1" si="215"/>
        <v/>
      </c>
      <c r="E956" s="59" t="str">
        <f t="shared" ca="1" si="216"/>
        <v/>
      </c>
      <c r="F956" s="215">
        <f ca="1">IF(LEN(B956)&gt;0,'OBRAČUNANA OSNOVNA PLAČA'!I950,"")</f>
        <v>0</v>
      </c>
      <c r="G956" s="60"/>
      <c r="H956" s="60"/>
      <c r="I956" s="60"/>
      <c r="J956" s="60"/>
      <c r="K956" s="60"/>
      <c r="L956" s="229">
        <f t="shared" si="221"/>
        <v>0</v>
      </c>
      <c r="M956" s="230">
        <f t="shared" ca="1" si="229"/>
        <v>0</v>
      </c>
      <c r="N956" s="230">
        <f t="shared" ca="1" si="230"/>
        <v>0</v>
      </c>
      <c r="O956" s="231">
        <f t="shared" ca="1" si="231"/>
        <v>0</v>
      </c>
      <c r="P956" s="232">
        <f t="shared" ca="1" si="232"/>
        <v>0</v>
      </c>
      <c r="Q956" s="233">
        <f t="shared" ca="1" si="222"/>
        <v>0</v>
      </c>
      <c r="R956" s="233">
        <f ca="1">IF(LEN(B956)&gt;0,'8'!R956-'8'!Q956,"")</f>
        <v>0</v>
      </c>
      <c r="S956" s="234"/>
      <c r="T956" s="34"/>
      <c r="U956" s="34"/>
      <c r="V956" s="34"/>
      <c r="W956" s="34"/>
      <c r="X956" s="34"/>
      <c r="Y956" s="34"/>
      <c r="Z956" s="34"/>
      <c r="AB956" s="167">
        <f>ROW()</f>
        <v>956</v>
      </c>
      <c r="AC956" s="168">
        <f t="shared" ca="1" si="217"/>
        <v>0</v>
      </c>
      <c r="AD956" s="168">
        <f t="shared" ca="1" si="218"/>
        <v>0</v>
      </c>
      <c r="AE956" s="169" t="str">
        <f t="shared" ca="1" si="223"/>
        <v>-</v>
      </c>
      <c r="AF956" s="168" t="str">
        <f t="shared" ca="1" si="224"/>
        <v>-</v>
      </c>
      <c r="AG956" s="169" t="str">
        <f t="shared" ca="1" si="225"/>
        <v>-</v>
      </c>
      <c r="AH956" s="168" t="str">
        <f t="shared" ca="1" si="226"/>
        <v>-</v>
      </c>
      <c r="AI956" s="168">
        <f t="shared" ca="1" si="227"/>
        <v>0</v>
      </c>
      <c r="AJ956" s="170">
        <f t="shared" ca="1" si="228"/>
        <v>0</v>
      </c>
      <c r="AK956" s="168">
        <f t="shared" ca="1" si="219"/>
        <v>0</v>
      </c>
      <c r="AL956" s="168">
        <f t="shared" ca="1" si="220"/>
        <v>0</v>
      </c>
    </row>
    <row r="957" spans="1:38" ht="27" customHeight="1" x14ac:dyDescent="0.2">
      <c r="A957" s="56">
        <v>942</v>
      </c>
      <c r="B957" s="309" t="str">
        <f t="shared" ca="1" si="214"/>
        <v>A942</v>
      </c>
      <c r="C957" s="309"/>
      <c r="D957" s="57" t="str">
        <f t="shared" ca="1" si="215"/>
        <v/>
      </c>
      <c r="E957" s="59" t="str">
        <f t="shared" ca="1" si="216"/>
        <v/>
      </c>
      <c r="F957" s="215">
        <f ca="1">IF(LEN(B957)&gt;0,'OBRAČUNANA OSNOVNA PLAČA'!I951,"")</f>
        <v>0</v>
      </c>
      <c r="G957" s="60"/>
      <c r="H957" s="60"/>
      <c r="I957" s="60"/>
      <c r="J957" s="60"/>
      <c r="K957" s="60"/>
      <c r="L957" s="229">
        <f t="shared" si="221"/>
        <v>0</v>
      </c>
      <c r="M957" s="230">
        <f t="shared" ca="1" si="229"/>
        <v>0</v>
      </c>
      <c r="N957" s="230">
        <f t="shared" ca="1" si="230"/>
        <v>0</v>
      </c>
      <c r="O957" s="231">
        <f t="shared" ca="1" si="231"/>
        <v>0</v>
      </c>
      <c r="P957" s="232">
        <f t="shared" ca="1" si="232"/>
        <v>0</v>
      </c>
      <c r="Q957" s="233">
        <f t="shared" ca="1" si="222"/>
        <v>0</v>
      </c>
      <c r="R957" s="233">
        <f ca="1">IF(LEN(B957)&gt;0,'8'!R957-'8'!Q957,"")</f>
        <v>0</v>
      </c>
      <c r="S957" s="234"/>
      <c r="T957" s="34"/>
      <c r="U957" s="34"/>
      <c r="V957" s="34"/>
      <c r="W957" s="34"/>
      <c r="X957" s="34"/>
      <c r="Y957" s="34"/>
      <c r="Z957" s="34"/>
      <c r="AB957" s="167">
        <f>ROW()</f>
        <v>957</v>
      </c>
      <c r="AC957" s="168">
        <f t="shared" ca="1" si="217"/>
        <v>0</v>
      </c>
      <c r="AD957" s="168">
        <f t="shared" ca="1" si="218"/>
        <v>0</v>
      </c>
      <c r="AE957" s="169" t="str">
        <f t="shared" ca="1" si="223"/>
        <v>-</v>
      </c>
      <c r="AF957" s="168" t="str">
        <f t="shared" ca="1" si="224"/>
        <v>-</v>
      </c>
      <c r="AG957" s="169" t="str">
        <f t="shared" ca="1" si="225"/>
        <v>-</v>
      </c>
      <c r="AH957" s="168" t="str">
        <f t="shared" ca="1" si="226"/>
        <v>-</v>
      </c>
      <c r="AI957" s="168">
        <f t="shared" ca="1" si="227"/>
        <v>0</v>
      </c>
      <c r="AJ957" s="170">
        <f t="shared" ca="1" si="228"/>
        <v>0</v>
      </c>
      <c r="AK957" s="168">
        <f t="shared" ca="1" si="219"/>
        <v>0</v>
      </c>
      <c r="AL957" s="168">
        <f t="shared" ca="1" si="220"/>
        <v>0</v>
      </c>
    </row>
    <row r="958" spans="1:38" ht="27" customHeight="1" x14ac:dyDescent="0.2">
      <c r="A958" s="56">
        <v>943</v>
      </c>
      <c r="B958" s="309" t="str">
        <f t="shared" ca="1" si="214"/>
        <v>A943</v>
      </c>
      <c r="C958" s="309"/>
      <c r="D958" s="57" t="str">
        <f t="shared" ca="1" si="215"/>
        <v/>
      </c>
      <c r="E958" s="59" t="str">
        <f t="shared" ca="1" si="216"/>
        <v/>
      </c>
      <c r="F958" s="215">
        <f ca="1">IF(LEN(B958)&gt;0,'OBRAČUNANA OSNOVNA PLAČA'!I952,"")</f>
        <v>0</v>
      </c>
      <c r="G958" s="60"/>
      <c r="H958" s="60"/>
      <c r="I958" s="60"/>
      <c r="J958" s="60"/>
      <c r="K958" s="60"/>
      <c r="L958" s="229">
        <f t="shared" si="221"/>
        <v>0</v>
      </c>
      <c r="M958" s="230">
        <f t="shared" ca="1" si="229"/>
        <v>0</v>
      </c>
      <c r="N958" s="230">
        <f t="shared" ca="1" si="230"/>
        <v>0</v>
      </c>
      <c r="O958" s="231">
        <f t="shared" ca="1" si="231"/>
        <v>0</v>
      </c>
      <c r="P958" s="232">
        <f t="shared" ca="1" si="232"/>
        <v>0</v>
      </c>
      <c r="Q958" s="233">
        <f t="shared" ca="1" si="222"/>
        <v>0</v>
      </c>
      <c r="R958" s="233">
        <f ca="1">IF(LEN(B958)&gt;0,'8'!R958-'8'!Q958,"")</f>
        <v>0</v>
      </c>
      <c r="S958" s="234"/>
      <c r="T958" s="34"/>
      <c r="U958" s="34"/>
      <c r="V958" s="34"/>
      <c r="W958" s="34"/>
      <c r="X958" s="34"/>
      <c r="Y958" s="34"/>
      <c r="Z958" s="34"/>
      <c r="AB958" s="167">
        <f>ROW()</f>
        <v>958</v>
      </c>
      <c r="AC958" s="168">
        <f t="shared" ca="1" si="217"/>
        <v>0</v>
      </c>
      <c r="AD958" s="168">
        <f t="shared" ca="1" si="218"/>
        <v>0</v>
      </c>
      <c r="AE958" s="169" t="str">
        <f t="shared" ca="1" si="223"/>
        <v>-</v>
      </c>
      <c r="AF958" s="168" t="str">
        <f t="shared" ca="1" si="224"/>
        <v>-</v>
      </c>
      <c r="AG958" s="169" t="str">
        <f t="shared" ca="1" si="225"/>
        <v>-</v>
      </c>
      <c r="AH958" s="168" t="str">
        <f t="shared" ca="1" si="226"/>
        <v>-</v>
      </c>
      <c r="AI958" s="168">
        <f t="shared" ca="1" si="227"/>
        <v>0</v>
      </c>
      <c r="AJ958" s="170">
        <f t="shared" ca="1" si="228"/>
        <v>0</v>
      </c>
      <c r="AK958" s="168">
        <f t="shared" ca="1" si="219"/>
        <v>0</v>
      </c>
      <c r="AL958" s="168">
        <f t="shared" ca="1" si="220"/>
        <v>0</v>
      </c>
    </row>
    <row r="959" spans="1:38" ht="27" customHeight="1" x14ac:dyDescent="0.2">
      <c r="A959" s="56">
        <v>944</v>
      </c>
      <c r="B959" s="309" t="str">
        <f t="shared" ca="1" si="214"/>
        <v>A944</v>
      </c>
      <c r="C959" s="309"/>
      <c r="D959" s="57" t="str">
        <f t="shared" ca="1" si="215"/>
        <v/>
      </c>
      <c r="E959" s="59" t="str">
        <f t="shared" ca="1" si="216"/>
        <v/>
      </c>
      <c r="F959" s="215">
        <f ca="1">IF(LEN(B959)&gt;0,'OBRAČUNANA OSNOVNA PLAČA'!I953,"")</f>
        <v>0</v>
      </c>
      <c r="G959" s="60"/>
      <c r="H959" s="60"/>
      <c r="I959" s="60"/>
      <c r="J959" s="60"/>
      <c r="K959" s="60"/>
      <c r="L959" s="229">
        <f t="shared" si="221"/>
        <v>0</v>
      </c>
      <c r="M959" s="230">
        <f t="shared" ca="1" si="229"/>
        <v>0</v>
      </c>
      <c r="N959" s="230">
        <f t="shared" ca="1" si="230"/>
        <v>0</v>
      </c>
      <c r="O959" s="231">
        <f t="shared" ca="1" si="231"/>
        <v>0</v>
      </c>
      <c r="P959" s="232">
        <f t="shared" ca="1" si="232"/>
        <v>0</v>
      </c>
      <c r="Q959" s="233">
        <f t="shared" ca="1" si="222"/>
        <v>0</v>
      </c>
      <c r="R959" s="233">
        <f ca="1">IF(LEN(B959)&gt;0,'8'!R959-'8'!Q959,"")</f>
        <v>0</v>
      </c>
      <c r="S959" s="234"/>
      <c r="T959" s="34"/>
      <c r="U959" s="34"/>
      <c r="V959" s="34"/>
      <c r="W959" s="34"/>
      <c r="X959" s="34"/>
      <c r="Y959" s="34"/>
      <c r="Z959" s="34"/>
      <c r="AB959" s="167">
        <f>ROW()</f>
        <v>959</v>
      </c>
      <c r="AC959" s="168">
        <f t="shared" ca="1" si="217"/>
        <v>0</v>
      </c>
      <c r="AD959" s="168">
        <f t="shared" ca="1" si="218"/>
        <v>0</v>
      </c>
      <c r="AE959" s="169" t="str">
        <f t="shared" ca="1" si="223"/>
        <v>-</v>
      </c>
      <c r="AF959" s="168" t="str">
        <f t="shared" ca="1" si="224"/>
        <v>-</v>
      </c>
      <c r="AG959" s="169" t="str">
        <f t="shared" ca="1" si="225"/>
        <v>-</v>
      </c>
      <c r="AH959" s="168" t="str">
        <f t="shared" ca="1" si="226"/>
        <v>-</v>
      </c>
      <c r="AI959" s="168">
        <f t="shared" ca="1" si="227"/>
        <v>0</v>
      </c>
      <c r="AJ959" s="170">
        <f t="shared" ca="1" si="228"/>
        <v>0</v>
      </c>
      <c r="AK959" s="168">
        <f t="shared" ca="1" si="219"/>
        <v>0</v>
      </c>
      <c r="AL959" s="168">
        <f t="shared" ca="1" si="220"/>
        <v>0</v>
      </c>
    </row>
    <row r="960" spans="1:38" ht="27" customHeight="1" x14ac:dyDescent="0.2">
      <c r="A960" s="56">
        <v>945</v>
      </c>
      <c r="B960" s="309" t="str">
        <f t="shared" ca="1" si="214"/>
        <v>A945</v>
      </c>
      <c r="C960" s="309"/>
      <c r="D960" s="57" t="str">
        <f t="shared" ca="1" si="215"/>
        <v/>
      </c>
      <c r="E960" s="59" t="str">
        <f t="shared" ca="1" si="216"/>
        <v/>
      </c>
      <c r="F960" s="215">
        <f ca="1">IF(LEN(B960)&gt;0,'OBRAČUNANA OSNOVNA PLAČA'!I954,"")</f>
        <v>0</v>
      </c>
      <c r="G960" s="60"/>
      <c r="H960" s="60"/>
      <c r="I960" s="60"/>
      <c r="J960" s="60"/>
      <c r="K960" s="60"/>
      <c r="L960" s="229">
        <f t="shared" si="221"/>
        <v>0</v>
      </c>
      <c r="M960" s="230">
        <f t="shared" ca="1" si="229"/>
        <v>0</v>
      </c>
      <c r="N960" s="230">
        <f t="shared" ca="1" si="230"/>
        <v>0</v>
      </c>
      <c r="O960" s="231">
        <f t="shared" ca="1" si="231"/>
        <v>0</v>
      </c>
      <c r="P960" s="232">
        <f t="shared" ca="1" si="232"/>
        <v>0</v>
      </c>
      <c r="Q960" s="233">
        <f t="shared" ca="1" si="222"/>
        <v>0</v>
      </c>
      <c r="R960" s="233">
        <f ca="1">IF(LEN(B960)&gt;0,'8'!R960-'8'!Q960,"")</f>
        <v>0</v>
      </c>
      <c r="S960" s="234"/>
      <c r="T960" s="34"/>
      <c r="U960" s="34"/>
      <c r="V960" s="34"/>
      <c r="W960" s="34"/>
      <c r="X960" s="34"/>
      <c r="Y960" s="34"/>
      <c r="Z960" s="34"/>
      <c r="AB960" s="167">
        <f>ROW()</f>
        <v>960</v>
      </c>
      <c r="AC960" s="168">
        <f t="shared" ca="1" si="217"/>
        <v>0</v>
      </c>
      <c r="AD960" s="168">
        <f t="shared" ca="1" si="218"/>
        <v>0</v>
      </c>
      <c r="AE960" s="169" t="str">
        <f t="shared" ca="1" si="223"/>
        <v>-</v>
      </c>
      <c r="AF960" s="168" t="str">
        <f t="shared" ca="1" si="224"/>
        <v>-</v>
      </c>
      <c r="AG960" s="169" t="str">
        <f t="shared" ca="1" si="225"/>
        <v>-</v>
      </c>
      <c r="AH960" s="168" t="str">
        <f t="shared" ca="1" si="226"/>
        <v>-</v>
      </c>
      <c r="AI960" s="168">
        <f t="shared" ca="1" si="227"/>
        <v>0</v>
      </c>
      <c r="AJ960" s="170">
        <f t="shared" ca="1" si="228"/>
        <v>0</v>
      </c>
      <c r="AK960" s="168">
        <f t="shared" ca="1" si="219"/>
        <v>0</v>
      </c>
      <c r="AL960" s="168">
        <f t="shared" ca="1" si="220"/>
        <v>0</v>
      </c>
    </row>
    <row r="961" spans="1:38" ht="27" customHeight="1" x14ac:dyDescent="0.2">
      <c r="A961" s="56">
        <v>946</v>
      </c>
      <c r="B961" s="309" t="str">
        <f t="shared" ca="1" si="214"/>
        <v>A946</v>
      </c>
      <c r="C961" s="309"/>
      <c r="D961" s="57" t="str">
        <f t="shared" ca="1" si="215"/>
        <v/>
      </c>
      <c r="E961" s="59" t="str">
        <f t="shared" ca="1" si="216"/>
        <v/>
      </c>
      <c r="F961" s="215">
        <f ca="1">IF(LEN(B961)&gt;0,'OBRAČUNANA OSNOVNA PLAČA'!I955,"")</f>
        <v>0</v>
      </c>
      <c r="G961" s="60"/>
      <c r="H961" s="60"/>
      <c r="I961" s="60"/>
      <c r="J961" s="60"/>
      <c r="K961" s="60"/>
      <c r="L961" s="229">
        <f t="shared" si="221"/>
        <v>0</v>
      </c>
      <c r="M961" s="230">
        <f t="shared" ca="1" si="229"/>
        <v>0</v>
      </c>
      <c r="N961" s="230">
        <f t="shared" ca="1" si="230"/>
        <v>0</v>
      </c>
      <c r="O961" s="231">
        <f t="shared" ca="1" si="231"/>
        <v>0</v>
      </c>
      <c r="P961" s="232">
        <f t="shared" ca="1" si="232"/>
        <v>0</v>
      </c>
      <c r="Q961" s="233">
        <f t="shared" ca="1" si="222"/>
        <v>0</v>
      </c>
      <c r="R961" s="233">
        <f ca="1">IF(LEN(B961)&gt;0,'8'!R961-'8'!Q961,"")</f>
        <v>0</v>
      </c>
      <c r="S961" s="234"/>
      <c r="T961" s="34"/>
      <c r="U961" s="34"/>
      <c r="V961" s="34"/>
      <c r="W961" s="34"/>
      <c r="X961" s="34"/>
      <c r="Y961" s="34"/>
      <c r="Z961" s="34"/>
      <c r="AB961" s="167">
        <f>ROW()</f>
        <v>961</v>
      </c>
      <c r="AC961" s="168">
        <f t="shared" ca="1" si="217"/>
        <v>0</v>
      </c>
      <c r="AD961" s="168">
        <f t="shared" ca="1" si="218"/>
        <v>0</v>
      </c>
      <c r="AE961" s="169" t="str">
        <f t="shared" ca="1" si="223"/>
        <v>-</v>
      </c>
      <c r="AF961" s="168" t="str">
        <f t="shared" ca="1" si="224"/>
        <v>-</v>
      </c>
      <c r="AG961" s="169" t="str">
        <f t="shared" ca="1" si="225"/>
        <v>-</v>
      </c>
      <c r="AH961" s="168" t="str">
        <f t="shared" ca="1" si="226"/>
        <v>-</v>
      </c>
      <c r="AI961" s="168">
        <f t="shared" ca="1" si="227"/>
        <v>0</v>
      </c>
      <c r="AJ961" s="170">
        <f t="shared" ca="1" si="228"/>
        <v>0</v>
      </c>
      <c r="AK961" s="168">
        <f t="shared" ca="1" si="219"/>
        <v>0</v>
      </c>
      <c r="AL961" s="168">
        <f t="shared" ca="1" si="220"/>
        <v>0</v>
      </c>
    </row>
    <row r="962" spans="1:38" ht="27" customHeight="1" x14ac:dyDescent="0.2">
      <c r="A962" s="56">
        <v>947</v>
      </c>
      <c r="B962" s="309" t="str">
        <f t="shared" ca="1" si="214"/>
        <v>A947</v>
      </c>
      <c r="C962" s="309"/>
      <c r="D962" s="57" t="str">
        <f t="shared" ca="1" si="215"/>
        <v/>
      </c>
      <c r="E962" s="59" t="str">
        <f t="shared" ca="1" si="216"/>
        <v/>
      </c>
      <c r="F962" s="215">
        <f ca="1">IF(LEN(B962)&gt;0,'OBRAČUNANA OSNOVNA PLAČA'!I956,"")</f>
        <v>0</v>
      </c>
      <c r="G962" s="60"/>
      <c r="H962" s="60"/>
      <c r="I962" s="60"/>
      <c r="J962" s="60"/>
      <c r="K962" s="60"/>
      <c r="L962" s="229">
        <f t="shared" si="221"/>
        <v>0</v>
      </c>
      <c r="M962" s="230">
        <f t="shared" ca="1" si="229"/>
        <v>0</v>
      </c>
      <c r="N962" s="230">
        <f t="shared" ca="1" si="230"/>
        <v>0</v>
      </c>
      <c r="O962" s="231">
        <f t="shared" ca="1" si="231"/>
        <v>0</v>
      </c>
      <c r="P962" s="232">
        <f t="shared" ca="1" si="232"/>
        <v>0</v>
      </c>
      <c r="Q962" s="233">
        <f t="shared" ca="1" si="222"/>
        <v>0</v>
      </c>
      <c r="R962" s="233">
        <f ca="1">IF(LEN(B962)&gt;0,'8'!R962-'8'!Q962,"")</f>
        <v>0</v>
      </c>
      <c r="S962" s="234"/>
      <c r="T962" s="34"/>
      <c r="U962" s="34"/>
      <c r="V962" s="34"/>
      <c r="W962" s="34"/>
      <c r="X962" s="34"/>
      <c r="Y962" s="34"/>
      <c r="Z962" s="34"/>
      <c r="AB962" s="167">
        <f>ROW()</f>
        <v>962</v>
      </c>
      <c r="AC962" s="168">
        <f t="shared" ca="1" si="217"/>
        <v>0</v>
      </c>
      <c r="AD962" s="168">
        <f t="shared" ca="1" si="218"/>
        <v>0</v>
      </c>
      <c r="AE962" s="169" t="str">
        <f t="shared" ca="1" si="223"/>
        <v>-</v>
      </c>
      <c r="AF962" s="168" t="str">
        <f t="shared" ca="1" si="224"/>
        <v>-</v>
      </c>
      <c r="AG962" s="169" t="str">
        <f t="shared" ca="1" si="225"/>
        <v>-</v>
      </c>
      <c r="AH962" s="168" t="str">
        <f t="shared" ca="1" si="226"/>
        <v>-</v>
      </c>
      <c r="AI962" s="168">
        <f t="shared" ca="1" si="227"/>
        <v>0</v>
      </c>
      <c r="AJ962" s="170">
        <f t="shared" ca="1" si="228"/>
        <v>0</v>
      </c>
      <c r="AK962" s="168">
        <f t="shared" ca="1" si="219"/>
        <v>0</v>
      </c>
      <c r="AL962" s="168">
        <f t="shared" ca="1" si="220"/>
        <v>0</v>
      </c>
    </row>
    <row r="963" spans="1:38" ht="27" customHeight="1" x14ac:dyDescent="0.2">
      <c r="A963" s="56">
        <v>948</v>
      </c>
      <c r="B963" s="309" t="str">
        <f t="shared" ca="1" si="214"/>
        <v>A948</v>
      </c>
      <c r="C963" s="309"/>
      <c r="D963" s="57" t="str">
        <f t="shared" ca="1" si="215"/>
        <v/>
      </c>
      <c r="E963" s="59" t="str">
        <f t="shared" ca="1" si="216"/>
        <v/>
      </c>
      <c r="F963" s="215">
        <f ca="1">IF(LEN(B963)&gt;0,'OBRAČUNANA OSNOVNA PLAČA'!I957,"")</f>
        <v>0</v>
      </c>
      <c r="G963" s="60"/>
      <c r="H963" s="60"/>
      <c r="I963" s="60"/>
      <c r="J963" s="60"/>
      <c r="K963" s="60"/>
      <c r="L963" s="229">
        <f t="shared" si="221"/>
        <v>0</v>
      </c>
      <c r="M963" s="230">
        <f t="shared" ca="1" si="229"/>
        <v>0</v>
      </c>
      <c r="N963" s="230">
        <f t="shared" ca="1" si="230"/>
        <v>0</v>
      </c>
      <c r="O963" s="231">
        <f t="shared" ca="1" si="231"/>
        <v>0</v>
      </c>
      <c r="P963" s="232">
        <f t="shared" ca="1" si="232"/>
        <v>0</v>
      </c>
      <c r="Q963" s="233">
        <f t="shared" ca="1" si="222"/>
        <v>0</v>
      </c>
      <c r="R963" s="233">
        <f ca="1">IF(LEN(B963)&gt;0,'8'!R963-'8'!Q963,"")</f>
        <v>0</v>
      </c>
      <c r="S963" s="234"/>
      <c r="T963" s="34"/>
      <c r="U963" s="34"/>
      <c r="V963" s="34"/>
      <c r="W963" s="34"/>
      <c r="X963" s="34"/>
      <c r="Y963" s="34"/>
      <c r="Z963" s="34"/>
      <c r="AB963" s="167">
        <f>ROW()</f>
        <v>963</v>
      </c>
      <c r="AC963" s="168">
        <f t="shared" ca="1" si="217"/>
        <v>0</v>
      </c>
      <c r="AD963" s="168">
        <f t="shared" ca="1" si="218"/>
        <v>0</v>
      </c>
      <c r="AE963" s="169" t="str">
        <f t="shared" ca="1" si="223"/>
        <v>-</v>
      </c>
      <c r="AF963" s="168" t="str">
        <f t="shared" ca="1" si="224"/>
        <v>-</v>
      </c>
      <c r="AG963" s="169" t="str">
        <f t="shared" ca="1" si="225"/>
        <v>-</v>
      </c>
      <c r="AH963" s="168" t="str">
        <f t="shared" ca="1" si="226"/>
        <v>-</v>
      </c>
      <c r="AI963" s="168">
        <f t="shared" ca="1" si="227"/>
        <v>0</v>
      </c>
      <c r="AJ963" s="170">
        <f t="shared" ca="1" si="228"/>
        <v>0</v>
      </c>
      <c r="AK963" s="168">
        <f t="shared" ca="1" si="219"/>
        <v>0</v>
      </c>
      <c r="AL963" s="168">
        <f t="shared" ca="1" si="220"/>
        <v>0</v>
      </c>
    </row>
    <row r="964" spans="1:38" ht="27" customHeight="1" x14ac:dyDescent="0.2">
      <c r="A964" s="56">
        <v>949</v>
      </c>
      <c r="B964" s="309" t="str">
        <f t="shared" ca="1" si="214"/>
        <v>A949</v>
      </c>
      <c r="C964" s="309"/>
      <c r="D964" s="57" t="str">
        <f t="shared" ca="1" si="215"/>
        <v/>
      </c>
      <c r="E964" s="59" t="str">
        <f t="shared" ca="1" si="216"/>
        <v/>
      </c>
      <c r="F964" s="215">
        <f ca="1">IF(LEN(B964)&gt;0,'OBRAČUNANA OSNOVNA PLAČA'!I958,"")</f>
        <v>0</v>
      </c>
      <c r="G964" s="60"/>
      <c r="H964" s="60"/>
      <c r="I964" s="60"/>
      <c r="J964" s="60"/>
      <c r="K964" s="60"/>
      <c r="L964" s="229">
        <f t="shared" si="221"/>
        <v>0</v>
      </c>
      <c r="M964" s="230">
        <f t="shared" ca="1" si="229"/>
        <v>0</v>
      </c>
      <c r="N964" s="230">
        <f t="shared" ca="1" si="230"/>
        <v>0</v>
      </c>
      <c r="O964" s="231">
        <f t="shared" ca="1" si="231"/>
        <v>0</v>
      </c>
      <c r="P964" s="232">
        <f t="shared" ca="1" si="232"/>
        <v>0</v>
      </c>
      <c r="Q964" s="233">
        <f t="shared" ca="1" si="222"/>
        <v>0</v>
      </c>
      <c r="R964" s="233">
        <f ca="1">IF(LEN(B964)&gt;0,'8'!R964-'8'!Q964,"")</f>
        <v>0</v>
      </c>
      <c r="S964" s="234"/>
      <c r="T964" s="34"/>
      <c r="U964" s="34"/>
      <c r="V964" s="34"/>
      <c r="W964" s="34"/>
      <c r="X964" s="34"/>
      <c r="Y964" s="34"/>
      <c r="Z964" s="34"/>
      <c r="AB964" s="167">
        <f>ROW()</f>
        <v>964</v>
      </c>
      <c r="AC964" s="168">
        <f t="shared" ca="1" si="217"/>
        <v>0</v>
      </c>
      <c r="AD964" s="168">
        <f t="shared" ca="1" si="218"/>
        <v>0</v>
      </c>
      <c r="AE964" s="169" t="str">
        <f t="shared" ca="1" si="223"/>
        <v>-</v>
      </c>
      <c r="AF964" s="168" t="str">
        <f t="shared" ca="1" si="224"/>
        <v>-</v>
      </c>
      <c r="AG964" s="169" t="str">
        <f t="shared" ca="1" si="225"/>
        <v>-</v>
      </c>
      <c r="AH964" s="168" t="str">
        <f t="shared" ca="1" si="226"/>
        <v>-</v>
      </c>
      <c r="AI964" s="168">
        <f t="shared" ca="1" si="227"/>
        <v>0</v>
      </c>
      <c r="AJ964" s="170">
        <f t="shared" ca="1" si="228"/>
        <v>0</v>
      </c>
      <c r="AK964" s="168">
        <f t="shared" ca="1" si="219"/>
        <v>0</v>
      </c>
      <c r="AL964" s="168">
        <f t="shared" ca="1" si="220"/>
        <v>0</v>
      </c>
    </row>
    <row r="965" spans="1:38" ht="27" customHeight="1" x14ac:dyDescent="0.2">
      <c r="A965" s="56">
        <v>950</v>
      </c>
      <c r="B965" s="309" t="str">
        <f t="shared" ref="B965:B997" ca="1" si="233">IF(LEN(INDIRECT( "'" &amp; $AD$2 &amp; "'!B" &amp; TEXT($AB965-6,0)))&gt;0,INDIRECT( "'" &amp; $AD$2 &amp; "'!B" &amp; TEXT($AB965-6,0)),"")</f>
        <v>A950</v>
      </c>
      <c r="C965" s="309"/>
      <c r="D965" s="57" t="str">
        <f t="shared" ref="D965:D997" ca="1" si="234">IF(LEN(INDIRECT( "'" &amp; $AD$2 &amp; "'!D" &amp; TEXT($AB965-6,0)))&gt;0,INDIRECT( "'" &amp; $AD$2 &amp; "'!D" &amp; TEXT($AB965-6,0)),"")</f>
        <v/>
      </c>
      <c r="E965" s="59" t="str">
        <f t="shared" ref="E965:E997" ca="1" si="235">IF(LEN(INDIRECT( "'" &amp; $AD$2 &amp; "'!E" &amp; TEXT($AB965-6,0)))&gt;0,INDIRECT( "'" &amp; $AD$2 &amp; "'!E" &amp; TEXT($AB965-6,0)),"")</f>
        <v/>
      </c>
      <c r="F965" s="215">
        <f ca="1">IF(LEN(B965)&gt;0,'OBRAČUNANA OSNOVNA PLAČA'!I959,"")</f>
        <v>0</v>
      </c>
      <c r="G965" s="60"/>
      <c r="H965" s="60"/>
      <c r="I965" s="60"/>
      <c r="J965" s="60"/>
      <c r="K965" s="60"/>
      <c r="L965" s="229">
        <f t="shared" si="221"/>
        <v>0</v>
      </c>
      <c r="M965" s="230">
        <f t="shared" ca="1" si="229"/>
        <v>0</v>
      </c>
      <c r="N965" s="230">
        <f t="shared" ca="1" si="230"/>
        <v>0</v>
      </c>
      <c r="O965" s="231">
        <f t="shared" ca="1" si="231"/>
        <v>0</v>
      </c>
      <c r="P965" s="232">
        <f t="shared" ca="1" si="232"/>
        <v>0</v>
      </c>
      <c r="Q965" s="233">
        <f t="shared" ca="1" si="222"/>
        <v>0</v>
      </c>
      <c r="R965" s="233">
        <f ca="1">IF(LEN(B965)&gt;0,'8'!R965-'8'!Q965,"")</f>
        <v>0</v>
      </c>
      <c r="S965" s="234"/>
      <c r="T965" s="34"/>
      <c r="U965" s="34"/>
      <c r="V965" s="34"/>
      <c r="W965" s="34"/>
      <c r="X965" s="34"/>
      <c r="Y965" s="34"/>
      <c r="Z965" s="34"/>
      <c r="AB965" s="167">
        <f>ROW()</f>
        <v>965</v>
      </c>
      <c r="AC965" s="168">
        <f t="shared" ref="AC965:AC997" ca="1" si="236">IF($AO$3=1,0,INDIRECT( "'" &amp; $AO$2 &amp; "'!P" &amp; TEXT($AB965,0)))</f>
        <v>0</v>
      </c>
      <c r="AD965" s="168">
        <f t="shared" ref="AD965:AD997" ca="1" si="237">IF($AO$3=1,(INDIRECT( "'" &amp; $AD$2 &amp; "'!F" &amp; TEXT($AB965-6,0))*2/12+INDIRECT( "'" &amp; $AD$2 &amp; "'!G" &amp; TEXT($AB965-6,0))*10/12)*2,INDIRECT( "'" &amp; $AO$2 &amp; "'!Q" &amp; TEXT($AB965,0)))</f>
        <v>0</v>
      </c>
      <c r="AE965" s="169" t="str">
        <f t="shared" ca="1" si="223"/>
        <v>-</v>
      </c>
      <c r="AF965" s="168" t="str">
        <f t="shared" ca="1" si="224"/>
        <v>-</v>
      </c>
      <c r="AG965" s="169" t="str">
        <f t="shared" ca="1" si="225"/>
        <v>-</v>
      </c>
      <c r="AH965" s="168" t="str">
        <f t="shared" ca="1" si="226"/>
        <v>-</v>
      </c>
      <c r="AI965" s="168">
        <f t="shared" ca="1" si="227"/>
        <v>0</v>
      </c>
      <c r="AJ965" s="170">
        <f t="shared" ca="1" si="228"/>
        <v>0</v>
      </c>
      <c r="AK965" s="168">
        <f t="shared" ref="AK965:AK997" ca="1" si="23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65" s="168">
        <f t="shared" ref="AL965:AL997" ca="1" si="23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66" spans="1:38" ht="27" customHeight="1" x14ac:dyDescent="0.2">
      <c r="A966" s="56">
        <v>951</v>
      </c>
      <c r="B966" s="309" t="str">
        <f t="shared" ca="1" si="233"/>
        <v>A951</v>
      </c>
      <c r="C966" s="309"/>
      <c r="D966" s="57" t="str">
        <f t="shared" ca="1" si="234"/>
        <v/>
      </c>
      <c r="E966" s="59" t="str">
        <f t="shared" ca="1" si="235"/>
        <v/>
      </c>
      <c r="F966" s="215">
        <f ca="1">IF(LEN(B966)&gt;0,'OBRAČUNANA OSNOVNA PLAČA'!I960,"")</f>
        <v>0</v>
      </c>
      <c r="G966" s="60"/>
      <c r="H966" s="60"/>
      <c r="I966" s="60"/>
      <c r="J966" s="60"/>
      <c r="K966" s="60"/>
      <c r="L966" s="229">
        <f t="shared" si="221"/>
        <v>0</v>
      </c>
      <c r="M966" s="230">
        <f t="shared" ca="1" si="229"/>
        <v>0</v>
      </c>
      <c r="N966" s="230">
        <f t="shared" ca="1" si="230"/>
        <v>0</v>
      </c>
      <c r="O966" s="231">
        <f t="shared" ca="1" si="231"/>
        <v>0</v>
      </c>
      <c r="P966" s="232">
        <f t="shared" ca="1" si="232"/>
        <v>0</v>
      </c>
      <c r="Q966" s="233">
        <f t="shared" ca="1" si="222"/>
        <v>0</v>
      </c>
      <c r="R966" s="233">
        <f ca="1">IF(LEN(B966)&gt;0,'8'!R966-'8'!Q966,"")</f>
        <v>0</v>
      </c>
      <c r="S966" s="234"/>
      <c r="T966" s="34"/>
      <c r="U966" s="34"/>
      <c r="V966" s="34"/>
      <c r="W966" s="34"/>
      <c r="X966" s="34"/>
      <c r="Y966" s="34"/>
      <c r="Z966" s="34"/>
      <c r="AB966" s="167">
        <f>ROW()</f>
        <v>966</v>
      </c>
      <c r="AC966" s="168">
        <f t="shared" ca="1" si="236"/>
        <v>0</v>
      </c>
      <c r="AD966" s="168">
        <f t="shared" ca="1" si="237"/>
        <v>0</v>
      </c>
      <c r="AE966" s="169" t="str">
        <f t="shared" ca="1" si="223"/>
        <v>-</v>
      </c>
      <c r="AF966" s="168" t="str">
        <f t="shared" ca="1" si="224"/>
        <v>-</v>
      </c>
      <c r="AG966" s="169" t="str">
        <f t="shared" ca="1" si="225"/>
        <v>-</v>
      </c>
      <c r="AH966" s="168" t="str">
        <f t="shared" ca="1" si="226"/>
        <v>-</v>
      </c>
      <c r="AI966" s="168">
        <f t="shared" ca="1" si="227"/>
        <v>0</v>
      </c>
      <c r="AJ966" s="170">
        <f t="shared" ca="1" si="228"/>
        <v>0</v>
      </c>
      <c r="AK966" s="168">
        <f t="shared" ca="1" si="238"/>
        <v>0</v>
      </c>
      <c r="AL966" s="168">
        <f t="shared" ca="1" si="239"/>
        <v>0</v>
      </c>
    </row>
    <row r="967" spans="1:38" ht="27" customHeight="1" x14ac:dyDescent="0.2">
      <c r="A967" s="56">
        <v>952</v>
      </c>
      <c r="B967" s="309" t="str">
        <f t="shared" ca="1" si="233"/>
        <v>A952</v>
      </c>
      <c r="C967" s="309"/>
      <c r="D967" s="57" t="str">
        <f t="shared" ca="1" si="234"/>
        <v/>
      </c>
      <c r="E967" s="59" t="str">
        <f t="shared" ca="1" si="235"/>
        <v/>
      </c>
      <c r="F967" s="215">
        <f ca="1">IF(LEN(B967)&gt;0,'OBRAČUNANA OSNOVNA PLAČA'!I961,"")</f>
        <v>0</v>
      </c>
      <c r="G967" s="60"/>
      <c r="H967" s="60"/>
      <c r="I967" s="60"/>
      <c r="J967" s="60"/>
      <c r="K967" s="60"/>
      <c r="L967" s="229">
        <f t="shared" si="221"/>
        <v>0</v>
      </c>
      <c r="M967" s="230">
        <f t="shared" ca="1" si="229"/>
        <v>0</v>
      </c>
      <c r="N967" s="230">
        <f t="shared" ca="1" si="230"/>
        <v>0</v>
      </c>
      <c r="O967" s="231">
        <f t="shared" ca="1" si="231"/>
        <v>0</v>
      </c>
      <c r="P967" s="232">
        <f t="shared" ca="1" si="232"/>
        <v>0</v>
      </c>
      <c r="Q967" s="233">
        <f t="shared" ca="1" si="222"/>
        <v>0</v>
      </c>
      <c r="R967" s="233">
        <f ca="1">IF(LEN(B967)&gt;0,'8'!R967-'8'!Q967,"")</f>
        <v>0</v>
      </c>
      <c r="S967" s="234"/>
      <c r="T967" s="34"/>
      <c r="U967" s="34"/>
      <c r="V967" s="34"/>
      <c r="W967" s="34"/>
      <c r="X967" s="34"/>
      <c r="Y967" s="34"/>
      <c r="Z967" s="34"/>
      <c r="AB967" s="167">
        <f>ROW()</f>
        <v>967</v>
      </c>
      <c r="AC967" s="168">
        <f t="shared" ca="1" si="236"/>
        <v>0</v>
      </c>
      <c r="AD967" s="168">
        <f t="shared" ca="1" si="237"/>
        <v>0</v>
      </c>
      <c r="AE967" s="169" t="str">
        <f t="shared" ca="1" si="223"/>
        <v>-</v>
      </c>
      <c r="AF967" s="168" t="str">
        <f t="shared" ca="1" si="224"/>
        <v>-</v>
      </c>
      <c r="AG967" s="169" t="str">
        <f t="shared" ca="1" si="225"/>
        <v>-</v>
      </c>
      <c r="AH967" s="168" t="str">
        <f t="shared" ca="1" si="226"/>
        <v>-</v>
      </c>
      <c r="AI967" s="168">
        <f t="shared" ca="1" si="227"/>
        <v>0</v>
      </c>
      <c r="AJ967" s="170">
        <f t="shared" ca="1" si="228"/>
        <v>0</v>
      </c>
      <c r="AK967" s="168">
        <f t="shared" ca="1" si="238"/>
        <v>0</v>
      </c>
      <c r="AL967" s="168">
        <f t="shared" ca="1" si="239"/>
        <v>0</v>
      </c>
    </row>
    <row r="968" spans="1:38" ht="27" customHeight="1" x14ac:dyDescent="0.2">
      <c r="A968" s="56">
        <v>953</v>
      </c>
      <c r="B968" s="309" t="str">
        <f t="shared" ca="1" si="233"/>
        <v>A953</v>
      </c>
      <c r="C968" s="309"/>
      <c r="D968" s="57" t="str">
        <f t="shared" ca="1" si="234"/>
        <v/>
      </c>
      <c r="E968" s="59" t="str">
        <f t="shared" ca="1" si="235"/>
        <v/>
      </c>
      <c r="F968" s="215">
        <f ca="1">IF(LEN(B968)&gt;0,'OBRAČUNANA OSNOVNA PLAČA'!I962,"")</f>
        <v>0</v>
      </c>
      <c r="G968" s="60"/>
      <c r="H968" s="60"/>
      <c r="I968" s="60"/>
      <c r="J968" s="60"/>
      <c r="K968" s="60"/>
      <c r="L968" s="229">
        <f t="shared" si="221"/>
        <v>0</v>
      </c>
      <c r="M968" s="230">
        <f t="shared" ca="1" si="229"/>
        <v>0</v>
      </c>
      <c r="N968" s="230">
        <f t="shared" ca="1" si="230"/>
        <v>0</v>
      </c>
      <c r="O968" s="231">
        <f t="shared" ca="1" si="231"/>
        <v>0</v>
      </c>
      <c r="P968" s="232">
        <f t="shared" ca="1" si="232"/>
        <v>0</v>
      </c>
      <c r="Q968" s="233">
        <f t="shared" ca="1" si="222"/>
        <v>0</v>
      </c>
      <c r="R968" s="233">
        <f ca="1">IF(LEN(B968)&gt;0,'8'!R968-'8'!Q968,"")</f>
        <v>0</v>
      </c>
      <c r="S968" s="234"/>
      <c r="T968" s="34"/>
      <c r="U968" s="34"/>
      <c r="V968" s="34"/>
      <c r="W968" s="34"/>
      <c r="X968" s="34"/>
      <c r="Y968" s="34"/>
      <c r="Z968" s="34"/>
      <c r="AB968" s="167">
        <f>ROW()</f>
        <v>968</v>
      </c>
      <c r="AC968" s="168">
        <f t="shared" ca="1" si="236"/>
        <v>0</v>
      </c>
      <c r="AD968" s="168">
        <f t="shared" ca="1" si="237"/>
        <v>0</v>
      </c>
      <c r="AE968" s="169" t="str">
        <f t="shared" ca="1" si="223"/>
        <v>-</v>
      </c>
      <c r="AF968" s="168" t="str">
        <f t="shared" ca="1" si="224"/>
        <v>-</v>
      </c>
      <c r="AG968" s="169" t="str">
        <f t="shared" ca="1" si="225"/>
        <v>-</v>
      </c>
      <c r="AH968" s="168" t="str">
        <f t="shared" ca="1" si="226"/>
        <v>-</v>
      </c>
      <c r="AI968" s="168">
        <f t="shared" ca="1" si="227"/>
        <v>0</v>
      </c>
      <c r="AJ968" s="170">
        <f t="shared" ca="1" si="228"/>
        <v>0</v>
      </c>
      <c r="AK968" s="168">
        <f t="shared" ca="1" si="238"/>
        <v>0</v>
      </c>
      <c r="AL968" s="168">
        <f t="shared" ca="1" si="239"/>
        <v>0</v>
      </c>
    </row>
    <row r="969" spans="1:38" ht="27" customHeight="1" x14ac:dyDescent="0.2">
      <c r="A969" s="56">
        <v>954</v>
      </c>
      <c r="B969" s="309" t="str">
        <f t="shared" ca="1" si="233"/>
        <v>A954</v>
      </c>
      <c r="C969" s="309"/>
      <c r="D969" s="57" t="str">
        <f t="shared" ca="1" si="234"/>
        <v/>
      </c>
      <c r="E969" s="59" t="str">
        <f t="shared" ca="1" si="235"/>
        <v/>
      </c>
      <c r="F969" s="215">
        <f ca="1">IF(LEN(B969)&gt;0,'OBRAČUNANA OSNOVNA PLAČA'!I963,"")</f>
        <v>0</v>
      </c>
      <c r="G969" s="60"/>
      <c r="H969" s="60"/>
      <c r="I969" s="60"/>
      <c r="J969" s="60"/>
      <c r="K969" s="60"/>
      <c r="L969" s="229">
        <f t="shared" si="221"/>
        <v>0</v>
      </c>
      <c r="M969" s="230">
        <f t="shared" ca="1" si="229"/>
        <v>0</v>
      </c>
      <c r="N969" s="230">
        <f t="shared" ca="1" si="230"/>
        <v>0</v>
      </c>
      <c r="O969" s="231">
        <f t="shared" ca="1" si="231"/>
        <v>0</v>
      </c>
      <c r="P969" s="232">
        <f t="shared" ca="1" si="232"/>
        <v>0</v>
      </c>
      <c r="Q969" s="233">
        <f t="shared" ca="1" si="222"/>
        <v>0</v>
      </c>
      <c r="R969" s="233">
        <f ca="1">IF(LEN(B969)&gt;0,'8'!R969-'8'!Q969,"")</f>
        <v>0</v>
      </c>
      <c r="S969" s="234"/>
      <c r="T969" s="34"/>
      <c r="U969" s="34"/>
      <c r="V969" s="34"/>
      <c r="W969" s="34"/>
      <c r="X969" s="34"/>
      <c r="Y969" s="34"/>
      <c r="Z969" s="34"/>
      <c r="AB969" s="167">
        <f>ROW()</f>
        <v>969</v>
      </c>
      <c r="AC969" s="168">
        <f t="shared" ca="1" si="236"/>
        <v>0</v>
      </c>
      <c r="AD969" s="168">
        <f t="shared" ca="1" si="237"/>
        <v>0</v>
      </c>
      <c r="AE969" s="169" t="str">
        <f t="shared" ca="1" si="223"/>
        <v>-</v>
      </c>
      <c r="AF969" s="168" t="str">
        <f t="shared" ca="1" si="224"/>
        <v>-</v>
      </c>
      <c r="AG969" s="169" t="str">
        <f t="shared" ca="1" si="225"/>
        <v>-</v>
      </c>
      <c r="AH969" s="168" t="str">
        <f t="shared" ca="1" si="226"/>
        <v>-</v>
      </c>
      <c r="AI969" s="168">
        <f t="shared" ca="1" si="227"/>
        <v>0</v>
      </c>
      <c r="AJ969" s="170">
        <f t="shared" ca="1" si="228"/>
        <v>0</v>
      </c>
      <c r="AK969" s="168">
        <f t="shared" ca="1" si="238"/>
        <v>0</v>
      </c>
      <c r="AL969" s="168">
        <f t="shared" ca="1" si="239"/>
        <v>0</v>
      </c>
    </row>
    <row r="970" spans="1:38" ht="27" customHeight="1" x14ac:dyDescent="0.2">
      <c r="A970" s="56">
        <v>955</v>
      </c>
      <c r="B970" s="309" t="str">
        <f t="shared" ca="1" si="233"/>
        <v>A955</v>
      </c>
      <c r="C970" s="309"/>
      <c r="D970" s="57" t="str">
        <f t="shared" ca="1" si="234"/>
        <v/>
      </c>
      <c r="E970" s="59" t="str">
        <f t="shared" ca="1" si="235"/>
        <v/>
      </c>
      <c r="F970" s="215">
        <f ca="1">IF(LEN(B970)&gt;0,'OBRAČUNANA OSNOVNA PLAČA'!I964,"")</f>
        <v>0</v>
      </c>
      <c r="G970" s="60"/>
      <c r="H970" s="60"/>
      <c r="I970" s="60"/>
      <c r="J970" s="60"/>
      <c r="K970" s="60"/>
      <c r="L970" s="229">
        <f t="shared" si="221"/>
        <v>0</v>
      </c>
      <c r="M970" s="230">
        <f t="shared" ca="1" si="229"/>
        <v>0</v>
      </c>
      <c r="N970" s="230">
        <f t="shared" ca="1" si="230"/>
        <v>0</v>
      </c>
      <c r="O970" s="231">
        <f t="shared" ca="1" si="231"/>
        <v>0</v>
      </c>
      <c r="P970" s="232">
        <f t="shared" ca="1" si="232"/>
        <v>0</v>
      </c>
      <c r="Q970" s="233">
        <f t="shared" ca="1" si="222"/>
        <v>0</v>
      </c>
      <c r="R970" s="233">
        <f ca="1">IF(LEN(B970)&gt;0,'8'!R970-'8'!Q970,"")</f>
        <v>0</v>
      </c>
      <c r="S970" s="234"/>
      <c r="T970" s="34"/>
      <c r="U970" s="34"/>
      <c r="V970" s="34"/>
      <c r="W970" s="34"/>
      <c r="X970" s="34"/>
      <c r="Y970" s="34"/>
      <c r="Z970" s="34"/>
      <c r="AB970" s="167">
        <f>ROW()</f>
        <v>970</v>
      </c>
      <c r="AC970" s="168">
        <f t="shared" ca="1" si="236"/>
        <v>0</v>
      </c>
      <c r="AD970" s="168">
        <f t="shared" ca="1" si="237"/>
        <v>0</v>
      </c>
      <c r="AE970" s="169" t="str">
        <f t="shared" ca="1" si="223"/>
        <v>-</v>
      </c>
      <c r="AF970" s="168" t="str">
        <f t="shared" ca="1" si="224"/>
        <v>-</v>
      </c>
      <c r="AG970" s="169" t="str">
        <f t="shared" ca="1" si="225"/>
        <v>-</v>
      </c>
      <c r="AH970" s="168" t="str">
        <f t="shared" ca="1" si="226"/>
        <v>-</v>
      </c>
      <c r="AI970" s="168">
        <f t="shared" ca="1" si="227"/>
        <v>0</v>
      </c>
      <c r="AJ970" s="170">
        <f t="shared" ca="1" si="228"/>
        <v>0</v>
      </c>
      <c r="AK970" s="168">
        <f t="shared" ca="1" si="238"/>
        <v>0</v>
      </c>
      <c r="AL970" s="168">
        <f t="shared" ca="1" si="239"/>
        <v>0</v>
      </c>
    </row>
    <row r="971" spans="1:38" ht="27" customHeight="1" x14ac:dyDescent="0.2">
      <c r="A971" s="56">
        <v>956</v>
      </c>
      <c r="B971" s="309" t="str">
        <f t="shared" ca="1" si="233"/>
        <v>A956</v>
      </c>
      <c r="C971" s="309"/>
      <c r="D971" s="57" t="str">
        <f t="shared" ca="1" si="234"/>
        <v/>
      </c>
      <c r="E971" s="59" t="str">
        <f t="shared" ca="1" si="235"/>
        <v/>
      </c>
      <c r="F971" s="215">
        <f ca="1">IF(LEN(B971)&gt;0,'OBRAČUNANA OSNOVNA PLAČA'!I965,"")</f>
        <v>0</v>
      </c>
      <c r="G971" s="60"/>
      <c r="H971" s="60"/>
      <c r="I971" s="60"/>
      <c r="J971" s="60"/>
      <c r="K971" s="60"/>
      <c r="L971" s="229">
        <f t="shared" si="221"/>
        <v>0</v>
      </c>
      <c r="M971" s="230">
        <f t="shared" ca="1" si="229"/>
        <v>0</v>
      </c>
      <c r="N971" s="230">
        <f t="shared" ca="1" si="230"/>
        <v>0</v>
      </c>
      <c r="O971" s="231">
        <f t="shared" ca="1" si="231"/>
        <v>0</v>
      </c>
      <c r="P971" s="232">
        <f t="shared" ca="1" si="232"/>
        <v>0</v>
      </c>
      <c r="Q971" s="233">
        <f t="shared" ca="1" si="222"/>
        <v>0</v>
      </c>
      <c r="R971" s="233">
        <f ca="1">IF(LEN(B971)&gt;0,'8'!R971-'8'!Q971,"")</f>
        <v>0</v>
      </c>
      <c r="S971" s="234"/>
      <c r="T971" s="34"/>
      <c r="U971" s="34"/>
      <c r="V971" s="34"/>
      <c r="W971" s="34"/>
      <c r="X971" s="34"/>
      <c r="Y971" s="34"/>
      <c r="Z971" s="34"/>
      <c r="AB971" s="167">
        <f>ROW()</f>
        <v>971</v>
      </c>
      <c r="AC971" s="168">
        <f t="shared" ca="1" si="236"/>
        <v>0</v>
      </c>
      <c r="AD971" s="168">
        <f t="shared" ca="1" si="237"/>
        <v>0</v>
      </c>
      <c r="AE971" s="169" t="str">
        <f t="shared" ca="1" si="223"/>
        <v>-</v>
      </c>
      <c r="AF971" s="168" t="str">
        <f t="shared" ca="1" si="224"/>
        <v>-</v>
      </c>
      <c r="AG971" s="169" t="str">
        <f t="shared" ca="1" si="225"/>
        <v>-</v>
      </c>
      <c r="AH971" s="168" t="str">
        <f t="shared" ca="1" si="226"/>
        <v>-</v>
      </c>
      <c r="AI971" s="168">
        <f t="shared" ca="1" si="227"/>
        <v>0</v>
      </c>
      <c r="AJ971" s="170">
        <f t="shared" ca="1" si="228"/>
        <v>0</v>
      </c>
      <c r="AK971" s="168">
        <f t="shared" ca="1" si="238"/>
        <v>0</v>
      </c>
      <c r="AL971" s="168">
        <f t="shared" ca="1" si="239"/>
        <v>0</v>
      </c>
    </row>
    <row r="972" spans="1:38" ht="27" customHeight="1" x14ac:dyDescent="0.2">
      <c r="A972" s="56">
        <v>957</v>
      </c>
      <c r="B972" s="309" t="str">
        <f t="shared" ca="1" si="233"/>
        <v>A957</v>
      </c>
      <c r="C972" s="309"/>
      <c r="D972" s="57" t="str">
        <f t="shared" ca="1" si="234"/>
        <v/>
      </c>
      <c r="E972" s="59" t="str">
        <f t="shared" ca="1" si="235"/>
        <v/>
      </c>
      <c r="F972" s="215">
        <f ca="1">IF(LEN(B972)&gt;0,'OBRAČUNANA OSNOVNA PLAČA'!I966,"")</f>
        <v>0</v>
      </c>
      <c r="G972" s="60"/>
      <c r="H972" s="60"/>
      <c r="I972" s="60"/>
      <c r="J972" s="60"/>
      <c r="K972" s="60"/>
      <c r="L972" s="229">
        <f t="shared" si="221"/>
        <v>0</v>
      </c>
      <c r="M972" s="230">
        <f t="shared" ca="1" si="229"/>
        <v>0</v>
      </c>
      <c r="N972" s="230">
        <f t="shared" ca="1" si="230"/>
        <v>0</v>
      </c>
      <c r="O972" s="231">
        <f t="shared" ca="1" si="231"/>
        <v>0</v>
      </c>
      <c r="P972" s="232">
        <f t="shared" ca="1" si="232"/>
        <v>0</v>
      </c>
      <c r="Q972" s="233">
        <f t="shared" ca="1" si="222"/>
        <v>0</v>
      </c>
      <c r="R972" s="233">
        <f ca="1">IF(LEN(B972)&gt;0,'8'!R972-'8'!Q972,"")</f>
        <v>0</v>
      </c>
      <c r="S972" s="234"/>
      <c r="T972" s="34"/>
      <c r="U972" s="34"/>
      <c r="V972" s="34"/>
      <c r="W972" s="34"/>
      <c r="X972" s="34"/>
      <c r="Y972" s="34"/>
      <c r="Z972" s="34"/>
      <c r="AB972" s="167">
        <f>ROW()</f>
        <v>972</v>
      </c>
      <c r="AC972" s="168">
        <f t="shared" ca="1" si="236"/>
        <v>0</v>
      </c>
      <c r="AD972" s="168">
        <f t="shared" ca="1" si="237"/>
        <v>0</v>
      </c>
      <c r="AE972" s="169" t="str">
        <f t="shared" ca="1" si="223"/>
        <v>-</v>
      </c>
      <c r="AF972" s="168" t="str">
        <f t="shared" ca="1" si="224"/>
        <v>-</v>
      </c>
      <c r="AG972" s="169" t="str">
        <f t="shared" ca="1" si="225"/>
        <v>-</v>
      </c>
      <c r="AH972" s="168" t="str">
        <f t="shared" ca="1" si="226"/>
        <v>-</v>
      </c>
      <c r="AI972" s="168">
        <f t="shared" ca="1" si="227"/>
        <v>0</v>
      </c>
      <c r="AJ972" s="170">
        <f t="shared" ca="1" si="228"/>
        <v>0</v>
      </c>
      <c r="AK972" s="168">
        <f t="shared" ca="1" si="238"/>
        <v>0</v>
      </c>
      <c r="AL972" s="168">
        <f t="shared" ca="1" si="239"/>
        <v>0</v>
      </c>
    </row>
    <row r="973" spans="1:38" ht="27" customHeight="1" x14ac:dyDescent="0.2">
      <c r="A973" s="56">
        <v>958</v>
      </c>
      <c r="B973" s="309" t="str">
        <f t="shared" ca="1" si="233"/>
        <v>A958</v>
      </c>
      <c r="C973" s="309"/>
      <c r="D973" s="57" t="str">
        <f t="shared" ca="1" si="234"/>
        <v/>
      </c>
      <c r="E973" s="59" t="str">
        <f t="shared" ca="1" si="235"/>
        <v/>
      </c>
      <c r="F973" s="215">
        <f ca="1">IF(LEN(B973)&gt;0,'OBRAČUNANA OSNOVNA PLAČA'!I967,"")</f>
        <v>0</v>
      </c>
      <c r="G973" s="60"/>
      <c r="H973" s="60"/>
      <c r="I973" s="60"/>
      <c r="J973" s="60"/>
      <c r="K973" s="60"/>
      <c r="L973" s="229">
        <f t="shared" si="221"/>
        <v>0</v>
      </c>
      <c r="M973" s="230">
        <f t="shared" ca="1" si="229"/>
        <v>0</v>
      </c>
      <c r="N973" s="230">
        <f t="shared" ca="1" si="230"/>
        <v>0</v>
      </c>
      <c r="O973" s="231">
        <f t="shared" ca="1" si="231"/>
        <v>0</v>
      </c>
      <c r="P973" s="232">
        <f t="shared" ca="1" si="232"/>
        <v>0</v>
      </c>
      <c r="Q973" s="233">
        <f t="shared" ca="1" si="222"/>
        <v>0</v>
      </c>
      <c r="R973" s="233">
        <f ca="1">IF(LEN(B973)&gt;0,'8'!R973-'8'!Q973,"")</f>
        <v>0</v>
      </c>
      <c r="S973" s="234"/>
      <c r="T973" s="34"/>
      <c r="U973" s="34"/>
      <c r="V973" s="34"/>
      <c r="W973" s="34"/>
      <c r="X973" s="34"/>
      <c r="Y973" s="34"/>
      <c r="Z973" s="34"/>
      <c r="AB973" s="167">
        <f>ROW()</f>
        <v>973</v>
      </c>
      <c r="AC973" s="168">
        <f t="shared" ca="1" si="236"/>
        <v>0</v>
      </c>
      <c r="AD973" s="168">
        <f t="shared" ca="1" si="237"/>
        <v>0</v>
      </c>
      <c r="AE973" s="169" t="str">
        <f t="shared" ca="1" si="223"/>
        <v>-</v>
      </c>
      <c r="AF973" s="168" t="str">
        <f t="shared" ca="1" si="224"/>
        <v>-</v>
      </c>
      <c r="AG973" s="169" t="str">
        <f t="shared" ca="1" si="225"/>
        <v>-</v>
      </c>
      <c r="AH973" s="168" t="str">
        <f t="shared" ca="1" si="226"/>
        <v>-</v>
      </c>
      <c r="AI973" s="168">
        <f t="shared" ca="1" si="227"/>
        <v>0</v>
      </c>
      <c r="AJ973" s="170">
        <f t="shared" ca="1" si="228"/>
        <v>0</v>
      </c>
      <c r="AK973" s="168">
        <f t="shared" ca="1" si="238"/>
        <v>0</v>
      </c>
      <c r="AL973" s="168">
        <f t="shared" ca="1" si="239"/>
        <v>0</v>
      </c>
    </row>
    <row r="974" spans="1:38" ht="27" customHeight="1" x14ac:dyDescent="0.2">
      <c r="A974" s="56">
        <v>959</v>
      </c>
      <c r="B974" s="309" t="str">
        <f t="shared" ca="1" si="233"/>
        <v>A959</v>
      </c>
      <c r="C974" s="309"/>
      <c r="D974" s="57" t="str">
        <f t="shared" ca="1" si="234"/>
        <v/>
      </c>
      <c r="E974" s="59" t="str">
        <f t="shared" ca="1" si="235"/>
        <v/>
      </c>
      <c r="F974" s="215">
        <f ca="1">IF(LEN(B974)&gt;0,'OBRAČUNANA OSNOVNA PLAČA'!I968,"")</f>
        <v>0</v>
      </c>
      <c r="G974" s="60"/>
      <c r="H974" s="60"/>
      <c r="I974" s="60"/>
      <c r="J974" s="60"/>
      <c r="K974" s="60"/>
      <c r="L974" s="229">
        <f t="shared" si="221"/>
        <v>0</v>
      </c>
      <c r="M974" s="230">
        <f t="shared" ca="1" si="229"/>
        <v>0</v>
      </c>
      <c r="N974" s="230">
        <f t="shared" ca="1" si="230"/>
        <v>0</v>
      </c>
      <c r="O974" s="231">
        <f t="shared" ca="1" si="231"/>
        <v>0</v>
      </c>
      <c r="P974" s="232">
        <f t="shared" ca="1" si="232"/>
        <v>0</v>
      </c>
      <c r="Q974" s="233">
        <f t="shared" ca="1" si="222"/>
        <v>0</v>
      </c>
      <c r="R974" s="233">
        <f ca="1">IF(LEN(B974)&gt;0,'8'!R974-'8'!Q974,"")</f>
        <v>0</v>
      </c>
      <c r="S974" s="234"/>
      <c r="T974" s="34"/>
      <c r="U974" s="34"/>
      <c r="V974" s="34"/>
      <c r="W974" s="34"/>
      <c r="X974" s="34"/>
      <c r="Y974" s="34"/>
      <c r="Z974" s="34"/>
      <c r="AB974" s="167">
        <f>ROW()</f>
        <v>974</v>
      </c>
      <c r="AC974" s="168">
        <f t="shared" ca="1" si="236"/>
        <v>0</v>
      </c>
      <c r="AD974" s="168">
        <f t="shared" ca="1" si="237"/>
        <v>0</v>
      </c>
      <c r="AE974" s="169" t="str">
        <f t="shared" ca="1" si="223"/>
        <v>-</v>
      </c>
      <c r="AF974" s="168" t="str">
        <f t="shared" ca="1" si="224"/>
        <v>-</v>
      </c>
      <c r="AG974" s="169" t="str">
        <f t="shared" ca="1" si="225"/>
        <v>-</v>
      </c>
      <c r="AH974" s="168" t="str">
        <f t="shared" ca="1" si="226"/>
        <v>-</v>
      </c>
      <c r="AI974" s="168">
        <f t="shared" ca="1" si="227"/>
        <v>0</v>
      </c>
      <c r="AJ974" s="170">
        <f t="shared" ca="1" si="228"/>
        <v>0</v>
      </c>
      <c r="AK974" s="168">
        <f t="shared" ca="1" si="238"/>
        <v>0</v>
      </c>
      <c r="AL974" s="168">
        <f t="shared" ca="1" si="239"/>
        <v>0</v>
      </c>
    </row>
    <row r="975" spans="1:38" ht="27" customHeight="1" x14ac:dyDescent="0.2">
      <c r="A975" s="56">
        <v>960</v>
      </c>
      <c r="B975" s="309" t="str">
        <f t="shared" ca="1" si="233"/>
        <v>A960</v>
      </c>
      <c r="C975" s="309"/>
      <c r="D975" s="57" t="str">
        <f t="shared" ca="1" si="234"/>
        <v/>
      </c>
      <c r="E975" s="59" t="str">
        <f t="shared" ca="1" si="235"/>
        <v/>
      </c>
      <c r="F975" s="215">
        <f ca="1">IF(LEN(B975)&gt;0,'OBRAČUNANA OSNOVNA PLAČA'!I969,"")</f>
        <v>0</v>
      </c>
      <c r="G975" s="60"/>
      <c r="H975" s="60"/>
      <c r="I975" s="60"/>
      <c r="J975" s="60"/>
      <c r="K975" s="60"/>
      <c r="L975" s="229">
        <f t="shared" si="221"/>
        <v>0</v>
      </c>
      <c r="M975" s="230">
        <f t="shared" ca="1" si="229"/>
        <v>0</v>
      </c>
      <c r="N975" s="230">
        <f t="shared" ca="1" si="230"/>
        <v>0</v>
      </c>
      <c r="O975" s="231">
        <f t="shared" ca="1" si="231"/>
        <v>0</v>
      </c>
      <c r="P975" s="232">
        <f t="shared" ca="1" si="232"/>
        <v>0</v>
      </c>
      <c r="Q975" s="233">
        <f t="shared" ca="1" si="222"/>
        <v>0</v>
      </c>
      <c r="R975" s="233">
        <f ca="1">IF(LEN(B975)&gt;0,'8'!R975-'8'!Q975,"")</f>
        <v>0</v>
      </c>
      <c r="S975" s="234"/>
      <c r="T975" s="34"/>
      <c r="U975" s="34"/>
      <c r="V975" s="34"/>
      <c r="W975" s="34"/>
      <c r="X975" s="34"/>
      <c r="Y975" s="34"/>
      <c r="Z975" s="34"/>
      <c r="AB975" s="167">
        <f>ROW()</f>
        <v>975</v>
      </c>
      <c r="AC975" s="168">
        <f t="shared" ca="1" si="236"/>
        <v>0</v>
      </c>
      <c r="AD975" s="168">
        <f t="shared" ca="1" si="237"/>
        <v>0</v>
      </c>
      <c r="AE975" s="169" t="str">
        <f t="shared" ca="1" si="223"/>
        <v>-</v>
      </c>
      <c r="AF975" s="168" t="str">
        <f t="shared" ca="1" si="224"/>
        <v>-</v>
      </c>
      <c r="AG975" s="169" t="str">
        <f t="shared" ca="1" si="225"/>
        <v>-</v>
      </c>
      <c r="AH975" s="168" t="str">
        <f t="shared" ca="1" si="226"/>
        <v>-</v>
      </c>
      <c r="AI975" s="168">
        <f t="shared" ca="1" si="227"/>
        <v>0</v>
      </c>
      <c r="AJ975" s="170">
        <f t="shared" ca="1" si="228"/>
        <v>0</v>
      </c>
      <c r="AK975" s="168">
        <f t="shared" ca="1" si="238"/>
        <v>0</v>
      </c>
      <c r="AL975" s="168">
        <f t="shared" ca="1" si="239"/>
        <v>0</v>
      </c>
    </row>
    <row r="976" spans="1:38" ht="27" customHeight="1" x14ac:dyDescent="0.2">
      <c r="A976" s="56">
        <v>961</v>
      </c>
      <c r="B976" s="309" t="str">
        <f t="shared" ca="1" si="233"/>
        <v>A961</v>
      </c>
      <c r="C976" s="309"/>
      <c r="D976" s="57" t="str">
        <f t="shared" ca="1" si="234"/>
        <v/>
      </c>
      <c r="E976" s="59" t="str">
        <f t="shared" ca="1" si="235"/>
        <v/>
      </c>
      <c r="F976" s="215">
        <f ca="1">IF(LEN(B976)&gt;0,'OBRAČUNANA OSNOVNA PLAČA'!I970,"")</f>
        <v>0</v>
      </c>
      <c r="G976" s="60"/>
      <c r="H976" s="60"/>
      <c r="I976" s="60"/>
      <c r="J976" s="60"/>
      <c r="K976" s="60"/>
      <c r="L976" s="229">
        <f t="shared" ref="L976:L997" si="240">+G976+H976+I976+J976+K976</f>
        <v>0</v>
      </c>
      <c r="M976" s="230">
        <f t="shared" ca="1" si="229"/>
        <v>0</v>
      </c>
      <c r="N976" s="230">
        <f t="shared" ca="1" si="230"/>
        <v>0</v>
      </c>
      <c r="O976" s="231">
        <f t="shared" ca="1" si="231"/>
        <v>0</v>
      </c>
      <c r="P976" s="232">
        <f t="shared" ca="1" si="232"/>
        <v>0</v>
      </c>
      <c r="Q976" s="233">
        <f t="shared" ref="Q976:Q997" ca="1" si="241">MIN(P976,R976)</f>
        <v>0</v>
      </c>
      <c r="R976" s="233">
        <f ca="1">IF(LEN(B976)&gt;0,'8'!R976-'8'!Q976,"")</f>
        <v>0</v>
      </c>
      <c r="S976" s="234"/>
      <c r="T976" s="34"/>
      <c r="U976" s="34"/>
      <c r="V976" s="34"/>
      <c r="W976" s="34"/>
      <c r="X976" s="34"/>
      <c r="Y976" s="34"/>
      <c r="Z976" s="34"/>
      <c r="AB976" s="167">
        <f>ROW()</f>
        <v>976</v>
      </c>
      <c r="AC976" s="168">
        <f t="shared" ca="1" si="236"/>
        <v>0</v>
      </c>
      <c r="AD976" s="168">
        <f t="shared" ca="1" si="237"/>
        <v>0</v>
      </c>
      <c r="AE976" s="169" t="str">
        <f t="shared" ref="AE976:AE997" ca="1" si="242">IF(AC976&gt;=AD976,"-",$L976/(5*MAX($M$1021:$M$1022)))</f>
        <v>-</v>
      </c>
      <c r="AF976" s="168" t="str">
        <f t="shared" ref="AF976:AF997" ca="1" si="243">IF(AC976&gt;=AD976,"-",$L976/(5*MAX($M$1021:$M$1022))*AK976)</f>
        <v>-</v>
      </c>
      <c r="AG976" s="169" t="str">
        <f t="shared" ref="AG976:AG997" ca="1" si="244">IF(AE976="-","-",AE976*$AF$1017)</f>
        <v>-</v>
      </c>
      <c r="AH976" s="168" t="str">
        <f t="shared" ref="AH976:AH997" ca="1" si="245">IF(AF976="-","-",AF976*$AF$1017)</f>
        <v>-</v>
      </c>
      <c r="AI976" s="168">
        <f t="shared" ref="AI976:AI997" ca="1" si="246">IF(AG976="-",0,MIN(AH976,R976))</f>
        <v>0</v>
      </c>
      <c r="AJ976" s="170">
        <f t="shared" ref="AJ976:AJ997" ca="1" si="247">+AD976-AC976</f>
        <v>0</v>
      </c>
      <c r="AK976" s="168">
        <f t="shared" ca="1" si="238"/>
        <v>0</v>
      </c>
      <c r="AL976" s="168">
        <f t="shared" ca="1" si="239"/>
        <v>0</v>
      </c>
    </row>
    <row r="977" spans="1:38" ht="27" customHeight="1" x14ac:dyDescent="0.2">
      <c r="A977" s="56">
        <v>962</v>
      </c>
      <c r="B977" s="309" t="str">
        <f t="shared" ca="1" si="233"/>
        <v>A962</v>
      </c>
      <c r="C977" s="309"/>
      <c r="D977" s="57" t="str">
        <f t="shared" ca="1" si="234"/>
        <v/>
      </c>
      <c r="E977" s="59" t="str">
        <f t="shared" ca="1" si="235"/>
        <v/>
      </c>
      <c r="F977" s="215">
        <f ca="1">IF(LEN(B977)&gt;0,'OBRAČUNANA OSNOVNA PLAČA'!I971,"")</f>
        <v>0</v>
      </c>
      <c r="G977" s="60"/>
      <c r="H977" s="60"/>
      <c r="I977" s="60"/>
      <c r="J977" s="60"/>
      <c r="K977" s="60"/>
      <c r="L977" s="229">
        <f t="shared" si="240"/>
        <v>0</v>
      </c>
      <c r="M977" s="230">
        <f t="shared" ref="M977:M1015" ca="1" si="248">IF(LEN(B977)&gt;0,L977/5,"")</f>
        <v>0</v>
      </c>
      <c r="N977" s="230">
        <f t="shared" ref="N977:N1015" ca="1" si="249">IF(LEN(B977)&gt;0,F977*M977,"")</f>
        <v>0</v>
      </c>
      <c r="O977" s="231">
        <f t="shared" ref="O977:O1015" ca="1" si="250">IF(LEN(B977)&gt;0,M977*$P$1017,"")</f>
        <v>0</v>
      </c>
      <c r="P977" s="232">
        <f t="shared" ref="P977:P1015" ca="1" si="251">IF(LEN(B977)&gt;0,F977*O977,"")</f>
        <v>0</v>
      </c>
      <c r="Q977" s="233">
        <f t="shared" ca="1" si="241"/>
        <v>0</v>
      </c>
      <c r="R977" s="233">
        <f ca="1">IF(LEN(B977)&gt;0,'8'!R977-'8'!Q977,"")</f>
        <v>0</v>
      </c>
      <c r="S977" s="234"/>
      <c r="T977" s="34"/>
      <c r="U977" s="34"/>
      <c r="V977" s="34"/>
      <c r="W977" s="34"/>
      <c r="X977" s="34"/>
      <c r="Y977" s="34"/>
      <c r="Z977" s="34"/>
      <c r="AB977" s="167">
        <f>ROW()</f>
        <v>977</v>
      </c>
      <c r="AC977" s="168">
        <f t="shared" ca="1" si="236"/>
        <v>0</v>
      </c>
      <c r="AD977" s="168">
        <f t="shared" ca="1" si="237"/>
        <v>0</v>
      </c>
      <c r="AE977" s="169" t="str">
        <f t="shared" ca="1" si="242"/>
        <v>-</v>
      </c>
      <c r="AF977" s="168" t="str">
        <f t="shared" ca="1" si="243"/>
        <v>-</v>
      </c>
      <c r="AG977" s="169" t="str">
        <f t="shared" ca="1" si="244"/>
        <v>-</v>
      </c>
      <c r="AH977" s="168" t="str">
        <f t="shared" ca="1" si="245"/>
        <v>-</v>
      </c>
      <c r="AI977" s="168">
        <f t="shared" ca="1" si="246"/>
        <v>0</v>
      </c>
      <c r="AJ977" s="170">
        <f t="shared" ca="1" si="247"/>
        <v>0</v>
      </c>
      <c r="AK977" s="168">
        <f t="shared" ca="1" si="238"/>
        <v>0</v>
      </c>
      <c r="AL977" s="168">
        <f t="shared" ca="1" si="239"/>
        <v>0</v>
      </c>
    </row>
    <row r="978" spans="1:38" ht="27" customHeight="1" x14ac:dyDescent="0.2">
      <c r="A978" s="56">
        <v>963</v>
      </c>
      <c r="B978" s="309" t="str">
        <f t="shared" ca="1" si="233"/>
        <v>A963</v>
      </c>
      <c r="C978" s="309"/>
      <c r="D978" s="57" t="str">
        <f t="shared" ca="1" si="234"/>
        <v/>
      </c>
      <c r="E978" s="59" t="str">
        <f t="shared" ca="1" si="235"/>
        <v/>
      </c>
      <c r="F978" s="215">
        <f ca="1">IF(LEN(B978)&gt;0,'OBRAČUNANA OSNOVNA PLAČA'!I972,"")</f>
        <v>0</v>
      </c>
      <c r="G978" s="60"/>
      <c r="H978" s="60"/>
      <c r="I978" s="60"/>
      <c r="J978" s="60"/>
      <c r="K978" s="60"/>
      <c r="L978" s="229">
        <f t="shared" si="240"/>
        <v>0</v>
      </c>
      <c r="M978" s="230">
        <f t="shared" ca="1" si="248"/>
        <v>0</v>
      </c>
      <c r="N978" s="230">
        <f t="shared" ca="1" si="249"/>
        <v>0</v>
      </c>
      <c r="O978" s="231">
        <f t="shared" ca="1" si="250"/>
        <v>0</v>
      </c>
      <c r="P978" s="232">
        <f t="shared" ca="1" si="251"/>
        <v>0</v>
      </c>
      <c r="Q978" s="233">
        <f t="shared" ca="1" si="241"/>
        <v>0</v>
      </c>
      <c r="R978" s="233">
        <f ca="1">IF(LEN(B978)&gt;0,'8'!R978-'8'!Q978,"")</f>
        <v>0</v>
      </c>
      <c r="S978" s="234"/>
      <c r="T978" s="34"/>
      <c r="U978" s="34"/>
      <c r="V978" s="34"/>
      <c r="W978" s="34"/>
      <c r="X978" s="34"/>
      <c r="Y978" s="34"/>
      <c r="Z978" s="34"/>
      <c r="AB978" s="167">
        <f>ROW()</f>
        <v>978</v>
      </c>
      <c r="AC978" s="168">
        <f t="shared" ca="1" si="236"/>
        <v>0</v>
      </c>
      <c r="AD978" s="168">
        <f t="shared" ca="1" si="237"/>
        <v>0</v>
      </c>
      <c r="AE978" s="169" t="str">
        <f t="shared" ca="1" si="242"/>
        <v>-</v>
      </c>
      <c r="AF978" s="168" t="str">
        <f t="shared" ca="1" si="243"/>
        <v>-</v>
      </c>
      <c r="AG978" s="169" t="str">
        <f t="shared" ca="1" si="244"/>
        <v>-</v>
      </c>
      <c r="AH978" s="168" t="str">
        <f t="shared" ca="1" si="245"/>
        <v>-</v>
      </c>
      <c r="AI978" s="168">
        <f t="shared" ca="1" si="246"/>
        <v>0</v>
      </c>
      <c r="AJ978" s="170">
        <f t="shared" ca="1" si="247"/>
        <v>0</v>
      </c>
      <c r="AK978" s="168">
        <f t="shared" ca="1" si="238"/>
        <v>0</v>
      </c>
      <c r="AL978" s="168">
        <f t="shared" ca="1" si="239"/>
        <v>0</v>
      </c>
    </row>
    <row r="979" spans="1:38" ht="27" customHeight="1" x14ac:dyDescent="0.2">
      <c r="A979" s="56">
        <v>964</v>
      </c>
      <c r="B979" s="309" t="str">
        <f t="shared" ca="1" si="233"/>
        <v>A964</v>
      </c>
      <c r="C979" s="309"/>
      <c r="D979" s="57" t="str">
        <f t="shared" ca="1" si="234"/>
        <v/>
      </c>
      <c r="E979" s="59" t="str">
        <f t="shared" ca="1" si="235"/>
        <v/>
      </c>
      <c r="F979" s="215">
        <f ca="1">IF(LEN(B979)&gt;0,'OBRAČUNANA OSNOVNA PLAČA'!I973,"")</f>
        <v>0</v>
      </c>
      <c r="G979" s="60"/>
      <c r="H979" s="60"/>
      <c r="I979" s="60"/>
      <c r="J979" s="60"/>
      <c r="K979" s="60"/>
      <c r="L979" s="229">
        <f t="shared" si="240"/>
        <v>0</v>
      </c>
      <c r="M979" s="230">
        <f t="shared" ca="1" si="248"/>
        <v>0</v>
      </c>
      <c r="N979" s="230">
        <f t="shared" ca="1" si="249"/>
        <v>0</v>
      </c>
      <c r="O979" s="231">
        <f t="shared" ca="1" si="250"/>
        <v>0</v>
      </c>
      <c r="P979" s="232">
        <f t="shared" ca="1" si="251"/>
        <v>0</v>
      </c>
      <c r="Q979" s="233">
        <f t="shared" ca="1" si="241"/>
        <v>0</v>
      </c>
      <c r="R979" s="233">
        <f ca="1">IF(LEN(B979)&gt;0,'8'!R979-'8'!Q979,"")</f>
        <v>0</v>
      </c>
      <c r="S979" s="234"/>
      <c r="T979" s="34"/>
      <c r="U979" s="34"/>
      <c r="V979" s="34"/>
      <c r="W979" s="34"/>
      <c r="X979" s="34"/>
      <c r="Y979" s="34"/>
      <c r="Z979" s="34"/>
      <c r="AB979" s="167">
        <f>ROW()</f>
        <v>979</v>
      </c>
      <c r="AC979" s="168">
        <f t="shared" ca="1" si="236"/>
        <v>0</v>
      </c>
      <c r="AD979" s="168">
        <f t="shared" ca="1" si="237"/>
        <v>0</v>
      </c>
      <c r="AE979" s="169" t="str">
        <f t="shared" ca="1" si="242"/>
        <v>-</v>
      </c>
      <c r="AF979" s="168" t="str">
        <f t="shared" ca="1" si="243"/>
        <v>-</v>
      </c>
      <c r="AG979" s="169" t="str">
        <f t="shared" ca="1" si="244"/>
        <v>-</v>
      </c>
      <c r="AH979" s="168" t="str">
        <f t="shared" ca="1" si="245"/>
        <v>-</v>
      </c>
      <c r="AI979" s="168">
        <f t="shared" ca="1" si="246"/>
        <v>0</v>
      </c>
      <c r="AJ979" s="170">
        <f t="shared" ca="1" si="247"/>
        <v>0</v>
      </c>
      <c r="AK979" s="168">
        <f t="shared" ca="1" si="238"/>
        <v>0</v>
      </c>
      <c r="AL979" s="168">
        <f t="shared" ca="1" si="239"/>
        <v>0</v>
      </c>
    </row>
    <row r="980" spans="1:38" ht="27" customHeight="1" x14ac:dyDescent="0.2">
      <c r="A980" s="56">
        <v>965</v>
      </c>
      <c r="B980" s="309" t="str">
        <f t="shared" ca="1" si="233"/>
        <v>A965</v>
      </c>
      <c r="C980" s="309"/>
      <c r="D980" s="57" t="str">
        <f t="shared" ca="1" si="234"/>
        <v/>
      </c>
      <c r="E980" s="59" t="str">
        <f t="shared" ca="1" si="235"/>
        <v/>
      </c>
      <c r="F980" s="215">
        <f ca="1">IF(LEN(B980)&gt;0,'OBRAČUNANA OSNOVNA PLAČA'!I974,"")</f>
        <v>0</v>
      </c>
      <c r="G980" s="60"/>
      <c r="H980" s="60"/>
      <c r="I980" s="60"/>
      <c r="J980" s="60"/>
      <c r="K980" s="60"/>
      <c r="L980" s="229">
        <f t="shared" si="240"/>
        <v>0</v>
      </c>
      <c r="M980" s="230">
        <f t="shared" ca="1" si="248"/>
        <v>0</v>
      </c>
      <c r="N980" s="230">
        <f t="shared" ca="1" si="249"/>
        <v>0</v>
      </c>
      <c r="O980" s="231">
        <f t="shared" ca="1" si="250"/>
        <v>0</v>
      </c>
      <c r="P980" s="232">
        <f t="shared" ca="1" si="251"/>
        <v>0</v>
      </c>
      <c r="Q980" s="233">
        <f t="shared" ca="1" si="241"/>
        <v>0</v>
      </c>
      <c r="R980" s="233">
        <f ca="1">IF(LEN(B980)&gt;0,'8'!R980-'8'!Q980,"")</f>
        <v>0</v>
      </c>
      <c r="S980" s="234"/>
      <c r="T980" s="34"/>
      <c r="U980" s="34"/>
      <c r="V980" s="34"/>
      <c r="W980" s="34"/>
      <c r="X980" s="34"/>
      <c r="Y980" s="34"/>
      <c r="Z980" s="34"/>
      <c r="AB980" s="167">
        <f>ROW()</f>
        <v>980</v>
      </c>
      <c r="AC980" s="168">
        <f t="shared" ca="1" si="236"/>
        <v>0</v>
      </c>
      <c r="AD980" s="168">
        <f t="shared" ca="1" si="237"/>
        <v>0</v>
      </c>
      <c r="AE980" s="169" t="str">
        <f t="shared" ca="1" si="242"/>
        <v>-</v>
      </c>
      <c r="AF980" s="168" t="str">
        <f t="shared" ca="1" si="243"/>
        <v>-</v>
      </c>
      <c r="AG980" s="169" t="str">
        <f t="shared" ca="1" si="244"/>
        <v>-</v>
      </c>
      <c r="AH980" s="168" t="str">
        <f t="shared" ca="1" si="245"/>
        <v>-</v>
      </c>
      <c r="AI980" s="168">
        <f t="shared" ca="1" si="246"/>
        <v>0</v>
      </c>
      <c r="AJ980" s="170">
        <f t="shared" ca="1" si="247"/>
        <v>0</v>
      </c>
      <c r="AK980" s="168">
        <f t="shared" ca="1" si="238"/>
        <v>0</v>
      </c>
      <c r="AL980" s="168">
        <f t="shared" ca="1" si="239"/>
        <v>0</v>
      </c>
    </row>
    <row r="981" spans="1:38" ht="27" customHeight="1" x14ac:dyDescent="0.2">
      <c r="A981" s="56">
        <v>966</v>
      </c>
      <c r="B981" s="309" t="str">
        <f t="shared" ca="1" si="233"/>
        <v>A966</v>
      </c>
      <c r="C981" s="309"/>
      <c r="D981" s="57" t="str">
        <f t="shared" ca="1" si="234"/>
        <v/>
      </c>
      <c r="E981" s="59" t="str">
        <f t="shared" ca="1" si="235"/>
        <v/>
      </c>
      <c r="F981" s="215">
        <f ca="1">IF(LEN(B981)&gt;0,'OBRAČUNANA OSNOVNA PLAČA'!I975,"")</f>
        <v>0</v>
      </c>
      <c r="G981" s="60"/>
      <c r="H981" s="60"/>
      <c r="I981" s="60"/>
      <c r="J981" s="60"/>
      <c r="K981" s="60"/>
      <c r="L981" s="229">
        <f t="shared" si="240"/>
        <v>0</v>
      </c>
      <c r="M981" s="230">
        <f t="shared" ca="1" si="248"/>
        <v>0</v>
      </c>
      <c r="N981" s="230">
        <f t="shared" ca="1" si="249"/>
        <v>0</v>
      </c>
      <c r="O981" s="231">
        <f t="shared" ca="1" si="250"/>
        <v>0</v>
      </c>
      <c r="P981" s="232">
        <f t="shared" ca="1" si="251"/>
        <v>0</v>
      </c>
      <c r="Q981" s="233">
        <f t="shared" ca="1" si="241"/>
        <v>0</v>
      </c>
      <c r="R981" s="233">
        <f ca="1">IF(LEN(B981)&gt;0,'8'!R981-'8'!Q981,"")</f>
        <v>0</v>
      </c>
      <c r="S981" s="234"/>
      <c r="T981" s="34"/>
      <c r="U981" s="34"/>
      <c r="V981" s="34"/>
      <c r="W981" s="34"/>
      <c r="X981" s="34"/>
      <c r="Y981" s="34"/>
      <c r="Z981" s="34"/>
      <c r="AB981" s="167">
        <f>ROW()</f>
        <v>981</v>
      </c>
      <c r="AC981" s="168">
        <f t="shared" ca="1" si="236"/>
        <v>0</v>
      </c>
      <c r="AD981" s="168">
        <f t="shared" ca="1" si="237"/>
        <v>0</v>
      </c>
      <c r="AE981" s="169" t="str">
        <f t="shared" ca="1" si="242"/>
        <v>-</v>
      </c>
      <c r="AF981" s="168" t="str">
        <f t="shared" ca="1" si="243"/>
        <v>-</v>
      </c>
      <c r="AG981" s="169" t="str">
        <f t="shared" ca="1" si="244"/>
        <v>-</v>
      </c>
      <c r="AH981" s="168" t="str">
        <f t="shared" ca="1" si="245"/>
        <v>-</v>
      </c>
      <c r="AI981" s="168">
        <f t="shared" ca="1" si="246"/>
        <v>0</v>
      </c>
      <c r="AJ981" s="170">
        <f t="shared" ca="1" si="247"/>
        <v>0</v>
      </c>
      <c r="AK981" s="168">
        <f t="shared" ca="1" si="238"/>
        <v>0</v>
      </c>
      <c r="AL981" s="168">
        <f t="shared" ca="1" si="239"/>
        <v>0</v>
      </c>
    </row>
    <row r="982" spans="1:38" ht="27" customHeight="1" x14ac:dyDescent="0.2">
      <c r="A982" s="56">
        <v>967</v>
      </c>
      <c r="B982" s="309" t="str">
        <f t="shared" ca="1" si="233"/>
        <v>A967</v>
      </c>
      <c r="C982" s="309"/>
      <c r="D982" s="57" t="str">
        <f t="shared" ca="1" si="234"/>
        <v/>
      </c>
      <c r="E982" s="59" t="str">
        <f t="shared" ca="1" si="235"/>
        <v/>
      </c>
      <c r="F982" s="215">
        <f ca="1">IF(LEN(B982)&gt;0,'OBRAČUNANA OSNOVNA PLAČA'!I976,"")</f>
        <v>0</v>
      </c>
      <c r="G982" s="60"/>
      <c r="H982" s="60"/>
      <c r="I982" s="60"/>
      <c r="J982" s="60"/>
      <c r="K982" s="60"/>
      <c r="L982" s="229">
        <f t="shared" si="240"/>
        <v>0</v>
      </c>
      <c r="M982" s="230">
        <f t="shared" ca="1" si="248"/>
        <v>0</v>
      </c>
      <c r="N982" s="230">
        <f t="shared" ca="1" si="249"/>
        <v>0</v>
      </c>
      <c r="O982" s="231">
        <f t="shared" ca="1" si="250"/>
        <v>0</v>
      </c>
      <c r="P982" s="232">
        <f t="shared" ca="1" si="251"/>
        <v>0</v>
      </c>
      <c r="Q982" s="233">
        <f t="shared" ca="1" si="241"/>
        <v>0</v>
      </c>
      <c r="R982" s="233">
        <f ca="1">IF(LEN(B982)&gt;0,'8'!R982-'8'!Q982,"")</f>
        <v>0</v>
      </c>
      <c r="S982" s="234"/>
      <c r="T982" s="34"/>
      <c r="U982" s="34"/>
      <c r="V982" s="34"/>
      <c r="W982" s="34"/>
      <c r="X982" s="34"/>
      <c r="Y982" s="34"/>
      <c r="Z982" s="34"/>
      <c r="AB982" s="167">
        <f>ROW()</f>
        <v>982</v>
      </c>
      <c r="AC982" s="168">
        <f t="shared" ca="1" si="236"/>
        <v>0</v>
      </c>
      <c r="AD982" s="168">
        <f t="shared" ca="1" si="237"/>
        <v>0</v>
      </c>
      <c r="AE982" s="169" t="str">
        <f t="shared" ca="1" si="242"/>
        <v>-</v>
      </c>
      <c r="AF982" s="168" t="str">
        <f t="shared" ca="1" si="243"/>
        <v>-</v>
      </c>
      <c r="AG982" s="169" t="str">
        <f t="shared" ca="1" si="244"/>
        <v>-</v>
      </c>
      <c r="AH982" s="168" t="str">
        <f t="shared" ca="1" si="245"/>
        <v>-</v>
      </c>
      <c r="AI982" s="168">
        <f t="shared" ca="1" si="246"/>
        <v>0</v>
      </c>
      <c r="AJ982" s="170">
        <f t="shared" ca="1" si="247"/>
        <v>0</v>
      </c>
      <c r="AK982" s="168">
        <f t="shared" ca="1" si="238"/>
        <v>0</v>
      </c>
      <c r="AL982" s="168">
        <f t="shared" ca="1" si="239"/>
        <v>0</v>
      </c>
    </row>
    <row r="983" spans="1:38" ht="27" customHeight="1" x14ac:dyDescent="0.2">
      <c r="A983" s="56">
        <v>968</v>
      </c>
      <c r="B983" s="309" t="str">
        <f t="shared" ca="1" si="233"/>
        <v>A968</v>
      </c>
      <c r="C983" s="309"/>
      <c r="D983" s="57" t="str">
        <f t="shared" ca="1" si="234"/>
        <v/>
      </c>
      <c r="E983" s="59" t="str">
        <f t="shared" ca="1" si="235"/>
        <v/>
      </c>
      <c r="F983" s="215">
        <f ca="1">IF(LEN(B983)&gt;0,'OBRAČUNANA OSNOVNA PLAČA'!I977,"")</f>
        <v>0</v>
      </c>
      <c r="G983" s="60"/>
      <c r="H983" s="60"/>
      <c r="I983" s="60"/>
      <c r="J983" s="60"/>
      <c r="K983" s="60"/>
      <c r="L983" s="229">
        <f t="shared" si="240"/>
        <v>0</v>
      </c>
      <c r="M983" s="230">
        <f t="shared" ca="1" si="248"/>
        <v>0</v>
      </c>
      <c r="N983" s="230">
        <f t="shared" ca="1" si="249"/>
        <v>0</v>
      </c>
      <c r="O983" s="231">
        <f t="shared" ca="1" si="250"/>
        <v>0</v>
      </c>
      <c r="P983" s="232">
        <f t="shared" ca="1" si="251"/>
        <v>0</v>
      </c>
      <c r="Q983" s="233">
        <f t="shared" ca="1" si="241"/>
        <v>0</v>
      </c>
      <c r="R983" s="233">
        <f ca="1">IF(LEN(B983)&gt;0,'8'!R983-'8'!Q983,"")</f>
        <v>0</v>
      </c>
      <c r="S983" s="234"/>
      <c r="T983" s="34"/>
      <c r="U983" s="34"/>
      <c r="V983" s="34"/>
      <c r="W983" s="34"/>
      <c r="X983" s="34"/>
      <c r="Y983" s="34"/>
      <c r="Z983" s="34"/>
      <c r="AB983" s="167">
        <f>ROW()</f>
        <v>983</v>
      </c>
      <c r="AC983" s="168">
        <f t="shared" ca="1" si="236"/>
        <v>0</v>
      </c>
      <c r="AD983" s="168">
        <f t="shared" ca="1" si="237"/>
        <v>0</v>
      </c>
      <c r="AE983" s="169" t="str">
        <f t="shared" ca="1" si="242"/>
        <v>-</v>
      </c>
      <c r="AF983" s="168" t="str">
        <f t="shared" ca="1" si="243"/>
        <v>-</v>
      </c>
      <c r="AG983" s="169" t="str">
        <f t="shared" ca="1" si="244"/>
        <v>-</v>
      </c>
      <c r="AH983" s="168" t="str">
        <f t="shared" ca="1" si="245"/>
        <v>-</v>
      </c>
      <c r="AI983" s="168">
        <f t="shared" ca="1" si="246"/>
        <v>0</v>
      </c>
      <c r="AJ983" s="170">
        <f t="shared" ca="1" si="247"/>
        <v>0</v>
      </c>
      <c r="AK983" s="168">
        <f t="shared" ca="1" si="238"/>
        <v>0</v>
      </c>
      <c r="AL983" s="168">
        <f t="shared" ca="1" si="239"/>
        <v>0</v>
      </c>
    </row>
    <row r="984" spans="1:38" ht="27" customHeight="1" x14ac:dyDescent="0.2">
      <c r="A984" s="56">
        <v>969</v>
      </c>
      <c r="B984" s="309" t="str">
        <f t="shared" ca="1" si="233"/>
        <v>A969</v>
      </c>
      <c r="C984" s="309"/>
      <c r="D984" s="57" t="str">
        <f t="shared" ca="1" si="234"/>
        <v/>
      </c>
      <c r="E984" s="59" t="str">
        <f t="shared" ca="1" si="235"/>
        <v/>
      </c>
      <c r="F984" s="215">
        <f ca="1">IF(LEN(B984)&gt;0,'OBRAČUNANA OSNOVNA PLAČA'!I978,"")</f>
        <v>0</v>
      </c>
      <c r="G984" s="60"/>
      <c r="H984" s="60"/>
      <c r="I984" s="60"/>
      <c r="J984" s="60"/>
      <c r="K984" s="60"/>
      <c r="L984" s="229">
        <f t="shared" si="240"/>
        <v>0</v>
      </c>
      <c r="M984" s="230">
        <f t="shared" ca="1" si="248"/>
        <v>0</v>
      </c>
      <c r="N984" s="230">
        <f t="shared" ca="1" si="249"/>
        <v>0</v>
      </c>
      <c r="O984" s="231">
        <f t="shared" ca="1" si="250"/>
        <v>0</v>
      </c>
      <c r="P984" s="232">
        <f t="shared" ca="1" si="251"/>
        <v>0</v>
      </c>
      <c r="Q984" s="233">
        <f t="shared" ca="1" si="241"/>
        <v>0</v>
      </c>
      <c r="R984" s="233">
        <f ca="1">IF(LEN(B984)&gt;0,'8'!R984-'8'!Q984,"")</f>
        <v>0</v>
      </c>
      <c r="S984" s="234"/>
      <c r="T984" s="34"/>
      <c r="U984" s="34"/>
      <c r="V984" s="34"/>
      <c r="W984" s="34"/>
      <c r="X984" s="34"/>
      <c r="Y984" s="34"/>
      <c r="Z984" s="34"/>
      <c r="AB984" s="167">
        <f>ROW()</f>
        <v>984</v>
      </c>
      <c r="AC984" s="168">
        <f t="shared" ca="1" si="236"/>
        <v>0</v>
      </c>
      <c r="AD984" s="168">
        <f t="shared" ca="1" si="237"/>
        <v>0</v>
      </c>
      <c r="AE984" s="169" t="str">
        <f t="shared" ca="1" si="242"/>
        <v>-</v>
      </c>
      <c r="AF984" s="168" t="str">
        <f t="shared" ca="1" si="243"/>
        <v>-</v>
      </c>
      <c r="AG984" s="169" t="str">
        <f t="shared" ca="1" si="244"/>
        <v>-</v>
      </c>
      <c r="AH984" s="168" t="str">
        <f t="shared" ca="1" si="245"/>
        <v>-</v>
      </c>
      <c r="AI984" s="168">
        <f t="shared" ca="1" si="246"/>
        <v>0</v>
      </c>
      <c r="AJ984" s="170">
        <f t="shared" ca="1" si="247"/>
        <v>0</v>
      </c>
      <c r="AK984" s="168">
        <f t="shared" ca="1" si="238"/>
        <v>0</v>
      </c>
      <c r="AL984" s="168">
        <f t="shared" ca="1" si="239"/>
        <v>0</v>
      </c>
    </row>
    <row r="985" spans="1:38" ht="27" customHeight="1" x14ac:dyDescent="0.2">
      <c r="A985" s="56">
        <v>970</v>
      </c>
      <c r="B985" s="309" t="str">
        <f t="shared" ca="1" si="233"/>
        <v>A970</v>
      </c>
      <c r="C985" s="309"/>
      <c r="D985" s="57" t="str">
        <f t="shared" ca="1" si="234"/>
        <v/>
      </c>
      <c r="E985" s="59" t="str">
        <f t="shared" ca="1" si="235"/>
        <v/>
      </c>
      <c r="F985" s="215">
        <f ca="1">IF(LEN(B985)&gt;0,'OBRAČUNANA OSNOVNA PLAČA'!I979,"")</f>
        <v>0</v>
      </c>
      <c r="G985" s="60"/>
      <c r="H985" s="60"/>
      <c r="I985" s="60"/>
      <c r="J985" s="60"/>
      <c r="K985" s="60"/>
      <c r="L985" s="229">
        <f t="shared" si="240"/>
        <v>0</v>
      </c>
      <c r="M985" s="230">
        <f t="shared" ca="1" si="248"/>
        <v>0</v>
      </c>
      <c r="N985" s="230">
        <f t="shared" ca="1" si="249"/>
        <v>0</v>
      </c>
      <c r="O985" s="231">
        <f t="shared" ca="1" si="250"/>
        <v>0</v>
      </c>
      <c r="P985" s="232">
        <f t="shared" ca="1" si="251"/>
        <v>0</v>
      </c>
      <c r="Q985" s="233">
        <f t="shared" ca="1" si="241"/>
        <v>0</v>
      </c>
      <c r="R985" s="233">
        <f ca="1">IF(LEN(B985)&gt;0,'8'!R985-'8'!Q985,"")</f>
        <v>0</v>
      </c>
      <c r="S985" s="234"/>
      <c r="T985" s="34"/>
      <c r="U985" s="34"/>
      <c r="V985" s="34"/>
      <c r="W985" s="34"/>
      <c r="X985" s="34"/>
      <c r="Y985" s="34"/>
      <c r="Z985" s="34"/>
      <c r="AB985" s="167">
        <f>ROW()</f>
        <v>985</v>
      </c>
      <c r="AC985" s="168">
        <f t="shared" ca="1" si="236"/>
        <v>0</v>
      </c>
      <c r="AD985" s="168">
        <f t="shared" ca="1" si="237"/>
        <v>0</v>
      </c>
      <c r="AE985" s="169" t="str">
        <f t="shared" ca="1" si="242"/>
        <v>-</v>
      </c>
      <c r="AF985" s="168" t="str">
        <f t="shared" ca="1" si="243"/>
        <v>-</v>
      </c>
      <c r="AG985" s="169" t="str">
        <f t="shared" ca="1" si="244"/>
        <v>-</v>
      </c>
      <c r="AH985" s="168" t="str">
        <f t="shared" ca="1" si="245"/>
        <v>-</v>
      </c>
      <c r="AI985" s="168">
        <f t="shared" ca="1" si="246"/>
        <v>0</v>
      </c>
      <c r="AJ985" s="170">
        <f t="shared" ca="1" si="247"/>
        <v>0</v>
      </c>
      <c r="AK985" s="168">
        <f t="shared" ca="1" si="238"/>
        <v>0</v>
      </c>
      <c r="AL985" s="168">
        <f t="shared" ca="1" si="239"/>
        <v>0</v>
      </c>
    </row>
    <row r="986" spans="1:38" ht="27" customHeight="1" x14ac:dyDescent="0.2">
      <c r="A986" s="56">
        <v>971</v>
      </c>
      <c r="B986" s="309" t="str">
        <f t="shared" ca="1" si="233"/>
        <v>A971</v>
      </c>
      <c r="C986" s="309"/>
      <c r="D986" s="57" t="str">
        <f t="shared" ca="1" si="234"/>
        <v/>
      </c>
      <c r="E986" s="59" t="str">
        <f t="shared" ca="1" si="235"/>
        <v/>
      </c>
      <c r="F986" s="215">
        <f ca="1">IF(LEN(B986)&gt;0,'OBRAČUNANA OSNOVNA PLAČA'!I980,"")</f>
        <v>0</v>
      </c>
      <c r="G986" s="60"/>
      <c r="H986" s="60"/>
      <c r="I986" s="60"/>
      <c r="J986" s="60"/>
      <c r="K986" s="60"/>
      <c r="L986" s="229">
        <f t="shared" si="240"/>
        <v>0</v>
      </c>
      <c r="M986" s="230">
        <f t="shared" ca="1" si="248"/>
        <v>0</v>
      </c>
      <c r="N986" s="230">
        <f t="shared" ca="1" si="249"/>
        <v>0</v>
      </c>
      <c r="O986" s="231">
        <f t="shared" ca="1" si="250"/>
        <v>0</v>
      </c>
      <c r="P986" s="232">
        <f t="shared" ca="1" si="251"/>
        <v>0</v>
      </c>
      <c r="Q986" s="233">
        <f t="shared" ca="1" si="241"/>
        <v>0</v>
      </c>
      <c r="R986" s="233">
        <f ca="1">IF(LEN(B986)&gt;0,'8'!R986-'8'!Q986,"")</f>
        <v>0</v>
      </c>
      <c r="S986" s="234"/>
      <c r="T986" s="34"/>
      <c r="U986" s="34"/>
      <c r="V986" s="34"/>
      <c r="W986" s="34"/>
      <c r="X986" s="34"/>
      <c r="Y986" s="34"/>
      <c r="Z986" s="34"/>
      <c r="AB986" s="167">
        <f>ROW()</f>
        <v>986</v>
      </c>
      <c r="AC986" s="168">
        <f t="shared" ca="1" si="236"/>
        <v>0</v>
      </c>
      <c r="AD986" s="168">
        <f t="shared" ca="1" si="237"/>
        <v>0</v>
      </c>
      <c r="AE986" s="169" t="str">
        <f t="shared" ca="1" si="242"/>
        <v>-</v>
      </c>
      <c r="AF986" s="168" t="str">
        <f t="shared" ca="1" si="243"/>
        <v>-</v>
      </c>
      <c r="AG986" s="169" t="str">
        <f t="shared" ca="1" si="244"/>
        <v>-</v>
      </c>
      <c r="AH986" s="168" t="str">
        <f t="shared" ca="1" si="245"/>
        <v>-</v>
      </c>
      <c r="AI986" s="168">
        <f t="shared" ca="1" si="246"/>
        <v>0</v>
      </c>
      <c r="AJ986" s="170">
        <f t="shared" ca="1" si="247"/>
        <v>0</v>
      </c>
      <c r="AK986" s="168">
        <f t="shared" ca="1" si="238"/>
        <v>0</v>
      </c>
      <c r="AL986" s="168">
        <f t="shared" ca="1" si="239"/>
        <v>0</v>
      </c>
    </row>
    <row r="987" spans="1:38" ht="27" customHeight="1" x14ac:dyDescent="0.2">
      <c r="A987" s="56">
        <v>972</v>
      </c>
      <c r="B987" s="309" t="str">
        <f t="shared" ca="1" si="233"/>
        <v>A972</v>
      </c>
      <c r="C987" s="309"/>
      <c r="D987" s="57" t="str">
        <f t="shared" ca="1" si="234"/>
        <v/>
      </c>
      <c r="E987" s="59" t="str">
        <f t="shared" ca="1" si="235"/>
        <v/>
      </c>
      <c r="F987" s="215">
        <f ca="1">IF(LEN(B987)&gt;0,'OBRAČUNANA OSNOVNA PLAČA'!I981,"")</f>
        <v>0</v>
      </c>
      <c r="G987" s="60"/>
      <c r="H987" s="60"/>
      <c r="I987" s="60"/>
      <c r="J987" s="60"/>
      <c r="K987" s="60"/>
      <c r="L987" s="229">
        <f t="shared" si="240"/>
        <v>0</v>
      </c>
      <c r="M987" s="230">
        <f t="shared" ca="1" si="248"/>
        <v>0</v>
      </c>
      <c r="N987" s="230">
        <f t="shared" ca="1" si="249"/>
        <v>0</v>
      </c>
      <c r="O987" s="231">
        <f t="shared" ca="1" si="250"/>
        <v>0</v>
      </c>
      <c r="P987" s="232">
        <f t="shared" ca="1" si="251"/>
        <v>0</v>
      </c>
      <c r="Q987" s="233">
        <f t="shared" ca="1" si="241"/>
        <v>0</v>
      </c>
      <c r="R987" s="233">
        <f ca="1">IF(LEN(B987)&gt;0,'8'!R987-'8'!Q987,"")</f>
        <v>0</v>
      </c>
      <c r="S987" s="234"/>
      <c r="T987" s="34"/>
      <c r="U987" s="34"/>
      <c r="V987" s="34"/>
      <c r="W987" s="34"/>
      <c r="X987" s="34"/>
      <c r="Y987" s="34"/>
      <c r="Z987" s="34"/>
      <c r="AB987" s="167">
        <f>ROW()</f>
        <v>987</v>
      </c>
      <c r="AC987" s="168">
        <f t="shared" ca="1" si="236"/>
        <v>0</v>
      </c>
      <c r="AD987" s="168">
        <f t="shared" ca="1" si="237"/>
        <v>0</v>
      </c>
      <c r="AE987" s="169" t="str">
        <f t="shared" ca="1" si="242"/>
        <v>-</v>
      </c>
      <c r="AF987" s="168" t="str">
        <f t="shared" ca="1" si="243"/>
        <v>-</v>
      </c>
      <c r="AG987" s="169" t="str">
        <f t="shared" ca="1" si="244"/>
        <v>-</v>
      </c>
      <c r="AH987" s="168" t="str">
        <f t="shared" ca="1" si="245"/>
        <v>-</v>
      </c>
      <c r="AI987" s="168">
        <f t="shared" ca="1" si="246"/>
        <v>0</v>
      </c>
      <c r="AJ987" s="170">
        <f t="shared" ca="1" si="247"/>
        <v>0</v>
      </c>
      <c r="AK987" s="168">
        <f t="shared" ca="1" si="238"/>
        <v>0</v>
      </c>
      <c r="AL987" s="168">
        <f t="shared" ca="1" si="239"/>
        <v>0</v>
      </c>
    </row>
    <row r="988" spans="1:38" ht="27" customHeight="1" x14ac:dyDescent="0.2">
      <c r="A988" s="56">
        <v>973</v>
      </c>
      <c r="B988" s="309" t="str">
        <f t="shared" ca="1" si="233"/>
        <v>A973</v>
      </c>
      <c r="C988" s="309"/>
      <c r="D988" s="57" t="str">
        <f t="shared" ca="1" si="234"/>
        <v/>
      </c>
      <c r="E988" s="59" t="str">
        <f t="shared" ca="1" si="235"/>
        <v/>
      </c>
      <c r="F988" s="215">
        <f ca="1">IF(LEN(B988)&gt;0,'OBRAČUNANA OSNOVNA PLAČA'!I982,"")</f>
        <v>0</v>
      </c>
      <c r="G988" s="60"/>
      <c r="H988" s="60"/>
      <c r="I988" s="60"/>
      <c r="J988" s="60"/>
      <c r="K988" s="60"/>
      <c r="L988" s="229">
        <f t="shared" si="240"/>
        <v>0</v>
      </c>
      <c r="M988" s="230">
        <f t="shared" ca="1" si="248"/>
        <v>0</v>
      </c>
      <c r="N988" s="230">
        <f t="shared" ca="1" si="249"/>
        <v>0</v>
      </c>
      <c r="O988" s="231">
        <f t="shared" ca="1" si="250"/>
        <v>0</v>
      </c>
      <c r="P988" s="232">
        <f t="shared" ca="1" si="251"/>
        <v>0</v>
      </c>
      <c r="Q988" s="233">
        <f t="shared" ca="1" si="241"/>
        <v>0</v>
      </c>
      <c r="R988" s="233">
        <f ca="1">IF(LEN(B988)&gt;0,'8'!R988-'8'!Q988,"")</f>
        <v>0</v>
      </c>
      <c r="S988" s="234"/>
      <c r="T988" s="34"/>
      <c r="U988" s="34"/>
      <c r="V988" s="34"/>
      <c r="W988" s="34"/>
      <c r="X988" s="34"/>
      <c r="Y988" s="34"/>
      <c r="Z988" s="34"/>
      <c r="AB988" s="167">
        <f>ROW()</f>
        <v>988</v>
      </c>
      <c r="AC988" s="168">
        <f t="shared" ca="1" si="236"/>
        <v>0</v>
      </c>
      <c r="AD988" s="168">
        <f t="shared" ca="1" si="237"/>
        <v>0</v>
      </c>
      <c r="AE988" s="169" t="str">
        <f t="shared" ca="1" si="242"/>
        <v>-</v>
      </c>
      <c r="AF988" s="168" t="str">
        <f t="shared" ca="1" si="243"/>
        <v>-</v>
      </c>
      <c r="AG988" s="169" t="str">
        <f t="shared" ca="1" si="244"/>
        <v>-</v>
      </c>
      <c r="AH988" s="168" t="str">
        <f t="shared" ca="1" si="245"/>
        <v>-</v>
      </c>
      <c r="AI988" s="168">
        <f t="shared" ca="1" si="246"/>
        <v>0</v>
      </c>
      <c r="AJ988" s="170">
        <f t="shared" ca="1" si="247"/>
        <v>0</v>
      </c>
      <c r="AK988" s="168">
        <f t="shared" ca="1" si="238"/>
        <v>0</v>
      </c>
      <c r="AL988" s="168">
        <f t="shared" ca="1" si="239"/>
        <v>0</v>
      </c>
    </row>
    <row r="989" spans="1:38" ht="27" customHeight="1" x14ac:dyDescent="0.2">
      <c r="A989" s="56">
        <v>974</v>
      </c>
      <c r="B989" s="309" t="str">
        <f t="shared" ca="1" si="233"/>
        <v>A974</v>
      </c>
      <c r="C989" s="309"/>
      <c r="D989" s="57" t="str">
        <f t="shared" ca="1" si="234"/>
        <v/>
      </c>
      <c r="E989" s="59" t="str">
        <f t="shared" ca="1" si="235"/>
        <v/>
      </c>
      <c r="F989" s="215">
        <f ca="1">IF(LEN(B989)&gt;0,'OBRAČUNANA OSNOVNA PLAČA'!I983,"")</f>
        <v>0</v>
      </c>
      <c r="G989" s="60"/>
      <c r="H989" s="60"/>
      <c r="I989" s="60"/>
      <c r="J989" s="60"/>
      <c r="K989" s="60"/>
      <c r="L989" s="229">
        <f t="shared" si="240"/>
        <v>0</v>
      </c>
      <c r="M989" s="230">
        <f t="shared" ca="1" si="248"/>
        <v>0</v>
      </c>
      <c r="N989" s="230">
        <f t="shared" ca="1" si="249"/>
        <v>0</v>
      </c>
      <c r="O989" s="231">
        <f t="shared" ca="1" si="250"/>
        <v>0</v>
      </c>
      <c r="P989" s="232">
        <f t="shared" ca="1" si="251"/>
        <v>0</v>
      </c>
      <c r="Q989" s="233">
        <f t="shared" ca="1" si="241"/>
        <v>0</v>
      </c>
      <c r="R989" s="233">
        <f ca="1">IF(LEN(B989)&gt;0,'8'!R989-'8'!Q989,"")</f>
        <v>0</v>
      </c>
      <c r="S989" s="234"/>
      <c r="T989" s="34"/>
      <c r="U989" s="34"/>
      <c r="V989" s="34"/>
      <c r="W989" s="34"/>
      <c r="X989" s="34"/>
      <c r="Y989" s="34"/>
      <c r="Z989" s="34"/>
      <c r="AB989" s="167">
        <f>ROW()</f>
        <v>989</v>
      </c>
      <c r="AC989" s="168">
        <f t="shared" ca="1" si="236"/>
        <v>0</v>
      </c>
      <c r="AD989" s="168">
        <f t="shared" ca="1" si="237"/>
        <v>0</v>
      </c>
      <c r="AE989" s="169" t="str">
        <f t="shared" ca="1" si="242"/>
        <v>-</v>
      </c>
      <c r="AF989" s="168" t="str">
        <f t="shared" ca="1" si="243"/>
        <v>-</v>
      </c>
      <c r="AG989" s="169" t="str">
        <f t="shared" ca="1" si="244"/>
        <v>-</v>
      </c>
      <c r="AH989" s="168" t="str">
        <f t="shared" ca="1" si="245"/>
        <v>-</v>
      </c>
      <c r="AI989" s="168">
        <f t="shared" ca="1" si="246"/>
        <v>0</v>
      </c>
      <c r="AJ989" s="170">
        <f t="shared" ca="1" si="247"/>
        <v>0</v>
      </c>
      <c r="AK989" s="168">
        <f t="shared" ca="1" si="238"/>
        <v>0</v>
      </c>
      <c r="AL989" s="168">
        <f t="shared" ca="1" si="239"/>
        <v>0</v>
      </c>
    </row>
    <row r="990" spans="1:38" ht="27" customHeight="1" x14ac:dyDescent="0.2">
      <c r="A990" s="56">
        <v>975</v>
      </c>
      <c r="B990" s="309" t="str">
        <f t="shared" ca="1" si="233"/>
        <v>A975</v>
      </c>
      <c r="C990" s="309"/>
      <c r="D990" s="57" t="str">
        <f t="shared" ca="1" si="234"/>
        <v/>
      </c>
      <c r="E990" s="59" t="str">
        <f t="shared" ca="1" si="235"/>
        <v/>
      </c>
      <c r="F990" s="215">
        <f ca="1">IF(LEN(B990)&gt;0,'OBRAČUNANA OSNOVNA PLAČA'!I984,"")</f>
        <v>0</v>
      </c>
      <c r="G990" s="60"/>
      <c r="H990" s="60"/>
      <c r="I990" s="60"/>
      <c r="J990" s="60"/>
      <c r="K990" s="60"/>
      <c r="L990" s="229">
        <f t="shared" si="240"/>
        <v>0</v>
      </c>
      <c r="M990" s="230">
        <f t="shared" ca="1" si="248"/>
        <v>0</v>
      </c>
      <c r="N990" s="230">
        <f t="shared" ca="1" si="249"/>
        <v>0</v>
      </c>
      <c r="O990" s="231">
        <f t="shared" ca="1" si="250"/>
        <v>0</v>
      </c>
      <c r="P990" s="232">
        <f t="shared" ca="1" si="251"/>
        <v>0</v>
      </c>
      <c r="Q990" s="233">
        <f t="shared" ca="1" si="241"/>
        <v>0</v>
      </c>
      <c r="R990" s="233">
        <f ca="1">IF(LEN(B990)&gt;0,'8'!R990-'8'!Q990,"")</f>
        <v>0</v>
      </c>
      <c r="S990" s="234"/>
      <c r="T990" s="34"/>
      <c r="U990" s="34"/>
      <c r="V990" s="34"/>
      <c r="W990" s="34"/>
      <c r="X990" s="34"/>
      <c r="Y990" s="34"/>
      <c r="Z990" s="34"/>
      <c r="AB990" s="167">
        <f>ROW()</f>
        <v>990</v>
      </c>
      <c r="AC990" s="168">
        <f t="shared" ca="1" si="236"/>
        <v>0</v>
      </c>
      <c r="AD990" s="168">
        <f t="shared" ca="1" si="237"/>
        <v>0</v>
      </c>
      <c r="AE990" s="169" t="str">
        <f t="shared" ca="1" si="242"/>
        <v>-</v>
      </c>
      <c r="AF990" s="168" t="str">
        <f t="shared" ca="1" si="243"/>
        <v>-</v>
      </c>
      <c r="AG990" s="169" t="str">
        <f t="shared" ca="1" si="244"/>
        <v>-</v>
      </c>
      <c r="AH990" s="168" t="str">
        <f t="shared" ca="1" si="245"/>
        <v>-</v>
      </c>
      <c r="AI990" s="168">
        <f t="shared" ca="1" si="246"/>
        <v>0</v>
      </c>
      <c r="AJ990" s="170">
        <f t="shared" ca="1" si="247"/>
        <v>0</v>
      </c>
      <c r="AK990" s="168">
        <f t="shared" ca="1" si="238"/>
        <v>0</v>
      </c>
      <c r="AL990" s="168">
        <f t="shared" ca="1" si="239"/>
        <v>0</v>
      </c>
    </row>
    <row r="991" spans="1:38" ht="27" customHeight="1" x14ac:dyDescent="0.2">
      <c r="A991" s="56">
        <v>976</v>
      </c>
      <c r="B991" s="309" t="str">
        <f t="shared" ca="1" si="233"/>
        <v>A976</v>
      </c>
      <c r="C991" s="309"/>
      <c r="D991" s="57" t="str">
        <f t="shared" ca="1" si="234"/>
        <v/>
      </c>
      <c r="E991" s="59" t="str">
        <f t="shared" ca="1" si="235"/>
        <v/>
      </c>
      <c r="F991" s="215">
        <f ca="1">IF(LEN(B991)&gt;0,'OBRAČUNANA OSNOVNA PLAČA'!I985,"")</f>
        <v>0</v>
      </c>
      <c r="G991" s="60"/>
      <c r="H991" s="60"/>
      <c r="I991" s="60"/>
      <c r="J991" s="60"/>
      <c r="K991" s="60"/>
      <c r="L991" s="229">
        <f t="shared" si="240"/>
        <v>0</v>
      </c>
      <c r="M991" s="230">
        <f t="shared" ca="1" si="248"/>
        <v>0</v>
      </c>
      <c r="N991" s="230">
        <f t="shared" ca="1" si="249"/>
        <v>0</v>
      </c>
      <c r="O991" s="231">
        <f t="shared" ca="1" si="250"/>
        <v>0</v>
      </c>
      <c r="P991" s="232">
        <f t="shared" ca="1" si="251"/>
        <v>0</v>
      </c>
      <c r="Q991" s="233">
        <f t="shared" ca="1" si="241"/>
        <v>0</v>
      </c>
      <c r="R991" s="233">
        <f ca="1">IF(LEN(B991)&gt;0,'8'!R991-'8'!Q991,"")</f>
        <v>0</v>
      </c>
      <c r="S991" s="234"/>
      <c r="T991" s="34"/>
      <c r="U991" s="34"/>
      <c r="V991" s="34"/>
      <c r="W991" s="34"/>
      <c r="X991" s="34"/>
      <c r="Y991" s="34"/>
      <c r="Z991" s="34"/>
      <c r="AB991" s="167">
        <f>ROW()</f>
        <v>991</v>
      </c>
      <c r="AC991" s="168">
        <f t="shared" ca="1" si="236"/>
        <v>0</v>
      </c>
      <c r="AD991" s="168">
        <f t="shared" ca="1" si="237"/>
        <v>0</v>
      </c>
      <c r="AE991" s="169" t="str">
        <f t="shared" ca="1" si="242"/>
        <v>-</v>
      </c>
      <c r="AF991" s="168" t="str">
        <f t="shared" ca="1" si="243"/>
        <v>-</v>
      </c>
      <c r="AG991" s="169" t="str">
        <f t="shared" ca="1" si="244"/>
        <v>-</v>
      </c>
      <c r="AH991" s="168" t="str">
        <f t="shared" ca="1" si="245"/>
        <v>-</v>
      </c>
      <c r="AI991" s="168">
        <f t="shared" ca="1" si="246"/>
        <v>0</v>
      </c>
      <c r="AJ991" s="170">
        <f t="shared" ca="1" si="247"/>
        <v>0</v>
      </c>
      <c r="AK991" s="168">
        <f t="shared" ca="1" si="238"/>
        <v>0</v>
      </c>
      <c r="AL991" s="168">
        <f t="shared" ca="1" si="239"/>
        <v>0</v>
      </c>
    </row>
    <row r="992" spans="1:38" ht="27" customHeight="1" x14ac:dyDescent="0.2">
      <c r="A992" s="56">
        <v>977</v>
      </c>
      <c r="B992" s="309" t="str">
        <f t="shared" ca="1" si="233"/>
        <v>A977</v>
      </c>
      <c r="C992" s="309"/>
      <c r="D992" s="57" t="str">
        <f t="shared" ca="1" si="234"/>
        <v/>
      </c>
      <c r="E992" s="59" t="str">
        <f t="shared" ca="1" si="235"/>
        <v/>
      </c>
      <c r="F992" s="215">
        <f ca="1">IF(LEN(B992)&gt;0,'OBRAČUNANA OSNOVNA PLAČA'!I986,"")</f>
        <v>0</v>
      </c>
      <c r="G992" s="60"/>
      <c r="H992" s="60"/>
      <c r="I992" s="60"/>
      <c r="J992" s="60"/>
      <c r="K992" s="60"/>
      <c r="L992" s="229">
        <f t="shared" si="240"/>
        <v>0</v>
      </c>
      <c r="M992" s="230">
        <f t="shared" ca="1" si="248"/>
        <v>0</v>
      </c>
      <c r="N992" s="230">
        <f t="shared" ca="1" si="249"/>
        <v>0</v>
      </c>
      <c r="O992" s="231">
        <f t="shared" ca="1" si="250"/>
        <v>0</v>
      </c>
      <c r="P992" s="232">
        <f t="shared" ca="1" si="251"/>
        <v>0</v>
      </c>
      <c r="Q992" s="233">
        <f t="shared" ca="1" si="241"/>
        <v>0</v>
      </c>
      <c r="R992" s="233">
        <f ca="1">IF(LEN(B992)&gt;0,'8'!R992-'8'!Q992,"")</f>
        <v>0</v>
      </c>
      <c r="S992" s="234"/>
      <c r="T992" s="34"/>
      <c r="U992" s="34"/>
      <c r="V992" s="34"/>
      <c r="W992" s="34"/>
      <c r="X992" s="34"/>
      <c r="Y992" s="34"/>
      <c r="Z992" s="34"/>
      <c r="AB992" s="167">
        <f>ROW()</f>
        <v>992</v>
      </c>
      <c r="AC992" s="168">
        <f t="shared" ca="1" si="236"/>
        <v>0</v>
      </c>
      <c r="AD992" s="168">
        <f t="shared" ca="1" si="237"/>
        <v>0</v>
      </c>
      <c r="AE992" s="169" t="str">
        <f t="shared" ca="1" si="242"/>
        <v>-</v>
      </c>
      <c r="AF992" s="168" t="str">
        <f t="shared" ca="1" si="243"/>
        <v>-</v>
      </c>
      <c r="AG992" s="169" t="str">
        <f t="shared" ca="1" si="244"/>
        <v>-</v>
      </c>
      <c r="AH992" s="168" t="str">
        <f t="shared" ca="1" si="245"/>
        <v>-</v>
      </c>
      <c r="AI992" s="168">
        <f t="shared" ca="1" si="246"/>
        <v>0</v>
      </c>
      <c r="AJ992" s="170">
        <f t="shared" ca="1" si="247"/>
        <v>0</v>
      </c>
      <c r="AK992" s="168">
        <f t="shared" ca="1" si="238"/>
        <v>0</v>
      </c>
      <c r="AL992" s="168">
        <f t="shared" ca="1" si="239"/>
        <v>0</v>
      </c>
    </row>
    <row r="993" spans="1:38" ht="27" customHeight="1" x14ac:dyDescent="0.2">
      <c r="A993" s="56">
        <v>978</v>
      </c>
      <c r="B993" s="309" t="str">
        <f t="shared" ca="1" si="233"/>
        <v>A978</v>
      </c>
      <c r="C993" s="309"/>
      <c r="D993" s="57" t="str">
        <f t="shared" ca="1" si="234"/>
        <v/>
      </c>
      <c r="E993" s="59" t="str">
        <f t="shared" ca="1" si="235"/>
        <v/>
      </c>
      <c r="F993" s="215">
        <f ca="1">IF(LEN(B993)&gt;0,'OBRAČUNANA OSNOVNA PLAČA'!I987,"")</f>
        <v>0</v>
      </c>
      <c r="G993" s="60"/>
      <c r="H993" s="60"/>
      <c r="I993" s="60"/>
      <c r="J993" s="60"/>
      <c r="K993" s="60"/>
      <c r="L993" s="229">
        <f t="shared" si="240"/>
        <v>0</v>
      </c>
      <c r="M993" s="230">
        <f t="shared" ca="1" si="248"/>
        <v>0</v>
      </c>
      <c r="N993" s="230">
        <f t="shared" ca="1" si="249"/>
        <v>0</v>
      </c>
      <c r="O993" s="231">
        <f t="shared" ca="1" si="250"/>
        <v>0</v>
      </c>
      <c r="P993" s="232">
        <f t="shared" ca="1" si="251"/>
        <v>0</v>
      </c>
      <c r="Q993" s="233">
        <f t="shared" ca="1" si="241"/>
        <v>0</v>
      </c>
      <c r="R993" s="233">
        <f ca="1">IF(LEN(B993)&gt;0,'8'!R993-'8'!Q993,"")</f>
        <v>0</v>
      </c>
      <c r="S993" s="234"/>
      <c r="T993" s="34"/>
      <c r="U993" s="34"/>
      <c r="V993" s="34"/>
      <c r="W993" s="34"/>
      <c r="X993" s="34"/>
      <c r="Y993" s="34"/>
      <c r="Z993" s="34"/>
      <c r="AB993" s="167">
        <f>ROW()</f>
        <v>993</v>
      </c>
      <c r="AC993" s="168">
        <f t="shared" ca="1" si="236"/>
        <v>0</v>
      </c>
      <c r="AD993" s="168">
        <f t="shared" ca="1" si="237"/>
        <v>0</v>
      </c>
      <c r="AE993" s="169" t="str">
        <f t="shared" ca="1" si="242"/>
        <v>-</v>
      </c>
      <c r="AF993" s="168" t="str">
        <f t="shared" ca="1" si="243"/>
        <v>-</v>
      </c>
      <c r="AG993" s="169" t="str">
        <f t="shared" ca="1" si="244"/>
        <v>-</v>
      </c>
      <c r="AH993" s="168" t="str">
        <f t="shared" ca="1" si="245"/>
        <v>-</v>
      </c>
      <c r="AI993" s="168">
        <f t="shared" ca="1" si="246"/>
        <v>0</v>
      </c>
      <c r="AJ993" s="170">
        <f t="shared" ca="1" si="247"/>
        <v>0</v>
      </c>
      <c r="AK993" s="168">
        <f t="shared" ca="1" si="238"/>
        <v>0</v>
      </c>
      <c r="AL993" s="168">
        <f t="shared" ca="1" si="239"/>
        <v>0</v>
      </c>
    </row>
    <row r="994" spans="1:38" ht="27" customHeight="1" x14ac:dyDescent="0.2">
      <c r="A994" s="56">
        <v>979</v>
      </c>
      <c r="B994" s="309" t="str">
        <f t="shared" ca="1" si="233"/>
        <v>A979</v>
      </c>
      <c r="C994" s="309"/>
      <c r="D994" s="57" t="str">
        <f t="shared" ca="1" si="234"/>
        <v/>
      </c>
      <c r="E994" s="59" t="str">
        <f t="shared" ca="1" si="235"/>
        <v/>
      </c>
      <c r="F994" s="215">
        <f ca="1">IF(LEN(B994)&gt;0,'OBRAČUNANA OSNOVNA PLAČA'!I988,"")</f>
        <v>0</v>
      </c>
      <c r="G994" s="60"/>
      <c r="H994" s="60"/>
      <c r="I994" s="60"/>
      <c r="J994" s="60"/>
      <c r="K994" s="60"/>
      <c r="L994" s="229">
        <f t="shared" si="240"/>
        <v>0</v>
      </c>
      <c r="M994" s="230">
        <f t="shared" ca="1" si="248"/>
        <v>0</v>
      </c>
      <c r="N994" s="230">
        <f t="shared" ca="1" si="249"/>
        <v>0</v>
      </c>
      <c r="O994" s="231">
        <f t="shared" ca="1" si="250"/>
        <v>0</v>
      </c>
      <c r="P994" s="232">
        <f t="shared" ca="1" si="251"/>
        <v>0</v>
      </c>
      <c r="Q994" s="233">
        <f t="shared" ca="1" si="241"/>
        <v>0</v>
      </c>
      <c r="R994" s="233">
        <f ca="1">IF(LEN(B994)&gt;0,'8'!R994-'8'!Q994,"")</f>
        <v>0</v>
      </c>
      <c r="S994" s="234"/>
      <c r="T994" s="34"/>
      <c r="U994" s="34"/>
      <c r="V994" s="34"/>
      <c r="W994" s="34"/>
      <c r="X994" s="34"/>
      <c r="Y994" s="34"/>
      <c r="Z994" s="34"/>
      <c r="AB994" s="167">
        <f>ROW()</f>
        <v>994</v>
      </c>
      <c r="AC994" s="168">
        <f t="shared" ca="1" si="236"/>
        <v>0</v>
      </c>
      <c r="AD994" s="168">
        <f t="shared" ca="1" si="237"/>
        <v>0</v>
      </c>
      <c r="AE994" s="169" t="str">
        <f t="shared" ca="1" si="242"/>
        <v>-</v>
      </c>
      <c r="AF994" s="168" t="str">
        <f t="shared" ca="1" si="243"/>
        <v>-</v>
      </c>
      <c r="AG994" s="169" t="str">
        <f t="shared" ca="1" si="244"/>
        <v>-</v>
      </c>
      <c r="AH994" s="168" t="str">
        <f t="shared" ca="1" si="245"/>
        <v>-</v>
      </c>
      <c r="AI994" s="168">
        <f t="shared" ca="1" si="246"/>
        <v>0</v>
      </c>
      <c r="AJ994" s="170">
        <f t="shared" ca="1" si="247"/>
        <v>0</v>
      </c>
      <c r="AK994" s="168">
        <f t="shared" ca="1" si="238"/>
        <v>0</v>
      </c>
      <c r="AL994" s="168">
        <f t="shared" ca="1" si="239"/>
        <v>0</v>
      </c>
    </row>
    <row r="995" spans="1:38" ht="27" customHeight="1" x14ac:dyDescent="0.2">
      <c r="A995" s="56">
        <v>980</v>
      </c>
      <c r="B995" s="309" t="str">
        <f t="shared" ca="1" si="233"/>
        <v>A980</v>
      </c>
      <c r="C995" s="309"/>
      <c r="D995" s="57" t="str">
        <f t="shared" ca="1" si="234"/>
        <v/>
      </c>
      <c r="E995" s="59" t="str">
        <f t="shared" ca="1" si="235"/>
        <v/>
      </c>
      <c r="F995" s="215">
        <f ca="1">IF(LEN(B995)&gt;0,'OBRAČUNANA OSNOVNA PLAČA'!I989,"")</f>
        <v>0</v>
      </c>
      <c r="G995" s="60"/>
      <c r="H995" s="60"/>
      <c r="I995" s="60"/>
      <c r="J995" s="60"/>
      <c r="K995" s="60"/>
      <c r="L995" s="229">
        <f t="shared" si="240"/>
        <v>0</v>
      </c>
      <c r="M995" s="230">
        <f t="shared" ca="1" si="248"/>
        <v>0</v>
      </c>
      <c r="N995" s="230">
        <f t="shared" ca="1" si="249"/>
        <v>0</v>
      </c>
      <c r="O995" s="231">
        <f t="shared" ca="1" si="250"/>
        <v>0</v>
      </c>
      <c r="P995" s="232">
        <f t="shared" ca="1" si="251"/>
        <v>0</v>
      </c>
      <c r="Q995" s="233">
        <f t="shared" ca="1" si="241"/>
        <v>0</v>
      </c>
      <c r="R995" s="233">
        <f ca="1">IF(LEN(B995)&gt;0,'8'!R995-'8'!Q995,"")</f>
        <v>0</v>
      </c>
      <c r="S995" s="234"/>
      <c r="T995" s="34"/>
      <c r="U995" s="34"/>
      <c r="V995" s="34"/>
      <c r="W995" s="34"/>
      <c r="X995" s="34"/>
      <c r="Y995" s="34"/>
      <c r="Z995" s="34"/>
      <c r="AB995" s="167">
        <f>ROW()</f>
        <v>995</v>
      </c>
      <c r="AC995" s="168">
        <f t="shared" ca="1" si="236"/>
        <v>0</v>
      </c>
      <c r="AD995" s="168">
        <f t="shared" ca="1" si="237"/>
        <v>0</v>
      </c>
      <c r="AE995" s="169" t="str">
        <f t="shared" ca="1" si="242"/>
        <v>-</v>
      </c>
      <c r="AF995" s="168" t="str">
        <f t="shared" ca="1" si="243"/>
        <v>-</v>
      </c>
      <c r="AG995" s="169" t="str">
        <f t="shared" ca="1" si="244"/>
        <v>-</v>
      </c>
      <c r="AH995" s="168" t="str">
        <f t="shared" ca="1" si="245"/>
        <v>-</v>
      </c>
      <c r="AI995" s="168">
        <f t="shared" ca="1" si="246"/>
        <v>0</v>
      </c>
      <c r="AJ995" s="170">
        <f t="shared" ca="1" si="247"/>
        <v>0</v>
      </c>
      <c r="AK995" s="168">
        <f t="shared" ca="1" si="238"/>
        <v>0</v>
      </c>
      <c r="AL995" s="168">
        <f t="shared" ca="1" si="239"/>
        <v>0</v>
      </c>
    </row>
    <row r="996" spans="1:38" ht="27" customHeight="1" x14ac:dyDescent="0.2">
      <c r="A996" s="56">
        <v>981</v>
      </c>
      <c r="B996" s="309" t="str">
        <f t="shared" ca="1" si="233"/>
        <v>A981</v>
      </c>
      <c r="C996" s="309"/>
      <c r="D996" s="57" t="str">
        <f t="shared" ca="1" si="234"/>
        <v/>
      </c>
      <c r="E996" s="59" t="str">
        <f t="shared" ca="1" si="235"/>
        <v/>
      </c>
      <c r="F996" s="215">
        <f ca="1">IF(LEN(B996)&gt;0,'OBRAČUNANA OSNOVNA PLAČA'!I990,"")</f>
        <v>0</v>
      </c>
      <c r="G996" s="60"/>
      <c r="H996" s="60"/>
      <c r="I996" s="60"/>
      <c r="J996" s="60"/>
      <c r="K996" s="60"/>
      <c r="L996" s="229">
        <f t="shared" si="240"/>
        <v>0</v>
      </c>
      <c r="M996" s="230">
        <f t="shared" ca="1" si="248"/>
        <v>0</v>
      </c>
      <c r="N996" s="230">
        <f t="shared" ca="1" si="249"/>
        <v>0</v>
      </c>
      <c r="O996" s="231">
        <f t="shared" ca="1" si="250"/>
        <v>0</v>
      </c>
      <c r="P996" s="232">
        <f t="shared" ca="1" si="251"/>
        <v>0</v>
      </c>
      <c r="Q996" s="233">
        <f t="shared" ca="1" si="241"/>
        <v>0</v>
      </c>
      <c r="R996" s="233">
        <f ca="1">IF(LEN(B996)&gt;0,'8'!R996-'8'!Q996,"")</f>
        <v>0</v>
      </c>
      <c r="S996" s="234"/>
      <c r="T996" s="34"/>
      <c r="U996" s="34"/>
      <c r="V996" s="34"/>
      <c r="W996" s="34"/>
      <c r="X996" s="34"/>
      <c r="Y996" s="34"/>
      <c r="Z996" s="34"/>
      <c r="AB996" s="167">
        <f>ROW()</f>
        <v>996</v>
      </c>
      <c r="AC996" s="168">
        <f t="shared" ca="1" si="236"/>
        <v>0</v>
      </c>
      <c r="AD996" s="168">
        <f t="shared" ca="1" si="237"/>
        <v>0</v>
      </c>
      <c r="AE996" s="169" t="str">
        <f t="shared" ca="1" si="242"/>
        <v>-</v>
      </c>
      <c r="AF996" s="168" t="str">
        <f t="shared" ca="1" si="243"/>
        <v>-</v>
      </c>
      <c r="AG996" s="169" t="str">
        <f t="shared" ca="1" si="244"/>
        <v>-</v>
      </c>
      <c r="AH996" s="168" t="str">
        <f t="shared" ca="1" si="245"/>
        <v>-</v>
      </c>
      <c r="AI996" s="168">
        <f t="shared" ca="1" si="246"/>
        <v>0</v>
      </c>
      <c r="AJ996" s="170">
        <f t="shared" ca="1" si="247"/>
        <v>0</v>
      </c>
      <c r="AK996" s="168">
        <f t="shared" ca="1" si="238"/>
        <v>0</v>
      </c>
      <c r="AL996" s="168">
        <f t="shared" ca="1" si="239"/>
        <v>0</v>
      </c>
    </row>
    <row r="997" spans="1:38" ht="27" customHeight="1" x14ac:dyDescent="0.2">
      <c r="A997" s="56">
        <v>982</v>
      </c>
      <c r="B997" s="309" t="str">
        <f t="shared" ca="1" si="233"/>
        <v>A982</v>
      </c>
      <c r="C997" s="309"/>
      <c r="D997" s="57" t="str">
        <f t="shared" ca="1" si="234"/>
        <v/>
      </c>
      <c r="E997" s="59" t="str">
        <f t="shared" ca="1" si="235"/>
        <v/>
      </c>
      <c r="F997" s="215">
        <f ca="1">IF(LEN(B997)&gt;0,'OBRAČUNANA OSNOVNA PLAČA'!I991,"")</f>
        <v>0</v>
      </c>
      <c r="G997" s="60"/>
      <c r="H997" s="60"/>
      <c r="I997" s="60"/>
      <c r="J997" s="60"/>
      <c r="K997" s="60"/>
      <c r="L997" s="229">
        <f t="shared" si="240"/>
        <v>0</v>
      </c>
      <c r="M997" s="230">
        <f t="shared" ca="1" si="248"/>
        <v>0</v>
      </c>
      <c r="N997" s="230">
        <f t="shared" ca="1" si="249"/>
        <v>0</v>
      </c>
      <c r="O997" s="231">
        <f t="shared" ca="1" si="250"/>
        <v>0</v>
      </c>
      <c r="P997" s="232">
        <f t="shared" ca="1" si="251"/>
        <v>0</v>
      </c>
      <c r="Q997" s="233">
        <f t="shared" ca="1" si="241"/>
        <v>0</v>
      </c>
      <c r="R997" s="233">
        <f ca="1">IF(LEN(B997)&gt;0,'8'!R997-'8'!Q997,"")</f>
        <v>0</v>
      </c>
      <c r="S997" s="234"/>
      <c r="T997" s="34"/>
      <c r="U997" s="34"/>
      <c r="V997" s="34"/>
      <c r="W997" s="34"/>
      <c r="X997" s="34"/>
      <c r="Y997" s="34"/>
      <c r="Z997" s="34"/>
      <c r="AB997" s="167">
        <f>ROW()</f>
        <v>997</v>
      </c>
      <c r="AC997" s="168">
        <f t="shared" ca="1" si="236"/>
        <v>0</v>
      </c>
      <c r="AD997" s="168">
        <f t="shared" ca="1" si="237"/>
        <v>0</v>
      </c>
      <c r="AE997" s="169" t="str">
        <f t="shared" ca="1" si="242"/>
        <v>-</v>
      </c>
      <c r="AF997" s="168" t="str">
        <f t="shared" ca="1" si="243"/>
        <v>-</v>
      </c>
      <c r="AG997" s="169" t="str">
        <f t="shared" ca="1" si="244"/>
        <v>-</v>
      </c>
      <c r="AH997" s="168" t="str">
        <f t="shared" ca="1" si="245"/>
        <v>-</v>
      </c>
      <c r="AI997" s="168">
        <f t="shared" ca="1" si="246"/>
        <v>0</v>
      </c>
      <c r="AJ997" s="170">
        <f t="shared" ca="1" si="247"/>
        <v>0</v>
      </c>
      <c r="AK997" s="168">
        <f t="shared" ca="1" si="238"/>
        <v>0</v>
      </c>
      <c r="AL997" s="168">
        <f t="shared" ca="1" si="239"/>
        <v>0</v>
      </c>
    </row>
    <row r="998" spans="1:38" ht="27" customHeight="1" x14ac:dyDescent="0.2">
      <c r="A998" s="56">
        <v>983</v>
      </c>
      <c r="B998" s="309" t="str">
        <f t="shared" ref="B998:B1015" ca="1" si="252">IF(LEN(INDIRECT( "'" &amp; $AD$2 &amp; "'!B" &amp; TEXT($AB998-6,0)))&gt;0,INDIRECT( "'" &amp; $AD$2 &amp; "'!B" &amp; TEXT($AB998-6,0)),"")</f>
        <v>A983</v>
      </c>
      <c r="C998" s="309"/>
      <c r="D998" s="57" t="str">
        <f t="shared" ref="D998:D1015" ca="1" si="253">IF(LEN(INDIRECT( "'" &amp; $AD$2 &amp; "'!D" &amp; TEXT($AB998-6,0)))&gt;0,INDIRECT( "'" &amp; $AD$2 &amp; "'!D" &amp; TEXT($AB998-6,0)),"")</f>
        <v/>
      </c>
      <c r="E998" s="59" t="str">
        <f t="shared" ref="E998:E1015" ca="1" si="254">IF(LEN(INDIRECT( "'" &amp; $AD$2 &amp; "'!E" &amp; TEXT($AB998-6,0)))&gt;0,INDIRECT( "'" &amp; $AD$2 &amp; "'!E" &amp; TEXT($AB998-6,0)),"")</f>
        <v/>
      </c>
      <c r="F998" s="215">
        <f ca="1">IF(LEN(B998)&gt;0,'OBRAČUNANA OSNOVNA PLAČA'!I992,"")</f>
        <v>0</v>
      </c>
      <c r="G998" s="60"/>
      <c r="H998" s="60"/>
      <c r="I998" s="60"/>
      <c r="J998" s="60"/>
      <c r="K998" s="60"/>
      <c r="L998" s="229">
        <f t="shared" ref="L998:L1015" si="255">+G998+H998+I998+J998+K998</f>
        <v>0</v>
      </c>
      <c r="M998" s="230">
        <f t="shared" ca="1" si="248"/>
        <v>0</v>
      </c>
      <c r="N998" s="230">
        <f t="shared" ca="1" si="249"/>
        <v>0</v>
      </c>
      <c r="O998" s="231">
        <f t="shared" ca="1" si="250"/>
        <v>0</v>
      </c>
      <c r="P998" s="232">
        <f t="shared" ca="1" si="251"/>
        <v>0</v>
      </c>
      <c r="Q998" s="233">
        <f t="shared" ref="Q998:Q1015" ca="1" si="256">MIN(P998,R998)</f>
        <v>0</v>
      </c>
      <c r="R998" s="233">
        <f ca="1">IF(LEN(B998)&gt;0,'8'!R998-'8'!Q998,"")</f>
        <v>0</v>
      </c>
      <c r="S998" s="234"/>
      <c r="T998" s="34"/>
      <c r="U998" s="34"/>
      <c r="V998" s="34"/>
      <c r="W998" s="34"/>
      <c r="X998" s="34"/>
      <c r="Y998" s="34"/>
      <c r="Z998" s="34"/>
      <c r="AB998" s="167">
        <f>ROW()</f>
        <v>998</v>
      </c>
      <c r="AC998" s="168">
        <f t="shared" ref="AC998:AC1015" ca="1" si="257">IF($AO$3=1,0,INDIRECT( "'" &amp; $AO$2 &amp; "'!P" &amp; TEXT($AB998,0)))</f>
        <v>0</v>
      </c>
      <c r="AD998" s="168">
        <f t="shared" ref="AD998:AD1015" ca="1" si="258">IF($AO$3=1,(INDIRECT( "'" &amp; $AD$2 &amp; "'!F" &amp; TEXT($AB998-6,0))*2/12+INDIRECT( "'" &amp; $AD$2 &amp; "'!G" &amp; TEXT($AB998-6,0))*10/12)*2,INDIRECT( "'" &amp; $AO$2 &amp; "'!Q" &amp; TEXT($AB998,0)))</f>
        <v>0</v>
      </c>
      <c r="AE998" s="169" t="str">
        <f t="shared" ref="AE998:AE1015" ca="1" si="259">IF(AC998&gt;=AD998,"-",$L998/(5*MAX($M$1021:$M$1022)))</f>
        <v>-</v>
      </c>
      <c r="AF998" s="168" t="str">
        <f t="shared" ref="AF998:AF1015" ca="1" si="260">IF(AC998&gt;=AD998,"-",$L998/(5*MAX($M$1021:$M$1022))*AK998)</f>
        <v>-</v>
      </c>
      <c r="AG998" s="169" t="str">
        <f t="shared" ref="AG998:AG1015" ca="1" si="261">IF(AE998="-","-",AE998*$AF$1017)</f>
        <v>-</v>
      </c>
      <c r="AH998" s="168" t="str">
        <f t="shared" ref="AH998:AH1015" ca="1" si="262">IF(AF998="-","-",AF998*$AF$1017)</f>
        <v>-</v>
      </c>
      <c r="AI998" s="168">
        <f t="shared" ref="AI998:AI1015" ca="1" si="263">IF(AG998="-",0,MIN(AH998,R998))</f>
        <v>0</v>
      </c>
      <c r="AJ998" s="170">
        <f t="shared" ref="AJ998:AJ1015" ca="1" si="264">+AD998-AC998</f>
        <v>0</v>
      </c>
      <c r="AK998" s="168">
        <f t="shared" ref="AK998:AK1015" ca="1" si="2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98" s="168">
        <f t="shared" ref="AL998:AL1015" ca="1" si="2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99" spans="1:38" ht="27" customHeight="1" x14ac:dyDescent="0.2">
      <c r="A999" s="56">
        <v>984</v>
      </c>
      <c r="B999" s="309" t="str">
        <f t="shared" ca="1" si="252"/>
        <v>A984</v>
      </c>
      <c r="C999" s="309"/>
      <c r="D999" s="57" t="str">
        <f t="shared" ca="1" si="253"/>
        <v/>
      </c>
      <c r="E999" s="59" t="str">
        <f t="shared" ca="1" si="254"/>
        <v/>
      </c>
      <c r="F999" s="215">
        <f ca="1">IF(LEN(B999)&gt;0,'OBRAČUNANA OSNOVNA PLAČA'!I993,"")</f>
        <v>0</v>
      </c>
      <c r="G999" s="60"/>
      <c r="H999" s="60"/>
      <c r="I999" s="60"/>
      <c r="J999" s="60"/>
      <c r="K999" s="60"/>
      <c r="L999" s="229">
        <f t="shared" si="255"/>
        <v>0</v>
      </c>
      <c r="M999" s="230">
        <f t="shared" ca="1" si="248"/>
        <v>0</v>
      </c>
      <c r="N999" s="230">
        <f t="shared" ca="1" si="249"/>
        <v>0</v>
      </c>
      <c r="O999" s="231">
        <f t="shared" ca="1" si="250"/>
        <v>0</v>
      </c>
      <c r="P999" s="232">
        <f t="shared" ca="1" si="251"/>
        <v>0</v>
      </c>
      <c r="Q999" s="233">
        <f t="shared" ca="1" si="256"/>
        <v>0</v>
      </c>
      <c r="R999" s="233">
        <f ca="1">IF(LEN(B999)&gt;0,'8'!R999-'8'!Q999,"")</f>
        <v>0</v>
      </c>
      <c r="S999" s="234"/>
      <c r="T999" s="34"/>
      <c r="U999" s="34"/>
      <c r="V999" s="34"/>
      <c r="W999" s="34"/>
      <c r="X999" s="34"/>
      <c r="Y999" s="34"/>
      <c r="Z999" s="34"/>
      <c r="AB999" s="167">
        <f>ROW()</f>
        <v>999</v>
      </c>
      <c r="AC999" s="168">
        <f t="shared" ca="1" si="257"/>
        <v>0</v>
      </c>
      <c r="AD999" s="168">
        <f t="shared" ca="1" si="258"/>
        <v>0</v>
      </c>
      <c r="AE999" s="169" t="str">
        <f t="shared" ca="1" si="259"/>
        <v>-</v>
      </c>
      <c r="AF999" s="168" t="str">
        <f t="shared" ca="1" si="260"/>
        <v>-</v>
      </c>
      <c r="AG999" s="169" t="str">
        <f t="shared" ca="1" si="261"/>
        <v>-</v>
      </c>
      <c r="AH999" s="168" t="str">
        <f t="shared" ca="1" si="262"/>
        <v>-</v>
      </c>
      <c r="AI999" s="168">
        <f t="shared" ca="1" si="263"/>
        <v>0</v>
      </c>
      <c r="AJ999" s="170">
        <f t="shared" ca="1" si="264"/>
        <v>0</v>
      </c>
      <c r="AK999" s="168">
        <f t="shared" ca="1" si="265"/>
        <v>0</v>
      </c>
      <c r="AL999" s="168">
        <f t="shared" ca="1" si="266"/>
        <v>0</v>
      </c>
    </row>
    <row r="1000" spans="1:38" ht="27" customHeight="1" x14ac:dyDescent="0.2">
      <c r="A1000" s="56">
        <v>985</v>
      </c>
      <c r="B1000" s="309" t="str">
        <f t="shared" ca="1" si="252"/>
        <v>A985</v>
      </c>
      <c r="C1000" s="309"/>
      <c r="D1000" s="57" t="str">
        <f t="shared" ca="1" si="253"/>
        <v/>
      </c>
      <c r="E1000" s="59" t="str">
        <f t="shared" ca="1" si="254"/>
        <v/>
      </c>
      <c r="F1000" s="215">
        <f ca="1">IF(LEN(B1000)&gt;0,'OBRAČUNANA OSNOVNA PLAČA'!I994,"")</f>
        <v>0</v>
      </c>
      <c r="G1000" s="60"/>
      <c r="H1000" s="60"/>
      <c r="I1000" s="60"/>
      <c r="J1000" s="60"/>
      <c r="K1000" s="60"/>
      <c r="L1000" s="229">
        <f t="shared" si="255"/>
        <v>0</v>
      </c>
      <c r="M1000" s="230">
        <f t="shared" ca="1" si="248"/>
        <v>0</v>
      </c>
      <c r="N1000" s="230">
        <f t="shared" ca="1" si="249"/>
        <v>0</v>
      </c>
      <c r="O1000" s="231">
        <f t="shared" ca="1" si="250"/>
        <v>0</v>
      </c>
      <c r="P1000" s="232">
        <f t="shared" ca="1" si="251"/>
        <v>0</v>
      </c>
      <c r="Q1000" s="233">
        <f t="shared" ca="1" si="256"/>
        <v>0</v>
      </c>
      <c r="R1000" s="233">
        <f ca="1">IF(LEN(B1000)&gt;0,'8'!R1000-'8'!Q1000,"")</f>
        <v>0</v>
      </c>
      <c r="S1000" s="234"/>
      <c r="T1000" s="34"/>
      <c r="U1000" s="34"/>
      <c r="V1000" s="34"/>
      <c r="W1000" s="34"/>
      <c r="X1000" s="34"/>
      <c r="Y1000" s="34"/>
      <c r="Z1000" s="34"/>
      <c r="AB1000" s="167">
        <f>ROW()</f>
        <v>1000</v>
      </c>
      <c r="AC1000" s="168">
        <f t="shared" ca="1" si="257"/>
        <v>0</v>
      </c>
      <c r="AD1000" s="168">
        <f t="shared" ca="1" si="258"/>
        <v>0</v>
      </c>
      <c r="AE1000" s="169" t="str">
        <f t="shared" ca="1" si="259"/>
        <v>-</v>
      </c>
      <c r="AF1000" s="168" t="str">
        <f t="shared" ca="1" si="260"/>
        <v>-</v>
      </c>
      <c r="AG1000" s="169" t="str">
        <f t="shared" ca="1" si="261"/>
        <v>-</v>
      </c>
      <c r="AH1000" s="168" t="str">
        <f t="shared" ca="1" si="262"/>
        <v>-</v>
      </c>
      <c r="AI1000" s="168">
        <f t="shared" ca="1" si="263"/>
        <v>0</v>
      </c>
      <c r="AJ1000" s="170">
        <f t="shared" ca="1" si="264"/>
        <v>0</v>
      </c>
      <c r="AK1000" s="168">
        <f t="shared" ca="1" si="265"/>
        <v>0</v>
      </c>
      <c r="AL1000" s="168">
        <f t="shared" ca="1" si="266"/>
        <v>0</v>
      </c>
    </row>
    <row r="1001" spans="1:38" ht="27" customHeight="1" x14ac:dyDescent="0.2">
      <c r="A1001" s="56">
        <v>986</v>
      </c>
      <c r="B1001" s="309" t="str">
        <f t="shared" ca="1" si="252"/>
        <v>A986</v>
      </c>
      <c r="C1001" s="309"/>
      <c r="D1001" s="57" t="str">
        <f t="shared" ca="1" si="253"/>
        <v/>
      </c>
      <c r="E1001" s="59" t="str">
        <f t="shared" ca="1" si="254"/>
        <v/>
      </c>
      <c r="F1001" s="215">
        <f ca="1">IF(LEN(B1001)&gt;0,'OBRAČUNANA OSNOVNA PLAČA'!I995,"")</f>
        <v>0</v>
      </c>
      <c r="G1001" s="60"/>
      <c r="H1001" s="60"/>
      <c r="I1001" s="60"/>
      <c r="J1001" s="60"/>
      <c r="K1001" s="60"/>
      <c r="L1001" s="229">
        <f t="shared" si="255"/>
        <v>0</v>
      </c>
      <c r="M1001" s="230">
        <f t="shared" ca="1" si="248"/>
        <v>0</v>
      </c>
      <c r="N1001" s="230">
        <f t="shared" ca="1" si="249"/>
        <v>0</v>
      </c>
      <c r="O1001" s="231">
        <f t="shared" ca="1" si="250"/>
        <v>0</v>
      </c>
      <c r="P1001" s="232">
        <f t="shared" ca="1" si="251"/>
        <v>0</v>
      </c>
      <c r="Q1001" s="233">
        <f t="shared" ca="1" si="256"/>
        <v>0</v>
      </c>
      <c r="R1001" s="233">
        <f ca="1">IF(LEN(B1001)&gt;0,'8'!R1001-'8'!Q1001,"")</f>
        <v>0</v>
      </c>
      <c r="S1001" s="234"/>
      <c r="T1001" s="34"/>
      <c r="U1001" s="34"/>
      <c r="V1001" s="34"/>
      <c r="W1001" s="34"/>
      <c r="X1001" s="34"/>
      <c r="Y1001" s="34"/>
      <c r="Z1001" s="34"/>
      <c r="AB1001" s="167">
        <f>ROW()</f>
        <v>1001</v>
      </c>
      <c r="AC1001" s="168">
        <f t="shared" ca="1" si="257"/>
        <v>0</v>
      </c>
      <c r="AD1001" s="168">
        <f t="shared" ca="1" si="258"/>
        <v>0</v>
      </c>
      <c r="AE1001" s="169" t="str">
        <f t="shared" ca="1" si="259"/>
        <v>-</v>
      </c>
      <c r="AF1001" s="168" t="str">
        <f t="shared" ca="1" si="260"/>
        <v>-</v>
      </c>
      <c r="AG1001" s="169" t="str">
        <f t="shared" ca="1" si="261"/>
        <v>-</v>
      </c>
      <c r="AH1001" s="168" t="str">
        <f t="shared" ca="1" si="262"/>
        <v>-</v>
      </c>
      <c r="AI1001" s="168">
        <f t="shared" ca="1" si="263"/>
        <v>0</v>
      </c>
      <c r="AJ1001" s="170">
        <f t="shared" ca="1" si="264"/>
        <v>0</v>
      </c>
      <c r="AK1001" s="168">
        <f t="shared" ca="1" si="265"/>
        <v>0</v>
      </c>
      <c r="AL1001" s="168">
        <f t="shared" ca="1" si="266"/>
        <v>0</v>
      </c>
    </row>
    <row r="1002" spans="1:38" ht="27" customHeight="1" x14ac:dyDescent="0.2">
      <c r="A1002" s="56">
        <v>987</v>
      </c>
      <c r="B1002" s="309" t="str">
        <f t="shared" ca="1" si="252"/>
        <v>A987</v>
      </c>
      <c r="C1002" s="309"/>
      <c r="D1002" s="57" t="str">
        <f t="shared" ca="1" si="253"/>
        <v/>
      </c>
      <c r="E1002" s="59" t="str">
        <f t="shared" ca="1" si="254"/>
        <v/>
      </c>
      <c r="F1002" s="215">
        <f ca="1">IF(LEN(B1002)&gt;0,'OBRAČUNANA OSNOVNA PLAČA'!I996,"")</f>
        <v>0</v>
      </c>
      <c r="G1002" s="60"/>
      <c r="H1002" s="60"/>
      <c r="I1002" s="60"/>
      <c r="J1002" s="60"/>
      <c r="K1002" s="60"/>
      <c r="L1002" s="229">
        <f t="shared" si="255"/>
        <v>0</v>
      </c>
      <c r="M1002" s="230">
        <f t="shared" ca="1" si="248"/>
        <v>0</v>
      </c>
      <c r="N1002" s="230">
        <f t="shared" ca="1" si="249"/>
        <v>0</v>
      </c>
      <c r="O1002" s="231">
        <f t="shared" ca="1" si="250"/>
        <v>0</v>
      </c>
      <c r="P1002" s="232">
        <f t="shared" ca="1" si="251"/>
        <v>0</v>
      </c>
      <c r="Q1002" s="233">
        <f t="shared" ca="1" si="256"/>
        <v>0</v>
      </c>
      <c r="R1002" s="233">
        <f ca="1">IF(LEN(B1002)&gt;0,'8'!R1002-'8'!Q1002,"")</f>
        <v>0</v>
      </c>
      <c r="S1002" s="234"/>
      <c r="T1002" s="34"/>
      <c r="U1002" s="34"/>
      <c r="V1002" s="34"/>
      <c r="W1002" s="34"/>
      <c r="X1002" s="34"/>
      <c r="Y1002" s="34"/>
      <c r="Z1002" s="34"/>
      <c r="AB1002" s="167">
        <f>ROW()</f>
        <v>1002</v>
      </c>
      <c r="AC1002" s="168">
        <f t="shared" ca="1" si="257"/>
        <v>0</v>
      </c>
      <c r="AD1002" s="168">
        <f t="shared" ca="1" si="258"/>
        <v>0</v>
      </c>
      <c r="AE1002" s="169" t="str">
        <f t="shared" ca="1" si="259"/>
        <v>-</v>
      </c>
      <c r="AF1002" s="168" t="str">
        <f t="shared" ca="1" si="260"/>
        <v>-</v>
      </c>
      <c r="AG1002" s="169" t="str">
        <f t="shared" ca="1" si="261"/>
        <v>-</v>
      </c>
      <c r="AH1002" s="168" t="str">
        <f t="shared" ca="1" si="262"/>
        <v>-</v>
      </c>
      <c r="AI1002" s="168">
        <f t="shared" ca="1" si="263"/>
        <v>0</v>
      </c>
      <c r="AJ1002" s="170">
        <f t="shared" ca="1" si="264"/>
        <v>0</v>
      </c>
      <c r="AK1002" s="168">
        <f t="shared" ca="1" si="265"/>
        <v>0</v>
      </c>
      <c r="AL1002" s="168">
        <f t="shared" ca="1" si="266"/>
        <v>0</v>
      </c>
    </row>
    <row r="1003" spans="1:38" ht="27" customHeight="1" x14ac:dyDescent="0.2">
      <c r="A1003" s="56">
        <v>988</v>
      </c>
      <c r="B1003" s="309" t="str">
        <f t="shared" ca="1" si="252"/>
        <v>A988</v>
      </c>
      <c r="C1003" s="309"/>
      <c r="D1003" s="57" t="str">
        <f t="shared" ca="1" si="253"/>
        <v/>
      </c>
      <c r="E1003" s="59" t="str">
        <f t="shared" ca="1" si="254"/>
        <v/>
      </c>
      <c r="F1003" s="215">
        <f ca="1">IF(LEN(B1003)&gt;0,'OBRAČUNANA OSNOVNA PLAČA'!I997,"")</f>
        <v>0</v>
      </c>
      <c r="G1003" s="60"/>
      <c r="H1003" s="60"/>
      <c r="I1003" s="60"/>
      <c r="J1003" s="60"/>
      <c r="K1003" s="60"/>
      <c r="L1003" s="229">
        <f t="shared" si="255"/>
        <v>0</v>
      </c>
      <c r="M1003" s="230">
        <f t="shared" ca="1" si="248"/>
        <v>0</v>
      </c>
      <c r="N1003" s="230">
        <f t="shared" ca="1" si="249"/>
        <v>0</v>
      </c>
      <c r="O1003" s="231">
        <f t="shared" ca="1" si="250"/>
        <v>0</v>
      </c>
      <c r="P1003" s="232">
        <f t="shared" ca="1" si="251"/>
        <v>0</v>
      </c>
      <c r="Q1003" s="233">
        <f t="shared" ca="1" si="256"/>
        <v>0</v>
      </c>
      <c r="R1003" s="233">
        <f ca="1">IF(LEN(B1003)&gt;0,'8'!R1003-'8'!Q1003,"")</f>
        <v>0</v>
      </c>
      <c r="S1003" s="234"/>
      <c r="T1003" s="34"/>
      <c r="U1003" s="34"/>
      <c r="V1003" s="34"/>
      <c r="W1003" s="34"/>
      <c r="X1003" s="34"/>
      <c r="Y1003" s="34"/>
      <c r="Z1003" s="34"/>
      <c r="AB1003" s="167">
        <f>ROW()</f>
        <v>1003</v>
      </c>
      <c r="AC1003" s="168">
        <f t="shared" ca="1" si="257"/>
        <v>0</v>
      </c>
      <c r="AD1003" s="168">
        <f t="shared" ca="1" si="258"/>
        <v>0</v>
      </c>
      <c r="AE1003" s="169" t="str">
        <f t="shared" ca="1" si="259"/>
        <v>-</v>
      </c>
      <c r="AF1003" s="168" t="str">
        <f t="shared" ca="1" si="260"/>
        <v>-</v>
      </c>
      <c r="AG1003" s="169" t="str">
        <f t="shared" ca="1" si="261"/>
        <v>-</v>
      </c>
      <c r="AH1003" s="168" t="str">
        <f t="shared" ca="1" si="262"/>
        <v>-</v>
      </c>
      <c r="AI1003" s="168">
        <f t="shared" ca="1" si="263"/>
        <v>0</v>
      </c>
      <c r="AJ1003" s="170">
        <f t="shared" ca="1" si="264"/>
        <v>0</v>
      </c>
      <c r="AK1003" s="168">
        <f t="shared" ca="1" si="265"/>
        <v>0</v>
      </c>
      <c r="AL1003" s="168">
        <f t="shared" ca="1" si="266"/>
        <v>0</v>
      </c>
    </row>
    <row r="1004" spans="1:38" ht="27" customHeight="1" x14ac:dyDescent="0.2">
      <c r="A1004" s="56">
        <v>989</v>
      </c>
      <c r="B1004" s="309" t="str">
        <f t="shared" ca="1" si="252"/>
        <v>A989</v>
      </c>
      <c r="C1004" s="309"/>
      <c r="D1004" s="57" t="str">
        <f t="shared" ca="1" si="253"/>
        <v/>
      </c>
      <c r="E1004" s="59" t="str">
        <f t="shared" ca="1" si="254"/>
        <v/>
      </c>
      <c r="F1004" s="215">
        <f ca="1">IF(LEN(B1004)&gt;0,'OBRAČUNANA OSNOVNA PLAČA'!I998,"")</f>
        <v>0</v>
      </c>
      <c r="G1004" s="60"/>
      <c r="H1004" s="60"/>
      <c r="I1004" s="60"/>
      <c r="J1004" s="60"/>
      <c r="K1004" s="60"/>
      <c r="L1004" s="229">
        <f t="shared" si="255"/>
        <v>0</v>
      </c>
      <c r="M1004" s="230">
        <f t="shared" ca="1" si="248"/>
        <v>0</v>
      </c>
      <c r="N1004" s="230">
        <f t="shared" ca="1" si="249"/>
        <v>0</v>
      </c>
      <c r="O1004" s="231">
        <f t="shared" ca="1" si="250"/>
        <v>0</v>
      </c>
      <c r="P1004" s="232">
        <f t="shared" ca="1" si="251"/>
        <v>0</v>
      </c>
      <c r="Q1004" s="233">
        <f t="shared" ca="1" si="256"/>
        <v>0</v>
      </c>
      <c r="R1004" s="233">
        <f ca="1">IF(LEN(B1004)&gt;0,'8'!R1004-'8'!Q1004,"")</f>
        <v>0</v>
      </c>
      <c r="S1004" s="234"/>
      <c r="T1004" s="34"/>
      <c r="U1004" s="34"/>
      <c r="V1004" s="34"/>
      <c r="W1004" s="34"/>
      <c r="X1004" s="34"/>
      <c r="Y1004" s="34"/>
      <c r="Z1004" s="34"/>
      <c r="AB1004" s="167">
        <f>ROW()</f>
        <v>1004</v>
      </c>
      <c r="AC1004" s="168">
        <f t="shared" ca="1" si="257"/>
        <v>0</v>
      </c>
      <c r="AD1004" s="168">
        <f t="shared" ca="1" si="258"/>
        <v>0</v>
      </c>
      <c r="AE1004" s="169" t="str">
        <f t="shared" ca="1" si="259"/>
        <v>-</v>
      </c>
      <c r="AF1004" s="168" t="str">
        <f t="shared" ca="1" si="260"/>
        <v>-</v>
      </c>
      <c r="AG1004" s="169" t="str">
        <f t="shared" ca="1" si="261"/>
        <v>-</v>
      </c>
      <c r="AH1004" s="168" t="str">
        <f t="shared" ca="1" si="262"/>
        <v>-</v>
      </c>
      <c r="AI1004" s="168">
        <f t="shared" ca="1" si="263"/>
        <v>0</v>
      </c>
      <c r="AJ1004" s="170">
        <f t="shared" ca="1" si="264"/>
        <v>0</v>
      </c>
      <c r="AK1004" s="168">
        <f t="shared" ca="1" si="265"/>
        <v>0</v>
      </c>
      <c r="AL1004" s="168">
        <f t="shared" ca="1" si="266"/>
        <v>0</v>
      </c>
    </row>
    <row r="1005" spans="1:38" ht="27" customHeight="1" x14ac:dyDescent="0.2">
      <c r="A1005" s="56">
        <v>990</v>
      </c>
      <c r="B1005" s="309" t="str">
        <f t="shared" ca="1" si="252"/>
        <v>A990</v>
      </c>
      <c r="C1005" s="309"/>
      <c r="D1005" s="57" t="str">
        <f t="shared" ca="1" si="253"/>
        <v/>
      </c>
      <c r="E1005" s="59" t="str">
        <f t="shared" ca="1" si="254"/>
        <v/>
      </c>
      <c r="F1005" s="215">
        <f ca="1">IF(LEN(B1005)&gt;0,'OBRAČUNANA OSNOVNA PLAČA'!I999,"")</f>
        <v>0</v>
      </c>
      <c r="G1005" s="60"/>
      <c r="H1005" s="60"/>
      <c r="I1005" s="60"/>
      <c r="J1005" s="60"/>
      <c r="K1005" s="60"/>
      <c r="L1005" s="229">
        <f t="shared" si="255"/>
        <v>0</v>
      </c>
      <c r="M1005" s="230">
        <f t="shared" ca="1" si="248"/>
        <v>0</v>
      </c>
      <c r="N1005" s="230">
        <f t="shared" ca="1" si="249"/>
        <v>0</v>
      </c>
      <c r="O1005" s="231">
        <f t="shared" ca="1" si="250"/>
        <v>0</v>
      </c>
      <c r="P1005" s="232">
        <f t="shared" ca="1" si="251"/>
        <v>0</v>
      </c>
      <c r="Q1005" s="233">
        <f t="shared" ca="1" si="256"/>
        <v>0</v>
      </c>
      <c r="R1005" s="233">
        <f ca="1">IF(LEN(B1005)&gt;0,'8'!R1005-'8'!Q1005,"")</f>
        <v>0</v>
      </c>
      <c r="S1005" s="234"/>
      <c r="T1005" s="34"/>
      <c r="U1005" s="34"/>
      <c r="V1005" s="34"/>
      <c r="W1005" s="34"/>
      <c r="X1005" s="34"/>
      <c r="Y1005" s="34"/>
      <c r="Z1005" s="34"/>
      <c r="AB1005" s="167">
        <f>ROW()</f>
        <v>1005</v>
      </c>
      <c r="AC1005" s="168">
        <f t="shared" ca="1" si="257"/>
        <v>0</v>
      </c>
      <c r="AD1005" s="168">
        <f t="shared" ca="1" si="258"/>
        <v>0</v>
      </c>
      <c r="AE1005" s="169" t="str">
        <f t="shared" ca="1" si="259"/>
        <v>-</v>
      </c>
      <c r="AF1005" s="168" t="str">
        <f t="shared" ca="1" si="260"/>
        <v>-</v>
      </c>
      <c r="AG1005" s="169" t="str">
        <f t="shared" ca="1" si="261"/>
        <v>-</v>
      </c>
      <c r="AH1005" s="168" t="str">
        <f t="shared" ca="1" si="262"/>
        <v>-</v>
      </c>
      <c r="AI1005" s="168">
        <f t="shared" ca="1" si="263"/>
        <v>0</v>
      </c>
      <c r="AJ1005" s="170">
        <f t="shared" ca="1" si="264"/>
        <v>0</v>
      </c>
      <c r="AK1005" s="168">
        <f t="shared" ca="1" si="265"/>
        <v>0</v>
      </c>
      <c r="AL1005" s="168">
        <f t="shared" ca="1" si="266"/>
        <v>0</v>
      </c>
    </row>
    <row r="1006" spans="1:38" ht="27" customHeight="1" x14ac:dyDescent="0.2">
      <c r="A1006" s="56">
        <v>991</v>
      </c>
      <c r="B1006" s="309" t="str">
        <f t="shared" ca="1" si="252"/>
        <v>A991</v>
      </c>
      <c r="C1006" s="309"/>
      <c r="D1006" s="57" t="str">
        <f t="shared" ca="1" si="253"/>
        <v/>
      </c>
      <c r="E1006" s="59" t="str">
        <f t="shared" ca="1" si="254"/>
        <v/>
      </c>
      <c r="F1006" s="215">
        <f ca="1">IF(LEN(B1006)&gt;0,'OBRAČUNANA OSNOVNA PLAČA'!I1000,"")</f>
        <v>0</v>
      </c>
      <c r="G1006" s="60"/>
      <c r="H1006" s="60"/>
      <c r="I1006" s="60"/>
      <c r="J1006" s="60"/>
      <c r="K1006" s="60"/>
      <c r="L1006" s="229">
        <f t="shared" si="255"/>
        <v>0</v>
      </c>
      <c r="M1006" s="230">
        <f t="shared" ca="1" si="248"/>
        <v>0</v>
      </c>
      <c r="N1006" s="230">
        <f t="shared" ca="1" si="249"/>
        <v>0</v>
      </c>
      <c r="O1006" s="231">
        <f t="shared" ca="1" si="250"/>
        <v>0</v>
      </c>
      <c r="P1006" s="232">
        <f t="shared" ca="1" si="251"/>
        <v>0</v>
      </c>
      <c r="Q1006" s="233">
        <f t="shared" ca="1" si="256"/>
        <v>0</v>
      </c>
      <c r="R1006" s="233">
        <f ca="1">IF(LEN(B1006)&gt;0,'8'!R1006-'8'!Q1006,"")</f>
        <v>0</v>
      </c>
      <c r="S1006" s="234"/>
      <c r="T1006" s="34"/>
      <c r="U1006" s="34"/>
      <c r="V1006" s="34"/>
      <c r="W1006" s="34"/>
      <c r="X1006" s="34"/>
      <c r="Y1006" s="34"/>
      <c r="Z1006" s="34"/>
      <c r="AB1006" s="167">
        <f>ROW()</f>
        <v>1006</v>
      </c>
      <c r="AC1006" s="168">
        <f t="shared" ca="1" si="257"/>
        <v>0</v>
      </c>
      <c r="AD1006" s="168">
        <f t="shared" ca="1" si="258"/>
        <v>0</v>
      </c>
      <c r="AE1006" s="169" t="str">
        <f t="shared" ca="1" si="259"/>
        <v>-</v>
      </c>
      <c r="AF1006" s="168" t="str">
        <f t="shared" ca="1" si="260"/>
        <v>-</v>
      </c>
      <c r="AG1006" s="169" t="str">
        <f t="shared" ca="1" si="261"/>
        <v>-</v>
      </c>
      <c r="AH1006" s="168" t="str">
        <f t="shared" ca="1" si="262"/>
        <v>-</v>
      </c>
      <c r="AI1006" s="168">
        <f t="shared" ca="1" si="263"/>
        <v>0</v>
      </c>
      <c r="AJ1006" s="170">
        <f t="shared" ca="1" si="264"/>
        <v>0</v>
      </c>
      <c r="AK1006" s="168">
        <f t="shared" ca="1" si="265"/>
        <v>0</v>
      </c>
      <c r="AL1006" s="168">
        <f t="shared" ca="1" si="266"/>
        <v>0</v>
      </c>
    </row>
    <row r="1007" spans="1:38" ht="27" customHeight="1" x14ac:dyDescent="0.2">
      <c r="A1007" s="56">
        <v>992</v>
      </c>
      <c r="B1007" s="309" t="str">
        <f t="shared" ca="1" si="252"/>
        <v>A992</v>
      </c>
      <c r="C1007" s="309"/>
      <c r="D1007" s="57" t="str">
        <f t="shared" ca="1" si="253"/>
        <v/>
      </c>
      <c r="E1007" s="59" t="str">
        <f t="shared" ca="1" si="254"/>
        <v/>
      </c>
      <c r="F1007" s="215">
        <f ca="1">IF(LEN(B1007)&gt;0,'OBRAČUNANA OSNOVNA PLAČA'!I1001,"")</f>
        <v>0</v>
      </c>
      <c r="G1007" s="60"/>
      <c r="H1007" s="60"/>
      <c r="I1007" s="60"/>
      <c r="J1007" s="60"/>
      <c r="K1007" s="60"/>
      <c r="L1007" s="229">
        <f t="shared" si="255"/>
        <v>0</v>
      </c>
      <c r="M1007" s="230">
        <f t="shared" ca="1" si="248"/>
        <v>0</v>
      </c>
      <c r="N1007" s="230">
        <f t="shared" ca="1" si="249"/>
        <v>0</v>
      </c>
      <c r="O1007" s="231">
        <f t="shared" ca="1" si="250"/>
        <v>0</v>
      </c>
      <c r="P1007" s="232">
        <f t="shared" ca="1" si="251"/>
        <v>0</v>
      </c>
      <c r="Q1007" s="233">
        <f t="shared" ca="1" si="256"/>
        <v>0</v>
      </c>
      <c r="R1007" s="233">
        <f ca="1">IF(LEN(B1007)&gt;0,'8'!R1007-'8'!Q1007,"")</f>
        <v>0</v>
      </c>
      <c r="S1007" s="234"/>
      <c r="T1007" s="34"/>
      <c r="U1007" s="34"/>
      <c r="V1007" s="34"/>
      <c r="W1007" s="34"/>
      <c r="X1007" s="34"/>
      <c r="Y1007" s="34"/>
      <c r="Z1007" s="34"/>
      <c r="AB1007" s="167">
        <f>ROW()</f>
        <v>1007</v>
      </c>
      <c r="AC1007" s="168">
        <f t="shared" ca="1" si="257"/>
        <v>0</v>
      </c>
      <c r="AD1007" s="168">
        <f t="shared" ca="1" si="258"/>
        <v>0</v>
      </c>
      <c r="AE1007" s="169" t="str">
        <f t="shared" ca="1" si="259"/>
        <v>-</v>
      </c>
      <c r="AF1007" s="168" t="str">
        <f t="shared" ca="1" si="260"/>
        <v>-</v>
      </c>
      <c r="AG1007" s="169" t="str">
        <f t="shared" ca="1" si="261"/>
        <v>-</v>
      </c>
      <c r="AH1007" s="168" t="str">
        <f t="shared" ca="1" si="262"/>
        <v>-</v>
      </c>
      <c r="AI1007" s="168">
        <f t="shared" ca="1" si="263"/>
        <v>0</v>
      </c>
      <c r="AJ1007" s="170">
        <f t="shared" ca="1" si="264"/>
        <v>0</v>
      </c>
      <c r="AK1007" s="168">
        <f t="shared" ca="1" si="265"/>
        <v>0</v>
      </c>
      <c r="AL1007" s="168">
        <f t="shared" ca="1" si="266"/>
        <v>0</v>
      </c>
    </row>
    <row r="1008" spans="1:38" ht="27" customHeight="1" x14ac:dyDescent="0.2">
      <c r="A1008" s="56">
        <v>993</v>
      </c>
      <c r="B1008" s="309" t="str">
        <f t="shared" ca="1" si="252"/>
        <v>A993</v>
      </c>
      <c r="C1008" s="309"/>
      <c r="D1008" s="57" t="str">
        <f t="shared" ca="1" si="253"/>
        <v/>
      </c>
      <c r="E1008" s="59" t="str">
        <f t="shared" ca="1" si="254"/>
        <v/>
      </c>
      <c r="F1008" s="215">
        <f ca="1">IF(LEN(B1008)&gt;0,'OBRAČUNANA OSNOVNA PLAČA'!I1002,"")</f>
        <v>0</v>
      </c>
      <c r="G1008" s="60"/>
      <c r="H1008" s="60"/>
      <c r="I1008" s="60"/>
      <c r="J1008" s="60"/>
      <c r="K1008" s="60"/>
      <c r="L1008" s="229">
        <f t="shared" si="255"/>
        <v>0</v>
      </c>
      <c r="M1008" s="230">
        <f t="shared" ca="1" si="248"/>
        <v>0</v>
      </c>
      <c r="N1008" s="230">
        <f t="shared" ca="1" si="249"/>
        <v>0</v>
      </c>
      <c r="O1008" s="231">
        <f t="shared" ca="1" si="250"/>
        <v>0</v>
      </c>
      <c r="P1008" s="232">
        <f t="shared" ca="1" si="251"/>
        <v>0</v>
      </c>
      <c r="Q1008" s="233">
        <f t="shared" ca="1" si="256"/>
        <v>0</v>
      </c>
      <c r="R1008" s="233">
        <f ca="1">IF(LEN(B1008)&gt;0,'8'!R1008-'8'!Q1008,"")</f>
        <v>0</v>
      </c>
      <c r="S1008" s="234"/>
      <c r="T1008" s="34"/>
      <c r="U1008" s="34"/>
      <c r="V1008" s="34"/>
      <c r="W1008" s="34"/>
      <c r="X1008" s="34"/>
      <c r="Y1008" s="34"/>
      <c r="Z1008" s="34"/>
      <c r="AB1008" s="167">
        <f>ROW()</f>
        <v>1008</v>
      </c>
      <c r="AC1008" s="168">
        <f t="shared" ca="1" si="257"/>
        <v>0</v>
      </c>
      <c r="AD1008" s="168">
        <f t="shared" ca="1" si="258"/>
        <v>0</v>
      </c>
      <c r="AE1008" s="169" t="str">
        <f t="shared" ca="1" si="259"/>
        <v>-</v>
      </c>
      <c r="AF1008" s="168" t="str">
        <f t="shared" ca="1" si="260"/>
        <v>-</v>
      </c>
      <c r="AG1008" s="169" t="str">
        <f t="shared" ca="1" si="261"/>
        <v>-</v>
      </c>
      <c r="AH1008" s="168" t="str">
        <f t="shared" ca="1" si="262"/>
        <v>-</v>
      </c>
      <c r="AI1008" s="168">
        <f t="shared" ca="1" si="263"/>
        <v>0</v>
      </c>
      <c r="AJ1008" s="170">
        <f t="shared" ca="1" si="264"/>
        <v>0</v>
      </c>
      <c r="AK1008" s="168">
        <f t="shared" ca="1" si="265"/>
        <v>0</v>
      </c>
      <c r="AL1008" s="168">
        <f t="shared" ca="1" si="266"/>
        <v>0</v>
      </c>
    </row>
    <row r="1009" spans="1:44" ht="27" customHeight="1" x14ac:dyDescent="0.2">
      <c r="A1009" s="56">
        <v>994</v>
      </c>
      <c r="B1009" s="309" t="str">
        <f t="shared" ca="1" si="252"/>
        <v>A994</v>
      </c>
      <c r="C1009" s="309"/>
      <c r="D1009" s="57" t="str">
        <f t="shared" ca="1" si="253"/>
        <v/>
      </c>
      <c r="E1009" s="59" t="str">
        <f t="shared" ca="1" si="254"/>
        <v/>
      </c>
      <c r="F1009" s="215">
        <f ca="1">IF(LEN(B1009)&gt;0,'OBRAČUNANA OSNOVNA PLAČA'!I1003,"")</f>
        <v>0</v>
      </c>
      <c r="G1009" s="60"/>
      <c r="H1009" s="60"/>
      <c r="I1009" s="60"/>
      <c r="J1009" s="60"/>
      <c r="K1009" s="60"/>
      <c r="L1009" s="229">
        <f t="shared" si="255"/>
        <v>0</v>
      </c>
      <c r="M1009" s="230">
        <f t="shared" ca="1" si="248"/>
        <v>0</v>
      </c>
      <c r="N1009" s="230">
        <f t="shared" ca="1" si="249"/>
        <v>0</v>
      </c>
      <c r="O1009" s="231">
        <f t="shared" ca="1" si="250"/>
        <v>0</v>
      </c>
      <c r="P1009" s="232">
        <f t="shared" ca="1" si="251"/>
        <v>0</v>
      </c>
      <c r="Q1009" s="233">
        <f t="shared" ca="1" si="256"/>
        <v>0</v>
      </c>
      <c r="R1009" s="233">
        <f ca="1">IF(LEN(B1009)&gt;0,'8'!R1009-'8'!Q1009,"")</f>
        <v>0</v>
      </c>
      <c r="S1009" s="234"/>
      <c r="T1009" s="34"/>
      <c r="U1009" s="34"/>
      <c r="V1009" s="34"/>
      <c r="W1009" s="34"/>
      <c r="X1009" s="34"/>
      <c r="Y1009" s="34"/>
      <c r="Z1009" s="34"/>
      <c r="AB1009" s="167">
        <f>ROW()</f>
        <v>1009</v>
      </c>
      <c r="AC1009" s="168">
        <f t="shared" ca="1" si="257"/>
        <v>0</v>
      </c>
      <c r="AD1009" s="168">
        <f t="shared" ca="1" si="258"/>
        <v>0</v>
      </c>
      <c r="AE1009" s="169" t="str">
        <f t="shared" ca="1" si="259"/>
        <v>-</v>
      </c>
      <c r="AF1009" s="168" t="str">
        <f t="shared" ca="1" si="260"/>
        <v>-</v>
      </c>
      <c r="AG1009" s="169" t="str">
        <f t="shared" ca="1" si="261"/>
        <v>-</v>
      </c>
      <c r="AH1009" s="168" t="str">
        <f t="shared" ca="1" si="262"/>
        <v>-</v>
      </c>
      <c r="AI1009" s="168">
        <f t="shared" ca="1" si="263"/>
        <v>0</v>
      </c>
      <c r="AJ1009" s="170">
        <f t="shared" ca="1" si="264"/>
        <v>0</v>
      </c>
      <c r="AK1009" s="168">
        <f t="shared" ca="1" si="265"/>
        <v>0</v>
      </c>
      <c r="AL1009" s="168">
        <f t="shared" ca="1" si="266"/>
        <v>0</v>
      </c>
    </row>
    <row r="1010" spans="1:44" ht="27" customHeight="1" x14ac:dyDescent="0.2">
      <c r="A1010" s="56">
        <v>995</v>
      </c>
      <c r="B1010" s="309" t="str">
        <f t="shared" ca="1" si="252"/>
        <v>A995</v>
      </c>
      <c r="C1010" s="309"/>
      <c r="D1010" s="57" t="str">
        <f t="shared" ca="1" si="253"/>
        <v/>
      </c>
      <c r="E1010" s="59" t="str">
        <f t="shared" ca="1" si="254"/>
        <v/>
      </c>
      <c r="F1010" s="215">
        <f ca="1">IF(LEN(B1010)&gt;0,'OBRAČUNANA OSNOVNA PLAČA'!I1004,"")</f>
        <v>0</v>
      </c>
      <c r="G1010" s="60"/>
      <c r="H1010" s="60"/>
      <c r="I1010" s="60"/>
      <c r="J1010" s="60"/>
      <c r="K1010" s="60"/>
      <c r="L1010" s="229">
        <f t="shared" si="255"/>
        <v>0</v>
      </c>
      <c r="M1010" s="230">
        <f t="shared" ca="1" si="248"/>
        <v>0</v>
      </c>
      <c r="N1010" s="230">
        <f t="shared" ca="1" si="249"/>
        <v>0</v>
      </c>
      <c r="O1010" s="231">
        <f t="shared" ca="1" si="250"/>
        <v>0</v>
      </c>
      <c r="P1010" s="232">
        <f t="shared" ca="1" si="251"/>
        <v>0</v>
      </c>
      <c r="Q1010" s="233">
        <f t="shared" ca="1" si="256"/>
        <v>0</v>
      </c>
      <c r="R1010" s="233">
        <f ca="1">IF(LEN(B1010)&gt;0,'8'!R1010-'8'!Q1010,"")</f>
        <v>0</v>
      </c>
      <c r="S1010" s="234"/>
      <c r="T1010" s="34"/>
      <c r="U1010" s="34"/>
      <c r="V1010" s="34"/>
      <c r="W1010" s="34"/>
      <c r="X1010" s="34"/>
      <c r="Y1010" s="34"/>
      <c r="Z1010" s="34"/>
      <c r="AB1010" s="167">
        <f>ROW()</f>
        <v>1010</v>
      </c>
      <c r="AC1010" s="168">
        <f t="shared" ca="1" si="257"/>
        <v>0</v>
      </c>
      <c r="AD1010" s="168">
        <f t="shared" ca="1" si="258"/>
        <v>0</v>
      </c>
      <c r="AE1010" s="169" t="str">
        <f t="shared" ca="1" si="259"/>
        <v>-</v>
      </c>
      <c r="AF1010" s="168" t="str">
        <f t="shared" ca="1" si="260"/>
        <v>-</v>
      </c>
      <c r="AG1010" s="169" t="str">
        <f t="shared" ca="1" si="261"/>
        <v>-</v>
      </c>
      <c r="AH1010" s="168" t="str">
        <f t="shared" ca="1" si="262"/>
        <v>-</v>
      </c>
      <c r="AI1010" s="168">
        <f t="shared" ca="1" si="263"/>
        <v>0</v>
      </c>
      <c r="AJ1010" s="170">
        <f t="shared" ca="1" si="264"/>
        <v>0</v>
      </c>
      <c r="AK1010" s="168">
        <f t="shared" ca="1" si="265"/>
        <v>0</v>
      </c>
      <c r="AL1010" s="168">
        <f t="shared" ca="1" si="266"/>
        <v>0</v>
      </c>
    </row>
    <row r="1011" spans="1:44" ht="27" customHeight="1" x14ac:dyDescent="0.2">
      <c r="A1011" s="56">
        <v>996</v>
      </c>
      <c r="B1011" s="309" t="str">
        <f t="shared" ca="1" si="252"/>
        <v>A996</v>
      </c>
      <c r="C1011" s="309"/>
      <c r="D1011" s="57" t="str">
        <f t="shared" ca="1" si="253"/>
        <v/>
      </c>
      <c r="E1011" s="59" t="str">
        <f t="shared" ca="1" si="254"/>
        <v/>
      </c>
      <c r="F1011" s="215">
        <f ca="1">IF(LEN(B1011)&gt;0,'OBRAČUNANA OSNOVNA PLAČA'!I1005,"")</f>
        <v>0</v>
      </c>
      <c r="G1011" s="60"/>
      <c r="H1011" s="60"/>
      <c r="I1011" s="60"/>
      <c r="J1011" s="60"/>
      <c r="K1011" s="60"/>
      <c r="L1011" s="229">
        <f t="shared" si="255"/>
        <v>0</v>
      </c>
      <c r="M1011" s="230">
        <f t="shared" ca="1" si="248"/>
        <v>0</v>
      </c>
      <c r="N1011" s="230">
        <f t="shared" ca="1" si="249"/>
        <v>0</v>
      </c>
      <c r="O1011" s="231">
        <f t="shared" ca="1" si="250"/>
        <v>0</v>
      </c>
      <c r="P1011" s="232">
        <f t="shared" ca="1" si="251"/>
        <v>0</v>
      </c>
      <c r="Q1011" s="233">
        <f t="shared" ca="1" si="256"/>
        <v>0</v>
      </c>
      <c r="R1011" s="233">
        <f ca="1">IF(LEN(B1011)&gt;0,'8'!R1011-'8'!Q1011,"")</f>
        <v>0</v>
      </c>
      <c r="S1011" s="234"/>
      <c r="T1011" s="34"/>
      <c r="U1011" s="34"/>
      <c r="V1011" s="34"/>
      <c r="W1011" s="34"/>
      <c r="X1011" s="34"/>
      <c r="Y1011" s="34"/>
      <c r="Z1011" s="34"/>
      <c r="AB1011" s="167">
        <f>ROW()</f>
        <v>1011</v>
      </c>
      <c r="AC1011" s="168">
        <f t="shared" ca="1" si="257"/>
        <v>0</v>
      </c>
      <c r="AD1011" s="168">
        <f t="shared" ca="1" si="258"/>
        <v>0</v>
      </c>
      <c r="AE1011" s="169" t="str">
        <f t="shared" ca="1" si="259"/>
        <v>-</v>
      </c>
      <c r="AF1011" s="168" t="str">
        <f t="shared" ca="1" si="260"/>
        <v>-</v>
      </c>
      <c r="AG1011" s="169" t="str">
        <f t="shared" ca="1" si="261"/>
        <v>-</v>
      </c>
      <c r="AH1011" s="168" t="str">
        <f t="shared" ca="1" si="262"/>
        <v>-</v>
      </c>
      <c r="AI1011" s="168">
        <f t="shared" ca="1" si="263"/>
        <v>0</v>
      </c>
      <c r="AJ1011" s="170">
        <f t="shared" ca="1" si="264"/>
        <v>0</v>
      </c>
      <c r="AK1011" s="168">
        <f t="shared" ca="1" si="265"/>
        <v>0</v>
      </c>
      <c r="AL1011" s="168">
        <f t="shared" ca="1" si="266"/>
        <v>0</v>
      </c>
    </row>
    <row r="1012" spans="1:44" ht="27" customHeight="1" x14ac:dyDescent="0.2">
      <c r="A1012" s="56">
        <v>997</v>
      </c>
      <c r="B1012" s="309" t="str">
        <f t="shared" ca="1" si="252"/>
        <v>A997</v>
      </c>
      <c r="C1012" s="309"/>
      <c r="D1012" s="57" t="str">
        <f t="shared" ca="1" si="253"/>
        <v/>
      </c>
      <c r="E1012" s="59" t="str">
        <f t="shared" ca="1" si="254"/>
        <v/>
      </c>
      <c r="F1012" s="215">
        <f ca="1">IF(LEN(B1012)&gt;0,'OBRAČUNANA OSNOVNA PLAČA'!I1006,"")</f>
        <v>0</v>
      </c>
      <c r="G1012" s="60"/>
      <c r="H1012" s="60"/>
      <c r="I1012" s="60"/>
      <c r="J1012" s="60"/>
      <c r="K1012" s="60"/>
      <c r="L1012" s="229">
        <f t="shared" si="255"/>
        <v>0</v>
      </c>
      <c r="M1012" s="230">
        <f t="shared" ca="1" si="248"/>
        <v>0</v>
      </c>
      <c r="N1012" s="230">
        <f t="shared" ca="1" si="249"/>
        <v>0</v>
      </c>
      <c r="O1012" s="231">
        <f t="shared" ca="1" si="250"/>
        <v>0</v>
      </c>
      <c r="P1012" s="232">
        <f t="shared" ca="1" si="251"/>
        <v>0</v>
      </c>
      <c r="Q1012" s="233">
        <f t="shared" ca="1" si="256"/>
        <v>0</v>
      </c>
      <c r="R1012" s="233">
        <f ca="1">IF(LEN(B1012)&gt;0,'8'!R1012-'8'!Q1012,"")</f>
        <v>0</v>
      </c>
      <c r="S1012" s="234"/>
      <c r="T1012" s="34"/>
      <c r="U1012" s="34"/>
      <c r="V1012" s="34"/>
      <c r="W1012" s="34"/>
      <c r="X1012" s="34"/>
      <c r="Y1012" s="34"/>
      <c r="Z1012" s="34"/>
      <c r="AB1012" s="167">
        <f>ROW()</f>
        <v>1012</v>
      </c>
      <c r="AC1012" s="168">
        <f t="shared" ca="1" si="257"/>
        <v>0</v>
      </c>
      <c r="AD1012" s="168">
        <f t="shared" ca="1" si="258"/>
        <v>0</v>
      </c>
      <c r="AE1012" s="169" t="str">
        <f t="shared" ca="1" si="259"/>
        <v>-</v>
      </c>
      <c r="AF1012" s="168" t="str">
        <f t="shared" ca="1" si="260"/>
        <v>-</v>
      </c>
      <c r="AG1012" s="169" t="str">
        <f t="shared" ca="1" si="261"/>
        <v>-</v>
      </c>
      <c r="AH1012" s="168" t="str">
        <f t="shared" ca="1" si="262"/>
        <v>-</v>
      </c>
      <c r="AI1012" s="168">
        <f t="shared" ca="1" si="263"/>
        <v>0</v>
      </c>
      <c r="AJ1012" s="170">
        <f t="shared" ca="1" si="264"/>
        <v>0</v>
      </c>
      <c r="AK1012" s="168">
        <f t="shared" ca="1" si="265"/>
        <v>0</v>
      </c>
      <c r="AL1012" s="168">
        <f t="shared" ca="1" si="266"/>
        <v>0</v>
      </c>
    </row>
    <row r="1013" spans="1:44" ht="27" customHeight="1" x14ac:dyDescent="0.2">
      <c r="A1013" s="56">
        <v>998</v>
      </c>
      <c r="B1013" s="309" t="str">
        <f t="shared" ca="1" si="252"/>
        <v>A998</v>
      </c>
      <c r="C1013" s="309"/>
      <c r="D1013" s="57" t="str">
        <f t="shared" ca="1" si="253"/>
        <v/>
      </c>
      <c r="E1013" s="59" t="str">
        <f t="shared" ca="1" si="254"/>
        <v/>
      </c>
      <c r="F1013" s="215">
        <f ca="1">IF(LEN(B1013)&gt;0,'OBRAČUNANA OSNOVNA PLAČA'!I1007,"")</f>
        <v>0</v>
      </c>
      <c r="G1013" s="60"/>
      <c r="H1013" s="60"/>
      <c r="I1013" s="60"/>
      <c r="J1013" s="60"/>
      <c r="K1013" s="60"/>
      <c r="L1013" s="229">
        <f t="shared" si="255"/>
        <v>0</v>
      </c>
      <c r="M1013" s="230">
        <f t="shared" ca="1" si="248"/>
        <v>0</v>
      </c>
      <c r="N1013" s="230">
        <f t="shared" ca="1" si="249"/>
        <v>0</v>
      </c>
      <c r="O1013" s="231">
        <f t="shared" ca="1" si="250"/>
        <v>0</v>
      </c>
      <c r="P1013" s="232">
        <f t="shared" ca="1" si="251"/>
        <v>0</v>
      </c>
      <c r="Q1013" s="233">
        <f t="shared" ca="1" si="256"/>
        <v>0</v>
      </c>
      <c r="R1013" s="233">
        <f ca="1">IF(LEN(B1013)&gt;0,'8'!R1013-'8'!Q1013,"")</f>
        <v>0</v>
      </c>
      <c r="S1013" s="234"/>
      <c r="T1013" s="34"/>
      <c r="U1013" s="34"/>
      <c r="V1013" s="34"/>
      <c r="W1013" s="34"/>
      <c r="X1013" s="34"/>
      <c r="Y1013" s="34"/>
      <c r="Z1013" s="34"/>
      <c r="AB1013" s="167">
        <f>ROW()</f>
        <v>1013</v>
      </c>
      <c r="AC1013" s="168">
        <f t="shared" ca="1" si="257"/>
        <v>0</v>
      </c>
      <c r="AD1013" s="168">
        <f t="shared" ca="1" si="258"/>
        <v>0</v>
      </c>
      <c r="AE1013" s="169" t="str">
        <f t="shared" ca="1" si="259"/>
        <v>-</v>
      </c>
      <c r="AF1013" s="168" t="str">
        <f t="shared" ca="1" si="260"/>
        <v>-</v>
      </c>
      <c r="AG1013" s="169" t="str">
        <f t="shared" ca="1" si="261"/>
        <v>-</v>
      </c>
      <c r="AH1013" s="168" t="str">
        <f t="shared" ca="1" si="262"/>
        <v>-</v>
      </c>
      <c r="AI1013" s="168">
        <f t="shared" ca="1" si="263"/>
        <v>0</v>
      </c>
      <c r="AJ1013" s="170">
        <f t="shared" ca="1" si="264"/>
        <v>0</v>
      </c>
      <c r="AK1013" s="168">
        <f t="shared" ca="1" si="265"/>
        <v>0</v>
      </c>
      <c r="AL1013" s="168">
        <f t="shared" ca="1" si="266"/>
        <v>0</v>
      </c>
    </row>
    <row r="1014" spans="1:44" ht="27" customHeight="1" x14ac:dyDescent="0.2">
      <c r="A1014" s="56">
        <v>999</v>
      </c>
      <c r="B1014" s="309" t="str">
        <f t="shared" ca="1" si="252"/>
        <v>A999</v>
      </c>
      <c r="C1014" s="309"/>
      <c r="D1014" s="57" t="str">
        <f t="shared" ca="1" si="253"/>
        <v/>
      </c>
      <c r="E1014" s="59" t="str">
        <f t="shared" ca="1" si="254"/>
        <v/>
      </c>
      <c r="F1014" s="215">
        <f ca="1">IF(LEN(B1014)&gt;0,'OBRAČUNANA OSNOVNA PLAČA'!I1008,"")</f>
        <v>0</v>
      </c>
      <c r="G1014" s="60"/>
      <c r="H1014" s="60"/>
      <c r="I1014" s="60"/>
      <c r="J1014" s="60"/>
      <c r="K1014" s="60"/>
      <c r="L1014" s="229">
        <f t="shared" si="255"/>
        <v>0</v>
      </c>
      <c r="M1014" s="230">
        <f t="shared" ca="1" si="248"/>
        <v>0</v>
      </c>
      <c r="N1014" s="230">
        <f t="shared" ca="1" si="249"/>
        <v>0</v>
      </c>
      <c r="O1014" s="231">
        <f t="shared" ca="1" si="250"/>
        <v>0</v>
      </c>
      <c r="P1014" s="232">
        <f t="shared" ca="1" si="251"/>
        <v>0</v>
      </c>
      <c r="Q1014" s="233">
        <f t="shared" ca="1" si="256"/>
        <v>0</v>
      </c>
      <c r="R1014" s="233">
        <f ca="1">IF(LEN(B1014)&gt;0,'8'!R1014-'8'!Q1014,"")</f>
        <v>0</v>
      </c>
      <c r="S1014" s="234"/>
      <c r="T1014" s="34"/>
      <c r="U1014" s="34"/>
      <c r="V1014" s="34"/>
      <c r="W1014" s="34"/>
      <c r="X1014" s="34"/>
      <c r="Y1014" s="34"/>
      <c r="Z1014" s="34"/>
      <c r="AB1014" s="167">
        <f>ROW()</f>
        <v>1014</v>
      </c>
      <c r="AC1014" s="168">
        <f t="shared" ca="1" si="257"/>
        <v>0</v>
      </c>
      <c r="AD1014" s="168">
        <f t="shared" ca="1" si="258"/>
        <v>0</v>
      </c>
      <c r="AE1014" s="169" t="str">
        <f t="shared" ca="1" si="259"/>
        <v>-</v>
      </c>
      <c r="AF1014" s="168" t="str">
        <f t="shared" ca="1" si="260"/>
        <v>-</v>
      </c>
      <c r="AG1014" s="169" t="str">
        <f t="shared" ca="1" si="261"/>
        <v>-</v>
      </c>
      <c r="AH1014" s="168" t="str">
        <f t="shared" ca="1" si="262"/>
        <v>-</v>
      </c>
      <c r="AI1014" s="168">
        <f t="shared" ca="1" si="263"/>
        <v>0</v>
      </c>
      <c r="AJ1014" s="170">
        <f t="shared" ca="1" si="264"/>
        <v>0</v>
      </c>
      <c r="AK1014" s="168">
        <f t="shared" ca="1" si="265"/>
        <v>0</v>
      </c>
      <c r="AL1014" s="168">
        <f t="shared" ca="1" si="266"/>
        <v>0</v>
      </c>
    </row>
    <row r="1015" spans="1:44" ht="27" customHeight="1" x14ac:dyDescent="0.2">
      <c r="A1015" s="56">
        <v>1000</v>
      </c>
      <c r="B1015" s="309" t="str">
        <f t="shared" ca="1" si="252"/>
        <v>A1000</v>
      </c>
      <c r="C1015" s="309"/>
      <c r="D1015" s="57" t="str">
        <f t="shared" ca="1" si="253"/>
        <v/>
      </c>
      <c r="E1015" s="59" t="str">
        <f t="shared" ca="1" si="254"/>
        <v/>
      </c>
      <c r="F1015" s="215">
        <f ca="1">IF(LEN(B1015)&gt;0,'OBRAČUNANA OSNOVNA PLAČA'!I1009,"")</f>
        <v>0</v>
      </c>
      <c r="G1015" s="60"/>
      <c r="H1015" s="60"/>
      <c r="I1015" s="60"/>
      <c r="J1015" s="60"/>
      <c r="K1015" s="60"/>
      <c r="L1015" s="229">
        <f t="shared" si="255"/>
        <v>0</v>
      </c>
      <c r="M1015" s="230">
        <f t="shared" ca="1" si="248"/>
        <v>0</v>
      </c>
      <c r="N1015" s="230">
        <f t="shared" ca="1" si="249"/>
        <v>0</v>
      </c>
      <c r="O1015" s="231">
        <f t="shared" ca="1" si="250"/>
        <v>0</v>
      </c>
      <c r="P1015" s="232">
        <f t="shared" ca="1" si="251"/>
        <v>0</v>
      </c>
      <c r="Q1015" s="233">
        <f t="shared" ca="1" si="256"/>
        <v>0</v>
      </c>
      <c r="R1015" s="233">
        <f ca="1">IF(LEN(B1015)&gt;0,'8'!R1015-'8'!Q1015,"")</f>
        <v>0</v>
      </c>
      <c r="S1015" s="234"/>
      <c r="T1015" s="235"/>
      <c r="U1015" s="34"/>
      <c r="V1015" s="34"/>
      <c r="W1015" s="34"/>
      <c r="X1015" s="34"/>
      <c r="Y1015" s="34"/>
      <c r="Z1015" s="34"/>
      <c r="AB1015" s="167">
        <f>ROW()</f>
        <v>1015</v>
      </c>
      <c r="AC1015" s="168">
        <f t="shared" ca="1" si="257"/>
        <v>0</v>
      </c>
      <c r="AD1015" s="168">
        <f t="shared" ca="1" si="258"/>
        <v>0</v>
      </c>
      <c r="AE1015" s="169" t="str">
        <f t="shared" ca="1" si="259"/>
        <v>-</v>
      </c>
      <c r="AF1015" s="168" t="str">
        <f t="shared" ca="1" si="260"/>
        <v>-</v>
      </c>
      <c r="AG1015" s="169" t="str">
        <f t="shared" ca="1" si="261"/>
        <v>-</v>
      </c>
      <c r="AH1015" s="168" t="str">
        <f t="shared" ca="1" si="262"/>
        <v>-</v>
      </c>
      <c r="AI1015" s="168">
        <f t="shared" ca="1" si="263"/>
        <v>0</v>
      </c>
      <c r="AJ1015" s="170">
        <f t="shared" ca="1" si="264"/>
        <v>0</v>
      </c>
      <c r="AK1015" s="168">
        <f t="shared" ca="1" si="265"/>
        <v>0</v>
      </c>
      <c r="AL1015" s="168">
        <f t="shared" ca="1" si="266"/>
        <v>0</v>
      </c>
    </row>
    <row r="1016" spans="1:44" ht="26.25" customHeight="1" thickBot="1" x14ac:dyDescent="0.25">
      <c r="A1016" s="34"/>
      <c r="B1016" s="216" t="s">
        <v>43</v>
      </c>
      <c r="C1016" s="357" t="s">
        <v>55</v>
      </c>
      <c r="D1016" s="358"/>
      <c r="E1016" s="359"/>
      <c r="F1016" s="217">
        <f>'OSNOVNA PLAČA'!I1010</f>
        <v>3000</v>
      </c>
      <c r="G1016" s="171"/>
      <c r="H1016" s="171"/>
      <c r="L1016" s="34"/>
      <c r="M1016" s="44"/>
      <c r="N1016" s="44"/>
      <c r="O1016" s="236" t="s">
        <v>99</v>
      </c>
      <c r="P1016" s="237">
        <f ca="1">+AI1016</f>
        <v>0</v>
      </c>
      <c r="Q1016" s="238" t="s">
        <v>98</v>
      </c>
      <c r="R1016" s="239">
        <f ca="1">SUM(Q16:Q1015)</f>
        <v>60</v>
      </c>
      <c r="S1016" s="240"/>
      <c r="T1016" s="34"/>
      <c r="U1016" s="34"/>
      <c r="V1016" s="34"/>
      <c r="W1016" s="34"/>
      <c r="X1016" s="34"/>
      <c r="Y1016" s="34"/>
      <c r="Z1016" s="34"/>
      <c r="AB1016" s="172">
        <f>ROW()</f>
        <v>1016</v>
      </c>
      <c r="AC1016" s="173">
        <f ca="1">SUM(AC16:AC1015)</f>
        <v>60</v>
      </c>
      <c r="AD1016" s="173">
        <f ca="1">SUM(AD16:AD1015)</f>
        <v>60</v>
      </c>
      <c r="AE1016" s="174" t="str">
        <f>+O1016</f>
        <v>Izračunana masa</v>
      </c>
      <c r="AF1016" s="174">
        <f ca="1">SUM(AF16:AF1015)</f>
        <v>0</v>
      </c>
      <c r="AG1016" s="175"/>
      <c r="AH1016" s="176" t="str">
        <f>+Q1016</f>
        <v>Izplačana masa</v>
      </c>
      <c r="AI1016" s="173">
        <f ca="1">SUM(AI16:AI1015)</f>
        <v>0</v>
      </c>
      <c r="AL1016" s="168">
        <f ca="1">SUM(AL16:AL1015)</f>
        <v>0</v>
      </c>
      <c r="AM1016" s="325" t="str">
        <f>+C1016</f>
        <v>SREDSTVA ZA
OSNOVNE PLAČE</v>
      </c>
      <c r="AN1016" s="326"/>
      <c r="AO1016" s="326"/>
      <c r="AP1016" s="326"/>
      <c r="AQ1016" s="326"/>
      <c r="AR1016" s="327"/>
    </row>
    <row r="1017" spans="1:44" ht="26.25" customHeight="1" thickBot="1" x14ac:dyDescent="0.25">
      <c r="A1017" s="34"/>
      <c r="B1017" s="218" t="s">
        <v>56</v>
      </c>
      <c r="C1017" s="355" t="s">
        <v>57</v>
      </c>
      <c r="D1017" s="356"/>
      <c r="E1017" s="219">
        <v>0.02</v>
      </c>
      <c r="F1017" s="220">
        <f ca="1">0.02*F1016+'8'!R1017</f>
        <v>60</v>
      </c>
      <c r="G1017" s="137"/>
      <c r="H1017" s="137"/>
      <c r="I1017" s="137"/>
      <c r="J1017" s="137"/>
      <c r="K1017" s="177"/>
      <c r="L1017" s="34"/>
      <c r="M1017" s="44"/>
      <c r="N1017" s="44"/>
      <c r="O1017" s="241" t="s">
        <v>95</v>
      </c>
      <c r="P1017" s="242">
        <f ca="1">IF(SUM(N16:N1015)=0,0,F1017/SUM(N16:N1015))</f>
        <v>0.06</v>
      </c>
      <c r="Q1017" s="243" t="s">
        <v>100</v>
      </c>
      <c r="R1017" s="244">
        <f ca="1">F1017-R1016</f>
        <v>0</v>
      </c>
      <c r="S1017" s="110"/>
      <c r="T1017" s="34"/>
      <c r="U1017" s="34"/>
      <c r="V1017" s="34"/>
      <c r="W1017" s="34"/>
      <c r="X1017" s="34"/>
      <c r="Y1017" s="34"/>
      <c r="Z1017" s="34"/>
      <c r="AB1017" s="172">
        <f>ROW()</f>
        <v>1017</v>
      </c>
      <c r="AC1017" s="178" t="str">
        <f>+Q1017</f>
        <v>Ostanek</v>
      </c>
      <c r="AD1017" s="179" t="str">
        <f ca="1">IF($AO$3=1,0,INDIRECT( "'" &amp; $AO$2 &amp; "'!Q" &amp; TEXT($AB1017,0)))</f>
        <v>Ostanek</v>
      </c>
      <c r="AE1017" s="174" t="str">
        <f>+O1017</f>
        <v>Kor. faktor (KF)</v>
      </c>
      <c r="AF1017" s="180">
        <f ca="1">IF(AF1016=0,0,(AD1017+AL1017)/AF1016)</f>
        <v>0</v>
      </c>
      <c r="AG1017" s="175"/>
      <c r="AH1017" s="181" t="str">
        <f>+AC1017</f>
        <v>Ostanek</v>
      </c>
      <c r="AI1017" s="179" t="e">
        <f ca="1">+F1017-AI1016+AD1017</f>
        <v>#VALUE!</v>
      </c>
      <c r="AL1017" s="168">
        <f ca="1">+AM1017*AL1016</f>
        <v>0</v>
      </c>
      <c r="AM1017" s="182">
        <f>+E1017</f>
        <v>0.02</v>
      </c>
      <c r="AN1017" s="325" t="str">
        <f>+C1017</f>
        <v>SKUPEN OBSEG SREDSTEV
DELOVNE USPEŠNOSTI</v>
      </c>
      <c r="AO1017" s="326"/>
      <c r="AP1017" s="326"/>
      <c r="AQ1017" s="326"/>
      <c r="AR1017" s="327"/>
    </row>
    <row r="1018" spans="1:44" x14ac:dyDescent="0.2">
      <c r="G1018" s="137"/>
      <c r="H1018" s="137"/>
      <c r="I1018" s="137"/>
      <c r="J1018" s="137"/>
      <c r="K1018" s="137"/>
      <c r="L1018" s="183"/>
      <c r="Q1018" s="139"/>
      <c r="R1018" s="139"/>
      <c r="T1018" s="183"/>
    </row>
    <row r="1019" spans="1:44" ht="13.5" thickBot="1" x14ac:dyDescent="0.25"/>
    <row r="1020" spans="1:44" ht="12.75" customHeight="1" x14ac:dyDescent="0.2">
      <c r="B1020" s="349" t="s">
        <v>30</v>
      </c>
      <c r="C1020" s="350"/>
      <c r="D1020" s="351"/>
      <c r="E1020" s="184"/>
      <c r="F1020" s="330" t="s">
        <v>29</v>
      </c>
      <c r="G1020" s="331"/>
      <c r="H1020" s="331"/>
      <c r="I1020" s="331"/>
      <c r="J1020" s="331"/>
      <c r="K1020" s="332"/>
      <c r="L1020" s="184"/>
      <c r="M1020" s="185" t="s">
        <v>21</v>
      </c>
      <c r="N1020" s="186"/>
      <c r="O1020" s="187"/>
      <c r="P1020" s="349" t="s">
        <v>101</v>
      </c>
      <c r="Q1020" s="350"/>
      <c r="R1020" s="351"/>
    </row>
    <row r="1021" spans="1:44" x14ac:dyDescent="0.2">
      <c r="B1021" s="352"/>
      <c r="C1021" s="353"/>
      <c r="D1021" s="354"/>
      <c r="E1021" s="184"/>
      <c r="F1021" s="188" t="s">
        <v>25</v>
      </c>
      <c r="G1021" s="189"/>
      <c r="H1021" s="189"/>
      <c r="I1021" s="189"/>
      <c r="J1021" s="189"/>
      <c r="K1021" s="190"/>
      <c r="L1021" s="184"/>
      <c r="M1021" s="191">
        <v>0</v>
      </c>
      <c r="N1021" s="192"/>
      <c r="O1021" s="187"/>
      <c r="P1021" s="352"/>
      <c r="Q1021" s="353"/>
      <c r="R1021" s="354"/>
    </row>
    <row r="1022" spans="1:44" ht="13.5" thickBot="1" x14ac:dyDescent="0.25">
      <c r="B1022" s="193" t="s">
        <v>59</v>
      </c>
      <c r="C1022" s="194" t="s">
        <v>31</v>
      </c>
      <c r="D1022" s="195">
        <v>2</v>
      </c>
      <c r="E1022" s="184"/>
      <c r="F1022" s="188" t="s">
        <v>24</v>
      </c>
      <c r="G1022" s="189"/>
      <c r="H1022" s="189"/>
      <c r="I1022" s="189"/>
      <c r="J1022" s="189"/>
      <c r="K1022" s="190"/>
      <c r="L1022" s="184"/>
      <c r="M1022" s="196">
        <v>1</v>
      </c>
      <c r="N1022" s="192"/>
      <c r="O1022" s="187"/>
      <c r="P1022" s="197" t="s">
        <v>97</v>
      </c>
      <c r="Q1022" s="198" t="s">
        <v>106</v>
      </c>
      <c r="R1022" s="199">
        <v>5</v>
      </c>
    </row>
    <row r="1023" spans="1:44" x14ac:dyDescent="0.2">
      <c r="B1023" s="200"/>
      <c r="C1023" s="32"/>
      <c r="D1023" s="47"/>
      <c r="E1023" s="184"/>
      <c r="F1023" s="188" t="s">
        <v>26</v>
      </c>
      <c r="G1023" s="189"/>
      <c r="H1023" s="189"/>
      <c r="I1023" s="189"/>
      <c r="J1023" s="189"/>
      <c r="K1023" s="190"/>
      <c r="L1023" s="184"/>
      <c r="M1023" s="10"/>
      <c r="N1023" s="10"/>
      <c r="O1023" s="201"/>
      <c r="P1023" s="187"/>
      <c r="Q1023" s="187"/>
      <c r="R1023" s="187"/>
    </row>
    <row r="1024" spans="1:44" x14ac:dyDescent="0.2">
      <c r="B1024" s="184"/>
      <c r="C1024" s="184"/>
      <c r="D1024" s="184"/>
      <c r="E1024" s="184"/>
      <c r="F1024" s="188" t="s">
        <v>27</v>
      </c>
      <c r="G1024" s="189"/>
      <c r="H1024" s="189"/>
      <c r="I1024" s="189"/>
      <c r="J1024" s="189"/>
      <c r="K1024" s="190"/>
      <c r="L1024" s="184"/>
      <c r="M1024" s="187"/>
      <c r="N1024" s="187"/>
      <c r="O1024" s="187"/>
      <c r="P1024" s="187"/>
      <c r="Q1024" s="187"/>
      <c r="R1024" s="187"/>
    </row>
    <row r="1025" spans="2:18" ht="13.5" thickBot="1" x14ac:dyDescent="0.25">
      <c r="B1025" s="184"/>
      <c r="C1025" s="184"/>
      <c r="D1025" s="184"/>
      <c r="E1025" s="184"/>
      <c r="F1025" s="202" t="s">
        <v>28</v>
      </c>
      <c r="G1025" s="203"/>
      <c r="H1025" s="203"/>
      <c r="I1025" s="203"/>
      <c r="J1025" s="203"/>
      <c r="K1025" s="204"/>
      <c r="L1025" s="184"/>
      <c r="M1025" s="187"/>
      <c r="N1025" s="187"/>
      <c r="O1025" s="187"/>
      <c r="P1025" s="187"/>
      <c r="Q1025" s="205"/>
      <c r="R1025" s="187"/>
    </row>
    <row r="1026" spans="2:18" x14ac:dyDescent="0.2">
      <c r="K1026" s="10"/>
    </row>
  </sheetData>
  <sheetProtection algorithmName="SHA-512" hashValue="Xd1XiTat1F8L5JjmmkChBHReNiZSZZ+s3SPAU8HaeqnA562YPOQXu5aNl/FxDqGPQEbpXC8KdYXh2SX0FIgDiA==" saltValue="z8g977oJXpHVK9/U5fb6Tg==" spinCount="100000" sheet="1" objects="1" scenarios="1"/>
  <mergeCells count="105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  <mergeCell ref="B1020:D1021"/>
    <mergeCell ref="B17:C17"/>
    <mergeCell ref="B18:C18"/>
    <mergeCell ref="B1010:C1010"/>
    <mergeCell ref="C1017:D1017"/>
    <mergeCell ref="B1015:C1015"/>
    <mergeCell ref="B1011:C1011"/>
    <mergeCell ref="B1012:C1012"/>
    <mergeCell ref="B1013:C1013"/>
    <mergeCell ref="B1014:C1014"/>
    <mergeCell ref="C1016:E101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B1002:C1002"/>
    <mergeCell ref="B1009:C1009"/>
    <mergeCell ref="B1003:C1003"/>
    <mergeCell ref="AN1017:AR1017"/>
    <mergeCell ref="AM1016:AR1016"/>
    <mergeCell ref="E8:R8"/>
    <mergeCell ref="F1020:K1020"/>
    <mergeCell ref="P1020:R102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996:C996"/>
    <mergeCell ref="B997:C997"/>
    <mergeCell ref="B998:C998"/>
    <mergeCell ref="B999:C999"/>
    <mergeCell ref="B1000:C1000"/>
    <mergeCell ref="B1001:C1001"/>
    <mergeCell ref="B1004:C1004"/>
    <mergeCell ref="B1005:C1005"/>
    <mergeCell ref="B1006:C1006"/>
    <mergeCell ref="B1007:C1007"/>
    <mergeCell ref="B1008:C1008"/>
    <mergeCell ref="B39:C39"/>
    <mergeCell ref="B40:C40"/>
    <mergeCell ref="B41:C41"/>
    <mergeCell ref="B42:C42"/>
    <mergeCell ref="B43:C43"/>
    <mergeCell ref="B44:C44"/>
    <mergeCell ref="B995:C995"/>
    <mergeCell ref="B994:C994"/>
    <mergeCell ref="B993:C993"/>
    <mergeCell ref="B992:C992"/>
    <mergeCell ref="B991:C991"/>
    <mergeCell ref="B990:C990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</mergeCells>
  <phoneticPr fontId="2" type="noConversion"/>
  <dataValidations count="1">
    <dataValidation type="list" allowBlank="1" showInputMessage="1" showErrorMessage="1" sqref="G16:K1015" xr:uid="{00000000-0002-0000-0400-000000000000}">
      <formula1>$M$1021:$M$1022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5"/>
  <dimension ref="A1:BA1026"/>
  <sheetViews>
    <sheetView showGridLines="0" showRowColHeaders="0" zoomScaleNormal="100" workbookViewId="0">
      <selection activeCell="T18" sqref="T18"/>
    </sheetView>
  </sheetViews>
  <sheetFormatPr defaultRowHeight="12.75" x14ac:dyDescent="0.2"/>
  <cols>
    <col min="1" max="1" width="7.5703125" style="7" customWidth="1"/>
    <col min="2" max="2" width="6.5703125" style="7" customWidth="1"/>
    <col min="3" max="3" width="44.5703125" style="7" customWidth="1"/>
    <col min="4" max="5" width="7" style="7" customWidth="1"/>
    <col min="6" max="6" width="13.28515625" style="9" customWidth="1"/>
    <col min="7" max="11" width="5.42578125" style="7" customWidth="1"/>
    <col min="12" max="12" width="13.42578125" style="7" customWidth="1"/>
    <col min="13" max="18" width="13.42578125" style="9" customWidth="1"/>
    <col min="19" max="19" width="1.7109375" style="9" customWidth="1"/>
    <col min="20" max="22" width="9.42578125" style="7" customWidth="1"/>
    <col min="23" max="23" width="10.85546875" style="7" customWidth="1"/>
    <col min="24" max="27" width="9.140625" style="7"/>
    <col min="28" max="28" width="9.28515625" style="140" hidden="1" customWidth="1"/>
    <col min="29" max="29" width="21.5703125" style="7" hidden="1" customWidth="1"/>
    <col min="30" max="30" width="12.85546875" style="7" hidden="1" customWidth="1"/>
    <col min="31" max="32" width="12.7109375" style="7" hidden="1" customWidth="1"/>
    <col min="33" max="33" width="13.42578125" style="134" hidden="1" customWidth="1"/>
    <col min="34" max="34" width="13.42578125" style="7" hidden="1" customWidth="1"/>
    <col min="35" max="38" width="13.7109375" style="7" hidden="1" customWidth="1"/>
    <col min="39" max="39" width="9.140625" style="7" hidden="1" customWidth="1"/>
    <col min="40" max="40" width="19.7109375" style="7" hidden="1" customWidth="1"/>
    <col min="41" max="41" width="25.28515625" style="7" hidden="1" customWidth="1"/>
    <col min="42" max="42" width="9.140625" style="7" hidden="1" customWidth="1"/>
    <col min="43" max="43" width="18.85546875" style="7" hidden="1" customWidth="1"/>
    <col min="44" max="44" width="9.85546875" style="7" hidden="1" customWidth="1"/>
    <col min="45" max="45" width="17.5703125" style="7" hidden="1" customWidth="1"/>
    <col min="46" max="46" width="11.7109375" style="7" hidden="1" customWidth="1"/>
    <col min="47" max="47" width="16" style="7" hidden="1" customWidth="1"/>
    <col min="48" max="53" width="9.140625" style="7" hidden="1" customWidth="1"/>
    <col min="54" max="16384" width="9.140625" style="7"/>
  </cols>
  <sheetData>
    <row r="1" spans="1:53" ht="15.75" x14ac:dyDescent="0.2">
      <c r="A1" s="34"/>
      <c r="B1" s="48" t="str">
        <f ca="1">INDIRECT( "'" &amp; $AD$2 &amp; "'!B1") &amp; " za obdobje " &amp; AO6</f>
        <v>Priloga 2: mesečno izplačilo redne delovne uspešnosti za obdobje oktober 2020</v>
      </c>
      <c r="C1" s="48"/>
      <c r="D1" s="34"/>
      <c r="E1" s="34"/>
      <c r="F1" s="44"/>
      <c r="G1" s="34"/>
      <c r="H1" s="34"/>
      <c r="I1" s="34"/>
      <c r="J1" s="34"/>
      <c r="K1" s="34"/>
      <c r="L1" s="34"/>
      <c r="M1" s="44"/>
      <c r="N1" s="44"/>
      <c r="O1" s="44"/>
      <c r="P1" s="44"/>
      <c r="Q1" s="44"/>
      <c r="R1" s="206"/>
      <c r="S1" s="207"/>
      <c r="T1" s="207"/>
      <c r="U1" s="208"/>
      <c r="V1" s="34"/>
      <c r="W1" s="34"/>
      <c r="X1" s="34"/>
      <c r="Y1" s="34"/>
      <c r="AB1" s="380" t="s">
        <v>126</v>
      </c>
      <c r="AC1" s="381"/>
      <c r="AD1" s="381"/>
      <c r="AE1" s="381"/>
      <c r="AF1" s="382"/>
      <c r="AG1" s="124"/>
      <c r="AH1" s="374" t="s">
        <v>125</v>
      </c>
      <c r="AI1" s="375"/>
      <c r="AJ1" s="375"/>
      <c r="AK1" s="375"/>
      <c r="AL1" s="376"/>
      <c r="AN1" s="125" t="s">
        <v>33</v>
      </c>
      <c r="AO1" s="126" t="str">
        <f ca="1">RIGHT(CELL("filename",A1),LEN(CELL("filename",A1))-FIND("]",CELL("filename",A1)))</f>
        <v>10</v>
      </c>
      <c r="AP1" s="127" t="s">
        <v>33</v>
      </c>
      <c r="AQ1" s="127" t="s">
        <v>121</v>
      </c>
      <c r="AR1" s="127" t="s">
        <v>88</v>
      </c>
      <c r="AS1" s="127" t="s">
        <v>119</v>
      </c>
      <c r="AT1" s="127" t="s">
        <v>120</v>
      </c>
      <c r="AU1" s="127" t="s">
        <v>119</v>
      </c>
    </row>
    <row r="2" spans="1:53" ht="15.75" x14ac:dyDescent="0.2">
      <c r="A2" s="34"/>
      <c r="B2" s="48"/>
      <c r="C2" s="48"/>
      <c r="D2" s="34"/>
      <c r="E2" s="34"/>
      <c r="F2" s="44"/>
      <c r="G2" s="34"/>
      <c r="H2" s="34"/>
      <c r="I2" s="34"/>
      <c r="J2" s="34"/>
      <c r="K2" s="34"/>
      <c r="L2" s="34"/>
      <c r="M2" s="44"/>
      <c r="N2" s="44"/>
      <c r="O2" s="44"/>
      <c r="P2" s="44"/>
      <c r="Q2" s="44"/>
      <c r="R2" s="206"/>
      <c r="S2" s="207"/>
      <c r="T2" s="209"/>
      <c r="U2" s="208"/>
      <c r="V2" s="34"/>
      <c r="W2" s="34"/>
      <c r="X2" s="34"/>
      <c r="Y2" s="34"/>
      <c r="AB2" s="390" t="s">
        <v>58</v>
      </c>
      <c r="AC2" s="391"/>
      <c r="AD2" s="387" t="s">
        <v>58</v>
      </c>
      <c r="AE2" s="388"/>
      <c r="AF2" s="389"/>
      <c r="AG2" s="124"/>
      <c r="AH2" s="377"/>
      <c r="AI2" s="378"/>
      <c r="AJ2" s="378"/>
      <c r="AK2" s="378"/>
      <c r="AL2" s="379"/>
      <c r="AN2" s="128" t="s">
        <v>121</v>
      </c>
      <c r="AO2" s="127" t="str">
        <f ca="1">VLOOKUP(AO1,AP2:AQ19,2,FALSE)</f>
        <v>9</v>
      </c>
      <c r="AP2" s="129" t="s">
        <v>118</v>
      </c>
      <c r="AQ2" s="129"/>
      <c r="AR2" s="130">
        <f t="shared" ref="AR2:AR13" ca="1" si="0">MAX($AS$2:$AS$13)</f>
        <v>12</v>
      </c>
      <c r="AS2" s="131">
        <f t="shared" ref="AS2:AS19" ca="1" si="1">ROW(INDIRECT(CELL("address",AP2)))-ROW(INDIRECT(AT2))+1</f>
        <v>1</v>
      </c>
      <c r="AT2" s="2" t="str">
        <f t="shared" ref="AT2:AT13" ca="1" si="2">CELL("address",$AP$2)</f>
        <v>$AP$2</v>
      </c>
      <c r="AU2" s="11" t="s">
        <v>84</v>
      </c>
      <c r="BA2" s="10"/>
    </row>
    <row r="3" spans="1:53" x14ac:dyDescent="0.2">
      <c r="A3" s="34"/>
      <c r="B3" s="317" t="str">
        <f ca="1">INDIRECT( "'" &amp; $AD$2 &amp; "'!B3")</f>
        <v>Šifra proračunskega uporabnika:</v>
      </c>
      <c r="C3" s="317"/>
      <c r="D3" s="318"/>
      <c r="E3" s="395" t="str">
        <f ca="1">IF(LEN(INDIRECT( "'" &amp; $AD$2 &amp; "'!E3"))&gt;0,INDIRECT( "'" &amp; $AD$2 &amp; "'!E3"),"")</f>
        <v>dsd</v>
      </c>
      <c r="F3" s="396"/>
      <c r="G3" s="34"/>
      <c r="H3" s="34"/>
      <c r="I3" s="34"/>
      <c r="J3" s="34"/>
      <c r="K3" s="34"/>
      <c r="L3" s="34"/>
      <c r="M3" s="44"/>
      <c r="N3" s="44"/>
      <c r="O3" s="44"/>
      <c r="P3" s="44"/>
      <c r="Q3" s="44"/>
      <c r="R3" s="206"/>
      <c r="S3" s="209"/>
      <c r="T3" s="208"/>
      <c r="U3" s="208"/>
      <c r="V3" s="34"/>
      <c r="W3" s="34"/>
      <c r="X3" s="34"/>
      <c r="Y3" s="34"/>
      <c r="AB3" s="132" t="s">
        <v>90</v>
      </c>
      <c r="AC3" s="133"/>
      <c r="AD3" s="387" t="s">
        <v>90</v>
      </c>
      <c r="AE3" s="388"/>
      <c r="AF3" s="389"/>
      <c r="AH3" s="135" t="s">
        <v>123</v>
      </c>
      <c r="AI3" s="136" t="s">
        <v>131</v>
      </c>
      <c r="AJ3" s="137"/>
      <c r="AK3" s="137"/>
      <c r="AL3" s="138"/>
      <c r="AN3" s="125" t="s">
        <v>119</v>
      </c>
      <c r="AO3" s="127">
        <f ca="1">VLOOKUP(AO1,AP2:AS19,4,FALSE)</f>
        <v>12</v>
      </c>
      <c r="AP3" s="129" t="s">
        <v>36</v>
      </c>
      <c r="AQ3" s="129" t="str">
        <f t="shared" ref="AQ3:AQ19" si="3">+AP2</f>
        <v>11</v>
      </c>
      <c r="AR3" s="130">
        <f t="shared" ca="1" si="0"/>
        <v>12</v>
      </c>
      <c r="AS3" s="131">
        <f t="shared" ca="1" si="1"/>
        <v>2</v>
      </c>
      <c r="AT3" s="2" t="str">
        <f t="shared" ca="1" si="2"/>
        <v>$AP$2</v>
      </c>
      <c r="AU3" s="11" t="s">
        <v>85</v>
      </c>
      <c r="BA3" s="10"/>
    </row>
    <row r="4" spans="1:53" x14ac:dyDescent="0.2">
      <c r="A4" s="34"/>
      <c r="B4" s="317" t="str">
        <f ca="1">INDIRECT( "'" &amp; $AD$2 &amp; "'!B4")</f>
        <v>Organizacijska enota:</v>
      </c>
      <c r="C4" s="317"/>
      <c r="D4" s="317"/>
      <c r="E4" s="399" t="str">
        <f ca="1">IF(LEN(INDIRECT( "'" &amp; $AD$2 &amp; "'!E4"))&gt;0,INDIRECT( "'" &amp; $AD$2 &amp; "'!E4"),"")</f>
        <v>sddsd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398"/>
      <c r="S4" s="210"/>
      <c r="T4" s="210"/>
      <c r="U4" s="34"/>
      <c r="V4" s="34"/>
      <c r="W4" s="34"/>
      <c r="X4" s="34"/>
      <c r="Y4" s="34"/>
      <c r="AH4" s="125" t="s">
        <v>122</v>
      </c>
      <c r="AI4" s="31">
        <v>6</v>
      </c>
      <c r="AJ4" s="137"/>
      <c r="AK4" s="137"/>
      <c r="AL4" s="138"/>
      <c r="AN4" s="125" t="s">
        <v>88</v>
      </c>
      <c r="AO4" s="127">
        <f ca="1">VLOOKUP(AO1,AP2:AR19,3,FALSE)</f>
        <v>12</v>
      </c>
      <c r="AP4" s="129" t="s">
        <v>108</v>
      </c>
      <c r="AQ4" s="129" t="str">
        <f t="shared" si="3"/>
        <v>12</v>
      </c>
      <c r="AR4" s="130">
        <f t="shared" ca="1" si="0"/>
        <v>12</v>
      </c>
      <c r="AS4" s="131">
        <f t="shared" ca="1" si="1"/>
        <v>3</v>
      </c>
      <c r="AT4" s="2" t="str">
        <f t="shared" ca="1" si="2"/>
        <v>$AP$2</v>
      </c>
      <c r="AU4" s="11" t="s">
        <v>74</v>
      </c>
    </row>
    <row r="5" spans="1:53" x14ac:dyDescent="0.2">
      <c r="A5" s="34"/>
      <c r="B5" s="80" t="str">
        <f ca="1">INDIRECT( "'" &amp; $AD$2 &amp; "'!B5")</f>
        <v>Leto:</v>
      </c>
      <c r="C5" s="80"/>
      <c r="D5" s="80"/>
      <c r="E5" s="397">
        <f ca="1">+AO7</f>
        <v>2020</v>
      </c>
      <c r="F5" s="39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4"/>
      <c r="V5" s="34"/>
      <c r="W5" s="34"/>
      <c r="X5" s="34"/>
      <c r="Y5" s="34"/>
      <c r="AB5" s="141"/>
      <c r="AC5" s="123"/>
      <c r="AD5" s="123"/>
      <c r="AE5" s="123"/>
      <c r="AH5" s="125" t="s">
        <v>124</v>
      </c>
      <c r="AI5" s="31">
        <v>29</v>
      </c>
      <c r="AJ5" s="384" t="str">
        <f>+$AD$2</f>
        <v>OSNOVNA PLAČA</v>
      </c>
      <c r="AK5" s="385"/>
      <c r="AL5" s="386"/>
      <c r="AN5" s="125" t="s">
        <v>119</v>
      </c>
      <c r="AO5" s="127" t="str">
        <f ca="1">VLOOKUP(AO1,AP2:AU19,6,FALSE)</f>
        <v>oktober</v>
      </c>
      <c r="AP5" s="129" t="s">
        <v>109</v>
      </c>
      <c r="AQ5" s="129" t="str">
        <f t="shared" si="3"/>
        <v>1</v>
      </c>
      <c r="AR5" s="130">
        <f t="shared" ca="1" si="0"/>
        <v>12</v>
      </c>
      <c r="AS5" s="131">
        <f t="shared" ca="1" si="1"/>
        <v>4</v>
      </c>
      <c r="AT5" s="2" t="str">
        <f t="shared" ca="1" si="2"/>
        <v>$AP$2</v>
      </c>
      <c r="AU5" s="11" t="s">
        <v>75</v>
      </c>
    </row>
    <row r="6" spans="1:53" x14ac:dyDescent="0.2">
      <c r="B6" s="18"/>
      <c r="C6" s="18"/>
      <c r="D6" s="18"/>
      <c r="E6" s="9"/>
      <c r="F6" s="7"/>
      <c r="R6" s="122"/>
      <c r="S6" s="122"/>
      <c r="T6" s="123"/>
      <c r="AB6" s="141"/>
      <c r="AE6" s="123"/>
      <c r="AH6" s="125" t="s">
        <v>124</v>
      </c>
      <c r="AI6" s="31">
        <v>29</v>
      </c>
      <c r="AJ6" s="383" t="str">
        <f>+$AD$3</f>
        <v>OBRAČUNANA OSNOVNA PLAČA</v>
      </c>
      <c r="AK6" s="383"/>
      <c r="AL6" s="383"/>
      <c r="AN6" s="125" t="s">
        <v>144</v>
      </c>
      <c r="AO6" s="12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>oktober 2020</v>
      </c>
      <c r="AP6" s="129" t="s">
        <v>110</v>
      </c>
      <c r="AQ6" s="129" t="str">
        <f t="shared" si="3"/>
        <v>2</v>
      </c>
      <c r="AR6" s="130">
        <f t="shared" ca="1" si="0"/>
        <v>12</v>
      </c>
      <c r="AS6" s="131">
        <f t="shared" ca="1" si="1"/>
        <v>5</v>
      </c>
      <c r="AT6" s="2" t="str">
        <f t="shared" ca="1" si="2"/>
        <v>$AP$2</v>
      </c>
      <c r="AU6" s="11" t="s">
        <v>76</v>
      </c>
    </row>
    <row r="7" spans="1:53" x14ac:dyDescent="0.2">
      <c r="B7" s="392" t="s">
        <v>9</v>
      </c>
      <c r="C7" s="392"/>
      <c r="D7" s="393"/>
      <c r="E7" s="394"/>
      <c r="F7" s="329"/>
      <c r="R7" s="122"/>
      <c r="S7" s="122"/>
      <c r="T7" s="123"/>
      <c r="AB7" s="141"/>
      <c r="AE7" s="123"/>
      <c r="AN7" s="125" t="s">
        <v>72</v>
      </c>
      <c r="AO7" s="127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>2020</v>
      </c>
      <c r="AP7" s="129" t="s">
        <v>111</v>
      </c>
      <c r="AQ7" s="129" t="str">
        <f t="shared" si="3"/>
        <v>3</v>
      </c>
      <c r="AR7" s="130">
        <f t="shared" ca="1" si="0"/>
        <v>12</v>
      </c>
      <c r="AS7" s="131">
        <f t="shared" ca="1" si="1"/>
        <v>6</v>
      </c>
      <c r="AT7" s="2" t="str">
        <f t="shared" ca="1" si="2"/>
        <v>$AP$2</v>
      </c>
      <c r="AU7" s="11" t="s">
        <v>77</v>
      </c>
      <c r="AY7" s="10"/>
      <c r="AZ7" s="10"/>
      <c r="BA7" s="10"/>
    </row>
    <row r="8" spans="1:53" x14ac:dyDescent="0.2">
      <c r="B8" s="392" t="s">
        <v>10</v>
      </c>
      <c r="C8" s="392"/>
      <c r="D8" s="401"/>
      <c r="E8" s="293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9"/>
      <c r="S8" s="139"/>
      <c r="T8" s="139"/>
      <c r="AP8" s="129" t="s">
        <v>112</v>
      </c>
      <c r="AQ8" s="129" t="str">
        <f t="shared" si="3"/>
        <v>4</v>
      </c>
      <c r="AR8" s="130">
        <f t="shared" ca="1" si="0"/>
        <v>12</v>
      </c>
      <c r="AS8" s="131">
        <f t="shared" ca="1" si="1"/>
        <v>7</v>
      </c>
      <c r="AT8" s="2" t="str">
        <f t="shared" ca="1" si="2"/>
        <v>$AP$2</v>
      </c>
      <c r="AU8" s="11" t="s">
        <v>78</v>
      </c>
      <c r="AY8" s="10"/>
      <c r="AZ8" s="10"/>
      <c r="BA8" s="10"/>
    </row>
    <row r="9" spans="1:53" ht="16.5" thickBot="1" x14ac:dyDescent="0.25">
      <c r="B9" s="8"/>
      <c r="C9" s="8"/>
      <c r="AP9" s="129" t="s">
        <v>113</v>
      </c>
      <c r="AQ9" s="129" t="str">
        <f t="shared" si="3"/>
        <v>5</v>
      </c>
      <c r="AR9" s="130">
        <f t="shared" ca="1" si="0"/>
        <v>12</v>
      </c>
      <c r="AS9" s="131">
        <f t="shared" ca="1" si="1"/>
        <v>8</v>
      </c>
      <c r="AT9" s="2" t="str">
        <f t="shared" ca="1" si="2"/>
        <v>$AP$2</v>
      </c>
      <c r="AU9" s="11" t="s">
        <v>79</v>
      </c>
      <c r="AY9" s="10"/>
      <c r="AZ9" s="10"/>
      <c r="BA9" s="10"/>
    </row>
    <row r="10" spans="1:53" ht="15.75" customHeight="1" thickBot="1" x14ac:dyDescent="0.25">
      <c r="B10" s="406" t="s">
        <v>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8"/>
      <c r="M10" s="347" t="s">
        <v>1</v>
      </c>
      <c r="N10" s="348"/>
      <c r="O10" s="348"/>
      <c r="P10" s="348"/>
      <c r="Q10" s="348"/>
      <c r="R10" s="348"/>
      <c r="S10" s="142"/>
      <c r="T10" s="143"/>
      <c r="AP10" s="129" t="s">
        <v>114</v>
      </c>
      <c r="AQ10" s="129" t="str">
        <f t="shared" si="3"/>
        <v>6</v>
      </c>
      <c r="AR10" s="130">
        <f t="shared" ca="1" si="0"/>
        <v>12</v>
      </c>
      <c r="AS10" s="131">
        <f t="shared" ca="1" si="1"/>
        <v>9</v>
      </c>
      <c r="AT10" s="2" t="str">
        <f t="shared" ca="1" si="2"/>
        <v>$AP$2</v>
      </c>
      <c r="AU10" s="11" t="s">
        <v>80</v>
      </c>
      <c r="AY10" s="10"/>
      <c r="AZ10" s="10"/>
      <c r="BA10" s="10"/>
    </row>
    <row r="11" spans="1:53" ht="13.5" thickBot="1" x14ac:dyDescent="0.25">
      <c r="B11" s="144"/>
      <c r="C11" s="144"/>
      <c r="D11" s="144"/>
      <c r="E11" s="144"/>
      <c r="F11" s="145"/>
      <c r="G11" s="146"/>
      <c r="H11" s="146"/>
      <c r="I11" s="146"/>
      <c r="J11" s="146"/>
      <c r="K11" s="146"/>
      <c r="L11" s="146"/>
      <c r="M11" s="145"/>
      <c r="N11" s="145"/>
      <c r="O11" s="145"/>
      <c r="P11" s="145"/>
      <c r="Q11" s="145"/>
      <c r="R11" s="147"/>
      <c r="S11" s="139"/>
      <c r="T11" s="137"/>
      <c r="AC11" s="342" t="s">
        <v>35</v>
      </c>
      <c r="AD11" s="342"/>
      <c r="AG11" s="7"/>
      <c r="AP11" s="129" t="s">
        <v>115</v>
      </c>
      <c r="AQ11" s="129" t="str">
        <f t="shared" si="3"/>
        <v>7</v>
      </c>
      <c r="AR11" s="130">
        <f t="shared" ca="1" si="0"/>
        <v>12</v>
      </c>
      <c r="AS11" s="131">
        <f t="shared" ca="1" si="1"/>
        <v>10</v>
      </c>
      <c r="AT11" s="2" t="str">
        <f t="shared" ca="1" si="2"/>
        <v>$AP$2</v>
      </c>
      <c r="AU11" s="11" t="s">
        <v>81</v>
      </c>
    </row>
    <row r="12" spans="1:53" s="18" customFormat="1" ht="76.5" customHeight="1" x14ac:dyDescent="0.2">
      <c r="A12" s="1"/>
      <c r="B12" s="422" t="s">
        <v>13</v>
      </c>
      <c r="C12" s="423"/>
      <c r="D12" s="423"/>
      <c r="E12" s="423"/>
      <c r="F12" s="424"/>
      <c r="G12" s="412" t="s">
        <v>14</v>
      </c>
      <c r="H12" s="413"/>
      <c r="I12" s="413"/>
      <c r="J12" s="413"/>
      <c r="K12" s="413"/>
      <c r="L12" s="414"/>
      <c r="M12" s="370" t="s">
        <v>92</v>
      </c>
      <c r="N12" s="371"/>
      <c r="O12" s="371"/>
      <c r="P12" s="371"/>
      <c r="Q12" s="148" t="s">
        <v>47</v>
      </c>
      <c r="R12" s="149" t="s">
        <v>96</v>
      </c>
      <c r="S12" s="150"/>
      <c r="AB12" s="15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40" t="s">
        <v>15</v>
      </c>
      <c r="AF12" s="340"/>
      <c r="AG12" s="341" t="s">
        <v>16</v>
      </c>
      <c r="AH12" s="341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7"/>
      <c r="AO12" s="7"/>
      <c r="AP12" s="129" t="s">
        <v>116</v>
      </c>
      <c r="AQ12" s="129" t="str">
        <f t="shared" si="3"/>
        <v>8</v>
      </c>
      <c r="AR12" s="130">
        <f t="shared" ca="1" si="0"/>
        <v>12</v>
      </c>
      <c r="AS12" s="131">
        <f t="shared" ca="1" si="1"/>
        <v>11</v>
      </c>
      <c r="AT12" s="2" t="str">
        <f t="shared" ca="1" si="2"/>
        <v>$AP$2</v>
      </c>
      <c r="AU12" s="11" t="s">
        <v>82</v>
      </c>
      <c r="AY12" s="7"/>
      <c r="AZ12" s="7"/>
      <c r="BA12" s="7"/>
    </row>
    <row r="13" spans="1:53" ht="12.75" customHeight="1" x14ac:dyDescent="0.2">
      <c r="A13" s="372" t="s">
        <v>145</v>
      </c>
      <c r="B13" s="418" t="s">
        <v>2</v>
      </c>
      <c r="C13" s="419"/>
      <c r="D13" s="402" t="s">
        <v>11</v>
      </c>
      <c r="E13" s="402" t="s">
        <v>12</v>
      </c>
      <c r="F13" s="404" t="s">
        <v>107</v>
      </c>
      <c r="G13" s="415" t="s">
        <v>48</v>
      </c>
      <c r="H13" s="416"/>
      <c r="I13" s="416"/>
      <c r="J13" s="416"/>
      <c r="K13" s="417"/>
      <c r="L13" s="364" t="s">
        <v>3</v>
      </c>
      <c r="M13" s="368" t="s">
        <v>91</v>
      </c>
      <c r="N13" s="362" t="s">
        <v>94</v>
      </c>
      <c r="O13" s="360" t="s">
        <v>93</v>
      </c>
      <c r="P13" s="362" t="s">
        <v>94</v>
      </c>
      <c r="Q13" s="343" t="s">
        <v>94</v>
      </c>
      <c r="R13" s="345" t="s">
        <v>94</v>
      </c>
      <c r="S13" s="221"/>
      <c r="T13" s="34"/>
      <c r="U13" s="34"/>
      <c r="V13" s="34"/>
      <c r="W13" s="34"/>
      <c r="X13" s="34"/>
      <c r="Y13" s="34"/>
      <c r="Z13" s="34"/>
      <c r="AA13" s="34"/>
      <c r="AC13" s="339"/>
      <c r="AD13" s="339"/>
      <c r="AE13" s="340"/>
      <c r="AF13" s="340"/>
      <c r="AG13" s="341"/>
      <c r="AH13" s="341"/>
      <c r="AI13" s="339"/>
      <c r="AJ13" s="339"/>
      <c r="AK13" s="339"/>
      <c r="AL13" s="339"/>
      <c r="AP13" s="129" t="s">
        <v>117</v>
      </c>
      <c r="AQ13" s="129" t="str">
        <f t="shared" si="3"/>
        <v>9</v>
      </c>
      <c r="AR13" s="130">
        <f t="shared" ca="1" si="0"/>
        <v>12</v>
      </c>
      <c r="AS13" s="131">
        <f t="shared" ca="1" si="1"/>
        <v>12</v>
      </c>
      <c r="AT13" s="2" t="str">
        <f t="shared" ca="1" si="2"/>
        <v>$AP$2</v>
      </c>
      <c r="AU13" s="11" t="s">
        <v>83</v>
      </c>
    </row>
    <row r="14" spans="1:53" ht="13.5" thickBot="1" x14ac:dyDescent="0.25">
      <c r="A14" s="373"/>
      <c r="B14" s="420"/>
      <c r="C14" s="421"/>
      <c r="D14" s="403"/>
      <c r="E14" s="403"/>
      <c r="F14" s="405"/>
      <c r="G14" s="152" t="s">
        <v>4</v>
      </c>
      <c r="H14" s="153" t="s">
        <v>5</v>
      </c>
      <c r="I14" s="154" t="s">
        <v>6</v>
      </c>
      <c r="J14" s="153" t="s">
        <v>22</v>
      </c>
      <c r="K14" s="155" t="s">
        <v>23</v>
      </c>
      <c r="L14" s="365"/>
      <c r="M14" s="369"/>
      <c r="N14" s="363"/>
      <c r="O14" s="361"/>
      <c r="P14" s="363"/>
      <c r="Q14" s="344"/>
      <c r="R14" s="346"/>
      <c r="S14" s="221"/>
      <c r="T14" s="34"/>
      <c r="U14" s="34"/>
      <c r="V14" s="34"/>
      <c r="W14" s="34"/>
      <c r="X14" s="34"/>
      <c r="Y14" s="34"/>
      <c r="Z14" s="34"/>
      <c r="AA14" s="34"/>
      <c r="AC14" s="339"/>
      <c r="AD14" s="339"/>
      <c r="AE14" s="340"/>
      <c r="AF14" s="340"/>
      <c r="AG14" s="341"/>
      <c r="AH14" s="341"/>
      <c r="AI14" s="339"/>
      <c r="AJ14" s="339"/>
      <c r="AK14" s="339"/>
      <c r="AL14" s="339"/>
      <c r="AP14" s="129" t="s">
        <v>132</v>
      </c>
      <c r="AQ14" s="129" t="str">
        <f t="shared" si="3"/>
        <v>10</v>
      </c>
      <c r="AR14" s="130">
        <f ca="1">MAX($AS$14:$AS$17)</f>
        <v>4</v>
      </c>
      <c r="AS14" s="131">
        <f t="shared" ca="1" si="1"/>
        <v>1</v>
      </c>
      <c r="AT14" s="2" t="str">
        <f ca="1">CELL("address",$AP$14)</f>
        <v>$AP$14</v>
      </c>
      <c r="AU14" s="11" t="s">
        <v>138</v>
      </c>
    </row>
    <row r="15" spans="1:53" s="30" customFormat="1" ht="13.5" customHeight="1" thickTop="1" x14ac:dyDescent="0.2">
      <c r="A15" s="212"/>
      <c r="B15" s="366">
        <v>1</v>
      </c>
      <c r="C15" s="367"/>
      <c r="D15" s="212">
        <v>2</v>
      </c>
      <c r="E15" s="213">
        <v>3</v>
      </c>
      <c r="F15" s="214">
        <v>4</v>
      </c>
      <c r="G15" s="156">
        <v>5</v>
      </c>
      <c r="H15" s="157">
        <v>6</v>
      </c>
      <c r="I15" s="158">
        <v>7</v>
      </c>
      <c r="J15" s="157">
        <v>8</v>
      </c>
      <c r="K15" s="159">
        <v>9</v>
      </c>
      <c r="L15" s="222" t="s">
        <v>32</v>
      </c>
      <c r="M15" s="223" t="s">
        <v>87</v>
      </c>
      <c r="N15" s="223"/>
      <c r="O15" s="224" t="s">
        <v>103</v>
      </c>
      <c r="P15" s="225" t="s">
        <v>104</v>
      </c>
      <c r="Q15" s="226" t="s">
        <v>105</v>
      </c>
      <c r="R15" s="227">
        <v>15</v>
      </c>
      <c r="S15" s="228"/>
      <c r="T15" s="38"/>
      <c r="U15" s="38"/>
      <c r="V15" s="38"/>
      <c r="W15" s="38"/>
      <c r="X15" s="38"/>
      <c r="Y15" s="38"/>
      <c r="Z15" s="38"/>
      <c r="AA15" s="38"/>
      <c r="AB15" s="160" t="s">
        <v>34</v>
      </c>
      <c r="AC15" s="161" t="str">
        <f>+Q13</f>
        <v>€</v>
      </c>
      <c r="AD15" s="161" t="str">
        <f>+R13</f>
        <v>€</v>
      </c>
      <c r="AE15" s="162" t="s">
        <v>19</v>
      </c>
      <c r="AF15" s="162" t="s">
        <v>20</v>
      </c>
      <c r="AG15" s="163" t="s">
        <v>19</v>
      </c>
      <c r="AH15" s="164" t="s">
        <v>20</v>
      </c>
      <c r="AI15" s="165" t="s">
        <v>20</v>
      </c>
      <c r="AJ15" s="166" t="s">
        <v>20</v>
      </c>
      <c r="AK15" s="161" t="s">
        <v>20</v>
      </c>
      <c r="AL15" s="161" t="s">
        <v>20</v>
      </c>
      <c r="AN15" s="7"/>
      <c r="AO15" s="7"/>
      <c r="AP15" s="129" t="s">
        <v>133</v>
      </c>
      <c r="AQ15" s="129" t="str">
        <f t="shared" si="3"/>
        <v>11-1</v>
      </c>
      <c r="AR15" s="130">
        <f ca="1">MAX($AS$14:$AS$17)</f>
        <v>4</v>
      </c>
      <c r="AS15" s="131">
        <f t="shared" ca="1" si="1"/>
        <v>2</v>
      </c>
      <c r="AT15" s="2" t="str">
        <f ca="1">CELL("address",$AP$14)</f>
        <v>$AP$14</v>
      </c>
      <c r="AU15" s="11" t="s">
        <v>139</v>
      </c>
    </row>
    <row r="16" spans="1:53" ht="28.5" customHeight="1" x14ac:dyDescent="0.2">
      <c r="A16" s="56">
        <v>1</v>
      </c>
      <c r="B16" s="309" t="str">
        <f t="shared" ref="B16:B45" ca="1" si="4">IF(LEN(INDIRECT( "'" &amp; $AD$2 &amp; "'!B" &amp; TEXT($AB16-6,0)))&gt;0,INDIRECT( "'" &amp; $AD$2 &amp; "'!B" &amp; TEXT($AB16-6,0)),"")</f>
        <v>A1</v>
      </c>
      <c r="C16" s="309"/>
      <c r="D16" s="57" t="str">
        <f t="shared" ref="D16:D45" ca="1" si="5">IF(LEN(INDIRECT( "'" &amp; $AD$2 &amp; "'!D" &amp; TEXT($AB16-6,0)))&gt;0,INDIRECT( "'" &amp; $AD$2 &amp; "'!D" &amp; TEXT($AB16-6,0)),"")</f>
        <v>V</v>
      </c>
      <c r="E16" s="58">
        <f t="shared" ref="E16:E45" ca="1" si="6">IF(LEN(INDIRECT( "'" &amp; $AD$2 &amp; "'!E" &amp; TEXT($AB16-6,0)))&gt;0,INDIRECT( "'" &amp; $AD$2 &amp; "'!E" &amp; TEXT($AB16-6,0)),"")</f>
        <v>20</v>
      </c>
      <c r="F16" s="215">
        <f ca="1">IF(LEN(B16)&gt;0,'OBRAČUNANA OSNOVNA PLAČA'!J10,"")</f>
        <v>1000</v>
      </c>
      <c r="G16" s="60">
        <v>1</v>
      </c>
      <c r="H16" s="60"/>
      <c r="I16" s="60"/>
      <c r="J16" s="60"/>
      <c r="K16" s="60">
        <v>1</v>
      </c>
      <c r="L16" s="229">
        <f t="shared" ref="L16:L79" si="7">+G16+H16+I16+J16+K16</f>
        <v>2</v>
      </c>
      <c r="M16" s="230">
        <f ca="1">IF(LEN(B16)&gt;0,L16/5,"")</f>
        <v>0.4</v>
      </c>
      <c r="N16" s="230">
        <f ca="1">IF(LEN(B16)&gt;0,F16*M16,"")</f>
        <v>400</v>
      </c>
      <c r="O16" s="231">
        <f ca="1">IF(LEN(B16)&gt;0,M16*$P$1017,"")</f>
        <v>0.06</v>
      </c>
      <c r="P16" s="232">
        <f ca="1">IF(LEN(B16)&gt;0,F16*O16,"")</f>
        <v>60</v>
      </c>
      <c r="Q16" s="233">
        <f t="shared" ref="Q16:Q79" ca="1" si="8">MIN(P16,R16)</f>
        <v>60</v>
      </c>
      <c r="R16" s="233">
        <f ca="1">IF(LEN(B16)&gt;0,'9'!R16-'9'!Q16,"")</f>
        <v>871.42857142857144</v>
      </c>
      <c r="S16" s="234"/>
      <c r="T16" s="34"/>
      <c r="U16" s="34"/>
      <c r="V16" s="34"/>
      <c r="W16" s="34"/>
      <c r="X16" s="34"/>
      <c r="Y16" s="34"/>
      <c r="Z16" s="34"/>
      <c r="AA16" s="34"/>
      <c r="AB16" s="167">
        <f>ROW()</f>
        <v>16</v>
      </c>
      <c r="AC16" s="168">
        <f t="shared" ref="AC16:AC45" ca="1" si="9">IF($AO$3=1,0,INDIRECT( "'" &amp; $AO$2 &amp; "'!P" &amp; TEXT($AB16,0)))</f>
        <v>60</v>
      </c>
      <c r="AD16" s="168">
        <f t="shared" ref="AD16:AD45" ca="1" si="10">IF($AO$3=1,(INDIRECT( "'" &amp; $AD$2 &amp; "'!F" &amp; TEXT($AB16-6,0))*2/12+INDIRECT( "'" &amp; $AD$2 &amp; "'!G" &amp; TEXT($AB16-6,0))*10/12)*2,INDIRECT( "'" &amp; $AO$2 &amp; "'!Q" &amp; TEXT($AB16,0)))</f>
        <v>60</v>
      </c>
      <c r="AE16" s="169" t="str">
        <f t="shared" ref="AE16:AE79" ca="1" si="11">IF(AC16&gt;=AD16,"-",$L16/(5*MAX($M$1021:$M$1022)))</f>
        <v>-</v>
      </c>
      <c r="AF16" s="168" t="str">
        <f t="shared" ref="AF16:AF79" ca="1" si="12">IF(AC16&gt;=AD16,"-",$L16/(5*MAX($M$1021:$M$1022))*AK16)</f>
        <v>-</v>
      </c>
      <c r="AG16" s="169" t="str">
        <f t="shared" ref="AG16:AG79" ca="1" si="13">IF(AE16="-","-",AE16*$AF$1017)</f>
        <v>-</v>
      </c>
      <c r="AH16" s="168" t="str">
        <f t="shared" ref="AH16:AH79" ca="1" si="14">IF(AF16="-","-",AF16*$AF$1017)</f>
        <v>-</v>
      </c>
      <c r="AI16" s="168">
        <f t="shared" ref="AI16:AI79" ca="1" si="15">IF(AG16="-",0,MIN(AH16,R16))</f>
        <v>0</v>
      </c>
      <c r="AJ16" s="170">
        <f t="shared" ref="AJ16:AJ79" ca="1" si="16">+AD16-AC16</f>
        <v>0</v>
      </c>
      <c r="AK16" s="168">
        <f t="shared" ref="AK16:AK45" ca="1" si="17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68">
        <f t="shared" ref="AL16:AL45" ca="1" si="18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129" t="s">
        <v>134</v>
      </c>
      <c r="AQ16" s="129" t="str">
        <f t="shared" si="3"/>
        <v>2-4</v>
      </c>
      <c r="AR16" s="130">
        <f ca="1">MAX($AS$14:$AS$17)</f>
        <v>4</v>
      </c>
      <c r="AS16" s="131">
        <f t="shared" ca="1" si="1"/>
        <v>3</v>
      </c>
      <c r="AT16" s="2" t="str">
        <f ca="1">CELL("address",$AP$14)</f>
        <v>$AP$14</v>
      </c>
      <c r="AU16" s="11" t="s">
        <v>140</v>
      </c>
    </row>
    <row r="17" spans="1:47" ht="28.5" customHeight="1" x14ac:dyDescent="0.2">
      <c r="A17" s="56">
        <v>2</v>
      </c>
      <c r="B17" s="309" t="str">
        <f t="shared" ca="1" si="4"/>
        <v>A2</v>
      </c>
      <c r="C17" s="309"/>
      <c r="D17" s="57" t="str">
        <f t="shared" ca="1" si="5"/>
        <v>VII</v>
      </c>
      <c r="E17" s="59">
        <f t="shared" ca="1" si="6"/>
        <v>40</v>
      </c>
      <c r="F17" s="215">
        <f ca="1">IF(LEN(B17)&gt;0,'OBRAČUNANA OSNOVNA PLAČA'!J11,"")</f>
        <v>2000</v>
      </c>
      <c r="G17" s="60"/>
      <c r="H17" s="60"/>
      <c r="I17" s="60"/>
      <c r="J17" s="60"/>
      <c r="K17" s="60"/>
      <c r="L17" s="229">
        <f t="shared" si="7"/>
        <v>0</v>
      </c>
      <c r="M17" s="230">
        <f t="shared" ref="M17:M80" ca="1" si="19">IF(LEN(B17)&gt;0,L17/5,"")</f>
        <v>0</v>
      </c>
      <c r="N17" s="230">
        <f t="shared" ref="N17:N80" ca="1" si="20">IF(LEN(B17)&gt;0,F17*M17,"")</f>
        <v>0</v>
      </c>
      <c r="O17" s="231">
        <f t="shared" ref="O17:O80" ca="1" si="21">IF(LEN(B17)&gt;0,M17*$P$1017,"")</f>
        <v>0</v>
      </c>
      <c r="P17" s="232">
        <f t="shared" ref="P17:P80" ca="1" si="22">IF(LEN(B17)&gt;0,F17*O17,"")</f>
        <v>0</v>
      </c>
      <c r="Q17" s="233">
        <f t="shared" ca="1" si="8"/>
        <v>0</v>
      </c>
      <c r="R17" s="233">
        <f ca="1">IF(LEN(B17)&gt;0,'9'!R17-'9'!Q17,"")</f>
        <v>1948.5714285714287</v>
      </c>
      <c r="S17" s="234"/>
      <c r="T17" s="34"/>
      <c r="U17" s="34"/>
      <c r="V17" s="34"/>
      <c r="W17" s="34"/>
      <c r="X17" s="34"/>
      <c r="Y17" s="34"/>
      <c r="Z17" s="34"/>
      <c r="AA17" s="34"/>
      <c r="AB17" s="167">
        <f>ROW()</f>
        <v>17</v>
      </c>
      <c r="AC17" s="168">
        <f t="shared" ca="1" si="9"/>
        <v>0</v>
      </c>
      <c r="AD17" s="168">
        <f t="shared" ca="1" si="10"/>
        <v>0</v>
      </c>
      <c r="AE17" s="169" t="str">
        <f t="shared" ca="1" si="11"/>
        <v>-</v>
      </c>
      <c r="AF17" s="168" t="str">
        <f t="shared" ca="1" si="12"/>
        <v>-</v>
      </c>
      <c r="AG17" s="169" t="str">
        <f t="shared" ca="1" si="13"/>
        <v>-</v>
      </c>
      <c r="AH17" s="168" t="str">
        <f t="shared" ca="1" si="14"/>
        <v>-</v>
      </c>
      <c r="AI17" s="168">
        <f t="shared" ca="1" si="15"/>
        <v>0</v>
      </c>
      <c r="AJ17" s="170">
        <f t="shared" ca="1" si="16"/>
        <v>0</v>
      </c>
      <c r="AK17" s="168">
        <f t="shared" ca="1" si="17"/>
        <v>0</v>
      </c>
      <c r="AL17" s="168">
        <f t="shared" ca="1" si="18"/>
        <v>0</v>
      </c>
      <c r="AP17" s="129" t="s">
        <v>135</v>
      </c>
      <c r="AQ17" s="129" t="str">
        <f t="shared" si="3"/>
        <v>5-7</v>
      </c>
      <c r="AR17" s="130">
        <f ca="1">MAX($AS$14:$AS$17)</f>
        <v>4</v>
      </c>
      <c r="AS17" s="131">
        <f t="shared" ca="1" si="1"/>
        <v>4</v>
      </c>
      <c r="AT17" s="2" t="str">
        <f ca="1">CELL("address",$AP$14)</f>
        <v>$AP$14</v>
      </c>
      <c r="AU17" s="11" t="s">
        <v>141</v>
      </c>
    </row>
    <row r="18" spans="1:47" ht="28.5" customHeight="1" x14ac:dyDescent="0.2">
      <c r="A18" s="56">
        <v>3</v>
      </c>
      <c r="B18" s="309" t="str">
        <f t="shared" ca="1" si="4"/>
        <v>A3</v>
      </c>
      <c r="C18" s="309"/>
      <c r="D18" s="57" t="str">
        <f t="shared" ca="1" si="5"/>
        <v/>
      </c>
      <c r="E18" s="59" t="str">
        <f t="shared" ca="1" si="6"/>
        <v/>
      </c>
      <c r="F18" s="215">
        <f ca="1">IF(LEN(B18)&gt;0,'OBRAČUNANA OSNOVNA PLAČA'!J12,"")</f>
        <v>0</v>
      </c>
      <c r="G18" s="60"/>
      <c r="H18" s="60"/>
      <c r="I18" s="60"/>
      <c r="J18" s="60"/>
      <c r="K18" s="60"/>
      <c r="L18" s="229">
        <f t="shared" si="7"/>
        <v>0</v>
      </c>
      <c r="M18" s="230">
        <f t="shared" ca="1" si="19"/>
        <v>0</v>
      </c>
      <c r="N18" s="230">
        <f t="shared" ca="1" si="20"/>
        <v>0</v>
      </c>
      <c r="O18" s="231">
        <f t="shared" ca="1" si="21"/>
        <v>0</v>
      </c>
      <c r="P18" s="232">
        <f t="shared" ca="1" si="22"/>
        <v>0</v>
      </c>
      <c r="Q18" s="233">
        <f t="shared" ca="1" si="8"/>
        <v>0</v>
      </c>
      <c r="R18" s="233">
        <f ca="1">IF(LEN(B18)&gt;0,'9'!R18-'9'!Q18,"")</f>
        <v>0</v>
      </c>
      <c r="S18" s="234"/>
      <c r="T18" s="34"/>
      <c r="U18" s="34"/>
      <c r="V18" s="34"/>
      <c r="W18" s="34"/>
      <c r="X18" s="34"/>
      <c r="Y18" s="34"/>
      <c r="Z18" s="34"/>
      <c r="AA18" s="34"/>
      <c r="AB18" s="167">
        <f>ROW()</f>
        <v>18</v>
      </c>
      <c r="AC18" s="168">
        <f t="shared" ca="1" si="9"/>
        <v>0</v>
      </c>
      <c r="AD18" s="168">
        <f t="shared" ca="1" si="10"/>
        <v>0</v>
      </c>
      <c r="AE18" s="169" t="str">
        <f t="shared" ca="1" si="11"/>
        <v>-</v>
      </c>
      <c r="AF18" s="168" t="str">
        <f t="shared" ca="1" si="12"/>
        <v>-</v>
      </c>
      <c r="AG18" s="169" t="str">
        <f t="shared" ca="1" si="13"/>
        <v>-</v>
      </c>
      <c r="AH18" s="168" t="str">
        <f t="shared" ca="1" si="14"/>
        <v>-</v>
      </c>
      <c r="AI18" s="168">
        <f t="shared" ca="1" si="15"/>
        <v>0</v>
      </c>
      <c r="AJ18" s="170">
        <f t="shared" ca="1" si="16"/>
        <v>0</v>
      </c>
      <c r="AK18" s="168">
        <f t="shared" ca="1" si="17"/>
        <v>0</v>
      </c>
      <c r="AL18" s="168">
        <f t="shared" ca="1" si="18"/>
        <v>0</v>
      </c>
      <c r="AP18" s="129" t="s">
        <v>136</v>
      </c>
      <c r="AQ18" s="129" t="str">
        <f t="shared" si="3"/>
        <v>8-10</v>
      </c>
      <c r="AR18" s="130">
        <f ca="1">MAX($AS$18:$AS$19)</f>
        <v>2</v>
      </c>
      <c r="AS18" s="131">
        <f t="shared" ca="1" si="1"/>
        <v>1</v>
      </c>
      <c r="AT18" s="2" t="str">
        <f ca="1">CELL("address",$AP$18)</f>
        <v>$AP$18</v>
      </c>
      <c r="AU18" s="11" t="s">
        <v>142</v>
      </c>
    </row>
    <row r="19" spans="1:47" ht="28.5" customHeight="1" x14ac:dyDescent="0.2">
      <c r="A19" s="56">
        <v>4</v>
      </c>
      <c r="B19" s="309" t="str">
        <f t="shared" ca="1" si="4"/>
        <v>A4</v>
      </c>
      <c r="C19" s="309"/>
      <c r="D19" s="57" t="str">
        <f t="shared" ca="1" si="5"/>
        <v/>
      </c>
      <c r="E19" s="59" t="str">
        <f t="shared" ca="1" si="6"/>
        <v/>
      </c>
      <c r="F19" s="215">
        <f ca="1">IF(LEN(B19)&gt;0,'OBRAČUNANA OSNOVNA PLAČA'!J13,"")</f>
        <v>0</v>
      </c>
      <c r="G19" s="60"/>
      <c r="H19" s="60"/>
      <c r="I19" s="60">
        <v>0</v>
      </c>
      <c r="J19" s="60"/>
      <c r="K19" s="60"/>
      <c r="L19" s="229">
        <f t="shared" si="7"/>
        <v>0</v>
      </c>
      <c r="M19" s="230">
        <f t="shared" ca="1" si="19"/>
        <v>0</v>
      </c>
      <c r="N19" s="230">
        <f t="shared" ca="1" si="20"/>
        <v>0</v>
      </c>
      <c r="O19" s="231">
        <f t="shared" ca="1" si="21"/>
        <v>0</v>
      </c>
      <c r="P19" s="232">
        <f t="shared" ca="1" si="22"/>
        <v>0</v>
      </c>
      <c r="Q19" s="233">
        <f t="shared" ca="1" si="8"/>
        <v>0</v>
      </c>
      <c r="R19" s="233">
        <f ca="1">IF(LEN(B19)&gt;0,'9'!R19-'9'!Q19,"")</f>
        <v>0</v>
      </c>
      <c r="S19" s="234"/>
      <c r="T19" s="34"/>
      <c r="U19" s="34"/>
      <c r="V19" s="34"/>
      <c r="W19" s="34"/>
      <c r="X19" s="34"/>
      <c r="Y19" s="34"/>
      <c r="Z19" s="34"/>
      <c r="AA19" s="34"/>
      <c r="AB19" s="167">
        <f>ROW()</f>
        <v>19</v>
      </c>
      <c r="AC19" s="168">
        <f t="shared" ca="1" si="9"/>
        <v>0</v>
      </c>
      <c r="AD19" s="168">
        <f t="shared" ca="1" si="10"/>
        <v>0</v>
      </c>
      <c r="AE19" s="169" t="str">
        <f t="shared" ca="1" si="11"/>
        <v>-</v>
      </c>
      <c r="AF19" s="168" t="str">
        <f t="shared" ca="1" si="12"/>
        <v>-</v>
      </c>
      <c r="AG19" s="169" t="str">
        <f t="shared" ca="1" si="13"/>
        <v>-</v>
      </c>
      <c r="AH19" s="168" t="str">
        <f t="shared" ca="1" si="14"/>
        <v>-</v>
      </c>
      <c r="AI19" s="168">
        <f t="shared" ca="1" si="15"/>
        <v>0</v>
      </c>
      <c r="AJ19" s="170">
        <f t="shared" ca="1" si="16"/>
        <v>0</v>
      </c>
      <c r="AK19" s="168">
        <f t="shared" ca="1" si="17"/>
        <v>0</v>
      </c>
      <c r="AL19" s="168">
        <f t="shared" ca="1" si="18"/>
        <v>0</v>
      </c>
      <c r="AP19" s="129" t="s">
        <v>137</v>
      </c>
      <c r="AQ19" s="129" t="str">
        <f t="shared" si="3"/>
        <v>11-4</v>
      </c>
      <c r="AR19" s="130">
        <f ca="1">MAX($AS$18:$AS$19)</f>
        <v>2</v>
      </c>
      <c r="AS19" s="131">
        <f t="shared" ca="1" si="1"/>
        <v>2</v>
      </c>
      <c r="AT19" s="2" t="str">
        <f ca="1">CELL("address",$AP$18)</f>
        <v>$AP$18</v>
      </c>
      <c r="AU19" s="11" t="s">
        <v>143</v>
      </c>
    </row>
    <row r="20" spans="1:47" ht="28.5" customHeight="1" x14ac:dyDescent="0.2">
      <c r="A20" s="56">
        <v>5</v>
      </c>
      <c r="B20" s="309" t="str">
        <f t="shared" ca="1" si="4"/>
        <v>A5</v>
      </c>
      <c r="C20" s="309"/>
      <c r="D20" s="57" t="str">
        <f t="shared" ca="1" si="5"/>
        <v/>
      </c>
      <c r="E20" s="59" t="str">
        <f t="shared" ca="1" si="6"/>
        <v/>
      </c>
      <c r="F20" s="215">
        <f ca="1">IF(LEN(B20)&gt;0,'OBRAČUNANA OSNOVNA PLAČA'!J14,"")</f>
        <v>0</v>
      </c>
      <c r="G20" s="60"/>
      <c r="H20" s="60"/>
      <c r="I20" s="60"/>
      <c r="J20" s="60"/>
      <c r="K20" s="60"/>
      <c r="L20" s="229">
        <f t="shared" si="7"/>
        <v>0</v>
      </c>
      <c r="M20" s="230">
        <f t="shared" ca="1" si="19"/>
        <v>0</v>
      </c>
      <c r="N20" s="230">
        <f t="shared" ca="1" si="20"/>
        <v>0</v>
      </c>
      <c r="O20" s="231">
        <f t="shared" ca="1" si="21"/>
        <v>0</v>
      </c>
      <c r="P20" s="232">
        <f t="shared" ca="1" si="22"/>
        <v>0</v>
      </c>
      <c r="Q20" s="233">
        <f t="shared" ca="1" si="8"/>
        <v>0</v>
      </c>
      <c r="R20" s="233">
        <f ca="1">IF(LEN(B20)&gt;0,'9'!R20-'9'!Q20,"")</f>
        <v>0</v>
      </c>
      <c r="S20" s="234"/>
      <c r="T20" s="34"/>
      <c r="U20" s="34"/>
      <c r="V20" s="34"/>
      <c r="W20" s="34"/>
      <c r="X20" s="34"/>
      <c r="Y20" s="34"/>
      <c r="Z20" s="34"/>
      <c r="AA20" s="34"/>
      <c r="AB20" s="167">
        <f>ROW()</f>
        <v>20</v>
      </c>
      <c r="AC20" s="168">
        <f t="shared" ca="1" si="9"/>
        <v>0</v>
      </c>
      <c r="AD20" s="168">
        <f t="shared" ca="1" si="10"/>
        <v>0</v>
      </c>
      <c r="AE20" s="169" t="str">
        <f t="shared" ca="1" si="11"/>
        <v>-</v>
      </c>
      <c r="AF20" s="168" t="str">
        <f t="shared" ca="1" si="12"/>
        <v>-</v>
      </c>
      <c r="AG20" s="169" t="str">
        <f t="shared" ca="1" si="13"/>
        <v>-</v>
      </c>
      <c r="AH20" s="168" t="str">
        <f t="shared" ca="1" si="14"/>
        <v>-</v>
      </c>
      <c r="AI20" s="168">
        <f t="shared" ca="1" si="15"/>
        <v>0</v>
      </c>
      <c r="AJ20" s="170">
        <f t="shared" ca="1" si="16"/>
        <v>0</v>
      </c>
      <c r="AK20" s="168">
        <f t="shared" ca="1" si="17"/>
        <v>0</v>
      </c>
      <c r="AL20" s="168">
        <f t="shared" ca="1" si="18"/>
        <v>0</v>
      </c>
    </row>
    <row r="21" spans="1:47" ht="28.5" customHeight="1" x14ac:dyDescent="0.2">
      <c r="A21" s="56">
        <v>6</v>
      </c>
      <c r="B21" s="309" t="str">
        <f t="shared" ca="1" si="4"/>
        <v>A6</v>
      </c>
      <c r="C21" s="309"/>
      <c r="D21" s="57" t="str">
        <f t="shared" ca="1" si="5"/>
        <v/>
      </c>
      <c r="E21" s="59" t="str">
        <f t="shared" ca="1" si="6"/>
        <v/>
      </c>
      <c r="F21" s="215">
        <f ca="1">IF(LEN(B21)&gt;0,'OBRAČUNANA OSNOVNA PLAČA'!J15,"")</f>
        <v>0</v>
      </c>
      <c r="G21" s="60"/>
      <c r="H21" s="60"/>
      <c r="I21" s="60"/>
      <c r="J21" s="60"/>
      <c r="K21" s="60"/>
      <c r="L21" s="229">
        <f t="shared" si="7"/>
        <v>0</v>
      </c>
      <c r="M21" s="230">
        <f t="shared" ca="1" si="19"/>
        <v>0</v>
      </c>
      <c r="N21" s="230">
        <f t="shared" ca="1" si="20"/>
        <v>0</v>
      </c>
      <c r="O21" s="231">
        <f t="shared" ca="1" si="21"/>
        <v>0</v>
      </c>
      <c r="P21" s="232">
        <f t="shared" ca="1" si="22"/>
        <v>0</v>
      </c>
      <c r="Q21" s="233">
        <f t="shared" ca="1" si="8"/>
        <v>0</v>
      </c>
      <c r="R21" s="233">
        <f ca="1">IF(LEN(B21)&gt;0,'9'!R21-'9'!Q21,"")</f>
        <v>0</v>
      </c>
      <c r="S21" s="234"/>
      <c r="T21" s="34"/>
      <c r="U21" s="34"/>
      <c r="V21" s="34"/>
      <c r="W21" s="34"/>
      <c r="X21" s="34"/>
      <c r="Y21" s="34"/>
      <c r="Z21" s="34"/>
      <c r="AA21" s="34"/>
      <c r="AB21" s="167">
        <f>ROW()</f>
        <v>21</v>
      </c>
      <c r="AC21" s="168">
        <f t="shared" ca="1" si="9"/>
        <v>0</v>
      </c>
      <c r="AD21" s="168">
        <f t="shared" ca="1" si="10"/>
        <v>0</v>
      </c>
      <c r="AE21" s="169" t="str">
        <f t="shared" ca="1" si="11"/>
        <v>-</v>
      </c>
      <c r="AF21" s="168" t="str">
        <f t="shared" ca="1" si="12"/>
        <v>-</v>
      </c>
      <c r="AG21" s="169" t="str">
        <f t="shared" ca="1" si="13"/>
        <v>-</v>
      </c>
      <c r="AH21" s="168" t="str">
        <f t="shared" ca="1" si="14"/>
        <v>-</v>
      </c>
      <c r="AI21" s="168">
        <f t="shared" ca="1" si="15"/>
        <v>0</v>
      </c>
      <c r="AJ21" s="170">
        <f t="shared" ca="1" si="16"/>
        <v>0</v>
      </c>
      <c r="AK21" s="168">
        <f t="shared" ca="1" si="17"/>
        <v>0</v>
      </c>
      <c r="AL21" s="168">
        <f t="shared" ca="1" si="18"/>
        <v>0</v>
      </c>
    </row>
    <row r="22" spans="1:47" ht="28.5" customHeight="1" x14ac:dyDescent="0.2">
      <c r="A22" s="56">
        <v>7</v>
      </c>
      <c r="B22" s="309" t="str">
        <f t="shared" ca="1" si="4"/>
        <v>A7</v>
      </c>
      <c r="C22" s="309"/>
      <c r="D22" s="57" t="str">
        <f t="shared" ca="1" si="5"/>
        <v/>
      </c>
      <c r="E22" s="59" t="str">
        <f t="shared" ca="1" si="6"/>
        <v/>
      </c>
      <c r="F22" s="215">
        <f ca="1">IF(LEN(B22)&gt;0,'OBRAČUNANA OSNOVNA PLAČA'!J16,"")</f>
        <v>0</v>
      </c>
      <c r="G22" s="60"/>
      <c r="H22" s="60"/>
      <c r="I22" s="60"/>
      <c r="J22" s="60"/>
      <c r="K22" s="60"/>
      <c r="L22" s="229">
        <f t="shared" si="7"/>
        <v>0</v>
      </c>
      <c r="M22" s="230">
        <f t="shared" ca="1" si="19"/>
        <v>0</v>
      </c>
      <c r="N22" s="230">
        <f t="shared" ca="1" si="20"/>
        <v>0</v>
      </c>
      <c r="O22" s="231">
        <f t="shared" ca="1" si="21"/>
        <v>0</v>
      </c>
      <c r="P22" s="232">
        <f t="shared" ca="1" si="22"/>
        <v>0</v>
      </c>
      <c r="Q22" s="233">
        <f t="shared" ca="1" si="8"/>
        <v>0</v>
      </c>
      <c r="R22" s="233">
        <f ca="1">IF(LEN(B22)&gt;0,'9'!R22-'9'!Q22,"")</f>
        <v>0</v>
      </c>
      <c r="S22" s="234"/>
      <c r="T22" s="34"/>
      <c r="U22" s="34"/>
      <c r="V22" s="34"/>
      <c r="W22" s="34"/>
      <c r="X22" s="34"/>
      <c r="Y22" s="34"/>
      <c r="Z22" s="34"/>
      <c r="AA22" s="34"/>
      <c r="AB22" s="167">
        <f>ROW()</f>
        <v>22</v>
      </c>
      <c r="AC22" s="168">
        <f t="shared" ca="1" si="9"/>
        <v>0</v>
      </c>
      <c r="AD22" s="168">
        <f t="shared" ca="1" si="10"/>
        <v>0</v>
      </c>
      <c r="AE22" s="169" t="str">
        <f t="shared" ca="1" si="11"/>
        <v>-</v>
      </c>
      <c r="AF22" s="168" t="str">
        <f t="shared" ca="1" si="12"/>
        <v>-</v>
      </c>
      <c r="AG22" s="169" t="str">
        <f t="shared" ca="1" si="13"/>
        <v>-</v>
      </c>
      <c r="AH22" s="168" t="str">
        <f t="shared" ca="1" si="14"/>
        <v>-</v>
      </c>
      <c r="AI22" s="168">
        <f t="shared" ca="1" si="15"/>
        <v>0</v>
      </c>
      <c r="AJ22" s="170">
        <f t="shared" ca="1" si="16"/>
        <v>0</v>
      </c>
      <c r="AK22" s="168">
        <f t="shared" ca="1" si="17"/>
        <v>0</v>
      </c>
      <c r="AL22" s="168">
        <f t="shared" ca="1" si="18"/>
        <v>0</v>
      </c>
    </row>
    <row r="23" spans="1:47" ht="28.5" customHeight="1" x14ac:dyDescent="0.2">
      <c r="A23" s="56">
        <v>8</v>
      </c>
      <c r="B23" s="309" t="str">
        <f t="shared" ca="1" si="4"/>
        <v>A8</v>
      </c>
      <c r="C23" s="309"/>
      <c r="D23" s="57" t="str">
        <f t="shared" ca="1" si="5"/>
        <v/>
      </c>
      <c r="E23" s="59" t="str">
        <f t="shared" ca="1" si="6"/>
        <v/>
      </c>
      <c r="F23" s="215">
        <f ca="1">IF(LEN(B23)&gt;0,'OBRAČUNANA OSNOVNA PLAČA'!J17,"")</f>
        <v>0</v>
      </c>
      <c r="G23" s="60"/>
      <c r="H23" s="60"/>
      <c r="I23" s="60"/>
      <c r="J23" s="60"/>
      <c r="K23" s="60"/>
      <c r="L23" s="229">
        <f t="shared" si="7"/>
        <v>0</v>
      </c>
      <c r="M23" s="230">
        <f t="shared" ca="1" si="19"/>
        <v>0</v>
      </c>
      <c r="N23" s="230">
        <f t="shared" ca="1" si="20"/>
        <v>0</v>
      </c>
      <c r="O23" s="231">
        <f t="shared" ca="1" si="21"/>
        <v>0</v>
      </c>
      <c r="P23" s="232">
        <f t="shared" ca="1" si="22"/>
        <v>0</v>
      </c>
      <c r="Q23" s="233">
        <f t="shared" ca="1" si="8"/>
        <v>0</v>
      </c>
      <c r="R23" s="233">
        <f ca="1">IF(LEN(B23)&gt;0,'9'!R23-'9'!Q23,"")</f>
        <v>0</v>
      </c>
      <c r="S23" s="234"/>
      <c r="T23" s="34"/>
      <c r="U23" s="34"/>
      <c r="V23" s="34"/>
      <c r="W23" s="34"/>
      <c r="X23" s="34"/>
      <c r="Y23" s="34"/>
      <c r="Z23" s="34"/>
      <c r="AA23" s="34"/>
      <c r="AB23" s="167">
        <f>ROW()</f>
        <v>23</v>
      </c>
      <c r="AC23" s="168">
        <f t="shared" ca="1" si="9"/>
        <v>0</v>
      </c>
      <c r="AD23" s="168">
        <f t="shared" ca="1" si="10"/>
        <v>0</v>
      </c>
      <c r="AE23" s="169" t="str">
        <f t="shared" ca="1" si="11"/>
        <v>-</v>
      </c>
      <c r="AF23" s="168" t="str">
        <f t="shared" ca="1" si="12"/>
        <v>-</v>
      </c>
      <c r="AG23" s="169" t="str">
        <f t="shared" ca="1" si="13"/>
        <v>-</v>
      </c>
      <c r="AH23" s="168" t="str">
        <f t="shared" ca="1" si="14"/>
        <v>-</v>
      </c>
      <c r="AI23" s="168">
        <f t="shared" ca="1" si="15"/>
        <v>0</v>
      </c>
      <c r="AJ23" s="170">
        <f t="shared" ca="1" si="16"/>
        <v>0</v>
      </c>
      <c r="AK23" s="168">
        <f t="shared" ca="1" si="17"/>
        <v>0</v>
      </c>
      <c r="AL23" s="168">
        <f t="shared" ca="1" si="18"/>
        <v>0</v>
      </c>
    </row>
    <row r="24" spans="1:47" ht="28.5" customHeight="1" x14ac:dyDescent="0.2">
      <c r="A24" s="56">
        <v>9</v>
      </c>
      <c r="B24" s="309" t="str">
        <f t="shared" ca="1" si="4"/>
        <v>A9</v>
      </c>
      <c r="C24" s="309"/>
      <c r="D24" s="57" t="str">
        <f t="shared" ca="1" si="5"/>
        <v/>
      </c>
      <c r="E24" s="59" t="str">
        <f t="shared" ca="1" si="6"/>
        <v/>
      </c>
      <c r="F24" s="215">
        <f ca="1">IF(LEN(B24)&gt;0,'OBRAČUNANA OSNOVNA PLAČA'!J18,"")</f>
        <v>0</v>
      </c>
      <c r="G24" s="60"/>
      <c r="H24" s="60"/>
      <c r="I24" s="60"/>
      <c r="J24" s="60"/>
      <c r="K24" s="60"/>
      <c r="L24" s="229">
        <f t="shared" si="7"/>
        <v>0</v>
      </c>
      <c r="M24" s="230">
        <f t="shared" ca="1" si="19"/>
        <v>0</v>
      </c>
      <c r="N24" s="230">
        <f t="shared" ca="1" si="20"/>
        <v>0</v>
      </c>
      <c r="O24" s="231">
        <f t="shared" ca="1" si="21"/>
        <v>0</v>
      </c>
      <c r="P24" s="232">
        <f t="shared" ca="1" si="22"/>
        <v>0</v>
      </c>
      <c r="Q24" s="233">
        <f t="shared" ca="1" si="8"/>
        <v>0</v>
      </c>
      <c r="R24" s="233">
        <f ca="1">IF(LEN(B24)&gt;0,'9'!R24-'9'!Q24,"")</f>
        <v>0</v>
      </c>
      <c r="S24" s="234"/>
      <c r="T24" s="34"/>
      <c r="U24" s="34"/>
      <c r="V24" s="34"/>
      <c r="W24" s="34"/>
      <c r="X24" s="34"/>
      <c r="Y24" s="34"/>
      <c r="Z24" s="34"/>
      <c r="AA24" s="34"/>
      <c r="AB24" s="167">
        <f>ROW()</f>
        <v>24</v>
      </c>
      <c r="AC24" s="168">
        <f t="shared" ca="1" si="9"/>
        <v>0</v>
      </c>
      <c r="AD24" s="168">
        <f t="shared" ca="1" si="10"/>
        <v>0</v>
      </c>
      <c r="AE24" s="169" t="str">
        <f t="shared" ca="1" si="11"/>
        <v>-</v>
      </c>
      <c r="AF24" s="168" t="str">
        <f t="shared" ca="1" si="12"/>
        <v>-</v>
      </c>
      <c r="AG24" s="169" t="str">
        <f t="shared" ca="1" si="13"/>
        <v>-</v>
      </c>
      <c r="AH24" s="168" t="str">
        <f t="shared" ca="1" si="14"/>
        <v>-</v>
      </c>
      <c r="AI24" s="168">
        <f t="shared" ca="1" si="15"/>
        <v>0</v>
      </c>
      <c r="AJ24" s="170">
        <f t="shared" ca="1" si="16"/>
        <v>0</v>
      </c>
      <c r="AK24" s="168">
        <f t="shared" ca="1" si="17"/>
        <v>0</v>
      </c>
      <c r="AL24" s="168">
        <f t="shared" ca="1" si="18"/>
        <v>0</v>
      </c>
    </row>
    <row r="25" spans="1:47" ht="28.5" customHeight="1" x14ac:dyDescent="0.2">
      <c r="A25" s="56">
        <v>10</v>
      </c>
      <c r="B25" s="309" t="str">
        <f t="shared" ca="1" si="4"/>
        <v>A10</v>
      </c>
      <c r="C25" s="309"/>
      <c r="D25" s="57" t="str">
        <f t="shared" ca="1" si="5"/>
        <v/>
      </c>
      <c r="E25" s="59" t="str">
        <f t="shared" ca="1" si="6"/>
        <v/>
      </c>
      <c r="F25" s="215">
        <f ca="1">IF(LEN(B25)&gt;0,'OBRAČUNANA OSNOVNA PLAČA'!J19,"")</f>
        <v>0</v>
      </c>
      <c r="G25" s="60"/>
      <c r="H25" s="60"/>
      <c r="I25" s="60"/>
      <c r="J25" s="60"/>
      <c r="K25" s="60"/>
      <c r="L25" s="229">
        <f t="shared" si="7"/>
        <v>0</v>
      </c>
      <c r="M25" s="230">
        <f t="shared" ca="1" si="19"/>
        <v>0</v>
      </c>
      <c r="N25" s="230">
        <f t="shared" ca="1" si="20"/>
        <v>0</v>
      </c>
      <c r="O25" s="231">
        <f t="shared" ca="1" si="21"/>
        <v>0</v>
      </c>
      <c r="P25" s="232">
        <f t="shared" ca="1" si="22"/>
        <v>0</v>
      </c>
      <c r="Q25" s="233">
        <f t="shared" ca="1" si="8"/>
        <v>0</v>
      </c>
      <c r="R25" s="233">
        <f ca="1">IF(LEN(B25)&gt;0,'9'!R25-'9'!Q25,"")</f>
        <v>0</v>
      </c>
      <c r="S25" s="234"/>
      <c r="T25" s="34"/>
      <c r="U25" s="34"/>
      <c r="V25" s="34"/>
      <c r="W25" s="34"/>
      <c r="X25" s="34"/>
      <c r="Y25" s="34"/>
      <c r="Z25" s="34"/>
      <c r="AA25" s="34"/>
      <c r="AB25" s="167">
        <f>ROW()</f>
        <v>25</v>
      </c>
      <c r="AC25" s="168">
        <f t="shared" ca="1" si="9"/>
        <v>0</v>
      </c>
      <c r="AD25" s="168">
        <f t="shared" ca="1" si="10"/>
        <v>0</v>
      </c>
      <c r="AE25" s="169" t="str">
        <f t="shared" ca="1" si="11"/>
        <v>-</v>
      </c>
      <c r="AF25" s="168" t="str">
        <f t="shared" ca="1" si="12"/>
        <v>-</v>
      </c>
      <c r="AG25" s="169" t="str">
        <f t="shared" ca="1" si="13"/>
        <v>-</v>
      </c>
      <c r="AH25" s="168" t="str">
        <f t="shared" ca="1" si="14"/>
        <v>-</v>
      </c>
      <c r="AI25" s="168">
        <f t="shared" ca="1" si="15"/>
        <v>0</v>
      </c>
      <c r="AJ25" s="170">
        <f t="shared" ca="1" si="16"/>
        <v>0</v>
      </c>
      <c r="AK25" s="168">
        <f t="shared" ca="1" si="17"/>
        <v>0</v>
      </c>
      <c r="AL25" s="168">
        <f t="shared" ca="1" si="18"/>
        <v>0</v>
      </c>
    </row>
    <row r="26" spans="1:47" ht="28.5" customHeight="1" x14ac:dyDescent="0.2">
      <c r="A26" s="56">
        <v>11</v>
      </c>
      <c r="B26" s="309" t="str">
        <f t="shared" ca="1" si="4"/>
        <v>A11</v>
      </c>
      <c r="C26" s="309"/>
      <c r="D26" s="57" t="str">
        <f t="shared" ca="1" si="5"/>
        <v/>
      </c>
      <c r="E26" s="59" t="str">
        <f t="shared" ca="1" si="6"/>
        <v/>
      </c>
      <c r="F26" s="215">
        <f ca="1">IF(LEN(B26)&gt;0,'OBRAČUNANA OSNOVNA PLAČA'!J20,"")</f>
        <v>0</v>
      </c>
      <c r="G26" s="60"/>
      <c r="H26" s="60"/>
      <c r="I26" s="60"/>
      <c r="J26" s="60"/>
      <c r="K26" s="60"/>
      <c r="L26" s="229">
        <f t="shared" si="7"/>
        <v>0</v>
      </c>
      <c r="M26" s="230">
        <f t="shared" ca="1" si="19"/>
        <v>0</v>
      </c>
      <c r="N26" s="230">
        <f t="shared" ca="1" si="20"/>
        <v>0</v>
      </c>
      <c r="O26" s="231">
        <f t="shared" ca="1" si="21"/>
        <v>0</v>
      </c>
      <c r="P26" s="232">
        <f t="shared" ca="1" si="22"/>
        <v>0</v>
      </c>
      <c r="Q26" s="233">
        <f t="shared" ca="1" si="8"/>
        <v>0</v>
      </c>
      <c r="R26" s="233">
        <f ca="1">IF(LEN(B26)&gt;0,'9'!R26-'9'!Q26,"")</f>
        <v>0</v>
      </c>
      <c r="S26" s="234"/>
      <c r="T26" s="34"/>
      <c r="U26" s="34"/>
      <c r="V26" s="34"/>
      <c r="W26" s="34"/>
      <c r="X26" s="34"/>
      <c r="Y26" s="34"/>
      <c r="Z26" s="34"/>
      <c r="AA26" s="34"/>
      <c r="AB26" s="167">
        <f>ROW()</f>
        <v>26</v>
      </c>
      <c r="AC26" s="168">
        <f t="shared" ca="1" si="9"/>
        <v>0</v>
      </c>
      <c r="AD26" s="168">
        <f t="shared" ca="1" si="10"/>
        <v>0</v>
      </c>
      <c r="AE26" s="169" t="str">
        <f t="shared" ca="1" si="11"/>
        <v>-</v>
      </c>
      <c r="AF26" s="168" t="str">
        <f t="shared" ca="1" si="12"/>
        <v>-</v>
      </c>
      <c r="AG26" s="169" t="str">
        <f t="shared" ca="1" si="13"/>
        <v>-</v>
      </c>
      <c r="AH26" s="168" t="str">
        <f t="shared" ca="1" si="14"/>
        <v>-</v>
      </c>
      <c r="AI26" s="168">
        <f t="shared" ca="1" si="15"/>
        <v>0</v>
      </c>
      <c r="AJ26" s="170">
        <f t="shared" ca="1" si="16"/>
        <v>0</v>
      </c>
      <c r="AK26" s="168">
        <f t="shared" ca="1" si="17"/>
        <v>0</v>
      </c>
      <c r="AL26" s="168">
        <f t="shared" ca="1" si="18"/>
        <v>0</v>
      </c>
    </row>
    <row r="27" spans="1:47" ht="28.5" customHeight="1" x14ac:dyDescent="0.2">
      <c r="A27" s="56">
        <v>12</v>
      </c>
      <c r="B27" s="309" t="str">
        <f t="shared" ca="1" si="4"/>
        <v>A12</v>
      </c>
      <c r="C27" s="309"/>
      <c r="D27" s="57" t="str">
        <f t="shared" ca="1" si="5"/>
        <v/>
      </c>
      <c r="E27" s="59" t="str">
        <f t="shared" ca="1" si="6"/>
        <v/>
      </c>
      <c r="F27" s="215">
        <f ca="1">IF(LEN(B27)&gt;0,'OBRAČUNANA OSNOVNA PLAČA'!J21,"")</f>
        <v>0</v>
      </c>
      <c r="G27" s="60"/>
      <c r="H27" s="60"/>
      <c r="I27" s="60"/>
      <c r="J27" s="60"/>
      <c r="K27" s="60"/>
      <c r="L27" s="229">
        <f t="shared" si="7"/>
        <v>0</v>
      </c>
      <c r="M27" s="230">
        <f t="shared" ca="1" si="19"/>
        <v>0</v>
      </c>
      <c r="N27" s="230">
        <f t="shared" ca="1" si="20"/>
        <v>0</v>
      </c>
      <c r="O27" s="231">
        <f t="shared" ca="1" si="21"/>
        <v>0</v>
      </c>
      <c r="P27" s="232">
        <f t="shared" ca="1" si="22"/>
        <v>0</v>
      </c>
      <c r="Q27" s="233">
        <f t="shared" ca="1" si="8"/>
        <v>0</v>
      </c>
      <c r="R27" s="233">
        <f ca="1">IF(LEN(B27)&gt;0,'9'!R27-'9'!Q27,"")</f>
        <v>0</v>
      </c>
      <c r="S27" s="234"/>
      <c r="T27" s="34"/>
      <c r="U27" s="34"/>
      <c r="V27" s="34"/>
      <c r="W27" s="34"/>
      <c r="X27" s="34"/>
      <c r="Y27" s="34"/>
      <c r="Z27" s="34"/>
      <c r="AA27" s="34"/>
      <c r="AB27" s="167">
        <f>ROW()</f>
        <v>27</v>
      </c>
      <c r="AC27" s="168">
        <f t="shared" ca="1" si="9"/>
        <v>0</v>
      </c>
      <c r="AD27" s="168">
        <f t="shared" ca="1" si="10"/>
        <v>0</v>
      </c>
      <c r="AE27" s="169" t="str">
        <f t="shared" ca="1" si="11"/>
        <v>-</v>
      </c>
      <c r="AF27" s="168" t="str">
        <f t="shared" ca="1" si="12"/>
        <v>-</v>
      </c>
      <c r="AG27" s="169" t="str">
        <f t="shared" ca="1" si="13"/>
        <v>-</v>
      </c>
      <c r="AH27" s="168" t="str">
        <f t="shared" ca="1" si="14"/>
        <v>-</v>
      </c>
      <c r="AI27" s="168">
        <f t="shared" ca="1" si="15"/>
        <v>0</v>
      </c>
      <c r="AJ27" s="170">
        <f t="shared" ca="1" si="16"/>
        <v>0</v>
      </c>
      <c r="AK27" s="168">
        <f t="shared" ca="1" si="17"/>
        <v>0</v>
      </c>
      <c r="AL27" s="168">
        <f t="shared" ca="1" si="18"/>
        <v>0</v>
      </c>
    </row>
    <row r="28" spans="1:47" ht="28.5" customHeight="1" x14ac:dyDescent="0.2">
      <c r="A28" s="56">
        <v>13</v>
      </c>
      <c r="B28" s="309" t="str">
        <f t="shared" ca="1" si="4"/>
        <v>A13</v>
      </c>
      <c r="C28" s="309"/>
      <c r="D28" s="57" t="str">
        <f t="shared" ca="1" si="5"/>
        <v/>
      </c>
      <c r="E28" s="59" t="str">
        <f t="shared" ca="1" si="6"/>
        <v/>
      </c>
      <c r="F28" s="215">
        <f ca="1">IF(LEN(B28)&gt;0,'OBRAČUNANA OSNOVNA PLAČA'!J22,"")</f>
        <v>0</v>
      </c>
      <c r="G28" s="60"/>
      <c r="H28" s="60"/>
      <c r="I28" s="60"/>
      <c r="J28" s="60"/>
      <c r="K28" s="60"/>
      <c r="L28" s="229">
        <f t="shared" si="7"/>
        <v>0</v>
      </c>
      <c r="M28" s="230">
        <f t="shared" ca="1" si="19"/>
        <v>0</v>
      </c>
      <c r="N28" s="230">
        <f t="shared" ca="1" si="20"/>
        <v>0</v>
      </c>
      <c r="O28" s="231">
        <f t="shared" ca="1" si="21"/>
        <v>0</v>
      </c>
      <c r="P28" s="232">
        <f t="shared" ca="1" si="22"/>
        <v>0</v>
      </c>
      <c r="Q28" s="233">
        <f t="shared" ca="1" si="8"/>
        <v>0</v>
      </c>
      <c r="R28" s="233">
        <f ca="1">IF(LEN(B28)&gt;0,'9'!R28-'9'!Q28,"")</f>
        <v>0</v>
      </c>
      <c r="S28" s="234"/>
      <c r="T28" s="34"/>
      <c r="U28" s="34"/>
      <c r="V28" s="34"/>
      <c r="W28" s="34"/>
      <c r="X28" s="34"/>
      <c r="Y28" s="34"/>
      <c r="Z28" s="34"/>
      <c r="AA28" s="34"/>
      <c r="AB28" s="167">
        <f>ROW()</f>
        <v>28</v>
      </c>
      <c r="AC28" s="168">
        <f t="shared" ca="1" si="9"/>
        <v>0</v>
      </c>
      <c r="AD28" s="168">
        <f t="shared" ca="1" si="10"/>
        <v>0</v>
      </c>
      <c r="AE28" s="169" t="str">
        <f t="shared" ca="1" si="11"/>
        <v>-</v>
      </c>
      <c r="AF28" s="168" t="str">
        <f t="shared" ca="1" si="12"/>
        <v>-</v>
      </c>
      <c r="AG28" s="169" t="str">
        <f t="shared" ca="1" si="13"/>
        <v>-</v>
      </c>
      <c r="AH28" s="168" t="str">
        <f t="shared" ca="1" si="14"/>
        <v>-</v>
      </c>
      <c r="AI28" s="168">
        <f t="shared" ca="1" si="15"/>
        <v>0</v>
      </c>
      <c r="AJ28" s="170">
        <f t="shared" ca="1" si="16"/>
        <v>0</v>
      </c>
      <c r="AK28" s="168">
        <f t="shared" ca="1" si="17"/>
        <v>0</v>
      </c>
      <c r="AL28" s="168">
        <f t="shared" ca="1" si="18"/>
        <v>0</v>
      </c>
    </row>
    <row r="29" spans="1:47" ht="28.5" customHeight="1" x14ac:dyDescent="0.2">
      <c r="A29" s="56">
        <v>14</v>
      </c>
      <c r="B29" s="309" t="str">
        <f t="shared" ca="1" si="4"/>
        <v>A14</v>
      </c>
      <c r="C29" s="309"/>
      <c r="D29" s="57" t="str">
        <f t="shared" ca="1" si="5"/>
        <v/>
      </c>
      <c r="E29" s="59" t="str">
        <f t="shared" ca="1" si="6"/>
        <v/>
      </c>
      <c r="F29" s="215">
        <f ca="1">IF(LEN(B29)&gt;0,'OBRAČUNANA OSNOVNA PLAČA'!J23,"")</f>
        <v>0</v>
      </c>
      <c r="G29" s="60"/>
      <c r="H29" s="60"/>
      <c r="I29" s="60"/>
      <c r="J29" s="60"/>
      <c r="K29" s="60"/>
      <c r="L29" s="229">
        <f t="shared" si="7"/>
        <v>0</v>
      </c>
      <c r="M29" s="230">
        <f t="shared" ca="1" si="19"/>
        <v>0</v>
      </c>
      <c r="N29" s="230">
        <f t="shared" ca="1" si="20"/>
        <v>0</v>
      </c>
      <c r="O29" s="231">
        <f t="shared" ca="1" si="21"/>
        <v>0</v>
      </c>
      <c r="P29" s="232">
        <f t="shared" ca="1" si="22"/>
        <v>0</v>
      </c>
      <c r="Q29" s="233">
        <f t="shared" ca="1" si="8"/>
        <v>0</v>
      </c>
      <c r="R29" s="233">
        <f ca="1">IF(LEN(B29)&gt;0,'9'!R29-'9'!Q29,"")</f>
        <v>0</v>
      </c>
      <c r="S29" s="234"/>
      <c r="T29" s="34"/>
      <c r="U29" s="34"/>
      <c r="V29" s="34"/>
      <c r="W29" s="34"/>
      <c r="X29" s="34"/>
      <c r="Y29" s="34"/>
      <c r="Z29" s="34"/>
      <c r="AA29" s="34"/>
      <c r="AB29" s="167">
        <f>ROW()</f>
        <v>29</v>
      </c>
      <c r="AC29" s="168">
        <f t="shared" ca="1" si="9"/>
        <v>0</v>
      </c>
      <c r="AD29" s="168">
        <f t="shared" ca="1" si="10"/>
        <v>0</v>
      </c>
      <c r="AE29" s="169" t="str">
        <f t="shared" ca="1" si="11"/>
        <v>-</v>
      </c>
      <c r="AF29" s="168" t="str">
        <f t="shared" ca="1" si="12"/>
        <v>-</v>
      </c>
      <c r="AG29" s="169" t="str">
        <f t="shared" ca="1" si="13"/>
        <v>-</v>
      </c>
      <c r="AH29" s="168" t="str">
        <f t="shared" ca="1" si="14"/>
        <v>-</v>
      </c>
      <c r="AI29" s="168">
        <f t="shared" ca="1" si="15"/>
        <v>0</v>
      </c>
      <c r="AJ29" s="170">
        <f t="shared" ca="1" si="16"/>
        <v>0</v>
      </c>
      <c r="AK29" s="168">
        <f t="shared" ca="1" si="17"/>
        <v>0</v>
      </c>
      <c r="AL29" s="168">
        <f t="shared" ca="1" si="18"/>
        <v>0</v>
      </c>
    </row>
    <row r="30" spans="1:47" ht="28.5" customHeight="1" x14ac:dyDescent="0.2">
      <c r="A30" s="56">
        <v>15</v>
      </c>
      <c r="B30" s="309" t="str">
        <f t="shared" ca="1" si="4"/>
        <v>A15</v>
      </c>
      <c r="C30" s="309"/>
      <c r="D30" s="57" t="str">
        <f t="shared" ca="1" si="5"/>
        <v/>
      </c>
      <c r="E30" s="59" t="str">
        <f t="shared" ca="1" si="6"/>
        <v/>
      </c>
      <c r="F30" s="215">
        <f ca="1">IF(LEN(B30)&gt;0,'OBRAČUNANA OSNOVNA PLAČA'!J24,"")</f>
        <v>0</v>
      </c>
      <c r="G30" s="60"/>
      <c r="H30" s="60"/>
      <c r="I30" s="60"/>
      <c r="J30" s="60"/>
      <c r="K30" s="60"/>
      <c r="L30" s="229">
        <f t="shared" si="7"/>
        <v>0</v>
      </c>
      <c r="M30" s="230">
        <f t="shared" ca="1" si="19"/>
        <v>0</v>
      </c>
      <c r="N30" s="230">
        <f t="shared" ca="1" si="20"/>
        <v>0</v>
      </c>
      <c r="O30" s="231">
        <f t="shared" ca="1" si="21"/>
        <v>0</v>
      </c>
      <c r="P30" s="232">
        <f t="shared" ca="1" si="22"/>
        <v>0</v>
      </c>
      <c r="Q30" s="233">
        <f t="shared" ca="1" si="8"/>
        <v>0</v>
      </c>
      <c r="R30" s="233">
        <f ca="1">IF(LEN(B30)&gt;0,'9'!R30-'9'!Q30,"")</f>
        <v>0</v>
      </c>
      <c r="S30" s="234"/>
      <c r="T30" s="34"/>
      <c r="U30" s="34"/>
      <c r="V30" s="34"/>
      <c r="W30" s="34"/>
      <c r="X30" s="34"/>
      <c r="Y30" s="34"/>
      <c r="Z30" s="34"/>
      <c r="AA30" s="34"/>
      <c r="AB30" s="167">
        <f>ROW()</f>
        <v>30</v>
      </c>
      <c r="AC30" s="168">
        <f t="shared" ca="1" si="9"/>
        <v>0</v>
      </c>
      <c r="AD30" s="168">
        <f t="shared" ca="1" si="10"/>
        <v>0</v>
      </c>
      <c r="AE30" s="169" t="str">
        <f t="shared" ca="1" si="11"/>
        <v>-</v>
      </c>
      <c r="AF30" s="168" t="str">
        <f t="shared" ca="1" si="12"/>
        <v>-</v>
      </c>
      <c r="AG30" s="169" t="str">
        <f t="shared" ca="1" si="13"/>
        <v>-</v>
      </c>
      <c r="AH30" s="168" t="str">
        <f t="shared" ca="1" si="14"/>
        <v>-</v>
      </c>
      <c r="AI30" s="168">
        <f t="shared" ca="1" si="15"/>
        <v>0</v>
      </c>
      <c r="AJ30" s="170">
        <f t="shared" ca="1" si="16"/>
        <v>0</v>
      </c>
      <c r="AK30" s="168">
        <f t="shared" ca="1" si="17"/>
        <v>0</v>
      </c>
      <c r="AL30" s="168">
        <f t="shared" ca="1" si="18"/>
        <v>0</v>
      </c>
    </row>
    <row r="31" spans="1:47" ht="28.5" customHeight="1" x14ac:dyDescent="0.2">
      <c r="A31" s="56">
        <v>16</v>
      </c>
      <c r="B31" s="309" t="str">
        <f t="shared" ca="1" si="4"/>
        <v>A16</v>
      </c>
      <c r="C31" s="309"/>
      <c r="D31" s="57" t="str">
        <f t="shared" ca="1" si="5"/>
        <v/>
      </c>
      <c r="E31" s="59" t="str">
        <f t="shared" ca="1" si="6"/>
        <v/>
      </c>
      <c r="F31" s="215">
        <f ca="1">IF(LEN(B31)&gt;0,'OBRAČUNANA OSNOVNA PLAČA'!J25,"")</f>
        <v>0</v>
      </c>
      <c r="G31" s="60"/>
      <c r="H31" s="60"/>
      <c r="I31" s="60"/>
      <c r="J31" s="60"/>
      <c r="K31" s="60"/>
      <c r="L31" s="229">
        <f t="shared" si="7"/>
        <v>0</v>
      </c>
      <c r="M31" s="230">
        <f t="shared" ca="1" si="19"/>
        <v>0</v>
      </c>
      <c r="N31" s="230">
        <f t="shared" ca="1" si="20"/>
        <v>0</v>
      </c>
      <c r="O31" s="231">
        <f t="shared" ca="1" si="21"/>
        <v>0</v>
      </c>
      <c r="P31" s="232">
        <f t="shared" ca="1" si="22"/>
        <v>0</v>
      </c>
      <c r="Q31" s="233">
        <f t="shared" ca="1" si="8"/>
        <v>0</v>
      </c>
      <c r="R31" s="233">
        <f ca="1">IF(LEN(B31)&gt;0,'9'!R31-'9'!Q31,"")</f>
        <v>0</v>
      </c>
      <c r="S31" s="234"/>
      <c r="T31" s="34"/>
      <c r="U31" s="34"/>
      <c r="V31" s="34"/>
      <c r="W31" s="34"/>
      <c r="X31" s="34"/>
      <c r="Y31" s="34"/>
      <c r="Z31" s="34"/>
      <c r="AA31" s="34"/>
      <c r="AB31" s="167">
        <f>ROW()</f>
        <v>31</v>
      </c>
      <c r="AC31" s="168">
        <f t="shared" ca="1" si="9"/>
        <v>0</v>
      </c>
      <c r="AD31" s="168">
        <f t="shared" ca="1" si="10"/>
        <v>0</v>
      </c>
      <c r="AE31" s="169" t="str">
        <f t="shared" ca="1" si="11"/>
        <v>-</v>
      </c>
      <c r="AF31" s="168" t="str">
        <f t="shared" ca="1" si="12"/>
        <v>-</v>
      </c>
      <c r="AG31" s="169" t="str">
        <f t="shared" ca="1" si="13"/>
        <v>-</v>
      </c>
      <c r="AH31" s="168" t="str">
        <f t="shared" ca="1" si="14"/>
        <v>-</v>
      </c>
      <c r="AI31" s="168">
        <f t="shared" ca="1" si="15"/>
        <v>0</v>
      </c>
      <c r="AJ31" s="170">
        <f t="shared" ca="1" si="16"/>
        <v>0</v>
      </c>
      <c r="AK31" s="168">
        <f t="shared" ca="1" si="17"/>
        <v>0</v>
      </c>
      <c r="AL31" s="168">
        <f t="shared" ca="1" si="18"/>
        <v>0</v>
      </c>
    </row>
    <row r="32" spans="1:47" ht="28.5" customHeight="1" x14ac:dyDescent="0.2">
      <c r="A32" s="56">
        <v>17</v>
      </c>
      <c r="B32" s="309" t="str">
        <f t="shared" ca="1" si="4"/>
        <v>A17</v>
      </c>
      <c r="C32" s="309"/>
      <c r="D32" s="57" t="str">
        <f t="shared" ca="1" si="5"/>
        <v/>
      </c>
      <c r="E32" s="59" t="str">
        <f t="shared" ca="1" si="6"/>
        <v/>
      </c>
      <c r="F32" s="215">
        <f ca="1">IF(LEN(B32)&gt;0,'OBRAČUNANA OSNOVNA PLAČA'!J26,"")</f>
        <v>0</v>
      </c>
      <c r="G32" s="60"/>
      <c r="H32" s="60"/>
      <c r="I32" s="60"/>
      <c r="J32" s="60"/>
      <c r="K32" s="60"/>
      <c r="L32" s="229">
        <f t="shared" si="7"/>
        <v>0</v>
      </c>
      <c r="M32" s="230">
        <f t="shared" ca="1" si="19"/>
        <v>0</v>
      </c>
      <c r="N32" s="230">
        <f t="shared" ca="1" si="20"/>
        <v>0</v>
      </c>
      <c r="O32" s="231">
        <f t="shared" ca="1" si="21"/>
        <v>0</v>
      </c>
      <c r="P32" s="232">
        <f t="shared" ca="1" si="22"/>
        <v>0</v>
      </c>
      <c r="Q32" s="233">
        <f t="shared" ca="1" si="8"/>
        <v>0</v>
      </c>
      <c r="R32" s="233">
        <f ca="1">IF(LEN(B32)&gt;0,'9'!R32-'9'!Q32,"")</f>
        <v>0</v>
      </c>
      <c r="S32" s="234"/>
      <c r="T32" s="34"/>
      <c r="U32" s="34"/>
      <c r="V32" s="34"/>
      <c r="W32" s="34"/>
      <c r="X32" s="34"/>
      <c r="Y32" s="34"/>
      <c r="Z32" s="34"/>
      <c r="AA32" s="34"/>
      <c r="AB32" s="167">
        <f>ROW()</f>
        <v>32</v>
      </c>
      <c r="AC32" s="168">
        <f t="shared" ca="1" si="9"/>
        <v>0</v>
      </c>
      <c r="AD32" s="168">
        <f t="shared" ca="1" si="10"/>
        <v>0</v>
      </c>
      <c r="AE32" s="169" t="str">
        <f t="shared" ca="1" si="11"/>
        <v>-</v>
      </c>
      <c r="AF32" s="168" t="str">
        <f t="shared" ca="1" si="12"/>
        <v>-</v>
      </c>
      <c r="AG32" s="169" t="str">
        <f t="shared" ca="1" si="13"/>
        <v>-</v>
      </c>
      <c r="AH32" s="168" t="str">
        <f t="shared" ca="1" si="14"/>
        <v>-</v>
      </c>
      <c r="AI32" s="168">
        <f t="shared" ca="1" si="15"/>
        <v>0</v>
      </c>
      <c r="AJ32" s="170">
        <f t="shared" ca="1" si="16"/>
        <v>0</v>
      </c>
      <c r="AK32" s="168">
        <f t="shared" ca="1" si="17"/>
        <v>0</v>
      </c>
      <c r="AL32" s="168">
        <f t="shared" ca="1" si="18"/>
        <v>0</v>
      </c>
    </row>
    <row r="33" spans="1:38" ht="28.5" customHeight="1" x14ac:dyDescent="0.2">
      <c r="A33" s="56">
        <v>18</v>
      </c>
      <c r="B33" s="309" t="str">
        <f t="shared" ca="1" si="4"/>
        <v>A18</v>
      </c>
      <c r="C33" s="309"/>
      <c r="D33" s="57" t="str">
        <f t="shared" ca="1" si="5"/>
        <v/>
      </c>
      <c r="E33" s="59" t="str">
        <f t="shared" ca="1" si="6"/>
        <v/>
      </c>
      <c r="F33" s="215">
        <f ca="1">IF(LEN(B33)&gt;0,'OBRAČUNANA OSNOVNA PLAČA'!J27,"")</f>
        <v>0</v>
      </c>
      <c r="G33" s="60"/>
      <c r="H33" s="60"/>
      <c r="I33" s="60"/>
      <c r="J33" s="60"/>
      <c r="K33" s="60"/>
      <c r="L33" s="229">
        <f t="shared" si="7"/>
        <v>0</v>
      </c>
      <c r="M33" s="230">
        <f t="shared" ca="1" si="19"/>
        <v>0</v>
      </c>
      <c r="N33" s="230">
        <f t="shared" ca="1" si="20"/>
        <v>0</v>
      </c>
      <c r="O33" s="231">
        <f t="shared" ca="1" si="21"/>
        <v>0</v>
      </c>
      <c r="P33" s="232">
        <f t="shared" ca="1" si="22"/>
        <v>0</v>
      </c>
      <c r="Q33" s="233">
        <f t="shared" ca="1" si="8"/>
        <v>0</v>
      </c>
      <c r="R33" s="233">
        <f ca="1">IF(LEN(B33)&gt;0,'9'!R33-'9'!Q33,"")</f>
        <v>0</v>
      </c>
      <c r="S33" s="234"/>
      <c r="T33" s="34"/>
      <c r="U33" s="34"/>
      <c r="V33" s="34"/>
      <c r="W33" s="34"/>
      <c r="X33" s="34"/>
      <c r="Y33" s="34"/>
      <c r="Z33" s="34"/>
      <c r="AA33" s="34"/>
      <c r="AB33" s="167">
        <f>ROW()</f>
        <v>33</v>
      </c>
      <c r="AC33" s="168">
        <f t="shared" ca="1" si="9"/>
        <v>0</v>
      </c>
      <c r="AD33" s="168">
        <f t="shared" ca="1" si="10"/>
        <v>0</v>
      </c>
      <c r="AE33" s="169" t="str">
        <f t="shared" ca="1" si="11"/>
        <v>-</v>
      </c>
      <c r="AF33" s="168" t="str">
        <f t="shared" ca="1" si="12"/>
        <v>-</v>
      </c>
      <c r="AG33" s="169" t="str">
        <f t="shared" ca="1" si="13"/>
        <v>-</v>
      </c>
      <c r="AH33" s="168" t="str">
        <f t="shared" ca="1" si="14"/>
        <v>-</v>
      </c>
      <c r="AI33" s="168">
        <f t="shared" ca="1" si="15"/>
        <v>0</v>
      </c>
      <c r="AJ33" s="170">
        <f t="shared" ca="1" si="16"/>
        <v>0</v>
      </c>
      <c r="AK33" s="168">
        <f t="shared" ca="1" si="17"/>
        <v>0</v>
      </c>
      <c r="AL33" s="168">
        <f t="shared" ca="1" si="18"/>
        <v>0</v>
      </c>
    </row>
    <row r="34" spans="1:38" ht="28.5" customHeight="1" x14ac:dyDescent="0.2">
      <c r="A34" s="56">
        <v>19</v>
      </c>
      <c r="B34" s="309" t="str">
        <f t="shared" ca="1" si="4"/>
        <v>A19</v>
      </c>
      <c r="C34" s="309"/>
      <c r="D34" s="57" t="str">
        <f t="shared" ca="1" si="5"/>
        <v/>
      </c>
      <c r="E34" s="59" t="str">
        <f t="shared" ca="1" si="6"/>
        <v/>
      </c>
      <c r="F34" s="215">
        <f ca="1">IF(LEN(B34)&gt;0,'OBRAČUNANA OSNOVNA PLAČA'!J28,"")</f>
        <v>0</v>
      </c>
      <c r="G34" s="60"/>
      <c r="H34" s="60"/>
      <c r="I34" s="60"/>
      <c r="J34" s="60"/>
      <c r="K34" s="60"/>
      <c r="L34" s="229">
        <f t="shared" si="7"/>
        <v>0</v>
      </c>
      <c r="M34" s="230">
        <f t="shared" ca="1" si="19"/>
        <v>0</v>
      </c>
      <c r="N34" s="230">
        <f t="shared" ca="1" si="20"/>
        <v>0</v>
      </c>
      <c r="O34" s="231">
        <f t="shared" ca="1" si="21"/>
        <v>0</v>
      </c>
      <c r="P34" s="232">
        <f t="shared" ca="1" si="22"/>
        <v>0</v>
      </c>
      <c r="Q34" s="233">
        <f t="shared" ca="1" si="8"/>
        <v>0</v>
      </c>
      <c r="R34" s="233">
        <f ca="1">IF(LEN(B34)&gt;0,'9'!R34-'9'!Q34,"")</f>
        <v>0</v>
      </c>
      <c r="S34" s="234"/>
      <c r="T34" s="34"/>
      <c r="U34" s="34"/>
      <c r="V34" s="34"/>
      <c r="W34" s="34"/>
      <c r="X34" s="34"/>
      <c r="Y34" s="34"/>
      <c r="Z34" s="34"/>
      <c r="AA34" s="34"/>
      <c r="AB34" s="167">
        <f>ROW()</f>
        <v>34</v>
      </c>
      <c r="AC34" s="168">
        <f t="shared" ca="1" si="9"/>
        <v>0</v>
      </c>
      <c r="AD34" s="168">
        <f t="shared" ca="1" si="10"/>
        <v>0</v>
      </c>
      <c r="AE34" s="169" t="str">
        <f t="shared" ca="1" si="11"/>
        <v>-</v>
      </c>
      <c r="AF34" s="168" t="str">
        <f t="shared" ca="1" si="12"/>
        <v>-</v>
      </c>
      <c r="AG34" s="169" t="str">
        <f t="shared" ca="1" si="13"/>
        <v>-</v>
      </c>
      <c r="AH34" s="168" t="str">
        <f t="shared" ca="1" si="14"/>
        <v>-</v>
      </c>
      <c r="AI34" s="168">
        <f t="shared" ca="1" si="15"/>
        <v>0</v>
      </c>
      <c r="AJ34" s="170">
        <f t="shared" ca="1" si="16"/>
        <v>0</v>
      </c>
      <c r="AK34" s="168">
        <f t="shared" ca="1" si="17"/>
        <v>0</v>
      </c>
      <c r="AL34" s="168">
        <f t="shared" ca="1" si="18"/>
        <v>0</v>
      </c>
    </row>
    <row r="35" spans="1:38" ht="28.5" customHeight="1" x14ac:dyDescent="0.2">
      <c r="A35" s="56">
        <v>20</v>
      </c>
      <c r="B35" s="309" t="str">
        <f t="shared" ca="1" si="4"/>
        <v>A20</v>
      </c>
      <c r="C35" s="309"/>
      <c r="D35" s="57" t="str">
        <f t="shared" ca="1" si="5"/>
        <v/>
      </c>
      <c r="E35" s="59" t="str">
        <f t="shared" ca="1" si="6"/>
        <v/>
      </c>
      <c r="F35" s="215">
        <f ca="1">IF(LEN(B35)&gt;0,'OBRAČUNANA OSNOVNA PLAČA'!J29,"")</f>
        <v>0</v>
      </c>
      <c r="G35" s="60"/>
      <c r="H35" s="60"/>
      <c r="I35" s="60"/>
      <c r="J35" s="60"/>
      <c r="K35" s="60"/>
      <c r="L35" s="229">
        <f t="shared" si="7"/>
        <v>0</v>
      </c>
      <c r="M35" s="230">
        <f t="shared" ca="1" si="19"/>
        <v>0</v>
      </c>
      <c r="N35" s="230">
        <f t="shared" ca="1" si="20"/>
        <v>0</v>
      </c>
      <c r="O35" s="231">
        <f t="shared" ca="1" si="21"/>
        <v>0</v>
      </c>
      <c r="P35" s="232">
        <f t="shared" ca="1" si="22"/>
        <v>0</v>
      </c>
      <c r="Q35" s="233">
        <f t="shared" ca="1" si="8"/>
        <v>0</v>
      </c>
      <c r="R35" s="233">
        <f ca="1">IF(LEN(B35)&gt;0,'9'!R35-'9'!Q35,"")</f>
        <v>0</v>
      </c>
      <c r="S35" s="234"/>
      <c r="T35" s="34"/>
      <c r="U35" s="34"/>
      <c r="V35" s="34"/>
      <c r="W35" s="34"/>
      <c r="X35" s="34"/>
      <c r="Y35" s="34"/>
      <c r="Z35" s="34"/>
      <c r="AA35" s="34"/>
      <c r="AB35" s="167">
        <f>ROW()</f>
        <v>35</v>
      </c>
      <c r="AC35" s="168">
        <f t="shared" ca="1" si="9"/>
        <v>0</v>
      </c>
      <c r="AD35" s="168">
        <f t="shared" ca="1" si="10"/>
        <v>0</v>
      </c>
      <c r="AE35" s="169" t="str">
        <f t="shared" ca="1" si="11"/>
        <v>-</v>
      </c>
      <c r="AF35" s="168" t="str">
        <f t="shared" ca="1" si="12"/>
        <v>-</v>
      </c>
      <c r="AG35" s="169" t="str">
        <f t="shared" ca="1" si="13"/>
        <v>-</v>
      </c>
      <c r="AH35" s="168" t="str">
        <f t="shared" ca="1" si="14"/>
        <v>-</v>
      </c>
      <c r="AI35" s="168">
        <f t="shared" ca="1" si="15"/>
        <v>0</v>
      </c>
      <c r="AJ35" s="170">
        <f t="shared" ca="1" si="16"/>
        <v>0</v>
      </c>
      <c r="AK35" s="168">
        <f t="shared" ca="1" si="17"/>
        <v>0</v>
      </c>
      <c r="AL35" s="168">
        <f t="shared" ca="1" si="18"/>
        <v>0</v>
      </c>
    </row>
    <row r="36" spans="1:38" ht="28.5" customHeight="1" x14ac:dyDescent="0.2">
      <c r="A36" s="56">
        <v>21</v>
      </c>
      <c r="B36" s="309" t="str">
        <f t="shared" ca="1" si="4"/>
        <v>A21</v>
      </c>
      <c r="C36" s="309"/>
      <c r="D36" s="57" t="str">
        <f t="shared" ca="1" si="5"/>
        <v/>
      </c>
      <c r="E36" s="59" t="str">
        <f t="shared" ca="1" si="6"/>
        <v/>
      </c>
      <c r="F36" s="215">
        <f ca="1">IF(LEN(B36)&gt;0,'OBRAČUNANA OSNOVNA PLAČA'!J30,"")</f>
        <v>0</v>
      </c>
      <c r="G36" s="60"/>
      <c r="H36" s="60"/>
      <c r="I36" s="60"/>
      <c r="J36" s="60"/>
      <c r="K36" s="60"/>
      <c r="L36" s="229">
        <f t="shared" si="7"/>
        <v>0</v>
      </c>
      <c r="M36" s="230">
        <f t="shared" ca="1" si="19"/>
        <v>0</v>
      </c>
      <c r="N36" s="230">
        <f t="shared" ca="1" si="20"/>
        <v>0</v>
      </c>
      <c r="O36" s="231">
        <f t="shared" ca="1" si="21"/>
        <v>0</v>
      </c>
      <c r="P36" s="232">
        <f t="shared" ca="1" si="22"/>
        <v>0</v>
      </c>
      <c r="Q36" s="233">
        <f t="shared" ca="1" si="8"/>
        <v>0</v>
      </c>
      <c r="R36" s="233">
        <f ca="1">IF(LEN(B36)&gt;0,'9'!R36-'9'!Q36,"")</f>
        <v>0</v>
      </c>
      <c r="S36" s="234"/>
      <c r="T36" s="34"/>
      <c r="U36" s="34"/>
      <c r="V36" s="34"/>
      <c r="W36" s="34"/>
      <c r="X36" s="34"/>
      <c r="Y36" s="34"/>
      <c r="Z36" s="34"/>
      <c r="AA36" s="34"/>
      <c r="AB36" s="167">
        <f>ROW()</f>
        <v>36</v>
      </c>
      <c r="AC36" s="168">
        <f t="shared" ca="1" si="9"/>
        <v>0</v>
      </c>
      <c r="AD36" s="168">
        <f t="shared" ca="1" si="10"/>
        <v>0</v>
      </c>
      <c r="AE36" s="169" t="str">
        <f t="shared" ca="1" si="11"/>
        <v>-</v>
      </c>
      <c r="AF36" s="168" t="str">
        <f t="shared" ca="1" si="12"/>
        <v>-</v>
      </c>
      <c r="AG36" s="169" t="str">
        <f t="shared" ca="1" si="13"/>
        <v>-</v>
      </c>
      <c r="AH36" s="168" t="str">
        <f t="shared" ca="1" si="14"/>
        <v>-</v>
      </c>
      <c r="AI36" s="168">
        <f t="shared" ca="1" si="15"/>
        <v>0</v>
      </c>
      <c r="AJ36" s="170">
        <f t="shared" ca="1" si="16"/>
        <v>0</v>
      </c>
      <c r="AK36" s="168">
        <f t="shared" ca="1" si="17"/>
        <v>0</v>
      </c>
      <c r="AL36" s="168">
        <f t="shared" ca="1" si="18"/>
        <v>0</v>
      </c>
    </row>
    <row r="37" spans="1:38" ht="28.5" customHeight="1" x14ac:dyDescent="0.2">
      <c r="A37" s="56">
        <v>22</v>
      </c>
      <c r="B37" s="309" t="str">
        <f t="shared" ca="1" si="4"/>
        <v>A22</v>
      </c>
      <c r="C37" s="309"/>
      <c r="D37" s="57" t="str">
        <f t="shared" ca="1" si="5"/>
        <v/>
      </c>
      <c r="E37" s="59" t="str">
        <f t="shared" ca="1" si="6"/>
        <v/>
      </c>
      <c r="F37" s="215">
        <f ca="1">IF(LEN(B37)&gt;0,'OBRAČUNANA OSNOVNA PLAČA'!J31,"")</f>
        <v>0</v>
      </c>
      <c r="G37" s="60"/>
      <c r="H37" s="60"/>
      <c r="I37" s="60"/>
      <c r="J37" s="60"/>
      <c r="K37" s="60"/>
      <c r="L37" s="229">
        <f t="shared" si="7"/>
        <v>0</v>
      </c>
      <c r="M37" s="230">
        <f t="shared" ca="1" si="19"/>
        <v>0</v>
      </c>
      <c r="N37" s="230">
        <f t="shared" ca="1" si="20"/>
        <v>0</v>
      </c>
      <c r="O37" s="231">
        <f t="shared" ca="1" si="21"/>
        <v>0</v>
      </c>
      <c r="P37" s="232">
        <f t="shared" ca="1" si="22"/>
        <v>0</v>
      </c>
      <c r="Q37" s="233">
        <f t="shared" ca="1" si="8"/>
        <v>0</v>
      </c>
      <c r="R37" s="233">
        <f ca="1">IF(LEN(B37)&gt;0,'9'!R37-'9'!Q37,"")</f>
        <v>0</v>
      </c>
      <c r="S37" s="234"/>
      <c r="T37" s="34"/>
      <c r="U37" s="34"/>
      <c r="V37" s="34"/>
      <c r="W37" s="34"/>
      <c r="X37" s="34"/>
      <c r="Y37" s="34"/>
      <c r="Z37" s="34"/>
      <c r="AA37" s="34"/>
      <c r="AB37" s="167">
        <f>ROW()</f>
        <v>37</v>
      </c>
      <c r="AC37" s="168">
        <f t="shared" ca="1" si="9"/>
        <v>0</v>
      </c>
      <c r="AD37" s="168">
        <f t="shared" ca="1" si="10"/>
        <v>0</v>
      </c>
      <c r="AE37" s="169" t="str">
        <f t="shared" ca="1" si="11"/>
        <v>-</v>
      </c>
      <c r="AF37" s="168" t="str">
        <f t="shared" ca="1" si="12"/>
        <v>-</v>
      </c>
      <c r="AG37" s="169" t="str">
        <f t="shared" ca="1" si="13"/>
        <v>-</v>
      </c>
      <c r="AH37" s="168" t="str">
        <f t="shared" ca="1" si="14"/>
        <v>-</v>
      </c>
      <c r="AI37" s="168">
        <f t="shared" ca="1" si="15"/>
        <v>0</v>
      </c>
      <c r="AJ37" s="170">
        <f t="shared" ca="1" si="16"/>
        <v>0</v>
      </c>
      <c r="AK37" s="168">
        <f t="shared" ca="1" si="17"/>
        <v>0</v>
      </c>
      <c r="AL37" s="168">
        <f t="shared" ca="1" si="18"/>
        <v>0</v>
      </c>
    </row>
    <row r="38" spans="1:38" ht="28.5" customHeight="1" x14ac:dyDescent="0.2">
      <c r="A38" s="56">
        <v>23</v>
      </c>
      <c r="B38" s="309" t="str">
        <f t="shared" ca="1" si="4"/>
        <v>A23</v>
      </c>
      <c r="C38" s="309"/>
      <c r="D38" s="57" t="str">
        <f t="shared" ca="1" si="5"/>
        <v/>
      </c>
      <c r="E38" s="59" t="str">
        <f t="shared" ca="1" si="6"/>
        <v/>
      </c>
      <c r="F38" s="215">
        <f ca="1">IF(LEN(B38)&gt;0,'OBRAČUNANA OSNOVNA PLAČA'!J32,"")</f>
        <v>0</v>
      </c>
      <c r="G38" s="60"/>
      <c r="H38" s="60"/>
      <c r="I38" s="60"/>
      <c r="J38" s="60"/>
      <c r="K38" s="60"/>
      <c r="L38" s="229">
        <f t="shared" si="7"/>
        <v>0</v>
      </c>
      <c r="M38" s="230">
        <f t="shared" ca="1" si="19"/>
        <v>0</v>
      </c>
      <c r="N38" s="230">
        <f t="shared" ca="1" si="20"/>
        <v>0</v>
      </c>
      <c r="O38" s="231">
        <f t="shared" ca="1" si="21"/>
        <v>0</v>
      </c>
      <c r="P38" s="232">
        <f t="shared" ca="1" si="22"/>
        <v>0</v>
      </c>
      <c r="Q38" s="233">
        <f t="shared" ca="1" si="8"/>
        <v>0</v>
      </c>
      <c r="R38" s="233">
        <f ca="1">IF(LEN(B38)&gt;0,'9'!R38-'9'!Q38,"")</f>
        <v>0</v>
      </c>
      <c r="S38" s="234"/>
      <c r="T38" s="34"/>
      <c r="U38" s="34"/>
      <c r="V38" s="34"/>
      <c r="W38" s="34"/>
      <c r="X38" s="34"/>
      <c r="Y38" s="34"/>
      <c r="Z38" s="34"/>
      <c r="AA38" s="34"/>
      <c r="AB38" s="167">
        <f>ROW()</f>
        <v>38</v>
      </c>
      <c r="AC38" s="168">
        <f t="shared" ca="1" si="9"/>
        <v>0</v>
      </c>
      <c r="AD38" s="168">
        <f t="shared" ca="1" si="10"/>
        <v>0</v>
      </c>
      <c r="AE38" s="169" t="str">
        <f t="shared" ca="1" si="11"/>
        <v>-</v>
      </c>
      <c r="AF38" s="168" t="str">
        <f t="shared" ca="1" si="12"/>
        <v>-</v>
      </c>
      <c r="AG38" s="169" t="str">
        <f t="shared" ca="1" si="13"/>
        <v>-</v>
      </c>
      <c r="AH38" s="168" t="str">
        <f t="shared" ca="1" si="14"/>
        <v>-</v>
      </c>
      <c r="AI38" s="168">
        <f t="shared" ca="1" si="15"/>
        <v>0</v>
      </c>
      <c r="AJ38" s="170">
        <f t="shared" ca="1" si="16"/>
        <v>0</v>
      </c>
      <c r="AK38" s="168">
        <f t="shared" ca="1" si="17"/>
        <v>0</v>
      </c>
      <c r="AL38" s="168">
        <f t="shared" ca="1" si="18"/>
        <v>0</v>
      </c>
    </row>
    <row r="39" spans="1:38" ht="28.5" customHeight="1" x14ac:dyDescent="0.2">
      <c r="A39" s="56">
        <v>24</v>
      </c>
      <c r="B39" s="309" t="str">
        <f t="shared" ca="1" si="4"/>
        <v>A24</v>
      </c>
      <c r="C39" s="309"/>
      <c r="D39" s="57" t="str">
        <f t="shared" ca="1" si="5"/>
        <v/>
      </c>
      <c r="E39" s="59" t="str">
        <f t="shared" ca="1" si="6"/>
        <v/>
      </c>
      <c r="F39" s="215">
        <f ca="1">IF(LEN(B39)&gt;0,'OBRAČUNANA OSNOVNA PLAČA'!J33,"")</f>
        <v>0</v>
      </c>
      <c r="G39" s="60"/>
      <c r="H39" s="60"/>
      <c r="I39" s="60"/>
      <c r="J39" s="60"/>
      <c r="K39" s="60"/>
      <c r="L39" s="229">
        <f t="shared" si="7"/>
        <v>0</v>
      </c>
      <c r="M39" s="230">
        <f t="shared" ca="1" si="19"/>
        <v>0</v>
      </c>
      <c r="N39" s="230">
        <f t="shared" ca="1" si="20"/>
        <v>0</v>
      </c>
      <c r="O39" s="231">
        <f t="shared" ca="1" si="21"/>
        <v>0</v>
      </c>
      <c r="P39" s="232">
        <f t="shared" ca="1" si="22"/>
        <v>0</v>
      </c>
      <c r="Q39" s="233">
        <f t="shared" ca="1" si="8"/>
        <v>0</v>
      </c>
      <c r="R39" s="233">
        <f ca="1">IF(LEN(B39)&gt;0,'9'!R39-'9'!Q39,"")</f>
        <v>0</v>
      </c>
      <c r="S39" s="234"/>
      <c r="T39" s="34"/>
      <c r="U39" s="34"/>
      <c r="V39" s="34"/>
      <c r="W39" s="34"/>
      <c r="X39" s="34"/>
      <c r="Y39" s="34"/>
      <c r="Z39" s="34"/>
      <c r="AA39" s="34"/>
      <c r="AB39" s="167">
        <f>ROW()</f>
        <v>39</v>
      </c>
      <c r="AC39" s="168">
        <f t="shared" ca="1" si="9"/>
        <v>0</v>
      </c>
      <c r="AD39" s="168">
        <f t="shared" ca="1" si="10"/>
        <v>0</v>
      </c>
      <c r="AE39" s="169" t="str">
        <f t="shared" ca="1" si="11"/>
        <v>-</v>
      </c>
      <c r="AF39" s="168" t="str">
        <f t="shared" ca="1" si="12"/>
        <v>-</v>
      </c>
      <c r="AG39" s="169" t="str">
        <f t="shared" ca="1" si="13"/>
        <v>-</v>
      </c>
      <c r="AH39" s="168" t="str">
        <f t="shared" ca="1" si="14"/>
        <v>-</v>
      </c>
      <c r="AI39" s="168">
        <f t="shared" ca="1" si="15"/>
        <v>0</v>
      </c>
      <c r="AJ39" s="170">
        <f t="shared" ca="1" si="16"/>
        <v>0</v>
      </c>
      <c r="AK39" s="168">
        <f t="shared" ca="1" si="17"/>
        <v>0</v>
      </c>
      <c r="AL39" s="168">
        <f t="shared" ca="1" si="18"/>
        <v>0</v>
      </c>
    </row>
    <row r="40" spans="1:38" ht="28.5" customHeight="1" x14ac:dyDescent="0.2">
      <c r="A40" s="56">
        <v>25</v>
      </c>
      <c r="B40" s="309" t="str">
        <f t="shared" ca="1" si="4"/>
        <v>A25</v>
      </c>
      <c r="C40" s="309"/>
      <c r="D40" s="57" t="str">
        <f t="shared" ca="1" si="5"/>
        <v/>
      </c>
      <c r="E40" s="59" t="str">
        <f t="shared" ca="1" si="6"/>
        <v/>
      </c>
      <c r="F40" s="215">
        <f ca="1">IF(LEN(B40)&gt;0,'OBRAČUNANA OSNOVNA PLAČA'!J34,"")</f>
        <v>0</v>
      </c>
      <c r="G40" s="60"/>
      <c r="H40" s="60"/>
      <c r="I40" s="60"/>
      <c r="J40" s="60"/>
      <c r="K40" s="60"/>
      <c r="L40" s="229">
        <f t="shared" si="7"/>
        <v>0</v>
      </c>
      <c r="M40" s="230">
        <f t="shared" ca="1" si="19"/>
        <v>0</v>
      </c>
      <c r="N40" s="230">
        <f t="shared" ca="1" si="20"/>
        <v>0</v>
      </c>
      <c r="O40" s="231">
        <f t="shared" ca="1" si="21"/>
        <v>0</v>
      </c>
      <c r="P40" s="232">
        <f t="shared" ca="1" si="22"/>
        <v>0</v>
      </c>
      <c r="Q40" s="233">
        <f t="shared" ca="1" si="8"/>
        <v>0</v>
      </c>
      <c r="R40" s="233">
        <f ca="1">IF(LEN(B40)&gt;0,'9'!R40-'9'!Q40,"")</f>
        <v>0</v>
      </c>
      <c r="S40" s="234"/>
      <c r="T40" s="34"/>
      <c r="U40" s="34"/>
      <c r="V40" s="34"/>
      <c r="W40" s="34"/>
      <c r="X40" s="34"/>
      <c r="Y40" s="34"/>
      <c r="Z40" s="34"/>
      <c r="AA40" s="34"/>
      <c r="AB40" s="167">
        <f>ROW()</f>
        <v>40</v>
      </c>
      <c r="AC40" s="168">
        <f t="shared" ca="1" si="9"/>
        <v>0</v>
      </c>
      <c r="AD40" s="168">
        <f t="shared" ca="1" si="10"/>
        <v>0</v>
      </c>
      <c r="AE40" s="169" t="str">
        <f t="shared" ca="1" si="11"/>
        <v>-</v>
      </c>
      <c r="AF40" s="168" t="str">
        <f t="shared" ca="1" si="12"/>
        <v>-</v>
      </c>
      <c r="AG40" s="169" t="str">
        <f t="shared" ca="1" si="13"/>
        <v>-</v>
      </c>
      <c r="AH40" s="168" t="str">
        <f t="shared" ca="1" si="14"/>
        <v>-</v>
      </c>
      <c r="AI40" s="168">
        <f t="shared" ca="1" si="15"/>
        <v>0</v>
      </c>
      <c r="AJ40" s="170">
        <f t="shared" ca="1" si="16"/>
        <v>0</v>
      </c>
      <c r="AK40" s="168">
        <f t="shared" ca="1" si="17"/>
        <v>0</v>
      </c>
      <c r="AL40" s="168">
        <f t="shared" ca="1" si="18"/>
        <v>0</v>
      </c>
    </row>
    <row r="41" spans="1:38" ht="28.5" customHeight="1" x14ac:dyDescent="0.2">
      <c r="A41" s="56">
        <v>26</v>
      </c>
      <c r="B41" s="309" t="str">
        <f t="shared" ca="1" si="4"/>
        <v>A26</v>
      </c>
      <c r="C41" s="309"/>
      <c r="D41" s="57" t="str">
        <f t="shared" ca="1" si="5"/>
        <v/>
      </c>
      <c r="E41" s="59" t="str">
        <f t="shared" ca="1" si="6"/>
        <v/>
      </c>
      <c r="F41" s="215">
        <f ca="1">IF(LEN(B41)&gt;0,'OBRAČUNANA OSNOVNA PLAČA'!J35,"")</f>
        <v>0</v>
      </c>
      <c r="G41" s="60"/>
      <c r="H41" s="60"/>
      <c r="I41" s="60"/>
      <c r="J41" s="60"/>
      <c r="K41" s="60"/>
      <c r="L41" s="229">
        <f t="shared" si="7"/>
        <v>0</v>
      </c>
      <c r="M41" s="230">
        <f t="shared" ca="1" si="19"/>
        <v>0</v>
      </c>
      <c r="N41" s="230">
        <f t="shared" ca="1" si="20"/>
        <v>0</v>
      </c>
      <c r="O41" s="231">
        <f t="shared" ca="1" si="21"/>
        <v>0</v>
      </c>
      <c r="P41" s="232">
        <f t="shared" ca="1" si="22"/>
        <v>0</v>
      </c>
      <c r="Q41" s="233">
        <f t="shared" ca="1" si="8"/>
        <v>0</v>
      </c>
      <c r="R41" s="233">
        <f ca="1">IF(LEN(B41)&gt;0,'9'!R41-'9'!Q41,"")</f>
        <v>0</v>
      </c>
      <c r="S41" s="234"/>
      <c r="T41" s="34"/>
      <c r="U41" s="34"/>
      <c r="V41" s="34"/>
      <c r="W41" s="34"/>
      <c r="X41" s="34"/>
      <c r="Y41" s="34"/>
      <c r="Z41" s="34"/>
      <c r="AA41" s="34"/>
      <c r="AB41" s="167">
        <f>ROW()</f>
        <v>41</v>
      </c>
      <c r="AC41" s="168">
        <f t="shared" ca="1" si="9"/>
        <v>0</v>
      </c>
      <c r="AD41" s="168">
        <f t="shared" ca="1" si="10"/>
        <v>0</v>
      </c>
      <c r="AE41" s="169" t="str">
        <f t="shared" ca="1" si="11"/>
        <v>-</v>
      </c>
      <c r="AF41" s="168" t="str">
        <f t="shared" ca="1" si="12"/>
        <v>-</v>
      </c>
      <c r="AG41" s="169" t="str">
        <f t="shared" ca="1" si="13"/>
        <v>-</v>
      </c>
      <c r="AH41" s="168" t="str">
        <f t="shared" ca="1" si="14"/>
        <v>-</v>
      </c>
      <c r="AI41" s="168">
        <f t="shared" ca="1" si="15"/>
        <v>0</v>
      </c>
      <c r="AJ41" s="170">
        <f t="shared" ca="1" si="16"/>
        <v>0</v>
      </c>
      <c r="AK41" s="168">
        <f t="shared" ca="1" si="17"/>
        <v>0</v>
      </c>
      <c r="AL41" s="168">
        <f t="shared" ca="1" si="18"/>
        <v>0</v>
      </c>
    </row>
    <row r="42" spans="1:38" ht="28.5" customHeight="1" x14ac:dyDescent="0.2">
      <c r="A42" s="56">
        <v>27</v>
      </c>
      <c r="B42" s="309" t="str">
        <f t="shared" ca="1" si="4"/>
        <v>A27</v>
      </c>
      <c r="C42" s="309"/>
      <c r="D42" s="57" t="str">
        <f t="shared" ca="1" si="5"/>
        <v/>
      </c>
      <c r="E42" s="59" t="str">
        <f t="shared" ca="1" si="6"/>
        <v/>
      </c>
      <c r="F42" s="215">
        <f ca="1">IF(LEN(B42)&gt;0,'OBRAČUNANA OSNOVNA PLAČA'!J36,"")</f>
        <v>0</v>
      </c>
      <c r="G42" s="60"/>
      <c r="H42" s="60"/>
      <c r="I42" s="60"/>
      <c r="J42" s="60"/>
      <c r="K42" s="60"/>
      <c r="L42" s="229">
        <f t="shared" si="7"/>
        <v>0</v>
      </c>
      <c r="M42" s="230">
        <f t="shared" ca="1" si="19"/>
        <v>0</v>
      </c>
      <c r="N42" s="230">
        <f t="shared" ca="1" si="20"/>
        <v>0</v>
      </c>
      <c r="O42" s="231">
        <f t="shared" ca="1" si="21"/>
        <v>0</v>
      </c>
      <c r="P42" s="232">
        <f t="shared" ca="1" si="22"/>
        <v>0</v>
      </c>
      <c r="Q42" s="233">
        <f t="shared" ca="1" si="8"/>
        <v>0</v>
      </c>
      <c r="R42" s="233">
        <f ca="1">IF(LEN(B42)&gt;0,'9'!R42-'9'!Q42,"")</f>
        <v>0</v>
      </c>
      <c r="S42" s="234"/>
      <c r="T42" s="34"/>
      <c r="U42" s="34"/>
      <c r="V42" s="34"/>
      <c r="W42" s="34"/>
      <c r="X42" s="34"/>
      <c r="Y42" s="34"/>
      <c r="Z42" s="34"/>
      <c r="AA42" s="34"/>
      <c r="AB42" s="167">
        <f>ROW()</f>
        <v>42</v>
      </c>
      <c r="AC42" s="168">
        <f t="shared" ca="1" si="9"/>
        <v>0</v>
      </c>
      <c r="AD42" s="168">
        <f t="shared" ca="1" si="10"/>
        <v>0</v>
      </c>
      <c r="AE42" s="169" t="str">
        <f t="shared" ca="1" si="11"/>
        <v>-</v>
      </c>
      <c r="AF42" s="168" t="str">
        <f t="shared" ca="1" si="12"/>
        <v>-</v>
      </c>
      <c r="AG42" s="169" t="str">
        <f t="shared" ca="1" si="13"/>
        <v>-</v>
      </c>
      <c r="AH42" s="168" t="str">
        <f t="shared" ca="1" si="14"/>
        <v>-</v>
      </c>
      <c r="AI42" s="168">
        <f t="shared" ca="1" si="15"/>
        <v>0</v>
      </c>
      <c r="AJ42" s="170">
        <f t="shared" ca="1" si="16"/>
        <v>0</v>
      </c>
      <c r="AK42" s="168">
        <f t="shared" ca="1" si="17"/>
        <v>0</v>
      </c>
      <c r="AL42" s="168">
        <f t="shared" ca="1" si="18"/>
        <v>0</v>
      </c>
    </row>
    <row r="43" spans="1:38" ht="28.5" customHeight="1" x14ac:dyDescent="0.2">
      <c r="A43" s="56">
        <v>28</v>
      </c>
      <c r="B43" s="309" t="str">
        <f t="shared" ca="1" si="4"/>
        <v>A28</v>
      </c>
      <c r="C43" s="309"/>
      <c r="D43" s="57" t="str">
        <f t="shared" ca="1" si="5"/>
        <v/>
      </c>
      <c r="E43" s="59" t="str">
        <f t="shared" ca="1" si="6"/>
        <v/>
      </c>
      <c r="F43" s="215">
        <f ca="1">IF(LEN(B43)&gt;0,'OBRAČUNANA OSNOVNA PLAČA'!J37,"")</f>
        <v>0</v>
      </c>
      <c r="G43" s="60"/>
      <c r="H43" s="60"/>
      <c r="I43" s="60"/>
      <c r="J43" s="60"/>
      <c r="K43" s="60"/>
      <c r="L43" s="229">
        <f t="shared" si="7"/>
        <v>0</v>
      </c>
      <c r="M43" s="230">
        <f t="shared" ca="1" si="19"/>
        <v>0</v>
      </c>
      <c r="N43" s="230">
        <f t="shared" ca="1" si="20"/>
        <v>0</v>
      </c>
      <c r="O43" s="231">
        <f t="shared" ca="1" si="21"/>
        <v>0</v>
      </c>
      <c r="P43" s="232">
        <f t="shared" ca="1" si="22"/>
        <v>0</v>
      </c>
      <c r="Q43" s="233">
        <f t="shared" ca="1" si="8"/>
        <v>0</v>
      </c>
      <c r="R43" s="233">
        <f ca="1">IF(LEN(B43)&gt;0,'9'!R43-'9'!Q43,"")</f>
        <v>0</v>
      </c>
      <c r="S43" s="234"/>
      <c r="T43" s="34"/>
      <c r="U43" s="34"/>
      <c r="V43" s="34"/>
      <c r="W43" s="34"/>
      <c r="X43" s="34"/>
      <c r="Y43" s="34"/>
      <c r="Z43" s="34"/>
      <c r="AA43" s="34"/>
      <c r="AB43" s="167">
        <f>ROW()</f>
        <v>43</v>
      </c>
      <c r="AC43" s="168">
        <f t="shared" ca="1" si="9"/>
        <v>0</v>
      </c>
      <c r="AD43" s="168">
        <f t="shared" ca="1" si="10"/>
        <v>0</v>
      </c>
      <c r="AE43" s="169" t="str">
        <f t="shared" ca="1" si="11"/>
        <v>-</v>
      </c>
      <c r="AF43" s="168" t="str">
        <f t="shared" ca="1" si="12"/>
        <v>-</v>
      </c>
      <c r="AG43" s="169" t="str">
        <f t="shared" ca="1" si="13"/>
        <v>-</v>
      </c>
      <c r="AH43" s="168" t="str">
        <f t="shared" ca="1" si="14"/>
        <v>-</v>
      </c>
      <c r="AI43" s="168">
        <f t="shared" ca="1" si="15"/>
        <v>0</v>
      </c>
      <c r="AJ43" s="170">
        <f t="shared" ca="1" si="16"/>
        <v>0</v>
      </c>
      <c r="AK43" s="168">
        <f t="shared" ca="1" si="17"/>
        <v>0</v>
      </c>
      <c r="AL43" s="168">
        <f t="shared" ca="1" si="18"/>
        <v>0</v>
      </c>
    </row>
    <row r="44" spans="1:38" ht="28.5" customHeight="1" x14ac:dyDescent="0.2">
      <c r="A44" s="56">
        <v>29</v>
      </c>
      <c r="B44" s="309" t="str">
        <f t="shared" ca="1" si="4"/>
        <v>A29</v>
      </c>
      <c r="C44" s="309"/>
      <c r="D44" s="57" t="str">
        <f t="shared" ca="1" si="5"/>
        <v/>
      </c>
      <c r="E44" s="59" t="str">
        <f t="shared" ca="1" si="6"/>
        <v/>
      </c>
      <c r="F44" s="215">
        <f ca="1">IF(LEN(B44)&gt;0,'OBRAČUNANA OSNOVNA PLAČA'!J38,"")</f>
        <v>0</v>
      </c>
      <c r="G44" s="60"/>
      <c r="H44" s="60"/>
      <c r="I44" s="60"/>
      <c r="J44" s="60"/>
      <c r="K44" s="60"/>
      <c r="L44" s="229">
        <f t="shared" si="7"/>
        <v>0</v>
      </c>
      <c r="M44" s="230">
        <f t="shared" ca="1" si="19"/>
        <v>0</v>
      </c>
      <c r="N44" s="230">
        <f t="shared" ca="1" si="20"/>
        <v>0</v>
      </c>
      <c r="O44" s="231">
        <f t="shared" ca="1" si="21"/>
        <v>0</v>
      </c>
      <c r="P44" s="232">
        <f t="shared" ca="1" si="22"/>
        <v>0</v>
      </c>
      <c r="Q44" s="233">
        <f t="shared" ca="1" si="8"/>
        <v>0</v>
      </c>
      <c r="R44" s="233">
        <f ca="1">IF(LEN(B44)&gt;0,'9'!R44-'9'!Q44,"")</f>
        <v>0</v>
      </c>
      <c r="S44" s="234"/>
      <c r="T44" s="34"/>
      <c r="U44" s="34"/>
      <c r="V44" s="34"/>
      <c r="W44" s="34"/>
      <c r="X44" s="34"/>
      <c r="Y44" s="34"/>
      <c r="Z44" s="34"/>
      <c r="AA44" s="34"/>
      <c r="AB44" s="167">
        <f>ROW()</f>
        <v>44</v>
      </c>
      <c r="AC44" s="168">
        <f t="shared" ca="1" si="9"/>
        <v>0</v>
      </c>
      <c r="AD44" s="168">
        <f t="shared" ca="1" si="10"/>
        <v>0</v>
      </c>
      <c r="AE44" s="169" t="str">
        <f t="shared" ca="1" si="11"/>
        <v>-</v>
      </c>
      <c r="AF44" s="168" t="str">
        <f t="shared" ca="1" si="12"/>
        <v>-</v>
      </c>
      <c r="AG44" s="169" t="str">
        <f t="shared" ca="1" si="13"/>
        <v>-</v>
      </c>
      <c r="AH44" s="168" t="str">
        <f t="shared" ca="1" si="14"/>
        <v>-</v>
      </c>
      <c r="AI44" s="168">
        <f t="shared" ca="1" si="15"/>
        <v>0</v>
      </c>
      <c r="AJ44" s="170">
        <f t="shared" ca="1" si="16"/>
        <v>0</v>
      </c>
      <c r="AK44" s="168">
        <f t="shared" ca="1" si="17"/>
        <v>0</v>
      </c>
      <c r="AL44" s="168">
        <f t="shared" ca="1" si="18"/>
        <v>0</v>
      </c>
    </row>
    <row r="45" spans="1:38" ht="28.5" customHeight="1" x14ac:dyDescent="0.2">
      <c r="A45" s="56">
        <v>30</v>
      </c>
      <c r="B45" s="309" t="str">
        <f t="shared" ca="1" si="4"/>
        <v>A30</v>
      </c>
      <c r="C45" s="309"/>
      <c r="D45" s="57" t="str">
        <f t="shared" ca="1" si="5"/>
        <v/>
      </c>
      <c r="E45" s="59" t="str">
        <f t="shared" ca="1" si="6"/>
        <v/>
      </c>
      <c r="F45" s="215">
        <f ca="1">IF(LEN(B45)&gt;0,'OBRAČUNANA OSNOVNA PLAČA'!J39,"")</f>
        <v>0</v>
      </c>
      <c r="G45" s="60"/>
      <c r="H45" s="60"/>
      <c r="I45" s="60"/>
      <c r="J45" s="60"/>
      <c r="K45" s="60"/>
      <c r="L45" s="229">
        <f t="shared" si="7"/>
        <v>0</v>
      </c>
      <c r="M45" s="230">
        <f t="shared" ca="1" si="19"/>
        <v>0</v>
      </c>
      <c r="N45" s="230">
        <f t="shared" ca="1" si="20"/>
        <v>0</v>
      </c>
      <c r="O45" s="231">
        <f t="shared" ca="1" si="21"/>
        <v>0</v>
      </c>
      <c r="P45" s="232">
        <f t="shared" ca="1" si="22"/>
        <v>0</v>
      </c>
      <c r="Q45" s="233">
        <f t="shared" ca="1" si="8"/>
        <v>0</v>
      </c>
      <c r="R45" s="233">
        <f ca="1">IF(LEN(B45)&gt;0,'9'!R45-'9'!Q45,"")</f>
        <v>0</v>
      </c>
      <c r="S45" s="234"/>
      <c r="T45" s="34"/>
      <c r="U45" s="34"/>
      <c r="V45" s="34"/>
      <c r="W45" s="34"/>
      <c r="X45" s="34"/>
      <c r="Y45" s="34"/>
      <c r="Z45" s="34"/>
      <c r="AA45" s="34"/>
      <c r="AB45" s="167">
        <f>ROW()</f>
        <v>45</v>
      </c>
      <c r="AC45" s="168">
        <f t="shared" ca="1" si="9"/>
        <v>0</v>
      </c>
      <c r="AD45" s="168">
        <f t="shared" ca="1" si="10"/>
        <v>0</v>
      </c>
      <c r="AE45" s="169" t="str">
        <f t="shared" ca="1" si="11"/>
        <v>-</v>
      </c>
      <c r="AF45" s="168" t="str">
        <f t="shared" ca="1" si="12"/>
        <v>-</v>
      </c>
      <c r="AG45" s="169" t="str">
        <f t="shared" ca="1" si="13"/>
        <v>-</v>
      </c>
      <c r="AH45" s="168" t="str">
        <f t="shared" ca="1" si="14"/>
        <v>-</v>
      </c>
      <c r="AI45" s="168">
        <f t="shared" ca="1" si="15"/>
        <v>0</v>
      </c>
      <c r="AJ45" s="170">
        <f t="shared" ca="1" si="16"/>
        <v>0</v>
      </c>
      <c r="AK45" s="168">
        <f t="shared" ca="1" si="17"/>
        <v>0</v>
      </c>
      <c r="AL45" s="168">
        <f t="shared" ca="1" si="18"/>
        <v>0</v>
      </c>
    </row>
    <row r="46" spans="1:38" ht="28.5" customHeight="1" x14ac:dyDescent="0.2">
      <c r="A46" s="56">
        <v>31</v>
      </c>
      <c r="B46" s="309" t="str">
        <f t="shared" ref="B46:B262" ca="1" si="23">IF(LEN(INDIRECT( "'" &amp; $AD$2 &amp; "'!B" &amp; TEXT($AB46-6,0)))&gt;0,INDIRECT( "'" &amp; $AD$2 &amp; "'!B" &amp; TEXT($AB46-6,0)),"")</f>
        <v>A31</v>
      </c>
      <c r="C46" s="309"/>
      <c r="D46" s="57" t="str">
        <f t="shared" ref="D46:D262" ca="1" si="24">IF(LEN(INDIRECT( "'" &amp; $AD$2 &amp; "'!D" &amp; TEXT($AB46-6,0)))&gt;0,INDIRECT( "'" &amp; $AD$2 &amp; "'!D" &amp; TEXT($AB46-6,0)),"")</f>
        <v/>
      </c>
      <c r="E46" s="59" t="str">
        <f t="shared" ref="E46:E262" ca="1" si="25">IF(LEN(INDIRECT( "'" &amp; $AD$2 &amp; "'!E" &amp; TEXT($AB46-6,0)))&gt;0,INDIRECT( "'" &amp; $AD$2 &amp; "'!E" &amp; TEXT($AB46-6,0)),"")</f>
        <v/>
      </c>
      <c r="F46" s="215">
        <f ca="1">IF(LEN(B46)&gt;0,'OBRAČUNANA OSNOVNA PLAČA'!J40,"")</f>
        <v>0</v>
      </c>
      <c r="G46" s="60"/>
      <c r="H46" s="60"/>
      <c r="I46" s="60"/>
      <c r="J46" s="60"/>
      <c r="K46" s="60"/>
      <c r="L46" s="229">
        <f t="shared" si="7"/>
        <v>0</v>
      </c>
      <c r="M46" s="230">
        <f t="shared" ca="1" si="19"/>
        <v>0</v>
      </c>
      <c r="N46" s="230">
        <f t="shared" ca="1" si="20"/>
        <v>0</v>
      </c>
      <c r="O46" s="231">
        <f t="shared" ca="1" si="21"/>
        <v>0</v>
      </c>
      <c r="P46" s="232">
        <f t="shared" ca="1" si="22"/>
        <v>0</v>
      </c>
      <c r="Q46" s="233">
        <f t="shared" ca="1" si="8"/>
        <v>0</v>
      </c>
      <c r="R46" s="233">
        <f ca="1">IF(LEN(B46)&gt;0,'9'!R46-'9'!Q46,"")</f>
        <v>0</v>
      </c>
      <c r="S46" s="234"/>
      <c r="T46" s="34"/>
      <c r="U46" s="34"/>
      <c r="V46" s="34"/>
      <c r="W46" s="34"/>
      <c r="X46" s="34"/>
      <c r="Y46" s="34"/>
      <c r="Z46" s="34"/>
      <c r="AA46" s="34"/>
      <c r="AB46" s="167">
        <f>ROW()</f>
        <v>46</v>
      </c>
      <c r="AC46" s="168">
        <f t="shared" ref="AC46:AC262" ca="1" si="26">IF($AO$3=1,0,INDIRECT( "'" &amp; $AO$2 &amp; "'!P" &amp; TEXT($AB46,0)))</f>
        <v>0</v>
      </c>
      <c r="AD46" s="168">
        <f t="shared" ref="AD46:AD262" ca="1" si="27">IF($AO$3=1,(INDIRECT( "'" &amp; $AD$2 &amp; "'!F" &amp; TEXT($AB46-6,0))*2/12+INDIRECT( "'" &amp; $AD$2 &amp; "'!G" &amp; TEXT($AB46-6,0))*10/12)*2,INDIRECT( "'" &amp; $AO$2 &amp; "'!Q" &amp; TEXT($AB46,0)))</f>
        <v>0</v>
      </c>
      <c r="AE46" s="169" t="str">
        <f t="shared" ca="1" si="11"/>
        <v>-</v>
      </c>
      <c r="AF46" s="168" t="str">
        <f t="shared" ca="1" si="12"/>
        <v>-</v>
      </c>
      <c r="AG46" s="169" t="str">
        <f t="shared" ca="1" si="13"/>
        <v>-</v>
      </c>
      <c r="AH46" s="168" t="str">
        <f t="shared" ca="1" si="14"/>
        <v>-</v>
      </c>
      <c r="AI46" s="168">
        <f t="shared" ca="1" si="15"/>
        <v>0</v>
      </c>
      <c r="AJ46" s="170">
        <f t="shared" ca="1" si="16"/>
        <v>0</v>
      </c>
      <c r="AK46" s="168">
        <f t="shared" ref="AK46:AK262" ca="1" si="2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68">
        <f t="shared" ref="AL46:AL262" ca="1" si="2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8.5" customHeight="1" x14ac:dyDescent="0.2">
      <c r="A47" s="56">
        <v>32</v>
      </c>
      <c r="B47" s="309" t="str">
        <f t="shared" ca="1" si="23"/>
        <v>A32</v>
      </c>
      <c r="C47" s="309"/>
      <c r="D47" s="57" t="str">
        <f t="shared" ca="1" si="24"/>
        <v/>
      </c>
      <c r="E47" s="59" t="str">
        <f t="shared" ca="1" si="25"/>
        <v/>
      </c>
      <c r="F47" s="215">
        <f ca="1">IF(LEN(B47)&gt;0,'OBRAČUNANA OSNOVNA PLAČA'!J41,"")</f>
        <v>0</v>
      </c>
      <c r="G47" s="60"/>
      <c r="H47" s="60"/>
      <c r="I47" s="60"/>
      <c r="J47" s="60"/>
      <c r="K47" s="60"/>
      <c r="L47" s="229">
        <f t="shared" si="7"/>
        <v>0</v>
      </c>
      <c r="M47" s="230">
        <f t="shared" ca="1" si="19"/>
        <v>0</v>
      </c>
      <c r="N47" s="230">
        <f t="shared" ca="1" si="20"/>
        <v>0</v>
      </c>
      <c r="O47" s="231">
        <f t="shared" ca="1" si="21"/>
        <v>0</v>
      </c>
      <c r="P47" s="232">
        <f t="shared" ca="1" si="22"/>
        <v>0</v>
      </c>
      <c r="Q47" s="233">
        <f t="shared" ca="1" si="8"/>
        <v>0</v>
      </c>
      <c r="R47" s="233">
        <f ca="1">IF(LEN(B47)&gt;0,'9'!R47-'9'!Q47,"")</f>
        <v>0</v>
      </c>
      <c r="S47" s="234"/>
      <c r="T47" s="34"/>
      <c r="U47" s="34"/>
      <c r="V47" s="34"/>
      <c r="W47" s="34"/>
      <c r="X47" s="34"/>
      <c r="Y47" s="34"/>
      <c r="Z47" s="34"/>
      <c r="AA47" s="34"/>
      <c r="AB47" s="167">
        <f>ROW()</f>
        <v>47</v>
      </c>
      <c r="AC47" s="168">
        <f t="shared" ca="1" si="26"/>
        <v>0</v>
      </c>
      <c r="AD47" s="168">
        <f t="shared" ca="1" si="27"/>
        <v>0</v>
      </c>
      <c r="AE47" s="169" t="str">
        <f t="shared" ca="1" si="11"/>
        <v>-</v>
      </c>
      <c r="AF47" s="168" t="str">
        <f t="shared" ca="1" si="12"/>
        <v>-</v>
      </c>
      <c r="AG47" s="169" t="str">
        <f t="shared" ca="1" si="13"/>
        <v>-</v>
      </c>
      <c r="AH47" s="168" t="str">
        <f t="shared" ca="1" si="14"/>
        <v>-</v>
      </c>
      <c r="AI47" s="168">
        <f t="shared" ca="1" si="15"/>
        <v>0</v>
      </c>
      <c r="AJ47" s="170">
        <f t="shared" ca="1" si="16"/>
        <v>0</v>
      </c>
      <c r="AK47" s="168">
        <f t="shared" ca="1" si="28"/>
        <v>0</v>
      </c>
      <c r="AL47" s="168">
        <f t="shared" ca="1" si="29"/>
        <v>0</v>
      </c>
    </row>
    <row r="48" spans="1:38" ht="28.5" customHeight="1" x14ac:dyDescent="0.2">
      <c r="A48" s="56">
        <v>33</v>
      </c>
      <c r="B48" s="309" t="str">
        <f t="shared" ca="1" si="23"/>
        <v>A33</v>
      </c>
      <c r="C48" s="309"/>
      <c r="D48" s="57" t="str">
        <f t="shared" ca="1" si="24"/>
        <v/>
      </c>
      <c r="E48" s="59" t="str">
        <f t="shared" ca="1" si="25"/>
        <v/>
      </c>
      <c r="F48" s="215">
        <f ca="1">IF(LEN(B48)&gt;0,'OBRAČUNANA OSNOVNA PLAČA'!J42,"")</f>
        <v>0</v>
      </c>
      <c r="G48" s="60"/>
      <c r="H48" s="60"/>
      <c r="I48" s="60"/>
      <c r="J48" s="60"/>
      <c r="K48" s="60"/>
      <c r="L48" s="229">
        <f t="shared" si="7"/>
        <v>0</v>
      </c>
      <c r="M48" s="230">
        <f t="shared" ca="1" si="19"/>
        <v>0</v>
      </c>
      <c r="N48" s="230">
        <f t="shared" ca="1" si="20"/>
        <v>0</v>
      </c>
      <c r="O48" s="231">
        <f t="shared" ca="1" si="21"/>
        <v>0</v>
      </c>
      <c r="P48" s="232">
        <f t="shared" ca="1" si="22"/>
        <v>0</v>
      </c>
      <c r="Q48" s="233">
        <f t="shared" ca="1" si="8"/>
        <v>0</v>
      </c>
      <c r="R48" s="233">
        <f ca="1">IF(LEN(B48)&gt;0,'9'!R48-'9'!Q48,"")</f>
        <v>0</v>
      </c>
      <c r="S48" s="234"/>
      <c r="T48" s="34"/>
      <c r="U48" s="34"/>
      <c r="V48" s="34"/>
      <c r="W48" s="34"/>
      <c r="X48" s="34"/>
      <c r="Y48" s="34"/>
      <c r="Z48" s="34"/>
      <c r="AA48" s="34"/>
      <c r="AB48" s="167">
        <f>ROW()</f>
        <v>48</v>
      </c>
      <c r="AC48" s="168">
        <f t="shared" ca="1" si="26"/>
        <v>0</v>
      </c>
      <c r="AD48" s="168">
        <f t="shared" ca="1" si="27"/>
        <v>0</v>
      </c>
      <c r="AE48" s="169" t="str">
        <f t="shared" ca="1" si="11"/>
        <v>-</v>
      </c>
      <c r="AF48" s="168" t="str">
        <f t="shared" ca="1" si="12"/>
        <v>-</v>
      </c>
      <c r="AG48" s="169" t="str">
        <f t="shared" ca="1" si="13"/>
        <v>-</v>
      </c>
      <c r="AH48" s="168" t="str">
        <f t="shared" ca="1" si="14"/>
        <v>-</v>
      </c>
      <c r="AI48" s="168">
        <f t="shared" ca="1" si="15"/>
        <v>0</v>
      </c>
      <c r="AJ48" s="170">
        <f t="shared" ca="1" si="16"/>
        <v>0</v>
      </c>
      <c r="AK48" s="168">
        <f t="shared" ca="1" si="28"/>
        <v>0</v>
      </c>
      <c r="AL48" s="168">
        <f t="shared" ca="1" si="29"/>
        <v>0</v>
      </c>
    </row>
    <row r="49" spans="1:38" ht="28.5" customHeight="1" x14ac:dyDescent="0.2">
      <c r="A49" s="56">
        <v>34</v>
      </c>
      <c r="B49" s="309" t="str">
        <f t="shared" ca="1" si="23"/>
        <v>A34</v>
      </c>
      <c r="C49" s="309"/>
      <c r="D49" s="57" t="str">
        <f t="shared" ca="1" si="24"/>
        <v/>
      </c>
      <c r="E49" s="59" t="str">
        <f t="shared" ca="1" si="25"/>
        <v/>
      </c>
      <c r="F49" s="215">
        <f ca="1">IF(LEN(B49)&gt;0,'OBRAČUNANA OSNOVNA PLAČA'!J43,"")</f>
        <v>0</v>
      </c>
      <c r="G49" s="60"/>
      <c r="H49" s="60"/>
      <c r="I49" s="60"/>
      <c r="J49" s="60"/>
      <c r="K49" s="60"/>
      <c r="L49" s="229">
        <f t="shared" si="7"/>
        <v>0</v>
      </c>
      <c r="M49" s="230">
        <f t="shared" ca="1" si="19"/>
        <v>0</v>
      </c>
      <c r="N49" s="230">
        <f t="shared" ca="1" si="20"/>
        <v>0</v>
      </c>
      <c r="O49" s="231">
        <f t="shared" ca="1" si="21"/>
        <v>0</v>
      </c>
      <c r="P49" s="232">
        <f t="shared" ca="1" si="22"/>
        <v>0</v>
      </c>
      <c r="Q49" s="233">
        <f t="shared" ca="1" si="8"/>
        <v>0</v>
      </c>
      <c r="R49" s="233">
        <f ca="1">IF(LEN(B49)&gt;0,'9'!R49-'9'!Q49,"")</f>
        <v>0</v>
      </c>
      <c r="S49" s="234"/>
      <c r="T49" s="34"/>
      <c r="U49" s="34"/>
      <c r="V49" s="34"/>
      <c r="W49" s="34"/>
      <c r="X49" s="34"/>
      <c r="Y49" s="34"/>
      <c r="Z49" s="34"/>
      <c r="AA49" s="34"/>
      <c r="AB49" s="167">
        <f>ROW()</f>
        <v>49</v>
      </c>
      <c r="AC49" s="168">
        <f t="shared" ca="1" si="26"/>
        <v>0</v>
      </c>
      <c r="AD49" s="168">
        <f t="shared" ca="1" si="27"/>
        <v>0</v>
      </c>
      <c r="AE49" s="169" t="str">
        <f t="shared" ca="1" si="11"/>
        <v>-</v>
      </c>
      <c r="AF49" s="168" t="str">
        <f t="shared" ca="1" si="12"/>
        <v>-</v>
      </c>
      <c r="AG49" s="169" t="str">
        <f t="shared" ca="1" si="13"/>
        <v>-</v>
      </c>
      <c r="AH49" s="168" t="str">
        <f t="shared" ca="1" si="14"/>
        <v>-</v>
      </c>
      <c r="AI49" s="168">
        <f t="shared" ca="1" si="15"/>
        <v>0</v>
      </c>
      <c r="AJ49" s="170">
        <f t="shared" ca="1" si="16"/>
        <v>0</v>
      </c>
      <c r="AK49" s="168">
        <f t="shared" ca="1" si="28"/>
        <v>0</v>
      </c>
      <c r="AL49" s="168">
        <f t="shared" ca="1" si="29"/>
        <v>0</v>
      </c>
    </row>
    <row r="50" spans="1:38" ht="28.5" customHeight="1" x14ac:dyDescent="0.2">
      <c r="A50" s="56">
        <v>35</v>
      </c>
      <c r="B50" s="309" t="str">
        <f t="shared" ca="1" si="23"/>
        <v>A35</v>
      </c>
      <c r="C50" s="309"/>
      <c r="D50" s="57" t="str">
        <f t="shared" ca="1" si="24"/>
        <v/>
      </c>
      <c r="E50" s="59" t="str">
        <f t="shared" ca="1" si="25"/>
        <v/>
      </c>
      <c r="F50" s="215">
        <f ca="1">IF(LEN(B50)&gt;0,'OBRAČUNANA OSNOVNA PLAČA'!J44,"")</f>
        <v>0</v>
      </c>
      <c r="G50" s="60"/>
      <c r="H50" s="60"/>
      <c r="I50" s="60"/>
      <c r="J50" s="60"/>
      <c r="K50" s="60"/>
      <c r="L50" s="229">
        <f t="shared" si="7"/>
        <v>0</v>
      </c>
      <c r="M50" s="230">
        <f t="shared" ca="1" si="19"/>
        <v>0</v>
      </c>
      <c r="N50" s="230">
        <f t="shared" ca="1" si="20"/>
        <v>0</v>
      </c>
      <c r="O50" s="231">
        <f t="shared" ca="1" si="21"/>
        <v>0</v>
      </c>
      <c r="P50" s="232">
        <f t="shared" ca="1" si="22"/>
        <v>0</v>
      </c>
      <c r="Q50" s="233">
        <f t="shared" ca="1" si="8"/>
        <v>0</v>
      </c>
      <c r="R50" s="233">
        <f ca="1">IF(LEN(B50)&gt;0,'9'!R50-'9'!Q50,"")</f>
        <v>0</v>
      </c>
      <c r="S50" s="234"/>
      <c r="T50" s="34"/>
      <c r="U50" s="34"/>
      <c r="V50" s="34"/>
      <c r="W50" s="34"/>
      <c r="X50" s="34"/>
      <c r="Y50" s="34"/>
      <c r="Z50" s="34"/>
      <c r="AA50" s="34"/>
      <c r="AB50" s="167">
        <f>ROW()</f>
        <v>50</v>
      </c>
      <c r="AC50" s="168">
        <f t="shared" ca="1" si="26"/>
        <v>0</v>
      </c>
      <c r="AD50" s="168">
        <f t="shared" ca="1" si="27"/>
        <v>0</v>
      </c>
      <c r="AE50" s="169" t="str">
        <f t="shared" ca="1" si="11"/>
        <v>-</v>
      </c>
      <c r="AF50" s="168" t="str">
        <f t="shared" ca="1" si="12"/>
        <v>-</v>
      </c>
      <c r="AG50" s="169" t="str">
        <f t="shared" ca="1" si="13"/>
        <v>-</v>
      </c>
      <c r="AH50" s="168" t="str">
        <f t="shared" ca="1" si="14"/>
        <v>-</v>
      </c>
      <c r="AI50" s="168">
        <f t="shared" ca="1" si="15"/>
        <v>0</v>
      </c>
      <c r="AJ50" s="170">
        <f t="shared" ca="1" si="16"/>
        <v>0</v>
      </c>
      <c r="AK50" s="168">
        <f t="shared" ca="1" si="28"/>
        <v>0</v>
      </c>
      <c r="AL50" s="168">
        <f t="shared" ca="1" si="29"/>
        <v>0</v>
      </c>
    </row>
    <row r="51" spans="1:38" ht="28.5" customHeight="1" x14ac:dyDescent="0.2">
      <c r="A51" s="56">
        <v>36</v>
      </c>
      <c r="B51" s="309" t="str">
        <f t="shared" ca="1" si="23"/>
        <v>A36</v>
      </c>
      <c r="C51" s="309"/>
      <c r="D51" s="57" t="str">
        <f t="shared" ca="1" si="24"/>
        <v/>
      </c>
      <c r="E51" s="59" t="str">
        <f t="shared" ca="1" si="25"/>
        <v/>
      </c>
      <c r="F51" s="215">
        <f ca="1">IF(LEN(B51)&gt;0,'OBRAČUNANA OSNOVNA PLAČA'!J45,"")</f>
        <v>0</v>
      </c>
      <c r="G51" s="60"/>
      <c r="H51" s="60"/>
      <c r="I51" s="60"/>
      <c r="J51" s="60"/>
      <c r="K51" s="60"/>
      <c r="L51" s="229">
        <f t="shared" si="7"/>
        <v>0</v>
      </c>
      <c r="M51" s="230">
        <f t="shared" ca="1" si="19"/>
        <v>0</v>
      </c>
      <c r="N51" s="230">
        <f t="shared" ca="1" si="20"/>
        <v>0</v>
      </c>
      <c r="O51" s="231">
        <f t="shared" ca="1" si="21"/>
        <v>0</v>
      </c>
      <c r="P51" s="232">
        <f t="shared" ca="1" si="22"/>
        <v>0</v>
      </c>
      <c r="Q51" s="233">
        <f t="shared" ca="1" si="8"/>
        <v>0</v>
      </c>
      <c r="R51" s="233">
        <f ca="1">IF(LEN(B51)&gt;0,'9'!R51-'9'!Q51,"")</f>
        <v>0</v>
      </c>
      <c r="S51" s="234"/>
      <c r="T51" s="34"/>
      <c r="U51" s="34"/>
      <c r="V51" s="34"/>
      <c r="W51" s="34"/>
      <c r="X51" s="34"/>
      <c r="Y51" s="34"/>
      <c r="Z51" s="34"/>
      <c r="AA51" s="34"/>
      <c r="AB51" s="167">
        <f>ROW()</f>
        <v>51</v>
      </c>
      <c r="AC51" s="168">
        <f t="shared" ca="1" si="26"/>
        <v>0</v>
      </c>
      <c r="AD51" s="168">
        <f t="shared" ca="1" si="27"/>
        <v>0</v>
      </c>
      <c r="AE51" s="169" t="str">
        <f t="shared" ca="1" si="11"/>
        <v>-</v>
      </c>
      <c r="AF51" s="168" t="str">
        <f t="shared" ca="1" si="12"/>
        <v>-</v>
      </c>
      <c r="AG51" s="169" t="str">
        <f t="shared" ca="1" si="13"/>
        <v>-</v>
      </c>
      <c r="AH51" s="168" t="str">
        <f t="shared" ca="1" si="14"/>
        <v>-</v>
      </c>
      <c r="AI51" s="168">
        <f t="shared" ca="1" si="15"/>
        <v>0</v>
      </c>
      <c r="AJ51" s="170">
        <f t="shared" ca="1" si="16"/>
        <v>0</v>
      </c>
      <c r="AK51" s="168">
        <f t="shared" ca="1" si="28"/>
        <v>0</v>
      </c>
      <c r="AL51" s="168">
        <f t="shared" ca="1" si="29"/>
        <v>0</v>
      </c>
    </row>
    <row r="52" spans="1:38" ht="28.5" customHeight="1" x14ac:dyDescent="0.2">
      <c r="A52" s="56">
        <v>37</v>
      </c>
      <c r="B52" s="309" t="str">
        <f t="shared" ca="1" si="23"/>
        <v>A37</v>
      </c>
      <c r="C52" s="309"/>
      <c r="D52" s="57" t="str">
        <f t="shared" ca="1" si="24"/>
        <v/>
      </c>
      <c r="E52" s="59" t="str">
        <f t="shared" ca="1" si="25"/>
        <v/>
      </c>
      <c r="F52" s="215">
        <f ca="1">IF(LEN(B52)&gt;0,'OBRAČUNANA OSNOVNA PLAČA'!J46,"")</f>
        <v>0</v>
      </c>
      <c r="G52" s="60"/>
      <c r="H52" s="60"/>
      <c r="I52" s="60"/>
      <c r="J52" s="60"/>
      <c r="K52" s="60"/>
      <c r="L52" s="229">
        <f t="shared" si="7"/>
        <v>0</v>
      </c>
      <c r="M52" s="230">
        <f t="shared" ca="1" si="19"/>
        <v>0</v>
      </c>
      <c r="N52" s="230">
        <f t="shared" ca="1" si="20"/>
        <v>0</v>
      </c>
      <c r="O52" s="231">
        <f t="shared" ca="1" si="21"/>
        <v>0</v>
      </c>
      <c r="P52" s="232">
        <f t="shared" ca="1" si="22"/>
        <v>0</v>
      </c>
      <c r="Q52" s="233">
        <f t="shared" ca="1" si="8"/>
        <v>0</v>
      </c>
      <c r="R52" s="233">
        <f ca="1">IF(LEN(B52)&gt;0,'9'!R52-'9'!Q52,"")</f>
        <v>0</v>
      </c>
      <c r="S52" s="234"/>
      <c r="T52" s="34"/>
      <c r="U52" s="34"/>
      <c r="V52" s="34"/>
      <c r="W52" s="34"/>
      <c r="X52" s="34"/>
      <c r="Y52" s="34"/>
      <c r="Z52" s="34"/>
      <c r="AA52" s="34"/>
      <c r="AB52" s="167">
        <f>ROW()</f>
        <v>52</v>
      </c>
      <c r="AC52" s="168">
        <f t="shared" ca="1" si="26"/>
        <v>0</v>
      </c>
      <c r="AD52" s="168">
        <f t="shared" ca="1" si="27"/>
        <v>0</v>
      </c>
      <c r="AE52" s="169" t="str">
        <f t="shared" ca="1" si="11"/>
        <v>-</v>
      </c>
      <c r="AF52" s="168" t="str">
        <f t="shared" ca="1" si="12"/>
        <v>-</v>
      </c>
      <c r="AG52" s="169" t="str">
        <f t="shared" ca="1" si="13"/>
        <v>-</v>
      </c>
      <c r="AH52" s="168" t="str">
        <f t="shared" ca="1" si="14"/>
        <v>-</v>
      </c>
      <c r="AI52" s="168">
        <f t="shared" ca="1" si="15"/>
        <v>0</v>
      </c>
      <c r="AJ52" s="170">
        <f t="shared" ca="1" si="16"/>
        <v>0</v>
      </c>
      <c r="AK52" s="168">
        <f t="shared" ca="1" si="28"/>
        <v>0</v>
      </c>
      <c r="AL52" s="168">
        <f t="shared" ca="1" si="29"/>
        <v>0</v>
      </c>
    </row>
    <row r="53" spans="1:38" ht="28.5" customHeight="1" x14ac:dyDescent="0.2">
      <c r="A53" s="56">
        <v>38</v>
      </c>
      <c r="B53" s="309" t="str">
        <f t="shared" ca="1" si="23"/>
        <v>A38</v>
      </c>
      <c r="C53" s="309"/>
      <c r="D53" s="57" t="str">
        <f t="shared" ca="1" si="24"/>
        <v/>
      </c>
      <c r="E53" s="59" t="str">
        <f t="shared" ca="1" si="25"/>
        <v/>
      </c>
      <c r="F53" s="215">
        <f ca="1">IF(LEN(B53)&gt;0,'OBRAČUNANA OSNOVNA PLAČA'!J47,"")</f>
        <v>0</v>
      </c>
      <c r="G53" s="60"/>
      <c r="H53" s="60"/>
      <c r="I53" s="60"/>
      <c r="J53" s="60"/>
      <c r="K53" s="60"/>
      <c r="L53" s="229">
        <f t="shared" si="7"/>
        <v>0</v>
      </c>
      <c r="M53" s="230">
        <f t="shared" ca="1" si="19"/>
        <v>0</v>
      </c>
      <c r="N53" s="230">
        <f t="shared" ca="1" si="20"/>
        <v>0</v>
      </c>
      <c r="O53" s="231">
        <f t="shared" ca="1" si="21"/>
        <v>0</v>
      </c>
      <c r="P53" s="232">
        <f t="shared" ca="1" si="22"/>
        <v>0</v>
      </c>
      <c r="Q53" s="233">
        <f t="shared" ca="1" si="8"/>
        <v>0</v>
      </c>
      <c r="R53" s="233">
        <f ca="1">IF(LEN(B53)&gt;0,'9'!R53-'9'!Q53,"")</f>
        <v>0</v>
      </c>
      <c r="S53" s="234"/>
      <c r="T53" s="34"/>
      <c r="U53" s="34"/>
      <c r="V53" s="34"/>
      <c r="W53" s="34"/>
      <c r="X53" s="34"/>
      <c r="Y53" s="34"/>
      <c r="Z53" s="34"/>
      <c r="AA53" s="34"/>
      <c r="AB53" s="167">
        <f>ROW()</f>
        <v>53</v>
      </c>
      <c r="AC53" s="168">
        <f t="shared" ca="1" si="26"/>
        <v>0</v>
      </c>
      <c r="AD53" s="168">
        <f t="shared" ca="1" si="27"/>
        <v>0</v>
      </c>
      <c r="AE53" s="169" t="str">
        <f t="shared" ca="1" si="11"/>
        <v>-</v>
      </c>
      <c r="AF53" s="168" t="str">
        <f t="shared" ca="1" si="12"/>
        <v>-</v>
      </c>
      <c r="AG53" s="169" t="str">
        <f t="shared" ca="1" si="13"/>
        <v>-</v>
      </c>
      <c r="AH53" s="168" t="str">
        <f t="shared" ca="1" si="14"/>
        <v>-</v>
      </c>
      <c r="AI53" s="168">
        <f t="shared" ca="1" si="15"/>
        <v>0</v>
      </c>
      <c r="AJ53" s="170">
        <f t="shared" ca="1" si="16"/>
        <v>0</v>
      </c>
      <c r="AK53" s="168">
        <f t="shared" ca="1" si="28"/>
        <v>0</v>
      </c>
      <c r="AL53" s="168">
        <f t="shared" ca="1" si="29"/>
        <v>0</v>
      </c>
    </row>
    <row r="54" spans="1:38" ht="28.5" customHeight="1" x14ac:dyDescent="0.2">
      <c r="A54" s="56">
        <v>39</v>
      </c>
      <c r="B54" s="309" t="str">
        <f t="shared" ca="1" si="23"/>
        <v>A39</v>
      </c>
      <c r="C54" s="309"/>
      <c r="D54" s="57" t="str">
        <f t="shared" ca="1" si="24"/>
        <v/>
      </c>
      <c r="E54" s="59" t="str">
        <f t="shared" ca="1" si="25"/>
        <v/>
      </c>
      <c r="F54" s="215">
        <f ca="1">IF(LEN(B54)&gt;0,'OBRAČUNANA OSNOVNA PLAČA'!J48,"")</f>
        <v>0</v>
      </c>
      <c r="G54" s="60"/>
      <c r="H54" s="60"/>
      <c r="I54" s="60"/>
      <c r="J54" s="60"/>
      <c r="K54" s="60"/>
      <c r="L54" s="229">
        <f t="shared" si="7"/>
        <v>0</v>
      </c>
      <c r="M54" s="230">
        <f t="shared" ca="1" si="19"/>
        <v>0</v>
      </c>
      <c r="N54" s="230">
        <f t="shared" ca="1" si="20"/>
        <v>0</v>
      </c>
      <c r="O54" s="231">
        <f t="shared" ca="1" si="21"/>
        <v>0</v>
      </c>
      <c r="P54" s="232">
        <f t="shared" ca="1" si="22"/>
        <v>0</v>
      </c>
      <c r="Q54" s="233">
        <f t="shared" ca="1" si="8"/>
        <v>0</v>
      </c>
      <c r="R54" s="233">
        <f ca="1">IF(LEN(B54)&gt;0,'9'!R54-'9'!Q54,"")</f>
        <v>0</v>
      </c>
      <c r="S54" s="234"/>
      <c r="T54" s="34"/>
      <c r="U54" s="34"/>
      <c r="V54" s="34"/>
      <c r="W54" s="34"/>
      <c r="X54" s="34"/>
      <c r="Y54" s="34"/>
      <c r="Z54" s="34"/>
      <c r="AA54" s="34"/>
      <c r="AB54" s="167">
        <f>ROW()</f>
        <v>54</v>
      </c>
      <c r="AC54" s="168">
        <f t="shared" ca="1" si="26"/>
        <v>0</v>
      </c>
      <c r="AD54" s="168">
        <f t="shared" ca="1" si="27"/>
        <v>0</v>
      </c>
      <c r="AE54" s="169" t="str">
        <f t="shared" ca="1" si="11"/>
        <v>-</v>
      </c>
      <c r="AF54" s="168" t="str">
        <f t="shared" ca="1" si="12"/>
        <v>-</v>
      </c>
      <c r="AG54" s="169" t="str">
        <f t="shared" ca="1" si="13"/>
        <v>-</v>
      </c>
      <c r="AH54" s="168" t="str">
        <f t="shared" ca="1" si="14"/>
        <v>-</v>
      </c>
      <c r="AI54" s="168">
        <f t="shared" ca="1" si="15"/>
        <v>0</v>
      </c>
      <c r="AJ54" s="170">
        <f t="shared" ca="1" si="16"/>
        <v>0</v>
      </c>
      <c r="AK54" s="168">
        <f t="shared" ca="1" si="28"/>
        <v>0</v>
      </c>
      <c r="AL54" s="168">
        <f t="shared" ca="1" si="29"/>
        <v>0</v>
      </c>
    </row>
    <row r="55" spans="1:38" ht="28.5" customHeight="1" x14ac:dyDescent="0.2">
      <c r="A55" s="56">
        <v>40</v>
      </c>
      <c r="B55" s="309" t="str">
        <f t="shared" ca="1" si="23"/>
        <v>A40</v>
      </c>
      <c r="C55" s="309"/>
      <c r="D55" s="57" t="str">
        <f t="shared" ca="1" si="24"/>
        <v/>
      </c>
      <c r="E55" s="59" t="str">
        <f t="shared" ca="1" si="25"/>
        <v/>
      </c>
      <c r="F55" s="215">
        <f ca="1">IF(LEN(B55)&gt;0,'OBRAČUNANA OSNOVNA PLAČA'!J49,"")</f>
        <v>0</v>
      </c>
      <c r="G55" s="60"/>
      <c r="H55" s="60"/>
      <c r="I55" s="60"/>
      <c r="J55" s="60"/>
      <c r="K55" s="60"/>
      <c r="L55" s="229">
        <f t="shared" si="7"/>
        <v>0</v>
      </c>
      <c r="M55" s="230">
        <f t="shared" ca="1" si="19"/>
        <v>0</v>
      </c>
      <c r="N55" s="230">
        <f t="shared" ca="1" si="20"/>
        <v>0</v>
      </c>
      <c r="O55" s="231">
        <f t="shared" ca="1" si="21"/>
        <v>0</v>
      </c>
      <c r="P55" s="232">
        <f t="shared" ca="1" si="22"/>
        <v>0</v>
      </c>
      <c r="Q55" s="233">
        <f t="shared" ca="1" si="8"/>
        <v>0</v>
      </c>
      <c r="R55" s="233">
        <f ca="1">IF(LEN(B55)&gt;0,'9'!R55-'9'!Q55,"")</f>
        <v>0</v>
      </c>
      <c r="S55" s="234"/>
      <c r="T55" s="34"/>
      <c r="U55" s="34"/>
      <c r="V55" s="34"/>
      <c r="W55" s="34"/>
      <c r="X55" s="34"/>
      <c r="Y55" s="34"/>
      <c r="Z55" s="34"/>
      <c r="AA55" s="34"/>
      <c r="AB55" s="167">
        <f>ROW()</f>
        <v>55</v>
      </c>
      <c r="AC55" s="168">
        <f t="shared" ca="1" si="26"/>
        <v>0</v>
      </c>
      <c r="AD55" s="168">
        <f t="shared" ca="1" si="27"/>
        <v>0</v>
      </c>
      <c r="AE55" s="169" t="str">
        <f t="shared" ca="1" si="11"/>
        <v>-</v>
      </c>
      <c r="AF55" s="168" t="str">
        <f t="shared" ca="1" si="12"/>
        <v>-</v>
      </c>
      <c r="AG55" s="169" t="str">
        <f t="shared" ca="1" si="13"/>
        <v>-</v>
      </c>
      <c r="AH55" s="168" t="str">
        <f t="shared" ca="1" si="14"/>
        <v>-</v>
      </c>
      <c r="AI55" s="168">
        <f t="shared" ca="1" si="15"/>
        <v>0</v>
      </c>
      <c r="AJ55" s="170">
        <f t="shared" ca="1" si="16"/>
        <v>0</v>
      </c>
      <c r="AK55" s="168">
        <f t="shared" ca="1" si="28"/>
        <v>0</v>
      </c>
      <c r="AL55" s="168">
        <f t="shared" ca="1" si="29"/>
        <v>0</v>
      </c>
    </row>
    <row r="56" spans="1:38" ht="28.5" customHeight="1" x14ac:dyDescent="0.2">
      <c r="A56" s="56">
        <v>41</v>
      </c>
      <c r="B56" s="309" t="str">
        <f t="shared" ca="1" si="23"/>
        <v>A41</v>
      </c>
      <c r="C56" s="309"/>
      <c r="D56" s="57" t="str">
        <f t="shared" ca="1" si="24"/>
        <v/>
      </c>
      <c r="E56" s="59" t="str">
        <f t="shared" ca="1" si="25"/>
        <v/>
      </c>
      <c r="F56" s="215">
        <f ca="1">IF(LEN(B56)&gt;0,'OBRAČUNANA OSNOVNA PLAČA'!J50,"")</f>
        <v>0</v>
      </c>
      <c r="G56" s="60"/>
      <c r="H56" s="60"/>
      <c r="I56" s="60"/>
      <c r="J56" s="60"/>
      <c r="K56" s="60"/>
      <c r="L56" s="229">
        <f t="shared" si="7"/>
        <v>0</v>
      </c>
      <c r="M56" s="230">
        <f t="shared" ca="1" si="19"/>
        <v>0</v>
      </c>
      <c r="N56" s="230">
        <f t="shared" ca="1" si="20"/>
        <v>0</v>
      </c>
      <c r="O56" s="231">
        <f t="shared" ca="1" si="21"/>
        <v>0</v>
      </c>
      <c r="P56" s="232">
        <f t="shared" ca="1" si="22"/>
        <v>0</v>
      </c>
      <c r="Q56" s="233">
        <f t="shared" ca="1" si="8"/>
        <v>0</v>
      </c>
      <c r="R56" s="233">
        <f ca="1">IF(LEN(B56)&gt;0,'9'!R56-'9'!Q56,"")</f>
        <v>0</v>
      </c>
      <c r="S56" s="234"/>
      <c r="T56" s="34"/>
      <c r="U56" s="34"/>
      <c r="V56" s="34"/>
      <c r="W56" s="34"/>
      <c r="X56" s="34"/>
      <c r="Y56" s="34"/>
      <c r="Z56" s="34"/>
      <c r="AA56" s="34"/>
      <c r="AB56" s="167">
        <f>ROW()</f>
        <v>56</v>
      </c>
      <c r="AC56" s="168">
        <f t="shared" ca="1" si="26"/>
        <v>0</v>
      </c>
      <c r="AD56" s="168">
        <f t="shared" ca="1" si="27"/>
        <v>0</v>
      </c>
      <c r="AE56" s="169" t="str">
        <f t="shared" ca="1" si="11"/>
        <v>-</v>
      </c>
      <c r="AF56" s="168" t="str">
        <f t="shared" ca="1" si="12"/>
        <v>-</v>
      </c>
      <c r="AG56" s="169" t="str">
        <f t="shared" ca="1" si="13"/>
        <v>-</v>
      </c>
      <c r="AH56" s="168" t="str">
        <f t="shared" ca="1" si="14"/>
        <v>-</v>
      </c>
      <c r="AI56" s="168">
        <f t="shared" ca="1" si="15"/>
        <v>0</v>
      </c>
      <c r="AJ56" s="170">
        <f t="shared" ca="1" si="16"/>
        <v>0</v>
      </c>
      <c r="AK56" s="168">
        <f t="shared" ca="1" si="28"/>
        <v>0</v>
      </c>
      <c r="AL56" s="168">
        <f t="shared" ca="1" si="29"/>
        <v>0</v>
      </c>
    </row>
    <row r="57" spans="1:38" ht="28.5" customHeight="1" x14ac:dyDescent="0.2">
      <c r="A57" s="56">
        <v>42</v>
      </c>
      <c r="B57" s="309" t="str">
        <f t="shared" ca="1" si="23"/>
        <v>A42</v>
      </c>
      <c r="C57" s="309"/>
      <c r="D57" s="57" t="str">
        <f t="shared" ca="1" si="24"/>
        <v/>
      </c>
      <c r="E57" s="59" t="str">
        <f t="shared" ca="1" si="25"/>
        <v/>
      </c>
      <c r="F57" s="215">
        <f ca="1">IF(LEN(B57)&gt;0,'OBRAČUNANA OSNOVNA PLAČA'!J51,"")</f>
        <v>0</v>
      </c>
      <c r="G57" s="60"/>
      <c r="H57" s="60"/>
      <c r="I57" s="60"/>
      <c r="J57" s="60"/>
      <c r="K57" s="60"/>
      <c r="L57" s="229">
        <f t="shared" si="7"/>
        <v>0</v>
      </c>
      <c r="M57" s="230">
        <f t="shared" ca="1" si="19"/>
        <v>0</v>
      </c>
      <c r="N57" s="230">
        <f t="shared" ca="1" si="20"/>
        <v>0</v>
      </c>
      <c r="O57" s="231">
        <f t="shared" ca="1" si="21"/>
        <v>0</v>
      </c>
      <c r="P57" s="232">
        <f t="shared" ca="1" si="22"/>
        <v>0</v>
      </c>
      <c r="Q57" s="233">
        <f t="shared" ca="1" si="8"/>
        <v>0</v>
      </c>
      <c r="R57" s="233">
        <f ca="1">IF(LEN(B57)&gt;0,'9'!R57-'9'!Q57,"")</f>
        <v>0</v>
      </c>
      <c r="S57" s="234"/>
      <c r="T57" s="34"/>
      <c r="U57" s="34"/>
      <c r="V57" s="34"/>
      <c r="W57" s="34"/>
      <c r="X57" s="34"/>
      <c r="Y57" s="34"/>
      <c r="Z57" s="34"/>
      <c r="AA57" s="34"/>
      <c r="AB57" s="167">
        <f>ROW()</f>
        <v>57</v>
      </c>
      <c r="AC57" s="168">
        <f t="shared" ca="1" si="26"/>
        <v>0</v>
      </c>
      <c r="AD57" s="168">
        <f t="shared" ca="1" si="27"/>
        <v>0</v>
      </c>
      <c r="AE57" s="169" t="str">
        <f t="shared" ca="1" si="11"/>
        <v>-</v>
      </c>
      <c r="AF57" s="168" t="str">
        <f t="shared" ca="1" si="12"/>
        <v>-</v>
      </c>
      <c r="AG57" s="169" t="str">
        <f t="shared" ca="1" si="13"/>
        <v>-</v>
      </c>
      <c r="AH57" s="168" t="str">
        <f t="shared" ca="1" si="14"/>
        <v>-</v>
      </c>
      <c r="AI57" s="168">
        <f t="shared" ca="1" si="15"/>
        <v>0</v>
      </c>
      <c r="AJ57" s="170">
        <f t="shared" ca="1" si="16"/>
        <v>0</v>
      </c>
      <c r="AK57" s="168">
        <f t="shared" ca="1" si="28"/>
        <v>0</v>
      </c>
      <c r="AL57" s="168">
        <f t="shared" ca="1" si="29"/>
        <v>0</v>
      </c>
    </row>
    <row r="58" spans="1:38" ht="28.5" customHeight="1" x14ac:dyDescent="0.2">
      <c r="A58" s="56">
        <v>43</v>
      </c>
      <c r="B58" s="309" t="str">
        <f t="shared" ca="1" si="23"/>
        <v>A43</v>
      </c>
      <c r="C58" s="309"/>
      <c r="D58" s="57" t="str">
        <f t="shared" ca="1" si="24"/>
        <v/>
      </c>
      <c r="E58" s="59" t="str">
        <f t="shared" ca="1" si="25"/>
        <v/>
      </c>
      <c r="F58" s="215">
        <f ca="1">IF(LEN(B58)&gt;0,'OBRAČUNANA OSNOVNA PLAČA'!J52,"")</f>
        <v>0</v>
      </c>
      <c r="G58" s="60"/>
      <c r="H58" s="60"/>
      <c r="I58" s="60"/>
      <c r="J58" s="60"/>
      <c r="K58" s="60"/>
      <c r="L58" s="229">
        <f t="shared" si="7"/>
        <v>0</v>
      </c>
      <c r="M58" s="230">
        <f t="shared" ca="1" si="19"/>
        <v>0</v>
      </c>
      <c r="N58" s="230">
        <f t="shared" ca="1" si="20"/>
        <v>0</v>
      </c>
      <c r="O58" s="231">
        <f t="shared" ca="1" si="21"/>
        <v>0</v>
      </c>
      <c r="P58" s="232">
        <f t="shared" ca="1" si="22"/>
        <v>0</v>
      </c>
      <c r="Q58" s="233">
        <f t="shared" ca="1" si="8"/>
        <v>0</v>
      </c>
      <c r="R58" s="233">
        <f ca="1">IF(LEN(B58)&gt;0,'9'!R58-'9'!Q58,"")</f>
        <v>0</v>
      </c>
      <c r="S58" s="234"/>
      <c r="T58" s="34"/>
      <c r="U58" s="34"/>
      <c r="V58" s="34"/>
      <c r="W58" s="34"/>
      <c r="X58" s="34"/>
      <c r="Y58" s="34"/>
      <c r="Z58" s="34"/>
      <c r="AA58" s="34"/>
      <c r="AB58" s="167">
        <f>ROW()</f>
        <v>58</v>
      </c>
      <c r="AC58" s="168">
        <f t="shared" ca="1" si="26"/>
        <v>0</v>
      </c>
      <c r="AD58" s="168">
        <f t="shared" ca="1" si="27"/>
        <v>0</v>
      </c>
      <c r="AE58" s="169" t="str">
        <f t="shared" ca="1" si="11"/>
        <v>-</v>
      </c>
      <c r="AF58" s="168" t="str">
        <f t="shared" ca="1" si="12"/>
        <v>-</v>
      </c>
      <c r="AG58" s="169" t="str">
        <f t="shared" ca="1" si="13"/>
        <v>-</v>
      </c>
      <c r="AH58" s="168" t="str">
        <f t="shared" ca="1" si="14"/>
        <v>-</v>
      </c>
      <c r="AI58" s="168">
        <f t="shared" ca="1" si="15"/>
        <v>0</v>
      </c>
      <c r="AJ58" s="170">
        <f t="shared" ca="1" si="16"/>
        <v>0</v>
      </c>
      <c r="AK58" s="168">
        <f t="shared" ca="1" si="28"/>
        <v>0</v>
      </c>
      <c r="AL58" s="168">
        <f t="shared" ca="1" si="29"/>
        <v>0</v>
      </c>
    </row>
    <row r="59" spans="1:38" ht="28.5" customHeight="1" x14ac:dyDescent="0.2">
      <c r="A59" s="56">
        <v>44</v>
      </c>
      <c r="B59" s="309" t="str">
        <f t="shared" ca="1" si="23"/>
        <v>A44</v>
      </c>
      <c r="C59" s="309"/>
      <c r="D59" s="57" t="str">
        <f t="shared" ca="1" si="24"/>
        <v/>
      </c>
      <c r="E59" s="59" t="str">
        <f t="shared" ca="1" si="25"/>
        <v/>
      </c>
      <c r="F59" s="215">
        <f ca="1">IF(LEN(B59)&gt;0,'OBRAČUNANA OSNOVNA PLAČA'!J53,"")</f>
        <v>0</v>
      </c>
      <c r="G59" s="60"/>
      <c r="H59" s="60"/>
      <c r="I59" s="60"/>
      <c r="J59" s="60"/>
      <c r="K59" s="60"/>
      <c r="L59" s="229">
        <f t="shared" si="7"/>
        <v>0</v>
      </c>
      <c r="M59" s="230">
        <f t="shared" ca="1" si="19"/>
        <v>0</v>
      </c>
      <c r="N59" s="230">
        <f t="shared" ca="1" si="20"/>
        <v>0</v>
      </c>
      <c r="O59" s="231">
        <f t="shared" ca="1" si="21"/>
        <v>0</v>
      </c>
      <c r="P59" s="232">
        <f t="shared" ca="1" si="22"/>
        <v>0</v>
      </c>
      <c r="Q59" s="233">
        <f t="shared" ca="1" si="8"/>
        <v>0</v>
      </c>
      <c r="R59" s="233">
        <f ca="1">IF(LEN(B59)&gt;0,'9'!R59-'9'!Q59,"")</f>
        <v>0</v>
      </c>
      <c r="S59" s="234"/>
      <c r="T59" s="34"/>
      <c r="U59" s="34"/>
      <c r="V59" s="34"/>
      <c r="W59" s="34"/>
      <c r="X59" s="34"/>
      <c r="Y59" s="34"/>
      <c r="Z59" s="34"/>
      <c r="AA59" s="34"/>
      <c r="AB59" s="167">
        <f>ROW()</f>
        <v>59</v>
      </c>
      <c r="AC59" s="168">
        <f t="shared" ca="1" si="26"/>
        <v>0</v>
      </c>
      <c r="AD59" s="168">
        <f t="shared" ca="1" si="27"/>
        <v>0</v>
      </c>
      <c r="AE59" s="169" t="str">
        <f t="shared" ca="1" si="11"/>
        <v>-</v>
      </c>
      <c r="AF59" s="168" t="str">
        <f t="shared" ca="1" si="12"/>
        <v>-</v>
      </c>
      <c r="AG59" s="169" t="str">
        <f t="shared" ca="1" si="13"/>
        <v>-</v>
      </c>
      <c r="AH59" s="168" t="str">
        <f t="shared" ca="1" si="14"/>
        <v>-</v>
      </c>
      <c r="AI59" s="168">
        <f t="shared" ca="1" si="15"/>
        <v>0</v>
      </c>
      <c r="AJ59" s="170">
        <f t="shared" ca="1" si="16"/>
        <v>0</v>
      </c>
      <c r="AK59" s="168">
        <f t="shared" ca="1" si="28"/>
        <v>0</v>
      </c>
      <c r="AL59" s="168">
        <f t="shared" ca="1" si="29"/>
        <v>0</v>
      </c>
    </row>
    <row r="60" spans="1:38" ht="28.5" customHeight="1" x14ac:dyDescent="0.2">
      <c r="A60" s="56">
        <v>45</v>
      </c>
      <c r="B60" s="309" t="str">
        <f t="shared" ca="1" si="23"/>
        <v>A45</v>
      </c>
      <c r="C60" s="309"/>
      <c r="D60" s="57" t="str">
        <f t="shared" ca="1" si="24"/>
        <v/>
      </c>
      <c r="E60" s="59" t="str">
        <f t="shared" ca="1" si="25"/>
        <v/>
      </c>
      <c r="F60" s="215">
        <f ca="1">IF(LEN(B60)&gt;0,'OBRAČUNANA OSNOVNA PLAČA'!J54,"")</f>
        <v>0</v>
      </c>
      <c r="G60" s="60"/>
      <c r="H60" s="60"/>
      <c r="I60" s="60"/>
      <c r="J60" s="60"/>
      <c r="K60" s="60"/>
      <c r="L60" s="229">
        <f t="shared" si="7"/>
        <v>0</v>
      </c>
      <c r="M60" s="230">
        <f t="shared" ca="1" si="19"/>
        <v>0</v>
      </c>
      <c r="N60" s="230">
        <f t="shared" ca="1" si="20"/>
        <v>0</v>
      </c>
      <c r="O60" s="231">
        <f t="shared" ca="1" si="21"/>
        <v>0</v>
      </c>
      <c r="P60" s="232">
        <f t="shared" ca="1" si="22"/>
        <v>0</v>
      </c>
      <c r="Q60" s="233">
        <f t="shared" ca="1" si="8"/>
        <v>0</v>
      </c>
      <c r="R60" s="233">
        <f ca="1">IF(LEN(B60)&gt;0,'9'!R60-'9'!Q60,"")</f>
        <v>0</v>
      </c>
      <c r="S60" s="234"/>
      <c r="T60" s="34"/>
      <c r="U60" s="34"/>
      <c r="V60" s="34"/>
      <c r="W60" s="34"/>
      <c r="X60" s="34"/>
      <c r="Y60" s="34"/>
      <c r="Z60" s="34"/>
      <c r="AA60" s="34"/>
      <c r="AB60" s="167">
        <f>ROW()</f>
        <v>60</v>
      </c>
      <c r="AC60" s="168">
        <f t="shared" ca="1" si="26"/>
        <v>0</v>
      </c>
      <c r="AD60" s="168">
        <f t="shared" ca="1" si="27"/>
        <v>0</v>
      </c>
      <c r="AE60" s="169" t="str">
        <f t="shared" ca="1" si="11"/>
        <v>-</v>
      </c>
      <c r="AF60" s="168" t="str">
        <f t="shared" ca="1" si="12"/>
        <v>-</v>
      </c>
      <c r="AG60" s="169" t="str">
        <f t="shared" ca="1" si="13"/>
        <v>-</v>
      </c>
      <c r="AH60" s="168" t="str">
        <f t="shared" ca="1" si="14"/>
        <v>-</v>
      </c>
      <c r="AI60" s="168">
        <f t="shared" ca="1" si="15"/>
        <v>0</v>
      </c>
      <c r="AJ60" s="170">
        <f t="shared" ca="1" si="16"/>
        <v>0</v>
      </c>
      <c r="AK60" s="168">
        <f t="shared" ca="1" si="28"/>
        <v>0</v>
      </c>
      <c r="AL60" s="168">
        <f t="shared" ca="1" si="29"/>
        <v>0</v>
      </c>
    </row>
    <row r="61" spans="1:38" ht="28.5" customHeight="1" x14ac:dyDescent="0.2">
      <c r="A61" s="56">
        <v>46</v>
      </c>
      <c r="B61" s="309" t="str">
        <f t="shared" ca="1" si="23"/>
        <v>A46</v>
      </c>
      <c r="C61" s="309"/>
      <c r="D61" s="57" t="str">
        <f t="shared" ca="1" si="24"/>
        <v/>
      </c>
      <c r="E61" s="59" t="str">
        <f t="shared" ca="1" si="25"/>
        <v/>
      </c>
      <c r="F61" s="215">
        <f ca="1">IF(LEN(B61)&gt;0,'OBRAČUNANA OSNOVNA PLAČA'!J55,"")</f>
        <v>0</v>
      </c>
      <c r="G61" s="60"/>
      <c r="H61" s="60"/>
      <c r="I61" s="60"/>
      <c r="J61" s="60"/>
      <c r="K61" s="60"/>
      <c r="L61" s="229">
        <f t="shared" si="7"/>
        <v>0</v>
      </c>
      <c r="M61" s="230">
        <f t="shared" ca="1" si="19"/>
        <v>0</v>
      </c>
      <c r="N61" s="230">
        <f t="shared" ca="1" si="20"/>
        <v>0</v>
      </c>
      <c r="O61" s="231">
        <f t="shared" ca="1" si="21"/>
        <v>0</v>
      </c>
      <c r="P61" s="232">
        <f t="shared" ca="1" si="22"/>
        <v>0</v>
      </c>
      <c r="Q61" s="233">
        <f t="shared" ca="1" si="8"/>
        <v>0</v>
      </c>
      <c r="R61" s="233">
        <f ca="1">IF(LEN(B61)&gt;0,'9'!R61-'9'!Q61,"")</f>
        <v>0</v>
      </c>
      <c r="S61" s="234"/>
      <c r="T61" s="34"/>
      <c r="U61" s="34"/>
      <c r="V61" s="34"/>
      <c r="W61" s="34"/>
      <c r="X61" s="34"/>
      <c r="Y61" s="34"/>
      <c r="Z61" s="34"/>
      <c r="AA61" s="34"/>
      <c r="AB61" s="167">
        <f>ROW()</f>
        <v>61</v>
      </c>
      <c r="AC61" s="168">
        <f t="shared" ca="1" si="26"/>
        <v>0</v>
      </c>
      <c r="AD61" s="168">
        <f t="shared" ca="1" si="27"/>
        <v>0</v>
      </c>
      <c r="AE61" s="169" t="str">
        <f t="shared" ca="1" si="11"/>
        <v>-</v>
      </c>
      <c r="AF61" s="168" t="str">
        <f t="shared" ca="1" si="12"/>
        <v>-</v>
      </c>
      <c r="AG61" s="169" t="str">
        <f t="shared" ca="1" si="13"/>
        <v>-</v>
      </c>
      <c r="AH61" s="168" t="str">
        <f t="shared" ca="1" si="14"/>
        <v>-</v>
      </c>
      <c r="AI61" s="168">
        <f t="shared" ca="1" si="15"/>
        <v>0</v>
      </c>
      <c r="AJ61" s="170">
        <f t="shared" ca="1" si="16"/>
        <v>0</v>
      </c>
      <c r="AK61" s="168">
        <f t="shared" ca="1" si="28"/>
        <v>0</v>
      </c>
      <c r="AL61" s="168">
        <f t="shared" ca="1" si="29"/>
        <v>0</v>
      </c>
    </row>
    <row r="62" spans="1:38" ht="28.5" customHeight="1" x14ac:dyDescent="0.2">
      <c r="A62" s="56">
        <v>47</v>
      </c>
      <c r="B62" s="309" t="str">
        <f t="shared" ca="1" si="23"/>
        <v>A47</v>
      </c>
      <c r="C62" s="309"/>
      <c r="D62" s="57" t="str">
        <f t="shared" ca="1" si="24"/>
        <v/>
      </c>
      <c r="E62" s="59" t="str">
        <f t="shared" ca="1" si="25"/>
        <v/>
      </c>
      <c r="F62" s="215">
        <f ca="1">IF(LEN(B62)&gt;0,'OBRAČUNANA OSNOVNA PLAČA'!J56,"")</f>
        <v>0</v>
      </c>
      <c r="G62" s="60"/>
      <c r="H62" s="60"/>
      <c r="I62" s="60"/>
      <c r="J62" s="60"/>
      <c r="K62" s="60"/>
      <c r="L62" s="229">
        <f t="shared" si="7"/>
        <v>0</v>
      </c>
      <c r="M62" s="230">
        <f t="shared" ca="1" si="19"/>
        <v>0</v>
      </c>
      <c r="N62" s="230">
        <f t="shared" ca="1" si="20"/>
        <v>0</v>
      </c>
      <c r="O62" s="231">
        <f t="shared" ca="1" si="21"/>
        <v>0</v>
      </c>
      <c r="P62" s="232">
        <f t="shared" ca="1" si="22"/>
        <v>0</v>
      </c>
      <c r="Q62" s="233">
        <f t="shared" ca="1" si="8"/>
        <v>0</v>
      </c>
      <c r="R62" s="233">
        <f ca="1">IF(LEN(B62)&gt;0,'9'!R62-'9'!Q62,"")</f>
        <v>0</v>
      </c>
      <c r="S62" s="234"/>
      <c r="T62" s="34"/>
      <c r="U62" s="34"/>
      <c r="V62" s="34"/>
      <c r="W62" s="34"/>
      <c r="X62" s="34"/>
      <c r="Y62" s="34"/>
      <c r="Z62" s="34"/>
      <c r="AA62" s="34"/>
      <c r="AB62" s="167">
        <f>ROW()</f>
        <v>62</v>
      </c>
      <c r="AC62" s="168">
        <f t="shared" ca="1" si="26"/>
        <v>0</v>
      </c>
      <c r="AD62" s="168">
        <f t="shared" ca="1" si="27"/>
        <v>0</v>
      </c>
      <c r="AE62" s="169" t="str">
        <f t="shared" ca="1" si="11"/>
        <v>-</v>
      </c>
      <c r="AF62" s="168" t="str">
        <f t="shared" ca="1" si="12"/>
        <v>-</v>
      </c>
      <c r="AG62" s="169" t="str">
        <f t="shared" ca="1" si="13"/>
        <v>-</v>
      </c>
      <c r="AH62" s="168" t="str">
        <f t="shared" ca="1" si="14"/>
        <v>-</v>
      </c>
      <c r="AI62" s="168">
        <f t="shared" ca="1" si="15"/>
        <v>0</v>
      </c>
      <c r="AJ62" s="170">
        <f t="shared" ca="1" si="16"/>
        <v>0</v>
      </c>
      <c r="AK62" s="168">
        <f t="shared" ca="1" si="28"/>
        <v>0</v>
      </c>
      <c r="AL62" s="168">
        <f t="shared" ca="1" si="29"/>
        <v>0</v>
      </c>
    </row>
    <row r="63" spans="1:38" ht="28.5" customHeight="1" x14ac:dyDescent="0.2">
      <c r="A63" s="56">
        <v>48</v>
      </c>
      <c r="B63" s="309" t="str">
        <f t="shared" ca="1" si="23"/>
        <v>A48</v>
      </c>
      <c r="C63" s="309"/>
      <c r="D63" s="57" t="str">
        <f t="shared" ca="1" si="24"/>
        <v/>
      </c>
      <c r="E63" s="59" t="str">
        <f t="shared" ca="1" si="25"/>
        <v/>
      </c>
      <c r="F63" s="215">
        <f ca="1">IF(LEN(B63)&gt;0,'OBRAČUNANA OSNOVNA PLAČA'!J57,"")</f>
        <v>0</v>
      </c>
      <c r="G63" s="60"/>
      <c r="H63" s="60"/>
      <c r="I63" s="60"/>
      <c r="J63" s="60"/>
      <c r="K63" s="60"/>
      <c r="L63" s="229">
        <f t="shared" si="7"/>
        <v>0</v>
      </c>
      <c r="M63" s="230">
        <f t="shared" ca="1" si="19"/>
        <v>0</v>
      </c>
      <c r="N63" s="230">
        <f t="shared" ca="1" si="20"/>
        <v>0</v>
      </c>
      <c r="O63" s="231">
        <f t="shared" ca="1" si="21"/>
        <v>0</v>
      </c>
      <c r="P63" s="232">
        <f t="shared" ca="1" si="22"/>
        <v>0</v>
      </c>
      <c r="Q63" s="233">
        <f t="shared" ca="1" si="8"/>
        <v>0</v>
      </c>
      <c r="R63" s="233">
        <f ca="1">IF(LEN(B63)&gt;0,'9'!R63-'9'!Q63,"")</f>
        <v>0</v>
      </c>
      <c r="S63" s="234"/>
      <c r="T63" s="34"/>
      <c r="U63" s="34"/>
      <c r="V63" s="34"/>
      <c r="W63" s="34"/>
      <c r="X63" s="34"/>
      <c r="Y63" s="34"/>
      <c r="Z63" s="34"/>
      <c r="AA63" s="34"/>
      <c r="AB63" s="167">
        <f>ROW()</f>
        <v>63</v>
      </c>
      <c r="AC63" s="168">
        <f t="shared" ca="1" si="26"/>
        <v>0</v>
      </c>
      <c r="AD63" s="168">
        <f t="shared" ca="1" si="27"/>
        <v>0</v>
      </c>
      <c r="AE63" s="169" t="str">
        <f t="shared" ca="1" si="11"/>
        <v>-</v>
      </c>
      <c r="AF63" s="168" t="str">
        <f t="shared" ca="1" si="12"/>
        <v>-</v>
      </c>
      <c r="AG63" s="169" t="str">
        <f t="shared" ca="1" si="13"/>
        <v>-</v>
      </c>
      <c r="AH63" s="168" t="str">
        <f t="shared" ca="1" si="14"/>
        <v>-</v>
      </c>
      <c r="AI63" s="168">
        <f t="shared" ca="1" si="15"/>
        <v>0</v>
      </c>
      <c r="AJ63" s="170">
        <f t="shared" ca="1" si="16"/>
        <v>0</v>
      </c>
      <c r="AK63" s="168">
        <f t="shared" ca="1" si="28"/>
        <v>0</v>
      </c>
      <c r="AL63" s="168">
        <f t="shared" ca="1" si="29"/>
        <v>0</v>
      </c>
    </row>
    <row r="64" spans="1:38" ht="28.5" customHeight="1" x14ac:dyDescent="0.2">
      <c r="A64" s="56">
        <v>49</v>
      </c>
      <c r="B64" s="309" t="str">
        <f t="shared" ca="1" si="23"/>
        <v>A49</v>
      </c>
      <c r="C64" s="309"/>
      <c r="D64" s="57" t="str">
        <f t="shared" ca="1" si="24"/>
        <v/>
      </c>
      <c r="E64" s="59" t="str">
        <f t="shared" ca="1" si="25"/>
        <v/>
      </c>
      <c r="F64" s="215">
        <f ca="1">IF(LEN(B64)&gt;0,'OBRAČUNANA OSNOVNA PLAČA'!J58,"")</f>
        <v>0</v>
      </c>
      <c r="G64" s="60"/>
      <c r="H64" s="60"/>
      <c r="I64" s="60"/>
      <c r="J64" s="60"/>
      <c r="K64" s="60"/>
      <c r="L64" s="229">
        <f t="shared" si="7"/>
        <v>0</v>
      </c>
      <c r="M64" s="230">
        <f t="shared" ca="1" si="19"/>
        <v>0</v>
      </c>
      <c r="N64" s="230">
        <f t="shared" ca="1" si="20"/>
        <v>0</v>
      </c>
      <c r="O64" s="231">
        <f t="shared" ca="1" si="21"/>
        <v>0</v>
      </c>
      <c r="P64" s="232">
        <f t="shared" ca="1" si="22"/>
        <v>0</v>
      </c>
      <c r="Q64" s="233">
        <f t="shared" ca="1" si="8"/>
        <v>0</v>
      </c>
      <c r="R64" s="233">
        <f ca="1">IF(LEN(B64)&gt;0,'9'!R64-'9'!Q64,"")</f>
        <v>0</v>
      </c>
      <c r="S64" s="234"/>
      <c r="T64" s="34"/>
      <c r="U64" s="34"/>
      <c r="V64" s="34"/>
      <c r="W64" s="34"/>
      <c r="X64" s="34"/>
      <c r="Y64" s="34"/>
      <c r="Z64" s="34"/>
      <c r="AA64" s="34"/>
      <c r="AB64" s="167">
        <f>ROW()</f>
        <v>64</v>
      </c>
      <c r="AC64" s="168">
        <f t="shared" ca="1" si="26"/>
        <v>0</v>
      </c>
      <c r="AD64" s="168">
        <f t="shared" ca="1" si="27"/>
        <v>0</v>
      </c>
      <c r="AE64" s="169" t="str">
        <f t="shared" ca="1" si="11"/>
        <v>-</v>
      </c>
      <c r="AF64" s="168" t="str">
        <f t="shared" ca="1" si="12"/>
        <v>-</v>
      </c>
      <c r="AG64" s="169" t="str">
        <f t="shared" ca="1" si="13"/>
        <v>-</v>
      </c>
      <c r="AH64" s="168" t="str">
        <f t="shared" ca="1" si="14"/>
        <v>-</v>
      </c>
      <c r="AI64" s="168">
        <f t="shared" ca="1" si="15"/>
        <v>0</v>
      </c>
      <c r="AJ64" s="170">
        <f t="shared" ca="1" si="16"/>
        <v>0</v>
      </c>
      <c r="AK64" s="168">
        <f t="shared" ca="1" si="28"/>
        <v>0</v>
      </c>
      <c r="AL64" s="168">
        <f t="shared" ca="1" si="29"/>
        <v>0</v>
      </c>
    </row>
    <row r="65" spans="1:38" ht="28.5" customHeight="1" x14ac:dyDescent="0.2">
      <c r="A65" s="56">
        <v>50</v>
      </c>
      <c r="B65" s="309" t="str">
        <f t="shared" ca="1" si="23"/>
        <v>A50</v>
      </c>
      <c r="C65" s="309"/>
      <c r="D65" s="57" t="str">
        <f t="shared" ca="1" si="24"/>
        <v/>
      </c>
      <c r="E65" s="59" t="str">
        <f t="shared" ca="1" si="25"/>
        <v/>
      </c>
      <c r="F65" s="215">
        <f ca="1">IF(LEN(B65)&gt;0,'OBRAČUNANA OSNOVNA PLAČA'!J59,"")</f>
        <v>0</v>
      </c>
      <c r="G65" s="60"/>
      <c r="H65" s="60"/>
      <c r="I65" s="60"/>
      <c r="J65" s="60"/>
      <c r="K65" s="60"/>
      <c r="L65" s="229">
        <f t="shared" si="7"/>
        <v>0</v>
      </c>
      <c r="M65" s="230">
        <f t="shared" ca="1" si="19"/>
        <v>0</v>
      </c>
      <c r="N65" s="230">
        <f t="shared" ca="1" si="20"/>
        <v>0</v>
      </c>
      <c r="O65" s="231">
        <f t="shared" ca="1" si="21"/>
        <v>0</v>
      </c>
      <c r="P65" s="232">
        <f t="shared" ca="1" si="22"/>
        <v>0</v>
      </c>
      <c r="Q65" s="233">
        <f t="shared" ca="1" si="8"/>
        <v>0</v>
      </c>
      <c r="R65" s="233">
        <f ca="1">IF(LEN(B65)&gt;0,'9'!R65-'9'!Q65,"")</f>
        <v>0</v>
      </c>
      <c r="S65" s="234"/>
      <c r="T65" s="34"/>
      <c r="U65" s="34"/>
      <c r="V65" s="34"/>
      <c r="W65" s="34"/>
      <c r="X65" s="34"/>
      <c r="Y65" s="34"/>
      <c r="Z65" s="34"/>
      <c r="AA65" s="34"/>
      <c r="AB65" s="167">
        <f>ROW()</f>
        <v>65</v>
      </c>
      <c r="AC65" s="168">
        <f t="shared" ca="1" si="26"/>
        <v>0</v>
      </c>
      <c r="AD65" s="168">
        <f t="shared" ca="1" si="27"/>
        <v>0</v>
      </c>
      <c r="AE65" s="169" t="str">
        <f t="shared" ca="1" si="11"/>
        <v>-</v>
      </c>
      <c r="AF65" s="168" t="str">
        <f t="shared" ca="1" si="12"/>
        <v>-</v>
      </c>
      <c r="AG65" s="169" t="str">
        <f t="shared" ca="1" si="13"/>
        <v>-</v>
      </c>
      <c r="AH65" s="168" t="str">
        <f t="shared" ca="1" si="14"/>
        <v>-</v>
      </c>
      <c r="AI65" s="168">
        <f t="shared" ca="1" si="15"/>
        <v>0</v>
      </c>
      <c r="AJ65" s="170">
        <f t="shared" ca="1" si="16"/>
        <v>0</v>
      </c>
      <c r="AK65" s="168">
        <f t="shared" ca="1" si="28"/>
        <v>0</v>
      </c>
      <c r="AL65" s="168">
        <f t="shared" ca="1" si="29"/>
        <v>0</v>
      </c>
    </row>
    <row r="66" spans="1:38" ht="28.5" customHeight="1" x14ac:dyDescent="0.2">
      <c r="A66" s="56">
        <v>51</v>
      </c>
      <c r="B66" s="309" t="str">
        <f t="shared" ca="1" si="23"/>
        <v>A51</v>
      </c>
      <c r="C66" s="309"/>
      <c r="D66" s="57" t="str">
        <f t="shared" ca="1" si="24"/>
        <v/>
      </c>
      <c r="E66" s="59" t="str">
        <f t="shared" ca="1" si="25"/>
        <v/>
      </c>
      <c r="F66" s="215">
        <f ca="1">IF(LEN(B66)&gt;0,'OBRAČUNANA OSNOVNA PLAČA'!J60,"")</f>
        <v>0</v>
      </c>
      <c r="G66" s="60"/>
      <c r="H66" s="60"/>
      <c r="I66" s="60"/>
      <c r="J66" s="60"/>
      <c r="K66" s="60"/>
      <c r="L66" s="229">
        <f t="shared" si="7"/>
        <v>0</v>
      </c>
      <c r="M66" s="230">
        <f t="shared" ca="1" si="19"/>
        <v>0</v>
      </c>
      <c r="N66" s="230">
        <f t="shared" ca="1" si="20"/>
        <v>0</v>
      </c>
      <c r="O66" s="231">
        <f t="shared" ca="1" si="21"/>
        <v>0</v>
      </c>
      <c r="P66" s="232">
        <f t="shared" ca="1" si="22"/>
        <v>0</v>
      </c>
      <c r="Q66" s="233">
        <f t="shared" ca="1" si="8"/>
        <v>0</v>
      </c>
      <c r="R66" s="233">
        <f ca="1">IF(LEN(B66)&gt;0,'9'!R66-'9'!Q66,"")</f>
        <v>0</v>
      </c>
      <c r="S66" s="234"/>
      <c r="T66" s="34"/>
      <c r="U66" s="34"/>
      <c r="V66" s="34"/>
      <c r="W66" s="34"/>
      <c r="X66" s="34"/>
      <c r="Y66" s="34"/>
      <c r="Z66" s="34"/>
      <c r="AA66" s="34"/>
      <c r="AB66" s="167">
        <f>ROW()</f>
        <v>66</v>
      </c>
      <c r="AC66" s="168">
        <f t="shared" ca="1" si="26"/>
        <v>0</v>
      </c>
      <c r="AD66" s="168">
        <f t="shared" ca="1" si="27"/>
        <v>0</v>
      </c>
      <c r="AE66" s="169" t="str">
        <f t="shared" ca="1" si="11"/>
        <v>-</v>
      </c>
      <c r="AF66" s="168" t="str">
        <f t="shared" ca="1" si="12"/>
        <v>-</v>
      </c>
      <c r="AG66" s="169" t="str">
        <f t="shared" ca="1" si="13"/>
        <v>-</v>
      </c>
      <c r="AH66" s="168" t="str">
        <f t="shared" ca="1" si="14"/>
        <v>-</v>
      </c>
      <c r="AI66" s="168">
        <f t="shared" ca="1" si="15"/>
        <v>0</v>
      </c>
      <c r="AJ66" s="170">
        <f t="shared" ca="1" si="16"/>
        <v>0</v>
      </c>
      <c r="AK66" s="168">
        <f t="shared" ca="1" si="28"/>
        <v>0</v>
      </c>
      <c r="AL66" s="168">
        <f t="shared" ca="1" si="29"/>
        <v>0</v>
      </c>
    </row>
    <row r="67" spans="1:38" ht="28.5" customHeight="1" x14ac:dyDescent="0.2">
      <c r="A67" s="56">
        <v>52</v>
      </c>
      <c r="B67" s="309" t="str">
        <f t="shared" ca="1" si="23"/>
        <v>A52</v>
      </c>
      <c r="C67" s="309"/>
      <c r="D67" s="57" t="str">
        <f t="shared" ca="1" si="24"/>
        <v/>
      </c>
      <c r="E67" s="59" t="str">
        <f t="shared" ca="1" si="25"/>
        <v/>
      </c>
      <c r="F67" s="215">
        <f ca="1">IF(LEN(B67)&gt;0,'OBRAČUNANA OSNOVNA PLAČA'!J61,"")</f>
        <v>0</v>
      </c>
      <c r="G67" s="60"/>
      <c r="H67" s="60"/>
      <c r="I67" s="60"/>
      <c r="J67" s="60"/>
      <c r="K67" s="60"/>
      <c r="L67" s="229">
        <f t="shared" si="7"/>
        <v>0</v>
      </c>
      <c r="M67" s="230">
        <f t="shared" ca="1" si="19"/>
        <v>0</v>
      </c>
      <c r="N67" s="230">
        <f t="shared" ca="1" si="20"/>
        <v>0</v>
      </c>
      <c r="O67" s="231">
        <f t="shared" ca="1" si="21"/>
        <v>0</v>
      </c>
      <c r="P67" s="232">
        <f t="shared" ca="1" si="22"/>
        <v>0</v>
      </c>
      <c r="Q67" s="233">
        <f t="shared" ca="1" si="8"/>
        <v>0</v>
      </c>
      <c r="R67" s="233">
        <f ca="1">IF(LEN(B67)&gt;0,'9'!R67-'9'!Q67,"")</f>
        <v>0</v>
      </c>
      <c r="S67" s="234"/>
      <c r="T67" s="34"/>
      <c r="U67" s="34"/>
      <c r="V67" s="34"/>
      <c r="W67" s="34"/>
      <c r="X67" s="34"/>
      <c r="Y67" s="34"/>
      <c r="Z67" s="34"/>
      <c r="AA67" s="34"/>
      <c r="AB67" s="167">
        <f>ROW()</f>
        <v>67</v>
      </c>
      <c r="AC67" s="168">
        <f t="shared" ca="1" si="26"/>
        <v>0</v>
      </c>
      <c r="AD67" s="168">
        <f t="shared" ca="1" si="27"/>
        <v>0</v>
      </c>
      <c r="AE67" s="169" t="str">
        <f t="shared" ca="1" si="11"/>
        <v>-</v>
      </c>
      <c r="AF67" s="168" t="str">
        <f t="shared" ca="1" si="12"/>
        <v>-</v>
      </c>
      <c r="AG67" s="169" t="str">
        <f t="shared" ca="1" si="13"/>
        <v>-</v>
      </c>
      <c r="AH67" s="168" t="str">
        <f t="shared" ca="1" si="14"/>
        <v>-</v>
      </c>
      <c r="AI67" s="168">
        <f t="shared" ca="1" si="15"/>
        <v>0</v>
      </c>
      <c r="AJ67" s="170">
        <f t="shared" ca="1" si="16"/>
        <v>0</v>
      </c>
      <c r="AK67" s="168">
        <f t="shared" ca="1" si="28"/>
        <v>0</v>
      </c>
      <c r="AL67" s="168">
        <f t="shared" ca="1" si="29"/>
        <v>0</v>
      </c>
    </row>
    <row r="68" spans="1:38" ht="28.5" customHeight="1" x14ac:dyDescent="0.2">
      <c r="A68" s="56">
        <v>53</v>
      </c>
      <c r="B68" s="309" t="str">
        <f t="shared" ca="1" si="23"/>
        <v>A53</v>
      </c>
      <c r="C68" s="309"/>
      <c r="D68" s="57" t="str">
        <f t="shared" ca="1" si="24"/>
        <v/>
      </c>
      <c r="E68" s="59" t="str">
        <f t="shared" ca="1" si="25"/>
        <v/>
      </c>
      <c r="F68" s="215">
        <f ca="1">IF(LEN(B68)&gt;0,'OBRAČUNANA OSNOVNA PLAČA'!J62,"")</f>
        <v>0</v>
      </c>
      <c r="G68" s="60"/>
      <c r="H68" s="60"/>
      <c r="I68" s="60"/>
      <c r="J68" s="60"/>
      <c r="K68" s="60"/>
      <c r="L68" s="229">
        <f t="shared" si="7"/>
        <v>0</v>
      </c>
      <c r="M68" s="230">
        <f t="shared" ca="1" si="19"/>
        <v>0</v>
      </c>
      <c r="N68" s="230">
        <f t="shared" ca="1" si="20"/>
        <v>0</v>
      </c>
      <c r="O68" s="231">
        <f t="shared" ca="1" si="21"/>
        <v>0</v>
      </c>
      <c r="P68" s="232">
        <f t="shared" ca="1" si="22"/>
        <v>0</v>
      </c>
      <c r="Q68" s="233">
        <f t="shared" ca="1" si="8"/>
        <v>0</v>
      </c>
      <c r="R68" s="233">
        <f ca="1">IF(LEN(B68)&gt;0,'9'!R68-'9'!Q68,"")</f>
        <v>0</v>
      </c>
      <c r="S68" s="234"/>
      <c r="T68" s="34"/>
      <c r="U68" s="34"/>
      <c r="V68" s="34"/>
      <c r="W68" s="34"/>
      <c r="X68" s="34"/>
      <c r="Y68" s="34"/>
      <c r="Z68" s="34"/>
      <c r="AA68" s="34"/>
      <c r="AB68" s="167">
        <f>ROW()</f>
        <v>68</v>
      </c>
      <c r="AC68" s="168">
        <f t="shared" ca="1" si="26"/>
        <v>0</v>
      </c>
      <c r="AD68" s="168">
        <f t="shared" ca="1" si="27"/>
        <v>0</v>
      </c>
      <c r="AE68" s="169" t="str">
        <f t="shared" ca="1" si="11"/>
        <v>-</v>
      </c>
      <c r="AF68" s="168" t="str">
        <f t="shared" ca="1" si="12"/>
        <v>-</v>
      </c>
      <c r="AG68" s="169" t="str">
        <f t="shared" ca="1" si="13"/>
        <v>-</v>
      </c>
      <c r="AH68" s="168" t="str">
        <f t="shared" ca="1" si="14"/>
        <v>-</v>
      </c>
      <c r="AI68" s="168">
        <f t="shared" ca="1" si="15"/>
        <v>0</v>
      </c>
      <c r="AJ68" s="170">
        <f t="shared" ca="1" si="16"/>
        <v>0</v>
      </c>
      <c r="AK68" s="168">
        <f t="shared" ca="1" si="28"/>
        <v>0</v>
      </c>
      <c r="AL68" s="168">
        <f t="shared" ca="1" si="29"/>
        <v>0</v>
      </c>
    </row>
    <row r="69" spans="1:38" ht="28.5" customHeight="1" x14ac:dyDescent="0.2">
      <c r="A69" s="56">
        <v>54</v>
      </c>
      <c r="B69" s="309" t="str">
        <f t="shared" ca="1" si="23"/>
        <v>A54</v>
      </c>
      <c r="C69" s="309"/>
      <c r="D69" s="57" t="str">
        <f t="shared" ca="1" si="24"/>
        <v/>
      </c>
      <c r="E69" s="59" t="str">
        <f t="shared" ca="1" si="25"/>
        <v/>
      </c>
      <c r="F69" s="215">
        <f ca="1">IF(LEN(B69)&gt;0,'OBRAČUNANA OSNOVNA PLAČA'!J63,"")</f>
        <v>0</v>
      </c>
      <c r="G69" s="60"/>
      <c r="H69" s="60"/>
      <c r="I69" s="60"/>
      <c r="J69" s="60"/>
      <c r="K69" s="60"/>
      <c r="L69" s="229">
        <f t="shared" si="7"/>
        <v>0</v>
      </c>
      <c r="M69" s="230">
        <f t="shared" ca="1" si="19"/>
        <v>0</v>
      </c>
      <c r="N69" s="230">
        <f t="shared" ca="1" si="20"/>
        <v>0</v>
      </c>
      <c r="O69" s="231">
        <f t="shared" ca="1" si="21"/>
        <v>0</v>
      </c>
      <c r="P69" s="232">
        <f t="shared" ca="1" si="22"/>
        <v>0</v>
      </c>
      <c r="Q69" s="233">
        <f t="shared" ca="1" si="8"/>
        <v>0</v>
      </c>
      <c r="R69" s="233">
        <f ca="1">IF(LEN(B69)&gt;0,'9'!R69-'9'!Q69,"")</f>
        <v>0</v>
      </c>
      <c r="S69" s="234"/>
      <c r="T69" s="34"/>
      <c r="U69" s="34"/>
      <c r="V69" s="34"/>
      <c r="W69" s="34"/>
      <c r="X69" s="34"/>
      <c r="Y69" s="34"/>
      <c r="Z69" s="34"/>
      <c r="AA69" s="34"/>
      <c r="AB69" s="167">
        <f>ROW()</f>
        <v>69</v>
      </c>
      <c r="AC69" s="168">
        <f t="shared" ca="1" si="26"/>
        <v>0</v>
      </c>
      <c r="AD69" s="168">
        <f t="shared" ca="1" si="27"/>
        <v>0</v>
      </c>
      <c r="AE69" s="169" t="str">
        <f t="shared" ca="1" si="11"/>
        <v>-</v>
      </c>
      <c r="AF69" s="168" t="str">
        <f t="shared" ca="1" si="12"/>
        <v>-</v>
      </c>
      <c r="AG69" s="169" t="str">
        <f t="shared" ca="1" si="13"/>
        <v>-</v>
      </c>
      <c r="AH69" s="168" t="str">
        <f t="shared" ca="1" si="14"/>
        <v>-</v>
      </c>
      <c r="AI69" s="168">
        <f t="shared" ca="1" si="15"/>
        <v>0</v>
      </c>
      <c r="AJ69" s="170">
        <f t="shared" ca="1" si="16"/>
        <v>0</v>
      </c>
      <c r="AK69" s="168">
        <f t="shared" ca="1" si="28"/>
        <v>0</v>
      </c>
      <c r="AL69" s="168">
        <f t="shared" ca="1" si="29"/>
        <v>0</v>
      </c>
    </row>
    <row r="70" spans="1:38" ht="28.5" customHeight="1" x14ac:dyDescent="0.2">
      <c r="A70" s="56">
        <v>55</v>
      </c>
      <c r="B70" s="309" t="str">
        <f t="shared" ca="1" si="23"/>
        <v>A55</v>
      </c>
      <c r="C70" s="309"/>
      <c r="D70" s="57" t="str">
        <f t="shared" ca="1" si="24"/>
        <v/>
      </c>
      <c r="E70" s="59" t="str">
        <f t="shared" ca="1" si="25"/>
        <v/>
      </c>
      <c r="F70" s="215">
        <f ca="1">IF(LEN(B70)&gt;0,'OBRAČUNANA OSNOVNA PLAČA'!J64,"")</f>
        <v>0</v>
      </c>
      <c r="G70" s="60"/>
      <c r="H70" s="60"/>
      <c r="I70" s="60"/>
      <c r="J70" s="60"/>
      <c r="K70" s="60"/>
      <c r="L70" s="229">
        <f t="shared" si="7"/>
        <v>0</v>
      </c>
      <c r="M70" s="230">
        <f t="shared" ca="1" si="19"/>
        <v>0</v>
      </c>
      <c r="N70" s="230">
        <f t="shared" ca="1" si="20"/>
        <v>0</v>
      </c>
      <c r="O70" s="231">
        <f t="shared" ca="1" si="21"/>
        <v>0</v>
      </c>
      <c r="P70" s="232">
        <f t="shared" ca="1" si="22"/>
        <v>0</v>
      </c>
      <c r="Q70" s="233">
        <f t="shared" ca="1" si="8"/>
        <v>0</v>
      </c>
      <c r="R70" s="233">
        <f ca="1">IF(LEN(B70)&gt;0,'9'!R70-'9'!Q70,"")</f>
        <v>0</v>
      </c>
      <c r="S70" s="234"/>
      <c r="T70" s="34"/>
      <c r="U70" s="34"/>
      <c r="V70" s="34"/>
      <c r="W70" s="34"/>
      <c r="X70" s="34"/>
      <c r="Y70" s="34"/>
      <c r="Z70" s="34"/>
      <c r="AA70" s="34"/>
      <c r="AB70" s="167">
        <f>ROW()</f>
        <v>70</v>
      </c>
      <c r="AC70" s="168">
        <f t="shared" ca="1" si="26"/>
        <v>0</v>
      </c>
      <c r="AD70" s="168">
        <f t="shared" ca="1" si="27"/>
        <v>0</v>
      </c>
      <c r="AE70" s="169" t="str">
        <f t="shared" ca="1" si="11"/>
        <v>-</v>
      </c>
      <c r="AF70" s="168" t="str">
        <f t="shared" ca="1" si="12"/>
        <v>-</v>
      </c>
      <c r="AG70" s="169" t="str">
        <f t="shared" ca="1" si="13"/>
        <v>-</v>
      </c>
      <c r="AH70" s="168" t="str">
        <f t="shared" ca="1" si="14"/>
        <v>-</v>
      </c>
      <c r="AI70" s="168">
        <f t="shared" ca="1" si="15"/>
        <v>0</v>
      </c>
      <c r="AJ70" s="170">
        <f t="shared" ca="1" si="16"/>
        <v>0</v>
      </c>
      <c r="AK70" s="168">
        <f t="shared" ca="1" si="28"/>
        <v>0</v>
      </c>
      <c r="AL70" s="168">
        <f t="shared" ca="1" si="29"/>
        <v>0</v>
      </c>
    </row>
    <row r="71" spans="1:38" ht="28.5" customHeight="1" x14ac:dyDescent="0.2">
      <c r="A71" s="56">
        <v>56</v>
      </c>
      <c r="B71" s="309" t="str">
        <f t="shared" ca="1" si="23"/>
        <v>A56</v>
      </c>
      <c r="C71" s="309"/>
      <c r="D71" s="57" t="str">
        <f t="shared" ca="1" si="24"/>
        <v/>
      </c>
      <c r="E71" s="59" t="str">
        <f t="shared" ca="1" si="25"/>
        <v/>
      </c>
      <c r="F71" s="215">
        <f ca="1">IF(LEN(B71)&gt;0,'OBRAČUNANA OSNOVNA PLAČA'!J65,"")</f>
        <v>0</v>
      </c>
      <c r="G71" s="60"/>
      <c r="H71" s="60"/>
      <c r="I71" s="60"/>
      <c r="J71" s="60"/>
      <c r="K71" s="60"/>
      <c r="L71" s="229">
        <f t="shared" si="7"/>
        <v>0</v>
      </c>
      <c r="M71" s="230">
        <f t="shared" ca="1" si="19"/>
        <v>0</v>
      </c>
      <c r="N71" s="230">
        <f t="shared" ca="1" si="20"/>
        <v>0</v>
      </c>
      <c r="O71" s="231">
        <f t="shared" ca="1" si="21"/>
        <v>0</v>
      </c>
      <c r="P71" s="232">
        <f t="shared" ca="1" si="22"/>
        <v>0</v>
      </c>
      <c r="Q71" s="233">
        <f t="shared" ca="1" si="8"/>
        <v>0</v>
      </c>
      <c r="R71" s="233">
        <f ca="1">IF(LEN(B71)&gt;0,'9'!R71-'9'!Q71,"")</f>
        <v>0</v>
      </c>
      <c r="S71" s="234"/>
      <c r="T71" s="34"/>
      <c r="U71" s="34"/>
      <c r="V71" s="34"/>
      <c r="W71" s="34"/>
      <c r="X71" s="34"/>
      <c r="Y71" s="34"/>
      <c r="Z71" s="34"/>
      <c r="AA71" s="34"/>
      <c r="AB71" s="167">
        <f>ROW()</f>
        <v>71</v>
      </c>
      <c r="AC71" s="168">
        <f t="shared" ca="1" si="26"/>
        <v>0</v>
      </c>
      <c r="AD71" s="168">
        <f t="shared" ca="1" si="27"/>
        <v>0</v>
      </c>
      <c r="AE71" s="169" t="str">
        <f t="shared" ca="1" si="11"/>
        <v>-</v>
      </c>
      <c r="AF71" s="168" t="str">
        <f t="shared" ca="1" si="12"/>
        <v>-</v>
      </c>
      <c r="AG71" s="169" t="str">
        <f t="shared" ca="1" si="13"/>
        <v>-</v>
      </c>
      <c r="AH71" s="168" t="str">
        <f t="shared" ca="1" si="14"/>
        <v>-</v>
      </c>
      <c r="AI71" s="168">
        <f t="shared" ca="1" si="15"/>
        <v>0</v>
      </c>
      <c r="AJ71" s="170">
        <f t="shared" ca="1" si="16"/>
        <v>0</v>
      </c>
      <c r="AK71" s="168">
        <f t="shared" ca="1" si="28"/>
        <v>0</v>
      </c>
      <c r="AL71" s="168">
        <f t="shared" ca="1" si="29"/>
        <v>0</v>
      </c>
    </row>
    <row r="72" spans="1:38" ht="28.5" customHeight="1" x14ac:dyDescent="0.2">
      <c r="A72" s="56">
        <v>57</v>
      </c>
      <c r="B72" s="309" t="str">
        <f t="shared" ca="1" si="23"/>
        <v>A57</v>
      </c>
      <c r="C72" s="309"/>
      <c r="D72" s="57" t="str">
        <f t="shared" ca="1" si="24"/>
        <v/>
      </c>
      <c r="E72" s="59" t="str">
        <f t="shared" ca="1" si="25"/>
        <v/>
      </c>
      <c r="F72" s="215">
        <f ca="1">IF(LEN(B72)&gt;0,'OBRAČUNANA OSNOVNA PLAČA'!J66,"")</f>
        <v>0</v>
      </c>
      <c r="G72" s="60"/>
      <c r="H72" s="60"/>
      <c r="I72" s="60"/>
      <c r="J72" s="60"/>
      <c r="K72" s="60"/>
      <c r="L72" s="229">
        <f t="shared" si="7"/>
        <v>0</v>
      </c>
      <c r="M72" s="230">
        <f t="shared" ca="1" si="19"/>
        <v>0</v>
      </c>
      <c r="N72" s="230">
        <f t="shared" ca="1" si="20"/>
        <v>0</v>
      </c>
      <c r="O72" s="231">
        <f t="shared" ca="1" si="21"/>
        <v>0</v>
      </c>
      <c r="P72" s="232">
        <f t="shared" ca="1" si="22"/>
        <v>0</v>
      </c>
      <c r="Q72" s="233">
        <f t="shared" ca="1" si="8"/>
        <v>0</v>
      </c>
      <c r="R72" s="233">
        <f ca="1">IF(LEN(B72)&gt;0,'9'!R72-'9'!Q72,"")</f>
        <v>0</v>
      </c>
      <c r="S72" s="234"/>
      <c r="T72" s="34"/>
      <c r="U72" s="34"/>
      <c r="V72" s="34"/>
      <c r="W72" s="34"/>
      <c r="X72" s="34"/>
      <c r="Y72" s="34"/>
      <c r="Z72" s="34"/>
      <c r="AA72" s="34"/>
      <c r="AB72" s="167">
        <f>ROW()</f>
        <v>72</v>
      </c>
      <c r="AC72" s="168">
        <f t="shared" ca="1" si="26"/>
        <v>0</v>
      </c>
      <c r="AD72" s="168">
        <f t="shared" ca="1" si="27"/>
        <v>0</v>
      </c>
      <c r="AE72" s="169" t="str">
        <f t="shared" ca="1" si="11"/>
        <v>-</v>
      </c>
      <c r="AF72" s="168" t="str">
        <f t="shared" ca="1" si="12"/>
        <v>-</v>
      </c>
      <c r="AG72" s="169" t="str">
        <f t="shared" ca="1" si="13"/>
        <v>-</v>
      </c>
      <c r="AH72" s="168" t="str">
        <f t="shared" ca="1" si="14"/>
        <v>-</v>
      </c>
      <c r="AI72" s="168">
        <f t="shared" ca="1" si="15"/>
        <v>0</v>
      </c>
      <c r="AJ72" s="170">
        <f t="shared" ca="1" si="16"/>
        <v>0</v>
      </c>
      <c r="AK72" s="168">
        <f t="shared" ca="1" si="28"/>
        <v>0</v>
      </c>
      <c r="AL72" s="168">
        <f t="shared" ca="1" si="29"/>
        <v>0</v>
      </c>
    </row>
    <row r="73" spans="1:38" ht="28.5" customHeight="1" x14ac:dyDescent="0.2">
      <c r="A73" s="56">
        <v>58</v>
      </c>
      <c r="B73" s="309" t="str">
        <f t="shared" ca="1" si="23"/>
        <v>A58</v>
      </c>
      <c r="C73" s="309"/>
      <c r="D73" s="57" t="str">
        <f t="shared" ca="1" si="24"/>
        <v/>
      </c>
      <c r="E73" s="59" t="str">
        <f t="shared" ca="1" si="25"/>
        <v/>
      </c>
      <c r="F73" s="215">
        <f ca="1">IF(LEN(B73)&gt;0,'OBRAČUNANA OSNOVNA PLAČA'!J67,"")</f>
        <v>0</v>
      </c>
      <c r="G73" s="60"/>
      <c r="H73" s="60"/>
      <c r="I73" s="60"/>
      <c r="J73" s="60"/>
      <c r="K73" s="60"/>
      <c r="L73" s="229">
        <f t="shared" si="7"/>
        <v>0</v>
      </c>
      <c r="M73" s="230">
        <f t="shared" ca="1" si="19"/>
        <v>0</v>
      </c>
      <c r="N73" s="230">
        <f t="shared" ca="1" si="20"/>
        <v>0</v>
      </c>
      <c r="O73" s="231">
        <f t="shared" ca="1" si="21"/>
        <v>0</v>
      </c>
      <c r="P73" s="232">
        <f t="shared" ca="1" si="22"/>
        <v>0</v>
      </c>
      <c r="Q73" s="233">
        <f t="shared" ca="1" si="8"/>
        <v>0</v>
      </c>
      <c r="R73" s="233">
        <f ca="1">IF(LEN(B73)&gt;0,'9'!R73-'9'!Q73,"")</f>
        <v>0</v>
      </c>
      <c r="S73" s="234"/>
      <c r="T73" s="34"/>
      <c r="U73" s="34"/>
      <c r="V73" s="34"/>
      <c r="W73" s="34"/>
      <c r="X73" s="34"/>
      <c r="Y73" s="34"/>
      <c r="Z73" s="34"/>
      <c r="AA73" s="34"/>
      <c r="AB73" s="167">
        <f>ROW()</f>
        <v>73</v>
      </c>
      <c r="AC73" s="168">
        <f t="shared" ca="1" si="26"/>
        <v>0</v>
      </c>
      <c r="AD73" s="168">
        <f t="shared" ca="1" si="27"/>
        <v>0</v>
      </c>
      <c r="AE73" s="169" t="str">
        <f t="shared" ca="1" si="11"/>
        <v>-</v>
      </c>
      <c r="AF73" s="168" t="str">
        <f t="shared" ca="1" si="12"/>
        <v>-</v>
      </c>
      <c r="AG73" s="169" t="str">
        <f t="shared" ca="1" si="13"/>
        <v>-</v>
      </c>
      <c r="AH73" s="168" t="str">
        <f t="shared" ca="1" si="14"/>
        <v>-</v>
      </c>
      <c r="AI73" s="168">
        <f t="shared" ca="1" si="15"/>
        <v>0</v>
      </c>
      <c r="AJ73" s="170">
        <f t="shared" ca="1" si="16"/>
        <v>0</v>
      </c>
      <c r="AK73" s="168">
        <f t="shared" ca="1" si="28"/>
        <v>0</v>
      </c>
      <c r="AL73" s="168">
        <f t="shared" ca="1" si="29"/>
        <v>0</v>
      </c>
    </row>
    <row r="74" spans="1:38" ht="28.5" customHeight="1" x14ac:dyDescent="0.2">
      <c r="A74" s="56">
        <v>59</v>
      </c>
      <c r="B74" s="309" t="str">
        <f t="shared" ca="1" si="23"/>
        <v>A59</v>
      </c>
      <c r="C74" s="309"/>
      <c r="D74" s="57" t="str">
        <f t="shared" ca="1" si="24"/>
        <v/>
      </c>
      <c r="E74" s="59" t="str">
        <f t="shared" ca="1" si="25"/>
        <v/>
      </c>
      <c r="F74" s="215">
        <f ca="1">IF(LEN(B74)&gt;0,'OBRAČUNANA OSNOVNA PLAČA'!J68,"")</f>
        <v>0</v>
      </c>
      <c r="G74" s="60"/>
      <c r="H74" s="60"/>
      <c r="I74" s="60"/>
      <c r="J74" s="60"/>
      <c r="K74" s="60"/>
      <c r="L74" s="229">
        <f t="shared" si="7"/>
        <v>0</v>
      </c>
      <c r="M74" s="230">
        <f t="shared" ca="1" si="19"/>
        <v>0</v>
      </c>
      <c r="N74" s="230">
        <f t="shared" ca="1" si="20"/>
        <v>0</v>
      </c>
      <c r="O74" s="231">
        <f t="shared" ca="1" si="21"/>
        <v>0</v>
      </c>
      <c r="P74" s="232">
        <f t="shared" ca="1" si="22"/>
        <v>0</v>
      </c>
      <c r="Q74" s="233">
        <f t="shared" ca="1" si="8"/>
        <v>0</v>
      </c>
      <c r="R74" s="233">
        <f ca="1">IF(LEN(B74)&gt;0,'9'!R74-'9'!Q74,"")</f>
        <v>0</v>
      </c>
      <c r="S74" s="234"/>
      <c r="T74" s="34"/>
      <c r="U74" s="34"/>
      <c r="V74" s="34"/>
      <c r="W74" s="34"/>
      <c r="X74" s="34"/>
      <c r="Y74" s="34"/>
      <c r="Z74" s="34"/>
      <c r="AA74" s="34"/>
      <c r="AB74" s="167">
        <f>ROW()</f>
        <v>74</v>
      </c>
      <c r="AC74" s="168">
        <f t="shared" ca="1" si="26"/>
        <v>0</v>
      </c>
      <c r="AD74" s="168">
        <f t="shared" ca="1" si="27"/>
        <v>0</v>
      </c>
      <c r="AE74" s="169" t="str">
        <f t="shared" ca="1" si="11"/>
        <v>-</v>
      </c>
      <c r="AF74" s="168" t="str">
        <f t="shared" ca="1" si="12"/>
        <v>-</v>
      </c>
      <c r="AG74" s="169" t="str">
        <f t="shared" ca="1" si="13"/>
        <v>-</v>
      </c>
      <c r="AH74" s="168" t="str">
        <f t="shared" ca="1" si="14"/>
        <v>-</v>
      </c>
      <c r="AI74" s="168">
        <f t="shared" ca="1" si="15"/>
        <v>0</v>
      </c>
      <c r="AJ74" s="170">
        <f t="shared" ca="1" si="16"/>
        <v>0</v>
      </c>
      <c r="AK74" s="168">
        <f t="shared" ca="1" si="28"/>
        <v>0</v>
      </c>
      <c r="AL74" s="168">
        <f t="shared" ca="1" si="29"/>
        <v>0</v>
      </c>
    </row>
    <row r="75" spans="1:38" ht="28.5" customHeight="1" x14ac:dyDescent="0.2">
      <c r="A75" s="56">
        <v>60</v>
      </c>
      <c r="B75" s="309" t="str">
        <f t="shared" ca="1" si="23"/>
        <v>A60</v>
      </c>
      <c r="C75" s="309"/>
      <c r="D75" s="57" t="str">
        <f t="shared" ca="1" si="24"/>
        <v/>
      </c>
      <c r="E75" s="59" t="str">
        <f t="shared" ca="1" si="25"/>
        <v/>
      </c>
      <c r="F75" s="215">
        <f ca="1">IF(LEN(B75)&gt;0,'OBRAČUNANA OSNOVNA PLAČA'!J69,"")</f>
        <v>0</v>
      </c>
      <c r="G75" s="60"/>
      <c r="H75" s="60"/>
      <c r="I75" s="60"/>
      <c r="J75" s="60"/>
      <c r="K75" s="60"/>
      <c r="L75" s="229">
        <f t="shared" si="7"/>
        <v>0</v>
      </c>
      <c r="M75" s="230">
        <f t="shared" ca="1" si="19"/>
        <v>0</v>
      </c>
      <c r="N75" s="230">
        <f t="shared" ca="1" si="20"/>
        <v>0</v>
      </c>
      <c r="O75" s="231">
        <f t="shared" ca="1" si="21"/>
        <v>0</v>
      </c>
      <c r="P75" s="232">
        <f t="shared" ca="1" si="22"/>
        <v>0</v>
      </c>
      <c r="Q75" s="233">
        <f t="shared" ca="1" si="8"/>
        <v>0</v>
      </c>
      <c r="R75" s="233">
        <f ca="1">IF(LEN(B75)&gt;0,'9'!R75-'9'!Q75,"")</f>
        <v>0</v>
      </c>
      <c r="S75" s="234"/>
      <c r="T75" s="34"/>
      <c r="U75" s="34"/>
      <c r="V75" s="34"/>
      <c r="W75" s="34"/>
      <c r="X75" s="34"/>
      <c r="Y75" s="34"/>
      <c r="Z75" s="34"/>
      <c r="AA75" s="34"/>
      <c r="AB75" s="167">
        <f>ROW()</f>
        <v>75</v>
      </c>
      <c r="AC75" s="168">
        <f t="shared" ca="1" si="26"/>
        <v>0</v>
      </c>
      <c r="AD75" s="168">
        <f t="shared" ca="1" si="27"/>
        <v>0</v>
      </c>
      <c r="AE75" s="169" t="str">
        <f t="shared" ca="1" si="11"/>
        <v>-</v>
      </c>
      <c r="AF75" s="168" t="str">
        <f t="shared" ca="1" si="12"/>
        <v>-</v>
      </c>
      <c r="AG75" s="169" t="str">
        <f t="shared" ca="1" si="13"/>
        <v>-</v>
      </c>
      <c r="AH75" s="168" t="str">
        <f t="shared" ca="1" si="14"/>
        <v>-</v>
      </c>
      <c r="AI75" s="168">
        <f t="shared" ca="1" si="15"/>
        <v>0</v>
      </c>
      <c r="AJ75" s="170">
        <f t="shared" ca="1" si="16"/>
        <v>0</v>
      </c>
      <c r="AK75" s="168">
        <f t="shared" ca="1" si="28"/>
        <v>0</v>
      </c>
      <c r="AL75" s="168">
        <f t="shared" ca="1" si="29"/>
        <v>0</v>
      </c>
    </row>
    <row r="76" spans="1:38" ht="28.5" customHeight="1" x14ac:dyDescent="0.2">
      <c r="A76" s="56">
        <v>61</v>
      </c>
      <c r="B76" s="309" t="str">
        <f t="shared" ca="1" si="23"/>
        <v>A61</v>
      </c>
      <c r="C76" s="309"/>
      <c r="D76" s="57" t="str">
        <f t="shared" ca="1" si="24"/>
        <v/>
      </c>
      <c r="E76" s="59" t="str">
        <f t="shared" ca="1" si="25"/>
        <v/>
      </c>
      <c r="F76" s="215">
        <f ca="1">IF(LEN(B76)&gt;0,'OBRAČUNANA OSNOVNA PLAČA'!J70,"")</f>
        <v>0</v>
      </c>
      <c r="G76" s="60"/>
      <c r="H76" s="60"/>
      <c r="I76" s="60"/>
      <c r="J76" s="60"/>
      <c r="K76" s="60"/>
      <c r="L76" s="229">
        <f t="shared" si="7"/>
        <v>0</v>
      </c>
      <c r="M76" s="230">
        <f t="shared" ca="1" si="19"/>
        <v>0</v>
      </c>
      <c r="N76" s="230">
        <f t="shared" ca="1" si="20"/>
        <v>0</v>
      </c>
      <c r="O76" s="231">
        <f t="shared" ca="1" si="21"/>
        <v>0</v>
      </c>
      <c r="P76" s="232">
        <f t="shared" ca="1" si="22"/>
        <v>0</v>
      </c>
      <c r="Q76" s="233">
        <f t="shared" ca="1" si="8"/>
        <v>0</v>
      </c>
      <c r="R76" s="233">
        <f ca="1">IF(LEN(B76)&gt;0,'9'!R76-'9'!Q76,"")</f>
        <v>0</v>
      </c>
      <c r="S76" s="234"/>
      <c r="T76" s="34"/>
      <c r="U76" s="34"/>
      <c r="V76" s="34"/>
      <c r="W76" s="34"/>
      <c r="X76" s="34"/>
      <c r="Y76" s="34"/>
      <c r="Z76" s="34"/>
      <c r="AA76" s="34"/>
      <c r="AB76" s="167">
        <f>ROW()</f>
        <v>76</v>
      </c>
      <c r="AC76" s="168">
        <f t="shared" ca="1" si="26"/>
        <v>0</v>
      </c>
      <c r="AD76" s="168">
        <f t="shared" ca="1" si="27"/>
        <v>0</v>
      </c>
      <c r="AE76" s="169" t="str">
        <f t="shared" ca="1" si="11"/>
        <v>-</v>
      </c>
      <c r="AF76" s="168" t="str">
        <f t="shared" ca="1" si="12"/>
        <v>-</v>
      </c>
      <c r="AG76" s="169" t="str">
        <f t="shared" ca="1" si="13"/>
        <v>-</v>
      </c>
      <c r="AH76" s="168" t="str">
        <f t="shared" ca="1" si="14"/>
        <v>-</v>
      </c>
      <c r="AI76" s="168">
        <f t="shared" ca="1" si="15"/>
        <v>0</v>
      </c>
      <c r="AJ76" s="170">
        <f t="shared" ca="1" si="16"/>
        <v>0</v>
      </c>
      <c r="AK76" s="168">
        <f t="shared" ca="1" si="28"/>
        <v>0</v>
      </c>
      <c r="AL76" s="168">
        <f t="shared" ca="1" si="29"/>
        <v>0</v>
      </c>
    </row>
    <row r="77" spans="1:38" ht="28.5" customHeight="1" x14ac:dyDescent="0.2">
      <c r="A77" s="56">
        <v>62</v>
      </c>
      <c r="B77" s="309" t="str">
        <f t="shared" ca="1" si="23"/>
        <v>A62</v>
      </c>
      <c r="C77" s="309"/>
      <c r="D77" s="57" t="str">
        <f t="shared" ca="1" si="24"/>
        <v/>
      </c>
      <c r="E77" s="59" t="str">
        <f t="shared" ca="1" si="25"/>
        <v/>
      </c>
      <c r="F77" s="215">
        <f ca="1">IF(LEN(B77)&gt;0,'OBRAČUNANA OSNOVNA PLAČA'!J71,"")</f>
        <v>0</v>
      </c>
      <c r="G77" s="60"/>
      <c r="H77" s="60"/>
      <c r="I77" s="60"/>
      <c r="J77" s="60"/>
      <c r="K77" s="60"/>
      <c r="L77" s="229">
        <f t="shared" si="7"/>
        <v>0</v>
      </c>
      <c r="M77" s="230">
        <f t="shared" ca="1" si="19"/>
        <v>0</v>
      </c>
      <c r="N77" s="230">
        <f t="shared" ca="1" si="20"/>
        <v>0</v>
      </c>
      <c r="O77" s="231">
        <f t="shared" ca="1" si="21"/>
        <v>0</v>
      </c>
      <c r="P77" s="232">
        <f t="shared" ca="1" si="22"/>
        <v>0</v>
      </c>
      <c r="Q77" s="233">
        <f t="shared" ca="1" si="8"/>
        <v>0</v>
      </c>
      <c r="R77" s="233">
        <f ca="1">IF(LEN(B77)&gt;0,'9'!R77-'9'!Q77,"")</f>
        <v>0</v>
      </c>
      <c r="S77" s="234"/>
      <c r="T77" s="34"/>
      <c r="U77" s="34"/>
      <c r="V77" s="34"/>
      <c r="W77" s="34"/>
      <c r="X77" s="34"/>
      <c r="Y77" s="34"/>
      <c r="Z77" s="34"/>
      <c r="AA77" s="34"/>
      <c r="AB77" s="167">
        <f>ROW()</f>
        <v>77</v>
      </c>
      <c r="AC77" s="168">
        <f t="shared" ca="1" si="26"/>
        <v>0</v>
      </c>
      <c r="AD77" s="168">
        <f t="shared" ca="1" si="27"/>
        <v>0</v>
      </c>
      <c r="AE77" s="169" t="str">
        <f t="shared" ca="1" si="11"/>
        <v>-</v>
      </c>
      <c r="AF77" s="168" t="str">
        <f t="shared" ca="1" si="12"/>
        <v>-</v>
      </c>
      <c r="AG77" s="169" t="str">
        <f t="shared" ca="1" si="13"/>
        <v>-</v>
      </c>
      <c r="AH77" s="168" t="str">
        <f t="shared" ca="1" si="14"/>
        <v>-</v>
      </c>
      <c r="AI77" s="168">
        <f t="shared" ca="1" si="15"/>
        <v>0</v>
      </c>
      <c r="AJ77" s="170">
        <f t="shared" ca="1" si="16"/>
        <v>0</v>
      </c>
      <c r="AK77" s="168">
        <f t="shared" ca="1" si="28"/>
        <v>0</v>
      </c>
      <c r="AL77" s="168">
        <f t="shared" ca="1" si="29"/>
        <v>0</v>
      </c>
    </row>
    <row r="78" spans="1:38" ht="28.5" customHeight="1" x14ac:dyDescent="0.2">
      <c r="A78" s="56">
        <v>63</v>
      </c>
      <c r="B78" s="309" t="str">
        <f t="shared" ca="1" si="23"/>
        <v>A63</v>
      </c>
      <c r="C78" s="309"/>
      <c r="D78" s="57" t="str">
        <f t="shared" ca="1" si="24"/>
        <v/>
      </c>
      <c r="E78" s="59" t="str">
        <f t="shared" ca="1" si="25"/>
        <v/>
      </c>
      <c r="F78" s="215">
        <f ca="1">IF(LEN(B78)&gt;0,'OBRAČUNANA OSNOVNA PLAČA'!J72,"")</f>
        <v>0</v>
      </c>
      <c r="G78" s="60"/>
      <c r="H78" s="60"/>
      <c r="I78" s="60"/>
      <c r="J78" s="60"/>
      <c r="K78" s="60"/>
      <c r="L78" s="229">
        <f t="shared" si="7"/>
        <v>0</v>
      </c>
      <c r="M78" s="230">
        <f t="shared" ca="1" si="19"/>
        <v>0</v>
      </c>
      <c r="N78" s="230">
        <f t="shared" ca="1" si="20"/>
        <v>0</v>
      </c>
      <c r="O78" s="231">
        <f t="shared" ca="1" si="21"/>
        <v>0</v>
      </c>
      <c r="P78" s="232">
        <f t="shared" ca="1" si="22"/>
        <v>0</v>
      </c>
      <c r="Q78" s="233">
        <f t="shared" ca="1" si="8"/>
        <v>0</v>
      </c>
      <c r="R78" s="233">
        <f ca="1">IF(LEN(B78)&gt;0,'9'!R78-'9'!Q78,"")</f>
        <v>0</v>
      </c>
      <c r="S78" s="234"/>
      <c r="T78" s="34"/>
      <c r="U78" s="34"/>
      <c r="V78" s="34"/>
      <c r="W78" s="34"/>
      <c r="X78" s="34"/>
      <c r="Y78" s="34"/>
      <c r="Z78" s="34"/>
      <c r="AA78" s="34"/>
      <c r="AB78" s="167">
        <f>ROW()</f>
        <v>78</v>
      </c>
      <c r="AC78" s="168">
        <f t="shared" ca="1" si="26"/>
        <v>0</v>
      </c>
      <c r="AD78" s="168">
        <f t="shared" ca="1" si="27"/>
        <v>0</v>
      </c>
      <c r="AE78" s="169" t="str">
        <f t="shared" ca="1" si="11"/>
        <v>-</v>
      </c>
      <c r="AF78" s="168" t="str">
        <f t="shared" ca="1" si="12"/>
        <v>-</v>
      </c>
      <c r="AG78" s="169" t="str">
        <f t="shared" ca="1" si="13"/>
        <v>-</v>
      </c>
      <c r="AH78" s="168" t="str">
        <f t="shared" ca="1" si="14"/>
        <v>-</v>
      </c>
      <c r="AI78" s="168">
        <f t="shared" ca="1" si="15"/>
        <v>0</v>
      </c>
      <c r="AJ78" s="170">
        <f t="shared" ca="1" si="16"/>
        <v>0</v>
      </c>
      <c r="AK78" s="168">
        <f t="shared" ca="1" si="28"/>
        <v>0</v>
      </c>
      <c r="AL78" s="168">
        <f t="shared" ca="1" si="29"/>
        <v>0</v>
      </c>
    </row>
    <row r="79" spans="1:38" ht="28.5" customHeight="1" x14ac:dyDescent="0.2">
      <c r="A79" s="56">
        <v>64</v>
      </c>
      <c r="B79" s="309" t="str">
        <f t="shared" ca="1" si="23"/>
        <v>A64</v>
      </c>
      <c r="C79" s="309"/>
      <c r="D79" s="57" t="str">
        <f t="shared" ca="1" si="24"/>
        <v/>
      </c>
      <c r="E79" s="59" t="str">
        <f t="shared" ca="1" si="25"/>
        <v/>
      </c>
      <c r="F79" s="215">
        <f ca="1">IF(LEN(B79)&gt;0,'OBRAČUNANA OSNOVNA PLAČA'!J73,"")</f>
        <v>0</v>
      </c>
      <c r="G79" s="60"/>
      <c r="H79" s="60"/>
      <c r="I79" s="60"/>
      <c r="J79" s="60"/>
      <c r="K79" s="60"/>
      <c r="L79" s="229">
        <f t="shared" si="7"/>
        <v>0</v>
      </c>
      <c r="M79" s="230">
        <f t="shared" ca="1" si="19"/>
        <v>0</v>
      </c>
      <c r="N79" s="230">
        <f t="shared" ca="1" si="20"/>
        <v>0</v>
      </c>
      <c r="O79" s="231">
        <f t="shared" ca="1" si="21"/>
        <v>0</v>
      </c>
      <c r="P79" s="232">
        <f t="shared" ca="1" si="22"/>
        <v>0</v>
      </c>
      <c r="Q79" s="233">
        <f t="shared" ca="1" si="8"/>
        <v>0</v>
      </c>
      <c r="R79" s="233">
        <f ca="1">IF(LEN(B79)&gt;0,'9'!R79-'9'!Q79,"")</f>
        <v>0</v>
      </c>
      <c r="S79" s="234"/>
      <c r="T79" s="34"/>
      <c r="U79" s="34"/>
      <c r="V79" s="34"/>
      <c r="W79" s="34"/>
      <c r="X79" s="34"/>
      <c r="Y79" s="34"/>
      <c r="Z79" s="34"/>
      <c r="AA79" s="34"/>
      <c r="AB79" s="167">
        <f>ROW()</f>
        <v>79</v>
      </c>
      <c r="AC79" s="168">
        <f t="shared" ca="1" si="26"/>
        <v>0</v>
      </c>
      <c r="AD79" s="168">
        <f t="shared" ca="1" si="27"/>
        <v>0</v>
      </c>
      <c r="AE79" s="169" t="str">
        <f t="shared" ca="1" si="11"/>
        <v>-</v>
      </c>
      <c r="AF79" s="168" t="str">
        <f t="shared" ca="1" si="12"/>
        <v>-</v>
      </c>
      <c r="AG79" s="169" t="str">
        <f t="shared" ca="1" si="13"/>
        <v>-</v>
      </c>
      <c r="AH79" s="168" t="str">
        <f t="shared" ca="1" si="14"/>
        <v>-</v>
      </c>
      <c r="AI79" s="168">
        <f t="shared" ca="1" si="15"/>
        <v>0</v>
      </c>
      <c r="AJ79" s="170">
        <f t="shared" ca="1" si="16"/>
        <v>0</v>
      </c>
      <c r="AK79" s="168">
        <f t="shared" ca="1" si="28"/>
        <v>0</v>
      </c>
      <c r="AL79" s="168">
        <f t="shared" ca="1" si="29"/>
        <v>0</v>
      </c>
    </row>
    <row r="80" spans="1:38" ht="28.5" customHeight="1" x14ac:dyDescent="0.2">
      <c r="A80" s="56">
        <v>65</v>
      </c>
      <c r="B80" s="309" t="str">
        <f t="shared" ca="1" si="23"/>
        <v>A65</v>
      </c>
      <c r="C80" s="309"/>
      <c r="D80" s="57" t="str">
        <f t="shared" ca="1" si="24"/>
        <v/>
      </c>
      <c r="E80" s="59" t="str">
        <f t="shared" ca="1" si="25"/>
        <v/>
      </c>
      <c r="F80" s="215">
        <f ca="1">IF(LEN(B80)&gt;0,'OBRAČUNANA OSNOVNA PLAČA'!J74,"")</f>
        <v>0</v>
      </c>
      <c r="G80" s="60"/>
      <c r="H80" s="60"/>
      <c r="I80" s="60"/>
      <c r="J80" s="60"/>
      <c r="K80" s="60"/>
      <c r="L80" s="229">
        <f t="shared" ref="L80:L143" si="30">+G80+H80+I80+J80+K80</f>
        <v>0</v>
      </c>
      <c r="M80" s="230">
        <f t="shared" ca="1" si="19"/>
        <v>0</v>
      </c>
      <c r="N80" s="230">
        <f t="shared" ca="1" si="20"/>
        <v>0</v>
      </c>
      <c r="O80" s="231">
        <f t="shared" ca="1" si="21"/>
        <v>0</v>
      </c>
      <c r="P80" s="232">
        <f t="shared" ca="1" si="22"/>
        <v>0</v>
      </c>
      <c r="Q80" s="233">
        <f t="shared" ref="Q80:Q143" ca="1" si="31">MIN(P80,R80)</f>
        <v>0</v>
      </c>
      <c r="R80" s="233">
        <f ca="1">IF(LEN(B80)&gt;0,'9'!R80-'9'!Q80,"")</f>
        <v>0</v>
      </c>
      <c r="S80" s="234"/>
      <c r="T80" s="34"/>
      <c r="U80" s="34"/>
      <c r="V80" s="34"/>
      <c r="W80" s="34"/>
      <c r="X80" s="34"/>
      <c r="Y80" s="34"/>
      <c r="Z80" s="34"/>
      <c r="AA80" s="34"/>
      <c r="AB80" s="167">
        <f>ROW()</f>
        <v>80</v>
      </c>
      <c r="AC80" s="168">
        <f t="shared" ca="1" si="26"/>
        <v>0</v>
      </c>
      <c r="AD80" s="168">
        <f t="shared" ca="1" si="27"/>
        <v>0</v>
      </c>
      <c r="AE80" s="169" t="str">
        <f t="shared" ref="AE80:AE143" ca="1" si="32">IF(AC80&gt;=AD80,"-",$L80/(5*MAX($M$1021:$M$1022)))</f>
        <v>-</v>
      </c>
      <c r="AF80" s="168" t="str">
        <f t="shared" ref="AF80:AF143" ca="1" si="33">IF(AC80&gt;=AD80,"-",$L80/(5*MAX($M$1021:$M$1022))*AK80)</f>
        <v>-</v>
      </c>
      <c r="AG80" s="169" t="str">
        <f t="shared" ref="AG80:AG143" ca="1" si="34">IF(AE80="-","-",AE80*$AF$1017)</f>
        <v>-</v>
      </c>
      <c r="AH80" s="168" t="str">
        <f t="shared" ref="AH80:AH143" ca="1" si="35">IF(AF80="-","-",AF80*$AF$1017)</f>
        <v>-</v>
      </c>
      <c r="AI80" s="168">
        <f t="shared" ref="AI80:AI143" ca="1" si="36">IF(AG80="-",0,MIN(AH80,R80))</f>
        <v>0</v>
      </c>
      <c r="AJ80" s="170">
        <f t="shared" ref="AJ80:AJ143" ca="1" si="37">+AD80-AC80</f>
        <v>0</v>
      </c>
      <c r="AK80" s="168">
        <f t="shared" ca="1" si="28"/>
        <v>0</v>
      </c>
      <c r="AL80" s="168">
        <f t="shared" ca="1" si="29"/>
        <v>0</v>
      </c>
    </row>
    <row r="81" spans="1:38" ht="28.5" customHeight="1" x14ac:dyDescent="0.2">
      <c r="A81" s="56">
        <v>66</v>
      </c>
      <c r="B81" s="309" t="str">
        <f t="shared" ca="1" si="23"/>
        <v>A66</v>
      </c>
      <c r="C81" s="309"/>
      <c r="D81" s="57" t="str">
        <f t="shared" ca="1" si="24"/>
        <v/>
      </c>
      <c r="E81" s="59" t="str">
        <f t="shared" ca="1" si="25"/>
        <v/>
      </c>
      <c r="F81" s="215">
        <f ca="1">IF(LEN(B81)&gt;0,'OBRAČUNANA OSNOVNA PLAČA'!J75,"")</f>
        <v>0</v>
      </c>
      <c r="G81" s="60"/>
      <c r="H81" s="60"/>
      <c r="I81" s="60"/>
      <c r="J81" s="60"/>
      <c r="K81" s="60"/>
      <c r="L81" s="229">
        <f t="shared" si="30"/>
        <v>0</v>
      </c>
      <c r="M81" s="230">
        <f t="shared" ref="M81:M144" ca="1" si="38">IF(LEN(B81)&gt;0,L81/5,"")</f>
        <v>0</v>
      </c>
      <c r="N81" s="230">
        <f t="shared" ref="N81:N144" ca="1" si="39">IF(LEN(B81)&gt;0,F81*M81,"")</f>
        <v>0</v>
      </c>
      <c r="O81" s="231">
        <f t="shared" ref="O81:O144" ca="1" si="40">IF(LEN(B81)&gt;0,M81*$P$1017,"")</f>
        <v>0</v>
      </c>
      <c r="P81" s="232">
        <f t="shared" ref="P81:P144" ca="1" si="41">IF(LEN(B81)&gt;0,F81*O81,"")</f>
        <v>0</v>
      </c>
      <c r="Q81" s="233">
        <f t="shared" ca="1" si="31"/>
        <v>0</v>
      </c>
      <c r="R81" s="233">
        <f ca="1">IF(LEN(B81)&gt;0,'9'!R81-'9'!Q81,"")</f>
        <v>0</v>
      </c>
      <c r="S81" s="234"/>
      <c r="T81" s="34"/>
      <c r="U81" s="34"/>
      <c r="V81" s="34"/>
      <c r="W81" s="34"/>
      <c r="X81" s="34"/>
      <c r="Y81" s="34"/>
      <c r="Z81" s="34"/>
      <c r="AA81" s="34"/>
      <c r="AB81" s="167">
        <f>ROW()</f>
        <v>81</v>
      </c>
      <c r="AC81" s="168">
        <f t="shared" ca="1" si="26"/>
        <v>0</v>
      </c>
      <c r="AD81" s="168">
        <f t="shared" ca="1" si="27"/>
        <v>0</v>
      </c>
      <c r="AE81" s="169" t="str">
        <f t="shared" ca="1" si="32"/>
        <v>-</v>
      </c>
      <c r="AF81" s="168" t="str">
        <f t="shared" ca="1" si="33"/>
        <v>-</v>
      </c>
      <c r="AG81" s="169" t="str">
        <f t="shared" ca="1" si="34"/>
        <v>-</v>
      </c>
      <c r="AH81" s="168" t="str">
        <f t="shared" ca="1" si="35"/>
        <v>-</v>
      </c>
      <c r="AI81" s="168">
        <f t="shared" ca="1" si="36"/>
        <v>0</v>
      </c>
      <c r="AJ81" s="170">
        <f t="shared" ca="1" si="37"/>
        <v>0</v>
      </c>
      <c r="AK81" s="168">
        <f t="shared" ca="1" si="28"/>
        <v>0</v>
      </c>
      <c r="AL81" s="168">
        <f t="shared" ca="1" si="29"/>
        <v>0</v>
      </c>
    </row>
    <row r="82" spans="1:38" ht="28.5" customHeight="1" x14ac:dyDescent="0.2">
      <c r="A82" s="56">
        <v>67</v>
      </c>
      <c r="B82" s="309" t="str">
        <f t="shared" ca="1" si="23"/>
        <v>A67</v>
      </c>
      <c r="C82" s="309"/>
      <c r="D82" s="57" t="str">
        <f t="shared" ca="1" si="24"/>
        <v/>
      </c>
      <c r="E82" s="59" t="str">
        <f t="shared" ca="1" si="25"/>
        <v/>
      </c>
      <c r="F82" s="215">
        <f ca="1">IF(LEN(B82)&gt;0,'OBRAČUNANA OSNOVNA PLAČA'!J76,"")</f>
        <v>0</v>
      </c>
      <c r="G82" s="60"/>
      <c r="H82" s="60"/>
      <c r="I82" s="60"/>
      <c r="J82" s="60"/>
      <c r="K82" s="60"/>
      <c r="L82" s="229">
        <f t="shared" si="30"/>
        <v>0</v>
      </c>
      <c r="M82" s="230">
        <f t="shared" ca="1" si="38"/>
        <v>0</v>
      </c>
      <c r="N82" s="230">
        <f t="shared" ca="1" si="39"/>
        <v>0</v>
      </c>
      <c r="O82" s="231">
        <f t="shared" ca="1" si="40"/>
        <v>0</v>
      </c>
      <c r="P82" s="232">
        <f t="shared" ca="1" si="41"/>
        <v>0</v>
      </c>
      <c r="Q82" s="233">
        <f t="shared" ca="1" si="31"/>
        <v>0</v>
      </c>
      <c r="R82" s="233">
        <f ca="1">IF(LEN(B82)&gt;0,'9'!R82-'9'!Q82,"")</f>
        <v>0</v>
      </c>
      <c r="S82" s="234"/>
      <c r="T82" s="34"/>
      <c r="U82" s="34"/>
      <c r="V82" s="34"/>
      <c r="W82" s="34"/>
      <c r="X82" s="34"/>
      <c r="Y82" s="34"/>
      <c r="Z82" s="34"/>
      <c r="AA82" s="34"/>
      <c r="AB82" s="167">
        <f>ROW()</f>
        <v>82</v>
      </c>
      <c r="AC82" s="168">
        <f t="shared" ca="1" si="26"/>
        <v>0</v>
      </c>
      <c r="AD82" s="168">
        <f t="shared" ca="1" si="27"/>
        <v>0</v>
      </c>
      <c r="AE82" s="169" t="str">
        <f t="shared" ca="1" si="32"/>
        <v>-</v>
      </c>
      <c r="AF82" s="168" t="str">
        <f t="shared" ca="1" si="33"/>
        <v>-</v>
      </c>
      <c r="AG82" s="169" t="str">
        <f t="shared" ca="1" si="34"/>
        <v>-</v>
      </c>
      <c r="AH82" s="168" t="str">
        <f t="shared" ca="1" si="35"/>
        <v>-</v>
      </c>
      <c r="AI82" s="168">
        <f t="shared" ca="1" si="36"/>
        <v>0</v>
      </c>
      <c r="AJ82" s="170">
        <f t="shared" ca="1" si="37"/>
        <v>0</v>
      </c>
      <c r="AK82" s="168">
        <f t="shared" ca="1" si="28"/>
        <v>0</v>
      </c>
      <c r="AL82" s="168">
        <f t="shared" ca="1" si="29"/>
        <v>0</v>
      </c>
    </row>
    <row r="83" spans="1:38" ht="28.5" customHeight="1" x14ac:dyDescent="0.2">
      <c r="A83" s="56">
        <v>68</v>
      </c>
      <c r="B83" s="309" t="str">
        <f t="shared" ca="1" si="23"/>
        <v>A68</v>
      </c>
      <c r="C83" s="309"/>
      <c r="D83" s="57" t="str">
        <f t="shared" ca="1" si="24"/>
        <v/>
      </c>
      <c r="E83" s="59" t="str">
        <f t="shared" ca="1" si="25"/>
        <v/>
      </c>
      <c r="F83" s="215">
        <f ca="1">IF(LEN(B83)&gt;0,'OBRAČUNANA OSNOVNA PLAČA'!J77,"")</f>
        <v>0</v>
      </c>
      <c r="G83" s="60"/>
      <c r="H83" s="60"/>
      <c r="I83" s="60"/>
      <c r="J83" s="60"/>
      <c r="K83" s="60"/>
      <c r="L83" s="229">
        <f t="shared" si="30"/>
        <v>0</v>
      </c>
      <c r="M83" s="230">
        <f t="shared" ca="1" si="38"/>
        <v>0</v>
      </c>
      <c r="N83" s="230">
        <f t="shared" ca="1" si="39"/>
        <v>0</v>
      </c>
      <c r="O83" s="231">
        <f t="shared" ca="1" si="40"/>
        <v>0</v>
      </c>
      <c r="P83" s="232">
        <f t="shared" ca="1" si="41"/>
        <v>0</v>
      </c>
      <c r="Q83" s="233">
        <f t="shared" ca="1" si="31"/>
        <v>0</v>
      </c>
      <c r="R83" s="233">
        <f ca="1">IF(LEN(B83)&gt;0,'9'!R83-'9'!Q83,"")</f>
        <v>0</v>
      </c>
      <c r="S83" s="234"/>
      <c r="T83" s="34"/>
      <c r="U83" s="34"/>
      <c r="V83" s="34"/>
      <c r="W83" s="34"/>
      <c r="X83" s="34"/>
      <c r="Y83" s="34"/>
      <c r="Z83" s="34"/>
      <c r="AA83" s="34"/>
      <c r="AB83" s="167">
        <f>ROW()</f>
        <v>83</v>
      </c>
      <c r="AC83" s="168">
        <f t="shared" ca="1" si="26"/>
        <v>0</v>
      </c>
      <c r="AD83" s="168">
        <f t="shared" ca="1" si="27"/>
        <v>0</v>
      </c>
      <c r="AE83" s="169" t="str">
        <f t="shared" ca="1" si="32"/>
        <v>-</v>
      </c>
      <c r="AF83" s="168" t="str">
        <f t="shared" ca="1" si="33"/>
        <v>-</v>
      </c>
      <c r="AG83" s="169" t="str">
        <f t="shared" ca="1" si="34"/>
        <v>-</v>
      </c>
      <c r="AH83" s="168" t="str">
        <f t="shared" ca="1" si="35"/>
        <v>-</v>
      </c>
      <c r="AI83" s="168">
        <f t="shared" ca="1" si="36"/>
        <v>0</v>
      </c>
      <c r="AJ83" s="170">
        <f t="shared" ca="1" si="37"/>
        <v>0</v>
      </c>
      <c r="AK83" s="168">
        <f t="shared" ca="1" si="28"/>
        <v>0</v>
      </c>
      <c r="AL83" s="168">
        <f t="shared" ca="1" si="29"/>
        <v>0</v>
      </c>
    </row>
    <row r="84" spans="1:38" ht="28.5" customHeight="1" x14ac:dyDescent="0.2">
      <c r="A84" s="56">
        <v>69</v>
      </c>
      <c r="B84" s="309" t="str">
        <f t="shared" ca="1" si="23"/>
        <v>A69</v>
      </c>
      <c r="C84" s="309"/>
      <c r="D84" s="57" t="str">
        <f t="shared" ca="1" si="24"/>
        <v/>
      </c>
      <c r="E84" s="59" t="str">
        <f t="shared" ca="1" si="25"/>
        <v/>
      </c>
      <c r="F84" s="215">
        <f ca="1">IF(LEN(B84)&gt;0,'OBRAČUNANA OSNOVNA PLAČA'!J78,"")</f>
        <v>0</v>
      </c>
      <c r="G84" s="60"/>
      <c r="H84" s="60"/>
      <c r="I84" s="60"/>
      <c r="J84" s="60"/>
      <c r="K84" s="60"/>
      <c r="L84" s="229">
        <f t="shared" si="30"/>
        <v>0</v>
      </c>
      <c r="M84" s="230">
        <f t="shared" ca="1" si="38"/>
        <v>0</v>
      </c>
      <c r="N84" s="230">
        <f t="shared" ca="1" si="39"/>
        <v>0</v>
      </c>
      <c r="O84" s="231">
        <f t="shared" ca="1" si="40"/>
        <v>0</v>
      </c>
      <c r="P84" s="232">
        <f t="shared" ca="1" si="41"/>
        <v>0</v>
      </c>
      <c r="Q84" s="233">
        <f t="shared" ca="1" si="31"/>
        <v>0</v>
      </c>
      <c r="R84" s="233">
        <f ca="1">IF(LEN(B84)&gt;0,'9'!R84-'9'!Q84,"")</f>
        <v>0</v>
      </c>
      <c r="S84" s="234"/>
      <c r="T84" s="34"/>
      <c r="U84" s="34"/>
      <c r="V84" s="34"/>
      <c r="W84" s="34"/>
      <c r="X84" s="34"/>
      <c r="Y84" s="34"/>
      <c r="Z84" s="34"/>
      <c r="AA84" s="34"/>
      <c r="AB84" s="167">
        <f>ROW()</f>
        <v>84</v>
      </c>
      <c r="AC84" s="168">
        <f t="shared" ca="1" si="26"/>
        <v>0</v>
      </c>
      <c r="AD84" s="168">
        <f t="shared" ca="1" si="27"/>
        <v>0</v>
      </c>
      <c r="AE84" s="169" t="str">
        <f t="shared" ca="1" si="32"/>
        <v>-</v>
      </c>
      <c r="AF84" s="168" t="str">
        <f t="shared" ca="1" si="33"/>
        <v>-</v>
      </c>
      <c r="AG84" s="169" t="str">
        <f t="shared" ca="1" si="34"/>
        <v>-</v>
      </c>
      <c r="AH84" s="168" t="str">
        <f t="shared" ca="1" si="35"/>
        <v>-</v>
      </c>
      <c r="AI84" s="168">
        <f t="shared" ca="1" si="36"/>
        <v>0</v>
      </c>
      <c r="AJ84" s="170">
        <f t="shared" ca="1" si="37"/>
        <v>0</v>
      </c>
      <c r="AK84" s="168">
        <f t="shared" ca="1" si="28"/>
        <v>0</v>
      </c>
      <c r="AL84" s="168">
        <f t="shared" ca="1" si="29"/>
        <v>0</v>
      </c>
    </row>
    <row r="85" spans="1:38" ht="28.5" customHeight="1" x14ac:dyDescent="0.2">
      <c r="A85" s="56">
        <v>70</v>
      </c>
      <c r="B85" s="309" t="str">
        <f t="shared" ca="1" si="23"/>
        <v>A70</v>
      </c>
      <c r="C85" s="309"/>
      <c r="D85" s="57" t="str">
        <f t="shared" ca="1" si="24"/>
        <v/>
      </c>
      <c r="E85" s="59" t="str">
        <f t="shared" ca="1" si="25"/>
        <v/>
      </c>
      <c r="F85" s="215">
        <f ca="1">IF(LEN(B85)&gt;0,'OBRAČUNANA OSNOVNA PLAČA'!J79,"")</f>
        <v>0</v>
      </c>
      <c r="G85" s="60"/>
      <c r="H85" s="60"/>
      <c r="I85" s="60"/>
      <c r="J85" s="60"/>
      <c r="K85" s="60"/>
      <c r="L85" s="229">
        <f t="shared" si="30"/>
        <v>0</v>
      </c>
      <c r="M85" s="230">
        <f t="shared" ca="1" si="38"/>
        <v>0</v>
      </c>
      <c r="N85" s="230">
        <f t="shared" ca="1" si="39"/>
        <v>0</v>
      </c>
      <c r="O85" s="231">
        <f t="shared" ca="1" si="40"/>
        <v>0</v>
      </c>
      <c r="P85" s="232">
        <f t="shared" ca="1" si="41"/>
        <v>0</v>
      </c>
      <c r="Q85" s="233">
        <f t="shared" ca="1" si="31"/>
        <v>0</v>
      </c>
      <c r="R85" s="233">
        <f ca="1">IF(LEN(B85)&gt;0,'9'!R85-'9'!Q85,"")</f>
        <v>0</v>
      </c>
      <c r="S85" s="234"/>
      <c r="T85" s="34"/>
      <c r="U85" s="34"/>
      <c r="V85" s="34"/>
      <c r="W85" s="34"/>
      <c r="X85" s="34"/>
      <c r="Y85" s="34"/>
      <c r="Z85" s="34"/>
      <c r="AA85" s="34"/>
      <c r="AB85" s="167">
        <f>ROW()</f>
        <v>85</v>
      </c>
      <c r="AC85" s="168">
        <f t="shared" ca="1" si="26"/>
        <v>0</v>
      </c>
      <c r="AD85" s="168">
        <f t="shared" ca="1" si="27"/>
        <v>0</v>
      </c>
      <c r="AE85" s="169" t="str">
        <f t="shared" ca="1" si="32"/>
        <v>-</v>
      </c>
      <c r="AF85" s="168" t="str">
        <f t="shared" ca="1" si="33"/>
        <v>-</v>
      </c>
      <c r="AG85" s="169" t="str">
        <f t="shared" ca="1" si="34"/>
        <v>-</v>
      </c>
      <c r="AH85" s="168" t="str">
        <f t="shared" ca="1" si="35"/>
        <v>-</v>
      </c>
      <c r="AI85" s="168">
        <f t="shared" ca="1" si="36"/>
        <v>0</v>
      </c>
      <c r="AJ85" s="170">
        <f t="shared" ca="1" si="37"/>
        <v>0</v>
      </c>
      <c r="AK85" s="168">
        <f t="shared" ca="1" si="28"/>
        <v>0</v>
      </c>
      <c r="AL85" s="168">
        <f t="shared" ca="1" si="29"/>
        <v>0</v>
      </c>
    </row>
    <row r="86" spans="1:38" ht="28.5" customHeight="1" x14ac:dyDescent="0.2">
      <c r="A86" s="56">
        <v>71</v>
      </c>
      <c r="B86" s="309" t="str">
        <f t="shared" ca="1" si="23"/>
        <v>A71</v>
      </c>
      <c r="C86" s="309"/>
      <c r="D86" s="57" t="str">
        <f t="shared" ca="1" si="24"/>
        <v/>
      </c>
      <c r="E86" s="59" t="str">
        <f t="shared" ca="1" si="25"/>
        <v/>
      </c>
      <c r="F86" s="215">
        <f ca="1">IF(LEN(B86)&gt;0,'OBRAČUNANA OSNOVNA PLAČA'!J80,"")</f>
        <v>0</v>
      </c>
      <c r="G86" s="60"/>
      <c r="H86" s="60"/>
      <c r="I86" s="60"/>
      <c r="J86" s="60"/>
      <c r="K86" s="60"/>
      <c r="L86" s="229">
        <f t="shared" si="30"/>
        <v>0</v>
      </c>
      <c r="M86" s="230">
        <f t="shared" ca="1" si="38"/>
        <v>0</v>
      </c>
      <c r="N86" s="230">
        <f t="shared" ca="1" si="39"/>
        <v>0</v>
      </c>
      <c r="O86" s="231">
        <f t="shared" ca="1" si="40"/>
        <v>0</v>
      </c>
      <c r="P86" s="232">
        <f t="shared" ca="1" si="41"/>
        <v>0</v>
      </c>
      <c r="Q86" s="233">
        <f t="shared" ca="1" si="31"/>
        <v>0</v>
      </c>
      <c r="R86" s="233">
        <f ca="1">IF(LEN(B86)&gt;0,'9'!R86-'9'!Q86,"")</f>
        <v>0</v>
      </c>
      <c r="S86" s="234"/>
      <c r="T86" s="34"/>
      <c r="U86" s="34"/>
      <c r="V86" s="34"/>
      <c r="W86" s="34"/>
      <c r="X86" s="34"/>
      <c r="Y86" s="34"/>
      <c r="Z86" s="34"/>
      <c r="AA86" s="34"/>
      <c r="AB86" s="167">
        <f>ROW()</f>
        <v>86</v>
      </c>
      <c r="AC86" s="168">
        <f t="shared" ca="1" si="26"/>
        <v>0</v>
      </c>
      <c r="AD86" s="168">
        <f t="shared" ca="1" si="27"/>
        <v>0</v>
      </c>
      <c r="AE86" s="169" t="str">
        <f t="shared" ca="1" si="32"/>
        <v>-</v>
      </c>
      <c r="AF86" s="168" t="str">
        <f t="shared" ca="1" si="33"/>
        <v>-</v>
      </c>
      <c r="AG86" s="169" t="str">
        <f t="shared" ca="1" si="34"/>
        <v>-</v>
      </c>
      <c r="AH86" s="168" t="str">
        <f t="shared" ca="1" si="35"/>
        <v>-</v>
      </c>
      <c r="AI86" s="168">
        <f t="shared" ca="1" si="36"/>
        <v>0</v>
      </c>
      <c r="AJ86" s="170">
        <f t="shared" ca="1" si="37"/>
        <v>0</v>
      </c>
      <c r="AK86" s="168">
        <f t="shared" ca="1" si="28"/>
        <v>0</v>
      </c>
      <c r="AL86" s="168">
        <f t="shared" ca="1" si="29"/>
        <v>0</v>
      </c>
    </row>
    <row r="87" spans="1:38" ht="28.5" customHeight="1" x14ac:dyDescent="0.2">
      <c r="A87" s="56">
        <v>72</v>
      </c>
      <c r="B87" s="309" t="str">
        <f t="shared" ca="1" si="23"/>
        <v>A72</v>
      </c>
      <c r="C87" s="309"/>
      <c r="D87" s="57" t="str">
        <f t="shared" ca="1" si="24"/>
        <v/>
      </c>
      <c r="E87" s="59" t="str">
        <f t="shared" ca="1" si="25"/>
        <v/>
      </c>
      <c r="F87" s="215">
        <f ca="1">IF(LEN(B87)&gt;0,'OBRAČUNANA OSNOVNA PLAČA'!J81,"")</f>
        <v>0</v>
      </c>
      <c r="G87" s="60"/>
      <c r="H87" s="60"/>
      <c r="I87" s="60"/>
      <c r="J87" s="60"/>
      <c r="K87" s="60"/>
      <c r="L87" s="229">
        <f t="shared" si="30"/>
        <v>0</v>
      </c>
      <c r="M87" s="230">
        <f t="shared" ca="1" si="38"/>
        <v>0</v>
      </c>
      <c r="N87" s="230">
        <f t="shared" ca="1" si="39"/>
        <v>0</v>
      </c>
      <c r="O87" s="231">
        <f t="shared" ca="1" si="40"/>
        <v>0</v>
      </c>
      <c r="P87" s="232">
        <f t="shared" ca="1" si="41"/>
        <v>0</v>
      </c>
      <c r="Q87" s="233">
        <f t="shared" ca="1" si="31"/>
        <v>0</v>
      </c>
      <c r="R87" s="233">
        <f ca="1">IF(LEN(B87)&gt;0,'9'!R87-'9'!Q87,"")</f>
        <v>0</v>
      </c>
      <c r="S87" s="234"/>
      <c r="T87" s="34"/>
      <c r="U87" s="34"/>
      <c r="V87" s="34"/>
      <c r="W87" s="34"/>
      <c r="X87" s="34"/>
      <c r="Y87" s="34"/>
      <c r="Z87" s="34"/>
      <c r="AA87" s="34"/>
      <c r="AB87" s="167">
        <f>ROW()</f>
        <v>87</v>
      </c>
      <c r="AC87" s="168">
        <f t="shared" ca="1" si="26"/>
        <v>0</v>
      </c>
      <c r="AD87" s="168">
        <f t="shared" ca="1" si="27"/>
        <v>0</v>
      </c>
      <c r="AE87" s="169" t="str">
        <f t="shared" ca="1" si="32"/>
        <v>-</v>
      </c>
      <c r="AF87" s="168" t="str">
        <f t="shared" ca="1" si="33"/>
        <v>-</v>
      </c>
      <c r="AG87" s="169" t="str">
        <f t="shared" ca="1" si="34"/>
        <v>-</v>
      </c>
      <c r="AH87" s="168" t="str">
        <f t="shared" ca="1" si="35"/>
        <v>-</v>
      </c>
      <c r="AI87" s="168">
        <f t="shared" ca="1" si="36"/>
        <v>0</v>
      </c>
      <c r="AJ87" s="170">
        <f t="shared" ca="1" si="37"/>
        <v>0</v>
      </c>
      <c r="AK87" s="168">
        <f t="shared" ca="1" si="28"/>
        <v>0</v>
      </c>
      <c r="AL87" s="168">
        <f t="shared" ca="1" si="29"/>
        <v>0</v>
      </c>
    </row>
    <row r="88" spans="1:38" ht="28.5" customHeight="1" x14ac:dyDescent="0.2">
      <c r="A88" s="56">
        <v>73</v>
      </c>
      <c r="B88" s="309" t="str">
        <f t="shared" ca="1" si="23"/>
        <v>A73</v>
      </c>
      <c r="C88" s="309"/>
      <c r="D88" s="57" t="str">
        <f t="shared" ca="1" si="24"/>
        <v/>
      </c>
      <c r="E88" s="59" t="str">
        <f t="shared" ca="1" si="25"/>
        <v/>
      </c>
      <c r="F88" s="215">
        <f ca="1">IF(LEN(B88)&gt;0,'OBRAČUNANA OSNOVNA PLAČA'!J82,"")</f>
        <v>0</v>
      </c>
      <c r="G88" s="60"/>
      <c r="H88" s="60"/>
      <c r="I88" s="60"/>
      <c r="J88" s="60"/>
      <c r="K88" s="60"/>
      <c r="L88" s="229">
        <f t="shared" si="30"/>
        <v>0</v>
      </c>
      <c r="M88" s="230">
        <f t="shared" ca="1" si="38"/>
        <v>0</v>
      </c>
      <c r="N88" s="230">
        <f t="shared" ca="1" si="39"/>
        <v>0</v>
      </c>
      <c r="O88" s="231">
        <f t="shared" ca="1" si="40"/>
        <v>0</v>
      </c>
      <c r="P88" s="232">
        <f t="shared" ca="1" si="41"/>
        <v>0</v>
      </c>
      <c r="Q88" s="233">
        <f t="shared" ca="1" si="31"/>
        <v>0</v>
      </c>
      <c r="R88" s="233">
        <f ca="1">IF(LEN(B88)&gt;0,'9'!R88-'9'!Q88,"")</f>
        <v>0</v>
      </c>
      <c r="S88" s="234"/>
      <c r="T88" s="34"/>
      <c r="U88" s="34"/>
      <c r="V88" s="34"/>
      <c r="W88" s="34"/>
      <c r="X88" s="34"/>
      <c r="Y88" s="34"/>
      <c r="Z88" s="34"/>
      <c r="AA88" s="34"/>
      <c r="AB88" s="167">
        <f>ROW()</f>
        <v>88</v>
      </c>
      <c r="AC88" s="168">
        <f t="shared" ca="1" si="26"/>
        <v>0</v>
      </c>
      <c r="AD88" s="168">
        <f t="shared" ca="1" si="27"/>
        <v>0</v>
      </c>
      <c r="AE88" s="169" t="str">
        <f t="shared" ca="1" si="32"/>
        <v>-</v>
      </c>
      <c r="AF88" s="168" t="str">
        <f t="shared" ca="1" si="33"/>
        <v>-</v>
      </c>
      <c r="AG88" s="169" t="str">
        <f t="shared" ca="1" si="34"/>
        <v>-</v>
      </c>
      <c r="AH88" s="168" t="str">
        <f t="shared" ca="1" si="35"/>
        <v>-</v>
      </c>
      <c r="AI88" s="168">
        <f t="shared" ca="1" si="36"/>
        <v>0</v>
      </c>
      <c r="AJ88" s="170">
        <f t="shared" ca="1" si="37"/>
        <v>0</v>
      </c>
      <c r="AK88" s="168">
        <f t="shared" ca="1" si="28"/>
        <v>0</v>
      </c>
      <c r="AL88" s="168">
        <f t="shared" ca="1" si="29"/>
        <v>0</v>
      </c>
    </row>
    <row r="89" spans="1:38" ht="28.5" customHeight="1" x14ac:dyDescent="0.2">
      <c r="A89" s="56">
        <v>74</v>
      </c>
      <c r="B89" s="309" t="str">
        <f t="shared" ca="1" si="23"/>
        <v>A74</v>
      </c>
      <c r="C89" s="309"/>
      <c r="D89" s="57" t="str">
        <f t="shared" ca="1" si="24"/>
        <v/>
      </c>
      <c r="E89" s="59" t="str">
        <f t="shared" ca="1" si="25"/>
        <v/>
      </c>
      <c r="F89" s="215">
        <f ca="1">IF(LEN(B89)&gt;0,'OBRAČUNANA OSNOVNA PLAČA'!J83,"")</f>
        <v>0</v>
      </c>
      <c r="G89" s="60"/>
      <c r="H89" s="60"/>
      <c r="I89" s="60"/>
      <c r="J89" s="60"/>
      <c r="K89" s="60"/>
      <c r="L89" s="229">
        <f t="shared" si="30"/>
        <v>0</v>
      </c>
      <c r="M89" s="230">
        <f t="shared" ca="1" si="38"/>
        <v>0</v>
      </c>
      <c r="N89" s="230">
        <f t="shared" ca="1" si="39"/>
        <v>0</v>
      </c>
      <c r="O89" s="231">
        <f t="shared" ca="1" si="40"/>
        <v>0</v>
      </c>
      <c r="P89" s="232">
        <f t="shared" ca="1" si="41"/>
        <v>0</v>
      </c>
      <c r="Q89" s="233">
        <f t="shared" ca="1" si="31"/>
        <v>0</v>
      </c>
      <c r="R89" s="233">
        <f ca="1">IF(LEN(B89)&gt;0,'9'!R89-'9'!Q89,"")</f>
        <v>0</v>
      </c>
      <c r="S89" s="234"/>
      <c r="T89" s="34"/>
      <c r="U89" s="34"/>
      <c r="V89" s="34"/>
      <c r="W89" s="34"/>
      <c r="X89" s="34"/>
      <c r="Y89" s="34"/>
      <c r="Z89" s="34"/>
      <c r="AA89" s="34"/>
      <c r="AB89" s="167">
        <f>ROW()</f>
        <v>89</v>
      </c>
      <c r="AC89" s="168">
        <f t="shared" ca="1" si="26"/>
        <v>0</v>
      </c>
      <c r="AD89" s="168">
        <f t="shared" ca="1" si="27"/>
        <v>0</v>
      </c>
      <c r="AE89" s="169" t="str">
        <f t="shared" ca="1" si="32"/>
        <v>-</v>
      </c>
      <c r="AF89" s="168" t="str">
        <f t="shared" ca="1" si="33"/>
        <v>-</v>
      </c>
      <c r="AG89" s="169" t="str">
        <f t="shared" ca="1" si="34"/>
        <v>-</v>
      </c>
      <c r="AH89" s="168" t="str">
        <f t="shared" ca="1" si="35"/>
        <v>-</v>
      </c>
      <c r="AI89" s="168">
        <f t="shared" ca="1" si="36"/>
        <v>0</v>
      </c>
      <c r="AJ89" s="170">
        <f t="shared" ca="1" si="37"/>
        <v>0</v>
      </c>
      <c r="AK89" s="168">
        <f t="shared" ca="1" si="28"/>
        <v>0</v>
      </c>
      <c r="AL89" s="168">
        <f t="shared" ca="1" si="29"/>
        <v>0</v>
      </c>
    </row>
    <row r="90" spans="1:38" ht="28.5" customHeight="1" x14ac:dyDescent="0.2">
      <c r="A90" s="56">
        <v>75</v>
      </c>
      <c r="B90" s="309" t="str">
        <f t="shared" ca="1" si="23"/>
        <v>A75</v>
      </c>
      <c r="C90" s="309"/>
      <c r="D90" s="57" t="str">
        <f t="shared" ca="1" si="24"/>
        <v/>
      </c>
      <c r="E90" s="59" t="str">
        <f t="shared" ca="1" si="25"/>
        <v/>
      </c>
      <c r="F90" s="215">
        <f ca="1">IF(LEN(B90)&gt;0,'OBRAČUNANA OSNOVNA PLAČA'!J84,"")</f>
        <v>0</v>
      </c>
      <c r="G90" s="60"/>
      <c r="H90" s="60"/>
      <c r="I90" s="60"/>
      <c r="J90" s="60"/>
      <c r="K90" s="60"/>
      <c r="L90" s="229">
        <f t="shared" si="30"/>
        <v>0</v>
      </c>
      <c r="M90" s="230">
        <f t="shared" ca="1" si="38"/>
        <v>0</v>
      </c>
      <c r="N90" s="230">
        <f t="shared" ca="1" si="39"/>
        <v>0</v>
      </c>
      <c r="O90" s="231">
        <f t="shared" ca="1" si="40"/>
        <v>0</v>
      </c>
      <c r="P90" s="232">
        <f t="shared" ca="1" si="41"/>
        <v>0</v>
      </c>
      <c r="Q90" s="233">
        <f t="shared" ca="1" si="31"/>
        <v>0</v>
      </c>
      <c r="R90" s="233">
        <f ca="1">IF(LEN(B90)&gt;0,'9'!R90-'9'!Q90,"")</f>
        <v>0</v>
      </c>
      <c r="S90" s="234"/>
      <c r="T90" s="34"/>
      <c r="U90" s="34"/>
      <c r="V90" s="34"/>
      <c r="W90" s="34"/>
      <c r="X90" s="34"/>
      <c r="Y90" s="34"/>
      <c r="Z90" s="34"/>
      <c r="AA90" s="34"/>
      <c r="AB90" s="167">
        <f>ROW()</f>
        <v>90</v>
      </c>
      <c r="AC90" s="168">
        <f t="shared" ca="1" si="26"/>
        <v>0</v>
      </c>
      <c r="AD90" s="168">
        <f t="shared" ca="1" si="27"/>
        <v>0</v>
      </c>
      <c r="AE90" s="169" t="str">
        <f t="shared" ca="1" si="32"/>
        <v>-</v>
      </c>
      <c r="AF90" s="168" t="str">
        <f t="shared" ca="1" si="33"/>
        <v>-</v>
      </c>
      <c r="AG90" s="169" t="str">
        <f t="shared" ca="1" si="34"/>
        <v>-</v>
      </c>
      <c r="AH90" s="168" t="str">
        <f t="shared" ca="1" si="35"/>
        <v>-</v>
      </c>
      <c r="AI90" s="168">
        <f t="shared" ca="1" si="36"/>
        <v>0</v>
      </c>
      <c r="AJ90" s="170">
        <f t="shared" ca="1" si="37"/>
        <v>0</v>
      </c>
      <c r="AK90" s="168">
        <f t="shared" ca="1" si="28"/>
        <v>0</v>
      </c>
      <c r="AL90" s="168">
        <f t="shared" ca="1" si="29"/>
        <v>0</v>
      </c>
    </row>
    <row r="91" spans="1:38" ht="28.5" customHeight="1" x14ac:dyDescent="0.2">
      <c r="A91" s="56">
        <v>76</v>
      </c>
      <c r="B91" s="309" t="str">
        <f t="shared" ca="1" si="23"/>
        <v>A76</v>
      </c>
      <c r="C91" s="309"/>
      <c r="D91" s="57" t="str">
        <f t="shared" ca="1" si="24"/>
        <v/>
      </c>
      <c r="E91" s="59" t="str">
        <f t="shared" ca="1" si="25"/>
        <v/>
      </c>
      <c r="F91" s="215">
        <f ca="1">IF(LEN(B91)&gt;0,'OBRAČUNANA OSNOVNA PLAČA'!J85,"")</f>
        <v>0</v>
      </c>
      <c r="G91" s="60"/>
      <c r="H91" s="60"/>
      <c r="I91" s="60"/>
      <c r="J91" s="60"/>
      <c r="K91" s="60"/>
      <c r="L91" s="229">
        <f t="shared" si="30"/>
        <v>0</v>
      </c>
      <c r="M91" s="230">
        <f t="shared" ca="1" si="38"/>
        <v>0</v>
      </c>
      <c r="N91" s="230">
        <f t="shared" ca="1" si="39"/>
        <v>0</v>
      </c>
      <c r="O91" s="231">
        <f t="shared" ca="1" si="40"/>
        <v>0</v>
      </c>
      <c r="P91" s="232">
        <f t="shared" ca="1" si="41"/>
        <v>0</v>
      </c>
      <c r="Q91" s="233">
        <f t="shared" ca="1" si="31"/>
        <v>0</v>
      </c>
      <c r="R91" s="233">
        <f ca="1">IF(LEN(B91)&gt;0,'9'!R91-'9'!Q91,"")</f>
        <v>0</v>
      </c>
      <c r="S91" s="234"/>
      <c r="T91" s="34"/>
      <c r="U91" s="34"/>
      <c r="V91" s="34"/>
      <c r="W91" s="34"/>
      <c r="X91" s="34"/>
      <c r="Y91" s="34"/>
      <c r="Z91" s="34"/>
      <c r="AA91" s="34"/>
      <c r="AB91" s="167">
        <f>ROW()</f>
        <v>91</v>
      </c>
      <c r="AC91" s="168">
        <f t="shared" ca="1" si="26"/>
        <v>0</v>
      </c>
      <c r="AD91" s="168">
        <f t="shared" ca="1" si="27"/>
        <v>0</v>
      </c>
      <c r="AE91" s="169" t="str">
        <f t="shared" ca="1" si="32"/>
        <v>-</v>
      </c>
      <c r="AF91" s="168" t="str">
        <f t="shared" ca="1" si="33"/>
        <v>-</v>
      </c>
      <c r="AG91" s="169" t="str">
        <f t="shared" ca="1" si="34"/>
        <v>-</v>
      </c>
      <c r="AH91" s="168" t="str">
        <f t="shared" ca="1" si="35"/>
        <v>-</v>
      </c>
      <c r="AI91" s="168">
        <f t="shared" ca="1" si="36"/>
        <v>0</v>
      </c>
      <c r="AJ91" s="170">
        <f t="shared" ca="1" si="37"/>
        <v>0</v>
      </c>
      <c r="AK91" s="168">
        <f t="shared" ca="1" si="28"/>
        <v>0</v>
      </c>
      <c r="AL91" s="168">
        <f t="shared" ca="1" si="29"/>
        <v>0</v>
      </c>
    </row>
    <row r="92" spans="1:38" ht="28.5" customHeight="1" x14ac:dyDescent="0.2">
      <c r="A92" s="56">
        <v>77</v>
      </c>
      <c r="B92" s="309" t="str">
        <f t="shared" ca="1" si="23"/>
        <v>A77</v>
      </c>
      <c r="C92" s="309"/>
      <c r="D92" s="57" t="str">
        <f t="shared" ca="1" si="24"/>
        <v/>
      </c>
      <c r="E92" s="59" t="str">
        <f t="shared" ca="1" si="25"/>
        <v/>
      </c>
      <c r="F92" s="215">
        <f ca="1">IF(LEN(B92)&gt;0,'OBRAČUNANA OSNOVNA PLAČA'!J86,"")</f>
        <v>0</v>
      </c>
      <c r="G92" s="60"/>
      <c r="H92" s="60"/>
      <c r="I92" s="60"/>
      <c r="J92" s="60"/>
      <c r="K92" s="60"/>
      <c r="L92" s="229">
        <f t="shared" si="30"/>
        <v>0</v>
      </c>
      <c r="M92" s="230">
        <f t="shared" ca="1" si="38"/>
        <v>0</v>
      </c>
      <c r="N92" s="230">
        <f t="shared" ca="1" si="39"/>
        <v>0</v>
      </c>
      <c r="O92" s="231">
        <f t="shared" ca="1" si="40"/>
        <v>0</v>
      </c>
      <c r="P92" s="232">
        <f t="shared" ca="1" si="41"/>
        <v>0</v>
      </c>
      <c r="Q92" s="233">
        <f t="shared" ca="1" si="31"/>
        <v>0</v>
      </c>
      <c r="R92" s="233">
        <f ca="1">IF(LEN(B92)&gt;0,'9'!R92-'9'!Q92,"")</f>
        <v>0</v>
      </c>
      <c r="S92" s="234"/>
      <c r="T92" s="34"/>
      <c r="U92" s="34"/>
      <c r="V92" s="34"/>
      <c r="W92" s="34"/>
      <c r="X92" s="34"/>
      <c r="Y92" s="34"/>
      <c r="Z92" s="34"/>
      <c r="AA92" s="34"/>
      <c r="AB92" s="167">
        <f>ROW()</f>
        <v>92</v>
      </c>
      <c r="AC92" s="168">
        <f t="shared" ca="1" si="26"/>
        <v>0</v>
      </c>
      <c r="AD92" s="168">
        <f t="shared" ca="1" si="27"/>
        <v>0</v>
      </c>
      <c r="AE92" s="169" t="str">
        <f t="shared" ca="1" si="32"/>
        <v>-</v>
      </c>
      <c r="AF92" s="168" t="str">
        <f t="shared" ca="1" si="33"/>
        <v>-</v>
      </c>
      <c r="AG92" s="169" t="str">
        <f t="shared" ca="1" si="34"/>
        <v>-</v>
      </c>
      <c r="AH92" s="168" t="str">
        <f t="shared" ca="1" si="35"/>
        <v>-</v>
      </c>
      <c r="AI92" s="168">
        <f t="shared" ca="1" si="36"/>
        <v>0</v>
      </c>
      <c r="AJ92" s="170">
        <f t="shared" ca="1" si="37"/>
        <v>0</v>
      </c>
      <c r="AK92" s="168">
        <f t="shared" ca="1" si="28"/>
        <v>0</v>
      </c>
      <c r="AL92" s="168">
        <f t="shared" ca="1" si="29"/>
        <v>0</v>
      </c>
    </row>
    <row r="93" spans="1:38" ht="28.5" customHeight="1" x14ac:dyDescent="0.2">
      <c r="A93" s="56">
        <v>78</v>
      </c>
      <c r="B93" s="309" t="str">
        <f t="shared" ca="1" si="23"/>
        <v>A78</v>
      </c>
      <c r="C93" s="309"/>
      <c r="D93" s="57" t="str">
        <f t="shared" ca="1" si="24"/>
        <v/>
      </c>
      <c r="E93" s="59" t="str">
        <f t="shared" ca="1" si="25"/>
        <v/>
      </c>
      <c r="F93" s="215">
        <f ca="1">IF(LEN(B93)&gt;0,'OBRAČUNANA OSNOVNA PLAČA'!J87,"")</f>
        <v>0</v>
      </c>
      <c r="G93" s="60"/>
      <c r="H93" s="60"/>
      <c r="I93" s="60"/>
      <c r="J93" s="60"/>
      <c r="K93" s="60"/>
      <c r="L93" s="229">
        <f t="shared" si="30"/>
        <v>0</v>
      </c>
      <c r="M93" s="230">
        <f t="shared" ca="1" si="38"/>
        <v>0</v>
      </c>
      <c r="N93" s="230">
        <f t="shared" ca="1" si="39"/>
        <v>0</v>
      </c>
      <c r="O93" s="231">
        <f t="shared" ca="1" si="40"/>
        <v>0</v>
      </c>
      <c r="P93" s="232">
        <f t="shared" ca="1" si="41"/>
        <v>0</v>
      </c>
      <c r="Q93" s="233">
        <f t="shared" ca="1" si="31"/>
        <v>0</v>
      </c>
      <c r="R93" s="233">
        <f ca="1">IF(LEN(B93)&gt;0,'9'!R93-'9'!Q93,"")</f>
        <v>0</v>
      </c>
      <c r="S93" s="234"/>
      <c r="T93" s="34"/>
      <c r="U93" s="34"/>
      <c r="V93" s="34"/>
      <c r="W93" s="34"/>
      <c r="X93" s="34"/>
      <c r="Y93" s="34"/>
      <c r="Z93" s="34"/>
      <c r="AA93" s="34"/>
      <c r="AB93" s="167">
        <f>ROW()</f>
        <v>93</v>
      </c>
      <c r="AC93" s="168">
        <f t="shared" ca="1" si="26"/>
        <v>0</v>
      </c>
      <c r="AD93" s="168">
        <f t="shared" ca="1" si="27"/>
        <v>0</v>
      </c>
      <c r="AE93" s="169" t="str">
        <f t="shared" ca="1" si="32"/>
        <v>-</v>
      </c>
      <c r="AF93" s="168" t="str">
        <f t="shared" ca="1" si="33"/>
        <v>-</v>
      </c>
      <c r="AG93" s="169" t="str">
        <f t="shared" ca="1" si="34"/>
        <v>-</v>
      </c>
      <c r="AH93" s="168" t="str">
        <f t="shared" ca="1" si="35"/>
        <v>-</v>
      </c>
      <c r="AI93" s="168">
        <f t="shared" ca="1" si="36"/>
        <v>0</v>
      </c>
      <c r="AJ93" s="170">
        <f t="shared" ca="1" si="37"/>
        <v>0</v>
      </c>
      <c r="AK93" s="168">
        <f t="shared" ca="1" si="28"/>
        <v>0</v>
      </c>
      <c r="AL93" s="168">
        <f t="shared" ca="1" si="29"/>
        <v>0</v>
      </c>
    </row>
    <row r="94" spans="1:38" ht="28.5" customHeight="1" x14ac:dyDescent="0.2">
      <c r="A94" s="56">
        <v>79</v>
      </c>
      <c r="B94" s="309" t="str">
        <f t="shared" ca="1" si="23"/>
        <v>A79</v>
      </c>
      <c r="C94" s="309"/>
      <c r="D94" s="57" t="str">
        <f t="shared" ca="1" si="24"/>
        <v/>
      </c>
      <c r="E94" s="59" t="str">
        <f t="shared" ca="1" si="25"/>
        <v/>
      </c>
      <c r="F94" s="215">
        <f ca="1">IF(LEN(B94)&gt;0,'OBRAČUNANA OSNOVNA PLAČA'!J88,"")</f>
        <v>0</v>
      </c>
      <c r="G94" s="60"/>
      <c r="H94" s="60"/>
      <c r="I94" s="60"/>
      <c r="J94" s="60"/>
      <c r="K94" s="60"/>
      <c r="L94" s="229">
        <f t="shared" si="30"/>
        <v>0</v>
      </c>
      <c r="M94" s="230">
        <f t="shared" ca="1" si="38"/>
        <v>0</v>
      </c>
      <c r="N94" s="230">
        <f t="shared" ca="1" si="39"/>
        <v>0</v>
      </c>
      <c r="O94" s="231">
        <f t="shared" ca="1" si="40"/>
        <v>0</v>
      </c>
      <c r="P94" s="232">
        <f t="shared" ca="1" si="41"/>
        <v>0</v>
      </c>
      <c r="Q94" s="233">
        <f t="shared" ca="1" si="31"/>
        <v>0</v>
      </c>
      <c r="R94" s="233">
        <f ca="1">IF(LEN(B94)&gt;0,'9'!R94-'9'!Q94,"")</f>
        <v>0</v>
      </c>
      <c r="S94" s="234"/>
      <c r="T94" s="34"/>
      <c r="U94" s="34"/>
      <c r="V94" s="34"/>
      <c r="W94" s="34"/>
      <c r="X94" s="34"/>
      <c r="Y94" s="34"/>
      <c r="Z94" s="34"/>
      <c r="AA94" s="34"/>
      <c r="AB94" s="167">
        <f>ROW()</f>
        <v>94</v>
      </c>
      <c r="AC94" s="168">
        <f t="shared" ca="1" si="26"/>
        <v>0</v>
      </c>
      <c r="AD94" s="168">
        <f t="shared" ca="1" si="27"/>
        <v>0</v>
      </c>
      <c r="AE94" s="169" t="str">
        <f t="shared" ca="1" si="32"/>
        <v>-</v>
      </c>
      <c r="AF94" s="168" t="str">
        <f t="shared" ca="1" si="33"/>
        <v>-</v>
      </c>
      <c r="AG94" s="169" t="str">
        <f t="shared" ca="1" si="34"/>
        <v>-</v>
      </c>
      <c r="AH94" s="168" t="str">
        <f t="shared" ca="1" si="35"/>
        <v>-</v>
      </c>
      <c r="AI94" s="168">
        <f t="shared" ca="1" si="36"/>
        <v>0</v>
      </c>
      <c r="AJ94" s="170">
        <f t="shared" ca="1" si="37"/>
        <v>0</v>
      </c>
      <c r="AK94" s="168">
        <f t="shared" ca="1" si="28"/>
        <v>0</v>
      </c>
      <c r="AL94" s="168">
        <f t="shared" ca="1" si="29"/>
        <v>0</v>
      </c>
    </row>
    <row r="95" spans="1:38" ht="28.5" customHeight="1" x14ac:dyDescent="0.2">
      <c r="A95" s="56">
        <v>80</v>
      </c>
      <c r="B95" s="309" t="str">
        <f t="shared" ca="1" si="23"/>
        <v>A80</v>
      </c>
      <c r="C95" s="309"/>
      <c r="D95" s="57" t="str">
        <f t="shared" ca="1" si="24"/>
        <v/>
      </c>
      <c r="E95" s="59" t="str">
        <f t="shared" ca="1" si="25"/>
        <v/>
      </c>
      <c r="F95" s="215">
        <f ca="1">IF(LEN(B95)&gt;0,'OBRAČUNANA OSNOVNA PLAČA'!J89,"")</f>
        <v>0</v>
      </c>
      <c r="G95" s="60"/>
      <c r="H95" s="60"/>
      <c r="I95" s="60"/>
      <c r="J95" s="60"/>
      <c r="K95" s="60"/>
      <c r="L95" s="229">
        <f t="shared" si="30"/>
        <v>0</v>
      </c>
      <c r="M95" s="230">
        <f t="shared" ca="1" si="38"/>
        <v>0</v>
      </c>
      <c r="N95" s="230">
        <f t="shared" ca="1" si="39"/>
        <v>0</v>
      </c>
      <c r="O95" s="231">
        <f t="shared" ca="1" si="40"/>
        <v>0</v>
      </c>
      <c r="P95" s="232">
        <f t="shared" ca="1" si="41"/>
        <v>0</v>
      </c>
      <c r="Q95" s="233">
        <f t="shared" ca="1" si="31"/>
        <v>0</v>
      </c>
      <c r="R95" s="233">
        <f ca="1">IF(LEN(B95)&gt;0,'9'!R95-'9'!Q95,"")</f>
        <v>0</v>
      </c>
      <c r="S95" s="234"/>
      <c r="T95" s="34"/>
      <c r="U95" s="34"/>
      <c r="V95" s="34"/>
      <c r="W95" s="34"/>
      <c r="X95" s="34"/>
      <c r="Y95" s="34"/>
      <c r="Z95" s="34"/>
      <c r="AA95" s="34"/>
      <c r="AB95" s="167">
        <f>ROW()</f>
        <v>95</v>
      </c>
      <c r="AC95" s="168">
        <f t="shared" ca="1" si="26"/>
        <v>0</v>
      </c>
      <c r="AD95" s="168">
        <f t="shared" ca="1" si="27"/>
        <v>0</v>
      </c>
      <c r="AE95" s="169" t="str">
        <f t="shared" ca="1" si="32"/>
        <v>-</v>
      </c>
      <c r="AF95" s="168" t="str">
        <f t="shared" ca="1" si="33"/>
        <v>-</v>
      </c>
      <c r="AG95" s="169" t="str">
        <f t="shared" ca="1" si="34"/>
        <v>-</v>
      </c>
      <c r="AH95" s="168" t="str">
        <f t="shared" ca="1" si="35"/>
        <v>-</v>
      </c>
      <c r="AI95" s="168">
        <f t="shared" ca="1" si="36"/>
        <v>0</v>
      </c>
      <c r="AJ95" s="170">
        <f t="shared" ca="1" si="37"/>
        <v>0</v>
      </c>
      <c r="AK95" s="168">
        <f t="shared" ca="1" si="28"/>
        <v>0</v>
      </c>
      <c r="AL95" s="168">
        <f t="shared" ca="1" si="29"/>
        <v>0</v>
      </c>
    </row>
    <row r="96" spans="1:38" ht="28.5" customHeight="1" x14ac:dyDescent="0.2">
      <c r="A96" s="56">
        <v>81</v>
      </c>
      <c r="B96" s="309" t="str">
        <f t="shared" ca="1" si="23"/>
        <v>A81</v>
      </c>
      <c r="C96" s="309"/>
      <c r="D96" s="57" t="str">
        <f t="shared" ca="1" si="24"/>
        <v/>
      </c>
      <c r="E96" s="59" t="str">
        <f t="shared" ca="1" si="25"/>
        <v/>
      </c>
      <c r="F96" s="215">
        <f ca="1">IF(LEN(B96)&gt;0,'OBRAČUNANA OSNOVNA PLAČA'!J90,"")</f>
        <v>0</v>
      </c>
      <c r="G96" s="60"/>
      <c r="H96" s="60"/>
      <c r="I96" s="60"/>
      <c r="J96" s="60"/>
      <c r="K96" s="60"/>
      <c r="L96" s="229">
        <f t="shared" si="30"/>
        <v>0</v>
      </c>
      <c r="M96" s="230">
        <f t="shared" ca="1" si="38"/>
        <v>0</v>
      </c>
      <c r="N96" s="230">
        <f t="shared" ca="1" si="39"/>
        <v>0</v>
      </c>
      <c r="O96" s="231">
        <f t="shared" ca="1" si="40"/>
        <v>0</v>
      </c>
      <c r="P96" s="232">
        <f t="shared" ca="1" si="41"/>
        <v>0</v>
      </c>
      <c r="Q96" s="233">
        <f t="shared" ca="1" si="31"/>
        <v>0</v>
      </c>
      <c r="R96" s="233">
        <f ca="1">IF(LEN(B96)&gt;0,'9'!R96-'9'!Q96,"")</f>
        <v>0</v>
      </c>
      <c r="S96" s="234"/>
      <c r="T96" s="34"/>
      <c r="U96" s="34"/>
      <c r="V96" s="34"/>
      <c r="W96" s="34"/>
      <c r="X96" s="34"/>
      <c r="Y96" s="34"/>
      <c r="Z96" s="34"/>
      <c r="AA96" s="34"/>
      <c r="AB96" s="167">
        <f>ROW()</f>
        <v>96</v>
      </c>
      <c r="AC96" s="168">
        <f t="shared" ca="1" si="26"/>
        <v>0</v>
      </c>
      <c r="AD96" s="168">
        <f t="shared" ca="1" si="27"/>
        <v>0</v>
      </c>
      <c r="AE96" s="169" t="str">
        <f t="shared" ca="1" si="32"/>
        <v>-</v>
      </c>
      <c r="AF96" s="168" t="str">
        <f t="shared" ca="1" si="33"/>
        <v>-</v>
      </c>
      <c r="AG96" s="169" t="str">
        <f t="shared" ca="1" si="34"/>
        <v>-</v>
      </c>
      <c r="AH96" s="168" t="str">
        <f t="shared" ca="1" si="35"/>
        <v>-</v>
      </c>
      <c r="AI96" s="168">
        <f t="shared" ca="1" si="36"/>
        <v>0</v>
      </c>
      <c r="AJ96" s="170">
        <f t="shared" ca="1" si="37"/>
        <v>0</v>
      </c>
      <c r="AK96" s="168">
        <f t="shared" ca="1" si="28"/>
        <v>0</v>
      </c>
      <c r="AL96" s="168">
        <f t="shared" ca="1" si="29"/>
        <v>0</v>
      </c>
    </row>
    <row r="97" spans="1:38" ht="28.5" customHeight="1" x14ac:dyDescent="0.2">
      <c r="A97" s="56">
        <v>82</v>
      </c>
      <c r="B97" s="309" t="str">
        <f t="shared" ca="1" si="23"/>
        <v>A82</v>
      </c>
      <c r="C97" s="309"/>
      <c r="D97" s="57" t="str">
        <f t="shared" ca="1" si="24"/>
        <v/>
      </c>
      <c r="E97" s="59" t="str">
        <f t="shared" ca="1" si="25"/>
        <v/>
      </c>
      <c r="F97" s="215">
        <f ca="1">IF(LEN(B97)&gt;0,'OBRAČUNANA OSNOVNA PLAČA'!J91,"")</f>
        <v>0</v>
      </c>
      <c r="G97" s="60"/>
      <c r="H97" s="60"/>
      <c r="I97" s="60"/>
      <c r="J97" s="60"/>
      <c r="K97" s="60"/>
      <c r="L97" s="229">
        <f t="shared" si="30"/>
        <v>0</v>
      </c>
      <c r="M97" s="230">
        <f t="shared" ca="1" si="38"/>
        <v>0</v>
      </c>
      <c r="N97" s="230">
        <f t="shared" ca="1" si="39"/>
        <v>0</v>
      </c>
      <c r="O97" s="231">
        <f t="shared" ca="1" si="40"/>
        <v>0</v>
      </c>
      <c r="P97" s="232">
        <f t="shared" ca="1" si="41"/>
        <v>0</v>
      </c>
      <c r="Q97" s="233">
        <f t="shared" ca="1" si="31"/>
        <v>0</v>
      </c>
      <c r="R97" s="233">
        <f ca="1">IF(LEN(B97)&gt;0,'9'!R97-'9'!Q97,"")</f>
        <v>0</v>
      </c>
      <c r="S97" s="234"/>
      <c r="T97" s="34"/>
      <c r="U97" s="34"/>
      <c r="V97" s="34"/>
      <c r="W97" s="34"/>
      <c r="X97" s="34"/>
      <c r="Y97" s="34"/>
      <c r="Z97" s="34"/>
      <c r="AA97" s="34"/>
      <c r="AB97" s="167">
        <f>ROW()</f>
        <v>97</v>
      </c>
      <c r="AC97" s="168">
        <f t="shared" ca="1" si="26"/>
        <v>0</v>
      </c>
      <c r="AD97" s="168">
        <f t="shared" ca="1" si="27"/>
        <v>0</v>
      </c>
      <c r="AE97" s="169" t="str">
        <f t="shared" ca="1" si="32"/>
        <v>-</v>
      </c>
      <c r="AF97" s="168" t="str">
        <f t="shared" ca="1" si="33"/>
        <v>-</v>
      </c>
      <c r="AG97" s="169" t="str">
        <f t="shared" ca="1" si="34"/>
        <v>-</v>
      </c>
      <c r="AH97" s="168" t="str">
        <f t="shared" ca="1" si="35"/>
        <v>-</v>
      </c>
      <c r="AI97" s="168">
        <f t="shared" ca="1" si="36"/>
        <v>0</v>
      </c>
      <c r="AJ97" s="170">
        <f t="shared" ca="1" si="37"/>
        <v>0</v>
      </c>
      <c r="AK97" s="168">
        <f t="shared" ca="1" si="28"/>
        <v>0</v>
      </c>
      <c r="AL97" s="168">
        <f t="shared" ca="1" si="29"/>
        <v>0</v>
      </c>
    </row>
    <row r="98" spans="1:38" ht="28.5" customHeight="1" x14ac:dyDescent="0.2">
      <c r="A98" s="56">
        <v>83</v>
      </c>
      <c r="B98" s="309" t="str">
        <f t="shared" ca="1" si="23"/>
        <v>A83</v>
      </c>
      <c r="C98" s="309"/>
      <c r="D98" s="57" t="str">
        <f t="shared" ca="1" si="24"/>
        <v/>
      </c>
      <c r="E98" s="59" t="str">
        <f t="shared" ca="1" si="25"/>
        <v/>
      </c>
      <c r="F98" s="215">
        <f ca="1">IF(LEN(B98)&gt;0,'OBRAČUNANA OSNOVNA PLAČA'!J92,"")</f>
        <v>0</v>
      </c>
      <c r="G98" s="60"/>
      <c r="H98" s="60"/>
      <c r="I98" s="60"/>
      <c r="J98" s="60"/>
      <c r="K98" s="60"/>
      <c r="L98" s="229">
        <f t="shared" si="30"/>
        <v>0</v>
      </c>
      <c r="M98" s="230">
        <f t="shared" ca="1" si="38"/>
        <v>0</v>
      </c>
      <c r="N98" s="230">
        <f t="shared" ca="1" si="39"/>
        <v>0</v>
      </c>
      <c r="O98" s="231">
        <f t="shared" ca="1" si="40"/>
        <v>0</v>
      </c>
      <c r="P98" s="232">
        <f t="shared" ca="1" si="41"/>
        <v>0</v>
      </c>
      <c r="Q98" s="233">
        <f t="shared" ca="1" si="31"/>
        <v>0</v>
      </c>
      <c r="R98" s="233">
        <f ca="1">IF(LEN(B98)&gt;0,'9'!R98-'9'!Q98,"")</f>
        <v>0</v>
      </c>
      <c r="S98" s="234"/>
      <c r="T98" s="34"/>
      <c r="U98" s="34"/>
      <c r="V98" s="34"/>
      <c r="W98" s="34"/>
      <c r="X98" s="34"/>
      <c r="Y98" s="34"/>
      <c r="Z98" s="34"/>
      <c r="AA98" s="34"/>
      <c r="AB98" s="167">
        <f>ROW()</f>
        <v>98</v>
      </c>
      <c r="AC98" s="168">
        <f t="shared" ca="1" si="26"/>
        <v>0</v>
      </c>
      <c r="AD98" s="168">
        <f t="shared" ca="1" si="27"/>
        <v>0</v>
      </c>
      <c r="AE98" s="169" t="str">
        <f t="shared" ca="1" si="32"/>
        <v>-</v>
      </c>
      <c r="AF98" s="168" t="str">
        <f t="shared" ca="1" si="33"/>
        <v>-</v>
      </c>
      <c r="AG98" s="169" t="str">
        <f t="shared" ca="1" si="34"/>
        <v>-</v>
      </c>
      <c r="AH98" s="168" t="str">
        <f t="shared" ca="1" si="35"/>
        <v>-</v>
      </c>
      <c r="AI98" s="168">
        <f t="shared" ca="1" si="36"/>
        <v>0</v>
      </c>
      <c r="AJ98" s="170">
        <f t="shared" ca="1" si="37"/>
        <v>0</v>
      </c>
      <c r="AK98" s="168">
        <f t="shared" ca="1" si="28"/>
        <v>0</v>
      </c>
      <c r="AL98" s="168">
        <f t="shared" ca="1" si="29"/>
        <v>0</v>
      </c>
    </row>
    <row r="99" spans="1:38" ht="28.5" customHeight="1" x14ac:dyDescent="0.2">
      <c r="A99" s="56">
        <v>84</v>
      </c>
      <c r="B99" s="309" t="str">
        <f t="shared" ca="1" si="23"/>
        <v>A84</v>
      </c>
      <c r="C99" s="309"/>
      <c r="D99" s="57" t="str">
        <f t="shared" ca="1" si="24"/>
        <v/>
      </c>
      <c r="E99" s="59" t="str">
        <f t="shared" ca="1" si="25"/>
        <v/>
      </c>
      <c r="F99" s="215">
        <f ca="1">IF(LEN(B99)&gt;0,'OBRAČUNANA OSNOVNA PLAČA'!J93,"")</f>
        <v>0</v>
      </c>
      <c r="G99" s="60"/>
      <c r="H99" s="60"/>
      <c r="I99" s="60"/>
      <c r="J99" s="60"/>
      <c r="K99" s="60"/>
      <c r="L99" s="229">
        <f t="shared" si="30"/>
        <v>0</v>
      </c>
      <c r="M99" s="230">
        <f t="shared" ca="1" si="38"/>
        <v>0</v>
      </c>
      <c r="N99" s="230">
        <f t="shared" ca="1" si="39"/>
        <v>0</v>
      </c>
      <c r="O99" s="231">
        <f t="shared" ca="1" si="40"/>
        <v>0</v>
      </c>
      <c r="P99" s="232">
        <f t="shared" ca="1" si="41"/>
        <v>0</v>
      </c>
      <c r="Q99" s="233">
        <f t="shared" ca="1" si="31"/>
        <v>0</v>
      </c>
      <c r="R99" s="233">
        <f ca="1">IF(LEN(B99)&gt;0,'9'!R99-'9'!Q99,"")</f>
        <v>0</v>
      </c>
      <c r="S99" s="234"/>
      <c r="T99" s="34"/>
      <c r="U99" s="34"/>
      <c r="V99" s="34"/>
      <c r="W99" s="34"/>
      <c r="X99" s="34"/>
      <c r="Y99" s="34"/>
      <c r="Z99" s="34"/>
      <c r="AA99" s="34"/>
      <c r="AB99" s="167">
        <f>ROW()</f>
        <v>99</v>
      </c>
      <c r="AC99" s="168">
        <f t="shared" ca="1" si="26"/>
        <v>0</v>
      </c>
      <c r="AD99" s="168">
        <f t="shared" ca="1" si="27"/>
        <v>0</v>
      </c>
      <c r="AE99" s="169" t="str">
        <f t="shared" ca="1" si="32"/>
        <v>-</v>
      </c>
      <c r="AF99" s="168" t="str">
        <f t="shared" ca="1" si="33"/>
        <v>-</v>
      </c>
      <c r="AG99" s="169" t="str">
        <f t="shared" ca="1" si="34"/>
        <v>-</v>
      </c>
      <c r="AH99" s="168" t="str">
        <f t="shared" ca="1" si="35"/>
        <v>-</v>
      </c>
      <c r="AI99" s="168">
        <f t="shared" ca="1" si="36"/>
        <v>0</v>
      </c>
      <c r="AJ99" s="170">
        <f t="shared" ca="1" si="37"/>
        <v>0</v>
      </c>
      <c r="AK99" s="168">
        <f t="shared" ca="1" si="28"/>
        <v>0</v>
      </c>
      <c r="AL99" s="168">
        <f t="shared" ca="1" si="29"/>
        <v>0</v>
      </c>
    </row>
    <row r="100" spans="1:38" ht="28.5" customHeight="1" x14ac:dyDescent="0.2">
      <c r="A100" s="56">
        <v>85</v>
      </c>
      <c r="B100" s="309" t="str">
        <f t="shared" ca="1" si="23"/>
        <v>A85</v>
      </c>
      <c r="C100" s="309"/>
      <c r="D100" s="57" t="str">
        <f t="shared" ca="1" si="24"/>
        <v/>
      </c>
      <c r="E100" s="59" t="str">
        <f t="shared" ca="1" si="25"/>
        <v/>
      </c>
      <c r="F100" s="215">
        <f ca="1">IF(LEN(B100)&gt;0,'OBRAČUNANA OSNOVNA PLAČA'!J94,"")</f>
        <v>0</v>
      </c>
      <c r="G100" s="60"/>
      <c r="H100" s="60"/>
      <c r="I100" s="60"/>
      <c r="J100" s="60"/>
      <c r="K100" s="60"/>
      <c r="L100" s="229">
        <f t="shared" si="30"/>
        <v>0</v>
      </c>
      <c r="M100" s="230">
        <f t="shared" ca="1" si="38"/>
        <v>0</v>
      </c>
      <c r="N100" s="230">
        <f t="shared" ca="1" si="39"/>
        <v>0</v>
      </c>
      <c r="O100" s="231">
        <f t="shared" ca="1" si="40"/>
        <v>0</v>
      </c>
      <c r="P100" s="232">
        <f t="shared" ca="1" si="41"/>
        <v>0</v>
      </c>
      <c r="Q100" s="233">
        <f t="shared" ca="1" si="31"/>
        <v>0</v>
      </c>
      <c r="R100" s="233">
        <f ca="1">IF(LEN(B100)&gt;0,'9'!R100-'9'!Q100,"")</f>
        <v>0</v>
      </c>
      <c r="S100" s="234"/>
      <c r="T100" s="34"/>
      <c r="U100" s="34"/>
      <c r="V100" s="34"/>
      <c r="W100" s="34"/>
      <c r="X100" s="34"/>
      <c r="Y100" s="34"/>
      <c r="Z100" s="34"/>
      <c r="AA100" s="34"/>
      <c r="AB100" s="167">
        <f>ROW()</f>
        <v>100</v>
      </c>
      <c r="AC100" s="168">
        <f t="shared" ca="1" si="26"/>
        <v>0</v>
      </c>
      <c r="AD100" s="168">
        <f t="shared" ca="1" si="27"/>
        <v>0</v>
      </c>
      <c r="AE100" s="169" t="str">
        <f t="shared" ca="1" si="32"/>
        <v>-</v>
      </c>
      <c r="AF100" s="168" t="str">
        <f t="shared" ca="1" si="33"/>
        <v>-</v>
      </c>
      <c r="AG100" s="169" t="str">
        <f t="shared" ca="1" si="34"/>
        <v>-</v>
      </c>
      <c r="AH100" s="168" t="str">
        <f t="shared" ca="1" si="35"/>
        <v>-</v>
      </c>
      <c r="AI100" s="168">
        <f t="shared" ca="1" si="36"/>
        <v>0</v>
      </c>
      <c r="AJ100" s="170">
        <f t="shared" ca="1" si="37"/>
        <v>0</v>
      </c>
      <c r="AK100" s="168">
        <f t="shared" ca="1" si="28"/>
        <v>0</v>
      </c>
      <c r="AL100" s="168">
        <f t="shared" ca="1" si="29"/>
        <v>0</v>
      </c>
    </row>
    <row r="101" spans="1:38" ht="28.5" customHeight="1" x14ac:dyDescent="0.2">
      <c r="A101" s="56">
        <v>86</v>
      </c>
      <c r="B101" s="309" t="str">
        <f t="shared" ca="1" si="23"/>
        <v>A86</v>
      </c>
      <c r="C101" s="309"/>
      <c r="D101" s="57" t="str">
        <f t="shared" ca="1" si="24"/>
        <v/>
      </c>
      <c r="E101" s="59" t="str">
        <f t="shared" ca="1" si="25"/>
        <v/>
      </c>
      <c r="F101" s="215">
        <f ca="1">IF(LEN(B101)&gt;0,'OBRAČUNANA OSNOVNA PLAČA'!J95,"")</f>
        <v>0</v>
      </c>
      <c r="G101" s="60"/>
      <c r="H101" s="60"/>
      <c r="I101" s="60"/>
      <c r="J101" s="60"/>
      <c r="K101" s="60"/>
      <c r="L101" s="229">
        <f t="shared" si="30"/>
        <v>0</v>
      </c>
      <c r="M101" s="230">
        <f t="shared" ca="1" si="38"/>
        <v>0</v>
      </c>
      <c r="N101" s="230">
        <f t="shared" ca="1" si="39"/>
        <v>0</v>
      </c>
      <c r="O101" s="231">
        <f t="shared" ca="1" si="40"/>
        <v>0</v>
      </c>
      <c r="P101" s="232">
        <f t="shared" ca="1" si="41"/>
        <v>0</v>
      </c>
      <c r="Q101" s="233">
        <f t="shared" ca="1" si="31"/>
        <v>0</v>
      </c>
      <c r="R101" s="233">
        <f ca="1">IF(LEN(B101)&gt;0,'9'!R101-'9'!Q101,"")</f>
        <v>0</v>
      </c>
      <c r="S101" s="234"/>
      <c r="T101" s="34"/>
      <c r="U101" s="34"/>
      <c r="V101" s="34"/>
      <c r="W101" s="34"/>
      <c r="X101" s="34"/>
      <c r="Y101" s="34"/>
      <c r="Z101" s="34"/>
      <c r="AA101" s="34"/>
      <c r="AB101" s="167">
        <f>ROW()</f>
        <v>101</v>
      </c>
      <c r="AC101" s="168">
        <f t="shared" ca="1" si="26"/>
        <v>0</v>
      </c>
      <c r="AD101" s="168">
        <f t="shared" ca="1" si="27"/>
        <v>0</v>
      </c>
      <c r="AE101" s="169" t="str">
        <f t="shared" ca="1" si="32"/>
        <v>-</v>
      </c>
      <c r="AF101" s="168" t="str">
        <f t="shared" ca="1" si="33"/>
        <v>-</v>
      </c>
      <c r="AG101" s="169" t="str">
        <f t="shared" ca="1" si="34"/>
        <v>-</v>
      </c>
      <c r="AH101" s="168" t="str">
        <f t="shared" ca="1" si="35"/>
        <v>-</v>
      </c>
      <c r="AI101" s="168">
        <f t="shared" ca="1" si="36"/>
        <v>0</v>
      </c>
      <c r="AJ101" s="170">
        <f t="shared" ca="1" si="37"/>
        <v>0</v>
      </c>
      <c r="AK101" s="168">
        <f t="shared" ca="1" si="28"/>
        <v>0</v>
      </c>
      <c r="AL101" s="168">
        <f t="shared" ca="1" si="29"/>
        <v>0</v>
      </c>
    </row>
    <row r="102" spans="1:38" ht="28.5" customHeight="1" x14ac:dyDescent="0.2">
      <c r="A102" s="56">
        <v>87</v>
      </c>
      <c r="B102" s="309" t="str">
        <f t="shared" ca="1" si="23"/>
        <v>A87</v>
      </c>
      <c r="C102" s="309"/>
      <c r="D102" s="57" t="str">
        <f t="shared" ca="1" si="24"/>
        <v/>
      </c>
      <c r="E102" s="59" t="str">
        <f t="shared" ca="1" si="25"/>
        <v/>
      </c>
      <c r="F102" s="215">
        <f ca="1">IF(LEN(B102)&gt;0,'OBRAČUNANA OSNOVNA PLAČA'!J96,"")</f>
        <v>0</v>
      </c>
      <c r="G102" s="60"/>
      <c r="H102" s="60"/>
      <c r="I102" s="60"/>
      <c r="J102" s="60"/>
      <c r="K102" s="60"/>
      <c r="L102" s="229">
        <f t="shared" si="30"/>
        <v>0</v>
      </c>
      <c r="M102" s="230">
        <f t="shared" ca="1" si="38"/>
        <v>0</v>
      </c>
      <c r="N102" s="230">
        <f t="shared" ca="1" si="39"/>
        <v>0</v>
      </c>
      <c r="O102" s="231">
        <f t="shared" ca="1" si="40"/>
        <v>0</v>
      </c>
      <c r="P102" s="232">
        <f t="shared" ca="1" si="41"/>
        <v>0</v>
      </c>
      <c r="Q102" s="233">
        <f t="shared" ca="1" si="31"/>
        <v>0</v>
      </c>
      <c r="R102" s="233">
        <f ca="1">IF(LEN(B102)&gt;0,'9'!R102-'9'!Q102,"")</f>
        <v>0</v>
      </c>
      <c r="S102" s="234"/>
      <c r="T102" s="34"/>
      <c r="U102" s="34"/>
      <c r="V102" s="34"/>
      <c r="W102" s="34"/>
      <c r="X102" s="34"/>
      <c r="Y102" s="34"/>
      <c r="Z102" s="34"/>
      <c r="AA102" s="34"/>
      <c r="AB102" s="167">
        <f>ROW()</f>
        <v>102</v>
      </c>
      <c r="AC102" s="168">
        <f t="shared" ca="1" si="26"/>
        <v>0</v>
      </c>
      <c r="AD102" s="168">
        <f t="shared" ca="1" si="27"/>
        <v>0</v>
      </c>
      <c r="AE102" s="169" t="str">
        <f t="shared" ca="1" si="32"/>
        <v>-</v>
      </c>
      <c r="AF102" s="168" t="str">
        <f t="shared" ca="1" si="33"/>
        <v>-</v>
      </c>
      <c r="AG102" s="169" t="str">
        <f t="shared" ca="1" si="34"/>
        <v>-</v>
      </c>
      <c r="AH102" s="168" t="str">
        <f t="shared" ca="1" si="35"/>
        <v>-</v>
      </c>
      <c r="AI102" s="168">
        <f t="shared" ca="1" si="36"/>
        <v>0</v>
      </c>
      <c r="AJ102" s="170">
        <f t="shared" ca="1" si="37"/>
        <v>0</v>
      </c>
      <c r="AK102" s="168">
        <f t="shared" ca="1" si="28"/>
        <v>0</v>
      </c>
      <c r="AL102" s="168">
        <f t="shared" ca="1" si="29"/>
        <v>0</v>
      </c>
    </row>
    <row r="103" spans="1:38" ht="28.5" customHeight="1" x14ac:dyDescent="0.2">
      <c r="A103" s="56">
        <v>88</v>
      </c>
      <c r="B103" s="309" t="str">
        <f t="shared" ca="1" si="23"/>
        <v>A88</v>
      </c>
      <c r="C103" s="309"/>
      <c r="D103" s="57" t="str">
        <f t="shared" ca="1" si="24"/>
        <v/>
      </c>
      <c r="E103" s="59" t="str">
        <f t="shared" ca="1" si="25"/>
        <v/>
      </c>
      <c r="F103" s="215">
        <f ca="1">IF(LEN(B103)&gt;0,'OBRAČUNANA OSNOVNA PLAČA'!J97,"")</f>
        <v>0</v>
      </c>
      <c r="G103" s="60"/>
      <c r="H103" s="60"/>
      <c r="I103" s="60"/>
      <c r="J103" s="60"/>
      <c r="K103" s="60"/>
      <c r="L103" s="229">
        <f t="shared" si="30"/>
        <v>0</v>
      </c>
      <c r="M103" s="230">
        <f t="shared" ca="1" si="38"/>
        <v>0</v>
      </c>
      <c r="N103" s="230">
        <f t="shared" ca="1" si="39"/>
        <v>0</v>
      </c>
      <c r="O103" s="231">
        <f t="shared" ca="1" si="40"/>
        <v>0</v>
      </c>
      <c r="P103" s="232">
        <f t="shared" ca="1" si="41"/>
        <v>0</v>
      </c>
      <c r="Q103" s="233">
        <f t="shared" ca="1" si="31"/>
        <v>0</v>
      </c>
      <c r="R103" s="233">
        <f ca="1">IF(LEN(B103)&gt;0,'9'!R103-'9'!Q103,"")</f>
        <v>0</v>
      </c>
      <c r="S103" s="234"/>
      <c r="T103" s="34"/>
      <c r="U103" s="34"/>
      <c r="V103" s="34"/>
      <c r="W103" s="34"/>
      <c r="X103" s="34"/>
      <c r="Y103" s="34"/>
      <c r="Z103" s="34"/>
      <c r="AA103" s="34"/>
      <c r="AB103" s="167">
        <f>ROW()</f>
        <v>103</v>
      </c>
      <c r="AC103" s="168">
        <f t="shared" ca="1" si="26"/>
        <v>0</v>
      </c>
      <c r="AD103" s="168">
        <f t="shared" ca="1" si="27"/>
        <v>0</v>
      </c>
      <c r="AE103" s="169" t="str">
        <f t="shared" ca="1" si="32"/>
        <v>-</v>
      </c>
      <c r="AF103" s="168" t="str">
        <f t="shared" ca="1" si="33"/>
        <v>-</v>
      </c>
      <c r="AG103" s="169" t="str">
        <f t="shared" ca="1" si="34"/>
        <v>-</v>
      </c>
      <c r="AH103" s="168" t="str">
        <f t="shared" ca="1" si="35"/>
        <v>-</v>
      </c>
      <c r="AI103" s="168">
        <f t="shared" ca="1" si="36"/>
        <v>0</v>
      </c>
      <c r="AJ103" s="170">
        <f t="shared" ca="1" si="37"/>
        <v>0</v>
      </c>
      <c r="AK103" s="168">
        <f t="shared" ca="1" si="28"/>
        <v>0</v>
      </c>
      <c r="AL103" s="168">
        <f t="shared" ca="1" si="29"/>
        <v>0</v>
      </c>
    </row>
    <row r="104" spans="1:38" ht="28.5" customHeight="1" x14ac:dyDescent="0.2">
      <c r="A104" s="56">
        <v>89</v>
      </c>
      <c r="B104" s="309" t="str">
        <f t="shared" ca="1" si="23"/>
        <v>A89</v>
      </c>
      <c r="C104" s="309"/>
      <c r="D104" s="57" t="str">
        <f t="shared" ca="1" si="24"/>
        <v/>
      </c>
      <c r="E104" s="59" t="str">
        <f t="shared" ca="1" si="25"/>
        <v/>
      </c>
      <c r="F104" s="215">
        <f ca="1">IF(LEN(B104)&gt;0,'OBRAČUNANA OSNOVNA PLAČA'!J98,"")</f>
        <v>0</v>
      </c>
      <c r="G104" s="60"/>
      <c r="H104" s="60"/>
      <c r="I104" s="60"/>
      <c r="J104" s="60"/>
      <c r="K104" s="60"/>
      <c r="L104" s="229">
        <f t="shared" si="30"/>
        <v>0</v>
      </c>
      <c r="M104" s="230">
        <f t="shared" ca="1" si="38"/>
        <v>0</v>
      </c>
      <c r="N104" s="230">
        <f t="shared" ca="1" si="39"/>
        <v>0</v>
      </c>
      <c r="O104" s="231">
        <f t="shared" ca="1" si="40"/>
        <v>0</v>
      </c>
      <c r="P104" s="232">
        <f t="shared" ca="1" si="41"/>
        <v>0</v>
      </c>
      <c r="Q104" s="233">
        <f t="shared" ca="1" si="31"/>
        <v>0</v>
      </c>
      <c r="R104" s="233">
        <f ca="1">IF(LEN(B104)&gt;0,'9'!R104-'9'!Q104,"")</f>
        <v>0</v>
      </c>
      <c r="S104" s="234"/>
      <c r="T104" s="34"/>
      <c r="U104" s="34"/>
      <c r="V104" s="34"/>
      <c r="W104" s="34"/>
      <c r="X104" s="34"/>
      <c r="Y104" s="34"/>
      <c r="Z104" s="34"/>
      <c r="AA104" s="34"/>
      <c r="AB104" s="167">
        <f>ROW()</f>
        <v>104</v>
      </c>
      <c r="AC104" s="168">
        <f t="shared" ca="1" si="26"/>
        <v>0</v>
      </c>
      <c r="AD104" s="168">
        <f t="shared" ca="1" si="27"/>
        <v>0</v>
      </c>
      <c r="AE104" s="169" t="str">
        <f t="shared" ca="1" si="32"/>
        <v>-</v>
      </c>
      <c r="AF104" s="168" t="str">
        <f t="shared" ca="1" si="33"/>
        <v>-</v>
      </c>
      <c r="AG104" s="169" t="str">
        <f t="shared" ca="1" si="34"/>
        <v>-</v>
      </c>
      <c r="AH104" s="168" t="str">
        <f t="shared" ca="1" si="35"/>
        <v>-</v>
      </c>
      <c r="AI104" s="168">
        <f t="shared" ca="1" si="36"/>
        <v>0</v>
      </c>
      <c r="AJ104" s="170">
        <f t="shared" ca="1" si="37"/>
        <v>0</v>
      </c>
      <c r="AK104" s="168">
        <f t="shared" ca="1" si="28"/>
        <v>0</v>
      </c>
      <c r="AL104" s="168">
        <f t="shared" ca="1" si="29"/>
        <v>0</v>
      </c>
    </row>
    <row r="105" spans="1:38" ht="28.5" customHeight="1" x14ac:dyDescent="0.2">
      <c r="A105" s="56">
        <v>90</v>
      </c>
      <c r="B105" s="309" t="str">
        <f t="shared" ca="1" si="23"/>
        <v>A90</v>
      </c>
      <c r="C105" s="309"/>
      <c r="D105" s="57" t="str">
        <f t="shared" ca="1" si="24"/>
        <v/>
      </c>
      <c r="E105" s="59" t="str">
        <f t="shared" ca="1" si="25"/>
        <v/>
      </c>
      <c r="F105" s="215">
        <f ca="1">IF(LEN(B105)&gt;0,'OBRAČUNANA OSNOVNA PLAČA'!J99,"")</f>
        <v>0</v>
      </c>
      <c r="G105" s="60"/>
      <c r="H105" s="60"/>
      <c r="I105" s="60"/>
      <c r="J105" s="60"/>
      <c r="K105" s="60"/>
      <c r="L105" s="229">
        <f t="shared" si="30"/>
        <v>0</v>
      </c>
      <c r="M105" s="230">
        <f t="shared" ca="1" si="38"/>
        <v>0</v>
      </c>
      <c r="N105" s="230">
        <f t="shared" ca="1" si="39"/>
        <v>0</v>
      </c>
      <c r="O105" s="231">
        <f t="shared" ca="1" si="40"/>
        <v>0</v>
      </c>
      <c r="P105" s="232">
        <f t="shared" ca="1" si="41"/>
        <v>0</v>
      </c>
      <c r="Q105" s="233">
        <f t="shared" ca="1" si="31"/>
        <v>0</v>
      </c>
      <c r="R105" s="233">
        <f ca="1">IF(LEN(B105)&gt;0,'9'!R105-'9'!Q105,"")</f>
        <v>0</v>
      </c>
      <c r="S105" s="234"/>
      <c r="T105" s="34"/>
      <c r="U105" s="34"/>
      <c r="V105" s="34"/>
      <c r="W105" s="34"/>
      <c r="X105" s="34"/>
      <c r="Y105" s="34"/>
      <c r="Z105" s="34"/>
      <c r="AA105" s="34"/>
      <c r="AB105" s="167">
        <f>ROW()</f>
        <v>105</v>
      </c>
      <c r="AC105" s="168">
        <f t="shared" ca="1" si="26"/>
        <v>0</v>
      </c>
      <c r="AD105" s="168">
        <f t="shared" ca="1" si="27"/>
        <v>0</v>
      </c>
      <c r="AE105" s="169" t="str">
        <f t="shared" ca="1" si="32"/>
        <v>-</v>
      </c>
      <c r="AF105" s="168" t="str">
        <f t="shared" ca="1" si="33"/>
        <v>-</v>
      </c>
      <c r="AG105" s="169" t="str">
        <f t="shared" ca="1" si="34"/>
        <v>-</v>
      </c>
      <c r="AH105" s="168" t="str">
        <f t="shared" ca="1" si="35"/>
        <v>-</v>
      </c>
      <c r="AI105" s="168">
        <f t="shared" ca="1" si="36"/>
        <v>0</v>
      </c>
      <c r="AJ105" s="170">
        <f t="shared" ca="1" si="37"/>
        <v>0</v>
      </c>
      <c r="AK105" s="168">
        <f t="shared" ca="1" si="28"/>
        <v>0</v>
      </c>
      <c r="AL105" s="168">
        <f t="shared" ca="1" si="29"/>
        <v>0</v>
      </c>
    </row>
    <row r="106" spans="1:38" ht="28.5" customHeight="1" x14ac:dyDescent="0.2">
      <c r="A106" s="56">
        <v>91</v>
      </c>
      <c r="B106" s="309" t="str">
        <f t="shared" ca="1" si="23"/>
        <v>A91</v>
      </c>
      <c r="C106" s="309"/>
      <c r="D106" s="57" t="str">
        <f t="shared" ca="1" si="24"/>
        <v/>
      </c>
      <c r="E106" s="59" t="str">
        <f t="shared" ca="1" si="25"/>
        <v/>
      </c>
      <c r="F106" s="215">
        <f ca="1">IF(LEN(B106)&gt;0,'OBRAČUNANA OSNOVNA PLAČA'!J100,"")</f>
        <v>0</v>
      </c>
      <c r="G106" s="60"/>
      <c r="H106" s="60"/>
      <c r="I106" s="60"/>
      <c r="J106" s="60"/>
      <c r="K106" s="60"/>
      <c r="L106" s="229">
        <f t="shared" si="30"/>
        <v>0</v>
      </c>
      <c r="M106" s="230">
        <f t="shared" ca="1" si="38"/>
        <v>0</v>
      </c>
      <c r="N106" s="230">
        <f t="shared" ca="1" si="39"/>
        <v>0</v>
      </c>
      <c r="O106" s="231">
        <f t="shared" ca="1" si="40"/>
        <v>0</v>
      </c>
      <c r="P106" s="232">
        <f t="shared" ca="1" si="41"/>
        <v>0</v>
      </c>
      <c r="Q106" s="233">
        <f t="shared" ca="1" si="31"/>
        <v>0</v>
      </c>
      <c r="R106" s="233">
        <f ca="1">IF(LEN(B106)&gt;0,'9'!R106-'9'!Q106,"")</f>
        <v>0</v>
      </c>
      <c r="S106" s="234"/>
      <c r="T106" s="34"/>
      <c r="U106" s="34"/>
      <c r="V106" s="34"/>
      <c r="W106" s="34"/>
      <c r="X106" s="34"/>
      <c r="Y106" s="34"/>
      <c r="Z106" s="34"/>
      <c r="AA106" s="34"/>
      <c r="AB106" s="167">
        <f>ROW()</f>
        <v>106</v>
      </c>
      <c r="AC106" s="168">
        <f t="shared" ca="1" si="26"/>
        <v>0</v>
      </c>
      <c r="AD106" s="168">
        <f t="shared" ca="1" si="27"/>
        <v>0</v>
      </c>
      <c r="AE106" s="169" t="str">
        <f t="shared" ca="1" si="32"/>
        <v>-</v>
      </c>
      <c r="AF106" s="168" t="str">
        <f t="shared" ca="1" si="33"/>
        <v>-</v>
      </c>
      <c r="AG106" s="169" t="str">
        <f t="shared" ca="1" si="34"/>
        <v>-</v>
      </c>
      <c r="AH106" s="168" t="str">
        <f t="shared" ca="1" si="35"/>
        <v>-</v>
      </c>
      <c r="AI106" s="168">
        <f t="shared" ca="1" si="36"/>
        <v>0</v>
      </c>
      <c r="AJ106" s="170">
        <f t="shared" ca="1" si="37"/>
        <v>0</v>
      </c>
      <c r="AK106" s="168">
        <f t="shared" ca="1" si="28"/>
        <v>0</v>
      </c>
      <c r="AL106" s="168">
        <f t="shared" ca="1" si="29"/>
        <v>0</v>
      </c>
    </row>
    <row r="107" spans="1:38" ht="28.5" customHeight="1" x14ac:dyDescent="0.2">
      <c r="A107" s="56">
        <v>92</v>
      </c>
      <c r="B107" s="309" t="str">
        <f t="shared" ca="1" si="23"/>
        <v>A92</v>
      </c>
      <c r="C107" s="309"/>
      <c r="D107" s="57" t="str">
        <f t="shared" ca="1" si="24"/>
        <v/>
      </c>
      <c r="E107" s="59" t="str">
        <f t="shared" ca="1" si="25"/>
        <v/>
      </c>
      <c r="F107" s="215">
        <f ca="1">IF(LEN(B107)&gt;0,'OBRAČUNANA OSNOVNA PLAČA'!J101,"")</f>
        <v>0</v>
      </c>
      <c r="G107" s="60"/>
      <c r="H107" s="60"/>
      <c r="I107" s="60"/>
      <c r="J107" s="60"/>
      <c r="K107" s="60"/>
      <c r="L107" s="229">
        <f t="shared" si="30"/>
        <v>0</v>
      </c>
      <c r="M107" s="230">
        <f t="shared" ca="1" si="38"/>
        <v>0</v>
      </c>
      <c r="N107" s="230">
        <f t="shared" ca="1" si="39"/>
        <v>0</v>
      </c>
      <c r="O107" s="231">
        <f t="shared" ca="1" si="40"/>
        <v>0</v>
      </c>
      <c r="P107" s="232">
        <f t="shared" ca="1" si="41"/>
        <v>0</v>
      </c>
      <c r="Q107" s="233">
        <f t="shared" ca="1" si="31"/>
        <v>0</v>
      </c>
      <c r="R107" s="233">
        <f ca="1">IF(LEN(B107)&gt;0,'9'!R107-'9'!Q107,"")</f>
        <v>0</v>
      </c>
      <c r="S107" s="234"/>
      <c r="T107" s="34"/>
      <c r="U107" s="34"/>
      <c r="V107" s="34"/>
      <c r="W107" s="34"/>
      <c r="X107" s="34"/>
      <c r="Y107" s="34"/>
      <c r="Z107" s="34"/>
      <c r="AA107" s="34"/>
      <c r="AB107" s="167">
        <f>ROW()</f>
        <v>107</v>
      </c>
      <c r="AC107" s="168">
        <f t="shared" ca="1" si="26"/>
        <v>0</v>
      </c>
      <c r="AD107" s="168">
        <f t="shared" ca="1" si="27"/>
        <v>0</v>
      </c>
      <c r="AE107" s="169" t="str">
        <f t="shared" ca="1" si="32"/>
        <v>-</v>
      </c>
      <c r="AF107" s="168" t="str">
        <f t="shared" ca="1" si="33"/>
        <v>-</v>
      </c>
      <c r="AG107" s="169" t="str">
        <f t="shared" ca="1" si="34"/>
        <v>-</v>
      </c>
      <c r="AH107" s="168" t="str">
        <f t="shared" ca="1" si="35"/>
        <v>-</v>
      </c>
      <c r="AI107" s="168">
        <f t="shared" ca="1" si="36"/>
        <v>0</v>
      </c>
      <c r="AJ107" s="170">
        <f t="shared" ca="1" si="37"/>
        <v>0</v>
      </c>
      <c r="AK107" s="168">
        <f t="shared" ca="1" si="28"/>
        <v>0</v>
      </c>
      <c r="AL107" s="168">
        <f t="shared" ca="1" si="29"/>
        <v>0</v>
      </c>
    </row>
    <row r="108" spans="1:38" ht="28.5" customHeight="1" x14ac:dyDescent="0.2">
      <c r="A108" s="56">
        <v>93</v>
      </c>
      <c r="B108" s="309" t="str">
        <f t="shared" ca="1" si="23"/>
        <v>A93</v>
      </c>
      <c r="C108" s="309"/>
      <c r="D108" s="57" t="str">
        <f t="shared" ca="1" si="24"/>
        <v/>
      </c>
      <c r="E108" s="59" t="str">
        <f t="shared" ca="1" si="25"/>
        <v/>
      </c>
      <c r="F108" s="215">
        <f ca="1">IF(LEN(B108)&gt;0,'OBRAČUNANA OSNOVNA PLAČA'!J102,"")</f>
        <v>0</v>
      </c>
      <c r="G108" s="60"/>
      <c r="H108" s="60"/>
      <c r="I108" s="60"/>
      <c r="J108" s="60"/>
      <c r="K108" s="60"/>
      <c r="L108" s="229">
        <f t="shared" si="30"/>
        <v>0</v>
      </c>
      <c r="M108" s="230">
        <f t="shared" ca="1" si="38"/>
        <v>0</v>
      </c>
      <c r="N108" s="230">
        <f t="shared" ca="1" si="39"/>
        <v>0</v>
      </c>
      <c r="O108" s="231">
        <f t="shared" ca="1" si="40"/>
        <v>0</v>
      </c>
      <c r="P108" s="232">
        <f t="shared" ca="1" si="41"/>
        <v>0</v>
      </c>
      <c r="Q108" s="233">
        <f t="shared" ca="1" si="31"/>
        <v>0</v>
      </c>
      <c r="R108" s="233">
        <f ca="1">IF(LEN(B108)&gt;0,'9'!R108-'9'!Q108,"")</f>
        <v>0</v>
      </c>
      <c r="S108" s="234"/>
      <c r="T108" s="34"/>
      <c r="U108" s="34"/>
      <c r="V108" s="34"/>
      <c r="W108" s="34"/>
      <c r="X108" s="34"/>
      <c r="Y108" s="34"/>
      <c r="Z108" s="34"/>
      <c r="AA108" s="34"/>
      <c r="AB108" s="167">
        <f>ROW()</f>
        <v>108</v>
      </c>
      <c r="AC108" s="168">
        <f t="shared" ca="1" si="26"/>
        <v>0</v>
      </c>
      <c r="AD108" s="168">
        <f t="shared" ca="1" si="27"/>
        <v>0</v>
      </c>
      <c r="AE108" s="169" t="str">
        <f t="shared" ca="1" si="32"/>
        <v>-</v>
      </c>
      <c r="AF108" s="168" t="str">
        <f t="shared" ca="1" si="33"/>
        <v>-</v>
      </c>
      <c r="AG108" s="169" t="str">
        <f t="shared" ca="1" si="34"/>
        <v>-</v>
      </c>
      <c r="AH108" s="168" t="str">
        <f t="shared" ca="1" si="35"/>
        <v>-</v>
      </c>
      <c r="AI108" s="168">
        <f t="shared" ca="1" si="36"/>
        <v>0</v>
      </c>
      <c r="AJ108" s="170">
        <f t="shared" ca="1" si="37"/>
        <v>0</v>
      </c>
      <c r="AK108" s="168">
        <f t="shared" ca="1" si="28"/>
        <v>0</v>
      </c>
      <c r="AL108" s="168">
        <f t="shared" ca="1" si="29"/>
        <v>0</v>
      </c>
    </row>
    <row r="109" spans="1:38" ht="28.5" customHeight="1" x14ac:dyDescent="0.2">
      <c r="A109" s="56">
        <v>94</v>
      </c>
      <c r="B109" s="309" t="str">
        <f t="shared" ca="1" si="23"/>
        <v>A94</v>
      </c>
      <c r="C109" s="309"/>
      <c r="D109" s="57" t="str">
        <f t="shared" ca="1" si="24"/>
        <v/>
      </c>
      <c r="E109" s="59" t="str">
        <f t="shared" ca="1" si="25"/>
        <v/>
      </c>
      <c r="F109" s="215">
        <f ca="1">IF(LEN(B109)&gt;0,'OBRAČUNANA OSNOVNA PLAČA'!J103,"")</f>
        <v>0</v>
      </c>
      <c r="G109" s="60"/>
      <c r="H109" s="60"/>
      <c r="I109" s="60"/>
      <c r="J109" s="60"/>
      <c r="K109" s="60"/>
      <c r="L109" s="229">
        <f t="shared" si="30"/>
        <v>0</v>
      </c>
      <c r="M109" s="230">
        <f t="shared" ca="1" si="38"/>
        <v>0</v>
      </c>
      <c r="N109" s="230">
        <f t="shared" ca="1" si="39"/>
        <v>0</v>
      </c>
      <c r="O109" s="231">
        <f t="shared" ca="1" si="40"/>
        <v>0</v>
      </c>
      <c r="P109" s="232">
        <f t="shared" ca="1" si="41"/>
        <v>0</v>
      </c>
      <c r="Q109" s="233">
        <f t="shared" ca="1" si="31"/>
        <v>0</v>
      </c>
      <c r="R109" s="233">
        <f ca="1">IF(LEN(B109)&gt;0,'9'!R109-'9'!Q109,"")</f>
        <v>0</v>
      </c>
      <c r="S109" s="234"/>
      <c r="T109" s="34"/>
      <c r="U109" s="34"/>
      <c r="V109" s="34"/>
      <c r="W109" s="34"/>
      <c r="X109" s="34"/>
      <c r="Y109" s="34"/>
      <c r="Z109" s="34"/>
      <c r="AA109" s="34"/>
      <c r="AB109" s="167">
        <f>ROW()</f>
        <v>109</v>
      </c>
      <c r="AC109" s="168">
        <f t="shared" ca="1" si="26"/>
        <v>0</v>
      </c>
      <c r="AD109" s="168">
        <f t="shared" ca="1" si="27"/>
        <v>0</v>
      </c>
      <c r="AE109" s="169" t="str">
        <f t="shared" ca="1" si="32"/>
        <v>-</v>
      </c>
      <c r="AF109" s="168" t="str">
        <f t="shared" ca="1" si="33"/>
        <v>-</v>
      </c>
      <c r="AG109" s="169" t="str">
        <f t="shared" ca="1" si="34"/>
        <v>-</v>
      </c>
      <c r="AH109" s="168" t="str">
        <f t="shared" ca="1" si="35"/>
        <v>-</v>
      </c>
      <c r="AI109" s="168">
        <f t="shared" ca="1" si="36"/>
        <v>0</v>
      </c>
      <c r="AJ109" s="170">
        <f t="shared" ca="1" si="37"/>
        <v>0</v>
      </c>
      <c r="AK109" s="168">
        <f t="shared" ca="1" si="28"/>
        <v>0</v>
      </c>
      <c r="AL109" s="168">
        <f t="shared" ca="1" si="29"/>
        <v>0</v>
      </c>
    </row>
    <row r="110" spans="1:38" ht="28.5" customHeight="1" x14ac:dyDescent="0.2">
      <c r="A110" s="56">
        <v>95</v>
      </c>
      <c r="B110" s="309" t="str">
        <f t="shared" ca="1" si="23"/>
        <v>A95</v>
      </c>
      <c r="C110" s="309"/>
      <c r="D110" s="57" t="str">
        <f t="shared" ca="1" si="24"/>
        <v/>
      </c>
      <c r="E110" s="59" t="str">
        <f t="shared" ca="1" si="25"/>
        <v/>
      </c>
      <c r="F110" s="215">
        <f ca="1">IF(LEN(B110)&gt;0,'OBRAČUNANA OSNOVNA PLAČA'!J104,"")</f>
        <v>0</v>
      </c>
      <c r="G110" s="60"/>
      <c r="H110" s="60"/>
      <c r="I110" s="60"/>
      <c r="J110" s="60"/>
      <c r="K110" s="60"/>
      <c r="L110" s="229">
        <f t="shared" si="30"/>
        <v>0</v>
      </c>
      <c r="M110" s="230">
        <f t="shared" ca="1" si="38"/>
        <v>0</v>
      </c>
      <c r="N110" s="230">
        <f t="shared" ca="1" si="39"/>
        <v>0</v>
      </c>
      <c r="O110" s="231">
        <f t="shared" ca="1" si="40"/>
        <v>0</v>
      </c>
      <c r="P110" s="232">
        <f t="shared" ca="1" si="41"/>
        <v>0</v>
      </c>
      <c r="Q110" s="233">
        <f t="shared" ca="1" si="31"/>
        <v>0</v>
      </c>
      <c r="R110" s="233">
        <f ca="1">IF(LEN(B110)&gt;0,'9'!R110-'9'!Q110,"")</f>
        <v>0</v>
      </c>
      <c r="S110" s="234"/>
      <c r="T110" s="34"/>
      <c r="U110" s="34"/>
      <c r="V110" s="34"/>
      <c r="W110" s="34"/>
      <c r="X110" s="34"/>
      <c r="Y110" s="34"/>
      <c r="Z110" s="34"/>
      <c r="AA110" s="34"/>
      <c r="AB110" s="167">
        <f>ROW()</f>
        <v>110</v>
      </c>
      <c r="AC110" s="168">
        <f t="shared" ca="1" si="26"/>
        <v>0</v>
      </c>
      <c r="AD110" s="168">
        <f t="shared" ca="1" si="27"/>
        <v>0</v>
      </c>
      <c r="AE110" s="169" t="str">
        <f t="shared" ca="1" si="32"/>
        <v>-</v>
      </c>
      <c r="AF110" s="168" t="str">
        <f t="shared" ca="1" si="33"/>
        <v>-</v>
      </c>
      <c r="AG110" s="169" t="str">
        <f t="shared" ca="1" si="34"/>
        <v>-</v>
      </c>
      <c r="AH110" s="168" t="str">
        <f t="shared" ca="1" si="35"/>
        <v>-</v>
      </c>
      <c r="AI110" s="168">
        <f t="shared" ca="1" si="36"/>
        <v>0</v>
      </c>
      <c r="AJ110" s="170">
        <f t="shared" ca="1" si="37"/>
        <v>0</v>
      </c>
      <c r="AK110" s="168">
        <f t="shared" ca="1" si="28"/>
        <v>0</v>
      </c>
      <c r="AL110" s="168">
        <f t="shared" ca="1" si="29"/>
        <v>0</v>
      </c>
    </row>
    <row r="111" spans="1:38" ht="28.5" customHeight="1" x14ac:dyDescent="0.2">
      <c r="A111" s="56">
        <v>96</v>
      </c>
      <c r="B111" s="309" t="str">
        <f t="shared" ca="1" si="23"/>
        <v>A96</v>
      </c>
      <c r="C111" s="309"/>
      <c r="D111" s="57" t="str">
        <f t="shared" ca="1" si="24"/>
        <v/>
      </c>
      <c r="E111" s="59" t="str">
        <f t="shared" ca="1" si="25"/>
        <v/>
      </c>
      <c r="F111" s="215">
        <f ca="1">IF(LEN(B111)&gt;0,'OBRAČUNANA OSNOVNA PLAČA'!J105,"")</f>
        <v>0</v>
      </c>
      <c r="G111" s="60"/>
      <c r="H111" s="60"/>
      <c r="I111" s="60"/>
      <c r="J111" s="60"/>
      <c r="K111" s="60"/>
      <c r="L111" s="229">
        <f t="shared" si="30"/>
        <v>0</v>
      </c>
      <c r="M111" s="230">
        <f t="shared" ca="1" si="38"/>
        <v>0</v>
      </c>
      <c r="N111" s="230">
        <f t="shared" ca="1" si="39"/>
        <v>0</v>
      </c>
      <c r="O111" s="231">
        <f t="shared" ca="1" si="40"/>
        <v>0</v>
      </c>
      <c r="P111" s="232">
        <f t="shared" ca="1" si="41"/>
        <v>0</v>
      </c>
      <c r="Q111" s="233">
        <f t="shared" ca="1" si="31"/>
        <v>0</v>
      </c>
      <c r="R111" s="233">
        <f ca="1">IF(LEN(B111)&gt;0,'9'!R111-'9'!Q111,"")</f>
        <v>0</v>
      </c>
      <c r="S111" s="234"/>
      <c r="T111" s="34"/>
      <c r="U111" s="34"/>
      <c r="V111" s="34"/>
      <c r="W111" s="34"/>
      <c r="X111" s="34"/>
      <c r="Y111" s="34"/>
      <c r="Z111" s="34"/>
      <c r="AA111" s="34"/>
      <c r="AB111" s="167">
        <f>ROW()</f>
        <v>111</v>
      </c>
      <c r="AC111" s="168">
        <f t="shared" ca="1" si="26"/>
        <v>0</v>
      </c>
      <c r="AD111" s="168">
        <f t="shared" ca="1" si="27"/>
        <v>0</v>
      </c>
      <c r="AE111" s="169" t="str">
        <f t="shared" ca="1" si="32"/>
        <v>-</v>
      </c>
      <c r="AF111" s="168" t="str">
        <f t="shared" ca="1" si="33"/>
        <v>-</v>
      </c>
      <c r="AG111" s="169" t="str">
        <f t="shared" ca="1" si="34"/>
        <v>-</v>
      </c>
      <c r="AH111" s="168" t="str">
        <f t="shared" ca="1" si="35"/>
        <v>-</v>
      </c>
      <c r="AI111" s="168">
        <f t="shared" ca="1" si="36"/>
        <v>0</v>
      </c>
      <c r="AJ111" s="170">
        <f t="shared" ca="1" si="37"/>
        <v>0</v>
      </c>
      <c r="AK111" s="168">
        <f t="shared" ca="1" si="28"/>
        <v>0</v>
      </c>
      <c r="AL111" s="168">
        <f t="shared" ca="1" si="29"/>
        <v>0</v>
      </c>
    </row>
    <row r="112" spans="1:38" ht="28.5" customHeight="1" x14ac:dyDescent="0.2">
      <c r="A112" s="56">
        <v>97</v>
      </c>
      <c r="B112" s="309" t="str">
        <f t="shared" ca="1" si="23"/>
        <v>A97</v>
      </c>
      <c r="C112" s="309"/>
      <c r="D112" s="57" t="str">
        <f t="shared" ca="1" si="24"/>
        <v/>
      </c>
      <c r="E112" s="59" t="str">
        <f t="shared" ca="1" si="25"/>
        <v/>
      </c>
      <c r="F112" s="215">
        <f ca="1">IF(LEN(B112)&gt;0,'OBRAČUNANA OSNOVNA PLAČA'!J106,"")</f>
        <v>0</v>
      </c>
      <c r="G112" s="60"/>
      <c r="H112" s="60"/>
      <c r="I112" s="60"/>
      <c r="J112" s="60"/>
      <c r="K112" s="60"/>
      <c r="L112" s="229">
        <f t="shared" si="30"/>
        <v>0</v>
      </c>
      <c r="M112" s="230">
        <f t="shared" ca="1" si="38"/>
        <v>0</v>
      </c>
      <c r="N112" s="230">
        <f t="shared" ca="1" si="39"/>
        <v>0</v>
      </c>
      <c r="O112" s="231">
        <f t="shared" ca="1" si="40"/>
        <v>0</v>
      </c>
      <c r="P112" s="232">
        <f t="shared" ca="1" si="41"/>
        <v>0</v>
      </c>
      <c r="Q112" s="233">
        <f t="shared" ca="1" si="31"/>
        <v>0</v>
      </c>
      <c r="R112" s="233">
        <f ca="1">IF(LEN(B112)&gt;0,'9'!R112-'9'!Q112,"")</f>
        <v>0</v>
      </c>
      <c r="S112" s="234"/>
      <c r="T112" s="34"/>
      <c r="U112" s="34"/>
      <c r="V112" s="34"/>
      <c r="W112" s="34"/>
      <c r="X112" s="34"/>
      <c r="Y112" s="34"/>
      <c r="Z112" s="34"/>
      <c r="AA112" s="34"/>
      <c r="AB112" s="167">
        <f>ROW()</f>
        <v>112</v>
      </c>
      <c r="AC112" s="168">
        <f t="shared" ca="1" si="26"/>
        <v>0</v>
      </c>
      <c r="AD112" s="168">
        <f t="shared" ca="1" si="27"/>
        <v>0</v>
      </c>
      <c r="AE112" s="169" t="str">
        <f t="shared" ca="1" si="32"/>
        <v>-</v>
      </c>
      <c r="AF112" s="168" t="str">
        <f t="shared" ca="1" si="33"/>
        <v>-</v>
      </c>
      <c r="AG112" s="169" t="str">
        <f t="shared" ca="1" si="34"/>
        <v>-</v>
      </c>
      <c r="AH112" s="168" t="str">
        <f t="shared" ca="1" si="35"/>
        <v>-</v>
      </c>
      <c r="AI112" s="168">
        <f t="shared" ca="1" si="36"/>
        <v>0</v>
      </c>
      <c r="AJ112" s="170">
        <f t="shared" ca="1" si="37"/>
        <v>0</v>
      </c>
      <c r="AK112" s="168">
        <f t="shared" ca="1" si="28"/>
        <v>0</v>
      </c>
      <c r="AL112" s="168">
        <f t="shared" ca="1" si="29"/>
        <v>0</v>
      </c>
    </row>
    <row r="113" spans="1:38" ht="28.5" customHeight="1" x14ac:dyDescent="0.2">
      <c r="A113" s="56">
        <v>98</v>
      </c>
      <c r="B113" s="309" t="str">
        <f t="shared" ca="1" si="23"/>
        <v>A98</v>
      </c>
      <c r="C113" s="309"/>
      <c r="D113" s="57" t="str">
        <f t="shared" ca="1" si="24"/>
        <v/>
      </c>
      <c r="E113" s="59" t="str">
        <f t="shared" ca="1" si="25"/>
        <v/>
      </c>
      <c r="F113" s="215">
        <f ca="1">IF(LEN(B113)&gt;0,'OBRAČUNANA OSNOVNA PLAČA'!J107,"")</f>
        <v>0</v>
      </c>
      <c r="G113" s="60"/>
      <c r="H113" s="60"/>
      <c r="I113" s="60"/>
      <c r="J113" s="60"/>
      <c r="K113" s="60"/>
      <c r="L113" s="229">
        <f t="shared" si="30"/>
        <v>0</v>
      </c>
      <c r="M113" s="230">
        <f t="shared" ca="1" si="38"/>
        <v>0</v>
      </c>
      <c r="N113" s="230">
        <f t="shared" ca="1" si="39"/>
        <v>0</v>
      </c>
      <c r="O113" s="231">
        <f t="shared" ca="1" si="40"/>
        <v>0</v>
      </c>
      <c r="P113" s="232">
        <f t="shared" ca="1" si="41"/>
        <v>0</v>
      </c>
      <c r="Q113" s="233">
        <f t="shared" ca="1" si="31"/>
        <v>0</v>
      </c>
      <c r="R113" s="233">
        <f ca="1">IF(LEN(B113)&gt;0,'9'!R113-'9'!Q113,"")</f>
        <v>0</v>
      </c>
      <c r="S113" s="234"/>
      <c r="T113" s="34"/>
      <c r="U113" s="34"/>
      <c r="V113" s="34"/>
      <c r="W113" s="34"/>
      <c r="X113" s="34"/>
      <c r="Y113" s="34"/>
      <c r="Z113" s="34"/>
      <c r="AA113" s="34"/>
      <c r="AB113" s="167">
        <f>ROW()</f>
        <v>113</v>
      </c>
      <c r="AC113" s="168">
        <f t="shared" ca="1" si="26"/>
        <v>0</v>
      </c>
      <c r="AD113" s="168">
        <f t="shared" ca="1" si="27"/>
        <v>0</v>
      </c>
      <c r="AE113" s="169" t="str">
        <f t="shared" ca="1" si="32"/>
        <v>-</v>
      </c>
      <c r="AF113" s="168" t="str">
        <f t="shared" ca="1" si="33"/>
        <v>-</v>
      </c>
      <c r="AG113" s="169" t="str">
        <f t="shared" ca="1" si="34"/>
        <v>-</v>
      </c>
      <c r="AH113" s="168" t="str">
        <f t="shared" ca="1" si="35"/>
        <v>-</v>
      </c>
      <c r="AI113" s="168">
        <f t="shared" ca="1" si="36"/>
        <v>0</v>
      </c>
      <c r="AJ113" s="170">
        <f t="shared" ca="1" si="37"/>
        <v>0</v>
      </c>
      <c r="AK113" s="168">
        <f t="shared" ca="1" si="28"/>
        <v>0</v>
      </c>
      <c r="AL113" s="168">
        <f t="shared" ca="1" si="29"/>
        <v>0</v>
      </c>
    </row>
    <row r="114" spans="1:38" ht="28.5" customHeight="1" x14ac:dyDescent="0.2">
      <c r="A114" s="56">
        <v>99</v>
      </c>
      <c r="B114" s="309" t="str">
        <f t="shared" ca="1" si="23"/>
        <v>A99</v>
      </c>
      <c r="C114" s="309"/>
      <c r="D114" s="57" t="str">
        <f t="shared" ca="1" si="24"/>
        <v/>
      </c>
      <c r="E114" s="59" t="str">
        <f t="shared" ca="1" si="25"/>
        <v/>
      </c>
      <c r="F114" s="215">
        <f ca="1">IF(LEN(B114)&gt;0,'OBRAČUNANA OSNOVNA PLAČA'!J108,"")</f>
        <v>0</v>
      </c>
      <c r="G114" s="60"/>
      <c r="H114" s="60"/>
      <c r="I114" s="60"/>
      <c r="J114" s="60"/>
      <c r="K114" s="60"/>
      <c r="L114" s="229">
        <f t="shared" si="30"/>
        <v>0</v>
      </c>
      <c r="M114" s="230">
        <f t="shared" ca="1" si="38"/>
        <v>0</v>
      </c>
      <c r="N114" s="230">
        <f t="shared" ca="1" si="39"/>
        <v>0</v>
      </c>
      <c r="O114" s="231">
        <f t="shared" ca="1" si="40"/>
        <v>0</v>
      </c>
      <c r="P114" s="232">
        <f t="shared" ca="1" si="41"/>
        <v>0</v>
      </c>
      <c r="Q114" s="233">
        <f t="shared" ca="1" si="31"/>
        <v>0</v>
      </c>
      <c r="R114" s="233">
        <f ca="1">IF(LEN(B114)&gt;0,'9'!R114-'9'!Q114,"")</f>
        <v>0</v>
      </c>
      <c r="S114" s="234"/>
      <c r="T114" s="34"/>
      <c r="U114" s="34"/>
      <c r="V114" s="34"/>
      <c r="W114" s="34"/>
      <c r="X114" s="34"/>
      <c r="Y114" s="34"/>
      <c r="Z114" s="34"/>
      <c r="AA114" s="34"/>
      <c r="AB114" s="167">
        <f>ROW()</f>
        <v>114</v>
      </c>
      <c r="AC114" s="168">
        <f t="shared" ca="1" si="26"/>
        <v>0</v>
      </c>
      <c r="AD114" s="168">
        <f t="shared" ca="1" si="27"/>
        <v>0</v>
      </c>
      <c r="AE114" s="169" t="str">
        <f t="shared" ca="1" si="32"/>
        <v>-</v>
      </c>
      <c r="AF114" s="168" t="str">
        <f t="shared" ca="1" si="33"/>
        <v>-</v>
      </c>
      <c r="AG114" s="169" t="str">
        <f t="shared" ca="1" si="34"/>
        <v>-</v>
      </c>
      <c r="AH114" s="168" t="str">
        <f t="shared" ca="1" si="35"/>
        <v>-</v>
      </c>
      <c r="AI114" s="168">
        <f t="shared" ca="1" si="36"/>
        <v>0</v>
      </c>
      <c r="AJ114" s="170">
        <f t="shared" ca="1" si="37"/>
        <v>0</v>
      </c>
      <c r="AK114" s="168">
        <f t="shared" ca="1" si="28"/>
        <v>0</v>
      </c>
      <c r="AL114" s="168">
        <f t="shared" ca="1" si="29"/>
        <v>0</v>
      </c>
    </row>
    <row r="115" spans="1:38" ht="28.5" customHeight="1" x14ac:dyDescent="0.2">
      <c r="A115" s="56">
        <v>100</v>
      </c>
      <c r="B115" s="309" t="str">
        <f t="shared" ca="1" si="23"/>
        <v>A100</v>
      </c>
      <c r="C115" s="309"/>
      <c r="D115" s="57" t="str">
        <f t="shared" ca="1" si="24"/>
        <v/>
      </c>
      <c r="E115" s="59" t="str">
        <f t="shared" ca="1" si="25"/>
        <v/>
      </c>
      <c r="F115" s="215">
        <f ca="1">IF(LEN(B115)&gt;0,'OBRAČUNANA OSNOVNA PLAČA'!J109,"")</f>
        <v>0</v>
      </c>
      <c r="G115" s="60"/>
      <c r="H115" s="60"/>
      <c r="I115" s="60"/>
      <c r="J115" s="60"/>
      <c r="K115" s="60"/>
      <c r="L115" s="229">
        <f t="shared" si="30"/>
        <v>0</v>
      </c>
      <c r="M115" s="230">
        <f t="shared" ca="1" si="38"/>
        <v>0</v>
      </c>
      <c r="N115" s="230">
        <f t="shared" ca="1" si="39"/>
        <v>0</v>
      </c>
      <c r="O115" s="231">
        <f t="shared" ca="1" si="40"/>
        <v>0</v>
      </c>
      <c r="P115" s="232">
        <f t="shared" ca="1" si="41"/>
        <v>0</v>
      </c>
      <c r="Q115" s="233">
        <f t="shared" ca="1" si="31"/>
        <v>0</v>
      </c>
      <c r="R115" s="233">
        <f ca="1">IF(LEN(B115)&gt;0,'9'!R115-'9'!Q115,"")</f>
        <v>0</v>
      </c>
      <c r="S115" s="234"/>
      <c r="T115" s="34"/>
      <c r="U115" s="34"/>
      <c r="V115" s="34"/>
      <c r="W115" s="34"/>
      <c r="X115" s="34"/>
      <c r="Y115" s="34"/>
      <c r="Z115" s="34"/>
      <c r="AA115" s="34"/>
      <c r="AB115" s="167">
        <f>ROW()</f>
        <v>115</v>
      </c>
      <c r="AC115" s="168">
        <f t="shared" ca="1" si="26"/>
        <v>0</v>
      </c>
      <c r="AD115" s="168">
        <f t="shared" ca="1" si="27"/>
        <v>0</v>
      </c>
      <c r="AE115" s="169" t="str">
        <f t="shared" ca="1" si="32"/>
        <v>-</v>
      </c>
      <c r="AF115" s="168" t="str">
        <f t="shared" ca="1" si="33"/>
        <v>-</v>
      </c>
      <c r="AG115" s="169" t="str">
        <f t="shared" ca="1" si="34"/>
        <v>-</v>
      </c>
      <c r="AH115" s="168" t="str">
        <f t="shared" ca="1" si="35"/>
        <v>-</v>
      </c>
      <c r="AI115" s="168">
        <f t="shared" ca="1" si="36"/>
        <v>0</v>
      </c>
      <c r="AJ115" s="170">
        <f t="shared" ca="1" si="37"/>
        <v>0</v>
      </c>
      <c r="AK115" s="168">
        <f t="shared" ca="1" si="28"/>
        <v>0</v>
      </c>
      <c r="AL115" s="168">
        <f t="shared" ca="1" si="29"/>
        <v>0</v>
      </c>
    </row>
    <row r="116" spans="1:38" ht="28.5" customHeight="1" x14ac:dyDescent="0.2">
      <c r="A116" s="56">
        <v>101</v>
      </c>
      <c r="B116" s="309" t="str">
        <f t="shared" ca="1" si="23"/>
        <v>A101</v>
      </c>
      <c r="C116" s="309"/>
      <c r="D116" s="57" t="str">
        <f t="shared" ca="1" si="24"/>
        <v/>
      </c>
      <c r="E116" s="59" t="str">
        <f t="shared" ca="1" si="25"/>
        <v/>
      </c>
      <c r="F116" s="215">
        <f ca="1">IF(LEN(B116)&gt;0,'OBRAČUNANA OSNOVNA PLAČA'!J110,"")</f>
        <v>0</v>
      </c>
      <c r="G116" s="60"/>
      <c r="H116" s="60"/>
      <c r="I116" s="60"/>
      <c r="J116" s="60"/>
      <c r="K116" s="60"/>
      <c r="L116" s="229">
        <f t="shared" si="30"/>
        <v>0</v>
      </c>
      <c r="M116" s="230">
        <f t="shared" ca="1" si="38"/>
        <v>0</v>
      </c>
      <c r="N116" s="230">
        <f t="shared" ca="1" si="39"/>
        <v>0</v>
      </c>
      <c r="O116" s="231">
        <f t="shared" ca="1" si="40"/>
        <v>0</v>
      </c>
      <c r="P116" s="232">
        <f t="shared" ca="1" si="41"/>
        <v>0</v>
      </c>
      <c r="Q116" s="233">
        <f t="shared" ca="1" si="31"/>
        <v>0</v>
      </c>
      <c r="R116" s="233">
        <f ca="1">IF(LEN(B116)&gt;0,'9'!R116-'9'!Q116,"")</f>
        <v>0</v>
      </c>
      <c r="S116" s="234"/>
      <c r="T116" s="34"/>
      <c r="U116" s="34"/>
      <c r="V116" s="34"/>
      <c r="W116" s="34"/>
      <c r="X116" s="34"/>
      <c r="Y116" s="34"/>
      <c r="Z116" s="34"/>
      <c r="AA116" s="34"/>
      <c r="AB116" s="167">
        <f>ROW()</f>
        <v>116</v>
      </c>
      <c r="AC116" s="168">
        <f t="shared" ca="1" si="26"/>
        <v>0</v>
      </c>
      <c r="AD116" s="168">
        <f t="shared" ca="1" si="27"/>
        <v>0</v>
      </c>
      <c r="AE116" s="169" t="str">
        <f t="shared" ca="1" si="32"/>
        <v>-</v>
      </c>
      <c r="AF116" s="168" t="str">
        <f t="shared" ca="1" si="33"/>
        <v>-</v>
      </c>
      <c r="AG116" s="169" t="str">
        <f t="shared" ca="1" si="34"/>
        <v>-</v>
      </c>
      <c r="AH116" s="168" t="str">
        <f t="shared" ca="1" si="35"/>
        <v>-</v>
      </c>
      <c r="AI116" s="168">
        <f t="shared" ca="1" si="36"/>
        <v>0</v>
      </c>
      <c r="AJ116" s="170">
        <f t="shared" ca="1" si="37"/>
        <v>0</v>
      </c>
      <c r="AK116" s="168">
        <f t="shared" ca="1" si="28"/>
        <v>0</v>
      </c>
      <c r="AL116" s="168">
        <f t="shared" ca="1" si="29"/>
        <v>0</v>
      </c>
    </row>
    <row r="117" spans="1:38" ht="28.5" customHeight="1" x14ac:dyDescent="0.2">
      <c r="A117" s="56">
        <v>102</v>
      </c>
      <c r="B117" s="309" t="str">
        <f t="shared" ca="1" si="23"/>
        <v>A102</v>
      </c>
      <c r="C117" s="309"/>
      <c r="D117" s="57" t="str">
        <f t="shared" ca="1" si="24"/>
        <v/>
      </c>
      <c r="E117" s="59" t="str">
        <f t="shared" ca="1" si="25"/>
        <v/>
      </c>
      <c r="F117" s="215">
        <f ca="1">IF(LEN(B117)&gt;0,'OBRAČUNANA OSNOVNA PLAČA'!J111,"")</f>
        <v>0</v>
      </c>
      <c r="G117" s="60"/>
      <c r="H117" s="60"/>
      <c r="I117" s="60"/>
      <c r="J117" s="60"/>
      <c r="K117" s="60"/>
      <c r="L117" s="229">
        <f t="shared" si="30"/>
        <v>0</v>
      </c>
      <c r="M117" s="230">
        <f t="shared" ca="1" si="38"/>
        <v>0</v>
      </c>
      <c r="N117" s="230">
        <f t="shared" ca="1" si="39"/>
        <v>0</v>
      </c>
      <c r="O117" s="231">
        <f t="shared" ca="1" si="40"/>
        <v>0</v>
      </c>
      <c r="P117" s="232">
        <f t="shared" ca="1" si="41"/>
        <v>0</v>
      </c>
      <c r="Q117" s="233">
        <f t="shared" ca="1" si="31"/>
        <v>0</v>
      </c>
      <c r="R117" s="233">
        <f ca="1">IF(LEN(B117)&gt;0,'9'!R117-'9'!Q117,"")</f>
        <v>0</v>
      </c>
      <c r="S117" s="234"/>
      <c r="T117" s="34"/>
      <c r="U117" s="34"/>
      <c r="V117" s="34"/>
      <c r="W117" s="34"/>
      <c r="X117" s="34"/>
      <c r="Y117" s="34"/>
      <c r="Z117" s="34"/>
      <c r="AA117" s="34"/>
      <c r="AB117" s="167">
        <f>ROW()</f>
        <v>117</v>
      </c>
      <c r="AC117" s="168">
        <f t="shared" ca="1" si="26"/>
        <v>0</v>
      </c>
      <c r="AD117" s="168">
        <f t="shared" ca="1" si="27"/>
        <v>0</v>
      </c>
      <c r="AE117" s="169" t="str">
        <f t="shared" ca="1" si="32"/>
        <v>-</v>
      </c>
      <c r="AF117" s="168" t="str">
        <f t="shared" ca="1" si="33"/>
        <v>-</v>
      </c>
      <c r="AG117" s="169" t="str">
        <f t="shared" ca="1" si="34"/>
        <v>-</v>
      </c>
      <c r="AH117" s="168" t="str">
        <f t="shared" ca="1" si="35"/>
        <v>-</v>
      </c>
      <c r="AI117" s="168">
        <f t="shared" ca="1" si="36"/>
        <v>0</v>
      </c>
      <c r="AJ117" s="170">
        <f t="shared" ca="1" si="37"/>
        <v>0</v>
      </c>
      <c r="AK117" s="168">
        <f t="shared" ca="1" si="28"/>
        <v>0</v>
      </c>
      <c r="AL117" s="168">
        <f t="shared" ca="1" si="29"/>
        <v>0</v>
      </c>
    </row>
    <row r="118" spans="1:38" ht="28.5" customHeight="1" x14ac:dyDescent="0.2">
      <c r="A118" s="56">
        <v>103</v>
      </c>
      <c r="B118" s="309" t="str">
        <f t="shared" ca="1" si="23"/>
        <v>A103</v>
      </c>
      <c r="C118" s="309"/>
      <c r="D118" s="57" t="str">
        <f t="shared" ca="1" si="24"/>
        <v/>
      </c>
      <c r="E118" s="59" t="str">
        <f t="shared" ca="1" si="25"/>
        <v/>
      </c>
      <c r="F118" s="215">
        <f ca="1">IF(LEN(B118)&gt;0,'OBRAČUNANA OSNOVNA PLAČA'!J112,"")</f>
        <v>0</v>
      </c>
      <c r="G118" s="60"/>
      <c r="H118" s="60"/>
      <c r="I118" s="60"/>
      <c r="J118" s="60"/>
      <c r="K118" s="60"/>
      <c r="L118" s="229">
        <f t="shared" si="30"/>
        <v>0</v>
      </c>
      <c r="M118" s="230">
        <f t="shared" ca="1" si="38"/>
        <v>0</v>
      </c>
      <c r="N118" s="230">
        <f t="shared" ca="1" si="39"/>
        <v>0</v>
      </c>
      <c r="O118" s="231">
        <f t="shared" ca="1" si="40"/>
        <v>0</v>
      </c>
      <c r="P118" s="232">
        <f t="shared" ca="1" si="41"/>
        <v>0</v>
      </c>
      <c r="Q118" s="233">
        <f t="shared" ca="1" si="31"/>
        <v>0</v>
      </c>
      <c r="R118" s="233">
        <f ca="1">IF(LEN(B118)&gt;0,'9'!R118-'9'!Q118,"")</f>
        <v>0</v>
      </c>
      <c r="S118" s="234"/>
      <c r="T118" s="34"/>
      <c r="U118" s="34"/>
      <c r="V118" s="34"/>
      <c r="W118" s="34"/>
      <c r="X118" s="34"/>
      <c r="Y118" s="34"/>
      <c r="Z118" s="34"/>
      <c r="AA118" s="34"/>
      <c r="AB118" s="167">
        <f>ROW()</f>
        <v>118</v>
      </c>
      <c r="AC118" s="168">
        <f t="shared" ca="1" si="26"/>
        <v>0</v>
      </c>
      <c r="AD118" s="168">
        <f t="shared" ca="1" si="27"/>
        <v>0</v>
      </c>
      <c r="AE118" s="169" t="str">
        <f t="shared" ca="1" si="32"/>
        <v>-</v>
      </c>
      <c r="AF118" s="168" t="str">
        <f t="shared" ca="1" si="33"/>
        <v>-</v>
      </c>
      <c r="AG118" s="169" t="str">
        <f t="shared" ca="1" si="34"/>
        <v>-</v>
      </c>
      <c r="AH118" s="168" t="str">
        <f t="shared" ca="1" si="35"/>
        <v>-</v>
      </c>
      <c r="AI118" s="168">
        <f t="shared" ca="1" si="36"/>
        <v>0</v>
      </c>
      <c r="AJ118" s="170">
        <f t="shared" ca="1" si="37"/>
        <v>0</v>
      </c>
      <c r="AK118" s="168">
        <f t="shared" ca="1" si="28"/>
        <v>0</v>
      </c>
      <c r="AL118" s="168">
        <f t="shared" ca="1" si="29"/>
        <v>0</v>
      </c>
    </row>
    <row r="119" spans="1:38" ht="28.5" customHeight="1" x14ac:dyDescent="0.2">
      <c r="A119" s="56">
        <v>104</v>
      </c>
      <c r="B119" s="309" t="str">
        <f t="shared" ca="1" si="23"/>
        <v>A104</v>
      </c>
      <c r="C119" s="309"/>
      <c r="D119" s="57" t="str">
        <f t="shared" ca="1" si="24"/>
        <v/>
      </c>
      <c r="E119" s="59" t="str">
        <f t="shared" ca="1" si="25"/>
        <v/>
      </c>
      <c r="F119" s="215">
        <f ca="1">IF(LEN(B119)&gt;0,'OBRAČUNANA OSNOVNA PLAČA'!J113,"")</f>
        <v>0</v>
      </c>
      <c r="G119" s="60"/>
      <c r="H119" s="60"/>
      <c r="I119" s="60"/>
      <c r="J119" s="60"/>
      <c r="K119" s="60"/>
      <c r="L119" s="229">
        <f t="shared" si="30"/>
        <v>0</v>
      </c>
      <c r="M119" s="230">
        <f t="shared" ca="1" si="38"/>
        <v>0</v>
      </c>
      <c r="N119" s="230">
        <f t="shared" ca="1" si="39"/>
        <v>0</v>
      </c>
      <c r="O119" s="231">
        <f t="shared" ca="1" si="40"/>
        <v>0</v>
      </c>
      <c r="P119" s="232">
        <f t="shared" ca="1" si="41"/>
        <v>0</v>
      </c>
      <c r="Q119" s="233">
        <f t="shared" ca="1" si="31"/>
        <v>0</v>
      </c>
      <c r="R119" s="233">
        <f ca="1">IF(LEN(B119)&gt;0,'9'!R119-'9'!Q119,"")</f>
        <v>0</v>
      </c>
      <c r="S119" s="234"/>
      <c r="T119" s="34"/>
      <c r="U119" s="34"/>
      <c r="V119" s="34"/>
      <c r="W119" s="34"/>
      <c r="X119" s="34"/>
      <c r="Y119" s="34"/>
      <c r="Z119" s="34"/>
      <c r="AA119" s="34"/>
      <c r="AB119" s="167">
        <f>ROW()</f>
        <v>119</v>
      </c>
      <c r="AC119" s="168">
        <f t="shared" ca="1" si="26"/>
        <v>0</v>
      </c>
      <c r="AD119" s="168">
        <f t="shared" ca="1" si="27"/>
        <v>0</v>
      </c>
      <c r="AE119" s="169" t="str">
        <f t="shared" ca="1" si="32"/>
        <v>-</v>
      </c>
      <c r="AF119" s="168" t="str">
        <f t="shared" ca="1" si="33"/>
        <v>-</v>
      </c>
      <c r="AG119" s="169" t="str">
        <f t="shared" ca="1" si="34"/>
        <v>-</v>
      </c>
      <c r="AH119" s="168" t="str">
        <f t="shared" ca="1" si="35"/>
        <v>-</v>
      </c>
      <c r="AI119" s="168">
        <f t="shared" ca="1" si="36"/>
        <v>0</v>
      </c>
      <c r="AJ119" s="170">
        <f t="shared" ca="1" si="37"/>
        <v>0</v>
      </c>
      <c r="AK119" s="168">
        <f t="shared" ca="1" si="28"/>
        <v>0</v>
      </c>
      <c r="AL119" s="168">
        <f t="shared" ca="1" si="29"/>
        <v>0</v>
      </c>
    </row>
    <row r="120" spans="1:38" ht="28.5" customHeight="1" x14ac:dyDescent="0.2">
      <c r="A120" s="56">
        <v>105</v>
      </c>
      <c r="B120" s="309" t="str">
        <f t="shared" ca="1" si="23"/>
        <v>A105</v>
      </c>
      <c r="C120" s="309"/>
      <c r="D120" s="57" t="str">
        <f t="shared" ca="1" si="24"/>
        <v/>
      </c>
      <c r="E120" s="59" t="str">
        <f t="shared" ca="1" si="25"/>
        <v/>
      </c>
      <c r="F120" s="215">
        <f ca="1">IF(LEN(B120)&gt;0,'OBRAČUNANA OSNOVNA PLAČA'!J114,"")</f>
        <v>0</v>
      </c>
      <c r="G120" s="60"/>
      <c r="H120" s="60"/>
      <c r="I120" s="60"/>
      <c r="J120" s="60"/>
      <c r="K120" s="60"/>
      <c r="L120" s="229">
        <f t="shared" si="30"/>
        <v>0</v>
      </c>
      <c r="M120" s="230">
        <f t="shared" ca="1" si="38"/>
        <v>0</v>
      </c>
      <c r="N120" s="230">
        <f t="shared" ca="1" si="39"/>
        <v>0</v>
      </c>
      <c r="O120" s="231">
        <f t="shared" ca="1" si="40"/>
        <v>0</v>
      </c>
      <c r="P120" s="232">
        <f t="shared" ca="1" si="41"/>
        <v>0</v>
      </c>
      <c r="Q120" s="233">
        <f t="shared" ca="1" si="31"/>
        <v>0</v>
      </c>
      <c r="R120" s="233">
        <f ca="1">IF(LEN(B120)&gt;0,'9'!R120-'9'!Q120,"")</f>
        <v>0</v>
      </c>
      <c r="S120" s="234"/>
      <c r="T120" s="34"/>
      <c r="U120" s="34"/>
      <c r="V120" s="34"/>
      <c r="W120" s="34"/>
      <c r="X120" s="34"/>
      <c r="Y120" s="34"/>
      <c r="Z120" s="34"/>
      <c r="AA120" s="34"/>
      <c r="AB120" s="167">
        <f>ROW()</f>
        <v>120</v>
      </c>
      <c r="AC120" s="168">
        <f t="shared" ca="1" si="26"/>
        <v>0</v>
      </c>
      <c r="AD120" s="168">
        <f t="shared" ca="1" si="27"/>
        <v>0</v>
      </c>
      <c r="AE120" s="169" t="str">
        <f t="shared" ca="1" si="32"/>
        <v>-</v>
      </c>
      <c r="AF120" s="168" t="str">
        <f t="shared" ca="1" si="33"/>
        <v>-</v>
      </c>
      <c r="AG120" s="169" t="str">
        <f t="shared" ca="1" si="34"/>
        <v>-</v>
      </c>
      <c r="AH120" s="168" t="str">
        <f t="shared" ca="1" si="35"/>
        <v>-</v>
      </c>
      <c r="AI120" s="168">
        <f t="shared" ca="1" si="36"/>
        <v>0</v>
      </c>
      <c r="AJ120" s="170">
        <f t="shared" ca="1" si="37"/>
        <v>0</v>
      </c>
      <c r="AK120" s="168">
        <f t="shared" ca="1" si="28"/>
        <v>0</v>
      </c>
      <c r="AL120" s="168">
        <f t="shared" ca="1" si="29"/>
        <v>0</v>
      </c>
    </row>
    <row r="121" spans="1:38" ht="28.5" customHeight="1" x14ac:dyDescent="0.2">
      <c r="A121" s="56">
        <v>106</v>
      </c>
      <c r="B121" s="309" t="str">
        <f t="shared" ca="1" si="23"/>
        <v>A106</v>
      </c>
      <c r="C121" s="309"/>
      <c r="D121" s="57" t="str">
        <f t="shared" ca="1" si="24"/>
        <v/>
      </c>
      <c r="E121" s="59" t="str">
        <f t="shared" ca="1" si="25"/>
        <v/>
      </c>
      <c r="F121" s="215">
        <f ca="1">IF(LEN(B121)&gt;0,'OBRAČUNANA OSNOVNA PLAČA'!J115,"")</f>
        <v>0</v>
      </c>
      <c r="G121" s="60"/>
      <c r="H121" s="60"/>
      <c r="I121" s="60"/>
      <c r="J121" s="60"/>
      <c r="K121" s="60"/>
      <c r="L121" s="229">
        <f t="shared" si="30"/>
        <v>0</v>
      </c>
      <c r="M121" s="230">
        <f t="shared" ca="1" si="38"/>
        <v>0</v>
      </c>
      <c r="N121" s="230">
        <f t="shared" ca="1" si="39"/>
        <v>0</v>
      </c>
      <c r="O121" s="231">
        <f t="shared" ca="1" si="40"/>
        <v>0</v>
      </c>
      <c r="P121" s="232">
        <f t="shared" ca="1" si="41"/>
        <v>0</v>
      </c>
      <c r="Q121" s="233">
        <f t="shared" ca="1" si="31"/>
        <v>0</v>
      </c>
      <c r="R121" s="233">
        <f ca="1">IF(LEN(B121)&gt;0,'9'!R121-'9'!Q121,"")</f>
        <v>0</v>
      </c>
      <c r="S121" s="234"/>
      <c r="T121" s="34"/>
      <c r="U121" s="34"/>
      <c r="V121" s="34"/>
      <c r="W121" s="34"/>
      <c r="X121" s="34"/>
      <c r="Y121" s="34"/>
      <c r="Z121" s="34"/>
      <c r="AA121" s="34"/>
      <c r="AB121" s="167">
        <f>ROW()</f>
        <v>121</v>
      </c>
      <c r="AC121" s="168">
        <f t="shared" ca="1" si="26"/>
        <v>0</v>
      </c>
      <c r="AD121" s="168">
        <f t="shared" ca="1" si="27"/>
        <v>0</v>
      </c>
      <c r="AE121" s="169" t="str">
        <f t="shared" ca="1" si="32"/>
        <v>-</v>
      </c>
      <c r="AF121" s="168" t="str">
        <f t="shared" ca="1" si="33"/>
        <v>-</v>
      </c>
      <c r="AG121" s="169" t="str">
        <f t="shared" ca="1" si="34"/>
        <v>-</v>
      </c>
      <c r="AH121" s="168" t="str">
        <f t="shared" ca="1" si="35"/>
        <v>-</v>
      </c>
      <c r="AI121" s="168">
        <f t="shared" ca="1" si="36"/>
        <v>0</v>
      </c>
      <c r="AJ121" s="170">
        <f t="shared" ca="1" si="37"/>
        <v>0</v>
      </c>
      <c r="AK121" s="168">
        <f t="shared" ca="1" si="28"/>
        <v>0</v>
      </c>
      <c r="AL121" s="168">
        <f t="shared" ca="1" si="29"/>
        <v>0</v>
      </c>
    </row>
    <row r="122" spans="1:38" ht="28.5" customHeight="1" x14ac:dyDescent="0.2">
      <c r="A122" s="56">
        <v>107</v>
      </c>
      <c r="B122" s="309" t="str">
        <f t="shared" ca="1" si="23"/>
        <v>A107</v>
      </c>
      <c r="C122" s="309"/>
      <c r="D122" s="57" t="str">
        <f t="shared" ca="1" si="24"/>
        <v/>
      </c>
      <c r="E122" s="59" t="str">
        <f t="shared" ca="1" si="25"/>
        <v/>
      </c>
      <c r="F122" s="215">
        <f ca="1">IF(LEN(B122)&gt;0,'OBRAČUNANA OSNOVNA PLAČA'!J116,"")</f>
        <v>0</v>
      </c>
      <c r="G122" s="60"/>
      <c r="H122" s="60"/>
      <c r="I122" s="60"/>
      <c r="J122" s="60"/>
      <c r="K122" s="60"/>
      <c r="L122" s="229">
        <f t="shared" si="30"/>
        <v>0</v>
      </c>
      <c r="M122" s="230">
        <f t="shared" ca="1" si="38"/>
        <v>0</v>
      </c>
      <c r="N122" s="230">
        <f t="shared" ca="1" si="39"/>
        <v>0</v>
      </c>
      <c r="O122" s="231">
        <f t="shared" ca="1" si="40"/>
        <v>0</v>
      </c>
      <c r="P122" s="232">
        <f t="shared" ca="1" si="41"/>
        <v>0</v>
      </c>
      <c r="Q122" s="233">
        <f t="shared" ca="1" si="31"/>
        <v>0</v>
      </c>
      <c r="R122" s="233">
        <f ca="1">IF(LEN(B122)&gt;0,'9'!R122-'9'!Q122,"")</f>
        <v>0</v>
      </c>
      <c r="S122" s="234"/>
      <c r="T122" s="34"/>
      <c r="U122" s="34"/>
      <c r="V122" s="34"/>
      <c r="W122" s="34"/>
      <c r="X122" s="34"/>
      <c r="Y122" s="34"/>
      <c r="Z122" s="34"/>
      <c r="AA122" s="34"/>
      <c r="AB122" s="167">
        <f>ROW()</f>
        <v>122</v>
      </c>
      <c r="AC122" s="168">
        <f t="shared" ca="1" si="26"/>
        <v>0</v>
      </c>
      <c r="AD122" s="168">
        <f t="shared" ca="1" si="27"/>
        <v>0</v>
      </c>
      <c r="AE122" s="169" t="str">
        <f t="shared" ca="1" si="32"/>
        <v>-</v>
      </c>
      <c r="AF122" s="168" t="str">
        <f t="shared" ca="1" si="33"/>
        <v>-</v>
      </c>
      <c r="AG122" s="169" t="str">
        <f t="shared" ca="1" si="34"/>
        <v>-</v>
      </c>
      <c r="AH122" s="168" t="str">
        <f t="shared" ca="1" si="35"/>
        <v>-</v>
      </c>
      <c r="AI122" s="168">
        <f t="shared" ca="1" si="36"/>
        <v>0</v>
      </c>
      <c r="AJ122" s="170">
        <f t="shared" ca="1" si="37"/>
        <v>0</v>
      </c>
      <c r="AK122" s="168">
        <f t="shared" ca="1" si="28"/>
        <v>0</v>
      </c>
      <c r="AL122" s="168">
        <f t="shared" ca="1" si="29"/>
        <v>0</v>
      </c>
    </row>
    <row r="123" spans="1:38" ht="28.5" customHeight="1" x14ac:dyDescent="0.2">
      <c r="A123" s="56">
        <v>108</v>
      </c>
      <c r="B123" s="309" t="str">
        <f t="shared" ca="1" si="23"/>
        <v>A108</v>
      </c>
      <c r="C123" s="309"/>
      <c r="D123" s="57" t="str">
        <f t="shared" ca="1" si="24"/>
        <v/>
      </c>
      <c r="E123" s="59" t="str">
        <f t="shared" ca="1" si="25"/>
        <v/>
      </c>
      <c r="F123" s="215">
        <f ca="1">IF(LEN(B123)&gt;0,'OBRAČUNANA OSNOVNA PLAČA'!J117,"")</f>
        <v>0</v>
      </c>
      <c r="G123" s="60"/>
      <c r="H123" s="60"/>
      <c r="I123" s="60"/>
      <c r="J123" s="60"/>
      <c r="K123" s="60"/>
      <c r="L123" s="229">
        <f t="shared" si="30"/>
        <v>0</v>
      </c>
      <c r="M123" s="230">
        <f t="shared" ca="1" si="38"/>
        <v>0</v>
      </c>
      <c r="N123" s="230">
        <f t="shared" ca="1" si="39"/>
        <v>0</v>
      </c>
      <c r="O123" s="231">
        <f t="shared" ca="1" si="40"/>
        <v>0</v>
      </c>
      <c r="P123" s="232">
        <f t="shared" ca="1" si="41"/>
        <v>0</v>
      </c>
      <c r="Q123" s="233">
        <f t="shared" ca="1" si="31"/>
        <v>0</v>
      </c>
      <c r="R123" s="233">
        <f ca="1">IF(LEN(B123)&gt;0,'9'!R123-'9'!Q123,"")</f>
        <v>0</v>
      </c>
      <c r="S123" s="234"/>
      <c r="T123" s="34"/>
      <c r="U123" s="34"/>
      <c r="V123" s="34"/>
      <c r="W123" s="34"/>
      <c r="X123" s="34"/>
      <c r="Y123" s="34"/>
      <c r="Z123" s="34"/>
      <c r="AA123" s="34"/>
      <c r="AB123" s="167">
        <f>ROW()</f>
        <v>123</v>
      </c>
      <c r="AC123" s="168">
        <f t="shared" ca="1" si="26"/>
        <v>0</v>
      </c>
      <c r="AD123" s="168">
        <f t="shared" ca="1" si="27"/>
        <v>0</v>
      </c>
      <c r="AE123" s="169" t="str">
        <f t="shared" ca="1" si="32"/>
        <v>-</v>
      </c>
      <c r="AF123" s="168" t="str">
        <f t="shared" ca="1" si="33"/>
        <v>-</v>
      </c>
      <c r="AG123" s="169" t="str">
        <f t="shared" ca="1" si="34"/>
        <v>-</v>
      </c>
      <c r="AH123" s="168" t="str">
        <f t="shared" ca="1" si="35"/>
        <v>-</v>
      </c>
      <c r="AI123" s="168">
        <f t="shared" ca="1" si="36"/>
        <v>0</v>
      </c>
      <c r="AJ123" s="170">
        <f t="shared" ca="1" si="37"/>
        <v>0</v>
      </c>
      <c r="AK123" s="168">
        <f t="shared" ca="1" si="28"/>
        <v>0</v>
      </c>
      <c r="AL123" s="168">
        <f t="shared" ca="1" si="29"/>
        <v>0</v>
      </c>
    </row>
    <row r="124" spans="1:38" ht="28.5" customHeight="1" x14ac:dyDescent="0.2">
      <c r="A124" s="56">
        <v>109</v>
      </c>
      <c r="B124" s="309" t="str">
        <f t="shared" ca="1" si="23"/>
        <v>A109</v>
      </c>
      <c r="C124" s="309"/>
      <c r="D124" s="57" t="str">
        <f t="shared" ca="1" si="24"/>
        <v/>
      </c>
      <c r="E124" s="59" t="str">
        <f t="shared" ca="1" si="25"/>
        <v/>
      </c>
      <c r="F124" s="215">
        <f ca="1">IF(LEN(B124)&gt;0,'OBRAČUNANA OSNOVNA PLAČA'!J118,"")</f>
        <v>0</v>
      </c>
      <c r="G124" s="60"/>
      <c r="H124" s="60"/>
      <c r="I124" s="60"/>
      <c r="J124" s="60"/>
      <c r="K124" s="60"/>
      <c r="L124" s="229">
        <f t="shared" si="30"/>
        <v>0</v>
      </c>
      <c r="M124" s="230">
        <f t="shared" ca="1" si="38"/>
        <v>0</v>
      </c>
      <c r="N124" s="230">
        <f t="shared" ca="1" si="39"/>
        <v>0</v>
      </c>
      <c r="O124" s="231">
        <f t="shared" ca="1" si="40"/>
        <v>0</v>
      </c>
      <c r="P124" s="232">
        <f t="shared" ca="1" si="41"/>
        <v>0</v>
      </c>
      <c r="Q124" s="233">
        <f t="shared" ca="1" si="31"/>
        <v>0</v>
      </c>
      <c r="R124" s="233">
        <f ca="1">IF(LEN(B124)&gt;0,'9'!R124-'9'!Q124,"")</f>
        <v>0</v>
      </c>
      <c r="S124" s="234"/>
      <c r="T124" s="34"/>
      <c r="U124" s="34"/>
      <c r="V124" s="34"/>
      <c r="W124" s="34"/>
      <c r="X124" s="34"/>
      <c r="Y124" s="34"/>
      <c r="Z124" s="34"/>
      <c r="AA124" s="34"/>
      <c r="AB124" s="167">
        <f>ROW()</f>
        <v>124</v>
      </c>
      <c r="AC124" s="168">
        <f t="shared" ca="1" si="26"/>
        <v>0</v>
      </c>
      <c r="AD124" s="168">
        <f t="shared" ca="1" si="27"/>
        <v>0</v>
      </c>
      <c r="AE124" s="169" t="str">
        <f t="shared" ca="1" si="32"/>
        <v>-</v>
      </c>
      <c r="AF124" s="168" t="str">
        <f t="shared" ca="1" si="33"/>
        <v>-</v>
      </c>
      <c r="AG124" s="169" t="str">
        <f t="shared" ca="1" si="34"/>
        <v>-</v>
      </c>
      <c r="AH124" s="168" t="str">
        <f t="shared" ca="1" si="35"/>
        <v>-</v>
      </c>
      <c r="AI124" s="168">
        <f t="shared" ca="1" si="36"/>
        <v>0</v>
      </c>
      <c r="AJ124" s="170">
        <f t="shared" ca="1" si="37"/>
        <v>0</v>
      </c>
      <c r="AK124" s="168">
        <f t="shared" ca="1" si="28"/>
        <v>0</v>
      </c>
      <c r="AL124" s="168">
        <f t="shared" ca="1" si="29"/>
        <v>0</v>
      </c>
    </row>
    <row r="125" spans="1:38" ht="28.5" customHeight="1" x14ac:dyDescent="0.2">
      <c r="A125" s="56">
        <v>110</v>
      </c>
      <c r="B125" s="309" t="str">
        <f t="shared" ca="1" si="23"/>
        <v>A110</v>
      </c>
      <c r="C125" s="309"/>
      <c r="D125" s="57" t="str">
        <f t="shared" ca="1" si="24"/>
        <v/>
      </c>
      <c r="E125" s="59" t="str">
        <f t="shared" ca="1" si="25"/>
        <v/>
      </c>
      <c r="F125" s="215">
        <f ca="1">IF(LEN(B125)&gt;0,'OBRAČUNANA OSNOVNA PLAČA'!J119,"")</f>
        <v>0</v>
      </c>
      <c r="G125" s="60"/>
      <c r="H125" s="60"/>
      <c r="I125" s="60"/>
      <c r="J125" s="60"/>
      <c r="K125" s="60"/>
      <c r="L125" s="229">
        <f t="shared" si="30"/>
        <v>0</v>
      </c>
      <c r="M125" s="230">
        <f t="shared" ca="1" si="38"/>
        <v>0</v>
      </c>
      <c r="N125" s="230">
        <f t="shared" ca="1" si="39"/>
        <v>0</v>
      </c>
      <c r="O125" s="231">
        <f t="shared" ca="1" si="40"/>
        <v>0</v>
      </c>
      <c r="P125" s="232">
        <f t="shared" ca="1" si="41"/>
        <v>0</v>
      </c>
      <c r="Q125" s="233">
        <f t="shared" ca="1" si="31"/>
        <v>0</v>
      </c>
      <c r="R125" s="233">
        <f ca="1">IF(LEN(B125)&gt;0,'9'!R125-'9'!Q125,"")</f>
        <v>0</v>
      </c>
      <c r="S125" s="234"/>
      <c r="T125" s="34"/>
      <c r="U125" s="34"/>
      <c r="V125" s="34"/>
      <c r="W125" s="34"/>
      <c r="X125" s="34"/>
      <c r="Y125" s="34"/>
      <c r="Z125" s="34"/>
      <c r="AA125" s="34"/>
      <c r="AB125" s="167">
        <f>ROW()</f>
        <v>125</v>
      </c>
      <c r="AC125" s="168">
        <f t="shared" ca="1" si="26"/>
        <v>0</v>
      </c>
      <c r="AD125" s="168">
        <f t="shared" ca="1" si="27"/>
        <v>0</v>
      </c>
      <c r="AE125" s="169" t="str">
        <f t="shared" ca="1" si="32"/>
        <v>-</v>
      </c>
      <c r="AF125" s="168" t="str">
        <f t="shared" ca="1" si="33"/>
        <v>-</v>
      </c>
      <c r="AG125" s="169" t="str">
        <f t="shared" ca="1" si="34"/>
        <v>-</v>
      </c>
      <c r="AH125" s="168" t="str">
        <f t="shared" ca="1" si="35"/>
        <v>-</v>
      </c>
      <c r="AI125" s="168">
        <f t="shared" ca="1" si="36"/>
        <v>0</v>
      </c>
      <c r="AJ125" s="170">
        <f t="shared" ca="1" si="37"/>
        <v>0</v>
      </c>
      <c r="AK125" s="168">
        <f t="shared" ca="1" si="28"/>
        <v>0</v>
      </c>
      <c r="AL125" s="168">
        <f t="shared" ca="1" si="29"/>
        <v>0</v>
      </c>
    </row>
    <row r="126" spans="1:38" ht="28.5" customHeight="1" x14ac:dyDescent="0.2">
      <c r="A126" s="56">
        <v>111</v>
      </c>
      <c r="B126" s="309" t="str">
        <f t="shared" ca="1" si="23"/>
        <v>A111</v>
      </c>
      <c r="C126" s="309"/>
      <c r="D126" s="57" t="str">
        <f t="shared" ca="1" si="24"/>
        <v/>
      </c>
      <c r="E126" s="59" t="str">
        <f t="shared" ca="1" si="25"/>
        <v/>
      </c>
      <c r="F126" s="215">
        <f ca="1">IF(LEN(B126)&gt;0,'OBRAČUNANA OSNOVNA PLAČA'!J120,"")</f>
        <v>0</v>
      </c>
      <c r="G126" s="60"/>
      <c r="H126" s="60"/>
      <c r="I126" s="60"/>
      <c r="J126" s="60"/>
      <c r="K126" s="60"/>
      <c r="L126" s="229">
        <f t="shared" si="30"/>
        <v>0</v>
      </c>
      <c r="M126" s="230">
        <f t="shared" ca="1" si="38"/>
        <v>0</v>
      </c>
      <c r="N126" s="230">
        <f t="shared" ca="1" si="39"/>
        <v>0</v>
      </c>
      <c r="O126" s="231">
        <f t="shared" ca="1" si="40"/>
        <v>0</v>
      </c>
      <c r="P126" s="232">
        <f t="shared" ca="1" si="41"/>
        <v>0</v>
      </c>
      <c r="Q126" s="233">
        <f t="shared" ca="1" si="31"/>
        <v>0</v>
      </c>
      <c r="R126" s="233">
        <f ca="1">IF(LEN(B126)&gt;0,'9'!R126-'9'!Q126,"")</f>
        <v>0</v>
      </c>
      <c r="S126" s="234"/>
      <c r="T126" s="34"/>
      <c r="U126" s="34"/>
      <c r="V126" s="34"/>
      <c r="W126" s="34"/>
      <c r="X126" s="34"/>
      <c r="Y126" s="34"/>
      <c r="Z126" s="34"/>
      <c r="AA126" s="34"/>
      <c r="AB126" s="167">
        <f>ROW()</f>
        <v>126</v>
      </c>
      <c r="AC126" s="168">
        <f t="shared" ca="1" si="26"/>
        <v>0</v>
      </c>
      <c r="AD126" s="168">
        <f t="shared" ca="1" si="27"/>
        <v>0</v>
      </c>
      <c r="AE126" s="169" t="str">
        <f t="shared" ca="1" si="32"/>
        <v>-</v>
      </c>
      <c r="AF126" s="168" t="str">
        <f t="shared" ca="1" si="33"/>
        <v>-</v>
      </c>
      <c r="AG126" s="169" t="str">
        <f t="shared" ca="1" si="34"/>
        <v>-</v>
      </c>
      <c r="AH126" s="168" t="str">
        <f t="shared" ca="1" si="35"/>
        <v>-</v>
      </c>
      <c r="AI126" s="168">
        <f t="shared" ca="1" si="36"/>
        <v>0</v>
      </c>
      <c r="AJ126" s="170">
        <f t="shared" ca="1" si="37"/>
        <v>0</v>
      </c>
      <c r="AK126" s="168">
        <f t="shared" ca="1" si="28"/>
        <v>0</v>
      </c>
      <c r="AL126" s="168">
        <f t="shared" ca="1" si="29"/>
        <v>0</v>
      </c>
    </row>
    <row r="127" spans="1:38" ht="28.5" customHeight="1" x14ac:dyDescent="0.2">
      <c r="A127" s="56">
        <v>112</v>
      </c>
      <c r="B127" s="309" t="str">
        <f t="shared" ca="1" si="23"/>
        <v>A112</v>
      </c>
      <c r="C127" s="309"/>
      <c r="D127" s="57" t="str">
        <f t="shared" ca="1" si="24"/>
        <v/>
      </c>
      <c r="E127" s="59" t="str">
        <f t="shared" ca="1" si="25"/>
        <v/>
      </c>
      <c r="F127" s="215">
        <f ca="1">IF(LEN(B127)&gt;0,'OBRAČUNANA OSNOVNA PLAČA'!J121,"")</f>
        <v>0</v>
      </c>
      <c r="G127" s="60"/>
      <c r="H127" s="60"/>
      <c r="I127" s="60"/>
      <c r="J127" s="60"/>
      <c r="K127" s="60"/>
      <c r="L127" s="229">
        <f t="shared" si="30"/>
        <v>0</v>
      </c>
      <c r="M127" s="230">
        <f t="shared" ca="1" si="38"/>
        <v>0</v>
      </c>
      <c r="N127" s="230">
        <f t="shared" ca="1" si="39"/>
        <v>0</v>
      </c>
      <c r="O127" s="231">
        <f t="shared" ca="1" si="40"/>
        <v>0</v>
      </c>
      <c r="P127" s="232">
        <f t="shared" ca="1" si="41"/>
        <v>0</v>
      </c>
      <c r="Q127" s="233">
        <f t="shared" ca="1" si="31"/>
        <v>0</v>
      </c>
      <c r="R127" s="233">
        <f ca="1">IF(LEN(B127)&gt;0,'9'!R127-'9'!Q127,"")</f>
        <v>0</v>
      </c>
      <c r="S127" s="234"/>
      <c r="T127" s="34"/>
      <c r="U127" s="34"/>
      <c r="V127" s="34"/>
      <c r="W127" s="34"/>
      <c r="X127" s="34"/>
      <c r="Y127" s="34"/>
      <c r="Z127" s="34"/>
      <c r="AA127" s="34"/>
      <c r="AB127" s="167">
        <f>ROW()</f>
        <v>127</v>
      </c>
      <c r="AC127" s="168">
        <f t="shared" ca="1" si="26"/>
        <v>0</v>
      </c>
      <c r="AD127" s="168">
        <f t="shared" ca="1" si="27"/>
        <v>0</v>
      </c>
      <c r="AE127" s="169" t="str">
        <f t="shared" ca="1" si="32"/>
        <v>-</v>
      </c>
      <c r="AF127" s="168" t="str">
        <f t="shared" ca="1" si="33"/>
        <v>-</v>
      </c>
      <c r="AG127" s="169" t="str">
        <f t="shared" ca="1" si="34"/>
        <v>-</v>
      </c>
      <c r="AH127" s="168" t="str">
        <f t="shared" ca="1" si="35"/>
        <v>-</v>
      </c>
      <c r="AI127" s="168">
        <f t="shared" ca="1" si="36"/>
        <v>0</v>
      </c>
      <c r="AJ127" s="170">
        <f t="shared" ca="1" si="37"/>
        <v>0</v>
      </c>
      <c r="AK127" s="168">
        <f t="shared" ca="1" si="28"/>
        <v>0</v>
      </c>
      <c r="AL127" s="168">
        <f t="shared" ca="1" si="29"/>
        <v>0</v>
      </c>
    </row>
    <row r="128" spans="1:38" ht="28.5" customHeight="1" x14ac:dyDescent="0.2">
      <c r="A128" s="56">
        <v>113</v>
      </c>
      <c r="B128" s="309" t="str">
        <f t="shared" ca="1" si="23"/>
        <v>A113</v>
      </c>
      <c r="C128" s="309"/>
      <c r="D128" s="57" t="str">
        <f t="shared" ca="1" si="24"/>
        <v/>
      </c>
      <c r="E128" s="59" t="str">
        <f t="shared" ca="1" si="25"/>
        <v/>
      </c>
      <c r="F128" s="215">
        <f ca="1">IF(LEN(B128)&gt;0,'OBRAČUNANA OSNOVNA PLAČA'!J122,"")</f>
        <v>0</v>
      </c>
      <c r="G128" s="60"/>
      <c r="H128" s="60"/>
      <c r="I128" s="60"/>
      <c r="J128" s="60"/>
      <c r="K128" s="60"/>
      <c r="L128" s="229">
        <f t="shared" si="30"/>
        <v>0</v>
      </c>
      <c r="M128" s="230">
        <f t="shared" ca="1" si="38"/>
        <v>0</v>
      </c>
      <c r="N128" s="230">
        <f t="shared" ca="1" si="39"/>
        <v>0</v>
      </c>
      <c r="O128" s="231">
        <f t="shared" ca="1" si="40"/>
        <v>0</v>
      </c>
      <c r="P128" s="232">
        <f t="shared" ca="1" si="41"/>
        <v>0</v>
      </c>
      <c r="Q128" s="233">
        <f t="shared" ca="1" si="31"/>
        <v>0</v>
      </c>
      <c r="R128" s="233">
        <f ca="1">IF(LEN(B128)&gt;0,'9'!R128-'9'!Q128,"")</f>
        <v>0</v>
      </c>
      <c r="S128" s="234"/>
      <c r="T128" s="34"/>
      <c r="U128" s="34"/>
      <c r="V128" s="34"/>
      <c r="W128" s="34"/>
      <c r="X128" s="34"/>
      <c r="Y128" s="34"/>
      <c r="Z128" s="34"/>
      <c r="AA128" s="34"/>
      <c r="AB128" s="167">
        <f>ROW()</f>
        <v>128</v>
      </c>
      <c r="AC128" s="168">
        <f t="shared" ca="1" si="26"/>
        <v>0</v>
      </c>
      <c r="AD128" s="168">
        <f t="shared" ca="1" si="27"/>
        <v>0</v>
      </c>
      <c r="AE128" s="169" t="str">
        <f t="shared" ca="1" si="32"/>
        <v>-</v>
      </c>
      <c r="AF128" s="168" t="str">
        <f t="shared" ca="1" si="33"/>
        <v>-</v>
      </c>
      <c r="AG128" s="169" t="str">
        <f t="shared" ca="1" si="34"/>
        <v>-</v>
      </c>
      <c r="AH128" s="168" t="str">
        <f t="shared" ca="1" si="35"/>
        <v>-</v>
      </c>
      <c r="AI128" s="168">
        <f t="shared" ca="1" si="36"/>
        <v>0</v>
      </c>
      <c r="AJ128" s="170">
        <f t="shared" ca="1" si="37"/>
        <v>0</v>
      </c>
      <c r="AK128" s="168">
        <f t="shared" ca="1" si="28"/>
        <v>0</v>
      </c>
      <c r="AL128" s="168">
        <f t="shared" ca="1" si="29"/>
        <v>0</v>
      </c>
    </row>
    <row r="129" spans="1:38" ht="28.5" customHeight="1" x14ac:dyDescent="0.2">
      <c r="A129" s="56">
        <v>114</v>
      </c>
      <c r="B129" s="309" t="str">
        <f t="shared" ca="1" si="23"/>
        <v>A114</v>
      </c>
      <c r="C129" s="309"/>
      <c r="D129" s="57" t="str">
        <f t="shared" ca="1" si="24"/>
        <v/>
      </c>
      <c r="E129" s="59" t="str">
        <f t="shared" ca="1" si="25"/>
        <v/>
      </c>
      <c r="F129" s="215">
        <f ca="1">IF(LEN(B129)&gt;0,'OBRAČUNANA OSNOVNA PLAČA'!J123,"")</f>
        <v>0</v>
      </c>
      <c r="G129" s="60"/>
      <c r="H129" s="60"/>
      <c r="I129" s="60"/>
      <c r="J129" s="60"/>
      <c r="K129" s="60"/>
      <c r="L129" s="229">
        <f t="shared" si="30"/>
        <v>0</v>
      </c>
      <c r="M129" s="230">
        <f t="shared" ca="1" si="38"/>
        <v>0</v>
      </c>
      <c r="N129" s="230">
        <f t="shared" ca="1" si="39"/>
        <v>0</v>
      </c>
      <c r="O129" s="231">
        <f t="shared" ca="1" si="40"/>
        <v>0</v>
      </c>
      <c r="P129" s="232">
        <f t="shared" ca="1" si="41"/>
        <v>0</v>
      </c>
      <c r="Q129" s="233">
        <f t="shared" ca="1" si="31"/>
        <v>0</v>
      </c>
      <c r="R129" s="233">
        <f ca="1">IF(LEN(B129)&gt;0,'9'!R129-'9'!Q129,"")</f>
        <v>0</v>
      </c>
      <c r="S129" s="234"/>
      <c r="T129" s="34"/>
      <c r="U129" s="34"/>
      <c r="V129" s="34"/>
      <c r="W129" s="34"/>
      <c r="X129" s="34"/>
      <c r="Y129" s="34"/>
      <c r="Z129" s="34"/>
      <c r="AA129" s="34"/>
      <c r="AB129" s="167">
        <f>ROW()</f>
        <v>129</v>
      </c>
      <c r="AC129" s="168">
        <f t="shared" ca="1" si="26"/>
        <v>0</v>
      </c>
      <c r="AD129" s="168">
        <f t="shared" ca="1" si="27"/>
        <v>0</v>
      </c>
      <c r="AE129" s="169" t="str">
        <f t="shared" ca="1" si="32"/>
        <v>-</v>
      </c>
      <c r="AF129" s="168" t="str">
        <f t="shared" ca="1" si="33"/>
        <v>-</v>
      </c>
      <c r="AG129" s="169" t="str">
        <f t="shared" ca="1" si="34"/>
        <v>-</v>
      </c>
      <c r="AH129" s="168" t="str">
        <f t="shared" ca="1" si="35"/>
        <v>-</v>
      </c>
      <c r="AI129" s="168">
        <f t="shared" ca="1" si="36"/>
        <v>0</v>
      </c>
      <c r="AJ129" s="170">
        <f t="shared" ca="1" si="37"/>
        <v>0</v>
      </c>
      <c r="AK129" s="168">
        <f t="shared" ca="1" si="28"/>
        <v>0</v>
      </c>
      <c r="AL129" s="168">
        <f t="shared" ca="1" si="29"/>
        <v>0</v>
      </c>
    </row>
    <row r="130" spans="1:38" ht="28.5" customHeight="1" x14ac:dyDescent="0.2">
      <c r="A130" s="56">
        <v>115</v>
      </c>
      <c r="B130" s="309" t="str">
        <f t="shared" ca="1" si="23"/>
        <v>A115</v>
      </c>
      <c r="C130" s="309"/>
      <c r="D130" s="57" t="str">
        <f t="shared" ca="1" si="24"/>
        <v/>
      </c>
      <c r="E130" s="59" t="str">
        <f t="shared" ca="1" si="25"/>
        <v/>
      </c>
      <c r="F130" s="215">
        <f ca="1">IF(LEN(B130)&gt;0,'OBRAČUNANA OSNOVNA PLAČA'!J124,"")</f>
        <v>0</v>
      </c>
      <c r="G130" s="60"/>
      <c r="H130" s="60"/>
      <c r="I130" s="60"/>
      <c r="J130" s="60"/>
      <c r="K130" s="60"/>
      <c r="L130" s="229">
        <f t="shared" si="30"/>
        <v>0</v>
      </c>
      <c r="M130" s="230">
        <f t="shared" ca="1" si="38"/>
        <v>0</v>
      </c>
      <c r="N130" s="230">
        <f t="shared" ca="1" si="39"/>
        <v>0</v>
      </c>
      <c r="O130" s="231">
        <f t="shared" ca="1" si="40"/>
        <v>0</v>
      </c>
      <c r="P130" s="232">
        <f t="shared" ca="1" si="41"/>
        <v>0</v>
      </c>
      <c r="Q130" s="233">
        <f t="shared" ca="1" si="31"/>
        <v>0</v>
      </c>
      <c r="R130" s="233">
        <f ca="1">IF(LEN(B130)&gt;0,'9'!R130-'9'!Q130,"")</f>
        <v>0</v>
      </c>
      <c r="S130" s="234"/>
      <c r="T130" s="34"/>
      <c r="U130" s="34"/>
      <c r="V130" s="34"/>
      <c r="W130" s="34"/>
      <c r="X130" s="34"/>
      <c r="Y130" s="34"/>
      <c r="Z130" s="34"/>
      <c r="AA130" s="34"/>
      <c r="AB130" s="167">
        <f>ROW()</f>
        <v>130</v>
      </c>
      <c r="AC130" s="168">
        <f t="shared" ca="1" si="26"/>
        <v>0</v>
      </c>
      <c r="AD130" s="168">
        <f t="shared" ca="1" si="27"/>
        <v>0</v>
      </c>
      <c r="AE130" s="169" t="str">
        <f t="shared" ca="1" si="32"/>
        <v>-</v>
      </c>
      <c r="AF130" s="168" t="str">
        <f t="shared" ca="1" si="33"/>
        <v>-</v>
      </c>
      <c r="AG130" s="169" t="str">
        <f t="shared" ca="1" si="34"/>
        <v>-</v>
      </c>
      <c r="AH130" s="168" t="str">
        <f t="shared" ca="1" si="35"/>
        <v>-</v>
      </c>
      <c r="AI130" s="168">
        <f t="shared" ca="1" si="36"/>
        <v>0</v>
      </c>
      <c r="AJ130" s="170">
        <f t="shared" ca="1" si="37"/>
        <v>0</v>
      </c>
      <c r="AK130" s="168">
        <f t="shared" ca="1" si="28"/>
        <v>0</v>
      </c>
      <c r="AL130" s="168">
        <f t="shared" ca="1" si="29"/>
        <v>0</v>
      </c>
    </row>
    <row r="131" spans="1:38" ht="28.5" customHeight="1" x14ac:dyDescent="0.2">
      <c r="A131" s="56">
        <v>116</v>
      </c>
      <c r="B131" s="309" t="str">
        <f t="shared" ca="1" si="23"/>
        <v>A116</v>
      </c>
      <c r="C131" s="309"/>
      <c r="D131" s="57" t="str">
        <f t="shared" ca="1" si="24"/>
        <v/>
      </c>
      <c r="E131" s="59" t="str">
        <f t="shared" ca="1" si="25"/>
        <v/>
      </c>
      <c r="F131" s="215">
        <f ca="1">IF(LEN(B131)&gt;0,'OBRAČUNANA OSNOVNA PLAČA'!J125,"")</f>
        <v>0</v>
      </c>
      <c r="G131" s="60"/>
      <c r="H131" s="60"/>
      <c r="I131" s="60"/>
      <c r="J131" s="60"/>
      <c r="K131" s="60"/>
      <c r="L131" s="229">
        <f t="shared" si="30"/>
        <v>0</v>
      </c>
      <c r="M131" s="230">
        <f t="shared" ca="1" si="38"/>
        <v>0</v>
      </c>
      <c r="N131" s="230">
        <f t="shared" ca="1" si="39"/>
        <v>0</v>
      </c>
      <c r="O131" s="231">
        <f t="shared" ca="1" si="40"/>
        <v>0</v>
      </c>
      <c r="P131" s="232">
        <f t="shared" ca="1" si="41"/>
        <v>0</v>
      </c>
      <c r="Q131" s="233">
        <f t="shared" ca="1" si="31"/>
        <v>0</v>
      </c>
      <c r="R131" s="233">
        <f ca="1">IF(LEN(B131)&gt;0,'9'!R131-'9'!Q131,"")</f>
        <v>0</v>
      </c>
      <c r="S131" s="234"/>
      <c r="T131" s="34"/>
      <c r="U131" s="34"/>
      <c r="V131" s="34"/>
      <c r="W131" s="34"/>
      <c r="X131" s="34"/>
      <c r="Y131" s="34"/>
      <c r="Z131" s="34"/>
      <c r="AA131" s="34"/>
      <c r="AB131" s="167">
        <f>ROW()</f>
        <v>131</v>
      </c>
      <c r="AC131" s="168">
        <f t="shared" ca="1" si="26"/>
        <v>0</v>
      </c>
      <c r="AD131" s="168">
        <f t="shared" ca="1" si="27"/>
        <v>0</v>
      </c>
      <c r="AE131" s="169" t="str">
        <f t="shared" ca="1" si="32"/>
        <v>-</v>
      </c>
      <c r="AF131" s="168" t="str">
        <f t="shared" ca="1" si="33"/>
        <v>-</v>
      </c>
      <c r="AG131" s="169" t="str">
        <f t="shared" ca="1" si="34"/>
        <v>-</v>
      </c>
      <c r="AH131" s="168" t="str">
        <f t="shared" ca="1" si="35"/>
        <v>-</v>
      </c>
      <c r="AI131" s="168">
        <f t="shared" ca="1" si="36"/>
        <v>0</v>
      </c>
      <c r="AJ131" s="170">
        <f t="shared" ca="1" si="37"/>
        <v>0</v>
      </c>
      <c r="AK131" s="168">
        <f t="shared" ca="1" si="28"/>
        <v>0</v>
      </c>
      <c r="AL131" s="168">
        <f t="shared" ca="1" si="29"/>
        <v>0</v>
      </c>
    </row>
    <row r="132" spans="1:38" ht="28.5" customHeight="1" x14ac:dyDescent="0.2">
      <c r="A132" s="56">
        <v>117</v>
      </c>
      <c r="B132" s="309" t="str">
        <f t="shared" ca="1" si="23"/>
        <v>A117</v>
      </c>
      <c r="C132" s="309"/>
      <c r="D132" s="57" t="str">
        <f t="shared" ca="1" si="24"/>
        <v/>
      </c>
      <c r="E132" s="59" t="str">
        <f t="shared" ca="1" si="25"/>
        <v/>
      </c>
      <c r="F132" s="215">
        <f ca="1">IF(LEN(B132)&gt;0,'OBRAČUNANA OSNOVNA PLAČA'!J126,"")</f>
        <v>0</v>
      </c>
      <c r="G132" s="60"/>
      <c r="H132" s="60"/>
      <c r="I132" s="60"/>
      <c r="J132" s="60"/>
      <c r="K132" s="60"/>
      <c r="L132" s="229">
        <f t="shared" si="30"/>
        <v>0</v>
      </c>
      <c r="M132" s="230">
        <f t="shared" ca="1" si="38"/>
        <v>0</v>
      </c>
      <c r="N132" s="230">
        <f t="shared" ca="1" si="39"/>
        <v>0</v>
      </c>
      <c r="O132" s="231">
        <f t="shared" ca="1" si="40"/>
        <v>0</v>
      </c>
      <c r="P132" s="232">
        <f t="shared" ca="1" si="41"/>
        <v>0</v>
      </c>
      <c r="Q132" s="233">
        <f t="shared" ca="1" si="31"/>
        <v>0</v>
      </c>
      <c r="R132" s="233">
        <f ca="1">IF(LEN(B132)&gt;0,'9'!R132-'9'!Q132,"")</f>
        <v>0</v>
      </c>
      <c r="S132" s="234"/>
      <c r="T132" s="34"/>
      <c r="U132" s="34"/>
      <c r="V132" s="34"/>
      <c r="W132" s="34"/>
      <c r="X132" s="34"/>
      <c r="Y132" s="34"/>
      <c r="Z132" s="34"/>
      <c r="AA132" s="34"/>
      <c r="AB132" s="167">
        <f>ROW()</f>
        <v>132</v>
      </c>
      <c r="AC132" s="168">
        <f t="shared" ca="1" si="26"/>
        <v>0</v>
      </c>
      <c r="AD132" s="168">
        <f t="shared" ca="1" si="27"/>
        <v>0</v>
      </c>
      <c r="AE132" s="169" t="str">
        <f t="shared" ca="1" si="32"/>
        <v>-</v>
      </c>
      <c r="AF132" s="168" t="str">
        <f t="shared" ca="1" si="33"/>
        <v>-</v>
      </c>
      <c r="AG132" s="169" t="str">
        <f t="shared" ca="1" si="34"/>
        <v>-</v>
      </c>
      <c r="AH132" s="168" t="str">
        <f t="shared" ca="1" si="35"/>
        <v>-</v>
      </c>
      <c r="AI132" s="168">
        <f t="shared" ca="1" si="36"/>
        <v>0</v>
      </c>
      <c r="AJ132" s="170">
        <f t="shared" ca="1" si="37"/>
        <v>0</v>
      </c>
      <c r="AK132" s="168">
        <f t="shared" ca="1" si="28"/>
        <v>0</v>
      </c>
      <c r="AL132" s="168">
        <f t="shared" ca="1" si="29"/>
        <v>0</v>
      </c>
    </row>
    <row r="133" spans="1:38" ht="28.5" customHeight="1" x14ac:dyDescent="0.2">
      <c r="A133" s="56">
        <v>118</v>
      </c>
      <c r="B133" s="309" t="str">
        <f t="shared" ca="1" si="23"/>
        <v>A118</v>
      </c>
      <c r="C133" s="309"/>
      <c r="D133" s="57" t="str">
        <f t="shared" ca="1" si="24"/>
        <v/>
      </c>
      <c r="E133" s="59" t="str">
        <f t="shared" ca="1" si="25"/>
        <v/>
      </c>
      <c r="F133" s="215">
        <f ca="1">IF(LEN(B133)&gt;0,'OBRAČUNANA OSNOVNA PLAČA'!J127,"")</f>
        <v>0</v>
      </c>
      <c r="G133" s="60"/>
      <c r="H133" s="60"/>
      <c r="I133" s="60"/>
      <c r="J133" s="60"/>
      <c r="K133" s="60"/>
      <c r="L133" s="229">
        <f t="shared" si="30"/>
        <v>0</v>
      </c>
      <c r="M133" s="230">
        <f t="shared" ca="1" si="38"/>
        <v>0</v>
      </c>
      <c r="N133" s="230">
        <f t="shared" ca="1" si="39"/>
        <v>0</v>
      </c>
      <c r="O133" s="231">
        <f t="shared" ca="1" si="40"/>
        <v>0</v>
      </c>
      <c r="P133" s="232">
        <f t="shared" ca="1" si="41"/>
        <v>0</v>
      </c>
      <c r="Q133" s="233">
        <f t="shared" ca="1" si="31"/>
        <v>0</v>
      </c>
      <c r="R133" s="233">
        <f ca="1">IF(LEN(B133)&gt;0,'9'!R133-'9'!Q133,"")</f>
        <v>0</v>
      </c>
      <c r="S133" s="234"/>
      <c r="T133" s="34"/>
      <c r="U133" s="34"/>
      <c r="V133" s="34"/>
      <c r="W133" s="34"/>
      <c r="X133" s="34"/>
      <c r="Y133" s="34"/>
      <c r="Z133" s="34"/>
      <c r="AA133" s="34"/>
      <c r="AB133" s="167">
        <f>ROW()</f>
        <v>133</v>
      </c>
      <c r="AC133" s="168">
        <f t="shared" ca="1" si="26"/>
        <v>0</v>
      </c>
      <c r="AD133" s="168">
        <f t="shared" ca="1" si="27"/>
        <v>0</v>
      </c>
      <c r="AE133" s="169" t="str">
        <f t="shared" ca="1" si="32"/>
        <v>-</v>
      </c>
      <c r="AF133" s="168" t="str">
        <f t="shared" ca="1" si="33"/>
        <v>-</v>
      </c>
      <c r="AG133" s="169" t="str">
        <f t="shared" ca="1" si="34"/>
        <v>-</v>
      </c>
      <c r="AH133" s="168" t="str">
        <f t="shared" ca="1" si="35"/>
        <v>-</v>
      </c>
      <c r="AI133" s="168">
        <f t="shared" ca="1" si="36"/>
        <v>0</v>
      </c>
      <c r="AJ133" s="170">
        <f t="shared" ca="1" si="37"/>
        <v>0</v>
      </c>
      <c r="AK133" s="168">
        <f t="shared" ca="1" si="28"/>
        <v>0</v>
      </c>
      <c r="AL133" s="168">
        <f t="shared" ca="1" si="29"/>
        <v>0</v>
      </c>
    </row>
    <row r="134" spans="1:38" ht="28.5" customHeight="1" x14ac:dyDescent="0.2">
      <c r="A134" s="56">
        <v>119</v>
      </c>
      <c r="B134" s="309" t="str">
        <f t="shared" ca="1" si="23"/>
        <v>A119</v>
      </c>
      <c r="C134" s="309"/>
      <c r="D134" s="57" t="str">
        <f t="shared" ca="1" si="24"/>
        <v/>
      </c>
      <c r="E134" s="59" t="str">
        <f t="shared" ca="1" si="25"/>
        <v/>
      </c>
      <c r="F134" s="215">
        <f ca="1">IF(LEN(B134)&gt;0,'OBRAČUNANA OSNOVNA PLAČA'!J128,"")</f>
        <v>0</v>
      </c>
      <c r="G134" s="60"/>
      <c r="H134" s="60"/>
      <c r="I134" s="60"/>
      <c r="J134" s="60"/>
      <c r="K134" s="60"/>
      <c r="L134" s="229">
        <f t="shared" si="30"/>
        <v>0</v>
      </c>
      <c r="M134" s="230">
        <f t="shared" ca="1" si="38"/>
        <v>0</v>
      </c>
      <c r="N134" s="230">
        <f t="shared" ca="1" si="39"/>
        <v>0</v>
      </c>
      <c r="O134" s="231">
        <f t="shared" ca="1" si="40"/>
        <v>0</v>
      </c>
      <c r="P134" s="232">
        <f t="shared" ca="1" si="41"/>
        <v>0</v>
      </c>
      <c r="Q134" s="233">
        <f t="shared" ca="1" si="31"/>
        <v>0</v>
      </c>
      <c r="R134" s="233">
        <f ca="1">IF(LEN(B134)&gt;0,'9'!R134-'9'!Q134,"")</f>
        <v>0</v>
      </c>
      <c r="S134" s="234"/>
      <c r="T134" s="34"/>
      <c r="U134" s="34"/>
      <c r="V134" s="34"/>
      <c r="W134" s="34"/>
      <c r="X134" s="34"/>
      <c r="Y134" s="34"/>
      <c r="Z134" s="34"/>
      <c r="AA134" s="34"/>
      <c r="AB134" s="167">
        <f>ROW()</f>
        <v>134</v>
      </c>
      <c r="AC134" s="168">
        <f t="shared" ca="1" si="26"/>
        <v>0</v>
      </c>
      <c r="AD134" s="168">
        <f t="shared" ca="1" si="27"/>
        <v>0</v>
      </c>
      <c r="AE134" s="169" t="str">
        <f t="shared" ca="1" si="32"/>
        <v>-</v>
      </c>
      <c r="AF134" s="168" t="str">
        <f t="shared" ca="1" si="33"/>
        <v>-</v>
      </c>
      <c r="AG134" s="169" t="str">
        <f t="shared" ca="1" si="34"/>
        <v>-</v>
      </c>
      <c r="AH134" s="168" t="str">
        <f t="shared" ca="1" si="35"/>
        <v>-</v>
      </c>
      <c r="AI134" s="168">
        <f t="shared" ca="1" si="36"/>
        <v>0</v>
      </c>
      <c r="AJ134" s="170">
        <f t="shared" ca="1" si="37"/>
        <v>0</v>
      </c>
      <c r="AK134" s="168">
        <f t="shared" ca="1" si="28"/>
        <v>0</v>
      </c>
      <c r="AL134" s="168">
        <f t="shared" ca="1" si="29"/>
        <v>0</v>
      </c>
    </row>
    <row r="135" spans="1:38" ht="28.5" customHeight="1" x14ac:dyDescent="0.2">
      <c r="A135" s="56">
        <v>120</v>
      </c>
      <c r="B135" s="309" t="str">
        <f t="shared" ca="1" si="23"/>
        <v>A120</v>
      </c>
      <c r="C135" s="309"/>
      <c r="D135" s="57" t="str">
        <f t="shared" ca="1" si="24"/>
        <v/>
      </c>
      <c r="E135" s="59" t="str">
        <f t="shared" ca="1" si="25"/>
        <v/>
      </c>
      <c r="F135" s="215">
        <f ca="1">IF(LEN(B135)&gt;0,'OBRAČUNANA OSNOVNA PLAČA'!J129,"")</f>
        <v>0</v>
      </c>
      <c r="G135" s="60"/>
      <c r="H135" s="60"/>
      <c r="I135" s="60"/>
      <c r="J135" s="60"/>
      <c r="K135" s="60"/>
      <c r="L135" s="229">
        <f t="shared" si="30"/>
        <v>0</v>
      </c>
      <c r="M135" s="230">
        <f t="shared" ca="1" si="38"/>
        <v>0</v>
      </c>
      <c r="N135" s="230">
        <f t="shared" ca="1" si="39"/>
        <v>0</v>
      </c>
      <c r="O135" s="231">
        <f t="shared" ca="1" si="40"/>
        <v>0</v>
      </c>
      <c r="P135" s="232">
        <f t="shared" ca="1" si="41"/>
        <v>0</v>
      </c>
      <c r="Q135" s="233">
        <f t="shared" ca="1" si="31"/>
        <v>0</v>
      </c>
      <c r="R135" s="233">
        <f ca="1">IF(LEN(B135)&gt;0,'9'!R135-'9'!Q135,"")</f>
        <v>0</v>
      </c>
      <c r="S135" s="234"/>
      <c r="T135" s="34"/>
      <c r="U135" s="34"/>
      <c r="V135" s="34"/>
      <c r="W135" s="34"/>
      <c r="X135" s="34"/>
      <c r="Y135" s="34"/>
      <c r="Z135" s="34"/>
      <c r="AA135" s="34"/>
      <c r="AB135" s="167">
        <f>ROW()</f>
        <v>135</v>
      </c>
      <c r="AC135" s="168">
        <f t="shared" ca="1" si="26"/>
        <v>0</v>
      </c>
      <c r="AD135" s="168">
        <f t="shared" ca="1" si="27"/>
        <v>0</v>
      </c>
      <c r="AE135" s="169" t="str">
        <f t="shared" ca="1" si="32"/>
        <v>-</v>
      </c>
      <c r="AF135" s="168" t="str">
        <f t="shared" ca="1" si="33"/>
        <v>-</v>
      </c>
      <c r="AG135" s="169" t="str">
        <f t="shared" ca="1" si="34"/>
        <v>-</v>
      </c>
      <c r="AH135" s="168" t="str">
        <f t="shared" ca="1" si="35"/>
        <v>-</v>
      </c>
      <c r="AI135" s="168">
        <f t="shared" ca="1" si="36"/>
        <v>0</v>
      </c>
      <c r="AJ135" s="170">
        <f t="shared" ca="1" si="37"/>
        <v>0</v>
      </c>
      <c r="AK135" s="168">
        <f t="shared" ca="1" si="28"/>
        <v>0</v>
      </c>
      <c r="AL135" s="168">
        <f t="shared" ca="1" si="29"/>
        <v>0</v>
      </c>
    </row>
    <row r="136" spans="1:38" ht="28.5" customHeight="1" x14ac:dyDescent="0.2">
      <c r="A136" s="56">
        <v>121</v>
      </c>
      <c r="B136" s="309" t="str">
        <f t="shared" ca="1" si="23"/>
        <v>A121</v>
      </c>
      <c r="C136" s="309"/>
      <c r="D136" s="57" t="str">
        <f t="shared" ca="1" si="24"/>
        <v/>
      </c>
      <c r="E136" s="59" t="str">
        <f t="shared" ca="1" si="25"/>
        <v/>
      </c>
      <c r="F136" s="215">
        <f ca="1">IF(LEN(B136)&gt;0,'OBRAČUNANA OSNOVNA PLAČA'!J130,"")</f>
        <v>0</v>
      </c>
      <c r="G136" s="60"/>
      <c r="H136" s="60"/>
      <c r="I136" s="60"/>
      <c r="J136" s="60"/>
      <c r="K136" s="60"/>
      <c r="L136" s="229">
        <f t="shared" si="30"/>
        <v>0</v>
      </c>
      <c r="M136" s="230">
        <f t="shared" ca="1" si="38"/>
        <v>0</v>
      </c>
      <c r="N136" s="230">
        <f t="shared" ca="1" si="39"/>
        <v>0</v>
      </c>
      <c r="O136" s="231">
        <f t="shared" ca="1" si="40"/>
        <v>0</v>
      </c>
      <c r="P136" s="232">
        <f t="shared" ca="1" si="41"/>
        <v>0</v>
      </c>
      <c r="Q136" s="233">
        <f t="shared" ca="1" si="31"/>
        <v>0</v>
      </c>
      <c r="R136" s="233">
        <f ca="1">IF(LEN(B136)&gt;0,'9'!R136-'9'!Q136,"")</f>
        <v>0</v>
      </c>
      <c r="S136" s="234"/>
      <c r="T136" s="34"/>
      <c r="U136" s="34"/>
      <c r="V136" s="34"/>
      <c r="W136" s="34"/>
      <c r="X136" s="34"/>
      <c r="Y136" s="34"/>
      <c r="Z136" s="34"/>
      <c r="AA136" s="34"/>
      <c r="AB136" s="167">
        <f>ROW()</f>
        <v>136</v>
      </c>
      <c r="AC136" s="168">
        <f t="shared" ca="1" si="26"/>
        <v>0</v>
      </c>
      <c r="AD136" s="168">
        <f t="shared" ca="1" si="27"/>
        <v>0</v>
      </c>
      <c r="AE136" s="169" t="str">
        <f t="shared" ca="1" si="32"/>
        <v>-</v>
      </c>
      <c r="AF136" s="168" t="str">
        <f t="shared" ca="1" si="33"/>
        <v>-</v>
      </c>
      <c r="AG136" s="169" t="str">
        <f t="shared" ca="1" si="34"/>
        <v>-</v>
      </c>
      <c r="AH136" s="168" t="str">
        <f t="shared" ca="1" si="35"/>
        <v>-</v>
      </c>
      <c r="AI136" s="168">
        <f t="shared" ca="1" si="36"/>
        <v>0</v>
      </c>
      <c r="AJ136" s="170">
        <f t="shared" ca="1" si="37"/>
        <v>0</v>
      </c>
      <c r="AK136" s="168">
        <f t="shared" ca="1" si="28"/>
        <v>0</v>
      </c>
      <c r="AL136" s="168">
        <f t="shared" ca="1" si="29"/>
        <v>0</v>
      </c>
    </row>
    <row r="137" spans="1:38" ht="28.5" customHeight="1" x14ac:dyDescent="0.2">
      <c r="A137" s="56">
        <v>122</v>
      </c>
      <c r="B137" s="309" t="str">
        <f t="shared" ca="1" si="23"/>
        <v>A122</v>
      </c>
      <c r="C137" s="309"/>
      <c r="D137" s="57" t="str">
        <f t="shared" ca="1" si="24"/>
        <v/>
      </c>
      <c r="E137" s="59" t="str">
        <f t="shared" ca="1" si="25"/>
        <v/>
      </c>
      <c r="F137" s="215">
        <f ca="1">IF(LEN(B137)&gt;0,'OBRAČUNANA OSNOVNA PLAČA'!J131,"")</f>
        <v>0</v>
      </c>
      <c r="G137" s="60"/>
      <c r="H137" s="60"/>
      <c r="I137" s="60"/>
      <c r="J137" s="60"/>
      <c r="K137" s="60"/>
      <c r="L137" s="229">
        <f t="shared" si="30"/>
        <v>0</v>
      </c>
      <c r="M137" s="230">
        <f t="shared" ca="1" si="38"/>
        <v>0</v>
      </c>
      <c r="N137" s="230">
        <f t="shared" ca="1" si="39"/>
        <v>0</v>
      </c>
      <c r="O137" s="231">
        <f t="shared" ca="1" si="40"/>
        <v>0</v>
      </c>
      <c r="P137" s="232">
        <f t="shared" ca="1" si="41"/>
        <v>0</v>
      </c>
      <c r="Q137" s="233">
        <f t="shared" ca="1" si="31"/>
        <v>0</v>
      </c>
      <c r="R137" s="233">
        <f ca="1">IF(LEN(B137)&gt;0,'9'!R137-'9'!Q137,"")</f>
        <v>0</v>
      </c>
      <c r="S137" s="234"/>
      <c r="T137" s="34"/>
      <c r="U137" s="34"/>
      <c r="V137" s="34"/>
      <c r="W137" s="34"/>
      <c r="X137" s="34"/>
      <c r="Y137" s="34"/>
      <c r="Z137" s="34"/>
      <c r="AA137" s="34"/>
      <c r="AB137" s="167">
        <f>ROW()</f>
        <v>137</v>
      </c>
      <c r="AC137" s="168">
        <f t="shared" ca="1" si="26"/>
        <v>0</v>
      </c>
      <c r="AD137" s="168">
        <f t="shared" ca="1" si="27"/>
        <v>0</v>
      </c>
      <c r="AE137" s="169" t="str">
        <f t="shared" ca="1" si="32"/>
        <v>-</v>
      </c>
      <c r="AF137" s="168" t="str">
        <f t="shared" ca="1" si="33"/>
        <v>-</v>
      </c>
      <c r="AG137" s="169" t="str">
        <f t="shared" ca="1" si="34"/>
        <v>-</v>
      </c>
      <c r="AH137" s="168" t="str">
        <f t="shared" ca="1" si="35"/>
        <v>-</v>
      </c>
      <c r="AI137" s="168">
        <f t="shared" ca="1" si="36"/>
        <v>0</v>
      </c>
      <c r="AJ137" s="170">
        <f t="shared" ca="1" si="37"/>
        <v>0</v>
      </c>
      <c r="AK137" s="168">
        <f t="shared" ca="1" si="28"/>
        <v>0</v>
      </c>
      <c r="AL137" s="168">
        <f t="shared" ca="1" si="29"/>
        <v>0</v>
      </c>
    </row>
    <row r="138" spans="1:38" ht="28.5" customHeight="1" x14ac:dyDescent="0.2">
      <c r="A138" s="56">
        <v>123</v>
      </c>
      <c r="B138" s="309" t="str">
        <f t="shared" ca="1" si="23"/>
        <v>A123</v>
      </c>
      <c r="C138" s="309"/>
      <c r="D138" s="57" t="str">
        <f t="shared" ca="1" si="24"/>
        <v/>
      </c>
      <c r="E138" s="59" t="str">
        <f t="shared" ca="1" si="25"/>
        <v/>
      </c>
      <c r="F138" s="215">
        <f ca="1">IF(LEN(B138)&gt;0,'OBRAČUNANA OSNOVNA PLAČA'!J132,"")</f>
        <v>0</v>
      </c>
      <c r="G138" s="60"/>
      <c r="H138" s="60"/>
      <c r="I138" s="60"/>
      <c r="J138" s="60"/>
      <c r="K138" s="60"/>
      <c r="L138" s="229">
        <f t="shared" si="30"/>
        <v>0</v>
      </c>
      <c r="M138" s="230">
        <f t="shared" ca="1" si="38"/>
        <v>0</v>
      </c>
      <c r="N138" s="230">
        <f t="shared" ca="1" si="39"/>
        <v>0</v>
      </c>
      <c r="O138" s="231">
        <f t="shared" ca="1" si="40"/>
        <v>0</v>
      </c>
      <c r="P138" s="232">
        <f t="shared" ca="1" si="41"/>
        <v>0</v>
      </c>
      <c r="Q138" s="233">
        <f t="shared" ca="1" si="31"/>
        <v>0</v>
      </c>
      <c r="R138" s="233">
        <f ca="1">IF(LEN(B138)&gt;0,'9'!R138-'9'!Q138,"")</f>
        <v>0</v>
      </c>
      <c r="S138" s="234"/>
      <c r="T138" s="34"/>
      <c r="U138" s="34"/>
      <c r="V138" s="34"/>
      <c r="W138" s="34"/>
      <c r="X138" s="34"/>
      <c r="Y138" s="34"/>
      <c r="Z138" s="34"/>
      <c r="AA138" s="34"/>
      <c r="AB138" s="167">
        <f>ROW()</f>
        <v>138</v>
      </c>
      <c r="AC138" s="168">
        <f t="shared" ca="1" si="26"/>
        <v>0</v>
      </c>
      <c r="AD138" s="168">
        <f t="shared" ca="1" si="27"/>
        <v>0</v>
      </c>
      <c r="AE138" s="169" t="str">
        <f t="shared" ca="1" si="32"/>
        <v>-</v>
      </c>
      <c r="AF138" s="168" t="str">
        <f t="shared" ca="1" si="33"/>
        <v>-</v>
      </c>
      <c r="AG138" s="169" t="str">
        <f t="shared" ca="1" si="34"/>
        <v>-</v>
      </c>
      <c r="AH138" s="168" t="str">
        <f t="shared" ca="1" si="35"/>
        <v>-</v>
      </c>
      <c r="AI138" s="168">
        <f t="shared" ca="1" si="36"/>
        <v>0</v>
      </c>
      <c r="AJ138" s="170">
        <f t="shared" ca="1" si="37"/>
        <v>0</v>
      </c>
      <c r="AK138" s="168">
        <f t="shared" ca="1" si="28"/>
        <v>0</v>
      </c>
      <c r="AL138" s="168">
        <f t="shared" ca="1" si="29"/>
        <v>0</v>
      </c>
    </row>
    <row r="139" spans="1:38" ht="28.5" customHeight="1" x14ac:dyDescent="0.2">
      <c r="A139" s="56">
        <v>124</v>
      </c>
      <c r="B139" s="309" t="str">
        <f t="shared" ca="1" si="23"/>
        <v>A124</v>
      </c>
      <c r="C139" s="309"/>
      <c r="D139" s="57" t="str">
        <f t="shared" ca="1" si="24"/>
        <v/>
      </c>
      <c r="E139" s="59" t="str">
        <f t="shared" ca="1" si="25"/>
        <v/>
      </c>
      <c r="F139" s="215">
        <f ca="1">IF(LEN(B139)&gt;0,'OBRAČUNANA OSNOVNA PLAČA'!J133,"")</f>
        <v>0</v>
      </c>
      <c r="G139" s="60"/>
      <c r="H139" s="60"/>
      <c r="I139" s="60"/>
      <c r="J139" s="60"/>
      <c r="K139" s="60"/>
      <c r="L139" s="229">
        <f t="shared" si="30"/>
        <v>0</v>
      </c>
      <c r="M139" s="230">
        <f t="shared" ca="1" si="38"/>
        <v>0</v>
      </c>
      <c r="N139" s="230">
        <f t="shared" ca="1" si="39"/>
        <v>0</v>
      </c>
      <c r="O139" s="231">
        <f t="shared" ca="1" si="40"/>
        <v>0</v>
      </c>
      <c r="P139" s="232">
        <f t="shared" ca="1" si="41"/>
        <v>0</v>
      </c>
      <c r="Q139" s="233">
        <f t="shared" ca="1" si="31"/>
        <v>0</v>
      </c>
      <c r="R139" s="233">
        <f ca="1">IF(LEN(B139)&gt;0,'9'!R139-'9'!Q139,"")</f>
        <v>0</v>
      </c>
      <c r="S139" s="234"/>
      <c r="T139" s="34"/>
      <c r="U139" s="34"/>
      <c r="V139" s="34"/>
      <c r="W139" s="34"/>
      <c r="X139" s="34"/>
      <c r="Y139" s="34"/>
      <c r="Z139" s="34"/>
      <c r="AA139" s="34"/>
      <c r="AB139" s="167">
        <f>ROW()</f>
        <v>139</v>
      </c>
      <c r="AC139" s="168">
        <f t="shared" ca="1" si="26"/>
        <v>0</v>
      </c>
      <c r="AD139" s="168">
        <f t="shared" ca="1" si="27"/>
        <v>0</v>
      </c>
      <c r="AE139" s="169" t="str">
        <f t="shared" ca="1" si="32"/>
        <v>-</v>
      </c>
      <c r="AF139" s="168" t="str">
        <f t="shared" ca="1" si="33"/>
        <v>-</v>
      </c>
      <c r="AG139" s="169" t="str">
        <f t="shared" ca="1" si="34"/>
        <v>-</v>
      </c>
      <c r="AH139" s="168" t="str">
        <f t="shared" ca="1" si="35"/>
        <v>-</v>
      </c>
      <c r="AI139" s="168">
        <f t="shared" ca="1" si="36"/>
        <v>0</v>
      </c>
      <c r="AJ139" s="170">
        <f t="shared" ca="1" si="37"/>
        <v>0</v>
      </c>
      <c r="AK139" s="168">
        <f t="shared" ca="1" si="28"/>
        <v>0</v>
      </c>
      <c r="AL139" s="168">
        <f t="shared" ca="1" si="29"/>
        <v>0</v>
      </c>
    </row>
    <row r="140" spans="1:38" ht="28.5" customHeight="1" x14ac:dyDescent="0.2">
      <c r="A140" s="56">
        <v>125</v>
      </c>
      <c r="B140" s="309" t="str">
        <f t="shared" ca="1" si="23"/>
        <v>A125</v>
      </c>
      <c r="C140" s="309"/>
      <c r="D140" s="57" t="str">
        <f t="shared" ca="1" si="24"/>
        <v/>
      </c>
      <c r="E140" s="59" t="str">
        <f t="shared" ca="1" si="25"/>
        <v/>
      </c>
      <c r="F140" s="215">
        <f ca="1">IF(LEN(B140)&gt;0,'OBRAČUNANA OSNOVNA PLAČA'!J134,"")</f>
        <v>0</v>
      </c>
      <c r="G140" s="60"/>
      <c r="H140" s="60"/>
      <c r="I140" s="60"/>
      <c r="J140" s="60"/>
      <c r="K140" s="60"/>
      <c r="L140" s="229">
        <f t="shared" si="30"/>
        <v>0</v>
      </c>
      <c r="M140" s="230">
        <f t="shared" ca="1" si="38"/>
        <v>0</v>
      </c>
      <c r="N140" s="230">
        <f t="shared" ca="1" si="39"/>
        <v>0</v>
      </c>
      <c r="O140" s="231">
        <f t="shared" ca="1" si="40"/>
        <v>0</v>
      </c>
      <c r="P140" s="232">
        <f t="shared" ca="1" si="41"/>
        <v>0</v>
      </c>
      <c r="Q140" s="233">
        <f t="shared" ca="1" si="31"/>
        <v>0</v>
      </c>
      <c r="R140" s="233">
        <f ca="1">IF(LEN(B140)&gt;0,'9'!R140-'9'!Q140,"")</f>
        <v>0</v>
      </c>
      <c r="S140" s="234"/>
      <c r="T140" s="34"/>
      <c r="U140" s="34"/>
      <c r="V140" s="34"/>
      <c r="W140" s="34"/>
      <c r="X140" s="34"/>
      <c r="Y140" s="34"/>
      <c r="Z140" s="34"/>
      <c r="AA140" s="34"/>
      <c r="AB140" s="167">
        <f>ROW()</f>
        <v>140</v>
      </c>
      <c r="AC140" s="168">
        <f t="shared" ca="1" si="26"/>
        <v>0</v>
      </c>
      <c r="AD140" s="168">
        <f t="shared" ca="1" si="27"/>
        <v>0</v>
      </c>
      <c r="AE140" s="169" t="str">
        <f t="shared" ca="1" si="32"/>
        <v>-</v>
      </c>
      <c r="AF140" s="168" t="str">
        <f t="shared" ca="1" si="33"/>
        <v>-</v>
      </c>
      <c r="AG140" s="169" t="str">
        <f t="shared" ca="1" si="34"/>
        <v>-</v>
      </c>
      <c r="AH140" s="168" t="str">
        <f t="shared" ca="1" si="35"/>
        <v>-</v>
      </c>
      <c r="AI140" s="168">
        <f t="shared" ca="1" si="36"/>
        <v>0</v>
      </c>
      <c r="AJ140" s="170">
        <f t="shared" ca="1" si="37"/>
        <v>0</v>
      </c>
      <c r="AK140" s="168">
        <f t="shared" ca="1" si="28"/>
        <v>0</v>
      </c>
      <c r="AL140" s="168">
        <f t="shared" ca="1" si="29"/>
        <v>0</v>
      </c>
    </row>
    <row r="141" spans="1:38" ht="28.5" customHeight="1" x14ac:dyDescent="0.2">
      <c r="A141" s="56">
        <v>126</v>
      </c>
      <c r="B141" s="309" t="str">
        <f t="shared" ca="1" si="23"/>
        <v>A126</v>
      </c>
      <c r="C141" s="309"/>
      <c r="D141" s="57" t="str">
        <f t="shared" ca="1" si="24"/>
        <v/>
      </c>
      <c r="E141" s="59" t="str">
        <f t="shared" ca="1" si="25"/>
        <v/>
      </c>
      <c r="F141" s="215">
        <f ca="1">IF(LEN(B141)&gt;0,'OBRAČUNANA OSNOVNA PLAČA'!J135,"")</f>
        <v>0</v>
      </c>
      <c r="G141" s="60"/>
      <c r="H141" s="60"/>
      <c r="I141" s="60"/>
      <c r="J141" s="60"/>
      <c r="K141" s="60"/>
      <c r="L141" s="229">
        <f t="shared" si="30"/>
        <v>0</v>
      </c>
      <c r="M141" s="230">
        <f t="shared" ca="1" si="38"/>
        <v>0</v>
      </c>
      <c r="N141" s="230">
        <f t="shared" ca="1" si="39"/>
        <v>0</v>
      </c>
      <c r="O141" s="231">
        <f t="shared" ca="1" si="40"/>
        <v>0</v>
      </c>
      <c r="P141" s="232">
        <f t="shared" ca="1" si="41"/>
        <v>0</v>
      </c>
      <c r="Q141" s="233">
        <f t="shared" ca="1" si="31"/>
        <v>0</v>
      </c>
      <c r="R141" s="233">
        <f ca="1">IF(LEN(B141)&gt;0,'9'!R141-'9'!Q141,"")</f>
        <v>0</v>
      </c>
      <c r="S141" s="234"/>
      <c r="T141" s="34"/>
      <c r="U141" s="34"/>
      <c r="V141" s="34"/>
      <c r="W141" s="34"/>
      <c r="X141" s="34"/>
      <c r="Y141" s="34"/>
      <c r="Z141" s="34"/>
      <c r="AA141" s="34"/>
      <c r="AB141" s="167">
        <f>ROW()</f>
        <v>141</v>
      </c>
      <c r="AC141" s="168">
        <f t="shared" ca="1" si="26"/>
        <v>0</v>
      </c>
      <c r="AD141" s="168">
        <f t="shared" ca="1" si="27"/>
        <v>0</v>
      </c>
      <c r="AE141" s="169" t="str">
        <f t="shared" ca="1" si="32"/>
        <v>-</v>
      </c>
      <c r="AF141" s="168" t="str">
        <f t="shared" ca="1" si="33"/>
        <v>-</v>
      </c>
      <c r="AG141" s="169" t="str">
        <f t="shared" ca="1" si="34"/>
        <v>-</v>
      </c>
      <c r="AH141" s="168" t="str">
        <f t="shared" ca="1" si="35"/>
        <v>-</v>
      </c>
      <c r="AI141" s="168">
        <f t="shared" ca="1" si="36"/>
        <v>0</v>
      </c>
      <c r="AJ141" s="170">
        <f t="shared" ca="1" si="37"/>
        <v>0</v>
      </c>
      <c r="AK141" s="168">
        <f t="shared" ca="1" si="28"/>
        <v>0</v>
      </c>
      <c r="AL141" s="168">
        <f t="shared" ca="1" si="29"/>
        <v>0</v>
      </c>
    </row>
    <row r="142" spans="1:38" ht="28.5" customHeight="1" x14ac:dyDescent="0.2">
      <c r="A142" s="56">
        <v>127</v>
      </c>
      <c r="B142" s="309" t="str">
        <f t="shared" ca="1" si="23"/>
        <v>A127</v>
      </c>
      <c r="C142" s="309"/>
      <c r="D142" s="57" t="str">
        <f t="shared" ca="1" si="24"/>
        <v/>
      </c>
      <c r="E142" s="59" t="str">
        <f t="shared" ca="1" si="25"/>
        <v/>
      </c>
      <c r="F142" s="215">
        <f ca="1">IF(LEN(B142)&gt;0,'OBRAČUNANA OSNOVNA PLAČA'!J136,"")</f>
        <v>0</v>
      </c>
      <c r="G142" s="60"/>
      <c r="H142" s="60"/>
      <c r="I142" s="60"/>
      <c r="J142" s="60"/>
      <c r="K142" s="60"/>
      <c r="L142" s="229">
        <f t="shared" si="30"/>
        <v>0</v>
      </c>
      <c r="M142" s="230">
        <f t="shared" ca="1" si="38"/>
        <v>0</v>
      </c>
      <c r="N142" s="230">
        <f t="shared" ca="1" si="39"/>
        <v>0</v>
      </c>
      <c r="O142" s="231">
        <f t="shared" ca="1" si="40"/>
        <v>0</v>
      </c>
      <c r="P142" s="232">
        <f t="shared" ca="1" si="41"/>
        <v>0</v>
      </c>
      <c r="Q142" s="233">
        <f t="shared" ca="1" si="31"/>
        <v>0</v>
      </c>
      <c r="R142" s="233">
        <f ca="1">IF(LEN(B142)&gt;0,'9'!R142-'9'!Q142,"")</f>
        <v>0</v>
      </c>
      <c r="S142" s="234"/>
      <c r="T142" s="34"/>
      <c r="U142" s="34"/>
      <c r="V142" s="34"/>
      <c r="W142" s="34"/>
      <c r="X142" s="34"/>
      <c r="Y142" s="34"/>
      <c r="Z142" s="34"/>
      <c r="AA142" s="34"/>
      <c r="AB142" s="167">
        <f>ROW()</f>
        <v>142</v>
      </c>
      <c r="AC142" s="168">
        <f t="shared" ca="1" si="26"/>
        <v>0</v>
      </c>
      <c r="AD142" s="168">
        <f t="shared" ca="1" si="27"/>
        <v>0</v>
      </c>
      <c r="AE142" s="169" t="str">
        <f t="shared" ca="1" si="32"/>
        <v>-</v>
      </c>
      <c r="AF142" s="168" t="str">
        <f t="shared" ca="1" si="33"/>
        <v>-</v>
      </c>
      <c r="AG142" s="169" t="str">
        <f t="shared" ca="1" si="34"/>
        <v>-</v>
      </c>
      <c r="AH142" s="168" t="str">
        <f t="shared" ca="1" si="35"/>
        <v>-</v>
      </c>
      <c r="AI142" s="168">
        <f t="shared" ca="1" si="36"/>
        <v>0</v>
      </c>
      <c r="AJ142" s="170">
        <f t="shared" ca="1" si="37"/>
        <v>0</v>
      </c>
      <c r="AK142" s="168">
        <f t="shared" ca="1" si="28"/>
        <v>0</v>
      </c>
      <c r="AL142" s="168">
        <f t="shared" ca="1" si="29"/>
        <v>0</v>
      </c>
    </row>
    <row r="143" spans="1:38" ht="28.5" customHeight="1" x14ac:dyDescent="0.2">
      <c r="A143" s="56">
        <v>128</v>
      </c>
      <c r="B143" s="309" t="str">
        <f t="shared" ca="1" si="23"/>
        <v>A128</v>
      </c>
      <c r="C143" s="309"/>
      <c r="D143" s="57" t="str">
        <f t="shared" ca="1" si="24"/>
        <v/>
      </c>
      <c r="E143" s="59" t="str">
        <f t="shared" ca="1" si="25"/>
        <v/>
      </c>
      <c r="F143" s="215">
        <f ca="1">IF(LEN(B143)&gt;0,'OBRAČUNANA OSNOVNA PLAČA'!J137,"")</f>
        <v>0</v>
      </c>
      <c r="G143" s="60"/>
      <c r="H143" s="60"/>
      <c r="I143" s="60"/>
      <c r="J143" s="60"/>
      <c r="K143" s="60"/>
      <c r="L143" s="229">
        <f t="shared" si="30"/>
        <v>0</v>
      </c>
      <c r="M143" s="230">
        <f t="shared" ca="1" si="38"/>
        <v>0</v>
      </c>
      <c r="N143" s="230">
        <f t="shared" ca="1" si="39"/>
        <v>0</v>
      </c>
      <c r="O143" s="231">
        <f t="shared" ca="1" si="40"/>
        <v>0</v>
      </c>
      <c r="P143" s="232">
        <f t="shared" ca="1" si="41"/>
        <v>0</v>
      </c>
      <c r="Q143" s="233">
        <f t="shared" ca="1" si="31"/>
        <v>0</v>
      </c>
      <c r="R143" s="233">
        <f ca="1">IF(LEN(B143)&gt;0,'9'!R143-'9'!Q143,"")</f>
        <v>0</v>
      </c>
      <c r="S143" s="234"/>
      <c r="T143" s="34"/>
      <c r="U143" s="34"/>
      <c r="V143" s="34"/>
      <c r="W143" s="34"/>
      <c r="X143" s="34"/>
      <c r="Y143" s="34"/>
      <c r="Z143" s="34"/>
      <c r="AA143" s="34"/>
      <c r="AB143" s="167">
        <f>ROW()</f>
        <v>143</v>
      </c>
      <c r="AC143" s="168">
        <f t="shared" ca="1" si="26"/>
        <v>0</v>
      </c>
      <c r="AD143" s="168">
        <f t="shared" ca="1" si="27"/>
        <v>0</v>
      </c>
      <c r="AE143" s="169" t="str">
        <f t="shared" ca="1" si="32"/>
        <v>-</v>
      </c>
      <c r="AF143" s="168" t="str">
        <f t="shared" ca="1" si="33"/>
        <v>-</v>
      </c>
      <c r="AG143" s="169" t="str">
        <f t="shared" ca="1" si="34"/>
        <v>-</v>
      </c>
      <c r="AH143" s="168" t="str">
        <f t="shared" ca="1" si="35"/>
        <v>-</v>
      </c>
      <c r="AI143" s="168">
        <f t="shared" ca="1" si="36"/>
        <v>0</v>
      </c>
      <c r="AJ143" s="170">
        <f t="shared" ca="1" si="37"/>
        <v>0</v>
      </c>
      <c r="AK143" s="168">
        <f t="shared" ca="1" si="28"/>
        <v>0</v>
      </c>
      <c r="AL143" s="168">
        <f t="shared" ca="1" si="29"/>
        <v>0</v>
      </c>
    </row>
    <row r="144" spans="1:38" ht="28.5" customHeight="1" x14ac:dyDescent="0.2">
      <c r="A144" s="56">
        <v>129</v>
      </c>
      <c r="B144" s="309" t="str">
        <f t="shared" ca="1" si="23"/>
        <v>A129</v>
      </c>
      <c r="C144" s="309"/>
      <c r="D144" s="57" t="str">
        <f t="shared" ca="1" si="24"/>
        <v/>
      </c>
      <c r="E144" s="59" t="str">
        <f t="shared" ca="1" si="25"/>
        <v/>
      </c>
      <c r="F144" s="215">
        <f ca="1">IF(LEN(B144)&gt;0,'OBRAČUNANA OSNOVNA PLAČA'!J138,"")</f>
        <v>0</v>
      </c>
      <c r="G144" s="60"/>
      <c r="H144" s="60"/>
      <c r="I144" s="60"/>
      <c r="J144" s="60"/>
      <c r="K144" s="60"/>
      <c r="L144" s="229">
        <f t="shared" ref="L144:L207" si="42">+G144+H144+I144+J144+K144</f>
        <v>0</v>
      </c>
      <c r="M144" s="230">
        <f t="shared" ca="1" si="38"/>
        <v>0</v>
      </c>
      <c r="N144" s="230">
        <f t="shared" ca="1" si="39"/>
        <v>0</v>
      </c>
      <c r="O144" s="231">
        <f t="shared" ca="1" si="40"/>
        <v>0</v>
      </c>
      <c r="P144" s="232">
        <f t="shared" ca="1" si="41"/>
        <v>0</v>
      </c>
      <c r="Q144" s="233">
        <f t="shared" ref="Q144:Q207" ca="1" si="43">MIN(P144,R144)</f>
        <v>0</v>
      </c>
      <c r="R144" s="233">
        <f ca="1">IF(LEN(B144)&gt;0,'9'!R144-'9'!Q144,"")</f>
        <v>0</v>
      </c>
      <c r="S144" s="234"/>
      <c r="T144" s="34"/>
      <c r="U144" s="34"/>
      <c r="V144" s="34"/>
      <c r="W144" s="34"/>
      <c r="X144" s="34"/>
      <c r="Y144" s="34"/>
      <c r="Z144" s="34"/>
      <c r="AA144" s="34"/>
      <c r="AB144" s="167">
        <f>ROW()</f>
        <v>144</v>
      </c>
      <c r="AC144" s="168">
        <f t="shared" ca="1" si="26"/>
        <v>0</v>
      </c>
      <c r="AD144" s="168">
        <f t="shared" ca="1" si="27"/>
        <v>0</v>
      </c>
      <c r="AE144" s="169" t="str">
        <f t="shared" ref="AE144:AE207" ca="1" si="44">IF(AC144&gt;=AD144,"-",$L144/(5*MAX($M$1021:$M$1022)))</f>
        <v>-</v>
      </c>
      <c r="AF144" s="168" t="str">
        <f t="shared" ref="AF144:AF207" ca="1" si="45">IF(AC144&gt;=AD144,"-",$L144/(5*MAX($M$1021:$M$1022))*AK144)</f>
        <v>-</v>
      </c>
      <c r="AG144" s="169" t="str">
        <f t="shared" ref="AG144:AG207" ca="1" si="46">IF(AE144="-","-",AE144*$AF$1017)</f>
        <v>-</v>
      </c>
      <c r="AH144" s="168" t="str">
        <f t="shared" ref="AH144:AH207" ca="1" si="47">IF(AF144="-","-",AF144*$AF$1017)</f>
        <v>-</v>
      </c>
      <c r="AI144" s="168">
        <f t="shared" ref="AI144:AI207" ca="1" si="48">IF(AG144="-",0,MIN(AH144,R144))</f>
        <v>0</v>
      </c>
      <c r="AJ144" s="170">
        <f t="shared" ref="AJ144:AJ207" ca="1" si="49">+AD144-AC144</f>
        <v>0</v>
      </c>
      <c r="AK144" s="168">
        <f t="shared" ca="1" si="28"/>
        <v>0</v>
      </c>
      <c r="AL144" s="168">
        <f t="shared" ca="1" si="29"/>
        <v>0</v>
      </c>
    </row>
    <row r="145" spans="1:38" ht="28.5" customHeight="1" x14ac:dyDescent="0.2">
      <c r="A145" s="56">
        <v>130</v>
      </c>
      <c r="B145" s="309" t="str">
        <f t="shared" ca="1" si="23"/>
        <v>A130</v>
      </c>
      <c r="C145" s="309"/>
      <c r="D145" s="57" t="str">
        <f t="shared" ca="1" si="24"/>
        <v/>
      </c>
      <c r="E145" s="59" t="str">
        <f t="shared" ca="1" si="25"/>
        <v/>
      </c>
      <c r="F145" s="215">
        <f ca="1">IF(LEN(B145)&gt;0,'OBRAČUNANA OSNOVNA PLAČA'!J139,"")</f>
        <v>0</v>
      </c>
      <c r="G145" s="60"/>
      <c r="H145" s="60"/>
      <c r="I145" s="60"/>
      <c r="J145" s="60"/>
      <c r="K145" s="60"/>
      <c r="L145" s="229">
        <f t="shared" si="42"/>
        <v>0</v>
      </c>
      <c r="M145" s="230">
        <f t="shared" ref="M145:M208" ca="1" si="50">IF(LEN(B145)&gt;0,L145/5,"")</f>
        <v>0</v>
      </c>
      <c r="N145" s="230">
        <f t="shared" ref="N145:N208" ca="1" si="51">IF(LEN(B145)&gt;0,F145*M145,"")</f>
        <v>0</v>
      </c>
      <c r="O145" s="231">
        <f t="shared" ref="O145:O208" ca="1" si="52">IF(LEN(B145)&gt;0,M145*$P$1017,"")</f>
        <v>0</v>
      </c>
      <c r="P145" s="232">
        <f t="shared" ref="P145:P208" ca="1" si="53">IF(LEN(B145)&gt;0,F145*O145,"")</f>
        <v>0</v>
      </c>
      <c r="Q145" s="233">
        <f t="shared" ca="1" si="43"/>
        <v>0</v>
      </c>
      <c r="R145" s="233">
        <f ca="1">IF(LEN(B145)&gt;0,'9'!R145-'9'!Q145,"")</f>
        <v>0</v>
      </c>
      <c r="S145" s="234"/>
      <c r="T145" s="34"/>
      <c r="U145" s="34"/>
      <c r="V145" s="34"/>
      <c r="W145" s="34"/>
      <c r="X145" s="34"/>
      <c r="Y145" s="34"/>
      <c r="Z145" s="34"/>
      <c r="AA145" s="34"/>
      <c r="AB145" s="167">
        <f>ROW()</f>
        <v>145</v>
      </c>
      <c r="AC145" s="168">
        <f t="shared" ca="1" si="26"/>
        <v>0</v>
      </c>
      <c r="AD145" s="168">
        <f t="shared" ca="1" si="27"/>
        <v>0</v>
      </c>
      <c r="AE145" s="169" t="str">
        <f t="shared" ca="1" si="44"/>
        <v>-</v>
      </c>
      <c r="AF145" s="168" t="str">
        <f t="shared" ca="1" si="45"/>
        <v>-</v>
      </c>
      <c r="AG145" s="169" t="str">
        <f t="shared" ca="1" si="46"/>
        <v>-</v>
      </c>
      <c r="AH145" s="168" t="str">
        <f t="shared" ca="1" si="47"/>
        <v>-</v>
      </c>
      <c r="AI145" s="168">
        <f t="shared" ca="1" si="48"/>
        <v>0</v>
      </c>
      <c r="AJ145" s="170">
        <f t="shared" ca="1" si="49"/>
        <v>0</v>
      </c>
      <c r="AK145" s="168">
        <f t="shared" ca="1" si="28"/>
        <v>0</v>
      </c>
      <c r="AL145" s="168">
        <f t="shared" ca="1" si="29"/>
        <v>0</v>
      </c>
    </row>
    <row r="146" spans="1:38" ht="28.5" customHeight="1" x14ac:dyDescent="0.2">
      <c r="A146" s="56">
        <v>131</v>
      </c>
      <c r="B146" s="309" t="str">
        <f t="shared" ca="1" si="23"/>
        <v>A131</v>
      </c>
      <c r="C146" s="309"/>
      <c r="D146" s="57" t="str">
        <f t="shared" ca="1" si="24"/>
        <v/>
      </c>
      <c r="E146" s="59" t="str">
        <f t="shared" ca="1" si="25"/>
        <v/>
      </c>
      <c r="F146" s="215">
        <f ca="1">IF(LEN(B146)&gt;0,'OBRAČUNANA OSNOVNA PLAČA'!J140,"")</f>
        <v>0</v>
      </c>
      <c r="G146" s="60"/>
      <c r="H146" s="60"/>
      <c r="I146" s="60"/>
      <c r="J146" s="60"/>
      <c r="K146" s="60"/>
      <c r="L146" s="229">
        <f t="shared" si="42"/>
        <v>0</v>
      </c>
      <c r="M146" s="230">
        <f t="shared" ca="1" si="50"/>
        <v>0</v>
      </c>
      <c r="N146" s="230">
        <f t="shared" ca="1" si="51"/>
        <v>0</v>
      </c>
      <c r="O146" s="231">
        <f t="shared" ca="1" si="52"/>
        <v>0</v>
      </c>
      <c r="P146" s="232">
        <f t="shared" ca="1" si="53"/>
        <v>0</v>
      </c>
      <c r="Q146" s="233">
        <f t="shared" ca="1" si="43"/>
        <v>0</v>
      </c>
      <c r="R146" s="233">
        <f ca="1">IF(LEN(B146)&gt;0,'9'!R146-'9'!Q146,"")</f>
        <v>0</v>
      </c>
      <c r="S146" s="234"/>
      <c r="T146" s="34"/>
      <c r="U146" s="34"/>
      <c r="V146" s="34"/>
      <c r="W146" s="34"/>
      <c r="X146" s="34"/>
      <c r="Y146" s="34"/>
      <c r="Z146" s="34"/>
      <c r="AA146" s="34"/>
      <c r="AB146" s="167">
        <f>ROW()</f>
        <v>146</v>
      </c>
      <c r="AC146" s="168">
        <f t="shared" ca="1" si="26"/>
        <v>0</v>
      </c>
      <c r="AD146" s="168">
        <f t="shared" ca="1" si="27"/>
        <v>0</v>
      </c>
      <c r="AE146" s="169" t="str">
        <f t="shared" ca="1" si="44"/>
        <v>-</v>
      </c>
      <c r="AF146" s="168" t="str">
        <f t="shared" ca="1" si="45"/>
        <v>-</v>
      </c>
      <c r="AG146" s="169" t="str">
        <f t="shared" ca="1" si="46"/>
        <v>-</v>
      </c>
      <c r="AH146" s="168" t="str">
        <f t="shared" ca="1" si="47"/>
        <v>-</v>
      </c>
      <c r="AI146" s="168">
        <f t="shared" ca="1" si="48"/>
        <v>0</v>
      </c>
      <c r="AJ146" s="170">
        <f t="shared" ca="1" si="49"/>
        <v>0</v>
      </c>
      <c r="AK146" s="168">
        <f t="shared" ca="1" si="28"/>
        <v>0</v>
      </c>
      <c r="AL146" s="168">
        <f t="shared" ca="1" si="29"/>
        <v>0</v>
      </c>
    </row>
    <row r="147" spans="1:38" ht="28.5" customHeight="1" x14ac:dyDescent="0.2">
      <c r="A147" s="56">
        <v>132</v>
      </c>
      <c r="B147" s="309" t="str">
        <f t="shared" ca="1" si="23"/>
        <v>A132</v>
      </c>
      <c r="C147" s="309"/>
      <c r="D147" s="57" t="str">
        <f t="shared" ca="1" si="24"/>
        <v/>
      </c>
      <c r="E147" s="59" t="str">
        <f t="shared" ca="1" si="25"/>
        <v/>
      </c>
      <c r="F147" s="215">
        <f ca="1">IF(LEN(B147)&gt;0,'OBRAČUNANA OSNOVNA PLAČA'!J141,"")</f>
        <v>0</v>
      </c>
      <c r="G147" s="60"/>
      <c r="H147" s="60"/>
      <c r="I147" s="60"/>
      <c r="J147" s="60"/>
      <c r="K147" s="60"/>
      <c r="L147" s="229">
        <f t="shared" si="42"/>
        <v>0</v>
      </c>
      <c r="M147" s="230">
        <f t="shared" ca="1" si="50"/>
        <v>0</v>
      </c>
      <c r="N147" s="230">
        <f t="shared" ca="1" si="51"/>
        <v>0</v>
      </c>
      <c r="O147" s="231">
        <f t="shared" ca="1" si="52"/>
        <v>0</v>
      </c>
      <c r="P147" s="232">
        <f t="shared" ca="1" si="53"/>
        <v>0</v>
      </c>
      <c r="Q147" s="233">
        <f t="shared" ca="1" si="43"/>
        <v>0</v>
      </c>
      <c r="R147" s="233">
        <f ca="1">IF(LEN(B147)&gt;0,'9'!R147-'9'!Q147,"")</f>
        <v>0</v>
      </c>
      <c r="S147" s="234"/>
      <c r="T147" s="34"/>
      <c r="U147" s="34"/>
      <c r="V147" s="34"/>
      <c r="W147" s="34"/>
      <c r="X147" s="34"/>
      <c r="Y147" s="34"/>
      <c r="Z147" s="34"/>
      <c r="AA147" s="34"/>
      <c r="AB147" s="167">
        <f>ROW()</f>
        <v>147</v>
      </c>
      <c r="AC147" s="168">
        <f t="shared" ca="1" si="26"/>
        <v>0</v>
      </c>
      <c r="AD147" s="168">
        <f t="shared" ca="1" si="27"/>
        <v>0</v>
      </c>
      <c r="AE147" s="169" t="str">
        <f t="shared" ca="1" si="44"/>
        <v>-</v>
      </c>
      <c r="AF147" s="168" t="str">
        <f t="shared" ca="1" si="45"/>
        <v>-</v>
      </c>
      <c r="AG147" s="169" t="str">
        <f t="shared" ca="1" si="46"/>
        <v>-</v>
      </c>
      <c r="AH147" s="168" t="str">
        <f t="shared" ca="1" si="47"/>
        <v>-</v>
      </c>
      <c r="AI147" s="168">
        <f t="shared" ca="1" si="48"/>
        <v>0</v>
      </c>
      <c r="AJ147" s="170">
        <f t="shared" ca="1" si="49"/>
        <v>0</v>
      </c>
      <c r="AK147" s="168">
        <f t="shared" ca="1" si="28"/>
        <v>0</v>
      </c>
      <c r="AL147" s="168">
        <f t="shared" ca="1" si="29"/>
        <v>0</v>
      </c>
    </row>
    <row r="148" spans="1:38" ht="28.5" customHeight="1" x14ac:dyDescent="0.2">
      <c r="A148" s="56">
        <v>133</v>
      </c>
      <c r="B148" s="309" t="str">
        <f t="shared" ca="1" si="23"/>
        <v>A133</v>
      </c>
      <c r="C148" s="309"/>
      <c r="D148" s="57" t="str">
        <f t="shared" ca="1" si="24"/>
        <v/>
      </c>
      <c r="E148" s="59" t="str">
        <f t="shared" ca="1" si="25"/>
        <v/>
      </c>
      <c r="F148" s="215">
        <f ca="1">IF(LEN(B148)&gt;0,'OBRAČUNANA OSNOVNA PLAČA'!J142,"")</f>
        <v>0</v>
      </c>
      <c r="G148" s="60"/>
      <c r="H148" s="60"/>
      <c r="I148" s="60"/>
      <c r="J148" s="60"/>
      <c r="K148" s="60"/>
      <c r="L148" s="229">
        <f t="shared" si="42"/>
        <v>0</v>
      </c>
      <c r="M148" s="230">
        <f t="shared" ca="1" si="50"/>
        <v>0</v>
      </c>
      <c r="N148" s="230">
        <f t="shared" ca="1" si="51"/>
        <v>0</v>
      </c>
      <c r="O148" s="231">
        <f t="shared" ca="1" si="52"/>
        <v>0</v>
      </c>
      <c r="P148" s="232">
        <f t="shared" ca="1" si="53"/>
        <v>0</v>
      </c>
      <c r="Q148" s="233">
        <f t="shared" ca="1" si="43"/>
        <v>0</v>
      </c>
      <c r="R148" s="233">
        <f ca="1">IF(LEN(B148)&gt;0,'9'!R148-'9'!Q148,"")</f>
        <v>0</v>
      </c>
      <c r="S148" s="234"/>
      <c r="T148" s="34"/>
      <c r="U148" s="34"/>
      <c r="V148" s="34"/>
      <c r="W148" s="34"/>
      <c r="X148" s="34"/>
      <c r="Y148" s="34"/>
      <c r="Z148" s="34"/>
      <c r="AA148" s="34"/>
      <c r="AB148" s="167">
        <f>ROW()</f>
        <v>148</v>
      </c>
      <c r="AC148" s="168">
        <f t="shared" ca="1" si="26"/>
        <v>0</v>
      </c>
      <c r="AD148" s="168">
        <f t="shared" ca="1" si="27"/>
        <v>0</v>
      </c>
      <c r="AE148" s="169" t="str">
        <f t="shared" ca="1" si="44"/>
        <v>-</v>
      </c>
      <c r="AF148" s="168" t="str">
        <f t="shared" ca="1" si="45"/>
        <v>-</v>
      </c>
      <c r="AG148" s="169" t="str">
        <f t="shared" ca="1" si="46"/>
        <v>-</v>
      </c>
      <c r="AH148" s="168" t="str">
        <f t="shared" ca="1" si="47"/>
        <v>-</v>
      </c>
      <c r="AI148" s="168">
        <f t="shared" ca="1" si="48"/>
        <v>0</v>
      </c>
      <c r="AJ148" s="170">
        <f t="shared" ca="1" si="49"/>
        <v>0</v>
      </c>
      <c r="AK148" s="168">
        <f t="shared" ca="1" si="28"/>
        <v>0</v>
      </c>
      <c r="AL148" s="168">
        <f t="shared" ca="1" si="29"/>
        <v>0</v>
      </c>
    </row>
    <row r="149" spans="1:38" ht="28.5" customHeight="1" x14ac:dyDescent="0.2">
      <c r="A149" s="56">
        <v>134</v>
      </c>
      <c r="B149" s="309" t="str">
        <f t="shared" ca="1" si="23"/>
        <v>A134</v>
      </c>
      <c r="C149" s="309"/>
      <c r="D149" s="57" t="str">
        <f t="shared" ca="1" si="24"/>
        <v/>
      </c>
      <c r="E149" s="59" t="str">
        <f t="shared" ca="1" si="25"/>
        <v/>
      </c>
      <c r="F149" s="215">
        <f ca="1">IF(LEN(B149)&gt;0,'OBRAČUNANA OSNOVNA PLAČA'!J143,"")</f>
        <v>0</v>
      </c>
      <c r="G149" s="60"/>
      <c r="H149" s="60"/>
      <c r="I149" s="60"/>
      <c r="J149" s="60"/>
      <c r="K149" s="60"/>
      <c r="L149" s="229">
        <f t="shared" si="42"/>
        <v>0</v>
      </c>
      <c r="M149" s="230">
        <f t="shared" ca="1" si="50"/>
        <v>0</v>
      </c>
      <c r="N149" s="230">
        <f t="shared" ca="1" si="51"/>
        <v>0</v>
      </c>
      <c r="O149" s="231">
        <f t="shared" ca="1" si="52"/>
        <v>0</v>
      </c>
      <c r="P149" s="232">
        <f t="shared" ca="1" si="53"/>
        <v>0</v>
      </c>
      <c r="Q149" s="233">
        <f t="shared" ca="1" si="43"/>
        <v>0</v>
      </c>
      <c r="R149" s="233">
        <f ca="1">IF(LEN(B149)&gt;0,'9'!R149-'9'!Q149,"")</f>
        <v>0</v>
      </c>
      <c r="S149" s="234"/>
      <c r="T149" s="34"/>
      <c r="U149" s="34"/>
      <c r="V149" s="34"/>
      <c r="W149" s="34"/>
      <c r="X149" s="34"/>
      <c r="Y149" s="34"/>
      <c r="Z149" s="34"/>
      <c r="AA149" s="34"/>
      <c r="AB149" s="167">
        <f>ROW()</f>
        <v>149</v>
      </c>
      <c r="AC149" s="168">
        <f t="shared" ca="1" si="26"/>
        <v>0</v>
      </c>
      <c r="AD149" s="168">
        <f t="shared" ca="1" si="27"/>
        <v>0</v>
      </c>
      <c r="AE149" s="169" t="str">
        <f t="shared" ca="1" si="44"/>
        <v>-</v>
      </c>
      <c r="AF149" s="168" t="str">
        <f t="shared" ca="1" si="45"/>
        <v>-</v>
      </c>
      <c r="AG149" s="169" t="str">
        <f t="shared" ca="1" si="46"/>
        <v>-</v>
      </c>
      <c r="AH149" s="168" t="str">
        <f t="shared" ca="1" si="47"/>
        <v>-</v>
      </c>
      <c r="AI149" s="168">
        <f t="shared" ca="1" si="48"/>
        <v>0</v>
      </c>
      <c r="AJ149" s="170">
        <f t="shared" ca="1" si="49"/>
        <v>0</v>
      </c>
      <c r="AK149" s="168">
        <f t="shared" ca="1" si="28"/>
        <v>0</v>
      </c>
      <c r="AL149" s="168">
        <f t="shared" ca="1" si="29"/>
        <v>0</v>
      </c>
    </row>
    <row r="150" spans="1:38" ht="28.5" customHeight="1" x14ac:dyDescent="0.2">
      <c r="A150" s="56">
        <v>135</v>
      </c>
      <c r="B150" s="309" t="str">
        <f t="shared" ca="1" si="23"/>
        <v>A135</v>
      </c>
      <c r="C150" s="309"/>
      <c r="D150" s="57" t="str">
        <f t="shared" ca="1" si="24"/>
        <v/>
      </c>
      <c r="E150" s="59" t="str">
        <f t="shared" ca="1" si="25"/>
        <v/>
      </c>
      <c r="F150" s="215">
        <f ca="1">IF(LEN(B150)&gt;0,'OBRAČUNANA OSNOVNA PLAČA'!J144,"")</f>
        <v>0</v>
      </c>
      <c r="G150" s="60"/>
      <c r="H150" s="60"/>
      <c r="I150" s="60"/>
      <c r="J150" s="60"/>
      <c r="K150" s="60"/>
      <c r="L150" s="229">
        <f t="shared" si="42"/>
        <v>0</v>
      </c>
      <c r="M150" s="230">
        <f t="shared" ca="1" si="50"/>
        <v>0</v>
      </c>
      <c r="N150" s="230">
        <f t="shared" ca="1" si="51"/>
        <v>0</v>
      </c>
      <c r="O150" s="231">
        <f t="shared" ca="1" si="52"/>
        <v>0</v>
      </c>
      <c r="P150" s="232">
        <f t="shared" ca="1" si="53"/>
        <v>0</v>
      </c>
      <c r="Q150" s="233">
        <f t="shared" ca="1" si="43"/>
        <v>0</v>
      </c>
      <c r="R150" s="233">
        <f ca="1">IF(LEN(B150)&gt;0,'9'!R150-'9'!Q150,"")</f>
        <v>0</v>
      </c>
      <c r="S150" s="234"/>
      <c r="T150" s="34"/>
      <c r="U150" s="34"/>
      <c r="V150" s="34"/>
      <c r="W150" s="34"/>
      <c r="X150" s="34"/>
      <c r="Y150" s="34"/>
      <c r="Z150" s="34"/>
      <c r="AA150" s="34"/>
      <c r="AB150" s="167">
        <f>ROW()</f>
        <v>150</v>
      </c>
      <c r="AC150" s="168">
        <f t="shared" ca="1" si="26"/>
        <v>0</v>
      </c>
      <c r="AD150" s="168">
        <f t="shared" ca="1" si="27"/>
        <v>0</v>
      </c>
      <c r="AE150" s="169" t="str">
        <f t="shared" ca="1" si="44"/>
        <v>-</v>
      </c>
      <c r="AF150" s="168" t="str">
        <f t="shared" ca="1" si="45"/>
        <v>-</v>
      </c>
      <c r="AG150" s="169" t="str">
        <f t="shared" ca="1" si="46"/>
        <v>-</v>
      </c>
      <c r="AH150" s="168" t="str">
        <f t="shared" ca="1" si="47"/>
        <v>-</v>
      </c>
      <c r="AI150" s="168">
        <f t="shared" ca="1" si="48"/>
        <v>0</v>
      </c>
      <c r="AJ150" s="170">
        <f t="shared" ca="1" si="49"/>
        <v>0</v>
      </c>
      <c r="AK150" s="168">
        <f t="shared" ca="1" si="28"/>
        <v>0</v>
      </c>
      <c r="AL150" s="168">
        <f t="shared" ca="1" si="29"/>
        <v>0</v>
      </c>
    </row>
    <row r="151" spans="1:38" ht="28.5" customHeight="1" x14ac:dyDescent="0.2">
      <c r="A151" s="56">
        <v>136</v>
      </c>
      <c r="B151" s="309" t="str">
        <f t="shared" ca="1" si="23"/>
        <v>A136</v>
      </c>
      <c r="C151" s="309"/>
      <c r="D151" s="57" t="str">
        <f t="shared" ca="1" si="24"/>
        <v/>
      </c>
      <c r="E151" s="59" t="str">
        <f t="shared" ca="1" si="25"/>
        <v/>
      </c>
      <c r="F151" s="215">
        <f ca="1">IF(LEN(B151)&gt;0,'OBRAČUNANA OSNOVNA PLAČA'!J145,"")</f>
        <v>0</v>
      </c>
      <c r="G151" s="60"/>
      <c r="H151" s="60"/>
      <c r="I151" s="60"/>
      <c r="J151" s="60"/>
      <c r="K151" s="60"/>
      <c r="L151" s="229">
        <f t="shared" si="42"/>
        <v>0</v>
      </c>
      <c r="M151" s="230">
        <f t="shared" ca="1" si="50"/>
        <v>0</v>
      </c>
      <c r="N151" s="230">
        <f t="shared" ca="1" si="51"/>
        <v>0</v>
      </c>
      <c r="O151" s="231">
        <f t="shared" ca="1" si="52"/>
        <v>0</v>
      </c>
      <c r="P151" s="232">
        <f t="shared" ca="1" si="53"/>
        <v>0</v>
      </c>
      <c r="Q151" s="233">
        <f t="shared" ca="1" si="43"/>
        <v>0</v>
      </c>
      <c r="R151" s="233">
        <f ca="1">IF(LEN(B151)&gt;0,'9'!R151-'9'!Q151,"")</f>
        <v>0</v>
      </c>
      <c r="S151" s="234"/>
      <c r="T151" s="34"/>
      <c r="U151" s="34"/>
      <c r="V151" s="34"/>
      <c r="W151" s="34"/>
      <c r="X151" s="34"/>
      <c r="Y151" s="34"/>
      <c r="Z151" s="34"/>
      <c r="AA151" s="34"/>
      <c r="AB151" s="167">
        <f>ROW()</f>
        <v>151</v>
      </c>
      <c r="AC151" s="168">
        <f t="shared" ca="1" si="26"/>
        <v>0</v>
      </c>
      <c r="AD151" s="168">
        <f t="shared" ca="1" si="27"/>
        <v>0</v>
      </c>
      <c r="AE151" s="169" t="str">
        <f t="shared" ca="1" si="44"/>
        <v>-</v>
      </c>
      <c r="AF151" s="168" t="str">
        <f t="shared" ca="1" si="45"/>
        <v>-</v>
      </c>
      <c r="AG151" s="169" t="str">
        <f t="shared" ca="1" si="46"/>
        <v>-</v>
      </c>
      <c r="AH151" s="168" t="str">
        <f t="shared" ca="1" si="47"/>
        <v>-</v>
      </c>
      <c r="AI151" s="168">
        <f t="shared" ca="1" si="48"/>
        <v>0</v>
      </c>
      <c r="AJ151" s="170">
        <f t="shared" ca="1" si="49"/>
        <v>0</v>
      </c>
      <c r="AK151" s="168">
        <f t="shared" ca="1" si="28"/>
        <v>0</v>
      </c>
      <c r="AL151" s="168">
        <f t="shared" ca="1" si="29"/>
        <v>0</v>
      </c>
    </row>
    <row r="152" spans="1:38" ht="28.5" customHeight="1" x14ac:dyDescent="0.2">
      <c r="A152" s="56">
        <v>137</v>
      </c>
      <c r="B152" s="309" t="str">
        <f t="shared" ca="1" si="23"/>
        <v>A137</v>
      </c>
      <c r="C152" s="309"/>
      <c r="D152" s="57" t="str">
        <f t="shared" ca="1" si="24"/>
        <v/>
      </c>
      <c r="E152" s="59" t="str">
        <f t="shared" ca="1" si="25"/>
        <v/>
      </c>
      <c r="F152" s="215">
        <f ca="1">IF(LEN(B152)&gt;0,'OBRAČUNANA OSNOVNA PLAČA'!J146,"")</f>
        <v>0</v>
      </c>
      <c r="G152" s="60"/>
      <c r="H152" s="60"/>
      <c r="I152" s="60"/>
      <c r="J152" s="60"/>
      <c r="K152" s="60"/>
      <c r="L152" s="229">
        <f t="shared" si="42"/>
        <v>0</v>
      </c>
      <c r="M152" s="230">
        <f t="shared" ca="1" si="50"/>
        <v>0</v>
      </c>
      <c r="N152" s="230">
        <f t="shared" ca="1" si="51"/>
        <v>0</v>
      </c>
      <c r="O152" s="231">
        <f t="shared" ca="1" si="52"/>
        <v>0</v>
      </c>
      <c r="P152" s="232">
        <f t="shared" ca="1" si="53"/>
        <v>0</v>
      </c>
      <c r="Q152" s="233">
        <f t="shared" ca="1" si="43"/>
        <v>0</v>
      </c>
      <c r="R152" s="233">
        <f ca="1">IF(LEN(B152)&gt;0,'9'!R152-'9'!Q152,"")</f>
        <v>0</v>
      </c>
      <c r="S152" s="234"/>
      <c r="T152" s="34"/>
      <c r="U152" s="34"/>
      <c r="V152" s="34"/>
      <c r="W152" s="34"/>
      <c r="X152" s="34"/>
      <c r="Y152" s="34"/>
      <c r="Z152" s="34"/>
      <c r="AA152" s="34"/>
      <c r="AB152" s="167">
        <f>ROW()</f>
        <v>152</v>
      </c>
      <c r="AC152" s="168">
        <f t="shared" ca="1" si="26"/>
        <v>0</v>
      </c>
      <c r="AD152" s="168">
        <f t="shared" ca="1" si="27"/>
        <v>0</v>
      </c>
      <c r="AE152" s="169" t="str">
        <f t="shared" ca="1" si="44"/>
        <v>-</v>
      </c>
      <c r="AF152" s="168" t="str">
        <f t="shared" ca="1" si="45"/>
        <v>-</v>
      </c>
      <c r="AG152" s="169" t="str">
        <f t="shared" ca="1" si="46"/>
        <v>-</v>
      </c>
      <c r="AH152" s="168" t="str">
        <f t="shared" ca="1" si="47"/>
        <v>-</v>
      </c>
      <c r="AI152" s="168">
        <f t="shared" ca="1" si="48"/>
        <v>0</v>
      </c>
      <c r="AJ152" s="170">
        <f t="shared" ca="1" si="49"/>
        <v>0</v>
      </c>
      <c r="AK152" s="168">
        <f t="shared" ca="1" si="28"/>
        <v>0</v>
      </c>
      <c r="AL152" s="168">
        <f t="shared" ca="1" si="29"/>
        <v>0</v>
      </c>
    </row>
    <row r="153" spans="1:38" ht="28.5" customHeight="1" x14ac:dyDescent="0.2">
      <c r="A153" s="56">
        <v>138</v>
      </c>
      <c r="B153" s="309" t="str">
        <f t="shared" ca="1" si="23"/>
        <v>A138</v>
      </c>
      <c r="C153" s="309"/>
      <c r="D153" s="57" t="str">
        <f t="shared" ca="1" si="24"/>
        <v/>
      </c>
      <c r="E153" s="59" t="str">
        <f t="shared" ca="1" si="25"/>
        <v/>
      </c>
      <c r="F153" s="215">
        <f ca="1">IF(LEN(B153)&gt;0,'OBRAČUNANA OSNOVNA PLAČA'!J147,"")</f>
        <v>0</v>
      </c>
      <c r="G153" s="60"/>
      <c r="H153" s="60"/>
      <c r="I153" s="60"/>
      <c r="J153" s="60"/>
      <c r="K153" s="60"/>
      <c r="L153" s="229">
        <f t="shared" si="42"/>
        <v>0</v>
      </c>
      <c r="M153" s="230">
        <f t="shared" ca="1" si="50"/>
        <v>0</v>
      </c>
      <c r="N153" s="230">
        <f t="shared" ca="1" si="51"/>
        <v>0</v>
      </c>
      <c r="O153" s="231">
        <f t="shared" ca="1" si="52"/>
        <v>0</v>
      </c>
      <c r="P153" s="232">
        <f t="shared" ca="1" si="53"/>
        <v>0</v>
      </c>
      <c r="Q153" s="233">
        <f t="shared" ca="1" si="43"/>
        <v>0</v>
      </c>
      <c r="R153" s="233">
        <f ca="1">IF(LEN(B153)&gt;0,'9'!R153-'9'!Q153,"")</f>
        <v>0</v>
      </c>
      <c r="S153" s="234"/>
      <c r="T153" s="34"/>
      <c r="U153" s="34"/>
      <c r="V153" s="34"/>
      <c r="W153" s="34"/>
      <c r="X153" s="34"/>
      <c r="Y153" s="34"/>
      <c r="Z153" s="34"/>
      <c r="AA153" s="34"/>
      <c r="AB153" s="167">
        <f>ROW()</f>
        <v>153</v>
      </c>
      <c r="AC153" s="168">
        <f t="shared" ca="1" si="26"/>
        <v>0</v>
      </c>
      <c r="AD153" s="168">
        <f t="shared" ca="1" si="27"/>
        <v>0</v>
      </c>
      <c r="AE153" s="169" t="str">
        <f t="shared" ca="1" si="44"/>
        <v>-</v>
      </c>
      <c r="AF153" s="168" t="str">
        <f t="shared" ca="1" si="45"/>
        <v>-</v>
      </c>
      <c r="AG153" s="169" t="str">
        <f t="shared" ca="1" si="46"/>
        <v>-</v>
      </c>
      <c r="AH153" s="168" t="str">
        <f t="shared" ca="1" si="47"/>
        <v>-</v>
      </c>
      <c r="AI153" s="168">
        <f t="shared" ca="1" si="48"/>
        <v>0</v>
      </c>
      <c r="AJ153" s="170">
        <f t="shared" ca="1" si="49"/>
        <v>0</v>
      </c>
      <c r="AK153" s="168">
        <f t="shared" ca="1" si="28"/>
        <v>0</v>
      </c>
      <c r="AL153" s="168">
        <f t="shared" ca="1" si="29"/>
        <v>0</v>
      </c>
    </row>
    <row r="154" spans="1:38" ht="28.5" customHeight="1" x14ac:dyDescent="0.2">
      <c r="A154" s="56">
        <v>139</v>
      </c>
      <c r="B154" s="309" t="str">
        <f t="shared" ca="1" si="23"/>
        <v>A139</v>
      </c>
      <c r="C154" s="309"/>
      <c r="D154" s="57" t="str">
        <f t="shared" ca="1" si="24"/>
        <v/>
      </c>
      <c r="E154" s="59" t="str">
        <f t="shared" ca="1" si="25"/>
        <v/>
      </c>
      <c r="F154" s="215">
        <f ca="1">IF(LEN(B154)&gt;0,'OBRAČUNANA OSNOVNA PLAČA'!J148,"")</f>
        <v>0</v>
      </c>
      <c r="G154" s="60"/>
      <c r="H154" s="60"/>
      <c r="I154" s="60"/>
      <c r="J154" s="60"/>
      <c r="K154" s="60"/>
      <c r="L154" s="229">
        <f t="shared" si="42"/>
        <v>0</v>
      </c>
      <c r="M154" s="230">
        <f t="shared" ca="1" si="50"/>
        <v>0</v>
      </c>
      <c r="N154" s="230">
        <f t="shared" ca="1" si="51"/>
        <v>0</v>
      </c>
      <c r="O154" s="231">
        <f t="shared" ca="1" si="52"/>
        <v>0</v>
      </c>
      <c r="P154" s="232">
        <f t="shared" ca="1" si="53"/>
        <v>0</v>
      </c>
      <c r="Q154" s="233">
        <f t="shared" ca="1" si="43"/>
        <v>0</v>
      </c>
      <c r="R154" s="233">
        <f ca="1">IF(LEN(B154)&gt;0,'9'!R154-'9'!Q154,"")</f>
        <v>0</v>
      </c>
      <c r="S154" s="234"/>
      <c r="T154" s="34"/>
      <c r="U154" s="34"/>
      <c r="V154" s="34"/>
      <c r="W154" s="34"/>
      <c r="X154" s="34"/>
      <c r="Y154" s="34"/>
      <c r="Z154" s="34"/>
      <c r="AA154" s="34"/>
      <c r="AB154" s="167">
        <f>ROW()</f>
        <v>154</v>
      </c>
      <c r="AC154" s="168">
        <f t="shared" ca="1" si="26"/>
        <v>0</v>
      </c>
      <c r="AD154" s="168">
        <f t="shared" ca="1" si="27"/>
        <v>0</v>
      </c>
      <c r="AE154" s="169" t="str">
        <f t="shared" ca="1" si="44"/>
        <v>-</v>
      </c>
      <c r="AF154" s="168" t="str">
        <f t="shared" ca="1" si="45"/>
        <v>-</v>
      </c>
      <c r="AG154" s="169" t="str">
        <f t="shared" ca="1" si="46"/>
        <v>-</v>
      </c>
      <c r="AH154" s="168" t="str">
        <f t="shared" ca="1" si="47"/>
        <v>-</v>
      </c>
      <c r="AI154" s="168">
        <f t="shared" ca="1" si="48"/>
        <v>0</v>
      </c>
      <c r="AJ154" s="170">
        <f t="shared" ca="1" si="49"/>
        <v>0</v>
      </c>
      <c r="AK154" s="168">
        <f t="shared" ca="1" si="28"/>
        <v>0</v>
      </c>
      <c r="AL154" s="168">
        <f t="shared" ca="1" si="29"/>
        <v>0</v>
      </c>
    </row>
    <row r="155" spans="1:38" ht="28.5" customHeight="1" x14ac:dyDescent="0.2">
      <c r="A155" s="56">
        <v>140</v>
      </c>
      <c r="B155" s="309" t="str">
        <f t="shared" ca="1" si="23"/>
        <v>A140</v>
      </c>
      <c r="C155" s="309"/>
      <c r="D155" s="57" t="str">
        <f t="shared" ca="1" si="24"/>
        <v/>
      </c>
      <c r="E155" s="59" t="str">
        <f t="shared" ca="1" si="25"/>
        <v/>
      </c>
      <c r="F155" s="215">
        <f ca="1">IF(LEN(B155)&gt;0,'OBRAČUNANA OSNOVNA PLAČA'!J149,"")</f>
        <v>0</v>
      </c>
      <c r="G155" s="60"/>
      <c r="H155" s="60"/>
      <c r="I155" s="60"/>
      <c r="J155" s="60"/>
      <c r="K155" s="60"/>
      <c r="L155" s="229">
        <f t="shared" si="42"/>
        <v>0</v>
      </c>
      <c r="M155" s="230">
        <f t="shared" ca="1" si="50"/>
        <v>0</v>
      </c>
      <c r="N155" s="230">
        <f t="shared" ca="1" si="51"/>
        <v>0</v>
      </c>
      <c r="O155" s="231">
        <f t="shared" ca="1" si="52"/>
        <v>0</v>
      </c>
      <c r="P155" s="232">
        <f t="shared" ca="1" si="53"/>
        <v>0</v>
      </c>
      <c r="Q155" s="233">
        <f t="shared" ca="1" si="43"/>
        <v>0</v>
      </c>
      <c r="R155" s="233">
        <f ca="1">IF(LEN(B155)&gt;0,'9'!R155-'9'!Q155,"")</f>
        <v>0</v>
      </c>
      <c r="S155" s="234"/>
      <c r="T155" s="34"/>
      <c r="U155" s="34"/>
      <c r="V155" s="34"/>
      <c r="W155" s="34"/>
      <c r="X155" s="34"/>
      <c r="Y155" s="34"/>
      <c r="Z155" s="34"/>
      <c r="AA155" s="34"/>
      <c r="AB155" s="167">
        <f>ROW()</f>
        <v>155</v>
      </c>
      <c r="AC155" s="168">
        <f t="shared" ca="1" si="26"/>
        <v>0</v>
      </c>
      <c r="AD155" s="168">
        <f t="shared" ca="1" si="27"/>
        <v>0</v>
      </c>
      <c r="AE155" s="169" t="str">
        <f t="shared" ca="1" si="44"/>
        <v>-</v>
      </c>
      <c r="AF155" s="168" t="str">
        <f t="shared" ca="1" si="45"/>
        <v>-</v>
      </c>
      <c r="AG155" s="169" t="str">
        <f t="shared" ca="1" si="46"/>
        <v>-</v>
      </c>
      <c r="AH155" s="168" t="str">
        <f t="shared" ca="1" si="47"/>
        <v>-</v>
      </c>
      <c r="AI155" s="168">
        <f t="shared" ca="1" si="48"/>
        <v>0</v>
      </c>
      <c r="AJ155" s="170">
        <f t="shared" ca="1" si="49"/>
        <v>0</v>
      </c>
      <c r="AK155" s="168">
        <f t="shared" ca="1" si="28"/>
        <v>0</v>
      </c>
      <c r="AL155" s="168">
        <f t="shared" ca="1" si="29"/>
        <v>0</v>
      </c>
    </row>
    <row r="156" spans="1:38" ht="28.5" customHeight="1" x14ac:dyDescent="0.2">
      <c r="A156" s="56">
        <v>141</v>
      </c>
      <c r="B156" s="309" t="str">
        <f t="shared" ca="1" si="23"/>
        <v>A141</v>
      </c>
      <c r="C156" s="309"/>
      <c r="D156" s="57" t="str">
        <f t="shared" ca="1" si="24"/>
        <v/>
      </c>
      <c r="E156" s="59" t="str">
        <f t="shared" ca="1" si="25"/>
        <v/>
      </c>
      <c r="F156" s="215">
        <f ca="1">IF(LEN(B156)&gt;0,'OBRAČUNANA OSNOVNA PLAČA'!J150,"")</f>
        <v>0</v>
      </c>
      <c r="G156" s="60"/>
      <c r="H156" s="60"/>
      <c r="I156" s="60"/>
      <c r="J156" s="60"/>
      <c r="K156" s="60"/>
      <c r="L156" s="229">
        <f t="shared" si="42"/>
        <v>0</v>
      </c>
      <c r="M156" s="230">
        <f t="shared" ca="1" si="50"/>
        <v>0</v>
      </c>
      <c r="N156" s="230">
        <f t="shared" ca="1" si="51"/>
        <v>0</v>
      </c>
      <c r="O156" s="231">
        <f t="shared" ca="1" si="52"/>
        <v>0</v>
      </c>
      <c r="P156" s="232">
        <f t="shared" ca="1" si="53"/>
        <v>0</v>
      </c>
      <c r="Q156" s="233">
        <f t="shared" ca="1" si="43"/>
        <v>0</v>
      </c>
      <c r="R156" s="233">
        <f ca="1">IF(LEN(B156)&gt;0,'9'!R156-'9'!Q156,"")</f>
        <v>0</v>
      </c>
      <c r="S156" s="234"/>
      <c r="T156" s="34"/>
      <c r="U156" s="34"/>
      <c r="V156" s="34"/>
      <c r="W156" s="34"/>
      <c r="X156" s="34"/>
      <c r="Y156" s="34"/>
      <c r="Z156" s="34"/>
      <c r="AA156" s="34"/>
      <c r="AB156" s="167">
        <f>ROW()</f>
        <v>156</v>
      </c>
      <c r="AC156" s="168">
        <f t="shared" ca="1" si="26"/>
        <v>0</v>
      </c>
      <c r="AD156" s="168">
        <f t="shared" ca="1" si="27"/>
        <v>0</v>
      </c>
      <c r="AE156" s="169" t="str">
        <f t="shared" ca="1" si="44"/>
        <v>-</v>
      </c>
      <c r="AF156" s="168" t="str">
        <f t="shared" ca="1" si="45"/>
        <v>-</v>
      </c>
      <c r="AG156" s="169" t="str">
        <f t="shared" ca="1" si="46"/>
        <v>-</v>
      </c>
      <c r="AH156" s="168" t="str">
        <f t="shared" ca="1" si="47"/>
        <v>-</v>
      </c>
      <c r="AI156" s="168">
        <f t="shared" ca="1" si="48"/>
        <v>0</v>
      </c>
      <c r="AJ156" s="170">
        <f t="shared" ca="1" si="49"/>
        <v>0</v>
      </c>
      <c r="AK156" s="168">
        <f t="shared" ca="1" si="28"/>
        <v>0</v>
      </c>
      <c r="AL156" s="168">
        <f t="shared" ca="1" si="29"/>
        <v>0</v>
      </c>
    </row>
    <row r="157" spans="1:38" ht="28.5" customHeight="1" x14ac:dyDescent="0.2">
      <c r="A157" s="56">
        <v>142</v>
      </c>
      <c r="B157" s="309" t="str">
        <f t="shared" ca="1" si="23"/>
        <v>A142</v>
      </c>
      <c r="C157" s="309"/>
      <c r="D157" s="57" t="str">
        <f t="shared" ca="1" si="24"/>
        <v/>
      </c>
      <c r="E157" s="59" t="str">
        <f t="shared" ca="1" si="25"/>
        <v/>
      </c>
      <c r="F157" s="215">
        <f ca="1">IF(LEN(B157)&gt;0,'OBRAČUNANA OSNOVNA PLAČA'!J151,"")</f>
        <v>0</v>
      </c>
      <c r="G157" s="60"/>
      <c r="H157" s="60"/>
      <c r="I157" s="60"/>
      <c r="J157" s="60"/>
      <c r="K157" s="60"/>
      <c r="L157" s="229">
        <f t="shared" si="42"/>
        <v>0</v>
      </c>
      <c r="M157" s="230">
        <f t="shared" ca="1" si="50"/>
        <v>0</v>
      </c>
      <c r="N157" s="230">
        <f t="shared" ca="1" si="51"/>
        <v>0</v>
      </c>
      <c r="O157" s="231">
        <f t="shared" ca="1" si="52"/>
        <v>0</v>
      </c>
      <c r="P157" s="232">
        <f t="shared" ca="1" si="53"/>
        <v>0</v>
      </c>
      <c r="Q157" s="233">
        <f t="shared" ca="1" si="43"/>
        <v>0</v>
      </c>
      <c r="R157" s="233">
        <f ca="1">IF(LEN(B157)&gt;0,'9'!R157-'9'!Q157,"")</f>
        <v>0</v>
      </c>
      <c r="S157" s="234"/>
      <c r="T157" s="34"/>
      <c r="U157" s="34"/>
      <c r="V157" s="34"/>
      <c r="W157" s="34"/>
      <c r="X157" s="34"/>
      <c r="Y157" s="34"/>
      <c r="Z157" s="34"/>
      <c r="AA157" s="34"/>
      <c r="AB157" s="167">
        <f>ROW()</f>
        <v>157</v>
      </c>
      <c r="AC157" s="168">
        <f t="shared" ca="1" si="26"/>
        <v>0</v>
      </c>
      <c r="AD157" s="168">
        <f t="shared" ca="1" si="27"/>
        <v>0</v>
      </c>
      <c r="AE157" s="169" t="str">
        <f t="shared" ca="1" si="44"/>
        <v>-</v>
      </c>
      <c r="AF157" s="168" t="str">
        <f t="shared" ca="1" si="45"/>
        <v>-</v>
      </c>
      <c r="AG157" s="169" t="str">
        <f t="shared" ca="1" si="46"/>
        <v>-</v>
      </c>
      <c r="AH157" s="168" t="str">
        <f t="shared" ca="1" si="47"/>
        <v>-</v>
      </c>
      <c r="AI157" s="168">
        <f t="shared" ca="1" si="48"/>
        <v>0</v>
      </c>
      <c r="AJ157" s="170">
        <f t="shared" ca="1" si="49"/>
        <v>0</v>
      </c>
      <c r="AK157" s="168">
        <f t="shared" ca="1" si="28"/>
        <v>0</v>
      </c>
      <c r="AL157" s="168">
        <f t="shared" ca="1" si="29"/>
        <v>0</v>
      </c>
    </row>
    <row r="158" spans="1:38" ht="28.5" customHeight="1" x14ac:dyDescent="0.2">
      <c r="A158" s="56">
        <v>143</v>
      </c>
      <c r="B158" s="309" t="str">
        <f t="shared" ca="1" si="23"/>
        <v>A143</v>
      </c>
      <c r="C158" s="309"/>
      <c r="D158" s="57" t="str">
        <f t="shared" ca="1" si="24"/>
        <v/>
      </c>
      <c r="E158" s="59" t="str">
        <f t="shared" ca="1" si="25"/>
        <v/>
      </c>
      <c r="F158" s="215">
        <f ca="1">IF(LEN(B158)&gt;0,'OBRAČUNANA OSNOVNA PLAČA'!J152,"")</f>
        <v>0</v>
      </c>
      <c r="G158" s="60"/>
      <c r="H158" s="60"/>
      <c r="I158" s="60"/>
      <c r="J158" s="60"/>
      <c r="K158" s="60"/>
      <c r="L158" s="229">
        <f t="shared" si="42"/>
        <v>0</v>
      </c>
      <c r="M158" s="230">
        <f t="shared" ca="1" si="50"/>
        <v>0</v>
      </c>
      <c r="N158" s="230">
        <f t="shared" ca="1" si="51"/>
        <v>0</v>
      </c>
      <c r="O158" s="231">
        <f t="shared" ca="1" si="52"/>
        <v>0</v>
      </c>
      <c r="P158" s="232">
        <f t="shared" ca="1" si="53"/>
        <v>0</v>
      </c>
      <c r="Q158" s="233">
        <f t="shared" ca="1" si="43"/>
        <v>0</v>
      </c>
      <c r="R158" s="233">
        <f ca="1">IF(LEN(B158)&gt;0,'9'!R158-'9'!Q158,"")</f>
        <v>0</v>
      </c>
      <c r="S158" s="234"/>
      <c r="T158" s="34"/>
      <c r="U158" s="34"/>
      <c r="V158" s="34"/>
      <c r="W158" s="34"/>
      <c r="X158" s="34"/>
      <c r="Y158" s="34"/>
      <c r="Z158" s="34"/>
      <c r="AA158" s="34"/>
      <c r="AB158" s="167">
        <f>ROW()</f>
        <v>158</v>
      </c>
      <c r="AC158" s="168">
        <f t="shared" ca="1" si="26"/>
        <v>0</v>
      </c>
      <c r="AD158" s="168">
        <f t="shared" ca="1" si="27"/>
        <v>0</v>
      </c>
      <c r="AE158" s="169" t="str">
        <f t="shared" ca="1" si="44"/>
        <v>-</v>
      </c>
      <c r="AF158" s="168" t="str">
        <f t="shared" ca="1" si="45"/>
        <v>-</v>
      </c>
      <c r="AG158" s="169" t="str">
        <f t="shared" ca="1" si="46"/>
        <v>-</v>
      </c>
      <c r="AH158" s="168" t="str">
        <f t="shared" ca="1" si="47"/>
        <v>-</v>
      </c>
      <c r="AI158" s="168">
        <f t="shared" ca="1" si="48"/>
        <v>0</v>
      </c>
      <c r="AJ158" s="170">
        <f t="shared" ca="1" si="49"/>
        <v>0</v>
      </c>
      <c r="AK158" s="168">
        <f t="shared" ca="1" si="28"/>
        <v>0</v>
      </c>
      <c r="AL158" s="168">
        <f t="shared" ca="1" si="29"/>
        <v>0</v>
      </c>
    </row>
    <row r="159" spans="1:38" ht="28.5" customHeight="1" x14ac:dyDescent="0.2">
      <c r="A159" s="56">
        <v>144</v>
      </c>
      <c r="B159" s="309" t="str">
        <f t="shared" ca="1" si="23"/>
        <v>A144</v>
      </c>
      <c r="C159" s="309"/>
      <c r="D159" s="57" t="str">
        <f t="shared" ca="1" si="24"/>
        <v/>
      </c>
      <c r="E159" s="59" t="str">
        <f t="shared" ca="1" si="25"/>
        <v/>
      </c>
      <c r="F159" s="215">
        <f ca="1">IF(LEN(B159)&gt;0,'OBRAČUNANA OSNOVNA PLAČA'!J153,"")</f>
        <v>0</v>
      </c>
      <c r="G159" s="60"/>
      <c r="H159" s="60"/>
      <c r="I159" s="60"/>
      <c r="J159" s="60"/>
      <c r="K159" s="60"/>
      <c r="L159" s="229">
        <f t="shared" si="42"/>
        <v>0</v>
      </c>
      <c r="M159" s="230">
        <f t="shared" ca="1" si="50"/>
        <v>0</v>
      </c>
      <c r="N159" s="230">
        <f t="shared" ca="1" si="51"/>
        <v>0</v>
      </c>
      <c r="O159" s="231">
        <f t="shared" ca="1" si="52"/>
        <v>0</v>
      </c>
      <c r="P159" s="232">
        <f t="shared" ca="1" si="53"/>
        <v>0</v>
      </c>
      <c r="Q159" s="233">
        <f t="shared" ca="1" si="43"/>
        <v>0</v>
      </c>
      <c r="R159" s="233">
        <f ca="1">IF(LEN(B159)&gt;0,'9'!R159-'9'!Q159,"")</f>
        <v>0</v>
      </c>
      <c r="S159" s="234"/>
      <c r="T159" s="34"/>
      <c r="U159" s="34"/>
      <c r="V159" s="34"/>
      <c r="W159" s="34"/>
      <c r="X159" s="34"/>
      <c r="Y159" s="34"/>
      <c r="Z159" s="34"/>
      <c r="AA159" s="34"/>
      <c r="AB159" s="167">
        <f>ROW()</f>
        <v>159</v>
      </c>
      <c r="AC159" s="168">
        <f t="shared" ca="1" si="26"/>
        <v>0</v>
      </c>
      <c r="AD159" s="168">
        <f t="shared" ca="1" si="27"/>
        <v>0</v>
      </c>
      <c r="AE159" s="169" t="str">
        <f t="shared" ca="1" si="44"/>
        <v>-</v>
      </c>
      <c r="AF159" s="168" t="str">
        <f t="shared" ca="1" si="45"/>
        <v>-</v>
      </c>
      <c r="AG159" s="169" t="str">
        <f t="shared" ca="1" si="46"/>
        <v>-</v>
      </c>
      <c r="AH159" s="168" t="str">
        <f t="shared" ca="1" si="47"/>
        <v>-</v>
      </c>
      <c r="AI159" s="168">
        <f t="shared" ca="1" si="48"/>
        <v>0</v>
      </c>
      <c r="AJ159" s="170">
        <f t="shared" ca="1" si="49"/>
        <v>0</v>
      </c>
      <c r="AK159" s="168">
        <f t="shared" ca="1" si="28"/>
        <v>0</v>
      </c>
      <c r="AL159" s="168">
        <f t="shared" ca="1" si="29"/>
        <v>0</v>
      </c>
    </row>
    <row r="160" spans="1:38" ht="28.5" customHeight="1" x14ac:dyDescent="0.2">
      <c r="A160" s="56">
        <v>145</v>
      </c>
      <c r="B160" s="309" t="str">
        <f t="shared" ca="1" si="23"/>
        <v>A145</v>
      </c>
      <c r="C160" s="309"/>
      <c r="D160" s="57" t="str">
        <f t="shared" ca="1" si="24"/>
        <v/>
      </c>
      <c r="E160" s="59" t="str">
        <f t="shared" ca="1" si="25"/>
        <v/>
      </c>
      <c r="F160" s="215">
        <f ca="1">IF(LEN(B160)&gt;0,'OBRAČUNANA OSNOVNA PLAČA'!J154,"")</f>
        <v>0</v>
      </c>
      <c r="G160" s="60"/>
      <c r="H160" s="60"/>
      <c r="I160" s="60"/>
      <c r="J160" s="60"/>
      <c r="K160" s="60"/>
      <c r="L160" s="229">
        <f t="shared" si="42"/>
        <v>0</v>
      </c>
      <c r="M160" s="230">
        <f t="shared" ca="1" si="50"/>
        <v>0</v>
      </c>
      <c r="N160" s="230">
        <f t="shared" ca="1" si="51"/>
        <v>0</v>
      </c>
      <c r="O160" s="231">
        <f t="shared" ca="1" si="52"/>
        <v>0</v>
      </c>
      <c r="P160" s="232">
        <f t="shared" ca="1" si="53"/>
        <v>0</v>
      </c>
      <c r="Q160" s="233">
        <f t="shared" ca="1" si="43"/>
        <v>0</v>
      </c>
      <c r="R160" s="233">
        <f ca="1">IF(LEN(B160)&gt;0,'9'!R160-'9'!Q160,"")</f>
        <v>0</v>
      </c>
      <c r="S160" s="234"/>
      <c r="T160" s="34"/>
      <c r="U160" s="34"/>
      <c r="V160" s="34"/>
      <c r="W160" s="34"/>
      <c r="X160" s="34"/>
      <c r="Y160" s="34"/>
      <c r="Z160" s="34"/>
      <c r="AA160" s="34"/>
      <c r="AB160" s="167">
        <f>ROW()</f>
        <v>160</v>
      </c>
      <c r="AC160" s="168">
        <f t="shared" ca="1" si="26"/>
        <v>0</v>
      </c>
      <c r="AD160" s="168">
        <f t="shared" ca="1" si="27"/>
        <v>0</v>
      </c>
      <c r="AE160" s="169" t="str">
        <f t="shared" ca="1" si="44"/>
        <v>-</v>
      </c>
      <c r="AF160" s="168" t="str">
        <f t="shared" ca="1" si="45"/>
        <v>-</v>
      </c>
      <c r="AG160" s="169" t="str">
        <f t="shared" ca="1" si="46"/>
        <v>-</v>
      </c>
      <c r="AH160" s="168" t="str">
        <f t="shared" ca="1" si="47"/>
        <v>-</v>
      </c>
      <c r="AI160" s="168">
        <f t="shared" ca="1" si="48"/>
        <v>0</v>
      </c>
      <c r="AJ160" s="170">
        <f t="shared" ca="1" si="49"/>
        <v>0</v>
      </c>
      <c r="AK160" s="168">
        <f t="shared" ca="1" si="28"/>
        <v>0</v>
      </c>
      <c r="AL160" s="168">
        <f t="shared" ca="1" si="29"/>
        <v>0</v>
      </c>
    </row>
    <row r="161" spans="1:38" ht="28.5" customHeight="1" x14ac:dyDescent="0.2">
      <c r="A161" s="56">
        <v>146</v>
      </c>
      <c r="B161" s="309" t="str">
        <f t="shared" ca="1" si="23"/>
        <v>A146</v>
      </c>
      <c r="C161" s="309"/>
      <c r="D161" s="57" t="str">
        <f t="shared" ca="1" si="24"/>
        <v/>
      </c>
      <c r="E161" s="59" t="str">
        <f t="shared" ca="1" si="25"/>
        <v/>
      </c>
      <c r="F161" s="215">
        <f ca="1">IF(LEN(B161)&gt;0,'OBRAČUNANA OSNOVNA PLAČA'!J155,"")</f>
        <v>0</v>
      </c>
      <c r="G161" s="60"/>
      <c r="H161" s="60"/>
      <c r="I161" s="60"/>
      <c r="J161" s="60"/>
      <c r="K161" s="60"/>
      <c r="L161" s="229">
        <f t="shared" si="42"/>
        <v>0</v>
      </c>
      <c r="M161" s="230">
        <f t="shared" ca="1" si="50"/>
        <v>0</v>
      </c>
      <c r="N161" s="230">
        <f t="shared" ca="1" si="51"/>
        <v>0</v>
      </c>
      <c r="O161" s="231">
        <f t="shared" ca="1" si="52"/>
        <v>0</v>
      </c>
      <c r="P161" s="232">
        <f t="shared" ca="1" si="53"/>
        <v>0</v>
      </c>
      <c r="Q161" s="233">
        <f t="shared" ca="1" si="43"/>
        <v>0</v>
      </c>
      <c r="R161" s="233">
        <f ca="1">IF(LEN(B161)&gt;0,'9'!R161-'9'!Q161,"")</f>
        <v>0</v>
      </c>
      <c r="S161" s="234"/>
      <c r="T161" s="34"/>
      <c r="U161" s="34"/>
      <c r="V161" s="34"/>
      <c r="W161" s="34"/>
      <c r="X161" s="34"/>
      <c r="Y161" s="34"/>
      <c r="Z161" s="34"/>
      <c r="AA161" s="34"/>
      <c r="AB161" s="167">
        <f>ROW()</f>
        <v>161</v>
      </c>
      <c r="AC161" s="168">
        <f t="shared" ca="1" si="26"/>
        <v>0</v>
      </c>
      <c r="AD161" s="168">
        <f t="shared" ca="1" si="27"/>
        <v>0</v>
      </c>
      <c r="AE161" s="169" t="str">
        <f t="shared" ca="1" si="44"/>
        <v>-</v>
      </c>
      <c r="AF161" s="168" t="str">
        <f t="shared" ca="1" si="45"/>
        <v>-</v>
      </c>
      <c r="AG161" s="169" t="str">
        <f t="shared" ca="1" si="46"/>
        <v>-</v>
      </c>
      <c r="AH161" s="168" t="str">
        <f t="shared" ca="1" si="47"/>
        <v>-</v>
      </c>
      <c r="AI161" s="168">
        <f t="shared" ca="1" si="48"/>
        <v>0</v>
      </c>
      <c r="AJ161" s="170">
        <f t="shared" ca="1" si="49"/>
        <v>0</v>
      </c>
      <c r="AK161" s="168">
        <f t="shared" ca="1" si="28"/>
        <v>0</v>
      </c>
      <c r="AL161" s="168">
        <f t="shared" ca="1" si="29"/>
        <v>0</v>
      </c>
    </row>
    <row r="162" spans="1:38" ht="28.5" customHeight="1" x14ac:dyDescent="0.2">
      <c r="A162" s="56">
        <v>147</v>
      </c>
      <c r="B162" s="309" t="str">
        <f t="shared" ca="1" si="23"/>
        <v>A147</v>
      </c>
      <c r="C162" s="309"/>
      <c r="D162" s="57" t="str">
        <f t="shared" ca="1" si="24"/>
        <v/>
      </c>
      <c r="E162" s="59" t="str">
        <f t="shared" ca="1" si="25"/>
        <v/>
      </c>
      <c r="F162" s="215">
        <f ca="1">IF(LEN(B162)&gt;0,'OBRAČUNANA OSNOVNA PLAČA'!J156,"")</f>
        <v>0</v>
      </c>
      <c r="G162" s="60"/>
      <c r="H162" s="60"/>
      <c r="I162" s="60"/>
      <c r="J162" s="60"/>
      <c r="K162" s="60"/>
      <c r="L162" s="229">
        <f t="shared" si="42"/>
        <v>0</v>
      </c>
      <c r="M162" s="230">
        <f t="shared" ca="1" si="50"/>
        <v>0</v>
      </c>
      <c r="N162" s="230">
        <f t="shared" ca="1" si="51"/>
        <v>0</v>
      </c>
      <c r="O162" s="231">
        <f t="shared" ca="1" si="52"/>
        <v>0</v>
      </c>
      <c r="P162" s="232">
        <f t="shared" ca="1" si="53"/>
        <v>0</v>
      </c>
      <c r="Q162" s="233">
        <f t="shared" ca="1" si="43"/>
        <v>0</v>
      </c>
      <c r="R162" s="233">
        <f ca="1">IF(LEN(B162)&gt;0,'9'!R162-'9'!Q162,"")</f>
        <v>0</v>
      </c>
      <c r="S162" s="234"/>
      <c r="T162" s="34"/>
      <c r="U162" s="34"/>
      <c r="V162" s="34"/>
      <c r="W162" s="34"/>
      <c r="X162" s="34"/>
      <c r="Y162" s="34"/>
      <c r="Z162" s="34"/>
      <c r="AA162" s="34"/>
      <c r="AB162" s="167">
        <f>ROW()</f>
        <v>162</v>
      </c>
      <c r="AC162" s="168">
        <f t="shared" ca="1" si="26"/>
        <v>0</v>
      </c>
      <c r="AD162" s="168">
        <f t="shared" ca="1" si="27"/>
        <v>0</v>
      </c>
      <c r="AE162" s="169" t="str">
        <f t="shared" ca="1" si="44"/>
        <v>-</v>
      </c>
      <c r="AF162" s="168" t="str">
        <f t="shared" ca="1" si="45"/>
        <v>-</v>
      </c>
      <c r="AG162" s="169" t="str">
        <f t="shared" ca="1" si="46"/>
        <v>-</v>
      </c>
      <c r="AH162" s="168" t="str">
        <f t="shared" ca="1" si="47"/>
        <v>-</v>
      </c>
      <c r="AI162" s="168">
        <f t="shared" ca="1" si="48"/>
        <v>0</v>
      </c>
      <c r="AJ162" s="170">
        <f t="shared" ca="1" si="49"/>
        <v>0</v>
      </c>
      <c r="AK162" s="168">
        <f t="shared" ca="1" si="28"/>
        <v>0</v>
      </c>
      <c r="AL162" s="168">
        <f t="shared" ca="1" si="29"/>
        <v>0</v>
      </c>
    </row>
    <row r="163" spans="1:38" ht="28.5" customHeight="1" x14ac:dyDescent="0.2">
      <c r="A163" s="56">
        <v>148</v>
      </c>
      <c r="B163" s="309" t="str">
        <f t="shared" ca="1" si="23"/>
        <v>A148</v>
      </c>
      <c r="C163" s="309"/>
      <c r="D163" s="57" t="str">
        <f t="shared" ca="1" si="24"/>
        <v/>
      </c>
      <c r="E163" s="59" t="str">
        <f t="shared" ca="1" si="25"/>
        <v/>
      </c>
      <c r="F163" s="215">
        <f ca="1">IF(LEN(B163)&gt;0,'OBRAČUNANA OSNOVNA PLAČA'!J157,"")</f>
        <v>0</v>
      </c>
      <c r="G163" s="60"/>
      <c r="H163" s="60"/>
      <c r="I163" s="60"/>
      <c r="J163" s="60"/>
      <c r="K163" s="60"/>
      <c r="L163" s="229">
        <f t="shared" si="42"/>
        <v>0</v>
      </c>
      <c r="M163" s="230">
        <f t="shared" ca="1" si="50"/>
        <v>0</v>
      </c>
      <c r="N163" s="230">
        <f t="shared" ca="1" si="51"/>
        <v>0</v>
      </c>
      <c r="O163" s="231">
        <f t="shared" ca="1" si="52"/>
        <v>0</v>
      </c>
      <c r="P163" s="232">
        <f t="shared" ca="1" si="53"/>
        <v>0</v>
      </c>
      <c r="Q163" s="233">
        <f t="shared" ca="1" si="43"/>
        <v>0</v>
      </c>
      <c r="R163" s="233">
        <f ca="1">IF(LEN(B163)&gt;0,'9'!R163-'9'!Q163,"")</f>
        <v>0</v>
      </c>
      <c r="S163" s="234"/>
      <c r="T163" s="34"/>
      <c r="U163" s="34"/>
      <c r="V163" s="34"/>
      <c r="W163" s="34"/>
      <c r="X163" s="34"/>
      <c r="Y163" s="34"/>
      <c r="Z163" s="34"/>
      <c r="AA163" s="34"/>
      <c r="AB163" s="167">
        <f>ROW()</f>
        <v>163</v>
      </c>
      <c r="AC163" s="168">
        <f t="shared" ca="1" si="26"/>
        <v>0</v>
      </c>
      <c r="AD163" s="168">
        <f t="shared" ca="1" si="27"/>
        <v>0</v>
      </c>
      <c r="AE163" s="169" t="str">
        <f t="shared" ca="1" si="44"/>
        <v>-</v>
      </c>
      <c r="AF163" s="168" t="str">
        <f t="shared" ca="1" si="45"/>
        <v>-</v>
      </c>
      <c r="AG163" s="169" t="str">
        <f t="shared" ca="1" si="46"/>
        <v>-</v>
      </c>
      <c r="AH163" s="168" t="str">
        <f t="shared" ca="1" si="47"/>
        <v>-</v>
      </c>
      <c r="AI163" s="168">
        <f t="shared" ca="1" si="48"/>
        <v>0</v>
      </c>
      <c r="AJ163" s="170">
        <f t="shared" ca="1" si="49"/>
        <v>0</v>
      </c>
      <c r="AK163" s="168">
        <f t="shared" ca="1" si="28"/>
        <v>0</v>
      </c>
      <c r="AL163" s="168">
        <f t="shared" ca="1" si="29"/>
        <v>0</v>
      </c>
    </row>
    <row r="164" spans="1:38" ht="28.5" customHeight="1" x14ac:dyDescent="0.2">
      <c r="A164" s="56">
        <v>149</v>
      </c>
      <c r="B164" s="309" t="str">
        <f t="shared" ca="1" si="23"/>
        <v>A149</v>
      </c>
      <c r="C164" s="309"/>
      <c r="D164" s="57" t="str">
        <f t="shared" ca="1" si="24"/>
        <v/>
      </c>
      <c r="E164" s="59" t="str">
        <f t="shared" ca="1" si="25"/>
        <v/>
      </c>
      <c r="F164" s="215">
        <f ca="1">IF(LEN(B164)&gt;0,'OBRAČUNANA OSNOVNA PLAČA'!J158,"")</f>
        <v>0</v>
      </c>
      <c r="G164" s="60"/>
      <c r="H164" s="60"/>
      <c r="I164" s="60"/>
      <c r="J164" s="60"/>
      <c r="K164" s="60"/>
      <c r="L164" s="229">
        <f t="shared" si="42"/>
        <v>0</v>
      </c>
      <c r="M164" s="230">
        <f t="shared" ca="1" si="50"/>
        <v>0</v>
      </c>
      <c r="N164" s="230">
        <f t="shared" ca="1" si="51"/>
        <v>0</v>
      </c>
      <c r="O164" s="231">
        <f t="shared" ca="1" si="52"/>
        <v>0</v>
      </c>
      <c r="P164" s="232">
        <f t="shared" ca="1" si="53"/>
        <v>0</v>
      </c>
      <c r="Q164" s="233">
        <f t="shared" ca="1" si="43"/>
        <v>0</v>
      </c>
      <c r="R164" s="233">
        <f ca="1">IF(LEN(B164)&gt;0,'9'!R164-'9'!Q164,"")</f>
        <v>0</v>
      </c>
      <c r="S164" s="234"/>
      <c r="T164" s="34"/>
      <c r="U164" s="34"/>
      <c r="V164" s="34"/>
      <c r="W164" s="34"/>
      <c r="X164" s="34"/>
      <c r="Y164" s="34"/>
      <c r="Z164" s="34"/>
      <c r="AA164" s="34"/>
      <c r="AB164" s="167">
        <f>ROW()</f>
        <v>164</v>
      </c>
      <c r="AC164" s="168">
        <f t="shared" ca="1" si="26"/>
        <v>0</v>
      </c>
      <c r="AD164" s="168">
        <f t="shared" ca="1" si="27"/>
        <v>0</v>
      </c>
      <c r="AE164" s="169" t="str">
        <f t="shared" ca="1" si="44"/>
        <v>-</v>
      </c>
      <c r="AF164" s="168" t="str">
        <f t="shared" ca="1" si="45"/>
        <v>-</v>
      </c>
      <c r="AG164" s="169" t="str">
        <f t="shared" ca="1" si="46"/>
        <v>-</v>
      </c>
      <c r="AH164" s="168" t="str">
        <f t="shared" ca="1" si="47"/>
        <v>-</v>
      </c>
      <c r="AI164" s="168">
        <f t="shared" ca="1" si="48"/>
        <v>0</v>
      </c>
      <c r="AJ164" s="170">
        <f t="shared" ca="1" si="49"/>
        <v>0</v>
      </c>
      <c r="AK164" s="168">
        <f t="shared" ca="1" si="28"/>
        <v>0</v>
      </c>
      <c r="AL164" s="168">
        <f t="shared" ca="1" si="29"/>
        <v>0</v>
      </c>
    </row>
    <row r="165" spans="1:38" ht="28.5" customHeight="1" x14ac:dyDescent="0.2">
      <c r="A165" s="56">
        <v>150</v>
      </c>
      <c r="B165" s="309" t="str">
        <f t="shared" ca="1" si="23"/>
        <v>A150</v>
      </c>
      <c r="C165" s="309"/>
      <c r="D165" s="57" t="str">
        <f t="shared" ca="1" si="24"/>
        <v/>
      </c>
      <c r="E165" s="59" t="str">
        <f t="shared" ca="1" si="25"/>
        <v/>
      </c>
      <c r="F165" s="215">
        <f ca="1">IF(LEN(B165)&gt;0,'OBRAČUNANA OSNOVNA PLAČA'!J159,"")</f>
        <v>0</v>
      </c>
      <c r="G165" s="60"/>
      <c r="H165" s="60"/>
      <c r="I165" s="60"/>
      <c r="J165" s="60"/>
      <c r="K165" s="60"/>
      <c r="L165" s="229">
        <f t="shared" si="42"/>
        <v>0</v>
      </c>
      <c r="M165" s="230">
        <f t="shared" ca="1" si="50"/>
        <v>0</v>
      </c>
      <c r="N165" s="230">
        <f t="shared" ca="1" si="51"/>
        <v>0</v>
      </c>
      <c r="O165" s="231">
        <f t="shared" ca="1" si="52"/>
        <v>0</v>
      </c>
      <c r="P165" s="232">
        <f t="shared" ca="1" si="53"/>
        <v>0</v>
      </c>
      <c r="Q165" s="233">
        <f t="shared" ca="1" si="43"/>
        <v>0</v>
      </c>
      <c r="R165" s="233">
        <f ca="1">IF(LEN(B165)&gt;0,'9'!R165-'9'!Q165,"")</f>
        <v>0</v>
      </c>
      <c r="S165" s="234"/>
      <c r="T165" s="34"/>
      <c r="U165" s="34"/>
      <c r="V165" s="34"/>
      <c r="W165" s="34"/>
      <c r="X165" s="34"/>
      <c r="Y165" s="34"/>
      <c r="Z165" s="34"/>
      <c r="AA165" s="34"/>
      <c r="AB165" s="167">
        <f>ROW()</f>
        <v>165</v>
      </c>
      <c r="AC165" s="168">
        <f t="shared" ca="1" si="26"/>
        <v>0</v>
      </c>
      <c r="AD165" s="168">
        <f t="shared" ca="1" si="27"/>
        <v>0</v>
      </c>
      <c r="AE165" s="169" t="str">
        <f t="shared" ca="1" si="44"/>
        <v>-</v>
      </c>
      <c r="AF165" s="168" t="str">
        <f t="shared" ca="1" si="45"/>
        <v>-</v>
      </c>
      <c r="AG165" s="169" t="str">
        <f t="shared" ca="1" si="46"/>
        <v>-</v>
      </c>
      <c r="AH165" s="168" t="str">
        <f t="shared" ca="1" si="47"/>
        <v>-</v>
      </c>
      <c r="AI165" s="168">
        <f t="shared" ca="1" si="48"/>
        <v>0</v>
      </c>
      <c r="AJ165" s="170">
        <f t="shared" ca="1" si="49"/>
        <v>0</v>
      </c>
      <c r="AK165" s="168">
        <f t="shared" ca="1" si="28"/>
        <v>0</v>
      </c>
      <c r="AL165" s="168">
        <f t="shared" ca="1" si="29"/>
        <v>0</v>
      </c>
    </row>
    <row r="166" spans="1:38" ht="28.5" customHeight="1" x14ac:dyDescent="0.2">
      <c r="A166" s="56">
        <v>151</v>
      </c>
      <c r="B166" s="309" t="str">
        <f t="shared" ca="1" si="23"/>
        <v>A151</v>
      </c>
      <c r="C166" s="309"/>
      <c r="D166" s="57" t="str">
        <f t="shared" ca="1" si="24"/>
        <v/>
      </c>
      <c r="E166" s="59" t="str">
        <f t="shared" ca="1" si="25"/>
        <v/>
      </c>
      <c r="F166" s="215">
        <f ca="1">IF(LEN(B166)&gt;0,'OBRAČUNANA OSNOVNA PLAČA'!J160,"")</f>
        <v>0</v>
      </c>
      <c r="G166" s="60"/>
      <c r="H166" s="60"/>
      <c r="I166" s="60"/>
      <c r="J166" s="60"/>
      <c r="K166" s="60"/>
      <c r="L166" s="229">
        <f t="shared" si="42"/>
        <v>0</v>
      </c>
      <c r="M166" s="230">
        <f t="shared" ca="1" si="50"/>
        <v>0</v>
      </c>
      <c r="N166" s="230">
        <f t="shared" ca="1" si="51"/>
        <v>0</v>
      </c>
      <c r="O166" s="231">
        <f t="shared" ca="1" si="52"/>
        <v>0</v>
      </c>
      <c r="P166" s="232">
        <f t="shared" ca="1" si="53"/>
        <v>0</v>
      </c>
      <c r="Q166" s="233">
        <f t="shared" ca="1" si="43"/>
        <v>0</v>
      </c>
      <c r="R166" s="233">
        <f ca="1">IF(LEN(B166)&gt;0,'9'!R166-'9'!Q166,"")</f>
        <v>0</v>
      </c>
      <c r="S166" s="234"/>
      <c r="T166" s="34"/>
      <c r="U166" s="34"/>
      <c r="V166" s="34"/>
      <c r="W166" s="34"/>
      <c r="X166" s="34"/>
      <c r="Y166" s="34"/>
      <c r="Z166" s="34"/>
      <c r="AA166" s="34"/>
      <c r="AB166" s="167">
        <f>ROW()</f>
        <v>166</v>
      </c>
      <c r="AC166" s="168">
        <f t="shared" ca="1" si="26"/>
        <v>0</v>
      </c>
      <c r="AD166" s="168">
        <f t="shared" ca="1" si="27"/>
        <v>0</v>
      </c>
      <c r="AE166" s="169" t="str">
        <f t="shared" ca="1" si="44"/>
        <v>-</v>
      </c>
      <c r="AF166" s="168" t="str">
        <f t="shared" ca="1" si="45"/>
        <v>-</v>
      </c>
      <c r="AG166" s="169" t="str">
        <f t="shared" ca="1" si="46"/>
        <v>-</v>
      </c>
      <c r="AH166" s="168" t="str">
        <f t="shared" ca="1" si="47"/>
        <v>-</v>
      </c>
      <c r="AI166" s="168">
        <f t="shared" ca="1" si="48"/>
        <v>0</v>
      </c>
      <c r="AJ166" s="170">
        <f t="shared" ca="1" si="49"/>
        <v>0</v>
      </c>
      <c r="AK166" s="168">
        <f t="shared" ca="1" si="28"/>
        <v>0</v>
      </c>
      <c r="AL166" s="168">
        <f t="shared" ca="1" si="29"/>
        <v>0</v>
      </c>
    </row>
    <row r="167" spans="1:38" ht="28.5" customHeight="1" x14ac:dyDescent="0.2">
      <c r="A167" s="56">
        <v>152</v>
      </c>
      <c r="B167" s="309" t="str">
        <f t="shared" ca="1" si="23"/>
        <v>A152</v>
      </c>
      <c r="C167" s="309"/>
      <c r="D167" s="57" t="str">
        <f t="shared" ca="1" si="24"/>
        <v/>
      </c>
      <c r="E167" s="59" t="str">
        <f t="shared" ca="1" si="25"/>
        <v/>
      </c>
      <c r="F167" s="215">
        <f ca="1">IF(LEN(B167)&gt;0,'OBRAČUNANA OSNOVNA PLAČA'!J161,"")</f>
        <v>0</v>
      </c>
      <c r="G167" s="60"/>
      <c r="H167" s="60"/>
      <c r="I167" s="60"/>
      <c r="J167" s="60"/>
      <c r="K167" s="60"/>
      <c r="L167" s="229">
        <f t="shared" si="42"/>
        <v>0</v>
      </c>
      <c r="M167" s="230">
        <f t="shared" ca="1" si="50"/>
        <v>0</v>
      </c>
      <c r="N167" s="230">
        <f t="shared" ca="1" si="51"/>
        <v>0</v>
      </c>
      <c r="O167" s="231">
        <f t="shared" ca="1" si="52"/>
        <v>0</v>
      </c>
      <c r="P167" s="232">
        <f t="shared" ca="1" si="53"/>
        <v>0</v>
      </c>
      <c r="Q167" s="233">
        <f t="shared" ca="1" si="43"/>
        <v>0</v>
      </c>
      <c r="R167" s="233">
        <f ca="1">IF(LEN(B167)&gt;0,'9'!R167-'9'!Q167,"")</f>
        <v>0</v>
      </c>
      <c r="S167" s="234"/>
      <c r="T167" s="34"/>
      <c r="U167" s="34"/>
      <c r="V167" s="34"/>
      <c r="W167" s="34"/>
      <c r="X167" s="34"/>
      <c r="Y167" s="34"/>
      <c r="Z167" s="34"/>
      <c r="AA167" s="34"/>
      <c r="AB167" s="167">
        <f>ROW()</f>
        <v>167</v>
      </c>
      <c r="AC167" s="168">
        <f t="shared" ca="1" si="26"/>
        <v>0</v>
      </c>
      <c r="AD167" s="168">
        <f t="shared" ca="1" si="27"/>
        <v>0</v>
      </c>
      <c r="AE167" s="169" t="str">
        <f t="shared" ca="1" si="44"/>
        <v>-</v>
      </c>
      <c r="AF167" s="168" t="str">
        <f t="shared" ca="1" si="45"/>
        <v>-</v>
      </c>
      <c r="AG167" s="169" t="str">
        <f t="shared" ca="1" si="46"/>
        <v>-</v>
      </c>
      <c r="AH167" s="168" t="str">
        <f t="shared" ca="1" si="47"/>
        <v>-</v>
      </c>
      <c r="AI167" s="168">
        <f t="shared" ca="1" si="48"/>
        <v>0</v>
      </c>
      <c r="AJ167" s="170">
        <f t="shared" ca="1" si="49"/>
        <v>0</v>
      </c>
      <c r="AK167" s="168">
        <f t="shared" ca="1" si="28"/>
        <v>0</v>
      </c>
      <c r="AL167" s="168">
        <f t="shared" ca="1" si="29"/>
        <v>0</v>
      </c>
    </row>
    <row r="168" spans="1:38" ht="28.5" customHeight="1" x14ac:dyDescent="0.2">
      <c r="A168" s="56">
        <v>153</v>
      </c>
      <c r="B168" s="309" t="str">
        <f t="shared" ca="1" si="23"/>
        <v>A153</v>
      </c>
      <c r="C168" s="309"/>
      <c r="D168" s="57" t="str">
        <f t="shared" ca="1" si="24"/>
        <v/>
      </c>
      <c r="E168" s="59" t="str">
        <f t="shared" ca="1" si="25"/>
        <v/>
      </c>
      <c r="F168" s="215">
        <f ca="1">IF(LEN(B168)&gt;0,'OBRAČUNANA OSNOVNA PLAČA'!J162,"")</f>
        <v>0</v>
      </c>
      <c r="G168" s="60"/>
      <c r="H168" s="60"/>
      <c r="I168" s="60"/>
      <c r="J168" s="60"/>
      <c r="K168" s="60"/>
      <c r="L168" s="229">
        <f t="shared" si="42"/>
        <v>0</v>
      </c>
      <c r="M168" s="230">
        <f t="shared" ca="1" si="50"/>
        <v>0</v>
      </c>
      <c r="N168" s="230">
        <f t="shared" ca="1" si="51"/>
        <v>0</v>
      </c>
      <c r="O168" s="231">
        <f t="shared" ca="1" si="52"/>
        <v>0</v>
      </c>
      <c r="P168" s="232">
        <f t="shared" ca="1" si="53"/>
        <v>0</v>
      </c>
      <c r="Q168" s="233">
        <f t="shared" ca="1" si="43"/>
        <v>0</v>
      </c>
      <c r="R168" s="233">
        <f ca="1">IF(LEN(B168)&gt;0,'9'!R168-'9'!Q168,"")</f>
        <v>0</v>
      </c>
      <c r="S168" s="234"/>
      <c r="T168" s="34"/>
      <c r="U168" s="34"/>
      <c r="V168" s="34"/>
      <c r="W168" s="34"/>
      <c r="X168" s="34"/>
      <c r="Y168" s="34"/>
      <c r="Z168" s="34"/>
      <c r="AA168" s="34"/>
      <c r="AB168" s="167">
        <f>ROW()</f>
        <v>168</v>
      </c>
      <c r="AC168" s="168">
        <f t="shared" ca="1" si="26"/>
        <v>0</v>
      </c>
      <c r="AD168" s="168">
        <f t="shared" ca="1" si="27"/>
        <v>0</v>
      </c>
      <c r="AE168" s="169" t="str">
        <f t="shared" ca="1" si="44"/>
        <v>-</v>
      </c>
      <c r="AF168" s="168" t="str">
        <f t="shared" ca="1" si="45"/>
        <v>-</v>
      </c>
      <c r="AG168" s="169" t="str">
        <f t="shared" ca="1" si="46"/>
        <v>-</v>
      </c>
      <c r="AH168" s="168" t="str">
        <f t="shared" ca="1" si="47"/>
        <v>-</v>
      </c>
      <c r="AI168" s="168">
        <f t="shared" ca="1" si="48"/>
        <v>0</v>
      </c>
      <c r="AJ168" s="170">
        <f t="shared" ca="1" si="49"/>
        <v>0</v>
      </c>
      <c r="AK168" s="168">
        <f t="shared" ca="1" si="28"/>
        <v>0</v>
      </c>
      <c r="AL168" s="168">
        <f t="shared" ca="1" si="29"/>
        <v>0</v>
      </c>
    </row>
    <row r="169" spans="1:38" ht="28.5" customHeight="1" x14ac:dyDescent="0.2">
      <c r="A169" s="56">
        <v>154</v>
      </c>
      <c r="B169" s="309" t="str">
        <f t="shared" ca="1" si="23"/>
        <v>A154</v>
      </c>
      <c r="C169" s="309"/>
      <c r="D169" s="57" t="str">
        <f t="shared" ca="1" si="24"/>
        <v/>
      </c>
      <c r="E169" s="59" t="str">
        <f t="shared" ca="1" si="25"/>
        <v/>
      </c>
      <c r="F169" s="215">
        <f ca="1">IF(LEN(B169)&gt;0,'OBRAČUNANA OSNOVNA PLAČA'!J163,"")</f>
        <v>0</v>
      </c>
      <c r="G169" s="60"/>
      <c r="H169" s="60"/>
      <c r="I169" s="60"/>
      <c r="J169" s="60"/>
      <c r="K169" s="60"/>
      <c r="L169" s="229">
        <f t="shared" si="42"/>
        <v>0</v>
      </c>
      <c r="M169" s="230">
        <f t="shared" ca="1" si="50"/>
        <v>0</v>
      </c>
      <c r="N169" s="230">
        <f t="shared" ca="1" si="51"/>
        <v>0</v>
      </c>
      <c r="O169" s="231">
        <f t="shared" ca="1" si="52"/>
        <v>0</v>
      </c>
      <c r="P169" s="232">
        <f t="shared" ca="1" si="53"/>
        <v>0</v>
      </c>
      <c r="Q169" s="233">
        <f t="shared" ca="1" si="43"/>
        <v>0</v>
      </c>
      <c r="R169" s="233">
        <f ca="1">IF(LEN(B169)&gt;0,'9'!R169-'9'!Q169,"")</f>
        <v>0</v>
      </c>
      <c r="S169" s="234"/>
      <c r="T169" s="34"/>
      <c r="U169" s="34"/>
      <c r="V169" s="34"/>
      <c r="W169" s="34"/>
      <c r="X169" s="34"/>
      <c r="Y169" s="34"/>
      <c r="Z169" s="34"/>
      <c r="AA169" s="34"/>
      <c r="AB169" s="167">
        <f>ROW()</f>
        <v>169</v>
      </c>
      <c r="AC169" s="168">
        <f t="shared" ca="1" si="26"/>
        <v>0</v>
      </c>
      <c r="AD169" s="168">
        <f t="shared" ca="1" si="27"/>
        <v>0</v>
      </c>
      <c r="AE169" s="169" t="str">
        <f t="shared" ca="1" si="44"/>
        <v>-</v>
      </c>
      <c r="AF169" s="168" t="str">
        <f t="shared" ca="1" si="45"/>
        <v>-</v>
      </c>
      <c r="AG169" s="169" t="str">
        <f t="shared" ca="1" si="46"/>
        <v>-</v>
      </c>
      <c r="AH169" s="168" t="str">
        <f t="shared" ca="1" si="47"/>
        <v>-</v>
      </c>
      <c r="AI169" s="168">
        <f t="shared" ca="1" si="48"/>
        <v>0</v>
      </c>
      <c r="AJ169" s="170">
        <f t="shared" ca="1" si="49"/>
        <v>0</v>
      </c>
      <c r="AK169" s="168">
        <f t="shared" ca="1" si="28"/>
        <v>0</v>
      </c>
      <c r="AL169" s="168">
        <f t="shared" ca="1" si="29"/>
        <v>0</v>
      </c>
    </row>
    <row r="170" spans="1:38" ht="28.5" customHeight="1" x14ac:dyDescent="0.2">
      <c r="A170" s="56">
        <v>155</v>
      </c>
      <c r="B170" s="309" t="str">
        <f t="shared" ca="1" si="23"/>
        <v>A155</v>
      </c>
      <c r="C170" s="309"/>
      <c r="D170" s="57" t="str">
        <f t="shared" ca="1" si="24"/>
        <v/>
      </c>
      <c r="E170" s="59" t="str">
        <f t="shared" ca="1" si="25"/>
        <v/>
      </c>
      <c r="F170" s="215">
        <f ca="1">IF(LEN(B170)&gt;0,'OBRAČUNANA OSNOVNA PLAČA'!J164,"")</f>
        <v>0</v>
      </c>
      <c r="G170" s="60"/>
      <c r="H170" s="60"/>
      <c r="I170" s="60"/>
      <c r="J170" s="60"/>
      <c r="K170" s="60"/>
      <c r="L170" s="229">
        <f t="shared" si="42"/>
        <v>0</v>
      </c>
      <c r="M170" s="230">
        <f t="shared" ca="1" si="50"/>
        <v>0</v>
      </c>
      <c r="N170" s="230">
        <f t="shared" ca="1" si="51"/>
        <v>0</v>
      </c>
      <c r="O170" s="231">
        <f t="shared" ca="1" si="52"/>
        <v>0</v>
      </c>
      <c r="P170" s="232">
        <f t="shared" ca="1" si="53"/>
        <v>0</v>
      </c>
      <c r="Q170" s="233">
        <f t="shared" ca="1" si="43"/>
        <v>0</v>
      </c>
      <c r="R170" s="233">
        <f ca="1">IF(LEN(B170)&gt;0,'9'!R170-'9'!Q170,"")</f>
        <v>0</v>
      </c>
      <c r="S170" s="234"/>
      <c r="T170" s="34"/>
      <c r="U170" s="34"/>
      <c r="V170" s="34"/>
      <c r="W170" s="34"/>
      <c r="X170" s="34"/>
      <c r="Y170" s="34"/>
      <c r="Z170" s="34"/>
      <c r="AA170" s="34"/>
      <c r="AB170" s="167">
        <f>ROW()</f>
        <v>170</v>
      </c>
      <c r="AC170" s="168">
        <f t="shared" ca="1" si="26"/>
        <v>0</v>
      </c>
      <c r="AD170" s="168">
        <f t="shared" ca="1" si="27"/>
        <v>0</v>
      </c>
      <c r="AE170" s="169" t="str">
        <f t="shared" ca="1" si="44"/>
        <v>-</v>
      </c>
      <c r="AF170" s="168" t="str">
        <f t="shared" ca="1" si="45"/>
        <v>-</v>
      </c>
      <c r="AG170" s="169" t="str">
        <f t="shared" ca="1" si="46"/>
        <v>-</v>
      </c>
      <c r="AH170" s="168" t="str">
        <f t="shared" ca="1" si="47"/>
        <v>-</v>
      </c>
      <c r="AI170" s="168">
        <f t="shared" ca="1" si="48"/>
        <v>0</v>
      </c>
      <c r="AJ170" s="170">
        <f t="shared" ca="1" si="49"/>
        <v>0</v>
      </c>
      <c r="AK170" s="168">
        <f t="shared" ca="1" si="28"/>
        <v>0</v>
      </c>
      <c r="AL170" s="168">
        <f t="shared" ca="1" si="29"/>
        <v>0</v>
      </c>
    </row>
    <row r="171" spans="1:38" ht="28.5" customHeight="1" x14ac:dyDescent="0.2">
      <c r="A171" s="56">
        <v>156</v>
      </c>
      <c r="B171" s="309" t="str">
        <f t="shared" ca="1" si="23"/>
        <v>A156</v>
      </c>
      <c r="C171" s="309"/>
      <c r="D171" s="57" t="str">
        <f t="shared" ca="1" si="24"/>
        <v/>
      </c>
      <c r="E171" s="59" t="str">
        <f t="shared" ca="1" si="25"/>
        <v/>
      </c>
      <c r="F171" s="215">
        <f ca="1">IF(LEN(B171)&gt;0,'OBRAČUNANA OSNOVNA PLAČA'!J165,"")</f>
        <v>0</v>
      </c>
      <c r="G171" s="60"/>
      <c r="H171" s="60"/>
      <c r="I171" s="60"/>
      <c r="J171" s="60"/>
      <c r="K171" s="60"/>
      <c r="L171" s="229">
        <f t="shared" si="42"/>
        <v>0</v>
      </c>
      <c r="M171" s="230">
        <f t="shared" ca="1" si="50"/>
        <v>0</v>
      </c>
      <c r="N171" s="230">
        <f t="shared" ca="1" si="51"/>
        <v>0</v>
      </c>
      <c r="O171" s="231">
        <f t="shared" ca="1" si="52"/>
        <v>0</v>
      </c>
      <c r="P171" s="232">
        <f t="shared" ca="1" si="53"/>
        <v>0</v>
      </c>
      <c r="Q171" s="233">
        <f t="shared" ca="1" si="43"/>
        <v>0</v>
      </c>
      <c r="R171" s="233">
        <f ca="1">IF(LEN(B171)&gt;0,'9'!R171-'9'!Q171,"")</f>
        <v>0</v>
      </c>
      <c r="S171" s="234"/>
      <c r="T171" s="34"/>
      <c r="U171" s="34"/>
      <c r="V171" s="34"/>
      <c r="W171" s="34"/>
      <c r="X171" s="34"/>
      <c r="Y171" s="34"/>
      <c r="Z171" s="34"/>
      <c r="AA171" s="34"/>
      <c r="AB171" s="167">
        <f>ROW()</f>
        <v>171</v>
      </c>
      <c r="AC171" s="168">
        <f t="shared" ca="1" si="26"/>
        <v>0</v>
      </c>
      <c r="AD171" s="168">
        <f t="shared" ca="1" si="27"/>
        <v>0</v>
      </c>
      <c r="AE171" s="169" t="str">
        <f t="shared" ca="1" si="44"/>
        <v>-</v>
      </c>
      <c r="AF171" s="168" t="str">
        <f t="shared" ca="1" si="45"/>
        <v>-</v>
      </c>
      <c r="AG171" s="169" t="str">
        <f t="shared" ca="1" si="46"/>
        <v>-</v>
      </c>
      <c r="AH171" s="168" t="str">
        <f t="shared" ca="1" si="47"/>
        <v>-</v>
      </c>
      <c r="AI171" s="168">
        <f t="shared" ca="1" si="48"/>
        <v>0</v>
      </c>
      <c r="AJ171" s="170">
        <f t="shared" ca="1" si="49"/>
        <v>0</v>
      </c>
      <c r="AK171" s="168">
        <f t="shared" ca="1" si="28"/>
        <v>0</v>
      </c>
      <c r="AL171" s="168">
        <f t="shared" ca="1" si="29"/>
        <v>0</v>
      </c>
    </row>
    <row r="172" spans="1:38" ht="28.5" customHeight="1" x14ac:dyDescent="0.2">
      <c r="A172" s="56">
        <v>157</v>
      </c>
      <c r="B172" s="309" t="str">
        <f t="shared" ca="1" si="23"/>
        <v>A157</v>
      </c>
      <c r="C172" s="309"/>
      <c r="D172" s="57" t="str">
        <f t="shared" ca="1" si="24"/>
        <v/>
      </c>
      <c r="E172" s="59" t="str">
        <f t="shared" ca="1" si="25"/>
        <v/>
      </c>
      <c r="F172" s="215">
        <f ca="1">IF(LEN(B172)&gt;0,'OBRAČUNANA OSNOVNA PLAČA'!J166,"")</f>
        <v>0</v>
      </c>
      <c r="G172" s="60"/>
      <c r="H172" s="60"/>
      <c r="I172" s="60"/>
      <c r="J172" s="60"/>
      <c r="K172" s="60"/>
      <c r="L172" s="229">
        <f t="shared" si="42"/>
        <v>0</v>
      </c>
      <c r="M172" s="230">
        <f t="shared" ca="1" si="50"/>
        <v>0</v>
      </c>
      <c r="N172" s="230">
        <f t="shared" ca="1" si="51"/>
        <v>0</v>
      </c>
      <c r="O172" s="231">
        <f t="shared" ca="1" si="52"/>
        <v>0</v>
      </c>
      <c r="P172" s="232">
        <f t="shared" ca="1" si="53"/>
        <v>0</v>
      </c>
      <c r="Q172" s="233">
        <f t="shared" ca="1" si="43"/>
        <v>0</v>
      </c>
      <c r="R172" s="233">
        <f ca="1">IF(LEN(B172)&gt;0,'9'!R172-'9'!Q172,"")</f>
        <v>0</v>
      </c>
      <c r="S172" s="234"/>
      <c r="T172" s="34"/>
      <c r="U172" s="34"/>
      <c r="V172" s="34"/>
      <c r="W172" s="34"/>
      <c r="X172" s="34"/>
      <c r="Y172" s="34"/>
      <c r="Z172" s="34"/>
      <c r="AA172" s="34"/>
      <c r="AB172" s="167">
        <f>ROW()</f>
        <v>172</v>
      </c>
      <c r="AC172" s="168">
        <f t="shared" ca="1" si="26"/>
        <v>0</v>
      </c>
      <c r="AD172" s="168">
        <f t="shared" ca="1" si="27"/>
        <v>0</v>
      </c>
      <c r="AE172" s="169" t="str">
        <f t="shared" ca="1" si="44"/>
        <v>-</v>
      </c>
      <c r="AF172" s="168" t="str">
        <f t="shared" ca="1" si="45"/>
        <v>-</v>
      </c>
      <c r="AG172" s="169" t="str">
        <f t="shared" ca="1" si="46"/>
        <v>-</v>
      </c>
      <c r="AH172" s="168" t="str">
        <f t="shared" ca="1" si="47"/>
        <v>-</v>
      </c>
      <c r="AI172" s="168">
        <f t="shared" ca="1" si="48"/>
        <v>0</v>
      </c>
      <c r="AJ172" s="170">
        <f t="shared" ca="1" si="49"/>
        <v>0</v>
      </c>
      <c r="AK172" s="168">
        <f t="shared" ca="1" si="28"/>
        <v>0</v>
      </c>
      <c r="AL172" s="168">
        <f t="shared" ca="1" si="29"/>
        <v>0</v>
      </c>
    </row>
    <row r="173" spans="1:38" ht="28.5" customHeight="1" x14ac:dyDescent="0.2">
      <c r="A173" s="56">
        <v>158</v>
      </c>
      <c r="B173" s="309" t="str">
        <f t="shared" ca="1" si="23"/>
        <v>A158</v>
      </c>
      <c r="C173" s="309"/>
      <c r="D173" s="57" t="str">
        <f t="shared" ca="1" si="24"/>
        <v/>
      </c>
      <c r="E173" s="59" t="str">
        <f t="shared" ca="1" si="25"/>
        <v/>
      </c>
      <c r="F173" s="215">
        <f ca="1">IF(LEN(B173)&gt;0,'OBRAČUNANA OSNOVNA PLAČA'!J167,"")</f>
        <v>0</v>
      </c>
      <c r="G173" s="60"/>
      <c r="H173" s="60"/>
      <c r="I173" s="60"/>
      <c r="J173" s="60"/>
      <c r="K173" s="60"/>
      <c r="L173" s="229">
        <f t="shared" si="42"/>
        <v>0</v>
      </c>
      <c r="M173" s="230">
        <f t="shared" ca="1" si="50"/>
        <v>0</v>
      </c>
      <c r="N173" s="230">
        <f t="shared" ca="1" si="51"/>
        <v>0</v>
      </c>
      <c r="O173" s="231">
        <f t="shared" ca="1" si="52"/>
        <v>0</v>
      </c>
      <c r="P173" s="232">
        <f t="shared" ca="1" si="53"/>
        <v>0</v>
      </c>
      <c r="Q173" s="233">
        <f t="shared" ca="1" si="43"/>
        <v>0</v>
      </c>
      <c r="R173" s="233">
        <f ca="1">IF(LEN(B173)&gt;0,'9'!R173-'9'!Q173,"")</f>
        <v>0</v>
      </c>
      <c r="S173" s="234"/>
      <c r="T173" s="34"/>
      <c r="U173" s="34"/>
      <c r="V173" s="34"/>
      <c r="W173" s="34"/>
      <c r="X173" s="34"/>
      <c r="Y173" s="34"/>
      <c r="Z173" s="34"/>
      <c r="AA173" s="34"/>
      <c r="AB173" s="167">
        <f>ROW()</f>
        <v>173</v>
      </c>
      <c r="AC173" s="168">
        <f t="shared" ca="1" si="26"/>
        <v>0</v>
      </c>
      <c r="AD173" s="168">
        <f t="shared" ca="1" si="27"/>
        <v>0</v>
      </c>
      <c r="AE173" s="169" t="str">
        <f t="shared" ca="1" si="44"/>
        <v>-</v>
      </c>
      <c r="AF173" s="168" t="str">
        <f t="shared" ca="1" si="45"/>
        <v>-</v>
      </c>
      <c r="AG173" s="169" t="str">
        <f t="shared" ca="1" si="46"/>
        <v>-</v>
      </c>
      <c r="AH173" s="168" t="str">
        <f t="shared" ca="1" si="47"/>
        <v>-</v>
      </c>
      <c r="AI173" s="168">
        <f t="shared" ca="1" si="48"/>
        <v>0</v>
      </c>
      <c r="AJ173" s="170">
        <f t="shared" ca="1" si="49"/>
        <v>0</v>
      </c>
      <c r="AK173" s="168">
        <f t="shared" ca="1" si="28"/>
        <v>0</v>
      </c>
      <c r="AL173" s="168">
        <f t="shared" ca="1" si="29"/>
        <v>0</v>
      </c>
    </row>
    <row r="174" spans="1:38" ht="28.5" customHeight="1" x14ac:dyDescent="0.2">
      <c r="A174" s="56">
        <v>159</v>
      </c>
      <c r="B174" s="309" t="str">
        <f t="shared" ca="1" si="23"/>
        <v>A159</v>
      </c>
      <c r="C174" s="309"/>
      <c r="D174" s="57" t="str">
        <f t="shared" ca="1" si="24"/>
        <v/>
      </c>
      <c r="E174" s="59" t="str">
        <f t="shared" ca="1" si="25"/>
        <v/>
      </c>
      <c r="F174" s="215">
        <f ca="1">IF(LEN(B174)&gt;0,'OBRAČUNANA OSNOVNA PLAČA'!J168,"")</f>
        <v>0</v>
      </c>
      <c r="G174" s="60"/>
      <c r="H174" s="60"/>
      <c r="I174" s="60"/>
      <c r="J174" s="60"/>
      <c r="K174" s="60"/>
      <c r="L174" s="229">
        <f t="shared" si="42"/>
        <v>0</v>
      </c>
      <c r="M174" s="230">
        <f t="shared" ca="1" si="50"/>
        <v>0</v>
      </c>
      <c r="N174" s="230">
        <f t="shared" ca="1" si="51"/>
        <v>0</v>
      </c>
      <c r="O174" s="231">
        <f t="shared" ca="1" si="52"/>
        <v>0</v>
      </c>
      <c r="P174" s="232">
        <f t="shared" ca="1" si="53"/>
        <v>0</v>
      </c>
      <c r="Q174" s="233">
        <f t="shared" ca="1" si="43"/>
        <v>0</v>
      </c>
      <c r="R174" s="233">
        <f ca="1">IF(LEN(B174)&gt;0,'9'!R174-'9'!Q174,"")</f>
        <v>0</v>
      </c>
      <c r="S174" s="234"/>
      <c r="T174" s="34"/>
      <c r="U174" s="34"/>
      <c r="V174" s="34"/>
      <c r="W174" s="34"/>
      <c r="X174" s="34"/>
      <c r="Y174" s="34"/>
      <c r="Z174" s="34"/>
      <c r="AA174" s="34"/>
      <c r="AB174" s="167">
        <f>ROW()</f>
        <v>174</v>
      </c>
      <c r="AC174" s="168">
        <f t="shared" ca="1" si="26"/>
        <v>0</v>
      </c>
      <c r="AD174" s="168">
        <f t="shared" ca="1" si="27"/>
        <v>0</v>
      </c>
      <c r="AE174" s="169" t="str">
        <f t="shared" ca="1" si="44"/>
        <v>-</v>
      </c>
      <c r="AF174" s="168" t="str">
        <f t="shared" ca="1" si="45"/>
        <v>-</v>
      </c>
      <c r="AG174" s="169" t="str">
        <f t="shared" ca="1" si="46"/>
        <v>-</v>
      </c>
      <c r="AH174" s="168" t="str">
        <f t="shared" ca="1" si="47"/>
        <v>-</v>
      </c>
      <c r="AI174" s="168">
        <f t="shared" ca="1" si="48"/>
        <v>0</v>
      </c>
      <c r="AJ174" s="170">
        <f t="shared" ca="1" si="49"/>
        <v>0</v>
      </c>
      <c r="AK174" s="168">
        <f t="shared" ca="1" si="28"/>
        <v>0</v>
      </c>
      <c r="AL174" s="168">
        <f t="shared" ca="1" si="29"/>
        <v>0</v>
      </c>
    </row>
    <row r="175" spans="1:38" ht="28.5" customHeight="1" x14ac:dyDescent="0.2">
      <c r="A175" s="56">
        <v>160</v>
      </c>
      <c r="B175" s="309" t="str">
        <f t="shared" ca="1" si="23"/>
        <v>A160</v>
      </c>
      <c r="C175" s="309"/>
      <c r="D175" s="57" t="str">
        <f t="shared" ca="1" si="24"/>
        <v/>
      </c>
      <c r="E175" s="59" t="str">
        <f t="shared" ca="1" si="25"/>
        <v/>
      </c>
      <c r="F175" s="215">
        <f ca="1">IF(LEN(B175)&gt;0,'OBRAČUNANA OSNOVNA PLAČA'!J169,"")</f>
        <v>0</v>
      </c>
      <c r="G175" s="60"/>
      <c r="H175" s="60"/>
      <c r="I175" s="60"/>
      <c r="J175" s="60"/>
      <c r="K175" s="60"/>
      <c r="L175" s="229">
        <f t="shared" si="42"/>
        <v>0</v>
      </c>
      <c r="M175" s="230">
        <f t="shared" ca="1" si="50"/>
        <v>0</v>
      </c>
      <c r="N175" s="230">
        <f t="shared" ca="1" si="51"/>
        <v>0</v>
      </c>
      <c r="O175" s="231">
        <f t="shared" ca="1" si="52"/>
        <v>0</v>
      </c>
      <c r="P175" s="232">
        <f t="shared" ca="1" si="53"/>
        <v>0</v>
      </c>
      <c r="Q175" s="233">
        <f t="shared" ca="1" si="43"/>
        <v>0</v>
      </c>
      <c r="R175" s="233">
        <f ca="1">IF(LEN(B175)&gt;0,'9'!R175-'9'!Q175,"")</f>
        <v>0</v>
      </c>
      <c r="S175" s="234"/>
      <c r="T175" s="34"/>
      <c r="U175" s="34"/>
      <c r="V175" s="34"/>
      <c r="W175" s="34"/>
      <c r="X175" s="34"/>
      <c r="Y175" s="34"/>
      <c r="Z175" s="34"/>
      <c r="AA175" s="34"/>
      <c r="AB175" s="167">
        <f>ROW()</f>
        <v>175</v>
      </c>
      <c r="AC175" s="168">
        <f t="shared" ca="1" si="26"/>
        <v>0</v>
      </c>
      <c r="AD175" s="168">
        <f t="shared" ca="1" si="27"/>
        <v>0</v>
      </c>
      <c r="AE175" s="169" t="str">
        <f t="shared" ca="1" si="44"/>
        <v>-</v>
      </c>
      <c r="AF175" s="168" t="str">
        <f t="shared" ca="1" si="45"/>
        <v>-</v>
      </c>
      <c r="AG175" s="169" t="str">
        <f t="shared" ca="1" si="46"/>
        <v>-</v>
      </c>
      <c r="AH175" s="168" t="str">
        <f t="shared" ca="1" si="47"/>
        <v>-</v>
      </c>
      <c r="AI175" s="168">
        <f t="shared" ca="1" si="48"/>
        <v>0</v>
      </c>
      <c r="AJ175" s="170">
        <f t="shared" ca="1" si="49"/>
        <v>0</v>
      </c>
      <c r="AK175" s="168">
        <f t="shared" ca="1" si="28"/>
        <v>0</v>
      </c>
      <c r="AL175" s="168">
        <f t="shared" ca="1" si="29"/>
        <v>0</v>
      </c>
    </row>
    <row r="176" spans="1:38" ht="28.5" customHeight="1" x14ac:dyDescent="0.2">
      <c r="A176" s="56">
        <v>161</v>
      </c>
      <c r="B176" s="309" t="str">
        <f t="shared" ca="1" si="23"/>
        <v>A161</v>
      </c>
      <c r="C176" s="309"/>
      <c r="D176" s="57" t="str">
        <f t="shared" ca="1" si="24"/>
        <v/>
      </c>
      <c r="E176" s="59" t="str">
        <f t="shared" ca="1" si="25"/>
        <v/>
      </c>
      <c r="F176" s="215">
        <f ca="1">IF(LEN(B176)&gt;0,'OBRAČUNANA OSNOVNA PLAČA'!J170,"")</f>
        <v>0</v>
      </c>
      <c r="G176" s="60"/>
      <c r="H176" s="60"/>
      <c r="I176" s="60"/>
      <c r="J176" s="60"/>
      <c r="K176" s="60"/>
      <c r="L176" s="229">
        <f t="shared" si="42"/>
        <v>0</v>
      </c>
      <c r="M176" s="230">
        <f t="shared" ca="1" si="50"/>
        <v>0</v>
      </c>
      <c r="N176" s="230">
        <f t="shared" ca="1" si="51"/>
        <v>0</v>
      </c>
      <c r="O176" s="231">
        <f t="shared" ca="1" si="52"/>
        <v>0</v>
      </c>
      <c r="P176" s="232">
        <f t="shared" ca="1" si="53"/>
        <v>0</v>
      </c>
      <c r="Q176" s="233">
        <f t="shared" ca="1" si="43"/>
        <v>0</v>
      </c>
      <c r="R176" s="233">
        <f ca="1">IF(LEN(B176)&gt;0,'9'!R176-'9'!Q176,"")</f>
        <v>0</v>
      </c>
      <c r="S176" s="234"/>
      <c r="T176" s="34"/>
      <c r="U176" s="34"/>
      <c r="V176" s="34"/>
      <c r="W176" s="34"/>
      <c r="X176" s="34"/>
      <c r="Y176" s="34"/>
      <c r="Z176" s="34"/>
      <c r="AA176" s="34"/>
      <c r="AB176" s="167">
        <f>ROW()</f>
        <v>176</v>
      </c>
      <c r="AC176" s="168">
        <f t="shared" ca="1" si="26"/>
        <v>0</v>
      </c>
      <c r="AD176" s="168">
        <f t="shared" ca="1" si="27"/>
        <v>0</v>
      </c>
      <c r="AE176" s="169" t="str">
        <f t="shared" ca="1" si="44"/>
        <v>-</v>
      </c>
      <c r="AF176" s="168" t="str">
        <f t="shared" ca="1" si="45"/>
        <v>-</v>
      </c>
      <c r="AG176" s="169" t="str">
        <f t="shared" ca="1" si="46"/>
        <v>-</v>
      </c>
      <c r="AH176" s="168" t="str">
        <f t="shared" ca="1" si="47"/>
        <v>-</v>
      </c>
      <c r="AI176" s="168">
        <f t="shared" ca="1" si="48"/>
        <v>0</v>
      </c>
      <c r="AJ176" s="170">
        <f t="shared" ca="1" si="49"/>
        <v>0</v>
      </c>
      <c r="AK176" s="168">
        <f t="shared" ca="1" si="28"/>
        <v>0</v>
      </c>
      <c r="AL176" s="168">
        <f t="shared" ca="1" si="29"/>
        <v>0</v>
      </c>
    </row>
    <row r="177" spans="1:38" ht="28.5" customHeight="1" x14ac:dyDescent="0.2">
      <c r="A177" s="56">
        <v>162</v>
      </c>
      <c r="B177" s="309" t="str">
        <f t="shared" ca="1" si="23"/>
        <v>A162</v>
      </c>
      <c r="C177" s="309"/>
      <c r="D177" s="57" t="str">
        <f t="shared" ca="1" si="24"/>
        <v/>
      </c>
      <c r="E177" s="59" t="str">
        <f t="shared" ca="1" si="25"/>
        <v/>
      </c>
      <c r="F177" s="215">
        <f ca="1">IF(LEN(B177)&gt;0,'OBRAČUNANA OSNOVNA PLAČA'!J171,"")</f>
        <v>0</v>
      </c>
      <c r="G177" s="60"/>
      <c r="H177" s="60"/>
      <c r="I177" s="60"/>
      <c r="J177" s="60"/>
      <c r="K177" s="60"/>
      <c r="L177" s="229">
        <f t="shared" si="42"/>
        <v>0</v>
      </c>
      <c r="M177" s="230">
        <f t="shared" ca="1" si="50"/>
        <v>0</v>
      </c>
      <c r="N177" s="230">
        <f t="shared" ca="1" si="51"/>
        <v>0</v>
      </c>
      <c r="O177" s="231">
        <f t="shared" ca="1" si="52"/>
        <v>0</v>
      </c>
      <c r="P177" s="232">
        <f t="shared" ca="1" si="53"/>
        <v>0</v>
      </c>
      <c r="Q177" s="233">
        <f t="shared" ca="1" si="43"/>
        <v>0</v>
      </c>
      <c r="R177" s="233">
        <f ca="1">IF(LEN(B177)&gt;0,'9'!R177-'9'!Q177,"")</f>
        <v>0</v>
      </c>
      <c r="S177" s="234"/>
      <c r="T177" s="34"/>
      <c r="U177" s="34"/>
      <c r="V177" s="34"/>
      <c r="W177" s="34"/>
      <c r="X177" s="34"/>
      <c r="Y177" s="34"/>
      <c r="Z177" s="34"/>
      <c r="AA177" s="34"/>
      <c r="AB177" s="167">
        <f>ROW()</f>
        <v>177</v>
      </c>
      <c r="AC177" s="168">
        <f t="shared" ca="1" si="26"/>
        <v>0</v>
      </c>
      <c r="AD177" s="168">
        <f t="shared" ca="1" si="27"/>
        <v>0</v>
      </c>
      <c r="AE177" s="169" t="str">
        <f t="shared" ca="1" si="44"/>
        <v>-</v>
      </c>
      <c r="AF177" s="168" t="str">
        <f t="shared" ca="1" si="45"/>
        <v>-</v>
      </c>
      <c r="AG177" s="169" t="str">
        <f t="shared" ca="1" si="46"/>
        <v>-</v>
      </c>
      <c r="AH177" s="168" t="str">
        <f t="shared" ca="1" si="47"/>
        <v>-</v>
      </c>
      <c r="AI177" s="168">
        <f t="shared" ca="1" si="48"/>
        <v>0</v>
      </c>
      <c r="AJ177" s="170">
        <f t="shared" ca="1" si="49"/>
        <v>0</v>
      </c>
      <c r="AK177" s="168">
        <f t="shared" ca="1" si="28"/>
        <v>0</v>
      </c>
      <c r="AL177" s="168">
        <f t="shared" ca="1" si="29"/>
        <v>0</v>
      </c>
    </row>
    <row r="178" spans="1:38" ht="28.5" customHeight="1" x14ac:dyDescent="0.2">
      <c r="A178" s="56">
        <v>163</v>
      </c>
      <c r="B178" s="309" t="str">
        <f t="shared" ca="1" si="23"/>
        <v>A163</v>
      </c>
      <c r="C178" s="309"/>
      <c r="D178" s="57" t="str">
        <f t="shared" ca="1" si="24"/>
        <v/>
      </c>
      <c r="E178" s="59" t="str">
        <f t="shared" ca="1" si="25"/>
        <v/>
      </c>
      <c r="F178" s="215">
        <f ca="1">IF(LEN(B178)&gt;0,'OBRAČUNANA OSNOVNA PLAČA'!J172,"")</f>
        <v>0</v>
      </c>
      <c r="G178" s="60"/>
      <c r="H178" s="60"/>
      <c r="I178" s="60"/>
      <c r="J178" s="60"/>
      <c r="K178" s="60"/>
      <c r="L178" s="229">
        <f t="shared" si="42"/>
        <v>0</v>
      </c>
      <c r="M178" s="230">
        <f t="shared" ca="1" si="50"/>
        <v>0</v>
      </c>
      <c r="N178" s="230">
        <f t="shared" ca="1" si="51"/>
        <v>0</v>
      </c>
      <c r="O178" s="231">
        <f t="shared" ca="1" si="52"/>
        <v>0</v>
      </c>
      <c r="P178" s="232">
        <f t="shared" ca="1" si="53"/>
        <v>0</v>
      </c>
      <c r="Q178" s="233">
        <f t="shared" ca="1" si="43"/>
        <v>0</v>
      </c>
      <c r="R178" s="233">
        <f ca="1">IF(LEN(B178)&gt;0,'9'!R178-'9'!Q178,"")</f>
        <v>0</v>
      </c>
      <c r="S178" s="234"/>
      <c r="T178" s="34"/>
      <c r="U178" s="34"/>
      <c r="V178" s="34"/>
      <c r="W178" s="34"/>
      <c r="X178" s="34"/>
      <c r="Y178" s="34"/>
      <c r="Z178" s="34"/>
      <c r="AA178" s="34"/>
      <c r="AB178" s="167">
        <f>ROW()</f>
        <v>178</v>
      </c>
      <c r="AC178" s="168">
        <f t="shared" ca="1" si="26"/>
        <v>0</v>
      </c>
      <c r="AD178" s="168">
        <f t="shared" ca="1" si="27"/>
        <v>0</v>
      </c>
      <c r="AE178" s="169" t="str">
        <f t="shared" ca="1" si="44"/>
        <v>-</v>
      </c>
      <c r="AF178" s="168" t="str">
        <f t="shared" ca="1" si="45"/>
        <v>-</v>
      </c>
      <c r="AG178" s="169" t="str">
        <f t="shared" ca="1" si="46"/>
        <v>-</v>
      </c>
      <c r="AH178" s="168" t="str">
        <f t="shared" ca="1" si="47"/>
        <v>-</v>
      </c>
      <c r="AI178" s="168">
        <f t="shared" ca="1" si="48"/>
        <v>0</v>
      </c>
      <c r="AJ178" s="170">
        <f t="shared" ca="1" si="49"/>
        <v>0</v>
      </c>
      <c r="AK178" s="168">
        <f t="shared" ca="1" si="28"/>
        <v>0</v>
      </c>
      <c r="AL178" s="168">
        <f t="shared" ca="1" si="29"/>
        <v>0</v>
      </c>
    </row>
    <row r="179" spans="1:38" ht="28.5" customHeight="1" x14ac:dyDescent="0.2">
      <c r="A179" s="56">
        <v>164</v>
      </c>
      <c r="B179" s="309" t="str">
        <f t="shared" ca="1" si="23"/>
        <v>A164</v>
      </c>
      <c r="C179" s="309"/>
      <c r="D179" s="57" t="str">
        <f t="shared" ca="1" si="24"/>
        <v/>
      </c>
      <c r="E179" s="59" t="str">
        <f t="shared" ca="1" si="25"/>
        <v/>
      </c>
      <c r="F179" s="215">
        <f ca="1">IF(LEN(B179)&gt;0,'OBRAČUNANA OSNOVNA PLAČA'!J173,"")</f>
        <v>0</v>
      </c>
      <c r="G179" s="60"/>
      <c r="H179" s="60"/>
      <c r="I179" s="60"/>
      <c r="J179" s="60"/>
      <c r="K179" s="60"/>
      <c r="L179" s="229">
        <f t="shared" si="42"/>
        <v>0</v>
      </c>
      <c r="M179" s="230">
        <f t="shared" ca="1" si="50"/>
        <v>0</v>
      </c>
      <c r="N179" s="230">
        <f t="shared" ca="1" si="51"/>
        <v>0</v>
      </c>
      <c r="O179" s="231">
        <f t="shared" ca="1" si="52"/>
        <v>0</v>
      </c>
      <c r="P179" s="232">
        <f t="shared" ca="1" si="53"/>
        <v>0</v>
      </c>
      <c r="Q179" s="233">
        <f t="shared" ca="1" si="43"/>
        <v>0</v>
      </c>
      <c r="R179" s="233">
        <f ca="1">IF(LEN(B179)&gt;0,'9'!R179-'9'!Q179,"")</f>
        <v>0</v>
      </c>
      <c r="S179" s="234"/>
      <c r="T179" s="34"/>
      <c r="U179" s="34"/>
      <c r="V179" s="34"/>
      <c r="W179" s="34"/>
      <c r="X179" s="34"/>
      <c r="Y179" s="34"/>
      <c r="Z179" s="34"/>
      <c r="AA179" s="34"/>
      <c r="AB179" s="167">
        <f>ROW()</f>
        <v>179</v>
      </c>
      <c r="AC179" s="168">
        <f t="shared" ca="1" si="26"/>
        <v>0</v>
      </c>
      <c r="AD179" s="168">
        <f t="shared" ca="1" si="27"/>
        <v>0</v>
      </c>
      <c r="AE179" s="169" t="str">
        <f t="shared" ca="1" si="44"/>
        <v>-</v>
      </c>
      <c r="AF179" s="168" t="str">
        <f t="shared" ca="1" si="45"/>
        <v>-</v>
      </c>
      <c r="AG179" s="169" t="str">
        <f t="shared" ca="1" si="46"/>
        <v>-</v>
      </c>
      <c r="AH179" s="168" t="str">
        <f t="shared" ca="1" si="47"/>
        <v>-</v>
      </c>
      <c r="AI179" s="168">
        <f t="shared" ca="1" si="48"/>
        <v>0</v>
      </c>
      <c r="AJ179" s="170">
        <f t="shared" ca="1" si="49"/>
        <v>0</v>
      </c>
      <c r="AK179" s="168">
        <f t="shared" ca="1" si="28"/>
        <v>0</v>
      </c>
      <c r="AL179" s="168">
        <f t="shared" ca="1" si="29"/>
        <v>0</v>
      </c>
    </row>
    <row r="180" spans="1:38" ht="28.5" customHeight="1" x14ac:dyDescent="0.2">
      <c r="A180" s="56">
        <v>165</v>
      </c>
      <c r="B180" s="309" t="str">
        <f t="shared" ca="1" si="23"/>
        <v>A165</v>
      </c>
      <c r="C180" s="309"/>
      <c r="D180" s="57" t="str">
        <f t="shared" ca="1" si="24"/>
        <v/>
      </c>
      <c r="E180" s="59" t="str">
        <f t="shared" ca="1" si="25"/>
        <v/>
      </c>
      <c r="F180" s="215">
        <f ca="1">IF(LEN(B180)&gt;0,'OBRAČUNANA OSNOVNA PLAČA'!J174,"")</f>
        <v>0</v>
      </c>
      <c r="G180" s="60"/>
      <c r="H180" s="60"/>
      <c r="I180" s="60"/>
      <c r="J180" s="60"/>
      <c r="K180" s="60"/>
      <c r="L180" s="229">
        <f t="shared" si="42"/>
        <v>0</v>
      </c>
      <c r="M180" s="230">
        <f t="shared" ca="1" si="50"/>
        <v>0</v>
      </c>
      <c r="N180" s="230">
        <f t="shared" ca="1" si="51"/>
        <v>0</v>
      </c>
      <c r="O180" s="231">
        <f t="shared" ca="1" si="52"/>
        <v>0</v>
      </c>
      <c r="P180" s="232">
        <f t="shared" ca="1" si="53"/>
        <v>0</v>
      </c>
      <c r="Q180" s="233">
        <f t="shared" ca="1" si="43"/>
        <v>0</v>
      </c>
      <c r="R180" s="233">
        <f ca="1">IF(LEN(B180)&gt;0,'9'!R180-'9'!Q180,"")</f>
        <v>0</v>
      </c>
      <c r="S180" s="234"/>
      <c r="T180" s="34"/>
      <c r="U180" s="34"/>
      <c r="V180" s="34"/>
      <c r="W180" s="34"/>
      <c r="X180" s="34"/>
      <c r="Y180" s="34"/>
      <c r="Z180" s="34"/>
      <c r="AA180" s="34"/>
      <c r="AB180" s="167">
        <f>ROW()</f>
        <v>180</v>
      </c>
      <c r="AC180" s="168">
        <f t="shared" ca="1" si="26"/>
        <v>0</v>
      </c>
      <c r="AD180" s="168">
        <f t="shared" ca="1" si="27"/>
        <v>0</v>
      </c>
      <c r="AE180" s="169" t="str">
        <f t="shared" ca="1" si="44"/>
        <v>-</v>
      </c>
      <c r="AF180" s="168" t="str">
        <f t="shared" ca="1" si="45"/>
        <v>-</v>
      </c>
      <c r="AG180" s="169" t="str">
        <f t="shared" ca="1" si="46"/>
        <v>-</v>
      </c>
      <c r="AH180" s="168" t="str">
        <f t="shared" ca="1" si="47"/>
        <v>-</v>
      </c>
      <c r="AI180" s="168">
        <f t="shared" ca="1" si="48"/>
        <v>0</v>
      </c>
      <c r="AJ180" s="170">
        <f t="shared" ca="1" si="49"/>
        <v>0</v>
      </c>
      <c r="AK180" s="168">
        <f t="shared" ca="1" si="28"/>
        <v>0</v>
      </c>
      <c r="AL180" s="168">
        <f t="shared" ca="1" si="29"/>
        <v>0</v>
      </c>
    </row>
    <row r="181" spans="1:38" ht="28.5" customHeight="1" x14ac:dyDescent="0.2">
      <c r="A181" s="56">
        <v>166</v>
      </c>
      <c r="B181" s="309" t="str">
        <f t="shared" ca="1" si="23"/>
        <v>A166</v>
      </c>
      <c r="C181" s="309"/>
      <c r="D181" s="57" t="str">
        <f t="shared" ca="1" si="24"/>
        <v/>
      </c>
      <c r="E181" s="59" t="str">
        <f t="shared" ca="1" si="25"/>
        <v/>
      </c>
      <c r="F181" s="215">
        <f ca="1">IF(LEN(B181)&gt;0,'OBRAČUNANA OSNOVNA PLAČA'!J175,"")</f>
        <v>0</v>
      </c>
      <c r="G181" s="60"/>
      <c r="H181" s="60"/>
      <c r="I181" s="60"/>
      <c r="J181" s="60"/>
      <c r="K181" s="60"/>
      <c r="L181" s="229">
        <f t="shared" si="42"/>
        <v>0</v>
      </c>
      <c r="M181" s="230">
        <f t="shared" ca="1" si="50"/>
        <v>0</v>
      </c>
      <c r="N181" s="230">
        <f t="shared" ca="1" si="51"/>
        <v>0</v>
      </c>
      <c r="O181" s="231">
        <f t="shared" ca="1" si="52"/>
        <v>0</v>
      </c>
      <c r="P181" s="232">
        <f t="shared" ca="1" si="53"/>
        <v>0</v>
      </c>
      <c r="Q181" s="233">
        <f t="shared" ca="1" si="43"/>
        <v>0</v>
      </c>
      <c r="R181" s="233">
        <f ca="1">IF(LEN(B181)&gt;0,'9'!R181-'9'!Q181,"")</f>
        <v>0</v>
      </c>
      <c r="S181" s="234"/>
      <c r="T181" s="34"/>
      <c r="U181" s="34"/>
      <c r="V181" s="34"/>
      <c r="W181" s="34"/>
      <c r="X181" s="34"/>
      <c r="Y181" s="34"/>
      <c r="Z181" s="34"/>
      <c r="AA181" s="34"/>
      <c r="AB181" s="167">
        <f>ROW()</f>
        <v>181</v>
      </c>
      <c r="AC181" s="168">
        <f t="shared" ca="1" si="26"/>
        <v>0</v>
      </c>
      <c r="AD181" s="168">
        <f t="shared" ca="1" si="27"/>
        <v>0</v>
      </c>
      <c r="AE181" s="169" t="str">
        <f t="shared" ca="1" si="44"/>
        <v>-</v>
      </c>
      <c r="AF181" s="168" t="str">
        <f t="shared" ca="1" si="45"/>
        <v>-</v>
      </c>
      <c r="AG181" s="169" t="str">
        <f t="shared" ca="1" si="46"/>
        <v>-</v>
      </c>
      <c r="AH181" s="168" t="str">
        <f t="shared" ca="1" si="47"/>
        <v>-</v>
      </c>
      <c r="AI181" s="168">
        <f t="shared" ca="1" si="48"/>
        <v>0</v>
      </c>
      <c r="AJ181" s="170">
        <f t="shared" ca="1" si="49"/>
        <v>0</v>
      </c>
      <c r="AK181" s="168">
        <f t="shared" ca="1" si="28"/>
        <v>0</v>
      </c>
      <c r="AL181" s="168">
        <f t="shared" ca="1" si="29"/>
        <v>0</v>
      </c>
    </row>
    <row r="182" spans="1:38" ht="28.5" customHeight="1" x14ac:dyDescent="0.2">
      <c r="A182" s="56">
        <v>167</v>
      </c>
      <c r="B182" s="309" t="str">
        <f t="shared" ca="1" si="23"/>
        <v>A167</v>
      </c>
      <c r="C182" s="309"/>
      <c r="D182" s="57" t="str">
        <f t="shared" ca="1" si="24"/>
        <v/>
      </c>
      <c r="E182" s="59" t="str">
        <f t="shared" ca="1" si="25"/>
        <v/>
      </c>
      <c r="F182" s="215">
        <f ca="1">IF(LEN(B182)&gt;0,'OBRAČUNANA OSNOVNA PLAČA'!J176,"")</f>
        <v>0</v>
      </c>
      <c r="G182" s="60"/>
      <c r="H182" s="60"/>
      <c r="I182" s="60"/>
      <c r="J182" s="60"/>
      <c r="K182" s="60"/>
      <c r="L182" s="229">
        <f t="shared" si="42"/>
        <v>0</v>
      </c>
      <c r="M182" s="230">
        <f t="shared" ca="1" si="50"/>
        <v>0</v>
      </c>
      <c r="N182" s="230">
        <f t="shared" ca="1" si="51"/>
        <v>0</v>
      </c>
      <c r="O182" s="231">
        <f t="shared" ca="1" si="52"/>
        <v>0</v>
      </c>
      <c r="P182" s="232">
        <f t="shared" ca="1" si="53"/>
        <v>0</v>
      </c>
      <c r="Q182" s="233">
        <f t="shared" ca="1" si="43"/>
        <v>0</v>
      </c>
      <c r="R182" s="233">
        <f ca="1">IF(LEN(B182)&gt;0,'9'!R182-'9'!Q182,"")</f>
        <v>0</v>
      </c>
      <c r="S182" s="234"/>
      <c r="T182" s="34"/>
      <c r="U182" s="34"/>
      <c r="V182" s="34"/>
      <c r="W182" s="34"/>
      <c r="X182" s="34"/>
      <c r="Y182" s="34"/>
      <c r="Z182" s="34"/>
      <c r="AA182" s="34"/>
      <c r="AB182" s="167">
        <f>ROW()</f>
        <v>182</v>
      </c>
      <c r="AC182" s="168">
        <f t="shared" ca="1" si="26"/>
        <v>0</v>
      </c>
      <c r="AD182" s="168">
        <f t="shared" ca="1" si="27"/>
        <v>0</v>
      </c>
      <c r="AE182" s="169" t="str">
        <f t="shared" ca="1" si="44"/>
        <v>-</v>
      </c>
      <c r="AF182" s="168" t="str">
        <f t="shared" ca="1" si="45"/>
        <v>-</v>
      </c>
      <c r="AG182" s="169" t="str">
        <f t="shared" ca="1" si="46"/>
        <v>-</v>
      </c>
      <c r="AH182" s="168" t="str">
        <f t="shared" ca="1" si="47"/>
        <v>-</v>
      </c>
      <c r="AI182" s="168">
        <f t="shared" ca="1" si="48"/>
        <v>0</v>
      </c>
      <c r="AJ182" s="170">
        <f t="shared" ca="1" si="49"/>
        <v>0</v>
      </c>
      <c r="AK182" s="168">
        <f t="shared" ca="1" si="28"/>
        <v>0</v>
      </c>
      <c r="AL182" s="168">
        <f t="shared" ca="1" si="29"/>
        <v>0</v>
      </c>
    </row>
    <row r="183" spans="1:38" ht="28.5" customHeight="1" x14ac:dyDescent="0.2">
      <c r="A183" s="56">
        <v>168</v>
      </c>
      <c r="B183" s="309" t="str">
        <f t="shared" ca="1" si="23"/>
        <v>A168</v>
      </c>
      <c r="C183" s="309"/>
      <c r="D183" s="57" t="str">
        <f t="shared" ca="1" si="24"/>
        <v/>
      </c>
      <c r="E183" s="59" t="str">
        <f t="shared" ca="1" si="25"/>
        <v/>
      </c>
      <c r="F183" s="215">
        <f ca="1">IF(LEN(B183)&gt;0,'OBRAČUNANA OSNOVNA PLAČA'!J177,"")</f>
        <v>0</v>
      </c>
      <c r="G183" s="60"/>
      <c r="H183" s="60"/>
      <c r="I183" s="60"/>
      <c r="J183" s="60"/>
      <c r="K183" s="60"/>
      <c r="L183" s="229">
        <f t="shared" si="42"/>
        <v>0</v>
      </c>
      <c r="M183" s="230">
        <f t="shared" ca="1" si="50"/>
        <v>0</v>
      </c>
      <c r="N183" s="230">
        <f t="shared" ca="1" si="51"/>
        <v>0</v>
      </c>
      <c r="O183" s="231">
        <f t="shared" ca="1" si="52"/>
        <v>0</v>
      </c>
      <c r="P183" s="232">
        <f t="shared" ca="1" si="53"/>
        <v>0</v>
      </c>
      <c r="Q183" s="233">
        <f t="shared" ca="1" si="43"/>
        <v>0</v>
      </c>
      <c r="R183" s="233">
        <f ca="1">IF(LEN(B183)&gt;0,'9'!R183-'9'!Q183,"")</f>
        <v>0</v>
      </c>
      <c r="S183" s="234"/>
      <c r="T183" s="34"/>
      <c r="U183" s="34"/>
      <c r="V183" s="34"/>
      <c r="W183" s="34"/>
      <c r="X183" s="34"/>
      <c r="Y183" s="34"/>
      <c r="Z183" s="34"/>
      <c r="AA183" s="34"/>
      <c r="AB183" s="167">
        <f>ROW()</f>
        <v>183</v>
      </c>
      <c r="AC183" s="168">
        <f t="shared" ca="1" si="26"/>
        <v>0</v>
      </c>
      <c r="AD183" s="168">
        <f t="shared" ca="1" si="27"/>
        <v>0</v>
      </c>
      <c r="AE183" s="169" t="str">
        <f t="shared" ca="1" si="44"/>
        <v>-</v>
      </c>
      <c r="AF183" s="168" t="str">
        <f t="shared" ca="1" si="45"/>
        <v>-</v>
      </c>
      <c r="AG183" s="169" t="str">
        <f t="shared" ca="1" si="46"/>
        <v>-</v>
      </c>
      <c r="AH183" s="168" t="str">
        <f t="shared" ca="1" si="47"/>
        <v>-</v>
      </c>
      <c r="AI183" s="168">
        <f t="shared" ca="1" si="48"/>
        <v>0</v>
      </c>
      <c r="AJ183" s="170">
        <f t="shared" ca="1" si="49"/>
        <v>0</v>
      </c>
      <c r="AK183" s="168">
        <f t="shared" ca="1" si="28"/>
        <v>0</v>
      </c>
      <c r="AL183" s="168">
        <f t="shared" ca="1" si="29"/>
        <v>0</v>
      </c>
    </row>
    <row r="184" spans="1:38" ht="28.5" customHeight="1" x14ac:dyDescent="0.2">
      <c r="A184" s="56">
        <v>169</v>
      </c>
      <c r="B184" s="309" t="str">
        <f t="shared" ca="1" si="23"/>
        <v>A169</v>
      </c>
      <c r="C184" s="309"/>
      <c r="D184" s="57" t="str">
        <f t="shared" ca="1" si="24"/>
        <v/>
      </c>
      <c r="E184" s="59" t="str">
        <f t="shared" ca="1" si="25"/>
        <v/>
      </c>
      <c r="F184" s="215">
        <f ca="1">IF(LEN(B184)&gt;0,'OBRAČUNANA OSNOVNA PLAČA'!J178,"")</f>
        <v>0</v>
      </c>
      <c r="G184" s="60"/>
      <c r="H184" s="60"/>
      <c r="I184" s="60"/>
      <c r="J184" s="60"/>
      <c r="K184" s="60"/>
      <c r="L184" s="229">
        <f t="shared" si="42"/>
        <v>0</v>
      </c>
      <c r="M184" s="230">
        <f t="shared" ca="1" si="50"/>
        <v>0</v>
      </c>
      <c r="N184" s="230">
        <f t="shared" ca="1" si="51"/>
        <v>0</v>
      </c>
      <c r="O184" s="231">
        <f t="shared" ca="1" si="52"/>
        <v>0</v>
      </c>
      <c r="P184" s="232">
        <f t="shared" ca="1" si="53"/>
        <v>0</v>
      </c>
      <c r="Q184" s="233">
        <f t="shared" ca="1" si="43"/>
        <v>0</v>
      </c>
      <c r="R184" s="233">
        <f ca="1">IF(LEN(B184)&gt;0,'9'!R184-'9'!Q184,"")</f>
        <v>0</v>
      </c>
      <c r="S184" s="234"/>
      <c r="T184" s="34"/>
      <c r="U184" s="34"/>
      <c r="V184" s="34"/>
      <c r="W184" s="34"/>
      <c r="X184" s="34"/>
      <c r="Y184" s="34"/>
      <c r="Z184" s="34"/>
      <c r="AA184" s="34"/>
      <c r="AB184" s="167">
        <f>ROW()</f>
        <v>184</v>
      </c>
      <c r="AC184" s="168">
        <f t="shared" ca="1" si="26"/>
        <v>0</v>
      </c>
      <c r="AD184" s="168">
        <f t="shared" ca="1" si="27"/>
        <v>0</v>
      </c>
      <c r="AE184" s="169" t="str">
        <f t="shared" ca="1" si="44"/>
        <v>-</v>
      </c>
      <c r="AF184" s="168" t="str">
        <f t="shared" ca="1" si="45"/>
        <v>-</v>
      </c>
      <c r="AG184" s="169" t="str">
        <f t="shared" ca="1" si="46"/>
        <v>-</v>
      </c>
      <c r="AH184" s="168" t="str">
        <f t="shared" ca="1" si="47"/>
        <v>-</v>
      </c>
      <c r="AI184" s="168">
        <f t="shared" ca="1" si="48"/>
        <v>0</v>
      </c>
      <c r="AJ184" s="170">
        <f t="shared" ca="1" si="49"/>
        <v>0</v>
      </c>
      <c r="AK184" s="168">
        <f t="shared" ca="1" si="28"/>
        <v>0</v>
      </c>
      <c r="AL184" s="168">
        <f t="shared" ca="1" si="29"/>
        <v>0</v>
      </c>
    </row>
    <row r="185" spans="1:38" ht="28.5" customHeight="1" x14ac:dyDescent="0.2">
      <c r="A185" s="56">
        <v>170</v>
      </c>
      <c r="B185" s="309" t="str">
        <f t="shared" ca="1" si="23"/>
        <v>A170</v>
      </c>
      <c r="C185" s="309"/>
      <c r="D185" s="57" t="str">
        <f t="shared" ca="1" si="24"/>
        <v/>
      </c>
      <c r="E185" s="59" t="str">
        <f t="shared" ca="1" si="25"/>
        <v/>
      </c>
      <c r="F185" s="215">
        <f ca="1">IF(LEN(B185)&gt;0,'OBRAČUNANA OSNOVNA PLAČA'!J179,"")</f>
        <v>0</v>
      </c>
      <c r="G185" s="60"/>
      <c r="H185" s="60"/>
      <c r="I185" s="60"/>
      <c r="J185" s="60"/>
      <c r="K185" s="60"/>
      <c r="L185" s="229">
        <f t="shared" si="42"/>
        <v>0</v>
      </c>
      <c r="M185" s="230">
        <f t="shared" ca="1" si="50"/>
        <v>0</v>
      </c>
      <c r="N185" s="230">
        <f t="shared" ca="1" si="51"/>
        <v>0</v>
      </c>
      <c r="O185" s="231">
        <f t="shared" ca="1" si="52"/>
        <v>0</v>
      </c>
      <c r="P185" s="232">
        <f t="shared" ca="1" si="53"/>
        <v>0</v>
      </c>
      <c r="Q185" s="233">
        <f t="shared" ca="1" si="43"/>
        <v>0</v>
      </c>
      <c r="R185" s="233">
        <f ca="1">IF(LEN(B185)&gt;0,'9'!R185-'9'!Q185,"")</f>
        <v>0</v>
      </c>
      <c r="S185" s="234"/>
      <c r="T185" s="34"/>
      <c r="U185" s="34"/>
      <c r="V185" s="34"/>
      <c r="W185" s="34"/>
      <c r="X185" s="34"/>
      <c r="Y185" s="34"/>
      <c r="Z185" s="34"/>
      <c r="AA185" s="34"/>
      <c r="AB185" s="167">
        <f>ROW()</f>
        <v>185</v>
      </c>
      <c r="AC185" s="168">
        <f t="shared" ca="1" si="26"/>
        <v>0</v>
      </c>
      <c r="AD185" s="168">
        <f t="shared" ca="1" si="27"/>
        <v>0</v>
      </c>
      <c r="AE185" s="169" t="str">
        <f t="shared" ca="1" si="44"/>
        <v>-</v>
      </c>
      <c r="AF185" s="168" t="str">
        <f t="shared" ca="1" si="45"/>
        <v>-</v>
      </c>
      <c r="AG185" s="169" t="str">
        <f t="shared" ca="1" si="46"/>
        <v>-</v>
      </c>
      <c r="AH185" s="168" t="str">
        <f t="shared" ca="1" si="47"/>
        <v>-</v>
      </c>
      <c r="AI185" s="168">
        <f t="shared" ca="1" si="48"/>
        <v>0</v>
      </c>
      <c r="AJ185" s="170">
        <f t="shared" ca="1" si="49"/>
        <v>0</v>
      </c>
      <c r="AK185" s="168">
        <f t="shared" ca="1" si="28"/>
        <v>0</v>
      </c>
      <c r="AL185" s="168">
        <f t="shared" ca="1" si="29"/>
        <v>0</v>
      </c>
    </row>
    <row r="186" spans="1:38" ht="28.5" customHeight="1" x14ac:dyDescent="0.2">
      <c r="A186" s="56">
        <v>171</v>
      </c>
      <c r="B186" s="309" t="str">
        <f t="shared" ca="1" si="23"/>
        <v>A171</v>
      </c>
      <c r="C186" s="309"/>
      <c r="D186" s="57" t="str">
        <f t="shared" ca="1" si="24"/>
        <v/>
      </c>
      <c r="E186" s="59" t="str">
        <f t="shared" ca="1" si="25"/>
        <v/>
      </c>
      <c r="F186" s="215">
        <f ca="1">IF(LEN(B186)&gt;0,'OBRAČUNANA OSNOVNA PLAČA'!J180,"")</f>
        <v>0</v>
      </c>
      <c r="G186" s="60"/>
      <c r="H186" s="60"/>
      <c r="I186" s="60"/>
      <c r="J186" s="60"/>
      <c r="K186" s="60"/>
      <c r="L186" s="229">
        <f t="shared" si="42"/>
        <v>0</v>
      </c>
      <c r="M186" s="230">
        <f t="shared" ca="1" si="50"/>
        <v>0</v>
      </c>
      <c r="N186" s="230">
        <f t="shared" ca="1" si="51"/>
        <v>0</v>
      </c>
      <c r="O186" s="231">
        <f t="shared" ca="1" si="52"/>
        <v>0</v>
      </c>
      <c r="P186" s="232">
        <f t="shared" ca="1" si="53"/>
        <v>0</v>
      </c>
      <c r="Q186" s="233">
        <f t="shared" ca="1" si="43"/>
        <v>0</v>
      </c>
      <c r="R186" s="233">
        <f ca="1">IF(LEN(B186)&gt;0,'9'!R186-'9'!Q186,"")</f>
        <v>0</v>
      </c>
      <c r="S186" s="234"/>
      <c r="T186" s="34"/>
      <c r="U186" s="34"/>
      <c r="V186" s="34"/>
      <c r="W186" s="34"/>
      <c r="X186" s="34"/>
      <c r="Y186" s="34"/>
      <c r="Z186" s="34"/>
      <c r="AA186" s="34"/>
      <c r="AB186" s="167">
        <f>ROW()</f>
        <v>186</v>
      </c>
      <c r="AC186" s="168">
        <f t="shared" ca="1" si="26"/>
        <v>0</v>
      </c>
      <c r="AD186" s="168">
        <f t="shared" ca="1" si="27"/>
        <v>0</v>
      </c>
      <c r="AE186" s="169" t="str">
        <f t="shared" ca="1" si="44"/>
        <v>-</v>
      </c>
      <c r="AF186" s="168" t="str">
        <f t="shared" ca="1" si="45"/>
        <v>-</v>
      </c>
      <c r="AG186" s="169" t="str">
        <f t="shared" ca="1" si="46"/>
        <v>-</v>
      </c>
      <c r="AH186" s="168" t="str">
        <f t="shared" ca="1" si="47"/>
        <v>-</v>
      </c>
      <c r="AI186" s="168">
        <f t="shared" ca="1" si="48"/>
        <v>0</v>
      </c>
      <c r="AJ186" s="170">
        <f t="shared" ca="1" si="49"/>
        <v>0</v>
      </c>
      <c r="AK186" s="168">
        <f t="shared" ca="1" si="28"/>
        <v>0</v>
      </c>
      <c r="AL186" s="168">
        <f t="shared" ca="1" si="29"/>
        <v>0</v>
      </c>
    </row>
    <row r="187" spans="1:38" ht="28.5" customHeight="1" x14ac:dyDescent="0.2">
      <c r="A187" s="56">
        <v>172</v>
      </c>
      <c r="B187" s="309" t="str">
        <f t="shared" ca="1" si="23"/>
        <v>A172</v>
      </c>
      <c r="C187" s="309"/>
      <c r="D187" s="57" t="str">
        <f t="shared" ca="1" si="24"/>
        <v/>
      </c>
      <c r="E187" s="59" t="str">
        <f t="shared" ca="1" si="25"/>
        <v/>
      </c>
      <c r="F187" s="215">
        <f ca="1">IF(LEN(B187)&gt;0,'OBRAČUNANA OSNOVNA PLAČA'!J181,"")</f>
        <v>0</v>
      </c>
      <c r="G187" s="60"/>
      <c r="H187" s="60"/>
      <c r="I187" s="60"/>
      <c r="J187" s="60"/>
      <c r="K187" s="60"/>
      <c r="L187" s="229">
        <f t="shared" si="42"/>
        <v>0</v>
      </c>
      <c r="M187" s="230">
        <f t="shared" ca="1" si="50"/>
        <v>0</v>
      </c>
      <c r="N187" s="230">
        <f t="shared" ca="1" si="51"/>
        <v>0</v>
      </c>
      <c r="O187" s="231">
        <f t="shared" ca="1" si="52"/>
        <v>0</v>
      </c>
      <c r="P187" s="232">
        <f t="shared" ca="1" si="53"/>
        <v>0</v>
      </c>
      <c r="Q187" s="233">
        <f t="shared" ca="1" si="43"/>
        <v>0</v>
      </c>
      <c r="R187" s="233">
        <f ca="1">IF(LEN(B187)&gt;0,'9'!R187-'9'!Q187,"")</f>
        <v>0</v>
      </c>
      <c r="S187" s="234"/>
      <c r="T187" s="34"/>
      <c r="U187" s="34"/>
      <c r="V187" s="34"/>
      <c r="W187" s="34"/>
      <c r="X187" s="34"/>
      <c r="Y187" s="34"/>
      <c r="Z187" s="34"/>
      <c r="AA187" s="34"/>
      <c r="AB187" s="167">
        <f>ROW()</f>
        <v>187</v>
      </c>
      <c r="AC187" s="168">
        <f t="shared" ca="1" si="26"/>
        <v>0</v>
      </c>
      <c r="AD187" s="168">
        <f t="shared" ca="1" si="27"/>
        <v>0</v>
      </c>
      <c r="AE187" s="169" t="str">
        <f t="shared" ca="1" si="44"/>
        <v>-</v>
      </c>
      <c r="AF187" s="168" t="str">
        <f t="shared" ca="1" si="45"/>
        <v>-</v>
      </c>
      <c r="AG187" s="169" t="str">
        <f t="shared" ca="1" si="46"/>
        <v>-</v>
      </c>
      <c r="AH187" s="168" t="str">
        <f t="shared" ca="1" si="47"/>
        <v>-</v>
      </c>
      <c r="AI187" s="168">
        <f t="shared" ca="1" si="48"/>
        <v>0</v>
      </c>
      <c r="AJ187" s="170">
        <f t="shared" ca="1" si="49"/>
        <v>0</v>
      </c>
      <c r="AK187" s="168">
        <f t="shared" ca="1" si="28"/>
        <v>0</v>
      </c>
      <c r="AL187" s="168">
        <f t="shared" ca="1" si="29"/>
        <v>0</v>
      </c>
    </row>
    <row r="188" spans="1:38" ht="28.5" customHeight="1" x14ac:dyDescent="0.2">
      <c r="A188" s="56">
        <v>173</v>
      </c>
      <c r="B188" s="309" t="str">
        <f t="shared" ca="1" si="23"/>
        <v>A173</v>
      </c>
      <c r="C188" s="309"/>
      <c r="D188" s="57" t="str">
        <f t="shared" ca="1" si="24"/>
        <v/>
      </c>
      <c r="E188" s="59" t="str">
        <f t="shared" ca="1" si="25"/>
        <v/>
      </c>
      <c r="F188" s="215">
        <f ca="1">IF(LEN(B188)&gt;0,'OBRAČUNANA OSNOVNA PLAČA'!J182,"")</f>
        <v>0</v>
      </c>
      <c r="G188" s="60"/>
      <c r="H188" s="60"/>
      <c r="I188" s="60"/>
      <c r="J188" s="60"/>
      <c r="K188" s="60"/>
      <c r="L188" s="229">
        <f t="shared" si="42"/>
        <v>0</v>
      </c>
      <c r="M188" s="230">
        <f t="shared" ca="1" si="50"/>
        <v>0</v>
      </c>
      <c r="N188" s="230">
        <f t="shared" ca="1" si="51"/>
        <v>0</v>
      </c>
      <c r="O188" s="231">
        <f t="shared" ca="1" si="52"/>
        <v>0</v>
      </c>
      <c r="P188" s="232">
        <f t="shared" ca="1" si="53"/>
        <v>0</v>
      </c>
      <c r="Q188" s="233">
        <f t="shared" ca="1" si="43"/>
        <v>0</v>
      </c>
      <c r="R188" s="233">
        <f ca="1">IF(LEN(B188)&gt;0,'9'!R188-'9'!Q188,"")</f>
        <v>0</v>
      </c>
      <c r="S188" s="234"/>
      <c r="T188" s="34"/>
      <c r="U188" s="34"/>
      <c r="V188" s="34"/>
      <c r="W188" s="34"/>
      <c r="X188" s="34"/>
      <c r="Y188" s="34"/>
      <c r="Z188" s="34"/>
      <c r="AA188" s="34"/>
      <c r="AB188" s="167">
        <f>ROW()</f>
        <v>188</v>
      </c>
      <c r="AC188" s="168">
        <f t="shared" ca="1" si="26"/>
        <v>0</v>
      </c>
      <c r="AD188" s="168">
        <f t="shared" ca="1" si="27"/>
        <v>0</v>
      </c>
      <c r="AE188" s="169" t="str">
        <f t="shared" ca="1" si="44"/>
        <v>-</v>
      </c>
      <c r="AF188" s="168" t="str">
        <f t="shared" ca="1" si="45"/>
        <v>-</v>
      </c>
      <c r="AG188" s="169" t="str">
        <f t="shared" ca="1" si="46"/>
        <v>-</v>
      </c>
      <c r="AH188" s="168" t="str">
        <f t="shared" ca="1" si="47"/>
        <v>-</v>
      </c>
      <c r="AI188" s="168">
        <f t="shared" ca="1" si="48"/>
        <v>0</v>
      </c>
      <c r="AJ188" s="170">
        <f t="shared" ca="1" si="49"/>
        <v>0</v>
      </c>
      <c r="AK188" s="168">
        <f t="shared" ca="1" si="28"/>
        <v>0</v>
      </c>
      <c r="AL188" s="168">
        <f t="shared" ca="1" si="29"/>
        <v>0</v>
      </c>
    </row>
    <row r="189" spans="1:38" ht="28.5" customHeight="1" x14ac:dyDescent="0.2">
      <c r="A189" s="56">
        <v>174</v>
      </c>
      <c r="B189" s="309" t="str">
        <f t="shared" ca="1" si="23"/>
        <v>A174</v>
      </c>
      <c r="C189" s="309"/>
      <c r="D189" s="57" t="str">
        <f t="shared" ca="1" si="24"/>
        <v/>
      </c>
      <c r="E189" s="59" t="str">
        <f t="shared" ca="1" si="25"/>
        <v/>
      </c>
      <c r="F189" s="215">
        <f ca="1">IF(LEN(B189)&gt;0,'OBRAČUNANA OSNOVNA PLAČA'!J183,"")</f>
        <v>0</v>
      </c>
      <c r="G189" s="60"/>
      <c r="H189" s="60"/>
      <c r="I189" s="60"/>
      <c r="J189" s="60"/>
      <c r="K189" s="60"/>
      <c r="L189" s="229">
        <f t="shared" si="42"/>
        <v>0</v>
      </c>
      <c r="M189" s="230">
        <f t="shared" ca="1" si="50"/>
        <v>0</v>
      </c>
      <c r="N189" s="230">
        <f t="shared" ca="1" si="51"/>
        <v>0</v>
      </c>
      <c r="O189" s="231">
        <f t="shared" ca="1" si="52"/>
        <v>0</v>
      </c>
      <c r="P189" s="232">
        <f t="shared" ca="1" si="53"/>
        <v>0</v>
      </c>
      <c r="Q189" s="233">
        <f t="shared" ca="1" si="43"/>
        <v>0</v>
      </c>
      <c r="R189" s="233">
        <f ca="1">IF(LEN(B189)&gt;0,'9'!R189-'9'!Q189,"")</f>
        <v>0</v>
      </c>
      <c r="S189" s="234"/>
      <c r="T189" s="34"/>
      <c r="U189" s="34"/>
      <c r="V189" s="34"/>
      <c r="W189" s="34"/>
      <c r="X189" s="34"/>
      <c r="Y189" s="34"/>
      <c r="Z189" s="34"/>
      <c r="AA189" s="34"/>
      <c r="AB189" s="167">
        <f>ROW()</f>
        <v>189</v>
      </c>
      <c r="AC189" s="168">
        <f t="shared" ca="1" si="26"/>
        <v>0</v>
      </c>
      <c r="AD189" s="168">
        <f t="shared" ca="1" si="27"/>
        <v>0</v>
      </c>
      <c r="AE189" s="169" t="str">
        <f t="shared" ca="1" si="44"/>
        <v>-</v>
      </c>
      <c r="AF189" s="168" t="str">
        <f t="shared" ca="1" si="45"/>
        <v>-</v>
      </c>
      <c r="AG189" s="169" t="str">
        <f t="shared" ca="1" si="46"/>
        <v>-</v>
      </c>
      <c r="AH189" s="168" t="str">
        <f t="shared" ca="1" si="47"/>
        <v>-</v>
      </c>
      <c r="AI189" s="168">
        <f t="shared" ca="1" si="48"/>
        <v>0</v>
      </c>
      <c r="AJ189" s="170">
        <f t="shared" ca="1" si="49"/>
        <v>0</v>
      </c>
      <c r="AK189" s="168">
        <f t="shared" ca="1" si="28"/>
        <v>0</v>
      </c>
      <c r="AL189" s="168">
        <f t="shared" ca="1" si="29"/>
        <v>0</v>
      </c>
    </row>
    <row r="190" spans="1:38" ht="28.5" customHeight="1" x14ac:dyDescent="0.2">
      <c r="A190" s="56">
        <v>175</v>
      </c>
      <c r="B190" s="309" t="str">
        <f t="shared" ca="1" si="23"/>
        <v>A175</v>
      </c>
      <c r="C190" s="309"/>
      <c r="D190" s="57" t="str">
        <f t="shared" ca="1" si="24"/>
        <v/>
      </c>
      <c r="E190" s="59" t="str">
        <f t="shared" ca="1" si="25"/>
        <v/>
      </c>
      <c r="F190" s="215">
        <f ca="1">IF(LEN(B190)&gt;0,'OBRAČUNANA OSNOVNA PLAČA'!J184,"")</f>
        <v>0</v>
      </c>
      <c r="G190" s="60"/>
      <c r="H190" s="60"/>
      <c r="I190" s="60"/>
      <c r="J190" s="60"/>
      <c r="K190" s="60"/>
      <c r="L190" s="229">
        <f t="shared" si="42"/>
        <v>0</v>
      </c>
      <c r="M190" s="230">
        <f t="shared" ca="1" si="50"/>
        <v>0</v>
      </c>
      <c r="N190" s="230">
        <f t="shared" ca="1" si="51"/>
        <v>0</v>
      </c>
      <c r="O190" s="231">
        <f t="shared" ca="1" si="52"/>
        <v>0</v>
      </c>
      <c r="P190" s="232">
        <f t="shared" ca="1" si="53"/>
        <v>0</v>
      </c>
      <c r="Q190" s="233">
        <f t="shared" ca="1" si="43"/>
        <v>0</v>
      </c>
      <c r="R190" s="233">
        <f ca="1">IF(LEN(B190)&gt;0,'9'!R190-'9'!Q190,"")</f>
        <v>0</v>
      </c>
      <c r="S190" s="234"/>
      <c r="T190" s="34"/>
      <c r="U190" s="34"/>
      <c r="V190" s="34"/>
      <c r="W190" s="34"/>
      <c r="X190" s="34"/>
      <c r="Y190" s="34"/>
      <c r="Z190" s="34"/>
      <c r="AA190" s="34"/>
      <c r="AB190" s="167">
        <f>ROW()</f>
        <v>190</v>
      </c>
      <c r="AC190" s="168">
        <f t="shared" ca="1" si="26"/>
        <v>0</v>
      </c>
      <c r="AD190" s="168">
        <f t="shared" ca="1" si="27"/>
        <v>0</v>
      </c>
      <c r="AE190" s="169" t="str">
        <f t="shared" ca="1" si="44"/>
        <v>-</v>
      </c>
      <c r="AF190" s="168" t="str">
        <f t="shared" ca="1" si="45"/>
        <v>-</v>
      </c>
      <c r="AG190" s="169" t="str">
        <f t="shared" ca="1" si="46"/>
        <v>-</v>
      </c>
      <c r="AH190" s="168" t="str">
        <f t="shared" ca="1" si="47"/>
        <v>-</v>
      </c>
      <c r="AI190" s="168">
        <f t="shared" ca="1" si="48"/>
        <v>0</v>
      </c>
      <c r="AJ190" s="170">
        <f t="shared" ca="1" si="49"/>
        <v>0</v>
      </c>
      <c r="AK190" s="168">
        <f t="shared" ca="1" si="28"/>
        <v>0</v>
      </c>
      <c r="AL190" s="168">
        <f t="shared" ca="1" si="29"/>
        <v>0</v>
      </c>
    </row>
    <row r="191" spans="1:38" ht="28.5" customHeight="1" x14ac:dyDescent="0.2">
      <c r="A191" s="56">
        <v>176</v>
      </c>
      <c r="B191" s="309" t="str">
        <f t="shared" ca="1" si="23"/>
        <v>A176</v>
      </c>
      <c r="C191" s="309"/>
      <c r="D191" s="57" t="str">
        <f t="shared" ca="1" si="24"/>
        <v/>
      </c>
      <c r="E191" s="59" t="str">
        <f t="shared" ca="1" si="25"/>
        <v/>
      </c>
      <c r="F191" s="215">
        <f ca="1">IF(LEN(B191)&gt;0,'OBRAČUNANA OSNOVNA PLAČA'!J185,"")</f>
        <v>0</v>
      </c>
      <c r="G191" s="60"/>
      <c r="H191" s="60"/>
      <c r="I191" s="60"/>
      <c r="J191" s="60"/>
      <c r="K191" s="60"/>
      <c r="L191" s="229">
        <f t="shared" si="42"/>
        <v>0</v>
      </c>
      <c r="M191" s="230">
        <f t="shared" ca="1" si="50"/>
        <v>0</v>
      </c>
      <c r="N191" s="230">
        <f t="shared" ca="1" si="51"/>
        <v>0</v>
      </c>
      <c r="O191" s="231">
        <f t="shared" ca="1" si="52"/>
        <v>0</v>
      </c>
      <c r="P191" s="232">
        <f t="shared" ca="1" si="53"/>
        <v>0</v>
      </c>
      <c r="Q191" s="233">
        <f t="shared" ca="1" si="43"/>
        <v>0</v>
      </c>
      <c r="R191" s="233">
        <f ca="1">IF(LEN(B191)&gt;0,'9'!R191-'9'!Q191,"")</f>
        <v>0</v>
      </c>
      <c r="S191" s="234"/>
      <c r="T191" s="34"/>
      <c r="U191" s="34"/>
      <c r="V191" s="34"/>
      <c r="W191" s="34"/>
      <c r="X191" s="34"/>
      <c r="Y191" s="34"/>
      <c r="Z191" s="34"/>
      <c r="AA191" s="34"/>
      <c r="AB191" s="167">
        <f>ROW()</f>
        <v>191</v>
      </c>
      <c r="AC191" s="168">
        <f t="shared" ca="1" si="26"/>
        <v>0</v>
      </c>
      <c r="AD191" s="168">
        <f t="shared" ca="1" si="27"/>
        <v>0</v>
      </c>
      <c r="AE191" s="169" t="str">
        <f t="shared" ca="1" si="44"/>
        <v>-</v>
      </c>
      <c r="AF191" s="168" t="str">
        <f t="shared" ca="1" si="45"/>
        <v>-</v>
      </c>
      <c r="AG191" s="169" t="str">
        <f t="shared" ca="1" si="46"/>
        <v>-</v>
      </c>
      <c r="AH191" s="168" t="str">
        <f t="shared" ca="1" si="47"/>
        <v>-</v>
      </c>
      <c r="AI191" s="168">
        <f t="shared" ca="1" si="48"/>
        <v>0</v>
      </c>
      <c r="AJ191" s="170">
        <f t="shared" ca="1" si="49"/>
        <v>0</v>
      </c>
      <c r="AK191" s="168">
        <f t="shared" ca="1" si="28"/>
        <v>0</v>
      </c>
      <c r="AL191" s="168">
        <f t="shared" ca="1" si="29"/>
        <v>0</v>
      </c>
    </row>
    <row r="192" spans="1:38" ht="28.5" customHeight="1" x14ac:dyDescent="0.2">
      <c r="A192" s="56">
        <v>177</v>
      </c>
      <c r="B192" s="309" t="str">
        <f t="shared" ca="1" si="23"/>
        <v>A177</v>
      </c>
      <c r="C192" s="309"/>
      <c r="D192" s="57" t="str">
        <f t="shared" ca="1" si="24"/>
        <v/>
      </c>
      <c r="E192" s="59" t="str">
        <f t="shared" ca="1" si="25"/>
        <v/>
      </c>
      <c r="F192" s="215">
        <f ca="1">IF(LEN(B192)&gt;0,'OBRAČUNANA OSNOVNA PLAČA'!J186,"")</f>
        <v>0</v>
      </c>
      <c r="G192" s="60"/>
      <c r="H192" s="60"/>
      <c r="I192" s="60"/>
      <c r="J192" s="60"/>
      <c r="K192" s="60"/>
      <c r="L192" s="229">
        <f t="shared" si="42"/>
        <v>0</v>
      </c>
      <c r="M192" s="230">
        <f t="shared" ca="1" si="50"/>
        <v>0</v>
      </c>
      <c r="N192" s="230">
        <f t="shared" ca="1" si="51"/>
        <v>0</v>
      </c>
      <c r="O192" s="231">
        <f t="shared" ca="1" si="52"/>
        <v>0</v>
      </c>
      <c r="P192" s="232">
        <f t="shared" ca="1" si="53"/>
        <v>0</v>
      </c>
      <c r="Q192" s="233">
        <f t="shared" ca="1" si="43"/>
        <v>0</v>
      </c>
      <c r="R192" s="233">
        <f ca="1">IF(LEN(B192)&gt;0,'9'!R192-'9'!Q192,"")</f>
        <v>0</v>
      </c>
      <c r="S192" s="234"/>
      <c r="T192" s="34"/>
      <c r="U192" s="34"/>
      <c r="V192" s="34"/>
      <c r="W192" s="34"/>
      <c r="X192" s="34"/>
      <c r="Y192" s="34"/>
      <c r="Z192" s="34"/>
      <c r="AA192" s="34"/>
      <c r="AB192" s="167">
        <f>ROW()</f>
        <v>192</v>
      </c>
      <c r="AC192" s="168">
        <f t="shared" ca="1" si="26"/>
        <v>0</v>
      </c>
      <c r="AD192" s="168">
        <f t="shared" ca="1" si="27"/>
        <v>0</v>
      </c>
      <c r="AE192" s="169" t="str">
        <f t="shared" ca="1" si="44"/>
        <v>-</v>
      </c>
      <c r="AF192" s="168" t="str">
        <f t="shared" ca="1" si="45"/>
        <v>-</v>
      </c>
      <c r="AG192" s="169" t="str">
        <f t="shared" ca="1" si="46"/>
        <v>-</v>
      </c>
      <c r="AH192" s="168" t="str">
        <f t="shared" ca="1" si="47"/>
        <v>-</v>
      </c>
      <c r="AI192" s="168">
        <f t="shared" ca="1" si="48"/>
        <v>0</v>
      </c>
      <c r="AJ192" s="170">
        <f t="shared" ca="1" si="49"/>
        <v>0</v>
      </c>
      <c r="AK192" s="168">
        <f t="shared" ca="1" si="28"/>
        <v>0</v>
      </c>
      <c r="AL192" s="168">
        <f t="shared" ca="1" si="29"/>
        <v>0</v>
      </c>
    </row>
    <row r="193" spans="1:38" ht="28.5" customHeight="1" x14ac:dyDescent="0.2">
      <c r="A193" s="56">
        <v>178</v>
      </c>
      <c r="B193" s="309" t="str">
        <f t="shared" ca="1" si="23"/>
        <v>A178</v>
      </c>
      <c r="C193" s="309"/>
      <c r="D193" s="57" t="str">
        <f t="shared" ca="1" si="24"/>
        <v/>
      </c>
      <c r="E193" s="59" t="str">
        <f t="shared" ca="1" si="25"/>
        <v/>
      </c>
      <c r="F193" s="215">
        <f ca="1">IF(LEN(B193)&gt;0,'OBRAČUNANA OSNOVNA PLAČA'!J187,"")</f>
        <v>0</v>
      </c>
      <c r="G193" s="60"/>
      <c r="H193" s="60"/>
      <c r="I193" s="60"/>
      <c r="J193" s="60"/>
      <c r="K193" s="60"/>
      <c r="L193" s="229">
        <f t="shared" si="42"/>
        <v>0</v>
      </c>
      <c r="M193" s="230">
        <f t="shared" ca="1" si="50"/>
        <v>0</v>
      </c>
      <c r="N193" s="230">
        <f t="shared" ca="1" si="51"/>
        <v>0</v>
      </c>
      <c r="O193" s="231">
        <f t="shared" ca="1" si="52"/>
        <v>0</v>
      </c>
      <c r="P193" s="232">
        <f t="shared" ca="1" si="53"/>
        <v>0</v>
      </c>
      <c r="Q193" s="233">
        <f t="shared" ca="1" si="43"/>
        <v>0</v>
      </c>
      <c r="R193" s="233">
        <f ca="1">IF(LEN(B193)&gt;0,'9'!R193-'9'!Q193,"")</f>
        <v>0</v>
      </c>
      <c r="S193" s="234"/>
      <c r="T193" s="34"/>
      <c r="U193" s="34"/>
      <c r="V193" s="34"/>
      <c r="W193" s="34"/>
      <c r="X193" s="34"/>
      <c r="Y193" s="34"/>
      <c r="Z193" s="34"/>
      <c r="AA193" s="34"/>
      <c r="AB193" s="167">
        <f>ROW()</f>
        <v>193</v>
      </c>
      <c r="AC193" s="168">
        <f t="shared" ca="1" si="26"/>
        <v>0</v>
      </c>
      <c r="AD193" s="168">
        <f t="shared" ca="1" si="27"/>
        <v>0</v>
      </c>
      <c r="AE193" s="169" t="str">
        <f t="shared" ca="1" si="44"/>
        <v>-</v>
      </c>
      <c r="AF193" s="168" t="str">
        <f t="shared" ca="1" si="45"/>
        <v>-</v>
      </c>
      <c r="AG193" s="169" t="str">
        <f t="shared" ca="1" si="46"/>
        <v>-</v>
      </c>
      <c r="AH193" s="168" t="str">
        <f t="shared" ca="1" si="47"/>
        <v>-</v>
      </c>
      <c r="AI193" s="168">
        <f t="shared" ca="1" si="48"/>
        <v>0</v>
      </c>
      <c r="AJ193" s="170">
        <f t="shared" ca="1" si="49"/>
        <v>0</v>
      </c>
      <c r="AK193" s="168">
        <f t="shared" ca="1" si="28"/>
        <v>0</v>
      </c>
      <c r="AL193" s="168">
        <f t="shared" ca="1" si="29"/>
        <v>0</v>
      </c>
    </row>
    <row r="194" spans="1:38" ht="28.5" customHeight="1" x14ac:dyDescent="0.2">
      <c r="A194" s="56">
        <v>179</v>
      </c>
      <c r="B194" s="309" t="str">
        <f t="shared" ca="1" si="23"/>
        <v>A179</v>
      </c>
      <c r="C194" s="309"/>
      <c r="D194" s="57" t="str">
        <f t="shared" ca="1" si="24"/>
        <v/>
      </c>
      <c r="E194" s="59" t="str">
        <f t="shared" ca="1" si="25"/>
        <v/>
      </c>
      <c r="F194" s="215">
        <f ca="1">IF(LEN(B194)&gt;0,'OBRAČUNANA OSNOVNA PLAČA'!J188,"")</f>
        <v>0</v>
      </c>
      <c r="G194" s="60"/>
      <c r="H194" s="60"/>
      <c r="I194" s="60"/>
      <c r="J194" s="60"/>
      <c r="K194" s="60"/>
      <c r="L194" s="229">
        <f t="shared" si="42"/>
        <v>0</v>
      </c>
      <c r="M194" s="230">
        <f t="shared" ca="1" si="50"/>
        <v>0</v>
      </c>
      <c r="N194" s="230">
        <f t="shared" ca="1" si="51"/>
        <v>0</v>
      </c>
      <c r="O194" s="231">
        <f t="shared" ca="1" si="52"/>
        <v>0</v>
      </c>
      <c r="P194" s="232">
        <f t="shared" ca="1" si="53"/>
        <v>0</v>
      </c>
      <c r="Q194" s="233">
        <f t="shared" ca="1" si="43"/>
        <v>0</v>
      </c>
      <c r="R194" s="233">
        <f ca="1">IF(LEN(B194)&gt;0,'9'!R194-'9'!Q194,"")</f>
        <v>0</v>
      </c>
      <c r="S194" s="234"/>
      <c r="T194" s="34"/>
      <c r="U194" s="34"/>
      <c r="V194" s="34"/>
      <c r="W194" s="34"/>
      <c r="X194" s="34"/>
      <c r="Y194" s="34"/>
      <c r="Z194" s="34"/>
      <c r="AA194" s="34"/>
      <c r="AB194" s="167">
        <f>ROW()</f>
        <v>194</v>
      </c>
      <c r="AC194" s="168">
        <f t="shared" ca="1" si="26"/>
        <v>0</v>
      </c>
      <c r="AD194" s="168">
        <f t="shared" ca="1" si="27"/>
        <v>0</v>
      </c>
      <c r="AE194" s="169" t="str">
        <f t="shared" ca="1" si="44"/>
        <v>-</v>
      </c>
      <c r="AF194" s="168" t="str">
        <f t="shared" ca="1" si="45"/>
        <v>-</v>
      </c>
      <c r="AG194" s="169" t="str">
        <f t="shared" ca="1" si="46"/>
        <v>-</v>
      </c>
      <c r="AH194" s="168" t="str">
        <f t="shared" ca="1" si="47"/>
        <v>-</v>
      </c>
      <c r="AI194" s="168">
        <f t="shared" ca="1" si="48"/>
        <v>0</v>
      </c>
      <c r="AJ194" s="170">
        <f t="shared" ca="1" si="49"/>
        <v>0</v>
      </c>
      <c r="AK194" s="168">
        <f t="shared" ca="1" si="28"/>
        <v>0</v>
      </c>
      <c r="AL194" s="168">
        <f t="shared" ca="1" si="29"/>
        <v>0</v>
      </c>
    </row>
    <row r="195" spans="1:38" ht="28.5" customHeight="1" x14ac:dyDescent="0.2">
      <c r="A195" s="56">
        <v>180</v>
      </c>
      <c r="B195" s="309" t="str">
        <f t="shared" ca="1" si="23"/>
        <v>A180</v>
      </c>
      <c r="C195" s="309"/>
      <c r="D195" s="57" t="str">
        <f t="shared" ca="1" si="24"/>
        <v/>
      </c>
      <c r="E195" s="59" t="str">
        <f t="shared" ca="1" si="25"/>
        <v/>
      </c>
      <c r="F195" s="215">
        <f ca="1">IF(LEN(B195)&gt;0,'OBRAČUNANA OSNOVNA PLAČA'!J189,"")</f>
        <v>0</v>
      </c>
      <c r="G195" s="60"/>
      <c r="H195" s="60"/>
      <c r="I195" s="60"/>
      <c r="J195" s="60"/>
      <c r="K195" s="60"/>
      <c r="L195" s="229">
        <f t="shared" si="42"/>
        <v>0</v>
      </c>
      <c r="M195" s="230">
        <f t="shared" ca="1" si="50"/>
        <v>0</v>
      </c>
      <c r="N195" s="230">
        <f t="shared" ca="1" si="51"/>
        <v>0</v>
      </c>
      <c r="O195" s="231">
        <f t="shared" ca="1" si="52"/>
        <v>0</v>
      </c>
      <c r="P195" s="232">
        <f t="shared" ca="1" si="53"/>
        <v>0</v>
      </c>
      <c r="Q195" s="233">
        <f t="shared" ca="1" si="43"/>
        <v>0</v>
      </c>
      <c r="R195" s="233">
        <f ca="1">IF(LEN(B195)&gt;0,'9'!R195-'9'!Q195,"")</f>
        <v>0</v>
      </c>
      <c r="S195" s="234"/>
      <c r="T195" s="34"/>
      <c r="U195" s="34"/>
      <c r="V195" s="34"/>
      <c r="W195" s="34"/>
      <c r="X195" s="34"/>
      <c r="Y195" s="34"/>
      <c r="Z195" s="34"/>
      <c r="AA195" s="34"/>
      <c r="AB195" s="167">
        <f>ROW()</f>
        <v>195</v>
      </c>
      <c r="AC195" s="168">
        <f t="shared" ca="1" si="26"/>
        <v>0</v>
      </c>
      <c r="AD195" s="168">
        <f t="shared" ca="1" si="27"/>
        <v>0</v>
      </c>
      <c r="AE195" s="169" t="str">
        <f t="shared" ca="1" si="44"/>
        <v>-</v>
      </c>
      <c r="AF195" s="168" t="str">
        <f t="shared" ca="1" si="45"/>
        <v>-</v>
      </c>
      <c r="AG195" s="169" t="str">
        <f t="shared" ca="1" si="46"/>
        <v>-</v>
      </c>
      <c r="AH195" s="168" t="str">
        <f t="shared" ca="1" si="47"/>
        <v>-</v>
      </c>
      <c r="AI195" s="168">
        <f t="shared" ca="1" si="48"/>
        <v>0</v>
      </c>
      <c r="AJ195" s="170">
        <f t="shared" ca="1" si="49"/>
        <v>0</v>
      </c>
      <c r="AK195" s="168">
        <f t="shared" ca="1" si="28"/>
        <v>0</v>
      </c>
      <c r="AL195" s="168">
        <f t="shared" ca="1" si="29"/>
        <v>0</v>
      </c>
    </row>
    <row r="196" spans="1:38" ht="28.5" customHeight="1" x14ac:dyDescent="0.2">
      <c r="A196" s="56">
        <v>181</v>
      </c>
      <c r="B196" s="309" t="str">
        <f t="shared" ca="1" si="23"/>
        <v>A181</v>
      </c>
      <c r="C196" s="309"/>
      <c r="D196" s="57" t="str">
        <f t="shared" ca="1" si="24"/>
        <v/>
      </c>
      <c r="E196" s="59" t="str">
        <f t="shared" ca="1" si="25"/>
        <v/>
      </c>
      <c r="F196" s="215">
        <f ca="1">IF(LEN(B196)&gt;0,'OBRAČUNANA OSNOVNA PLAČA'!J190,"")</f>
        <v>0</v>
      </c>
      <c r="G196" s="60"/>
      <c r="H196" s="60"/>
      <c r="I196" s="60"/>
      <c r="J196" s="60"/>
      <c r="K196" s="60"/>
      <c r="L196" s="229">
        <f t="shared" si="42"/>
        <v>0</v>
      </c>
      <c r="M196" s="230">
        <f t="shared" ca="1" si="50"/>
        <v>0</v>
      </c>
      <c r="N196" s="230">
        <f t="shared" ca="1" si="51"/>
        <v>0</v>
      </c>
      <c r="O196" s="231">
        <f t="shared" ca="1" si="52"/>
        <v>0</v>
      </c>
      <c r="P196" s="232">
        <f t="shared" ca="1" si="53"/>
        <v>0</v>
      </c>
      <c r="Q196" s="233">
        <f t="shared" ca="1" si="43"/>
        <v>0</v>
      </c>
      <c r="R196" s="233">
        <f ca="1">IF(LEN(B196)&gt;0,'9'!R196-'9'!Q196,"")</f>
        <v>0</v>
      </c>
      <c r="S196" s="234"/>
      <c r="T196" s="34"/>
      <c r="U196" s="34"/>
      <c r="V196" s="34"/>
      <c r="W196" s="34"/>
      <c r="X196" s="34"/>
      <c r="Y196" s="34"/>
      <c r="Z196" s="34"/>
      <c r="AA196" s="34"/>
      <c r="AB196" s="167">
        <f>ROW()</f>
        <v>196</v>
      </c>
      <c r="AC196" s="168">
        <f t="shared" ca="1" si="26"/>
        <v>0</v>
      </c>
      <c r="AD196" s="168">
        <f t="shared" ca="1" si="27"/>
        <v>0</v>
      </c>
      <c r="AE196" s="169" t="str">
        <f t="shared" ca="1" si="44"/>
        <v>-</v>
      </c>
      <c r="AF196" s="168" t="str">
        <f t="shared" ca="1" si="45"/>
        <v>-</v>
      </c>
      <c r="AG196" s="169" t="str">
        <f t="shared" ca="1" si="46"/>
        <v>-</v>
      </c>
      <c r="AH196" s="168" t="str">
        <f t="shared" ca="1" si="47"/>
        <v>-</v>
      </c>
      <c r="AI196" s="168">
        <f t="shared" ca="1" si="48"/>
        <v>0</v>
      </c>
      <c r="AJ196" s="170">
        <f t="shared" ca="1" si="49"/>
        <v>0</v>
      </c>
      <c r="AK196" s="168">
        <f t="shared" ca="1" si="28"/>
        <v>0</v>
      </c>
      <c r="AL196" s="168">
        <f t="shared" ca="1" si="29"/>
        <v>0</v>
      </c>
    </row>
    <row r="197" spans="1:38" ht="28.5" customHeight="1" x14ac:dyDescent="0.2">
      <c r="A197" s="56">
        <v>182</v>
      </c>
      <c r="B197" s="309" t="str">
        <f t="shared" ca="1" si="23"/>
        <v>A182</v>
      </c>
      <c r="C197" s="309"/>
      <c r="D197" s="57" t="str">
        <f t="shared" ca="1" si="24"/>
        <v/>
      </c>
      <c r="E197" s="59" t="str">
        <f t="shared" ca="1" si="25"/>
        <v/>
      </c>
      <c r="F197" s="215">
        <f ca="1">IF(LEN(B197)&gt;0,'OBRAČUNANA OSNOVNA PLAČA'!J191,"")</f>
        <v>0</v>
      </c>
      <c r="G197" s="60"/>
      <c r="H197" s="60"/>
      <c r="I197" s="60"/>
      <c r="J197" s="60"/>
      <c r="K197" s="60"/>
      <c r="L197" s="229">
        <f t="shared" si="42"/>
        <v>0</v>
      </c>
      <c r="M197" s="230">
        <f t="shared" ca="1" si="50"/>
        <v>0</v>
      </c>
      <c r="N197" s="230">
        <f t="shared" ca="1" si="51"/>
        <v>0</v>
      </c>
      <c r="O197" s="231">
        <f t="shared" ca="1" si="52"/>
        <v>0</v>
      </c>
      <c r="P197" s="232">
        <f t="shared" ca="1" si="53"/>
        <v>0</v>
      </c>
      <c r="Q197" s="233">
        <f t="shared" ca="1" si="43"/>
        <v>0</v>
      </c>
      <c r="R197" s="233">
        <f ca="1">IF(LEN(B197)&gt;0,'9'!R197-'9'!Q197,"")</f>
        <v>0</v>
      </c>
      <c r="S197" s="234"/>
      <c r="T197" s="34"/>
      <c r="U197" s="34"/>
      <c r="V197" s="34"/>
      <c r="W197" s="34"/>
      <c r="X197" s="34"/>
      <c r="Y197" s="34"/>
      <c r="Z197" s="34"/>
      <c r="AA197" s="34"/>
      <c r="AB197" s="167">
        <f>ROW()</f>
        <v>197</v>
      </c>
      <c r="AC197" s="168">
        <f t="shared" ca="1" si="26"/>
        <v>0</v>
      </c>
      <c r="AD197" s="168">
        <f t="shared" ca="1" si="27"/>
        <v>0</v>
      </c>
      <c r="AE197" s="169" t="str">
        <f t="shared" ca="1" si="44"/>
        <v>-</v>
      </c>
      <c r="AF197" s="168" t="str">
        <f t="shared" ca="1" si="45"/>
        <v>-</v>
      </c>
      <c r="AG197" s="169" t="str">
        <f t="shared" ca="1" si="46"/>
        <v>-</v>
      </c>
      <c r="AH197" s="168" t="str">
        <f t="shared" ca="1" si="47"/>
        <v>-</v>
      </c>
      <c r="AI197" s="168">
        <f t="shared" ca="1" si="48"/>
        <v>0</v>
      </c>
      <c r="AJ197" s="170">
        <f t="shared" ca="1" si="49"/>
        <v>0</v>
      </c>
      <c r="AK197" s="168">
        <f t="shared" ca="1" si="28"/>
        <v>0</v>
      </c>
      <c r="AL197" s="168">
        <f t="shared" ca="1" si="29"/>
        <v>0</v>
      </c>
    </row>
    <row r="198" spans="1:38" ht="28.5" customHeight="1" x14ac:dyDescent="0.2">
      <c r="A198" s="56">
        <v>183</v>
      </c>
      <c r="B198" s="309" t="str">
        <f t="shared" ca="1" si="23"/>
        <v>A183</v>
      </c>
      <c r="C198" s="309"/>
      <c r="D198" s="57" t="str">
        <f t="shared" ca="1" si="24"/>
        <v/>
      </c>
      <c r="E198" s="59" t="str">
        <f t="shared" ca="1" si="25"/>
        <v/>
      </c>
      <c r="F198" s="215">
        <f ca="1">IF(LEN(B198)&gt;0,'OBRAČUNANA OSNOVNA PLAČA'!J192,"")</f>
        <v>0</v>
      </c>
      <c r="G198" s="60"/>
      <c r="H198" s="60"/>
      <c r="I198" s="60"/>
      <c r="J198" s="60"/>
      <c r="K198" s="60"/>
      <c r="L198" s="229">
        <f t="shared" si="42"/>
        <v>0</v>
      </c>
      <c r="M198" s="230">
        <f t="shared" ca="1" si="50"/>
        <v>0</v>
      </c>
      <c r="N198" s="230">
        <f t="shared" ca="1" si="51"/>
        <v>0</v>
      </c>
      <c r="O198" s="231">
        <f t="shared" ca="1" si="52"/>
        <v>0</v>
      </c>
      <c r="P198" s="232">
        <f t="shared" ca="1" si="53"/>
        <v>0</v>
      </c>
      <c r="Q198" s="233">
        <f t="shared" ca="1" si="43"/>
        <v>0</v>
      </c>
      <c r="R198" s="233">
        <f ca="1">IF(LEN(B198)&gt;0,'9'!R198-'9'!Q198,"")</f>
        <v>0</v>
      </c>
      <c r="S198" s="234"/>
      <c r="T198" s="34"/>
      <c r="U198" s="34"/>
      <c r="V198" s="34"/>
      <c r="W198" s="34"/>
      <c r="X198" s="34"/>
      <c r="Y198" s="34"/>
      <c r="Z198" s="34"/>
      <c r="AA198" s="34"/>
      <c r="AB198" s="167">
        <f>ROW()</f>
        <v>198</v>
      </c>
      <c r="AC198" s="168">
        <f t="shared" ca="1" si="26"/>
        <v>0</v>
      </c>
      <c r="AD198" s="168">
        <f t="shared" ca="1" si="27"/>
        <v>0</v>
      </c>
      <c r="AE198" s="169" t="str">
        <f t="shared" ca="1" si="44"/>
        <v>-</v>
      </c>
      <c r="AF198" s="168" t="str">
        <f t="shared" ca="1" si="45"/>
        <v>-</v>
      </c>
      <c r="AG198" s="169" t="str">
        <f t="shared" ca="1" si="46"/>
        <v>-</v>
      </c>
      <c r="AH198" s="168" t="str">
        <f t="shared" ca="1" si="47"/>
        <v>-</v>
      </c>
      <c r="AI198" s="168">
        <f t="shared" ca="1" si="48"/>
        <v>0</v>
      </c>
      <c r="AJ198" s="170">
        <f t="shared" ca="1" si="49"/>
        <v>0</v>
      </c>
      <c r="AK198" s="168">
        <f t="shared" ca="1" si="28"/>
        <v>0</v>
      </c>
      <c r="AL198" s="168">
        <f t="shared" ca="1" si="29"/>
        <v>0</v>
      </c>
    </row>
    <row r="199" spans="1:38" ht="28.5" customHeight="1" x14ac:dyDescent="0.2">
      <c r="A199" s="56">
        <v>184</v>
      </c>
      <c r="B199" s="309" t="str">
        <f t="shared" ca="1" si="23"/>
        <v>A184</v>
      </c>
      <c r="C199" s="309"/>
      <c r="D199" s="57" t="str">
        <f t="shared" ca="1" si="24"/>
        <v/>
      </c>
      <c r="E199" s="59" t="str">
        <f t="shared" ca="1" si="25"/>
        <v/>
      </c>
      <c r="F199" s="215">
        <f ca="1">IF(LEN(B199)&gt;0,'OBRAČUNANA OSNOVNA PLAČA'!J193,"")</f>
        <v>0</v>
      </c>
      <c r="G199" s="60"/>
      <c r="H199" s="60"/>
      <c r="I199" s="60"/>
      <c r="J199" s="60"/>
      <c r="K199" s="60"/>
      <c r="L199" s="229">
        <f t="shared" si="42"/>
        <v>0</v>
      </c>
      <c r="M199" s="230">
        <f t="shared" ca="1" si="50"/>
        <v>0</v>
      </c>
      <c r="N199" s="230">
        <f t="shared" ca="1" si="51"/>
        <v>0</v>
      </c>
      <c r="O199" s="231">
        <f t="shared" ca="1" si="52"/>
        <v>0</v>
      </c>
      <c r="P199" s="232">
        <f t="shared" ca="1" si="53"/>
        <v>0</v>
      </c>
      <c r="Q199" s="233">
        <f t="shared" ca="1" si="43"/>
        <v>0</v>
      </c>
      <c r="R199" s="233">
        <f ca="1">IF(LEN(B199)&gt;0,'9'!R199-'9'!Q199,"")</f>
        <v>0</v>
      </c>
      <c r="S199" s="234"/>
      <c r="T199" s="34"/>
      <c r="U199" s="34"/>
      <c r="V199" s="34"/>
      <c r="W199" s="34"/>
      <c r="X199" s="34"/>
      <c r="Y199" s="34"/>
      <c r="Z199" s="34"/>
      <c r="AA199" s="34"/>
      <c r="AB199" s="167">
        <f>ROW()</f>
        <v>199</v>
      </c>
      <c r="AC199" s="168">
        <f t="shared" ca="1" si="26"/>
        <v>0</v>
      </c>
      <c r="AD199" s="168">
        <f t="shared" ca="1" si="27"/>
        <v>0</v>
      </c>
      <c r="AE199" s="169" t="str">
        <f t="shared" ca="1" si="44"/>
        <v>-</v>
      </c>
      <c r="AF199" s="168" t="str">
        <f t="shared" ca="1" si="45"/>
        <v>-</v>
      </c>
      <c r="AG199" s="169" t="str">
        <f t="shared" ca="1" si="46"/>
        <v>-</v>
      </c>
      <c r="AH199" s="168" t="str">
        <f t="shared" ca="1" si="47"/>
        <v>-</v>
      </c>
      <c r="AI199" s="168">
        <f t="shared" ca="1" si="48"/>
        <v>0</v>
      </c>
      <c r="AJ199" s="170">
        <f t="shared" ca="1" si="49"/>
        <v>0</v>
      </c>
      <c r="AK199" s="168">
        <f t="shared" ca="1" si="28"/>
        <v>0</v>
      </c>
      <c r="AL199" s="168">
        <f t="shared" ca="1" si="29"/>
        <v>0</v>
      </c>
    </row>
    <row r="200" spans="1:38" ht="28.5" customHeight="1" x14ac:dyDescent="0.2">
      <c r="A200" s="56">
        <v>185</v>
      </c>
      <c r="B200" s="309" t="str">
        <f t="shared" ca="1" si="23"/>
        <v>A185</v>
      </c>
      <c r="C200" s="309"/>
      <c r="D200" s="57" t="str">
        <f t="shared" ca="1" si="24"/>
        <v/>
      </c>
      <c r="E200" s="59" t="str">
        <f t="shared" ca="1" si="25"/>
        <v/>
      </c>
      <c r="F200" s="215">
        <f ca="1">IF(LEN(B200)&gt;0,'OBRAČUNANA OSNOVNA PLAČA'!J194,"")</f>
        <v>0</v>
      </c>
      <c r="G200" s="60"/>
      <c r="H200" s="60"/>
      <c r="I200" s="60"/>
      <c r="J200" s="60"/>
      <c r="K200" s="60"/>
      <c r="L200" s="229">
        <f t="shared" si="42"/>
        <v>0</v>
      </c>
      <c r="M200" s="230">
        <f t="shared" ca="1" si="50"/>
        <v>0</v>
      </c>
      <c r="N200" s="230">
        <f t="shared" ca="1" si="51"/>
        <v>0</v>
      </c>
      <c r="O200" s="231">
        <f t="shared" ca="1" si="52"/>
        <v>0</v>
      </c>
      <c r="P200" s="232">
        <f t="shared" ca="1" si="53"/>
        <v>0</v>
      </c>
      <c r="Q200" s="233">
        <f t="shared" ca="1" si="43"/>
        <v>0</v>
      </c>
      <c r="R200" s="233">
        <f ca="1">IF(LEN(B200)&gt;0,'9'!R200-'9'!Q200,"")</f>
        <v>0</v>
      </c>
      <c r="S200" s="234"/>
      <c r="T200" s="34"/>
      <c r="U200" s="34"/>
      <c r="V200" s="34"/>
      <c r="W200" s="34"/>
      <c r="X200" s="34"/>
      <c r="Y200" s="34"/>
      <c r="Z200" s="34"/>
      <c r="AA200" s="34"/>
      <c r="AB200" s="167">
        <f>ROW()</f>
        <v>200</v>
      </c>
      <c r="AC200" s="168">
        <f t="shared" ca="1" si="26"/>
        <v>0</v>
      </c>
      <c r="AD200" s="168">
        <f t="shared" ca="1" si="27"/>
        <v>0</v>
      </c>
      <c r="AE200" s="169" t="str">
        <f t="shared" ca="1" si="44"/>
        <v>-</v>
      </c>
      <c r="AF200" s="168" t="str">
        <f t="shared" ca="1" si="45"/>
        <v>-</v>
      </c>
      <c r="AG200" s="169" t="str">
        <f t="shared" ca="1" si="46"/>
        <v>-</v>
      </c>
      <c r="AH200" s="168" t="str">
        <f t="shared" ca="1" si="47"/>
        <v>-</v>
      </c>
      <c r="AI200" s="168">
        <f t="shared" ca="1" si="48"/>
        <v>0</v>
      </c>
      <c r="AJ200" s="170">
        <f t="shared" ca="1" si="49"/>
        <v>0</v>
      </c>
      <c r="AK200" s="168">
        <f t="shared" ca="1" si="28"/>
        <v>0</v>
      </c>
      <c r="AL200" s="168">
        <f t="shared" ca="1" si="29"/>
        <v>0</v>
      </c>
    </row>
    <row r="201" spans="1:38" ht="28.5" customHeight="1" x14ac:dyDescent="0.2">
      <c r="A201" s="56">
        <v>186</v>
      </c>
      <c r="B201" s="309" t="str">
        <f t="shared" ca="1" si="23"/>
        <v>A186</v>
      </c>
      <c r="C201" s="309"/>
      <c r="D201" s="57" t="str">
        <f t="shared" ca="1" si="24"/>
        <v/>
      </c>
      <c r="E201" s="59" t="str">
        <f t="shared" ca="1" si="25"/>
        <v/>
      </c>
      <c r="F201" s="215">
        <f ca="1">IF(LEN(B201)&gt;0,'OBRAČUNANA OSNOVNA PLAČA'!J195,"")</f>
        <v>0</v>
      </c>
      <c r="G201" s="60"/>
      <c r="H201" s="60"/>
      <c r="I201" s="60"/>
      <c r="J201" s="60"/>
      <c r="K201" s="60"/>
      <c r="L201" s="229">
        <f t="shared" si="42"/>
        <v>0</v>
      </c>
      <c r="M201" s="230">
        <f t="shared" ca="1" si="50"/>
        <v>0</v>
      </c>
      <c r="N201" s="230">
        <f t="shared" ca="1" si="51"/>
        <v>0</v>
      </c>
      <c r="O201" s="231">
        <f t="shared" ca="1" si="52"/>
        <v>0</v>
      </c>
      <c r="P201" s="232">
        <f t="shared" ca="1" si="53"/>
        <v>0</v>
      </c>
      <c r="Q201" s="233">
        <f t="shared" ca="1" si="43"/>
        <v>0</v>
      </c>
      <c r="R201" s="233">
        <f ca="1">IF(LEN(B201)&gt;0,'9'!R201-'9'!Q201,"")</f>
        <v>0</v>
      </c>
      <c r="S201" s="234"/>
      <c r="T201" s="34"/>
      <c r="U201" s="34"/>
      <c r="V201" s="34"/>
      <c r="W201" s="34"/>
      <c r="X201" s="34"/>
      <c r="Y201" s="34"/>
      <c r="Z201" s="34"/>
      <c r="AA201" s="34"/>
      <c r="AB201" s="167">
        <f>ROW()</f>
        <v>201</v>
      </c>
      <c r="AC201" s="168">
        <f t="shared" ca="1" si="26"/>
        <v>0</v>
      </c>
      <c r="AD201" s="168">
        <f t="shared" ca="1" si="27"/>
        <v>0</v>
      </c>
      <c r="AE201" s="169" t="str">
        <f t="shared" ca="1" si="44"/>
        <v>-</v>
      </c>
      <c r="AF201" s="168" t="str">
        <f t="shared" ca="1" si="45"/>
        <v>-</v>
      </c>
      <c r="AG201" s="169" t="str">
        <f t="shared" ca="1" si="46"/>
        <v>-</v>
      </c>
      <c r="AH201" s="168" t="str">
        <f t="shared" ca="1" si="47"/>
        <v>-</v>
      </c>
      <c r="AI201" s="168">
        <f t="shared" ca="1" si="48"/>
        <v>0</v>
      </c>
      <c r="AJ201" s="170">
        <f t="shared" ca="1" si="49"/>
        <v>0</v>
      </c>
      <c r="AK201" s="168">
        <f t="shared" ca="1" si="28"/>
        <v>0</v>
      </c>
      <c r="AL201" s="168">
        <f t="shared" ca="1" si="29"/>
        <v>0</v>
      </c>
    </row>
    <row r="202" spans="1:38" ht="28.5" customHeight="1" x14ac:dyDescent="0.2">
      <c r="A202" s="56">
        <v>187</v>
      </c>
      <c r="B202" s="309" t="str">
        <f t="shared" ca="1" si="23"/>
        <v>A187</v>
      </c>
      <c r="C202" s="309"/>
      <c r="D202" s="57" t="str">
        <f t="shared" ca="1" si="24"/>
        <v/>
      </c>
      <c r="E202" s="59" t="str">
        <f t="shared" ca="1" si="25"/>
        <v/>
      </c>
      <c r="F202" s="215">
        <f ca="1">IF(LEN(B202)&gt;0,'OBRAČUNANA OSNOVNA PLAČA'!J196,"")</f>
        <v>0</v>
      </c>
      <c r="G202" s="60"/>
      <c r="H202" s="60"/>
      <c r="I202" s="60"/>
      <c r="J202" s="60"/>
      <c r="K202" s="60"/>
      <c r="L202" s="229">
        <f t="shared" si="42"/>
        <v>0</v>
      </c>
      <c r="M202" s="230">
        <f t="shared" ca="1" si="50"/>
        <v>0</v>
      </c>
      <c r="N202" s="230">
        <f t="shared" ca="1" si="51"/>
        <v>0</v>
      </c>
      <c r="O202" s="231">
        <f t="shared" ca="1" si="52"/>
        <v>0</v>
      </c>
      <c r="P202" s="232">
        <f t="shared" ca="1" si="53"/>
        <v>0</v>
      </c>
      <c r="Q202" s="233">
        <f t="shared" ca="1" si="43"/>
        <v>0</v>
      </c>
      <c r="R202" s="233">
        <f ca="1">IF(LEN(B202)&gt;0,'9'!R202-'9'!Q202,"")</f>
        <v>0</v>
      </c>
      <c r="S202" s="234"/>
      <c r="T202" s="34"/>
      <c r="U202" s="34"/>
      <c r="V202" s="34"/>
      <c r="W202" s="34"/>
      <c r="X202" s="34"/>
      <c r="Y202" s="34"/>
      <c r="Z202" s="34"/>
      <c r="AA202" s="34"/>
      <c r="AB202" s="167">
        <f>ROW()</f>
        <v>202</v>
      </c>
      <c r="AC202" s="168">
        <f t="shared" ca="1" si="26"/>
        <v>0</v>
      </c>
      <c r="AD202" s="168">
        <f t="shared" ca="1" si="27"/>
        <v>0</v>
      </c>
      <c r="AE202" s="169" t="str">
        <f t="shared" ca="1" si="44"/>
        <v>-</v>
      </c>
      <c r="AF202" s="168" t="str">
        <f t="shared" ca="1" si="45"/>
        <v>-</v>
      </c>
      <c r="AG202" s="169" t="str">
        <f t="shared" ca="1" si="46"/>
        <v>-</v>
      </c>
      <c r="AH202" s="168" t="str">
        <f t="shared" ca="1" si="47"/>
        <v>-</v>
      </c>
      <c r="AI202" s="168">
        <f t="shared" ca="1" si="48"/>
        <v>0</v>
      </c>
      <c r="AJ202" s="170">
        <f t="shared" ca="1" si="49"/>
        <v>0</v>
      </c>
      <c r="AK202" s="168">
        <f t="shared" ca="1" si="28"/>
        <v>0</v>
      </c>
      <c r="AL202" s="168">
        <f t="shared" ca="1" si="29"/>
        <v>0</v>
      </c>
    </row>
    <row r="203" spans="1:38" ht="28.5" customHeight="1" x14ac:dyDescent="0.2">
      <c r="A203" s="56">
        <v>188</v>
      </c>
      <c r="B203" s="309" t="str">
        <f t="shared" ca="1" si="23"/>
        <v>A188</v>
      </c>
      <c r="C203" s="309"/>
      <c r="D203" s="57" t="str">
        <f t="shared" ca="1" si="24"/>
        <v/>
      </c>
      <c r="E203" s="59" t="str">
        <f t="shared" ca="1" si="25"/>
        <v/>
      </c>
      <c r="F203" s="215">
        <f ca="1">IF(LEN(B203)&gt;0,'OBRAČUNANA OSNOVNA PLAČA'!J197,"")</f>
        <v>0</v>
      </c>
      <c r="G203" s="60"/>
      <c r="H203" s="60"/>
      <c r="I203" s="60"/>
      <c r="J203" s="60"/>
      <c r="K203" s="60"/>
      <c r="L203" s="229">
        <f t="shared" si="42"/>
        <v>0</v>
      </c>
      <c r="M203" s="230">
        <f t="shared" ca="1" si="50"/>
        <v>0</v>
      </c>
      <c r="N203" s="230">
        <f t="shared" ca="1" si="51"/>
        <v>0</v>
      </c>
      <c r="O203" s="231">
        <f t="shared" ca="1" si="52"/>
        <v>0</v>
      </c>
      <c r="P203" s="232">
        <f t="shared" ca="1" si="53"/>
        <v>0</v>
      </c>
      <c r="Q203" s="233">
        <f t="shared" ca="1" si="43"/>
        <v>0</v>
      </c>
      <c r="R203" s="233">
        <f ca="1">IF(LEN(B203)&gt;0,'9'!R203-'9'!Q203,"")</f>
        <v>0</v>
      </c>
      <c r="S203" s="234"/>
      <c r="T203" s="34"/>
      <c r="U203" s="34"/>
      <c r="V203" s="34"/>
      <c r="W203" s="34"/>
      <c r="X203" s="34"/>
      <c r="Y203" s="34"/>
      <c r="Z203" s="34"/>
      <c r="AA203" s="34"/>
      <c r="AB203" s="167">
        <f>ROW()</f>
        <v>203</v>
      </c>
      <c r="AC203" s="168">
        <f t="shared" ca="1" si="26"/>
        <v>0</v>
      </c>
      <c r="AD203" s="168">
        <f t="shared" ca="1" si="27"/>
        <v>0</v>
      </c>
      <c r="AE203" s="169" t="str">
        <f t="shared" ca="1" si="44"/>
        <v>-</v>
      </c>
      <c r="AF203" s="168" t="str">
        <f t="shared" ca="1" si="45"/>
        <v>-</v>
      </c>
      <c r="AG203" s="169" t="str">
        <f t="shared" ca="1" si="46"/>
        <v>-</v>
      </c>
      <c r="AH203" s="168" t="str">
        <f t="shared" ca="1" si="47"/>
        <v>-</v>
      </c>
      <c r="AI203" s="168">
        <f t="shared" ca="1" si="48"/>
        <v>0</v>
      </c>
      <c r="AJ203" s="170">
        <f t="shared" ca="1" si="49"/>
        <v>0</v>
      </c>
      <c r="AK203" s="168">
        <f t="shared" ca="1" si="28"/>
        <v>0</v>
      </c>
      <c r="AL203" s="168">
        <f t="shared" ca="1" si="29"/>
        <v>0</v>
      </c>
    </row>
    <row r="204" spans="1:38" ht="28.5" customHeight="1" x14ac:dyDescent="0.2">
      <c r="A204" s="56">
        <v>189</v>
      </c>
      <c r="B204" s="309" t="str">
        <f t="shared" ca="1" si="23"/>
        <v>A189</v>
      </c>
      <c r="C204" s="309"/>
      <c r="D204" s="57" t="str">
        <f t="shared" ca="1" si="24"/>
        <v/>
      </c>
      <c r="E204" s="59" t="str">
        <f t="shared" ca="1" si="25"/>
        <v/>
      </c>
      <c r="F204" s="215">
        <f ca="1">IF(LEN(B204)&gt;0,'OBRAČUNANA OSNOVNA PLAČA'!J198,"")</f>
        <v>0</v>
      </c>
      <c r="G204" s="60"/>
      <c r="H204" s="60"/>
      <c r="I204" s="60"/>
      <c r="J204" s="60"/>
      <c r="K204" s="60"/>
      <c r="L204" s="229">
        <f t="shared" si="42"/>
        <v>0</v>
      </c>
      <c r="M204" s="230">
        <f t="shared" ca="1" si="50"/>
        <v>0</v>
      </c>
      <c r="N204" s="230">
        <f t="shared" ca="1" si="51"/>
        <v>0</v>
      </c>
      <c r="O204" s="231">
        <f t="shared" ca="1" si="52"/>
        <v>0</v>
      </c>
      <c r="P204" s="232">
        <f t="shared" ca="1" si="53"/>
        <v>0</v>
      </c>
      <c r="Q204" s="233">
        <f t="shared" ca="1" si="43"/>
        <v>0</v>
      </c>
      <c r="R204" s="233">
        <f ca="1">IF(LEN(B204)&gt;0,'9'!R204-'9'!Q204,"")</f>
        <v>0</v>
      </c>
      <c r="S204" s="234"/>
      <c r="T204" s="34"/>
      <c r="U204" s="34"/>
      <c r="V204" s="34"/>
      <c r="W204" s="34"/>
      <c r="X204" s="34"/>
      <c r="Y204" s="34"/>
      <c r="Z204" s="34"/>
      <c r="AA204" s="34"/>
      <c r="AB204" s="167">
        <f>ROW()</f>
        <v>204</v>
      </c>
      <c r="AC204" s="168">
        <f t="shared" ca="1" si="26"/>
        <v>0</v>
      </c>
      <c r="AD204" s="168">
        <f t="shared" ca="1" si="27"/>
        <v>0</v>
      </c>
      <c r="AE204" s="169" t="str">
        <f t="shared" ca="1" si="44"/>
        <v>-</v>
      </c>
      <c r="AF204" s="168" t="str">
        <f t="shared" ca="1" si="45"/>
        <v>-</v>
      </c>
      <c r="AG204" s="169" t="str">
        <f t="shared" ca="1" si="46"/>
        <v>-</v>
      </c>
      <c r="AH204" s="168" t="str">
        <f t="shared" ca="1" si="47"/>
        <v>-</v>
      </c>
      <c r="AI204" s="168">
        <f t="shared" ca="1" si="48"/>
        <v>0</v>
      </c>
      <c r="AJ204" s="170">
        <f t="shared" ca="1" si="49"/>
        <v>0</v>
      </c>
      <c r="AK204" s="168">
        <f t="shared" ca="1" si="28"/>
        <v>0</v>
      </c>
      <c r="AL204" s="168">
        <f t="shared" ca="1" si="29"/>
        <v>0</v>
      </c>
    </row>
    <row r="205" spans="1:38" ht="28.5" customHeight="1" x14ac:dyDescent="0.2">
      <c r="A205" s="56">
        <v>190</v>
      </c>
      <c r="B205" s="309" t="str">
        <f t="shared" ca="1" si="23"/>
        <v>A190</v>
      </c>
      <c r="C205" s="309"/>
      <c r="D205" s="57" t="str">
        <f t="shared" ca="1" si="24"/>
        <v/>
      </c>
      <c r="E205" s="59" t="str">
        <f t="shared" ca="1" si="25"/>
        <v/>
      </c>
      <c r="F205" s="215">
        <f ca="1">IF(LEN(B205)&gt;0,'OBRAČUNANA OSNOVNA PLAČA'!J199,"")</f>
        <v>0</v>
      </c>
      <c r="G205" s="60"/>
      <c r="H205" s="60"/>
      <c r="I205" s="60"/>
      <c r="J205" s="60"/>
      <c r="K205" s="60"/>
      <c r="L205" s="229">
        <f t="shared" si="42"/>
        <v>0</v>
      </c>
      <c r="M205" s="230">
        <f t="shared" ca="1" si="50"/>
        <v>0</v>
      </c>
      <c r="N205" s="230">
        <f t="shared" ca="1" si="51"/>
        <v>0</v>
      </c>
      <c r="O205" s="231">
        <f t="shared" ca="1" si="52"/>
        <v>0</v>
      </c>
      <c r="P205" s="232">
        <f t="shared" ca="1" si="53"/>
        <v>0</v>
      </c>
      <c r="Q205" s="233">
        <f t="shared" ca="1" si="43"/>
        <v>0</v>
      </c>
      <c r="R205" s="233">
        <f ca="1">IF(LEN(B205)&gt;0,'9'!R205-'9'!Q205,"")</f>
        <v>0</v>
      </c>
      <c r="S205" s="234"/>
      <c r="T205" s="34"/>
      <c r="U205" s="34"/>
      <c r="V205" s="34"/>
      <c r="W205" s="34"/>
      <c r="X205" s="34"/>
      <c r="Y205" s="34"/>
      <c r="Z205" s="34"/>
      <c r="AA205" s="34"/>
      <c r="AB205" s="167">
        <f>ROW()</f>
        <v>205</v>
      </c>
      <c r="AC205" s="168">
        <f t="shared" ca="1" si="26"/>
        <v>0</v>
      </c>
      <c r="AD205" s="168">
        <f t="shared" ca="1" si="27"/>
        <v>0</v>
      </c>
      <c r="AE205" s="169" t="str">
        <f t="shared" ca="1" si="44"/>
        <v>-</v>
      </c>
      <c r="AF205" s="168" t="str">
        <f t="shared" ca="1" si="45"/>
        <v>-</v>
      </c>
      <c r="AG205" s="169" t="str">
        <f t="shared" ca="1" si="46"/>
        <v>-</v>
      </c>
      <c r="AH205" s="168" t="str">
        <f t="shared" ca="1" si="47"/>
        <v>-</v>
      </c>
      <c r="AI205" s="168">
        <f t="shared" ca="1" si="48"/>
        <v>0</v>
      </c>
      <c r="AJ205" s="170">
        <f t="shared" ca="1" si="49"/>
        <v>0</v>
      </c>
      <c r="AK205" s="168">
        <f t="shared" ca="1" si="28"/>
        <v>0</v>
      </c>
      <c r="AL205" s="168">
        <f t="shared" ca="1" si="29"/>
        <v>0</v>
      </c>
    </row>
    <row r="206" spans="1:38" ht="28.5" customHeight="1" x14ac:dyDescent="0.2">
      <c r="A206" s="56">
        <v>191</v>
      </c>
      <c r="B206" s="309" t="str">
        <f t="shared" ca="1" si="23"/>
        <v>A191</v>
      </c>
      <c r="C206" s="309"/>
      <c r="D206" s="57" t="str">
        <f t="shared" ca="1" si="24"/>
        <v/>
      </c>
      <c r="E206" s="59" t="str">
        <f t="shared" ca="1" si="25"/>
        <v/>
      </c>
      <c r="F206" s="215">
        <f ca="1">IF(LEN(B206)&gt;0,'OBRAČUNANA OSNOVNA PLAČA'!J200,"")</f>
        <v>0</v>
      </c>
      <c r="G206" s="60"/>
      <c r="H206" s="60"/>
      <c r="I206" s="60"/>
      <c r="J206" s="60"/>
      <c r="K206" s="60"/>
      <c r="L206" s="229">
        <f t="shared" si="42"/>
        <v>0</v>
      </c>
      <c r="M206" s="230">
        <f t="shared" ca="1" si="50"/>
        <v>0</v>
      </c>
      <c r="N206" s="230">
        <f t="shared" ca="1" si="51"/>
        <v>0</v>
      </c>
      <c r="O206" s="231">
        <f t="shared" ca="1" si="52"/>
        <v>0</v>
      </c>
      <c r="P206" s="232">
        <f t="shared" ca="1" si="53"/>
        <v>0</v>
      </c>
      <c r="Q206" s="233">
        <f t="shared" ca="1" si="43"/>
        <v>0</v>
      </c>
      <c r="R206" s="233">
        <f ca="1">IF(LEN(B206)&gt;0,'9'!R206-'9'!Q206,"")</f>
        <v>0</v>
      </c>
      <c r="S206" s="234"/>
      <c r="T206" s="34"/>
      <c r="U206" s="34"/>
      <c r="V206" s="34"/>
      <c r="W206" s="34"/>
      <c r="X206" s="34"/>
      <c r="Y206" s="34"/>
      <c r="Z206" s="34"/>
      <c r="AA206" s="34"/>
      <c r="AB206" s="167">
        <f>ROW()</f>
        <v>206</v>
      </c>
      <c r="AC206" s="168">
        <f t="shared" ca="1" si="26"/>
        <v>0</v>
      </c>
      <c r="AD206" s="168">
        <f t="shared" ca="1" si="27"/>
        <v>0</v>
      </c>
      <c r="AE206" s="169" t="str">
        <f t="shared" ca="1" si="44"/>
        <v>-</v>
      </c>
      <c r="AF206" s="168" t="str">
        <f t="shared" ca="1" si="45"/>
        <v>-</v>
      </c>
      <c r="AG206" s="169" t="str">
        <f t="shared" ca="1" si="46"/>
        <v>-</v>
      </c>
      <c r="AH206" s="168" t="str">
        <f t="shared" ca="1" si="47"/>
        <v>-</v>
      </c>
      <c r="AI206" s="168">
        <f t="shared" ca="1" si="48"/>
        <v>0</v>
      </c>
      <c r="AJ206" s="170">
        <f t="shared" ca="1" si="49"/>
        <v>0</v>
      </c>
      <c r="AK206" s="168">
        <f t="shared" ca="1" si="28"/>
        <v>0</v>
      </c>
      <c r="AL206" s="168">
        <f t="shared" ca="1" si="29"/>
        <v>0</v>
      </c>
    </row>
    <row r="207" spans="1:38" ht="28.5" customHeight="1" x14ac:dyDescent="0.2">
      <c r="A207" s="56">
        <v>192</v>
      </c>
      <c r="B207" s="309" t="str">
        <f t="shared" ca="1" si="23"/>
        <v>A192</v>
      </c>
      <c r="C207" s="309"/>
      <c r="D207" s="57" t="str">
        <f t="shared" ca="1" si="24"/>
        <v/>
      </c>
      <c r="E207" s="59" t="str">
        <f t="shared" ca="1" si="25"/>
        <v/>
      </c>
      <c r="F207" s="215">
        <f ca="1">IF(LEN(B207)&gt;0,'OBRAČUNANA OSNOVNA PLAČA'!J201,"")</f>
        <v>0</v>
      </c>
      <c r="G207" s="60"/>
      <c r="H207" s="60"/>
      <c r="I207" s="60"/>
      <c r="J207" s="60"/>
      <c r="K207" s="60"/>
      <c r="L207" s="229">
        <f t="shared" si="42"/>
        <v>0</v>
      </c>
      <c r="M207" s="230">
        <f t="shared" ca="1" si="50"/>
        <v>0</v>
      </c>
      <c r="N207" s="230">
        <f t="shared" ca="1" si="51"/>
        <v>0</v>
      </c>
      <c r="O207" s="231">
        <f t="shared" ca="1" si="52"/>
        <v>0</v>
      </c>
      <c r="P207" s="232">
        <f t="shared" ca="1" si="53"/>
        <v>0</v>
      </c>
      <c r="Q207" s="233">
        <f t="shared" ca="1" si="43"/>
        <v>0</v>
      </c>
      <c r="R207" s="233">
        <f ca="1">IF(LEN(B207)&gt;0,'9'!R207-'9'!Q207,"")</f>
        <v>0</v>
      </c>
      <c r="S207" s="234"/>
      <c r="T207" s="34"/>
      <c r="U207" s="34"/>
      <c r="V207" s="34"/>
      <c r="W207" s="34"/>
      <c r="X207" s="34"/>
      <c r="Y207" s="34"/>
      <c r="Z207" s="34"/>
      <c r="AA207" s="34"/>
      <c r="AB207" s="167">
        <f>ROW()</f>
        <v>207</v>
      </c>
      <c r="AC207" s="168">
        <f t="shared" ca="1" si="26"/>
        <v>0</v>
      </c>
      <c r="AD207" s="168">
        <f t="shared" ca="1" si="27"/>
        <v>0</v>
      </c>
      <c r="AE207" s="169" t="str">
        <f t="shared" ca="1" si="44"/>
        <v>-</v>
      </c>
      <c r="AF207" s="168" t="str">
        <f t="shared" ca="1" si="45"/>
        <v>-</v>
      </c>
      <c r="AG207" s="169" t="str">
        <f t="shared" ca="1" si="46"/>
        <v>-</v>
      </c>
      <c r="AH207" s="168" t="str">
        <f t="shared" ca="1" si="47"/>
        <v>-</v>
      </c>
      <c r="AI207" s="168">
        <f t="shared" ca="1" si="48"/>
        <v>0</v>
      </c>
      <c r="AJ207" s="170">
        <f t="shared" ca="1" si="49"/>
        <v>0</v>
      </c>
      <c r="AK207" s="168">
        <f t="shared" ca="1" si="28"/>
        <v>0</v>
      </c>
      <c r="AL207" s="168">
        <f t="shared" ca="1" si="29"/>
        <v>0</v>
      </c>
    </row>
    <row r="208" spans="1:38" ht="28.5" customHeight="1" x14ac:dyDescent="0.2">
      <c r="A208" s="56">
        <v>193</v>
      </c>
      <c r="B208" s="309" t="str">
        <f t="shared" ca="1" si="23"/>
        <v>A193</v>
      </c>
      <c r="C208" s="309"/>
      <c r="D208" s="57" t="str">
        <f t="shared" ca="1" si="24"/>
        <v/>
      </c>
      <c r="E208" s="59" t="str">
        <f t="shared" ca="1" si="25"/>
        <v/>
      </c>
      <c r="F208" s="215">
        <f ca="1">IF(LEN(B208)&gt;0,'OBRAČUNANA OSNOVNA PLAČA'!J202,"")</f>
        <v>0</v>
      </c>
      <c r="G208" s="60"/>
      <c r="H208" s="60"/>
      <c r="I208" s="60"/>
      <c r="J208" s="60"/>
      <c r="K208" s="60"/>
      <c r="L208" s="229">
        <f t="shared" ref="L208:L271" si="54">+G208+H208+I208+J208+K208</f>
        <v>0</v>
      </c>
      <c r="M208" s="230">
        <f t="shared" ca="1" si="50"/>
        <v>0</v>
      </c>
      <c r="N208" s="230">
        <f t="shared" ca="1" si="51"/>
        <v>0</v>
      </c>
      <c r="O208" s="231">
        <f t="shared" ca="1" si="52"/>
        <v>0</v>
      </c>
      <c r="P208" s="232">
        <f t="shared" ca="1" si="53"/>
        <v>0</v>
      </c>
      <c r="Q208" s="233">
        <f t="shared" ref="Q208:Q271" ca="1" si="55">MIN(P208,R208)</f>
        <v>0</v>
      </c>
      <c r="R208" s="233">
        <f ca="1">IF(LEN(B208)&gt;0,'9'!R208-'9'!Q208,"")</f>
        <v>0</v>
      </c>
      <c r="S208" s="234"/>
      <c r="T208" s="34"/>
      <c r="U208" s="34"/>
      <c r="V208" s="34"/>
      <c r="W208" s="34"/>
      <c r="X208" s="34"/>
      <c r="Y208" s="34"/>
      <c r="Z208" s="34"/>
      <c r="AA208" s="34"/>
      <c r="AB208" s="167">
        <f>ROW()</f>
        <v>208</v>
      </c>
      <c r="AC208" s="168">
        <f t="shared" ca="1" si="26"/>
        <v>0</v>
      </c>
      <c r="AD208" s="168">
        <f t="shared" ca="1" si="27"/>
        <v>0</v>
      </c>
      <c r="AE208" s="169" t="str">
        <f t="shared" ref="AE208:AE271" ca="1" si="56">IF(AC208&gt;=AD208,"-",$L208/(5*MAX($M$1021:$M$1022)))</f>
        <v>-</v>
      </c>
      <c r="AF208" s="168" t="str">
        <f t="shared" ref="AF208:AF271" ca="1" si="57">IF(AC208&gt;=AD208,"-",$L208/(5*MAX($M$1021:$M$1022))*AK208)</f>
        <v>-</v>
      </c>
      <c r="AG208" s="169" t="str">
        <f t="shared" ref="AG208:AG271" ca="1" si="58">IF(AE208="-","-",AE208*$AF$1017)</f>
        <v>-</v>
      </c>
      <c r="AH208" s="168" t="str">
        <f t="shared" ref="AH208:AH271" ca="1" si="59">IF(AF208="-","-",AF208*$AF$1017)</f>
        <v>-</v>
      </c>
      <c r="AI208" s="168">
        <f t="shared" ref="AI208:AI271" ca="1" si="60">IF(AG208="-",0,MIN(AH208,R208))</f>
        <v>0</v>
      </c>
      <c r="AJ208" s="170">
        <f t="shared" ref="AJ208:AJ271" ca="1" si="61">+AD208-AC208</f>
        <v>0</v>
      </c>
      <c r="AK208" s="168">
        <f t="shared" ca="1" si="28"/>
        <v>0</v>
      </c>
      <c r="AL208" s="168">
        <f t="shared" ca="1" si="29"/>
        <v>0</v>
      </c>
    </row>
    <row r="209" spans="1:38" ht="28.5" customHeight="1" x14ac:dyDescent="0.2">
      <c r="A209" s="56">
        <v>194</v>
      </c>
      <c r="B209" s="309" t="str">
        <f t="shared" ca="1" si="23"/>
        <v>A194</v>
      </c>
      <c r="C209" s="309"/>
      <c r="D209" s="57" t="str">
        <f t="shared" ca="1" si="24"/>
        <v/>
      </c>
      <c r="E209" s="59" t="str">
        <f t="shared" ca="1" si="25"/>
        <v/>
      </c>
      <c r="F209" s="215">
        <f ca="1">IF(LEN(B209)&gt;0,'OBRAČUNANA OSNOVNA PLAČA'!J203,"")</f>
        <v>0</v>
      </c>
      <c r="G209" s="60"/>
      <c r="H209" s="60"/>
      <c r="I209" s="60"/>
      <c r="J209" s="60"/>
      <c r="K209" s="60"/>
      <c r="L209" s="229">
        <f t="shared" si="54"/>
        <v>0</v>
      </c>
      <c r="M209" s="230">
        <f t="shared" ref="M209:M272" ca="1" si="62">IF(LEN(B209)&gt;0,L209/5,"")</f>
        <v>0</v>
      </c>
      <c r="N209" s="230">
        <f t="shared" ref="N209:N272" ca="1" si="63">IF(LEN(B209)&gt;0,F209*M209,"")</f>
        <v>0</v>
      </c>
      <c r="O209" s="231">
        <f t="shared" ref="O209:O272" ca="1" si="64">IF(LEN(B209)&gt;0,M209*$P$1017,"")</f>
        <v>0</v>
      </c>
      <c r="P209" s="232">
        <f t="shared" ref="P209:P272" ca="1" si="65">IF(LEN(B209)&gt;0,F209*O209,"")</f>
        <v>0</v>
      </c>
      <c r="Q209" s="233">
        <f t="shared" ca="1" si="55"/>
        <v>0</v>
      </c>
      <c r="R209" s="233">
        <f ca="1">IF(LEN(B209)&gt;0,'9'!R209-'9'!Q209,"")</f>
        <v>0</v>
      </c>
      <c r="S209" s="234"/>
      <c r="T209" s="34"/>
      <c r="U209" s="34"/>
      <c r="V209" s="34"/>
      <c r="W209" s="34"/>
      <c r="X209" s="34"/>
      <c r="Y209" s="34"/>
      <c r="Z209" s="34"/>
      <c r="AA209" s="34"/>
      <c r="AB209" s="167">
        <f>ROW()</f>
        <v>209</v>
      </c>
      <c r="AC209" s="168">
        <f t="shared" ca="1" si="26"/>
        <v>0</v>
      </c>
      <c r="AD209" s="168">
        <f t="shared" ca="1" si="27"/>
        <v>0</v>
      </c>
      <c r="AE209" s="169" t="str">
        <f t="shared" ca="1" si="56"/>
        <v>-</v>
      </c>
      <c r="AF209" s="168" t="str">
        <f t="shared" ca="1" si="57"/>
        <v>-</v>
      </c>
      <c r="AG209" s="169" t="str">
        <f t="shared" ca="1" si="58"/>
        <v>-</v>
      </c>
      <c r="AH209" s="168" t="str">
        <f t="shared" ca="1" si="59"/>
        <v>-</v>
      </c>
      <c r="AI209" s="168">
        <f t="shared" ca="1" si="60"/>
        <v>0</v>
      </c>
      <c r="AJ209" s="170">
        <f t="shared" ca="1" si="61"/>
        <v>0</v>
      </c>
      <c r="AK209" s="168">
        <f t="shared" ca="1" si="28"/>
        <v>0</v>
      </c>
      <c r="AL209" s="168">
        <f t="shared" ca="1" si="29"/>
        <v>0</v>
      </c>
    </row>
    <row r="210" spans="1:38" ht="28.5" customHeight="1" x14ac:dyDescent="0.2">
      <c r="A210" s="56">
        <v>195</v>
      </c>
      <c r="B210" s="309" t="str">
        <f t="shared" ca="1" si="23"/>
        <v>A195</v>
      </c>
      <c r="C210" s="309"/>
      <c r="D210" s="57" t="str">
        <f t="shared" ca="1" si="24"/>
        <v/>
      </c>
      <c r="E210" s="59" t="str">
        <f t="shared" ca="1" si="25"/>
        <v/>
      </c>
      <c r="F210" s="215">
        <f ca="1">IF(LEN(B210)&gt;0,'OBRAČUNANA OSNOVNA PLAČA'!J204,"")</f>
        <v>0</v>
      </c>
      <c r="G210" s="60"/>
      <c r="H210" s="60"/>
      <c r="I210" s="60"/>
      <c r="J210" s="60"/>
      <c r="K210" s="60"/>
      <c r="L210" s="229">
        <f t="shared" si="54"/>
        <v>0</v>
      </c>
      <c r="M210" s="230">
        <f t="shared" ca="1" si="62"/>
        <v>0</v>
      </c>
      <c r="N210" s="230">
        <f t="shared" ca="1" si="63"/>
        <v>0</v>
      </c>
      <c r="O210" s="231">
        <f t="shared" ca="1" si="64"/>
        <v>0</v>
      </c>
      <c r="P210" s="232">
        <f t="shared" ca="1" si="65"/>
        <v>0</v>
      </c>
      <c r="Q210" s="233">
        <f t="shared" ca="1" si="55"/>
        <v>0</v>
      </c>
      <c r="R210" s="233">
        <f ca="1">IF(LEN(B210)&gt;0,'9'!R210-'9'!Q210,"")</f>
        <v>0</v>
      </c>
      <c r="S210" s="234"/>
      <c r="T210" s="34"/>
      <c r="U210" s="34"/>
      <c r="V210" s="34"/>
      <c r="W210" s="34"/>
      <c r="X210" s="34"/>
      <c r="Y210" s="34"/>
      <c r="Z210" s="34"/>
      <c r="AA210" s="34"/>
      <c r="AB210" s="167">
        <f>ROW()</f>
        <v>210</v>
      </c>
      <c r="AC210" s="168">
        <f t="shared" ca="1" si="26"/>
        <v>0</v>
      </c>
      <c r="AD210" s="168">
        <f t="shared" ca="1" si="27"/>
        <v>0</v>
      </c>
      <c r="AE210" s="169" t="str">
        <f t="shared" ca="1" si="56"/>
        <v>-</v>
      </c>
      <c r="AF210" s="168" t="str">
        <f t="shared" ca="1" si="57"/>
        <v>-</v>
      </c>
      <c r="AG210" s="169" t="str">
        <f t="shared" ca="1" si="58"/>
        <v>-</v>
      </c>
      <c r="AH210" s="168" t="str">
        <f t="shared" ca="1" si="59"/>
        <v>-</v>
      </c>
      <c r="AI210" s="168">
        <f t="shared" ca="1" si="60"/>
        <v>0</v>
      </c>
      <c r="AJ210" s="170">
        <f t="shared" ca="1" si="61"/>
        <v>0</v>
      </c>
      <c r="AK210" s="168">
        <f t="shared" ca="1" si="28"/>
        <v>0</v>
      </c>
      <c r="AL210" s="168">
        <f t="shared" ca="1" si="29"/>
        <v>0</v>
      </c>
    </row>
    <row r="211" spans="1:38" ht="28.5" customHeight="1" x14ac:dyDescent="0.2">
      <c r="A211" s="56">
        <v>196</v>
      </c>
      <c r="B211" s="309" t="str">
        <f t="shared" ca="1" si="23"/>
        <v>A196</v>
      </c>
      <c r="C211" s="309"/>
      <c r="D211" s="57" t="str">
        <f t="shared" ca="1" si="24"/>
        <v/>
      </c>
      <c r="E211" s="59" t="str">
        <f t="shared" ca="1" si="25"/>
        <v/>
      </c>
      <c r="F211" s="215">
        <f ca="1">IF(LEN(B211)&gt;0,'OBRAČUNANA OSNOVNA PLAČA'!J205,"")</f>
        <v>0</v>
      </c>
      <c r="G211" s="60"/>
      <c r="H211" s="60"/>
      <c r="I211" s="60"/>
      <c r="J211" s="60"/>
      <c r="K211" s="60"/>
      <c r="L211" s="229">
        <f t="shared" si="54"/>
        <v>0</v>
      </c>
      <c r="M211" s="230">
        <f t="shared" ca="1" si="62"/>
        <v>0</v>
      </c>
      <c r="N211" s="230">
        <f t="shared" ca="1" si="63"/>
        <v>0</v>
      </c>
      <c r="O211" s="231">
        <f t="shared" ca="1" si="64"/>
        <v>0</v>
      </c>
      <c r="P211" s="232">
        <f t="shared" ca="1" si="65"/>
        <v>0</v>
      </c>
      <c r="Q211" s="233">
        <f t="shared" ca="1" si="55"/>
        <v>0</v>
      </c>
      <c r="R211" s="233">
        <f ca="1">IF(LEN(B211)&gt;0,'9'!R211-'9'!Q211,"")</f>
        <v>0</v>
      </c>
      <c r="S211" s="234"/>
      <c r="T211" s="34"/>
      <c r="U211" s="34"/>
      <c r="V211" s="34"/>
      <c r="W211" s="34"/>
      <c r="X211" s="34"/>
      <c r="Y211" s="34"/>
      <c r="Z211" s="34"/>
      <c r="AA211" s="34"/>
      <c r="AB211" s="167">
        <f>ROW()</f>
        <v>211</v>
      </c>
      <c r="AC211" s="168">
        <f t="shared" ca="1" si="26"/>
        <v>0</v>
      </c>
      <c r="AD211" s="168">
        <f t="shared" ca="1" si="27"/>
        <v>0</v>
      </c>
      <c r="AE211" s="169" t="str">
        <f t="shared" ca="1" si="56"/>
        <v>-</v>
      </c>
      <c r="AF211" s="168" t="str">
        <f t="shared" ca="1" si="57"/>
        <v>-</v>
      </c>
      <c r="AG211" s="169" t="str">
        <f t="shared" ca="1" si="58"/>
        <v>-</v>
      </c>
      <c r="AH211" s="168" t="str">
        <f t="shared" ca="1" si="59"/>
        <v>-</v>
      </c>
      <c r="AI211" s="168">
        <f t="shared" ca="1" si="60"/>
        <v>0</v>
      </c>
      <c r="AJ211" s="170">
        <f t="shared" ca="1" si="61"/>
        <v>0</v>
      </c>
      <c r="AK211" s="168">
        <f t="shared" ca="1" si="28"/>
        <v>0</v>
      </c>
      <c r="AL211" s="168">
        <f t="shared" ca="1" si="29"/>
        <v>0</v>
      </c>
    </row>
    <row r="212" spans="1:38" ht="28.5" customHeight="1" x14ac:dyDescent="0.2">
      <c r="A212" s="56">
        <v>197</v>
      </c>
      <c r="B212" s="309" t="str">
        <f t="shared" ca="1" si="23"/>
        <v>A197</v>
      </c>
      <c r="C212" s="309"/>
      <c r="D212" s="57" t="str">
        <f t="shared" ca="1" si="24"/>
        <v/>
      </c>
      <c r="E212" s="59" t="str">
        <f t="shared" ca="1" si="25"/>
        <v/>
      </c>
      <c r="F212" s="215">
        <f ca="1">IF(LEN(B212)&gt;0,'OBRAČUNANA OSNOVNA PLAČA'!J206,"")</f>
        <v>0</v>
      </c>
      <c r="G212" s="60"/>
      <c r="H212" s="60"/>
      <c r="I212" s="60"/>
      <c r="J212" s="60"/>
      <c r="K212" s="60"/>
      <c r="L212" s="229">
        <f t="shared" si="54"/>
        <v>0</v>
      </c>
      <c r="M212" s="230">
        <f t="shared" ca="1" si="62"/>
        <v>0</v>
      </c>
      <c r="N212" s="230">
        <f t="shared" ca="1" si="63"/>
        <v>0</v>
      </c>
      <c r="O212" s="231">
        <f t="shared" ca="1" si="64"/>
        <v>0</v>
      </c>
      <c r="P212" s="232">
        <f t="shared" ca="1" si="65"/>
        <v>0</v>
      </c>
      <c r="Q212" s="233">
        <f t="shared" ca="1" si="55"/>
        <v>0</v>
      </c>
      <c r="R212" s="233">
        <f ca="1">IF(LEN(B212)&gt;0,'9'!R212-'9'!Q212,"")</f>
        <v>0</v>
      </c>
      <c r="S212" s="234"/>
      <c r="T212" s="34"/>
      <c r="U212" s="34"/>
      <c r="V212" s="34"/>
      <c r="W212" s="34"/>
      <c r="X212" s="34"/>
      <c r="Y212" s="34"/>
      <c r="Z212" s="34"/>
      <c r="AA212" s="34"/>
      <c r="AB212" s="167">
        <f>ROW()</f>
        <v>212</v>
      </c>
      <c r="AC212" s="168">
        <f t="shared" ca="1" si="26"/>
        <v>0</v>
      </c>
      <c r="AD212" s="168">
        <f t="shared" ca="1" si="27"/>
        <v>0</v>
      </c>
      <c r="AE212" s="169" t="str">
        <f t="shared" ca="1" si="56"/>
        <v>-</v>
      </c>
      <c r="AF212" s="168" t="str">
        <f t="shared" ca="1" si="57"/>
        <v>-</v>
      </c>
      <c r="AG212" s="169" t="str">
        <f t="shared" ca="1" si="58"/>
        <v>-</v>
      </c>
      <c r="AH212" s="168" t="str">
        <f t="shared" ca="1" si="59"/>
        <v>-</v>
      </c>
      <c r="AI212" s="168">
        <f t="shared" ca="1" si="60"/>
        <v>0</v>
      </c>
      <c r="AJ212" s="170">
        <f t="shared" ca="1" si="61"/>
        <v>0</v>
      </c>
      <c r="AK212" s="168">
        <f t="shared" ca="1" si="28"/>
        <v>0</v>
      </c>
      <c r="AL212" s="168">
        <f t="shared" ca="1" si="29"/>
        <v>0</v>
      </c>
    </row>
    <row r="213" spans="1:38" ht="28.5" customHeight="1" x14ac:dyDescent="0.2">
      <c r="A213" s="56">
        <v>198</v>
      </c>
      <c r="B213" s="309" t="str">
        <f t="shared" ca="1" si="23"/>
        <v>A198</v>
      </c>
      <c r="C213" s="309"/>
      <c r="D213" s="57" t="str">
        <f t="shared" ca="1" si="24"/>
        <v/>
      </c>
      <c r="E213" s="59" t="str">
        <f t="shared" ca="1" si="25"/>
        <v/>
      </c>
      <c r="F213" s="215">
        <f ca="1">IF(LEN(B213)&gt;0,'OBRAČUNANA OSNOVNA PLAČA'!J207,"")</f>
        <v>0</v>
      </c>
      <c r="G213" s="60"/>
      <c r="H213" s="60"/>
      <c r="I213" s="60"/>
      <c r="J213" s="60"/>
      <c r="K213" s="60"/>
      <c r="L213" s="229">
        <f t="shared" si="54"/>
        <v>0</v>
      </c>
      <c r="M213" s="230">
        <f t="shared" ca="1" si="62"/>
        <v>0</v>
      </c>
      <c r="N213" s="230">
        <f t="shared" ca="1" si="63"/>
        <v>0</v>
      </c>
      <c r="O213" s="231">
        <f t="shared" ca="1" si="64"/>
        <v>0</v>
      </c>
      <c r="P213" s="232">
        <f t="shared" ca="1" si="65"/>
        <v>0</v>
      </c>
      <c r="Q213" s="233">
        <f t="shared" ca="1" si="55"/>
        <v>0</v>
      </c>
      <c r="R213" s="233">
        <f ca="1">IF(LEN(B213)&gt;0,'9'!R213-'9'!Q213,"")</f>
        <v>0</v>
      </c>
      <c r="S213" s="234"/>
      <c r="T213" s="34"/>
      <c r="U213" s="34"/>
      <c r="V213" s="34"/>
      <c r="W213" s="34"/>
      <c r="X213" s="34"/>
      <c r="Y213" s="34"/>
      <c r="Z213" s="34"/>
      <c r="AA213" s="34"/>
      <c r="AB213" s="167">
        <f>ROW()</f>
        <v>213</v>
      </c>
      <c r="AC213" s="168">
        <f t="shared" ca="1" si="26"/>
        <v>0</v>
      </c>
      <c r="AD213" s="168">
        <f t="shared" ca="1" si="27"/>
        <v>0</v>
      </c>
      <c r="AE213" s="169" t="str">
        <f t="shared" ca="1" si="56"/>
        <v>-</v>
      </c>
      <c r="AF213" s="168" t="str">
        <f t="shared" ca="1" si="57"/>
        <v>-</v>
      </c>
      <c r="AG213" s="169" t="str">
        <f t="shared" ca="1" si="58"/>
        <v>-</v>
      </c>
      <c r="AH213" s="168" t="str">
        <f t="shared" ca="1" si="59"/>
        <v>-</v>
      </c>
      <c r="AI213" s="168">
        <f t="shared" ca="1" si="60"/>
        <v>0</v>
      </c>
      <c r="AJ213" s="170">
        <f t="shared" ca="1" si="61"/>
        <v>0</v>
      </c>
      <c r="AK213" s="168">
        <f t="shared" ca="1" si="28"/>
        <v>0</v>
      </c>
      <c r="AL213" s="168">
        <f t="shared" ca="1" si="29"/>
        <v>0</v>
      </c>
    </row>
    <row r="214" spans="1:38" ht="28.5" customHeight="1" x14ac:dyDescent="0.2">
      <c r="A214" s="56">
        <v>199</v>
      </c>
      <c r="B214" s="309" t="str">
        <f t="shared" ca="1" si="23"/>
        <v>A199</v>
      </c>
      <c r="C214" s="309"/>
      <c r="D214" s="57" t="str">
        <f t="shared" ca="1" si="24"/>
        <v/>
      </c>
      <c r="E214" s="59" t="str">
        <f t="shared" ca="1" si="25"/>
        <v/>
      </c>
      <c r="F214" s="215">
        <f ca="1">IF(LEN(B214)&gt;0,'OBRAČUNANA OSNOVNA PLAČA'!J208,"")</f>
        <v>0</v>
      </c>
      <c r="G214" s="60"/>
      <c r="H214" s="60"/>
      <c r="I214" s="60"/>
      <c r="J214" s="60"/>
      <c r="K214" s="60"/>
      <c r="L214" s="229">
        <f t="shared" si="54"/>
        <v>0</v>
      </c>
      <c r="M214" s="230">
        <f t="shared" ca="1" si="62"/>
        <v>0</v>
      </c>
      <c r="N214" s="230">
        <f t="shared" ca="1" si="63"/>
        <v>0</v>
      </c>
      <c r="O214" s="231">
        <f t="shared" ca="1" si="64"/>
        <v>0</v>
      </c>
      <c r="P214" s="232">
        <f t="shared" ca="1" si="65"/>
        <v>0</v>
      </c>
      <c r="Q214" s="233">
        <f t="shared" ca="1" si="55"/>
        <v>0</v>
      </c>
      <c r="R214" s="233">
        <f ca="1">IF(LEN(B214)&gt;0,'9'!R214-'9'!Q214,"")</f>
        <v>0</v>
      </c>
      <c r="S214" s="234"/>
      <c r="T214" s="34"/>
      <c r="U214" s="34"/>
      <c r="V214" s="34"/>
      <c r="W214" s="34"/>
      <c r="X214" s="34"/>
      <c r="Y214" s="34"/>
      <c r="Z214" s="34"/>
      <c r="AA214" s="34"/>
      <c r="AB214" s="167">
        <f>ROW()</f>
        <v>214</v>
      </c>
      <c r="AC214" s="168">
        <f t="shared" ca="1" si="26"/>
        <v>0</v>
      </c>
      <c r="AD214" s="168">
        <f t="shared" ca="1" si="27"/>
        <v>0</v>
      </c>
      <c r="AE214" s="169" t="str">
        <f t="shared" ca="1" si="56"/>
        <v>-</v>
      </c>
      <c r="AF214" s="168" t="str">
        <f t="shared" ca="1" si="57"/>
        <v>-</v>
      </c>
      <c r="AG214" s="169" t="str">
        <f t="shared" ca="1" si="58"/>
        <v>-</v>
      </c>
      <c r="AH214" s="168" t="str">
        <f t="shared" ca="1" si="59"/>
        <v>-</v>
      </c>
      <c r="AI214" s="168">
        <f t="shared" ca="1" si="60"/>
        <v>0</v>
      </c>
      <c r="AJ214" s="170">
        <f t="shared" ca="1" si="61"/>
        <v>0</v>
      </c>
      <c r="AK214" s="168">
        <f t="shared" ca="1" si="28"/>
        <v>0</v>
      </c>
      <c r="AL214" s="168">
        <f t="shared" ca="1" si="29"/>
        <v>0</v>
      </c>
    </row>
    <row r="215" spans="1:38" ht="28.5" customHeight="1" x14ac:dyDescent="0.2">
      <c r="A215" s="56">
        <v>200</v>
      </c>
      <c r="B215" s="309" t="str">
        <f t="shared" ca="1" si="23"/>
        <v>A200</v>
      </c>
      <c r="C215" s="309"/>
      <c r="D215" s="57" t="str">
        <f t="shared" ca="1" si="24"/>
        <v/>
      </c>
      <c r="E215" s="59" t="str">
        <f t="shared" ca="1" si="25"/>
        <v/>
      </c>
      <c r="F215" s="215">
        <f ca="1">IF(LEN(B215)&gt;0,'OBRAČUNANA OSNOVNA PLAČA'!J209,"")</f>
        <v>0</v>
      </c>
      <c r="G215" s="60"/>
      <c r="H215" s="60"/>
      <c r="I215" s="60"/>
      <c r="J215" s="60"/>
      <c r="K215" s="60"/>
      <c r="L215" s="229">
        <f t="shared" si="54"/>
        <v>0</v>
      </c>
      <c r="M215" s="230">
        <f t="shared" ca="1" si="62"/>
        <v>0</v>
      </c>
      <c r="N215" s="230">
        <f t="shared" ca="1" si="63"/>
        <v>0</v>
      </c>
      <c r="O215" s="231">
        <f t="shared" ca="1" si="64"/>
        <v>0</v>
      </c>
      <c r="P215" s="232">
        <f t="shared" ca="1" si="65"/>
        <v>0</v>
      </c>
      <c r="Q215" s="233">
        <f t="shared" ca="1" si="55"/>
        <v>0</v>
      </c>
      <c r="R215" s="233">
        <f ca="1">IF(LEN(B215)&gt;0,'9'!R215-'9'!Q215,"")</f>
        <v>0</v>
      </c>
      <c r="S215" s="234"/>
      <c r="T215" s="34"/>
      <c r="U215" s="34"/>
      <c r="V215" s="34"/>
      <c r="W215" s="34"/>
      <c r="X215" s="34"/>
      <c r="Y215" s="34"/>
      <c r="Z215" s="34"/>
      <c r="AA215" s="34"/>
      <c r="AB215" s="167">
        <f>ROW()</f>
        <v>215</v>
      </c>
      <c r="AC215" s="168">
        <f t="shared" ca="1" si="26"/>
        <v>0</v>
      </c>
      <c r="AD215" s="168">
        <f t="shared" ca="1" si="27"/>
        <v>0</v>
      </c>
      <c r="AE215" s="169" t="str">
        <f t="shared" ca="1" si="56"/>
        <v>-</v>
      </c>
      <c r="AF215" s="168" t="str">
        <f t="shared" ca="1" si="57"/>
        <v>-</v>
      </c>
      <c r="AG215" s="169" t="str">
        <f t="shared" ca="1" si="58"/>
        <v>-</v>
      </c>
      <c r="AH215" s="168" t="str">
        <f t="shared" ca="1" si="59"/>
        <v>-</v>
      </c>
      <c r="AI215" s="168">
        <f t="shared" ca="1" si="60"/>
        <v>0</v>
      </c>
      <c r="AJ215" s="170">
        <f t="shared" ca="1" si="61"/>
        <v>0</v>
      </c>
      <c r="AK215" s="168">
        <f t="shared" ca="1" si="28"/>
        <v>0</v>
      </c>
      <c r="AL215" s="168">
        <f t="shared" ca="1" si="29"/>
        <v>0</v>
      </c>
    </row>
    <row r="216" spans="1:38" ht="28.5" customHeight="1" x14ac:dyDescent="0.2">
      <c r="A216" s="56">
        <v>201</v>
      </c>
      <c r="B216" s="309" t="str">
        <f t="shared" ca="1" si="23"/>
        <v>A201</v>
      </c>
      <c r="C216" s="309"/>
      <c r="D216" s="57" t="str">
        <f t="shared" ca="1" si="24"/>
        <v/>
      </c>
      <c r="E216" s="59" t="str">
        <f t="shared" ca="1" si="25"/>
        <v/>
      </c>
      <c r="F216" s="215">
        <f ca="1">IF(LEN(B216)&gt;0,'OBRAČUNANA OSNOVNA PLAČA'!J210,"")</f>
        <v>0</v>
      </c>
      <c r="G216" s="60"/>
      <c r="H216" s="60"/>
      <c r="I216" s="60"/>
      <c r="J216" s="60"/>
      <c r="K216" s="60"/>
      <c r="L216" s="229">
        <f t="shared" si="54"/>
        <v>0</v>
      </c>
      <c r="M216" s="230">
        <f t="shared" ca="1" si="62"/>
        <v>0</v>
      </c>
      <c r="N216" s="230">
        <f t="shared" ca="1" si="63"/>
        <v>0</v>
      </c>
      <c r="O216" s="231">
        <f t="shared" ca="1" si="64"/>
        <v>0</v>
      </c>
      <c r="P216" s="232">
        <f t="shared" ca="1" si="65"/>
        <v>0</v>
      </c>
      <c r="Q216" s="233">
        <f t="shared" ca="1" si="55"/>
        <v>0</v>
      </c>
      <c r="R216" s="233">
        <f ca="1">IF(LEN(B216)&gt;0,'9'!R216-'9'!Q216,"")</f>
        <v>0</v>
      </c>
      <c r="S216" s="234"/>
      <c r="T216" s="34"/>
      <c r="U216" s="34"/>
      <c r="V216" s="34"/>
      <c r="W216" s="34"/>
      <c r="X216" s="34"/>
      <c r="Y216" s="34"/>
      <c r="Z216" s="34"/>
      <c r="AA216" s="34"/>
      <c r="AB216" s="167">
        <f>ROW()</f>
        <v>216</v>
      </c>
      <c r="AC216" s="168">
        <f t="shared" ca="1" si="26"/>
        <v>0</v>
      </c>
      <c r="AD216" s="168">
        <f t="shared" ca="1" si="27"/>
        <v>0</v>
      </c>
      <c r="AE216" s="169" t="str">
        <f t="shared" ca="1" si="56"/>
        <v>-</v>
      </c>
      <c r="AF216" s="168" t="str">
        <f t="shared" ca="1" si="57"/>
        <v>-</v>
      </c>
      <c r="AG216" s="169" t="str">
        <f t="shared" ca="1" si="58"/>
        <v>-</v>
      </c>
      <c r="AH216" s="168" t="str">
        <f t="shared" ca="1" si="59"/>
        <v>-</v>
      </c>
      <c r="AI216" s="168">
        <f t="shared" ca="1" si="60"/>
        <v>0</v>
      </c>
      <c r="AJ216" s="170">
        <f t="shared" ca="1" si="61"/>
        <v>0</v>
      </c>
      <c r="AK216" s="168">
        <f t="shared" ca="1" si="28"/>
        <v>0</v>
      </c>
      <c r="AL216" s="168">
        <f t="shared" ca="1" si="29"/>
        <v>0</v>
      </c>
    </row>
    <row r="217" spans="1:38" ht="28.5" customHeight="1" x14ac:dyDescent="0.2">
      <c r="A217" s="56">
        <v>202</v>
      </c>
      <c r="B217" s="309" t="str">
        <f t="shared" ca="1" si="23"/>
        <v>A202</v>
      </c>
      <c r="C217" s="309"/>
      <c r="D217" s="57" t="str">
        <f t="shared" ca="1" si="24"/>
        <v/>
      </c>
      <c r="E217" s="59" t="str">
        <f t="shared" ca="1" si="25"/>
        <v/>
      </c>
      <c r="F217" s="215">
        <f ca="1">IF(LEN(B217)&gt;0,'OBRAČUNANA OSNOVNA PLAČA'!J211,"")</f>
        <v>0</v>
      </c>
      <c r="G217" s="60"/>
      <c r="H217" s="60"/>
      <c r="I217" s="60"/>
      <c r="J217" s="60"/>
      <c r="K217" s="60"/>
      <c r="L217" s="229">
        <f t="shared" si="54"/>
        <v>0</v>
      </c>
      <c r="M217" s="230">
        <f t="shared" ca="1" si="62"/>
        <v>0</v>
      </c>
      <c r="N217" s="230">
        <f t="shared" ca="1" si="63"/>
        <v>0</v>
      </c>
      <c r="O217" s="231">
        <f t="shared" ca="1" si="64"/>
        <v>0</v>
      </c>
      <c r="P217" s="232">
        <f t="shared" ca="1" si="65"/>
        <v>0</v>
      </c>
      <c r="Q217" s="233">
        <f t="shared" ca="1" si="55"/>
        <v>0</v>
      </c>
      <c r="R217" s="233">
        <f ca="1">IF(LEN(B217)&gt;0,'9'!R217-'9'!Q217,"")</f>
        <v>0</v>
      </c>
      <c r="S217" s="234"/>
      <c r="T217" s="34"/>
      <c r="U217" s="34"/>
      <c r="V217" s="34"/>
      <c r="W217" s="34"/>
      <c r="X217" s="34"/>
      <c r="Y217" s="34"/>
      <c r="Z217" s="34"/>
      <c r="AA217" s="34"/>
      <c r="AB217" s="167">
        <f>ROW()</f>
        <v>217</v>
      </c>
      <c r="AC217" s="168">
        <f t="shared" ca="1" si="26"/>
        <v>0</v>
      </c>
      <c r="AD217" s="168">
        <f t="shared" ca="1" si="27"/>
        <v>0</v>
      </c>
      <c r="AE217" s="169" t="str">
        <f t="shared" ca="1" si="56"/>
        <v>-</v>
      </c>
      <c r="AF217" s="168" t="str">
        <f t="shared" ca="1" si="57"/>
        <v>-</v>
      </c>
      <c r="AG217" s="169" t="str">
        <f t="shared" ca="1" si="58"/>
        <v>-</v>
      </c>
      <c r="AH217" s="168" t="str">
        <f t="shared" ca="1" si="59"/>
        <v>-</v>
      </c>
      <c r="AI217" s="168">
        <f t="shared" ca="1" si="60"/>
        <v>0</v>
      </c>
      <c r="AJ217" s="170">
        <f t="shared" ca="1" si="61"/>
        <v>0</v>
      </c>
      <c r="AK217" s="168">
        <f t="shared" ca="1" si="28"/>
        <v>0</v>
      </c>
      <c r="AL217" s="168">
        <f t="shared" ca="1" si="29"/>
        <v>0</v>
      </c>
    </row>
    <row r="218" spans="1:38" ht="28.5" customHeight="1" x14ac:dyDescent="0.2">
      <c r="A218" s="56">
        <v>203</v>
      </c>
      <c r="B218" s="309" t="str">
        <f t="shared" ca="1" si="23"/>
        <v>A203</v>
      </c>
      <c r="C218" s="309"/>
      <c r="D218" s="57" t="str">
        <f t="shared" ca="1" si="24"/>
        <v/>
      </c>
      <c r="E218" s="59" t="str">
        <f t="shared" ca="1" si="25"/>
        <v/>
      </c>
      <c r="F218" s="215">
        <f ca="1">IF(LEN(B218)&gt;0,'OBRAČUNANA OSNOVNA PLAČA'!J212,"")</f>
        <v>0</v>
      </c>
      <c r="G218" s="60"/>
      <c r="H218" s="60"/>
      <c r="I218" s="60"/>
      <c r="J218" s="60"/>
      <c r="K218" s="60"/>
      <c r="L218" s="229">
        <f t="shared" si="54"/>
        <v>0</v>
      </c>
      <c r="M218" s="230">
        <f t="shared" ca="1" si="62"/>
        <v>0</v>
      </c>
      <c r="N218" s="230">
        <f t="shared" ca="1" si="63"/>
        <v>0</v>
      </c>
      <c r="O218" s="231">
        <f t="shared" ca="1" si="64"/>
        <v>0</v>
      </c>
      <c r="P218" s="232">
        <f t="shared" ca="1" si="65"/>
        <v>0</v>
      </c>
      <c r="Q218" s="233">
        <f t="shared" ca="1" si="55"/>
        <v>0</v>
      </c>
      <c r="R218" s="233">
        <f ca="1">IF(LEN(B218)&gt;0,'9'!R218-'9'!Q218,"")</f>
        <v>0</v>
      </c>
      <c r="S218" s="234"/>
      <c r="T218" s="34"/>
      <c r="U218" s="34"/>
      <c r="V218" s="34"/>
      <c r="W218" s="34"/>
      <c r="X218" s="34"/>
      <c r="Y218" s="34"/>
      <c r="Z218" s="34"/>
      <c r="AA218" s="34"/>
      <c r="AB218" s="167">
        <f>ROW()</f>
        <v>218</v>
      </c>
      <c r="AC218" s="168">
        <f t="shared" ca="1" si="26"/>
        <v>0</v>
      </c>
      <c r="AD218" s="168">
        <f t="shared" ca="1" si="27"/>
        <v>0</v>
      </c>
      <c r="AE218" s="169" t="str">
        <f t="shared" ca="1" si="56"/>
        <v>-</v>
      </c>
      <c r="AF218" s="168" t="str">
        <f t="shared" ca="1" si="57"/>
        <v>-</v>
      </c>
      <c r="AG218" s="169" t="str">
        <f t="shared" ca="1" si="58"/>
        <v>-</v>
      </c>
      <c r="AH218" s="168" t="str">
        <f t="shared" ca="1" si="59"/>
        <v>-</v>
      </c>
      <c r="AI218" s="168">
        <f t="shared" ca="1" si="60"/>
        <v>0</v>
      </c>
      <c r="AJ218" s="170">
        <f t="shared" ca="1" si="61"/>
        <v>0</v>
      </c>
      <c r="AK218" s="168">
        <f t="shared" ca="1" si="28"/>
        <v>0</v>
      </c>
      <c r="AL218" s="168">
        <f t="shared" ca="1" si="29"/>
        <v>0</v>
      </c>
    </row>
    <row r="219" spans="1:38" ht="28.5" customHeight="1" x14ac:dyDescent="0.2">
      <c r="A219" s="56">
        <v>204</v>
      </c>
      <c r="B219" s="309" t="str">
        <f t="shared" ca="1" si="23"/>
        <v>A204</v>
      </c>
      <c r="C219" s="309"/>
      <c r="D219" s="57" t="str">
        <f t="shared" ca="1" si="24"/>
        <v/>
      </c>
      <c r="E219" s="59" t="str">
        <f t="shared" ca="1" si="25"/>
        <v/>
      </c>
      <c r="F219" s="215">
        <f ca="1">IF(LEN(B219)&gt;0,'OBRAČUNANA OSNOVNA PLAČA'!J213,"")</f>
        <v>0</v>
      </c>
      <c r="G219" s="60"/>
      <c r="H219" s="60"/>
      <c r="I219" s="60"/>
      <c r="J219" s="60"/>
      <c r="K219" s="60"/>
      <c r="L219" s="229">
        <f t="shared" si="54"/>
        <v>0</v>
      </c>
      <c r="M219" s="230">
        <f t="shared" ca="1" si="62"/>
        <v>0</v>
      </c>
      <c r="N219" s="230">
        <f t="shared" ca="1" si="63"/>
        <v>0</v>
      </c>
      <c r="O219" s="231">
        <f t="shared" ca="1" si="64"/>
        <v>0</v>
      </c>
      <c r="P219" s="232">
        <f t="shared" ca="1" si="65"/>
        <v>0</v>
      </c>
      <c r="Q219" s="233">
        <f t="shared" ca="1" si="55"/>
        <v>0</v>
      </c>
      <c r="R219" s="233">
        <f ca="1">IF(LEN(B219)&gt;0,'9'!R219-'9'!Q219,"")</f>
        <v>0</v>
      </c>
      <c r="S219" s="234"/>
      <c r="T219" s="34"/>
      <c r="U219" s="34"/>
      <c r="V219" s="34"/>
      <c r="W219" s="34"/>
      <c r="X219" s="34"/>
      <c r="Y219" s="34"/>
      <c r="Z219" s="34"/>
      <c r="AA219" s="34"/>
      <c r="AB219" s="167">
        <f>ROW()</f>
        <v>219</v>
      </c>
      <c r="AC219" s="168">
        <f t="shared" ca="1" si="26"/>
        <v>0</v>
      </c>
      <c r="AD219" s="168">
        <f t="shared" ca="1" si="27"/>
        <v>0</v>
      </c>
      <c r="AE219" s="169" t="str">
        <f t="shared" ca="1" si="56"/>
        <v>-</v>
      </c>
      <c r="AF219" s="168" t="str">
        <f t="shared" ca="1" si="57"/>
        <v>-</v>
      </c>
      <c r="AG219" s="169" t="str">
        <f t="shared" ca="1" si="58"/>
        <v>-</v>
      </c>
      <c r="AH219" s="168" t="str">
        <f t="shared" ca="1" si="59"/>
        <v>-</v>
      </c>
      <c r="AI219" s="168">
        <f t="shared" ca="1" si="60"/>
        <v>0</v>
      </c>
      <c r="AJ219" s="170">
        <f t="shared" ca="1" si="61"/>
        <v>0</v>
      </c>
      <c r="AK219" s="168">
        <f t="shared" ca="1" si="28"/>
        <v>0</v>
      </c>
      <c r="AL219" s="168">
        <f t="shared" ca="1" si="29"/>
        <v>0</v>
      </c>
    </row>
    <row r="220" spans="1:38" ht="28.5" customHeight="1" x14ac:dyDescent="0.2">
      <c r="A220" s="56">
        <v>205</v>
      </c>
      <c r="B220" s="309" t="str">
        <f t="shared" ca="1" si="23"/>
        <v>A205</v>
      </c>
      <c r="C220" s="309"/>
      <c r="D220" s="57" t="str">
        <f t="shared" ca="1" si="24"/>
        <v/>
      </c>
      <c r="E220" s="59" t="str">
        <f t="shared" ca="1" si="25"/>
        <v/>
      </c>
      <c r="F220" s="215">
        <f ca="1">IF(LEN(B220)&gt;0,'OBRAČUNANA OSNOVNA PLAČA'!J214,"")</f>
        <v>0</v>
      </c>
      <c r="G220" s="60"/>
      <c r="H220" s="60"/>
      <c r="I220" s="60"/>
      <c r="J220" s="60"/>
      <c r="K220" s="60"/>
      <c r="L220" s="229">
        <f t="shared" si="54"/>
        <v>0</v>
      </c>
      <c r="M220" s="230">
        <f t="shared" ca="1" si="62"/>
        <v>0</v>
      </c>
      <c r="N220" s="230">
        <f t="shared" ca="1" si="63"/>
        <v>0</v>
      </c>
      <c r="O220" s="231">
        <f t="shared" ca="1" si="64"/>
        <v>0</v>
      </c>
      <c r="P220" s="232">
        <f t="shared" ca="1" si="65"/>
        <v>0</v>
      </c>
      <c r="Q220" s="233">
        <f t="shared" ca="1" si="55"/>
        <v>0</v>
      </c>
      <c r="R220" s="233">
        <f ca="1">IF(LEN(B220)&gt;0,'9'!R220-'9'!Q220,"")</f>
        <v>0</v>
      </c>
      <c r="S220" s="234"/>
      <c r="T220" s="34"/>
      <c r="U220" s="34"/>
      <c r="V220" s="34"/>
      <c r="W220" s="34"/>
      <c r="X220" s="34"/>
      <c r="Y220" s="34"/>
      <c r="Z220" s="34"/>
      <c r="AA220" s="34"/>
      <c r="AB220" s="167">
        <f>ROW()</f>
        <v>220</v>
      </c>
      <c r="AC220" s="168">
        <f t="shared" ca="1" si="26"/>
        <v>0</v>
      </c>
      <c r="AD220" s="168">
        <f t="shared" ca="1" si="27"/>
        <v>0</v>
      </c>
      <c r="AE220" s="169" t="str">
        <f t="shared" ca="1" si="56"/>
        <v>-</v>
      </c>
      <c r="AF220" s="168" t="str">
        <f t="shared" ca="1" si="57"/>
        <v>-</v>
      </c>
      <c r="AG220" s="169" t="str">
        <f t="shared" ca="1" si="58"/>
        <v>-</v>
      </c>
      <c r="AH220" s="168" t="str">
        <f t="shared" ca="1" si="59"/>
        <v>-</v>
      </c>
      <c r="AI220" s="168">
        <f t="shared" ca="1" si="60"/>
        <v>0</v>
      </c>
      <c r="AJ220" s="170">
        <f t="shared" ca="1" si="61"/>
        <v>0</v>
      </c>
      <c r="AK220" s="168">
        <f t="shared" ca="1" si="28"/>
        <v>0</v>
      </c>
      <c r="AL220" s="168">
        <f t="shared" ca="1" si="29"/>
        <v>0</v>
      </c>
    </row>
    <row r="221" spans="1:38" ht="28.5" customHeight="1" x14ac:dyDescent="0.2">
      <c r="A221" s="56">
        <v>206</v>
      </c>
      <c r="B221" s="309" t="str">
        <f t="shared" ca="1" si="23"/>
        <v>A206</v>
      </c>
      <c r="C221" s="309"/>
      <c r="D221" s="57" t="str">
        <f t="shared" ca="1" si="24"/>
        <v/>
      </c>
      <c r="E221" s="59" t="str">
        <f t="shared" ca="1" si="25"/>
        <v/>
      </c>
      <c r="F221" s="215">
        <f ca="1">IF(LEN(B221)&gt;0,'OBRAČUNANA OSNOVNA PLAČA'!J215,"")</f>
        <v>0</v>
      </c>
      <c r="G221" s="60"/>
      <c r="H221" s="60"/>
      <c r="I221" s="60"/>
      <c r="J221" s="60"/>
      <c r="K221" s="60"/>
      <c r="L221" s="229">
        <f t="shared" si="54"/>
        <v>0</v>
      </c>
      <c r="M221" s="230">
        <f t="shared" ca="1" si="62"/>
        <v>0</v>
      </c>
      <c r="N221" s="230">
        <f t="shared" ca="1" si="63"/>
        <v>0</v>
      </c>
      <c r="O221" s="231">
        <f t="shared" ca="1" si="64"/>
        <v>0</v>
      </c>
      <c r="P221" s="232">
        <f t="shared" ca="1" si="65"/>
        <v>0</v>
      </c>
      <c r="Q221" s="233">
        <f t="shared" ca="1" si="55"/>
        <v>0</v>
      </c>
      <c r="R221" s="233">
        <f ca="1">IF(LEN(B221)&gt;0,'9'!R221-'9'!Q221,"")</f>
        <v>0</v>
      </c>
      <c r="S221" s="234"/>
      <c r="T221" s="34"/>
      <c r="U221" s="34"/>
      <c r="V221" s="34"/>
      <c r="W221" s="34"/>
      <c r="X221" s="34"/>
      <c r="Y221" s="34"/>
      <c r="Z221" s="34"/>
      <c r="AA221" s="34"/>
      <c r="AB221" s="167">
        <f>ROW()</f>
        <v>221</v>
      </c>
      <c r="AC221" s="168">
        <f t="shared" ca="1" si="26"/>
        <v>0</v>
      </c>
      <c r="AD221" s="168">
        <f t="shared" ca="1" si="27"/>
        <v>0</v>
      </c>
      <c r="AE221" s="169" t="str">
        <f t="shared" ca="1" si="56"/>
        <v>-</v>
      </c>
      <c r="AF221" s="168" t="str">
        <f t="shared" ca="1" si="57"/>
        <v>-</v>
      </c>
      <c r="AG221" s="169" t="str">
        <f t="shared" ca="1" si="58"/>
        <v>-</v>
      </c>
      <c r="AH221" s="168" t="str">
        <f t="shared" ca="1" si="59"/>
        <v>-</v>
      </c>
      <c r="AI221" s="168">
        <f t="shared" ca="1" si="60"/>
        <v>0</v>
      </c>
      <c r="AJ221" s="170">
        <f t="shared" ca="1" si="61"/>
        <v>0</v>
      </c>
      <c r="AK221" s="168">
        <f t="shared" ca="1" si="28"/>
        <v>0</v>
      </c>
      <c r="AL221" s="168">
        <f t="shared" ca="1" si="29"/>
        <v>0</v>
      </c>
    </row>
    <row r="222" spans="1:38" ht="28.5" customHeight="1" x14ac:dyDescent="0.2">
      <c r="A222" s="56">
        <v>207</v>
      </c>
      <c r="B222" s="309" t="str">
        <f t="shared" ca="1" si="23"/>
        <v>A207</v>
      </c>
      <c r="C222" s="309"/>
      <c r="D222" s="57" t="str">
        <f t="shared" ca="1" si="24"/>
        <v/>
      </c>
      <c r="E222" s="59" t="str">
        <f t="shared" ca="1" si="25"/>
        <v/>
      </c>
      <c r="F222" s="215">
        <f ca="1">IF(LEN(B222)&gt;0,'OBRAČUNANA OSNOVNA PLAČA'!J216,"")</f>
        <v>0</v>
      </c>
      <c r="G222" s="60"/>
      <c r="H222" s="60"/>
      <c r="I222" s="60"/>
      <c r="J222" s="60"/>
      <c r="K222" s="60"/>
      <c r="L222" s="229">
        <f t="shared" si="54"/>
        <v>0</v>
      </c>
      <c r="M222" s="230">
        <f t="shared" ca="1" si="62"/>
        <v>0</v>
      </c>
      <c r="N222" s="230">
        <f t="shared" ca="1" si="63"/>
        <v>0</v>
      </c>
      <c r="O222" s="231">
        <f t="shared" ca="1" si="64"/>
        <v>0</v>
      </c>
      <c r="P222" s="232">
        <f t="shared" ca="1" si="65"/>
        <v>0</v>
      </c>
      <c r="Q222" s="233">
        <f t="shared" ca="1" si="55"/>
        <v>0</v>
      </c>
      <c r="R222" s="233">
        <f ca="1">IF(LEN(B222)&gt;0,'9'!R222-'9'!Q222,"")</f>
        <v>0</v>
      </c>
      <c r="S222" s="234"/>
      <c r="T222" s="34"/>
      <c r="U222" s="34"/>
      <c r="V222" s="34"/>
      <c r="W222" s="34"/>
      <c r="X222" s="34"/>
      <c r="Y222" s="34"/>
      <c r="Z222" s="34"/>
      <c r="AA222" s="34"/>
      <c r="AB222" s="167">
        <f>ROW()</f>
        <v>222</v>
      </c>
      <c r="AC222" s="168">
        <f t="shared" ca="1" si="26"/>
        <v>0</v>
      </c>
      <c r="AD222" s="168">
        <f t="shared" ca="1" si="27"/>
        <v>0</v>
      </c>
      <c r="AE222" s="169" t="str">
        <f t="shared" ca="1" si="56"/>
        <v>-</v>
      </c>
      <c r="AF222" s="168" t="str">
        <f t="shared" ca="1" si="57"/>
        <v>-</v>
      </c>
      <c r="AG222" s="169" t="str">
        <f t="shared" ca="1" si="58"/>
        <v>-</v>
      </c>
      <c r="AH222" s="168" t="str">
        <f t="shared" ca="1" si="59"/>
        <v>-</v>
      </c>
      <c r="AI222" s="168">
        <f t="shared" ca="1" si="60"/>
        <v>0</v>
      </c>
      <c r="AJ222" s="170">
        <f t="shared" ca="1" si="61"/>
        <v>0</v>
      </c>
      <c r="AK222" s="168">
        <f t="shared" ca="1" si="28"/>
        <v>0</v>
      </c>
      <c r="AL222" s="168">
        <f t="shared" ca="1" si="29"/>
        <v>0</v>
      </c>
    </row>
    <row r="223" spans="1:38" ht="28.5" customHeight="1" x14ac:dyDescent="0.2">
      <c r="A223" s="56">
        <v>208</v>
      </c>
      <c r="B223" s="309" t="str">
        <f t="shared" ca="1" si="23"/>
        <v>A208</v>
      </c>
      <c r="C223" s="309"/>
      <c r="D223" s="57" t="str">
        <f t="shared" ca="1" si="24"/>
        <v/>
      </c>
      <c r="E223" s="59" t="str">
        <f t="shared" ca="1" si="25"/>
        <v/>
      </c>
      <c r="F223" s="215">
        <f ca="1">IF(LEN(B223)&gt;0,'OBRAČUNANA OSNOVNA PLAČA'!J217,"")</f>
        <v>0</v>
      </c>
      <c r="G223" s="60"/>
      <c r="H223" s="60"/>
      <c r="I223" s="60"/>
      <c r="J223" s="60"/>
      <c r="K223" s="60"/>
      <c r="L223" s="229">
        <f t="shared" si="54"/>
        <v>0</v>
      </c>
      <c r="M223" s="230">
        <f t="shared" ca="1" si="62"/>
        <v>0</v>
      </c>
      <c r="N223" s="230">
        <f t="shared" ca="1" si="63"/>
        <v>0</v>
      </c>
      <c r="O223" s="231">
        <f t="shared" ca="1" si="64"/>
        <v>0</v>
      </c>
      <c r="P223" s="232">
        <f t="shared" ca="1" si="65"/>
        <v>0</v>
      </c>
      <c r="Q223" s="233">
        <f t="shared" ca="1" si="55"/>
        <v>0</v>
      </c>
      <c r="R223" s="233">
        <f ca="1">IF(LEN(B223)&gt;0,'9'!R223-'9'!Q223,"")</f>
        <v>0</v>
      </c>
      <c r="S223" s="234"/>
      <c r="T223" s="34"/>
      <c r="U223" s="34"/>
      <c r="V223" s="34"/>
      <c r="W223" s="34"/>
      <c r="X223" s="34"/>
      <c r="Y223" s="34"/>
      <c r="Z223" s="34"/>
      <c r="AA223" s="34"/>
      <c r="AB223" s="167">
        <f>ROW()</f>
        <v>223</v>
      </c>
      <c r="AC223" s="168">
        <f t="shared" ca="1" si="26"/>
        <v>0</v>
      </c>
      <c r="AD223" s="168">
        <f t="shared" ca="1" si="27"/>
        <v>0</v>
      </c>
      <c r="AE223" s="169" t="str">
        <f t="shared" ca="1" si="56"/>
        <v>-</v>
      </c>
      <c r="AF223" s="168" t="str">
        <f t="shared" ca="1" si="57"/>
        <v>-</v>
      </c>
      <c r="AG223" s="169" t="str">
        <f t="shared" ca="1" si="58"/>
        <v>-</v>
      </c>
      <c r="AH223" s="168" t="str">
        <f t="shared" ca="1" si="59"/>
        <v>-</v>
      </c>
      <c r="AI223" s="168">
        <f t="shared" ca="1" si="60"/>
        <v>0</v>
      </c>
      <c r="AJ223" s="170">
        <f t="shared" ca="1" si="61"/>
        <v>0</v>
      </c>
      <c r="AK223" s="168">
        <f t="shared" ca="1" si="28"/>
        <v>0</v>
      </c>
      <c r="AL223" s="168">
        <f t="shared" ca="1" si="29"/>
        <v>0</v>
      </c>
    </row>
    <row r="224" spans="1:38" ht="28.5" customHeight="1" x14ac:dyDescent="0.2">
      <c r="A224" s="56">
        <v>209</v>
      </c>
      <c r="B224" s="309" t="str">
        <f t="shared" ca="1" si="23"/>
        <v>A209</v>
      </c>
      <c r="C224" s="309"/>
      <c r="D224" s="57" t="str">
        <f t="shared" ca="1" si="24"/>
        <v/>
      </c>
      <c r="E224" s="59" t="str">
        <f t="shared" ca="1" si="25"/>
        <v/>
      </c>
      <c r="F224" s="215">
        <f ca="1">IF(LEN(B224)&gt;0,'OBRAČUNANA OSNOVNA PLAČA'!J218,"")</f>
        <v>0</v>
      </c>
      <c r="G224" s="60"/>
      <c r="H224" s="60"/>
      <c r="I224" s="60"/>
      <c r="J224" s="60"/>
      <c r="K224" s="60"/>
      <c r="L224" s="229">
        <f t="shared" si="54"/>
        <v>0</v>
      </c>
      <c r="M224" s="230">
        <f t="shared" ca="1" si="62"/>
        <v>0</v>
      </c>
      <c r="N224" s="230">
        <f t="shared" ca="1" si="63"/>
        <v>0</v>
      </c>
      <c r="O224" s="231">
        <f t="shared" ca="1" si="64"/>
        <v>0</v>
      </c>
      <c r="P224" s="232">
        <f t="shared" ca="1" si="65"/>
        <v>0</v>
      </c>
      <c r="Q224" s="233">
        <f t="shared" ca="1" si="55"/>
        <v>0</v>
      </c>
      <c r="R224" s="233">
        <f ca="1">IF(LEN(B224)&gt;0,'9'!R224-'9'!Q224,"")</f>
        <v>0</v>
      </c>
      <c r="S224" s="234"/>
      <c r="T224" s="34"/>
      <c r="U224" s="34"/>
      <c r="V224" s="34"/>
      <c r="W224" s="34"/>
      <c r="X224" s="34"/>
      <c r="Y224" s="34"/>
      <c r="Z224" s="34"/>
      <c r="AA224" s="34"/>
      <c r="AB224" s="167">
        <f>ROW()</f>
        <v>224</v>
      </c>
      <c r="AC224" s="168">
        <f t="shared" ca="1" si="26"/>
        <v>0</v>
      </c>
      <c r="AD224" s="168">
        <f t="shared" ca="1" si="27"/>
        <v>0</v>
      </c>
      <c r="AE224" s="169" t="str">
        <f t="shared" ca="1" si="56"/>
        <v>-</v>
      </c>
      <c r="AF224" s="168" t="str">
        <f t="shared" ca="1" si="57"/>
        <v>-</v>
      </c>
      <c r="AG224" s="169" t="str">
        <f t="shared" ca="1" si="58"/>
        <v>-</v>
      </c>
      <c r="AH224" s="168" t="str">
        <f t="shared" ca="1" si="59"/>
        <v>-</v>
      </c>
      <c r="AI224" s="168">
        <f t="shared" ca="1" si="60"/>
        <v>0</v>
      </c>
      <c r="AJ224" s="170">
        <f t="shared" ca="1" si="61"/>
        <v>0</v>
      </c>
      <c r="AK224" s="168">
        <f t="shared" ca="1" si="28"/>
        <v>0</v>
      </c>
      <c r="AL224" s="168">
        <f t="shared" ca="1" si="29"/>
        <v>0</v>
      </c>
    </row>
    <row r="225" spans="1:38" ht="28.5" customHeight="1" x14ac:dyDescent="0.2">
      <c r="A225" s="56">
        <v>210</v>
      </c>
      <c r="B225" s="309" t="str">
        <f t="shared" ca="1" si="23"/>
        <v>A210</v>
      </c>
      <c r="C225" s="309"/>
      <c r="D225" s="57" t="str">
        <f t="shared" ca="1" si="24"/>
        <v/>
      </c>
      <c r="E225" s="59" t="str">
        <f t="shared" ca="1" si="25"/>
        <v/>
      </c>
      <c r="F225" s="215">
        <f ca="1">IF(LEN(B225)&gt;0,'OBRAČUNANA OSNOVNA PLAČA'!J219,"")</f>
        <v>0</v>
      </c>
      <c r="G225" s="60"/>
      <c r="H225" s="60"/>
      <c r="I225" s="60"/>
      <c r="J225" s="60"/>
      <c r="K225" s="60"/>
      <c r="L225" s="229">
        <f t="shared" si="54"/>
        <v>0</v>
      </c>
      <c r="M225" s="230">
        <f t="shared" ca="1" si="62"/>
        <v>0</v>
      </c>
      <c r="N225" s="230">
        <f t="shared" ca="1" si="63"/>
        <v>0</v>
      </c>
      <c r="O225" s="231">
        <f t="shared" ca="1" si="64"/>
        <v>0</v>
      </c>
      <c r="P225" s="232">
        <f t="shared" ca="1" si="65"/>
        <v>0</v>
      </c>
      <c r="Q225" s="233">
        <f t="shared" ca="1" si="55"/>
        <v>0</v>
      </c>
      <c r="R225" s="233">
        <f ca="1">IF(LEN(B225)&gt;0,'9'!R225-'9'!Q225,"")</f>
        <v>0</v>
      </c>
      <c r="S225" s="234"/>
      <c r="T225" s="34"/>
      <c r="U225" s="34"/>
      <c r="V225" s="34"/>
      <c r="W225" s="34"/>
      <c r="X225" s="34"/>
      <c r="Y225" s="34"/>
      <c r="Z225" s="34"/>
      <c r="AA225" s="34"/>
      <c r="AB225" s="167">
        <f>ROW()</f>
        <v>225</v>
      </c>
      <c r="AC225" s="168">
        <f t="shared" ca="1" si="26"/>
        <v>0</v>
      </c>
      <c r="AD225" s="168">
        <f t="shared" ca="1" si="27"/>
        <v>0</v>
      </c>
      <c r="AE225" s="169" t="str">
        <f t="shared" ca="1" si="56"/>
        <v>-</v>
      </c>
      <c r="AF225" s="168" t="str">
        <f t="shared" ca="1" si="57"/>
        <v>-</v>
      </c>
      <c r="AG225" s="169" t="str">
        <f t="shared" ca="1" si="58"/>
        <v>-</v>
      </c>
      <c r="AH225" s="168" t="str">
        <f t="shared" ca="1" si="59"/>
        <v>-</v>
      </c>
      <c r="AI225" s="168">
        <f t="shared" ca="1" si="60"/>
        <v>0</v>
      </c>
      <c r="AJ225" s="170">
        <f t="shared" ca="1" si="61"/>
        <v>0</v>
      </c>
      <c r="AK225" s="168">
        <f t="shared" ca="1" si="28"/>
        <v>0</v>
      </c>
      <c r="AL225" s="168">
        <f t="shared" ca="1" si="29"/>
        <v>0</v>
      </c>
    </row>
    <row r="226" spans="1:38" ht="28.5" customHeight="1" x14ac:dyDescent="0.2">
      <c r="A226" s="56">
        <v>211</v>
      </c>
      <c r="B226" s="309" t="str">
        <f t="shared" ca="1" si="23"/>
        <v>A211</v>
      </c>
      <c r="C226" s="309"/>
      <c r="D226" s="57" t="str">
        <f t="shared" ca="1" si="24"/>
        <v/>
      </c>
      <c r="E226" s="59" t="str">
        <f t="shared" ca="1" si="25"/>
        <v/>
      </c>
      <c r="F226" s="215">
        <f ca="1">IF(LEN(B226)&gt;0,'OBRAČUNANA OSNOVNA PLAČA'!J220,"")</f>
        <v>0</v>
      </c>
      <c r="G226" s="60"/>
      <c r="H226" s="60"/>
      <c r="I226" s="60"/>
      <c r="J226" s="60"/>
      <c r="K226" s="60"/>
      <c r="L226" s="229">
        <f t="shared" si="54"/>
        <v>0</v>
      </c>
      <c r="M226" s="230">
        <f t="shared" ca="1" si="62"/>
        <v>0</v>
      </c>
      <c r="N226" s="230">
        <f t="shared" ca="1" si="63"/>
        <v>0</v>
      </c>
      <c r="O226" s="231">
        <f t="shared" ca="1" si="64"/>
        <v>0</v>
      </c>
      <c r="P226" s="232">
        <f t="shared" ca="1" si="65"/>
        <v>0</v>
      </c>
      <c r="Q226" s="233">
        <f t="shared" ca="1" si="55"/>
        <v>0</v>
      </c>
      <c r="R226" s="233">
        <f ca="1">IF(LEN(B226)&gt;0,'9'!R226-'9'!Q226,"")</f>
        <v>0</v>
      </c>
      <c r="S226" s="234"/>
      <c r="T226" s="34"/>
      <c r="U226" s="34"/>
      <c r="V226" s="34"/>
      <c r="W226" s="34"/>
      <c r="X226" s="34"/>
      <c r="Y226" s="34"/>
      <c r="Z226" s="34"/>
      <c r="AA226" s="34"/>
      <c r="AB226" s="167">
        <f>ROW()</f>
        <v>226</v>
      </c>
      <c r="AC226" s="168">
        <f t="shared" ca="1" si="26"/>
        <v>0</v>
      </c>
      <c r="AD226" s="168">
        <f t="shared" ca="1" si="27"/>
        <v>0</v>
      </c>
      <c r="AE226" s="169" t="str">
        <f t="shared" ca="1" si="56"/>
        <v>-</v>
      </c>
      <c r="AF226" s="168" t="str">
        <f t="shared" ca="1" si="57"/>
        <v>-</v>
      </c>
      <c r="AG226" s="169" t="str">
        <f t="shared" ca="1" si="58"/>
        <v>-</v>
      </c>
      <c r="AH226" s="168" t="str">
        <f t="shared" ca="1" si="59"/>
        <v>-</v>
      </c>
      <c r="AI226" s="168">
        <f t="shared" ca="1" si="60"/>
        <v>0</v>
      </c>
      <c r="AJ226" s="170">
        <f t="shared" ca="1" si="61"/>
        <v>0</v>
      </c>
      <c r="AK226" s="168">
        <f t="shared" ca="1" si="28"/>
        <v>0</v>
      </c>
      <c r="AL226" s="168">
        <f t="shared" ca="1" si="29"/>
        <v>0</v>
      </c>
    </row>
    <row r="227" spans="1:38" ht="28.5" customHeight="1" x14ac:dyDescent="0.2">
      <c r="A227" s="56">
        <v>212</v>
      </c>
      <c r="B227" s="309" t="str">
        <f t="shared" ca="1" si="23"/>
        <v>A212</v>
      </c>
      <c r="C227" s="309"/>
      <c r="D227" s="57" t="str">
        <f t="shared" ca="1" si="24"/>
        <v/>
      </c>
      <c r="E227" s="59" t="str">
        <f t="shared" ca="1" si="25"/>
        <v/>
      </c>
      <c r="F227" s="215">
        <f ca="1">IF(LEN(B227)&gt;0,'OBRAČUNANA OSNOVNA PLAČA'!J221,"")</f>
        <v>0</v>
      </c>
      <c r="G227" s="60"/>
      <c r="H227" s="60"/>
      <c r="I227" s="60"/>
      <c r="J227" s="60"/>
      <c r="K227" s="60"/>
      <c r="L227" s="229">
        <f t="shared" si="54"/>
        <v>0</v>
      </c>
      <c r="M227" s="230">
        <f t="shared" ca="1" si="62"/>
        <v>0</v>
      </c>
      <c r="N227" s="230">
        <f t="shared" ca="1" si="63"/>
        <v>0</v>
      </c>
      <c r="O227" s="231">
        <f t="shared" ca="1" si="64"/>
        <v>0</v>
      </c>
      <c r="P227" s="232">
        <f t="shared" ca="1" si="65"/>
        <v>0</v>
      </c>
      <c r="Q227" s="233">
        <f t="shared" ca="1" si="55"/>
        <v>0</v>
      </c>
      <c r="R227" s="233">
        <f ca="1">IF(LEN(B227)&gt;0,'9'!R227-'9'!Q227,"")</f>
        <v>0</v>
      </c>
      <c r="S227" s="234"/>
      <c r="T227" s="34"/>
      <c r="U227" s="34"/>
      <c r="V227" s="34"/>
      <c r="W227" s="34"/>
      <c r="X227" s="34"/>
      <c r="Y227" s="34"/>
      <c r="Z227" s="34"/>
      <c r="AA227" s="34"/>
      <c r="AB227" s="167">
        <f>ROW()</f>
        <v>227</v>
      </c>
      <c r="AC227" s="168">
        <f t="shared" ca="1" si="26"/>
        <v>0</v>
      </c>
      <c r="AD227" s="168">
        <f t="shared" ca="1" si="27"/>
        <v>0</v>
      </c>
      <c r="AE227" s="169" t="str">
        <f t="shared" ca="1" si="56"/>
        <v>-</v>
      </c>
      <c r="AF227" s="168" t="str">
        <f t="shared" ca="1" si="57"/>
        <v>-</v>
      </c>
      <c r="AG227" s="169" t="str">
        <f t="shared" ca="1" si="58"/>
        <v>-</v>
      </c>
      <c r="AH227" s="168" t="str">
        <f t="shared" ca="1" si="59"/>
        <v>-</v>
      </c>
      <c r="AI227" s="168">
        <f t="shared" ca="1" si="60"/>
        <v>0</v>
      </c>
      <c r="AJ227" s="170">
        <f t="shared" ca="1" si="61"/>
        <v>0</v>
      </c>
      <c r="AK227" s="168">
        <f t="shared" ca="1" si="28"/>
        <v>0</v>
      </c>
      <c r="AL227" s="168">
        <f t="shared" ca="1" si="29"/>
        <v>0</v>
      </c>
    </row>
    <row r="228" spans="1:38" ht="28.5" customHeight="1" x14ac:dyDescent="0.2">
      <c r="A228" s="56">
        <v>213</v>
      </c>
      <c r="B228" s="309" t="str">
        <f t="shared" ca="1" si="23"/>
        <v>A213</v>
      </c>
      <c r="C228" s="309"/>
      <c r="D228" s="57" t="str">
        <f t="shared" ca="1" si="24"/>
        <v/>
      </c>
      <c r="E228" s="59" t="str">
        <f t="shared" ca="1" si="25"/>
        <v/>
      </c>
      <c r="F228" s="215">
        <f ca="1">IF(LEN(B228)&gt;0,'OBRAČUNANA OSNOVNA PLAČA'!J222,"")</f>
        <v>0</v>
      </c>
      <c r="G228" s="60"/>
      <c r="H228" s="60"/>
      <c r="I228" s="60"/>
      <c r="J228" s="60"/>
      <c r="K228" s="60"/>
      <c r="L228" s="229">
        <f t="shared" si="54"/>
        <v>0</v>
      </c>
      <c r="M228" s="230">
        <f t="shared" ca="1" si="62"/>
        <v>0</v>
      </c>
      <c r="N228" s="230">
        <f t="shared" ca="1" si="63"/>
        <v>0</v>
      </c>
      <c r="O228" s="231">
        <f t="shared" ca="1" si="64"/>
        <v>0</v>
      </c>
      <c r="P228" s="232">
        <f t="shared" ca="1" si="65"/>
        <v>0</v>
      </c>
      <c r="Q228" s="233">
        <f t="shared" ca="1" si="55"/>
        <v>0</v>
      </c>
      <c r="R228" s="233">
        <f ca="1">IF(LEN(B228)&gt;0,'9'!R228-'9'!Q228,"")</f>
        <v>0</v>
      </c>
      <c r="S228" s="234"/>
      <c r="T228" s="34"/>
      <c r="U228" s="34"/>
      <c r="V228" s="34"/>
      <c r="W228" s="34"/>
      <c r="X228" s="34"/>
      <c r="Y228" s="34"/>
      <c r="Z228" s="34"/>
      <c r="AA228" s="34"/>
      <c r="AB228" s="167">
        <f>ROW()</f>
        <v>228</v>
      </c>
      <c r="AC228" s="168">
        <f t="shared" ca="1" si="26"/>
        <v>0</v>
      </c>
      <c r="AD228" s="168">
        <f t="shared" ca="1" si="27"/>
        <v>0</v>
      </c>
      <c r="AE228" s="169" t="str">
        <f t="shared" ca="1" si="56"/>
        <v>-</v>
      </c>
      <c r="AF228" s="168" t="str">
        <f t="shared" ca="1" si="57"/>
        <v>-</v>
      </c>
      <c r="AG228" s="169" t="str">
        <f t="shared" ca="1" si="58"/>
        <v>-</v>
      </c>
      <c r="AH228" s="168" t="str">
        <f t="shared" ca="1" si="59"/>
        <v>-</v>
      </c>
      <c r="AI228" s="168">
        <f t="shared" ca="1" si="60"/>
        <v>0</v>
      </c>
      <c r="AJ228" s="170">
        <f t="shared" ca="1" si="61"/>
        <v>0</v>
      </c>
      <c r="AK228" s="168">
        <f t="shared" ca="1" si="28"/>
        <v>0</v>
      </c>
      <c r="AL228" s="168">
        <f t="shared" ca="1" si="29"/>
        <v>0</v>
      </c>
    </row>
    <row r="229" spans="1:38" ht="28.5" customHeight="1" x14ac:dyDescent="0.2">
      <c r="A229" s="56">
        <v>214</v>
      </c>
      <c r="B229" s="309" t="str">
        <f t="shared" ca="1" si="23"/>
        <v>A214</v>
      </c>
      <c r="C229" s="309"/>
      <c r="D229" s="57" t="str">
        <f t="shared" ca="1" si="24"/>
        <v/>
      </c>
      <c r="E229" s="59" t="str">
        <f t="shared" ca="1" si="25"/>
        <v/>
      </c>
      <c r="F229" s="215">
        <f ca="1">IF(LEN(B229)&gt;0,'OBRAČUNANA OSNOVNA PLAČA'!J223,"")</f>
        <v>0</v>
      </c>
      <c r="G229" s="60"/>
      <c r="H229" s="60"/>
      <c r="I229" s="60"/>
      <c r="J229" s="60"/>
      <c r="K229" s="60"/>
      <c r="L229" s="229">
        <f t="shared" si="54"/>
        <v>0</v>
      </c>
      <c r="M229" s="230">
        <f t="shared" ca="1" si="62"/>
        <v>0</v>
      </c>
      <c r="N229" s="230">
        <f t="shared" ca="1" si="63"/>
        <v>0</v>
      </c>
      <c r="O229" s="231">
        <f t="shared" ca="1" si="64"/>
        <v>0</v>
      </c>
      <c r="P229" s="232">
        <f t="shared" ca="1" si="65"/>
        <v>0</v>
      </c>
      <c r="Q229" s="233">
        <f t="shared" ca="1" si="55"/>
        <v>0</v>
      </c>
      <c r="R229" s="233">
        <f ca="1">IF(LEN(B229)&gt;0,'9'!R229-'9'!Q229,"")</f>
        <v>0</v>
      </c>
      <c r="S229" s="234"/>
      <c r="T229" s="34"/>
      <c r="U229" s="34"/>
      <c r="V229" s="34"/>
      <c r="W229" s="34"/>
      <c r="X229" s="34"/>
      <c r="Y229" s="34"/>
      <c r="Z229" s="34"/>
      <c r="AA229" s="34"/>
      <c r="AB229" s="167">
        <f>ROW()</f>
        <v>229</v>
      </c>
      <c r="AC229" s="168">
        <f t="shared" ca="1" si="26"/>
        <v>0</v>
      </c>
      <c r="AD229" s="168">
        <f t="shared" ca="1" si="27"/>
        <v>0</v>
      </c>
      <c r="AE229" s="169" t="str">
        <f t="shared" ca="1" si="56"/>
        <v>-</v>
      </c>
      <c r="AF229" s="168" t="str">
        <f t="shared" ca="1" si="57"/>
        <v>-</v>
      </c>
      <c r="AG229" s="169" t="str">
        <f t="shared" ca="1" si="58"/>
        <v>-</v>
      </c>
      <c r="AH229" s="168" t="str">
        <f t="shared" ca="1" si="59"/>
        <v>-</v>
      </c>
      <c r="AI229" s="168">
        <f t="shared" ca="1" si="60"/>
        <v>0</v>
      </c>
      <c r="AJ229" s="170">
        <f t="shared" ca="1" si="61"/>
        <v>0</v>
      </c>
      <c r="AK229" s="168">
        <f t="shared" ca="1" si="28"/>
        <v>0</v>
      </c>
      <c r="AL229" s="168">
        <f t="shared" ca="1" si="29"/>
        <v>0</v>
      </c>
    </row>
    <row r="230" spans="1:38" ht="28.5" customHeight="1" x14ac:dyDescent="0.2">
      <c r="A230" s="56">
        <v>215</v>
      </c>
      <c r="B230" s="309" t="str">
        <f t="shared" ca="1" si="23"/>
        <v>A215</v>
      </c>
      <c r="C230" s="309"/>
      <c r="D230" s="57" t="str">
        <f t="shared" ca="1" si="24"/>
        <v/>
      </c>
      <c r="E230" s="59" t="str">
        <f t="shared" ca="1" si="25"/>
        <v/>
      </c>
      <c r="F230" s="215">
        <f ca="1">IF(LEN(B230)&gt;0,'OBRAČUNANA OSNOVNA PLAČA'!J224,"")</f>
        <v>0</v>
      </c>
      <c r="G230" s="60"/>
      <c r="H230" s="60"/>
      <c r="I230" s="60"/>
      <c r="J230" s="60"/>
      <c r="K230" s="60"/>
      <c r="L230" s="229">
        <f t="shared" si="54"/>
        <v>0</v>
      </c>
      <c r="M230" s="230">
        <f t="shared" ca="1" si="62"/>
        <v>0</v>
      </c>
      <c r="N230" s="230">
        <f t="shared" ca="1" si="63"/>
        <v>0</v>
      </c>
      <c r="O230" s="231">
        <f t="shared" ca="1" si="64"/>
        <v>0</v>
      </c>
      <c r="P230" s="232">
        <f t="shared" ca="1" si="65"/>
        <v>0</v>
      </c>
      <c r="Q230" s="233">
        <f t="shared" ca="1" si="55"/>
        <v>0</v>
      </c>
      <c r="R230" s="233">
        <f ca="1">IF(LEN(B230)&gt;0,'9'!R230-'9'!Q230,"")</f>
        <v>0</v>
      </c>
      <c r="S230" s="234"/>
      <c r="T230" s="34"/>
      <c r="U230" s="34"/>
      <c r="V230" s="34"/>
      <c r="W230" s="34"/>
      <c r="X230" s="34"/>
      <c r="Y230" s="34"/>
      <c r="Z230" s="34"/>
      <c r="AA230" s="34"/>
      <c r="AB230" s="167">
        <f>ROW()</f>
        <v>230</v>
      </c>
      <c r="AC230" s="168">
        <f t="shared" ca="1" si="26"/>
        <v>0</v>
      </c>
      <c r="AD230" s="168">
        <f t="shared" ca="1" si="27"/>
        <v>0</v>
      </c>
      <c r="AE230" s="169" t="str">
        <f t="shared" ca="1" si="56"/>
        <v>-</v>
      </c>
      <c r="AF230" s="168" t="str">
        <f t="shared" ca="1" si="57"/>
        <v>-</v>
      </c>
      <c r="AG230" s="169" t="str">
        <f t="shared" ca="1" si="58"/>
        <v>-</v>
      </c>
      <c r="AH230" s="168" t="str">
        <f t="shared" ca="1" si="59"/>
        <v>-</v>
      </c>
      <c r="AI230" s="168">
        <f t="shared" ca="1" si="60"/>
        <v>0</v>
      </c>
      <c r="AJ230" s="170">
        <f t="shared" ca="1" si="61"/>
        <v>0</v>
      </c>
      <c r="AK230" s="168">
        <f t="shared" ca="1" si="28"/>
        <v>0</v>
      </c>
      <c r="AL230" s="168">
        <f t="shared" ca="1" si="29"/>
        <v>0</v>
      </c>
    </row>
    <row r="231" spans="1:38" ht="28.5" customHeight="1" x14ac:dyDescent="0.2">
      <c r="A231" s="56">
        <v>216</v>
      </c>
      <c r="B231" s="309" t="str">
        <f t="shared" ca="1" si="23"/>
        <v>A216</v>
      </c>
      <c r="C231" s="309"/>
      <c r="D231" s="57" t="str">
        <f t="shared" ca="1" si="24"/>
        <v/>
      </c>
      <c r="E231" s="59" t="str">
        <f t="shared" ca="1" si="25"/>
        <v/>
      </c>
      <c r="F231" s="215">
        <f ca="1">IF(LEN(B231)&gt;0,'OBRAČUNANA OSNOVNA PLAČA'!J225,"")</f>
        <v>0</v>
      </c>
      <c r="G231" s="60"/>
      <c r="H231" s="60"/>
      <c r="I231" s="60"/>
      <c r="J231" s="60"/>
      <c r="K231" s="60"/>
      <c r="L231" s="229">
        <f t="shared" si="54"/>
        <v>0</v>
      </c>
      <c r="M231" s="230">
        <f t="shared" ca="1" si="62"/>
        <v>0</v>
      </c>
      <c r="N231" s="230">
        <f t="shared" ca="1" si="63"/>
        <v>0</v>
      </c>
      <c r="O231" s="231">
        <f t="shared" ca="1" si="64"/>
        <v>0</v>
      </c>
      <c r="P231" s="232">
        <f t="shared" ca="1" si="65"/>
        <v>0</v>
      </c>
      <c r="Q231" s="233">
        <f t="shared" ca="1" si="55"/>
        <v>0</v>
      </c>
      <c r="R231" s="233">
        <f ca="1">IF(LEN(B231)&gt;0,'9'!R231-'9'!Q231,"")</f>
        <v>0</v>
      </c>
      <c r="S231" s="234"/>
      <c r="T231" s="34"/>
      <c r="U231" s="34"/>
      <c r="V231" s="34"/>
      <c r="W231" s="34"/>
      <c r="X231" s="34"/>
      <c r="Y231" s="34"/>
      <c r="Z231" s="34"/>
      <c r="AA231" s="34"/>
      <c r="AB231" s="167">
        <f>ROW()</f>
        <v>231</v>
      </c>
      <c r="AC231" s="168">
        <f t="shared" ca="1" si="26"/>
        <v>0</v>
      </c>
      <c r="AD231" s="168">
        <f t="shared" ca="1" si="27"/>
        <v>0</v>
      </c>
      <c r="AE231" s="169" t="str">
        <f t="shared" ca="1" si="56"/>
        <v>-</v>
      </c>
      <c r="AF231" s="168" t="str">
        <f t="shared" ca="1" si="57"/>
        <v>-</v>
      </c>
      <c r="AG231" s="169" t="str">
        <f t="shared" ca="1" si="58"/>
        <v>-</v>
      </c>
      <c r="AH231" s="168" t="str">
        <f t="shared" ca="1" si="59"/>
        <v>-</v>
      </c>
      <c r="AI231" s="168">
        <f t="shared" ca="1" si="60"/>
        <v>0</v>
      </c>
      <c r="AJ231" s="170">
        <f t="shared" ca="1" si="61"/>
        <v>0</v>
      </c>
      <c r="AK231" s="168">
        <f t="shared" ca="1" si="28"/>
        <v>0</v>
      </c>
      <c r="AL231" s="168">
        <f t="shared" ca="1" si="29"/>
        <v>0</v>
      </c>
    </row>
    <row r="232" spans="1:38" ht="28.5" customHeight="1" x14ac:dyDescent="0.2">
      <c r="A232" s="56">
        <v>217</v>
      </c>
      <c r="B232" s="309" t="str">
        <f t="shared" ca="1" si="23"/>
        <v>A217</v>
      </c>
      <c r="C232" s="309"/>
      <c r="D232" s="57" t="str">
        <f t="shared" ca="1" si="24"/>
        <v/>
      </c>
      <c r="E232" s="59" t="str">
        <f t="shared" ca="1" si="25"/>
        <v/>
      </c>
      <c r="F232" s="215">
        <f ca="1">IF(LEN(B232)&gt;0,'OBRAČUNANA OSNOVNA PLAČA'!J226,"")</f>
        <v>0</v>
      </c>
      <c r="G232" s="60"/>
      <c r="H232" s="60"/>
      <c r="I232" s="60"/>
      <c r="J232" s="60"/>
      <c r="K232" s="60"/>
      <c r="L232" s="229">
        <f t="shared" si="54"/>
        <v>0</v>
      </c>
      <c r="M232" s="230">
        <f t="shared" ca="1" si="62"/>
        <v>0</v>
      </c>
      <c r="N232" s="230">
        <f t="shared" ca="1" si="63"/>
        <v>0</v>
      </c>
      <c r="O232" s="231">
        <f t="shared" ca="1" si="64"/>
        <v>0</v>
      </c>
      <c r="P232" s="232">
        <f t="shared" ca="1" si="65"/>
        <v>0</v>
      </c>
      <c r="Q232" s="233">
        <f t="shared" ca="1" si="55"/>
        <v>0</v>
      </c>
      <c r="R232" s="233">
        <f ca="1">IF(LEN(B232)&gt;0,'9'!R232-'9'!Q232,"")</f>
        <v>0</v>
      </c>
      <c r="S232" s="234"/>
      <c r="T232" s="34"/>
      <c r="U232" s="34"/>
      <c r="V232" s="34"/>
      <c r="W232" s="34"/>
      <c r="X232" s="34"/>
      <c r="Y232" s="34"/>
      <c r="Z232" s="34"/>
      <c r="AA232" s="34"/>
      <c r="AB232" s="167">
        <f>ROW()</f>
        <v>232</v>
      </c>
      <c r="AC232" s="168">
        <f t="shared" ca="1" si="26"/>
        <v>0</v>
      </c>
      <c r="AD232" s="168">
        <f t="shared" ca="1" si="27"/>
        <v>0</v>
      </c>
      <c r="AE232" s="169" t="str">
        <f t="shared" ca="1" si="56"/>
        <v>-</v>
      </c>
      <c r="AF232" s="168" t="str">
        <f t="shared" ca="1" si="57"/>
        <v>-</v>
      </c>
      <c r="AG232" s="169" t="str">
        <f t="shared" ca="1" si="58"/>
        <v>-</v>
      </c>
      <c r="AH232" s="168" t="str">
        <f t="shared" ca="1" si="59"/>
        <v>-</v>
      </c>
      <c r="AI232" s="168">
        <f t="shared" ca="1" si="60"/>
        <v>0</v>
      </c>
      <c r="AJ232" s="170">
        <f t="shared" ca="1" si="61"/>
        <v>0</v>
      </c>
      <c r="AK232" s="168">
        <f t="shared" ca="1" si="28"/>
        <v>0</v>
      </c>
      <c r="AL232" s="168">
        <f t="shared" ca="1" si="29"/>
        <v>0</v>
      </c>
    </row>
    <row r="233" spans="1:38" ht="28.5" customHeight="1" x14ac:dyDescent="0.2">
      <c r="A233" s="56">
        <v>218</v>
      </c>
      <c r="B233" s="309" t="str">
        <f t="shared" ca="1" si="23"/>
        <v>A218</v>
      </c>
      <c r="C233" s="309"/>
      <c r="D233" s="57" t="str">
        <f t="shared" ca="1" si="24"/>
        <v/>
      </c>
      <c r="E233" s="59" t="str">
        <f t="shared" ca="1" si="25"/>
        <v/>
      </c>
      <c r="F233" s="215">
        <f ca="1">IF(LEN(B233)&gt;0,'OBRAČUNANA OSNOVNA PLAČA'!J227,"")</f>
        <v>0</v>
      </c>
      <c r="G233" s="60"/>
      <c r="H233" s="60"/>
      <c r="I233" s="60"/>
      <c r="J233" s="60"/>
      <c r="K233" s="60"/>
      <c r="L233" s="229">
        <f t="shared" si="54"/>
        <v>0</v>
      </c>
      <c r="M233" s="230">
        <f t="shared" ca="1" si="62"/>
        <v>0</v>
      </c>
      <c r="N233" s="230">
        <f t="shared" ca="1" si="63"/>
        <v>0</v>
      </c>
      <c r="O233" s="231">
        <f t="shared" ca="1" si="64"/>
        <v>0</v>
      </c>
      <c r="P233" s="232">
        <f t="shared" ca="1" si="65"/>
        <v>0</v>
      </c>
      <c r="Q233" s="233">
        <f t="shared" ca="1" si="55"/>
        <v>0</v>
      </c>
      <c r="R233" s="233">
        <f ca="1">IF(LEN(B233)&gt;0,'9'!R233-'9'!Q233,"")</f>
        <v>0</v>
      </c>
      <c r="S233" s="234"/>
      <c r="T233" s="34"/>
      <c r="U233" s="34"/>
      <c r="V233" s="34"/>
      <c r="W233" s="34"/>
      <c r="X233" s="34"/>
      <c r="Y233" s="34"/>
      <c r="Z233" s="34"/>
      <c r="AA233" s="34"/>
      <c r="AB233" s="167">
        <f>ROW()</f>
        <v>233</v>
      </c>
      <c r="AC233" s="168">
        <f t="shared" ca="1" si="26"/>
        <v>0</v>
      </c>
      <c r="AD233" s="168">
        <f t="shared" ca="1" si="27"/>
        <v>0</v>
      </c>
      <c r="AE233" s="169" t="str">
        <f t="shared" ca="1" si="56"/>
        <v>-</v>
      </c>
      <c r="AF233" s="168" t="str">
        <f t="shared" ca="1" si="57"/>
        <v>-</v>
      </c>
      <c r="AG233" s="169" t="str">
        <f t="shared" ca="1" si="58"/>
        <v>-</v>
      </c>
      <c r="AH233" s="168" t="str">
        <f t="shared" ca="1" si="59"/>
        <v>-</v>
      </c>
      <c r="AI233" s="168">
        <f t="shared" ca="1" si="60"/>
        <v>0</v>
      </c>
      <c r="AJ233" s="170">
        <f t="shared" ca="1" si="61"/>
        <v>0</v>
      </c>
      <c r="AK233" s="168">
        <f t="shared" ca="1" si="28"/>
        <v>0</v>
      </c>
      <c r="AL233" s="168">
        <f t="shared" ca="1" si="29"/>
        <v>0</v>
      </c>
    </row>
    <row r="234" spans="1:38" ht="28.5" customHeight="1" x14ac:dyDescent="0.2">
      <c r="A234" s="56">
        <v>219</v>
      </c>
      <c r="B234" s="309" t="str">
        <f t="shared" ca="1" si="23"/>
        <v>A219</v>
      </c>
      <c r="C234" s="309"/>
      <c r="D234" s="57" t="str">
        <f t="shared" ca="1" si="24"/>
        <v/>
      </c>
      <c r="E234" s="59" t="str">
        <f t="shared" ca="1" si="25"/>
        <v/>
      </c>
      <c r="F234" s="215">
        <f ca="1">IF(LEN(B234)&gt;0,'OBRAČUNANA OSNOVNA PLAČA'!J228,"")</f>
        <v>0</v>
      </c>
      <c r="G234" s="60"/>
      <c r="H234" s="60"/>
      <c r="I234" s="60"/>
      <c r="J234" s="60"/>
      <c r="K234" s="60"/>
      <c r="L234" s="229">
        <f t="shared" si="54"/>
        <v>0</v>
      </c>
      <c r="M234" s="230">
        <f t="shared" ca="1" si="62"/>
        <v>0</v>
      </c>
      <c r="N234" s="230">
        <f t="shared" ca="1" si="63"/>
        <v>0</v>
      </c>
      <c r="O234" s="231">
        <f t="shared" ca="1" si="64"/>
        <v>0</v>
      </c>
      <c r="P234" s="232">
        <f t="shared" ca="1" si="65"/>
        <v>0</v>
      </c>
      <c r="Q234" s="233">
        <f t="shared" ca="1" si="55"/>
        <v>0</v>
      </c>
      <c r="R234" s="233">
        <f ca="1">IF(LEN(B234)&gt;0,'9'!R234-'9'!Q234,"")</f>
        <v>0</v>
      </c>
      <c r="S234" s="234"/>
      <c r="T234" s="34"/>
      <c r="U234" s="34"/>
      <c r="V234" s="34"/>
      <c r="W234" s="34"/>
      <c r="X234" s="34"/>
      <c r="Y234" s="34"/>
      <c r="Z234" s="34"/>
      <c r="AA234" s="34"/>
      <c r="AB234" s="167">
        <f>ROW()</f>
        <v>234</v>
      </c>
      <c r="AC234" s="168">
        <f t="shared" ca="1" si="26"/>
        <v>0</v>
      </c>
      <c r="AD234" s="168">
        <f t="shared" ca="1" si="27"/>
        <v>0</v>
      </c>
      <c r="AE234" s="169" t="str">
        <f t="shared" ca="1" si="56"/>
        <v>-</v>
      </c>
      <c r="AF234" s="168" t="str">
        <f t="shared" ca="1" si="57"/>
        <v>-</v>
      </c>
      <c r="AG234" s="169" t="str">
        <f t="shared" ca="1" si="58"/>
        <v>-</v>
      </c>
      <c r="AH234" s="168" t="str">
        <f t="shared" ca="1" si="59"/>
        <v>-</v>
      </c>
      <c r="AI234" s="168">
        <f t="shared" ca="1" si="60"/>
        <v>0</v>
      </c>
      <c r="AJ234" s="170">
        <f t="shared" ca="1" si="61"/>
        <v>0</v>
      </c>
      <c r="AK234" s="168">
        <f t="shared" ca="1" si="28"/>
        <v>0</v>
      </c>
      <c r="AL234" s="168">
        <f t="shared" ca="1" si="29"/>
        <v>0</v>
      </c>
    </row>
    <row r="235" spans="1:38" ht="28.5" customHeight="1" x14ac:dyDescent="0.2">
      <c r="A235" s="56">
        <v>220</v>
      </c>
      <c r="B235" s="309" t="str">
        <f t="shared" ca="1" si="23"/>
        <v>A220</v>
      </c>
      <c r="C235" s="309"/>
      <c r="D235" s="57" t="str">
        <f t="shared" ca="1" si="24"/>
        <v/>
      </c>
      <c r="E235" s="59" t="str">
        <f t="shared" ca="1" si="25"/>
        <v/>
      </c>
      <c r="F235" s="215">
        <f ca="1">IF(LEN(B235)&gt;0,'OBRAČUNANA OSNOVNA PLAČA'!J229,"")</f>
        <v>0</v>
      </c>
      <c r="G235" s="60"/>
      <c r="H235" s="60"/>
      <c r="I235" s="60"/>
      <c r="J235" s="60"/>
      <c r="K235" s="60"/>
      <c r="L235" s="229">
        <f t="shared" si="54"/>
        <v>0</v>
      </c>
      <c r="M235" s="230">
        <f t="shared" ca="1" si="62"/>
        <v>0</v>
      </c>
      <c r="N235" s="230">
        <f t="shared" ca="1" si="63"/>
        <v>0</v>
      </c>
      <c r="O235" s="231">
        <f t="shared" ca="1" si="64"/>
        <v>0</v>
      </c>
      <c r="P235" s="232">
        <f t="shared" ca="1" si="65"/>
        <v>0</v>
      </c>
      <c r="Q235" s="233">
        <f t="shared" ca="1" si="55"/>
        <v>0</v>
      </c>
      <c r="R235" s="233">
        <f ca="1">IF(LEN(B235)&gt;0,'9'!R235-'9'!Q235,"")</f>
        <v>0</v>
      </c>
      <c r="S235" s="234"/>
      <c r="T235" s="34"/>
      <c r="U235" s="34"/>
      <c r="V235" s="34"/>
      <c r="W235" s="34"/>
      <c r="X235" s="34"/>
      <c r="Y235" s="34"/>
      <c r="Z235" s="34"/>
      <c r="AA235" s="34"/>
      <c r="AB235" s="167">
        <f>ROW()</f>
        <v>235</v>
      </c>
      <c r="AC235" s="168">
        <f t="shared" ca="1" si="26"/>
        <v>0</v>
      </c>
      <c r="AD235" s="168">
        <f t="shared" ca="1" si="27"/>
        <v>0</v>
      </c>
      <c r="AE235" s="169" t="str">
        <f t="shared" ca="1" si="56"/>
        <v>-</v>
      </c>
      <c r="AF235" s="168" t="str">
        <f t="shared" ca="1" si="57"/>
        <v>-</v>
      </c>
      <c r="AG235" s="169" t="str">
        <f t="shared" ca="1" si="58"/>
        <v>-</v>
      </c>
      <c r="AH235" s="168" t="str">
        <f t="shared" ca="1" si="59"/>
        <v>-</v>
      </c>
      <c r="AI235" s="168">
        <f t="shared" ca="1" si="60"/>
        <v>0</v>
      </c>
      <c r="AJ235" s="170">
        <f t="shared" ca="1" si="61"/>
        <v>0</v>
      </c>
      <c r="AK235" s="168">
        <f t="shared" ca="1" si="28"/>
        <v>0</v>
      </c>
      <c r="AL235" s="168">
        <f t="shared" ca="1" si="29"/>
        <v>0</v>
      </c>
    </row>
    <row r="236" spans="1:38" ht="28.5" customHeight="1" x14ac:dyDescent="0.2">
      <c r="A236" s="56">
        <v>221</v>
      </c>
      <c r="B236" s="309" t="str">
        <f t="shared" ca="1" si="23"/>
        <v>A221</v>
      </c>
      <c r="C236" s="309"/>
      <c r="D236" s="57" t="str">
        <f t="shared" ca="1" si="24"/>
        <v/>
      </c>
      <c r="E236" s="59" t="str">
        <f t="shared" ca="1" si="25"/>
        <v/>
      </c>
      <c r="F236" s="215">
        <f ca="1">IF(LEN(B236)&gt;0,'OBRAČUNANA OSNOVNA PLAČA'!J230,"")</f>
        <v>0</v>
      </c>
      <c r="G236" s="60"/>
      <c r="H236" s="60"/>
      <c r="I236" s="60"/>
      <c r="J236" s="60"/>
      <c r="K236" s="60"/>
      <c r="L236" s="229">
        <f t="shared" si="54"/>
        <v>0</v>
      </c>
      <c r="M236" s="230">
        <f t="shared" ca="1" si="62"/>
        <v>0</v>
      </c>
      <c r="N236" s="230">
        <f t="shared" ca="1" si="63"/>
        <v>0</v>
      </c>
      <c r="O236" s="231">
        <f t="shared" ca="1" si="64"/>
        <v>0</v>
      </c>
      <c r="P236" s="232">
        <f t="shared" ca="1" si="65"/>
        <v>0</v>
      </c>
      <c r="Q236" s="233">
        <f t="shared" ca="1" si="55"/>
        <v>0</v>
      </c>
      <c r="R236" s="233">
        <f ca="1">IF(LEN(B236)&gt;0,'9'!R236-'9'!Q236,"")</f>
        <v>0</v>
      </c>
      <c r="S236" s="234"/>
      <c r="T236" s="34"/>
      <c r="U236" s="34"/>
      <c r="V236" s="34"/>
      <c r="W236" s="34"/>
      <c r="X236" s="34"/>
      <c r="Y236" s="34"/>
      <c r="Z236" s="34"/>
      <c r="AA236" s="34"/>
      <c r="AB236" s="167">
        <f>ROW()</f>
        <v>236</v>
      </c>
      <c r="AC236" s="168">
        <f t="shared" ca="1" si="26"/>
        <v>0</v>
      </c>
      <c r="AD236" s="168">
        <f t="shared" ca="1" si="27"/>
        <v>0</v>
      </c>
      <c r="AE236" s="169" t="str">
        <f t="shared" ca="1" si="56"/>
        <v>-</v>
      </c>
      <c r="AF236" s="168" t="str">
        <f t="shared" ca="1" si="57"/>
        <v>-</v>
      </c>
      <c r="AG236" s="169" t="str">
        <f t="shared" ca="1" si="58"/>
        <v>-</v>
      </c>
      <c r="AH236" s="168" t="str">
        <f t="shared" ca="1" si="59"/>
        <v>-</v>
      </c>
      <c r="AI236" s="168">
        <f t="shared" ca="1" si="60"/>
        <v>0</v>
      </c>
      <c r="AJ236" s="170">
        <f t="shared" ca="1" si="61"/>
        <v>0</v>
      </c>
      <c r="AK236" s="168">
        <f t="shared" ca="1" si="28"/>
        <v>0</v>
      </c>
      <c r="AL236" s="168">
        <f t="shared" ca="1" si="29"/>
        <v>0</v>
      </c>
    </row>
    <row r="237" spans="1:38" ht="28.5" customHeight="1" x14ac:dyDescent="0.2">
      <c r="A237" s="56">
        <v>222</v>
      </c>
      <c r="B237" s="309" t="str">
        <f t="shared" ca="1" si="23"/>
        <v>A222</v>
      </c>
      <c r="C237" s="309"/>
      <c r="D237" s="57" t="str">
        <f t="shared" ca="1" si="24"/>
        <v/>
      </c>
      <c r="E237" s="59" t="str">
        <f t="shared" ca="1" si="25"/>
        <v/>
      </c>
      <c r="F237" s="215">
        <f ca="1">IF(LEN(B237)&gt;0,'OBRAČUNANA OSNOVNA PLAČA'!J231,"")</f>
        <v>0</v>
      </c>
      <c r="G237" s="60"/>
      <c r="H237" s="60"/>
      <c r="I237" s="60"/>
      <c r="J237" s="60"/>
      <c r="K237" s="60"/>
      <c r="L237" s="229">
        <f t="shared" si="54"/>
        <v>0</v>
      </c>
      <c r="M237" s="230">
        <f t="shared" ca="1" si="62"/>
        <v>0</v>
      </c>
      <c r="N237" s="230">
        <f t="shared" ca="1" si="63"/>
        <v>0</v>
      </c>
      <c r="O237" s="231">
        <f t="shared" ca="1" si="64"/>
        <v>0</v>
      </c>
      <c r="P237" s="232">
        <f t="shared" ca="1" si="65"/>
        <v>0</v>
      </c>
      <c r="Q237" s="233">
        <f t="shared" ca="1" si="55"/>
        <v>0</v>
      </c>
      <c r="R237" s="233">
        <f ca="1">IF(LEN(B237)&gt;0,'9'!R237-'9'!Q237,"")</f>
        <v>0</v>
      </c>
      <c r="S237" s="234"/>
      <c r="T237" s="34"/>
      <c r="U237" s="34"/>
      <c r="V237" s="34"/>
      <c r="W237" s="34"/>
      <c r="X237" s="34"/>
      <c r="Y237" s="34"/>
      <c r="Z237" s="34"/>
      <c r="AA237" s="34"/>
      <c r="AB237" s="167">
        <f>ROW()</f>
        <v>237</v>
      </c>
      <c r="AC237" s="168">
        <f t="shared" ca="1" si="26"/>
        <v>0</v>
      </c>
      <c r="AD237" s="168">
        <f t="shared" ca="1" si="27"/>
        <v>0</v>
      </c>
      <c r="AE237" s="169" t="str">
        <f t="shared" ca="1" si="56"/>
        <v>-</v>
      </c>
      <c r="AF237" s="168" t="str">
        <f t="shared" ca="1" si="57"/>
        <v>-</v>
      </c>
      <c r="AG237" s="169" t="str">
        <f t="shared" ca="1" si="58"/>
        <v>-</v>
      </c>
      <c r="AH237" s="168" t="str">
        <f t="shared" ca="1" si="59"/>
        <v>-</v>
      </c>
      <c r="AI237" s="168">
        <f t="shared" ca="1" si="60"/>
        <v>0</v>
      </c>
      <c r="AJ237" s="170">
        <f t="shared" ca="1" si="61"/>
        <v>0</v>
      </c>
      <c r="AK237" s="168">
        <f t="shared" ca="1" si="28"/>
        <v>0</v>
      </c>
      <c r="AL237" s="168">
        <f t="shared" ca="1" si="29"/>
        <v>0</v>
      </c>
    </row>
    <row r="238" spans="1:38" ht="28.5" customHeight="1" x14ac:dyDescent="0.2">
      <c r="A238" s="56">
        <v>223</v>
      </c>
      <c r="B238" s="309" t="str">
        <f t="shared" ca="1" si="23"/>
        <v>A223</v>
      </c>
      <c r="C238" s="309"/>
      <c r="D238" s="57" t="str">
        <f t="shared" ca="1" si="24"/>
        <v/>
      </c>
      <c r="E238" s="59" t="str">
        <f t="shared" ca="1" si="25"/>
        <v/>
      </c>
      <c r="F238" s="215">
        <f ca="1">IF(LEN(B238)&gt;0,'OBRAČUNANA OSNOVNA PLAČA'!J232,"")</f>
        <v>0</v>
      </c>
      <c r="G238" s="60"/>
      <c r="H238" s="60"/>
      <c r="I238" s="60"/>
      <c r="J238" s="60"/>
      <c r="K238" s="60"/>
      <c r="L238" s="229">
        <f t="shared" si="54"/>
        <v>0</v>
      </c>
      <c r="M238" s="230">
        <f t="shared" ca="1" si="62"/>
        <v>0</v>
      </c>
      <c r="N238" s="230">
        <f t="shared" ca="1" si="63"/>
        <v>0</v>
      </c>
      <c r="O238" s="231">
        <f t="shared" ca="1" si="64"/>
        <v>0</v>
      </c>
      <c r="P238" s="232">
        <f t="shared" ca="1" si="65"/>
        <v>0</v>
      </c>
      <c r="Q238" s="233">
        <f t="shared" ca="1" si="55"/>
        <v>0</v>
      </c>
      <c r="R238" s="233">
        <f ca="1">IF(LEN(B238)&gt;0,'9'!R238-'9'!Q238,"")</f>
        <v>0</v>
      </c>
      <c r="S238" s="234"/>
      <c r="T238" s="34"/>
      <c r="U238" s="34"/>
      <c r="V238" s="34"/>
      <c r="W238" s="34"/>
      <c r="X238" s="34"/>
      <c r="Y238" s="34"/>
      <c r="Z238" s="34"/>
      <c r="AA238" s="34"/>
      <c r="AB238" s="167">
        <f>ROW()</f>
        <v>238</v>
      </c>
      <c r="AC238" s="168">
        <f t="shared" ca="1" si="26"/>
        <v>0</v>
      </c>
      <c r="AD238" s="168">
        <f t="shared" ca="1" si="27"/>
        <v>0</v>
      </c>
      <c r="AE238" s="169" t="str">
        <f t="shared" ca="1" si="56"/>
        <v>-</v>
      </c>
      <c r="AF238" s="168" t="str">
        <f t="shared" ca="1" si="57"/>
        <v>-</v>
      </c>
      <c r="AG238" s="169" t="str">
        <f t="shared" ca="1" si="58"/>
        <v>-</v>
      </c>
      <c r="AH238" s="168" t="str">
        <f t="shared" ca="1" si="59"/>
        <v>-</v>
      </c>
      <c r="AI238" s="168">
        <f t="shared" ca="1" si="60"/>
        <v>0</v>
      </c>
      <c r="AJ238" s="170">
        <f t="shared" ca="1" si="61"/>
        <v>0</v>
      </c>
      <c r="AK238" s="168">
        <f t="shared" ca="1" si="28"/>
        <v>0</v>
      </c>
      <c r="AL238" s="168">
        <f t="shared" ca="1" si="29"/>
        <v>0</v>
      </c>
    </row>
    <row r="239" spans="1:38" ht="28.5" customHeight="1" x14ac:dyDescent="0.2">
      <c r="A239" s="56">
        <v>224</v>
      </c>
      <c r="B239" s="309" t="str">
        <f t="shared" ca="1" si="23"/>
        <v>A224</v>
      </c>
      <c r="C239" s="309"/>
      <c r="D239" s="57" t="str">
        <f t="shared" ca="1" si="24"/>
        <v/>
      </c>
      <c r="E239" s="59" t="str">
        <f t="shared" ca="1" si="25"/>
        <v/>
      </c>
      <c r="F239" s="215">
        <f ca="1">IF(LEN(B239)&gt;0,'OBRAČUNANA OSNOVNA PLAČA'!J233,"")</f>
        <v>0</v>
      </c>
      <c r="G239" s="60"/>
      <c r="H239" s="60"/>
      <c r="I239" s="60"/>
      <c r="J239" s="60"/>
      <c r="K239" s="60"/>
      <c r="L239" s="229">
        <f t="shared" si="54"/>
        <v>0</v>
      </c>
      <c r="M239" s="230">
        <f t="shared" ca="1" si="62"/>
        <v>0</v>
      </c>
      <c r="N239" s="230">
        <f t="shared" ca="1" si="63"/>
        <v>0</v>
      </c>
      <c r="O239" s="231">
        <f t="shared" ca="1" si="64"/>
        <v>0</v>
      </c>
      <c r="P239" s="232">
        <f t="shared" ca="1" si="65"/>
        <v>0</v>
      </c>
      <c r="Q239" s="233">
        <f t="shared" ca="1" si="55"/>
        <v>0</v>
      </c>
      <c r="R239" s="233">
        <f ca="1">IF(LEN(B239)&gt;0,'9'!R239-'9'!Q239,"")</f>
        <v>0</v>
      </c>
      <c r="S239" s="234"/>
      <c r="T239" s="34"/>
      <c r="U239" s="34"/>
      <c r="V239" s="34"/>
      <c r="W239" s="34"/>
      <c r="X239" s="34"/>
      <c r="Y239" s="34"/>
      <c r="Z239" s="34"/>
      <c r="AA239" s="34"/>
      <c r="AB239" s="167">
        <f>ROW()</f>
        <v>239</v>
      </c>
      <c r="AC239" s="168">
        <f t="shared" ca="1" si="26"/>
        <v>0</v>
      </c>
      <c r="AD239" s="168">
        <f t="shared" ca="1" si="27"/>
        <v>0</v>
      </c>
      <c r="AE239" s="169" t="str">
        <f t="shared" ca="1" si="56"/>
        <v>-</v>
      </c>
      <c r="AF239" s="168" t="str">
        <f t="shared" ca="1" si="57"/>
        <v>-</v>
      </c>
      <c r="AG239" s="169" t="str">
        <f t="shared" ca="1" si="58"/>
        <v>-</v>
      </c>
      <c r="AH239" s="168" t="str">
        <f t="shared" ca="1" si="59"/>
        <v>-</v>
      </c>
      <c r="AI239" s="168">
        <f t="shared" ca="1" si="60"/>
        <v>0</v>
      </c>
      <c r="AJ239" s="170">
        <f t="shared" ca="1" si="61"/>
        <v>0</v>
      </c>
      <c r="AK239" s="168">
        <f t="shared" ca="1" si="28"/>
        <v>0</v>
      </c>
      <c r="AL239" s="168">
        <f t="shared" ca="1" si="29"/>
        <v>0</v>
      </c>
    </row>
    <row r="240" spans="1:38" ht="28.5" customHeight="1" x14ac:dyDescent="0.2">
      <c r="A240" s="56">
        <v>225</v>
      </c>
      <c r="B240" s="309" t="str">
        <f t="shared" ca="1" si="23"/>
        <v>A225</v>
      </c>
      <c r="C240" s="309"/>
      <c r="D240" s="57" t="str">
        <f t="shared" ca="1" si="24"/>
        <v/>
      </c>
      <c r="E240" s="59" t="str">
        <f t="shared" ca="1" si="25"/>
        <v/>
      </c>
      <c r="F240" s="215">
        <f ca="1">IF(LEN(B240)&gt;0,'OBRAČUNANA OSNOVNA PLAČA'!J234,"")</f>
        <v>0</v>
      </c>
      <c r="G240" s="60"/>
      <c r="H240" s="60"/>
      <c r="I240" s="60"/>
      <c r="J240" s="60"/>
      <c r="K240" s="60"/>
      <c r="L240" s="229">
        <f t="shared" si="54"/>
        <v>0</v>
      </c>
      <c r="M240" s="230">
        <f t="shared" ca="1" si="62"/>
        <v>0</v>
      </c>
      <c r="N240" s="230">
        <f t="shared" ca="1" si="63"/>
        <v>0</v>
      </c>
      <c r="O240" s="231">
        <f t="shared" ca="1" si="64"/>
        <v>0</v>
      </c>
      <c r="P240" s="232">
        <f t="shared" ca="1" si="65"/>
        <v>0</v>
      </c>
      <c r="Q240" s="233">
        <f t="shared" ca="1" si="55"/>
        <v>0</v>
      </c>
      <c r="R240" s="233">
        <f ca="1">IF(LEN(B240)&gt;0,'9'!R240-'9'!Q240,"")</f>
        <v>0</v>
      </c>
      <c r="S240" s="234"/>
      <c r="T240" s="34"/>
      <c r="U240" s="34"/>
      <c r="V240" s="34"/>
      <c r="W240" s="34"/>
      <c r="X240" s="34"/>
      <c r="Y240" s="34"/>
      <c r="Z240" s="34"/>
      <c r="AA240" s="34"/>
      <c r="AB240" s="167">
        <f>ROW()</f>
        <v>240</v>
      </c>
      <c r="AC240" s="168">
        <f t="shared" ca="1" si="26"/>
        <v>0</v>
      </c>
      <c r="AD240" s="168">
        <f t="shared" ca="1" si="27"/>
        <v>0</v>
      </c>
      <c r="AE240" s="169" t="str">
        <f t="shared" ca="1" si="56"/>
        <v>-</v>
      </c>
      <c r="AF240" s="168" t="str">
        <f t="shared" ca="1" si="57"/>
        <v>-</v>
      </c>
      <c r="AG240" s="169" t="str">
        <f t="shared" ca="1" si="58"/>
        <v>-</v>
      </c>
      <c r="AH240" s="168" t="str">
        <f t="shared" ca="1" si="59"/>
        <v>-</v>
      </c>
      <c r="AI240" s="168">
        <f t="shared" ca="1" si="60"/>
        <v>0</v>
      </c>
      <c r="AJ240" s="170">
        <f t="shared" ca="1" si="61"/>
        <v>0</v>
      </c>
      <c r="AK240" s="168">
        <f t="shared" ca="1" si="28"/>
        <v>0</v>
      </c>
      <c r="AL240" s="168">
        <f t="shared" ca="1" si="29"/>
        <v>0</v>
      </c>
    </row>
    <row r="241" spans="1:38" ht="28.5" customHeight="1" x14ac:dyDescent="0.2">
      <c r="A241" s="56">
        <v>226</v>
      </c>
      <c r="B241" s="309" t="str">
        <f t="shared" ca="1" si="23"/>
        <v>A226</v>
      </c>
      <c r="C241" s="309"/>
      <c r="D241" s="57" t="str">
        <f t="shared" ca="1" si="24"/>
        <v/>
      </c>
      <c r="E241" s="59" t="str">
        <f t="shared" ca="1" si="25"/>
        <v/>
      </c>
      <c r="F241" s="215">
        <f ca="1">IF(LEN(B241)&gt;0,'OBRAČUNANA OSNOVNA PLAČA'!J235,"")</f>
        <v>0</v>
      </c>
      <c r="G241" s="60"/>
      <c r="H241" s="60"/>
      <c r="I241" s="60"/>
      <c r="J241" s="60"/>
      <c r="K241" s="60"/>
      <c r="L241" s="229">
        <f t="shared" si="54"/>
        <v>0</v>
      </c>
      <c r="M241" s="230">
        <f t="shared" ca="1" si="62"/>
        <v>0</v>
      </c>
      <c r="N241" s="230">
        <f t="shared" ca="1" si="63"/>
        <v>0</v>
      </c>
      <c r="O241" s="231">
        <f t="shared" ca="1" si="64"/>
        <v>0</v>
      </c>
      <c r="P241" s="232">
        <f t="shared" ca="1" si="65"/>
        <v>0</v>
      </c>
      <c r="Q241" s="233">
        <f t="shared" ca="1" si="55"/>
        <v>0</v>
      </c>
      <c r="R241" s="233">
        <f ca="1">IF(LEN(B241)&gt;0,'9'!R241-'9'!Q241,"")</f>
        <v>0</v>
      </c>
      <c r="S241" s="234"/>
      <c r="T241" s="34"/>
      <c r="U241" s="34"/>
      <c r="V241" s="34"/>
      <c r="W241" s="34"/>
      <c r="X241" s="34"/>
      <c r="Y241" s="34"/>
      <c r="Z241" s="34"/>
      <c r="AA241" s="34"/>
      <c r="AB241" s="167">
        <f>ROW()</f>
        <v>241</v>
      </c>
      <c r="AC241" s="168">
        <f t="shared" ca="1" si="26"/>
        <v>0</v>
      </c>
      <c r="AD241" s="168">
        <f t="shared" ca="1" si="27"/>
        <v>0</v>
      </c>
      <c r="AE241" s="169" t="str">
        <f t="shared" ca="1" si="56"/>
        <v>-</v>
      </c>
      <c r="AF241" s="168" t="str">
        <f t="shared" ca="1" si="57"/>
        <v>-</v>
      </c>
      <c r="AG241" s="169" t="str">
        <f t="shared" ca="1" si="58"/>
        <v>-</v>
      </c>
      <c r="AH241" s="168" t="str">
        <f t="shared" ca="1" si="59"/>
        <v>-</v>
      </c>
      <c r="AI241" s="168">
        <f t="shared" ca="1" si="60"/>
        <v>0</v>
      </c>
      <c r="AJ241" s="170">
        <f t="shared" ca="1" si="61"/>
        <v>0</v>
      </c>
      <c r="AK241" s="168">
        <f t="shared" ca="1" si="28"/>
        <v>0</v>
      </c>
      <c r="AL241" s="168">
        <f t="shared" ca="1" si="29"/>
        <v>0</v>
      </c>
    </row>
    <row r="242" spans="1:38" ht="28.5" customHeight="1" x14ac:dyDescent="0.2">
      <c r="A242" s="56">
        <v>227</v>
      </c>
      <c r="B242" s="309" t="str">
        <f t="shared" ca="1" si="23"/>
        <v>A227</v>
      </c>
      <c r="C242" s="309"/>
      <c r="D242" s="57" t="str">
        <f t="shared" ca="1" si="24"/>
        <v/>
      </c>
      <c r="E242" s="59" t="str">
        <f t="shared" ca="1" si="25"/>
        <v/>
      </c>
      <c r="F242" s="215">
        <f ca="1">IF(LEN(B242)&gt;0,'OBRAČUNANA OSNOVNA PLAČA'!J236,"")</f>
        <v>0</v>
      </c>
      <c r="G242" s="60"/>
      <c r="H242" s="60"/>
      <c r="I242" s="60"/>
      <c r="J242" s="60"/>
      <c r="K242" s="60"/>
      <c r="L242" s="229">
        <f t="shared" si="54"/>
        <v>0</v>
      </c>
      <c r="M242" s="230">
        <f t="shared" ca="1" si="62"/>
        <v>0</v>
      </c>
      <c r="N242" s="230">
        <f t="shared" ca="1" si="63"/>
        <v>0</v>
      </c>
      <c r="O242" s="231">
        <f t="shared" ca="1" si="64"/>
        <v>0</v>
      </c>
      <c r="P242" s="232">
        <f t="shared" ca="1" si="65"/>
        <v>0</v>
      </c>
      <c r="Q242" s="233">
        <f t="shared" ca="1" si="55"/>
        <v>0</v>
      </c>
      <c r="R242" s="233">
        <f ca="1">IF(LEN(B242)&gt;0,'9'!R242-'9'!Q242,"")</f>
        <v>0</v>
      </c>
      <c r="S242" s="234"/>
      <c r="T242" s="34"/>
      <c r="U242" s="34"/>
      <c r="V242" s="34"/>
      <c r="W242" s="34"/>
      <c r="X242" s="34"/>
      <c r="Y242" s="34"/>
      <c r="Z242" s="34"/>
      <c r="AA242" s="34"/>
      <c r="AB242" s="167">
        <f>ROW()</f>
        <v>242</v>
      </c>
      <c r="AC242" s="168">
        <f t="shared" ca="1" si="26"/>
        <v>0</v>
      </c>
      <c r="AD242" s="168">
        <f t="shared" ca="1" si="27"/>
        <v>0</v>
      </c>
      <c r="AE242" s="169" t="str">
        <f t="shared" ca="1" si="56"/>
        <v>-</v>
      </c>
      <c r="AF242" s="168" t="str">
        <f t="shared" ca="1" si="57"/>
        <v>-</v>
      </c>
      <c r="AG242" s="169" t="str">
        <f t="shared" ca="1" si="58"/>
        <v>-</v>
      </c>
      <c r="AH242" s="168" t="str">
        <f t="shared" ca="1" si="59"/>
        <v>-</v>
      </c>
      <c r="AI242" s="168">
        <f t="shared" ca="1" si="60"/>
        <v>0</v>
      </c>
      <c r="AJ242" s="170">
        <f t="shared" ca="1" si="61"/>
        <v>0</v>
      </c>
      <c r="AK242" s="168">
        <f t="shared" ca="1" si="28"/>
        <v>0</v>
      </c>
      <c r="AL242" s="168">
        <f t="shared" ca="1" si="29"/>
        <v>0</v>
      </c>
    </row>
    <row r="243" spans="1:38" ht="28.5" customHeight="1" x14ac:dyDescent="0.2">
      <c r="A243" s="56">
        <v>228</v>
      </c>
      <c r="B243" s="309" t="str">
        <f t="shared" ca="1" si="23"/>
        <v>A228</v>
      </c>
      <c r="C243" s="309"/>
      <c r="D243" s="57" t="str">
        <f t="shared" ca="1" si="24"/>
        <v/>
      </c>
      <c r="E243" s="59" t="str">
        <f t="shared" ca="1" si="25"/>
        <v/>
      </c>
      <c r="F243" s="215">
        <f ca="1">IF(LEN(B243)&gt;0,'OBRAČUNANA OSNOVNA PLAČA'!J237,"")</f>
        <v>0</v>
      </c>
      <c r="G243" s="60"/>
      <c r="H243" s="60"/>
      <c r="I243" s="60"/>
      <c r="J243" s="60"/>
      <c r="K243" s="60"/>
      <c r="L243" s="229">
        <f t="shared" si="54"/>
        <v>0</v>
      </c>
      <c r="M243" s="230">
        <f t="shared" ca="1" si="62"/>
        <v>0</v>
      </c>
      <c r="N243" s="230">
        <f t="shared" ca="1" si="63"/>
        <v>0</v>
      </c>
      <c r="O243" s="231">
        <f t="shared" ca="1" si="64"/>
        <v>0</v>
      </c>
      <c r="P243" s="232">
        <f t="shared" ca="1" si="65"/>
        <v>0</v>
      </c>
      <c r="Q243" s="233">
        <f t="shared" ca="1" si="55"/>
        <v>0</v>
      </c>
      <c r="R243" s="233">
        <f ca="1">IF(LEN(B243)&gt;0,'9'!R243-'9'!Q243,"")</f>
        <v>0</v>
      </c>
      <c r="S243" s="234"/>
      <c r="T243" s="34"/>
      <c r="U243" s="34"/>
      <c r="V243" s="34"/>
      <c r="W243" s="34"/>
      <c r="X243" s="34"/>
      <c r="Y243" s="34"/>
      <c r="Z243" s="34"/>
      <c r="AA243" s="34"/>
      <c r="AB243" s="167">
        <f>ROW()</f>
        <v>243</v>
      </c>
      <c r="AC243" s="168">
        <f t="shared" ca="1" si="26"/>
        <v>0</v>
      </c>
      <c r="AD243" s="168">
        <f t="shared" ca="1" si="27"/>
        <v>0</v>
      </c>
      <c r="AE243" s="169" t="str">
        <f t="shared" ca="1" si="56"/>
        <v>-</v>
      </c>
      <c r="AF243" s="168" t="str">
        <f t="shared" ca="1" si="57"/>
        <v>-</v>
      </c>
      <c r="AG243" s="169" t="str">
        <f t="shared" ca="1" si="58"/>
        <v>-</v>
      </c>
      <c r="AH243" s="168" t="str">
        <f t="shared" ca="1" si="59"/>
        <v>-</v>
      </c>
      <c r="AI243" s="168">
        <f t="shared" ca="1" si="60"/>
        <v>0</v>
      </c>
      <c r="AJ243" s="170">
        <f t="shared" ca="1" si="61"/>
        <v>0</v>
      </c>
      <c r="AK243" s="168">
        <f t="shared" ca="1" si="28"/>
        <v>0</v>
      </c>
      <c r="AL243" s="168">
        <f t="shared" ca="1" si="29"/>
        <v>0</v>
      </c>
    </row>
    <row r="244" spans="1:38" ht="28.5" customHeight="1" x14ac:dyDescent="0.2">
      <c r="A244" s="56">
        <v>229</v>
      </c>
      <c r="B244" s="309" t="str">
        <f t="shared" ca="1" si="23"/>
        <v>A229</v>
      </c>
      <c r="C244" s="309"/>
      <c r="D244" s="57" t="str">
        <f t="shared" ca="1" si="24"/>
        <v/>
      </c>
      <c r="E244" s="59" t="str">
        <f t="shared" ca="1" si="25"/>
        <v/>
      </c>
      <c r="F244" s="215">
        <f ca="1">IF(LEN(B244)&gt;0,'OBRAČUNANA OSNOVNA PLAČA'!J238,"")</f>
        <v>0</v>
      </c>
      <c r="G244" s="60"/>
      <c r="H244" s="60"/>
      <c r="I244" s="60"/>
      <c r="J244" s="60"/>
      <c r="K244" s="60"/>
      <c r="L244" s="229">
        <f t="shared" si="54"/>
        <v>0</v>
      </c>
      <c r="M244" s="230">
        <f t="shared" ca="1" si="62"/>
        <v>0</v>
      </c>
      <c r="N244" s="230">
        <f t="shared" ca="1" si="63"/>
        <v>0</v>
      </c>
      <c r="O244" s="231">
        <f t="shared" ca="1" si="64"/>
        <v>0</v>
      </c>
      <c r="P244" s="232">
        <f t="shared" ca="1" si="65"/>
        <v>0</v>
      </c>
      <c r="Q244" s="233">
        <f t="shared" ca="1" si="55"/>
        <v>0</v>
      </c>
      <c r="R244" s="233">
        <f ca="1">IF(LEN(B244)&gt;0,'9'!R244-'9'!Q244,"")</f>
        <v>0</v>
      </c>
      <c r="S244" s="234"/>
      <c r="T244" s="34"/>
      <c r="U244" s="34"/>
      <c r="V244" s="34"/>
      <c r="W244" s="34"/>
      <c r="X244" s="34"/>
      <c r="Y244" s="34"/>
      <c r="Z244" s="34"/>
      <c r="AA244" s="34"/>
      <c r="AB244" s="167">
        <f>ROW()</f>
        <v>244</v>
      </c>
      <c r="AC244" s="168">
        <f t="shared" ca="1" si="26"/>
        <v>0</v>
      </c>
      <c r="AD244" s="168">
        <f t="shared" ca="1" si="27"/>
        <v>0</v>
      </c>
      <c r="AE244" s="169" t="str">
        <f t="shared" ca="1" si="56"/>
        <v>-</v>
      </c>
      <c r="AF244" s="168" t="str">
        <f t="shared" ca="1" si="57"/>
        <v>-</v>
      </c>
      <c r="AG244" s="169" t="str">
        <f t="shared" ca="1" si="58"/>
        <v>-</v>
      </c>
      <c r="AH244" s="168" t="str">
        <f t="shared" ca="1" si="59"/>
        <v>-</v>
      </c>
      <c r="AI244" s="168">
        <f t="shared" ca="1" si="60"/>
        <v>0</v>
      </c>
      <c r="AJ244" s="170">
        <f t="shared" ca="1" si="61"/>
        <v>0</v>
      </c>
      <c r="AK244" s="168">
        <f t="shared" ca="1" si="28"/>
        <v>0</v>
      </c>
      <c r="AL244" s="168">
        <f t="shared" ca="1" si="29"/>
        <v>0</v>
      </c>
    </row>
    <row r="245" spans="1:38" ht="28.5" customHeight="1" x14ac:dyDescent="0.2">
      <c r="A245" s="56">
        <v>230</v>
      </c>
      <c r="B245" s="309" t="str">
        <f t="shared" ca="1" si="23"/>
        <v>A230</v>
      </c>
      <c r="C245" s="309"/>
      <c r="D245" s="57" t="str">
        <f t="shared" ca="1" si="24"/>
        <v/>
      </c>
      <c r="E245" s="59" t="str">
        <f t="shared" ca="1" si="25"/>
        <v/>
      </c>
      <c r="F245" s="215">
        <f ca="1">IF(LEN(B245)&gt;0,'OBRAČUNANA OSNOVNA PLAČA'!J239,"")</f>
        <v>0</v>
      </c>
      <c r="G245" s="60"/>
      <c r="H245" s="60"/>
      <c r="I245" s="60"/>
      <c r="J245" s="60"/>
      <c r="K245" s="60"/>
      <c r="L245" s="229">
        <f t="shared" si="54"/>
        <v>0</v>
      </c>
      <c r="M245" s="230">
        <f t="shared" ca="1" si="62"/>
        <v>0</v>
      </c>
      <c r="N245" s="230">
        <f t="shared" ca="1" si="63"/>
        <v>0</v>
      </c>
      <c r="O245" s="231">
        <f t="shared" ca="1" si="64"/>
        <v>0</v>
      </c>
      <c r="P245" s="232">
        <f t="shared" ca="1" si="65"/>
        <v>0</v>
      </c>
      <c r="Q245" s="233">
        <f t="shared" ca="1" si="55"/>
        <v>0</v>
      </c>
      <c r="R245" s="233">
        <f ca="1">IF(LEN(B245)&gt;0,'9'!R245-'9'!Q245,"")</f>
        <v>0</v>
      </c>
      <c r="S245" s="234"/>
      <c r="T245" s="34"/>
      <c r="U245" s="34"/>
      <c r="V245" s="34"/>
      <c r="W245" s="34"/>
      <c r="X245" s="34"/>
      <c r="Y245" s="34"/>
      <c r="Z245" s="34"/>
      <c r="AA245" s="34"/>
      <c r="AB245" s="167">
        <f>ROW()</f>
        <v>245</v>
      </c>
      <c r="AC245" s="168">
        <f t="shared" ca="1" si="26"/>
        <v>0</v>
      </c>
      <c r="AD245" s="168">
        <f t="shared" ca="1" si="27"/>
        <v>0</v>
      </c>
      <c r="AE245" s="169" t="str">
        <f t="shared" ca="1" si="56"/>
        <v>-</v>
      </c>
      <c r="AF245" s="168" t="str">
        <f t="shared" ca="1" si="57"/>
        <v>-</v>
      </c>
      <c r="AG245" s="169" t="str">
        <f t="shared" ca="1" si="58"/>
        <v>-</v>
      </c>
      <c r="AH245" s="168" t="str">
        <f t="shared" ca="1" si="59"/>
        <v>-</v>
      </c>
      <c r="AI245" s="168">
        <f t="shared" ca="1" si="60"/>
        <v>0</v>
      </c>
      <c r="AJ245" s="170">
        <f t="shared" ca="1" si="61"/>
        <v>0</v>
      </c>
      <c r="AK245" s="168">
        <f t="shared" ca="1" si="28"/>
        <v>0</v>
      </c>
      <c r="AL245" s="168">
        <f t="shared" ca="1" si="29"/>
        <v>0</v>
      </c>
    </row>
    <row r="246" spans="1:38" ht="28.5" customHeight="1" x14ac:dyDescent="0.2">
      <c r="A246" s="56">
        <v>231</v>
      </c>
      <c r="B246" s="309" t="str">
        <f t="shared" ca="1" si="23"/>
        <v>A231</v>
      </c>
      <c r="C246" s="309"/>
      <c r="D246" s="57" t="str">
        <f t="shared" ca="1" si="24"/>
        <v/>
      </c>
      <c r="E246" s="59" t="str">
        <f t="shared" ca="1" si="25"/>
        <v/>
      </c>
      <c r="F246" s="215">
        <f ca="1">IF(LEN(B246)&gt;0,'OBRAČUNANA OSNOVNA PLAČA'!J240,"")</f>
        <v>0</v>
      </c>
      <c r="G246" s="60"/>
      <c r="H246" s="60"/>
      <c r="I246" s="60"/>
      <c r="J246" s="60"/>
      <c r="K246" s="60"/>
      <c r="L246" s="229">
        <f t="shared" si="54"/>
        <v>0</v>
      </c>
      <c r="M246" s="230">
        <f t="shared" ca="1" si="62"/>
        <v>0</v>
      </c>
      <c r="N246" s="230">
        <f t="shared" ca="1" si="63"/>
        <v>0</v>
      </c>
      <c r="O246" s="231">
        <f t="shared" ca="1" si="64"/>
        <v>0</v>
      </c>
      <c r="P246" s="232">
        <f t="shared" ca="1" si="65"/>
        <v>0</v>
      </c>
      <c r="Q246" s="233">
        <f t="shared" ca="1" si="55"/>
        <v>0</v>
      </c>
      <c r="R246" s="233">
        <f ca="1">IF(LEN(B246)&gt;0,'9'!R246-'9'!Q246,"")</f>
        <v>0</v>
      </c>
      <c r="S246" s="234"/>
      <c r="T246" s="34"/>
      <c r="U246" s="34"/>
      <c r="V246" s="34"/>
      <c r="W246" s="34"/>
      <c r="X246" s="34"/>
      <c r="Y246" s="34"/>
      <c r="Z246" s="34"/>
      <c r="AA246" s="34"/>
      <c r="AB246" s="167">
        <f>ROW()</f>
        <v>246</v>
      </c>
      <c r="AC246" s="168">
        <f t="shared" ca="1" si="26"/>
        <v>0</v>
      </c>
      <c r="AD246" s="168">
        <f t="shared" ca="1" si="27"/>
        <v>0</v>
      </c>
      <c r="AE246" s="169" t="str">
        <f t="shared" ca="1" si="56"/>
        <v>-</v>
      </c>
      <c r="AF246" s="168" t="str">
        <f t="shared" ca="1" si="57"/>
        <v>-</v>
      </c>
      <c r="AG246" s="169" t="str">
        <f t="shared" ca="1" si="58"/>
        <v>-</v>
      </c>
      <c r="AH246" s="168" t="str">
        <f t="shared" ca="1" si="59"/>
        <v>-</v>
      </c>
      <c r="AI246" s="168">
        <f t="shared" ca="1" si="60"/>
        <v>0</v>
      </c>
      <c r="AJ246" s="170">
        <f t="shared" ca="1" si="61"/>
        <v>0</v>
      </c>
      <c r="AK246" s="168">
        <f t="shared" ca="1" si="28"/>
        <v>0</v>
      </c>
      <c r="AL246" s="168">
        <f t="shared" ca="1" si="29"/>
        <v>0</v>
      </c>
    </row>
    <row r="247" spans="1:38" ht="28.5" customHeight="1" x14ac:dyDescent="0.2">
      <c r="A247" s="56">
        <v>232</v>
      </c>
      <c r="B247" s="309" t="str">
        <f t="shared" ca="1" si="23"/>
        <v>A232</v>
      </c>
      <c r="C247" s="309"/>
      <c r="D247" s="57" t="str">
        <f t="shared" ca="1" si="24"/>
        <v/>
      </c>
      <c r="E247" s="59" t="str">
        <f t="shared" ca="1" si="25"/>
        <v/>
      </c>
      <c r="F247" s="215">
        <f ca="1">IF(LEN(B247)&gt;0,'OBRAČUNANA OSNOVNA PLAČA'!J241,"")</f>
        <v>0</v>
      </c>
      <c r="G247" s="60"/>
      <c r="H247" s="60"/>
      <c r="I247" s="60"/>
      <c r="J247" s="60"/>
      <c r="K247" s="60"/>
      <c r="L247" s="229">
        <f t="shared" si="54"/>
        <v>0</v>
      </c>
      <c r="M247" s="230">
        <f t="shared" ca="1" si="62"/>
        <v>0</v>
      </c>
      <c r="N247" s="230">
        <f t="shared" ca="1" si="63"/>
        <v>0</v>
      </c>
      <c r="O247" s="231">
        <f t="shared" ca="1" si="64"/>
        <v>0</v>
      </c>
      <c r="P247" s="232">
        <f t="shared" ca="1" si="65"/>
        <v>0</v>
      </c>
      <c r="Q247" s="233">
        <f t="shared" ca="1" si="55"/>
        <v>0</v>
      </c>
      <c r="R247" s="233">
        <f ca="1">IF(LEN(B247)&gt;0,'9'!R247-'9'!Q247,"")</f>
        <v>0</v>
      </c>
      <c r="S247" s="234"/>
      <c r="T247" s="34"/>
      <c r="U247" s="34"/>
      <c r="V247" s="34"/>
      <c r="W247" s="34"/>
      <c r="X247" s="34"/>
      <c r="Y247" s="34"/>
      <c r="Z247" s="34"/>
      <c r="AA247" s="34"/>
      <c r="AB247" s="167">
        <f>ROW()</f>
        <v>247</v>
      </c>
      <c r="AC247" s="168">
        <f t="shared" ca="1" si="26"/>
        <v>0</v>
      </c>
      <c r="AD247" s="168">
        <f t="shared" ca="1" si="27"/>
        <v>0</v>
      </c>
      <c r="AE247" s="169" t="str">
        <f t="shared" ca="1" si="56"/>
        <v>-</v>
      </c>
      <c r="AF247" s="168" t="str">
        <f t="shared" ca="1" si="57"/>
        <v>-</v>
      </c>
      <c r="AG247" s="169" t="str">
        <f t="shared" ca="1" si="58"/>
        <v>-</v>
      </c>
      <c r="AH247" s="168" t="str">
        <f t="shared" ca="1" si="59"/>
        <v>-</v>
      </c>
      <c r="AI247" s="168">
        <f t="shared" ca="1" si="60"/>
        <v>0</v>
      </c>
      <c r="AJ247" s="170">
        <f t="shared" ca="1" si="61"/>
        <v>0</v>
      </c>
      <c r="AK247" s="168">
        <f t="shared" ca="1" si="28"/>
        <v>0</v>
      </c>
      <c r="AL247" s="168">
        <f t="shared" ca="1" si="29"/>
        <v>0</v>
      </c>
    </row>
    <row r="248" spans="1:38" ht="28.5" customHeight="1" x14ac:dyDescent="0.2">
      <c r="A248" s="56">
        <v>233</v>
      </c>
      <c r="B248" s="309" t="str">
        <f t="shared" ca="1" si="23"/>
        <v>A233</v>
      </c>
      <c r="C248" s="309"/>
      <c r="D248" s="57" t="str">
        <f t="shared" ca="1" si="24"/>
        <v/>
      </c>
      <c r="E248" s="59" t="str">
        <f t="shared" ca="1" si="25"/>
        <v/>
      </c>
      <c r="F248" s="215">
        <f ca="1">IF(LEN(B248)&gt;0,'OBRAČUNANA OSNOVNA PLAČA'!J242,"")</f>
        <v>0</v>
      </c>
      <c r="G248" s="60"/>
      <c r="H248" s="60"/>
      <c r="I248" s="60"/>
      <c r="J248" s="60"/>
      <c r="K248" s="60"/>
      <c r="L248" s="229">
        <f t="shared" si="54"/>
        <v>0</v>
      </c>
      <c r="M248" s="230">
        <f t="shared" ca="1" si="62"/>
        <v>0</v>
      </c>
      <c r="N248" s="230">
        <f t="shared" ca="1" si="63"/>
        <v>0</v>
      </c>
      <c r="O248" s="231">
        <f t="shared" ca="1" si="64"/>
        <v>0</v>
      </c>
      <c r="P248" s="232">
        <f t="shared" ca="1" si="65"/>
        <v>0</v>
      </c>
      <c r="Q248" s="233">
        <f t="shared" ca="1" si="55"/>
        <v>0</v>
      </c>
      <c r="R248" s="233">
        <f ca="1">IF(LEN(B248)&gt;0,'9'!R248-'9'!Q248,"")</f>
        <v>0</v>
      </c>
      <c r="S248" s="234"/>
      <c r="T248" s="34"/>
      <c r="U248" s="34"/>
      <c r="V248" s="34"/>
      <c r="W248" s="34"/>
      <c r="X248" s="34"/>
      <c r="Y248" s="34"/>
      <c r="Z248" s="34"/>
      <c r="AA248" s="34"/>
      <c r="AB248" s="167">
        <f>ROW()</f>
        <v>248</v>
      </c>
      <c r="AC248" s="168">
        <f t="shared" ca="1" si="26"/>
        <v>0</v>
      </c>
      <c r="AD248" s="168">
        <f t="shared" ca="1" si="27"/>
        <v>0</v>
      </c>
      <c r="AE248" s="169" t="str">
        <f t="shared" ca="1" si="56"/>
        <v>-</v>
      </c>
      <c r="AF248" s="168" t="str">
        <f t="shared" ca="1" si="57"/>
        <v>-</v>
      </c>
      <c r="AG248" s="169" t="str">
        <f t="shared" ca="1" si="58"/>
        <v>-</v>
      </c>
      <c r="AH248" s="168" t="str">
        <f t="shared" ca="1" si="59"/>
        <v>-</v>
      </c>
      <c r="AI248" s="168">
        <f t="shared" ca="1" si="60"/>
        <v>0</v>
      </c>
      <c r="AJ248" s="170">
        <f t="shared" ca="1" si="61"/>
        <v>0</v>
      </c>
      <c r="AK248" s="168">
        <f t="shared" ca="1" si="28"/>
        <v>0</v>
      </c>
      <c r="AL248" s="168">
        <f t="shared" ca="1" si="29"/>
        <v>0</v>
      </c>
    </row>
    <row r="249" spans="1:38" ht="28.5" customHeight="1" x14ac:dyDescent="0.2">
      <c r="A249" s="56">
        <v>234</v>
      </c>
      <c r="B249" s="309" t="str">
        <f t="shared" ca="1" si="23"/>
        <v>A234</v>
      </c>
      <c r="C249" s="309"/>
      <c r="D249" s="57" t="str">
        <f t="shared" ca="1" si="24"/>
        <v/>
      </c>
      <c r="E249" s="59" t="str">
        <f t="shared" ca="1" si="25"/>
        <v/>
      </c>
      <c r="F249" s="215">
        <f ca="1">IF(LEN(B249)&gt;0,'OBRAČUNANA OSNOVNA PLAČA'!J243,"")</f>
        <v>0</v>
      </c>
      <c r="G249" s="60"/>
      <c r="H249" s="60"/>
      <c r="I249" s="60"/>
      <c r="J249" s="60"/>
      <c r="K249" s="60"/>
      <c r="L249" s="229">
        <f t="shared" si="54"/>
        <v>0</v>
      </c>
      <c r="M249" s="230">
        <f t="shared" ca="1" si="62"/>
        <v>0</v>
      </c>
      <c r="N249" s="230">
        <f t="shared" ca="1" si="63"/>
        <v>0</v>
      </c>
      <c r="O249" s="231">
        <f t="shared" ca="1" si="64"/>
        <v>0</v>
      </c>
      <c r="P249" s="232">
        <f t="shared" ca="1" si="65"/>
        <v>0</v>
      </c>
      <c r="Q249" s="233">
        <f t="shared" ca="1" si="55"/>
        <v>0</v>
      </c>
      <c r="R249" s="233">
        <f ca="1">IF(LEN(B249)&gt;0,'9'!R249-'9'!Q249,"")</f>
        <v>0</v>
      </c>
      <c r="S249" s="234"/>
      <c r="T249" s="34"/>
      <c r="U249" s="34"/>
      <c r="V249" s="34"/>
      <c r="W249" s="34"/>
      <c r="X249" s="34"/>
      <c r="Y249" s="34"/>
      <c r="Z249" s="34"/>
      <c r="AA249" s="34"/>
      <c r="AB249" s="167">
        <f>ROW()</f>
        <v>249</v>
      </c>
      <c r="AC249" s="168">
        <f t="shared" ca="1" si="26"/>
        <v>0</v>
      </c>
      <c r="AD249" s="168">
        <f t="shared" ca="1" si="27"/>
        <v>0</v>
      </c>
      <c r="AE249" s="169" t="str">
        <f t="shared" ca="1" si="56"/>
        <v>-</v>
      </c>
      <c r="AF249" s="168" t="str">
        <f t="shared" ca="1" si="57"/>
        <v>-</v>
      </c>
      <c r="AG249" s="169" t="str">
        <f t="shared" ca="1" si="58"/>
        <v>-</v>
      </c>
      <c r="AH249" s="168" t="str">
        <f t="shared" ca="1" si="59"/>
        <v>-</v>
      </c>
      <c r="AI249" s="168">
        <f t="shared" ca="1" si="60"/>
        <v>0</v>
      </c>
      <c r="AJ249" s="170">
        <f t="shared" ca="1" si="61"/>
        <v>0</v>
      </c>
      <c r="AK249" s="168">
        <f t="shared" ca="1" si="28"/>
        <v>0</v>
      </c>
      <c r="AL249" s="168">
        <f t="shared" ca="1" si="29"/>
        <v>0</v>
      </c>
    </row>
    <row r="250" spans="1:38" ht="28.5" customHeight="1" x14ac:dyDescent="0.2">
      <c r="A250" s="56">
        <v>235</v>
      </c>
      <c r="B250" s="309" t="str">
        <f t="shared" ca="1" si="23"/>
        <v>A235</v>
      </c>
      <c r="C250" s="309"/>
      <c r="D250" s="57" t="str">
        <f t="shared" ca="1" si="24"/>
        <v/>
      </c>
      <c r="E250" s="59" t="str">
        <f t="shared" ca="1" si="25"/>
        <v/>
      </c>
      <c r="F250" s="215">
        <f ca="1">IF(LEN(B250)&gt;0,'OBRAČUNANA OSNOVNA PLAČA'!J244,"")</f>
        <v>0</v>
      </c>
      <c r="G250" s="60"/>
      <c r="H250" s="60"/>
      <c r="I250" s="60"/>
      <c r="J250" s="60"/>
      <c r="K250" s="60"/>
      <c r="L250" s="229">
        <f t="shared" si="54"/>
        <v>0</v>
      </c>
      <c r="M250" s="230">
        <f t="shared" ca="1" si="62"/>
        <v>0</v>
      </c>
      <c r="N250" s="230">
        <f t="shared" ca="1" si="63"/>
        <v>0</v>
      </c>
      <c r="O250" s="231">
        <f t="shared" ca="1" si="64"/>
        <v>0</v>
      </c>
      <c r="P250" s="232">
        <f t="shared" ca="1" si="65"/>
        <v>0</v>
      </c>
      <c r="Q250" s="233">
        <f t="shared" ca="1" si="55"/>
        <v>0</v>
      </c>
      <c r="R250" s="233">
        <f ca="1">IF(LEN(B250)&gt;0,'9'!R250-'9'!Q250,"")</f>
        <v>0</v>
      </c>
      <c r="S250" s="234"/>
      <c r="T250" s="34"/>
      <c r="U250" s="34"/>
      <c r="V250" s="34"/>
      <c r="W250" s="34"/>
      <c r="X250" s="34"/>
      <c r="Y250" s="34"/>
      <c r="Z250" s="34"/>
      <c r="AA250" s="34"/>
      <c r="AB250" s="167">
        <f>ROW()</f>
        <v>250</v>
      </c>
      <c r="AC250" s="168">
        <f t="shared" ca="1" si="26"/>
        <v>0</v>
      </c>
      <c r="AD250" s="168">
        <f t="shared" ca="1" si="27"/>
        <v>0</v>
      </c>
      <c r="AE250" s="169" t="str">
        <f t="shared" ca="1" si="56"/>
        <v>-</v>
      </c>
      <c r="AF250" s="168" t="str">
        <f t="shared" ca="1" si="57"/>
        <v>-</v>
      </c>
      <c r="AG250" s="169" t="str">
        <f t="shared" ca="1" si="58"/>
        <v>-</v>
      </c>
      <c r="AH250" s="168" t="str">
        <f t="shared" ca="1" si="59"/>
        <v>-</v>
      </c>
      <c r="AI250" s="168">
        <f t="shared" ca="1" si="60"/>
        <v>0</v>
      </c>
      <c r="AJ250" s="170">
        <f t="shared" ca="1" si="61"/>
        <v>0</v>
      </c>
      <c r="AK250" s="168">
        <f t="shared" ca="1" si="28"/>
        <v>0</v>
      </c>
      <c r="AL250" s="168">
        <f t="shared" ca="1" si="29"/>
        <v>0</v>
      </c>
    </row>
    <row r="251" spans="1:38" ht="28.5" customHeight="1" x14ac:dyDescent="0.2">
      <c r="A251" s="56">
        <v>236</v>
      </c>
      <c r="B251" s="309" t="str">
        <f t="shared" ca="1" si="23"/>
        <v>A236</v>
      </c>
      <c r="C251" s="309"/>
      <c r="D251" s="57" t="str">
        <f t="shared" ca="1" si="24"/>
        <v/>
      </c>
      <c r="E251" s="59" t="str">
        <f t="shared" ca="1" si="25"/>
        <v/>
      </c>
      <c r="F251" s="215">
        <f ca="1">IF(LEN(B251)&gt;0,'OBRAČUNANA OSNOVNA PLAČA'!J245,"")</f>
        <v>0</v>
      </c>
      <c r="G251" s="60"/>
      <c r="H251" s="60"/>
      <c r="I251" s="60"/>
      <c r="J251" s="60"/>
      <c r="K251" s="60"/>
      <c r="L251" s="229">
        <f t="shared" si="54"/>
        <v>0</v>
      </c>
      <c r="M251" s="230">
        <f t="shared" ca="1" si="62"/>
        <v>0</v>
      </c>
      <c r="N251" s="230">
        <f t="shared" ca="1" si="63"/>
        <v>0</v>
      </c>
      <c r="O251" s="231">
        <f t="shared" ca="1" si="64"/>
        <v>0</v>
      </c>
      <c r="P251" s="232">
        <f t="shared" ca="1" si="65"/>
        <v>0</v>
      </c>
      <c r="Q251" s="233">
        <f t="shared" ca="1" si="55"/>
        <v>0</v>
      </c>
      <c r="R251" s="233">
        <f ca="1">IF(LEN(B251)&gt;0,'9'!R251-'9'!Q251,"")</f>
        <v>0</v>
      </c>
      <c r="S251" s="234"/>
      <c r="T251" s="34"/>
      <c r="U251" s="34"/>
      <c r="V251" s="34"/>
      <c r="W251" s="34"/>
      <c r="X251" s="34"/>
      <c r="Y251" s="34"/>
      <c r="Z251" s="34"/>
      <c r="AA251" s="34"/>
      <c r="AB251" s="167">
        <f>ROW()</f>
        <v>251</v>
      </c>
      <c r="AC251" s="168">
        <f t="shared" ca="1" si="26"/>
        <v>0</v>
      </c>
      <c r="AD251" s="168">
        <f t="shared" ca="1" si="27"/>
        <v>0</v>
      </c>
      <c r="AE251" s="169" t="str">
        <f t="shared" ca="1" si="56"/>
        <v>-</v>
      </c>
      <c r="AF251" s="168" t="str">
        <f t="shared" ca="1" si="57"/>
        <v>-</v>
      </c>
      <c r="AG251" s="169" t="str">
        <f t="shared" ca="1" si="58"/>
        <v>-</v>
      </c>
      <c r="AH251" s="168" t="str">
        <f t="shared" ca="1" si="59"/>
        <v>-</v>
      </c>
      <c r="AI251" s="168">
        <f t="shared" ca="1" si="60"/>
        <v>0</v>
      </c>
      <c r="AJ251" s="170">
        <f t="shared" ca="1" si="61"/>
        <v>0</v>
      </c>
      <c r="AK251" s="168">
        <f t="shared" ca="1" si="28"/>
        <v>0</v>
      </c>
      <c r="AL251" s="168">
        <f t="shared" ca="1" si="29"/>
        <v>0</v>
      </c>
    </row>
    <row r="252" spans="1:38" ht="28.5" customHeight="1" x14ac:dyDescent="0.2">
      <c r="A252" s="56">
        <v>237</v>
      </c>
      <c r="B252" s="309" t="str">
        <f t="shared" ca="1" si="23"/>
        <v>A237</v>
      </c>
      <c r="C252" s="309"/>
      <c r="D252" s="57" t="str">
        <f t="shared" ca="1" si="24"/>
        <v/>
      </c>
      <c r="E252" s="59" t="str">
        <f t="shared" ca="1" si="25"/>
        <v/>
      </c>
      <c r="F252" s="215">
        <f ca="1">IF(LEN(B252)&gt;0,'OBRAČUNANA OSNOVNA PLAČA'!J246,"")</f>
        <v>0</v>
      </c>
      <c r="G252" s="60"/>
      <c r="H252" s="60"/>
      <c r="I252" s="60"/>
      <c r="J252" s="60"/>
      <c r="K252" s="60"/>
      <c r="L252" s="229">
        <f t="shared" si="54"/>
        <v>0</v>
      </c>
      <c r="M252" s="230">
        <f t="shared" ca="1" si="62"/>
        <v>0</v>
      </c>
      <c r="N252" s="230">
        <f t="shared" ca="1" si="63"/>
        <v>0</v>
      </c>
      <c r="O252" s="231">
        <f t="shared" ca="1" si="64"/>
        <v>0</v>
      </c>
      <c r="P252" s="232">
        <f t="shared" ca="1" si="65"/>
        <v>0</v>
      </c>
      <c r="Q252" s="233">
        <f t="shared" ca="1" si="55"/>
        <v>0</v>
      </c>
      <c r="R252" s="233">
        <f ca="1">IF(LEN(B252)&gt;0,'9'!R252-'9'!Q252,"")</f>
        <v>0</v>
      </c>
      <c r="S252" s="234"/>
      <c r="T252" s="34"/>
      <c r="U252" s="34"/>
      <c r="V252" s="34"/>
      <c r="W252" s="34"/>
      <c r="X252" s="34"/>
      <c r="Y252" s="34"/>
      <c r="Z252" s="34"/>
      <c r="AA252" s="34"/>
      <c r="AB252" s="167">
        <f>ROW()</f>
        <v>252</v>
      </c>
      <c r="AC252" s="168">
        <f t="shared" ca="1" si="26"/>
        <v>0</v>
      </c>
      <c r="AD252" s="168">
        <f t="shared" ca="1" si="27"/>
        <v>0</v>
      </c>
      <c r="AE252" s="169" t="str">
        <f t="shared" ca="1" si="56"/>
        <v>-</v>
      </c>
      <c r="AF252" s="168" t="str">
        <f t="shared" ca="1" si="57"/>
        <v>-</v>
      </c>
      <c r="AG252" s="169" t="str">
        <f t="shared" ca="1" si="58"/>
        <v>-</v>
      </c>
      <c r="AH252" s="168" t="str">
        <f t="shared" ca="1" si="59"/>
        <v>-</v>
      </c>
      <c r="AI252" s="168">
        <f t="shared" ca="1" si="60"/>
        <v>0</v>
      </c>
      <c r="AJ252" s="170">
        <f t="shared" ca="1" si="61"/>
        <v>0</v>
      </c>
      <c r="AK252" s="168">
        <f t="shared" ca="1" si="28"/>
        <v>0</v>
      </c>
      <c r="AL252" s="168">
        <f t="shared" ca="1" si="29"/>
        <v>0</v>
      </c>
    </row>
    <row r="253" spans="1:38" ht="28.5" customHeight="1" x14ac:dyDescent="0.2">
      <c r="A253" s="56">
        <v>238</v>
      </c>
      <c r="B253" s="309" t="str">
        <f t="shared" ca="1" si="23"/>
        <v>A238</v>
      </c>
      <c r="C253" s="309"/>
      <c r="D253" s="57" t="str">
        <f t="shared" ca="1" si="24"/>
        <v/>
      </c>
      <c r="E253" s="59" t="str">
        <f t="shared" ca="1" si="25"/>
        <v/>
      </c>
      <c r="F253" s="215">
        <f ca="1">IF(LEN(B253)&gt;0,'OBRAČUNANA OSNOVNA PLAČA'!J247,"")</f>
        <v>0</v>
      </c>
      <c r="G253" s="60"/>
      <c r="H253" s="60"/>
      <c r="I253" s="60"/>
      <c r="J253" s="60"/>
      <c r="K253" s="60"/>
      <c r="L253" s="229">
        <f t="shared" si="54"/>
        <v>0</v>
      </c>
      <c r="M253" s="230">
        <f t="shared" ca="1" si="62"/>
        <v>0</v>
      </c>
      <c r="N253" s="230">
        <f t="shared" ca="1" si="63"/>
        <v>0</v>
      </c>
      <c r="O253" s="231">
        <f t="shared" ca="1" si="64"/>
        <v>0</v>
      </c>
      <c r="P253" s="232">
        <f t="shared" ca="1" si="65"/>
        <v>0</v>
      </c>
      <c r="Q253" s="233">
        <f t="shared" ca="1" si="55"/>
        <v>0</v>
      </c>
      <c r="R253" s="233">
        <f ca="1">IF(LEN(B253)&gt;0,'9'!R253-'9'!Q253,"")</f>
        <v>0</v>
      </c>
      <c r="S253" s="234"/>
      <c r="T253" s="34"/>
      <c r="U253" s="34"/>
      <c r="V253" s="34"/>
      <c r="W253" s="34"/>
      <c r="X253" s="34"/>
      <c r="Y253" s="34"/>
      <c r="Z253" s="34"/>
      <c r="AA253" s="34"/>
      <c r="AB253" s="167">
        <f>ROW()</f>
        <v>253</v>
      </c>
      <c r="AC253" s="168">
        <f t="shared" ca="1" si="26"/>
        <v>0</v>
      </c>
      <c r="AD253" s="168">
        <f t="shared" ca="1" si="27"/>
        <v>0</v>
      </c>
      <c r="AE253" s="169" t="str">
        <f t="shared" ca="1" si="56"/>
        <v>-</v>
      </c>
      <c r="AF253" s="168" t="str">
        <f t="shared" ca="1" si="57"/>
        <v>-</v>
      </c>
      <c r="AG253" s="169" t="str">
        <f t="shared" ca="1" si="58"/>
        <v>-</v>
      </c>
      <c r="AH253" s="168" t="str">
        <f t="shared" ca="1" si="59"/>
        <v>-</v>
      </c>
      <c r="AI253" s="168">
        <f t="shared" ca="1" si="60"/>
        <v>0</v>
      </c>
      <c r="AJ253" s="170">
        <f t="shared" ca="1" si="61"/>
        <v>0</v>
      </c>
      <c r="AK253" s="168">
        <f t="shared" ca="1" si="28"/>
        <v>0</v>
      </c>
      <c r="AL253" s="168">
        <f t="shared" ca="1" si="29"/>
        <v>0</v>
      </c>
    </row>
    <row r="254" spans="1:38" ht="28.5" customHeight="1" x14ac:dyDescent="0.2">
      <c r="A254" s="56">
        <v>239</v>
      </c>
      <c r="B254" s="309" t="str">
        <f t="shared" ca="1" si="23"/>
        <v>A239</v>
      </c>
      <c r="C254" s="309"/>
      <c r="D254" s="57" t="str">
        <f t="shared" ca="1" si="24"/>
        <v/>
      </c>
      <c r="E254" s="59" t="str">
        <f t="shared" ca="1" si="25"/>
        <v/>
      </c>
      <c r="F254" s="215">
        <f ca="1">IF(LEN(B254)&gt;0,'OBRAČUNANA OSNOVNA PLAČA'!J248,"")</f>
        <v>0</v>
      </c>
      <c r="G254" s="60"/>
      <c r="H254" s="60"/>
      <c r="I254" s="60"/>
      <c r="J254" s="60"/>
      <c r="K254" s="60"/>
      <c r="L254" s="229">
        <f t="shared" si="54"/>
        <v>0</v>
      </c>
      <c r="M254" s="230">
        <f t="shared" ca="1" si="62"/>
        <v>0</v>
      </c>
      <c r="N254" s="230">
        <f t="shared" ca="1" si="63"/>
        <v>0</v>
      </c>
      <c r="O254" s="231">
        <f t="shared" ca="1" si="64"/>
        <v>0</v>
      </c>
      <c r="P254" s="232">
        <f t="shared" ca="1" si="65"/>
        <v>0</v>
      </c>
      <c r="Q254" s="233">
        <f t="shared" ca="1" si="55"/>
        <v>0</v>
      </c>
      <c r="R254" s="233">
        <f ca="1">IF(LEN(B254)&gt;0,'9'!R254-'9'!Q254,"")</f>
        <v>0</v>
      </c>
      <c r="S254" s="234"/>
      <c r="T254" s="34"/>
      <c r="U254" s="34"/>
      <c r="V254" s="34"/>
      <c r="W254" s="34"/>
      <c r="X254" s="34"/>
      <c r="Y254" s="34"/>
      <c r="Z254" s="34"/>
      <c r="AA254" s="34"/>
      <c r="AB254" s="167">
        <f>ROW()</f>
        <v>254</v>
      </c>
      <c r="AC254" s="168">
        <f t="shared" ca="1" si="26"/>
        <v>0</v>
      </c>
      <c r="AD254" s="168">
        <f t="shared" ca="1" si="27"/>
        <v>0</v>
      </c>
      <c r="AE254" s="169" t="str">
        <f t="shared" ca="1" si="56"/>
        <v>-</v>
      </c>
      <c r="AF254" s="168" t="str">
        <f t="shared" ca="1" si="57"/>
        <v>-</v>
      </c>
      <c r="AG254" s="169" t="str">
        <f t="shared" ca="1" si="58"/>
        <v>-</v>
      </c>
      <c r="AH254" s="168" t="str">
        <f t="shared" ca="1" si="59"/>
        <v>-</v>
      </c>
      <c r="AI254" s="168">
        <f t="shared" ca="1" si="60"/>
        <v>0</v>
      </c>
      <c r="AJ254" s="170">
        <f t="shared" ca="1" si="61"/>
        <v>0</v>
      </c>
      <c r="AK254" s="168">
        <f t="shared" ca="1" si="28"/>
        <v>0</v>
      </c>
      <c r="AL254" s="168">
        <f t="shared" ca="1" si="29"/>
        <v>0</v>
      </c>
    </row>
    <row r="255" spans="1:38" ht="28.5" customHeight="1" x14ac:dyDescent="0.2">
      <c r="A255" s="56">
        <v>240</v>
      </c>
      <c r="B255" s="309" t="str">
        <f t="shared" ca="1" si="23"/>
        <v>A240</v>
      </c>
      <c r="C255" s="309"/>
      <c r="D255" s="57" t="str">
        <f t="shared" ca="1" si="24"/>
        <v/>
      </c>
      <c r="E255" s="59" t="str">
        <f t="shared" ca="1" si="25"/>
        <v/>
      </c>
      <c r="F255" s="215">
        <f ca="1">IF(LEN(B255)&gt;0,'OBRAČUNANA OSNOVNA PLAČA'!J249,"")</f>
        <v>0</v>
      </c>
      <c r="G255" s="60"/>
      <c r="H255" s="60"/>
      <c r="I255" s="60"/>
      <c r="J255" s="60"/>
      <c r="K255" s="60"/>
      <c r="L255" s="229">
        <f t="shared" si="54"/>
        <v>0</v>
      </c>
      <c r="M255" s="230">
        <f t="shared" ca="1" si="62"/>
        <v>0</v>
      </c>
      <c r="N255" s="230">
        <f t="shared" ca="1" si="63"/>
        <v>0</v>
      </c>
      <c r="O255" s="231">
        <f t="shared" ca="1" si="64"/>
        <v>0</v>
      </c>
      <c r="P255" s="232">
        <f t="shared" ca="1" si="65"/>
        <v>0</v>
      </c>
      <c r="Q255" s="233">
        <f t="shared" ca="1" si="55"/>
        <v>0</v>
      </c>
      <c r="R255" s="233">
        <f ca="1">IF(LEN(B255)&gt;0,'9'!R255-'9'!Q255,"")</f>
        <v>0</v>
      </c>
      <c r="S255" s="234"/>
      <c r="T255" s="34"/>
      <c r="U255" s="34"/>
      <c r="V255" s="34"/>
      <c r="W255" s="34"/>
      <c r="X255" s="34"/>
      <c r="Y255" s="34"/>
      <c r="Z255" s="34"/>
      <c r="AA255" s="34"/>
      <c r="AB255" s="167">
        <f>ROW()</f>
        <v>255</v>
      </c>
      <c r="AC255" s="168">
        <f t="shared" ca="1" si="26"/>
        <v>0</v>
      </c>
      <c r="AD255" s="168">
        <f t="shared" ca="1" si="27"/>
        <v>0</v>
      </c>
      <c r="AE255" s="169" t="str">
        <f t="shared" ca="1" si="56"/>
        <v>-</v>
      </c>
      <c r="AF255" s="168" t="str">
        <f t="shared" ca="1" si="57"/>
        <v>-</v>
      </c>
      <c r="AG255" s="169" t="str">
        <f t="shared" ca="1" si="58"/>
        <v>-</v>
      </c>
      <c r="AH255" s="168" t="str">
        <f t="shared" ca="1" si="59"/>
        <v>-</v>
      </c>
      <c r="AI255" s="168">
        <f t="shared" ca="1" si="60"/>
        <v>0</v>
      </c>
      <c r="AJ255" s="170">
        <f t="shared" ca="1" si="61"/>
        <v>0</v>
      </c>
      <c r="AK255" s="168">
        <f t="shared" ca="1" si="28"/>
        <v>0</v>
      </c>
      <c r="AL255" s="168">
        <f t="shared" ca="1" si="29"/>
        <v>0</v>
      </c>
    </row>
    <row r="256" spans="1:38" ht="28.5" customHeight="1" x14ac:dyDescent="0.2">
      <c r="A256" s="56">
        <v>241</v>
      </c>
      <c r="B256" s="309" t="str">
        <f t="shared" ca="1" si="23"/>
        <v>A241</v>
      </c>
      <c r="C256" s="309"/>
      <c r="D256" s="57" t="str">
        <f t="shared" ca="1" si="24"/>
        <v/>
      </c>
      <c r="E256" s="59" t="str">
        <f t="shared" ca="1" si="25"/>
        <v/>
      </c>
      <c r="F256" s="215">
        <f ca="1">IF(LEN(B256)&gt;0,'OBRAČUNANA OSNOVNA PLAČA'!J250,"")</f>
        <v>0</v>
      </c>
      <c r="G256" s="60"/>
      <c r="H256" s="60"/>
      <c r="I256" s="60"/>
      <c r="J256" s="60"/>
      <c r="K256" s="60"/>
      <c r="L256" s="229">
        <f t="shared" si="54"/>
        <v>0</v>
      </c>
      <c r="M256" s="230">
        <f t="shared" ca="1" si="62"/>
        <v>0</v>
      </c>
      <c r="N256" s="230">
        <f t="shared" ca="1" si="63"/>
        <v>0</v>
      </c>
      <c r="O256" s="231">
        <f t="shared" ca="1" si="64"/>
        <v>0</v>
      </c>
      <c r="P256" s="232">
        <f t="shared" ca="1" si="65"/>
        <v>0</v>
      </c>
      <c r="Q256" s="233">
        <f t="shared" ca="1" si="55"/>
        <v>0</v>
      </c>
      <c r="R256" s="233">
        <f ca="1">IF(LEN(B256)&gt;0,'9'!R256-'9'!Q256,"")</f>
        <v>0</v>
      </c>
      <c r="S256" s="234"/>
      <c r="T256" s="34"/>
      <c r="U256" s="34"/>
      <c r="V256" s="34"/>
      <c r="W256" s="34"/>
      <c r="X256" s="34"/>
      <c r="Y256" s="34"/>
      <c r="Z256" s="34"/>
      <c r="AA256" s="34"/>
      <c r="AB256" s="167">
        <f>ROW()</f>
        <v>256</v>
      </c>
      <c r="AC256" s="168">
        <f t="shared" ca="1" si="26"/>
        <v>0</v>
      </c>
      <c r="AD256" s="168">
        <f t="shared" ca="1" si="27"/>
        <v>0</v>
      </c>
      <c r="AE256" s="169" t="str">
        <f t="shared" ca="1" si="56"/>
        <v>-</v>
      </c>
      <c r="AF256" s="168" t="str">
        <f t="shared" ca="1" si="57"/>
        <v>-</v>
      </c>
      <c r="AG256" s="169" t="str">
        <f t="shared" ca="1" si="58"/>
        <v>-</v>
      </c>
      <c r="AH256" s="168" t="str">
        <f t="shared" ca="1" si="59"/>
        <v>-</v>
      </c>
      <c r="AI256" s="168">
        <f t="shared" ca="1" si="60"/>
        <v>0</v>
      </c>
      <c r="AJ256" s="170">
        <f t="shared" ca="1" si="61"/>
        <v>0</v>
      </c>
      <c r="AK256" s="168">
        <f t="shared" ca="1" si="28"/>
        <v>0</v>
      </c>
      <c r="AL256" s="168">
        <f t="shared" ca="1" si="29"/>
        <v>0</v>
      </c>
    </row>
    <row r="257" spans="1:38" ht="28.5" customHeight="1" x14ac:dyDescent="0.2">
      <c r="A257" s="56">
        <v>242</v>
      </c>
      <c r="B257" s="309" t="str">
        <f t="shared" ca="1" si="23"/>
        <v>A242</v>
      </c>
      <c r="C257" s="309"/>
      <c r="D257" s="57" t="str">
        <f t="shared" ca="1" si="24"/>
        <v/>
      </c>
      <c r="E257" s="59" t="str">
        <f t="shared" ca="1" si="25"/>
        <v/>
      </c>
      <c r="F257" s="215">
        <f ca="1">IF(LEN(B257)&gt;0,'OBRAČUNANA OSNOVNA PLAČA'!J251,"")</f>
        <v>0</v>
      </c>
      <c r="G257" s="60"/>
      <c r="H257" s="60"/>
      <c r="I257" s="60"/>
      <c r="J257" s="60"/>
      <c r="K257" s="60"/>
      <c r="L257" s="229">
        <f t="shared" si="54"/>
        <v>0</v>
      </c>
      <c r="M257" s="230">
        <f t="shared" ca="1" si="62"/>
        <v>0</v>
      </c>
      <c r="N257" s="230">
        <f t="shared" ca="1" si="63"/>
        <v>0</v>
      </c>
      <c r="O257" s="231">
        <f t="shared" ca="1" si="64"/>
        <v>0</v>
      </c>
      <c r="P257" s="232">
        <f t="shared" ca="1" si="65"/>
        <v>0</v>
      </c>
      <c r="Q257" s="233">
        <f t="shared" ca="1" si="55"/>
        <v>0</v>
      </c>
      <c r="R257" s="233">
        <f ca="1">IF(LEN(B257)&gt;0,'9'!R257-'9'!Q257,"")</f>
        <v>0</v>
      </c>
      <c r="S257" s="234"/>
      <c r="T257" s="34"/>
      <c r="U257" s="34"/>
      <c r="V257" s="34"/>
      <c r="W257" s="34"/>
      <c r="X257" s="34"/>
      <c r="Y257" s="34"/>
      <c r="Z257" s="34"/>
      <c r="AA257" s="34"/>
      <c r="AB257" s="167">
        <f>ROW()</f>
        <v>257</v>
      </c>
      <c r="AC257" s="168">
        <f t="shared" ca="1" si="26"/>
        <v>0</v>
      </c>
      <c r="AD257" s="168">
        <f t="shared" ca="1" si="27"/>
        <v>0</v>
      </c>
      <c r="AE257" s="169" t="str">
        <f t="shared" ca="1" si="56"/>
        <v>-</v>
      </c>
      <c r="AF257" s="168" t="str">
        <f t="shared" ca="1" si="57"/>
        <v>-</v>
      </c>
      <c r="AG257" s="169" t="str">
        <f t="shared" ca="1" si="58"/>
        <v>-</v>
      </c>
      <c r="AH257" s="168" t="str">
        <f t="shared" ca="1" si="59"/>
        <v>-</v>
      </c>
      <c r="AI257" s="168">
        <f t="shared" ca="1" si="60"/>
        <v>0</v>
      </c>
      <c r="AJ257" s="170">
        <f t="shared" ca="1" si="61"/>
        <v>0</v>
      </c>
      <c r="AK257" s="168">
        <f t="shared" ca="1" si="28"/>
        <v>0</v>
      </c>
      <c r="AL257" s="168">
        <f t="shared" ca="1" si="29"/>
        <v>0</v>
      </c>
    </row>
    <row r="258" spans="1:38" ht="28.5" customHeight="1" x14ac:dyDescent="0.2">
      <c r="A258" s="56">
        <v>243</v>
      </c>
      <c r="B258" s="309" t="str">
        <f t="shared" ca="1" si="23"/>
        <v>A243</v>
      </c>
      <c r="C258" s="309"/>
      <c r="D258" s="57" t="str">
        <f t="shared" ca="1" si="24"/>
        <v/>
      </c>
      <c r="E258" s="59" t="str">
        <f t="shared" ca="1" si="25"/>
        <v/>
      </c>
      <c r="F258" s="215">
        <f ca="1">IF(LEN(B258)&gt;0,'OBRAČUNANA OSNOVNA PLAČA'!J252,"")</f>
        <v>0</v>
      </c>
      <c r="G258" s="60"/>
      <c r="H258" s="60"/>
      <c r="I258" s="60"/>
      <c r="J258" s="60"/>
      <c r="K258" s="60"/>
      <c r="L258" s="229">
        <f t="shared" si="54"/>
        <v>0</v>
      </c>
      <c r="M258" s="230">
        <f t="shared" ca="1" si="62"/>
        <v>0</v>
      </c>
      <c r="N258" s="230">
        <f t="shared" ca="1" si="63"/>
        <v>0</v>
      </c>
      <c r="O258" s="231">
        <f t="shared" ca="1" si="64"/>
        <v>0</v>
      </c>
      <c r="P258" s="232">
        <f t="shared" ca="1" si="65"/>
        <v>0</v>
      </c>
      <c r="Q258" s="233">
        <f t="shared" ca="1" si="55"/>
        <v>0</v>
      </c>
      <c r="R258" s="233">
        <f ca="1">IF(LEN(B258)&gt;0,'9'!R258-'9'!Q258,"")</f>
        <v>0</v>
      </c>
      <c r="S258" s="234"/>
      <c r="T258" s="34"/>
      <c r="U258" s="34"/>
      <c r="V258" s="34"/>
      <c r="W258" s="34"/>
      <c r="X258" s="34"/>
      <c r="Y258" s="34"/>
      <c r="Z258" s="34"/>
      <c r="AA258" s="34"/>
      <c r="AB258" s="167">
        <f>ROW()</f>
        <v>258</v>
      </c>
      <c r="AC258" s="168">
        <f t="shared" ca="1" si="26"/>
        <v>0</v>
      </c>
      <c r="AD258" s="168">
        <f t="shared" ca="1" si="27"/>
        <v>0</v>
      </c>
      <c r="AE258" s="169" t="str">
        <f t="shared" ca="1" si="56"/>
        <v>-</v>
      </c>
      <c r="AF258" s="168" t="str">
        <f t="shared" ca="1" si="57"/>
        <v>-</v>
      </c>
      <c r="AG258" s="169" t="str">
        <f t="shared" ca="1" si="58"/>
        <v>-</v>
      </c>
      <c r="AH258" s="168" t="str">
        <f t="shared" ca="1" si="59"/>
        <v>-</v>
      </c>
      <c r="AI258" s="168">
        <f t="shared" ca="1" si="60"/>
        <v>0</v>
      </c>
      <c r="AJ258" s="170">
        <f t="shared" ca="1" si="61"/>
        <v>0</v>
      </c>
      <c r="AK258" s="168">
        <f t="shared" ca="1" si="28"/>
        <v>0</v>
      </c>
      <c r="AL258" s="168">
        <f t="shared" ca="1" si="29"/>
        <v>0</v>
      </c>
    </row>
    <row r="259" spans="1:38" ht="28.5" customHeight="1" x14ac:dyDescent="0.2">
      <c r="A259" s="56">
        <v>244</v>
      </c>
      <c r="B259" s="309" t="str">
        <f t="shared" ca="1" si="23"/>
        <v>A244</v>
      </c>
      <c r="C259" s="309"/>
      <c r="D259" s="57" t="str">
        <f t="shared" ca="1" si="24"/>
        <v/>
      </c>
      <c r="E259" s="59" t="str">
        <f t="shared" ca="1" si="25"/>
        <v/>
      </c>
      <c r="F259" s="215">
        <f ca="1">IF(LEN(B259)&gt;0,'OBRAČUNANA OSNOVNA PLAČA'!J253,"")</f>
        <v>0</v>
      </c>
      <c r="G259" s="60"/>
      <c r="H259" s="60"/>
      <c r="I259" s="60"/>
      <c r="J259" s="60"/>
      <c r="K259" s="60"/>
      <c r="L259" s="229">
        <f t="shared" si="54"/>
        <v>0</v>
      </c>
      <c r="M259" s="230">
        <f t="shared" ca="1" si="62"/>
        <v>0</v>
      </c>
      <c r="N259" s="230">
        <f t="shared" ca="1" si="63"/>
        <v>0</v>
      </c>
      <c r="O259" s="231">
        <f t="shared" ca="1" si="64"/>
        <v>0</v>
      </c>
      <c r="P259" s="232">
        <f t="shared" ca="1" si="65"/>
        <v>0</v>
      </c>
      <c r="Q259" s="233">
        <f t="shared" ca="1" si="55"/>
        <v>0</v>
      </c>
      <c r="R259" s="233">
        <f ca="1">IF(LEN(B259)&gt;0,'9'!R259-'9'!Q259,"")</f>
        <v>0</v>
      </c>
      <c r="S259" s="234"/>
      <c r="T259" s="34"/>
      <c r="U259" s="34"/>
      <c r="V259" s="34"/>
      <c r="W259" s="34"/>
      <c r="X259" s="34"/>
      <c r="Y259" s="34"/>
      <c r="Z259" s="34"/>
      <c r="AA259" s="34"/>
      <c r="AB259" s="167">
        <f>ROW()</f>
        <v>259</v>
      </c>
      <c r="AC259" s="168">
        <f t="shared" ca="1" si="26"/>
        <v>0</v>
      </c>
      <c r="AD259" s="168">
        <f t="shared" ca="1" si="27"/>
        <v>0</v>
      </c>
      <c r="AE259" s="169" t="str">
        <f t="shared" ca="1" si="56"/>
        <v>-</v>
      </c>
      <c r="AF259" s="168" t="str">
        <f t="shared" ca="1" si="57"/>
        <v>-</v>
      </c>
      <c r="AG259" s="169" t="str">
        <f t="shared" ca="1" si="58"/>
        <v>-</v>
      </c>
      <c r="AH259" s="168" t="str">
        <f t="shared" ca="1" si="59"/>
        <v>-</v>
      </c>
      <c r="AI259" s="168">
        <f t="shared" ca="1" si="60"/>
        <v>0</v>
      </c>
      <c r="AJ259" s="170">
        <f t="shared" ca="1" si="61"/>
        <v>0</v>
      </c>
      <c r="AK259" s="168">
        <f t="shared" ca="1" si="28"/>
        <v>0</v>
      </c>
      <c r="AL259" s="168">
        <f t="shared" ca="1" si="29"/>
        <v>0</v>
      </c>
    </row>
    <row r="260" spans="1:38" ht="28.5" customHeight="1" x14ac:dyDescent="0.2">
      <c r="A260" s="56">
        <v>245</v>
      </c>
      <c r="B260" s="309" t="str">
        <f t="shared" ca="1" si="23"/>
        <v>A245</v>
      </c>
      <c r="C260" s="309"/>
      <c r="D260" s="57" t="str">
        <f t="shared" ca="1" si="24"/>
        <v/>
      </c>
      <c r="E260" s="59" t="str">
        <f t="shared" ca="1" si="25"/>
        <v/>
      </c>
      <c r="F260" s="215">
        <f ca="1">IF(LEN(B260)&gt;0,'OBRAČUNANA OSNOVNA PLAČA'!J254,"")</f>
        <v>0</v>
      </c>
      <c r="G260" s="60"/>
      <c r="H260" s="60"/>
      <c r="I260" s="60"/>
      <c r="J260" s="60"/>
      <c r="K260" s="60"/>
      <c r="L260" s="229">
        <f t="shared" si="54"/>
        <v>0</v>
      </c>
      <c r="M260" s="230">
        <f t="shared" ca="1" si="62"/>
        <v>0</v>
      </c>
      <c r="N260" s="230">
        <f t="shared" ca="1" si="63"/>
        <v>0</v>
      </c>
      <c r="O260" s="231">
        <f t="shared" ca="1" si="64"/>
        <v>0</v>
      </c>
      <c r="P260" s="232">
        <f t="shared" ca="1" si="65"/>
        <v>0</v>
      </c>
      <c r="Q260" s="233">
        <f t="shared" ca="1" si="55"/>
        <v>0</v>
      </c>
      <c r="R260" s="233">
        <f ca="1">IF(LEN(B260)&gt;0,'9'!R260-'9'!Q260,"")</f>
        <v>0</v>
      </c>
      <c r="S260" s="234"/>
      <c r="T260" s="34"/>
      <c r="U260" s="34"/>
      <c r="V260" s="34"/>
      <c r="W260" s="34"/>
      <c r="X260" s="34"/>
      <c r="Y260" s="34"/>
      <c r="Z260" s="34"/>
      <c r="AA260" s="34"/>
      <c r="AB260" s="167">
        <f>ROW()</f>
        <v>260</v>
      </c>
      <c r="AC260" s="168">
        <f t="shared" ca="1" si="26"/>
        <v>0</v>
      </c>
      <c r="AD260" s="168">
        <f t="shared" ca="1" si="27"/>
        <v>0</v>
      </c>
      <c r="AE260" s="169" t="str">
        <f t="shared" ca="1" si="56"/>
        <v>-</v>
      </c>
      <c r="AF260" s="168" t="str">
        <f t="shared" ca="1" si="57"/>
        <v>-</v>
      </c>
      <c r="AG260" s="169" t="str">
        <f t="shared" ca="1" si="58"/>
        <v>-</v>
      </c>
      <c r="AH260" s="168" t="str">
        <f t="shared" ca="1" si="59"/>
        <v>-</v>
      </c>
      <c r="AI260" s="168">
        <f t="shared" ca="1" si="60"/>
        <v>0</v>
      </c>
      <c r="AJ260" s="170">
        <f t="shared" ca="1" si="61"/>
        <v>0</v>
      </c>
      <c r="AK260" s="168">
        <f t="shared" ca="1" si="28"/>
        <v>0</v>
      </c>
      <c r="AL260" s="168">
        <f t="shared" ca="1" si="29"/>
        <v>0</v>
      </c>
    </row>
    <row r="261" spans="1:38" ht="28.5" customHeight="1" x14ac:dyDescent="0.2">
      <c r="A261" s="56">
        <v>246</v>
      </c>
      <c r="B261" s="309" t="str">
        <f t="shared" ca="1" si="23"/>
        <v>A246</v>
      </c>
      <c r="C261" s="309"/>
      <c r="D261" s="57" t="str">
        <f t="shared" ca="1" si="24"/>
        <v/>
      </c>
      <c r="E261" s="59" t="str">
        <f t="shared" ca="1" si="25"/>
        <v/>
      </c>
      <c r="F261" s="215">
        <f ca="1">IF(LEN(B261)&gt;0,'OBRAČUNANA OSNOVNA PLAČA'!J255,"")</f>
        <v>0</v>
      </c>
      <c r="G261" s="60"/>
      <c r="H261" s="60"/>
      <c r="I261" s="60"/>
      <c r="J261" s="60"/>
      <c r="K261" s="60"/>
      <c r="L261" s="229">
        <f t="shared" si="54"/>
        <v>0</v>
      </c>
      <c r="M261" s="230">
        <f t="shared" ca="1" si="62"/>
        <v>0</v>
      </c>
      <c r="N261" s="230">
        <f t="shared" ca="1" si="63"/>
        <v>0</v>
      </c>
      <c r="O261" s="231">
        <f t="shared" ca="1" si="64"/>
        <v>0</v>
      </c>
      <c r="P261" s="232">
        <f t="shared" ca="1" si="65"/>
        <v>0</v>
      </c>
      <c r="Q261" s="233">
        <f t="shared" ca="1" si="55"/>
        <v>0</v>
      </c>
      <c r="R261" s="233">
        <f ca="1">IF(LEN(B261)&gt;0,'9'!R261-'9'!Q261,"")</f>
        <v>0</v>
      </c>
      <c r="S261" s="234"/>
      <c r="T261" s="34"/>
      <c r="U261" s="34"/>
      <c r="V261" s="34"/>
      <c r="W261" s="34"/>
      <c r="X261" s="34"/>
      <c r="Y261" s="34"/>
      <c r="Z261" s="34"/>
      <c r="AA261" s="34"/>
      <c r="AB261" s="167">
        <f>ROW()</f>
        <v>261</v>
      </c>
      <c r="AC261" s="168">
        <f t="shared" ca="1" si="26"/>
        <v>0</v>
      </c>
      <c r="AD261" s="168">
        <f t="shared" ca="1" si="27"/>
        <v>0</v>
      </c>
      <c r="AE261" s="169" t="str">
        <f t="shared" ca="1" si="56"/>
        <v>-</v>
      </c>
      <c r="AF261" s="168" t="str">
        <f t="shared" ca="1" si="57"/>
        <v>-</v>
      </c>
      <c r="AG261" s="169" t="str">
        <f t="shared" ca="1" si="58"/>
        <v>-</v>
      </c>
      <c r="AH261" s="168" t="str">
        <f t="shared" ca="1" si="59"/>
        <v>-</v>
      </c>
      <c r="AI261" s="168">
        <f t="shared" ca="1" si="60"/>
        <v>0</v>
      </c>
      <c r="AJ261" s="170">
        <f t="shared" ca="1" si="61"/>
        <v>0</v>
      </c>
      <c r="AK261" s="168">
        <f t="shared" ca="1" si="28"/>
        <v>0</v>
      </c>
      <c r="AL261" s="168">
        <f t="shared" ca="1" si="29"/>
        <v>0</v>
      </c>
    </row>
    <row r="262" spans="1:38" ht="28.5" customHeight="1" x14ac:dyDescent="0.2">
      <c r="A262" s="56">
        <v>247</v>
      </c>
      <c r="B262" s="309" t="str">
        <f t="shared" ca="1" si="23"/>
        <v>A247</v>
      </c>
      <c r="C262" s="309"/>
      <c r="D262" s="57" t="str">
        <f t="shared" ca="1" si="24"/>
        <v/>
      </c>
      <c r="E262" s="59" t="str">
        <f t="shared" ca="1" si="25"/>
        <v/>
      </c>
      <c r="F262" s="215">
        <f ca="1">IF(LEN(B262)&gt;0,'OBRAČUNANA OSNOVNA PLAČA'!J256,"")</f>
        <v>0</v>
      </c>
      <c r="G262" s="60"/>
      <c r="H262" s="60"/>
      <c r="I262" s="60"/>
      <c r="J262" s="60"/>
      <c r="K262" s="60"/>
      <c r="L262" s="229">
        <f t="shared" si="54"/>
        <v>0</v>
      </c>
      <c r="M262" s="230">
        <f t="shared" ca="1" si="62"/>
        <v>0</v>
      </c>
      <c r="N262" s="230">
        <f t="shared" ca="1" si="63"/>
        <v>0</v>
      </c>
      <c r="O262" s="231">
        <f t="shared" ca="1" si="64"/>
        <v>0</v>
      </c>
      <c r="P262" s="232">
        <f t="shared" ca="1" si="65"/>
        <v>0</v>
      </c>
      <c r="Q262" s="233">
        <f t="shared" ca="1" si="55"/>
        <v>0</v>
      </c>
      <c r="R262" s="233">
        <f ca="1">IF(LEN(B262)&gt;0,'9'!R262-'9'!Q262,"")</f>
        <v>0</v>
      </c>
      <c r="S262" s="234"/>
      <c r="T262" s="34"/>
      <c r="U262" s="34"/>
      <c r="V262" s="34"/>
      <c r="W262" s="34"/>
      <c r="X262" s="34"/>
      <c r="Y262" s="34"/>
      <c r="Z262" s="34"/>
      <c r="AA262" s="34"/>
      <c r="AB262" s="167">
        <f>ROW()</f>
        <v>262</v>
      </c>
      <c r="AC262" s="168">
        <f t="shared" ca="1" si="26"/>
        <v>0</v>
      </c>
      <c r="AD262" s="168">
        <f t="shared" ca="1" si="27"/>
        <v>0</v>
      </c>
      <c r="AE262" s="169" t="str">
        <f t="shared" ca="1" si="56"/>
        <v>-</v>
      </c>
      <c r="AF262" s="168" t="str">
        <f t="shared" ca="1" si="57"/>
        <v>-</v>
      </c>
      <c r="AG262" s="169" t="str">
        <f t="shared" ca="1" si="58"/>
        <v>-</v>
      </c>
      <c r="AH262" s="168" t="str">
        <f t="shared" ca="1" si="59"/>
        <v>-</v>
      </c>
      <c r="AI262" s="168">
        <f t="shared" ca="1" si="60"/>
        <v>0</v>
      </c>
      <c r="AJ262" s="170">
        <f t="shared" ca="1" si="61"/>
        <v>0</v>
      </c>
      <c r="AK262" s="168">
        <f t="shared" ca="1" si="28"/>
        <v>0</v>
      </c>
      <c r="AL262" s="168">
        <f t="shared" ca="1" si="29"/>
        <v>0</v>
      </c>
    </row>
    <row r="263" spans="1:38" ht="28.5" customHeight="1" x14ac:dyDescent="0.2">
      <c r="A263" s="56">
        <v>248</v>
      </c>
      <c r="B263" s="309" t="str">
        <f t="shared" ref="B263:B517" ca="1" si="66">IF(LEN(INDIRECT( "'" &amp; $AD$2 &amp; "'!B" &amp; TEXT($AB263-6,0)))&gt;0,INDIRECT( "'" &amp; $AD$2 &amp; "'!B" &amp; TEXT($AB263-6,0)),"")</f>
        <v>A248</v>
      </c>
      <c r="C263" s="309"/>
      <c r="D263" s="57" t="str">
        <f t="shared" ref="D263:D517" ca="1" si="67">IF(LEN(INDIRECT( "'" &amp; $AD$2 &amp; "'!D" &amp; TEXT($AB263-6,0)))&gt;0,INDIRECT( "'" &amp; $AD$2 &amp; "'!D" &amp; TEXT($AB263-6,0)),"")</f>
        <v/>
      </c>
      <c r="E263" s="59" t="str">
        <f t="shared" ref="E263:E517" ca="1" si="68">IF(LEN(INDIRECT( "'" &amp; $AD$2 &amp; "'!E" &amp; TEXT($AB263-6,0)))&gt;0,INDIRECT( "'" &amp; $AD$2 &amp; "'!E" &amp; TEXT($AB263-6,0)),"")</f>
        <v/>
      </c>
      <c r="F263" s="215">
        <f ca="1">IF(LEN(B263)&gt;0,'OBRAČUNANA OSNOVNA PLAČA'!J257,"")</f>
        <v>0</v>
      </c>
      <c r="G263" s="60"/>
      <c r="H263" s="60"/>
      <c r="I263" s="60"/>
      <c r="J263" s="60"/>
      <c r="K263" s="60"/>
      <c r="L263" s="229">
        <f t="shared" si="54"/>
        <v>0</v>
      </c>
      <c r="M263" s="230">
        <f t="shared" ca="1" si="62"/>
        <v>0</v>
      </c>
      <c r="N263" s="230">
        <f t="shared" ca="1" si="63"/>
        <v>0</v>
      </c>
      <c r="O263" s="231">
        <f t="shared" ca="1" si="64"/>
        <v>0</v>
      </c>
      <c r="P263" s="232">
        <f t="shared" ca="1" si="65"/>
        <v>0</v>
      </c>
      <c r="Q263" s="233">
        <f t="shared" ca="1" si="55"/>
        <v>0</v>
      </c>
      <c r="R263" s="233">
        <f ca="1">IF(LEN(B263)&gt;0,'9'!R263-'9'!Q263,"")</f>
        <v>0</v>
      </c>
      <c r="S263" s="234"/>
      <c r="T263" s="34"/>
      <c r="U263" s="34"/>
      <c r="V263" s="34"/>
      <c r="W263" s="34"/>
      <c r="X263" s="34"/>
      <c r="Y263" s="34"/>
      <c r="Z263" s="34"/>
      <c r="AA263" s="34"/>
      <c r="AB263" s="167">
        <f>ROW()</f>
        <v>263</v>
      </c>
      <c r="AC263" s="168">
        <f t="shared" ref="AC263:AC517" ca="1" si="69">IF($AO$3=1,0,INDIRECT( "'" &amp; $AO$2 &amp; "'!P" &amp; TEXT($AB263,0)))</f>
        <v>0</v>
      </c>
      <c r="AD263" s="168">
        <f t="shared" ref="AD263:AD517" ca="1" si="70">IF($AO$3=1,(INDIRECT( "'" &amp; $AD$2 &amp; "'!F" &amp; TEXT($AB263-6,0))*2/12+INDIRECT( "'" &amp; $AD$2 &amp; "'!G" &amp; TEXT($AB263-6,0))*10/12)*2,INDIRECT( "'" &amp; $AO$2 &amp; "'!Q" &amp; TEXT($AB263,0)))</f>
        <v>0</v>
      </c>
      <c r="AE263" s="169" t="str">
        <f t="shared" ca="1" si="56"/>
        <v>-</v>
      </c>
      <c r="AF263" s="168" t="str">
        <f t="shared" ca="1" si="57"/>
        <v>-</v>
      </c>
      <c r="AG263" s="169" t="str">
        <f t="shared" ca="1" si="58"/>
        <v>-</v>
      </c>
      <c r="AH263" s="168" t="str">
        <f t="shared" ca="1" si="59"/>
        <v>-</v>
      </c>
      <c r="AI263" s="168">
        <f t="shared" ca="1" si="60"/>
        <v>0</v>
      </c>
      <c r="AJ263" s="170">
        <f t="shared" ca="1" si="61"/>
        <v>0</v>
      </c>
      <c r="AK263" s="168">
        <f t="shared" ref="AK263:AK517" ca="1" si="7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68">
        <f t="shared" ref="AL263:AL517" ca="1" si="7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38" ht="28.5" customHeight="1" x14ac:dyDescent="0.2">
      <c r="A264" s="56">
        <v>249</v>
      </c>
      <c r="B264" s="309" t="str">
        <f t="shared" ca="1" si="66"/>
        <v>A249</v>
      </c>
      <c r="C264" s="309"/>
      <c r="D264" s="57" t="str">
        <f t="shared" ca="1" si="67"/>
        <v/>
      </c>
      <c r="E264" s="59" t="str">
        <f t="shared" ca="1" si="68"/>
        <v/>
      </c>
      <c r="F264" s="215">
        <f ca="1">IF(LEN(B264)&gt;0,'OBRAČUNANA OSNOVNA PLAČA'!J258,"")</f>
        <v>0</v>
      </c>
      <c r="G264" s="60"/>
      <c r="H264" s="60"/>
      <c r="I264" s="60"/>
      <c r="J264" s="60"/>
      <c r="K264" s="60"/>
      <c r="L264" s="229">
        <f t="shared" si="54"/>
        <v>0</v>
      </c>
      <c r="M264" s="230">
        <f t="shared" ca="1" si="62"/>
        <v>0</v>
      </c>
      <c r="N264" s="230">
        <f t="shared" ca="1" si="63"/>
        <v>0</v>
      </c>
      <c r="O264" s="231">
        <f t="shared" ca="1" si="64"/>
        <v>0</v>
      </c>
      <c r="P264" s="232">
        <f t="shared" ca="1" si="65"/>
        <v>0</v>
      </c>
      <c r="Q264" s="233">
        <f t="shared" ca="1" si="55"/>
        <v>0</v>
      </c>
      <c r="R264" s="233">
        <f ca="1">IF(LEN(B264)&gt;0,'9'!R264-'9'!Q264,"")</f>
        <v>0</v>
      </c>
      <c r="S264" s="234"/>
      <c r="T264" s="34"/>
      <c r="U264" s="34"/>
      <c r="V264" s="34"/>
      <c r="W264" s="34"/>
      <c r="X264" s="34"/>
      <c r="Y264" s="34"/>
      <c r="Z264" s="34"/>
      <c r="AA264" s="34"/>
      <c r="AB264" s="167">
        <f>ROW()</f>
        <v>264</v>
      </c>
      <c r="AC264" s="168">
        <f t="shared" ca="1" si="69"/>
        <v>0</v>
      </c>
      <c r="AD264" s="168">
        <f t="shared" ca="1" si="70"/>
        <v>0</v>
      </c>
      <c r="AE264" s="169" t="str">
        <f t="shared" ca="1" si="56"/>
        <v>-</v>
      </c>
      <c r="AF264" s="168" t="str">
        <f t="shared" ca="1" si="57"/>
        <v>-</v>
      </c>
      <c r="AG264" s="169" t="str">
        <f t="shared" ca="1" si="58"/>
        <v>-</v>
      </c>
      <c r="AH264" s="168" t="str">
        <f t="shared" ca="1" si="59"/>
        <v>-</v>
      </c>
      <c r="AI264" s="168">
        <f t="shared" ca="1" si="60"/>
        <v>0</v>
      </c>
      <c r="AJ264" s="170">
        <f t="shared" ca="1" si="61"/>
        <v>0</v>
      </c>
      <c r="AK264" s="168">
        <f t="shared" ca="1" si="71"/>
        <v>0</v>
      </c>
      <c r="AL264" s="168">
        <f t="shared" ca="1" si="72"/>
        <v>0</v>
      </c>
    </row>
    <row r="265" spans="1:38" ht="28.5" customHeight="1" x14ac:dyDescent="0.2">
      <c r="A265" s="56">
        <v>250</v>
      </c>
      <c r="B265" s="309" t="str">
        <f t="shared" ca="1" si="66"/>
        <v>A250</v>
      </c>
      <c r="C265" s="309"/>
      <c r="D265" s="57" t="str">
        <f t="shared" ca="1" si="67"/>
        <v/>
      </c>
      <c r="E265" s="59" t="str">
        <f t="shared" ca="1" si="68"/>
        <v/>
      </c>
      <c r="F265" s="215">
        <f ca="1">IF(LEN(B265)&gt;0,'OBRAČUNANA OSNOVNA PLAČA'!J259,"")</f>
        <v>0</v>
      </c>
      <c r="G265" s="60"/>
      <c r="H265" s="60"/>
      <c r="I265" s="60"/>
      <c r="J265" s="60"/>
      <c r="K265" s="60"/>
      <c r="L265" s="229">
        <f t="shared" si="54"/>
        <v>0</v>
      </c>
      <c r="M265" s="230">
        <f t="shared" ca="1" si="62"/>
        <v>0</v>
      </c>
      <c r="N265" s="230">
        <f t="shared" ca="1" si="63"/>
        <v>0</v>
      </c>
      <c r="O265" s="231">
        <f t="shared" ca="1" si="64"/>
        <v>0</v>
      </c>
      <c r="P265" s="232">
        <f t="shared" ca="1" si="65"/>
        <v>0</v>
      </c>
      <c r="Q265" s="233">
        <f t="shared" ca="1" si="55"/>
        <v>0</v>
      </c>
      <c r="R265" s="233">
        <f ca="1">IF(LEN(B265)&gt;0,'9'!R265-'9'!Q265,"")</f>
        <v>0</v>
      </c>
      <c r="S265" s="234"/>
      <c r="T265" s="34"/>
      <c r="U265" s="34"/>
      <c r="V265" s="34"/>
      <c r="W265" s="34"/>
      <c r="X265" s="34"/>
      <c r="Y265" s="34"/>
      <c r="Z265" s="34"/>
      <c r="AA265" s="34"/>
      <c r="AB265" s="167">
        <f>ROW()</f>
        <v>265</v>
      </c>
      <c r="AC265" s="168">
        <f t="shared" ca="1" si="69"/>
        <v>0</v>
      </c>
      <c r="AD265" s="168">
        <f t="shared" ca="1" si="70"/>
        <v>0</v>
      </c>
      <c r="AE265" s="169" t="str">
        <f t="shared" ca="1" si="56"/>
        <v>-</v>
      </c>
      <c r="AF265" s="168" t="str">
        <f t="shared" ca="1" si="57"/>
        <v>-</v>
      </c>
      <c r="AG265" s="169" t="str">
        <f t="shared" ca="1" si="58"/>
        <v>-</v>
      </c>
      <c r="AH265" s="168" t="str">
        <f t="shared" ca="1" si="59"/>
        <v>-</v>
      </c>
      <c r="AI265" s="168">
        <f t="shared" ca="1" si="60"/>
        <v>0</v>
      </c>
      <c r="AJ265" s="170">
        <f t="shared" ca="1" si="61"/>
        <v>0</v>
      </c>
      <c r="AK265" s="168">
        <f t="shared" ca="1" si="71"/>
        <v>0</v>
      </c>
      <c r="AL265" s="168">
        <f t="shared" ca="1" si="72"/>
        <v>0</v>
      </c>
    </row>
    <row r="266" spans="1:38" ht="28.5" customHeight="1" x14ac:dyDescent="0.2">
      <c r="A266" s="56">
        <v>251</v>
      </c>
      <c r="B266" s="309" t="str">
        <f t="shared" ca="1" si="66"/>
        <v>A251</v>
      </c>
      <c r="C266" s="309"/>
      <c r="D266" s="57" t="str">
        <f t="shared" ca="1" si="67"/>
        <v/>
      </c>
      <c r="E266" s="59" t="str">
        <f t="shared" ca="1" si="68"/>
        <v/>
      </c>
      <c r="F266" s="215">
        <f ca="1">IF(LEN(B266)&gt;0,'OBRAČUNANA OSNOVNA PLAČA'!J260,"")</f>
        <v>0</v>
      </c>
      <c r="G266" s="60"/>
      <c r="H266" s="60"/>
      <c r="I266" s="60"/>
      <c r="J266" s="60"/>
      <c r="K266" s="60"/>
      <c r="L266" s="229">
        <f t="shared" si="54"/>
        <v>0</v>
      </c>
      <c r="M266" s="230">
        <f t="shared" ca="1" si="62"/>
        <v>0</v>
      </c>
      <c r="N266" s="230">
        <f t="shared" ca="1" si="63"/>
        <v>0</v>
      </c>
      <c r="O266" s="231">
        <f t="shared" ca="1" si="64"/>
        <v>0</v>
      </c>
      <c r="P266" s="232">
        <f t="shared" ca="1" si="65"/>
        <v>0</v>
      </c>
      <c r="Q266" s="233">
        <f t="shared" ca="1" si="55"/>
        <v>0</v>
      </c>
      <c r="R266" s="233">
        <f ca="1">IF(LEN(B266)&gt;0,'9'!R266-'9'!Q266,"")</f>
        <v>0</v>
      </c>
      <c r="S266" s="234"/>
      <c r="T266" s="34"/>
      <c r="U266" s="34"/>
      <c r="V266" s="34"/>
      <c r="W266" s="34"/>
      <c r="X266" s="34"/>
      <c r="Y266" s="34"/>
      <c r="Z266" s="34"/>
      <c r="AA266" s="34"/>
      <c r="AB266" s="167">
        <f>ROW()</f>
        <v>266</v>
      </c>
      <c r="AC266" s="168">
        <f t="shared" ca="1" si="69"/>
        <v>0</v>
      </c>
      <c r="AD266" s="168">
        <f t="shared" ca="1" si="70"/>
        <v>0</v>
      </c>
      <c r="AE266" s="169" t="str">
        <f t="shared" ca="1" si="56"/>
        <v>-</v>
      </c>
      <c r="AF266" s="168" t="str">
        <f t="shared" ca="1" si="57"/>
        <v>-</v>
      </c>
      <c r="AG266" s="169" t="str">
        <f t="shared" ca="1" si="58"/>
        <v>-</v>
      </c>
      <c r="AH266" s="168" t="str">
        <f t="shared" ca="1" si="59"/>
        <v>-</v>
      </c>
      <c r="AI266" s="168">
        <f t="shared" ca="1" si="60"/>
        <v>0</v>
      </c>
      <c r="AJ266" s="170">
        <f t="shared" ca="1" si="61"/>
        <v>0</v>
      </c>
      <c r="AK266" s="168">
        <f t="shared" ca="1" si="71"/>
        <v>0</v>
      </c>
      <c r="AL266" s="168">
        <f t="shared" ca="1" si="72"/>
        <v>0</v>
      </c>
    </row>
    <row r="267" spans="1:38" ht="28.5" customHeight="1" x14ac:dyDescent="0.2">
      <c r="A267" s="56">
        <v>252</v>
      </c>
      <c r="B267" s="309" t="str">
        <f t="shared" ca="1" si="66"/>
        <v>A252</v>
      </c>
      <c r="C267" s="309"/>
      <c r="D267" s="57" t="str">
        <f t="shared" ca="1" si="67"/>
        <v/>
      </c>
      <c r="E267" s="59" t="str">
        <f t="shared" ca="1" si="68"/>
        <v/>
      </c>
      <c r="F267" s="215">
        <f ca="1">IF(LEN(B267)&gt;0,'OBRAČUNANA OSNOVNA PLAČA'!J261,"")</f>
        <v>0</v>
      </c>
      <c r="G267" s="60"/>
      <c r="H267" s="60"/>
      <c r="I267" s="60"/>
      <c r="J267" s="60"/>
      <c r="K267" s="60"/>
      <c r="L267" s="229">
        <f t="shared" si="54"/>
        <v>0</v>
      </c>
      <c r="M267" s="230">
        <f t="shared" ca="1" si="62"/>
        <v>0</v>
      </c>
      <c r="N267" s="230">
        <f t="shared" ca="1" si="63"/>
        <v>0</v>
      </c>
      <c r="O267" s="231">
        <f t="shared" ca="1" si="64"/>
        <v>0</v>
      </c>
      <c r="P267" s="232">
        <f t="shared" ca="1" si="65"/>
        <v>0</v>
      </c>
      <c r="Q267" s="233">
        <f t="shared" ca="1" si="55"/>
        <v>0</v>
      </c>
      <c r="R267" s="233">
        <f ca="1">IF(LEN(B267)&gt;0,'9'!R267-'9'!Q267,"")</f>
        <v>0</v>
      </c>
      <c r="S267" s="234"/>
      <c r="T267" s="34"/>
      <c r="U267" s="34"/>
      <c r="V267" s="34"/>
      <c r="W267" s="34"/>
      <c r="X267" s="34"/>
      <c r="Y267" s="34"/>
      <c r="Z267" s="34"/>
      <c r="AA267" s="34"/>
      <c r="AB267" s="167">
        <f>ROW()</f>
        <v>267</v>
      </c>
      <c r="AC267" s="168">
        <f t="shared" ca="1" si="69"/>
        <v>0</v>
      </c>
      <c r="AD267" s="168">
        <f t="shared" ca="1" si="70"/>
        <v>0</v>
      </c>
      <c r="AE267" s="169" t="str">
        <f t="shared" ca="1" si="56"/>
        <v>-</v>
      </c>
      <c r="AF267" s="168" t="str">
        <f t="shared" ca="1" si="57"/>
        <v>-</v>
      </c>
      <c r="AG267" s="169" t="str">
        <f t="shared" ca="1" si="58"/>
        <v>-</v>
      </c>
      <c r="AH267" s="168" t="str">
        <f t="shared" ca="1" si="59"/>
        <v>-</v>
      </c>
      <c r="AI267" s="168">
        <f t="shared" ca="1" si="60"/>
        <v>0</v>
      </c>
      <c r="AJ267" s="170">
        <f t="shared" ca="1" si="61"/>
        <v>0</v>
      </c>
      <c r="AK267" s="168">
        <f t="shared" ca="1" si="71"/>
        <v>0</v>
      </c>
      <c r="AL267" s="168">
        <f t="shared" ca="1" si="72"/>
        <v>0</v>
      </c>
    </row>
    <row r="268" spans="1:38" ht="28.5" customHeight="1" x14ac:dyDescent="0.2">
      <c r="A268" s="56">
        <v>253</v>
      </c>
      <c r="B268" s="309" t="str">
        <f t="shared" ca="1" si="66"/>
        <v>A253</v>
      </c>
      <c r="C268" s="309"/>
      <c r="D268" s="57" t="str">
        <f t="shared" ca="1" si="67"/>
        <v/>
      </c>
      <c r="E268" s="59" t="str">
        <f t="shared" ca="1" si="68"/>
        <v/>
      </c>
      <c r="F268" s="215">
        <f ca="1">IF(LEN(B268)&gt;0,'OBRAČUNANA OSNOVNA PLAČA'!J262,"")</f>
        <v>0</v>
      </c>
      <c r="G268" s="60"/>
      <c r="H268" s="60"/>
      <c r="I268" s="60"/>
      <c r="J268" s="60"/>
      <c r="K268" s="60"/>
      <c r="L268" s="229">
        <f t="shared" si="54"/>
        <v>0</v>
      </c>
      <c r="M268" s="230">
        <f t="shared" ca="1" si="62"/>
        <v>0</v>
      </c>
      <c r="N268" s="230">
        <f t="shared" ca="1" si="63"/>
        <v>0</v>
      </c>
      <c r="O268" s="231">
        <f t="shared" ca="1" si="64"/>
        <v>0</v>
      </c>
      <c r="P268" s="232">
        <f t="shared" ca="1" si="65"/>
        <v>0</v>
      </c>
      <c r="Q268" s="233">
        <f t="shared" ca="1" si="55"/>
        <v>0</v>
      </c>
      <c r="R268" s="233">
        <f ca="1">IF(LEN(B268)&gt;0,'9'!R268-'9'!Q268,"")</f>
        <v>0</v>
      </c>
      <c r="S268" s="234"/>
      <c r="T268" s="34"/>
      <c r="U268" s="34"/>
      <c r="V268" s="34"/>
      <c r="W268" s="34"/>
      <c r="X268" s="34"/>
      <c r="Y268" s="34"/>
      <c r="Z268" s="34"/>
      <c r="AA268" s="34"/>
      <c r="AB268" s="167">
        <f>ROW()</f>
        <v>268</v>
      </c>
      <c r="AC268" s="168">
        <f t="shared" ca="1" si="69"/>
        <v>0</v>
      </c>
      <c r="AD268" s="168">
        <f t="shared" ca="1" si="70"/>
        <v>0</v>
      </c>
      <c r="AE268" s="169" t="str">
        <f t="shared" ca="1" si="56"/>
        <v>-</v>
      </c>
      <c r="AF268" s="168" t="str">
        <f t="shared" ca="1" si="57"/>
        <v>-</v>
      </c>
      <c r="AG268" s="169" t="str">
        <f t="shared" ca="1" si="58"/>
        <v>-</v>
      </c>
      <c r="AH268" s="168" t="str">
        <f t="shared" ca="1" si="59"/>
        <v>-</v>
      </c>
      <c r="AI268" s="168">
        <f t="shared" ca="1" si="60"/>
        <v>0</v>
      </c>
      <c r="AJ268" s="170">
        <f t="shared" ca="1" si="61"/>
        <v>0</v>
      </c>
      <c r="AK268" s="168">
        <f t="shared" ca="1" si="71"/>
        <v>0</v>
      </c>
      <c r="AL268" s="168">
        <f t="shared" ca="1" si="72"/>
        <v>0</v>
      </c>
    </row>
    <row r="269" spans="1:38" ht="28.5" customHeight="1" x14ac:dyDescent="0.2">
      <c r="A269" s="56">
        <v>254</v>
      </c>
      <c r="B269" s="309" t="str">
        <f t="shared" ca="1" si="66"/>
        <v>A254</v>
      </c>
      <c r="C269" s="309"/>
      <c r="D269" s="57" t="str">
        <f t="shared" ca="1" si="67"/>
        <v/>
      </c>
      <c r="E269" s="59" t="str">
        <f t="shared" ca="1" si="68"/>
        <v/>
      </c>
      <c r="F269" s="215">
        <f ca="1">IF(LEN(B269)&gt;0,'OBRAČUNANA OSNOVNA PLAČA'!J263,"")</f>
        <v>0</v>
      </c>
      <c r="G269" s="60"/>
      <c r="H269" s="60"/>
      <c r="I269" s="60"/>
      <c r="J269" s="60"/>
      <c r="K269" s="60"/>
      <c r="L269" s="229">
        <f t="shared" si="54"/>
        <v>0</v>
      </c>
      <c r="M269" s="230">
        <f t="shared" ca="1" si="62"/>
        <v>0</v>
      </c>
      <c r="N269" s="230">
        <f t="shared" ca="1" si="63"/>
        <v>0</v>
      </c>
      <c r="O269" s="231">
        <f t="shared" ca="1" si="64"/>
        <v>0</v>
      </c>
      <c r="P269" s="232">
        <f t="shared" ca="1" si="65"/>
        <v>0</v>
      </c>
      <c r="Q269" s="233">
        <f t="shared" ca="1" si="55"/>
        <v>0</v>
      </c>
      <c r="R269" s="233">
        <f ca="1">IF(LEN(B269)&gt;0,'9'!R269-'9'!Q269,"")</f>
        <v>0</v>
      </c>
      <c r="S269" s="234"/>
      <c r="T269" s="34"/>
      <c r="U269" s="34"/>
      <c r="V269" s="34"/>
      <c r="W269" s="34"/>
      <c r="X269" s="34"/>
      <c r="Y269" s="34"/>
      <c r="Z269" s="34"/>
      <c r="AA269" s="34"/>
      <c r="AB269" s="167">
        <f>ROW()</f>
        <v>269</v>
      </c>
      <c r="AC269" s="168">
        <f t="shared" ca="1" si="69"/>
        <v>0</v>
      </c>
      <c r="AD269" s="168">
        <f t="shared" ca="1" si="70"/>
        <v>0</v>
      </c>
      <c r="AE269" s="169" t="str">
        <f t="shared" ca="1" si="56"/>
        <v>-</v>
      </c>
      <c r="AF269" s="168" t="str">
        <f t="shared" ca="1" si="57"/>
        <v>-</v>
      </c>
      <c r="AG269" s="169" t="str">
        <f t="shared" ca="1" si="58"/>
        <v>-</v>
      </c>
      <c r="AH269" s="168" t="str">
        <f t="shared" ca="1" si="59"/>
        <v>-</v>
      </c>
      <c r="AI269" s="168">
        <f t="shared" ca="1" si="60"/>
        <v>0</v>
      </c>
      <c r="AJ269" s="170">
        <f t="shared" ca="1" si="61"/>
        <v>0</v>
      </c>
      <c r="AK269" s="168">
        <f t="shared" ca="1" si="71"/>
        <v>0</v>
      </c>
      <c r="AL269" s="168">
        <f t="shared" ca="1" si="72"/>
        <v>0</v>
      </c>
    </row>
    <row r="270" spans="1:38" ht="28.5" customHeight="1" x14ac:dyDescent="0.2">
      <c r="A270" s="56">
        <v>255</v>
      </c>
      <c r="B270" s="309" t="str">
        <f t="shared" ca="1" si="66"/>
        <v>A255</v>
      </c>
      <c r="C270" s="309"/>
      <c r="D270" s="57" t="str">
        <f t="shared" ca="1" si="67"/>
        <v/>
      </c>
      <c r="E270" s="59" t="str">
        <f t="shared" ca="1" si="68"/>
        <v/>
      </c>
      <c r="F270" s="215">
        <f ca="1">IF(LEN(B270)&gt;0,'OBRAČUNANA OSNOVNA PLAČA'!J264,"")</f>
        <v>0</v>
      </c>
      <c r="G270" s="60"/>
      <c r="H270" s="60"/>
      <c r="I270" s="60"/>
      <c r="J270" s="60"/>
      <c r="K270" s="60"/>
      <c r="L270" s="229">
        <f t="shared" si="54"/>
        <v>0</v>
      </c>
      <c r="M270" s="230">
        <f t="shared" ca="1" si="62"/>
        <v>0</v>
      </c>
      <c r="N270" s="230">
        <f t="shared" ca="1" si="63"/>
        <v>0</v>
      </c>
      <c r="O270" s="231">
        <f t="shared" ca="1" si="64"/>
        <v>0</v>
      </c>
      <c r="P270" s="232">
        <f t="shared" ca="1" si="65"/>
        <v>0</v>
      </c>
      <c r="Q270" s="233">
        <f t="shared" ca="1" si="55"/>
        <v>0</v>
      </c>
      <c r="R270" s="233">
        <f ca="1">IF(LEN(B270)&gt;0,'9'!R270-'9'!Q270,"")</f>
        <v>0</v>
      </c>
      <c r="S270" s="234"/>
      <c r="T270" s="34"/>
      <c r="U270" s="34"/>
      <c r="V270" s="34"/>
      <c r="W270" s="34"/>
      <c r="X270" s="34"/>
      <c r="Y270" s="34"/>
      <c r="Z270" s="34"/>
      <c r="AA270" s="34"/>
      <c r="AB270" s="167">
        <f>ROW()</f>
        <v>270</v>
      </c>
      <c r="AC270" s="168">
        <f t="shared" ca="1" si="69"/>
        <v>0</v>
      </c>
      <c r="AD270" s="168">
        <f t="shared" ca="1" si="70"/>
        <v>0</v>
      </c>
      <c r="AE270" s="169" t="str">
        <f t="shared" ca="1" si="56"/>
        <v>-</v>
      </c>
      <c r="AF270" s="168" t="str">
        <f t="shared" ca="1" si="57"/>
        <v>-</v>
      </c>
      <c r="AG270" s="169" t="str">
        <f t="shared" ca="1" si="58"/>
        <v>-</v>
      </c>
      <c r="AH270" s="168" t="str">
        <f t="shared" ca="1" si="59"/>
        <v>-</v>
      </c>
      <c r="AI270" s="168">
        <f t="shared" ca="1" si="60"/>
        <v>0</v>
      </c>
      <c r="AJ270" s="170">
        <f t="shared" ca="1" si="61"/>
        <v>0</v>
      </c>
      <c r="AK270" s="168">
        <f t="shared" ca="1" si="71"/>
        <v>0</v>
      </c>
      <c r="AL270" s="168">
        <f t="shared" ca="1" si="72"/>
        <v>0</v>
      </c>
    </row>
    <row r="271" spans="1:38" ht="28.5" customHeight="1" x14ac:dyDescent="0.2">
      <c r="A271" s="56">
        <v>256</v>
      </c>
      <c r="B271" s="309" t="str">
        <f t="shared" ca="1" si="66"/>
        <v>A256</v>
      </c>
      <c r="C271" s="309"/>
      <c r="D271" s="57" t="str">
        <f t="shared" ca="1" si="67"/>
        <v/>
      </c>
      <c r="E271" s="59" t="str">
        <f t="shared" ca="1" si="68"/>
        <v/>
      </c>
      <c r="F271" s="215">
        <f ca="1">IF(LEN(B271)&gt;0,'OBRAČUNANA OSNOVNA PLAČA'!J265,"")</f>
        <v>0</v>
      </c>
      <c r="G271" s="60"/>
      <c r="H271" s="60"/>
      <c r="I271" s="60"/>
      <c r="J271" s="60"/>
      <c r="K271" s="60"/>
      <c r="L271" s="229">
        <f t="shared" si="54"/>
        <v>0</v>
      </c>
      <c r="M271" s="230">
        <f t="shared" ca="1" si="62"/>
        <v>0</v>
      </c>
      <c r="N271" s="230">
        <f t="shared" ca="1" si="63"/>
        <v>0</v>
      </c>
      <c r="O271" s="231">
        <f t="shared" ca="1" si="64"/>
        <v>0</v>
      </c>
      <c r="P271" s="232">
        <f t="shared" ca="1" si="65"/>
        <v>0</v>
      </c>
      <c r="Q271" s="233">
        <f t="shared" ca="1" si="55"/>
        <v>0</v>
      </c>
      <c r="R271" s="233">
        <f ca="1">IF(LEN(B271)&gt;0,'9'!R271-'9'!Q271,"")</f>
        <v>0</v>
      </c>
      <c r="S271" s="234"/>
      <c r="T271" s="34"/>
      <c r="U271" s="34"/>
      <c r="V271" s="34"/>
      <c r="W271" s="34"/>
      <c r="X271" s="34"/>
      <c r="Y271" s="34"/>
      <c r="Z271" s="34"/>
      <c r="AA271" s="34"/>
      <c r="AB271" s="167">
        <f>ROW()</f>
        <v>271</v>
      </c>
      <c r="AC271" s="168">
        <f t="shared" ca="1" si="69"/>
        <v>0</v>
      </c>
      <c r="AD271" s="168">
        <f t="shared" ca="1" si="70"/>
        <v>0</v>
      </c>
      <c r="AE271" s="169" t="str">
        <f t="shared" ca="1" si="56"/>
        <v>-</v>
      </c>
      <c r="AF271" s="168" t="str">
        <f t="shared" ca="1" si="57"/>
        <v>-</v>
      </c>
      <c r="AG271" s="169" t="str">
        <f t="shared" ca="1" si="58"/>
        <v>-</v>
      </c>
      <c r="AH271" s="168" t="str">
        <f t="shared" ca="1" si="59"/>
        <v>-</v>
      </c>
      <c r="AI271" s="168">
        <f t="shared" ca="1" si="60"/>
        <v>0</v>
      </c>
      <c r="AJ271" s="170">
        <f t="shared" ca="1" si="61"/>
        <v>0</v>
      </c>
      <c r="AK271" s="168">
        <f t="shared" ca="1" si="71"/>
        <v>0</v>
      </c>
      <c r="AL271" s="168">
        <f t="shared" ca="1" si="72"/>
        <v>0</v>
      </c>
    </row>
    <row r="272" spans="1:38" ht="28.5" customHeight="1" x14ac:dyDescent="0.2">
      <c r="A272" s="56">
        <v>257</v>
      </c>
      <c r="B272" s="309" t="str">
        <f t="shared" ca="1" si="66"/>
        <v>A257</v>
      </c>
      <c r="C272" s="309"/>
      <c r="D272" s="57" t="str">
        <f t="shared" ca="1" si="67"/>
        <v/>
      </c>
      <c r="E272" s="59" t="str">
        <f t="shared" ca="1" si="68"/>
        <v/>
      </c>
      <c r="F272" s="215">
        <f ca="1">IF(LEN(B272)&gt;0,'OBRAČUNANA OSNOVNA PLAČA'!J266,"")</f>
        <v>0</v>
      </c>
      <c r="G272" s="60"/>
      <c r="H272" s="60"/>
      <c r="I272" s="60"/>
      <c r="J272" s="60"/>
      <c r="K272" s="60"/>
      <c r="L272" s="229">
        <f t="shared" ref="L272:L335" si="73">+G272+H272+I272+J272+K272</f>
        <v>0</v>
      </c>
      <c r="M272" s="230">
        <f t="shared" ca="1" si="62"/>
        <v>0</v>
      </c>
      <c r="N272" s="230">
        <f t="shared" ca="1" si="63"/>
        <v>0</v>
      </c>
      <c r="O272" s="231">
        <f t="shared" ca="1" si="64"/>
        <v>0</v>
      </c>
      <c r="P272" s="232">
        <f t="shared" ca="1" si="65"/>
        <v>0</v>
      </c>
      <c r="Q272" s="233">
        <f t="shared" ref="Q272:Q335" ca="1" si="74">MIN(P272,R272)</f>
        <v>0</v>
      </c>
      <c r="R272" s="233">
        <f ca="1">IF(LEN(B272)&gt;0,'9'!R272-'9'!Q272,"")</f>
        <v>0</v>
      </c>
      <c r="S272" s="234"/>
      <c r="T272" s="34"/>
      <c r="U272" s="34"/>
      <c r="V272" s="34"/>
      <c r="W272" s="34"/>
      <c r="X272" s="34"/>
      <c r="Y272" s="34"/>
      <c r="Z272" s="34"/>
      <c r="AA272" s="34"/>
      <c r="AB272" s="167">
        <f>ROW()</f>
        <v>272</v>
      </c>
      <c r="AC272" s="168">
        <f t="shared" ca="1" si="69"/>
        <v>0</v>
      </c>
      <c r="AD272" s="168">
        <f t="shared" ca="1" si="70"/>
        <v>0</v>
      </c>
      <c r="AE272" s="169" t="str">
        <f t="shared" ref="AE272:AE335" ca="1" si="75">IF(AC272&gt;=AD272,"-",$L272/(5*MAX($M$1021:$M$1022)))</f>
        <v>-</v>
      </c>
      <c r="AF272" s="168" t="str">
        <f t="shared" ref="AF272:AF335" ca="1" si="76">IF(AC272&gt;=AD272,"-",$L272/(5*MAX($M$1021:$M$1022))*AK272)</f>
        <v>-</v>
      </c>
      <c r="AG272" s="169" t="str">
        <f t="shared" ref="AG272:AG335" ca="1" si="77">IF(AE272="-","-",AE272*$AF$1017)</f>
        <v>-</v>
      </c>
      <c r="AH272" s="168" t="str">
        <f t="shared" ref="AH272:AH335" ca="1" si="78">IF(AF272="-","-",AF272*$AF$1017)</f>
        <v>-</v>
      </c>
      <c r="AI272" s="168">
        <f t="shared" ref="AI272:AI335" ca="1" si="79">IF(AG272="-",0,MIN(AH272,R272))</f>
        <v>0</v>
      </c>
      <c r="AJ272" s="170">
        <f t="shared" ref="AJ272:AJ335" ca="1" si="80">+AD272-AC272</f>
        <v>0</v>
      </c>
      <c r="AK272" s="168">
        <f t="shared" ca="1" si="71"/>
        <v>0</v>
      </c>
      <c r="AL272" s="168">
        <f t="shared" ca="1" si="72"/>
        <v>0</v>
      </c>
    </row>
    <row r="273" spans="1:38" ht="28.5" customHeight="1" x14ac:dyDescent="0.2">
      <c r="A273" s="56">
        <v>258</v>
      </c>
      <c r="B273" s="309" t="str">
        <f t="shared" ca="1" si="66"/>
        <v>A258</v>
      </c>
      <c r="C273" s="309"/>
      <c r="D273" s="57" t="str">
        <f t="shared" ca="1" si="67"/>
        <v/>
      </c>
      <c r="E273" s="59" t="str">
        <f t="shared" ca="1" si="68"/>
        <v/>
      </c>
      <c r="F273" s="215">
        <f ca="1">IF(LEN(B273)&gt;0,'OBRAČUNANA OSNOVNA PLAČA'!J267,"")</f>
        <v>0</v>
      </c>
      <c r="G273" s="60"/>
      <c r="H273" s="60"/>
      <c r="I273" s="60"/>
      <c r="J273" s="60"/>
      <c r="K273" s="60"/>
      <c r="L273" s="229">
        <f t="shared" si="73"/>
        <v>0</v>
      </c>
      <c r="M273" s="230">
        <f t="shared" ref="M273:M336" ca="1" si="81">IF(LEN(B273)&gt;0,L273/5,"")</f>
        <v>0</v>
      </c>
      <c r="N273" s="230">
        <f t="shared" ref="N273:N336" ca="1" si="82">IF(LEN(B273)&gt;0,F273*M273,"")</f>
        <v>0</v>
      </c>
      <c r="O273" s="231">
        <f t="shared" ref="O273:O336" ca="1" si="83">IF(LEN(B273)&gt;0,M273*$P$1017,"")</f>
        <v>0</v>
      </c>
      <c r="P273" s="232">
        <f t="shared" ref="P273:P336" ca="1" si="84">IF(LEN(B273)&gt;0,F273*O273,"")</f>
        <v>0</v>
      </c>
      <c r="Q273" s="233">
        <f t="shared" ca="1" si="74"/>
        <v>0</v>
      </c>
      <c r="R273" s="233">
        <f ca="1">IF(LEN(B273)&gt;0,'9'!R273-'9'!Q273,"")</f>
        <v>0</v>
      </c>
      <c r="S273" s="234"/>
      <c r="T273" s="34"/>
      <c r="U273" s="34"/>
      <c r="V273" s="34"/>
      <c r="W273" s="34"/>
      <c r="X273" s="34"/>
      <c r="Y273" s="34"/>
      <c r="Z273" s="34"/>
      <c r="AA273" s="34"/>
      <c r="AB273" s="167">
        <f>ROW()</f>
        <v>273</v>
      </c>
      <c r="AC273" s="168">
        <f t="shared" ca="1" si="69"/>
        <v>0</v>
      </c>
      <c r="AD273" s="168">
        <f t="shared" ca="1" si="70"/>
        <v>0</v>
      </c>
      <c r="AE273" s="169" t="str">
        <f t="shared" ca="1" si="75"/>
        <v>-</v>
      </c>
      <c r="AF273" s="168" t="str">
        <f t="shared" ca="1" si="76"/>
        <v>-</v>
      </c>
      <c r="AG273" s="169" t="str">
        <f t="shared" ca="1" si="77"/>
        <v>-</v>
      </c>
      <c r="AH273" s="168" t="str">
        <f t="shared" ca="1" si="78"/>
        <v>-</v>
      </c>
      <c r="AI273" s="168">
        <f t="shared" ca="1" si="79"/>
        <v>0</v>
      </c>
      <c r="AJ273" s="170">
        <f t="shared" ca="1" si="80"/>
        <v>0</v>
      </c>
      <c r="AK273" s="168">
        <f t="shared" ca="1" si="71"/>
        <v>0</v>
      </c>
      <c r="AL273" s="168">
        <f t="shared" ca="1" si="72"/>
        <v>0</v>
      </c>
    </row>
    <row r="274" spans="1:38" ht="28.5" customHeight="1" x14ac:dyDescent="0.2">
      <c r="A274" s="56">
        <v>259</v>
      </c>
      <c r="B274" s="309" t="str">
        <f t="shared" ca="1" si="66"/>
        <v>A259</v>
      </c>
      <c r="C274" s="309"/>
      <c r="D274" s="57" t="str">
        <f t="shared" ca="1" si="67"/>
        <v/>
      </c>
      <c r="E274" s="59" t="str">
        <f t="shared" ca="1" si="68"/>
        <v/>
      </c>
      <c r="F274" s="215">
        <f ca="1">IF(LEN(B274)&gt;0,'OBRAČUNANA OSNOVNA PLAČA'!J268,"")</f>
        <v>0</v>
      </c>
      <c r="G274" s="60"/>
      <c r="H274" s="60"/>
      <c r="I274" s="60"/>
      <c r="J274" s="60"/>
      <c r="K274" s="60"/>
      <c r="L274" s="229">
        <f t="shared" si="73"/>
        <v>0</v>
      </c>
      <c r="M274" s="230">
        <f t="shared" ca="1" si="81"/>
        <v>0</v>
      </c>
      <c r="N274" s="230">
        <f t="shared" ca="1" si="82"/>
        <v>0</v>
      </c>
      <c r="O274" s="231">
        <f t="shared" ca="1" si="83"/>
        <v>0</v>
      </c>
      <c r="P274" s="232">
        <f t="shared" ca="1" si="84"/>
        <v>0</v>
      </c>
      <c r="Q274" s="233">
        <f t="shared" ca="1" si="74"/>
        <v>0</v>
      </c>
      <c r="R274" s="233">
        <f ca="1">IF(LEN(B274)&gt;0,'9'!R274-'9'!Q274,"")</f>
        <v>0</v>
      </c>
      <c r="S274" s="234"/>
      <c r="T274" s="34"/>
      <c r="U274" s="34"/>
      <c r="V274" s="34"/>
      <c r="W274" s="34"/>
      <c r="X274" s="34"/>
      <c r="Y274" s="34"/>
      <c r="Z274" s="34"/>
      <c r="AA274" s="34"/>
      <c r="AB274" s="167">
        <f>ROW()</f>
        <v>274</v>
      </c>
      <c r="AC274" s="168">
        <f t="shared" ca="1" si="69"/>
        <v>0</v>
      </c>
      <c r="AD274" s="168">
        <f t="shared" ca="1" si="70"/>
        <v>0</v>
      </c>
      <c r="AE274" s="169" t="str">
        <f t="shared" ca="1" si="75"/>
        <v>-</v>
      </c>
      <c r="AF274" s="168" t="str">
        <f t="shared" ca="1" si="76"/>
        <v>-</v>
      </c>
      <c r="AG274" s="169" t="str">
        <f t="shared" ca="1" si="77"/>
        <v>-</v>
      </c>
      <c r="AH274" s="168" t="str">
        <f t="shared" ca="1" si="78"/>
        <v>-</v>
      </c>
      <c r="AI274" s="168">
        <f t="shared" ca="1" si="79"/>
        <v>0</v>
      </c>
      <c r="AJ274" s="170">
        <f t="shared" ca="1" si="80"/>
        <v>0</v>
      </c>
      <c r="AK274" s="168">
        <f t="shared" ca="1" si="71"/>
        <v>0</v>
      </c>
      <c r="AL274" s="168">
        <f t="shared" ca="1" si="72"/>
        <v>0</v>
      </c>
    </row>
    <row r="275" spans="1:38" ht="28.5" customHeight="1" x14ac:dyDescent="0.2">
      <c r="A275" s="56">
        <v>260</v>
      </c>
      <c r="B275" s="309" t="str">
        <f t="shared" ca="1" si="66"/>
        <v>A260</v>
      </c>
      <c r="C275" s="309"/>
      <c r="D275" s="57" t="str">
        <f t="shared" ca="1" si="67"/>
        <v/>
      </c>
      <c r="E275" s="59" t="str">
        <f t="shared" ca="1" si="68"/>
        <v/>
      </c>
      <c r="F275" s="215">
        <f ca="1">IF(LEN(B275)&gt;0,'OBRAČUNANA OSNOVNA PLAČA'!J269,"")</f>
        <v>0</v>
      </c>
      <c r="G275" s="60"/>
      <c r="H275" s="60"/>
      <c r="I275" s="60"/>
      <c r="J275" s="60"/>
      <c r="K275" s="60"/>
      <c r="L275" s="229">
        <f t="shared" si="73"/>
        <v>0</v>
      </c>
      <c r="M275" s="230">
        <f t="shared" ca="1" si="81"/>
        <v>0</v>
      </c>
      <c r="N275" s="230">
        <f t="shared" ca="1" si="82"/>
        <v>0</v>
      </c>
      <c r="O275" s="231">
        <f t="shared" ca="1" si="83"/>
        <v>0</v>
      </c>
      <c r="P275" s="232">
        <f t="shared" ca="1" si="84"/>
        <v>0</v>
      </c>
      <c r="Q275" s="233">
        <f t="shared" ca="1" si="74"/>
        <v>0</v>
      </c>
      <c r="R275" s="233">
        <f ca="1">IF(LEN(B275)&gt;0,'9'!R275-'9'!Q275,"")</f>
        <v>0</v>
      </c>
      <c r="S275" s="234"/>
      <c r="T275" s="34"/>
      <c r="U275" s="34"/>
      <c r="V275" s="34"/>
      <c r="W275" s="34"/>
      <c r="X275" s="34"/>
      <c r="Y275" s="34"/>
      <c r="Z275" s="34"/>
      <c r="AA275" s="34"/>
      <c r="AB275" s="167">
        <f>ROW()</f>
        <v>275</v>
      </c>
      <c r="AC275" s="168">
        <f t="shared" ca="1" si="69"/>
        <v>0</v>
      </c>
      <c r="AD275" s="168">
        <f t="shared" ca="1" si="70"/>
        <v>0</v>
      </c>
      <c r="AE275" s="169" t="str">
        <f t="shared" ca="1" si="75"/>
        <v>-</v>
      </c>
      <c r="AF275" s="168" t="str">
        <f t="shared" ca="1" si="76"/>
        <v>-</v>
      </c>
      <c r="AG275" s="169" t="str">
        <f t="shared" ca="1" si="77"/>
        <v>-</v>
      </c>
      <c r="AH275" s="168" t="str">
        <f t="shared" ca="1" si="78"/>
        <v>-</v>
      </c>
      <c r="AI275" s="168">
        <f t="shared" ca="1" si="79"/>
        <v>0</v>
      </c>
      <c r="AJ275" s="170">
        <f t="shared" ca="1" si="80"/>
        <v>0</v>
      </c>
      <c r="AK275" s="168">
        <f t="shared" ca="1" si="71"/>
        <v>0</v>
      </c>
      <c r="AL275" s="168">
        <f t="shared" ca="1" si="72"/>
        <v>0</v>
      </c>
    </row>
    <row r="276" spans="1:38" ht="28.5" customHeight="1" x14ac:dyDescent="0.2">
      <c r="A276" s="56">
        <v>261</v>
      </c>
      <c r="B276" s="309" t="str">
        <f t="shared" ca="1" si="66"/>
        <v>A261</v>
      </c>
      <c r="C276" s="309"/>
      <c r="D276" s="57" t="str">
        <f t="shared" ca="1" si="67"/>
        <v/>
      </c>
      <c r="E276" s="59" t="str">
        <f t="shared" ca="1" si="68"/>
        <v/>
      </c>
      <c r="F276" s="215">
        <f ca="1">IF(LEN(B276)&gt;0,'OBRAČUNANA OSNOVNA PLAČA'!J270,"")</f>
        <v>0</v>
      </c>
      <c r="G276" s="60"/>
      <c r="H276" s="60"/>
      <c r="I276" s="60"/>
      <c r="J276" s="60"/>
      <c r="K276" s="60"/>
      <c r="L276" s="229">
        <f t="shared" si="73"/>
        <v>0</v>
      </c>
      <c r="M276" s="230">
        <f t="shared" ca="1" si="81"/>
        <v>0</v>
      </c>
      <c r="N276" s="230">
        <f t="shared" ca="1" si="82"/>
        <v>0</v>
      </c>
      <c r="O276" s="231">
        <f t="shared" ca="1" si="83"/>
        <v>0</v>
      </c>
      <c r="P276" s="232">
        <f t="shared" ca="1" si="84"/>
        <v>0</v>
      </c>
      <c r="Q276" s="233">
        <f t="shared" ca="1" si="74"/>
        <v>0</v>
      </c>
      <c r="R276" s="233">
        <f ca="1">IF(LEN(B276)&gt;0,'9'!R276-'9'!Q276,"")</f>
        <v>0</v>
      </c>
      <c r="S276" s="234"/>
      <c r="T276" s="34"/>
      <c r="U276" s="34"/>
      <c r="V276" s="34"/>
      <c r="W276" s="34"/>
      <c r="X276" s="34"/>
      <c r="Y276" s="34"/>
      <c r="Z276" s="34"/>
      <c r="AA276" s="34"/>
      <c r="AB276" s="167">
        <f>ROW()</f>
        <v>276</v>
      </c>
      <c r="AC276" s="168">
        <f t="shared" ca="1" si="69"/>
        <v>0</v>
      </c>
      <c r="AD276" s="168">
        <f t="shared" ca="1" si="70"/>
        <v>0</v>
      </c>
      <c r="AE276" s="169" t="str">
        <f t="shared" ca="1" si="75"/>
        <v>-</v>
      </c>
      <c r="AF276" s="168" t="str">
        <f t="shared" ca="1" si="76"/>
        <v>-</v>
      </c>
      <c r="AG276" s="169" t="str">
        <f t="shared" ca="1" si="77"/>
        <v>-</v>
      </c>
      <c r="AH276" s="168" t="str">
        <f t="shared" ca="1" si="78"/>
        <v>-</v>
      </c>
      <c r="AI276" s="168">
        <f t="shared" ca="1" si="79"/>
        <v>0</v>
      </c>
      <c r="AJ276" s="170">
        <f t="shared" ca="1" si="80"/>
        <v>0</v>
      </c>
      <c r="AK276" s="168">
        <f t="shared" ca="1" si="71"/>
        <v>0</v>
      </c>
      <c r="AL276" s="168">
        <f t="shared" ca="1" si="72"/>
        <v>0</v>
      </c>
    </row>
    <row r="277" spans="1:38" ht="28.5" customHeight="1" x14ac:dyDescent="0.2">
      <c r="A277" s="56">
        <v>262</v>
      </c>
      <c r="B277" s="309" t="str">
        <f t="shared" ca="1" si="66"/>
        <v>A262</v>
      </c>
      <c r="C277" s="309"/>
      <c r="D277" s="57" t="str">
        <f t="shared" ca="1" si="67"/>
        <v/>
      </c>
      <c r="E277" s="59" t="str">
        <f t="shared" ca="1" si="68"/>
        <v/>
      </c>
      <c r="F277" s="215">
        <f ca="1">IF(LEN(B277)&gt;0,'OBRAČUNANA OSNOVNA PLAČA'!J271,"")</f>
        <v>0</v>
      </c>
      <c r="G277" s="60"/>
      <c r="H277" s="60"/>
      <c r="I277" s="60"/>
      <c r="J277" s="60"/>
      <c r="K277" s="60"/>
      <c r="L277" s="229">
        <f t="shared" si="73"/>
        <v>0</v>
      </c>
      <c r="M277" s="230">
        <f t="shared" ca="1" si="81"/>
        <v>0</v>
      </c>
      <c r="N277" s="230">
        <f t="shared" ca="1" si="82"/>
        <v>0</v>
      </c>
      <c r="O277" s="231">
        <f t="shared" ca="1" si="83"/>
        <v>0</v>
      </c>
      <c r="P277" s="232">
        <f t="shared" ca="1" si="84"/>
        <v>0</v>
      </c>
      <c r="Q277" s="233">
        <f t="shared" ca="1" si="74"/>
        <v>0</v>
      </c>
      <c r="R277" s="233">
        <f ca="1">IF(LEN(B277)&gt;0,'9'!R277-'9'!Q277,"")</f>
        <v>0</v>
      </c>
      <c r="S277" s="234"/>
      <c r="T277" s="34"/>
      <c r="U277" s="34"/>
      <c r="V277" s="34"/>
      <c r="W277" s="34"/>
      <c r="X277" s="34"/>
      <c r="Y277" s="34"/>
      <c r="Z277" s="34"/>
      <c r="AA277" s="34"/>
      <c r="AB277" s="167">
        <f>ROW()</f>
        <v>277</v>
      </c>
      <c r="AC277" s="168">
        <f t="shared" ca="1" si="69"/>
        <v>0</v>
      </c>
      <c r="AD277" s="168">
        <f t="shared" ca="1" si="70"/>
        <v>0</v>
      </c>
      <c r="AE277" s="169" t="str">
        <f t="shared" ca="1" si="75"/>
        <v>-</v>
      </c>
      <c r="AF277" s="168" t="str">
        <f t="shared" ca="1" si="76"/>
        <v>-</v>
      </c>
      <c r="AG277" s="169" t="str">
        <f t="shared" ca="1" si="77"/>
        <v>-</v>
      </c>
      <c r="AH277" s="168" t="str">
        <f t="shared" ca="1" si="78"/>
        <v>-</v>
      </c>
      <c r="AI277" s="168">
        <f t="shared" ca="1" si="79"/>
        <v>0</v>
      </c>
      <c r="AJ277" s="170">
        <f t="shared" ca="1" si="80"/>
        <v>0</v>
      </c>
      <c r="AK277" s="168">
        <f t="shared" ca="1" si="71"/>
        <v>0</v>
      </c>
      <c r="AL277" s="168">
        <f t="shared" ca="1" si="72"/>
        <v>0</v>
      </c>
    </row>
    <row r="278" spans="1:38" ht="28.5" customHeight="1" x14ac:dyDescent="0.2">
      <c r="A278" s="56">
        <v>263</v>
      </c>
      <c r="B278" s="309" t="str">
        <f t="shared" ca="1" si="66"/>
        <v>A263</v>
      </c>
      <c r="C278" s="309"/>
      <c r="D278" s="57" t="str">
        <f t="shared" ca="1" si="67"/>
        <v/>
      </c>
      <c r="E278" s="59" t="str">
        <f t="shared" ca="1" si="68"/>
        <v/>
      </c>
      <c r="F278" s="215">
        <f ca="1">IF(LEN(B278)&gt;0,'OBRAČUNANA OSNOVNA PLAČA'!J272,"")</f>
        <v>0</v>
      </c>
      <c r="G278" s="60"/>
      <c r="H278" s="60"/>
      <c r="I278" s="60"/>
      <c r="J278" s="60"/>
      <c r="K278" s="60"/>
      <c r="L278" s="229">
        <f t="shared" si="73"/>
        <v>0</v>
      </c>
      <c r="M278" s="230">
        <f t="shared" ca="1" si="81"/>
        <v>0</v>
      </c>
      <c r="N278" s="230">
        <f t="shared" ca="1" si="82"/>
        <v>0</v>
      </c>
      <c r="O278" s="231">
        <f t="shared" ca="1" si="83"/>
        <v>0</v>
      </c>
      <c r="P278" s="232">
        <f t="shared" ca="1" si="84"/>
        <v>0</v>
      </c>
      <c r="Q278" s="233">
        <f t="shared" ca="1" si="74"/>
        <v>0</v>
      </c>
      <c r="R278" s="233">
        <f ca="1">IF(LEN(B278)&gt;0,'9'!R278-'9'!Q278,"")</f>
        <v>0</v>
      </c>
      <c r="S278" s="234"/>
      <c r="T278" s="34"/>
      <c r="U278" s="34"/>
      <c r="V278" s="34"/>
      <c r="W278" s="34"/>
      <c r="X278" s="34"/>
      <c r="Y278" s="34"/>
      <c r="Z278" s="34"/>
      <c r="AA278" s="34"/>
      <c r="AB278" s="167">
        <f>ROW()</f>
        <v>278</v>
      </c>
      <c r="AC278" s="168">
        <f t="shared" ca="1" si="69"/>
        <v>0</v>
      </c>
      <c r="AD278" s="168">
        <f t="shared" ca="1" si="70"/>
        <v>0</v>
      </c>
      <c r="AE278" s="169" t="str">
        <f t="shared" ca="1" si="75"/>
        <v>-</v>
      </c>
      <c r="AF278" s="168" t="str">
        <f t="shared" ca="1" si="76"/>
        <v>-</v>
      </c>
      <c r="AG278" s="169" t="str">
        <f t="shared" ca="1" si="77"/>
        <v>-</v>
      </c>
      <c r="AH278" s="168" t="str">
        <f t="shared" ca="1" si="78"/>
        <v>-</v>
      </c>
      <c r="AI278" s="168">
        <f t="shared" ca="1" si="79"/>
        <v>0</v>
      </c>
      <c r="AJ278" s="170">
        <f t="shared" ca="1" si="80"/>
        <v>0</v>
      </c>
      <c r="AK278" s="168">
        <f t="shared" ca="1" si="71"/>
        <v>0</v>
      </c>
      <c r="AL278" s="168">
        <f t="shared" ca="1" si="72"/>
        <v>0</v>
      </c>
    </row>
    <row r="279" spans="1:38" ht="28.5" customHeight="1" x14ac:dyDescent="0.2">
      <c r="A279" s="56">
        <v>264</v>
      </c>
      <c r="B279" s="309" t="str">
        <f t="shared" ca="1" si="66"/>
        <v>A264</v>
      </c>
      <c r="C279" s="309"/>
      <c r="D279" s="57" t="str">
        <f t="shared" ca="1" si="67"/>
        <v/>
      </c>
      <c r="E279" s="59" t="str">
        <f t="shared" ca="1" si="68"/>
        <v/>
      </c>
      <c r="F279" s="215">
        <f ca="1">IF(LEN(B279)&gt;0,'OBRAČUNANA OSNOVNA PLAČA'!J273,"")</f>
        <v>0</v>
      </c>
      <c r="G279" s="60"/>
      <c r="H279" s="60"/>
      <c r="I279" s="60"/>
      <c r="J279" s="60"/>
      <c r="K279" s="60"/>
      <c r="L279" s="229">
        <f t="shared" si="73"/>
        <v>0</v>
      </c>
      <c r="M279" s="230">
        <f t="shared" ca="1" si="81"/>
        <v>0</v>
      </c>
      <c r="N279" s="230">
        <f t="shared" ca="1" si="82"/>
        <v>0</v>
      </c>
      <c r="O279" s="231">
        <f t="shared" ca="1" si="83"/>
        <v>0</v>
      </c>
      <c r="P279" s="232">
        <f t="shared" ca="1" si="84"/>
        <v>0</v>
      </c>
      <c r="Q279" s="233">
        <f t="shared" ca="1" si="74"/>
        <v>0</v>
      </c>
      <c r="R279" s="233">
        <f ca="1">IF(LEN(B279)&gt;0,'9'!R279-'9'!Q279,"")</f>
        <v>0</v>
      </c>
      <c r="S279" s="234"/>
      <c r="T279" s="34"/>
      <c r="U279" s="34"/>
      <c r="V279" s="34"/>
      <c r="W279" s="34"/>
      <c r="X279" s="34"/>
      <c r="Y279" s="34"/>
      <c r="Z279" s="34"/>
      <c r="AA279" s="34"/>
      <c r="AB279" s="167">
        <f>ROW()</f>
        <v>279</v>
      </c>
      <c r="AC279" s="168">
        <f t="shared" ca="1" si="69"/>
        <v>0</v>
      </c>
      <c r="AD279" s="168">
        <f t="shared" ca="1" si="70"/>
        <v>0</v>
      </c>
      <c r="AE279" s="169" t="str">
        <f t="shared" ca="1" si="75"/>
        <v>-</v>
      </c>
      <c r="AF279" s="168" t="str">
        <f t="shared" ca="1" si="76"/>
        <v>-</v>
      </c>
      <c r="AG279" s="169" t="str">
        <f t="shared" ca="1" si="77"/>
        <v>-</v>
      </c>
      <c r="AH279" s="168" t="str">
        <f t="shared" ca="1" si="78"/>
        <v>-</v>
      </c>
      <c r="AI279" s="168">
        <f t="shared" ca="1" si="79"/>
        <v>0</v>
      </c>
      <c r="AJ279" s="170">
        <f t="shared" ca="1" si="80"/>
        <v>0</v>
      </c>
      <c r="AK279" s="168">
        <f t="shared" ca="1" si="71"/>
        <v>0</v>
      </c>
      <c r="AL279" s="168">
        <f t="shared" ca="1" si="72"/>
        <v>0</v>
      </c>
    </row>
    <row r="280" spans="1:38" ht="28.5" customHeight="1" x14ac:dyDescent="0.2">
      <c r="A280" s="56">
        <v>265</v>
      </c>
      <c r="B280" s="309" t="str">
        <f t="shared" ca="1" si="66"/>
        <v>A265</v>
      </c>
      <c r="C280" s="309"/>
      <c r="D280" s="57" t="str">
        <f t="shared" ca="1" si="67"/>
        <v/>
      </c>
      <c r="E280" s="59" t="str">
        <f t="shared" ca="1" si="68"/>
        <v/>
      </c>
      <c r="F280" s="215">
        <f ca="1">IF(LEN(B280)&gt;0,'OBRAČUNANA OSNOVNA PLAČA'!J274,"")</f>
        <v>0</v>
      </c>
      <c r="G280" s="60"/>
      <c r="H280" s="60"/>
      <c r="I280" s="60"/>
      <c r="J280" s="60"/>
      <c r="K280" s="60"/>
      <c r="L280" s="229">
        <f t="shared" si="73"/>
        <v>0</v>
      </c>
      <c r="M280" s="230">
        <f t="shared" ca="1" si="81"/>
        <v>0</v>
      </c>
      <c r="N280" s="230">
        <f t="shared" ca="1" si="82"/>
        <v>0</v>
      </c>
      <c r="O280" s="231">
        <f t="shared" ca="1" si="83"/>
        <v>0</v>
      </c>
      <c r="P280" s="232">
        <f t="shared" ca="1" si="84"/>
        <v>0</v>
      </c>
      <c r="Q280" s="233">
        <f t="shared" ca="1" si="74"/>
        <v>0</v>
      </c>
      <c r="R280" s="233">
        <f ca="1">IF(LEN(B280)&gt;0,'9'!R280-'9'!Q280,"")</f>
        <v>0</v>
      </c>
      <c r="S280" s="234"/>
      <c r="T280" s="34"/>
      <c r="U280" s="34"/>
      <c r="V280" s="34"/>
      <c r="W280" s="34"/>
      <c r="X280" s="34"/>
      <c r="Y280" s="34"/>
      <c r="Z280" s="34"/>
      <c r="AA280" s="34"/>
      <c r="AB280" s="167">
        <f>ROW()</f>
        <v>280</v>
      </c>
      <c r="AC280" s="168">
        <f t="shared" ca="1" si="69"/>
        <v>0</v>
      </c>
      <c r="AD280" s="168">
        <f t="shared" ca="1" si="70"/>
        <v>0</v>
      </c>
      <c r="AE280" s="169" t="str">
        <f t="shared" ca="1" si="75"/>
        <v>-</v>
      </c>
      <c r="AF280" s="168" t="str">
        <f t="shared" ca="1" si="76"/>
        <v>-</v>
      </c>
      <c r="AG280" s="169" t="str">
        <f t="shared" ca="1" si="77"/>
        <v>-</v>
      </c>
      <c r="AH280" s="168" t="str">
        <f t="shared" ca="1" si="78"/>
        <v>-</v>
      </c>
      <c r="AI280" s="168">
        <f t="shared" ca="1" si="79"/>
        <v>0</v>
      </c>
      <c r="AJ280" s="170">
        <f t="shared" ca="1" si="80"/>
        <v>0</v>
      </c>
      <c r="AK280" s="168">
        <f t="shared" ca="1" si="71"/>
        <v>0</v>
      </c>
      <c r="AL280" s="168">
        <f t="shared" ca="1" si="72"/>
        <v>0</v>
      </c>
    </row>
    <row r="281" spans="1:38" ht="28.5" customHeight="1" x14ac:dyDescent="0.2">
      <c r="A281" s="56">
        <v>266</v>
      </c>
      <c r="B281" s="309" t="str">
        <f t="shared" ca="1" si="66"/>
        <v>A266</v>
      </c>
      <c r="C281" s="309"/>
      <c r="D281" s="57" t="str">
        <f t="shared" ca="1" si="67"/>
        <v/>
      </c>
      <c r="E281" s="59" t="str">
        <f t="shared" ca="1" si="68"/>
        <v/>
      </c>
      <c r="F281" s="215">
        <f ca="1">IF(LEN(B281)&gt;0,'OBRAČUNANA OSNOVNA PLAČA'!J275,"")</f>
        <v>0</v>
      </c>
      <c r="G281" s="60"/>
      <c r="H281" s="60"/>
      <c r="I281" s="60"/>
      <c r="J281" s="60"/>
      <c r="K281" s="60"/>
      <c r="L281" s="229">
        <f t="shared" si="73"/>
        <v>0</v>
      </c>
      <c r="M281" s="230">
        <f t="shared" ca="1" si="81"/>
        <v>0</v>
      </c>
      <c r="N281" s="230">
        <f t="shared" ca="1" si="82"/>
        <v>0</v>
      </c>
      <c r="O281" s="231">
        <f t="shared" ca="1" si="83"/>
        <v>0</v>
      </c>
      <c r="P281" s="232">
        <f t="shared" ca="1" si="84"/>
        <v>0</v>
      </c>
      <c r="Q281" s="233">
        <f t="shared" ca="1" si="74"/>
        <v>0</v>
      </c>
      <c r="R281" s="233">
        <f ca="1">IF(LEN(B281)&gt;0,'9'!R281-'9'!Q281,"")</f>
        <v>0</v>
      </c>
      <c r="S281" s="234"/>
      <c r="T281" s="34"/>
      <c r="U281" s="34"/>
      <c r="V281" s="34"/>
      <c r="W281" s="34"/>
      <c r="X281" s="34"/>
      <c r="Y281" s="34"/>
      <c r="Z281" s="34"/>
      <c r="AA281" s="34"/>
      <c r="AB281" s="167">
        <f>ROW()</f>
        <v>281</v>
      </c>
      <c r="AC281" s="168">
        <f t="shared" ca="1" si="69"/>
        <v>0</v>
      </c>
      <c r="AD281" s="168">
        <f t="shared" ca="1" si="70"/>
        <v>0</v>
      </c>
      <c r="AE281" s="169" t="str">
        <f t="shared" ca="1" si="75"/>
        <v>-</v>
      </c>
      <c r="AF281" s="168" t="str">
        <f t="shared" ca="1" si="76"/>
        <v>-</v>
      </c>
      <c r="AG281" s="169" t="str">
        <f t="shared" ca="1" si="77"/>
        <v>-</v>
      </c>
      <c r="AH281" s="168" t="str">
        <f t="shared" ca="1" si="78"/>
        <v>-</v>
      </c>
      <c r="AI281" s="168">
        <f t="shared" ca="1" si="79"/>
        <v>0</v>
      </c>
      <c r="AJ281" s="170">
        <f t="shared" ca="1" si="80"/>
        <v>0</v>
      </c>
      <c r="AK281" s="168">
        <f t="shared" ca="1" si="71"/>
        <v>0</v>
      </c>
      <c r="AL281" s="168">
        <f t="shared" ca="1" si="72"/>
        <v>0</v>
      </c>
    </row>
    <row r="282" spans="1:38" ht="28.5" customHeight="1" x14ac:dyDescent="0.2">
      <c r="A282" s="56">
        <v>267</v>
      </c>
      <c r="B282" s="309" t="str">
        <f t="shared" ca="1" si="66"/>
        <v>A267</v>
      </c>
      <c r="C282" s="309"/>
      <c r="D282" s="57" t="str">
        <f t="shared" ca="1" si="67"/>
        <v/>
      </c>
      <c r="E282" s="59" t="str">
        <f t="shared" ca="1" si="68"/>
        <v/>
      </c>
      <c r="F282" s="215">
        <f ca="1">IF(LEN(B282)&gt;0,'OBRAČUNANA OSNOVNA PLAČA'!J276,"")</f>
        <v>0</v>
      </c>
      <c r="G282" s="60"/>
      <c r="H282" s="60"/>
      <c r="I282" s="60"/>
      <c r="J282" s="60"/>
      <c r="K282" s="60"/>
      <c r="L282" s="229">
        <f t="shared" si="73"/>
        <v>0</v>
      </c>
      <c r="M282" s="230">
        <f t="shared" ca="1" si="81"/>
        <v>0</v>
      </c>
      <c r="N282" s="230">
        <f t="shared" ca="1" si="82"/>
        <v>0</v>
      </c>
      <c r="O282" s="231">
        <f t="shared" ca="1" si="83"/>
        <v>0</v>
      </c>
      <c r="P282" s="232">
        <f t="shared" ca="1" si="84"/>
        <v>0</v>
      </c>
      <c r="Q282" s="233">
        <f t="shared" ca="1" si="74"/>
        <v>0</v>
      </c>
      <c r="R282" s="233">
        <f ca="1">IF(LEN(B282)&gt;0,'9'!R282-'9'!Q282,"")</f>
        <v>0</v>
      </c>
      <c r="S282" s="234"/>
      <c r="T282" s="34"/>
      <c r="U282" s="34"/>
      <c r="V282" s="34"/>
      <c r="W282" s="34"/>
      <c r="X282" s="34"/>
      <c r="Y282" s="34"/>
      <c r="Z282" s="34"/>
      <c r="AA282" s="34"/>
      <c r="AB282" s="167">
        <f>ROW()</f>
        <v>282</v>
      </c>
      <c r="AC282" s="168">
        <f t="shared" ca="1" si="69"/>
        <v>0</v>
      </c>
      <c r="AD282" s="168">
        <f t="shared" ca="1" si="70"/>
        <v>0</v>
      </c>
      <c r="AE282" s="169" t="str">
        <f t="shared" ca="1" si="75"/>
        <v>-</v>
      </c>
      <c r="AF282" s="168" t="str">
        <f t="shared" ca="1" si="76"/>
        <v>-</v>
      </c>
      <c r="AG282" s="169" t="str">
        <f t="shared" ca="1" si="77"/>
        <v>-</v>
      </c>
      <c r="AH282" s="168" t="str">
        <f t="shared" ca="1" si="78"/>
        <v>-</v>
      </c>
      <c r="AI282" s="168">
        <f t="shared" ca="1" si="79"/>
        <v>0</v>
      </c>
      <c r="AJ282" s="170">
        <f t="shared" ca="1" si="80"/>
        <v>0</v>
      </c>
      <c r="AK282" s="168">
        <f t="shared" ca="1" si="71"/>
        <v>0</v>
      </c>
      <c r="AL282" s="168">
        <f t="shared" ca="1" si="72"/>
        <v>0</v>
      </c>
    </row>
    <row r="283" spans="1:38" ht="28.5" customHeight="1" x14ac:dyDescent="0.2">
      <c r="A283" s="56">
        <v>268</v>
      </c>
      <c r="B283" s="309" t="str">
        <f t="shared" ca="1" si="66"/>
        <v>A268</v>
      </c>
      <c r="C283" s="309"/>
      <c r="D283" s="57" t="str">
        <f t="shared" ca="1" si="67"/>
        <v/>
      </c>
      <c r="E283" s="59" t="str">
        <f t="shared" ca="1" si="68"/>
        <v/>
      </c>
      <c r="F283" s="215">
        <f ca="1">IF(LEN(B283)&gt;0,'OBRAČUNANA OSNOVNA PLAČA'!J277,"")</f>
        <v>0</v>
      </c>
      <c r="G283" s="60"/>
      <c r="H283" s="60"/>
      <c r="I283" s="60"/>
      <c r="J283" s="60"/>
      <c r="K283" s="60"/>
      <c r="L283" s="229">
        <f t="shared" si="73"/>
        <v>0</v>
      </c>
      <c r="M283" s="230">
        <f t="shared" ca="1" si="81"/>
        <v>0</v>
      </c>
      <c r="N283" s="230">
        <f t="shared" ca="1" si="82"/>
        <v>0</v>
      </c>
      <c r="O283" s="231">
        <f t="shared" ca="1" si="83"/>
        <v>0</v>
      </c>
      <c r="P283" s="232">
        <f t="shared" ca="1" si="84"/>
        <v>0</v>
      </c>
      <c r="Q283" s="233">
        <f t="shared" ca="1" si="74"/>
        <v>0</v>
      </c>
      <c r="R283" s="233">
        <f ca="1">IF(LEN(B283)&gt;0,'9'!R283-'9'!Q283,"")</f>
        <v>0</v>
      </c>
      <c r="S283" s="234"/>
      <c r="T283" s="34"/>
      <c r="U283" s="34"/>
      <c r="V283" s="34"/>
      <c r="W283" s="34"/>
      <c r="X283" s="34"/>
      <c r="Y283" s="34"/>
      <c r="Z283" s="34"/>
      <c r="AA283" s="34"/>
      <c r="AB283" s="167">
        <f>ROW()</f>
        <v>283</v>
      </c>
      <c r="AC283" s="168">
        <f t="shared" ca="1" si="69"/>
        <v>0</v>
      </c>
      <c r="AD283" s="168">
        <f t="shared" ca="1" si="70"/>
        <v>0</v>
      </c>
      <c r="AE283" s="169" t="str">
        <f t="shared" ca="1" si="75"/>
        <v>-</v>
      </c>
      <c r="AF283" s="168" t="str">
        <f t="shared" ca="1" si="76"/>
        <v>-</v>
      </c>
      <c r="AG283" s="169" t="str">
        <f t="shared" ca="1" si="77"/>
        <v>-</v>
      </c>
      <c r="AH283" s="168" t="str">
        <f t="shared" ca="1" si="78"/>
        <v>-</v>
      </c>
      <c r="AI283" s="168">
        <f t="shared" ca="1" si="79"/>
        <v>0</v>
      </c>
      <c r="AJ283" s="170">
        <f t="shared" ca="1" si="80"/>
        <v>0</v>
      </c>
      <c r="AK283" s="168">
        <f t="shared" ca="1" si="71"/>
        <v>0</v>
      </c>
      <c r="AL283" s="168">
        <f t="shared" ca="1" si="72"/>
        <v>0</v>
      </c>
    </row>
    <row r="284" spans="1:38" ht="28.5" customHeight="1" x14ac:dyDescent="0.2">
      <c r="A284" s="56">
        <v>269</v>
      </c>
      <c r="B284" s="309" t="str">
        <f t="shared" ca="1" si="66"/>
        <v>A269</v>
      </c>
      <c r="C284" s="309"/>
      <c r="D284" s="57" t="str">
        <f t="shared" ca="1" si="67"/>
        <v/>
      </c>
      <c r="E284" s="59" t="str">
        <f t="shared" ca="1" si="68"/>
        <v/>
      </c>
      <c r="F284" s="215">
        <f ca="1">IF(LEN(B284)&gt;0,'OBRAČUNANA OSNOVNA PLAČA'!J278,"")</f>
        <v>0</v>
      </c>
      <c r="G284" s="60"/>
      <c r="H284" s="60"/>
      <c r="I284" s="60"/>
      <c r="J284" s="60"/>
      <c r="K284" s="60"/>
      <c r="L284" s="229">
        <f t="shared" si="73"/>
        <v>0</v>
      </c>
      <c r="M284" s="230">
        <f t="shared" ca="1" si="81"/>
        <v>0</v>
      </c>
      <c r="N284" s="230">
        <f t="shared" ca="1" si="82"/>
        <v>0</v>
      </c>
      <c r="O284" s="231">
        <f t="shared" ca="1" si="83"/>
        <v>0</v>
      </c>
      <c r="P284" s="232">
        <f t="shared" ca="1" si="84"/>
        <v>0</v>
      </c>
      <c r="Q284" s="233">
        <f t="shared" ca="1" si="74"/>
        <v>0</v>
      </c>
      <c r="R284" s="233">
        <f ca="1">IF(LEN(B284)&gt;0,'9'!R284-'9'!Q284,"")</f>
        <v>0</v>
      </c>
      <c r="S284" s="234"/>
      <c r="T284" s="34"/>
      <c r="U284" s="34"/>
      <c r="V284" s="34"/>
      <c r="W284" s="34"/>
      <c r="X284" s="34"/>
      <c r="Y284" s="34"/>
      <c r="Z284" s="34"/>
      <c r="AA284" s="34"/>
      <c r="AB284" s="167">
        <f>ROW()</f>
        <v>284</v>
      </c>
      <c r="AC284" s="168">
        <f t="shared" ca="1" si="69"/>
        <v>0</v>
      </c>
      <c r="AD284" s="168">
        <f t="shared" ca="1" si="70"/>
        <v>0</v>
      </c>
      <c r="AE284" s="169" t="str">
        <f t="shared" ca="1" si="75"/>
        <v>-</v>
      </c>
      <c r="AF284" s="168" t="str">
        <f t="shared" ca="1" si="76"/>
        <v>-</v>
      </c>
      <c r="AG284" s="169" t="str">
        <f t="shared" ca="1" si="77"/>
        <v>-</v>
      </c>
      <c r="AH284" s="168" t="str">
        <f t="shared" ca="1" si="78"/>
        <v>-</v>
      </c>
      <c r="AI284" s="168">
        <f t="shared" ca="1" si="79"/>
        <v>0</v>
      </c>
      <c r="AJ284" s="170">
        <f t="shared" ca="1" si="80"/>
        <v>0</v>
      </c>
      <c r="AK284" s="168">
        <f t="shared" ca="1" si="71"/>
        <v>0</v>
      </c>
      <c r="AL284" s="168">
        <f t="shared" ca="1" si="72"/>
        <v>0</v>
      </c>
    </row>
    <row r="285" spans="1:38" ht="28.5" customHeight="1" x14ac:dyDescent="0.2">
      <c r="A285" s="56">
        <v>270</v>
      </c>
      <c r="B285" s="309" t="str">
        <f t="shared" ca="1" si="66"/>
        <v>A270</v>
      </c>
      <c r="C285" s="309"/>
      <c r="D285" s="57" t="str">
        <f t="shared" ca="1" si="67"/>
        <v/>
      </c>
      <c r="E285" s="59" t="str">
        <f t="shared" ca="1" si="68"/>
        <v/>
      </c>
      <c r="F285" s="215">
        <f ca="1">IF(LEN(B285)&gt;0,'OBRAČUNANA OSNOVNA PLAČA'!J279,"")</f>
        <v>0</v>
      </c>
      <c r="G285" s="60"/>
      <c r="H285" s="60"/>
      <c r="I285" s="60"/>
      <c r="J285" s="60"/>
      <c r="K285" s="60"/>
      <c r="L285" s="229">
        <f t="shared" si="73"/>
        <v>0</v>
      </c>
      <c r="M285" s="230">
        <f t="shared" ca="1" si="81"/>
        <v>0</v>
      </c>
      <c r="N285" s="230">
        <f t="shared" ca="1" si="82"/>
        <v>0</v>
      </c>
      <c r="O285" s="231">
        <f t="shared" ca="1" si="83"/>
        <v>0</v>
      </c>
      <c r="P285" s="232">
        <f t="shared" ca="1" si="84"/>
        <v>0</v>
      </c>
      <c r="Q285" s="233">
        <f t="shared" ca="1" si="74"/>
        <v>0</v>
      </c>
      <c r="R285" s="233">
        <f ca="1">IF(LEN(B285)&gt;0,'9'!R285-'9'!Q285,"")</f>
        <v>0</v>
      </c>
      <c r="S285" s="234"/>
      <c r="T285" s="34"/>
      <c r="U285" s="34"/>
      <c r="V285" s="34"/>
      <c r="W285" s="34"/>
      <c r="X285" s="34"/>
      <c r="Y285" s="34"/>
      <c r="Z285" s="34"/>
      <c r="AA285" s="34"/>
      <c r="AB285" s="167">
        <f>ROW()</f>
        <v>285</v>
      </c>
      <c r="AC285" s="168">
        <f t="shared" ca="1" si="69"/>
        <v>0</v>
      </c>
      <c r="AD285" s="168">
        <f t="shared" ca="1" si="70"/>
        <v>0</v>
      </c>
      <c r="AE285" s="169" t="str">
        <f t="shared" ca="1" si="75"/>
        <v>-</v>
      </c>
      <c r="AF285" s="168" t="str">
        <f t="shared" ca="1" si="76"/>
        <v>-</v>
      </c>
      <c r="AG285" s="169" t="str">
        <f t="shared" ca="1" si="77"/>
        <v>-</v>
      </c>
      <c r="AH285" s="168" t="str">
        <f t="shared" ca="1" si="78"/>
        <v>-</v>
      </c>
      <c r="AI285" s="168">
        <f t="shared" ca="1" si="79"/>
        <v>0</v>
      </c>
      <c r="AJ285" s="170">
        <f t="shared" ca="1" si="80"/>
        <v>0</v>
      </c>
      <c r="AK285" s="168">
        <f t="shared" ca="1" si="71"/>
        <v>0</v>
      </c>
      <c r="AL285" s="168">
        <f t="shared" ca="1" si="72"/>
        <v>0</v>
      </c>
    </row>
    <row r="286" spans="1:38" ht="28.5" customHeight="1" x14ac:dyDescent="0.2">
      <c r="A286" s="56">
        <v>271</v>
      </c>
      <c r="B286" s="309" t="str">
        <f t="shared" ca="1" si="66"/>
        <v>A271</v>
      </c>
      <c r="C286" s="309"/>
      <c r="D286" s="57" t="str">
        <f t="shared" ca="1" si="67"/>
        <v/>
      </c>
      <c r="E286" s="59" t="str">
        <f t="shared" ca="1" si="68"/>
        <v/>
      </c>
      <c r="F286" s="215">
        <f ca="1">IF(LEN(B286)&gt;0,'OBRAČUNANA OSNOVNA PLAČA'!J280,"")</f>
        <v>0</v>
      </c>
      <c r="G286" s="60"/>
      <c r="H286" s="60"/>
      <c r="I286" s="60"/>
      <c r="J286" s="60"/>
      <c r="K286" s="60"/>
      <c r="L286" s="229">
        <f t="shared" si="73"/>
        <v>0</v>
      </c>
      <c r="M286" s="230">
        <f t="shared" ca="1" si="81"/>
        <v>0</v>
      </c>
      <c r="N286" s="230">
        <f t="shared" ca="1" si="82"/>
        <v>0</v>
      </c>
      <c r="O286" s="231">
        <f t="shared" ca="1" si="83"/>
        <v>0</v>
      </c>
      <c r="P286" s="232">
        <f t="shared" ca="1" si="84"/>
        <v>0</v>
      </c>
      <c r="Q286" s="233">
        <f t="shared" ca="1" si="74"/>
        <v>0</v>
      </c>
      <c r="R286" s="233">
        <f ca="1">IF(LEN(B286)&gt;0,'9'!R286-'9'!Q286,"")</f>
        <v>0</v>
      </c>
      <c r="S286" s="234"/>
      <c r="T286" s="34"/>
      <c r="U286" s="34"/>
      <c r="V286" s="34"/>
      <c r="W286" s="34"/>
      <c r="X286" s="34"/>
      <c r="Y286" s="34"/>
      <c r="Z286" s="34"/>
      <c r="AA286" s="34"/>
      <c r="AB286" s="167">
        <f>ROW()</f>
        <v>286</v>
      </c>
      <c r="AC286" s="168">
        <f t="shared" ca="1" si="69"/>
        <v>0</v>
      </c>
      <c r="AD286" s="168">
        <f t="shared" ca="1" si="70"/>
        <v>0</v>
      </c>
      <c r="AE286" s="169" t="str">
        <f t="shared" ca="1" si="75"/>
        <v>-</v>
      </c>
      <c r="AF286" s="168" t="str">
        <f t="shared" ca="1" si="76"/>
        <v>-</v>
      </c>
      <c r="AG286" s="169" t="str">
        <f t="shared" ca="1" si="77"/>
        <v>-</v>
      </c>
      <c r="AH286" s="168" t="str">
        <f t="shared" ca="1" si="78"/>
        <v>-</v>
      </c>
      <c r="AI286" s="168">
        <f t="shared" ca="1" si="79"/>
        <v>0</v>
      </c>
      <c r="AJ286" s="170">
        <f t="shared" ca="1" si="80"/>
        <v>0</v>
      </c>
      <c r="AK286" s="168">
        <f t="shared" ca="1" si="71"/>
        <v>0</v>
      </c>
      <c r="AL286" s="168">
        <f t="shared" ca="1" si="72"/>
        <v>0</v>
      </c>
    </row>
    <row r="287" spans="1:38" ht="28.5" customHeight="1" x14ac:dyDescent="0.2">
      <c r="A287" s="56">
        <v>272</v>
      </c>
      <c r="B287" s="309" t="str">
        <f t="shared" ca="1" si="66"/>
        <v>A272</v>
      </c>
      <c r="C287" s="309"/>
      <c r="D287" s="57" t="str">
        <f t="shared" ca="1" si="67"/>
        <v/>
      </c>
      <c r="E287" s="59" t="str">
        <f t="shared" ca="1" si="68"/>
        <v/>
      </c>
      <c r="F287" s="215">
        <f ca="1">IF(LEN(B287)&gt;0,'OBRAČUNANA OSNOVNA PLAČA'!J281,"")</f>
        <v>0</v>
      </c>
      <c r="G287" s="60"/>
      <c r="H287" s="60"/>
      <c r="I287" s="60"/>
      <c r="J287" s="60"/>
      <c r="K287" s="60"/>
      <c r="L287" s="229">
        <f t="shared" si="73"/>
        <v>0</v>
      </c>
      <c r="M287" s="230">
        <f t="shared" ca="1" si="81"/>
        <v>0</v>
      </c>
      <c r="N287" s="230">
        <f t="shared" ca="1" si="82"/>
        <v>0</v>
      </c>
      <c r="O287" s="231">
        <f t="shared" ca="1" si="83"/>
        <v>0</v>
      </c>
      <c r="P287" s="232">
        <f t="shared" ca="1" si="84"/>
        <v>0</v>
      </c>
      <c r="Q287" s="233">
        <f t="shared" ca="1" si="74"/>
        <v>0</v>
      </c>
      <c r="R287" s="233">
        <f ca="1">IF(LEN(B287)&gt;0,'9'!R287-'9'!Q287,"")</f>
        <v>0</v>
      </c>
      <c r="S287" s="234"/>
      <c r="T287" s="34"/>
      <c r="U287" s="34"/>
      <c r="V287" s="34"/>
      <c r="W287" s="34"/>
      <c r="X287" s="34"/>
      <c r="Y287" s="34"/>
      <c r="Z287" s="34"/>
      <c r="AA287" s="34"/>
      <c r="AB287" s="167">
        <f>ROW()</f>
        <v>287</v>
      </c>
      <c r="AC287" s="168">
        <f t="shared" ca="1" si="69"/>
        <v>0</v>
      </c>
      <c r="AD287" s="168">
        <f t="shared" ca="1" si="70"/>
        <v>0</v>
      </c>
      <c r="AE287" s="169" t="str">
        <f t="shared" ca="1" si="75"/>
        <v>-</v>
      </c>
      <c r="AF287" s="168" t="str">
        <f t="shared" ca="1" si="76"/>
        <v>-</v>
      </c>
      <c r="AG287" s="169" t="str">
        <f t="shared" ca="1" si="77"/>
        <v>-</v>
      </c>
      <c r="AH287" s="168" t="str">
        <f t="shared" ca="1" si="78"/>
        <v>-</v>
      </c>
      <c r="AI287" s="168">
        <f t="shared" ca="1" si="79"/>
        <v>0</v>
      </c>
      <c r="AJ287" s="170">
        <f t="shared" ca="1" si="80"/>
        <v>0</v>
      </c>
      <c r="AK287" s="168">
        <f t="shared" ca="1" si="71"/>
        <v>0</v>
      </c>
      <c r="AL287" s="168">
        <f t="shared" ca="1" si="72"/>
        <v>0</v>
      </c>
    </row>
    <row r="288" spans="1:38" ht="28.5" customHeight="1" x14ac:dyDescent="0.2">
      <c r="A288" s="56">
        <v>273</v>
      </c>
      <c r="B288" s="309" t="str">
        <f t="shared" ca="1" si="66"/>
        <v>A273</v>
      </c>
      <c r="C288" s="309"/>
      <c r="D288" s="57" t="str">
        <f t="shared" ca="1" si="67"/>
        <v/>
      </c>
      <c r="E288" s="59" t="str">
        <f t="shared" ca="1" si="68"/>
        <v/>
      </c>
      <c r="F288" s="215">
        <f ca="1">IF(LEN(B288)&gt;0,'OBRAČUNANA OSNOVNA PLAČA'!J282,"")</f>
        <v>0</v>
      </c>
      <c r="G288" s="60"/>
      <c r="H288" s="60"/>
      <c r="I288" s="60"/>
      <c r="J288" s="60"/>
      <c r="K288" s="60"/>
      <c r="L288" s="229">
        <f t="shared" si="73"/>
        <v>0</v>
      </c>
      <c r="M288" s="230">
        <f t="shared" ca="1" si="81"/>
        <v>0</v>
      </c>
      <c r="N288" s="230">
        <f t="shared" ca="1" si="82"/>
        <v>0</v>
      </c>
      <c r="O288" s="231">
        <f t="shared" ca="1" si="83"/>
        <v>0</v>
      </c>
      <c r="P288" s="232">
        <f t="shared" ca="1" si="84"/>
        <v>0</v>
      </c>
      <c r="Q288" s="233">
        <f t="shared" ca="1" si="74"/>
        <v>0</v>
      </c>
      <c r="R288" s="233">
        <f ca="1">IF(LEN(B288)&gt;0,'9'!R288-'9'!Q288,"")</f>
        <v>0</v>
      </c>
      <c r="S288" s="234"/>
      <c r="T288" s="34"/>
      <c r="U288" s="34"/>
      <c r="V288" s="34"/>
      <c r="W288" s="34"/>
      <c r="X288" s="34"/>
      <c r="Y288" s="34"/>
      <c r="Z288" s="34"/>
      <c r="AA288" s="34"/>
      <c r="AB288" s="167">
        <f>ROW()</f>
        <v>288</v>
      </c>
      <c r="AC288" s="168">
        <f t="shared" ca="1" si="69"/>
        <v>0</v>
      </c>
      <c r="AD288" s="168">
        <f t="shared" ca="1" si="70"/>
        <v>0</v>
      </c>
      <c r="AE288" s="169" t="str">
        <f t="shared" ca="1" si="75"/>
        <v>-</v>
      </c>
      <c r="AF288" s="168" t="str">
        <f t="shared" ca="1" si="76"/>
        <v>-</v>
      </c>
      <c r="AG288" s="169" t="str">
        <f t="shared" ca="1" si="77"/>
        <v>-</v>
      </c>
      <c r="AH288" s="168" t="str">
        <f t="shared" ca="1" si="78"/>
        <v>-</v>
      </c>
      <c r="AI288" s="168">
        <f t="shared" ca="1" si="79"/>
        <v>0</v>
      </c>
      <c r="AJ288" s="170">
        <f t="shared" ca="1" si="80"/>
        <v>0</v>
      </c>
      <c r="AK288" s="168">
        <f t="shared" ca="1" si="71"/>
        <v>0</v>
      </c>
      <c r="AL288" s="168">
        <f t="shared" ca="1" si="72"/>
        <v>0</v>
      </c>
    </row>
    <row r="289" spans="1:38" ht="28.5" customHeight="1" x14ac:dyDescent="0.2">
      <c r="A289" s="56">
        <v>274</v>
      </c>
      <c r="B289" s="309" t="str">
        <f t="shared" ca="1" si="66"/>
        <v>A274</v>
      </c>
      <c r="C289" s="309"/>
      <c r="D289" s="57" t="str">
        <f t="shared" ca="1" si="67"/>
        <v/>
      </c>
      <c r="E289" s="59" t="str">
        <f t="shared" ca="1" si="68"/>
        <v/>
      </c>
      <c r="F289" s="215">
        <f ca="1">IF(LEN(B289)&gt;0,'OBRAČUNANA OSNOVNA PLAČA'!J283,"")</f>
        <v>0</v>
      </c>
      <c r="G289" s="60"/>
      <c r="H289" s="60"/>
      <c r="I289" s="60"/>
      <c r="J289" s="60"/>
      <c r="K289" s="60"/>
      <c r="L289" s="229">
        <f t="shared" si="73"/>
        <v>0</v>
      </c>
      <c r="M289" s="230">
        <f t="shared" ca="1" si="81"/>
        <v>0</v>
      </c>
      <c r="N289" s="230">
        <f t="shared" ca="1" si="82"/>
        <v>0</v>
      </c>
      <c r="O289" s="231">
        <f t="shared" ca="1" si="83"/>
        <v>0</v>
      </c>
      <c r="P289" s="232">
        <f t="shared" ca="1" si="84"/>
        <v>0</v>
      </c>
      <c r="Q289" s="233">
        <f t="shared" ca="1" si="74"/>
        <v>0</v>
      </c>
      <c r="R289" s="233">
        <f ca="1">IF(LEN(B289)&gt;0,'9'!R289-'9'!Q289,"")</f>
        <v>0</v>
      </c>
      <c r="S289" s="234"/>
      <c r="T289" s="34"/>
      <c r="U289" s="34"/>
      <c r="V289" s="34"/>
      <c r="W289" s="34"/>
      <c r="X289" s="34"/>
      <c r="Y289" s="34"/>
      <c r="Z289" s="34"/>
      <c r="AA289" s="34"/>
      <c r="AB289" s="167">
        <f>ROW()</f>
        <v>289</v>
      </c>
      <c r="AC289" s="168">
        <f t="shared" ca="1" si="69"/>
        <v>0</v>
      </c>
      <c r="AD289" s="168">
        <f t="shared" ca="1" si="70"/>
        <v>0</v>
      </c>
      <c r="AE289" s="169" t="str">
        <f t="shared" ca="1" si="75"/>
        <v>-</v>
      </c>
      <c r="AF289" s="168" t="str">
        <f t="shared" ca="1" si="76"/>
        <v>-</v>
      </c>
      <c r="AG289" s="169" t="str">
        <f t="shared" ca="1" si="77"/>
        <v>-</v>
      </c>
      <c r="AH289" s="168" t="str">
        <f t="shared" ca="1" si="78"/>
        <v>-</v>
      </c>
      <c r="AI289" s="168">
        <f t="shared" ca="1" si="79"/>
        <v>0</v>
      </c>
      <c r="AJ289" s="170">
        <f t="shared" ca="1" si="80"/>
        <v>0</v>
      </c>
      <c r="AK289" s="168">
        <f t="shared" ca="1" si="71"/>
        <v>0</v>
      </c>
      <c r="AL289" s="168">
        <f t="shared" ca="1" si="72"/>
        <v>0</v>
      </c>
    </row>
    <row r="290" spans="1:38" ht="28.5" customHeight="1" x14ac:dyDescent="0.2">
      <c r="A290" s="56">
        <v>275</v>
      </c>
      <c r="B290" s="309" t="str">
        <f t="shared" ca="1" si="66"/>
        <v>A275</v>
      </c>
      <c r="C290" s="309"/>
      <c r="D290" s="57" t="str">
        <f t="shared" ca="1" si="67"/>
        <v/>
      </c>
      <c r="E290" s="59" t="str">
        <f t="shared" ca="1" si="68"/>
        <v/>
      </c>
      <c r="F290" s="215">
        <f ca="1">IF(LEN(B290)&gt;0,'OBRAČUNANA OSNOVNA PLAČA'!J284,"")</f>
        <v>0</v>
      </c>
      <c r="G290" s="60"/>
      <c r="H290" s="60"/>
      <c r="I290" s="60"/>
      <c r="J290" s="60"/>
      <c r="K290" s="60"/>
      <c r="L290" s="229">
        <f t="shared" si="73"/>
        <v>0</v>
      </c>
      <c r="M290" s="230">
        <f t="shared" ca="1" si="81"/>
        <v>0</v>
      </c>
      <c r="N290" s="230">
        <f t="shared" ca="1" si="82"/>
        <v>0</v>
      </c>
      <c r="O290" s="231">
        <f t="shared" ca="1" si="83"/>
        <v>0</v>
      </c>
      <c r="P290" s="232">
        <f t="shared" ca="1" si="84"/>
        <v>0</v>
      </c>
      <c r="Q290" s="233">
        <f t="shared" ca="1" si="74"/>
        <v>0</v>
      </c>
      <c r="R290" s="233">
        <f ca="1">IF(LEN(B290)&gt;0,'9'!R290-'9'!Q290,"")</f>
        <v>0</v>
      </c>
      <c r="S290" s="234"/>
      <c r="T290" s="34"/>
      <c r="U290" s="34"/>
      <c r="V290" s="34"/>
      <c r="W290" s="34"/>
      <c r="X290" s="34"/>
      <c r="Y290" s="34"/>
      <c r="Z290" s="34"/>
      <c r="AA290" s="34"/>
      <c r="AB290" s="167">
        <f>ROW()</f>
        <v>290</v>
      </c>
      <c r="AC290" s="168">
        <f t="shared" ca="1" si="69"/>
        <v>0</v>
      </c>
      <c r="AD290" s="168">
        <f t="shared" ca="1" si="70"/>
        <v>0</v>
      </c>
      <c r="AE290" s="169" t="str">
        <f t="shared" ca="1" si="75"/>
        <v>-</v>
      </c>
      <c r="AF290" s="168" t="str">
        <f t="shared" ca="1" si="76"/>
        <v>-</v>
      </c>
      <c r="AG290" s="169" t="str">
        <f t="shared" ca="1" si="77"/>
        <v>-</v>
      </c>
      <c r="AH290" s="168" t="str">
        <f t="shared" ca="1" si="78"/>
        <v>-</v>
      </c>
      <c r="AI290" s="168">
        <f t="shared" ca="1" si="79"/>
        <v>0</v>
      </c>
      <c r="AJ290" s="170">
        <f t="shared" ca="1" si="80"/>
        <v>0</v>
      </c>
      <c r="AK290" s="168">
        <f t="shared" ca="1" si="71"/>
        <v>0</v>
      </c>
      <c r="AL290" s="168">
        <f t="shared" ca="1" si="72"/>
        <v>0</v>
      </c>
    </row>
    <row r="291" spans="1:38" ht="28.5" customHeight="1" x14ac:dyDescent="0.2">
      <c r="A291" s="56">
        <v>276</v>
      </c>
      <c r="B291" s="309" t="str">
        <f t="shared" ca="1" si="66"/>
        <v>A276</v>
      </c>
      <c r="C291" s="309"/>
      <c r="D291" s="57" t="str">
        <f t="shared" ca="1" si="67"/>
        <v/>
      </c>
      <c r="E291" s="59" t="str">
        <f t="shared" ca="1" si="68"/>
        <v/>
      </c>
      <c r="F291" s="215">
        <f ca="1">IF(LEN(B291)&gt;0,'OBRAČUNANA OSNOVNA PLAČA'!J285,"")</f>
        <v>0</v>
      </c>
      <c r="G291" s="60"/>
      <c r="H291" s="60"/>
      <c r="I291" s="60"/>
      <c r="J291" s="60"/>
      <c r="K291" s="60"/>
      <c r="L291" s="229">
        <f t="shared" si="73"/>
        <v>0</v>
      </c>
      <c r="M291" s="230">
        <f t="shared" ca="1" si="81"/>
        <v>0</v>
      </c>
      <c r="N291" s="230">
        <f t="shared" ca="1" si="82"/>
        <v>0</v>
      </c>
      <c r="O291" s="231">
        <f t="shared" ca="1" si="83"/>
        <v>0</v>
      </c>
      <c r="P291" s="232">
        <f t="shared" ca="1" si="84"/>
        <v>0</v>
      </c>
      <c r="Q291" s="233">
        <f t="shared" ca="1" si="74"/>
        <v>0</v>
      </c>
      <c r="R291" s="233">
        <f ca="1">IF(LEN(B291)&gt;0,'9'!R291-'9'!Q291,"")</f>
        <v>0</v>
      </c>
      <c r="S291" s="234"/>
      <c r="T291" s="34"/>
      <c r="U291" s="34"/>
      <c r="V291" s="34"/>
      <c r="W291" s="34"/>
      <c r="X291" s="34"/>
      <c r="Y291" s="34"/>
      <c r="Z291" s="34"/>
      <c r="AA291" s="34"/>
      <c r="AB291" s="167">
        <f>ROW()</f>
        <v>291</v>
      </c>
      <c r="AC291" s="168">
        <f t="shared" ca="1" si="69"/>
        <v>0</v>
      </c>
      <c r="AD291" s="168">
        <f t="shared" ca="1" si="70"/>
        <v>0</v>
      </c>
      <c r="AE291" s="169" t="str">
        <f t="shared" ca="1" si="75"/>
        <v>-</v>
      </c>
      <c r="AF291" s="168" t="str">
        <f t="shared" ca="1" si="76"/>
        <v>-</v>
      </c>
      <c r="AG291" s="169" t="str">
        <f t="shared" ca="1" si="77"/>
        <v>-</v>
      </c>
      <c r="AH291" s="168" t="str">
        <f t="shared" ca="1" si="78"/>
        <v>-</v>
      </c>
      <c r="AI291" s="168">
        <f t="shared" ca="1" si="79"/>
        <v>0</v>
      </c>
      <c r="AJ291" s="170">
        <f t="shared" ca="1" si="80"/>
        <v>0</v>
      </c>
      <c r="AK291" s="168">
        <f t="shared" ca="1" si="71"/>
        <v>0</v>
      </c>
      <c r="AL291" s="168">
        <f t="shared" ca="1" si="72"/>
        <v>0</v>
      </c>
    </row>
    <row r="292" spans="1:38" ht="28.5" customHeight="1" x14ac:dyDescent="0.2">
      <c r="A292" s="56">
        <v>277</v>
      </c>
      <c r="B292" s="309" t="str">
        <f t="shared" ca="1" si="66"/>
        <v>A277</v>
      </c>
      <c r="C292" s="309"/>
      <c r="D292" s="57" t="str">
        <f t="shared" ca="1" si="67"/>
        <v/>
      </c>
      <c r="E292" s="59" t="str">
        <f t="shared" ca="1" si="68"/>
        <v/>
      </c>
      <c r="F292" s="215">
        <f ca="1">IF(LEN(B292)&gt;0,'OBRAČUNANA OSNOVNA PLAČA'!J286,"")</f>
        <v>0</v>
      </c>
      <c r="G292" s="60"/>
      <c r="H292" s="60"/>
      <c r="I292" s="60"/>
      <c r="J292" s="60"/>
      <c r="K292" s="60"/>
      <c r="L292" s="229">
        <f t="shared" si="73"/>
        <v>0</v>
      </c>
      <c r="M292" s="230">
        <f t="shared" ca="1" si="81"/>
        <v>0</v>
      </c>
      <c r="N292" s="230">
        <f t="shared" ca="1" si="82"/>
        <v>0</v>
      </c>
      <c r="O292" s="231">
        <f t="shared" ca="1" si="83"/>
        <v>0</v>
      </c>
      <c r="P292" s="232">
        <f t="shared" ca="1" si="84"/>
        <v>0</v>
      </c>
      <c r="Q292" s="233">
        <f t="shared" ca="1" si="74"/>
        <v>0</v>
      </c>
      <c r="R292" s="233">
        <f ca="1">IF(LEN(B292)&gt;0,'9'!R292-'9'!Q292,"")</f>
        <v>0</v>
      </c>
      <c r="S292" s="234"/>
      <c r="T292" s="34"/>
      <c r="U292" s="34"/>
      <c r="V292" s="34"/>
      <c r="W292" s="34"/>
      <c r="X292" s="34"/>
      <c r="Y292" s="34"/>
      <c r="Z292" s="34"/>
      <c r="AA292" s="34"/>
      <c r="AB292" s="167">
        <f>ROW()</f>
        <v>292</v>
      </c>
      <c r="AC292" s="168">
        <f t="shared" ca="1" si="69"/>
        <v>0</v>
      </c>
      <c r="AD292" s="168">
        <f t="shared" ca="1" si="70"/>
        <v>0</v>
      </c>
      <c r="AE292" s="169" t="str">
        <f t="shared" ca="1" si="75"/>
        <v>-</v>
      </c>
      <c r="AF292" s="168" t="str">
        <f t="shared" ca="1" si="76"/>
        <v>-</v>
      </c>
      <c r="AG292" s="169" t="str">
        <f t="shared" ca="1" si="77"/>
        <v>-</v>
      </c>
      <c r="AH292" s="168" t="str">
        <f t="shared" ca="1" si="78"/>
        <v>-</v>
      </c>
      <c r="AI292" s="168">
        <f t="shared" ca="1" si="79"/>
        <v>0</v>
      </c>
      <c r="AJ292" s="170">
        <f t="shared" ca="1" si="80"/>
        <v>0</v>
      </c>
      <c r="AK292" s="168">
        <f t="shared" ca="1" si="71"/>
        <v>0</v>
      </c>
      <c r="AL292" s="168">
        <f t="shared" ca="1" si="72"/>
        <v>0</v>
      </c>
    </row>
    <row r="293" spans="1:38" ht="28.5" customHeight="1" x14ac:dyDescent="0.2">
      <c r="A293" s="56">
        <v>278</v>
      </c>
      <c r="B293" s="309" t="str">
        <f t="shared" ca="1" si="66"/>
        <v>A278</v>
      </c>
      <c r="C293" s="309"/>
      <c r="D293" s="57" t="str">
        <f t="shared" ca="1" si="67"/>
        <v/>
      </c>
      <c r="E293" s="59" t="str">
        <f t="shared" ca="1" si="68"/>
        <v/>
      </c>
      <c r="F293" s="215">
        <f ca="1">IF(LEN(B293)&gt;0,'OBRAČUNANA OSNOVNA PLAČA'!J287,"")</f>
        <v>0</v>
      </c>
      <c r="G293" s="60"/>
      <c r="H293" s="60"/>
      <c r="I293" s="60"/>
      <c r="J293" s="60"/>
      <c r="K293" s="60"/>
      <c r="L293" s="229">
        <f t="shared" si="73"/>
        <v>0</v>
      </c>
      <c r="M293" s="230">
        <f t="shared" ca="1" si="81"/>
        <v>0</v>
      </c>
      <c r="N293" s="230">
        <f t="shared" ca="1" si="82"/>
        <v>0</v>
      </c>
      <c r="O293" s="231">
        <f t="shared" ca="1" si="83"/>
        <v>0</v>
      </c>
      <c r="P293" s="232">
        <f t="shared" ca="1" si="84"/>
        <v>0</v>
      </c>
      <c r="Q293" s="233">
        <f t="shared" ca="1" si="74"/>
        <v>0</v>
      </c>
      <c r="R293" s="233">
        <f ca="1">IF(LEN(B293)&gt;0,'9'!R293-'9'!Q293,"")</f>
        <v>0</v>
      </c>
      <c r="S293" s="234"/>
      <c r="T293" s="34"/>
      <c r="U293" s="34"/>
      <c r="V293" s="34"/>
      <c r="W293" s="34"/>
      <c r="X293" s="34"/>
      <c r="Y293" s="34"/>
      <c r="Z293" s="34"/>
      <c r="AA293" s="34"/>
      <c r="AB293" s="167">
        <f>ROW()</f>
        <v>293</v>
      </c>
      <c r="AC293" s="168">
        <f t="shared" ca="1" si="69"/>
        <v>0</v>
      </c>
      <c r="AD293" s="168">
        <f t="shared" ca="1" si="70"/>
        <v>0</v>
      </c>
      <c r="AE293" s="169" t="str">
        <f t="shared" ca="1" si="75"/>
        <v>-</v>
      </c>
      <c r="AF293" s="168" t="str">
        <f t="shared" ca="1" si="76"/>
        <v>-</v>
      </c>
      <c r="AG293" s="169" t="str">
        <f t="shared" ca="1" si="77"/>
        <v>-</v>
      </c>
      <c r="AH293" s="168" t="str">
        <f t="shared" ca="1" si="78"/>
        <v>-</v>
      </c>
      <c r="AI293" s="168">
        <f t="shared" ca="1" si="79"/>
        <v>0</v>
      </c>
      <c r="AJ293" s="170">
        <f t="shared" ca="1" si="80"/>
        <v>0</v>
      </c>
      <c r="AK293" s="168">
        <f t="shared" ca="1" si="71"/>
        <v>0</v>
      </c>
      <c r="AL293" s="168">
        <f t="shared" ca="1" si="72"/>
        <v>0</v>
      </c>
    </row>
    <row r="294" spans="1:38" ht="28.5" customHeight="1" x14ac:dyDescent="0.2">
      <c r="A294" s="56">
        <v>279</v>
      </c>
      <c r="B294" s="309" t="str">
        <f t="shared" ca="1" si="66"/>
        <v>A279</v>
      </c>
      <c r="C294" s="309"/>
      <c r="D294" s="57" t="str">
        <f t="shared" ca="1" si="67"/>
        <v/>
      </c>
      <c r="E294" s="59" t="str">
        <f t="shared" ca="1" si="68"/>
        <v/>
      </c>
      <c r="F294" s="215">
        <f ca="1">IF(LEN(B294)&gt;0,'OBRAČUNANA OSNOVNA PLAČA'!J288,"")</f>
        <v>0</v>
      </c>
      <c r="G294" s="60"/>
      <c r="H294" s="60"/>
      <c r="I294" s="60"/>
      <c r="J294" s="60"/>
      <c r="K294" s="60"/>
      <c r="L294" s="229">
        <f t="shared" si="73"/>
        <v>0</v>
      </c>
      <c r="M294" s="230">
        <f t="shared" ca="1" si="81"/>
        <v>0</v>
      </c>
      <c r="N294" s="230">
        <f t="shared" ca="1" si="82"/>
        <v>0</v>
      </c>
      <c r="O294" s="231">
        <f t="shared" ca="1" si="83"/>
        <v>0</v>
      </c>
      <c r="P294" s="232">
        <f t="shared" ca="1" si="84"/>
        <v>0</v>
      </c>
      <c r="Q294" s="233">
        <f t="shared" ca="1" si="74"/>
        <v>0</v>
      </c>
      <c r="R294" s="233">
        <f ca="1">IF(LEN(B294)&gt;0,'9'!R294-'9'!Q294,"")</f>
        <v>0</v>
      </c>
      <c r="S294" s="234"/>
      <c r="T294" s="34"/>
      <c r="U294" s="34"/>
      <c r="V294" s="34"/>
      <c r="W294" s="34"/>
      <c r="X294" s="34"/>
      <c r="Y294" s="34"/>
      <c r="Z294" s="34"/>
      <c r="AA294" s="34"/>
      <c r="AB294" s="167">
        <f>ROW()</f>
        <v>294</v>
      </c>
      <c r="AC294" s="168">
        <f t="shared" ca="1" si="69"/>
        <v>0</v>
      </c>
      <c r="AD294" s="168">
        <f t="shared" ca="1" si="70"/>
        <v>0</v>
      </c>
      <c r="AE294" s="169" t="str">
        <f t="shared" ca="1" si="75"/>
        <v>-</v>
      </c>
      <c r="AF294" s="168" t="str">
        <f t="shared" ca="1" si="76"/>
        <v>-</v>
      </c>
      <c r="AG294" s="169" t="str">
        <f t="shared" ca="1" si="77"/>
        <v>-</v>
      </c>
      <c r="AH294" s="168" t="str">
        <f t="shared" ca="1" si="78"/>
        <v>-</v>
      </c>
      <c r="AI294" s="168">
        <f t="shared" ca="1" si="79"/>
        <v>0</v>
      </c>
      <c r="AJ294" s="170">
        <f t="shared" ca="1" si="80"/>
        <v>0</v>
      </c>
      <c r="AK294" s="168">
        <f t="shared" ca="1" si="71"/>
        <v>0</v>
      </c>
      <c r="AL294" s="168">
        <f t="shared" ca="1" si="72"/>
        <v>0</v>
      </c>
    </row>
    <row r="295" spans="1:38" ht="28.5" customHeight="1" x14ac:dyDescent="0.2">
      <c r="A295" s="56">
        <v>280</v>
      </c>
      <c r="B295" s="309" t="str">
        <f t="shared" ca="1" si="66"/>
        <v>A280</v>
      </c>
      <c r="C295" s="309"/>
      <c r="D295" s="57" t="str">
        <f t="shared" ca="1" si="67"/>
        <v/>
      </c>
      <c r="E295" s="59" t="str">
        <f t="shared" ca="1" si="68"/>
        <v/>
      </c>
      <c r="F295" s="215">
        <f ca="1">IF(LEN(B295)&gt;0,'OBRAČUNANA OSNOVNA PLAČA'!J289,"")</f>
        <v>0</v>
      </c>
      <c r="G295" s="60"/>
      <c r="H295" s="60"/>
      <c r="I295" s="60"/>
      <c r="J295" s="60"/>
      <c r="K295" s="60"/>
      <c r="L295" s="229">
        <f t="shared" si="73"/>
        <v>0</v>
      </c>
      <c r="M295" s="230">
        <f t="shared" ca="1" si="81"/>
        <v>0</v>
      </c>
      <c r="N295" s="230">
        <f t="shared" ca="1" si="82"/>
        <v>0</v>
      </c>
      <c r="O295" s="231">
        <f t="shared" ca="1" si="83"/>
        <v>0</v>
      </c>
      <c r="P295" s="232">
        <f t="shared" ca="1" si="84"/>
        <v>0</v>
      </c>
      <c r="Q295" s="233">
        <f t="shared" ca="1" si="74"/>
        <v>0</v>
      </c>
      <c r="R295" s="233">
        <f ca="1">IF(LEN(B295)&gt;0,'9'!R295-'9'!Q295,"")</f>
        <v>0</v>
      </c>
      <c r="S295" s="234"/>
      <c r="T295" s="34"/>
      <c r="U295" s="34"/>
      <c r="V295" s="34"/>
      <c r="W295" s="34"/>
      <c r="X295" s="34"/>
      <c r="Y295" s="34"/>
      <c r="Z295" s="34"/>
      <c r="AA295" s="34"/>
      <c r="AB295" s="167">
        <f>ROW()</f>
        <v>295</v>
      </c>
      <c r="AC295" s="168">
        <f t="shared" ca="1" si="69"/>
        <v>0</v>
      </c>
      <c r="AD295" s="168">
        <f t="shared" ca="1" si="70"/>
        <v>0</v>
      </c>
      <c r="AE295" s="169" t="str">
        <f t="shared" ca="1" si="75"/>
        <v>-</v>
      </c>
      <c r="AF295" s="168" t="str">
        <f t="shared" ca="1" si="76"/>
        <v>-</v>
      </c>
      <c r="AG295" s="169" t="str">
        <f t="shared" ca="1" si="77"/>
        <v>-</v>
      </c>
      <c r="AH295" s="168" t="str">
        <f t="shared" ca="1" si="78"/>
        <v>-</v>
      </c>
      <c r="AI295" s="168">
        <f t="shared" ca="1" si="79"/>
        <v>0</v>
      </c>
      <c r="AJ295" s="170">
        <f t="shared" ca="1" si="80"/>
        <v>0</v>
      </c>
      <c r="AK295" s="168">
        <f t="shared" ca="1" si="71"/>
        <v>0</v>
      </c>
      <c r="AL295" s="168">
        <f t="shared" ca="1" si="72"/>
        <v>0</v>
      </c>
    </row>
    <row r="296" spans="1:38" ht="28.5" customHeight="1" x14ac:dyDescent="0.2">
      <c r="A296" s="56">
        <v>281</v>
      </c>
      <c r="B296" s="309" t="str">
        <f t="shared" ca="1" si="66"/>
        <v>A281</v>
      </c>
      <c r="C296" s="309"/>
      <c r="D296" s="57" t="str">
        <f t="shared" ca="1" si="67"/>
        <v/>
      </c>
      <c r="E296" s="59" t="str">
        <f t="shared" ca="1" si="68"/>
        <v/>
      </c>
      <c r="F296" s="215">
        <f ca="1">IF(LEN(B296)&gt;0,'OBRAČUNANA OSNOVNA PLAČA'!J290,"")</f>
        <v>0</v>
      </c>
      <c r="G296" s="60"/>
      <c r="H296" s="60"/>
      <c r="I296" s="60"/>
      <c r="J296" s="60"/>
      <c r="K296" s="60"/>
      <c r="L296" s="229">
        <f t="shared" si="73"/>
        <v>0</v>
      </c>
      <c r="M296" s="230">
        <f t="shared" ca="1" si="81"/>
        <v>0</v>
      </c>
      <c r="N296" s="230">
        <f t="shared" ca="1" si="82"/>
        <v>0</v>
      </c>
      <c r="O296" s="231">
        <f t="shared" ca="1" si="83"/>
        <v>0</v>
      </c>
      <c r="P296" s="232">
        <f t="shared" ca="1" si="84"/>
        <v>0</v>
      </c>
      <c r="Q296" s="233">
        <f t="shared" ca="1" si="74"/>
        <v>0</v>
      </c>
      <c r="R296" s="233">
        <f ca="1">IF(LEN(B296)&gt;0,'9'!R296-'9'!Q296,"")</f>
        <v>0</v>
      </c>
      <c r="S296" s="234"/>
      <c r="T296" s="34"/>
      <c r="U296" s="34"/>
      <c r="V296" s="34"/>
      <c r="W296" s="34"/>
      <c r="X296" s="34"/>
      <c r="Y296" s="34"/>
      <c r="Z296" s="34"/>
      <c r="AA296" s="34"/>
      <c r="AB296" s="167">
        <f>ROW()</f>
        <v>296</v>
      </c>
      <c r="AC296" s="168">
        <f t="shared" ca="1" si="69"/>
        <v>0</v>
      </c>
      <c r="AD296" s="168">
        <f t="shared" ca="1" si="70"/>
        <v>0</v>
      </c>
      <c r="AE296" s="169" t="str">
        <f t="shared" ca="1" si="75"/>
        <v>-</v>
      </c>
      <c r="AF296" s="168" t="str">
        <f t="shared" ca="1" si="76"/>
        <v>-</v>
      </c>
      <c r="AG296" s="169" t="str">
        <f t="shared" ca="1" si="77"/>
        <v>-</v>
      </c>
      <c r="AH296" s="168" t="str">
        <f t="shared" ca="1" si="78"/>
        <v>-</v>
      </c>
      <c r="AI296" s="168">
        <f t="shared" ca="1" si="79"/>
        <v>0</v>
      </c>
      <c r="AJ296" s="170">
        <f t="shared" ca="1" si="80"/>
        <v>0</v>
      </c>
      <c r="AK296" s="168">
        <f t="shared" ca="1" si="71"/>
        <v>0</v>
      </c>
      <c r="AL296" s="168">
        <f t="shared" ca="1" si="72"/>
        <v>0</v>
      </c>
    </row>
    <row r="297" spans="1:38" ht="28.5" customHeight="1" x14ac:dyDescent="0.2">
      <c r="A297" s="56">
        <v>282</v>
      </c>
      <c r="B297" s="309" t="str">
        <f t="shared" ca="1" si="66"/>
        <v>A282</v>
      </c>
      <c r="C297" s="309"/>
      <c r="D297" s="57" t="str">
        <f t="shared" ca="1" si="67"/>
        <v/>
      </c>
      <c r="E297" s="59" t="str">
        <f t="shared" ca="1" si="68"/>
        <v/>
      </c>
      <c r="F297" s="215">
        <f ca="1">IF(LEN(B297)&gt;0,'OBRAČUNANA OSNOVNA PLAČA'!J291,"")</f>
        <v>0</v>
      </c>
      <c r="G297" s="60"/>
      <c r="H297" s="60"/>
      <c r="I297" s="60"/>
      <c r="J297" s="60"/>
      <c r="K297" s="60"/>
      <c r="L297" s="229">
        <f t="shared" si="73"/>
        <v>0</v>
      </c>
      <c r="M297" s="230">
        <f t="shared" ca="1" si="81"/>
        <v>0</v>
      </c>
      <c r="N297" s="230">
        <f t="shared" ca="1" si="82"/>
        <v>0</v>
      </c>
      <c r="O297" s="231">
        <f t="shared" ca="1" si="83"/>
        <v>0</v>
      </c>
      <c r="P297" s="232">
        <f t="shared" ca="1" si="84"/>
        <v>0</v>
      </c>
      <c r="Q297" s="233">
        <f t="shared" ca="1" si="74"/>
        <v>0</v>
      </c>
      <c r="R297" s="233">
        <f ca="1">IF(LEN(B297)&gt;0,'9'!R297-'9'!Q297,"")</f>
        <v>0</v>
      </c>
      <c r="S297" s="234"/>
      <c r="T297" s="34"/>
      <c r="U297" s="34"/>
      <c r="V297" s="34"/>
      <c r="W297" s="34"/>
      <c r="X297" s="34"/>
      <c r="Y297" s="34"/>
      <c r="Z297" s="34"/>
      <c r="AA297" s="34"/>
      <c r="AB297" s="167">
        <f>ROW()</f>
        <v>297</v>
      </c>
      <c r="AC297" s="168">
        <f t="shared" ca="1" si="69"/>
        <v>0</v>
      </c>
      <c r="AD297" s="168">
        <f t="shared" ca="1" si="70"/>
        <v>0</v>
      </c>
      <c r="AE297" s="169" t="str">
        <f t="shared" ca="1" si="75"/>
        <v>-</v>
      </c>
      <c r="AF297" s="168" t="str">
        <f t="shared" ca="1" si="76"/>
        <v>-</v>
      </c>
      <c r="AG297" s="169" t="str">
        <f t="shared" ca="1" si="77"/>
        <v>-</v>
      </c>
      <c r="AH297" s="168" t="str">
        <f t="shared" ca="1" si="78"/>
        <v>-</v>
      </c>
      <c r="AI297" s="168">
        <f t="shared" ca="1" si="79"/>
        <v>0</v>
      </c>
      <c r="AJ297" s="170">
        <f t="shared" ca="1" si="80"/>
        <v>0</v>
      </c>
      <c r="AK297" s="168">
        <f t="shared" ca="1" si="71"/>
        <v>0</v>
      </c>
      <c r="AL297" s="168">
        <f t="shared" ca="1" si="72"/>
        <v>0</v>
      </c>
    </row>
    <row r="298" spans="1:38" ht="28.5" customHeight="1" x14ac:dyDescent="0.2">
      <c r="A298" s="56">
        <v>283</v>
      </c>
      <c r="B298" s="309" t="str">
        <f t="shared" ca="1" si="66"/>
        <v>A283</v>
      </c>
      <c r="C298" s="309"/>
      <c r="D298" s="57" t="str">
        <f t="shared" ca="1" si="67"/>
        <v/>
      </c>
      <c r="E298" s="59" t="str">
        <f t="shared" ca="1" si="68"/>
        <v/>
      </c>
      <c r="F298" s="215">
        <f ca="1">IF(LEN(B298)&gt;0,'OBRAČUNANA OSNOVNA PLAČA'!J292,"")</f>
        <v>0</v>
      </c>
      <c r="G298" s="60"/>
      <c r="H298" s="60"/>
      <c r="I298" s="60"/>
      <c r="J298" s="60"/>
      <c r="K298" s="60"/>
      <c r="L298" s="229">
        <f t="shared" si="73"/>
        <v>0</v>
      </c>
      <c r="M298" s="230">
        <f t="shared" ca="1" si="81"/>
        <v>0</v>
      </c>
      <c r="N298" s="230">
        <f t="shared" ca="1" si="82"/>
        <v>0</v>
      </c>
      <c r="O298" s="231">
        <f t="shared" ca="1" si="83"/>
        <v>0</v>
      </c>
      <c r="P298" s="232">
        <f t="shared" ca="1" si="84"/>
        <v>0</v>
      </c>
      <c r="Q298" s="233">
        <f t="shared" ca="1" si="74"/>
        <v>0</v>
      </c>
      <c r="R298" s="233">
        <f ca="1">IF(LEN(B298)&gt;0,'9'!R298-'9'!Q298,"")</f>
        <v>0</v>
      </c>
      <c r="S298" s="234"/>
      <c r="T298" s="34"/>
      <c r="U298" s="34"/>
      <c r="V298" s="34"/>
      <c r="W298" s="34"/>
      <c r="X298" s="34"/>
      <c r="Y298" s="34"/>
      <c r="Z298" s="34"/>
      <c r="AA298" s="34"/>
      <c r="AB298" s="167">
        <f>ROW()</f>
        <v>298</v>
      </c>
      <c r="AC298" s="168">
        <f t="shared" ca="1" si="69"/>
        <v>0</v>
      </c>
      <c r="AD298" s="168">
        <f t="shared" ca="1" si="70"/>
        <v>0</v>
      </c>
      <c r="AE298" s="169" t="str">
        <f t="shared" ca="1" si="75"/>
        <v>-</v>
      </c>
      <c r="AF298" s="168" t="str">
        <f t="shared" ca="1" si="76"/>
        <v>-</v>
      </c>
      <c r="AG298" s="169" t="str">
        <f t="shared" ca="1" si="77"/>
        <v>-</v>
      </c>
      <c r="AH298" s="168" t="str">
        <f t="shared" ca="1" si="78"/>
        <v>-</v>
      </c>
      <c r="AI298" s="168">
        <f t="shared" ca="1" si="79"/>
        <v>0</v>
      </c>
      <c r="AJ298" s="170">
        <f t="shared" ca="1" si="80"/>
        <v>0</v>
      </c>
      <c r="AK298" s="168">
        <f t="shared" ca="1" si="71"/>
        <v>0</v>
      </c>
      <c r="AL298" s="168">
        <f t="shared" ca="1" si="72"/>
        <v>0</v>
      </c>
    </row>
    <row r="299" spans="1:38" ht="28.5" customHeight="1" x14ac:dyDescent="0.2">
      <c r="A299" s="56">
        <v>284</v>
      </c>
      <c r="B299" s="309" t="str">
        <f t="shared" ca="1" si="66"/>
        <v>A284</v>
      </c>
      <c r="C299" s="309"/>
      <c r="D299" s="57" t="str">
        <f t="shared" ca="1" si="67"/>
        <v/>
      </c>
      <c r="E299" s="59" t="str">
        <f t="shared" ca="1" si="68"/>
        <v/>
      </c>
      <c r="F299" s="215">
        <f ca="1">IF(LEN(B299)&gt;0,'OBRAČUNANA OSNOVNA PLAČA'!J293,"")</f>
        <v>0</v>
      </c>
      <c r="G299" s="60"/>
      <c r="H299" s="60"/>
      <c r="I299" s="60"/>
      <c r="J299" s="60"/>
      <c r="K299" s="60"/>
      <c r="L299" s="229">
        <f t="shared" si="73"/>
        <v>0</v>
      </c>
      <c r="M299" s="230">
        <f t="shared" ca="1" si="81"/>
        <v>0</v>
      </c>
      <c r="N299" s="230">
        <f t="shared" ca="1" si="82"/>
        <v>0</v>
      </c>
      <c r="O299" s="231">
        <f t="shared" ca="1" si="83"/>
        <v>0</v>
      </c>
      <c r="P299" s="232">
        <f t="shared" ca="1" si="84"/>
        <v>0</v>
      </c>
      <c r="Q299" s="233">
        <f t="shared" ca="1" si="74"/>
        <v>0</v>
      </c>
      <c r="R299" s="233">
        <f ca="1">IF(LEN(B299)&gt;0,'9'!R299-'9'!Q299,"")</f>
        <v>0</v>
      </c>
      <c r="S299" s="234"/>
      <c r="T299" s="34"/>
      <c r="U299" s="34"/>
      <c r="V299" s="34"/>
      <c r="W299" s="34"/>
      <c r="X299" s="34"/>
      <c r="Y299" s="34"/>
      <c r="Z299" s="34"/>
      <c r="AA299" s="34"/>
      <c r="AB299" s="167">
        <f>ROW()</f>
        <v>299</v>
      </c>
      <c r="AC299" s="168">
        <f t="shared" ca="1" si="69"/>
        <v>0</v>
      </c>
      <c r="AD299" s="168">
        <f t="shared" ca="1" si="70"/>
        <v>0</v>
      </c>
      <c r="AE299" s="169" t="str">
        <f t="shared" ca="1" si="75"/>
        <v>-</v>
      </c>
      <c r="AF299" s="168" t="str">
        <f t="shared" ca="1" si="76"/>
        <v>-</v>
      </c>
      <c r="AG299" s="169" t="str">
        <f t="shared" ca="1" si="77"/>
        <v>-</v>
      </c>
      <c r="AH299" s="168" t="str">
        <f t="shared" ca="1" si="78"/>
        <v>-</v>
      </c>
      <c r="AI299" s="168">
        <f t="shared" ca="1" si="79"/>
        <v>0</v>
      </c>
      <c r="AJ299" s="170">
        <f t="shared" ca="1" si="80"/>
        <v>0</v>
      </c>
      <c r="AK299" s="168">
        <f t="shared" ca="1" si="71"/>
        <v>0</v>
      </c>
      <c r="AL299" s="168">
        <f t="shared" ca="1" si="72"/>
        <v>0</v>
      </c>
    </row>
    <row r="300" spans="1:38" ht="28.5" customHeight="1" x14ac:dyDescent="0.2">
      <c r="A300" s="56">
        <v>285</v>
      </c>
      <c r="B300" s="309" t="str">
        <f t="shared" ca="1" si="66"/>
        <v>A285</v>
      </c>
      <c r="C300" s="309"/>
      <c r="D300" s="57" t="str">
        <f t="shared" ca="1" si="67"/>
        <v/>
      </c>
      <c r="E300" s="59" t="str">
        <f t="shared" ca="1" si="68"/>
        <v/>
      </c>
      <c r="F300" s="215">
        <f ca="1">IF(LEN(B300)&gt;0,'OBRAČUNANA OSNOVNA PLAČA'!J294,"")</f>
        <v>0</v>
      </c>
      <c r="G300" s="60"/>
      <c r="H300" s="60"/>
      <c r="I300" s="60"/>
      <c r="J300" s="60"/>
      <c r="K300" s="60"/>
      <c r="L300" s="229">
        <f t="shared" si="73"/>
        <v>0</v>
      </c>
      <c r="M300" s="230">
        <f t="shared" ca="1" si="81"/>
        <v>0</v>
      </c>
      <c r="N300" s="230">
        <f t="shared" ca="1" si="82"/>
        <v>0</v>
      </c>
      <c r="O300" s="231">
        <f t="shared" ca="1" si="83"/>
        <v>0</v>
      </c>
      <c r="P300" s="232">
        <f t="shared" ca="1" si="84"/>
        <v>0</v>
      </c>
      <c r="Q300" s="233">
        <f t="shared" ca="1" si="74"/>
        <v>0</v>
      </c>
      <c r="R300" s="233">
        <f ca="1">IF(LEN(B300)&gt;0,'9'!R300-'9'!Q300,"")</f>
        <v>0</v>
      </c>
      <c r="S300" s="234"/>
      <c r="T300" s="34"/>
      <c r="U300" s="34"/>
      <c r="V300" s="34"/>
      <c r="W300" s="34"/>
      <c r="X300" s="34"/>
      <c r="Y300" s="34"/>
      <c r="Z300" s="34"/>
      <c r="AA300" s="34"/>
      <c r="AB300" s="167">
        <f>ROW()</f>
        <v>300</v>
      </c>
      <c r="AC300" s="168">
        <f t="shared" ca="1" si="69"/>
        <v>0</v>
      </c>
      <c r="AD300" s="168">
        <f t="shared" ca="1" si="70"/>
        <v>0</v>
      </c>
      <c r="AE300" s="169" t="str">
        <f t="shared" ca="1" si="75"/>
        <v>-</v>
      </c>
      <c r="AF300" s="168" t="str">
        <f t="shared" ca="1" si="76"/>
        <v>-</v>
      </c>
      <c r="AG300" s="169" t="str">
        <f t="shared" ca="1" si="77"/>
        <v>-</v>
      </c>
      <c r="AH300" s="168" t="str">
        <f t="shared" ca="1" si="78"/>
        <v>-</v>
      </c>
      <c r="AI300" s="168">
        <f t="shared" ca="1" si="79"/>
        <v>0</v>
      </c>
      <c r="AJ300" s="170">
        <f t="shared" ca="1" si="80"/>
        <v>0</v>
      </c>
      <c r="AK300" s="168">
        <f t="shared" ca="1" si="71"/>
        <v>0</v>
      </c>
      <c r="AL300" s="168">
        <f t="shared" ca="1" si="72"/>
        <v>0</v>
      </c>
    </row>
    <row r="301" spans="1:38" ht="28.5" customHeight="1" x14ac:dyDescent="0.2">
      <c r="A301" s="56">
        <v>286</v>
      </c>
      <c r="B301" s="309" t="str">
        <f t="shared" ca="1" si="66"/>
        <v>A286</v>
      </c>
      <c r="C301" s="309"/>
      <c r="D301" s="57" t="str">
        <f t="shared" ca="1" si="67"/>
        <v/>
      </c>
      <c r="E301" s="59" t="str">
        <f t="shared" ca="1" si="68"/>
        <v/>
      </c>
      <c r="F301" s="215">
        <f ca="1">IF(LEN(B301)&gt;0,'OBRAČUNANA OSNOVNA PLAČA'!J295,"")</f>
        <v>0</v>
      </c>
      <c r="G301" s="60"/>
      <c r="H301" s="60"/>
      <c r="I301" s="60"/>
      <c r="J301" s="60"/>
      <c r="K301" s="60"/>
      <c r="L301" s="229">
        <f t="shared" si="73"/>
        <v>0</v>
      </c>
      <c r="M301" s="230">
        <f t="shared" ca="1" si="81"/>
        <v>0</v>
      </c>
      <c r="N301" s="230">
        <f t="shared" ca="1" si="82"/>
        <v>0</v>
      </c>
      <c r="O301" s="231">
        <f t="shared" ca="1" si="83"/>
        <v>0</v>
      </c>
      <c r="P301" s="232">
        <f t="shared" ca="1" si="84"/>
        <v>0</v>
      </c>
      <c r="Q301" s="233">
        <f t="shared" ca="1" si="74"/>
        <v>0</v>
      </c>
      <c r="R301" s="233">
        <f ca="1">IF(LEN(B301)&gt;0,'9'!R301-'9'!Q301,"")</f>
        <v>0</v>
      </c>
      <c r="S301" s="234"/>
      <c r="T301" s="34"/>
      <c r="U301" s="34"/>
      <c r="V301" s="34"/>
      <c r="W301" s="34"/>
      <c r="X301" s="34"/>
      <c r="Y301" s="34"/>
      <c r="Z301" s="34"/>
      <c r="AA301" s="34"/>
      <c r="AB301" s="167">
        <f>ROW()</f>
        <v>301</v>
      </c>
      <c r="AC301" s="168">
        <f t="shared" ca="1" si="69"/>
        <v>0</v>
      </c>
      <c r="AD301" s="168">
        <f t="shared" ca="1" si="70"/>
        <v>0</v>
      </c>
      <c r="AE301" s="169" t="str">
        <f t="shared" ca="1" si="75"/>
        <v>-</v>
      </c>
      <c r="AF301" s="168" t="str">
        <f t="shared" ca="1" si="76"/>
        <v>-</v>
      </c>
      <c r="AG301" s="169" t="str">
        <f t="shared" ca="1" si="77"/>
        <v>-</v>
      </c>
      <c r="AH301" s="168" t="str">
        <f t="shared" ca="1" si="78"/>
        <v>-</v>
      </c>
      <c r="AI301" s="168">
        <f t="shared" ca="1" si="79"/>
        <v>0</v>
      </c>
      <c r="AJ301" s="170">
        <f t="shared" ca="1" si="80"/>
        <v>0</v>
      </c>
      <c r="AK301" s="168">
        <f t="shared" ca="1" si="71"/>
        <v>0</v>
      </c>
      <c r="AL301" s="168">
        <f t="shared" ca="1" si="72"/>
        <v>0</v>
      </c>
    </row>
    <row r="302" spans="1:38" ht="28.5" customHeight="1" x14ac:dyDescent="0.2">
      <c r="A302" s="56">
        <v>287</v>
      </c>
      <c r="B302" s="309" t="str">
        <f t="shared" ca="1" si="66"/>
        <v>A287</v>
      </c>
      <c r="C302" s="309"/>
      <c r="D302" s="57" t="str">
        <f t="shared" ca="1" si="67"/>
        <v/>
      </c>
      <c r="E302" s="59" t="str">
        <f t="shared" ca="1" si="68"/>
        <v/>
      </c>
      <c r="F302" s="215">
        <f ca="1">IF(LEN(B302)&gt;0,'OBRAČUNANA OSNOVNA PLAČA'!J296,"")</f>
        <v>0</v>
      </c>
      <c r="G302" s="60"/>
      <c r="H302" s="60"/>
      <c r="I302" s="60"/>
      <c r="J302" s="60"/>
      <c r="K302" s="60"/>
      <c r="L302" s="229">
        <f t="shared" si="73"/>
        <v>0</v>
      </c>
      <c r="M302" s="230">
        <f t="shared" ca="1" si="81"/>
        <v>0</v>
      </c>
      <c r="N302" s="230">
        <f t="shared" ca="1" si="82"/>
        <v>0</v>
      </c>
      <c r="O302" s="231">
        <f t="shared" ca="1" si="83"/>
        <v>0</v>
      </c>
      <c r="P302" s="232">
        <f t="shared" ca="1" si="84"/>
        <v>0</v>
      </c>
      <c r="Q302" s="233">
        <f t="shared" ca="1" si="74"/>
        <v>0</v>
      </c>
      <c r="R302" s="233">
        <f ca="1">IF(LEN(B302)&gt;0,'9'!R302-'9'!Q302,"")</f>
        <v>0</v>
      </c>
      <c r="S302" s="234"/>
      <c r="T302" s="34"/>
      <c r="U302" s="34"/>
      <c r="V302" s="34"/>
      <c r="W302" s="34"/>
      <c r="X302" s="34"/>
      <c r="Y302" s="34"/>
      <c r="Z302" s="34"/>
      <c r="AA302" s="34"/>
      <c r="AB302" s="167">
        <f>ROW()</f>
        <v>302</v>
      </c>
      <c r="AC302" s="168">
        <f t="shared" ca="1" si="69"/>
        <v>0</v>
      </c>
      <c r="AD302" s="168">
        <f t="shared" ca="1" si="70"/>
        <v>0</v>
      </c>
      <c r="AE302" s="169" t="str">
        <f t="shared" ca="1" si="75"/>
        <v>-</v>
      </c>
      <c r="AF302" s="168" t="str">
        <f t="shared" ca="1" si="76"/>
        <v>-</v>
      </c>
      <c r="AG302" s="169" t="str">
        <f t="shared" ca="1" si="77"/>
        <v>-</v>
      </c>
      <c r="AH302" s="168" t="str">
        <f t="shared" ca="1" si="78"/>
        <v>-</v>
      </c>
      <c r="AI302" s="168">
        <f t="shared" ca="1" si="79"/>
        <v>0</v>
      </c>
      <c r="AJ302" s="170">
        <f t="shared" ca="1" si="80"/>
        <v>0</v>
      </c>
      <c r="AK302" s="168">
        <f t="shared" ca="1" si="71"/>
        <v>0</v>
      </c>
      <c r="AL302" s="168">
        <f t="shared" ca="1" si="72"/>
        <v>0</v>
      </c>
    </row>
    <row r="303" spans="1:38" ht="28.5" customHeight="1" x14ac:dyDescent="0.2">
      <c r="A303" s="56">
        <v>288</v>
      </c>
      <c r="B303" s="309" t="str">
        <f t="shared" ca="1" si="66"/>
        <v>A288</v>
      </c>
      <c r="C303" s="309"/>
      <c r="D303" s="57" t="str">
        <f t="shared" ca="1" si="67"/>
        <v/>
      </c>
      <c r="E303" s="59" t="str">
        <f t="shared" ca="1" si="68"/>
        <v/>
      </c>
      <c r="F303" s="215">
        <f ca="1">IF(LEN(B303)&gt;0,'OBRAČUNANA OSNOVNA PLAČA'!J297,"")</f>
        <v>0</v>
      </c>
      <c r="G303" s="60"/>
      <c r="H303" s="60"/>
      <c r="I303" s="60"/>
      <c r="J303" s="60"/>
      <c r="K303" s="60"/>
      <c r="L303" s="229">
        <f t="shared" si="73"/>
        <v>0</v>
      </c>
      <c r="M303" s="230">
        <f t="shared" ca="1" si="81"/>
        <v>0</v>
      </c>
      <c r="N303" s="230">
        <f t="shared" ca="1" si="82"/>
        <v>0</v>
      </c>
      <c r="O303" s="231">
        <f t="shared" ca="1" si="83"/>
        <v>0</v>
      </c>
      <c r="P303" s="232">
        <f t="shared" ca="1" si="84"/>
        <v>0</v>
      </c>
      <c r="Q303" s="233">
        <f t="shared" ca="1" si="74"/>
        <v>0</v>
      </c>
      <c r="R303" s="233">
        <f ca="1">IF(LEN(B303)&gt;0,'9'!R303-'9'!Q303,"")</f>
        <v>0</v>
      </c>
      <c r="S303" s="234"/>
      <c r="T303" s="34"/>
      <c r="U303" s="34"/>
      <c r="V303" s="34"/>
      <c r="W303" s="34"/>
      <c r="X303" s="34"/>
      <c r="Y303" s="34"/>
      <c r="Z303" s="34"/>
      <c r="AA303" s="34"/>
      <c r="AB303" s="167">
        <f>ROW()</f>
        <v>303</v>
      </c>
      <c r="AC303" s="168">
        <f t="shared" ca="1" si="69"/>
        <v>0</v>
      </c>
      <c r="AD303" s="168">
        <f t="shared" ca="1" si="70"/>
        <v>0</v>
      </c>
      <c r="AE303" s="169" t="str">
        <f t="shared" ca="1" si="75"/>
        <v>-</v>
      </c>
      <c r="AF303" s="168" t="str">
        <f t="shared" ca="1" si="76"/>
        <v>-</v>
      </c>
      <c r="AG303" s="169" t="str">
        <f t="shared" ca="1" si="77"/>
        <v>-</v>
      </c>
      <c r="AH303" s="168" t="str">
        <f t="shared" ca="1" si="78"/>
        <v>-</v>
      </c>
      <c r="AI303" s="168">
        <f t="shared" ca="1" si="79"/>
        <v>0</v>
      </c>
      <c r="AJ303" s="170">
        <f t="shared" ca="1" si="80"/>
        <v>0</v>
      </c>
      <c r="AK303" s="168">
        <f t="shared" ca="1" si="71"/>
        <v>0</v>
      </c>
      <c r="AL303" s="168">
        <f t="shared" ca="1" si="72"/>
        <v>0</v>
      </c>
    </row>
    <row r="304" spans="1:38" ht="28.5" customHeight="1" x14ac:dyDescent="0.2">
      <c r="A304" s="56">
        <v>289</v>
      </c>
      <c r="B304" s="309" t="str">
        <f t="shared" ca="1" si="66"/>
        <v>A289</v>
      </c>
      <c r="C304" s="309"/>
      <c r="D304" s="57" t="str">
        <f t="shared" ca="1" si="67"/>
        <v/>
      </c>
      <c r="E304" s="59" t="str">
        <f t="shared" ca="1" si="68"/>
        <v/>
      </c>
      <c r="F304" s="215">
        <f ca="1">IF(LEN(B304)&gt;0,'OBRAČUNANA OSNOVNA PLAČA'!J298,"")</f>
        <v>0</v>
      </c>
      <c r="G304" s="60"/>
      <c r="H304" s="60"/>
      <c r="I304" s="60"/>
      <c r="J304" s="60"/>
      <c r="K304" s="60"/>
      <c r="L304" s="229">
        <f t="shared" si="73"/>
        <v>0</v>
      </c>
      <c r="M304" s="230">
        <f t="shared" ca="1" si="81"/>
        <v>0</v>
      </c>
      <c r="N304" s="230">
        <f t="shared" ca="1" si="82"/>
        <v>0</v>
      </c>
      <c r="O304" s="231">
        <f t="shared" ca="1" si="83"/>
        <v>0</v>
      </c>
      <c r="P304" s="232">
        <f t="shared" ca="1" si="84"/>
        <v>0</v>
      </c>
      <c r="Q304" s="233">
        <f t="shared" ca="1" si="74"/>
        <v>0</v>
      </c>
      <c r="R304" s="233">
        <f ca="1">IF(LEN(B304)&gt;0,'9'!R304-'9'!Q304,"")</f>
        <v>0</v>
      </c>
      <c r="S304" s="234"/>
      <c r="T304" s="34"/>
      <c r="U304" s="34"/>
      <c r="V304" s="34"/>
      <c r="W304" s="34"/>
      <c r="X304" s="34"/>
      <c r="Y304" s="34"/>
      <c r="Z304" s="34"/>
      <c r="AA304" s="34"/>
      <c r="AB304" s="167">
        <f>ROW()</f>
        <v>304</v>
      </c>
      <c r="AC304" s="168">
        <f t="shared" ca="1" si="69"/>
        <v>0</v>
      </c>
      <c r="AD304" s="168">
        <f t="shared" ca="1" si="70"/>
        <v>0</v>
      </c>
      <c r="AE304" s="169" t="str">
        <f t="shared" ca="1" si="75"/>
        <v>-</v>
      </c>
      <c r="AF304" s="168" t="str">
        <f t="shared" ca="1" si="76"/>
        <v>-</v>
      </c>
      <c r="AG304" s="169" t="str">
        <f t="shared" ca="1" si="77"/>
        <v>-</v>
      </c>
      <c r="AH304" s="168" t="str">
        <f t="shared" ca="1" si="78"/>
        <v>-</v>
      </c>
      <c r="AI304" s="168">
        <f t="shared" ca="1" si="79"/>
        <v>0</v>
      </c>
      <c r="AJ304" s="170">
        <f t="shared" ca="1" si="80"/>
        <v>0</v>
      </c>
      <c r="AK304" s="168">
        <f t="shared" ca="1" si="71"/>
        <v>0</v>
      </c>
      <c r="AL304" s="168">
        <f t="shared" ca="1" si="72"/>
        <v>0</v>
      </c>
    </row>
    <row r="305" spans="1:38" ht="28.5" customHeight="1" x14ac:dyDescent="0.2">
      <c r="A305" s="56">
        <v>290</v>
      </c>
      <c r="B305" s="309" t="str">
        <f t="shared" ca="1" si="66"/>
        <v>A290</v>
      </c>
      <c r="C305" s="309"/>
      <c r="D305" s="57" t="str">
        <f t="shared" ca="1" si="67"/>
        <v/>
      </c>
      <c r="E305" s="59" t="str">
        <f t="shared" ca="1" si="68"/>
        <v/>
      </c>
      <c r="F305" s="215">
        <f ca="1">IF(LEN(B305)&gt;0,'OBRAČUNANA OSNOVNA PLAČA'!J299,"")</f>
        <v>0</v>
      </c>
      <c r="G305" s="60"/>
      <c r="H305" s="60"/>
      <c r="I305" s="60"/>
      <c r="J305" s="60"/>
      <c r="K305" s="60"/>
      <c r="L305" s="229">
        <f t="shared" si="73"/>
        <v>0</v>
      </c>
      <c r="M305" s="230">
        <f t="shared" ca="1" si="81"/>
        <v>0</v>
      </c>
      <c r="N305" s="230">
        <f t="shared" ca="1" si="82"/>
        <v>0</v>
      </c>
      <c r="O305" s="231">
        <f t="shared" ca="1" si="83"/>
        <v>0</v>
      </c>
      <c r="P305" s="232">
        <f t="shared" ca="1" si="84"/>
        <v>0</v>
      </c>
      <c r="Q305" s="233">
        <f t="shared" ca="1" si="74"/>
        <v>0</v>
      </c>
      <c r="R305" s="233">
        <f ca="1">IF(LEN(B305)&gt;0,'9'!R305-'9'!Q305,"")</f>
        <v>0</v>
      </c>
      <c r="S305" s="234"/>
      <c r="T305" s="34"/>
      <c r="U305" s="34"/>
      <c r="V305" s="34"/>
      <c r="W305" s="34"/>
      <c r="X305" s="34"/>
      <c r="Y305" s="34"/>
      <c r="Z305" s="34"/>
      <c r="AA305" s="34"/>
      <c r="AB305" s="167">
        <f>ROW()</f>
        <v>305</v>
      </c>
      <c r="AC305" s="168">
        <f t="shared" ca="1" si="69"/>
        <v>0</v>
      </c>
      <c r="AD305" s="168">
        <f t="shared" ca="1" si="70"/>
        <v>0</v>
      </c>
      <c r="AE305" s="169" t="str">
        <f t="shared" ca="1" si="75"/>
        <v>-</v>
      </c>
      <c r="AF305" s="168" t="str">
        <f t="shared" ca="1" si="76"/>
        <v>-</v>
      </c>
      <c r="AG305" s="169" t="str">
        <f t="shared" ca="1" si="77"/>
        <v>-</v>
      </c>
      <c r="AH305" s="168" t="str">
        <f t="shared" ca="1" si="78"/>
        <v>-</v>
      </c>
      <c r="AI305" s="168">
        <f t="shared" ca="1" si="79"/>
        <v>0</v>
      </c>
      <c r="AJ305" s="170">
        <f t="shared" ca="1" si="80"/>
        <v>0</v>
      </c>
      <c r="AK305" s="168">
        <f t="shared" ca="1" si="71"/>
        <v>0</v>
      </c>
      <c r="AL305" s="168">
        <f t="shared" ca="1" si="72"/>
        <v>0</v>
      </c>
    </row>
    <row r="306" spans="1:38" ht="28.5" customHeight="1" x14ac:dyDescent="0.2">
      <c r="A306" s="56">
        <v>291</v>
      </c>
      <c r="B306" s="309" t="str">
        <f t="shared" ca="1" si="66"/>
        <v>A291</v>
      </c>
      <c r="C306" s="309"/>
      <c r="D306" s="57" t="str">
        <f t="shared" ca="1" si="67"/>
        <v/>
      </c>
      <c r="E306" s="59" t="str">
        <f t="shared" ca="1" si="68"/>
        <v/>
      </c>
      <c r="F306" s="215">
        <f ca="1">IF(LEN(B306)&gt;0,'OBRAČUNANA OSNOVNA PLAČA'!J300,"")</f>
        <v>0</v>
      </c>
      <c r="G306" s="60"/>
      <c r="H306" s="60"/>
      <c r="I306" s="60"/>
      <c r="J306" s="60"/>
      <c r="K306" s="60"/>
      <c r="L306" s="229">
        <f t="shared" si="73"/>
        <v>0</v>
      </c>
      <c r="M306" s="230">
        <f t="shared" ca="1" si="81"/>
        <v>0</v>
      </c>
      <c r="N306" s="230">
        <f t="shared" ca="1" si="82"/>
        <v>0</v>
      </c>
      <c r="O306" s="231">
        <f t="shared" ca="1" si="83"/>
        <v>0</v>
      </c>
      <c r="P306" s="232">
        <f t="shared" ca="1" si="84"/>
        <v>0</v>
      </c>
      <c r="Q306" s="233">
        <f t="shared" ca="1" si="74"/>
        <v>0</v>
      </c>
      <c r="R306" s="233">
        <f ca="1">IF(LEN(B306)&gt;0,'9'!R306-'9'!Q306,"")</f>
        <v>0</v>
      </c>
      <c r="S306" s="234"/>
      <c r="T306" s="34"/>
      <c r="U306" s="34"/>
      <c r="V306" s="34"/>
      <c r="W306" s="34"/>
      <c r="X306" s="34"/>
      <c r="Y306" s="34"/>
      <c r="Z306" s="34"/>
      <c r="AA306" s="34"/>
      <c r="AB306" s="167">
        <f>ROW()</f>
        <v>306</v>
      </c>
      <c r="AC306" s="168">
        <f t="shared" ca="1" si="69"/>
        <v>0</v>
      </c>
      <c r="AD306" s="168">
        <f t="shared" ca="1" si="70"/>
        <v>0</v>
      </c>
      <c r="AE306" s="169" t="str">
        <f t="shared" ca="1" si="75"/>
        <v>-</v>
      </c>
      <c r="AF306" s="168" t="str">
        <f t="shared" ca="1" si="76"/>
        <v>-</v>
      </c>
      <c r="AG306" s="169" t="str">
        <f t="shared" ca="1" si="77"/>
        <v>-</v>
      </c>
      <c r="AH306" s="168" t="str">
        <f t="shared" ca="1" si="78"/>
        <v>-</v>
      </c>
      <c r="AI306" s="168">
        <f t="shared" ca="1" si="79"/>
        <v>0</v>
      </c>
      <c r="AJ306" s="170">
        <f t="shared" ca="1" si="80"/>
        <v>0</v>
      </c>
      <c r="AK306" s="168">
        <f t="shared" ca="1" si="71"/>
        <v>0</v>
      </c>
      <c r="AL306" s="168">
        <f t="shared" ca="1" si="72"/>
        <v>0</v>
      </c>
    </row>
    <row r="307" spans="1:38" ht="28.5" customHeight="1" x14ac:dyDescent="0.2">
      <c r="A307" s="56">
        <v>292</v>
      </c>
      <c r="B307" s="309" t="str">
        <f t="shared" ca="1" si="66"/>
        <v>A292</v>
      </c>
      <c r="C307" s="309"/>
      <c r="D307" s="57" t="str">
        <f t="shared" ca="1" si="67"/>
        <v/>
      </c>
      <c r="E307" s="59" t="str">
        <f t="shared" ca="1" si="68"/>
        <v/>
      </c>
      <c r="F307" s="215">
        <f ca="1">IF(LEN(B307)&gt;0,'OBRAČUNANA OSNOVNA PLAČA'!J301,"")</f>
        <v>0</v>
      </c>
      <c r="G307" s="60"/>
      <c r="H307" s="60"/>
      <c r="I307" s="60"/>
      <c r="J307" s="60"/>
      <c r="K307" s="60"/>
      <c r="L307" s="229">
        <f t="shared" si="73"/>
        <v>0</v>
      </c>
      <c r="M307" s="230">
        <f t="shared" ca="1" si="81"/>
        <v>0</v>
      </c>
      <c r="N307" s="230">
        <f t="shared" ca="1" si="82"/>
        <v>0</v>
      </c>
      <c r="O307" s="231">
        <f t="shared" ca="1" si="83"/>
        <v>0</v>
      </c>
      <c r="P307" s="232">
        <f t="shared" ca="1" si="84"/>
        <v>0</v>
      </c>
      <c r="Q307" s="233">
        <f t="shared" ca="1" si="74"/>
        <v>0</v>
      </c>
      <c r="R307" s="233">
        <f ca="1">IF(LEN(B307)&gt;0,'9'!R307-'9'!Q307,"")</f>
        <v>0</v>
      </c>
      <c r="S307" s="234"/>
      <c r="T307" s="34"/>
      <c r="U307" s="34"/>
      <c r="V307" s="34"/>
      <c r="W307" s="34"/>
      <c r="X307" s="34"/>
      <c r="Y307" s="34"/>
      <c r="Z307" s="34"/>
      <c r="AA307" s="34"/>
      <c r="AB307" s="167">
        <f>ROW()</f>
        <v>307</v>
      </c>
      <c r="AC307" s="168">
        <f t="shared" ca="1" si="69"/>
        <v>0</v>
      </c>
      <c r="AD307" s="168">
        <f t="shared" ca="1" si="70"/>
        <v>0</v>
      </c>
      <c r="AE307" s="169" t="str">
        <f t="shared" ca="1" si="75"/>
        <v>-</v>
      </c>
      <c r="AF307" s="168" t="str">
        <f t="shared" ca="1" si="76"/>
        <v>-</v>
      </c>
      <c r="AG307" s="169" t="str">
        <f t="shared" ca="1" si="77"/>
        <v>-</v>
      </c>
      <c r="AH307" s="168" t="str">
        <f t="shared" ca="1" si="78"/>
        <v>-</v>
      </c>
      <c r="AI307" s="168">
        <f t="shared" ca="1" si="79"/>
        <v>0</v>
      </c>
      <c r="AJ307" s="170">
        <f t="shared" ca="1" si="80"/>
        <v>0</v>
      </c>
      <c r="AK307" s="168">
        <f t="shared" ca="1" si="71"/>
        <v>0</v>
      </c>
      <c r="AL307" s="168">
        <f t="shared" ca="1" si="72"/>
        <v>0</v>
      </c>
    </row>
    <row r="308" spans="1:38" ht="28.5" customHeight="1" x14ac:dyDescent="0.2">
      <c r="A308" s="56">
        <v>293</v>
      </c>
      <c r="B308" s="309" t="str">
        <f t="shared" ca="1" si="66"/>
        <v>A293</v>
      </c>
      <c r="C308" s="309"/>
      <c r="D308" s="57" t="str">
        <f t="shared" ca="1" si="67"/>
        <v/>
      </c>
      <c r="E308" s="59" t="str">
        <f t="shared" ca="1" si="68"/>
        <v/>
      </c>
      <c r="F308" s="215">
        <f ca="1">IF(LEN(B308)&gt;0,'OBRAČUNANA OSNOVNA PLAČA'!J302,"")</f>
        <v>0</v>
      </c>
      <c r="G308" s="60"/>
      <c r="H308" s="60"/>
      <c r="I308" s="60"/>
      <c r="J308" s="60"/>
      <c r="K308" s="60"/>
      <c r="L308" s="229">
        <f t="shared" si="73"/>
        <v>0</v>
      </c>
      <c r="M308" s="230">
        <f t="shared" ca="1" si="81"/>
        <v>0</v>
      </c>
      <c r="N308" s="230">
        <f t="shared" ca="1" si="82"/>
        <v>0</v>
      </c>
      <c r="O308" s="231">
        <f t="shared" ca="1" si="83"/>
        <v>0</v>
      </c>
      <c r="P308" s="232">
        <f t="shared" ca="1" si="84"/>
        <v>0</v>
      </c>
      <c r="Q308" s="233">
        <f t="shared" ca="1" si="74"/>
        <v>0</v>
      </c>
      <c r="R308" s="233">
        <f ca="1">IF(LEN(B308)&gt;0,'9'!R308-'9'!Q308,"")</f>
        <v>0</v>
      </c>
      <c r="S308" s="234"/>
      <c r="T308" s="34"/>
      <c r="U308" s="34"/>
      <c r="V308" s="34"/>
      <c r="W308" s="34"/>
      <c r="X308" s="34"/>
      <c r="Y308" s="34"/>
      <c r="Z308" s="34"/>
      <c r="AA308" s="34"/>
      <c r="AB308" s="167">
        <f>ROW()</f>
        <v>308</v>
      </c>
      <c r="AC308" s="168">
        <f t="shared" ca="1" si="69"/>
        <v>0</v>
      </c>
      <c r="AD308" s="168">
        <f t="shared" ca="1" si="70"/>
        <v>0</v>
      </c>
      <c r="AE308" s="169" t="str">
        <f t="shared" ca="1" si="75"/>
        <v>-</v>
      </c>
      <c r="AF308" s="168" t="str">
        <f t="shared" ca="1" si="76"/>
        <v>-</v>
      </c>
      <c r="AG308" s="169" t="str">
        <f t="shared" ca="1" si="77"/>
        <v>-</v>
      </c>
      <c r="AH308" s="168" t="str">
        <f t="shared" ca="1" si="78"/>
        <v>-</v>
      </c>
      <c r="AI308" s="168">
        <f t="shared" ca="1" si="79"/>
        <v>0</v>
      </c>
      <c r="AJ308" s="170">
        <f t="shared" ca="1" si="80"/>
        <v>0</v>
      </c>
      <c r="AK308" s="168">
        <f t="shared" ca="1" si="71"/>
        <v>0</v>
      </c>
      <c r="AL308" s="168">
        <f t="shared" ca="1" si="72"/>
        <v>0</v>
      </c>
    </row>
    <row r="309" spans="1:38" ht="28.5" customHeight="1" x14ac:dyDescent="0.2">
      <c r="A309" s="56">
        <v>294</v>
      </c>
      <c r="B309" s="309" t="str">
        <f t="shared" ca="1" si="66"/>
        <v>A294</v>
      </c>
      <c r="C309" s="309"/>
      <c r="D309" s="57" t="str">
        <f t="shared" ca="1" si="67"/>
        <v/>
      </c>
      <c r="E309" s="59" t="str">
        <f t="shared" ca="1" si="68"/>
        <v/>
      </c>
      <c r="F309" s="215">
        <f ca="1">IF(LEN(B309)&gt;0,'OBRAČUNANA OSNOVNA PLAČA'!J303,"")</f>
        <v>0</v>
      </c>
      <c r="G309" s="60"/>
      <c r="H309" s="60"/>
      <c r="I309" s="60"/>
      <c r="J309" s="60"/>
      <c r="K309" s="60"/>
      <c r="L309" s="229">
        <f t="shared" si="73"/>
        <v>0</v>
      </c>
      <c r="M309" s="230">
        <f t="shared" ca="1" si="81"/>
        <v>0</v>
      </c>
      <c r="N309" s="230">
        <f t="shared" ca="1" si="82"/>
        <v>0</v>
      </c>
      <c r="O309" s="231">
        <f t="shared" ca="1" si="83"/>
        <v>0</v>
      </c>
      <c r="P309" s="232">
        <f t="shared" ca="1" si="84"/>
        <v>0</v>
      </c>
      <c r="Q309" s="233">
        <f t="shared" ca="1" si="74"/>
        <v>0</v>
      </c>
      <c r="R309" s="233">
        <f ca="1">IF(LEN(B309)&gt;0,'9'!R309-'9'!Q309,"")</f>
        <v>0</v>
      </c>
      <c r="S309" s="234"/>
      <c r="T309" s="34"/>
      <c r="U309" s="34"/>
      <c r="V309" s="34"/>
      <c r="W309" s="34"/>
      <c r="X309" s="34"/>
      <c r="Y309" s="34"/>
      <c r="Z309" s="34"/>
      <c r="AA309" s="34"/>
      <c r="AB309" s="167">
        <f>ROW()</f>
        <v>309</v>
      </c>
      <c r="AC309" s="168">
        <f t="shared" ca="1" si="69"/>
        <v>0</v>
      </c>
      <c r="AD309" s="168">
        <f t="shared" ca="1" si="70"/>
        <v>0</v>
      </c>
      <c r="AE309" s="169" t="str">
        <f t="shared" ca="1" si="75"/>
        <v>-</v>
      </c>
      <c r="AF309" s="168" t="str">
        <f t="shared" ca="1" si="76"/>
        <v>-</v>
      </c>
      <c r="AG309" s="169" t="str">
        <f t="shared" ca="1" si="77"/>
        <v>-</v>
      </c>
      <c r="AH309" s="168" t="str">
        <f t="shared" ca="1" si="78"/>
        <v>-</v>
      </c>
      <c r="AI309" s="168">
        <f t="shared" ca="1" si="79"/>
        <v>0</v>
      </c>
      <c r="AJ309" s="170">
        <f t="shared" ca="1" si="80"/>
        <v>0</v>
      </c>
      <c r="AK309" s="168">
        <f t="shared" ca="1" si="71"/>
        <v>0</v>
      </c>
      <c r="AL309" s="168">
        <f t="shared" ca="1" si="72"/>
        <v>0</v>
      </c>
    </row>
    <row r="310" spans="1:38" ht="28.5" customHeight="1" x14ac:dyDescent="0.2">
      <c r="A310" s="56">
        <v>295</v>
      </c>
      <c r="B310" s="309" t="str">
        <f t="shared" ca="1" si="66"/>
        <v>A295</v>
      </c>
      <c r="C310" s="309"/>
      <c r="D310" s="57" t="str">
        <f t="shared" ca="1" si="67"/>
        <v/>
      </c>
      <c r="E310" s="59" t="str">
        <f t="shared" ca="1" si="68"/>
        <v/>
      </c>
      <c r="F310" s="215">
        <f ca="1">IF(LEN(B310)&gt;0,'OBRAČUNANA OSNOVNA PLAČA'!J304,"")</f>
        <v>0</v>
      </c>
      <c r="G310" s="60"/>
      <c r="H310" s="60"/>
      <c r="I310" s="60"/>
      <c r="J310" s="60"/>
      <c r="K310" s="60"/>
      <c r="L310" s="229">
        <f t="shared" si="73"/>
        <v>0</v>
      </c>
      <c r="M310" s="230">
        <f t="shared" ca="1" si="81"/>
        <v>0</v>
      </c>
      <c r="N310" s="230">
        <f t="shared" ca="1" si="82"/>
        <v>0</v>
      </c>
      <c r="O310" s="231">
        <f t="shared" ca="1" si="83"/>
        <v>0</v>
      </c>
      <c r="P310" s="232">
        <f t="shared" ca="1" si="84"/>
        <v>0</v>
      </c>
      <c r="Q310" s="233">
        <f t="shared" ca="1" si="74"/>
        <v>0</v>
      </c>
      <c r="R310" s="233">
        <f ca="1">IF(LEN(B310)&gt;0,'9'!R310-'9'!Q310,"")</f>
        <v>0</v>
      </c>
      <c r="S310" s="234"/>
      <c r="T310" s="34"/>
      <c r="U310" s="34"/>
      <c r="V310" s="34"/>
      <c r="W310" s="34"/>
      <c r="X310" s="34"/>
      <c r="Y310" s="34"/>
      <c r="Z310" s="34"/>
      <c r="AA310" s="34"/>
      <c r="AB310" s="167">
        <f>ROW()</f>
        <v>310</v>
      </c>
      <c r="AC310" s="168">
        <f t="shared" ca="1" si="69"/>
        <v>0</v>
      </c>
      <c r="AD310" s="168">
        <f t="shared" ca="1" si="70"/>
        <v>0</v>
      </c>
      <c r="AE310" s="169" t="str">
        <f t="shared" ca="1" si="75"/>
        <v>-</v>
      </c>
      <c r="AF310" s="168" t="str">
        <f t="shared" ca="1" si="76"/>
        <v>-</v>
      </c>
      <c r="AG310" s="169" t="str">
        <f t="shared" ca="1" si="77"/>
        <v>-</v>
      </c>
      <c r="AH310" s="168" t="str">
        <f t="shared" ca="1" si="78"/>
        <v>-</v>
      </c>
      <c r="AI310" s="168">
        <f t="shared" ca="1" si="79"/>
        <v>0</v>
      </c>
      <c r="AJ310" s="170">
        <f t="shared" ca="1" si="80"/>
        <v>0</v>
      </c>
      <c r="AK310" s="168">
        <f t="shared" ca="1" si="71"/>
        <v>0</v>
      </c>
      <c r="AL310" s="168">
        <f t="shared" ca="1" si="72"/>
        <v>0</v>
      </c>
    </row>
    <row r="311" spans="1:38" ht="28.5" customHeight="1" x14ac:dyDescent="0.2">
      <c r="A311" s="56">
        <v>296</v>
      </c>
      <c r="B311" s="309" t="str">
        <f t="shared" ca="1" si="66"/>
        <v>A296</v>
      </c>
      <c r="C311" s="309"/>
      <c r="D311" s="57" t="str">
        <f t="shared" ca="1" si="67"/>
        <v/>
      </c>
      <c r="E311" s="59" t="str">
        <f t="shared" ca="1" si="68"/>
        <v/>
      </c>
      <c r="F311" s="215">
        <f ca="1">IF(LEN(B311)&gt;0,'OBRAČUNANA OSNOVNA PLAČA'!J305,"")</f>
        <v>0</v>
      </c>
      <c r="G311" s="60"/>
      <c r="H311" s="60"/>
      <c r="I311" s="60"/>
      <c r="J311" s="60"/>
      <c r="K311" s="60"/>
      <c r="L311" s="229">
        <f t="shared" si="73"/>
        <v>0</v>
      </c>
      <c r="M311" s="230">
        <f t="shared" ca="1" si="81"/>
        <v>0</v>
      </c>
      <c r="N311" s="230">
        <f t="shared" ca="1" si="82"/>
        <v>0</v>
      </c>
      <c r="O311" s="231">
        <f t="shared" ca="1" si="83"/>
        <v>0</v>
      </c>
      <c r="P311" s="232">
        <f t="shared" ca="1" si="84"/>
        <v>0</v>
      </c>
      <c r="Q311" s="233">
        <f t="shared" ca="1" si="74"/>
        <v>0</v>
      </c>
      <c r="R311" s="233">
        <f ca="1">IF(LEN(B311)&gt;0,'9'!R311-'9'!Q311,"")</f>
        <v>0</v>
      </c>
      <c r="S311" s="234"/>
      <c r="T311" s="34"/>
      <c r="U311" s="34"/>
      <c r="V311" s="34"/>
      <c r="W311" s="34"/>
      <c r="X311" s="34"/>
      <c r="Y311" s="34"/>
      <c r="Z311" s="34"/>
      <c r="AA311" s="34"/>
      <c r="AB311" s="167">
        <f>ROW()</f>
        <v>311</v>
      </c>
      <c r="AC311" s="168">
        <f t="shared" ca="1" si="69"/>
        <v>0</v>
      </c>
      <c r="AD311" s="168">
        <f t="shared" ca="1" si="70"/>
        <v>0</v>
      </c>
      <c r="AE311" s="169" t="str">
        <f t="shared" ca="1" si="75"/>
        <v>-</v>
      </c>
      <c r="AF311" s="168" t="str">
        <f t="shared" ca="1" si="76"/>
        <v>-</v>
      </c>
      <c r="AG311" s="169" t="str">
        <f t="shared" ca="1" si="77"/>
        <v>-</v>
      </c>
      <c r="AH311" s="168" t="str">
        <f t="shared" ca="1" si="78"/>
        <v>-</v>
      </c>
      <c r="AI311" s="168">
        <f t="shared" ca="1" si="79"/>
        <v>0</v>
      </c>
      <c r="AJ311" s="170">
        <f t="shared" ca="1" si="80"/>
        <v>0</v>
      </c>
      <c r="AK311" s="168">
        <f t="shared" ca="1" si="71"/>
        <v>0</v>
      </c>
      <c r="AL311" s="168">
        <f t="shared" ca="1" si="72"/>
        <v>0</v>
      </c>
    </row>
    <row r="312" spans="1:38" ht="28.5" customHeight="1" x14ac:dyDescent="0.2">
      <c r="A312" s="56">
        <v>297</v>
      </c>
      <c r="B312" s="309" t="str">
        <f t="shared" ca="1" si="66"/>
        <v>A297</v>
      </c>
      <c r="C312" s="309"/>
      <c r="D312" s="57" t="str">
        <f t="shared" ca="1" si="67"/>
        <v/>
      </c>
      <c r="E312" s="59" t="str">
        <f t="shared" ca="1" si="68"/>
        <v/>
      </c>
      <c r="F312" s="215">
        <f ca="1">IF(LEN(B312)&gt;0,'OBRAČUNANA OSNOVNA PLAČA'!J306,"")</f>
        <v>0</v>
      </c>
      <c r="G312" s="60"/>
      <c r="H312" s="60"/>
      <c r="I312" s="60"/>
      <c r="J312" s="60"/>
      <c r="K312" s="60"/>
      <c r="L312" s="229">
        <f t="shared" si="73"/>
        <v>0</v>
      </c>
      <c r="M312" s="230">
        <f t="shared" ca="1" si="81"/>
        <v>0</v>
      </c>
      <c r="N312" s="230">
        <f t="shared" ca="1" si="82"/>
        <v>0</v>
      </c>
      <c r="O312" s="231">
        <f t="shared" ca="1" si="83"/>
        <v>0</v>
      </c>
      <c r="P312" s="232">
        <f t="shared" ca="1" si="84"/>
        <v>0</v>
      </c>
      <c r="Q312" s="233">
        <f t="shared" ca="1" si="74"/>
        <v>0</v>
      </c>
      <c r="R312" s="233">
        <f ca="1">IF(LEN(B312)&gt;0,'9'!R312-'9'!Q312,"")</f>
        <v>0</v>
      </c>
      <c r="S312" s="234"/>
      <c r="T312" s="34"/>
      <c r="U312" s="34"/>
      <c r="V312" s="34"/>
      <c r="W312" s="34"/>
      <c r="X312" s="34"/>
      <c r="Y312" s="34"/>
      <c r="Z312" s="34"/>
      <c r="AA312" s="34"/>
      <c r="AB312" s="167">
        <f>ROW()</f>
        <v>312</v>
      </c>
      <c r="AC312" s="168">
        <f t="shared" ca="1" si="69"/>
        <v>0</v>
      </c>
      <c r="AD312" s="168">
        <f t="shared" ca="1" si="70"/>
        <v>0</v>
      </c>
      <c r="AE312" s="169" t="str">
        <f t="shared" ca="1" si="75"/>
        <v>-</v>
      </c>
      <c r="AF312" s="168" t="str">
        <f t="shared" ca="1" si="76"/>
        <v>-</v>
      </c>
      <c r="AG312" s="169" t="str">
        <f t="shared" ca="1" si="77"/>
        <v>-</v>
      </c>
      <c r="AH312" s="168" t="str">
        <f t="shared" ca="1" si="78"/>
        <v>-</v>
      </c>
      <c r="AI312" s="168">
        <f t="shared" ca="1" si="79"/>
        <v>0</v>
      </c>
      <c r="AJ312" s="170">
        <f t="shared" ca="1" si="80"/>
        <v>0</v>
      </c>
      <c r="AK312" s="168">
        <f t="shared" ca="1" si="71"/>
        <v>0</v>
      </c>
      <c r="AL312" s="168">
        <f t="shared" ca="1" si="72"/>
        <v>0</v>
      </c>
    </row>
    <row r="313" spans="1:38" ht="28.5" customHeight="1" x14ac:dyDescent="0.2">
      <c r="A313" s="56">
        <v>298</v>
      </c>
      <c r="B313" s="309" t="str">
        <f t="shared" ca="1" si="66"/>
        <v>A298</v>
      </c>
      <c r="C313" s="309"/>
      <c r="D313" s="57" t="str">
        <f t="shared" ca="1" si="67"/>
        <v/>
      </c>
      <c r="E313" s="59" t="str">
        <f t="shared" ca="1" si="68"/>
        <v/>
      </c>
      <c r="F313" s="215">
        <f ca="1">IF(LEN(B313)&gt;0,'OBRAČUNANA OSNOVNA PLAČA'!J307,"")</f>
        <v>0</v>
      </c>
      <c r="G313" s="60"/>
      <c r="H313" s="60"/>
      <c r="I313" s="60"/>
      <c r="J313" s="60"/>
      <c r="K313" s="60"/>
      <c r="L313" s="229">
        <f t="shared" si="73"/>
        <v>0</v>
      </c>
      <c r="M313" s="230">
        <f t="shared" ca="1" si="81"/>
        <v>0</v>
      </c>
      <c r="N313" s="230">
        <f t="shared" ca="1" si="82"/>
        <v>0</v>
      </c>
      <c r="O313" s="231">
        <f t="shared" ca="1" si="83"/>
        <v>0</v>
      </c>
      <c r="P313" s="232">
        <f t="shared" ca="1" si="84"/>
        <v>0</v>
      </c>
      <c r="Q313" s="233">
        <f t="shared" ca="1" si="74"/>
        <v>0</v>
      </c>
      <c r="R313" s="233">
        <f ca="1">IF(LEN(B313)&gt;0,'9'!R313-'9'!Q313,"")</f>
        <v>0</v>
      </c>
      <c r="S313" s="234"/>
      <c r="T313" s="34"/>
      <c r="U313" s="34"/>
      <c r="V313" s="34"/>
      <c r="W313" s="34"/>
      <c r="X313" s="34"/>
      <c r="Y313" s="34"/>
      <c r="Z313" s="34"/>
      <c r="AA313" s="34"/>
      <c r="AB313" s="167">
        <f>ROW()</f>
        <v>313</v>
      </c>
      <c r="AC313" s="168">
        <f t="shared" ca="1" si="69"/>
        <v>0</v>
      </c>
      <c r="AD313" s="168">
        <f t="shared" ca="1" si="70"/>
        <v>0</v>
      </c>
      <c r="AE313" s="169" t="str">
        <f t="shared" ca="1" si="75"/>
        <v>-</v>
      </c>
      <c r="AF313" s="168" t="str">
        <f t="shared" ca="1" si="76"/>
        <v>-</v>
      </c>
      <c r="AG313" s="169" t="str">
        <f t="shared" ca="1" si="77"/>
        <v>-</v>
      </c>
      <c r="AH313" s="168" t="str">
        <f t="shared" ca="1" si="78"/>
        <v>-</v>
      </c>
      <c r="AI313" s="168">
        <f t="shared" ca="1" si="79"/>
        <v>0</v>
      </c>
      <c r="AJ313" s="170">
        <f t="shared" ca="1" si="80"/>
        <v>0</v>
      </c>
      <c r="AK313" s="168">
        <f t="shared" ca="1" si="71"/>
        <v>0</v>
      </c>
      <c r="AL313" s="168">
        <f t="shared" ca="1" si="72"/>
        <v>0</v>
      </c>
    </row>
    <row r="314" spans="1:38" ht="28.5" customHeight="1" x14ac:dyDescent="0.2">
      <c r="A314" s="56">
        <v>299</v>
      </c>
      <c r="B314" s="309" t="str">
        <f t="shared" ca="1" si="66"/>
        <v>A299</v>
      </c>
      <c r="C314" s="309"/>
      <c r="D314" s="57" t="str">
        <f t="shared" ca="1" si="67"/>
        <v/>
      </c>
      <c r="E314" s="59" t="str">
        <f t="shared" ca="1" si="68"/>
        <v/>
      </c>
      <c r="F314" s="215">
        <f ca="1">IF(LEN(B314)&gt;0,'OBRAČUNANA OSNOVNA PLAČA'!J308,"")</f>
        <v>0</v>
      </c>
      <c r="G314" s="60"/>
      <c r="H314" s="60"/>
      <c r="I314" s="60"/>
      <c r="J314" s="60"/>
      <c r="K314" s="60"/>
      <c r="L314" s="229">
        <f t="shared" si="73"/>
        <v>0</v>
      </c>
      <c r="M314" s="230">
        <f t="shared" ca="1" si="81"/>
        <v>0</v>
      </c>
      <c r="N314" s="230">
        <f t="shared" ca="1" si="82"/>
        <v>0</v>
      </c>
      <c r="O314" s="231">
        <f t="shared" ca="1" si="83"/>
        <v>0</v>
      </c>
      <c r="P314" s="232">
        <f t="shared" ca="1" si="84"/>
        <v>0</v>
      </c>
      <c r="Q314" s="233">
        <f t="shared" ca="1" si="74"/>
        <v>0</v>
      </c>
      <c r="R314" s="233">
        <f ca="1">IF(LEN(B314)&gt;0,'9'!R314-'9'!Q314,"")</f>
        <v>0</v>
      </c>
      <c r="S314" s="234"/>
      <c r="T314" s="34"/>
      <c r="U314" s="34"/>
      <c r="V314" s="34"/>
      <c r="W314" s="34"/>
      <c r="X314" s="34"/>
      <c r="Y314" s="34"/>
      <c r="Z314" s="34"/>
      <c r="AA314" s="34"/>
      <c r="AB314" s="167">
        <f>ROW()</f>
        <v>314</v>
      </c>
      <c r="AC314" s="168">
        <f t="shared" ca="1" si="69"/>
        <v>0</v>
      </c>
      <c r="AD314" s="168">
        <f t="shared" ca="1" si="70"/>
        <v>0</v>
      </c>
      <c r="AE314" s="169" t="str">
        <f t="shared" ca="1" si="75"/>
        <v>-</v>
      </c>
      <c r="AF314" s="168" t="str">
        <f t="shared" ca="1" si="76"/>
        <v>-</v>
      </c>
      <c r="AG314" s="169" t="str">
        <f t="shared" ca="1" si="77"/>
        <v>-</v>
      </c>
      <c r="AH314" s="168" t="str">
        <f t="shared" ca="1" si="78"/>
        <v>-</v>
      </c>
      <c r="AI314" s="168">
        <f t="shared" ca="1" si="79"/>
        <v>0</v>
      </c>
      <c r="AJ314" s="170">
        <f t="shared" ca="1" si="80"/>
        <v>0</v>
      </c>
      <c r="AK314" s="168">
        <f t="shared" ca="1" si="71"/>
        <v>0</v>
      </c>
      <c r="AL314" s="168">
        <f t="shared" ca="1" si="72"/>
        <v>0</v>
      </c>
    </row>
    <row r="315" spans="1:38" ht="28.5" customHeight="1" x14ac:dyDescent="0.2">
      <c r="A315" s="56">
        <v>300</v>
      </c>
      <c r="B315" s="309" t="str">
        <f t="shared" ca="1" si="66"/>
        <v>A300</v>
      </c>
      <c r="C315" s="309"/>
      <c r="D315" s="57" t="str">
        <f t="shared" ca="1" si="67"/>
        <v/>
      </c>
      <c r="E315" s="59" t="str">
        <f t="shared" ca="1" si="68"/>
        <v/>
      </c>
      <c r="F315" s="215">
        <f ca="1">IF(LEN(B315)&gt;0,'OBRAČUNANA OSNOVNA PLAČA'!J309,"")</f>
        <v>0</v>
      </c>
      <c r="G315" s="60"/>
      <c r="H315" s="60"/>
      <c r="I315" s="60"/>
      <c r="J315" s="60"/>
      <c r="K315" s="60"/>
      <c r="L315" s="229">
        <f t="shared" si="73"/>
        <v>0</v>
      </c>
      <c r="M315" s="230">
        <f t="shared" ca="1" si="81"/>
        <v>0</v>
      </c>
      <c r="N315" s="230">
        <f t="shared" ca="1" si="82"/>
        <v>0</v>
      </c>
      <c r="O315" s="231">
        <f t="shared" ca="1" si="83"/>
        <v>0</v>
      </c>
      <c r="P315" s="232">
        <f t="shared" ca="1" si="84"/>
        <v>0</v>
      </c>
      <c r="Q315" s="233">
        <f t="shared" ca="1" si="74"/>
        <v>0</v>
      </c>
      <c r="R315" s="233">
        <f ca="1">IF(LEN(B315)&gt;0,'9'!R315-'9'!Q315,"")</f>
        <v>0</v>
      </c>
      <c r="S315" s="234"/>
      <c r="T315" s="34"/>
      <c r="U315" s="34"/>
      <c r="V315" s="34"/>
      <c r="W315" s="34"/>
      <c r="X315" s="34"/>
      <c r="Y315" s="34"/>
      <c r="Z315" s="34"/>
      <c r="AA315" s="34"/>
      <c r="AB315" s="167">
        <f>ROW()</f>
        <v>315</v>
      </c>
      <c r="AC315" s="168">
        <f t="shared" ca="1" si="69"/>
        <v>0</v>
      </c>
      <c r="AD315" s="168">
        <f t="shared" ca="1" si="70"/>
        <v>0</v>
      </c>
      <c r="AE315" s="169" t="str">
        <f t="shared" ca="1" si="75"/>
        <v>-</v>
      </c>
      <c r="AF315" s="168" t="str">
        <f t="shared" ca="1" si="76"/>
        <v>-</v>
      </c>
      <c r="AG315" s="169" t="str">
        <f t="shared" ca="1" si="77"/>
        <v>-</v>
      </c>
      <c r="AH315" s="168" t="str">
        <f t="shared" ca="1" si="78"/>
        <v>-</v>
      </c>
      <c r="AI315" s="168">
        <f t="shared" ca="1" si="79"/>
        <v>0</v>
      </c>
      <c r="AJ315" s="170">
        <f t="shared" ca="1" si="80"/>
        <v>0</v>
      </c>
      <c r="AK315" s="168">
        <f t="shared" ca="1" si="71"/>
        <v>0</v>
      </c>
      <c r="AL315" s="168">
        <f t="shared" ca="1" si="72"/>
        <v>0</v>
      </c>
    </row>
    <row r="316" spans="1:38" ht="28.5" customHeight="1" x14ac:dyDescent="0.2">
      <c r="A316" s="56">
        <v>301</v>
      </c>
      <c r="B316" s="309" t="str">
        <f t="shared" ca="1" si="66"/>
        <v>A301</v>
      </c>
      <c r="C316" s="309"/>
      <c r="D316" s="57" t="str">
        <f t="shared" ca="1" si="67"/>
        <v/>
      </c>
      <c r="E316" s="59" t="str">
        <f t="shared" ca="1" si="68"/>
        <v/>
      </c>
      <c r="F316" s="215">
        <f ca="1">IF(LEN(B316)&gt;0,'OBRAČUNANA OSNOVNA PLAČA'!J310,"")</f>
        <v>0</v>
      </c>
      <c r="G316" s="60"/>
      <c r="H316" s="60"/>
      <c r="I316" s="60"/>
      <c r="J316" s="60"/>
      <c r="K316" s="60"/>
      <c r="L316" s="229">
        <f t="shared" si="73"/>
        <v>0</v>
      </c>
      <c r="M316" s="230">
        <f t="shared" ca="1" si="81"/>
        <v>0</v>
      </c>
      <c r="N316" s="230">
        <f t="shared" ca="1" si="82"/>
        <v>0</v>
      </c>
      <c r="O316" s="231">
        <f t="shared" ca="1" si="83"/>
        <v>0</v>
      </c>
      <c r="P316" s="232">
        <f t="shared" ca="1" si="84"/>
        <v>0</v>
      </c>
      <c r="Q316" s="233">
        <f t="shared" ca="1" si="74"/>
        <v>0</v>
      </c>
      <c r="R316" s="233">
        <f ca="1">IF(LEN(B316)&gt;0,'9'!R316-'9'!Q316,"")</f>
        <v>0</v>
      </c>
      <c r="S316" s="234"/>
      <c r="T316" s="34"/>
      <c r="U316" s="34"/>
      <c r="V316" s="34"/>
      <c r="W316" s="34"/>
      <c r="X316" s="34"/>
      <c r="Y316" s="34"/>
      <c r="Z316" s="34"/>
      <c r="AA316" s="34"/>
      <c r="AB316" s="167">
        <f>ROW()</f>
        <v>316</v>
      </c>
      <c r="AC316" s="168">
        <f t="shared" ca="1" si="69"/>
        <v>0</v>
      </c>
      <c r="AD316" s="168">
        <f t="shared" ca="1" si="70"/>
        <v>0</v>
      </c>
      <c r="AE316" s="169" t="str">
        <f t="shared" ca="1" si="75"/>
        <v>-</v>
      </c>
      <c r="AF316" s="168" t="str">
        <f t="shared" ca="1" si="76"/>
        <v>-</v>
      </c>
      <c r="AG316" s="169" t="str">
        <f t="shared" ca="1" si="77"/>
        <v>-</v>
      </c>
      <c r="AH316" s="168" t="str">
        <f t="shared" ca="1" si="78"/>
        <v>-</v>
      </c>
      <c r="AI316" s="168">
        <f t="shared" ca="1" si="79"/>
        <v>0</v>
      </c>
      <c r="AJ316" s="170">
        <f t="shared" ca="1" si="80"/>
        <v>0</v>
      </c>
      <c r="AK316" s="168">
        <f t="shared" ca="1" si="71"/>
        <v>0</v>
      </c>
      <c r="AL316" s="168">
        <f t="shared" ca="1" si="72"/>
        <v>0</v>
      </c>
    </row>
    <row r="317" spans="1:38" ht="28.5" customHeight="1" x14ac:dyDescent="0.2">
      <c r="A317" s="56">
        <v>302</v>
      </c>
      <c r="B317" s="309" t="str">
        <f t="shared" ca="1" si="66"/>
        <v>A302</v>
      </c>
      <c r="C317" s="309"/>
      <c r="D317" s="57" t="str">
        <f t="shared" ca="1" si="67"/>
        <v/>
      </c>
      <c r="E317" s="59" t="str">
        <f t="shared" ca="1" si="68"/>
        <v/>
      </c>
      <c r="F317" s="215">
        <f ca="1">IF(LEN(B317)&gt;0,'OBRAČUNANA OSNOVNA PLAČA'!J311,"")</f>
        <v>0</v>
      </c>
      <c r="G317" s="60"/>
      <c r="H317" s="60"/>
      <c r="I317" s="60"/>
      <c r="J317" s="60"/>
      <c r="K317" s="60"/>
      <c r="L317" s="229">
        <f t="shared" si="73"/>
        <v>0</v>
      </c>
      <c r="M317" s="230">
        <f t="shared" ca="1" si="81"/>
        <v>0</v>
      </c>
      <c r="N317" s="230">
        <f t="shared" ca="1" si="82"/>
        <v>0</v>
      </c>
      <c r="O317" s="231">
        <f t="shared" ca="1" si="83"/>
        <v>0</v>
      </c>
      <c r="P317" s="232">
        <f t="shared" ca="1" si="84"/>
        <v>0</v>
      </c>
      <c r="Q317" s="233">
        <f t="shared" ca="1" si="74"/>
        <v>0</v>
      </c>
      <c r="R317" s="233">
        <f ca="1">IF(LEN(B317)&gt;0,'9'!R317-'9'!Q317,"")</f>
        <v>0</v>
      </c>
      <c r="S317" s="234"/>
      <c r="T317" s="34"/>
      <c r="U317" s="34"/>
      <c r="V317" s="34"/>
      <c r="W317" s="34"/>
      <c r="X317" s="34"/>
      <c r="Y317" s="34"/>
      <c r="Z317" s="34"/>
      <c r="AA317" s="34"/>
      <c r="AB317" s="167">
        <f>ROW()</f>
        <v>317</v>
      </c>
      <c r="AC317" s="168">
        <f t="shared" ca="1" si="69"/>
        <v>0</v>
      </c>
      <c r="AD317" s="168">
        <f t="shared" ca="1" si="70"/>
        <v>0</v>
      </c>
      <c r="AE317" s="169" t="str">
        <f t="shared" ca="1" si="75"/>
        <v>-</v>
      </c>
      <c r="AF317" s="168" t="str">
        <f t="shared" ca="1" si="76"/>
        <v>-</v>
      </c>
      <c r="AG317" s="169" t="str">
        <f t="shared" ca="1" si="77"/>
        <v>-</v>
      </c>
      <c r="AH317" s="168" t="str">
        <f t="shared" ca="1" si="78"/>
        <v>-</v>
      </c>
      <c r="AI317" s="168">
        <f t="shared" ca="1" si="79"/>
        <v>0</v>
      </c>
      <c r="AJ317" s="170">
        <f t="shared" ca="1" si="80"/>
        <v>0</v>
      </c>
      <c r="AK317" s="168">
        <f t="shared" ca="1" si="71"/>
        <v>0</v>
      </c>
      <c r="AL317" s="168">
        <f t="shared" ca="1" si="72"/>
        <v>0</v>
      </c>
    </row>
    <row r="318" spans="1:38" ht="28.5" customHeight="1" x14ac:dyDescent="0.2">
      <c r="A318" s="56">
        <v>303</v>
      </c>
      <c r="B318" s="309" t="str">
        <f t="shared" ca="1" si="66"/>
        <v>A303</v>
      </c>
      <c r="C318" s="309"/>
      <c r="D318" s="57" t="str">
        <f t="shared" ca="1" si="67"/>
        <v/>
      </c>
      <c r="E318" s="59" t="str">
        <f t="shared" ca="1" si="68"/>
        <v/>
      </c>
      <c r="F318" s="215">
        <f ca="1">IF(LEN(B318)&gt;0,'OBRAČUNANA OSNOVNA PLAČA'!J312,"")</f>
        <v>0</v>
      </c>
      <c r="G318" s="60"/>
      <c r="H318" s="60"/>
      <c r="I318" s="60"/>
      <c r="J318" s="60"/>
      <c r="K318" s="60"/>
      <c r="L318" s="229">
        <f t="shared" si="73"/>
        <v>0</v>
      </c>
      <c r="M318" s="230">
        <f t="shared" ca="1" si="81"/>
        <v>0</v>
      </c>
      <c r="N318" s="230">
        <f t="shared" ca="1" si="82"/>
        <v>0</v>
      </c>
      <c r="O318" s="231">
        <f t="shared" ca="1" si="83"/>
        <v>0</v>
      </c>
      <c r="P318" s="232">
        <f t="shared" ca="1" si="84"/>
        <v>0</v>
      </c>
      <c r="Q318" s="233">
        <f t="shared" ca="1" si="74"/>
        <v>0</v>
      </c>
      <c r="R318" s="233">
        <f ca="1">IF(LEN(B318)&gt;0,'9'!R318-'9'!Q318,"")</f>
        <v>0</v>
      </c>
      <c r="S318" s="234"/>
      <c r="T318" s="34"/>
      <c r="U318" s="34"/>
      <c r="V318" s="34"/>
      <c r="W318" s="34"/>
      <c r="X318" s="34"/>
      <c r="Y318" s="34"/>
      <c r="Z318" s="34"/>
      <c r="AA318" s="34"/>
      <c r="AB318" s="167">
        <f>ROW()</f>
        <v>318</v>
      </c>
      <c r="AC318" s="168">
        <f t="shared" ca="1" si="69"/>
        <v>0</v>
      </c>
      <c r="AD318" s="168">
        <f t="shared" ca="1" si="70"/>
        <v>0</v>
      </c>
      <c r="AE318" s="169" t="str">
        <f t="shared" ca="1" si="75"/>
        <v>-</v>
      </c>
      <c r="AF318" s="168" t="str">
        <f t="shared" ca="1" si="76"/>
        <v>-</v>
      </c>
      <c r="AG318" s="169" t="str">
        <f t="shared" ca="1" si="77"/>
        <v>-</v>
      </c>
      <c r="AH318" s="168" t="str">
        <f t="shared" ca="1" si="78"/>
        <v>-</v>
      </c>
      <c r="AI318" s="168">
        <f t="shared" ca="1" si="79"/>
        <v>0</v>
      </c>
      <c r="AJ318" s="170">
        <f t="shared" ca="1" si="80"/>
        <v>0</v>
      </c>
      <c r="AK318" s="168">
        <f t="shared" ca="1" si="71"/>
        <v>0</v>
      </c>
      <c r="AL318" s="168">
        <f t="shared" ca="1" si="72"/>
        <v>0</v>
      </c>
    </row>
    <row r="319" spans="1:38" ht="28.5" customHeight="1" x14ac:dyDescent="0.2">
      <c r="A319" s="56">
        <v>304</v>
      </c>
      <c r="B319" s="309" t="str">
        <f t="shared" ca="1" si="66"/>
        <v>A304</v>
      </c>
      <c r="C319" s="309"/>
      <c r="D319" s="57" t="str">
        <f t="shared" ca="1" si="67"/>
        <v/>
      </c>
      <c r="E319" s="59" t="str">
        <f t="shared" ca="1" si="68"/>
        <v/>
      </c>
      <c r="F319" s="215">
        <f ca="1">IF(LEN(B319)&gt;0,'OBRAČUNANA OSNOVNA PLAČA'!J313,"")</f>
        <v>0</v>
      </c>
      <c r="G319" s="60"/>
      <c r="H319" s="60"/>
      <c r="I319" s="60"/>
      <c r="J319" s="60"/>
      <c r="K319" s="60"/>
      <c r="L319" s="229">
        <f t="shared" si="73"/>
        <v>0</v>
      </c>
      <c r="M319" s="230">
        <f t="shared" ca="1" si="81"/>
        <v>0</v>
      </c>
      <c r="N319" s="230">
        <f t="shared" ca="1" si="82"/>
        <v>0</v>
      </c>
      <c r="O319" s="231">
        <f t="shared" ca="1" si="83"/>
        <v>0</v>
      </c>
      <c r="P319" s="232">
        <f t="shared" ca="1" si="84"/>
        <v>0</v>
      </c>
      <c r="Q319" s="233">
        <f t="shared" ca="1" si="74"/>
        <v>0</v>
      </c>
      <c r="R319" s="233">
        <f ca="1">IF(LEN(B319)&gt;0,'9'!R319-'9'!Q319,"")</f>
        <v>0</v>
      </c>
      <c r="S319" s="234"/>
      <c r="T319" s="34"/>
      <c r="U319" s="34"/>
      <c r="V319" s="34"/>
      <c r="W319" s="34"/>
      <c r="X319" s="34"/>
      <c r="Y319" s="34"/>
      <c r="Z319" s="34"/>
      <c r="AA319" s="34"/>
      <c r="AB319" s="167">
        <f>ROW()</f>
        <v>319</v>
      </c>
      <c r="AC319" s="168">
        <f t="shared" ca="1" si="69"/>
        <v>0</v>
      </c>
      <c r="AD319" s="168">
        <f t="shared" ca="1" si="70"/>
        <v>0</v>
      </c>
      <c r="AE319" s="169" t="str">
        <f t="shared" ca="1" si="75"/>
        <v>-</v>
      </c>
      <c r="AF319" s="168" t="str">
        <f t="shared" ca="1" si="76"/>
        <v>-</v>
      </c>
      <c r="AG319" s="169" t="str">
        <f t="shared" ca="1" si="77"/>
        <v>-</v>
      </c>
      <c r="AH319" s="168" t="str">
        <f t="shared" ca="1" si="78"/>
        <v>-</v>
      </c>
      <c r="AI319" s="168">
        <f t="shared" ca="1" si="79"/>
        <v>0</v>
      </c>
      <c r="AJ319" s="170">
        <f t="shared" ca="1" si="80"/>
        <v>0</v>
      </c>
      <c r="AK319" s="168">
        <f t="shared" ca="1" si="71"/>
        <v>0</v>
      </c>
      <c r="AL319" s="168">
        <f t="shared" ca="1" si="72"/>
        <v>0</v>
      </c>
    </row>
    <row r="320" spans="1:38" ht="28.5" customHeight="1" x14ac:dyDescent="0.2">
      <c r="A320" s="56">
        <v>305</v>
      </c>
      <c r="B320" s="309" t="str">
        <f t="shared" ca="1" si="66"/>
        <v>A305</v>
      </c>
      <c r="C320" s="309"/>
      <c r="D320" s="57" t="str">
        <f t="shared" ca="1" si="67"/>
        <v/>
      </c>
      <c r="E320" s="59" t="str">
        <f t="shared" ca="1" si="68"/>
        <v/>
      </c>
      <c r="F320" s="215">
        <f ca="1">IF(LEN(B320)&gt;0,'OBRAČUNANA OSNOVNA PLAČA'!J314,"")</f>
        <v>0</v>
      </c>
      <c r="G320" s="60"/>
      <c r="H320" s="60"/>
      <c r="I320" s="60"/>
      <c r="J320" s="60"/>
      <c r="K320" s="60"/>
      <c r="L320" s="229">
        <f t="shared" si="73"/>
        <v>0</v>
      </c>
      <c r="M320" s="230">
        <f t="shared" ca="1" si="81"/>
        <v>0</v>
      </c>
      <c r="N320" s="230">
        <f t="shared" ca="1" si="82"/>
        <v>0</v>
      </c>
      <c r="O320" s="231">
        <f t="shared" ca="1" si="83"/>
        <v>0</v>
      </c>
      <c r="P320" s="232">
        <f t="shared" ca="1" si="84"/>
        <v>0</v>
      </c>
      <c r="Q320" s="233">
        <f t="shared" ca="1" si="74"/>
        <v>0</v>
      </c>
      <c r="R320" s="233">
        <f ca="1">IF(LEN(B320)&gt;0,'9'!R320-'9'!Q320,"")</f>
        <v>0</v>
      </c>
      <c r="S320" s="234"/>
      <c r="T320" s="34"/>
      <c r="U320" s="34"/>
      <c r="V320" s="34"/>
      <c r="W320" s="34"/>
      <c r="X320" s="34"/>
      <c r="Y320" s="34"/>
      <c r="Z320" s="34"/>
      <c r="AA320" s="34"/>
      <c r="AB320" s="167">
        <f>ROW()</f>
        <v>320</v>
      </c>
      <c r="AC320" s="168">
        <f t="shared" ca="1" si="69"/>
        <v>0</v>
      </c>
      <c r="AD320" s="168">
        <f t="shared" ca="1" si="70"/>
        <v>0</v>
      </c>
      <c r="AE320" s="169" t="str">
        <f t="shared" ca="1" si="75"/>
        <v>-</v>
      </c>
      <c r="AF320" s="168" t="str">
        <f t="shared" ca="1" si="76"/>
        <v>-</v>
      </c>
      <c r="AG320" s="169" t="str">
        <f t="shared" ca="1" si="77"/>
        <v>-</v>
      </c>
      <c r="AH320" s="168" t="str">
        <f t="shared" ca="1" si="78"/>
        <v>-</v>
      </c>
      <c r="AI320" s="168">
        <f t="shared" ca="1" si="79"/>
        <v>0</v>
      </c>
      <c r="AJ320" s="170">
        <f t="shared" ca="1" si="80"/>
        <v>0</v>
      </c>
      <c r="AK320" s="168">
        <f t="shared" ca="1" si="71"/>
        <v>0</v>
      </c>
      <c r="AL320" s="168">
        <f t="shared" ca="1" si="72"/>
        <v>0</v>
      </c>
    </row>
    <row r="321" spans="1:38" ht="28.5" customHeight="1" x14ac:dyDescent="0.2">
      <c r="A321" s="56">
        <v>306</v>
      </c>
      <c r="B321" s="309" t="str">
        <f t="shared" ca="1" si="66"/>
        <v>A306</v>
      </c>
      <c r="C321" s="309"/>
      <c r="D321" s="57" t="str">
        <f t="shared" ca="1" si="67"/>
        <v/>
      </c>
      <c r="E321" s="59" t="str">
        <f t="shared" ca="1" si="68"/>
        <v/>
      </c>
      <c r="F321" s="215">
        <f ca="1">IF(LEN(B321)&gt;0,'OBRAČUNANA OSNOVNA PLAČA'!J315,"")</f>
        <v>0</v>
      </c>
      <c r="G321" s="60"/>
      <c r="H321" s="60"/>
      <c r="I321" s="60"/>
      <c r="J321" s="60"/>
      <c r="K321" s="60"/>
      <c r="L321" s="229">
        <f t="shared" si="73"/>
        <v>0</v>
      </c>
      <c r="M321" s="230">
        <f t="shared" ca="1" si="81"/>
        <v>0</v>
      </c>
      <c r="N321" s="230">
        <f t="shared" ca="1" si="82"/>
        <v>0</v>
      </c>
      <c r="O321" s="231">
        <f t="shared" ca="1" si="83"/>
        <v>0</v>
      </c>
      <c r="P321" s="232">
        <f t="shared" ca="1" si="84"/>
        <v>0</v>
      </c>
      <c r="Q321" s="233">
        <f t="shared" ca="1" si="74"/>
        <v>0</v>
      </c>
      <c r="R321" s="233">
        <f ca="1">IF(LEN(B321)&gt;0,'9'!R321-'9'!Q321,"")</f>
        <v>0</v>
      </c>
      <c r="S321" s="234"/>
      <c r="T321" s="34"/>
      <c r="U321" s="34"/>
      <c r="V321" s="34"/>
      <c r="W321" s="34"/>
      <c r="X321" s="34"/>
      <c r="Y321" s="34"/>
      <c r="Z321" s="34"/>
      <c r="AA321" s="34"/>
      <c r="AB321" s="167">
        <f>ROW()</f>
        <v>321</v>
      </c>
      <c r="AC321" s="168">
        <f t="shared" ca="1" si="69"/>
        <v>0</v>
      </c>
      <c r="AD321" s="168">
        <f t="shared" ca="1" si="70"/>
        <v>0</v>
      </c>
      <c r="AE321" s="169" t="str">
        <f t="shared" ca="1" si="75"/>
        <v>-</v>
      </c>
      <c r="AF321" s="168" t="str">
        <f t="shared" ca="1" si="76"/>
        <v>-</v>
      </c>
      <c r="AG321" s="169" t="str">
        <f t="shared" ca="1" si="77"/>
        <v>-</v>
      </c>
      <c r="AH321" s="168" t="str">
        <f t="shared" ca="1" si="78"/>
        <v>-</v>
      </c>
      <c r="AI321" s="168">
        <f t="shared" ca="1" si="79"/>
        <v>0</v>
      </c>
      <c r="AJ321" s="170">
        <f t="shared" ca="1" si="80"/>
        <v>0</v>
      </c>
      <c r="AK321" s="168">
        <f t="shared" ca="1" si="71"/>
        <v>0</v>
      </c>
      <c r="AL321" s="168">
        <f t="shared" ca="1" si="72"/>
        <v>0</v>
      </c>
    </row>
    <row r="322" spans="1:38" ht="28.5" customHeight="1" x14ac:dyDescent="0.2">
      <c r="A322" s="56">
        <v>307</v>
      </c>
      <c r="B322" s="309" t="str">
        <f t="shared" ca="1" si="66"/>
        <v>A307</v>
      </c>
      <c r="C322" s="309"/>
      <c r="D322" s="57" t="str">
        <f t="shared" ca="1" si="67"/>
        <v/>
      </c>
      <c r="E322" s="59" t="str">
        <f t="shared" ca="1" si="68"/>
        <v/>
      </c>
      <c r="F322" s="215">
        <f ca="1">IF(LEN(B322)&gt;0,'OBRAČUNANA OSNOVNA PLAČA'!J316,"")</f>
        <v>0</v>
      </c>
      <c r="G322" s="60"/>
      <c r="H322" s="60"/>
      <c r="I322" s="60"/>
      <c r="J322" s="60"/>
      <c r="K322" s="60"/>
      <c r="L322" s="229">
        <f t="shared" si="73"/>
        <v>0</v>
      </c>
      <c r="M322" s="230">
        <f t="shared" ca="1" si="81"/>
        <v>0</v>
      </c>
      <c r="N322" s="230">
        <f t="shared" ca="1" si="82"/>
        <v>0</v>
      </c>
      <c r="O322" s="231">
        <f t="shared" ca="1" si="83"/>
        <v>0</v>
      </c>
      <c r="P322" s="232">
        <f t="shared" ca="1" si="84"/>
        <v>0</v>
      </c>
      <c r="Q322" s="233">
        <f t="shared" ca="1" si="74"/>
        <v>0</v>
      </c>
      <c r="R322" s="233">
        <f ca="1">IF(LEN(B322)&gt;0,'9'!R322-'9'!Q322,"")</f>
        <v>0</v>
      </c>
      <c r="S322" s="234"/>
      <c r="T322" s="34"/>
      <c r="U322" s="34"/>
      <c r="V322" s="34"/>
      <c r="W322" s="34"/>
      <c r="X322" s="34"/>
      <c r="Y322" s="34"/>
      <c r="Z322" s="34"/>
      <c r="AA322" s="34"/>
      <c r="AB322" s="167">
        <f>ROW()</f>
        <v>322</v>
      </c>
      <c r="AC322" s="168">
        <f t="shared" ca="1" si="69"/>
        <v>0</v>
      </c>
      <c r="AD322" s="168">
        <f t="shared" ca="1" si="70"/>
        <v>0</v>
      </c>
      <c r="AE322" s="169" t="str">
        <f t="shared" ca="1" si="75"/>
        <v>-</v>
      </c>
      <c r="AF322" s="168" t="str">
        <f t="shared" ca="1" si="76"/>
        <v>-</v>
      </c>
      <c r="AG322" s="169" t="str">
        <f t="shared" ca="1" si="77"/>
        <v>-</v>
      </c>
      <c r="AH322" s="168" t="str">
        <f t="shared" ca="1" si="78"/>
        <v>-</v>
      </c>
      <c r="AI322" s="168">
        <f t="shared" ca="1" si="79"/>
        <v>0</v>
      </c>
      <c r="AJ322" s="170">
        <f t="shared" ca="1" si="80"/>
        <v>0</v>
      </c>
      <c r="AK322" s="168">
        <f t="shared" ca="1" si="71"/>
        <v>0</v>
      </c>
      <c r="AL322" s="168">
        <f t="shared" ca="1" si="72"/>
        <v>0</v>
      </c>
    </row>
    <row r="323" spans="1:38" ht="28.5" customHeight="1" x14ac:dyDescent="0.2">
      <c r="A323" s="56">
        <v>308</v>
      </c>
      <c r="B323" s="309" t="str">
        <f t="shared" ca="1" si="66"/>
        <v>A308</v>
      </c>
      <c r="C323" s="309"/>
      <c r="D323" s="57" t="str">
        <f t="shared" ca="1" si="67"/>
        <v/>
      </c>
      <c r="E323" s="59" t="str">
        <f t="shared" ca="1" si="68"/>
        <v/>
      </c>
      <c r="F323" s="215">
        <f ca="1">IF(LEN(B323)&gt;0,'OBRAČUNANA OSNOVNA PLAČA'!J317,"")</f>
        <v>0</v>
      </c>
      <c r="G323" s="60"/>
      <c r="H323" s="60"/>
      <c r="I323" s="60"/>
      <c r="J323" s="60"/>
      <c r="K323" s="60"/>
      <c r="L323" s="229">
        <f t="shared" si="73"/>
        <v>0</v>
      </c>
      <c r="M323" s="230">
        <f t="shared" ca="1" si="81"/>
        <v>0</v>
      </c>
      <c r="N323" s="230">
        <f t="shared" ca="1" si="82"/>
        <v>0</v>
      </c>
      <c r="O323" s="231">
        <f t="shared" ca="1" si="83"/>
        <v>0</v>
      </c>
      <c r="P323" s="232">
        <f t="shared" ca="1" si="84"/>
        <v>0</v>
      </c>
      <c r="Q323" s="233">
        <f t="shared" ca="1" si="74"/>
        <v>0</v>
      </c>
      <c r="R323" s="233">
        <f ca="1">IF(LEN(B323)&gt;0,'9'!R323-'9'!Q323,"")</f>
        <v>0</v>
      </c>
      <c r="S323" s="234"/>
      <c r="T323" s="34"/>
      <c r="U323" s="34"/>
      <c r="V323" s="34"/>
      <c r="W323" s="34"/>
      <c r="X323" s="34"/>
      <c r="Y323" s="34"/>
      <c r="Z323" s="34"/>
      <c r="AA323" s="34"/>
      <c r="AB323" s="167">
        <f>ROW()</f>
        <v>323</v>
      </c>
      <c r="AC323" s="168">
        <f t="shared" ca="1" si="69"/>
        <v>0</v>
      </c>
      <c r="AD323" s="168">
        <f t="shared" ca="1" si="70"/>
        <v>0</v>
      </c>
      <c r="AE323" s="169" t="str">
        <f t="shared" ca="1" si="75"/>
        <v>-</v>
      </c>
      <c r="AF323" s="168" t="str">
        <f t="shared" ca="1" si="76"/>
        <v>-</v>
      </c>
      <c r="AG323" s="169" t="str">
        <f t="shared" ca="1" si="77"/>
        <v>-</v>
      </c>
      <c r="AH323" s="168" t="str">
        <f t="shared" ca="1" si="78"/>
        <v>-</v>
      </c>
      <c r="AI323" s="168">
        <f t="shared" ca="1" si="79"/>
        <v>0</v>
      </c>
      <c r="AJ323" s="170">
        <f t="shared" ca="1" si="80"/>
        <v>0</v>
      </c>
      <c r="AK323" s="168">
        <f t="shared" ca="1" si="71"/>
        <v>0</v>
      </c>
      <c r="AL323" s="168">
        <f t="shared" ca="1" si="72"/>
        <v>0</v>
      </c>
    </row>
    <row r="324" spans="1:38" ht="28.5" customHeight="1" x14ac:dyDescent="0.2">
      <c r="A324" s="56">
        <v>309</v>
      </c>
      <c r="B324" s="309" t="str">
        <f t="shared" ca="1" si="66"/>
        <v>A309</v>
      </c>
      <c r="C324" s="309"/>
      <c r="D324" s="57" t="str">
        <f t="shared" ca="1" si="67"/>
        <v/>
      </c>
      <c r="E324" s="59" t="str">
        <f t="shared" ca="1" si="68"/>
        <v/>
      </c>
      <c r="F324" s="215">
        <f ca="1">IF(LEN(B324)&gt;0,'OBRAČUNANA OSNOVNA PLAČA'!J318,"")</f>
        <v>0</v>
      </c>
      <c r="G324" s="60"/>
      <c r="H324" s="60"/>
      <c r="I324" s="60"/>
      <c r="J324" s="60"/>
      <c r="K324" s="60"/>
      <c r="L324" s="229">
        <f t="shared" si="73"/>
        <v>0</v>
      </c>
      <c r="M324" s="230">
        <f t="shared" ca="1" si="81"/>
        <v>0</v>
      </c>
      <c r="N324" s="230">
        <f t="shared" ca="1" si="82"/>
        <v>0</v>
      </c>
      <c r="O324" s="231">
        <f t="shared" ca="1" si="83"/>
        <v>0</v>
      </c>
      <c r="P324" s="232">
        <f t="shared" ca="1" si="84"/>
        <v>0</v>
      </c>
      <c r="Q324" s="233">
        <f t="shared" ca="1" si="74"/>
        <v>0</v>
      </c>
      <c r="R324" s="233">
        <f ca="1">IF(LEN(B324)&gt;0,'9'!R324-'9'!Q324,"")</f>
        <v>0</v>
      </c>
      <c r="S324" s="234"/>
      <c r="T324" s="34"/>
      <c r="U324" s="34"/>
      <c r="V324" s="34"/>
      <c r="W324" s="34"/>
      <c r="X324" s="34"/>
      <c r="Y324" s="34"/>
      <c r="Z324" s="34"/>
      <c r="AA324" s="34"/>
      <c r="AB324" s="167">
        <f>ROW()</f>
        <v>324</v>
      </c>
      <c r="AC324" s="168">
        <f t="shared" ca="1" si="69"/>
        <v>0</v>
      </c>
      <c r="AD324" s="168">
        <f t="shared" ca="1" si="70"/>
        <v>0</v>
      </c>
      <c r="AE324" s="169" t="str">
        <f t="shared" ca="1" si="75"/>
        <v>-</v>
      </c>
      <c r="AF324" s="168" t="str">
        <f t="shared" ca="1" si="76"/>
        <v>-</v>
      </c>
      <c r="AG324" s="169" t="str">
        <f t="shared" ca="1" si="77"/>
        <v>-</v>
      </c>
      <c r="AH324" s="168" t="str">
        <f t="shared" ca="1" si="78"/>
        <v>-</v>
      </c>
      <c r="AI324" s="168">
        <f t="shared" ca="1" si="79"/>
        <v>0</v>
      </c>
      <c r="AJ324" s="170">
        <f t="shared" ca="1" si="80"/>
        <v>0</v>
      </c>
      <c r="AK324" s="168">
        <f t="shared" ca="1" si="71"/>
        <v>0</v>
      </c>
      <c r="AL324" s="168">
        <f t="shared" ca="1" si="72"/>
        <v>0</v>
      </c>
    </row>
    <row r="325" spans="1:38" ht="28.5" customHeight="1" x14ac:dyDescent="0.2">
      <c r="A325" s="56">
        <v>310</v>
      </c>
      <c r="B325" s="309" t="str">
        <f t="shared" ca="1" si="66"/>
        <v>A310</v>
      </c>
      <c r="C325" s="309"/>
      <c r="D325" s="57" t="str">
        <f t="shared" ca="1" si="67"/>
        <v/>
      </c>
      <c r="E325" s="59" t="str">
        <f t="shared" ca="1" si="68"/>
        <v/>
      </c>
      <c r="F325" s="215">
        <f ca="1">IF(LEN(B325)&gt;0,'OBRAČUNANA OSNOVNA PLAČA'!J319,"")</f>
        <v>0</v>
      </c>
      <c r="G325" s="60"/>
      <c r="H325" s="60"/>
      <c r="I325" s="60"/>
      <c r="J325" s="60"/>
      <c r="K325" s="60"/>
      <c r="L325" s="229">
        <f t="shared" si="73"/>
        <v>0</v>
      </c>
      <c r="M325" s="230">
        <f t="shared" ca="1" si="81"/>
        <v>0</v>
      </c>
      <c r="N325" s="230">
        <f t="shared" ca="1" si="82"/>
        <v>0</v>
      </c>
      <c r="O325" s="231">
        <f t="shared" ca="1" si="83"/>
        <v>0</v>
      </c>
      <c r="P325" s="232">
        <f t="shared" ca="1" si="84"/>
        <v>0</v>
      </c>
      <c r="Q325" s="233">
        <f t="shared" ca="1" si="74"/>
        <v>0</v>
      </c>
      <c r="R325" s="233">
        <f ca="1">IF(LEN(B325)&gt;0,'9'!R325-'9'!Q325,"")</f>
        <v>0</v>
      </c>
      <c r="S325" s="234"/>
      <c r="T325" s="34"/>
      <c r="U325" s="34"/>
      <c r="V325" s="34"/>
      <c r="W325" s="34"/>
      <c r="X325" s="34"/>
      <c r="Y325" s="34"/>
      <c r="Z325" s="34"/>
      <c r="AA325" s="34"/>
      <c r="AB325" s="167">
        <f>ROW()</f>
        <v>325</v>
      </c>
      <c r="AC325" s="168">
        <f t="shared" ca="1" si="69"/>
        <v>0</v>
      </c>
      <c r="AD325" s="168">
        <f t="shared" ca="1" si="70"/>
        <v>0</v>
      </c>
      <c r="AE325" s="169" t="str">
        <f t="shared" ca="1" si="75"/>
        <v>-</v>
      </c>
      <c r="AF325" s="168" t="str">
        <f t="shared" ca="1" si="76"/>
        <v>-</v>
      </c>
      <c r="AG325" s="169" t="str">
        <f t="shared" ca="1" si="77"/>
        <v>-</v>
      </c>
      <c r="AH325" s="168" t="str">
        <f t="shared" ca="1" si="78"/>
        <v>-</v>
      </c>
      <c r="AI325" s="168">
        <f t="shared" ca="1" si="79"/>
        <v>0</v>
      </c>
      <c r="AJ325" s="170">
        <f t="shared" ca="1" si="80"/>
        <v>0</v>
      </c>
      <c r="AK325" s="168">
        <f t="shared" ca="1" si="71"/>
        <v>0</v>
      </c>
      <c r="AL325" s="168">
        <f t="shared" ca="1" si="72"/>
        <v>0</v>
      </c>
    </row>
    <row r="326" spans="1:38" ht="28.5" customHeight="1" x14ac:dyDescent="0.2">
      <c r="A326" s="56">
        <v>311</v>
      </c>
      <c r="B326" s="309" t="str">
        <f t="shared" ca="1" si="66"/>
        <v>A311</v>
      </c>
      <c r="C326" s="309"/>
      <c r="D326" s="57" t="str">
        <f t="shared" ca="1" si="67"/>
        <v/>
      </c>
      <c r="E326" s="59" t="str">
        <f t="shared" ca="1" si="68"/>
        <v/>
      </c>
      <c r="F326" s="215">
        <f ca="1">IF(LEN(B326)&gt;0,'OBRAČUNANA OSNOVNA PLAČA'!J320,"")</f>
        <v>0</v>
      </c>
      <c r="G326" s="60"/>
      <c r="H326" s="60"/>
      <c r="I326" s="60"/>
      <c r="J326" s="60"/>
      <c r="K326" s="60"/>
      <c r="L326" s="229">
        <f t="shared" si="73"/>
        <v>0</v>
      </c>
      <c r="M326" s="230">
        <f t="shared" ca="1" si="81"/>
        <v>0</v>
      </c>
      <c r="N326" s="230">
        <f t="shared" ca="1" si="82"/>
        <v>0</v>
      </c>
      <c r="O326" s="231">
        <f t="shared" ca="1" si="83"/>
        <v>0</v>
      </c>
      <c r="P326" s="232">
        <f t="shared" ca="1" si="84"/>
        <v>0</v>
      </c>
      <c r="Q326" s="233">
        <f t="shared" ca="1" si="74"/>
        <v>0</v>
      </c>
      <c r="R326" s="233">
        <f ca="1">IF(LEN(B326)&gt;0,'9'!R326-'9'!Q326,"")</f>
        <v>0</v>
      </c>
      <c r="S326" s="234"/>
      <c r="T326" s="34"/>
      <c r="U326" s="34"/>
      <c r="V326" s="34"/>
      <c r="W326" s="34"/>
      <c r="X326" s="34"/>
      <c r="Y326" s="34"/>
      <c r="Z326" s="34"/>
      <c r="AA326" s="34"/>
      <c r="AB326" s="167">
        <f>ROW()</f>
        <v>326</v>
      </c>
      <c r="AC326" s="168">
        <f t="shared" ca="1" si="69"/>
        <v>0</v>
      </c>
      <c r="AD326" s="168">
        <f t="shared" ca="1" si="70"/>
        <v>0</v>
      </c>
      <c r="AE326" s="169" t="str">
        <f t="shared" ca="1" si="75"/>
        <v>-</v>
      </c>
      <c r="AF326" s="168" t="str">
        <f t="shared" ca="1" si="76"/>
        <v>-</v>
      </c>
      <c r="AG326" s="169" t="str">
        <f t="shared" ca="1" si="77"/>
        <v>-</v>
      </c>
      <c r="AH326" s="168" t="str">
        <f t="shared" ca="1" si="78"/>
        <v>-</v>
      </c>
      <c r="AI326" s="168">
        <f t="shared" ca="1" si="79"/>
        <v>0</v>
      </c>
      <c r="AJ326" s="170">
        <f t="shared" ca="1" si="80"/>
        <v>0</v>
      </c>
      <c r="AK326" s="168">
        <f t="shared" ca="1" si="71"/>
        <v>0</v>
      </c>
      <c r="AL326" s="168">
        <f t="shared" ca="1" si="72"/>
        <v>0</v>
      </c>
    </row>
    <row r="327" spans="1:38" ht="28.5" customHeight="1" x14ac:dyDescent="0.2">
      <c r="A327" s="56">
        <v>312</v>
      </c>
      <c r="B327" s="309" t="str">
        <f t="shared" ca="1" si="66"/>
        <v>A312</v>
      </c>
      <c r="C327" s="309"/>
      <c r="D327" s="57" t="str">
        <f t="shared" ca="1" si="67"/>
        <v/>
      </c>
      <c r="E327" s="59" t="str">
        <f t="shared" ca="1" si="68"/>
        <v/>
      </c>
      <c r="F327" s="215">
        <f ca="1">IF(LEN(B327)&gt;0,'OBRAČUNANA OSNOVNA PLAČA'!J321,"")</f>
        <v>0</v>
      </c>
      <c r="G327" s="60"/>
      <c r="H327" s="60"/>
      <c r="I327" s="60"/>
      <c r="J327" s="60"/>
      <c r="K327" s="60"/>
      <c r="L327" s="229">
        <f t="shared" si="73"/>
        <v>0</v>
      </c>
      <c r="M327" s="230">
        <f t="shared" ca="1" si="81"/>
        <v>0</v>
      </c>
      <c r="N327" s="230">
        <f t="shared" ca="1" si="82"/>
        <v>0</v>
      </c>
      <c r="O327" s="231">
        <f t="shared" ca="1" si="83"/>
        <v>0</v>
      </c>
      <c r="P327" s="232">
        <f t="shared" ca="1" si="84"/>
        <v>0</v>
      </c>
      <c r="Q327" s="233">
        <f t="shared" ca="1" si="74"/>
        <v>0</v>
      </c>
      <c r="R327" s="233">
        <f ca="1">IF(LEN(B327)&gt;0,'9'!R327-'9'!Q327,"")</f>
        <v>0</v>
      </c>
      <c r="S327" s="234"/>
      <c r="T327" s="34"/>
      <c r="U327" s="34"/>
      <c r="V327" s="34"/>
      <c r="W327" s="34"/>
      <c r="X327" s="34"/>
      <c r="Y327" s="34"/>
      <c r="Z327" s="34"/>
      <c r="AA327" s="34"/>
      <c r="AB327" s="167">
        <f>ROW()</f>
        <v>327</v>
      </c>
      <c r="AC327" s="168">
        <f t="shared" ca="1" si="69"/>
        <v>0</v>
      </c>
      <c r="AD327" s="168">
        <f t="shared" ca="1" si="70"/>
        <v>0</v>
      </c>
      <c r="AE327" s="169" t="str">
        <f t="shared" ca="1" si="75"/>
        <v>-</v>
      </c>
      <c r="AF327" s="168" t="str">
        <f t="shared" ca="1" si="76"/>
        <v>-</v>
      </c>
      <c r="AG327" s="169" t="str">
        <f t="shared" ca="1" si="77"/>
        <v>-</v>
      </c>
      <c r="AH327" s="168" t="str">
        <f t="shared" ca="1" si="78"/>
        <v>-</v>
      </c>
      <c r="AI327" s="168">
        <f t="shared" ca="1" si="79"/>
        <v>0</v>
      </c>
      <c r="AJ327" s="170">
        <f t="shared" ca="1" si="80"/>
        <v>0</v>
      </c>
      <c r="AK327" s="168">
        <f t="shared" ca="1" si="71"/>
        <v>0</v>
      </c>
      <c r="AL327" s="168">
        <f t="shared" ca="1" si="72"/>
        <v>0</v>
      </c>
    </row>
    <row r="328" spans="1:38" ht="28.5" customHeight="1" x14ac:dyDescent="0.2">
      <c r="A328" s="56">
        <v>313</v>
      </c>
      <c r="B328" s="309" t="str">
        <f t="shared" ca="1" si="66"/>
        <v>A313</v>
      </c>
      <c r="C328" s="309"/>
      <c r="D328" s="57" t="str">
        <f t="shared" ca="1" si="67"/>
        <v/>
      </c>
      <c r="E328" s="59" t="str">
        <f t="shared" ca="1" si="68"/>
        <v/>
      </c>
      <c r="F328" s="215">
        <f ca="1">IF(LEN(B328)&gt;0,'OBRAČUNANA OSNOVNA PLAČA'!J322,"")</f>
        <v>0</v>
      </c>
      <c r="G328" s="60"/>
      <c r="H328" s="60"/>
      <c r="I328" s="60"/>
      <c r="J328" s="60"/>
      <c r="K328" s="60"/>
      <c r="L328" s="229">
        <f t="shared" si="73"/>
        <v>0</v>
      </c>
      <c r="M328" s="230">
        <f t="shared" ca="1" si="81"/>
        <v>0</v>
      </c>
      <c r="N328" s="230">
        <f t="shared" ca="1" si="82"/>
        <v>0</v>
      </c>
      <c r="O328" s="231">
        <f t="shared" ca="1" si="83"/>
        <v>0</v>
      </c>
      <c r="P328" s="232">
        <f t="shared" ca="1" si="84"/>
        <v>0</v>
      </c>
      <c r="Q328" s="233">
        <f t="shared" ca="1" si="74"/>
        <v>0</v>
      </c>
      <c r="R328" s="233">
        <f ca="1">IF(LEN(B328)&gt;0,'9'!R328-'9'!Q328,"")</f>
        <v>0</v>
      </c>
      <c r="S328" s="234"/>
      <c r="T328" s="34"/>
      <c r="U328" s="34"/>
      <c r="V328" s="34"/>
      <c r="W328" s="34"/>
      <c r="X328" s="34"/>
      <c r="Y328" s="34"/>
      <c r="Z328" s="34"/>
      <c r="AA328" s="34"/>
      <c r="AB328" s="167">
        <f>ROW()</f>
        <v>328</v>
      </c>
      <c r="AC328" s="168">
        <f t="shared" ca="1" si="69"/>
        <v>0</v>
      </c>
      <c r="AD328" s="168">
        <f t="shared" ca="1" si="70"/>
        <v>0</v>
      </c>
      <c r="AE328" s="169" t="str">
        <f t="shared" ca="1" si="75"/>
        <v>-</v>
      </c>
      <c r="AF328" s="168" t="str">
        <f t="shared" ca="1" si="76"/>
        <v>-</v>
      </c>
      <c r="AG328" s="169" t="str">
        <f t="shared" ca="1" si="77"/>
        <v>-</v>
      </c>
      <c r="AH328" s="168" t="str">
        <f t="shared" ca="1" si="78"/>
        <v>-</v>
      </c>
      <c r="AI328" s="168">
        <f t="shared" ca="1" si="79"/>
        <v>0</v>
      </c>
      <c r="AJ328" s="170">
        <f t="shared" ca="1" si="80"/>
        <v>0</v>
      </c>
      <c r="AK328" s="168">
        <f t="shared" ca="1" si="71"/>
        <v>0</v>
      </c>
      <c r="AL328" s="168">
        <f t="shared" ca="1" si="72"/>
        <v>0</v>
      </c>
    </row>
    <row r="329" spans="1:38" ht="28.5" customHeight="1" x14ac:dyDescent="0.2">
      <c r="A329" s="56">
        <v>314</v>
      </c>
      <c r="B329" s="309" t="str">
        <f t="shared" ca="1" si="66"/>
        <v>A314</v>
      </c>
      <c r="C329" s="309"/>
      <c r="D329" s="57" t="str">
        <f t="shared" ca="1" si="67"/>
        <v/>
      </c>
      <c r="E329" s="59" t="str">
        <f t="shared" ca="1" si="68"/>
        <v/>
      </c>
      <c r="F329" s="215">
        <f ca="1">IF(LEN(B329)&gt;0,'OBRAČUNANA OSNOVNA PLAČA'!J323,"")</f>
        <v>0</v>
      </c>
      <c r="G329" s="60"/>
      <c r="H329" s="60"/>
      <c r="I329" s="60"/>
      <c r="J329" s="60"/>
      <c r="K329" s="60"/>
      <c r="L329" s="229">
        <f t="shared" si="73"/>
        <v>0</v>
      </c>
      <c r="M329" s="230">
        <f t="shared" ca="1" si="81"/>
        <v>0</v>
      </c>
      <c r="N329" s="230">
        <f t="shared" ca="1" si="82"/>
        <v>0</v>
      </c>
      <c r="O329" s="231">
        <f t="shared" ca="1" si="83"/>
        <v>0</v>
      </c>
      <c r="P329" s="232">
        <f t="shared" ca="1" si="84"/>
        <v>0</v>
      </c>
      <c r="Q329" s="233">
        <f t="shared" ca="1" si="74"/>
        <v>0</v>
      </c>
      <c r="R329" s="233">
        <f ca="1">IF(LEN(B329)&gt;0,'9'!R329-'9'!Q329,"")</f>
        <v>0</v>
      </c>
      <c r="S329" s="234"/>
      <c r="T329" s="34"/>
      <c r="U329" s="34"/>
      <c r="V329" s="34"/>
      <c r="W329" s="34"/>
      <c r="X329" s="34"/>
      <c r="Y329" s="34"/>
      <c r="Z329" s="34"/>
      <c r="AA329" s="34"/>
      <c r="AB329" s="167">
        <f>ROW()</f>
        <v>329</v>
      </c>
      <c r="AC329" s="168">
        <f t="shared" ca="1" si="69"/>
        <v>0</v>
      </c>
      <c r="AD329" s="168">
        <f t="shared" ca="1" si="70"/>
        <v>0</v>
      </c>
      <c r="AE329" s="169" t="str">
        <f t="shared" ca="1" si="75"/>
        <v>-</v>
      </c>
      <c r="AF329" s="168" t="str">
        <f t="shared" ca="1" si="76"/>
        <v>-</v>
      </c>
      <c r="AG329" s="169" t="str">
        <f t="shared" ca="1" si="77"/>
        <v>-</v>
      </c>
      <c r="AH329" s="168" t="str">
        <f t="shared" ca="1" si="78"/>
        <v>-</v>
      </c>
      <c r="AI329" s="168">
        <f t="shared" ca="1" si="79"/>
        <v>0</v>
      </c>
      <c r="AJ329" s="170">
        <f t="shared" ca="1" si="80"/>
        <v>0</v>
      </c>
      <c r="AK329" s="168">
        <f t="shared" ca="1" si="71"/>
        <v>0</v>
      </c>
      <c r="AL329" s="168">
        <f t="shared" ca="1" si="72"/>
        <v>0</v>
      </c>
    </row>
    <row r="330" spans="1:38" ht="28.5" customHeight="1" x14ac:dyDescent="0.2">
      <c r="A330" s="56">
        <v>315</v>
      </c>
      <c r="B330" s="309" t="str">
        <f t="shared" ca="1" si="66"/>
        <v>A315</v>
      </c>
      <c r="C330" s="309"/>
      <c r="D330" s="57" t="str">
        <f t="shared" ca="1" si="67"/>
        <v/>
      </c>
      <c r="E330" s="59" t="str">
        <f t="shared" ca="1" si="68"/>
        <v/>
      </c>
      <c r="F330" s="215">
        <f ca="1">IF(LEN(B330)&gt;0,'OBRAČUNANA OSNOVNA PLAČA'!J324,"")</f>
        <v>0</v>
      </c>
      <c r="G330" s="60"/>
      <c r="H330" s="60"/>
      <c r="I330" s="60"/>
      <c r="J330" s="60"/>
      <c r="K330" s="60"/>
      <c r="L330" s="229">
        <f t="shared" si="73"/>
        <v>0</v>
      </c>
      <c r="M330" s="230">
        <f t="shared" ca="1" si="81"/>
        <v>0</v>
      </c>
      <c r="N330" s="230">
        <f t="shared" ca="1" si="82"/>
        <v>0</v>
      </c>
      <c r="O330" s="231">
        <f t="shared" ca="1" si="83"/>
        <v>0</v>
      </c>
      <c r="P330" s="232">
        <f t="shared" ca="1" si="84"/>
        <v>0</v>
      </c>
      <c r="Q330" s="233">
        <f t="shared" ca="1" si="74"/>
        <v>0</v>
      </c>
      <c r="R330" s="233">
        <f ca="1">IF(LEN(B330)&gt;0,'9'!R330-'9'!Q330,"")</f>
        <v>0</v>
      </c>
      <c r="S330" s="234"/>
      <c r="T330" s="34"/>
      <c r="U330" s="34"/>
      <c r="V330" s="34"/>
      <c r="W330" s="34"/>
      <c r="X330" s="34"/>
      <c r="Y330" s="34"/>
      <c r="Z330" s="34"/>
      <c r="AA330" s="34"/>
      <c r="AB330" s="167">
        <f>ROW()</f>
        <v>330</v>
      </c>
      <c r="AC330" s="168">
        <f t="shared" ca="1" si="69"/>
        <v>0</v>
      </c>
      <c r="AD330" s="168">
        <f t="shared" ca="1" si="70"/>
        <v>0</v>
      </c>
      <c r="AE330" s="169" t="str">
        <f t="shared" ca="1" si="75"/>
        <v>-</v>
      </c>
      <c r="AF330" s="168" t="str">
        <f t="shared" ca="1" si="76"/>
        <v>-</v>
      </c>
      <c r="AG330" s="169" t="str">
        <f t="shared" ca="1" si="77"/>
        <v>-</v>
      </c>
      <c r="AH330" s="168" t="str">
        <f t="shared" ca="1" si="78"/>
        <v>-</v>
      </c>
      <c r="AI330" s="168">
        <f t="shared" ca="1" si="79"/>
        <v>0</v>
      </c>
      <c r="AJ330" s="170">
        <f t="shared" ca="1" si="80"/>
        <v>0</v>
      </c>
      <c r="AK330" s="168">
        <f t="shared" ca="1" si="71"/>
        <v>0</v>
      </c>
      <c r="AL330" s="168">
        <f t="shared" ca="1" si="72"/>
        <v>0</v>
      </c>
    </row>
    <row r="331" spans="1:38" ht="28.5" customHeight="1" x14ac:dyDescent="0.2">
      <c r="A331" s="56">
        <v>316</v>
      </c>
      <c r="B331" s="309" t="str">
        <f t="shared" ca="1" si="66"/>
        <v>A316</v>
      </c>
      <c r="C331" s="309"/>
      <c r="D331" s="57" t="str">
        <f t="shared" ca="1" si="67"/>
        <v/>
      </c>
      <c r="E331" s="59" t="str">
        <f t="shared" ca="1" si="68"/>
        <v/>
      </c>
      <c r="F331" s="215">
        <f ca="1">IF(LEN(B331)&gt;0,'OBRAČUNANA OSNOVNA PLAČA'!J325,"")</f>
        <v>0</v>
      </c>
      <c r="G331" s="60"/>
      <c r="H331" s="60"/>
      <c r="I331" s="60"/>
      <c r="J331" s="60"/>
      <c r="K331" s="60"/>
      <c r="L331" s="229">
        <f t="shared" si="73"/>
        <v>0</v>
      </c>
      <c r="M331" s="230">
        <f t="shared" ca="1" si="81"/>
        <v>0</v>
      </c>
      <c r="N331" s="230">
        <f t="shared" ca="1" si="82"/>
        <v>0</v>
      </c>
      <c r="O331" s="231">
        <f t="shared" ca="1" si="83"/>
        <v>0</v>
      </c>
      <c r="P331" s="232">
        <f t="shared" ca="1" si="84"/>
        <v>0</v>
      </c>
      <c r="Q331" s="233">
        <f t="shared" ca="1" si="74"/>
        <v>0</v>
      </c>
      <c r="R331" s="233">
        <f ca="1">IF(LEN(B331)&gt;0,'9'!R331-'9'!Q331,"")</f>
        <v>0</v>
      </c>
      <c r="S331" s="234"/>
      <c r="T331" s="34"/>
      <c r="U331" s="34"/>
      <c r="V331" s="34"/>
      <c r="W331" s="34"/>
      <c r="X331" s="34"/>
      <c r="Y331" s="34"/>
      <c r="Z331" s="34"/>
      <c r="AA331" s="34"/>
      <c r="AB331" s="167">
        <f>ROW()</f>
        <v>331</v>
      </c>
      <c r="AC331" s="168">
        <f t="shared" ca="1" si="69"/>
        <v>0</v>
      </c>
      <c r="AD331" s="168">
        <f t="shared" ca="1" si="70"/>
        <v>0</v>
      </c>
      <c r="AE331" s="169" t="str">
        <f t="shared" ca="1" si="75"/>
        <v>-</v>
      </c>
      <c r="AF331" s="168" t="str">
        <f t="shared" ca="1" si="76"/>
        <v>-</v>
      </c>
      <c r="AG331" s="169" t="str">
        <f t="shared" ca="1" si="77"/>
        <v>-</v>
      </c>
      <c r="AH331" s="168" t="str">
        <f t="shared" ca="1" si="78"/>
        <v>-</v>
      </c>
      <c r="AI331" s="168">
        <f t="shared" ca="1" si="79"/>
        <v>0</v>
      </c>
      <c r="AJ331" s="170">
        <f t="shared" ca="1" si="80"/>
        <v>0</v>
      </c>
      <c r="AK331" s="168">
        <f t="shared" ca="1" si="71"/>
        <v>0</v>
      </c>
      <c r="AL331" s="168">
        <f t="shared" ca="1" si="72"/>
        <v>0</v>
      </c>
    </row>
    <row r="332" spans="1:38" ht="28.5" customHeight="1" x14ac:dyDescent="0.2">
      <c r="A332" s="56">
        <v>317</v>
      </c>
      <c r="B332" s="309" t="str">
        <f t="shared" ca="1" si="66"/>
        <v>A317</v>
      </c>
      <c r="C332" s="309"/>
      <c r="D332" s="57" t="str">
        <f t="shared" ca="1" si="67"/>
        <v/>
      </c>
      <c r="E332" s="59" t="str">
        <f t="shared" ca="1" si="68"/>
        <v/>
      </c>
      <c r="F332" s="215">
        <f ca="1">IF(LEN(B332)&gt;0,'OBRAČUNANA OSNOVNA PLAČA'!J326,"")</f>
        <v>0</v>
      </c>
      <c r="G332" s="60"/>
      <c r="H332" s="60"/>
      <c r="I332" s="60"/>
      <c r="J332" s="60"/>
      <c r="K332" s="60"/>
      <c r="L332" s="229">
        <f t="shared" si="73"/>
        <v>0</v>
      </c>
      <c r="M332" s="230">
        <f t="shared" ca="1" si="81"/>
        <v>0</v>
      </c>
      <c r="N332" s="230">
        <f t="shared" ca="1" si="82"/>
        <v>0</v>
      </c>
      <c r="O332" s="231">
        <f t="shared" ca="1" si="83"/>
        <v>0</v>
      </c>
      <c r="P332" s="232">
        <f t="shared" ca="1" si="84"/>
        <v>0</v>
      </c>
      <c r="Q332" s="233">
        <f t="shared" ca="1" si="74"/>
        <v>0</v>
      </c>
      <c r="R332" s="233">
        <f ca="1">IF(LEN(B332)&gt;0,'9'!R332-'9'!Q332,"")</f>
        <v>0</v>
      </c>
      <c r="S332" s="234"/>
      <c r="T332" s="34"/>
      <c r="U332" s="34"/>
      <c r="V332" s="34"/>
      <c r="W332" s="34"/>
      <c r="X332" s="34"/>
      <c r="Y332" s="34"/>
      <c r="Z332" s="34"/>
      <c r="AA332" s="34"/>
      <c r="AB332" s="167">
        <f>ROW()</f>
        <v>332</v>
      </c>
      <c r="AC332" s="168">
        <f t="shared" ca="1" si="69"/>
        <v>0</v>
      </c>
      <c r="AD332" s="168">
        <f t="shared" ca="1" si="70"/>
        <v>0</v>
      </c>
      <c r="AE332" s="169" t="str">
        <f t="shared" ca="1" si="75"/>
        <v>-</v>
      </c>
      <c r="AF332" s="168" t="str">
        <f t="shared" ca="1" si="76"/>
        <v>-</v>
      </c>
      <c r="AG332" s="169" t="str">
        <f t="shared" ca="1" si="77"/>
        <v>-</v>
      </c>
      <c r="AH332" s="168" t="str">
        <f t="shared" ca="1" si="78"/>
        <v>-</v>
      </c>
      <c r="AI332" s="168">
        <f t="shared" ca="1" si="79"/>
        <v>0</v>
      </c>
      <c r="AJ332" s="170">
        <f t="shared" ca="1" si="80"/>
        <v>0</v>
      </c>
      <c r="AK332" s="168">
        <f t="shared" ca="1" si="71"/>
        <v>0</v>
      </c>
      <c r="AL332" s="168">
        <f t="shared" ca="1" si="72"/>
        <v>0</v>
      </c>
    </row>
    <row r="333" spans="1:38" ht="28.5" customHeight="1" x14ac:dyDescent="0.2">
      <c r="A333" s="56">
        <v>318</v>
      </c>
      <c r="B333" s="309" t="str">
        <f t="shared" ca="1" si="66"/>
        <v>A318</v>
      </c>
      <c r="C333" s="309"/>
      <c r="D333" s="57" t="str">
        <f t="shared" ca="1" si="67"/>
        <v/>
      </c>
      <c r="E333" s="59" t="str">
        <f t="shared" ca="1" si="68"/>
        <v/>
      </c>
      <c r="F333" s="215">
        <f ca="1">IF(LEN(B333)&gt;0,'OBRAČUNANA OSNOVNA PLAČA'!J327,"")</f>
        <v>0</v>
      </c>
      <c r="G333" s="60"/>
      <c r="H333" s="60"/>
      <c r="I333" s="60"/>
      <c r="J333" s="60"/>
      <c r="K333" s="60"/>
      <c r="L333" s="229">
        <f t="shared" si="73"/>
        <v>0</v>
      </c>
      <c r="M333" s="230">
        <f t="shared" ca="1" si="81"/>
        <v>0</v>
      </c>
      <c r="N333" s="230">
        <f t="shared" ca="1" si="82"/>
        <v>0</v>
      </c>
      <c r="O333" s="231">
        <f t="shared" ca="1" si="83"/>
        <v>0</v>
      </c>
      <c r="P333" s="232">
        <f t="shared" ca="1" si="84"/>
        <v>0</v>
      </c>
      <c r="Q333" s="233">
        <f t="shared" ca="1" si="74"/>
        <v>0</v>
      </c>
      <c r="R333" s="233">
        <f ca="1">IF(LEN(B333)&gt;0,'9'!R333-'9'!Q333,"")</f>
        <v>0</v>
      </c>
      <c r="S333" s="234"/>
      <c r="T333" s="34"/>
      <c r="U333" s="34"/>
      <c r="V333" s="34"/>
      <c r="W333" s="34"/>
      <c r="X333" s="34"/>
      <c r="Y333" s="34"/>
      <c r="Z333" s="34"/>
      <c r="AA333" s="34"/>
      <c r="AB333" s="167">
        <f>ROW()</f>
        <v>333</v>
      </c>
      <c r="AC333" s="168">
        <f t="shared" ca="1" si="69"/>
        <v>0</v>
      </c>
      <c r="AD333" s="168">
        <f t="shared" ca="1" si="70"/>
        <v>0</v>
      </c>
      <c r="AE333" s="169" t="str">
        <f t="shared" ca="1" si="75"/>
        <v>-</v>
      </c>
      <c r="AF333" s="168" t="str">
        <f t="shared" ca="1" si="76"/>
        <v>-</v>
      </c>
      <c r="AG333" s="169" t="str">
        <f t="shared" ca="1" si="77"/>
        <v>-</v>
      </c>
      <c r="AH333" s="168" t="str">
        <f t="shared" ca="1" si="78"/>
        <v>-</v>
      </c>
      <c r="AI333" s="168">
        <f t="shared" ca="1" si="79"/>
        <v>0</v>
      </c>
      <c r="AJ333" s="170">
        <f t="shared" ca="1" si="80"/>
        <v>0</v>
      </c>
      <c r="AK333" s="168">
        <f t="shared" ca="1" si="71"/>
        <v>0</v>
      </c>
      <c r="AL333" s="168">
        <f t="shared" ca="1" si="72"/>
        <v>0</v>
      </c>
    </row>
    <row r="334" spans="1:38" ht="28.5" customHeight="1" x14ac:dyDescent="0.2">
      <c r="A334" s="56">
        <v>319</v>
      </c>
      <c r="B334" s="309" t="str">
        <f t="shared" ca="1" si="66"/>
        <v>A319</v>
      </c>
      <c r="C334" s="309"/>
      <c r="D334" s="57" t="str">
        <f t="shared" ca="1" si="67"/>
        <v/>
      </c>
      <c r="E334" s="59" t="str">
        <f t="shared" ca="1" si="68"/>
        <v/>
      </c>
      <c r="F334" s="215">
        <f ca="1">IF(LEN(B334)&gt;0,'OBRAČUNANA OSNOVNA PLAČA'!J328,"")</f>
        <v>0</v>
      </c>
      <c r="G334" s="60"/>
      <c r="H334" s="60"/>
      <c r="I334" s="60"/>
      <c r="J334" s="60"/>
      <c r="K334" s="60"/>
      <c r="L334" s="229">
        <f t="shared" si="73"/>
        <v>0</v>
      </c>
      <c r="M334" s="230">
        <f t="shared" ca="1" si="81"/>
        <v>0</v>
      </c>
      <c r="N334" s="230">
        <f t="shared" ca="1" si="82"/>
        <v>0</v>
      </c>
      <c r="O334" s="231">
        <f t="shared" ca="1" si="83"/>
        <v>0</v>
      </c>
      <c r="P334" s="232">
        <f t="shared" ca="1" si="84"/>
        <v>0</v>
      </c>
      <c r="Q334" s="233">
        <f t="shared" ca="1" si="74"/>
        <v>0</v>
      </c>
      <c r="R334" s="233">
        <f ca="1">IF(LEN(B334)&gt;0,'9'!R334-'9'!Q334,"")</f>
        <v>0</v>
      </c>
      <c r="S334" s="234"/>
      <c r="T334" s="34"/>
      <c r="U334" s="34"/>
      <c r="V334" s="34"/>
      <c r="W334" s="34"/>
      <c r="X334" s="34"/>
      <c r="Y334" s="34"/>
      <c r="Z334" s="34"/>
      <c r="AA334" s="34"/>
      <c r="AB334" s="167">
        <f>ROW()</f>
        <v>334</v>
      </c>
      <c r="AC334" s="168">
        <f t="shared" ca="1" si="69"/>
        <v>0</v>
      </c>
      <c r="AD334" s="168">
        <f t="shared" ca="1" si="70"/>
        <v>0</v>
      </c>
      <c r="AE334" s="169" t="str">
        <f t="shared" ca="1" si="75"/>
        <v>-</v>
      </c>
      <c r="AF334" s="168" t="str">
        <f t="shared" ca="1" si="76"/>
        <v>-</v>
      </c>
      <c r="AG334" s="169" t="str">
        <f t="shared" ca="1" si="77"/>
        <v>-</v>
      </c>
      <c r="AH334" s="168" t="str">
        <f t="shared" ca="1" si="78"/>
        <v>-</v>
      </c>
      <c r="AI334" s="168">
        <f t="shared" ca="1" si="79"/>
        <v>0</v>
      </c>
      <c r="AJ334" s="170">
        <f t="shared" ca="1" si="80"/>
        <v>0</v>
      </c>
      <c r="AK334" s="168">
        <f t="shared" ca="1" si="71"/>
        <v>0</v>
      </c>
      <c r="AL334" s="168">
        <f t="shared" ca="1" si="72"/>
        <v>0</v>
      </c>
    </row>
    <row r="335" spans="1:38" ht="28.5" customHeight="1" x14ac:dyDescent="0.2">
      <c r="A335" s="56">
        <v>320</v>
      </c>
      <c r="B335" s="309" t="str">
        <f t="shared" ca="1" si="66"/>
        <v>A320</v>
      </c>
      <c r="C335" s="309"/>
      <c r="D335" s="57" t="str">
        <f t="shared" ca="1" si="67"/>
        <v/>
      </c>
      <c r="E335" s="59" t="str">
        <f t="shared" ca="1" si="68"/>
        <v/>
      </c>
      <c r="F335" s="215">
        <f ca="1">IF(LEN(B335)&gt;0,'OBRAČUNANA OSNOVNA PLAČA'!J329,"")</f>
        <v>0</v>
      </c>
      <c r="G335" s="60"/>
      <c r="H335" s="60"/>
      <c r="I335" s="60"/>
      <c r="J335" s="60"/>
      <c r="K335" s="60"/>
      <c r="L335" s="229">
        <f t="shared" si="73"/>
        <v>0</v>
      </c>
      <c r="M335" s="230">
        <f t="shared" ca="1" si="81"/>
        <v>0</v>
      </c>
      <c r="N335" s="230">
        <f t="shared" ca="1" si="82"/>
        <v>0</v>
      </c>
      <c r="O335" s="231">
        <f t="shared" ca="1" si="83"/>
        <v>0</v>
      </c>
      <c r="P335" s="232">
        <f t="shared" ca="1" si="84"/>
        <v>0</v>
      </c>
      <c r="Q335" s="233">
        <f t="shared" ca="1" si="74"/>
        <v>0</v>
      </c>
      <c r="R335" s="233">
        <f ca="1">IF(LEN(B335)&gt;0,'9'!R335-'9'!Q335,"")</f>
        <v>0</v>
      </c>
      <c r="S335" s="234"/>
      <c r="T335" s="34"/>
      <c r="U335" s="34"/>
      <c r="V335" s="34"/>
      <c r="W335" s="34"/>
      <c r="X335" s="34"/>
      <c r="Y335" s="34"/>
      <c r="Z335" s="34"/>
      <c r="AA335" s="34"/>
      <c r="AB335" s="167">
        <f>ROW()</f>
        <v>335</v>
      </c>
      <c r="AC335" s="168">
        <f t="shared" ca="1" si="69"/>
        <v>0</v>
      </c>
      <c r="AD335" s="168">
        <f t="shared" ca="1" si="70"/>
        <v>0</v>
      </c>
      <c r="AE335" s="169" t="str">
        <f t="shared" ca="1" si="75"/>
        <v>-</v>
      </c>
      <c r="AF335" s="168" t="str">
        <f t="shared" ca="1" si="76"/>
        <v>-</v>
      </c>
      <c r="AG335" s="169" t="str">
        <f t="shared" ca="1" si="77"/>
        <v>-</v>
      </c>
      <c r="AH335" s="168" t="str">
        <f t="shared" ca="1" si="78"/>
        <v>-</v>
      </c>
      <c r="AI335" s="168">
        <f t="shared" ca="1" si="79"/>
        <v>0</v>
      </c>
      <c r="AJ335" s="170">
        <f t="shared" ca="1" si="80"/>
        <v>0</v>
      </c>
      <c r="AK335" s="168">
        <f t="shared" ca="1" si="71"/>
        <v>0</v>
      </c>
      <c r="AL335" s="168">
        <f t="shared" ca="1" si="72"/>
        <v>0</v>
      </c>
    </row>
    <row r="336" spans="1:38" ht="28.5" customHeight="1" x14ac:dyDescent="0.2">
      <c r="A336" s="56">
        <v>321</v>
      </c>
      <c r="B336" s="309" t="str">
        <f t="shared" ca="1" si="66"/>
        <v>A321</v>
      </c>
      <c r="C336" s="309"/>
      <c r="D336" s="57" t="str">
        <f t="shared" ca="1" si="67"/>
        <v/>
      </c>
      <c r="E336" s="59" t="str">
        <f t="shared" ca="1" si="68"/>
        <v/>
      </c>
      <c r="F336" s="215">
        <f ca="1">IF(LEN(B336)&gt;0,'OBRAČUNANA OSNOVNA PLAČA'!J330,"")</f>
        <v>0</v>
      </c>
      <c r="G336" s="60"/>
      <c r="H336" s="60"/>
      <c r="I336" s="60"/>
      <c r="J336" s="60"/>
      <c r="K336" s="60"/>
      <c r="L336" s="229">
        <f t="shared" ref="L336:L399" si="85">+G336+H336+I336+J336+K336</f>
        <v>0</v>
      </c>
      <c r="M336" s="230">
        <f t="shared" ca="1" si="81"/>
        <v>0</v>
      </c>
      <c r="N336" s="230">
        <f t="shared" ca="1" si="82"/>
        <v>0</v>
      </c>
      <c r="O336" s="231">
        <f t="shared" ca="1" si="83"/>
        <v>0</v>
      </c>
      <c r="P336" s="232">
        <f t="shared" ca="1" si="84"/>
        <v>0</v>
      </c>
      <c r="Q336" s="233">
        <f t="shared" ref="Q336:Q399" ca="1" si="86">MIN(P336,R336)</f>
        <v>0</v>
      </c>
      <c r="R336" s="233">
        <f ca="1">IF(LEN(B336)&gt;0,'9'!R336-'9'!Q336,"")</f>
        <v>0</v>
      </c>
      <c r="S336" s="234"/>
      <c r="T336" s="34"/>
      <c r="U336" s="34"/>
      <c r="V336" s="34"/>
      <c r="W336" s="34"/>
      <c r="X336" s="34"/>
      <c r="Y336" s="34"/>
      <c r="Z336" s="34"/>
      <c r="AA336" s="34"/>
      <c r="AB336" s="167">
        <f>ROW()</f>
        <v>336</v>
      </c>
      <c r="AC336" s="168">
        <f t="shared" ca="1" si="69"/>
        <v>0</v>
      </c>
      <c r="AD336" s="168">
        <f t="shared" ca="1" si="70"/>
        <v>0</v>
      </c>
      <c r="AE336" s="169" t="str">
        <f t="shared" ref="AE336:AE399" ca="1" si="87">IF(AC336&gt;=AD336,"-",$L336/(5*MAX($M$1021:$M$1022)))</f>
        <v>-</v>
      </c>
      <c r="AF336" s="168" t="str">
        <f t="shared" ref="AF336:AF399" ca="1" si="88">IF(AC336&gt;=AD336,"-",$L336/(5*MAX($M$1021:$M$1022))*AK336)</f>
        <v>-</v>
      </c>
      <c r="AG336" s="169" t="str">
        <f t="shared" ref="AG336:AG399" ca="1" si="89">IF(AE336="-","-",AE336*$AF$1017)</f>
        <v>-</v>
      </c>
      <c r="AH336" s="168" t="str">
        <f t="shared" ref="AH336:AH399" ca="1" si="90">IF(AF336="-","-",AF336*$AF$1017)</f>
        <v>-</v>
      </c>
      <c r="AI336" s="168">
        <f t="shared" ref="AI336:AI399" ca="1" si="91">IF(AG336="-",0,MIN(AH336,R336))</f>
        <v>0</v>
      </c>
      <c r="AJ336" s="170">
        <f t="shared" ref="AJ336:AJ399" ca="1" si="92">+AD336-AC336</f>
        <v>0</v>
      </c>
      <c r="AK336" s="168">
        <f t="shared" ca="1" si="71"/>
        <v>0</v>
      </c>
      <c r="AL336" s="168">
        <f t="shared" ca="1" si="72"/>
        <v>0</v>
      </c>
    </row>
    <row r="337" spans="1:38" ht="28.5" customHeight="1" x14ac:dyDescent="0.2">
      <c r="A337" s="56">
        <v>322</v>
      </c>
      <c r="B337" s="309" t="str">
        <f t="shared" ca="1" si="66"/>
        <v>A322</v>
      </c>
      <c r="C337" s="309"/>
      <c r="D337" s="57" t="str">
        <f t="shared" ca="1" si="67"/>
        <v/>
      </c>
      <c r="E337" s="59" t="str">
        <f t="shared" ca="1" si="68"/>
        <v/>
      </c>
      <c r="F337" s="215">
        <f ca="1">IF(LEN(B337)&gt;0,'OBRAČUNANA OSNOVNA PLAČA'!J331,"")</f>
        <v>0</v>
      </c>
      <c r="G337" s="60"/>
      <c r="H337" s="60"/>
      <c r="I337" s="60"/>
      <c r="J337" s="60"/>
      <c r="K337" s="60"/>
      <c r="L337" s="229">
        <f t="shared" si="85"/>
        <v>0</v>
      </c>
      <c r="M337" s="230">
        <f t="shared" ref="M337:M400" ca="1" si="93">IF(LEN(B337)&gt;0,L337/5,"")</f>
        <v>0</v>
      </c>
      <c r="N337" s="230">
        <f t="shared" ref="N337:N400" ca="1" si="94">IF(LEN(B337)&gt;0,F337*M337,"")</f>
        <v>0</v>
      </c>
      <c r="O337" s="231">
        <f t="shared" ref="O337:O400" ca="1" si="95">IF(LEN(B337)&gt;0,M337*$P$1017,"")</f>
        <v>0</v>
      </c>
      <c r="P337" s="232">
        <f t="shared" ref="P337:P400" ca="1" si="96">IF(LEN(B337)&gt;0,F337*O337,"")</f>
        <v>0</v>
      </c>
      <c r="Q337" s="233">
        <f t="shared" ca="1" si="86"/>
        <v>0</v>
      </c>
      <c r="R337" s="233">
        <f ca="1">IF(LEN(B337)&gt;0,'9'!R337-'9'!Q337,"")</f>
        <v>0</v>
      </c>
      <c r="S337" s="234"/>
      <c r="T337" s="34"/>
      <c r="U337" s="34"/>
      <c r="V337" s="34"/>
      <c r="W337" s="34"/>
      <c r="X337" s="34"/>
      <c r="Y337" s="34"/>
      <c r="Z337" s="34"/>
      <c r="AA337" s="34"/>
      <c r="AB337" s="167">
        <f>ROW()</f>
        <v>337</v>
      </c>
      <c r="AC337" s="168">
        <f t="shared" ca="1" si="69"/>
        <v>0</v>
      </c>
      <c r="AD337" s="168">
        <f t="shared" ca="1" si="70"/>
        <v>0</v>
      </c>
      <c r="AE337" s="169" t="str">
        <f t="shared" ca="1" si="87"/>
        <v>-</v>
      </c>
      <c r="AF337" s="168" t="str">
        <f t="shared" ca="1" si="88"/>
        <v>-</v>
      </c>
      <c r="AG337" s="169" t="str">
        <f t="shared" ca="1" si="89"/>
        <v>-</v>
      </c>
      <c r="AH337" s="168" t="str">
        <f t="shared" ca="1" si="90"/>
        <v>-</v>
      </c>
      <c r="AI337" s="168">
        <f t="shared" ca="1" si="91"/>
        <v>0</v>
      </c>
      <c r="AJ337" s="170">
        <f t="shared" ca="1" si="92"/>
        <v>0</v>
      </c>
      <c r="AK337" s="168">
        <f t="shared" ca="1" si="71"/>
        <v>0</v>
      </c>
      <c r="AL337" s="168">
        <f t="shared" ca="1" si="72"/>
        <v>0</v>
      </c>
    </row>
    <row r="338" spans="1:38" ht="28.5" customHeight="1" x14ac:dyDescent="0.2">
      <c r="A338" s="56">
        <v>323</v>
      </c>
      <c r="B338" s="309" t="str">
        <f t="shared" ca="1" si="66"/>
        <v>A323</v>
      </c>
      <c r="C338" s="309"/>
      <c r="D338" s="57" t="str">
        <f t="shared" ca="1" si="67"/>
        <v/>
      </c>
      <c r="E338" s="59" t="str">
        <f t="shared" ca="1" si="68"/>
        <v/>
      </c>
      <c r="F338" s="215">
        <f ca="1">IF(LEN(B338)&gt;0,'OBRAČUNANA OSNOVNA PLAČA'!J332,"")</f>
        <v>0</v>
      </c>
      <c r="G338" s="60"/>
      <c r="H338" s="60"/>
      <c r="I338" s="60"/>
      <c r="J338" s="60"/>
      <c r="K338" s="60"/>
      <c r="L338" s="229">
        <f t="shared" si="85"/>
        <v>0</v>
      </c>
      <c r="M338" s="230">
        <f t="shared" ca="1" si="93"/>
        <v>0</v>
      </c>
      <c r="N338" s="230">
        <f t="shared" ca="1" si="94"/>
        <v>0</v>
      </c>
      <c r="O338" s="231">
        <f t="shared" ca="1" si="95"/>
        <v>0</v>
      </c>
      <c r="P338" s="232">
        <f t="shared" ca="1" si="96"/>
        <v>0</v>
      </c>
      <c r="Q338" s="233">
        <f t="shared" ca="1" si="86"/>
        <v>0</v>
      </c>
      <c r="R338" s="233">
        <f ca="1">IF(LEN(B338)&gt;0,'9'!R338-'9'!Q338,"")</f>
        <v>0</v>
      </c>
      <c r="S338" s="234"/>
      <c r="T338" s="34"/>
      <c r="U338" s="34"/>
      <c r="V338" s="34"/>
      <c r="W338" s="34"/>
      <c r="X338" s="34"/>
      <c r="Y338" s="34"/>
      <c r="Z338" s="34"/>
      <c r="AA338" s="34"/>
      <c r="AB338" s="167">
        <f>ROW()</f>
        <v>338</v>
      </c>
      <c r="AC338" s="168">
        <f t="shared" ca="1" si="69"/>
        <v>0</v>
      </c>
      <c r="AD338" s="168">
        <f t="shared" ca="1" si="70"/>
        <v>0</v>
      </c>
      <c r="AE338" s="169" t="str">
        <f t="shared" ca="1" si="87"/>
        <v>-</v>
      </c>
      <c r="AF338" s="168" t="str">
        <f t="shared" ca="1" si="88"/>
        <v>-</v>
      </c>
      <c r="AG338" s="169" t="str">
        <f t="shared" ca="1" si="89"/>
        <v>-</v>
      </c>
      <c r="AH338" s="168" t="str">
        <f t="shared" ca="1" si="90"/>
        <v>-</v>
      </c>
      <c r="AI338" s="168">
        <f t="shared" ca="1" si="91"/>
        <v>0</v>
      </c>
      <c r="AJ338" s="170">
        <f t="shared" ca="1" si="92"/>
        <v>0</v>
      </c>
      <c r="AK338" s="168">
        <f t="shared" ca="1" si="71"/>
        <v>0</v>
      </c>
      <c r="AL338" s="168">
        <f t="shared" ca="1" si="72"/>
        <v>0</v>
      </c>
    </row>
    <row r="339" spans="1:38" ht="28.5" customHeight="1" x14ac:dyDescent="0.2">
      <c r="A339" s="56">
        <v>324</v>
      </c>
      <c r="B339" s="309" t="str">
        <f t="shared" ca="1" si="66"/>
        <v>A324</v>
      </c>
      <c r="C339" s="309"/>
      <c r="D339" s="57" t="str">
        <f t="shared" ca="1" si="67"/>
        <v/>
      </c>
      <c r="E339" s="59" t="str">
        <f t="shared" ca="1" si="68"/>
        <v/>
      </c>
      <c r="F339" s="215">
        <f ca="1">IF(LEN(B339)&gt;0,'OBRAČUNANA OSNOVNA PLAČA'!J333,"")</f>
        <v>0</v>
      </c>
      <c r="G339" s="60"/>
      <c r="H339" s="60"/>
      <c r="I339" s="60"/>
      <c r="J339" s="60"/>
      <c r="K339" s="60"/>
      <c r="L339" s="229">
        <f t="shared" si="85"/>
        <v>0</v>
      </c>
      <c r="M339" s="230">
        <f t="shared" ca="1" si="93"/>
        <v>0</v>
      </c>
      <c r="N339" s="230">
        <f t="shared" ca="1" si="94"/>
        <v>0</v>
      </c>
      <c r="O339" s="231">
        <f t="shared" ca="1" si="95"/>
        <v>0</v>
      </c>
      <c r="P339" s="232">
        <f t="shared" ca="1" si="96"/>
        <v>0</v>
      </c>
      <c r="Q339" s="233">
        <f t="shared" ca="1" si="86"/>
        <v>0</v>
      </c>
      <c r="R339" s="233">
        <f ca="1">IF(LEN(B339)&gt;0,'9'!R339-'9'!Q339,"")</f>
        <v>0</v>
      </c>
      <c r="S339" s="234"/>
      <c r="T339" s="34"/>
      <c r="U339" s="34"/>
      <c r="V339" s="34"/>
      <c r="W339" s="34"/>
      <c r="X339" s="34"/>
      <c r="Y339" s="34"/>
      <c r="Z339" s="34"/>
      <c r="AA339" s="34"/>
      <c r="AB339" s="167">
        <f>ROW()</f>
        <v>339</v>
      </c>
      <c r="AC339" s="168">
        <f t="shared" ca="1" si="69"/>
        <v>0</v>
      </c>
      <c r="AD339" s="168">
        <f t="shared" ca="1" si="70"/>
        <v>0</v>
      </c>
      <c r="AE339" s="169" t="str">
        <f t="shared" ca="1" si="87"/>
        <v>-</v>
      </c>
      <c r="AF339" s="168" t="str">
        <f t="shared" ca="1" si="88"/>
        <v>-</v>
      </c>
      <c r="AG339" s="169" t="str">
        <f t="shared" ca="1" si="89"/>
        <v>-</v>
      </c>
      <c r="AH339" s="168" t="str">
        <f t="shared" ca="1" si="90"/>
        <v>-</v>
      </c>
      <c r="AI339" s="168">
        <f t="shared" ca="1" si="91"/>
        <v>0</v>
      </c>
      <c r="AJ339" s="170">
        <f t="shared" ca="1" si="92"/>
        <v>0</v>
      </c>
      <c r="AK339" s="168">
        <f t="shared" ca="1" si="71"/>
        <v>0</v>
      </c>
      <c r="AL339" s="168">
        <f t="shared" ca="1" si="72"/>
        <v>0</v>
      </c>
    </row>
    <row r="340" spans="1:38" ht="28.5" customHeight="1" x14ac:dyDescent="0.2">
      <c r="A340" s="56">
        <v>325</v>
      </c>
      <c r="B340" s="309" t="str">
        <f t="shared" ca="1" si="66"/>
        <v>A325</v>
      </c>
      <c r="C340" s="309"/>
      <c r="D340" s="57" t="str">
        <f t="shared" ca="1" si="67"/>
        <v/>
      </c>
      <c r="E340" s="59" t="str">
        <f t="shared" ca="1" si="68"/>
        <v/>
      </c>
      <c r="F340" s="215">
        <f ca="1">IF(LEN(B340)&gt;0,'OBRAČUNANA OSNOVNA PLAČA'!J334,"")</f>
        <v>0</v>
      </c>
      <c r="G340" s="60"/>
      <c r="H340" s="60"/>
      <c r="I340" s="60"/>
      <c r="J340" s="60"/>
      <c r="K340" s="60"/>
      <c r="L340" s="229">
        <f t="shared" si="85"/>
        <v>0</v>
      </c>
      <c r="M340" s="230">
        <f t="shared" ca="1" si="93"/>
        <v>0</v>
      </c>
      <c r="N340" s="230">
        <f t="shared" ca="1" si="94"/>
        <v>0</v>
      </c>
      <c r="O340" s="231">
        <f t="shared" ca="1" si="95"/>
        <v>0</v>
      </c>
      <c r="P340" s="232">
        <f t="shared" ca="1" si="96"/>
        <v>0</v>
      </c>
      <c r="Q340" s="233">
        <f t="shared" ca="1" si="86"/>
        <v>0</v>
      </c>
      <c r="R340" s="233">
        <f ca="1">IF(LEN(B340)&gt;0,'9'!R340-'9'!Q340,"")</f>
        <v>0</v>
      </c>
      <c r="S340" s="234"/>
      <c r="T340" s="34"/>
      <c r="U340" s="34"/>
      <c r="V340" s="34"/>
      <c r="W340" s="34"/>
      <c r="X340" s="34"/>
      <c r="Y340" s="34"/>
      <c r="Z340" s="34"/>
      <c r="AA340" s="34"/>
      <c r="AB340" s="167">
        <f>ROW()</f>
        <v>340</v>
      </c>
      <c r="AC340" s="168">
        <f t="shared" ca="1" si="69"/>
        <v>0</v>
      </c>
      <c r="AD340" s="168">
        <f t="shared" ca="1" si="70"/>
        <v>0</v>
      </c>
      <c r="AE340" s="169" t="str">
        <f t="shared" ca="1" si="87"/>
        <v>-</v>
      </c>
      <c r="AF340" s="168" t="str">
        <f t="shared" ca="1" si="88"/>
        <v>-</v>
      </c>
      <c r="AG340" s="169" t="str">
        <f t="shared" ca="1" si="89"/>
        <v>-</v>
      </c>
      <c r="AH340" s="168" t="str">
        <f t="shared" ca="1" si="90"/>
        <v>-</v>
      </c>
      <c r="AI340" s="168">
        <f t="shared" ca="1" si="91"/>
        <v>0</v>
      </c>
      <c r="AJ340" s="170">
        <f t="shared" ca="1" si="92"/>
        <v>0</v>
      </c>
      <c r="AK340" s="168">
        <f t="shared" ca="1" si="71"/>
        <v>0</v>
      </c>
      <c r="AL340" s="168">
        <f t="shared" ca="1" si="72"/>
        <v>0</v>
      </c>
    </row>
    <row r="341" spans="1:38" ht="28.5" customHeight="1" x14ac:dyDescent="0.2">
      <c r="A341" s="56">
        <v>326</v>
      </c>
      <c r="B341" s="309" t="str">
        <f t="shared" ca="1" si="66"/>
        <v>A326</v>
      </c>
      <c r="C341" s="309"/>
      <c r="D341" s="57" t="str">
        <f t="shared" ca="1" si="67"/>
        <v/>
      </c>
      <c r="E341" s="59" t="str">
        <f t="shared" ca="1" si="68"/>
        <v/>
      </c>
      <c r="F341" s="215">
        <f ca="1">IF(LEN(B341)&gt;0,'OBRAČUNANA OSNOVNA PLAČA'!J335,"")</f>
        <v>0</v>
      </c>
      <c r="G341" s="60"/>
      <c r="H341" s="60"/>
      <c r="I341" s="60"/>
      <c r="J341" s="60"/>
      <c r="K341" s="60"/>
      <c r="L341" s="229">
        <f t="shared" si="85"/>
        <v>0</v>
      </c>
      <c r="M341" s="230">
        <f t="shared" ca="1" si="93"/>
        <v>0</v>
      </c>
      <c r="N341" s="230">
        <f t="shared" ca="1" si="94"/>
        <v>0</v>
      </c>
      <c r="O341" s="231">
        <f t="shared" ca="1" si="95"/>
        <v>0</v>
      </c>
      <c r="P341" s="232">
        <f t="shared" ca="1" si="96"/>
        <v>0</v>
      </c>
      <c r="Q341" s="233">
        <f t="shared" ca="1" si="86"/>
        <v>0</v>
      </c>
      <c r="R341" s="233">
        <f ca="1">IF(LEN(B341)&gt;0,'9'!R341-'9'!Q341,"")</f>
        <v>0</v>
      </c>
      <c r="S341" s="234"/>
      <c r="T341" s="34"/>
      <c r="U341" s="34"/>
      <c r="V341" s="34"/>
      <c r="W341" s="34"/>
      <c r="X341" s="34"/>
      <c r="Y341" s="34"/>
      <c r="Z341" s="34"/>
      <c r="AA341" s="34"/>
      <c r="AB341" s="167">
        <f>ROW()</f>
        <v>341</v>
      </c>
      <c r="AC341" s="168">
        <f t="shared" ca="1" si="69"/>
        <v>0</v>
      </c>
      <c r="AD341" s="168">
        <f t="shared" ca="1" si="70"/>
        <v>0</v>
      </c>
      <c r="AE341" s="169" t="str">
        <f t="shared" ca="1" si="87"/>
        <v>-</v>
      </c>
      <c r="AF341" s="168" t="str">
        <f t="shared" ca="1" si="88"/>
        <v>-</v>
      </c>
      <c r="AG341" s="169" t="str">
        <f t="shared" ca="1" si="89"/>
        <v>-</v>
      </c>
      <c r="AH341" s="168" t="str">
        <f t="shared" ca="1" si="90"/>
        <v>-</v>
      </c>
      <c r="AI341" s="168">
        <f t="shared" ca="1" si="91"/>
        <v>0</v>
      </c>
      <c r="AJ341" s="170">
        <f t="shared" ca="1" si="92"/>
        <v>0</v>
      </c>
      <c r="AK341" s="168">
        <f t="shared" ca="1" si="71"/>
        <v>0</v>
      </c>
      <c r="AL341" s="168">
        <f t="shared" ca="1" si="72"/>
        <v>0</v>
      </c>
    </row>
    <row r="342" spans="1:38" ht="28.5" customHeight="1" x14ac:dyDescent="0.2">
      <c r="A342" s="56">
        <v>327</v>
      </c>
      <c r="B342" s="309" t="str">
        <f t="shared" ca="1" si="66"/>
        <v>A327</v>
      </c>
      <c r="C342" s="309"/>
      <c r="D342" s="57" t="str">
        <f t="shared" ca="1" si="67"/>
        <v/>
      </c>
      <c r="E342" s="59" t="str">
        <f t="shared" ca="1" si="68"/>
        <v/>
      </c>
      <c r="F342" s="215">
        <f ca="1">IF(LEN(B342)&gt;0,'OBRAČUNANA OSNOVNA PLAČA'!J336,"")</f>
        <v>0</v>
      </c>
      <c r="G342" s="60"/>
      <c r="H342" s="60"/>
      <c r="I342" s="60"/>
      <c r="J342" s="60"/>
      <c r="K342" s="60"/>
      <c r="L342" s="229">
        <f t="shared" si="85"/>
        <v>0</v>
      </c>
      <c r="M342" s="230">
        <f t="shared" ca="1" si="93"/>
        <v>0</v>
      </c>
      <c r="N342" s="230">
        <f t="shared" ca="1" si="94"/>
        <v>0</v>
      </c>
      <c r="O342" s="231">
        <f t="shared" ca="1" si="95"/>
        <v>0</v>
      </c>
      <c r="P342" s="232">
        <f t="shared" ca="1" si="96"/>
        <v>0</v>
      </c>
      <c r="Q342" s="233">
        <f t="shared" ca="1" si="86"/>
        <v>0</v>
      </c>
      <c r="R342" s="233">
        <f ca="1">IF(LEN(B342)&gt;0,'9'!R342-'9'!Q342,"")</f>
        <v>0</v>
      </c>
      <c r="S342" s="234"/>
      <c r="T342" s="34"/>
      <c r="U342" s="34"/>
      <c r="V342" s="34"/>
      <c r="W342" s="34"/>
      <c r="X342" s="34"/>
      <c r="Y342" s="34"/>
      <c r="Z342" s="34"/>
      <c r="AA342" s="34"/>
      <c r="AB342" s="167">
        <f>ROW()</f>
        <v>342</v>
      </c>
      <c r="AC342" s="168">
        <f t="shared" ca="1" si="69"/>
        <v>0</v>
      </c>
      <c r="AD342" s="168">
        <f t="shared" ca="1" si="70"/>
        <v>0</v>
      </c>
      <c r="AE342" s="169" t="str">
        <f t="shared" ca="1" si="87"/>
        <v>-</v>
      </c>
      <c r="AF342" s="168" t="str">
        <f t="shared" ca="1" si="88"/>
        <v>-</v>
      </c>
      <c r="AG342" s="169" t="str">
        <f t="shared" ca="1" si="89"/>
        <v>-</v>
      </c>
      <c r="AH342" s="168" t="str">
        <f t="shared" ca="1" si="90"/>
        <v>-</v>
      </c>
      <c r="AI342" s="168">
        <f t="shared" ca="1" si="91"/>
        <v>0</v>
      </c>
      <c r="AJ342" s="170">
        <f t="shared" ca="1" si="92"/>
        <v>0</v>
      </c>
      <c r="AK342" s="168">
        <f t="shared" ca="1" si="71"/>
        <v>0</v>
      </c>
      <c r="AL342" s="168">
        <f t="shared" ca="1" si="72"/>
        <v>0</v>
      </c>
    </row>
    <row r="343" spans="1:38" ht="28.5" customHeight="1" x14ac:dyDescent="0.2">
      <c r="A343" s="56">
        <v>328</v>
      </c>
      <c r="B343" s="309" t="str">
        <f t="shared" ca="1" si="66"/>
        <v>A328</v>
      </c>
      <c r="C343" s="309"/>
      <c r="D343" s="57" t="str">
        <f t="shared" ca="1" si="67"/>
        <v/>
      </c>
      <c r="E343" s="59" t="str">
        <f t="shared" ca="1" si="68"/>
        <v/>
      </c>
      <c r="F343" s="215">
        <f ca="1">IF(LEN(B343)&gt;0,'OBRAČUNANA OSNOVNA PLAČA'!J337,"")</f>
        <v>0</v>
      </c>
      <c r="G343" s="60"/>
      <c r="H343" s="60"/>
      <c r="I343" s="60"/>
      <c r="J343" s="60"/>
      <c r="K343" s="60"/>
      <c r="L343" s="229">
        <f t="shared" si="85"/>
        <v>0</v>
      </c>
      <c r="M343" s="230">
        <f t="shared" ca="1" si="93"/>
        <v>0</v>
      </c>
      <c r="N343" s="230">
        <f t="shared" ca="1" si="94"/>
        <v>0</v>
      </c>
      <c r="O343" s="231">
        <f t="shared" ca="1" si="95"/>
        <v>0</v>
      </c>
      <c r="P343" s="232">
        <f t="shared" ca="1" si="96"/>
        <v>0</v>
      </c>
      <c r="Q343" s="233">
        <f t="shared" ca="1" si="86"/>
        <v>0</v>
      </c>
      <c r="R343" s="233">
        <f ca="1">IF(LEN(B343)&gt;0,'9'!R343-'9'!Q343,"")</f>
        <v>0</v>
      </c>
      <c r="S343" s="234"/>
      <c r="T343" s="34"/>
      <c r="U343" s="34"/>
      <c r="V343" s="34"/>
      <c r="W343" s="34"/>
      <c r="X343" s="34"/>
      <c r="Y343" s="34"/>
      <c r="Z343" s="34"/>
      <c r="AA343" s="34"/>
      <c r="AB343" s="167">
        <f>ROW()</f>
        <v>343</v>
      </c>
      <c r="AC343" s="168">
        <f t="shared" ca="1" si="69"/>
        <v>0</v>
      </c>
      <c r="AD343" s="168">
        <f t="shared" ca="1" si="70"/>
        <v>0</v>
      </c>
      <c r="AE343" s="169" t="str">
        <f t="shared" ca="1" si="87"/>
        <v>-</v>
      </c>
      <c r="AF343" s="168" t="str">
        <f t="shared" ca="1" si="88"/>
        <v>-</v>
      </c>
      <c r="AG343" s="169" t="str">
        <f t="shared" ca="1" si="89"/>
        <v>-</v>
      </c>
      <c r="AH343" s="168" t="str">
        <f t="shared" ca="1" si="90"/>
        <v>-</v>
      </c>
      <c r="AI343" s="168">
        <f t="shared" ca="1" si="91"/>
        <v>0</v>
      </c>
      <c r="AJ343" s="170">
        <f t="shared" ca="1" si="92"/>
        <v>0</v>
      </c>
      <c r="AK343" s="168">
        <f t="shared" ca="1" si="71"/>
        <v>0</v>
      </c>
      <c r="AL343" s="168">
        <f t="shared" ca="1" si="72"/>
        <v>0</v>
      </c>
    </row>
    <row r="344" spans="1:38" ht="28.5" customHeight="1" x14ac:dyDescent="0.2">
      <c r="A344" s="56">
        <v>329</v>
      </c>
      <c r="B344" s="309" t="str">
        <f t="shared" ca="1" si="66"/>
        <v>A329</v>
      </c>
      <c r="C344" s="309"/>
      <c r="D344" s="57" t="str">
        <f t="shared" ca="1" si="67"/>
        <v/>
      </c>
      <c r="E344" s="59" t="str">
        <f t="shared" ca="1" si="68"/>
        <v/>
      </c>
      <c r="F344" s="215">
        <f ca="1">IF(LEN(B344)&gt;0,'OBRAČUNANA OSNOVNA PLAČA'!J338,"")</f>
        <v>0</v>
      </c>
      <c r="G344" s="60"/>
      <c r="H344" s="60"/>
      <c r="I344" s="60"/>
      <c r="J344" s="60"/>
      <c r="K344" s="60"/>
      <c r="L344" s="229">
        <f t="shared" si="85"/>
        <v>0</v>
      </c>
      <c r="M344" s="230">
        <f t="shared" ca="1" si="93"/>
        <v>0</v>
      </c>
      <c r="N344" s="230">
        <f t="shared" ca="1" si="94"/>
        <v>0</v>
      </c>
      <c r="O344" s="231">
        <f t="shared" ca="1" si="95"/>
        <v>0</v>
      </c>
      <c r="P344" s="232">
        <f t="shared" ca="1" si="96"/>
        <v>0</v>
      </c>
      <c r="Q344" s="233">
        <f t="shared" ca="1" si="86"/>
        <v>0</v>
      </c>
      <c r="R344" s="233">
        <f ca="1">IF(LEN(B344)&gt;0,'9'!R344-'9'!Q344,"")</f>
        <v>0</v>
      </c>
      <c r="S344" s="234"/>
      <c r="T344" s="34"/>
      <c r="U344" s="34"/>
      <c r="V344" s="34"/>
      <c r="W344" s="34"/>
      <c r="X344" s="34"/>
      <c r="Y344" s="34"/>
      <c r="Z344" s="34"/>
      <c r="AA344" s="34"/>
      <c r="AB344" s="167">
        <f>ROW()</f>
        <v>344</v>
      </c>
      <c r="AC344" s="168">
        <f t="shared" ca="1" si="69"/>
        <v>0</v>
      </c>
      <c r="AD344" s="168">
        <f t="shared" ca="1" si="70"/>
        <v>0</v>
      </c>
      <c r="AE344" s="169" t="str">
        <f t="shared" ca="1" si="87"/>
        <v>-</v>
      </c>
      <c r="AF344" s="168" t="str">
        <f t="shared" ca="1" si="88"/>
        <v>-</v>
      </c>
      <c r="AG344" s="169" t="str">
        <f t="shared" ca="1" si="89"/>
        <v>-</v>
      </c>
      <c r="AH344" s="168" t="str">
        <f t="shared" ca="1" si="90"/>
        <v>-</v>
      </c>
      <c r="AI344" s="168">
        <f t="shared" ca="1" si="91"/>
        <v>0</v>
      </c>
      <c r="AJ344" s="170">
        <f t="shared" ca="1" si="92"/>
        <v>0</v>
      </c>
      <c r="AK344" s="168">
        <f t="shared" ca="1" si="71"/>
        <v>0</v>
      </c>
      <c r="AL344" s="168">
        <f t="shared" ca="1" si="72"/>
        <v>0</v>
      </c>
    </row>
    <row r="345" spans="1:38" ht="28.5" customHeight="1" x14ac:dyDescent="0.2">
      <c r="A345" s="56">
        <v>330</v>
      </c>
      <c r="B345" s="309" t="str">
        <f t="shared" ca="1" si="66"/>
        <v>A330</v>
      </c>
      <c r="C345" s="309"/>
      <c r="D345" s="57" t="str">
        <f t="shared" ca="1" si="67"/>
        <v/>
      </c>
      <c r="E345" s="59" t="str">
        <f t="shared" ca="1" si="68"/>
        <v/>
      </c>
      <c r="F345" s="215">
        <f ca="1">IF(LEN(B345)&gt;0,'OBRAČUNANA OSNOVNA PLAČA'!J339,"")</f>
        <v>0</v>
      </c>
      <c r="G345" s="60"/>
      <c r="H345" s="60"/>
      <c r="I345" s="60"/>
      <c r="J345" s="60"/>
      <c r="K345" s="60"/>
      <c r="L345" s="229">
        <f t="shared" si="85"/>
        <v>0</v>
      </c>
      <c r="M345" s="230">
        <f t="shared" ca="1" si="93"/>
        <v>0</v>
      </c>
      <c r="N345" s="230">
        <f t="shared" ca="1" si="94"/>
        <v>0</v>
      </c>
      <c r="O345" s="231">
        <f t="shared" ca="1" si="95"/>
        <v>0</v>
      </c>
      <c r="P345" s="232">
        <f t="shared" ca="1" si="96"/>
        <v>0</v>
      </c>
      <c r="Q345" s="233">
        <f t="shared" ca="1" si="86"/>
        <v>0</v>
      </c>
      <c r="R345" s="233">
        <f ca="1">IF(LEN(B345)&gt;0,'9'!R345-'9'!Q345,"")</f>
        <v>0</v>
      </c>
      <c r="S345" s="234"/>
      <c r="T345" s="34"/>
      <c r="U345" s="34"/>
      <c r="V345" s="34"/>
      <c r="W345" s="34"/>
      <c r="X345" s="34"/>
      <c r="Y345" s="34"/>
      <c r="Z345" s="34"/>
      <c r="AA345" s="34"/>
      <c r="AB345" s="167">
        <f>ROW()</f>
        <v>345</v>
      </c>
      <c r="AC345" s="168">
        <f t="shared" ca="1" si="69"/>
        <v>0</v>
      </c>
      <c r="AD345" s="168">
        <f t="shared" ca="1" si="70"/>
        <v>0</v>
      </c>
      <c r="AE345" s="169" t="str">
        <f t="shared" ca="1" si="87"/>
        <v>-</v>
      </c>
      <c r="AF345" s="168" t="str">
        <f t="shared" ca="1" si="88"/>
        <v>-</v>
      </c>
      <c r="AG345" s="169" t="str">
        <f t="shared" ca="1" si="89"/>
        <v>-</v>
      </c>
      <c r="AH345" s="168" t="str">
        <f t="shared" ca="1" si="90"/>
        <v>-</v>
      </c>
      <c r="AI345" s="168">
        <f t="shared" ca="1" si="91"/>
        <v>0</v>
      </c>
      <c r="AJ345" s="170">
        <f t="shared" ca="1" si="92"/>
        <v>0</v>
      </c>
      <c r="AK345" s="168">
        <f t="shared" ca="1" si="71"/>
        <v>0</v>
      </c>
      <c r="AL345" s="168">
        <f t="shared" ca="1" si="72"/>
        <v>0</v>
      </c>
    </row>
    <row r="346" spans="1:38" ht="28.5" customHeight="1" x14ac:dyDescent="0.2">
      <c r="A346" s="56">
        <v>331</v>
      </c>
      <c r="B346" s="309" t="str">
        <f t="shared" ca="1" si="66"/>
        <v>A331</v>
      </c>
      <c r="C346" s="309"/>
      <c r="D346" s="57" t="str">
        <f t="shared" ca="1" si="67"/>
        <v/>
      </c>
      <c r="E346" s="59" t="str">
        <f t="shared" ca="1" si="68"/>
        <v/>
      </c>
      <c r="F346" s="215">
        <f ca="1">IF(LEN(B346)&gt;0,'OBRAČUNANA OSNOVNA PLAČA'!J340,"")</f>
        <v>0</v>
      </c>
      <c r="G346" s="60"/>
      <c r="H346" s="60"/>
      <c r="I346" s="60"/>
      <c r="J346" s="60"/>
      <c r="K346" s="60"/>
      <c r="L346" s="229">
        <f t="shared" si="85"/>
        <v>0</v>
      </c>
      <c r="M346" s="230">
        <f t="shared" ca="1" si="93"/>
        <v>0</v>
      </c>
      <c r="N346" s="230">
        <f t="shared" ca="1" si="94"/>
        <v>0</v>
      </c>
      <c r="O346" s="231">
        <f t="shared" ca="1" si="95"/>
        <v>0</v>
      </c>
      <c r="P346" s="232">
        <f t="shared" ca="1" si="96"/>
        <v>0</v>
      </c>
      <c r="Q346" s="233">
        <f t="shared" ca="1" si="86"/>
        <v>0</v>
      </c>
      <c r="R346" s="233">
        <f ca="1">IF(LEN(B346)&gt;0,'9'!R346-'9'!Q346,"")</f>
        <v>0</v>
      </c>
      <c r="S346" s="234"/>
      <c r="T346" s="34"/>
      <c r="U346" s="34"/>
      <c r="V346" s="34"/>
      <c r="W346" s="34"/>
      <c r="X346" s="34"/>
      <c r="Y346" s="34"/>
      <c r="Z346" s="34"/>
      <c r="AA346" s="34"/>
      <c r="AB346" s="167">
        <f>ROW()</f>
        <v>346</v>
      </c>
      <c r="AC346" s="168">
        <f t="shared" ca="1" si="69"/>
        <v>0</v>
      </c>
      <c r="AD346" s="168">
        <f t="shared" ca="1" si="70"/>
        <v>0</v>
      </c>
      <c r="AE346" s="169" t="str">
        <f t="shared" ca="1" si="87"/>
        <v>-</v>
      </c>
      <c r="AF346" s="168" t="str">
        <f t="shared" ca="1" si="88"/>
        <v>-</v>
      </c>
      <c r="AG346" s="169" t="str">
        <f t="shared" ca="1" si="89"/>
        <v>-</v>
      </c>
      <c r="AH346" s="168" t="str">
        <f t="shared" ca="1" si="90"/>
        <v>-</v>
      </c>
      <c r="AI346" s="168">
        <f t="shared" ca="1" si="91"/>
        <v>0</v>
      </c>
      <c r="AJ346" s="170">
        <f t="shared" ca="1" si="92"/>
        <v>0</v>
      </c>
      <c r="AK346" s="168">
        <f t="shared" ca="1" si="71"/>
        <v>0</v>
      </c>
      <c r="AL346" s="168">
        <f t="shared" ca="1" si="72"/>
        <v>0</v>
      </c>
    </row>
    <row r="347" spans="1:38" ht="28.5" customHeight="1" x14ac:dyDescent="0.2">
      <c r="A347" s="56">
        <v>332</v>
      </c>
      <c r="B347" s="309" t="str">
        <f t="shared" ca="1" si="66"/>
        <v>A332</v>
      </c>
      <c r="C347" s="309"/>
      <c r="D347" s="57" t="str">
        <f t="shared" ca="1" si="67"/>
        <v/>
      </c>
      <c r="E347" s="59" t="str">
        <f t="shared" ca="1" si="68"/>
        <v/>
      </c>
      <c r="F347" s="215">
        <f ca="1">IF(LEN(B347)&gt;0,'OBRAČUNANA OSNOVNA PLAČA'!J341,"")</f>
        <v>0</v>
      </c>
      <c r="G347" s="60"/>
      <c r="H347" s="60"/>
      <c r="I347" s="60"/>
      <c r="J347" s="60"/>
      <c r="K347" s="60"/>
      <c r="L347" s="229">
        <f t="shared" si="85"/>
        <v>0</v>
      </c>
      <c r="M347" s="230">
        <f t="shared" ca="1" si="93"/>
        <v>0</v>
      </c>
      <c r="N347" s="230">
        <f t="shared" ca="1" si="94"/>
        <v>0</v>
      </c>
      <c r="O347" s="231">
        <f t="shared" ca="1" si="95"/>
        <v>0</v>
      </c>
      <c r="P347" s="232">
        <f t="shared" ca="1" si="96"/>
        <v>0</v>
      </c>
      <c r="Q347" s="233">
        <f t="shared" ca="1" si="86"/>
        <v>0</v>
      </c>
      <c r="R347" s="233">
        <f ca="1">IF(LEN(B347)&gt;0,'9'!R347-'9'!Q347,"")</f>
        <v>0</v>
      </c>
      <c r="S347" s="234"/>
      <c r="T347" s="34"/>
      <c r="U347" s="34"/>
      <c r="V347" s="34"/>
      <c r="W347" s="34"/>
      <c r="X347" s="34"/>
      <c r="Y347" s="34"/>
      <c r="Z347" s="34"/>
      <c r="AA347" s="34"/>
      <c r="AB347" s="167">
        <f>ROW()</f>
        <v>347</v>
      </c>
      <c r="AC347" s="168">
        <f t="shared" ca="1" si="69"/>
        <v>0</v>
      </c>
      <c r="AD347" s="168">
        <f t="shared" ca="1" si="70"/>
        <v>0</v>
      </c>
      <c r="AE347" s="169" t="str">
        <f t="shared" ca="1" si="87"/>
        <v>-</v>
      </c>
      <c r="AF347" s="168" t="str">
        <f t="shared" ca="1" si="88"/>
        <v>-</v>
      </c>
      <c r="AG347" s="169" t="str">
        <f t="shared" ca="1" si="89"/>
        <v>-</v>
      </c>
      <c r="AH347" s="168" t="str">
        <f t="shared" ca="1" si="90"/>
        <v>-</v>
      </c>
      <c r="AI347" s="168">
        <f t="shared" ca="1" si="91"/>
        <v>0</v>
      </c>
      <c r="AJ347" s="170">
        <f t="shared" ca="1" si="92"/>
        <v>0</v>
      </c>
      <c r="AK347" s="168">
        <f t="shared" ca="1" si="71"/>
        <v>0</v>
      </c>
      <c r="AL347" s="168">
        <f t="shared" ca="1" si="72"/>
        <v>0</v>
      </c>
    </row>
    <row r="348" spans="1:38" ht="28.5" customHeight="1" x14ac:dyDescent="0.2">
      <c r="A348" s="56">
        <v>333</v>
      </c>
      <c r="B348" s="309" t="str">
        <f t="shared" ca="1" si="66"/>
        <v>A333</v>
      </c>
      <c r="C348" s="309"/>
      <c r="D348" s="57" t="str">
        <f t="shared" ca="1" si="67"/>
        <v/>
      </c>
      <c r="E348" s="59" t="str">
        <f t="shared" ca="1" si="68"/>
        <v/>
      </c>
      <c r="F348" s="215">
        <f ca="1">IF(LEN(B348)&gt;0,'OBRAČUNANA OSNOVNA PLAČA'!J342,"")</f>
        <v>0</v>
      </c>
      <c r="G348" s="60"/>
      <c r="H348" s="60"/>
      <c r="I348" s="60"/>
      <c r="J348" s="60"/>
      <c r="K348" s="60"/>
      <c r="L348" s="229">
        <f t="shared" si="85"/>
        <v>0</v>
      </c>
      <c r="M348" s="230">
        <f t="shared" ca="1" si="93"/>
        <v>0</v>
      </c>
      <c r="N348" s="230">
        <f t="shared" ca="1" si="94"/>
        <v>0</v>
      </c>
      <c r="O348" s="231">
        <f t="shared" ca="1" si="95"/>
        <v>0</v>
      </c>
      <c r="P348" s="232">
        <f t="shared" ca="1" si="96"/>
        <v>0</v>
      </c>
      <c r="Q348" s="233">
        <f t="shared" ca="1" si="86"/>
        <v>0</v>
      </c>
      <c r="R348" s="233">
        <f ca="1">IF(LEN(B348)&gt;0,'9'!R348-'9'!Q348,"")</f>
        <v>0</v>
      </c>
      <c r="S348" s="234"/>
      <c r="T348" s="34"/>
      <c r="U348" s="34"/>
      <c r="V348" s="34"/>
      <c r="W348" s="34"/>
      <c r="X348" s="34"/>
      <c r="Y348" s="34"/>
      <c r="Z348" s="34"/>
      <c r="AA348" s="34"/>
      <c r="AB348" s="167">
        <f>ROW()</f>
        <v>348</v>
      </c>
      <c r="AC348" s="168">
        <f t="shared" ca="1" si="69"/>
        <v>0</v>
      </c>
      <c r="AD348" s="168">
        <f t="shared" ca="1" si="70"/>
        <v>0</v>
      </c>
      <c r="AE348" s="169" t="str">
        <f t="shared" ca="1" si="87"/>
        <v>-</v>
      </c>
      <c r="AF348" s="168" t="str">
        <f t="shared" ca="1" si="88"/>
        <v>-</v>
      </c>
      <c r="AG348" s="169" t="str">
        <f t="shared" ca="1" si="89"/>
        <v>-</v>
      </c>
      <c r="AH348" s="168" t="str">
        <f t="shared" ca="1" si="90"/>
        <v>-</v>
      </c>
      <c r="AI348" s="168">
        <f t="shared" ca="1" si="91"/>
        <v>0</v>
      </c>
      <c r="AJ348" s="170">
        <f t="shared" ca="1" si="92"/>
        <v>0</v>
      </c>
      <c r="AK348" s="168">
        <f t="shared" ca="1" si="71"/>
        <v>0</v>
      </c>
      <c r="AL348" s="168">
        <f t="shared" ca="1" si="72"/>
        <v>0</v>
      </c>
    </row>
    <row r="349" spans="1:38" ht="28.5" customHeight="1" x14ac:dyDescent="0.2">
      <c r="A349" s="56">
        <v>334</v>
      </c>
      <c r="B349" s="309" t="str">
        <f t="shared" ca="1" si="66"/>
        <v>A334</v>
      </c>
      <c r="C349" s="309"/>
      <c r="D349" s="57" t="str">
        <f t="shared" ca="1" si="67"/>
        <v/>
      </c>
      <c r="E349" s="59" t="str">
        <f t="shared" ca="1" si="68"/>
        <v/>
      </c>
      <c r="F349" s="215">
        <f ca="1">IF(LEN(B349)&gt;0,'OBRAČUNANA OSNOVNA PLAČA'!J343,"")</f>
        <v>0</v>
      </c>
      <c r="G349" s="60"/>
      <c r="H349" s="60"/>
      <c r="I349" s="60"/>
      <c r="J349" s="60"/>
      <c r="K349" s="60"/>
      <c r="L349" s="229">
        <f t="shared" si="85"/>
        <v>0</v>
      </c>
      <c r="M349" s="230">
        <f t="shared" ca="1" si="93"/>
        <v>0</v>
      </c>
      <c r="N349" s="230">
        <f t="shared" ca="1" si="94"/>
        <v>0</v>
      </c>
      <c r="O349" s="231">
        <f t="shared" ca="1" si="95"/>
        <v>0</v>
      </c>
      <c r="P349" s="232">
        <f t="shared" ca="1" si="96"/>
        <v>0</v>
      </c>
      <c r="Q349" s="233">
        <f t="shared" ca="1" si="86"/>
        <v>0</v>
      </c>
      <c r="R349" s="233">
        <f ca="1">IF(LEN(B349)&gt;0,'9'!R349-'9'!Q349,"")</f>
        <v>0</v>
      </c>
      <c r="S349" s="234"/>
      <c r="T349" s="34"/>
      <c r="U349" s="34"/>
      <c r="V349" s="34"/>
      <c r="W349" s="34"/>
      <c r="X349" s="34"/>
      <c r="Y349" s="34"/>
      <c r="Z349" s="34"/>
      <c r="AA349" s="34"/>
      <c r="AB349" s="167">
        <f>ROW()</f>
        <v>349</v>
      </c>
      <c r="AC349" s="168">
        <f t="shared" ca="1" si="69"/>
        <v>0</v>
      </c>
      <c r="AD349" s="168">
        <f t="shared" ca="1" si="70"/>
        <v>0</v>
      </c>
      <c r="AE349" s="169" t="str">
        <f t="shared" ca="1" si="87"/>
        <v>-</v>
      </c>
      <c r="AF349" s="168" t="str">
        <f t="shared" ca="1" si="88"/>
        <v>-</v>
      </c>
      <c r="AG349" s="169" t="str">
        <f t="shared" ca="1" si="89"/>
        <v>-</v>
      </c>
      <c r="AH349" s="168" t="str">
        <f t="shared" ca="1" si="90"/>
        <v>-</v>
      </c>
      <c r="AI349" s="168">
        <f t="shared" ca="1" si="91"/>
        <v>0</v>
      </c>
      <c r="AJ349" s="170">
        <f t="shared" ca="1" si="92"/>
        <v>0</v>
      </c>
      <c r="AK349" s="168">
        <f t="shared" ca="1" si="71"/>
        <v>0</v>
      </c>
      <c r="AL349" s="168">
        <f t="shared" ca="1" si="72"/>
        <v>0</v>
      </c>
    </row>
    <row r="350" spans="1:38" ht="28.5" customHeight="1" x14ac:dyDescent="0.2">
      <c r="A350" s="56">
        <v>335</v>
      </c>
      <c r="B350" s="309" t="str">
        <f t="shared" ca="1" si="66"/>
        <v>A335</v>
      </c>
      <c r="C350" s="309"/>
      <c r="D350" s="57" t="str">
        <f t="shared" ca="1" si="67"/>
        <v/>
      </c>
      <c r="E350" s="59" t="str">
        <f t="shared" ca="1" si="68"/>
        <v/>
      </c>
      <c r="F350" s="215">
        <f ca="1">IF(LEN(B350)&gt;0,'OBRAČUNANA OSNOVNA PLAČA'!J344,"")</f>
        <v>0</v>
      </c>
      <c r="G350" s="60"/>
      <c r="H350" s="60"/>
      <c r="I350" s="60"/>
      <c r="J350" s="60"/>
      <c r="K350" s="60"/>
      <c r="L350" s="229">
        <f t="shared" si="85"/>
        <v>0</v>
      </c>
      <c r="M350" s="230">
        <f t="shared" ca="1" si="93"/>
        <v>0</v>
      </c>
      <c r="N350" s="230">
        <f t="shared" ca="1" si="94"/>
        <v>0</v>
      </c>
      <c r="O350" s="231">
        <f t="shared" ca="1" si="95"/>
        <v>0</v>
      </c>
      <c r="P350" s="232">
        <f t="shared" ca="1" si="96"/>
        <v>0</v>
      </c>
      <c r="Q350" s="233">
        <f t="shared" ca="1" si="86"/>
        <v>0</v>
      </c>
      <c r="R350" s="233">
        <f ca="1">IF(LEN(B350)&gt;0,'9'!R350-'9'!Q350,"")</f>
        <v>0</v>
      </c>
      <c r="S350" s="234"/>
      <c r="T350" s="34"/>
      <c r="U350" s="34"/>
      <c r="V350" s="34"/>
      <c r="W350" s="34"/>
      <c r="X350" s="34"/>
      <c r="Y350" s="34"/>
      <c r="Z350" s="34"/>
      <c r="AA350" s="34"/>
      <c r="AB350" s="167">
        <f>ROW()</f>
        <v>350</v>
      </c>
      <c r="AC350" s="168">
        <f t="shared" ca="1" si="69"/>
        <v>0</v>
      </c>
      <c r="AD350" s="168">
        <f t="shared" ca="1" si="70"/>
        <v>0</v>
      </c>
      <c r="AE350" s="169" t="str">
        <f t="shared" ca="1" si="87"/>
        <v>-</v>
      </c>
      <c r="AF350" s="168" t="str">
        <f t="shared" ca="1" si="88"/>
        <v>-</v>
      </c>
      <c r="AG350" s="169" t="str">
        <f t="shared" ca="1" si="89"/>
        <v>-</v>
      </c>
      <c r="AH350" s="168" t="str">
        <f t="shared" ca="1" si="90"/>
        <v>-</v>
      </c>
      <c r="AI350" s="168">
        <f t="shared" ca="1" si="91"/>
        <v>0</v>
      </c>
      <c r="AJ350" s="170">
        <f t="shared" ca="1" si="92"/>
        <v>0</v>
      </c>
      <c r="AK350" s="168">
        <f t="shared" ca="1" si="71"/>
        <v>0</v>
      </c>
      <c r="AL350" s="168">
        <f t="shared" ca="1" si="72"/>
        <v>0</v>
      </c>
    </row>
    <row r="351" spans="1:38" ht="28.5" customHeight="1" x14ac:dyDescent="0.2">
      <c r="A351" s="56">
        <v>336</v>
      </c>
      <c r="B351" s="309" t="str">
        <f t="shared" ca="1" si="66"/>
        <v>A336</v>
      </c>
      <c r="C351" s="309"/>
      <c r="D351" s="57" t="str">
        <f t="shared" ca="1" si="67"/>
        <v/>
      </c>
      <c r="E351" s="59" t="str">
        <f t="shared" ca="1" si="68"/>
        <v/>
      </c>
      <c r="F351" s="215">
        <f ca="1">IF(LEN(B351)&gt;0,'OBRAČUNANA OSNOVNA PLAČA'!J345,"")</f>
        <v>0</v>
      </c>
      <c r="G351" s="60"/>
      <c r="H351" s="60"/>
      <c r="I351" s="60"/>
      <c r="J351" s="60"/>
      <c r="K351" s="60"/>
      <c r="L351" s="229">
        <f t="shared" si="85"/>
        <v>0</v>
      </c>
      <c r="M351" s="230">
        <f t="shared" ca="1" si="93"/>
        <v>0</v>
      </c>
      <c r="N351" s="230">
        <f t="shared" ca="1" si="94"/>
        <v>0</v>
      </c>
      <c r="O351" s="231">
        <f t="shared" ca="1" si="95"/>
        <v>0</v>
      </c>
      <c r="P351" s="232">
        <f t="shared" ca="1" si="96"/>
        <v>0</v>
      </c>
      <c r="Q351" s="233">
        <f t="shared" ca="1" si="86"/>
        <v>0</v>
      </c>
      <c r="R351" s="233">
        <f ca="1">IF(LEN(B351)&gt;0,'9'!R351-'9'!Q351,"")</f>
        <v>0</v>
      </c>
      <c r="S351" s="234"/>
      <c r="T351" s="34"/>
      <c r="U351" s="34"/>
      <c r="V351" s="34"/>
      <c r="W351" s="34"/>
      <c r="X351" s="34"/>
      <c r="Y351" s="34"/>
      <c r="Z351" s="34"/>
      <c r="AA351" s="34"/>
      <c r="AB351" s="167">
        <f>ROW()</f>
        <v>351</v>
      </c>
      <c r="AC351" s="168">
        <f t="shared" ca="1" si="69"/>
        <v>0</v>
      </c>
      <c r="AD351" s="168">
        <f t="shared" ca="1" si="70"/>
        <v>0</v>
      </c>
      <c r="AE351" s="169" t="str">
        <f t="shared" ca="1" si="87"/>
        <v>-</v>
      </c>
      <c r="AF351" s="168" t="str">
        <f t="shared" ca="1" si="88"/>
        <v>-</v>
      </c>
      <c r="AG351" s="169" t="str">
        <f t="shared" ca="1" si="89"/>
        <v>-</v>
      </c>
      <c r="AH351" s="168" t="str">
        <f t="shared" ca="1" si="90"/>
        <v>-</v>
      </c>
      <c r="AI351" s="168">
        <f t="shared" ca="1" si="91"/>
        <v>0</v>
      </c>
      <c r="AJ351" s="170">
        <f t="shared" ca="1" si="92"/>
        <v>0</v>
      </c>
      <c r="AK351" s="168">
        <f t="shared" ca="1" si="71"/>
        <v>0</v>
      </c>
      <c r="AL351" s="168">
        <f t="shared" ca="1" si="72"/>
        <v>0</v>
      </c>
    </row>
    <row r="352" spans="1:38" ht="28.5" customHeight="1" x14ac:dyDescent="0.2">
      <c r="A352" s="56">
        <v>337</v>
      </c>
      <c r="B352" s="309" t="str">
        <f t="shared" ca="1" si="66"/>
        <v>A337</v>
      </c>
      <c r="C352" s="309"/>
      <c r="D352" s="57" t="str">
        <f t="shared" ca="1" si="67"/>
        <v/>
      </c>
      <c r="E352" s="59" t="str">
        <f t="shared" ca="1" si="68"/>
        <v/>
      </c>
      <c r="F352" s="215">
        <f ca="1">IF(LEN(B352)&gt;0,'OBRAČUNANA OSNOVNA PLAČA'!J346,"")</f>
        <v>0</v>
      </c>
      <c r="G352" s="60"/>
      <c r="H352" s="60"/>
      <c r="I352" s="60"/>
      <c r="J352" s="60"/>
      <c r="K352" s="60"/>
      <c r="L352" s="229">
        <f t="shared" si="85"/>
        <v>0</v>
      </c>
      <c r="M352" s="230">
        <f t="shared" ca="1" si="93"/>
        <v>0</v>
      </c>
      <c r="N352" s="230">
        <f t="shared" ca="1" si="94"/>
        <v>0</v>
      </c>
      <c r="O352" s="231">
        <f t="shared" ca="1" si="95"/>
        <v>0</v>
      </c>
      <c r="P352" s="232">
        <f t="shared" ca="1" si="96"/>
        <v>0</v>
      </c>
      <c r="Q352" s="233">
        <f t="shared" ca="1" si="86"/>
        <v>0</v>
      </c>
      <c r="R352" s="233">
        <f ca="1">IF(LEN(B352)&gt;0,'9'!R352-'9'!Q352,"")</f>
        <v>0</v>
      </c>
      <c r="S352" s="234"/>
      <c r="T352" s="34"/>
      <c r="U352" s="34"/>
      <c r="V352" s="34"/>
      <c r="W352" s="34"/>
      <c r="X352" s="34"/>
      <c r="Y352" s="34"/>
      <c r="Z352" s="34"/>
      <c r="AA352" s="34"/>
      <c r="AB352" s="167">
        <f>ROW()</f>
        <v>352</v>
      </c>
      <c r="AC352" s="168">
        <f t="shared" ca="1" si="69"/>
        <v>0</v>
      </c>
      <c r="AD352" s="168">
        <f t="shared" ca="1" si="70"/>
        <v>0</v>
      </c>
      <c r="AE352" s="169" t="str">
        <f t="shared" ca="1" si="87"/>
        <v>-</v>
      </c>
      <c r="AF352" s="168" t="str">
        <f t="shared" ca="1" si="88"/>
        <v>-</v>
      </c>
      <c r="AG352" s="169" t="str">
        <f t="shared" ca="1" si="89"/>
        <v>-</v>
      </c>
      <c r="AH352" s="168" t="str">
        <f t="shared" ca="1" si="90"/>
        <v>-</v>
      </c>
      <c r="AI352" s="168">
        <f t="shared" ca="1" si="91"/>
        <v>0</v>
      </c>
      <c r="AJ352" s="170">
        <f t="shared" ca="1" si="92"/>
        <v>0</v>
      </c>
      <c r="AK352" s="168">
        <f t="shared" ca="1" si="71"/>
        <v>0</v>
      </c>
      <c r="AL352" s="168">
        <f t="shared" ca="1" si="72"/>
        <v>0</v>
      </c>
    </row>
    <row r="353" spans="1:38" ht="28.5" customHeight="1" x14ac:dyDescent="0.2">
      <c r="A353" s="56">
        <v>338</v>
      </c>
      <c r="B353" s="309" t="str">
        <f t="shared" ca="1" si="66"/>
        <v>A338</v>
      </c>
      <c r="C353" s="309"/>
      <c r="D353" s="57" t="str">
        <f t="shared" ca="1" si="67"/>
        <v/>
      </c>
      <c r="E353" s="59" t="str">
        <f t="shared" ca="1" si="68"/>
        <v/>
      </c>
      <c r="F353" s="215">
        <f ca="1">IF(LEN(B353)&gt;0,'OBRAČUNANA OSNOVNA PLAČA'!J347,"")</f>
        <v>0</v>
      </c>
      <c r="G353" s="60"/>
      <c r="H353" s="60"/>
      <c r="I353" s="60"/>
      <c r="J353" s="60"/>
      <c r="K353" s="60"/>
      <c r="L353" s="229">
        <f t="shared" si="85"/>
        <v>0</v>
      </c>
      <c r="M353" s="230">
        <f t="shared" ca="1" si="93"/>
        <v>0</v>
      </c>
      <c r="N353" s="230">
        <f t="shared" ca="1" si="94"/>
        <v>0</v>
      </c>
      <c r="O353" s="231">
        <f t="shared" ca="1" si="95"/>
        <v>0</v>
      </c>
      <c r="P353" s="232">
        <f t="shared" ca="1" si="96"/>
        <v>0</v>
      </c>
      <c r="Q353" s="233">
        <f t="shared" ca="1" si="86"/>
        <v>0</v>
      </c>
      <c r="R353" s="233">
        <f ca="1">IF(LEN(B353)&gt;0,'9'!R353-'9'!Q353,"")</f>
        <v>0</v>
      </c>
      <c r="S353" s="234"/>
      <c r="T353" s="34"/>
      <c r="U353" s="34"/>
      <c r="V353" s="34"/>
      <c r="W353" s="34"/>
      <c r="X353" s="34"/>
      <c r="Y353" s="34"/>
      <c r="Z353" s="34"/>
      <c r="AA353" s="34"/>
      <c r="AB353" s="167">
        <f>ROW()</f>
        <v>353</v>
      </c>
      <c r="AC353" s="168">
        <f t="shared" ca="1" si="69"/>
        <v>0</v>
      </c>
      <c r="AD353" s="168">
        <f t="shared" ca="1" si="70"/>
        <v>0</v>
      </c>
      <c r="AE353" s="169" t="str">
        <f t="shared" ca="1" si="87"/>
        <v>-</v>
      </c>
      <c r="AF353" s="168" t="str">
        <f t="shared" ca="1" si="88"/>
        <v>-</v>
      </c>
      <c r="AG353" s="169" t="str">
        <f t="shared" ca="1" si="89"/>
        <v>-</v>
      </c>
      <c r="AH353" s="168" t="str">
        <f t="shared" ca="1" si="90"/>
        <v>-</v>
      </c>
      <c r="AI353" s="168">
        <f t="shared" ca="1" si="91"/>
        <v>0</v>
      </c>
      <c r="AJ353" s="170">
        <f t="shared" ca="1" si="92"/>
        <v>0</v>
      </c>
      <c r="AK353" s="168">
        <f t="shared" ca="1" si="71"/>
        <v>0</v>
      </c>
      <c r="AL353" s="168">
        <f t="shared" ca="1" si="72"/>
        <v>0</v>
      </c>
    </row>
    <row r="354" spans="1:38" ht="28.5" customHeight="1" x14ac:dyDescent="0.2">
      <c r="A354" s="56">
        <v>339</v>
      </c>
      <c r="B354" s="309" t="str">
        <f t="shared" ca="1" si="66"/>
        <v>A339</v>
      </c>
      <c r="C354" s="309"/>
      <c r="D354" s="57" t="str">
        <f t="shared" ca="1" si="67"/>
        <v/>
      </c>
      <c r="E354" s="59" t="str">
        <f t="shared" ca="1" si="68"/>
        <v/>
      </c>
      <c r="F354" s="215">
        <f ca="1">IF(LEN(B354)&gt;0,'OBRAČUNANA OSNOVNA PLAČA'!J348,"")</f>
        <v>0</v>
      </c>
      <c r="G354" s="60"/>
      <c r="H354" s="60"/>
      <c r="I354" s="60"/>
      <c r="J354" s="60"/>
      <c r="K354" s="60"/>
      <c r="L354" s="229">
        <f t="shared" si="85"/>
        <v>0</v>
      </c>
      <c r="M354" s="230">
        <f t="shared" ca="1" si="93"/>
        <v>0</v>
      </c>
      <c r="N354" s="230">
        <f t="shared" ca="1" si="94"/>
        <v>0</v>
      </c>
      <c r="O354" s="231">
        <f t="shared" ca="1" si="95"/>
        <v>0</v>
      </c>
      <c r="P354" s="232">
        <f t="shared" ca="1" si="96"/>
        <v>0</v>
      </c>
      <c r="Q354" s="233">
        <f t="shared" ca="1" si="86"/>
        <v>0</v>
      </c>
      <c r="R354" s="233">
        <f ca="1">IF(LEN(B354)&gt;0,'9'!R354-'9'!Q354,"")</f>
        <v>0</v>
      </c>
      <c r="S354" s="234"/>
      <c r="T354" s="34"/>
      <c r="U354" s="34"/>
      <c r="V354" s="34"/>
      <c r="W354" s="34"/>
      <c r="X354" s="34"/>
      <c r="Y354" s="34"/>
      <c r="Z354" s="34"/>
      <c r="AA354" s="34"/>
      <c r="AB354" s="167">
        <f>ROW()</f>
        <v>354</v>
      </c>
      <c r="AC354" s="168">
        <f t="shared" ca="1" si="69"/>
        <v>0</v>
      </c>
      <c r="AD354" s="168">
        <f t="shared" ca="1" si="70"/>
        <v>0</v>
      </c>
      <c r="AE354" s="169" t="str">
        <f t="shared" ca="1" si="87"/>
        <v>-</v>
      </c>
      <c r="AF354" s="168" t="str">
        <f t="shared" ca="1" si="88"/>
        <v>-</v>
      </c>
      <c r="AG354" s="169" t="str">
        <f t="shared" ca="1" si="89"/>
        <v>-</v>
      </c>
      <c r="AH354" s="168" t="str">
        <f t="shared" ca="1" si="90"/>
        <v>-</v>
      </c>
      <c r="AI354" s="168">
        <f t="shared" ca="1" si="91"/>
        <v>0</v>
      </c>
      <c r="AJ354" s="170">
        <f t="shared" ca="1" si="92"/>
        <v>0</v>
      </c>
      <c r="AK354" s="168">
        <f t="shared" ca="1" si="71"/>
        <v>0</v>
      </c>
      <c r="AL354" s="168">
        <f t="shared" ca="1" si="72"/>
        <v>0</v>
      </c>
    </row>
    <row r="355" spans="1:38" ht="28.5" customHeight="1" x14ac:dyDescent="0.2">
      <c r="A355" s="56">
        <v>340</v>
      </c>
      <c r="B355" s="309" t="str">
        <f t="shared" ca="1" si="66"/>
        <v>A340</v>
      </c>
      <c r="C355" s="309"/>
      <c r="D355" s="57" t="str">
        <f t="shared" ca="1" si="67"/>
        <v/>
      </c>
      <c r="E355" s="59" t="str">
        <f t="shared" ca="1" si="68"/>
        <v/>
      </c>
      <c r="F355" s="215">
        <f ca="1">IF(LEN(B355)&gt;0,'OBRAČUNANA OSNOVNA PLAČA'!J349,"")</f>
        <v>0</v>
      </c>
      <c r="G355" s="60"/>
      <c r="H355" s="60"/>
      <c r="I355" s="60"/>
      <c r="J355" s="60"/>
      <c r="K355" s="60"/>
      <c r="L355" s="229">
        <f t="shared" si="85"/>
        <v>0</v>
      </c>
      <c r="M355" s="230">
        <f t="shared" ca="1" si="93"/>
        <v>0</v>
      </c>
      <c r="N355" s="230">
        <f t="shared" ca="1" si="94"/>
        <v>0</v>
      </c>
      <c r="O355" s="231">
        <f t="shared" ca="1" si="95"/>
        <v>0</v>
      </c>
      <c r="P355" s="232">
        <f t="shared" ca="1" si="96"/>
        <v>0</v>
      </c>
      <c r="Q355" s="233">
        <f t="shared" ca="1" si="86"/>
        <v>0</v>
      </c>
      <c r="R355" s="233">
        <f ca="1">IF(LEN(B355)&gt;0,'9'!R355-'9'!Q355,"")</f>
        <v>0</v>
      </c>
      <c r="S355" s="234"/>
      <c r="T355" s="34"/>
      <c r="U355" s="34"/>
      <c r="V355" s="34"/>
      <c r="W355" s="34"/>
      <c r="X355" s="34"/>
      <c r="Y355" s="34"/>
      <c r="Z355" s="34"/>
      <c r="AA355" s="34"/>
      <c r="AB355" s="167">
        <f>ROW()</f>
        <v>355</v>
      </c>
      <c r="AC355" s="168">
        <f t="shared" ca="1" si="69"/>
        <v>0</v>
      </c>
      <c r="AD355" s="168">
        <f t="shared" ca="1" si="70"/>
        <v>0</v>
      </c>
      <c r="AE355" s="169" t="str">
        <f t="shared" ca="1" si="87"/>
        <v>-</v>
      </c>
      <c r="AF355" s="168" t="str">
        <f t="shared" ca="1" si="88"/>
        <v>-</v>
      </c>
      <c r="AG355" s="169" t="str">
        <f t="shared" ca="1" si="89"/>
        <v>-</v>
      </c>
      <c r="AH355" s="168" t="str">
        <f t="shared" ca="1" si="90"/>
        <v>-</v>
      </c>
      <c r="AI355" s="168">
        <f t="shared" ca="1" si="91"/>
        <v>0</v>
      </c>
      <c r="AJ355" s="170">
        <f t="shared" ca="1" si="92"/>
        <v>0</v>
      </c>
      <c r="AK355" s="168">
        <f t="shared" ca="1" si="71"/>
        <v>0</v>
      </c>
      <c r="AL355" s="168">
        <f t="shared" ca="1" si="72"/>
        <v>0</v>
      </c>
    </row>
    <row r="356" spans="1:38" ht="28.5" customHeight="1" x14ac:dyDescent="0.2">
      <c r="A356" s="56">
        <v>341</v>
      </c>
      <c r="B356" s="309" t="str">
        <f t="shared" ca="1" si="66"/>
        <v>A341</v>
      </c>
      <c r="C356" s="309"/>
      <c r="D356" s="57" t="str">
        <f t="shared" ca="1" si="67"/>
        <v/>
      </c>
      <c r="E356" s="59" t="str">
        <f t="shared" ca="1" si="68"/>
        <v/>
      </c>
      <c r="F356" s="215">
        <f ca="1">IF(LEN(B356)&gt;0,'OBRAČUNANA OSNOVNA PLAČA'!J350,"")</f>
        <v>0</v>
      </c>
      <c r="G356" s="60"/>
      <c r="H356" s="60"/>
      <c r="I356" s="60"/>
      <c r="J356" s="60"/>
      <c r="K356" s="60"/>
      <c r="L356" s="229">
        <f t="shared" si="85"/>
        <v>0</v>
      </c>
      <c r="M356" s="230">
        <f t="shared" ca="1" si="93"/>
        <v>0</v>
      </c>
      <c r="N356" s="230">
        <f t="shared" ca="1" si="94"/>
        <v>0</v>
      </c>
      <c r="O356" s="231">
        <f t="shared" ca="1" si="95"/>
        <v>0</v>
      </c>
      <c r="P356" s="232">
        <f t="shared" ca="1" si="96"/>
        <v>0</v>
      </c>
      <c r="Q356" s="233">
        <f t="shared" ca="1" si="86"/>
        <v>0</v>
      </c>
      <c r="R356" s="233">
        <f ca="1">IF(LEN(B356)&gt;0,'9'!R356-'9'!Q356,"")</f>
        <v>0</v>
      </c>
      <c r="S356" s="234"/>
      <c r="T356" s="34"/>
      <c r="U356" s="34"/>
      <c r="V356" s="34"/>
      <c r="W356" s="34"/>
      <c r="X356" s="34"/>
      <c r="Y356" s="34"/>
      <c r="Z356" s="34"/>
      <c r="AA356" s="34"/>
      <c r="AB356" s="167">
        <f>ROW()</f>
        <v>356</v>
      </c>
      <c r="AC356" s="168">
        <f t="shared" ca="1" si="69"/>
        <v>0</v>
      </c>
      <c r="AD356" s="168">
        <f t="shared" ca="1" si="70"/>
        <v>0</v>
      </c>
      <c r="AE356" s="169" t="str">
        <f t="shared" ca="1" si="87"/>
        <v>-</v>
      </c>
      <c r="AF356" s="168" t="str">
        <f t="shared" ca="1" si="88"/>
        <v>-</v>
      </c>
      <c r="AG356" s="169" t="str">
        <f t="shared" ca="1" si="89"/>
        <v>-</v>
      </c>
      <c r="AH356" s="168" t="str">
        <f t="shared" ca="1" si="90"/>
        <v>-</v>
      </c>
      <c r="AI356" s="168">
        <f t="shared" ca="1" si="91"/>
        <v>0</v>
      </c>
      <c r="AJ356" s="170">
        <f t="shared" ca="1" si="92"/>
        <v>0</v>
      </c>
      <c r="AK356" s="168">
        <f t="shared" ca="1" si="71"/>
        <v>0</v>
      </c>
      <c r="AL356" s="168">
        <f t="shared" ca="1" si="72"/>
        <v>0</v>
      </c>
    </row>
    <row r="357" spans="1:38" ht="28.5" customHeight="1" x14ac:dyDescent="0.2">
      <c r="A357" s="56">
        <v>342</v>
      </c>
      <c r="B357" s="309" t="str">
        <f t="shared" ca="1" si="66"/>
        <v>A342</v>
      </c>
      <c r="C357" s="309"/>
      <c r="D357" s="57" t="str">
        <f t="shared" ca="1" si="67"/>
        <v/>
      </c>
      <c r="E357" s="59" t="str">
        <f t="shared" ca="1" si="68"/>
        <v/>
      </c>
      <c r="F357" s="215">
        <f ca="1">IF(LEN(B357)&gt;0,'OBRAČUNANA OSNOVNA PLAČA'!J351,"")</f>
        <v>0</v>
      </c>
      <c r="G357" s="60"/>
      <c r="H357" s="60"/>
      <c r="I357" s="60"/>
      <c r="J357" s="60"/>
      <c r="K357" s="60"/>
      <c r="L357" s="229">
        <f t="shared" si="85"/>
        <v>0</v>
      </c>
      <c r="M357" s="230">
        <f t="shared" ca="1" si="93"/>
        <v>0</v>
      </c>
      <c r="N357" s="230">
        <f t="shared" ca="1" si="94"/>
        <v>0</v>
      </c>
      <c r="O357" s="231">
        <f t="shared" ca="1" si="95"/>
        <v>0</v>
      </c>
      <c r="P357" s="232">
        <f t="shared" ca="1" si="96"/>
        <v>0</v>
      </c>
      <c r="Q357" s="233">
        <f t="shared" ca="1" si="86"/>
        <v>0</v>
      </c>
      <c r="R357" s="233">
        <f ca="1">IF(LEN(B357)&gt;0,'9'!R357-'9'!Q357,"")</f>
        <v>0</v>
      </c>
      <c r="S357" s="234"/>
      <c r="T357" s="34"/>
      <c r="U357" s="34"/>
      <c r="V357" s="34"/>
      <c r="W357" s="34"/>
      <c r="X357" s="34"/>
      <c r="Y357" s="34"/>
      <c r="Z357" s="34"/>
      <c r="AA357" s="34"/>
      <c r="AB357" s="167">
        <f>ROW()</f>
        <v>357</v>
      </c>
      <c r="AC357" s="168">
        <f t="shared" ca="1" si="69"/>
        <v>0</v>
      </c>
      <c r="AD357" s="168">
        <f t="shared" ca="1" si="70"/>
        <v>0</v>
      </c>
      <c r="AE357" s="169" t="str">
        <f t="shared" ca="1" si="87"/>
        <v>-</v>
      </c>
      <c r="AF357" s="168" t="str">
        <f t="shared" ca="1" si="88"/>
        <v>-</v>
      </c>
      <c r="AG357" s="169" t="str">
        <f t="shared" ca="1" si="89"/>
        <v>-</v>
      </c>
      <c r="AH357" s="168" t="str">
        <f t="shared" ca="1" si="90"/>
        <v>-</v>
      </c>
      <c r="AI357" s="168">
        <f t="shared" ca="1" si="91"/>
        <v>0</v>
      </c>
      <c r="AJ357" s="170">
        <f t="shared" ca="1" si="92"/>
        <v>0</v>
      </c>
      <c r="AK357" s="168">
        <f t="shared" ca="1" si="71"/>
        <v>0</v>
      </c>
      <c r="AL357" s="168">
        <f t="shared" ca="1" si="72"/>
        <v>0</v>
      </c>
    </row>
    <row r="358" spans="1:38" ht="28.5" customHeight="1" x14ac:dyDescent="0.2">
      <c r="A358" s="56">
        <v>343</v>
      </c>
      <c r="B358" s="309" t="str">
        <f t="shared" ca="1" si="66"/>
        <v>A343</v>
      </c>
      <c r="C358" s="309"/>
      <c r="D358" s="57" t="str">
        <f t="shared" ca="1" si="67"/>
        <v/>
      </c>
      <c r="E358" s="59" t="str">
        <f t="shared" ca="1" si="68"/>
        <v/>
      </c>
      <c r="F358" s="215">
        <f ca="1">IF(LEN(B358)&gt;0,'OBRAČUNANA OSNOVNA PLAČA'!J352,"")</f>
        <v>0</v>
      </c>
      <c r="G358" s="60"/>
      <c r="H358" s="60"/>
      <c r="I358" s="60"/>
      <c r="J358" s="60"/>
      <c r="K358" s="60"/>
      <c r="L358" s="229">
        <f t="shared" si="85"/>
        <v>0</v>
      </c>
      <c r="M358" s="230">
        <f t="shared" ca="1" si="93"/>
        <v>0</v>
      </c>
      <c r="N358" s="230">
        <f t="shared" ca="1" si="94"/>
        <v>0</v>
      </c>
      <c r="O358" s="231">
        <f t="shared" ca="1" si="95"/>
        <v>0</v>
      </c>
      <c r="P358" s="232">
        <f t="shared" ca="1" si="96"/>
        <v>0</v>
      </c>
      <c r="Q358" s="233">
        <f t="shared" ca="1" si="86"/>
        <v>0</v>
      </c>
      <c r="R358" s="233">
        <f ca="1">IF(LEN(B358)&gt;0,'9'!R358-'9'!Q358,"")</f>
        <v>0</v>
      </c>
      <c r="S358" s="234"/>
      <c r="T358" s="34"/>
      <c r="U358" s="34"/>
      <c r="V358" s="34"/>
      <c r="W358" s="34"/>
      <c r="X358" s="34"/>
      <c r="Y358" s="34"/>
      <c r="Z358" s="34"/>
      <c r="AA358" s="34"/>
      <c r="AB358" s="167">
        <f>ROW()</f>
        <v>358</v>
      </c>
      <c r="AC358" s="168">
        <f t="shared" ca="1" si="69"/>
        <v>0</v>
      </c>
      <c r="AD358" s="168">
        <f t="shared" ca="1" si="70"/>
        <v>0</v>
      </c>
      <c r="AE358" s="169" t="str">
        <f t="shared" ca="1" si="87"/>
        <v>-</v>
      </c>
      <c r="AF358" s="168" t="str">
        <f t="shared" ca="1" si="88"/>
        <v>-</v>
      </c>
      <c r="AG358" s="169" t="str">
        <f t="shared" ca="1" si="89"/>
        <v>-</v>
      </c>
      <c r="AH358" s="168" t="str">
        <f t="shared" ca="1" si="90"/>
        <v>-</v>
      </c>
      <c r="AI358" s="168">
        <f t="shared" ca="1" si="91"/>
        <v>0</v>
      </c>
      <c r="AJ358" s="170">
        <f t="shared" ca="1" si="92"/>
        <v>0</v>
      </c>
      <c r="AK358" s="168">
        <f t="shared" ca="1" si="71"/>
        <v>0</v>
      </c>
      <c r="AL358" s="168">
        <f t="shared" ca="1" si="72"/>
        <v>0</v>
      </c>
    </row>
    <row r="359" spans="1:38" ht="28.5" customHeight="1" x14ac:dyDescent="0.2">
      <c r="A359" s="56">
        <v>344</v>
      </c>
      <c r="B359" s="309" t="str">
        <f t="shared" ca="1" si="66"/>
        <v>A344</v>
      </c>
      <c r="C359" s="309"/>
      <c r="D359" s="57" t="str">
        <f t="shared" ca="1" si="67"/>
        <v/>
      </c>
      <c r="E359" s="59" t="str">
        <f t="shared" ca="1" si="68"/>
        <v/>
      </c>
      <c r="F359" s="215">
        <f ca="1">IF(LEN(B359)&gt;0,'OBRAČUNANA OSNOVNA PLAČA'!J353,"")</f>
        <v>0</v>
      </c>
      <c r="G359" s="60"/>
      <c r="H359" s="60"/>
      <c r="I359" s="60"/>
      <c r="J359" s="60"/>
      <c r="K359" s="60"/>
      <c r="L359" s="229">
        <f t="shared" si="85"/>
        <v>0</v>
      </c>
      <c r="M359" s="230">
        <f t="shared" ca="1" si="93"/>
        <v>0</v>
      </c>
      <c r="N359" s="230">
        <f t="shared" ca="1" si="94"/>
        <v>0</v>
      </c>
      <c r="O359" s="231">
        <f t="shared" ca="1" si="95"/>
        <v>0</v>
      </c>
      <c r="P359" s="232">
        <f t="shared" ca="1" si="96"/>
        <v>0</v>
      </c>
      <c r="Q359" s="233">
        <f t="shared" ca="1" si="86"/>
        <v>0</v>
      </c>
      <c r="R359" s="233">
        <f ca="1">IF(LEN(B359)&gt;0,'9'!R359-'9'!Q359,"")</f>
        <v>0</v>
      </c>
      <c r="S359" s="234"/>
      <c r="T359" s="34"/>
      <c r="U359" s="34"/>
      <c r="V359" s="34"/>
      <c r="W359" s="34"/>
      <c r="X359" s="34"/>
      <c r="Y359" s="34"/>
      <c r="Z359" s="34"/>
      <c r="AA359" s="34"/>
      <c r="AB359" s="167">
        <f>ROW()</f>
        <v>359</v>
      </c>
      <c r="AC359" s="168">
        <f t="shared" ca="1" si="69"/>
        <v>0</v>
      </c>
      <c r="AD359" s="168">
        <f t="shared" ca="1" si="70"/>
        <v>0</v>
      </c>
      <c r="AE359" s="169" t="str">
        <f t="shared" ca="1" si="87"/>
        <v>-</v>
      </c>
      <c r="AF359" s="168" t="str">
        <f t="shared" ca="1" si="88"/>
        <v>-</v>
      </c>
      <c r="AG359" s="169" t="str">
        <f t="shared" ca="1" si="89"/>
        <v>-</v>
      </c>
      <c r="AH359" s="168" t="str">
        <f t="shared" ca="1" si="90"/>
        <v>-</v>
      </c>
      <c r="AI359" s="168">
        <f t="shared" ca="1" si="91"/>
        <v>0</v>
      </c>
      <c r="AJ359" s="170">
        <f t="shared" ca="1" si="92"/>
        <v>0</v>
      </c>
      <c r="AK359" s="168">
        <f t="shared" ca="1" si="71"/>
        <v>0</v>
      </c>
      <c r="AL359" s="168">
        <f t="shared" ca="1" si="72"/>
        <v>0</v>
      </c>
    </row>
    <row r="360" spans="1:38" ht="28.5" customHeight="1" x14ac:dyDescent="0.2">
      <c r="A360" s="56">
        <v>345</v>
      </c>
      <c r="B360" s="309" t="str">
        <f t="shared" ca="1" si="66"/>
        <v>A345</v>
      </c>
      <c r="C360" s="309"/>
      <c r="D360" s="57" t="str">
        <f t="shared" ca="1" si="67"/>
        <v/>
      </c>
      <c r="E360" s="59" t="str">
        <f t="shared" ca="1" si="68"/>
        <v/>
      </c>
      <c r="F360" s="215">
        <f ca="1">IF(LEN(B360)&gt;0,'OBRAČUNANA OSNOVNA PLAČA'!J354,"")</f>
        <v>0</v>
      </c>
      <c r="G360" s="60"/>
      <c r="H360" s="60"/>
      <c r="I360" s="60"/>
      <c r="J360" s="60"/>
      <c r="K360" s="60"/>
      <c r="L360" s="229">
        <f t="shared" si="85"/>
        <v>0</v>
      </c>
      <c r="M360" s="230">
        <f t="shared" ca="1" si="93"/>
        <v>0</v>
      </c>
      <c r="N360" s="230">
        <f t="shared" ca="1" si="94"/>
        <v>0</v>
      </c>
      <c r="O360" s="231">
        <f t="shared" ca="1" si="95"/>
        <v>0</v>
      </c>
      <c r="P360" s="232">
        <f t="shared" ca="1" si="96"/>
        <v>0</v>
      </c>
      <c r="Q360" s="233">
        <f t="shared" ca="1" si="86"/>
        <v>0</v>
      </c>
      <c r="R360" s="233">
        <f ca="1">IF(LEN(B360)&gt;0,'9'!R360-'9'!Q360,"")</f>
        <v>0</v>
      </c>
      <c r="S360" s="234"/>
      <c r="T360" s="34"/>
      <c r="U360" s="34"/>
      <c r="V360" s="34"/>
      <c r="W360" s="34"/>
      <c r="X360" s="34"/>
      <c r="Y360" s="34"/>
      <c r="Z360" s="34"/>
      <c r="AA360" s="34"/>
      <c r="AB360" s="167">
        <f>ROW()</f>
        <v>360</v>
      </c>
      <c r="AC360" s="168">
        <f t="shared" ca="1" si="69"/>
        <v>0</v>
      </c>
      <c r="AD360" s="168">
        <f t="shared" ca="1" si="70"/>
        <v>0</v>
      </c>
      <c r="AE360" s="169" t="str">
        <f t="shared" ca="1" si="87"/>
        <v>-</v>
      </c>
      <c r="AF360" s="168" t="str">
        <f t="shared" ca="1" si="88"/>
        <v>-</v>
      </c>
      <c r="AG360" s="169" t="str">
        <f t="shared" ca="1" si="89"/>
        <v>-</v>
      </c>
      <c r="AH360" s="168" t="str">
        <f t="shared" ca="1" si="90"/>
        <v>-</v>
      </c>
      <c r="AI360" s="168">
        <f t="shared" ca="1" si="91"/>
        <v>0</v>
      </c>
      <c r="AJ360" s="170">
        <f t="shared" ca="1" si="92"/>
        <v>0</v>
      </c>
      <c r="AK360" s="168">
        <f t="shared" ca="1" si="71"/>
        <v>0</v>
      </c>
      <c r="AL360" s="168">
        <f t="shared" ca="1" si="72"/>
        <v>0</v>
      </c>
    </row>
    <row r="361" spans="1:38" ht="28.5" customHeight="1" x14ac:dyDescent="0.2">
      <c r="A361" s="56">
        <v>346</v>
      </c>
      <c r="B361" s="309" t="str">
        <f t="shared" ca="1" si="66"/>
        <v>A346</v>
      </c>
      <c r="C361" s="309"/>
      <c r="D361" s="57" t="str">
        <f t="shared" ca="1" si="67"/>
        <v/>
      </c>
      <c r="E361" s="59" t="str">
        <f t="shared" ca="1" si="68"/>
        <v/>
      </c>
      <c r="F361" s="215">
        <f ca="1">IF(LEN(B361)&gt;0,'OBRAČUNANA OSNOVNA PLAČA'!J355,"")</f>
        <v>0</v>
      </c>
      <c r="G361" s="60"/>
      <c r="H361" s="60"/>
      <c r="I361" s="60"/>
      <c r="J361" s="60"/>
      <c r="K361" s="60"/>
      <c r="L361" s="229">
        <f t="shared" si="85"/>
        <v>0</v>
      </c>
      <c r="M361" s="230">
        <f t="shared" ca="1" si="93"/>
        <v>0</v>
      </c>
      <c r="N361" s="230">
        <f t="shared" ca="1" si="94"/>
        <v>0</v>
      </c>
      <c r="O361" s="231">
        <f t="shared" ca="1" si="95"/>
        <v>0</v>
      </c>
      <c r="P361" s="232">
        <f t="shared" ca="1" si="96"/>
        <v>0</v>
      </c>
      <c r="Q361" s="233">
        <f t="shared" ca="1" si="86"/>
        <v>0</v>
      </c>
      <c r="R361" s="233">
        <f ca="1">IF(LEN(B361)&gt;0,'9'!R361-'9'!Q361,"")</f>
        <v>0</v>
      </c>
      <c r="S361" s="234"/>
      <c r="T361" s="34"/>
      <c r="U361" s="34"/>
      <c r="V361" s="34"/>
      <c r="W361" s="34"/>
      <c r="X361" s="34"/>
      <c r="Y361" s="34"/>
      <c r="Z361" s="34"/>
      <c r="AA361" s="34"/>
      <c r="AB361" s="167">
        <f>ROW()</f>
        <v>361</v>
      </c>
      <c r="AC361" s="168">
        <f t="shared" ca="1" si="69"/>
        <v>0</v>
      </c>
      <c r="AD361" s="168">
        <f t="shared" ca="1" si="70"/>
        <v>0</v>
      </c>
      <c r="AE361" s="169" t="str">
        <f t="shared" ca="1" si="87"/>
        <v>-</v>
      </c>
      <c r="AF361" s="168" t="str">
        <f t="shared" ca="1" si="88"/>
        <v>-</v>
      </c>
      <c r="AG361" s="169" t="str">
        <f t="shared" ca="1" si="89"/>
        <v>-</v>
      </c>
      <c r="AH361" s="168" t="str">
        <f t="shared" ca="1" si="90"/>
        <v>-</v>
      </c>
      <c r="AI361" s="168">
        <f t="shared" ca="1" si="91"/>
        <v>0</v>
      </c>
      <c r="AJ361" s="170">
        <f t="shared" ca="1" si="92"/>
        <v>0</v>
      </c>
      <c r="AK361" s="168">
        <f t="shared" ca="1" si="71"/>
        <v>0</v>
      </c>
      <c r="AL361" s="168">
        <f t="shared" ca="1" si="72"/>
        <v>0</v>
      </c>
    </row>
    <row r="362" spans="1:38" ht="28.5" customHeight="1" x14ac:dyDescent="0.2">
      <c r="A362" s="56">
        <v>347</v>
      </c>
      <c r="B362" s="309" t="str">
        <f t="shared" ca="1" si="66"/>
        <v>A347</v>
      </c>
      <c r="C362" s="309"/>
      <c r="D362" s="57" t="str">
        <f t="shared" ca="1" si="67"/>
        <v/>
      </c>
      <c r="E362" s="59" t="str">
        <f t="shared" ca="1" si="68"/>
        <v/>
      </c>
      <c r="F362" s="215">
        <f ca="1">IF(LEN(B362)&gt;0,'OBRAČUNANA OSNOVNA PLAČA'!J356,"")</f>
        <v>0</v>
      </c>
      <c r="G362" s="60"/>
      <c r="H362" s="60"/>
      <c r="I362" s="60"/>
      <c r="J362" s="60"/>
      <c r="K362" s="60"/>
      <c r="L362" s="229">
        <f t="shared" si="85"/>
        <v>0</v>
      </c>
      <c r="M362" s="230">
        <f t="shared" ca="1" si="93"/>
        <v>0</v>
      </c>
      <c r="N362" s="230">
        <f t="shared" ca="1" si="94"/>
        <v>0</v>
      </c>
      <c r="O362" s="231">
        <f t="shared" ca="1" si="95"/>
        <v>0</v>
      </c>
      <c r="P362" s="232">
        <f t="shared" ca="1" si="96"/>
        <v>0</v>
      </c>
      <c r="Q362" s="233">
        <f t="shared" ca="1" si="86"/>
        <v>0</v>
      </c>
      <c r="R362" s="233">
        <f ca="1">IF(LEN(B362)&gt;0,'9'!R362-'9'!Q362,"")</f>
        <v>0</v>
      </c>
      <c r="S362" s="234"/>
      <c r="T362" s="34"/>
      <c r="U362" s="34"/>
      <c r="V362" s="34"/>
      <c r="W362" s="34"/>
      <c r="X362" s="34"/>
      <c r="Y362" s="34"/>
      <c r="Z362" s="34"/>
      <c r="AA362" s="34"/>
      <c r="AB362" s="167">
        <f>ROW()</f>
        <v>362</v>
      </c>
      <c r="AC362" s="168">
        <f t="shared" ca="1" si="69"/>
        <v>0</v>
      </c>
      <c r="AD362" s="168">
        <f t="shared" ca="1" si="70"/>
        <v>0</v>
      </c>
      <c r="AE362" s="169" t="str">
        <f t="shared" ca="1" si="87"/>
        <v>-</v>
      </c>
      <c r="AF362" s="168" t="str">
        <f t="shared" ca="1" si="88"/>
        <v>-</v>
      </c>
      <c r="AG362" s="169" t="str">
        <f t="shared" ca="1" si="89"/>
        <v>-</v>
      </c>
      <c r="AH362" s="168" t="str">
        <f t="shared" ca="1" si="90"/>
        <v>-</v>
      </c>
      <c r="AI362" s="168">
        <f t="shared" ca="1" si="91"/>
        <v>0</v>
      </c>
      <c r="AJ362" s="170">
        <f t="shared" ca="1" si="92"/>
        <v>0</v>
      </c>
      <c r="AK362" s="168">
        <f t="shared" ca="1" si="71"/>
        <v>0</v>
      </c>
      <c r="AL362" s="168">
        <f t="shared" ca="1" si="72"/>
        <v>0</v>
      </c>
    </row>
    <row r="363" spans="1:38" ht="28.5" customHeight="1" x14ac:dyDescent="0.2">
      <c r="A363" s="56">
        <v>348</v>
      </c>
      <c r="B363" s="309" t="str">
        <f t="shared" ca="1" si="66"/>
        <v>A348</v>
      </c>
      <c r="C363" s="309"/>
      <c r="D363" s="57" t="str">
        <f t="shared" ca="1" si="67"/>
        <v/>
      </c>
      <c r="E363" s="59" t="str">
        <f t="shared" ca="1" si="68"/>
        <v/>
      </c>
      <c r="F363" s="215">
        <f ca="1">IF(LEN(B363)&gt;0,'OBRAČUNANA OSNOVNA PLAČA'!J357,"")</f>
        <v>0</v>
      </c>
      <c r="G363" s="60"/>
      <c r="H363" s="60"/>
      <c r="I363" s="60"/>
      <c r="J363" s="60"/>
      <c r="K363" s="60"/>
      <c r="L363" s="229">
        <f t="shared" si="85"/>
        <v>0</v>
      </c>
      <c r="M363" s="230">
        <f t="shared" ca="1" si="93"/>
        <v>0</v>
      </c>
      <c r="N363" s="230">
        <f t="shared" ca="1" si="94"/>
        <v>0</v>
      </c>
      <c r="O363" s="231">
        <f t="shared" ca="1" si="95"/>
        <v>0</v>
      </c>
      <c r="P363" s="232">
        <f t="shared" ca="1" si="96"/>
        <v>0</v>
      </c>
      <c r="Q363" s="233">
        <f t="shared" ca="1" si="86"/>
        <v>0</v>
      </c>
      <c r="R363" s="233">
        <f ca="1">IF(LEN(B363)&gt;0,'9'!R363-'9'!Q363,"")</f>
        <v>0</v>
      </c>
      <c r="S363" s="234"/>
      <c r="T363" s="34"/>
      <c r="U363" s="34"/>
      <c r="V363" s="34"/>
      <c r="W363" s="34"/>
      <c r="X363" s="34"/>
      <c r="Y363" s="34"/>
      <c r="Z363" s="34"/>
      <c r="AA363" s="34"/>
      <c r="AB363" s="167">
        <f>ROW()</f>
        <v>363</v>
      </c>
      <c r="AC363" s="168">
        <f t="shared" ca="1" si="69"/>
        <v>0</v>
      </c>
      <c r="AD363" s="168">
        <f t="shared" ca="1" si="70"/>
        <v>0</v>
      </c>
      <c r="AE363" s="169" t="str">
        <f t="shared" ca="1" si="87"/>
        <v>-</v>
      </c>
      <c r="AF363" s="168" t="str">
        <f t="shared" ca="1" si="88"/>
        <v>-</v>
      </c>
      <c r="AG363" s="169" t="str">
        <f t="shared" ca="1" si="89"/>
        <v>-</v>
      </c>
      <c r="AH363" s="168" t="str">
        <f t="shared" ca="1" si="90"/>
        <v>-</v>
      </c>
      <c r="AI363" s="168">
        <f t="shared" ca="1" si="91"/>
        <v>0</v>
      </c>
      <c r="AJ363" s="170">
        <f t="shared" ca="1" si="92"/>
        <v>0</v>
      </c>
      <c r="AK363" s="168">
        <f t="shared" ca="1" si="71"/>
        <v>0</v>
      </c>
      <c r="AL363" s="168">
        <f t="shared" ca="1" si="72"/>
        <v>0</v>
      </c>
    </row>
    <row r="364" spans="1:38" ht="28.5" customHeight="1" x14ac:dyDescent="0.2">
      <c r="A364" s="56">
        <v>349</v>
      </c>
      <c r="B364" s="309" t="str">
        <f t="shared" ca="1" si="66"/>
        <v>A349</v>
      </c>
      <c r="C364" s="309"/>
      <c r="D364" s="57" t="str">
        <f t="shared" ca="1" si="67"/>
        <v/>
      </c>
      <c r="E364" s="59" t="str">
        <f t="shared" ca="1" si="68"/>
        <v/>
      </c>
      <c r="F364" s="215">
        <f ca="1">IF(LEN(B364)&gt;0,'OBRAČUNANA OSNOVNA PLAČA'!J358,"")</f>
        <v>0</v>
      </c>
      <c r="G364" s="60"/>
      <c r="H364" s="60"/>
      <c r="I364" s="60"/>
      <c r="J364" s="60"/>
      <c r="K364" s="60"/>
      <c r="L364" s="229">
        <f t="shared" si="85"/>
        <v>0</v>
      </c>
      <c r="M364" s="230">
        <f t="shared" ca="1" si="93"/>
        <v>0</v>
      </c>
      <c r="N364" s="230">
        <f t="shared" ca="1" si="94"/>
        <v>0</v>
      </c>
      <c r="O364" s="231">
        <f t="shared" ca="1" si="95"/>
        <v>0</v>
      </c>
      <c r="P364" s="232">
        <f t="shared" ca="1" si="96"/>
        <v>0</v>
      </c>
      <c r="Q364" s="233">
        <f t="shared" ca="1" si="86"/>
        <v>0</v>
      </c>
      <c r="R364" s="233">
        <f ca="1">IF(LEN(B364)&gt;0,'9'!R364-'9'!Q364,"")</f>
        <v>0</v>
      </c>
      <c r="S364" s="234"/>
      <c r="T364" s="34"/>
      <c r="U364" s="34"/>
      <c r="V364" s="34"/>
      <c r="W364" s="34"/>
      <c r="X364" s="34"/>
      <c r="Y364" s="34"/>
      <c r="Z364" s="34"/>
      <c r="AA364" s="34"/>
      <c r="AB364" s="167">
        <f>ROW()</f>
        <v>364</v>
      </c>
      <c r="AC364" s="168">
        <f t="shared" ca="1" si="69"/>
        <v>0</v>
      </c>
      <c r="AD364" s="168">
        <f t="shared" ca="1" si="70"/>
        <v>0</v>
      </c>
      <c r="AE364" s="169" t="str">
        <f t="shared" ca="1" si="87"/>
        <v>-</v>
      </c>
      <c r="AF364" s="168" t="str">
        <f t="shared" ca="1" si="88"/>
        <v>-</v>
      </c>
      <c r="AG364" s="169" t="str">
        <f t="shared" ca="1" si="89"/>
        <v>-</v>
      </c>
      <c r="AH364" s="168" t="str">
        <f t="shared" ca="1" si="90"/>
        <v>-</v>
      </c>
      <c r="AI364" s="168">
        <f t="shared" ca="1" si="91"/>
        <v>0</v>
      </c>
      <c r="AJ364" s="170">
        <f t="shared" ca="1" si="92"/>
        <v>0</v>
      </c>
      <c r="AK364" s="168">
        <f t="shared" ca="1" si="71"/>
        <v>0</v>
      </c>
      <c r="AL364" s="168">
        <f t="shared" ca="1" si="72"/>
        <v>0</v>
      </c>
    </row>
    <row r="365" spans="1:38" ht="28.5" customHeight="1" x14ac:dyDescent="0.2">
      <c r="A365" s="56">
        <v>350</v>
      </c>
      <c r="B365" s="309" t="str">
        <f t="shared" ca="1" si="66"/>
        <v>A350</v>
      </c>
      <c r="C365" s="309"/>
      <c r="D365" s="57" t="str">
        <f t="shared" ca="1" si="67"/>
        <v/>
      </c>
      <c r="E365" s="59" t="str">
        <f t="shared" ca="1" si="68"/>
        <v/>
      </c>
      <c r="F365" s="215">
        <f ca="1">IF(LEN(B365)&gt;0,'OBRAČUNANA OSNOVNA PLAČA'!J359,"")</f>
        <v>0</v>
      </c>
      <c r="G365" s="60"/>
      <c r="H365" s="60"/>
      <c r="I365" s="60"/>
      <c r="J365" s="60"/>
      <c r="K365" s="60"/>
      <c r="L365" s="229">
        <f t="shared" si="85"/>
        <v>0</v>
      </c>
      <c r="M365" s="230">
        <f t="shared" ca="1" si="93"/>
        <v>0</v>
      </c>
      <c r="N365" s="230">
        <f t="shared" ca="1" si="94"/>
        <v>0</v>
      </c>
      <c r="O365" s="231">
        <f t="shared" ca="1" si="95"/>
        <v>0</v>
      </c>
      <c r="P365" s="232">
        <f t="shared" ca="1" si="96"/>
        <v>0</v>
      </c>
      <c r="Q365" s="233">
        <f t="shared" ca="1" si="86"/>
        <v>0</v>
      </c>
      <c r="R365" s="233">
        <f ca="1">IF(LEN(B365)&gt;0,'9'!R365-'9'!Q365,"")</f>
        <v>0</v>
      </c>
      <c r="S365" s="234"/>
      <c r="T365" s="34"/>
      <c r="U365" s="34"/>
      <c r="V365" s="34"/>
      <c r="W365" s="34"/>
      <c r="X365" s="34"/>
      <c r="Y365" s="34"/>
      <c r="Z365" s="34"/>
      <c r="AA365" s="34"/>
      <c r="AB365" s="167">
        <f>ROW()</f>
        <v>365</v>
      </c>
      <c r="AC365" s="168">
        <f t="shared" ca="1" si="69"/>
        <v>0</v>
      </c>
      <c r="AD365" s="168">
        <f t="shared" ca="1" si="70"/>
        <v>0</v>
      </c>
      <c r="AE365" s="169" t="str">
        <f t="shared" ca="1" si="87"/>
        <v>-</v>
      </c>
      <c r="AF365" s="168" t="str">
        <f t="shared" ca="1" si="88"/>
        <v>-</v>
      </c>
      <c r="AG365" s="169" t="str">
        <f t="shared" ca="1" si="89"/>
        <v>-</v>
      </c>
      <c r="AH365" s="168" t="str">
        <f t="shared" ca="1" si="90"/>
        <v>-</v>
      </c>
      <c r="AI365" s="168">
        <f t="shared" ca="1" si="91"/>
        <v>0</v>
      </c>
      <c r="AJ365" s="170">
        <f t="shared" ca="1" si="92"/>
        <v>0</v>
      </c>
      <c r="AK365" s="168">
        <f t="shared" ca="1" si="71"/>
        <v>0</v>
      </c>
      <c r="AL365" s="168">
        <f t="shared" ca="1" si="72"/>
        <v>0</v>
      </c>
    </row>
    <row r="366" spans="1:38" ht="28.5" customHeight="1" x14ac:dyDescent="0.2">
      <c r="A366" s="56">
        <v>351</v>
      </c>
      <c r="B366" s="309" t="str">
        <f t="shared" ca="1" si="66"/>
        <v>A351</v>
      </c>
      <c r="C366" s="309"/>
      <c r="D366" s="57" t="str">
        <f t="shared" ca="1" si="67"/>
        <v/>
      </c>
      <c r="E366" s="59" t="str">
        <f t="shared" ca="1" si="68"/>
        <v/>
      </c>
      <c r="F366" s="215">
        <f ca="1">IF(LEN(B366)&gt;0,'OBRAČUNANA OSNOVNA PLAČA'!J360,"")</f>
        <v>0</v>
      </c>
      <c r="G366" s="60"/>
      <c r="H366" s="60"/>
      <c r="I366" s="60"/>
      <c r="J366" s="60"/>
      <c r="K366" s="60"/>
      <c r="L366" s="229">
        <f t="shared" si="85"/>
        <v>0</v>
      </c>
      <c r="M366" s="230">
        <f t="shared" ca="1" si="93"/>
        <v>0</v>
      </c>
      <c r="N366" s="230">
        <f t="shared" ca="1" si="94"/>
        <v>0</v>
      </c>
      <c r="O366" s="231">
        <f t="shared" ca="1" si="95"/>
        <v>0</v>
      </c>
      <c r="P366" s="232">
        <f t="shared" ca="1" si="96"/>
        <v>0</v>
      </c>
      <c r="Q366" s="233">
        <f t="shared" ca="1" si="86"/>
        <v>0</v>
      </c>
      <c r="R366" s="233">
        <f ca="1">IF(LEN(B366)&gt;0,'9'!R366-'9'!Q366,"")</f>
        <v>0</v>
      </c>
      <c r="S366" s="234"/>
      <c r="T366" s="34"/>
      <c r="U366" s="34"/>
      <c r="V366" s="34"/>
      <c r="W366" s="34"/>
      <c r="X366" s="34"/>
      <c r="Y366" s="34"/>
      <c r="Z366" s="34"/>
      <c r="AA366" s="34"/>
      <c r="AB366" s="167">
        <f>ROW()</f>
        <v>366</v>
      </c>
      <c r="AC366" s="168">
        <f t="shared" ca="1" si="69"/>
        <v>0</v>
      </c>
      <c r="AD366" s="168">
        <f t="shared" ca="1" si="70"/>
        <v>0</v>
      </c>
      <c r="AE366" s="169" t="str">
        <f t="shared" ca="1" si="87"/>
        <v>-</v>
      </c>
      <c r="AF366" s="168" t="str">
        <f t="shared" ca="1" si="88"/>
        <v>-</v>
      </c>
      <c r="AG366" s="169" t="str">
        <f t="shared" ca="1" si="89"/>
        <v>-</v>
      </c>
      <c r="AH366" s="168" t="str">
        <f t="shared" ca="1" si="90"/>
        <v>-</v>
      </c>
      <c r="AI366" s="168">
        <f t="shared" ca="1" si="91"/>
        <v>0</v>
      </c>
      <c r="AJ366" s="170">
        <f t="shared" ca="1" si="92"/>
        <v>0</v>
      </c>
      <c r="AK366" s="168">
        <f t="shared" ca="1" si="71"/>
        <v>0</v>
      </c>
      <c r="AL366" s="168">
        <f t="shared" ca="1" si="72"/>
        <v>0</v>
      </c>
    </row>
    <row r="367" spans="1:38" ht="28.5" customHeight="1" x14ac:dyDescent="0.2">
      <c r="A367" s="56">
        <v>352</v>
      </c>
      <c r="B367" s="309" t="str">
        <f t="shared" ca="1" si="66"/>
        <v>A352</v>
      </c>
      <c r="C367" s="309"/>
      <c r="D367" s="57" t="str">
        <f t="shared" ca="1" si="67"/>
        <v/>
      </c>
      <c r="E367" s="59" t="str">
        <f t="shared" ca="1" si="68"/>
        <v/>
      </c>
      <c r="F367" s="215">
        <f ca="1">IF(LEN(B367)&gt;0,'OBRAČUNANA OSNOVNA PLAČA'!J361,"")</f>
        <v>0</v>
      </c>
      <c r="G367" s="60"/>
      <c r="H367" s="60"/>
      <c r="I367" s="60"/>
      <c r="J367" s="60"/>
      <c r="K367" s="60"/>
      <c r="L367" s="229">
        <f t="shared" si="85"/>
        <v>0</v>
      </c>
      <c r="M367" s="230">
        <f t="shared" ca="1" si="93"/>
        <v>0</v>
      </c>
      <c r="N367" s="230">
        <f t="shared" ca="1" si="94"/>
        <v>0</v>
      </c>
      <c r="O367" s="231">
        <f t="shared" ca="1" si="95"/>
        <v>0</v>
      </c>
      <c r="P367" s="232">
        <f t="shared" ca="1" si="96"/>
        <v>0</v>
      </c>
      <c r="Q367" s="233">
        <f t="shared" ca="1" si="86"/>
        <v>0</v>
      </c>
      <c r="R367" s="233">
        <f ca="1">IF(LEN(B367)&gt;0,'9'!R367-'9'!Q367,"")</f>
        <v>0</v>
      </c>
      <c r="S367" s="234"/>
      <c r="T367" s="34"/>
      <c r="U367" s="34"/>
      <c r="V367" s="34"/>
      <c r="W367" s="34"/>
      <c r="X367" s="34"/>
      <c r="Y367" s="34"/>
      <c r="Z367" s="34"/>
      <c r="AA367" s="34"/>
      <c r="AB367" s="167">
        <f>ROW()</f>
        <v>367</v>
      </c>
      <c r="AC367" s="168">
        <f t="shared" ca="1" si="69"/>
        <v>0</v>
      </c>
      <c r="AD367" s="168">
        <f t="shared" ca="1" si="70"/>
        <v>0</v>
      </c>
      <c r="AE367" s="169" t="str">
        <f t="shared" ca="1" si="87"/>
        <v>-</v>
      </c>
      <c r="AF367" s="168" t="str">
        <f t="shared" ca="1" si="88"/>
        <v>-</v>
      </c>
      <c r="AG367" s="169" t="str">
        <f t="shared" ca="1" si="89"/>
        <v>-</v>
      </c>
      <c r="AH367" s="168" t="str">
        <f t="shared" ca="1" si="90"/>
        <v>-</v>
      </c>
      <c r="AI367" s="168">
        <f t="shared" ca="1" si="91"/>
        <v>0</v>
      </c>
      <c r="AJ367" s="170">
        <f t="shared" ca="1" si="92"/>
        <v>0</v>
      </c>
      <c r="AK367" s="168">
        <f t="shared" ca="1" si="71"/>
        <v>0</v>
      </c>
      <c r="AL367" s="168">
        <f t="shared" ca="1" si="72"/>
        <v>0</v>
      </c>
    </row>
    <row r="368" spans="1:38" ht="28.5" customHeight="1" x14ac:dyDescent="0.2">
      <c r="A368" s="56">
        <v>353</v>
      </c>
      <c r="B368" s="309" t="str">
        <f t="shared" ca="1" si="66"/>
        <v>A353</v>
      </c>
      <c r="C368" s="309"/>
      <c r="D368" s="57" t="str">
        <f t="shared" ca="1" si="67"/>
        <v/>
      </c>
      <c r="E368" s="59" t="str">
        <f t="shared" ca="1" si="68"/>
        <v/>
      </c>
      <c r="F368" s="215">
        <f ca="1">IF(LEN(B368)&gt;0,'OBRAČUNANA OSNOVNA PLAČA'!J362,"")</f>
        <v>0</v>
      </c>
      <c r="G368" s="60"/>
      <c r="H368" s="60"/>
      <c r="I368" s="60"/>
      <c r="J368" s="60"/>
      <c r="K368" s="60"/>
      <c r="L368" s="229">
        <f t="shared" si="85"/>
        <v>0</v>
      </c>
      <c r="M368" s="230">
        <f t="shared" ca="1" si="93"/>
        <v>0</v>
      </c>
      <c r="N368" s="230">
        <f t="shared" ca="1" si="94"/>
        <v>0</v>
      </c>
      <c r="O368" s="231">
        <f t="shared" ca="1" si="95"/>
        <v>0</v>
      </c>
      <c r="P368" s="232">
        <f t="shared" ca="1" si="96"/>
        <v>0</v>
      </c>
      <c r="Q368" s="233">
        <f t="shared" ca="1" si="86"/>
        <v>0</v>
      </c>
      <c r="R368" s="233">
        <f ca="1">IF(LEN(B368)&gt;0,'9'!R368-'9'!Q368,"")</f>
        <v>0</v>
      </c>
      <c r="S368" s="234"/>
      <c r="T368" s="34"/>
      <c r="U368" s="34"/>
      <c r="V368" s="34"/>
      <c r="W368" s="34"/>
      <c r="X368" s="34"/>
      <c r="Y368" s="34"/>
      <c r="Z368" s="34"/>
      <c r="AA368" s="34"/>
      <c r="AB368" s="167">
        <f>ROW()</f>
        <v>368</v>
      </c>
      <c r="AC368" s="168">
        <f t="shared" ca="1" si="69"/>
        <v>0</v>
      </c>
      <c r="AD368" s="168">
        <f t="shared" ca="1" si="70"/>
        <v>0</v>
      </c>
      <c r="AE368" s="169" t="str">
        <f t="shared" ca="1" si="87"/>
        <v>-</v>
      </c>
      <c r="AF368" s="168" t="str">
        <f t="shared" ca="1" si="88"/>
        <v>-</v>
      </c>
      <c r="AG368" s="169" t="str">
        <f t="shared" ca="1" si="89"/>
        <v>-</v>
      </c>
      <c r="AH368" s="168" t="str">
        <f t="shared" ca="1" si="90"/>
        <v>-</v>
      </c>
      <c r="AI368" s="168">
        <f t="shared" ca="1" si="91"/>
        <v>0</v>
      </c>
      <c r="AJ368" s="170">
        <f t="shared" ca="1" si="92"/>
        <v>0</v>
      </c>
      <c r="AK368" s="168">
        <f t="shared" ca="1" si="71"/>
        <v>0</v>
      </c>
      <c r="AL368" s="168">
        <f t="shared" ca="1" si="72"/>
        <v>0</v>
      </c>
    </row>
    <row r="369" spans="1:38" ht="28.5" customHeight="1" x14ac:dyDescent="0.2">
      <c r="A369" s="56">
        <v>354</v>
      </c>
      <c r="B369" s="309" t="str">
        <f t="shared" ca="1" si="66"/>
        <v>A354</v>
      </c>
      <c r="C369" s="309"/>
      <c r="D369" s="57" t="str">
        <f t="shared" ca="1" si="67"/>
        <v/>
      </c>
      <c r="E369" s="59" t="str">
        <f t="shared" ca="1" si="68"/>
        <v/>
      </c>
      <c r="F369" s="215">
        <f ca="1">IF(LEN(B369)&gt;0,'OBRAČUNANA OSNOVNA PLAČA'!J363,"")</f>
        <v>0</v>
      </c>
      <c r="G369" s="60"/>
      <c r="H369" s="60"/>
      <c r="I369" s="60"/>
      <c r="J369" s="60"/>
      <c r="K369" s="60"/>
      <c r="L369" s="229">
        <f t="shared" si="85"/>
        <v>0</v>
      </c>
      <c r="M369" s="230">
        <f t="shared" ca="1" si="93"/>
        <v>0</v>
      </c>
      <c r="N369" s="230">
        <f t="shared" ca="1" si="94"/>
        <v>0</v>
      </c>
      <c r="O369" s="231">
        <f t="shared" ca="1" si="95"/>
        <v>0</v>
      </c>
      <c r="P369" s="232">
        <f t="shared" ca="1" si="96"/>
        <v>0</v>
      </c>
      <c r="Q369" s="233">
        <f t="shared" ca="1" si="86"/>
        <v>0</v>
      </c>
      <c r="R369" s="233">
        <f ca="1">IF(LEN(B369)&gt;0,'9'!R369-'9'!Q369,"")</f>
        <v>0</v>
      </c>
      <c r="S369" s="234"/>
      <c r="T369" s="34"/>
      <c r="U369" s="34"/>
      <c r="V369" s="34"/>
      <c r="W369" s="34"/>
      <c r="X369" s="34"/>
      <c r="Y369" s="34"/>
      <c r="Z369" s="34"/>
      <c r="AA369" s="34"/>
      <c r="AB369" s="167">
        <f>ROW()</f>
        <v>369</v>
      </c>
      <c r="AC369" s="168">
        <f t="shared" ca="1" si="69"/>
        <v>0</v>
      </c>
      <c r="AD369" s="168">
        <f t="shared" ca="1" si="70"/>
        <v>0</v>
      </c>
      <c r="AE369" s="169" t="str">
        <f t="shared" ca="1" si="87"/>
        <v>-</v>
      </c>
      <c r="AF369" s="168" t="str">
        <f t="shared" ca="1" si="88"/>
        <v>-</v>
      </c>
      <c r="AG369" s="169" t="str">
        <f t="shared" ca="1" si="89"/>
        <v>-</v>
      </c>
      <c r="AH369" s="168" t="str">
        <f t="shared" ca="1" si="90"/>
        <v>-</v>
      </c>
      <c r="AI369" s="168">
        <f t="shared" ca="1" si="91"/>
        <v>0</v>
      </c>
      <c r="AJ369" s="170">
        <f t="shared" ca="1" si="92"/>
        <v>0</v>
      </c>
      <c r="AK369" s="168">
        <f t="shared" ca="1" si="71"/>
        <v>0</v>
      </c>
      <c r="AL369" s="168">
        <f t="shared" ca="1" si="72"/>
        <v>0</v>
      </c>
    </row>
    <row r="370" spans="1:38" ht="28.5" customHeight="1" x14ac:dyDescent="0.2">
      <c r="A370" s="56">
        <v>355</v>
      </c>
      <c r="B370" s="309" t="str">
        <f t="shared" ca="1" si="66"/>
        <v>A355</v>
      </c>
      <c r="C370" s="309"/>
      <c r="D370" s="57" t="str">
        <f t="shared" ca="1" si="67"/>
        <v/>
      </c>
      <c r="E370" s="59" t="str">
        <f t="shared" ca="1" si="68"/>
        <v/>
      </c>
      <c r="F370" s="215">
        <f ca="1">IF(LEN(B370)&gt;0,'OBRAČUNANA OSNOVNA PLAČA'!J364,"")</f>
        <v>0</v>
      </c>
      <c r="G370" s="60"/>
      <c r="H370" s="60"/>
      <c r="I370" s="60"/>
      <c r="J370" s="60"/>
      <c r="K370" s="60"/>
      <c r="L370" s="229">
        <f t="shared" si="85"/>
        <v>0</v>
      </c>
      <c r="M370" s="230">
        <f t="shared" ca="1" si="93"/>
        <v>0</v>
      </c>
      <c r="N370" s="230">
        <f t="shared" ca="1" si="94"/>
        <v>0</v>
      </c>
      <c r="O370" s="231">
        <f t="shared" ca="1" si="95"/>
        <v>0</v>
      </c>
      <c r="P370" s="232">
        <f t="shared" ca="1" si="96"/>
        <v>0</v>
      </c>
      <c r="Q370" s="233">
        <f t="shared" ca="1" si="86"/>
        <v>0</v>
      </c>
      <c r="R370" s="233">
        <f ca="1">IF(LEN(B370)&gt;0,'9'!R370-'9'!Q370,"")</f>
        <v>0</v>
      </c>
      <c r="S370" s="234"/>
      <c r="T370" s="34"/>
      <c r="U370" s="34"/>
      <c r="V370" s="34"/>
      <c r="W370" s="34"/>
      <c r="X370" s="34"/>
      <c r="Y370" s="34"/>
      <c r="Z370" s="34"/>
      <c r="AA370" s="34"/>
      <c r="AB370" s="167">
        <f>ROW()</f>
        <v>370</v>
      </c>
      <c r="AC370" s="168">
        <f t="shared" ca="1" si="69"/>
        <v>0</v>
      </c>
      <c r="AD370" s="168">
        <f t="shared" ca="1" si="70"/>
        <v>0</v>
      </c>
      <c r="AE370" s="169" t="str">
        <f t="shared" ca="1" si="87"/>
        <v>-</v>
      </c>
      <c r="AF370" s="168" t="str">
        <f t="shared" ca="1" si="88"/>
        <v>-</v>
      </c>
      <c r="AG370" s="169" t="str">
        <f t="shared" ca="1" si="89"/>
        <v>-</v>
      </c>
      <c r="AH370" s="168" t="str">
        <f t="shared" ca="1" si="90"/>
        <v>-</v>
      </c>
      <c r="AI370" s="168">
        <f t="shared" ca="1" si="91"/>
        <v>0</v>
      </c>
      <c r="AJ370" s="170">
        <f t="shared" ca="1" si="92"/>
        <v>0</v>
      </c>
      <c r="AK370" s="168">
        <f t="shared" ca="1" si="71"/>
        <v>0</v>
      </c>
      <c r="AL370" s="168">
        <f t="shared" ca="1" si="72"/>
        <v>0</v>
      </c>
    </row>
    <row r="371" spans="1:38" ht="28.5" customHeight="1" x14ac:dyDescent="0.2">
      <c r="A371" s="56">
        <v>356</v>
      </c>
      <c r="B371" s="309" t="str">
        <f t="shared" ca="1" si="66"/>
        <v>A356</v>
      </c>
      <c r="C371" s="309"/>
      <c r="D371" s="57" t="str">
        <f t="shared" ca="1" si="67"/>
        <v/>
      </c>
      <c r="E371" s="59" t="str">
        <f t="shared" ca="1" si="68"/>
        <v/>
      </c>
      <c r="F371" s="215">
        <f ca="1">IF(LEN(B371)&gt;0,'OBRAČUNANA OSNOVNA PLAČA'!J365,"")</f>
        <v>0</v>
      </c>
      <c r="G371" s="60"/>
      <c r="H371" s="60"/>
      <c r="I371" s="60"/>
      <c r="J371" s="60"/>
      <c r="K371" s="60"/>
      <c r="L371" s="229">
        <f t="shared" si="85"/>
        <v>0</v>
      </c>
      <c r="M371" s="230">
        <f t="shared" ca="1" si="93"/>
        <v>0</v>
      </c>
      <c r="N371" s="230">
        <f t="shared" ca="1" si="94"/>
        <v>0</v>
      </c>
      <c r="O371" s="231">
        <f t="shared" ca="1" si="95"/>
        <v>0</v>
      </c>
      <c r="P371" s="232">
        <f t="shared" ca="1" si="96"/>
        <v>0</v>
      </c>
      <c r="Q371" s="233">
        <f t="shared" ca="1" si="86"/>
        <v>0</v>
      </c>
      <c r="R371" s="233">
        <f ca="1">IF(LEN(B371)&gt;0,'9'!R371-'9'!Q371,"")</f>
        <v>0</v>
      </c>
      <c r="S371" s="234"/>
      <c r="T371" s="34"/>
      <c r="U371" s="34"/>
      <c r="V371" s="34"/>
      <c r="W371" s="34"/>
      <c r="X371" s="34"/>
      <c r="Y371" s="34"/>
      <c r="Z371" s="34"/>
      <c r="AA371" s="34"/>
      <c r="AB371" s="167">
        <f>ROW()</f>
        <v>371</v>
      </c>
      <c r="AC371" s="168">
        <f t="shared" ca="1" si="69"/>
        <v>0</v>
      </c>
      <c r="AD371" s="168">
        <f t="shared" ca="1" si="70"/>
        <v>0</v>
      </c>
      <c r="AE371" s="169" t="str">
        <f t="shared" ca="1" si="87"/>
        <v>-</v>
      </c>
      <c r="AF371" s="168" t="str">
        <f t="shared" ca="1" si="88"/>
        <v>-</v>
      </c>
      <c r="AG371" s="169" t="str">
        <f t="shared" ca="1" si="89"/>
        <v>-</v>
      </c>
      <c r="AH371" s="168" t="str">
        <f t="shared" ca="1" si="90"/>
        <v>-</v>
      </c>
      <c r="AI371" s="168">
        <f t="shared" ca="1" si="91"/>
        <v>0</v>
      </c>
      <c r="AJ371" s="170">
        <f t="shared" ca="1" si="92"/>
        <v>0</v>
      </c>
      <c r="AK371" s="168">
        <f t="shared" ca="1" si="71"/>
        <v>0</v>
      </c>
      <c r="AL371" s="168">
        <f t="shared" ca="1" si="72"/>
        <v>0</v>
      </c>
    </row>
    <row r="372" spans="1:38" ht="28.5" customHeight="1" x14ac:dyDescent="0.2">
      <c r="A372" s="56">
        <v>357</v>
      </c>
      <c r="B372" s="309" t="str">
        <f t="shared" ca="1" si="66"/>
        <v>A357</v>
      </c>
      <c r="C372" s="309"/>
      <c r="D372" s="57" t="str">
        <f t="shared" ca="1" si="67"/>
        <v/>
      </c>
      <c r="E372" s="59" t="str">
        <f t="shared" ca="1" si="68"/>
        <v/>
      </c>
      <c r="F372" s="215">
        <f ca="1">IF(LEN(B372)&gt;0,'OBRAČUNANA OSNOVNA PLAČA'!J366,"")</f>
        <v>0</v>
      </c>
      <c r="G372" s="60"/>
      <c r="H372" s="60"/>
      <c r="I372" s="60"/>
      <c r="J372" s="60"/>
      <c r="K372" s="60"/>
      <c r="L372" s="229">
        <f t="shared" si="85"/>
        <v>0</v>
      </c>
      <c r="M372" s="230">
        <f t="shared" ca="1" si="93"/>
        <v>0</v>
      </c>
      <c r="N372" s="230">
        <f t="shared" ca="1" si="94"/>
        <v>0</v>
      </c>
      <c r="O372" s="231">
        <f t="shared" ca="1" si="95"/>
        <v>0</v>
      </c>
      <c r="P372" s="232">
        <f t="shared" ca="1" si="96"/>
        <v>0</v>
      </c>
      <c r="Q372" s="233">
        <f t="shared" ca="1" si="86"/>
        <v>0</v>
      </c>
      <c r="R372" s="233">
        <f ca="1">IF(LEN(B372)&gt;0,'9'!R372-'9'!Q372,"")</f>
        <v>0</v>
      </c>
      <c r="S372" s="234"/>
      <c r="T372" s="34"/>
      <c r="U372" s="34"/>
      <c r="V372" s="34"/>
      <c r="W372" s="34"/>
      <c r="X372" s="34"/>
      <c r="Y372" s="34"/>
      <c r="Z372" s="34"/>
      <c r="AA372" s="34"/>
      <c r="AB372" s="167">
        <f>ROW()</f>
        <v>372</v>
      </c>
      <c r="AC372" s="168">
        <f t="shared" ca="1" si="69"/>
        <v>0</v>
      </c>
      <c r="AD372" s="168">
        <f t="shared" ca="1" si="70"/>
        <v>0</v>
      </c>
      <c r="AE372" s="169" t="str">
        <f t="shared" ca="1" si="87"/>
        <v>-</v>
      </c>
      <c r="AF372" s="168" t="str">
        <f t="shared" ca="1" si="88"/>
        <v>-</v>
      </c>
      <c r="AG372" s="169" t="str">
        <f t="shared" ca="1" si="89"/>
        <v>-</v>
      </c>
      <c r="AH372" s="168" t="str">
        <f t="shared" ca="1" si="90"/>
        <v>-</v>
      </c>
      <c r="AI372" s="168">
        <f t="shared" ca="1" si="91"/>
        <v>0</v>
      </c>
      <c r="AJ372" s="170">
        <f t="shared" ca="1" si="92"/>
        <v>0</v>
      </c>
      <c r="AK372" s="168">
        <f t="shared" ca="1" si="71"/>
        <v>0</v>
      </c>
      <c r="AL372" s="168">
        <f t="shared" ca="1" si="72"/>
        <v>0</v>
      </c>
    </row>
    <row r="373" spans="1:38" ht="28.5" customHeight="1" x14ac:dyDescent="0.2">
      <c r="A373" s="56">
        <v>358</v>
      </c>
      <c r="B373" s="309" t="str">
        <f t="shared" ca="1" si="66"/>
        <v>A358</v>
      </c>
      <c r="C373" s="309"/>
      <c r="D373" s="57" t="str">
        <f t="shared" ca="1" si="67"/>
        <v/>
      </c>
      <c r="E373" s="59" t="str">
        <f t="shared" ca="1" si="68"/>
        <v/>
      </c>
      <c r="F373" s="215">
        <f ca="1">IF(LEN(B373)&gt;0,'OBRAČUNANA OSNOVNA PLAČA'!J367,"")</f>
        <v>0</v>
      </c>
      <c r="G373" s="60"/>
      <c r="H373" s="60"/>
      <c r="I373" s="60"/>
      <c r="J373" s="60"/>
      <c r="K373" s="60"/>
      <c r="L373" s="229">
        <f t="shared" si="85"/>
        <v>0</v>
      </c>
      <c r="M373" s="230">
        <f t="shared" ca="1" si="93"/>
        <v>0</v>
      </c>
      <c r="N373" s="230">
        <f t="shared" ca="1" si="94"/>
        <v>0</v>
      </c>
      <c r="O373" s="231">
        <f t="shared" ca="1" si="95"/>
        <v>0</v>
      </c>
      <c r="P373" s="232">
        <f t="shared" ca="1" si="96"/>
        <v>0</v>
      </c>
      <c r="Q373" s="233">
        <f t="shared" ca="1" si="86"/>
        <v>0</v>
      </c>
      <c r="R373" s="233">
        <f ca="1">IF(LEN(B373)&gt;0,'9'!R373-'9'!Q373,"")</f>
        <v>0</v>
      </c>
      <c r="S373" s="234"/>
      <c r="T373" s="34"/>
      <c r="U373" s="34"/>
      <c r="V373" s="34"/>
      <c r="W373" s="34"/>
      <c r="X373" s="34"/>
      <c r="Y373" s="34"/>
      <c r="Z373" s="34"/>
      <c r="AA373" s="34"/>
      <c r="AB373" s="167">
        <f>ROW()</f>
        <v>373</v>
      </c>
      <c r="AC373" s="168">
        <f t="shared" ca="1" si="69"/>
        <v>0</v>
      </c>
      <c r="AD373" s="168">
        <f t="shared" ca="1" si="70"/>
        <v>0</v>
      </c>
      <c r="AE373" s="169" t="str">
        <f t="shared" ca="1" si="87"/>
        <v>-</v>
      </c>
      <c r="AF373" s="168" t="str">
        <f t="shared" ca="1" si="88"/>
        <v>-</v>
      </c>
      <c r="AG373" s="169" t="str">
        <f t="shared" ca="1" si="89"/>
        <v>-</v>
      </c>
      <c r="AH373" s="168" t="str">
        <f t="shared" ca="1" si="90"/>
        <v>-</v>
      </c>
      <c r="AI373" s="168">
        <f t="shared" ca="1" si="91"/>
        <v>0</v>
      </c>
      <c r="AJ373" s="170">
        <f t="shared" ca="1" si="92"/>
        <v>0</v>
      </c>
      <c r="AK373" s="168">
        <f t="shared" ca="1" si="71"/>
        <v>0</v>
      </c>
      <c r="AL373" s="168">
        <f t="shared" ca="1" si="72"/>
        <v>0</v>
      </c>
    </row>
    <row r="374" spans="1:38" ht="28.5" customHeight="1" x14ac:dyDescent="0.2">
      <c r="A374" s="56">
        <v>359</v>
      </c>
      <c r="B374" s="309" t="str">
        <f t="shared" ca="1" si="66"/>
        <v>A359</v>
      </c>
      <c r="C374" s="309"/>
      <c r="D374" s="57" t="str">
        <f t="shared" ca="1" si="67"/>
        <v/>
      </c>
      <c r="E374" s="59" t="str">
        <f t="shared" ca="1" si="68"/>
        <v/>
      </c>
      <c r="F374" s="215">
        <f ca="1">IF(LEN(B374)&gt;0,'OBRAČUNANA OSNOVNA PLAČA'!J368,"")</f>
        <v>0</v>
      </c>
      <c r="G374" s="60"/>
      <c r="H374" s="60"/>
      <c r="I374" s="60"/>
      <c r="J374" s="60"/>
      <c r="K374" s="60"/>
      <c r="L374" s="229">
        <f t="shared" si="85"/>
        <v>0</v>
      </c>
      <c r="M374" s="230">
        <f t="shared" ca="1" si="93"/>
        <v>0</v>
      </c>
      <c r="N374" s="230">
        <f t="shared" ca="1" si="94"/>
        <v>0</v>
      </c>
      <c r="O374" s="231">
        <f t="shared" ca="1" si="95"/>
        <v>0</v>
      </c>
      <c r="P374" s="232">
        <f t="shared" ca="1" si="96"/>
        <v>0</v>
      </c>
      <c r="Q374" s="233">
        <f t="shared" ca="1" si="86"/>
        <v>0</v>
      </c>
      <c r="R374" s="233">
        <f ca="1">IF(LEN(B374)&gt;0,'9'!R374-'9'!Q374,"")</f>
        <v>0</v>
      </c>
      <c r="S374" s="234"/>
      <c r="T374" s="34"/>
      <c r="U374" s="34"/>
      <c r="V374" s="34"/>
      <c r="W374" s="34"/>
      <c r="X374" s="34"/>
      <c r="Y374" s="34"/>
      <c r="Z374" s="34"/>
      <c r="AA374" s="34"/>
      <c r="AB374" s="167">
        <f>ROW()</f>
        <v>374</v>
      </c>
      <c r="AC374" s="168">
        <f t="shared" ca="1" si="69"/>
        <v>0</v>
      </c>
      <c r="AD374" s="168">
        <f t="shared" ca="1" si="70"/>
        <v>0</v>
      </c>
      <c r="AE374" s="169" t="str">
        <f t="shared" ca="1" si="87"/>
        <v>-</v>
      </c>
      <c r="AF374" s="168" t="str">
        <f t="shared" ca="1" si="88"/>
        <v>-</v>
      </c>
      <c r="AG374" s="169" t="str">
        <f t="shared" ca="1" si="89"/>
        <v>-</v>
      </c>
      <c r="AH374" s="168" t="str">
        <f t="shared" ca="1" si="90"/>
        <v>-</v>
      </c>
      <c r="AI374" s="168">
        <f t="shared" ca="1" si="91"/>
        <v>0</v>
      </c>
      <c r="AJ374" s="170">
        <f t="shared" ca="1" si="92"/>
        <v>0</v>
      </c>
      <c r="AK374" s="168">
        <f t="shared" ca="1" si="71"/>
        <v>0</v>
      </c>
      <c r="AL374" s="168">
        <f t="shared" ca="1" si="72"/>
        <v>0</v>
      </c>
    </row>
    <row r="375" spans="1:38" ht="28.5" customHeight="1" x14ac:dyDescent="0.2">
      <c r="A375" s="56">
        <v>360</v>
      </c>
      <c r="B375" s="309" t="str">
        <f t="shared" ca="1" si="66"/>
        <v>A360</v>
      </c>
      <c r="C375" s="309"/>
      <c r="D375" s="57" t="str">
        <f t="shared" ca="1" si="67"/>
        <v/>
      </c>
      <c r="E375" s="59" t="str">
        <f t="shared" ca="1" si="68"/>
        <v/>
      </c>
      <c r="F375" s="215">
        <f ca="1">IF(LEN(B375)&gt;0,'OBRAČUNANA OSNOVNA PLAČA'!J369,"")</f>
        <v>0</v>
      </c>
      <c r="G375" s="60"/>
      <c r="H375" s="60"/>
      <c r="I375" s="60"/>
      <c r="J375" s="60"/>
      <c r="K375" s="60"/>
      <c r="L375" s="229">
        <f t="shared" si="85"/>
        <v>0</v>
      </c>
      <c r="M375" s="230">
        <f t="shared" ca="1" si="93"/>
        <v>0</v>
      </c>
      <c r="N375" s="230">
        <f t="shared" ca="1" si="94"/>
        <v>0</v>
      </c>
      <c r="O375" s="231">
        <f t="shared" ca="1" si="95"/>
        <v>0</v>
      </c>
      <c r="P375" s="232">
        <f t="shared" ca="1" si="96"/>
        <v>0</v>
      </c>
      <c r="Q375" s="233">
        <f t="shared" ca="1" si="86"/>
        <v>0</v>
      </c>
      <c r="R375" s="233">
        <f ca="1">IF(LEN(B375)&gt;0,'9'!R375-'9'!Q375,"")</f>
        <v>0</v>
      </c>
      <c r="S375" s="234"/>
      <c r="T375" s="34"/>
      <c r="U375" s="34"/>
      <c r="V375" s="34"/>
      <c r="W375" s="34"/>
      <c r="X375" s="34"/>
      <c r="Y375" s="34"/>
      <c r="Z375" s="34"/>
      <c r="AA375" s="34"/>
      <c r="AB375" s="167">
        <f>ROW()</f>
        <v>375</v>
      </c>
      <c r="AC375" s="168">
        <f t="shared" ca="1" si="69"/>
        <v>0</v>
      </c>
      <c r="AD375" s="168">
        <f t="shared" ca="1" si="70"/>
        <v>0</v>
      </c>
      <c r="AE375" s="169" t="str">
        <f t="shared" ca="1" si="87"/>
        <v>-</v>
      </c>
      <c r="AF375" s="168" t="str">
        <f t="shared" ca="1" si="88"/>
        <v>-</v>
      </c>
      <c r="AG375" s="169" t="str">
        <f t="shared" ca="1" si="89"/>
        <v>-</v>
      </c>
      <c r="AH375" s="168" t="str">
        <f t="shared" ca="1" si="90"/>
        <v>-</v>
      </c>
      <c r="AI375" s="168">
        <f t="shared" ca="1" si="91"/>
        <v>0</v>
      </c>
      <c r="AJ375" s="170">
        <f t="shared" ca="1" si="92"/>
        <v>0</v>
      </c>
      <c r="AK375" s="168">
        <f t="shared" ca="1" si="71"/>
        <v>0</v>
      </c>
      <c r="AL375" s="168">
        <f t="shared" ca="1" si="72"/>
        <v>0</v>
      </c>
    </row>
    <row r="376" spans="1:38" ht="28.5" customHeight="1" x14ac:dyDescent="0.2">
      <c r="A376" s="56">
        <v>361</v>
      </c>
      <c r="B376" s="309" t="str">
        <f t="shared" ca="1" si="66"/>
        <v>A361</v>
      </c>
      <c r="C376" s="309"/>
      <c r="D376" s="57" t="str">
        <f t="shared" ca="1" si="67"/>
        <v/>
      </c>
      <c r="E376" s="59" t="str">
        <f t="shared" ca="1" si="68"/>
        <v/>
      </c>
      <c r="F376" s="215">
        <f ca="1">IF(LEN(B376)&gt;0,'OBRAČUNANA OSNOVNA PLAČA'!J370,"")</f>
        <v>0</v>
      </c>
      <c r="G376" s="60"/>
      <c r="H376" s="60"/>
      <c r="I376" s="60"/>
      <c r="J376" s="60"/>
      <c r="K376" s="60"/>
      <c r="L376" s="229">
        <f t="shared" si="85"/>
        <v>0</v>
      </c>
      <c r="M376" s="230">
        <f t="shared" ca="1" si="93"/>
        <v>0</v>
      </c>
      <c r="N376" s="230">
        <f t="shared" ca="1" si="94"/>
        <v>0</v>
      </c>
      <c r="O376" s="231">
        <f t="shared" ca="1" si="95"/>
        <v>0</v>
      </c>
      <c r="P376" s="232">
        <f t="shared" ca="1" si="96"/>
        <v>0</v>
      </c>
      <c r="Q376" s="233">
        <f t="shared" ca="1" si="86"/>
        <v>0</v>
      </c>
      <c r="R376" s="233">
        <f ca="1">IF(LEN(B376)&gt;0,'9'!R376-'9'!Q376,"")</f>
        <v>0</v>
      </c>
      <c r="S376" s="234"/>
      <c r="T376" s="34"/>
      <c r="U376" s="34"/>
      <c r="V376" s="34"/>
      <c r="W376" s="34"/>
      <c r="X376" s="34"/>
      <c r="Y376" s="34"/>
      <c r="Z376" s="34"/>
      <c r="AA376" s="34"/>
      <c r="AB376" s="167">
        <f>ROW()</f>
        <v>376</v>
      </c>
      <c r="AC376" s="168">
        <f t="shared" ca="1" si="69"/>
        <v>0</v>
      </c>
      <c r="AD376" s="168">
        <f t="shared" ca="1" si="70"/>
        <v>0</v>
      </c>
      <c r="AE376" s="169" t="str">
        <f t="shared" ca="1" si="87"/>
        <v>-</v>
      </c>
      <c r="AF376" s="168" t="str">
        <f t="shared" ca="1" si="88"/>
        <v>-</v>
      </c>
      <c r="AG376" s="169" t="str">
        <f t="shared" ca="1" si="89"/>
        <v>-</v>
      </c>
      <c r="AH376" s="168" t="str">
        <f t="shared" ca="1" si="90"/>
        <v>-</v>
      </c>
      <c r="AI376" s="168">
        <f t="shared" ca="1" si="91"/>
        <v>0</v>
      </c>
      <c r="AJ376" s="170">
        <f t="shared" ca="1" si="92"/>
        <v>0</v>
      </c>
      <c r="AK376" s="168">
        <f t="shared" ca="1" si="71"/>
        <v>0</v>
      </c>
      <c r="AL376" s="168">
        <f t="shared" ca="1" si="72"/>
        <v>0</v>
      </c>
    </row>
    <row r="377" spans="1:38" ht="28.5" customHeight="1" x14ac:dyDescent="0.2">
      <c r="A377" s="56">
        <v>362</v>
      </c>
      <c r="B377" s="309" t="str">
        <f t="shared" ca="1" si="66"/>
        <v>A362</v>
      </c>
      <c r="C377" s="309"/>
      <c r="D377" s="57" t="str">
        <f t="shared" ca="1" si="67"/>
        <v/>
      </c>
      <c r="E377" s="59" t="str">
        <f t="shared" ca="1" si="68"/>
        <v/>
      </c>
      <c r="F377" s="215">
        <f ca="1">IF(LEN(B377)&gt;0,'OBRAČUNANA OSNOVNA PLAČA'!J371,"")</f>
        <v>0</v>
      </c>
      <c r="G377" s="60"/>
      <c r="H377" s="60"/>
      <c r="I377" s="60"/>
      <c r="J377" s="60"/>
      <c r="K377" s="60"/>
      <c r="L377" s="229">
        <f t="shared" si="85"/>
        <v>0</v>
      </c>
      <c r="M377" s="230">
        <f t="shared" ca="1" si="93"/>
        <v>0</v>
      </c>
      <c r="N377" s="230">
        <f t="shared" ca="1" si="94"/>
        <v>0</v>
      </c>
      <c r="O377" s="231">
        <f t="shared" ca="1" si="95"/>
        <v>0</v>
      </c>
      <c r="P377" s="232">
        <f t="shared" ca="1" si="96"/>
        <v>0</v>
      </c>
      <c r="Q377" s="233">
        <f t="shared" ca="1" si="86"/>
        <v>0</v>
      </c>
      <c r="R377" s="233">
        <f ca="1">IF(LEN(B377)&gt;0,'9'!R377-'9'!Q377,"")</f>
        <v>0</v>
      </c>
      <c r="S377" s="234"/>
      <c r="T377" s="34"/>
      <c r="U377" s="34"/>
      <c r="V377" s="34"/>
      <c r="W377" s="34"/>
      <c r="X377" s="34"/>
      <c r="Y377" s="34"/>
      <c r="Z377" s="34"/>
      <c r="AA377" s="34"/>
      <c r="AB377" s="167">
        <f>ROW()</f>
        <v>377</v>
      </c>
      <c r="AC377" s="168">
        <f t="shared" ca="1" si="69"/>
        <v>0</v>
      </c>
      <c r="AD377" s="168">
        <f t="shared" ca="1" si="70"/>
        <v>0</v>
      </c>
      <c r="AE377" s="169" t="str">
        <f t="shared" ca="1" si="87"/>
        <v>-</v>
      </c>
      <c r="AF377" s="168" t="str">
        <f t="shared" ca="1" si="88"/>
        <v>-</v>
      </c>
      <c r="AG377" s="169" t="str">
        <f t="shared" ca="1" si="89"/>
        <v>-</v>
      </c>
      <c r="AH377" s="168" t="str">
        <f t="shared" ca="1" si="90"/>
        <v>-</v>
      </c>
      <c r="AI377" s="168">
        <f t="shared" ca="1" si="91"/>
        <v>0</v>
      </c>
      <c r="AJ377" s="170">
        <f t="shared" ca="1" si="92"/>
        <v>0</v>
      </c>
      <c r="AK377" s="168">
        <f t="shared" ca="1" si="71"/>
        <v>0</v>
      </c>
      <c r="AL377" s="168">
        <f t="shared" ca="1" si="72"/>
        <v>0</v>
      </c>
    </row>
    <row r="378" spans="1:38" ht="28.5" customHeight="1" x14ac:dyDescent="0.2">
      <c r="A378" s="56">
        <v>363</v>
      </c>
      <c r="B378" s="309" t="str">
        <f t="shared" ca="1" si="66"/>
        <v>A363</v>
      </c>
      <c r="C378" s="309"/>
      <c r="D378" s="57" t="str">
        <f t="shared" ca="1" si="67"/>
        <v/>
      </c>
      <c r="E378" s="59" t="str">
        <f t="shared" ca="1" si="68"/>
        <v/>
      </c>
      <c r="F378" s="215">
        <f ca="1">IF(LEN(B378)&gt;0,'OBRAČUNANA OSNOVNA PLAČA'!J372,"")</f>
        <v>0</v>
      </c>
      <c r="G378" s="60"/>
      <c r="H378" s="60"/>
      <c r="I378" s="60"/>
      <c r="J378" s="60"/>
      <c r="K378" s="60"/>
      <c r="L378" s="229">
        <f t="shared" si="85"/>
        <v>0</v>
      </c>
      <c r="M378" s="230">
        <f t="shared" ca="1" si="93"/>
        <v>0</v>
      </c>
      <c r="N378" s="230">
        <f t="shared" ca="1" si="94"/>
        <v>0</v>
      </c>
      <c r="O378" s="231">
        <f t="shared" ca="1" si="95"/>
        <v>0</v>
      </c>
      <c r="P378" s="232">
        <f t="shared" ca="1" si="96"/>
        <v>0</v>
      </c>
      <c r="Q378" s="233">
        <f t="shared" ca="1" si="86"/>
        <v>0</v>
      </c>
      <c r="R378" s="233">
        <f ca="1">IF(LEN(B378)&gt;0,'9'!R378-'9'!Q378,"")</f>
        <v>0</v>
      </c>
      <c r="S378" s="234"/>
      <c r="T378" s="34"/>
      <c r="U378" s="34"/>
      <c r="V378" s="34"/>
      <c r="W378" s="34"/>
      <c r="X378" s="34"/>
      <c r="Y378" s="34"/>
      <c r="Z378" s="34"/>
      <c r="AA378" s="34"/>
      <c r="AB378" s="167">
        <f>ROW()</f>
        <v>378</v>
      </c>
      <c r="AC378" s="168">
        <f t="shared" ca="1" si="69"/>
        <v>0</v>
      </c>
      <c r="AD378" s="168">
        <f t="shared" ca="1" si="70"/>
        <v>0</v>
      </c>
      <c r="AE378" s="169" t="str">
        <f t="shared" ca="1" si="87"/>
        <v>-</v>
      </c>
      <c r="AF378" s="168" t="str">
        <f t="shared" ca="1" si="88"/>
        <v>-</v>
      </c>
      <c r="AG378" s="169" t="str">
        <f t="shared" ca="1" si="89"/>
        <v>-</v>
      </c>
      <c r="AH378" s="168" t="str">
        <f t="shared" ca="1" si="90"/>
        <v>-</v>
      </c>
      <c r="AI378" s="168">
        <f t="shared" ca="1" si="91"/>
        <v>0</v>
      </c>
      <c r="AJ378" s="170">
        <f t="shared" ca="1" si="92"/>
        <v>0</v>
      </c>
      <c r="AK378" s="168">
        <f t="shared" ca="1" si="71"/>
        <v>0</v>
      </c>
      <c r="AL378" s="168">
        <f t="shared" ca="1" si="72"/>
        <v>0</v>
      </c>
    </row>
    <row r="379" spans="1:38" ht="28.5" customHeight="1" x14ac:dyDescent="0.2">
      <c r="A379" s="56">
        <v>364</v>
      </c>
      <c r="B379" s="309" t="str">
        <f t="shared" ca="1" si="66"/>
        <v>A364</v>
      </c>
      <c r="C379" s="309"/>
      <c r="D379" s="57" t="str">
        <f t="shared" ca="1" si="67"/>
        <v/>
      </c>
      <c r="E379" s="59" t="str">
        <f t="shared" ca="1" si="68"/>
        <v/>
      </c>
      <c r="F379" s="215">
        <f ca="1">IF(LEN(B379)&gt;0,'OBRAČUNANA OSNOVNA PLAČA'!J373,"")</f>
        <v>0</v>
      </c>
      <c r="G379" s="60"/>
      <c r="H379" s="60"/>
      <c r="I379" s="60"/>
      <c r="J379" s="60"/>
      <c r="K379" s="60"/>
      <c r="L379" s="229">
        <f t="shared" si="85"/>
        <v>0</v>
      </c>
      <c r="M379" s="230">
        <f t="shared" ca="1" si="93"/>
        <v>0</v>
      </c>
      <c r="N379" s="230">
        <f t="shared" ca="1" si="94"/>
        <v>0</v>
      </c>
      <c r="O379" s="231">
        <f t="shared" ca="1" si="95"/>
        <v>0</v>
      </c>
      <c r="P379" s="232">
        <f t="shared" ca="1" si="96"/>
        <v>0</v>
      </c>
      <c r="Q379" s="233">
        <f t="shared" ca="1" si="86"/>
        <v>0</v>
      </c>
      <c r="R379" s="233">
        <f ca="1">IF(LEN(B379)&gt;0,'9'!R379-'9'!Q379,"")</f>
        <v>0</v>
      </c>
      <c r="S379" s="234"/>
      <c r="T379" s="34"/>
      <c r="U379" s="34"/>
      <c r="V379" s="34"/>
      <c r="W379" s="34"/>
      <c r="X379" s="34"/>
      <c r="Y379" s="34"/>
      <c r="Z379" s="34"/>
      <c r="AA379" s="34"/>
      <c r="AB379" s="167">
        <f>ROW()</f>
        <v>379</v>
      </c>
      <c r="AC379" s="168">
        <f t="shared" ca="1" si="69"/>
        <v>0</v>
      </c>
      <c r="AD379" s="168">
        <f t="shared" ca="1" si="70"/>
        <v>0</v>
      </c>
      <c r="AE379" s="169" t="str">
        <f t="shared" ca="1" si="87"/>
        <v>-</v>
      </c>
      <c r="AF379" s="168" t="str">
        <f t="shared" ca="1" si="88"/>
        <v>-</v>
      </c>
      <c r="AG379" s="169" t="str">
        <f t="shared" ca="1" si="89"/>
        <v>-</v>
      </c>
      <c r="AH379" s="168" t="str">
        <f t="shared" ca="1" si="90"/>
        <v>-</v>
      </c>
      <c r="AI379" s="168">
        <f t="shared" ca="1" si="91"/>
        <v>0</v>
      </c>
      <c r="AJ379" s="170">
        <f t="shared" ca="1" si="92"/>
        <v>0</v>
      </c>
      <c r="AK379" s="168">
        <f t="shared" ca="1" si="71"/>
        <v>0</v>
      </c>
      <c r="AL379" s="168">
        <f t="shared" ca="1" si="72"/>
        <v>0</v>
      </c>
    </row>
    <row r="380" spans="1:38" ht="28.5" customHeight="1" x14ac:dyDescent="0.2">
      <c r="A380" s="56">
        <v>365</v>
      </c>
      <c r="B380" s="309" t="str">
        <f t="shared" ca="1" si="66"/>
        <v>A365</v>
      </c>
      <c r="C380" s="309"/>
      <c r="D380" s="57" t="str">
        <f t="shared" ca="1" si="67"/>
        <v/>
      </c>
      <c r="E380" s="59" t="str">
        <f t="shared" ca="1" si="68"/>
        <v/>
      </c>
      <c r="F380" s="215">
        <f ca="1">IF(LEN(B380)&gt;0,'OBRAČUNANA OSNOVNA PLAČA'!J374,"")</f>
        <v>0</v>
      </c>
      <c r="G380" s="60"/>
      <c r="H380" s="60"/>
      <c r="I380" s="60"/>
      <c r="J380" s="60"/>
      <c r="K380" s="60"/>
      <c r="L380" s="229">
        <f t="shared" si="85"/>
        <v>0</v>
      </c>
      <c r="M380" s="230">
        <f t="shared" ca="1" si="93"/>
        <v>0</v>
      </c>
      <c r="N380" s="230">
        <f t="shared" ca="1" si="94"/>
        <v>0</v>
      </c>
      <c r="O380" s="231">
        <f t="shared" ca="1" si="95"/>
        <v>0</v>
      </c>
      <c r="P380" s="232">
        <f t="shared" ca="1" si="96"/>
        <v>0</v>
      </c>
      <c r="Q380" s="233">
        <f t="shared" ca="1" si="86"/>
        <v>0</v>
      </c>
      <c r="R380" s="233">
        <f ca="1">IF(LEN(B380)&gt;0,'9'!R380-'9'!Q380,"")</f>
        <v>0</v>
      </c>
      <c r="S380" s="234"/>
      <c r="T380" s="34"/>
      <c r="U380" s="34"/>
      <c r="V380" s="34"/>
      <c r="W380" s="34"/>
      <c r="X380" s="34"/>
      <c r="Y380" s="34"/>
      <c r="Z380" s="34"/>
      <c r="AA380" s="34"/>
      <c r="AB380" s="167">
        <f>ROW()</f>
        <v>380</v>
      </c>
      <c r="AC380" s="168">
        <f t="shared" ca="1" si="69"/>
        <v>0</v>
      </c>
      <c r="AD380" s="168">
        <f t="shared" ca="1" si="70"/>
        <v>0</v>
      </c>
      <c r="AE380" s="169" t="str">
        <f t="shared" ca="1" si="87"/>
        <v>-</v>
      </c>
      <c r="AF380" s="168" t="str">
        <f t="shared" ca="1" si="88"/>
        <v>-</v>
      </c>
      <c r="AG380" s="169" t="str">
        <f t="shared" ca="1" si="89"/>
        <v>-</v>
      </c>
      <c r="AH380" s="168" t="str">
        <f t="shared" ca="1" si="90"/>
        <v>-</v>
      </c>
      <c r="AI380" s="168">
        <f t="shared" ca="1" si="91"/>
        <v>0</v>
      </c>
      <c r="AJ380" s="170">
        <f t="shared" ca="1" si="92"/>
        <v>0</v>
      </c>
      <c r="AK380" s="168">
        <f t="shared" ca="1" si="71"/>
        <v>0</v>
      </c>
      <c r="AL380" s="168">
        <f t="shared" ca="1" si="72"/>
        <v>0</v>
      </c>
    </row>
    <row r="381" spans="1:38" ht="28.5" customHeight="1" x14ac:dyDescent="0.2">
      <c r="A381" s="56">
        <v>366</v>
      </c>
      <c r="B381" s="309" t="str">
        <f t="shared" ca="1" si="66"/>
        <v>A366</v>
      </c>
      <c r="C381" s="309"/>
      <c r="D381" s="57" t="str">
        <f t="shared" ca="1" si="67"/>
        <v/>
      </c>
      <c r="E381" s="59" t="str">
        <f t="shared" ca="1" si="68"/>
        <v/>
      </c>
      <c r="F381" s="215">
        <f ca="1">IF(LEN(B381)&gt;0,'OBRAČUNANA OSNOVNA PLAČA'!J375,"")</f>
        <v>0</v>
      </c>
      <c r="G381" s="60"/>
      <c r="H381" s="60"/>
      <c r="I381" s="60"/>
      <c r="J381" s="60"/>
      <c r="K381" s="60"/>
      <c r="L381" s="229">
        <f t="shared" si="85"/>
        <v>0</v>
      </c>
      <c r="M381" s="230">
        <f t="shared" ca="1" si="93"/>
        <v>0</v>
      </c>
      <c r="N381" s="230">
        <f t="shared" ca="1" si="94"/>
        <v>0</v>
      </c>
      <c r="O381" s="231">
        <f t="shared" ca="1" si="95"/>
        <v>0</v>
      </c>
      <c r="P381" s="232">
        <f t="shared" ca="1" si="96"/>
        <v>0</v>
      </c>
      <c r="Q381" s="233">
        <f t="shared" ca="1" si="86"/>
        <v>0</v>
      </c>
      <c r="R381" s="233">
        <f ca="1">IF(LEN(B381)&gt;0,'9'!R381-'9'!Q381,"")</f>
        <v>0</v>
      </c>
      <c r="S381" s="234"/>
      <c r="T381" s="34"/>
      <c r="U381" s="34"/>
      <c r="V381" s="34"/>
      <c r="W381" s="34"/>
      <c r="X381" s="34"/>
      <c r="Y381" s="34"/>
      <c r="Z381" s="34"/>
      <c r="AA381" s="34"/>
      <c r="AB381" s="167">
        <f>ROW()</f>
        <v>381</v>
      </c>
      <c r="AC381" s="168">
        <f t="shared" ca="1" si="69"/>
        <v>0</v>
      </c>
      <c r="AD381" s="168">
        <f t="shared" ca="1" si="70"/>
        <v>0</v>
      </c>
      <c r="AE381" s="169" t="str">
        <f t="shared" ca="1" si="87"/>
        <v>-</v>
      </c>
      <c r="AF381" s="168" t="str">
        <f t="shared" ca="1" si="88"/>
        <v>-</v>
      </c>
      <c r="AG381" s="169" t="str">
        <f t="shared" ca="1" si="89"/>
        <v>-</v>
      </c>
      <c r="AH381" s="168" t="str">
        <f t="shared" ca="1" si="90"/>
        <v>-</v>
      </c>
      <c r="AI381" s="168">
        <f t="shared" ca="1" si="91"/>
        <v>0</v>
      </c>
      <c r="AJ381" s="170">
        <f t="shared" ca="1" si="92"/>
        <v>0</v>
      </c>
      <c r="AK381" s="168">
        <f t="shared" ca="1" si="71"/>
        <v>0</v>
      </c>
      <c r="AL381" s="168">
        <f t="shared" ca="1" si="72"/>
        <v>0</v>
      </c>
    </row>
    <row r="382" spans="1:38" ht="28.5" customHeight="1" x14ac:dyDescent="0.2">
      <c r="A382" s="56">
        <v>367</v>
      </c>
      <c r="B382" s="309" t="str">
        <f t="shared" ca="1" si="66"/>
        <v>A367</v>
      </c>
      <c r="C382" s="309"/>
      <c r="D382" s="57" t="str">
        <f t="shared" ca="1" si="67"/>
        <v/>
      </c>
      <c r="E382" s="59" t="str">
        <f t="shared" ca="1" si="68"/>
        <v/>
      </c>
      <c r="F382" s="215">
        <f ca="1">IF(LEN(B382)&gt;0,'OBRAČUNANA OSNOVNA PLAČA'!J376,"")</f>
        <v>0</v>
      </c>
      <c r="G382" s="60"/>
      <c r="H382" s="60"/>
      <c r="I382" s="60"/>
      <c r="J382" s="60"/>
      <c r="K382" s="60"/>
      <c r="L382" s="229">
        <f t="shared" si="85"/>
        <v>0</v>
      </c>
      <c r="M382" s="230">
        <f t="shared" ca="1" si="93"/>
        <v>0</v>
      </c>
      <c r="N382" s="230">
        <f t="shared" ca="1" si="94"/>
        <v>0</v>
      </c>
      <c r="O382" s="231">
        <f t="shared" ca="1" si="95"/>
        <v>0</v>
      </c>
      <c r="P382" s="232">
        <f t="shared" ca="1" si="96"/>
        <v>0</v>
      </c>
      <c r="Q382" s="233">
        <f t="shared" ca="1" si="86"/>
        <v>0</v>
      </c>
      <c r="R382" s="233">
        <f ca="1">IF(LEN(B382)&gt;0,'9'!R382-'9'!Q382,"")</f>
        <v>0</v>
      </c>
      <c r="S382" s="234"/>
      <c r="T382" s="34"/>
      <c r="U382" s="34"/>
      <c r="V382" s="34"/>
      <c r="W382" s="34"/>
      <c r="X382" s="34"/>
      <c r="Y382" s="34"/>
      <c r="Z382" s="34"/>
      <c r="AA382" s="34"/>
      <c r="AB382" s="167">
        <f>ROW()</f>
        <v>382</v>
      </c>
      <c r="AC382" s="168">
        <f t="shared" ca="1" si="69"/>
        <v>0</v>
      </c>
      <c r="AD382" s="168">
        <f t="shared" ca="1" si="70"/>
        <v>0</v>
      </c>
      <c r="AE382" s="169" t="str">
        <f t="shared" ca="1" si="87"/>
        <v>-</v>
      </c>
      <c r="AF382" s="168" t="str">
        <f t="shared" ca="1" si="88"/>
        <v>-</v>
      </c>
      <c r="AG382" s="169" t="str">
        <f t="shared" ca="1" si="89"/>
        <v>-</v>
      </c>
      <c r="AH382" s="168" t="str">
        <f t="shared" ca="1" si="90"/>
        <v>-</v>
      </c>
      <c r="AI382" s="168">
        <f t="shared" ca="1" si="91"/>
        <v>0</v>
      </c>
      <c r="AJ382" s="170">
        <f t="shared" ca="1" si="92"/>
        <v>0</v>
      </c>
      <c r="AK382" s="168">
        <f t="shared" ca="1" si="71"/>
        <v>0</v>
      </c>
      <c r="AL382" s="168">
        <f t="shared" ca="1" si="72"/>
        <v>0</v>
      </c>
    </row>
    <row r="383" spans="1:38" ht="28.5" customHeight="1" x14ac:dyDescent="0.2">
      <c r="A383" s="56">
        <v>368</v>
      </c>
      <c r="B383" s="309" t="str">
        <f t="shared" ca="1" si="66"/>
        <v>A368</v>
      </c>
      <c r="C383" s="309"/>
      <c r="D383" s="57" t="str">
        <f t="shared" ca="1" si="67"/>
        <v/>
      </c>
      <c r="E383" s="59" t="str">
        <f t="shared" ca="1" si="68"/>
        <v/>
      </c>
      <c r="F383" s="215">
        <f ca="1">IF(LEN(B383)&gt;0,'OBRAČUNANA OSNOVNA PLAČA'!J377,"")</f>
        <v>0</v>
      </c>
      <c r="G383" s="60"/>
      <c r="H383" s="60"/>
      <c r="I383" s="60"/>
      <c r="J383" s="60"/>
      <c r="K383" s="60"/>
      <c r="L383" s="229">
        <f t="shared" si="85"/>
        <v>0</v>
      </c>
      <c r="M383" s="230">
        <f t="shared" ca="1" si="93"/>
        <v>0</v>
      </c>
      <c r="N383" s="230">
        <f t="shared" ca="1" si="94"/>
        <v>0</v>
      </c>
      <c r="O383" s="231">
        <f t="shared" ca="1" si="95"/>
        <v>0</v>
      </c>
      <c r="P383" s="232">
        <f t="shared" ca="1" si="96"/>
        <v>0</v>
      </c>
      <c r="Q383" s="233">
        <f t="shared" ca="1" si="86"/>
        <v>0</v>
      </c>
      <c r="R383" s="233">
        <f ca="1">IF(LEN(B383)&gt;0,'9'!R383-'9'!Q383,"")</f>
        <v>0</v>
      </c>
      <c r="S383" s="234"/>
      <c r="T383" s="34"/>
      <c r="U383" s="34"/>
      <c r="V383" s="34"/>
      <c r="W383" s="34"/>
      <c r="X383" s="34"/>
      <c r="Y383" s="34"/>
      <c r="Z383" s="34"/>
      <c r="AA383" s="34"/>
      <c r="AB383" s="167">
        <f>ROW()</f>
        <v>383</v>
      </c>
      <c r="AC383" s="168">
        <f t="shared" ca="1" si="69"/>
        <v>0</v>
      </c>
      <c r="AD383" s="168">
        <f t="shared" ca="1" si="70"/>
        <v>0</v>
      </c>
      <c r="AE383" s="169" t="str">
        <f t="shared" ca="1" si="87"/>
        <v>-</v>
      </c>
      <c r="AF383" s="168" t="str">
        <f t="shared" ca="1" si="88"/>
        <v>-</v>
      </c>
      <c r="AG383" s="169" t="str">
        <f t="shared" ca="1" si="89"/>
        <v>-</v>
      </c>
      <c r="AH383" s="168" t="str">
        <f t="shared" ca="1" si="90"/>
        <v>-</v>
      </c>
      <c r="AI383" s="168">
        <f t="shared" ca="1" si="91"/>
        <v>0</v>
      </c>
      <c r="AJ383" s="170">
        <f t="shared" ca="1" si="92"/>
        <v>0</v>
      </c>
      <c r="AK383" s="168">
        <f t="shared" ca="1" si="71"/>
        <v>0</v>
      </c>
      <c r="AL383" s="168">
        <f t="shared" ca="1" si="72"/>
        <v>0</v>
      </c>
    </row>
    <row r="384" spans="1:38" ht="28.5" customHeight="1" x14ac:dyDescent="0.2">
      <c r="A384" s="56">
        <v>369</v>
      </c>
      <c r="B384" s="309" t="str">
        <f t="shared" ca="1" si="66"/>
        <v>A369</v>
      </c>
      <c r="C384" s="309"/>
      <c r="D384" s="57" t="str">
        <f t="shared" ca="1" si="67"/>
        <v/>
      </c>
      <c r="E384" s="59" t="str">
        <f t="shared" ca="1" si="68"/>
        <v/>
      </c>
      <c r="F384" s="215">
        <f ca="1">IF(LEN(B384)&gt;0,'OBRAČUNANA OSNOVNA PLAČA'!J378,"")</f>
        <v>0</v>
      </c>
      <c r="G384" s="60"/>
      <c r="H384" s="60"/>
      <c r="I384" s="60"/>
      <c r="J384" s="60"/>
      <c r="K384" s="60"/>
      <c r="L384" s="229">
        <f t="shared" si="85"/>
        <v>0</v>
      </c>
      <c r="M384" s="230">
        <f t="shared" ca="1" si="93"/>
        <v>0</v>
      </c>
      <c r="N384" s="230">
        <f t="shared" ca="1" si="94"/>
        <v>0</v>
      </c>
      <c r="O384" s="231">
        <f t="shared" ca="1" si="95"/>
        <v>0</v>
      </c>
      <c r="P384" s="232">
        <f t="shared" ca="1" si="96"/>
        <v>0</v>
      </c>
      <c r="Q384" s="233">
        <f t="shared" ca="1" si="86"/>
        <v>0</v>
      </c>
      <c r="R384" s="233">
        <f ca="1">IF(LEN(B384)&gt;0,'9'!R384-'9'!Q384,"")</f>
        <v>0</v>
      </c>
      <c r="S384" s="234"/>
      <c r="T384" s="34"/>
      <c r="U384" s="34"/>
      <c r="V384" s="34"/>
      <c r="W384" s="34"/>
      <c r="X384" s="34"/>
      <c r="Y384" s="34"/>
      <c r="Z384" s="34"/>
      <c r="AA384" s="34"/>
      <c r="AB384" s="167">
        <f>ROW()</f>
        <v>384</v>
      </c>
      <c r="AC384" s="168">
        <f t="shared" ca="1" si="69"/>
        <v>0</v>
      </c>
      <c r="AD384" s="168">
        <f t="shared" ca="1" si="70"/>
        <v>0</v>
      </c>
      <c r="AE384" s="169" t="str">
        <f t="shared" ca="1" si="87"/>
        <v>-</v>
      </c>
      <c r="AF384" s="168" t="str">
        <f t="shared" ca="1" si="88"/>
        <v>-</v>
      </c>
      <c r="AG384" s="169" t="str">
        <f t="shared" ca="1" si="89"/>
        <v>-</v>
      </c>
      <c r="AH384" s="168" t="str">
        <f t="shared" ca="1" si="90"/>
        <v>-</v>
      </c>
      <c r="AI384" s="168">
        <f t="shared" ca="1" si="91"/>
        <v>0</v>
      </c>
      <c r="AJ384" s="170">
        <f t="shared" ca="1" si="92"/>
        <v>0</v>
      </c>
      <c r="AK384" s="168">
        <f t="shared" ca="1" si="71"/>
        <v>0</v>
      </c>
      <c r="AL384" s="168">
        <f t="shared" ca="1" si="72"/>
        <v>0</v>
      </c>
    </row>
    <row r="385" spans="1:38" ht="28.5" customHeight="1" x14ac:dyDescent="0.2">
      <c r="A385" s="56">
        <v>370</v>
      </c>
      <c r="B385" s="309" t="str">
        <f t="shared" ca="1" si="66"/>
        <v>A370</v>
      </c>
      <c r="C385" s="309"/>
      <c r="D385" s="57" t="str">
        <f t="shared" ca="1" si="67"/>
        <v/>
      </c>
      <c r="E385" s="59" t="str">
        <f t="shared" ca="1" si="68"/>
        <v/>
      </c>
      <c r="F385" s="215">
        <f ca="1">IF(LEN(B385)&gt;0,'OBRAČUNANA OSNOVNA PLAČA'!J379,"")</f>
        <v>0</v>
      </c>
      <c r="G385" s="60"/>
      <c r="H385" s="60"/>
      <c r="I385" s="60"/>
      <c r="J385" s="60"/>
      <c r="K385" s="60"/>
      <c r="L385" s="229">
        <f t="shared" si="85"/>
        <v>0</v>
      </c>
      <c r="M385" s="230">
        <f t="shared" ca="1" si="93"/>
        <v>0</v>
      </c>
      <c r="N385" s="230">
        <f t="shared" ca="1" si="94"/>
        <v>0</v>
      </c>
      <c r="O385" s="231">
        <f t="shared" ca="1" si="95"/>
        <v>0</v>
      </c>
      <c r="P385" s="232">
        <f t="shared" ca="1" si="96"/>
        <v>0</v>
      </c>
      <c r="Q385" s="233">
        <f t="shared" ca="1" si="86"/>
        <v>0</v>
      </c>
      <c r="R385" s="233">
        <f ca="1">IF(LEN(B385)&gt;0,'9'!R385-'9'!Q385,"")</f>
        <v>0</v>
      </c>
      <c r="S385" s="234"/>
      <c r="T385" s="34"/>
      <c r="U385" s="34"/>
      <c r="V385" s="34"/>
      <c r="W385" s="34"/>
      <c r="X385" s="34"/>
      <c r="Y385" s="34"/>
      <c r="Z385" s="34"/>
      <c r="AA385" s="34"/>
      <c r="AB385" s="167">
        <f>ROW()</f>
        <v>385</v>
      </c>
      <c r="AC385" s="168">
        <f t="shared" ca="1" si="69"/>
        <v>0</v>
      </c>
      <c r="AD385" s="168">
        <f t="shared" ca="1" si="70"/>
        <v>0</v>
      </c>
      <c r="AE385" s="169" t="str">
        <f t="shared" ca="1" si="87"/>
        <v>-</v>
      </c>
      <c r="AF385" s="168" t="str">
        <f t="shared" ca="1" si="88"/>
        <v>-</v>
      </c>
      <c r="AG385" s="169" t="str">
        <f t="shared" ca="1" si="89"/>
        <v>-</v>
      </c>
      <c r="AH385" s="168" t="str">
        <f t="shared" ca="1" si="90"/>
        <v>-</v>
      </c>
      <c r="AI385" s="168">
        <f t="shared" ca="1" si="91"/>
        <v>0</v>
      </c>
      <c r="AJ385" s="170">
        <f t="shared" ca="1" si="92"/>
        <v>0</v>
      </c>
      <c r="AK385" s="168">
        <f t="shared" ca="1" si="71"/>
        <v>0</v>
      </c>
      <c r="AL385" s="168">
        <f t="shared" ca="1" si="72"/>
        <v>0</v>
      </c>
    </row>
    <row r="386" spans="1:38" ht="28.5" customHeight="1" x14ac:dyDescent="0.2">
      <c r="A386" s="56">
        <v>371</v>
      </c>
      <c r="B386" s="309" t="str">
        <f t="shared" ca="1" si="66"/>
        <v>A371</v>
      </c>
      <c r="C386" s="309"/>
      <c r="D386" s="57" t="str">
        <f t="shared" ca="1" si="67"/>
        <v/>
      </c>
      <c r="E386" s="59" t="str">
        <f t="shared" ca="1" si="68"/>
        <v/>
      </c>
      <c r="F386" s="215">
        <f ca="1">IF(LEN(B386)&gt;0,'OBRAČUNANA OSNOVNA PLAČA'!J380,"")</f>
        <v>0</v>
      </c>
      <c r="G386" s="60"/>
      <c r="H386" s="60"/>
      <c r="I386" s="60"/>
      <c r="J386" s="60"/>
      <c r="K386" s="60"/>
      <c r="L386" s="229">
        <f t="shared" si="85"/>
        <v>0</v>
      </c>
      <c r="M386" s="230">
        <f t="shared" ca="1" si="93"/>
        <v>0</v>
      </c>
      <c r="N386" s="230">
        <f t="shared" ca="1" si="94"/>
        <v>0</v>
      </c>
      <c r="O386" s="231">
        <f t="shared" ca="1" si="95"/>
        <v>0</v>
      </c>
      <c r="P386" s="232">
        <f t="shared" ca="1" si="96"/>
        <v>0</v>
      </c>
      <c r="Q386" s="233">
        <f t="shared" ca="1" si="86"/>
        <v>0</v>
      </c>
      <c r="R386" s="233">
        <f ca="1">IF(LEN(B386)&gt;0,'9'!R386-'9'!Q386,"")</f>
        <v>0</v>
      </c>
      <c r="S386" s="234"/>
      <c r="T386" s="34"/>
      <c r="U386" s="34"/>
      <c r="V386" s="34"/>
      <c r="W386" s="34"/>
      <c r="X386" s="34"/>
      <c r="Y386" s="34"/>
      <c r="Z386" s="34"/>
      <c r="AA386" s="34"/>
      <c r="AB386" s="167">
        <f>ROW()</f>
        <v>386</v>
      </c>
      <c r="AC386" s="168">
        <f t="shared" ca="1" si="69"/>
        <v>0</v>
      </c>
      <c r="AD386" s="168">
        <f t="shared" ca="1" si="70"/>
        <v>0</v>
      </c>
      <c r="AE386" s="169" t="str">
        <f t="shared" ca="1" si="87"/>
        <v>-</v>
      </c>
      <c r="AF386" s="168" t="str">
        <f t="shared" ca="1" si="88"/>
        <v>-</v>
      </c>
      <c r="AG386" s="169" t="str">
        <f t="shared" ca="1" si="89"/>
        <v>-</v>
      </c>
      <c r="AH386" s="168" t="str">
        <f t="shared" ca="1" si="90"/>
        <v>-</v>
      </c>
      <c r="AI386" s="168">
        <f t="shared" ca="1" si="91"/>
        <v>0</v>
      </c>
      <c r="AJ386" s="170">
        <f t="shared" ca="1" si="92"/>
        <v>0</v>
      </c>
      <c r="AK386" s="168">
        <f t="shared" ca="1" si="71"/>
        <v>0</v>
      </c>
      <c r="AL386" s="168">
        <f t="shared" ca="1" si="72"/>
        <v>0</v>
      </c>
    </row>
    <row r="387" spans="1:38" ht="28.5" customHeight="1" x14ac:dyDescent="0.2">
      <c r="A387" s="56">
        <v>372</v>
      </c>
      <c r="B387" s="309" t="str">
        <f t="shared" ca="1" si="66"/>
        <v>A372</v>
      </c>
      <c r="C387" s="309"/>
      <c r="D387" s="57" t="str">
        <f t="shared" ca="1" si="67"/>
        <v/>
      </c>
      <c r="E387" s="59" t="str">
        <f t="shared" ca="1" si="68"/>
        <v/>
      </c>
      <c r="F387" s="215">
        <f ca="1">IF(LEN(B387)&gt;0,'OBRAČUNANA OSNOVNA PLAČA'!J381,"")</f>
        <v>0</v>
      </c>
      <c r="G387" s="60"/>
      <c r="H387" s="60"/>
      <c r="I387" s="60"/>
      <c r="J387" s="60"/>
      <c r="K387" s="60"/>
      <c r="L387" s="229">
        <f t="shared" si="85"/>
        <v>0</v>
      </c>
      <c r="M387" s="230">
        <f t="shared" ca="1" si="93"/>
        <v>0</v>
      </c>
      <c r="N387" s="230">
        <f t="shared" ca="1" si="94"/>
        <v>0</v>
      </c>
      <c r="O387" s="231">
        <f t="shared" ca="1" si="95"/>
        <v>0</v>
      </c>
      <c r="P387" s="232">
        <f t="shared" ca="1" si="96"/>
        <v>0</v>
      </c>
      <c r="Q387" s="233">
        <f t="shared" ca="1" si="86"/>
        <v>0</v>
      </c>
      <c r="R387" s="233">
        <f ca="1">IF(LEN(B387)&gt;0,'9'!R387-'9'!Q387,"")</f>
        <v>0</v>
      </c>
      <c r="S387" s="234"/>
      <c r="T387" s="34"/>
      <c r="U387" s="34"/>
      <c r="V387" s="34"/>
      <c r="W387" s="34"/>
      <c r="X387" s="34"/>
      <c r="Y387" s="34"/>
      <c r="Z387" s="34"/>
      <c r="AA387" s="34"/>
      <c r="AB387" s="167">
        <f>ROW()</f>
        <v>387</v>
      </c>
      <c r="AC387" s="168">
        <f t="shared" ca="1" si="69"/>
        <v>0</v>
      </c>
      <c r="AD387" s="168">
        <f t="shared" ca="1" si="70"/>
        <v>0</v>
      </c>
      <c r="AE387" s="169" t="str">
        <f t="shared" ca="1" si="87"/>
        <v>-</v>
      </c>
      <c r="AF387" s="168" t="str">
        <f t="shared" ca="1" si="88"/>
        <v>-</v>
      </c>
      <c r="AG387" s="169" t="str">
        <f t="shared" ca="1" si="89"/>
        <v>-</v>
      </c>
      <c r="AH387" s="168" t="str">
        <f t="shared" ca="1" si="90"/>
        <v>-</v>
      </c>
      <c r="AI387" s="168">
        <f t="shared" ca="1" si="91"/>
        <v>0</v>
      </c>
      <c r="AJ387" s="170">
        <f t="shared" ca="1" si="92"/>
        <v>0</v>
      </c>
      <c r="AK387" s="168">
        <f t="shared" ca="1" si="71"/>
        <v>0</v>
      </c>
      <c r="AL387" s="168">
        <f t="shared" ca="1" si="72"/>
        <v>0</v>
      </c>
    </row>
    <row r="388" spans="1:38" ht="28.5" customHeight="1" x14ac:dyDescent="0.2">
      <c r="A388" s="56">
        <v>373</v>
      </c>
      <c r="B388" s="309" t="str">
        <f t="shared" ca="1" si="66"/>
        <v>A373</v>
      </c>
      <c r="C388" s="309"/>
      <c r="D388" s="57" t="str">
        <f t="shared" ca="1" si="67"/>
        <v/>
      </c>
      <c r="E388" s="59" t="str">
        <f t="shared" ca="1" si="68"/>
        <v/>
      </c>
      <c r="F388" s="215">
        <f ca="1">IF(LEN(B388)&gt;0,'OBRAČUNANA OSNOVNA PLAČA'!J382,"")</f>
        <v>0</v>
      </c>
      <c r="G388" s="60"/>
      <c r="H388" s="60"/>
      <c r="I388" s="60"/>
      <c r="J388" s="60"/>
      <c r="K388" s="60"/>
      <c r="L388" s="229">
        <f t="shared" si="85"/>
        <v>0</v>
      </c>
      <c r="M388" s="230">
        <f t="shared" ca="1" si="93"/>
        <v>0</v>
      </c>
      <c r="N388" s="230">
        <f t="shared" ca="1" si="94"/>
        <v>0</v>
      </c>
      <c r="O388" s="231">
        <f t="shared" ca="1" si="95"/>
        <v>0</v>
      </c>
      <c r="P388" s="232">
        <f t="shared" ca="1" si="96"/>
        <v>0</v>
      </c>
      <c r="Q388" s="233">
        <f t="shared" ca="1" si="86"/>
        <v>0</v>
      </c>
      <c r="R388" s="233">
        <f ca="1">IF(LEN(B388)&gt;0,'9'!R388-'9'!Q388,"")</f>
        <v>0</v>
      </c>
      <c r="S388" s="234"/>
      <c r="T388" s="34"/>
      <c r="U388" s="34"/>
      <c r="V388" s="34"/>
      <c r="W388" s="34"/>
      <c r="X388" s="34"/>
      <c r="Y388" s="34"/>
      <c r="Z388" s="34"/>
      <c r="AA388" s="34"/>
      <c r="AB388" s="167">
        <f>ROW()</f>
        <v>388</v>
      </c>
      <c r="AC388" s="168">
        <f t="shared" ca="1" si="69"/>
        <v>0</v>
      </c>
      <c r="AD388" s="168">
        <f t="shared" ca="1" si="70"/>
        <v>0</v>
      </c>
      <c r="AE388" s="169" t="str">
        <f t="shared" ca="1" si="87"/>
        <v>-</v>
      </c>
      <c r="AF388" s="168" t="str">
        <f t="shared" ca="1" si="88"/>
        <v>-</v>
      </c>
      <c r="AG388" s="169" t="str">
        <f t="shared" ca="1" si="89"/>
        <v>-</v>
      </c>
      <c r="AH388" s="168" t="str">
        <f t="shared" ca="1" si="90"/>
        <v>-</v>
      </c>
      <c r="AI388" s="168">
        <f t="shared" ca="1" si="91"/>
        <v>0</v>
      </c>
      <c r="AJ388" s="170">
        <f t="shared" ca="1" si="92"/>
        <v>0</v>
      </c>
      <c r="AK388" s="168">
        <f t="shared" ca="1" si="71"/>
        <v>0</v>
      </c>
      <c r="AL388" s="168">
        <f t="shared" ca="1" si="72"/>
        <v>0</v>
      </c>
    </row>
    <row r="389" spans="1:38" ht="28.5" customHeight="1" x14ac:dyDescent="0.2">
      <c r="A389" s="56">
        <v>374</v>
      </c>
      <c r="B389" s="309" t="str">
        <f t="shared" ca="1" si="66"/>
        <v>A374</v>
      </c>
      <c r="C389" s="309"/>
      <c r="D389" s="57" t="str">
        <f t="shared" ca="1" si="67"/>
        <v/>
      </c>
      <c r="E389" s="59" t="str">
        <f t="shared" ca="1" si="68"/>
        <v/>
      </c>
      <c r="F389" s="215">
        <f ca="1">IF(LEN(B389)&gt;0,'OBRAČUNANA OSNOVNA PLAČA'!J383,"")</f>
        <v>0</v>
      </c>
      <c r="G389" s="60"/>
      <c r="H389" s="60"/>
      <c r="I389" s="60"/>
      <c r="J389" s="60"/>
      <c r="K389" s="60"/>
      <c r="L389" s="229">
        <f t="shared" si="85"/>
        <v>0</v>
      </c>
      <c r="M389" s="230">
        <f t="shared" ca="1" si="93"/>
        <v>0</v>
      </c>
      <c r="N389" s="230">
        <f t="shared" ca="1" si="94"/>
        <v>0</v>
      </c>
      <c r="O389" s="231">
        <f t="shared" ca="1" si="95"/>
        <v>0</v>
      </c>
      <c r="P389" s="232">
        <f t="shared" ca="1" si="96"/>
        <v>0</v>
      </c>
      <c r="Q389" s="233">
        <f t="shared" ca="1" si="86"/>
        <v>0</v>
      </c>
      <c r="R389" s="233">
        <f ca="1">IF(LEN(B389)&gt;0,'9'!R389-'9'!Q389,"")</f>
        <v>0</v>
      </c>
      <c r="S389" s="234"/>
      <c r="T389" s="34"/>
      <c r="U389" s="34"/>
      <c r="V389" s="34"/>
      <c r="W389" s="34"/>
      <c r="X389" s="34"/>
      <c r="Y389" s="34"/>
      <c r="Z389" s="34"/>
      <c r="AA389" s="34"/>
      <c r="AB389" s="167">
        <f>ROW()</f>
        <v>389</v>
      </c>
      <c r="AC389" s="168">
        <f t="shared" ca="1" si="69"/>
        <v>0</v>
      </c>
      <c r="AD389" s="168">
        <f t="shared" ca="1" si="70"/>
        <v>0</v>
      </c>
      <c r="AE389" s="169" t="str">
        <f t="shared" ca="1" si="87"/>
        <v>-</v>
      </c>
      <c r="AF389" s="168" t="str">
        <f t="shared" ca="1" si="88"/>
        <v>-</v>
      </c>
      <c r="AG389" s="169" t="str">
        <f t="shared" ca="1" si="89"/>
        <v>-</v>
      </c>
      <c r="AH389" s="168" t="str">
        <f t="shared" ca="1" si="90"/>
        <v>-</v>
      </c>
      <c r="AI389" s="168">
        <f t="shared" ca="1" si="91"/>
        <v>0</v>
      </c>
      <c r="AJ389" s="170">
        <f t="shared" ca="1" si="92"/>
        <v>0</v>
      </c>
      <c r="AK389" s="168">
        <f t="shared" ca="1" si="71"/>
        <v>0</v>
      </c>
      <c r="AL389" s="168">
        <f t="shared" ca="1" si="72"/>
        <v>0</v>
      </c>
    </row>
    <row r="390" spans="1:38" ht="28.5" customHeight="1" x14ac:dyDescent="0.2">
      <c r="A390" s="56">
        <v>375</v>
      </c>
      <c r="B390" s="309" t="str">
        <f t="shared" ca="1" si="66"/>
        <v>A375</v>
      </c>
      <c r="C390" s="309"/>
      <c r="D390" s="57" t="str">
        <f t="shared" ca="1" si="67"/>
        <v/>
      </c>
      <c r="E390" s="59" t="str">
        <f t="shared" ca="1" si="68"/>
        <v/>
      </c>
      <c r="F390" s="215">
        <f ca="1">IF(LEN(B390)&gt;0,'OBRAČUNANA OSNOVNA PLAČA'!J384,"")</f>
        <v>0</v>
      </c>
      <c r="G390" s="60"/>
      <c r="H390" s="60"/>
      <c r="I390" s="60"/>
      <c r="J390" s="60"/>
      <c r="K390" s="60"/>
      <c r="L390" s="229">
        <f t="shared" si="85"/>
        <v>0</v>
      </c>
      <c r="M390" s="230">
        <f t="shared" ca="1" si="93"/>
        <v>0</v>
      </c>
      <c r="N390" s="230">
        <f t="shared" ca="1" si="94"/>
        <v>0</v>
      </c>
      <c r="O390" s="231">
        <f t="shared" ca="1" si="95"/>
        <v>0</v>
      </c>
      <c r="P390" s="232">
        <f t="shared" ca="1" si="96"/>
        <v>0</v>
      </c>
      <c r="Q390" s="233">
        <f t="shared" ca="1" si="86"/>
        <v>0</v>
      </c>
      <c r="R390" s="233">
        <f ca="1">IF(LEN(B390)&gt;0,'9'!R390-'9'!Q390,"")</f>
        <v>0</v>
      </c>
      <c r="S390" s="234"/>
      <c r="T390" s="34"/>
      <c r="U390" s="34"/>
      <c r="V390" s="34"/>
      <c r="W390" s="34"/>
      <c r="X390" s="34"/>
      <c r="Y390" s="34"/>
      <c r="Z390" s="34"/>
      <c r="AA390" s="34"/>
      <c r="AB390" s="167">
        <f>ROW()</f>
        <v>390</v>
      </c>
      <c r="AC390" s="168">
        <f t="shared" ca="1" si="69"/>
        <v>0</v>
      </c>
      <c r="AD390" s="168">
        <f t="shared" ca="1" si="70"/>
        <v>0</v>
      </c>
      <c r="AE390" s="169" t="str">
        <f t="shared" ca="1" si="87"/>
        <v>-</v>
      </c>
      <c r="AF390" s="168" t="str">
        <f t="shared" ca="1" si="88"/>
        <v>-</v>
      </c>
      <c r="AG390" s="169" t="str">
        <f t="shared" ca="1" si="89"/>
        <v>-</v>
      </c>
      <c r="AH390" s="168" t="str">
        <f t="shared" ca="1" si="90"/>
        <v>-</v>
      </c>
      <c r="AI390" s="168">
        <f t="shared" ca="1" si="91"/>
        <v>0</v>
      </c>
      <c r="AJ390" s="170">
        <f t="shared" ca="1" si="92"/>
        <v>0</v>
      </c>
      <c r="AK390" s="168">
        <f t="shared" ca="1" si="71"/>
        <v>0</v>
      </c>
      <c r="AL390" s="168">
        <f t="shared" ca="1" si="72"/>
        <v>0</v>
      </c>
    </row>
    <row r="391" spans="1:38" ht="28.5" customHeight="1" x14ac:dyDescent="0.2">
      <c r="A391" s="56">
        <v>376</v>
      </c>
      <c r="B391" s="309" t="str">
        <f t="shared" ca="1" si="66"/>
        <v>A376</v>
      </c>
      <c r="C391" s="309"/>
      <c r="D391" s="57" t="str">
        <f t="shared" ca="1" si="67"/>
        <v/>
      </c>
      <c r="E391" s="59" t="str">
        <f t="shared" ca="1" si="68"/>
        <v/>
      </c>
      <c r="F391" s="215">
        <f ca="1">IF(LEN(B391)&gt;0,'OBRAČUNANA OSNOVNA PLAČA'!J385,"")</f>
        <v>0</v>
      </c>
      <c r="G391" s="60"/>
      <c r="H391" s="60"/>
      <c r="I391" s="60"/>
      <c r="J391" s="60"/>
      <c r="K391" s="60"/>
      <c r="L391" s="229">
        <f t="shared" si="85"/>
        <v>0</v>
      </c>
      <c r="M391" s="230">
        <f t="shared" ca="1" si="93"/>
        <v>0</v>
      </c>
      <c r="N391" s="230">
        <f t="shared" ca="1" si="94"/>
        <v>0</v>
      </c>
      <c r="O391" s="231">
        <f t="shared" ca="1" si="95"/>
        <v>0</v>
      </c>
      <c r="P391" s="232">
        <f t="shared" ca="1" si="96"/>
        <v>0</v>
      </c>
      <c r="Q391" s="233">
        <f t="shared" ca="1" si="86"/>
        <v>0</v>
      </c>
      <c r="R391" s="233">
        <f ca="1">IF(LEN(B391)&gt;0,'9'!R391-'9'!Q391,"")</f>
        <v>0</v>
      </c>
      <c r="S391" s="234"/>
      <c r="T391" s="34"/>
      <c r="U391" s="34"/>
      <c r="V391" s="34"/>
      <c r="W391" s="34"/>
      <c r="X391" s="34"/>
      <c r="Y391" s="34"/>
      <c r="Z391" s="34"/>
      <c r="AA391" s="34"/>
      <c r="AB391" s="167">
        <f>ROW()</f>
        <v>391</v>
      </c>
      <c r="AC391" s="168">
        <f t="shared" ca="1" si="69"/>
        <v>0</v>
      </c>
      <c r="AD391" s="168">
        <f t="shared" ca="1" si="70"/>
        <v>0</v>
      </c>
      <c r="AE391" s="169" t="str">
        <f t="shared" ca="1" si="87"/>
        <v>-</v>
      </c>
      <c r="AF391" s="168" t="str">
        <f t="shared" ca="1" si="88"/>
        <v>-</v>
      </c>
      <c r="AG391" s="169" t="str">
        <f t="shared" ca="1" si="89"/>
        <v>-</v>
      </c>
      <c r="AH391" s="168" t="str">
        <f t="shared" ca="1" si="90"/>
        <v>-</v>
      </c>
      <c r="AI391" s="168">
        <f t="shared" ca="1" si="91"/>
        <v>0</v>
      </c>
      <c r="AJ391" s="170">
        <f t="shared" ca="1" si="92"/>
        <v>0</v>
      </c>
      <c r="AK391" s="168">
        <f t="shared" ca="1" si="71"/>
        <v>0</v>
      </c>
      <c r="AL391" s="168">
        <f t="shared" ca="1" si="72"/>
        <v>0</v>
      </c>
    </row>
    <row r="392" spans="1:38" ht="28.5" customHeight="1" x14ac:dyDescent="0.2">
      <c r="A392" s="56">
        <v>377</v>
      </c>
      <c r="B392" s="309" t="str">
        <f t="shared" ca="1" si="66"/>
        <v>A377</v>
      </c>
      <c r="C392" s="309"/>
      <c r="D392" s="57" t="str">
        <f t="shared" ca="1" si="67"/>
        <v/>
      </c>
      <c r="E392" s="59" t="str">
        <f t="shared" ca="1" si="68"/>
        <v/>
      </c>
      <c r="F392" s="215">
        <f ca="1">IF(LEN(B392)&gt;0,'OBRAČUNANA OSNOVNA PLAČA'!J386,"")</f>
        <v>0</v>
      </c>
      <c r="G392" s="60"/>
      <c r="H392" s="60"/>
      <c r="I392" s="60"/>
      <c r="J392" s="60"/>
      <c r="K392" s="60"/>
      <c r="L392" s="229">
        <f t="shared" si="85"/>
        <v>0</v>
      </c>
      <c r="M392" s="230">
        <f t="shared" ca="1" si="93"/>
        <v>0</v>
      </c>
      <c r="N392" s="230">
        <f t="shared" ca="1" si="94"/>
        <v>0</v>
      </c>
      <c r="O392" s="231">
        <f t="shared" ca="1" si="95"/>
        <v>0</v>
      </c>
      <c r="P392" s="232">
        <f t="shared" ca="1" si="96"/>
        <v>0</v>
      </c>
      <c r="Q392" s="233">
        <f t="shared" ca="1" si="86"/>
        <v>0</v>
      </c>
      <c r="R392" s="233">
        <f ca="1">IF(LEN(B392)&gt;0,'9'!R392-'9'!Q392,"")</f>
        <v>0</v>
      </c>
      <c r="S392" s="234"/>
      <c r="T392" s="34"/>
      <c r="U392" s="34"/>
      <c r="V392" s="34"/>
      <c r="W392" s="34"/>
      <c r="X392" s="34"/>
      <c r="Y392" s="34"/>
      <c r="Z392" s="34"/>
      <c r="AA392" s="34"/>
      <c r="AB392" s="167">
        <f>ROW()</f>
        <v>392</v>
      </c>
      <c r="AC392" s="168">
        <f t="shared" ca="1" si="69"/>
        <v>0</v>
      </c>
      <c r="AD392" s="168">
        <f t="shared" ca="1" si="70"/>
        <v>0</v>
      </c>
      <c r="AE392" s="169" t="str">
        <f t="shared" ca="1" si="87"/>
        <v>-</v>
      </c>
      <c r="AF392" s="168" t="str">
        <f t="shared" ca="1" si="88"/>
        <v>-</v>
      </c>
      <c r="AG392" s="169" t="str">
        <f t="shared" ca="1" si="89"/>
        <v>-</v>
      </c>
      <c r="AH392" s="168" t="str">
        <f t="shared" ca="1" si="90"/>
        <v>-</v>
      </c>
      <c r="AI392" s="168">
        <f t="shared" ca="1" si="91"/>
        <v>0</v>
      </c>
      <c r="AJ392" s="170">
        <f t="shared" ca="1" si="92"/>
        <v>0</v>
      </c>
      <c r="AK392" s="168">
        <f t="shared" ca="1" si="71"/>
        <v>0</v>
      </c>
      <c r="AL392" s="168">
        <f t="shared" ca="1" si="72"/>
        <v>0</v>
      </c>
    </row>
    <row r="393" spans="1:38" ht="28.5" customHeight="1" x14ac:dyDescent="0.2">
      <c r="A393" s="56">
        <v>378</v>
      </c>
      <c r="B393" s="309" t="str">
        <f t="shared" ca="1" si="66"/>
        <v>A378</v>
      </c>
      <c r="C393" s="309"/>
      <c r="D393" s="57" t="str">
        <f t="shared" ca="1" si="67"/>
        <v/>
      </c>
      <c r="E393" s="59" t="str">
        <f t="shared" ca="1" si="68"/>
        <v/>
      </c>
      <c r="F393" s="215">
        <f ca="1">IF(LEN(B393)&gt;0,'OBRAČUNANA OSNOVNA PLAČA'!J387,"")</f>
        <v>0</v>
      </c>
      <c r="G393" s="60"/>
      <c r="H393" s="60"/>
      <c r="I393" s="60"/>
      <c r="J393" s="60"/>
      <c r="K393" s="60"/>
      <c r="L393" s="229">
        <f t="shared" si="85"/>
        <v>0</v>
      </c>
      <c r="M393" s="230">
        <f t="shared" ca="1" si="93"/>
        <v>0</v>
      </c>
      <c r="N393" s="230">
        <f t="shared" ca="1" si="94"/>
        <v>0</v>
      </c>
      <c r="O393" s="231">
        <f t="shared" ca="1" si="95"/>
        <v>0</v>
      </c>
      <c r="P393" s="232">
        <f t="shared" ca="1" si="96"/>
        <v>0</v>
      </c>
      <c r="Q393" s="233">
        <f t="shared" ca="1" si="86"/>
        <v>0</v>
      </c>
      <c r="R393" s="233">
        <f ca="1">IF(LEN(B393)&gt;0,'9'!R393-'9'!Q393,"")</f>
        <v>0</v>
      </c>
      <c r="S393" s="234"/>
      <c r="T393" s="34"/>
      <c r="U393" s="34"/>
      <c r="V393" s="34"/>
      <c r="W393" s="34"/>
      <c r="X393" s="34"/>
      <c r="Y393" s="34"/>
      <c r="Z393" s="34"/>
      <c r="AA393" s="34"/>
      <c r="AB393" s="167">
        <f>ROW()</f>
        <v>393</v>
      </c>
      <c r="AC393" s="168">
        <f t="shared" ca="1" si="69"/>
        <v>0</v>
      </c>
      <c r="AD393" s="168">
        <f t="shared" ca="1" si="70"/>
        <v>0</v>
      </c>
      <c r="AE393" s="169" t="str">
        <f t="shared" ca="1" si="87"/>
        <v>-</v>
      </c>
      <c r="AF393" s="168" t="str">
        <f t="shared" ca="1" si="88"/>
        <v>-</v>
      </c>
      <c r="AG393" s="169" t="str">
        <f t="shared" ca="1" si="89"/>
        <v>-</v>
      </c>
      <c r="AH393" s="168" t="str">
        <f t="shared" ca="1" si="90"/>
        <v>-</v>
      </c>
      <c r="AI393" s="168">
        <f t="shared" ca="1" si="91"/>
        <v>0</v>
      </c>
      <c r="AJ393" s="170">
        <f t="shared" ca="1" si="92"/>
        <v>0</v>
      </c>
      <c r="AK393" s="168">
        <f t="shared" ca="1" si="71"/>
        <v>0</v>
      </c>
      <c r="AL393" s="168">
        <f t="shared" ca="1" si="72"/>
        <v>0</v>
      </c>
    </row>
    <row r="394" spans="1:38" ht="28.5" customHeight="1" x14ac:dyDescent="0.2">
      <c r="A394" s="56">
        <v>379</v>
      </c>
      <c r="B394" s="309" t="str">
        <f t="shared" ca="1" si="66"/>
        <v>A379</v>
      </c>
      <c r="C394" s="309"/>
      <c r="D394" s="57" t="str">
        <f t="shared" ca="1" si="67"/>
        <v/>
      </c>
      <c r="E394" s="59" t="str">
        <f t="shared" ca="1" si="68"/>
        <v/>
      </c>
      <c r="F394" s="215">
        <f ca="1">IF(LEN(B394)&gt;0,'OBRAČUNANA OSNOVNA PLAČA'!J388,"")</f>
        <v>0</v>
      </c>
      <c r="G394" s="60"/>
      <c r="H394" s="60"/>
      <c r="I394" s="60"/>
      <c r="J394" s="60"/>
      <c r="K394" s="60"/>
      <c r="L394" s="229">
        <f t="shared" si="85"/>
        <v>0</v>
      </c>
      <c r="M394" s="230">
        <f t="shared" ca="1" si="93"/>
        <v>0</v>
      </c>
      <c r="N394" s="230">
        <f t="shared" ca="1" si="94"/>
        <v>0</v>
      </c>
      <c r="O394" s="231">
        <f t="shared" ca="1" si="95"/>
        <v>0</v>
      </c>
      <c r="P394" s="232">
        <f t="shared" ca="1" si="96"/>
        <v>0</v>
      </c>
      <c r="Q394" s="233">
        <f t="shared" ca="1" si="86"/>
        <v>0</v>
      </c>
      <c r="R394" s="233">
        <f ca="1">IF(LEN(B394)&gt;0,'9'!R394-'9'!Q394,"")</f>
        <v>0</v>
      </c>
      <c r="S394" s="234"/>
      <c r="T394" s="34"/>
      <c r="U394" s="34"/>
      <c r="V394" s="34"/>
      <c r="W394" s="34"/>
      <c r="X394" s="34"/>
      <c r="Y394" s="34"/>
      <c r="Z394" s="34"/>
      <c r="AA394" s="34"/>
      <c r="AB394" s="167">
        <f>ROW()</f>
        <v>394</v>
      </c>
      <c r="AC394" s="168">
        <f t="shared" ca="1" si="69"/>
        <v>0</v>
      </c>
      <c r="AD394" s="168">
        <f t="shared" ca="1" si="70"/>
        <v>0</v>
      </c>
      <c r="AE394" s="169" t="str">
        <f t="shared" ca="1" si="87"/>
        <v>-</v>
      </c>
      <c r="AF394" s="168" t="str">
        <f t="shared" ca="1" si="88"/>
        <v>-</v>
      </c>
      <c r="AG394" s="169" t="str">
        <f t="shared" ca="1" si="89"/>
        <v>-</v>
      </c>
      <c r="AH394" s="168" t="str">
        <f t="shared" ca="1" si="90"/>
        <v>-</v>
      </c>
      <c r="AI394" s="168">
        <f t="shared" ca="1" si="91"/>
        <v>0</v>
      </c>
      <c r="AJ394" s="170">
        <f t="shared" ca="1" si="92"/>
        <v>0</v>
      </c>
      <c r="AK394" s="168">
        <f t="shared" ca="1" si="71"/>
        <v>0</v>
      </c>
      <c r="AL394" s="168">
        <f t="shared" ca="1" si="72"/>
        <v>0</v>
      </c>
    </row>
    <row r="395" spans="1:38" ht="28.5" customHeight="1" x14ac:dyDescent="0.2">
      <c r="A395" s="56">
        <v>380</v>
      </c>
      <c r="B395" s="309" t="str">
        <f t="shared" ca="1" si="66"/>
        <v>A380</v>
      </c>
      <c r="C395" s="309"/>
      <c r="D395" s="57" t="str">
        <f t="shared" ca="1" si="67"/>
        <v/>
      </c>
      <c r="E395" s="59" t="str">
        <f t="shared" ca="1" si="68"/>
        <v/>
      </c>
      <c r="F395" s="215">
        <f ca="1">IF(LEN(B395)&gt;0,'OBRAČUNANA OSNOVNA PLAČA'!J389,"")</f>
        <v>0</v>
      </c>
      <c r="G395" s="60"/>
      <c r="H395" s="60"/>
      <c r="I395" s="60"/>
      <c r="J395" s="60"/>
      <c r="K395" s="60"/>
      <c r="L395" s="229">
        <f t="shared" si="85"/>
        <v>0</v>
      </c>
      <c r="M395" s="230">
        <f t="shared" ca="1" si="93"/>
        <v>0</v>
      </c>
      <c r="N395" s="230">
        <f t="shared" ca="1" si="94"/>
        <v>0</v>
      </c>
      <c r="O395" s="231">
        <f t="shared" ca="1" si="95"/>
        <v>0</v>
      </c>
      <c r="P395" s="232">
        <f t="shared" ca="1" si="96"/>
        <v>0</v>
      </c>
      <c r="Q395" s="233">
        <f t="shared" ca="1" si="86"/>
        <v>0</v>
      </c>
      <c r="R395" s="233">
        <f ca="1">IF(LEN(B395)&gt;0,'9'!R395-'9'!Q395,"")</f>
        <v>0</v>
      </c>
      <c r="S395" s="234"/>
      <c r="T395" s="34"/>
      <c r="U395" s="34"/>
      <c r="V395" s="34"/>
      <c r="W395" s="34"/>
      <c r="X395" s="34"/>
      <c r="Y395" s="34"/>
      <c r="Z395" s="34"/>
      <c r="AA395" s="34"/>
      <c r="AB395" s="167">
        <f>ROW()</f>
        <v>395</v>
      </c>
      <c r="AC395" s="168">
        <f t="shared" ca="1" si="69"/>
        <v>0</v>
      </c>
      <c r="AD395" s="168">
        <f t="shared" ca="1" si="70"/>
        <v>0</v>
      </c>
      <c r="AE395" s="169" t="str">
        <f t="shared" ca="1" si="87"/>
        <v>-</v>
      </c>
      <c r="AF395" s="168" t="str">
        <f t="shared" ca="1" si="88"/>
        <v>-</v>
      </c>
      <c r="AG395" s="169" t="str">
        <f t="shared" ca="1" si="89"/>
        <v>-</v>
      </c>
      <c r="AH395" s="168" t="str">
        <f t="shared" ca="1" si="90"/>
        <v>-</v>
      </c>
      <c r="AI395" s="168">
        <f t="shared" ca="1" si="91"/>
        <v>0</v>
      </c>
      <c r="AJ395" s="170">
        <f t="shared" ca="1" si="92"/>
        <v>0</v>
      </c>
      <c r="AK395" s="168">
        <f t="shared" ca="1" si="71"/>
        <v>0</v>
      </c>
      <c r="AL395" s="168">
        <f t="shared" ca="1" si="72"/>
        <v>0</v>
      </c>
    </row>
    <row r="396" spans="1:38" ht="28.5" customHeight="1" x14ac:dyDescent="0.2">
      <c r="A396" s="56">
        <v>381</v>
      </c>
      <c r="B396" s="309" t="str">
        <f t="shared" ca="1" si="66"/>
        <v>A381</v>
      </c>
      <c r="C396" s="309"/>
      <c r="D396" s="57" t="str">
        <f t="shared" ca="1" si="67"/>
        <v/>
      </c>
      <c r="E396" s="59" t="str">
        <f t="shared" ca="1" si="68"/>
        <v/>
      </c>
      <c r="F396" s="215">
        <f ca="1">IF(LEN(B396)&gt;0,'OBRAČUNANA OSNOVNA PLAČA'!J390,"")</f>
        <v>0</v>
      </c>
      <c r="G396" s="60"/>
      <c r="H396" s="60"/>
      <c r="I396" s="60"/>
      <c r="J396" s="60"/>
      <c r="K396" s="60"/>
      <c r="L396" s="229">
        <f t="shared" si="85"/>
        <v>0</v>
      </c>
      <c r="M396" s="230">
        <f t="shared" ca="1" si="93"/>
        <v>0</v>
      </c>
      <c r="N396" s="230">
        <f t="shared" ca="1" si="94"/>
        <v>0</v>
      </c>
      <c r="O396" s="231">
        <f t="shared" ca="1" si="95"/>
        <v>0</v>
      </c>
      <c r="P396" s="232">
        <f t="shared" ca="1" si="96"/>
        <v>0</v>
      </c>
      <c r="Q396" s="233">
        <f t="shared" ca="1" si="86"/>
        <v>0</v>
      </c>
      <c r="R396" s="233">
        <f ca="1">IF(LEN(B396)&gt;0,'9'!R396-'9'!Q396,"")</f>
        <v>0</v>
      </c>
      <c r="S396" s="234"/>
      <c r="T396" s="34"/>
      <c r="U396" s="34"/>
      <c r="V396" s="34"/>
      <c r="W396" s="34"/>
      <c r="X396" s="34"/>
      <c r="Y396" s="34"/>
      <c r="Z396" s="34"/>
      <c r="AA396" s="34"/>
      <c r="AB396" s="167">
        <f>ROW()</f>
        <v>396</v>
      </c>
      <c r="AC396" s="168">
        <f t="shared" ca="1" si="69"/>
        <v>0</v>
      </c>
      <c r="AD396" s="168">
        <f t="shared" ca="1" si="70"/>
        <v>0</v>
      </c>
      <c r="AE396" s="169" t="str">
        <f t="shared" ca="1" si="87"/>
        <v>-</v>
      </c>
      <c r="AF396" s="168" t="str">
        <f t="shared" ca="1" si="88"/>
        <v>-</v>
      </c>
      <c r="AG396" s="169" t="str">
        <f t="shared" ca="1" si="89"/>
        <v>-</v>
      </c>
      <c r="AH396" s="168" t="str">
        <f t="shared" ca="1" si="90"/>
        <v>-</v>
      </c>
      <c r="AI396" s="168">
        <f t="shared" ca="1" si="91"/>
        <v>0</v>
      </c>
      <c r="AJ396" s="170">
        <f t="shared" ca="1" si="92"/>
        <v>0</v>
      </c>
      <c r="AK396" s="168">
        <f t="shared" ca="1" si="71"/>
        <v>0</v>
      </c>
      <c r="AL396" s="168">
        <f t="shared" ca="1" si="72"/>
        <v>0</v>
      </c>
    </row>
    <row r="397" spans="1:38" ht="28.5" customHeight="1" x14ac:dyDescent="0.2">
      <c r="A397" s="56">
        <v>382</v>
      </c>
      <c r="B397" s="309" t="str">
        <f t="shared" ca="1" si="66"/>
        <v>A382</v>
      </c>
      <c r="C397" s="309"/>
      <c r="D397" s="57" t="str">
        <f t="shared" ca="1" si="67"/>
        <v/>
      </c>
      <c r="E397" s="59" t="str">
        <f t="shared" ca="1" si="68"/>
        <v/>
      </c>
      <c r="F397" s="215">
        <f ca="1">IF(LEN(B397)&gt;0,'OBRAČUNANA OSNOVNA PLAČA'!J391,"")</f>
        <v>0</v>
      </c>
      <c r="G397" s="60"/>
      <c r="H397" s="60"/>
      <c r="I397" s="60"/>
      <c r="J397" s="60"/>
      <c r="K397" s="60"/>
      <c r="L397" s="229">
        <f t="shared" si="85"/>
        <v>0</v>
      </c>
      <c r="M397" s="230">
        <f t="shared" ca="1" si="93"/>
        <v>0</v>
      </c>
      <c r="N397" s="230">
        <f t="shared" ca="1" si="94"/>
        <v>0</v>
      </c>
      <c r="O397" s="231">
        <f t="shared" ca="1" si="95"/>
        <v>0</v>
      </c>
      <c r="P397" s="232">
        <f t="shared" ca="1" si="96"/>
        <v>0</v>
      </c>
      <c r="Q397" s="233">
        <f t="shared" ca="1" si="86"/>
        <v>0</v>
      </c>
      <c r="R397" s="233">
        <f ca="1">IF(LEN(B397)&gt;0,'9'!R397-'9'!Q397,"")</f>
        <v>0</v>
      </c>
      <c r="S397" s="234"/>
      <c r="T397" s="34"/>
      <c r="U397" s="34"/>
      <c r="V397" s="34"/>
      <c r="W397" s="34"/>
      <c r="X397" s="34"/>
      <c r="Y397" s="34"/>
      <c r="Z397" s="34"/>
      <c r="AA397" s="34"/>
      <c r="AB397" s="167">
        <f>ROW()</f>
        <v>397</v>
      </c>
      <c r="AC397" s="168">
        <f t="shared" ca="1" si="69"/>
        <v>0</v>
      </c>
      <c r="AD397" s="168">
        <f t="shared" ca="1" si="70"/>
        <v>0</v>
      </c>
      <c r="AE397" s="169" t="str">
        <f t="shared" ca="1" si="87"/>
        <v>-</v>
      </c>
      <c r="AF397" s="168" t="str">
        <f t="shared" ca="1" si="88"/>
        <v>-</v>
      </c>
      <c r="AG397" s="169" t="str">
        <f t="shared" ca="1" si="89"/>
        <v>-</v>
      </c>
      <c r="AH397" s="168" t="str">
        <f t="shared" ca="1" si="90"/>
        <v>-</v>
      </c>
      <c r="AI397" s="168">
        <f t="shared" ca="1" si="91"/>
        <v>0</v>
      </c>
      <c r="AJ397" s="170">
        <f t="shared" ca="1" si="92"/>
        <v>0</v>
      </c>
      <c r="AK397" s="168">
        <f t="shared" ca="1" si="71"/>
        <v>0</v>
      </c>
      <c r="AL397" s="168">
        <f t="shared" ca="1" si="72"/>
        <v>0</v>
      </c>
    </row>
    <row r="398" spans="1:38" ht="28.5" customHeight="1" x14ac:dyDescent="0.2">
      <c r="A398" s="56">
        <v>383</v>
      </c>
      <c r="B398" s="309" t="str">
        <f t="shared" ca="1" si="66"/>
        <v>A383</v>
      </c>
      <c r="C398" s="309"/>
      <c r="D398" s="57" t="str">
        <f t="shared" ca="1" si="67"/>
        <v/>
      </c>
      <c r="E398" s="59" t="str">
        <f t="shared" ca="1" si="68"/>
        <v/>
      </c>
      <c r="F398" s="215">
        <f ca="1">IF(LEN(B398)&gt;0,'OBRAČUNANA OSNOVNA PLAČA'!J392,"")</f>
        <v>0</v>
      </c>
      <c r="G398" s="60"/>
      <c r="H398" s="60"/>
      <c r="I398" s="60"/>
      <c r="J398" s="60"/>
      <c r="K398" s="60"/>
      <c r="L398" s="229">
        <f t="shared" si="85"/>
        <v>0</v>
      </c>
      <c r="M398" s="230">
        <f t="shared" ca="1" si="93"/>
        <v>0</v>
      </c>
      <c r="N398" s="230">
        <f t="shared" ca="1" si="94"/>
        <v>0</v>
      </c>
      <c r="O398" s="231">
        <f t="shared" ca="1" si="95"/>
        <v>0</v>
      </c>
      <c r="P398" s="232">
        <f t="shared" ca="1" si="96"/>
        <v>0</v>
      </c>
      <c r="Q398" s="233">
        <f t="shared" ca="1" si="86"/>
        <v>0</v>
      </c>
      <c r="R398" s="233">
        <f ca="1">IF(LEN(B398)&gt;0,'9'!R398-'9'!Q398,"")</f>
        <v>0</v>
      </c>
      <c r="S398" s="234"/>
      <c r="T398" s="34"/>
      <c r="U398" s="34"/>
      <c r="V398" s="34"/>
      <c r="W398" s="34"/>
      <c r="X398" s="34"/>
      <c r="Y398" s="34"/>
      <c r="Z398" s="34"/>
      <c r="AA398" s="34"/>
      <c r="AB398" s="167">
        <f>ROW()</f>
        <v>398</v>
      </c>
      <c r="AC398" s="168">
        <f t="shared" ca="1" si="69"/>
        <v>0</v>
      </c>
      <c r="AD398" s="168">
        <f t="shared" ca="1" si="70"/>
        <v>0</v>
      </c>
      <c r="AE398" s="169" t="str">
        <f t="shared" ca="1" si="87"/>
        <v>-</v>
      </c>
      <c r="AF398" s="168" t="str">
        <f t="shared" ca="1" si="88"/>
        <v>-</v>
      </c>
      <c r="AG398" s="169" t="str">
        <f t="shared" ca="1" si="89"/>
        <v>-</v>
      </c>
      <c r="AH398" s="168" t="str">
        <f t="shared" ca="1" si="90"/>
        <v>-</v>
      </c>
      <c r="AI398" s="168">
        <f t="shared" ca="1" si="91"/>
        <v>0</v>
      </c>
      <c r="AJ398" s="170">
        <f t="shared" ca="1" si="92"/>
        <v>0</v>
      </c>
      <c r="AK398" s="168">
        <f t="shared" ca="1" si="71"/>
        <v>0</v>
      </c>
      <c r="AL398" s="168">
        <f t="shared" ca="1" si="72"/>
        <v>0</v>
      </c>
    </row>
    <row r="399" spans="1:38" ht="28.5" customHeight="1" x14ac:dyDescent="0.2">
      <c r="A399" s="56">
        <v>384</v>
      </c>
      <c r="B399" s="309" t="str">
        <f t="shared" ca="1" si="66"/>
        <v>A384</v>
      </c>
      <c r="C399" s="309"/>
      <c r="D399" s="57" t="str">
        <f t="shared" ca="1" si="67"/>
        <v/>
      </c>
      <c r="E399" s="59" t="str">
        <f t="shared" ca="1" si="68"/>
        <v/>
      </c>
      <c r="F399" s="215">
        <f ca="1">IF(LEN(B399)&gt;0,'OBRAČUNANA OSNOVNA PLAČA'!J393,"")</f>
        <v>0</v>
      </c>
      <c r="G399" s="60"/>
      <c r="H399" s="60"/>
      <c r="I399" s="60"/>
      <c r="J399" s="60"/>
      <c r="K399" s="60"/>
      <c r="L399" s="229">
        <f t="shared" si="85"/>
        <v>0</v>
      </c>
      <c r="M399" s="230">
        <f t="shared" ca="1" si="93"/>
        <v>0</v>
      </c>
      <c r="N399" s="230">
        <f t="shared" ca="1" si="94"/>
        <v>0</v>
      </c>
      <c r="O399" s="231">
        <f t="shared" ca="1" si="95"/>
        <v>0</v>
      </c>
      <c r="P399" s="232">
        <f t="shared" ca="1" si="96"/>
        <v>0</v>
      </c>
      <c r="Q399" s="233">
        <f t="shared" ca="1" si="86"/>
        <v>0</v>
      </c>
      <c r="R399" s="233">
        <f ca="1">IF(LEN(B399)&gt;0,'9'!R399-'9'!Q399,"")</f>
        <v>0</v>
      </c>
      <c r="S399" s="234"/>
      <c r="T399" s="34"/>
      <c r="U399" s="34"/>
      <c r="V399" s="34"/>
      <c r="W399" s="34"/>
      <c r="X399" s="34"/>
      <c r="Y399" s="34"/>
      <c r="Z399" s="34"/>
      <c r="AA399" s="34"/>
      <c r="AB399" s="167">
        <f>ROW()</f>
        <v>399</v>
      </c>
      <c r="AC399" s="168">
        <f t="shared" ca="1" si="69"/>
        <v>0</v>
      </c>
      <c r="AD399" s="168">
        <f t="shared" ca="1" si="70"/>
        <v>0</v>
      </c>
      <c r="AE399" s="169" t="str">
        <f t="shared" ca="1" si="87"/>
        <v>-</v>
      </c>
      <c r="AF399" s="168" t="str">
        <f t="shared" ca="1" si="88"/>
        <v>-</v>
      </c>
      <c r="AG399" s="169" t="str">
        <f t="shared" ca="1" si="89"/>
        <v>-</v>
      </c>
      <c r="AH399" s="168" t="str">
        <f t="shared" ca="1" si="90"/>
        <v>-</v>
      </c>
      <c r="AI399" s="168">
        <f t="shared" ca="1" si="91"/>
        <v>0</v>
      </c>
      <c r="AJ399" s="170">
        <f t="shared" ca="1" si="92"/>
        <v>0</v>
      </c>
      <c r="AK399" s="168">
        <f t="shared" ca="1" si="71"/>
        <v>0</v>
      </c>
      <c r="AL399" s="168">
        <f t="shared" ca="1" si="72"/>
        <v>0</v>
      </c>
    </row>
    <row r="400" spans="1:38" ht="28.5" customHeight="1" x14ac:dyDescent="0.2">
      <c r="A400" s="56">
        <v>385</v>
      </c>
      <c r="B400" s="309" t="str">
        <f t="shared" ca="1" si="66"/>
        <v>A385</v>
      </c>
      <c r="C400" s="309"/>
      <c r="D400" s="57" t="str">
        <f t="shared" ca="1" si="67"/>
        <v/>
      </c>
      <c r="E400" s="59" t="str">
        <f t="shared" ca="1" si="68"/>
        <v/>
      </c>
      <c r="F400" s="215">
        <f ca="1">IF(LEN(B400)&gt;0,'OBRAČUNANA OSNOVNA PLAČA'!J394,"")</f>
        <v>0</v>
      </c>
      <c r="G400" s="60"/>
      <c r="H400" s="60"/>
      <c r="I400" s="60"/>
      <c r="J400" s="60"/>
      <c r="K400" s="60"/>
      <c r="L400" s="229">
        <f t="shared" ref="L400:L463" si="97">+G400+H400+I400+J400+K400</f>
        <v>0</v>
      </c>
      <c r="M400" s="230">
        <f t="shared" ca="1" si="93"/>
        <v>0</v>
      </c>
      <c r="N400" s="230">
        <f t="shared" ca="1" si="94"/>
        <v>0</v>
      </c>
      <c r="O400" s="231">
        <f t="shared" ca="1" si="95"/>
        <v>0</v>
      </c>
      <c r="P400" s="232">
        <f t="shared" ca="1" si="96"/>
        <v>0</v>
      </c>
      <c r="Q400" s="233">
        <f t="shared" ref="Q400:Q463" ca="1" si="98">MIN(P400,R400)</f>
        <v>0</v>
      </c>
      <c r="R400" s="233">
        <f ca="1">IF(LEN(B400)&gt;0,'9'!R400-'9'!Q400,"")</f>
        <v>0</v>
      </c>
      <c r="S400" s="234"/>
      <c r="T400" s="34"/>
      <c r="U400" s="34"/>
      <c r="V400" s="34"/>
      <c r="W400" s="34"/>
      <c r="X400" s="34"/>
      <c r="Y400" s="34"/>
      <c r="Z400" s="34"/>
      <c r="AA400" s="34"/>
      <c r="AB400" s="167">
        <f>ROW()</f>
        <v>400</v>
      </c>
      <c r="AC400" s="168">
        <f t="shared" ca="1" si="69"/>
        <v>0</v>
      </c>
      <c r="AD400" s="168">
        <f t="shared" ca="1" si="70"/>
        <v>0</v>
      </c>
      <c r="AE400" s="169" t="str">
        <f t="shared" ref="AE400:AE463" ca="1" si="99">IF(AC400&gt;=AD400,"-",$L400/(5*MAX($M$1021:$M$1022)))</f>
        <v>-</v>
      </c>
      <c r="AF400" s="168" t="str">
        <f t="shared" ref="AF400:AF463" ca="1" si="100">IF(AC400&gt;=AD400,"-",$L400/(5*MAX($M$1021:$M$1022))*AK400)</f>
        <v>-</v>
      </c>
      <c r="AG400" s="169" t="str">
        <f t="shared" ref="AG400:AG463" ca="1" si="101">IF(AE400="-","-",AE400*$AF$1017)</f>
        <v>-</v>
      </c>
      <c r="AH400" s="168" t="str">
        <f t="shared" ref="AH400:AH463" ca="1" si="102">IF(AF400="-","-",AF400*$AF$1017)</f>
        <v>-</v>
      </c>
      <c r="AI400" s="168">
        <f t="shared" ref="AI400:AI463" ca="1" si="103">IF(AG400="-",0,MIN(AH400,R400))</f>
        <v>0</v>
      </c>
      <c r="AJ400" s="170">
        <f t="shared" ref="AJ400:AJ463" ca="1" si="104">+AD400-AC400</f>
        <v>0</v>
      </c>
      <c r="AK400" s="168">
        <f t="shared" ca="1" si="71"/>
        <v>0</v>
      </c>
      <c r="AL400" s="168">
        <f t="shared" ca="1" si="72"/>
        <v>0</v>
      </c>
    </row>
    <row r="401" spans="1:38" ht="28.5" customHeight="1" x14ac:dyDescent="0.2">
      <c r="A401" s="56">
        <v>386</v>
      </c>
      <c r="B401" s="309" t="str">
        <f t="shared" ca="1" si="66"/>
        <v>A386</v>
      </c>
      <c r="C401" s="309"/>
      <c r="D401" s="57" t="str">
        <f t="shared" ca="1" si="67"/>
        <v/>
      </c>
      <c r="E401" s="59" t="str">
        <f t="shared" ca="1" si="68"/>
        <v/>
      </c>
      <c r="F401" s="215">
        <f ca="1">IF(LEN(B401)&gt;0,'OBRAČUNANA OSNOVNA PLAČA'!J395,"")</f>
        <v>0</v>
      </c>
      <c r="G401" s="60"/>
      <c r="H401" s="60"/>
      <c r="I401" s="60"/>
      <c r="J401" s="60"/>
      <c r="K401" s="60"/>
      <c r="L401" s="229">
        <f t="shared" si="97"/>
        <v>0</v>
      </c>
      <c r="M401" s="230">
        <f t="shared" ref="M401:M464" ca="1" si="105">IF(LEN(B401)&gt;0,L401/5,"")</f>
        <v>0</v>
      </c>
      <c r="N401" s="230">
        <f t="shared" ref="N401:N464" ca="1" si="106">IF(LEN(B401)&gt;0,F401*M401,"")</f>
        <v>0</v>
      </c>
      <c r="O401" s="231">
        <f t="shared" ref="O401:O464" ca="1" si="107">IF(LEN(B401)&gt;0,M401*$P$1017,"")</f>
        <v>0</v>
      </c>
      <c r="P401" s="232">
        <f t="shared" ref="P401:P464" ca="1" si="108">IF(LEN(B401)&gt;0,F401*O401,"")</f>
        <v>0</v>
      </c>
      <c r="Q401" s="233">
        <f t="shared" ca="1" si="98"/>
        <v>0</v>
      </c>
      <c r="R401" s="233">
        <f ca="1">IF(LEN(B401)&gt;0,'9'!R401-'9'!Q401,"")</f>
        <v>0</v>
      </c>
      <c r="S401" s="234"/>
      <c r="T401" s="34"/>
      <c r="U401" s="34"/>
      <c r="V401" s="34"/>
      <c r="W401" s="34"/>
      <c r="X401" s="34"/>
      <c r="Y401" s="34"/>
      <c r="Z401" s="34"/>
      <c r="AA401" s="34"/>
      <c r="AB401" s="167">
        <f>ROW()</f>
        <v>401</v>
      </c>
      <c r="AC401" s="168">
        <f t="shared" ca="1" si="69"/>
        <v>0</v>
      </c>
      <c r="AD401" s="168">
        <f t="shared" ca="1" si="70"/>
        <v>0</v>
      </c>
      <c r="AE401" s="169" t="str">
        <f t="shared" ca="1" si="99"/>
        <v>-</v>
      </c>
      <c r="AF401" s="168" t="str">
        <f t="shared" ca="1" si="100"/>
        <v>-</v>
      </c>
      <c r="AG401" s="169" t="str">
        <f t="shared" ca="1" si="101"/>
        <v>-</v>
      </c>
      <c r="AH401" s="168" t="str">
        <f t="shared" ca="1" si="102"/>
        <v>-</v>
      </c>
      <c r="AI401" s="168">
        <f t="shared" ca="1" si="103"/>
        <v>0</v>
      </c>
      <c r="AJ401" s="170">
        <f t="shared" ca="1" si="104"/>
        <v>0</v>
      </c>
      <c r="AK401" s="168">
        <f t="shared" ca="1" si="71"/>
        <v>0</v>
      </c>
      <c r="AL401" s="168">
        <f t="shared" ca="1" si="72"/>
        <v>0</v>
      </c>
    </row>
    <row r="402" spans="1:38" ht="28.5" customHeight="1" x14ac:dyDescent="0.2">
      <c r="A402" s="56">
        <v>387</v>
      </c>
      <c r="B402" s="309" t="str">
        <f t="shared" ca="1" si="66"/>
        <v>A387</v>
      </c>
      <c r="C402" s="309"/>
      <c r="D402" s="57" t="str">
        <f t="shared" ca="1" si="67"/>
        <v/>
      </c>
      <c r="E402" s="59" t="str">
        <f t="shared" ca="1" si="68"/>
        <v/>
      </c>
      <c r="F402" s="215">
        <f ca="1">IF(LEN(B402)&gt;0,'OBRAČUNANA OSNOVNA PLAČA'!J396,"")</f>
        <v>0</v>
      </c>
      <c r="G402" s="60"/>
      <c r="H402" s="60"/>
      <c r="I402" s="60"/>
      <c r="J402" s="60"/>
      <c r="K402" s="60"/>
      <c r="L402" s="229">
        <f t="shared" si="97"/>
        <v>0</v>
      </c>
      <c r="M402" s="230">
        <f t="shared" ca="1" si="105"/>
        <v>0</v>
      </c>
      <c r="N402" s="230">
        <f t="shared" ca="1" si="106"/>
        <v>0</v>
      </c>
      <c r="O402" s="231">
        <f t="shared" ca="1" si="107"/>
        <v>0</v>
      </c>
      <c r="P402" s="232">
        <f t="shared" ca="1" si="108"/>
        <v>0</v>
      </c>
      <c r="Q402" s="233">
        <f t="shared" ca="1" si="98"/>
        <v>0</v>
      </c>
      <c r="R402" s="233">
        <f ca="1">IF(LEN(B402)&gt;0,'9'!R402-'9'!Q402,"")</f>
        <v>0</v>
      </c>
      <c r="S402" s="234"/>
      <c r="T402" s="34"/>
      <c r="U402" s="34"/>
      <c r="V402" s="34"/>
      <c r="W402" s="34"/>
      <c r="X402" s="34"/>
      <c r="Y402" s="34"/>
      <c r="Z402" s="34"/>
      <c r="AA402" s="34"/>
      <c r="AB402" s="167">
        <f>ROW()</f>
        <v>402</v>
      </c>
      <c r="AC402" s="168">
        <f t="shared" ca="1" si="69"/>
        <v>0</v>
      </c>
      <c r="AD402" s="168">
        <f t="shared" ca="1" si="70"/>
        <v>0</v>
      </c>
      <c r="AE402" s="169" t="str">
        <f t="shared" ca="1" si="99"/>
        <v>-</v>
      </c>
      <c r="AF402" s="168" t="str">
        <f t="shared" ca="1" si="100"/>
        <v>-</v>
      </c>
      <c r="AG402" s="169" t="str">
        <f t="shared" ca="1" si="101"/>
        <v>-</v>
      </c>
      <c r="AH402" s="168" t="str">
        <f t="shared" ca="1" si="102"/>
        <v>-</v>
      </c>
      <c r="AI402" s="168">
        <f t="shared" ca="1" si="103"/>
        <v>0</v>
      </c>
      <c r="AJ402" s="170">
        <f t="shared" ca="1" si="104"/>
        <v>0</v>
      </c>
      <c r="AK402" s="168">
        <f t="shared" ca="1" si="71"/>
        <v>0</v>
      </c>
      <c r="AL402" s="168">
        <f t="shared" ca="1" si="72"/>
        <v>0</v>
      </c>
    </row>
    <row r="403" spans="1:38" ht="28.5" customHeight="1" x14ac:dyDescent="0.2">
      <c r="A403" s="56">
        <v>388</v>
      </c>
      <c r="B403" s="309" t="str">
        <f t="shared" ca="1" si="66"/>
        <v>A388</v>
      </c>
      <c r="C403" s="309"/>
      <c r="D403" s="57" t="str">
        <f t="shared" ca="1" si="67"/>
        <v/>
      </c>
      <c r="E403" s="59" t="str">
        <f t="shared" ca="1" si="68"/>
        <v/>
      </c>
      <c r="F403" s="215">
        <f ca="1">IF(LEN(B403)&gt;0,'OBRAČUNANA OSNOVNA PLAČA'!J397,"")</f>
        <v>0</v>
      </c>
      <c r="G403" s="60"/>
      <c r="H403" s="60"/>
      <c r="I403" s="60"/>
      <c r="J403" s="60"/>
      <c r="K403" s="60"/>
      <c r="L403" s="229">
        <f t="shared" si="97"/>
        <v>0</v>
      </c>
      <c r="M403" s="230">
        <f t="shared" ca="1" si="105"/>
        <v>0</v>
      </c>
      <c r="N403" s="230">
        <f t="shared" ca="1" si="106"/>
        <v>0</v>
      </c>
      <c r="O403" s="231">
        <f t="shared" ca="1" si="107"/>
        <v>0</v>
      </c>
      <c r="P403" s="232">
        <f t="shared" ca="1" si="108"/>
        <v>0</v>
      </c>
      <c r="Q403" s="233">
        <f t="shared" ca="1" si="98"/>
        <v>0</v>
      </c>
      <c r="R403" s="233">
        <f ca="1">IF(LEN(B403)&gt;0,'9'!R403-'9'!Q403,"")</f>
        <v>0</v>
      </c>
      <c r="S403" s="234"/>
      <c r="T403" s="34"/>
      <c r="U403" s="34"/>
      <c r="V403" s="34"/>
      <c r="W403" s="34"/>
      <c r="X403" s="34"/>
      <c r="Y403" s="34"/>
      <c r="Z403" s="34"/>
      <c r="AA403" s="34"/>
      <c r="AB403" s="167">
        <f>ROW()</f>
        <v>403</v>
      </c>
      <c r="AC403" s="168">
        <f t="shared" ca="1" si="69"/>
        <v>0</v>
      </c>
      <c r="AD403" s="168">
        <f t="shared" ca="1" si="70"/>
        <v>0</v>
      </c>
      <c r="AE403" s="169" t="str">
        <f t="shared" ca="1" si="99"/>
        <v>-</v>
      </c>
      <c r="AF403" s="168" t="str">
        <f t="shared" ca="1" si="100"/>
        <v>-</v>
      </c>
      <c r="AG403" s="169" t="str">
        <f t="shared" ca="1" si="101"/>
        <v>-</v>
      </c>
      <c r="AH403" s="168" t="str">
        <f t="shared" ca="1" si="102"/>
        <v>-</v>
      </c>
      <c r="AI403" s="168">
        <f t="shared" ca="1" si="103"/>
        <v>0</v>
      </c>
      <c r="AJ403" s="170">
        <f t="shared" ca="1" si="104"/>
        <v>0</v>
      </c>
      <c r="AK403" s="168">
        <f t="shared" ca="1" si="71"/>
        <v>0</v>
      </c>
      <c r="AL403" s="168">
        <f t="shared" ca="1" si="72"/>
        <v>0</v>
      </c>
    </row>
    <row r="404" spans="1:38" ht="28.5" customHeight="1" x14ac:dyDescent="0.2">
      <c r="A404" s="56">
        <v>389</v>
      </c>
      <c r="B404" s="309" t="str">
        <f t="shared" ca="1" si="66"/>
        <v>A389</v>
      </c>
      <c r="C404" s="309"/>
      <c r="D404" s="57" t="str">
        <f t="shared" ca="1" si="67"/>
        <v/>
      </c>
      <c r="E404" s="59" t="str">
        <f t="shared" ca="1" si="68"/>
        <v/>
      </c>
      <c r="F404" s="215">
        <f ca="1">IF(LEN(B404)&gt;0,'OBRAČUNANA OSNOVNA PLAČA'!J398,"")</f>
        <v>0</v>
      </c>
      <c r="G404" s="60"/>
      <c r="H404" s="60"/>
      <c r="I404" s="60"/>
      <c r="J404" s="60"/>
      <c r="K404" s="60"/>
      <c r="L404" s="229">
        <f t="shared" si="97"/>
        <v>0</v>
      </c>
      <c r="M404" s="230">
        <f t="shared" ca="1" si="105"/>
        <v>0</v>
      </c>
      <c r="N404" s="230">
        <f t="shared" ca="1" si="106"/>
        <v>0</v>
      </c>
      <c r="O404" s="231">
        <f t="shared" ca="1" si="107"/>
        <v>0</v>
      </c>
      <c r="P404" s="232">
        <f t="shared" ca="1" si="108"/>
        <v>0</v>
      </c>
      <c r="Q404" s="233">
        <f t="shared" ca="1" si="98"/>
        <v>0</v>
      </c>
      <c r="R404" s="233">
        <f ca="1">IF(LEN(B404)&gt;0,'9'!R404-'9'!Q404,"")</f>
        <v>0</v>
      </c>
      <c r="S404" s="234"/>
      <c r="T404" s="34"/>
      <c r="U404" s="34"/>
      <c r="V404" s="34"/>
      <c r="W404" s="34"/>
      <c r="X404" s="34"/>
      <c r="Y404" s="34"/>
      <c r="Z404" s="34"/>
      <c r="AA404" s="34"/>
      <c r="AB404" s="167">
        <f>ROW()</f>
        <v>404</v>
      </c>
      <c r="AC404" s="168">
        <f t="shared" ca="1" si="69"/>
        <v>0</v>
      </c>
      <c r="AD404" s="168">
        <f t="shared" ca="1" si="70"/>
        <v>0</v>
      </c>
      <c r="AE404" s="169" t="str">
        <f t="shared" ca="1" si="99"/>
        <v>-</v>
      </c>
      <c r="AF404" s="168" t="str">
        <f t="shared" ca="1" si="100"/>
        <v>-</v>
      </c>
      <c r="AG404" s="169" t="str">
        <f t="shared" ca="1" si="101"/>
        <v>-</v>
      </c>
      <c r="AH404" s="168" t="str">
        <f t="shared" ca="1" si="102"/>
        <v>-</v>
      </c>
      <c r="AI404" s="168">
        <f t="shared" ca="1" si="103"/>
        <v>0</v>
      </c>
      <c r="AJ404" s="170">
        <f t="shared" ca="1" si="104"/>
        <v>0</v>
      </c>
      <c r="AK404" s="168">
        <f t="shared" ca="1" si="71"/>
        <v>0</v>
      </c>
      <c r="AL404" s="168">
        <f t="shared" ca="1" si="72"/>
        <v>0</v>
      </c>
    </row>
    <row r="405" spans="1:38" ht="28.5" customHeight="1" x14ac:dyDescent="0.2">
      <c r="A405" s="56">
        <v>390</v>
      </c>
      <c r="B405" s="309" t="str">
        <f t="shared" ca="1" si="66"/>
        <v>A390</v>
      </c>
      <c r="C405" s="309"/>
      <c r="D405" s="57" t="str">
        <f t="shared" ca="1" si="67"/>
        <v/>
      </c>
      <c r="E405" s="59" t="str">
        <f t="shared" ca="1" si="68"/>
        <v/>
      </c>
      <c r="F405" s="215">
        <f ca="1">IF(LEN(B405)&gt;0,'OBRAČUNANA OSNOVNA PLAČA'!J399,"")</f>
        <v>0</v>
      </c>
      <c r="G405" s="60"/>
      <c r="H405" s="60"/>
      <c r="I405" s="60"/>
      <c r="J405" s="60"/>
      <c r="K405" s="60"/>
      <c r="L405" s="229">
        <f t="shared" si="97"/>
        <v>0</v>
      </c>
      <c r="M405" s="230">
        <f t="shared" ca="1" si="105"/>
        <v>0</v>
      </c>
      <c r="N405" s="230">
        <f t="shared" ca="1" si="106"/>
        <v>0</v>
      </c>
      <c r="O405" s="231">
        <f t="shared" ca="1" si="107"/>
        <v>0</v>
      </c>
      <c r="P405" s="232">
        <f t="shared" ca="1" si="108"/>
        <v>0</v>
      </c>
      <c r="Q405" s="233">
        <f t="shared" ca="1" si="98"/>
        <v>0</v>
      </c>
      <c r="R405" s="233">
        <f ca="1">IF(LEN(B405)&gt;0,'9'!R405-'9'!Q405,"")</f>
        <v>0</v>
      </c>
      <c r="S405" s="234"/>
      <c r="T405" s="34"/>
      <c r="U405" s="34"/>
      <c r="V405" s="34"/>
      <c r="W405" s="34"/>
      <c r="X405" s="34"/>
      <c r="Y405" s="34"/>
      <c r="Z405" s="34"/>
      <c r="AA405" s="34"/>
      <c r="AB405" s="167">
        <f>ROW()</f>
        <v>405</v>
      </c>
      <c r="AC405" s="168">
        <f t="shared" ca="1" si="69"/>
        <v>0</v>
      </c>
      <c r="AD405" s="168">
        <f t="shared" ca="1" si="70"/>
        <v>0</v>
      </c>
      <c r="AE405" s="169" t="str">
        <f t="shared" ca="1" si="99"/>
        <v>-</v>
      </c>
      <c r="AF405" s="168" t="str">
        <f t="shared" ca="1" si="100"/>
        <v>-</v>
      </c>
      <c r="AG405" s="169" t="str">
        <f t="shared" ca="1" si="101"/>
        <v>-</v>
      </c>
      <c r="AH405" s="168" t="str">
        <f t="shared" ca="1" si="102"/>
        <v>-</v>
      </c>
      <c r="AI405" s="168">
        <f t="shared" ca="1" si="103"/>
        <v>0</v>
      </c>
      <c r="AJ405" s="170">
        <f t="shared" ca="1" si="104"/>
        <v>0</v>
      </c>
      <c r="AK405" s="168">
        <f t="shared" ca="1" si="71"/>
        <v>0</v>
      </c>
      <c r="AL405" s="168">
        <f t="shared" ca="1" si="72"/>
        <v>0</v>
      </c>
    </row>
    <row r="406" spans="1:38" ht="28.5" customHeight="1" x14ac:dyDescent="0.2">
      <c r="A406" s="56">
        <v>391</v>
      </c>
      <c r="B406" s="309" t="str">
        <f t="shared" ca="1" si="66"/>
        <v>A391</v>
      </c>
      <c r="C406" s="309"/>
      <c r="D406" s="57" t="str">
        <f t="shared" ca="1" si="67"/>
        <v/>
      </c>
      <c r="E406" s="59" t="str">
        <f t="shared" ca="1" si="68"/>
        <v/>
      </c>
      <c r="F406" s="215">
        <f ca="1">IF(LEN(B406)&gt;0,'OBRAČUNANA OSNOVNA PLAČA'!J400,"")</f>
        <v>0</v>
      </c>
      <c r="G406" s="60"/>
      <c r="H406" s="60"/>
      <c r="I406" s="60"/>
      <c r="J406" s="60"/>
      <c r="K406" s="60"/>
      <c r="L406" s="229">
        <f t="shared" si="97"/>
        <v>0</v>
      </c>
      <c r="M406" s="230">
        <f t="shared" ca="1" si="105"/>
        <v>0</v>
      </c>
      <c r="N406" s="230">
        <f t="shared" ca="1" si="106"/>
        <v>0</v>
      </c>
      <c r="O406" s="231">
        <f t="shared" ca="1" si="107"/>
        <v>0</v>
      </c>
      <c r="P406" s="232">
        <f t="shared" ca="1" si="108"/>
        <v>0</v>
      </c>
      <c r="Q406" s="233">
        <f t="shared" ca="1" si="98"/>
        <v>0</v>
      </c>
      <c r="R406" s="233">
        <f ca="1">IF(LEN(B406)&gt;0,'9'!R406-'9'!Q406,"")</f>
        <v>0</v>
      </c>
      <c r="S406" s="234"/>
      <c r="T406" s="34"/>
      <c r="U406" s="34"/>
      <c r="V406" s="34"/>
      <c r="W406" s="34"/>
      <c r="X406" s="34"/>
      <c r="Y406" s="34"/>
      <c r="Z406" s="34"/>
      <c r="AA406" s="34"/>
      <c r="AB406" s="167">
        <f>ROW()</f>
        <v>406</v>
      </c>
      <c r="AC406" s="168">
        <f t="shared" ca="1" si="69"/>
        <v>0</v>
      </c>
      <c r="AD406" s="168">
        <f t="shared" ca="1" si="70"/>
        <v>0</v>
      </c>
      <c r="AE406" s="169" t="str">
        <f t="shared" ca="1" si="99"/>
        <v>-</v>
      </c>
      <c r="AF406" s="168" t="str">
        <f t="shared" ca="1" si="100"/>
        <v>-</v>
      </c>
      <c r="AG406" s="169" t="str">
        <f t="shared" ca="1" si="101"/>
        <v>-</v>
      </c>
      <c r="AH406" s="168" t="str">
        <f t="shared" ca="1" si="102"/>
        <v>-</v>
      </c>
      <c r="AI406" s="168">
        <f t="shared" ca="1" si="103"/>
        <v>0</v>
      </c>
      <c r="AJ406" s="170">
        <f t="shared" ca="1" si="104"/>
        <v>0</v>
      </c>
      <c r="AK406" s="168">
        <f t="shared" ca="1" si="71"/>
        <v>0</v>
      </c>
      <c r="AL406" s="168">
        <f t="shared" ca="1" si="72"/>
        <v>0</v>
      </c>
    </row>
    <row r="407" spans="1:38" ht="28.5" customHeight="1" x14ac:dyDescent="0.2">
      <c r="A407" s="56">
        <v>392</v>
      </c>
      <c r="B407" s="309" t="str">
        <f t="shared" ca="1" si="66"/>
        <v>A392</v>
      </c>
      <c r="C407" s="309"/>
      <c r="D407" s="57" t="str">
        <f t="shared" ca="1" si="67"/>
        <v/>
      </c>
      <c r="E407" s="59" t="str">
        <f t="shared" ca="1" si="68"/>
        <v/>
      </c>
      <c r="F407" s="215">
        <f ca="1">IF(LEN(B407)&gt;0,'OBRAČUNANA OSNOVNA PLAČA'!J401,"")</f>
        <v>0</v>
      </c>
      <c r="G407" s="60"/>
      <c r="H407" s="60"/>
      <c r="I407" s="60"/>
      <c r="J407" s="60"/>
      <c r="K407" s="60"/>
      <c r="L407" s="229">
        <f t="shared" si="97"/>
        <v>0</v>
      </c>
      <c r="M407" s="230">
        <f t="shared" ca="1" si="105"/>
        <v>0</v>
      </c>
      <c r="N407" s="230">
        <f t="shared" ca="1" si="106"/>
        <v>0</v>
      </c>
      <c r="O407" s="231">
        <f t="shared" ca="1" si="107"/>
        <v>0</v>
      </c>
      <c r="P407" s="232">
        <f t="shared" ca="1" si="108"/>
        <v>0</v>
      </c>
      <c r="Q407" s="233">
        <f t="shared" ca="1" si="98"/>
        <v>0</v>
      </c>
      <c r="R407" s="233">
        <f ca="1">IF(LEN(B407)&gt;0,'9'!R407-'9'!Q407,"")</f>
        <v>0</v>
      </c>
      <c r="S407" s="234"/>
      <c r="T407" s="34"/>
      <c r="U407" s="34"/>
      <c r="V407" s="34"/>
      <c r="W407" s="34"/>
      <c r="X407" s="34"/>
      <c r="Y407" s="34"/>
      <c r="Z407" s="34"/>
      <c r="AA407" s="34"/>
      <c r="AB407" s="167">
        <f>ROW()</f>
        <v>407</v>
      </c>
      <c r="AC407" s="168">
        <f t="shared" ca="1" si="69"/>
        <v>0</v>
      </c>
      <c r="AD407" s="168">
        <f t="shared" ca="1" si="70"/>
        <v>0</v>
      </c>
      <c r="AE407" s="169" t="str">
        <f t="shared" ca="1" si="99"/>
        <v>-</v>
      </c>
      <c r="AF407" s="168" t="str">
        <f t="shared" ca="1" si="100"/>
        <v>-</v>
      </c>
      <c r="AG407" s="169" t="str">
        <f t="shared" ca="1" si="101"/>
        <v>-</v>
      </c>
      <c r="AH407" s="168" t="str">
        <f t="shared" ca="1" si="102"/>
        <v>-</v>
      </c>
      <c r="AI407" s="168">
        <f t="shared" ca="1" si="103"/>
        <v>0</v>
      </c>
      <c r="AJ407" s="170">
        <f t="shared" ca="1" si="104"/>
        <v>0</v>
      </c>
      <c r="AK407" s="168">
        <f t="shared" ca="1" si="71"/>
        <v>0</v>
      </c>
      <c r="AL407" s="168">
        <f t="shared" ca="1" si="72"/>
        <v>0</v>
      </c>
    </row>
    <row r="408" spans="1:38" ht="28.5" customHeight="1" x14ac:dyDescent="0.2">
      <c r="A408" s="56">
        <v>393</v>
      </c>
      <c r="B408" s="309" t="str">
        <f t="shared" ca="1" si="66"/>
        <v>A393</v>
      </c>
      <c r="C408" s="309"/>
      <c r="D408" s="57" t="str">
        <f t="shared" ca="1" si="67"/>
        <v/>
      </c>
      <c r="E408" s="59" t="str">
        <f t="shared" ca="1" si="68"/>
        <v/>
      </c>
      <c r="F408" s="215">
        <f ca="1">IF(LEN(B408)&gt;0,'OBRAČUNANA OSNOVNA PLAČA'!J402,"")</f>
        <v>0</v>
      </c>
      <c r="G408" s="60"/>
      <c r="H408" s="60"/>
      <c r="I408" s="60"/>
      <c r="J408" s="60"/>
      <c r="K408" s="60"/>
      <c r="L408" s="229">
        <f t="shared" si="97"/>
        <v>0</v>
      </c>
      <c r="M408" s="230">
        <f t="shared" ca="1" si="105"/>
        <v>0</v>
      </c>
      <c r="N408" s="230">
        <f t="shared" ca="1" si="106"/>
        <v>0</v>
      </c>
      <c r="O408" s="231">
        <f t="shared" ca="1" si="107"/>
        <v>0</v>
      </c>
      <c r="P408" s="232">
        <f t="shared" ca="1" si="108"/>
        <v>0</v>
      </c>
      <c r="Q408" s="233">
        <f t="shared" ca="1" si="98"/>
        <v>0</v>
      </c>
      <c r="R408" s="233">
        <f ca="1">IF(LEN(B408)&gt;0,'9'!R408-'9'!Q408,"")</f>
        <v>0</v>
      </c>
      <c r="S408" s="234"/>
      <c r="T408" s="34"/>
      <c r="U408" s="34"/>
      <c r="V408" s="34"/>
      <c r="W408" s="34"/>
      <c r="X408" s="34"/>
      <c r="Y408" s="34"/>
      <c r="Z408" s="34"/>
      <c r="AA408" s="34"/>
      <c r="AB408" s="167">
        <f>ROW()</f>
        <v>408</v>
      </c>
      <c r="AC408" s="168">
        <f t="shared" ca="1" si="69"/>
        <v>0</v>
      </c>
      <c r="AD408" s="168">
        <f t="shared" ca="1" si="70"/>
        <v>0</v>
      </c>
      <c r="AE408" s="169" t="str">
        <f t="shared" ca="1" si="99"/>
        <v>-</v>
      </c>
      <c r="AF408" s="168" t="str">
        <f t="shared" ca="1" si="100"/>
        <v>-</v>
      </c>
      <c r="AG408" s="169" t="str">
        <f t="shared" ca="1" si="101"/>
        <v>-</v>
      </c>
      <c r="AH408" s="168" t="str">
        <f t="shared" ca="1" si="102"/>
        <v>-</v>
      </c>
      <c r="AI408" s="168">
        <f t="shared" ca="1" si="103"/>
        <v>0</v>
      </c>
      <c r="AJ408" s="170">
        <f t="shared" ca="1" si="104"/>
        <v>0</v>
      </c>
      <c r="AK408" s="168">
        <f t="shared" ca="1" si="71"/>
        <v>0</v>
      </c>
      <c r="AL408" s="168">
        <f t="shared" ca="1" si="72"/>
        <v>0</v>
      </c>
    </row>
    <row r="409" spans="1:38" ht="28.5" customHeight="1" x14ac:dyDescent="0.2">
      <c r="A409" s="56">
        <v>394</v>
      </c>
      <c r="B409" s="309" t="str">
        <f t="shared" ca="1" si="66"/>
        <v>A394</v>
      </c>
      <c r="C409" s="309"/>
      <c r="D409" s="57" t="str">
        <f t="shared" ca="1" si="67"/>
        <v/>
      </c>
      <c r="E409" s="59" t="str">
        <f t="shared" ca="1" si="68"/>
        <v/>
      </c>
      <c r="F409" s="215">
        <f ca="1">IF(LEN(B409)&gt;0,'OBRAČUNANA OSNOVNA PLAČA'!J403,"")</f>
        <v>0</v>
      </c>
      <c r="G409" s="60"/>
      <c r="H409" s="60"/>
      <c r="I409" s="60"/>
      <c r="J409" s="60"/>
      <c r="K409" s="60"/>
      <c r="L409" s="229">
        <f t="shared" si="97"/>
        <v>0</v>
      </c>
      <c r="M409" s="230">
        <f t="shared" ca="1" si="105"/>
        <v>0</v>
      </c>
      <c r="N409" s="230">
        <f t="shared" ca="1" si="106"/>
        <v>0</v>
      </c>
      <c r="O409" s="231">
        <f t="shared" ca="1" si="107"/>
        <v>0</v>
      </c>
      <c r="P409" s="232">
        <f t="shared" ca="1" si="108"/>
        <v>0</v>
      </c>
      <c r="Q409" s="233">
        <f t="shared" ca="1" si="98"/>
        <v>0</v>
      </c>
      <c r="R409" s="233">
        <f ca="1">IF(LEN(B409)&gt;0,'9'!R409-'9'!Q409,"")</f>
        <v>0</v>
      </c>
      <c r="S409" s="234"/>
      <c r="T409" s="34"/>
      <c r="U409" s="34"/>
      <c r="V409" s="34"/>
      <c r="W409" s="34"/>
      <c r="X409" s="34"/>
      <c r="Y409" s="34"/>
      <c r="Z409" s="34"/>
      <c r="AA409" s="34"/>
      <c r="AB409" s="167">
        <f>ROW()</f>
        <v>409</v>
      </c>
      <c r="AC409" s="168">
        <f t="shared" ca="1" si="69"/>
        <v>0</v>
      </c>
      <c r="AD409" s="168">
        <f t="shared" ca="1" si="70"/>
        <v>0</v>
      </c>
      <c r="AE409" s="169" t="str">
        <f t="shared" ca="1" si="99"/>
        <v>-</v>
      </c>
      <c r="AF409" s="168" t="str">
        <f t="shared" ca="1" si="100"/>
        <v>-</v>
      </c>
      <c r="AG409" s="169" t="str">
        <f t="shared" ca="1" si="101"/>
        <v>-</v>
      </c>
      <c r="AH409" s="168" t="str">
        <f t="shared" ca="1" si="102"/>
        <v>-</v>
      </c>
      <c r="AI409" s="168">
        <f t="shared" ca="1" si="103"/>
        <v>0</v>
      </c>
      <c r="AJ409" s="170">
        <f t="shared" ca="1" si="104"/>
        <v>0</v>
      </c>
      <c r="AK409" s="168">
        <f t="shared" ca="1" si="71"/>
        <v>0</v>
      </c>
      <c r="AL409" s="168">
        <f t="shared" ca="1" si="72"/>
        <v>0</v>
      </c>
    </row>
    <row r="410" spans="1:38" ht="28.5" customHeight="1" x14ac:dyDescent="0.2">
      <c r="A410" s="56">
        <v>395</v>
      </c>
      <c r="B410" s="309" t="str">
        <f t="shared" ca="1" si="66"/>
        <v>A395</v>
      </c>
      <c r="C410" s="309"/>
      <c r="D410" s="57" t="str">
        <f t="shared" ca="1" si="67"/>
        <v/>
      </c>
      <c r="E410" s="59" t="str">
        <f t="shared" ca="1" si="68"/>
        <v/>
      </c>
      <c r="F410" s="215">
        <f ca="1">IF(LEN(B410)&gt;0,'OBRAČUNANA OSNOVNA PLAČA'!J404,"")</f>
        <v>0</v>
      </c>
      <c r="G410" s="60"/>
      <c r="H410" s="60"/>
      <c r="I410" s="60"/>
      <c r="J410" s="60"/>
      <c r="K410" s="60"/>
      <c r="L410" s="229">
        <f t="shared" si="97"/>
        <v>0</v>
      </c>
      <c r="M410" s="230">
        <f t="shared" ca="1" si="105"/>
        <v>0</v>
      </c>
      <c r="N410" s="230">
        <f t="shared" ca="1" si="106"/>
        <v>0</v>
      </c>
      <c r="O410" s="231">
        <f t="shared" ca="1" si="107"/>
        <v>0</v>
      </c>
      <c r="P410" s="232">
        <f t="shared" ca="1" si="108"/>
        <v>0</v>
      </c>
      <c r="Q410" s="233">
        <f t="shared" ca="1" si="98"/>
        <v>0</v>
      </c>
      <c r="R410" s="233">
        <f ca="1">IF(LEN(B410)&gt;0,'9'!R410-'9'!Q410,"")</f>
        <v>0</v>
      </c>
      <c r="S410" s="234"/>
      <c r="T410" s="34"/>
      <c r="U410" s="34"/>
      <c r="V410" s="34"/>
      <c r="W410" s="34"/>
      <c r="X410" s="34"/>
      <c r="Y410" s="34"/>
      <c r="Z410" s="34"/>
      <c r="AA410" s="34"/>
      <c r="AB410" s="167">
        <f>ROW()</f>
        <v>410</v>
      </c>
      <c r="AC410" s="168">
        <f t="shared" ca="1" si="69"/>
        <v>0</v>
      </c>
      <c r="AD410" s="168">
        <f t="shared" ca="1" si="70"/>
        <v>0</v>
      </c>
      <c r="AE410" s="169" t="str">
        <f t="shared" ca="1" si="99"/>
        <v>-</v>
      </c>
      <c r="AF410" s="168" t="str">
        <f t="shared" ca="1" si="100"/>
        <v>-</v>
      </c>
      <c r="AG410" s="169" t="str">
        <f t="shared" ca="1" si="101"/>
        <v>-</v>
      </c>
      <c r="AH410" s="168" t="str">
        <f t="shared" ca="1" si="102"/>
        <v>-</v>
      </c>
      <c r="AI410" s="168">
        <f t="shared" ca="1" si="103"/>
        <v>0</v>
      </c>
      <c r="AJ410" s="170">
        <f t="shared" ca="1" si="104"/>
        <v>0</v>
      </c>
      <c r="AK410" s="168">
        <f t="shared" ca="1" si="71"/>
        <v>0</v>
      </c>
      <c r="AL410" s="168">
        <f t="shared" ca="1" si="72"/>
        <v>0</v>
      </c>
    </row>
    <row r="411" spans="1:38" ht="28.5" customHeight="1" x14ac:dyDescent="0.2">
      <c r="A411" s="56">
        <v>396</v>
      </c>
      <c r="B411" s="309" t="str">
        <f t="shared" ca="1" si="66"/>
        <v>A396</v>
      </c>
      <c r="C411" s="309"/>
      <c r="D411" s="57" t="str">
        <f t="shared" ca="1" si="67"/>
        <v/>
      </c>
      <c r="E411" s="59" t="str">
        <f t="shared" ca="1" si="68"/>
        <v/>
      </c>
      <c r="F411" s="215">
        <f ca="1">IF(LEN(B411)&gt;0,'OBRAČUNANA OSNOVNA PLAČA'!J405,"")</f>
        <v>0</v>
      </c>
      <c r="G411" s="60"/>
      <c r="H411" s="60"/>
      <c r="I411" s="60"/>
      <c r="J411" s="60"/>
      <c r="K411" s="60"/>
      <c r="L411" s="229">
        <f t="shared" si="97"/>
        <v>0</v>
      </c>
      <c r="M411" s="230">
        <f t="shared" ca="1" si="105"/>
        <v>0</v>
      </c>
      <c r="N411" s="230">
        <f t="shared" ca="1" si="106"/>
        <v>0</v>
      </c>
      <c r="O411" s="231">
        <f t="shared" ca="1" si="107"/>
        <v>0</v>
      </c>
      <c r="P411" s="232">
        <f t="shared" ca="1" si="108"/>
        <v>0</v>
      </c>
      <c r="Q411" s="233">
        <f t="shared" ca="1" si="98"/>
        <v>0</v>
      </c>
      <c r="R411" s="233">
        <f ca="1">IF(LEN(B411)&gt;0,'9'!R411-'9'!Q411,"")</f>
        <v>0</v>
      </c>
      <c r="S411" s="234"/>
      <c r="T411" s="34"/>
      <c r="U411" s="34"/>
      <c r="V411" s="34"/>
      <c r="W411" s="34"/>
      <c r="X411" s="34"/>
      <c r="Y411" s="34"/>
      <c r="Z411" s="34"/>
      <c r="AA411" s="34"/>
      <c r="AB411" s="167">
        <f>ROW()</f>
        <v>411</v>
      </c>
      <c r="AC411" s="168">
        <f t="shared" ca="1" si="69"/>
        <v>0</v>
      </c>
      <c r="AD411" s="168">
        <f t="shared" ca="1" si="70"/>
        <v>0</v>
      </c>
      <c r="AE411" s="169" t="str">
        <f t="shared" ca="1" si="99"/>
        <v>-</v>
      </c>
      <c r="AF411" s="168" t="str">
        <f t="shared" ca="1" si="100"/>
        <v>-</v>
      </c>
      <c r="AG411" s="169" t="str">
        <f t="shared" ca="1" si="101"/>
        <v>-</v>
      </c>
      <c r="AH411" s="168" t="str">
        <f t="shared" ca="1" si="102"/>
        <v>-</v>
      </c>
      <c r="AI411" s="168">
        <f t="shared" ca="1" si="103"/>
        <v>0</v>
      </c>
      <c r="AJ411" s="170">
        <f t="shared" ca="1" si="104"/>
        <v>0</v>
      </c>
      <c r="AK411" s="168">
        <f t="shared" ca="1" si="71"/>
        <v>0</v>
      </c>
      <c r="AL411" s="168">
        <f t="shared" ca="1" si="72"/>
        <v>0</v>
      </c>
    </row>
    <row r="412" spans="1:38" ht="28.5" customHeight="1" x14ac:dyDescent="0.2">
      <c r="A412" s="56">
        <v>397</v>
      </c>
      <c r="B412" s="309" t="str">
        <f t="shared" ca="1" si="66"/>
        <v>A397</v>
      </c>
      <c r="C412" s="309"/>
      <c r="D412" s="57" t="str">
        <f t="shared" ca="1" si="67"/>
        <v/>
      </c>
      <c r="E412" s="59" t="str">
        <f t="shared" ca="1" si="68"/>
        <v/>
      </c>
      <c r="F412" s="215">
        <f ca="1">IF(LEN(B412)&gt;0,'OBRAČUNANA OSNOVNA PLAČA'!J406,"")</f>
        <v>0</v>
      </c>
      <c r="G412" s="60"/>
      <c r="H412" s="60"/>
      <c r="I412" s="60"/>
      <c r="J412" s="60"/>
      <c r="K412" s="60"/>
      <c r="L412" s="229">
        <f t="shared" si="97"/>
        <v>0</v>
      </c>
      <c r="M412" s="230">
        <f t="shared" ca="1" si="105"/>
        <v>0</v>
      </c>
      <c r="N412" s="230">
        <f t="shared" ca="1" si="106"/>
        <v>0</v>
      </c>
      <c r="O412" s="231">
        <f t="shared" ca="1" si="107"/>
        <v>0</v>
      </c>
      <c r="P412" s="232">
        <f t="shared" ca="1" si="108"/>
        <v>0</v>
      </c>
      <c r="Q412" s="233">
        <f t="shared" ca="1" si="98"/>
        <v>0</v>
      </c>
      <c r="R412" s="233">
        <f ca="1">IF(LEN(B412)&gt;0,'9'!R412-'9'!Q412,"")</f>
        <v>0</v>
      </c>
      <c r="S412" s="234"/>
      <c r="T412" s="34"/>
      <c r="U412" s="34"/>
      <c r="V412" s="34"/>
      <c r="W412" s="34"/>
      <c r="X412" s="34"/>
      <c r="Y412" s="34"/>
      <c r="Z412" s="34"/>
      <c r="AA412" s="34"/>
      <c r="AB412" s="167">
        <f>ROW()</f>
        <v>412</v>
      </c>
      <c r="AC412" s="168">
        <f t="shared" ca="1" si="69"/>
        <v>0</v>
      </c>
      <c r="AD412" s="168">
        <f t="shared" ca="1" si="70"/>
        <v>0</v>
      </c>
      <c r="AE412" s="169" t="str">
        <f t="shared" ca="1" si="99"/>
        <v>-</v>
      </c>
      <c r="AF412" s="168" t="str">
        <f t="shared" ca="1" si="100"/>
        <v>-</v>
      </c>
      <c r="AG412" s="169" t="str">
        <f t="shared" ca="1" si="101"/>
        <v>-</v>
      </c>
      <c r="AH412" s="168" t="str">
        <f t="shared" ca="1" si="102"/>
        <v>-</v>
      </c>
      <c r="AI412" s="168">
        <f t="shared" ca="1" si="103"/>
        <v>0</v>
      </c>
      <c r="AJ412" s="170">
        <f t="shared" ca="1" si="104"/>
        <v>0</v>
      </c>
      <c r="AK412" s="168">
        <f t="shared" ca="1" si="71"/>
        <v>0</v>
      </c>
      <c r="AL412" s="168">
        <f t="shared" ca="1" si="72"/>
        <v>0</v>
      </c>
    </row>
    <row r="413" spans="1:38" ht="28.5" customHeight="1" x14ac:dyDescent="0.2">
      <c r="A413" s="56">
        <v>398</v>
      </c>
      <c r="B413" s="309" t="str">
        <f t="shared" ca="1" si="66"/>
        <v>A398</v>
      </c>
      <c r="C413" s="309"/>
      <c r="D413" s="57" t="str">
        <f t="shared" ca="1" si="67"/>
        <v/>
      </c>
      <c r="E413" s="59" t="str">
        <f t="shared" ca="1" si="68"/>
        <v/>
      </c>
      <c r="F413" s="215">
        <f ca="1">IF(LEN(B413)&gt;0,'OBRAČUNANA OSNOVNA PLAČA'!J407,"")</f>
        <v>0</v>
      </c>
      <c r="G413" s="60"/>
      <c r="H413" s="60"/>
      <c r="I413" s="60"/>
      <c r="J413" s="60"/>
      <c r="K413" s="60"/>
      <c r="L413" s="229">
        <f t="shared" si="97"/>
        <v>0</v>
      </c>
      <c r="M413" s="230">
        <f t="shared" ca="1" si="105"/>
        <v>0</v>
      </c>
      <c r="N413" s="230">
        <f t="shared" ca="1" si="106"/>
        <v>0</v>
      </c>
      <c r="O413" s="231">
        <f t="shared" ca="1" si="107"/>
        <v>0</v>
      </c>
      <c r="P413" s="232">
        <f t="shared" ca="1" si="108"/>
        <v>0</v>
      </c>
      <c r="Q413" s="233">
        <f t="shared" ca="1" si="98"/>
        <v>0</v>
      </c>
      <c r="R413" s="233">
        <f ca="1">IF(LEN(B413)&gt;0,'9'!R413-'9'!Q413,"")</f>
        <v>0</v>
      </c>
      <c r="S413" s="234"/>
      <c r="T413" s="34"/>
      <c r="U413" s="34"/>
      <c r="V413" s="34"/>
      <c r="W413" s="34"/>
      <c r="X413" s="34"/>
      <c r="Y413" s="34"/>
      <c r="Z413" s="34"/>
      <c r="AA413" s="34"/>
      <c r="AB413" s="167">
        <f>ROW()</f>
        <v>413</v>
      </c>
      <c r="AC413" s="168">
        <f t="shared" ca="1" si="69"/>
        <v>0</v>
      </c>
      <c r="AD413" s="168">
        <f t="shared" ca="1" si="70"/>
        <v>0</v>
      </c>
      <c r="AE413" s="169" t="str">
        <f t="shared" ca="1" si="99"/>
        <v>-</v>
      </c>
      <c r="AF413" s="168" t="str">
        <f t="shared" ca="1" si="100"/>
        <v>-</v>
      </c>
      <c r="AG413" s="169" t="str">
        <f t="shared" ca="1" si="101"/>
        <v>-</v>
      </c>
      <c r="AH413" s="168" t="str">
        <f t="shared" ca="1" si="102"/>
        <v>-</v>
      </c>
      <c r="AI413" s="168">
        <f t="shared" ca="1" si="103"/>
        <v>0</v>
      </c>
      <c r="AJ413" s="170">
        <f t="shared" ca="1" si="104"/>
        <v>0</v>
      </c>
      <c r="AK413" s="168">
        <f t="shared" ca="1" si="71"/>
        <v>0</v>
      </c>
      <c r="AL413" s="168">
        <f t="shared" ca="1" si="72"/>
        <v>0</v>
      </c>
    </row>
    <row r="414" spans="1:38" ht="28.5" customHeight="1" x14ac:dyDescent="0.2">
      <c r="A414" s="56">
        <v>399</v>
      </c>
      <c r="B414" s="309" t="str">
        <f t="shared" ca="1" si="66"/>
        <v>A399</v>
      </c>
      <c r="C414" s="309"/>
      <c r="D414" s="57" t="str">
        <f t="shared" ca="1" si="67"/>
        <v/>
      </c>
      <c r="E414" s="59" t="str">
        <f t="shared" ca="1" si="68"/>
        <v/>
      </c>
      <c r="F414" s="215">
        <f ca="1">IF(LEN(B414)&gt;0,'OBRAČUNANA OSNOVNA PLAČA'!J408,"")</f>
        <v>0</v>
      </c>
      <c r="G414" s="60"/>
      <c r="H414" s="60"/>
      <c r="I414" s="60"/>
      <c r="J414" s="60"/>
      <c r="K414" s="60"/>
      <c r="L414" s="229">
        <f t="shared" si="97"/>
        <v>0</v>
      </c>
      <c r="M414" s="230">
        <f t="shared" ca="1" si="105"/>
        <v>0</v>
      </c>
      <c r="N414" s="230">
        <f t="shared" ca="1" si="106"/>
        <v>0</v>
      </c>
      <c r="O414" s="231">
        <f t="shared" ca="1" si="107"/>
        <v>0</v>
      </c>
      <c r="P414" s="232">
        <f t="shared" ca="1" si="108"/>
        <v>0</v>
      </c>
      <c r="Q414" s="233">
        <f t="shared" ca="1" si="98"/>
        <v>0</v>
      </c>
      <c r="R414" s="233">
        <f ca="1">IF(LEN(B414)&gt;0,'9'!R414-'9'!Q414,"")</f>
        <v>0</v>
      </c>
      <c r="S414" s="234"/>
      <c r="T414" s="34"/>
      <c r="U414" s="34"/>
      <c r="V414" s="34"/>
      <c r="W414" s="34"/>
      <c r="X414" s="34"/>
      <c r="Y414" s="34"/>
      <c r="Z414" s="34"/>
      <c r="AA414" s="34"/>
      <c r="AB414" s="167">
        <f>ROW()</f>
        <v>414</v>
      </c>
      <c r="AC414" s="168">
        <f t="shared" ca="1" si="69"/>
        <v>0</v>
      </c>
      <c r="AD414" s="168">
        <f t="shared" ca="1" si="70"/>
        <v>0</v>
      </c>
      <c r="AE414" s="169" t="str">
        <f t="shared" ca="1" si="99"/>
        <v>-</v>
      </c>
      <c r="AF414" s="168" t="str">
        <f t="shared" ca="1" si="100"/>
        <v>-</v>
      </c>
      <c r="AG414" s="169" t="str">
        <f t="shared" ca="1" si="101"/>
        <v>-</v>
      </c>
      <c r="AH414" s="168" t="str">
        <f t="shared" ca="1" si="102"/>
        <v>-</v>
      </c>
      <c r="AI414" s="168">
        <f t="shared" ca="1" si="103"/>
        <v>0</v>
      </c>
      <c r="AJ414" s="170">
        <f t="shared" ca="1" si="104"/>
        <v>0</v>
      </c>
      <c r="AK414" s="168">
        <f t="shared" ca="1" si="71"/>
        <v>0</v>
      </c>
      <c r="AL414" s="168">
        <f t="shared" ca="1" si="72"/>
        <v>0</v>
      </c>
    </row>
    <row r="415" spans="1:38" ht="28.5" customHeight="1" x14ac:dyDescent="0.2">
      <c r="A415" s="56">
        <v>400</v>
      </c>
      <c r="B415" s="309" t="str">
        <f t="shared" ca="1" si="66"/>
        <v>A400</v>
      </c>
      <c r="C415" s="309"/>
      <c r="D415" s="57" t="str">
        <f t="shared" ca="1" si="67"/>
        <v/>
      </c>
      <c r="E415" s="59" t="str">
        <f t="shared" ca="1" si="68"/>
        <v/>
      </c>
      <c r="F415" s="215">
        <f ca="1">IF(LEN(B415)&gt;0,'OBRAČUNANA OSNOVNA PLAČA'!J409,"")</f>
        <v>0</v>
      </c>
      <c r="G415" s="60"/>
      <c r="H415" s="60"/>
      <c r="I415" s="60"/>
      <c r="J415" s="60"/>
      <c r="K415" s="60"/>
      <c r="L415" s="229">
        <f t="shared" si="97"/>
        <v>0</v>
      </c>
      <c r="M415" s="230">
        <f t="shared" ca="1" si="105"/>
        <v>0</v>
      </c>
      <c r="N415" s="230">
        <f t="shared" ca="1" si="106"/>
        <v>0</v>
      </c>
      <c r="O415" s="231">
        <f t="shared" ca="1" si="107"/>
        <v>0</v>
      </c>
      <c r="P415" s="232">
        <f t="shared" ca="1" si="108"/>
        <v>0</v>
      </c>
      <c r="Q415" s="233">
        <f t="shared" ca="1" si="98"/>
        <v>0</v>
      </c>
      <c r="R415" s="233">
        <f ca="1">IF(LEN(B415)&gt;0,'9'!R415-'9'!Q415,"")</f>
        <v>0</v>
      </c>
      <c r="S415" s="234"/>
      <c r="T415" s="34"/>
      <c r="U415" s="34"/>
      <c r="V415" s="34"/>
      <c r="W415" s="34"/>
      <c r="X415" s="34"/>
      <c r="Y415" s="34"/>
      <c r="Z415" s="34"/>
      <c r="AA415" s="34"/>
      <c r="AB415" s="167">
        <f>ROW()</f>
        <v>415</v>
      </c>
      <c r="AC415" s="168">
        <f t="shared" ca="1" si="69"/>
        <v>0</v>
      </c>
      <c r="AD415" s="168">
        <f t="shared" ca="1" si="70"/>
        <v>0</v>
      </c>
      <c r="AE415" s="169" t="str">
        <f t="shared" ca="1" si="99"/>
        <v>-</v>
      </c>
      <c r="AF415" s="168" t="str">
        <f t="shared" ca="1" si="100"/>
        <v>-</v>
      </c>
      <c r="AG415" s="169" t="str">
        <f t="shared" ca="1" si="101"/>
        <v>-</v>
      </c>
      <c r="AH415" s="168" t="str">
        <f t="shared" ca="1" si="102"/>
        <v>-</v>
      </c>
      <c r="AI415" s="168">
        <f t="shared" ca="1" si="103"/>
        <v>0</v>
      </c>
      <c r="AJ415" s="170">
        <f t="shared" ca="1" si="104"/>
        <v>0</v>
      </c>
      <c r="AK415" s="168">
        <f t="shared" ca="1" si="71"/>
        <v>0</v>
      </c>
      <c r="AL415" s="168">
        <f t="shared" ca="1" si="72"/>
        <v>0</v>
      </c>
    </row>
    <row r="416" spans="1:38" ht="28.5" customHeight="1" x14ac:dyDescent="0.2">
      <c r="A416" s="56">
        <v>401</v>
      </c>
      <c r="B416" s="309" t="str">
        <f t="shared" ca="1" si="66"/>
        <v>A401</v>
      </c>
      <c r="C416" s="309"/>
      <c r="D416" s="57" t="str">
        <f t="shared" ca="1" si="67"/>
        <v/>
      </c>
      <c r="E416" s="59" t="str">
        <f t="shared" ca="1" si="68"/>
        <v/>
      </c>
      <c r="F416" s="215">
        <f ca="1">IF(LEN(B416)&gt;0,'OBRAČUNANA OSNOVNA PLAČA'!J410,"")</f>
        <v>0</v>
      </c>
      <c r="G416" s="60"/>
      <c r="H416" s="60"/>
      <c r="I416" s="60"/>
      <c r="J416" s="60"/>
      <c r="K416" s="60"/>
      <c r="L416" s="229">
        <f t="shared" si="97"/>
        <v>0</v>
      </c>
      <c r="M416" s="230">
        <f t="shared" ca="1" si="105"/>
        <v>0</v>
      </c>
      <c r="N416" s="230">
        <f t="shared" ca="1" si="106"/>
        <v>0</v>
      </c>
      <c r="O416" s="231">
        <f t="shared" ca="1" si="107"/>
        <v>0</v>
      </c>
      <c r="P416" s="232">
        <f t="shared" ca="1" si="108"/>
        <v>0</v>
      </c>
      <c r="Q416" s="233">
        <f t="shared" ca="1" si="98"/>
        <v>0</v>
      </c>
      <c r="R416" s="233">
        <f ca="1">IF(LEN(B416)&gt;0,'9'!R416-'9'!Q416,"")</f>
        <v>0</v>
      </c>
      <c r="S416" s="234"/>
      <c r="T416" s="34"/>
      <c r="U416" s="34"/>
      <c r="V416" s="34"/>
      <c r="W416" s="34"/>
      <c r="X416" s="34"/>
      <c r="Y416" s="34"/>
      <c r="Z416" s="34"/>
      <c r="AA416" s="34"/>
      <c r="AB416" s="167">
        <f>ROW()</f>
        <v>416</v>
      </c>
      <c r="AC416" s="168">
        <f t="shared" ca="1" si="69"/>
        <v>0</v>
      </c>
      <c r="AD416" s="168">
        <f t="shared" ca="1" si="70"/>
        <v>0</v>
      </c>
      <c r="AE416" s="169" t="str">
        <f t="shared" ca="1" si="99"/>
        <v>-</v>
      </c>
      <c r="AF416" s="168" t="str">
        <f t="shared" ca="1" si="100"/>
        <v>-</v>
      </c>
      <c r="AG416" s="169" t="str">
        <f t="shared" ca="1" si="101"/>
        <v>-</v>
      </c>
      <c r="AH416" s="168" t="str">
        <f t="shared" ca="1" si="102"/>
        <v>-</v>
      </c>
      <c r="AI416" s="168">
        <f t="shared" ca="1" si="103"/>
        <v>0</v>
      </c>
      <c r="AJ416" s="170">
        <f t="shared" ca="1" si="104"/>
        <v>0</v>
      </c>
      <c r="AK416" s="168">
        <f t="shared" ca="1" si="71"/>
        <v>0</v>
      </c>
      <c r="AL416" s="168">
        <f t="shared" ca="1" si="72"/>
        <v>0</v>
      </c>
    </row>
    <row r="417" spans="1:38" ht="28.5" customHeight="1" x14ac:dyDescent="0.2">
      <c r="A417" s="56">
        <v>402</v>
      </c>
      <c r="B417" s="309" t="str">
        <f t="shared" ca="1" si="66"/>
        <v>A402</v>
      </c>
      <c r="C417" s="309"/>
      <c r="D417" s="57" t="str">
        <f t="shared" ca="1" si="67"/>
        <v/>
      </c>
      <c r="E417" s="59" t="str">
        <f t="shared" ca="1" si="68"/>
        <v/>
      </c>
      <c r="F417" s="215">
        <f ca="1">IF(LEN(B417)&gt;0,'OBRAČUNANA OSNOVNA PLAČA'!J411,"")</f>
        <v>0</v>
      </c>
      <c r="G417" s="60"/>
      <c r="H417" s="60"/>
      <c r="I417" s="60"/>
      <c r="J417" s="60"/>
      <c r="K417" s="60"/>
      <c r="L417" s="229">
        <f t="shared" si="97"/>
        <v>0</v>
      </c>
      <c r="M417" s="230">
        <f t="shared" ca="1" si="105"/>
        <v>0</v>
      </c>
      <c r="N417" s="230">
        <f t="shared" ca="1" si="106"/>
        <v>0</v>
      </c>
      <c r="O417" s="231">
        <f t="shared" ca="1" si="107"/>
        <v>0</v>
      </c>
      <c r="P417" s="232">
        <f t="shared" ca="1" si="108"/>
        <v>0</v>
      </c>
      <c r="Q417" s="233">
        <f t="shared" ca="1" si="98"/>
        <v>0</v>
      </c>
      <c r="R417" s="233">
        <f ca="1">IF(LEN(B417)&gt;0,'9'!R417-'9'!Q417,"")</f>
        <v>0</v>
      </c>
      <c r="S417" s="234"/>
      <c r="T417" s="34"/>
      <c r="U417" s="34"/>
      <c r="V417" s="34"/>
      <c r="W417" s="34"/>
      <c r="X417" s="34"/>
      <c r="Y417" s="34"/>
      <c r="Z417" s="34"/>
      <c r="AA417" s="34"/>
      <c r="AB417" s="167">
        <f>ROW()</f>
        <v>417</v>
      </c>
      <c r="AC417" s="168">
        <f t="shared" ca="1" si="69"/>
        <v>0</v>
      </c>
      <c r="AD417" s="168">
        <f t="shared" ca="1" si="70"/>
        <v>0</v>
      </c>
      <c r="AE417" s="169" t="str">
        <f t="shared" ca="1" si="99"/>
        <v>-</v>
      </c>
      <c r="AF417" s="168" t="str">
        <f t="shared" ca="1" si="100"/>
        <v>-</v>
      </c>
      <c r="AG417" s="169" t="str">
        <f t="shared" ca="1" si="101"/>
        <v>-</v>
      </c>
      <c r="AH417" s="168" t="str">
        <f t="shared" ca="1" si="102"/>
        <v>-</v>
      </c>
      <c r="AI417" s="168">
        <f t="shared" ca="1" si="103"/>
        <v>0</v>
      </c>
      <c r="AJ417" s="170">
        <f t="shared" ca="1" si="104"/>
        <v>0</v>
      </c>
      <c r="AK417" s="168">
        <f t="shared" ca="1" si="71"/>
        <v>0</v>
      </c>
      <c r="AL417" s="168">
        <f t="shared" ca="1" si="72"/>
        <v>0</v>
      </c>
    </row>
    <row r="418" spans="1:38" ht="28.5" customHeight="1" x14ac:dyDescent="0.2">
      <c r="A418" s="56">
        <v>403</v>
      </c>
      <c r="B418" s="309" t="str">
        <f t="shared" ca="1" si="66"/>
        <v>A403</v>
      </c>
      <c r="C418" s="309"/>
      <c r="D418" s="57" t="str">
        <f t="shared" ca="1" si="67"/>
        <v/>
      </c>
      <c r="E418" s="59" t="str">
        <f t="shared" ca="1" si="68"/>
        <v/>
      </c>
      <c r="F418" s="215">
        <f ca="1">IF(LEN(B418)&gt;0,'OBRAČUNANA OSNOVNA PLAČA'!J412,"")</f>
        <v>0</v>
      </c>
      <c r="G418" s="60"/>
      <c r="H418" s="60"/>
      <c r="I418" s="60"/>
      <c r="J418" s="60"/>
      <c r="K418" s="60"/>
      <c r="L418" s="229">
        <f t="shared" si="97"/>
        <v>0</v>
      </c>
      <c r="M418" s="230">
        <f t="shared" ca="1" si="105"/>
        <v>0</v>
      </c>
      <c r="N418" s="230">
        <f t="shared" ca="1" si="106"/>
        <v>0</v>
      </c>
      <c r="O418" s="231">
        <f t="shared" ca="1" si="107"/>
        <v>0</v>
      </c>
      <c r="P418" s="232">
        <f t="shared" ca="1" si="108"/>
        <v>0</v>
      </c>
      <c r="Q418" s="233">
        <f t="shared" ca="1" si="98"/>
        <v>0</v>
      </c>
      <c r="R418" s="233">
        <f ca="1">IF(LEN(B418)&gt;0,'9'!R418-'9'!Q418,"")</f>
        <v>0</v>
      </c>
      <c r="S418" s="234"/>
      <c r="T418" s="34"/>
      <c r="U418" s="34"/>
      <c r="V418" s="34"/>
      <c r="W418" s="34"/>
      <c r="X418" s="34"/>
      <c r="Y418" s="34"/>
      <c r="Z418" s="34"/>
      <c r="AA418" s="34"/>
      <c r="AB418" s="167">
        <f>ROW()</f>
        <v>418</v>
      </c>
      <c r="AC418" s="168">
        <f t="shared" ca="1" si="69"/>
        <v>0</v>
      </c>
      <c r="AD418" s="168">
        <f t="shared" ca="1" si="70"/>
        <v>0</v>
      </c>
      <c r="AE418" s="169" t="str">
        <f t="shared" ca="1" si="99"/>
        <v>-</v>
      </c>
      <c r="AF418" s="168" t="str">
        <f t="shared" ca="1" si="100"/>
        <v>-</v>
      </c>
      <c r="AG418" s="169" t="str">
        <f t="shared" ca="1" si="101"/>
        <v>-</v>
      </c>
      <c r="AH418" s="168" t="str">
        <f t="shared" ca="1" si="102"/>
        <v>-</v>
      </c>
      <c r="AI418" s="168">
        <f t="shared" ca="1" si="103"/>
        <v>0</v>
      </c>
      <c r="AJ418" s="170">
        <f t="shared" ca="1" si="104"/>
        <v>0</v>
      </c>
      <c r="AK418" s="168">
        <f t="shared" ca="1" si="71"/>
        <v>0</v>
      </c>
      <c r="AL418" s="168">
        <f t="shared" ca="1" si="72"/>
        <v>0</v>
      </c>
    </row>
    <row r="419" spans="1:38" ht="28.5" customHeight="1" x14ac:dyDescent="0.2">
      <c r="A419" s="56">
        <v>404</v>
      </c>
      <c r="B419" s="309" t="str">
        <f t="shared" ca="1" si="66"/>
        <v>A404</v>
      </c>
      <c r="C419" s="309"/>
      <c r="D419" s="57" t="str">
        <f t="shared" ca="1" si="67"/>
        <v/>
      </c>
      <c r="E419" s="59" t="str">
        <f t="shared" ca="1" si="68"/>
        <v/>
      </c>
      <c r="F419" s="215">
        <f ca="1">IF(LEN(B419)&gt;0,'OBRAČUNANA OSNOVNA PLAČA'!J413,"")</f>
        <v>0</v>
      </c>
      <c r="G419" s="60"/>
      <c r="H419" s="60"/>
      <c r="I419" s="60"/>
      <c r="J419" s="60"/>
      <c r="K419" s="60"/>
      <c r="L419" s="229">
        <f t="shared" si="97"/>
        <v>0</v>
      </c>
      <c r="M419" s="230">
        <f t="shared" ca="1" si="105"/>
        <v>0</v>
      </c>
      <c r="N419" s="230">
        <f t="shared" ca="1" si="106"/>
        <v>0</v>
      </c>
      <c r="O419" s="231">
        <f t="shared" ca="1" si="107"/>
        <v>0</v>
      </c>
      <c r="P419" s="232">
        <f t="shared" ca="1" si="108"/>
        <v>0</v>
      </c>
      <c r="Q419" s="233">
        <f t="shared" ca="1" si="98"/>
        <v>0</v>
      </c>
      <c r="R419" s="233">
        <f ca="1">IF(LEN(B419)&gt;0,'9'!R419-'9'!Q419,"")</f>
        <v>0</v>
      </c>
      <c r="S419" s="234"/>
      <c r="T419" s="34"/>
      <c r="U419" s="34"/>
      <c r="V419" s="34"/>
      <c r="W419" s="34"/>
      <c r="X419" s="34"/>
      <c r="Y419" s="34"/>
      <c r="Z419" s="34"/>
      <c r="AA419" s="34"/>
      <c r="AB419" s="167">
        <f>ROW()</f>
        <v>419</v>
      </c>
      <c r="AC419" s="168">
        <f t="shared" ca="1" si="69"/>
        <v>0</v>
      </c>
      <c r="AD419" s="168">
        <f t="shared" ca="1" si="70"/>
        <v>0</v>
      </c>
      <c r="AE419" s="169" t="str">
        <f t="shared" ca="1" si="99"/>
        <v>-</v>
      </c>
      <c r="AF419" s="168" t="str">
        <f t="shared" ca="1" si="100"/>
        <v>-</v>
      </c>
      <c r="AG419" s="169" t="str">
        <f t="shared" ca="1" si="101"/>
        <v>-</v>
      </c>
      <c r="AH419" s="168" t="str">
        <f t="shared" ca="1" si="102"/>
        <v>-</v>
      </c>
      <c r="AI419" s="168">
        <f t="shared" ca="1" si="103"/>
        <v>0</v>
      </c>
      <c r="AJ419" s="170">
        <f t="shared" ca="1" si="104"/>
        <v>0</v>
      </c>
      <c r="AK419" s="168">
        <f t="shared" ca="1" si="71"/>
        <v>0</v>
      </c>
      <c r="AL419" s="168">
        <f t="shared" ca="1" si="72"/>
        <v>0</v>
      </c>
    </row>
    <row r="420" spans="1:38" ht="28.5" customHeight="1" x14ac:dyDescent="0.2">
      <c r="A420" s="56">
        <v>405</v>
      </c>
      <c r="B420" s="309" t="str">
        <f t="shared" ca="1" si="66"/>
        <v>A405</v>
      </c>
      <c r="C420" s="309"/>
      <c r="D420" s="57" t="str">
        <f t="shared" ca="1" si="67"/>
        <v/>
      </c>
      <c r="E420" s="59" t="str">
        <f t="shared" ca="1" si="68"/>
        <v/>
      </c>
      <c r="F420" s="215">
        <f ca="1">IF(LEN(B420)&gt;0,'OBRAČUNANA OSNOVNA PLAČA'!J414,"")</f>
        <v>0</v>
      </c>
      <c r="G420" s="60"/>
      <c r="H420" s="60"/>
      <c r="I420" s="60"/>
      <c r="J420" s="60"/>
      <c r="K420" s="60"/>
      <c r="L420" s="229">
        <f t="shared" si="97"/>
        <v>0</v>
      </c>
      <c r="M420" s="230">
        <f t="shared" ca="1" si="105"/>
        <v>0</v>
      </c>
      <c r="N420" s="230">
        <f t="shared" ca="1" si="106"/>
        <v>0</v>
      </c>
      <c r="O420" s="231">
        <f t="shared" ca="1" si="107"/>
        <v>0</v>
      </c>
      <c r="P420" s="232">
        <f t="shared" ca="1" si="108"/>
        <v>0</v>
      </c>
      <c r="Q420" s="233">
        <f t="shared" ca="1" si="98"/>
        <v>0</v>
      </c>
      <c r="R420" s="233">
        <f ca="1">IF(LEN(B420)&gt;0,'9'!R420-'9'!Q420,"")</f>
        <v>0</v>
      </c>
      <c r="S420" s="234"/>
      <c r="T420" s="34"/>
      <c r="U420" s="34"/>
      <c r="V420" s="34"/>
      <c r="W420" s="34"/>
      <c r="X420" s="34"/>
      <c r="Y420" s="34"/>
      <c r="Z420" s="34"/>
      <c r="AA420" s="34"/>
      <c r="AB420" s="167">
        <f>ROW()</f>
        <v>420</v>
      </c>
      <c r="AC420" s="168">
        <f t="shared" ca="1" si="69"/>
        <v>0</v>
      </c>
      <c r="AD420" s="168">
        <f t="shared" ca="1" si="70"/>
        <v>0</v>
      </c>
      <c r="AE420" s="169" t="str">
        <f t="shared" ca="1" si="99"/>
        <v>-</v>
      </c>
      <c r="AF420" s="168" t="str">
        <f t="shared" ca="1" si="100"/>
        <v>-</v>
      </c>
      <c r="AG420" s="169" t="str">
        <f t="shared" ca="1" si="101"/>
        <v>-</v>
      </c>
      <c r="AH420" s="168" t="str">
        <f t="shared" ca="1" si="102"/>
        <v>-</v>
      </c>
      <c r="AI420" s="168">
        <f t="shared" ca="1" si="103"/>
        <v>0</v>
      </c>
      <c r="AJ420" s="170">
        <f t="shared" ca="1" si="104"/>
        <v>0</v>
      </c>
      <c r="AK420" s="168">
        <f t="shared" ca="1" si="71"/>
        <v>0</v>
      </c>
      <c r="AL420" s="168">
        <f t="shared" ca="1" si="72"/>
        <v>0</v>
      </c>
    </row>
    <row r="421" spans="1:38" ht="28.5" customHeight="1" x14ac:dyDescent="0.2">
      <c r="A421" s="56">
        <v>406</v>
      </c>
      <c r="B421" s="309" t="str">
        <f t="shared" ca="1" si="66"/>
        <v>A406</v>
      </c>
      <c r="C421" s="309"/>
      <c r="D421" s="57" t="str">
        <f t="shared" ca="1" si="67"/>
        <v/>
      </c>
      <c r="E421" s="59" t="str">
        <f t="shared" ca="1" si="68"/>
        <v/>
      </c>
      <c r="F421" s="215">
        <f ca="1">IF(LEN(B421)&gt;0,'OBRAČUNANA OSNOVNA PLAČA'!J415,"")</f>
        <v>0</v>
      </c>
      <c r="G421" s="60"/>
      <c r="H421" s="60"/>
      <c r="I421" s="60"/>
      <c r="J421" s="60"/>
      <c r="K421" s="60"/>
      <c r="L421" s="229">
        <f t="shared" si="97"/>
        <v>0</v>
      </c>
      <c r="M421" s="230">
        <f t="shared" ca="1" si="105"/>
        <v>0</v>
      </c>
      <c r="N421" s="230">
        <f t="shared" ca="1" si="106"/>
        <v>0</v>
      </c>
      <c r="O421" s="231">
        <f t="shared" ca="1" si="107"/>
        <v>0</v>
      </c>
      <c r="P421" s="232">
        <f t="shared" ca="1" si="108"/>
        <v>0</v>
      </c>
      <c r="Q421" s="233">
        <f t="shared" ca="1" si="98"/>
        <v>0</v>
      </c>
      <c r="R421" s="233">
        <f ca="1">IF(LEN(B421)&gt;0,'9'!R421-'9'!Q421,"")</f>
        <v>0</v>
      </c>
      <c r="S421" s="234"/>
      <c r="T421" s="34"/>
      <c r="U421" s="34"/>
      <c r="V421" s="34"/>
      <c r="W421" s="34"/>
      <c r="X421" s="34"/>
      <c r="Y421" s="34"/>
      <c r="Z421" s="34"/>
      <c r="AA421" s="34"/>
      <c r="AB421" s="167">
        <f>ROW()</f>
        <v>421</v>
      </c>
      <c r="AC421" s="168">
        <f t="shared" ca="1" si="69"/>
        <v>0</v>
      </c>
      <c r="AD421" s="168">
        <f t="shared" ca="1" si="70"/>
        <v>0</v>
      </c>
      <c r="AE421" s="169" t="str">
        <f t="shared" ca="1" si="99"/>
        <v>-</v>
      </c>
      <c r="AF421" s="168" t="str">
        <f t="shared" ca="1" si="100"/>
        <v>-</v>
      </c>
      <c r="AG421" s="169" t="str">
        <f t="shared" ca="1" si="101"/>
        <v>-</v>
      </c>
      <c r="AH421" s="168" t="str">
        <f t="shared" ca="1" si="102"/>
        <v>-</v>
      </c>
      <c r="AI421" s="168">
        <f t="shared" ca="1" si="103"/>
        <v>0</v>
      </c>
      <c r="AJ421" s="170">
        <f t="shared" ca="1" si="104"/>
        <v>0</v>
      </c>
      <c r="AK421" s="168">
        <f t="shared" ca="1" si="71"/>
        <v>0</v>
      </c>
      <c r="AL421" s="168">
        <f t="shared" ca="1" si="72"/>
        <v>0</v>
      </c>
    </row>
    <row r="422" spans="1:38" ht="28.5" customHeight="1" x14ac:dyDescent="0.2">
      <c r="A422" s="56">
        <v>407</v>
      </c>
      <c r="B422" s="309" t="str">
        <f t="shared" ca="1" si="66"/>
        <v>A407</v>
      </c>
      <c r="C422" s="309"/>
      <c r="D422" s="57" t="str">
        <f t="shared" ca="1" si="67"/>
        <v/>
      </c>
      <c r="E422" s="59" t="str">
        <f t="shared" ca="1" si="68"/>
        <v/>
      </c>
      <c r="F422" s="215">
        <f ca="1">IF(LEN(B422)&gt;0,'OBRAČUNANA OSNOVNA PLAČA'!J416,"")</f>
        <v>0</v>
      </c>
      <c r="G422" s="60"/>
      <c r="H422" s="60"/>
      <c r="I422" s="60"/>
      <c r="J422" s="60"/>
      <c r="K422" s="60"/>
      <c r="L422" s="229">
        <f t="shared" si="97"/>
        <v>0</v>
      </c>
      <c r="M422" s="230">
        <f t="shared" ca="1" si="105"/>
        <v>0</v>
      </c>
      <c r="N422" s="230">
        <f t="shared" ca="1" si="106"/>
        <v>0</v>
      </c>
      <c r="O422" s="231">
        <f t="shared" ca="1" si="107"/>
        <v>0</v>
      </c>
      <c r="P422" s="232">
        <f t="shared" ca="1" si="108"/>
        <v>0</v>
      </c>
      <c r="Q422" s="233">
        <f t="shared" ca="1" si="98"/>
        <v>0</v>
      </c>
      <c r="R422" s="233">
        <f ca="1">IF(LEN(B422)&gt;0,'9'!R422-'9'!Q422,"")</f>
        <v>0</v>
      </c>
      <c r="S422" s="234"/>
      <c r="T422" s="34"/>
      <c r="U422" s="34"/>
      <c r="V422" s="34"/>
      <c r="W422" s="34"/>
      <c r="X422" s="34"/>
      <c r="Y422" s="34"/>
      <c r="Z422" s="34"/>
      <c r="AA422" s="34"/>
      <c r="AB422" s="167">
        <f>ROW()</f>
        <v>422</v>
      </c>
      <c r="AC422" s="168">
        <f t="shared" ca="1" si="69"/>
        <v>0</v>
      </c>
      <c r="AD422" s="168">
        <f t="shared" ca="1" si="70"/>
        <v>0</v>
      </c>
      <c r="AE422" s="169" t="str">
        <f t="shared" ca="1" si="99"/>
        <v>-</v>
      </c>
      <c r="AF422" s="168" t="str">
        <f t="shared" ca="1" si="100"/>
        <v>-</v>
      </c>
      <c r="AG422" s="169" t="str">
        <f t="shared" ca="1" si="101"/>
        <v>-</v>
      </c>
      <c r="AH422" s="168" t="str">
        <f t="shared" ca="1" si="102"/>
        <v>-</v>
      </c>
      <c r="AI422" s="168">
        <f t="shared" ca="1" si="103"/>
        <v>0</v>
      </c>
      <c r="AJ422" s="170">
        <f t="shared" ca="1" si="104"/>
        <v>0</v>
      </c>
      <c r="AK422" s="168">
        <f t="shared" ca="1" si="71"/>
        <v>0</v>
      </c>
      <c r="AL422" s="168">
        <f t="shared" ca="1" si="72"/>
        <v>0</v>
      </c>
    </row>
    <row r="423" spans="1:38" ht="28.5" customHeight="1" x14ac:dyDescent="0.2">
      <c r="A423" s="56">
        <v>408</v>
      </c>
      <c r="B423" s="309" t="str">
        <f t="shared" ca="1" si="66"/>
        <v>A408</v>
      </c>
      <c r="C423" s="309"/>
      <c r="D423" s="57" t="str">
        <f t="shared" ca="1" si="67"/>
        <v/>
      </c>
      <c r="E423" s="59" t="str">
        <f t="shared" ca="1" si="68"/>
        <v/>
      </c>
      <c r="F423" s="215">
        <f ca="1">IF(LEN(B423)&gt;0,'OBRAČUNANA OSNOVNA PLAČA'!J417,"")</f>
        <v>0</v>
      </c>
      <c r="G423" s="60"/>
      <c r="H423" s="60"/>
      <c r="I423" s="60"/>
      <c r="J423" s="60"/>
      <c r="K423" s="60"/>
      <c r="L423" s="229">
        <f t="shared" si="97"/>
        <v>0</v>
      </c>
      <c r="M423" s="230">
        <f t="shared" ca="1" si="105"/>
        <v>0</v>
      </c>
      <c r="N423" s="230">
        <f t="shared" ca="1" si="106"/>
        <v>0</v>
      </c>
      <c r="O423" s="231">
        <f t="shared" ca="1" si="107"/>
        <v>0</v>
      </c>
      <c r="P423" s="232">
        <f t="shared" ca="1" si="108"/>
        <v>0</v>
      </c>
      <c r="Q423" s="233">
        <f t="shared" ca="1" si="98"/>
        <v>0</v>
      </c>
      <c r="R423" s="233">
        <f ca="1">IF(LEN(B423)&gt;0,'9'!R423-'9'!Q423,"")</f>
        <v>0</v>
      </c>
      <c r="S423" s="234"/>
      <c r="T423" s="34"/>
      <c r="U423" s="34"/>
      <c r="V423" s="34"/>
      <c r="W423" s="34"/>
      <c r="X423" s="34"/>
      <c r="Y423" s="34"/>
      <c r="Z423" s="34"/>
      <c r="AA423" s="34"/>
      <c r="AB423" s="167">
        <f>ROW()</f>
        <v>423</v>
      </c>
      <c r="AC423" s="168">
        <f t="shared" ca="1" si="69"/>
        <v>0</v>
      </c>
      <c r="AD423" s="168">
        <f t="shared" ca="1" si="70"/>
        <v>0</v>
      </c>
      <c r="AE423" s="169" t="str">
        <f t="shared" ca="1" si="99"/>
        <v>-</v>
      </c>
      <c r="AF423" s="168" t="str">
        <f t="shared" ca="1" si="100"/>
        <v>-</v>
      </c>
      <c r="AG423" s="169" t="str">
        <f t="shared" ca="1" si="101"/>
        <v>-</v>
      </c>
      <c r="AH423" s="168" t="str">
        <f t="shared" ca="1" si="102"/>
        <v>-</v>
      </c>
      <c r="AI423" s="168">
        <f t="shared" ca="1" si="103"/>
        <v>0</v>
      </c>
      <c r="AJ423" s="170">
        <f t="shared" ca="1" si="104"/>
        <v>0</v>
      </c>
      <c r="AK423" s="168">
        <f t="shared" ca="1" si="71"/>
        <v>0</v>
      </c>
      <c r="AL423" s="168">
        <f t="shared" ca="1" si="72"/>
        <v>0</v>
      </c>
    </row>
    <row r="424" spans="1:38" ht="28.5" customHeight="1" x14ac:dyDescent="0.2">
      <c r="A424" s="56">
        <v>409</v>
      </c>
      <c r="B424" s="309" t="str">
        <f t="shared" ca="1" si="66"/>
        <v>A409</v>
      </c>
      <c r="C424" s="309"/>
      <c r="D424" s="57" t="str">
        <f t="shared" ca="1" si="67"/>
        <v/>
      </c>
      <c r="E424" s="59" t="str">
        <f t="shared" ca="1" si="68"/>
        <v/>
      </c>
      <c r="F424" s="215">
        <f ca="1">IF(LEN(B424)&gt;0,'OBRAČUNANA OSNOVNA PLAČA'!J418,"")</f>
        <v>0</v>
      </c>
      <c r="G424" s="60"/>
      <c r="H424" s="60"/>
      <c r="I424" s="60"/>
      <c r="J424" s="60"/>
      <c r="K424" s="60"/>
      <c r="L424" s="229">
        <f t="shared" si="97"/>
        <v>0</v>
      </c>
      <c r="M424" s="230">
        <f t="shared" ca="1" si="105"/>
        <v>0</v>
      </c>
      <c r="N424" s="230">
        <f t="shared" ca="1" si="106"/>
        <v>0</v>
      </c>
      <c r="O424" s="231">
        <f t="shared" ca="1" si="107"/>
        <v>0</v>
      </c>
      <c r="P424" s="232">
        <f t="shared" ca="1" si="108"/>
        <v>0</v>
      </c>
      <c r="Q424" s="233">
        <f t="shared" ca="1" si="98"/>
        <v>0</v>
      </c>
      <c r="R424" s="233">
        <f ca="1">IF(LEN(B424)&gt;0,'9'!R424-'9'!Q424,"")</f>
        <v>0</v>
      </c>
      <c r="S424" s="234"/>
      <c r="T424" s="34"/>
      <c r="U424" s="34"/>
      <c r="V424" s="34"/>
      <c r="W424" s="34"/>
      <c r="X424" s="34"/>
      <c r="Y424" s="34"/>
      <c r="Z424" s="34"/>
      <c r="AA424" s="34"/>
      <c r="AB424" s="167">
        <f>ROW()</f>
        <v>424</v>
      </c>
      <c r="AC424" s="168">
        <f t="shared" ca="1" si="69"/>
        <v>0</v>
      </c>
      <c r="AD424" s="168">
        <f t="shared" ca="1" si="70"/>
        <v>0</v>
      </c>
      <c r="AE424" s="169" t="str">
        <f t="shared" ca="1" si="99"/>
        <v>-</v>
      </c>
      <c r="AF424" s="168" t="str">
        <f t="shared" ca="1" si="100"/>
        <v>-</v>
      </c>
      <c r="AG424" s="169" t="str">
        <f t="shared" ca="1" si="101"/>
        <v>-</v>
      </c>
      <c r="AH424" s="168" t="str">
        <f t="shared" ca="1" si="102"/>
        <v>-</v>
      </c>
      <c r="AI424" s="168">
        <f t="shared" ca="1" si="103"/>
        <v>0</v>
      </c>
      <c r="AJ424" s="170">
        <f t="shared" ca="1" si="104"/>
        <v>0</v>
      </c>
      <c r="AK424" s="168">
        <f t="shared" ca="1" si="71"/>
        <v>0</v>
      </c>
      <c r="AL424" s="168">
        <f t="shared" ca="1" si="72"/>
        <v>0</v>
      </c>
    </row>
    <row r="425" spans="1:38" ht="28.5" customHeight="1" x14ac:dyDescent="0.2">
      <c r="A425" s="56">
        <v>410</v>
      </c>
      <c r="B425" s="309" t="str">
        <f t="shared" ca="1" si="66"/>
        <v>A410</v>
      </c>
      <c r="C425" s="309"/>
      <c r="D425" s="57" t="str">
        <f t="shared" ca="1" si="67"/>
        <v/>
      </c>
      <c r="E425" s="59" t="str">
        <f t="shared" ca="1" si="68"/>
        <v/>
      </c>
      <c r="F425" s="215">
        <f ca="1">IF(LEN(B425)&gt;0,'OBRAČUNANA OSNOVNA PLAČA'!J419,"")</f>
        <v>0</v>
      </c>
      <c r="G425" s="60"/>
      <c r="H425" s="60"/>
      <c r="I425" s="60"/>
      <c r="J425" s="60"/>
      <c r="K425" s="60"/>
      <c r="L425" s="229">
        <f t="shared" si="97"/>
        <v>0</v>
      </c>
      <c r="M425" s="230">
        <f t="shared" ca="1" si="105"/>
        <v>0</v>
      </c>
      <c r="N425" s="230">
        <f t="shared" ca="1" si="106"/>
        <v>0</v>
      </c>
      <c r="O425" s="231">
        <f t="shared" ca="1" si="107"/>
        <v>0</v>
      </c>
      <c r="P425" s="232">
        <f t="shared" ca="1" si="108"/>
        <v>0</v>
      </c>
      <c r="Q425" s="233">
        <f t="shared" ca="1" si="98"/>
        <v>0</v>
      </c>
      <c r="R425" s="233">
        <f ca="1">IF(LEN(B425)&gt;0,'9'!R425-'9'!Q425,"")</f>
        <v>0</v>
      </c>
      <c r="S425" s="234"/>
      <c r="T425" s="34"/>
      <c r="U425" s="34"/>
      <c r="V425" s="34"/>
      <c r="W425" s="34"/>
      <c r="X425" s="34"/>
      <c r="Y425" s="34"/>
      <c r="Z425" s="34"/>
      <c r="AA425" s="34"/>
      <c r="AB425" s="167">
        <f>ROW()</f>
        <v>425</v>
      </c>
      <c r="AC425" s="168">
        <f t="shared" ca="1" si="69"/>
        <v>0</v>
      </c>
      <c r="AD425" s="168">
        <f t="shared" ca="1" si="70"/>
        <v>0</v>
      </c>
      <c r="AE425" s="169" t="str">
        <f t="shared" ca="1" si="99"/>
        <v>-</v>
      </c>
      <c r="AF425" s="168" t="str">
        <f t="shared" ca="1" si="100"/>
        <v>-</v>
      </c>
      <c r="AG425" s="169" t="str">
        <f t="shared" ca="1" si="101"/>
        <v>-</v>
      </c>
      <c r="AH425" s="168" t="str">
        <f t="shared" ca="1" si="102"/>
        <v>-</v>
      </c>
      <c r="AI425" s="168">
        <f t="shared" ca="1" si="103"/>
        <v>0</v>
      </c>
      <c r="AJ425" s="170">
        <f t="shared" ca="1" si="104"/>
        <v>0</v>
      </c>
      <c r="AK425" s="168">
        <f t="shared" ca="1" si="71"/>
        <v>0</v>
      </c>
      <c r="AL425" s="168">
        <f t="shared" ca="1" si="72"/>
        <v>0</v>
      </c>
    </row>
    <row r="426" spans="1:38" ht="28.5" customHeight="1" x14ac:dyDescent="0.2">
      <c r="A426" s="56">
        <v>411</v>
      </c>
      <c r="B426" s="309" t="str">
        <f t="shared" ca="1" si="66"/>
        <v>A411</v>
      </c>
      <c r="C426" s="309"/>
      <c r="D426" s="57" t="str">
        <f t="shared" ca="1" si="67"/>
        <v/>
      </c>
      <c r="E426" s="59" t="str">
        <f t="shared" ca="1" si="68"/>
        <v/>
      </c>
      <c r="F426" s="215">
        <f ca="1">IF(LEN(B426)&gt;0,'OBRAČUNANA OSNOVNA PLAČA'!J420,"")</f>
        <v>0</v>
      </c>
      <c r="G426" s="60"/>
      <c r="H426" s="60"/>
      <c r="I426" s="60"/>
      <c r="J426" s="60"/>
      <c r="K426" s="60"/>
      <c r="L426" s="229">
        <f t="shared" si="97"/>
        <v>0</v>
      </c>
      <c r="M426" s="230">
        <f t="shared" ca="1" si="105"/>
        <v>0</v>
      </c>
      <c r="N426" s="230">
        <f t="shared" ca="1" si="106"/>
        <v>0</v>
      </c>
      <c r="O426" s="231">
        <f t="shared" ca="1" si="107"/>
        <v>0</v>
      </c>
      <c r="P426" s="232">
        <f t="shared" ca="1" si="108"/>
        <v>0</v>
      </c>
      <c r="Q426" s="233">
        <f t="shared" ca="1" si="98"/>
        <v>0</v>
      </c>
      <c r="R426" s="233">
        <f ca="1">IF(LEN(B426)&gt;0,'9'!R426-'9'!Q426,"")</f>
        <v>0</v>
      </c>
      <c r="S426" s="234"/>
      <c r="T426" s="34"/>
      <c r="U426" s="34"/>
      <c r="V426" s="34"/>
      <c r="W426" s="34"/>
      <c r="X426" s="34"/>
      <c r="Y426" s="34"/>
      <c r="Z426" s="34"/>
      <c r="AA426" s="34"/>
      <c r="AB426" s="167">
        <f>ROW()</f>
        <v>426</v>
      </c>
      <c r="AC426" s="168">
        <f t="shared" ca="1" si="69"/>
        <v>0</v>
      </c>
      <c r="AD426" s="168">
        <f t="shared" ca="1" si="70"/>
        <v>0</v>
      </c>
      <c r="AE426" s="169" t="str">
        <f t="shared" ca="1" si="99"/>
        <v>-</v>
      </c>
      <c r="AF426" s="168" t="str">
        <f t="shared" ca="1" si="100"/>
        <v>-</v>
      </c>
      <c r="AG426" s="169" t="str">
        <f t="shared" ca="1" si="101"/>
        <v>-</v>
      </c>
      <c r="AH426" s="168" t="str">
        <f t="shared" ca="1" si="102"/>
        <v>-</v>
      </c>
      <c r="AI426" s="168">
        <f t="shared" ca="1" si="103"/>
        <v>0</v>
      </c>
      <c r="AJ426" s="170">
        <f t="shared" ca="1" si="104"/>
        <v>0</v>
      </c>
      <c r="AK426" s="168">
        <f t="shared" ca="1" si="71"/>
        <v>0</v>
      </c>
      <c r="AL426" s="168">
        <f t="shared" ca="1" si="72"/>
        <v>0</v>
      </c>
    </row>
    <row r="427" spans="1:38" ht="28.5" customHeight="1" x14ac:dyDescent="0.2">
      <c r="A427" s="56">
        <v>412</v>
      </c>
      <c r="B427" s="309" t="str">
        <f t="shared" ca="1" si="66"/>
        <v>A412</v>
      </c>
      <c r="C427" s="309"/>
      <c r="D427" s="57" t="str">
        <f t="shared" ca="1" si="67"/>
        <v/>
      </c>
      <c r="E427" s="59" t="str">
        <f t="shared" ca="1" si="68"/>
        <v/>
      </c>
      <c r="F427" s="215">
        <f ca="1">IF(LEN(B427)&gt;0,'OBRAČUNANA OSNOVNA PLAČA'!J421,"")</f>
        <v>0</v>
      </c>
      <c r="G427" s="60"/>
      <c r="H427" s="60"/>
      <c r="I427" s="60"/>
      <c r="J427" s="60"/>
      <c r="K427" s="60"/>
      <c r="L427" s="229">
        <f t="shared" si="97"/>
        <v>0</v>
      </c>
      <c r="M427" s="230">
        <f t="shared" ca="1" si="105"/>
        <v>0</v>
      </c>
      <c r="N427" s="230">
        <f t="shared" ca="1" si="106"/>
        <v>0</v>
      </c>
      <c r="O427" s="231">
        <f t="shared" ca="1" si="107"/>
        <v>0</v>
      </c>
      <c r="P427" s="232">
        <f t="shared" ca="1" si="108"/>
        <v>0</v>
      </c>
      <c r="Q427" s="233">
        <f t="shared" ca="1" si="98"/>
        <v>0</v>
      </c>
      <c r="R427" s="233">
        <f ca="1">IF(LEN(B427)&gt;0,'9'!R427-'9'!Q427,"")</f>
        <v>0</v>
      </c>
      <c r="S427" s="234"/>
      <c r="T427" s="34"/>
      <c r="U427" s="34"/>
      <c r="V427" s="34"/>
      <c r="W427" s="34"/>
      <c r="X427" s="34"/>
      <c r="Y427" s="34"/>
      <c r="Z427" s="34"/>
      <c r="AA427" s="34"/>
      <c r="AB427" s="167">
        <f>ROW()</f>
        <v>427</v>
      </c>
      <c r="AC427" s="168">
        <f t="shared" ca="1" si="69"/>
        <v>0</v>
      </c>
      <c r="AD427" s="168">
        <f t="shared" ca="1" si="70"/>
        <v>0</v>
      </c>
      <c r="AE427" s="169" t="str">
        <f t="shared" ca="1" si="99"/>
        <v>-</v>
      </c>
      <c r="AF427" s="168" t="str">
        <f t="shared" ca="1" si="100"/>
        <v>-</v>
      </c>
      <c r="AG427" s="169" t="str">
        <f t="shared" ca="1" si="101"/>
        <v>-</v>
      </c>
      <c r="AH427" s="168" t="str">
        <f t="shared" ca="1" si="102"/>
        <v>-</v>
      </c>
      <c r="AI427" s="168">
        <f t="shared" ca="1" si="103"/>
        <v>0</v>
      </c>
      <c r="AJ427" s="170">
        <f t="shared" ca="1" si="104"/>
        <v>0</v>
      </c>
      <c r="AK427" s="168">
        <f t="shared" ca="1" si="71"/>
        <v>0</v>
      </c>
      <c r="AL427" s="168">
        <f t="shared" ca="1" si="72"/>
        <v>0</v>
      </c>
    </row>
    <row r="428" spans="1:38" ht="28.5" customHeight="1" x14ac:dyDescent="0.2">
      <c r="A428" s="56">
        <v>413</v>
      </c>
      <c r="B428" s="309" t="str">
        <f t="shared" ca="1" si="66"/>
        <v>A413</v>
      </c>
      <c r="C428" s="309"/>
      <c r="D428" s="57" t="str">
        <f t="shared" ca="1" si="67"/>
        <v/>
      </c>
      <c r="E428" s="59" t="str">
        <f t="shared" ca="1" si="68"/>
        <v/>
      </c>
      <c r="F428" s="215">
        <f ca="1">IF(LEN(B428)&gt;0,'OBRAČUNANA OSNOVNA PLAČA'!J422,"")</f>
        <v>0</v>
      </c>
      <c r="G428" s="60"/>
      <c r="H428" s="60"/>
      <c r="I428" s="60"/>
      <c r="J428" s="60"/>
      <c r="K428" s="60"/>
      <c r="L428" s="229">
        <f t="shared" si="97"/>
        <v>0</v>
      </c>
      <c r="M428" s="230">
        <f t="shared" ca="1" si="105"/>
        <v>0</v>
      </c>
      <c r="N428" s="230">
        <f t="shared" ca="1" si="106"/>
        <v>0</v>
      </c>
      <c r="O428" s="231">
        <f t="shared" ca="1" si="107"/>
        <v>0</v>
      </c>
      <c r="P428" s="232">
        <f t="shared" ca="1" si="108"/>
        <v>0</v>
      </c>
      <c r="Q428" s="233">
        <f t="shared" ca="1" si="98"/>
        <v>0</v>
      </c>
      <c r="R428" s="233">
        <f ca="1">IF(LEN(B428)&gt;0,'9'!R428-'9'!Q428,"")</f>
        <v>0</v>
      </c>
      <c r="S428" s="234"/>
      <c r="T428" s="34"/>
      <c r="U428" s="34"/>
      <c r="V428" s="34"/>
      <c r="W428" s="34"/>
      <c r="X428" s="34"/>
      <c r="Y428" s="34"/>
      <c r="Z428" s="34"/>
      <c r="AA428" s="34"/>
      <c r="AB428" s="167">
        <f>ROW()</f>
        <v>428</v>
      </c>
      <c r="AC428" s="168">
        <f t="shared" ca="1" si="69"/>
        <v>0</v>
      </c>
      <c r="AD428" s="168">
        <f t="shared" ca="1" si="70"/>
        <v>0</v>
      </c>
      <c r="AE428" s="169" t="str">
        <f t="shared" ca="1" si="99"/>
        <v>-</v>
      </c>
      <c r="AF428" s="168" t="str">
        <f t="shared" ca="1" si="100"/>
        <v>-</v>
      </c>
      <c r="AG428" s="169" t="str">
        <f t="shared" ca="1" si="101"/>
        <v>-</v>
      </c>
      <c r="AH428" s="168" t="str">
        <f t="shared" ca="1" si="102"/>
        <v>-</v>
      </c>
      <c r="AI428" s="168">
        <f t="shared" ca="1" si="103"/>
        <v>0</v>
      </c>
      <c r="AJ428" s="170">
        <f t="shared" ca="1" si="104"/>
        <v>0</v>
      </c>
      <c r="AK428" s="168">
        <f t="shared" ca="1" si="71"/>
        <v>0</v>
      </c>
      <c r="AL428" s="168">
        <f t="shared" ca="1" si="72"/>
        <v>0</v>
      </c>
    </row>
    <row r="429" spans="1:38" ht="28.5" customHeight="1" x14ac:dyDescent="0.2">
      <c r="A429" s="56">
        <v>414</v>
      </c>
      <c r="B429" s="309" t="str">
        <f t="shared" ca="1" si="66"/>
        <v>A414</v>
      </c>
      <c r="C429" s="309"/>
      <c r="D429" s="57" t="str">
        <f t="shared" ca="1" si="67"/>
        <v/>
      </c>
      <c r="E429" s="59" t="str">
        <f t="shared" ca="1" si="68"/>
        <v/>
      </c>
      <c r="F429" s="215">
        <f ca="1">IF(LEN(B429)&gt;0,'OBRAČUNANA OSNOVNA PLAČA'!J423,"")</f>
        <v>0</v>
      </c>
      <c r="G429" s="60"/>
      <c r="H429" s="60"/>
      <c r="I429" s="60"/>
      <c r="J429" s="60"/>
      <c r="K429" s="60"/>
      <c r="L429" s="229">
        <f t="shared" si="97"/>
        <v>0</v>
      </c>
      <c r="M429" s="230">
        <f t="shared" ca="1" si="105"/>
        <v>0</v>
      </c>
      <c r="N429" s="230">
        <f t="shared" ca="1" si="106"/>
        <v>0</v>
      </c>
      <c r="O429" s="231">
        <f t="shared" ca="1" si="107"/>
        <v>0</v>
      </c>
      <c r="P429" s="232">
        <f t="shared" ca="1" si="108"/>
        <v>0</v>
      </c>
      <c r="Q429" s="233">
        <f t="shared" ca="1" si="98"/>
        <v>0</v>
      </c>
      <c r="R429" s="233">
        <f ca="1">IF(LEN(B429)&gt;0,'9'!R429-'9'!Q429,"")</f>
        <v>0</v>
      </c>
      <c r="S429" s="234"/>
      <c r="T429" s="34"/>
      <c r="U429" s="34"/>
      <c r="V429" s="34"/>
      <c r="W429" s="34"/>
      <c r="X429" s="34"/>
      <c r="Y429" s="34"/>
      <c r="Z429" s="34"/>
      <c r="AA429" s="34"/>
      <c r="AB429" s="167">
        <f>ROW()</f>
        <v>429</v>
      </c>
      <c r="AC429" s="168">
        <f t="shared" ca="1" si="69"/>
        <v>0</v>
      </c>
      <c r="AD429" s="168">
        <f t="shared" ca="1" si="70"/>
        <v>0</v>
      </c>
      <c r="AE429" s="169" t="str">
        <f t="shared" ca="1" si="99"/>
        <v>-</v>
      </c>
      <c r="AF429" s="168" t="str">
        <f t="shared" ca="1" si="100"/>
        <v>-</v>
      </c>
      <c r="AG429" s="169" t="str">
        <f t="shared" ca="1" si="101"/>
        <v>-</v>
      </c>
      <c r="AH429" s="168" t="str">
        <f t="shared" ca="1" si="102"/>
        <v>-</v>
      </c>
      <c r="AI429" s="168">
        <f t="shared" ca="1" si="103"/>
        <v>0</v>
      </c>
      <c r="AJ429" s="170">
        <f t="shared" ca="1" si="104"/>
        <v>0</v>
      </c>
      <c r="AK429" s="168">
        <f t="shared" ca="1" si="71"/>
        <v>0</v>
      </c>
      <c r="AL429" s="168">
        <f t="shared" ca="1" si="72"/>
        <v>0</v>
      </c>
    </row>
    <row r="430" spans="1:38" ht="28.5" customHeight="1" x14ac:dyDescent="0.2">
      <c r="A430" s="56">
        <v>415</v>
      </c>
      <c r="B430" s="309" t="str">
        <f t="shared" ca="1" si="66"/>
        <v>A415</v>
      </c>
      <c r="C430" s="309"/>
      <c r="D430" s="57" t="str">
        <f t="shared" ca="1" si="67"/>
        <v/>
      </c>
      <c r="E430" s="59" t="str">
        <f t="shared" ca="1" si="68"/>
        <v/>
      </c>
      <c r="F430" s="215">
        <f ca="1">IF(LEN(B430)&gt;0,'OBRAČUNANA OSNOVNA PLAČA'!J424,"")</f>
        <v>0</v>
      </c>
      <c r="G430" s="60"/>
      <c r="H430" s="60"/>
      <c r="I430" s="60"/>
      <c r="J430" s="60"/>
      <c r="K430" s="60"/>
      <c r="L430" s="229">
        <f t="shared" si="97"/>
        <v>0</v>
      </c>
      <c r="M430" s="230">
        <f t="shared" ca="1" si="105"/>
        <v>0</v>
      </c>
      <c r="N430" s="230">
        <f t="shared" ca="1" si="106"/>
        <v>0</v>
      </c>
      <c r="O430" s="231">
        <f t="shared" ca="1" si="107"/>
        <v>0</v>
      </c>
      <c r="P430" s="232">
        <f t="shared" ca="1" si="108"/>
        <v>0</v>
      </c>
      <c r="Q430" s="233">
        <f t="shared" ca="1" si="98"/>
        <v>0</v>
      </c>
      <c r="R430" s="233">
        <f ca="1">IF(LEN(B430)&gt;0,'9'!R430-'9'!Q430,"")</f>
        <v>0</v>
      </c>
      <c r="S430" s="234"/>
      <c r="T430" s="34"/>
      <c r="U430" s="34"/>
      <c r="V430" s="34"/>
      <c r="W430" s="34"/>
      <c r="X430" s="34"/>
      <c r="Y430" s="34"/>
      <c r="Z430" s="34"/>
      <c r="AA430" s="34"/>
      <c r="AB430" s="167">
        <f>ROW()</f>
        <v>430</v>
      </c>
      <c r="AC430" s="168">
        <f t="shared" ca="1" si="69"/>
        <v>0</v>
      </c>
      <c r="AD430" s="168">
        <f t="shared" ca="1" si="70"/>
        <v>0</v>
      </c>
      <c r="AE430" s="169" t="str">
        <f t="shared" ca="1" si="99"/>
        <v>-</v>
      </c>
      <c r="AF430" s="168" t="str">
        <f t="shared" ca="1" si="100"/>
        <v>-</v>
      </c>
      <c r="AG430" s="169" t="str">
        <f t="shared" ca="1" si="101"/>
        <v>-</v>
      </c>
      <c r="AH430" s="168" t="str">
        <f t="shared" ca="1" si="102"/>
        <v>-</v>
      </c>
      <c r="AI430" s="168">
        <f t="shared" ca="1" si="103"/>
        <v>0</v>
      </c>
      <c r="AJ430" s="170">
        <f t="shared" ca="1" si="104"/>
        <v>0</v>
      </c>
      <c r="AK430" s="168">
        <f t="shared" ca="1" si="71"/>
        <v>0</v>
      </c>
      <c r="AL430" s="168">
        <f t="shared" ca="1" si="72"/>
        <v>0</v>
      </c>
    </row>
    <row r="431" spans="1:38" ht="28.5" customHeight="1" x14ac:dyDescent="0.2">
      <c r="A431" s="56">
        <v>416</v>
      </c>
      <c r="B431" s="309" t="str">
        <f t="shared" ca="1" si="66"/>
        <v>A416</v>
      </c>
      <c r="C431" s="309"/>
      <c r="D431" s="57" t="str">
        <f t="shared" ca="1" si="67"/>
        <v/>
      </c>
      <c r="E431" s="59" t="str">
        <f t="shared" ca="1" si="68"/>
        <v/>
      </c>
      <c r="F431" s="215">
        <f ca="1">IF(LEN(B431)&gt;0,'OBRAČUNANA OSNOVNA PLAČA'!J425,"")</f>
        <v>0</v>
      </c>
      <c r="G431" s="60"/>
      <c r="H431" s="60"/>
      <c r="I431" s="60"/>
      <c r="J431" s="60"/>
      <c r="K431" s="60"/>
      <c r="L431" s="229">
        <f t="shared" si="97"/>
        <v>0</v>
      </c>
      <c r="M431" s="230">
        <f t="shared" ca="1" si="105"/>
        <v>0</v>
      </c>
      <c r="N431" s="230">
        <f t="shared" ca="1" si="106"/>
        <v>0</v>
      </c>
      <c r="O431" s="231">
        <f t="shared" ca="1" si="107"/>
        <v>0</v>
      </c>
      <c r="P431" s="232">
        <f t="shared" ca="1" si="108"/>
        <v>0</v>
      </c>
      <c r="Q431" s="233">
        <f t="shared" ca="1" si="98"/>
        <v>0</v>
      </c>
      <c r="R431" s="233">
        <f ca="1">IF(LEN(B431)&gt;0,'9'!R431-'9'!Q431,"")</f>
        <v>0</v>
      </c>
      <c r="S431" s="234"/>
      <c r="T431" s="34"/>
      <c r="U431" s="34"/>
      <c r="V431" s="34"/>
      <c r="W431" s="34"/>
      <c r="X431" s="34"/>
      <c r="Y431" s="34"/>
      <c r="Z431" s="34"/>
      <c r="AA431" s="34"/>
      <c r="AB431" s="167">
        <f>ROW()</f>
        <v>431</v>
      </c>
      <c r="AC431" s="168">
        <f t="shared" ca="1" si="69"/>
        <v>0</v>
      </c>
      <c r="AD431" s="168">
        <f t="shared" ca="1" si="70"/>
        <v>0</v>
      </c>
      <c r="AE431" s="169" t="str">
        <f t="shared" ca="1" si="99"/>
        <v>-</v>
      </c>
      <c r="AF431" s="168" t="str">
        <f t="shared" ca="1" si="100"/>
        <v>-</v>
      </c>
      <c r="AG431" s="169" t="str">
        <f t="shared" ca="1" si="101"/>
        <v>-</v>
      </c>
      <c r="AH431" s="168" t="str">
        <f t="shared" ca="1" si="102"/>
        <v>-</v>
      </c>
      <c r="AI431" s="168">
        <f t="shared" ca="1" si="103"/>
        <v>0</v>
      </c>
      <c r="AJ431" s="170">
        <f t="shared" ca="1" si="104"/>
        <v>0</v>
      </c>
      <c r="AK431" s="168">
        <f t="shared" ca="1" si="71"/>
        <v>0</v>
      </c>
      <c r="AL431" s="168">
        <f t="shared" ca="1" si="72"/>
        <v>0</v>
      </c>
    </row>
    <row r="432" spans="1:38" ht="28.5" customHeight="1" x14ac:dyDescent="0.2">
      <c r="A432" s="56">
        <v>417</v>
      </c>
      <c r="B432" s="309" t="str">
        <f t="shared" ca="1" si="66"/>
        <v>A417</v>
      </c>
      <c r="C432" s="309"/>
      <c r="D432" s="57" t="str">
        <f t="shared" ca="1" si="67"/>
        <v/>
      </c>
      <c r="E432" s="59" t="str">
        <f t="shared" ca="1" si="68"/>
        <v/>
      </c>
      <c r="F432" s="215">
        <f ca="1">IF(LEN(B432)&gt;0,'OBRAČUNANA OSNOVNA PLAČA'!J426,"")</f>
        <v>0</v>
      </c>
      <c r="G432" s="60"/>
      <c r="H432" s="60"/>
      <c r="I432" s="60"/>
      <c r="J432" s="60"/>
      <c r="K432" s="60"/>
      <c r="L432" s="229">
        <f t="shared" si="97"/>
        <v>0</v>
      </c>
      <c r="M432" s="230">
        <f t="shared" ca="1" si="105"/>
        <v>0</v>
      </c>
      <c r="N432" s="230">
        <f t="shared" ca="1" si="106"/>
        <v>0</v>
      </c>
      <c r="O432" s="231">
        <f t="shared" ca="1" si="107"/>
        <v>0</v>
      </c>
      <c r="P432" s="232">
        <f t="shared" ca="1" si="108"/>
        <v>0</v>
      </c>
      <c r="Q432" s="233">
        <f t="shared" ca="1" si="98"/>
        <v>0</v>
      </c>
      <c r="R432" s="233">
        <f ca="1">IF(LEN(B432)&gt;0,'9'!R432-'9'!Q432,"")</f>
        <v>0</v>
      </c>
      <c r="S432" s="234"/>
      <c r="T432" s="34"/>
      <c r="U432" s="34"/>
      <c r="V432" s="34"/>
      <c r="W432" s="34"/>
      <c r="X432" s="34"/>
      <c r="Y432" s="34"/>
      <c r="Z432" s="34"/>
      <c r="AA432" s="34"/>
      <c r="AB432" s="167">
        <f>ROW()</f>
        <v>432</v>
      </c>
      <c r="AC432" s="168">
        <f t="shared" ca="1" si="69"/>
        <v>0</v>
      </c>
      <c r="AD432" s="168">
        <f t="shared" ca="1" si="70"/>
        <v>0</v>
      </c>
      <c r="AE432" s="169" t="str">
        <f t="shared" ca="1" si="99"/>
        <v>-</v>
      </c>
      <c r="AF432" s="168" t="str">
        <f t="shared" ca="1" si="100"/>
        <v>-</v>
      </c>
      <c r="AG432" s="169" t="str">
        <f t="shared" ca="1" si="101"/>
        <v>-</v>
      </c>
      <c r="AH432" s="168" t="str">
        <f t="shared" ca="1" si="102"/>
        <v>-</v>
      </c>
      <c r="AI432" s="168">
        <f t="shared" ca="1" si="103"/>
        <v>0</v>
      </c>
      <c r="AJ432" s="170">
        <f t="shared" ca="1" si="104"/>
        <v>0</v>
      </c>
      <c r="AK432" s="168">
        <f t="shared" ca="1" si="71"/>
        <v>0</v>
      </c>
      <c r="AL432" s="168">
        <f t="shared" ca="1" si="72"/>
        <v>0</v>
      </c>
    </row>
    <row r="433" spans="1:38" ht="28.5" customHeight="1" x14ac:dyDescent="0.2">
      <c r="A433" s="56">
        <v>418</v>
      </c>
      <c r="B433" s="309" t="str">
        <f t="shared" ca="1" si="66"/>
        <v>A418</v>
      </c>
      <c r="C433" s="309"/>
      <c r="D433" s="57" t="str">
        <f t="shared" ca="1" si="67"/>
        <v/>
      </c>
      <c r="E433" s="59" t="str">
        <f t="shared" ca="1" si="68"/>
        <v/>
      </c>
      <c r="F433" s="215">
        <f ca="1">IF(LEN(B433)&gt;0,'OBRAČUNANA OSNOVNA PLAČA'!J427,"")</f>
        <v>0</v>
      </c>
      <c r="G433" s="60"/>
      <c r="H433" s="60"/>
      <c r="I433" s="60"/>
      <c r="J433" s="60"/>
      <c r="K433" s="60"/>
      <c r="L433" s="229">
        <f t="shared" si="97"/>
        <v>0</v>
      </c>
      <c r="M433" s="230">
        <f t="shared" ca="1" si="105"/>
        <v>0</v>
      </c>
      <c r="N433" s="230">
        <f t="shared" ca="1" si="106"/>
        <v>0</v>
      </c>
      <c r="O433" s="231">
        <f t="shared" ca="1" si="107"/>
        <v>0</v>
      </c>
      <c r="P433" s="232">
        <f t="shared" ca="1" si="108"/>
        <v>0</v>
      </c>
      <c r="Q433" s="233">
        <f t="shared" ca="1" si="98"/>
        <v>0</v>
      </c>
      <c r="R433" s="233">
        <f ca="1">IF(LEN(B433)&gt;0,'9'!R433-'9'!Q433,"")</f>
        <v>0</v>
      </c>
      <c r="S433" s="234"/>
      <c r="T433" s="34"/>
      <c r="U433" s="34"/>
      <c r="V433" s="34"/>
      <c r="W433" s="34"/>
      <c r="X433" s="34"/>
      <c r="Y433" s="34"/>
      <c r="Z433" s="34"/>
      <c r="AA433" s="34"/>
      <c r="AB433" s="167">
        <f>ROW()</f>
        <v>433</v>
      </c>
      <c r="AC433" s="168">
        <f t="shared" ca="1" si="69"/>
        <v>0</v>
      </c>
      <c r="AD433" s="168">
        <f t="shared" ca="1" si="70"/>
        <v>0</v>
      </c>
      <c r="AE433" s="169" t="str">
        <f t="shared" ca="1" si="99"/>
        <v>-</v>
      </c>
      <c r="AF433" s="168" t="str">
        <f t="shared" ca="1" si="100"/>
        <v>-</v>
      </c>
      <c r="AG433" s="169" t="str">
        <f t="shared" ca="1" si="101"/>
        <v>-</v>
      </c>
      <c r="AH433" s="168" t="str">
        <f t="shared" ca="1" si="102"/>
        <v>-</v>
      </c>
      <c r="AI433" s="168">
        <f t="shared" ca="1" si="103"/>
        <v>0</v>
      </c>
      <c r="AJ433" s="170">
        <f t="shared" ca="1" si="104"/>
        <v>0</v>
      </c>
      <c r="AK433" s="168">
        <f t="shared" ca="1" si="71"/>
        <v>0</v>
      </c>
      <c r="AL433" s="168">
        <f t="shared" ca="1" si="72"/>
        <v>0</v>
      </c>
    </row>
    <row r="434" spans="1:38" ht="28.5" customHeight="1" x14ac:dyDescent="0.2">
      <c r="A434" s="56">
        <v>419</v>
      </c>
      <c r="B434" s="309" t="str">
        <f t="shared" ca="1" si="66"/>
        <v>A419</v>
      </c>
      <c r="C434" s="309"/>
      <c r="D434" s="57" t="str">
        <f t="shared" ca="1" si="67"/>
        <v/>
      </c>
      <c r="E434" s="59" t="str">
        <f t="shared" ca="1" si="68"/>
        <v/>
      </c>
      <c r="F434" s="215">
        <f ca="1">IF(LEN(B434)&gt;0,'OBRAČUNANA OSNOVNA PLAČA'!J428,"")</f>
        <v>0</v>
      </c>
      <c r="G434" s="60"/>
      <c r="H434" s="60"/>
      <c r="I434" s="60"/>
      <c r="J434" s="60"/>
      <c r="K434" s="60"/>
      <c r="L434" s="229">
        <f t="shared" si="97"/>
        <v>0</v>
      </c>
      <c r="M434" s="230">
        <f t="shared" ca="1" si="105"/>
        <v>0</v>
      </c>
      <c r="N434" s="230">
        <f t="shared" ca="1" si="106"/>
        <v>0</v>
      </c>
      <c r="O434" s="231">
        <f t="shared" ca="1" si="107"/>
        <v>0</v>
      </c>
      <c r="P434" s="232">
        <f t="shared" ca="1" si="108"/>
        <v>0</v>
      </c>
      <c r="Q434" s="233">
        <f t="shared" ca="1" si="98"/>
        <v>0</v>
      </c>
      <c r="R434" s="233">
        <f ca="1">IF(LEN(B434)&gt;0,'9'!R434-'9'!Q434,"")</f>
        <v>0</v>
      </c>
      <c r="S434" s="234"/>
      <c r="T434" s="34"/>
      <c r="U434" s="34"/>
      <c r="V434" s="34"/>
      <c r="W434" s="34"/>
      <c r="X434" s="34"/>
      <c r="Y434" s="34"/>
      <c r="Z434" s="34"/>
      <c r="AA434" s="34"/>
      <c r="AB434" s="167">
        <f>ROW()</f>
        <v>434</v>
      </c>
      <c r="AC434" s="168">
        <f t="shared" ca="1" si="69"/>
        <v>0</v>
      </c>
      <c r="AD434" s="168">
        <f t="shared" ca="1" si="70"/>
        <v>0</v>
      </c>
      <c r="AE434" s="169" t="str">
        <f t="shared" ca="1" si="99"/>
        <v>-</v>
      </c>
      <c r="AF434" s="168" t="str">
        <f t="shared" ca="1" si="100"/>
        <v>-</v>
      </c>
      <c r="AG434" s="169" t="str">
        <f t="shared" ca="1" si="101"/>
        <v>-</v>
      </c>
      <c r="AH434" s="168" t="str">
        <f t="shared" ca="1" si="102"/>
        <v>-</v>
      </c>
      <c r="AI434" s="168">
        <f t="shared" ca="1" si="103"/>
        <v>0</v>
      </c>
      <c r="AJ434" s="170">
        <f t="shared" ca="1" si="104"/>
        <v>0</v>
      </c>
      <c r="AK434" s="168">
        <f t="shared" ca="1" si="71"/>
        <v>0</v>
      </c>
      <c r="AL434" s="168">
        <f t="shared" ca="1" si="72"/>
        <v>0</v>
      </c>
    </row>
    <row r="435" spans="1:38" ht="28.5" customHeight="1" x14ac:dyDescent="0.2">
      <c r="A435" s="56">
        <v>420</v>
      </c>
      <c r="B435" s="309" t="str">
        <f t="shared" ca="1" si="66"/>
        <v>A420</v>
      </c>
      <c r="C435" s="309"/>
      <c r="D435" s="57" t="str">
        <f t="shared" ca="1" si="67"/>
        <v/>
      </c>
      <c r="E435" s="59" t="str">
        <f t="shared" ca="1" si="68"/>
        <v/>
      </c>
      <c r="F435" s="215">
        <f ca="1">IF(LEN(B435)&gt;0,'OBRAČUNANA OSNOVNA PLAČA'!J429,"")</f>
        <v>0</v>
      </c>
      <c r="G435" s="60"/>
      <c r="H435" s="60"/>
      <c r="I435" s="60"/>
      <c r="J435" s="60"/>
      <c r="K435" s="60"/>
      <c r="L435" s="229">
        <f t="shared" si="97"/>
        <v>0</v>
      </c>
      <c r="M435" s="230">
        <f t="shared" ca="1" si="105"/>
        <v>0</v>
      </c>
      <c r="N435" s="230">
        <f t="shared" ca="1" si="106"/>
        <v>0</v>
      </c>
      <c r="O435" s="231">
        <f t="shared" ca="1" si="107"/>
        <v>0</v>
      </c>
      <c r="P435" s="232">
        <f t="shared" ca="1" si="108"/>
        <v>0</v>
      </c>
      <c r="Q435" s="233">
        <f t="shared" ca="1" si="98"/>
        <v>0</v>
      </c>
      <c r="R435" s="233">
        <f ca="1">IF(LEN(B435)&gt;0,'9'!R435-'9'!Q435,"")</f>
        <v>0</v>
      </c>
      <c r="S435" s="234"/>
      <c r="T435" s="34"/>
      <c r="U435" s="34"/>
      <c r="V435" s="34"/>
      <c r="W435" s="34"/>
      <c r="X435" s="34"/>
      <c r="Y435" s="34"/>
      <c r="Z435" s="34"/>
      <c r="AA435" s="34"/>
      <c r="AB435" s="167">
        <f>ROW()</f>
        <v>435</v>
      </c>
      <c r="AC435" s="168">
        <f t="shared" ca="1" si="69"/>
        <v>0</v>
      </c>
      <c r="AD435" s="168">
        <f t="shared" ca="1" si="70"/>
        <v>0</v>
      </c>
      <c r="AE435" s="169" t="str">
        <f t="shared" ca="1" si="99"/>
        <v>-</v>
      </c>
      <c r="AF435" s="168" t="str">
        <f t="shared" ca="1" si="100"/>
        <v>-</v>
      </c>
      <c r="AG435" s="169" t="str">
        <f t="shared" ca="1" si="101"/>
        <v>-</v>
      </c>
      <c r="AH435" s="168" t="str">
        <f t="shared" ca="1" si="102"/>
        <v>-</v>
      </c>
      <c r="AI435" s="168">
        <f t="shared" ca="1" si="103"/>
        <v>0</v>
      </c>
      <c r="AJ435" s="170">
        <f t="shared" ca="1" si="104"/>
        <v>0</v>
      </c>
      <c r="AK435" s="168">
        <f t="shared" ca="1" si="71"/>
        <v>0</v>
      </c>
      <c r="AL435" s="168">
        <f t="shared" ca="1" si="72"/>
        <v>0</v>
      </c>
    </row>
    <row r="436" spans="1:38" ht="28.5" customHeight="1" x14ac:dyDescent="0.2">
      <c r="A436" s="56">
        <v>421</v>
      </c>
      <c r="B436" s="309" t="str">
        <f t="shared" ca="1" si="66"/>
        <v>A421</v>
      </c>
      <c r="C436" s="309"/>
      <c r="D436" s="57" t="str">
        <f t="shared" ca="1" si="67"/>
        <v/>
      </c>
      <c r="E436" s="59" t="str">
        <f t="shared" ca="1" si="68"/>
        <v/>
      </c>
      <c r="F436" s="215">
        <f ca="1">IF(LEN(B436)&gt;0,'OBRAČUNANA OSNOVNA PLAČA'!J430,"")</f>
        <v>0</v>
      </c>
      <c r="G436" s="60"/>
      <c r="H436" s="60"/>
      <c r="I436" s="60"/>
      <c r="J436" s="60"/>
      <c r="K436" s="60"/>
      <c r="L436" s="229">
        <f t="shared" si="97"/>
        <v>0</v>
      </c>
      <c r="M436" s="230">
        <f t="shared" ca="1" si="105"/>
        <v>0</v>
      </c>
      <c r="N436" s="230">
        <f t="shared" ca="1" si="106"/>
        <v>0</v>
      </c>
      <c r="O436" s="231">
        <f t="shared" ca="1" si="107"/>
        <v>0</v>
      </c>
      <c r="P436" s="232">
        <f t="shared" ca="1" si="108"/>
        <v>0</v>
      </c>
      <c r="Q436" s="233">
        <f t="shared" ca="1" si="98"/>
        <v>0</v>
      </c>
      <c r="R436" s="233">
        <f ca="1">IF(LEN(B436)&gt;0,'9'!R436-'9'!Q436,"")</f>
        <v>0</v>
      </c>
      <c r="S436" s="234"/>
      <c r="T436" s="34"/>
      <c r="U436" s="34"/>
      <c r="V436" s="34"/>
      <c r="W436" s="34"/>
      <c r="X436" s="34"/>
      <c r="Y436" s="34"/>
      <c r="Z436" s="34"/>
      <c r="AA436" s="34"/>
      <c r="AB436" s="167">
        <f>ROW()</f>
        <v>436</v>
      </c>
      <c r="AC436" s="168">
        <f t="shared" ca="1" si="69"/>
        <v>0</v>
      </c>
      <c r="AD436" s="168">
        <f t="shared" ca="1" si="70"/>
        <v>0</v>
      </c>
      <c r="AE436" s="169" t="str">
        <f t="shared" ca="1" si="99"/>
        <v>-</v>
      </c>
      <c r="AF436" s="168" t="str">
        <f t="shared" ca="1" si="100"/>
        <v>-</v>
      </c>
      <c r="AG436" s="169" t="str">
        <f t="shared" ca="1" si="101"/>
        <v>-</v>
      </c>
      <c r="AH436" s="168" t="str">
        <f t="shared" ca="1" si="102"/>
        <v>-</v>
      </c>
      <c r="AI436" s="168">
        <f t="shared" ca="1" si="103"/>
        <v>0</v>
      </c>
      <c r="AJ436" s="170">
        <f t="shared" ca="1" si="104"/>
        <v>0</v>
      </c>
      <c r="AK436" s="168">
        <f t="shared" ca="1" si="71"/>
        <v>0</v>
      </c>
      <c r="AL436" s="168">
        <f t="shared" ca="1" si="72"/>
        <v>0</v>
      </c>
    </row>
    <row r="437" spans="1:38" ht="28.5" customHeight="1" x14ac:dyDescent="0.2">
      <c r="A437" s="56">
        <v>422</v>
      </c>
      <c r="B437" s="309" t="str">
        <f t="shared" ca="1" si="66"/>
        <v>A422</v>
      </c>
      <c r="C437" s="309"/>
      <c r="D437" s="57" t="str">
        <f t="shared" ca="1" si="67"/>
        <v/>
      </c>
      <c r="E437" s="59" t="str">
        <f t="shared" ca="1" si="68"/>
        <v/>
      </c>
      <c r="F437" s="215">
        <f ca="1">IF(LEN(B437)&gt;0,'OBRAČUNANA OSNOVNA PLAČA'!J431,"")</f>
        <v>0</v>
      </c>
      <c r="G437" s="60"/>
      <c r="H437" s="60"/>
      <c r="I437" s="60"/>
      <c r="J437" s="60"/>
      <c r="K437" s="60"/>
      <c r="L437" s="229">
        <f t="shared" si="97"/>
        <v>0</v>
      </c>
      <c r="M437" s="230">
        <f t="shared" ca="1" si="105"/>
        <v>0</v>
      </c>
      <c r="N437" s="230">
        <f t="shared" ca="1" si="106"/>
        <v>0</v>
      </c>
      <c r="O437" s="231">
        <f t="shared" ca="1" si="107"/>
        <v>0</v>
      </c>
      <c r="P437" s="232">
        <f t="shared" ca="1" si="108"/>
        <v>0</v>
      </c>
      <c r="Q437" s="233">
        <f t="shared" ca="1" si="98"/>
        <v>0</v>
      </c>
      <c r="R437" s="233">
        <f ca="1">IF(LEN(B437)&gt;0,'9'!R437-'9'!Q437,"")</f>
        <v>0</v>
      </c>
      <c r="S437" s="234"/>
      <c r="T437" s="34"/>
      <c r="U437" s="34"/>
      <c r="V437" s="34"/>
      <c r="W437" s="34"/>
      <c r="X437" s="34"/>
      <c r="Y437" s="34"/>
      <c r="Z437" s="34"/>
      <c r="AA437" s="34"/>
      <c r="AB437" s="167">
        <f>ROW()</f>
        <v>437</v>
      </c>
      <c r="AC437" s="168">
        <f t="shared" ca="1" si="69"/>
        <v>0</v>
      </c>
      <c r="AD437" s="168">
        <f t="shared" ca="1" si="70"/>
        <v>0</v>
      </c>
      <c r="AE437" s="169" t="str">
        <f t="shared" ca="1" si="99"/>
        <v>-</v>
      </c>
      <c r="AF437" s="168" t="str">
        <f t="shared" ca="1" si="100"/>
        <v>-</v>
      </c>
      <c r="AG437" s="169" t="str">
        <f t="shared" ca="1" si="101"/>
        <v>-</v>
      </c>
      <c r="AH437" s="168" t="str">
        <f t="shared" ca="1" si="102"/>
        <v>-</v>
      </c>
      <c r="AI437" s="168">
        <f t="shared" ca="1" si="103"/>
        <v>0</v>
      </c>
      <c r="AJ437" s="170">
        <f t="shared" ca="1" si="104"/>
        <v>0</v>
      </c>
      <c r="AK437" s="168">
        <f t="shared" ca="1" si="71"/>
        <v>0</v>
      </c>
      <c r="AL437" s="168">
        <f t="shared" ca="1" si="72"/>
        <v>0</v>
      </c>
    </row>
    <row r="438" spans="1:38" ht="28.5" customHeight="1" x14ac:dyDescent="0.2">
      <c r="A438" s="56">
        <v>423</v>
      </c>
      <c r="B438" s="309" t="str">
        <f t="shared" ca="1" si="66"/>
        <v>A423</v>
      </c>
      <c r="C438" s="309"/>
      <c r="D438" s="57" t="str">
        <f t="shared" ca="1" si="67"/>
        <v/>
      </c>
      <c r="E438" s="59" t="str">
        <f t="shared" ca="1" si="68"/>
        <v/>
      </c>
      <c r="F438" s="215">
        <f ca="1">IF(LEN(B438)&gt;0,'OBRAČUNANA OSNOVNA PLAČA'!J432,"")</f>
        <v>0</v>
      </c>
      <c r="G438" s="60"/>
      <c r="H438" s="60"/>
      <c r="I438" s="60"/>
      <c r="J438" s="60"/>
      <c r="K438" s="60"/>
      <c r="L438" s="229">
        <f t="shared" si="97"/>
        <v>0</v>
      </c>
      <c r="M438" s="230">
        <f t="shared" ca="1" si="105"/>
        <v>0</v>
      </c>
      <c r="N438" s="230">
        <f t="shared" ca="1" si="106"/>
        <v>0</v>
      </c>
      <c r="O438" s="231">
        <f t="shared" ca="1" si="107"/>
        <v>0</v>
      </c>
      <c r="P438" s="232">
        <f t="shared" ca="1" si="108"/>
        <v>0</v>
      </c>
      <c r="Q438" s="233">
        <f t="shared" ca="1" si="98"/>
        <v>0</v>
      </c>
      <c r="R438" s="233">
        <f ca="1">IF(LEN(B438)&gt;0,'9'!R438-'9'!Q438,"")</f>
        <v>0</v>
      </c>
      <c r="S438" s="234"/>
      <c r="T438" s="34"/>
      <c r="U438" s="34"/>
      <c r="V438" s="34"/>
      <c r="W438" s="34"/>
      <c r="X438" s="34"/>
      <c r="Y438" s="34"/>
      <c r="Z438" s="34"/>
      <c r="AA438" s="34"/>
      <c r="AB438" s="167">
        <f>ROW()</f>
        <v>438</v>
      </c>
      <c r="AC438" s="168">
        <f t="shared" ca="1" si="69"/>
        <v>0</v>
      </c>
      <c r="AD438" s="168">
        <f t="shared" ca="1" si="70"/>
        <v>0</v>
      </c>
      <c r="AE438" s="169" t="str">
        <f t="shared" ca="1" si="99"/>
        <v>-</v>
      </c>
      <c r="AF438" s="168" t="str">
        <f t="shared" ca="1" si="100"/>
        <v>-</v>
      </c>
      <c r="AG438" s="169" t="str">
        <f t="shared" ca="1" si="101"/>
        <v>-</v>
      </c>
      <c r="AH438" s="168" t="str">
        <f t="shared" ca="1" si="102"/>
        <v>-</v>
      </c>
      <c r="AI438" s="168">
        <f t="shared" ca="1" si="103"/>
        <v>0</v>
      </c>
      <c r="AJ438" s="170">
        <f t="shared" ca="1" si="104"/>
        <v>0</v>
      </c>
      <c r="AK438" s="168">
        <f t="shared" ca="1" si="71"/>
        <v>0</v>
      </c>
      <c r="AL438" s="168">
        <f t="shared" ca="1" si="72"/>
        <v>0</v>
      </c>
    </row>
    <row r="439" spans="1:38" ht="28.5" customHeight="1" x14ac:dyDescent="0.2">
      <c r="A439" s="56">
        <v>424</v>
      </c>
      <c r="B439" s="309" t="str">
        <f t="shared" ca="1" si="66"/>
        <v>A424</v>
      </c>
      <c r="C439" s="309"/>
      <c r="D439" s="57" t="str">
        <f t="shared" ca="1" si="67"/>
        <v/>
      </c>
      <c r="E439" s="59" t="str">
        <f t="shared" ca="1" si="68"/>
        <v/>
      </c>
      <c r="F439" s="215">
        <f ca="1">IF(LEN(B439)&gt;0,'OBRAČUNANA OSNOVNA PLAČA'!J433,"")</f>
        <v>0</v>
      </c>
      <c r="G439" s="60"/>
      <c r="H439" s="60"/>
      <c r="I439" s="60"/>
      <c r="J439" s="60"/>
      <c r="K439" s="60"/>
      <c r="L439" s="229">
        <f t="shared" si="97"/>
        <v>0</v>
      </c>
      <c r="M439" s="230">
        <f t="shared" ca="1" si="105"/>
        <v>0</v>
      </c>
      <c r="N439" s="230">
        <f t="shared" ca="1" si="106"/>
        <v>0</v>
      </c>
      <c r="O439" s="231">
        <f t="shared" ca="1" si="107"/>
        <v>0</v>
      </c>
      <c r="P439" s="232">
        <f t="shared" ca="1" si="108"/>
        <v>0</v>
      </c>
      <c r="Q439" s="233">
        <f t="shared" ca="1" si="98"/>
        <v>0</v>
      </c>
      <c r="R439" s="233">
        <f ca="1">IF(LEN(B439)&gt;0,'9'!R439-'9'!Q439,"")</f>
        <v>0</v>
      </c>
      <c r="S439" s="234"/>
      <c r="T439" s="34"/>
      <c r="U439" s="34"/>
      <c r="V439" s="34"/>
      <c r="W439" s="34"/>
      <c r="X439" s="34"/>
      <c r="Y439" s="34"/>
      <c r="Z439" s="34"/>
      <c r="AA439" s="34"/>
      <c r="AB439" s="167">
        <f>ROW()</f>
        <v>439</v>
      </c>
      <c r="AC439" s="168">
        <f t="shared" ca="1" si="69"/>
        <v>0</v>
      </c>
      <c r="AD439" s="168">
        <f t="shared" ca="1" si="70"/>
        <v>0</v>
      </c>
      <c r="AE439" s="169" t="str">
        <f t="shared" ca="1" si="99"/>
        <v>-</v>
      </c>
      <c r="AF439" s="168" t="str">
        <f t="shared" ca="1" si="100"/>
        <v>-</v>
      </c>
      <c r="AG439" s="169" t="str">
        <f t="shared" ca="1" si="101"/>
        <v>-</v>
      </c>
      <c r="AH439" s="168" t="str">
        <f t="shared" ca="1" si="102"/>
        <v>-</v>
      </c>
      <c r="AI439" s="168">
        <f t="shared" ca="1" si="103"/>
        <v>0</v>
      </c>
      <c r="AJ439" s="170">
        <f t="shared" ca="1" si="104"/>
        <v>0</v>
      </c>
      <c r="AK439" s="168">
        <f t="shared" ca="1" si="71"/>
        <v>0</v>
      </c>
      <c r="AL439" s="168">
        <f t="shared" ca="1" si="72"/>
        <v>0</v>
      </c>
    </row>
    <row r="440" spans="1:38" ht="28.5" customHeight="1" x14ac:dyDescent="0.2">
      <c r="A440" s="56">
        <v>425</v>
      </c>
      <c r="B440" s="309" t="str">
        <f t="shared" ca="1" si="66"/>
        <v>A425</v>
      </c>
      <c r="C440" s="309"/>
      <c r="D440" s="57" t="str">
        <f t="shared" ca="1" si="67"/>
        <v/>
      </c>
      <c r="E440" s="59" t="str">
        <f t="shared" ca="1" si="68"/>
        <v/>
      </c>
      <c r="F440" s="215">
        <f ca="1">IF(LEN(B440)&gt;0,'OBRAČUNANA OSNOVNA PLAČA'!J434,"")</f>
        <v>0</v>
      </c>
      <c r="G440" s="60"/>
      <c r="H440" s="60"/>
      <c r="I440" s="60"/>
      <c r="J440" s="60"/>
      <c r="K440" s="60"/>
      <c r="L440" s="229">
        <f t="shared" si="97"/>
        <v>0</v>
      </c>
      <c r="M440" s="230">
        <f t="shared" ca="1" si="105"/>
        <v>0</v>
      </c>
      <c r="N440" s="230">
        <f t="shared" ca="1" si="106"/>
        <v>0</v>
      </c>
      <c r="O440" s="231">
        <f t="shared" ca="1" si="107"/>
        <v>0</v>
      </c>
      <c r="P440" s="232">
        <f t="shared" ca="1" si="108"/>
        <v>0</v>
      </c>
      <c r="Q440" s="233">
        <f t="shared" ca="1" si="98"/>
        <v>0</v>
      </c>
      <c r="R440" s="233">
        <f ca="1">IF(LEN(B440)&gt;0,'9'!R440-'9'!Q440,"")</f>
        <v>0</v>
      </c>
      <c r="S440" s="234"/>
      <c r="T440" s="34"/>
      <c r="U440" s="34"/>
      <c r="V440" s="34"/>
      <c r="W440" s="34"/>
      <c r="X440" s="34"/>
      <c r="Y440" s="34"/>
      <c r="Z440" s="34"/>
      <c r="AA440" s="34"/>
      <c r="AB440" s="167">
        <f>ROW()</f>
        <v>440</v>
      </c>
      <c r="AC440" s="168">
        <f t="shared" ca="1" si="69"/>
        <v>0</v>
      </c>
      <c r="AD440" s="168">
        <f t="shared" ca="1" si="70"/>
        <v>0</v>
      </c>
      <c r="AE440" s="169" t="str">
        <f t="shared" ca="1" si="99"/>
        <v>-</v>
      </c>
      <c r="AF440" s="168" t="str">
        <f t="shared" ca="1" si="100"/>
        <v>-</v>
      </c>
      <c r="AG440" s="169" t="str">
        <f t="shared" ca="1" si="101"/>
        <v>-</v>
      </c>
      <c r="AH440" s="168" t="str">
        <f t="shared" ca="1" si="102"/>
        <v>-</v>
      </c>
      <c r="AI440" s="168">
        <f t="shared" ca="1" si="103"/>
        <v>0</v>
      </c>
      <c r="AJ440" s="170">
        <f t="shared" ca="1" si="104"/>
        <v>0</v>
      </c>
      <c r="AK440" s="168">
        <f t="shared" ca="1" si="71"/>
        <v>0</v>
      </c>
      <c r="AL440" s="168">
        <f t="shared" ca="1" si="72"/>
        <v>0</v>
      </c>
    </row>
    <row r="441" spans="1:38" ht="28.5" customHeight="1" x14ac:dyDescent="0.2">
      <c r="A441" s="56">
        <v>426</v>
      </c>
      <c r="B441" s="309" t="str">
        <f t="shared" ca="1" si="66"/>
        <v>A426</v>
      </c>
      <c r="C441" s="309"/>
      <c r="D441" s="57" t="str">
        <f t="shared" ca="1" si="67"/>
        <v/>
      </c>
      <c r="E441" s="59" t="str">
        <f t="shared" ca="1" si="68"/>
        <v/>
      </c>
      <c r="F441" s="215">
        <f ca="1">IF(LEN(B441)&gt;0,'OBRAČUNANA OSNOVNA PLAČA'!J435,"")</f>
        <v>0</v>
      </c>
      <c r="G441" s="60"/>
      <c r="H441" s="60"/>
      <c r="I441" s="60"/>
      <c r="J441" s="60"/>
      <c r="K441" s="60"/>
      <c r="L441" s="229">
        <f t="shared" si="97"/>
        <v>0</v>
      </c>
      <c r="M441" s="230">
        <f t="shared" ca="1" si="105"/>
        <v>0</v>
      </c>
      <c r="N441" s="230">
        <f t="shared" ca="1" si="106"/>
        <v>0</v>
      </c>
      <c r="O441" s="231">
        <f t="shared" ca="1" si="107"/>
        <v>0</v>
      </c>
      <c r="P441" s="232">
        <f t="shared" ca="1" si="108"/>
        <v>0</v>
      </c>
      <c r="Q441" s="233">
        <f t="shared" ca="1" si="98"/>
        <v>0</v>
      </c>
      <c r="R441" s="233">
        <f ca="1">IF(LEN(B441)&gt;0,'9'!R441-'9'!Q441,"")</f>
        <v>0</v>
      </c>
      <c r="S441" s="234"/>
      <c r="T441" s="34"/>
      <c r="U441" s="34"/>
      <c r="V441" s="34"/>
      <c r="W441" s="34"/>
      <c r="X441" s="34"/>
      <c r="Y441" s="34"/>
      <c r="Z441" s="34"/>
      <c r="AA441" s="34"/>
      <c r="AB441" s="167">
        <f>ROW()</f>
        <v>441</v>
      </c>
      <c r="AC441" s="168">
        <f t="shared" ca="1" si="69"/>
        <v>0</v>
      </c>
      <c r="AD441" s="168">
        <f t="shared" ca="1" si="70"/>
        <v>0</v>
      </c>
      <c r="AE441" s="169" t="str">
        <f t="shared" ca="1" si="99"/>
        <v>-</v>
      </c>
      <c r="AF441" s="168" t="str">
        <f t="shared" ca="1" si="100"/>
        <v>-</v>
      </c>
      <c r="AG441" s="169" t="str">
        <f t="shared" ca="1" si="101"/>
        <v>-</v>
      </c>
      <c r="AH441" s="168" t="str">
        <f t="shared" ca="1" si="102"/>
        <v>-</v>
      </c>
      <c r="AI441" s="168">
        <f t="shared" ca="1" si="103"/>
        <v>0</v>
      </c>
      <c r="AJ441" s="170">
        <f t="shared" ca="1" si="104"/>
        <v>0</v>
      </c>
      <c r="AK441" s="168">
        <f t="shared" ca="1" si="71"/>
        <v>0</v>
      </c>
      <c r="AL441" s="168">
        <f t="shared" ca="1" si="72"/>
        <v>0</v>
      </c>
    </row>
    <row r="442" spans="1:38" ht="28.5" customHeight="1" x14ac:dyDescent="0.2">
      <c r="A442" s="56">
        <v>427</v>
      </c>
      <c r="B442" s="309" t="str">
        <f t="shared" ca="1" si="66"/>
        <v>A427</v>
      </c>
      <c r="C442" s="309"/>
      <c r="D442" s="57" t="str">
        <f t="shared" ca="1" si="67"/>
        <v/>
      </c>
      <c r="E442" s="59" t="str">
        <f t="shared" ca="1" si="68"/>
        <v/>
      </c>
      <c r="F442" s="215">
        <f ca="1">IF(LEN(B442)&gt;0,'OBRAČUNANA OSNOVNA PLAČA'!J436,"")</f>
        <v>0</v>
      </c>
      <c r="G442" s="60"/>
      <c r="H442" s="60"/>
      <c r="I442" s="60"/>
      <c r="J442" s="60"/>
      <c r="K442" s="60"/>
      <c r="L442" s="229">
        <f t="shared" si="97"/>
        <v>0</v>
      </c>
      <c r="M442" s="230">
        <f t="shared" ca="1" si="105"/>
        <v>0</v>
      </c>
      <c r="N442" s="230">
        <f t="shared" ca="1" si="106"/>
        <v>0</v>
      </c>
      <c r="O442" s="231">
        <f t="shared" ca="1" si="107"/>
        <v>0</v>
      </c>
      <c r="P442" s="232">
        <f t="shared" ca="1" si="108"/>
        <v>0</v>
      </c>
      <c r="Q442" s="233">
        <f t="shared" ca="1" si="98"/>
        <v>0</v>
      </c>
      <c r="R442" s="233">
        <f ca="1">IF(LEN(B442)&gt;0,'9'!R442-'9'!Q442,"")</f>
        <v>0</v>
      </c>
      <c r="S442" s="234"/>
      <c r="T442" s="34"/>
      <c r="U442" s="34"/>
      <c r="V442" s="34"/>
      <c r="W442" s="34"/>
      <c r="X442" s="34"/>
      <c r="Y442" s="34"/>
      <c r="Z442" s="34"/>
      <c r="AA442" s="34"/>
      <c r="AB442" s="167">
        <f>ROW()</f>
        <v>442</v>
      </c>
      <c r="AC442" s="168">
        <f t="shared" ca="1" si="69"/>
        <v>0</v>
      </c>
      <c r="AD442" s="168">
        <f t="shared" ca="1" si="70"/>
        <v>0</v>
      </c>
      <c r="AE442" s="169" t="str">
        <f t="shared" ca="1" si="99"/>
        <v>-</v>
      </c>
      <c r="AF442" s="168" t="str">
        <f t="shared" ca="1" si="100"/>
        <v>-</v>
      </c>
      <c r="AG442" s="169" t="str">
        <f t="shared" ca="1" si="101"/>
        <v>-</v>
      </c>
      <c r="AH442" s="168" t="str">
        <f t="shared" ca="1" si="102"/>
        <v>-</v>
      </c>
      <c r="AI442" s="168">
        <f t="shared" ca="1" si="103"/>
        <v>0</v>
      </c>
      <c r="AJ442" s="170">
        <f t="shared" ca="1" si="104"/>
        <v>0</v>
      </c>
      <c r="AK442" s="168">
        <f t="shared" ca="1" si="71"/>
        <v>0</v>
      </c>
      <c r="AL442" s="168">
        <f t="shared" ca="1" si="72"/>
        <v>0</v>
      </c>
    </row>
    <row r="443" spans="1:38" ht="28.5" customHeight="1" x14ac:dyDescent="0.2">
      <c r="A443" s="56">
        <v>428</v>
      </c>
      <c r="B443" s="309" t="str">
        <f t="shared" ca="1" si="66"/>
        <v>A428</v>
      </c>
      <c r="C443" s="309"/>
      <c r="D443" s="57" t="str">
        <f t="shared" ca="1" si="67"/>
        <v/>
      </c>
      <c r="E443" s="59" t="str">
        <f t="shared" ca="1" si="68"/>
        <v/>
      </c>
      <c r="F443" s="215">
        <f ca="1">IF(LEN(B443)&gt;0,'OBRAČUNANA OSNOVNA PLAČA'!J437,"")</f>
        <v>0</v>
      </c>
      <c r="G443" s="60"/>
      <c r="H443" s="60"/>
      <c r="I443" s="60"/>
      <c r="J443" s="60"/>
      <c r="K443" s="60"/>
      <c r="L443" s="229">
        <f t="shared" si="97"/>
        <v>0</v>
      </c>
      <c r="M443" s="230">
        <f t="shared" ca="1" si="105"/>
        <v>0</v>
      </c>
      <c r="N443" s="230">
        <f t="shared" ca="1" si="106"/>
        <v>0</v>
      </c>
      <c r="O443" s="231">
        <f t="shared" ca="1" si="107"/>
        <v>0</v>
      </c>
      <c r="P443" s="232">
        <f t="shared" ca="1" si="108"/>
        <v>0</v>
      </c>
      <c r="Q443" s="233">
        <f t="shared" ca="1" si="98"/>
        <v>0</v>
      </c>
      <c r="R443" s="233">
        <f ca="1">IF(LEN(B443)&gt;0,'9'!R443-'9'!Q443,"")</f>
        <v>0</v>
      </c>
      <c r="S443" s="234"/>
      <c r="T443" s="34"/>
      <c r="U443" s="34"/>
      <c r="V443" s="34"/>
      <c r="W443" s="34"/>
      <c r="X443" s="34"/>
      <c r="Y443" s="34"/>
      <c r="Z443" s="34"/>
      <c r="AA443" s="34"/>
      <c r="AB443" s="167">
        <f>ROW()</f>
        <v>443</v>
      </c>
      <c r="AC443" s="168">
        <f t="shared" ca="1" si="69"/>
        <v>0</v>
      </c>
      <c r="AD443" s="168">
        <f t="shared" ca="1" si="70"/>
        <v>0</v>
      </c>
      <c r="AE443" s="169" t="str">
        <f t="shared" ca="1" si="99"/>
        <v>-</v>
      </c>
      <c r="AF443" s="168" t="str">
        <f t="shared" ca="1" si="100"/>
        <v>-</v>
      </c>
      <c r="AG443" s="169" t="str">
        <f t="shared" ca="1" si="101"/>
        <v>-</v>
      </c>
      <c r="AH443" s="168" t="str">
        <f t="shared" ca="1" si="102"/>
        <v>-</v>
      </c>
      <c r="AI443" s="168">
        <f t="shared" ca="1" si="103"/>
        <v>0</v>
      </c>
      <c r="AJ443" s="170">
        <f t="shared" ca="1" si="104"/>
        <v>0</v>
      </c>
      <c r="AK443" s="168">
        <f t="shared" ca="1" si="71"/>
        <v>0</v>
      </c>
      <c r="AL443" s="168">
        <f t="shared" ca="1" si="72"/>
        <v>0</v>
      </c>
    </row>
    <row r="444" spans="1:38" ht="28.5" customHeight="1" x14ac:dyDescent="0.2">
      <c r="A444" s="56">
        <v>429</v>
      </c>
      <c r="B444" s="309" t="str">
        <f t="shared" ca="1" si="66"/>
        <v>A429</v>
      </c>
      <c r="C444" s="309"/>
      <c r="D444" s="57" t="str">
        <f t="shared" ca="1" si="67"/>
        <v/>
      </c>
      <c r="E444" s="59" t="str">
        <f t="shared" ca="1" si="68"/>
        <v/>
      </c>
      <c r="F444" s="215">
        <f ca="1">IF(LEN(B444)&gt;0,'OBRAČUNANA OSNOVNA PLAČA'!J438,"")</f>
        <v>0</v>
      </c>
      <c r="G444" s="60"/>
      <c r="H444" s="60"/>
      <c r="I444" s="60"/>
      <c r="J444" s="60"/>
      <c r="K444" s="60"/>
      <c r="L444" s="229">
        <f t="shared" si="97"/>
        <v>0</v>
      </c>
      <c r="M444" s="230">
        <f t="shared" ca="1" si="105"/>
        <v>0</v>
      </c>
      <c r="N444" s="230">
        <f t="shared" ca="1" si="106"/>
        <v>0</v>
      </c>
      <c r="O444" s="231">
        <f t="shared" ca="1" si="107"/>
        <v>0</v>
      </c>
      <c r="P444" s="232">
        <f t="shared" ca="1" si="108"/>
        <v>0</v>
      </c>
      <c r="Q444" s="233">
        <f t="shared" ca="1" si="98"/>
        <v>0</v>
      </c>
      <c r="R444" s="233">
        <f ca="1">IF(LEN(B444)&gt;0,'9'!R444-'9'!Q444,"")</f>
        <v>0</v>
      </c>
      <c r="S444" s="234"/>
      <c r="T444" s="34"/>
      <c r="U444" s="34"/>
      <c r="V444" s="34"/>
      <c r="W444" s="34"/>
      <c r="X444" s="34"/>
      <c r="Y444" s="34"/>
      <c r="Z444" s="34"/>
      <c r="AA444" s="34"/>
      <c r="AB444" s="167">
        <f>ROW()</f>
        <v>444</v>
      </c>
      <c r="AC444" s="168">
        <f t="shared" ca="1" si="69"/>
        <v>0</v>
      </c>
      <c r="AD444" s="168">
        <f t="shared" ca="1" si="70"/>
        <v>0</v>
      </c>
      <c r="AE444" s="169" t="str">
        <f t="shared" ca="1" si="99"/>
        <v>-</v>
      </c>
      <c r="AF444" s="168" t="str">
        <f t="shared" ca="1" si="100"/>
        <v>-</v>
      </c>
      <c r="AG444" s="169" t="str">
        <f t="shared" ca="1" si="101"/>
        <v>-</v>
      </c>
      <c r="AH444" s="168" t="str">
        <f t="shared" ca="1" si="102"/>
        <v>-</v>
      </c>
      <c r="AI444" s="168">
        <f t="shared" ca="1" si="103"/>
        <v>0</v>
      </c>
      <c r="AJ444" s="170">
        <f t="shared" ca="1" si="104"/>
        <v>0</v>
      </c>
      <c r="AK444" s="168">
        <f t="shared" ca="1" si="71"/>
        <v>0</v>
      </c>
      <c r="AL444" s="168">
        <f t="shared" ca="1" si="72"/>
        <v>0</v>
      </c>
    </row>
    <row r="445" spans="1:38" ht="28.5" customHeight="1" x14ac:dyDescent="0.2">
      <c r="A445" s="56">
        <v>430</v>
      </c>
      <c r="B445" s="309" t="str">
        <f t="shared" ca="1" si="66"/>
        <v>A430</v>
      </c>
      <c r="C445" s="309"/>
      <c r="D445" s="57" t="str">
        <f t="shared" ca="1" si="67"/>
        <v/>
      </c>
      <c r="E445" s="59" t="str">
        <f t="shared" ca="1" si="68"/>
        <v/>
      </c>
      <c r="F445" s="215">
        <f ca="1">IF(LEN(B445)&gt;0,'OBRAČUNANA OSNOVNA PLAČA'!J439,"")</f>
        <v>0</v>
      </c>
      <c r="G445" s="60"/>
      <c r="H445" s="60"/>
      <c r="I445" s="60"/>
      <c r="J445" s="60"/>
      <c r="K445" s="60"/>
      <c r="L445" s="229">
        <f t="shared" si="97"/>
        <v>0</v>
      </c>
      <c r="M445" s="230">
        <f t="shared" ca="1" si="105"/>
        <v>0</v>
      </c>
      <c r="N445" s="230">
        <f t="shared" ca="1" si="106"/>
        <v>0</v>
      </c>
      <c r="O445" s="231">
        <f t="shared" ca="1" si="107"/>
        <v>0</v>
      </c>
      <c r="P445" s="232">
        <f t="shared" ca="1" si="108"/>
        <v>0</v>
      </c>
      <c r="Q445" s="233">
        <f t="shared" ca="1" si="98"/>
        <v>0</v>
      </c>
      <c r="R445" s="233">
        <f ca="1">IF(LEN(B445)&gt;0,'9'!R445-'9'!Q445,"")</f>
        <v>0</v>
      </c>
      <c r="S445" s="234"/>
      <c r="T445" s="34"/>
      <c r="U445" s="34"/>
      <c r="V445" s="34"/>
      <c r="W445" s="34"/>
      <c r="X445" s="34"/>
      <c r="Y445" s="34"/>
      <c r="Z445" s="34"/>
      <c r="AA445" s="34"/>
      <c r="AB445" s="167">
        <f>ROW()</f>
        <v>445</v>
      </c>
      <c r="AC445" s="168">
        <f t="shared" ca="1" si="69"/>
        <v>0</v>
      </c>
      <c r="AD445" s="168">
        <f t="shared" ca="1" si="70"/>
        <v>0</v>
      </c>
      <c r="AE445" s="169" t="str">
        <f t="shared" ca="1" si="99"/>
        <v>-</v>
      </c>
      <c r="AF445" s="168" t="str">
        <f t="shared" ca="1" si="100"/>
        <v>-</v>
      </c>
      <c r="AG445" s="169" t="str">
        <f t="shared" ca="1" si="101"/>
        <v>-</v>
      </c>
      <c r="AH445" s="168" t="str">
        <f t="shared" ca="1" si="102"/>
        <v>-</v>
      </c>
      <c r="AI445" s="168">
        <f t="shared" ca="1" si="103"/>
        <v>0</v>
      </c>
      <c r="AJ445" s="170">
        <f t="shared" ca="1" si="104"/>
        <v>0</v>
      </c>
      <c r="AK445" s="168">
        <f t="shared" ca="1" si="71"/>
        <v>0</v>
      </c>
      <c r="AL445" s="168">
        <f t="shared" ca="1" si="72"/>
        <v>0</v>
      </c>
    </row>
    <row r="446" spans="1:38" ht="28.5" customHeight="1" x14ac:dyDescent="0.2">
      <c r="A446" s="56">
        <v>431</v>
      </c>
      <c r="B446" s="309" t="str">
        <f t="shared" ca="1" si="66"/>
        <v>A431</v>
      </c>
      <c r="C446" s="309"/>
      <c r="D446" s="57" t="str">
        <f t="shared" ca="1" si="67"/>
        <v/>
      </c>
      <c r="E446" s="59" t="str">
        <f t="shared" ca="1" si="68"/>
        <v/>
      </c>
      <c r="F446" s="215">
        <f ca="1">IF(LEN(B446)&gt;0,'OBRAČUNANA OSNOVNA PLAČA'!J440,"")</f>
        <v>0</v>
      </c>
      <c r="G446" s="60"/>
      <c r="H446" s="60"/>
      <c r="I446" s="60"/>
      <c r="J446" s="60"/>
      <c r="K446" s="60"/>
      <c r="L446" s="229">
        <f t="shared" si="97"/>
        <v>0</v>
      </c>
      <c r="M446" s="230">
        <f t="shared" ca="1" si="105"/>
        <v>0</v>
      </c>
      <c r="N446" s="230">
        <f t="shared" ca="1" si="106"/>
        <v>0</v>
      </c>
      <c r="O446" s="231">
        <f t="shared" ca="1" si="107"/>
        <v>0</v>
      </c>
      <c r="P446" s="232">
        <f t="shared" ca="1" si="108"/>
        <v>0</v>
      </c>
      <c r="Q446" s="233">
        <f t="shared" ca="1" si="98"/>
        <v>0</v>
      </c>
      <c r="R446" s="233">
        <f ca="1">IF(LEN(B446)&gt;0,'9'!R446-'9'!Q446,"")</f>
        <v>0</v>
      </c>
      <c r="S446" s="234"/>
      <c r="T446" s="34"/>
      <c r="U446" s="34"/>
      <c r="V446" s="34"/>
      <c r="W446" s="34"/>
      <c r="X446" s="34"/>
      <c r="Y446" s="34"/>
      <c r="Z446" s="34"/>
      <c r="AA446" s="34"/>
      <c r="AB446" s="167">
        <f>ROW()</f>
        <v>446</v>
      </c>
      <c r="AC446" s="168">
        <f t="shared" ca="1" si="69"/>
        <v>0</v>
      </c>
      <c r="AD446" s="168">
        <f t="shared" ca="1" si="70"/>
        <v>0</v>
      </c>
      <c r="AE446" s="169" t="str">
        <f t="shared" ca="1" si="99"/>
        <v>-</v>
      </c>
      <c r="AF446" s="168" t="str">
        <f t="shared" ca="1" si="100"/>
        <v>-</v>
      </c>
      <c r="AG446" s="169" t="str">
        <f t="shared" ca="1" si="101"/>
        <v>-</v>
      </c>
      <c r="AH446" s="168" t="str">
        <f t="shared" ca="1" si="102"/>
        <v>-</v>
      </c>
      <c r="AI446" s="168">
        <f t="shared" ca="1" si="103"/>
        <v>0</v>
      </c>
      <c r="AJ446" s="170">
        <f t="shared" ca="1" si="104"/>
        <v>0</v>
      </c>
      <c r="AK446" s="168">
        <f t="shared" ca="1" si="71"/>
        <v>0</v>
      </c>
      <c r="AL446" s="168">
        <f t="shared" ca="1" si="72"/>
        <v>0</v>
      </c>
    </row>
    <row r="447" spans="1:38" ht="28.5" customHeight="1" x14ac:dyDescent="0.2">
      <c r="A447" s="56">
        <v>432</v>
      </c>
      <c r="B447" s="309" t="str">
        <f t="shared" ca="1" si="66"/>
        <v>A432</v>
      </c>
      <c r="C447" s="309"/>
      <c r="D447" s="57" t="str">
        <f t="shared" ca="1" si="67"/>
        <v/>
      </c>
      <c r="E447" s="59" t="str">
        <f t="shared" ca="1" si="68"/>
        <v/>
      </c>
      <c r="F447" s="215">
        <f ca="1">IF(LEN(B447)&gt;0,'OBRAČUNANA OSNOVNA PLAČA'!J441,"")</f>
        <v>0</v>
      </c>
      <c r="G447" s="60"/>
      <c r="H447" s="60"/>
      <c r="I447" s="60"/>
      <c r="J447" s="60"/>
      <c r="K447" s="60"/>
      <c r="L447" s="229">
        <f t="shared" si="97"/>
        <v>0</v>
      </c>
      <c r="M447" s="230">
        <f t="shared" ca="1" si="105"/>
        <v>0</v>
      </c>
      <c r="N447" s="230">
        <f t="shared" ca="1" si="106"/>
        <v>0</v>
      </c>
      <c r="O447" s="231">
        <f t="shared" ca="1" si="107"/>
        <v>0</v>
      </c>
      <c r="P447" s="232">
        <f t="shared" ca="1" si="108"/>
        <v>0</v>
      </c>
      <c r="Q447" s="233">
        <f t="shared" ca="1" si="98"/>
        <v>0</v>
      </c>
      <c r="R447" s="233">
        <f ca="1">IF(LEN(B447)&gt;0,'9'!R447-'9'!Q447,"")</f>
        <v>0</v>
      </c>
      <c r="S447" s="234"/>
      <c r="T447" s="34"/>
      <c r="U447" s="34"/>
      <c r="V447" s="34"/>
      <c r="W447" s="34"/>
      <c r="X447" s="34"/>
      <c r="Y447" s="34"/>
      <c r="Z447" s="34"/>
      <c r="AA447" s="34"/>
      <c r="AB447" s="167">
        <f>ROW()</f>
        <v>447</v>
      </c>
      <c r="AC447" s="168">
        <f t="shared" ca="1" si="69"/>
        <v>0</v>
      </c>
      <c r="AD447" s="168">
        <f t="shared" ca="1" si="70"/>
        <v>0</v>
      </c>
      <c r="AE447" s="169" t="str">
        <f t="shared" ca="1" si="99"/>
        <v>-</v>
      </c>
      <c r="AF447" s="168" t="str">
        <f t="shared" ca="1" si="100"/>
        <v>-</v>
      </c>
      <c r="AG447" s="169" t="str">
        <f t="shared" ca="1" si="101"/>
        <v>-</v>
      </c>
      <c r="AH447" s="168" t="str">
        <f t="shared" ca="1" si="102"/>
        <v>-</v>
      </c>
      <c r="AI447" s="168">
        <f t="shared" ca="1" si="103"/>
        <v>0</v>
      </c>
      <c r="AJ447" s="170">
        <f t="shared" ca="1" si="104"/>
        <v>0</v>
      </c>
      <c r="AK447" s="168">
        <f t="shared" ca="1" si="71"/>
        <v>0</v>
      </c>
      <c r="AL447" s="168">
        <f t="shared" ca="1" si="72"/>
        <v>0</v>
      </c>
    </row>
    <row r="448" spans="1:38" ht="28.5" customHeight="1" x14ac:dyDescent="0.2">
      <c r="A448" s="56">
        <v>433</v>
      </c>
      <c r="B448" s="309" t="str">
        <f t="shared" ca="1" si="66"/>
        <v>A433</v>
      </c>
      <c r="C448" s="309"/>
      <c r="D448" s="57" t="str">
        <f t="shared" ca="1" si="67"/>
        <v/>
      </c>
      <c r="E448" s="59" t="str">
        <f t="shared" ca="1" si="68"/>
        <v/>
      </c>
      <c r="F448" s="215">
        <f ca="1">IF(LEN(B448)&gt;0,'OBRAČUNANA OSNOVNA PLAČA'!J442,"")</f>
        <v>0</v>
      </c>
      <c r="G448" s="60"/>
      <c r="H448" s="60"/>
      <c r="I448" s="60"/>
      <c r="J448" s="60"/>
      <c r="K448" s="60"/>
      <c r="L448" s="229">
        <f t="shared" si="97"/>
        <v>0</v>
      </c>
      <c r="M448" s="230">
        <f t="shared" ca="1" si="105"/>
        <v>0</v>
      </c>
      <c r="N448" s="230">
        <f t="shared" ca="1" si="106"/>
        <v>0</v>
      </c>
      <c r="O448" s="231">
        <f t="shared" ca="1" si="107"/>
        <v>0</v>
      </c>
      <c r="P448" s="232">
        <f t="shared" ca="1" si="108"/>
        <v>0</v>
      </c>
      <c r="Q448" s="233">
        <f t="shared" ca="1" si="98"/>
        <v>0</v>
      </c>
      <c r="R448" s="233">
        <f ca="1">IF(LEN(B448)&gt;0,'9'!R448-'9'!Q448,"")</f>
        <v>0</v>
      </c>
      <c r="S448" s="234"/>
      <c r="T448" s="34"/>
      <c r="U448" s="34"/>
      <c r="V448" s="34"/>
      <c r="W448" s="34"/>
      <c r="X448" s="34"/>
      <c r="Y448" s="34"/>
      <c r="Z448" s="34"/>
      <c r="AA448" s="34"/>
      <c r="AB448" s="167">
        <f>ROW()</f>
        <v>448</v>
      </c>
      <c r="AC448" s="168">
        <f t="shared" ca="1" si="69"/>
        <v>0</v>
      </c>
      <c r="AD448" s="168">
        <f t="shared" ca="1" si="70"/>
        <v>0</v>
      </c>
      <c r="AE448" s="169" t="str">
        <f t="shared" ca="1" si="99"/>
        <v>-</v>
      </c>
      <c r="AF448" s="168" t="str">
        <f t="shared" ca="1" si="100"/>
        <v>-</v>
      </c>
      <c r="AG448" s="169" t="str">
        <f t="shared" ca="1" si="101"/>
        <v>-</v>
      </c>
      <c r="AH448" s="168" t="str">
        <f t="shared" ca="1" si="102"/>
        <v>-</v>
      </c>
      <c r="AI448" s="168">
        <f t="shared" ca="1" si="103"/>
        <v>0</v>
      </c>
      <c r="AJ448" s="170">
        <f t="shared" ca="1" si="104"/>
        <v>0</v>
      </c>
      <c r="AK448" s="168">
        <f t="shared" ca="1" si="71"/>
        <v>0</v>
      </c>
      <c r="AL448" s="168">
        <f t="shared" ca="1" si="72"/>
        <v>0</v>
      </c>
    </row>
    <row r="449" spans="1:38" ht="28.5" customHeight="1" x14ac:dyDescent="0.2">
      <c r="A449" s="56">
        <v>434</v>
      </c>
      <c r="B449" s="309" t="str">
        <f t="shared" ca="1" si="66"/>
        <v>A434</v>
      </c>
      <c r="C449" s="309"/>
      <c r="D449" s="57" t="str">
        <f t="shared" ca="1" si="67"/>
        <v/>
      </c>
      <c r="E449" s="59" t="str">
        <f t="shared" ca="1" si="68"/>
        <v/>
      </c>
      <c r="F449" s="215">
        <f ca="1">IF(LEN(B449)&gt;0,'OBRAČUNANA OSNOVNA PLAČA'!J443,"")</f>
        <v>0</v>
      </c>
      <c r="G449" s="60"/>
      <c r="H449" s="60"/>
      <c r="I449" s="60"/>
      <c r="J449" s="60"/>
      <c r="K449" s="60"/>
      <c r="L449" s="229">
        <f t="shared" si="97"/>
        <v>0</v>
      </c>
      <c r="M449" s="230">
        <f t="shared" ca="1" si="105"/>
        <v>0</v>
      </c>
      <c r="N449" s="230">
        <f t="shared" ca="1" si="106"/>
        <v>0</v>
      </c>
      <c r="O449" s="231">
        <f t="shared" ca="1" si="107"/>
        <v>0</v>
      </c>
      <c r="P449" s="232">
        <f t="shared" ca="1" si="108"/>
        <v>0</v>
      </c>
      <c r="Q449" s="233">
        <f t="shared" ca="1" si="98"/>
        <v>0</v>
      </c>
      <c r="R449" s="233">
        <f ca="1">IF(LEN(B449)&gt;0,'9'!R449-'9'!Q449,"")</f>
        <v>0</v>
      </c>
      <c r="S449" s="234"/>
      <c r="T449" s="34"/>
      <c r="U449" s="34"/>
      <c r="V449" s="34"/>
      <c r="W449" s="34"/>
      <c r="X449" s="34"/>
      <c r="Y449" s="34"/>
      <c r="Z449" s="34"/>
      <c r="AA449" s="34"/>
      <c r="AB449" s="167">
        <f>ROW()</f>
        <v>449</v>
      </c>
      <c r="AC449" s="168">
        <f t="shared" ca="1" si="69"/>
        <v>0</v>
      </c>
      <c r="AD449" s="168">
        <f t="shared" ca="1" si="70"/>
        <v>0</v>
      </c>
      <c r="AE449" s="169" t="str">
        <f t="shared" ca="1" si="99"/>
        <v>-</v>
      </c>
      <c r="AF449" s="168" t="str">
        <f t="shared" ca="1" si="100"/>
        <v>-</v>
      </c>
      <c r="AG449" s="169" t="str">
        <f t="shared" ca="1" si="101"/>
        <v>-</v>
      </c>
      <c r="AH449" s="168" t="str">
        <f t="shared" ca="1" si="102"/>
        <v>-</v>
      </c>
      <c r="AI449" s="168">
        <f t="shared" ca="1" si="103"/>
        <v>0</v>
      </c>
      <c r="AJ449" s="170">
        <f t="shared" ca="1" si="104"/>
        <v>0</v>
      </c>
      <c r="AK449" s="168">
        <f t="shared" ca="1" si="71"/>
        <v>0</v>
      </c>
      <c r="AL449" s="168">
        <f t="shared" ca="1" si="72"/>
        <v>0</v>
      </c>
    </row>
    <row r="450" spans="1:38" ht="28.5" customHeight="1" x14ac:dyDescent="0.2">
      <c r="A450" s="56">
        <v>435</v>
      </c>
      <c r="B450" s="309" t="str">
        <f t="shared" ca="1" si="66"/>
        <v>A435</v>
      </c>
      <c r="C450" s="309"/>
      <c r="D450" s="57" t="str">
        <f t="shared" ca="1" si="67"/>
        <v/>
      </c>
      <c r="E450" s="59" t="str">
        <f t="shared" ca="1" si="68"/>
        <v/>
      </c>
      <c r="F450" s="215">
        <f ca="1">IF(LEN(B450)&gt;0,'OBRAČUNANA OSNOVNA PLAČA'!J444,"")</f>
        <v>0</v>
      </c>
      <c r="G450" s="60"/>
      <c r="H450" s="60"/>
      <c r="I450" s="60"/>
      <c r="J450" s="60"/>
      <c r="K450" s="60"/>
      <c r="L450" s="229">
        <f t="shared" si="97"/>
        <v>0</v>
      </c>
      <c r="M450" s="230">
        <f t="shared" ca="1" si="105"/>
        <v>0</v>
      </c>
      <c r="N450" s="230">
        <f t="shared" ca="1" si="106"/>
        <v>0</v>
      </c>
      <c r="O450" s="231">
        <f t="shared" ca="1" si="107"/>
        <v>0</v>
      </c>
      <c r="P450" s="232">
        <f t="shared" ca="1" si="108"/>
        <v>0</v>
      </c>
      <c r="Q450" s="233">
        <f t="shared" ca="1" si="98"/>
        <v>0</v>
      </c>
      <c r="R450" s="233">
        <f ca="1">IF(LEN(B450)&gt;0,'9'!R450-'9'!Q450,"")</f>
        <v>0</v>
      </c>
      <c r="S450" s="234"/>
      <c r="T450" s="34"/>
      <c r="U450" s="34"/>
      <c r="V450" s="34"/>
      <c r="W450" s="34"/>
      <c r="X450" s="34"/>
      <c r="Y450" s="34"/>
      <c r="Z450" s="34"/>
      <c r="AA450" s="34"/>
      <c r="AB450" s="167">
        <f>ROW()</f>
        <v>450</v>
      </c>
      <c r="AC450" s="168">
        <f t="shared" ca="1" si="69"/>
        <v>0</v>
      </c>
      <c r="AD450" s="168">
        <f t="shared" ca="1" si="70"/>
        <v>0</v>
      </c>
      <c r="AE450" s="169" t="str">
        <f t="shared" ca="1" si="99"/>
        <v>-</v>
      </c>
      <c r="AF450" s="168" t="str">
        <f t="shared" ca="1" si="100"/>
        <v>-</v>
      </c>
      <c r="AG450" s="169" t="str">
        <f t="shared" ca="1" si="101"/>
        <v>-</v>
      </c>
      <c r="AH450" s="168" t="str">
        <f t="shared" ca="1" si="102"/>
        <v>-</v>
      </c>
      <c r="AI450" s="168">
        <f t="shared" ca="1" si="103"/>
        <v>0</v>
      </c>
      <c r="AJ450" s="170">
        <f t="shared" ca="1" si="104"/>
        <v>0</v>
      </c>
      <c r="AK450" s="168">
        <f t="shared" ca="1" si="71"/>
        <v>0</v>
      </c>
      <c r="AL450" s="168">
        <f t="shared" ca="1" si="72"/>
        <v>0</v>
      </c>
    </row>
    <row r="451" spans="1:38" ht="28.5" customHeight="1" x14ac:dyDescent="0.2">
      <c r="A451" s="56">
        <v>436</v>
      </c>
      <c r="B451" s="309" t="str">
        <f t="shared" ca="1" si="66"/>
        <v>A436</v>
      </c>
      <c r="C451" s="309"/>
      <c r="D451" s="57" t="str">
        <f t="shared" ca="1" si="67"/>
        <v/>
      </c>
      <c r="E451" s="59" t="str">
        <f t="shared" ca="1" si="68"/>
        <v/>
      </c>
      <c r="F451" s="215">
        <f ca="1">IF(LEN(B451)&gt;0,'OBRAČUNANA OSNOVNA PLAČA'!J445,"")</f>
        <v>0</v>
      </c>
      <c r="G451" s="60"/>
      <c r="H451" s="60"/>
      <c r="I451" s="60"/>
      <c r="J451" s="60"/>
      <c r="K451" s="60"/>
      <c r="L451" s="229">
        <f t="shared" si="97"/>
        <v>0</v>
      </c>
      <c r="M451" s="230">
        <f t="shared" ca="1" si="105"/>
        <v>0</v>
      </c>
      <c r="N451" s="230">
        <f t="shared" ca="1" si="106"/>
        <v>0</v>
      </c>
      <c r="O451" s="231">
        <f t="shared" ca="1" si="107"/>
        <v>0</v>
      </c>
      <c r="P451" s="232">
        <f t="shared" ca="1" si="108"/>
        <v>0</v>
      </c>
      <c r="Q451" s="233">
        <f t="shared" ca="1" si="98"/>
        <v>0</v>
      </c>
      <c r="R451" s="233">
        <f ca="1">IF(LEN(B451)&gt;0,'9'!R451-'9'!Q451,"")</f>
        <v>0</v>
      </c>
      <c r="S451" s="234"/>
      <c r="T451" s="34"/>
      <c r="U451" s="34"/>
      <c r="V451" s="34"/>
      <c r="W451" s="34"/>
      <c r="X451" s="34"/>
      <c r="Y451" s="34"/>
      <c r="Z451" s="34"/>
      <c r="AA451" s="34"/>
      <c r="AB451" s="167">
        <f>ROW()</f>
        <v>451</v>
      </c>
      <c r="AC451" s="168">
        <f t="shared" ca="1" si="69"/>
        <v>0</v>
      </c>
      <c r="AD451" s="168">
        <f t="shared" ca="1" si="70"/>
        <v>0</v>
      </c>
      <c r="AE451" s="169" t="str">
        <f t="shared" ca="1" si="99"/>
        <v>-</v>
      </c>
      <c r="AF451" s="168" t="str">
        <f t="shared" ca="1" si="100"/>
        <v>-</v>
      </c>
      <c r="AG451" s="169" t="str">
        <f t="shared" ca="1" si="101"/>
        <v>-</v>
      </c>
      <c r="AH451" s="168" t="str">
        <f t="shared" ca="1" si="102"/>
        <v>-</v>
      </c>
      <c r="AI451" s="168">
        <f t="shared" ca="1" si="103"/>
        <v>0</v>
      </c>
      <c r="AJ451" s="170">
        <f t="shared" ca="1" si="104"/>
        <v>0</v>
      </c>
      <c r="AK451" s="168">
        <f t="shared" ca="1" si="71"/>
        <v>0</v>
      </c>
      <c r="AL451" s="168">
        <f t="shared" ca="1" si="72"/>
        <v>0</v>
      </c>
    </row>
    <row r="452" spans="1:38" ht="28.5" customHeight="1" x14ac:dyDescent="0.2">
      <c r="A452" s="56">
        <v>437</v>
      </c>
      <c r="B452" s="309" t="str">
        <f t="shared" ca="1" si="66"/>
        <v>A437</v>
      </c>
      <c r="C452" s="309"/>
      <c r="D452" s="57" t="str">
        <f t="shared" ca="1" si="67"/>
        <v/>
      </c>
      <c r="E452" s="59" t="str">
        <f t="shared" ca="1" si="68"/>
        <v/>
      </c>
      <c r="F452" s="215">
        <f ca="1">IF(LEN(B452)&gt;0,'OBRAČUNANA OSNOVNA PLAČA'!J446,"")</f>
        <v>0</v>
      </c>
      <c r="G452" s="60"/>
      <c r="H452" s="60"/>
      <c r="I452" s="60"/>
      <c r="J452" s="60"/>
      <c r="K452" s="60"/>
      <c r="L452" s="229">
        <f t="shared" si="97"/>
        <v>0</v>
      </c>
      <c r="M452" s="230">
        <f t="shared" ca="1" si="105"/>
        <v>0</v>
      </c>
      <c r="N452" s="230">
        <f t="shared" ca="1" si="106"/>
        <v>0</v>
      </c>
      <c r="O452" s="231">
        <f t="shared" ca="1" si="107"/>
        <v>0</v>
      </c>
      <c r="P452" s="232">
        <f t="shared" ca="1" si="108"/>
        <v>0</v>
      </c>
      <c r="Q452" s="233">
        <f t="shared" ca="1" si="98"/>
        <v>0</v>
      </c>
      <c r="R452" s="233">
        <f ca="1">IF(LEN(B452)&gt;0,'9'!R452-'9'!Q452,"")</f>
        <v>0</v>
      </c>
      <c r="S452" s="234"/>
      <c r="T452" s="34"/>
      <c r="U452" s="34"/>
      <c r="V452" s="34"/>
      <c r="W452" s="34"/>
      <c r="X452" s="34"/>
      <c r="Y452" s="34"/>
      <c r="Z452" s="34"/>
      <c r="AA452" s="34"/>
      <c r="AB452" s="167">
        <f>ROW()</f>
        <v>452</v>
      </c>
      <c r="AC452" s="168">
        <f t="shared" ca="1" si="69"/>
        <v>0</v>
      </c>
      <c r="AD452" s="168">
        <f t="shared" ca="1" si="70"/>
        <v>0</v>
      </c>
      <c r="AE452" s="169" t="str">
        <f t="shared" ca="1" si="99"/>
        <v>-</v>
      </c>
      <c r="AF452" s="168" t="str">
        <f t="shared" ca="1" si="100"/>
        <v>-</v>
      </c>
      <c r="AG452" s="169" t="str">
        <f t="shared" ca="1" si="101"/>
        <v>-</v>
      </c>
      <c r="AH452" s="168" t="str">
        <f t="shared" ca="1" si="102"/>
        <v>-</v>
      </c>
      <c r="AI452" s="168">
        <f t="shared" ca="1" si="103"/>
        <v>0</v>
      </c>
      <c r="AJ452" s="170">
        <f t="shared" ca="1" si="104"/>
        <v>0</v>
      </c>
      <c r="AK452" s="168">
        <f t="shared" ca="1" si="71"/>
        <v>0</v>
      </c>
      <c r="AL452" s="168">
        <f t="shared" ca="1" si="72"/>
        <v>0</v>
      </c>
    </row>
    <row r="453" spans="1:38" ht="28.5" customHeight="1" x14ac:dyDescent="0.2">
      <c r="A453" s="56">
        <v>438</v>
      </c>
      <c r="B453" s="309" t="str">
        <f t="shared" ca="1" si="66"/>
        <v>A438</v>
      </c>
      <c r="C453" s="309"/>
      <c r="D453" s="57" t="str">
        <f t="shared" ca="1" si="67"/>
        <v/>
      </c>
      <c r="E453" s="59" t="str">
        <f t="shared" ca="1" si="68"/>
        <v/>
      </c>
      <c r="F453" s="215">
        <f ca="1">IF(LEN(B453)&gt;0,'OBRAČUNANA OSNOVNA PLAČA'!J447,"")</f>
        <v>0</v>
      </c>
      <c r="G453" s="60"/>
      <c r="H453" s="60"/>
      <c r="I453" s="60"/>
      <c r="J453" s="60"/>
      <c r="K453" s="60"/>
      <c r="L453" s="229">
        <f t="shared" si="97"/>
        <v>0</v>
      </c>
      <c r="M453" s="230">
        <f t="shared" ca="1" si="105"/>
        <v>0</v>
      </c>
      <c r="N453" s="230">
        <f t="shared" ca="1" si="106"/>
        <v>0</v>
      </c>
      <c r="O453" s="231">
        <f t="shared" ca="1" si="107"/>
        <v>0</v>
      </c>
      <c r="P453" s="232">
        <f t="shared" ca="1" si="108"/>
        <v>0</v>
      </c>
      <c r="Q453" s="233">
        <f t="shared" ca="1" si="98"/>
        <v>0</v>
      </c>
      <c r="R453" s="233">
        <f ca="1">IF(LEN(B453)&gt;0,'9'!R453-'9'!Q453,"")</f>
        <v>0</v>
      </c>
      <c r="S453" s="234"/>
      <c r="T453" s="34"/>
      <c r="U453" s="34"/>
      <c r="V453" s="34"/>
      <c r="W453" s="34"/>
      <c r="X453" s="34"/>
      <c r="Y453" s="34"/>
      <c r="Z453" s="34"/>
      <c r="AA453" s="34"/>
      <c r="AB453" s="167">
        <f>ROW()</f>
        <v>453</v>
      </c>
      <c r="AC453" s="168">
        <f t="shared" ca="1" si="69"/>
        <v>0</v>
      </c>
      <c r="AD453" s="168">
        <f t="shared" ca="1" si="70"/>
        <v>0</v>
      </c>
      <c r="AE453" s="169" t="str">
        <f t="shared" ca="1" si="99"/>
        <v>-</v>
      </c>
      <c r="AF453" s="168" t="str">
        <f t="shared" ca="1" si="100"/>
        <v>-</v>
      </c>
      <c r="AG453" s="169" t="str">
        <f t="shared" ca="1" si="101"/>
        <v>-</v>
      </c>
      <c r="AH453" s="168" t="str">
        <f t="shared" ca="1" si="102"/>
        <v>-</v>
      </c>
      <c r="AI453" s="168">
        <f t="shared" ca="1" si="103"/>
        <v>0</v>
      </c>
      <c r="AJ453" s="170">
        <f t="shared" ca="1" si="104"/>
        <v>0</v>
      </c>
      <c r="AK453" s="168">
        <f t="shared" ca="1" si="71"/>
        <v>0</v>
      </c>
      <c r="AL453" s="168">
        <f t="shared" ca="1" si="72"/>
        <v>0</v>
      </c>
    </row>
    <row r="454" spans="1:38" ht="28.5" customHeight="1" x14ac:dyDescent="0.2">
      <c r="A454" s="56">
        <v>439</v>
      </c>
      <c r="B454" s="309" t="str">
        <f t="shared" ca="1" si="66"/>
        <v>A439</v>
      </c>
      <c r="C454" s="309"/>
      <c r="D454" s="57" t="str">
        <f t="shared" ca="1" si="67"/>
        <v/>
      </c>
      <c r="E454" s="59" t="str">
        <f t="shared" ca="1" si="68"/>
        <v/>
      </c>
      <c r="F454" s="215">
        <f ca="1">IF(LEN(B454)&gt;0,'OBRAČUNANA OSNOVNA PLAČA'!J448,"")</f>
        <v>0</v>
      </c>
      <c r="G454" s="60"/>
      <c r="H454" s="60"/>
      <c r="I454" s="60"/>
      <c r="J454" s="60"/>
      <c r="K454" s="60"/>
      <c r="L454" s="229">
        <f t="shared" si="97"/>
        <v>0</v>
      </c>
      <c r="M454" s="230">
        <f t="shared" ca="1" si="105"/>
        <v>0</v>
      </c>
      <c r="N454" s="230">
        <f t="shared" ca="1" si="106"/>
        <v>0</v>
      </c>
      <c r="O454" s="231">
        <f t="shared" ca="1" si="107"/>
        <v>0</v>
      </c>
      <c r="P454" s="232">
        <f t="shared" ca="1" si="108"/>
        <v>0</v>
      </c>
      <c r="Q454" s="233">
        <f t="shared" ca="1" si="98"/>
        <v>0</v>
      </c>
      <c r="R454" s="233">
        <f ca="1">IF(LEN(B454)&gt;0,'9'!R454-'9'!Q454,"")</f>
        <v>0</v>
      </c>
      <c r="S454" s="234"/>
      <c r="T454" s="34"/>
      <c r="U454" s="34"/>
      <c r="V454" s="34"/>
      <c r="W454" s="34"/>
      <c r="X454" s="34"/>
      <c r="Y454" s="34"/>
      <c r="Z454" s="34"/>
      <c r="AA454" s="34"/>
      <c r="AB454" s="167">
        <f>ROW()</f>
        <v>454</v>
      </c>
      <c r="AC454" s="168">
        <f t="shared" ca="1" si="69"/>
        <v>0</v>
      </c>
      <c r="AD454" s="168">
        <f t="shared" ca="1" si="70"/>
        <v>0</v>
      </c>
      <c r="AE454" s="169" t="str">
        <f t="shared" ca="1" si="99"/>
        <v>-</v>
      </c>
      <c r="AF454" s="168" t="str">
        <f t="shared" ca="1" si="100"/>
        <v>-</v>
      </c>
      <c r="AG454" s="169" t="str">
        <f t="shared" ca="1" si="101"/>
        <v>-</v>
      </c>
      <c r="AH454" s="168" t="str">
        <f t="shared" ca="1" si="102"/>
        <v>-</v>
      </c>
      <c r="AI454" s="168">
        <f t="shared" ca="1" si="103"/>
        <v>0</v>
      </c>
      <c r="AJ454" s="170">
        <f t="shared" ca="1" si="104"/>
        <v>0</v>
      </c>
      <c r="AK454" s="168">
        <f t="shared" ca="1" si="71"/>
        <v>0</v>
      </c>
      <c r="AL454" s="168">
        <f t="shared" ca="1" si="72"/>
        <v>0</v>
      </c>
    </row>
    <row r="455" spans="1:38" ht="28.5" customHeight="1" x14ac:dyDescent="0.2">
      <c r="A455" s="56">
        <v>440</v>
      </c>
      <c r="B455" s="309" t="str">
        <f t="shared" ca="1" si="66"/>
        <v>A440</v>
      </c>
      <c r="C455" s="309"/>
      <c r="D455" s="57" t="str">
        <f t="shared" ca="1" si="67"/>
        <v/>
      </c>
      <c r="E455" s="59" t="str">
        <f t="shared" ca="1" si="68"/>
        <v/>
      </c>
      <c r="F455" s="215">
        <f ca="1">IF(LEN(B455)&gt;0,'OBRAČUNANA OSNOVNA PLAČA'!J449,"")</f>
        <v>0</v>
      </c>
      <c r="G455" s="60"/>
      <c r="H455" s="60"/>
      <c r="I455" s="60"/>
      <c r="J455" s="60"/>
      <c r="K455" s="60"/>
      <c r="L455" s="229">
        <f t="shared" si="97"/>
        <v>0</v>
      </c>
      <c r="M455" s="230">
        <f t="shared" ca="1" si="105"/>
        <v>0</v>
      </c>
      <c r="N455" s="230">
        <f t="shared" ca="1" si="106"/>
        <v>0</v>
      </c>
      <c r="O455" s="231">
        <f t="shared" ca="1" si="107"/>
        <v>0</v>
      </c>
      <c r="P455" s="232">
        <f t="shared" ca="1" si="108"/>
        <v>0</v>
      </c>
      <c r="Q455" s="233">
        <f t="shared" ca="1" si="98"/>
        <v>0</v>
      </c>
      <c r="R455" s="233">
        <f ca="1">IF(LEN(B455)&gt;0,'9'!R455-'9'!Q455,"")</f>
        <v>0</v>
      </c>
      <c r="S455" s="234"/>
      <c r="T455" s="34"/>
      <c r="U455" s="34"/>
      <c r="V455" s="34"/>
      <c r="W455" s="34"/>
      <c r="X455" s="34"/>
      <c r="Y455" s="34"/>
      <c r="Z455" s="34"/>
      <c r="AA455" s="34"/>
      <c r="AB455" s="167">
        <f>ROW()</f>
        <v>455</v>
      </c>
      <c r="AC455" s="168">
        <f t="shared" ca="1" si="69"/>
        <v>0</v>
      </c>
      <c r="AD455" s="168">
        <f t="shared" ca="1" si="70"/>
        <v>0</v>
      </c>
      <c r="AE455" s="169" t="str">
        <f t="shared" ca="1" si="99"/>
        <v>-</v>
      </c>
      <c r="AF455" s="168" t="str">
        <f t="shared" ca="1" si="100"/>
        <v>-</v>
      </c>
      <c r="AG455" s="169" t="str">
        <f t="shared" ca="1" si="101"/>
        <v>-</v>
      </c>
      <c r="AH455" s="168" t="str">
        <f t="shared" ca="1" si="102"/>
        <v>-</v>
      </c>
      <c r="AI455" s="168">
        <f t="shared" ca="1" si="103"/>
        <v>0</v>
      </c>
      <c r="AJ455" s="170">
        <f t="shared" ca="1" si="104"/>
        <v>0</v>
      </c>
      <c r="AK455" s="168">
        <f t="shared" ca="1" si="71"/>
        <v>0</v>
      </c>
      <c r="AL455" s="168">
        <f t="shared" ca="1" si="72"/>
        <v>0</v>
      </c>
    </row>
    <row r="456" spans="1:38" ht="28.5" customHeight="1" x14ac:dyDescent="0.2">
      <c r="A456" s="56">
        <v>441</v>
      </c>
      <c r="B456" s="309" t="str">
        <f t="shared" ca="1" si="66"/>
        <v>A441</v>
      </c>
      <c r="C456" s="309"/>
      <c r="D456" s="57" t="str">
        <f t="shared" ca="1" si="67"/>
        <v/>
      </c>
      <c r="E456" s="59" t="str">
        <f t="shared" ca="1" si="68"/>
        <v/>
      </c>
      <c r="F456" s="215">
        <f ca="1">IF(LEN(B456)&gt;0,'OBRAČUNANA OSNOVNA PLAČA'!J450,"")</f>
        <v>0</v>
      </c>
      <c r="G456" s="60"/>
      <c r="H456" s="60"/>
      <c r="I456" s="60"/>
      <c r="J456" s="60"/>
      <c r="K456" s="60"/>
      <c r="L456" s="229">
        <f t="shared" si="97"/>
        <v>0</v>
      </c>
      <c r="M456" s="230">
        <f t="shared" ca="1" si="105"/>
        <v>0</v>
      </c>
      <c r="N456" s="230">
        <f t="shared" ca="1" si="106"/>
        <v>0</v>
      </c>
      <c r="O456" s="231">
        <f t="shared" ca="1" si="107"/>
        <v>0</v>
      </c>
      <c r="P456" s="232">
        <f t="shared" ca="1" si="108"/>
        <v>0</v>
      </c>
      <c r="Q456" s="233">
        <f t="shared" ca="1" si="98"/>
        <v>0</v>
      </c>
      <c r="R456" s="233">
        <f ca="1">IF(LEN(B456)&gt;0,'9'!R456-'9'!Q456,"")</f>
        <v>0</v>
      </c>
      <c r="S456" s="234"/>
      <c r="T456" s="34"/>
      <c r="U456" s="34"/>
      <c r="V456" s="34"/>
      <c r="W456" s="34"/>
      <c r="X456" s="34"/>
      <c r="Y456" s="34"/>
      <c r="Z456" s="34"/>
      <c r="AA456" s="34"/>
      <c r="AB456" s="167">
        <f>ROW()</f>
        <v>456</v>
      </c>
      <c r="AC456" s="168">
        <f t="shared" ca="1" si="69"/>
        <v>0</v>
      </c>
      <c r="AD456" s="168">
        <f t="shared" ca="1" si="70"/>
        <v>0</v>
      </c>
      <c r="AE456" s="169" t="str">
        <f t="shared" ca="1" si="99"/>
        <v>-</v>
      </c>
      <c r="AF456" s="168" t="str">
        <f t="shared" ca="1" si="100"/>
        <v>-</v>
      </c>
      <c r="AG456" s="169" t="str">
        <f t="shared" ca="1" si="101"/>
        <v>-</v>
      </c>
      <c r="AH456" s="168" t="str">
        <f t="shared" ca="1" si="102"/>
        <v>-</v>
      </c>
      <c r="AI456" s="168">
        <f t="shared" ca="1" si="103"/>
        <v>0</v>
      </c>
      <c r="AJ456" s="170">
        <f t="shared" ca="1" si="104"/>
        <v>0</v>
      </c>
      <c r="AK456" s="168">
        <f t="shared" ca="1" si="71"/>
        <v>0</v>
      </c>
      <c r="AL456" s="168">
        <f t="shared" ca="1" si="72"/>
        <v>0</v>
      </c>
    </row>
    <row r="457" spans="1:38" ht="28.5" customHeight="1" x14ac:dyDescent="0.2">
      <c r="A457" s="56">
        <v>442</v>
      </c>
      <c r="B457" s="309" t="str">
        <f t="shared" ca="1" si="66"/>
        <v>A442</v>
      </c>
      <c r="C457" s="309"/>
      <c r="D457" s="57" t="str">
        <f t="shared" ca="1" si="67"/>
        <v/>
      </c>
      <c r="E457" s="59" t="str">
        <f t="shared" ca="1" si="68"/>
        <v/>
      </c>
      <c r="F457" s="215">
        <f ca="1">IF(LEN(B457)&gt;0,'OBRAČUNANA OSNOVNA PLAČA'!J451,"")</f>
        <v>0</v>
      </c>
      <c r="G457" s="60"/>
      <c r="H457" s="60"/>
      <c r="I457" s="60"/>
      <c r="J457" s="60"/>
      <c r="K457" s="60"/>
      <c r="L457" s="229">
        <f t="shared" si="97"/>
        <v>0</v>
      </c>
      <c r="M457" s="230">
        <f t="shared" ca="1" si="105"/>
        <v>0</v>
      </c>
      <c r="N457" s="230">
        <f t="shared" ca="1" si="106"/>
        <v>0</v>
      </c>
      <c r="O457" s="231">
        <f t="shared" ca="1" si="107"/>
        <v>0</v>
      </c>
      <c r="P457" s="232">
        <f t="shared" ca="1" si="108"/>
        <v>0</v>
      </c>
      <c r="Q457" s="233">
        <f t="shared" ca="1" si="98"/>
        <v>0</v>
      </c>
      <c r="R457" s="233">
        <f ca="1">IF(LEN(B457)&gt;0,'9'!R457-'9'!Q457,"")</f>
        <v>0</v>
      </c>
      <c r="S457" s="234"/>
      <c r="T457" s="34"/>
      <c r="U457" s="34"/>
      <c r="V457" s="34"/>
      <c r="W457" s="34"/>
      <c r="X457" s="34"/>
      <c r="Y457" s="34"/>
      <c r="Z457" s="34"/>
      <c r="AA457" s="34"/>
      <c r="AB457" s="167">
        <f>ROW()</f>
        <v>457</v>
      </c>
      <c r="AC457" s="168">
        <f t="shared" ca="1" si="69"/>
        <v>0</v>
      </c>
      <c r="AD457" s="168">
        <f t="shared" ca="1" si="70"/>
        <v>0</v>
      </c>
      <c r="AE457" s="169" t="str">
        <f t="shared" ca="1" si="99"/>
        <v>-</v>
      </c>
      <c r="AF457" s="168" t="str">
        <f t="shared" ca="1" si="100"/>
        <v>-</v>
      </c>
      <c r="AG457" s="169" t="str">
        <f t="shared" ca="1" si="101"/>
        <v>-</v>
      </c>
      <c r="AH457" s="168" t="str">
        <f t="shared" ca="1" si="102"/>
        <v>-</v>
      </c>
      <c r="AI457" s="168">
        <f t="shared" ca="1" si="103"/>
        <v>0</v>
      </c>
      <c r="AJ457" s="170">
        <f t="shared" ca="1" si="104"/>
        <v>0</v>
      </c>
      <c r="AK457" s="168">
        <f t="shared" ca="1" si="71"/>
        <v>0</v>
      </c>
      <c r="AL457" s="168">
        <f t="shared" ca="1" si="72"/>
        <v>0</v>
      </c>
    </row>
    <row r="458" spans="1:38" ht="28.5" customHeight="1" x14ac:dyDescent="0.2">
      <c r="A458" s="56">
        <v>443</v>
      </c>
      <c r="B458" s="309" t="str">
        <f t="shared" ca="1" si="66"/>
        <v>A443</v>
      </c>
      <c r="C458" s="309"/>
      <c r="D458" s="57" t="str">
        <f t="shared" ca="1" si="67"/>
        <v/>
      </c>
      <c r="E458" s="59" t="str">
        <f t="shared" ca="1" si="68"/>
        <v/>
      </c>
      <c r="F458" s="215">
        <f ca="1">IF(LEN(B458)&gt;0,'OBRAČUNANA OSNOVNA PLAČA'!J452,"")</f>
        <v>0</v>
      </c>
      <c r="G458" s="60"/>
      <c r="H458" s="60"/>
      <c r="I458" s="60"/>
      <c r="J458" s="60"/>
      <c r="K458" s="60"/>
      <c r="L458" s="229">
        <f t="shared" si="97"/>
        <v>0</v>
      </c>
      <c r="M458" s="230">
        <f t="shared" ca="1" si="105"/>
        <v>0</v>
      </c>
      <c r="N458" s="230">
        <f t="shared" ca="1" si="106"/>
        <v>0</v>
      </c>
      <c r="O458" s="231">
        <f t="shared" ca="1" si="107"/>
        <v>0</v>
      </c>
      <c r="P458" s="232">
        <f t="shared" ca="1" si="108"/>
        <v>0</v>
      </c>
      <c r="Q458" s="233">
        <f t="shared" ca="1" si="98"/>
        <v>0</v>
      </c>
      <c r="R458" s="233">
        <f ca="1">IF(LEN(B458)&gt;0,'9'!R458-'9'!Q458,"")</f>
        <v>0</v>
      </c>
      <c r="S458" s="234"/>
      <c r="T458" s="34"/>
      <c r="U458" s="34"/>
      <c r="V458" s="34"/>
      <c r="W458" s="34"/>
      <c r="X458" s="34"/>
      <c r="Y458" s="34"/>
      <c r="Z458" s="34"/>
      <c r="AA458" s="34"/>
      <c r="AB458" s="167">
        <f>ROW()</f>
        <v>458</v>
      </c>
      <c r="AC458" s="168">
        <f t="shared" ca="1" si="69"/>
        <v>0</v>
      </c>
      <c r="AD458" s="168">
        <f t="shared" ca="1" si="70"/>
        <v>0</v>
      </c>
      <c r="AE458" s="169" t="str">
        <f t="shared" ca="1" si="99"/>
        <v>-</v>
      </c>
      <c r="AF458" s="168" t="str">
        <f t="shared" ca="1" si="100"/>
        <v>-</v>
      </c>
      <c r="AG458" s="169" t="str">
        <f t="shared" ca="1" si="101"/>
        <v>-</v>
      </c>
      <c r="AH458" s="168" t="str">
        <f t="shared" ca="1" si="102"/>
        <v>-</v>
      </c>
      <c r="AI458" s="168">
        <f t="shared" ca="1" si="103"/>
        <v>0</v>
      </c>
      <c r="AJ458" s="170">
        <f t="shared" ca="1" si="104"/>
        <v>0</v>
      </c>
      <c r="AK458" s="168">
        <f t="shared" ca="1" si="71"/>
        <v>0</v>
      </c>
      <c r="AL458" s="168">
        <f t="shared" ca="1" si="72"/>
        <v>0</v>
      </c>
    </row>
    <row r="459" spans="1:38" ht="28.5" customHeight="1" x14ac:dyDescent="0.2">
      <c r="A459" s="56">
        <v>444</v>
      </c>
      <c r="B459" s="309" t="str">
        <f t="shared" ca="1" si="66"/>
        <v>A444</v>
      </c>
      <c r="C459" s="309"/>
      <c r="D459" s="57" t="str">
        <f t="shared" ca="1" si="67"/>
        <v/>
      </c>
      <c r="E459" s="59" t="str">
        <f t="shared" ca="1" si="68"/>
        <v/>
      </c>
      <c r="F459" s="215">
        <f ca="1">IF(LEN(B459)&gt;0,'OBRAČUNANA OSNOVNA PLAČA'!J453,"")</f>
        <v>0</v>
      </c>
      <c r="G459" s="60"/>
      <c r="H459" s="60"/>
      <c r="I459" s="60"/>
      <c r="J459" s="60"/>
      <c r="K459" s="60"/>
      <c r="L459" s="229">
        <f t="shared" si="97"/>
        <v>0</v>
      </c>
      <c r="M459" s="230">
        <f t="shared" ca="1" si="105"/>
        <v>0</v>
      </c>
      <c r="N459" s="230">
        <f t="shared" ca="1" si="106"/>
        <v>0</v>
      </c>
      <c r="O459" s="231">
        <f t="shared" ca="1" si="107"/>
        <v>0</v>
      </c>
      <c r="P459" s="232">
        <f t="shared" ca="1" si="108"/>
        <v>0</v>
      </c>
      <c r="Q459" s="233">
        <f t="shared" ca="1" si="98"/>
        <v>0</v>
      </c>
      <c r="R459" s="233">
        <f ca="1">IF(LEN(B459)&gt;0,'9'!R459-'9'!Q459,"")</f>
        <v>0</v>
      </c>
      <c r="S459" s="234"/>
      <c r="T459" s="34"/>
      <c r="U459" s="34"/>
      <c r="V459" s="34"/>
      <c r="W459" s="34"/>
      <c r="X459" s="34"/>
      <c r="Y459" s="34"/>
      <c r="Z459" s="34"/>
      <c r="AA459" s="34"/>
      <c r="AB459" s="167">
        <f>ROW()</f>
        <v>459</v>
      </c>
      <c r="AC459" s="168">
        <f t="shared" ca="1" si="69"/>
        <v>0</v>
      </c>
      <c r="AD459" s="168">
        <f t="shared" ca="1" si="70"/>
        <v>0</v>
      </c>
      <c r="AE459" s="169" t="str">
        <f t="shared" ca="1" si="99"/>
        <v>-</v>
      </c>
      <c r="AF459" s="168" t="str">
        <f t="shared" ca="1" si="100"/>
        <v>-</v>
      </c>
      <c r="AG459" s="169" t="str">
        <f t="shared" ca="1" si="101"/>
        <v>-</v>
      </c>
      <c r="AH459" s="168" t="str">
        <f t="shared" ca="1" si="102"/>
        <v>-</v>
      </c>
      <c r="AI459" s="168">
        <f t="shared" ca="1" si="103"/>
        <v>0</v>
      </c>
      <c r="AJ459" s="170">
        <f t="shared" ca="1" si="104"/>
        <v>0</v>
      </c>
      <c r="AK459" s="168">
        <f t="shared" ca="1" si="71"/>
        <v>0</v>
      </c>
      <c r="AL459" s="168">
        <f t="shared" ca="1" si="72"/>
        <v>0</v>
      </c>
    </row>
    <row r="460" spans="1:38" ht="28.5" customHeight="1" x14ac:dyDescent="0.2">
      <c r="A460" s="56">
        <v>445</v>
      </c>
      <c r="B460" s="309" t="str">
        <f t="shared" ca="1" si="66"/>
        <v>A445</v>
      </c>
      <c r="C460" s="309"/>
      <c r="D460" s="57" t="str">
        <f t="shared" ca="1" si="67"/>
        <v/>
      </c>
      <c r="E460" s="59" t="str">
        <f t="shared" ca="1" si="68"/>
        <v/>
      </c>
      <c r="F460" s="215">
        <f ca="1">IF(LEN(B460)&gt;0,'OBRAČUNANA OSNOVNA PLAČA'!J454,"")</f>
        <v>0</v>
      </c>
      <c r="G460" s="60"/>
      <c r="H460" s="60"/>
      <c r="I460" s="60"/>
      <c r="J460" s="60"/>
      <c r="K460" s="60"/>
      <c r="L460" s="229">
        <f t="shared" si="97"/>
        <v>0</v>
      </c>
      <c r="M460" s="230">
        <f t="shared" ca="1" si="105"/>
        <v>0</v>
      </c>
      <c r="N460" s="230">
        <f t="shared" ca="1" si="106"/>
        <v>0</v>
      </c>
      <c r="O460" s="231">
        <f t="shared" ca="1" si="107"/>
        <v>0</v>
      </c>
      <c r="P460" s="232">
        <f t="shared" ca="1" si="108"/>
        <v>0</v>
      </c>
      <c r="Q460" s="233">
        <f t="shared" ca="1" si="98"/>
        <v>0</v>
      </c>
      <c r="R460" s="233">
        <f ca="1">IF(LEN(B460)&gt;0,'9'!R460-'9'!Q460,"")</f>
        <v>0</v>
      </c>
      <c r="S460" s="234"/>
      <c r="T460" s="34"/>
      <c r="U460" s="34"/>
      <c r="V460" s="34"/>
      <c r="W460" s="34"/>
      <c r="X460" s="34"/>
      <c r="Y460" s="34"/>
      <c r="Z460" s="34"/>
      <c r="AA460" s="34"/>
      <c r="AB460" s="167">
        <f>ROW()</f>
        <v>460</v>
      </c>
      <c r="AC460" s="168">
        <f t="shared" ca="1" si="69"/>
        <v>0</v>
      </c>
      <c r="AD460" s="168">
        <f t="shared" ca="1" si="70"/>
        <v>0</v>
      </c>
      <c r="AE460" s="169" t="str">
        <f t="shared" ca="1" si="99"/>
        <v>-</v>
      </c>
      <c r="AF460" s="168" t="str">
        <f t="shared" ca="1" si="100"/>
        <v>-</v>
      </c>
      <c r="AG460" s="169" t="str">
        <f t="shared" ca="1" si="101"/>
        <v>-</v>
      </c>
      <c r="AH460" s="168" t="str">
        <f t="shared" ca="1" si="102"/>
        <v>-</v>
      </c>
      <c r="AI460" s="168">
        <f t="shared" ca="1" si="103"/>
        <v>0</v>
      </c>
      <c r="AJ460" s="170">
        <f t="shared" ca="1" si="104"/>
        <v>0</v>
      </c>
      <c r="AK460" s="168">
        <f t="shared" ca="1" si="71"/>
        <v>0</v>
      </c>
      <c r="AL460" s="168">
        <f t="shared" ca="1" si="72"/>
        <v>0</v>
      </c>
    </row>
    <row r="461" spans="1:38" ht="28.5" customHeight="1" x14ac:dyDescent="0.2">
      <c r="A461" s="56">
        <v>446</v>
      </c>
      <c r="B461" s="309" t="str">
        <f t="shared" ca="1" si="66"/>
        <v>A446</v>
      </c>
      <c r="C461" s="309"/>
      <c r="D461" s="57" t="str">
        <f t="shared" ca="1" si="67"/>
        <v/>
      </c>
      <c r="E461" s="59" t="str">
        <f t="shared" ca="1" si="68"/>
        <v/>
      </c>
      <c r="F461" s="215">
        <f ca="1">IF(LEN(B461)&gt;0,'OBRAČUNANA OSNOVNA PLAČA'!J455,"")</f>
        <v>0</v>
      </c>
      <c r="G461" s="60"/>
      <c r="H461" s="60"/>
      <c r="I461" s="60"/>
      <c r="J461" s="60"/>
      <c r="K461" s="60"/>
      <c r="L461" s="229">
        <f t="shared" si="97"/>
        <v>0</v>
      </c>
      <c r="M461" s="230">
        <f t="shared" ca="1" si="105"/>
        <v>0</v>
      </c>
      <c r="N461" s="230">
        <f t="shared" ca="1" si="106"/>
        <v>0</v>
      </c>
      <c r="O461" s="231">
        <f t="shared" ca="1" si="107"/>
        <v>0</v>
      </c>
      <c r="P461" s="232">
        <f t="shared" ca="1" si="108"/>
        <v>0</v>
      </c>
      <c r="Q461" s="233">
        <f t="shared" ca="1" si="98"/>
        <v>0</v>
      </c>
      <c r="R461" s="233">
        <f ca="1">IF(LEN(B461)&gt;0,'9'!R461-'9'!Q461,"")</f>
        <v>0</v>
      </c>
      <c r="S461" s="234"/>
      <c r="T461" s="34"/>
      <c r="U461" s="34"/>
      <c r="V461" s="34"/>
      <c r="W461" s="34"/>
      <c r="X461" s="34"/>
      <c r="Y461" s="34"/>
      <c r="Z461" s="34"/>
      <c r="AA461" s="34"/>
      <c r="AB461" s="167">
        <f>ROW()</f>
        <v>461</v>
      </c>
      <c r="AC461" s="168">
        <f t="shared" ca="1" si="69"/>
        <v>0</v>
      </c>
      <c r="AD461" s="168">
        <f t="shared" ca="1" si="70"/>
        <v>0</v>
      </c>
      <c r="AE461" s="169" t="str">
        <f t="shared" ca="1" si="99"/>
        <v>-</v>
      </c>
      <c r="AF461" s="168" t="str">
        <f t="shared" ca="1" si="100"/>
        <v>-</v>
      </c>
      <c r="AG461" s="169" t="str">
        <f t="shared" ca="1" si="101"/>
        <v>-</v>
      </c>
      <c r="AH461" s="168" t="str">
        <f t="shared" ca="1" si="102"/>
        <v>-</v>
      </c>
      <c r="AI461" s="168">
        <f t="shared" ca="1" si="103"/>
        <v>0</v>
      </c>
      <c r="AJ461" s="170">
        <f t="shared" ca="1" si="104"/>
        <v>0</v>
      </c>
      <c r="AK461" s="168">
        <f t="shared" ca="1" si="71"/>
        <v>0</v>
      </c>
      <c r="AL461" s="168">
        <f t="shared" ca="1" si="72"/>
        <v>0</v>
      </c>
    </row>
    <row r="462" spans="1:38" ht="28.5" customHeight="1" x14ac:dyDescent="0.2">
      <c r="A462" s="56">
        <v>447</v>
      </c>
      <c r="B462" s="309" t="str">
        <f t="shared" ca="1" si="66"/>
        <v>A447</v>
      </c>
      <c r="C462" s="309"/>
      <c r="D462" s="57" t="str">
        <f t="shared" ca="1" si="67"/>
        <v/>
      </c>
      <c r="E462" s="59" t="str">
        <f t="shared" ca="1" si="68"/>
        <v/>
      </c>
      <c r="F462" s="215">
        <f ca="1">IF(LEN(B462)&gt;0,'OBRAČUNANA OSNOVNA PLAČA'!J456,"")</f>
        <v>0</v>
      </c>
      <c r="G462" s="60"/>
      <c r="H462" s="60"/>
      <c r="I462" s="60"/>
      <c r="J462" s="60"/>
      <c r="K462" s="60"/>
      <c r="L462" s="229">
        <f t="shared" si="97"/>
        <v>0</v>
      </c>
      <c r="M462" s="230">
        <f t="shared" ca="1" si="105"/>
        <v>0</v>
      </c>
      <c r="N462" s="230">
        <f t="shared" ca="1" si="106"/>
        <v>0</v>
      </c>
      <c r="O462" s="231">
        <f t="shared" ca="1" si="107"/>
        <v>0</v>
      </c>
      <c r="P462" s="232">
        <f t="shared" ca="1" si="108"/>
        <v>0</v>
      </c>
      <c r="Q462" s="233">
        <f t="shared" ca="1" si="98"/>
        <v>0</v>
      </c>
      <c r="R462" s="233">
        <f ca="1">IF(LEN(B462)&gt;0,'9'!R462-'9'!Q462,"")</f>
        <v>0</v>
      </c>
      <c r="S462" s="234"/>
      <c r="T462" s="34"/>
      <c r="U462" s="34"/>
      <c r="V462" s="34"/>
      <c r="W462" s="34"/>
      <c r="X462" s="34"/>
      <c r="Y462" s="34"/>
      <c r="Z462" s="34"/>
      <c r="AA462" s="34"/>
      <c r="AB462" s="167">
        <f>ROW()</f>
        <v>462</v>
      </c>
      <c r="AC462" s="168">
        <f t="shared" ca="1" si="69"/>
        <v>0</v>
      </c>
      <c r="AD462" s="168">
        <f t="shared" ca="1" si="70"/>
        <v>0</v>
      </c>
      <c r="AE462" s="169" t="str">
        <f t="shared" ca="1" si="99"/>
        <v>-</v>
      </c>
      <c r="AF462" s="168" t="str">
        <f t="shared" ca="1" si="100"/>
        <v>-</v>
      </c>
      <c r="AG462" s="169" t="str">
        <f t="shared" ca="1" si="101"/>
        <v>-</v>
      </c>
      <c r="AH462" s="168" t="str">
        <f t="shared" ca="1" si="102"/>
        <v>-</v>
      </c>
      <c r="AI462" s="168">
        <f t="shared" ca="1" si="103"/>
        <v>0</v>
      </c>
      <c r="AJ462" s="170">
        <f t="shared" ca="1" si="104"/>
        <v>0</v>
      </c>
      <c r="AK462" s="168">
        <f t="shared" ca="1" si="71"/>
        <v>0</v>
      </c>
      <c r="AL462" s="168">
        <f t="shared" ca="1" si="72"/>
        <v>0</v>
      </c>
    </row>
    <row r="463" spans="1:38" ht="28.5" customHeight="1" x14ac:dyDescent="0.2">
      <c r="A463" s="56">
        <v>448</v>
      </c>
      <c r="B463" s="309" t="str">
        <f t="shared" ca="1" si="66"/>
        <v>A448</v>
      </c>
      <c r="C463" s="309"/>
      <c r="D463" s="57" t="str">
        <f t="shared" ca="1" si="67"/>
        <v/>
      </c>
      <c r="E463" s="59" t="str">
        <f t="shared" ca="1" si="68"/>
        <v/>
      </c>
      <c r="F463" s="215">
        <f ca="1">IF(LEN(B463)&gt;0,'OBRAČUNANA OSNOVNA PLAČA'!J457,"")</f>
        <v>0</v>
      </c>
      <c r="G463" s="60"/>
      <c r="H463" s="60"/>
      <c r="I463" s="60"/>
      <c r="J463" s="60"/>
      <c r="K463" s="60"/>
      <c r="L463" s="229">
        <f t="shared" si="97"/>
        <v>0</v>
      </c>
      <c r="M463" s="230">
        <f t="shared" ca="1" si="105"/>
        <v>0</v>
      </c>
      <c r="N463" s="230">
        <f t="shared" ca="1" si="106"/>
        <v>0</v>
      </c>
      <c r="O463" s="231">
        <f t="shared" ca="1" si="107"/>
        <v>0</v>
      </c>
      <c r="P463" s="232">
        <f t="shared" ca="1" si="108"/>
        <v>0</v>
      </c>
      <c r="Q463" s="233">
        <f t="shared" ca="1" si="98"/>
        <v>0</v>
      </c>
      <c r="R463" s="233">
        <f ca="1">IF(LEN(B463)&gt;0,'9'!R463-'9'!Q463,"")</f>
        <v>0</v>
      </c>
      <c r="S463" s="234"/>
      <c r="T463" s="34"/>
      <c r="U463" s="34"/>
      <c r="V463" s="34"/>
      <c r="W463" s="34"/>
      <c r="X463" s="34"/>
      <c r="Y463" s="34"/>
      <c r="Z463" s="34"/>
      <c r="AA463" s="34"/>
      <c r="AB463" s="167">
        <f>ROW()</f>
        <v>463</v>
      </c>
      <c r="AC463" s="168">
        <f t="shared" ca="1" si="69"/>
        <v>0</v>
      </c>
      <c r="AD463" s="168">
        <f t="shared" ca="1" si="70"/>
        <v>0</v>
      </c>
      <c r="AE463" s="169" t="str">
        <f t="shared" ca="1" si="99"/>
        <v>-</v>
      </c>
      <c r="AF463" s="168" t="str">
        <f t="shared" ca="1" si="100"/>
        <v>-</v>
      </c>
      <c r="AG463" s="169" t="str">
        <f t="shared" ca="1" si="101"/>
        <v>-</v>
      </c>
      <c r="AH463" s="168" t="str">
        <f t="shared" ca="1" si="102"/>
        <v>-</v>
      </c>
      <c r="AI463" s="168">
        <f t="shared" ca="1" si="103"/>
        <v>0</v>
      </c>
      <c r="AJ463" s="170">
        <f t="shared" ca="1" si="104"/>
        <v>0</v>
      </c>
      <c r="AK463" s="168">
        <f t="shared" ca="1" si="71"/>
        <v>0</v>
      </c>
      <c r="AL463" s="168">
        <f t="shared" ca="1" si="72"/>
        <v>0</v>
      </c>
    </row>
    <row r="464" spans="1:38" ht="28.5" customHeight="1" x14ac:dyDescent="0.2">
      <c r="A464" s="56">
        <v>449</v>
      </c>
      <c r="B464" s="309" t="str">
        <f t="shared" ca="1" si="66"/>
        <v>A449</v>
      </c>
      <c r="C464" s="309"/>
      <c r="D464" s="57" t="str">
        <f t="shared" ca="1" si="67"/>
        <v/>
      </c>
      <c r="E464" s="59" t="str">
        <f t="shared" ca="1" si="68"/>
        <v/>
      </c>
      <c r="F464" s="215">
        <f ca="1">IF(LEN(B464)&gt;0,'OBRAČUNANA OSNOVNA PLAČA'!J458,"")</f>
        <v>0</v>
      </c>
      <c r="G464" s="60"/>
      <c r="H464" s="60"/>
      <c r="I464" s="60"/>
      <c r="J464" s="60"/>
      <c r="K464" s="60"/>
      <c r="L464" s="229">
        <f t="shared" ref="L464:L527" si="109">+G464+H464+I464+J464+K464</f>
        <v>0</v>
      </c>
      <c r="M464" s="230">
        <f t="shared" ca="1" si="105"/>
        <v>0</v>
      </c>
      <c r="N464" s="230">
        <f t="shared" ca="1" si="106"/>
        <v>0</v>
      </c>
      <c r="O464" s="231">
        <f t="shared" ca="1" si="107"/>
        <v>0</v>
      </c>
      <c r="P464" s="232">
        <f t="shared" ca="1" si="108"/>
        <v>0</v>
      </c>
      <c r="Q464" s="233">
        <f t="shared" ref="Q464:Q527" ca="1" si="110">MIN(P464,R464)</f>
        <v>0</v>
      </c>
      <c r="R464" s="233">
        <f ca="1">IF(LEN(B464)&gt;0,'9'!R464-'9'!Q464,"")</f>
        <v>0</v>
      </c>
      <c r="S464" s="234"/>
      <c r="T464" s="34"/>
      <c r="U464" s="34"/>
      <c r="V464" s="34"/>
      <c r="W464" s="34"/>
      <c r="X464" s="34"/>
      <c r="Y464" s="34"/>
      <c r="Z464" s="34"/>
      <c r="AA464" s="34"/>
      <c r="AB464" s="167">
        <f>ROW()</f>
        <v>464</v>
      </c>
      <c r="AC464" s="168">
        <f t="shared" ca="1" si="69"/>
        <v>0</v>
      </c>
      <c r="AD464" s="168">
        <f t="shared" ca="1" si="70"/>
        <v>0</v>
      </c>
      <c r="AE464" s="169" t="str">
        <f t="shared" ref="AE464:AE527" ca="1" si="111">IF(AC464&gt;=AD464,"-",$L464/(5*MAX($M$1021:$M$1022)))</f>
        <v>-</v>
      </c>
      <c r="AF464" s="168" t="str">
        <f t="shared" ref="AF464:AF527" ca="1" si="112">IF(AC464&gt;=AD464,"-",$L464/(5*MAX($M$1021:$M$1022))*AK464)</f>
        <v>-</v>
      </c>
      <c r="AG464" s="169" t="str">
        <f t="shared" ref="AG464:AG527" ca="1" si="113">IF(AE464="-","-",AE464*$AF$1017)</f>
        <v>-</v>
      </c>
      <c r="AH464" s="168" t="str">
        <f t="shared" ref="AH464:AH527" ca="1" si="114">IF(AF464="-","-",AF464*$AF$1017)</f>
        <v>-</v>
      </c>
      <c r="AI464" s="168">
        <f t="shared" ref="AI464:AI527" ca="1" si="115">IF(AG464="-",0,MIN(AH464,R464))</f>
        <v>0</v>
      </c>
      <c r="AJ464" s="170">
        <f t="shared" ref="AJ464:AJ527" ca="1" si="116">+AD464-AC464</f>
        <v>0</v>
      </c>
      <c r="AK464" s="168">
        <f t="shared" ca="1" si="71"/>
        <v>0</v>
      </c>
      <c r="AL464" s="168">
        <f t="shared" ca="1" si="72"/>
        <v>0</v>
      </c>
    </row>
    <row r="465" spans="1:38" ht="28.5" customHeight="1" x14ac:dyDescent="0.2">
      <c r="A465" s="56">
        <v>450</v>
      </c>
      <c r="B465" s="309" t="str">
        <f t="shared" ca="1" si="66"/>
        <v>A450</v>
      </c>
      <c r="C465" s="309"/>
      <c r="D465" s="57" t="str">
        <f t="shared" ca="1" si="67"/>
        <v/>
      </c>
      <c r="E465" s="59" t="str">
        <f t="shared" ca="1" si="68"/>
        <v/>
      </c>
      <c r="F465" s="215">
        <f ca="1">IF(LEN(B465)&gt;0,'OBRAČUNANA OSNOVNA PLAČA'!J459,"")</f>
        <v>0</v>
      </c>
      <c r="G465" s="60"/>
      <c r="H465" s="60"/>
      <c r="I465" s="60"/>
      <c r="J465" s="60"/>
      <c r="K465" s="60"/>
      <c r="L465" s="229">
        <f t="shared" si="109"/>
        <v>0</v>
      </c>
      <c r="M465" s="230">
        <f t="shared" ref="M465:M528" ca="1" si="117">IF(LEN(B465)&gt;0,L465/5,"")</f>
        <v>0</v>
      </c>
      <c r="N465" s="230">
        <f t="shared" ref="N465:N528" ca="1" si="118">IF(LEN(B465)&gt;0,F465*M465,"")</f>
        <v>0</v>
      </c>
      <c r="O465" s="231">
        <f t="shared" ref="O465:O528" ca="1" si="119">IF(LEN(B465)&gt;0,M465*$P$1017,"")</f>
        <v>0</v>
      </c>
      <c r="P465" s="232">
        <f t="shared" ref="P465:P528" ca="1" si="120">IF(LEN(B465)&gt;0,F465*O465,"")</f>
        <v>0</v>
      </c>
      <c r="Q465" s="233">
        <f t="shared" ca="1" si="110"/>
        <v>0</v>
      </c>
      <c r="R465" s="233">
        <f ca="1">IF(LEN(B465)&gt;0,'9'!R465-'9'!Q465,"")</f>
        <v>0</v>
      </c>
      <c r="S465" s="234"/>
      <c r="T465" s="34"/>
      <c r="U465" s="34"/>
      <c r="V465" s="34"/>
      <c r="W465" s="34"/>
      <c r="X465" s="34"/>
      <c r="Y465" s="34"/>
      <c r="Z465" s="34"/>
      <c r="AA465" s="34"/>
      <c r="AB465" s="167">
        <f>ROW()</f>
        <v>465</v>
      </c>
      <c r="AC465" s="168">
        <f t="shared" ca="1" si="69"/>
        <v>0</v>
      </c>
      <c r="AD465" s="168">
        <f t="shared" ca="1" si="70"/>
        <v>0</v>
      </c>
      <c r="AE465" s="169" t="str">
        <f t="shared" ca="1" si="111"/>
        <v>-</v>
      </c>
      <c r="AF465" s="168" t="str">
        <f t="shared" ca="1" si="112"/>
        <v>-</v>
      </c>
      <c r="AG465" s="169" t="str">
        <f t="shared" ca="1" si="113"/>
        <v>-</v>
      </c>
      <c r="AH465" s="168" t="str">
        <f t="shared" ca="1" si="114"/>
        <v>-</v>
      </c>
      <c r="AI465" s="168">
        <f t="shared" ca="1" si="115"/>
        <v>0</v>
      </c>
      <c r="AJ465" s="170">
        <f t="shared" ca="1" si="116"/>
        <v>0</v>
      </c>
      <c r="AK465" s="168">
        <f t="shared" ca="1" si="71"/>
        <v>0</v>
      </c>
      <c r="AL465" s="168">
        <f t="shared" ca="1" si="72"/>
        <v>0</v>
      </c>
    </row>
    <row r="466" spans="1:38" ht="28.5" customHeight="1" x14ac:dyDescent="0.2">
      <c r="A466" s="56">
        <v>451</v>
      </c>
      <c r="B466" s="309" t="str">
        <f t="shared" ca="1" si="66"/>
        <v>A451</v>
      </c>
      <c r="C466" s="309"/>
      <c r="D466" s="57" t="str">
        <f t="shared" ca="1" si="67"/>
        <v/>
      </c>
      <c r="E466" s="59" t="str">
        <f t="shared" ca="1" si="68"/>
        <v/>
      </c>
      <c r="F466" s="215">
        <f ca="1">IF(LEN(B466)&gt;0,'OBRAČUNANA OSNOVNA PLAČA'!J460,"")</f>
        <v>0</v>
      </c>
      <c r="G466" s="60"/>
      <c r="H466" s="60"/>
      <c r="I466" s="60"/>
      <c r="J466" s="60"/>
      <c r="K466" s="60"/>
      <c r="L466" s="229">
        <f t="shared" si="109"/>
        <v>0</v>
      </c>
      <c r="M466" s="230">
        <f t="shared" ca="1" si="117"/>
        <v>0</v>
      </c>
      <c r="N466" s="230">
        <f t="shared" ca="1" si="118"/>
        <v>0</v>
      </c>
      <c r="O466" s="231">
        <f t="shared" ca="1" si="119"/>
        <v>0</v>
      </c>
      <c r="P466" s="232">
        <f t="shared" ca="1" si="120"/>
        <v>0</v>
      </c>
      <c r="Q466" s="233">
        <f t="shared" ca="1" si="110"/>
        <v>0</v>
      </c>
      <c r="R466" s="233">
        <f ca="1">IF(LEN(B466)&gt;0,'9'!R466-'9'!Q466,"")</f>
        <v>0</v>
      </c>
      <c r="S466" s="234"/>
      <c r="T466" s="34"/>
      <c r="U466" s="34"/>
      <c r="V466" s="34"/>
      <c r="W466" s="34"/>
      <c r="X466" s="34"/>
      <c r="Y466" s="34"/>
      <c r="Z466" s="34"/>
      <c r="AA466" s="34"/>
      <c r="AB466" s="167">
        <f>ROW()</f>
        <v>466</v>
      </c>
      <c r="AC466" s="168">
        <f t="shared" ca="1" si="69"/>
        <v>0</v>
      </c>
      <c r="AD466" s="168">
        <f t="shared" ca="1" si="70"/>
        <v>0</v>
      </c>
      <c r="AE466" s="169" t="str">
        <f t="shared" ca="1" si="111"/>
        <v>-</v>
      </c>
      <c r="AF466" s="168" t="str">
        <f t="shared" ca="1" si="112"/>
        <v>-</v>
      </c>
      <c r="AG466" s="169" t="str">
        <f t="shared" ca="1" si="113"/>
        <v>-</v>
      </c>
      <c r="AH466" s="168" t="str">
        <f t="shared" ca="1" si="114"/>
        <v>-</v>
      </c>
      <c r="AI466" s="168">
        <f t="shared" ca="1" si="115"/>
        <v>0</v>
      </c>
      <c r="AJ466" s="170">
        <f t="shared" ca="1" si="116"/>
        <v>0</v>
      </c>
      <c r="AK466" s="168">
        <f t="shared" ca="1" si="71"/>
        <v>0</v>
      </c>
      <c r="AL466" s="168">
        <f t="shared" ca="1" si="72"/>
        <v>0</v>
      </c>
    </row>
    <row r="467" spans="1:38" ht="28.5" customHeight="1" x14ac:dyDescent="0.2">
      <c r="A467" s="56">
        <v>452</v>
      </c>
      <c r="B467" s="309" t="str">
        <f t="shared" ca="1" si="66"/>
        <v>A452</v>
      </c>
      <c r="C467" s="309"/>
      <c r="D467" s="57" t="str">
        <f t="shared" ca="1" si="67"/>
        <v/>
      </c>
      <c r="E467" s="59" t="str">
        <f t="shared" ca="1" si="68"/>
        <v/>
      </c>
      <c r="F467" s="215">
        <f ca="1">IF(LEN(B467)&gt;0,'OBRAČUNANA OSNOVNA PLAČA'!J461,"")</f>
        <v>0</v>
      </c>
      <c r="G467" s="60"/>
      <c r="H467" s="60"/>
      <c r="I467" s="60"/>
      <c r="J467" s="60"/>
      <c r="K467" s="60"/>
      <c r="L467" s="229">
        <f t="shared" si="109"/>
        <v>0</v>
      </c>
      <c r="M467" s="230">
        <f t="shared" ca="1" si="117"/>
        <v>0</v>
      </c>
      <c r="N467" s="230">
        <f t="shared" ca="1" si="118"/>
        <v>0</v>
      </c>
      <c r="O467" s="231">
        <f t="shared" ca="1" si="119"/>
        <v>0</v>
      </c>
      <c r="P467" s="232">
        <f t="shared" ca="1" si="120"/>
        <v>0</v>
      </c>
      <c r="Q467" s="233">
        <f t="shared" ca="1" si="110"/>
        <v>0</v>
      </c>
      <c r="R467" s="233">
        <f ca="1">IF(LEN(B467)&gt;0,'9'!R467-'9'!Q467,"")</f>
        <v>0</v>
      </c>
      <c r="S467" s="234"/>
      <c r="T467" s="34"/>
      <c r="U467" s="34"/>
      <c r="V467" s="34"/>
      <c r="W467" s="34"/>
      <c r="X467" s="34"/>
      <c r="Y467" s="34"/>
      <c r="Z467" s="34"/>
      <c r="AA467" s="34"/>
      <c r="AB467" s="167">
        <f>ROW()</f>
        <v>467</v>
      </c>
      <c r="AC467" s="168">
        <f t="shared" ca="1" si="69"/>
        <v>0</v>
      </c>
      <c r="AD467" s="168">
        <f t="shared" ca="1" si="70"/>
        <v>0</v>
      </c>
      <c r="AE467" s="169" t="str">
        <f t="shared" ca="1" si="111"/>
        <v>-</v>
      </c>
      <c r="AF467" s="168" t="str">
        <f t="shared" ca="1" si="112"/>
        <v>-</v>
      </c>
      <c r="AG467" s="169" t="str">
        <f t="shared" ca="1" si="113"/>
        <v>-</v>
      </c>
      <c r="AH467" s="168" t="str">
        <f t="shared" ca="1" si="114"/>
        <v>-</v>
      </c>
      <c r="AI467" s="168">
        <f t="shared" ca="1" si="115"/>
        <v>0</v>
      </c>
      <c r="AJ467" s="170">
        <f t="shared" ca="1" si="116"/>
        <v>0</v>
      </c>
      <c r="AK467" s="168">
        <f t="shared" ca="1" si="71"/>
        <v>0</v>
      </c>
      <c r="AL467" s="168">
        <f t="shared" ca="1" si="72"/>
        <v>0</v>
      </c>
    </row>
    <row r="468" spans="1:38" ht="28.5" customHeight="1" x14ac:dyDescent="0.2">
      <c r="A468" s="56">
        <v>453</v>
      </c>
      <c r="B468" s="309" t="str">
        <f t="shared" ca="1" si="66"/>
        <v>A453</v>
      </c>
      <c r="C468" s="309"/>
      <c r="D468" s="57" t="str">
        <f t="shared" ca="1" si="67"/>
        <v/>
      </c>
      <c r="E468" s="59" t="str">
        <f t="shared" ca="1" si="68"/>
        <v/>
      </c>
      <c r="F468" s="215">
        <f ca="1">IF(LEN(B468)&gt;0,'OBRAČUNANA OSNOVNA PLAČA'!J462,"")</f>
        <v>0</v>
      </c>
      <c r="G468" s="60"/>
      <c r="H468" s="60"/>
      <c r="I468" s="60"/>
      <c r="J468" s="60"/>
      <c r="K468" s="60"/>
      <c r="L468" s="229">
        <f t="shared" si="109"/>
        <v>0</v>
      </c>
      <c r="M468" s="230">
        <f t="shared" ca="1" si="117"/>
        <v>0</v>
      </c>
      <c r="N468" s="230">
        <f t="shared" ca="1" si="118"/>
        <v>0</v>
      </c>
      <c r="O468" s="231">
        <f t="shared" ca="1" si="119"/>
        <v>0</v>
      </c>
      <c r="P468" s="232">
        <f t="shared" ca="1" si="120"/>
        <v>0</v>
      </c>
      <c r="Q468" s="233">
        <f t="shared" ca="1" si="110"/>
        <v>0</v>
      </c>
      <c r="R468" s="233">
        <f ca="1">IF(LEN(B468)&gt;0,'9'!R468-'9'!Q468,"")</f>
        <v>0</v>
      </c>
      <c r="S468" s="234"/>
      <c r="T468" s="34"/>
      <c r="U468" s="34"/>
      <c r="V468" s="34"/>
      <c r="W468" s="34"/>
      <c r="X468" s="34"/>
      <c r="Y468" s="34"/>
      <c r="Z468" s="34"/>
      <c r="AA468" s="34"/>
      <c r="AB468" s="167">
        <f>ROW()</f>
        <v>468</v>
      </c>
      <c r="AC468" s="168">
        <f t="shared" ca="1" si="69"/>
        <v>0</v>
      </c>
      <c r="AD468" s="168">
        <f t="shared" ca="1" si="70"/>
        <v>0</v>
      </c>
      <c r="AE468" s="169" t="str">
        <f t="shared" ca="1" si="111"/>
        <v>-</v>
      </c>
      <c r="AF468" s="168" t="str">
        <f t="shared" ca="1" si="112"/>
        <v>-</v>
      </c>
      <c r="AG468" s="169" t="str">
        <f t="shared" ca="1" si="113"/>
        <v>-</v>
      </c>
      <c r="AH468" s="168" t="str">
        <f t="shared" ca="1" si="114"/>
        <v>-</v>
      </c>
      <c r="AI468" s="168">
        <f t="shared" ca="1" si="115"/>
        <v>0</v>
      </c>
      <c r="AJ468" s="170">
        <f t="shared" ca="1" si="116"/>
        <v>0</v>
      </c>
      <c r="AK468" s="168">
        <f t="shared" ca="1" si="71"/>
        <v>0</v>
      </c>
      <c r="AL468" s="168">
        <f t="shared" ca="1" si="72"/>
        <v>0</v>
      </c>
    </row>
    <row r="469" spans="1:38" ht="28.5" customHeight="1" x14ac:dyDescent="0.2">
      <c r="A469" s="56">
        <v>454</v>
      </c>
      <c r="B469" s="309" t="str">
        <f t="shared" ca="1" si="66"/>
        <v>A454</v>
      </c>
      <c r="C469" s="309"/>
      <c r="D469" s="57" t="str">
        <f t="shared" ca="1" si="67"/>
        <v/>
      </c>
      <c r="E469" s="59" t="str">
        <f t="shared" ca="1" si="68"/>
        <v/>
      </c>
      <c r="F469" s="215">
        <f ca="1">IF(LEN(B469)&gt;0,'OBRAČUNANA OSNOVNA PLAČA'!J463,"")</f>
        <v>0</v>
      </c>
      <c r="G469" s="60"/>
      <c r="H469" s="60"/>
      <c r="I469" s="60"/>
      <c r="J469" s="60"/>
      <c r="K469" s="60"/>
      <c r="L469" s="229">
        <f t="shared" si="109"/>
        <v>0</v>
      </c>
      <c r="M469" s="230">
        <f t="shared" ca="1" si="117"/>
        <v>0</v>
      </c>
      <c r="N469" s="230">
        <f t="shared" ca="1" si="118"/>
        <v>0</v>
      </c>
      <c r="O469" s="231">
        <f t="shared" ca="1" si="119"/>
        <v>0</v>
      </c>
      <c r="P469" s="232">
        <f t="shared" ca="1" si="120"/>
        <v>0</v>
      </c>
      <c r="Q469" s="233">
        <f t="shared" ca="1" si="110"/>
        <v>0</v>
      </c>
      <c r="R469" s="233">
        <f ca="1">IF(LEN(B469)&gt;0,'9'!R469-'9'!Q469,"")</f>
        <v>0</v>
      </c>
      <c r="S469" s="234"/>
      <c r="T469" s="34"/>
      <c r="U469" s="34"/>
      <c r="V469" s="34"/>
      <c r="W469" s="34"/>
      <c r="X469" s="34"/>
      <c r="Y469" s="34"/>
      <c r="Z469" s="34"/>
      <c r="AA469" s="34"/>
      <c r="AB469" s="167">
        <f>ROW()</f>
        <v>469</v>
      </c>
      <c r="AC469" s="168">
        <f t="shared" ca="1" si="69"/>
        <v>0</v>
      </c>
      <c r="AD469" s="168">
        <f t="shared" ca="1" si="70"/>
        <v>0</v>
      </c>
      <c r="AE469" s="169" t="str">
        <f t="shared" ca="1" si="111"/>
        <v>-</v>
      </c>
      <c r="AF469" s="168" t="str">
        <f t="shared" ca="1" si="112"/>
        <v>-</v>
      </c>
      <c r="AG469" s="169" t="str">
        <f t="shared" ca="1" si="113"/>
        <v>-</v>
      </c>
      <c r="AH469" s="168" t="str">
        <f t="shared" ca="1" si="114"/>
        <v>-</v>
      </c>
      <c r="AI469" s="168">
        <f t="shared" ca="1" si="115"/>
        <v>0</v>
      </c>
      <c r="AJ469" s="170">
        <f t="shared" ca="1" si="116"/>
        <v>0</v>
      </c>
      <c r="AK469" s="168">
        <f t="shared" ca="1" si="71"/>
        <v>0</v>
      </c>
      <c r="AL469" s="168">
        <f t="shared" ca="1" si="72"/>
        <v>0</v>
      </c>
    </row>
    <row r="470" spans="1:38" ht="28.5" customHeight="1" x14ac:dyDescent="0.2">
      <c r="A470" s="56">
        <v>455</v>
      </c>
      <c r="B470" s="309" t="str">
        <f t="shared" ca="1" si="66"/>
        <v>A455</v>
      </c>
      <c r="C470" s="309"/>
      <c r="D470" s="57" t="str">
        <f t="shared" ca="1" si="67"/>
        <v/>
      </c>
      <c r="E470" s="59" t="str">
        <f t="shared" ca="1" si="68"/>
        <v/>
      </c>
      <c r="F470" s="215">
        <f ca="1">IF(LEN(B470)&gt;0,'OBRAČUNANA OSNOVNA PLAČA'!J464,"")</f>
        <v>0</v>
      </c>
      <c r="G470" s="60"/>
      <c r="H470" s="60"/>
      <c r="I470" s="60"/>
      <c r="J470" s="60"/>
      <c r="K470" s="60"/>
      <c r="L470" s="229">
        <f t="shared" si="109"/>
        <v>0</v>
      </c>
      <c r="M470" s="230">
        <f t="shared" ca="1" si="117"/>
        <v>0</v>
      </c>
      <c r="N470" s="230">
        <f t="shared" ca="1" si="118"/>
        <v>0</v>
      </c>
      <c r="O470" s="231">
        <f t="shared" ca="1" si="119"/>
        <v>0</v>
      </c>
      <c r="P470" s="232">
        <f t="shared" ca="1" si="120"/>
        <v>0</v>
      </c>
      <c r="Q470" s="233">
        <f t="shared" ca="1" si="110"/>
        <v>0</v>
      </c>
      <c r="R470" s="233">
        <f ca="1">IF(LEN(B470)&gt;0,'9'!R470-'9'!Q470,"")</f>
        <v>0</v>
      </c>
      <c r="S470" s="234"/>
      <c r="T470" s="34"/>
      <c r="U470" s="34"/>
      <c r="V470" s="34"/>
      <c r="W470" s="34"/>
      <c r="X470" s="34"/>
      <c r="Y470" s="34"/>
      <c r="Z470" s="34"/>
      <c r="AA470" s="34"/>
      <c r="AB470" s="167">
        <f>ROW()</f>
        <v>470</v>
      </c>
      <c r="AC470" s="168">
        <f t="shared" ca="1" si="69"/>
        <v>0</v>
      </c>
      <c r="AD470" s="168">
        <f t="shared" ca="1" si="70"/>
        <v>0</v>
      </c>
      <c r="AE470" s="169" t="str">
        <f t="shared" ca="1" si="111"/>
        <v>-</v>
      </c>
      <c r="AF470" s="168" t="str">
        <f t="shared" ca="1" si="112"/>
        <v>-</v>
      </c>
      <c r="AG470" s="169" t="str">
        <f t="shared" ca="1" si="113"/>
        <v>-</v>
      </c>
      <c r="AH470" s="168" t="str">
        <f t="shared" ca="1" si="114"/>
        <v>-</v>
      </c>
      <c r="AI470" s="168">
        <f t="shared" ca="1" si="115"/>
        <v>0</v>
      </c>
      <c r="AJ470" s="170">
        <f t="shared" ca="1" si="116"/>
        <v>0</v>
      </c>
      <c r="AK470" s="168">
        <f t="shared" ca="1" si="71"/>
        <v>0</v>
      </c>
      <c r="AL470" s="168">
        <f t="shared" ca="1" si="72"/>
        <v>0</v>
      </c>
    </row>
    <row r="471" spans="1:38" ht="28.5" customHeight="1" x14ac:dyDescent="0.2">
      <c r="A471" s="56">
        <v>456</v>
      </c>
      <c r="B471" s="309" t="str">
        <f t="shared" ca="1" si="66"/>
        <v>A456</v>
      </c>
      <c r="C471" s="309"/>
      <c r="D471" s="57" t="str">
        <f t="shared" ca="1" si="67"/>
        <v/>
      </c>
      <c r="E471" s="59" t="str">
        <f t="shared" ca="1" si="68"/>
        <v/>
      </c>
      <c r="F471" s="215">
        <f ca="1">IF(LEN(B471)&gt;0,'OBRAČUNANA OSNOVNA PLAČA'!J465,"")</f>
        <v>0</v>
      </c>
      <c r="G471" s="60"/>
      <c r="H471" s="60"/>
      <c r="I471" s="60"/>
      <c r="J471" s="60"/>
      <c r="K471" s="60"/>
      <c r="L471" s="229">
        <f t="shared" si="109"/>
        <v>0</v>
      </c>
      <c r="M471" s="230">
        <f t="shared" ca="1" si="117"/>
        <v>0</v>
      </c>
      <c r="N471" s="230">
        <f t="shared" ca="1" si="118"/>
        <v>0</v>
      </c>
      <c r="O471" s="231">
        <f t="shared" ca="1" si="119"/>
        <v>0</v>
      </c>
      <c r="P471" s="232">
        <f t="shared" ca="1" si="120"/>
        <v>0</v>
      </c>
      <c r="Q471" s="233">
        <f t="shared" ca="1" si="110"/>
        <v>0</v>
      </c>
      <c r="R471" s="233">
        <f ca="1">IF(LEN(B471)&gt;0,'9'!R471-'9'!Q471,"")</f>
        <v>0</v>
      </c>
      <c r="S471" s="234"/>
      <c r="T471" s="34"/>
      <c r="U471" s="34"/>
      <c r="V471" s="34"/>
      <c r="W471" s="34"/>
      <c r="X471" s="34"/>
      <c r="Y471" s="34"/>
      <c r="Z471" s="34"/>
      <c r="AA471" s="34"/>
      <c r="AB471" s="167">
        <f>ROW()</f>
        <v>471</v>
      </c>
      <c r="AC471" s="168">
        <f t="shared" ca="1" si="69"/>
        <v>0</v>
      </c>
      <c r="AD471" s="168">
        <f t="shared" ca="1" si="70"/>
        <v>0</v>
      </c>
      <c r="AE471" s="169" t="str">
        <f t="shared" ca="1" si="111"/>
        <v>-</v>
      </c>
      <c r="AF471" s="168" t="str">
        <f t="shared" ca="1" si="112"/>
        <v>-</v>
      </c>
      <c r="AG471" s="169" t="str">
        <f t="shared" ca="1" si="113"/>
        <v>-</v>
      </c>
      <c r="AH471" s="168" t="str">
        <f t="shared" ca="1" si="114"/>
        <v>-</v>
      </c>
      <c r="AI471" s="168">
        <f t="shared" ca="1" si="115"/>
        <v>0</v>
      </c>
      <c r="AJ471" s="170">
        <f t="shared" ca="1" si="116"/>
        <v>0</v>
      </c>
      <c r="AK471" s="168">
        <f t="shared" ca="1" si="71"/>
        <v>0</v>
      </c>
      <c r="AL471" s="168">
        <f t="shared" ca="1" si="72"/>
        <v>0</v>
      </c>
    </row>
    <row r="472" spans="1:38" ht="28.5" customHeight="1" x14ac:dyDescent="0.2">
      <c r="A472" s="56">
        <v>457</v>
      </c>
      <c r="B472" s="309" t="str">
        <f t="shared" ca="1" si="66"/>
        <v>A457</v>
      </c>
      <c r="C472" s="309"/>
      <c r="D472" s="57" t="str">
        <f t="shared" ca="1" si="67"/>
        <v/>
      </c>
      <c r="E472" s="59" t="str">
        <f t="shared" ca="1" si="68"/>
        <v/>
      </c>
      <c r="F472" s="215">
        <f ca="1">IF(LEN(B472)&gt;0,'OBRAČUNANA OSNOVNA PLAČA'!J466,"")</f>
        <v>0</v>
      </c>
      <c r="G472" s="60"/>
      <c r="H472" s="60"/>
      <c r="I472" s="60"/>
      <c r="J472" s="60"/>
      <c r="K472" s="60"/>
      <c r="L472" s="229">
        <f t="shared" si="109"/>
        <v>0</v>
      </c>
      <c r="M472" s="230">
        <f t="shared" ca="1" si="117"/>
        <v>0</v>
      </c>
      <c r="N472" s="230">
        <f t="shared" ca="1" si="118"/>
        <v>0</v>
      </c>
      <c r="O472" s="231">
        <f t="shared" ca="1" si="119"/>
        <v>0</v>
      </c>
      <c r="P472" s="232">
        <f t="shared" ca="1" si="120"/>
        <v>0</v>
      </c>
      <c r="Q472" s="233">
        <f t="shared" ca="1" si="110"/>
        <v>0</v>
      </c>
      <c r="R472" s="233">
        <f ca="1">IF(LEN(B472)&gt;0,'9'!R472-'9'!Q472,"")</f>
        <v>0</v>
      </c>
      <c r="S472" s="234"/>
      <c r="T472" s="34"/>
      <c r="U472" s="34"/>
      <c r="V472" s="34"/>
      <c r="W472" s="34"/>
      <c r="X472" s="34"/>
      <c r="Y472" s="34"/>
      <c r="Z472" s="34"/>
      <c r="AA472" s="34"/>
      <c r="AB472" s="167">
        <f>ROW()</f>
        <v>472</v>
      </c>
      <c r="AC472" s="168">
        <f t="shared" ca="1" si="69"/>
        <v>0</v>
      </c>
      <c r="AD472" s="168">
        <f t="shared" ca="1" si="70"/>
        <v>0</v>
      </c>
      <c r="AE472" s="169" t="str">
        <f t="shared" ca="1" si="111"/>
        <v>-</v>
      </c>
      <c r="AF472" s="168" t="str">
        <f t="shared" ca="1" si="112"/>
        <v>-</v>
      </c>
      <c r="AG472" s="169" t="str">
        <f t="shared" ca="1" si="113"/>
        <v>-</v>
      </c>
      <c r="AH472" s="168" t="str">
        <f t="shared" ca="1" si="114"/>
        <v>-</v>
      </c>
      <c r="AI472" s="168">
        <f t="shared" ca="1" si="115"/>
        <v>0</v>
      </c>
      <c r="AJ472" s="170">
        <f t="shared" ca="1" si="116"/>
        <v>0</v>
      </c>
      <c r="AK472" s="168">
        <f t="shared" ca="1" si="71"/>
        <v>0</v>
      </c>
      <c r="AL472" s="168">
        <f t="shared" ca="1" si="72"/>
        <v>0</v>
      </c>
    </row>
    <row r="473" spans="1:38" ht="28.5" customHeight="1" x14ac:dyDescent="0.2">
      <c r="A473" s="56">
        <v>458</v>
      </c>
      <c r="B473" s="309" t="str">
        <f t="shared" ca="1" si="66"/>
        <v>A458</v>
      </c>
      <c r="C473" s="309"/>
      <c r="D473" s="57" t="str">
        <f t="shared" ca="1" si="67"/>
        <v/>
      </c>
      <c r="E473" s="59" t="str">
        <f t="shared" ca="1" si="68"/>
        <v/>
      </c>
      <c r="F473" s="215">
        <f ca="1">IF(LEN(B473)&gt;0,'OBRAČUNANA OSNOVNA PLAČA'!J467,"")</f>
        <v>0</v>
      </c>
      <c r="G473" s="60"/>
      <c r="H473" s="60"/>
      <c r="I473" s="60"/>
      <c r="J473" s="60"/>
      <c r="K473" s="60"/>
      <c r="L473" s="229">
        <f t="shared" si="109"/>
        <v>0</v>
      </c>
      <c r="M473" s="230">
        <f t="shared" ca="1" si="117"/>
        <v>0</v>
      </c>
      <c r="N473" s="230">
        <f t="shared" ca="1" si="118"/>
        <v>0</v>
      </c>
      <c r="O473" s="231">
        <f t="shared" ca="1" si="119"/>
        <v>0</v>
      </c>
      <c r="P473" s="232">
        <f t="shared" ca="1" si="120"/>
        <v>0</v>
      </c>
      <c r="Q473" s="233">
        <f t="shared" ca="1" si="110"/>
        <v>0</v>
      </c>
      <c r="R473" s="233">
        <f ca="1">IF(LEN(B473)&gt;0,'9'!R473-'9'!Q473,"")</f>
        <v>0</v>
      </c>
      <c r="S473" s="234"/>
      <c r="T473" s="34"/>
      <c r="U473" s="34"/>
      <c r="V473" s="34"/>
      <c r="W473" s="34"/>
      <c r="X473" s="34"/>
      <c r="Y473" s="34"/>
      <c r="Z473" s="34"/>
      <c r="AA473" s="34"/>
      <c r="AB473" s="167">
        <f>ROW()</f>
        <v>473</v>
      </c>
      <c r="AC473" s="168">
        <f t="shared" ca="1" si="69"/>
        <v>0</v>
      </c>
      <c r="AD473" s="168">
        <f t="shared" ca="1" si="70"/>
        <v>0</v>
      </c>
      <c r="AE473" s="169" t="str">
        <f t="shared" ca="1" si="111"/>
        <v>-</v>
      </c>
      <c r="AF473" s="168" t="str">
        <f t="shared" ca="1" si="112"/>
        <v>-</v>
      </c>
      <c r="AG473" s="169" t="str">
        <f t="shared" ca="1" si="113"/>
        <v>-</v>
      </c>
      <c r="AH473" s="168" t="str">
        <f t="shared" ca="1" si="114"/>
        <v>-</v>
      </c>
      <c r="AI473" s="168">
        <f t="shared" ca="1" si="115"/>
        <v>0</v>
      </c>
      <c r="AJ473" s="170">
        <f t="shared" ca="1" si="116"/>
        <v>0</v>
      </c>
      <c r="AK473" s="168">
        <f t="shared" ca="1" si="71"/>
        <v>0</v>
      </c>
      <c r="AL473" s="168">
        <f t="shared" ca="1" si="72"/>
        <v>0</v>
      </c>
    </row>
    <row r="474" spans="1:38" ht="28.5" customHeight="1" x14ac:dyDescent="0.2">
      <c r="A474" s="56">
        <v>459</v>
      </c>
      <c r="B474" s="309" t="str">
        <f t="shared" ca="1" si="66"/>
        <v>A459</v>
      </c>
      <c r="C474" s="309"/>
      <c r="D474" s="57" t="str">
        <f t="shared" ca="1" si="67"/>
        <v/>
      </c>
      <c r="E474" s="59" t="str">
        <f t="shared" ca="1" si="68"/>
        <v/>
      </c>
      <c r="F474" s="215">
        <f ca="1">IF(LEN(B474)&gt;0,'OBRAČUNANA OSNOVNA PLAČA'!J468,"")</f>
        <v>0</v>
      </c>
      <c r="G474" s="60"/>
      <c r="H474" s="60"/>
      <c r="I474" s="60"/>
      <c r="J474" s="60"/>
      <c r="K474" s="60"/>
      <c r="L474" s="229">
        <f t="shared" si="109"/>
        <v>0</v>
      </c>
      <c r="M474" s="230">
        <f t="shared" ca="1" si="117"/>
        <v>0</v>
      </c>
      <c r="N474" s="230">
        <f t="shared" ca="1" si="118"/>
        <v>0</v>
      </c>
      <c r="O474" s="231">
        <f t="shared" ca="1" si="119"/>
        <v>0</v>
      </c>
      <c r="P474" s="232">
        <f t="shared" ca="1" si="120"/>
        <v>0</v>
      </c>
      <c r="Q474" s="233">
        <f t="shared" ca="1" si="110"/>
        <v>0</v>
      </c>
      <c r="R474" s="233">
        <f ca="1">IF(LEN(B474)&gt;0,'9'!R474-'9'!Q474,"")</f>
        <v>0</v>
      </c>
      <c r="S474" s="234"/>
      <c r="T474" s="34"/>
      <c r="U474" s="34"/>
      <c r="V474" s="34"/>
      <c r="W474" s="34"/>
      <c r="X474" s="34"/>
      <c r="Y474" s="34"/>
      <c r="Z474" s="34"/>
      <c r="AA474" s="34"/>
      <c r="AB474" s="167">
        <f>ROW()</f>
        <v>474</v>
      </c>
      <c r="AC474" s="168">
        <f t="shared" ca="1" si="69"/>
        <v>0</v>
      </c>
      <c r="AD474" s="168">
        <f t="shared" ca="1" si="70"/>
        <v>0</v>
      </c>
      <c r="AE474" s="169" t="str">
        <f t="shared" ca="1" si="111"/>
        <v>-</v>
      </c>
      <c r="AF474" s="168" t="str">
        <f t="shared" ca="1" si="112"/>
        <v>-</v>
      </c>
      <c r="AG474" s="169" t="str">
        <f t="shared" ca="1" si="113"/>
        <v>-</v>
      </c>
      <c r="AH474" s="168" t="str">
        <f t="shared" ca="1" si="114"/>
        <v>-</v>
      </c>
      <c r="AI474" s="168">
        <f t="shared" ca="1" si="115"/>
        <v>0</v>
      </c>
      <c r="AJ474" s="170">
        <f t="shared" ca="1" si="116"/>
        <v>0</v>
      </c>
      <c r="AK474" s="168">
        <f t="shared" ca="1" si="71"/>
        <v>0</v>
      </c>
      <c r="AL474" s="168">
        <f t="shared" ca="1" si="72"/>
        <v>0</v>
      </c>
    </row>
    <row r="475" spans="1:38" ht="28.5" customHeight="1" x14ac:dyDescent="0.2">
      <c r="A475" s="56">
        <v>460</v>
      </c>
      <c r="B475" s="309" t="str">
        <f t="shared" ca="1" si="66"/>
        <v>A460</v>
      </c>
      <c r="C475" s="309"/>
      <c r="D475" s="57" t="str">
        <f t="shared" ca="1" si="67"/>
        <v/>
      </c>
      <c r="E475" s="59" t="str">
        <f t="shared" ca="1" si="68"/>
        <v/>
      </c>
      <c r="F475" s="215">
        <f ca="1">IF(LEN(B475)&gt;0,'OBRAČUNANA OSNOVNA PLAČA'!J469,"")</f>
        <v>0</v>
      </c>
      <c r="G475" s="60"/>
      <c r="H475" s="60"/>
      <c r="I475" s="60"/>
      <c r="J475" s="60"/>
      <c r="K475" s="60"/>
      <c r="L475" s="229">
        <f t="shared" si="109"/>
        <v>0</v>
      </c>
      <c r="M475" s="230">
        <f t="shared" ca="1" si="117"/>
        <v>0</v>
      </c>
      <c r="N475" s="230">
        <f t="shared" ca="1" si="118"/>
        <v>0</v>
      </c>
      <c r="O475" s="231">
        <f t="shared" ca="1" si="119"/>
        <v>0</v>
      </c>
      <c r="P475" s="232">
        <f t="shared" ca="1" si="120"/>
        <v>0</v>
      </c>
      <c r="Q475" s="233">
        <f t="shared" ca="1" si="110"/>
        <v>0</v>
      </c>
      <c r="R475" s="233">
        <f ca="1">IF(LEN(B475)&gt;0,'9'!R475-'9'!Q475,"")</f>
        <v>0</v>
      </c>
      <c r="S475" s="234"/>
      <c r="T475" s="34"/>
      <c r="U475" s="34"/>
      <c r="V475" s="34"/>
      <c r="W475" s="34"/>
      <c r="X475" s="34"/>
      <c r="Y475" s="34"/>
      <c r="Z475" s="34"/>
      <c r="AA475" s="34"/>
      <c r="AB475" s="167">
        <f>ROW()</f>
        <v>475</v>
      </c>
      <c r="AC475" s="168">
        <f t="shared" ca="1" si="69"/>
        <v>0</v>
      </c>
      <c r="AD475" s="168">
        <f t="shared" ca="1" si="70"/>
        <v>0</v>
      </c>
      <c r="AE475" s="169" t="str">
        <f t="shared" ca="1" si="111"/>
        <v>-</v>
      </c>
      <c r="AF475" s="168" t="str">
        <f t="shared" ca="1" si="112"/>
        <v>-</v>
      </c>
      <c r="AG475" s="169" t="str">
        <f t="shared" ca="1" si="113"/>
        <v>-</v>
      </c>
      <c r="AH475" s="168" t="str">
        <f t="shared" ca="1" si="114"/>
        <v>-</v>
      </c>
      <c r="AI475" s="168">
        <f t="shared" ca="1" si="115"/>
        <v>0</v>
      </c>
      <c r="AJ475" s="170">
        <f t="shared" ca="1" si="116"/>
        <v>0</v>
      </c>
      <c r="AK475" s="168">
        <f t="shared" ca="1" si="71"/>
        <v>0</v>
      </c>
      <c r="AL475" s="168">
        <f t="shared" ca="1" si="72"/>
        <v>0</v>
      </c>
    </row>
    <row r="476" spans="1:38" ht="28.5" customHeight="1" x14ac:dyDescent="0.2">
      <c r="A476" s="56">
        <v>461</v>
      </c>
      <c r="B476" s="309" t="str">
        <f t="shared" ca="1" si="66"/>
        <v>A461</v>
      </c>
      <c r="C476" s="309"/>
      <c r="D476" s="57" t="str">
        <f t="shared" ca="1" si="67"/>
        <v/>
      </c>
      <c r="E476" s="59" t="str">
        <f t="shared" ca="1" si="68"/>
        <v/>
      </c>
      <c r="F476" s="215">
        <f ca="1">IF(LEN(B476)&gt;0,'OBRAČUNANA OSNOVNA PLAČA'!J470,"")</f>
        <v>0</v>
      </c>
      <c r="G476" s="60"/>
      <c r="H476" s="60"/>
      <c r="I476" s="60"/>
      <c r="J476" s="60"/>
      <c r="K476" s="60"/>
      <c r="L476" s="229">
        <f t="shared" si="109"/>
        <v>0</v>
      </c>
      <c r="M476" s="230">
        <f t="shared" ca="1" si="117"/>
        <v>0</v>
      </c>
      <c r="N476" s="230">
        <f t="shared" ca="1" si="118"/>
        <v>0</v>
      </c>
      <c r="O476" s="231">
        <f t="shared" ca="1" si="119"/>
        <v>0</v>
      </c>
      <c r="P476" s="232">
        <f t="shared" ca="1" si="120"/>
        <v>0</v>
      </c>
      <c r="Q476" s="233">
        <f t="shared" ca="1" si="110"/>
        <v>0</v>
      </c>
      <c r="R476" s="233">
        <f ca="1">IF(LEN(B476)&gt;0,'9'!R476-'9'!Q476,"")</f>
        <v>0</v>
      </c>
      <c r="S476" s="234"/>
      <c r="T476" s="34"/>
      <c r="U476" s="34"/>
      <c r="V476" s="34"/>
      <c r="W476" s="34"/>
      <c r="X476" s="34"/>
      <c r="Y476" s="34"/>
      <c r="Z476" s="34"/>
      <c r="AA476" s="34"/>
      <c r="AB476" s="167">
        <f>ROW()</f>
        <v>476</v>
      </c>
      <c r="AC476" s="168">
        <f t="shared" ca="1" si="69"/>
        <v>0</v>
      </c>
      <c r="AD476" s="168">
        <f t="shared" ca="1" si="70"/>
        <v>0</v>
      </c>
      <c r="AE476" s="169" t="str">
        <f t="shared" ca="1" si="111"/>
        <v>-</v>
      </c>
      <c r="AF476" s="168" t="str">
        <f t="shared" ca="1" si="112"/>
        <v>-</v>
      </c>
      <c r="AG476" s="169" t="str">
        <f t="shared" ca="1" si="113"/>
        <v>-</v>
      </c>
      <c r="AH476" s="168" t="str">
        <f t="shared" ca="1" si="114"/>
        <v>-</v>
      </c>
      <c r="AI476" s="168">
        <f t="shared" ca="1" si="115"/>
        <v>0</v>
      </c>
      <c r="AJ476" s="170">
        <f t="shared" ca="1" si="116"/>
        <v>0</v>
      </c>
      <c r="AK476" s="168">
        <f t="shared" ca="1" si="71"/>
        <v>0</v>
      </c>
      <c r="AL476" s="168">
        <f t="shared" ca="1" si="72"/>
        <v>0</v>
      </c>
    </row>
    <row r="477" spans="1:38" ht="28.5" customHeight="1" x14ac:dyDescent="0.2">
      <c r="A477" s="56">
        <v>462</v>
      </c>
      <c r="B477" s="309" t="str">
        <f t="shared" ca="1" si="66"/>
        <v>A462</v>
      </c>
      <c r="C477" s="309"/>
      <c r="D477" s="57" t="str">
        <f t="shared" ca="1" si="67"/>
        <v/>
      </c>
      <c r="E477" s="59" t="str">
        <f t="shared" ca="1" si="68"/>
        <v/>
      </c>
      <c r="F477" s="215">
        <f ca="1">IF(LEN(B477)&gt;0,'OBRAČUNANA OSNOVNA PLAČA'!J471,"")</f>
        <v>0</v>
      </c>
      <c r="G477" s="60"/>
      <c r="H477" s="60"/>
      <c r="I477" s="60"/>
      <c r="J477" s="60"/>
      <c r="K477" s="60"/>
      <c r="L477" s="229">
        <f t="shared" si="109"/>
        <v>0</v>
      </c>
      <c r="M477" s="230">
        <f t="shared" ca="1" si="117"/>
        <v>0</v>
      </c>
      <c r="N477" s="230">
        <f t="shared" ca="1" si="118"/>
        <v>0</v>
      </c>
      <c r="O477" s="231">
        <f t="shared" ca="1" si="119"/>
        <v>0</v>
      </c>
      <c r="P477" s="232">
        <f t="shared" ca="1" si="120"/>
        <v>0</v>
      </c>
      <c r="Q477" s="233">
        <f t="shared" ca="1" si="110"/>
        <v>0</v>
      </c>
      <c r="R477" s="233">
        <f ca="1">IF(LEN(B477)&gt;0,'9'!R477-'9'!Q477,"")</f>
        <v>0</v>
      </c>
      <c r="S477" s="234"/>
      <c r="T477" s="34"/>
      <c r="U477" s="34"/>
      <c r="V477" s="34"/>
      <c r="W477" s="34"/>
      <c r="X477" s="34"/>
      <c r="Y477" s="34"/>
      <c r="Z477" s="34"/>
      <c r="AA477" s="34"/>
      <c r="AB477" s="167">
        <f>ROW()</f>
        <v>477</v>
      </c>
      <c r="AC477" s="168">
        <f t="shared" ca="1" si="69"/>
        <v>0</v>
      </c>
      <c r="AD477" s="168">
        <f t="shared" ca="1" si="70"/>
        <v>0</v>
      </c>
      <c r="AE477" s="169" t="str">
        <f t="shared" ca="1" si="111"/>
        <v>-</v>
      </c>
      <c r="AF477" s="168" t="str">
        <f t="shared" ca="1" si="112"/>
        <v>-</v>
      </c>
      <c r="AG477" s="169" t="str">
        <f t="shared" ca="1" si="113"/>
        <v>-</v>
      </c>
      <c r="AH477" s="168" t="str">
        <f t="shared" ca="1" si="114"/>
        <v>-</v>
      </c>
      <c r="AI477" s="168">
        <f t="shared" ca="1" si="115"/>
        <v>0</v>
      </c>
      <c r="AJ477" s="170">
        <f t="shared" ca="1" si="116"/>
        <v>0</v>
      </c>
      <c r="AK477" s="168">
        <f t="shared" ca="1" si="71"/>
        <v>0</v>
      </c>
      <c r="AL477" s="168">
        <f t="shared" ca="1" si="72"/>
        <v>0</v>
      </c>
    </row>
    <row r="478" spans="1:38" ht="28.5" customHeight="1" x14ac:dyDescent="0.2">
      <c r="A478" s="56">
        <v>463</v>
      </c>
      <c r="B478" s="309" t="str">
        <f t="shared" ca="1" si="66"/>
        <v>A463</v>
      </c>
      <c r="C478" s="309"/>
      <c r="D478" s="57" t="str">
        <f t="shared" ca="1" si="67"/>
        <v/>
      </c>
      <c r="E478" s="59" t="str">
        <f t="shared" ca="1" si="68"/>
        <v/>
      </c>
      <c r="F478" s="215">
        <f ca="1">IF(LEN(B478)&gt;0,'OBRAČUNANA OSNOVNA PLAČA'!J472,"")</f>
        <v>0</v>
      </c>
      <c r="G478" s="60"/>
      <c r="H478" s="60"/>
      <c r="I478" s="60"/>
      <c r="J478" s="60"/>
      <c r="K478" s="60"/>
      <c r="L478" s="229">
        <f t="shared" si="109"/>
        <v>0</v>
      </c>
      <c r="M478" s="230">
        <f t="shared" ca="1" si="117"/>
        <v>0</v>
      </c>
      <c r="N478" s="230">
        <f t="shared" ca="1" si="118"/>
        <v>0</v>
      </c>
      <c r="O478" s="231">
        <f t="shared" ca="1" si="119"/>
        <v>0</v>
      </c>
      <c r="P478" s="232">
        <f t="shared" ca="1" si="120"/>
        <v>0</v>
      </c>
      <c r="Q478" s="233">
        <f t="shared" ca="1" si="110"/>
        <v>0</v>
      </c>
      <c r="R478" s="233">
        <f ca="1">IF(LEN(B478)&gt;0,'9'!R478-'9'!Q478,"")</f>
        <v>0</v>
      </c>
      <c r="S478" s="234"/>
      <c r="T478" s="34"/>
      <c r="U478" s="34"/>
      <c r="V478" s="34"/>
      <c r="W478" s="34"/>
      <c r="X478" s="34"/>
      <c r="Y478" s="34"/>
      <c r="Z478" s="34"/>
      <c r="AA478" s="34"/>
      <c r="AB478" s="167">
        <f>ROW()</f>
        <v>478</v>
      </c>
      <c r="AC478" s="168">
        <f t="shared" ca="1" si="69"/>
        <v>0</v>
      </c>
      <c r="AD478" s="168">
        <f t="shared" ca="1" si="70"/>
        <v>0</v>
      </c>
      <c r="AE478" s="169" t="str">
        <f t="shared" ca="1" si="111"/>
        <v>-</v>
      </c>
      <c r="AF478" s="168" t="str">
        <f t="shared" ca="1" si="112"/>
        <v>-</v>
      </c>
      <c r="AG478" s="169" t="str">
        <f t="shared" ca="1" si="113"/>
        <v>-</v>
      </c>
      <c r="AH478" s="168" t="str">
        <f t="shared" ca="1" si="114"/>
        <v>-</v>
      </c>
      <c r="AI478" s="168">
        <f t="shared" ca="1" si="115"/>
        <v>0</v>
      </c>
      <c r="AJ478" s="170">
        <f t="shared" ca="1" si="116"/>
        <v>0</v>
      </c>
      <c r="AK478" s="168">
        <f t="shared" ca="1" si="71"/>
        <v>0</v>
      </c>
      <c r="AL478" s="168">
        <f t="shared" ca="1" si="72"/>
        <v>0</v>
      </c>
    </row>
    <row r="479" spans="1:38" ht="28.5" customHeight="1" x14ac:dyDescent="0.2">
      <c r="A479" s="56">
        <v>464</v>
      </c>
      <c r="B479" s="309" t="str">
        <f t="shared" ca="1" si="66"/>
        <v>A464</v>
      </c>
      <c r="C479" s="309"/>
      <c r="D479" s="57" t="str">
        <f t="shared" ca="1" si="67"/>
        <v/>
      </c>
      <c r="E479" s="59" t="str">
        <f t="shared" ca="1" si="68"/>
        <v/>
      </c>
      <c r="F479" s="215">
        <f ca="1">IF(LEN(B479)&gt;0,'OBRAČUNANA OSNOVNA PLAČA'!J473,"")</f>
        <v>0</v>
      </c>
      <c r="G479" s="60"/>
      <c r="H479" s="60"/>
      <c r="I479" s="60"/>
      <c r="J479" s="60"/>
      <c r="K479" s="60"/>
      <c r="L479" s="229">
        <f t="shared" si="109"/>
        <v>0</v>
      </c>
      <c r="M479" s="230">
        <f t="shared" ca="1" si="117"/>
        <v>0</v>
      </c>
      <c r="N479" s="230">
        <f t="shared" ca="1" si="118"/>
        <v>0</v>
      </c>
      <c r="O479" s="231">
        <f t="shared" ca="1" si="119"/>
        <v>0</v>
      </c>
      <c r="P479" s="232">
        <f t="shared" ca="1" si="120"/>
        <v>0</v>
      </c>
      <c r="Q479" s="233">
        <f t="shared" ca="1" si="110"/>
        <v>0</v>
      </c>
      <c r="R479" s="233">
        <f ca="1">IF(LEN(B479)&gt;0,'9'!R479-'9'!Q479,"")</f>
        <v>0</v>
      </c>
      <c r="S479" s="234"/>
      <c r="T479" s="34"/>
      <c r="U479" s="34"/>
      <c r="V479" s="34"/>
      <c r="W479" s="34"/>
      <c r="X479" s="34"/>
      <c r="Y479" s="34"/>
      <c r="Z479" s="34"/>
      <c r="AA479" s="34"/>
      <c r="AB479" s="167">
        <f>ROW()</f>
        <v>479</v>
      </c>
      <c r="AC479" s="168">
        <f t="shared" ca="1" si="69"/>
        <v>0</v>
      </c>
      <c r="AD479" s="168">
        <f t="shared" ca="1" si="70"/>
        <v>0</v>
      </c>
      <c r="AE479" s="169" t="str">
        <f t="shared" ca="1" si="111"/>
        <v>-</v>
      </c>
      <c r="AF479" s="168" t="str">
        <f t="shared" ca="1" si="112"/>
        <v>-</v>
      </c>
      <c r="AG479" s="169" t="str">
        <f t="shared" ca="1" si="113"/>
        <v>-</v>
      </c>
      <c r="AH479" s="168" t="str">
        <f t="shared" ca="1" si="114"/>
        <v>-</v>
      </c>
      <c r="AI479" s="168">
        <f t="shared" ca="1" si="115"/>
        <v>0</v>
      </c>
      <c r="AJ479" s="170">
        <f t="shared" ca="1" si="116"/>
        <v>0</v>
      </c>
      <c r="AK479" s="168">
        <f t="shared" ca="1" si="71"/>
        <v>0</v>
      </c>
      <c r="AL479" s="168">
        <f t="shared" ca="1" si="72"/>
        <v>0</v>
      </c>
    </row>
    <row r="480" spans="1:38" ht="28.5" customHeight="1" x14ac:dyDescent="0.2">
      <c r="A480" s="56">
        <v>465</v>
      </c>
      <c r="B480" s="309" t="str">
        <f t="shared" ca="1" si="66"/>
        <v>A465</v>
      </c>
      <c r="C480" s="309"/>
      <c r="D480" s="57" t="str">
        <f t="shared" ca="1" si="67"/>
        <v/>
      </c>
      <c r="E480" s="59" t="str">
        <f t="shared" ca="1" si="68"/>
        <v/>
      </c>
      <c r="F480" s="215">
        <f ca="1">IF(LEN(B480)&gt;0,'OBRAČUNANA OSNOVNA PLAČA'!J474,"")</f>
        <v>0</v>
      </c>
      <c r="G480" s="60"/>
      <c r="H480" s="60"/>
      <c r="I480" s="60"/>
      <c r="J480" s="60"/>
      <c r="K480" s="60"/>
      <c r="L480" s="229">
        <f t="shared" si="109"/>
        <v>0</v>
      </c>
      <c r="M480" s="230">
        <f t="shared" ca="1" si="117"/>
        <v>0</v>
      </c>
      <c r="N480" s="230">
        <f t="shared" ca="1" si="118"/>
        <v>0</v>
      </c>
      <c r="O480" s="231">
        <f t="shared" ca="1" si="119"/>
        <v>0</v>
      </c>
      <c r="P480" s="232">
        <f t="shared" ca="1" si="120"/>
        <v>0</v>
      </c>
      <c r="Q480" s="233">
        <f t="shared" ca="1" si="110"/>
        <v>0</v>
      </c>
      <c r="R480" s="233">
        <f ca="1">IF(LEN(B480)&gt;0,'9'!R480-'9'!Q480,"")</f>
        <v>0</v>
      </c>
      <c r="S480" s="234"/>
      <c r="T480" s="34"/>
      <c r="U480" s="34"/>
      <c r="V480" s="34"/>
      <c r="W480" s="34"/>
      <c r="X480" s="34"/>
      <c r="Y480" s="34"/>
      <c r="Z480" s="34"/>
      <c r="AA480" s="34"/>
      <c r="AB480" s="167">
        <f>ROW()</f>
        <v>480</v>
      </c>
      <c r="AC480" s="168">
        <f t="shared" ca="1" si="69"/>
        <v>0</v>
      </c>
      <c r="AD480" s="168">
        <f t="shared" ca="1" si="70"/>
        <v>0</v>
      </c>
      <c r="AE480" s="169" t="str">
        <f t="shared" ca="1" si="111"/>
        <v>-</v>
      </c>
      <c r="AF480" s="168" t="str">
        <f t="shared" ca="1" si="112"/>
        <v>-</v>
      </c>
      <c r="AG480" s="169" t="str">
        <f t="shared" ca="1" si="113"/>
        <v>-</v>
      </c>
      <c r="AH480" s="168" t="str">
        <f t="shared" ca="1" si="114"/>
        <v>-</v>
      </c>
      <c r="AI480" s="168">
        <f t="shared" ca="1" si="115"/>
        <v>0</v>
      </c>
      <c r="AJ480" s="170">
        <f t="shared" ca="1" si="116"/>
        <v>0</v>
      </c>
      <c r="AK480" s="168">
        <f t="shared" ca="1" si="71"/>
        <v>0</v>
      </c>
      <c r="AL480" s="168">
        <f t="shared" ca="1" si="72"/>
        <v>0</v>
      </c>
    </row>
    <row r="481" spans="1:38" ht="28.5" customHeight="1" x14ac:dyDescent="0.2">
      <c r="A481" s="56">
        <v>466</v>
      </c>
      <c r="B481" s="309" t="str">
        <f t="shared" ca="1" si="66"/>
        <v>A466</v>
      </c>
      <c r="C481" s="309"/>
      <c r="D481" s="57" t="str">
        <f t="shared" ca="1" si="67"/>
        <v/>
      </c>
      <c r="E481" s="59" t="str">
        <f t="shared" ca="1" si="68"/>
        <v/>
      </c>
      <c r="F481" s="215">
        <f ca="1">IF(LEN(B481)&gt;0,'OBRAČUNANA OSNOVNA PLAČA'!J475,"")</f>
        <v>0</v>
      </c>
      <c r="G481" s="60"/>
      <c r="H481" s="60"/>
      <c r="I481" s="60"/>
      <c r="J481" s="60"/>
      <c r="K481" s="60"/>
      <c r="L481" s="229">
        <f t="shared" si="109"/>
        <v>0</v>
      </c>
      <c r="M481" s="230">
        <f t="shared" ca="1" si="117"/>
        <v>0</v>
      </c>
      <c r="N481" s="230">
        <f t="shared" ca="1" si="118"/>
        <v>0</v>
      </c>
      <c r="O481" s="231">
        <f t="shared" ca="1" si="119"/>
        <v>0</v>
      </c>
      <c r="P481" s="232">
        <f t="shared" ca="1" si="120"/>
        <v>0</v>
      </c>
      <c r="Q481" s="233">
        <f t="shared" ca="1" si="110"/>
        <v>0</v>
      </c>
      <c r="R481" s="233">
        <f ca="1">IF(LEN(B481)&gt;0,'9'!R481-'9'!Q481,"")</f>
        <v>0</v>
      </c>
      <c r="S481" s="234"/>
      <c r="T481" s="34"/>
      <c r="U481" s="34"/>
      <c r="V481" s="34"/>
      <c r="W481" s="34"/>
      <c r="X481" s="34"/>
      <c r="Y481" s="34"/>
      <c r="Z481" s="34"/>
      <c r="AA481" s="34"/>
      <c r="AB481" s="167">
        <f>ROW()</f>
        <v>481</v>
      </c>
      <c r="AC481" s="168">
        <f t="shared" ca="1" si="69"/>
        <v>0</v>
      </c>
      <c r="AD481" s="168">
        <f t="shared" ca="1" si="70"/>
        <v>0</v>
      </c>
      <c r="AE481" s="169" t="str">
        <f t="shared" ca="1" si="111"/>
        <v>-</v>
      </c>
      <c r="AF481" s="168" t="str">
        <f t="shared" ca="1" si="112"/>
        <v>-</v>
      </c>
      <c r="AG481" s="169" t="str">
        <f t="shared" ca="1" si="113"/>
        <v>-</v>
      </c>
      <c r="AH481" s="168" t="str">
        <f t="shared" ca="1" si="114"/>
        <v>-</v>
      </c>
      <c r="AI481" s="168">
        <f t="shared" ca="1" si="115"/>
        <v>0</v>
      </c>
      <c r="AJ481" s="170">
        <f t="shared" ca="1" si="116"/>
        <v>0</v>
      </c>
      <c r="AK481" s="168">
        <f t="shared" ca="1" si="71"/>
        <v>0</v>
      </c>
      <c r="AL481" s="168">
        <f t="shared" ca="1" si="72"/>
        <v>0</v>
      </c>
    </row>
    <row r="482" spans="1:38" ht="28.5" customHeight="1" x14ac:dyDescent="0.2">
      <c r="A482" s="56">
        <v>467</v>
      </c>
      <c r="B482" s="309" t="str">
        <f t="shared" ca="1" si="66"/>
        <v>A467</v>
      </c>
      <c r="C482" s="309"/>
      <c r="D482" s="57" t="str">
        <f t="shared" ca="1" si="67"/>
        <v/>
      </c>
      <c r="E482" s="59" t="str">
        <f t="shared" ca="1" si="68"/>
        <v/>
      </c>
      <c r="F482" s="215">
        <f ca="1">IF(LEN(B482)&gt;0,'OBRAČUNANA OSNOVNA PLAČA'!J476,"")</f>
        <v>0</v>
      </c>
      <c r="G482" s="60"/>
      <c r="H482" s="60"/>
      <c r="I482" s="60"/>
      <c r="J482" s="60"/>
      <c r="K482" s="60"/>
      <c r="L482" s="229">
        <f t="shared" si="109"/>
        <v>0</v>
      </c>
      <c r="M482" s="230">
        <f t="shared" ca="1" si="117"/>
        <v>0</v>
      </c>
      <c r="N482" s="230">
        <f t="shared" ca="1" si="118"/>
        <v>0</v>
      </c>
      <c r="O482" s="231">
        <f t="shared" ca="1" si="119"/>
        <v>0</v>
      </c>
      <c r="P482" s="232">
        <f t="shared" ca="1" si="120"/>
        <v>0</v>
      </c>
      <c r="Q482" s="233">
        <f t="shared" ca="1" si="110"/>
        <v>0</v>
      </c>
      <c r="R482" s="233">
        <f ca="1">IF(LEN(B482)&gt;0,'9'!R482-'9'!Q482,"")</f>
        <v>0</v>
      </c>
      <c r="S482" s="234"/>
      <c r="T482" s="34"/>
      <c r="U482" s="34"/>
      <c r="V482" s="34"/>
      <c r="W482" s="34"/>
      <c r="X482" s="34"/>
      <c r="Y482" s="34"/>
      <c r="Z482" s="34"/>
      <c r="AA482" s="34"/>
      <c r="AB482" s="167">
        <f>ROW()</f>
        <v>482</v>
      </c>
      <c r="AC482" s="168">
        <f t="shared" ca="1" si="69"/>
        <v>0</v>
      </c>
      <c r="AD482" s="168">
        <f t="shared" ca="1" si="70"/>
        <v>0</v>
      </c>
      <c r="AE482" s="169" t="str">
        <f t="shared" ca="1" si="111"/>
        <v>-</v>
      </c>
      <c r="AF482" s="168" t="str">
        <f t="shared" ca="1" si="112"/>
        <v>-</v>
      </c>
      <c r="AG482" s="169" t="str">
        <f t="shared" ca="1" si="113"/>
        <v>-</v>
      </c>
      <c r="AH482" s="168" t="str">
        <f t="shared" ca="1" si="114"/>
        <v>-</v>
      </c>
      <c r="AI482" s="168">
        <f t="shared" ca="1" si="115"/>
        <v>0</v>
      </c>
      <c r="AJ482" s="170">
        <f t="shared" ca="1" si="116"/>
        <v>0</v>
      </c>
      <c r="AK482" s="168">
        <f t="shared" ca="1" si="71"/>
        <v>0</v>
      </c>
      <c r="AL482" s="168">
        <f t="shared" ca="1" si="72"/>
        <v>0</v>
      </c>
    </row>
    <row r="483" spans="1:38" ht="28.5" customHeight="1" x14ac:dyDescent="0.2">
      <c r="A483" s="56">
        <v>468</v>
      </c>
      <c r="B483" s="309" t="str">
        <f t="shared" ca="1" si="66"/>
        <v>A468</v>
      </c>
      <c r="C483" s="309"/>
      <c r="D483" s="57" t="str">
        <f t="shared" ca="1" si="67"/>
        <v/>
      </c>
      <c r="E483" s="59" t="str">
        <f t="shared" ca="1" si="68"/>
        <v/>
      </c>
      <c r="F483" s="215">
        <f ca="1">IF(LEN(B483)&gt;0,'OBRAČUNANA OSNOVNA PLAČA'!J477,"")</f>
        <v>0</v>
      </c>
      <c r="G483" s="60"/>
      <c r="H483" s="60"/>
      <c r="I483" s="60"/>
      <c r="J483" s="60"/>
      <c r="K483" s="60"/>
      <c r="L483" s="229">
        <f t="shared" si="109"/>
        <v>0</v>
      </c>
      <c r="M483" s="230">
        <f t="shared" ca="1" si="117"/>
        <v>0</v>
      </c>
      <c r="N483" s="230">
        <f t="shared" ca="1" si="118"/>
        <v>0</v>
      </c>
      <c r="O483" s="231">
        <f t="shared" ca="1" si="119"/>
        <v>0</v>
      </c>
      <c r="P483" s="232">
        <f t="shared" ca="1" si="120"/>
        <v>0</v>
      </c>
      <c r="Q483" s="233">
        <f t="shared" ca="1" si="110"/>
        <v>0</v>
      </c>
      <c r="R483" s="233">
        <f ca="1">IF(LEN(B483)&gt;0,'9'!R483-'9'!Q483,"")</f>
        <v>0</v>
      </c>
      <c r="S483" s="234"/>
      <c r="T483" s="34"/>
      <c r="U483" s="34"/>
      <c r="V483" s="34"/>
      <c r="W483" s="34"/>
      <c r="X483" s="34"/>
      <c r="Y483" s="34"/>
      <c r="Z483" s="34"/>
      <c r="AA483" s="34"/>
      <c r="AB483" s="167">
        <f>ROW()</f>
        <v>483</v>
      </c>
      <c r="AC483" s="168">
        <f t="shared" ca="1" si="69"/>
        <v>0</v>
      </c>
      <c r="AD483" s="168">
        <f t="shared" ca="1" si="70"/>
        <v>0</v>
      </c>
      <c r="AE483" s="169" t="str">
        <f t="shared" ca="1" si="111"/>
        <v>-</v>
      </c>
      <c r="AF483" s="168" t="str">
        <f t="shared" ca="1" si="112"/>
        <v>-</v>
      </c>
      <c r="AG483" s="169" t="str">
        <f t="shared" ca="1" si="113"/>
        <v>-</v>
      </c>
      <c r="AH483" s="168" t="str">
        <f t="shared" ca="1" si="114"/>
        <v>-</v>
      </c>
      <c r="AI483" s="168">
        <f t="shared" ca="1" si="115"/>
        <v>0</v>
      </c>
      <c r="AJ483" s="170">
        <f t="shared" ca="1" si="116"/>
        <v>0</v>
      </c>
      <c r="AK483" s="168">
        <f t="shared" ca="1" si="71"/>
        <v>0</v>
      </c>
      <c r="AL483" s="168">
        <f t="shared" ca="1" si="72"/>
        <v>0</v>
      </c>
    </row>
    <row r="484" spans="1:38" ht="28.5" customHeight="1" x14ac:dyDescent="0.2">
      <c r="A484" s="56">
        <v>469</v>
      </c>
      <c r="B484" s="309" t="str">
        <f t="shared" ca="1" si="66"/>
        <v>A469</v>
      </c>
      <c r="C484" s="309"/>
      <c r="D484" s="57" t="str">
        <f t="shared" ca="1" si="67"/>
        <v/>
      </c>
      <c r="E484" s="59" t="str">
        <f t="shared" ca="1" si="68"/>
        <v/>
      </c>
      <c r="F484" s="215">
        <f ca="1">IF(LEN(B484)&gt;0,'OBRAČUNANA OSNOVNA PLAČA'!J478,"")</f>
        <v>0</v>
      </c>
      <c r="G484" s="60"/>
      <c r="H484" s="60"/>
      <c r="I484" s="60"/>
      <c r="J484" s="60"/>
      <c r="K484" s="60"/>
      <c r="L484" s="229">
        <f t="shared" si="109"/>
        <v>0</v>
      </c>
      <c r="M484" s="230">
        <f t="shared" ca="1" si="117"/>
        <v>0</v>
      </c>
      <c r="N484" s="230">
        <f t="shared" ca="1" si="118"/>
        <v>0</v>
      </c>
      <c r="O484" s="231">
        <f t="shared" ca="1" si="119"/>
        <v>0</v>
      </c>
      <c r="P484" s="232">
        <f t="shared" ca="1" si="120"/>
        <v>0</v>
      </c>
      <c r="Q484" s="233">
        <f t="shared" ca="1" si="110"/>
        <v>0</v>
      </c>
      <c r="R484" s="233">
        <f ca="1">IF(LEN(B484)&gt;0,'9'!R484-'9'!Q484,"")</f>
        <v>0</v>
      </c>
      <c r="S484" s="234"/>
      <c r="T484" s="34"/>
      <c r="U484" s="34"/>
      <c r="V484" s="34"/>
      <c r="W484" s="34"/>
      <c r="X484" s="34"/>
      <c r="Y484" s="34"/>
      <c r="Z484" s="34"/>
      <c r="AA484" s="34"/>
      <c r="AB484" s="167">
        <f>ROW()</f>
        <v>484</v>
      </c>
      <c r="AC484" s="168">
        <f t="shared" ca="1" si="69"/>
        <v>0</v>
      </c>
      <c r="AD484" s="168">
        <f t="shared" ca="1" si="70"/>
        <v>0</v>
      </c>
      <c r="AE484" s="169" t="str">
        <f t="shared" ca="1" si="111"/>
        <v>-</v>
      </c>
      <c r="AF484" s="168" t="str">
        <f t="shared" ca="1" si="112"/>
        <v>-</v>
      </c>
      <c r="AG484" s="169" t="str">
        <f t="shared" ca="1" si="113"/>
        <v>-</v>
      </c>
      <c r="AH484" s="168" t="str">
        <f t="shared" ca="1" si="114"/>
        <v>-</v>
      </c>
      <c r="AI484" s="168">
        <f t="shared" ca="1" si="115"/>
        <v>0</v>
      </c>
      <c r="AJ484" s="170">
        <f t="shared" ca="1" si="116"/>
        <v>0</v>
      </c>
      <c r="AK484" s="168">
        <f t="shared" ca="1" si="71"/>
        <v>0</v>
      </c>
      <c r="AL484" s="168">
        <f t="shared" ca="1" si="72"/>
        <v>0</v>
      </c>
    </row>
    <row r="485" spans="1:38" ht="28.5" customHeight="1" x14ac:dyDescent="0.2">
      <c r="A485" s="56">
        <v>470</v>
      </c>
      <c r="B485" s="309" t="str">
        <f t="shared" ca="1" si="66"/>
        <v>A470</v>
      </c>
      <c r="C485" s="309"/>
      <c r="D485" s="57" t="str">
        <f t="shared" ca="1" si="67"/>
        <v/>
      </c>
      <c r="E485" s="59" t="str">
        <f t="shared" ca="1" si="68"/>
        <v/>
      </c>
      <c r="F485" s="215">
        <f ca="1">IF(LEN(B485)&gt;0,'OBRAČUNANA OSNOVNA PLAČA'!J479,"")</f>
        <v>0</v>
      </c>
      <c r="G485" s="60"/>
      <c r="H485" s="60"/>
      <c r="I485" s="60"/>
      <c r="J485" s="60"/>
      <c r="K485" s="60"/>
      <c r="L485" s="229">
        <f t="shared" si="109"/>
        <v>0</v>
      </c>
      <c r="M485" s="230">
        <f t="shared" ca="1" si="117"/>
        <v>0</v>
      </c>
      <c r="N485" s="230">
        <f t="shared" ca="1" si="118"/>
        <v>0</v>
      </c>
      <c r="O485" s="231">
        <f t="shared" ca="1" si="119"/>
        <v>0</v>
      </c>
      <c r="P485" s="232">
        <f t="shared" ca="1" si="120"/>
        <v>0</v>
      </c>
      <c r="Q485" s="233">
        <f t="shared" ca="1" si="110"/>
        <v>0</v>
      </c>
      <c r="R485" s="233">
        <f ca="1">IF(LEN(B485)&gt;0,'9'!R485-'9'!Q485,"")</f>
        <v>0</v>
      </c>
      <c r="S485" s="234"/>
      <c r="T485" s="34"/>
      <c r="U485" s="34"/>
      <c r="V485" s="34"/>
      <c r="W485" s="34"/>
      <c r="X485" s="34"/>
      <c r="Y485" s="34"/>
      <c r="Z485" s="34"/>
      <c r="AA485" s="34"/>
      <c r="AB485" s="167">
        <f>ROW()</f>
        <v>485</v>
      </c>
      <c r="AC485" s="168">
        <f t="shared" ca="1" si="69"/>
        <v>0</v>
      </c>
      <c r="AD485" s="168">
        <f t="shared" ca="1" si="70"/>
        <v>0</v>
      </c>
      <c r="AE485" s="169" t="str">
        <f t="shared" ca="1" si="111"/>
        <v>-</v>
      </c>
      <c r="AF485" s="168" t="str">
        <f t="shared" ca="1" si="112"/>
        <v>-</v>
      </c>
      <c r="AG485" s="169" t="str">
        <f t="shared" ca="1" si="113"/>
        <v>-</v>
      </c>
      <c r="AH485" s="168" t="str">
        <f t="shared" ca="1" si="114"/>
        <v>-</v>
      </c>
      <c r="AI485" s="168">
        <f t="shared" ca="1" si="115"/>
        <v>0</v>
      </c>
      <c r="AJ485" s="170">
        <f t="shared" ca="1" si="116"/>
        <v>0</v>
      </c>
      <c r="AK485" s="168">
        <f t="shared" ca="1" si="71"/>
        <v>0</v>
      </c>
      <c r="AL485" s="168">
        <f t="shared" ca="1" si="72"/>
        <v>0</v>
      </c>
    </row>
    <row r="486" spans="1:38" ht="28.5" customHeight="1" x14ac:dyDescent="0.2">
      <c r="A486" s="56">
        <v>471</v>
      </c>
      <c r="B486" s="309" t="str">
        <f t="shared" ca="1" si="66"/>
        <v>A471</v>
      </c>
      <c r="C486" s="309"/>
      <c r="D486" s="57" t="str">
        <f t="shared" ca="1" si="67"/>
        <v/>
      </c>
      <c r="E486" s="59" t="str">
        <f t="shared" ca="1" si="68"/>
        <v/>
      </c>
      <c r="F486" s="215">
        <f ca="1">IF(LEN(B486)&gt;0,'OBRAČUNANA OSNOVNA PLAČA'!J480,"")</f>
        <v>0</v>
      </c>
      <c r="G486" s="60"/>
      <c r="H486" s="60"/>
      <c r="I486" s="60"/>
      <c r="J486" s="60"/>
      <c r="K486" s="60"/>
      <c r="L486" s="229">
        <f t="shared" si="109"/>
        <v>0</v>
      </c>
      <c r="M486" s="230">
        <f t="shared" ca="1" si="117"/>
        <v>0</v>
      </c>
      <c r="N486" s="230">
        <f t="shared" ca="1" si="118"/>
        <v>0</v>
      </c>
      <c r="O486" s="231">
        <f t="shared" ca="1" si="119"/>
        <v>0</v>
      </c>
      <c r="P486" s="232">
        <f t="shared" ca="1" si="120"/>
        <v>0</v>
      </c>
      <c r="Q486" s="233">
        <f t="shared" ca="1" si="110"/>
        <v>0</v>
      </c>
      <c r="R486" s="233">
        <f ca="1">IF(LEN(B486)&gt;0,'9'!R486-'9'!Q486,"")</f>
        <v>0</v>
      </c>
      <c r="S486" s="234"/>
      <c r="T486" s="34"/>
      <c r="U486" s="34"/>
      <c r="V486" s="34"/>
      <c r="W486" s="34"/>
      <c r="X486" s="34"/>
      <c r="Y486" s="34"/>
      <c r="Z486" s="34"/>
      <c r="AA486" s="34"/>
      <c r="AB486" s="167">
        <f>ROW()</f>
        <v>486</v>
      </c>
      <c r="AC486" s="168">
        <f t="shared" ca="1" si="69"/>
        <v>0</v>
      </c>
      <c r="AD486" s="168">
        <f t="shared" ca="1" si="70"/>
        <v>0</v>
      </c>
      <c r="AE486" s="169" t="str">
        <f t="shared" ca="1" si="111"/>
        <v>-</v>
      </c>
      <c r="AF486" s="168" t="str">
        <f t="shared" ca="1" si="112"/>
        <v>-</v>
      </c>
      <c r="AG486" s="169" t="str">
        <f t="shared" ca="1" si="113"/>
        <v>-</v>
      </c>
      <c r="AH486" s="168" t="str">
        <f t="shared" ca="1" si="114"/>
        <v>-</v>
      </c>
      <c r="AI486" s="168">
        <f t="shared" ca="1" si="115"/>
        <v>0</v>
      </c>
      <c r="AJ486" s="170">
        <f t="shared" ca="1" si="116"/>
        <v>0</v>
      </c>
      <c r="AK486" s="168">
        <f t="shared" ca="1" si="71"/>
        <v>0</v>
      </c>
      <c r="AL486" s="168">
        <f t="shared" ca="1" si="72"/>
        <v>0</v>
      </c>
    </row>
    <row r="487" spans="1:38" ht="28.5" customHeight="1" x14ac:dyDescent="0.2">
      <c r="A487" s="56">
        <v>472</v>
      </c>
      <c r="B487" s="309" t="str">
        <f t="shared" ca="1" si="66"/>
        <v>A472</v>
      </c>
      <c r="C487" s="309"/>
      <c r="D487" s="57" t="str">
        <f t="shared" ca="1" si="67"/>
        <v/>
      </c>
      <c r="E487" s="59" t="str">
        <f t="shared" ca="1" si="68"/>
        <v/>
      </c>
      <c r="F487" s="215">
        <f ca="1">IF(LEN(B487)&gt;0,'OBRAČUNANA OSNOVNA PLAČA'!J481,"")</f>
        <v>0</v>
      </c>
      <c r="G487" s="60"/>
      <c r="H487" s="60"/>
      <c r="I487" s="60"/>
      <c r="J487" s="60"/>
      <c r="K487" s="60"/>
      <c r="L487" s="229">
        <f t="shared" si="109"/>
        <v>0</v>
      </c>
      <c r="M487" s="230">
        <f t="shared" ca="1" si="117"/>
        <v>0</v>
      </c>
      <c r="N487" s="230">
        <f t="shared" ca="1" si="118"/>
        <v>0</v>
      </c>
      <c r="O487" s="231">
        <f t="shared" ca="1" si="119"/>
        <v>0</v>
      </c>
      <c r="P487" s="232">
        <f t="shared" ca="1" si="120"/>
        <v>0</v>
      </c>
      <c r="Q487" s="233">
        <f t="shared" ca="1" si="110"/>
        <v>0</v>
      </c>
      <c r="R487" s="233">
        <f ca="1">IF(LEN(B487)&gt;0,'9'!R487-'9'!Q487,"")</f>
        <v>0</v>
      </c>
      <c r="S487" s="234"/>
      <c r="T487" s="34"/>
      <c r="U487" s="34"/>
      <c r="V487" s="34"/>
      <c r="W487" s="34"/>
      <c r="X487" s="34"/>
      <c r="Y487" s="34"/>
      <c r="Z487" s="34"/>
      <c r="AA487" s="34"/>
      <c r="AB487" s="167">
        <f>ROW()</f>
        <v>487</v>
      </c>
      <c r="AC487" s="168">
        <f t="shared" ca="1" si="69"/>
        <v>0</v>
      </c>
      <c r="AD487" s="168">
        <f t="shared" ca="1" si="70"/>
        <v>0</v>
      </c>
      <c r="AE487" s="169" t="str">
        <f t="shared" ca="1" si="111"/>
        <v>-</v>
      </c>
      <c r="AF487" s="168" t="str">
        <f t="shared" ca="1" si="112"/>
        <v>-</v>
      </c>
      <c r="AG487" s="169" t="str">
        <f t="shared" ca="1" si="113"/>
        <v>-</v>
      </c>
      <c r="AH487" s="168" t="str">
        <f t="shared" ca="1" si="114"/>
        <v>-</v>
      </c>
      <c r="AI487" s="168">
        <f t="shared" ca="1" si="115"/>
        <v>0</v>
      </c>
      <c r="AJ487" s="170">
        <f t="shared" ca="1" si="116"/>
        <v>0</v>
      </c>
      <c r="AK487" s="168">
        <f t="shared" ca="1" si="71"/>
        <v>0</v>
      </c>
      <c r="AL487" s="168">
        <f t="shared" ca="1" si="72"/>
        <v>0</v>
      </c>
    </row>
    <row r="488" spans="1:38" ht="28.5" customHeight="1" x14ac:dyDescent="0.2">
      <c r="A488" s="56">
        <v>473</v>
      </c>
      <c r="B488" s="309" t="str">
        <f t="shared" ca="1" si="66"/>
        <v>A473</v>
      </c>
      <c r="C488" s="309"/>
      <c r="D488" s="57" t="str">
        <f t="shared" ca="1" si="67"/>
        <v/>
      </c>
      <c r="E488" s="59" t="str">
        <f t="shared" ca="1" si="68"/>
        <v/>
      </c>
      <c r="F488" s="215">
        <f ca="1">IF(LEN(B488)&gt;0,'OBRAČUNANA OSNOVNA PLAČA'!J482,"")</f>
        <v>0</v>
      </c>
      <c r="G488" s="60"/>
      <c r="H488" s="60"/>
      <c r="I488" s="60"/>
      <c r="J488" s="60"/>
      <c r="K488" s="60"/>
      <c r="L488" s="229">
        <f t="shared" si="109"/>
        <v>0</v>
      </c>
      <c r="M488" s="230">
        <f t="shared" ca="1" si="117"/>
        <v>0</v>
      </c>
      <c r="N488" s="230">
        <f t="shared" ca="1" si="118"/>
        <v>0</v>
      </c>
      <c r="O488" s="231">
        <f t="shared" ca="1" si="119"/>
        <v>0</v>
      </c>
      <c r="P488" s="232">
        <f t="shared" ca="1" si="120"/>
        <v>0</v>
      </c>
      <c r="Q488" s="233">
        <f t="shared" ca="1" si="110"/>
        <v>0</v>
      </c>
      <c r="R488" s="233">
        <f ca="1">IF(LEN(B488)&gt;0,'9'!R488-'9'!Q488,"")</f>
        <v>0</v>
      </c>
      <c r="S488" s="234"/>
      <c r="T488" s="34"/>
      <c r="U488" s="34"/>
      <c r="V488" s="34"/>
      <c r="W488" s="34"/>
      <c r="X488" s="34"/>
      <c r="Y488" s="34"/>
      <c r="Z488" s="34"/>
      <c r="AA488" s="34"/>
      <c r="AB488" s="167">
        <f>ROW()</f>
        <v>488</v>
      </c>
      <c r="AC488" s="168">
        <f t="shared" ca="1" si="69"/>
        <v>0</v>
      </c>
      <c r="AD488" s="168">
        <f t="shared" ca="1" si="70"/>
        <v>0</v>
      </c>
      <c r="AE488" s="169" t="str">
        <f t="shared" ca="1" si="111"/>
        <v>-</v>
      </c>
      <c r="AF488" s="168" t="str">
        <f t="shared" ca="1" si="112"/>
        <v>-</v>
      </c>
      <c r="AG488" s="169" t="str">
        <f t="shared" ca="1" si="113"/>
        <v>-</v>
      </c>
      <c r="AH488" s="168" t="str">
        <f t="shared" ca="1" si="114"/>
        <v>-</v>
      </c>
      <c r="AI488" s="168">
        <f t="shared" ca="1" si="115"/>
        <v>0</v>
      </c>
      <c r="AJ488" s="170">
        <f t="shared" ca="1" si="116"/>
        <v>0</v>
      </c>
      <c r="AK488" s="168">
        <f t="shared" ca="1" si="71"/>
        <v>0</v>
      </c>
      <c r="AL488" s="168">
        <f t="shared" ca="1" si="72"/>
        <v>0</v>
      </c>
    </row>
    <row r="489" spans="1:38" ht="28.5" customHeight="1" x14ac:dyDescent="0.2">
      <c r="A489" s="56">
        <v>474</v>
      </c>
      <c r="B489" s="309" t="str">
        <f t="shared" ca="1" si="66"/>
        <v>A474</v>
      </c>
      <c r="C489" s="309"/>
      <c r="D489" s="57" t="str">
        <f t="shared" ca="1" si="67"/>
        <v/>
      </c>
      <c r="E489" s="59" t="str">
        <f t="shared" ca="1" si="68"/>
        <v/>
      </c>
      <c r="F489" s="215">
        <f ca="1">IF(LEN(B489)&gt;0,'OBRAČUNANA OSNOVNA PLAČA'!J483,"")</f>
        <v>0</v>
      </c>
      <c r="G489" s="60"/>
      <c r="H489" s="60"/>
      <c r="I489" s="60"/>
      <c r="J489" s="60"/>
      <c r="K489" s="60"/>
      <c r="L489" s="229">
        <f t="shared" si="109"/>
        <v>0</v>
      </c>
      <c r="M489" s="230">
        <f t="shared" ca="1" si="117"/>
        <v>0</v>
      </c>
      <c r="N489" s="230">
        <f t="shared" ca="1" si="118"/>
        <v>0</v>
      </c>
      <c r="O489" s="231">
        <f t="shared" ca="1" si="119"/>
        <v>0</v>
      </c>
      <c r="P489" s="232">
        <f t="shared" ca="1" si="120"/>
        <v>0</v>
      </c>
      <c r="Q489" s="233">
        <f t="shared" ca="1" si="110"/>
        <v>0</v>
      </c>
      <c r="R489" s="233">
        <f ca="1">IF(LEN(B489)&gt;0,'9'!R489-'9'!Q489,"")</f>
        <v>0</v>
      </c>
      <c r="S489" s="234"/>
      <c r="T489" s="34"/>
      <c r="U489" s="34"/>
      <c r="V489" s="34"/>
      <c r="W489" s="34"/>
      <c r="X489" s="34"/>
      <c r="Y489" s="34"/>
      <c r="Z489" s="34"/>
      <c r="AA489" s="34"/>
      <c r="AB489" s="167">
        <f>ROW()</f>
        <v>489</v>
      </c>
      <c r="AC489" s="168">
        <f t="shared" ca="1" si="69"/>
        <v>0</v>
      </c>
      <c r="AD489" s="168">
        <f t="shared" ca="1" si="70"/>
        <v>0</v>
      </c>
      <c r="AE489" s="169" t="str">
        <f t="shared" ca="1" si="111"/>
        <v>-</v>
      </c>
      <c r="AF489" s="168" t="str">
        <f t="shared" ca="1" si="112"/>
        <v>-</v>
      </c>
      <c r="AG489" s="169" t="str">
        <f t="shared" ca="1" si="113"/>
        <v>-</v>
      </c>
      <c r="AH489" s="168" t="str">
        <f t="shared" ca="1" si="114"/>
        <v>-</v>
      </c>
      <c r="AI489" s="168">
        <f t="shared" ca="1" si="115"/>
        <v>0</v>
      </c>
      <c r="AJ489" s="170">
        <f t="shared" ca="1" si="116"/>
        <v>0</v>
      </c>
      <c r="AK489" s="168">
        <f t="shared" ca="1" si="71"/>
        <v>0</v>
      </c>
      <c r="AL489" s="168">
        <f t="shared" ca="1" si="72"/>
        <v>0</v>
      </c>
    </row>
    <row r="490" spans="1:38" ht="28.5" customHeight="1" x14ac:dyDescent="0.2">
      <c r="A490" s="56">
        <v>475</v>
      </c>
      <c r="B490" s="309" t="str">
        <f t="shared" ca="1" si="66"/>
        <v>A475</v>
      </c>
      <c r="C490" s="309"/>
      <c r="D490" s="57" t="str">
        <f t="shared" ca="1" si="67"/>
        <v/>
      </c>
      <c r="E490" s="59" t="str">
        <f t="shared" ca="1" si="68"/>
        <v/>
      </c>
      <c r="F490" s="215">
        <f ca="1">IF(LEN(B490)&gt;0,'OBRAČUNANA OSNOVNA PLAČA'!J484,"")</f>
        <v>0</v>
      </c>
      <c r="G490" s="60"/>
      <c r="H490" s="60"/>
      <c r="I490" s="60"/>
      <c r="J490" s="60"/>
      <c r="K490" s="60"/>
      <c r="L490" s="229">
        <f t="shared" si="109"/>
        <v>0</v>
      </c>
      <c r="M490" s="230">
        <f t="shared" ca="1" si="117"/>
        <v>0</v>
      </c>
      <c r="N490" s="230">
        <f t="shared" ca="1" si="118"/>
        <v>0</v>
      </c>
      <c r="O490" s="231">
        <f t="shared" ca="1" si="119"/>
        <v>0</v>
      </c>
      <c r="P490" s="232">
        <f t="shared" ca="1" si="120"/>
        <v>0</v>
      </c>
      <c r="Q490" s="233">
        <f t="shared" ca="1" si="110"/>
        <v>0</v>
      </c>
      <c r="R490" s="233">
        <f ca="1">IF(LEN(B490)&gt;0,'9'!R490-'9'!Q490,"")</f>
        <v>0</v>
      </c>
      <c r="S490" s="234"/>
      <c r="T490" s="34"/>
      <c r="U490" s="34"/>
      <c r="V490" s="34"/>
      <c r="W490" s="34"/>
      <c r="X490" s="34"/>
      <c r="Y490" s="34"/>
      <c r="Z490" s="34"/>
      <c r="AA490" s="34"/>
      <c r="AB490" s="167">
        <f>ROW()</f>
        <v>490</v>
      </c>
      <c r="AC490" s="168">
        <f t="shared" ca="1" si="69"/>
        <v>0</v>
      </c>
      <c r="AD490" s="168">
        <f t="shared" ca="1" si="70"/>
        <v>0</v>
      </c>
      <c r="AE490" s="169" t="str">
        <f t="shared" ca="1" si="111"/>
        <v>-</v>
      </c>
      <c r="AF490" s="168" t="str">
        <f t="shared" ca="1" si="112"/>
        <v>-</v>
      </c>
      <c r="AG490" s="169" t="str">
        <f t="shared" ca="1" si="113"/>
        <v>-</v>
      </c>
      <c r="AH490" s="168" t="str">
        <f t="shared" ca="1" si="114"/>
        <v>-</v>
      </c>
      <c r="AI490" s="168">
        <f t="shared" ca="1" si="115"/>
        <v>0</v>
      </c>
      <c r="AJ490" s="170">
        <f t="shared" ca="1" si="116"/>
        <v>0</v>
      </c>
      <c r="AK490" s="168">
        <f t="shared" ca="1" si="71"/>
        <v>0</v>
      </c>
      <c r="AL490" s="168">
        <f t="shared" ca="1" si="72"/>
        <v>0</v>
      </c>
    </row>
    <row r="491" spans="1:38" ht="28.5" customHeight="1" x14ac:dyDescent="0.2">
      <c r="A491" s="56">
        <v>476</v>
      </c>
      <c r="B491" s="309" t="str">
        <f t="shared" ca="1" si="66"/>
        <v>A476</v>
      </c>
      <c r="C491" s="309"/>
      <c r="D491" s="57" t="str">
        <f t="shared" ca="1" si="67"/>
        <v/>
      </c>
      <c r="E491" s="59" t="str">
        <f t="shared" ca="1" si="68"/>
        <v/>
      </c>
      <c r="F491" s="215">
        <f ca="1">IF(LEN(B491)&gt;0,'OBRAČUNANA OSNOVNA PLAČA'!J485,"")</f>
        <v>0</v>
      </c>
      <c r="G491" s="60"/>
      <c r="H491" s="60"/>
      <c r="I491" s="60"/>
      <c r="J491" s="60"/>
      <c r="K491" s="60"/>
      <c r="L491" s="229">
        <f t="shared" si="109"/>
        <v>0</v>
      </c>
      <c r="M491" s="230">
        <f t="shared" ca="1" si="117"/>
        <v>0</v>
      </c>
      <c r="N491" s="230">
        <f t="shared" ca="1" si="118"/>
        <v>0</v>
      </c>
      <c r="O491" s="231">
        <f t="shared" ca="1" si="119"/>
        <v>0</v>
      </c>
      <c r="P491" s="232">
        <f t="shared" ca="1" si="120"/>
        <v>0</v>
      </c>
      <c r="Q491" s="233">
        <f t="shared" ca="1" si="110"/>
        <v>0</v>
      </c>
      <c r="R491" s="233">
        <f ca="1">IF(LEN(B491)&gt;0,'9'!R491-'9'!Q491,"")</f>
        <v>0</v>
      </c>
      <c r="S491" s="234"/>
      <c r="T491" s="34"/>
      <c r="U491" s="34"/>
      <c r="V491" s="34"/>
      <c r="W491" s="34"/>
      <c r="X491" s="34"/>
      <c r="Y491" s="34"/>
      <c r="Z491" s="34"/>
      <c r="AA491" s="34"/>
      <c r="AB491" s="167">
        <f>ROW()</f>
        <v>491</v>
      </c>
      <c r="AC491" s="168">
        <f t="shared" ca="1" si="69"/>
        <v>0</v>
      </c>
      <c r="AD491" s="168">
        <f t="shared" ca="1" si="70"/>
        <v>0</v>
      </c>
      <c r="AE491" s="169" t="str">
        <f t="shared" ca="1" si="111"/>
        <v>-</v>
      </c>
      <c r="AF491" s="168" t="str">
        <f t="shared" ca="1" si="112"/>
        <v>-</v>
      </c>
      <c r="AG491" s="169" t="str">
        <f t="shared" ca="1" si="113"/>
        <v>-</v>
      </c>
      <c r="AH491" s="168" t="str">
        <f t="shared" ca="1" si="114"/>
        <v>-</v>
      </c>
      <c r="AI491" s="168">
        <f t="shared" ca="1" si="115"/>
        <v>0</v>
      </c>
      <c r="AJ491" s="170">
        <f t="shared" ca="1" si="116"/>
        <v>0</v>
      </c>
      <c r="AK491" s="168">
        <f t="shared" ca="1" si="71"/>
        <v>0</v>
      </c>
      <c r="AL491" s="168">
        <f t="shared" ca="1" si="72"/>
        <v>0</v>
      </c>
    </row>
    <row r="492" spans="1:38" ht="28.5" customHeight="1" x14ac:dyDescent="0.2">
      <c r="A492" s="56">
        <v>477</v>
      </c>
      <c r="B492" s="309" t="str">
        <f t="shared" ca="1" si="66"/>
        <v>A477</v>
      </c>
      <c r="C492" s="309"/>
      <c r="D492" s="57" t="str">
        <f t="shared" ca="1" si="67"/>
        <v/>
      </c>
      <c r="E492" s="59" t="str">
        <f t="shared" ca="1" si="68"/>
        <v/>
      </c>
      <c r="F492" s="215">
        <f ca="1">IF(LEN(B492)&gt;0,'OBRAČUNANA OSNOVNA PLAČA'!J486,"")</f>
        <v>0</v>
      </c>
      <c r="G492" s="60"/>
      <c r="H492" s="60"/>
      <c r="I492" s="60"/>
      <c r="J492" s="60"/>
      <c r="K492" s="60"/>
      <c r="L492" s="229">
        <f t="shared" si="109"/>
        <v>0</v>
      </c>
      <c r="M492" s="230">
        <f t="shared" ca="1" si="117"/>
        <v>0</v>
      </c>
      <c r="N492" s="230">
        <f t="shared" ca="1" si="118"/>
        <v>0</v>
      </c>
      <c r="O492" s="231">
        <f t="shared" ca="1" si="119"/>
        <v>0</v>
      </c>
      <c r="P492" s="232">
        <f t="shared" ca="1" si="120"/>
        <v>0</v>
      </c>
      <c r="Q492" s="233">
        <f t="shared" ca="1" si="110"/>
        <v>0</v>
      </c>
      <c r="R492" s="233">
        <f ca="1">IF(LEN(B492)&gt;0,'9'!R492-'9'!Q492,"")</f>
        <v>0</v>
      </c>
      <c r="S492" s="234"/>
      <c r="T492" s="34"/>
      <c r="U492" s="34"/>
      <c r="V492" s="34"/>
      <c r="W492" s="34"/>
      <c r="X492" s="34"/>
      <c r="Y492" s="34"/>
      <c r="Z492" s="34"/>
      <c r="AA492" s="34"/>
      <c r="AB492" s="167">
        <f>ROW()</f>
        <v>492</v>
      </c>
      <c r="AC492" s="168">
        <f t="shared" ca="1" si="69"/>
        <v>0</v>
      </c>
      <c r="AD492" s="168">
        <f t="shared" ca="1" si="70"/>
        <v>0</v>
      </c>
      <c r="AE492" s="169" t="str">
        <f t="shared" ca="1" si="111"/>
        <v>-</v>
      </c>
      <c r="AF492" s="168" t="str">
        <f t="shared" ca="1" si="112"/>
        <v>-</v>
      </c>
      <c r="AG492" s="169" t="str">
        <f t="shared" ca="1" si="113"/>
        <v>-</v>
      </c>
      <c r="AH492" s="168" t="str">
        <f t="shared" ca="1" si="114"/>
        <v>-</v>
      </c>
      <c r="AI492" s="168">
        <f t="shared" ca="1" si="115"/>
        <v>0</v>
      </c>
      <c r="AJ492" s="170">
        <f t="shared" ca="1" si="116"/>
        <v>0</v>
      </c>
      <c r="AK492" s="168">
        <f t="shared" ca="1" si="71"/>
        <v>0</v>
      </c>
      <c r="AL492" s="168">
        <f t="shared" ca="1" si="72"/>
        <v>0</v>
      </c>
    </row>
    <row r="493" spans="1:38" ht="28.5" customHeight="1" x14ac:dyDescent="0.2">
      <c r="A493" s="56">
        <v>478</v>
      </c>
      <c r="B493" s="309" t="str">
        <f t="shared" ca="1" si="66"/>
        <v>A478</v>
      </c>
      <c r="C493" s="309"/>
      <c r="D493" s="57" t="str">
        <f t="shared" ca="1" si="67"/>
        <v/>
      </c>
      <c r="E493" s="59" t="str">
        <f t="shared" ca="1" si="68"/>
        <v/>
      </c>
      <c r="F493" s="215">
        <f ca="1">IF(LEN(B493)&gt;0,'OBRAČUNANA OSNOVNA PLAČA'!J487,"")</f>
        <v>0</v>
      </c>
      <c r="G493" s="60"/>
      <c r="H493" s="60"/>
      <c r="I493" s="60"/>
      <c r="J493" s="60"/>
      <c r="K493" s="60"/>
      <c r="L493" s="229">
        <f t="shared" si="109"/>
        <v>0</v>
      </c>
      <c r="M493" s="230">
        <f t="shared" ca="1" si="117"/>
        <v>0</v>
      </c>
      <c r="N493" s="230">
        <f t="shared" ca="1" si="118"/>
        <v>0</v>
      </c>
      <c r="O493" s="231">
        <f t="shared" ca="1" si="119"/>
        <v>0</v>
      </c>
      <c r="P493" s="232">
        <f t="shared" ca="1" si="120"/>
        <v>0</v>
      </c>
      <c r="Q493" s="233">
        <f t="shared" ca="1" si="110"/>
        <v>0</v>
      </c>
      <c r="R493" s="233">
        <f ca="1">IF(LEN(B493)&gt;0,'9'!R493-'9'!Q493,"")</f>
        <v>0</v>
      </c>
      <c r="S493" s="234"/>
      <c r="T493" s="34"/>
      <c r="U493" s="34"/>
      <c r="V493" s="34"/>
      <c r="W493" s="34"/>
      <c r="X493" s="34"/>
      <c r="Y493" s="34"/>
      <c r="Z493" s="34"/>
      <c r="AA493" s="34"/>
      <c r="AB493" s="167">
        <f>ROW()</f>
        <v>493</v>
      </c>
      <c r="AC493" s="168">
        <f t="shared" ca="1" si="69"/>
        <v>0</v>
      </c>
      <c r="AD493" s="168">
        <f t="shared" ca="1" si="70"/>
        <v>0</v>
      </c>
      <c r="AE493" s="169" t="str">
        <f t="shared" ca="1" si="111"/>
        <v>-</v>
      </c>
      <c r="AF493" s="168" t="str">
        <f t="shared" ca="1" si="112"/>
        <v>-</v>
      </c>
      <c r="AG493" s="169" t="str">
        <f t="shared" ca="1" si="113"/>
        <v>-</v>
      </c>
      <c r="AH493" s="168" t="str">
        <f t="shared" ca="1" si="114"/>
        <v>-</v>
      </c>
      <c r="AI493" s="168">
        <f t="shared" ca="1" si="115"/>
        <v>0</v>
      </c>
      <c r="AJ493" s="170">
        <f t="shared" ca="1" si="116"/>
        <v>0</v>
      </c>
      <c r="AK493" s="168">
        <f t="shared" ca="1" si="71"/>
        <v>0</v>
      </c>
      <c r="AL493" s="168">
        <f t="shared" ca="1" si="72"/>
        <v>0</v>
      </c>
    </row>
    <row r="494" spans="1:38" ht="28.5" customHeight="1" x14ac:dyDescent="0.2">
      <c r="A494" s="56">
        <v>479</v>
      </c>
      <c r="B494" s="309" t="str">
        <f t="shared" ca="1" si="66"/>
        <v>A479</v>
      </c>
      <c r="C494" s="309"/>
      <c r="D494" s="57" t="str">
        <f t="shared" ca="1" si="67"/>
        <v/>
      </c>
      <c r="E494" s="59" t="str">
        <f t="shared" ca="1" si="68"/>
        <v/>
      </c>
      <c r="F494" s="215">
        <f ca="1">IF(LEN(B494)&gt;0,'OBRAČUNANA OSNOVNA PLAČA'!J488,"")</f>
        <v>0</v>
      </c>
      <c r="G494" s="60"/>
      <c r="H494" s="60"/>
      <c r="I494" s="60"/>
      <c r="J494" s="60"/>
      <c r="K494" s="60"/>
      <c r="L494" s="229">
        <f t="shared" si="109"/>
        <v>0</v>
      </c>
      <c r="M494" s="230">
        <f t="shared" ca="1" si="117"/>
        <v>0</v>
      </c>
      <c r="N494" s="230">
        <f t="shared" ca="1" si="118"/>
        <v>0</v>
      </c>
      <c r="O494" s="231">
        <f t="shared" ca="1" si="119"/>
        <v>0</v>
      </c>
      <c r="P494" s="232">
        <f t="shared" ca="1" si="120"/>
        <v>0</v>
      </c>
      <c r="Q494" s="233">
        <f t="shared" ca="1" si="110"/>
        <v>0</v>
      </c>
      <c r="R494" s="233">
        <f ca="1">IF(LEN(B494)&gt;0,'9'!R494-'9'!Q494,"")</f>
        <v>0</v>
      </c>
      <c r="S494" s="234"/>
      <c r="T494" s="34"/>
      <c r="U494" s="34"/>
      <c r="V494" s="34"/>
      <c r="W494" s="34"/>
      <c r="X494" s="34"/>
      <c r="Y494" s="34"/>
      <c r="Z494" s="34"/>
      <c r="AA494" s="34"/>
      <c r="AB494" s="167">
        <f>ROW()</f>
        <v>494</v>
      </c>
      <c r="AC494" s="168">
        <f t="shared" ca="1" si="69"/>
        <v>0</v>
      </c>
      <c r="AD494" s="168">
        <f t="shared" ca="1" si="70"/>
        <v>0</v>
      </c>
      <c r="AE494" s="169" t="str">
        <f t="shared" ca="1" si="111"/>
        <v>-</v>
      </c>
      <c r="AF494" s="168" t="str">
        <f t="shared" ca="1" si="112"/>
        <v>-</v>
      </c>
      <c r="AG494" s="169" t="str">
        <f t="shared" ca="1" si="113"/>
        <v>-</v>
      </c>
      <c r="AH494" s="168" t="str">
        <f t="shared" ca="1" si="114"/>
        <v>-</v>
      </c>
      <c r="AI494" s="168">
        <f t="shared" ca="1" si="115"/>
        <v>0</v>
      </c>
      <c r="AJ494" s="170">
        <f t="shared" ca="1" si="116"/>
        <v>0</v>
      </c>
      <c r="AK494" s="168">
        <f t="shared" ca="1" si="71"/>
        <v>0</v>
      </c>
      <c r="AL494" s="168">
        <f t="shared" ca="1" si="72"/>
        <v>0</v>
      </c>
    </row>
    <row r="495" spans="1:38" ht="28.5" customHeight="1" x14ac:dyDescent="0.2">
      <c r="A495" s="56">
        <v>480</v>
      </c>
      <c r="B495" s="309" t="str">
        <f t="shared" ca="1" si="66"/>
        <v>A480</v>
      </c>
      <c r="C495" s="309"/>
      <c r="D495" s="57" t="str">
        <f t="shared" ca="1" si="67"/>
        <v/>
      </c>
      <c r="E495" s="59" t="str">
        <f t="shared" ca="1" si="68"/>
        <v/>
      </c>
      <c r="F495" s="215">
        <f ca="1">IF(LEN(B495)&gt;0,'OBRAČUNANA OSNOVNA PLAČA'!J489,"")</f>
        <v>0</v>
      </c>
      <c r="G495" s="60"/>
      <c r="H495" s="60"/>
      <c r="I495" s="60"/>
      <c r="J495" s="60"/>
      <c r="K495" s="60"/>
      <c r="L495" s="229">
        <f t="shared" si="109"/>
        <v>0</v>
      </c>
      <c r="M495" s="230">
        <f t="shared" ca="1" si="117"/>
        <v>0</v>
      </c>
      <c r="N495" s="230">
        <f t="shared" ca="1" si="118"/>
        <v>0</v>
      </c>
      <c r="O495" s="231">
        <f t="shared" ca="1" si="119"/>
        <v>0</v>
      </c>
      <c r="P495" s="232">
        <f t="shared" ca="1" si="120"/>
        <v>0</v>
      </c>
      <c r="Q495" s="233">
        <f t="shared" ca="1" si="110"/>
        <v>0</v>
      </c>
      <c r="R495" s="233">
        <f ca="1">IF(LEN(B495)&gt;0,'9'!R495-'9'!Q495,"")</f>
        <v>0</v>
      </c>
      <c r="S495" s="234"/>
      <c r="T495" s="34"/>
      <c r="U495" s="34"/>
      <c r="V495" s="34"/>
      <c r="W495" s="34"/>
      <c r="X495" s="34"/>
      <c r="Y495" s="34"/>
      <c r="Z495" s="34"/>
      <c r="AA495" s="34"/>
      <c r="AB495" s="167">
        <f>ROW()</f>
        <v>495</v>
      </c>
      <c r="AC495" s="168">
        <f t="shared" ca="1" si="69"/>
        <v>0</v>
      </c>
      <c r="AD495" s="168">
        <f t="shared" ca="1" si="70"/>
        <v>0</v>
      </c>
      <c r="AE495" s="169" t="str">
        <f t="shared" ca="1" si="111"/>
        <v>-</v>
      </c>
      <c r="AF495" s="168" t="str">
        <f t="shared" ca="1" si="112"/>
        <v>-</v>
      </c>
      <c r="AG495" s="169" t="str">
        <f t="shared" ca="1" si="113"/>
        <v>-</v>
      </c>
      <c r="AH495" s="168" t="str">
        <f t="shared" ca="1" si="114"/>
        <v>-</v>
      </c>
      <c r="AI495" s="168">
        <f t="shared" ca="1" si="115"/>
        <v>0</v>
      </c>
      <c r="AJ495" s="170">
        <f t="shared" ca="1" si="116"/>
        <v>0</v>
      </c>
      <c r="AK495" s="168">
        <f t="shared" ca="1" si="71"/>
        <v>0</v>
      </c>
      <c r="AL495" s="168">
        <f t="shared" ca="1" si="72"/>
        <v>0</v>
      </c>
    </row>
    <row r="496" spans="1:38" ht="28.5" customHeight="1" x14ac:dyDescent="0.2">
      <c r="A496" s="56">
        <v>481</v>
      </c>
      <c r="B496" s="309" t="str">
        <f t="shared" ca="1" si="66"/>
        <v>A481</v>
      </c>
      <c r="C496" s="309"/>
      <c r="D496" s="57" t="str">
        <f t="shared" ca="1" si="67"/>
        <v/>
      </c>
      <c r="E496" s="59" t="str">
        <f t="shared" ca="1" si="68"/>
        <v/>
      </c>
      <c r="F496" s="215">
        <f ca="1">IF(LEN(B496)&gt;0,'OBRAČUNANA OSNOVNA PLAČA'!J490,"")</f>
        <v>0</v>
      </c>
      <c r="G496" s="60"/>
      <c r="H496" s="60"/>
      <c r="I496" s="60"/>
      <c r="J496" s="60"/>
      <c r="K496" s="60"/>
      <c r="L496" s="229">
        <f t="shared" si="109"/>
        <v>0</v>
      </c>
      <c r="M496" s="230">
        <f t="shared" ca="1" si="117"/>
        <v>0</v>
      </c>
      <c r="N496" s="230">
        <f t="shared" ca="1" si="118"/>
        <v>0</v>
      </c>
      <c r="O496" s="231">
        <f t="shared" ca="1" si="119"/>
        <v>0</v>
      </c>
      <c r="P496" s="232">
        <f t="shared" ca="1" si="120"/>
        <v>0</v>
      </c>
      <c r="Q496" s="233">
        <f t="shared" ca="1" si="110"/>
        <v>0</v>
      </c>
      <c r="R496" s="233">
        <f ca="1">IF(LEN(B496)&gt;0,'9'!R496-'9'!Q496,"")</f>
        <v>0</v>
      </c>
      <c r="S496" s="234"/>
      <c r="T496" s="34"/>
      <c r="U496" s="34"/>
      <c r="V496" s="34"/>
      <c r="W496" s="34"/>
      <c r="X496" s="34"/>
      <c r="Y496" s="34"/>
      <c r="Z496" s="34"/>
      <c r="AA496" s="34"/>
      <c r="AB496" s="167">
        <f>ROW()</f>
        <v>496</v>
      </c>
      <c r="AC496" s="168">
        <f t="shared" ca="1" si="69"/>
        <v>0</v>
      </c>
      <c r="AD496" s="168">
        <f t="shared" ca="1" si="70"/>
        <v>0</v>
      </c>
      <c r="AE496" s="169" t="str">
        <f t="shared" ca="1" si="111"/>
        <v>-</v>
      </c>
      <c r="AF496" s="168" t="str">
        <f t="shared" ca="1" si="112"/>
        <v>-</v>
      </c>
      <c r="AG496" s="169" t="str">
        <f t="shared" ca="1" si="113"/>
        <v>-</v>
      </c>
      <c r="AH496" s="168" t="str">
        <f t="shared" ca="1" si="114"/>
        <v>-</v>
      </c>
      <c r="AI496" s="168">
        <f t="shared" ca="1" si="115"/>
        <v>0</v>
      </c>
      <c r="AJ496" s="170">
        <f t="shared" ca="1" si="116"/>
        <v>0</v>
      </c>
      <c r="AK496" s="168">
        <f t="shared" ca="1" si="71"/>
        <v>0</v>
      </c>
      <c r="AL496" s="168">
        <f t="shared" ca="1" si="72"/>
        <v>0</v>
      </c>
    </row>
    <row r="497" spans="1:38" ht="28.5" customHeight="1" x14ac:dyDescent="0.2">
      <c r="A497" s="56">
        <v>482</v>
      </c>
      <c r="B497" s="309" t="str">
        <f t="shared" ca="1" si="66"/>
        <v>A482</v>
      </c>
      <c r="C497" s="309"/>
      <c r="D497" s="57" t="str">
        <f t="shared" ca="1" si="67"/>
        <v/>
      </c>
      <c r="E497" s="59" t="str">
        <f t="shared" ca="1" si="68"/>
        <v/>
      </c>
      <c r="F497" s="215">
        <f ca="1">IF(LEN(B497)&gt;0,'OBRAČUNANA OSNOVNA PLAČA'!J491,"")</f>
        <v>0</v>
      </c>
      <c r="G497" s="60"/>
      <c r="H497" s="60"/>
      <c r="I497" s="60"/>
      <c r="J497" s="60"/>
      <c r="K497" s="60"/>
      <c r="L497" s="229">
        <f t="shared" si="109"/>
        <v>0</v>
      </c>
      <c r="M497" s="230">
        <f t="shared" ca="1" si="117"/>
        <v>0</v>
      </c>
      <c r="N497" s="230">
        <f t="shared" ca="1" si="118"/>
        <v>0</v>
      </c>
      <c r="O497" s="231">
        <f t="shared" ca="1" si="119"/>
        <v>0</v>
      </c>
      <c r="P497" s="232">
        <f t="shared" ca="1" si="120"/>
        <v>0</v>
      </c>
      <c r="Q497" s="233">
        <f t="shared" ca="1" si="110"/>
        <v>0</v>
      </c>
      <c r="R497" s="233">
        <f ca="1">IF(LEN(B497)&gt;0,'9'!R497-'9'!Q497,"")</f>
        <v>0</v>
      </c>
      <c r="S497" s="234"/>
      <c r="T497" s="34"/>
      <c r="U497" s="34"/>
      <c r="V497" s="34"/>
      <c r="W497" s="34"/>
      <c r="X497" s="34"/>
      <c r="Y497" s="34"/>
      <c r="Z497" s="34"/>
      <c r="AA497" s="34"/>
      <c r="AB497" s="167">
        <f>ROW()</f>
        <v>497</v>
      </c>
      <c r="AC497" s="168">
        <f t="shared" ca="1" si="69"/>
        <v>0</v>
      </c>
      <c r="AD497" s="168">
        <f t="shared" ca="1" si="70"/>
        <v>0</v>
      </c>
      <c r="AE497" s="169" t="str">
        <f t="shared" ca="1" si="111"/>
        <v>-</v>
      </c>
      <c r="AF497" s="168" t="str">
        <f t="shared" ca="1" si="112"/>
        <v>-</v>
      </c>
      <c r="AG497" s="169" t="str">
        <f t="shared" ca="1" si="113"/>
        <v>-</v>
      </c>
      <c r="AH497" s="168" t="str">
        <f t="shared" ca="1" si="114"/>
        <v>-</v>
      </c>
      <c r="AI497" s="168">
        <f t="shared" ca="1" si="115"/>
        <v>0</v>
      </c>
      <c r="AJ497" s="170">
        <f t="shared" ca="1" si="116"/>
        <v>0</v>
      </c>
      <c r="AK497" s="168">
        <f t="shared" ca="1" si="71"/>
        <v>0</v>
      </c>
      <c r="AL497" s="168">
        <f t="shared" ca="1" si="72"/>
        <v>0</v>
      </c>
    </row>
    <row r="498" spans="1:38" ht="28.5" customHeight="1" x14ac:dyDescent="0.2">
      <c r="A498" s="56">
        <v>483</v>
      </c>
      <c r="B498" s="309" t="str">
        <f t="shared" ca="1" si="66"/>
        <v>A483</v>
      </c>
      <c r="C498" s="309"/>
      <c r="D498" s="57" t="str">
        <f t="shared" ca="1" si="67"/>
        <v/>
      </c>
      <c r="E498" s="59" t="str">
        <f t="shared" ca="1" si="68"/>
        <v/>
      </c>
      <c r="F498" s="215">
        <f ca="1">IF(LEN(B498)&gt;0,'OBRAČUNANA OSNOVNA PLAČA'!J492,"")</f>
        <v>0</v>
      </c>
      <c r="G498" s="60"/>
      <c r="H498" s="60"/>
      <c r="I498" s="60"/>
      <c r="J498" s="60"/>
      <c r="K498" s="60"/>
      <c r="L498" s="229">
        <f t="shared" si="109"/>
        <v>0</v>
      </c>
      <c r="M498" s="230">
        <f t="shared" ca="1" si="117"/>
        <v>0</v>
      </c>
      <c r="N498" s="230">
        <f t="shared" ca="1" si="118"/>
        <v>0</v>
      </c>
      <c r="O498" s="231">
        <f t="shared" ca="1" si="119"/>
        <v>0</v>
      </c>
      <c r="P498" s="232">
        <f t="shared" ca="1" si="120"/>
        <v>0</v>
      </c>
      <c r="Q498" s="233">
        <f t="shared" ca="1" si="110"/>
        <v>0</v>
      </c>
      <c r="R498" s="233">
        <f ca="1">IF(LEN(B498)&gt;0,'9'!R498-'9'!Q498,"")</f>
        <v>0</v>
      </c>
      <c r="S498" s="234"/>
      <c r="T498" s="34"/>
      <c r="U498" s="34"/>
      <c r="V498" s="34"/>
      <c r="W498" s="34"/>
      <c r="X498" s="34"/>
      <c r="Y498" s="34"/>
      <c r="Z498" s="34"/>
      <c r="AA498" s="34"/>
      <c r="AB498" s="167">
        <f>ROW()</f>
        <v>498</v>
      </c>
      <c r="AC498" s="168">
        <f t="shared" ca="1" si="69"/>
        <v>0</v>
      </c>
      <c r="AD498" s="168">
        <f t="shared" ca="1" si="70"/>
        <v>0</v>
      </c>
      <c r="AE498" s="169" t="str">
        <f t="shared" ca="1" si="111"/>
        <v>-</v>
      </c>
      <c r="AF498" s="168" t="str">
        <f t="shared" ca="1" si="112"/>
        <v>-</v>
      </c>
      <c r="AG498" s="169" t="str">
        <f t="shared" ca="1" si="113"/>
        <v>-</v>
      </c>
      <c r="AH498" s="168" t="str">
        <f t="shared" ca="1" si="114"/>
        <v>-</v>
      </c>
      <c r="AI498" s="168">
        <f t="shared" ca="1" si="115"/>
        <v>0</v>
      </c>
      <c r="AJ498" s="170">
        <f t="shared" ca="1" si="116"/>
        <v>0</v>
      </c>
      <c r="AK498" s="168">
        <f t="shared" ca="1" si="71"/>
        <v>0</v>
      </c>
      <c r="AL498" s="168">
        <f t="shared" ca="1" si="72"/>
        <v>0</v>
      </c>
    </row>
    <row r="499" spans="1:38" ht="28.5" customHeight="1" x14ac:dyDescent="0.2">
      <c r="A499" s="56">
        <v>484</v>
      </c>
      <c r="B499" s="309" t="str">
        <f t="shared" ca="1" si="66"/>
        <v>A484</v>
      </c>
      <c r="C499" s="309"/>
      <c r="D499" s="57" t="str">
        <f t="shared" ca="1" si="67"/>
        <v/>
      </c>
      <c r="E499" s="59" t="str">
        <f t="shared" ca="1" si="68"/>
        <v/>
      </c>
      <c r="F499" s="215">
        <f ca="1">IF(LEN(B499)&gt;0,'OBRAČUNANA OSNOVNA PLAČA'!J493,"")</f>
        <v>0</v>
      </c>
      <c r="G499" s="60"/>
      <c r="H499" s="60"/>
      <c r="I499" s="60"/>
      <c r="J499" s="60"/>
      <c r="K499" s="60"/>
      <c r="L499" s="229">
        <f t="shared" si="109"/>
        <v>0</v>
      </c>
      <c r="M499" s="230">
        <f t="shared" ca="1" si="117"/>
        <v>0</v>
      </c>
      <c r="N499" s="230">
        <f t="shared" ca="1" si="118"/>
        <v>0</v>
      </c>
      <c r="O499" s="231">
        <f t="shared" ca="1" si="119"/>
        <v>0</v>
      </c>
      <c r="P499" s="232">
        <f t="shared" ca="1" si="120"/>
        <v>0</v>
      </c>
      <c r="Q499" s="233">
        <f t="shared" ca="1" si="110"/>
        <v>0</v>
      </c>
      <c r="R499" s="233">
        <f ca="1">IF(LEN(B499)&gt;0,'9'!R499-'9'!Q499,"")</f>
        <v>0</v>
      </c>
      <c r="S499" s="234"/>
      <c r="T499" s="34"/>
      <c r="U499" s="34"/>
      <c r="V499" s="34"/>
      <c r="W499" s="34"/>
      <c r="X499" s="34"/>
      <c r="Y499" s="34"/>
      <c r="Z499" s="34"/>
      <c r="AA499" s="34"/>
      <c r="AB499" s="167">
        <f>ROW()</f>
        <v>499</v>
      </c>
      <c r="AC499" s="168">
        <f t="shared" ca="1" si="69"/>
        <v>0</v>
      </c>
      <c r="AD499" s="168">
        <f t="shared" ca="1" si="70"/>
        <v>0</v>
      </c>
      <c r="AE499" s="169" t="str">
        <f t="shared" ca="1" si="111"/>
        <v>-</v>
      </c>
      <c r="AF499" s="168" t="str">
        <f t="shared" ca="1" si="112"/>
        <v>-</v>
      </c>
      <c r="AG499" s="169" t="str">
        <f t="shared" ca="1" si="113"/>
        <v>-</v>
      </c>
      <c r="AH499" s="168" t="str">
        <f t="shared" ca="1" si="114"/>
        <v>-</v>
      </c>
      <c r="AI499" s="168">
        <f t="shared" ca="1" si="115"/>
        <v>0</v>
      </c>
      <c r="AJ499" s="170">
        <f t="shared" ca="1" si="116"/>
        <v>0</v>
      </c>
      <c r="AK499" s="168">
        <f t="shared" ca="1" si="71"/>
        <v>0</v>
      </c>
      <c r="AL499" s="168">
        <f t="shared" ca="1" si="72"/>
        <v>0</v>
      </c>
    </row>
    <row r="500" spans="1:38" ht="28.5" customHeight="1" x14ac:dyDescent="0.2">
      <c r="A500" s="56">
        <v>485</v>
      </c>
      <c r="B500" s="309" t="str">
        <f t="shared" ca="1" si="66"/>
        <v>A485</v>
      </c>
      <c r="C500" s="309"/>
      <c r="D500" s="57" t="str">
        <f t="shared" ca="1" si="67"/>
        <v/>
      </c>
      <c r="E500" s="59" t="str">
        <f t="shared" ca="1" si="68"/>
        <v/>
      </c>
      <c r="F500" s="215">
        <f ca="1">IF(LEN(B500)&gt;0,'OBRAČUNANA OSNOVNA PLAČA'!J494,"")</f>
        <v>0</v>
      </c>
      <c r="G500" s="60"/>
      <c r="H500" s="60"/>
      <c r="I500" s="60"/>
      <c r="J500" s="60"/>
      <c r="K500" s="60"/>
      <c r="L500" s="229">
        <f t="shared" si="109"/>
        <v>0</v>
      </c>
      <c r="M500" s="230">
        <f t="shared" ca="1" si="117"/>
        <v>0</v>
      </c>
      <c r="N500" s="230">
        <f t="shared" ca="1" si="118"/>
        <v>0</v>
      </c>
      <c r="O500" s="231">
        <f t="shared" ca="1" si="119"/>
        <v>0</v>
      </c>
      <c r="P500" s="232">
        <f t="shared" ca="1" si="120"/>
        <v>0</v>
      </c>
      <c r="Q500" s="233">
        <f t="shared" ca="1" si="110"/>
        <v>0</v>
      </c>
      <c r="R500" s="233">
        <f ca="1">IF(LEN(B500)&gt;0,'9'!R500-'9'!Q500,"")</f>
        <v>0</v>
      </c>
      <c r="S500" s="234"/>
      <c r="T500" s="34"/>
      <c r="U500" s="34"/>
      <c r="V500" s="34"/>
      <c r="W500" s="34"/>
      <c r="X500" s="34"/>
      <c r="Y500" s="34"/>
      <c r="Z500" s="34"/>
      <c r="AA500" s="34"/>
      <c r="AB500" s="167">
        <f>ROW()</f>
        <v>500</v>
      </c>
      <c r="AC500" s="168">
        <f t="shared" ca="1" si="69"/>
        <v>0</v>
      </c>
      <c r="AD500" s="168">
        <f t="shared" ca="1" si="70"/>
        <v>0</v>
      </c>
      <c r="AE500" s="169" t="str">
        <f t="shared" ca="1" si="111"/>
        <v>-</v>
      </c>
      <c r="AF500" s="168" t="str">
        <f t="shared" ca="1" si="112"/>
        <v>-</v>
      </c>
      <c r="AG500" s="169" t="str">
        <f t="shared" ca="1" si="113"/>
        <v>-</v>
      </c>
      <c r="AH500" s="168" t="str">
        <f t="shared" ca="1" si="114"/>
        <v>-</v>
      </c>
      <c r="AI500" s="168">
        <f t="shared" ca="1" si="115"/>
        <v>0</v>
      </c>
      <c r="AJ500" s="170">
        <f t="shared" ca="1" si="116"/>
        <v>0</v>
      </c>
      <c r="AK500" s="168">
        <f t="shared" ca="1" si="71"/>
        <v>0</v>
      </c>
      <c r="AL500" s="168">
        <f t="shared" ca="1" si="72"/>
        <v>0</v>
      </c>
    </row>
    <row r="501" spans="1:38" ht="28.5" customHeight="1" x14ac:dyDescent="0.2">
      <c r="A501" s="56">
        <v>486</v>
      </c>
      <c r="B501" s="309" t="str">
        <f t="shared" ca="1" si="66"/>
        <v>A486</v>
      </c>
      <c r="C501" s="309"/>
      <c r="D501" s="57" t="str">
        <f t="shared" ca="1" si="67"/>
        <v/>
      </c>
      <c r="E501" s="59" t="str">
        <f t="shared" ca="1" si="68"/>
        <v/>
      </c>
      <c r="F501" s="215">
        <f ca="1">IF(LEN(B501)&gt;0,'OBRAČUNANA OSNOVNA PLAČA'!J495,"")</f>
        <v>0</v>
      </c>
      <c r="G501" s="60"/>
      <c r="H501" s="60"/>
      <c r="I501" s="60"/>
      <c r="J501" s="60"/>
      <c r="K501" s="60"/>
      <c r="L501" s="229">
        <f t="shared" si="109"/>
        <v>0</v>
      </c>
      <c r="M501" s="230">
        <f t="shared" ca="1" si="117"/>
        <v>0</v>
      </c>
      <c r="N501" s="230">
        <f t="shared" ca="1" si="118"/>
        <v>0</v>
      </c>
      <c r="O501" s="231">
        <f t="shared" ca="1" si="119"/>
        <v>0</v>
      </c>
      <c r="P501" s="232">
        <f t="shared" ca="1" si="120"/>
        <v>0</v>
      </c>
      <c r="Q501" s="233">
        <f t="shared" ca="1" si="110"/>
        <v>0</v>
      </c>
      <c r="R501" s="233">
        <f ca="1">IF(LEN(B501)&gt;0,'9'!R501-'9'!Q501,"")</f>
        <v>0</v>
      </c>
      <c r="S501" s="234"/>
      <c r="T501" s="34"/>
      <c r="U501" s="34"/>
      <c r="V501" s="34"/>
      <c r="W501" s="34"/>
      <c r="X501" s="34"/>
      <c r="Y501" s="34"/>
      <c r="Z501" s="34"/>
      <c r="AA501" s="34"/>
      <c r="AB501" s="167">
        <f>ROW()</f>
        <v>501</v>
      </c>
      <c r="AC501" s="168">
        <f t="shared" ca="1" si="69"/>
        <v>0</v>
      </c>
      <c r="AD501" s="168">
        <f t="shared" ca="1" si="70"/>
        <v>0</v>
      </c>
      <c r="AE501" s="169" t="str">
        <f t="shared" ca="1" si="111"/>
        <v>-</v>
      </c>
      <c r="AF501" s="168" t="str">
        <f t="shared" ca="1" si="112"/>
        <v>-</v>
      </c>
      <c r="AG501" s="169" t="str">
        <f t="shared" ca="1" si="113"/>
        <v>-</v>
      </c>
      <c r="AH501" s="168" t="str">
        <f t="shared" ca="1" si="114"/>
        <v>-</v>
      </c>
      <c r="AI501" s="168">
        <f t="shared" ca="1" si="115"/>
        <v>0</v>
      </c>
      <c r="AJ501" s="170">
        <f t="shared" ca="1" si="116"/>
        <v>0</v>
      </c>
      <c r="AK501" s="168">
        <f t="shared" ca="1" si="71"/>
        <v>0</v>
      </c>
      <c r="AL501" s="168">
        <f t="shared" ca="1" si="72"/>
        <v>0</v>
      </c>
    </row>
    <row r="502" spans="1:38" ht="28.5" customHeight="1" x14ac:dyDescent="0.2">
      <c r="A502" s="56">
        <v>487</v>
      </c>
      <c r="B502" s="309" t="str">
        <f t="shared" ca="1" si="66"/>
        <v>A487</v>
      </c>
      <c r="C502" s="309"/>
      <c r="D502" s="57" t="str">
        <f t="shared" ca="1" si="67"/>
        <v/>
      </c>
      <c r="E502" s="59" t="str">
        <f t="shared" ca="1" si="68"/>
        <v/>
      </c>
      <c r="F502" s="215">
        <f ca="1">IF(LEN(B502)&gt;0,'OBRAČUNANA OSNOVNA PLAČA'!J496,"")</f>
        <v>0</v>
      </c>
      <c r="G502" s="60"/>
      <c r="H502" s="60"/>
      <c r="I502" s="60"/>
      <c r="J502" s="60"/>
      <c r="K502" s="60"/>
      <c r="L502" s="229">
        <f t="shared" si="109"/>
        <v>0</v>
      </c>
      <c r="M502" s="230">
        <f t="shared" ca="1" si="117"/>
        <v>0</v>
      </c>
      <c r="N502" s="230">
        <f t="shared" ca="1" si="118"/>
        <v>0</v>
      </c>
      <c r="O502" s="231">
        <f t="shared" ca="1" si="119"/>
        <v>0</v>
      </c>
      <c r="P502" s="232">
        <f t="shared" ca="1" si="120"/>
        <v>0</v>
      </c>
      <c r="Q502" s="233">
        <f t="shared" ca="1" si="110"/>
        <v>0</v>
      </c>
      <c r="R502" s="233">
        <f ca="1">IF(LEN(B502)&gt;0,'9'!R502-'9'!Q502,"")</f>
        <v>0</v>
      </c>
      <c r="S502" s="234"/>
      <c r="T502" s="34"/>
      <c r="U502" s="34"/>
      <c r="V502" s="34"/>
      <c r="W502" s="34"/>
      <c r="X502" s="34"/>
      <c r="Y502" s="34"/>
      <c r="Z502" s="34"/>
      <c r="AA502" s="34"/>
      <c r="AB502" s="167">
        <f>ROW()</f>
        <v>502</v>
      </c>
      <c r="AC502" s="168">
        <f t="shared" ca="1" si="69"/>
        <v>0</v>
      </c>
      <c r="AD502" s="168">
        <f t="shared" ca="1" si="70"/>
        <v>0</v>
      </c>
      <c r="AE502" s="169" t="str">
        <f t="shared" ca="1" si="111"/>
        <v>-</v>
      </c>
      <c r="AF502" s="168" t="str">
        <f t="shared" ca="1" si="112"/>
        <v>-</v>
      </c>
      <c r="AG502" s="169" t="str">
        <f t="shared" ca="1" si="113"/>
        <v>-</v>
      </c>
      <c r="AH502" s="168" t="str">
        <f t="shared" ca="1" si="114"/>
        <v>-</v>
      </c>
      <c r="AI502" s="168">
        <f t="shared" ca="1" si="115"/>
        <v>0</v>
      </c>
      <c r="AJ502" s="170">
        <f t="shared" ca="1" si="116"/>
        <v>0</v>
      </c>
      <c r="AK502" s="168">
        <f t="shared" ca="1" si="71"/>
        <v>0</v>
      </c>
      <c r="AL502" s="168">
        <f t="shared" ca="1" si="72"/>
        <v>0</v>
      </c>
    </row>
    <row r="503" spans="1:38" ht="28.5" customHeight="1" x14ac:dyDescent="0.2">
      <c r="A503" s="56">
        <v>488</v>
      </c>
      <c r="B503" s="309" t="str">
        <f t="shared" ca="1" si="66"/>
        <v>A488</v>
      </c>
      <c r="C503" s="309"/>
      <c r="D503" s="57" t="str">
        <f t="shared" ca="1" si="67"/>
        <v/>
      </c>
      <c r="E503" s="59" t="str">
        <f t="shared" ca="1" si="68"/>
        <v/>
      </c>
      <c r="F503" s="215">
        <f ca="1">IF(LEN(B503)&gt;0,'OBRAČUNANA OSNOVNA PLAČA'!J497,"")</f>
        <v>0</v>
      </c>
      <c r="G503" s="60"/>
      <c r="H503" s="60"/>
      <c r="I503" s="60"/>
      <c r="J503" s="60"/>
      <c r="K503" s="60"/>
      <c r="L503" s="229">
        <f t="shared" si="109"/>
        <v>0</v>
      </c>
      <c r="M503" s="230">
        <f t="shared" ca="1" si="117"/>
        <v>0</v>
      </c>
      <c r="N503" s="230">
        <f t="shared" ca="1" si="118"/>
        <v>0</v>
      </c>
      <c r="O503" s="231">
        <f t="shared" ca="1" si="119"/>
        <v>0</v>
      </c>
      <c r="P503" s="232">
        <f t="shared" ca="1" si="120"/>
        <v>0</v>
      </c>
      <c r="Q503" s="233">
        <f t="shared" ca="1" si="110"/>
        <v>0</v>
      </c>
      <c r="R503" s="233">
        <f ca="1">IF(LEN(B503)&gt;0,'9'!R503-'9'!Q503,"")</f>
        <v>0</v>
      </c>
      <c r="S503" s="234"/>
      <c r="T503" s="34"/>
      <c r="U503" s="34"/>
      <c r="V503" s="34"/>
      <c r="W503" s="34"/>
      <c r="X503" s="34"/>
      <c r="Y503" s="34"/>
      <c r="Z503" s="34"/>
      <c r="AA503" s="34"/>
      <c r="AB503" s="167">
        <f>ROW()</f>
        <v>503</v>
      </c>
      <c r="AC503" s="168">
        <f t="shared" ca="1" si="69"/>
        <v>0</v>
      </c>
      <c r="AD503" s="168">
        <f t="shared" ca="1" si="70"/>
        <v>0</v>
      </c>
      <c r="AE503" s="169" t="str">
        <f t="shared" ca="1" si="111"/>
        <v>-</v>
      </c>
      <c r="AF503" s="168" t="str">
        <f t="shared" ca="1" si="112"/>
        <v>-</v>
      </c>
      <c r="AG503" s="169" t="str">
        <f t="shared" ca="1" si="113"/>
        <v>-</v>
      </c>
      <c r="AH503" s="168" t="str">
        <f t="shared" ca="1" si="114"/>
        <v>-</v>
      </c>
      <c r="AI503" s="168">
        <f t="shared" ca="1" si="115"/>
        <v>0</v>
      </c>
      <c r="AJ503" s="170">
        <f t="shared" ca="1" si="116"/>
        <v>0</v>
      </c>
      <c r="AK503" s="168">
        <f t="shared" ca="1" si="71"/>
        <v>0</v>
      </c>
      <c r="AL503" s="168">
        <f t="shared" ca="1" si="72"/>
        <v>0</v>
      </c>
    </row>
    <row r="504" spans="1:38" ht="28.5" customHeight="1" x14ac:dyDescent="0.2">
      <c r="A504" s="56">
        <v>489</v>
      </c>
      <c r="B504" s="309" t="str">
        <f t="shared" ca="1" si="66"/>
        <v>A489</v>
      </c>
      <c r="C504" s="309"/>
      <c r="D504" s="57" t="str">
        <f t="shared" ca="1" si="67"/>
        <v/>
      </c>
      <c r="E504" s="59" t="str">
        <f t="shared" ca="1" si="68"/>
        <v/>
      </c>
      <c r="F504" s="215">
        <f ca="1">IF(LEN(B504)&gt;0,'OBRAČUNANA OSNOVNA PLAČA'!J498,"")</f>
        <v>0</v>
      </c>
      <c r="G504" s="60"/>
      <c r="H504" s="60"/>
      <c r="I504" s="60"/>
      <c r="J504" s="60"/>
      <c r="K504" s="60"/>
      <c r="L504" s="229">
        <f t="shared" si="109"/>
        <v>0</v>
      </c>
      <c r="M504" s="230">
        <f t="shared" ca="1" si="117"/>
        <v>0</v>
      </c>
      <c r="N504" s="230">
        <f t="shared" ca="1" si="118"/>
        <v>0</v>
      </c>
      <c r="O504" s="231">
        <f t="shared" ca="1" si="119"/>
        <v>0</v>
      </c>
      <c r="P504" s="232">
        <f t="shared" ca="1" si="120"/>
        <v>0</v>
      </c>
      <c r="Q504" s="233">
        <f t="shared" ca="1" si="110"/>
        <v>0</v>
      </c>
      <c r="R504" s="233">
        <f ca="1">IF(LEN(B504)&gt;0,'9'!R504-'9'!Q504,"")</f>
        <v>0</v>
      </c>
      <c r="S504" s="234"/>
      <c r="T504" s="34"/>
      <c r="U504" s="34"/>
      <c r="V504" s="34"/>
      <c r="W504" s="34"/>
      <c r="X504" s="34"/>
      <c r="Y504" s="34"/>
      <c r="Z504" s="34"/>
      <c r="AA504" s="34"/>
      <c r="AB504" s="167">
        <f>ROW()</f>
        <v>504</v>
      </c>
      <c r="AC504" s="168">
        <f t="shared" ca="1" si="69"/>
        <v>0</v>
      </c>
      <c r="AD504" s="168">
        <f t="shared" ca="1" si="70"/>
        <v>0</v>
      </c>
      <c r="AE504" s="169" t="str">
        <f t="shared" ca="1" si="111"/>
        <v>-</v>
      </c>
      <c r="AF504" s="168" t="str">
        <f t="shared" ca="1" si="112"/>
        <v>-</v>
      </c>
      <c r="AG504" s="169" t="str">
        <f t="shared" ca="1" si="113"/>
        <v>-</v>
      </c>
      <c r="AH504" s="168" t="str">
        <f t="shared" ca="1" si="114"/>
        <v>-</v>
      </c>
      <c r="AI504" s="168">
        <f t="shared" ca="1" si="115"/>
        <v>0</v>
      </c>
      <c r="AJ504" s="170">
        <f t="shared" ca="1" si="116"/>
        <v>0</v>
      </c>
      <c r="AK504" s="168">
        <f t="shared" ca="1" si="71"/>
        <v>0</v>
      </c>
      <c r="AL504" s="168">
        <f t="shared" ca="1" si="72"/>
        <v>0</v>
      </c>
    </row>
    <row r="505" spans="1:38" ht="28.5" customHeight="1" x14ac:dyDescent="0.2">
      <c r="A505" s="56">
        <v>490</v>
      </c>
      <c r="B505" s="309" t="str">
        <f t="shared" ca="1" si="66"/>
        <v>A490</v>
      </c>
      <c r="C505" s="309"/>
      <c r="D505" s="57" t="str">
        <f t="shared" ca="1" si="67"/>
        <v/>
      </c>
      <c r="E505" s="59" t="str">
        <f t="shared" ca="1" si="68"/>
        <v/>
      </c>
      <c r="F505" s="215">
        <f ca="1">IF(LEN(B505)&gt;0,'OBRAČUNANA OSNOVNA PLAČA'!J499,"")</f>
        <v>0</v>
      </c>
      <c r="G505" s="60"/>
      <c r="H505" s="60"/>
      <c r="I505" s="60"/>
      <c r="J505" s="60"/>
      <c r="K505" s="60"/>
      <c r="L505" s="229">
        <f t="shared" si="109"/>
        <v>0</v>
      </c>
      <c r="M505" s="230">
        <f t="shared" ca="1" si="117"/>
        <v>0</v>
      </c>
      <c r="N505" s="230">
        <f t="shared" ca="1" si="118"/>
        <v>0</v>
      </c>
      <c r="O505" s="231">
        <f t="shared" ca="1" si="119"/>
        <v>0</v>
      </c>
      <c r="P505" s="232">
        <f t="shared" ca="1" si="120"/>
        <v>0</v>
      </c>
      <c r="Q505" s="233">
        <f t="shared" ca="1" si="110"/>
        <v>0</v>
      </c>
      <c r="R505" s="233">
        <f ca="1">IF(LEN(B505)&gt;0,'9'!R505-'9'!Q505,"")</f>
        <v>0</v>
      </c>
      <c r="S505" s="234"/>
      <c r="T505" s="34"/>
      <c r="U505" s="34"/>
      <c r="V505" s="34"/>
      <c r="W505" s="34"/>
      <c r="X505" s="34"/>
      <c r="Y505" s="34"/>
      <c r="Z505" s="34"/>
      <c r="AA505" s="34"/>
      <c r="AB505" s="167">
        <f>ROW()</f>
        <v>505</v>
      </c>
      <c r="AC505" s="168">
        <f t="shared" ca="1" si="69"/>
        <v>0</v>
      </c>
      <c r="AD505" s="168">
        <f t="shared" ca="1" si="70"/>
        <v>0</v>
      </c>
      <c r="AE505" s="169" t="str">
        <f t="shared" ca="1" si="111"/>
        <v>-</v>
      </c>
      <c r="AF505" s="168" t="str">
        <f t="shared" ca="1" si="112"/>
        <v>-</v>
      </c>
      <c r="AG505" s="169" t="str">
        <f t="shared" ca="1" si="113"/>
        <v>-</v>
      </c>
      <c r="AH505" s="168" t="str">
        <f t="shared" ca="1" si="114"/>
        <v>-</v>
      </c>
      <c r="AI505" s="168">
        <f t="shared" ca="1" si="115"/>
        <v>0</v>
      </c>
      <c r="AJ505" s="170">
        <f t="shared" ca="1" si="116"/>
        <v>0</v>
      </c>
      <c r="AK505" s="168">
        <f t="shared" ca="1" si="71"/>
        <v>0</v>
      </c>
      <c r="AL505" s="168">
        <f t="shared" ca="1" si="72"/>
        <v>0</v>
      </c>
    </row>
    <row r="506" spans="1:38" ht="28.5" customHeight="1" x14ac:dyDescent="0.2">
      <c r="A506" s="56">
        <v>491</v>
      </c>
      <c r="B506" s="309" t="str">
        <f t="shared" ca="1" si="66"/>
        <v>A491</v>
      </c>
      <c r="C506" s="309"/>
      <c r="D506" s="57" t="str">
        <f t="shared" ca="1" si="67"/>
        <v/>
      </c>
      <c r="E506" s="59" t="str">
        <f t="shared" ca="1" si="68"/>
        <v/>
      </c>
      <c r="F506" s="215">
        <f ca="1">IF(LEN(B506)&gt;0,'OBRAČUNANA OSNOVNA PLAČA'!J500,"")</f>
        <v>0</v>
      </c>
      <c r="G506" s="60"/>
      <c r="H506" s="60"/>
      <c r="I506" s="60"/>
      <c r="J506" s="60"/>
      <c r="K506" s="60"/>
      <c r="L506" s="229">
        <f t="shared" si="109"/>
        <v>0</v>
      </c>
      <c r="M506" s="230">
        <f t="shared" ca="1" si="117"/>
        <v>0</v>
      </c>
      <c r="N506" s="230">
        <f t="shared" ca="1" si="118"/>
        <v>0</v>
      </c>
      <c r="O506" s="231">
        <f t="shared" ca="1" si="119"/>
        <v>0</v>
      </c>
      <c r="P506" s="232">
        <f t="shared" ca="1" si="120"/>
        <v>0</v>
      </c>
      <c r="Q506" s="233">
        <f t="shared" ca="1" si="110"/>
        <v>0</v>
      </c>
      <c r="R506" s="233">
        <f ca="1">IF(LEN(B506)&gt;0,'9'!R506-'9'!Q506,"")</f>
        <v>0</v>
      </c>
      <c r="S506" s="234"/>
      <c r="T506" s="34"/>
      <c r="U506" s="34"/>
      <c r="V506" s="34"/>
      <c r="W506" s="34"/>
      <c r="X506" s="34"/>
      <c r="Y506" s="34"/>
      <c r="Z506" s="34"/>
      <c r="AA506" s="34"/>
      <c r="AB506" s="167">
        <f>ROW()</f>
        <v>506</v>
      </c>
      <c r="AC506" s="168">
        <f t="shared" ca="1" si="69"/>
        <v>0</v>
      </c>
      <c r="AD506" s="168">
        <f t="shared" ca="1" si="70"/>
        <v>0</v>
      </c>
      <c r="AE506" s="169" t="str">
        <f t="shared" ca="1" si="111"/>
        <v>-</v>
      </c>
      <c r="AF506" s="168" t="str">
        <f t="shared" ca="1" si="112"/>
        <v>-</v>
      </c>
      <c r="AG506" s="169" t="str">
        <f t="shared" ca="1" si="113"/>
        <v>-</v>
      </c>
      <c r="AH506" s="168" t="str">
        <f t="shared" ca="1" si="114"/>
        <v>-</v>
      </c>
      <c r="AI506" s="168">
        <f t="shared" ca="1" si="115"/>
        <v>0</v>
      </c>
      <c r="AJ506" s="170">
        <f t="shared" ca="1" si="116"/>
        <v>0</v>
      </c>
      <c r="AK506" s="168">
        <f t="shared" ca="1" si="71"/>
        <v>0</v>
      </c>
      <c r="AL506" s="168">
        <f t="shared" ca="1" si="72"/>
        <v>0</v>
      </c>
    </row>
    <row r="507" spans="1:38" ht="28.5" customHeight="1" x14ac:dyDescent="0.2">
      <c r="A507" s="56">
        <v>492</v>
      </c>
      <c r="B507" s="309" t="str">
        <f t="shared" ca="1" si="66"/>
        <v>A492</v>
      </c>
      <c r="C507" s="309"/>
      <c r="D507" s="57" t="str">
        <f t="shared" ca="1" si="67"/>
        <v/>
      </c>
      <c r="E507" s="59" t="str">
        <f t="shared" ca="1" si="68"/>
        <v/>
      </c>
      <c r="F507" s="215">
        <f ca="1">IF(LEN(B507)&gt;0,'OBRAČUNANA OSNOVNA PLAČA'!J501,"")</f>
        <v>0</v>
      </c>
      <c r="G507" s="60"/>
      <c r="H507" s="60"/>
      <c r="I507" s="60"/>
      <c r="J507" s="60"/>
      <c r="K507" s="60"/>
      <c r="L507" s="229">
        <f t="shared" si="109"/>
        <v>0</v>
      </c>
      <c r="M507" s="230">
        <f t="shared" ca="1" si="117"/>
        <v>0</v>
      </c>
      <c r="N507" s="230">
        <f t="shared" ca="1" si="118"/>
        <v>0</v>
      </c>
      <c r="O507" s="231">
        <f t="shared" ca="1" si="119"/>
        <v>0</v>
      </c>
      <c r="P507" s="232">
        <f t="shared" ca="1" si="120"/>
        <v>0</v>
      </c>
      <c r="Q507" s="233">
        <f t="shared" ca="1" si="110"/>
        <v>0</v>
      </c>
      <c r="R507" s="233">
        <f ca="1">IF(LEN(B507)&gt;0,'9'!R507-'9'!Q507,"")</f>
        <v>0</v>
      </c>
      <c r="S507" s="234"/>
      <c r="T507" s="34"/>
      <c r="U507" s="34"/>
      <c r="V507" s="34"/>
      <c r="W507" s="34"/>
      <c r="X507" s="34"/>
      <c r="Y507" s="34"/>
      <c r="Z507" s="34"/>
      <c r="AA507" s="34"/>
      <c r="AB507" s="167">
        <f>ROW()</f>
        <v>507</v>
      </c>
      <c r="AC507" s="168">
        <f t="shared" ca="1" si="69"/>
        <v>0</v>
      </c>
      <c r="AD507" s="168">
        <f t="shared" ca="1" si="70"/>
        <v>0</v>
      </c>
      <c r="AE507" s="169" t="str">
        <f t="shared" ca="1" si="111"/>
        <v>-</v>
      </c>
      <c r="AF507" s="168" t="str">
        <f t="shared" ca="1" si="112"/>
        <v>-</v>
      </c>
      <c r="AG507" s="169" t="str">
        <f t="shared" ca="1" si="113"/>
        <v>-</v>
      </c>
      <c r="AH507" s="168" t="str">
        <f t="shared" ca="1" si="114"/>
        <v>-</v>
      </c>
      <c r="AI507" s="168">
        <f t="shared" ca="1" si="115"/>
        <v>0</v>
      </c>
      <c r="AJ507" s="170">
        <f t="shared" ca="1" si="116"/>
        <v>0</v>
      </c>
      <c r="AK507" s="168">
        <f t="shared" ca="1" si="71"/>
        <v>0</v>
      </c>
      <c r="AL507" s="168">
        <f t="shared" ca="1" si="72"/>
        <v>0</v>
      </c>
    </row>
    <row r="508" spans="1:38" ht="28.5" customHeight="1" x14ac:dyDescent="0.2">
      <c r="A508" s="56">
        <v>493</v>
      </c>
      <c r="B508" s="309" t="str">
        <f t="shared" ca="1" si="66"/>
        <v>A493</v>
      </c>
      <c r="C508" s="309"/>
      <c r="D508" s="57" t="str">
        <f t="shared" ca="1" si="67"/>
        <v/>
      </c>
      <c r="E508" s="59" t="str">
        <f t="shared" ca="1" si="68"/>
        <v/>
      </c>
      <c r="F508" s="215">
        <f ca="1">IF(LEN(B508)&gt;0,'OBRAČUNANA OSNOVNA PLAČA'!J502,"")</f>
        <v>0</v>
      </c>
      <c r="G508" s="60"/>
      <c r="H508" s="60"/>
      <c r="I508" s="60"/>
      <c r="J508" s="60"/>
      <c r="K508" s="60"/>
      <c r="L508" s="229">
        <f t="shared" si="109"/>
        <v>0</v>
      </c>
      <c r="M508" s="230">
        <f t="shared" ca="1" si="117"/>
        <v>0</v>
      </c>
      <c r="N508" s="230">
        <f t="shared" ca="1" si="118"/>
        <v>0</v>
      </c>
      <c r="O508" s="231">
        <f t="shared" ca="1" si="119"/>
        <v>0</v>
      </c>
      <c r="P508" s="232">
        <f t="shared" ca="1" si="120"/>
        <v>0</v>
      </c>
      <c r="Q508" s="233">
        <f t="shared" ca="1" si="110"/>
        <v>0</v>
      </c>
      <c r="R508" s="233">
        <f ca="1">IF(LEN(B508)&gt;0,'9'!R508-'9'!Q508,"")</f>
        <v>0</v>
      </c>
      <c r="S508" s="234"/>
      <c r="T508" s="34"/>
      <c r="U508" s="34"/>
      <c r="V508" s="34"/>
      <c r="W508" s="34"/>
      <c r="X508" s="34"/>
      <c r="Y508" s="34"/>
      <c r="Z508" s="34"/>
      <c r="AA508" s="34"/>
      <c r="AB508" s="167">
        <f>ROW()</f>
        <v>508</v>
      </c>
      <c r="AC508" s="168">
        <f t="shared" ca="1" si="69"/>
        <v>0</v>
      </c>
      <c r="AD508" s="168">
        <f t="shared" ca="1" si="70"/>
        <v>0</v>
      </c>
      <c r="AE508" s="169" t="str">
        <f t="shared" ca="1" si="111"/>
        <v>-</v>
      </c>
      <c r="AF508" s="168" t="str">
        <f t="shared" ca="1" si="112"/>
        <v>-</v>
      </c>
      <c r="AG508" s="169" t="str">
        <f t="shared" ca="1" si="113"/>
        <v>-</v>
      </c>
      <c r="AH508" s="168" t="str">
        <f t="shared" ca="1" si="114"/>
        <v>-</v>
      </c>
      <c r="AI508" s="168">
        <f t="shared" ca="1" si="115"/>
        <v>0</v>
      </c>
      <c r="AJ508" s="170">
        <f t="shared" ca="1" si="116"/>
        <v>0</v>
      </c>
      <c r="AK508" s="168">
        <f t="shared" ca="1" si="71"/>
        <v>0</v>
      </c>
      <c r="AL508" s="168">
        <f t="shared" ca="1" si="72"/>
        <v>0</v>
      </c>
    </row>
    <row r="509" spans="1:38" ht="28.5" customHeight="1" x14ac:dyDescent="0.2">
      <c r="A509" s="56">
        <v>494</v>
      </c>
      <c r="B509" s="309" t="str">
        <f t="shared" ca="1" si="66"/>
        <v>A494</v>
      </c>
      <c r="C509" s="309"/>
      <c r="D509" s="57" t="str">
        <f t="shared" ca="1" si="67"/>
        <v/>
      </c>
      <c r="E509" s="59" t="str">
        <f t="shared" ca="1" si="68"/>
        <v/>
      </c>
      <c r="F509" s="215">
        <f ca="1">IF(LEN(B509)&gt;0,'OBRAČUNANA OSNOVNA PLAČA'!J503,"")</f>
        <v>0</v>
      </c>
      <c r="G509" s="60"/>
      <c r="H509" s="60"/>
      <c r="I509" s="60"/>
      <c r="J509" s="60"/>
      <c r="K509" s="60"/>
      <c r="L509" s="229">
        <f t="shared" si="109"/>
        <v>0</v>
      </c>
      <c r="M509" s="230">
        <f t="shared" ca="1" si="117"/>
        <v>0</v>
      </c>
      <c r="N509" s="230">
        <f t="shared" ca="1" si="118"/>
        <v>0</v>
      </c>
      <c r="O509" s="231">
        <f t="shared" ca="1" si="119"/>
        <v>0</v>
      </c>
      <c r="P509" s="232">
        <f t="shared" ca="1" si="120"/>
        <v>0</v>
      </c>
      <c r="Q509" s="233">
        <f t="shared" ca="1" si="110"/>
        <v>0</v>
      </c>
      <c r="R509" s="233">
        <f ca="1">IF(LEN(B509)&gt;0,'9'!R509-'9'!Q509,"")</f>
        <v>0</v>
      </c>
      <c r="S509" s="234"/>
      <c r="T509" s="34"/>
      <c r="U509" s="34"/>
      <c r="V509" s="34"/>
      <c r="W509" s="34"/>
      <c r="X509" s="34"/>
      <c r="Y509" s="34"/>
      <c r="Z509" s="34"/>
      <c r="AA509" s="34"/>
      <c r="AB509" s="167">
        <f>ROW()</f>
        <v>509</v>
      </c>
      <c r="AC509" s="168">
        <f t="shared" ca="1" si="69"/>
        <v>0</v>
      </c>
      <c r="AD509" s="168">
        <f t="shared" ca="1" si="70"/>
        <v>0</v>
      </c>
      <c r="AE509" s="169" t="str">
        <f t="shared" ca="1" si="111"/>
        <v>-</v>
      </c>
      <c r="AF509" s="168" t="str">
        <f t="shared" ca="1" si="112"/>
        <v>-</v>
      </c>
      <c r="AG509" s="169" t="str">
        <f t="shared" ca="1" si="113"/>
        <v>-</v>
      </c>
      <c r="AH509" s="168" t="str">
        <f t="shared" ca="1" si="114"/>
        <v>-</v>
      </c>
      <c r="AI509" s="168">
        <f t="shared" ca="1" si="115"/>
        <v>0</v>
      </c>
      <c r="AJ509" s="170">
        <f t="shared" ca="1" si="116"/>
        <v>0</v>
      </c>
      <c r="AK509" s="168">
        <f t="shared" ca="1" si="71"/>
        <v>0</v>
      </c>
      <c r="AL509" s="168">
        <f t="shared" ca="1" si="72"/>
        <v>0</v>
      </c>
    </row>
    <row r="510" spans="1:38" ht="28.5" customHeight="1" x14ac:dyDescent="0.2">
      <c r="A510" s="56">
        <v>495</v>
      </c>
      <c r="B510" s="309" t="str">
        <f t="shared" ca="1" si="66"/>
        <v>A495</v>
      </c>
      <c r="C510" s="309"/>
      <c r="D510" s="57" t="str">
        <f t="shared" ca="1" si="67"/>
        <v/>
      </c>
      <c r="E510" s="59" t="str">
        <f t="shared" ca="1" si="68"/>
        <v/>
      </c>
      <c r="F510" s="215">
        <f ca="1">IF(LEN(B510)&gt;0,'OBRAČUNANA OSNOVNA PLAČA'!J504,"")</f>
        <v>0</v>
      </c>
      <c r="G510" s="60"/>
      <c r="H510" s="60"/>
      <c r="I510" s="60"/>
      <c r="J510" s="60"/>
      <c r="K510" s="60"/>
      <c r="L510" s="229">
        <f t="shared" si="109"/>
        <v>0</v>
      </c>
      <c r="M510" s="230">
        <f t="shared" ca="1" si="117"/>
        <v>0</v>
      </c>
      <c r="N510" s="230">
        <f t="shared" ca="1" si="118"/>
        <v>0</v>
      </c>
      <c r="O510" s="231">
        <f t="shared" ca="1" si="119"/>
        <v>0</v>
      </c>
      <c r="P510" s="232">
        <f t="shared" ca="1" si="120"/>
        <v>0</v>
      </c>
      <c r="Q510" s="233">
        <f t="shared" ca="1" si="110"/>
        <v>0</v>
      </c>
      <c r="R510" s="233">
        <f ca="1">IF(LEN(B510)&gt;0,'9'!R510-'9'!Q510,"")</f>
        <v>0</v>
      </c>
      <c r="S510" s="234"/>
      <c r="T510" s="34"/>
      <c r="U510" s="34"/>
      <c r="V510" s="34"/>
      <c r="W510" s="34"/>
      <c r="X510" s="34"/>
      <c r="Y510" s="34"/>
      <c r="Z510" s="34"/>
      <c r="AA510" s="34"/>
      <c r="AB510" s="167">
        <f>ROW()</f>
        <v>510</v>
      </c>
      <c r="AC510" s="168">
        <f t="shared" ca="1" si="69"/>
        <v>0</v>
      </c>
      <c r="AD510" s="168">
        <f t="shared" ca="1" si="70"/>
        <v>0</v>
      </c>
      <c r="AE510" s="169" t="str">
        <f t="shared" ca="1" si="111"/>
        <v>-</v>
      </c>
      <c r="AF510" s="168" t="str">
        <f t="shared" ca="1" si="112"/>
        <v>-</v>
      </c>
      <c r="AG510" s="169" t="str">
        <f t="shared" ca="1" si="113"/>
        <v>-</v>
      </c>
      <c r="AH510" s="168" t="str">
        <f t="shared" ca="1" si="114"/>
        <v>-</v>
      </c>
      <c r="AI510" s="168">
        <f t="shared" ca="1" si="115"/>
        <v>0</v>
      </c>
      <c r="AJ510" s="170">
        <f t="shared" ca="1" si="116"/>
        <v>0</v>
      </c>
      <c r="AK510" s="168">
        <f t="shared" ca="1" si="71"/>
        <v>0</v>
      </c>
      <c r="AL510" s="168">
        <f t="shared" ca="1" si="72"/>
        <v>0</v>
      </c>
    </row>
    <row r="511" spans="1:38" ht="28.5" customHeight="1" x14ac:dyDescent="0.2">
      <c r="A511" s="56">
        <v>496</v>
      </c>
      <c r="B511" s="309" t="str">
        <f t="shared" ca="1" si="66"/>
        <v>A496</v>
      </c>
      <c r="C511" s="309"/>
      <c r="D511" s="57" t="str">
        <f t="shared" ca="1" si="67"/>
        <v/>
      </c>
      <c r="E511" s="59" t="str">
        <f t="shared" ca="1" si="68"/>
        <v/>
      </c>
      <c r="F511" s="215">
        <f ca="1">IF(LEN(B511)&gt;0,'OBRAČUNANA OSNOVNA PLAČA'!J505,"")</f>
        <v>0</v>
      </c>
      <c r="G511" s="60"/>
      <c r="H511" s="60"/>
      <c r="I511" s="60"/>
      <c r="J511" s="60"/>
      <c r="K511" s="60"/>
      <c r="L511" s="229">
        <f t="shared" si="109"/>
        <v>0</v>
      </c>
      <c r="M511" s="230">
        <f t="shared" ca="1" si="117"/>
        <v>0</v>
      </c>
      <c r="N511" s="230">
        <f t="shared" ca="1" si="118"/>
        <v>0</v>
      </c>
      <c r="O511" s="231">
        <f t="shared" ca="1" si="119"/>
        <v>0</v>
      </c>
      <c r="P511" s="232">
        <f t="shared" ca="1" si="120"/>
        <v>0</v>
      </c>
      <c r="Q511" s="233">
        <f t="shared" ca="1" si="110"/>
        <v>0</v>
      </c>
      <c r="R511" s="233">
        <f ca="1">IF(LEN(B511)&gt;0,'9'!R511-'9'!Q511,"")</f>
        <v>0</v>
      </c>
      <c r="S511" s="234"/>
      <c r="T511" s="34"/>
      <c r="U511" s="34"/>
      <c r="V511" s="34"/>
      <c r="W511" s="34"/>
      <c r="X511" s="34"/>
      <c r="Y511" s="34"/>
      <c r="Z511" s="34"/>
      <c r="AA511" s="34"/>
      <c r="AB511" s="167">
        <f>ROW()</f>
        <v>511</v>
      </c>
      <c r="AC511" s="168">
        <f t="shared" ca="1" si="69"/>
        <v>0</v>
      </c>
      <c r="AD511" s="168">
        <f t="shared" ca="1" si="70"/>
        <v>0</v>
      </c>
      <c r="AE511" s="169" t="str">
        <f t="shared" ca="1" si="111"/>
        <v>-</v>
      </c>
      <c r="AF511" s="168" t="str">
        <f t="shared" ca="1" si="112"/>
        <v>-</v>
      </c>
      <c r="AG511" s="169" t="str">
        <f t="shared" ca="1" si="113"/>
        <v>-</v>
      </c>
      <c r="AH511" s="168" t="str">
        <f t="shared" ca="1" si="114"/>
        <v>-</v>
      </c>
      <c r="AI511" s="168">
        <f t="shared" ca="1" si="115"/>
        <v>0</v>
      </c>
      <c r="AJ511" s="170">
        <f t="shared" ca="1" si="116"/>
        <v>0</v>
      </c>
      <c r="AK511" s="168">
        <f t="shared" ca="1" si="71"/>
        <v>0</v>
      </c>
      <c r="AL511" s="168">
        <f t="shared" ca="1" si="72"/>
        <v>0</v>
      </c>
    </row>
    <row r="512" spans="1:38" ht="28.5" customHeight="1" x14ac:dyDescent="0.2">
      <c r="A512" s="56">
        <v>497</v>
      </c>
      <c r="B512" s="309" t="str">
        <f t="shared" ca="1" si="66"/>
        <v>A497</v>
      </c>
      <c r="C512" s="309"/>
      <c r="D512" s="57" t="str">
        <f t="shared" ca="1" si="67"/>
        <v/>
      </c>
      <c r="E512" s="59" t="str">
        <f t="shared" ca="1" si="68"/>
        <v/>
      </c>
      <c r="F512" s="215">
        <f ca="1">IF(LEN(B512)&gt;0,'OBRAČUNANA OSNOVNA PLAČA'!J506,"")</f>
        <v>0</v>
      </c>
      <c r="G512" s="60"/>
      <c r="H512" s="60"/>
      <c r="I512" s="60"/>
      <c r="J512" s="60"/>
      <c r="K512" s="60"/>
      <c r="L512" s="229">
        <f t="shared" si="109"/>
        <v>0</v>
      </c>
      <c r="M512" s="230">
        <f t="shared" ca="1" si="117"/>
        <v>0</v>
      </c>
      <c r="N512" s="230">
        <f t="shared" ca="1" si="118"/>
        <v>0</v>
      </c>
      <c r="O512" s="231">
        <f t="shared" ca="1" si="119"/>
        <v>0</v>
      </c>
      <c r="P512" s="232">
        <f t="shared" ca="1" si="120"/>
        <v>0</v>
      </c>
      <c r="Q512" s="233">
        <f t="shared" ca="1" si="110"/>
        <v>0</v>
      </c>
      <c r="R512" s="233">
        <f ca="1">IF(LEN(B512)&gt;0,'9'!R512-'9'!Q512,"")</f>
        <v>0</v>
      </c>
      <c r="S512" s="234"/>
      <c r="T512" s="34"/>
      <c r="U512" s="34"/>
      <c r="V512" s="34"/>
      <c r="W512" s="34"/>
      <c r="X512" s="34"/>
      <c r="Y512" s="34"/>
      <c r="Z512" s="34"/>
      <c r="AA512" s="34"/>
      <c r="AB512" s="167">
        <f>ROW()</f>
        <v>512</v>
      </c>
      <c r="AC512" s="168">
        <f t="shared" ca="1" si="69"/>
        <v>0</v>
      </c>
      <c r="AD512" s="168">
        <f t="shared" ca="1" si="70"/>
        <v>0</v>
      </c>
      <c r="AE512" s="169" t="str">
        <f t="shared" ca="1" si="111"/>
        <v>-</v>
      </c>
      <c r="AF512" s="168" t="str">
        <f t="shared" ca="1" si="112"/>
        <v>-</v>
      </c>
      <c r="AG512" s="169" t="str">
        <f t="shared" ca="1" si="113"/>
        <v>-</v>
      </c>
      <c r="AH512" s="168" t="str">
        <f t="shared" ca="1" si="114"/>
        <v>-</v>
      </c>
      <c r="AI512" s="168">
        <f t="shared" ca="1" si="115"/>
        <v>0</v>
      </c>
      <c r="AJ512" s="170">
        <f t="shared" ca="1" si="116"/>
        <v>0</v>
      </c>
      <c r="AK512" s="168">
        <f t="shared" ca="1" si="71"/>
        <v>0</v>
      </c>
      <c r="AL512" s="168">
        <f t="shared" ca="1" si="72"/>
        <v>0</v>
      </c>
    </row>
    <row r="513" spans="1:38" ht="28.5" customHeight="1" x14ac:dyDescent="0.2">
      <c r="A513" s="56">
        <v>498</v>
      </c>
      <c r="B513" s="309" t="str">
        <f t="shared" ca="1" si="66"/>
        <v>A498</v>
      </c>
      <c r="C513" s="309"/>
      <c r="D513" s="57" t="str">
        <f t="shared" ca="1" si="67"/>
        <v/>
      </c>
      <c r="E513" s="59" t="str">
        <f t="shared" ca="1" si="68"/>
        <v/>
      </c>
      <c r="F513" s="215">
        <f ca="1">IF(LEN(B513)&gt;0,'OBRAČUNANA OSNOVNA PLAČA'!J507,"")</f>
        <v>0</v>
      </c>
      <c r="G513" s="60"/>
      <c r="H513" s="60"/>
      <c r="I513" s="60"/>
      <c r="J513" s="60"/>
      <c r="K513" s="60"/>
      <c r="L513" s="229">
        <f t="shared" si="109"/>
        <v>0</v>
      </c>
      <c r="M513" s="230">
        <f t="shared" ca="1" si="117"/>
        <v>0</v>
      </c>
      <c r="N513" s="230">
        <f t="shared" ca="1" si="118"/>
        <v>0</v>
      </c>
      <c r="O513" s="231">
        <f t="shared" ca="1" si="119"/>
        <v>0</v>
      </c>
      <c r="P513" s="232">
        <f t="shared" ca="1" si="120"/>
        <v>0</v>
      </c>
      <c r="Q513" s="233">
        <f t="shared" ca="1" si="110"/>
        <v>0</v>
      </c>
      <c r="R513" s="233">
        <f ca="1">IF(LEN(B513)&gt;0,'9'!R513-'9'!Q513,"")</f>
        <v>0</v>
      </c>
      <c r="S513" s="234"/>
      <c r="T513" s="34"/>
      <c r="U513" s="34"/>
      <c r="V513" s="34"/>
      <c r="W513" s="34"/>
      <c r="X513" s="34"/>
      <c r="Y513" s="34"/>
      <c r="Z513" s="34"/>
      <c r="AA513" s="34"/>
      <c r="AB513" s="167">
        <f>ROW()</f>
        <v>513</v>
      </c>
      <c r="AC513" s="168">
        <f t="shared" ca="1" si="69"/>
        <v>0</v>
      </c>
      <c r="AD513" s="168">
        <f t="shared" ca="1" si="70"/>
        <v>0</v>
      </c>
      <c r="AE513" s="169" t="str">
        <f t="shared" ca="1" si="111"/>
        <v>-</v>
      </c>
      <c r="AF513" s="168" t="str">
        <f t="shared" ca="1" si="112"/>
        <v>-</v>
      </c>
      <c r="AG513" s="169" t="str">
        <f t="shared" ca="1" si="113"/>
        <v>-</v>
      </c>
      <c r="AH513" s="168" t="str">
        <f t="shared" ca="1" si="114"/>
        <v>-</v>
      </c>
      <c r="AI513" s="168">
        <f t="shared" ca="1" si="115"/>
        <v>0</v>
      </c>
      <c r="AJ513" s="170">
        <f t="shared" ca="1" si="116"/>
        <v>0</v>
      </c>
      <c r="AK513" s="168">
        <f t="shared" ca="1" si="71"/>
        <v>0</v>
      </c>
      <c r="AL513" s="168">
        <f t="shared" ca="1" si="72"/>
        <v>0</v>
      </c>
    </row>
    <row r="514" spans="1:38" ht="28.5" customHeight="1" x14ac:dyDescent="0.2">
      <c r="A514" s="56">
        <v>499</v>
      </c>
      <c r="B514" s="309" t="str">
        <f t="shared" ca="1" si="66"/>
        <v>A499</v>
      </c>
      <c r="C514" s="309"/>
      <c r="D514" s="57" t="str">
        <f t="shared" ca="1" si="67"/>
        <v/>
      </c>
      <c r="E514" s="59" t="str">
        <f t="shared" ca="1" si="68"/>
        <v/>
      </c>
      <c r="F514" s="215">
        <f ca="1">IF(LEN(B514)&gt;0,'OBRAČUNANA OSNOVNA PLAČA'!J508,"")</f>
        <v>0</v>
      </c>
      <c r="G514" s="60"/>
      <c r="H514" s="60"/>
      <c r="I514" s="60"/>
      <c r="J514" s="60"/>
      <c r="K514" s="60"/>
      <c r="L514" s="229">
        <f t="shared" si="109"/>
        <v>0</v>
      </c>
      <c r="M514" s="230">
        <f t="shared" ca="1" si="117"/>
        <v>0</v>
      </c>
      <c r="N514" s="230">
        <f t="shared" ca="1" si="118"/>
        <v>0</v>
      </c>
      <c r="O514" s="231">
        <f t="shared" ca="1" si="119"/>
        <v>0</v>
      </c>
      <c r="P514" s="232">
        <f t="shared" ca="1" si="120"/>
        <v>0</v>
      </c>
      <c r="Q514" s="233">
        <f t="shared" ca="1" si="110"/>
        <v>0</v>
      </c>
      <c r="R514" s="233">
        <f ca="1">IF(LEN(B514)&gt;0,'9'!R514-'9'!Q514,"")</f>
        <v>0</v>
      </c>
      <c r="S514" s="234"/>
      <c r="T514" s="34"/>
      <c r="U514" s="34"/>
      <c r="V514" s="34"/>
      <c r="W514" s="34"/>
      <c r="X514" s="34"/>
      <c r="Y514" s="34"/>
      <c r="Z514" s="34"/>
      <c r="AA514" s="34"/>
      <c r="AB514" s="167">
        <f>ROW()</f>
        <v>514</v>
      </c>
      <c r="AC514" s="168">
        <f t="shared" ca="1" si="69"/>
        <v>0</v>
      </c>
      <c r="AD514" s="168">
        <f t="shared" ca="1" si="70"/>
        <v>0</v>
      </c>
      <c r="AE514" s="169" t="str">
        <f t="shared" ca="1" si="111"/>
        <v>-</v>
      </c>
      <c r="AF514" s="168" t="str">
        <f t="shared" ca="1" si="112"/>
        <v>-</v>
      </c>
      <c r="AG514" s="169" t="str">
        <f t="shared" ca="1" si="113"/>
        <v>-</v>
      </c>
      <c r="AH514" s="168" t="str">
        <f t="shared" ca="1" si="114"/>
        <v>-</v>
      </c>
      <c r="AI514" s="168">
        <f t="shared" ca="1" si="115"/>
        <v>0</v>
      </c>
      <c r="AJ514" s="170">
        <f t="shared" ca="1" si="116"/>
        <v>0</v>
      </c>
      <c r="AK514" s="168">
        <f t="shared" ca="1" si="71"/>
        <v>0</v>
      </c>
      <c r="AL514" s="168">
        <f t="shared" ca="1" si="72"/>
        <v>0</v>
      </c>
    </row>
    <row r="515" spans="1:38" ht="28.5" customHeight="1" x14ac:dyDescent="0.2">
      <c r="A515" s="56">
        <v>500</v>
      </c>
      <c r="B515" s="309" t="str">
        <f t="shared" ca="1" si="66"/>
        <v>A500</v>
      </c>
      <c r="C515" s="309"/>
      <c r="D515" s="57" t="str">
        <f t="shared" ca="1" si="67"/>
        <v/>
      </c>
      <c r="E515" s="59" t="str">
        <f t="shared" ca="1" si="68"/>
        <v/>
      </c>
      <c r="F515" s="215">
        <f ca="1">IF(LEN(B515)&gt;0,'OBRAČUNANA OSNOVNA PLAČA'!J509,"")</f>
        <v>0</v>
      </c>
      <c r="G515" s="60"/>
      <c r="H515" s="60"/>
      <c r="I515" s="60"/>
      <c r="J515" s="60"/>
      <c r="K515" s="60"/>
      <c r="L515" s="229">
        <f t="shared" si="109"/>
        <v>0</v>
      </c>
      <c r="M515" s="230">
        <f t="shared" ca="1" si="117"/>
        <v>0</v>
      </c>
      <c r="N515" s="230">
        <f t="shared" ca="1" si="118"/>
        <v>0</v>
      </c>
      <c r="O515" s="231">
        <f t="shared" ca="1" si="119"/>
        <v>0</v>
      </c>
      <c r="P515" s="232">
        <f t="shared" ca="1" si="120"/>
        <v>0</v>
      </c>
      <c r="Q515" s="233">
        <f t="shared" ca="1" si="110"/>
        <v>0</v>
      </c>
      <c r="R515" s="233">
        <f ca="1">IF(LEN(B515)&gt;0,'9'!R515-'9'!Q515,"")</f>
        <v>0</v>
      </c>
      <c r="S515" s="234"/>
      <c r="T515" s="34"/>
      <c r="U515" s="34"/>
      <c r="V515" s="34"/>
      <c r="W515" s="34"/>
      <c r="X515" s="34"/>
      <c r="Y515" s="34"/>
      <c r="Z515" s="34"/>
      <c r="AA515" s="34"/>
      <c r="AB515" s="167">
        <f>ROW()</f>
        <v>515</v>
      </c>
      <c r="AC515" s="168">
        <f t="shared" ca="1" si="69"/>
        <v>0</v>
      </c>
      <c r="AD515" s="168">
        <f t="shared" ca="1" si="70"/>
        <v>0</v>
      </c>
      <c r="AE515" s="169" t="str">
        <f t="shared" ca="1" si="111"/>
        <v>-</v>
      </c>
      <c r="AF515" s="168" t="str">
        <f t="shared" ca="1" si="112"/>
        <v>-</v>
      </c>
      <c r="AG515" s="169" t="str">
        <f t="shared" ca="1" si="113"/>
        <v>-</v>
      </c>
      <c r="AH515" s="168" t="str">
        <f t="shared" ca="1" si="114"/>
        <v>-</v>
      </c>
      <c r="AI515" s="168">
        <f t="shared" ca="1" si="115"/>
        <v>0</v>
      </c>
      <c r="AJ515" s="170">
        <f t="shared" ca="1" si="116"/>
        <v>0</v>
      </c>
      <c r="AK515" s="168">
        <f t="shared" ca="1" si="71"/>
        <v>0</v>
      </c>
      <c r="AL515" s="168">
        <f t="shared" ca="1" si="72"/>
        <v>0</v>
      </c>
    </row>
    <row r="516" spans="1:38" ht="28.5" customHeight="1" x14ac:dyDescent="0.2">
      <c r="A516" s="56">
        <v>501</v>
      </c>
      <c r="B516" s="309" t="str">
        <f t="shared" ca="1" si="66"/>
        <v>A501</v>
      </c>
      <c r="C516" s="309"/>
      <c r="D516" s="57" t="str">
        <f t="shared" ca="1" si="67"/>
        <v/>
      </c>
      <c r="E516" s="59" t="str">
        <f t="shared" ca="1" si="68"/>
        <v/>
      </c>
      <c r="F516" s="215">
        <f ca="1">IF(LEN(B516)&gt;0,'OBRAČUNANA OSNOVNA PLAČA'!J510,"")</f>
        <v>0</v>
      </c>
      <c r="G516" s="60"/>
      <c r="H516" s="60"/>
      <c r="I516" s="60"/>
      <c r="J516" s="60"/>
      <c r="K516" s="60"/>
      <c r="L516" s="229">
        <f t="shared" si="109"/>
        <v>0</v>
      </c>
      <c r="M516" s="230">
        <f t="shared" ca="1" si="117"/>
        <v>0</v>
      </c>
      <c r="N516" s="230">
        <f t="shared" ca="1" si="118"/>
        <v>0</v>
      </c>
      <c r="O516" s="231">
        <f t="shared" ca="1" si="119"/>
        <v>0</v>
      </c>
      <c r="P516" s="232">
        <f t="shared" ca="1" si="120"/>
        <v>0</v>
      </c>
      <c r="Q516" s="233">
        <f t="shared" ca="1" si="110"/>
        <v>0</v>
      </c>
      <c r="R516" s="233">
        <f ca="1">IF(LEN(B516)&gt;0,'9'!R516-'9'!Q516,"")</f>
        <v>0</v>
      </c>
      <c r="S516" s="234"/>
      <c r="T516" s="34"/>
      <c r="U516" s="34"/>
      <c r="V516" s="34"/>
      <c r="W516" s="34"/>
      <c r="X516" s="34"/>
      <c r="Y516" s="34"/>
      <c r="Z516" s="34"/>
      <c r="AA516" s="34"/>
      <c r="AB516" s="167">
        <f>ROW()</f>
        <v>516</v>
      </c>
      <c r="AC516" s="168">
        <f t="shared" ca="1" si="69"/>
        <v>0</v>
      </c>
      <c r="AD516" s="168">
        <f t="shared" ca="1" si="70"/>
        <v>0</v>
      </c>
      <c r="AE516" s="169" t="str">
        <f t="shared" ca="1" si="111"/>
        <v>-</v>
      </c>
      <c r="AF516" s="168" t="str">
        <f t="shared" ca="1" si="112"/>
        <v>-</v>
      </c>
      <c r="AG516" s="169" t="str">
        <f t="shared" ca="1" si="113"/>
        <v>-</v>
      </c>
      <c r="AH516" s="168" t="str">
        <f t="shared" ca="1" si="114"/>
        <v>-</v>
      </c>
      <c r="AI516" s="168">
        <f t="shared" ca="1" si="115"/>
        <v>0</v>
      </c>
      <c r="AJ516" s="170">
        <f t="shared" ca="1" si="116"/>
        <v>0</v>
      </c>
      <c r="AK516" s="168">
        <f t="shared" ca="1" si="71"/>
        <v>0</v>
      </c>
      <c r="AL516" s="168">
        <f t="shared" ca="1" si="72"/>
        <v>0</v>
      </c>
    </row>
    <row r="517" spans="1:38" ht="28.5" customHeight="1" x14ac:dyDescent="0.2">
      <c r="A517" s="56">
        <v>502</v>
      </c>
      <c r="B517" s="309" t="str">
        <f t="shared" ca="1" si="66"/>
        <v>A502</v>
      </c>
      <c r="C517" s="309"/>
      <c r="D517" s="57" t="str">
        <f t="shared" ca="1" si="67"/>
        <v/>
      </c>
      <c r="E517" s="59" t="str">
        <f t="shared" ca="1" si="68"/>
        <v/>
      </c>
      <c r="F517" s="215">
        <f ca="1">IF(LEN(B517)&gt;0,'OBRAČUNANA OSNOVNA PLAČA'!J511,"")</f>
        <v>0</v>
      </c>
      <c r="G517" s="60"/>
      <c r="H517" s="60"/>
      <c r="I517" s="60"/>
      <c r="J517" s="60"/>
      <c r="K517" s="60"/>
      <c r="L517" s="229">
        <f t="shared" si="109"/>
        <v>0</v>
      </c>
      <c r="M517" s="230">
        <f t="shared" ca="1" si="117"/>
        <v>0</v>
      </c>
      <c r="N517" s="230">
        <f t="shared" ca="1" si="118"/>
        <v>0</v>
      </c>
      <c r="O517" s="231">
        <f t="shared" ca="1" si="119"/>
        <v>0</v>
      </c>
      <c r="P517" s="232">
        <f t="shared" ca="1" si="120"/>
        <v>0</v>
      </c>
      <c r="Q517" s="233">
        <f t="shared" ca="1" si="110"/>
        <v>0</v>
      </c>
      <c r="R517" s="233">
        <f ca="1">IF(LEN(B517)&gt;0,'9'!R517-'9'!Q517,"")</f>
        <v>0</v>
      </c>
      <c r="S517" s="234"/>
      <c r="T517" s="34"/>
      <c r="U517" s="34"/>
      <c r="V517" s="34"/>
      <c r="W517" s="34"/>
      <c r="X517" s="34"/>
      <c r="Y517" s="34"/>
      <c r="Z517" s="34"/>
      <c r="AA517" s="34"/>
      <c r="AB517" s="167">
        <f>ROW()</f>
        <v>517</v>
      </c>
      <c r="AC517" s="168">
        <f t="shared" ca="1" si="69"/>
        <v>0</v>
      </c>
      <c r="AD517" s="168">
        <f t="shared" ca="1" si="70"/>
        <v>0</v>
      </c>
      <c r="AE517" s="169" t="str">
        <f t="shared" ca="1" si="111"/>
        <v>-</v>
      </c>
      <c r="AF517" s="168" t="str">
        <f t="shared" ca="1" si="112"/>
        <v>-</v>
      </c>
      <c r="AG517" s="169" t="str">
        <f t="shared" ca="1" si="113"/>
        <v>-</v>
      </c>
      <c r="AH517" s="168" t="str">
        <f t="shared" ca="1" si="114"/>
        <v>-</v>
      </c>
      <c r="AI517" s="168">
        <f t="shared" ca="1" si="115"/>
        <v>0</v>
      </c>
      <c r="AJ517" s="170">
        <f t="shared" ca="1" si="116"/>
        <v>0</v>
      </c>
      <c r="AK517" s="168">
        <f t="shared" ca="1" si="71"/>
        <v>0</v>
      </c>
      <c r="AL517" s="168">
        <f t="shared" ca="1" si="72"/>
        <v>0</v>
      </c>
    </row>
    <row r="518" spans="1:38" ht="28.5" customHeight="1" x14ac:dyDescent="0.2">
      <c r="A518" s="56">
        <v>503</v>
      </c>
      <c r="B518" s="309" t="str">
        <f t="shared" ref="B518:B772" ca="1" si="121">IF(LEN(INDIRECT( "'" &amp; $AD$2 &amp; "'!B" &amp; TEXT($AB518-6,0)))&gt;0,INDIRECT( "'" &amp; $AD$2 &amp; "'!B" &amp; TEXT($AB518-6,0)),"")</f>
        <v>A503</v>
      </c>
      <c r="C518" s="309"/>
      <c r="D518" s="57" t="str">
        <f t="shared" ref="D518:D772" ca="1" si="122">IF(LEN(INDIRECT( "'" &amp; $AD$2 &amp; "'!D" &amp; TEXT($AB518-6,0)))&gt;0,INDIRECT( "'" &amp; $AD$2 &amp; "'!D" &amp; TEXT($AB518-6,0)),"")</f>
        <v/>
      </c>
      <c r="E518" s="59" t="str">
        <f t="shared" ref="E518:E772" ca="1" si="123">IF(LEN(INDIRECT( "'" &amp; $AD$2 &amp; "'!E" &amp; TEXT($AB518-6,0)))&gt;0,INDIRECT( "'" &amp; $AD$2 &amp; "'!E" &amp; TEXT($AB518-6,0)),"")</f>
        <v/>
      </c>
      <c r="F518" s="215">
        <f ca="1">IF(LEN(B518)&gt;0,'OBRAČUNANA OSNOVNA PLAČA'!J512,"")</f>
        <v>0</v>
      </c>
      <c r="G518" s="60"/>
      <c r="H518" s="60"/>
      <c r="I518" s="60"/>
      <c r="J518" s="60"/>
      <c r="K518" s="60"/>
      <c r="L518" s="229">
        <f t="shared" si="109"/>
        <v>0</v>
      </c>
      <c r="M518" s="230">
        <f t="shared" ca="1" si="117"/>
        <v>0</v>
      </c>
      <c r="N518" s="230">
        <f t="shared" ca="1" si="118"/>
        <v>0</v>
      </c>
      <c r="O518" s="231">
        <f t="shared" ca="1" si="119"/>
        <v>0</v>
      </c>
      <c r="P518" s="232">
        <f t="shared" ca="1" si="120"/>
        <v>0</v>
      </c>
      <c r="Q518" s="233">
        <f t="shared" ca="1" si="110"/>
        <v>0</v>
      </c>
      <c r="R518" s="233">
        <f ca="1">IF(LEN(B518)&gt;0,'9'!R518-'9'!Q518,"")</f>
        <v>0</v>
      </c>
      <c r="S518" s="234"/>
      <c r="T518" s="34"/>
      <c r="U518" s="34"/>
      <c r="V518" s="34"/>
      <c r="W518" s="34"/>
      <c r="X518" s="34"/>
      <c r="Y518" s="34"/>
      <c r="Z518" s="34"/>
      <c r="AA518" s="34"/>
      <c r="AB518" s="167">
        <f>ROW()</f>
        <v>518</v>
      </c>
      <c r="AC518" s="168">
        <f t="shared" ref="AC518:AC772" ca="1" si="124">IF($AO$3=1,0,INDIRECT( "'" &amp; $AO$2 &amp; "'!P" &amp; TEXT($AB518,0)))</f>
        <v>0</v>
      </c>
      <c r="AD518" s="168">
        <f t="shared" ref="AD518:AD772" ca="1" si="125">IF($AO$3=1,(INDIRECT( "'" &amp; $AD$2 &amp; "'!F" &amp; TEXT($AB518-6,0))*2/12+INDIRECT( "'" &amp; $AD$2 &amp; "'!G" &amp; TEXT($AB518-6,0))*10/12)*2,INDIRECT( "'" &amp; $AO$2 &amp; "'!Q" &amp; TEXT($AB518,0)))</f>
        <v>0</v>
      </c>
      <c r="AE518" s="169" t="str">
        <f t="shared" ca="1" si="111"/>
        <v>-</v>
      </c>
      <c r="AF518" s="168" t="str">
        <f t="shared" ca="1" si="112"/>
        <v>-</v>
      </c>
      <c r="AG518" s="169" t="str">
        <f t="shared" ca="1" si="113"/>
        <v>-</v>
      </c>
      <c r="AH518" s="168" t="str">
        <f t="shared" ca="1" si="114"/>
        <v>-</v>
      </c>
      <c r="AI518" s="168">
        <f t="shared" ca="1" si="115"/>
        <v>0</v>
      </c>
      <c r="AJ518" s="170">
        <f t="shared" ca="1" si="116"/>
        <v>0</v>
      </c>
      <c r="AK518" s="168">
        <f t="shared" ref="AK518:AK772" ca="1" si="12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518" s="168">
        <f t="shared" ref="AL518:AL772" ca="1" si="12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519" spans="1:38" ht="28.5" customHeight="1" x14ac:dyDescent="0.2">
      <c r="A519" s="56">
        <v>504</v>
      </c>
      <c r="B519" s="309" t="str">
        <f t="shared" ca="1" si="121"/>
        <v>A504</v>
      </c>
      <c r="C519" s="309"/>
      <c r="D519" s="57" t="str">
        <f t="shared" ca="1" si="122"/>
        <v/>
      </c>
      <c r="E519" s="59" t="str">
        <f t="shared" ca="1" si="123"/>
        <v/>
      </c>
      <c r="F519" s="215">
        <f ca="1">IF(LEN(B519)&gt;0,'OBRAČUNANA OSNOVNA PLAČA'!J513,"")</f>
        <v>0</v>
      </c>
      <c r="G519" s="60"/>
      <c r="H519" s="60"/>
      <c r="I519" s="60"/>
      <c r="J519" s="60"/>
      <c r="K519" s="60"/>
      <c r="L519" s="229">
        <f t="shared" si="109"/>
        <v>0</v>
      </c>
      <c r="M519" s="230">
        <f t="shared" ca="1" si="117"/>
        <v>0</v>
      </c>
      <c r="N519" s="230">
        <f t="shared" ca="1" si="118"/>
        <v>0</v>
      </c>
      <c r="O519" s="231">
        <f t="shared" ca="1" si="119"/>
        <v>0</v>
      </c>
      <c r="P519" s="232">
        <f t="shared" ca="1" si="120"/>
        <v>0</v>
      </c>
      <c r="Q519" s="233">
        <f t="shared" ca="1" si="110"/>
        <v>0</v>
      </c>
      <c r="R519" s="233">
        <f ca="1">IF(LEN(B519)&gt;0,'9'!R519-'9'!Q519,"")</f>
        <v>0</v>
      </c>
      <c r="S519" s="234"/>
      <c r="T519" s="34"/>
      <c r="U519" s="34"/>
      <c r="V519" s="34"/>
      <c r="W519" s="34"/>
      <c r="X519" s="34"/>
      <c r="Y519" s="34"/>
      <c r="Z519" s="34"/>
      <c r="AA519" s="34"/>
      <c r="AB519" s="167">
        <f>ROW()</f>
        <v>519</v>
      </c>
      <c r="AC519" s="168">
        <f t="shared" ca="1" si="124"/>
        <v>0</v>
      </c>
      <c r="AD519" s="168">
        <f t="shared" ca="1" si="125"/>
        <v>0</v>
      </c>
      <c r="AE519" s="169" t="str">
        <f t="shared" ca="1" si="111"/>
        <v>-</v>
      </c>
      <c r="AF519" s="168" t="str">
        <f t="shared" ca="1" si="112"/>
        <v>-</v>
      </c>
      <c r="AG519" s="169" t="str">
        <f t="shared" ca="1" si="113"/>
        <v>-</v>
      </c>
      <c r="AH519" s="168" t="str">
        <f t="shared" ca="1" si="114"/>
        <v>-</v>
      </c>
      <c r="AI519" s="168">
        <f t="shared" ca="1" si="115"/>
        <v>0</v>
      </c>
      <c r="AJ519" s="170">
        <f t="shared" ca="1" si="116"/>
        <v>0</v>
      </c>
      <c r="AK519" s="168">
        <f t="shared" ca="1" si="126"/>
        <v>0</v>
      </c>
      <c r="AL519" s="168">
        <f t="shared" ca="1" si="127"/>
        <v>0</v>
      </c>
    </row>
    <row r="520" spans="1:38" ht="28.5" customHeight="1" x14ac:dyDescent="0.2">
      <c r="A520" s="56">
        <v>505</v>
      </c>
      <c r="B520" s="309" t="str">
        <f t="shared" ca="1" si="121"/>
        <v>A505</v>
      </c>
      <c r="C520" s="309"/>
      <c r="D520" s="57" t="str">
        <f t="shared" ca="1" si="122"/>
        <v/>
      </c>
      <c r="E520" s="59" t="str">
        <f t="shared" ca="1" si="123"/>
        <v/>
      </c>
      <c r="F520" s="215">
        <f ca="1">IF(LEN(B520)&gt;0,'OBRAČUNANA OSNOVNA PLAČA'!J514,"")</f>
        <v>0</v>
      </c>
      <c r="G520" s="60"/>
      <c r="H520" s="60"/>
      <c r="I520" s="60"/>
      <c r="J520" s="60"/>
      <c r="K520" s="60"/>
      <c r="L520" s="229">
        <f t="shared" si="109"/>
        <v>0</v>
      </c>
      <c r="M520" s="230">
        <f t="shared" ca="1" si="117"/>
        <v>0</v>
      </c>
      <c r="N520" s="230">
        <f t="shared" ca="1" si="118"/>
        <v>0</v>
      </c>
      <c r="O520" s="231">
        <f t="shared" ca="1" si="119"/>
        <v>0</v>
      </c>
      <c r="P520" s="232">
        <f t="shared" ca="1" si="120"/>
        <v>0</v>
      </c>
      <c r="Q520" s="233">
        <f t="shared" ca="1" si="110"/>
        <v>0</v>
      </c>
      <c r="R520" s="233">
        <f ca="1">IF(LEN(B520)&gt;0,'9'!R520-'9'!Q520,"")</f>
        <v>0</v>
      </c>
      <c r="S520" s="234"/>
      <c r="T520" s="34"/>
      <c r="U520" s="34"/>
      <c r="V520" s="34"/>
      <c r="W520" s="34"/>
      <c r="X520" s="34"/>
      <c r="Y520" s="34"/>
      <c r="Z520" s="34"/>
      <c r="AA520" s="34"/>
      <c r="AB520" s="167">
        <f>ROW()</f>
        <v>520</v>
      </c>
      <c r="AC520" s="168">
        <f t="shared" ca="1" si="124"/>
        <v>0</v>
      </c>
      <c r="AD520" s="168">
        <f t="shared" ca="1" si="125"/>
        <v>0</v>
      </c>
      <c r="AE520" s="169" t="str">
        <f t="shared" ca="1" si="111"/>
        <v>-</v>
      </c>
      <c r="AF520" s="168" t="str">
        <f t="shared" ca="1" si="112"/>
        <v>-</v>
      </c>
      <c r="AG520" s="169" t="str">
        <f t="shared" ca="1" si="113"/>
        <v>-</v>
      </c>
      <c r="AH520" s="168" t="str">
        <f t="shared" ca="1" si="114"/>
        <v>-</v>
      </c>
      <c r="AI520" s="168">
        <f t="shared" ca="1" si="115"/>
        <v>0</v>
      </c>
      <c r="AJ520" s="170">
        <f t="shared" ca="1" si="116"/>
        <v>0</v>
      </c>
      <c r="AK520" s="168">
        <f t="shared" ca="1" si="126"/>
        <v>0</v>
      </c>
      <c r="AL520" s="168">
        <f t="shared" ca="1" si="127"/>
        <v>0</v>
      </c>
    </row>
    <row r="521" spans="1:38" ht="28.5" customHeight="1" x14ac:dyDescent="0.2">
      <c r="A521" s="56">
        <v>506</v>
      </c>
      <c r="B521" s="309" t="str">
        <f t="shared" ca="1" si="121"/>
        <v>A506</v>
      </c>
      <c r="C521" s="309"/>
      <c r="D521" s="57" t="str">
        <f t="shared" ca="1" si="122"/>
        <v/>
      </c>
      <c r="E521" s="59" t="str">
        <f t="shared" ca="1" si="123"/>
        <v/>
      </c>
      <c r="F521" s="215">
        <f ca="1">IF(LEN(B521)&gt;0,'OBRAČUNANA OSNOVNA PLAČA'!J515,"")</f>
        <v>0</v>
      </c>
      <c r="G521" s="60"/>
      <c r="H521" s="60"/>
      <c r="I521" s="60"/>
      <c r="J521" s="60"/>
      <c r="K521" s="60"/>
      <c r="L521" s="229">
        <f t="shared" si="109"/>
        <v>0</v>
      </c>
      <c r="M521" s="230">
        <f t="shared" ca="1" si="117"/>
        <v>0</v>
      </c>
      <c r="N521" s="230">
        <f t="shared" ca="1" si="118"/>
        <v>0</v>
      </c>
      <c r="O521" s="231">
        <f t="shared" ca="1" si="119"/>
        <v>0</v>
      </c>
      <c r="P521" s="232">
        <f t="shared" ca="1" si="120"/>
        <v>0</v>
      </c>
      <c r="Q521" s="233">
        <f t="shared" ca="1" si="110"/>
        <v>0</v>
      </c>
      <c r="R521" s="233">
        <f ca="1">IF(LEN(B521)&gt;0,'9'!R521-'9'!Q521,"")</f>
        <v>0</v>
      </c>
      <c r="S521" s="234"/>
      <c r="T521" s="34"/>
      <c r="U521" s="34"/>
      <c r="V521" s="34"/>
      <c r="W521" s="34"/>
      <c r="X521" s="34"/>
      <c r="Y521" s="34"/>
      <c r="Z521" s="34"/>
      <c r="AA521" s="34"/>
      <c r="AB521" s="167">
        <f>ROW()</f>
        <v>521</v>
      </c>
      <c r="AC521" s="168">
        <f t="shared" ca="1" si="124"/>
        <v>0</v>
      </c>
      <c r="AD521" s="168">
        <f t="shared" ca="1" si="125"/>
        <v>0</v>
      </c>
      <c r="AE521" s="169" t="str">
        <f t="shared" ca="1" si="111"/>
        <v>-</v>
      </c>
      <c r="AF521" s="168" t="str">
        <f t="shared" ca="1" si="112"/>
        <v>-</v>
      </c>
      <c r="AG521" s="169" t="str">
        <f t="shared" ca="1" si="113"/>
        <v>-</v>
      </c>
      <c r="AH521" s="168" t="str">
        <f t="shared" ca="1" si="114"/>
        <v>-</v>
      </c>
      <c r="AI521" s="168">
        <f t="shared" ca="1" si="115"/>
        <v>0</v>
      </c>
      <c r="AJ521" s="170">
        <f t="shared" ca="1" si="116"/>
        <v>0</v>
      </c>
      <c r="AK521" s="168">
        <f t="shared" ca="1" si="126"/>
        <v>0</v>
      </c>
      <c r="AL521" s="168">
        <f t="shared" ca="1" si="127"/>
        <v>0</v>
      </c>
    </row>
    <row r="522" spans="1:38" ht="28.5" customHeight="1" x14ac:dyDescent="0.2">
      <c r="A522" s="56">
        <v>507</v>
      </c>
      <c r="B522" s="309" t="str">
        <f t="shared" ca="1" si="121"/>
        <v>A507</v>
      </c>
      <c r="C522" s="309"/>
      <c r="D522" s="57" t="str">
        <f t="shared" ca="1" si="122"/>
        <v/>
      </c>
      <c r="E522" s="59" t="str">
        <f t="shared" ca="1" si="123"/>
        <v/>
      </c>
      <c r="F522" s="215">
        <f ca="1">IF(LEN(B522)&gt;0,'OBRAČUNANA OSNOVNA PLAČA'!J516,"")</f>
        <v>0</v>
      </c>
      <c r="G522" s="60"/>
      <c r="H522" s="60"/>
      <c r="I522" s="60"/>
      <c r="J522" s="60"/>
      <c r="K522" s="60"/>
      <c r="L522" s="229">
        <f t="shared" si="109"/>
        <v>0</v>
      </c>
      <c r="M522" s="230">
        <f t="shared" ca="1" si="117"/>
        <v>0</v>
      </c>
      <c r="N522" s="230">
        <f t="shared" ca="1" si="118"/>
        <v>0</v>
      </c>
      <c r="O522" s="231">
        <f t="shared" ca="1" si="119"/>
        <v>0</v>
      </c>
      <c r="P522" s="232">
        <f t="shared" ca="1" si="120"/>
        <v>0</v>
      </c>
      <c r="Q522" s="233">
        <f t="shared" ca="1" si="110"/>
        <v>0</v>
      </c>
      <c r="R522" s="233">
        <f ca="1">IF(LEN(B522)&gt;0,'9'!R522-'9'!Q522,"")</f>
        <v>0</v>
      </c>
      <c r="S522" s="234"/>
      <c r="T522" s="34"/>
      <c r="U522" s="34"/>
      <c r="V522" s="34"/>
      <c r="W522" s="34"/>
      <c r="X522" s="34"/>
      <c r="Y522" s="34"/>
      <c r="Z522" s="34"/>
      <c r="AA522" s="34"/>
      <c r="AB522" s="167">
        <f>ROW()</f>
        <v>522</v>
      </c>
      <c r="AC522" s="168">
        <f t="shared" ca="1" si="124"/>
        <v>0</v>
      </c>
      <c r="AD522" s="168">
        <f t="shared" ca="1" si="125"/>
        <v>0</v>
      </c>
      <c r="AE522" s="169" t="str">
        <f t="shared" ca="1" si="111"/>
        <v>-</v>
      </c>
      <c r="AF522" s="168" t="str">
        <f t="shared" ca="1" si="112"/>
        <v>-</v>
      </c>
      <c r="AG522" s="169" t="str">
        <f t="shared" ca="1" si="113"/>
        <v>-</v>
      </c>
      <c r="AH522" s="168" t="str">
        <f t="shared" ca="1" si="114"/>
        <v>-</v>
      </c>
      <c r="AI522" s="168">
        <f t="shared" ca="1" si="115"/>
        <v>0</v>
      </c>
      <c r="AJ522" s="170">
        <f t="shared" ca="1" si="116"/>
        <v>0</v>
      </c>
      <c r="AK522" s="168">
        <f t="shared" ca="1" si="126"/>
        <v>0</v>
      </c>
      <c r="AL522" s="168">
        <f t="shared" ca="1" si="127"/>
        <v>0</v>
      </c>
    </row>
    <row r="523" spans="1:38" ht="28.5" customHeight="1" x14ac:dyDescent="0.2">
      <c r="A523" s="56">
        <v>508</v>
      </c>
      <c r="B523" s="309" t="str">
        <f t="shared" ca="1" si="121"/>
        <v>A508</v>
      </c>
      <c r="C523" s="309"/>
      <c r="D523" s="57" t="str">
        <f t="shared" ca="1" si="122"/>
        <v/>
      </c>
      <c r="E523" s="59" t="str">
        <f t="shared" ca="1" si="123"/>
        <v/>
      </c>
      <c r="F523" s="215">
        <f ca="1">IF(LEN(B523)&gt;0,'OBRAČUNANA OSNOVNA PLAČA'!J517,"")</f>
        <v>0</v>
      </c>
      <c r="G523" s="60"/>
      <c r="H523" s="60"/>
      <c r="I523" s="60"/>
      <c r="J523" s="60"/>
      <c r="K523" s="60"/>
      <c r="L523" s="229">
        <f t="shared" si="109"/>
        <v>0</v>
      </c>
      <c r="M523" s="230">
        <f t="shared" ca="1" si="117"/>
        <v>0</v>
      </c>
      <c r="N523" s="230">
        <f t="shared" ca="1" si="118"/>
        <v>0</v>
      </c>
      <c r="O523" s="231">
        <f t="shared" ca="1" si="119"/>
        <v>0</v>
      </c>
      <c r="P523" s="232">
        <f t="shared" ca="1" si="120"/>
        <v>0</v>
      </c>
      <c r="Q523" s="233">
        <f t="shared" ca="1" si="110"/>
        <v>0</v>
      </c>
      <c r="R523" s="233">
        <f ca="1">IF(LEN(B523)&gt;0,'9'!R523-'9'!Q523,"")</f>
        <v>0</v>
      </c>
      <c r="S523" s="234"/>
      <c r="T523" s="34"/>
      <c r="U523" s="34"/>
      <c r="V523" s="34"/>
      <c r="W523" s="34"/>
      <c r="X523" s="34"/>
      <c r="Y523" s="34"/>
      <c r="Z523" s="34"/>
      <c r="AA523" s="34"/>
      <c r="AB523" s="167">
        <f>ROW()</f>
        <v>523</v>
      </c>
      <c r="AC523" s="168">
        <f t="shared" ca="1" si="124"/>
        <v>0</v>
      </c>
      <c r="AD523" s="168">
        <f t="shared" ca="1" si="125"/>
        <v>0</v>
      </c>
      <c r="AE523" s="169" t="str">
        <f t="shared" ca="1" si="111"/>
        <v>-</v>
      </c>
      <c r="AF523" s="168" t="str">
        <f t="shared" ca="1" si="112"/>
        <v>-</v>
      </c>
      <c r="AG523" s="169" t="str">
        <f t="shared" ca="1" si="113"/>
        <v>-</v>
      </c>
      <c r="AH523" s="168" t="str">
        <f t="shared" ca="1" si="114"/>
        <v>-</v>
      </c>
      <c r="AI523" s="168">
        <f t="shared" ca="1" si="115"/>
        <v>0</v>
      </c>
      <c r="AJ523" s="170">
        <f t="shared" ca="1" si="116"/>
        <v>0</v>
      </c>
      <c r="AK523" s="168">
        <f t="shared" ca="1" si="126"/>
        <v>0</v>
      </c>
      <c r="AL523" s="168">
        <f t="shared" ca="1" si="127"/>
        <v>0</v>
      </c>
    </row>
    <row r="524" spans="1:38" ht="28.5" customHeight="1" x14ac:dyDescent="0.2">
      <c r="A524" s="56">
        <v>509</v>
      </c>
      <c r="B524" s="309" t="str">
        <f t="shared" ca="1" si="121"/>
        <v>A509</v>
      </c>
      <c r="C524" s="309"/>
      <c r="D524" s="57" t="str">
        <f t="shared" ca="1" si="122"/>
        <v/>
      </c>
      <c r="E524" s="59" t="str">
        <f t="shared" ca="1" si="123"/>
        <v/>
      </c>
      <c r="F524" s="215">
        <f ca="1">IF(LEN(B524)&gt;0,'OBRAČUNANA OSNOVNA PLAČA'!J518,"")</f>
        <v>0</v>
      </c>
      <c r="G524" s="60"/>
      <c r="H524" s="60"/>
      <c r="I524" s="60"/>
      <c r="J524" s="60"/>
      <c r="K524" s="60"/>
      <c r="L524" s="229">
        <f t="shared" si="109"/>
        <v>0</v>
      </c>
      <c r="M524" s="230">
        <f t="shared" ca="1" si="117"/>
        <v>0</v>
      </c>
      <c r="N524" s="230">
        <f t="shared" ca="1" si="118"/>
        <v>0</v>
      </c>
      <c r="O524" s="231">
        <f t="shared" ca="1" si="119"/>
        <v>0</v>
      </c>
      <c r="P524" s="232">
        <f t="shared" ca="1" si="120"/>
        <v>0</v>
      </c>
      <c r="Q524" s="233">
        <f t="shared" ca="1" si="110"/>
        <v>0</v>
      </c>
      <c r="R524" s="233">
        <f ca="1">IF(LEN(B524)&gt;0,'9'!R524-'9'!Q524,"")</f>
        <v>0</v>
      </c>
      <c r="S524" s="234"/>
      <c r="T524" s="34"/>
      <c r="U524" s="34"/>
      <c r="V524" s="34"/>
      <c r="W524" s="34"/>
      <c r="X524" s="34"/>
      <c r="Y524" s="34"/>
      <c r="Z524" s="34"/>
      <c r="AA524" s="34"/>
      <c r="AB524" s="167">
        <f>ROW()</f>
        <v>524</v>
      </c>
      <c r="AC524" s="168">
        <f t="shared" ca="1" si="124"/>
        <v>0</v>
      </c>
      <c r="AD524" s="168">
        <f t="shared" ca="1" si="125"/>
        <v>0</v>
      </c>
      <c r="AE524" s="169" t="str">
        <f t="shared" ca="1" si="111"/>
        <v>-</v>
      </c>
      <c r="AF524" s="168" t="str">
        <f t="shared" ca="1" si="112"/>
        <v>-</v>
      </c>
      <c r="AG524" s="169" t="str">
        <f t="shared" ca="1" si="113"/>
        <v>-</v>
      </c>
      <c r="AH524" s="168" t="str">
        <f t="shared" ca="1" si="114"/>
        <v>-</v>
      </c>
      <c r="AI524" s="168">
        <f t="shared" ca="1" si="115"/>
        <v>0</v>
      </c>
      <c r="AJ524" s="170">
        <f t="shared" ca="1" si="116"/>
        <v>0</v>
      </c>
      <c r="AK524" s="168">
        <f t="shared" ca="1" si="126"/>
        <v>0</v>
      </c>
      <c r="AL524" s="168">
        <f t="shared" ca="1" si="127"/>
        <v>0</v>
      </c>
    </row>
    <row r="525" spans="1:38" ht="28.5" customHeight="1" x14ac:dyDescent="0.2">
      <c r="A525" s="56">
        <v>510</v>
      </c>
      <c r="B525" s="309" t="str">
        <f t="shared" ca="1" si="121"/>
        <v>A510</v>
      </c>
      <c r="C525" s="309"/>
      <c r="D525" s="57" t="str">
        <f t="shared" ca="1" si="122"/>
        <v/>
      </c>
      <c r="E525" s="59" t="str">
        <f t="shared" ca="1" si="123"/>
        <v/>
      </c>
      <c r="F525" s="215">
        <f ca="1">IF(LEN(B525)&gt;0,'OBRAČUNANA OSNOVNA PLAČA'!J519,"")</f>
        <v>0</v>
      </c>
      <c r="G525" s="60"/>
      <c r="H525" s="60"/>
      <c r="I525" s="60"/>
      <c r="J525" s="60"/>
      <c r="K525" s="60"/>
      <c r="L525" s="229">
        <f t="shared" si="109"/>
        <v>0</v>
      </c>
      <c r="M525" s="230">
        <f t="shared" ca="1" si="117"/>
        <v>0</v>
      </c>
      <c r="N525" s="230">
        <f t="shared" ca="1" si="118"/>
        <v>0</v>
      </c>
      <c r="O525" s="231">
        <f t="shared" ca="1" si="119"/>
        <v>0</v>
      </c>
      <c r="P525" s="232">
        <f t="shared" ca="1" si="120"/>
        <v>0</v>
      </c>
      <c r="Q525" s="233">
        <f t="shared" ca="1" si="110"/>
        <v>0</v>
      </c>
      <c r="R525" s="233">
        <f ca="1">IF(LEN(B525)&gt;0,'9'!R525-'9'!Q525,"")</f>
        <v>0</v>
      </c>
      <c r="S525" s="234"/>
      <c r="T525" s="34"/>
      <c r="U525" s="34"/>
      <c r="V525" s="34"/>
      <c r="W525" s="34"/>
      <c r="X525" s="34"/>
      <c r="Y525" s="34"/>
      <c r="Z525" s="34"/>
      <c r="AA525" s="34"/>
      <c r="AB525" s="167">
        <f>ROW()</f>
        <v>525</v>
      </c>
      <c r="AC525" s="168">
        <f t="shared" ca="1" si="124"/>
        <v>0</v>
      </c>
      <c r="AD525" s="168">
        <f t="shared" ca="1" si="125"/>
        <v>0</v>
      </c>
      <c r="AE525" s="169" t="str">
        <f t="shared" ca="1" si="111"/>
        <v>-</v>
      </c>
      <c r="AF525" s="168" t="str">
        <f t="shared" ca="1" si="112"/>
        <v>-</v>
      </c>
      <c r="AG525" s="169" t="str">
        <f t="shared" ca="1" si="113"/>
        <v>-</v>
      </c>
      <c r="AH525" s="168" t="str">
        <f t="shared" ca="1" si="114"/>
        <v>-</v>
      </c>
      <c r="AI525" s="168">
        <f t="shared" ca="1" si="115"/>
        <v>0</v>
      </c>
      <c r="AJ525" s="170">
        <f t="shared" ca="1" si="116"/>
        <v>0</v>
      </c>
      <c r="AK525" s="168">
        <f t="shared" ca="1" si="126"/>
        <v>0</v>
      </c>
      <c r="AL525" s="168">
        <f t="shared" ca="1" si="127"/>
        <v>0</v>
      </c>
    </row>
    <row r="526" spans="1:38" ht="28.5" customHeight="1" x14ac:dyDescent="0.2">
      <c r="A526" s="56">
        <v>511</v>
      </c>
      <c r="B526" s="309" t="str">
        <f t="shared" ca="1" si="121"/>
        <v>A511</v>
      </c>
      <c r="C526" s="309"/>
      <c r="D526" s="57" t="str">
        <f t="shared" ca="1" si="122"/>
        <v/>
      </c>
      <c r="E526" s="59" t="str">
        <f t="shared" ca="1" si="123"/>
        <v/>
      </c>
      <c r="F526" s="215">
        <f ca="1">IF(LEN(B526)&gt;0,'OBRAČUNANA OSNOVNA PLAČA'!J520,"")</f>
        <v>0</v>
      </c>
      <c r="G526" s="60"/>
      <c r="H526" s="60"/>
      <c r="I526" s="60"/>
      <c r="J526" s="60"/>
      <c r="K526" s="60"/>
      <c r="L526" s="229">
        <f t="shared" si="109"/>
        <v>0</v>
      </c>
      <c r="M526" s="230">
        <f t="shared" ca="1" si="117"/>
        <v>0</v>
      </c>
      <c r="N526" s="230">
        <f t="shared" ca="1" si="118"/>
        <v>0</v>
      </c>
      <c r="O526" s="231">
        <f t="shared" ca="1" si="119"/>
        <v>0</v>
      </c>
      <c r="P526" s="232">
        <f t="shared" ca="1" si="120"/>
        <v>0</v>
      </c>
      <c r="Q526" s="233">
        <f t="shared" ca="1" si="110"/>
        <v>0</v>
      </c>
      <c r="R526" s="233">
        <f ca="1">IF(LEN(B526)&gt;0,'9'!R526-'9'!Q526,"")</f>
        <v>0</v>
      </c>
      <c r="S526" s="234"/>
      <c r="T526" s="34"/>
      <c r="U526" s="34"/>
      <c r="V526" s="34"/>
      <c r="W526" s="34"/>
      <c r="X526" s="34"/>
      <c r="Y526" s="34"/>
      <c r="Z526" s="34"/>
      <c r="AA526" s="34"/>
      <c r="AB526" s="167">
        <f>ROW()</f>
        <v>526</v>
      </c>
      <c r="AC526" s="168">
        <f t="shared" ca="1" si="124"/>
        <v>0</v>
      </c>
      <c r="AD526" s="168">
        <f t="shared" ca="1" si="125"/>
        <v>0</v>
      </c>
      <c r="AE526" s="169" t="str">
        <f t="shared" ca="1" si="111"/>
        <v>-</v>
      </c>
      <c r="AF526" s="168" t="str">
        <f t="shared" ca="1" si="112"/>
        <v>-</v>
      </c>
      <c r="AG526" s="169" t="str">
        <f t="shared" ca="1" si="113"/>
        <v>-</v>
      </c>
      <c r="AH526" s="168" t="str">
        <f t="shared" ca="1" si="114"/>
        <v>-</v>
      </c>
      <c r="AI526" s="168">
        <f t="shared" ca="1" si="115"/>
        <v>0</v>
      </c>
      <c r="AJ526" s="170">
        <f t="shared" ca="1" si="116"/>
        <v>0</v>
      </c>
      <c r="AK526" s="168">
        <f t="shared" ca="1" si="126"/>
        <v>0</v>
      </c>
      <c r="AL526" s="168">
        <f t="shared" ca="1" si="127"/>
        <v>0</v>
      </c>
    </row>
    <row r="527" spans="1:38" ht="28.5" customHeight="1" x14ac:dyDescent="0.2">
      <c r="A527" s="56">
        <v>512</v>
      </c>
      <c r="B527" s="309" t="str">
        <f t="shared" ca="1" si="121"/>
        <v>A512</v>
      </c>
      <c r="C527" s="309"/>
      <c r="D527" s="57" t="str">
        <f t="shared" ca="1" si="122"/>
        <v/>
      </c>
      <c r="E527" s="59" t="str">
        <f t="shared" ca="1" si="123"/>
        <v/>
      </c>
      <c r="F527" s="215">
        <f ca="1">IF(LEN(B527)&gt;0,'OBRAČUNANA OSNOVNA PLAČA'!J521,"")</f>
        <v>0</v>
      </c>
      <c r="G527" s="60"/>
      <c r="H527" s="60"/>
      <c r="I527" s="60"/>
      <c r="J527" s="60"/>
      <c r="K527" s="60"/>
      <c r="L527" s="229">
        <f t="shared" si="109"/>
        <v>0</v>
      </c>
      <c r="M527" s="230">
        <f t="shared" ca="1" si="117"/>
        <v>0</v>
      </c>
      <c r="N527" s="230">
        <f t="shared" ca="1" si="118"/>
        <v>0</v>
      </c>
      <c r="O527" s="231">
        <f t="shared" ca="1" si="119"/>
        <v>0</v>
      </c>
      <c r="P527" s="232">
        <f t="shared" ca="1" si="120"/>
        <v>0</v>
      </c>
      <c r="Q527" s="233">
        <f t="shared" ca="1" si="110"/>
        <v>0</v>
      </c>
      <c r="R527" s="233">
        <f ca="1">IF(LEN(B527)&gt;0,'9'!R527-'9'!Q527,"")</f>
        <v>0</v>
      </c>
      <c r="S527" s="234"/>
      <c r="T527" s="34"/>
      <c r="U527" s="34"/>
      <c r="V527" s="34"/>
      <c r="W527" s="34"/>
      <c r="X527" s="34"/>
      <c r="Y527" s="34"/>
      <c r="Z527" s="34"/>
      <c r="AA527" s="34"/>
      <c r="AB527" s="167">
        <f>ROW()</f>
        <v>527</v>
      </c>
      <c r="AC527" s="168">
        <f t="shared" ca="1" si="124"/>
        <v>0</v>
      </c>
      <c r="AD527" s="168">
        <f t="shared" ca="1" si="125"/>
        <v>0</v>
      </c>
      <c r="AE527" s="169" t="str">
        <f t="shared" ca="1" si="111"/>
        <v>-</v>
      </c>
      <c r="AF527" s="168" t="str">
        <f t="shared" ca="1" si="112"/>
        <v>-</v>
      </c>
      <c r="AG527" s="169" t="str">
        <f t="shared" ca="1" si="113"/>
        <v>-</v>
      </c>
      <c r="AH527" s="168" t="str">
        <f t="shared" ca="1" si="114"/>
        <v>-</v>
      </c>
      <c r="AI527" s="168">
        <f t="shared" ca="1" si="115"/>
        <v>0</v>
      </c>
      <c r="AJ527" s="170">
        <f t="shared" ca="1" si="116"/>
        <v>0</v>
      </c>
      <c r="AK527" s="168">
        <f t="shared" ca="1" si="126"/>
        <v>0</v>
      </c>
      <c r="AL527" s="168">
        <f t="shared" ca="1" si="127"/>
        <v>0</v>
      </c>
    </row>
    <row r="528" spans="1:38" ht="28.5" customHeight="1" x14ac:dyDescent="0.2">
      <c r="A528" s="56">
        <v>513</v>
      </c>
      <c r="B528" s="309" t="str">
        <f t="shared" ca="1" si="121"/>
        <v>A513</v>
      </c>
      <c r="C528" s="309"/>
      <c r="D528" s="57" t="str">
        <f t="shared" ca="1" si="122"/>
        <v/>
      </c>
      <c r="E528" s="59" t="str">
        <f t="shared" ca="1" si="123"/>
        <v/>
      </c>
      <c r="F528" s="215">
        <f ca="1">IF(LEN(B528)&gt;0,'OBRAČUNANA OSNOVNA PLAČA'!J522,"")</f>
        <v>0</v>
      </c>
      <c r="G528" s="60"/>
      <c r="H528" s="60"/>
      <c r="I528" s="60"/>
      <c r="J528" s="60"/>
      <c r="K528" s="60"/>
      <c r="L528" s="229">
        <f t="shared" ref="L528:L591" si="128">+G528+H528+I528+J528+K528</f>
        <v>0</v>
      </c>
      <c r="M528" s="230">
        <f t="shared" ca="1" si="117"/>
        <v>0</v>
      </c>
      <c r="N528" s="230">
        <f t="shared" ca="1" si="118"/>
        <v>0</v>
      </c>
      <c r="O528" s="231">
        <f t="shared" ca="1" si="119"/>
        <v>0</v>
      </c>
      <c r="P528" s="232">
        <f t="shared" ca="1" si="120"/>
        <v>0</v>
      </c>
      <c r="Q528" s="233">
        <f t="shared" ref="Q528:Q591" ca="1" si="129">MIN(P528,R528)</f>
        <v>0</v>
      </c>
      <c r="R528" s="233">
        <f ca="1">IF(LEN(B528)&gt;0,'9'!R528-'9'!Q528,"")</f>
        <v>0</v>
      </c>
      <c r="S528" s="234"/>
      <c r="T528" s="34"/>
      <c r="U528" s="34"/>
      <c r="V528" s="34"/>
      <c r="W528" s="34"/>
      <c r="X528" s="34"/>
      <c r="Y528" s="34"/>
      <c r="Z528" s="34"/>
      <c r="AA528" s="34"/>
      <c r="AB528" s="167">
        <f>ROW()</f>
        <v>528</v>
      </c>
      <c r="AC528" s="168">
        <f t="shared" ca="1" si="124"/>
        <v>0</v>
      </c>
      <c r="AD528" s="168">
        <f t="shared" ca="1" si="125"/>
        <v>0</v>
      </c>
      <c r="AE528" s="169" t="str">
        <f t="shared" ref="AE528:AE591" ca="1" si="130">IF(AC528&gt;=AD528,"-",$L528/(5*MAX($M$1021:$M$1022)))</f>
        <v>-</v>
      </c>
      <c r="AF528" s="168" t="str">
        <f t="shared" ref="AF528:AF591" ca="1" si="131">IF(AC528&gt;=AD528,"-",$L528/(5*MAX($M$1021:$M$1022))*AK528)</f>
        <v>-</v>
      </c>
      <c r="AG528" s="169" t="str">
        <f t="shared" ref="AG528:AG591" ca="1" si="132">IF(AE528="-","-",AE528*$AF$1017)</f>
        <v>-</v>
      </c>
      <c r="AH528" s="168" t="str">
        <f t="shared" ref="AH528:AH591" ca="1" si="133">IF(AF528="-","-",AF528*$AF$1017)</f>
        <v>-</v>
      </c>
      <c r="AI528" s="168">
        <f t="shared" ref="AI528:AI591" ca="1" si="134">IF(AG528="-",0,MIN(AH528,R528))</f>
        <v>0</v>
      </c>
      <c r="AJ528" s="170">
        <f t="shared" ref="AJ528:AJ591" ca="1" si="135">+AD528-AC528</f>
        <v>0</v>
      </c>
      <c r="AK528" s="168">
        <f t="shared" ca="1" si="126"/>
        <v>0</v>
      </c>
      <c r="AL528" s="168">
        <f t="shared" ca="1" si="127"/>
        <v>0</v>
      </c>
    </row>
    <row r="529" spans="1:38" ht="28.5" customHeight="1" x14ac:dyDescent="0.2">
      <c r="A529" s="56">
        <v>514</v>
      </c>
      <c r="B529" s="309" t="str">
        <f t="shared" ca="1" si="121"/>
        <v>A514</v>
      </c>
      <c r="C529" s="309"/>
      <c r="D529" s="57" t="str">
        <f t="shared" ca="1" si="122"/>
        <v/>
      </c>
      <c r="E529" s="59" t="str">
        <f t="shared" ca="1" si="123"/>
        <v/>
      </c>
      <c r="F529" s="215">
        <f ca="1">IF(LEN(B529)&gt;0,'OBRAČUNANA OSNOVNA PLAČA'!J523,"")</f>
        <v>0</v>
      </c>
      <c r="G529" s="60"/>
      <c r="H529" s="60"/>
      <c r="I529" s="60"/>
      <c r="J529" s="60"/>
      <c r="K529" s="60"/>
      <c r="L529" s="229">
        <f t="shared" si="128"/>
        <v>0</v>
      </c>
      <c r="M529" s="230">
        <f t="shared" ref="M529:M592" ca="1" si="136">IF(LEN(B529)&gt;0,L529/5,"")</f>
        <v>0</v>
      </c>
      <c r="N529" s="230">
        <f t="shared" ref="N529:N592" ca="1" si="137">IF(LEN(B529)&gt;0,F529*M529,"")</f>
        <v>0</v>
      </c>
      <c r="O529" s="231">
        <f t="shared" ref="O529:O592" ca="1" si="138">IF(LEN(B529)&gt;0,M529*$P$1017,"")</f>
        <v>0</v>
      </c>
      <c r="P529" s="232">
        <f t="shared" ref="P529:P592" ca="1" si="139">IF(LEN(B529)&gt;0,F529*O529,"")</f>
        <v>0</v>
      </c>
      <c r="Q529" s="233">
        <f t="shared" ca="1" si="129"/>
        <v>0</v>
      </c>
      <c r="R529" s="233">
        <f ca="1">IF(LEN(B529)&gt;0,'9'!R529-'9'!Q529,"")</f>
        <v>0</v>
      </c>
      <c r="S529" s="234"/>
      <c r="T529" s="34"/>
      <c r="U529" s="34"/>
      <c r="V529" s="34"/>
      <c r="W529" s="34"/>
      <c r="X529" s="34"/>
      <c r="Y529" s="34"/>
      <c r="Z529" s="34"/>
      <c r="AA529" s="34"/>
      <c r="AB529" s="167">
        <f>ROW()</f>
        <v>529</v>
      </c>
      <c r="AC529" s="168">
        <f t="shared" ca="1" si="124"/>
        <v>0</v>
      </c>
      <c r="AD529" s="168">
        <f t="shared" ca="1" si="125"/>
        <v>0</v>
      </c>
      <c r="AE529" s="169" t="str">
        <f t="shared" ca="1" si="130"/>
        <v>-</v>
      </c>
      <c r="AF529" s="168" t="str">
        <f t="shared" ca="1" si="131"/>
        <v>-</v>
      </c>
      <c r="AG529" s="169" t="str">
        <f t="shared" ca="1" si="132"/>
        <v>-</v>
      </c>
      <c r="AH529" s="168" t="str">
        <f t="shared" ca="1" si="133"/>
        <v>-</v>
      </c>
      <c r="AI529" s="168">
        <f t="shared" ca="1" si="134"/>
        <v>0</v>
      </c>
      <c r="AJ529" s="170">
        <f t="shared" ca="1" si="135"/>
        <v>0</v>
      </c>
      <c r="AK529" s="168">
        <f t="shared" ca="1" si="126"/>
        <v>0</v>
      </c>
      <c r="AL529" s="168">
        <f t="shared" ca="1" si="127"/>
        <v>0</v>
      </c>
    </row>
    <row r="530" spans="1:38" ht="28.5" customHeight="1" x14ac:dyDescent="0.2">
      <c r="A530" s="56">
        <v>515</v>
      </c>
      <c r="B530" s="309" t="str">
        <f t="shared" ca="1" si="121"/>
        <v>A515</v>
      </c>
      <c r="C530" s="309"/>
      <c r="D530" s="57" t="str">
        <f t="shared" ca="1" si="122"/>
        <v/>
      </c>
      <c r="E530" s="59" t="str">
        <f t="shared" ca="1" si="123"/>
        <v/>
      </c>
      <c r="F530" s="215">
        <f ca="1">IF(LEN(B530)&gt;0,'OBRAČUNANA OSNOVNA PLAČA'!J524,"")</f>
        <v>0</v>
      </c>
      <c r="G530" s="60"/>
      <c r="H530" s="60"/>
      <c r="I530" s="60"/>
      <c r="J530" s="60"/>
      <c r="K530" s="60"/>
      <c r="L530" s="229">
        <f t="shared" si="128"/>
        <v>0</v>
      </c>
      <c r="M530" s="230">
        <f t="shared" ca="1" si="136"/>
        <v>0</v>
      </c>
      <c r="N530" s="230">
        <f t="shared" ca="1" si="137"/>
        <v>0</v>
      </c>
      <c r="O530" s="231">
        <f t="shared" ca="1" si="138"/>
        <v>0</v>
      </c>
      <c r="P530" s="232">
        <f t="shared" ca="1" si="139"/>
        <v>0</v>
      </c>
      <c r="Q530" s="233">
        <f t="shared" ca="1" si="129"/>
        <v>0</v>
      </c>
      <c r="R530" s="233">
        <f ca="1">IF(LEN(B530)&gt;0,'9'!R530-'9'!Q530,"")</f>
        <v>0</v>
      </c>
      <c r="S530" s="234"/>
      <c r="T530" s="34"/>
      <c r="U530" s="34"/>
      <c r="V530" s="34"/>
      <c r="W530" s="34"/>
      <c r="X530" s="34"/>
      <c r="Y530" s="34"/>
      <c r="Z530" s="34"/>
      <c r="AA530" s="34"/>
      <c r="AB530" s="167">
        <f>ROW()</f>
        <v>530</v>
      </c>
      <c r="AC530" s="168">
        <f t="shared" ca="1" si="124"/>
        <v>0</v>
      </c>
      <c r="AD530" s="168">
        <f t="shared" ca="1" si="125"/>
        <v>0</v>
      </c>
      <c r="AE530" s="169" t="str">
        <f t="shared" ca="1" si="130"/>
        <v>-</v>
      </c>
      <c r="AF530" s="168" t="str">
        <f t="shared" ca="1" si="131"/>
        <v>-</v>
      </c>
      <c r="AG530" s="169" t="str">
        <f t="shared" ca="1" si="132"/>
        <v>-</v>
      </c>
      <c r="AH530" s="168" t="str">
        <f t="shared" ca="1" si="133"/>
        <v>-</v>
      </c>
      <c r="AI530" s="168">
        <f t="shared" ca="1" si="134"/>
        <v>0</v>
      </c>
      <c r="AJ530" s="170">
        <f t="shared" ca="1" si="135"/>
        <v>0</v>
      </c>
      <c r="AK530" s="168">
        <f t="shared" ca="1" si="126"/>
        <v>0</v>
      </c>
      <c r="AL530" s="168">
        <f t="shared" ca="1" si="127"/>
        <v>0</v>
      </c>
    </row>
    <row r="531" spans="1:38" ht="28.5" customHeight="1" x14ac:dyDescent="0.2">
      <c r="A531" s="56">
        <v>516</v>
      </c>
      <c r="B531" s="309" t="str">
        <f t="shared" ca="1" si="121"/>
        <v>A516</v>
      </c>
      <c r="C531" s="309"/>
      <c r="D531" s="57" t="str">
        <f t="shared" ca="1" si="122"/>
        <v/>
      </c>
      <c r="E531" s="59" t="str">
        <f t="shared" ca="1" si="123"/>
        <v/>
      </c>
      <c r="F531" s="215">
        <f ca="1">IF(LEN(B531)&gt;0,'OBRAČUNANA OSNOVNA PLAČA'!J525,"")</f>
        <v>0</v>
      </c>
      <c r="G531" s="60"/>
      <c r="H531" s="60"/>
      <c r="I531" s="60"/>
      <c r="J531" s="60"/>
      <c r="K531" s="60"/>
      <c r="L531" s="229">
        <f t="shared" si="128"/>
        <v>0</v>
      </c>
      <c r="M531" s="230">
        <f t="shared" ca="1" si="136"/>
        <v>0</v>
      </c>
      <c r="N531" s="230">
        <f t="shared" ca="1" si="137"/>
        <v>0</v>
      </c>
      <c r="O531" s="231">
        <f t="shared" ca="1" si="138"/>
        <v>0</v>
      </c>
      <c r="P531" s="232">
        <f t="shared" ca="1" si="139"/>
        <v>0</v>
      </c>
      <c r="Q531" s="233">
        <f t="shared" ca="1" si="129"/>
        <v>0</v>
      </c>
      <c r="R531" s="233">
        <f ca="1">IF(LEN(B531)&gt;0,'9'!R531-'9'!Q531,"")</f>
        <v>0</v>
      </c>
      <c r="S531" s="234"/>
      <c r="T531" s="34"/>
      <c r="U531" s="34"/>
      <c r="V531" s="34"/>
      <c r="W531" s="34"/>
      <c r="X531" s="34"/>
      <c r="Y531" s="34"/>
      <c r="Z531" s="34"/>
      <c r="AA531" s="34"/>
      <c r="AB531" s="167">
        <f>ROW()</f>
        <v>531</v>
      </c>
      <c r="AC531" s="168">
        <f t="shared" ca="1" si="124"/>
        <v>0</v>
      </c>
      <c r="AD531" s="168">
        <f t="shared" ca="1" si="125"/>
        <v>0</v>
      </c>
      <c r="AE531" s="169" t="str">
        <f t="shared" ca="1" si="130"/>
        <v>-</v>
      </c>
      <c r="AF531" s="168" t="str">
        <f t="shared" ca="1" si="131"/>
        <v>-</v>
      </c>
      <c r="AG531" s="169" t="str">
        <f t="shared" ca="1" si="132"/>
        <v>-</v>
      </c>
      <c r="AH531" s="168" t="str">
        <f t="shared" ca="1" si="133"/>
        <v>-</v>
      </c>
      <c r="AI531" s="168">
        <f t="shared" ca="1" si="134"/>
        <v>0</v>
      </c>
      <c r="AJ531" s="170">
        <f t="shared" ca="1" si="135"/>
        <v>0</v>
      </c>
      <c r="AK531" s="168">
        <f t="shared" ca="1" si="126"/>
        <v>0</v>
      </c>
      <c r="AL531" s="168">
        <f t="shared" ca="1" si="127"/>
        <v>0</v>
      </c>
    </row>
    <row r="532" spans="1:38" ht="28.5" customHeight="1" x14ac:dyDescent="0.2">
      <c r="A532" s="56">
        <v>517</v>
      </c>
      <c r="B532" s="309" t="str">
        <f t="shared" ca="1" si="121"/>
        <v>A517</v>
      </c>
      <c r="C532" s="309"/>
      <c r="D532" s="57" t="str">
        <f t="shared" ca="1" si="122"/>
        <v/>
      </c>
      <c r="E532" s="59" t="str">
        <f t="shared" ca="1" si="123"/>
        <v/>
      </c>
      <c r="F532" s="215">
        <f ca="1">IF(LEN(B532)&gt;0,'OBRAČUNANA OSNOVNA PLAČA'!J526,"")</f>
        <v>0</v>
      </c>
      <c r="G532" s="60"/>
      <c r="H532" s="60"/>
      <c r="I532" s="60"/>
      <c r="J532" s="60"/>
      <c r="K532" s="60"/>
      <c r="L532" s="229">
        <f t="shared" si="128"/>
        <v>0</v>
      </c>
      <c r="M532" s="230">
        <f t="shared" ca="1" si="136"/>
        <v>0</v>
      </c>
      <c r="N532" s="230">
        <f t="shared" ca="1" si="137"/>
        <v>0</v>
      </c>
      <c r="O532" s="231">
        <f t="shared" ca="1" si="138"/>
        <v>0</v>
      </c>
      <c r="P532" s="232">
        <f t="shared" ca="1" si="139"/>
        <v>0</v>
      </c>
      <c r="Q532" s="233">
        <f t="shared" ca="1" si="129"/>
        <v>0</v>
      </c>
      <c r="R532" s="233">
        <f ca="1">IF(LEN(B532)&gt;0,'9'!R532-'9'!Q532,"")</f>
        <v>0</v>
      </c>
      <c r="S532" s="234"/>
      <c r="T532" s="34"/>
      <c r="U532" s="34"/>
      <c r="V532" s="34"/>
      <c r="W532" s="34"/>
      <c r="X532" s="34"/>
      <c r="Y532" s="34"/>
      <c r="Z532" s="34"/>
      <c r="AA532" s="34"/>
      <c r="AB532" s="167">
        <f>ROW()</f>
        <v>532</v>
      </c>
      <c r="AC532" s="168">
        <f t="shared" ca="1" si="124"/>
        <v>0</v>
      </c>
      <c r="AD532" s="168">
        <f t="shared" ca="1" si="125"/>
        <v>0</v>
      </c>
      <c r="AE532" s="169" t="str">
        <f t="shared" ca="1" si="130"/>
        <v>-</v>
      </c>
      <c r="AF532" s="168" t="str">
        <f t="shared" ca="1" si="131"/>
        <v>-</v>
      </c>
      <c r="AG532" s="169" t="str">
        <f t="shared" ca="1" si="132"/>
        <v>-</v>
      </c>
      <c r="AH532" s="168" t="str">
        <f t="shared" ca="1" si="133"/>
        <v>-</v>
      </c>
      <c r="AI532" s="168">
        <f t="shared" ca="1" si="134"/>
        <v>0</v>
      </c>
      <c r="AJ532" s="170">
        <f t="shared" ca="1" si="135"/>
        <v>0</v>
      </c>
      <c r="AK532" s="168">
        <f t="shared" ca="1" si="126"/>
        <v>0</v>
      </c>
      <c r="AL532" s="168">
        <f t="shared" ca="1" si="127"/>
        <v>0</v>
      </c>
    </row>
    <row r="533" spans="1:38" ht="28.5" customHeight="1" x14ac:dyDescent="0.2">
      <c r="A533" s="56">
        <v>518</v>
      </c>
      <c r="B533" s="309" t="str">
        <f t="shared" ca="1" si="121"/>
        <v>A518</v>
      </c>
      <c r="C533" s="309"/>
      <c r="D533" s="57" t="str">
        <f t="shared" ca="1" si="122"/>
        <v/>
      </c>
      <c r="E533" s="59" t="str">
        <f t="shared" ca="1" si="123"/>
        <v/>
      </c>
      <c r="F533" s="215">
        <f ca="1">IF(LEN(B533)&gt;0,'OBRAČUNANA OSNOVNA PLAČA'!J527,"")</f>
        <v>0</v>
      </c>
      <c r="G533" s="60"/>
      <c r="H533" s="60"/>
      <c r="I533" s="60"/>
      <c r="J533" s="60"/>
      <c r="K533" s="60"/>
      <c r="L533" s="229">
        <f t="shared" si="128"/>
        <v>0</v>
      </c>
      <c r="M533" s="230">
        <f t="shared" ca="1" si="136"/>
        <v>0</v>
      </c>
      <c r="N533" s="230">
        <f t="shared" ca="1" si="137"/>
        <v>0</v>
      </c>
      <c r="O533" s="231">
        <f t="shared" ca="1" si="138"/>
        <v>0</v>
      </c>
      <c r="P533" s="232">
        <f t="shared" ca="1" si="139"/>
        <v>0</v>
      </c>
      <c r="Q533" s="233">
        <f t="shared" ca="1" si="129"/>
        <v>0</v>
      </c>
      <c r="R533" s="233">
        <f ca="1">IF(LEN(B533)&gt;0,'9'!R533-'9'!Q533,"")</f>
        <v>0</v>
      </c>
      <c r="S533" s="234"/>
      <c r="T533" s="34"/>
      <c r="U533" s="34"/>
      <c r="V533" s="34"/>
      <c r="W533" s="34"/>
      <c r="X533" s="34"/>
      <c r="Y533" s="34"/>
      <c r="Z533" s="34"/>
      <c r="AA533" s="34"/>
      <c r="AB533" s="167">
        <f>ROW()</f>
        <v>533</v>
      </c>
      <c r="AC533" s="168">
        <f t="shared" ca="1" si="124"/>
        <v>0</v>
      </c>
      <c r="AD533" s="168">
        <f t="shared" ca="1" si="125"/>
        <v>0</v>
      </c>
      <c r="AE533" s="169" t="str">
        <f t="shared" ca="1" si="130"/>
        <v>-</v>
      </c>
      <c r="AF533" s="168" t="str">
        <f t="shared" ca="1" si="131"/>
        <v>-</v>
      </c>
      <c r="AG533" s="169" t="str">
        <f t="shared" ca="1" si="132"/>
        <v>-</v>
      </c>
      <c r="AH533" s="168" t="str">
        <f t="shared" ca="1" si="133"/>
        <v>-</v>
      </c>
      <c r="AI533" s="168">
        <f t="shared" ca="1" si="134"/>
        <v>0</v>
      </c>
      <c r="AJ533" s="170">
        <f t="shared" ca="1" si="135"/>
        <v>0</v>
      </c>
      <c r="AK533" s="168">
        <f t="shared" ca="1" si="126"/>
        <v>0</v>
      </c>
      <c r="AL533" s="168">
        <f t="shared" ca="1" si="127"/>
        <v>0</v>
      </c>
    </row>
    <row r="534" spans="1:38" ht="28.5" customHeight="1" x14ac:dyDescent="0.2">
      <c r="A534" s="56">
        <v>519</v>
      </c>
      <c r="B534" s="309" t="str">
        <f t="shared" ca="1" si="121"/>
        <v>A519</v>
      </c>
      <c r="C534" s="309"/>
      <c r="D534" s="57" t="str">
        <f t="shared" ca="1" si="122"/>
        <v/>
      </c>
      <c r="E534" s="59" t="str">
        <f t="shared" ca="1" si="123"/>
        <v/>
      </c>
      <c r="F534" s="215">
        <f ca="1">IF(LEN(B534)&gt;0,'OBRAČUNANA OSNOVNA PLAČA'!J528,"")</f>
        <v>0</v>
      </c>
      <c r="G534" s="60"/>
      <c r="H534" s="60"/>
      <c r="I534" s="60"/>
      <c r="J534" s="60"/>
      <c r="K534" s="60"/>
      <c r="L534" s="229">
        <f t="shared" si="128"/>
        <v>0</v>
      </c>
      <c r="M534" s="230">
        <f t="shared" ca="1" si="136"/>
        <v>0</v>
      </c>
      <c r="N534" s="230">
        <f t="shared" ca="1" si="137"/>
        <v>0</v>
      </c>
      <c r="O534" s="231">
        <f t="shared" ca="1" si="138"/>
        <v>0</v>
      </c>
      <c r="P534" s="232">
        <f t="shared" ca="1" si="139"/>
        <v>0</v>
      </c>
      <c r="Q534" s="233">
        <f t="shared" ca="1" si="129"/>
        <v>0</v>
      </c>
      <c r="R534" s="233">
        <f ca="1">IF(LEN(B534)&gt;0,'9'!R534-'9'!Q534,"")</f>
        <v>0</v>
      </c>
      <c r="S534" s="234"/>
      <c r="T534" s="34"/>
      <c r="U534" s="34"/>
      <c r="V534" s="34"/>
      <c r="W534" s="34"/>
      <c r="X534" s="34"/>
      <c r="Y534" s="34"/>
      <c r="Z534" s="34"/>
      <c r="AA534" s="34"/>
      <c r="AB534" s="167">
        <f>ROW()</f>
        <v>534</v>
      </c>
      <c r="AC534" s="168">
        <f t="shared" ca="1" si="124"/>
        <v>0</v>
      </c>
      <c r="AD534" s="168">
        <f t="shared" ca="1" si="125"/>
        <v>0</v>
      </c>
      <c r="AE534" s="169" t="str">
        <f t="shared" ca="1" si="130"/>
        <v>-</v>
      </c>
      <c r="AF534" s="168" t="str">
        <f t="shared" ca="1" si="131"/>
        <v>-</v>
      </c>
      <c r="AG534" s="169" t="str">
        <f t="shared" ca="1" si="132"/>
        <v>-</v>
      </c>
      <c r="AH534" s="168" t="str">
        <f t="shared" ca="1" si="133"/>
        <v>-</v>
      </c>
      <c r="AI534" s="168">
        <f t="shared" ca="1" si="134"/>
        <v>0</v>
      </c>
      <c r="AJ534" s="170">
        <f t="shared" ca="1" si="135"/>
        <v>0</v>
      </c>
      <c r="AK534" s="168">
        <f t="shared" ca="1" si="126"/>
        <v>0</v>
      </c>
      <c r="AL534" s="168">
        <f t="shared" ca="1" si="127"/>
        <v>0</v>
      </c>
    </row>
    <row r="535" spans="1:38" ht="28.5" customHeight="1" x14ac:dyDescent="0.2">
      <c r="A535" s="56">
        <v>520</v>
      </c>
      <c r="B535" s="309" t="str">
        <f t="shared" ca="1" si="121"/>
        <v>A520</v>
      </c>
      <c r="C535" s="309"/>
      <c r="D535" s="57" t="str">
        <f t="shared" ca="1" si="122"/>
        <v/>
      </c>
      <c r="E535" s="59" t="str">
        <f t="shared" ca="1" si="123"/>
        <v/>
      </c>
      <c r="F535" s="215">
        <f ca="1">IF(LEN(B535)&gt;0,'OBRAČUNANA OSNOVNA PLAČA'!J529,"")</f>
        <v>0</v>
      </c>
      <c r="G535" s="60"/>
      <c r="H535" s="60"/>
      <c r="I535" s="60"/>
      <c r="J535" s="60"/>
      <c r="K535" s="60"/>
      <c r="L535" s="229">
        <f t="shared" si="128"/>
        <v>0</v>
      </c>
      <c r="M535" s="230">
        <f t="shared" ca="1" si="136"/>
        <v>0</v>
      </c>
      <c r="N535" s="230">
        <f t="shared" ca="1" si="137"/>
        <v>0</v>
      </c>
      <c r="O535" s="231">
        <f t="shared" ca="1" si="138"/>
        <v>0</v>
      </c>
      <c r="P535" s="232">
        <f t="shared" ca="1" si="139"/>
        <v>0</v>
      </c>
      <c r="Q535" s="233">
        <f t="shared" ca="1" si="129"/>
        <v>0</v>
      </c>
      <c r="R535" s="233">
        <f ca="1">IF(LEN(B535)&gt;0,'9'!R535-'9'!Q535,"")</f>
        <v>0</v>
      </c>
      <c r="S535" s="234"/>
      <c r="T535" s="34"/>
      <c r="U535" s="34"/>
      <c r="V535" s="34"/>
      <c r="W535" s="34"/>
      <c r="X535" s="34"/>
      <c r="Y535" s="34"/>
      <c r="Z535" s="34"/>
      <c r="AA535" s="34"/>
      <c r="AB535" s="167">
        <f>ROW()</f>
        <v>535</v>
      </c>
      <c r="AC535" s="168">
        <f t="shared" ca="1" si="124"/>
        <v>0</v>
      </c>
      <c r="AD535" s="168">
        <f t="shared" ca="1" si="125"/>
        <v>0</v>
      </c>
      <c r="AE535" s="169" t="str">
        <f t="shared" ca="1" si="130"/>
        <v>-</v>
      </c>
      <c r="AF535" s="168" t="str">
        <f t="shared" ca="1" si="131"/>
        <v>-</v>
      </c>
      <c r="AG535" s="169" t="str">
        <f t="shared" ca="1" si="132"/>
        <v>-</v>
      </c>
      <c r="AH535" s="168" t="str">
        <f t="shared" ca="1" si="133"/>
        <v>-</v>
      </c>
      <c r="AI535" s="168">
        <f t="shared" ca="1" si="134"/>
        <v>0</v>
      </c>
      <c r="AJ535" s="170">
        <f t="shared" ca="1" si="135"/>
        <v>0</v>
      </c>
      <c r="AK535" s="168">
        <f t="shared" ca="1" si="126"/>
        <v>0</v>
      </c>
      <c r="AL535" s="168">
        <f t="shared" ca="1" si="127"/>
        <v>0</v>
      </c>
    </row>
    <row r="536" spans="1:38" ht="28.5" customHeight="1" x14ac:dyDescent="0.2">
      <c r="A536" s="56">
        <v>521</v>
      </c>
      <c r="B536" s="309" t="str">
        <f t="shared" ca="1" si="121"/>
        <v>A521</v>
      </c>
      <c r="C536" s="309"/>
      <c r="D536" s="57" t="str">
        <f t="shared" ca="1" si="122"/>
        <v/>
      </c>
      <c r="E536" s="59" t="str">
        <f t="shared" ca="1" si="123"/>
        <v/>
      </c>
      <c r="F536" s="215">
        <f ca="1">IF(LEN(B536)&gt;0,'OBRAČUNANA OSNOVNA PLAČA'!J530,"")</f>
        <v>0</v>
      </c>
      <c r="G536" s="60"/>
      <c r="H536" s="60"/>
      <c r="I536" s="60"/>
      <c r="J536" s="60"/>
      <c r="K536" s="60"/>
      <c r="L536" s="229">
        <f t="shared" si="128"/>
        <v>0</v>
      </c>
      <c r="M536" s="230">
        <f t="shared" ca="1" si="136"/>
        <v>0</v>
      </c>
      <c r="N536" s="230">
        <f t="shared" ca="1" si="137"/>
        <v>0</v>
      </c>
      <c r="O536" s="231">
        <f t="shared" ca="1" si="138"/>
        <v>0</v>
      </c>
      <c r="P536" s="232">
        <f t="shared" ca="1" si="139"/>
        <v>0</v>
      </c>
      <c r="Q536" s="233">
        <f t="shared" ca="1" si="129"/>
        <v>0</v>
      </c>
      <c r="R536" s="233">
        <f ca="1">IF(LEN(B536)&gt;0,'9'!R536-'9'!Q536,"")</f>
        <v>0</v>
      </c>
      <c r="S536" s="234"/>
      <c r="T536" s="34"/>
      <c r="U536" s="34"/>
      <c r="V536" s="34"/>
      <c r="W536" s="34"/>
      <c r="X536" s="34"/>
      <c r="Y536" s="34"/>
      <c r="Z536" s="34"/>
      <c r="AA536" s="34"/>
      <c r="AB536" s="167">
        <f>ROW()</f>
        <v>536</v>
      </c>
      <c r="AC536" s="168">
        <f t="shared" ca="1" si="124"/>
        <v>0</v>
      </c>
      <c r="AD536" s="168">
        <f t="shared" ca="1" si="125"/>
        <v>0</v>
      </c>
      <c r="AE536" s="169" t="str">
        <f t="shared" ca="1" si="130"/>
        <v>-</v>
      </c>
      <c r="AF536" s="168" t="str">
        <f t="shared" ca="1" si="131"/>
        <v>-</v>
      </c>
      <c r="AG536" s="169" t="str">
        <f t="shared" ca="1" si="132"/>
        <v>-</v>
      </c>
      <c r="AH536" s="168" t="str">
        <f t="shared" ca="1" si="133"/>
        <v>-</v>
      </c>
      <c r="AI536" s="168">
        <f t="shared" ca="1" si="134"/>
        <v>0</v>
      </c>
      <c r="AJ536" s="170">
        <f t="shared" ca="1" si="135"/>
        <v>0</v>
      </c>
      <c r="AK536" s="168">
        <f t="shared" ca="1" si="126"/>
        <v>0</v>
      </c>
      <c r="AL536" s="168">
        <f t="shared" ca="1" si="127"/>
        <v>0</v>
      </c>
    </row>
    <row r="537" spans="1:38" ht="28.5" customHeight="1" x14ac:dyDescent="0.2">
      <c r="A537" s="56">
        <v>522</v>
      </c>
      <c r="B537" s="309" t="str">
        <f t="shared" ca="1" si="121"/>
        <v>A522</v>
      </c>
      <c r="C537" s="309"/>
      <c r="D537" s="57" t="str">
        <f t="shared" ca="1" si="122"/>
        <v/>
      </c>
      <c r="E537" s="59" t="str">
        <f t="shared" ca="1" si="123"/>
        <v/>
      </c>
      <c r="F537" s="215">
        <f ca="1">IF(LEN(B537)&gt;0,'OBRAČUNANA OSNOVNA PLAČA'!J531,"")</f>
        <v>0</v>
      </c>
      <c r="G537" s="60"/>
      <c r="H537" s="60"/>
      <c r="I537" s="60"/>
      <c r="J537" s="60"/>
      <c r="K537" s="60"/>
      <c r="L537" s="229">
        <f t="shared" si="128"/>
        <v>0</v>
      </c>
      <c r="M537" s="230">
        <f t="shared" ca="1" si="136"/>
        <v>0</v>
      </c>
      <c r="N537" s="230">
        <f t="shared" ca="1" si="137"/>
        <v>0</v>
      </c>
      <c r="O537" s="231">
        <f t="shared" ca="1" si="138"/>
        <v>0</v>
      </c>
      <c r="P537" s="232">
        <f t="shared" ca="1" si="139"/>
        <v>0</v>
      </c>
      <c r="Q537" s="233">
        <f t="shared" ca="1" si="129"/>
        <v>0</v>
      </c>
      <c r="R537" s="233">
        <f ca="1">IF(LEN(B537)&gt;0,'9'!R537-'9'!Q537,"")</f>
        <v>0</v>
      </c>
      <c r="S537" s="234"/>
      <c r="T537" s="34"/>
      <c r="U537" s="34"/>
      <c r="V537" s="34"/>
      <c r="W537" s="34"/>
      <c r="X537" s="34"/>
      <c r="Y537" s="34"/>
      <c r="Z537" s="34"/>
      <c r="AA537" s="34"/>
      <c r="AB537" s="167">
        <f>ROW()</f>
        <v>537</v>
      </c>
      <c r="AC537" s="168">
        <f t="shared" ca="1" si="124"/>
        <v>0</v>
      </c>
      <c r="AD537" s="168">
        <f t="shared" ca="1" si="125"/>
        <v>0</v>
      </c>
      <c r="AE537" s="169" t="str">
        <f t="shared" ca="1" si="130"/>
        <v>-</v>
      </c>
      <c r="AF537" s="168" t="str">
        <f t="shared" ca="1" si="131"/>
        <v>-</v>
      </c>
      <c r="AG537" s="169" t="str">
        <f t="shared" ca="1" si="132"/>
        <v>-</v>
      </c>
      <c r="AH537" s="168" t="str">
        <f t="shared" ca="1" si="133"/>
        <v>-</v>
      </c>
      <c r="AI537" s="168">
        <f t="shared" ca="1" si="134"/>
        <v>0</v>
      </c>
      <c r="AJ537" s="170">
        <f t="shared" ca="1" si="135"/>
        <v>0</v>
      </c>
      <c r="AK537" s="168">
        <f t="shared" ca="1" si="126"/>
        <v>0</v>
      </c>
      <c r="AL537" s="168">
        <f t="shared" ca="1" si="127"/>
        <v>0</v>
      </c>
    </row>
    <row r="538" spans="1:38" ht="28.5" customHeight="1" x14ac:dyDescent="0.2">
      <c r="A538" s="56">
        <v>523</v>
      </c>
      <c r="B538" s="309" t="str">
        <f t="shared" ca="1" si="121"/>
        <v>A523</v>
      </c>
      <c r="C538" s="309"/>
      <c r="D538" s="57" t="str">
        <f t="shared" ca="1" si="122"/>
        <v/>
      </c>
      <c r="E538" s="59" t="str">
        <f t="shared" ca="1" si="123"/>
        <v/>
      </c>
      <c r="F538" s="215">
        <f ca="1">IF(LEN(B538)&gt;0,'OBRAČUNANA OSNOVNA PLAČA'!J532,"")</f>
        <v>0</v>
      </c>
      <c r="G538" s="60"/>
      <c r="H538" s="60"/>
      <c r="I538" s="60"/>
      <c r="J538" s="60"/>
      <c r="K538" s="60"/>
      <c r="L538" s="229">
        <f t="shared" si="128"/>
        <v>0</v>
      </c>
      <c r="M538" s="230">
        <f t="shared" ca="1" si="136"/>
        <v>0</v>
      </c>
      <c r="N538" s="230">
        <f t="shared" ca="1" si="137"/>
        <v>0</v>
      </c>
      <c r="O538" s="231">
        <f t="shared" ca="1" si="138"/>
        <v>0</v>
      </c>
      <c r="P538" s="232">
        <f t="shared" ca="1" si="139"/>
        <v>0</v>
      </c>
      <c r="Q538" s="233">
        <f t="shared" ca="1" si="129"/>
        <v>0</v>
      </c>
      <c r="R538" s="233">
        <f ca="1">IF(LEN(B538)&gt;0,'9'!R538-'9'!Q538,"")</f>
        <v>0</v>
      </c>
      <c r="S538" s="234"/>
      <c r="T538" s="34"/>
      <c r="U538" s="34"/>
      <c r="V538" s="34"/>
      <c r="W538" s="34"/>
      <c r="X538" s="34"/>
      <c r="Y538" s="34"/>
      <c r="Z538" s="34"/>
      <c r="AA538" s="34"/>
      <c r="AB538" s="167">
        <f>ROW()</f>
        <v>538</v>
      </c>
      <c r="AC538" s="168">
        <f t="shared" ca="1" si="124"/>
        <v>0</v>
      </c>
      <c r="AD538" s="168">
        <f t="shared" ca="1" si="125"/>
        <v>0</v>
      </c>
      <c r="AE538" s="169" t="str">
        <f t="shared" ca="1" si="130"/>
        <v>-</v>
      </c>
      <c r="AF538" s="168" t="str">
        <f t="shared" ca="1" si="131"/>
        <v>-</v>
      </c>
      <c r="AG538" s="169" t="str">
        <f t="shared" ca="1" si="132"/>
        <v>-</v>
      </c>
      <c r="AH538" s="168" t="str">
        <f t="shared" ca="1" si="133"/>
        <v>-</v>
      </c>
      <c r="AI538" s="168">
        <f t="shared" ca="1" si="134"/>
        <v>0</v>
      </c>
      <c r="AJ538" s="170">
        <f t="shared" ca="1" si="135"/>
        <v>0</v>
      </c>
      <c r="AK538" s="168">
        <f t="shared" ca="1" si="126"/>
        <v>0</v>
      </c>
      <c r="AL538" s="168">
        <f t="shared" ca="1" si="127"/>
        <v>0</v>
      </c>
    </row>
    <row r="539" spans="1:38" ht="28.5" customHeight="1" x14ac:dyDescent="0.2">
      <c r="A539" s="56">
        <v>524</v>
      </c>
      <c r="B539" s="309" t="str">
        <f t="shared" ca="1" si="121"/>
        <v>A524</v>
      </c>
      <c r="C539" s="309"/>
      <c r="D539" s="57" t="str">
        <f t="shared" ca="1" si="122"/>
        <v/>
      </c>
      <c r="E539" s="59" t="str">
        <f t="shared" ca="1" si="123"/>
        <v/>
      </c>
      <c r="F539" s="215">
        <f ca="1">IF(LEN(B539)&gt;0,'OBRAČUNANA OSNOVNA PLAČA'!J533,"")</f>
        <v>0</v>
      </c>
      <c r="G539" s="60"/>
      <c r="H539" s="60"/>
      <c r="I539" s="60"/>
      <c r="J539" s="60"/>
      <c r="K539" s="60"/>
      <c r="L539" s="229">
        <f t="shared" si="128"/>
        <v>0</v>
      </c>
      <c r="M539" s="230">
        <f t="shared" ca="1" si="136"/>
        <v>0</v>
      </c>
      <c r="N539" s="230">
        <f t="shared" ca="1" si="137"/>
        <v>0</v>
      </c>
      <c r="O539" s="231">
        <f t="shared" ca="1" si="138"/>
        <v>0</v>
      </c>
      <c r="P539" s="232">
        <f t="shared" ca="1" si="139"/>
        <v>0</v>
      </c>
      <c r="Q539" s="233">
        <f t="shared" ca="1" si="129"/>
        <v>0</v>
      </c>
      <c r="R539" s="233">
        <f ca="1">IF(LEN(B539)&gt;0,'9'!R539-'9'!Q539,"")</f>
        <v>0</v>
      </c>
      <c r="S539" s="234"/>
      <c r="T539" s="34"/>
      <c r="U539" s="34"/>
      <c r="V539" s="34"/>
      <c r="W539" s="34"/>
      <c r="X539" s="34"/>
      <c r="Y539" s="34"/>
      <c r="Z539" s="34"/>
      <c r="AA539" s="34"/>
      <c r="AB539" s="167">
        <f>ROW()</f>
        <v>539</v>
      </c>
      <c r="AC539" s="168">
        <f t="shared" ca="1" si="124"/>
        <v>0</v>
      </c>
      <c r="AD539" s="168">
        <f t="shared" ca="1" si="125"/>
        <v>0</v>
      </c>
      <c r="AE539" s="169" t="str">
        <f t="shared" ca="1" si="130"/>
        <v>-</v>
      </c>
      <c r="AF539" s="168" t="str">
        <f t="shared" ca="1" si="131"/>
        <v>-</v>
      </c>
      <c r="AG539" s="169" t="str">
        <f t="shared" ca="1" si="132"/>
        <v>-</v>
      </c>
      <c r="AH539" s="168" t="str">
        <f t="shared" ca="1" si="133"/>
        <v>-</v>
      </c>
      <c r="AI539" s="168">
        <f t="shared" ca="1" si="134"/>
        <v>0</v>
      </c>
      <c r="AJ539" s="170">
        <f t="shared" ca="1" si="135"/>
        <v>0</v>
      </c>
      <c r="AK539" s="168">
        <f t="shared" ca="1" si="126"/>
        <v>0</v>
      </c>
      <c r="AL539" s="168">
        <f t="shared" ca="1" si="127"/>
        <v>0</v>
      </c>
    </row>
    <row r="540" spans="1:38" ht="28.5" customHeight="1" x14ac:dyDescent="0.2">
      <c r="A540" s="56">
        <v>525</v>
      </c>
      <c r="B540" s="309" t="str">
        <f t="shared" ca="1" si="121"/>
        <v>A525</v>
      </c>
      <c r="C540" s="309"/>
      <c r="D540" s="57" t="str">
        <f t="shared" ca="1" si="122"/>
        <v/>
      </c>
      <c r="E540" s="59" t="str">
        <f t="shared" ca="1" si="123"/>
        <v/>
      </c>
      <c r="F540" s="215">
        <f ca="1">IF(LEN(B540)&gt;0,'OBRAČUNANA OSNOVNA PLAČA'!J534,"")</f>
        <v>0</v>
      </c>
      <c r="G540" s="60"/>
      <c r="H540" s="60"/>
      <c r="I540" s="60"/>
      <c r="J540" s="60"/>
      <c r="K540" s="60"/>
      <c r="L540" s="229">
        <f t="shared" si="128"/>
        <v>0</v>
      </c>
      <c r="M540" s="230">
        <f t="shared" ca="1" si="136"/>
        <v>0</v>
      </c>
      <c r="N540" s="230">
        <f t="shared" ca="1" si="137"/>
        <v>0</v>
      </c>
      <c r="O540" s="231">
        <f t="shared" ca="1" si="138"/>
        <v>0</v>
      </c>
      <c r="P540" s="232">
        <f t="shared" ca="1" si="139"/>
        <v>0</v>
      </c>
      <c r="Q540" s="233">
        <f t="shared" ca="1" si="129"/>
        <v>0</v>
      </c>
      <c r="R540" s="233">
        <f ca="1">IF(LEN(B540)&gt;0,'9'!R540-'9'!Q540,"")</f>
        <v>0</v>
      </c>
      <c r="S540" s="234"/>
      <c r="T540" s="34"/>
      <c r="U540" s="34"/>
      <c r="V540" s="34"/>
      <c r="W540" s="34"/>
      <c r="X540" s="34"/>
      <c r="Y540" s="34"/>
      <c r="Z540" s="34"/>
      <c r="AA540" s="34"/>
      <c r="AB540" s="167">
        <f>ROW()</f>
        <v>540</v>
      </c>
      <c r="AC540" s="168">
        <f t="shared" ca="1" si="124"/>
        <v>0</v>
      </c>
      <c r="AD540" s="168">
        <f t="shared" ca="1" si="125"/>
        <v>0</v>
      </c>
      <c r="AE540" s="169" t="str">
        <f t="shared" ca="1" si="130"/>
        <v>-</v>
      </c>
      <c r="AF540" s="168" t="str">
        <f t="shared" ca="1" si="131"/>
        <v>-</v>
      </c>
      <c r="AG540" s="169" t="str">
        <f t="shared" ca="1" si="132"/>
        <v>-</v>
      </c>
      <c r="AH540" s="168" t="str">
        <f t="shared" ca="1" si="133"/>
        <v>-</v>
      </c>
      <c r="AI540" s="168">
        <f t="shared" ca="1" si="134"/>
        <v>0</v>
      </c>
      <c r="AJ540" s="170">
        <f t="shared" ca="1" si="135"/>
        <v>0</v>
      </c>
      <c r="AK540" s="168">
        <f t="shared" ca="1" si="126"/>
        <v>0</v>
      </c>
      <c r="AL540" s="168">
        <f t="shared" ca="1" si="127"/>
        <v>0</v>
      </c>
    </row>
    <row r="541" spans="1:38" ht="28.5" customHeight="1" x14ac:dyDescent="0.2">
      <c r="A541" s="56">
        <v>526</v>
      </c>
      <c r="B541" s="309" t="str">
        <f t="shared" ca="1" si="121"/>
        <v>A526</v>
      </c>
      <c r="C541" s="309"/>
      <c r="D541" s="57" t="str">
        <f t="shared" ca="1" si="122"/>
        <v/>
      </c>
      <c r="E541" s="59" t="str">
        <f t="shared" ca="1" si="123"/>
        <v/>
      </c>
      <c r="F541" s="215">
        <f ca="1">IF(LEN(B541)&gt;0,'OBRAČUNANA OSNOVNA PLAČA'!J535,"")</f>
        <v>0</v>
      </c>
      <c r="G541" s="60"/>
      <c r="H541" s="60"/>
      <c r="I541" s="60"/>
      <c r="J541" s="60"/>
      <c r="K541" s="60"/>
      <c r="L541" s="229">
        <f t="shared" si="128"/>
        <v>0</v>
      </c>
      <c r="M541" s="230">
        <f t="shared" ca="1" si="136"/>
        <v>0</v>
      </c>
      <c r="N541" s="230">
        <f t="shared" ca="1" si="137"/>
        <v>0</v>
      </c>
      <c r="O541" s="231">
        <f t="shared" ca="1" si="138"/>
        <v>0</v>
      </c>
      <c r="P541" s="232">
        <f t="shared" ca="1" si="139"/>
        <v>0</v>
      </c>
      <c r="Q541" s="233">
        <f t="shared" ca="1" si="129"/>
        <v>0</v>
      </c>
      <c r="R541" s="233">
        <f ca="1">IF(LEN(B541)&gt;0,'9'!R541-'9'!Q541,"")</f>
        <v>0</v>
      </c>
      <c r="S541" s="234"/>
      <c r="T541" s="34"/>
      <c r="U541" s="34"/>
      <c r="V541" s="34"/>
      <c r="W541" s="34"/>
      <c r="X541" s="34"/>
      <c r="Y541" s="34"/>
      <c r="Z541" s="34"/>
      <c r="AA541" s="34"/>
      <c r="AB541" s="167">
        <f>ROW()</f>
        <v>541</v>
      </c>
      <c r="AC541" s="168">
        <f t="shared" ca="1" si="124"/>
        <v>0</v>
      </c>
      <c r="AD541" s="168">
        <f t="shared" ca="1" si="125"/>
        <v>0</v>
      </c>
      <c r="AE541" s="169" t="str">
        <f t="shared" ca="1" si="130"/>
        <v>-</v>
      </c>
      <c r="AF541" s="168" t="str">
        <f t="shared" ca="1" si="131"/>
        <v>-</v>
      </c>
      <c r="AG541" s="169" t="str">
        <f t="shared" ca="1" si="132"/>
        <v>-</v>
      </c>
      <c r="AH541" s="168" t="str">
        <f t="shared" ca="1" si="133"/>
        <v>-</v>
      </c>
      <c r="AI541" s="168">
        <f t="shared" ca="1" si="134"/>
        <v>0</v>
      </c>
      <c r="AJ541" s="170">
        <f t="shared" ca="1" si="135"/>
        <v>0</v>
      </c>
      <c r="AK541" s="168">
        <f t="shared" ca="1" si="126"/>
        <v>0</v>
      </c>
      <c r="AL541" s="168">
        <f t="shared" ca="1" si="127"/>
        <v>0</v>
      </c>
    </row>
    <row r="542" spans="1:38" ht="28.5" customHeight="1" x14ac:dyDescent="0.2">
      <c r="A542" s="56">
        <v>527</v>
      </c>
      <c r="B542" s="309" t="str">
        <f t="shared" ca="1" si="121"/>
        <v>A527</v>
      </c>
      <c r="C542" s="309"/>
      <c r="D542" s="57" t="str">
        <f t="shared" ca="1" si="122"/>
        <v/>
      </c>
      <c r="E542" s="59" t="str">
        <f t="shared" ca="1" si="123"/>
        <v/>
      </c>
      <c r="F542" s="215">
        <f ca="1">IF(LEN(B542)&gt;0,'OBRAČUNANA OSNOVNA PLAČA'!J536,"")</f>
        <v>0</v>
      </c>
      <c r="G542" s="60"/>
      <c r="H542" s="60"/>
      <c r="I542" s="60"/>
      <c r="J542" s="60"/>
      <c r="K542" s="60"/>
      <c r="L542" s="229">
        <f t="shared" si="128"/>
        <v>0</v>
      </c>
      <c r="M542" s="230">
        <f t="shared" ca="1" si="136"/>
        <v>0</v>
      </c>
      <c r="N542" s="230">
        <f t="shared" ca="1" si="137"/>
        <v>0</v>
      </c>
      <c r="O542" s="231">
        <f t="shared" ca="1" si="138"/>
        <v>0</v>
      </c>
      <c r="P542" s="232">
        <f t="shared" ca="1" si="139"/>
        <v>0</v>
      </c>
      <c r="Q542" s="233">
        <f t="shared" ca="1" si="129"/>
        <v>0</v>
      </c>
      <c r="R542" s="233">
        <f ca="1">IF(LEN(B542)&gt;0,'9'!R542-'9'!Q542,"")</f>
        <v>0</v>
      </c>
      <c r="S542" s="234"/>
      <c r="T542" s="34"/>
      <c r="U542" s="34"/>
      <c r="V542" s="34"/>
      <c r="W542" s="34"/>
      <c r="X542" s="34"/>
      <c r="Y542" s="34"/>
      <c r="Z542" s="34"/>
      <c r="AA542" s="34"/>
      <c r="AB542" s="167">
        <f>ROW()</f>
        <v>542</v>
      </c>
      <c r="AC542" s="168">
        <f t="shared" ca="1" si="124"/>
        <v>0</v>
      </c>
      <c r="AD542" s="168">
        <f t="shared" ca="1" si="125"/>
        <v>0</v>
      </c>
      <c r="AE542" s="169" t="str">
        <f t="shared" ca="1" si="130"/>
        <v>-</v>
      </c>
      <c r="AF542" s="168" t="str">
        <f t="shared" ca="1" si="131"/>
        <v>-</v>
      </c>
      <c r="AG542" s="169" t="str">
        <f t="shared" ca="1" si="132"/>
        <v>-</v>
      </c>
      <c r="AH542" s="168" t="str">
        <f t="shared" ca="1" si="133"/>
        <v>-</v>
      </c>
      <c r="AI542" s="168">
        <f t="shared" ca="1" si="134"/>
        <v>0</v>
      </c>
      <c r="AJ542" s="170">
        <f t="shared" ca="1" si="135"/>
        <v>0</v>
      </c>
      <c r="AK542" s="168">
        <f t="shared" ca="1" si="126"/>
        <v>0</v>
      </c>
      <c r="AL542" s="168">
        <f t="shared" ca="1" si="127"/>
        <v>0</v>
      </c>
    </row>
    <row r="543" spans="1:38" ht="28.5" customHeight="1" x14ac:dyDescent="0.2">
      <c r="A543" s="56">
        <v>528</v>
      </c>
      <c r="B543" s="309" t="str">
        <f t="shared" ca="1" si="121"/>
        <v>A528</v>
      </c>
      <c r="C543" s="309"/>
      <c r="D543" s="57" t="str">
        <f t="shared" ca="1" si="122"/>
        <v/>
      </c>
      <c r="E543" s="59" t="str">
        <f t="shared" ca="1" si="123"/>
        <v/>
      </c>
      <c r="F543" s="215">
        <f ca="1">IF(LEN(B543)&gt;0,'OBRAČUNANA OSNOVNA PLAČA'!J537,"")</f>
        <v>0</v>
      </c>
      <c r="G543" s="60"/>
      <c r="H543" s="60"/>
      <c r="I543" s="60"/>
      <c r="J543" s="60"/>
      <c r="K543" s="60"/>
      <c r="L543" s="229">
        <f t="shared" si="128"/>
        <v>0</v>
      </c>
      <c r="M543" s="230">
        <f t="shared" ca="1" si="136"/>
        <v>0</v>
      </c>
      <c r="N543" s="230">
        <f t="shared" ca="1" si="137"/>
        <v>0</v>
      </c>
      <c r="O543" s="231">
        <f t="shared" ca="1" si="138"/>
        <v>0</v>
      </c>
      <c r="P543" s="232">
        <f t="shared" ca="1" si="139"/>
        <v>0</v>
      </c>
      <c r="Q543" s="233">
        <f t="shared" ca="1" si="129"/>
        <v>0</v>
      </c>
      <c r="R543" s="233">
        <f ca="1">IF(LEN(B543)&gt;0,'9'!R543-'9'!Q543,"")</f>
        <v>0</v>
      </c>
      <c r="S543" s="234"/>
      <c r="T543" s="34"/>
      <c r="U543" s="34"/>
      <c r="V543" s="34"/>
      <c r="W543" s="34"/>
      <c r="X543" s="34"/>
      <c r="Y543" s="34"/>
      <c r="Z543" s="34"/>
      <c r="AA543" s="34"/>
      <c r="AB543" s="167">
        <f>ROW()</f>
        <v>543</v>
      </c>
      <c r="AC543" s="168">
        <f t="shared" ca="1" si="124"/>
        <v>0</v>
      </c>
      <c r="AD543" s="168">
        <f t="shared" ca="1" si="125"/>
        <v>0</v>
      </c>
      <c r="AE543" s="169" t="str">
        <f t="shared" ca="1" si="130"/>
        <v>-</v>
      </c>
      <c r="AF543" s="168" t="str">
        <f t="shared" ca="1" si="131"/>
        <v>-</v>
      </c>
      <c r="AG543" s="169" t="str">
        <f t="shared" ca="1" si="132"/>
        <v>-</v>
      </c>
      <c r="AH543" s="168" t="str">
        <f t="shared" ca="1" si="133"/>
        <v>-</v>
      </c>
      <c r="AI543" s="168">
        <f t="shared" ca="1" si="134"/>
        <v>0</v>
      </c>
      <c r="AJ543" s="170">
        <f t="shared" ca="1" si="135"/>
        <v>0</v>
      </c>
      <c r="AK543" s="168">
        <f t="shared" ca="1" si="126"/>
        <v>0</v>
      </c>
      <c r="AL543" s="168">
        <f t="shared" ca="1" si="127"/>
        <v>0</v>
      </c>
    </row>
    <row r="544" spans="1:38" ht="28.5" customHeight="1" x14ac:dyDescent="0.2">
      <c r="A544" s="56">
        <v>529</v>
      </c>
      <c r="B544" s="309" t="str">
        <f t="shared" ca="1" si="121"/>
        <v>A529</v>
      </c>
      <c r="C544" s="309"/>
      <c r="D544" s="57" t="str">
        <f t="shared" ca="1" si="122"/>
        <v/>
      </c>
      <c r="E544" s="59" t="str">
        <f t="shared" ca="1" si="123"/>
        <v/>
      </c>
      <c r="F544" s="215">
        <f ca="1">IF(LEN(B544)&gt;0,'OBRAČUNANA OSNOVNA PLAČA'!J538,"")</f>
        <v>0</v>
      </c>
      <c r="G544" s="60"/>
      <c r="H544" s="60"/>
      <c r="I544" s="60"/>
      <c r="J544" s="60"/>
      <c r="K544" s="60"/>
      <c r="L544" s="229">
        <f t="shared" si="128"/>
        <v>0</v>
      </c>
      <c r="M544" s="230">
        <f t="shared" ca="1" si="136"/>
        <v>0</v>
      </c>
      <c r="N544" s="230">
        <f t="shared" ca="1" si="137"/>
        <v>0</v>
      </c>
      <c r="O544" s="231">
        <f t="shared" ca="1" si="138"/>
        <v>0</v>
      </c>
      <c r="P544" s="232">
        <f t="shared" ca="1" si="139"/>
        <v>0</v>
      </c>
      <c r="Q544" s="233">
        <f t="shared" ca="1" si="129"/>
        <v>0</v>
      </c>
      <c r="R544" s="233">
        <f ca="1">IF(LEN(B544)&gt;0,'9'!R544-'9'!Q544,"")</f>
        <v>0</v>
      </c>
      <c r="S544" s="234"/>
      <c r="T544" s="34"/>
      <c r="U544" s="34"/>
      <c r="V544" s="34"/>
      <c r="W544" s="34"/>
      <c r="X544" s="34"/>
      <c r="Y544" s="34"/>
      <c r="Z544" s="34"/>
      <c r="AA544" s="34"/>
      <c r="AB544" s="167">
        <f>ROW()</f>
        <v>544</v>
      </c>
      <c r="AC544" s="168">
        <f t="shared" ca="1" si="124"/>
        <v>0</v>
      </c>
      <c r="AD544" s="168">
        <f t="shared" ca="1" si="125"/>
        <v>0</v>
      </c>
      <c r="AE544" s="169" t="str">
        <f t="shared" ca="1" si="130"/>
        <v>-</v>
      </c>
      <c r="AF544" s="168" t="str">
        <f t="shared" ca="1" si="131"/>
        <v>-</v>
      </c>
      <c r="AG544" s="169" t="str">
        <f t="shared" ca="1" si="132"/>
        <v>-</v>
      </c>
      <c r="AH544" s="168" t="str">
        <f t="shared" ca="1" si="133"/>
        <v>-</v>
      </c>
      <c r="AI544" s="168">
        <f t="shared" ca="1" si="134"/>
        <v>0</v>
      </c>
      <c r="AJ544" s="170">
        <f t="shared" ca="1" si="135"/>
        <v>0</v>
      </c>
      <c r="AK544" s="168">
        <f t="shared" ca="1" si="126"/>
        <v>0</v>
      </c>
      <c r="AL544" s="168">
        <f t="shared" ca="1" si="127"/>
        <v>0</v>
      </c>
    </row>
    <row r="545" spans="1:38" ht="28.5" customHeight="1" x14ac:dyDescent="0.2">
      <c r="A545" s="56">
        <v>530</v>
      </c>
      <c r="B545" s="309" t="str">
        <f t="shared" ca="1" si="121"/>
        <v>A530</v>
      </c>
      <c r="C545" s="309"/>
      <c r="D545" s="57" t="str">
        <f t="shared" ca="1" si="122"/>
        <v/>
      </c>
      <c r="E545" s="59" t="str">
        <f t="shared" ca="1" si="123"/>
        <v/>
      </c>
      <c r="F545" s="215">
        <f ca="1">IF(LEN(B545)&gt;0,'OBRAČUNANA OSNOVNA PLAČA'!J539,"")</f>
        <v>0</v>
      </c>
      <c r="G545" s="60"/>
      <c r="H545" s="60"/>
      <c r="I545" s="60"/>
      <c r="J545" s="60"/>
      <c r="K545" s="60"/>
      <c r="L545" s="229">
        <f t="shared" si="128"/>
        <v>0</v>
      </c>
      <c r="M545" s="230">
        <f t="shared" ca="1" si="136"/>
        <v>0</v>
      </c>
      <c r="N545" s="230">
        <f t="shared" ca="1" si="137"/>
        <v>0</v>
      </c>
      <c r="O545" s="231">
        <f t="shared" ca="1" si="138"/>
        <v>0</v>
      </c>
      <c r="P545" s="232">
        <f t="shared" ca="1" si="139"/>
        <v>0</v>
      </c>
      <c r="Q545" s="233">
        <f t="shared" ca="1" si="129"/>
        <v>0</v>
      </c>
      <c r="R545" s="233">
        <f ca="1">IF(LEN(B545)&gt;0,'9'!R545-'9'!Q545,"")</f>
        <v>0</v>
      </c>
      <c r="S545" s="234"/>
      <c r="T545" s="34"/>
      <c r="U545" s="34"/>
      <c r="V545" s="34"/>
      <c r="W545" s="34"/>
      <c r="X545" s="34"/>
      <c r="Y545" s="34"/>
      <c r="Z545" s="34"/>
      <c r="AA545" s="34"/>
      <c r="AB545" s="167">
        <f>ROW()</f>
        <v>545</v>
      </c>
      <c r="AC545" s="168">
        <f t="shared" ca="1" si="124"/>
        <v>0</v>
      </c>
      <c r="AD545" s="168">
        <f t="shared" ca="1" si="125"/>
        <v>0</v>
      </c>
      <c r="AE545" s="169" t="str">
        <f t="shared" ca="1" si="130"/>
        <v>-</v>
      </c>
      <c r="AF545" s="168" t="str">
        <f t="shared" ca="1" si="131"/>
        <v>-</v>
      </c>
      <c r="AG545" s="169" t="str">
        <f t="shared" ca="1" si="132"/>
        <v>-</v>
      </c>
      <c r="AH545" s="168" t="str">
        <f t="shared" ca="1" si="133"/>
        <v>-</v>
      </c>
      <c r="AI545" s="168">
        <f t="shared" ca="1" si="134"/>
        <v>0</v>
      </c>
      <c r="AJ545" s="170">
        <f t="shared" ca="1" si="135"/>
        <v>0</v>
      </c>
      <c r="AK545" s="168">
        <f t="shared" ca="1" si="126"/>
        <v>0</v>
      </c>
      <c r="AL545" s="168">
        <f t="shared" ca="1" si="127"/>
        <v>0</v>
      </c>
    </row>
    <row r="546" spans="1:38" ht="28.5" customHeight="1" x14ac:dyDescent="0.2">
      <c r="A546" s="56">
        <v>531</v>
      </c>
      <c r="B546" s="309" t="str">
        <f t="shared" ca="1" si="121"/>
        <v>A531</v>
      </c>
      <c r="C546" s="309"/>
      <c r="D546" s="57" t="str">
        <f t="shared" ca="1" si="122"/>
        <v/>
      </c>
      <c r="E546" s="59" t="str">
        <f t="shared" ca="1" si="123"/>
        <v/>
      </c>
      <c r="F546" s="215">
        <f ca="1">IF(LEN(B546)&gt;0,'OBRAČUNANA OSNOVNA PLAČA'!J540,"")</f>
        <v>0</v>
      </c>
      <c r="G546" s="60"/>
      <c r="H546" s="60"/>
      <c r="I546" s="60"/>
      <c r="J546" s="60"/>
      <c r="K546" s="60"/>
      <c r="L546" s="229">
        <f t="shared" si="128"/>
        <v>0</v>
      </c>
      <c r="M546" s="230">
        <f t="shared" ca="1" si="136"/>
        <v>0</v>
      </c>
      <c r="N546" s="230">
        <f t="shared" ca="1" si="137"/>
        <v>0</v>
      </c>
      <c r="O546" s="231">
        <f t="shared" ca="1" si="138"/>
        <v>0</v>
      </c>
      <c r="P546" s="232">
        <f t="shared" ca="1" si="139"/>
        <v>0</v>
      </c>
      <c r="Q546" s="233">
        <f t="shared" ca="1" si="129"/>
        <v>0</v>
      </c>
      <c r="R546" s="233">
        <f ca="1">IF(LEN(B546)&gt;0,'9'!R546-'9'!Q546,"")</f>
        <v>0</v>
      </c>
      <c r="S546" s="234"/>
      <c r="T546" s="34"/>
      <c r="U546" s="34"/>
      <c r="V546" s="34"/>
      <c r="W546" s="34"/>
      <c r="X546" s="34"/>
      <c r="Y546" s="34"/>
      <c r="Z546" s="34"/>
      <c r="AA546" s="34"/>
      <c r="AB546" s="167">
        <f>ROW()</f>
        <v>546</v>
      </c>
      <c r="AC546" s="168">
        <f t="shared" ca="1" si="124"/>
        <v>0</v>
      </c>
      <c r="AD546" s="168">
        <f t="shared" ca="1" si="125"/>
        <v>0</v>
      </c>
      <c r="AE546" s="169" t="str">
        <f t="shared" ca="1" si="130"/>
        <v>-</v>
      </c>
      <c r="AF546" s="168" t="str">
        <f t="shared" ca="1" si="131"/>
        <v>-</v>
      </c>
      <c r="AG546" s="169" t="str">
        <f t="shared" ca="1" si="132"/>
        <v>-</v>
      </c>
      <c r="AH546" s="168" t="str">
        <f t="shared" ca="1" si="133"/>
        <v>-</v>
      </c>
      <c r="AI546" s="168">
        <f t="shared" ca="1" si="134"/>
        <v>0</v>
      </c>
      <c r="AJ546" s="170">
        <f t="shared" ca="1" si="135"/>
        <v>0</v>
      </c>
      <c r="AK546" s="168">
        <f t="shared" ca="1" si="126"/>
        <v>0</v>
      </c>
      <c r="AL546" s="168">
        <f t="shared" ca="1" si="127"/>
        <v>0</v>
      </c>
    </row>
    <row r="547" spans="1:38" ht="28.5" customHeight="1" x14ac:dyDescent="0.2">
      <c r="A547" s="56">
        <v>532</v>
      </c>
      <c r="B547" s="309" t="str">
        <f t="shared" ca="1" si="121"/>
        <v>A532</v>
      </c>
      <c r="C547" s="309"/>
      <c r="D547" s="57" t="str">
        <f t="shared" ca="1" si="122"/>
        <v/>
      </c>
      <c r="E547" s="59" t="str">
        <f t="shared" ca="1" si="123"/>
        <v/>
      </c>
      <c r="F547" s="215">
        <f ca="1">IF(LEN(B547)&gt;0,'OBRAČUNANA OSNOVNA PLAČA'!J541,"")</f>
        <v>0</v>
      </c>
      <c r="G547" s="60"/>
      <c r="H547" s="60"/>
      <c r="I547" s="60"/>
      <c r="J547" s="60"/>
      <c r="K547" s="60"/>
      <c r="L547" s="229">
        <f t="shared" si="128"/>
        <v>0</v>
      </c>
      <c r="M547" s="230">
        <f t="shared" ca="1" si="136"/>
        <v>0</v>
      </c>
      <c r="N547" s="230">
        <f t="shared" ca="1" si="137"/>
        <v>0</v>
      </c>
      <c r="O547" s="231">
        <f t="shared" ca="1" si="138"/>
        <v>0</v>
      </c>
      <c r="P547" s="232">
        <f t="shared" ca="1" si="139"/>
        <v>0</v>
      </c>
      <c r="Q547" s="233">
        <f t="shared" ca="1" si="129"/>
        <v>0</v>
      </c>
      <c r="R547" s="233">
        <f ca="1">IF(LEN(B547)&gt;0,'9'!R547-'9'!Q547,"")</f>
        <v>0</v>
      </c>
      <c r="S547" s="234"/>
      <c r="T547" s="34"/>
      <c r="U547" s="34"/>
      <c r="V547" s="34"/>
      <c r="W547" s="34"/>
      <c r="X547" s="34"/>
      <c r="Y547" s="34"/>
      <c r="Z547" s="34"/>
      <c r="AA547" s="34"/>
      <c r="AB547" s="167">
        <f>ROW()</f>
        <v>547</v>
      </c>
      <c r="AC547" s="168">
        <f t="shared" ca="1" si="124"/>
        <v>0</v>
      </c>
      <c r="AD547" s="168">
        <f t="shared" ca="1" si="125"/>
        <v>0</v>
      </c>
      <c r="AE547" s="169" t="str">
        <f t="shared" ca="1" si="130"/>
        <v>-</v>
      </c>
      <c r="AF547" s="168" t="str">
        <f t="shared" ca="1" si="131"/>
        <v>-</v>
      </c>
      <c r="AG547" s="169" t="str">
        <f t="shared" ca="1" si="132"/>
        <v>-</v>
      </c>
      <c r="AH547" s="168" t="str">
        <f t="shared" ca="1" si="133"/>
        <v>-</v>
      </c>
      <c r="AI547" s="168">
        <f t="shared" ca="1" si="134"/>
        <v>0</v>
      </c>
      <c r="AJ547" s="170">
        <f t="shared" ca="1" si="135"/>
        <v>0</v>
      </c>
      <c r="AK547" s="168">
        <f t="shared" ca="1" si="126"/>
        <v>0</v>
      </c>
      <c r="AL547" s="168">
        <f t="shared" ca="1" si="127"/>
        <v>0</v>
      </c>
    </row>
    <row r="548" spans="1:38" ht="28.5" customHeight="1" x14ac:dyDescent="0.2">
      <c r="A548" s="56">
        <v>533</v>
      </c>
      <c r="B548" s="309" t="str">
        <f t="shared" ca="1" si="121"/>
        <v>A533</v>
      </c>
      <c r="C548" s="309"/>
      <c r="D548" s="57" t="str">
        <f t="shared" ca="1" si="122"/>
        <v/>
      </c>
      <c r="E548" s="59" t="str">
        <f t="shared" ca="1" si="123"/>
        <v/>
      </c>
      <c r="F548" s="215">
        <f ca="1">IF(LEN(B548)&gt;0,'OBRAČUNANA OSNOVNA PLAČA'!J542,"")</f>
        <v>0</v>
      </c>
      <c r="G548" s="60"/>
      <c r="H548" s="60"/>
      <c r="I548" s="60"/>
      <c r="J548" s="60"/>
      <c r="K548" s="60"/>
      <c r="L548" s="229">
        <f t="shared" si="128"/>
        <v>0</v>
      </c>
      <c r="M548" s="230">
        <f t="shared" ca="1" si="136"/>
        <v>0</v>
      </c>
      <c r="N548" s="230">
        <f t="shared" ca="1" si="137"/>
        <v>0</v>
      </c>
      <c r="O548" s="231">
        <f t="shared" ca="1" si="138"/>
        <v>0</v>
      </c>
      <c r="P548" s="232">
        <f t="shared" ca="1" si="139"/>
        <v>0</v>
      </c>
      <c r="Q548" s="233">
        <f t="shared" ca="1" si="129"/>
        <v>0</v>
      </c>
      <c r="R548" s="233">
        <f ca="1">IF(LEN(B548)&gt;0,'9'!R548-'9'!Q548,"")</f>
        <v>0</v>
      </c>
      <c r="S548" s="234"/>
      <c r="T548" s="34"/>
      <c r="U548" s="34"/>
      <c r="V548" s="34"/>
      <c r="W548" s="34"/>
      <c r="X548" s="34"/>
      <c r="Y548" s="34"/>
      <c r="Z548" s="34"/>
      <c r="AA548" s="34"/>
      <c r="AB548" s="167">
        <f>ROW()</f>
        <v>548</v>
      </c>
      <c r="AC548" s="168">
        <f t="shared" ca="1" si="124"/>
        <v>0</v>
      </c>
      <c r="AD548" s="168">
        <f t="shared" ca="1" si="125"/>
        <v>0</v>
      </c>
      <c r="AE548" s="169" t="str">
        <f t="shared" ca="1" si="130"/>
        <v>-</v>
      </c>
      <c r="AF548" s="168" t="str">
        <f t="shared" ca="1" si="131"/>
        <v>-</v>
      </c>
      <c r="AG548" s="169" t="str">
        <f t="shared" ca="1" si="132"/>
        <v>-</v>
      </c>
      <c r="AH548" s="168" t="str">
        <f t="shared" ca="1" si="133"/>
        <v>-</v>
      </c>
      <c r="AI548" s="168">
        <f t="shared" ca="1" si="134"/>
        <v>0</v>
      </c>
      <c r="AJ548" s="170">
        <f t="shared" ca="1" si="135"/>
        <v>0</v>
      </c>
      <c r="AK548" s="168">
        <f t="shared" ca="1" si="126"/>
        <v>0</v>
      </c>
      <c r="AL548" s="168">
        <f t="shared" ca="1" si="127"/>
        <v>0</v>
      </c>
    </row>
    <row r="549" spans="1:38" ht="28.5" customHeight="1" x14ac:dyDescent="0.2">
      <c r="A549" s="56">
        <v>534</v>
      </c>
      <c r="B549" s="309" t="str">
        <f t="shared" ca="1" si="121"/>
        <v>A534</v>
      </c>
      <c r="C549" s="309"/>
      <c r="D549" s="57" t="str">
        <f t="shared" ca="1" si="122"/>
        <v/>
      </c>
      <c r="E549" s="59" t="str">
        <f t="shared" ca="1" si="123"/>
        <v/>
      </c>
      <c r="F549" s="215">
        <f ca="1">IF(LEN(B549)&gt;0,'OBRAČUNANA OSNOVNA PLAČA'!J543,"")</f>
        <v>0</v>
      </c>
      <c r="G549" s="60"/>
      <c r="H549" s="60"/>
      <c r="I549" s="60"/>
      <c r="J549" s="60"/>
      <c r="K549" s="60"/>
      <c r="L549" s="229">
        <f t="shared" si="128"/>
        <v>0</v>
      </c>
      <c r="M549" s="230">
        <f t="shared" ca="1" si="136"/>
        <v>0</v>
      </c>
      <c r="N549" s="230">
        <f t="shared" ca="1" si="137"/>
        <v>0</v>
      </c>
      <c r="O549" s="231">
        <f t="shared" ca="1" si="138"/>
        <v>0</v>
      </c>
      <c r="P549" s="232">
        <f t="shared" ca="1" si="139"/>
        <v>0</v>
      </c>
      <c r="Q549" s="233">
        <f t="shared" ca="1" si="129"/>
        <v>0</v>
      </c>
      <c r="R549" s="233">
        <f ca="1">IF(LEN(B549)&gt;0,'9'!R549-'9'!Q549,"")</f>
        <v>0</v>
      </c>
      <c r="S549" s="234"/>
      <c r="T549" s="34"/>
      <c r="U549" s="34"/>
      <c r="V549" s="34"/>
      <c r="W549" s="34"/>
      <c r="X549" s="34"/>
      <c r="Y549" s="34"/>
      <c r="Z549" s="34"/>
      <c r="AA549" s="34"/>
      <c r="AB549" s="167">
        <f>ROW()</f>
        <v>549</v>
      </c>
      <c r="AC549" s="168">
        <f t="shared" ca="1" si="124"/>
        <v>0</v>
      </c>
      <c r="AD549" s="168">
        <f t="shared" ca="1" si="125"/>
        <v>0</v>
      </c>
      <c r="AE549" s="169" t="str">
        <f t="shared" ca="1" si="130"/>
        <v>-</v>
      </c>
      <c r="AF549" s="168" t="str">
        <f t="shared" ca="1" si="131"/>
        <v>-</v>
      </c>
      <c r="AG549" s="169" t="str">
        <f t="shared" ca="1" si="132"/>
        <v>-</v>
      </c>
      <c r="AH549" s="168" t="str">
        <f t="shared" ca="1" si="133"/>
        <v>-</v>
      </c>
      <c r="AI549" s="168">
        <f t="shared" ca="1" si="134"/>
        <v>0</v>
      </c>
      <c r="AJ549" s="170">
        <f t="shared" ca="1" si="135"/>
        <v>0</v>
      </c>
      <c r="AK549" s="168">
        <f t="shared" ca="1" si="126"/>
        <v>0</v>
      </c>
      <c r="AL549" s="168">
        <f t="shared" ca="1" si="127"/>
        <v>0</v>
      </c>
    </row>
    <row r="550" spans="1:38" ht="28.5" customHeight="1" x14ac:dyDescent="0.2">
      <c r="A550" s="56">
        <v>535</v>
      </c>
      <c r="B550" s="309" t="str">
        <f t="shared" ca="1" si="121"/>
        <v>A535</v>
      </c>
      <c r="C550" s="309"/>
      <c r="D550" s="57" t="str">
        <f t="shared" ca="1" si="122"/>
        <v/>
      </c>
      <c r="E550" s="59" t="str">
        <f t="shared" ca="1" si="123"/>
        <v/>
      </c>
      <c r="F550" s="215">
        <f ca="1">IF(LEN(B550)&gt;0,'OBRAČUNANA OSNOVNA PLAČA'!J544,"")</f>
        <v>0</v>
      </c>
      <c r="G550" s="60"/>
      <c r="H550" s="60"/>
      <c r="I550" s="60"/>
      <c r="J550" s="60"/>
      <c r="K550" s="60"/>
      <c r="L550" s="229">
        <f t="shared" si="128"/>
        <v>0</v>
      </c>
      <c r="M550" s="230">
        <f t="shared" ca="1" si="136"/>
        <v>0</v>
      </c>
      <c r="N550" s="230">
        <f t="shared" ca="1" si="137"/>
        <v>0</v>
      </c>
      <c r="O550" s="231">
        <f t="shared" ca="1" si="138"/>
        <v>0</v>
      </c>
      <c r="P550" s="232">
        <f t="shared" ca="1" si="139"/>
        <v>0</v>
      </c>
      <c r="Q550" s="233">
        <f t="shared" ca="1" si="129"/>
        <v>0</v>
      </c>
      <c r="R550" s="233">
        <f ca="1">IF(LEN(B550)&gt;0,'9'!R550-'9'!Q550,"")</f>
        <v>0</v>
      </c>
      <c r="S550" s="234"/>
      <c r="T550" s="34"/>
      <c r="U550" s="34"/>
      <c r="V550" s="34"/>
      <c r="W550" s="34"/>
      <c r="X550" s="34"/>
      <c r="Y550" s="34"/>
      <c r="Z550" s="34"/>
      <c r="AA550" s="34"/>
      <c r="AB550" s="167">
        <f>ROW()</f>
        <v>550</v>
      </c>
      <c r="AC550" s="168">
        <f t="shared" ca="1" si="124"/>
        <v>0</v>
      </c>
      <c r="AD550" s="168">
        <f t="shared" ca="1" si="125"/>
        <v>0</v>
      </c>
      <c r="AE550" s="169" t="str">
        <f t="shared" ca="1" si="130"/>
        <v>-</v>
      </c>
      <c r="AF550" s="168" t="str">
        <f t="shared" ca="1" si="131"/>
        <v>-</v>
      </c>
      <c r="AG550" s="169" t="str">
        <f t="shared" ca="1" si="132"/>
        <v>-</v>
      </c>
      <c r="AH550" s="168" t="str">
        <f t="shared" ca="1" si="133"/>
        <v>-</v>
      </c>
      <c r="AI550" s="168">
        <f t="shared" ca="1" si="134"/>
        <v>0</v>
      </c>
      <c r="AJ550" s="170">
        <f t="shared" ca="1" si="135"/>
        <v>0</v>
      </c>
      <c r="AK550" s="168">
        <f t="shared" ca="1" si="126"/>
        <v>0</v>
      </c>
      <c r="AL550" s="168">
        <f t="shared" ca="1" si="127"/>
        <v>0</v>
      </c>
    </row>
    <row r="551" spans="1:38" ht="28.5" customHeight="1" x14ac:dyDescent="0.2">
      <c r="A551" s="56">
        <v>536</v>
      </c>
      <c r="B551" s="309" t="str">
        <f t="shared" ca="1" si="121"/>
        <v>A536</v>
      </c>
      <c r="C551" s="309"/>
      <c r="D551" s="57" t="str">
        <f t="shared" ca="1" si="122"/>
        <v/>
      </c>
      <c r="E551" s="59" t="str">
        <f t="shared" ca="1" si="123"/>
        <v/>
      </c>
      <c r="F551" s="215">
        <f ca="1">IF(LEN(B551)&gt;0,'OBRAČUNANA OSNOVNA PLAČA'!J545,"")</f>
        <v>0</v>
      </c>
      <c r="G551" s="60"/>
      <c r="H551" s="60"/>
      <c r="I551" s="60"/>
      <c r="J551" s="60"/>
      <c r="K551" s="60"/>
      <c r="L551" s="229">
        <f t="shared" si="128"/>
        <v>0</v>
      </c>
      <c r="M551" s="230">
        <f t="shared" ca="1" si="136"/>
        <v>0</v>
      </c>
      <c r="N551" s="230">
        <f t="shared" ca="1" si="137"/>
        <v>0</v>
      </c>
      <c r="O551" s="231">
        <f t="shared" ca="1" si="138"/>
        <v>0</v>
      </c>
      <c r="P551" s="232">
        <f t="shared" ca="1" si="139"/>
        <v>0</v>
      </c>
      <c r="Q551" s="233">
        <f t="shared" ca="1" si="129"/>
        <v>0</v>
      </c>
      <c r="R551" s="233">
        <f ca="1">IF(LEN(B551)&gt;0,'9'!R551-'9'!Q551,"")</f>
        <v>0</v>
      </c>
      <c r="S551" s="234"/>
      <c r="T551" s="34"/>
      <c r="U551" s="34"/>
      <c r="V551" s="34"/>
      <c r="W551" s="34"/>
      <c r="X551" s="34"/>
      <c r="Y551" s="34"/>
      <c r="Z551" s="34"/>
      <c r="AA551" s="34"/>
      <c r="AB551" s="167">
        <f>ROW()</f>
        <v>551</v>
      </c>
      <c r="AC551" s="168">
        <f t="shared" ca="1" si="124"/>
        <v>0</v>
      </c>
      <c r="AD551" s="168">
        <f t="shared" ca="1" si="125"/>
        <v>0</v>
      </c>
      <c r="AE551" s="169" t="str">
        <f t="shared" ca="1" si="130"/>
        <v>-</v>
      </c>
      <c r="AF551" s="168" t="str">
        <f t="shared" ca="1" si="131"/>
        <v>-</v>
      </c>
      <c r="AG551" s="169" t="str">
        <f t="shared" ca="1" si="132"/>
        <v>-</v>
      </c>
      <c r="AH551" s="168" t="str">
        <f t="shared" ca="1" si="133"/>
        <v>-</v>
      </c>
      <c r="AI551" s="168">
        <f t="shared" ca="1" si="134"/>
        <v>0</v>
      </c>
      <c r="AJ551" s="170">
        <f t="shared" ca="1" si="135"/>
        <v>0</v>
      </c>
      <c r="AK551" s="168">
        <f t="shared" ca="1" si="126"/>
        <v>0</v>
      </c>
      <c r="AL551" s="168">
        <f t="shared" ca="1" si="127"/>
        <v>0</v>
      </c>
    </row>
    <row r="552" spans="1:38" ht="28.5" customHeight="1" x14ac:dyDescent="0.2">
      <c r="A552" s="56">
        <v>537</v>
      </c>
      <c r="B552" s="309" t="str">
        <f t="shared" ca="1" si="121"/>
        <v>A537</v>
      </c>
      <c r="C552" s="309"/>
      <c r="D552" s="57" t="str">
        <f t="shared" ca="1" si="122"/>
        <v/>
      </c>
      <c r="E552" s="59" t="str">
        <f t="shared" ca="1" si="123"/>
        <v/>
      </c>
      <c r="F552" s="215">
        <f ca="1">IF(LEN(B552)&gt;0,'OBRAČUNANA OSNOVNA PLAČA'!J546,"")</f>
        <v>0</v>
      </c>
      <c r="G552" s="60"/>
      <c r="H552" s="60"/>
      <c r="I552" s="60"/>
      <c r="J552" s="60"/>
      <c r="K552" s="60"/>
      <c r="L552" s="229">
        <f t="shared" si="128"/>
        <v>0</v>
      </c>
      <c r="M552" s="230">
        <f t="shared" ca="1" si="136"/>
        <v>0</v>
      </c>
      <c r="N552" s="230">
        <f t="shared" ca="1" si="137"/>
        <v>0</v>
      </c>
      <c r="O552" s="231">
        <f t="shared" ca="1" si="138"/>
        <v>0</v>
      </c>
      <c r="P552" s="232">
        <f t="shared" ca="1" si="139"/>
        <v>0</v>
      </c>
      <c r="Q552" s="233">
        <f t="shared" ca="1" si="129"/>
        <v>0</v>
      </c>
      <c r="R552" s="233">
        <f ca="1">IF(LEN(B552)&gt;0,'9'!R552-'9'!Q552,"")</f>
        <v>0</v>
      </c>
      <c r="S552" s="234"/>
      <c r="T552" s="34"/>
      <c r="U552" s="34"/>
      <c r="V552" s="34"/>
      <c r="W552" s="34"/>
      <c r="X552" s="34"/>
      <c r="Y552" s="34"/>
      <c r="Z552" s="34"/>
      <c r="AA552" s="34"/>
      <c r="AB552" s="167">
        <f>ROW()</f>
        <v>552</v>
      </c>
      <c r="AC552" s="168">
        <f t="shared" ca="1" si="124"/>
        <v>0</v>
      </c>
      <c r="AD552" s="168">
        <f t="shared" ca="1" si="125"/>
        <v>0</v>
      </c>
      <c r="AE552" s="169" t="str">
        <f t="shared" ca="1" si="130"/>
        <v>-</v>
      </c>
      <c r="AF552" s="168" t="str">
        <f t="shared" ca="1" si="131"/>
        <v>-</v>
      </c>
      <c r="AG552" s="169" t="str">
        <f t="shared" ca="1" si="132"/>
        <v>-</v>
      </c>
      <c r="AH552" s="168" t="str">
        <f t="shared" ca="1" si="133"/>
        <v>-</v>
      </c>
      <c r="AI552" s="168">
        <f t="shared" ca="1" si="134"/>
        <v>0</v>
      </c>
      <c r="AJ552" s="170">
        <f t="shared" ca="1" si="135"/>
        <v>0</v>
      </c>
      <c r="AK552" s="168">
        <f t="shared" ca="1" si="126"/>
        <v>0</v>
      </c>
      <c r="AL552" s="168">
        <f t="shared" ca="1" si="127"/>
        <v>0</v>
      </c>
    </row>
    <row r="553" spans="1:38" ht="28.5" customHeight="1" x14ac:dyDescent="0.2">
      <c r="A553" s="56">
        <v>538</v>
      </c>
      <c r="B553" s="309" t="str">
        <f t="shared" ca="1" si="121"/>
        <v>A538</v>
      </c>
      <c r="C553" s="309"/>
      <c r="D553" s="57" t="str">
        <f t="shared" ca="1" si="122"/>
        <v/>
      </c>
      <c r="E553" s="59" t="str">
        <f t="shared" ca="1" si="123"/>
        <v/>
      </c>
      <c r="F553" s="215">
        <f ca="1">IF(LEN(B553)&gt;0,'OBRAČUNANA OSNOVNA PLAČA'!J547,"")</f>
        <v>0</v>
      </c>
      <c r="G553" s="60"/>
      <c r="H553" s="60"/>
      <c r="I553" s="60"/>
      <c r="J553" s="60"/>
      <c r="K553" s="60"/>
      <c r="L553" s="229">
        <f t="shared" si="128"/>
        <v>0</v>
      </c>
      <c r="M553" s="230">
        <f t="shared" ca="1" si="136"/>
        <v>0</v>
      </c>
      <c r="N553" s="230">
        <f t="shared" ca="1" si="137"/>
        <v>0</v>
      </c>
      <c r="O553" s="231">
        <f t="shared" ca="1" si="138"/>
        <v>0</v>
      </c>
      <c r="P553" s="232">
        <f t="shared" ca="1" si="139"/>
        <v>0</v>
      </c>
      <c r="Q553" s="233">
        <f t="shared" ca="1" si="129"/>
        <v>0</v>
      </c>
      <c r="R553" s="233">
        <f ca="1">IF(LEN(B553)&gt;0,'9'!R553-'9'!Q553,"")</f>
        <v>0</v>
      </c>
      <c r="S553" s="234"/>
      <c r="T553" s="34"/>
      <c r="U553" s="34"/>
      <c r="V553" s="34"/>
      <c r="W553" s="34"/>
      <c r="X553" s="34"/>
      <c r="Y553" s="34"/>
      <c r="Z553" s="34"/>
      <c r="AA553" s="34"/>
      <c r="AB553" s="167">
        <f>ROW()</f>
        <v>553</v>
      </c>
      <c r="AC553" s="168">
        <f t="shared" ca="1" si="124"/>
        <v>0</v>
      </c>
      <c r="AD553" s="168">
        <f t="shared" ca="1" si="125"/>
        <v>0</v>
      </c>
      <c r="AE553" s="169" t="str">
        <f t="shared" ca="1" si="130"/>
        <v>-</v>
      </c>
      <c r="AF553" s="168" t="str">
        <f t="shared" ca="1" si="131"/>
        <v>-</v>
      </c>
      <c r="AG553" s="169" t="str">
        <f t="shared" ca="1" si="132"/>
        <v>-</v>
      </c>
      <c r="AH553" s="168" t="str">
        <f t="shared" ca="1" si="133"/>
        <v>-</v>
      </c>
      <c r="AI553" s="168">
        <f t="shared" ca="1" si="134"/>
        <v>0</v>
      </c>
      <c r="AJ553" s="170">
        <f t="shared" ca="1" si="135"/>
        <v>0</v>
      </c>
      <c r="AK553" s="168">
        <f t="shared" ca="1" si="126"/>
        <v>0</v>
      </c>
      <c r="AL553" s="168">
        <f t="shared" ca="1" si="127"/>
        <v>0</v>
      </c>
    </row>
    <row r="554" spans="1:38" ht="28.5" customHeight="1" x14ac:dyDescent="0.2">
      <c r="A554" s="56">
        <v>539</v>
      </c>
      <c r="B554" s="309" t="str">
        <f t="shared" ca="1" si="121"/>
        <v>A539</v>
      </c>
      <c r="C554" s="309"/>
      <c r="D554" s="57" t="str">
        <f t="shared" ca="1" si="122"/>
        <v/>
      </c>
      <c r="E554" s="59" t="str">
        <f t="shared" ca="1" si="123"/>
        <v/>
      </c>
      <c r="F554" s="215">
        <f ca="1">IF(LEN(B554)&gt;0,'OBRAČUNANA OSNOVNA PLAČA'!J548,"")</f>
        <v>0</v>
      </c>
      <c r="G554" s="60"/>
      <c r="H554" s="60"/>
      <c r="I554" s="60"/>
      <c r="J554" s="60"/>
      <c r="K554" s="60"/>
      <c r="L554" s="229">
        <f t="shared" si="128"/>
        <v>0</v>
      </c>
      <c r="M554" s="230">
        <f t="shared" ca="1" si="136"/>
        <v>0</v>
      </c>
      <c r="N554" s="230">
        <f t="shared" ca="1" si="137"/>
        <v>0</v>
      </c>
      <c r="O554" s="231">
        <f t="shared" ca="1" si="138"/>
        <v>0</v>
      </c>
      <c r="P554" s="232">
        <f t="shared" ca="1" si="139"/>
        <v>0</v>
      </c>
      <c r="Q554" s="233">
        <f t="shared" ca="1" si="129"/>
        <v>0</v>
      </c>
      <c r="R554" s="233">
        <f ca="1">IF(LEN(B554)&gt;0,'9'!R554-'9'!Q554,"")</f>
        <v>0</v>
      </c>
      <c r="S554" s="234"/>
      <c r="T554" s="34"/>
      <c r="U554" s="34"/>
      <c r="V554" s="34"/>
      <c r="W554" s="34"/>
      <c r="X554" s="34"/>
      <c r="Y554" s="34"/>
      <c r="Z554" s="34"/>
      <c r="AA554" s="34"/>
      <c r="AB554" s="167">
        <f>ROW()</f>
        <v>554</v>
      </c>
      <c r="AC554" s="168">
        <f t="shared" ca="1" si="124"/>
        <v>0</v>
      </c>
      <c r="AD554" s="168">
        <f t="shared" ca="1" si="125"/>
        <v>0</v>
      </c>
      <c r="AE554" s="169" t="str">
        <f t="shared" ca="1" si="130"/>
        <v>-</v>
      </c>
      <c r="AF554" s="168" t="str">
        <f t="shared" ca="1" si="131"/>
        <v>-</v>
      </c>
      <c r="AG554" s="169" t="str">
        <f t="shared" ca="1" si="132"/>
        <v>-</v>
      </c>
      <c r="AH554" s="168" t="str">
        <f t="shared" ca="1" si="133"/>
        <v>-</v>
      </c>
      <c r="AI554" s="168">
        <f t="shared" ca="1" si="134"/>
        <v>0</v>
      </c>
      <c r="AJ554" s="170">
        <f t="shared" ca="1" si="135"/>
        <v>0</v>
      </c>
      <c r="AK554" s="168">
        <f t="shared" ca="1" si="126"/>
        <v>0</v>
      </c>
      <c r="AL554" s="168">
        <f t="shared" ca="1" si="127"/>
        <v>0</v>
      </c>
    </row>
    <row r="555" spans="1:38" ht="28.5" customHeight="1" x14ac:dyDescent="0.2">
      <c r="A555" s="56">
        <v>540</v>
      </c>
      <c r="B555" s="309" t="str">
        <f t="shared" ca="1" si="121"/>
        <v>A540</v>
      </c>
      <c r="C555" s="309"/>
      <c r="D555" s="57" t="str">
        <f t="shared" ca="1" si="122"/>
        <v/>
      </c>
      <c r="E555" s="59" t="str">
        <f t="shared" ca="1" si="123"/>
        <v/>
      </c>
      <c r="F555" s="215">
        <f ca="1">IF(LEN(B555)&gt;0,'OBRAČUNANA OSNOVNA PLAČA'!J549,"")</f>
        <v>0</v>
      </c>
      <c r="G555" s="60"/>
      <c r="H555" s="60"/>
      <c r="I555" s="60"/>
      <c r="J555" s="60"/>
      <c r="K555" s="60"/>
      <c r="L555" s="229">
        <f t="shared" si="128"/>
        <v>0</v>
      </c>
      <c r="M555" s="230">
        <f t="shared" ca="1" si="136"/>
        <v>0</v>
      </c>
      <c r="N555" s="230">
        <f t="shared" ca="1" si="137"/>
        <v>0</v>
      </c>
      <c r="O555" s="231">
        <f t="shared" ca="1" si="138"/>
        <v>0</v>
      </c>
      <c r="P555" s="232">
        <f t="shared" ca="1" si="139"/>
        <v>0</v>
      </c>
      <c r="Q555" s="233">
        <f t="shared" ca="1" si="129"/>
        <v>0</v>
      </c>
      <c r="R555" s="233">
        <f ca="1">IF(LEN(B555)&gt;0,'9'!R555-'9'!Q555,"")</f>
        <v>0</v>
      </c>
      <c r="S555" s="234"/>
      <c r="T555" s="34"/>
      <c r="U555" s="34"/>
      <c r="V555" s="34"/>
      <c r="W555" s="34"/>
      <c r="X555" s="34"/>
      <c r="Y555" s="34"/>
      <c r="Z555" s="34"/>
      <c r="AA555" s="34"/>
      <c r="AB555" s="167">
        <f>ROW()</f>
        <v>555</v>
      </c>
      <c r="AC555" s="168">
        <f t="shared" ca="1" si="124"/>
        <v>0</v>
      </c>
      <c r="AD555" s="168">
        <f t="shared" ca="1" si="125"/>
        <v>0</v>
      </c>
      <c r="AE555" s="169" t="str">
        <f t="shared" ca="1" si="130"/>
        <v>-</v>
      </c>
      <c r="AF555" s="168" t="str">
        <f t="shared" ca="1" si="131"/>
        <v>-</v>
      </c>
      <c r="AG555" s="169" t="str">
        <f t="shared" ca="1" si="132"/>
        <v>-</v>
      </c>
      <c r="AH555" s="168" t="str">
        <f t="shared" ca="1" si="133"/>
        <v>-</v>
      </c>
      <c r="AI555" s="168">
        <f t="shared" ca="1" si="134"/>
        <v>0</v>
      </c>
      <c r="AJ555" s="170">
        <f t="shared" ca="1" si="135"/>
        <v>0</v>
      </c>
      <c r="AK555" s="168">
        <f t="shared" ca="1" si="126"/>
        <v>0</v>
      </c>
      <c r="AL555" s="168">
        <f t="shared" ca="1" si="127"/>
        <v>0</v>
      </c>
    </row>
    <row r="556" spans="1:38" ht="28.5" customHeight="1" x14ac:dyDescent="0.2">
      <c r="A556" s="56">
        <v>541</v>
      </c>
      <c r="B556" s="309" t="str">
        <f t="shared" ca="1" si="121"/>
        <v>A541</v>
      </c>
      <c r="C556" s="309"/>
      <c r="D556" s="57" t="str">
        <f t="shared" ca="1" si="122"/>
        <v/>
      </c>
      <c r="E556" s="59" t="str">
        <f t="shared" ca="1" si="123"/>
        <v/>
      </c>
      <c r="F556" s="215">
        <f ca="1">IF(LEN(B556)&gt;0,'OBRAČUNANA OSNOVNA PLAČA'!J550,"")</f>
        <v>0</v>
      </c>
      <c r="G556" s="60"/>
      <c r="H556" s="60"/>
      <c r="I556" s="60"/>
      <c r="J556" s="60"/>
      <c r="K556" s="60"/>
      <c r="L556" s="229">
        <f t="shared" si="128"/>
        <v>0</v>
      </c>
      <c r="M556" s="230">
        <f t="shared" ca="1" si="136"/>
        <v>0</v>
      </c>
      <c r="N556" s="230">
        <f t="shared" ca="1" si="137"/>
        <v>0</v>
      </c>
      <c r="O556" s="231">
        <f t="shared" ca="1" si="138"/>
        <v>0</v>
      </c>
      <c r="P556" s="232">
        <f t="shared" ca="1" si="139"/>
        <v>0</v>
      </c>
      <c r="Q556" s="233">
        <f t="shared" ca="1" si="129"/>
        <v>0</v>
      </c>
      <c r="R556" s="233">
        <f ca="1">IF(LEN(B556)&gt;0,'9'!R556-'9'!Q556,"")</f>
        <v>0</v>
      </c>
      <c r="S556" s="234"/>
      <c r="T556" s="34"/>
      <c r="U556" s="34"/>
      <c r="V556" s="34"/>
      <c r="W556" s="34"/>
      <c r="X556" s="34"/>
      <c r="Y556" s="34"/>
      <c r="Z556" s="34"/>
      <c r="AA556" s="34"/>
      <c r="AB556" s="167">
        <f>ROW()</f>
        <v>556</v>
      </c>
      <c r="AC556" s="168">
        <f t="shared" ca="1" si="124"/>
        <v>0</v>
      </c>
      <c r="AD556" s="168">
        <f t="shared" ca="1" si="125"/>
        <v>0</v>
      </c>
      <c r="AE556" s="169" t="str">
        <f t="shared" ca="1" si="130"/>
        <v>-</v>
      </c>
      <c r="AF556" s="168" t="str">
        <f t="shared" ca="1" si="131"/>
        <v>-</v>
      </c>
      <c r="AG556" s="169" t="str">
        <f t="shared" ca="1" si="132"/>
        <v>-</v>
      </c>
      <c r="AH556" s="168" t="str">
        <f t="shared" ca="1" si="133"/>
        <v>-</v>
      </c>
      <c r="AI556" s="168">
        <f t="shared" ca="1" si="134"/>
        <v>0</v>
      </c>
      <c r="AJ556" s="170">
        <f t="shared" ca="1" si="135"/>
        <v>0</v>
      </c>
      <c r="AK556" s="168">
        <f t="shared" ca="1" si="126"/>
        <v>0</v>
      </c>
      <c r="AL556" s="168">
        <f t="shared" ca="1" si="127"/>
        <v>0</v>
      </c>
    </row>
    <row r="557" spans="1:38" ht="28.5" customHeight="1" x14ac:dyDescent="0.2">
      <c r="A557" s="56">
        <v>542</v>
      </c>
      <c r="B557" s="309" t="str">
        <f t="shared" ca="1" si="121"/>
        <v>A542</v>
      </c>
      <c r="C557" s="309"/>
      <c r="D557" s="57" t="str">
        <f t="shared" ca="1" si="122"/>
        <v/>
      </c>
      <c r="E557" s="59" t="str">
        <f t="shared" ca="1" si="123"/>
        <v/>
      </c>
      <c r="F557" s="215">
        <f ca="1">IF(LEN(B557)&gt;0,'OBRAČUNANA OSNOVNA PLAČA'!J551,"")</f>
        <v>0</v>
      </c>
      <c r="G557" s="60"/>
      <c r="H557" s="60"/>
      <c r="I557" s="60"/>
      <c r="J557" s="60"/>
      <c r="K557" s="60"/>
      <c r="L557" s="229">
        <f t="shared" si="128"/>
        <v>0</v>
      </c>
      <c r="M557" s="230">
        <f t="shared" ca="1" si="136"/>
        <v>0</v>
      </c>
      <c r="N557" s="230">
        <f t="shared" ca="1" si="137"/>
        <v>0</v>
      </c>
      <c r="O557" s="231">
        <f t="shared" ca="1" si="138"/>
        <v>0</v>
      </c>
      <c r="P557" s="232">
        <f t="shared" ca="1" si="139"/>
        <v>0</v>
      </c>
      <c r="Q557" s="233">
        <f t="shared" ca="1" si="129"/>
        <v>0</v>
      </c>
      <c r="R557" s="233">
        <f ca="1">IF(LEN(B557)&gt;0,'9'!R557-'9'!Q557,"")</f>
        <v>0</v>
      </c>
      <c r="S557" s="234"/>
      <c r="T557" s="34"/>
      <c r="U557" s="34"/>
      <c r="V557" s="34"/>
      <c r="W557" s="34"/>
      <c r="X557" s="34"/>
      <c r="Y557" s="34"/>
      <c r="Z557" s="34"/>
      <c r="AA557" s="34"/>
      <c r="AB557" s="167">
        <f>ROW()</f>
        <v>557</v>
      </c>
      <c r="AC557" s="168">
        <f t="shared" ca="1" si="124"/>
        <v>0</v>
      </c>
      <c r="AD557" s="168">
        <f t="shared" ca="1" si="125"/>
        <v>0</v>
      </c>
      <c r="AE557" s="169" t="str">
        <f t="shared" ca="1" si="130"/>
        <v>-</v>
      </c>
      <c r="AF557" s="168" t="str">
        <f t="shared" ca="1" si="131"/>
        <v>-</v>
      </c>
      <c r="AG557" s="169" t="str">
        <f t="shared" ca="1" si="132"/>
        <v>-</v>
      </c>
      <c r="AH557" s="168" t="str">
        <f t="shared" ca="1" si="133"/>
        <v>-</v>
      </c>
      <c r="AI557" s="168">
        <f t="shared" ca="1" si="134"/>
        <v>0</v>
      </c>
      <c r="AJ557" s="170">
        <f t="shared" ca="1" si="135"/>
        <v>0</v>
      </c>
      <c r="AK557" s="168">
        <f t="shared" ca="1" si="126"/>
        <v>0</v>
      </c>
      <c r="AL557" s="168">
        <f t="shared" ca="1" si="127"/>
        <v>0</v>
      </c>
    </row>
    <row r="558" spans="1:38" ht="28.5" customHeight="1" x14ac:dyDescent="0.2">
      <c r="A558" s="56">
        <v>543</v>
      </c>
      <c r="B558" s="309" t="str">
        <f t="shared" ca="1" si="121"/>
        <v>A543</v>
      </c>
      <c r="C558" s="309"/>
      <c r="D558" s="57" t="str">
        <f t="shared" ca="1" si="122"/>
        <v/>
      </c>
      <c r="E558" s="59" t="str">
        <f t="shared" ca="1" si="123"/>
        <v/>
      </c>
      <c r="F558" s="215">
        <f ca="1">IF(LEN(B558)&gt;0,'OBRAČUNANA OSNOVNA PLAČA'!J552,"")</f>
        <v>0</v>
      </c>
      <c r="G558" s="60"/>
      <c r="H558" s="60"/>
      <c r="I558" s="60"/>
      <c r="J558" s="60"/>
      <c r="K558" s="60"/>
      <c r="L558" s="229">
        <f t="shared" si="128"/>
        <v>0</v>
      </c>
      <c r="M558" s="230">
        <f t="shared" ca="1" si="136"/>
        <v>0</v>
      </c>
      <c r="N558" s="230">
        <f t="shared" ca="1" si="137"/>
        <v>0</v>
      </c>
      <c r="O558" s="231">
        <f t="shared" ca="1" si="138"/>
        <v>0</v>
      </c>
      <c r="P558" s="232">
        <f t="shared" ca="1" si="139"/>
        <v>0</v>
      </c>
      <c r="Q558" s="233">
        <f t="shared" ca="1" si="129"/>
        <v>0</v>
      </c>
      <c r="R558" s="233">
        <f ca="1">IF(LEN(B558)&gt;0,'9'!R558-'9'!Q558,"")</f>
        <v>0</v>
      </c>
      <c r="S558" s="234"/>
      <c r="T558" s="34"/>
      <c r="U558" s="34"/>
      <c r="V558" s="34"/>
      <c r="W558" s="34"/>
      <c r="X558" s="34"/>
      <c r="Y558" s="34"/>
      <c r="Z558" s="34"/>
      <c r="AA558" s="34"/>
      <c r="AB558" s="167">
        <f>ROW()</f>
        <v>558</v>
      </c>
      <c r="AC558" s="168">
        <f t="shared" ca="1" si="124"/>
        <v>0</v>
      </c>
      <c r="AD558" s="168">
        <f t="shared" ca="1" si="125"/>
        <v>0</v>
      </c>
      <c r="AE558" s="169" t="str">
        <f t="shared" ca="1" si="130"/>
        <v>-</v>
      </c>
      <c r="AF558" s="168" t="str">
        <f t="shared" ca="1" si="131"/>
        <v>-</v>
      </c>
      <c r="AG558" s="169" t="str">
        <f t="shared" ca="1" si="132"/>
        <v>-</v>
      </c>
      <c r="AH558" s="168" t="str">
        <f t="shared" ca="1" si="133"/>
        <v>-</v>
      </c>
      <c r="AI558" s="168">
        <f t="shared" ca="1" si="134"/>
        <v>0</v>
      </c>
      <c r="AJ558" s="170">
        <f t="shared" ca="1" si="135"/>
        <v>0</v>
      </c>
      <c r="AK558" s="168">
        <f t="shared" ca="1" si="126"/>
        <v>0</v>
      </c>
      <c r="AL558" s="168">
        <f t="shared" ca="1" si="127"/>
        <v>0</v>
      </c>
    </row>
    <row r="559" spans="1:38" ht="28.5" customHeight="1" x14ac:dyDescent="0.2">
      <c r="A559" s="56">
        <v>544</v>
      </c>
      <c r="B559" s="309" t="str">
        <f t="shared" ca="1" si="121"/>
        <v>A544</v>
      </c>
      <c r="C559" s="309"/>
      <c r="D559" s="57" t="str">
        <f t="shared" ca="1" si="122"/>
        <v/>
      </c>
      <c r="E559" s="59" t="str">
        <f t="shared" ca="1" si="123"/>
        <v/>
      </c>
      <c r="F559" s="215">
        <f ca="1">IF(LEN(B559)&gt;0,'OBRAČUNANA OSNOVNA PLAČA'!J553,"")</f>
        <v>0</v>
      </c>
      <c r="G559" s="60"/>
      <c r="H559" s="60"/>
      <c r="I559" s="60"/>
      <c r="J559" s="60"/>
      <c r="K559" s="60"/>
      <c r="L559" s="229">
        <f t="shared" si="128"/>
        <v>0</v>
      </c>
      <c r="M559" s="230">
        <f t="shared" ca="1" si="136"/>
        <v>0</v>
      </c>
      <c r="N559" s="230">
        <f t="shared" ca="1" si="137"/>
        <v>0</v>
      </c>
      <c r="O559" s="231">
        <f t="shared" ca="1" si="138"/>
        <v>0</v>
      </c>
      <c r="P559" s="232">
        <f t="shared" ca="1" si="139"/>
        <v>0</v>
      </c>
      <c r="Q559" s="233">
        <f t="shared" ca="1" si="129"/>
        <v>0</v>
      </c>
      <c r="R559" s="233">
        <f ca="1">IF(LEN(B559)&gt;0,'9'!R559-'9'!Q559,"")</f>
        <v>0</v>
      </c>
      <c r="S559" s="234"/>
      <c r="T559" s="34"/>
      <c r="U559" s="34"/>
      <c r="V559" s="34"/>
      <c r="W559" s="34"/>
      <c r="X559" s="34"/>
      <c r="Y559" s="34"/>
      <c r="Z559" s="34"/>
      <c r="AA559" s="34"/>
      <c r="AB559" s="167">
        <f>ROW()</f>
        <v>559</v>
      </c>
      <c r="AC559" s="168">
        <f t="shared" ca="1" si="124"/>
        <v>0</v>
      </c>
      <c r="AD559" s="168">
        <f t="shared" ca="1" si="125"/>
        <v>0</v>
      </c>
      <c r="AE559" s="169" t="str">
        <f t="shared" ca="1" si="130"/>
        <v>-</v>
      </c>
      <c r="AF559" s="168" t="str">
        <f t="shared" ca="1" si="131"/>
        <v>-</v>
      </c>
      <c r="AG559" s="169" t="str">
        <f t="shared" ca="1" si="132"/>
        <v>-</v>
      </c>
      <c r="AH559" s="168" t="str">
        <f t="shared" ca="1" si="133"/>
        <v>-</v>
      </c>
      <c r="AI559" s="168">
        <f t="shared" ca="1" si="134"/>
        <v>0</v>
      </c>
      <c r="AJ559" s="170">
        <f t="shared" ca="1" si="135"/>
        <v>0</v>
      </c>
      <c r="AK559" s="168">
        <f t="shared" ca="1" si="126"/>
        <v>0</v>
      </c>
      <c r="AL559" s="168">
        <f t="shared" ca="1" si="127"/>
        <v>0</v>
      </c>
    </row>
    <row r="560" spans="1:38" ht="28.5" customHeight="1" x14ac:dyDescent="0.2">
      <c r="A560" s="56">
        <v>545</v>
      </c>
      <c r="B560" s="309" t="str">
        <f t="shared" ca="1" si="121"/>
        <v>A545</v>
      </c>
      <c r="C560" s="309"/>
      <c r="D560" s="57" t="str">
        <f t="shared" ca="1" si="122"/>
        <v/>
      </c>
      <c r="E560" s="59" t="str">
        <f t="shared" ca="1" si="123"/>
        <v/>
      </c>
      <c r="F560" s="215">
        <f ca="1">IF(LEN(B560)&gt;0,'OBRAČUNANA OSNOVNA PLAČA'!J554,"")</f>
        <v>0</v>
      </c>
      <c r="G560" s="60"/>
      <c r="H560" s="60"/>
      <c r="I560" s="60"/>
      <c r="J560" s="60"/>
      <c r="K560" s="60"/>
      <c r="L560" s="229">
        <f t="shared" si="128"/>
        <v>0</v>
      </c>
      <c r="M560" s="230">
        <f t="shared" ca="1" si="136"/>
        <v>0</v>
      </c>
      <c r="N560" s="230">
        <f t="shared" ca="1" si="137"/>
        <v>0</v>
      </c>
      <c r="O560" s="231">
        <f t="shared" ca="1" si="138"/>
        <v>0</v>
      </c>
      <c r="P560" s="232">
        <f t="shared" ca="1" si="139"/>
        <v>0</v>
      </c>
      <c r="Q560" s="233">
        <f t="shared" ca="1" si="129"/>
        <v>0</v>
      </c>
      <c r="R560" s="233">
        <f ca="1">IF(LEN(B560)&gt;0,'9'!R560-'9'!Q560,"")</f>
        <v>0</v>
      </c>
      <c r="S560" s="234"/>
      <c r="T560" s="34"/>
      <c r="U560" s="34"/>
      <c r="V560" s="34"/>
      <c r="W560" s="34"/>
      <c r="X560" s="34"/>
      <c r="Y560" s="34"/>
      <c r="Z560" s="34"/>
      <c r="AA560" s="34"/>
      <c r="AB560" s="167">
        <f>ROW()</f>
        <v>560</v>
      </c>
      <c r="AC560" s="168">
        <f t="shared" ca="1" si="124"/>
        <v>0</v>
      </c>
      <c r="AD560" s="168">
        <f t="shared" ca="1" si="125"/>
        <v>0</v>
      </c>
      <c r="AE560" s="169" t="str">
        <f t="shared" ca="1" si="130"/>
        <v>-</v>
      </c>
      <c r="AF560" s="168" t="str">
        <f t="shared" ca="1" si="131"/>
        <v>-</v>
      </c>
      <c r="AG560" s="169" t="str">
        <f t="shared" ca="1" si="132"/>
        <v>-</v>
      </c>
      <c r="AH560" s="168" t="str">
        <f t="shared" ca="1" si="133"/>
        <v>-</v>
      </c>
      <c r="AI560" s="168">
        <f t="shared" ca="1" si="134"/>
        <v>0</v>
      </c>
      <c r="AJ560" s="170">
        <f t="shared" ca="1" si="135"/>
        <v>0</v>
      </c>
      <c r="AK560" s="168">
        <f t="shared" ca="1" si="126"/>
        <v>0</v>
      </c>
      <c r="AL560" s="168">
        <f t="shared" ca="1" si="127"/>
        <v>0</v>
      </c>
    </row>
    <row r="561" spans="1:38" ht="28.5" customHeight="1" x14ac:dyDescent="0.2">
      <c r="A561" s="56">
        <v>546</v>
      </c>
      <c r="B561" s="309" t="str">
        <f t="shared" ca="1" si="121"/>
        <v>A546</v>
      </c>
      <c r="C561" s="309"/>
      <c r="D561" s="57" t="str">
        <f t="shared" ca="1" si="122"/>
        <v/>
      </c>
      <c r="E561" s="59" t="str">
        <f t="shared" ca="1" si="123"/>
        <v/>
      </c>
      <c r="F561" s="215">
        <f ca="1">IF(LEN(B561)&gt;0,'OBRAČUNANA OSNOVNA PLAČA'!J555,"")</f>
        <v>0</v>
      </c>
      <c r="G561" s="60"/>
      <c r="H561" s="60"/>
      <c r="I561" s="60"/>
      <c r="J561" s="60"/>
      <c r="K561" s="60"/>
      <c r="L561" s="229">
        <f t="shared" si="128"/>
        <v>0</v>
      </c>
      <c r="M561" s="230">
        <f t="shared" ca="1" si="136"/>
        <v>0</v>
      </c>
      <c r="N561" s="230">
        <f t="shared" ca="1" si="137"/>
        <v>0</v>
      </c>
      <c r="O561" s="231">
        <f t="shared" ca="1" si="138"/>
        <v>0</v>
      </c>
      <c r="P561" s="232">
        <f t="shared" ca="1" si="139"/>
        <v>0</v>
      </c>
      <c r="Q561" s="233">
        <f t="shared" ca="1" si="129"/>
        <v>0</v>
      </c>
      <c r="R561" s="233">
        <f ca="1">IF(LEN(B561)&gt;0,'9'!R561-'9'!Q561,"")</f>
        <v>0</v>
      </c>
      <c r="S561" s="234"/>
      <c r="T561" s="34"/>
      <c r="U561" s="34"/>
      <c r="V561" s="34"/>
      <c r="W561" s="34"/>
      <c r="X561" s="34"/>
      <c r="Y561" s="34"/>
      <c r="Z561" s="34"/>
      <c r="AA561" s="34"/>
      <c r="AB561" s="167">
        <f>ROW()</f>
        <v>561</v>
      </c>
      <c r="AC561" s="168">
        <f t="shared" ca="1" si="124"/>
        <v>0</v>
      </c>
      <c r="AD561" s="168">
        <f t="shared" ca="1" si="125"/>
        <v>0</v>
      </c>
      <c r="AE561" s="169" t="str">
        <f t="shared" ca="1" si="130"/>
        <v>-</v>
      </c>
      <c r="AF561" s="168" t="str">
        <f t="shared" ca="1" si="131"/>
        <v>-</v>
      </c>
      <c r="AG561" s="169" t="str">
        <f t="shared" ca="1" si="132"/>
        <v>-</v>
      </c>
      <c r="AH561" s="168" t="str">
        <f t="shared" ca="1" si="133"/>
        <v>-</v>
      </c>
      <c r="AI561" s="168">
        <f t="shared" ca="1" si="134"/>
        <v>0</v>
      </c>
      <c r="AJ561" s="170">
        <f t="shared" ca="1" si="135"/>
        <v>0</v>
      </c>
      <c r="AK561" s="168">
        <f t="shared" ca="1" si="126"/>
        <v>0</v>
      </c>
      <c r="AL561" s="168">
        <f t="shared" ca="1" si="127"/>
        <v>0</v>
      </c>
    </row>
    <row r="562" spans="1:38" ht="28.5" customHeight="1" x14ac:dyDescent="0.2">
      <c r="A562" s="56">
        <v>547</v>
      </c>
      <c r="B562" s="309" t="str">
        <f t="shared" ca="1" si="121"/>
        <v>A547</v>
      </c>
      <c r="C562" s="309"/>
      <c r="D562" s="57" t="str">
        <f t="shared" ca="1" si="122"/>
        <v/>
      </c>
      <c r="E562" s="59" t="str">
        <f t="shared" ca="1" si="123"/>
        <v/>
      </c>
      <c r="F562" s="215">
        <f ca="1">IF(LEN(B562)&gt;0,'OBRAČUNANA OSNOVNA PLAČA'!J556,"")</f>
        <v>0</v>
      </c>
      <c r="G562" s="60"/>
      <c r="H562" s="60"/>
      <c r="I562" s="60"/>
      <c r="J562" s="60"/>
      <c r="K562" s="60"/>
      <c r="L562" s="229">
        <f t="shared" si="128"/>
        <v>0</v>
      </c>
      <c r="M562" s="230">
        <f t="shared" ca="1" si="136"/>
        <v>0</v>
      </c>
      <c r="N562" s="230">
        <f t="shared" ca="1" si="137"/>
        <v>0</v>
      </c>
      <c r="O562" s="231">
        <f t="shared" ca="1" si="138"/>
        <v>0</v>
      </c>
      <c r="P562" s="232">
        <f t="shared" ca="1" si="139"/>
        <v>0</v>
      </c>
      <c r="Q562" s="233">
        <f t="shared" ca="1" si="129"/>
        <v>0</v>
      </c>
      <c r="R562" s="233">
        <f ca="1">IF(LEN(B562)&gt;0,'9'!R562-'9'!Q562,"")</f>
        <v>0</v>
      </c>
      <c r="S562" s="234"/>
      <c r="T562" s="34"/>
      <c r="U562" s="34"/>
      <c r="V562" s="34"/>
      <c r="W562" s="34"/>
      <c r="X562" s="34"/>
      <c r="Y562" s="34"/>
      <c r="Z562" s="34"/>
      <c r="AA562" s="34"/>
      <c r="AB562" s="167">
        <f>ROW()</f>
        <v>562</v>
      </c>
      <c r="AC562" s="168">
        <f t="shared" ca="1" si="124"/>
        <v>0</v>
      </c>
      <c r="AD562" s="168">
        <f t="shared" ca="1" si="125"/>
        <v>0</v>
      </c>
      <c r="AE562" s="169" t="str">
        <f t="shared" ca="1" si="130"/>
        <v>-</v>
      </c>
      <c r="AF562" s="168" t="str">
        <f t="shared" ca="1" si="131"/>
        <v>-</v>
      </c>
      <c r="AG562" s="169" t="str">
        <f t="shared" ca="1" si="132"/>
        <v>-</v>
      </c>
      <c r="AH562" s="168" t="str">
        <f t="shared" ca="1" si="133"/>
        <v>-</v>
      </c>
      <c r="AI562" s="168">
        <f t="shared" ca="1" si="134"/>
        <v>0</v>
      </c>
      <c r="AJ562" s="170">
        <f t="shared" ca="1" si="135"/>
        <v>0</v>
      </c>
      <c r="AK562" s="168">
        <f t="shared" ca="1" si="126"/>
        <v>0</v>
      </c>
      <c r="AL562" s="168">
        <f t="shared" ca="1" si="127"/>
        <v>0</v>
      </c>
    </row>
    <row r="563" spans="1:38" ht="28.5" customHeight="1" x14ac:dyDescent="0.2">
      <c r="A563" s="56">
        <v>548</v>
      </c>
      <c r="B563" s="309" t="str">
        <f t="shared" ca="1" si="121"/>
        <v>A548</v>
      </c>
      <c r="C563" s="309"/>
      <c r="D563" s="57" t="str">
        <f t="shared" ca="1" si="122"/>
        <v/>
      </c>
      <c r="E563" s="59" t="str">
        <f t="shared" ca="1" si="123"/>
        <v/>
      </c>
      <c r="F563" s="215">
        <f ca="1">IF(LEN(B563)&gt;0,'OBRAČUNANA OSNOVNA PLAČA'!J557,"")</f>
        <v>0</v>
      </c>
      <c r="G563" s="60"/>
      <c r="H563" s="60"/>
      <c r="I563" s="60"/>
      <c r="J563" s="60"/>
      <c r="K563" s="60"/>
      <c r="L563" s="229">
        <f t="shared" si="128"/>
        <v>0</v>
      </c>
      <c r="M563" s="230">
        <f t="shared" ca="1" si="136"/>
        <v>0</v>
      </c>
      <c r="N563" s="230">
        <f t="shared" ca="1" si="137"/>
        <v>0</v>
      </c>
      <c r="O563" s="231">
        <f t="shared" ca="1" si="138"/>
        <v>0</v>
      </c>
      <c r="P563" s="232">
        <f t="shared" ca="1" si="139"/>
        <v>0</v>
      </c>
      <c r="Q563" s="233">
        <f t="shared" ca="1" si="129"/>
        <v>0</v>
      </c>
      <c r="R563" s="233">
        <f ca="1">IF(LEN(B563)&gt;0,'9'!R563-'9'!Q563,"")</f>
        <v>0</v>
      </c>
      <c r="S563" s="234"/>
      <c r="T563" s="34"/>
      <c r="U563" s="34"/>
      <c r="V563" s="34"/>
      <c r="W563" s="34"/>
      <c r="X563" s="34"/>
      <c r="Y563" s="34"/>
      <c r="Z563" s="34"/>
      <c r="AA563" s="34"/>
      <c r="AB563" s="167">
        <f>ROW()</f>
        <v>563</v>
      </c>
      <c r="AC563" s="168">
        <f t="shared" ca="1" si="124"/>
        <v>0</v>
      </c>
      <c r="AD563" s="168">
        <f t="shared" ca="1" si="125"/>
        <v>0</v>
      </c>
      <c r="AE563" s="169" t="str">
        <f t="shared" ca="1" si="130"/>
        <v>-</v>
      </c>
      <c r="AF563" s="168" t="str">
        <f t="shared" ca="1" si="131"/>
        <v>-</v>
      </c>
      <c r="AG563" s="169" t="str">
        <f t="shared" ca="1" si="132"/>
        <v>-</v>
      </c>
      <c r="AH563" s="168" t="str">
        <f t="shared" ca="1" si="133"/>
        <v>-</v>
      </c>
      <c r="AI563" s="168">
        <f t="shared" ca="1" si="134"/>
        <v>0</v>
      </c>
      <c r="AJ563" s="170">
        <f t="shared" ca="1" si="135"/>
        <v>0</v>
      </c>
      <c r="AK563" s="168">
        <f t="shared" ca="1" si="126"/>
        <v>0</v>
      </c>
      <c r="AL563" s="168">
        <f t="shared" ca="1" si="127"/>
        <v>0</v>
      </c>
    </row>
    <row r="564" spans="1:38" ht="28.5" customHeight="1" x14ac:dyDescent="0.2">
      <c r="A564" s="56">
        <v>549</v>
      </c>
      <c r="B564" s="309" t="str">
        <f t="shared" ca="1" si="121"/>
        <v>A549</v>
      </c>
      <c r="C564" s="309"/>
      <c r="D564" s="57" t="str">
        <f t="shared" ca="1" si="122"/>
        <v/>
      </c>
      <c r="E564" s="59" t="str">
        <f t="shared" ca="1" si="123"/>
        <v/>
      </c>
      <c r="F564" s="215">
        <f ca="1">IF(LEN(B564)&gt;0,'OBRAČUNANA OSNOVNA PLAČA'!J558,"")</f>
        <v>0</v>
      </c>
      <c r="G564" s="60"/>
      <c r="H564" s="60"/>
      <c r="I564" s="60"/>
      <c r="J564" s="60"/>
      <c r="K564" s="60"/>
      <c r="L564" s="229">
        <f t="shared" si="128"/>
        <v>0</v>
      </c>
      <c r="M564" s="230">
        <f t="shared" ca="1" si="136"/>
        <v>0</v>
      </c>
      <c r="N564" s="230">
        <f t="shared" ca="1" si="137"/>
        <v>0</v>
      </c>
      <c r="O564" s="231">
        <f t="shared" ca="1" si="138"/>
        <v>0</v>
      </c>
      <c r="P564" s="232">
        <f t="shared" ca="1" si="139"/>
        <v>0</v>
      </c>
      <c r="Q564" s="233">
        <f t="shared" ca="1" si="129"/>
        <v>0</v>
      </c>
      <c r="R564" s="233">
        <f ca="1">IF(LEN(B564)&gt;0,'9'!R564-'9'!Q564,"")</f>
        <v>0</v>
      </c>
      <c r="S564" s="234"/>
      <c r="T564" s="34"/>
      <c r="U564" s="34"/>
      <c r="V564" s="34"/>
      <c r="W564" s="34"/>
      <c r="X564" s="34"/>
      <c r="Y564" s="34"/>
      <c r="Z564" s="34"/>
      <c r="AA564" s="34"/>
      <c r="AB564" s="167">
        <f>ROW()</f>
        <v>564</v>
      </c>
      <c r="AC564" s="168">
        <f t="shared" ca="1" si="124"/>
        <v>0</v>
      </c>
      <c r="AD564" s="168">
        <f t="shared" ca="1" si="125"/>
        <v>0</v>
      </c>
      <c r="AE564" s="169" t="str">
        <f t="shared" ca="1" si="130"/>
        <v>-</v>
      </c>
      <c r="AF564" s="168" t="str">
        <f t="shared" ca="1" si="131"/>
        <v>-</v>
      </c>
      <c r="AG564" s="169" t="str">
        <f t="shared" ca="1" si="132"/>
        <v>-</v>
      </c>
      <c r="AH564" s="168" t="str">
        <f t="shared" ca="1" si="133"/>
        <v>-</v>
      </c>
      <c r="AI564" s="168">
        <f t="shared" ca="1" si="134"/>
        <v>0</v>
      </c>
      <c r="AJ564" s="170">
        <f t="shared" ca="1" si="135"/>
        <v>0</v>
      </c>
      <c r="AK564" s="168">
        <f t="shared" ca="1" si="126"/>
        <v>0</v>
      </c>
      <c r="AL564" s="168">
        <f t="shared" ca="1" si="127"/>
        <v>0</v>
      </c>
    </row>
    <row r="565" spans="1:38" ht="28.5" customHeight="1" x14ac:dyDescent="0.2">
      <c r="A565" s="56">
        <v>550</v>
      </c>
      <c r="B565" s="309" t="str">
        <f t="shared" ca="1" si="121"/>
        <v>A550</v>
      </c>
      <c r="C565" s="309"/>
      <c r="D565" s="57" t="str">
        <f t="shared" ca="1" si="122"/>
        <v/>
      </c>
      <c r="E565" s="59" t="str">
        <f t="shared" ca="1" si="123"/>
        <v/>
      </c>
      <c r="F565" s="215">
        <f ca="1">IF(LEN(B565)&gt;0,'OBRAČUNANA OSNOVNA PLAČA'!J559,"")</f>
        <v>0</v>
      </c>
      <c r="G565" s="60"/>
      <c r="H565" s="60"/>
      <c r="I565" s="60"/>
      <c r="J565" s="60"/>
      <c r="K565" s="60"/>
      <c r="L565" s="229">
        <f t="shared" si="128"/>
        <v>0</v>
      </c>
      <c r="M565" s="230">
        <f t="shared" ca="1" si="136"/>
        <v>0</v>
      </c>
      <c r="N565" s="230">
        <f t="shared" ca="1" si="137"/>
        <v>0</v>
      </c>
      <c r="O565" s="231">
        <f t="shared" ca="1" si="138"/>
        <v>0</v>
      </c>
      <c r="P565" s="232">
        <f t="shared" ca="1" si="139"/>
        <v>0</v>
      </c>
      <c r="Q565" s="233">
        <f t="shared" ca="1" si="129"/>
        <v>0</v>
      </c>
      <c r="R565" s="233">
        <f ca="1">IF(LEN(B565)&gt;0,'9'!R565-'9'!Q565,"")</f>
        <v>0</v>
      </c>
      <c r="S565" s="234"/>
      <c r="T565" s="34"/>
      <c r="U565" s="34"/>
      <c r="V565" s="34"/>
      <c r="W565" s="34"/>
      <c r="X565" s="34"/>
      <c r="Y565" s="34"/>
      <c r="Z565" s="34"/>
      <c r="AA565" s="34"/>
      <c r="AB565" s="167">
        <f>ROW()</f>
        <v>565</v>
      </c>
      <c r="AC565" s="168">
        <f t="shared" ca="1" si="124"/>
        <v>0</v>
      </c>
      <c r="AD565" s="168">
        <f t="shared" ca="1" si="125"/>
        <v>0</v>
      </c>
      <c r="AE565" s="169" t="str">
        <f t="shared" ca="1" si="130"/>
        <v>-</v>
      </c>
      <c r="AF565" s="168" t="str">
        <f t="shared" ca="1" si="131"/>
        <v>-</v>
      </c>
      <c r="AG565" s="169" t="str">
        <f t="shared" ca="1" si="132"/>
        <v>-</v>
      </c>
      <c r="AH565" s="168" t="str">
        <f t="shared" ca="1" si="133"/>
        <v>-</v>
      </c>
      <c r="AI565" s="168">
        <f t="shared" ca="1" si="134"/>
        <v>0</v>
      </c>
      <c r="AJ565" s="170">
        <f t="shared" ca="1" si="135"/>
        <v>0</v>
      </c>
      <c r="AK565" s="168">
        <f t="shared" ca="1" si="126"/>
        <v>0</v>
      </c>
      <c r="AL565" s="168">
        <f t="shared" ca="1" si="127"/>
        <v>0</v>
      </c>
    </row>
    <row r="566" spans="1:38" ht="28.5" customHeight="1" x14ac:dyDescent="0.2">
      <c r="A566" s="56">
        <v>551</v>
      </c>
      <c r="B566" s="309" t="str">
        <f t="shared" ca="1" si="121"/>
        <v>A551</v>
      </c>
      <c r="C566" s="309"/>
      <c r="D566" s="57" t="str">
        <f t="shared" ca="1" si="122"/>
        <v/>
      </c>
      <c r="E566" s="59" t="str">
        <f t="shared" ca="1" si="123"/>
        <v/>
      </c>
      <c r="F566" s="215">
        <f ca="1">IF(LEN(B566)&gt;0,'OBRAČUNANA OSNOVNA PLAČA'!J560,"")</f>
        <v>0</v>
      </c>
      <c r="G566" s="60"/>
      <c r="H566" s="60"/>
      <c r="I566" s="60"/>
      <c r="J566" s="60"/>
      <c r="K566" s="60"/>
      <c r="L566" s="229">
        <f t="shared" si="128"/>
        <v>0</v>
      </c>
      <c r="M566" s="230">
        <f t="shared" ca="1" si="136"/>
        <v>0</v>
      </c>
      <c r="N566" s="230">
        <f t="shared" ca="1" si="137"/>
        <v>0</v>
      </c>
      <c r="O566" s="231">
        <f t="shared" ca="1" si="138"/>
        <v>0</v>
      </c>
      <c r="P566" s="232">
        <f t="shared" ca="1" si="139"/>
        <v>0</v>
      </c>
      <c r="Q566" s="233">
        <f t="shared" ca="1" si="129"/>
        <v>0</v>
      </c>
      <c r="R566" s="233">
        <f ca="1">IF(LEN(B566)&gt;0,'9'!R566-'9'!Q566,"")</f>
        <v>0</v>
      </c>
      <c r="S566" s="234"/>
      <c r="T566" s="34"/>
      <c r="U566" s="34"/>
      <c r="V566" s="34"/>
      <c r="W566" s="34"/>
      <c r="X566" s="34"/>
      <c r="Y566" s="34"/>
      <c r="Z566" s="34"/>
      <c r="AA566" s="34"/>
      <c r="AB566" s="167">
        <f>ROW()</f>
        <v>566</v>
      </c>
      <c r="AC566" s="168">
        <f t="shared" ca="1" si="124"/>
        <v>0</v>
      </c>
      <c r="AD566" s="168">
        <f t="shared" ca="1" si="125"/>
        <v>0</v>
      </c>
      <c r="AE566" s="169" t="str">
        <f t="shared" ca="1" si="130"/>
        <v>-</v>
      </c>
      <c r="AF566" s="168" t="str">
        <f t="shared" ca="1" si="131"/>
        <v>-</v>
      </c>
      <c r="AG566" s="169" t="str">
        <f t="shared" ca="1" si="132"/>
        <v>-</v>
      </c>
      <c r="AH566" s="168" t="str">
        <f t="shared" ca="1" si="133"/>
        <v>-</v>
      </c>
      <c r="AI566" s="168">
        <f t="shared" ca="1" si="134"/>
        <v>0</v>
      </c>
      <c r="AJ566" s="170">
        <f t="shared" ca="1" si="135"/>
        <v>0</v>
      </c>
      <c r="AK566" s="168">
        <f t="shared" ca="1" si="126"/>
        <v>0</v>
      </c>
      <c r="AL566" s="168">
        <f t="shared" ca="1" si="127"/>
        <v>0</v>
      </c>
    </row>
    <row r="567" spans="1:38" ht="28.5" customHeight="1" x14ac:dyDescent="0.2">
      <c r="A567" s="56">
        <v>552</v>
      </c>
      <c r="B567" s="309" t="str">
        <f t="shared" ca="1" si="121"/>
        <v>A552</v>
      </c>
      <c r="C567" s="309"/>
      <c r="D567" s="57" t="str">
        <f t="shared" ca="1" si="122"/>
        <v/>
      </c>
      <c r="E567" s="59" t="str">
        <f t="shared" ca="1" si="123"/>
        <v/>
      </c>
      <c r="F567" s="215">
        <f ca="1">IF(LEN(B567)&gt;0,'OBRAČUNANA OSNOVNA PLAČA'!J561,"")</f>
        <v>0</v>
      </c>
      <c r="G567" s="60"/>
      <c r="H567" s="60"/>
      <c r="I567" s="60"/>
      <c r="J567" s="60"/>
      <c r="K567" s="60"/>
      <c r="L567" s="229">
        <f t="shared" si="128"/>
        <v>0</v>
      </c>
      <c r="M567" s="230">
        <f t="shared" ca="1" si="136"/>
        <v>0</v>
      </c>
      <c r="N567" s="230">
        <f t="shared" ca="1" si="137"/>
        <v>0</v>
      </c>
      <c r="O567" s="231">
        <f t="shared" ca="1" si="138"/>
        <v>0</v>
      </c>
      <c r="P567" s="232">
        <f t="shared" ca="1" si="139"/>
        <v>0</v>
      </c>
      <c r="Q567" s="233">
        <f t="shared" ca="1" si="129"/>
        <v>0</v>
      </c>
      <c r="R567" s="233">
        <f ca="1">IF(LEN(B567)&gt;0,'9'!R567-'9'!Q567,"")</f>
        <v>0</v>
      </c>
      <c r="S567" s="234"/>
      <c r="T567" s="34"/>
      <c r="U567" s="34"/>
      <c r="V567" s="34"/>
      <c r="W567" s="34"/>
      <c r="X567" s="34"/>
      <c r="Y567" s="34"/>
      <c r="Z567" s="34"/>
      <c r="AA567" s="34"/>
      <c r="AB567" s="167">
        <f>ROW()</f>
        <v>567</v>
      </c>
      <c r="AC567" s="168">
        <f t="shared" ca="1" si="124"/>
        <v>0</v>
      </c>
      <c r="AD567" s="168">
        <f t="shared" ca="1" si="125"/>
        <v>0</v>
      </c>
      <c r="AE567" s="169" t="str">
        <f t="shared" ca="1" si="130"/>
        <v>-</v>
      </c>
      <c r="AF567" s="168" t="str">
        <f t="shared" ca="1" si="131"/>
        <v>-</v>
      </c>
      <c r="AG567" s="169" t="str">
        <f t="shared" ca="1" si="132"/>
        <v>-</v>
      </c>
      <c r="AH567" s="168" t="str">
        <f t="shared" ca="1" si="133"/>
        <v>-</v>
      </c>
      <c r="AI567" s="168">
        <f t="shared" ca="1" si="134"/>
        <v>0</v>
      </c>
      <c r="AJ567" s="170">
        <f t="shared" ca="1" si="135"/>
        <v>0</v>
      </c>
      <c r="AK567" s="168">
        <f t="shared" ca="1" si="126"/>
        <v>0</v>
      </c>
      <c r="AL567" s="168">
        <f t="shared" ca="1" si="127"/>
        <v>0</v>
      </c>
    </row>
    <row r="568" spans="1:38" ht="28.5" customHeight="1" x14ac:dyDescent="0.2">
      <c r="A568" s="56">
        <v>553</v>
      </c>
      <c r="B568" s="309" t="str">
        <f t="shared" ca="1" si="121"/>
        <v>A553</v>
      </c>
      <c r="C568" s="309"/>
      <c r="D568" s="57" t="str">
        <f t="shared" ca="1" si="122"/>
        <v/>
      </c>
      <c r="E568" s="59" t="str">
        <f t="shared" ca="1" si="123"/>
        <v/>
      </c>
      <c r="F568" s="215">
        <f ca="1">IF(LEN(B568)&gt;0,'OBRAČUNANA OSNOVNA PLAČA'!J562,"")</f>
        <v>0</v>
      </c>
      <c r="G568" s="60"/>
      <c r="H568" s="60"/>
      <c r="I568" s="60"/>
      <c r="J568" s="60"/>
      <c r="K568" s="60"/>
      <c r="L568" s="229">
        <f t="shared" si="128"/>
        <v>0</v>
      </c>
      <c r="M568" s="230">
        <f t="shared" ca="1" si="136"/>
        <v>0</v>
      </c>
      <c r="N568" s="230">
        <f t="shared" ca="1" si="137"/>
        <v>0</v>
      </c>
      <c r="O568" s="231">
        <f t="shared" ca="1" si="138"/>
        <v>0</v>
      </c>
      <c r="P568" s="232">
        <f t="shared" ca="1" si="139"/>
        <v>0</v>
      </c>
      <c r="Q568" s="233">
        <f t="shared" ca="1" si="129"/>
        <v>0</v>
      </c>
      <c r="R568" s="233">
        <f ca="1">IF(LEN(B568)&gt;0,'9'!R568-'9'!Q568,"")</f>
        <v>0</v>
      </c>
      <c r="S568" s="234"/>
      <c r="T568" s="34"/>
      <c r="U568" s="34"/>
      <c r="V568" s="34"/>
      <c r="W568" s="34"/>
      <c r="X568" s="34"/>
      <c r="Y568" s="34"/>
      <c r="Z568" s="34"/>
      <c r="AA568" s="34"/>
      <c r="AB568" s="167">
        <f>ROW()</f>
        <v>568</v>
      </c>
      <c r="AC568" s="168">
        <f t="shared" ca="1" si="124"/>
        <v>0</v>
      </c>
      <c r="AD568" s="168">
        <f t="shared" ca="1" si="125"/>
        <v>0</v>
      </c>
      <c r="AE568" s="169" t="str">
        <f t="shared" ca="1" si="130"/>
        <v>-</v>
      </c>
      <c r="AF568" s="168" t="str">
        <f t="shared" ca="1" si="131"/>
        <v>-</v>
      </c>
      <c r="AG568" s="169" t="str">
        <f t="shared" ca="1" si="132"/>
        <v>-</v>
      </c>
      <c r="AH568" s="168" t="str">
        <f t="shared" ca="1" si="133"/>
        <v>-</v>
      </c>
      <c r="AI568" s="168">
        <f t="shared" ca="1" si="134"/>
        <v>0</v>
      </c>
      <c r="AJ568" s="170">
        <f t="shared" ca="1" si="135"/>
        <v>0</v>
      </c>
      <c r="AK568" s="168">
        <f t="shared" ca="1" si="126"/>
        <v>0</v>
      </c>
      <c r="AL568" s="168">
        <f t="shared" ca="1" si="127"/>
        <v>0</v>
      </c>
    </row>
    <row r="569" spans="1:38" ht="28.5" customHeight="1" x14ac:dyDescent="0.2">
      <c r="A569" s="56">
        <v>554</v>
      </c>
      <c r="B569" s="309" t="str">
        <f t="shared" ca="1" si="121"/>
        <v>A554</v>
      </c>
      <c r="C569" s="309"/>
      <c r="D569" s="57" t="str">
        <f t="shared" ca="1" si="122"/>
        <v/>
      </c>
      <c r="E569" s="59" t="str">
        <f t="shared" ca="1" si="123"/>
        <v/>
      </c>
      <c r="F569" s="215">
        <f ca="1">IF(LEN(B569)&gt;0,'OBRAČUNANA OSNOVNA PLAČA'!J563,"")</f>
        <v>0</v>
      </c>
      <c r="G569" s="60"/>
      <c r="H569" s="60"/>
      <c r="I569" s="60"/>
      <c r="J569" s="60"/>
      <c r="K569" s="60"/>
      <c r="L569" s="229">
        <f t="shared" si="128"/>
        <v>0</v>
      </c>
      <c r="M569" s="230">
        <f t="shared" ca="1" si="136"/>
        <v>0</v>
      </c>
      <c r="N569" s="230">
        <f t="shared" ca="1" si="137"/>
        <v>0</v>
      </c>
      <c r="O569" s="231">
        <f t="shared" ca="1" si="138"/>
        <v>0</v>
      </c>
      <c r="P569" s="232">
        <f t="shared" ca="1" si="139"/>
        <v>0</v>
      </c>
      <c r="Q569" s="233">
        <f t="shared" ca="1" si="129"/>
        <v>0</v>
      </c>
      <c r="R569" s="233">
        <f ca="1">IF(LEN(B569)&gt;0,'9'!R569-'9'!Q569,"")</f>
        <v>0</v>
      </c>
      <c r="S569" s="234"/>
      <c r="T569" s="34"/>
      <c r="U569" s="34"/>
      <c r="V569" s="34"/>
      <c r="W569" s="34"/>
      <c r="X569" s="34"/>
      <c r="Y569" s="34"/>
      <c r="Z569" s="34"/>
      <c r="AA569" s="34"/>
      <c r="AB569" s="167">
        <f>ROW()</f>
        <v>569</v>
      </c>
      <c r="AC569" s="168">
        <f t="shared" ca="1" si="124"/>
        <v>0</v>
      </c>
      <c r="AD569" s="168">
        <f t="shared" ca="1" si="125"/>
        <v>0</v>
      </c>
      <c r="AE569" s="169" t="str">
        <f t="shared" ca="1" si="130"/>
        <v>-</v>
      </c>
      <c r="AF569" s="168" t="str">
        <f t="shared" ca="1" si="131"/>
        <v>-</v>
      </c>
      <c r="AG569" s="169" t="str">
        <f t="shared" ca="1" si="132"/>
        <v>-</v>
      </c>
      <c r="AH569" s="168" t="str">
        <f t="shared" ca="1" si="133"/>
        <v>-</v>
      </c>
      <c r="AI569" s="168">
        <f t="shared" ca="1" si="134"/>
        <v>0</v>
      </c>
      <c r="AJ569" s="170">
        <f t="shared" ca="1" si="135"/>
        <v>0</v>
      </c>
      <c r="AK569" s="168">
        <f t="shared" ca="1" si="126"/>
        <v>0</v>
      </c>
      <c r="AL569" s="168">
        <f t="shared" ca="1" si="127"/>
        <v>0</v>
      </c>
    </row>
    <row r="570" spans="1:38" ht="28.5" customHeight="1" x14ac:dyDescent="0.2">
      <c r="A570" s="56">
        <v>555</v>
      </c>
      <c r="B570" s="309" t="str">
        <f t="shared" ca="1" si="121"/>
        <v>A555</v>
      </c>
      <c r="C570" s="309"/>
      <c r="D570" s="57" t="str">
        <f t="shared" ca="1" si="122"/>
        <v/>
      </c>
      <c r="E570" s="59" t="str">
        <f t="shared" ca="1" si="123"/>
        <v/>
      </c>
      <c r="F570" s="215">
        <f ca="1">IF(LEN(B570)&gt;0,'OBRAČUNANA OSNOVNA PLAČA'!J564,"")</f>
        <v>0</v>
      </c>
      <c r="G570" s="60"/>
      <c r="H570" s="60"/>
      <c r="I570" s="60"/>
      <c r="J570" s="60"/>
      <c r="K570" s="60"/>
      <c r="L570" s="229">
        <f t="shared" si="128"/>
        <v>0</v>
      </c>
      <c r="M570" s="230">
        <f t="shared" ca="1" si="136"/>
        <v>0</v>
      </c>
      <c r="N570" s="230">
        <f t="shared" ca="1" si="137"/>
        <v>0</v>
      </c>
      <c r="O570" s="231">
        <f t="shared" ca="1" si="138"/>
        <v>0</v>
      </c>
      <c r="P570" s="232">
        <f t="shared" ca="1" si="139"/>
        <v>0</v>
      </c>
      <c r="Q570" s="233">
        <f t="shared" ca="1" si="129"/>
        <v>0</v>
      </c>
      <c r="R570" s="233">
        <f ca="1">IF(LEN(B570)&gt;0,'9'!R570-'9'!Q570,"")</f>
        <v>0</v>
      </c>
      <c r="S570" s="234"/>
      <c r="T570" s="34"/>
      <c r="U570" s="34"/>
      <c r="V570" s="34"/>
      <c r="W570" s="34"/>
      <c r="X570" s="34"/>
      <c r="Y570" s="34"/>
      <c r="Z570" s="34"/>
      <c r="AA570" s="34"/>
      <c r="AB570" s="167">
        <f>ROW()</f>
        <v>570</v>
      </c>
      <c r="AC570" s="168">
        <f t="shared" ca="1" si="124"/>
        <v>0</v>
      </c>
      <c r="AD570" s="168">
        <f t="shared" ca="1" si="125"/>
        <v>0</v>
      </c>
      <c r="AE570" s="169" t="str">
        <f t="shared" ca="1" si="130"/>
        <v>-</v>
      </c>
      <c r="AF570" s="168" t="str">
        <f t="shared" ca="1" si="131"/>
        <v>-</v>
      </c>
      <c r="AG570" s="169" t="str">
        <f t="shared" ca="1" si="132"/>
        <v>-</v>
      </c>
      <c r="AH570" s="168" t="str">
        <f t="shared" ca="1" si="133"/>
        <v>-</v>
      </c>
      <c r="AI570" s="168">
        <f t="shared" ca="1" si="134"/>
        <v>0</v>
      </c>
      <c r="AJ570" s="170">
        <f t="shared" ca="1" si="135"/>
        <v>0</v>
      </c>
      <c r="AK570" s="168">
        <f t="shared" ca="1" si="126"/>
        <v>0</v>
      </c>
      <c r="AL570" s="168">
        <f t="shared" ca="1" si="127"/>
        <v>0</v>
      </c>
    </row>
    <row r="571" spans="1:38" ht="28.5" customHeight="1" x14ac:dyDescent="0.2">
      <c r="A571" s="56">
        <v>556</v>
      </c>
      <c r="B571" s="309" t="str">
        <f t="shared" ca="1" si="121"/>
        <v>A556</v>
      </c>
      <c r="C571" s="309"/>
      <c r="D571" s="57" t="str">
        <f t="shared" ca="1" si="122"/>
        <v/>
      </c>
      <c r="E571" s="59" t="str">
        <f t="shared" ca="1" si="123"/>
        <v/>
      </c>
      <c r="F571" s="215">
        <f ca="1">IF(LEN(B571)&gt;0,'OBRAČUNANA OSNOVNA PLAČA'!J565,"")</f>
        <v>0</v>
      </c>
      <c r="G571" s="60"/>
      <c r="H571" s="60"/>
      <c r="I571" s="60"/>
      <c r="J571" s="60"/>
      <c r="K571" s="60"/>
      <c r="L571" s="229">
        <f t="shared" si="128"/>
        <v>0</v>
      </c>
      <c r="M571" s="230">
        <f t="shared" ca="1" si="136"/>
        <v>0</v>
      </c>
      <c r="N571" s="230">
        <f t="shared" ca="1" si="137"/>
        <v>0</v>
      </c>
      <c r="O571" s="231">
        <f t="shared" ca="1" si="138"/>
        <v>0</v>
      </c>
      <c r="P571" s="232">
        <f t="shared" ca="1" si="139"/>
        <v>0</v>
      </c>
      <c r="Q571" s="233">
        <f t="shared" ca="1" si="129"/>
        <v>0</v>
      </c>
      <c r="R571" s="233">
        <f ca="1">IF(LEN(B571)&gt;0,'9'!R571-'9'!Q571,"")</f>
        <v>0</v>
      </c>
      <c r="S571" s="234"/>
      <c r="T571" s="34"/>
      <c r="U571" s="34"/>
      <c r="V571" s="34"/>
      <c r="W571" s="34"/>
      <c r="X571" s="34"/>
      <c r="Y571" s="34"/>
      <c r="Z571" s="34"/>
      <c r="AA571" s="34"/>
      <c r="AB571" s="167">
        <f>ROW()</f>
        <v>571</v>
      </c>
      <c r="AC571" s="168">
        <f t="shared" ca="1" si="124"/>
        <v>0</v>
      </c>
      <c r="AD571" s="168">
        <f t="shared" ca="1" si="125"/>
        <v>0</v>
      </c>
      <c r="AE571" s="169" t="str">
        <f t="shared" ca="1" si="130"/>
        <v>-</v>
      </c>
      <c r="AF571" s="168" t="str">
        <f t="shared" ca="1" si="131"/>
        <v>-</v>
      </c>
      <c r="AG571" s="169" t="str">
        <f t="shared" ca="1" si="132"/>
        <v>-</v>
      </c>
      <c r="AH571" s="168" t="str">
        <f t="shared" ca="1" si="133"/>
        <v>-</v>
      </c>
      <c r="AI571" s="168">
        <f t="shared" ca="1" si="134"/>
        <v>0</v>
      </c>
      <c r="AJ571" s="170">
        <f t="shared" ca="1" si="135"/>
        <v>0</v>
      </c>
      <c r="AK571" s="168">
        <f t="shared" ca="1" si="126"/>
        <v>0</v>
      </c>
      <c r="AL571" s="168">
        <f t="shared" ca="1" si="127"/>
        <v>0</v>
      </c>
    </row>
    <row r="572" spans="1:38" ht="28.5" customHeight="1" x14ac:dyDescent="0.2">
      <c r="A572" s="56">
        <v>557</v>
      </c>
      <c r="B572" s="309" t="str">
        <f t="shared" ca="1" si="121"/>
        <v>A557</v>
      </c>
      <c r="C572" s="309"/>
      <c r="D572" s="57" t="str">
        <f t="shared" ca="1" si="122"/>
        <v/>
      </c>
      <c r="E572" s="59" t="str">
        <f t="shared" ca="1" si="123"/>
        <v/>
      </c>
      <c r="F572" s="215">
        <f ca="1">IF(LEN(B572)&gt;0,'OBRAČUNANA OSNOVNA PLAČA'!J566,"")</f>
        <v>0</v>
      </c>
      <c r="G572" s="60"/>
      <c r="H572" s="60"/>
      <c r="I572" s="60"/>
      <c r="J572" s="60"/>
      <c r="K572" s="60"/>
      <c r="L572" s="229">
        <f t="shared" si="128"/>
        <v>0</v>
      </c>
      <c r="M572" s="230">
        <f t="shared" ca="1" si="136"/>
        <v>0</v>
      </c>
      <c r="N572" s="230">
        <f t="shared" ca="1" si="137"/>
        <v>0</v>
      </c>
      <c r="O572" s="231">
        <f t="shared" ca="1" si="138"/>
        <v>0</v>
      </c>
      <c r="P572" s="232">
        <f t="shared" ca="1" si="139"/>
        <v>0</v>
      </c>
      <c r="Q572" s="233">
        <f t="shared" ca="1" si="129"/>
        <v>0</v>
      </c>
      <c r="R572" s="233">
        <f ca="1">IF(LEN(B572)&gt;0,'9'!R572-'9'!Q572,"")</f>
        <v>0</v>
      </c>
      <c r="S572" s="234"/>
      <c r="T572" s="34"/>
      <c r="U572" s="34"/>
      <c r="V572" s="34"/>
      <c r="W572" s="34"/>
      <c r="X572" s="34"/>
      <c r="Y572" s="34"/>
      <c r="Z572" s="34"/>
      <c r="AA572" s="34"/>
      <c r="AB572" s="167">
        <f>ROW()</f>
        <v>572</v>
      </c>
      <c r="AC572" s="168">
        <f t="shared" ca="1" si="124"/>
        <v>0</v>
      </c>
      <c r="AD572" s="168">
        <f t="shared" ca="1" si="125"/>
        <v>0</v>
      </c>
      <c r="AE572" s="169" t="str">
        <f t="shared" ca="1" si="130"/>
        <v>-</v>
      </c>
      <c r="AF572" s="168" t="str">
        <f t="shared" ca="1" si="131"/>
        <v>-</v>
      </c>
      <c r="AG572" s="169" t="str">
        <f t="shared" ca="1" si="132"/>
        <v>-</v>
      </c>
      <c r="AH572" s="168" t="str">
        <f t="shared" ca="1" si="133"/>
        <v>-</v>
      </c>
      <c r="AI572" s="168">
        <f t="shared" ca="1" si="134"/>
        <v>0</v>
      </c>
      <c r="AJ572" s="170">
        <f t="shared" ca="1" si="135"/>
        <v>0</v>
      </c>
      <c r="AK572" s="168">
        <f t="shared" ca="1" si="126"/>
        <v>0</v>
      </c>
      <c r="AL572" s="168">
        <f t="shared" ca="1" si="127"/>
        <v>0</v>
      </c>
    </row>
    <row r="573" spans="1:38" ht="28.5" customHeight="1" x14ac:dyDescent="0.2">
      <c r="A573" s="56">
        <v>558</v>
      </c>
      <c r="B573" s="309" t="str">
        <f t="shared" ca="1" si="121"/>
        <v>A558</v>
      </c>
      <c r="C573" s="309"/>
      <c r="D573" s="57" t="str">
        <f t="shared" ca="1" si="122"/>
        <v/>
      </c>
      <c r="E573" s="59" t="str">
        <f t="shared" ca="1" si="123"/>
        <v/>
      </c>
      <c r="F573" s="215">
        <f ca="1">IF(LEN(B573)&gt;0,'OBRAČUNANA OSNOVNA PLAČA'!J567,"")</f>
        <v>0</v>
      </c>
      <c r="G573" s="60"/>
      <c r="H573" s="60"/>
      <c r="I573" s="60"/>
      <c r="J573" s="60"/>
      <c r="K573" s="60"/>
      <c r="L573" s="229">
        <f t="shared" si="128"/>
        <v>0</v>
      </c>
      <c r="M573" s="230">
        <f t="shared" ca="1" si="136"/>
        <v>0</v>
      </c>
      <c r="N573" s="230">
        <f t="shared" ca="1" si="137"/>
        <v>0</v>
      </c>
      <c r="O573" s="231">
        <f t="shared" ca="1" si="138"/>
        <v>0</v>
      </c>
      <c r="P573" s="232">
        <f t="shared" ca="1" si="139"/>
        <v>0</v>
      </c>
      <c r="Q573" s="233">
        <f t="shared" ca="1" si="129"/>
        <v>0</v>
      </c>
      <c r="R573" s="233">
        <f ca="1">IF(LEN(B573)&gt;0,'9'!R573-'9'!Q573,"")</f>
        <v>0</v>
      </c>
      <c r="S573" s="234"/>
      <c r="T573" s="34"/>
      <c r="U573" s="34"/>
      <c r="V573" s="34"/>
      <c r="W573" s="34"/>
      <c r="X573" s="34"/>
      <c r="Y573" s="34"/>
      <c r="Z573" s="34"/>
      <c r="AA573" s="34"/>
      <c r="AB573" s="167">
        <f>ROW()</f>
        <v>573</v>
      </c>
      <c r="AC573" s="168">
        <f t="shared" ca="1" si="124"/>
        <v>0</v>
      </c>
      <c r="AD573" s="168">
        <f t="shared" ca="1" si="125"/>
        <v>0</v>
      </c>
      <c r="AE573" s="169" t="str">
        <f t="shared" ca="1" si="130"/>
        <v>-</v>
      </c>
      <c r="AF573" s="168" t="str">
        <f t="shared" ca="1" si="131"/>
        <v>-</v>
      </c>
      <c r="AG573" s="169" t="str">
        <f t="shared" ca="1" si="132"/>
        <v>-</v>
      </c>
      <c r="AH573" s="168" t="str">
        <f t="shared" ca="1" si="133"/>
        <v>-</v>
      </c>
      <c r="AI573" s="168">
        <f t="shared" ca="1" si="134"/>
        <v>0</v>
      </c>
      <c r="AJ573" s="170">
        <f t="shared" ca="1" si="135"/>
        <v>0</v>
      </c>
      <c r="AK573" s="168">
        <f t="shared" ca="1" si="126"/>
        <v>0</v>
      </c>
      <c r="AL573" s="168">
        <f t="shared" ca="1" si="127"/>
        <v>0</v>
      </c>
    </row>
    <row r="574" spans="1:38" ht="28.5" customHeight="1" x14ac:dyDescent="0.2">
      <c r="A574" s="56">
        <v>559</v>
      </c>
      <c r="B574" s="309" t="str">
        <f t="shared" ca="1" si="121"/>
        <v>A559</v>
      </c>
      <c r="C574" s="309"/>
      <c r="D574" s="57" t="str">
        <f t="shared" ca="1" si="122"/>
        <v/>
      </c>
      <c r="E574" s="59" t="str">
        <f t="shared" ca="1" si="123"/>
        <v/>
      </c>
      <c r="F574" s="215">
        <f ca="1">IF(LEN(B574)&gt;0,'OBRAČUNANA OSNOVNA PLAČA'!J568,"")</f>
        <v>0</v>
      </c>
      <c r="G574" s="60"/>
      <c r="H574" s="60"/>
      <c r="I574" s="60"/>
      <c r="J574" s="60"/>
      <c r="K574" s="60"/>
      <c r="L574" s="229">
        <f t="shared" si="128"/>
        <v>0</v>
      </c>
      <c r="M574" s="230">
        <f t="shared" ca="1" si="136"/>
        <v>0</v>
      </c>
      <c r="N574" s="230">
        <f t="shared" ca="1" si="137"/>
        <v>0</v>
      </c>
      <c r="O574" s="231">
        <f t="shared" ca="1" si="138"/>
        <v>0</v>
      </c>
      <c r="P574" s="232">
        <f t="shared" ca="1" si="139"/>
        <v>0</v>
      </c>
      <c r="Q574" s="233">
        <f t="shared" ca="1" si="129"/>
        <v>0</v>
      </c>
      <c r="R574" s="233">
        <f ca="1">IF(LEN(B574)&gt;0,'9'!R574-'9'!Q574,"")</f>
        <v>0</v>
      </c>
      <c r="S574" s="234"/>
      <c r="T574" s="34"/>
      <c r="U574" s="34"/>
      <c r="V574" s="34"/>
      <c r="W574" s="34"/>
      <c r="X574" s="34"/>
      <c r="Y574" s="34"/>
      <c r="Z574" s="34"/>
      <c r="AA574" s="34"/>
      <c r="AB574" s="167">
        <f>ROW()</f>
        <v>574</v>
      </c>
      <c r="AC574" s="168">
        <f t="shared" ca="1" si="124"/>
        <v>0</v>
      </c>
      <c r="AD574" s="168">
        <f t="shared" ca="1" si="125"/>
        <v>0</v>
      </c>
      <c r="AE574" s="169" t="str">
        <f t="shared" ca="1" si="130"/>
        <v>-</v>
      </c>
      <c r="AF574" s="168" t="str">
        <f t="shared" ca="1" si="131"/>
        <v>-</v>
      </c>
      <c r="AG574" s="169" t="str">
        <f t="shared" ca="1" si="132"/>
        <v>-</v>
      </c>
      <c r="AH574" s="168" t="str">
        <f t="shared" ca="1" si="133"/>
        <v>-</v>
      </c>
      <c r="AI574" s="168">
        <f t="shared" ca="1" si="134"/>
        <v>0</v>
      </c>
      <c r="AJ574" s="170">
        <f t="shared" ca="1" si="135"/>
        <v>0</v>
      </c>
      <c r="AK574" s="168">
        <f t="shared" ca="1" si="126"/>
        <v>0</v>
      </c>
      <c r="AL574" s="168">
        <f t="shared" ca="1" si="127"/>
        <v>0</v>
      </c>
    </row>
    <row r="575" spans="1:38" ht="28.5" customHeight="1" x14ac:dyDescent="0.2">
      <c r="A575" s="56">
        <v>560</v>
      </c>
      <c r="B575" s="309" t="str">
        <f t="shared" ca="1" si="121"/>
        <v>A560</v>
      </c>
      <c r="C575" s="309"/>
      <c r="D575" s="57" t="str">
        <f t="shared" ca="1" si="122"/>
        <v/>
      </c>
      <c r="E575" s="59" t="str">
        <f t="shared" ca="1" si="123"/>
        <v/>
      </c>
      <c r="F575" s="215">
        <f ca="1">IF(LEN(B575)&gt;0,'OBRAČUNANA OSNOVNA PLAČA'!J569,"")</f>
        <v>0</v>
      </c>
      <c r="G575" s="60"/>
      <c r="H575" s="60"/>
      <c r="I575" s="60"/>
      <c r="J575" s="60"/>
      <c r="K575" s="60"/>
      <c r="L575" s="229">
        <f t="shared" si="128"/>
        <v>0</v>
      </c>
      <c r="M575" s="230">
        <f t="shared" ca="1" si="136"/>
        <v>0</v>
      </c>
      <c r="N575" s="230">
        <f t="shared" ca="1" si="137"/>
        <v>0</v>
      </c>
      <c r="O575" s="231">
        <f t="shared" ca="1" si="138"/>
        <v>0</v>
      </c>
      <c r="P575" s="232">
        <f t="shared" ca="1" si="139"/>
        <v>0</v>
      </c>
      <c r="Q575" s="233">
        <f t="shared" ca="1" si="129"/>
        <v>0</v>
      </c>
      <c r="R575" s="233">
        <f ca="1">IF(LEN(B575)&gt;0,'9'!R575-'9'!Q575,"")</f>
        <v>0</v>
      </c>
      <c r="S575" s="234"/>
      <c r="T575" s="34"/>
      <c r="U575" s="34"/>
      <c r="V575" s="34"/>
      <c r="W575" s="34"/>
      <c r="X575" s="34"/>
      <c r="Y575" s="34"/>
      <c r="Z575" s="34"/>
      <c r="AA575" s="34"/>
      <c r="AB575" s="167">
        <f>ROW()</f>
        <v>575</v>
      </c>
      <c r="AC575" s="168">
        <f t="shared" ca="1" si="124"/>
        <v>0</v>
      </c>
      <c r="AD575" s="168">
        <f t="shared" ca="1" si="125"/>
        <v>0</v>
      </c>
      <c r="AE575" s="169" t="str">
        <f t="shared" ca="1" si="130"/>
        <v>-</v>
      </c>
      <c r="AF575" s="168" t="str">
        <f t="shared" ca="1" si="131"/>
        <v>-</v>
      </c>
      <c r="AG575" s="169" t="str">
        <f t="shared" ca="1" si="132"/>
        <v>-</v>
      </c>
      <c r="AH575" s="168" t="str">
        <f t="shared" ca="1" si="133"/>
        <v>-</v>
      </c>
      <c r="AI575" s="168">
        <f t="shared" ca="1" si="134"/>
        <v>0</v>
      </c>
      <c r="AJ575" s="170">
        <f t="shared" ca="1" si="135"/>
        <v>0</v>
      </c>
      <c r="AK575" s="168">
        <f t="shared" ca="1" si="126"/>
        <v>0</v>
      </c>
      <c r="AL575" s="168">
        <f t="shared" ca="1" si="127"/>
        <v>0</v>
      </c>
    </row>
    <row r="576" spans="1:38" ht="28.5" customHeight="1" x14ac:dyDescent="0.2">
      <c r="A576" s="56">
        <v>561</v>
      </c>
      <c r="B576" s="309" t="str">
        <f t="shared" ca="1" si="121"/>
        <v>A561</v>
      </c>
      <c r="C576" s="309"/>
      <c r="D576" s="57" t="str">
        <f t="shared" ca="1" si="122"/>
        <v/>
      </c>
      <c r="E576" s="59" t="str">
        <f t="shared" ca="1" si="123"/>
        <v/>
      </c>
      <c r="F576" s="215">
        <f ca="1">IF(LEN(B576)&gt;0,'OBRAČUNANA OSNOVNA PLAČA'!J570,"")</f>
        <v>0</v>
      </c>
      <c r="G576" s="60"/>
      <c r="H576" s="60"/>
      <c r="I576" s="60"/>
      <c r="J576" s="60"/>
      <c r="K576" s="60"/>
      <c r="L576" s="229">
        <f t="shared" si="128"/>
        <v>0</v>
      </c>
      <c r="M576" s="230">
        <f t="shared" ca="1" si="136"/>
        <v>0</v>
      </c>
      <c r="N576" s="230">
        <f t="shared" ca="1" si="137"/>
        <v>0</v>
      </c>
      <c r="O576" s="231">
        <f t="shared" ca="1" si="138"/>
        <v>0</v>
      </c>
      <c r="P576" s="232">
        <f t="shared" ca="1" si="139"/>
        <v>0</v>
      </c>
      <c r="Q576" s="233">
        <f t="shared" ca="1" si="129"/>
        <v>0</v>
      </c>
      <c r="R576" s="233">
        <f ca="1">IF(LEN(B576)&gt;0,'9'!R576-'9'!Q576,"")</f>
        <v>0</v>
      </c>
      <c r="S576" s="234"/>
      <c r="T576" s="34"/>
      <c r="U576" s="34"/>
      <c r="V576" s="34"/>
      <c r="W576" s="34"/>
      <c r="X576" s="34"/>
      <c r="Y576" s="34"/>
      <c r="Z576" s="34"/>
      <c r="AA576" s="34"/>
      <c r="AB576" s="167">
        <f>ROW()</f>
        <v>576</v>
      </c>
      <c r="AC576" s="168">
        <f t="shared" ca="1" si="124"/>
        <v>0</v>
      </c>
      <c r="AD576" s="168">
        <f t="shared" ca="1" si="125"/>
        <v>0</v>
      </c>
      <c r="AE576" s="169" t="str">
        <f t="shared" ca="1" si="130"/>
        <v>-</v>
      </c>
      <c r="AF576" s="168" t="str">
        <f t="shared" ca="1" si="131"/>
        <v>-</v>
      </c>
      <c r="AG576" s="169" t="str">
        <f t="shared" ca="1" si="132"/>
        <v>-</v>
      </c>
      <c r="AH576" s="168" t="str">
        <f t="shared" ca="1" si="133"/>
        <v>-</v>
      </c>
      <c r="AI576" s="168">
        <f t="shared" ca="1" si="134"/>
        <v>0</v>
      </c>
      <c r="AJ576" s="170">
        <f t="shared" ca="1" si="135"/>
        <v>0</v>
      </c>
      <c r="AK576" s="168">
        <f t="shared" ca="1" si="126"/>
        <v>0</v>
      </c>
      <c r="AL576" s="168">
        <f t="shared" ca="1" si="127"/>
        <v>0</v>
      </c>
    </row>
    <row r="577" spans="1:38" ht="28.5" customHeight="1" x14ac:dyDescent="0.2">
      <c r="A577" s="56">
        <v>562</v>
      </c>
      <c r="B577" s="309" t="str">
        <f t="shared" ca="1" si="121"/>
        <v>A562</v>
      </c>
      <c r="C577" s="309"/>
      <c r="D577" s="57" t="str">
        <f t="shared" ca="1" si="122"/>
        <v/>
      </c>
      <c r="E577" s="59" t="str">
        <f t="shared" ca="1" si="123"/>
        <v/>
      </c>
      <c r="F577" s="215">
        <f ca="1">IF(LEN(B577)&gt;0,'OBRAČUNANA OSNOVNA PLAČA'!J571,"")</f>
        <v>0</v>
      </c>
      <c r="G577" s="60"/>
      <c r="H577" s="60"/>
      <c r="I577" s="60"/>
      <c r="J577" s="60"/>
      <c r="K577" s="60"/>
      <c r="L577" s="229">
        <f t="shared" si="128"/>
        <v>0</v>
      </c>
      <c r="M577" s="230">
        <f t="shared" ca="1" si="136"/>
        <v>0</v>
      </c>
      <c r="N577" s="230">
        <f t="shared" ca="1" si="137"/>
        <v>0</v>
      </c>
      <c r="O577" s="231">
        <f t="shared" ca="1" si="138"/>
        <v>0</v>
      </c>
      <c r="P577" s="232">
        <f t="shared" ca="1" si="139"/>
        <v>0</v>
      </c>
      <c r="Q577" s="233">
        <f t="shared" ca="1" si="129"/>
        <v>0</v>
      </c>
      <c r="R577" s="233">
        <f ca="1">IF(LEN(B577)&gt;0,'9'!R577-'9'!Q577,"")</f>
        <v>0</v>
      </c>
      <c r="S577" s="234"/>
      <c r="T577" s="34"/>
      <c r="U577" s="34"/>
      <c r="V577" s="34"/>
      <c r="W577" s="34"/>
      <c r="X577" s="34"/>
      <c r="Y577" s="34"/>
      <c r="Z577" s="34"/>
      <c r="AA577" s="34"/>
      <c r="AB577" s="167">
        <f>ROW()</f>
        <v>577</v>
      </c>
      <c r="AC577" s="168">
        <f t="shared" ca="1" si="124"/>
        <v>0</v>
      </c>
      <c r="AD577" s="168">
        <f t="shared" ca="1" si="125"/>
        <v>0</v>
      </c>
      <c r="AE577" s="169" t="str">
        <f t="shared" ca="1" si="130"/>
        <v>-</v>
      </c>
      <c r="AF577" s="168" t="str">
        <f t="shared" ca="1" si="131"/>
        <v>-</v>
      </c>
      <c r="AG577" s="169" t="str">
        <f t="shared" ca="1" si="132"/>
        <v>-</v>
      </c>
      <c r="AH577" s="168" t="str">
        <f t="shared" ca="1" si="133"/>
        <v>-</v>
      </c>
      <c r="AI577" s="168">
        <f t="shared" ca="1" si="134"/>
        <v>0</v>
      </c>
      <c r="AJ577" s="170">
        <f t="shared" ca="1" si="135"/>
        <v>0</v>
      </c>
      <c r="AK577" s="168">
        <f t="shared" ca="1" si="126"/>
        <v>0</v>
      </c>
      <c r="AL577" s="168">
        <f t="shared" ca="1" si="127"/>
        <v>0</v>
      </c>
    </row>
    <row r="578" spans="1:38" ht="28.5" customHeight="1" x14ac:dyDescent="0.2">
      <c r="A578" s="56">
        <v>563</v>
      </c>
      <c r="B578" s="309" t="str">
        <f t="shared" ca="1" si="121"/>
        <v>A563</v>
      </c>
      <c r="C578" s="309"/>
      <c r="D578" s="57" t="str">
        <f t="shared" ca="1" si="122"/>
        <v/>
      </c>
      <c r="E578" s="59" t="str">
        <f t="shared" ca="1" si="123"/>
        <v/>
      </c>
      <c r="F578" s="215">
        <f ca="1">IF(LEN(B578)&gt;0,'OBRAČUNANA OSNOVNA PLAČA'!J572,"")</f>
        <v>0</v>
      </c>
      <c r="G578" s="60"/>
      <c r="H578" s="60"/>
      <c r="I578" s="60"/>
      <c r="J578" s="60"/>
      <c r="K578" s="60"/>
      <c r="L578" s="229">
        <f t="shared" si="128"/>
        <v>0</v>
      </c>
      <c r="M578" s="230">
        <f t="shared" ca="1" si="136"/>
        <v>0</v>
      </c>
      <c r="N578" s="230">
        <f t="shared" ca="1" si="137"/>
        <v>0</v>
      </c>
      <c r="O578" s="231">
        <f t="shared" ca="1" si="138"/>
        <v>0</v>
      </c>
      <c r="P578" s="232">
        <f t="shared" ca="1" si="139"/>
        <v>0</v>
      </c>
      <c r="Q578" s="233">
        <f t="shared" ca="1" si="129"/>
        <v>0</v>
      </c>
      <c r="R578" s="233">
        <f ca="1">IF(LEN(B578)&gt;0,'9'!R578-'9'!Q578,"")</f>
        <v>0</v>
      </c>
      <c r="S578" s="234"/>
      <c r="T578" s="34"/>
      <c r="U578" s="34"/>
      <c r="V578" s="34"/>
      <c r="W578" s="34"/>
      <c r="X578" s="34"/>
      <c r="Y578" s="34"/>
      <c r="Z578" s="34"/>
      <c r="AA578" s="34"/>
      <c r="AB578" s="167">
        <f>ROW()</f>
        <v>578</v>
      </c>
      <c r="AC578" s="168">
        <f t="shared" ca="1" si="124"/>
        <v>0</v>
      </c>
      <c r="AD578" s="168">
        <f t="shared" ca="1" si="125"/>
        <v>0</v>
      </c>
      <c r="AE578" s="169" t="str">
        <f t="shared" ca="1" si="130"/>
        <v>-</v>
      </c>
      <c r="AF578" s="168" t="str">
        <f t="shared" ca="1" si="131"/>
        <v>-</v>
      </c>
      <c r="AG578" s="169" t="str">
        <f t="shared" ca="1" si="132"/>
        <v>-</v>
      </c>
      <c r="AH578" s="168" t="str">
        <f t="shared" ca="1" si="133"/>
        <v>-</v>
      </c>
      <c r="AI578" s="168">
        <f t="shared" ca="1" si="134"/>
        <v>0</v>
      </c>
      <c r="AJ578" s="170">
        <f t="shared" ca="1" si="135"/>
        <v>0</v>
      </c>
      <c r="AK578" s="168">
        <f t="shared" ca="1" si="126"/>
        <v>0</v>
      </c>
      <c r="AL578" s="168">
        <f t="shared" ca="1" si="127"/>
        <v>0</v>
      </c>
    </row>
    <row r="579" spans="1:38" ht="28.5" customHeight="1" x14ac:dyDescent="0.2">
      <c r="A579" s="56">
        <v>564</v>
      </c>
      <c r="B579" s="309" t="str">
        <f t="shared" ca="1" si="121"/>
        <v>A564</v>
      </c>
      <c r="C579" s="309"/>
      <c r="D579" s="57" t="str">
        <f t="shared" ca="1" si="122"/>
        <v/>
      </c>
      <c r="E579" s="59" t="str">
        <f t="shared" ca="1" si="123"/>
        <v/>
      </c>
      <c r="F579" s="215">
        <f ca="1">IF(LEN(B579)&gt;0,'OBRAČUNANA OSNOVNA PLAČA'!J573,"")</f>
        <v>0</v>
      </c>
      <c r="G579" s="60"/>
      <c r="H579" s="60"/>
      <c r="I579" s="60"/>
      <c r="J579" s="60"/>
      <c r="K579" s="60"/>
      <c r="L579" s="229">
        <f t="shared" si="128"/>
        <v>0</v>
      </c>
      <c r="M579" s="230">
        <f t="shared" ca="1" si="136"/>
        <v>0</v>
      </c>
      <c r="N579" s="230">
        <f t="shared" ca="1" si="137"/>
        <v>0</v>
      </c>
      <c r="O579" s="231">
        <f t="shared" ca="1" si="138"/>
        <v>0</v>
      </c>
      <c r="P579" s="232">
        <f t="shared" ca="1" si="139"/>
        <v>0</v>
      </c>
      <c r="Q579" s="233">
        <f t="shared" ca="1" si="129"/>
        <v>0</v>
      </c>
      <c r="R579" s="233">
        <f ca="1">IF(LEN(B579)&gt;0,'9'!R579-'9'!Q579,"")</f>
        <v>0</v>
      </c>
      <c r="S579" s="234"/>
      <c r="T579" s="34"/>
      <c r="U579" s="34"/>
      <c r="V579" s="34"/>
      <c r="W579" s="34"/>
      <c r="X579" s="34"/>
      <c r="Y579" s="34"/>
      <c r="Z579" s="34"/>
      <c r="AA579" s="34"/>
      <c r="AB579" s="167">
        <f>ROW()</f>
        <v>579</v>
      </c>
      <c r="AC579" s="168">
        <f t="shared" ca="1" si="124"/>
        <v>0</v>
      </c>
      <c r="AD579" s="168">
        <f t="shared" ca="1" si="125"/>
        <v>0</v>
      </c>
      <c r="AE579" s="169" t="str">
        <f t="shared" ca="1" si="130"/>
        <v>-</v>
      </c>
      <c r="AF579" s="168" t="str">
        <f t="shared" ca="1" si="131"/>
        <v>-</v>
      </c>
      <c r="AG579" s="169" t="str">
        <f t="shared" ca="1" si="132"/>
        <v>-</v>
      </c>
      <c r="AH579" s="168" t="str">
        <f t="shared" ca="1" si="133"/>
        <v>-</v>
      </c>
      <c r="AI579" s="168">
        <f t="shared" ca="1" si="134"/>
        <v>0</v>
      </c>
      <c r="AJ579" s="170">
        <f t="shared" ca="1" si="135"/>
        <v>0</v>
      </c>
      <c r="AK579" s="168">
        <f t="shared" ca="1" si="126"/>
        <v>0</v>
      </c>
      <c r="AL579" s="168">
        <f t="shared" ca="1" si="127"/>
        <v>0</v>
      </c>
    </row>
    <row r="580" spans="1:38" ht="28.5" customHeight="1" x14ac:dyDescent="0.2">
      <c r="A580" s="56">
        <v>565</v>
      </c>
      <c r="B580" s="309" t="str">
        <f t="shared" ca="1" si="121"/>
        <v>A565</v>
      </c>
      <c r="C580" s="309"/>
      <c r="D580" s="57" t="str">
        <f t="shared" ca="1" si="122"/>
        <v/>
      </c>
      <c r="E580" s="59" t="str">
        <f t="shared" ca="1" si="123"/>
        <v/>
      </c>
      <c r="F580" s="215">
        <f ca="1">IF(LEN(B580)&gt;0,'OBRAČUNANA OSNOVNA PLAČA'!J574,"")</f>
        <v>0</v>
      </c>
      <c r="G580" s="60"/>
      <c r="H580" s="60"/>
      <c r="I580" s="60"/>
      <c r="J580" s="60"/>
      <c r="K580" s="60"/>
      <c r="L580" s="229">
        <f t="shared" si="128"/>
        <v>0</v>
      </c>
      <c r="M580" s="230">
        <f t="shared" ca="1" si="136"/>
        <v>0</v>
      </c>
      <c r="N580" s="230">
        <f t="shared" ca="1" si="137"/>
        <v>0</v>
      </c>
      <c r="O580" s="231">
        <f t="shared" ca="1" si="138"/>
        <v>0</v>
      </c>
      <c r="P580" s="232">
        <f t="shared" ca="1" si="139"/>
        <v>0</v>
      </c>
      <c r="Q580" s="233">
        <f t="shared" ca="1" si="129"/>
        <v>0</v>
      </c>
      <c r="R580" s="233">
        <f ca="1">IF(LEN(B580)&gt;0,'9'!R580-'9'!Q580,"")</f>
        <v>0</v>
      </c>
      <c r="S580" s="234"/>
      <c r="T580" s="34"/>
      <c r="U580" s="34"/>
      <c r="V580" s="34"/>
      <c r="W580" s="34"/>
      <c r="X580" s="34"/>
      <c r="Y580" s="34"/>
      <c r="Z580" s="34"/>
      <c r="AA580" s="34"/>
      <c r="AB580" s="167">
        <f>ROW()</f>
        <v>580</v>
      </c>
      <c r="AC580" s="168">
        <f t="shared" ca="1" si="124"/>
        <v>0</v>
      </c>
      <c r="AD580" s="168">
        <f t="shared" ca="1" si="125"/>
        <v>0</v>
      </c>
      <c r="AE580" s="169" t="str">
        <f t="shared" ca="1" si="130"/>
        <v>-</v>
      </c>
      <c r="AF580" s="168" t="str">
        <f t="shared" ca="1" si="131"/>
        <v>-</v>
      </c>
      <c r="AG580" s="169" t="str">
        <f t="shared" ca="1" si="132"/>
        <v>-</v>
      </c>
      <c r="AH580" s="168" t="str">
        <f t="shared" ca="1" si="133"/>
        <v>-</v>
      </c>
      <c r="AI580" s="168">
        <f t="shared" ca="1" si="134"/>
        <v>0</v>
      </c>
      <c r="AJ580" s="170">
        <f t="shared" ca="1" si="135"/>
        <v>0</v>
      </c>
      <c r="AK580" s="168">
        <f t="shared" ca="1" si="126"/>
        <v>0</v>
      </c>
      <c r="AL580" s="168">
        <f t="shared" ca="1" si="127"/>
        <v>0</v>
      </c>
    </row>
    <row r="581" spans="1:38" ht="28.5" customHeight="1" x14ac:dyDescent="0.2">
      <c r="A581" s="56">
        <v>566</v>
      </c>
      <c r="B581" s="309" t="str">
        <f t="shared" ca="1" si="121"/>
        <v>A566</v>
      </c>
      <c r="C581" s="309"/>
      <c r="D581" s="57" t="str">
        <f t="shared" ca="1" si="122"/>
        <v/>
      </c>
      <c r="E581" s="59" t="str">
        <f t="shared" ca="1" si="123"/>
        <v/>
      </c>
      <c r="F581" s="215">
        <f ca="1">IF(LEN(B581)&gt;0,'OBRAČUNANA OSNOVNA PLAČA'!J575,"")</f>
        <v>0</v>
      </c>
      <c r="G581" s="60"/>
      <c r="H581" s="60"/>
      <c r="I581" s="60"/>
      <c r="J581" s="60"/>
      <c r="K581" s="60"/>
      <c r="L581" s="229">
        <f t="shared" si="128"/>
        <v>0</v>
      </c>
      <c r="M581" s="230">
        <f t="shared" ca="1" si="136"/>
        <v>0</v>
      </c>
      <c r="N581" s="230">
        <f t="shared" ca="1" si="137"/>
        <v>0</v>
      </c>
      <c r="O581" s="231">
        <f t="shared" ca="1" si="138"/>
        <v>0</v>
      </c>
      <c r="P581" s="232">
        <f t="shared" ca="1" si="139"/>
        <v>0</v>
      </c>
      <c r="Q581" s="233">
        <f t="shared" ca="1" si="129"/>
        <v>0</v>
      </c>
      <c r="R581" s="233">
        <f ca="1">IF(LEN(B581)&gt;0,'9'!R581-'9'!Q581,"")</f>
        <v>0</v>
      </c>
      <c r="S581" s="234"/>
      <c r="T581" s="34"/>
      <c r="U581" s="34"/>
      <c r="V581" s="34"/>
      <c r="W581" s="34"/>
      <c r="X581" s="34"/>
      <c r="Y581" s="34"/>
      <c r="Z581" s="34"/>
      <c r="AA581" s="34"/>
      <c r="AB581" s="167">
        <f>ROW()</f>
        <v>581</v>
      </c>
      <c r="AC581" s="168">
        <f t="shared" ca="1" si="124"/>
        <v>0</v>
      </c>
      <c r="AD581" s="168">
        <f t="shared" ca="1" si="125"/>
        <v>0</v>
      </c>
      <c r="AE581" s="169" t="str">
        <f t="shared" ca="1" si="130"/>
        <v>-</v>
      </c>
      <c r="AF581" s="168" t="str">
        <f t="shared" ca="1" si="131"/>
        <v>-</v>
      </c>
      <c r="AG581" s="169" t="str">
        <f t="shared" ca="1" si="132"/>
        <v>-</v>
      </c>
      <c r="AH581" s="168" t="str">
        <f t="shared" ca="1" si="133"/>
        <v>-</v>
      </c>
      <c r="AI581" s="168">
        <f t="shared" ca="1" si="134"/>
        <v>0</v>
      </c>
      <c r="AJ581" s="170">
        <f t="shared" ca="1" si="135"/>
        <v>0</v>
      </c>
      <c r="AK581" s="168">
        <f t="shared" ca="1" si="126"/>
        <v>0</v>
      </c>
      <c r="AL581" s="168">
        <f t="shared" ca="1" si="127"/>
        <v>0</v>
      </c>
    </row>
    <row r="582" spans="1:38" ht="28.5" customHeight="1" x14ac:dyDescent="0.2">
      <c r="A582" s="56">
        <v>567</v>
      </c>
      <c r="B582" s="309" t="str">
        <f t="shared" ca="1" si="121"/>
        <v>A567</v>
      </c>
      <c r="C582" s="309"/>
      <c r="D582" s="57" t="str">
        <f t="shared" ca="1" si="122"/>
        <v/>
      </c>
      <c r="E582" s="59" t="str">
        <f t="shared" ca="1" si="123"/>
        <v/>
      </c>
      <c r="F582" s="215">
        <f ca="1">IF(LEN(B582)&gt;0,'OBRAČUNANA OSNOVNA PLAČA'!J576,"")</f>
        <v>0</v>
      </c>
      <c r="G582" s="60"/>
      <c r="H582" s="60"/>
      <c r="I582" s="60"/>
      <c r="J582" s="60"/>
      <c r="K582" s="60"/>
      <c r="L582" s="229">
        <f t="shared" si="128"/>
        <v>0</v>
      </c>
      <c r="M582" s="230">
        <f t="shared" ca="1" si="136"/>
        <v>0</v>
      </c>
      <c r="N582" s="230">
        <f t="shared" ca="1" si="137"/>
        <v>0</v>
      </c>
      <c r="O582" s="231">
        <f t="shared" ca="1" si="138"/>
        <v>0</v>
      </c>
      <c r="P582" s="232">
        <f t="shared" ca="1" si="139"/>
        <v>0</v>
      </c>
      <c r="Q582" s="233">
        <f t="shared" ca="1" si="129"/>
        <v>0</v>
      </c>
      <c r="R582" s="233">
        <f ca="1">IF(LEN(B582)&gt;0,'9'!R582-'9'!Q582,"")</f>
        <v>0</v>
      </c>
      <c r="S582" s="234"/>
      <c r="T582" s="34"/>
      <c r="U582" s="34"/>
      <c r="V582" s="34"/>
      <c r="W582" s="34"/>
      <c r="X582" s="34"/>
      <c r="Y582" s="34"/>
      <c r="Z582" s="34"/>
      <c r="AA582" s="34"/>
      <c r="AB582" s="167">
        <f>ROW()</f>
        <v>582</v>
      </c>
      <c r="AC582" s="168">
        <f t="shared" ca="1" si="124"/>
        <v>0</v>
      </c>
      <c r="AD582" s="168">
        <f t="shared" ca="1" si="125"/>
        <v>0</v>
      </c>
      <c r="AE582" s="169" t="str">
        <f t="shared" ca="1" si="130"/>
        <v>-</v>
      </c>
      <c r="AF582" s="168" t="str">
        <f t="shared" ca="1" si="131"/>
        <v>-</v>
      </c>
      <c r="AG582" s="169" t="str">
        <f t="shared" ca="1" si="132"/>
        <v>-</v>
      </c>
      <c r="AH582" s="168" t="str">
        <f t="shared" ca="1" si="133"/>
        <v>-</v>
      </c>
      <c r="AI582" s="168">
        <f t="shared" ca="1" si="134"/>
        <v>0</v>
      </c>
      <c r="AJ582" s="170">
        <f t="shared" ca="1" si="135"/>
        <v>0</v>
      </c>
      <c r="AK582" s="168">
        <f t="shared" ca="1" si="126"/>
        <v>0</v>
      </c>
      <c r="AL582" s="168">
        <f t="shared" ca="1" si="127"/>
        <v>0</v>
      </c>
    </row>
    <row r="583" spans="1:38" ht="28.5" customHeight="1" x14ac:dyDescent="0.2">
      <c r="A583" s="56">
        <v>568</v>
      </c>
      <c r="B583" s="309" t="str">
        <f t="shared" ca="1" si="121"/>
        <v>A568</v>
      </c>
      <c r="C583" s="309"/>
      <c r="D583" s="57" t="str">
        <f t="shared" ca="1" si="122"/>
        <v/>
      </c>
      <c r="E583" s="59" t="str">
        <f t="shared" ca="1" si="123"/>
        <v/>
      </c>
      <c r="F583" s="215">
        <f ca="1">IF(LEN(B583)&gt;0,'OBRAČUNANA OSNOVNA PLAČA'!J577,"")</f>
        <v>0</v>
      </c>
      <c r="G583" s="60"/>
      <c r="H583" s="60"/>
      <c r="I583" s="60"/>
      <c r="J583" s="60"/>
      <c r="K583" s="60"/>
      <c r="L583" s="229">
        <f t="shared" si="128"/>
        <v>0</v>
      </c>
      <c r="M583" s="230">
        <f t="shared" ca="1" si="136"/>
        <v>0</v>
      </c>
      <c r="N583" s="230">
        <f t="shared" ca="1" si="137"/>
        <v>0</v>
      </c>
      <c r="O583" s="231">
        <f t="shared" ca="1" si="138"/>
        <v>0</v>
      </c>
      <c r="P583" s="232">
        <f t="shared" ca="1" si="139"/>
        <v>0</v>
      </c>
      <c r="Q583" s="233">
        <f t="shared" ca="1" si="129"/>
        <v>0</v>
      </c>
      <c r="R583" s="233">
        <f ca="1">IF(LEN(B583)&gt;0,'9'!R583-'9'!Q583,"")</f>
        <v>0</v>
      </c>
      <c r="S583" s="234"/>
      <c r="T583" s="34"/>
      <c r="U583" s="34"/>
      <c r="V583" s="34"/>
      <c r="W583" s="34"/>
      <c r="X583" s="34"/>
      <c r="Y583" s="34"/>
      <c r="Z583" s="34"/>
      <c r="AA583" s="34"/>
      <c r="AB583" s="167">
        <f>ROW()</f>
        <v>583</v>
      </c>
      <c r="AC583" s="168">
        <f t="shared" ca="1" si="124"/>
        <v>0</v>
      </c>
      <c r="AD583" s="168">
        <f t="shared" ca="1" si="125"/>
        <v>0</v>
      </c>
      <c r="AE583" s="169" t="str">
        <f t="shared" ca="1" si="130"/>
        <v>-</v>
      </c>
      <c r="AF583" s="168" t="str">
        <f t="shared" ca="1" si="131"/>
        <v>-</v>
      </c>
      <c r="AG583" s="169" t="str">
        <f t="shared" ca="1" si="132"/>
        <v>-</v>
      </c>
      <c r="AH583" s="168" t="str">
        <f t="shared" ca="1" si="133"/>
        <v>-</v>
      </c>
      <c r="AI583" s="168">
        <f t="shared" ca="1" si="134"/>
        <v>0</v>
      </c>
      <c r="AJ583" s="170">
        <f t="shared" ca="1" si="135"/>
        <v>0</v>
      </c>
      <c r="AK583" s="168">
        <f t="shared" ca="1" si="126"/>
        <v>0</v>
      </c>
      <c r="AL583" s="168">
        <f t="shared" ca="1" si="127"/>
        <v>0</v>
      </c>
    </row>
    <row r="584" spans="1:38" ht="28.5" customHeight="1" x14ac:dyDescent="0.2">
      <c r="A584" s="56">
        <v>569</v>
      </c>
      <c r="B584" s="309" t="str">
        <f t="shared" ca="1" si="121"/>
        <v>A569</v>
      </c>
      <c r="C584" s="309"/>
      <c r="D584" s="57" t="str">
        <f t="shared" ca="1" si="122"/>
        <v/>
      </c>
      <c r="E584" s="59" t="str">
        <f t="shared" ca="1" si="123"/>
        <v/>
      </c>
      <c r="F584" s="215">
        <f ca="1">IF(LEN(B584)&gt;0,'OBRAČUNANA OSNOVNA PLAČA'!J578,"")</f>
        <v>0</v>
      </c>
      <c r="G584" s="60"/>
      <c r="H584" s="60"/>
      <c r="I584" s="60"/>
      <c r="J584" s="60"/>
      <c r="K584" s="60"/>
      <c r="L584" s="229">
        <f t="shared" si="128"/>
        <v>0</v>
      </c>
      <c r="M584" s="230">
        <f t="shared" ca="1" si="136"/>
        <v>0</v>
      </c>
      <c r="N584" s="230">
        <f t="shared" ca="1" si="137"/>
        <v>0</v>
      </c>
      <c r="O584" s="231">
        <f t="shared" ca="1" si="138"/>
        <v>0</v>
      </c>
      <c r="P584" s="232">
        <f t="shared" ca="1" si="139"/>
        <v>0</v>
      </c>
      <c r="Q584" s="233">
        <f t="shared" ca="1" si="129"/>
        <v>0</v>
      </c>
      <c r="R584" s="233">
        <f ca="1">IF(LEN(B584)&gt;0,'9'!R584-'9'!Q584,"")</f>
        <v>0</v>
      </c>
      <c r="S584" s="234"/>
      <c r="T584" s="34"/>
      <c r="U584" s="34"/>
      <c r="V584" s="34"/>
      <c r="W584" s="34"/>
      <c r="X584" s="34"/>
      <c r="Y584" s="34"/>
      <c r="Z584" s="34"/>
      <c r="AA584" s="34"/>
      <c r="AB584" s="167">
        <f>ROW()</f>
        <v>584</v>
      </c>
      <c r="AC584" s="168">
        <f t="shared" ca="1" si="124"/>
        <v>0</v>
      </c>
      <c r="AD584" s="168">
        <f t="shared" ca="1" si="125"/>
        <v>0</v>
      </c>
      <c r="AE584" s="169" t="str">
        <f t="shared" ca="1" si="130"/>
        <v>-</v>
      </c>
      <c r="AF584" s="168" t="str">
        <f t="shared" ca="1" si="131"/>
        <v>-</v>
      </c>
      <c r="AG584" s="169" t="str">
        <f t="shared" ca="1" si="132"/>
        <v>-</v>
      </c>
      <c r="AH584" s="168" t="str">
        <f t="shared" ca="1" si="133"/>
        <v>-</v>
      </c>
      <c r="AI584" s="168">
        <f t="shared" ca="1" si="134"/>
        <v>0</v>
      </c>
      <c r="AJ584" s="170">
        <f t="shared" ca="1" si="135"/>
        <v>0</v>
      </c>
      <c r="AK584" s="168">
        <f t="shared" ca="1" si="126"/>
        <v>0</v>
      </c>
      <c r="AL584" s="168">
        <f t="shared" ca="1" si="127"/>
        <v>0</v>
      </c>
    </row>
    <row r="585" spans="1:38" ht="28.5" customHeight="1" x14ac:dyDescent="0.2">
      <c r="A585" s="56">
        <v>570</v>
      </c>
      <c r="B585" s="309" t="str">
        <f t="shared" ca="1" si="121"/>
        <v>A570</v>
      </c>
      <c r="C585" s="309"/>
      <c r="D585" s="57" t="str">
        <f t="shared" ca="1" si="122"/>
        <v/>
      </c>
      <c r="E585" s="59" t="str">
        <f t="shared" ca="1" si="123"/>
        <v/>
      </c>
      <c r="F585" s="215">
        <f ca="1">IF(LEN(B585)&gt;0,'OBRAČUNANA OSNOVNA PLAČA'!J579,"")</f>
        <v>0</v>
      </c>
      <c r="G585" s="60"/>
      <c r="H585" s="60"/>
      <c r="I585" s="60"/>
      <c r="J585" s="60"/>
      <c r="K585" s="60"/>
      <c r="L585" s="229">
        <f t="shared" si="128"/>
        <v>0</v>
      </c>
      <c r="M585" s="230">
        <f t="shared" ca="1" si="136"/>
        <v>0</v>
      </c>
      <c r="N585" s="230">
        <f t="shared" ca="1" si="137"/>
        <v>0</v>
      </c>
      <c r="O585" s="231">
        <f t="shared" ca="1" si="138"/>
        <v>0</v>
      </c>
      <c r="P585" s="232">
        <f t="shared" ca="1" si="139"/>
        <v>0</v>
      </c>
      <c r="Q585" s="233">
        <f t="shared" ca="1" si="129"/>
        <v>0</v>
      </c>
      <c r="R585" s="233">
        <f ca="1">IF(LEN(B585)&gt;0,'9'!R585-'9'!Q585,"")</f>
        <v>0</v>
      </c>
      <c r="S585" s="234"/>
      <c r="T585" s="34"/>
      <c r="U585" s="34"/>
      <c r="V585" s="34"/>
      <c r="W585" s="34"/>
      <c r="X585" s="34"/>
      <c r="Y585" s="34"/>
      <c r="Z585" s="34"/>
      <c r="AA585" s="34"/>
      <c r="AB585" s="167">
        <f>ROW()</f>
        <v>585</v>
      </c>
      <c r="AC585" s="168">
        <f t="shared" ca="1" si="124"/>
        <v>0</v>
      </c>
      <c r="AD585" s="168">
        <f t="shared" ca="1" si="125"/>
        <v>0</v>
      </c>
      <c r="AE585" s="169" t="str">
        <f t="shared" ca="1" si="130"/>
        <v>-</v>
      </c>
      <c r="AF585" s="168" t="str">
        <f t="shared" ca="1" si="131"/>
        <v>-</v>
      </c>
      <c r="AG585" s="169" t="str">
        <f t="shared" ca="1" si="132"/>
        <v>-</v>
      </c>
      <c r="AH585" s="168" t="str">
        <f t="shared" ca="1" si="133"/>
        <v>-</v>
      </c>
      <c r="AI585" s="168">
        <f t="shared" ca="1" si="134"/>
        <v>0</v>
      </c>
      <c r="AJ585" s="170">
        <f t="shared" ca="1" si="135"/>
        <v>0</v>
      </c>
      <c r="AK585" s="168">
        <f t="shared" ca="1" si="126"/>
        <v>0</v>
      </c>
      <c r="AL585" s="168">
        <f t="shared" ca="1" si="127"/>
        <v>0</v>
      </c>
    </row>
    <row r="586" spans="1:38" ht="28.5" customHeight="1" x14ac:dyDescent="0.2">
      <c r="A586" s="56">
        <v>571</v>
      </c>
      <c r="B586" s="309" t="str">
        <f t="shared" ca="1" si="121"/>
        <v>A571</v>
      </c>
      <c r="C586" s="309"/>
      <c r="D586" s="57" t="str">
        <f t="shared" ca="1" si="122"/>
        <v/>
      </c>
      <c r="E586" s="59" t="str">
        <f t="shared" ca="1" si="123"/>
        <v/>
      </c>
      <c r="F586" s="215">
        <f ca="1">IF(LEN(B586)&gt;0,'OBRAČUNANA OSNOVNA PLAČA'!J580,"")</f>
        <v>0</v>
      </c>
      <c r="G586" s="60"/>
      <c r="H586" s="60"/>
      <c r="I586" s="60"/>
      <c r="J586" s="60"/>
      <c r="K586" s="60"/>
      <c r="L586" s="229">
        <f t="shared" si="128"/>
        <v>0</v>
      </c>
      <c r="M586" s="230">
        <f t="shared" ca="1" si="136"/>
        <v>0</v>
      </c>
      <c r="N586" s="230">
        <f t="shared" ca="1" si="137"/>
        <v>0</v>
      </c>
      <c r="O586" s="231">
        <f t="shared" ca="1" si="138"/>
        <v>0</v>
      </c>
      <c r="P586" s="232">
        <f t="shared" ca="1" si="139"/>
        <v>0</v>
      </c>
      <c r="Q586" s="233">
        <f t="shared" ca="1" si="129"/>
        <v>0</v>
      </c>
      <c r="R586" s="233">
        <f ca="1">IF(LEN(B586)&gt;0,'9'!R586-'9'!Q586,"")</f>
        <v>0</v>
      </c>
      <c r="S586" s="234"/>
      <c r="T586" s="34"/>
      <c r="U586" s="34"/>
      <c r="V586" s="34"/>
      <c r="W586" s="34"/>
      <c r="X586" s="34"/>
      <c r="Y586" s="34"/>
      <c r="Z586" s="34"/>
      <c r="AA586" s="34"/>
      <c r="AB586" s="167">
        <f>ROW()</f>
        <v>586</v>
      </c>
      <c r="AC586" s="168">
        <f t="shared" ca="1" si="124"/>
        <v>0</v>
      </c>
      <c r="AD586" s="168">
        <f t="shared" ca="1" si="125"/>
        <v>0</v>
      </c>
      <c r="AE586" s="169" t="str">
        <f t="shared" ca="1" si="130"/>
        <v>-</v>
      </c>
      <c r="AF586" s="168" t="str">
        <f t="shared" ca="1" si="131"/>
        <v>-</v>
      </c>
      <c r="AG586" s="169" t="str">
        <f t="shared" ca="1" si="132"/>
        <v>-</v>
      </c>
      <c r="AH586" s="168" t="str">
        <f t="shared" ca="1" si="133"/>
        <v>-</v>
      </c>
      <c r="AI586" s="168">
        <f t="shared" ca="1" si="134"/>
        <v>0</v>
      </c>
      <c r="AJ586" s="170">
        <f t="shared" ca="1" si="135"/>
        <v>0</v>
      </c>
      <c r="AK586" s="168">
        <f t="shared" ca="1" si="126"/>
        <v>0</v>
      </c>
      <c r="AL586" s="168">
        <f t="shared" ca="1" si="127"/>
        <v>0</v>
      </c>
    </row>
    <row r="587" spans="1:38" ht="28.5" customHeight="1" x14ac:dyDescent="0.2">
      <c r="A587" s="56">
        <v>572</v>
      </c>
      <c r="B587" s="309" t="str">
        <f t="shared" ca="1" si="121"/>
        <v>A572</v>
      </c>
      <c r="C587" s="309"/>
      <c r="D587" s="57" t="str">
        <f t="shared" ca="1" si="122"/>
        <v/>
      </c>
      <c r="E587" s="59" t="str">
        <f t="shared" ca="1" si="123"/>
        <v/>
      </c>
      <c r="F587" s="215">
        <f ca="1">IF(LEN(B587)&gt;0,'OBRAČUNANA OSNOVNA PLAČA'!J581,"")</f>
        <v>0</v>
      </c>
      <c r="G587" s="60"/>
      <c r="H587" s="60"/>
      <c r="I587" s="60"/>
      <c r="J587" s="60"/>
      <c r="K587" s="60"/>
      <c r="L587" s="229">
        <f t="shared" si="128"/>
        <v>0</v>
      </c>
      <c r="M587" s="230">
        <f t="shared" ca="1" si="136"/>
        <v>0</v>
      </c>
      <c r="N587" s="230">
        <f t="shared" ca="1" si="137"/>
        <v>0</v>
      </c>
      <c r="O587" s="231">
        <f t="shared" ca="1" si="138"/>
        <v>0</v>
      </c>
      <c r="P587" s="232">
        <f t="shared" ca="1" si="139"/>
        <v>0</v>
      </c>
      <c r="Q587" s="233">
        <f t="shared" ca="1" si="129"/>
        <v>0</v>
      </c>
      <c r="R587" s="233">
        <f ca="1">IF(LEN(B587)&gt;0,'9'!R587-'9'!Q587,"")</f>
        <v>0</v>
      </c>
      <c r="S587" s="234"/>
      <c r="T587" s="34"/>
      <c r="U587" s="34"/>
      <c r="V587" s="34"/>
      <c r="W587" s="34"/>
      <c r="X587" s="34"/>
      <c r="Y587" s="34"/>
      <c r="Z587" s="34"/>
      <c r="AA587" s="34"/>
      <c r="AB587" s="167">
        <f>ROW()</f>
        <v>587</v>
      </c>
      <c r="AC587" s="168">
        <f t="shared" ca="1" si="124"/>
        <v>0</v>
      </c>
      <c r="AD587" s="168">
        <f t="shared" ca="1" si="125"/>
        <v>0</v>
      </c>
      <c r="AE587" s="169" t="str">
        <f t="shared" ca="1" si="130"/>
        <v>-</v>
      </c>
      <c r="AF587" s="168" t="str">
        <f t="shared" ca="1" si="131"/>
        <v>-</v>
      </c>
      <c r="AG587" s="169" t="str">
        <f t="shared" ca="1" si="132"/>
        <v>-</v>
      </c>
      <c r="AH587" s="168" t="str">
        <f t="shared" ca="1" si="133"/>
        <v>-</v>
      </c>
      <c r="AI587" s="168">
        <f t="shared" ca="1" si="134"/>
        <v>0</v>
      </c>
      <c r="AJ587" s="170">
        <f t="shared" ca="1" si="135"/>
        <v>0</v>
      </c>
      <c r="AK587" s="168">
        <f t="shared" ca="1" si="126"/>
        <v>0</v>
      </c>
      <c r="AL587" s="168">
        <f t="shared" ca="1" si="127"/>
        <v>0</v>
      </c>
    </row>
    <row r="588" spans="1:38" ht="28.5" customHeight="1" x14ac:dyDescent="0.2">
      <c r="A588" s="56">
        <v>573</v>
      </c>
      <c r="B588" s="309" t="str">
        <f t="shared" ca="1" si="121"/>
        <v>A573</v>
      </c>
      <c r="C588" s="309"/>
      <c r="D588" s="57" t="str">
        <f t="shared" ca="1" si="122"/>
        <v/>
      </c>
      <c r="E588" s="59" t="str">
        <f t="shared" ca="1" si="123"/>
        <v/>
      </c>
      <c r="F588" s="215">
        <f ca="1">IF(LEN(B588)&gt;0,'OBRAČUNANA OSNOVNA PLAČA'!J582,"")</f>
        <v>0</v>
      </c>
      <c r="G588" s="60"/>
      <c r="H588" s="60"/>
      <c r="I588" s="60"/>
      <c r="J588" s="60"/>
      <c r="K588" s="60"/>
      <c r="L588" s="229">
        <f t="shared" si="128"/>
        <v>0</v>
      </c>
      <c r="M588" s="230">
        <f t="shared" ca="1" si="136"/>
        <v>0</v>
      </c>
      <c r="N588" s="230">
        <f t="shared" ca="1" si="137"/>
        <v>0</v>
      </c>
      <c r="O588" s="231">
        <f t="shared" ca="1" si="138"/>
        <v>0</v>
      </c>
      <c r="P588" s="232">
        <f t="shared" ca="1" si="139"/>
        <v>0</v>
      </c>
      <c r="Q588" s="233">
        <f t="shared" ca="1" si="129"/>
        <v>0</v>
      </c>
      <c r="R588" s="233">
        <f ca="1">IF(LEN(B588)&gt;0,'9'!R588-'9'!Q588,"")</f>
        <v>0</v>
      </c>
      <c r="S588" s="234"/>
      <c r="T588" s="34"/>
      <c r="U588" s="34"/>
      <c r="V588" s="34"/>
      <c r="W588" s="34"/>
      <c r="X588" s="34"/>
      <c r="Y588" s="34"/>
      <c r="Z588" s="34"/>
      <c r="AA588" s="34"/>
      <c r="AB588" s="167">
        <f>ROW()</f>
        <v>588</v>
      </c>
      <c r="AC588" s="168">
        <f t="shared" ca="1" si="124"/>
        <v>0</v>
      </c>
      <c r="AD588" s="168">
        <f t="shared" ca="1" si="125"/>
        <v>0</v>
      </c>
      <c r="AE588" s="169" t="str">
        <f t="shared" ca="1" si="130"/>
        <v>-</v>
      </c>
      <c r="AF588" s="168" t="str">
        <f t="shared" ca="1" si="131"/>
        <v>-</v>
      </c>
      <c r="AG588" s="169" t="str">
        <f t="shared" ca="1" si="132"/>
        <v>-</v>
      </c>
      <c r="AH588" s="168" t="str">
        <f t="shared" ca="1" si="133"/>
        <v>-</v>
      </c>
      <c r="AI588" s="168">
        <f t="shared" ca="1" si="134"/>
        <v>0</v>
      </c>
      <c r="AJ588" s="170">
        <f t="shared" ca="1" si="135"/>
        <v>0</v>
      </c>
      <c r="AK588" s="168">
        <f t="shared" ca="1" si="126"/>
        <v>0</v>
      </c>
      <c r="AL588" s="168">
        <f t="shared" ca="1" si="127"/>
        <v>0</v>
      </c>
    </row>
    <row r="589" spans="1:38" ht="28.5" customHeight="1" x14ac:dyDescent="0.2">
      <c r="A589" s="56">
        <v>574</v>
      </c>
      <c r="B589" s="309" t="str">
        <f t="shared" ca="1" si="121"/>
        <v>A574</v>
      </c>
      <c r="C589" s="309"/>
      <c r="D589" s="57" t="str">
        <f t="shared" ca="1" si="122"/>
        <v/>
      </c>
      <c r="E589" s="59" t="str">
        <f t="shared" ca="1" si="123"/>
        <v/>
      </c>
      <c r="F589" s="215">
        <f ca="1">IF(LEN(B589)&gt;0,'OBRAČUNANA OSNOVNA PLAČA'!J583,"")</f>
        <v>0</v>
      </c>
      <c r="G589" s="60"/>
      <c r="H589" s="60"/>
      <c r="I589" s="60"/>
      <c r="J589" s="60"/>
      <c r="K589" s="60"/>
      <c r="L589" s="229">
        <f t="shared" si="128"/>
        <v>0</v>
      </c>
      <c r="M589" s="230">
        <f t="shared" ca="1" si="136"/>
        <v>0</v>
      </c>
      <c r="N589" s="230">
        <f t="shared" ca="1" si="137"/>
        <v>0</v>
      </c>
      <c r="O589" s="231">
        <f t="shared" ca="1" si="138"/>
        <v>0</v>
      </c>
      <c r="P589" s="232">
        <f t="shared" ca="1" si="139"/>
        <v>0</v>
      </c>
      <c r="Q589" s="233">
        <f t="shared" ca="1" si="129"/>
        <v>0</v>
      </c>
      <c r="R589" s="233">
        <f ca="1">IF(LEN(B589)&gt;0,'9'!R589-'9'!Q589,"")</f>
        <v>0</v>
      </c>
      <c r="S589" s="234"/>
      <c r="T589" s="34"/>
      <c r="U589" s="34"/>
      <c r="V589" s="34"/>
      <c r="W589" s="34"/>
      <c r="X589" s="34"/>
      <c r="Y589" s="34"/>
      <c r="Z589" s="34"/>
      <c r="AA589" s="34"/>
      <c r="AB589" s="167">
        <f>ROW()</f>
        <v>589</v>
      </c>
      <c r="AC589" s="168">
        <f t="shared" ca="1" si="124"/>
        <v>0</v>
      </c>
      <c r="AD589" s="168">
        <f t="shared" ca="1" si="125"/>
        <v>0</v>
      </c>
      <c r="AE589" s="169" t="str">
        <f t="shared" ca="1" si="130"/>
        <v>-</v>
      </c>
      <c r="AF589" s="168" t="str">
        <f t="shared" ca="1" si="131"/>
        <v>-</v>
      </c>
      <c r="AG589" s="169" t="str">
        <f t="shared" ca="1" si="132"/>
        <v>-</v>
      </c>
      <c r="AH589" s="168" t="str">
        <f t="shared" ca="1" si="133"/>
        <v>-</v>
      </c>
      <c r="AI589" s="168">
        <f t="shared" ca="1" si="134"/>
        <v>0</v>
      </c>
      <c r="AJ589" s="170">
        <f t="shared" ca="1" si="135"/>
        <v>0</v>
      </c>
      <c r="AK589" s="168">
        <f t="shared" ca="1" si="126"/>
        <v>0</v>
      </c>
      <c r="AL589" s="168">
        <f t="shared" ca="1" si="127"/>
        <v>0</v>
      </c>
    </row>
    <row r="590" spans="1:38" ht="28.5" customHeight="1" x14ac:dyDescent="0.2">
      <c r="A590" s="56">
        <v>575</v>
      </c>
      <c r="B590" s="309" t="str">
        <f t="shared" ca="1" si="121"/>
        <v>A575</v>
      </c>
      <c r="C590" s="309"/>
      <c r="D590" s="57" t="str">
        <f t="shared" ca="1" si="122"/>
        <v/>
      </c>
      <c r="E590" s="59" t="str">
        <f t="shared" ca="1" si="123"/>
        <v/>
      </c>
      <c r="F590" s="215">
        <f ca="1">IF(LEN(B590)&gt;0,'OBRAČUNANA OSNOVNA PLAČA'!J584,"")</f>
        <v>0</v>
      </c>
      <c r="G590" s="60"/>
      <c r="H590" s="60"/>
      <c r="I590" s="60"/>
      <c r="J590" s="60"/>
      <c r="K590" s="60"/>
      <c r="L590" s="229">
        <f t="shared" si="128"/>
        <v>0</v>
      </c>
      <c r="M590" s="230">
        <f t="shared" ca="1" si="136"/>
        <v>0</v>
      </c>
      <c r="N590" s="230">
        <f t="shared" ca="1" si="137"/>
        <v>0</v>
      </c>
      <c r="O590" s="231">
        <f t="shared" ca="1" si="138"/>
        <v>0</v>
      </c>
      <c r="P590" s="232">
        <f t="shared" ca="1" si="139"/>
        <v>0</v>
      </c>
      <c r="Q590" s="233">
        <f t="shared" ca="1" si="129"/>
        <v>0</v>
      </c>
      <c r="R590" s="233">
        <f ca="1">IF(LEN(B590)&gt;0,'9'!R590-'9'!Q590,"")</f>
        <v>0</v>
      </c>
      <c r="S590" s="234"/>
      <c r="T590" s="34"/>
      <c r="U590" s="34"/>
      <c r="V590" s="34"/>
      <c r="W590" s="34"/>
      <c r="X590" s="34"/>
      <c r="Y590" s="34"/>
      <c r="Z590" s="34"/>
      <c r="AA590" s="34"/>
      <c r="AB590" s="167">
        <f>ROW()</f>
        <v>590</v>
      </c>
      <c r="AC590" s="168">
        <f t="shared" ca="1" si="124"/>
        <v>0</v>
      </c>
      <c r="AD590" s="168">
        <f t="shared" ca="1" si="125"/>
        <v>0</v>
      </c>
      <c r="AE590" s="169" t="str">
        <f t="shared" ca="1" si="130"/>
        <v>-</v>
      </c>
      <c r="AF590" s="168" t="str">
        <f t="shared" ca="1" si="131"/>
        <v>-</v>
      </c>
      <c r="AG590" s="169" t="str">
        <f t="shared" ca="1" si="132"/>
        <v>-</v>
      </c>
      <c r="AH590" s="168" t="str">
        <f t="shared" ca="1" si="133"/>
        <v>-</v>
      </c>
      <c r="AI590" s="168">
        <f t="shared" ca="1" si="134"/>
        <v>0</v>
      </c>
      <c r="AJ590" s="170">
        <f t="shared" ca="1" si="135"/>
        <v>0</v>
      </c>
      <c r="AK590" s="168">
        <f t="shared" ca="1" si="126"/>
        <v>0</v>
      </c>
      <c r="AL590" s="168">
        <f t="shared" ca="1" si="127"/>
        <v>0</v>
      </c>
    </row>
    <row r="591" spans="1:38" ht="28.5" customHeight="1" x14ac:dyDescent="0.2">
      <c r="A591" s="56">
        <v>576</v>
      </c>
      <c r="B591" s="309" t="str">
        <f t="shared" ca="1" si="121"/>
        <v>A576</v>
      </c>
      <c r="C591" s="309"/>
      <c r="D591" s="57" t="str">
        <f t="shared" ca="1" si="122"/>
        <v/>
      </c>
      <c r="E591" s="59" t="str">
        <f t="shared" ca="1" si="123"/>
        <v/>
      </c>
      <c r="F591" s="215">
        <f ca="1">IF(LEN(B591)&gt;0,'OBRAČUNANA OSNOVNA PLAČA'!J585,"")</f>
        <v>0</v>
      </c>
      <c r="G591" s="60"/>
      <c r="H591" s="60"/>
      <c r="I591" s="60"/>
      <c r="J591" s="60"/>
      <c r="K591" s="60"/>
      <c r="L591" s="229">
        <f t="shared" si="128"/>
        <v>0</v>
      </c>
      <c r="M591" s="230">
        <f t="shared" ca="1" si="136"/>
        <v>0</v>
      </c>
      <c r="N591" s="230">
        <f t="shared" ca="1" si="137"/>
        <v>0</v>
      </c>
      <c r="O591" s="231">
        <f t="shared" ca="1" si="138"/>
        <v>0</v>
      </c>
      <c r="P591" s="232">
        <f t="shared" ca="1" si="139"/>
        <v>0</v>
      </c>
      <c r="Q591" s="233">
        <f t="shared" ca="1" si="129"/>
        <v>0</v>
      </c>
      <c r="R591" s="233">
        <f ca="1">IF(LEN(B591)&gt;0,'9'!R591-'9'!Q591,"")</f>
        <v>0</v>
      </c>
      <c r="S591" s="234"/>
      <c r="T591" s="34"/>
      <c r="U591" s="34"/>
      <c r="V591" s="34"/>
      <c r="W591" s="34"/>
      <c r="X591" s="34"/>
      <c r="Y591" s="34"/>
      <c r="Z591" s="34"/>
      <c r="AA591" s="34"/>
      <c r="AB591" s="167">
        <f>ROW()</f>
        <v>591</v>
      </c>
      <c r="AC591" s="168">
        <f t="shared" ca="1" si="124"/>
        <v>0</v>
      </c>
      <c r="AD591" s="168">
        <f t="shared" ca="1" si="125"/>
        <v>0</v>
      </c>
      <c r="AE591" s="169" t="str">
        <f t="shared" ca="1" si="130"/>
        <v>-</v>
      </c>
      <c r="AF591" s="168" t="str">
        <f t="shared" ca="1" si="131"/>
        <v>-</v>
      </c>
      <c r="AG591" s="169" t="str">
        <f t="shared" ca="1" si="132"/>
        <v>-</v>
      </c>
      <c r="AH591" s="168" t="str">
        <f t="shared" ca="1" si="133"/>
        <v>-</v>
      </c>
      <c r="AI591" s="168">
        <f t="shared" ca="1" si="134"/>
        <v>0</v>
      </c>
      <c r="AJ591" s="170">
        <f t="shared" ca="1" si="135"/>
        <v>0</v>
      </c>
      <c r="AK591" s="168">
        <f t="shared" ca="1" si="126"/>
        <v>0</v>
      </c>
      <c r="AL591" s="168">
        <f t="shared" ca="1" si="127"/>
        <v>0</v>
      </c>
    </row>
    <row r="592" spans="1:38" ht="28.5" customHeight="1" x14ac:dyDescent="0.2">
      <c r="A592" s="56">
        <v>577</v>
      </c>
      <c r="B592" s="309" t="str">
        <f t="shared" ca="1" si="121"/>
        <v>A577</v>
      </c>
      <c r="C592" s="309"/>
      <c r="D592" s="57" t="str">
        <f t="shared" ca="1" si="122"/>
        <v/>
      </c>
      <c r="E592" s="59" t="str">
        <f t="shared" ca="1" si="123"/>
        <v/>
      </c>
      <c r="F592" s="215">
        <f ca="1">IF(LEN(B592)&gt;0,'OBRAČUNANA OSNOVNA PLAČA'!J586,"")</f>
        <v>0</v>
      </c>
      <c r="G592" s="60"/>
      <c r="H592" s="60"/>
      <c r="I592" s="60"/>
      <c r="J592" s="60"/>
      <c r="K592" s="60"/>
      <c r="L592" s="229">
        <f t="shared" ref="L592:L655" si="140">+G592+H592+I592+J592+K592</f>
        <v>0</v>
      </c>
      <c r="M592" s="230">
        <f t="shared" ca="1" si="136"/>
        <v>0</v>
      </c>
      <c r="N592" s="230">
        <f t="shared" ca="1" si="137"/>
        <v>0</v>
      </c>
      <c r="O592" s="231">
        <f t="shared" ca="1" si="138"/>
        <v>0</v>
      </c>
      <c r="P592" s="232">
        <f t="shared" ca="1" si="139"/>
        <v>0</v>
      </c>
      <c r="Q592" s="233">
        <f t="shared" ref="Q592:Q655" ca="1" si="141">MIN(P592,R592)</f>
        <v>0</v>
      </c>
      <c r="R592" s="233">
        <f ca="1">IF(LEN(B592)&gt;0,'9'!R592-'9'!Q592,"")</f>
        <v>0</v>
      </c>
      <c r="S592" s="234"/>
      <c r="T592" s="34"/>
      <c r="U592" s="34"/>
      <c r="V592" s="34"/>
      <c r="W592" s="34"/>
      <c r="X592" s="34"/>
      <c r="Y592" s="34"/>
      <c r="Z592" s="34"/>
      <c r="AA592" s="34"/>
      <c r="AB592" s="167">
        <f>ROW()</f>
        <v>592</v>
      </c>
      <c r="AC592" s="168">
        <f t="shared" ca="1" si="124"/>
        <v>0</v>
      </c>
      <c r="AD592" s="168">
        <f t="shared" ca="1" si="125"/>
        <v>0</v>
      </c>
      <c r="AE592" s="169" t="str">
        <f t="shared" ref="AE592:AE655" ca="1" si="142">IF(AC592&gt;=AD592,"-",$L592/(5*MAX($M$1021:$M$1022)))</f>
        <v>-</v>
      </c>
      <c r="AF592" s="168" t="str">
        <f t="shared" ref="AF592:AF655" ca="1" si="143">IF(AC592&gt;=AD592,"-",$L592/(5*MAX($M$1021:$M$1022))*AK592)</f>
        <v>-</v>
      </c>
      <c r="AG592" s="169" t="str">
        <f t="shared" ref="AG592:AG655" ca="1" si="144">IF(AE592="-","-",AE592*$AF$1017)</f>
        <v>-</v>
      </c>
      <c r="AH592" s="168" t="str">
        <f t="shared" ref="AH592:AH655" ca="1" si="145">IF(AF592="-","-",AF592*$AF$1017)</f>
        <v>-</v>
      </c>
      <c r="AI592" s="168">
        <f t="shared" ref="AI592:AI655" ca="1" si="146">IF(AG592="-",0,MIN(AH592,R592))</f>
        <v>0</v>
      </c>
      <c r="AJ592" s="170">
        <f t="shared" ref="AJ592:AJ655" ca="1" si="147">+AD592-AC592</f>
        <v>0</v>
      </c>
      <c r="AK592" s="168">
        <f t="shared" ca="1" si="126"/>
        <v>0</v>
      </c>
      <c r="AL592" s="168">
        <f t="shared" ca="1" si="127"/>
        <v>0</v>
      </c>
    </row>
    <row r="593" spans="1:38" ht="28.5" customHeight="1" x14ac:dyDescent="0.2">
      <c r="A593" s="56">
        <v>578</v>
      </c>
      <c r="B593" s="309" t="str">
        <f t="shared" ca="1" si="121"/>
        <v>A578</v>
      </c>
      <c r="C593" s="309"/>
      <c r="D593" s="57" t="str">
        <f t="shared" ca="1" si="122"/>
        <v/>
      </c>
      <c r="E593" s="59" t="str">
        <f t="shared" ca="1" si="123"/>
        <v/>
      </c>
      <c r="F593" s="215">
        <f ca="1">IF(LEN(B593)&gt;0,'OBRAČUNANA OSNOVNA PLAČA'!J587,"")</f>
        <v>0</v>
      </c>
      <c r="G593" s="60"/>
      <c r="H593" s="60"/>
      <c r="I593" s="60"/>
      <c r="J593" s="60"/>
      <c r="K593" s="60"/>
      <c r="L593" s="229">
        <f t="shared" si="140"/>
        <v>0</v>
      </c>
      <c r="M593" s="230">
        <f t="shared" ref="M593:M656" ca="1" si="148">IF(LEN(B593)&gt;0,L593/5,"")</f>
        <v>0</v>
      </c>
      <c r="N593" s="230">
        <f t="shared" ref="N593:N656" ca="1" si="149">IF(LEN(B593)&gt;0,F593*M593,"")</f>
        <v>0</v>
      </c>
      <c r="O593" s="231">
        <f t="shared" ref="O593:O656" ca="1" si="150">IF(LEN(B593)&gt;0,M593*$P$1017,"")</f>
        <v>0</v>
      </c>
      <c r="P593" s="232">
        <f t="shared" ref="P593:P656" ca="1" si="151">IF(LEN(B593)&gt;0,F593*O593,"")</f>
        <v>0</v>
      </c>
      <c r="Q593" s="233">
        <f t="shared" ca="1" si="141"/>
        <v>0</v>
      </c>
      <c r="R593" s="233">
        <f ca="1">IF(LEN(B593)&gt;0,'9'!R593-'9'!Q593,"")</f>
        <v>0</v>
      </c>
      <c r="S593" s="234"/>
      <c r="T593" s="34"/>
      <c r="U593" s="34"/>
      <c r="V593" s="34"/>
      <c r="W593" s="34"/>
      <c r="X593" s="34"/>
      <c r="Y593" s="34"/>
      <c r="Z593" s="34"/>
      <c r="AA593" s="34"/>
      <c r="AB593" s="167">
        <f>ROW()</f>
        <v>593</v>
      </c>
      <c r="AC593" s="168">
        <f t="shared" ca="1" si="124"/>
        <v>0</v>
      </c>
      <c r="AD593" s="168">
        <f t="shared" ca="1" si="125"/>
        <v>0</v>
      </c>
      <c r="AE593" s="169" t="str">
        <f t="shared" ca="1" si="142"/>
        <v>-</v>
      </c>
      <c r="AF593" s="168" t="str">
        <f t="shared" ca="1" si="143"/>
        <v>-</v>
      </c>
      <c r="AG593" s="169" t="str">
        <f t="shared" ca="1" si="144"/>
        <v>-</v>
      </c>
      <c r="AH593" s="168" t="str">
        <f t="shared" ca="1" si="145"/>
        <v>-</v>
      </c>
      <c r="AI593" s="168">
        <f t="shared" ca="1" si="146"/>
        <v>0</v>
      </c>
      <c r="AJ593" s="170">
        <f t="shared" ca="1" si="147"/>
        <v>0</v>
      </c>
      <c r="AK593" s="168">
        <f t="shared" ca="1" si="126"/>
        <v>0</v>
      </c>
      <c r="AL593" s="168">
        <f t="shared" ca="1" si="127"/>
        <v>0</v>
      </c>
    </row>
    <row r="594" spans="1:38" ht="28.5" customHeight="1" x14ac:dyDescent="0.2">
      <c r="A594" s="56">
        <v>579</v>
      </c>
      <c r="B594" s="309" t="str">
        <f t="shared" ca="1" si="121"/>
        <v>A579</v>
      </c>
      <c r="C594" s="309"/>
      <c r="D594" s="57" t="str">
        <f t="shared" ca="1" si="122"/>
        <v/>
      </c>
      <c r="E594" s="59" t="str">
        <f t="shared" ca="1" si="123"/>
        <v/>
      </c>
      <c r="F594" s="215">
        <f ca="1">IF(LEN(B594)&gt;0,'OBRAČUNANA OSNOVNA PLAČA'!J588,"")</f>
        <v>0</v>
      </c>
      <c r="G594" s="60"/>
      <c r="H594" s="60"/>
      <c r="I594" s="60"/>
      <c r="J594" s="60"/>
      <c r="K594" s="60"/>
      <c r="L594" s="229">
        <f t="shared" si="140"/>
        <v>0</v>
      </c>
      <c r="M594" s="230">
        <f t="shared" ca="1" si="148"/>
        <v>0</v>
      </c>
      <c r="N594" s="230">
        <f t="shared" ca="1" si="149"/>
        <v>0</v>
      </c>
      <c r="O594" s="231">
        <f t="shared" ca="1" si="150"/>
        <v>0</v>
      </c>
      <c r="P594" s="232">
        <f t="shared" ca="1" si="151"/>
        <v>0</v>
      </c>
      <c r="Q594" s="233">
        <f t="shared" ca="1" si="141"/>
        <v>0</v>
      </c>
      <c r="R594" s="233">
        <f ca="1">IF(LEN(B594)&gt;0,'9'!R594-'9'!Q594,"")</f>
        <v>0</v>
      </c>
      <c r="S594" s="234"/>
      <c r="T594" s="34"/>
      <c r="U594" s="34"/>
      <c r="V594" s="34"/>
      <c r="W594" s="34"/>
      <c r="X594" s="34"/>
      <c r="Y594" s="34"/>
      <c r="Z594" s="34"/>
      <c r="AA594" s="34"/>
      <c r="AB594" s="167">
        <f>ROW()</f>
        <v>594</v>
      </c>
      <c r="AC594" s="168">
        <f t="shared" ca="1" si="124"/>
        <v>0</v>
      </c>
      <c r="AD594" s="168">
        <f t="shared" ca="1" si="125"/>
        <v>0</v>
      </c>
      <c r="AE594" s="169" t="str">
        <f t="shared" ca="1" si="142"/>
        <v>-</v>
      </c>
      <c r="AF594" s="168" t="str">
        <f t="shared" ca="1" si="143"/>
        <v>-</v>
      </c>
      <c r="AG594" s="169" t="str">
        <f t="shared" ca="1" si="144"/>
        <v>-</v>
      </c>
      <c r="AH594" s="168" t="str">
        <f t="shared" ca="1" si="145"/>
        <v>-</v>
      </c>
      <c r="AI594" s="168">
        <f t="shared" ca="1" si="146"/>
        <v>0</v>
      </c>
      <c r="AJ594" s="170">
        <f t="shared" ca="1" si="147"/>
        <v>0</v>
      </c>
      <c r="AK594" s="168">
        <f t="shared" ca="1" si="126"/>
        <v>0</v>
      </c>
      <c r="AL594" s="168">
        <f t="shared" ca="1" si="127"/>
        <v>0</v>
      </c>
    </row>
    <row r="595" spans="1:38" ht="28.5" customHeight="1" x14ac:dyDescent="0.2">
      <c r="A595" s="56">
        <v>580</v>
      </c>
      <c r="B595" s="309" t="str">
        <f t="shared" ca="1" si="121"/>
        <v>A580</v>
      </c>
      <c r="C595" s="309"/>
      <c r="D595" s="57" t="str">
        <f t="shared" ca="1" si="122"/>
        <v/>
      </c>
      <c r="E595" s="59" t="str">
        <f t="shared" ca="1" si="123"/>
        <v/>
      </c>
      <c r="F595" s="215">
        <f ca="1">IF(LEN(B595)&gt;0,'OBRAČUNANA OSNOVNA PLAČA'!J589,"")</f>
        <v>0</v>
      </c>
      <c r="G595" s="60"/>
      <c r="H595" s="60"/>
      <c r="I595" s="60"/>
      <c r="J595" s="60"/>
      <c r="K595" s="60"/>
      <c r="L595" s="229">
        <f t="shared" si="140"/>
        <v>0</v>
      </c>
      <c r="M595" s="230">
        <f t="shared" ca="1" si="148"/>
        <v>0</v>
      </c>
      <c r="N595" s="230">
        <f t="shared" ca="1" si="149"/>
        <v>0</v>
      </c>
      <c r="O595" s="231">
        <f t="shared" ca="1" si="150"/>
        <v>0</v>
      </c>
      <c r="P595" s="232">
        <f t="shared" ca="1" si="151"/>
        <v>0</v>
      </c>
      <c r="Q595" s="233">
        <f t="shared" ca="1" si="141"/>
        <v>0</v>
      </c>
      <c r="R595" s="233">
        <f ca="1">IF(LEN(B595)&gt;0,'9'!R595-'9'!Q595,"")</f>
        <v>0</v>
      </c>
      <c r="S595" s="234"/>
      <c r="T595" s="34"/>
      <c r="U595" s="34"/>
      <c r="V595" s="34"/>
      <c r="W595" s="34"/>
      <c r="X595" s="34"/>
      <c r="Y595" s="34"/>
      <c r="Z595" s="34"/>
      <c r="AA595" s="34"/>
      <c r="AB595" s="167">
        <f>ROW()</f>
        <v>595</v>
      </c>
      <c r="AC595" s="168">
        <f t="shared" ca="1" si="124"/>
        <v>0</v>
      </c>
      <c r="AD595" s="168">
        <f t="shared" ca="1" si="125"/>
        <v>0</v>
      </c>
      <c r="AE595" s="169" t="str">
        <f t="shared" ca="1" si="142"/>
        <v>-</v>
      </c>
      <c r="AF595" s="168" t="str">
        <f t="shared" ca="1" si="143"/>
        <v>-</v>
      </c>
      <c r="AG595" s="169" t="str">
        <f t="shared" ca="1" si="144"/>
        <v>-</v>
      </c>
      <c r="AH595" s="168" t="str">
        <f t="shared" ca="1" si="145"/>
        <v>-</v>
      </c>
      <c r="AI595" s="168">
        <f t="shared" ca="1" si="146"/>
        <v>0</v>
      </c>
      <c r="AJ595" s="170">
        <f t="shared" ca="1" si="147"/>
        <v>0</v>
      </c>
      <c r="AK595" s="168">
        <f t="shared" ca="1" si="126"/>
        <v>0</v>
      </c>
      <c r="AL595" s="168">
        <f t="shared" ca="1" si="127"/>
        <v>0</v>
      </c>
    </row>
    <row r="596" spans="1:38" ht="28.5" customHeight="1" x14ac:dyDescent="0.2">
      <c r="A596" s="56">
        <v>581</v>
      </c>
      <c r="B596" s="309" t="str">
        <f t="shared" ca="1" si="121"/>
        <v>A581</v>
      </c>
      <c r="C596" s="309"/>
      <c r="D596" s="57" t="str">
        <f t="shared" ca="1" si="122"/>
        <v/>
      </c>
      <c r="E596" s="59" t="str">
        <f t="shared" ca="1" si="123"/>
        <v/>
      </c>
      <c r="F596" s="215">
        <f ca="1">IF(LEN(B596)&gt;0,'OBRAČUNANA OSNOVNA PLAČA'!J590,"")</f>
        <v>0</v>
      </c>
      <c r="G596" s="60"/>
      <c r="H596" s="60"/>
      <c r="I596" s="60"/>
      <c r="J596" s="60"/>
      <c r="K596" s="60"/>
      <c r="L596" s="229">
        <f t="shared" si="140"/>
        <v>0</v>
      </c>
      <c r="M596" s="230">
        <f t="shared" ca="1" si="148"/>
        <v>0</v>
      </c>
      <c r="N596" s="230">
        <f t="shared" ca="1" si="149"/>
        <v>0</v>
      </c>
      <c r="O596" s="231">
        <f t="shared" ca="1" si="150"/>
        <v>0</v>
      </c>
      <c r="P596" s="232">
        <f t="shared" ca="1" si="151"/>
        <v>0</v>
      </c>
      <c r="Q596" s="233">
        <f t="shared" ca="1" si="141"/>
        <v>0</v>
      </c>
      <c r="R596" s="233">
        <f ca="1">IF(LEN(B596)&gt;0,'9'!R596-'9'!Q596,"")</f>
        <v>0</v>
      </c>
      <c r="S596" s="234"/>
      <c r="T596" s="34"/>
      <c r="U596" s="34"/>
      <c r="V596" s="34"/>
      <c r="W596" s="34"/>
      <c r="X596" s="34"/>
      <c r="Y596" s="34"/>
      <c r="Z596" s="34"/>
      <c r="AA596" s="34"/>
      <c r="AB596" s="167">
        <f>ROW()</f>
        <v>596</v>
      </c>
      <c r="AC596" s="168">
        <f t="shared" ca="1" si="124"/>
        <v>0</v>
      </c>
      <c r="AD596" s="168">
        <f t="shared" ca="1" si="125"/>
        <v>0</v>
      </c>
      <c r="AE596" s="169" t="str">
        <f t="shared" ca="1" si="142"/>
        <v>-</v>
      </c>
      <c r="AF596" s="168" t="str">
        <f t="shared" ca="1" si="143"/>
        <v>-</v>
      </c>
      <c r="AG596" s="169" t="str">
        <f t="shared" ca="1" si="144"/>
        <v>-</v>
      </c>
      <c r="AH596" s="168" t="str">
        <f t="shared" ca="1" si="145"/>
        <v>-</v>
      </c>
      <c r="AI596" s="168">
        <f t="shared" ca="1" si="146"/>
        <v>0</v>
      </c>
      <c r="AJ596" s="170">
        <f t="shared" ca="1" si="147"/>
        <v>0</v>
      </c>
      <c r="AK596" s="168">
        <f t="shared" ca="1" si="126"/>
        <v>0</v>
      </c>
      <c r="AL596" s="168">
        <f t="shared" ca="1" si="127"/>
        <v>0</v>
      </c>
    </row>
    <row r="597" spans="1:38" ht="28.5" customHeight="1" x14ac:dyDescent="0.2">
      <c r="A597" s="56">
        <v>582</v>
      </c>
      <c r="B597" s="309" t="str">
        <f t="shared" ca="1" si="121"/>
        <v>A582</v>
      </c>
      <c r="C597" s="309"/>
      <c r="D597" s="57" t="str">
        <f t="shared" ca="1" si="122"/>
        <v/>
      </c>
      <c r="E597" s="59" t="str">
        <f t="shared" ca="1" si="123"/>
        <v/>
      </c>
      <c r="F597" s="215">
        <f ca="1">IF(LEN(B597)&gt;0,'OBRAČUNANA OSNOVNA PLAČA'!J591,"")</f>
        <v>0</v>
      </c>
      <c r="G597" s="60"/>
      <c r="H597" s="60"/>
      <c r="I597" s="60"/>
      <c r="J597" s="60"/>
      <c r="K597" s="60"/>
      <c r="L597" s="229">
        <f t="shared" si="140"/>
        <v>0</v>
      </c>
      <c r="M597" s="230">
        <f t="shared" ca="1" si="148"/>
        <v>0</v>
      </c>
      <c r="N597" s="230">
        <f t="shared" ca="1" si="149"/>
        <v>0</v>
      </c>
      <c r="O597" s="231">
        <f t="shared" ca="1" si="150"/>
        <v>0</v>
      </c>
      <c r="P597" s="232">
        <f t="shared" ca="1" si="151"/>
        <v>0</v>
      </c>
      <c r="Q597" s="233">
        <f t="shared" ca="1" si="141"/>
        <v>0</v>
      </c>
      <c r="R597" s="233">
        <f ca="1">IF(LEN(B597)&gt;0,'9'!R597-'9'!Q597,"")</f>
        <v>0</v>
      </c>
      <c r="S597" s="234"/>
      <c r="T597" s="34"/>
      <c r="U597" s="34"/>
      <c r="V597" s="34"/>
      <c r="W597" s="34"/>
      <c r="X597" s="34"/>
      <c r="Y597" s="34"/>
      <c r="Z597" s="34"/>
      <c r="AA597" s="34"/>
      <c r="AB597" s="167">
        <f>ROW()</f>
        <v>597</v>
      </c>
      <c r="AC597" s="168">
        <f t="shared" ca="1" si="124"/>
        <v>0</v>
      </c>
      <c r="AD597" s="168">
        <f t="shared" ca="1" si="125"/>
        <v>0</v>
      </c>
      <c r="AE597" s="169" t="str">
        <f t="shared" ca="1" si="142"/>
        <v>-</v>
      </c>
      <c r="AF597" s="168" t="str">
        <f t="shared" ca="1" si="143"/>
        <v>-</v>
      </c>
      <c r="AG597" s="169" t="str">
        <f t="shared" ca="1" si="144"/>
        <v>-</v>
      </c>
      <c r="AH597" s="168" t="str">
        <f t="shared" ca="1" si="145"/>
        <v>-</v>
      </c>
      <c r="AI597" s="168">
        <f t="shared" ca="1" si="146"/>
        <v>0</v>
      </c>
      <c r="AJ597" s="170">
        <f t="shared" ca="1" si="147"/>
        <v>0</v>
      </c>
      <c r="AK597" s="168">
        <f t="shared" ca="1" si="126"/>
        <v>0</v>
      </c>
      <c r="AL597" s="168">
        <f t="shared" ca="1" si="127"/>
        <v>0</v>
      </c>
    </row>
    <row r="598" spans="1:38" ht="28.5" customHeight="1" x14ac:dyDescent="0.2">
      <c r="A598" s="56">
        <v>583</v>
      </c>
      <c r="B598" s="309" t="str">
        <f t="shared" ca="1" si="121"/>
        <v>A583</v>
      </c>
      <c r="C598" s="309"/>
      <c r="D598" s="57" t="str">
        <f t="shared" ca="1" si="122"/>
        <v/>
      </c>
      <c r="E598" s="59" t="str">
        <f t="shared" ca="1" si="123"/>
        <v/>
      </c>
      <c r="F598" s="215">
        <f ca="1">IF(LEN(B598)&gt;0,'OBRAČUNANA OSNOVNA PLAČA'!J592,"")</f>
        <v>0</v>
      </c>
      <c r="G598" s="60"/>
      <c r="H598" s="60"/>
      <c r="I598" s="60"/>
      <c r="J598" s="60"/>
      <c r="K598" s="60"/>
      <c r="L598" s="229">
        <f t="shared" si="140"/>
        <v>0</v>
      </c>
      <c r="M598" s="230">
        <f t="shared" ca="1" si="148"/>
        <v>0</v>
      </c>
      <c r="N598" s="230">
        <f t="shared" ca="1" si="149"/>
        <v>0</v>
      </c>
      <c r="O598" s="231">
        <f t="shared" ca="1" si="150"/>
        <v>0</v>
      </c>
      <c r="P598" s="232">
        <f t="shared" ca="1" si="151"/>
        <v>0</v>
      </c>
      <c r="Q598" s="233">
        <f t="shared" ca="1" si="141"/>
        <v>0</v>
      </c>
      <c r="R598" s="233">
        <f ca="1">IF(LEN(B598)&gt;0,'9'!R598-'9'!Q598,"")</f>
        <v>0</v>
      </c>
      <c r="S598" s="234"/>
      <c r="T598" s="34"/>
      <c r="U598" s="34"/>
      <c r="V598" s="34"/>
      <c r="W598" s="34"/>
      <c r="X598" s="34"/>
      <c r="Y598" s="34"/>
      <c r="Z598" s="34"/>
      <c r="AA598" s="34"/>
      <c r="AB598" s="167">
        <f>ROW()</f>
        <v>598</v>
      </c>
      <c r="AC598" s="168">
        <f t="shared" ca="1" si="124"/>
        <v>0</v>
      </c>
      <c r="AD598" s="168">
        <f t="shared" ca="1" si="125"/>
        <v>0</v>
      </c>
      <c r="AE598" s="169" t="str">
        <f t="shared" ca="1" si="142"/>
        <v>-</v>
      </c>
      <c r="AF598" s="168" t="str">
        <f t="shared" ca="1" si="143"/>
        <v>-</v>
      </c>
      <c r="AG598" s="169" t="str">
        <f t="shared" ca="1" si="144"/>
        <v>-</v>
      </c>
      <c r="AH598" s="168" t="str">
        <f t="shared" ca="1" si="145"/>
        <v>-</v>
      </c>
      <c r="AI598" s="168">
        <f t="shared" ca="1" si="146"/>
        <v>0</v>
      </c>
      <c r="AJ598" s="170">
        <f t="shared" ca="1" si="147"/>
        <v>0</v>
      </c>
      <c r="AK598" s="168">
        <f t="shared" ca="1" si="126"/>
        <v>0</v>
      </c>
      <c r="AL598" s="168">
        <f t="shared" ca="1" si="127"/>
        <v>0</v>
      </c>
    </row>
    <row r="599" spans="1:38" ht="28.5" customHeight="1" x14ac:dyDescent="0.2">
      <c r="A599" s="56">
        <v>584</v>
      </c>
      <c r="B599" s="309" t="str">
        <f t="shared" ca="1" si="121"/>
        <v>A584</v>
      </c>
      <c r="C599" s="309"/>
      <c r="D599" s="57" t="str">
        <f t="shared" ca="1" si="122"/>
        <v/>
      </c>
      <c r="E599" s="59" t="str">
        <f t="shared" ca="1" si="123"/>
        <v/>
      </c>
      <c r="F599" s="215">
        <f ca="1">IF(LEN(B599)&gt;0,'OBRAČUNANA OSNOVNA PLAČA'!J593,"")</f>
        <v>0</v>
      </c>
      <c r="G599" s="60"/>
      <c r="H599" s="60"/>
      <c r="I599" s="60"/>
      <c r="J599" s="60"/>
      <c r="K599" s="60"/>
      <c r="L599" s="229">
        <f t="shared" si="140"/>
        <v>0</v>
      </c>
      <c r="M599" s="230">
        <f t="shared" ca="1" si="148"/>
        <v>0</v>
      </c>
      <c r="N599" s="230">
        <f t="shared" ca="1" si="149"/>
        <v>0</v>
      </c>
      <c r="O599" s="231">
        <f t="shared" ca="1" si="150"/>
        <v>0</v>
      </c>
      <c r="P599" s="232">
        <f t="shared" ca="1" si="151"/>
        <v>0</v>
      </c>
      <c r="Q599" s="233">
        <f t="shared" ca="1" si="141"/>
        <v>0</v>
      </c>
      <c r="R599" s="233">
        <f ca="1">IF(LEN(B599)&gt;0,'9'!R599-'9'!Q599,"")</f>
        <v>0</v>
      </c>
      <c r="S599" s="234"/>
      <c r="T599" s="34"/>
      <c r="U599" s="34"/>
      <c r="V599" s="34"/>
      <c r="W599" s="34"/>
      <c r="X599" s="34"/>
      <c r="Y599" s="34"/>
      <c r="Z599" s="34"/>
      <c r="AA599" s="34"/>
      <c r="AB599" s="167">
        <f>ROW()</f>
        <v>599</v>
      </c>
      <c r="AC599" s="168">
        <f t="shared" ca="1" si="124"/>
        <v>0</v>
      </c>
      <c r="AD599" s="168">
        <f t="shared" ca="1" si="125"/>
        <v>0</v>
      </c>
      <c r="AE599" s="169" t="str">
        <f t="shared" ca="1" si="142"/>
        <v>-</v>
      </c>
      <c r="AF599" s="168" t="str">
        <f t="shared" ca="1" si="143"/>
        <v>-</v>
      </c>
      <c r="AG599" s="169" t="str">
        <f t="shared" ca="1" si="144"/>
        <v>-</v>
      </c>
      <c r="AH599" s="168" t="str">
        <f t="shared" ca="1" si="145"/>
        <v>-</v>
      </c>
      <c r="AI599" s="168">
        <f t="shared" ca="1" si="146"/>
        <v>0</v>
      </c>
      <c r="AJ599" s="170">
        <f t="shared" ca="1" si="147"/>
        <v>0</v>
      </c>
      <c r="AK599" s="168">
        <f t="shared" ca="1" si="126"/>
        <v>0</v>
      </c>
      <c r="AL599" s="168">
        <f t="shared" ca="1" si="127"/>
        <v>0</v>
      </c>
    </row>
    <row r="600" spans="1:38" ht="28.5" customHeight="1" x14ac:dyDescent="0.2">
      <c r="A600" s="56">
        <v>585</v>
      </c>
      <c r="B600" s="309" t="str">
        <f t="shared" ca="1" si="121"/>
        <v>A585</v>
      </c>
      <c r="C600" s="309"/>
      <c r="D600" s="57" t="str">
        <f t="shared" ca="1" si="122"/>
        <v/>
      </c>
      <c r="E600" s="59" t="str">
        <f t="shared" ca="1" si="123"/>
        <v/>
      </c>
      <c r="F600" s="215">
        <f ca="1">IF(LEN(B600)&gt;0,'OBRAČUNANA OSNOVNA PLAČA'!J594,"")</f>
        <v>0</v>
      </c>
      <c r="G600" s="60"/>
      <c r="H600" s="60"/>
      <c r="I600" s="60"/>
      <c r="J600" s="60"/>
      <c r="K600" s="60"/>
      <c r="L600" s="229">
        <f t="shared" si="140"/>
        <v>0</v>
      </c>
      <c r="M600" s="230">
        <f t="shared" ca="1" si="148"/>
        <v>0</v>
      </c>
      <c r="N600" s="230">
        <f t="shared" ca="1" si="149"/>
        <v>0</v>
      </c>
      <c r="O600" s="231">
        <f t="shared" ca="1" si="150"/>
        <v>0</v>
      </c>
      <c r="P600" s="232">
        <f t="shared" ca="1" si="151"/>
        <v>0</v>
      </c>
      <c r="Q600" s="233">
        <f t="shared" ca="1" si="141"/>
        <v>0</v>
      </c>
      <c r="R600" s="233">
        <f ca="1">IF(LEN(B600)&gt;0,'9'!R600-'9'!Q600,"")</f>
        <v>0</v>
      </c>
      <c r="S600" s="234"/>
      <c r="T600" s="34"/>
      <c r="U600" s="34"/>
      <c r="V600" s="34"/>
      <c r="W600" s="34"/>
      <c r="X600" s="34"/>
      <c r="Y600" s="34"/>
      <c r="Z600" s="34"/>
      <c r="AA600" s="34"/>
      <c r="AB600" s="167">
        <f>ROW()</f>
        <v>600</v>
      </c>
      <c r="AC600" s="168">
        <f t="shared" ca="1" si="124"/>
        <v>0</v>
      </c>
      <c r="AD600" s="168">
        <f t="shared" ca="1" si="125"/>
        <v>0</v>
      </c>
      <c r="AE600" s="169" t="str">
        <f t="shared" ca="1" si="142"/>
        <v>-</v>
      </c>
      <c r="AF600" s="168" t="str">
        <f t="shared" ca="1" si="143"/>
        <v>-</v>
      </c>
      <c r="AG600" s="169" t="str">
        <f t="shared" ca="1" si="144"/>
        <v>-</v>
      </c>
      <c r="AH600" s="168" t="str">
        <f t="shared" ca="1" si="145"/>
        <v>-</v>
      </c>
      <c r="AI600" s="168">
        <f t="shared" ca="1" si="146"/>
        <v>0</v>
      </c>
      <c r="AJ600" s="170">
        <f t="shared" ca="1" si="147"/>
        <v>0</v>
      </c>
      <c r="AK600" s="168">
        <f t="shared" ca="1" si="126"/>
        <v>0</v>
      </c>
      <c r="AL600" s="168">
        <f t="shared" ca="1" si="127"/>
        <v>0</v>
      </c>
    </row>
    <row r="601" spans="1:38" ht="28.5" customHeight="1" x14ac:dyDescent="0.2">
      <c r="A601" s="56">
        <v>586</v>
      </c>
      <c r="B601" s="309" t="str">
        <f t="shared" ca="1" si="121"/>
        <v>A586</v>
      </c>
      <c r="C601" s="309"/>
      <c r="D601" s="57" t="str">
        <f t="shared" ca="1" si="122"/>
        <v/>
      </c>
      <c r="E601" s="59" t="str">
        <f t="shared" ca="1" si="123"/>
        <v/>
      </c>
      <c r="F601" s="215">
        <f ca="1">IF(LEN(B601)&gt;0,'OBRAČUNANA OSNOVNA PLAČA'!J595,"")</f>
        <v>0</v>
      </c>
      <c r="G601" s="60"/>
      <c r="H601" s="60"/>
      <c r="I601" s="60"/>
      <c r="J601" s="60"/>
      <c r="K601" s="60"/>
      <c r="L601" s="229">
        <f t="shared" si="140"/>
        <v>0</v>
      </c>
      <c r="M601" s="230">
        <f t="shared" ca="1" si="148"/>
        <v>0</v>
      </c>
      <c r="N601" s="230">
        <f t="shared" ca="1" si="149"/>
        <v>0</v>
      </c>
      <c r="O601" s="231">
        <f t="shared" ca="1" si="150"/>
        <v>0</v>
      </c>
      <c r="P601" s="232">
        <f t="shared" ca="1" si="151"/>
        <v>0</v>
      </c>
      <c r="Q601" s="233">
        <f t="shared" ca="1" si="141"/>
        <v>0</v>
      </c>
      <c r="R601" s="233">
        <f ca="1">IF(LEN(B601)&gt;0,'9'!R601-'9'!Q601,"")</f>
        <v>0</v>
      </c>
      <c r="S601" s="234"/>
      <c r="T601" s="34"/>
      <c r="U601" s="34"/>
      <c r="V601" s="34"/>
      <c r="W601" s="34"/>
      <c r="X601" s="34"/>
      <c r="Y601" s="34"/>
      <c r="Z601" s="34"/>
      <c r="AA601" s="34"/>
      <c r="AB601" s="167">
        <f>ROW()</f>
        <v>601</v>
      </c>
      <c r="AC601" s="168">
        <f t="shared" ca="1" si="124"/>
        <v>0</v>
      </c>
      <c r="AD601" s="168">
        <f t="shared" ca="1" si="125"/>
        <v>0</v>
      </c>
      <c r="AE601" s="169" t="str">
        <f t="shared" ca="1" si="142"/>
        <v>-</v>
      </c>
      <c r="AF601" s="168" t="str">
        <f t="shared" ca="1" si="143"/>
        <v>-</v>
      </c>
      <c r="AG601" s="169" t="str">
        <f t="shared" ca="1" si="144"/>
        <v>-</v>
      </c>
      <c r="AH601" s="168" t="str">
        <f t="shared" ca="1" si="145"/>
        <v>-</v>
      </c>
      <c r="AI601" s="168">
        <f t="shared" ca="1" si="146"/>
        <v>0</v>
      </c>
      <c r="AJ601" s="170">
        <f t="shared" ca="1" si="147"/>
        <v>0</v>
      </c>
      <c r="AK601" s="168">
        <f t="shared" ca="1" si="126"/>
        <v>0</v>
      </c>
      <c r="AL601" s="168">
        <f t="shared" ca="1" si="127"/>
        <v>0</v>
      </c>
    </row>
    <row r="602" spans="1:38" ht="28.5" customHeight="1" x14ac:dyDescent="0.2">
      <c r="A602" s="56">
        <v>587</v>
      </c>
      <c r="B602" s="309" t="str">
        <f t="shared" ca="1" si="121"/>
        <v>A587</v>
      </c>
      <c r="C602" s="309"/>
      <c r="D602" s="57" t="str">
        <f t="shared" ca="1" si="122"/>
        <v/>
      </c>
      <c r="E602" s="59" t="str">
        <f t="shared" ca="1" si="123"/>
        <v/>
      </c>
      <c r="F602" s="215">
        <f ca="1">IF(LEN(B602)&gt;0,'OBRAČUNANA OSNOVNA PLAČA'!J596,"")</f>
        <v>0</v>
      </c>
      <c r="G602" s="60"/>
      <c r="H602" s="60"/>
      <c r="I602" s="60"/>
      <c r="J602" s="60"/>
      <c r="K602" s="60"/>
      <c r="L602" s="229">
        <f t="shared" si="140"/>
        <v>0</v>
      </c>
      <c r="M602" s="230">
        <f t="shared" ca="1" si="148"/>
        <v>0</v>
      </c>
      <c r="N602" s="230">
        <f t="shared" ca="1" si="149"/>
        <v>0</v>
      </c>
      <c r="O602" s="231">
        <f t="shared" ca="1" si="150"/>
        <v>0</v>
      </c>
      <c r="P602" s="232">
        <f t="shared" ca="1" si="151"/>
        <v>0</v>
      </c>
      <c r="Q602" s="233">
        <f t="shared" ca="1" si="141"/>
        <v>0</v>
      </c>
      <c r="R602" s="233">
        <f ca="1">IF(LEN(B602)&gt;0,'9'!R602-'9'!Q602,"")</f>
        <v>0</v>
      </c>
      <c r="S602" s="234"/>
      <c r="T602" s="34"/>
      <c r="U602" s="34"/>
      <c r="V602" s="34"/>
      <c r="W602" s="34"/>
      <c r="X602" s="34"/>
      <c r="Y602" s="34"/>
      <c r="Z602" s="34"/>
      <c r="AA602" s="34"/>
      <c r="AB602" s="167">
        <f>ROW()</f>
        <v>602</v>
      </c>
      <c r="AC602" s="168">
        <f t="shared" ca="1" si="124"/>
        <v>0</v>
      </c>
      <c r="AD602" s="168">
        <f t="shared" ca="1" si="125"/>
        <v>0</v>
      </c>
      <c r="AE602" s="169" t="str">
        <f t="shared" ca="1" si="142"/>
        <v>-</v>
      </c>
      <c r="AF602" s="168" t="str">
        <f t="shared" ca="1" si="143"/>
        <v>-</v>
      </c>
      <c r="AG602" s="169" t="str">
        <f t="shared" ca="1" si="144"/>
        <v>-</v>
      </c>
      <c r="AH602" s="168" t="str">
        <f t="shared" ca="1" si="145"/>
        <v>-</v>
      </c>
      <c r="AI602" s="168">
        <f t="shared" ca="1" si="146"/>
        <v>0</v>
      </c>
      <c r="AJ602" s="170">
        <f t="shared" ca="1" si="147"/>
        <v>0</v>
      </c>
      <c r="AK602" s="168">
        <f t="shared" ca="1" si="126"/>
        <v>0</v>
      </c>
      <c r="AL602" s="168">
        <f t="shared" ca="1" si="127"/>
        <v>0</v>
      </c>
    </row>
    <row r="603" spans="1:38" ht="28.5" customHeight="1" x14ac:dyDescent="0.2">
      <c r="A603" s="56">
        <v>588</v>
      </c>
      <c r="B603" s="309" t="str">
        <f t="shared" ca="1" si="121"/>
        <v>A588</v>
      </c>
      <c r="C603" s="309"/>
      <c r="D603" s="57" t="str">
        <f t="shared" ca="1" si="122"/>
        <v/>
      </c>
      <c r="E603" s="59" t="str">
        <f t="shared" ca="1" si="123"/>
        <v/>
      </c>
      <c r="F603" s="215">
        <f ca="1">IF(LEN(B603)&gt;0,'OBRAČUNANA OSNOVNA PLAČA'!J597,"")</f>
        <v>0</v>
      </c>
      <c r="G603" s="60"/>
      <c r="H603" s="60"/>
      <c r="I603" s="60"/>
      <c r="J603" s="60"/>
      <c r="K603" s="60"/>
      <c r="L603" s="229">
        <f t="shared" si="140"/>
        <v>0</v>
      </c>
      <c r="M603" s="230">
        <f t="shared" ca="1" si="148"/>
        <v>0</v>
      </c>
      <c r="N603" s="230">
        <f t="shared" ca="1" si="149"/>
        <v>0</v>
      </c>
      <c r="O603" s="231">
        <f t="shared" ca="1" si="150"/>
        <v>0</v>
      </c>
      <c r="P603" s="232">
        <f t="shared" ca="1" si="151"/>
        <v>0</v>
      </c>
      <c r="Q603" s="233">
        <f t="shared" ca="1" si="141"/>
        <v>0</v>
      </c>
      <c r="R603" s="233">
        <f ca="1">IF(LEN(B603)&gt;0,'9'!R603-'9'!Q603,"")</f>
        <v>0</v>
      </c>
      <c r="S603" s="234"/>
      <c r="T603" s="34"/>
      <c r="U603" s="34"/>
      <c r="V603" s="34"/>
      <c r="W603" s="34"/>
      <c r="X603" s="34"/>
      <c r="Y603" s="34"/>
      <c r="Z603" s="34"/>
      <c r="AA603" s="34"/>
      <c r="AB603" s="167">
        <f>ROW()</f>
        <v>603</v>
      </c>
      <c r="AC603" s="168">
        <f t="shared" ca="1" si="124"/>
        <v>0</v>
      </c>
      <c r="AD603" s="168">
        <f t="shared" ca="1" si="125"/>
        <v>0</v>
      </c>
      <c r="AE603" s="169" t="str">
        <f t="shared" ca="1" si="142"/>
        <v>-</v>
      </c>
      <c r="AF603" s="168" t="str">
        <f t="shared" ca="1" si="143"/>
        <v>-</v>
      </c>
      <c r="AG603" s="169" t="str">
        <f t="shared" ca="1" si="144"/>
        <v>-</v>
      </c>
      <c r="AH603" s="168" t="str">
        <f t="shared" ca="1" si="145"/>
        <v>-</v>
      </c>
      <c r="AI603" s="168">
        <f t="shared" ca="1" si="146"/>
        <v>0</v>
      </c>
      <c r="AJ603" s="170">
        <f t="shared" ca="1" si="147"/>
        <v>0</v>
      </c>
      <c r="AK603" s="168">
        <f t="shared" ca="1" si="126"/>
        <v>0</v>
      </c>
      <c r="AL603" s="168">
        <f t="shared" ca="1" si="127"/>
        <v>0</v>
      </c>
    </row>
    <row r="604" spans="1:38" ht="28.5" customHeight="1" x14ac:dyDescent="0.2">
      <c r="A604" s="56">
        <v>589</v>
      </c>
      <c r="B604" s="309" t="str">
        <f t="shared" ca="1" si="121"/>
        <v>A589</v>
      </c>
      <c r="C604" s="309"/>
      <c r="D604" s="57" t="str">
        <f t="shared" ca="1" si="122"/>
        <v/>
      </c>
      <c r="E604" s="59" t="str">
        <f t="shared" ca="1" si="123"/>
        <v/>
      </c>
      <c r="F604" s="215">
        <f ca="1">IF(LEN(B604)&gt;0,'OBRAČUNANA OSNOVNA PLAČA'!J598,"")</f>
        <v>0</v>
      </c>
      <c r="G604" s="60"/>
      <c r="H604" s="60"/>
      <c r="I604" s="60"/>
      <c r="J604" s="60"/>
      <c r="K604" s="60"/>
      <c r="L604" s="229">
        <f t="shared" si="140"/>
        <v>0</v>
      </c>
      <c r="M604" s="230">
        <f t="shared" ca="1" si="148"/>
        <v>0</v>
      </c>
      <c r="N604" s="230">
        <f t="shared" ca="1" si="149"/>
        <v>0</v>
      </c>
      <c r="O604" s="231">
        <f t="shared" ca="1" si="150"/>
        <v>0</v>
      </c>
      <c r="P604" s="232">
        <f t="shared" ca="1" si="151"/>
        <v>0</v>
      </c>
      <c r="Q604" s="233">
        <f t="shared" ca="1" si="141"/>
        <v>0</v>
      </c>
      <c r="R604" s="233">
        <f ca="1">IF(LEN(B604)&gt;0,'9'!R604-'9'!Q604,"")</f>
        <v>0</v>
      </c>
      <c r="S604" s="234"/>
      <c r="T604" s="34"/>
      <c r="U604" s="34"/>
      <c r="V604" s="34"/>
      <c r="W604" s="34"/>
      <c r="X604" s="34"/>
      <c r="Y604" s="34"/>
      <c r="Z604" s="34"/>
      <c r="AA604" s="34"/>
      <c r="AB604" s="167">
        <f>ROW()</f>
        <v>604</v>
      </c>
      <c r="AC604" s="168">
        <f t="shared" ca="1" si="124"/>
        <v>0</v>
      </c>
      <c r="AD604" s="168">
        <f t="shared" ca="1" si="125"/>
        <v>0</v>
      </c>
      <c r="AE604" s="169" t="str">
        <f t="shared" ca="1" si="142"/>
        <v>-</v>
      </c>
      <c r="AF604" s="168" t="str">
        <f t="shared" ca="1" si="143"/>
        <v>-</v>
      </c>
      <c r="AG604" s="169" t="str">
        <f t="shared" ca="1" si="144"/>
        <v>-</v>
      </c>
      <c r="AH604" s="168" t="str">
        <f t="shared" ca="1" si="145"/>
        <v>-</v>
      </c>
      <c r="AI604" s="168">
        <f t="shared" ca="1" si="146"/>
        <v>0</v>
      </c>
      <c r="AJ604" s="170">
        <f t="shared" ca="1" si="147"/>
        <v>0</v>
      </c>
      <c r="AK604" s="168">
        <f t="shared" ca="1" si="126"/>
        <v>0</v>
      </c>
      <c r="AL604" s="168">
        <f t="shared" ca="1" si="127"/>
        <v>0</v>
      </c>
    </row>
    <row r="605" spans="1:38" ht="28.5" customHeight="1" x14ac:dyDescent="0.2">
      <c r="A605" s="56">
        <v>590</v>
      </c>
      <c r="B605" s="309" t="str">
        <f t="shared" ca="1" si="121"/>
        <v>A590</v>
      </c>
      <c r="C605" s="309"/>
      <c r="D605" s="57" t="str">
        <f t="shared" ca="1" si="122"/>
        <v/>
      </c>
      <c r="E605" s="59" t="str">
        <f t="shared" ca="1" si="123"/>
        <v/>
      </c>
      <c r="F605" s="215">
        <f ca="1">IF(LEN(B605)&gt;0,'OBRAČUNANA OSNOVNA PLAČA'!J599,"")</f>
        <v>0</v>
      </c>
      <c r="G605" s="60"/>
      <c r="H605" s="60"/>
      <c r="I605" s="60"/>
      <c r="J605" s="60"/>
      <c r="K605" s="60"/>
      <c r="L605" s="229">
        <f t="shared" si="140"/>
        <v>0</v>
      </c>
      <c r="M605" s="230">
        <f t="shared" ca="1" si="148"/>
        <v>0</v>
      </c>
      <c r="N605" s="230">
        <f t="shared" ca="1" si="149"/>
        <v>0</v>
      </c>
      <c r="O605" s="231">
        <f t="shared" ca="1" si="150"/>
        <v>0</v>
      </c>
      <c r="P605" s="232">
        <f t="shared" ca="1" si="151"/>
        <v>0</v>
      </c>
      <c r="Q605" s="233">
        <f t="shared" ca="1" si="141"/>
        <v>0</v>
      </c>
      <c r="R605" s="233">
        <f ca="1">IF(LEN(B605)&gt;0,'9'!R605-'9'!Q605,"")</f>
        <v>0</v>
      </c>
      <c r="S605" s="234"/>
      <c r="T605" s="34"/>
      <c r="U605" s="34"/>
      <c r="V605" s="34"/>
      <c r="W605" s="34"/>
      <c r="X605" s="34"/>
      <c r="Y605" s="34"/>
      <c r="Z605" s="34"/>
      <c r="AA605" s="34"/>
      <c r="AB605" s="167">
        <f>ROW()</f>
        <v>605</v>
      </c>
      <c r="AC605" s="168">
        <f t="shared" ca="1" si="124"/>
        <v>0</v>
      </c>
      <c r="AD605" s="168">
        <f t="shared" ca="1" si="125"/>
        <v>0</v>
      </c>
      <c r="AE605" s="169" t="str">
        <f t="shared" ca="1" si="142"/>
        <v>-</v>
      </c>
      <c r="AF605" s="168" t="str">
        <f t="shared" ca="1" si="143"/>
        <v>-</v>
      </c>
      <c r="AG605" s="169" t="str">
        <f t="shared" ca="1" si="144"/>
        <v>-</v>
      </c>
      <c r="AH605" s="168" t="str">
        <f t="shared" ca="1" si="145"/>
        <v>-</v>
      </c>
      <c r="AI605" s="168">
        <f t="shared" ca="1" si="146"/>
        <v>0</v>
      </c>
      <c r="AJ605" s="170">
        <f t="shared" ca="1" si="147"/>
        <v>0</v>
      </c>
      <c r="AK605" s="168">
        <f t="shared" ca="1" si="126"/>
        <v>0</v>
      </c>
      <c r="AL605" s="168">
        <f t="shared" ca="1" si="127"/>
        <v>0</v>
      </c>
    </row>
    <row r="606" spans="1:38" ht="28.5" customHeight="1" x14ac:dyDescent="0.2">
      <c r="A606" s="56">
        <v>591</v>
      </c>
      <c r="B606" s="309" t="str">
        <f t="shared" ca="1" si="121"/>
        <v>A591</v>
      </c>
      <c r="C606" s="309"/>
      <c r="D606" s="57" t="str">
        <f t="shared" ca="1" si="122"/>
        <v/>
      </c>
      <c r="E606" s="59" t="str">
        <f t="shared" ca="1" si="123"/>
        <v/>
      </c>
      <c r="F606" s="215">
        <f ca="1">IF(LEN(B606)&gt;0,'OBRAČUNANA OSNOVNA PLAČA'!J600,"")</f>
        <v>0</v>
      </c>
      <c r="G606" s="60"/>
      <c r="H606" s="60"/>
      <c r="I606" s="60"/>
      <c r="J606" s="60"/>
      <c r="K606" s="60"/>
      <c r="L606" s="229">
        <f t="shared" si="140"/>
        <v>0</v>
      </c>
      <c r="M606" s="230">
        <f t="shared" ca="1" si="148"/>
        <v>0</v>
      </c>
      <c r="N606" s="230">
        <f t="shared" ca="1" si="149"/>
        <v>0</v>
      </c>
      <c r="O606" s="231">
        <f t="shared" ca="1" si="150"/>
        <v>0</v>
      </c>
      <c r="P606" s="232">
        <f t="shared" ca="1" si="151"/>
        <v>0</v>
      </c>
      <c r="Q606" s="233">
        <f t="shared" ca="1" si="141"/>
        <v>0</v>
      </c>
      <c r="R606" s="233">
        <f ca="1">IF(LEN(B606)&gt;0,'9'!R606-'9'!Q606,"")</f>
        <v>0</v>
      </c>
      <c r="S606" s="234"/>
      <c r="T606" s="34"/>
      <c r="U606" s="34"/>
      <c r="V606" s="34"/>
      <c r="W606" s="34"/>
      <c r="X606" s="34"/>
      <c r="Y606" s="34"/>
      <c r="Z606" s="34"/>
      <c r="AA606" s="34"/>
      <c r="AB606" s="167">
        <f>ROW()</f>
        <v>606</v>
      </c>
      <c r="AC606" s="168">
        <f t="shared" ca="1" si="124"/>
        <v>0</v>
      </c>
      <c r="AD606" s="168">
        <f t="shared" ca="1" si="125"/>
        <v>0</v>
      </c>
      <c r="AE606" s="169" t="str">
        <f t="shared" ca="1" si="142"/>
        <v>-</v>
      </c>
      <c r="AF606" s="168" t="str">
        <f t="shared" ca="1" si="143"/>
        <v>-</v>
      </c>
      <c r="AG606" s="169" t="str">
        <f t="shared" ca="1" si="144"/>
        <v>-</v>
      </c>
      <c r="AH606" s="168" t="str">
        <f t="shared" ca="1" si="145"/>
        <v>-</v>
      </c>
      <c r="AI606" s="168">
        <f t="shared" ca="1" si="146"/>
        <v>0</v>
      </c>
      <c r="AJ606" s="170">
        <f t="shared" ca="1" si="147"/>
        <v>0</v>
      </c>
      <c r="AK606" s="168">
        <f t="shared" ca="1" si="126"/>
        <v>0</v>
      </c>
      <c r="AL606" s="168">
        <f t="shared" ca="1" si="127"/>
        <v>0</v>
      </c>
    </row>
    <row r="607" spans="1:38" ht="28.5" customHeight="1" x14ac:dyDescent="0.2">
      <c r="A607" s="56">
        <v>592</v>
      </c>
      <c r="B607" s="309" t="str">
        <f t="shared" ca="1" si="121"/>
        <v>A592</v>
      </c>
      <c r="C607" s="309"/>
      <c r="D607" s="57" t="str">
        <f t="shared" ca="1" si="122"/>
        <v/>
      </c>
      <c r="E607" s="59" t="str">
        <f t="shared" ca="1" si="123"/>
        <v/>
      </c>
      <c r="F607" s="215">
        <f ca="1">IF(LEN(B607)&gt;0,'OBRAČUNANA OSNOVNA PLAČA'!J601,"")</f>
        <v>0</v>
      </c>
      <c r="G607" s="60"/>
      <c r="H607" s="60"/>
      <c r="I607" s="60"/>
      <c r="J607" s="60"/>
      <c r="K607" s="60"/>
      <c r="L607" s="229">
        <f t="shared" si="140"/>
        <v>0</v>
      </c>
      <c r="M607" s="230">
        <f t="shared" ca="1" si="148"/>
        <v>0</v>
      </c>
      <c r="N607" s="230">
        <f t="shared" ca="1" si="149"/>
        <v>0</v>
      </c>
      <c r="O607" s="231">
        <f t="shared" ca="1" si="150"/>
        <v>0</v>
      </c>
      <c r="P607" s="232">
        <f t="shared" ca="1" si="151"/>
        <v>0</v>
      </c>
      <c r="Q607" s="233">
        <f t="shared" ca="1" si="141"/>
        <v>0</v>
      </c>
      <c r="R607" s="233">
        <f ca="1">IF(LEN(B607)&gt;0,'9'!R607-'9'!Q607,"")</f>
        <v>0</v>
      </c>
      <c r="S607" s="234"/>
      <c r="T607" s="34"/>
      <c r="U607" s="34"/>
      <c r="V607" s="34"/>
      <c r="W607" s="34"/>
      <c r="X607" s="34"/>
      <c r="Y607" s="34"/>
      <c r="Z607" s="34"/>
      <c r="AA607" s="34"/>
      <c r="AB607" s="167">
        <f>ROW()</f>
        <v>607</v>
      </c>
      <c r="AC607" s="168">
        <f t="shared" ca="1" si="124"/>
        <v>0</v>
      </c>
      <c r="AD607" s="168">
        <f t="shared" ca="1" si="125"/>
        <v>0</v>
      </c>
      <c r="AE607" s="169" t="str">
        <f t="shared" ca="1" si="142"/>
        <v>-</v>
      </c>
      <c r="AF607" s="168" t="str">
        <f t="shared" ca="1" si="143"/>
        <v>-</v>
      </c>
      <c r="AG607" s="169" t="str">
        <f t="shared" ca="1" si="144"/>
        <v>-</v>
      </c>
      <c r="AH607" s="168" t="str">
        <f t="shared" ca="1" si="145"/>
        <v>-</v>
      </c>
      <c r="AI607" s="168">
        <f t="shared" ca="1" si="146"/>
        <v>0</v>
      </c>
      <c r="AJ607" s="170">
        <f t="shared" ca="1" si="147"/>
        <v>0</v>
      </c>
      <c r="AK607" s="168">
        <f t="shared" ca="1" si="126"/>
        <v>0</v>
      </c>
      <c r="AL607" s="168">
        <f t="shared" ca="1" si="127"/>
        <v>0</v>
      </c>
    </row>
    <row r="608" spans="1:38" ht="28.5" customHeight="1" x14ac:dyDescent="0.2">
      <c r="A608" s="56">
        <v>593</v>
      </c>
      <c r="B608" s="309" t="str">
        <f t="shared" ca="1" si="121"/>
        <v>A593</v>
      </c>
      <c r="C608" s="309"/>
      <c r="D608" s="57" t="str">
        <f t="shared" ca="1" si="122"/>
        <v/>
      </c>
      <c r="E608" s="59" t="str">
        <f t="shared" ca="1" si="123"/>
        <v/>
      </c>
      <c r="F608" s="215">
        <f ca="1">IF(LEN(B608)&gt;0,'OBRAČUNANA OSNOVNA PLAČA'!J602,"")</f>
        <v>0</v>
      </c>
      <c r="G608" s="60"/>
      <c r="H608" s="60"/>
      <c r="I608" s="60"/>
      <c r="J608" s="60"/>
      <c r="K608" s="60"/>
      <c r="L608" s="229">
        <f t="shared" si="140"/>
        <v>0</v>
      </c>
      <c r="M608" s="230">
        <f t="shared" ca="1" si="148"/>
        <v>0</v>
      </c>
      <c r="N608" s="230">
        <f t="shared" ca="1" si="149"/>
        <v>0</v>
      </c>
      <c r="O608" s="231">
        <f t="shared" ca="1" si="150"/>
        <v>0</v>
      </c>
      <c r="P608" s="232">
        <f t="shared" ca="1" si="151"/>
        <v>0</v>
      </c>
      <c r="Q608" s="233">
        <f t="shared" ca="1" si="141"/>
        <v>0</v>
      </c>
      <c r="R608" s="233">
        <f ca="1">IF(LEN(B608)&gt;0,'9'!R608-'9'!Q608,"")</f>
        <v>0</v>
      </c>
      <c r="S608" s="234"/>
      <c r="T608" s="34"/>
      <c r="U608" s="34"/>
      <c r="V608" s="34"/>
      <c r="W608" s="34"/>
      <c r="X608" s="34"/>
      <c r="Y608" s="34"/>
      <c r="Z608" s="34"/>
      <c r="AA608" s="34"/>
      <c r="AB608" s="167">
        <f>ROW()</f>
        <v>608</v>
      </c>
      <c r="AC608" s="168">
        <f t="shared" ca="1" si="124"/>
        <v>0</v>
      </c>
      <c r="AD608" s="168">
        <f t="shared" ca="1" si="125"/>
        <v>0</v>
      </c>
      <c r="AE608" s="169" t="str">
        <f t="shared" ca="1" si="142"/>
        <v>-</v>
      </c>
      <c r="AF608" s="168" t="str">
        <f t="shared" ca="1" si="143"/>
        <v>-</v>
      </c>
      <c r="AG608" s="169" t="str">
        <f t="shared" ca="1" si="144"/>
        <v>-</v>
      </c>
      <c r="AH608" s="168" t="str">
        <f t="shared" ca="1" si="145"/>
        <v>-</v>
      </c>
      <c r="AI608" s="168">
        <f t="shared" ca="1" si="146"/>
        <v>0</v>
      </c>
      <c r="AJ608" s="170">
        <f t="shared" ca="1" si="147"/>
        <v>0</v>
      </c>
      <c r="AK608" s="168">
        <f t="shared" ca="1" si="126"/>
        <v>0</v>
      </c>
      <c r="AL608" s="168">
        <f t="shared" ca="1" si="127"/>
        <v>0</v>
      </c>
    </row>
    <row r="609" spans="1:38" ht="28.5" customHeight="1" x14ac:dyDescent="0.2">
      <c r="A609" s="56">
        <v>594</v>
      </c>
      <c r="B609" s="309" t="str">
        <f t="shared" ca="1" si="121"/>
        <v>A594</v>
      </c>
      <c r="C609" s="309"/>
      <c r="D609" s="57" t="str">
        <f t="shared" ca="1" si="122"/>
        <v/>
      </c>
      <c r="E609" s="59" t="str">
        <f t="shared" ca="1" si="123"/>
        <v/>
      </c>
      <c r="F609" s="215">
        <f ca="1">IF(LEN(B609)&gt;0,'OBRAČUNANA OSNOVNA PLAČA'!J603,"")</f>
        <v>0</v>
      </c>
      <c r="G609" s="60"/>
      <c r="H609" s="60"/>
      <c r="I609" s="60"/>
      <c r="J609" s="60"/>
      <c r="K609" s="60"/>
      <c r="L609" s="229">
        <f t="shared" si="140"/>
        <v>0</v>
      </c>
      <c r="M609" s="230">
        <f t="shared" ca="1" si="148"/>
        <v>0</v>
      </c>
      <c r="N609" s="230">
        <f t="shared" ca="1" si="149"/>
        <v>0</v>
      </c>
      <c r="O609" s="231">
        <f t="shared" ca="1" si="150"/>
        <v>0</v>
      </c>
      <c r="P609" s="232">
        <f t="shared" ca="1" si="151"/>
        <v>0</v>
      </c>
      <c r="Q609" s="233">
        <f t="shared" ca="1" si="141"/>
        <v>0</v>
      </c>
      <c r="R609" s="233">
        <f ca="1">IF(LEN(B609)&gt;0,'9'!R609-'9'!Q609,"")</f>
        <v>0</v>
      </c>
      <c r="S609" s="234"/>
      <c r="T609" s="34"/>
      <c r="U609" s="34"/>
      <c r="V609" s="34"/>
      <c r="W609" s="34"/>
      <c r="X609" s="34"/>
      <c r="Y609" s="34"/>
      <c r="Z609" s="34"/>
      <c r="AA609" s="34"/>
      <c r="AB609" s="167">
        <f>ROW()</f>
        <v>609</v>
      </c>
      <c r="AC609" s="168">
        <f t="shared" ca="1" si="124"/>
        <v>0</v>
      </c>
      <c r="AD609" s="168">
        <f t="shared" ca="1" si="125"/>
        <v>0</v>
      </c>
      <c r="AE609" s="169" t="str">
        <f t="shared" ca="1" si="142"/>
        <v>-</v>
      </c>
      <c r="AF609" s="168" t="str">
        <f t="shared" ca="1" si="143"/>
        <v>-</v>
      </c>
      <c r="AG609" s="169" t="str">
        <f t="shared" ca="1" si="144"/>
        <v>-</v>
      </c>
      <c r="AH609" s="168" t="str">
        <f t="shared" ca="1" si="145"/>
        <v>-</v>
      </c>
      <c r="AI609" s="168">
        <f t="shared" ca="1" si="146"/>
        <v>0</v>
      </c>
      <c r="AJ609" s="170">
        <f t="shared" ca="1" si="147"/>
        <v>0</v>
      </c>
      <c r="AK609" s="168">
        <f t="shared" ca="1" si="126"/>
        <v>0</v>
      </c>
      <c r="AL609" s="168">
        <f t="shared" ca="1" si="127"/>
        <v>0</v>
      </c>
    </row>
    <row r="610" spans="1:38" ht="28.5" customHeight="1" x14ac:dyDescent="0.2">
      <c r="A610" s="56">
        <v>595</v>
      </c>
      <c r="B610" s="309" t="str">
        <f t="shared" ca="1" si="121"/>
        <v>A595</v>
      </c>
      <c r="C610" s="309"/>
      <c r="D610" s="57" t="str">
        <f t="shared" ca="1" si="122"/>
        <v/>
      </c>
      <c r="E610" s="59" t="str">
        <f t="shared" ca="1" si="123"/>
        <v/>
      </c>
      <c r="F610" s="215">
        <f ca="1">IF(LEN(B610)&gt;0,'OBRAČUNANA OSNOVNA PLAČA'!J604,"")</f>
        <v>0</v>
      </c>
      <c r="G610" s="60"/>
      <c r="H610" s="60"/>
      <c r="I610" s="60"/>
      <c r="J610" s="60"/>
      <c r="K610" s="60"/>
      <c r="L610" s="229">
        <f t="shared" si="140"/>
        <v>0</v>
      </c>
      <c r="M610" s="230">
        <f t="shared" ca="1" si="148"/>
        <v>0</v>
      </c>
      <c r="N610" s="230">
        <f t="shared" ca="1" si="149"/>
        <v>0</v>
      </c>
      <c r="O610" s="231">
        <f t="shared" ca="1" si="150"/>
        <v>0</v>
      </c>
      <c r="P610" s="232">
        <f t="shared" ca="1" si="151"/>
        <v>0</v>
      </c>
      <c r="Q610" s="233">
        <f t="shared" ca="1" si="141"/>
        <v>0</v>
      </c>
      <c r="R610" s="233">
        <f ca="1">IF(LEN(B610)&gt;0,'9'!R610-'9'!Q610,"")</f>
        <v>0</v>
      </c>
      <c r="S610" s="234"/>
      <c r="T610" s="34"/>
      <c r="U610" s="34"/>
      <c r="V610" s="34"/>
      <c r="W610" s="34"/>
      <c r="X610" s="34"/>
      <c r="Y610" s="34"/>
      <c r="Z610" s="34"/>
      <c r="AA610" s="34"/>
      <c r="AB610" s="167">
        <f>ROW()</f>
        <v>610</v>
      </c>
      <c r="AC610" s="168">
        <f t="shared" ca="1" si="124"/>
        <v>0</v>
      </c>
      <c r="AD610" s="168">
        <f t="shared" ca="1" si="125"/>
        <v>0</v>
      </c>
      <c r="AE610" s="169" t="str">
        <f t="shared" ca="1" si="142"/>
        <v>-</v>
      </c>
      <c r="AF610" s="168" t="str">
        <f t="shared" ca="1" si="143"/>
        <v>-</v>
      </c>
      <c r="AG610" s="169" t="str">
        <f t="shared" ca="1" si="144"/>
        <v>-</v>
      </c>
      <c r="AH610" s="168" t="str">
        <f t="shared" ca="1" si="145"/>
        <v>-</v>
      </c>
      <c r="AI610" s="168">
        <f t="shared" ca="1" si="146"/>
        <v>0</v>
      </c>
      <c r="AJ610" s="170">
        <f t="shared" ca="1" si="147"/>
        <v>0</v>
      </c>
      <c r="AK610" s="168">
        <f t="shared" ca="1" si="126"/>
        <v>0</v>
      </c>
      <c r="AL610" s="168">
        <f t="shared" ca="1" si="127"/>
        <v>0</v>
      </c>
    </row>
    <row r="611" spans="1:38" ht="28.5" customHeight="1" x14ac:dyDescent="0.2">
      <c r="A611" s="56">
        <v>596</v>
      </c>
      <c r="B611" s="309" t="str">
        <f t="shared" ca="1" si="121"/>
        <v>A596</v>
      </c>
      <c r="C611" s="309"/>
      <c r="D611" s="57" t="str">
        <f t="shared" ca="1" si="122"/>
        <v/>
      </c>
      <c r="E611" s="59" t="str">
        <f t="shared" ca="1" si="123"/>
        <v/>
      </c>
      <c r="F611" s="215">
        <f ca="1">IF(LEN(B611)&gt;0,'OBRAČUNANA OSNOVNA PLAČA'!J605,"")</f>
        <v>0</v>
      </c>
      <c r="G611" s="60"/>
      <c r="H611" s="60"/>
      <c r="I611" s="60"/>
      <c r="J611" s="60"/>
      <c r="K611" s="60"/>
      <c r="L611" s="229">
        <f t="shared" si="140"/>
        <v>0</v>
      </c>
      <c r="M611" s="230">
        <f t="shared" ca="1" si="148"/>
        <v>0</v>
      </c>
      <c r="N611" s="230">
        <f t="shared" ca="1" si="149"/>
        <v>0</v>
      </c>
      <c r="O611" s="231">
        <f t="shared" ca="1" si="150"/>
        <v>0</v>
      </c>
      <c r="P611" s="232">
        <f t="shared" ca="1" si="151"/>
        <v>0</v>
      </c>
      <c r="Q611" s="233">
        <f t="shared" ca="1" si="141"/>
        <v>0</v>
      </c>
      <c r="R611" s="233">
        <f ca="1">IF(LEN(B611)&gt;0,'9'!R611-'9'!Q611,"")</f>
        <v>0</v>
      </c>
      <c r="S611" s="234"/>
      <c r="T611" s="34"/>
      <c r="U611" s="34"/>
      <c r="V611" s="34"/>
      <c r="W611" s="34"/>
      <c r="X611" s="34"/>
      <c r="Y611" s="34"/>
      <c r="Z611" s="34"/>
      <c r="AA611" s="34"/>
      <c r="AB611" s="167">
        <f>ROW()</f>
        <v>611</v>
      </c>
      <c r="AC611" s="168">
        <f t="shared" ca="1" si="124"/>
        <v>0</v>
      </c>
      <c r="AD611" s="168">
        <f t="shared" ca="1" si="125"/>
        <v>0</v>
      </c>
      <c r="AE611" s="169" t="str">
        <f t="shared" ca="1" si="142"/>
        <v>-</v>
      </c>
      <c r="AF611" s="168" t="str">
        <f t="shared" ca="1" si="143"/>
        <v>-</v>
      </c>
      <c r="AG611" s="169" t="str">
        <f t="shared" ca="1" si="144"/>
        <v>-</v>
      </c>
      <c r="AH611" s="168" t="str">
        <f t="shared" ca="1" si="145"/>
        <v>-</v>
      </c>
      <c r="AI611" s="168">
        <f t="shared" ca="1" si="146"/>
        <v>0</v>
      </c>
      <c r="AJ611" s="170">
        <f t="shared" ca="1" si="147"/>
        <v>0</v>
      </c>
      <c r="AK611" s="168">
        <f t="shared" ca="1" si="126"/>
        <v>0</v>
      </c>
      <c r="AL611" s="168">
        <f t="shared" ca="1" si="127"/>
        <v>0</v>
      </c>
    </row>
    <row r="612" spans="1:38" ht="28.5" customHeight="1" x14ac:dyDescent="0.2">
      <c r="A612" s="56">
        <v>597</v>
      </c>
      <c r="B612" s="309" t="str">
        <f t="shared" ca="1" si="121"/>
        <v>A597</v>
      </c>
      <c r="C612" s="309"/>
      <c r="D612" s="57" t="str">
        <f t="shared" ca="1" si="122"/>
        <v/>
      </c>
      <c r="E612" s="59" t="str">
        <f t="shared" ca="1" si="123"/>
        <v/>
      </c>
      <c r="F612" s="215">
        <f ca="1">IF(LEN(B612)&gt;0,'OBRAČUNANA OSNOVNA PLAČA'!J606,"")</f>
        <v>0</v>
      </c>
      <c r="G612" s="60"/>
      <c r="H612" s="60"/>
      <c r="I612" s="60"/>
      <c r="J612" s="60"/>
      <c r="K612" s="60"/>
      <c r="L612" s="229">
        <f t="shared" si="140"/>
        <v>0</v>
      </c>
      <c r="M612" s="230">
        <f t="shared" ca="1" si="148"/>
        <v>0</v>
      </c>
      <c r="N612" s="230">
        <f t="shared" ca="1" si="149"/>
        <v>0</v>
      </c>
      <c r="O612" s="231">
        <f t="shared" ca="1" si="150"/>
        <v>0</v>
      </c>
      <c r="P612" s="232">
        <f t="shared" ca="1" si="151"/>
        <v>0</v>
      </c>
      <c r="Q612" s="233">
        <f t="shared" ca="1" si="141"/>
        <v>0</v>
      </c>
      <c r="R612" s="233">
        <f ca="1">IF(LEN(B612)&gt;0,'9'!R612-'9'!Q612,"")</f>
        <v>0</v>
      </c>
      <c r="S612" s="234"/>
      <c r="T612" s="34"/>
      <c r="U612" s="34"/>
      <c r="V612" s="34"/>
      <c r="W612" s="34"/>
      <c r="X612" s="34"/>
      <c r="Y612" s="34"/>
      <c r="Z612" s="34"/>
      <c r="AA612" s="34"/>
      <c r="AB612" s="167">
        <f>ROW()</f>
        <v>612</v>
      </c>
      <c r="AC612" s="168">
        <f t="shared" ca="1" si="124"/>
        <v>0</v>
      </c>
      <c r="AD612" s="168">
        <f t="shared" ca="1" si="125"/>
        <v>0</v>
      </c>
      <c r="AE612" s="169" t="str">
        <f t="shared" ca="1" si="142"/>
        <v>-</v>
      </c>
      <c r="AF612" s="168" t="str">
        <f t="shared" ca="1" si="143"/>
        <v>-</v>
      </c>
      <c r="AG612" s="169" t="str">
        <f t="shared" ca="1" si="144"/>
        <v>-</v>
      </c>
      <c r="AH612" s="168" t="str">
        <f t="shared" ca="1" si="145"/>
        <v>-</v>
      </c>
      <c r="AI612" s="168">
        <f t="shared" ca="1" si="146"/>
        <v>0</v>
      </c>
      <c r="AJ612" s="170">
        <f t="shared" ca="1" si="147"/>
        <v>0</v>
      </c>
      <c r="AK612" s="168">
        <f t="shared" ca="1" si="126"/>
        <v>0</v>
      </c>
      <c r="AL612" s="168">
        <f t="shared" ca="1" si="127"/>
        <v>0</v>
      </c>
    </row>
    <row r="613" spans="1:38" ht="28.5" customHeight="1" x14ac:dyDescent="0.2">
      <c r="A613" s="56">
        <v>598</v>
      </c>
      <c r="B613" s="309" t="str">
        <f t="shared" ca="1" si="121"/>
        <v>A598</v>
      </c>
      <c r="C613" s="309"/>
      <c r="D613" s="57" t="str">
        <f t="shared" ca="1" si="122"/>
        <v/>
      </c>
      <c r="E613" s="59" t="str">
        <f t="shared" ca="1" si="123"/>
        <v/>
      </c>
      <c r="F613" s="215">
        <f ca="1">IF(LEN(B613)&gt;0,'OBRAČUNANA OSNOVNA PLAČA'!J607,"")</f>
        <v>0</v>
      </c>
      <c r="G613" s="60"/>
      <c r="H613" s="60"/>
      <c r="I613" s="60"/>
      <c r="J613" s="60"/>
      <c r="K613" s="60"/>
      <c r="L613" s="229">
        <f t="shared" si="140"/>
        <v>0</v>
      </c>
      <c r="M613" s="230">
        <f t="shared" ca="1" si="148"/>
        <v>0</v>
      </c>
      <c r="N613" s="230">
        <f t="shared" ca="1" si="149"/>
        <v>0</v>
      </c>
      <c r="O613" s="231">
        <f t="shared" ca="1" si="150"/>
        <v>0</v>
      </c>
      <c r="P613" s="232">
        <f t="shared" ca="1" si="151"/>
        <v>0</v>
      </c>
      <c r="Q613" s="233">
        <f t="shared" ca="1" si="141"/>
        <v>0</v>
      </c>
      <c r="R613" s="233">
        <f ca="1">IF(LEN(B613)&gt;0,'9'!R613-'9'!Q613,"")</f>
        <v>0</v>
      </c>
      <c r="S613" s="234"/>
      <c r="T613" s="34"/>
      <c r="U613" s="34"/>
      <c r="V613" s="34"/>
      <c r="W613" s="34"/>
      <c r="X613" s="34"/>
      <c r="Y613" s="34"/>
      <c r="Z613" s="34"/>
      <c r="AA613" s="34"/>
      <c r="AB613" s="167">
        <f>ROW()</f>
        <v>613</v>
      </c>
      <c r="AC613" s="168">
        <f t="shared" ca="1" si="124"/>
        <v>0</v>
      </c>
      <c r="AD613" s="168">
        <f t="shared" ca="1" si="125"/>
        <v>0</v>
      </c>
      <c r="AE613" s="169" t="str">
        <f t="shared" ca="1" si="142"/>
        <v>-</v>
      </c>
      <c r="AF613" s="168" t="str">
        <f t="shared" ca="1" si="143"/>
        <v>-</v>
      </c>
      <c r="AG613" s="169" t="str">
        <f t="shared" ca="1" si="144"/>
        <v>-</v>
      </c>
      <c r="AH613" s="168" t="str">
        <f t="shared" ca="1" si="145"/>
        <v>-</v>
      </c>
      <c r="AI613" s="168">
        <f t="shared" ca="1" si="146"/>
        <v>0</v>
      </c>
      <c r="AJ613" s="170">
        <f t="shared" ca="1" si="147"/>
        <v>0</v>
      </c>
      <c r="AK613" s="168">
        <f t="shared" ca="1" si="126"/>
        <v>0</v>
      </c>
      <c r="AL613" s="168">
        <f t="shared" ca="1" si="127"/>
        <v>0</v>
      </c>
    </row>
    <row r="614" spans="1:38" ht="28.5" customHeight="1" x14ac:dyDescent="0.2">
      <c r="A614" s="56">
        <v>599</v>
      </c>
      <c r="B614" s="309" t="str">
        <f t="shared" ca="1" si="121"/>
        <v>A599</v>
      </c>
      <c r="C614" s="309"/>
      <c r="D614" s="57" t="str">
        <f t="shared" ca="1" si="122"/>
        <v/>
      </c>
      <c r="E614" s="59" t="str">
        <f t="shared" ca="1" si="123"/>
        <v/>
      </c>
      <c r="F614" s="215">
        <f ca="1">IF(LEN(B614)&gt;0,'OBRAČUNANA OSNOVNA PLAČA'!J608,"")</f>
        <v>0</v>
      </c>
      <c r="G614" s="60"/>
      <c r="H614" s="60"/>
      <c r="I614" s="60"/>
      <c r="J614" s="60"/>
      <c r="K614" s="60"/>
      <c r="L614" s="229">
        <f t="shared" si="140"/>
        <v>0</v>
      </c>
      <c r="M614" s="230">
        <f t="shared" ca="1" si="148"/>
        <v>0</v>
      </c>
      <c r="N614" s="230">
        <f t="shared" ca="1" si="149"/>
        <v>0</v>
      </c>
      <c r="O614" s="231">
        <f t="shared" ca="1" si="150"/>
        <v>0</v>
      </c>
      <c r="P614" s="232">
        <f t="shared" ca="1" si="151"/>
        <v>0</v>
      </c>
      <c r="Q614" s="233">
        <f t="shared" ca="1" si="141"/>
        <v>0</v>
      </c>
      <c r="R614" s="233">
        <f ca="1">IF(LEN(B614)&gt;0,'9'!R614-'9'!Q614,"")</f>
        <v>0</v>
      </c>
      <c r="S614" s="234"/>
      <c r="T614" s="34"/>
      <c r="U614" s="34"/>
      <c r="V614" s="34"/>
      <c r="W614" s="34"/>
      <c r="X614" s="34"/>
      <c r="Y614" s="34"/>
      <c r="Z614" s="34"/>
      <c r="AA614" s="34"/>
      <c r="AB614" s="167">
        <f>ROW()</f>
        <v>614</v>
      </c>
      <c r="AC614" s="168">
        <f t="shared" ca="1" si="124"/>
        <v>0</v>
      </c>
      <c r="AD614" s="168">
        <f t="shared" ca="1" si="125"/>
        <v>0</v>
      </c>
      <c r="AE614" s="169" t="str">
        <f t="shared" ca="1" si="142"/>
        <v>-</v>
      </c>
      <c r="AF614" s="168" t="str">
        <f t="shared" ca="1" si="143"/>
        <v>-</v>
      </c>
      <c r="AG614" s="169" t="str">
        <f t="shared" ca="1" si="144"/>
        <v>-</v>
      </c>
      <c r="AH614" s="168" t="str">
        <f t="shared" ca="1" si="145"/>
        <v>-</v>
      </c>
      <c r="AI614" s="168">
        <f t="shared" ca="1" si="146"/>
        <v>0</v>
      </c>
      <c r="AJ614" s="170">
        <f t="shared" ca="1" si="147"/>
        <v>0</v>
      </c>
      <c r="AK614" s="168">
        <f t="shared" ca="1" si="126"/>
        <v>0</v>
      </c>
      <c r="AL614" s="168">
        <f t="shared" ca="1" si="127"/>
        <v>0</v>
      </c>
    </row>
    <row r="615" spans="1:38" ht="28.5" customHeight="1" x14ac:dyDescent="0.2">
      <c r="A615" s="56">
        <v>600</v>
      </c>
      <c r="B615" s="309" t="str">
        <f t="shared" ca="1" si="121"/>
        <v>A600</v>
      </c>
      <c r="C615" s="309"/>
      <c r="D615" s="57" t="str">
        <f t="shared" ca="1" si="122"/>
        <v/>
      </c>
      <c r="E615" s="59" t="str">
        <f t="shared" ca="1" si="123"/>
        <v/>
      </c>
      <c r="F615" s="215">
        <f ca="1">IF(LEN(B615)&gt;0,'OBRAČUNANA OSNOVNA PLAČA'!J609,"")</f>
        <v>0</v>
      </c>
      <c r="G615" s="60"/>
      <c r="H615" s="60"/>
      <c r="I615" s="60"/>
      <c r="J615" s="60"/>
      <c r="K615" s="60"/>
      <c r="L615" s="229">
        <f t="shared" si="140"/>
        <v>0</v>
      </c>
      <c r="M615" s="230">
        <f t="shared" ca="1" si="148"/>
        <v>0</v>
      </c>
      <c r="N615" s="230">
        <f t="shared" ca="1" si="149"/>
        <v>0</v>
      </c>
      <c r="O615" s="231">
        <f t="shared" ca="1" si="150"/>
        <v>0</v>
      </c>
      <c r="P615" s="232">
        <f t="shared" ca="1" si="151"/>
        <v>0</v>
      </c>
      <c r="Q615" s="233">
        <f t="shared" ca="1" si="141"/>
        <v>0</v>
      </c>
      <c r="R615" s="233">
        <f ca="1">IF(LEN(B615)&gt;0,'9'!R615-'9'!Q615,"")</f>
        <v>0</v>
      </c>
      <c r="S615" s="234"/>
      <c r="T615" s="34"/>
      <c r="U615" s="34"/>
      <c r="V615" s="34"/>
      <c r="W615" s="34"/>
      <c r="X615" s="34"/>
      <c r="Y615" s="34"/>
      <c r="Z615" s="34"/>
      <c r="AA615" s="34"/>
      <c r="AB615" s="167">
        <f>ROW()</f>
        <v>615</v>
      </c>
      <c r="AC615" s="168">
        <f t="shared" ca="1" si="124"/>
        <v>0</v>
      </c>
      <c r="AD615" s="168">
        <f t="shared" ca="1" si="125"/>
        <v>0</v>
      </c>
      <c r="AE615" s="169" t="str">
        <f t="shared" ca="1" si="142"/>
        <v>-</v>
      </c>
      <c r="AF615" s="168" t="str">
        <f t="shared" ca="1" si="143"/>
        <v>-</v>
      </c>
      <c r="AG615" s="169" t="str">
        <f t="shared" ca="1" si="144"/>
        <v>-</v>
      </c>
      <c r="AH615" s="168" t="str">
        <f t="shared" ca="1" si="145"/>
        <v>-</v>
      </c>
      <c r="AI615" s="168">
        <f t="shared" ca="1" si="146"/>
        <v>0</v>
      </c>
      <c r="AJ615" s="170">
        <f t="shared" ca="1" si="147"/>
        <v>0</v>
      </c>
      <c r="AK615" s="168">
        <f t="shared" ca="1" si="126"/>
        <v>0</v>
      </c>
      <c r="AL615" s="168">
        <f t="shared" ca="1" si="127"/>
        <v>0</v>
      </c>
    </row>
    <row r="616" spans="1:38" ht="28.5" customHeight="1" x14ac:dyDescent="0.2">
      <c r="A616" s="56">
        <v>601</v>
      </c>
      <c r="B616" s="309" t="str">
        <f t="shared" ca="1" si="121"/>
        <v>A601</v>
      </c>
      <c r="C616" s="309"/>
      <c r="D616" s="57" t="str">
        <f t="shared" ca="1" si="122"/>
        <v/>
      </c>
      <c r="E616" s="59" t="str">
        <f t="shared" ca="1" si="123"/>
        <v/>
      </c>
      <c r="F616" s="215">
        <f ca="1">IF(LEN(B616)&gt;0,'OBRAČUNANA OSNOVNA PLAČA'!J610,"")</f>
        <v>0</v>
      </c>
      <c r="G616" s="60"/>
      <c r="H616" s="60"/>
      <c r="I616" s="60"/>
      <c r="J616" s="60"/>
      <c r="K616" s="60"/>
      <c r="L616" s="229">
        <f t="shared" si="140"/>
        <v>0</v>
      </c>
      <c r="M616" s="230">
        <f t="shared" ca="1" si="148"/>
        <v>0</v>
      </c>
      <c r="N616" s="230">
        <f t="shared" ca="1" si="149"/>
        <v>0</v>
      </c>
      <c r="O616" s="231">
        <f t="shared" ca="1" si="150"/>
        <v>0</v>
      </c>
      <c r="P616" s="232">
        <f t="shared" ca="1" si="151"/>
        <v>0</v>
      </c>
      <c r="Q616" s="233">
        <f t="shared" ca="1" si="141"/>
        <v>0</v>
      </c>
      <c r="R616" s="233">
        <f ca="1">IF(LEN(B616)&gt;0,'9'!R616-'9'!Q616,"")</f>
        <v>0</v>
      </c>
      <c r="S616" s="234"/>
      <c r="T616" s="34"/>
      <c r="U616" s="34"/>
      <c r="V616" s="34"/>
      <c r="W616" s="34"/>
      <c r="X616" s="34"/>
      <c r="Y616" s="34"/>
      <c r="Z616" s="34"/>
      <c r="AA616" s="34"/>
      <c r="AB616" s="167">
        <f>ROW()</f>
        <v>616</v>
      </c>
      <c r="AC616" s="168">
        <f t="shared" ca="1" si="124"/>
        <v>0</v>
      </c>
      <c r="AD616" s="168">
        <f t="shared" ca="1" si="125"/>
        <v>0</v>
      </c>
      <c r="AE616" s="169" t="str">
        <f t="shared" ca="1" si="142"/>
        <v>-</v>
      </c>
      <c r="AF616" s="168" t="str">
        <f t="shared" ca="1" si="143"/>
        <v>-</v>
      </c>
      <c r="AG616" s="169" t="str">
        <f t="shared" ca="1" si="144"/>
        <v>-</v>
      </c>
      <c r="AH616" s="168" t="str">
        <f t="shared" ca="1" si="145"/>
        <v>-</v>
      </c>
      <c r="AI616" s="168">
        <f t="shared" ca="1" si="146"/>
        <v>0</v>
      </c>
      <c r="AJ616" s="170">
        <f t="shared" ca="1" si="147"/>
        <v>0</v>
      </c>
      <c r="AK616" s="168">
        <f t="shared" ca="1" si="126"/>
        <v>0</v>
      </c>
      <c r="AL616" s="168">
        <f t="shared" ca="1" si="127"/>
        <v>0</v>
      </c>
    </row>
    <row r="617" spans="1:38" ht="28.5" customHeight="1" x14ac:dyDescent="0.2">
      <c r="A617" s="56">
        <v>602</v>
      </c>
      <c r="B617" s="309" t="str">
        <f t="shared" ca="1" si="121"/>
        <v>A602</v>
      </c>
      <c r="C617" s="309"/>
      <c r="D617" s="57" t="str">
        <f t="shared" ca="1" si="122"/>
        <v/>
      </c>
      <c r="E617" s="59" t="str">
        <f t="shared" ca="1" si="123"/>
        <v/>
      </c>
      <c r="F617" s="215">
        <f ca="1">IF(LEN(B617)&gt;0,'OBRAČUNANA OSNOVNA PLAČA'!J611,"")</f>
        <v>0</v>
      </c>
      <c r="G617" s="60"/>
      <c r="H617" s="60"/>
      <c r="I617" s="60"/>
      <c r="J617" s="60"/>
      <c r="K617" s="60"/>
      <c r="L617" s="229">
        <f t="shared" si="140"/>
        <v>0</v>
      </c>
      <c r="M617" s="230">
        <f t="shared" ca="1" si="148"/>
        <v>0</v>
      </c>
      <c r="N617" s="230">
        <f t="shared" ca="1" si="149"/>
        <v>0</v>
      </c>
      <c r="O617" s="231">
        <f t="shared" ca="1" si="150"/>
        <v>0</v>
      </c>
      <c r="P617" s="232">
        <f t="shared" ca="1" si="151"/>
        <v>0</v>
      </c>
      <c r="Q617" s="233">
        <f t="shared" ca="1" si="141"/>
        <v>0</v>
      </c>
      <c r="R617" s="233">
        <f ca="1">IF(LEN(B617)&gt;0,'9'!R617-'9'!Q617,"")</f>
        <v>0</v>
      </c>
      <c r="S617" s="234"/>
      <c r="T617" s="34"/>
      <c r="U617" s="34"/>
      <c r="V617" s="34"/>
      <c r="W617" s="34"/>
      <c r="X617" s="34"/>
      <c r="Y617" s="34"/>
      <c r="Z617" s="34"/>
      <c r="AA617" s="34"/>
      <c r="AB617" s="167">
        <f>ROW()</f>
        <v>617</v>
      </c>
      <c r="AC617" s="168">
        <f t="shared" ca="1" si="124"/>
        <v>0</v>
      </c>
      <c r="AD617" s="168">
        <f t="shared" ca="1" si="125"/>
        <v>0</v>
      </c>
      <c r="AE617" s="169" t="str">
        <f t="shared" ca="1" si="142"/>
        <v>-</v>
      </c>
      <c r="AF617" s="168" t="str">
        <f t="shared" ca="1" si="143"/>
        <v>-</v>
      </c>
      <c r="AG617" s="169" t="str">
        <f t="shared" ca="1" si="144"/>
        <v>-</v>
      </c>
      <c r="AH617" s="168" t="str">
        <f t="shared" ca="1" si="145"/>
        <v>-</v>
      </c>
      <c r="AI617" s="168">
        <f t="shared" ca="1" si="146"/>
        <v>0</v>
      </c>
      <c r="AJ617" s="170">
        <f t="shared" ca="1" si="147"/>
        <v>0</v>
      </c>
      <c r="AK617" s="168">
        <f t="shared" ca="1" si="126"/>
        <v>0</v>
      </c>
      <c r="AL617" s="168">
        <f t="shared" ca="1" si="127"/>
        <v>0</v>
      </c>
    </row>
    <row r="618" spans="1:38" ht="28.5" customHeight="1" x14ac:dyDescent="0.2">
      <c r="A618" s="56">
        <v>603</v>
      </c>
      <c r="B618" s="309" t="str">
        <f t="shared" ca="1" si="121"/>
        <v>A603</v>
      </c>
      <c r="C618" s="309"/>
      <c r="D618" s="57" t="str">
        <f t="shared" ca="1" si="122"/>
        <v/>
      </c>
      <c r="E618" s="59" t="str">
        <f t="shared" ca="1" si="123"/>
        <v/>
      </c>
      <c r="F618" s="215">
        <f ca="1">IF(LEN(B618)&gt;0,'OBRAČUNANA OSNOVNA PLAČA'!J612,"")</f>
        <v>0</v>
      </c>
      <c r="G618" s="60"/>
      <c r="H618" s="60"/>
      <c r="I618" s="60"/>
      <c r="J618" s="60"/>
      <c r="K618" s="60"/>
      <c r="L618" s="229">
        <f t="shared" si="140"/>
        <v>0</v>
      </c>
      <c r="M618" s="230">
        <f t="shared" ca="1" si="148"/>
        <v>0</v>
      </c>
      <c r="N618" s="230">
        <f t="shared" ca="1" si="149"/>
        <v>0</v>
      </c>
      <c r="O618" s="231">
        <f t="shared" ca="1" si="150"/>
        <v>0</v>
      </c>
      <c r="P618" s="232">
        <f t="shared" ca="1" si="151"/>
        <v>0</v>
      </c>
      <c r="Q618" s="233">
        <f t="shared" ca="1" si="141"/>
        <v>0</v>
      </c>
      <c r="R618" s="233">
        <f ca="1">IF(LEN(B618)&gt;0,'9'!R618-'9'!Q618,"")</f>
        <v>0</v>
      </c>
      <c r="S618" s="234"/>
      <c r="T618" s="34"/>
      <c r="U618" s="34"/>
      <c r="V618" s="34"/>
      <c r="W618" s="34"/>
      <c r="X618" s="34"/>
      <c r="Y618" s="34"/>
      <c r="Z618" s="34"/>
      <c r="AA618" s="34"/>
      <c r="AB618" s="167">
        <f>ROW()</f>
        <v>618</v>
      </c>
      <c r="AC618" s="168">
        <f t="shared" ca="1" si="124"/>
        <v>0</v>
      </c>
      <c r="AD618" s="168">
        <f t="shared" ca="1" si="125"/>
        <v>0</v>
      </c>
      <c r="AE618" s="169" t="str">
        <f t="shared" ca="1" si="142"/>
        <v>-</v>
      </c>
      <c r="AF618" s="168" t="str">
        <f t="shared" ca="1" si="143"/>
        <v>-</v>
      </c>
      <c r="AG618" s="169" t="str">
        <f t="shared" ca="1" si="144"/>
        <v>-</v>
      </c>
      <c r="AH618" s="168" t="str">
        <f t="shared" ca="1" si="145"/>
        <v>-</v>
      </c>
      <c r="AI618" s="168">
        <f t="shared" ca="1" si="146"/>
        <v>0</v>
      </c>
      <c r="AJ618" s="170">
        <f t="shared" ca="1" si="147"/>
        <v>0</v>
      </c>
      <c r="AK618" s="168">
        <f t="shared" ca="1" si="126"/>
        <v>0</v>
      </c>
      <c r="AL618" s="168">
        <f t="shared" ca="1" si="127"/>
        <v>0</v>
      </c>
    </row>
    <row r="619" spans="1:38" ht="28.5" customHeight="1" x14ac:dyDescent="0.2">
      <c r="A619" s="56">
        <v>604</v>
      </c>
      <c r="B619" s="309" t="str">
        <f t="shared" ca="1" si="121"/>
        <v>A604</v>
      </c>
      <c r="C619" s="309"/>
      <c r="D619" s="57" t="str">
        <f t="shared" ca="1" si="122"/>
        <v/>
      </c>
      <c r="E619" s="59" t="str">
        <f t="shared" ca="1" si="123"/>
        <v/>
      </c>
      <c r="F619" s="215">
        <f ca="1">IF(LEN(B619)&gt;0,'OBRAČUNANA OSNOVNA PLAČA'!J613,"")</f>
        <v>0</v>
      </c>
      <c r="G619" s="60"/>
      <c r="H619" s="60"/>
      <c r="I619" s="60"/>
      <c r="J619" s="60"/>
      <c r="K619" s="60"/>
      <c r="L619" s="229">
        <f t="shared" si="140"/>
        <v>0</v>
      </c>
      <c r="M619" s="230">
        <f t="shared" ca="1" si="148"/>
        <v>0</v>
      </c>
      <c r="N619" s="230">
        <f t="shared" ca="1" si="149"/>
        <v>0</v>
      </c>
      <c r="O619" s="231">
        <f t="shared" ca="1" si="150"/>
        <v>0</v>
      </c>
      <c r="P619" s="232">
        <f t="shared" ca="1" si="151"/>
        <v>0</v>
      </c>
      <c r="Q619" s="233">
        <f t="shared" ca="1" si="141"/>
        <v>0</v>
      </c>
      <c r="R619" s="233">
        <f ca="1">IF(LEN(B619)&gt;0,'9'!R619-'9'!Q619,"")</f>
        <v>0</v>
      </c>
      <c r="S619" s="234"/>
      <c r="T619" s="34"/>
      <c r="U619" s="34"/>
      <c r="V619" s="34"/>
      <c r="W619" s="34"/>
      <c r="X619" s="34"/>
      <c r="Y619" s="34"/>
      <c r="Z619" s="34"/>
      <c r="AA619" s="34"/>
      <c r="AB619" s="167">
        <f>ROW()</f>
        <v>619</v>
      </c>
      <c r="AC619" s="168">
        <f t="shared" ca="1" si="124"/>
        <v>0</v>
      </c>
      <c r="AD619" s="168">
        <f t="shared" ca="1" si="125"/>
        <v>0</v>
      </c>
      <c r="AE619" s="169" t="str">
        <f t="shared" ca="1" si="142"/>
        <v>-</v>
      </c>
      <c r="AF619" s="168" t="str">
        <f t="shared" ca="1" si="143"/>
        <v>-</v>
      </c>
      <c r="AG619" s="169" t="str">
        <f t="shared" ca="1" si="144"/>
        <v>-</v>
      </c>
      <c r="AH619" s="168" t="str">
        <f t="shared" ca="1" si="145"/>
        <v>-</v>
      </c>
      <c r="AI619" s="168">
        <f t="shared" ca="1" si="146"/>
        <v>0</v>
      </c>
      <c r="AJ619" s="170">
        <f t="shared" ca="1" si="147"/>
        <v>0</v>
      </c>
      <c r="AK619" s="168">
        <f t="shared" ca="1" si="126"/>
        <v>0</v>
      </c>
      <c r="AL619" s="168">
        <f t="shared" ca="1" si="127"/>
        <v>0</v>
      </c>
    </row>
    <row r="620" spans="1:38" ht="28.5" customHeight="1" x14ac:dyDescent="0.2">
      <c r="A620" s="56">
        <v>605</v>
      </c>
      <c r="B620" s="309" t="str">
        <f t="shared" ca="1" si="121"/>
        <v>A605</v>
      </c>
      <c r="C620" s="309"/>
      <c r="D620" s="57" t="str">
        <f t="shared" ca="1" si="122"/>
        <v/>
      </c>
      <c r="E620" s="59" t="str">
        <f t="shared" ca="1" si="123"/>
        <v/>
      </c>
      <c r="F620" s="215">
        <f ca="1">IF(LEN(B620)&gt;0,'OBRAČUNANA OSNOVNA PLAČA'!J614,"")</f>
        <v>0</v>
      </c>
      <c r="G620" s="60"/>
      <c r="H620" s="60"/>
      <c r="I620" s="60"/>
      <c r="J620" s="60"/>
      <c r="K620" s="60"/>
      <c r="L620" s="229">
        <f t="shared" si="140"/>
        <v>0</v>
      </c>
      <c r="M620" s="230">
        <f t="shared" ca="1" si="148"/>
        <v>0</v>
      </c>
      <c r="N620" s="230">
        <f t="shared" ca="1" si="149"/>
        <v>0</v>
      </c>
      <c r="O620" s="231">
        <f t="shared" ca="1" si="150"/>
        <v>0</v>
      </c>
      <c r="P620" s="232">
        <f t="shared" ca="1" si="151"/>
        <v>0</v>
      </c>
      <c r="Q620" s="233">
        <f t="shared" ca="1" si="141"/>
        <v>0</v>
      </c>
      <c r="R620" s="233">
        <f ca="1">IF(LEN(B620)&gt;0,'9'!R620-'9'!Q620,"")</f>
        <v>0</v>
      </c>
      <c r="S620" s="234"/>
      <c r="T620" s="34"/>
      <c r="U620" s="34"/>
      <c r="V620" s="34"/>
      <c r="W620" s="34"/>
      <c r="X620" s="34"/>
      <c r="Y620" s="34"/>
      <c r="Z620" s="34"/>
      <c r="AA620" s="34"/>
      <c r="AB620" s="167">
        <f>ROW()</f>
        <v>620</v>
      </c>
      <c r="AC620" s="168">
        <f t="shared" ca="1" si="124"/>
        <v>0</v>
      </c>
      <c r="AD620" s="168">
        <f t="shared" ca="1" si="125"/>
        <v>0</v>
      </c>
      <c r="AE620" s="169" t="str">
        <f t="shared" ca="1" si="142"/>
        <v>-</v>
      </c>
      <c r="AF620" s="168" t="str">
        <f t="shared" ca="1" si="143"/>
        <v>-</v>
      </c>
      <c r="AG620" s="169" t="str">
        <f t="shared" ca="1" si="144"/>
        <v>-</v>
      </c>
      <c r="AH620" s="168" t="str">
        <f t="shared" ca="1" si="145"/>
        <v>-</v>
      </c>
      <c r="AI620" s="168">
        <f t="shared" ca="1" si="146"/>
        <v>0</v>
      </c>
      <c r="AJ620" s="170">
        <f t="shared" ca="1" si="147"/>
        <v>0</v>
      </c>
      <c r="AK620" s="168">
        <f t="shared" ca="1" si="126"/>
        <v>0</v>
      </c>
      <c r="AL620" s="168">
        <f t="shared" ca="1" si="127"/>
        <v>0</v>
      </c>
    </row>
    <row r="621" spans="1:38" ht="28.5" customHeight="1" x14ac:dyDescent="0.2">
      <c r="A621" s="56">
        <v>606</v>
      </c>
      <c r="B621" s="309" t="str">
        <f t="shared" ca="1" si="121"/>
        <v>A606</v>
      </c>
      <c r="C621" s="309"/>
      <c r="D621" s="57" t="str">
        <f t="shared" ca="1" si="122"/>
        <v/>
      </c>
      <c r="E621" s="59" t="str">
        <f t="shared" ca="1" si="123"/>
        <v/>
      </c>
      <c r="F621" s="215">
        <f ca="1">IF(LEN(B621)&gt;0,'OBRAČUNANA OSNOVNA PLAČA'!J615,"")</f>
        <v>0</v>
      </c>
      <c r="G621" s="60"/>
      <c r="H621" s="60"/>
      <c r="I621" s="60"/>
      <c r="J621" s="60"/>
      <c r="K621" s="60"/>
      <c r="L621" s="229">
        <f t="shared" si="140"/>
        <v>0</v>
      </c>
      <c r="M621" s="230">
        <f t="shared" ca="1" si="148"/>
        <v>0</v>
      </c>
      <c r="N621" s="230">
        <f t="shared" ca="1" si="149"/>
        <v>0</v>
      </c>
      <c r="O621" s="231">
        <f t="shared" ca="1" si="150"/>
        <v>0</v>
      </c>
      <c r="P621" s="232">
        <f t="shared" ca="1" si="151"/>
        <v>0</v>
      </c>
      <c r="Q621" s="233">
        <f t="shared" ca="1" si="141"/>
        <v>0</v>
      </c>
      <c r="R621" s="233">
        <f ca="1">IF(LEN(B621)&gt;0,'9'!R621-'9'!Q621,"")</f>
        <v>0</v>
      </c>
      <c r="S621" s="234"/>
      <c r="T621" s="34"/>
      <c r="U621" s="34"/>
      <c r="V621" s="34"/>
      <c r="W621" s="34"/>
      <c r="X621" s="34"/>
      <c r="Y621" s="34"/>
      <c r="Z621" s="34"/>
      <c r="AA621" s="34"/>
      <c r="AB621" s="167">
        <f>ROW()</f>
        <v>621</v>
      </c>
      <c r="AC621" s="168">
        <f t="shared" ca="1" si="124"/>
        <v>0</v>
      </c>
      <c r="AD621" s="168">
        <f t="shared" ca="1" si="125"/>
        <v>0</v>
      </c>
      <c r="AE621" s="169" t="str">
        <f t="shared" ca="1" si="142"/>
        <v>-</v>
      </c>
      <c r="AF621" s="168" t="str">
        <f t="shared" ca="1" si="143"/>
        <v>-</v>
      </c>
      <c r="AG621" s="169" t="str">
        <f t="shared" ca="1" si="144"/>
        <v>-</v>
      </c>
      <c r="AH621" s="168" t="str">
        <f t="shared" ca="1" si="145"/>
        <v>-</v>
      </c>
      <c r="AI621" s="168">
        <f t="shared" ca="1" si="146"/>
        <v>0</v>
      </c>
      <c r="AJ621" s="170">
        <f t="shared" ca="1" si="147"/>
        <v>0</v>
      </c>
      <c r="AK621" s="168">
        <f t="shared" ca="1" si="126"/>
        <v>0</v>
      </c>
      <c r="AL621" s="168">
        <f t="shared" ca="1" si="127"/>
        <v>0</v>
      </c>
    </row>
    <row r="622" spans="1:38" ht="28.5" customHeight="1" x14ac:dyDescent="0.2">
      <c r="A622" s="56">
        <v>607</v>
      </c>
      <c r="B622" s="309" t="str">
        <f t="shared" ca="1" si="121"/>
        <v>A607</v>
      </c>
      <c r="C622" s="309"/>
      <c r="D622" s="57" t="str">
        <f t="shared" ca="1" si="122"/>
        <v/>
      </c>
      <c r="E622" s="59" t="str">
        <f t="shared" ca="1" si="123"/>
        <v/>
      </c>
      <c r="F622" s="215">
        <f ca="1">IF(LEN(B622)&gt;0,'OBRAČUNANA OSNOVNA PLAČA'!J616,"")</f>
        <v>0</v>
      </c>
      <c r="G622" s="60"/>
      <c r="H622" s="60"/>
      <c r="I622" s="60"/>
      <c r="J622" s="60"/>
      <c r="K622" s="60"/>
      <c r="L622" s="229">
        <f t="shared" si="140"/>
        <v>0</v>
      </c>
      <c r="M622" s="230">
        <f t="shared" ca="1" si="148"/>
        <v>0</v>
      </c>
      <c r="N622" s="230">
        <f t="shared" ca="1" si="149"/>
        <v>0</v>
      </c>
      <c r="O622" s="231">
        <f t="shared" ca="1" si="150"/>
        <v>0</v>
      </c>
      <c r="P622" s="232">
        <f t="shared" ca="1" si="151"/>
        <v>0</v>
      </c>
      <c r="Q622" s="233">
        <f t="shared" ca="1" si="141"/>
        <v>0</v>
      </c>
      <c r="R622" s="233">
        <f ca="1">IF(LEN(B622)&gt;0,'9'!R622-'9'!Q622,"")</f>
        <v>0</v>
      </c>
      <c r="S622" s="234"/>
      <c r="T622" s="34"/>
      <c r="U622" s="34"/>
      <c r="V622" s="34"/>
      <c r="W622" s="34"/>
      <c r="X622" s="34"/>
      <c r="Y622" s="34"/>
      <c r="Z622" s="34"/>
      <c r="AA622" s="34"/>
      <c r="AB622" s="167">
        <f>ROW()</f>
        <v>622</v>
      </c>
      <c r="AC622" s="168">
        <f t="shared" ca="1" si="124"/>
        <v>0</v>
      </c>
      <c r="AD622" s="168">
        <f t="shared" ca="1" si="125"/>
        <v>0</v>
      </c>
      <c r="AE622" s="169" t="str">
        <f t="shared" ca="1" si="142"/>
        <v>-</v>
      </c>
      <c r="AF622" s="168" t="str">
        <f t="shared" ca="1" si="143"/>
        <v>-</v>
      </c>
      <c r="AG622" s="169" t="str">
        <f t="shared" ca="1" si="144"/>
        <v>-</v>
      </c>
      <c r="AH622" s="168" t="str">
        <f t="shared" ca="1" si="145"/>
        <v>-</v>
      </c>
      <c r="AI622" s="168">
        <f t="shared" ca="1" si="146"/>
        <v>0</v>
      </c>
      <c r="AJ622" s="170">
        <f t="shared" ca="1" si="147"/>
        <v>0</v>
      </c>
      <c r="AK622" s="168">
        <f t="shared" ca="1" si="126"/>
        <v>0</v>
      </c>
      <c r="AL622" s="168">
        <f t="shared" ca="1" si="127"/>
        <v>0</v>
      </c>
    </row>
    <row r="623" spans="1:38" ht="28.5" customHeight="1" x14ac:dyDescent="0.2">
      <c r="A623" s="56">
        <v>608</v>
      </c>
      <c r="B623" s="309" t="str">
        <f t="shared" ca="1" si="121"/>
        <v>A608</v>
      </c>
      <c r="C623" s="309"/>
      <c r="D623" s="57" t="str">
        <f t="shared" ca="1" si="122"/>
        <v/>
      </c>
      <c r="E623" s="59" t="str">
        <f t="shared" ca="1" si="123"/>
        <v/>
      </c>
      <c r="F623" s="215">
        <f ca="1">IF(LEN(B623)&gt;0,'OBRAČUNANA OSNOVNA PLAČA'!J617,"")</f>
        <v>0</v>
      </c>
      <c r="G623" s="60"/>
      <c r="H623" s="60"/>
      <c r="I623" s="60"/>
      <c r="J623" s="60"/>
      <c r="K623" s="60"/>
      <c r="L623" s="229">
        <f t="shared" si="140"/>
        <v>0</v>
      </c>
      <c r="M623" s="230">
        <f t="shared" ca="1" si="148"/>
        <v>0</v>
      </c>
      <c r="N623" s="230">
        <f t="shared" ca="1" si="149"/>
        <v>0</v>
      </c>
      <c r="O623" s="231">
        <f t="shared" ca="1" si="150"/>
        <v>0</v>
      </c>
      <c r="P623" s="232">
        <f t="shared" ca="1" si="151"/>
        <v>0</v>
      </c>
      <c r="Q623" s="233">
        <f t="shared" ca="1" si="141"/>
        <v>0</v>
      </c>
      <c r="R623" s="233">
        <f ca="1">IF(LEN(B623)&gt;0,'9'!R623-'9'!Q623,"")</f>
        <v>0</v>
      </c>
      <c r="S623" s="234"/>
      <c r="T623" s="34"/>
      <c r="U623" s="34"/>
      <c r="V623" s="34"/>
      <c r="W623" s="34"/>
      <c r="X623" s="34"/>
      <c r="Y623" s="34"/>
      <c r="Z623" s="34"/>
      <c r="AA623" s="34"/>
      <c r="AB623" s="167">
        <f>ROW()</f>
        <v>623</v>
      </c>
      <c r="AC623" s="168">
        <f t="shared" ca="1" si="124"/>
        <v>0</v>
      </c>
      <c r="AD623" s="168">
        <f t="shared" ca="1" si="125"/>
        <v>0</v>
      </c>
      <c r="AE623" s="169" t="str">
        <f t="shared" ca="1" si="142"/>
        <v>-</v>
      </c>
      <c r="AF623" s="168" t="str">
        <f t="shared" ca="1" si="143"/>
        <v>-</v>
      </c>
      <c r="AG623" s="169" t="str">
        <f t="shared" ca="1" si="144"/>
        <v>-</v>
      </c>
      <c r="AH623" s="168" t="str">
        <f t="shared" ca="1" si="145"/>
        <v>-</v>
      </c>
      <c r="AI623" s="168">
        <f t="shared" ca="1" si="146"/>
        <v>0</v>
      </c>
      <c r="AJ623" s="170">
        <f t="shared" ca="1" si="147"/>
        <v>0</v>
      </c>
      <c r="AK623" s="168">
        <f t="shared" ca="1" si="126"/>
        <v>0</v>
      </c>
      <c r="AL623" s="168">
        <f t="shared" ca="1" si="127"/>
        <v>0</v>
      </c>
    </row>
    <row r="624" spans="1:38" ht="28.5" customHeight="1" x14ac:dyDescent="0.2">
      <c r="A624" s="56">
        <v>609</v>
      </c>
      <c r="B624" s="309" t="str">
        <f t="shared" ca="1" si="121"/>
        <v>A609</v>
      </c>
      <c r="C624" s="309"/>
      <c r="D624" s="57" t="str">
        <f t="shared" ca="1" si="122"/>
        <v/>
      </c>
      <c r="E624" s="59" t="str">
        <f t="shared" ca="1" si="123"/>
        <v/>
      </c>
      <c r="F624" s="215">
        <f ca="1">IF(LEN(B624)&gt;0,'OBRAČUNANA OSNOVNA PLAČA'!J618,"")</f>
        <v>0</v>
      </c>
      <c r="G624" s="60"/>
      <c r="H624" s="60"/>
      <c r="I624" s="60"/>
      <c r="J624" s="60"/>
      <c r="K624" s="60"/>
      <c r="L624" s="229">
        <f t="shared" si="140"/>
        <v>0</v>
      </c>
      <c r="M624" s="230">
        <f t="shared" ca="1" si="148"/>
        <v>0</v>
      </c>
      <c r="N624" s="230">
        <f t="shared" ca="1" si="149"/>
        <v>0</v>
      </c>
      <c r="O624" s="231">
        <f t="shared" ca="1" si="150"/>
        <v>0</v>
      </c>
      <c r="P624" s="232">
        <f t="shared" ca="1" si="151"/>
        <v>0</v>
      </c>
      <c r="Q624" s="233">
        <f t="shared" ca="1" si="141"/>
        <v>0</v>
      </c>
      <c r="R624" s="233">
        <f ca="1">IF(LEN(B624)&gt;0,'9'!R624-'9'!Q624,"")</f>
        <v>0</v>
      </c>
      <c r="S624" s="234"/>
      <c r="T624" s="34"/>
      <c r="U624" s="34"/>
      <c r="V624" s="34"/>
      <c r="W624" s="34"/>
      <c r="X624" s="34"/>
      <c r="Y624" s="34"/>
      <c r="Z624" s="34"/>
      <c r="AA624" s="34"/>
      <c r="AB624" s="167">
        <f>ROW()</f>
        <v>624</v>
      </c>
      <c r="AC624" s="168">
        <f t="shared" ca="1" si="124"/>
        <v>0</v>
      </c>
      <c r="AD624" s="168">
        <f t="shared" ca="1" si="125"/>
        <v>0</v>
      </c>
      <c r="AE624" s="169" t="str">
        <f t="shared" ca="1" si="142"/>
        <v>-</v>
      </c>
      <c r="AF624" s="168" t="str">
        <f t="shared" ca="1" si="143"/>
        <v>-</v>
      </c>
      <c r="AG624" s="169" t="str">
        <f t="shared" ca="1" si="144"/>
        <v>-</v>
      </c>
      <c r="AH624" s="168" t="str">
        <f t="shared" ca="1" si="145"/>
        <v>-</v>
      </c>
      <c r="AI624" s="168">
        <f t="shared" ca="1" si="146"/>
        <v>0</v>
      </c>
      <c r="AJ624" s="170">
        <f t="shared" ca="1" si="147"/>
        <v>0</v>
      </c>
      <c r="AK624" s="168">
        <f t="shared" ca="1" si="126"/>
        <v>0</v>
      </c>
      <c r="AL624" s="168">
        <f t="shared" ca="1" si="127"/>
        <v>0</v>
      </c>
    </row>
    <row r="625" spans="1:38" ht="28.5" customHeight="1" x14ac:dyDescent="0.2">
      <c r="A625" s="56">
        <v>610</v>
      </c>
      <c r="B625" s="309" t="str">
        <f t="shared" ca="1" si="121"/>
        <v>A610</v>
      </c>
      <c r="C625" s="309"/>
      <c r="D625" s="57" t="str">
        <f t="shared" ca="1" si="122"/>
        <v/>
      </c>
      <c r="E625" s="59" t="str">
        <f t="shared" ca="1" si="123"/>
        <v/>
      </c>
      <c r="F625" s="215">
        <f ca="1">IF(LEN(B625)&gt;0,'OBRAČUNANA OSNOVNA PLAČA'!J619,"")</f>
        <v>0</v>
      </c>
      <c r="G625" s="60"/>
      <c r="H625" s="60"/>
      <c r="I625" s="60"/>
      <c r="J625" s="60"/>
      <c r="K625" s="60"/>
      <c r="L625" s="229">
        <f t="shared" si="140"/>
        <v>0</v>
      </c>
      <c r="M625" s="230">
        <f t="shared" ca="1" si="148"/>
        <v>0</v>
      </c>
      <c r="N625" s="230">
        <f t="shared" ca="1" si="149"/>
        <v>0</v>
      </c>
      <c r="O625" s="231">
        <f t="shared" ca="1" si="150"/>
        <v>0</v>
      </c>
      <c r="P625" s="232">
        <f t="shared" ca="1" si="151"/>
        <v>0</v>
      </c>
      <c r="Q625" s="233">
        <f t="shared" ca="1" si="141"/>
        <v>0</v>
      </c>
      <c r="R625" s="233">
        <f ca="1">IF(LEN(B625)&gt;0,'9'!R625-'9'!Q625,"")</f>
        <v>0</v>
      </c>
      <c r="S625" s="234"/>
      <c r="T625" s="34"/>
      <c r="U625" s="34"/>
      <c r="V625" s="34"/>
      <c r="W625" s="34"/>
      <c r="X625" s="34"/>
      <c r="Y625" s="34"/>
      <c r="Z625" s="34"/>
      <c r="AA625" s="34"/>
      <c r="AB625" s="167">
        <f>ROW()</f>
        <v>625</v>
      </c>
      <c r="AC625" s="168">
        <f t="shared" ca="1" si="124"/>
        <v>0</v>
      </c>
      <c r="AD625" s="168">
        <f t="shared" ca="1" si="125"/>
        <v>0</v>
      </c>
      <c r="AE625" s="169" t="str">
        <f t="shared" ca="1" si="142"/>
        <v>-</v>
      </c>
      <c r="AF625" s="168" t="str">
        <f t="shared" ca="1" si="143"/>
        <v>-</v>
      </c>
      <c r="AG625" s="169" t="str">
        <f t="shared" ca="1" si="144"/>
        <v>-</v>
      </c>
      <c r="AH625" s="168" t="str">
        <f t="shared" ca="1" si="145"/>
        <v>-</v>
      </c>
      <c r="AI625" s="168">
        <f t="shared" ca="1" si="146"/>
        <v>0</v>
      </c>
      <c r="AJ625" s="170">
        <f t="shared" ca="1" si="147"/>
        <v>0</v>
      </c>
      <c r="AK625" s="168">
        <f t="shared" ca="1" si="126"/>
        <v>0</v>
      </c>
      <c r="AL625" s="168">
        <f t="shared" ca="1" si="127"/>
        <v>0</v>
      </c>
    </row>
    <row r="626" spans="1:38" ht="28.5" customHeight="1" x14ac:dyDescent="0.2">
      <c r="A626" s="56">
        <v>611</v>
      </c>
      <c r="B626" s="309" t="str">
        <f t="shared" ca="1" si="121"/>
        <v>A611</v>
      </c>
      <c r="C626" s="309"/>
      <c r="D626" s="57" t="str">
        <f t="shared" ca="1" si="122"/>
        <v/>
      </c>
      <c r="E626" s="59" t="str">
        <f t="shared" ca="1" si="123"/>
        <v/>
      </c>
      <c r="F626" s="215">
        <f ca="1">IF(LEN(B626)&gt;0,'OBRAČUNANA OSNOVNA PLAČA'!J620,"")</f>
        <v>0</v>
      </c>
      <c r="G626" s="60"/>
      <c r="H626" s="60"/>
      <c r="I626" s="60"/>
      <c r="J626" s="60"/>
      <c r="K626" s="60"/>
      <c r="L626" s="229">
        <f t="shared" si="140"/>
        <v>0</v>
      </c>
      <c r="M626" s="230">
        <f t="shared" ca="1" si="148"/>
        <v>0</v>
      </c>
      <c r="N626" s="230">
        <f t="shared" ca="1" si="149"/>
        <v>0</v>
      </c>
      <c r="O626" s="231">
        <f t="shared" ca="1" si="150"/>
        <v>0</v>
      </c>
      <c r="P626" s="232">
        <f t="shared" ca="1" si="151"/>
        <v>0</v>
      </c>
      <c r="Q626" s="233">
        <f t="shared" ca="1" si="141"/>
        <v>0</v>
      </c>
      <c r="R626" s="233">
        <f ca="1">IF(LEN(B626)&gt;0,'9'!R626-'9'!Q626,"")</f>
        <v>0</v>
      </c>
      <c r="S626" s="234"/>
      <c r="T626" s="34"/>
      <c r="U626" s="34"/>
      <c r="V626" s="34"/>
      <c r="W626" s="34"/>
      <c r="X626" s="34"/>
      <c r="Y626" s="34"/>
      <c r="Z626" s="34"/>
      <c r="AA626" s="34"/>
      <c r="AB626" s="167">
        <f>ROW()</f>
        <v>626</v>
      </c>
      <c r="AC626" s="168">
        <f t="shared" ca="1" si="124"/>
        <v>0</v>
      </c>
      <c r="AD626" s="168">
        <f t="shared" ca="1" si="125"/>
        <v>0</v>
      </c>
      <c r="AE626" s="169" t="str">
        <f t="shared" ca="1" si="142"/>
        <v>-</v>
      </c>
      <c r="AF626" s="168" t="str">
        <f t="shared" ca="1" si="143"/>
        <v>-</v>
      </c>
      <c r="AG626" s="169" t="str">
        <f t="shared" ca="1" si="144"/>
        <v>-</v>
      </c>
      <c r="AH626" s="168" t="str">
        <f t="shared" ca="1" si="145"/>
        <v>-</v>
      </c>
      <c r="AI626" s="168">
        <f t="shared" ca="1" si="146"/>
        <v>0</v>
      </c>
      <c r="AJ626" s="170">
        <f t="shared" ca="1" si="147"/>
        <v>0</v>
      </c>
      <c r="AK626" s="168">
        <f t="shared" ca="1" si="126"/>
        <v>0</v>
      </c>
      <c r="AL626" s="168">
        <f t="shared" ca="1" si="127"/>
        <v>0</v>
      </c>
    </row>
    <row r="627" spans="1:38" ht="28.5" customHeight="1" x14ac:dyDescent="0.2">
      <c r="A627" s="56">
        <v>612</v>
      </c>
      <c r="B627" s="309" t="str">
        <f t="shared" ca="1" si="121"/>
        <v>A612</v>
      </c>
      <c r="C627" s="309"/>
      <c r="D627" s="57" t="str">
        <f t="shared" ca="1" si="122"/>
        <v/>
      </c>
      <c r="E627" s="59" t="str">
        <f t="shared" ca="1" si="123"/>
        <v/>
      </c>
      <c r="F627" s="215">
        <f ca="1">IF(LEN(B627)&gt;0,'OBRAČUNANA OSNOVNA PLAČA'!J621,"")</f>
        <v>0</v>
      </c>
      <c r="G627" s="60"/>
      <c r="H627" s="60"/>
      <c r="I627" s="60"/>
      <c r="J627" s="60"/>
      <c r="K627" s="60"/>
      <c r="L627" s="229">
        <f t="shared" si="140"/>
        <v>0</v>
      </c>
      <c r="M627" s="230">
        <f t="shared" ca="1" si="148"/>
        <v>0</v>
      </c>
      <c r="N627" s="230">
        <f t="shared" ca="1" si="149"/>
        <v>0</v>
      </c>
      <c r="O627" s="231">
        <f t="shared" ca="1" si="150"/>
        <v>0</v>
      </c>
      <c r="P627" s="232">
        <f t="shared" ca="1" si="151"/>
        <v>0</v>
      </c>
      <c r="Q627" s="233">
        <f t="shared" ca="1" si="141"/>
        <v>0</v>
      </c>
      <c r="R627" s="233">
        <f ca="1">IF(LEN(B627)&gt;0,'9'!R627-'9'!Q627,"")</f>
        <v>0</v>
      </c>
      <c r="S627" s="234"/>
      <c r="T627" s="34"/>
      <c r="U627" s="34"/>
      <c r="V627" s="34"/>
      <c r="W627" s="34"/>
      <c r="X627" s="34"/>
      <c r="Y627" s="34"/>
      <c r="Z627" s="34"/>
      <c r="AA627" s="34"/>
      <c r="AB627" s="167">
        <f>ROW()</f>
        <v>627</v>
      </c>
      <c r="AC627" s="168">
        <f t="shared" ca="1" si="124"/>
        <v>0</v>
      </c>
      <c r="AD627" s="168">
        <f t="shared" ca="1" si="125"/>
        <v>0</v>
      </c>
      <c r="AE627" s="169" t="str">
        <f t="shared" ca="1" si="142"/>
        <v>-</v>
      </c>
      <c r="AF627" s="168" t="str">
        <f t="shared" ca="1" si="143"/>
        <v>-</v>
      </c>
      <c r="AG627" s="169" t="str">
        <f t="shared" ca="1" si="144"/>
        <v>-</v>
      </c>
      <c r="AH627" s="168" t="str">
        <f t="shared" ca="1" si="145"/>
        <v>-</v>
      </c>
      <c r="AI627" s="168">
        <f t="shared" ca="1" si="146"/>
        <v>0</v>
      </c>
      <c r="AJ627" s="170">
        <f t="shared" ca="1" si="147"/>
        <v>0</v>
      </c>
      <c r="AK627" s="168">
        <f t="shared" ca="1" si="126"/>
        <v>0</v>
      </c>
      <c r="AL627" s="168">
        <f t="shared" ca="1" si="127"/>
        <v>0</v>
      </c>
    </row>
    <row r="628" spans="1:38" ht="28.5" customHeight="1" x14ac:dyDescent="0.2">
      <c r="A628" s="56">
        <v>613</v>
      </c>
      <c r="B628" s="309" t="str">
        <f t="shared" ca="1" si="121"/>
        <v>A613</v>
      </c>
      <c r="C628" s="309"/>
      <c r="D628" s="57" t="str">
        <f t="shared" ca="1" si="122"/>
        <v/>
      </c>
      <c r="E628" s="59" t="str">
        <f t="shared" ca="1" si="123"/>
        <v/>
      </c>
      <c r="F628" s="215">
        <f ca="1">IF(LEN(B628)&gt;0,'OBRAČUNANA OSNOVNA PLAČA'!J622,"")</f>
        <v>0</v>
      </c>
      <c r="G628" s="60"/>
      <c r="H628" s="60"/>
      <c r="I628" s="60"/>
      <c r="J628" s="60"/>
      <c r="K628" s="60"/>
      <c r="L628" s="229">
        <f t="shared" si="140"/>
        <v>0</v>
      </c>
      <c r="M628" s="230">
        <f t="shared" ca="1" si="148"/>
        <v>0</v>
      </c>
      <c r="N628" s="230">
        <f t="shared" ca="1" si="149"/>
        <v>0</v>
      </c>
      <c r="O628" s="231">
        <f t="shared" ca="1" si="150"/>
        <v>0</v>
      </c>
      <c r="P628" s="232">
        <f t="shared" ca="1" si="151"/>
        <v>0</v>
      </c>
      <c r="Q628" s="233">
        <f t="shared" ca="1" si="141"/>
        <v>0</v>
      </c>
      <c r="R628" s="233">
        <f ca="1">IF(LEN(B628)&gt;0,'9'!R628-'9'!Q628,"")</f>
        <v>0</v>
      </c>
      <c r="S628" s="234"/>
      <c r="T628" s="34"/>
      <c r="U628" s="34"/>
      <c r="V628" s="34"/>
      <c r="W628" s="34"/>
      <c r="X628" s="34"/>
      <c r="Y628" s="34"/>
      <c r="Z628" s="34"/>
      <c r="AA628" s="34"/>
      <c r="AB628" s="167">
        <f>ROW()</f>
        <v>628</v>
      </c>
      <c r="AC628" s="168">
        <f t="shared" ca="1" si="124"/>
        <v>0</v>
      </c>
      <c r="AD628" s="168">
        <f t="shared" ca="1" si="125"/>
        <v>0</v>
      </c>
      <c r="AE628" s="169" t="str">
        <f t="shared" ca="1" si="142"/>
        <v>-</v>
      </c>
      <c r="AF628" s="168" t="str">
        <f t="shared" ca="1" si="143"/>
        <v>-</v>
      </c>
      <c r="AG628" s="169" t="str">
        <f t="shared" ca="1" si="144"/>
        <v>-</v>
      </c>
      <c r="AH628" s="168" t="str">
        <f t="shared" ca="1" si="145"/>
        <v>-</v>
      </c>
      <c r="AI628" s="168">
        <f t="shared" ca="1" si="146"/>
        <v>0</v>
      </c>
      <c r="AJ628" s="170">
        <f t="shared" ca="1" si="147"/>
        <v>0</v>
      </c>
      <c r="AK628" s="168">
        <f t="shared" ca="1" si="126"/>
        <v>0</v>
      </c>
      <c r="AL628" s="168">
        <f t="shared" ca="1" si="127"/>
        <v>0</v>
      </c>
    </row>
    <row r="629" spans="1:38" ht="28.5" customHeight="1" x14ac:dyDescent="0.2">
      <c r="A629" s="56">
        <v>614</v>
      </c>
      <c r="B629" s="309" t="str">
        <f t="shared" ca="1" si="121"/>
        <v>A614</v>
      </c>
      <c r="C629" s="309"/>
      <c r="D629" s="57" t="str">
        <f t="shared" ca="1" si="122"/>
        <v/>
      </c>
      <c r="E629" s="59" t="str">
        <f t="shared" ca="1" si="123"/>
        <v/>
      </c>
      <c r="F629" s="215">
        <f ca="1">IF(LEN(B629)&gt;0,'OBRAČUNANA OSNOVNA PLAČA'!J623,"")</f>
        <v>0</v>
      </c>
      <c r="G629" s="60"/>
      <c r="H629" s="60"/>
      <c r="I629" s="60"/>
      <c r="J629" s="60"/>
      <c r="K629" s="60"/>
      <c r="L629" s="229">
        <f t="shared" si="140"/>
        <v>0</v>
      </c>
      <c r="M629" s="230">
        <f t="shared" ca="1" si="148"/>
        <v>0</v>
      </c>
      <c r="N629" s="230">
        <f t="shared" ca="1" si="149"/>
        <v>0</v>
      </c>
      <c r="O629" s="231">
        <f t="shared" ca="1" si="150"/>
        <v>0</v>
      </c>
      <c r="P629" s="232">
        <f t="shared" ca="1" si="151"/>
        <v>0</v>
      </c>
      <c r="Q629" s="233">
        <f t="shared" ca="1" si="141"/>
        <v>0</v>
      </c>
      <c r="R629" s="233">
        <f ca="1">IF(LEN(B629)&gt;0,'9'!R629-'9'!Q629,"")</f>
        <v>0</v>
      </c>
      <c r="S629" s="234"/>
      <c r="T629" s="34"/>
      <c r="U629" s="34"/>
      <c r="V629" s="34"/>
      <c r="W629" s="34"/>
      <c r="X629" s="34"/>
      <c r="Y629" s="34"/>
      <c r="Z629" s="34"/>
      <c r="AA629" s="34"/>
      <c r="AB629" s="167">
        <f>ROW()</f>
        <v>629</v>
      </c>
      <c r="AC629" s="168">
        <f t="shared" ca="1" si="124"/>
        <v>0</v>
      </c>
      <c r="AD629" s="168">
        <f t="shared" ca="1" si="125"/>
        <v>0</v>
      </c>
      <c r="AE629" s="169" t="str">
        <f t="shared" ca="1" si="142"/>
        <v>-</v>
      </c>
      <c r="AF629" s="168" t="str">
        <f t="shared" ca="1" si="143"/>
        <v>-</v>
      </c>
      <c r="AG629" s="169" t="str">
        <f t="shared" ca="1" si="144"/>
        <v>-</v>
      </c>
      <c r="AH629" s="168" t="str">
        <f t="shared" ca="1" si="145"/>
        <v>-</v>
      </c>
      <c r="AI629" s="168">
        <f t="shared" ca="1" si="146"/>
        <v>0</v>
      </c>
      <c r="AJ629" s="170">
        <f t="shared" ca="1" si="147"/>
        <v>0</v>
      </c>
      <c r="AK629" s="168">
        <f t="shared" ca="1" si="126"/>
        <v>0</v>
      </c>
      <c r="AL629" s="168">
        <f t="shared" ca="1" si="127"/>
        <v>0</v>
      </c>
    </row>
    <row r="630" spans="1:38" ht="28.5" customHeight="1" x14ac:dyDescent="0.2">
      <c r="A630" s="56">
        <v>615</v>
      </c>
      <c r="B630" s="309" t="str">
        <f t="shared" ca="1" si="121"/>
        <v>A615</v>
      </c>
      <c r="C630" s="309"/>
      <c r="D630" s="57" t="str">
        <f t="shared" ca="1" si="122"/>
        <v/>
      </c>
      <c r="E630" s="59" t="str">
        <f t="shared" ca="1" si="123"/>
        <v/>
      </c>
      <c r="F630" s="215">
        <f ca="1">IF(LEN(B630)&gt;0,'OBRAČUNANA OSNOVNA PLAČA'!J624,"")</f>
        <v>0</v>
      </c>
      <c r="G630" s="60"/>
      <c r="H630" s="60"/>
      <c r="I630" s="60"/>
      <c r="J630" s="60"/>
      <c r="K630" s="60"/>
      <c r="L630" s="229">
        <f t="shared" si="140"/>
        <v>0</v>
      </c>
      <c r="M630" s="230">
        <f t="shared" ca="1" si="148"/>
        <v>0</v>
      </c>
      <c r="N630" s="230">
        <f t="shared" ca="1" si="149"/>
        <v>0</v>
      </c>
      <c r="O630" s="231">
        <f t="shared" ca="1" si="150"/>
        <v>0</v>
      </c>
      <c r="P630" s="232">
        <f t="shared" ca="1" si="151"/>
        <v>0</v>
      </c>
      <c r="Q630" s="233">
        <f t="shared" ca="1" si="141"/>
        <v>0</v>
      </c>
      <c r="R630" s="233">
        <f ca="1">IF(LEN(B630)&gt;0,'9'!R630-'9'!Q630,"")</f>
        <v>0</v>
      </c>
      <c r="S630" s="234"/>
      <c r="T630" s="34"/>
      <c r="U630" s="34"/>
      <c r="V630" s="34"/>
      <c r="W630" s="34"/>
      <c r="X630" s="34"/>
      <c r="Y630" s="34"/>
      <c r="Z630" s="34"/>
      <c r="AA630" s="34"/>
      <c r="AB630" s="167">
        <f>ROW()</f>
        <v>630</v>
      </c>
      <c r="AC630" s="168">
        <f t="shared" ca="1" si="124"/>
        <v>0</v>
      </c>
      <c r="AD630" s="168">
        <f t="shared" ca="1" si="125"/>
        <v>0</v>
      </c>
      <c r="AE630" s="169" t="str">
        <f t="shared" ca="1" si="142"/>
        <v>-</v>
      </c>
      <c r="AF630" s="168" t="str">
        <f t="shared" ca="1" si="143"/>
        <v>-</v>
      </c>
      <c r="AG630" s="169" t="str">
        <f t="shared" ca="1" si="144"/>
        <v>-</v>
      </c>
      <c r="AH630" s="168" t="str">
        <f t="shared" ca="1" si="145"/>
        <v>-</v>
      </c>
      <c r="AI630" s="168">
        <f t="shared" ca="1" si="146"/>
        <v>0</v>
      </c>
      <c r="AJ630" s="170">
        <f t="shared" ca="1" si="147"/>
        <v>0</v>
      </c>
      <c r="AK630" s="168">
        <f t="shared" ca="1" si="126"/>
        <v>0</v>
      </c>
      <c r="AL630" s="168">
        <f t="shared" ca="1" si="127"/>
        <v>0</v>
      </c>
    </row>
    <row r="631" spans="1:38" ht="28.5" customHeight="1" x14ac:dyDescent="0.2">
      <c r="A631" s="56">
        <v>616</v>
      </c>
      <c r="B631" s="309" t="str">
        <f t="shared" ca="1" si="121"/>
        <v>A616</v>
      </c>
      <c r="C631" s="309"/>
      <c r="D631" s="57" t="str">
        <f t="shared" ca="1" si="122"/>
        <v/>
      </c>
      <c r="E631" s="59" t="str">
        <f t="shared" ca="1" si="123"/>
        <v/>
      </c>
      <c r="F631" s="215">
        <f ca="1">IF(LEN(B631)&gt;0,'OBRAČUNANA OSNOVNA PLAČA'!J625,"")</f>
        <v>0</v>
      </c>
      <c r="G631" s="60"/>
      <c r="H631" s="60"/>
      <c r="I631" s="60"/>
      <c r="J631" s="60"/>
      <c r="K631" s="60"/>
      <c r="L631" s="229">
        <f t="shared" si="140"/>
        <v>0</v>
      </c>
      <c r="M631" s="230">
        <f t="shared" ca="1" si="148"/>
        <v>0</v>
      </c>
      <c r="N631" s="230">
        <f t="shared" ca="1" si="149"/>
        <v>0</v>
      </c>
      <c r="O631" s="231">
        <f t="shared" ca="1" si="150"/>
        <v>0</v>
      </c>
      <c r="P631" s="232">
        <f t="shared" ca="1" si="151"/>
        <v>0</v>
      </c>
      <c r="Q631" s="233">
        <f t="shared" ca="1" si="141"/>
        <v>0</v>
      </c>
      <c r="R631" s="233">
        <f ca="1">IF(LEN(B631)&gt;0,'9'!R631-'9'!Q631,"")</f>
        <v>0</v>
      </c>
      <c r="S631" s="234"/>
      <c r="T631" s="34"/>
      <c r="U631" s="34"/>
      <c r="V631" s="34"/>
      <c r="W631" s="34"/>
      <c r="X631" s="34"/>
      <c r="Y631" s="34"/>
      <c r="Z631" s="34"/>
      <c r="AA631" s="34"/>
      <c r="AB631" s="167">
        <f>ROW()</f>
        <v>631</v>
      </c>
      <c r="AC631" s="168">
        <f t="shared" ca="1" si="124"/>
        <v>0</v>
      </c>
      <c r="AD631" s="168">
        <f t="shared" ca="1" si="125"/>
        <v>0</v>
      </c>
      <c r="AE631" s="169" t="str">
        <f t="shared" ca="1" si="142"/>
        <v>-</v>
      </c>
      <c r="AF631" s="168" t="str">
        <f t="shared" ca="1" si="143"/>
        <v>-</v>
      </c>
      <c r="AG631" s="169" t="str">
        <f t="shared" ca="1" si="144"/>
        <v>-</v>
      </c>
      <c r="AH631" s="168" t="str">
        <f t="shared" ca="1" si="145"/>
        <v>-</v>
      </c>
      <c r="AI631" s="168">
        <f t="shared" ca="1" si="146"/>
        <v>0</v>
      </c>
      <c r="AJ631" s="170">
        <f t="shared" ca="1" si="147"/>
        <v>0</v>
      </c>
      <c r="AK631" s="168">
        <f t="shared" ca="1" si="126"/>
        <v>0</v>
      </c>
      <c r="AL631" s="168">
        <f t="shared" ca="1" si="127"/>
        <v>0</v>
      </c>
    </row>
    <row r="632" spans="1:38" ht="28.5" customHeight="1" x14ac:dyDescent="0.2">
      <c r="A632" s="56">
        <v>617</v>
      </c>
      <c r="B632" s="309" t="str">
        <f t="shared" ca="1" si="121"/>
        <v>A617</v>
      </c>
      <c r="C632" s="309"/>
      <c r="D632" s="57" t="str">
        <f t="shared" ca="1" si="122"/>
        <v/>
      </c>
      <c r="E632" s="59" t="str">
        <f t="shared" ca="1" si="123"/>
        <v/>
      </c>
      <c r="F632" s="215">
        <f ca="1">IF(LEN(B632)&gt;0,'OBRAČUNANA OSNOVNA PLAČA'!J626,"")</f>
        <v>0</v>
      </c>
      <c r="G632" s="60"/>
      <c r="H632" s="60"/>
      <c r="I632" s="60"/>
      <c r="J632" s="60"/>
      <c r="K632" s="60"/>
      <c r="L632" s="229">
        <f t="shared" si="140"/>
        <v>0</v>
      </c>
      <c r="M632" s="230">
        <f t="shared" ca="1" si="148"/>
        <v>0</v>
      </c>
      <c r="N632" s="230">
        <f t="shared" ca="1" si="149"/>
        <v>0</v>
      </c>
      <c r="O632" s="231">
        <f t="shared" ca="1" si="150"/>
        <v>0</v>
      </c>
      <c r="P632" s="232">
        <f t="shared" ca="1" si="151"/>
        <v>0</v>
      </c>
      <c r="Q632" s="233">
        <f t="shared" ca="1" si="141"/>
        <v>0</v>
      </c>
      <c r="R632" s="233">
        <f ca="1">IF(LEN(B632)&gt;0,'9'!R632-'9'!Q632,"")</f>
        <v>0</v>
      </c>
      <c r="S632" s="234"/>
      <c r="T632" s="34"/>
      <c r="U632" s="34"/>
      <c r="V632" s="34"/>
      <c r="W632" s="34"/>
      <c r="X632" s="34"/>
      <c r="Y632" s="34"/>
      <c r="Z632" s="34"/>
      <c r="AA632" s="34"/>
      <c r="AB632" s="167">
        <f>ROW()</f>
        <v>632</v>
      </c>
      <c r="AC632" s="168">
        <f t="shared" ca="1" si="124"/>
        <v>0</v>
      </c>
      <c r="AD632" s="168">
        <f t="shared" ca="1" si="125"/>
        <v>0</v>
      </c>
      <c r="AE632" s="169" t="str">
        <f t="shared" ca="1" si="142"/>
        <v>-</v>
      </c>
      <c r="AF632" s="168" t="str">
        <f t="shared" ca="1" si="143"/>
        <v>-</v>
      </c>
      <c r="AG632" s="169" t="str">
        <f t="shared" ca="1" si="144"/>
        <v>-</v>
      </c>
      <c r="AH632" s="168" t="str">
        <f t="shared" ca="1" si="145"/>
        <v>-</v>
      </c>
      <c r="AI632" s="168">
        <f t="shared" ca="1" si="146"/>
        <v>0</v>
      </c>
      <c r="AJ632" s="170">
        <f t="shared" ca="1" si="147"/>
        <v>0</v>
      </c>
      <c r="AK632" s="168">
        <f t="shared" ca="1" si="126"/>
        <v>0</v>
      </c>
      <c r="AL632" s="168">
        <f t="shared" ca="1" si="127"/>
        <v>0</v>
      </c>
    </row>
    <row r="633" spans="1:38" ht="28.5" customHeight="1" x14ac:dyDescent="0.2">
      <c r="A633" s="56">
        <v>618</v>
      </c>
      <c r="B633" s="309" t="str">
        <f t="shared" ca="1" si="121"/>
        <v>A618</v>
      </c>
      <c r="C633" s="309"/>
      <c r="D633" s="57" t="str">
        <f t="shared" ca="1" si="122"/>
        <v/>
      </c>
      <c r="E633" s="59" t="str">
        <f t="shared" ca="1" si="123"/>
        <v/>
      </c>
      <c r="F633" s="215">
        <f ca="1">IF(LEN(B633)&gt;0,'OBRAČUNANA OSNOVNA PLAČA'!J627,"")</f>
        <v>0</v>
      </c>
      <c r="G633" s="60"/>
      <c r="H633" s="60"/>
      <c r="I633" s="60"/>
      <c r="J633" s="60"/>
      <c r="K633" s="60"/>
      <c r="L633" s="229">
        <f t="shared" si="140"/>
        <v>0</v>
      </c>
      <c r="M633" s="230">
        <f t="shared" ca="1" si="148"/>
        <v>0</v>
      </c>
      <c r="N633" s="230">
        <f t="shared" ca="1" si="149"/>
        <v>0</v>
      </c>
      <c r="O633" s="231">
        <f t="shared" ca="1" si="150"/>
        <v>0</v>
      </c>
      <c r="P633" s="232">
        <f t="shared" ca="1" si="151"/>
        <v>0</v>
      </c>
      <c r="Q633" s="233">
        <f t="shared" ca="1" si="141"/>
        <v>0</v>
      </c>
      <c r="R633" s="233">
        <f ca="1">IF(LEN(B633)&gt;0,'9'!R633-'9'!Q633,"")</f>
        <v>0</v>
      </c>
      <c r="S633" s="234"/>
      <c r="T633" s="34"/>
      <c r="U633" s="34"/>
      <c r="V633" s="34"/>
      <c r="W633" s="34"/>
      <c r="X633" s="34"/>
      <c r="Y633" s="34"/>
      <c r="Z633" s="34"/>
      <c r="AA633" s="34"/>
      <c r="AB633" s="167">
        <f>ROW()</f>
        <v>633</v>
      </c>
      <c r="AC633" s="168">
        <f t="shared" ca="1" si="124"/>
        <v>0</v>
      </c>
      <c r="AD633" s="168">
        <f t="shared" ca="1" si="125"/>
        <v>0</v>
      </c>
      <c r="AE633" s="169" t="str">
        <f t="shared" ca="1" si="142"/>
        <v>-</v>
      </c>
      <c r="AF633" s="168" t="str">
        <f t="shared" ca="1" si="143"/>
        <v>-</v>
      </c>
      <c r="AG633" s="169" t="str">
        <f t="shared" ca="1" si="144"/>
        <v>-</v>
      </c>
      <c r="AH633" s="168" t="str">
        <f t="shared" ca="1" si="145"/>
        <v>-</v>
      </c>
      <c r="AI633" s="168">
        <f t="shared" ca="1" si="146"/>
        <v>0</v>
      </c>
      <c r="AJ633" s="170">
        <f t="shared" ca="1" si="147"/>
        <v>0</v>
      </c>
      <c r="AK633" s="168">
        <f t="shared" ca="1" si="126"/>
        <v>0</v>
      </c>
      <c r="AL633" s="168">
        <f t="shared" ca="1" si="127"/>
        <v>0</v>
      </c>
    </row>
    <row r="634" spans="1:38" ht="28.5" customHeight="1" x14ac:dyDescent="0.2">
      <c r="A634" s="56">
        <v>619</v>
      </c>
      <c r="B634" s="309" t="str">
        <f t="shared" ca="1" si="121"/>
        <v>A619</v>
      </c>
      <c r="C634" s="309"/>
      <c r="D634" s="57" t="str">
        <f t="shared" ca="1" si="122"/>
        <v/>
      </c>
      <c r="E634" s="59" t="str">
        <f t="shared" ca="1" si="123"/>
        <v/>
      </c>
      <c r="F634" s="215">
        <f ca="1">IF(LEN(B634)&gt;0,'OBRAČUNANA OSNOVNA PLAČA'!J628,"")</f>
        <v>0</v>
      </c>
      <c r="G634" s="60"/>
      <c r="H634" s="60"/>
      <c r="I634" s="60"/>
      <c r="J634" s="60"/>
      <c r="K634" s="60"/>
      <c r="L634" s="229">
        <f t="shared" si="140"/>
        <v>0</v>
      </c>
      <c r="M634" s="230">
        <f t="shared" ca="1" si="148"/>
        <v>0</v>
      </c>
      <c r="N634" s="230">
        <f t="shared" ca="1" si="149"/>
        <v>0</v>
      </c>
      <c r="O634" s="231">
        <f t="shared" ca="1" si="150"/>
        <v>0</v>
      </c>
      <c r="P634" s="232">
        <f t="shared" ca="1" si="151"/>
        <v>0</v>
      </c>
      <c r="Q634" s="233">
        <f t="shared" ca="1" si="141"/>
        <v>0</v>
      </c>
      <c r="R634" s="233">
        <f ca="1">IF(LEN(B634)&gt;0,'9'!R634-'9'!Q634,"")</f>
        <v>0</v>
      </c>
      <c r="S634" s="234"/>
      <c r="T634" s="34"/>
      <c r="U634" s="34"/>
      <c r="V634" s="34"/>
      <c r="W634" s="34"/>
      <c r="X634" s="34"/>
      <c r="Y634" s="34"/>
      <c r="Z634" s="34"/>
      <c r="AA634" s="34"/>
      <c r="AB634" s="167">
        <f>ROW()</f>
        <v>634</v>
      </c>
      <c r="AC634" s="168">
        <f t="shared" ca="1" si="124"/>
        <v>0</v>
      </c>
      <c r="AD634" s="168">
        <f t="shared" ca="1" si="125"/>
        <v>0</v>
      </c>
      <c r="AE634" s="169" t="str">
        <f t="shared" ca="1" si="142"/>
        <v>-</v>
      </c>
      <c r="AF634" s="168" t="str">
        <f t="shared" ca="1" si="143"/>
        <v>-</v>
      </c>
      <c r="AG634" s="169" t="str">
        <f t="shared" ca="1" si="144"/>
        <v>-</v>
      </c>
      <c r="AH634" s="168" t="str">
        <f t="shared" ca="1" si="145"/>
        <v>-</v>
      </c>
      <c r="AI634" s="168">
        <f t="shared" ca="1" si="146"/>
        <v>0</v>
      </c>
      <c r="AJ634" s="170">
        <f t="shared" ca="1" si="147"/>
        <v>0</v>
      </c>
      <c r="AK634" s="168">
        <f t="shared" ca="1" si="126"/>
        <v>0</v>
      </c>
      <c r="AL634" s="168">
        <f t="shared" ca="1" si="127"/>
        <v>0</v>
      </c>
    </row>
    <row r="635" spans="1:38" ht="28.5" customHeight="1" x14ac:dyDescent="0.2">
      <c r="A635" s="56">
        <v>620</v>
      </c>
      <c r="B635" s="309" t="str">
        <f t="shared" ca="1" si="121"/>
        <v>A620</v>
      </c>
      <c r="C635" s="309"/>
      <c r="D635" s="57" t="str">
        <f t="shared" ca="1" si="122"/>
        <v/>
      </c>
      <c r="E635" s="59" t="str">
        <f t="shared" ca="1" si="123"/>
        <v/>
      </c>
      <c r="F635" s="215">
        <f ca="1">IF(LEN(B635)&gt;0,'OBRAČUNANA OSNOVNA PLAČA'!J629,"")</f>
        <v>0</v>
      </c>
      <c r="G635" s="60"/>
      <c r="H635" s="60"/>
      <c r="I635" s="60"/>
      <c r="J635" s="60"/>
      <c r="K635" s="60"/>
      <c r="L635" s="229">
        <f t="shared" si="140"/>
        <v>0</v>
      </c>
      <c r="M635" s="230">
        <f t="shared" ca="1" si="148"/>
        <v>0</v>
      </c>
      <c r="N635" s="230">
        <f t="shared" ca="1" si="149"/>
        <v>0</v>
      </c>
      <c r="O635" s="231">
        <f t="shared" ca="1" si="150"/>
        <v>0</v>
      </c>
      <c r="P635" s="232">
        <f t="shared" ca="1" si="151"/>
        <v>0</v>
      </c>
      <c r="Q635" s="233">
        <f t="shared" ca="1" si="141"/>
        <v>0</v>
      </c>
      <c r="R635" s="233">
        <f ca="1">IF(LEN(B635)&gt;0,'9'!R635-'9'!Q635,"")</f>
        <v>0</v>
      </c>
      <c r="S635" s="234"/>
      <c r="T635" s="34"/>
      <c r="U635" s="34"/>
      <c r="V635" s="34"/>
      <c r="W635" s="34"/>
      <c r="X635" s="34"/>
      <c r="Y635" s="34"/>
      <c r="Z635" s="34"/>
      <c r="AA635" s="34"/>
      <c r="AB635" s="167">
        <f>ROW()</f>
        <v>635</v>
      </c>
      <c r="AC635" s="168">
        <f t="shared" ca="1" si="124"/>
        <v>0</v>
      </c>
      <c r="AD635" s="168">
        <f t="shared" ca="1" si="125"/>
        <v>0</v>
      </c>
      <c r="AE635" s="169" t="str">
        <f t="shared" ca="1" si="142"/>
        <v>-</v>
      </c>
      <c r="AF635" s="168" t="str">
        <f t="shared" ca="1" si="143"/>
        <v>-</v>
      </c>
      <c r="AG635" s="169" t="str">
        <f t="shared" ca="1" si="144"/>
        <v>-</v>
      </c>
      <c r="AH635" s="168" t="str">
        <f t="shared" ca="1" si="145"/>
        <v>-</v>
      </c>
      <c r="AI635" s="168">
        <f t="shared" ca="1" si="146"/>
        <v>0</v>
      </c>
      <c r="AJ635" s="170">
        <f t="shared" ca="1" si="147"/>
        <v>0</v>
      </c>
      <c r="AK635" s="168">
        <f t="shared" ca="1" si="126"/>
        <v>0</v>
      </c>
      <c r="AL635" s="168">
        <f t="shared" ca="1" si="127"/>
        <v>0</v>
      </c>
    </row>
    <row r="636" spans="1:38" ht="28.5" customHeight="1" x14ac:dyDescent="0.2">
      <c r="A636" s="56">
        <v>621</v>
      </c>
      <c r="B636" s="309" t="str">
        <f t="shared" ca="1" si="121"/>
        <v>A621</v>
      </c>
      <c r="C636" s="309"/>
      <c r="D636" s="57" t="str">
        <f t="shared" ca="1" si="122"/>
        <v/>
      </c>
      <c r="E636" s="59" t="str">
        <f t="shared" ca="1" si="123"/>
        <v/>
      </c>
      <c r="F636" s="215">
        <f ca="1">IF(LEN(B636)&gt;0,'OBRAČUNANA OSNOVNA PLAČA'!J630,"")</f>
        <v>0</v>
      </c>
      <c r="G636" s="60"/>
      <c r="H636" s="60"/>
      <c r="I636" s="60"/>
      <c r="J636" s="60"/>
      <c r="K636" s="60"/>
      <c r="L636" s="229">
        <f t="shared" si="140"/>
        <v>0</v>
      </c>
      <c r="M636" s="230">
        <f t="shared" ca="1" si="148"/>
        <v>0</v>
      </c>
      <c r="N636" s="230">
        <f t="shared" ca="1" si="149"/>
        <v>0</v>
      </c>
      <c r="O636" s="231">
        <f t="shared" ca="1" si="150"/>
        <v>0</v>
      </c>
      <c r="P636" s="232">
        <f t="shared" ca="1" si="151"/>
        <v>0</v>
      </c>
      <c r="Q636" s="233">
        <f t="shared" ca="1" si="141"/>
        <v>0</v>
      </c>
      <c r="R636" s="233">
        <f ca="1">IF(LEN(B636)&gt;0,'9'!R636-'9'!Q636,"")</f>
        <v>0</v>
      </c>
      <c r="S636" s="234"/>
      <c r="T636" s="34"/>
      <c r="U636" s="34"/>
      <c r="V636" s="34"/>
      <c r="W636" s="34"/>
      <c r="X636" s="34"/>
      <c r="Y636" s="34"/>
      <c r="Z636" s="34"/>
      <c r="AA636" s="34"/>
      <c r="AB636" s="167">
        <f>ROW()</f>
        <v>636</v>
      </c>
      <c r="AC636" s="168">
        <f t="shared" ca="1" si="124"/>
        <v>0</v>
      </c>
      <c r="AD636" s="168">
        <f t="shared" ca="1" si="125"/>
        <v>0</v>
      </c>
      <c r="AE636" s="169" t="str">
        <f t="shared" ca="1" si="142"/>
        <v>-</v>
      </c>
      <c r="AF636" s="168" t="str">
        <f t="shared" ca="1" si="143"/>
        <v>-</v>
      </c>
      <c r="AG636" s="169" t="str">
        <f t="shared" ca="1" si="144"/>
        <v>-</v>
      </c>
      <c r="AH636" s="168" t="str">
        <f t="shared" ca="1" si="145"/>
        <v>-</v>
      </c>
      <c r="AI636" s="168">
        <f t="shared" ca="1" si="146"/>
        <v>0</v>
      </c>
      <c r="AJ636" s="170">
        <f t="shared" ca="1" si="147"/>
        <v>0</v>
      </c>
      <c r="AK636" s="168">
        <f t="shared" ca="1" si="126"/>
        <v>0</v>
      </c>
      <c r="AL636" s="168">
        <f t="shared" ca="1" si="127"/>
        <v>0</v>
      </c>
    </row>
    <row r="637" spans="1:38" ht="28.5" customHeight="1" x14ac:dyDescent="0.2">
      <c r="A637" s="56">
        <v>622</v>
      </c>
      <c r="B637" s="309" t="str">
        <f t="shared" ca="1" si="121"/>
        <v>A622</v>
      </c>
      <c r="C637" s="309"/>
      <c r="D637" s="57" t="str">
        <f t="shared" ca="1" si="122"/>
        <v/>
      </c>
      <c r="E637" s="59" t="str">
        <f t="shared" ca="1" si="123"/>
        <v/>
      </c>
      <c r="F637" s="215">
        <f ca="1">IF(LEN(B637)&gt;0,'OBRAČUNANA OSNOVNA PLAČA'!J631,"")</f>
        <v>0</v>
      </c>
      <c r="G637" s="60"/>
      <c r="H637" s="60"/>
      <c r="I637" s="60"/>
      <c r="J637" s="60"/>
      <c r="K637" s="60"/>
      <c r="L637" s="229">
        <f t="shared" si="140"/>
        <v>0</v>
      </c>
      <c r="M637" s="230">
        <f t="shared" ca="1" si="148"/>
        <v>0</v>
      </c>
      <c r="N637" s="230">
        <f t="shared" ca="1" si="149"/>
        <v>0</v>
      </c>
      <c r="O637" s="231">
        <f t="shared" ca="1" si="150"/>
        <v>0</v>
      </c>
      <c r="P637" s="232">
        <f t="shared" ca="1" si="151"/>
        <v>0</v>
      </c>
      <c r="Q637" s="233">
        <f t="shared" ca="1" si="141"/>
        <v>0</v>
      </c>
      <c r="R637" s="233">
        <f ca="1">IF(LEN(B637)&gt;0,'9'!R637-'9'!Q637,"")</f>
        <v>0</v>
      </c>
      <c r="S637" s="234"/>
      <c r="T637" s="34"/>
      <c r="U637" s="34"/>
      <c r="V637" s="34"/>
      <c r="W637" s="34"/>
      <c r="X637" s="34"/>
      <c r="Y637" s="34"/>
      <c r="Z637" s="34"/>
      <c r="AA637" s="34"/>
      <c r="AB637" s="167">
        <f>ROW()</f>
        <v>637</v>
      </c>
      <c r="AC637" s="168">
        <f t="shared" ca="1" si="124"/>
        <v>0</v>
      </c>
      <c r="AD637" s="168">
        <f t="shared" ca="1" si="125"/>
        <v>0</v>
      </c>
      <c r="AE637" s="169" t="str">
        <f t="shared" ca="1" si="142"/>
        <v>-</v>
      </c>
      <c r="AF637" s="168" t="str">
        <f t="shared" ca="1" si="143"/>
        <v>-</v>
      </c>
      <c r="AG637" s="169" t="str">
        <f t="shared" ca="1" si="144"/>
        <v>-</v>
      </c>
      <c r="AH637" s="168" t="str">
        <f t="shared" ca="1" si="145"/>
        <v>-</v>
      </c>
      <c r="AI637" s="168">
        <f t="shared" ca="1" si="146"/>
        <v>0</v>
      </c>
      <c r="AJ637" s="170">
        <f t="shared" ca="1" si="147"/>
        <v>0</v>
      </c>
      <c r="AK637" s="168">
        <f t="shared" ca="1" si="126"/>
        <v>0</v>
      </c>
      <c r="AL637" s="168">
        <f t="shared" ca="1" si="127"/>
        <v>0</v>
      </c>
    </row>
    <row r="638" spans="1:38" ht="28.5" customHeight="1" x14ac:dyDescent="0.2">
      <c r="A638" s="56">
        <v>623</v>
      </c>
      <c r="B638" s="309" t="str">
        <f t="shared" ca="1" si="121"/>
        <v>A623</v>
      </c>
      <c r="C638" s="309"/>
      <c r="D638" s="57" t="str">
        <f t="shared" ca="1" si="122"/>
        <v/>
      </c>
      <c r="E638" s="59" t="str">
        <f t="shared" ca="1" si="123"/>
        <v/>
      </c>
      <c r="F638" s="215">
        <f ca="1">IF(LEN(B638)&gt;0,'OBRAČUNANA OSNOVNA PLAČA'!J632,"")</f>
        <v>0</v>
      </c>
      <c r="G638" s="60"/>
      <c r="H638" s="60"/>
      <c r="I638" s="60"/>
      <c r="J638" s="60"/>
      <c r="K638" s="60"/>
      <c r="L638" s="229">
        <f t="shared" si="140"/>
        <v>0</v>
      </c>
      <c r="M638" s="230">
        <f t="shared" ca="1" si="148"/>
        <v>0</v>
      </c>
      <c r="N638" s="230">
        <f t="shared" ca="1" si="149"/>
        <v>0</v>
      </c>
      <c r="O638" s="231">
        <f t="shared" ca="1" si="150"/>
        <v>0</v>
      </c>
      <c r="P638" s="232">
        <f t="shared" ca="1" si="151"/>
        <v>0</v>
      </c>
      <c r="Q638" s="233">
        <f t="shared" ca="1" si="141"/>
        <v>0</v>
      </c>
      <c r="R638" s="233">
        <f ca="1">IF(LEN(B638)&gt;0,'9'!R638-'9'!Q638,"")</f>
        <v>0</v>
      </c>
      <c r="S638" s="234"/>
      <c r="T638" s="34"/>
      <c r="U638" s="34"/>
      <c r="V638" s="34"/>
      <c r="W638" s="34"/>
      <c r="X638" s="34"/>
      <c r="Y638" s="34"/>
      <c r="Z638" s="34"/>
      <c r="AA638" s="34"/>
      <c r="AB638" s="167">
        <f>ROW()</f>
        <v>638</v>
      </c>
      <c r="AC638" s="168">
        <f t="shared" ca="1" si="124"/>
        <v>0</v>
      </c>
      <c r="AD638" s="168">
        <f t="shared" ca="1" si="125"/>
        <v>0</v>
      </c>
      <c r="AE638" s="169" t="str">
        <f t="shared" ca="1" si="142"/>
        <v>-</v>
      </c>
      <c r="AF638" s="168" t="str">
        <f t="shared" ca="1" si="143"/>
        <v>-</v>
      </c>
      <c r="AG638" s="169" t="str">
        <f t="shared" ca="1" si="144"/>
        <v>-</v>
      </c>
      <c r="AH638" s="168" t="str">
        <f t="shared" ca="1" si="145"/>
        <v>-</v>
      </c>
      <c r="AI638" s="168">
        <f t="shared" ca="1" si="146"/>
        <v>0</v>
      </c>
      <c r="AJ638" s="170">
        <f t="shared" ca="1" si="147"/>
        <v>0</v>
      </c>
      <c r="AK638" s="168">
        <f t="shared" ca="1" si="126"/>
        <v>0</v>
      </c>
      <c r="AL638" s="168">
        <f t="shared" ca="1" si="127"/>
        <v>0</v>
      </c>
    </row>
    <row r="639" spans="1:38" ht="28.5" customHeight="1" x14ac:dyDescent="0.2">
      <c r="A639" s="56">
        <v>624</v>
      </c>
      <c r="B639" s="309" t="str">
        <f t="shared" ca="1" si="121"/>
        <v>A624</v>
      </c>
      <c r="C639" s="309"/>
      <c r="D639" s="57" t="str">
        <f t="shared" ca="1" si="122"/>
        <v/>
      </c>
      <c r="E639" s="59" t="str">
        <f t="shared" ca="1" si="123"/>
        <v/>
      </c>
      <c r="F639" s="215">
        <f ca="1">IF(LEN(B639)&gt;0,'OBRAČUNANA OSNOVNA PLAČA'!J633,"")</f>
        <v>0</v>
      </c>
      <c r="G639" s="60"/>
      <c r="H639" s="60"/>
      <c r="I639" s="60"/>
      <c r="J639" s="60"/>
      <c r="K639" s="60"/>
      <c r="L639" s="229">
        <f t="shared" si="140"/>
        <v>0</v>
      </c>
      <c r="M639" s="230">
        <f t="shared" ca="1" si="148"/>
        <v>0</v>
      </c>
      <c r="N639" s="230">
        <f t="shared" ca="1" si="149"/>
        <v>0</v>
      </c>
      <c r="O639" s="231">
        <f t="shared" ca="1" si="150"/>
        <v>0</v>
      </c>
      <c r="P639" s="232">
        <f t="shared" ca="1" si="151"/>
        <v>0</v>
      </c>
      <c r="Q639" s="233">
        <f t="shared" ca="1" si="141"/>
        <v>0</v>
      </c>
      <c r="R639" s="233">
        <f ca="1">IF(LEN(B639)&gt;0,'9'!R639-'9'!Q639,"")</f>
        <v>0</v>
      </c>
      <c r="S639" s="234"/>
      <c r="T639" s="34"/>
      <c r="U639" s="34"/>
      <c r="V639" s="34"/>
      <c r="W639" s="34"/>
      <c r="X639" s="34"/>
      <c r="Y639" s="34"/>
      <c r="Z639" s="34"/>
      <c r="AA639" s="34"/>
      <c r="AB639" s="167">
        <f>ROW()</f>
        <v>639</v>
      </c>
      <c r="AC639" s="168">
        <f t="shared" ca="1" si="124"/>
        <v>0</v>
      </c>
      <c r="AD639" s="168">
        <f t="shared" ca="1" si="125"/>
        <v>0</v>
      </c>
      <c r="AE639" s="169" t="str">
        <f t="shared" ca="1" si="142"/>
        <v>-</v>
      </c>
      <c r="AF639" s="168" t="str">
        <f t="shared" ca="1" si="143"/>
        <v>-</v>
      </c>
      <c r="AG639" s="169" t="str">
        <f t="shared" ca="1" si="144"/>
        <v>-</v>
      </c>
      <c r="AH639" s="168" t="str">
        <f t="shared" ca="1" si="145"/>
        <v>-</v>
      </c>
      <c r="AI639" s="168">
        <f t="shared" ca="1" si="146"/>
        <v>0</v>
      </c>
      <c r="AJ639" s="170">
        <f t="shared" ca="1" si="147"/>
        <v>0</v>
      </c>
      <c r="AK639" s="168">
        <f t="shared" ca="1" si="126"/>
        <v>0</v>
      </c>
      <c r="AL639" s="168">
        <f t="shared" ca="1" si="127"/>
        <v>0</v>
      </c>
    </row>
    <row r="640" spans="1:38" ht="28.5" customHeight="1" x14ac:dyDescent="0.2">
      <c r="A640" s="56">
        <v>625</v>
      </c>
      <c r="B640" s="309" t="str">
        <f t="shared" ca="1" si="121"/>
        <v>A625</v>
      </c>
      <c r="C640" s="309"/>
      <c r="D640" s="57" t="str">
        <f t="shared" ca="1" si="122"/>
        <v/>
      </c>
      <c r="E640" s="59" t="str">
        <f t="shared" ca="1" si="123"/>
        <v/>
      </c>
      <c r="F640" s="215">
        <f ca="1">IF(LEN(B640)&gt;0,'OBRAČUNANA OSNOVNA PLAČA'!J634,"")</f>
        <v>0</v>
      </c>
      <c r="G640" s="60"/>
      <c r="H640" s="60"/>
      <c r="I640" s="60"/>
      <c r="J640" s="60"/>
      <c r="K640" s="60"/>
      <c r="L640" s="229">
        <f t="shared" si="140"/>
        <v>0</v>
      </c>
      <c r="M640" s="230">
        <f t="shared" ca="1" si="148"/>
        <v>0</v>
      </c>
      <c r="N640" s="230">
        <f t="shared" ca="1" si="149"/>
        <v>0</v>
      </c>
      <c r="O640" s="231">
        <f t="shared" ca="1" si="150"/>
        <v>0</v>
      </c>
      <c r="P640" s="232">
        <f t="shared" ca="1" si="151"/>
        <v>0</v>
      </c>
      <c r="Q640" s="233">
        <f t="shared" ca="1" si="141"/>
        <v>0</v>
      </c>
      <c r="R640" s="233">
        <f ca="1">IF(LEN(B640)&gt;0,'9'!R640-'9'!Q640,"")</f>
        <v>0</v>
      </c>
      <c r="S640" s="234"/>
      <c r="T640" s="34"/>
      <c r="U640" s="34"/>
      <c r="V640" s="34"/>
      <c r="W640" s="34"/>
      <c r="X640" s="34"/>
      <c r="Y640" s="34"/>
      <c r="Z640" s="34"/>
      <c r="AA640" s="34"/>
      <c r="AB640" s="167">
        <f>ROW()</f>
        <v>640</v>
      </c>
      <c r="AC640" s="168">
        <f t="shared" ca="1" si="124"/>
        <v>0</v>
      </c>
      <c r="AD640" s="168">
        <f t="shared" ca="1" si="125"/>
        <v>0</v>
      </c>
      <c r="AE640" s="169" t="str">
        <f t="shared" ca="1" si="142"/>
        <v>-</v>
      </c>
      <c r="AF640" s="168" t="str">
        <f t="shared" ca="1" si="143"/>
        <v>-</v>
      </c>
      <c r="AG640" s="169" t="str">
        <f t="shared" ca="1" si="144"/>
        <v>-</v>
      </c>
      <c r="AH640" s="168" t="str">
        <f t="shared" ca="1" si="145"/>
        <v>-</v>
      </c>
      <c r="AI640" s="168">
        <f t="shared" ca="1" si="146"/>
        <v>0</v>
      </c>
      <c r="AJ640" s="170">
        <f t="shared" ca="1" si="147"/>
        <v>0</v>
      </c>
      <c r="AK640" s="168">
        <f t="shared" ca="1" si="126"/>
        <v>0</v>
      </c>
      <c r="AL640" s="168">
        <f t="shared" ca="1" si="127"/>
        <v>0</v>
      </c>
    </row>
    <row r="641" spans="1:38" ht="28.5" customHeight="1" x14ac:dyDescent="0.2">
      <c r="A641" s="56">
        <v>626</v>
      </c>
      <c r="B641" s="309" t="str">
        <f t="shared" ca="1" si="121"/>
        <v>A626</v>
      </c>
      <c r="C641" s="309"/>
      <c r="D641" s="57" t="str">
        <f t="shared" ca="1" si="122"/>
        <v/>
      </c>
      <c r="E641" s="59" t="str">
        <f t="shared" ca="1" si="123"/>
        <v/>
      </c>
      <c r="F641" s="215">
        <f ca="1">IF(LEN(B641)&gt;0,'OBRAČUNANA OSNOVNA PLAČA'!J635,"")</f>
        <v>0</v>
      </c>
      <c r="G641" s="60"/>
      <c r="H641" s="60"/>
      <c r="I641" s="60"/>
      <c r="J641" s="60"/>
      <c r="K641" s="60"/>
      <c r="L641" s="229">
        <f t="shared" si="140"/>
        <v>0</v>
      </c>
      <c r="M641" s="230">
        <f t="shared" ca="1" si="148"/>
        <v>0</v>
      </c>
      <c r="N641" s="230">
        <f t="shared" ca="1" si="149"/>
        <v>0</v>
      </c>
      <c r="O641" s="231">
        <f t="shared" ca="1" si="150"/>
        <v>0</v>
      </c>
      <c r="P641" s="232">
        <f t="shared" ca="1" si="151"/>
        <v>0</v>
      </c>
      <c r="Q641" s="233">
        <f t="shared" ca="1" si="141"/>
        <v>0</v>
      </c>
      <c r="R641" s="233">
        <f ca="1">IF(LEN(B641)&gt;0,'9'!R641-'9'!Q641,"")</f>
        <v>0</v>
      </c>
      <c r="S641" s="234"/>
      <c r="T641" s="34"/>
      <c r="U641" s="34"/>
      <c r="V641" s="34"/>
      <c r="W641" s="34"/>
      <c r="X641" s="34"/>
      <c r="Y641" s="34"/>
      <c r="Z641" s="34"/>
      <c r="AA641" s="34"/>
      <c r="AB641" s="167">
        <f>ROW()</f>
        <v>641</v>
      </c>
      <c r="AC641" s="168">
        <f t="shared" ca="1" si="124"/>
        <v>0</v>
      </c>
      <c r="AD641" s="168">
        <f t="shared" ca="1" si="125"/>
        <v>0</v>
      </c>
      <c r="AE641" s="169" t="str">
        <f t="shared" ca="1" si="142"/>
        <v>-</v>
      </c>
      <c r="AF641" s="168" t="str">
        <f t="shared" ca="1" si="143"/>
        <v>-</v>
      </c>
      <c r="AG641" s="169" t="str">
        <f t="shared" ca="1" si="144"/>
        <v>-</v>
      </c>
      <c r="AH641" s="168" t="str">
        <f t="shared" ca="1" si="145"/>
        <v>-</v>
      </c>
      <c r="AI641" s="168">
        <f t="shared" ca="1" si="146"/>
        <v>0</v>
      </c>
      <c r="AJ641" s="170">
        <f t="shared" ca="1" si="147"/>
        <v>0</v>
      </c>
      <c r="AK641" s="168">
        <f t="shared" ca="1" si="126"/>
        <v>0</v>
      </c>
      <c r="AL641" s="168">
        <f t="shared" ca="1" si="127"/>
        <v>0</v>
      </c>
    </row>
    <row r="642" spans="1:38" ht="28.5" customHeight="1" x14ac:dyDescent="0.2">
      <c r="A642" s="56">
        <v>627</v>
      </c>
      <c r="B642" s="309" t="str">
        <f t="shared" ca="1" si="121"/>
        <v>A627</v>
      </c>
      <c r="C642" s="309"/>
      <c r="D642" s="57" t="str">
        <f t="shared" ca="1" si="122"/>
        <v/>
      </c>
      <c r="E642" s="59" t="str">
        <f t="shared" ca="1" si="123"/>
        <v/>
      </c>
      <c r="F642" s="215">
        <f ca="1">IF(LEN(B642)&gt;0,'OBRAČUNANA OSNOVNA PLAČA'!J636,"")</f>
        <v>0</v>
      </c>
      <c r="G642" s="60"/>
      <c r="H642" s="60"/>
      <c r="I642" s="60"/>
      <c r="J642" s="60"/>
      <c r="K642" s="60"/>
      <c r="L642" s="229">
        <f t="shared" si="140"/>
        <v>0</v>
      </c>
      <c r="M642" s="230">
        <f t="shared" ca="1" si="148"/>
        <v>0</v>
      </c>
      <c r="N642" s="230">
        <f t="shared" ca="1" si="149"/>
        <v>0</v>
      </c>
      <c r="O642" s="231">
        <f t="shared" ca="1" si="150"/>
        <v>0</v>
      </c>
      <c r="P642" s="232">
        <f t="shared" ca="1" si="151"/>
        <v>0</v>
      </c>
      <c r="Q642" s="233">
        <f t="shared" ca="1" si="141"/>
        <v>0</v>
      </c>
      <c r="R642" s="233">
        <f ca="1">IF(LEN(B642)&gt;0,'9'!R642-'9'!Q642,"")</f>
        <v>0</v>
      </c>
      <c r="S642" s="234"/>
      <c r="T642" s="34"/>
      <c r="U642" s="34"/>
      <c r="V642" s="34"/>
      <c r="W642" s="34"/>
      <c r="X642" s="34"/>
      <c r="Y642" s="34"/>
      <c r="Z642" s="34"/>
      <c r="AA642" s="34"/>
      <c r="AB642" s="167">
        <f>ROW()</f>
        <v>642</v>
      </c>
      <c r="AC642" s="168">
        <f t="shared" ca="1" si="124"/>
        <v>0</v>
      </c>
      <c r="AD642" s="168">
        <f t="shared" ca="1" si="125"/>
        <v>0</v>
      </c>
      <c r="AE642" s="169" t="str">
        <f t="shared" ca="1" si="142"/>
        <v>-</v>
      </c>
      <c r="AF642" s="168" t="str">
        <f t="shared" ca="1" si="143"/>
        <v>-</v>
      </c>
      <c r="AG642" s="169" t="str">
        <f t="shared" ca="1" si="144"/>
        <v>-</v>
      </c>
      <c r="AH642" s="168" t="str">
        <f t="shared" ca="1" si="145"/>
        <v>-</v>
      </c>
      <c r="AI642" s="168">
        <f t="shared" ca="1" si="146"/>
        <v>0</v>
      </c>
      <c r="AJ642" s="170">
        <f t="shared" ca="1" si="147"/>
        <v>0</v>
      </c>
      <c r="AK642" s="168">
        <f t="shared" ca="1" si="126"/>
        <v>0</v>
      </c>
      <c r="AL642" s="168">
        <f t="shared" ca="1" si="127"/>
        <v>0</v>
      </c>
    </row>
    <row r="643" spans="1:38" ht="28.5" customHeight="1" x14ac:dyDescent="0.2">
      <c r="A643" s="56">
        <v>628</v>
      </c>
      <c r="B643" s="309" t="str">
        <f t="shared" ca="1" si="121"/>
        <v>A628</v>
      </c>
      <c r="C643" s="309"/>
      <c r="D643" s="57" t="str">
        <f t="shared" ca="1" si="122"/>
        <v/>
      </c>
      <c r="E643" s="59" t="str">
        <f t="shared" ca="1" si="123"/>
        <v/>
      </c>
      <c r="F643" s="215">
        <f ca="1">IF(LEN(B643)&gt;0,'OBRAČUNANA OSNOVNA PLAČA'!J637,"")</f>
        <v>0</v>
      </c>
      <c r="G643" s="60"/>
      <c r="H643" s="60"/>
      <c r="I643" s="60"/>
      <c r="J643" s="60"/>
      <c r="K643" s="60"/>
      <c r="L643" s="229">
        <f t="shared" si="140"/>
        <v>0</v>
      </c>
      <c r="M643" s="230">
        <f t="shared" ca="1" si="148"/>
        <v>0</v>
      </c>
      <c r="N643" s="230">
        <f t="shared" ca="1" si="149"/>
        <v>0</v>
      </c>
      <c r="O643" s="231">
        <f t="shared" ca="1" si="150"/>
        <v>0</v>
      </c>
      <c r="P643" s="232">
        <f t="shared" ca="1" si="151"/>
        <v>0</v>
      </c>
      <c r="Q643" s="233">
        <f t="shared" ca="1" si="141"/>
        <v>0</v>
      </c>
      <c r="R643" s="233">
        <f ca="1">IF(LEN(B643)&gt;0,'9'!R643-'9'!Q643,"")</f>
        <v>0</v>
      </c>
      <c r="S643" s="234"/>
      <c r="T643" s="34"/>
      <c r="U643" s="34"/>
      <c r="V643" s="34"/>
      <c r="W643" s="34"/>
      <c r="X643" s="34"/>
      <c r="Y643" s="34"/>
      <c r="Z643" s="34"/>
      <c r="AA643" s="34"/>
      <c r="AB643" s="167">
        <f>ROW()</f>
        <v>643</v>
      </c>
      <c r="AC643" s="168">
        <f t="shared" ca="1" si="124"/>
        <v>0</v>
      </c>
      <c r="AD643" s="168">
        <f t="shared" ca="1" si="125"/>
        <v>0</v>
      </c>
      <c r="AE643" s="169" t="str">
        <f t="shared" ca="1" si="142"/>
        <v>-</v>
      </c>
      <c r="AF643" s="168" t="str">
        <f t="shared" ca="1" si="143"/>
        <v>-</v>
      </c>
      <c r="AG643" s="169" t="str">
        <f t="shared" ca="1" si="144"/>
        <v>-</v>
      </c>
      <c r="AH643" s="168" t="str">
        <f t="shared" ca="1" si="145"/>
        <v>-</v>
      </c>
      <c r="AI643" s="168">
        <f t="shared" ca="1" si="146"/>
        <v>0</v>
      </c>
      <c r="AJ643" s="170">
        <f t="shared" ca="1" si="147"/>
        <v>0</v>
      </c>
      <c r="AK643" s="168">
        <f t="shared" ca="1" si="126"/>
        <v>0</v>
      </c>
      <c r="AL643" s="168">
        <f t="shared" ca="1" si="127"/>
        <v>0</v>
      </c>
    </row>
    <row r="644" spans="1:38" ht="28.5" customHeight="1" x14ac:dyDescent="0.2">
      <c r="A644" s="56">
        <v>629</v>
      </c>
      <c r="B644" s="309" t="str">
        <f t="shared" ca="1" si="121"/>
        <v>A629</v>
      </c>
      <c r="C644" s="309"/>
      <c r="D644" s="57" t="str">
        <f t="shared" ca="1" si="122"/>
        <v/>
      </c>
      <c r="E644" s="59" t="str">
        <f t="shared" ca="1" si="123"/>
        <v/>
      </c>
      <c r="F644" s="215">
        <f ca="1">IF(LEN(B644)&gt;0,'OBRAČUNANA OSNOVNA PLAČA'!J638,"")</f>
        <v>0</v>
      </c>
      <c r="G644" s="60"/>
      <c r="H644" s="60"/>
      <c r="I644" s="60"/>
      <c r="J644" s="60"/>
      <c r="K644" s="60"/>
      <c r="L644" s="229">
        <f t="shared" si="140"/>
        <v>0</v>
      </c>
      <c r="M644" s="230">
        <f t="shared" ca="1" si="148"/>
        <v>0</v>
      </c>
      <c r="N644" s="230">
        <f t="shared" ca="1" si="149"/>
        <v>0</v>
      </c>
      <c r="O644" s="231">
        <f t="shared" ca="1" si="150"/>
        <v>0</v>
      </c>
      <c r="P644" s="232">
        <f t="shared" ca="1" si="151"/>
        <v>0</v>
      </c>
      <c r="Q644" s="233">
        <f t="shared" ca="1" si="141"/>
        <v>0</v>
      </c>
      <c r="R644" s="233">
        <f ca="1">IF(LEN(B644)&gt;0,'9'!R644-'9'!Q644,"")</f>
        <v>0</v>
      </c>
      <c r="S644" s="234"/>
      <c r="T644" s="34"/>
      <c r="U644" s="34"/>
      <c r="V644" s="34"/>
      <c r="W644" s="34"/>
      <c r="X644" s="34"/>
      <c r="Y644" s="34"/>
      <c r="Z644" s="34"/>
      <c r="AA644" s="34"/>
      <c r="AB644" s="167">
        <f>ROW()</f>
        <v>644</v>
      </c>
      <c r="AC644" s="168">
        <f t="shared" ca="1" si="124"/>
        <v>0</v>
      </c>
      <c r="AD644" s="168">
        <f t="shared" ca="1" si="125"/>
        <v>0</v>
      </c>
      <c r="AE644" s="169" t="str">
        <f t="shared" ca="1" si="142"/>
        <v>-</v>
      </c>
      <c r="AF644" s="168" t="str">
        <f t="shared" ca="1" si="143"/>
        <v>-</v>
      </c>
      <c r="AG644" s="169" t="str">
        <f t="shared" ca="1" si="144"/>
        <v>-</v>
      </c>
      <c r="AH644" s="168" t="str">
        <f t="shared" ca="1" si="145"/>
        <v>-</v>
      </c>
      <c r="AI644" s="168">
        <f t="shared" ca="1" si="146"/>
        <v>0</v>
      </c>
      <c r="AJ644" s="170">
        <f t="shared" ca="1" si="147"/>
        <v>0</v>
      </c>
      <c r="AK644" s="168">
        <f t="shared" ca="1" si="126"/>
        <v>0</v>
      </c>
      <c r="AL644" s="168">
        <f t="shared" ca="1" si="127"/>
        <v>0</v>
      </c>
    </row>
    <row r="645" spans="1:38" ht="28.5" customHeight="1" x14ac:dyDescent="0.2">
      <c r="A645" s="56">
        <v>630</v>
      </c>
      <c r="B645" s="309" t="str">
        <f t="shared" ca="1" si="121"/>
        <v>A630</v>
      </c>
      <c r="C645" s="309"/>
      <c r="D645" s="57" t="str">
        <f t="shared" ca="1" si="122"/>
        <v/>
      </c>
      <c r="E645" s="59" t="str">
        <f t="shared" ca="1" si="123"/>
        <v/>
      </c>
      <c r="F645" s="215">
        <f ca="1">IF(LEN(B645)&gt;0,'OBRAČUNANA OSNOVNA PLAČA'!J639,"")</f>
        <v>0</v>
      </c>
      <c r="G645" s="60"/>
      <c r="H645" s="60"/>
      <c r="I645" s="60"/>
      <c r="J645" s="60"/>
      <c r="K645" s="60"/>
      <c r="L645" s="229">
        <f t="shared" si="140"/>
        <v>0</v>
      </c>
      <c r="M645" s="230">
        <f t="shared" ca="1" si="148"/>
        <v>0</v>
      </c>
      <c r="N645" s="230">
        <f t="shared" ca="1" si="149"/>
        <v>0</v>
      </c>
      <c r="O645" s="231">
        <f t="shared" ca="1" si="150"/>
        <v>0</v>
      </c>
      <c r="P645" s="232">
        <f t="shared" ca="1" si="151"/>
        <v>0</v>
      </c>
      <c r="Q645" s="233">
        <f t="shared" ca="1" si="141"/>
        <v>0</v>
      </c>
      <c r="R645" s="233">
        <f ca="1">IF(LEN(B645)&gt;0,'9'!R645-'9'!Q645,"")</f>
        <v>0</v>
      </c>
      <c r="S645" s="234"/>
      <c r="T645" s="34"/>
      <c r="U645" s="34"/>
      <c r="V645" s="34"/>
      <c r="W645" s="34"/>
      <c r="X645" s="34"/>
      <c r="Y645" s="34"/>
      <c r="Z645" s="34"/>
      <c r="AA645" s="34"/>
      <c r="AB645" s="167">
        <f>ROW()</f>
        <v>645</v>
      </c>
      <c r="AC645" s="168">
        <f t="shared" ca="1" si="124"/>
        <v>0</v>
      </c>
      <c r="AD645" s="168">
        <f t="shared" ca="1" si="125"/>
        <v>0</v>
      </c>
      <c r="AE645" s="169" t="str">
        <f t="shared" ca="1" si="142"/>
        <v>-</v>
      </c>
      <c r="AF645" s="168" t="str">
        <f t="shared" ca="1" si="143"/>
        <v>-</v>
      </c>
      <c r="AG645" s="169" t="str">
        <f t="shared" ca="1" si="144"/>
        <v>-</v>
      </c>
      <c r="AH645" s="168" t="str">
        <f t="shared" ca="1" si="145"/>
        <v>-</v>
      </c>
      <c r="AI645" s="168">
        <f t="shared" ca="1" si="146"/>
        <v>0</v>
      </c>
      <c r="AJ645" s="170">
        <f t="shared" ca="1" si="147"/>
        <v>0</v>
      </c>
      <c r="AK645" s="168">
        <f t="shared" ca="1" si="126"/>
        <v>0</v>
      </c>
      <c r="AL645" s="168">
        <f t="shared" ca="1" si="127"/>
        <v>0</v>
      </c>
    </row>
    <row r="646" spans="1:38" ht="28.5" customHeight="1" x14ac:dyDescent="0.2">
      <c r="A646" s="56">
        <v>631</v>
      </c>
      <c r="B646" s="309" t="str">
        <f t="shared" ca="1" si="121"/>
        <v>A631</v>
      </c>
      <c r="C646" s="309"/>
      <c r="D646" s="57" t="str">
        <f t="shared" ca="1" si="122"/>
        <v/>
      </c>
      <c r="E646" s="59" t="str">
        <f t="shared" ca="1" si="123"/>
        <v/>
      </c>
      <c r="F646" s="215">
        <f ca="1">IF(LEN(B646)&gt;0,'OBRAČUNANA OSNOVNA PLAČA'!J640,"")</f>
        <v>0</v>
      </c>
      <c r="G646" s="60"/>
      <c r="H646" s="60"/>
      <c r="I646" s="60"/>
      <c r="J646" s="60"/>
      <c r="K646" s="60"/>
      <c r="L646" s="229">
        <f t="shared" si="140"/>
        <v>0</v>
      </c>
      <c r="M646" s="230">
        <f t="shared" ca="1" si="148"/>
        <v>0</v>
      </c>
      <c r="N646" s="230">
        <f t="shared" ca="1" si="149"/>
        <v>0</v>
      </c>
      <c r="O646" s="231">
        <f t="shared" ca="1" si="150"/>
        <v>0</v>
      </c>
      <c r="P646" s="232">
        <f t="shared" ca="1" si="151"/>
        <v>0</v>
      </c>
      <c r="Q646" s="233">
        <f t="shared" ca="1" si="141"/>
        <v>0</v>
      </c>
      <c r="R646" s="233">
        <f ca="1">IF(LEN(B646)&gt;0,'9'!R646-'9'!Q646,"")</f>
        <v>0</v>
      </c>
      <c r="S646" s="234"/>
      <c r="T646" s="34"/>
      <c r="U646" s="34"/>
      <c r="V646" s="34"/>
      <c r="W646" s="34"/>
      <c r="X646" s="34"/>
      <c r="Y646" s="34"/>
      <c r="Z646" s="34"/>
      <c r="AA646" s="34"/>
      <c r="AB646" s="167">
        <f>ROW()</f>
        <v>646</v>
      </c>
      <c r="AC646" s="168">
        <f t="shared" ca="1" si="124"/>
        <v>0</v>
      </c>
      <c r="AD646" s="168">
        <f t="shared" ca="1" si="125"/>
        <v>0</v>
      </c>
      <c r="AE646" s="169" t="str">
        <f t="shared" ca="1" si="142"/>
        <v>-</v>
      </c>
      <c r="AF646" s="168" t="str">
        <f t="shared" ca="1" si="143"/>
        <v>-</v>
      </c>
      <c r="AG646" s="169" t="str">
        <f t="shared" ca="1" si="144"/>
        <v>-</v>
      </c>
      <c r="AH646" s="168" t="str">
        <f t="shared" ca="1" si="145"/>
        <v>-</v>
      </c>
      <c r="AI646" s="168">
        <f t="shared" ca="1" si="146"/>
        <v>0</v>
      </c>
      <c r="AJ646" s="170">
        <f t="shared" ca="1" si="147"/>
        <v>0</v>
      </c>
      <c r="AK646" s="168">
        <f t="shared" ca="1" si="126"/>
        <v>0</v>
      </c>
      <c r="AL646" s="168">
        <f t="shared" ca="1" si="127"/>
        <v>0</v>
      </c>
    </row>
    <row r="647" spans="1:38" ht="28.5" customHeight="1" x14ac:dyDescent="0.2">
      <c r="A647" s="56">
        <v>632</v>
      </c>
      <c r="B647" s="309" t="str">
        <f t="shared" ca="1" si="121"/>
        <v>A632</v>
      </c>
      <c r="C647" s="309"/>
      <c r="D647" s="57" t="str">
        <f t="shared" ca="1" si="122"/>
        <v/>
      </c>
      <c r="E647" s="59" t="str">
        <f t="shared" ca="1" si="123"/>
        <v/>
      </c>
      <c r="F647" s="215">
        <f ca="1">IF(LEN(B647)&gt;0,'OBRAČUNANA OSNOVNA PLAČA'!J641,"")</f>
        <v>0</v>
      </c>
      <c r="G647" s="60"/>
      <c r="H647" s="60"/>
      <c r="I647" s="60"/>
      <c r="J647" s="60"/>
      <c r="K647" s="60"/>
      <c r="L647" s="229">
        <f t="shared" si="140"/>
        <v>0</v>
      </c>
      <c r="M647" s="230">
        <f t="shared" ca="1" si="148"/>
        <v>0</v>
      </c>
      <c r="N647" s="230">
        <f t="shared" ca="1" si="149"/>
        <v>0</v>
      </c>
      <c r="O647" s="231">
        <f t="shared" ca="1" si="150"/>
        <v>0</v>
      </c>
      <c r="P647" s="232">
        <f t="shared" ca="1" si="151"/>
        <v>0</v>
      </c>
      <c r="Q647" s="233">
        <f t="shared" ca="1" si="141"/>
        <v>0</v>
      </c>
      <c r="R647" s="233">
        <f ca="1">IF(LEN(B647)&gt;0,'9'!R647-'9'!Q647,"")</f>
        <v>0</v>
      </c>
      <c r="S647" s="234"/>
      <c r="T647" s="34"/>
      <c r="U647" s="34"/>
      <c r="V647" s="34"/>
      <c r="W647" s="34"/>
      <c r="X647" s="34"/>
      <c r="Y647" s="34"/>
      <c r="Z647" s="34"/>
      <c r="AA647" s="34"/>
      <c r="AB647" s="167">
        <f>ROW()</f>
        <v>647</v>
      </c>
      <c r="AC647" s="168">
        <f t="shared" ca="1" si="124"/>
        <v>0</v>
      </c>
      <c r="AD647" s="168">
        <f t="shared" ca="1" si="125"/>
        <v>0</v>
      </c>
      <c r="AE647" s="169" t="str">
        <f t="shared" ca="1" si="142"/>
        <v>-</v>
      </c>
      <c r="AF647" s="168" t="str">
        <f t="shared" ca="1" si="143"/>
        <v>-</v>
      </c>
      <c r="AG647" s="169" t="str">
        <f t="shared" ca="1" si="144"/>
        <v>-</v>
      </c>
      <c r="AH647" s="168" t="str">
        <f t="shared" ca="1" si="145"/>
        <v>-</v>
      </c>
      <c r="AI647" s="168">
        <f t="shared" ca="1" si="146"/>
        <v>0</v>
      </c>
      <c r="AJ647" s="170">
        <f t="shared" ca="1" si="147"/>
        <v>0</v>
      </c>
      <c r="AK647" s="168">
        <f t="shared" ca="1" si="126"/>
        <v>0</v>
      </c>
      <c r="AL647" s="168">
        <f t="shared" ca="1" si="127"/>
        <v>0</v>
      </c>
    </row>
    <row r="648" spans="1:38" ht="28.5" customHeight="1" x14ac:dyDescent="0.2">
      <c r="A648" s="56">
        <v>633</v>
      </c>
      <c r="B648" s="309" t="str">
        <f t="shared" ca="1" si="121"/>
        <v>A633</v>
      </c>
      <c r="C648" s="309"/>
      <c r="D648" s="57" t="str">
        <f t="shared" ca="1" si="122"/>
        <v/>
      </c>
      <c r="E648" s="59" t="str">
        <f t="shared" ca="1" si="123"/>
        <v/>
      </c>
      <c r="F648" s="215">
        <f ca="1">IF(LEN(B648)&gt;0,'OBRAČUNANA OSNOVNA PLAČA'!J642,"")</f>
        <v>0</v>
      </c>
      <c r="G648" s="60"/>
      <c r="H648" s="60"/>
      <c r="I648" s="60"/>
      <c r="J648" s="60"/>
      <c r="K648" s="60"/>
      <c r="L648" s="229">
        <f t="shared" si="140"/>
        <v>0</v>
      </c>
      <c r="M648" s="230">
        <f t="shared" ca="1" si="148"/>
        <v>0</v>
      </c>
      <c r="N648" s="230">
        <f t="shared" ca="1" si="149"/>
        <v>0</v>
      </c>
      <c r="O648" s="231">
        <f t="shared" ca="1" si="150"/>
        <v>0</v>
      </c>
      <c r="P648" s="232">
        <f t="shared" ca="1" si="151"/>
        <v>0</v>
      </c>
      <c r="Q648" s="233">
        <f t="shared" ca="1" si="141"/>
        <v>0</v>
      </c>
      <c r="R648" s="233">
        <f ca="1">IF(LEN(B648)&gt;0,'9'!R648-'9'!Q648,"")</f>
        <v>0</v>
      </c>
      <c r="S648" s="234"/>
      <c r="T648" s="34"/>
      <c r="U648" s="34"/>
      <c r="V648" s="34"/>
      <c r="W648" s="34"/>
      <c r="X648" s="34"/>
      <c r="Y648" s="34"/>
      <c r="Z648" s="34"/>
      <c r="AA648" s="34"/>
      <c r="AB648" s="167">
        <f>ROW()</f>
        <v>648</v>
      </c>
      <c r="AC648" s="168">
        <f t="shared" ca="1" si="124"/>
        <v>0</v>
      </c>
      <c r="AD648" s="168">
        <f t="shared" ca="1" si="125"/>
        <v>0</v>
      </c>
      <c r="AE648" s="169" t="str">
        <f t="shared" ca="1" si="142"/>
        <v>-</v>
      </c>
      <c r="AF648" s="168" t="str">
        <f t="shared" ca="1" si="143"/>
        <v>-</v>
      </c>
      <c r="AG648" s="169" t="str">
        <f t="shared" ca="1" si="144"/>
        <v>-</v>
      </c>
      <c r="AH648" s="168" t="str">
        <f t="shared" ca="1" si="145"/>
        <v>-</v>
      </c>
      <c r="AI648" s="168">
        <f t="shared" ca="1" si="146"/>
        <v>0</v>
      </c>
      <c r="AJ648" s="170">
        <f t="shared" ca="1" si="147"/>
        <v>0</v>
      </c>
      <c r="AK648" s="168">
        <f t="shared" ca="1" si="126"/>
        <v>0</v>
      </c>
      <c r="AL648" s="168">
        <f t="shared" ca="1" si="127"/>
        <v>0</v>
      </c>
    </row>
    <row r="649" spans="1:38" ht="28.5" customHeight="1" x14ac:dyDescent="0.2">
      <c r="A649" s="56">
        <v>634</v>
      </c>
      <c r="B649" s="309" t="str">
        <f t="shared" ca="1" si="121"/>
        <v>A634</v>
      </c>
      <c r="C649" s="309"/>
      <c r="D649" s="57" t="str">
        <f t="shared" ca="1" si="122"/>
        <v/>
      </c>
      <c r="E649" s="59" t="str">
        <f t="shared" ca="1" si="123"/>
        <v/>
      </c>
      <c r="F649" s="215">
        <f ca="1">IF(LEN(B649)&gt;0,'OBRAČUNANA OSNOVNA PLAČA'!J643,"")</f>
        <v>0</v>
      </c>
      <c r="G649" s="60"/>
      <c r="H649" s="60"/>
      <c r="I649" s="60"/>
      <c r="J649" s="60"/>
      <c r="K649" s="60"/>
      <c r="L649" s="229">
        <f t="shared" si="140"/>
        <v>0</v>
      </c>
      <c r="M649" s="230">
        <f t="shared" ca="1" si="148"/>
        <v>0</v>
      </c>
      <c r="N649" s="230">
        <f t="shared" ca="1" si="149"/>
        <v>0</v>
      </c>
      <c r="O649" s="231">
        <f t="shared" ca="1" si="150"/>
        <v>0</v>
      </c>
      <c r="P649" s="232">
        <f t="shared" ca="1" si="151"/>
        <v>0</v>
      </c>
      <c r="Q649" s="233">
        <f t="shared" ca="1" si="141"/>
        <v>0</v>
      </c>
      <c r="R649" s="233">
        <f ca="1">IF(LEN(B649)&gt;0,'9'!R649-'9'!Q649,"")</f>
        <v>0</v>
      </c>
      <c r="S649" s="234"/>
      <c r="T649" s="34"/>
      <c r="U649" s="34"/>
      <c r="V649" s="34"/>
      <c r="W649" s="34"/>
      <c r="X649" s="34"/>
      <c r="Y649" s="34"/>
      <c r="Z649" s="34"/>
      <c r="AA649" s="34"/>
      <c r="AB649" s="167">
        <f>ROW()</f>
        <v>649</v>
      </c>
      <c r="AC649" s="168">
        <f t="shared" ca="1" si="124"/>
        <v>0</v>
      </c>
      <c r="AD649" s="168">
        <f t="shared" ca="1" si="125"/>
        <v>0</v>
      </c>
      <c r="AE649" s="169" t="str">
        <f t="shared" ca="1" si="142"/>
        <v>-</v>
      </c>
      <c r="AF649" s="168" t="str">
        <f t="shared" ca="1" si="143"/>
        <v>-</v>
      </c>
      <c r="AG649" s="169" t="str">
        <f t="shared" ca="1" si="144"/>
        <v>-</v>
      </c>
      <c r="AH649" s="168" t="str">
        <f t="shared" ca="1" si="145"/>
        <v>-</v>
      </c>
      <c r="AI649" s="168">
        <f t="shared" ca="1" si="146"/>
        <v>0</v>
      </c>
      <c r="AJ649" s="170">
        <f t="shared" ca="1" si="147"/>
        <v>0</v>
      </c>
      <c r="AK649" s="168">
        <f t="shared" ca="1" si="126"/>
        <v>0</v>
      </c>
      <c r="AL649" s="168">
        <f t="shared" ca="1" si="127"/>
        <v>0</v>
      </c>
    </row>
    <row r="650" spans="1:38" ht="28.5" customHeight="1" x14ac:dyDescent="0.2">
      <c r="A650" s="56">
        <v>635</v>
      </c>
      <c r="B650" s="309" t="str">
        <f t="shared" ca="1" si="121"/>
        <v>A635</v>
      </c>
      <c r="C650" s="309"/>
      <c r="D650" s="57" t="str">
        <f t="shared" ca="1" si="122"/>
        <v/>
      </c>
      <c r="E650" s="59" t="str">
        <f t="shared" ca="1" si="123"/>
        <v/>
      </c>
      <c r="F650" s="215">
        <f ca="1">IF(LEN(B650)&gt;0,'OBRAČUNANA OSNOVNA PLAČA'!J644,"")</f>
        <v>0</v>
      </c>
      <c r="G650" s="60"/>
      <c r="H650" s="60"/>
      <c r="I650" s="60"/>
      <c r="J650" s="60"/>
      <c r="K650" s="60"/>
      <c r="L650" s="229">
        <f t="shared" si="140"/>
        <v>0</v>
      </c>
      <c r="M650" s="230">
        <f t="shared" ca="1" si="148"/>
        <v>0</v>
      </c>
      <c r="N650" s="230">
        <f t="shared" ca="1" si="149"/>
        <v>0</v>
      </c>
      <c r="O650" s="231">
        <f t="shared" ca="1" si="150"/>
        <v>0</v>
      </c>
      <c r="P650" s="232">
        <f t="shared" ca="1" si="151"/>
        <v>0</v>
      </c>
      <c r="Q650" s="233">
        <f t="shared" ca="1" si="141"/>
        <v>0</v>
      </c>
      <c r="R650" s="233">
        <f ca="1">IF(LEN(B650)&gt;0,'9'!R650-'9'!Q650,"")</f>
        <v>0</v>
      </c>
      <c r="S650" s="234"/>
      <c r="T650" s="34"/>
      <c r="U650" s="34"/>
      <c r="V650" s="34"/>
      <c r="W650" s="34"/>
      <c r="X650" s="34"/>
      <c r="Y650" s="34"/>
      <c r="Z650" s="34"/>
      <c r="AA650" s="34"/>
      <c r="AB650" s="167">
        <f>ROW()</f>
        <v>650</v>
      </c>
      <c r="AC650" s="168">
        <f t="shared" ca="1" si="124"/>
        <v>0</v>
      </c>
      <c r="AD650" s="168">
        <f t="shared" ca="1" si="125"/>
        <v>0</v>
      </c>
      <c r="AE650" s="169" t="str">
        <f t="shared" ca="1" si="142"/>
        <v>-</v>
      </c>
      <c r="AF650" s="168" t="str">
        <f t="shared" ca="1" si="143"/>
        <v>-</v>
      </c>
      <c r="AG650" s="169" t="str">
        <f t="shared" ca="1" si="144"/>
        <v>-</v>
      </c>
      <c r="AH650" s="168" t="str">
        <f t="shared" ca="1" si="145"/>
        <v>-</v>
      </c>
      <c r="AI650" s="168">
        <f t="shared" ca="1" si="146"/>
        <v>0</v>
      </c>
      <c r="AJ650" s="170">
        <f t="shared" ca="1" si="147"/>
        <v>0</v>
      </c>
      <c r="AK650" s="168">
        <f t="shared" ca="1" si="126"/>
        <v>0</v>
      </c>
      <c r="AL650" s="168">
        <f t="shared" ca="1" si="127"/>
        <v>0</v>
      </c>
    </row>
    <row r="651" spans="1:38" ht="28.5" customHeight="1" x14ac:dyDescent="0.2">
      <c r="A651" s="56">
        <v>636</v>
      </c>
      <c r="B651" s="309" t="str">
        <f t="shared" ca="1" si="121"/>
        <v>A636</v>
      </c>
      <c r="C651" s="309"/>
      <c r="D651" s="57" t="str">
        <f t="shared" ca="1" si="122"/>
        <v/>
      </c>
      <c r="E651" s="59" t="str">
        <f t="shared" ca="1" si="123"/>
        <v/>
      </c>
      <c r="F651" s="215">
        <f ca="1">IF(LEN(B651)&gt;0,'OBRAČUNANA OSNOVNA PLAČA'!J645,"")</f>
        <v>0</v>
      </c>
      <c r="G651" s="60"/>
      <c r="H651" s="60"/>
      <c r="I651" s="60"/>
      <c r="J651" s="60"/>
      <c r="K651" s="60"/>
      <c r="L651" s="229">
        <f t="shared" si="140"/>
        <v>0</v>
      </c>
      <c r="M651" s="230">
        <f t="shared" ca="1" si="148"/>
        <v>0</v>
      </c>
      <c r="N651" s="230">
        <f t="shared" ca="1" si="149"/>
        <v>0</v>
      </c>
      <c r="O651" s="231">
        <f t="shared" ca="1" si="150"/>
        <v>0</v>
      </c>
      <c r="P651" s="232">
        <f t="shared" ca="1" si="151"/>
        <v>0</v>
      </c>
      <c r="Q651" s="233">
        <f t="shared" ca="1" si="141"/>
        <v>0</v>
      </c>
      <c r="R651" s="233">
        <f ca="1">IF(LEN(B651)&gt;0,'9'!R651-'9'!Q651,"")</f>
        <v>0</v>
      </c>
      <c r="S651" s="234"/>
      <c r="T651" s="34"/>
      <c r="U651" s="34"/>
      <c r="V651" s="34"/>
      <c r="W651" s="34"/>
      <c r="X651" s="34"/>
      <c r="Y651" s="34"/>
      <c r="Z651" s="34"/>
      <c r="AA651" s="34"/>
      <c r="AB651" s="167">
        <f>ROW()</f>
        <v>651</v>
      </c>
      <c r="AC651" s="168">
        <f t="shared" ca="1" si="124"/>
        <v>0</v>
      </c>
      <c r="AD651" s="168">
        <f t="shared" ca="1" si="125"/>
        <v>0</v>
      </c>
      <c r="AE651" s="169" t="str">
        <f t="shared" ca="1" si="142"/>
        <v>-</v>
      </c>
      <c r="AF651" s="168" t="str">
        <f t="shared" ca="1" si="143"/>
        <v>-</v>
      </c>
      <c r="AG651" s="169" t="str">
        <f t="shared" ca="1" si="144"/>
        <v>-</v>
      </c>
      <c r="AH651" s="168" t="str">
        <f t="shared" ca="1" si="145"/>
        <v>-</v>
      </c>
      <c r="AI651" s="168">
        <f t="shared" ca="1" si="146"/>
        <v>0</v>
      </c>
      <c r="AJ651" s="170">
        <f t="shared" ca="1" si="147"/>
        <v>0</v>
      </c>
      <c r="AK651" s="168">
        <f t="shared" ca="1" si="126"/>
        <v>0</v>
      </c>
      <c r="AL651" s="168">
        <f t="shared" ca="1" si="127"/>
        <v>0</v>
      </c>
    </row>
    <row r="652" spans="1:38" ht="28.5" customHeight="1" x14ac:dyDescent="0.2">
      <c r="A652" s="56">
        <v>637</v>
      </c>
      <c r="B652" s="309" t="str">
        <f t="shared" ca="1" si="121"/>
        <v>A637</v>
      </c>
      <c r="C652" s="309"/>
      <c r="D652" s="57" t="str">
        <f t="shared" ca="1" si="122"/>
        <v/>
      </c>
      <c r="E652" s="59" t="str">
        <f t="shared" ca="1" si="123"/>
        <v/>
      </c>
      <c r="F652" s="215">
        <f ca="1">IF(LEN(B652)&gt;0,'OBRAČUNANA OSNOVNA PLAČA'!J646,"")</f>
        <v>0</v>
      </c>
      <c r="G652" s="60"/>
      <c r="H652" s="60"/>
      <c r="I652" s="60"/>
      <c r="J652" s="60"/>
      <c r="K652" s="60"/>
      <c r="L652" s="229">
        <f t="shared" si="140"/>
        <v>0</v>
      </c>
      <c r="M652" s="230">
        <f t="shared" ca="1" si="148"/>
        <v>0</v>
      </c>
      <c r="N652" s="230">
        <f t="shared" ca="1" si="149"/>
        <v>0</v>
      </c>
      <c r="O652" s="231">
        <f t="shared" ca="1" si="150"/>
        <v>0</v>
      </c>
      <c r="P652" s="232">
        <f t="shared" ca="1" si="151"/>
        <v>0</v>
      </c>
      <c r="Q652" s="233">
        <f t="shared" ca="1" si="141"/>
        <v>0</v>
      </c>
      <c r="R652" s="233">
        <f ca="1">IF(LEN(B652)&gt;0,'9'!R652-'9'!Q652,"")</f>
        <v>0</v>
      </c>
      <c r="S652" s="234"/>
      <c r="T652" s="34"/>
      <c r="U652" s="34"/>
      <c r="V652" s="34"/>
      <c r="W652" s="34"/>
      <c r="X652" s="34"/>
      <c r="Y652" s="34"/>
      <c r="Z652" s="34"/>
      <c r="AA652" s="34"/>
      <c r="AB652" s="167">
        <f>ROW()</f>
        <v>652</v>
      </c>
      <c r="AC652" s="168">
        <f t="shared" ca="1" si="124"/>
        <v>0</v>
      </c>
      <c r="AD652" s="168">
        <f t="shared" ca="1" si="125"/>
        <v>0</v>
      </c>
      <c r="AE652" s="169" t="str">
        <f t="shared" ca="1" si="142"/>
        <v>-</v>
      </c>
      <c r="AF652" s="168" t="str">
        <f t="shared" ca="1" si="143"/>
        <v>-</v>
      </c>
      <c r="AG652" s="169" t="str">
        <f t="shared" ca="1" si="144"/>
        <v>-</v>
      </c>
      <c r="AH652" s="168" t="str">
        <f t="shared" ca="1" si="145"/>
        <v>-</v>
      </c>
      <c r="AI652" s="168">
        <f t="shared" ca="1" si="146"/>
        <v>0</v>
      </c>
      <c r="AJ652" s="170">
        <f t="shared" ca="1" si="147"/>
        <v>0</v>
      </c>
      <c r="AK652" s="168">
        <f t="shared" ca="1" si="126"/>
        <v>0</v>
      </c>
      <c r="AL652" s="168">
        <f t="shared" ca="1" si="127"/>
        <v>0</v>
      </c>
    </row>
    <row r="653" spans="1:38" ht="28.5" customHeight="1" x14ac:dyDescent="0.2">
      <c r="A653" s="56">
        <v>638</v>
      </c>
      <c r="B653" s="309" t="str">
        <f t="shared" ca="1" si="121"/>
        <v>A638</v>
      </c>
      <c r="C653" s="309"/>
      <c r="D653" s="57" t="str">
        <f t="shared" ca="1" si="122"/>
        <v/>
      </c>
      <c r="E653" s="59" t="str">
        <f t="shared" ca="1" si="123"/>
        <v/>
      </c>
      <c r="F653" s="215">
        <f ca="1">IF(LEN(B653)&gt;0,'OBRAČUNANA OSNOVNA PLAČA'!J647,"")</f>
        <v>0</v>
      </c>
      <c r="G653" s="60"/>
      <c r="H653" s="60"/>
      <c r="I653" s="60"/>
      <c r="J653" s="60"/>
      <c r="K653" s="60"/>
      <c r="L653" s="229">
        <f t="shared" si="140"/>
        <v>0</v>
      </c>
      <c r="M653" s="230">
        <f t="shared" ca="1" si="148"/>
        <v>0</v>
      </c>
      <c r="N653" s="230">
        <f t="shared" ca="1" si="149"/>
        <v>0</v>
      </c>
      <c r="O653" s="231">
        <f t="shared" ca="1" si="150"/>
        <v>0</v>
      </c>
      <c r="P653" s="232">
        <f t="shared" ca="1" si="151"/>
        <v>0</v>
      </c>
      <c r="Q653" s="233">
        <f t="shared" ca="1" si="141"/>
        <v>0</v>
      </c>
      <c r="R653" s="233">
        <f ca="1">IF(LEN(B653)&gt;0,'9'!R653-'9'!Q653,"")</f>
        <v>0</v>
      </c>
      <c r="S653" s="234"/>
      <c r="T653" s="34"/>
      <c r="U653" s="34"/>
      <c r="V653" s="34"/>
      <c r="W653" s="34"/>
      <c r="X653" s="34"/>
      <c r="Y653" s="34"/>
      <c r="Z653" s="34"/>
      <c r="AA653" s="34"/>
      <c r="AB653" s="167">
        <f>ROW()</f>
        <v>653</v>
      </c>
      <c r="AC653" s="168">
        <f t="shared" ca="1" si="124"/>
        <v>0</v>
      </c>
      <c r="AD653" s="168">
        <f t="shared" ca="1" si="125"/>
        <v>0</v>
      </c>
      <c r="AE653" s="169" t="str">
        <f t="shared" ca="1" si="142"/>
        <v>-</v>
      </c>
      <c r="AF653" s="168" t="str">
        <f t="shared" ca="1" si="143"/>
        <v>-</v>
      </c>
      <c r="AG653" s="169" t="str">
        <f t="shared" ca="1" si="144"/>
        <v>-</v>
      </c>
      <c r="AH653" s="168" t="str">
        <f t="shared" ca="1" si="145"/>
        <v>-</v>
      </c>
      <c r="AI653" s="168">
        <f t="shared" ca="1" si="146"/>
        <v>0</v>
      </c>
      <c r="AJ653" s="170">
        <f t="shared" ca="1" si="147"/>
        <v>0</v>
      </c>
      <c r="AK653" s="168">
        <f t="shared" ca="1" si="126"/>
        <v>0</v>
      </c>
      <c r="AL653" s="168">
        <f t="shared" ca="1" si="127"/>
        <v>0</v>
      </c>
    </row>
    <row r="654" spans="1:38" ht="28.5" customHeight="1" x14ac:dyDescent="0.2">
      <c r="A654" s="56">
        <v>639</v>
      </c>
      <c r="B654" s="309" t="str">
        <f t="shared" ca="1" si="121"/>
        <v>A639</v>
      </c>
      <c r="C654" s="309"/>
      <c r="D654" s="57" t="str">
        <f t="shared" ca="1" si="122"/>
        <v/>
      </c>
      <c r="E654" s="59" t="str">
        <f t="shared" ca="1" si="123"/>
        <v/>
      </c>
      <c r="F654" s="215">
        <f ca="1">IF(LEN(B654)&gt;0,'OBRAČUNANA OSNOVNA PLAČA'!J648,"")</f>
        <v>0</v>
      </c>
      <c r="G654" s="60"/>
      <c r="H654" s="60"/>
      <c r="I654" s="60"/>
      <c r="J654" s="60"/>
      <c r="K654" s="60"/>
      <c r="L654" s="229">
        <f t="shared" si="140"/>
        <v>0</v>
      </c>
      <c r="M654" s="230">
        <f t="shared" ca="1" si="148"/>
        <v>0</v>
      </c>
      <c r="N654" s="230">
        <f t="shared" ca="1" si="149"/>
        <v>0</v>
      </c>
      <c r="O654" s="231">
        <f t="shared" ca="1" si="150"/>
        <v>0</v>
      </c>
      <c r="P654" s="232">
        <f t="shared" ca="1" si="151"/>
        <v>0</v>
      </c>
      <c r="Q654" s="233">
        <f t="shared" ca="1" si="141"/>
        <v>0</v>
      </c>
      <c r="R654" s="233">
        <f ca="1">IF(LEN(B654)&gt;0,'9'!R654-'9'!Q654,"")</f>
        <v>0</v>
      </c>
      <c r="S654" s="234"/>
      <c r="T654" s="34"/>
      <c r="U654" s="34"/>
      <c r="V654" s="34"/>
      <c r="W654" s="34"/>
      <c r="X654" s="34"/>
      <c r="Y654" s="34"/>
      <c r="Z654" s="34"/>
      <c r="AA654" s="34"/>
      <c r="AB654" s="167">
        <f>ROW()</f>
        <v>654</v>
      </c>
      <c r="AC654" s="168">
        <f t="shared" ca="1" si="124"/>
        <v>0</v>
      </c>
      <c r="AD654" s="168">
        <f t="shared" ca="1" si="125"/>
        <v>0</v>
      </c>
      <c r="AE654" s="169" t="str">
        <f t="shared" ca="1" si="142"/>
        <v>-</v>
      </c>
      <c r="AF654" s="168" t="str">
        <f t="shared" ca="1" si="143"/>
        <v>-</v>
      </c>
      <c r="AG654" s="169" t="str">
        <f t="shared" ca="1" si="144"/>
        <v>-</v>
      </c>
      <c r="AH654" s="168" t="str">
        <f t="shared" ca="1" si="145"/>
        <v>-</v>
      </c>
      <c r="AI654" s="168">
        <f t="shared" ca="1" si="146"/>
        <v>0</v>
      </c>
      <c r="AJ654" s="170">
        <f t="shared" ca="1" si="147"/>
        <v>0</v>
      </c>
      <c r="AK654" s="168">
        <f t="shared" ca="1" si="126"/>
        <v>0</v>
      </c>
      <c r="AL654" s="168">
        <f t="shared" ca="1" si="127"/>
        <v>0</v>
      </c>
    </row>
    <row r="655" spans="1:38" ht="28.5" customHeight="1" x14ac:dyDescent="0.2">
      <c r="A655" s="56">
        <v>640</v>
      </c>
      <c r="B655" s="309" t="str">
        <f t="shared" ca="1" si="121"/>
        <v>A640</v>
      </c>
      <c r="C655" s="309"/>
      <c r="D655" s="57" t="str">
        <f t="shared" ca="1" si="122"/>
        <v/>
      </c>
      <c r="E655" s="59" t="str">
        <f t="shared" ca="1" si="123"/>
        <v/>
      </c>
      <c r="F655" s="215">
        <f ca="1">IF(LEN(B655)&gt;0,'OBRAČUNANA OSNOVNA PLAČA'!J649,"")</f>
        <v>0</v>
      </c>
      <c r="G655" s="60"/>
      <c r="H655" s="60"/>
      <c r="I655" s="60"/>
      <c r="J655" s="60"/>
      <c r="K655" s="60"/>
      <c r="L655" s="229">
        <f t="shared" si="140"/>
        <v>0</v>
      </c>
      <c r="M655" s="230">
        <f t="shared" ca="1" si="148"/>
        <v>0</v>
      </c>
      <c r="N655" s="230">
        <f t="shared" ca="1" si="149"/>
        <v>0</v>
      </c>
      <c r="O655" s="231">
        <f t="shared" ca="1" si="150"/>
        <v>0</v>
      </c>
      <c r="P655" s="232">
        <f t="shared" ca="1" si="151"/>
        <v>0</v>
      </c>
      <c r="Q655" s="233">
        <f t="shared" ca="1" si="141"/>
        <v>0</v>
      </c>
      <c r="R655" s="233">
        <f ca="1">IF(LEN(B655)&gt;0,'9'!R655-'9'!Q655,"")</f>
        <v>0</v>
      </c>
      <c r="S655" s="234"/>
      <c r="T655" s="34"/>
      <c r="U655" s="34"/>
      <c r="V655" s="34"/>
      <c r="W655" s="34"/>
      <c r="X655" s="34"/>
      <c r="Y655" s="34"/>
      <c r="Z655" s="34"/>
      <c r="AA655" s="34"/>
      <c r="AB655" s="167">
        <f>ROW()</f>
        <v>655</v>
      </c>
      <c r="AC655" s="168">
        <f t="shared" ca="1" si="124"/>
        <v>0</v>
      </c>
      <c r="AD655" s="168">
        <f t="shared" ca="1" si="125"/>
        <v>0</v>
      </c>
      <c r="AE655" s="169" t="str">
        <f t="shared" ca="1" si="142"/>
        <v>-</v>
      </c>
      <c r="AF655" s="168" t="str">
        <f t="shared" ca="1" si="143"/>
        <v>-</v>
      </c>
      <c r="AG655" s="169" t="str">
        <f t="shared" ca="1" si="144"/>
        <v>-</v>
      </c>
      <c r="AH655" s="168" t="str">
        <f t="shared" ca="1" si="145"/>
        <v>-</v>
      </c>
      <c r="AI655" s="168">
        <f t="shared" ca="1" si="146"/>
        <v>0</v>
      </c>
      <c r="AJ655" s="170">
        <f t="shared" ca="1" si="147"/>
        <v>0</v>
      </c>
      <c r="AK655" s="168">
        <f t="shared" ca="1" si="126"/>
        <v>0</v>
      </c>
      <c r="AL655" s="168">
        <f t="shared" ca="1" si="127"/>
        <v>0</v>
      </c>
    </row>
    <row r="656" spans="1:38" ht="28.5" customHeight="1" x14ac:dyDescent="0.2">
      <c r="A656" s="56">
        <v>641</v>
      </c>
      <c r="B656" s="309" t="str">
        <f t="shared" ca="1" si="121"/>
        <v>A641</v>
      </c>
      <c r="C656" s="309"/>
      <c r="D656" s="57" t="str">
        <f t="shared" ca="1" si="122"/>
        <v/>
      </c>
      <c r="E656" s="59" t="str">
        <f t="shared" ca="1" si="123"/>
        <v/>
      </c>
      <c r="F656" s="215">
        <f ca="1">IF(LEN(B656)&gt;0,'OBRAČUNANA OSNOVNA PLAČA'!J650,"")</f>
        <v>0</v>
      </c>
      <c r="G656" s="60"/>
      <c r="H656" s="60"/>
      <c r="I656" s="60"/>
      <c r="J656" s="60"/>
      <c r="K656" s="60"/>
      <c r="L656" s="229">
        <f t="shared" ref="L656:L719" si="152">+G656+H656+I656+J656+K656</f>
        <v>0</v>
      </c>
      <c r="M656" s="230">
        <f t="shared" ca="1" si="148"/>
        <v>0</v>
      </c>
      <c r="N656" s="230">
        <f t="shared" ca="1" si="149"/>
        <v>0</v>
      </c>
      <c r="O656" s="231">
        <f t="shared" ca="1" si="150"/>
        <v>0</v>
      </c>
      <c r="P656" s="232">
        <f t="shared" ca="1" si="151"/>
        <v>0</v>
      </c>
      <c r="Q656" s="233">
        <f t="shared" ref="Q656:Q719" ca="1" si="153">MIN(P656,R656)</f>
        <v>0</v>
      </c>
      <c r="R656" s="233">
        <f ca="1">IF(LEN(B656)&gt;0,'9'!R656-'9'!Q656,"")</f>
        <v>0</v>
      </c>
      <c r="S656" s="234"/>
      <c r="T656" s="34"/>
      <c r="U656" s="34"/>
      <c r="V656" s="34"/>
      <c r="W656" s="34"/>
      <c r="X656" s="34"/>
      <c r="Y656" s="34"/>
      <c r="Z656" s="34"/>
      <c r="AA656" s="34"/>
      <c r="AB656" s="167">
        <f>ROW()</f>
        <v>656</v>
      </c>
      <c r="AC656" s="168">
        <f t="shared" ca="1" si="124"/>
        <v>0</v>
      </c>
      <c r="AD656" s="168">
        <f t="shared" ca="1" si="125"/>
        <v>0</v>
      </c>
      <c r="AE656" s="169" t="str">
        <f t="shared" ref="AE656:AE719" ca="1" si="154">IF(AC656&gt;=AD656,"-",$L656/(5*MAX($M$1021:$M$1022)))</f>
        <v>-</v>
      </c>
      <c r="AF656" s="168" t="str">
        <f t="shared" ref="AF656:AF719" ca="1" si="155">IF(AC656&gt;=AD656,"-",$L656/(5*MAX($M$1021:$M$1022))*AK656)</f>
        <v>-</v>
      </c>
      <c r="AG656" s="169" t="str">
        <f t="shared" ref="AG656:AG719" ca="1" si="156">IF(AE656="-","-",AE656*$AF$1017)</f>
        <v>-</v>
      </c>
      <c r="AH656" s="168" t="str">
        <f t="shared" ref="AH656:AH719" ca="1" si="157">IF(AF656="-","-",AF656*$AF$1017)</f>
        <v>-</v>
      </c>
      <c r="AI656" s="168">
        <f t="shared" ref="AI656:AI719" ca="1" si="158">IF(AG656="-",0,MIN(AH656,R656))</f>
        <v>0</v>
      </c>
      <c r="AJ656" s="170">
        <f t="shared" ref="AJ656:AJ719" ca="1" si="159">+AD656-AC656</f>
        <v>0</v>
      </c>
      <c r="AK656" s="168">
        <f t="shared" ca="1" si="126"/>
        <v>0</v>
      </c>
      <c r="AL656" s="168">
        <f t="shared" ca="1" si="127"/>
        <v>0</v>
      </c>
    </row>
    <row r="657" spans="1:38" ht="28.5" customHeight="1" x14ac:dyDescent="0.2">
      <c r="A657" s="56">
        <v>642</v>
      </c>
      <c r="B657" s="309" t="str">
        <f t="shared" ca="1" si="121"/>
        <v>A642</v>
      </c>
      <c r="C657" s="309"/>
      <c r="D657" s="57" t="str">
        <f t="shared" ca="1" si="122"/>
        <v/>
      </c>
      <c r="E657" s="59" t="str">
        <f t="shared" ca="1" si="123"/>
        <v/>
      </c>
      <c r="F657" s="215">
        <f ca="1">IF(LEN(B657)&gt;0,'OBRAČUNANA OSNOVNA PLAČA'!J651,"")</f>
        <v>0</v>
      </c>
      <c r="G657" s="60"/>
      <c r="H657" s="60"/>
      <c r="I657" s="60"/>
      <c r="J657" s="60"/>
      <c r="K657" s="60"/>
      <c r="L657" s="229">
        <f t="shared" si="152"/>
        <v>0</v>
      </c>
      <c r="M657" s="230">
        <f t="shared" ref="M657:M720" ca="1" si="160">IF(LEN(B657)&gt;0,L657/5,"")</f>
        <v>0</v>
      </c>
      <c r="N657" s="230">
        <f t="shared" ref="N657:N720" ca="1" si="161">IF(LEN(B657)&gt;0,F657*M657,"")</f>
        <v>0</v>
      </c>
      <c r="O657" s="231">
        <f t="shared" ref="O657:O720" ca="1" si="162">IF(LEN(B657)&gt;0,M657*$P$1017,"")</f>
        <v>0</v>
      </c>
      <c r="P657" s="232">
        <f t="shared" ref="P657:P720" ca="1" si="163">IF(LEN(B657)&gt;0,F657*O657,"")</f>
        <v>0</v>
      </c>
      <c r="Q657" s="233">
        <f t="shared" ca="1" si="153"/>
        <v>0</v>
      </c>
      <c r="R657" s="233">
        <f ca="1">IF(LEN(B657)&gt;0,'9'!R657-'9'!Q657,"")</f>
        <v>0</v>
      </c>
      <c r="S657" s="234"/>
      <c r="T657" s="34"/>
      <c r="U657" s="34"/>
      <c r="V657" s="34"/>
      <c r="W657" s="34"/>
      <c r="X657" s="34"/>
      <c r="Y657" s="34"/>
      <c r="Z657" s="34"/>
      <c r="AA657" s="34"/>
      <c r="AB657" s="167">
        <f>ROW()</f>
        <v>657</v>
      </c>
      <c r="AC657" s="168">
        <f t="shared" ca="1" si="124"/>
        <v>0</v>
      </c>
      <c r="AD657" s="168">
        <f t="shared" ca="1" si="125"/>
        <v>0</v>
      </c>
      <c r="AE657" s="169" t="str">
        <f t="shared" ca="1" si="154"/>
        <v>-</v>
      </c>
      <c r="AF657" s="168" t="str">
        <f t="shared" ca="1" si="155"/>
        <v>-</v>
      </c>
      <c r="AG657" s="169" t="str">
        <f t="shared" ca="1" si="156"/>
        <v>-</v>
      </c>
      <c r="AH657" s="168" t="str">
        <f t="shared" ca="1" si="157"/>
        <v>-</v>
      </c>
      <c r="AI657" s="168">
        <f t="shared" ca="1" si="158"/>
        <v>0</v>
      </c>
      <c r="AJ657" s="170">
        <f t="shared" ca="1" si="159"/>
        <v>0</v>
      </c>
      <c r="AK657" s="168">
        <f t="shared" ca="1" si="126"/>
        <v>0</v>
      </c>
      <c r="AL657" s="168">
        <f t="shared" ca="1" si="127"/>
        <v>0</v>
      </c>
    </row>
    <row r="658" spans="1:38" ht="28.5" customHeight="1" x14ac:dyDescent="0.2">
      <c r="A658" s="56">
        <v>643</v>
      </c>
      <c r="B658" s="309" t="str">
        <f t="shared" ca="1" si="121"/>
        <v>A643</v>
      </c>
      <c r="C658" s="309"/>
      <c r="D658" s="57" t="str">
        <f t="shared" ca="1" si="122"/>
        <v/>
      </c>
      <c r="E658" s="59" t="str">
        <f t="shared" ca="1" si="123"/>
        <v/>
      </c>
      <c r="F658" s="215">
        <f ca="1">IF(LEN(B658)&gt;0,'OBRAČUNANA OSNOVNA PLAČA'!J652,"")</f>
        <v>0</v>
      </c>
      <c r="G658" s="60"/>
      <c r="H658" s="60"/>
      <c r="I658" s="60"/>
      <c r="J658" s="60"/>
      <c r="K658" s="60"/>
      <c r="L658" s="229">
        <f t="shared" si="152"/>
        <v>0</v>
      </c>
      <c r="M658" s="230">
        <f t="shared" ca="1" si="160"/>
        <v>0</v>
      </c>
      <c r="N658" s="230">
        <f t="shared" ca="1" si="161"/>
        <v>0</v>
      </c>
      <c r="O658" s="231">
        <f t="shared" ca="1" si="162"/>
        <v>0</v>
      </c>
      <c r="P658" s="232">
        <f t="shared" ca="1" si="163"/>
        <v>0</v>
      </c>
      <c r="Q658" s="233">
        <f t="shared" ca="1" si="153"/>
        <v>0</v>
      </c>
      <c r="R658" s="233">
        <f ca="1">IF(LEN(B658)&gt;0,'9'!R658-'9'!Q658,"")</f>
        <v>0</v>
      </c>
      <c r="S658" s="234"/>
      <c r="T658" s="34"/>
      <c r="U658" s="34"/>
      <c r="V658" s="34"/>
      <c r="W658" s="34"/>
      <c r="X658" s="34"/>
      <c r="Y658" s="34"/>
      <c r="Z658" s="34"/>
      <c r="AA658" s="34"/>
      <c r="AB658" s="167">
        <f>ROW()</f>
        <v>658</v>
      </c>
      <c r="AC658" s="168">
        <f t="shared" ca="1" si="124"/>
        <v>0</v>
      </c>
      <c r="AD658" s="168">
        <f t="shared" ca="1" si="125"/>
        <v>0</v>
      </c>
      <c r="AE658" s="169" t="str">
        <f t="shared" ca="1" si="154"/>
        <v>-</v>
      </c>
      <c r="AF658" s="168" t="str">
        <f t="shared" ca="1" si="155"/>
        <v>-</v>
      </c>
      <c r="AG658" s="169" t="str">
        <f t="shared" ca="1" si="156"/>
        <v>-</v>
      </c>
      <c r="AH658" s="168" t="str">
        <f t="shared" ca="1" si="157"/>
        <v>-</v>
      </c>
      <c r="AI658" s="168">
        <f t="shared" ca="1" si="158"/>
        <v>0</v>
      </c>
      <c r="AJ658" s="170">
        <f t="shared" ca="1" si="159"/>
        <v>0</v>
      </c>
      <c r="AK658" s="168">
        <f t="shared" ca="1" si="126"/>
        <v>0</v>
      </c>
      <c r="AL658" s="168">
        <f t="shared" ca="1" si="127"/>
        <v>0</v>
      </c>
    </row>
    <row r="659" spans="1:38" ht="28.5" customHeight="1" x14ac:dyDescent="0.2">
      <c r="A659" s="56">
        <v>644</v>
      </c>
      <c r="B659" s="309" t="str">
        <f t="shared" ca="1" si="121"/>
        <v>A644</v>
      </c>
      <c r="C659" s="309"/>
      <c r="D659" s="57" t="str">
        <f t="shared" ca="1" si="122"/>
        <v/>
      </c>
      <c r="E659" s="59" t="str">
        <f t="shared" ca="1" si="123"/>
        <v/>
      </c>
      <c r="F659" s="215">
        <f ca="1">IF(LEN(B659)&gt;0,'OBRAČUNANA OSNOVNA PLAČA'!J653,"")</f>
        <v>0</v>
      </c>
      <c r="G659" s="60"/>
      <c r="H659" s="60"/>
      <c r="I659" s="60"/>
      <c r="J659" s="60"/>
      <c r="K659" s="60"/>
      <c r="L659" s="229">
        <f t="shared" si="152"/>
        <v>0</v>
      </c>
      <c r="M659" s="230">
        <f t="shared" ca="1" si="160"/>
        <v>0</v>
      </c>
      <c r="N659" s="230">
        <f t="shared" ca="1" si="161"/>
        <v>0</v>
      </c>
      <c r="O659" s="231">
        <f t="shared" ca="1" si="162"/>
        <v>0</v>
      </c>
      <c r="P659" s="232">
        <f t="shared" ca="1" si="163"/>
        <v>0</v>
      </c>
      <c r="Q659" s="233">
        <f t="shared" ca="1" si="153"/>
        <v>0</v>
      </c>
      <c r="R659" s="233">
        <f ca="1">IF(LEN(B659)&gt;0,'9'!R659-'9'!Q659,"")</f>
        <v>0</v>
      </c>
      <c r="S659" s="234"/>
      <c r="T659" s="34"/>
      <c r="U659" s="34"/>
      <c r="V659" s="34"/>
      <c r="W659" s="34"/>
      <c r="X659" s="34"/>
      <c r="Y659" s="34"/>
      <c r="Z659" s="34"/>
      <c r="AA659" s="34"/>
      <c r="AB659" s="167">
        <f>ROW()</f>
        <v>659</v>
      </c>
      <c r="AC659" s="168">
        <f t="shared" ca="1" si="124"/>
        <v>0</v>
      </c>
      <c r="AD659" s="168">
        <f t="shared" ca="1" si="125"/>
        <v>0</v>
      </c>
      <c r="AE659" s="169" t="str">
        <f t="shared" ca="1" si="154"/>
        <v>-</v>
      </c>
      <c r="AF659" s="168" t="str">
        <f t="shared" ca="1" si="155"/>
        <v>-</v>
      </c>
      <c r="AG659" s="169" t="str">
        <f t="shared" ca="1" si="156"/>
        <v>-</v>
      </c>
      <c r="AH659" s="168" t="str">
        <f t="shared" ca="1" si="157"/>
        <v>-</v>
      </c>
      <c r="AI659" s="168">
        <f t="shared" ca="1" si="158"/>
        <v>0</v>
      </c>
      <c r="AJ659" s="170">
        <f t="shared" ca="1" si="159"/>
        <v>0</v>
      </c>
      <c r="AK659" s="168">
        <f t="shared" ca="1" si="126"/>
        <v>0</v>
      </c>
      <c r="AL659" s="168">
        <f t="shared" ca="1" si="127"/>
        <v>0</v>
      </c>
    </row>
    <row r="660" spans="1:38" ht="28.5" customHeight="1" x14ac:dyDescent="0.2">
      <c r="A660" s="56">
        <v>645</v>
      </c>
      <c r="B660" s="309" t="str">
        <f t="shared" ca="1" si="121"/>
        <v>A645</v>
      </c>
      <c r="C660" s="309"/>
      <c r="D660" s="57" t="str">
        <f t="shared" ca="1" si="122"/>
        <v/>
      </c>
      <c r="E660" s="59" t="str">
        <f t="shared" ca="1" si="123"/>
        <v/>
      </c>
      <c r="F660" s="215">
        <f ca="1">IF(LEN(B660)&gt;0,'OBRAČUNANA OSNOVNA PLAČA'!J654,"")</f>
        <v>0</v>
      </c>
      <c r="G660" s="60"/>
      <c r="H660" s="60"/>
      <c r="I660" s="60"/>
      <c r="J660" s="60"/>
      <c r="K660" s="60"/>
      <c r="L660" s="229">
        <f t="shared" si="152"/>
        <v>0</v>
      </c>
      <c r="M660" s="230">
        <f t="shared" ca="1" si="160"/>
        <v>0</v>
      </c>
      <c r="N660" s="230">
        <f t="shared" ca="1" si="161"/>
        <v>0</v>
      </c>
      <c r="O660" s="231">
        <f t="shared" ca="1" si="162"/>
        <v>0</v>
      </c>
      <c r="P660" s="232">
        <f t="shared" ca="1" si="163"/>
        <v>0</v>
      </c>
      <c r="Q660" s="233">
        <f t="shared" ca="1" si="153"/>
        <v>0</v>
      </c>
      <c r="R660" s="233">
        <f ca="1">IF(LEN(B660)&gt;0,'9'!R660-'9'!Q660,"")</f>
        <v>0</v>
      </c>
      <c r="S660" s="234"/>
      <c r="T660" s="34"/>
      <c r="U660" s="34"/>
      <c r="V660" s="34"/>
      <c r="W660" s="34"/>
      <c r="X660" s="34"/>
      <c r="Y660" s="34"/>
      <c r="Z660" s="34"/>
      <c r="AA660" s="34"/>
      <c r="AB660" s="167">
        <f>ROW()</f>
        <v>660</v>
      </c>
      <c r="AC660" s="168">
        <f t="shared" ca="1" si="124"/>
        <v>0</v>
      </c>
      <c r="AD660" s="168">
        <f t="shared" ca="1" si="125"/>
        <v>0</v>
      </c>
      <c r="AE660" s="169" t="str">
        <f t="shared" ca="1" si="154"/>
        <v>-</v>
      </c>
      <c r="AF660" s="168" t="str">
        <f t="shared" ca="1" si="155"/>
        <v>-</v>
      </c>
      <c r="AG660" s="169" t="str">
        <f t="shared" ca="1" si="156"/>
        <v>-</v>
      </c>
      <c r="AH660" s="168" t="str">
        <f t="shared" ca="1" si="157"/>
        <v>-</v>
      </c>
      <c r="AI660" s="168">
        <f t="shared" ca="1" si="158"/>
        <v>0</v>
      </c>
      <c r="AJ660" s="170">
        <f t="shared" ca="1" si="159"/>
        <v>0</v>
      </c>
      <c r="AK660" s="168">
        <f t="shared" ca="1" si="126"/>
        <v>0</v>
      </c>
      <c r="AL660" s="168">
        <f t="shared" ca="1" si="127"/>
        <v>0</v>
      </c>
    </row>
    <row r="661" spans="1:38" ht="28.5" customHeight="1" x14ac:dyDescent="0.2">
      <c r="A661" s="56">
        <v>646</v>
      </c>
      <c r="B661" s="309" t="str">
        <f t="shared" ca="1" si="121"/>
        <v>A646</v>
      </c>
      <c r="C661" s="309"/>
      <c r="D661" s="57" t="str">
        <f t="shared" ca="1" si="122"/>
        <v/>
      </c>
      <c r="E661" s="59" t="str">
        <f t="shared" ca="1" si="123"/>
        <v/>
      </c>
      <c r="F661" s="215">
        <f ca="1">IF(LEN(B661)&gt;0,'OBRAČUNANA OSNOVNA PLAČA'!J655,"")</f>
        <v>0</v>
      </c>
      <c r="G661" s="60"/>
      <c r="H661" s="60"/>
      <c r="I661" s="60"/>
      <c r="J661" s="60"/>
      <c r="K661" s="60"/>
      <c r="L661" s="229">
        <f t="shared" si="152"/>
        <v>0</v>
      </c>
      <c r="M661" s="230">
        <f t="shared" ca="1" si="160"/>
        <v>0</v>
      </c>
      <c r="N661" s="230">
        <f t="shared" ca="1" si="161"/>
        <v>0</v>
      </c>
      <c r="O661" s="231">
        <f t="shared" ca="1" si="162"/>
        <v>0</v>
      </c>
      <c r="P661" s="232">
        <f t="shared" ca="1" si="163"/>
        <v>0</v>
      </c>
      <c r="Q661" s="233">
        <f t="shared" ca="1" si="153"/>
        <v>0</v>
      </c>
      <c r="R661" s="233">
        <f ca="1">IF(LEN(B661)&gt;0,'9'!R661-'9'!Q661,"")</f>
        <v>0</v>
      </c>
      <c r="S661" s="234"/>
      <c r="T661" s="34"/>
      <c r="U661" s="34"/>
      <c r="V661" s="34"/>
      <c r="W661" s="34"/>
      <c r="X661" s="34"/>
      <c r="Y661" s="34"/>
      <c r="Z661" s="34"/>
      <c r="AA661" s="34"/>
      <c r="AB661" s="167">
        <f>ROW()</f>
        <v>661</v>
      </c>
      <c r="AC661" s="168">
        <f t="shared" ca="1" si="124"/>
        <v>0</v>
      </c>
      <c r="AD661" s="168">
        <f t="shared" ca="1" si="125"/>
        <v>0</v>
      </c>
      <c r="AE661" s="169" t="str">
        <f t="shared" ca="1" si="154"/>
        <v>-</v>
      </c>
      <c r="AF661" s="168" t="str">
        <f t="shared" ca="1" si="155"/>
        <v>-</v>
      </c>
      <c r="AG661" s="169" t="str">
        <f t="shared" ca="1" si="156"/>
        <v>-</v>
      </c>
      <c r="AH661" s="168" t="str">
        <f t="shared" ca="1" si="157"/>
        <v>-</v>
      </c>
      <c r="AI661" s="168">
        <f t="shared" ca="1" si="158"/>
        <v>0</v>
      </c>
      <c r="AJ661" s="170">
        <f t="shared" ca="1" si="159"/>
        <v>0</v>
      </c>
      <c r="AK661" s="168">
        <f t="shared" ca="1" si="126"/>
        <v>0</v>
      </c>
      <c r="AL661" s="168">
        <f t="shared" ca="1" si="127"/>
        <v>0</v>
      </c>
    </row>
    <row r="662" spans="1:38" ht="28.5" customHeight="1" x14ac:dyDescent="0.2">
      <c r="A662" s="56">
        <v>647</v>
      </c>
      <c r="B662" s="309" t="str">
        <f t="shared" ca="1" si="121"/>
        <v>A647</v>
      </c>
      <c r="C662" s="309"/>
      <c r="D662" s="57" t="str">
        <f t="shared" ca="1" si="122"/>
        <v/>
      </c>
      <c r="E662" s="59" t="str">
        <f t="shared" ca="1" si="123"/>
        <v/>
      </c>
      <c r="F662" s="215">
        <f ca="1">IF(LEN(B662)&gt;0,'OBRAČUNANA OSNOVNA PLAČA'!J656,"")</f>
        <v>0</v>
      </c>
      <c r="G662" s="60"/>
      <c r="H662" s="60"/>
      <c r="I662" s="60"/>
      <c r="J662" s="60"/>
      <c r="K662" s="60"/>
      <c r="L662" s="229">
        <f t="shared" si="152"/>
        <v>0</v>
      </c>
      <c r="M662" s="230">
        <f t="shared" ca="1" si="160"/>
        <v>0</v>
      </c>
      <c r="N662" s="230">
        <f t="shared" ca="1" si="161"/>
        <v>0</v>
      </c>
      <c r="O662" s="231">
        <f t="shared" ca="1" si="162"/>
        <v>0</v>
      </c>
      <c r="P662" s="232">
        <f t="shared" ca="1" si="163"/>
        <v>0</v>
      </c>
      <c r="Q662" s="233">
        <f t="shared" ca="1" si="153"/>
        <v>0</v>
      </c>
      <c r="R662" s="233">
        <f ca="1">IF(LEN(B662)&gt;0,'9'!R662-'9'!Q662,"")</f>
        <v>0</v>
      </c>
      <c r="S662" s="234"/>
      <c r="T662" s="34"/>
      <c r="U662" s="34"/>
      <c r="V662" s="34"/>
      <c r="W662" s="34"/>
      <c r="X662" s="34"/>
      <c r="Y662" s="34"/>
      <c r="Z662" s="34"/>
      <c r="AA662" s="34"/>
      <c r="AB662" s="167">
        <f>ROW()</f>
        <v>662</v>
      </c>
      <c r="AC662" s="168">
        <f t="shared" ca="1" si="124"/>
        <v>0</v>
      </c>
      <c r="AD662" s="168">
        <f t="shared" ca="1" si="125"/>
        <v>0</v>
      </c>
      <c r="AE662" s="169" t="str">
        <f t="shared" ca="1" si="154"/>
        <v>-</v>
      </c>
      <c r="AF662" s="168" t="str">
        <f t="shared" ca="1" si="155"/>
        <v>-</v>
      </c>
      <c r="AG662" s="169" t="str">
        <f t="shared" ca="1" si="156"/>
        <v>-</v>
      </c>
      <c r="AH662" s="168" t="str">
        <f t="shared" ca="1" si="157"/>
        <v>-</v>
      </c>
      <c r="AI662" s="168">
        <f t="shared" ca="1" si="158"/>
        <v>0</v>
      </c>
      <c r="AJ662" s="170">
        <f t="shared" ca="1" si="159"/>
        <v>0</v>
      </c>
      <c r="AK662" s="168">
        <f t="shared" ca="1" si="126"/>
        <v>0</v>
      </c>
      <c r="AL662" s="168">
        <f t="shared" ca="1" si="127"/>
        <v>0</v>
      </c>
    </row>
    <row r="663" spans="1:38" ht="28.5" customHeight="1" x14ac:dyDescent="0.2">
      <c r="A663" s="56">
        <v>648</v>
      </c>
      <c r="B663" s="309" t="str">
        <f t="shared" ca="1" si="121"/>
        <v>A648</v>
      </c>
      <c r="C663" s="309"/>
      <c r="D663" s="57" t="str">
        <f t="shared" ca="1" si="122"/>
        <v/>
      </c>
      <c r="E663" s="59" t="str">
        <f t="shared" ca="1" si="123"/>
        <v/>
      </c>
      <c r="F663" s="215">
        <f ca="1">IF(LEN(B663)&gt;0,'OBRAČUNANA OSNOVNA PLAČA'!J657,"")</f>
        <v>0</v>
      </c>
      <c r="G663" s="60"/>
      <c r="H663" s="60"/>
      <c r="I663" s="60"/>
      <c r="J663" s="60"/>
      <c r="K663" s="60"/>
      <c r="L663" s="229">
        <f t="shared" si="152"/>
        <v>0</v>
      </c>
      <c r="M663" s="230">
        <f t="shared" ca="1" si="160"/>
        <v>0</v>
      </c>
      <c r="N663" s="230">
        <f t="shared" ca="1" si="161"/>
        <v>0</v>
      </c>
      <c r="O663" s="231">
        <f t="shared" ca="1" si="162"/>
        <v>0</v>
      </c>
      <c r="P663" s="232">
        <f t="shared" ca="1" si="163"/>
        <v>0</v>
      </c>
      <c r="Q663" s="233">
        <f t="shared" ca="1" si="153"/>
        <v>0</v>
      </c>
      <c r="R663" s="233">
        <f ca="1">IF(LEN(B663)&gt;0,'9'!R663-'9'!Q663,"")</f>
        <v>0</v>
      </c>
      <c r="S663" s="234"/>
      <c r="T663" s="34"/>
      <c r="U663" s="34"/>
      <c r="V663" s="34"/>
      <c r="W663" s="34"/>
      <c r="X663" s="34"/>
      <c r="Y663" s="34"/>
      <c r="Z663" s="34"/>
      <c r="AA663" s="34"/>
      <c r="AB663" s="167">
        <f>ROW()</f>
        <v>663</v>
      </c>
      <c r="AC663" s="168">
        <f t="shared" ca="1" si="124"/>
        <v>0</v>
      </c>
      <c r="AD663" s="168">
        <f t="shared" ca="1" si="125"/>
        <v>0</v>
      </c>
      <c r="AE663" s="169" t="str">
        <f t="shared" ca="1" si="154"/>
        <v>-</v>
      </c>
      <c r="AF663" s="168" t="str">
        <f t="shared" ca="1" si="155"/>
        <v>-</v>
      </c>
      <c r="AG663" s="169" t="str">
        <f t="shared" ca="1" si="156"/>
        <v>-</v>
      </c>
      <c r="AH663" s="168" t="str">
        <f t="shared" ca="1" si="157"/>
        <v>-</v>
      </c>
      <c r="AI663" s="168">
        <f t="shared" ca="1" si="158"/>
        <v>0</v>
      </c>
      <c r="AJ663" s="170">
        <f t="shared" ca="1" si="159"/>
        <v>0</v>
      </c>
      <c r="AK663" s="168">
        <f t="shared" ca="1" si="126"/>
        <v>0</v>
      </c>
      <c r="AL663" s="168">
        <f t="shared" ca="1" si="127"/>
        <v>0</v>
      </c>
    </row>
    <row r="664" spans="1:38" ht="28.5" customHeight="1" x14ac:dyDescent="0.2">
      <c r="A664" s="56">
        <v>649</v>
      </c>
      <c r="B664" s="309" t="str">
        <f t="shared" ca="1" si="121"/>
        <v>A649</v>
      </c>
      <c r="C664" s="309"/>
      <c r="D664" s="57" t="str">
        <f t="shared" ca="1" si="122"/>
        <v/>
      </c>
      <c r="E664" s="59" t="str">
        <f t="shared" ca="1" si="123"/>
        <v/>
      </c>
      <c r="F664" s="215">
        <f ca="1">IF(LEN(B664)&gt;0,'OBRAČUNANA OSNOVNA PLAČA'!J658,"")</f>
        <v>0</v>
      </c>
      <c r="G664" s="60"/>
      <c r="H664" s="60"/>
      <c r="I664" s="60"/>
      <c r="J664" s="60"/>
      <c r="K664" s="60"/>
      <c r="L664" s="229">
        <f t="shared" si="152"/>
        <v>0</v>
      </c>
      <c r="M664" s="230">
        <f t="shared" ca="1" si="160"/>
        <v>0</v>
      </c>
      <c r="N664" s="230">
        <f t="shared" ca="1" si="161"/>
        <v>0</v>
      </c>
      <c r="O664" s="231">
        <f t="shared" ca="1" si="162"/>
        <v>0</v>
      </c>
      <c r="P664" s="232">
        <f t="shared" ca="1" si="163"/>
        <v>0</v>
      </c>
      <c r="Q664" s="233">
        <f t="shared" ca="1" si="153"/>
        <v>0</v>
      </c>
      <c r="R664" s="233">
        <f ca="1">IF(LEN(B664)&gt;0,'9'!R664-'9'!Q664,"")</f>
        <v>0</v>
      </c>
      <c r="S664" s="234"/>
      <c r="T664" s="34"/>
      <c r="U664" s="34"/>
      <c r="V664" s="34"/>
      <c r="W664" s="34"/>
      <c r="X664" s="34"/>
      <c r="Y664" s="34"/>
      <c r="Z664" s="34"/>
      <c r="AA664" s="34"/>
      <c r="AB664" s="167">
        <f>ROW()</f>
        <v>664</v>
      </c>
      <c r="AC664" s="168">
        <f t="shared" ca="1" si="124"/>
        <v>0</v>
      </c>
      <c r="AD664" s="168">
        <f t="shared" ca="1" si="125"/>
        <v>0</v>
      </c>
      <c r="AE664" s="169" t="str">
        <f t="shared" ca="1" si="154"/>
        <v>-</v>
      </c>
      <c r="AF664" s="168" t="str">
        <f t="shared" ca="1" si="155"/>
        <v>-</v>
      </c>
      <c r="AG664" s="169" t="str">
        <f t="shared" ca="1" si="156"/>
        <v>-</v>
      </c>
      <c r="AH664" s="168" t="str">
        <f t="shared" ca="1" si="157"/>
        <v>-</v>
      </c>
      <c r="AI664" s="168">
        <f t="shared" ca="1" si="158"/>
        <v>0</v>
      </c>
      <c r="AJ664" s="170">
        <f t="shared" ca="1" si="159"/>
        <v>0</v>
      </c>
      <c r="AK664" s="168">
        <f t="shared" ca="1" si="126"/>
        <v>0</v>
      </c>
      <c r="AL664" s="168">
        <f t="shared" ca="1" si="127"/>
        <v>0</v>
      </c>
    </row>
    <row r="665" spans="1:38" ht="28.5" customHeight="1" x14ac:dyDescent="0.2">
      <c r="A665" s="56">
        <v>650</v>
      </c>
      <c r="B665" s="309" t="str">
        <f t="shared" ca="1" si="121"/>
        <v>A650</v>
      </c>
      <c r="C665" s="309"/>
      <c r="D665" s="57" t="str">
        <f t="shared" ca="1" si="122"/>
        <v/>
      </c>
      <c r="E665" s="59" t="str">
        <f t="shared" ca="1" si="123"/>
        <v/>
      </c>
      <c r="F665" s="215">
        <f ca="1">IF(LEN(B665)&gt;0,'OBRAČUNANA OSNOVNA PLAČA'!J659,"")</f>
        <v>0</v>
      </c>
      <c r="G665" s="60"/>
      <c r="H665" s="60"/>
      <c r="I665" s="60"/>
      <c r="J665" s="60"/>
      <c r="K665" s="60"/>
      <c r="L665" s="229">
        <f t="shared" si="152"/>
        <v>0</v>
      </c>
      <c r="M665" s="230">
        <f t="shared" ca="1" si="160"/>
        <v>0</v>
      </c>
      <c r="N665" s="230">
        <f t="shared" ca="1" si="161"/>
        <v>0</v>
      </c>
      <c r="O665" s="231">
        <f t="shared" ca="1" si="162"/>
        <v>0</v>
      </c>
      <c r="P665" s="232">
        <f t="shared" ca="1" si="163"/>
        <v>0</v>
      </c>
      <c r="Q665" s="233">
        <f t="shared" ca="1" si="153"/>
        <v>0</v>
      </c>
      <c r="R665" s="233">
        <f ca="1">IF(LEN(B665)&gt;0,'9'!R665-'9'!Q665,"")</f>
        <v>0</v>
      </c>
      <c r="S665" s="234"/>
      <c r="T665" s="34"/>
      <c r="U665" s="34"/>
      <c r="V665" s="34"/>
      <c r="W665" s="34"/>
      <c r="X665" s="34"/>
      <c r="Y665" s="34"/>
      <c r="Z665" s="34"/>
      <c r="AA665" s="34"/>
      <c r="AB665" s="167">
        <f>ROW()</f>
        <v>665</v>
      </c>
      <c r="AC665" s="168">
        <f t="shared" ca="1" si="124"/>
        <v>0</v>
      </c>
      <c r="AD665" s="168">
        <f t="shared" ca="1" si="125"/>
        <v>0</v>
      </c>
      <c r="AE665" s="169" t="str">
        <f t="shared" ca="1" si="154"/>
        <v>-</v>
      </c>
      <c r="AF665" s="168" t="str">
        <f t="shared" ca="1" si="155"/>
        <v>-</v>
      </c>
      <c r="AG665" s="169" t="str">
        <f t="shared" ca="1" si="156"/>
        <v>-</v>
      </c>
      <c r="AH665" s="168" t="str">
        <f t="shared" ca="1" si="157"/>
        <v>-</v>
      </c>
      <c r="AI665" s="168">
        <f t="shared" ca="1" si="158"/>
        <v>0</v>
      </c>
      <c r="AJ665" s="170">
        <f t="shared" ca="1" si="159"/>
        <v>0</v>
      </c>
      <c r="AK665" s="168">
        <f t="shared" ca="1" si="126"/>
        <v>0</v>
      </c>
      <c r="AL665" s="168">
        <f t="shared" ca="1" si="127"/>
        <v>0</v>
      </c>
    </row>
    <row r="666" spans="1:38" ht="28.5" customHeight="1" x14ac:dyDescent="0.2">
      <c r="A666" s="56">
        <v>651</v>
      </c>
      <c r="B666" s="309" t="str">
        <f t="shared" ca="1" si="121"/>
        <v>A651</v>
      </c>
      <c r="C666" s="309"/>
      <c r="D666" s="57" t="str">
        <f t="shared" ca="1" si="122"/>
        <v/>
      </c>
      <c r="E666" s="59" t="str">
        <f t="shared" ca="1" si="123"/>
        <v/>
      </c>
      <c r="F666" s="215">
        <f ca="1">IF(LEN(B666)&gt;0,'OBRAČUNANA OSNOVNA PLAČA'!J660,"")</f>
        <v>0</v>
      </c>
      <c r="G666" s="60"/>
      <c r="H666" s="60"/>
      <c r="I666" s="60"/>
      <c r="J666" s="60"/>
      <c r="K666" s="60"/>
      <c r="L666" s="229">
        <f t="shared" si="152"/>
        <v>0</v>
      </c>
      <c r="M666" s="230">
        <f t="shared" ca="1" si="160"/>
        <v>0</v>
      </c>
      <c r="N666" s="230">
        <f t="shared" ca="1" si="161"/>
        <v>0</v>
      </c>
      <c r="O666" s="231">
        <f t="shared" ca="1" si="162"/>
        <v>0</v>
      </c>
      <c r="P666" s="232">
        <f t="shared" ca="1" si="163"/>
        <v>0</v>
      </c>
      <c r="Q666" s="233">
        <f t="shared" ca="1" si="153"/>
        <v>0</v>
      </c>
      <c r="R666" s="233">
        <f ca="1">IF(LEN(B666)&gt;0,'9'!R666-'9'!Q666,"")</f>
        <v>0</v>
      </c>
      <c r="S666" s="234"/>
      <c r="T666" s="34"/>
      <c r="U666" s="34"/>
      <c r="V666" s="34"/>
      <c r="W666" s="34"/>
      <c r="X666" s="34"/>
      <c r="Y666" s="34"/>
      <c r="Z666" s="34"/>
      <c r="AA666" s="34"/>
      <c r="AB666" s="167">
        <f>ROW()</f>
        <v>666</v>
      </c>
      <c r="AC666" s="168">
        <f t="shared" ca="1" si="124"/>
        <v>0</v>
      </c>
      <c r="AD666" s="168">
        <f t="shared" ca="1" si="125"/>
        <v>0</v>
      </c>
      <c r="AE666" s="169" t="str">
        <f t="shared" ca="1" si="154"/>
        <v>-</v>
      </c>
      <c r="AF666" s="168" t="str">
        <f t="shared" ca="1" si="155"/>
        <v>-</v>
      </c>
      <c r="AG666" s="169" t="str">
        <f t="shared" ca="1" si="156"/>
        <v>-</v>
      </c>
      <c r="AH666" s="168" t="str">
        <f t="shared" ca="1" si="157"/>
        <v>-</v>
      </c>
      <c r="AI666" s="168">
        <f t="shared" ca="1" si="158"/>
        <v>0</v>
      </c>
      <c r="AJ666" s="170">
        <f t="shared" ca="1" si="159"/>
        <v>0</v>
      </c>
      <c r="AK666" s="168">
        <f t="shared" ca="1" si="126"/>
        <v>0</v>
      </c>
      <c r="AL666" s="168">
        <f t="shared" ca="1" si="127"/>
        <v>0</v>
      </c>
    </row>
    <row r="667" spans="1:38" ht="28.5" customHeight="1" x14ac:dyDescent="0.2">
      <c r="A667" s="56">
        <v>652</v>
      </c>
      <c r="B667" s="309" t="str">
        <f t="shared" ca="1" si="121"/>
        <v>A652</v>
      </c>
      <c r="C667" s="309"/>
      <c r="D667" s="57" t="str">
        <f t="shared" ca="1" si="122"/>
        <v/>
      </c>
      <c r="E667" s="59" t="str">
        <f t="shared" ca="1" si="123"/>
        <v/>
      </c>
      <c r="F667" s="215">
        <f ca="1">IF(LEN(B667)&gt;0,'OBRAČUNANA OSNOVNA PLAČA'!J661,"")</f>
        <v>0</v>
      </c>
      <c r="G667" s="60"/>
      <c r="H667" s="60"/>
      <c r="I667" s="60"/>
      <c r="J667" s="60"/>
      <c r="K667" s="60"/>
      <c r="L667" s="229">
        <f t="shared" si="152"/>
        <v>0</v>
      </c>
      <c r="M667" s="230">
        <f t="shared" ca="1" si="160"/>
        <v>0</v>
      </c>
      <c r="N667" s="230">
        <f t="shared" ca="1" si="161"/>
        <v>0</v>
      </c>
      <c r="O667" s="231">
        <f t="shared" ca="1" si="162"/>
        <v>0</v>
      </c>
      <c r="P667" s="232">
        <f t="shared" ca="1" si="163"/>
        <v>0</v>
      </c>
      <c r="Q667" s="233">
        <f t="shared" ca="1" si="153"/>
        <v>0</v>
      </c>
      <c r="R667" s="233">
        <f ca="1">IF(LEN(B667)&gt;0,'9'!R667-'9'!Q667,"")</f>
        <v>0</v>
      </c>
      <c r="S667" s="234"/>
      <c r="T667" s="34"/>
      <c r="U667" s="34"/>
      <c r="V667" s="34"/>
      <c r="W667" s="34"/>
      <c r="X667" s="34"/>
      <c r="Y667" s="34"/>
      <c r="Z667" s="34"/>
      <c r="AA667" s="34"/>
      <c r="AB667" s="167">
        <f>ROW()</f>
        <v>667</v>
      </c>
      <c r="AC667" s="168">
        <f t="shared" ca="1" si="124"/>
        <v>0</v>
      </c>
      <c r="AD667" s="168">
        <f t="shared" ca="1" si="125"/>
        <v>0</v>
      </c>
      <c r="AE667" s="169" t="str">
        <f t="shared" ca="1" si="154"/>
        <v>-</v>
      </c>
      <c r="AF667" s="168" t="str">
        <f t="shared" ca="1" si="155"/>
        <v>-</v>
      </c>
      <c r="AG667" s="169" t="str">
        <f t="shared" ca="1" si="156"/>
        <v>-</v>
      </c>
      <c r="AH667" s="168" t="str">
        <f t="shared" ca="1" si="157"/>
        <v>-</v>
      </c>
      <c r="AI667" s="168">
        <f t="shared" ca="1" si="158"/>
        <v>0</v>
      </c>
      <c r="AJ667" s="170">
        <f t="shared" ca="1" si="159"/>
        <v>0</v>
      </c>
      <c r="AK667" s="168">
        <f t="shared" ca="1" si="126"/>
        <v>0</v>
      </c>
      <c r="AL667" s="168">
        <f t="shared" ca="1" si="127"/>
        <v>0</v>
      </c>
    </row>
    <row r="668" spans="1:38" ht="28.5" customHeight="1" x14ac:dyDescent="0.2">
      <c r="A668" s="56">
        <v>653</v>
      </c>
      <c r="B668" s="309" t="str">
        <f t="shared" ca="1" si="121"/>
        <v>A653</v>
      </c>
      <c r="C668" s="309"/>
      <c r="D668" s="57" t="str">
        <f t="shared" ca="1" si="122"/>
        <v/>
      </c>
      <c r="E668" s="59" t="str">
        <f t="shared" ca="1" si="123"/>
        <v/>
      </c>
      <c r="F668" s="215">
        <f ca="1">IF(LEN(B668)&gt;0,'OBRAČUNANA OSNOVNA PLAČA'!J662,"")</f>
        <v>0</v>
      </c>
      <c r="G668" s="60"/>
      <c r="H668" s="60"/>
      <c r="I668" s="60"/>
      <c r="J668" s="60"/>
      <c r="K668" s="60"/>
      <c r="L668" s="229">
        <f t="shared" si="152"/>
        <v>0</v>
      </c>
      <c r="M668" s="230">
        <f t="shared" ca="1" si="160"/>
        <v>0</v>
      </c>
      <c r="N668" s="230">
        <f t="shared" ca="1" si="161"/>
        <v>0</v>
      </c>
      <c r="O668" s="231">
        <f t="shared" ca="1" si="162"/>
        <v>0</v>
      </c>
      <c r="P668" s="232">
        <f t="shared" ca="1" si="163"/>
        <v>0</v>
      </c>
      <c r="Q668" s="233">
        <f t="shared" ca="1" si="153"/>
        <v>0</v>
      </c>
      <c r="R668" s="233">
        <f ca="1">IF(LEN(B668)&gt;0,'9'!R668-'9'!Q668,"")</f>
        <v>0</v>
      </c>
      <c r="S668" s="234"/>
      <c r="T668" s="34"/>
      <c r="U668" s="34"/>
      <c r="V668" s="34"/>
      <c r="W668" s="34"/>
      <c r="X668" s="34"/>
      <c r="Y668" s="34"/>
      <c r="Z668" s="34"/>
      <c r="AA668" s="34"/>
      <c r="AB668" s="167">
        <f>ROW()</f>
        <v>668</v>
      </c>
      <c r="AC668" s="168">
        <f t="shared" ca="1" si="124"/>
        <v>0</v>
      </c>
      <c r="AD668" s="168">
        <f t="shared" ca="1" si="125"/>
        <v>0</v>
      </c>
      <c r="AE668" s="169" t="str">
        <f t="shared" ca="1" si="154"/>
        <v>-</v>
      </c>
      <c r="AF668" s="168" t="str">
        <f t="shared" ca="1" si="155"/>
        <v>-</v>
      </c>
      <c r="AG668" s="169" t="str">
        <f t="shared" ca="1" si="156"/>
        <v>-</v>
      </c>
      <c r="AH668" s="168" t="str">
        <f t="shared" ca="1" si="157"/>
        <v>-</v>
      </c>
      <c r="AI668" s="168">
        <f t="shared" ca="1" si="158"/>
        <v>0</v>
      </c>
      <c r="AJ668" s="170">
        <f t="shared" ca="1" si="159"/>
        <v>0</v>
      </c>
      <c r="AK668" s="168">
        <f t="shared" ca="1" si="126"/>
        <v>0</v>
      </c>
      <c r="AL668" s="168">
        <f t="shared" ca="1" si="127"/>
        <v>0</v>
      </c>
    </row>
    <row r="669" spans="1:38" ht="28.5" customHeight="1" x14ac:dyDescent="0.2">
      <c r="A669" s="56">
        <v>654</v>
      </c>
      <c r="B669" s="309" t="str">
        <f t="shared" ca="1" si="121"/>
        <v>A654</v>
      </c>
      <c r="C669" s="309"/>
      <c r="D669" s="57" t="str">
        <f t="shared" ca="1" si="122"/>
        <v/>
      </c>
      <c r="E669" s="59" t="str">
        <f t="shared" ca="1" si="123"/>
        <v/>
      </c>
      <c r="F669" s="215">
        <f ca="1">IF(LEN(B669)&gt;0,'OBRAČUNANA OSNOVNA PLAČA'!J663,"")</f>
        <v>0</v>
      </c>
      <c r="G669" s="60"/>
      <c r="H669" s="60"/>
      <c r="I669" s="60"/>
      <c r="J669" s="60"/>
      <c r="K669" s="60"/>
      <c r="L669" s="229">
        <f t="shared" si="152"/>
        <v>0</v>
      </c>
      <c r="M669" s="230">
        <f t="shared" ca="1" si="160"/>
        <v>0</v>
      </c>
      <c r="N669" s="230">
        <f t="shared" ca="1" si="161"/>
        <v>0</v>
      </c>
      <c r="O669" s="231">
        <f t="shared" ca="1" si="162"/>
        <v>0</v>
      </c>
      <c r="P669" s="232">
        <f t="shared" ca="1" si="163"/>
        <v>0</v>
      </c>
      <c r="Q669" s="233">
        <f t="shared" ca="1" si="153"/>
        <v>0</v>
      </c>
      <c r="R669" s="233">
        <f ca="1">IF(LEN(B669)&gt;0,'9'!R669-'9'!Q669,"")</f>
        <v>0</v>
      </c>
      <c r="S669" s="234"/>
      <c r="T669" s="34"/>
      <c r="U669" s="34"/>
      <c r="V669" s="34"/>
      <c r="W669" s="34"/>
      <c r="X669" s="34"/>
      <c r="Y669" s="34"/>
      <c r="Z669" s="34"/>
      <c r="AA669" s="34"/>
      <c r="AB669" s="167">
        <f>ROW()</f>
        <v>669</v>
      </c>
      <c r="AC669" s="168">
        <f t="shared" ca="1" si="124"/>
        <v>0</v>
      </c>
      <c r="AD669" s="168">
        <f t="shared" ca="1" si="125"/>
        <v>0</v>
      </c>
      <c r="AE669" s="169" t="str">
        <f t="shared" ca="1" si="154"/>
        <v>-</v>
      </c>
      <c r="AF669" s="168" t="str">
        <f t="shared" ca="1" si="155"/>
        <v>-</v>
      </c>
      <c r="AG669" s="169" t="str">
        <f t="shared" ca="1" si="156"/>
        <v>-</v>
      </c>
      <c r="AH669" s="168" t="str">
        <f t="shared" ca="1" si="157"/>
        <v>-</v>
      </c>
      <c r="AI669" s="168">
        <f t="shared" ca="1" si="158"/>
        <v>0</v>
      </c>
      <c r="AJ669" s="170">
        <f t="shared" ca="1" si="159"/>
        <v>0</v>
      </c>
      <c r="AK669" s="168">
        <f t="shared" ca="1" si="126"/>
        <v>0</v>
      </c>
      <c r="AL669" s="168">
        <f t="shared" ca="1" si="127"/>
        <v>0</v>
      </c>
    </row>
    <row r="670" spans="1:38" ht="28.5" customHeight="1" x14ac:dyDescent="0.2">
      <c r="A670" s="56">
        <v>655</v>
      </c>
      <c r="B670" s="309" t="str">
        <f t="shared" ca="1" si="121"/>
        <v>A655</v>
      </c>
      <c r="C670" s="309"/>
      <c r="D670" s="57" t="str">
        <f t="shared" ca="1" si="122"/>
        <v/>
      </c>
      <c r="E670" s="59" t="str">
        <f t="shared" ca="1" si="123"/>
        <v/>
      </c>
      <c r="F670" s="215">
        <f ca="1">IF(LEN(B670)&gt;0,'OBRAČUNANA OSNOVNA PLAČA'!J664,"")</f>
        <v>0</v>
      </c>
      <c r="G670" s="60"/>
      <c r="H670" s="60"/>
      <c r="I670" s="60"/>
      <c r="J670" s="60"/>
      <c r="K670" s="60"/>
      <c r="L670" s="229">
        <f t="shared" si="152"/>
        <v>0</v>
      </c>
      <c r="M670" s="230">
        <f t="shared" ca="1" si="160"/>
        <v>0</v>
      </c>
      <c r="N670" s="230">
        <f t="shared" ca="1" si="161"/>
        <v>0</v>
      </c>
      <c r="O670" s="231">
        <f t="shared" ca="1" si="162"/>
        <v>0</v>
      </c>
      <c r="P670" s="232">
        <f t="shared" ca="1" si="163"/>
        <v>0</v>
      </c>
      <c r="Q670" s="233">
        <f t="shared" ca="1" si="153"/>
        <v>0</v>
      </c>
      <c r="R670" s="233">
        <f ca="1">IF(LEN(B670)&gt;0,'9'!R670-'9'!Q670,"")</f>
        <v>0</v>
      </c>
      <c r="S670" s="234"/>
      <c r="T670" s="34"/>
      <c r="U670" s="34"/>
      <c r="V670" s="34"/>
      <c r="W670" s="34"/>
      <c r="X670" s="34"/>
      <c r="Y670" s="34"/>
      <c r="Z670" s="34"/>
      <c r="AA670" s="34"/>
      <c r="AB670" s="167">
        <f>ROW()</f>
        <v>670</v>
      </c>
      <c r="AC670" s="168">
        <f t="shared" ca="1" si="124"/>
        <v>0</v>
      </c>
      <c r="AD670" s="168">
        <f t="shared" ca="1" si="125"/>
        <v>0</v>
      </c>
      <c r="AE670" s="169" t="str">
        <f t="shared" ca="1" si="154"/>
        <v>-</v>
      </c>
      <c r="AF670" s="168" t="str">
        <f t="shared" ca="1" si="155"/>
        <v>-</v>
      </c>
      <c r="AG670" s="169" t="str">
        <f t="shared" ca="1" si="156"/>
        <v>-</v>
      </c>
      <c r="AH670" s="168" t="str">
        <f t="shared" ca="1" si="157"/>
        <v>-</v>
      </c>
      <c r="AI670" s="168">
        <f t="shared" ca="1" si="158"/>
        <v>0</v>
      </c>
      <c r="AJ670" s="170">
        <f t="shared" ca="1" si="159"/>
        <v>0</v>
      </c>
      <c r="AK670" s="168">
        <f t="shared" ca="1" si="126"/>
        <v>0</v>
      </c>
      <c r="AL670" s="168">
        <f t="shared" ca="1" si="127"/>
        <v>0</v>
      </c>
    </row>
    <row r="671" spans="1:38" ht="28.5" customHeight="1" x14ac:dyDescent="0.2">
      <c r="A671" s="56">
        <v>656</v>
      </c>
      <c r="B671" s="309" t="str">
        <f t="shared" ca="1" si="121"/>
        <v>A656</v>
      </c>
      <c r="C671" s="309"/>
      <c r="D671" s="57" t="str">
        <f t="shared" ca="1" si="122"/>
        <v/>
      </c>
      <c r="E671" s="59" t="str">
        <f t="shared" ca="1" si="123"/>
        <v/>
      </c>
      <c r="F671" s="215">
        <f ca="1">IF(LEN(B671)&gt;0,'OBRAČUNANA OSNOVNA PLAČA'!J665,"")</f>
        <v>0</v>
      </c>
      <c r="G671" s="60"/>
      <c r="H671" s="60"/>
      <c r="I671" s="60"/>
      <c r="J671" s="60"/>
      <c r="K671" s="60"/>
      <c r="L671" s="229">
        <f t="shared" si="152"/>
        <v>0</v>
      </c>
      <c r="M671" s="230">
        <f t="shared" ca="1" si="160"/>
        <v>0</v>
      </c>
      <c r="N671" s="230">
        <f t="shared" ca="1" si="161"/>
        <v>0</v>
      </c>
      <c r="O671" s="231">
        <f t="shared" ca="1" si="162"/>
        <v>0</v>
      </c>
      <c r="P671" s="232">
        <f t="shared" ca="1" si="163"/>
        <v>0</v>
      </c>
      <c r="Q671" s="233">
        <f t="shared" ca="1" si="153"/>
        <v>0</v>
      </c>
      <c r="R671" s="233">
        <f ca="1">IF(LEN(B671)&gt;0,'9'!R671-'9'!Q671,"")</f>
        <v>0</v>
      </c>
      <c r="S671" s="234"/>
      <c r="T671" s="34"/>
      <c r="U671" s="34"/>
      <c r="V671" s="34"/>
      <c r="W671" s="34"/>
      <c r="X671" s="34"/>
      <c r="Y671" s="34"/>
      <c r="Z671" s="34"/>
      <c r="AA671" s="34"/>
      <c r="AB671" s="167">
        <f>ROW()</f>
        <v>671</v>
      </c>
      <c r="AC671" s="168">
        <f t="shared" ca="1" si="124"/>
        <v>0</v>
      </c>
      <c r="AD671" s="168">
        <f t="shared" ca="1" si="125"/>
        <v>0</v>
      </c>
      <c r="AE671" s="169" t="str">
        <f t="shared" ca="1" si="154"/>
        <v>-</v>
      </c>
      <c r="AF671" s="168" t="str">
        <f t="shared" ca="1" si="155"/>
        <v>-</v>
      </c>
      <c r="AG671" s="169" t="str">
        <f t="shared" ca="1" si="156"/>
        <v>-</v>
      </c>
      <c r="AH671" s="168" t="str">
        <f t="shared" ca="1" si="157"/>
        <v>-</v>
      </c>
      <c r="AI671" s="168">
        <f t="shared" ca="1" si="158"/>
        <v>0</v>
      </c>
      <c r="AJ671" s="170">
        <f t="shared" ca="1" si="159"/>
        <v>0</v>
      </c>
      <c r="AK671" s="168">
        <f t="shared" ca="1" si="126"/>
        <v>0</v>
      </c>
      <c r="AL671" s="168">
        <f t="shared" ca="1" si="127"/>
        <v>0</v>
      </c>
    </row>
    <row r="672" spans="1:38" ht="28.5" customHeight="1" x14ac:dyDescent="0.2">
      <c r="A672" s="56">
        <v>657</v>
      </c>
      <c r="B672" s="309" t="str">
        <f t="shared" ca="1" si="121"/>
        <v>A657</v>
      </c>
      <c r="C672" s="309"/>
      <c r="D672" s="57" t="str">
        <f t="shared" ca="1" si="122"/>
        <v/>
      </c>
      <c r="E672" s="59" t="str">
        <f t="shared" ca="1" si="123"/>
        <v/>
      </c>
      <c r="F672" s="215">
        <f ca="1">IF(LEN(B672)&gt;0,'OBRAČUNANA OSNOVNA PLAČA'!J666,"")</f>
        <v>0</v>
      </c>
      <c r="G672" s="60"/>
      <c r="H672" s="60"/>
      <c r="I672" s="60"/>
      <c r="J672" s="60"/>
      <c r="K672" s="60"/>
      <c r="L672" s="229">
        <f t="shared" si="152"/>
        <v>0</v>
      </c>
      <c r="M672" s="230">
        <f t="shared" ca="1" si="160"/>
        <v>0</v>
      </c>
      <c r="N672" s="230">
        <f t="shared" ca="1" si="161"/>
        <v>0</v>
      </c>
      <c r="O672" s="231">
        <f t="shared" ca="1" si="162"/>
        <v>0</v>
      </c>
      <c r="P672" s="232">
        <f t="shared" ca="1" si="163"/>
        <v>0</v>
      </c>
      <c r="Q672" s="233">
        <f t="shared" ca="1" si="153"/>
        <v>0</v>
      </c>
      <c r="R672" s="233">
        <f ca="1">IF(LEN(B672)&gt;0,'9'!R672-'9'!Q672,"")</f>
        <v>0</v>
      </c>
      <c r="S672" s="234"/>
      <c r="T672" s="34"/>
      <c r="U672" s="34"/>
      <c r="V672" s="34"/>
      <c r="W672" s="34"/>
      <c r="X672" s="34"/>
      <c r="Y672" s="34"/>
      <c r="Z672" s="34"/>
      <c r="AA672" s="34"/>
      <c r="AB672" s="167">
        <f>ROW()</f>
        <v>672</v>
      </c>
      <c r="AC672" s="168">
        <f t="shared" ca="1" si="124"/>
        <v>0</v>
      </c>
      <c r="AD672" s="168">
        <f t="shared" ca="1" si="125"/>
        <v>0</v>
      </c>
      <c r="AE672" s="169" t="str">
        <f t="shared" ca="1" si="154"/>
        <v>-</v>
      </c>
      <c r="AF672" s="168" t="str">
        <f t="shared" ca="1" si="155"/>
        <v>-</v>
      </c>
      <c r="AG672" s="169" t="str">
        <f t="shared" ca="1" si="156"/>
        <v>-</v>
      </c>
      <c r="AH672" s="168" t="str">
        <f t="shared" ca="1" si="157"/>
        <v>-</v>
      </c>
      <c r="AI672" s="168">
        <f t="shared" ca="1" si="158"/>
        <v>0</v>
      </c>
      <c r="AJ672" s="170">
        <f t="shared" ca="1" si="159"/>
        <v>0</v>
      </c>
      <c r="AK672" s="168">
        <f t="shared" ca="1" si="126"/>
        <v>0</v>
      </c>
      <c r="AL672" s="168">
        <f t="shared" ca="1" si="127"/>
        <v>0</v>
      </c>
    </row>
    <row r="673" spans="1:38" ht="28.5" customHeight="1" x14ac:dyDescent="0.2">
      <c r="A673" s="56">
        <v>658</v>
      </c>
      <c r="B673" s="309" t="str">
        <f t="shared" ca="1" si="121"/>
        <v>A658</v>
      </c>
      <c r="C673" s="309"/>
      <c r="D673" s="57" t="str">
        <f t="shared" ca="1" si="122"/>
        <v/>
      </c>
      <c r="E673" s="59" t="str">
        <f t="shared" ca="1" si="123"/>
        <v/>
      </c>
      <c r="F673" s="215">
        <f ca="1">IF(LEN(B673)&gt;0,'OBRAČUNANA OSNOVNA PLAČA'!J667,"")</f>
        <v>0</v>
      </c>
      <c r="G673" s="60"/>
      <c r="H673" s="60"/>
      <c r="I673" s="60"/>
      <c r="J673" s="60"/>
      <c r="K673" s="60"/>
      <c r="L673" s="229">
        <f t="shared" si="152"/>
        <v>0</v>
      </c>
      <c r="M673" s="230">
        <f t="shared" ca="1" si="160"/>
        <v>0</v>
      </c>
      <c r="N673" s="230">
        <f t="shared" ca="1" si="161"/>
        <v>0</v>
      </c>
      <c r="O673" s="231">
        <f t="shared" ca="1" si="162"/>
        <v>0</v>
      </c>
      <c r="P673" s="232">
        <f t="shared" ca="1" si="163"/>
        <v>0</v>
      </c>
      <c r="Q673" s="233">
        <f t="shared" ca="1" si="153"/>
        <v>0</v>
      </c>
      <c r="R673" s="233">
        <f ca="1">IF(LEN(B673)&gt;0,'9'!R673-'9'!Q673,"")</f>
        <v>0</v>
      </c>
      <c r="S673" s="234"/>
      <c r="T673" s="34"/>
      <c r="U673" s="34"/>
      <c r="V673" s="34"/>
      <c r="W673" s="34"/>
      <c r="X673" s="34"/>
      <c r="Y673" s="34"/>
      <c r="Z673" s="34"/>
      <c r="AA673" s="34"/>
      <c r="AB673" s="167">
        <f>ROW()</f>
        <v>673</v>
      </c>
      <c r="AC673" s="168">
        <f t="shared" ca="1" si="124"/>
        <v>0</v>
      </c>
      <c r="AD673" s="168">
        <f t="shared" ca="1" si="125"/>
        <v>0</v>
      </c>
      <c r="AE673" s="169" t="str">
        <f t="shared" ca="1" si="154"/>
        <v>-</v>
      </c>
      <c r="AF673" s="168" t="str">
        <f t="shared" ca="1" si="155"/>
        <v>-</v>
      </c>
      <c r="AG673" s="169" t="str">
        <f t="shared" ca="1" si="156"/>
        <v>-</v>
      </c>
      <c r="AH673" s="168" t="str">
        <f t="shared" ca="1" si="157"/>
        <v>-</v>
      </c>
      <c r="AI673" s="168">
        <f t="shared" ca="1" si="158"/>
        <v>0</v>
      </c>
      <c r="AJ673" s="170">
        <f t="shared" ca="1" si="159"/>
        <v>0</v>
      </c>
      <c r="AK673" s="168">
        <f t="shared" ca="1" si="126"/>
        <v>0</v>
      </c>
      <c r="AL673" s="168">
        <f t="shared" ca="1" si="127"/>
        <v>0</v>
      </c>
    </row>
    <row r="674" spans="1:38" ht="28.5" customHeight="1" x14ac:dyDescent="0.2">
      <c r="A674" s="56">
        <v>659</v>
      </c>
      <c r="B674" s="309" t="str">
        <f t="shared" ca="1" si="121"/>
        <v>A659</v>
      </c>
      <c r="C674" s="309"/>
      <c r="D674" s="57" t="str">
        <f t="shared" ca="1" si="122"/>
        <v/>
      </c>
      <c r="E674" s="59" t="str">
        <f t="shared" ca="1" si="123"/>
        <v/>
      </c>
      <c r="F674" s="215">
        <f ca="1">IF(LEN(B674)&gt;0,'OBRAČUNANA OSNOVNA PLAČA'!J668,"")</f>
        <v>0</v>
      </c>
      <c r="G674" s="60"/>
      <c r="H674" s="60"/>
      <c r="I674" s="60"/>
      <c r="J674" s="60"/>
      <c r="K674" s="60"/>
      <c r="L674" s="229">
        <f t="shared" si="152"/>
        <v>0</v>
      </c>
      <c r="M674" s="230">
        <f t="shared" ca="1" si="160"/>
        <v>0</v>
      </c>
      <c r="N674" s="230">
        <f t="shared" ca="1" si="161"/>
        <v>0</v>
      </c>
      <c r="O674" s="231">
        <f t="shared" ca="1" si="162"/>
        <v>0</v>
      </c>
      <c r="P674" s="232">
        <f t="shared" ca="1" si="163"/>
        <v>0</v>
      </c>
      <c r="Q674" s="233">
        <f t="shared" ca="1" si="153"/>
        <v>0</v>
      </c>
      <c r="R674" s="233">
        <f ca="1">IF(LEN(B674)&gt;0,'9'!R674-'9'!Q674,"")</f>
        <v>0</v>
      </c>
      <c r="S674" s="234"/>
      <c r="T674" s="34"/>
      <c r="U674" s="34"/>
      <c r="V674" s="34"/>
      <c r="W674" s="34"/>
      <c r="X674" s="34"/>
      <c r="Y674" s="34"/>
      <c r="Z674" s="34"/>
      <c r="AA674" s="34"/>
      <c r="AB674" s="167">
        <f>ROW()</f>
        <v>674</v>
      </c>
      <c r="AC674" s="168">
        <f t="shared" ca="1" si="124"/>
        <v>0</v>
      </c>
      <c r="AD674" s="168">
        <f t="shared" ca="1" si="125"/>
        <v>0</v>
      </c>
      <c r="AE674" s="169" t="str">
        <f t="shared" ca="1" si="154"/>
        <v>-</v>
      </c>
      <c r="AF674" s="168" t="str">
        <f t="shared" ca="1" si="155"/>
        <v>-</v>
      </c>
      <c r="AG674" s="169" t="str">
        <f t="shared" ca="1" si="156"/>
        <v>-</v>
      </c>
      <c r="AH674" s="168" t="str">
        <f t="shared" ca="1" si="157"/>
        <v>-</v>
      </c>
      <c r="AI674" s="168">
        <f t="shared" ca="1" si="158"/>
        <v>0</v>
      </c>
      <c r="AJ674" s="170">
        <f t="shared" ca="1" si="159"/>
        <v>0</v>
      </c>
      <c r="AK674" s="168">
        <f t="shared" ca="1" si="126"/>
        <v>0</v>
      </c>
      <c r="AL674" s="168">
        <f t="shared" ca="1" si="127"/>
        <v>0</v>
      </c>
    </row>
    <row r="675" spans="1:38" ht="28.5" customHeight="1" x14ac:dyDescent="0.2">
      <c r="A675" s="56">
        <v>660</v>
      </c>
      <c r="B675" s="309" t="str">
        <f t="shared" ca="1" si="121"/>
        <v>A660</v>
      </c>
      <c r="C675" s="309"/>
      <c r="D675" s="57" t="str">
        <f t="shared" ca="1" si="122"/>
        <v/>
      </c>
      <c r="E675" s="59" t="str">
        <f t="shared" ca="1" si="123"/>
        <v/>
      </c>
      <c r="F675" s="215">
        <f ca="1">IF(LEN(B675)&gt;0,'OBRAČUNANA OSNOVNA PLAČA'!J669,"")</f>
        <v>0</v>
      </c>
      <c r="G675" s="60"/>
      <c r="H675" s="60"/>
      <c r="I675" s="60"/>
      <c r="J675" s="60"/>
      <c r="K675" s="60"/>
      <c r="L675" s="229">
        <f t="shared" si="152"/>
        <v>0</v>
      </c>
      <c r="M675" s="230">
        <f t="shared" ca="1" si="160"/>
        <v>0</v>
      </c>
      <c r="N675" s="230">
        <f t="shared" ca="1" si="161"/>
        <v>0</v>
      </c>
      <c r="O675" s="231">
        <f t="shared" ca="1" si="162"/>
        <v>0</v>
      </c>
      <c r="P675" s="232">
        <f t="shared" ca="1" si="163"/>
        <v>0</v>
      </c>
      <c r="Q675" s="233">
        <f t="shared" ca="1" si="153"/>
        <v>0</v>
      </c>
      <c r="R675" s="233">
        <f ca="1">IF(LEN(B675)&gt;0,'9'!R675-'9'!Q675,"")</f>
        <v>0</v>
      </c>
      <c r="S675" s="234"/>
      <c r="T675" s="34"/>
      <c r="U675" s="34"/>
      <c r="V675" s="34"/>
      <c r="W675" s="34"/>
      <c r="X675" s="34"/>
      <c r="Y675" s="34"/>
      <c r="Z675" s="34"/>
      <c r="AA675" s="34"/>
      <c r="AB675" s="167">
        <f>ROW()</f>
        <v>675</v>
      </c>
      <c r="AC675" s="168">
        <f t="shared" ca="1" si="124"/>
        <v>0</v>
      </c>
      <c r="AD675" s="168">
        <f t="shared" ca="1" si="125"/>
        <v>0</v>
      </c>
      <c r="AE675" s="169" t="str">
        <f t="shared" ca="1" si="154"/>
        <v>-</v>
      </c>
      <c r="AF675" s="168" t="str">
        <f t="shared" ca="1" si="155"/>
        <v>-</v>
      </c>
      <c r="AG675" s="169" t="str">
        <f t="shared" ca="1" si="156"/>
        <v>-</v>
      </c>
      <c r="AH675" s="168" t="str">
        <f t="shared" ca="1" si="157"/>
        <v>-</v>
      </c>
      <c r="AI675" s="168">
        <f t="shared" ca="1" si="158"/>
        <v>0</v>
      </c>
      <c r="AJ675" s="170">
        <f t="shared" ca="1" si="159"/>
        <v>0</v>
      </c>
      <c r="AK675" s="168">
        <f t="shared" ca="1" si="126"/>
        <v>0</v>
      </c>
      <c r="AL675" s="168">
        <f t="shared" ca="1" si="127"/>
        <v>0</v>
      </c>
    </row>
    <row r="676" spans="1:38" ht="28.5" customHeight="1" x14ac:dyDescent="0.2">
      <c r="A676" s="56">
        <v>661</v>
      </c>
      <c r="B676" s="309" t="str">
        <f t="shared" ca="1" si="121"/>
        <v>A661</v>
      </c>
      <c r="C676" s="309"/>
      <c r="D676" s="57" t="str">
        <f t="shared" ca="1" si="122"/>
        <v/>
      </c>
      <c r="E676" s="59" t="str">
        <f t="shared" ca="1" si="123"/>
        <v/>
      </c>
      <c r="F676" s="215">
        <f ca="1">IF(LEN(B676)&gt;0,'OBRAČUNANA OSNOVNA PLAČA'!J670,"")</f>
        <v>0</v>
      </c>
      <c r="G676" s="60"/>
      <c r="H676" s="60"/>
      <c r="I676" s="60"/>
      <c r="J676" s="60"/>
      <c r="K676" s="60"/>
      <c r="L676" s="229">
        <f t="shared" si="152"/>
        <v>0</v>
      </c>
      <c r="M676" s="230">
        <f t="shared" ca="1" si="160"/>
        <v>0</v>
      </c>
      <c r="N676" s="230">
        <f t="shared" ca="1" si="161"/>
        <v>0</v>
      </c>
      <c r="O676" s="231">
        <f t="shared" ca="1" si="162"/>
        <v>0</v>
      </c>
      <c r="P676" s="232">
        <f t="shared" ca="1" si="163"/>
        <v>0</v>
      </c>
      <c r="Q676" s="233">
        <f t="shared" ca="1" si="153"/>
        <v>0</v>
      </c>
      <c r="R676" s="233">
        <f ca="1">IF(LEN(B676)&gt;0,'9'!R676-'9'!Q676,"")</f>
        <v>0</v>
      </c>
      <c r="S676" s="234"/>
      <c r="T676" s="34"/>
      <c r="U676" s="34"/>
      <c r="V676" s="34"/>
      <c r="W676" s="34"/>
      <c r="X676" s="34"/>
      <c r="Y676" s="34"/>
      <c r="Z676" s="34"/>
      <c r="AA676" s="34"/>
      <c r="AB676" s="167">
        <f>ROW()</f>
        <v>676</v>
      </c>
      <c r="AC676" s="168">
        <f t="shared" ca="1" si="124"/>
        <v>0</v>
      </c>
      <c r="AD676" s="168">
        <f t="shared" ca="1" si="125"/>
        <v>0</v>
      </c>
      <c r="AE676" s="169" t="str">
        <f t="shared" ca="1" si="154"/>
        <v>-</v>
      </c>
      <c r="AF676" s="168" t="str">
        <f t="shared" ca="1" si="155"/>
        <v>-</v>
      </c>
      <c r="AG676" s="169" t="str">
        <f t="shared" ca="1" si="156"/>
        <v>-</v>
      </c>
      <c r="AH676" s="168" t="str">
        <f t="shared" ca="1" si="157"/>
        <v>-</v>
      </c>
      <c r="AI676" s="168">
        <f t="shared" ca="1" si="158"/>
        <v>0</v>
      </c>
      <c r="AJ676" s="170">
        <f t="shared" ca="1" si="159"/>
        <v>0</v>
      </c>
      <c r="AK676" s="168">
        <f t="shared" ca="1" si="126"/>
        <v>0</v>
      </c>
      <c r="AL676" s="168">
        <f t="shared" ca="1" si="127"/>
        <v>0</v>
      </c>
    </row>
    <row r="677" spans="1:38" ht="28.5" customHeight="1" x14ac:dyDescent="0.2">
      <c r="A677" s="56">
        <v>662</v>
      </c>
      <c r="B677" s="309" t="str">
        <f t="shared" ca="1" si="121"/>
        <v>A662</v>
      </c>
      <c r="C677" s="309"/>
      <c r="D677" s="57" t="str">
        <f t="shared" ca="1" si="122"/>
        <v/>
      </c>
      <c r="E677" s="59" t="str">
        <f t="shared" ca="1" si="123"/>
        <v/>
      </c>
      <c r="F677" s="215">
        <f ca="1">IF(LEN(B677)&gt;0,'OBRAČUNANA OSNOVNA PLAČA'!J671,"")</f>
        <v>0</v>
      </c>
      <c r="G677" s="60"/>
      <c r="H677" s="60"/>
      <c r="I677" s="60"/>
      <c r="J677" s="60"/>
      <c r="K677" s="60"/>
      <c r="L677" s="229">
        <f t="shared" si="152"/>
        <v>0</v>
      </c>
      <c r="M677" s="230">
        <f t="shared" ca="1" si="160"/>
        <v>0</v>
      </c>
      <c r="N677" s="230">
        <f t="shared" ca="1" si="161"/>
        <v>0</v>
      </c>
      <c r="O677" s="231">
        <f t="shared" ca="1" si="162"/>
        <v>0</v>
      </c>
      <c r="P677" s="232">
        <f t="shared" ca="1" si="163"/>
        <v>0</v>
      </c>
      <c r="Q677" s="233">
        <f t="shared" ca="1" si="153"/>
        <v>0</v>
      </c>
      <c r="R677" s="233">
        <f ca="1">IF(LEN(B677)&gt;0,'9'!R677-'9'!Q677,"")</f>
        <v>0</v>
      </c>
      <c r="S677" s="234"/>
      <c r="T677" s="34"/>
      <c r="U677" s="34"/>
      <c r="V677" s="34"/>
      <c r="W677" s="34"/>
      <c r="X677" s="34"/>
      <c r="Y677" s="34"/>
      <c r="Z677" s="34"/>
      <c r="AA677" s="34"/>
      <c r="AB677" s="167">
        <f>ROW()</f>
        <v>677</v>
      </c>
      <c r="AC677" s="168">
        <f t="shared" ca="1" si="124"/>
        <v>0</v>
      </c>
      <c r="AD677" s="168">
        <f t="shared" ca="1" si="125"/>
        <v>0</v>
      </c>
      <c r="AE677" s="169" t="str">
        <f t="shared" ca="1" si="154"/>
        <v>-</v>
      </c>
      <c r="AF677" s="168" t="str">
        <f t="shared" ca="1" si="155"/>
        <v>-</v>
      </c>
      <c r="AG677" s="169" t="str">
        <f t="shared" ca="1" si="156"/>
        <v>-</v>
      </c>
      <c r="AH677" s="168" t="str">
        <f t="shared" ca="1" si="157"/>
        <v>-</v>
      </c>
      <c r="AI677" s="168">
        <f t="shared" ca="1" si="158"/>
        <v>0</v>
      </c>
      <c r="AJ677" s="170">
        <f t="shared" ca="1" si="159"/>
        <v>0</v>
      </c>
      <c r="AK677" s="168">
        <f t="shared" ca="1" si="126"/>
        <v>0</v>
      </c>
      <c r="AL677" s="168">
        <f t="shared" ca="1" si="127"/>
        <v>0</v>
      </c>
    </row>
    <row r="678" spans="1:38" ht="28.5" customHeight="1" x14ac:dyDescent="0.2">
      <c r="A678" s="56">
        <v>663</v>
      </c>
      <c r="B678" s="309" t="str">
        <f t="shared" ca="1" si="121"/>
        <v>A663</v>
      </c>
      <c r="C678" s="309"/>
      <c r="D678" s="57" t="str">
        <f t="shared" ca="1" si="122"/>
        <v/>
      </c>
      <c r="E678" s="59" t="str">
        <f t="shared" ca="1" si="123"/>
        <v/>
      </c>
      <c r="F678" s="215">
        <f ca="1">IF(LEN(B678)&gt;0,'OBRAČUNANA OSNOVNA PLAČA'!J672,"")</f>
        <v>0</v>
      </c>
      <c r="G678" s="60"/>
      <c r="H678" s="60"/>
      <c r="I678" s="60"/>
      <c r="J678" s="60"/>
      <c r="K678" s="60"/>
      <c r="L678" s="229">
        <f t="shared" si="152"/>
        <v>0</v>
      </c>
      <c r="M678" s="230">
        <f t="shared" ca="1" si="160"/>
        <v>0</v>
      </c>
      <c r="N678" s="230">
        <f t="shared" ca="1" si="161"/>
        <v>0</v>
      </c>
      <c r="O678" s="231">
        <f t="shared" ca="1" si="162"/>
        <v>0</v>
      </c>
      <c r="P678" s="232">
        <f t="shared" ca="1" si="163"/>
        <v>0</v>
      </c>
      <c r="Q678" s="233">
        <f t="shared" ca="1" si="153"/>
        <v>0</v>
      </c>
      <c r="R678" s="233">
        <f ca="1">IF(LEN(B678)&gt;0,'9'!R678-'9'!Q678,"")</f>
        <v>0</v>
      </c>
      <c r="S678" s="234"/>
      <c r="T678" s="34"/>
      <c r="U678" s="34"/>
      <c r="V678" s="34"/>
      <c r="W678" s="34"/>
      <c r="X678" s="34"/>
      <c r="Y678" s="34"/>
      <c r="Z678" s="34"/>
      <c r="AA678" s="34"/>
      <c r="AB678" s="167">
        <f>ROW()</f>
        <v>678</v>
      </c>
      <c r="AC678" s="168">
        <f t="shared" ca="1" si="124"/>
        <v>0</v>
      </c>
      <c r="AD678" s="168">
        <f t="shared" ca="1" si="125"/>
        <v>0</v>
      </c>
      <c r="AE678" s="169" t="str">
        <f t="shared" ca="1" si="154"/>
        <v>-</v>
      </c>
      <c r="AF678" s="168" t="str">
        <f t="shared" ca="1" si="155"/>
        <v>-</v>
      </c>
      <c r="AG678" s="169" t="str">
        <f t="shared" ca="1" si="156"/>
        <v>-</v>
      </c>
      <c r="AH678" s="168" t="str">
        <f t="shared" ca="1" si="157"/>
        <v>-</v>
      </c>
      <c r="AI678" s="168">
        <f t="shared" ca="1" si="158"/>
        <v>0</v>
      </c>
      <c r="AJ678" s="170">
        <f t="shared" ca="1" si="159"/>
        <v>0</v>
      </c>
      <c r="AK678" s="168">
        <f t="shared" ca="1" si="126"/>
        <v>0</v>
      </c>
      <c r="AL678" s="168">
        <f t="shared" ca="1" si="127"/>
        <v>0</v>
      </c>
    </row>
    <row r="679" spans="1:38" ht="28.5" customHeight="1" x14ac:dyDescent="0.2">
      <c r="A679" s="56">
        <v>664</v>
      </c>
      <c r="B679" s="309" t="str">
        <f t="shared" ca="1" si="121"/>
        <v>A664</v>
      </c>
      <c r="C679" s="309"/>
      <c r="D679" s="57" t="str">
        <f t="shared" ca="1" si="122"/>
        <v/>
      </c>
      <c r="E679" s="59" t="str">
        <f t="shared" ca="1" si="123"/>
        <v/>
      </c>
      <c r="F679" s="215">
        <f ca="1">IF(LEN(B679)&gt;0,'OBRAČUNANA OSNOVNA PLAČA'!J673,"")</f>
        <v>0</v>
      </c>
      <c r="G679" s="60"/>
      <c r="H679" s="60"/>
      <c r="I679" s="60"/>
      <c r="J679" s="60"/>
      <c r="K679" s="60"/>
      <c r="L679" s="229">
        <f t="shared" si="152"/>
        <v>0</v>
      </c>
      <c r="M679" s="230">
        <f t="shared" ca="1" si="160"/>
        <v>0</v>
      </c>
      <c r="N679" s="230">
        <f t="shared" ca="1" si="161"/>
        <v>0</v>
      </c>
      <c r="O679" s="231">
        <f t="shared" ca="1" si="162"/>
        <v>0</v>
      </c>
      <c r="P679" s="232">
        <f t="shared" ca="1" si="163"/>
        <v>0</v>
      </c>
      <c r="Q679" s="233">
        <f t="shared" ca="1" si="153"/>
        <v>0</v>
      </c>
      <c r="R679" s="233">
        <f ca="1">IF(LEN(B679)&gt;0,'9'!R679-'9'!Q679,"")</f>
        <v>0</v>
      </c>
      <c r="S679" s="234"/>
      <c r="T679" s="34"/>
      <c r="U679" s="34"/>
      <c r="V679" s="34"/>
      <c r="W679" s="34"/>
      <c r="X679" s="34"/>
      <c r="Y679" s="34"/>
      <c r="Z679" s="34"/>
      <c r="AA679" s="34"/>
      <c r="AB679" s="167">
        <f>ROW()</f>
        <v>679</v>
      </c>
      <c r="AC679" s="168">
        <f t="shared" ca="1" si="124"/>
        <v>0</v>
      </c>
      <c r="AD679" s="168">
        <f t="shared" ca="1" si="125"/>
        <v>0</v>
      </c>
      <c r="AE679" s="169" t="str">
        <f t="shared" ca="1" si="154"/>
        <v>-</v>
      </c>
      <c r="AF679" s="168" t="str">
        <f t="shared" ca="1" si="155"/>
        <v>-</v>
      </c>
      <c r="AG679" s="169" t="str">
        <f t="shared" ca="1" si="156"/>
        <v>-</v>
      </c>
      <c r="AH679" s="168" t="str">
        <f t="shared" ca="1" si="157"/>
        <v>-</v>
      </c>
      <c r="AI679" s="168">
        <f t="shared" ca="1" si="158"/>
        <v>0</v>
      </c>
      <c r="AJ679" s="170">
        <f t="shared" ca="1" si="159"/>
        <v>0</v>
      </c>
      <c r="AK679" s="168">
        <f t="shared" ca="1" si="126"/>
        <v>0</v>
      </c>
      <c r="AL679" s="168">
        <f t="shared" ca="1" si="127"/>
        <v>0</v>
      </c>
    </row>
    <row r="680" spans="1:38" ht="28.5" customHeight="1" x14ac:dyDescent="0.2">
      <c r="A680" s="56">
        <v>665</v>
      </c>
      <c r="B680" s="309" t="str">
        <f t="shared" ca="1" si="121"/>
        <v>A665</v>
      </c>
      <c r="C680" s="309"/>
      <c r="D680" s="57" t="str">
        <f t="shared" ca="1" si="122"/>
        <v/>
      </c>
      <c r="E680" s="59" t="str">
        <f t="shared" ca="1" si="123"/>
        <v/>
      </c>
      <c r="F680" s="215">
        <f ca="1">IF(LEN(B680)&gt;0,'OBRAČUNANA OSNOVNA PLAČA'!J674,"")</f>
        <v>0</v>
      </c>
      <c r="G680" s="60"/>
      <c r="H680" s="60"/>
      <c r="I680" s="60"/>
      <c r="J680" s="60"/>
      <c r="K680" s="60"/>
      <c r="L680" s="229">
        <f t="shared" si="152"/>
        <v>0</v>
      </c>
      <c r="M680" s="230">
        <f t="shared" ca="1" si="160"/>
        <v>0</v>
      </c>
      <c r="N680" s="230">
        <f t="shared" ca="1" si="161"/>
        <v>0</v>
      </c>
      <c r="O680" s="231">
        <f t="shared" ca="1" si="162"/>
        <v>0</v>
      </c>
      <c r="P680" s="232">
        <f t="shared" ca="1" si="163"/>
        <v>0</v>
      </c>
      <c r="Q680" s="233">
        <f t="shared" ca="1" si="153"/>
        <v>0</v>
      </c>
      <c r="R680" s="233">
        <f ca="1">IF(LEN(B680)&gt;0,'9'!R680-'9'!Q680,"")</f>
        <v>0</v>
      </c>
      <c r="S680" s="234"/>
      <c r="T680" s="34"/>
      <c r="U680" s="34"/>
      <c r="V680" s="34"/>
      <c r="W680" s="34"/>
      <c r="X680" s="34"/>
      <c r="Y680" s="34"/>
      <c r="Z680" s="34"/>
      <c r="AA680" s="34"/>
      <c r="AB680" s="167">
        <f>ROW()</f>
        <v>680</v>
      </c>
      <c r="AC680" s="168">
        <f t="shared" ca="1" si="124"/>
        <v>0</v>
      </c>
      <c r="AD680" s="168">
        <f t="shared" ca="1" si="125"/>
        <v>0</v>
      </c>
      <c r="AE680" s="169" t="str">
        <f t="shared" ca="1" si="154"/>
        <v>-</v>
      </c>
      <c r="AF680" s="168" t="str">
        <f t="shared" ca="1" si="155"/>
        <v>-</v>
      </c>
      <c r="AG680" s="169" t="str">
        <f t="shared" ca="1" si="156"/>
        <v>-</v>
      </c>
      <c r="AH680" s="168" t="str">
        <f t="shared" ca="1" si="157"/>
        <v>-</v>
      </c>
      <c r="AI680" s="168">
        <f t="shared" ca="1" si="158"/>
        <v>0</v>
      </c>
      <c r="AJ680" s="170">
        <f t="shared" ca="1" si="159"/>
        <v>0</v>
      </c>
      <c r="AK680" s="168">
        <f t="shared" ca="1" si="126"/>
        <v>0</v>
      </c>
      <c r="AL680" s="168">
        <f t="shared" ca="1" si="127"/>
        <v>0</v>
      </c>
    </row>
    <row r="681" spans="1:38" ht="28.5" customHeight="1" x14ac:dyDescent="0.2">
      <c r="A681" s="56">
        <v>666</v>
      </c>
      <c r="B681" s="309" t="str">
        <f t="shared" ca="1" si="121"/>
        <v>A666</v>
      </c>
      <c r="C681" s="309"/>
      <c r="D681" s="57" t="str">
        <f t="shared" ca="1" si="122"/>
        <v/>
      </c>
      <c r="E681" s="59" t="str">
        <f t="shared" ca="1" si="123"/>
        <v/>
      </c>
      <c r="F681" s="215">
        <f ca="1">IF(LEN(B681)&gt;0,'OBRAČUNANA OSNOVNA PLAČA'!J675,"")</f>
        <v>0</v>
      </c>
      <c r="G681" s="60"/>
      <c r="H681" s="60"/>
      <c r="I681" s="60"/>
      <c r="J681" s="60"/>
      <c r="K681" s="60"/>
      <c r="L681" s="229">
        <f t="shared" si="152"/>
        <v>0</v>
      </c>
      <c r="M681" s="230">
        <f t="shared" ca="1" si="160"/>
        <v>0</v>
      </c>
      <c r="N681" s="230">
        <f t="shared" ca="1" si="161"/>
        <v>0</v>
      </c>
      <c r="O681" s="231">
        <f t="shared" ca="1" si="162"/>
        <v>0</v>
      </c>
      <c r="P681" s="232">
        <f t="shared" ca="1" si="163"/>
        <v>0</v>
      </c>
      <c r="Q681" s="233">
        <f t="shared" ca="1" si="153"/>
        <v>0</v>
      </c>
      <c r="R681" s="233">
        <f ca="1">IF(LEN(B681)&gt;0,'9'!R681-'9'!Q681,"")</f>
        <v>0</v>
      </c>
      <c r="S681" s="234"/>
      <c r="T681" s="34"/>
      <c r="U681" s="34"/>
      <c r="V681" s="34"/>
      <c r="W681" s="34"/>
      <c r="X681" s="34"/>
      <c r="Y681" s="34"/>
      <c r="Z681" s="34"/>
      <c r="AA681" s="34"/>
      <c r="AB681" s="167">
        <f>ROW()</f>
        <v>681</v>
      </c>
      <c r="AC681" s="168">
        <f t="shared" ca="1" si="124"/>
        <v>0</v>
      </c>
      <c r="AD681" s="168">
        <f t="shared" ca="1" si="125"/>
        <v>0</v>
      </c>
      <c r="AE681" s="169" t="str">
        <f t="shared" ca="1" si="154"/>
        <v>-</v>
      </c>
      <c r="AF681" s="168" t="str">
        <f t="shared" ca="1" si="155"/>
        <v>-</v>
      </c>
      <c r="AG681" s="169" t="str">
        <f t="shared" ca="1" si="156"/>
        <v>-</v>
      </c>
      <c r="AH681" s="168" t="str">
        <f t="shared" ca="1" si="157"/>
        <v>-</v>
      </c>
      <c r="AI681" s="168">
        <f t="shared" ca="1" si="158"/>
        <v>0</v>
      </c>
      <c r="AJ681" s="170">
        <f t="shared" ca="1" si="159"/>
        <v>0</v>
      </c>
      <c r="AK681" s="168">
        <f t="shared" ca="1" si="126"/>
        <v>0</v>
      </c>
      <c r="AL681" s="168">
        <f t="shared" ca="1" si="127"/>
        <v>0</v>
      </c>
    </row>
    <row r="682" spans="1:38" ht="28.5" customHeight="1" x14ac:dyDescent="0.2">
      <c r="A682" s="56">
        <v>667</v>
      </c>
      <c r="B682" s="309" t="str">
        <f t="shared" ca="1" si="121"/>
        <v>A667</v>
      </c>
      <c r="C682" s="309"/>
      <c r="D682" s="57" t="str">
        <f t="shared" ca="1" si="122"/>
        <v/>
      </c>
      <c r="E682" s="59" t="str">
        <f t="shared" ca="1" si="123"/>
        <v/>
      </c>
      <c r="F682" s="215">
        <f ca="1">IF(LEN(B682)&gt;0,'OBRAČUNANA OSNOVNA PLAČA'!J676,"")</f>
        <v>0</v>
      </c>
      <c r="G682" s="60"/>
      <c r="H682" s="60"/>
      <c r="I682" s="60"/>
      <c r="J682" s="60"/>
      <c r="K682" s="60"/>
      <c r="L682" s="229">
        <f t="shared" si="152"/>
        <v>0</v>
      </c>
      <c r="M682" s="230">
        <f t="shared" ca="1" si="160"/>
        <v>0</v>
      </c>
      <c r="N682" s="230">
        <f t="shared" ca="1" si="161"/>
        <v>0</v>
      </c>
      <c r="O682" s="231">
        <f t="shared" ca="1" si="162"/>
        <v>0</v>
      </c>
      <c r="P682" s="232">
        <f t="shared" ca="1" si="163"/>
        <v>0</v>
      </c>
      <c r="Q682" s="233">
        <f t="shared" ca="1" si="153"/>
        <v>0</v>
      </c>
      <c r="R682" s="233">
        <f ca="1">IF(LEN(B682)&gt;0,'9'!R682-'9'!Q682,"")</f>
        <v>0</v>
      </c>
      <c r="S682" s="234"/>
      <c r="T682" s="34"/>
      <c r="U682" s="34"/>
      <c r="V682" s="34"/>
      <c r="W682" s="34"/>
      <c r="X682" s="34"/>
      <c r="Y682" s="34"/>
      <c r="Z682" s="34"/>
      <c r="AA682" s="34"/>
      <c r="AB682" s="167">
        <f>ROW()</f>
        <v>682</v>
      </c>
      <c r="AC682" s="168">
        <f t="shared" ca="1" si="124"/>
        <v>0</v>
      </c>
      <c r="AD682" s="168">
        <f t="shared" ca="1" si="125"/>
        <v>0</v>
      </c>
      <c r="AE682" s="169" t="str">
        <f t="shared" ca="1" si="154"/>
        <v>-</v>
      </c>
      <c r="AF682" s="168" t="str">
        <f t="shared" ca="1" si="155"/>
        <v>-</v>
      </c>
      <c r="AG682" s="169" t="str">
        <f t="shared" ca="1" si="156"/>
        <v>-</v>
      </c>
      <c r="AH682" s="168" t="str">
        <f t="shared" ca="1" si="157"/>
        <v>-</v>
      </c>
      <c r="AI682" s="168">
        <f t="shared" ca="1" si="158"/>
        <v>0</v>
      </c>
      <c r="AJ682" s="170">
        <f t="shared" ca="1" si="159"/>
        <v>0</v>
      </c>
      <c r="AK682" s="168">
        <f t="shared" ca="1" si="126"/>
        <v>0</v>
      </c>
      <c r="AL682" s="168">
        <f t="shared" ca="1" si="127"/>
        <v>0</v>
      </c>
    </row>
    <row r="683" spans="1:38" ht="28.5" customHeight="1" x14ac:dyDescent="0.2">
      <c r="A683" s="56">
        <v>668</v>
      </c>
      <c r="B683" s="309" t="str">
        <f t="shared" ca="1" si="121"/>
        <v>A668</v>
      </c>
      <c r="C683" s="309"/>
      <c r="D683" s="57" t="str">
        <f t="shared" ca="1" si="122"/>
        <v/>
      </c>
      <c r="E683" s="59" t="str">
        <f t="shared" ca="1" si="123"/>
        <v/>
      </c>
      <c r="F683" s="215">
        <f ca="1">IF(LEN(B683)&gt;0,'OBRAČUNANA OSNOVNA PLAČA'!J677,"")</f>
        <v>0</v>
      </c>
      <c r="G683" s="60"/>
      <c r="H683" s="60"/>
      <c r="I683" s="60"/>
      <c r="J683" s="60"/>
      <c r="K683" s="60"/>
      <c r="L683" s="229">
        <f t="shared" si="152"/>
        <v>0</v>
      </c>
      <c r="M683" s="230">
        <f t="shared" ca="1" si="160"/>
        <v>0</v>
      </c>
      <c r="N683" s="230">
        <f t="shared" ca="1" si="161"/>
        <v>0</v>
      </c>
      <c r="O683" s="231">
        <f t="shared" ca="1" si="162"/>
        <v>0</v>
      </c>
      <c r="P683" s="232">
        <f t="shared" ca="1" si="163"/>
        <v>0</v>
      </c>
      <c r="Q683" s="233">
        <f t="shared" ca="1" si="153"/>
        <v>0</v>
      </c>
      <c r="R683" s="233">
        <f ca="1">IF(LEN(B683)&gt;0,'9'!R683-'9'!Q683,"")</f>
        <v>0</v>
      </c>
      <c r="S683" s="234"/>
      <c r="T683" s="34"/>
      <c r="U683" s="34"/>
      <c r="V683" s="34"/>
      <c r="W683" s="34"/>
      <c r="X683" s="34"/>
      <c r="Y683" s="34"/>
      <c r="Z683" s="34"/>
      <c r="AA683" s="34"/>
      <c r="AB683" s="167">
        <f>ROW()</f>
        <v>683</v>
      </c>
      <c r="AC683" s="168">
        <f t="shared" ca="1" si="124"/>
        <v>0</v>
      </c>
      <c r="AD683" s="168">
        <f t="shared" ca="1" si="125"/>
        <v>0</v>
      </c>
      <c r="AE683" s="169" t="str">
        <f t="shared" ca="1" si="154"/>
        <v>-</v>
      </c>
      <c r="AF683" s="168" t="str">
        <f t="shared" ca="1" si="155"/>
        <v>-</v>
      </c>
      <c r="AG683" s="169" t="str">
        <f t="shared" ca="1" si="156"/>
        <v>-</v>
      </c>
      <c r="AH683" s="168" t="str">
        <f t="shared" ca="1" si="157"/>
        <v>-</v>
      </c>
      <c r="AI683" s="168">
        <f t="shared" ca="1" si="158"/>
        <v>0</v>
      </c>
      <c r="AJ683" s="170">
        <f t="shared" ca="1" si="159"/>
        <v>0</v>
      </c>
      <c r="AK683" s="168">
        <f t="shared" ca="1" si="126"/>
        <v>0</v>
      </c>
      <c r="AL683" s="168">
        <f t="shared" ca="1" si="127"/>
        <v>0</v>
      </c>
    </row>
    <row r="684" spans="1:38" ht="28.5" customHeight="1" x14ac:dyDescent="0.2">
      <c r="A684" s="56">
        <v>669</v>
      </c>
      <c r="B684" s="309" t="str">
        <f t="shared" ca="1" si="121"/>
        <v>A669</v>
      </c>
      <c r="C684" s="309"/>
      <c r="D684" s="57" t="str">
        <f t="shared" ca="1" si="122"/>
        <v/>
      </c>
      <c r="E684" s="59" t="str">
        <f t="shared" ca="1" si="123"/>
        <v/>
      </c>
      <c r="F684" s="215">
        <f ca="1">IF(LEN(B684)&gt;0,'OBRAČUNANA OSNOVNA PLAČA'!J678,"")</f>
        <v>0</v>
      </c>
      <c r="G684" s="60"/>
      <c r="H684" s="60"/>
      <c r="I684" s="60"/>
      <c r="J684" s="60"/>
      <c r="K684" s="60"/>
      <c r="L684" s="229">
        <f t="shared" si="152"/>
        <v>0</v>
      </c>
      <c r="M684" s="230">
        <f t="shared" ca="1" si="160"/>
        <v>0</v>
      </c>
      <c r="N684" s="230">
        <f t="shared" ca="1" si="161"/>
        <v>0</v>
      </c>
      <c r="O684" s="231">
        <f t="shared" ca="1" si="162"/>
        <v>0</v>
      </c>
      <c r="P684" s="232">
        <f t="shared" ca="1" si="163"/>
        <v>0</v>
      </c>
      <c r="Q684" s="233">
        <f t="shared" ca="1" si="153"/>
        <v>0</v>
      </c>
      <c r="R684" s="233">
        <f ca="1">IF(LEN(B684)&gt;0,'9'!R684-'9'!Q684,"")</f>
        <v>0</v>
      </c>
      <c r="S684" s="234"/>
      <c r="T684" s="34"/>
      <c r="U684" s="34"/>
      <c r="V684" s="34"/>
      <c r="W684" s="34"/>
      <c r="X684" s="34"/>
      <c r="Y684" s="34"/>
      <c r="Z684" s="34"/>
      <c r="AA684" s="34"/>
      <c r="AB684" s="167">
        <f>ROW()</f>
        <v>684</v>
      </c>
      <c r="AC684" s="168">
        <f t="shared" ca="1" si="124"/>
        <v>0</v>
      </c>
      <c r="AD684" s="168">
        <f t="shared" ca="1" si="125"/>
        <v>0</v>
      </c>
      <c r="AE684" s="169" t="str">
        <f t="shared" ca="1" si="154"/>
        <v>-</v>
      </c>
      <c r="AF684" s="168" t="str">
        <f t="shared" ca="1" si="155"/>
        <v>-</v>
      </c>
      <c r="AG684" s="169" t="str">
        <f t="shared" ca="1" si="156"/>
        <v>-</v>
      </c>
      <c r="AH684" s="168" t="str">
        <f t="shared" ca="1" si="157"/>
        <v>-</v>
      </c>
      <c r="AI684" s="168">
        <f t="shared" ca="1" si="158"/>
        <v>0</v>
      </c>
      <c r="AJ684" s="170">
        <f t="shared" ca="1" si="159"/>
        <v>0</v>
      </c>
      <c r="AK684" s="168">
        <f t="shared" ca="1" si="126"/>
        <v>0</v>
      </c>
      <c r="AL684" s="168">
        <f t="shared" ca="1" si="127"/>
        <v>0</v>
      </c>
    </row>
    <row r="685" spans="1:38" ht="28.5" customHeight="1" x14ac:dyDescent="0.2">
      <c r="A685" s="56">
        <v>670</v>
      </c>
      <c r="B685" s="309" t="str">
        <f t="shared" ca="1" si="121"/>
        <v>A670</v>
      </c>
      <c r="C685" s="309"/>
      <c r="D685" s="57" t="str">
        <f t="shared" ca="1" si="122"/>
        <v/>
      </c>
      <c r="E685" s="59" t="str">
        <f t="shared" ca="1" si="123"/>
        <v/>
      </c>
      <c r="F685" s="215">
        <f ca="1">IF(LEN(B685)&gt;0,'OBRAČUNANA OSNOVNA PLAČA'!J679,"")</f>
        <v>0</v>
      </c>
      <c r="G685" s="60"/>
      <c r="H685" s="60"/>
      <c r="I685" s="60"/>
      <c r="J685" s="60"/>
      <c r="K685" s="60"/>
      <c r="L685" s="229">
        <f t="shared" si="152"/>
        <v>0</v>
      </c>
      <c r="M685" s="230">
        <f t="shared" ca="1" si="160"/>
        <v>0</v>
      </c>
      <c r="N685" s="230">
        <f t="shared" ca="1" si="161"/>
        <v>0</v>
      </c>
      <c r="O685" s="231">
        <f t="shared" ca="1" si="162"/>
        <v>0</v>
      </c>
      <c r="P685" s="232">
        <f t="shared" ca="1" si="163"/>
        <v>0</v>
      </c>
      <c r="Q685" s="233">
        <f t="shared" ca="1" si="153"/>
        <v>0</v>
      </c>
      <c r="R685" s="233">
        <f ca="1">IF(LEN(B685)&gt;0,'9'!R685-'9'!Q685,"")</f>
        <v>0</v>
      </c>
      <c r="S685" s="234"/>
      <c r="T685" s="34"/>
      <c r="U685" s="34"/>
      <c r="V685" s="34"/>
      <c r="W685" s="34"/>
      <c r="X685" s="34"/>
      <c r="Y685" s="34"/>
      <c r="Z685" s="34"/>
      <c r="AA685" s="34"/>
      <c r="AB685" s="167">
        <f>ROW()</f>
        <v>685</v>
      </c>
      <c r="AC685" s="168">
        <f t="shared" ca="1" si="124"/>
        <v>0</v>
      </c>
      <c r="AD685" s="168">
        <f t="shared" ca="1" si="125"/>
        <v>0</v>
      </c>
      <c r="AE685" s="169" t="str">
        <f t="shared" ca="1" si="154"/>
        <v>-</v>
      </c>
      <c r="AF685" s="168" t="str">
        <f t="shared" ca="1" si="155"/>
        <v>-</v>
      </c>
      <c r="AG685" s="169" t="str">
        <f t="shared" ca="1" si="156"/>
        <v>-</v>
      </c>
      <c r="AH685" s="168" t="str">
        <f t="shared" ca="1" si="157"/>
        <v>-</v>
      </c>
      <c r="AI685" s="168">
        <f t="shared" ca="1" si="158"/>
        <v>0</v>
      </c>
      <c r="AJ685" s="170">
        <f t="shared" ca="1" si="159"/>
        <v>0</v>
      </c>
      <c r="AK685" s="168">
        <f t="shared" ca="1" si="126"/>
        <v>0</v>
      </c>
      <c r="AL685" s="168">
        <f t="shared" ca="1" si="127"/>
        <v>0</v>
      </c>
    </row>
    <row r="686" spans="1:38" ht="28.5" customHeight="1" x14ac:dyDescent="0.2">
      <c r="A686" s="56">
        <v>671</v>
      </c>
      <c r="B686" s="309" t="str">
        <f t="shared" ca="1" si="121"/>
        <v>A671</v>
      </c>
      <c r="C686" s="309"/>
      <c r="D686" s="57" t="str">
        <f t="shared" ca="1" si="122"/>
        <v/>
      </c>
      <c r="E686" s="59" t="str">
        <f t="shared" ca="1" si="123"/>
        <v/>
      </c>
      <c r="F686" s="215">
        <f ca="1">IF(LEN(B686)&gt;0,'OBRAČUNANA OSNOVNA PLAČA'!J680,"")</f>
        <v>0</v>
      </c>
      <c r="G686" s="60"/>
      <c r="H686" s="60"/>
      <c r="I686" s="60"/>
      <c r="J686" s="60"/>
      <c r="K686" s="60"/>
      <c r="L686" s="229">
        <f t="shared" si="152"/>
        <v>0</v>
      </c>
      <c r="M686" s="230">
        <f t="shared" ca="1" si="160"/>
        <v>0</v>
      </c>
      <c r="N686" s="230">
        <f t="shared" ca="1" si="161"/>
        <v>0</v>
      </c>
      <c r="O686" s="231">
        <f t="shared" ca="1" si="162"/>
        <v>0</v>
      </c>
      <c r="P686" s="232">
        <f t="shared" ca="1" si="163"/>
        <v>0</v>
      </c>
      <c r="Q686" s="233">
        <f t="shared" ca="1" si="153"/>
        <v>0</v>
      </c>
      <c r="R686" s="233">
        <f ca="1">IF(LEN(B686)&gt;0,'9'!R686-'9'!Q686,"")</f>
        <v>0</v>
      </c>
      <c r="S686" s="234"/>
      <c r="T686" s="34"/>
      <c r="U686" s="34"/>
      <c r="V686" s="34"/>
      <c r="W686" s="34"/>
      <c r="X686" s="34"/>
      <c r="Y686" s="34"/>
      <c r="Z686" s="34"/>
      <c r="AA686" s="34"/>
      <c r="AB686" s="167">
        <f>ROW()</f>
        <v>686</v>
      </c>
      <c r="AC686" s="168">
        <f t="shared" ca="1" si="124"/>
        <v>0</v>
      </c>
      <c r="AD686" s="168">
        <f t="shared" ca="1" si="125"/>
        <v>0</v>
      </c>
      <c r="AE686" s="169" t="str">
        <f t="shared" ca="1" si="154"/>
        <v>-</v>
      </c>
      <c r="AF686" s="168" t="str">
        <f t="shared" ca="1" si="155"/>
        <v>-</v>
      </c>
      <c r="AG686" s="169" t="str">
        <f t="shared" ca="1" si="156"/>
        <v>-</v>
      </c>
      <c r="AH686" s="168" t="str">
        <f t="shared" ca="1" si="157"/>
        <v>-</v>
      </c>
      <c r="AI686" s="168">
        <f t="shared" ca="1" si="158"/>
        <v>0</v>
      </c>
      <c r="AJ686" s="170">
        <f t="shared" ca="1" si="159"/>
        <v>0</v>
      </c>
      <c r="AK686" s="168">
        <f t="shared" ca="1" si="126"/>
        <v>0</v>
      </c>
      <c r="AL686" s="168">
        <f t="shared" ca="1" si="127"/>
        <v>0</v>
      </c>
    </row>
    <row r="687" spans="1:38" ht="28.5" customHeight="1" x14ac:dyDescent="0.2">
      <c r="A687" s="56">
        <v>672</v>
      </c>
      <c r="B687" s="309" t="str">
        <f t="shared" ca="1" si="121"/>
        <v>A672</v>
      </c>
      <c r="C687" s="309"/>
      <c r="D687" s="57" t="str">
        <f t="shared" ca="1" si="122"/>
        <v/>
      </c>
      <c r="E687" s="59" t="str">
        <f t="shared" ca="1" si="123"/>
        <v/>
      </c>
      <c r="F687" s="215">
        <f ca="1">IF(LEN(B687)&gt;0,'OBRAČUNANA OSNOVNA PLAČA'!J681,"")</f>
        <v>0</v>
      </c>
      <c r="G687" s="60"/>
      <c r="H687" s="60"/>
      <c r="I687" s="60"/>
      <c r="J687" s="60"/>
      <c r="K687" s="60"/>
      <c r="L687" s="229">
        <f t="shared" si="152"/>
        <v>0</v>
      </c>
      <c r="M687" s="230">
        <f t="shared" ca="1" si="160"/>
        <v>0</v>
      </c>
      <c r="N687" s="230">
        <f t="shared" ca="1" si="161"/>
        <v>0</v>
      </c>
      <c r="O687" s="231">
        <f t="shared" ca="1" si="162"/>
        <v>0</v>
      </c>
      <c r="P687" s="232">
        <f t="shared" ca="1" si="163"/>
        <v>0</v>
      </c>
      <c r="Q687" s="233">
        <f t="shared" ca="1" si="153"/>
        <v>0</v>
      </c>
      <c r="R687" s="233">
        <f ca="1">IF(LEN(B687)&gt;0,'9'!R687-'9'!Q687,"")</f>
        <v>0</v>
      </c>
      <c r="S687" s="234"/>
      <c r="T687" s="34"/>
      <c r="U687" s="34"/>
      <c r="V687" s="34"/>
      <c r="W687" s="34"/>
      <c r="X687" s="34"/>
      <c r="Y687" s="34"/>
      <c r="Z687" s="34"/>
      <c r="AA687" s="34"/>
      <c r="AB687" s="167">
        <f>ROW()</f>
        <v>687</v>
      </c>
      <c r="AC687" s="168">
        <f t="shared" ca="1" si="124"/>
        <v>0</v>
      </c>
      <c r="AD687" s="168">
        <f t="shared" ca="1" si="125"/>
        <v>0</v>
      </c>
      <c r="AE687" s="169" t="str">
        <f t="shared" ca="1" si="154"/>
        <v>-</v>
      </c>
      <c r="AF687" s="168" t="str">
        <f t="shared" ca="1" si="155"/>
        <v>-</v>
      </c>
      <c r="AG687" s="169" t="str">
        <f t="shared" ca="1" si="156"/>
        <v>-</v>
      </c>
      <c r="AH687" s="168" t="str">
        <f t="shared" ca="1" si="157"/>
        <v>-</v>
      </c>
      <c r="AI687" s="168">
        <f t="shared" ca="1" si="158"/>
        <v>0</v>
      </c>
      <c r="AJ687" s="170">
        <f t="shared" ca="1" si="159"/>
        <v>0</v>
      </c>
      <c r="AK687" s="168">
        <f t="shared" ca="1" si="126"/>
        <v>0</v>
      </c>
      <c r="AL687" s="168">
        <f t="shared" ca="1" si="127"/>
        <v>0</v>
      </c>
    </row>
    <row r="688" spans="1:38" ht="28.5" customHeight="1" x14ac:dyDescent="0.2">
      <c r="A688" s="56">
        <v>673</v>
      </c>
      <c r="B688" s="309" t="str">
        <f t="shared" ca="1" si="121"/>
        <v>A673</v>
      </c>
      <c r="C688" s="309"/>
      <c r="D688" s="57" t="str">
        <f t="shared" ca="1" si="122"/>
        <v/>
      </c>
      <c r="E688" s="59" t="str">
        <f t="shared" ca="1" si="123"/>
        <v/>
      </c>
      <c r="F688" s="215">
        <f ca="1">IF(LEN(B688)&gt;0,'OBRAČUNANA OSNOVNA PLAČA'!J682,"")</f>
        <v>0</v>
      </c>
      <c r="G688" s="60"/>
      <c r="H688" s="60"/>
      <c r="I688" s="60"/>
      <c r="J688" s="60"/>
      <c r="K688" s="60"/>
      <c r="L688" s="229">
        <f t="shared" si="152"/>
        <v>0</v>
      </c>
      <c r="M688" s="230">
        <f t="shared" ca="1" si="160"/>
        <v>0</v>
      </c>
      <c r="N688" s="230">
        <f t="shared" ca="1" si="161"/>
        <v>0</v>
      </c>
      <c r="O688" s="231">
        <f t="shared" ca="1" si="162"/>
        <v>0</v>
      </c>
      <c r="P688" s="232">
        <f t="shared" ca="1" si="163"/>
        <v>0</v>
      </c>
      <c r="Q688" s="233">
        <f t="shared" ca="1" si="153"/>
        <v>0</v>
      </c>
      <c r="R688" s="233">
        <f ca="1">IF(LEN(B688)&gt;0,'9'!R688-'9'!Q688,"")</f>
        <v>0</v>
      </c>
      <c r="S688" s="234"/>
      <c r="T688" s="34"/>
      <c r="U688" s="34"/>
      <c r="V688" s="34"/>
      <c r="W688" s="34"/>
      <c r="X688" s="34"/>
      <c r="Y688" s="34"/>
      <c r="Z688" s="34"/>
      <c r="AA688" s="34"/>
      <c r="AB688" s="167">
        <f>ROW()</f>
        <v>688</v>
      </c>
      <c r="AC688" s="168">
        <f t="shared" ca="1" si="124"/>
        <v>0</v>
      </c>
      <c r="AD688" s="168">
        <f t="shared" ca="1" si="125"/>
        <v>0</v>
      </c>
      <c r="AE688" s="169" t="str">
        <f t="shared" ca="1" si="154"/>
        <v>-</v>
      </c>
      <c r="AF688" s="168" t="str">
        <f t="shared" ca="1" si="155"/>
        <v>-</v>
      </c>
      <c r="AG688" s="169" t="str">
        <f t="shared" ca="1" si="156"/>
        <v>-</v>
      </c>
      <c r="AH688" s="168" t="str">
        <f t="shared" ca="1" si="157"/>
        <v>-</v>
      </c>
      <c r="AI688" s="168">
        <f t="shared" ca="1" si="158"/>
        <v>0</v>
      </c>
      <c r="AJ688" s="170">
        <f t="shared" ca="1" si="159"/>
        <v>0</v>
      </c>
      <c r="AK688" s="168">
        <f t="shared" ca="1" si="126"/>
        <v>0</v>
      </c>
      <c r="AL688" s="168">
        <f t="shared" ca="1" si="127"/>
        <v>0</v>
      </c>
    </row>
    <row r="689" spans="1:38" ht="28.5" customHeight="1" x14ac:dyDescent="0.2">
      <c r="A689" s="56">
        <v>674</v>
      </c>
      <c r="B689" s="309" t="str">
        <f t="shared" ca="1" si="121"/>
        <v>A674</v>
      </c>
      <c r="C689" s="309"/>
      <c r="D689" s="57" t="str">
        <f t="shared" ca="1" si="122"/>
        <v/>
      </c>
      <c r="E689" s="59" t="str">
        <f t="shared" ca="1" si="123"/>
        <v/>
      </c>
      <c r="F689" s="215">
        <f ca="1">IF(LEN(B689)&gt;0,'OBRAČUNANA OSNOVNA PLAČA'!J683,"")</f>
        <v>0</v>
      </c>
      <c r="G689" s="60"/>
      <c r="H689" s="60"/>
      <c r="I689" s="60"/>
      <c r="J689" s="60"/>
      <c r="K689" s="60"/>
      <c r="L689" s="229">
        <f t="shared" si="152"/>
        <v>0</v>
      </c>
      <c r="M689" s="230">
        <f t="shared" ca="1" si="160"/>
        <v>0</v>
      </c>
      <c r="N689" s="230">
        <f t="shared" ca="1" si="161"/>
        <v>0</v>
      </c>
      <c r="O689" s="231">
        <f t="shared" ca="1" si="162"/>
        <v>0</v>
      </c>
      <c r="P689" s="232">
        <f t="shared" ca="1" si="163"/>
        <v>0</v>
      </c>
      <c r="Q689" s="233">
        <f t="shared" ca="1" si="153"/>
        <v>0</v>
      </c>
      <c r="R689" s="233">
        <f ca="1">IF(LEN(B689)&gt;0,'9'!R689-'9'!Q689,"")</f>
        <v>0</v>
      </c>
      <c r="S689" s="234"/>
      <c r="T689" s="34"/>
      <c r="U689" s="34"/>
      <c r="V689" s="34"/>
      <c r="W689" s="34"/>
      <c r="X689" s="34"/>
      <c r="Y689" s="34"/>
      <c r="Z689" s="34"/>
      <c r="AA689" s="34"/>
      <c r="AB689" s="167">
        <f>ROW()</f>
        <v>689</v>
      </c>
      <c r="AC689" s="168">
        <f t="shared" ca="1" si="124"/>
        <v>0</v>
      </c>
      <c r="AD689" s="168">
        <f t="shared" ca="1" si="125"/>
        <v>0</v>
      </c>
      <c r="AE689" s="169" t="str">
        <f t="shared" ca="1" si="154"/>
        <v>-</v>
      </c>
      <c r="AF689" s="168" t="str">
        <f t="shared" ca="1" si="155"/>
        <v>-</v>
      </c>
      <c r="AG689" s="169" t="str">
        <f t="shared" ca="1" si="156"/>
        <v>-</v>
      </c>
      <c r="AH689" s="168" t="str">
        <f t="shared" ca="1" si="157"/>
        <v>-</v>
      </c>
      <c r="AI689" s="168">
        <f t="shared" ca="1" si="158"/>
        <v>0</v>
      </c>
      <c r="AJ689" s="170">
        <f t="shared" ca="1" si="159"/>
        <v>0</v>
      </c>
      <c r="AK689" s="168">
        <f t="shared" ca="1" si="126"/>
        <v>0</v>
      </c>
      <c r="AL689" s="168">
        <f t="shared" ca="1" si="127"/>
        <v>0</v>
      </c>
    </row>
    <row r="690" spans="1:38" ht="28.5" customHeight="1" x14ac:dyDescent="0.2">
      <c r="A690" s="56">
        <v>675</v>
      </c>
      <c r="B690" s="309" t="str">
        <f t="shared" ca="1" si="121"/>
        <v>A675</v>
      </c>
      <c r="C690" s="309"/>
      <c r="D690" s="57" t="str">
        <f t="shared" ca="1" si="122"/>
        <v/>
      </c>
      <c r="E690" s="59" t="str">
        <f t="shared" ca="1" si="123"/>
        <v/>
      </c>
      <c r="F690" s="215">
        <f ca="1">IF(LEN(B690)&gt;0,'OBRAČUNANA OSNOVNA PLAČA'!J684,"")</f>
        <v>0</v>
      </c>
      <c r="G690" s="60"/>
      <c r="H690" s="60"/>
      <c r="I690" s="60"/>
      <c r="J690" s="60"/>
      <c r="K690" s="60"/>
      <c r="L690" s="229">
        <f t="shared" si="152"/>
        <v>0</v>
      </c>
      <c r="M690" s="230">
        <f t="shared" ca="1" si="160"/>
        <v>0</v>
      </c>
      <c r="N690" s="230">
        <f t="shared" ca="1" si="161"/>
        <v>0</v>
      </c>
      <c r="O690" s="231">
        <f t="shared" ca="1" si="162"/>
        <v>0</v>
      </c>
      <c r="P690" s="232">
        <f t="shared" ca="1" si="163"/>
        <v>0</v>
      </c>
      <c r="Q690" s="233">
        <f t="shared" ca="1" si="153"/>
        <v>0</v>
      </c>
      <c r="R690" s="233">
        <f ca="1">IF(LEN(B690)&gt;0,'9'!R690-'9'!Q690,"")</f>
        <v>0</v>
      </c>
      <c r="S690" s="234"/>
      <c r="T690" s="34"/>
      <c r="U690" s="34"/>
      <c r="V690" s="34"/>
      <c r="W690" s="34"/>
      <c r="X690" s="34"/>
      <c r="Y690" s="34"/>
      <c r="Z690" s="34"/>
      <c r="AA690" s="34"/>
      <c r="AB690" s="167">
        <f>ROW()</f>
        <v>690</v>
      </c>
      <c r="AC690" s="168">
        <f t="shared" ca="1" si="124"/>
        <v>0</v>
      </c>
      <c r="AD690" s="168">
        <f t="shared" ca="1" si="125"/>
        <v>0</v>
      </c>
      <c r="AE690" s="169" t="str">
        <f t="shared" ca="1" si="154"/>
        <v>-</v>
      </c>
      <c r="AF690" s="168" t="str">
        <f t="shared" ca="1" si="155"/>
        <v>-</v>
      </c>
      <c r="AG690" s="169" t="str">
        <f t="shared" ca="1" si="156"/>
        <v>-</v>
      </c>
      <c r="AH690" s="168" t="str">
        <f t="shared" ca="1" si="157"/>
        <v>-</v>
      </c>
      <c r="AI690" s="168">
        <f t="shared" ca="1" si="158"/>
        <v>0</v>
      </c>
      <c r="AJ690" s="170">
        <f t="shared" ca="1" si="159"/>
        <v>0</v>
      </c>
      <c r="AK690" s="168">
        <f t="shared" ca="1" si="126"/>
        <v>0</v>
      </c>
      <c r="AL690" s="168">
        <f t="shared" ca="1" si="127"/>
        <v>0</v>
      </c>
    </row>
    <row r="691" spans="1:38" ht="28.5" customHeight="1" x14ac:dyDescent="0.2">
      <c r="A691" s="56">
        <v>676</v>
      </c>
      <c r="B691" s="309" t="str">
        <f t="shared" ca="1" si="121"/>
        <v>A676</v>
      </c>
      <c r="C691" s="309"/>
      <c r="D691" s="57" t="str">
        <f t="shared" ca="1" si="122"/>
        <v/>
      </c>
      <c r="E691" s="59" t="str">
        <f t="shared" ca="1" si="123"/>
        <v/>
      </c>
      <c r="F691" s="215">
        <f ca="1">IF(LEN(B691)&gt;0,'OBRAČUNANA OSNOVNA PLAČA'!J685,"")</f>
        <v>0</v>
      </c>
      <c r="G691" s="60"/>
      <c r="H691" s="60"/>
      <c r="I691" s="60"/>
      <c r="J691" s="60"/>
      <c r="K691" s="60"/>
      <c r="L691" s="229">
        <f t="shared" si="152"/>
        <v>0</v>
      </c>
      <c r="M691" s="230">
        <f t="shared" ca="1" si="160"/>
        <v>0</v>
      </c>
      <c r="N691" s="230">
        <f t="shared" ca="1" si="161"/>
        <v>0</v>
      </c>
      <c r="O691" s="231">
        <f t="shared" ca="1" si="162"/>
        <v>0</v>
      </c>
      <c r="P691" s="232">
        <f t="shared" ca="1" si="163"/>
        <v>0</v>
      </c>
      <c r="Q691" s="233">
        <f t="shared" ca="1" si="153"/>
        <v>0</v>
      </c>
      <c r="R691" s="233">
        <f ca="1">IF(LEN(B691)&gt;0,'9'!R691-'9'!Q691,"")</f>
        <v>0</v>
      </c>
      <c r="S691" s="234"/>
      <c r="T691" s="34"/>
      <c r="U691" s="34"/>
      <c r="V691" s="34"/>
      <c r="W691" s="34"/>
      <c r="X691" s="34"/>
      <c r="Y691" s="34"/>
      <c r="Z691" s="34"/>
      <c r="AA691" s="34"/>
      <c r="AB691" s="167">
        <f>ROW()</f>
        <v>691</v>
      </c>
      <c r="AC691" s="168">
        <f t="shared" ca="1" si="124"/>
        <v>0</v>
      </c>
      <c r="AD691" s="168">
        <f t="shared" ca="1" si="125"/>
        <v>0</v>
      </c>
      <c r="AE691" s="169" t="str">
        <f t="shared" ca="1" si="154"/>
        <v>-</v>
      </c>
      <c r="AF691" s="168" t="str">
        <f t="shared" ca="1" si="155"/>
        <v>-</v>
      </c>
      <c r="AG691" s="169" t="str">
        <f t="shared" ca="1" si="156"/>
        <v>-</v>
      </c>
      <c r="AH691" s="168" t="str">
        <f t="shared" ca="1" si="157"/>
        <v>-</v>
      </c>
      <c r="AI691" s="168">
        <f t="shared" ca="1" si="158"/>
        <v>0</v>
      </c>
      <c r="AJ691" s="170">
        <f t="shared" ca="1" si="159"/>
        <v>0</v>
      </c>
      <c r="AK691" s="168">
        <f t="shared" ca="1" si="126"/>
        <v>0</v>
      </c>
      <c r="AL691" s="168">
        <f t="shared" ca="1" si="127"/>
        <v>0</v>
      </c>
    </row>
    <row r="692" spans="1:38" ht="28.5" customHeight="1" x14ac:dyDescent="0.2">
      <c r="A692" s="56">
        <v>677</v>
      </c>
      <c r="B692" s="309" t="str">
        <f t="shared" ca="1" si="121"/>
        <v>A677</v>
      </c>
      <c r="C692" s="309"/>
      <c r="D692" s="57" t="str">
        <f t="shared" ca="1" si="122"/>
        <v/>
      </c>
      <c r="E692" s="59" t="str">
        <f t="shared" ca="1" si="123"/>
        <v/>
      </c>
      <c r="F692" s="215">
        <f ca="1">IF(LEN(B692)&gt;0,'OBRAČUNANA OSNOVNA PLAČA'!J686,"")</f>
        <v>0</v>
      </c>
      <c r="G692" s="60"/>
      <c r="H692" s="60"/>
      <c r="I692" s="60"/>
      <c r="J692" s="60"/>
      <c r="K692" s="60"/>
      <c r="L692" s="229">
        <f t="shared" si="152"/>
        <v>0</v>
      </c>
      <c r="M692" s="230">
        <f t="shared" ca="1" si="160"/>
        <v>0</v>
      </c>
      <c r="N692" s="230">
        <f t="shared" ca="1" si="161"/>
        <v>0</v>
      </c>
      <c r="O692" s="231">
        <f t="shared" ca="1" si="162"/>
        <v>0</v>
      </c>
      <c r="P692" s="232">
        <f t="shared" ca="1" si="163"/>
        <v>0</v>
      </c>
      <c r="Q692" s="233">
        <f t="shared" ca="1" si="153"/>
        <v>0</v>
      </c>
      <c r="R692" s="233">
        <f ca="1">IF(LEN(B692)&gt;0,'9'!R692-'9'!Q692,"")</f>
        <v>0</v>
      </c>
      <c r="S692" s="234"/>
      <c r="T692" s="34"/>
      <c r="U692" s="34"/>
      <c r="V692" s="34"/>
      <c r="W692" s="34"/>
      <c r="X692" s="34"/>
      <c r="Y692" s="34"/>
      <c r="Z692" s="34"/>
      <c r="AA692" s="34"/>
      <c r="AB692" s="167">
        <f>ROW()</f>
        <v>692</v>
      </c>
      <c r="AC692" s="168">
        <f t="shared" ca="1" si="124"/>
        <v>0</v>
      </c>
      <c r="AD692" s="168">
        <f t="shared" ca="1" si="125"/>
        <v>0</v>
      </c>
      <c r="AE692" s="169" t="str">
        <f t="shared" ca="1" si="154"/>
        <v>-</v>
      </c>
      <c r="AF692" s="168" t="str">
        <f t="shared" ca="1" si="155"/>
        <v>-</v>
      </c>
      <c r="AG692" s="169" t="str">
        <f t="shared" ca="1" si="156"/>
        <v>-</v>
      </c>
      <c r="AH692" s="168" t="str">
        <f t="shared" ca="1" si="157"/>
        <v>-</v>
      </c>
      <c r="AI692" s="168">
        <f t="shared" ca="1" si="158"/>
        <v>0</v>
      </c>
      <c r="AJ692" s="170">
        <f t="shared" ca="1" si="159"/>
        <v>0</v>
      </c>
      <c r="AK692" s="168">
        <f t="shared" ca="1" si="126"/>
        <v>0</v>
      </c>
      <c r="AL692" s="168">
        <f t="shared" ca="1" si="127"/>
        <v>0</v>
      </c>
    </row>
    <row r="693" spans="1:38" ht="28.5" customHeight="1" x14ac:dyDescent="0.2">
      <c r="A693" s="56">
        <v>678</v>
      </c>
      <c r="B693" s="309" t="str">
        <f t="shared" ca="1" si="121"/>
        <v>A678</v>
      </c>
      <c r="C693" s="309"/>
      <c r="D693" s="57" t="str">
        <f t="shared" ca="1" si="122"/>
        <v/>
      </c>
      <c r="E693" s="59" t="str">
        <f t="shared" ca="1" si="123"/>
        <v/>
      </c>
      <c r="F693" s="215">
        <f ca="1">IF(LEN(B693)&gt;0,'OBRAČUNANA OSNOVNA PLAČA'!J687,"")</f>
        <v>0</v>
      </c>
      <c r="G693" s="60"/>
      <c r="H693" s="60"/>
      <c r="I693" s="60"/>
      <c r="J693" s="60"/>
      <c r="K693" s="60"/>
      <c r="L693" s="229">
        <f t="shared" si="152"/>
        <v>0</v>
      </c>
      <c r="M693" s="230">
        <f t="shared" ca="1" si="160"/>
        <v>0</v>
      </c>
      <c r="N693" s="230">
        <f t="shared" ca="1" si="161"/>
        <v>0</v>
      </c>
      <c r="O693" s="231">
        <f t="shared" ca="1" si="162"/>
        <v>0</v>
      </c>
      <c r="P693" s="232">
        <f t="shared" ca="1" si="163"/>
        <v>0</v>
      </c>
      <c r="Q693" s="233">
        <f t="shared" ca="1" si="153"/>
        <v>0</v>
      </c>
      <c r="R693" s="233">
        <f ca="1">IF(LEN(B693)&gt;0,'9'!R693-'9'!Q693,"")</f>
        <v>0</v>
      </c>
      <c r="S693" s="234"/>
      <c r="T693" s="34"/>
      <c r="U693" s="34"/>
      <c r="V693" s="34"/>
      <c r="W693" s="34"/>
      <c r="X693" s="34"/>
      <c r="Y693" s="34"/>
      <c r="Z693" s="34"/>
      <c r="AA693" s="34"/>
      <c r="AB693" s="167">
        <f>ROW()</f>
        <v>693</v>
      </c>
      <c r="AC693" s="168">
        <f t="shared" ca="1" si="124"/>
        <v>0</v>
      </c>
      <c r="AD693" s="168">
        <f t="shared" ca="1" si="125"/>
        <v>0</v>
      </c>
      <c r="AE693" s="169" t="str">
        <f t="shared" ca="1" si="154"/>
        <v>-</v>
      </c>
      <c r="AF693" s="168" t="str">
        <f t="shared" ca="1" si="155"/>
        <v>-</v>
      </c>
      <c r="AG693" s="169" t="str">
        <f t="shared" ca="1" si="156"/>
        <v>-</v>
      </c>
      <c r="AH693" s="168" t="str">
        <f t="shared" ca="1" si="157"/>
        <v>-</v>
      </c>
      <c r="AI693" s="168">
        <f t="shared" ca="1" si="158"/>
        <v>0</v>
      </c>
      <c r="AJ693" s="170">
        <f t="shared" ca="1" si="159"/>
        <v>0</v>
      </c>
      <c r="AK693" s="168">
        <f t="shared" ca="1" si="126"/>
        <v>0</v>
      </c>
      <c r="AL693" s="168">
        <f t="shared" ca="1" si="127"/>
        <v>0</v>
      </c>
    </row>
    <row r="694" spans="1:38" ht="28.5" customHeight="1" x14ac:dyDescent="0.2">
      <c r="A694" s="56">
        <v>679</v>
      </c>
      <c r="B694" s="309" t="str">
        <f t="shared" ca="1" si="121"/>
        <v>A679</v>
      </c>
      <c r="C694" s="309"/>
      <c r="D694" s="57" t="str">
        <f t="shared" ca="1" si="122"/>
        <v/>
      </c>
      <c r="E694" s="59" t="str">
        <f t="shared" ca="1" si="123"/>
        <v/>
      </c>
      <c r="F694" s="215">
        <f ca="1">IF(LEN(B694)&gt;0,'OBRAČUNANA OSNOVNA PLAČA'!J688,"")</f>
        <v>0</v>
      </c>
      <c r="G694" s="60"/>
      <c r="H694" s="60"/>
      <c r="I694" s="60"/>
      <c r="J694" s="60"/>
      <c r="K694" s="60"/>
      <c r="L694" s="229">
        <f t="shared" si="152"/>
        <v>0</v>
      </c>
      <c r="M694" s="230">
        <f t="shared" ca="1" si="160"/>
        <v>0</v>
      </c>
      <c r="N694" s="230">
        <f t="shared" ca="1" si="161"/>
        <v>0</v>
      </c>
      <c r="O694" s="231">
        <f t="shared" ca="1" si="162"/>
        <v>0</v>
      </c>
      <c r="P694" s="232">
        <f t="shared" ca="1" si="163"/>
        <v>0</v>
      </c>
      <c r="Q694" s="233">
        <f t="shared" ca="1" si="153"/>
        <v>0</v>
      </c>
      <c r="R694" s="233">
        <f ca="1">IF(LEN(B694)&gt;0,'9'!R694-'9'!Q694,"")</f>
        <v>0</v>
      </c>
      <c r="S694" s="234"/>
      <c r="T694" s="34"/>
      <c r="U694" s="34"/>
      <c r="V694" s="34"/>
      <c r="W694" s="34"/>
      <c r="X694" s="34"/>
      <c r="Y694" s="34"/>
      <c r="Z694" s="34"/>
      <c r="AA694" s="34"/>
      <c r="AB694" s="167">
        <f>ROW()</f>
        <v>694</v>
      </c>
      <c r="AC694" s="168">
        <f t="shared" ca="1" si="124"/>
        <v>0</v>
      </c>
      <c r="AD694" s="168">
        <f t="shared" ca="1" si="125"/>
        <v>0</v>
      </c>
      <c r="AE694" s="169" t="str">
        <f t="shared" ca="1" si="154"/>
        <v>-</v>
      </c>
      <c r="AF694" s="168" t="str">
        <f t="shared" ca="1" si="155"/>
        <v>-</v>
      </c>
      <c r="AG694" s="169" t="str">
        <f t="shared" ca="1" si="156"/>
        <v>-</v>
      </c>
      <c r="AH694" s="168" t="str">
        <f t="shared" ca="1" si="157"/>
        <v>-</v>
      </c>
      <c r="AI694" s="168">
        <f t="shared" ca="1" si="158"/>
        <v>0</v>
      </c>
      <c r="AJ694" s="170">
        <f t="shared" ca="1" si="159"/>
        <v>0</v>
      </c>
      <c r="AK694" s="168">
        <f t="shared" ca="1" si="126"/>
        <v>0</v>
      </c>
      <c r="AL694" s="168">
        <f t="shared" ca="1" si="127"/>
        <v>0</v>
      </c>
    </row>
    <row r="695" spans="1:38" ht="28.5" customHeight="1" x14ac:dyDescent="0.2">
      <c r="A695" s="56">
        <v>680</v>
      </c>
      <c r="B695" s="309" t="str">
        <f t="shared" ca="1" si="121"/>
        <v>A680</v>
      </c>
      <c r="C695" s="309"/>
      <c r="D695" s="57" t="str">
        <f t="shared" ca="1" si="122"/>
        <v/>
      </c>
      <c r="E695" s="59" t="str">
        <f t="shared" ca="1" si="123"/>
        <v/>
      </c>
      <c r="F695" s="215">
        <f ca="1">IF(LEN(B695)&gt;0,'OBRAČUNANA OSNOVNA PLAČA'!J689,"")</f>
        <v>0</v>
      </c>
      <c r="G695" s="60"/>
      <c r="H695" s="60"/>
      <c r="I695" s="60"/>
      <c r="J695" s="60"/>
      <c r="K695" s="60"/>
      <c r="L695" s="229">
        <f t="shared" si="152"/>
        <v>0</v>
      </c>
      <c r="M695" s="230">
        <f t="shared" ca="1" si="160"/>
        <v>0</v>
      </c>
      <c r="N695" s="230">
        <f t="shared" ca="1" si="161"/>
        <v>0</v>
      </c>
      <c r="O695" s="231">
        <f t="shared" ca="1" si="162"/>
        <v>0</v>
      </c>
      <c r="P695" s="232">
        <f t="shared" ca="1" si="163"/>
        <v>0</v>
      </c>
      <c r="Q695" s="233">
        <f t="shared" ca="1" si="153"/>
        <v>0</v>
      </c>
      <c r="R695" s="233">
        <f ca="1">IF(LEN(B695)&gt;0,'9'!R695-'9'!Q695,"")</f>
        <v>0</v>
      </c>
      <c r="S695" s="234"/>
      <c r="T695" s="34"/>
      <c r="U695" s="34"/>
      <c r="V695" s="34"/>
      <c r="W695" s="34"/>
      <c r="X695" s="34"/>
      <c r="Y695" s="34"/>
      <c r="Z695" s="34"/>
      <c r="AA695" s="34"/>
      <c r="AB695" s="167">
        <f>ROW()</f>
        <v>695</v>
      </c>
      <c r="AC695" s="168">
        <f t="shared" ca="1" si="124"/>
        <v>0</v>
      </c>
      <c r="AD695" s="168">
        <f t="shared" ca="1" si="125"/>
        <v>0</v>
      </c>
      <c r="AE695" s="169" t="str">
        <f t="shared" ca="1" si="154"/>
        <v>-</v>
      </c>
      <c r="AF695" s="168" t="str">
        <f t="shared" ca="1" si="155"/>
        <v>-</v>
      </c>
      <c r="AG695" s="169" t="str">
        <f t="shared" ca="1" si="156"/>
        <v>-</v>
      </c>
      <c r="AH695" s="168" t="str">
        <f t="shared" ca="1" si="157"/>
        <v>-</v>
      </c>
      <c r="AI695" s="168">
        <f t="shared" ca="1" si="158"/>
        <v>0</v>
      </c>
      <c r="AJ695" s="170">
        <f t="shared" ca="1" si="159"/>
        <v>0</v>
      </c>
      <c r="AK695" s="168">
        <f t="shared" ca="1" si="126"/>
        <v>0</v>
      </c>
      <c r="AL695" s="168">
        <f t="shared" ca="1" si="127"/>
        <v>0</v>
      </c>
    </row>
    <row r="696" spans="1:38" ht="28.5" customHeight="1" x14ac:dyDescent="0.2">
      <c r="A696" s="56">
        <v>681</v>
      </c>
      <c r="B696" s="309" t="str">
        <f t="shared" ca="1" si="121"/>
        <v>A681</v>
      </c>
      <c r="C696" s="309"/>
      <c r="D696" s="57" t="str">
        <f t="shared" ca="1" si="122"/>
        <v/>
      </c>
      <c r="E696" s="59" t="str">
        <f t="shared" ca="1" si="123"/>
        <v/>
      </c>
      <c r="F696" s="215">
        <f ca="1">IF(LEN(B696)&gt;0,'OBRAČUNANA OSNOVNA PLAČA'!J690,"")</f>
        <v>0</v>
      </c>
      <c r="G696" s="60"/>
      <c r="H696" s="60"/>
      <c r="I696" s="60"/>
      <c r="J696" s="60"/>
      <c r="K696" s="60"/>
      <c r="L696" s="229">
        <f t="shared" si="152"/>
        <v>0</v>
      </c>
      <c r="M696" s="230">
        <f t="shared" ca="1" si="160"/>
        <v>0</v>
      </c>
      <c r="N696" s="230">
        <f t="shared" ca="1" si="161"/>
        <v>0</v>
      </c>
      <c r="O696" s="231">
        <f t="shared" ca="1" si="162"/>
        <v>0</v>
      </c>
      <c r="P696" s="232">
        <f t="shared" ca="1" si="163"/>
        <v>0</v>
      </c>
      <c r="Q696" s="233">
        <f t="shared" ca="1" si="153"/>
        <v>0</v>
      </c>
      <c r="R696" s="233">
        <f ca="1">IF(LEN(B696)&gt;0,'9'!R696-'9'!Q696,"")</f>
        <v>0</v>
      </c>
      <c r="S696" s="234"/>
      <c r="T696" s="34"/>
      <c r="U696" s="34"/>
      <c r="V696" s="34"/>
      <c r="W696" s="34"/>
      <c r="X696" s="34"/>
      <c r="Y696" s="34"/>
      <c r="Z696" s="34"/>
      <c r="AA696" s="34"/>
      <c r="AB696" s="167">
        <f>ROW()</f>
        <v>696</v>
      </c>
      <c r="AC696" s="168">
        <f t="shared" ca="1" si="124"/>
        <v>0</v>
      </c>
      <c r="AD696" s="168">
        <f t="shared" ca="1" si="125"/>
        <v>0</v>
      </c>
      <c r="AE696" s="169" t="str">
        <f t="shared" ca="1" si="154"/>
        <v>-</v>
      </c>
      <c r="AF696" s="168" t="str">
        <f t="shared" ca="1" si="155"/>
        <v>-</v>
      </c>
      <c r="AG696" s="169" t="str">
        <f t="shared" ca="1" si="156"/>
        <v>-</v>
      </c>
      <c r="AH696" s="168" t="str">
        <f t="shared" ca="1" si="157"/>
        <v>-</v>
      </c>
      <c r="AI696" s="168">
        <f t="shared" ca="1" si="158"/>
        <v>0</v>
      </c>
      <c r="AJ696" s="170">
        <f t="shared" ca="1" si="159"/>
        <v>0</v>
      </c>
      <c r="AK696" s="168">
        <f t="shared" ca="1" si="126"/>
        <v>0</v>
      </c>
      <c r="AL696" s="168">
        <f t="shared" ca="1" si="127"/>
        <v>0</v>
      </c>
    </row>
    <row r="697" spans="1:38" ht="28.5" customHeight="1" x14ac:dyDescent="0.2">
      <c r="A697" s="56">
        <v>682</v>
      </c>
      <c r="B697" s="309" t="str">
        <f t="shared" ca="1" si="121"/>
        <v>A682</v>
      </c>
      <c r="C697" s="309"/>
      <c r="D697" s="57" t="str">
        <f t="shared" ca="1" si="122"/>
        <v/>
      </c>
      <c r="E697" s="59" t="str">
        <f t="shared" ca="1" si="123"/>
        <v/>
      </c>
      <c r="F697" s="215">
        <f ca="1">IF(LEN(B697)&gt;0,'OBRAČUNANA OSNOVNA PLAČA'!J691,"")</f>
        <v>0</v>
      </c>
      <c r="G697" s="60"/>
      <c r="H697" s="60"/>
      <c r="I697" s="60"/>
      <c r="J697" s="60"/>
      <c r="K697" s="60"/>
      <c r="L697" s="229">
        <f t="shared" si="152"/>
        <v>0</v>
      </c>
      <c r="M697" s="230">
        <f t="shared" ca="1" si="160"/>
        <v>0</v>
      </c>
      <c r="N697" s="230">
        <f t="shared" ca="1" si="161"/>
        <v>0</v>
      </c>
      <c r="O697" s="231">
        <f t="shared" ca="1" si="162"/>
        <v>0</v>
      </c>
      <c r="P697" s="232">
        <f t="shared" ca="1" si="163"/>
        <v>0</v>
      </c>
      <c r="Q697" s="233">
        <f t="shared" ca="1" si="153"/>
        <v>0</v>
      </c>
      <c r="R697" s="233">
        <f ca="1">IF(LEN(B697)&gt;0,'9'!R697-'9'!Q697,"")</f>
        <v>0</v>
      </c>
      <c r="S697" s="234"/>
      <c r="T697" s="34"/>
      <c r="U697" s="34"/>
      <c r="V697" s="34"/>
      <c r="W697" s="34"/>
      <c r="X697" s="34"/>
      <c r="Y697" s="34"/>
      <c r="Z697" s="34"/>
      <c r="AA697" s="34"/>
      <c r="AB697" s="167">
        <f>ROW()</f>
        <v>697</v>
      </c>
      <c r="AC697" s="168">
        <f t="shared" ca="1" si="124"/>
        <v>0</v>
      </c>
      <c r="AD697" s="168">
        <f t="shared" ca="1" si="125"/>
        <v>0</v>
      </c>
      <c r="AE697" s="169" t="str">
        <f t="shared" ca="1" si="154"/>
        <v>-</v>
      </c>
      <c r="AF697" s="168" t="str">
        <f t="shared" ca="1" si="155"/>
        <v>-</v>
      </c>
      <c r="AG697" s="169" t="str">
        <f t="shared" ca="1" si="156"/>
        <v>-</v>
      </c>
      <c r="AH697" s="168" t="str">
        <f t="shared" ca="1" si="157"/>
        <v>-</v>
      </c>
      <c r="AI697" s="168">
        <f t="shared" ca="1" si="158"/>
        <v>0</v>
      </c>
      <c r="AJ697" s="170">
        <f t="shared" ca="1" si="159"/>
        <v>0</v>
      </c>
      <c r="AK697" s="168">
        <f t="shared" ca="1" si="126"/>
        <v>0</v>
      </c>
      <c r="AL697" s="168">
        <f t="shared" ca="1" si="127"/>
        <v>0</v>
      </c>
    </row>
    <row r="698" spans="1:38" ht="28.5" customHeight="1" x14ac:dyDescent="0.2">
      <c r="A698" s="56">
        <v>683</v>
      </c>
      <c r="B698" s="309" t="str">
        <f t="shared" ca="1" si="121"/>
        <v>A683</v>
      </c>
      <c r="C698" s="309"/>
      <c r="D698" s="57" t="str">
        <f t="shared" ca="1" si="122"/>
        <v/>
      </c>
      <c r="E698" s="59" t="str">
        <f t="shared" ca="1" si="123"/>
        <v/>
      </c>
      <c r="F698" s="215">
        <f ca="1">IF(LEN(B698)&gt;0,'OBRAČUNANA OSNOVNA PLAČA'!J692,"")</f>
        <v>0</v>
      </c>
      <c r="G698" s="60"/>
      <c r="H698" s="60"/>
      <c r="I698" s="60"/>
      <c r="J698" s="60"/>
      <c r="K698" s="60"/>
      <c r="L698" s="229">
        <f t="shared" si="152"/>
        <v>0</v>
      </c>
      <c r="M698" s="230">
        <f t="shared" ca="1" si="160"/>
        <v>0</v>
      </c>
      <c r="N698" s="230">
        <f t="shared" ca="1" si="161"/>
        <v>0</v>
      </c>
      <c r="O698" s="231">
        <f t="shared" ca="1" si="162"/>
        <v>0</v>
      </c>
      <c r="P698" s="232">
        <f t="shared" ca="1" si="163"/>
        <v>0</v>
      </c>
      <c r="Q698" s="233">
        <f t="shared" ca="1" si="153"/>
        <v>0</v>
      </c>
      <c r="R698" s="233">
        <f ca="1">IF(LEN(B698)&gt;0,'9'!R698-'9'!Q698,"")</f>
        <v>0</v>
      </c>
      <c r="S698" s="234"/>
      <c r="T698" s="34"/>
      <c r="U698" s="34"/>
      <c r="V698" s="34"/>
      <c r="W698" s="34"/>
      <c r="X698" s="34"/>
      <c r="Y698" s="34"/>
      <c r="Z698" s="34"/>
      <c r="AA698" s="34"/>
      <c r="AB698" s="167">
        <f>ROW()</f>
        <v>698</v>
      </c>
      <c r="AC698" s="168">
        <f t="shared" ca="1" si="124"/>
        <v>0</v>
      </c>
      <c r="AD698" s="168">
        <f t="shared" ca="1" si="125"/>
        <v>0</v>
      </c>
      <c r="AE698" s="169" t="str">
        <f t="shared" ca="1" si="154"/>
        <v>-</v>
      </c>
      <c r="AF698" s="168" t="str">
        <f t="shared" ca="1" si="155"/>
        <v>-</v>
      </c>
      <c r="AG698" s="169" t="str">
        <f t="shared" ca="1" si="156"/>
        <v>-</v>
      </c>
      <c r="AH698" s="168" t="str">
        <f t="shared" ca="1" si="157"/>
        <v>-</v>
      </c>
      <c r="AI698" s="168">
        <f t="shared" ca="1" si="158"/>
        <v>0</v>
      </c>
      <c r="AJ698" s="170">
        <f t="shared" ca="1" si="159"/>
        <v>0</v>
      </c>
      <c r="AK698" s="168">
        <f t="shared" ca="1" si="126"/>
        <v>0</v>
      </c>
      <c r="AL698" s="168">
        <f t="shared" ca="1" si="127"/>
        <v>0</v>
      </c>
    </row>
    <row r="699" spans="1:38" ht="28.5" customHeight="1" x14ac:dyDescent="0.2">
      <c r="A699" s="56">
        <v>684</v>
      </c>
      <c r="B699" s="309" t="str">
        <f t="shared" ca="1" si="121"/>
        <v>A684</v>
      </c>
      <c r="C699" s="309"/>
      <c r="D699" s="57" t="str">
        <f t="shared" ca="1" si="122"/>
        <v/>
      </c>
      <c r="E699" s="59" t="str">
        <f t="shared" ca="1" si="123"/>
        <v/>
      </c>
      <c r="F699" s="215">
        <f ca="1">IF(LEN(B699)&gt;0,'OBRAČUNANA OSNOVNA PLAČA'!J693,"")</f>
        <v>0</v>
      </c>
      <c r="G699" s="60"/>
      <c r="H699" s="60"/>
      <c r="I699" s="60"/>
      <c r="J699" s="60"/>
      <c r="K699" s="60"/>
      <c r="L699" s="229">
        <f t="shared" si="152"/>
        <v>0</v>
      </c>
      <c r="M699" s="230">
        <f t="shared" ca="1" si="160"/>
        <v>0</v>
      </c>
      <c r="N699" s="230">
        <f t="shared" ca="1" si="161"/>
        <v>0</v>
      </c>
      <c r="O699" s="231">
        <f t="shared" ca="1" si="162"/>
        <v>0</v>
      </c>
      <c r="P699" s="232">
        <f t="shared" ca="1" si="163"/>
        <v>0</v>
      </c>
      <c r="Q699" s="233">
        <f t="shared" ca="1" si="153"/>
        <v>0</v>
      </c>
      <c r="R699" s="233">
        <f ca="1">IF(LEN(B699)&gt;0,'9'!R699-'9'!Q699,"")</f>
        <v>0</v>
      </c>
      <c r="S699" s="234"/>
      <c r="T699" s="34"/>
      <c r="U699" s="34"/>
      <c r="V699" s="34"/>
      <c r="W699" s="34"/>
      <c r="X699" s="34"/>
      <c r="Y699" s="34"/>
      <c r="Z699" s="34"/>
      <c r="AA699" s="34"/>
      <c r="AB699" s="167">
        <f>ROW()</f>
        <v>699</v>
      </c>
      <c r="AC699" s="168">
        <f t="shared" ca="1" si="124"/>
        <v>0</v>
      </c>
      <c r="AD699" s="168">
        <f t="shared" ca="1" si="125"/>
        <v>0</v>
      </c>
      <c r="AE699" s="169" t="str">
        <f t="shared" ca="1" si="154"/>
        <v>-</v>
      </c>
      <c r="AF699" s="168" t="str">
        <f t="shared" ca="1" si="155"/>
        <v>-</v>
      </c>
      <c r="AG699" s="169" t="str">
        <f t="shared" ca="1" si="156"/>
        <v>-</v>
      </c>
      <c r="AH699" s="168" t="str">
        <f t="shared" ca="1" si="157"/>
        <v>-</v>
      </c>
      <c r="AI699" s="168">
        <f t="shared" ca="1" si="158"/>
        <v>0</v>
      </c>
      <c r="AJ699" s="170">
        <f t="shared" ca="1" si="159"/>
        <v>0</v>
      </c>
      <c r="AK699" s="168">
        <f t="shared" ca="1" si="126"/>
        <v>0</v>
      </c>
      <c r="AL699" s="168">
        <f t="shared" ca="1" si="127"/>
        <v>0</v>
      </c>
    </row>
    <row r="700" spans="1:38" ht="28.5" customHeight="1" x14ac:dyDescent="0.2">
      <c r="A700" s="56">
        <v>685</v>
      </c>
      <c r="B700" s="309" t="str">
        <f t="shared" ca="1" si="121"/>
        <v>A685</v>
      </c>
      <c r="C700" s="309"/>
      <c r="D700" s="57" t="str">
        <f t="shared" ca="1" si="122"/>
        <v/>
      </c>
      <c r="E700" s="59" t="str">
        <f t="shared" ca="1" si="123"/>
        <v/>
      </c>
      <c r="F700" s="215">
        <f ca="1">IF(LEN(B700)&gt;0,'OBRAČUNANA OSNOVNA PLAČA'!J694,"")</f>
        <v>0</v>
      </c>
      <c r="G700" s="60"/>
      <c r="H700" s="60"/>
      <c r="I700" s="60"/>
      <c r="J700" s="60"/>
      <c r="K700" s="60"/>
      <c r="L700" s="229">
        <f t="shared" si="152"/>
        <v>0</v>
      </c>
      <c r="M700" s="230">
        <f t="shared" ca="1" si="160"/>
        <v>0</v>
      </c>
      <c r="N700" s="230">
        <f t="shared" ca="1" si="161"/>
        <v>0</v>
      </c>
      <c r="O700" s="231">
        <f t="shared" ca="1" si="162"/>
        <v>0</v>
      </c>
      <c r="P700" s="232">
        <f t="shared" ca="1" si="163"/>
        <v>0</v>
      </c>
      <c r="Q700" s="233">
        <f t="shared" ca="1" si="153"/>
        <v>0</v>
      </c>
      <c r="R700" s="233">
        <f ca="1">IF(LEN(B700)&gt;0,'9'!R700-'9'!Q700,"")</f>
        <v>0</v>
      </c>
      <c r="S700" s="234"/>
      <c r="T700" s="34"/>
      <c r="U700" s="34"/>
      <c r="V700" s="34"/>
      <c r="W700" s="34"/>
      <c r="X700" s="34"/>
      <c r="Y700" s="34"/>
      <c r="Z700" s="34"/>
      <c r="AA700" s="34"/>
      <c r="AB700" s="167">
        <f>ROW()</f>
        <v>700</v>
      </c>
      <c r="AC700" s="168">
        <f t="shared" ca="1" si="124"/>
        <v>0</v>
      </c>
      <c r="AD700" s="168">
        <f t="shared" ca="1" si="125"/>
        <v>0</v>
      </c>
      <c r="AE700" s="169" t="str">
        <f t="shared" ca="1" si="154"/>
        <v>-</v>
      </c>
      <c r="AF700" s="168" t="str">
        <f t="shared" ca="1" si="155"/>
        <v>-</v>
      </c>
      <c r="AG700" s="169" t="str">
        <f t="shared" ca="1" si="156"/>
        <v>-</v>
      </c>
      <c r="AH700" s="168" t="str">
        <f t="shared" ca="1" si="157"/>
        <v>-</v>
      </c>
      <c r="AI700" s="168">
        <f t="shared" ca="1" si="158"/>
        <v>0</v>
      </c>
      <c r="AJ700" s="170">
        <f t="shared" ca="1" si="159"/>
        <v>0</v>
      </c>
      <c r="AK700" s="168">
        <f t="shared" ca="1" si="126"/>
        <v>0</v>
      </c>
      <c r="AL700" s="168">
        <f t="shared" ca="1" si="127"/>
        <v>0</v>
      </c>
    </row>
    <row r="701" spans="1:38" ht="28.5" customHeight="1" x14ac:dyDescent="0.2">
      <c r="A701" s="56">
        <v>686</v>
      </c>
      <c r="B701" s="309" t="str">
        <f t="shared" ca="1" si="121"/>
        <v>A686</v>
      </c>
      <c r="C701" s="309"/>
      <c r="D701" s="57" t="str">
        <f t="shared" ca="1" si="122"/>
        <v/>
      </c>
      <c r="E701" s="59" t="str">
        <f t="shared" ca="1" si="123"/>
        <v/>
      </c>
      <c r="F701" s="215">
        <f ca="1">IF(LEN(B701)&gt;0,'OBRAČUNANA OSNOVNA PLAČA'!J695,"")</f>
        <v>0</v>
      </c>
      <c r="G701" s="60"/>
      <c r="H701" s="60"/>
      <c r="I701" s="60"/>
      <c r="J701" s="60"/>
      <c r="K701" s="60"/>
      <c r="L701" s="229">
        <f t="shared" si="152"/>
        <v>0</v>
      </c>
      <c r="M701" s="230">
        <f t="shared" ca="1" si="160"/>
        <v>0</v>
      </c>
      <c r="N701" s="230">
        <f t="shared" ca="1" si="161"/>
        <v>0</v>
      </c>
      <c r="O701" s="231">
        <f t="shared" ca="1" si="162"/>
        <v>0</v>
      </c>
      <c r="P701" s="232">
        <f t="shared" ca="1" si="163"/>
        <v>0</v>
      </c>
      <c r="Q701" s="233">
        <f t="shared" ca="1" si="153"/>
        <v>0</v>
      </c>
      <c r="R701" s="233">
        <f ca="1">IF(LEN(B701)&gt;0,'9'!R701-'9'!Q701,"")</f>
        <v>0</v>
      </c>
      <c r="S701" s="234"/>
      <c r="T701" s="34"/>
      <c r="U701" s="34"/>
      <c r="V701" s="34"/>
      <c r="W701" s="34"/>
      <c r="X701" s="34"/>
      <c r="Y701" s="34"/>
      <c r="Z701" s="34"/>
      <c r="AA701" s="34"/>
      <c r="AB701" s="167">
        <f>ROW()</f>
        <v>701</v>
      </c>
      <c r="AC701" s="168">
        <f t="shared" ca="1" si="124"/>
        <v>0</v>
      </c>
      <c r="AD701" s="168">
        <f t="shared" ca="1" si="125"/>
        <v>0</v>
      </c>
      <c r="AE701" s="169" t="str">
        <f t="shared" ca="1" si="154"/>
        <v>-</v>
      </c>
      <c r="AF701" s="168" t="str">
        <f t="shared" ca="1" si="155"/>
        <v>-</v>
      </c>
      <c r="AG701" s="169" t="str">
        <f t="shared" ca="1" si="156"/>
        <v>-</v>
      </c>
      <c r="AH701" s="168" t="str">
        <f t="shared" ca="1" si="157"/>
        <v>-</v>
      </c>
      <c r="AI701" s="168">
        <f t="shared" ca="1" si="158"/>
        <v>0</v>
      </c>
      <c r="AJ701" s="170">
        <f t="shared" ca="1" si="159"/>
        <v>0</v>
      </c>
      <c r="AK701" s="168">
        <f t="shared" ca="1" si="126"/>
        <v>0</v>
      </c>
      <c r="AL701" s="168">
        <f t="shared" ca="1" si="127"/>
        <v>0</v>
      </c>
    </row>
    <row r="702" spans="1:38" ht="28.5" customHeight="1" x14ac:dyDescent="0.2">
      <c r="A702" s="56">
        <v>687</v>
      </c>
      <c r="B702" s="309" t="str">
        <f t="shared" ca="1" si="121"/>
        <v>A687</v>
      </c>
      <c r="C702" s="309"/>
      <c r="D702" s="57" t="str">
        <f t="shared" ca="1" si="122"/>
        <v/>
      </c>
      <c r="E702" s="59" t="str">
        <f t="shared" ca="1" si="123"/>
        <v/>
      </c>
      <c r="F702" s="215">
        <f ca="1">IF(LEN(B702)&gt;0,'OBRAČUNANA OSNOVNA PLAČA'!J696,"")</f>
        <v>0</v>
      </c>
      <c r="G702" s="60"/>
      <c r="H702" s="60"/>
      <c r="I702" s="60"/>
      <c r="J702" s="60"/>
      <c r="K702" s="60"/>
      <c r="L702" s="229">
        <f t="shared" si="152"/>
        <v>0</v>
      </c>
      <c r="M702" s="230">
        <f t="shared" ca="1" si="160"/>
        <v>0</v>
      </c>
      <c r="N702" s="230">
        <f t="shared" ca="1" si="161"/>
        <v>0</v>
      </c>
      <c r="O702" s="231">
        <f t="shared" ca="1" si="162"/>
        <v>0</v>
      </c>
      <c r="P702" s="232">
        <f t="shared" ca="1" si="163"/>
        <v>0</v>
      </c>
      <c r="Q702" s="233">
        <f t="shared" ca="1" si="153"/>
        <v>0</v>
      </c>
      <c r="R702" s="233">
        <f ca="1">IF(LEN(B702)&gt;0,'9'!R702-'9'!Q702,"")</f>
        <v>0</v>
      </c>
      <c r="S702" s="234"/>
      <c r="T702" s="34"/>
      <c r="U702" s="34"/>
      <c r="V702" s="34"/>
      <c r="W702" s="34"/>
      <c r="X702" s="34"/>
      <c r="Y702" s="34"/>
      <c r="Z702" s="34"/>
      <c r="AA702" s="34"/>
      <c r="AB702" s="167">
        <f>ROW()</f>
        <v>702</v>
      </c>
      <c r="AC702" s="168">
        <f t="shared" ca="1" si="124"/>
        <v>0</v>
      </c>
      <c r="AD702" s="168">
        <f t="shared" ca="1" si="125"/>
        <v>0</v>
      </c>
      <c r="AE702" s="169" t="str">
        <f t="shared" ca="1" si="154"/>
        <v>-</v>
      </c>
      <c r="AF702" s="168" t="str">
        <f t="shared" ca="1" si="155"/>
        <v>-</v>
      </c>
      <c r="AG702" s="169" t="str">
        <f t="shared" ca="1" si="156"/>
        <v>-</v>
      </c>
      <c r="AH702" s="168" t="str">
        <f t="shared" ca="1" si="157"/>
        <v>-</v>
      </c>
      <c r="AI702" s="168">
        <f t="shared" ca="1" si="158"/>
        <v>0</v>
      </c>
      <c r="AJ702" s="170">
        <f t="shared" ca="1" si="159"/>
        <v>0</v>
      </c>
      <c r="AK702" s="168">
        <f t="shared" ca="1" si="126"/>
        <v>0</v>
      </c>
      <c r="AL702" s="168">
        <f t="shared" ca="1" si="127"/>
        <v>0</v>
      </c>
    </row>
    <row r="703" spans="1:38" ht="28.5" customHeight="1" x14ac:dyDescent="0.2">
      <c r="A703" s="56">
        <v>688</v>
      </c>
      <c r="B703" s="309" t="str">
        <f t="shared" ca="1" si="121"/>
        <v>A688</v>
      </c>
      <c r="C703" s="309"/>
      <c r="D703" s="57" t="str">
        <f t="shared" ca="1" si="122"/>
        <v/>
      </c>
      <c r="E703" s="59" t="str">
        <f t="shared" ca="1" si="123"/>
        <v/>
      </c>
      <c r="F703" s="215">
        <f ca="1">IF(LEN(B703)&gt;0,'OBRAČUNANA OSNOVNA PLAČA'!J697,"")</f>
        <v>0</v>
      </c>
      <c r="G703" s="60"/>
      <c r="H703" s="60"/>
      <c r="I703" s="60"/>
      <c r="J703" s="60"/>
      <c r="K703" s="60"/>
      <c r="L703" s="229">
        <f t="shared" si="152"/>
        <v>0</v>
      </c>
      <c r="M703" s="230">
        <f t="shared" ca="1" si="160"/>
        <v>0</v>
      </c>
      <c r="N703" s="230">
        <f t="shared" ca="1" si="161"/>
        <v>0</v>
      </c>
      <c r="O703" s="231">
        <f t="shared" ca="1" si="162"/>
        <v>0</v>
      </c>
      <c r="P703" s="232">
        <f t="shared" ca="1" si="163"/>
        <v>0</v>
      </c>
      <c r="Q703" s="233">
        <f t="shared" ca="1" si="153"/>
        <v>0</v>
      </c>
      <c r="R703" s="233">
        <f ca="1">IF(LEN(B703)&gt;0,'9'!R703-'9'!Q703,"")</f>
        <v>0</v>
      </c>
      <c r="S703" s="234"/>
      <c r="T703" s="34"/>
      <c r="U703" s="34"/>
      <c r="V703" s="34"/>
      <c r="W703" s="34"/>
      <c r="X703" s="34"/>
      <c r="Y703" s="34"/>
      <c r="Z703" s="34"/>
      <c r="AA703" s="34"/>
      <c r="AB703" s="167">
        <f>ROW()</f>
        <v>703</v>
      </c>
      <c r="AC703" s="168">
        <f t="shared" ca="1" si="124"/>
        <v>0</v>
      </c>
      <c r="AD703" s="168">
        <f t="shared" ca="1" si="125"/>
        <v>0</v>
      </c>
      <c r="AE703" s="169" t="str">
        <f t="shared" ca="1" si="154"/>
        <v>-</v>
      </c>
      <c r="AF703" s="168" t="str">
        <f t="shared" ca="1" si="155"/>
        <v>-</v>
      </c>
      <c r="AG703" s="169" t="str">
        <f t="shared" ca="1" si="156"/>
        <v>-</v>
      </c>
      <c r="AH703" s="168" t="str">
        <f t="shared" ca="1" si="157"/>
        <v>-</v>
      </c>
      <c r="AI703" s="168">
        <f t="shared" ca="1" si="158"/>
        <v>0</v>
      </c>
      <c r="AJ703" s="170">
        <f t="shared" ca="1" si="159"/>
        <v>0</v>
      </c>
      <c r="AK703" s="168">
        <f t="shared" ca="1" si="126"/>
        <v>0</v>
      </c>
      <c r="AL703" s="168">
        <f t="shared" ca="1" si="127"/>
        <v>0</v>
      </c>
    </row>
    <row r="704" spans="1:38" ht="28.5" customHeight="1" x14ac:dyDescent="0.2">
      <c r="A704" s="56">
        <v>689</v>
      </c>
      <c r="B704" s="309" t="str">
        <f t="shared" ca="1" si="121"/>
        <v>A689</v>
      </c>
      <c r="C704" s="309"/>
      <c r="D704" s="57" t="str">
        <f t="shared" ca="1" si="122"/>
        <v/>
      </c>
      <c r="E704" s="59" t="str">
        <f t="shared" ca="1" si="123"/>
        <v/>
      </c>
      <c r="F704" s="215">
        <f ca="1">IF(LEN(B704)&gt;0,'OBRAČUNANA OSNOVNA PLAČA'!J698,"")</f>
        <v>0</v>
      </c>
      <c r="G704" s="60"/>
      <c r="H704" s="60"/>
      <c r="I704" s="60"/>
      <c r="J704" s="60"/>
      <c r="K704" s="60"/>
      <c r="L704" s="229">
        <f t="shared" si="152"/>
        <v>0</v>
      </c>
      <c r="M704" s="230">
        <f t="shared" ca="1" si="160"/>
        <v>0</v>
      </c>
      <c r="N704" s="230">
        <f t="shared" ca="1" si="161"/>
        <v>0</v>
      </c>
      <c r="O704" s="231">
        <f t="shared" ca="1" si="162"/>
        <v>0</v>
      </c>
      <c r="P704" s="232">
        <f t="shared" ca="1" si="163"/>
        <v>0</v>
      </c>
      <c r="Q704" s="233">
        <f t="shared" ca="1" si="153"/>
        <v>0</v>
      </c>
      <c r="R704" s="233">
        <f ca="1">IF(LEN(B704)&gt;0,'9'!R704-'9'!Q704,"")</f>
        <v>0</v>
      </c>
      <c r="S704" s="234"/>
      <c r="T704" s="34"/>
      <c r="U704" s="34"/>
      <c r="V704" s="34"/>
      <c r="W704" s="34"/>
      <c r="X704" s="34"/>
      <c r="Y704" s="34"/>
      <c r="Z704" s="34"/>
      <c r="AA704" s="34"/>
      <c r="AB704" s="167">
        <f>ROW()</f>
        <v>704</v>
      </c>
      <c r="AC704" s="168">
        <f t="shared" ca="1" si="124"/>
        <v>0</v>
      </c>
      <c r="AD704" s="168">
        <f t="shared" ca="1" si="125"/>
        <v>0</v>
      </c>
      <c r="AE704" s="169" t="str">
        <f t="shared" ca="1" si="154"/>
        <v>-</v>
      </c>
      <c r="AF704" s="168" t="str">
        <f t="shared" ca="1" si="155"/>
        <v>-</v>
      </c>
      <c r="AG704" s="169" t="str">
        <f t="shared" ca="1" si="156"/>
        <v>-</v>
      </c>
      <c r="AH704" s="168" t="str">
        <f t="shared" ca="1" si="157"/>
        <v>-</v>
      </c>
      <c r="AI704" s="168">
        <f t="shared" ca="1" si="158"/>
        <v>0</v>
      </c>
      <c r="AJ704" s="170">
        <f t="shared" ca="1" si="159"/>
        <v>0</v>
      </c>
      <c r="AK704" s="168">
        <f t="shared" ca="1" si="126"/>
        <v>0</v>
      </c>
      <c r="AL704" s="168">
        <f t="shared" ca="1" si="127"/>
        <v>0</v>
      </c>
    </row>
    <row r="705" spans="1:38" ht="28.5" customHeight="1" x14ac:dyDescent="0.2">
      <c r="A705" s="56">
        <v>690</v>
      </c>
      <c r="B705" s="309" t="str">
        <f t="shared" ca="1" si="121"/>
        <v>A690</v>
      </c>
      <c r="C705" s="309"/>
      <c r="D705" s="57" t="str">
        <f t="shared" ca="1" si="122"/>
        <v/>
      </c>
      <c r="E705" s="59" t="str">
        <f t="shared" ca="1" si="123"/>
        <v/>
      </c>
      <c r="F705" s="215">
        <f ca="1">IF(LEN(B705)&gt;0,'OBRAČUNANA OSNOVNA PLAČA'!J699,"")</f>
        <v>0</v>
      </c>
      <c r="G705" s="60"/>
      <c r="H705" s="60"/>
      <c r="I705" s="60"/>
      <c r="J705" s="60"/>
      <c r="K705" s="60"/>
      <c r="L705" s="229">
        <f t="shared" si="152"/>
        <v>0</v>
      </c>
      <c r="M705" s="230">
        <f t="shared" ca="1" si="160"/>
        <v>0</v>
      </c>
      <c r="N705" s="230">
        <f t="shared" ca="1" si="161"/>
        <v>0</v>
      </c>
      <c r="O705" s="231">
        <f t="shared" ca="1" si="162"/>
        <v>0</v>
      </c>
      <c r="P705" s="232">
        <f t="shared" ca="1" si="163"/>
        <v>0</v>
      </c>
      <c r="Q705" s="233">
        <f t="shared" ca="1" si="153"/>
        <v>0</v>
      </c>
      <c r="R705" s="233">
        <f ca="1">IF(LEN(B705)&gt;0,'9'!R705-'9'!Q705,"")</f>
        <v>0</v>
      </c>
      <c r="S705" s="234"/>
      <c r="T705" s="34"/>
      <c r="U705" s="34"/>
      <c r="V705" s="34"/>
      <c r="W705" s="34"/>
      <c r="X705" s="34"/>
      <c r="Y705" s="34"/>
      <c r="Z705" s="34"/>
      <c r="AA705" s="34"/>
      <c r="AB705" s="167">
        <f>ROW()</f>
        <v>705</v>
      </c>
      <c r="AC705" s="168">
        <f t="shared" ca="1" si="124"/>
        <v>0</v>
      </c>
      <c r="AD705" s="168">
        <f t="shared" ca="1" si="125"/>
        <v>0</v>
      </c>
      <c r="AE705" s="169" t="str">
        <f t="shared" ca="1" si="154"/>
        <v>-</v>
      </c>
      <c r="AF705" s="168" t="str">
        <f t="shared" ca="1" si="155"/>
        <v>-</v>
      </c>
      <c r="AG705" s="169" t="str">
        <f t="shared" ca="1" si="156"/>
        <v>-</v>
      </c>
      <c r="AH705" s="168" t="str">
        <f t="shared" ca="1" si="157"/>
        <v>-</v>
      </c>
      <c r="AI705" s="168">
        <f t="shared" ca="1" si="158"/>
        <v>0</v>
      </c>
      <c r="AJ705" s="170">
        <f t="shared" ca="1" si="159"/>
        <v>0</v>
      </c>
      <c r="AK705" s="168">
        <f t="shared" ca="1" si="126"/>
        <v>0</v>
      </c>
      <c r="AL705" s="168">
        <f t="shared" ca="1" si="127"/>
        <v>0</v>
      </c>
    </row>
    <row r="706" spans="1:38" ht="28.5" customHeight="1" x14ac:dyDescent="0.2">
      <c r="A706" s="56">
        <v>691</v>
      </c>
      <c r="B706" s="309" t="str">
        <f t="shared" ca="1" si="121"/>
        <v>A691</v>
      </c>
      <c r="C706" s="309"/>
      <c r="D706" s="57" t="str">
        <f t="shared" ca="1" si="122"/>
        <v/>
      </c>
      <c r="E706" s="59" t="str">
        <f t="shared" ca="1" si="123"/>
        <v/>
      </c>
      <c r="F706" s="215">
        <f ca="1">IF(LEN(B706)&gt;0,'OBRAČUNANA OSNOVNA PLAČA'!J700,"")</f>
        <v>0</v>
      </c>
      <c r="G706" s="60"/>
      <c r="H706" s="60"/>
      <c r="I706" s="60"/>
      <c r="J706" s="60"/>
      <c r="K706" s="60"/>
      <c r="L706" s="229">
        <f t="shared" si="152"/>
        <v>0</v>
      </c>
      <c r="M706" s="230">
        <f t="shared" ca="1" si="160"/>
        <v>0</v>
      </c>
      <c r="N706" s="230">
        <f t="shared" ca="1" si="161"/>
        <v>0</v>
      </c>
      <c r="O706" s="231">
        <f t="shared" ca="1" si="162"/>
        <v>0</v>
      </c>
      <c r="P706" s="232">
        <f t="shared" ca="1" si="163"/>
        <v>0</v>
      </c>
      <c r="Q706" s="233">
        <f t="shared" ca="1" si="153"/>
        <v>0</v>
      </c>
      <c r="R706" s="233">
        <f ca="1">IF(LEN(B706)&gt;0,'9'!R706-'9'!Q706,"")</f>
        <v>0</v>
      </c>
      <c r="S706" s="234"/>
      <c r="T706" s="34"/>
      <c r="U706" s="34"/>
      <c r="V706" s="34"/>
      <c r="W706" s="34"/>
      <c r="X706" s="34"/>
      <c r="Y706" s="34"/>
      <c r="Z706" s="34"/>
      <c r="AA706" s="34"/>
      <c r="AB706" s="167">
        <f>ROW()</f>
        <v>706</v>
      </c>
      <c r="AC706" s="168">
        <f t="shared" ca="1" si="124"/>
        <v>0</v>
      </c>
      <c r="AD706" s="168">
        <f t="shared" ca="1" si="125"/>
        <v>0</v>
      </c>
      <c r="AE706" s="169" t="str">
        <f t="shared" ca="1" si="154"/>
        <v>-</v>
      </c>
      <c r="AF706" s="168" t="str">
        <f t="shared" ca="1" si="155"/>
        <v>-</v>
      </c>
      <c r="AG706" s="169" t="str">
        <f t="shared" ca="1" si="156"/>
        <v>-</v>
      </c>
      <c r="AH706" s="168" t="str">
        <f t="shared" ca="1" si="157"/>
        <v>-</v>
      </c>
      <c r="AI706" s="168">
        <f t="shared" ca="1" si="158"/>
        <v>0</v>
      </c>
      <c r="AJ706" s="170">
        <f t="shared" ca="1" si="159"/>
        <v>0</v>
      </c>
      <c r="AK706" s="168">
        <f t="shared" ca="1" si="126"/>
        <v>0</v>
      </c>
      <c r="AL706" s="168">
        <f t="shared" ca="1" si="127"/>
        <v>0</v>
      </c>
    </row>
    <row r="707" spans="1:38" ht="28.5" customHeight="1" x14ac:dyDescent="0.2">
      <c r="A707" s="56">
        <v>692</v>
      </c>
      <c r="B707" s="309" t="str">
        <f t="shared" ca="1" si="121"/>
        <v>A692</v>
      </c>
      <c r="C707" s="309"/>
      <c r="D707" s="57" t="str">
        <f t="shared" ca="1" si="122"/>
        <v/>
      </c>
      <c r="E707" s="59" t="str">
        <f t="shared" ca="1" si="123"/>
        <v/>
      </c>
      <c r="F707" s="215">
        <f ca="1">IF(LEN(B707)&gt;0,'OBRAČUNANA OSNOVNA PLAČA'!J701,"")</f>
        <v>0</v>
      </c>
      <c r="G707" s="60"/>
      <c r="H707" s="60"/>
      <c r="I707" s="60"/>
      <c r="J707" s="60"/>
      <c r="K707" s="60"/>
      <c r="L707" s="229">
        <f t="shared" si="152"/>
        <v>0</v>
      </c>
      <c r="M707" s="230">
        <f t="shared" ca="1" si="160"/>
        <v>0</v>
      </c>
      <c r="N707" s="230">
        <f t="shared" ca="1" si="161"/>
        <v>0</v>
      </c>
      <c r="O707" s="231">
        <f t="shared" ca="1" si="162"/>
        <v>0</v>
      </c>
      <c r="P707" s="232">
        <f t="shared" ca="1" si="163"/>
        <v>0</v>
      </c>
      <c r="Q707" s="233">
        <f t="shared" ca="1" si="153"/>
        <v>0</v>
      </c>
      <c r="R707" s="233">
        <f ca="1">IF(LEN(B707)&gt;0,'9'!R707-'9'!Q707,"")</f>
        <v>0</v>
      </c>
      <c r="S707" s="234"/>
      <c r="T707" s="34"/>
      <c r="U707" s="34"/>
      <c r="V707" s="34"/>
      <c r="W707" s="34"/>
      <c r="X707" s="34"/>
      <c r="Y707" s="34"/>
      <c r="Z707" s="34"/>
      <c r="AA707" s="34"/>
      <c r="AB707" s="167">
        <f>ROW()</f>
        <v>707</v>
      </c>
      <c r="AC707" s="168">
        <f t="shared" ca="1" si="124"/>
        <v>0</v>
      </c>
      <c r="AD707" s="168">
        <f t="shared" ca="1" si="125"/>
        <v>0</v>
      </c>
      <c r="AE707" s="169" t="str">
        <f t="shared" ca="1" si="154"/>
        <v>-</v>
      </c>
      <c r="AF707" s="168" t="str">
        <f t="shared" ca="1" si="155"/>
        <v>-</v>
      </c>
      <c r="AG707" s="169" t="str">
        <f t="shared" ca="1" si="156"/>
        <v>-</v>
      </c>
      <c r="AH707" s="168" t="str">
        <f t="shared" ca="1" si="157"/>
        <v>-</v>
      </c>
      <c r="AI707" s="168">
        <f t="shared" ca="1" si="158"/>
        <v>0</v>
      </c>
      <c r="AJ707" s="170">
        <f t="shared" ca="1" si="159"/>
        <v>0</v>
      </c>
      <c r="AK707" s="168">
        <f t="shared" ca="1" si="126"/>
        <v>0</v>
      </c>
      <c r="AL707" s="168">
        <f t="shared" ca="1" si="127"/>
        <v>0</v>
      </c>
    </row>
    <row r="708" spans="1:38" ht="28.5" customHeight="1" x14ac:dyDescent="0.2">
      <c r="A708" s="56">
        <v>693</v>
      </c>
      <c r="B708" s="309" t="str">
        <f t="shared" ca="1" si="121"/>
        <v>A693</v>
      </c>
      <c r="C708" s="309"/>
      <c r="D708" s="57" t="str">
        <f t="shared" ca="1" si="122"/>
        <v/>
      </c>
      <c r="E708" s="59" t="str">
        <f t="shared" ca="1" si="123"/>
        <v/>
      </c>
      <c r="F708" s="215">
        <f ca="1">IF(LEN(B708)&gt;0,'OBRAČUNANA OSNOVNA PLAČA'!J702,"")</f>
        <v>0</v>
      </c>
      <c r="G708" s="60"/>
      <c r="H708" s="60"/>
      <c r="I708" s="60"/>
      <c r="J708" s="60"/>
      <c r="K708" s="60"/>
      <c r="L708" s="229">
        <f t="shared" si="152"/>
        <v>0</v>
      </c>
      <c r="M708" s="230">
        <f t="shared" ca="1" si="160"/>
        <v>0</v>
      </c>
      <c r="N708" s="230">
        <f t="shared" ca="1" si="161"/>
        <v>0</v>
      </c>
      <c r="O708" s="231">
        <f t="shared" ca="1" si="162"/>
        <v>0</v>
      </c>
      <c r="P708" s="232">
        <f t="shared" ca="1" si="163"/>
        <v>0</v>
      </c>
      <c r="Q708" s="233">
        <f t="shared" ca="1" si="153"/>
        <v>0</v>
      </c>
      <c r="R708" s="233">
        <f ca="1">IF(LEN(B708)&gt;0,'9'!R708-'9'!Q708,"")</f>
        <v>0</v>
      </c>
      <c r="S708" s="234"/>
      <c r="T708" s="34"/>
      <c r="U708" s="34"/>
      <c r="V708" s="34"/>
      <c r="W708" s="34"/>
      <c r="X708" s="34"/>
      <c r="Y708" s="34"/>
      <c r="Z708" s="34"/>
      <c r="AA708" s="34"/>
      <c r="AB708" s="167">
        <f>ROW()</f>
        <v>708</v>
      </c>
      <c r="AC708" s="168">
        <f t="shared" ca="1" si="124"/>
        <v>0</v>
      </c>
      <c r="AD708" s="168">
        <f t="shared" ca="1" si="125"/>
        <v>0</v>
      </c>
      <c r="AE708" s="169" t="str">
        <f t="shared" ca="1" si="154"/>
        <v>-</v>
      </c>
      <c r="AF708" s="168" t="str">
        <f t="shared" ca="1" si="155"/>
        <v>-</v>
      </c>
      <c r="AG708" s="169" t="str">
        <f t="shared" ca="1" si="156"/>
        <v>-</v>
      </c>
      <c r="AH708" s="168" t="str">
        <f t="shared" ca="1" si="157"/>
        <v>-</v>
      </c>
      <c r="AI708" s="168">
        <f t="shared" ca="1" si="158"/>
        <v>0</v>
      </c>
      <c r="AJ708" s="170">
        <f t="shared" ca="1" si="159"/>
        <v>0</v>
      </c>
      <c r="AK708" s="168">
        <f t="shared" ca="1" si="126"/>
        <v>0</v>
      </c>
      <c r="AL708" s="168">
        <f t="shared" ca="1" si="127"/>
        <v>0</v>
      </c>
    </row>
    <row r="709" spans="1:38" ht="28.5" customHeight="1" x14ac:dyDescent="0.2">
      <c r="A709" s="56">
        <v>694</v>
      </c>
      <c r="B709" s="309" t="str">
        <f t="shared" ca="1" si="121"/>
        <v>A694</v>
      </c>
      <c r="C709" s="309"/>
      <c r="D709" s="57" t="str">
        <f t="shared" ca="1" si="122"/>
        <v/>
      </c>
      <c r="E709" s="59" t="str">
        <f t="shared" ca="1" si="123"/>
        <v/>
      </c>
      <c r="F709" s="215">
        <f ca="1">IF(LEN(B709)&gt;0,'OBRAČUNANA OSNOVNA PLAČA'!J703,"")</f>
        <v>0</v>
      </c>
      <c r="G709" s="60"/>
      <c r="H709" s="60"/>
      <c r="I709" s="60"/>
      <c r="J709" s="60"/>
      <c r="K709" s="60"/>
      <c r="L709" s="229">
        <f t="shared" si="152"/>
        <v>0</v>
      </c>
      <c r="M709" s="230">
        <f t="shared" ca="1" si="160"/>
        <v>0</v>
      </c>
      <c r="N709" s="230">
        <f t="shared" ca="1" si="161"/>
        <v>0</v>
      </c>
      <c r="O709" s="231">
        <f t="shared" ca="1" si="162"/>
        <v>0</v>
      </c>
      <c r="P709" s="232">
        <f t="shared" ca="1" si="163"/>
        <v>0</v>
      </c>
      <c r="Q709" s="233">
        <f t="shared" ca="1" si="153"/>
        <v>0</v>
      </c>
      <c r="R709" s="233">
        <f ca="1">IF(LEN(B709)&gt;0,'9'!R709-'9'!Q709,"")</f>
        <v>0</v>
      </c>
      <c r="S709" s="234"/>
      <c r="T709" s="34"/>
      <c r="U709" s="34"/>
      <c r="V709" s="34"/>
      <c r="W709" s="34"/>
      <c r="X709" s="34"/>
      <c r="Y709" s="34"/>
      <c r="Z709" s="34"/>
      <c r="AA709" s="34"/>
      <c r="AB709" s="167">
        <f>ROW()</f>
        <v>709</v>
      </c>
      <c r="AC709" s="168">
        <f t="shared" ca="1" si="124"/>
        <v>0</v>
      </c>
      <c r="AD709" s="168">
        <f t="shared" ca="1" si="125"/>
        <v>0</v>
      </c>
      <c r="AE709" s="169" t="str">
        <f t="shared" ca="1" si="154"/>
        <v>-</v>
      </c>
      <c r="AF709" s="168" t="str">
        <f t="shared" ca="1" si="155"/>
        <v>-</v>
      </c>
      <c r="AG709" s="169" t="str">
        <f t="shared" ca="1" si="156"/>
        <v>-</v>
      </c>
      <c r="AH709" s="168" t="str">
        <f t="shared" ca="1" si="157"/>
        <v>-</v>
      </c>
      <c r="AI709" s="168">
        <f t="shared" ca="1" si="158"/>
        <v>0</v>
      </c>
      <c r="AJ709" s="170">
        <f t="shared" ca="1" si="159"/>
        <v>0</v>
      </c>
      <c r="AK709" s="168">
        <f t="shared" ca="1" si="126"/>
        <v>0</v>
      </c>
      <c r="AL709" s="168">
        <f t="shared" ca="1" si="127"/>
        <v>0</v>
      </c>
    </row>
    <row r="710" spans="1:38" ht="28.5" customHeight="1" x14ac:dyDescent="0.2">
      <c r="A710" s="56">
        <v>695</v>
      </c>
      <c r="B710" s="309" t="str">
        <f t="shared" ca="1" si="121"/>
        <v>A695</v>
      </c>
      <c r="C710" s="309"/>
      <c r="D710" s="57" t="str">
        <f t="shared" ca="1" si="122"/>
        <v/>
      </c>
      <c r="E710" s="59" t="str">
        <f t="shared" ca="1" si="123"/>
        <v/>
      </c>
      <c r="F710" s="215">
        <f ca="1">IF(LEN(B710)&gt;0,'OBRAČUNANA OSNOVNA PLAČA'!J704,"")</f>
        <v>0</v>
      </c>
      <c r="G710" s="60"/>
      <c r="H710" s="60"/>
      <c r="I710" s="60"/>
      <c r="J710" s="60"/>
      <c r="K710" s="60"/>
      <c r="L710" s="229">
        <f t="shared" si="152"/>
        <v>0</v>
      </c>
      <c r="M710" s="230">
        <f t="shared" ca="1" si="160"/>
        <v>0</v>
      </c>
      <c r="N710" s="230">
        <f t="shared" ca="1" si="161"/>
        <v>0</v>
      </c>
      <c r="O710" s="231">
        <f t="shared" ca="1" si="162"/>
        <v>0</v>
      </c>
      <c r="P710" s="232">
        <f t="shared" ca="1" si="163"/>
        <v>0</v>
      </c>
      <c r="Q710" s="233">
        <f t="shared" ca="1" si="153"/>
        <v>0</v>
      </c>
      <c r="R710" s="233">
        <f ca="1">IF(LEN(B710)&gt;0,'9'!R710-'9'!Q710,"")</f>
        <v>0</v>
      </c>
      <c r="S710" s="234"/>
      <c r="T710" s="34"/>
      <c r="U710" s="34"/>
      <c r="V710" s="34"/>
      <c r="W710" s="34"/>
      <c r="X710" s="34"/>
      <c r="Y710" s="34"/>
      <c r="Z710" s="34"/>
      <c r="AA710" s="34"/>
      <c r="AB710" s="167">
        <f>ROW()</f>
        <v>710</v>
      </c>
      <c r="AC710" s="168">
        <f t="shared" ca="1" si="124"/>
        <v>0</v>
      </c>
      <c r="AD710" s="168">
        <f t="shared" ca="1" si="125"/>
        <v>0</v>
      </c>
      <c r="AE710" s="169" t="str">
        <f t="shared" ca="1" si="154"/>
        <v>-</v>
      </c>
      <c r="AF710" s="168" t="str">
        <f t="shared" ca="1" si="155"/>
        <v>-</v>
      </c>
      <c r="AG710" s="169" t="str">
        <f t="shared" ca="1" si="156"/>
        <v>-</v>
      </c>
      <c r="AH710" s="168" t="str">
        <f t="shared" ca="1" si="157"/>
        <v>-</v>
      </c>
      <c r="AI710" s="168">
        <f t="shared" ca="1" si="158"/>
        <v>0</v>
      </c>
      <c r="AJ710" s="170">
        <f t="shared" ca="1" si="159"/>
        <v>0</v>
      </c>
      <c r="AK710" s="168">
        <f t="shared" ca="1" si="126"/>
        <v>0</v>
      </c>
      <c r="AL710" s="168">
        <f t="shared" ca="1" si="127"/>
        <v>0</v>
      </c>
    </row>
    <row r="711" spans="1:38" ht="28.5" customHeight="1" x14ac:dyDescent="0.2">
      <c r="A711" s="56">
        <v>696</v>
      </c>
      <c r="B711" s="309" t="str">
        <f t="shared" ca="1" si="121"/>
        <v>A696</v>
      </c>
      <c r="C711" s="309"/>
      <c r="D711" s="57" t="str">
        <f t="shared" ca="1" si="122"/>
        <v/>
      </c>
      <c r="E711" s="59" t="str">
        <f t="shared" ca="1" si="123"/>
        <v/>
      </c>
      <c r="F711" s="215">
        <f ca="1">IF(LEN(B711)&gt;0,'OBRAČUNANA OSNOVNA PLAČA'!J705,"")</f>
        <v>0</v>
      </c>
      <c r="G711" s="60"/>
      <c r="H711" s="60"/>
      <c r="I711" s="60"/>
      <c r="J711" s="60"/>
      <c r="K711" s="60"/>
      <c r="L711" s="229">
        <f t="shared" si="152"/>
        <v>0</v>
      </c>
      <c r="M711" s="230">
        <f t="shared" ca="1" si="160"/>
        <v>0</v>
      </c>
      <c r="N711" s="230">
        <f t="shared" ca="1" si="161"/>
        <v>0</v>
      </c>
      <c r="O711" s="231">
        <f t="shared" ca="1" si="162"/>
        <v>0</v>
      </c>
      <c r="P711" s="232">
        <f t="shared" ca="1" si="163"/>
        <v>0</v>
      </c>
      <c r="Q711" s="233">
        <f t="shared" ca="1" si="153"/>
        <v>0</v>
      </c>
      <c r="R711" s="233">
        <f ca="1">IF(LEN(B711)&gt;0,'9'!R711-'9'!Q711,"")</f>
        <v>0</v>
      </c>
      <c r="S711" s="234"/>
      <c r="T711" s="34"/>
      <c r="U711" s="34"/>
      <c r="V711" s="34"/>
      <c r="W711" s="34"/>
      <c r="X711" s="34"/>
      <c r="Y711" s="34"/>
      <c r="Z711" s="34"/>
      <c r="AA711" s="34"/>
      <c r="AB711" s="167">
        <f>ROW()</f>
        <v>711</v>
      </c>
      <c r="AC711" s="168">
        <f t="shared" ca="1" si="124"/>
        <v>0</v>
      </c>
      <c r="AD711" s="168">
        <f t="shared" ca="1" si="125"/>
        <v>0</v>
      </c>
      <c r="AE711" s="169" t="str">
        <f t="shared" ca="1" si="154"/>
        <v>-</v>
      </c>
      <c r="AF711" s="168" t="str">
        <f t="shared" ca="1" si="155"/>
        <v>-</v>
      </c>
      <c r="AG711" s="169" t="str">
        <f t="shared" ca="1" si="156"/>
        <v>-</v>
      </c>
      <c r="AH711" s="168" t="str">
        <f t="shared" ca="1" si="157"/>
        <v>-</v>
      </c>
      <c r="AI711" s="168">
        <f t="shared" ca="1" si="158"/>
        <v>0</v>
      </c>
      <c r="AJ711" s="170">
        <f t="shared" ca="1" si="159"/>
        <v>0</v>
      </c>
      <c r="AK711" s="168">
        <f t="shared" ca="1" si="126"/>
        <v>0</v>
      </c>
      <c r="AL711" s="168">
        <f t="shared" ca="1" si="127"/>
        <v>0</v>
      </c>
    </row>
    <row r="712" spans="1:38" ht="28.5" customHeight="1" x14ac:dyDescent="0.2">
      <c r="A712" s="56">
        <v>697</v>
      </c>
      <c r="B712" s="309" t="str">
        <f t="shared" ca="1" si="121"/>
        <v>A697</v>
      </c>
      <c r="C712" s="309"/>
      <c r="D712" s="57" t="str">
        <f t="shared" ca="1" si="122"/>
        <v/>
      </c>
      <c r="E712" s="59" t="str">
        <f t="shared" ca="1" si="123"/>
        <v/>
      </c>
      <c r="F712" s="215">
        <f ca="1">IF(LEN(B712)&gt;0,'OBRAČUNANA OSNOVNA PLAČA'!J706,"")</f>
        <v>0</v>
      </c>
      <c r="G712" s="60"/>
      <c r="H712" s="60"/>
      <c r="I712" s="60"/>
      <c r="J712" s="60"/>
      <c r="K712" s="60"/>
      <c r="L712" s="229">
        <f t="shared" si="152"/>
        <v>0</v>
      </c>
      <c r="M712" s="230">
        <f t="shared" ca="1" si="160"/>
        <v>0</v>
      </c>
      <c r="N712" s="230">
        <f t="shared" ca="1" si="161"/>
        <v>0</v>
      </c>
      <c r="O712" s="231">
        <f t="shared" ca="1" si="162"/>
        <v>0</v>
      </c>
      <c r="P712" s="232">
        <f t="shared" ca="1" si="163"/>
        <v>0</v>
      </c>
      <c r="Q712" s="233">
        <f t="shared" ca="1" si="153"/>
        <v>0</v>
      </c>
      <c r="R712" s="233">
        <f ca="1">IF(LEN(B712)&gt;0,'9'!R712-'9'!Q712,"")</f>
        <v>0</v>
      </c>
      <c r="S712" s="234"/>
      <c r="T712" s="34"/>
      <c r="U712" s="34"/>
      <c r="V712" s="34"/>
      <c r="W712" s="34"/>
      <c r="X712" s="34"/>
      <c r="Y712" s="34"/>
      <c r="Z712" s="34"/>
      <c r="AA712" s="34"/>
      <c r="AB712" s="167">
        <f>ROW()</f>
        <v>712</v>
      </c>
      <c r="AC712" s="168">
        <f t="shared" ca="1" si="124"/>
        <v>0</v>
      </c>
      <c r="AD712" s="168">
        <f t="shared" ca="1" si="125"/>
        <v>0</v>
      </c>
      <c r="AE712" s="169" t="str">
        <f t="shared" ca="1" si="154"/>
        <v>-</v>
      </c>
      <c r="AF712" s="168" t="str">
        <f t="shared" ca="1" si="155"/>
        <v>-</v>
      </c>
      <c r="AG712" s="169" t="str">
        <f t="shared" ca="1" si="156"/>
        <v>-</v>
      </c>
      <c r="AH712" s="168" t="str">
        <f t="shared" ca="1" si="157"/>
        <v>-</v>
      </c>
      <c r="AI712" s="168">
        <f t="shared" ca="1" si="158"/>
        <v>0</v>
      </c>
      <c r="AJ712" s="170">
        <f t="shared" ca="1" si="159"/>
        <v>0</v>
      </c>
      <c r="AK712" s="168">
        <f t="shared" ca="1" si="126"/>
        <v>0</v>
      </c>
      <c r="AL712" s="168">
        <f t="shared" ca="1" si="127"/>
        <v>0</v>
      </c>
    </row>
    <row r="713" spans="1:38" ht="28.5" customHeight="1" x14ac:dyDescent="0.2">
      <c r="A713" s="56">
        <v>698</v>
      </c>
      <c r="B713" s="309" t="str">
        <f t="shared" ca="1" si="121"/>
        <v>A698</v>
      </c>
      <c r="C713" s="309"/>
      <c r="D713" s="57" t="str">
        <f t="shared" ca="1" si="122"/>
        <v/>
      </c>
      <c r="E713" s="59" t="str">
        <f t="shared" ca="1" si="123"/>
        <v/>
      </c>
      <c r="F713" s="215">
        <f ca="1">IF(LEN(B713)&gt;0,'OBRAČUNANA OSNOVNA PLAČA'!J707,"")</f>
        <v>0</v>
      </c>
      <c r="G713" s="60"/>
      <c r="H713" s="60"/>
      <c r="I713" s="60"/>
      <c r="J713" s="60"/>
      <c r="K713" s="60"/>
      <c r="L713" s="229">
        <f t="shared" si="152"/>
        <v>0</v>
      </c>
      <c r="M713" s="230">
        <f t="shared" ca="1" si="160"/>
        <v>0</v>
      </c>
      <c r="N713" s="230">
        <f t="shared" ca="1" si="161"/>
        <v>0</v>
      </c>
      <c r="O713" s="231">
        <f t="shared" ca="1" si="162"/>
        <v>0</v>
      </c>
      <c r="P713" s="232">
        <f t="shared" ca="1" si="163"/>
        <v>0</v>
      </c>
      <c r="Q713" s="233">
        <f t="shared" ca="1" si="153"/>
        <v>0</v>
      </c>
      <c r="R713" s="233">
        <f ca="1">IF(LEN(B713)&gt;0,'9'!R713-'9'!Q713,"")</f>
        <v>0</v>
      </c>
      <c r="S713" s="234"/>
      <c r="T713" s="34"/>
      <c r="U713" s="34"/>
      <c r="V713" s="34"/>
      <c r="W713" s="34"/>
      <c r="X713" s="34"/>
      <c r="Y713" s="34"/>
      <c r="Z713" s="34"/>
      <c r="AA713" s="34"/>
      <c r="AB713" s="167">
        <f>ROW()</f>
        <v>713</v>
      </c>
      <c r="AC713" s="168">
        <f t="shared" ca="1" si="124"/>
        <v>0</v>
      </c>
      <c r="AD713" s="168">
        <f t="shared" ca="1" si="125"/>
        <v>0</v>
      </c>
      <c r="AE713" s="169" t="str">
        <f t="shared" ca="1" si="154"/>
        <v>-</v>
      </c>
      <c r="AF713" s="168" t="str">
        <f t="shared" ca="1" si="155"/>
        <v>-</v>
      </c>
      <c r="AG713" s="169" t="str">
        <f t="shared" ca="1" si="156"/>
        <v>-</v>
      </c>
      <c r="AH713" s="168" t="str">
        <f t="shared" ca="1" si="157"/>
        <v>-</v>
      </c>
      <c r="AI713" s="168">
        <f t="shared" ca="1" si="158"/>
        <v>0</v>
      </c>
      <c r="AJ713" s="170">
        <f t="shared" ca="1" si="159"/>
        <v>0</v>
      </c>
      <c r="AK713" s="168">
        <f t="shared" ca="1" si="126"/>
        <v>0</v>
      </c>
      <c r="AL713" s="168">
        <f t="shared" ca="1" si="127"/>
        <v>0</v>
      </c>
    </row>
    <row r="714" spans="1:38" ht="28.5" customHeight="1" x14ac:dyDescent="0.2">
      <c r="A714" s="56">
        <v>699</v>
      </c>
      <c r="B714" s="309" t="str">
        <f t="shared" ca="1" si="121"/>
        <v>A699</v>
      </c>
      <c r="C714" s="309"/>
      <c r="D714" s="57" t="str">
        <f t="shared" ca="1" si="122"/>
        <v/>
      </c>
      <c r="E714" s="59" t="str">
        <f t="shared" ca="1" si="123"/>
        <v/>
      </c>
      <c r="F714" s="215">
        <f ca="1">IF(LEN(B714)&gt;0,'OBRAČUNANA OSNOVNA PLAČA'!J708,"")</f>
        <v>0</v>
      </c>
      <c r="G714" s="60"/>
      <c r="H714" s="60"/>
      <c r="I714" s="60"/>
      <c r="J714" s="60"/>
      <c r="K714" s="60"/>
      <c r="L714" s="229">
        <f t="shared" si="152"/>
        <v>0</v>
      </c>
      <c r="M714" s="230">
        <f t="shared" ca="1" si="160"/>
        <v>0</v>
      </c>
      <c r="N714" s="230">
        <f t="shared" ca="1" si="161"/>
        <v>0</v>
      </c>
      <c r="O714" s="231">
        <f t="shared" ca="1" si="162"/>
        <v>0</v>
      </c>
      <c r="P714" s="232">
        <f t="shared" ca="1" si="163"/>
        <v>0</v>
      </c>
      <c r="Q714" s="233">
        <f t="shared" ca="1" si="153"/>
        <v>0</v>
      </c>
      <c r="R714" s="233">
        <f ca="1">IF(LEN(B714)&gt;0,'9'!R714-'9'!Q714,"")</f>
        <v>0</v>
      </c>
      <c r="S714" s="234"/>
      <c r="T714" s="34"/>
      <c r="U714" s="34"/>
      <c r="V714" s="34"/>
      <c r="W714" s="34"/>
      <c r="X714" s="34"/>
      <c r="Y714" s="34"/>
      <c r="Z714" s="34"/>
      <c r="AA714" s="34"/>
      <c r="AB714" s="167">
        <f>ROW()</f>
        <v>714</v>
      </c>
      <c r="AC714" s="168">
        <f t="shared" ca="1" si="124"/>
        <v>0</v>
      </c>
      <c r="AD714" s="168">
        <f t="shared" ca="1" si="125"/>
        <v>0</v>
      </c>
      <c r="AE714" s="169" t="str">
        <f t="shared" ca="1" si="154"/>
        <v>-</v>
      </c>
      <c r="AF714" s="168" t="str">
        <f t="shared" ca="1" si="155"/>
        <v>-</v>
      </c>
      <c r="AG714" s="169" t="str">
        <f t="shared" ca="1" si="156"/>
        <v>-</v>
      </c>
      <c r="AH714" s="168" t="str">
        <f t="shared" ca="1" si="157"/>
        <v>-</v>
      </c>
      <c r="AI714" s="168">
        <f t="shared" ca="1" si="158"/>
        <v>0</v>
      </c>
      <c r="AJ714" s="170">
        <f t="shared" ca="1" si="159"/>
        <v>0</v>
      </c>
      <c r="AK714" s="168">
        <f t="shared" ca="1" si="126"/>
        <v>0</v>
      </c>
      <c r="AL714" s="168">
        <f t="shared" ca="1" si="127"/>
        <v>0</v>
      </c>
    </row>
    <row r="715" spans="1:38" ht="28.5" customHeight="1" x14ac:dyDescent="0.2">
      <c r="A715" s="56">
        <v>700</v>
      </c>
      <c r="B715" s="309" t="str">
        <f t="shared" ca="1" si="121"/>
        <v>A700</v>
      </c>
      <c r="C715" s="309"/>
      <c r="D715" s="57" t="str">
        <f t="shared" ca="1" si="122"/>
        <v/>
      </c>
      <c r="E715" s="59" t="str">
        <f t="shared" ca="1" si="123"/>
        <v/>
      </c>
      <c r="F715" s="215">
        <f ca="1">IF(LEN(B715)&gt;0,'OBRAČUNANA OSNOVNA PLAČA'!J709,"")</f>
        <v>0</v>
      </c>
      <c r="G715" s="60"/>
      <c r="H715" s="60"/>
      <c r="I715" s="60"/>
      <c r="J715" s="60"/>
      <c r="K715" s="60"/>
      <c r="L715" s="229">
        <f t="shared" si="152"/>
        <v>0</v>
      </c>
      <c r="M715" s="230">
        <f t="shared" ca="1" si="160"/>
        <v>0</v>
      </c>
      <c r="N715" s="230">
        <f t="shared" ca="1" si="161"/>
        <v>0</v>
      </c>
      <c r="O715" s="231">
        <f t="shared" ca="1" si="162"/>
        <v>0</v>
      </c>
      <c r="P715" s="232">
        <f t="shared" ca="1" si="163"/>
        <v>0</v>
      </c>
      <c r="Q715" s="233">
        <f t="shared" ca="1" si="153"/>
        <v>0</v>
      </c>
      <c r="R715" s="233">
        <f ca="1">IF(LEN(B715)&gt;0,'9'!R715-'9'!Q715,"")</f>
        <v>0</v>
      </c>
      <c r="S715" s="234"/>
      <c r="T715" s="34"/>
      <c r="U715" s="34"/>
      <c r="V715" s="34"/>
      <c r="W715" s="34"/>
      <c r="X715" s="34"/>
      <c r="Y715" s="34"/>
      <c r="Z715" s="34"/>
      <c r="AA715" s="34"/>
      <c r="AB715" s="167">
        <f>ROW()</f>
        <v>715</v>
      </c>
      <c r="AC715" s="168">
        <f t="shared" ca="1" si="124"/>
        <v>0</v>
      </c>
      <c r="AD715" s="168">
        <f t="shared" ca="1" si="125"/>
        <v>0</v>
      </c>
      <c r="AE715" s="169" t="str">
        <f t="shared" ca="1" si="154"/>
        <v>-</v>
      </c>
      <c r="AF715" s="168" t="str">
        <f t="shared" ca="1" si="155"/>
        <v>-</v>
      </c>
      <c r="AG715" s="169" t="str">
        <f t="shared" ca="1" si="156"/>
        <v>-</v>
      </c>
      <c r="AH715" s="168" t="str">
        <f t="shared" ca="1" si="157"/>
        <v>-</v>
      </c>
      <c r="AI715" s="168">
        <f t="shared" ca="1" si="158"/>
        <v>0</v>
      </c>
      <c r="AJ715" s="170">
        <f t="shared" ca="1" si="159"/>
        <v>0</v>
      </c>
      <c r="AK715" s="168">
        <f t="shared" ca="1" si="126"/>
        <v>0</v>
      </c>
      <c r="AL715" s="168">
        <f t="shared" ca="1" si="127"/>
        <v>0</v>
      </c>
    </row>
    <row r="716" spans="1:38" ht="28.5" customHeight="1" x14ac:dyDescent="0.2">
      <c r="A716" s="56">
        <v>701</v>
      </c>
      <c r="B716" s="309" t="str">
        <f t="shared" ca="1" si="121"/>
        <v>A701</v>
      </c>
      <c r="C716" s="309"/>
      <c r="D716" s="57" t="str">
        <f t="shared" ca="1" si="122"/>
        <v/>
      </c>
      <c r="E716" s="59" t="str">
        <f t="shared" ca="1" si="123"/>
        <v/>
      </c>
      <c r="F716" s="215">
        <f ca="1">IF(LEN(B716)&gt;0,'OBRAČUNANA OSNOVNA PLAČA'!J710,"")</f>
        <v>0</v>
      </c>
      <c r="G716" s="60"/>
      <c r="H716" s="60"/>
      <c r="I716" s="60"/>
      <c r="J716" s="60"/>
      <c r="K716" s="60"/>
      <c r="L716" s="229">
        <f t="shared" si="152"/>
        <v>0</v>
      </c>
      <c r="M716" s="230">
        <f t="shared" ca="1" si="160"/>
        <v>0</v>
      </c>
      <c r="N716" s="230">
        <f t="shared" ca="1" si="161"/>
        <v>0</v>
      </c>
      <c r="O716" s="231">
        <f t="shared" ca="1" si="162"/>
        <v>0</v>
      </c>
      <c r="P716" s="232">
        <f t="shared" ca="1" si="163"/>
        <v>0</v>
      </c>
      <c r="Q716" s="233">
        <f t="shared" ca="1" si="153"/>
        <v>0</v>
      </c>
      <c r="R716" s="233">
        <f ca="1">IF(LEN(B716)&gt;0,'9'!R716-'9'!Q716,"")</f>
        <v>0</v>
      </c>
      <c r="S716" s="234"/>
      <c r="T716" s="34"/>
      <c r="U716" s="34"/>
      <c r="V716" s="34"/>
      <c r="W716" s="34"/>
      <c r="X716" s="34"/>
      <c r="Y716" s="34"/>
      <c r="Z716" s="34"/>
      <c r="AA716" s="34"/>
      <c r="AB716" s="167">
        <f>ROW()</f>
        <v>716</v>
      </c>
      <c r="AC716" s="168">
        <f t="shared" ca="1" si="124"/>
        <v>0</v>
      </c>
      <c r="AD716" s="168">
        <f t="shared" ca="1" si="125"/>
        <v>0</v>
      </c>
      <c r="AE716" s="169" t="str">
        <f t="shared" ca="1" si="154"/>
        <v>-</v>
      </c>
      <c r="AF716" s="168" t="str">
        <f t="shared" ca="1" si="155"/>
        <v>-</v>
      </c>
      <c r="AG716" s="169" t="str">
        <f t="shared" ca="1" si="156"/>
        <v>-</v>
      </c>
      <c r="AH716" s="168" t="str">
        <f t="shared" ca="1" si="157"/>
        <v>-</v>
      </c>
      <c r="AI716" s="168">
        <f t="shared" ca="1" si="158"/>
        <v>0</v>
      </c>
      <c r="AJ716" s="170">
        <f t="shared" ca="1" si="159"/>
        <v>0</v>
      </c>
      <c r="AK716" s="168">
        <f t="shared" ca="1" si="126"/>
        <v>0</v>
      </c>
      <c r="AL716" s="168">
        <f t="shared" ca="1" si="127"/>
        <v>0</v>
      </c>
    </row>
    <row r="717" spans="1:38" ht="28.5" customHeight="1" x14ac:dyDescent="0.2">
      <c r="A717" s="56">
        <v>702</v>
      </c>
      <c r="B717" s="309" t="str">
        <f t="shared" ca="1" si="121"/>
        <v>A702</v>
      </c>
      <c r="C717" s="309"/>
      <c r="D717" s="57" t="str">
        <f t="shared" ca="1" si="122"/>
        <v/>
      </c>
      <c r="E717" s="59" t="str">
        <f t="shared" ca="1" si="123"/>
        <v/>
      </c>
      <c r="F717" s="215">
        <f ca="1">IF(LEN(B717)&gt;0,'OBRAČUNANA OSNOVNA PLAČA'!J711,"")</f>
        <v>0</v>
      </c>
      <c r="G717" s="60"/>
      <c r="H717" s="60"/>
      <c r="I717" s="60"/>
      <c r="J717" s="60"/>
      <c r="K717" s="60"/>
      <c r="L717" s="229">
        <f t="shared" si="152"/>
        <v>0</v>
      </c>
      <c r="M717" s="230">
        <f t="shared" ca="1" si="160"/>
        <v>0</v>
      </c>
      <c r="N717" s="230">
        <f t="shared" ca="1" si="161"/>
        <v>0</v>
      </c>
      <c r="O717" s="231">
        <f t="shared" ca="1" si="162"/>
        <v>0</v>
      </c>
      <c r="P717" s="232">
        <f t="shared" ca="1" si="163"/>
        <v>0</v>
      </c>
      <c r="Q717" s="233">
        <f t="shared" ca="1" si="153"/>
        <v>0</v>
      </c>
      <c r="R717" s="233">
        <f ca="1">IF(LEN(B717)&gt;0,'9'!R717-'9'!Q717,"")</f>
        <v>0</v>
      </c>
      <c r="S717" s="234"/>
      <c r="T717" s="34"/>
      <c r="U717" s="34"/>
      <c r="V717" s="34"/>
      <c r="W717" s="34"/>
      <c r="X717" s="34"/>
      <c r="Y717" s="34"/>
      <c r="Z717" s="34"/>
      <c r="AA717" s="34"/>
      <c r="AB717" s="167">
        <f>ROW()</f>
        <v>717</v>
      </c>
      <c r="AC717" s="168">
        <f t="shared" ca="1" si="124"/>
        <v>0</v>
      </c>
      <c r="AD717" s="168">
        <f t="shared" ca="1" si="125"/>
        <v>0</v>
      </c>
      <c r="AE717" s="169" t="str">
        <f t="shared" ca="1" si="154"/>
        <v>-</v>
      </c>
      <c r="AF717" s="168" t="str">
        <f t="shared" ca="1" si="155"/>
        <v>-</v>
      </c>
      <c r="AG717" s="169" t="str">
        <f t="shared" ca="1" si="156"/>
        <v>-</v>
      </c>
      <c r="AH717" s="168" t="str">
        <f t="shared" ca="1" si="157"/>
        <v>-</v>
      </c>
      <c r="AI717" s="168">
        <f t="shared" ca="1" si="158"/>
        <v>0</v>
      </c>
      <c r="AJ717" s="170">
        <f t="shared" ca="1" si="159"/>
        <v>0</v>
      </c>
      <c r="AK717" s="168">
        <f t="shared" ca="1" si="126"/>
        <v>0</v>
      </c>
      <c r="AL717" s="168">
        <f t="shared" ca="1" si="127"/>
        <v>0</v>
      </c>
    </row>
    <row r="718" spans="1:38" ht="28.5" customHeight="1" x14ac:dyDescent="0.2">
      <c r="A718" s="56">
        <v>703</v>
      </c>
      <c r="B718" s="309" t="str">
        <f t="shared" ca="1" si="121"/>
        <v>A703</v>
      </c>
      <c r="C718" s="309"/>
      <c r="D718" s="57" t="str">
        <f t="shared" ca="1" si="122"/>
        <v/>
      </c>
      <c r="E718" s="59" t="str">
        <f t="shared" ca="1" si="123"/>
        <v/>
      </c>
      <c r="F718" s="215">
        <f ca="1">IF(LEN(B718)&gt;0,'OBRAČUNANA OSNOVNA PLAČA'!J712,"")</f>
        <v>0</v>
      </c>
      <c r="G718" s="60"/>
      <c r="H718" s="60"/>
      <c r="I718" s="60"/>
      <c r="J718" s="60"/>
      <c r="K718" s="60"/>
      <c r="L718" s="229">
        <f t="shared" si="152"/>
        <v>0</v>
      </c>
      <c r="M718" s="230">
        <f t="shared" ca="1" si="160"/>
        <v>0</v>
      </c>
      <c r="N718" s="230">
        <f t="shared" ca="1" si="161"/>
        <v>0</v>
      </c>
      <c r="O718" s="231">
        <f t="shared" ca="1" si="162"/>
        <v>0</v>
      </c>
      <c r="P718" s="232">
        <f t="shared" ca="1" si="163"/>
        <v>0</v>
      </c>
      <c r="Q718" s="233">
        <f t="shared" ca="1" si="153"/>
        <v>0</v>
      </c>
      <c r="R718" s="233">
        <f ca="1">IF(LEN(B718)&gt;0,'9'!R718-'9'!Q718,"")</f>
        <v>0</v>
      </c>
      <c r="S718" s="234"/>
      <c r="T718" s="34"/>
      <c r="U718" s="34"/>
      <c r="V718" s="34"/>
      <c r="W718" s="34"/>
      <c r="X718" s="34"/>
      <c r="Y718" s="34"/>
      <c r="Z718" s="34"/>
      <c r="AA718" s="34"/>
      <c r="AB718" s="167">
        <f>ROW()</f>
        <v>718</v>
      </c>
      <c r="AC718" s="168">
        <f t="shared" ca="1" si="124"/>
        <v>0</v>
      </c>
      <c r="AD718" s="168">
        <f t="shared" ca="1" si="125"/>
        <v>0</v>
      </c>
      <c r="AE718" s="169" t="str">
        <f t="shared" ca="1" si="154"/>
        <v>-</v>
      </c>
      <c r="AF718" s="168" t="str">
        <f t="shared" ca="1" si="155"/>
        <v>-</v>
      </c>
      <c r="AG718" s="169" t="str">
        <f t="shared" ca="1" si="156"/>
        <v>-</v>
      </c>
      <c r="AH718" s="168" t="str">
        <f t="shared" ca="1" si="157"/>
        <v>-</v>
      </c>
      <c r="AI718" s="168">
        <f t="shared" ca="1" si="158"/>
        <v>0</v>
      </c>
      <c r="AJ718" s="170">
        <f t="shared" ca="1" si="159"/>
        <v>0</v>
      </c>
      <c r="AK718" s="168">
        <f t="shared" ca="1" si="126"/>
        <v>0</v>
      </c>
      <c r="AL718" s="168">
        <f t="shared" ca="1" si="127"/>
        <v>0</v>
      </c>
    </row>
    <row r="719" spans="1:38" ht="28.5" customHeight="1" x14ac:dyDescent="0.2">
      <c r="A719" s="56">
        <v>704</v>
      </c>
      <c r="B719" s="309" t="str">
        <f t="shared" ca="1" si="121"/>
        <v>A704</v>
      </c>
      <c r="C719" s="309"/>
      <c r="D719" s="57" t="str">
        <f t="shared" ca="1" si="122"/>
        <v/>
      </c>
      <c r="E719" s="59" t="str">
        <f t="shared" ca="1" si="123"/>
        <v/>
      </c>
      <c r="F719" s="215">
        <f ca="1">IF(LEN(B719)&gt;0,'OBRAČUNANA OSNOVNA PLAČA'!J713,"")</f>
        <v>0</v>
      </c>
      <c r="G719" s="60"/>
      <c r="H719" s="60"/>
      <c r="I719" s="60"/>
      <c r="J719" s="60"/>
      <c r="K719" s="60"/>
      <c r="L719" s="229">
        <f t="shared" si="152"/>
        <v>0</v>
      </c>
      <c r="M719" s="230">
        <f t="shared" ca="1" si="160"/>
        <v>0</v>
      </c>
      <c r="N719" s="230">
        <f t="shared" ca="1" si="161"/>
        <v>0</v>
      </c>
      <c r="O719" s="231">
        <f t="shared" ca="1" si="162"/>
        <v>0</v>
      </c>
      <c r="P719" s="232">
        <f t="shared" ca="1" si="163"/>
        <v>0</v>
      </c>
      <c r="Q719" s="233">
        <f t="shared" ca="1" si="153"/>
        <v>0</v>
      </c>
      <c r="R719" s="233">
        <f ca="1">IF(LEN(B719)&gt;0,'9'!R719-'9'!Q719,"")</f>
        <v>0</v>
      </c>
      <c r="S719" s="234"/>
      <c r="T719" s="34"/>
      <c r="U719" s="34"/>
      <c r="V719" s="34"/>
      <c r="W719" s="34"/>
      <c r="X719" s="34"/>
      <c r="Y719" s="34"/>
      <c r="Z719" s="34"/>
      <c r="AA719" s="34"/>
      <c r="AB719" s="167">
        <f>ROW()</f>
        <v>719</v>
      </c>
      <c r="AC719" s="168">
        <f t="shared" ca="1" si="124"/>
        <v>0</v>
      </c>
      <c r="AD719" s="168">
        <f t="shared" ca="1" si="125"/>
        <v>0</v>
      </c>
      <c r="AE719" s="169" t="str">
        <f t="shared" ca="1" si="154"/>
        <v>-</v>
      </c>
      <c r="AF719" s="168" t="str">
        <f t="shared" ca="1" si="155"/>
        <v>-</v>
      </c>
      <c r="AG719" s="169" t="str">
        <f t="shared" ca="1" si="156"/>
        <v>-</v>
      </c>
      <c r="AH719" s="168" t="str">
        <f t="shared" ca="1" si="157"/>
        <v>-</v>
      </c>
      <c r="AI719" s="168">
        <f t="shared" ca="1" si="158"/>
        <v>0</v>
      </c>
      <c r="AJ719" s="170">
        <f t="shared" ca="1" si="159"/>
        <v>0</v>
      </c>
      <c r="AK719" s="168">
        <f t="shared" ca="1" si="126"/>
        <v>0</v>
      </c>
      <c r="AL719" s="168">
        <f t="shared" ca="1" si="127"/>
        <v>0</v>
      </c>
    </row>
    <row r="720" spans="1:38" ht="28.5" customHeight="1" x14ac:dyDescent="0.2">
      <c r="A720" s="56">
        <v>705</v>
      </c>
      <c r="B720" s="309" t="str">
        <f t="shared" ca="1" si="121"/>
        <v>A705</v>
      </c>
      <c r="C720" s="309"/>
      <c r="D720" s="57" t="str">
        <f t="shared" ca="1" si="122"/>
        <v/>
      </c>
      <c r="E720" s="59" t="str">
        <f t="shared" ca="1" si="123"/>
        <v/>
      </c>
      <c r="F720" s="215">
        <f ca="1">IF(LEN(B720)&gt;0,'OBRAČUNANA OSNOVNA PLAČA'!J714,"")</f>
        <v>0</v>
      </c>
      <c r="G720" s="60"/>
      <c r="H720" s="60"/>
      <c r="I720" s="60"/>
      <c r="J720" s="60"/>
      <c r="K720" s="60"/>
      <c r="L720" s="229">
        <f t="shared" ref="L720:L783" si="164">+G720+H720+I720+J720+K720</f>
        <v>0</v>
      </c>
      <c r="M720" s="230">
        <f t="shared" ca="1" si="160"/>
        <v>0</v>
      </c>
      <c r="N720" s="230">
        <f t="shared" ca="1" si="161"/>
        <v>0</v>
      </c>
      <c r="O720" s="231">
        <f t="shared" ca="1" si="162"/>
        <v>0</v>
      </c>
      <c r="P720" s="232">
        <f t="shared" ca="1" si="163"/>
        <v>0</v>
      </c>
      <c r="Q720" s="233">
        <f t="shared" ref="Q720:Q783" ca="1" si="165">MIN(P720,R720)</f>
        <v>0</v>
      </c>
      <c r="R720" s="233">
        <f ca="1">IF(LEN(B720)&gt;0,'9'!R720-'9'!Q720,"")</f>
        <v>0</v>
      </c>
      <c r="S720" s="234"/>
      <c r="T720" s="34"/>
      <c r="U720" s="34"/>
      <c r="V720" s="34"/>
      <c r="W720" s="34"/>
      <c r="X720" s="34"/>
      <c r="Y720" s="34"/>
      <c r="Z720" s="34"/>
      <c r="AA720" s="34"/>
      <c r="AB720" s="167">
        <f>ROW()</f>
        <v>720</v>
      </c>
      <c r="AC720" s="168">
        <f t="shared" ca="1" si="124"/>
        <v>0</v>
      </c>
      <c r="AD720" s="168">
        <f t="shared" ca="1" si="125"/>
        <v>0</v>
      </c>
      <c r="AE720" s="169" t="str">
        <f t="shared" ref="AE720:AE783" ca="1" si="166">IF(AC720&gt;=AD720,"-",$L720/(5*MAX($M$1021:$M$1022)))</f>
        <v>-</v>
      </c>
      <c r="AF720" s="168" t="str">
        <f t="shared" ref="AF720:AF783" ca="1" si="167">IF(AC720&gt;=AD720,"-",$L720/(5*MAX($M$1021:$M$1022))*AK720)</f>
        <v>-</v>
      </c>
      <c r="AG720" s="169" t="str">
        <f t="shared" ref="AG720:AG783" ca="1" si="168">IF(AE720="-","-",AE720*$AF$1017)</f>
        <v>-</v>
      </c>
      <c r="AH720" s="168" t="str">
        <f t="shared" ref="AH720:AH783" ca="1" si="169">IF(AF720="-","-",AF720*$AF$1017)</f>
        <v>-</v>
      </c>
      <c r="AI720" s="168">
        <f t="shared" ref="AI720:AI783" ca="1" si="170">IF(AG720="-",0,MIN(AH720,R720))</f>
        <v>0</v>
      </c>
      <c r="AJ720" s="170">
        <f t="shared" ref="AJ720:AJ783" ca="1" si="171">+AD720-AC720</f>
        <v>0</v>
      </c>
      <c r="AK720" s="168">
        <f t="shared" ca="1" si="126"/>
        <v>0</v>
      </c>
      <c r="AL720" s="168">
        <f t="shared" ca="1" si="127"/>
        <v>0</v>
      </c>
    </row>
    <row r="721" spans="1:38" ht="28.5" customHeight="1" x14ac:dyDescent="0.2">
      <c r="A721" s="56">
        <v>706</v>
      </c>
      <c r="B721" s="309" t="str">
        <f t="shared" ca="1" si="121"/>
        <v>A706</v>
      </c>
      <c r="C721" s="309"/>
      <c r="D721" s="57" t="str">
        <f t="shared" ca="1" si="122"/>
        <v/>
      </c>
      <c r="E721" s="59" t="str">
        <f t="shared" ca="1" si="123"/>
        <v/>
      </c>
      <c r="F721" s="215">
        <f ca="1">IF(LEN(B721)&gt;0,'OBRAČUNANA OSNOVNA PLAČA'!J715,"")</f>
        <v>0</v>
      </c>
      <c r="G721" s="60"/>
      <c r="H721" s="60"/>
      <c r="I721" s="60"/>
      <c r="J721" s="60"/>
      <c r="K721" s="60"/>
      <c r="L721" s="229">
        <f t="shared" si="164"/>
        <v>0</v>
      </c>
      <c r="M721" s="230">
        <f t="shared" ref="M721:M784" ca="1" si="172">IF(LEN(B721)&gt;0,L721/5,"")</f>
        <v>0</v>
      </c>
      <c r="N721" s="230">
        <f t="shared" ref="N721:N784" ca="1" si="173">IF(LEN(B721)&gt;0,F721*M721,"")</f>
        <v>0</v>
      </c>
      <c r="O721" s="231">
        <f t="shared" ref="O721:O784" ca="1" si="174">IF(LEN(B721)&gt;0,M721*$P$1017,"")</f>
        <v>0</v>
      </c>
      <c r="P721" s="232">
        <f t="shared" ref="P721:P784" ca="1" si="175">IF(LEN(B721)&gt;0,F721*O721,"")</f>
        <v>0</v>
      </c>
      <c r="Q721" s="233">
        <f t="shared" ca="1" si="165"/>
        <v>0</v>
      </c>
      <c r="R721" s="233">
        <f ca="1">IF(LEN(B721)&gt;0,'9'!R721-'9'!Q721,"")</f>
        <v>0</v>
      </c>
      <c r="S721" s="234"/>
      <c r="T721" s="34"/>
      <c r="U721" s="34"/>
      <c r="V721" s="34"/>
      <c r="W721" s="34"/>
      <c r="X721" s="34"/>
      <c r="Y721" s="34"/>
      <c r="Z721" s="34"/>
      <c r="AA721" s="34"/>
      <c r="AB721" s="167">
        <f>ROW()</f>
        <v>721</v>
      </c>
      <c r="AC721" s="168">
        <f t="shared" ca="1" si="124"/>
        <v>0</v>
      </c>
      <c r="AD721" s="168">
        <f t="shared" ca="1" si="125"/>
        <v>0</v>
      </c>
      <c r="AE721" s="169" t="str">
        <f t="shared" ca="1" si="166"/>
        <v>-</v>
      </c>
      <c r="AF721" s="168" t="str">
        <f t="shared" ca="1" si="167"/>
        <v>-</v>
      </c>
      <c r="AG721" s="169" t="str">
        <f t="shared" ca="1" si="168"/>
        <v>-</v>
      </c>
      <c r="AH721" s="168" t="str">
        <f t="shared" ca="1" si="169"/>
        <v>-</v>
      </c>
      <c r="AI721" s="168">
        <f t="shared" ca="1" si="170"/>
        <v>0</v>
      </c>
      <c r="AJ721" s="170">
        <f t="shared" ca="1" si="171"/>
        <v>0</v>
      </c>
      <c r="AK721" s="168">
        <f t="shared" ca="1" si="126"/>
        <v>0</v>
      </c>
      <c r="AL721" s="168">
        <f t="shared" ca="1" si="127"/>
        <v>0</v>
      </c>
    </row>
    <row r="722" spans="1:38" ht="28.5" customHeight="1" x14ac:dyDescent="0.2">
      <c r="A722" s="56">
        <v>707</v>
      </c>
      <c r="B722" s="309" t="str">
        <f t="shared" ca="1" si="121"/>
        <v>A707</v>
      </c>
      <c r="C722" s="309"/>
      <c r="D722" s="57" t="str">
        <f t="shared" ca="1" si="122"/>
        <v/>
      </c>
      <c r="E722" s="59" t="str">
        <f t="shared" ca="1" si="123"/>
        <v/>
      </c>
      <c r="F722" s="215">
        <f ca="1">IF(LEN(B722)&gt;0,'OBRAČUNANA OSNOVNA PLAČA'!J716,"")</f>
        <v>0</v>
      </c>
      <c r="G722" s="60"/>
      <c r="H722" s="60"/>
      <c r="I722" s="60"/>
      <c r="J722" s="60"/>
      <c r="K722" s="60"/>
      <c r="L722" s="229">
        <f t="shared" si="164"/>
        <v>0</v>
      </c>
      <c r="M722" s="230">
        <f t="shared" ca="1" si="172"/>
        <v>0</v>
      </c>
      <c r="N722" s="230">
        <f t="shared" ca="1" si="173"/>
        <v>0</v>
      </c>
      <c r="O722" s="231">
        <f t="shared" ca="1" si="174"/>
        <v>0</v>
      </c>
      <c r="P722" s="232">
        <f t="shared" ca="1" si="175"/>
        <v>0</v>
      </c>
      <c r="Q722" s="233">
        <f t="shared" ca="1" si="165"/>
        <v>0</v>
      </c>
      <c r="R722" s="233">
        <f ca="1">IF(LEN(B722)&gt;0,'9'!R722-'9'!Q722,"")</f>
        <v>0</v>
      </c>
      <c r="S722" s="234"/>
      <c r="T722" s="34"/>
      <c r="U722" s="34"/>
      <c r="V722" s="34"/>
      <c r="W722" s="34"/>
      <c r="X722" s="34"/>
      <c r="Y722" s="34"/>
      <c r="Z722" s="34"/>
      <c r="AA722" s="34"/>
      <c r="AB722" s="167">
        <f>ROW()</f>
        <v>722</v>
      </c>
      <c r="AC722" s="168">
        <f t="shared" ca="1" si="124"/>
        <v>0</v>
      </c>
      <c r="AD722" s="168">
        <f t="shared" ca="1" si="125"/>
        <v>0</v>
      </c>
      <c r="AE722" s="169" t="str">
        <f t="shared" ca="1" si="166"/>
        <v>-</v>
      </c>
      <c r="AF722" s="168" t="str">
        <f t="shared" ca="1" si="167"/>
        <v>-</v>
      </c>
      <c r="AG722" s="169" t="str">
        <f t="shared" ca="1" si="168"/>
        <v>-</v>
      </c>
      <c r="AH722" s="168" t="str">
        <f t="shared" ca="1" si="169"/>
        <v>-</v>
      </c>
      <c r="AI722" s="168">
        <f t="shared" ca="1" si="170"/>
        <v>0</v>
      </c>
      <c r="AJ722" s="170">
        <f t="shared" ca="1" si="171"/>
        <v>0</v>
      </c>
      <c r="AK722" s="168">
        <f t="shared" ca="1" si="126"/>
        <v>0</v>
      </c>
      <c r="AL722" s="168">
        <f t="shared" ca="1" si="127"/>
        <v>0</v>
      </c>
    </row>
    <row r="723" spans="1:38" ht="28.5" customHeight="1" x14ac:dyDescent="0.2">
      <c r="A723" s="56">
        <v>708</v>
      </c>
      <c r="B723" s="309" t="str">
        <f t="shared" ca="1" si="121"/>
        <v>A708</v>
      </c>
      <c r="C723" s="309"/>
      <c r="D723" s="57" t="str">
        <f t="shared" ca="1" si="122"/>
        <v/>
      </c>
      <c r="E723" s="59" t="str">
        <f t="shared" ca="1" si="123"/>
        <v/>
      </c>
      <c r="F723" s="215">
        <f ca="1">IF(LEN(B723)&gt;0,'OBRAČUNANA OSNOVNA PLAČA'!J717,"")</f>
        <v>0</v>
      </c>
      <c r="G723" s="60"/>
      <c r="H723" s="60"/>
      <c r="I723" s="60"/>
      <c r="J723" s="60"/>
      <c r="K723" s="60"/>
      <c r="L723" s="229">
        <f t="shared" si="164"/>
        <v>0</v>
      </c>
      <c r="M723" s="230">
        <f t="shared" ca="1" si="172"/>
        <v>0</v>
      </c>
      <c r="N723" s="230">
        <f t="shared" ca="1" si="173"/>
        <v>0</v>
      </c>
      <c r="O723" s="231">
        <f t="shared" ca="1" si="174"/>
        <v>0</v>
      </c>
      <c r="P723" s="232">
        <f t="shared" ca="1" si="175"/>
        <v>0</v>
      </c>
      <c r="Q723" s="233">
        <f t="shared" ca="1" si="165"/>
        <v>0</v>
      </c>
      <c r="R723" s="233">
        <f ca="1">IF(LEN(B723)&gt;0,'9'!R723-'9'!Q723,"")</f>
        <v>0</v>
      </c>
      <c r="S723" s="234"/>
      <c r="T723" s="34"/>
      <c r="U723" s="34"/>
      <c r="V723" s="34"/>
      <c r="W723" s="34"/>
      <c r="X723" s="34"/>
      <c r="Y723" s="34"/>
      <c r="Z723" s="34"/>
      <c r="AA723" s="34"/>
      <c r="AB723" s="167">
        <f>ROW()</f>
        <v>723</v>
      </c>
      <c r="AC723" s="168">
        <f t="shared" ca="1" si="124"/>
        <v>0</v>
      </c>
      <c r="AD723" s="168">
        <f t="shared" ca="1" si="125"/>
        <v>0</v>
      </c>
      <c r="AE723" s="169" t="str">
        <f t="shared" ca="1" si="166"/>
        <v>-</v>
      </c>
      <c r="AF723" s="168" t="str">
        <f t="shared" ca="1" si="167"/>
        <v>-</v>
      </c>
      <c r="AG723" s="169" t="str">
        <f t="shared" ca="1" si="168"/>
        <v>-</v>
      </c>
      <c r="AH723" s="168" t="str">
        <f t="shared" ca="1" si="169"/>
        <v>-</v>
      </c>
      <c r="AI723" s="168">
        <f t="shared" ca="1" si="170"/>
        <v>0</v>
      </c>
      <c r="AJ723" s="170">
        <f t="shared" ca="1" si="171"/>
        <v>0</v>
      </c>
      <c r="AK723" s="168">
        <f t="shared" ca="1" si="126"/>
        <v>0</v>
      </c>
      <c r="AL723" s="168">
        <f t="shared" ca="1" si="127"/>
        <v>0</v>
      </c>
    </row>
    <row r="724" spans="1:38" ht="28.5" customHeight="1" x14ac:dyDescent="0.2">
      <c r="A724" s="56">
        <v>709</v>
      </c>
      <c r="B724" s="309" t="str">
        <f t="shared" ca="1" si="121"/>
        <v>A709</v>
      </c>
      <c r="C724" s="309"/>
      <c r="D724" s="57" t="str">
        <f t="shared" ca="1" si="122"/>
        <v/>
      </c>
      <c r="E724" s="59" t="str">
        <f t="shared" ca="1" si="123"/>
        <v/>
      </c>
      <c r="F724" s="215">
        <f ca="1">IF(LEN(B724)&gt;0,'OBRAČUNANA OSNOVNA PLAČA'!J718,"")</f>
        <v>0</v>
      </c>
      <c r="G724" s="60"/>
      <c r="H724" s="60"/>
      <c r="I724" s="60"/>
      <c r="J724" s="60"/>
      <c r="K724" s="60"/>
      <c r="L724" s="229">
        <f t="shared" si="164"/>
        <v>0</v>
      </c>
      <c r="M724" s="230">
        <f t="shared" ca="1" si="172"/>
        <v>0</v>
      </c>
      <c r="N724" s="230">
        <f t="shared" ca="1" si="173"/>
        <v>0</v>
      </c>
      <c r="O724" s="231">
        <f t="shared" ca="1" si="174"/>
        <v>0</v>
      </c>
      <c r="P724" s="232">
        <f t="shared" ca="1" si="175"/>
        <v>0</v>
      </c>
      <c r="Q724" s="233">
        <f t="shared" ca="1" si="165"/>
        <v>0</v>
      </c>
      <c r="R724" s="233">
        <f ca="1">IF(LEN(B724)&gt;0,'9'!R724-'9'!Q724,"")</f>
        <v>0</v>
      </c>
      <c r="S724" s="234"/>
      <c r="T724" s="34"/>
      <c r="U724" s="34"/>
      <c r="V724" s="34"/>
      <c r="W724" s="34"/>
      <c r="X724" s="34"/>
      <c r="Y724" s="34"/>
      <c r="Z724" s="34"/>
      <c r="AA724" s="34"/>
      <c r="AB724" s="167">
        <f>ROW()</f>
        <v>724</v>
      </c>
      <c r="AC724" s="168">
        <f t="shared" ca="1" si="124"/>
        <v>0</v>
      </c>
      <c r="AD724" s="168">
        <f t="shared" ca="1" si="125"/>
        <v>0</v>
      </c>
      <c r="AE724" s="169" t="str">
        <f t="shared" ca="1" si="166"/>
        <v>-</v>
      </c>
      <c r="AF724" s="168" t="str">
        <f t="shared" ca="1" si="167"/>
        <v>-</v>
      </c>
      <c r="AG724" s="169" t="str">
        <f t="shared" ca="1" si="168"/>
        <v>-</v>
      </c>
      <c r="AH724" s="168" t="str">
        <f t="shared" ca="1" si="169"/>
        <v>-</v>
      </c>
      <c r="AI724" s="168">
        <f t="shared" ca="1" si="170"/>
        <v>0</v>
      </c>
      <c r="AJ724" s="170">
        <f t="shared" ca="1" si="171"/>
        <v>0</v>
      </c>
      <c r="AK724" s="168">
        <f t="shared" ca="1" si="126"/>
        <v>0</v>
      </c>
      <c r="AL724" s="168">
        <f t="shared" ca="1" si="127"/>
        <v>0</v>
      </c>
    </row>
    <row r="725" spans="1:38" ht="28.5" customHeight="1" x14ac:dyDescent="0.2">
      <c r="A725" s="56">
        <v>710</v>
      </c>
      <c r="B725" s="309" t="str">
        <f t="shared" ca="1" si="121"/>
        <v>A710</v>
      </c>
      <c r="C725" s="309"/>
      <c r="D725" s="57" t="str">
        <f t="shared" ca="1" si="122"/>
        <v/>
      </c>
      <c r="E725" s="59" t="str">
        <f t="shared" ca="1" si="123"/>
        <v/>
      </c>
      <c r="F725" s="215">
        <f ca="1">IF(LEN(B725)&gt;0,'OBRAČUNANA OSNOVNA PLAČA'!J719,"")</f>
        <v>0</v>
      </c>
      <c r="G725" s="60"/>
      <c r="H725" s="60"/>
      <c r="I725" s="60"/>
      <c r="J725" s="60"/>
      <c r="K725" s="60"/>
      <c r="L725" s="229">
        <f t="shared" si="164"/>
        <v>0</v>
      </c>
      <c r="M725" s="230">
        <f t="shared" ca="1" si="172"/>
        <v>0</v>
      </c>
      <c r="N725" s="230">
        <f t="shared" ca="1" si="173"/>
        <v>0</v>
      </c>
      <c r="O725" s="231">
        <f t="shared" ca="1" si="174"/>
        <v>0</v>
      </c>
      <c r="P725" s="232">
        <f t="shared" ca="1" si="175"/>
        <v>0</v>
      </c>
      <c r="Q725" s="233">
        <f t="shared" ca="1" si="165"/>
        <v>0</v>
      </c>
      <c r="R725" s="233">
        <f ca="1">IF(LEN(B725)&gt;0,'9'!R725-'9'!Q725,"")</f>
        <v>0</v>
      </c>
      <c r="S725" s="234"/>
      <c r="T725" s="34"/>
      <c r="U725" s="34"/>
      <c r="V725" s="34"/>
      <c r="W725" s="34"/>
      <c r="X725" s="34"/>
      <c r="Y725" s="34"/>
      <c r="Z725" s="34"/>
      <c r="AA725" s="34"/>
      <c r="AB725" s="167">
        <f>ROW()</f>
        <v>725</v>
      </c>
      <c r="AC725" s="168">
        <f t="shared" ca="1" si="124"/>
        <v>0</v>
      </c>
      <c r="AD725" s="168">
        <f t="shared" ca="1" si="125"/>
        <v>0</v>
      </c>
      <c r="AE725" s="169" t="str">
        <f t="shared" ca="1" si="166"/>
        <v>-</v>
      </c>
      <c r="AF725" s="168" t="str">
        <f t="shared" ca="1" si="167"/>
        <v>-</v>
      </c>
      <c r="AG725" s="169" t="str">
        <f t="shared" ca="1" si="168"/>
        <v>-</v>
      </c>
      <c r="AH725" s="168" t="str">
        <f t="shared" ca="1" si="169"/>
        <v>-</v>
      </c>
      <c r="AI725" s="168">
        <f t="shared" ca="1" si="170"/>
        <v>0</v>
      </c>
      <c r="AJ725" s="170">
        <f t="shared" ca="1" si="171"/>
        <v>0</v>
      </c>
      <c r="AK725" s="168">
        <f t="shared" ca="1" si="126"/>
        <v>0</v>
      </c>
      <c r="AL725" s="168">
        <f t="shared" ca="1" si="127"/>
        <v>0</v>
      </c>
    </row>
    <row r="726" spans="1:38" ht="28.5" customHeight="1" x14ac:dyDescent="0.2">
      <c r="A726" s="56">
        <v>711</v>
      </c>
      <c r="B726" s="309" t="str">
        <f t="shared" ca="1" si="121"/>
        <v>A711</v>
      </c>
      <c r="C726" s="309"/>
      <c r="D726" s="57" t="str">
        <f t="shared" ca="1" si="122"/>
        <v/>
      </c>
      <c r="E726" s="59" t="str">
        <f t="shared" ca="1" si="123"/>
        <v/>
      </c>
      <c r="F726" s="215">
        <f ca="1">IF(LEN(B726)&gt;0,'OBRAČUNANA OSNOVNA PLAČA'!J720,"")</f>
        <v>0</v>
      </c>
      <c r="G726" s="60"/>
      <c r="H726" s="60"/>
      <c r="I726" s="60"/>
      <c r="J726" s="60"/>
      <c r="K726" s="60"/>
      <c r="L726" s="229">
        <f t="shared" si="164"/>
        <v>0</v>
      </c>
      <c r="M726" s="230">
        <f t="shared" ca="1" si="172"/>
        <v>0</v>
      </c>
      <c r="N726" s="230">
        <f t="shared" ca="1" si="173"/>
        <v>0</v>
      </c>
      <c r="O726" s="231">
        <f t="shared" ca="1" si="174"/>
        <v>0</v>
      </c>
      <c r="P726" s="232">
        <f t="shared" ca="1" si="175"/>
        <v>0</v>
      </c>
      <c r="Q726" s="233">
        <f t="shared" ca="1" si="165"/>
        <v>0</v>
      </c>
      <c r="R726" s="233">
        <f ca="1">IF(LEN(B726)&gt;0,'9'!R726-'9'!Q726,"")</f>
        <v>0</v>
      </c>
      <c r="S726" s="234"/>
      <c r="T726" s="34"/>
      <c r="U726" s="34"/>
      <c r="V726" s="34"/>
      <c r="W726" s="34"/>
      <c r="X726" s="34"/>
      <c r="Y726" s="34"/>
      <c r="Z726" s="34"/>
      <c r="AA726" s="34"/>
      <c r="AB726" s="167">
        <f>ROW()</f>
        <v>726</v>
      </c>
      <c r="AC726" s="168">
        <f t="shared" ca="1" si="124"/>
        <v>0</v>
      </c>
      <c r="AD726" s="168">
        <f t="shared" ca="1" si="125"/>
        <v>0</v>
      </c>
      <c r="AE726" s="169" t="str">
        <f t="shared" ca="1" si="166"/>
        <v>-</v>
      </c>
      <c r="AF726" s="168" t="str">
        <f t="shared" ca="1" si="167"/>
        <v>-</v>
      </c>
      <c r="AG726" s="169" t="str">
        <f t="shared" ca="1" si="168"/>
        <v>-</v>
      </c>
      <c r="AH726" s="168" t="str">
        <f t="shared" ca="1" si="169"/>
        <v>-</v>
      </c>
      <c r="AI726" s="168">
        <f t="shared" ca="1" si="170"/>
        <v>0</v>
      </c>
      <c r="AJ726" s="170">
        <f t="shared" ca="1" si="171"/>
        <v>0</v>
      </c>
      <c r="AK726" s="168">
        <f t="shared" ca="1" si="126"/>
        <v>0</v>
      </c>
      <c r="AL726" s="168">
        <f t="shared" ca="1" si="127"/>
        <v>0</v>
      </c>
    </row>
    <row r="727" spans="1:38" ht="28.5" customHeight="1" x14ac:dyDescent="0.2">
      <c r="A727" s="56">
        <v>712</v>
      </c>
      <c r="B727" s="309" t="str">
        <f t="shared" ca="1" si="121"/>
        <v>A712</v>
      </c>
      <c r="C727" s="309"/>
      <c r="D727" s="57" t="str">
        <f t="shared" ca="1" si="122"/>
        <v/>
      </c>
      <c r="E727" s="59" t="str">
        <f t="shared" ca="1" si="123"/>
        <v/>
      </c>
      <c r="F727" s="215">
        <f ca="1">IF(LEN(B727)&gt;0,'OBRAČUNANA OSNOVNA PLAČA'!J721,"")</f>
        <v>0</v>
      </c>
      <c r="G727" s="60"/>
      <c r="H727" s="60"/>
      <c r="I727" s="60"/>
      <c r="J727" s="60"/>
      <c r="K727" s="60"/>
      <c r="L727" s="229">
        <f t="shared" si="164"/>
        <v>0</v>
      </c>
      <c r="M727" s="230">
        <f t="shared" ca="1" si="172"/>
        <v>0</v>
      </c>
      <c r="N727" s="230">
        <f t="shared" ca="1" si="173"/>
        <v>0</v>
      </c>
      <c r="O727" s="231">
        <f t="shared" ca="1" si="174"/>
        <v>0</v>
      </c>
      <c r="P727" s="232">
        <f t="shared" ca="1" si="175"/>
        <v>0</v>
      </c>
      <c r="Q727" s="233">
        <f t="shared" ca="1" si="165"/>
        <v>0</v>
      </c>
      <c r="R727" s="233">
        <f ca="1">IF(LEN(B727)&gt;0,'9'!R727-'9'!Q727,"")</f>
        <v>0</v>
      </c>
      <c r="S727" s="234"/>
      <c r="T727" s="34"/>
      <c r="U727" s="34"/>
      <c r="V727" s="34"/>
      <c r="W727" s="34"/>
      <c r="X727" s="34"/>
      <c r="Y727" s="34"/>
      <c r="Z727" s="34"/>
      <c r="AA727" s="34"/>
      <c r="AB727" s="167">
        <f>ROW()</f>
        <v>727</v>
      </c>
      <c r="AC727" s="168">
        <f t="shared" ca="1" si="124"/>
        <v>0</v>
      </c>
      <c r="AD727" s="168">
        <f t="shared" ca="1" si="125"/>
        <v>0</v>
      </c>
      <c r="AE727" s="169" t="str">
        <f t="shared" ca="1" si="166"/>
        <v>-</v>
      </c>
      <c r="AF727" s="168" t="str">
        <f t="shared" ca="1" si="167"/>
        <v>-</v>
      </c>
      <c r="AG727" s="169" t="str">
        <f t="shared" ca="1" si="168"/>
        <v>-</v>
      </c>
      <c r="AH727" s="168" t="str">
        <f t="shared" ca="1" si="169"/>
        <v>-</v>
      </c>
      <c r="AI727" s="168">
        <f t="shared" ca="1" si="170"/>
        <v>0</v>
      </c>
      <c r="AJ727" s="170">
        <f t="shared" ca="1" si="171"/>
        <v>0</v>
      </c>
      <c r="AK727" s="168">
        <f t="shared" ca="1" si="126"/>
        <v>0</v>
      </c>
      <c r="AL727" s="168">
        <f t="shared" ca="1" si="127"/>
        <v>0</v>
      </c>
    </row>
    <row r="728" spans="1:38" ht="28.5" customHeight="1" x14ac:dyDescent="0.2">
      <c r="A728" s="56">
        <v>713</v>
      </c>
      <c r="B728" s="309" t="str">
        <f t="shared" ca="1" si="121"/>
        <v>A713</v>
      </c>
      <c r="C728" s="309"/>
      <c r="D728" s="57" t="str">
        <f t="shared" ca="1" si="122"/>
        <v/>
      </c>
      <c r="E728" s="59" t="str">
        <f t="shared" ca="1" si="123"/>
        <v/>
      </c>
      <c r="F728" s="215">
        <f ca="1">IF(LEN(B728)&gt;0,'OBRAČUNANA OSNOVNA PLAČA'!J722,"")</f>
        <v>0</v>
      </c>
      <c r="G728" s="60"/>
      <c r="H728" s="60"/>
      <c r="I728" s="60"/>
      <c r="J728" s="60"/>
      <c r="K728" s="60"/>
      <c r="L728" s="229">
        <f t="shared" si="164"/>
        <v>0</v>
      </c>
      <c r="M728" s="230">
        <f t="shared" ca="1" si="172"/>
        <v>0</v>
      </c>
      <c r="N728" s="230">
        <f t="shared" ca="1" si="173"/>
        <v>0</v>
      </c>
      <c r="O728" s="231">
        <f t="shared" ca="1" si="174"/>
        <v>0</v>
      </c>
      <c r="P728" s="232">
        <f t="shared" ca="1" si="175"/>
        <v>0</v>
      </c>
      <c r="Q728" s="233">
        <f t="shared" ca="1" si="165"/>
        <v>0</v>
      </c>
      <c r="R728" s="233">
        <f ca="1">IF(LEN(B728)&gt;0,'9'!R728-'9'!Q728,"")</f>
        <v>0</v>
      </c>
      <c r="S728" s="234"/>
      <c r="T728" s="34"/>
      <c r="U728" s="34"/>
      <c r="V728" s="34"/>
      <c r="W728" s="34"/>
      <c r="X728" s="34"/>
      <c r="Y728" s="34"/>
      <c r="Z728" s="34"/>
      <c r="AA728" s="34"/>
      <c r="AB728" s="167">
        <f>ROW()</f>
        <v>728</v>
      </c>
      <c r="AC728" s="168">
        <f t="shared" ca="1" si="124"/>
        <v>0</v>
      </c>
      <c r="AD728" s="168">
        <f t="shared" ca="1" si="125"/>
        <v>0</v>
      </c>
      <c r="AE728" s="169" t="str">
        <f t="shared" ca="1" si="166"/>
        <v>-</v>
      </c>
      <c r="AF728" s="168" t="str">
        <f t="shared" ca="1" si="167"/>
        <v>-</v>
      </c>
      <c r="AG728" s="169" t="str">
        <f t="shared" ca="1" si="168"/>
        <v>-</v>
      </c>
      <c r="AH728" s="168" t="str">
        <f t="shared" ca="1" si="169"/>
        <v>-</v>
      </c>
      <c r="AI728" s="168">
        <f t="shared" ca="1" si="170"/>
        <v>0</v>
      </c>
      <c r="AJ728" s="170">
        <f t="shared" ca="1" si="171"/>
        <v>0</v>
      </c>
      <c r="AK728" s="168">
        <f t="shared" ca="1" si="126"/>
        <v>0</v>
      </c>
      <c r="AL728" s="168">
        <f t="shared" ca="1" si="127"/>
        <v>0</v>
      </c>
    </row>
    <row r="729" spans="1:38" ht="28.5" customHeight="1" x14ac:dyDescent="0.2">
      <c r="A729" s="56">
        <v>714</v>
      </c>
      <c r="B729" s="309" t="str">
        <f t="shared" ca="1" si="121"/>
        <v>A714</v>
      </c>
      <c r="C729" s="309"/>
      <c r="D729" s="57" t="str">
        <f t="shared" ca="1" si="122"/>
        <v/>
      </c>
      <c r="E729" s="59" t="str">
        <f t="shared" ca="1" si="123"/>
        <v/>
      </c>
      <c r="F729" s="215">
        <f ca="1">IF(LEN(B729)&gt;0,'OBRAČUNANA OSNOVNA PLAČA'!J723,"")</f>
        <v>0</v>
      </c>
      <c r="G729" s="60"/>
      <c r="H729" s="60"/>
      <c r="I729" s="60"/>
      <c r="J729" s="60"/>
      <c r="K729" s="60"/>
      <c r="L729" s="229">
        <f t="shared" si="164"/>
        <v>0</v>
      </c>
      <c r="M729" s="230">
        <f t="shared" ca="1" si="172"/>
        <v>0</v>
      </c>
      <c r="N729" s="230">
        <f t="shared" ca="1" si="173"/>
        <v>0</v>
      </c>
      <c r="O729" s="231">
        <f t="shared" ca="1" si="174"/>
        <v>0</v>
      </c>
      <c r="P729" s="232">
        <f t="shared" ca="1" si="175"/>
        <v>0</v>
      </c>
      <c r="Q729" s="233">
        <f t="shared" ca="1" si="165"/>
        <v>0</v>
      </c>
      <c r="R729" s="233">
        <f ca="1">IF(LEN(B729)&gt;0,'9'!R729-'9'!Q729,"")</f>
        <v>0</v>
      </c>
      <c r="S729" s="234"/>
      <c r="T729" s="34"/>
      <c r="U729" s="34"/>
      <c r="V729" s="34"/>
      <c r="W729" s="34"/>
      <c r="X729" s="34"/>
      <c r="Y729" s="34"/>
      <c r="Z729" s="34"/>
      <c r="AA729" s="34"/>
      <c r="AB729" s="167">
        <f>ROW()</f>
        <v>729</v>
      </c>
      <c r="AC729" s="168">
        <f t="shared" ca="1" si="124"/>
        <v>0</v>
      </c>
      <c r="AD729" s="168">
        <f t="shared" ca="1" si="125"/>
        <v>0</v>
      </c>
      <c r="AE729" s="169" t="str">
        <f t="shared" ca="1" si="166"/>
        <v>-</v>
      </c>
      <c r="AF729" s="168" t="str">
        <f t="shared" ca="1" si="167"/>
        <v>-</v>
      </c>
      <c r="AG729" s="169" t="str">
        <f t="shared" ca="1" si="168"/>
        <v>-</v>
      </c>
      <c r="AH729" s="168" t="str">
        <f t="shared" ca="1" si="169"/>
        <v>-</v>
      </c>
      <c r="AI729" s="168">
        <f t="shared" ca="1" si="170"/>
        <v>0</v>
      </c>
      <c r="AJ729" s="170">
        <f t="shared" ca="1" si="171"/>
        <v>0</v>
      </c>
      <c r="AK729" s="168">
        <f t="shared" ca="1" si="126"/>
        <v>0</v>
      </c>
      <c r="AL729" s="168">
        <f t="shared" ca="1" si="127"/>
        <v>0</v>
      </c>
    </row>
    <row r="730" spans="1:38" ht="28.5" customHeight="1" x14ac:dyDescent="0.2">
      <c r="A730" s="56">
        <v>715</v>
      </c>
      <c r="B730" s="309" t="str">
        <f t="shared" ca="1" si="121"/>
        <v>A715</v>
      </c>
      <c r="C730" s="309"/>
      <c r="D730" s="57" t="str">
        <f t="shared" ca="1" si="122"/>
        <v/>
      </c>
      <c r="E730" s="59" t="str">
        <f t="shared" ca="1" si="123"/>
        <v/>
      </c>
      <c r="F730" s="215">
        <f ca="1">IF(LEN(B730)&gt;0,'OBRAČUNANA OSNOVNA PLAČA'!J724,"")</f>
        <v>0</v>
      </c>
      <c r="G730" s="60"/>
      <c r="H730" s="60"/>
      <c r="I730" s="60"/>
      <c r="J730" s="60"/>
      <c r="K730" s="60"/>
      <c r="L730" s="229">
        <f t="shared" si="164"/>
        <v>0</v>
      </c>
      <c r="M730" s="230">
        <f t="shared" ca="1" si="172"/>
        <v>0</v>
      </c>
      <c r="N730" s="230">
        <f t="shared" ca="1" si="173"/>
        <v>0</v>
      </c>
      <c r="O730" s="231">
        <f t="shared" ca="1" si="174"/>
        <v>0</v>
      </c>
      <c r="P730" s="232">
        <f t="shared" ca="1" si="175"/>
        <v>0</v>
      </c>
      <c r="Q730" s="233">
        <f t="shared" ca="1" si="165"/>
        <v>0</v>
      </c>
      <c r="R730" s="233">
        <f ca="1">IF(LEN(B730)&gt;0,'9'!R730-'9'!Q730,"")</f>
        <v>0</v>
      </c>
      <c r="S730" s="234"/>
      <c r="T730" s="34"/>
      <c r="U730" s="34"/>
      <c r="V730" s="34"/>
      <c r="W730" s="34"/>
      <c r="X730" s="34"/>
      <c r="Y730" s="34"/>
      <c r="Z730" s="34"/>
      <c r="AA730" s="34"/>
      <c r="AB730" s="167">
        <f>ROW()</f>
        <v>730</v>
      </c>
      <c r="AC730" s="168">
        <f t="shared" ca="1" si="124"/>
        <v>0</v>
      </c>
      <c r="AD730" s="168">
        <f t="shared" ca="1" si="125"/>
        <v>0</v>
      </c>
      <c r="AE730" s="169" t="str">
        <f t="shared" ca="1" si="166"/>
        <v>-</v>
      </c>
      <c r="AF730" s="168" t="str">
        <f t="shared" ca="1" si="167"/>
        <v>-</v>
      </c>
      <c r="AG730" s="169" t="str">
        <f t="shared" ca="1" si="168"/>
        <v>-</v>
      </c>
      <c r="AH730" s="168" t="str">
        <f t="shared" ca="1" si="169"/>
        <v>-</v>
      </c>
      <c r="AI730" s="168">
        <f t="shared" ca="1" si="170"/>
        <v>0</v>
      </c>
      <c r="AJ730" s="170">
        <f t="shared" ca="1" si="171"/>
        <v>0</v>
      </c>
      <c r="AK730" s="168">
        <f t="shared" ca="1" si="126"/>
        <v>0</v>
      </c>
      <c r="AL730" s="168">
        <f t="shared" ca="1" si="127"/>
        <v>0</v>
      </c>
    </row>
    <row r="731" spans="1:38" ht="28.5" customHeight="1" x14ac:dyDescent="0.2">
      <c r="A731" s="56">
        <v>716</v>
      </c>
      <c r="B731" s="309" t="str">
        <f t="shared" ca="1" si="121"/>
        <v>A716</v>
      </c>
      <c r="C731" s="309"/>
      <c r="D731" s="57" t="str">
        <f t="shared" ca="1" si="122"/>
        <v/>
      </c>
      <c r="E731" s="59" t="str">
        <f t="shared" ca="1" si="123"/>
        <v/>
      </c>
      <c r="F731" s="215">
        <f ca="1">IF(LEN(B731)&gt;0,'OBRAČUNANA OSNOVNA PLAČA'!J725,"")</f>
        <v>0</v>
      </c>
      <c r="G731" s="60"/>
      <c r="H731" s="60"/>
      <c r="I731" s="60"/>
      <c r="J731" s="60"/>
      <c r="K731" s="60"/>
      <c r="L731" s="229">
        <f t="shared" si="164"/>
        <v>0</v>
      </c>
      <c r="M731" s="230">
        <f t="shared" ca="1" si="172"/>
        <v>0</v>
      </c>
      <c r="N731" s="230">
        <f t="shared" ca="1" si="173"/>
        <v>0</v>
      </c>
      <c r="O731" s="231">
        <f t="shared" ca="1" si="174"/>
        <v>0</v>
      </c>
      <c r="P731" s="232">
        <f t="shared" ca="1" si="175"/>
        <v>0</v>
      </c>
      <c r="Q731" s="233">
        <f t="shared" ca="1" si="165"/>
        <v>0</v>
      </c>
      <c r="R731" s="233">
        <f ca="1">IF(LEN(B731)&gt;0,'9'!R731-'9'!Q731,"")</f>
        <v>0</v>
      </c>
      <c r="S731" s="234"/>
      <c r="T731" s="34"/>
      <c r="U731" s="34"/>
      <c r="V731" s="34"/>
      <c r="W731" s="34"/>
      <c r="X731" s="34"/>
      <c r="Y731" s="34"/>
      <c r="Z731" s="34"/>
      <c r="AA731" s="34"/>
      <c r="AB731" s="167">
        <f>ROW()</f>
        <v>731</v>
      </c>
      <c r="AC731" s="168">
        <f t="shared" ca="1" si="124"/>
        <v>0</v>
      </c>
      <c r="AD731" s="168">
        <f t="shared" ca="1" si="125"/>
        <v>0</v>
      </c>
      <c r="AE731" s="169" t="str">
        <f t="shared" ca="1" si="166"/>
        <v>-</v>
      </c>
      <c r="AF731" s="168" t="str">
        <f t="shared" ca="1" si="167"/>
        <v>-</v>
      </c>
      <c r="AG731" s="169" t="str">
        <f t="shared" ca="1" si="168"/>
        <v>-</v>
      </c>
      <c r="AH731" s="168" t="str">
        <f t="shared" ca="1" si="169"/>
        <v>-</v>
      </c>
      <c r="AI731" s="168">
        <f t="shared" ca="1" si="170"/>
        <v>0</v>
      </c>
      <c r="AJ731" s="170">
        <f t="shared" ca="1" si="171"/>
        <v>0</v>
      </c>
      <c r="AK731" s="168">
        <f t="shared" ca="1" si="126"/>
        <v>0</v>
      </c>
      <c r="AL731" s="168">
        <f t="shared" ca="1" si="127"/>
        <v>0</v>
      </c>
    </row>
    <row r="732" spans="1:38" ht="28.5" customHeight="1" x14ac:dyDescent="0.2">
      <c r="A732" s="56">
        <v>717</v>
      </c>
      <c r="B732" s="309" t="str">
        <f t="shared" ca="1" si="121"/>
        <v>A717</v>
      </c>
      <c r="C732" s="309"/>
      <c r="D732" s="57" t="str">
        <f t="shared" ca="1" si="122"/>
        <v/>
      </c>
      <c r="E732" s="59" t="str">
        <f t="shared" ca="1" si="123"/>
        <v/>
      </c>
      <c r="F732" s="215">
        <f ca="1">IF(LEN(B732)&gt;0,'OBRAČUNANA OSNOVNA PLAČA'!J726,"")</f>
        <v>0</v>
      </c>
      <c r="G732" s="60"/>
      <c r="H732" s="60"/>
      <c r="I732" s="60"/>
      <c r="J732" s="60"/>
      <c r="K732" s="60"/>
      <c r="L732" s="229">
        <f t="shared" si="164"/>
        <v>0</v>
      </c>
      <c r="M732" s="230">
        <f t="shared" ca="1" si="172"/>
        <v>0</v>
      </c>
      <c r="N732" s="230">
        <f t="shared" ca="1" si="173"/>
        <v>0</v>
      </c>
      <c r="O732" s="231">
        <f t="shared" ca="1" si="174"/>
        <v>0</v>
      </c>
      <c r="P732" s="232">
        <f t="shared" ca="1" si="175"/>
        <v>0</v>
      </c>
      <c r="Q732" s="233">
        <f t="shared" ca="1" si="165"/>
        <v>0</v>
      </c>
      <c r="R732" s="233">
        <f ca="1">IF(LEN(B732)&gt;0,'9'!R732-'9'!Q732,"")</f>
        <v>0</v>
      </c>
      <c r="S732" s="234"/>
      <c r="T732" s="34"/>
      <c r="U732" s="34"/>
      <c r="V732" s="34"/>
      <c r="W732" s="34"/>
      <c r="X732" s="34"/>
      <c r="Y732" s="34"/>
      <c r="Z732" s="34"/>
      <c r="AA732" s="34"/>
      <c r="AB732" s="167">
        <f>ROW()</f>
        <v>732</v>
      </c>
      <c r="AC732" s="168">
        <f t="shared" ca="1" si="124"/>
        <v>0</v>
      </c>
      <c r="AD732" s="168">
        <f t="shared" ca="1" si="125"/>
        <v>0</v>
      </c>
      <c r="AE732" s="169" t="str">
        <f t="shared" ca="1" si="166"/>
        <v>-</v>
      </c>
      <c r="AF732" s="168" t="str">
        <f t="shared" ca="1" si="167"/>
        <v>-</v>
      </c>
      <c r="AG732" s="169" t="str">
        <f t="shared" ca="1" si="168"/>
        <v>-</v>
      </c>
      <c r="AH732" s="168" t="str">
        <f t="shared" ca="1" si="169"/>
        <v>-</v>
      </c>
      <c r="AI732" s="168">
        <f t="shared" ca="1" si="170"/>
        <v>0</v>
      </c>
      <c r="AJ732" s="170">
        <f t="shared" ca="1" si="171"/>
        <v>0</v>
      </c>
      <c r="AK732" s="168">
        <f t="shared" ca="1" si="126"/>
        <v>0</v>
      </c>
      <c r="AL732" s="168">
        <f t="shared" ca="1" si="127"/>
        <v>0</v>
      </c>
    </row>
    <row r="733" spans="1:38" ht="28.5" customHeight="1" x14ac:dyDescent="0.2">
      <c r="A733" s="56">
        <v>718</v>
      </c>
      <c r="B733" s="309" t="str">
        <f t="shared" ca="1" si="121"/>
        <v>A718</v>
      </c>
      <c r="C733" s="309"/>
      <c r="D733" s="57" t="str">
        <f t="shared" ca="1" si="122"/>
        <v/>
      </c>
      <c r="E733" s="59" t="str">
        <f t="shared" ca="1" si="123"/>
        <v/>
      </c>
      <c r="F733" s="215">
        <f ca="1">IF(LEN(B733)&gt;0,'OBRAČUNANA OSNOVNA PLAČA'!J727,"")</f>
        <v>0</v>
      </c>
      <c r="G733" s="60"/>
      <c r="H733" s="60"/>
      <c r="I733" s="60"/>
      <c r="J733" s="60"/>
      <c r="K733" s="60"/>
      <c r="L733" s="229">
        <f t="shared" si="164"/>
        <v>0</v>
      </c>
      <c r="M733" s="230">
        <f t="shared" ca="1" si="172"/>
        <v>0</v>
      </c>
      <c r="N733" s="230">
        <f t="shared" ca="1" si="173"/>
        <v>0</v>
      </c>
      <c r="O733" s="231">
        <f t="shared" ca="1" si="174"/>
        <v>0</v>
      </c>
      <c r="P733" s="232">
        <f t="shared" ca="1" si="175"/>
        <v>0</v>
      </c>
      <c r="Q733" s="233">
        <f t="shared" ca="1" si="165"/>
        <v>0</v>
      </c>
      <c r="R733" s="233">
        <f ca="1">IF(LEN(B733)&gt;0,'9'!R733-'9'!Q733,"")</f>
        <v>0</v>
      </c>
      <c r="S733" s="234"/>
      <c r="T733" s="34"/>
      <c r="U733" s="34"/>
      <c r="V733" s="34"/>
      <c r="W733" s="34"/>
      <c r="X733" s="34"/>
      <c r="Y733" s="34"/>
      <c r="Z733" s="34"/>
      <c r="AA733" s="34"/>
      <c r="AB733" s="167">
        <f>ROW()</f>
        <v>733</v>
      </c>
      <c r="AC733" s="168">
        <f t="shared" ca="1" si="124"/>
        <v>0</v>
      </c>
      <c r="AD733" s="168">
        <f t="shared" ca="1" si="125"/>
        <v>0</v>
      </c>
      <c r="AE733" s="169" t="str">
        <f t="shared" ca="1" si="166"/>
        <v>-</v>
      </c>
      <c r="AF733" s="168" t="str">
        <f t="shared" ca="1" si="167"/>
        <v>-</v>
      </c>
      <c r="AG733" s="169" t="str">
        <f t="shared" ca="1" si="168"/>
        <v>-</v>
      </c>
      <c r="AH733" s="168" t="str">
        <f t="shared" ca="1" si="169"/>
        <v>-</v>
      </c>
      <c r="AI733" s="168">
        <f t="shared" ca="1" si="170"/>
        <v>0</v>
      </c>
      <c r="AJ733" s="170">
        <f t="shared" ca="1" si="171"/>
        <v>0</v>
      </c>
      <c r="AK733" s="168">
        <f t="shared" ca="1" si="126"/>
        <v>0</v>
      </c>
      <c r="AL733" s="168">
        <f t="shared" ca="1" si="127"/>
        <v>0</v>
      </c>
    </row>
    <row r="734" spans="1:38" ht="28.5" customHeight="1" x14ac:dyDescent="0.2">
      <c r="A734" s="56">
        <v>719</v>
      </c>
      <c r="B734" s="309" t="str">
        <f t="shared" ca="1" si="121"/>
        <v>A719</v>
      </c>
      <c r="C734" s="309"/>
      <c r="D734" s="57" t="str">
        <f t="shared" ca="1" si="122"/>
        <v/>
      </c>
      <c r="E734" s="59" t="str">
        <f t="shared" ca="1" si="123"/>
        <v/>
      </c>
      <c r="F734" s="215">
        <f ca="1">IF(LEN(B734)&gt;0,'OBRAČUNANA OSNOVNA PLAČA'!J728,"")</f>
        <v>0</v>
      </c>
      <c r="G734" s="60"/>
      <c r="H734" s="60"/>
      <c r="I734" s="60"/>
      <c r="J734" s="60"/>
      <c r="K734" s="60"/>
      <c r="L734" s="229">
        <f t="shared" si="164"/>
        <v>0</v>
      </c>
      <c r="M734" s="230">
        <f t="shared" ca="1" si="172"/>
        <v>0</v>
      </c>
      <c r="N734" s="230">
        <f t="shared" ca="1" si="173"/>
        <v>0</v>
      </c>
      <c r="O734" s="231">
        <f t="shared" ca="1" si="174"/>
        <v>0</v>
      </c>
      <c r="P734" s="232">
        <f t="shared" ca="1" si="175"/>
        <v>0</v>
      </c>
      <c r="Q734" s="233">
        <f t="shared" ca="1" si="165"/>
        <v>0</v>
      </c>
      <c r="R734" s="233">
        <f ca="1">IF(LEN(B734)&gt;0,'9'!R734-'9'!Q734,"")</f>
        <v>0</v>
      </c>
      <c r="S734" s="234"/>
      <c r="T734" s="34"/>
      <c r="U734" s="34"/>
      <c r="V734" s="34"/>
      <c r="W734" s="34"/>
      <c r="X734" s="34"/>
      <c r="Y734" s="34"/>
      <c r="Z734" s="34"/>
      <c r="AA734" s="34"/>
      <c r="AB734" s="167">
        <f>ROW()</f>
        <v>734</v>
      </c>
      <c r="AC734" s="168">
        <f t="shared" ca="1" si="124"/>
        <v>0</v>
      </c>
      <c r="AD734" s="168">
        <f t="shared" ca="1" si="125"/>
        <v>0</v>
      </c>
      <c r="AE734" s="169" t="str">
        <f t="shared" ca="1" si="166"/>
        <v>-</v>
      </c>
      <c r="AF734" s="168" t="str">
        <f t="shared" ca="1" si="167"/>
        <v>-</v>
      </c>
      <c r="AG734" s="169" t="str">
        <f t="shared" ca="1" si="168"/>
        <v>-</v>
      </c>
      <c r="AH734" s="168" t="str">
        <f t="shared" ca="1" si="169"/>
        <v>-</v>
      </c>
      <c r="AI734" s="168">
        <f t="shared" ca="1" si="170"/>
        <v>0</v>
      </c>
      <c r="AJ734" s="170">
        <f t="shared" ca="1" si="171"/>
        <v>0</v>
      </c>
      <c r="AK734" s="168">
        <f t="shared" ca="1" si="126"/>
        <v>0</v>
      </c>
      <c r="AL734" s="168">
        <f t="shared" ca="1" si="127"/>
        <v>0</v>
      </c>
    </row>
    <row r="735" spans="1:38" ht="28.5" customHeight="1" x14ac:dyDescent="0.2">
      <c r="A735" s="56">
        <v>720</v>
      </c>
      <c r="B735" s="309" t="str">
        <f t="shared" ca="1" si="121"/>
        <v>A720</v>
      </c>
      <c r="C735" s="309"/>
      <c r="D735" s="57" t="str">
        <f t="shared" ca="1" si="122"/>
        <v/>
      </c>
      <c r="E735" s="59" t="str">
        <f t="shared" ca="1" si="123"/>
        <v/>
      </c>
      <c r="F735" s="215">
        <f ca="1">IF(LEN(B735)&gt;0,'OBRAČUNANA OSNOVNA PLAČA'!J729,"")</f>
        <v>0</v>
      </c>
      <c r="G735" s="60"/>
      <c r="H735" s="60"/>
      <c r="I735" s="60"/>
      <c r="J735" s="60"/>
      <c r="K735" s="60"/>
      <c r="L735" s="229">
        <f t="shared" si="164"/>
        <v>0</v>
      </c>
      <c r="M735" s="230">
        <f t="shared" ca="1" si="172"/>
        <v>0</v>
      </c>
      <c r="N735" s="230">
        <f t="shared" ca="1" si="173"/>
        <v>0</v>
      </c>
      <c r="O735" s="231">
        <f t="shared" ca="1" si="174"/>
        <v>0</v>
      </c>
      <c r="P735" s="232">
        <f t="shared" ca="1" si="175"/>
        <v>0</v>
      </c>
      <c r="Q735" s="233">
        <f t="shared" ca="1" si="165"/>
        <v>0</v>
      </c>
      <c r="R735" s="233">
        <f ca="1">IF(LEN(B735)&gt;0,'9'!R735-'9'!Q735,"")</f>
        <v>0</v>
      </c>
      <c r="S735" s="234"/>
      <c r="T735" s="34"/>
      <c r="U735" s="34"/>
      <c r="V735" s="34"/>
      <c r="W735" s="34"/>
      <c r="X735" s="34"/>
      <c r="Y735" s="34"/>
      <c r="Z735" s="34"/>
      <c r="AA735" s="34"/>
      <c r="AB735" s="167">
        <f>ROW()</f>
        <v>735</v>
      </c>
      <c r="AC735" s="168">
        <f t="shared" ca="1" si="124"/>
        <v>0</v>
      </c>
      <c r="AD735" s="168">
        <f t="shared" ca="1" si="125"/>
        <v>0</v>
      </c>
      <c r="AE735" s="169" t="str">
        <f t="shared" ca="1" si="166"/>
        <v>-</v>
      </c>
      <c r="AF735" s="168" t="str">
        <f t="shared" ca="1" si="167"/>
        <v>-</v>
      </c>
      <c r="AG735" s="169" t="str">
        <f t="shared" ca="1" si="168"/>
        <v>-</v>
      </c>
      <c r="AH735" s="168" t="str">
        <f t="shared" ca="1" si="169"/>
        <v>-</v>
      </c>
      <c r="AI735" s="168">
        <f t="shared" ca="1" si="170"/>
        <v>0</v>
      </c>
      <c r="AJ735" s="170">
        <f t="shared" ca="1" si="171"/>
        <v>0</v>
      </c>
      <c r="AK735" s="168">
        <f t="shared" ca="1" si="126"/>
        <v>0</v>
      </c>
      <c r="AL735" s="168">
        <f t="shared" ca="1" si="127"/>
        <v>0</v>
      </c>
    </row>
    <row r="736" spans="1:38" ht="28.5" customHeight="1" x14ac:dyDescent="0.2">
      <c r="A736" s="56">
        <v>721</v>
      </c>
      <c r="B736" s="309" t="str">
        <f t="shared" ca="1" si="121"/>
        <v>A721</v>
      </c>
      <c r="C736" s="309"/>
      <c r="D736" s="57" t="str">
        <f t="shared" ca="1" si="122"/>
        <v/>
      </c>
      <c r="E736" s="59" t="str">
        <f t="shared" ca="1" si="123"/>
        <v/>
      </c>
      <c r="F736" s="215">
        <f ca="1">IF(LEN(B736)&gt;0,'OBRAČUNANA OSNOVNA PLAČA'!J730,"")</f>
        <v>0</v>
      </c>
      <c r="G736" s="60"/>
      <c r="H736" s="60"/>
      <c r="I736" s="60"/>
      <c r="J736" s="60"/>
      <c r="K736" s="60"/>
      <c r="L736" s="229">
        <f t="shared" si="164"/>
        <v>0</v>
      </c>
      <c r="M736" s="230">
        <f t="shared" ca="1" si="172"/>
        <v>0</v>
      </c>
      <c r="N736" s="230">
        <f t="shared" ca="1" si="173"/>
        <v>0</v>
      </c>
      <c r="O736" s="231">
        <f t="shared" ca="1" si="174"/>
        <v>0</v>
      </c>
      <c r="P736" s="232">
        <f t="shared" ca="1" si="175"/>
        <v>0</v>
      </c>
      <c r="Q736" s="233">
        <f t="shared" ca="1" si="165"/>
        <v>0</v>
      </c>
      <c r="R736" s="233">
        <f ca="1">IF(LEN(B736)&gt;0,'9'!R736-'9'!Q736,"")</f>
        <v>0</v>
      </c>
      <c r="S736" s="234"/>
      <c r="T736" s="34"/>
      <c r="U736" s="34"/>
      <c r="V736" s="34"/>
      <c r="W736" s="34"/>
      <c r="X736" s="34"/>
      <c r="Y736" s="34"/>
      <c r="Z736" s="34"/>
      <c r="AA736" s="34"/>
      <c r="AB736" s="167">
        <f>ROW()</f>
        <v>736</v>
      </c>
      <c r="AC736" s="168">
        <f t="shared" ca="1" si="124"/>
        <v>0</v>
      </c>
      <c r="AD736" s="168">
        <f t="shared" ca="1" si="125"/>
        <v>0</v>
      </c>
      <c r="AE736" s="169" t="str">
        <f t="shared" ca="1" si="166"/>
        <v>-</v>
      </c>
      <c r="AF736" s="168" t="str">
        <f t="shared" ca="1" si="167"/>
        <v>-</v>
      </c>
      <c r="AG736" s="169" t="str">
        <f t="shared" ca="1" si="168"/>
        <v>-</v>
      </c>
      <c r="AH736" s="168" t="str">
        <f t="shared" ca="1" si="169"/>
        <v>-</v>
      </c>
      <c r="AI736" s="168">
        <f t="shared" ca="1" si="170"/>
        <v>0</v>
      </c>
      <c r="AJ736" s="170">
        <f t="shared" ca="1" si="171"/>
        <v>0</v>
      </c>
      <c r="AK736" s="168">
        <f t="shared" ca="1" si="126"/>
        <v>0</v>
      </c>
      <c r="AL736" s="168">
        <f t="shared" ca="1" si="127"/>
        <v>0</v>
      </c>
    </row>
    <row r="737" spans="1:38" ht="28.5" customHeight="1" x14ac:dyDescent="0.2">
      <c r="A737" s="56">
        <v>722</v>
      </c>
      <c r="B737" s="309" t="str">
        <f t="shared" ca="1" si="121"/>
        <v>A722</v>
      </c>
      <c r="C737" s="309"/>
      <c r="D737" s="57" t="str">
        <f t="shared" ca="1" si="122"/>
        <v/>
      </c>
      <c r="E737" s="59" t="str">
        <f t="shared" ca="1" si="123"/>
        <v/>
      </c>
      <c r="F737" s="215">
        <f ca="1">IF(LEN(B737)&gt;0,'OBRAČUNANA OSNOVNA PLAČA'!J731,"")</f>
        <v>0</v>
      </c>
      <c r="G737" s="60"/>
      <c r="H737" s="60"/>
      <c r="I737" s="60"/>
      <c r="J737" s="60"/>
      <c r="K737" s="60"/>
      <c r="L737" s="229">
        <f t="shared" si="164"/>
        <v>0</v>
      </c>
      <c r="M737" s="230">
        <f t="shared" ca="1" si="172"/>
        <v>0</v>
      </c>
      <c r="N737" s="230">
        <f t="shared" ca="1" si="173"/>
        <v>0</v>
      </c>
      <c r="O737" s="231">
        <f t="shared" ca="1" si="174"/>
        <v>0</v>
      </c>
      <c r="P737" s="232">
        <f t="shared" ca="1" si="175"/>
        <v>0</v>
      </c>
      <c r="Q737" s="233">
        <f t="shared" ca="1" si="165"/>
        <v>0</v>
      </c>
      <c r="R737" s="233">
        <f ca="1">IF(LEN(B737)&gt;0,'9'!R737-'9'!Q737,"")</f>
        <v>0</v>
      </c>
      <c r="S737" s="234"/>
      <c r="T737" s="34"/>
      <c r="U737" s="34"/>
      <c r="V737" s="34"/>
      <c r="W737" s="34"/>
      <c r="X737" s="34"/>
      <c r="Y737" s="34"/>
      <c r="Z737" s="34"/>
      <c r="AA737" s="34"/>
      <c r="AB737" s="167">
        <f>ROW()</f>
        <v>737</v>
      </c>
      <c r="AC737" s="168">
        <f t="shared" ca="1" si="124"/>
        <v>0</v>
      </c>
      <c r="AD737" s="168">
        <f t="shared" ca="1" si="125"/>
        <v>0</v>
      </c>
      <c r="AE737" s="169" t="str">
        <f t="shared" ca="1" si="166"/>
        <v>-</v>
      </c>
      <c r="AF737" s="168" t="str">
        <f t="shared" ca="1" si="167"/>
        <v>-</v>
      </c>
      <c r="AG737" s="169" t="str">
        <f t="shared" ca="1" si="168"/>
        <v>-</v>
      </c>
      <c r="AH737" s="168" t="str">
        <f t="shared" ca="1" si="169"/>
        <v>-</v>
      </c>
      <c r="AI737" s="168">
        <f t="shared" ca="1" si="170"/>
        <v>0</v>
      </c>
      <c r="AJ737" s="170">
        <f t="shared" ca="1" si="171"/>
        <v>0</v>
      </c>
      <c r="AK737" s="168">
        <f t="shared" ca="1" si="126"/>
        <v>0</v>
      </c>
      <c r="AL737" s="168">
        <f t="shared" ca="1" si="127"/>
        <v>0</v>
      </c>
    </row>
    <row r="738" spans="1:38" ht="28.5" customHeight="1" x14ac:dyDescent="0.2">
      <c r="A738" s="56">
        <v>723</v>
      </c>
      <c r="B738" s="309" t="str">
        <f t="shared" ca="1" si="121"/>
        <v>A723</v>
      </c>
      <c r="C738" s="309"/>
      <c r="D738" s="57" t="str">
        <f t="shared" ca="1" si="122"/>
        <v/>
      </c>
      <c r="E738" s="59" t="str">
        <f t="shared" ca="1" si="123"/>
        <v/>
      </c>
      <c r="F738" s="215">
        <f ca="1">IF(LEN(B738)&gt;0,'OBRAČUNANA OSNOVNA PLAČA'!J732,"")</f>
        <v>0</v>
      </c>
      <c r="G738" s="60"/>
      <c r="H738" s="60"/>
      <c r="I738" s="60"/>
      <c r="J738" s="60"/>
      <c r="K738" s="60"/>
      <c r="L738" s="229">
        <f t="shared" si="164"/>
        <v>0</v>
      </c>
      <c r="M738" s="230">
        <f t="shared" ca="1" si="172"/>
        <v>0</v>
      </c>
      <c r="N738" s="230">
        <f t="shared" ca="1" si="173"/>
        <v>0</v>
      </c>
      <c r="O738" s="231">
        <f t="shared" ca="1" si="174"/>
        <v>0</v>
      </c>
      <c r="P738" s="232">
        <f t="shared" ca="1" si="175"/>
        <v>0</v>
      </c>
      <c r="Q738" s="233">
        <f t="shared" ca="1" si="165"/>
        <v>0</v>
      </c>
      <c r="R738" s="233">
        <f ca="1">IF(LEN(B738)&gt;0,'9'!R738-'9'!Q738,"")</f>
        <v>0</v>
      </c>
      <c r="S738" s="234"/>
      <c r="T738" s="34"/>
      <c r="U738" s="34"/>
      <c r="V738" s="34"/>
      <c r="W738" s="34"/>
      <c r="X738" s="34"/>
      <c r="Y738" s="34"/>
      <c r="Z738" s="34"/>
      <c r="AA738" s="34"/>
      <c r="AB738" s="167">
        <f>ROW()</f>
        <v>738</v>
      </c>
      <c r="AC738" s="168">
        <f t="shared" ca="1" si="124"/>
        <v>0</v>
      </c>
      <c r="AD738" s="168">
        <f t="shared" ca="1" si="125"/>
        <v>0</v>
      </c>
      <c r="AE738" s="169" t="str">
        <f t="shared" ca="1" si="166"/>
        <v>-</v>
      </c>
      <c r="AF738" s="168" t="str">
        <f t="shared" ca="1" si="167"/>
        <v>-</v>
      </c>
      <c r="AG738" s="169" t="str">
        <f t="shared" ca="1" si="168"/>
        <v>-</v>
      </c>
      <c r="AH738" s="168" t="str">
        <f t="shared" ca="1" si="169"/>
        <v>-</v>
      </c>
      <c r="AI738" s="168">
        <f t="shared" ca="1" si="170"/>
        <v>0</v>
      </c>
      <c r="AJ738" s="170">
        <f t="shared" ca="1" si="171"/>
        <v>0</v>
      </c>
      <c r="AK738" s="168">
        <f t="shared" ca="1" si="126"/>
        <v>0</v>
      </c>
      <c r="AL738" s="168">
        <f t="shared" ca="1" si="127"/>
        <v>0</v>
      </c>
    </row>
    <row r="739" spans="1:38" ht="28.5" customHeight="1" x14ac:dyDescent="0.2">
      <c r="A739" s="56">
        <v>724</v>
      </c>
      <c r="B739" s="309" t="str">
        <f t="shared" ca="1" si="121"/>
        <v>A724</v>
      </c>
      <c r="C739" s="309"/>
      <c r="D739" s="57" t="str">
        <f t="shared" ca="1" si="122"/>
        <v/>
      </c>
      <c r="E739" s="59" t="str">
        <f t="shared" ca="1" si="123"/>
        <v/>
      </c>
      <c r="F739" s="215">
        <f ca="1">IF(LEN(B739)&gt;0,'OBRAČUNANA OSNOVNA PLAČA'!J733,"")</f>
        <v>0</v>
      </c>
      <c r="G739" s="60"/>
      <c r="H739" s="60"/>
      <c r="I739" s="60"/>
      <c r="J739" s="60"/>
      <c r="K739" s="60"/>
      <c r="L739" s="229">
        <f t="shared" si="164"/>
        <v>0</v>
      </c>
      <c r="M739" s="230">
        <f t="shared" ca="1" si="172"/>
        <v>0</v>
      </c>
      <c r="N739" s="230">
        <f t="shared" ca="1" si="173"/>
        <v>0</v>
      </c>
      <c r="O739" s="231">
        <f t="shared" ca="1" si="174"/>
        <v>0</v>
      </c>
      <c r="P739" s="232">
        <f t="shared" ca="1" si="175"/>
        <v>0</v>
      </c>
      <c r="Q739" s="233">
        <f t="shared" ca="1" si="165"/>
        <v>0</v>
      </c>
      <c r="R739" s="233">
        <f ca="1">IF(LEN(B739)&gt;0,'9'!R739-'9'!Q739,"")</f>
        <v>0</v>
      </c>
      <c r="S739" s="234"/>
      <c r="T739" s="34"/>
      <c r="U739" s="34"/>
      <c r="V739" s="34"/>
      <c r="W739" s="34"/>
      <c r="X739" s="34"/>
      <c r="Y739" s="34"/>
      <c r="Z739" s="34"/>
      <c r="AA739" s="34"/>
      <c r="AB739" s="167">
        <f>ROW()</f>
        <v>739</v>
      </c>
      <c r="AC739" s="168">
        <f t="shared" ca="1" si="124"/>
        <v>0</v>
      </c>
      <c r="AD739" s="168">
        <f t="shared" ca="1" si="125"/>
        <v>0</v>
      </c>
      <c r="AE739" s="169" t="str">
        <f t="shared" ca="1" si="166"/>
        <v>-</v>
      </c>
      <c r="AF739" s="168" t="str">
        <f t="shared" ca="1" si="167"/>
        <v>-</v>
      </c>
      <c r="AG739" s="169" t="str">
        <f t="shared" ca="1" si="168"/>
        <v>-</v>
      </c>
      <c r="AH739" s="168" t="str">
        <f t="shared" ca="1" si="169"/>
        <v>-</v>
      </c>
      <c r="AI739" s="168">
        <f t="shared" ca="1" si="170"/>
        <v>0</v>
      </c>
      <c r="AJ739" s="170">
        <f t="shared" ca="1" si="171"/>
        <v>0</v>
      </c>
      <c r="AK739" s="168">
        <f t="shared" ca="1" si="126"/>
        <v>0</v>
      </c>
      <c r="AL739" s="168">
        <f t="shared" ca="1" si="127"/>
        <v>0</v>
      </c>
    </row>
    <row r="740" spans="1:38" ht="28.5" customHeight="1" x14ac:dyDescent="0.2">
      <c r="A740" s="56">
        <v>725</v>
      </c>
      <c r="B740" s="309" t="str">
        <f t="shared" ca="1" si="121"/>
        <v>A725</v>
      </c>
      <c r="C740" s="309"/>
      <c r="D740" s="57" t="str">
        <f t="shared" ca="1" si="122"/>
        <v/>
      </c>
      <c r="E740" s="59" t="str">
        <f t="shared" ca="1" si="123"/>
        <v/>
      </c>
      <c r="F740" s="215">
        <f ca="1">IF(LEN(B740)&gt;0,'OBRAČUNANA OSNOVNA PLAČA'!J734,"")</f>
        <v>0</v>
      </c>
      <c r="G740" s="60"/>
      <c r="H740" s="60"/>
      <c r="I740" s="60"/>
      <c r="J740" s="60"/>
      <c r="K740" s="60"/>
      <c r="L740" s="229">
        <f t="shared" si="164"/>
        <v>0</v>
      </c>
      <c r="M740" s="230">
        <f t="shared" ca="1" si="172"/>
        <v>0</v>
      </c>
      <c r="N740" s="230">
        <f t="shared" ca="1" si="173"/>
        <v>0</v>
      </c>
      <c r="O740" s="231">
        <f t="shared" ca="1" si="174"/>
        <v>0</v>
      </c>
      <c r="P740" s="232">
        <f t="shared" ca="1" si="175"/>
        <v>0</v>
      </c>
      <c r="Q740" s="233">
        <f t="shared" ca="1" si="165"/>
        <v>0</v>
      </c>
      <c r="R740" s="233">
        <f ca="1">IF(LEN(B740)&gt;0,'9'!R740-'9'!Q740,"")</f>
        <v>0</v>
      </c>
      <c r="S740" s="234"/>
      <c r="T740" s="34"/>
      <c r="U740" s="34"/>
      <c r="V740" s="34"/>
      <c r="W740" s="34"/>
      <c r="X740" s="34"/>
      <c r="Y740" s="34"/>
      <c r="Z740" s="34"/>
      <c r="AA740" s="34"/>
      <c r="AB740" s="167">
        <f>ROW()</f>
        <v>740</v>
      </c>
      <c r="AC740" s="168">
        <f t="shared" ca="1" si="124"/>
        <v>0</v>
      </c>
      <c r="AD740" s="168">
        <f t="shared" ca="1" si="125"/>
        <v>0</v>
      </c>
      <c r="AE740" s="169" t="str">
        <f t="shared" ca="1" si="166"/>
        <v>-</v>
      </c>
      <c r="AF740" s="168" t="str">
        <f t="shared" ca="1" si="167"/>
        <v>-</v>
      </c>
      <c r="AG740" s="169" t="str">
        <f t="shared" ca="1" si="168"/>
        <v>-</v>
      </c>
      <c r="AH740" s="168" t="str">
        <f t="shared" ca="1" si="169"/>
        <v>-</v>
      </c>
      <c r="AI740" s="168">
        <f t="shared" ca="1" si="170"/>
        <v>0</v>
      </c>
      <c r="AJ740" s="170">
        <f t="shared" ca="1" si="171"/>
        <v>0</v>
      </c>
      <c r="AK740" s="168">
        <f t="shared" ca="1" si="126"/>
        <v>0</v>
      </c>
      <c r="AL740" s="168">
        <f t="shared" ca="1" si="127"/>
        <v>0</v>
      </c>
    </row>
    <row r="741" spans="1:38" ht="28.5" customHeight="1" x14ac:dyDescent="0.2">
      <c r="A741" s="56">
        <v>726</v>
      </c>
      <c r="B741" s="309" t="str">
        <f t="shared" ca="1" si="121"/>
        <v>A726</v>
      </c>
      <c r="C741" s="309"/>
      <c r="D741" s="57" t="str">
        <f t="shared" ca="1" si="122"/>
        <v/>
      </c>
      <c r="E741" s="59" t="str">
        <f t="shared" ca="1" si="123"/>
        <v/>
      </c>
      <c r="F741" s="215">
        <f ca="1">IF(LEN(B741)&gt;0,'OBRAČUNANA OSNOVNA PLAČA'!J735,"")</f>
        <v>0</v>
      </c>
      <c r="G741" s="60"/>
      <c r="H741" s="60"/>
      <c r="I741" s="60"/>
      <c r="J741" s="60"/>
      <c r="K741" s="60"/>
      <c r="L741" s="229">
        <f t="shared" si="164"/>
        <v>0</v>
      </c>
      <c r="M741" s="230">
        <f t="shared" ca="1" si="172"/>
        <v>0</v>
      </c>
      <c r="N741" s="230">
        <f t="shared" ca="1" si="173"/>
        <v>0</v>
      </c>
      <c r="O741" s="231">
        <f t="shared" ca="1" si="174"/>
        <v>0</v>
      </c>
      <c r="P741" s="232">
        <f t="shared" ca="1" si="175"/>
        <v>0</v>
      </c>
      <c r="Q741" s="233">
        <f t="shared" ca="1" si="165"/>
        <v>0</v>
      </c>
      <c r="R741" s="233">
        <f ca="1">IF(LEN(B741)&gt;0,'9'!R741-'9'!Q741,"")</f>
        <v>0</v>
      </c>
      <c r="S741" s="234"/>
      <c r="T741" s="34"/>
      <c r="U741" s="34"/>
      <c r="V741" s="34"/>
      <c r="W741" s="34"/>
      <c r="X741" s="34"/>
      <c r="Y741" s="34"/>
      <c r="Z741" s="34"/>
      <c r="AA741" s="34"/>
      <c r="AB741" s="167">
        <f>ROW()</f>
        <v>741</v>
      </c>
      <c r="AC741" s="168">
        <f t="shared" ca="1" si="124"/>
        <v>0</v>
      </c>
      <c r="AD741" s="168">
        <f t="shared" ca="1" si="125"/>
        <v>0</v>
      </c>
      <c r="AE741" s="169" t="str">
        <f t="shared" ca="1" si="166"/>
        <v>-</v>
      </c>
      <c r="AF741" s="168" t="str">
        <f t="shared" ca="1" si="167"/>
        <v>-</v>
      </c>
      <c r="AG741" s="169" t="str">
        <f t="shared" ca="1" si="168"/>
        <v>-</v>
      </c>
      <c r="AH741" s="168" t="str">
        <f t="shared" ca="1" si="169"/>
        <v>-</v>
      </c>
      <c r="AI741" s="168">
        <f t="shared" ca="1" si="170"/>
        <v>0</v>
      </c>
      <c r="AJ741" s="170">
        <f t="shared" ca="1" si="171"/>
        <v>0</v>
      </c>
      <c r="AK741" s="168">
        <f t="shared" ca="1" si="126"/>
        <v>0</v>
      </c>
      <c r="AL741" s="168">
        <f t="shared" ca="1" si="127"/>
        <v>0</v>
      </c>
    </row>
    <row r="742" spans="1:38" ht="28.5" customHeight="1" x14ac:dyDescent="0.2">
      <c r="A742" s="56">
        <v>727</v>
      </c>
      <c r="B742" s="309" t="str">
        <f t="shared" ca="1" si="121"/>
        <v>A727</v>
      </c>
      <c r="C742" s="309"/>
      <c r="D742" s="57" t="str">
        <f t="shared" ca="1" si="122"/>
        <v/>
      </c>
      <c r="E742" s="59" t="str">
        <f t="shared" ca="1" si="123"/>
        <v/>
      </c>
      <c r="F742" s="215">
        <f ca="1">IF(LEN(B742)&gt;0,'OBRAČUNANA OSNOVNA PLAČA'!J736,"")</f>
        <v>0</v>
      </c>
      <c r="G742" s="60"/>
      <c r="H742" s="60"/>
      <c r="I742" s="60"/>
      <c r="J742" s="60"/>
      <c r="K742" s="60"/>
      <c r="L742" s="229">
        <f t="shared" si="164"/>
        <v>0</v>
      </c>
      <c r="M742" s="230">
        <f t="shared" ca="1" si="172"/>
        <v>0</v>
      </c>
      <c r="N742" s="230">
        <f t="shared" ca="1" si="173"/>
        <v>0</v>
      </c>
      <c r="O742" s="231">
        <f t="shared" ca="1" si="174"/>
        <v>0</v>
      </c>
      <c r="P742" s="232">
        <f t="shared" ca="1" si="175"/>
        <v>0</v>
      </c>
      <c r="Q742" s="233">
        <f t="shared" ca="1" si="165"/>
        <v>0</v>
      </c>
      <c r="R742" s="233">
        <f ca="1">IF(LEN(B742)&gt;0,'9'!R742-'9'!Q742,"")</f>
        <v>0</v>
      </c>
      <c r="S742" s="234"/>
      <c r="T742" s="34"/>
      <c r="U742" s="34"/>
      <c r="V742" s="34"/>
      <c r="W742" s="34"/>
      <c r="X742" s="34"/>
      <c r="Y742" s="34"/>
      <c r="Z742" s="34"/>
      <c r="AA742" s="34"/>
      <c r="AB742" s="167">
        <f>ROW()</f>
        <v>742</v>
      </c>
      <c r="AC742" s="168">
        <f t="shared" ca="1" si="124"/>
        <v>0</v>
      </c>
      <c r="AD742" s="168">
        <f t="shared" ca="1" si="125"/>
        <v>0</v>
      </c>
      <c r="AE742" s="169" t="str">
        <f t="shared" ca="1" si="166"/>
        <v>-</v>
      </c>
      <c r="AF742" s="168" t="str">
        <f t="shared" ca="1" si="167"/>
        <v>-</v>
      </c>
      <c r="AG742" s="169" t="str">
        <f t="shared" ca="1" si="168"/>
        <v>-</v>
      </c>
      <c r="AH742" s="168" t="str">
        <f t="shared" ca="1" si="169"/>
        <v>-</v>
      </c>
      <c r="AI742" s="168">
        <f t="shared" ca="1" si="170"/>
        <v>0</v>
      </c>
      <c r="AJ742" s="170">
        <f t="shared" ca="1" si="171"/>
        <v>0</v>
      </c>
      <c r="AK742" s="168">
        <f t="shared" ca="1" si="126"/>
        <v>0</v>
      </c>
      <c r="AL742" s="168">
        <f t="shared" ca="1" si="127"/>
        <v>0</v>
      </c>
    </row>
    <row r="743" spans="1:38" ht="28.5" customHeight="1" x14ac:dyDescent="0.2">
      <c r="A743" s="56">
        <v>728</v>
      </c>
      <c r="B743" s="309" t="str">
        <f t="shared" ca="1" si="121"/>
        <v>A728</v>
      </c>
      <c r="C743" s="309"/>
      <c r="D743" s="57" t="str">
        <f t="shared" ca="1" si="122"/>
        <v/>
      </c>
      <c r="E743" s="59" t="str">
        <f t="shared" ca="1" si="123"/>
        <v/>
      </c>
      <c r="F743" s="215">
        <f ca="1">IF(LEN(B743)&gt;0,'OBRAČUNANA OSNOVNA PLAČA'!J737,"")</f>
        <v>0</v>
      </c>
      <c r="G743" s="60"/>
      <c r="H743" s="60"/>
      <c r="I743" s="60"/>
      <c r="J743" s="60"/>
      <c r="K743" s="60"/>
      <c r="L743" s="229">
        <f t="shared" si="164"/>
        <v>0</v>
      </c>
      <c r="M743" s="230">
        <f t="shared" ca="1" si="172"/>
        <v>0</v>
      </c>
      <c r="N743" s="230">
        <f t="shared" ca="1" si="173"/>
        <v>0</v>
      </c>
      <c r="O743" s="231">
        <f t="shared" ca="1" si="174"/>
        <v>0</v>
      </c>
      <c r="P743" s="232">
        <f t="shared" ca="1" si="175"/>
        <v>0</v>
      </c>
      <c r="Q743" s="233">
        <f t="shared" ca="1" si="165"/>
        <v>0</v>
      </c>
      <c r="R743" s="233">
        <f ca="1">IF(LEN(B743)&gt;0,'9'!R743-'9'!Q743,"")</f>
        <v>0</v>
      </c>
      <c r="S743" s="234"/>
      <c r="T743" s="34"/>
      <c r="U743" s="34"/>
      <c r="V743" s="34"/>
      <c r="W743" s="34"/>
      <c r="X743" s="34"/>
      <c r="Y743" s="34"/>
      <c r="Z743" s="34"/>
      <c r="AA743" s="34"/>
      <c r="AB743" s="167">
        <f>ROW()</f>
        <v>743</v>
      </c>
      <c r="AC743" s="168">
        <f t="shared" ca="1" si="124"/>
        <v>0</v>
      </c>
      <c r="AD743" s="168">
        <f t="shared" ca="1" si="125"/>
        <v>0</v>
      </c>
      <c r="AE743" s="169" t="str">
        <f t="shared" ca="1" si="166"/>
        <v>-</v>
      </c>
      <c r="AF743" s="168" t="str">
        <f t="shared" ca="1" si="167"/>
        <v>-</v>
      </c>
      <c r="AG743" s="169" t="str">
        <f t="shared" ca="1" si="168"/>
        <v>-</v>
      </c>
      <c r="AH743" s="168" t="str">
        <f t="shared" ca="1" si="169"/>
        <v>-</v>
      </c>
      <c r="AI743" s="168">
        <f t="shared" ca="1" si="170"/>
        <v>0</v>
      </c>
      <c r="AJ743" s="170">
        <f t="shared" ca="1" si="171"/>
        <v>0</v>
      </c>
      <c r="AK743" s="168">
        <f t="shared" ca="1" si="126"/>
        <v>0</v>
      </c>
      <c r="AL743" s="168">
        <f t="shared" ca="1" si="127"/>
        <v>0</v>
      </c>
    </row>
    <row r="744" spans="1:38" ht="28.5" customHeight="1" x14ac:dyDescent="0.2">
      <c r="A744" s="56">
        <v>729</v>
      </c>
      <c r="B744" s="309" t="str">
        <f t="shared" ca="1" si="121"/>
        <v>A729</v>
      </c>
      <c r="C744" s="309"/>
      <c r="D744" s="57" t="str">
        <f t="shared" ca="1" si="122"/>
        <v/>
      </c>
      <c r="E744" s="59" t="str">
        <f t="shared" ca="1" si="123"/>
        <v/>
      </c>
      <c r="F744" s="215">
        <f ca="1">IF(LEN(B744)&gt;0,'OBRAČUNANA OSNOVNA PLAČA'!J738,"")</f>
        <v>0</v>
      </c>
      <c r="G744" s="60"/>
      <c r="H744" s="60"/>
      <c r="I744" s="60"/>
      <c r="J744" s="60"/>
      <c r="K744" s="60"/>
      <c r="L744" s="229">
        <f t="shared" si="164"/>
        <v>0</v>
      </c>
      <c r="M744" s="230">
        <f t="shared" ca="1" si="172"/>
        <v>0</v>
      </c>
      <c r="N744" s="230">
        <f t="shared" ca="1" si="173"/>
        <v>0</v>
      </c>
      <c r="O744" s="231">
        <f t="shared" ca="1" si="174"/>
        <v>0</v>
      </c>
      <c r="P744" s="232">
        <f t="shared" ca="1" si="175"/>
        <v>0</v>
      </c>
      <c r="Q744" s="233">
        <f t="shared" ca="1" si="165"/>
        <v>0</v>
      </c>
      <c r="R744" s="233">
        <f ca="1">IF(LEN(B744)&gt;0,'9'!R744-'9'!Q744,"")</f>
        <v>0</v>
      </c>
      <c r="S744" s="234"/>
      <c r="T744" s="34"/>
      <c r="U744" s="34"/>
      <c r="V744" s="34"/>
      <c r="W744" s="34"/>
      <c r="X744" s="34"/>
      <c r="Y744" s="34"/>
      <c r="Z744" s="34"/>
      <c r="AA744" s="34"/>
      <c r="AB744" s="167">
        <f>ROW()</f>
        <v>744</v>
      </c>
      <c r="AC744" s="168">
        <f t="shared" ca="1" si="124"/>
        <v>0</v>
      </c>
      <c r="AD744" s="168">
        <f t="shared" ca="1" si="125"/>
        <v>0</v>
      </c>
      <c r="AE744" s="169" t="str">
        <f t="shared" ca="1" si="166"/>
        <v>-</v>
      </c>
      <c r="AF744" s="168" t="str">
        <f t="shared" ca="1" si="167"/>
        <v>-</v>
      </c>
      <c r="AG744" s="169" t="str">
        <f t="shared" ca="1" si="168"/>
        <v>-</v>
      </c>
      <c r="AH744" s="168" t="str">
        <f t="shared" ca="1" si="169"/>
        <v>-</v>
      </c>
      <c r="AI744" s="168">
        <f t="shared" ca="1" si="170"/>
        <v>0</v>
      </c>
      <c r="AJ744" s="170">
        <f t="shared" ca="1" si="171"/>
        <v>0</v>
      </c>
      <c r="AK744" s="168">
        <f t="shared" ca="1" si="126"/>
        <v>0</v>
      </c>
      <c r="AL744" s="168">
        <f t="shared" ca="1" si="127"/>
        <v>0</v>
      </c>
    </row>
    <row r="745" spans="1:38" ht="28.5" customHeight="1" x14ac:dyDescent="0.2">
      <c r="A745" s="56">
        <v>730</v>
      </c>
      <c r="B745" s="309" t="str">
        <f t="shared" ca="1" si="121"/>
        <v>A730</v>
      </c>
      <c r="C745" s="309"/>
      <c r="D745" s="57" t="str">
        <f t="shared" ca="1" si="122"/>
        <v/>
      </c>
      <c r="E745" s="59" t="str">
        <f t="shared" ca="1" si="123"/>
        <v/>
      </c>
      <c r="F745" s="215">
        <f ca="1">IF(LEN(B745)&gt;0,'OBRAČUNANA OSNOVNA PLAČA'!J739,"")</f>
        <v>0</v>
      </c>
      <c r="G745" s="60"/>
      <c r="H745" s="60"/>
      <c r="I745" s="60"/>
      <c r="J745" s="60"/>
      <c r="K745" s="60"/>
      <c r="L745" s="229">
        <f t="shared" si="164"/>
        <v>0</v>
      </c>
      <c r="M745" s="230">
        <f t="shared" ca="1" si="172"/>
        <v>0</v>
      </c>
      <c r="N745" s="230">
        <f t="shared" ca="1" si="173"/>
        <v>0</v>
      </c>
      <c r="O745" s="231">
        <f t="shared" ca="1" si="174"/>
        <v>0</v>
      </c>
      <c r="P745" s="232">
        <f t="shared" ca="1" si="175"/>
        <v>0</v>
      </c>
      <c r="Q745" s="233">
        <f t="shared" ca="1" si="165"/>
        <v>0</v>
      </c>
      <c r="R745" s="233">
        <f ca="1">IF(LEN(B745)&gt;0,'9'!R745-'9'!Q745,"")</f>
        <v>0</v>
      </c>
      <c r="S745" s="234"/>
      <c r="T745" s="34"/>
      <c r="U745" s="34"/>
      <c r="V745" s="34"/>
      <c r="W745" s="34"/>
      <c r="X745" s="34"/>
      <c r="Y745" s="34"/>
      <c r="Z745" s="34"/>
      <c r="AA745" s="34"/>
      <c r="AB745" s="167">
        <f>ROW()</f>
        <v>745</v>
      </c>
      <c r="AC745" s="168">
        <f t="shared" ca="1" si="124"/>
        <v>0</v>
      </c>
      <c r="AD745" s="168">
        <f t="shared" ca="1" si="125"/>
        <v>0</v>
      </c>
      <c r="AE745" s="169" t="str">
        <f t="shared" ca="1" si="166"/>
        <v>-</v>
      </c>
      <c r="AF745" s="168" t="str">
        <f t="shared" ca="1" si="167"/>
        <v>-</v>
      </c>
      <c r="AG745" s="169" t="str">
        <f t="shared" ca="1" si="168"/>
        <v>-</v>
      </c>
      <c r="AH745" s="168" t="str">
        <f t="shared" ca="1" si="169"/>
        <v>-</v>
      </c>
      <c r="AI745" s="168">
        <f t="shared" ca="1" si="170"/>
        <v>0</v>
      </c>
      <c r="AJ745" s="170">
        <f t="shared" ca="1" si="171"/>
        <v>0</v>
      </c>
      <c r="AK745" s="168">
        <f t="shared" ca="1" si="126"/>
        <v>0</v>
      </c>
      <c r="AL745" s="168">
        <f t="shared" ca="1" si="127"/>
        <v>0</v>
      </c>
    </row>
    <row r="746" spans="1:38" ht="28.5" customHeight="1" x14ac:dyDescent="0.2">
      <c r="A746" s="56">
        <v>731</v>
      </c>
      <c r="B746" s="309" t="str">
        <f t="shared" ca="1" si="121"/>
        <v>A731</v>
      </c>
      <c r="C746" s="309"/>
      <c r="D746" s="57" t="str">
        <f t="shared" ca="1" si="122"/>
        <v/>
      </c>
      <c r="E746" s="59" t="str">
        <f t="shared" ca="1" si="123"/>
        <v/>
      </c>
      <c r="F746" s="215">
        <f ca="1">IF(LEN(B746)&gt;0,'OBRAČUNANA OSNOVNA PLAČA'!J740,"")</f>
        <v>0</v>
      </c>
      <c r="G746" s="60"/>
      <c r="H746" s="60"/>
      <c r="I746" s="60"/>
      <c r="J746" s="60"/>
      <c r="K746" s="60"/>
      <c r="L746" s="229">
        <f t="shared" si="164"/>
        <v>0</v>
      </c>
      <c r="M746" s="230">
        <f t="shared" ca="1" si="172"/>
        <v>0</v>
      </c>
      <c r="N746" s="230">
        <f t="shared" ca="1" si="173"/>
        <v>0</v>
      </c>
      <c r="O746" s="231">
        <f t="shared" ca="1" si="174"/>
        <v>0</v>
      </c>
      <c r="P746" s="232">
        <f t="shared" ca="1" si="175"/>
        <v>0</v>
      </c>
      <c r="Q746" s="233">
        <f t="shared" ca="1" si="165"/>
        <v>0</v>
      </c>
      <c r="R746" s="233">
        <f ca="1">IF(LEN(B746)&gt;0,'9'!R746-'9'!Q746,"")</f>
        <v>0</v>
      </c>
      <c r="S746" s="234"/>
      <c r="T746" s="34"/>
      <c r="U746" s="34"/>
      <c r="V746" s="34"/>
      <c r="W746" s="34"/>
      <c r="X746" s="34"/>
      <c r="Y746" s="34"/>
      <c r="Z746" s="34"/>
      <c r="AA746" s="34"/>
      <c r="AB746" s="167">
        <f>ROW()</f>
        <v>746</v>
      </c>
      <c r="AC746" s="168">
        <f t="shared" ca="1" si="124"/>
        <v>0</v>
      </c>
      <c r="AD746" s="168">
        <f t="shared" ca="1" si="125"/>
        <v>0</v>
      </c>
      <c r="AE746" s="169" t="str">
        <f t="shared" ca="1" si="166"/>
        <v>-</v>
      </c>
      <c r="AF746" s="168" t="str">
        <f t="shared" ca="1" si="167"/>
        <v>-</v>
      </c>
      <c r="AG746" s="169" t="str">
        <f t="shared" ca="1" si="168"/>
        <v>-</v>
      </c>
      <c r="AH746" s="168" t="str">
        <f t="shared" ca="1" si="169"/>
        <v>-</v>
      </c>
      <c r="AI746" s="168">
        <f t="shared" ca="1" si="170"/>
        <v>0</v>
      </c>
      <c r="AJ746" s="170">
        <f t="shared" ca="1" si="171"/>
        <v>0</v>
      </c>
      <c r="AK746" s="168">
        <f t="shared" ca="1" si="126"/>
        <v>0</v>
      </c>
      <c r="AL746" s="168">
        <f t="shared" ca="1" si="127"/>
        <v>0</v>
      </c>
    </row>
    <row r="747" spans="1:38" ht="28.5" customHeight="1" x14ac:dyDescent="0.2">
      <c r="A747" s="56">
        <v>732</v>
      </c>
      <c r="B747" s="309" t="str">
        <f t="shared" ca="1" si="121"/>
        <v>A732</v>
      </c>
      <c r="C747" s="309"/>
      <c r="D747" s="57" t="str">
        <f t="shared" ca="1" si="122"/>
        <v/>
      </c>
      <c r="E747" s="59" t="str">
        <f t="shared" ca="1" si="123"/>
        <v/>
      </c>
      <c r="F747" s="215">
        <f ca="1">IF(LEN(B747)&gt;0,'OBRAČUNANA OSNOVNA PLAČA'!J741,"")</f>
        <v>0</v>
      </c>
      <c r="G747" s="60"/>
      <c r="H747" s="60"/>
      <c r="I747" s="60"/>
      <c r="J747" s="60"/>
      <c r="K747" s="60"/>
      <c r="L747" s="229">
        <f t="shared" si="164"/>
        <v>0</v>
      </c>
      <c r="M747" s="230">
        <f t="shared" ca="1" si="172"/>
        <v>0</v>
      </c>
      <c r="N747" s="230">
        <f t="shared" ca="1" si="173"/>
        <v>0</v>
      </c>
      <c r="O747" s="231">
        <f t="shared" ca="1" si="174"/>
        <v>0</v>
      </c>
      <c r="P747" s="232">
        <f t="shared" ca="1" si="175"/>
        <v>0</v>
      </c>
      <c r="Q747" s="233">
        <f t="shared" ca="1" si="165"/>
        <v>0</v>
      </c>
      <c r="R747" s="233">
        <f ca="1">IF(LEN(B747)&gt;0,'9'!R747-'9'!Q747,"")</f>
        <v>0</v>
      </c>
      <c r="S747" s="234"/>
      <c r="T747" s="34"/>
      <c r="U747" s="34"/>
      <c r="V747" s="34"/>
      <c r="W747" s="34"/>
      <c r="X747" s="34"/>
      <c r="Y747" s="34"/>
      <c r="Z747" s="34"/>
      <c r="AA747" s="34"/>
      <c r="AB747" s="167">
        <f>ROW()</f>
        <v>747</v>
      </c>
      <c r="AC747" s="168">
        <f t="shared" ca="1" si="124"/>
        <v>0</v>
      </c>
      <c r="AD747" s="168">
        <f t="shared" ca="1" si="125"/>
        <v>0</v>
      </c>
      <c r="AE747" s="169" t="str">
        <f t="shared" ca="1" si="166"/>
        <v>-</v>
      </c>
      <c r="AF747" s="168" t="str">
        <f t="shared" ca="1" si="167"/>
        <v>-</v>
      </c>
      <c r="AG747" s="169" t="str">
        <f t="shared" ca="1" si="168"/>
        <v>-</v>
      </c>
      <c r="AH747" s="168" t="str">
        <f t="shared" ca="1" si="169"/>
        <v>-</v>
      </c>
      <c r="AI747" s="168">
        <f t="shared" ca="1" si="170"/>
        <v>0</v>
      </c>
      <c r="AJ747" s="170">
        <f t="shared" ca="1" si="171"/>
        <v>0</v>
      </c>
      <c r="AK747" s="168">
        <f t="shared" ca="1" si="126"/>
        <v>0</v>
      </c>
      <c r="AL747" s="168">
        <f t="shared" ca="1" si="127"/>
        <v>0</v>
      </c>
    </row>
    <row r="748" spans="1:38" ht="28.5" customHeight="1" x14ac:dyDescent="0.2">
      <c r="A748" s="56">
        <v>733</v>
      </c>
      <c r="B748" s="309" t="str">
        <f t="shared" ca="1" si="121"/>
        <v>A733</v>
      </c>
      <c r="C748" s="309"/>
      <c r="D748" s="57" t="str">
        <f t="shared" ca="1" si="122"/>
        <v/>
      </c>
      <c r="E748" s="59" t="str">
        <f t="shared" ca="1" si="123"/>
        <v/>
      </c>
      <c r="F748" s="215">
        <f ca="1">IF(LEN(B748)&gt;0,'OBRAČUNANA OSNOVNA PLAČA'!J742,"")</f>
        <v>0</v>
      </c>
      <c r="G748" s="60"/>
      <c r="H748" s="60"/>
      <c r="I748" s="60"/>
      <c r="J748" s="60"/>
      <c r="K748" s="60"/>
      <c r="L748" s="229">
        <f t="shared" si="164"/>
        <v>0</v>
      </c>
      <c r="M748" s="230">
        <f t="shared" ca="1" si="172"/>
        <v>0</v>
      </c>
      <c r="N748" s="230">
        <f t="shared" ca="1" si="173"/>
        <v>0</v>
      </c>
      <c r="O748" s="231">
        <f t="shared" ca="1" si="174"/>
        <v>0</v>
      </c>
      <c r="P748" s="232">
        <f t="shared" ca="1" si="175"/>
        <v>0</v>
      </c>
      <c r="Q748" s="233">
        <f t="shared" ca="1" si="165"/>
        <v>0</v>
      </c>
      <c r="R748" s="233">
        <f ca="1">IF(LEN(B748)&gt;0,'9'!R748-'9'!Q748,"")</f>
        <v>0</v>
      </c>
      <c r="S748" s="234"/>
      <c r="T748" s="34"/>
      <c r="U748" s="34"/>
      <c r="V748" s="34"/>
      <c r="W748" s="34"/>
      <c r="X748" s="34"/>
      <c r="Y748" s="34"/>
      <c r="Z748" s="34"/>
      <c r="AA748" s="34"/>
      <c r="AB748" s="167">
        <f>ROW()</f>
        <v>748</v>
      </c>
      <c r="AC748" s="168">
        <f t="shared" ca="1" si="124"/>
        <v>0</v>
      </c>
      <c r="AD748" s="168">
        <f t="shared" ca="1" si="125"/>
        <v>0</v>
      </c>
      <c r="AE748" s="169" t="str">
        <f t="shared" ca="1" si="166"/>
        <v>-</v>
      </c>
      <c r="AF748" s="168" t="str">
        <f t="shared" ca="1" si="167"/>
        <v>-</v>
      </c>
      <c r="AG748" s="169" t="str">
        <f t="shared" ca="1" si="168"/>
        <v>-</v>
      </c>
      <c r="AH748" s="168" t="str">
        <f t="shared" ca="1" si="169"/>
        <v>-</v>
      </c>
      <c r="AI748" s="168">
        <f t="shared" ca="1" si="170"/>
        <v>0</v>
      </c>
      <c r="AJ748" s="170">
        <f t="shared" ca="1" si="171"/>
        <v>0</v>
      </c>
      <c r="AK748" s="168">
        <f t="shared" ca="1" si="126"/>
        <v>0</v>
      </c>
      <c r="AL748" s="168">
        <f t="shared" ca="1" si="127"/>
        <v>0</v>
      </c>
    </row>
    <row r="749" spans="1:38" ht="28.5" customHeight="1" x14ac:dyDescent="0.2">
      <c r="A749" s="56">
        <v>734</v>
      </c>
      <c r="B749" s="309" t="str">
        <f t="shared" ca="1" si="121"/>
        <v>A734</v>
      </c>
      <c r="C749" s="309"/>
      <c r="D749" s="57" t="str">
        <f t="shared" ca="1" si="122"/>
        <v/>
      </c>
      <c r="E749" s="59" t="str">
        <f t="shared" ca="1" si="123"/>
        <v/>
      </c>
      <c r="F749" s="215">
        <f ca="1">IF(LEN(B749)&gt;0,'OBRAČUNANA OSNOVNA PLAČA'!J743,"")</f>
        <v>0</v>
      </c>
      <c r="G749" s="60"/>
      <c r="H749" s="60"/>
      <c r="I749" s="60"/>
      <c r="J749" s="60"/>
      <c r="K749" s="60"/>
      <c r="L749" s="229">
        <f t="shared" si="164"/>
        <v>0</v>
      </c>
      <c r="M749" s="230">
        <f t="shared" ca="1" si="172"/>
        <v>0</v>
      </c>
      <c r="N749" s="230">
        <f t="shared" ca="1" si="173"/>
        <v>0</v>
      </c>
      <c r="O749" s="231">
        <f t="shared" ca="1" si="174"/>
        <v>0</v>
      </c>
      <c r="P749" s="232">
        <f t="shared" ca="1" si="175"/>
        <v>0</v>
      </c>
      <c r="Q749" s="233">
        <f t="shared" ca="1" si="165"/>
        <v>0</v>
      </c>
      <c r="R749" s="233">
        <f ca="1">IF(LEN(B749)&gt;0,'9'!R749-'9'!Q749,"")</f>
        <v>0</v>
      </c>
      <c r="S749" s="234"/>
      <c r="T749" s="34"/>
      <c r="U749" s="34"/>
      <c r="V749" s="34"/>
      <c r="W749" s="34"/>
      <c r="X749" s="34"/>
      <c r="Y749" s="34"/>
      <c r="Z749" s="34"/>
      <c r="AA749" s="34"/>
      <c r="AB749" s="167">
        <f>ROW()</f>
        <v>749</v>
      </c>
      <c r="AC749" s="168">
        <f t="shared" ca="1" si="124"/>
        <v>0</v>
      </c>
      <c r="AD749" s="168">
        <f t="shared" ca="1" si="125"/>
        <v>0</v>
      </c>
      <c r="AE749" s="169" t="str">
        <f t="shared" ca="1" si="166"/>
        <v>-</v>
      </c>
      <c r="AF749" s="168" t="str">
        <f t="shared" ca="1" si="167"/>
        <v>-</v>
      </c>
      <c r="AG749" s="169" t="str">
        <f t="shared" ca="1" si="168"/>
        <v>-</v>
      </c>
      <c r="AH749" s="168" t="str">
        <f t="shared" ca="1" si="169"/>
        <v>-</v>
      </c>
      <c r="AI749" s="168">
        <f t="shared" ca="1" si="170"/>
        <v>0</v>
      </c>
      <c r="AJ749" s="170">
        <f t="shared" ca="1" si="171"/>
        <v>0</v>
      </c>
      <c r="AK749" s="168">
        <f t="shared" ca="1" si="126"/>
        <v>0</v>
      </c>
      <c r="AL749" s="168">
        <f t="shared" ca="1" si="127"/>
        <v>0</v>
      </c>
    </row>
    <row r="750" spans="1:38" ht="28.5" customHeight="1" x14ac:dyDescent="0.2">
      <c r="A750" s="56">
        <v>735</v>
      </c>
      <c r="B750" s="309" t="str">
        <f t="shared" ca="1" si="121"/>
        <v>A735</v>
      </c>
      <c r="C750" s="309"/>
      <c r="D750" s="57" t="str">
        <f t="shared" ca="1" si="122"/>
        <v/>
      </c>
      <c r="E750" s="59" t="str">
        <f t="shared" ca="1" si="123"/>
        <v/>
      </c>
      <c r="F750" s="215">
        <f ca="1">IF(LEN(B750)&gt;0,'OBRAČUNANA OSNOVNA PLAČA'!J744,"")</f>
        <v>0</v>
      </c>
      <c r="G750" s="60"/>
      <c r="H750" s="60"/>
      <c r="I750" s="60"/>
      <c r="J750" s="60"/>
      <c r="K750" s="60"/>
      <c r="L750" s="229">
        <f t="shared" si="164"/>
        <v>0</v>
      </c>
      <c r="M750" s="230">
        <f t="shared" ca="1" si="172"/>
        <v>0</v>
      </c>
      <c r="N750" s="230">
        <f t="shared" ca="1" si="173"/>
        <v>0</v>
      </c>
      <c r="O750" s="231">
        <f t="shared" ca="1" si="174"/>
        <v>0</v>
      </c>
      <c r="P750" s="232">
        <f t="shared" ca="1" si="175"/>
        <v>0</v>
      </c>
      <c r="Q750" s="233">
        <f t="shared" ca="1" si="165"/>
        <v>0</v>
      </c>
      <c r="R750" s="233">
        <f ca="1">IF(LEN(B750)&gt;0,'9'!R750-'9'!Q750,"")</f>
        <v>0</v>
      </c>
      <c r="S750" s="234"/>
      <c r="T750" s="34"/>
      <c r="U750" s="34"/>
      <c r="V750" s="34"/>
      <c r="W750" s="34"/>
      <c r="X750" s="34"/>
      <c r="Y750" s="34"/>
      <c r="Z750" s="34"/>
      <c r="AA750" s="34"/>
      <c r="AB750" s="167">
        <f>ROW()</f>
        <v>750</v>
      </c>
      <c r="AC750" s="168">
        <f t="shared" ca="1" si="124"/>
        <v>0</v>
      </c>
      <c r="AD750" s="168">
        <f t="shared" ca="1" si="125"/>
        <v>0</v>
      </c>
      <c r="AE750" s="169" t="str">
        <f t="shared" ca="1" si="166"/>
        <v>-</v>
      </c>
      <c r="AF750" s="168" t="str">
        <f t="shared" ca="1" si="167"/>
        <v>-</v>
      </c>
      <c r="AG750" s="169" t="str">
        <f t="shared" ca="1" si="168"/>
        <v>-</v>
      </c>
      <c r="AH750" s="168" t="str">
        <f t="shared" ca="1" si="169"/>
        <v>-</v>
      </c>
      <c r="AI750" s="168">
        <f t="shared" ca="1" si="170"/>
        <v>0</v>
      </c>
      <c r="AJ750" s="170">
        <f t="shared" ca="1" si="171"/>
        <v>0</v>
      </c>
      <c r="AK750" s="168">
        <f t="shared" ca="1" si="126"/>
        <v>0</v>
      </c>
      <c r="AL750" s="168">
        <f t="shared" ca="1" si="127"/>
        <v>0</v>
      </c>
    </row>
    <row r="751" spans="1:38" ht="28.5" customHeight="1" x14ac:dyDescent="0.2">
      <c r="A751" s="56">
        <v>736</v>
      </c>
      <c r="B751" s="309" t="str">
        <f t="shared" ca="1" si="121"/>
        <v>A736</v>
      </c>
      <c r="C751" s="309"/>
      <c r="D751" s="57" t="str">
        <f t="shared" ca="1" si="122"/>
        <v/>
      </c>
      <c r="E751" s="59" t="str">
        <f t="shared" ca="1" si="123"/>
        <v/>
      </c>
      <c r="F751" s="215">
        <f ca="1">IF(LEN(B751)&gt;0,'OBRAČUNANA OSNOVNA PLAČA'!J745,"")</f>
        <v>0</v>
      </c>
      <c r="G751" s="60"/>
      <c r="H751" s="60"/>
      <c r="I751" s="60"/>
      <c r="J751" s="60"/>
      <c r="K751" s="60"/>
      <c r="L751" s="229">
        <f t="shared" si="164"/>
        <v>0</v>
      </c>
      <c r="M751" s="230">
        <f t="shared" ca="1" si="172"/>
        <v>0</v>
      </c>
      <c r="N751" s="230">
        <f t="shared" ca="1" si="173"/>
        <v>0</v>
      </c>
      <c r="O751" s="231">
        <f t="shared" ca="1" si="174"/>
        <v>0</v>
      </c>
      <c r="P751" s="232">
        <f t="shared" ca="1" si="175"/>
        <v>0</v>
      </c>
      <c r="Q751" s="233">
        <f t="shared" ca="1" si="165"/>
        <v>0</v>
      </c>
      <c r="R751" s="233">
        <f ca="1">IF(LEN(B751)&gt;0,'9'!R751-'9'!Q751,"")</f>
        <v>0</v>
      </c>
      <c r="S751" s="234"/>
      <c r="T751" s="34"/>
      <c r="U751" s="34"/>
      <c r="V751" s="34"/>
      <c r="W751" s="34"/>
      <c r="X751" s="34"/>
      <c r="Y751" s="34"/>
      <c r="Z751" s="34"/>
      <c r="AA751" s="34"/>
      <c r="AB751" s="167">
        <f>ROW()</f>
        <v>751</v>
      </c>
      <c r="AC751" s="168">
        <f t="shared" ca="1" si="124"/>
        <v>0</v>
      </c>
      <c r="AD751" s="168">
        <f t="shared" ca="1" si="125"/>
        <v>0</v>
      </c>
      <c r="AE751" s="169" t="str">
        <f t="shared" ca="1" si="166"/>
        <v>-</v>
      </c>
      <c r="AF751" s="168" t="str">
        <f t="shared" ca="1" si="167"/>
        <v>-</v>
      </c>
      <c r="AG751" s="169" t="str">
        <f t="shared" ca="1" si="168"/>
        <v>-</v>
      </c>
      <c r="AH751" s="168" t="str">
        <f t="shared" ca="1" si="169"/>
        <v>-</v>
      </c>
      <c r="AI751" s="168">
        <f t="shared" ca="1" si="170"/>
        <v>0</v>
      </c>
      <c r="AJ751" s="170">
        <f t="shared" ca="1" si="171"/>
        <v>0</v>
      </c>
      <c r="AK751" s="168">
        <f t="shared" ca="1" si="126"/>
        <v>0</v>
      </c>
      <c r="AL751" s="168">
        <f t="shared" ca="1" si="127"/>
        <v>0</v>
      </c>
    </row>
    <row r="752" spans="1:38" ht="28.5" customHeight="1" x14ac:dyDescent="0.2">
      <c r="A752" s="56">
        <v>737</v>
      </c>
      <c r="B752" s="309" t="str">
        <f t="shared" ca="1" si="121"/>
        <v>A737</v>
      </c>
      <c r="C752" s="309"/>
      <c r="D752" s="57" t="str">
        <f t="shared" ca="1" si="122"/>
        <v/>
      </c>
      <c r="E752" s="59" t="str">
        <f t="shared" ca="1" si="123"/>
        <v/>
      </c>
      <c r="F752" s="215">
        <f ca="1">IF(LEN(B752)&gt;0,'OBRAČUNANA OSNOVNA PLAČA'!J746,"")</f>
        <v>0</v>
      </c>
      <c r="G752" s="60"/>
      <c r="H752" s="60"/>
      <c r="I752" s="60"/>
      <c r="J752" s="60"/>
      <c r="K752" s="60"/>
      <c r="L752" s="229">
        <f t="shared" si="164"/>
        <v>0</v>
      </c>
      <c r="M752" s="230">
        <f t="shared" ca="1" si="172"/>
        <v>0</v>
      </c>
      <c r="N752" s="230">
        <f t="shared" ca="1" si="173"/>
        <v>0</v>
      </c>
      <c r="O752" s="231">
        <f t="shared" ca="1" si="174"/>
        <v>0</v>
      </c>
      <c r="P752" s="232">
        <f t="shared" ca="1" si="175"/>
        <v>0</v>
      </c>
      <c r="Q752" s="233">
        <f t="shared" ca="1" si="165"/>
        <v>0</v>
      </c>
      <c r="R752" s="233">
        <f ca="1">IF(LEN(B752)&gt;0,'9'!R752-'9'!Q752,"")</f>
        <v>0</v>
      </c>
      <c r="S752" s="234"/>
      <c r="T752" s="34"/>
      <c r="U752" s="34"/>
      <c r="V752" s="34"/>
      <c r="W752" s="34"/>
      <c r="X752" s="34"/>
      <c r="Y752" s="34"/>
      <c r="Z752" s="34"/>
      <c r="AA752" s="34"/>
      <c r="AB752" s="167">
        <f>ROW()</f>
        <v>752</v>
      </c>
      <c r="AC752" s="168">
        <f t="shared" ca="1" si="124"/>
        <v>0</v>
      </c>
      <c r="AD752" s="168">
        <f t="shared" ca="1" si="125"/>
        <v>0</v>
      </c>
      <c r="AE752" s="169" t="str">
        <f t="shared" ca="1" si="166"/>
        <v>-</v>
      </c>
      <c r="AF752" s="168" t="str">
        <f t="shared" ca="1" si="167"/>
        <v>-</v>
      </c>
      <c r="AG752" s="169" t="str">
        <f t="shared" ca="1" si="168"/>
        <v>-</v>
      </c>
      <c r="AH752" s="168" t="str">
        <f t="shared" ca="1" si="169"/>
        <v>-</v>
      </c>
      <c r="AI752" s="168">
        <f t="shared" ca="1" si="170"/>
        <v>0</v>
      </c>
      <c r="AJ752" s="170">
        <f t="shared" ca="1" si="171"/>
        <v>0</v>
      </c>
      <c r="AK752" s="168">
        <f t="shared" ca="1" si="126"/>
        <v>0</v>
      </c>
      <c r="AL752" s="168">
        <f t="shared" ca="1" si="127"/>
        <v>0</v>
      </c>
    </row>
    <row r="753" spans="1:38" ht="28.5" customHeight="1" x14ac:dyDescent="0.2">
      <c r="A753" s="56">
        <v>738</v>
      </c>
      <c r="B753" s="309" t="str">
        <f t="shared" ca="1" si="121"/>
        <v>A738</v>
      </c>
      <c r="C753" s="309"/>
      <c r="D753" s="57" t="str">
        <f t="shared" ca="1" si="122"/>
        <v/>
      </c>
      <c r="E753" s="59" t="str">
        <f t="shared" ca="1" si="123"/>
        <v/>
      </c>
      <c r="F753" s="215">
        <f ca="1">IF(LEN(B753)&gt;0,'OBRAČUNANA OSNOVNA PLAČA'!J747,"")</f>
        <v>0</v>
      </c>
      <c r="G753" s="60"/>
      <c r="H753" s="60"/>
      <c r="I753" s="60"/>
      <c r="J753" s="60"/>
      <c r="K753" s="60"/>
      <c r="L753" s="229">
        <f t="shared" si="164"/>
        <v>0</v>
      </c>
      <c r="M753" s="230">
        <f t="shared" ca="1" si="172"/>
        <v>0</v>
      </c>
      <c r="N753" s="230">
        <f t="shared" ca="1" si="173"/>
        <v>0</v>
      </c>
      <c r="O753" s="231">
        <f t="shared" ca="1" si="174"/>
        <v>0</v>
      </c>
      <c r="P753" s="232">
        <f t="shared" ca="1" si="175"/>
        <v>0</v>
      </c>
      <c r="Q753" s="233">
        <f t="shared" ca="1" si="165"/>
        <v>0</v>
      </c>
      <c r="R753" s="233">
        <f ca="1">IF(LEN(B753)&gt;0,'9'!R753-'9'!Q753,"")</f>
        <v>0</v>
      </c>
      <c r="S753" s="234"/>
      <c r="T753" s="34"/>
      <c r="U753" s="34"/>
      <c r="V753" s="34"/>
      <c r="W753" s="34"/>
      <c r="X753" s="34"/>
      <c r="Y753" s="34"/>
      <c r="Z753" s="34"/>
      <c r="AA753" s="34"/>
      <c r="AB753" s="167">
        <f>ROW()</f>
        <v>753</v>
      </c>
      <c r="AC753" s="168">
        <f t="shared" ca="1" si="124"/>
        <v>0</v>
      </c>
      <c r="AD753" s="168">
        <f t="shared" ca="1" si="125"/>
        <v>0</v>
      </c>
      <c r="AE753" s="169" t="str">
        <f t="shared" ca="1" si="166"/>
        <v>-</v>
      </c>
      <c r="AF753" s="168" t="str">
        <f t="shared" ca="1" si="167"/>
        <v>-</v>
      </c>
      <c r="AG753" s="169" t="str">
        <f t="shared" ca="1" si="168"/>
        <v>-</v>
      </c>
      <c r="AH753" s="168" t="str">
        <f t="shared" ca="1" si="169"/>
        <v>-</v>
      </c>
      <c r="AI753" s="168">
        <f t="shared" ca="1" si="170"/>
        <v>0</v>
      </c>
      <c r="AJ753" s="170">
        <f t="shared" ca="1" si="171"/>
        <v>0</v>
      </c>
      <c r="AK753" s="168">
        <f t="shared" ca="1" si="126"/>
        <v>0</v>
      </c>
      <c r="AL753" s="168">
        <f t="shared" ca="1" si="127"/>
        <v>0</v>
      </c>
    </row>
    <row r="754" spans="1:38" ht="28.5" customHeight="1" x14ac:dyDescent="0.2">
      <c r="A754" s="56">
        <v>739</v>
      </c>
      <c r="B754" s="309" t="str">
        <f t="shared" ca="1" si="121"/>
        <v>A739</v>
      </c>
      <c r="C754" s="309"/>
      <c r="D754" s="57" t="str">
        <f t="shared" ca="1" si="122"/>
        <v/>
      </c>
      <c r="E754" s="59" t="str">
        <f t="shared" ca="1" si="123"/>
        <v/>
      </c>
      <c r="F754" s="215">
        <f ca="1">IF(LEN(B754)&gt;0,'OBRAČUNANA OSNOVNA PLAČA'!J748,"")</f>
        <v>0</v>
      </c>
      <c r="G754" s="60"/>
      <c r="H754" s="60"/>
      <c r="I754" s="60"/>
      <c r="J754" s="60"/>
      <c r="K754" s="60"/>
      <c r="L754" s="229">
        <f t="shared" si="164"/>
        <v>0</v>
      </c>
      <c r="M754" s="230">
        <f t="shared" ca="1" si="172"/>
        <v>0</v>
      </c>
      <c r="N754" s="230">
        <f t="shared" ca="1" si="173"/>
        <v>0</v>
      </c>
      <c r="O754" s="231">
        <f t="shared" ca="1" si="174"/>
        <v>0</v>
      </c>
      <c r="P754" s="232">
        <f t="shared" ca="1" si="175"/>
        <v>0</v>
      </c>
      <c r="Q754" s="233">
        <f t="shared" ca="1" si="165"/>
        <v>0</v>
      </c>
      <c r="R754" s="233">
        <f ca="1">IF(LEN(B754)&gt;0,'9'!R754-'9'!Q754,"")</f>
        <v>0</v>
      </c>
      <c r="S754" s="234"/>
      <c r="T754" s="34"/>
      <c r="U754" s="34"/>
      <c r="V754" s="34"/>
      <c r="W754" s="34"/>
      <c r="X754" s="34"/>
      <c r="Y754" s="34"/>
      <c r="Z754" s="34"/>
      <c r="AA754" s="34"/>
      <c r="AB754" s="167">
        <f>ROW()</f>
        <v>754</v>
      </c>
      <c r="AC754" s="168">
        <f t="shared" ca="1" si="124"/>
        <v>0</v>
      </c>
      <c r="AD754" s="168">
        <f t="shared" ca="1" si="125"/>
        <v>0</v>
      </c>
      <c r="AE754" s="169" t="str">
        <f t="shared" ca="1" si="166"/>
        <v>-</v>
      </c>
      <c r="AF754" s="168" t="str">
        <f t="shared" ca="1" si="167"/>
        <v>-</v>
      </c>
      <c r="AG754" s="169" t="str">
        <f t="shared" ca="1" si="168"/>
        <v>-</v>
      </c>
      <c r="AH754" s="168" t="str">
        <f t="shared" ca="1" si="169"/>
        <v>-</v>
      </c>
      <c r="AI754" s="168">
        <f t="shared" ca="1" si="170"/>
        <v>0</v>
      </c>
      <c r="AJ754" s="170">
        <f t="shared" ca="1" si="171"/>
        <v>0</v>
      </c>
      <c r="AK754" s="168">
        <f t="shared" ca="1" si="126"/>
        <v>0</v>
      </c>
      <c r="AL754" s="168">
        <f t="shared" ca="1" si="127"/>
        <v>0</v>
      </c>
    </row>
    <row r="755" spans="1:38" ht="28.5" customHeight="1" x14ac:dyDescent="0.2">
      <c r="A755" s="56">
        <v>740</v>
      </c>
      <c r="B755" s="309" t="str">
        <f t="shared" ca="1" si="121"/>
        <v>A740</v>
      </c>
      <c r="C755" s="309"/>
      <c r="D755" s="57" t="str">
        <f t="shared" ca="1" si="122"/>
        <v/>
      </c>
      <c r="E755" s="59" t="str">
        <f t="shared" ca="1" si="123"/>
        <v/>
      </c>
      <c r="F755" s="215">
        <f ca="1">IF(LEN(B755)&gt;0,'OBRAČUNANA OSNOVNA PLAČA'!J749,"")</f>
        <v>0</v>
      </c>
      <c r="G755" s="60"/>
      <c r="H755" s="60"/>
      <c r="I755" s="60"/>
      <c r="J755" s="60"/>
      <c r="K755" s="60"/>
      <c r="L755" s="229">
        <f t="shared" si="164"/>
        <v>0</v>
      </c>
      <c r="M755" s="230">
        <f t="shared" ca="1" si="172"/>
        <v>0</v>
      </c>
      <c r="N755" s="230">
        <f t="shared" ca="1" si="173"/>
        <v>0</v>
      </c>
      <c r="O755" s="231">
        <f t="shared" ca="1" si="174"/>
        <v>0</v>
      </c>
      <c r="P755" s="232">
        <f t="shared" ca="1" si="175"/>
        <v>0</v>
      </c>
      <c r="Q755" s="233">
        <f t="shared" ca="1" si="165"/>
        <v>0</v>
      </c>
      <c r="R755" s="233">
        <f ca="1">IF(LEN(B755)&gt;0,'9'!R755-'9'!Q755,"")</f>
        <v>0</v>
      </c>
      <c r="S755" s="234"/>
      <c r="T755" s="34"/>
      <c r="U755" s="34"/>
      <c r="V755" s="34"/>
      <c r="W755" s="34"/>
      <c r="X755" s="34"/>
      <c r="Y755" s="34"/>
      <c r="Z755" s="34"/>
      <c r="AA755" s="34"/>
      <c r="AB755" s="167">
        <f>ROW()</f>
        <v>755</v>
      </c>
      <c r="AC755" s="168">
        <f t="shared" ca="1" si="124"/>
        <v>0</v>
      </c>
      <c r="AD755" s="168">
        <f t="shared" ca="1" si="125"/>
        <v>0</v>
      </c>
      <c r="AE755" s="169" t="str">
        <f t="shared" ca="1" si="166"/>
        <v>-</v>
      </c>
      <c r="AF755" s="168" t="str">
        <f t="shared" ca="1" si="167"/>
        <v>-</v>
      </c>
      <c r="AG755" s="169" t="str">
        <f t="shared" ca="1" si="168"/>
        <v>-</v>
      </c>
      <c r="AH755" s="168" t="str">
        <f t="shared" ca="1" si="169"/>
        <v>-</v>
      </c>
      <c r="AI755" s="168">
        <f t="shared" ca="1" si="170"/>
        <v>0</v>
      </c>
      <c r="AJ755" s="170">
        <f t="shared" ca="1" si="171"/>
        <v>0</v>
      </c>
      <c r="AK755" s="168">
        <f t="shared" ca="1" si="126"/>
        <v>0</v>
      </c>
      <c r="AL755" s="168">
        <f t="shared" ca="1" si="127"/>
        <v>0</v>
      </c>
    </row>
    <row r="756" spans="1:38" ht="28.5" customHeight="1" x14ac:dyDescent="0.2">
      <c r="A756" s="56">
        <v>741</v>
      </c>
      <c r="B756" s="309" t="str">
        <f t="shared" ca="1" si="121"/>
        <v>A741</v>
      </c>
      <c r="C756" s="309"/>
      <c r="D756" s="57" t="str">
        <f t="shared" ca="1" si="122"/>
        <v/>
      </c>
      <c r="E756" s="59" t="str">
        <f t="shared" ca="1" si="123"/>
        <v/>
      </c>
      <c r="F756" s="215">
        <f ca="1">IF(LEN(B756)&gt;0,'OBRAČUNANA OSNOVNA PLAČA'!J750,"")</f>
        <v>0</v>
      </c>
      <c r="G756" s="60"/>
      <c r="H756" s="60"/>
      <c r="I756" s="60"/>
      <c r="J756" s="60"/>
      <c r="K756" s="60"/>
      <c r="L756" s="229">
        <f t="shared" si="164"/>
        <v>0</v>
      </c>
      <c r="M756" s="230">
        <f t="shared" ca="1" si="172"/>
        <v>0</v>
      </c>
      <c r="N756" s="230">
        <f t="shared" ca="1" si="173"/>
        <v>0</v>
      </c>
      <c r="O756" s="231">
        <f t="shared" ca="1" si="174"/>
        <v>0</v>
      </c>
      <c r="P756" s="232">
        <f t="shared" ca="1" si="175"/>
        <v>0</v>
      </c>
      <c r="Q756" s="233">
        <f t="shared" ca="1" si="165"/>
        <v>0</v>
      </c>
      <c r="R756" s="233">
        <f ca="1">IF(LEN(B756)&gt;0,'9'!R756-'9'!Q756,"")</f>
        <v>0</v>
      </c>
      <c r="S756" s="234"/>
      <c r="T756" s="34"/>
      <c r="U756" s="34"/>
      <c r="V756" s="34"/>
      <c r="W756" s="34"/>
      <c r="X756" s="34"/>
      <c r="Y756" s="34"/>
      <c r="Z756" s="34"/>
      <c r="AA756" s="34"/>
      <c r="AB756" s="167">
        <f>ROW()</f>
        <v>756</v>
      </c>
      <c r="AC756" s="168">
        <f t="shared" ca="1" si="124"/>
        <v>0</v>
      </c>
      <c r="AD756" s="168">
        <f t="shared" ca="1" si="125"/>
        <v>0</v>
      </c>
      <c r="AE756" s="169" t="str">
        <f t="shared" ca="1" si="166"/>
        <v>-</v>
      </c>
      <c r="AF756" s="168" t="str">
        <f t="shared" ca="1" si="167"/>
        <v>-</v>
      </c>
      <c r="AG756" s="169" t="str">
        <f t="shared" ca="1" si="168"/>
        <v>-</v>
      </c>
      <c r="AH756" s="168" t="str">
        <f t="shared" ca="1" si="169"/>
        <v>-</v>
      </c>
      <c r="AI756" s="168">
        <f t="shared" ca="1" si="170"/>
        <v>0</v>
      </c>
      <c r="AJ756" s="170">
        <f t="shared" ca="1" si="171"/>
        <v>0</v>
      </c>
      <c r="AK756" s="168">
        <f t="shared" ca="1" si="126"/>
        <v>0</v>
      </c>
      <c r="AL756" s="168">
        <f t="shared" ca="1" si="127"/>
        <v>0</v>
      </c>
    </row>
    <row r="757" spans="1:38" ht="28.5" customHeight="1" x14ac:dyDescent="0.2">
      <c r="A757" s="56">
        <v>742</v>
      </c>
      <c r="B757" s="309" t="str">
        <f t="shared" ca="1" si="121"/>
        <v>A742</v>
      </c>
      <c r="C757" s="309"/>
      <c r="D757" s="57" t="str">
        <f t="shared" ca="1" si="122"/>
        <v/>
      </c>
      <c r="E757" s="59" t="str">
        <f t="shared" ca="1" si="123"/>
        <v/>
      </c>
      <c r="F757" s="215">
        <f ca="1">IF(LEN(B757)&gt;0,'OBRAČUNANA OSNOVNA PLAČA'!J751,"")</f>
        <v>0</v>
      </c>
      <c r="G757" s="60"/>
      <c r="H757" s="60"/>
      <c r="I757" s="60"/>
      <c r="J757" s="60"/>
      <c r="K757" s="60"/>
      <c r="L757" s="229">
        <f t="shared" si="164"/>
        <v>0</v>
      </c>
      <c r="M757" s="230">
        <f t="shared" ca="1" si="172"/>
        <v>0</v>
      </c>
      <c r="N757" s="230">
        <f t="shared" ca="1" si="173"/>
        <v>0</v>
      </c>
      <c r="O757" s="231">
        <f t="shared" ca="1" si="174"/>
        <v>0</v>
      </c>
      <c r="P757" s="232">
        <f t="shared" ca="1" si="175"/>
        <v>0</v>
      </c>
      <c r="Q757" s="233">
        <f t="shared" ca="1" si="165"/>
        <v>0</v>
      </c>
      <c r="R757" s="233">
        <f ca="1">IF(LEN(B757)&gt;0,'9'!R757-'9'!Q757,"")</f>
        <v>0</v>
      </c>
      <c r="S757" s="234"/>
      <c r="T757" s="34"/>
      <c r="U757" s="34"/>
      <c r="V757" s="34"/>
      <c r="W757" s="34"/>
      <c r="X757" s="34"/>
      <c r="Y757" s="34"/>
      <c r="Z757" s="34"/>
      <c r="AA757" s="34"/>
      <c r="AB757" s="167">
        <f>ROW()</f>
        <v>757</v>
      </c>
      <c r="AC757" s="168">
        <f t="shared" ca="1" si="124"/>
        <v>0</v>
      </c>
      <c r="AD757" s="168">
        <f t="shared" ca="1" si="125"/>
        <v>0</v>
      </c>
      <c r="AE757" s="169" t="str">
        <f t="shared" ca="1" si="166"/>
        <v>-</v>
      </c>
      <c r="AF757" s="168" t="str">
        <f t="shared" ca="1" si="167"/>
        <v>-</v>
      </c>
      <c r="AG757" s="169" t="str">
        <f t="shared" ca="1" si="168"/>
        <v>-</v>
      </c>
      <c r="AH757" s="168" t="str">
        <f t="shared" ca="1" si="169"/>
        <v>-</v>
      </c>
      <c r="AI757" s="168">
        <f t="shared" ca="1" si="170"/>
        <v>0</v>
      </c>
      <c r="AJ757" s="170">
        <f t="shared" ca="1" si="171"/>
        <v>0</v>
      </c>
      <c r="AK757" s="168">
        <f t="shared" ca="1" si="126"/>
        <v>0</v>
      </c>
      <c r="AL757" s="168">
        <f t="shared" ca="1" si="127"/>
        <v>0</v>
      </c>
    </row>
    <row r="758" spans="1:38" ht="28.5" customHeight="1" x14ac:dyDescent="0.2">
      <c r="A758" s="56">
        <v>743</v>
      </c>
      <c r="B758" s="309" t="str">
        <f t="shared" ca="1" si="121"/>
        <v>A743</v>
      </c>
      <c r="C758" s="309"/>
      <c r="D758" s="57" t="str">
        <f t="shared" ca="1" si="122"/>
        <v/>
      </c>
      <c r="E758" s="59" t="str">
        <f t="shared" ca="1" si="123"/>
        <v/>
      </c>
      <c r="F758" s="215">
        <f ca="1">IF(LEN(B758)&gt;0,'OBRAČUNANA OSNOVNA PLAČA'!J752,"")</f>
        <v>0</v>
      </c>
      <c r="G758" s="60"/>
      <c r="H758" s="60"/>
      <c r="I758" s="60"/>
      <c r="J758" s="60"/>
      <c r="K758" s="60"/>
      <c r="L758" s="229">
        <f t="shared" si="164"/>
        <v>0</v>
      </c>
      <c r="M758" s="230">
        <f t="shared" ca="1" si="172"/>
        <v>0</v>
      </c>
      <c r="N758" s="230">
        <f t="shared" ca="1" si="173"/>
        <v>0</v>
      </c>
      <c r="O758" s="231">
        <f t="shared" ca="1" si="174"/>
        <v>0</v>
      </c>
      <c r="P758" s="232">
        <f t="shared" ca="1" si="175"/>
        <v>0</v>
      </c>
      <c r="Q758" s="233">
        <f t="shared" ca="1" si="165"/>
        <v>0</v>
      </c>
      <c r="R758" s="233">
        <f ca="1">IF(LEN(B758)&gt;0,'9'!R758-'9'!Q758,"")</f>
        <v>0</v>
      </c>
      <c r="S758" s="234"/>
      <c r="T758" s="34"/>
      <c r="U758" s="34"/>
      <c r="V758" s="34"/>
      <c r="W758" s="34"/>
      <c r="X758" s="34"/>
      <c r="Y758" s="34"/>
      <c r="Z758" s="34"/>
      <c r="AA758" s="34"/>
      <c r="AB758" s="167">
        <f>ROW()</f>
        <v>758</v>
      </c>
      <c r="AC758" s="168">
        <f t="shared" ca="1" si="124"/>
        <v>0</v>
      </c>
      <c r="AD758" s="168">
        <f t="shared" ca="1" si="125"/>
        <v>0</v>
      </c>
      <c r="AE758" s="169" t="str">
        <f t="shared" ca="1" si="166"/>
        <v>-</v>
      </c>
      <c r="AF758" s="168" t="str">
        <f t="shared" ca="1" si="167"/>
        <v>-</v>
      </c>
      <c r="AG758" s="169" t="str">
        <f t="shared" ca="1" si="168"/>
        <v>-</v>
      </c>
      <c r="AH758" s="168" t="str">
        <f t="shared" ca="1" si="169"/>
        <v>-</v>
      </c>
      <c r="AI758" s="168">
        <f t="shared" ca="1" si="170"/>
        <v>0</v>
      </c>
      <c r="AJ758" s="170">
        <f t="shared" ca="1" si="171"/>
        <v>0</v>
      </c>
      <c r="AK758" s="168">
        <f t="shared" ca="1" si="126"/>
        <v>0</v>
      </c>
      <c r="AL758" s="168">
        <f t="shared" ca="1" si="127"/>
        <v>0</v>
      </c>
    </row>
    <row r="759" spans="1:38" ht="28.5" customHeight="1" x14ac:dyDescent="0.2">
      <c r="A759" s="56">
        <v>744</v>
      </c>
      <c r="B759" s="309" t="str">
        <f t="shared" ca="1" si="121"/>
        <v>A744</v>
      </c>
      <c r="C759" s="309"/>
      <c r="D759" s="57" t="str">
        <f t="shared" ca="1" si="122"/>
        <v/>
      </c>
      <c r="E759" s="59" t="str">
        <f t="shared" ca="1" si="123"/>
        <v/>
      </c>
      <c r="F759" s="215">
        <f ca="1">IF(LEN(B759)&gt;0,'OBRAČUNANA OSNOVNA PLAČA'!J753,"")</f>
        <v>0</v>
      </c>
      <c r="G759" s="60"/>
      <c r="H759" s="60"/>
      <c r="I759" s="60"/>
      <c r="J759" s="60"/>
      <c r="K759" s="60"/>
      <c r="L759" s="229">
        <f t="shared" si="164"/>
        <v>0</v>
      </c>
      <c r="M759" s="230">
        <f t="shared" ca="1" si="172"/>
        <v>0</v>
      </c>
      <c r="N759" s="230">
        <f t="shared" ca="1" si="173"/>
        <v>0</v>
      </c>
      <c r="O759" s="231">
        <f t="shared" ca="1" si="174"/>
        <v>0</v>
      </c>
      <c r="P759" s="232">
        <f t="shared" ca="1" si="175"/>
        <v>0</v>
      </c>
      <c r="Q759" s="233">
        <f t="shared" ca="1" si="165"/>
        <v>0</v>
      </c>
      <c r="R759" s="233">
        <f ca="1">IF(LEN(B759)&gt;0,'9'!R759-'9'!Q759,"")</f>
        <v>0</v>
      </c>
      <c r="S759" s="234"/>
      <c r="T759" s="34"/>
      <c r="U759" s="34"/>
      <c r="V759" s="34"/>
      <c r="W759" s="34"/>
      <c r="X759" s="34"/>
      <c r="Y759" s="34"/>
      <c r="Z759" s="34"/>
      <c r="AA759" s="34"/>
      <c r="AB759" s="167">
        <f>ROW()</f>
        <v>759</v>
      </c>
      <c r="AC759" s="168">
        <f t="shared" ca="1" si="124"/>
        <v>0</v>
      </c>
      <c r="AD759" s="168">
        <f t="shared" ca="1" si="125"/>
        <v>0</v>
      </c>
      <c r="AE759" s="169" t="str">
        <f t="shared" ca="1" si="166"/>
        <v>-</v>
      </c>
      <c r="AF759" s="168" t="str">
        <f t="shared" ca="1" si="167"/>
        <v>-</v>
      </c>
      <c r="AG759" s="169" t="str">
        <f t="shared" ca="1" si="168"/>
        <v>-</v>
      </c>
      <c r="AH759" s="168" t="str">
        <f t="shared" ca="1" si="169"/>
        <v>-</v>
      </c>
      <c r="AI759" s="168">
        <f t="shared" ca="1" si="170"/>
        <v>0</v>
      </c>
      <c r="AJ759" s="170">
        <f t="shared" ca="1" si="171"/>
        <v>0</v>
      </c>
      <c r="AK759" s="168">
        <f t="shared" ca="1" si="126"/>
        <v>0</v>
      </c>
      <c r="AL759" s="168">
        <f t="shared" ca="1" si="127"/>
        <v>0</v>
      </c>
    </row>
    <row r="760" spans="1:38" ht="28.5" customHeight="1" x14ac:dyDescent="0.2">
      <c r="A760" s="56">
        <v>745</v>
      </c>
      <c r="B760" s="309" t="str">
        <f t="shared" ca="1" si="121"/>
        <v>A745</v>
      </c>
      <c r="C760" s="309"/>
      <c r="D760" s="57" t="str">
        <f t="shared" ca="1" si="122"/>
        <v/>
      </c>
      <c r="E760" s="59" t="str">
        <f t="shared" ca="1" si="123"/>
        <v/>
      </c>
      <c r="F760" s="215">
        <f ca="1">IF(LEN(B760)&gt;0,'OBRAČUNANA OSNOVNA PLAČA'!J754,"")</f>
        <v>0</v>
      </c>
      <c r="G760" s="60"/>
      <c r="H760" s="60"/>
      <c r="I760" s="60"/>
      <c r="J760" s="60"/>
      <c r="K760" s="60"/>
      <c r="L760" s="229">
        <f t="shared" si="164"/>
        <v>0</v>
      </c>
      <c r="M760" s="230">
        <f t="shared" ca="1" si="172"/>
        <v>0</v>
      </c>
      <c r="N760" s="230">
        <f t="shared" ca="1" si="173"/>
        <v>0</v>
      </c>
      <c r="O760" s="231">
        <f t="shared" ca="1" si="174"/>
        <v>0</v>
      </c>
      <c r="P760" s="232">
        <f t="shared" ca="1" si="175"/>
        <v>0</v>
      </c>
      <c r="Q760" s="233">
        <f t="shared" ca="1" si="165"/>
        <v>0</v>
      </c>
      <c r="R760" s="233">
        <f ca="1">IF(LEN(B760)&gt;0,'9'!R760-'9'!Q760,"")</f>
        <v>0</v>
      </c>
      <c r="S760" s="234"/>
      <c r="T760" s="34"/>
      <c r="U760" s="34"/>
      <c r="V760" s="34"/>
      <c r="W760" s="34"/>
      <c r="X760" s="34"/>
      <c r="Y760" s="34"/>
      <c r="Z760" s="34"/>
      <c r="AA760" s="34"/>
      <c r="AB760" s="167">
        <f>ROW()</f>
        <v>760</v>
      </c>
      <c r="AC760" s="168">
        <f t="shared" ca="1" si="124"/>
        <v>0</v>
      </c>
      <c r="AD760" s="168">
        <f t="shared" ca="1" si="125"/>
        <v>0</v>
      </c>
      <c r="AE760" s="169" t="str">
        <f t="shared" ca="1" si="166"/>
        <v>-</v>
      </c>
      <c r="AF760" s="168" t="str">
        <f t="shared" ca="1" si="167"/>
        <v>-</v>
      </c>
      <c r="AG760" s="169" t="str">
        <f t="shared" ca="1" si="168"/>
        <v>-</v>
      </c>
      <c r="AH760" s="168" t="str">
        <f t="shared" ca="1" si="169"/>
        <v>-</v>
      </c>
      <c r="AI760" s="168">
        <f t="shared" ca="1" si="170"/>
        <v>0</v>
      </c>
      <c r="AJ760" s="170">
        <f t="shared" ca="1" si="171"/>
        <v>0</v>
      </c>
      <c r="AK760" s="168">
        <f t="shared" ca="1" si="126"/>
        <v>0</v>
      </c>
      <c r="AL760" s="168">
        <f t="shared" ca="1" si="127"/>
        <v>0</v>
      </c>
    </row>
    <row r="761" spans="1:38" ht="28.5" customHeight="1" x14ac:dyDescent="0.2">
      <c r="A761" s="56">
        <v>746</v>
      </c>
      <c r="B761" s="309" t="str">
        <f t="shared" ca="1" si="121"/>
        <v>A746</v>
      </c>
      <c r="C761" s="309"/>
      <c r="D761" s="57" t="str">
        <f t="shared" ca="1" si="122"/>
        <v/>
      </c>
      <c r="E761" s="59" t="str">
        <f t="shared" ca="1" si="123"/>
        <v/>
      </c>
      <c r="F761" s="215">
        <f ca="1">IF(LEN(B761)&gt;0,'OBRAČUNANA OSNOVNA PLAČA'!J755,"")</f>
        <v>0</v>
      </c>
      <c r="G761" s="60"/>
      <c r="H761" s="60"/>
      <c r="I761" s="60"/>
      <c r="J761" s="60"/>
      <c r="K761" s="60"/>
      <c r="L761" s="229">
        <f t="shared" si="164"/>
        <v>0</v>
      </c>
      <c r="M761" s="230">
        <f t="shared" ca="1" si="172"/>
        <v>0</v>
      </c>
      <c r="N761" s="230">
        <f t="shared" ca="1" si="173"/>
        <v>0</v>
      </c>
      <c r="O761" s="231">
        <f t="shared" ca="1" si="174"/>
        <v>0</v>
      </c>
      <c r="P761" s="232">
        <f t="shared" ca="1" si="175"/>
        <v>0</v>
      </c>
      <c r="Q761" s="233">
        <f t="shared" ca="1" si="165"/>
        <v>0</v>
      </c>
      <c r="R761" s="233">
        <f ca="1">IF(LEN(B761)&gt;0,'9'!R761-'9'!Q761,"")</f>
        <v>0</v>
      </c>
      <c r="S761" s="234"/>
      <c r="T761" s="34"/>
      <c r="U761" s="34"/>
      <c r="V761" s="34"/>
      <c r="W761" s="34"/>
      <c r="X761" s="34"/>
      <c r="Y761" s="34"/>
      <c r="Z761" s="34"/>
      <c r="AA761" s="34"/>
      <c r="AB761" s="167">
        <f>ROW()</f>
        <v>761</v>
      </c>
      <c r="AC761" s="168">
        <f t="shared" ca="1" si="124"/>
        <v>0</v>
      </c>
      <c r="AD761" s="168">
        <f t="shared" ca="1" si="125"/>
        <v>0</v>
      </c>
      <c r="AE761" s="169" t="str">
        <f t="shared" ca="1" si="166"/>
        <v>-</v>
      </c>
      <c r="AF761" s="168" t="str">
        <f t="shared" ca="1" si="167"/>
        <v>-</v>
      </c>
      <c r="AG761" s="169" t="str">
        <f t="shared" ca="1" si="168"/>
        <v>-</v>
      </c>
      <c r="AH761" s="168" t="str">
        <f t="shared" ca="1" si="169"/>
        <v>-</v>
      </c>
      <c r="AI761" s="168">
        <f t="shared" ca="1" si="170"/>
        <v>0</v>
      </c>
      <c r="AJ761" s="170">
        <f t="shared" ca="1" si="171"/>
        <v>0</v>
      </c>
      <c r="AK761" s="168">
        <f t="shared" ca="1" si="126"/>
        <v>0</v>
      </c>
      <c r="AL761" s="168">
        <f t="shared" ca="1" si="127"/>
        <v>0</v>
      </c>
    </row>
    <row r="762" spans="1:38" ht="28.5" customHeight="1" x14ac:dyDescent="0.2">
      <c r="A762" s="56">
        <v>747</v>
      </c>
      <c r="B762" s="309" t="str">
        <f t="shared" ca="1" si="121"/>
        <v>A747</v>
      </c>
      <c r="C762" s="309"/>
      <c r="D762" s="57" t="str">
        <f t="shared" ca="1" si="122"/>
        <v/>
      </c>
      <c r="E762" s="59" t="str">
        <f t="shared" ca="1" si="123"/>
        <v/>
      </c>
      <c r="F762" s="215">
        <f ca="1">IF(LEN(B762)&gt;0,'OBRAČUNANA OSNOVNA PLAČA'!J756,"")</f>
        <v>0</v>
      </c>
      <c r="G762" s="60"/>
      <c r="H762" s="60"/>
      <c r="I762" s="60"/>
      <c r="J762" s="60"/>
      <c r="K762" s="60"/>
      <c r="L762" s="229">
        <f t="shared" si="164"/>
        <v>0</v>
      </c>
      <c r="M762" s="230">
        <f t="shared" ca="1" si="172"/>
        <v>0</v>
      </c>
      <c r="N762" s="230">
        <f t="shared" ca="1" si="173"/>
        <v>0</v>
      </c>
      <c r="O762" s="231">
        <f t="shared" ca="1" si="174"/>
        <v>0</v>
      </c>
      <c r="P762" s="232">
        <f t="shared" ca="1" si="175"/>
        <v>0</v>
      </c>
      <c r="Q762" s="233">
        <f t="shared" ca="1" si="165"/>
        <v>0</v>
      </c>
      <c r="R762" s="233">
        <f ca="1">IF(LEN(B762)&gt;0,'9'!R762-'9'!Q762,"")</f>
        <v>0</v>
      </c>
      <c r="S762" s="234"/>
      <c r="T762" s="34"/>
      <c r="U762" s="34"/>
      <c r="V762" s="34"/>
      <c r="W762" s="34"/>
      <c r="X762" s="34"/>
      <c r="Y762" s="34"/>
      <c r="Z762" s="34"/>
      <c r="AA762" s="34"/>
      <c r="AB762" s="167">
        <f>ROW()</f>
        <v>762</v>
      </c>
      <c r="AC762" s="168">
        <f t="shared" ca="1" si="124"/>
        <v>0</v>
      </c>
      <c r="AD762" s="168">
        <f t="shared" ca="1" si="125"/>
        <v>0</v>
      </c>
      <c r="AE762" s="169" t="str">
        <f t="shared" ca="1" si="166"/>
        <v>-</v>
      </c>
      <c r="AF762" s="168" t="str">
        <f t="shared" ca="1" si="167"/>
        <v>-</v>
      </c>
      <c r="AG762" s="169" t="str">
        <f t="shared" ca="1" si="168"/>
        <v>-</v>
      </c>
      <c r="AH762" s="168" t="str">
        <f t="shared" ca="1" si="169"/>
        <v>-</v>
      </c>
      <c r="AI762" s="168">
        <f t="shared" ca="1" si="170"/>
        <v>0</v>
      </c>
      <c r="AJ762" s="170">
        <f t="shared" ca="1" si="171"/>
        <v>0</v>
      </c>
      <c r="AK762" s="168">
        <f t="shared" ca="1" si="126"/>
        <v>0</v>
      </c>
      <c r="AL762" s="168">
        <f t="shared" ca="1" si="127"/>
        <v>0</v>
      </c>
    </row>
    <row r="763" spans="1:38" ht="28.5" customHeight="1" x14ac:dyDescent="0.2">
      <c r="A763" s="56">
        <v>748</v>
      </c>
      <c r="B763" s="309" t="str">
        <f t="shared" ca="1" si="121"/>
        <v>A748</v>
      </c>
      <c r="C763" s="309"/>
      <c r="D763" s="57" t="str">
        <f t="shared" ca="1" si="122"/>
        <v/>
      </c>
      <c r="E763" s="59" t="str">
        <f t="shared" ca="1" si="123"/>
        <v/>
      </c>
      <c r="F763" s="215">
        <f ca="1">IF(LEN(B763)&gt;0,'OBRAČUNANA OSNOVNA PLAČA'!J757,"")</f>
        <v>0</v>
      </c>
      <c r="G763" s="60"/>
      <c r="H763" s="60"/>
      <c r="I763" s="60"/>
      <c r="J763" s="60"/>
      <c r="K763" s="60"/>
      <c r="L763" s="229">
        <f t="shared" si="164"/>
        <v>0</v>
      </c>
      <c r="M763" s="230">
        <f t="shared" ca="1" si="172"/>
        <v>0</v>
      </c>
      <c r="N763" s="230">
        <f t="shared" ca="1" si="173"/>
        <v>0</v>
      </c>
      <c r="O763" s="231">
        <f t="shared" ca="1" si="174"/>
        <v>0</v>
      </c>
      <c r="P763" s="232">
        <f t="shared" ca="1" si="175"/>
        <v>0</v>
      </c>
      <c r="Q763" s="233">
        <f t="shared" ca="1" si="165"/>
        <v>0</v>
      </c>
      <c r="R763" s="233">
        <f ca="1">IF(LEN(B763)&gt;0,'9'!R763-'9'!Q763,"")</f>
        <v>0</v>
      </c>
      <c r="S763" s="234"/>
      <c r="T763" s="34"/>
      <c r="U763" s="34"/>
      <c r="V763" s="34"/>
      <c r="W763" s="34"/>
      <c r="X763" s="34"/>
      <c r="Y763" s="34"/>
      <c r="Z763" s="34"/>
      <c r="AA763" s="34"/>
      <c r="AB763" s="167">
        <f>ROW()</f>
        <v>763</v>
      </c>
      <c r="AC763" s="168">
        <f t="shared" ca="1" si="124"/>
        <v>0</v>
      </c>
      <c r="AD763" s="168">
        <f t="shared" ca="1" si="125"/>
        <v>0</v>
      </c>
      <c r="AE763" s="169" t="str">
        <f t="shared" ca="1" si="166"/>
        <v>-</v>
      </c>
      <c r="AF763" s="168" t="str">
        <f t="shared" ca="1" si="167"/>
        <v>-</v>
      </c>
      <c r="AG763" s="169" t="str">
        <f t="shared" ca="1" si="168"/>
        <v>-</v>
      </c>
      <c r="AH763" s="168" t="str">
        <f t="shared" ca="1" si="169"/>
        <v>-</v>
      </c>
      <c r="AI763" s="168">
        <f t="shared" ca="1" si="170"/>
        <v>0</v>
      </c>
      <c r="AJ763" s="170">
        <f t="shared" ca="1" si="171"/>
        <v>0</v>
      </c>
      <c r="AK763" s="168">
        <f t="shared" ca="1" si="126"/>
        <v>0</v>
      </c>
      <c r="AL763" s="168">
        <f t="shared" ca="1" si="127"/>
        <v>0</v>
      </c>
    </row>
    <row r="764" spans="1:38" ht="28.5" customHeight="1" x14ac:dyDescent="0.2">
      <c r="A764" s="56">
        <v>749</v>
      </c>
      <c r="B764" s="309" t="str">
        <f t="shared" ca="1" si="121"/>
        <v>A749</v>
      </c>
      <c r="C764" s="309"/>
      <c r="D764" s="57" t="str">
        <f t="shared" ca="1" si="122"/>
        <v/>
      </c>
      <c r="E764" s="59" t="str">
        <f t="shared" ca="1" si="123"/>
        <v/>
      </c>
      <c r="F764" s="215">
        <f ca="1">IF(LEN(B764)&gt;0,'OBRAČUNANA OSNOVNA PLAČA'!J758,"")</f>
        <v>0</v>
      </c>
      <c r="G764" s="60"/>
      <c r="H764" s="60"/>
      <c r="I764" s="60"/>
      <c r="J764" s="60"/>
      <c r="K764" s="60"/>
      <c r="L764" s="229">
        <f t="shared" si="164"/>
        <v>0</v>
      </c>
      <c r="M764" s="230">
        <f t="shared" ca="1" si="172"/>
        <v>0</v>
      </c>
      <c r="N764" s="230">
        <f t="shared" ca="1" si="173"/>
        <v>0</v>
      </c>
      <c r="O764" s="231">
        <f t="shared" ca="1" si="174"/>
        <v>0</v>
      </c>
      <c r="P764" s="232">
        <f t="shared" ca="1" si="175"/>
        <v>0</v>
      </c>
      <c r="Q764" s="233">
        <f t="shared" ca="1" si="165"/>
        <v>0</v>
      </c>
      <c r="R764" s="233">
        <f ca="1">IF(LEN(B764)&gt;0,'9'!R764-'9'!Q764,"")</f>
        <v>0</v>
      </c>
      <c r="S764" s="234"/>
      <c r="T764" s="34"/>
      <c r="U764" s="34"/>
      <c r="V764" s="34"/>
      <c r="W764" s="34"/>
      <c r="X764" s="34"/>
      <c r="Y764" s="34"/>
      <c r="Z764" s="34"/>
      <c r="AA764" s="34"/>
      <c r="AB764" s="167">
        <f>ROW()</f>
        <v>764</v>
      </c>
      <c r="AC764" s="168">
        <f t="shared" ca="1" si="124"/>
        <v>0</v>
      </c>
      <c r="AD764" s="168">
        <f t="shared" ca="1" si="125"/>
        <v>0</v>
      </c>
      <c r="AE764" s="169" t="str">
        <f t="shared" ca="1" si="166"/>
        <v>-</v>
      </c>
      <c r="AF764" s="168" t="str">
        <f t="shared" ca="1" si="167"/>
        <v>-</v>
      </c>
      <c r="AG764" s="169" t="str">
        <f t="shared" ca="1" si="168"/>
        <v>-</v>
      </c>
      <c r="AH764" s="168" t="str">
        <f t="shared" ca="1" si="169"/>
        <v>-</v>
      </c>
      <c r="AI764" s="168">
        <f t="shared" ca="1" si="170"/>
        <v>0</v>
      </c>
      <c r="AJ764" s="170">
        <f t="shared" ca="1" si="171"/>
        <v>0</v>
      </c>
      <c r="AK764" s="168">
        <f t="shared" ca="1" si="126"/>
        <v>0</v>
      </c>
      <c r="AL764" s="168">
        <f t="shared" ca="1" si="127"/>
        <v>0</v>
      </c>
    </row>
    <row r="765" spans="1:38" ht="28.5" customHeight="1" x14ac:dyDescent="0.2">
      <c r="A765" s="56">
        <v>750</v>
      </c>
      <c r="B765" s="309" t="str">
        <f t="shared" ca="1" si="121"/>
        <v>A750</v>
      </c>
      <c r="C765" s="309"/>
      <c r="D765" s="57" t="str">
        <f t="shared" ca="1" si="122"/>
        <v/>
      </c>
      <c r="E765" s="59" t="str">
        <f t="shared" ca="1" si="123"/>
        <v/>
      </c>
      <c r="F765" s="215">
        <f ca="1">IF(LEN(B765)&gt;0,'OBRAČUNANA OSNOVNA PLAČA'!J759,"")</f>
        <v>0</v>
      </c>
      <c r="G765" s="60"/>
      <c r="H765" s="60"/>
      <c r="I765" s="60"/>
      <c r="J765" s="60"/>
      <c r="K765" s="60"/>
      <c r="L765" s="229">
        <f t="shared" si="164"/>
        <v>0</v>
      </c>
      <c r="M765" s="230">
        <f t="shared" ca="1" si="172"/>
        <v>0</v>
      </c>
      <c r="N765" s="230">
        <f t="shared" ca="1" si="173"/>
        <v>0</v>
      </c>
      <c r="O765" s="231">
        <f t="shared" ca="1" si="174"/>
        <v>0</v>
      </c>
      <c r="P765" s="232">
        <f t="shared" ca="1" si="175"/>
        <v>0</v>
      </c>
      <c r="Q765" s="233">
        <f t="shared" ca="1" si="165"/>
        <v>0</v>
      </c>
      <c r="R765" s="233">
        <f ca="1">IF(LEN(B765)&gt;0,'9'!R765-'9'!Q765,"")</f>
        <v>0</v>
      </c>
      <c r="S765" s="234"/>
      <c r="T765" s="34"/>
      <c r="U765" s="34"/>
      <c r="V765" s="34"/>
      <c r="W765" s="34"/>
      <c r="X765" s="34"/>
      <c r="Y765" s="34"/>
      <c r="Z765" s="34"/>
      <c r="AA765" s="34"/>
      <c r="AB765" s="167">
        <f>ROW()</f>
        <v>765</v>
      </c>
      <c r="AC765" s="168">
        <f t="shared" ca="1" si="124"/>
        <v>0</v>
      </c>
      <c r="AD765" s="168">
        <f t="shared" ca="1" si="125"/>
        <v>0</v>
      </c>
      <c r="AE765" s="169" t="str">
        <f t="shared" ca="1" si="166"/>
        <v>-</v>
      </c>
      <c r="AF765" s="168" t="str">
        <f t="shared" ca="1" si="167"/>
        <v>-</v>
      </c>
      <c r="AG765" s="169" t="str">
        <f t="shared" ca="1" si="168"/>
        <v>-</v>
      </c>
      <c r="AH765" s="168" t="str">
        <f t="shared" ca="1" si="169"/>
        <v>-</v>
      </c>
      <c r="AI765" s="168">
        <f t="shared" ca="1" si="170"/>
        <v>0</v>
      </c>
      <c r="AJ765" s="170">
        <f t="shared" ca="1" si="171"/>
        <v>0</v>
      </c>
      <c r="AK765" s="168">
        <f t="shared" ca="1" si="126"/>
        <v>0</v>
      </c>
      <c r="AL765" s="168">
        <f t="shared" ca="1" si="127"/>
        <v>0</v>
      </c>
    </row>
    <row r="766" spans="1:38" ht="28.5" customHeight="1" x14ac:dyDescent="0.2">
      <c r="A766" s="56">
        <v>751</v>
      </c>
      <c r="B766" s="309" t="str">
        <f t="shared" ca="1" si="121"/>
        <v>A751</v>
      </c>
      <c r="C766" s="309"/>
      <c r="D766" s="57" t="str">
        <f t="shared" ca="1" si="122"/>
        <v/>
      </c>
      <c r="E766" s="59" t="str">
        <f t="shared" ca="1" si="123"/>
        <v/>
      </c>
      <c r="F766" s="215">
        <f ca="1">IF(LEN(B766)&gt;0,'OBRAČUNANA OSNOVNA PLAČA'!J760,"")</f>
        <v>0</v>
      </c>
      <c r="G766" s="60"/>
      <c r="H766" s="60"/>
      <c r="I766" s="60"/>
      <c r="J766" s="60"/>
      <c r="K766" s="60"/>
      <c r="L766" s="229">
        <f t="shared" si="164"/>
        <v>0</v>
      </c>
      <c r="M766" s="230">
        <f t="shared" ca="1" si="172"/>
        <v>0</v>
      </c>
      <c r="N766" s="230">
        <f t="shared" ca="1" si="173"/>
        <v>0</v>
      </c>
      <c r="O766" s="231">
        <f t="shared" ca="1" si="174"/>
        <v>0</v>
      </c>
      <c r="P766" s="232">
        <f t="shared" ca="1" si="175"/>
        <v>0</v>
      </c>
      <c r="Q766" s="233">
        <f t="shared" ca="1" si="165"/>
        <v>0</v>
      </c>
      <c r="R766" s="233">
        <f ca="1">IF(LEN(B766)&gt;0,'9'!R766-'9'!Q766,"")</f>
        <v>0</v>
      </c>
      <c r="S766" s="234"/>
      <c r="T766" s="34"/>
      <c r="U766" s="34"/>
      <c r="V766" s="34"/>
      <c r="W766" s="34"/>
      <c r="X766" s="34"/>
      <c r="Y766" s="34"/>
      <c r="Z766" s="34"/>
      <c r="AA766" s="34"/>
      <c r="AB766" s="167">
        <f>ROW()</f>
        <v>766</v>
      </c>
      <c r="AC766" s="168">
        <f t="shared" ca="1" si="124"/>
        <v>0</v>
      </c>
      <c r="AD766" s="168">
        <f t="shared" ca="1" si="125"/>
        <v>0</v>
      </c>
      <c r="AE766" s="169" t="str">
        <f t="shared" ca="1" si="166"/>
        <v>-</v>
      </c>
      <c r="AF766" s="168" t="str">
        <f t="shared" ca="1" si="167"/>
        <v>-</v>
      </c>
      <c r="AG766" s="169" t="str">
        <f t="shared" ca="1" si="168"/>
        <v>-</v>
      </c>
      <c r="AH766" s="168" t="str">
        <f t="shared" ca="1" si="169"/>
        <v>-</v>
      </c>
      <c r="AI766" s="168">
        <f t="shared" ca="1" si="170"/>
        <v>0</v>
      </c>
      <c r="AJ766" s="170">
        <f t="shared" ca="1" si="171"/>
        <v>0</v>
      </c>
      <c r="AK766" s="168">
        <f t="shared" ca="1" si="126"/>
        <v>0</v>
      </c>
      <c r="AL766" s="168">
        <f t="shared" ca="1" si="127"/>
        <v>0</v>
      </c>
    </row>
    <row r="767" spans="1:38" ht="28.5" customHeight="1" x14ac:dyDescent="0.2">
      <c r="A767" s="56">
        <v>752</v>
      </c>
      <c r="B767" s="309" t="str">
        <f t="shared" ca="1" si="121"/>
        <v>A752</v>
      </c>
      <c r="C767" s="309"/>
      <c r="D767" s="57" t="str">
        <f t="shared" ca="1" si="122"/>
        <v/>
      </c>
      <c r="E767" s="59" t="str">
        <f t="shared" ca="1" si="123"/>
        <v/>
      </c>
      <c r="F767" s="215">
        <f ca="1">IF(LEN(B767)&gt;0,'OBRAČUNANA OSNOVNA PLAČA'!J761,"")</f>
        <v>0</v>
      </c>
      <c r="G767" s="60"/>
      <c r="H767" s="60"/>
      <c r="I767" s="60"/>
      <c r="J767" s="60"/>
      <c r="K767" s="60"/>
      <c r="L767" s="229">
        <f t="shared" si="164"/>
        <v>0</v>
      </c>
      <c r="M767" s="230">
        <f t="shared" ca="1" si="172"/>
        <v>0</v>
      </c>
      <c r="N767" s="230">
        <f t="shared" ca="1" si="173"/>
        <v>0</v>
      </c>
      <c r="O767" s="231">
        <f t="shared" ca="1" si="174"/>
        <v>0</v>
      </c>
      <c r="P767" s="232">
        <f t="shared" ca="1" si="175"/>
        <v>0</v>
      </c>
      <c r="Q767" s="233">
        <f t="shared" ca="1" si="165"/>
        <v>0</v>
      </c>
      <c r="R767" s="233">
        <f ca="1">IF(LEN(B767)&gt;0,'9'!R767-'9'!Q767,"")</f>
        <v>0</v>
      </c>
      <c r="S767" s="234"/>
      <c r="T767" s="34"/>
      <c r="U767" s="34"/>
      <c r="V767" s="34"/>
      <c r="W767" s="34"/>
      <c r="X767" s="34"/>
      <c r="Y767" s="34"/>
      <c r="Z767" s="34"/>
      <c r="AA767" s="34"/>
      <c r="AB767" s="167">
        <f>ROW()</f>
        <v>767</v>
      </c>
      <c r="AC767" s="168">
        <f t="shared" ca="1" si="124"/>
        <v>0</v>
      </c>
      <c r="AD767" s="168">
        <f t="shared" ca="1" si="125"/>
        <v>0</v>
      </c>
      <c r="AE767" s="169" t="str">
        <f t="shared" ca="1" si="166"/>
        <v>-</v>
      </c>
      <c r="AF767" s="168" t="str">
        <f t="shared" ca="1" si="167"/>
        <v>-</v>
      </c>
      <c r="AG767" s="169" t="str">
        <f t="shared" ca="1" si="168"/>
        <v>-</v>
      </c>
      <c r="AH767" s="168" t="str">
        <f t="shared" ca="1" si="169"/>
        <v>-</v>
      </c>
      <c r="AI767" s="168">
        <f t="shared" ca="1" si="170"/>
        <v>0</v>
      </c>
      <c r="AJ767" s="170">
        <f t="shared" ca="1" si="171"/>
        <v>0</v>
      </c>
      <c r="AK767" s="168">
        <f t="shared" ca="1" si="126"/>
        <v>0</v>
      </c>
      <c r="AL767" s="168">
        <f t="shared" ca="1" si="127"/>
        <v>0</v>
      </c>
    </row>
    <row r="768" spans="1:38" ht="28.5" customHeight="1" x14ac:dyDescent="0.2">
      <c r="A768" s="56">
        <v>753</v>
      </c>
      <c r="B768" s="309" t="str">
        <f t="shared" ca="1" si="121"/>
        <v>A753</v>
      </c>
      <c r="C768" s="309"/>
      <c r="D768" s="57" t="str">
        <f t="shared" ca="1" si="122"/>
        <v/>
      </c>
      <c r="E768" s="59" t="str">
        <f t="shared" ca="1" si="123"/>
        <v/>
      </c>
      <c r="F768" s="215">
        <f ca="1">IF(LEN(B768)&gt;0,'OBRAČUNANA OSNOVNA PLAČA'!J762,"")</f>
        <v>0</v>
      </c>
      <c r="G768" s="60"/>
      <c r="H768" s="60"/>
      <c r="I768" s="60"/>
      <c r="J768" s="60"/>
      <c r="K768" s="60"/>
      <c r="L768" s="229">
        <f t="shared" si="164"/>
        <v>0</v>
      </c>
      <c r="M768" s="230">
        <f t="shared" ca="1" si="172"/>
        <v>0</v>
      </c>
      <c r="N768" s="230">
        <f t="shared" ca="1" si="173"/>
        <v>0</v>
      </c>
      <c r="O768" s="231">
        <f t="shared" ca="1" si="174"/>
        <v>0</v>
      </c>
      <c r="P768" s="232">
        <f t="shared" ca="1" si="175"/>
        <v>0</v>
      </c>
      <c r="Q768" s="233">
        <f t="shared" ca="1" si="165"/>
        <v>0</v>
      </c>
      <c r="R768" s="233">
        <f ca="1">IF(LEN(B768)&gt;0,'9'!R768-'9'!Q768,"")</f>
        <v>0</v>
      </c>
      <c r="S768" s="234"/>
      <c r="T768" s="34"/>
      <c r="U768" s="34"/>
      <c r="V768" s="34"/>
      <c r="W768" s="34"/>
      <c r="X768" s="34"/>
      <c r="Y768" s="34"/>
      <c r="Z768" s="34"/>
      <c r="AA768" s="34"/>
      <c r="AB768" s="167">
        <f>ROW()</f>
        <v>768</v>
      </c>
      <c r="AC768" s="168">
        <f t="shared" ca="1" si="124"/>
        <v>0</v>
      </c>
      <c r="AD768" s="168">
        <f t="shared" ca="1" si="125"/>
        <v>0</v>
      </c>
      <c r="AE768" s="169" t="str">
        <f t="shared" ca="1" si="166"/>
        <v>-</v>
      </c>
      <c r="AF768" s="168" t="str">
        <f t="shared" ca="1" si="167"/>
        <v>-</v>
      </c>
      <c r="AG768" s="169" t="str">
        <f t="shared" ca="1" si="168"/>
        <v>-</v>
      </c>
      <c r="AH768" s="168" t="str">
        <f t="shared" ca="1" si="169"/>
        <v>-</v>
      </c>
      <c r="AI768" s="168">
        <f t="shared" ca="1" si="170"/>
        <v>0</v>
      </c>
      <c r="AJ768" s="170">
        <f t="shared" ca="1" si="171"/>
        <v>0</v>
      </c>
      <c r="AK768" s="168">
        <f t="shared" ca="1" si="126"/>
        <v>0</v>
      </c>
      <c r="AL768" s="168">
        <f t="shared" ca="1" si="127"/>
        <v>0</v>
      </c>
    </row>
    <row r="769" spans="1:38" ht="28.5" customHeight="1" x14ac:dyDescent="0.2">
      <c r="A769" s="56">
        <v>754</v>
      </c>
      <c r="B769" s="309" t="str">
        <f t="shared" ca="1" si="121"/>
        <v>A754</v>
      </c>
      <c r="C769" s="309"/>
      <c r="D769" s="57" t="str">
        <f t="shared" ca="1" si="122"/>
        <v/>
      </c>
      <c r="E769" s="59" t="str">
        <f t="shared" ca="1" si="123"/>
        <v/>
      </c>
      <c r="F769" s="215">
        <f ca="1">IF(LEN(B769)&gt;0,'OBRAČUNANA OSNOVNA PLAČA'!J763,"")</f>
        <v>0</v>
      </c>
      <c r="G769" s="60"/>
      <c r="H769" s="60"/>
      <c r="I769" s="60"/>
      <c r="J769" s="60"/>
      <c r="K769" s="60"/>
      <c r="L769" s="229">
        <f t="shared" si="164"/>
        <v>0</v>
      </c>
      <c r="M769" s="230">
        <f t="shared" ca="1" si="172"/>
        <v>0</v>
      </c>
      <c r="N769" s="230">
        <f t="shared" ca="1" si="173"/>
        <v>0</v>
      </c>
      <c r="O769" s="231">
        <f t="shared" ca="1" si="174"/>
        <v>0</v>
      </c>
      <c r="P769" s="232">
        <f t="shared" ca="1" si="175"/>
        <v>0</v>
      </c>
      <c r="Q769" s="233">
        <f t="shared" ca="1" si="165"/>
        <v>0</v>
      </c>
      <c r="R769" s="233">
        <f ca="1">IF(LEN(B769)&gt;0,'9'!R769-'9'!Q769,"")</f>
        <v>0</v>
      </c>
      <c r="S769" s="234"/>
      <c r="T769" s="34"/>
      <c r="U769" s="34"/>
      <c r="V769" s="34"/>
      <c r="W769" s="34"/>
      <c r="X769" s="34"/>
      <c r="Y769" s="34"/>
      <c r="Z769" s="34"/>
      <c r="AA769" s="34"/>
      <c r="AB769" s="167">
        <f>ROW()</f>
        <v>769</v>
      </c>
      <c r="AC769" s="168">
        <f t="shared" ca="1" si="124"/>
        <v>0</v>
      </c>
      <c r="AD769" s="168">
        <f t="shared" ca="1" si="125"/>
        <v>0</v>
      </c>
      <c r="AE769" s="169" t="str">
        <f t="shared" ca="1" si="166"/>
        <v>-</v>
      </c>
      <c r="AF769" s="168" t="str">
        <f t="shared" ca="1" si="167"/>
        <v>-</v>
      </c>
      <c r="AG769" s="169" t="str">
        <f t="shared" ca="1" si="168"/>
        <v>-</v>
      </c>
      <c r="AH769" s="168" t="str">
        <f t="shared" ca="1" si="169"/>
        <v>-</v>
      </c>
      <c r="AI769" s="168">
        <f t="shared" ca="1" si="170"/>
        <v>0</v>
      </c>
      <c r="AJ769" s="170">
        <f t="shared" ca="1" si="171"/>
        <v>0</v>
      </c>
      <c r="AK769" s="168">
        <f t="shared" ca="1" si="126"/>
        <v>0</v>
      </c>
      <c r="AL769" s="168">
        <f t="shared" ca="1" si="127"/>
        <v>0</v>
      </c>
    </row>
    <row r="770" spans="1:38" ht="28.5" customHeight="1" x14ac:dyDescent="0.2">
      <c r="A770" s="56">
        <v>755</v>
      </c>
      <c r="B770" s="309" t="str">
        <f t="shared" ca="1" si="121"/>
        <v>A755</v>
      </c>
      <c r="C770" s="309"/>
      <c r="D770" s="57" t="str">
        <f t="shared" ca="1" si="122"/>
        <v/>
      </c>
      <c r="E770" s="59" t="str">
        <f t="shared" ca="1" si="123"/>
        <v/>
      </c>
      <c r="F770" s="215">
        <f ca="1">IF(LEN(B770)&gt;0,'OBRAČUNANA OSNOVNA PLAČA'!J764,"")</f>
        <v>0</v>
      </c>
      <c r="G770" s="60"/>
      <c r="H770" s="60"/>
      <c r="I770" s="60"/>
      <c r="J770" s="60"/>
      <c r="K770" s="60"/>
      <c r="L770" s="229">
        <f t="shared" si="164"/>
        <v>0</v>
      </c>
      <c r="M770" s="230">
        <f t="shared" ca="1" si="172"/>
        <v>0</v>
      </c>
      <c r="N770" s="230">
        <f t="shared" ca="1" si="173"/>
        <v>0</v>
      </c>
      <c r="O770" s="231">
        <f t="shared" ca="1" si="174"/>
        <v>0</v>
      </c>
      <c r="P770" s="232">
        <f t="shared" ca="1" si="175"/>
        <v>0</v>
      </c>
      <c r="Q770" s="233">
        <f t="shared" ca="1" si="165"/>
        <v>0</v>
      </c>
      <c r="R770" s="233">
        <f ca="1">IF(LEN(B770)&gt;0,'9'!R770-'9'!Q770,"")</f>
        <v>0</v>
      </c>
      <c r="S770" s="234"/>
      <c r="T770" s="34"/>
      <c r="U770" s="34"/>
      <c r="V770" s="34"/>
      <c r="W770" s="34"/>
      <c r="X770" s="34"/>
      <c r="Y770" s="34"/>
      <c r="Z770" s="34"/>
      <c r="AA770" s="34"/>
      <c r="AB770" s="167">
        <f>ROW()</f>
        <v>770</v>
      </c>
      <c r="AC770" s="168">
        <f t="shared" ca="1" si="124"/>
        <v>0</v>
      </c>
      <c r="AD770" s="168">
        <f t="shared" ca="1" si="125"/>
        <v>0</v>
      </c>
      <c r="AE770" s="169" t="str">
        <f t="shared" ca="1" si="166"/>
        <v>-</v>
      </c>
      <c r="AF770" s="168" t="str">
        <f t="shared" ca="1" si="167"/>
        <v>-</v>
      </c>
      <c r="AG770" s="169" t="str">
        <f t="shared" ca="1" si="168"/>
        <v>-</v>
      </c>
      <c r="AH770" s="168" t="str">
        <f t="shared" ca="1" si="169"/>
        <v>-</v>
      </c>
      <c r="AI770" s="168">
        <f t="shared" ca="1" si="170"/>
        <v>0</v>
      </c>
      <c r="AJ770" s="170">
        <f t="shared" ca="1" si="171"/>
        <v>0</v>
      </c>
      <c r="AK770" s="168">
        <f t="shared" ca="1" si="126"/>
        <v>0</v>
      </c>
      <c r="AL770" s="168">
        <f t="shared" ca="1" si="127"/>
        <v>0</v>
      </c>
    </row>
    <row r="771" spans="1:38" ht="28.5" customHeight="1" x14ac:dyDescent="0.2">
      <c r="A771" s="56">
        <v>756</v>
      </c>
      <c r="B771" s="309" t="str">
        <f t="shared" ca="1" si="121"/>
        <v>A756</v>
      </c>
      <c r="C771" s="309"/>
      <c r="D771" s="57" t="str">
        <f t="shared" ca="1" si="122"/>
        <v/>
      </c>
      <c r="E771" s="59" t="str">
        <f t="shared" ca="1" si="123"/>
        <v/>
      </c>
      <c r="F771" s="215">
        <f ca="1">IF(LEN(B771)&gt;0,'OBRAČUNANA OSNOVNA PLAČA'!J765,"")</f>
        <v>0</v>
      </c>
      <c r="G771" s="60"/>
      <c r="H771" s="60"/>
      <c r="I771" s="60"/>
      <c r="J771" s="60"/>
      <c r="K771" s="60"/>
      <c r="L771" s="229">
        <f t="shared" si="164"/>
        <v>0</v>
      </c>
      <c r="M771" s="230">
        <f t="shared" ca="1" si="172"/>
        <v>0</v>
      </c>
      <c r="N771" s="230">
        <f t="shared" ca="1" si="173"/>
        <v>0</v>
      </c>
      <c r="O771" s="231">
        <f t="shared" ca="1" si="174"/>
        <v>0</v>
      </c>
      <c r="P771" s="232">
        <f t="shared" ca="1" si="175"/>
        <v>0</v>
      </c>
      <c r="Q771" s="233">
        <f t="shared" ca="1" si="165"/>
        <v>0</v>
      </c>
      <c r="R771" s="233">
        <f ca="1">IF(LEN(B771)&gt;0,'9'!R771-'9'!Q771,"")</f>
        <v>0</v>
      </c>
      <c r="S771" s="234"/>
      <c r="T771" s="34"/>
      <c r="U771" s="34"/>
      <c r="V771" s="34"/>
      <c r="W771" s="34"/>
      <c r="X771" s="34"/>
      <c r="Y771" s="34"/>
      <c r="Z771" s="34"/>
      <c r="AA771" s="34"/>
      <c r="AB771" s="167">
        <f>ROW()</f>
        <v>771</v>
      </c>
      <c r="AC771" s="168">
        <f t="shared" ca="1" si="124"/>
        <v>0</v>
      </c>
      <c r="AD771" s="168">
        <f t="shared" ca="1" si="125"/>
        <v>0</v>
      </c>
      <c r="AE771" s="169" t="str">
        <f t="shared" ca="1" si="166"/>
        <v>-</v>
      </c>
      <c r="AF771" s="168" t="str">
        <f t="shared" ca="1" si="167"/>
        <v>-</v>
      </c>
      <c r="AG771" s="169" t="str">
        <f t="shared" ca="1" si="168"/>
        <v>-</v>
      </c>
      <c r="AH771" s="168" t="str">
        <f t="shared" ca="1" si="169"/>
        <v>-</v>
      </c>
      <c r="AI771" s="168">
        <f t="shared" ca="1" si="170"/>
        <v>0</v>
      </c>
      <c r="AJ771" s="170">
        <f t="shared" ca="1" si="171"/>
        <v>0</v>
      </c>
      <c r="AK771" s="168">
        <f t="shared" ca="1" si="126"/>
        <v>0</v>
      </c>
      <c r="AL771" s="168">
        <f t="shared" ca="1" si="127"/>
        <v>0</v>
      </c>
    </row>
    <row r="772" spans="1:38" ht="28.5" customHeight="1" x14ac:dyDescent="0.2">
      <c r="A772" s="56">
        <v>757</v>
      </c>
      <c r="B772" s="309" t="str">
        <f t="shared" ca="1" si="121"/>
        <v>A757</v>
      </c>
      <c r="C772" s="309"/>
      <c r="D772" s="57" t="str">
        <f t="shared" ca="1" si="122"/>
        <v/>
      </c>
      <c r="E772" s="59" t="str">
        <f t="shared" ca="1" si="123"/>
        <v/>
      </c>
      <c r="F772" s="215">
        <f ca="1">IF(LEN(B772)&gt;0,'OBRAČUNANA OSNOVNA PLAČA'!J766,"")</f>
        <v>0</v>
      </c>
      <c r="G772" s="60"/>
      <c r="H772" s="60"/>
      <c r="I772" s="60"/>
      <c r="J772" s="60"/>
      <c r="K772" s="60"/>
      <c r="L772" s="229">
        <f t="shared" si="164"/>
        <v>0</v>
      </c>
      <c r="M772" s="230">
        <f t="shared" ca="1" si="172"/>
        <v>0</v>
      </c>
      <c r="N772" s="230">
        <f t="shared" ca="1" si="173"/>
        <v>0</v>
      </c>
      <c r="O772" s="231">
        <f t="shared" ca="1" si="174"/>
        <v>0</v>
      </c>
      <c r="P772" s="232">
        <f t="shared" ca="1" si="175"/>
        <v>0</v>
      </c>
      <c r="Q772" s="233">
        <f t="shared" ca="1" si="165"/>
        <v>0</v>
      </c>
      <c r="R772" s="233">
        <f ca="1">IF(LEN(B772)&gt;0,'9'!R772-'9'!Q772,"")</f>
        <v>0</v>
      </c>
      <c r="S772" s="234"/>
      <c r="T772" s="34"/>
      <c r="U772" s="34"/>
      <c r="V772" s="34"/>
      <c r="W772" s="34"/>
      <c r="X772" s="34"/>
      <c r="Y772" s="34"/>
      <c r="Z772" s="34"/>
      <c r="AA772" s="34"/>
      <c r="AB772" s="167">
        <f>ROW()</f>
        <v>772</v>
      </c>
      <c r="AC772" s="168">
        <f t="shared" ca="1" si="124"/>
        <v>0</v>
      </c>
      <c r="AD772" s="168">
        <f t="shared" ca="1" si="125"/>
        <v>0</v>
      </c>
      <c r="AE772" s="169" t="str">
        <f t="shared" ca="1" si="166"/>
        <v>-</v>
      </c>
      <c r="AF772" s="168" t="str">
        <f t="shared" ca="1" si="167"/>
        <v>-</v>
      </c>
      <c r="AG772" s="169" t="str">
        <f t="shared" ca="1" si="168"/>
        <v>-</v>
      </c>
      <c r="AH772" s="168" t="str">
        <f t="shared" ca="1" si="169"/>
        <v>-</v>
      </c>
      <c r="AI772" s="168">
        <f t="shared" ca="1" si="170"/>
        <v>0</v>
      </c>
      <c r="AJ772" s="170">
        <f t="shared" ca="1" si="171"/>
        <v>0</v>
      </c>
      <c r="AK772" s="168">
        <f t="shared" ca="1" si="126"/>
        <v>0</v>
      </c>
      <c r="AL772" s="168">
        <f t="shared" ca="1" si="127"/>
        <v>0</v>
      </c>
    </row>
    <row r="773" spans="1:38" ht="28.5" customHeight="1" x14ac:dyDescent="0.2">
      <c r="A773" s="56">
        <v>758</v>
      </c>
      <c r="B773" s="309" t="str">
        <f t="shared" ref="B773:B836" ca="1" si="176">IF(LEN(INDIRECT( "'" &amp; $AD$2 &amp; "'!B" &amp; TEXT($AB773-6,0)))&gt;0,INDIRECT( "'" &amp; $AD$2 &amp; "'!B" &amp; TEXT($AB773-6,0)),"")</f>
        <v>A758</v>
      </c>
      <c r="C773" s="309"/>
      <c r="D773" s="57" t="str">
        <f t="shared" ref="D773:D836" ca="1" si="177">IF(LEN(INDIRECT( "'" &amp; $AD$2 &amp; "'!D" &amp; TEXT($AB773-6,0)))&gt;0,INDIRECT( "'" &amp; $AD$2 &amp; "'!D" &amp; TEXT($AB773-6,0)),"")</f>
        <v/>
      </c>
      <c r="E773" s="59" t="str">
        <f t="shared" ref="E773:E836" ca="1" si="178">IF(LEN(INDIRECT( "'" &amp; $AD$2 &amp; "'!E" &amp; TEXT($AB773-6,0)))&gt;0,INDIRECT( "'" &amp; $AD$2 &amp; "'!E" &amp; TEXT($AB773-6,0)),"")</f>
        <v/>
      </c>
      <c r="F773" s="215">
        <f ca="1">IF(LEN(B773)&gt;0,'OBRAČUNANA OSNOVNA PLAČA'!J767,"")</f>
        <v>0</v>
      </c>
      <c r="G773" s="60"/>
      <c r="H773" s="60"/>
      <c r="I773" s="60"/>
      <c r="J773" s="60"/>
      <c r="K773" s="60"/>
      <c r="L773" s="229">
        <f t="shared" si="164"/>
        <v>0</v>
      </c>
      <c r="M773" s="230">
        <f t="shared" ca="1" si="172"/>
        <v>0</v>
      </c>
      <c r="N773" s="230">
        <f t="shared" ca="1" si="173"/>
        <v>0</v>
      </c>
      <c r="O773" s="231">
        <f t="shared" ca="1" si="174"/>
        <v>0</v>
      </c>
      <c r="P773" s="232">
        <f t="shared" ca="1" si="175"/>
        <v>0</v>
      </c>
      <c r="Q773" s="233">
        <f t="shared" ca="1" si="165"/>
        <v>0</v>
      </c>
      <c r="R773" s="233">
        <f ca="1">IF(LEN(B773)&gt;0,'9'!R773-'9'!Q773,"")</f>
        <v>0</v>
      </c>
      <c r="S773" s="234"/>
      <c r="T773" s="34"/>
      <c r="U773" s="34"/>
      <c r="V773" s="34"/>
      <c r="W773" s="34"/>
      <c r="X773" s="34"/>
      <c r="Y773" s="34"/>
      <c r="Z773" s="34"/>
      <c r="AA773" s="34"/>
      <c r="AB773" s="167">
        <f>ROW()</f>
        <v>773</v>
      </c>
      <c r="AC773" s="168">
        <f t="shared" ref="AC773:AC836" ca="1" si="179">IF($AO$3=1,0,INDIRECT( "'" &amp; $AO$2 &amp; "'!P" &amp; TEXT($AB773,0)))</f>
        <v>0</v>
      </c>
      <c r="AD773" s="168">
        <f t="shared" ref="AD773:AD836" ca="1" si="180">IF($AO$3=1,(INDIRECT( "'" &amp; $AD$2 &amp; "'!F" &amp; TEXT($AB773-6,0))*2/12+INDIRECT( "'" &amp; $AD$2 &amp; "'!G" &amp; TEXT($AB773-6,0))*10/12)*2,INDIRECT( "'" &amp; $AO$2 &amp; "'!Q" &amp; TEXT($AB773,0)))</f>
        <v>0</v>
      </c>
      <c r="AE773" s="169" t="str">
        <f t="shared" ca="1" si="166"/>
        <v>-</v>
      </c>
      <c r="AF773" s="168" t="str">
        <f t="shared" ca="1" si="167"/>
        <v>-</v>
      </c>
      <c r="AG773" s="169" t="str">
        <f t="shared" ca="1" si="168"/>
        <v>-</v>
      </c>
      <c r="AH773" s="168" t="str">
        <f t="shared" ca="1" si="169"/>
        <v>-</v>
      </c>
      <c r="AI773" s="168">
        <f t="shared" ca="1" si="170"/>
        <v>0</v>
      </c>
      <c r="AJ773" s="170">
        <f t="shared" ca="1" si="171"/>
        <v>0</v>
      </c>
      <c r="AK773" s="168">
        <f t="shared" ref="AK773:AK836" ca="1" si="18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773" s="168">
        <f t="shared" ref="AL773:AL836" ca="1" si="18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774" spans="1:38" ht="28.5" customHeight="1" x14ac:dyDescent="0.2">
      <c r="A774" s="56">
        <v>759</v>
      </c>
      <c r="B774" s="309" t="str">
        <f t="shared" ca="1" si="176"/>
        <v>A759</v>
      </c>
      <c r="C774" s="309"/>
      <c r="D774" s="57" t="str">
        <f t="shared" ca="1" si="177"/>
        <v/>
      </c>
      <c r="E774" s="59" t="str">
        <f t="shared" ca="1" si="178"/>
        <v/>
      </c>
      <c r="F774" s="215">
        <f ca="1">IF(LEN(B774)&gt;0,'OBRAČUNANA OSNOVNA PLAČA'!J768,"")</f>
        <v>0</v>
      </c>
      <c r="G774" s="60"/>
      <c r="H774" s="60"/>
      <c r="I774" s="60"/>
      <c r="J774" s="60"/>
      <c r="K774" s="60"/>
      <c r="L774" s="229">
        <f t="shared" si="164"/>
        <v>0</v>
      </c>
      <c r="M774" s="230">
        <f t="shared" ca="1" si="172"/>
        <v>0</v>
      </c>
      <c r="N774" s="230">
        <f t="shared" ca="1" si="173"/>
        <v>0</v>
      </c>
      <c r="O774" s="231">
        <f t="shared" ca="1" si="174"/>
        <v>0</v>
      </c>
      <c r="P774" s="232">
        <f t="shared" ca="1" si="175"/>
        <v>0</v>
      </c>
      <c r="Q774" s="233">
        <f t="shared" ca="1" si="165"/>
        <v>0</v>
      </c>
      <c r="R774" s="233">
        <f ca="1">IF(LEN(B774)&gt;0,'9'!R774-'9'!Q774,"")</f>
        <v>0</v>
      </c>
      <c r="S774" s="234"/>
      <c r="T774" s="34"/>
      <c r="U774" s="34"/>
      <c r="V774" s="34"/>
      <c r="W774" s="34"/>
      <c r="X774" s="34"/>
      <c r="Y774" s="34"/>
      <c r="Z774" s="34"/>
      <c r="AA774" s="34"/>
      <c r="AB774" s="167">
        <f>ROW()</f>
        <v>774</v>
      </c>
      <c r="AC774" s="168">
        <f t="shared" ca="1" si="179"/>
        <v>0</v>
      </c>
      <c r="AD774" s="168">
        <f t="shared" ca="1" si="180"/>
        <v>0</v>
      </c>
      <c r="AE774" s="169" t="str">
        <f t="shared" ca="1" si="166"/>
        <v>-</v>
      </c>
      <c r="AF774" s="168" t="str">
        <f t="shared" ca="1" si="167"/>
        <v>-</v>
      </c>
      <c r="AG774" s="169" t="str">
        <f t="shared" ca="1" si="168"/>
        <v>-</v>
      </c>
      <c r="AH774" s="168" t="str">
        <f t="shared" ca="1" si="169"/>
        <v>-</v>
      </c>
      <c r="AI774" s="168">
        <f t="shared" ca="1" si="170"/>
        <v>0</v>
      </c>
      <c r="AJ774" s="170">
        <f t="shared" ca="1" si="171"/>
        <v>0</v>
      </c>
      <c r="AK774" s="168">
        <f t="shared" ca="1" si="181"/>
        <v>0</v>
      </c>
      <c r="AL774" s="168">
        <f t="shared" ca="1" si="182"/>
        <v>0</v>
      </c>
    </row>
    <row r="775" spans="1:38" ht="28.5" customHeight="1" x14ac:dyDescent="0.2">
      <c r="A775" s="56">
        <v>760</v>
      </c>
      <c r="B775" s="309" t="str">
        <f t="shared" ca="1" si="176"/>
        <v>A760</v>
      </c>
      <c r="C775" s="309"/>
      <c r="D775" s="57" t="str">
        <f t="shared" ca="1" si="177"/>
        <v/>
      </c>
      <c r="E775" s="59" t="str">
        <f t="shared" ca="1" si="178"/>
        <v/>
      </c>
      <c r="F775" s="215">
        <f ca="1">IF(LEN(B775)&gt;0,'OBRAČUNANA OSNOVNA PLAČA'!J769,"")</f>
        <v>0</v>
      </c>
      <c r="G775" s="60"/>
      <c r="H775" s="60"/>
      <c r="I775" s="60"/>
      <c r="J775" s="60"/>
      <c r="K775" s="60"/>
      <c r="L775" s="229">
        <f t="shared" si="164"/>
        <v>0</v>
      </c>
      <c r="M775" s="230">
        <f t="shared" ca="1" si="172"/>
        <v>0</v>
      </c>
      <c r="N775" s="230">
        <f t="shared" ca="1" si="173"/>
        <v>0</v>
      </c>
      <c r="O775" s="231">
        <f t="shared" ca="1" si="174"/>
        <v>0</v>
      </c>
      <c r="P775" s="232">
        <f t="shared" ca="1" si="175"/>
        <v>0</v>
      </c>
      <c r="Q775" s="233">
        <f t="shared" ca="1" si="165"/>
        <v>0</v>
      </c>
      <c r="R775" s="233">
        <f ca="1">IF(LEN(B775)&gt;0,'9'!R775-'9'!Q775,"")</f>
        <v>0</v>
      </c>
      <c r="S775" s="234"/>
      <c r="T775" s="34"/>
      <c r="U775" s="34"/>
      <c r="V775" s="34"/>
      <c r="W775" s="34"/>
      <c r="X775" s="34"/>
      <c r="Y775" s="34"/>
      <c r="Z775" s="34"/>
      <c r="AA775" s="34"/>
      <c r="AB775" s="167">
        <f>ROW()</f>
        <v>775</v>
      </c>
      <c r="AC775" s="168">
        <f t="shared" ca="1" si="179"/>
        <v>0</v>
      </c>
      <c r="AD775" s="168">
        <f t="shared" ca="1" si="180"/>
        <v>0</v>
      </c>
      <c r="AE775" s="169" t="str">
        <f t="shared" ca="1" si="166"/>
        <v>-</v>
      </c>
      <c r="AF775" s="168" t="str">
        <f t="shared" ca="1" si="167"/>
        <v>-</v>
      </c>
      <c r="AG775" s="169" t="str">
        <f t="shared" ca="1" si="168"/>
        <v>-</v>
      </c>
      <c r="AH775" s="168" t="str">
        <f t="shared" ca="1" si="169"/>
        <v>-</v>
      </c>
      <c r="AI775" s="168">
        <f t="shared" ca="1" si="170"/>
        <v>0</v>
      </c>
      <c r="AJ775" s="170">
        <f t="shared" ca="1" si="171"/>
        <v>0</v>
      </c>
      <c r="AK775" s="168">
        <f t="shared" ca="1" si="181"/>
        <v>0</v>
      </c>
      <c r="AL775" s="168">
        <f t="shared" ca="1" si="182"/>
        <v>0</v>
      </c>
    </row>
    <row r="776" spans="1:38" ht="28.5" customHeight="1" x14ac:dyDescent="0.2">
      <c r="A776" s="56">
        <v>761</v>
      </c>
      <c r="B776" s="309" t="str">
        <f t="shared" ca="1" si="176"/>
        <v>A761</v>
      </c>
      <c r="C776" s="309"/>
      <c r="D776" s="57" t="str">
        <f t="shared" ca="1" si="177"/>
        <v/>
      </c>
      <c r="E776" s="59" t="str">
        <f t="shared" ca="1" si="178"/>
        <v/>
      </c>
      <c r="F776" s="215">
        <f ca="1">IF(LEN(B776)&gt;0,'OBRAČUNANA OSNOVNA PLAČA'!J770,"")</f>
        <v>0</v>
      </c>
      <c r="G776" s="60"/>
      <c r="H776" s="60"/>
      <c r="I776" s="60"/>
      <c r="J776" s="60"/>
      <c r="K776" s="60"/>
      <c r="L776" s="229">
        <f t="shared" si="164"/>
        <v>0</v>
      </c>
      <c r="M776" s="230">
        <f t="shared" ca="1" si="172"/>
        <v>0</v>
      </c>
      <c r="N776" s="230">
        <f t="shared" ca="1" si="173"/>
        <v>0</v>
      </c>
      <c r="O776" s="231">
        <f t="shared" ca="1" si="174"/>
        <v>0</v>
      </c>
      <c r="P776" s="232">
        <f t="shared" ca="1" si="175"/>
        <v>0</v>
      </c>
      <c r="Q776" s="233">
        <f t="shared" ca="1" si="165"/>
        <v>0</v>
      </c>
      <c r="R776" s="233">
        <f ca="1">IF(LEN(B776)&gt;0,'9'!R776-'9'!Q776,"")</f>
        <v>0</v>
      </c>
      <c r="S776" s="234"/>
      <c r="T776" s="34"/>
      <c r="U776" s="34"/>
      <c r="V776" s="34"/>
      <c r="W776" s="34"/>
      <c r="X776" s="34"/>
      <c r="Y776" s="34"/>
      <c r="Z776" s="34"/>
      <c r="AA776" s="34"/>
      <c r="AB776" s="167">
        <f>ROW()</f>
        <v>776</v>
      </c>
      <c r="AC776" s="168">
        <f t="shared" ca="1" si="179"/>
        <v>0</v>
      </c>
      <c r="AD776" s="168">
        <f t="shared" ca="1" si="180"/>
        <v>0</v>
      </c>
      <c r="AE776" s="169" t="str">
        <f t="shared" ca="1" si="166"/>
        <v>-</v>
      </c>
      <c r="AF776" s="168" t="str">
        <f t="shared" ca="1" si="167"/>
        <v>-</v>
      </c>
      <c r="AG776" s="169" t="str">
        <f t="shared" ca="1" si="168"/>
        <v>-</v>
      </c>
      <c r="AH776" s="168" t="str">
        <f t="shared" ca="1" si="169"/>
        <v>-</v>
      </c>
      <c r="AI776" s="168">
        <f t="shared" ca="1" si="170"/>
        <v>0</v>
      </c>
      <c r="AJ776" s="170">
        <f t="shared" ca="1" si="171"/>
        <v>0</v>
      </c>
      <c r="AK776" s="168">
        <f t="shared" ca="1" si="181"/>
        <v>0</v>
      </c>
      <c r="AL776" s="168">
        <f t="shared" ca="1" si="182"/>
        <v>0</v>
      </c>
    </row>
    <row r="777" spans="1:38" ht="28.5" customHeight="1" x14ac:dyDescent="0.2">
      <c r="A777" s="56">
        <v>762</v>
      </c>
      <c r="B777" s="309" t="str">
        <f t="shared" ca="1" si="176"/>
        <v>A762</v>
      </c>
      <c r="C777" s="309"/>
      <c r="D777" s="57" t="str">
        <f t="shared" ca="1" si="177"/>
        <v/>
      </c>
      <c r="E777" s="59" t="str">
        <f t="shared" ca="1" si="178"/>
        <v/>
      </c>
      <c r="F777" s="215">
        <f ca="1">IF(LEN(B777)&gt;0,'OBRAČUNANA OSNOVNA PLAČA'!J771,"")</f>
        <v>0</v>
      </c>
      <c r="G777" s="60"/>
      <c r="H777" s="60"/>
      <c r="I777" s="60"/>
      <c r="J777" s="60"/>
      <c r="K777" s="60"/>
      <c r="L777" s="229">
        <f t="shared" si="164"/>
        <v>0</v>
      </c>
      <c r="M777" s="230">
        <f t="shared" ca="1" si="172"/>
        <v>0</v>
      </c>
      <c r="N777" s="230">
        <f t="shared" ca="1" si="173"/>
        <v>0</v>
      </c>
      <c r="O777" s="231">
        <f t="shared" ca="1" si="174"/>
        <v>0</v>
      </c>
      <c r="P777" s="232">
        <f t="shared" ca="1" si="175"/>
        <v>0</v>
      </c>
      <c r="Q777" s="233">
        <f t="shared" ca="1" si="165"/>
        <v>0</v>
      </c>
      <c r="R777" s="233">
        <f ca="1">IF(LEN(B777)&gt;0,'9'!R777-'9'!Q777,"")</f>
        <v>0</v>
      </c>
      <c r="S777" s="234"/>
      <c r="T777" s="34"/>
      <c r="U777" s="34"/>
      <c r="V777" s="34"/>
      <c r="W777" s="34"/>
      <c r="X777" s="34"/>
      <c r="Y777" s="34"/>
      <c r="Z777" s="34"/>
      <c r="AA777" s="34"/>
      <c r="AB777" s="167">
        <f>ROW()</f>
        <v>777</v>
      </c>
      <c r="AC777" s="168">
        <f t="shared" ca="1" si="179"/>
        <v>0</v>
      </c>
      <c r="AD777" s="168">
        <f t="shared" ca="1" si="180"/>
        <v>0</v>
      </c>
      <c r="AE777" s="169" t="str">
        <f t="shared" ca="1" si="166"/>
        <v>-</v>
      </c>
      <c r="AF777" s="168" t="str">
        <f t="shared" ca="1" si="167"/>
        <v>-</v>
      </c>
      <c r="AG777" s="169" t="str">
        <f t="shared" ca="1" si="168"/>
        <v>-</v>
      </c>
      <c r="AH777" s="168" t="str">
        <f t="shared" ca="1" si="169"/>
        <v>-</v>
      </c>
      <c r="AI777" s="168">
        <f t="shared" ca="1" si="170"/>
        <v>0</v>
      </c>
      <c r="AJ777" s="170">
        <f t="shared" ca="1" si="171"/>
        <v>0</v>
      </c>
      <c r="AK777" s="168">
        <f t="shared" ca="1" si="181"/>
        <v>0</v>
      </c>
      <c r="AL777" s="168">
        <f t="shared" ca="1" si="182"/>
        <v>0</v>
      </c>
    </row>
    <row r="778" spans="1:38" ht="28.5" customHeight="1" x14ac:dyDescent="0.2">
      <c r="A778" s="56">
        <v>763</v>
      </c>
      <c r="B778" s="309" t="str">
        <f t="shared" ca="1" si="176"/>
        <v>A763</v>
      </c>
      <c r="C778" s="309"/>
      <c r="D778" s="57" t="str">
        <f t="shared" ca="1" si="177"/>
        <v/>
      </c>
      <c r="E778" s="59" t="str">
        <f t="shared" ca="1" si="178"/>
        <v/>
      </c>
      <c r="F778" s="215">
        <f ca="1">IF(LEN(B778)&gt;0,'OBRAČUNANA OSNOVNA PLAČA'!J772,"")</f>
        <v>0</v>
      </c>
      <c r="G778" s="60"/>
      <c r="H778" s="60"/>
      <c r="I778" s="60"/>
      <c r="J778" s="60"/>
      <c r="K778" s="60"/>
      <c r="L778" s="229">
        <f t="shared" si="164"/>
        <v>0</v>
      </c>
      <c r="M778" s="230">
        <f t="shared" ca="1" si="172"/>
        <v>0</v>
      </c>
      <c r="N778" s="230">
        <f t="shared" ca="1" si="173"/>
        <v>0</v>
      </c>
      <c r="O778" s="231">
        <f t="shared" ca="1" si="174"/>
        <v>0</v>
      </c>
      <c r="P778" s="232">
        <f t="shared" ca="1" si="175"/>
        <v>0</v>
      </c>
      <c r="Q778" s="233">
        <f t="shared" ca="1" si="165"/>
        <v>0</v>
      </c>
      <c r="R778" s="233">
        <f ca="1">IF(LEN(B778)&gt;0,'9'!R778-'9'!Q778,"")</f>
        <v>0</v>
      </c>
      <c r="S778" s="234"/>
      <c r="T778" s="34"/>
      <c r="U778" s="34"/>
      <c r="V778" s="34"/>
      <c r="W778" s="34"/>
      <c r="X778" s="34"/>
      <c r="Y778" s="34"/>
      <c r="Z778" s="34"/>
      <c r="AA778" s="34"/>
      <c r="AB778" s="167">
        <f>ROW()</f>
        <v>778</v>
      </c>
      <c r="AC778" s="168">
        <f t="shared" ca="1" si="179"/>
        <v>0</v>
      </c>
      <c r="AD778" s="168">
        <f t="shared" ca="1" si="180"/>
        <v>0</v>
      </c>
      <c r="AE778" s="169" t="str">
        <f t="shared" ca="1" si="166"/>
        <v>-</v>
      </c>
      <c r="AF778" s="168" t="str">
        <f t="shared" ca="1" si="167"/>
        <v>-</v>
      </c>
      <c r="AG778" s="169" t="str">
        <f t="shared" ca="1" si="168"/>
        <v>-</v>
      </c>
      <c r="AH778" s="168" t="str">
        <f t="shared" ca="1" si="169"/>
        <v>-</v>
      </c>
      <c r="AI778" s="168">
        <f t="shared" ca="1" si="170"/>
        <v>0</v>
      </c>
      <c r="AJ778" s="170">
        <f t="shared" ca="1" si="171"/>
        <v>0</v>
      </c>
      <c r="AK778" s="168">
        <f t="shared" ca="1" si="181"/>
        <v>0</v>
      </c>
      <c r="AL778" s="168">
        <f t="shared" ca="1" si="182"/>
        <v>0</v>
      </c>
    </row>
    <row r="779" spans="1:38" ht="28.5" customHeight="1" x14ac:dyDescent="0.2">
      <c r="A779" s="56">
        <v>764</v>
      </c>
      <c r="B779" s="309" t="str">
        <f t="shared" ca="1" si="176"/>
        <v>A764</v>
      </c>
      <c r="C779" s="309"/>
      <c r="D779" s="57" t="str">
        <f t="shared" ca="1" si="177"/>
        <v/>
      </c>
      <c r="E779" s="59" t="str">
        <f t="shared" ca="1" si="178"/>
        <v/>
      </c>
      <c r="F779" s="215">
        <f ca="1">IF(LEN(B779)&gt;0,'OBRAČUNANA OSNOVNA PLAČA'!J773,"")</f>
        <v>0</v>
      </c>
      <c r="G779" s="60"/>
      <c r="H779" s="60"/>
      <c r="I779" s="60"/>
      <c r="J779" s="60"/>
      <c r="K779" s="60"/>
      <c r="L779" s="229">
        <f t="shared" si="164"/>
        <v>0</v>
      </c>
      <c r="M779" s="230">
        <f t="shared" ca="1" si="172"/>
        <v>0</v>
      </c>
      <c r="N779" s="230">
        <f t="shared" ca="1" si="173"/>
        <v>0</v>
      </c>
      <c r="O779" s="231">
        <f t="shared" ca="1" si="174"/>
        <v>0</v>
      </c>
      <c r="P779" s="232">
        <f t="shared" ca="1" si="175"/>
        <v>0</v>
      </c>
      <c r="Q779" s="233">
        <f t="shared" ca="1" si="165"/>
        <v>0</v>
      </c>
      <c r="R779" s="233">
        <f ca="1">IF(LEN(B779)&gt;0,'9'!R779-'9'!Q779,"")</f>
        <v>0</v>
      </c>
      <c r="S779" s="234"/>
      <c r="T779" s="34"/>
      <c r="U779" s="34"/>
      <c r="V779" s="34"/>
      <c r="W779" s="34"/>
      <c r="X779" s="34"/>
      <c r="Y779" s="34"/>
      <c r="Z779" s="34"/>
      <c r="AA779" s="34"/>
      <c r="AB779" s="167">
        <f>ROW()</f>
        <v>779</v>
      </c>
      <c r="AC779" s="168">
        <f t="shared" ca="1" si="179"/>
        <v>0</v>
      </c>
      <c r="AD779" s="168">
        <f t="shared" ca="1" si="180"/>
        <v>0</v>
      </c>
      <c r="AE779" s="169" t="str">
        <f t="shared" ca="1" si="166"/>
        <v>-</v>
      </c>
      <c r="AF779" s="168" t="str">
        <f t="shared" ca="1" si="167"/>
        <v>-</v>
      </c>
      <c r="AG779" s="169" t="str">
        <f t="shared" ca="1" si="168"/>
        <v>-</v>
      </c>
      <c r="AH779" s="168" t="str">
        <f t="shared" ca="1" si="169"/>
        <v>-</v>
      </c>
      <c r="AI779" s="168">
        <f t="shared" ca="1" si="170"/>
        <v>0</v>
      </c>
      <c r="AJ779" s="170">
        <f t="shared" ca="1" si="171"/>
        <v>0</v>
      </c>
      <c r="AK779" s="168">
        <f t="shared" ca="1" si="181"/>
        <v>0</v>
      </c>
      <c r="AL779" s="168">
        <f t="shared" ca="1" si="182"/>
        <v>0</v>
      </c>
    </row>
    <row r="780" spans="1:38" ht="28.5" customHeight="1" x14ac:dyDescent="0.2">
      <c r="A780" s="56">
        <v>765</v>
      </c>
      <c r="B780" s="309" t="str">
        <f t="shared" ca="1" si="176"/>
        <v>A765</v>
      </c>
      <c r="C780" s="309"/>
      <c r="D780" s="57" t="str">
        <f t="shared" ca="1" si="177"/>
        <v/>
      </c>
      <c r="E780" s="59" t="str">
        <f t="shared" ca="1" si="178"/>
        <v/>
      </c>
      <c r="F780" s="215">
        <f ca="1">IF(LEN(B780)&gt;0,'OBRAČUNANA OSNOVNA PLAČA'!J774,"")</f>
        <v>0</v>
      </c>
      <c r="G780" s="60"/>
      <c r="H780" s="60"/>
      <c r="I780" s="60"/>
      <c r="J780" s="60"/>
      <c r="K780" s="60"/>
      <c r="L780" s="229">
        <f t="shared" si="164"/>
        <v>0</v>
      </c>
      <c r="M780" s="230">
        <f t="shared" ca="1" si="172"/>
        <v>0</v>
      </c>
      <c r="N780" s="230">
        <f t="shared" ca="1" si="173"/>
        <v>0</v>
      </c>
      <c r="O780" s="231">
        <f t="shared" ca="1" si="174"/>
        <v>0</v>
      </c>
      <c r="P780" s="232">
        <f t="shared" ca="1" si="175"/>
        <v>0</v>
      </c>
      <c r="Q780" s="233">
        <f t="shared" ca="1" si="165"/>
        <v>0</v>
      </c>
      <c r="R780" s="233">
        <f ca="1">IF(LEN(B780)&gt;0,'9'!R780-'9'!Q780,"")</f>
        <v>0</v>
      </c>
      <c r="S780" s="234"/>
      <c r="T780" s="34"/>
      <c r="U780" s="34"/>
      <c r="V780" s="34"/>
      <c r="W780" s="34"/>
      <c r="X780" s="34"/>
      <c r="Y780" s="34"/>
      <c r="Z780" s="34"/>
      <c r="AA780" s="34"/>
      <c r="AB780" s="167">
        <f>ROW()</f>
        <v>780</v>
      </c>
      <c r="AC780" s="168">
        <f t="shared" ca="1" si="179"/>
        <v>0</v>
      </c>
      <c r="AD780" s="168">
        <f t="shared" ca="1" si="180"/>
        <v>0</v>
      </c>
      <c r="AE780" s="169" t="str">
        <f t="shared" ca="1" si="166"/>
        <v>-</v>
      </c>
      <c r="AF780" s="168" t="str">
        <f t="shared" ca="1" si="167"/>
        <v>-</v>
      </c>
      <c r="AG780" s="169" t="str">
        <f t="shared" ca="1" si="168"/>
        <v>-</v>
      </c>
      <c r="AH780" s="168" t="str">
        <f t="shared" ca="1" si="169"/>
        <v>-</v>
      </c>
      <c r="AI780" s="168">
        <f t="shared" ca="1" si="170"/>
        <v>0</v>
      </c>
      <c r="AJ780" s="170">
        <f t="shared" ca="1" si="171"/>
        <v>0</v>
      </c>
      <c r="AK780" s="168">
        <f t="shared" ca="1" si="181"/>
        <v>0</v>
      </c>
      <c r="AL780" s="168">
        <f t="shared" ca="1" si="182"/>
        <v>0</v>
      </c>
    </row>
    <row r="781" spans="1:38" ht="28.5" customHeight="1" x14ac:dyDescent="0.2">
      <c r="A781" s="56">
        <v>766</v>
      </c>
      <c r="B781" s="309" t="str">
        <f t="shared" ca="1" si="176"/>
        <v>A766</v>
      </c>
      <c r="C781" s="309"/>
      <c r="D781" s="57" t="str">
        <f t="shared" ca="1" si="177"/>
        <v/>
      </c>
      <c r="E781" s="59" t="str">
        <f t="shared" ca="1" si="178"/>
        <v/>
      </c>
      <c r="F781" s="215">
        <f ca="1">IF(LEN(B781)&gt;0,'OBRAČUNANA OSNOVNA PLAČA'!J775,"")</f>
        <v>0</v>
      </c>
      <c r="G781" s="60"/>
      <c r="H781" s="60"/>
      <c r="I781" s="60"/>
      <c r="J781" s="60"/>
      <c r="K781" s="60"/>
      <c r="L781" s="229">
        <f t="shared" si="164"/>
        <v>0</v>
      </c>
      <c r="M781" s="230">
        <f t="shared" ca="1" si="172"/>
        <v>0</v>
      </c>
      <c r="N781" s="230">
        <f t="shared" ca="1" si="173"/>
        <v>0</v>
      </c>
      <c r="O781" s="231">
        <f t="shared" ca="1" si="174"/>
        <v>0</v>
      </c>
      <c r="P781" s="232">
        <f t="shared" ca="1" si="175"/>
        <v>0</v>
      </c>
      <c r="Q781" s="233">
        <f t="shared" ca="1" si="165"/>
        <v>0</v>
      </c>
      <c r="R781" s="233">
        <f ca="1">IF(LEN(B781)&gt;0,'9'!R781-'9'!Q781,"")</f>
        <v>0</v>
      </c>
      <c r="S781" s="234"/>
      <c r="T781" s="34"/>
      <c r="U781" s="34"/>
      <c r="V781" s="34"/>
      <c r="W781" s="34"/>
      <c r="X781" s="34"/>
      <c r="Y781" s="34"/>
      <c r="Z781" s="34"/>
      <c r="AA781" s="34"/>
      <c r="AB781" s="167">
        <f>ROW()</f>
        <v>781</v>
      </c>
      <c r="AC781" s="168">
        <f t="shared" ca="1" si="179"/>
        <v>0</v>
      </c>
      <c r="AD781" s="168">
        <f t="shared" ca="1" si="180"/>
        <v>0</v>
      </c>
      <c r="AE781" s="169" t="str">
        <f t="shared" ca="1" si="166"/>
        <v>-</v>
      </c>
      <c r="AF781" s="168" t="str">
        <f t="shared" ca="1" si="167"/>
        <v>-</v>
      </c>
      <c r="AG781" s="169" t="str">
        <f t="shared" ca="1" si="168"/>
        <v>-</v>
      </c>
      <c r="AH781" s="168" t="str">
        <f t="shared" ca="1" si="169"/>
        <v>-</v>
      </c>
      <c r="AI781" s="168">
        <f t="shared" ca="1" si="170"/>
        <v>0</v>
      </c>
      <c r="AJ781" s="170">
        <f t="shared" ca="1" si="171"/>
        <v>0</v>
      </c>
      <c r="AK781" s="168">
        <f t="shared" ca="1" si="181"/>
        <v>0</v>
      </c>
      <c r="AL781" s="168">
        <f t="shared" ca="1" si="182"/>
        <v>0</v>
      </c>
    </row>
    <row r="782" spans="1:38" ht="28.5" customHeight="1" x14ac:dyDescent="0.2">
      <c r="A782" s="56">
        <v>767</v>
      </c>
      <c r="B782" s="309" t="str">
        <f t="shared" ca="1" si="176"/>
        <v>A767</v>
      </c>
      <c r="C782" s="309"/>
      <c r="D782" s="57" t="str">
        <f t="shared" ca="1" si="177"/>
        <v/>
      </c>
      <c r="E782" s="59" t="str">
        <f t="shared" ca="1" si="178"/>
        <v/>
      </c>
      <c r="F782" s="215">
        <f ca="1">IF(LEN(B782)&gt;0,'OBRAČUNANA OSNOVNA PLAČA'!J776,"")</f>
        <v>0</v>
      </c>
      <c r="G782" s="60"/>
      <c r="H782" s="60"/>
      <c r="I782" s="60"/>
      <c r="J782" s="60"/>
      <c r="K782" s="60"/>
      <c r="L782" s="229">
        <f t="shared" si="164"/>
        <v>0</v>
      </c>
      <c r="M782" s="230">
        <f t="shared" ca="1" si="172"/>
        <v>0</v>
      </c>
      <c r="N782" s="230">
        <f t="shared" ca="1" si="173"/>
        <v>0</v>
      </c>
      <c r="O782" s="231">
        <f t="shared" ca="1" si="174"/>
        <v>0</v>
      </c>
      <c r="P782" s="232">
        <f t="shared" ca="1" si="175"/>
        <v>0</v>
      </c>
      <c r="Q782" s="233">
        <f t="shared" ca="1" si="165"/>
        <v>0</v>
      </c>
      <c r="R782" s="233">
        <f ca="1">IF(LEN(B782)&gt;0,'9'!R782-'9'!Q782,"")</f>
        <v>0</v>
      </c>
      <c r="S782" s="234"/>
      <c r="T782" s="34"/>
      <c r="U782" s="34"/>
      <c r="V782" s="34"/>
      <c r="W782" s="34"/>
      <c r="X782" s="34"/>
      <c r="Y782" s="34"/>
      <c r="Z782" s="34"/>
      <c r="AA782" s="34"/>
      <c r="AB782" s="167">
        <f>ROW()</f>
        <v>782</v>
      </c>
      <c r="AC782" s="168">
        <f t="shared" ca="1" si="179"/>
        <v>0</v>
      </c>
      <c r="AD782" s="168">
        <f t="shared" ca="1" si="180"/>
        <v>0</v>
      </c>
      <c r="AE782" s="169" t="str">
        <f t="shared" ca="1" si="166"/>
        <v>-</v>
      </c>
      <c r="AF782" s="168" t="str">
        <f t="shared" ca="1" si="167"/>
        <v>-</v>
      </c>
      <c r="AG782" s="169" t="str">
        <f t="shared" ca="1" si="168"/>
        <v>-</v>
      </c>
      <c r="AH782" s="168" t="str">
        <f t="shared" ca="1" si="169"/>
        <v>-</v>
      </c>
      <c r="AI782" s="168">
        <f t="shared" ca="1" si="170"/>
        <v>0</v>
      </c>
      <c r="AJ782" s="170">
        <f t="shared" ca="1" si="171"/>
        <v>0</v>
      </c>
      <c r="AK782" s="168">
        <f t="shared" ca="1" si="181"/>
        <v>0</v>
      </c>
      <c r="AL782" s="168">
        <f t="shared" ca="1" si="182"/>
        <v>0</v>
      </c>
    </row>
    <row r="783" spans="1:38" ht="28.5" customHeight="1" x14ac:dyDescent="0.2">
      <c r="A783" s="56">
        <v>768</v>
      </c>
      <c r="B783" s="309" t="str">
        <f t="shared" ca="1" si="176"/>
        <v>A768</v>
      </c>
      <c r="C783" s="309"/>
      <c r="D783" s="57" t="str">
        <f t="shared" ca="1" si="177"/>
        <v/>
      </c>
      <c r="E783" s="59" t="str">
        <f t="shared" ca="1" si="178"/>
        <v/>
      </c>
      <c r="F783" s="215">
        <f ca="1">IF(LEN(B783)&gt;0,'OBRAČUNANA OSNOVNA PLAČA'!J777,"")</f>
        <v>0</v>
      </c>
      <c r="G783" s="60"/>
      <c r="H783" s="60"/>
      <c r="I783" s="60"/>
      <c r="J783" s="60"/>
      <c r="K783" s="60"/>
      <c r="L783" s="229">
        <f t="shared" si="164"/>
        <v>0</v>
      </c>
      <c r="M783" s="230">
        <f t="shared" ca="1" si="172"/>
        <v>0</v>
      </c>
      <c r="N783" s="230">
        <f t="shared" ca="1" si="173"/>
        <v>0</v>
      </c>
      <c r="O783" s="231">
        <f t="shared" ca="1" si="174"/>
        <v>0</v>
      </c>
      <c r="P783" s="232">
        <f t="shared" ca="1" si="175"/>
        <v>0</v>
      </c>
      <c r="Q783" s="233">
        <f t="shared" ca="1" si="165"/>
        <v>0</v>
      </c>
      <c r="R783" s="233">
        <f ca="1">IF(LEN(B783)&gt;0,'9'!R783-'9'!Q783,"")</f>
        <v>0</v>
      </c>
      <c r="S783" s="234"/>
      <c r="T783" s="34"/>
      <c r="U783" s="34"/>
      <c r="V783" s="34"/>
      <c r="W783" s="34"/>
      <c r="X783" s="34"/>
      <c r="Y783" s="34"/>
      <c r="Z783" s="34"/>
      <c r="AA783" s="34"/>
      <c r="AB783" s="167">
        <f>ROW()</f>
        <v>783</v>
      </c>
      <c r="AC783" s="168">
        <f t="shared" ca="1" si="179"/>
        <v>0</v>
      </c>
      <c r="AD783" s="168">
        <f t="shared" ca="1" si="180"/>
        <v>0</v>
      </c>
      <c r="AE783" s="169" t="str">
        <f t="shared" ca="1" si="166"/>
        <v>-</v>
      </c>
      <c r="AF783" s="168" t="str">
        <f t="shared" ca="1" si="167"/>
        <v>-</v>
      </c>
      <c r="AG783" s="169" t="str">
        <f t="shared" ca="1" si="168"/>
        <v>-</v>
      </c>
      <c r="AH783" s="168" t="str">
        <f t="shared" ca="1" si="169"/>
        <v>-</v>
      </c>
      <c r="AI783" s="168">
        <f t="shared" ca="1" si="170"/>
        <v>0</v>
      </c>
      <c r="AJ783" s="170">
        <f t="shared" ca="1" si="171"/>
        <v>0</v>
      </c>
      <c r="AK783" s="168">
        <f t="shared" ca="1" si="181"/>
        <v>0</v>
      </c>
      <c r="AL783" s="168">
        <f t="shared" ca="1" si="182"/>
        <v>0</v>
      </c>
    </row>
    <row r="784" spans="1:38" ht="28.5" customHeight="1" x14ac:dyDescent="0.2">
      <c r="A784" s="56">
        <v>769</v>
      </c>
      <c r="B784" s="309" t="str">
        <f t="shared" ca="1" si="176"/>
        <v>A769</v>
      </c>
      <c r="C784" s="309"/>
      <c r="D784" s="57" t="str">
        <f t="shared" ca="1" si="177"/>
        <v/>
      </c>
      <c r="E784" s="59" t="str">
        <f t="shared" ca="1" si="178"/>
        <v/>
      </c>
      <c r="F784" s="215">
        <f ca="1">IF(LEN(B784)&gt;0,'OBRAČUNANA OSNOVNA PLAČA'!J778,"")</f>
        <v>0</v>
      </c>
      <c r="G784" s="60"/>
      <c r="H784" s="60"/>
      <c r="I784" s="60"/>
      <c r="J784" s="60"/>
      <c r="K784" s="60"/>
      <c r="L784" s="229">
        <f t="shared" ref="L784:L847" si="183">+G784+H784+I784+J784+K784</f>
        <v>0</v>
      </c>
      <c r="M784" s="230">
        <f t="shared" ca="1" si="172"/>
        <v>0</v>
      </c>
      <c r="N784" s="230">
        <f t="shared" ca="1" si="173"/>
        <v>0</v>
      </c>
      <c r="O784" s="231">
        <f t="shared" ca="1" si="174"/>
        <v>0</v>
      </c>
      <c r="P784" s="232">
        <f t="shared" ca="1" si="175"/>
        <v>0</v>
      </c>
      <c r="Q784" s="233">
        <f t="shared" ref="Q784:Q847" ca="1" si="184">MIN(P784,R784)</f>
        <v>0</v>
      </c>
      <c r="R784" s="233">
        <f ca="1">IF(LEN(B784)&gt;0,'9'!R784-'9'!Q784,"")</f>
        <v>0</v>
      </c>
      <c r="S784" s="234"/>
      <c r="T784" s="34"/>
      <c r="U784" s="34"/>
      <c r="V784" s="34"/>
      <c r="W784" s="34"/>
      <c r="X784" s="34"/>
      <c r="Y784" s="34"/>
      <c r="Z784" s="34"/>
      <c r="AA784" s="34"/>
      <c r="AB784" s="167">
        <f>ROW()</f>
        <v>784</v>
      </c>
      <c r="AC784" s="168">
        <f t="shared" ca="1" si="179"/>
        <v>0</v>
      </c>
      <c r="AD784" s="168">
        <f t="shared" ca="1" si="180"/>
        <v>0</v>
      </c>
      <c r="AE784" s="169" t="str">
        <f t="shared" ref="AE784:AE847" ca="1" si="185">IF(AC784&gt;=AD784,"-",$L784/(5*MAX($M$1021:$M$1022)))</f>
        <v>-</v>
      </c>
      <c r="AF784" s="168" t="str">
        <f t="shared" ref="AF784:AF847" ca="1" si="186">IF(AC784&gt;=AD784,"-",$L784/(5*MAX($M$1021:$M$1022))*AK784)</f>
        <v>-</v>
      </c>
      <c r="AG784" s="169" t="str">
        <f t="shared" ref="AG784:AG847" ca="1" si="187">IF(AE784="-","-",AE784*$AF$1017)</f>
        <v>-</v>
      </c>
      <c r="AH784" s="168" t="str">
        <f t="shared" ref="AH784:AH847" ca="1" si="188">IF(AF784="-","-",AF784*$AF$1017)</f>
        <v>-</v>
      </c>
      <c r="AI784" s="168">
        <f t="shared" ref="AI784:AI847" ca="1" si="189">IF(AG784="-",0,MIN(AH784,R784))</f>
        <v>0</v>
      </c>
      <c r="AJ784" s="170">
        <f t="shared" ref="AJ784:AJ847" ca="1" si="190">+AD784-AC784</f>
        <v>0</v>
      </c>
      <c r="AK784" s="168">
        <f t="shared" ca="1" si="181"/>
        <v>0</v>
      </c>
      <c r="AL784" s="168">
        <f t="shared" ca="1" si="182"/>
        <v>0</v>
      </c>
    </row>
    <row r="785" spans="1:38" ht="28.5" customHeight="1" x14ac:dyDescent="0.2">
      <c r="A785" s="56">
        <v>770</v>
      </c>
      <c r="B785" s="309" t="str">
        <f t="shared" ca="1" si="176"/>
        <v>A770</v>
      </c>
      <c r="C785" s="309"/>
      <c r="D785" s="57" t="str">
        <f t="shared" ca="1" si="177"/>
        <v/>
      </c>
      <c r="E785" s="59" t="str">
        <f t="shared" ca="1" si="178"/>
        <v/>
      </c>
      <c r="F785" s="215">
        <f ca="1">IF(LEN(B785)&gt;0,'OBRAČUNANA OSNOVNA PLAČA'!J779,"")</f>
        <v>0</v>
      </c>
      <c r="G785" s="60"/>
      <c r="H785" s="60"/>
      <c r="I785" s="60"/>
      <c r="J785" s="60"/>
      <c r="K785" s="60"/>
      <c r="L785" s="229">
        <f t="shared" si="183"/>
        <v>0</v>
      </c>
      <c r="M785" s="230">
        <f t="shared" ref="M785:M848" ca="1" si="191">IF(LEN(B785)&gt;0,L785/5,"")</f>
        <v>0</v>
      </c>
      <c r="N785" s="230">
        <f t="shared" ref="N785:N848" ca="1" si="192">IF(LEN(B785)&gt;0,F785*M785,"")</f>
        <v>0</v>
      </c>
      <c r="O785" s="231">
        <f t="shared" ref="O785:O848" ca="1" si="193">IF(LEN(B785)&gt;0,M785*$P$1017,"")</f>
        <v>0</v>
      </c>
      <c r="P785" s="232">
        <f t="shared" ref="P785:P848" ca="1" si="194">IF(LEN(B785)&gt;0,F785*O785,"")</f>
        <v>0</v>
      </c>
      <c r="Q785" s="233">
        <f t="shared" ca="1" si="184"/>
        <v>0</v>
      </c>
      <c r="R785" s="233">
        <f ca="1">IF(LEN(B785)&gt;0,'9'!R785-'9'!Q785,"")</f>
        <v>0</v>
      </c>
      <c r="S785" s="234"/>
      <c r="T785" s="34"/>
      <c r="U785" s="34"/>
      <c r="V785" s="34"/>
      <c r="W785" s="34"/>
      <c r="X785" s="34"/>
      <c r="Y785" s="34"/>
      <c r="Z785" s="34"/>
      <c r="AA785" s="34"/>
      <c r="AB785" s="167">
        <f>ROW()</f>
        <v>785</v>
      </c>
      <c r="AC785" s="168">
        <f t="shared" ca="1" si="179"/>
        <v>0</v>
      </c>
      <c r="AD785" s="168">
        <f t="shared" ca="1" si="180"/>
        <v>0</v>
      </c>
      <c r="AE785" s="169" t="str">
        <f t="shared" ca="1" si="185"/>
        <v>-</v>
      </c>
      <c r="AF785" s="168" t="str">
        <f t="shared" ca="1" si="186"/>
        <v>-</v>
      </c>
      <c r="AG785" s="169" t="str">
        <f t="shared" ca="1" si="187"/>
        <v>-</v>
      </c>
      <c r="AH785" s="168" t="str">
        <f t="shared" ca="1" si="188"/>
        <v>-</v>
      </c>
      <c r="AI785" s="168">
        <f t="shared" ca="1" si="189"/>
        <v>0</v>
      </c>
      <c r="AJ785" s="170">
        <f t="shared" ca="1" si="190"/>
        <v>0</v>
      </c>
      <c r="AK785" s="168">
        <f t="shared" ca="1" si="181"/>
        <v>0</v>
      </c>
      <c r="AL785" s="168">
        <f t="shared" ca="1" si="182"/>
        <v>0</v>
      </c>
    </row>
    <row r="786" spans="1:38" ht="28.5" customHeight="1" x14ac:dyDescent="0.2">
      <c r="A786" s="56">
        <v>771</v>
      </c>
      <c r="B786" s="309" t="str">
        <f t="shared" ca="1" si="176"/>
        <v>A771</v>
      </c>
      <c r="C786" s="309"/>
      <c r="D786" s="57" t="str">
        <f t="shared" ca="1" si="177"/>
        <v/>
      </c>
      <c r="E786" s="59" t="str">
        <f t="shared" ca="1" si="178"/>
        <v/>
      </c>
      <c r="F786" s="215">
        <f ca="1">IF(LEN(B786)&gt;0,'OBRAČUNANA OSNOVNA PLAČA'!J780,"")</f>
        <v>0</v>
      </c>
      <c r="G786" s="60"/>
      <c r="H786" s="60"/>
      <c r="I786" s="60"/>
      <c r="J786" s="60"/>
      <c r="K786" s="60"/>
      <c r="L786" s="229">
        <f t="shared" si="183"/>
        <v>0</v>
      </c>
      <c r="M786" s="230">
        <f t="shared" ca="1" si="191"/>
        <v>0</v>
      </c>
      <c r="N786" s="230">
        <f t="shared" ca="1" si="192"/>
        <v>0</v>
      </c>
      <c r="O786" s="231">
        <f t="shared" ca="1" si="193"/>
        <v>0</v>
      </c>
      <c r="P786" s="232">
        <f t="shared" ca="1" si="194"/>
        <v>0</v>
      </c>
      <c r="Q786" s="233">
        <f t="shared" ca="1" si="184"/>
        <v>0</v>
      </c>
      <c r="R786" s="233">
        <f ca="1">IF(LEN(B786)&gt;0,'9'!R786-'9'!Q786,"")</f>
        <v>0</v>
      </c>
      <c r="S786" s="234"/>
      <c r="T786" s="34"/>
      <c r="U786" s="34"/>
      <c r="V786" s="34"/>
      <c r="W786" s="34"/>
      <c r="X786" s="34"/>
      <c r="Y786" s="34"/>
      <c r="Z786" s="34"/>
      <c r="AA786" s="34"/>
      <c r="AB786" s="167">
        <f>ROW()</f>
        <v>786</v>
      </c>
      <c r="AC786" s="168">
        <f t="shared" ca="1" si="179"/>
        <v>0</v>
      </c>
      <c r="AD786" s="168">
        <f t="shared" ca="1" si="180"/>
        <v>0</v>
      </c>
      <c r="AE786" s="169" t="str">
        <f t="shared" ca="1" si="185"/>
        <v>-</v>
      </c>
      <c r="AF786" s="168" t="str">
        <f t="shared" ca="1" si="186"/>
        <v>-</v>
      </c>
      <c r="AG786" s="169" t="str">
        <f t="shared" ca="1" si="187"/>
        <v>-</v>
      </c>
      <c r="AH786" s="168" t="str">
        <f t="shared" ca="1" si="188"/>
        <v>-</v>
      </c>
      <c r="AI786" s="168">
        <f t="shared" ca="1" si="189"/>
        <v>0</v>
      </c>
      <c r="AJ786" s="170">
        <f t="shared" ca="1" si="190"/>
        <v>0</v>
      </c>
      <c r="AK786" s="168">
        <f t="shared" ca="1" si="181"/>
        <v>0</v>
      </c>
      <c r="AL786" s="168">
        <f t="shared" ca="1" si="182"/>
        <v>0</v>
      </c>
    </row>
    <row r="787" spans="1:38" ht="28.5" customHeight="1" x14ac:dyDescent="0.2">
      <c r="A787" s="56">
        <v>772</v>
      </c>
      <c r="B787" s="309" t="str">
        <f t="shared" ca="1" si="176"/>
        <v>A772</v>
      </c>
      <c r="C787" s="309"/>
      <c r="D787" s="57" t="str">
        <f t="shared" ca="1" si="177"/>
        <v/>
      </c>
      <c r="E787" s="59" t="str">
        <f t="shared" ca="1" si="178"/>
        <v/>
      </c>
      <c r="F787" s="215">
        <f ca="1">IF(LEN(B787)&gt;0,'OBRAČUNANA OSNOVNA PLAČA'!J781,"")</f>
        <v>0</v>
      </c>
      <c r="G787" s="60"/>
      <c r="H787" s="60"/>
      <c r="I787" s="60"/>
      <c r="J787" s="60"/>
      <c r="K787" s="60"/>
      <c r="L787" s="229">
        <f t="shared" si="183"/>
        <v>0</v>
      </c>
      <c r="M787" s="230">
        <f t="shared" ca="1" si="191"/>
        <v>0</v>
      </c>
      <c r="N787" s="230">
        <f t="shared" ca="1" si="192"/>
        <v>0</v>
      </c>
      <c r="O787" s="231">
        <f t="shared" ca="1" si="193"/>
        <v>0</v>
      </c>
      <c r="P787" s="232">
        <f t="shared" ca="1" si="194"/>
        <v>0</v>
      </c>
      <c r="Q787" s="233">
        <f t="shared" ca="1" si="184"/>
        <v>0</v>
      </c>
      <c r="R787" s="233">
        <f ca="1">IF(LEN(B787)&gt;0,'9'!R787-'9'!Q787,"")</f>
        <v>0</v>
      </c>
      <c r="S787" s="234"/>
      <c r="T787" s="34"/>
      <c r="U787" s="34"/>
      <c r="V787" s="34"/>
      <c r="W787" s="34"/>
      <c r="X787" s="34"/>
      <c r="Y787" s="34"/>
      <c r="Z787" s="34"/>
      <c r="AA787" s="34"/>
      <c r="AB787" s="167">
        <f>ROW()</f>
        <v>787</v>
      </c>
      <c r="AC787" s="168">
        <f t="shared" ca="1" si="179"/>
        <v>0</v>
      </c>
      <c r="AD787" s="168">
        <f t="shared" ca="1" si="180"/>
        <v>0</v>
      </c>
      <c r="AE787" s="169" t="str">
        <f t="shared" ca="1" si="185"/>
        <v>-</v>
      </c>
      <c r="AF787" s="168" t="str">
        <f t="shared" ca="1" si="186"/>
        <v>-</v>
      </c>
      <c r="AG787" s="169" t="str">
        <f t="shared" ca="1" si="187"/>
        <v>-</v>
      </c>
      <c r="AH787" s="168" t="str">
        <f t="shared" ca="1" si="188"/>
        <v>-</v>
      </c>
      <c r="AI787" s="168">
        <f t="shared" ca="1" si="189"/>
        <v>0</v>
      </c>
      <c r="AJ787" s="170">
        <f t="shared" ca="1" si="190"/>
        <v>0</v>
      </c>
      <c r="AK787" s="168">
        <f t="shared" ca="1" si="181"/>
        <v>0</v>
      </c>
      <c r="AL787" s="168">
        <f t="shared" ca="1" si="182"/>
        <v>0</v>
      </c>
    </row>
    <row r="788" spans="1:38" ht="28.5" customHeight="1" x14ac:dyDescent="0.2">
      <c r="A788" s="56">
        <v>773</v>
      </c>
      <c r="B788" s="309" t="str">
        <f t="shared" ca="1" si="176"/>
        <v>A773</v>
      </c>
      <c r="C788" s="309"/>
      <c r="D788" s="57" t="str">
        <f t="shared" ca="1" si="177"/>
        <v/>
      </c>
      <c r="E788" s="59" t="str">
        <f t="shared" ca="1" si="178"/>
        <v/>
      </c>
      <c r="F788" s="215">
        <f ca="1">IF(LEN(B788)&gt;0,'OBRAČUNANA OSNOVNA PLAČA'!J782,"")</f>
        <v>0</v>
      </c>
      <c r="G788" s="60"/>
      <c r="H788" s="60"/>
      <c r="I788" s="60"/>
      <c r="J788" s="60"/>
      <c r="K788" s="60"/>
      <c r="L788" s="229">
        <f t="shared" si="183"/>
        <v>0</v>
      </c>
      <c r="M788" s="230">
        <f t="shared" ca="1" si="191"/>
        <v>0</v>
      </c>
      <c r="N788" s="230">
        <f t="shared" ca="1" si="192"/>
        <v>0</v>
      </c>
      <c r="O788" s="231">
        <f t="shared" ca="1" si="193"/>
        <v>0</v>
      </c>
      <c r="P788" s="232">
        <f t="shared" ca="1" si="194"/>
        <v>0</v>
      </c>
      <c r="Q788" s="233">
        <f t="shared" ca="1" si="184"/>
        <v>0</v>
      </c>
      <c r="R788" s="233">
        <f ca="1">IF(LEN(B788)&gt;0,'9'!R788-'9'!Q788,"")</f>
        <v>0</v>
      </c>
      <c r="S788" s="234"/>
      <c r="T788" s="34"/>
      <c r="U788" s="34"/>
      <c r="V788" s="34"/>
      <c r="W788" s="34"/>
      <c r="X788" s="34"/>
      <c r="Y788" s="34"/>
      <c r="Z788" s="34"/>
      <c r="AA788" s="34"/>
      <c r="AB788" s="167">
        <f>ROW()</f>
        <v>788</v>
      </c>
      <c r="AC788" s="168">
        <f t="shared" ca="1" si="179"/>
        <v>0</v>
      </c>
      <c r="AD788" s="168">
        <f t="shared" ca="1" si="180"/>
        <v>0</v>
      </c>
      <c r="AE788" s="169" t="str">
        <f t="shared" ca="1" si="185"/>
        <v>-</v>
      </c>
      <c r="AF788" s="168" t="str">
        <f t="shared" ca="1" si="186"/>
        <v>-</v>
      </c>
      <c r="AG788" s="169" t="str">
        <f t="shared" ca="1" si="187"/>
        <v>-</v>
      </c>
      <c r="AH788" s="168" t="str">
        <f t="shared" ca="1" si="188"/>
        <v>-</v>
      </c>
      <c r="AI788" s="168">
        <f t="shared" ca="1" si="189"/>
        <v>0</v>
      </c>
      <c r="AJ788" s="170">
        <f t="shared" ca="1" si="190"/>
        <v>0</v>
      </c>
      <c r="AK788" s="168">
        <f t="shared" ca="1" si="181"/>
        <v>0</v>
      </c>
      <c r="AL788" s="168">
        <f t="shared" ca="1" si="182"/>
        <v>0</v>
      </c>
    </row>
    <row r="789" spans="1:38" ht="28.5" customHeight="1" x14ac:dyDescent="0.2">
      <c r="A789" s="56">
        <v>774</v>
      </c>
      <c r="B789" s="309" t="str">
        <f t="shared" ca="1" si="176"/>
        <v>A774</v>
      </c>
      <c r="C789" s="309"/>
      <c r="D789" s="57" t="str">
        <f t="shared" ca="1" si="177"/>
        <v/>
      </c>
      <c r="E789" s="59" t="str">
        <f t="shared" ca="1" si="178"/>
        <v/>
      </c>
      <c r="F789" s="215">
        <f ca="1">IF(LEN(B789)&gt;0,'OBRAČUNANA OSNOVNA PLAČA'!J783,"")</f>
        <v>0</v>
      </c>
      <c r="G789" s="60"/>
      <c r="H789" s="60"/>
      <c r="I789" s="60"/>
      <c r="J789" s="60"/>
      <c r="K789" s="60"/>
      <c r="L789" s="229">
        <f t="shared" si="183"/>
        <v>0</v>
      </c>
      <c r="M789" s="230">
        <f t="shared" ca="1" si="191"/>
        <v>0</v>
      </c>
      <c r="N789" s="230">
        <f t="shared" ca="1" si="192"/>
        <v>0</v>
      </c>
      <c r="O789" s="231">
        <f t="shared" ca="1" si="193"/>
        <v>0</v>
      </c>
      <c r="P789" s="232">
        <f t="shared" ca="1" si="194"/>
        <v>0</v>
      </c>
      <c r="Q789" s="233">
        <f t="shared" ca="1" si="184"/>
        <v>0</v>
      </c>
      <c r="R789" s="233">
        <f ca="1">IF(LEN(B789)&gt;0,'9'!R789-'9'!Q789,"")</f>
        <v>0</v>
      </c>
      <c r="S789" s="234"/>
      <c r="T789" s="34"/>
      <c r="U789" s="34"/>
      <c r="V789" s="34"/>
      <c r="W789" s="34"/>
      <c r="X789" s="34"/>
      <c r="Y789" s="34"/>
      <c r="Z789" s="34"/>
      <c r="AA789" s="34"/>
      <c r="AB789" s="167">
        <f>ROW()</f>
        <v>789</v>
      </c>
      <c r="AC789" s="168">
        <f t="shared" ca="1" si="179"/>
        <v>0</v>
      </c>
      <c r="AD789" s="168">
        <f t="shared" ca="1" si="180"/>
        <v>0</v>
      </c>
      <c r="AE789" s="169" t="str">
        <f t="shared" ca="1" si="185"/>
        <v>-</v>
      </c>
      <c r="AF789" s="168" t="str">
        <f t="shared" ca="1" si="186"/>
        <v>-</v>
      </c>
      <c r="AG789" s="169" t="str">
        <f t="shared" ca="1" si="187"/>
        <v>-</v>
      </c>
      <c r="AH789" s="168" t="str">
        <f t="shared" ca="1" si="188"/>
        <v>-</v>
      </c>
      <c r="AI789" s="168">
        <f t="shared" ca="1" si="189"/>
        <v>0</v>
      </c>
      <c r="AJ789" s="170">
        <f t="shared" ca="1" si="190"/>
        <v>0</v>
      </c>
      <c r="AK789" s="168">
        <f t="shared" ca="1" si="181"/>
        <v>0</v>
      </c>
      <c r="AL789" s="168">
        <f t="shared" ca="1" si="182"/>
        <v>0</v>
      </c>
    </row>
    <row r="790" spans="1:38" ht="28.5" customHeight="1" x14ac:dyDescent="0.2">
      <c r="A790" s="56">
        <v>775</v>
      </c>
      <c r="B790" s="309" t="str">
        <f t="shared" ca="1" si="176"/>
        <v>A775</v>
      </c>
      <c r="C790" s="309"/>
      <c r="D790" s="57" t="str">
        <f t="shared" ca="1" si="177"/>
        <v/>
      </c>
      <c r="E790" s="59" t="str">
        <f t="shared" ca="1" si="178"/>
        <v/>
      </c>
      <c r="F790" s="215">
        <f ca="1">IF(LEN(B790)&gt;0,'OBRAČUNANA OSNOVNA PLAČA'!J784,"")</f>
        <v>0</v>
      </c>
      <c r="G790" s="60"/>
      <c r="H790" s="60"/>
      <c r="I790" s="60"/>
      <c r="J790" s="60"/>
      <c r="K790" s="60"/>
      <c r="L790" s="229">
        <f t="shared" si="183"/>
        <v>0</v>
      </c>
      <c r="M790" s="230">
        <f t="shared" ca="1" si="191"/>
        <v>0</v>
      </c>
      <c r="N790" s="230">
        <f t="shared" ca="1" si="192"/>
        <v>0</v>
      </c>
      <c r="O790" s="231">
        <f t="shared" ca="1" si="193"/>
        <v>0</v>
      </c>
      <c r="P790" s="232">
        <f t="shared" ca="1" si="194"/>
        <v>0</v>
      </c>
      <c r="Q790" s="233">
        <f t="shared" ca="1" si="184"/>
        <v>0</v>
      </c>
      <c r="R790" s="233">
        <f ca="1">IF(LEN(B790)&gt;0,'9'!R790-'9'!Q790,"")</f>
        <v>0</v>
      </c>
      <c r="S790" s="234"/>
      <c r="T790" s="34"/>
      <c r="U790" s="34"/>
      <c r="V790" s="34"/>
      <c r="W790" s="34"/>
      <c r="X790" s="34"/>
      <c r="Y790" s="34"/>
      <c r="Z790" s="34"/>
      <c r="AA790" s="34"/>
      <c r="AB790" s="167">
        <f>ROW()</f>
        <v>790</v>
      </c>
      <c r="AC790" s="168">
        <f t="shared" ca="1" si="179"/>
        <v>0</v>
      </c>
      <c r="AD790" s="168">
        <f t="shared" ca="1" si="180"/>
        <v>0</v>
      </c>
      <c r="AE790" s="169" t="str">
        <f t="shared" ca="1" si="185"/>
        <v>-</v>
      </c>
      <c r="AF790" s="168" t="str">
        <f t="shared" ca="1" si="186"/>
        <v>-</v>
      </c>
      <c r="AG790" s="169" t="str">
        <f t="shared" ca="1" si="187"/>
        <v>-</v>
      </c>
      <c r="AH790" s="168" t="str">
        <f t="shared" ca="1" si="188"/>
        <v>-</v>
      </c>
      <c r="AI790" s="168">
        <f t="shared" ca="1" si="189"/>
        <v>0</v>
      </c>
      <c r="AJ790" s="170">
        <f t="shared" ca="1" si="190"/>
        <v>0</v>
      </c>
      <c r="AK790" s="168">
        <f t="shared" ca="1" si="181"/>
        <v>0</v>
      </c>
      <c r="AL790" s="168">
        <f t="shared" ca="1" si="182"/>
        <v>0</v>
      </c>
    </row>
    <row r="791" spans="1:38" ht="28.5" customHeight="1" x14ac:dyDescent="0.2">
      <c r="A791" s="56">
        <v>776</v>
      </c>
      <c r="B791" s="309" t="str">
        <f t="shared" ca="1" si="176"/>
        <v>A776</v>
      </c>
      <c r="C791" s="309"/>
      <c r="D791" s="57" t="str">
        <f t="shared" ca="1" si="177"/>
        <v/>
      </c>
      <c r="E791" s="59" t="str">
        <f t="shared" ca="1" si="178"/>
        <v/>
      </c>
      <c r="F791" s="215">
        <f ca="1">IF(LEN(B791)&gt;0,'OBRAČUNANA OSNOVNA PLAČA'!J785,"")</f>
        <v>0</v>
      </c>
      <c r="G791" s="60"/>
      <c r="H791" s="60"/>
      <c r="I791" s="60"/>
      <c r="J791" s="60"/>
      <c r="K791" s="60"/>
      <c r="L791" s="229">
        <f t="shared" si="183"/>
        <v>0</v>
      </c>
      <c r="M791" s="230">
        <f t="shared" ca="1" si="191"/>
        <v>0</v>
      </c>
      <c r="N791" s="230">
        <f t="shared" ca="1" si="192"/>
        <v>0</v>
      </c>
      <c r="O791" s="231">
        <f t="shared" ca="1" si="193"/>
        <v>0</v>
      </c>
      <c r="P791" s="232">
        <f t="shared" ca="1" si="194"/>
        <v>0</v>
      </c>
      <c r="Q791" s="233">
        <f t="shared" ca="1" si="184"/>
        <v>0</v>
      </c>
      <c r="R791" s="233">
        <f ca="1">IF(LEN(B791)&gt;0,'9'!R791-'9'!Q791,"")</f>
        <v>0</v>
      </c>
      <c r="S791" s="234"/>
      <c r="T791" s="34"/>
      <c r="U791" s="34"/>
      <c r="V791" s="34"/>
      <c r="W791" s="34"/>
      <c r="X791" s="34"/>
      <c r="Y791" s="34"/>
      <c r="Z791" s="34"/>
      <c r="AA791" s="34"/>
      <c r="AB791" s="167">
        <f>ROW()</f>
        <v>791</v>
      </c>
      <c r="AC791" s="168">
        <f t="shared" ca="1" si="179"/>
        <v>0</v>
      </c>
      <c r="AD791" s="168">
        <f t="shared" ca="1" si="180"/>
        <v>0</v>
      </c>
      <c r="AE791" s="169" t="str">
        <f t="shared" ca="1" si="185"/>
        <v>-</v>
      </c>
      <c r="AF791" s="168" t="str">
        <f t="shared" ca="1" si="186"/>
        <v>-</v>
      </c>
      <c r="AG791" s="169" t="str">
        <f t="shared" ca="1" si="187"/>
        <v>-</v>
      </c>
      <c r="AH791" s="168" t="str">
        <f t="shared" ca="1" si="188"/>
        <v>-</v>
      </c>
      <c r="AI791" s="168">
        <f t="shared" ca="1" si="189"/>
        <v>0</v>
      </c>
      <c r="AJ791" s="170">
        <f t="shared" ca="1" si="190"/>
        <v>0</v>
      </c>
      <c r="AK791" s="168">
        <f t="shared" ca="1" si="181"/>
        <v>0</v>
      </c>
      <c r="AL791" s="168">
        <f t="shared" ca="1" si="182"/>
        <v>0</v>
      </c>
    </row>
    <row r="792" spans="1:38" ht="28.5" customHeight="1" x14ac:dyDescent="0.2">
      <c r="A792" s="56">
        <v>777</v>
      </c>
      <c r="B792" s="309" t="str">
        <f t="shared" ca="1" si="176"/>
        <v>A777</v>
      </c>
      <c r="C792" s="309"/>
      <c r="D792" s="57" t="str">
        <f t="shared" ca="1" si="177"/>
        <v/>
      </c>
      <c r="E792" s="59" t="str">
        <f t="shared" ca="1" si="178"/>
        <v/>
      </c>
      <c r="F792" s="215">
        <f ca="1">IF(LEN(B792)&gt;0,'OBRAČUNANA OSNOVNA PLAČA'!J786,"")</f>
        <v>0</v>
      </c>
      <c r="G792" s="60"/>
      <c r="H792" s="60"/>
      <c r="I792" s="60"/>
      <c r="J792" s="60"/>
      <c r="K792" s="60"/>
      <c r="L792" s="229">
        <f t="shared" si="183"/>
        <v>0</v>
      </c>
      <c r="M792" s="230">
        <f t="shared" ca="1" si="191"/>
        <v>0</v>
      </c>
      <c r="N792" s="230">
        <f t="shared" ca="1" si="192"/>
        <v>0</v>
      </c>
      <c r="O792" s="231">
        <f t="shared" ca="1" si="193"/>
        <v>0</v>
      </c>
      <c r="P792" s="232">
        <f t="shared" ca="1" si="194"/>
        <v>0</v>
      </c>
      <c r="Q792" s="233">
        <f t="shared" ca="1" si="184"/>
        <v>0</v>
      </c>
      <c r="R792" s="233">
        <f ca="1">IF(LEN(B792)&gt;0,'9'!R792-'9'!Q792,"")</f>
        <v>0</v>
      </c>
      <c r="S792" s="234"/>
      <c r="T792" s="34"/>
      <c r="U792" s="34"/>
      <c r="V792" s="34"/>
      <c r="W792" s="34"/>
      <c r="X792" s="34"/>
      <c r="Y792" s="34"/>
      <c r="Z792" s="34"/>
      <c r="AA792" s="34"/>
      <c r="AB792" s="167">
        <f>ROW()</f>
        <v>792</v>
      </c>
      <c r="AC792" s="168">
        <f t="shared" ca="1" si="179"/>
        <v>0</v>
      </c>
      <c r="AD792" s="168">
        <f t="shared" ca="1" si="180"/>
        <v>0</v>
      </c>
      <c r="AE792" s="169" t="str">
        <f t="shared" ca="1" si="185"/>
        <v>-</v>
      </c>
      <c r="AF792" s="168" t="str">
        <f t="shared" ca="1" si="186"/>
        <v>-</v>
      </c>
      <c r="AG792" s="169" t="str">
        <f t="shared" ca="1" si="187"/>
        <v>-</v>
      </c>
      <c r="AH792" s="168" t="str">
        <f t="shared" ca="1" si="188"/>
        <v>-</v>
      </c>
      <c r="AI792" s="168">
        <f t="shared" ca="1" si="189"/>
        <v>0</v>
      </c>
      <c r="AJ792" s="170">
        <f t="shared" ca="1" si="190"/>
        <v>0</v>
      </c>
      <c r="AK792" s="168">
        <f t="shared" ca="1" si="181"/>
        <v>0</v>
      </c>
      <c r="AL792" s="168">
        <f t="shared" ca="1" si="182"/>
        <v>0</v>
      </c>
    </row>
    <row r="793" spans="1:38" ht="28.5" customHeight="1" x14ac:dyDescent="0.2">
      <c r="A793" s="56">
        <v>778</v>
      </c>
      <c r="B793" s="309" t="str">
        <f t="shared" ca="1" si="176"/>
        <v>A778</v>
      </c>
      <c r="C793" s="309"/>
      <c r="D793" s="57" t="str">
        <f t="shared" ca="1" si="177"/>
        <v/>
      </c>
      <c r="E793" s="59" t="str">
        <f t="shared" ca="1" si="178"/>
        <v/>
      </c>
      <c r="F793" s="215">
        <f ca="1">IF(LEN(B793)&gt;0,'OBRAČUNANA OSNOVNA PLAČA'!J787,"")</f>
        <v>0</v>
      </c>
      <c r="G793" s="60"/>
      <c r="H793" s="60"/>
      <c r="I793" s="60"/>
      <c r="J793" s="60"/>
      <c r="K793" s="60"/>
      <c r="L793" s="229">
        <f t="shared" si="183"/>
        <v>0</v>
      </c>
      <c r="M793" s="230">
        <f t="shared" ca="1" si="191"/>
        <v>0</v>
      </c>
      <c r="N793" s="230">
        <f t="shared" ca="1" si="192"/>
        <v>0</v>
      </c>
      <c r="O793" s="231">
        <f t="shared" ca="1" si="193"/>
        <v>0</v>
      </c>
      <c r="P793" s="232">
        <f t="shared" ca="1" si="194"/>
        <v>0</v>
      </c>
      <c r="Q793" s="233">
        <f t="shared" ca="1" si="184"/>
        <v>0</v>
      </c>
      <c r="R793" s="233">
        <f ca="1">IF(LEN(B793)&gt;0,'9'!R793-'9'!Q793,"")</f>
        <v>0</v>
      </c>
      <c r="S793" s="234"/>
      <c r="T793" s="34"/>
      <c r="U793" s="34"/>
      <c r="V793" s="34"/>
      <c r="W793" s="34"/>
      <c r="X793" s="34"/>
      <c r="Y793" s="34"/>
      <c r="Z793" s="34"/>
      <c r="AA793" s="34"/>
      <c r="AB793" s="167">
        <f>ROW()</f>
        <v>793</v>
      </c>
      <c r="AC793" s="168">
        <f t="shared" ca="1" si="179"/>
        <v>0</v>
      </c>
      <c r="AD793" s="168">
        <f t="shared" ca="1" si="180"/>
        <v>0</v>
      </c>
      <c r="AE793" s="169" t="str">
        <f t="shared" ca="1" si="185"/>
        <v>-</v>
      </c>
      <c r="AF793" s="168" t="str">
        <f t="shared" ca="1" si="186"/>
        <v>-</v>
      </c>
      <c r="AG793" s="169" t="str">
        <f t="shared" ca="1" si="187"/>
        <v>-</v>
      </c>
      <c r="AH793" s="168" t="str">
        <f t="shared" ca="1" si="188"/>
        <v>-</v>
      </c>
      <c r="AI793" s="168">
        <f t="shared" ca="1" si="189"/>
        <v>0</v>
      </c>
      <c r="AJ793" s="170">
        <f t="shared" ca="1" si="190"/>
        <v>0</v>
      </c>
      <c r="AK793" s="168">
        <f t="shared" ca="1" si="181"/>
        <v>0</v>
      </c>
      <c r="AL793" s="168">
        <f t="shared" ca="1" si="182"/>
        <v>0</v>
      </c>
    </row>
    <row r="794" spans="1:38" ht="28.5" customHeight="1" x14ac:dyDescent="0.2">
      <c r="A794" s="56">
        <v>779</v>
      </c>
      <c r="B794" s="309" t="str">
        <f t="shared" ca="1" si="176"/>
        <v>A779</v>
      </c>
      <c r="C794" s="309"/>
      <c r="D794" s="57" t="str">
        <f t="shared" ca="1" si="177"/>
        <v/>
      </c>
      <c r="E794" s="59" t="str">
        <f t="shared" ca="1" si="178"/>
        <v/>
      </c>
      <c r="F794" s="215">
        <f ca="1">IF(LEN(B794)&gt;0,'OBRAČUNANA OSNOVNA PLAČA'!J788,"")</f>
        <v>0</v>
      </c>
      <c r="G794" s="60"/>
      <c r="H794" s="60"/>
      <c r="I794" s="60"/>
      <c r="J794" s="60"/>
      <c r="K794" s="60"/>
      <c r="L794" s="229">
        <f t="shared" si="183"/>
        <v>0</v>
      </c>
      <c r="M794" s="230">
        <f t="shared" ca="1" si="191"/>
        <v>0</v>
      </c>
      <c r="N794" s="230">
        <f t="shared" ca="1" si="192"/>
        <v>0</v>
      </c>
      <c r="O794" s="231">
        <f t="shared" ca="1" si="193"/>
        <v>0</v>
      </c>
      <c r="P794" s="232">
        <f t="shared" ca="1" si="194"/>
        <v>0</v>
      </c>
      <c r="Q794" s="233">
        <f t="shared" ca="1" si="184"/>
        <v>0</v>
      </c>
      <c r="R794" s="233">
        <f ca="1">IF(LEN(B794)&gt;0,'9'!R794-'9'!Q794,"")</f>
        <v>0</v>
      </c>
      <c r="S794" s="234"/>
      <c r="T794" s="34"/>
      <c r="U794" s="34"/>
      <c r="V794" s="34"/>
      <c r="W794" s="34"/>
      <c r="X794" s="34"/>
      <c r="Y794" s="34"/>
      <c r="Z794" s="34"/>
      <c r="AA794" s="34"/>
      <c r="AB794" s="167">
        <f>ROW()</f>
        <v>794</v>
      </c>
      <c r="AC794" s="168">
        <f t="shared" ca="1" si="179"/>
        <v>0</v>
      </c>
      <c r="AD794" s="168">
        <f t="shared" ca="1" si="180"/>
        <v>0</v>
      </c>
      <c r="AE794" s="169" t="str">
        <f t="shared" ca="1" si="185"/>
        <v>-</v>
      </c>
      <c r="AF794" s="168" t="str">
        <f t="shared" ca="1" si="186"/>
        <v>-</v>
      </c>
      <c r="AG794" s="169" t="str">
        <f t="shared" ca="1" si="187"/>
        <v>-</v>
      </c>
      <c r="AH794" s="168" t="str">
        <f t="shared" ca="1" si="188"/>
        <v>-</v>
      </c>
      <c r="AI794" s="168">
        <f t="shared" ca="1" si="189"/>
        <v>0</v>
      </c>
      <c r="AJ794" s="170">
        <f t="shared" ca="1" si="190"/>
        <v>0</v>
      </c>
      <c r="AK794" s="168">
        <f t="shared" ca="1" si="181"/>
        <v>0</v>
      </c>
      <c r="AL794" s="168">
        <f t="shared" ca="1" si="182"/>
        <v>0</v>
      </c>
    </row>
    <row r="795" spans="1:38" ht="28.5" customHeight="1" x14ac:dyDescent="0.2">
      <c r="A795" s="56">
        <v>780</v>
      </c>
      <c r="B795" s="309" t="str">
        <f t="shared" ca="1" si="176"/>
        <v>A780</v>
      </c>
      <c r="C795" s="309"/>
      <c r="D795" s="57" t="str">
        <f t="shared" ca="1" si="177"/>
        <v/>
      </c>
      <c r="E795" s="59" t="str">
        <f t="shared" ca="1" si="178"/>
        <v/>
      </c>
      <c r="F795" s="215">
        <f ca="1">IF(LEN(B795)&gt;0,'OBRAČUNANA OSNOVNA PLAČA'!J789,"")</f>
        <v>0</v>
      </c>
      <c r="G795" s="60"/>
      <c r="H795" s="60"/>
      <c r="I795" s="60"/>
      <c r="J795" s="60"/>
      <c r="K795" s="60"/>
      <c r="L795" s="229">
        <f t="shared" si="183"/>
        <v>0</v>
      </c>
      <c r="M795" s="230">
        <f t="shared" ca="1" si="191"/>
        <v>0</v>
      </c>
      <c r="N795" s="230">
        <f t="shared" ca="1" si="192"/>
        <v>0</v>
      </c>
      <c r="O795" s="231">
        <f t="shared" ca="1" si="193"/>
        <v>0</v>
      </c>
      <c r="P795" s="232">
        <f t="shared" ca="1" si="194"/>
        <v>0</v>
      </c>
      <c r="Q795" s="233">
        <f t="shared" ca="1" si="184"/>
        <v>0</v>
      </c>
      <c r="R795" s="233">
        <f ca="1">IF(LEN(B795)&gt;0,'9'!R795-'9'!Q795,"")</f>
        <v>0</v>
      </c>
      <c r="S795" s="234"/>
      <c r="T795" s="34"/>
      <c r="U795" s="34"/>
      <c r="V795" s="34"/>
      <c r="W795" s="34"/>
      <c r="X795" s="34"/>
      <c r="Y795" s="34"/>
      <c r="Z795" s="34"/>
      <c r="AA795" s="34"/>
      <c r="AB795" s="167">
        <f>ROW()</f>
        <v>795</v>
      </c>
      <c r="AC795" s="168">
        <f t="shared" ca="1" si="179"/>
        <v>0</v>
      </c>
      <c r="AD795" s="168">
        <f t="shared" ca="1" si="180"/>
        <v>0</v>
      </c>
      <c r="AE795" s="169" t="str">
        <f t="shared" ca="1" si="185"/>
        <v>-</v>
      </c>
      <c r="AF795" s="168" t="str">
        <f t="shared" ca="1" si="186"/>
        <v>-</v>
      </c>
      <c r="AG795" s="169" t="str">
        <f t="shared" ca="1" si="187"/>
        <v>-</v>
      </c>
      <c r="AH795" s="168" t="str">
        <f t="shared" ca="1" si="188"/>
        <v>-</v>
      </c>
      <c r="AI795" s="168">
        <f t="shared" ca="1" si="189"/>
        <v>0</v>
      </c>
      <c r="AJ795" s="170">
        <f t="shared" ca="1" si="190"/>
        <v>0</v>
      </c>
      <c r="AK795" s="168">
        <f t="shared" ca="1" si="181"/>
        <v>0</v>
      </c>
      <c r="AL795" s="168">
        <f t="shared" ca="1" si="182"/>
        <v>0</v>
      </c>
    </row>
    <row r="796" spans="1:38" ht="28.5" customHeight="1" x14ac:dyDescent="0.2">
      <c r="A796" s="56">
        <v>781</v>
      </c>
      <c r="B796" s="309" t="str">
        <f t="shared" ca="1" si="176"/>
        <v>A781</v>
      </c>
      <c r="C796" s="309"/>
      <c r="D796" s="57" t="str">
        <f t="shared" ca="1" si="177"/>
        <v/>
      </c>
      <c r="E796" s="59" t="str">
        <f t="shared" ca="1" si="178"/>
        <v/>
      </c>
      <c r="F796" s="215">
        <f ca="1">IF(LEN(B796)&gt;0,'OBRAČUNANA OSNOVNA PLAČA'!J790,"")</f>
        <v>0</v>
      </c>
      <c r="G796" s="60"/>
      <c r="H796" s="60"/>
      <c r="I796" s="60"/>
      <c r="J796" s="60"/>
      <c r="K796" s="60"/>
      <c r="L796" s="229">
        <f t="shared" si="183"/>
        <v>0</v>
      </c>
      <c r="M796" s="230">
        <f t="shared" ca="1" si="191"/>
        <v>0</v>
      </c>
      <c r="N796" s="230">
        <f t="shared" ca="1" si="192"/>
        <v>0</v>
      </c>
      <c r="O796" s="231">
        <f t="shared" ca="1" si="193"/>
        <v>0</v>
      </c>
      <c r="P796" s="232">
        <f t="shared" ca="1" si="194"/>
        <v>0</v>
      </c>
      <c r="Q796" s="233">
        <f t="shared" ca="1" si="184"/>
        <v>0</v>
      </c>
      <c r="R796" s="233">
        <f ca="1">IF(LEN(B796)&gt;0,'9'!R796-'9'!Q796,"")</f>
        <v>0</v>
      </c>
      <c r="S796" s="234"/>
      <c r="T796" s="34"/>
      <c r="U796" s="34"/>
      <c r="V796" s="34"/>
      <c r="W796" s="34"/>
      <c r="X796" s="34"/>
      <c r="Y796" s="34"/>
      <c r="Z796" s="34"/>
      <c r="AA796" s="34"/>
      <c r="AB796" s="167">
        <f>ROW()</f>
        <v>796</v>
      </c>
      <c r="AC796" s="168">
        <f t="shared" ca="1" si="179"/>
        <v>0</v>
      </c>
      <c r="AD796" s="168">
        <f t="shared" ca="1" si="180"/>
        <v>0</v>
      </c>
      <c r="AE796" s="169" t="str">
        <f t="shared" ca="1" si="185"/>
        <v>-</v>
      </c>
      <c r="AF796" s="168" t="str">
        <f t="shared" ca="1" si="186"/>
        <v>-</v>
      </c>
      <c r="AG796" s="169" t="str">
        <f t="shared" ca="1" si="187"/>
        <v>-</v>
      </c>
      <c r="AH796" s="168" t="str">
        <f t="shared" ca="1" si="188"/>
        <v>-</v>
      </c>
      <c r="AI796" s="168">
        <f t="shared" ca="1" si="189"/>
        <v>0</v>
      </c>
      <c r="AJ796" s="170">
        <f t="shared" ca="1" si="190"/>
        <v>0</v>
      </c>
      <c r="AK796" s="168">
        <f t="shared" ca="1" si="181"/>
        <v>0</v>
      </c>
      <c r="AL796" s="168">
        <f t="shared" ca="1" si="182"/>
        <v>0</v>
      </c>
    </row>
    <row r="797" spans="1:38" ht="28.5" customHeight="1" x14ac:dyDescent="0.2">
      <c r="A797" s="56">
        <v>782</v>
      </c>
      <c r="B797" s="309" t="str">
        <f t="shared" ca="1" si="176"/>
        <v>A782</v>
      </c>
      <c r="C797" s="309"/>
      <c r="D797" s="57" t="str">
        <f t="shared" ca="1" si="177"/>
        <v/>
      </c>
      <c r="E797" s="59" t="str">
        <f t="shared" ca="1" si="178"/>
        <v/>
      </c>
      <c r="F797" s="215">
        <f ca="1">IF(LEN(B797)&gt;0,'OBRAČUNANA OSNOVNA PLAČA'!J791,"")</f>
        <v>0</v>
      </c>
      <c r="G797" s="60"/>
      <c r="H797" s="60"/>
      <c r="I797" s="60"/>
      <c r="J797" s="60"/>
      <c r="K797" s="60"/>
      <c r="L797" s="229">
        <f t="shared" si="183"/>
        <v>0</v>
      </c>
      <c r="M797" s="230">
        <f t="shared" ca="1" si="191"/>
        <v>0</v>
      </c>
      <c r="N797" s="230">
        <f t="shared" ca="1" si="192"/>
        <v>0</v>
      </c>
      <c r="O797" s="231">
        <f t="shared" ca="1" si="193"/>
        <v>0</v>
      </c>
      <c r="P797" s="232">
        <f t="shared" ca="1" si="194"/>
        <v>0</v>
      </c>
      <c r="Q797" s="233">
        <f t="shared" ca="1" si="184"/>
        <v>0</v>
      </c>
      <c r="R797" s="233">
        <f ca="1">IF(LEN(B797)&gt;0,'9'!R797-'9'!Q797,"")</f>
        <v>0</v>
      </c>
      <c r="S797" s="234"/>
      <c r="T797" s="34"/>
      <c r="U797" s="34"/>
      <c r="V797" s="34"/>
      <c r="W797" s="34"/>
      <c r="X797" s="34"/>
      <c r="Y797" s="34"/>
      <c r="Z797" s="34"/>
      <c r="AA797" s="34"/>
      <c r="AB797" s="167">
        <f>ROW()</f>
        <v>797</v>
      </c>
      <c r="AC797" s="168">
        <f t="shared" ca="1" si="179"/>
        <v>0</v>
      </c>
      <c r="AD797" s="168">
        <f t="shared" ca="1" si="180"/>
        <v>0</v>
      </c>
      <c r="AE797" s="169" t="str">
        <f t="shared" ca="1" si="185"/>
        <v>-</v>
      </c>
      <c r="AF797" s="168" t="str">
        <f t="shared" ca="1" si="186"/>
        <v>-</v>
      </c>
      <c r="AG797" s="169" t="str">
        <f t="shared" ca="1" si="187"/>
        <v>-</v>
      </c>
      <c r="AH797" s="168" t="str">
        <f t="shared" ca="1" si="188"/>
        <v>-</v>
      </c>
      <c r="AI797" s="168">
        <f t="shared" ca="1" si="189"/>
        <v>0</v>
      </c>
      <c r="AJ797" s="170">
        <f t="shared" ca="1" si="190"/>
        <v>0</v>
      </c>
      <c r="AK797" s="168">
        <f t="shared" ca="1" si="181"/>
        <v>0</v>
      </c>
      <c r="AL797" s="168">
        <f t="shared" ca="1" si="182"/>
        <v>0</v>
      </c>
    </row>
    <row r="798" spans="1:38" ht="28.5" customHeight="1" x14ac:dyDescent="0.2">
      <c r="A798" s="56">
        <v>783</v>
      </c>
      <c r="B798" s="309" t="str">
        <f t="shared" ca="1" si="176"/>
        <v>A783</v>
      </c>
      <c r="C798" s="309"/>
      <c r="D798" s="57" t="str">
        <f t="shared" ca="1" si="177"/>
        <v/>
      </c>
      <c r="E798" s="59" t="str">
        <f t="shared" ca="1" si="178"/>
        <v/>
      </c>
      <c r="F798" s="215">
        <f ca="1">IF(LEN(B798)&gt;0,'OBRAČUNANA OSNOVNA PLAČA'!J792,"")</f>
        <v>0</v>
      </c>
      <c r="G798" s="60"/>
      <c r="H798" s="60"/>
      <c r="I798" s="60"/>
      <c r="J798" s="60"/>
      <c r="K798" s="60"/>
      <c r="L798" s="229">
        <f t="shared" si="183"/>
        <v>0</v>
      </c>
      <c r="M798" s="230">
        <f t="shared" ca="1" si="191"/>
        <v>0</v>
      </c>
      <c r="N798" s="230">
        <f t="shared" ca="1" si="192"/>
        <v>0</v>
      </c>
      <c r="O798" s="231">
        <f t="shared" ca="1" si="193"/>
        <v>0</v>
      </c>
      <c r="P798" s="232">
        <f t="shared" ca="1" si="194"/>
        <v>0</v>
      </c>
      <c r="Q798" s="233">
        <f t="shared" ca="1" si="184"/>
        <v>0</v>
      </c>
      <c r="R798" s="233">
        <f ca="1">IF(LEN(B798)&gt;0,'9'!R798-'9'!Q798,"")</f>
        <v>0</v>
      </c>
      <c r="S798" s="234"/>
      <c r="T798" s="34"/>
      <c r="U798" s="34"/>
      <c r="V798" s="34"/>
      <c r="W798" s="34"/>
      <c r="X798" s="34"/>
      <c r="Y798" s="34"/>
      <c r="Z798" s="34"/>
      <c r="AA798" s="34"/>
      <c r="AB798" s="167">
        <f>ROW()</f>
        <v>798</v>
      </c>
      <c r="AC798" s="168">
        <f t="shared" ca="1" si="179"/>
        <v>0</v>
      </c>
      <c r="AD798" s="168">
        <f t="shared" ca="1" si="180"/>
        <v>0</v>
      </c>
      <c r="AE798" s="169" t="str">
        <f t="shared" ca="1" si="185"/>
        <v>-</v>
      </c>
      <c r="AF798" s="168" t="str">
        <f t="shared" ca="1" si="186"/>
        <v>-</v>
      </c>
      <c r="AG798" s="169" t="str">
        <f t="shared" ca="1" si="187"/>
        <v>-</v>
      </c>
      <c r="AH798" s="168" t="str">
        <f t="shared" ca="1" si="188"/>
        <v>-</v>
      </c>
      <c r="AI798" s="168">
        <f t="shared" ca="1" si="189"/>
        <v>0</v>
      </c>
      <c r="AJ798" s="170">
        <f t="shared" ca="1" si="190"/>
        <v>0</v>
      </c>
      <c r="AK798" s="168">
        <f t="shared" ca="1" si="181"/>
        <v>0</v>
      </c>
      <c r="AL798" s="168">
        <f t="shared" ca="1" si="182"/>
        <v>0</v>
      </c>
    </row>
    <row r="799" spans="1:38" ht="28.5" customHeight="1" x14ac:dyDescent="0.2">
      <c r="A799" s="56">
        <v>784</v>
      </c>
      <c r="B799" s="309" t="str">
        <f t="shared" ca="1" si="176"/>
        <v>A784</v>
      </c>
      <c r="C799" s="309"/>
      <c r="D799" s="57" t="str">
        <f t="shared" ca="1" si="177"/>
        <v/>
      </c>
      <c r="E799" s="59" t="str">
        <f t="shared" ca="1" si="178"/>
        <v/>
      </c>
      <c r="F799" s="215">
        <f ca="1">IF(LEN(B799)&gt;0,'OBRAČUNANA OSNOVNA PLAČA'!J793,"")</f>
        <v>0</v>
      </c>
      <c r="G799" s="60"/>
      <c r="H799" s="60"/>
      <c r="I799" s="60"/>
      <c r="J799" s="60"/>
      <c r="K799" s="60"/>
      <c r="L799" s="229">
        <f t="shared" si="183"/>
        <v>0</v>
      </c>
      <c r="M799" s="230">
        <f t="shared" ca="1" si="191"/>
        <v>0</v>
      </c>
      <c r="N799" s="230">
        <f t="shared" ca="1" si="192"/>
        <v>0</v>
      </c>
      <c r="O799" s="231">
        <f t="shared" ca="1" si="193"/>
        <v>0</v>
      </c>
      <c r="P799" s="232">
        <f t="shared" ca="1" si="194"/>
        <v>0</v>
      </c>
      <c r="Q799" s="233">
        <f t="shared" ca="1" si="184"/>
        <v>0</v>
      </c>
      <c r="R799" s="233">
        <f ca="1">IF(LEN(B799)&gt;0,'9'!R799-'9'!Q799,"")</f>
        <v>0</v>
      </c>
      <c r="S799" s="234"/>
      <c r="T799" s="34"/>
      <c r="U799" s="34"/>
      <c r="V799" s="34"/>
      <c r="W799" s="34"/>
      <c r="X799" s="34"/>
      <c r="Y799" s="34"/>
      <c r="Z799" s="34"/>
      <c r="AA799" s="34"/>
      <c r="AB799" s="167">
        <f>ROW()</f>
        <v>799</v>
      </c>
      <c r="AC799" s="168">
        <f t="shared" ca="1" si="179"/>
        <v>0</v>
      </c>
      <c r="AD799" s="168">
        <f t="shared" ca="1" si="180"/>
        <v>0</v>
      </c>
      <c r="AE799" s="169" t="str">
        <f t="shared" ca="1" si="185"/>
        <v>-</v>
      </c>
      <c r="AF799" s="168" t="str">
        <f t="shared" ca="1" si="186"/>
        <v>-</v>
      </c>
      <c r="AG799" s="169" t="str">
        <f t="shared" ca="1" si="187"/>
        <v>-</v>
      </c>
      <c r="AH799" s="168" t="str">
        <f t="shared" ca="1" si="188"/>
        <v>-</v>
      </c>
      <c r="AI799" s="168">
        <f t="shared" ca="1" si="189"/>
        <v>0</v>
      </c>
      <c r="AJ799" s="170">
        <f t="shared" ca="1" si="190"/>
        <v>0</v>
      </c>
      <c r="AK799" s="168">
        <f t="shared" ca="1" si="181"/>
        <v>0</v>
      </c>
      <c r="AL799" s="168">
        <f t="shared" ca="1" si="182"/>
        <v>0</v>
      </c>
    </row>
    <row r="800" spans="1:38" ht="28.5" customHeight="1" x14ac:dyDescent="0.2">
      <c r="A800" s="56">
        <v>785</v>
      </c>
      <c r="B800" s="309" t="str">
        <f t="shared" ca="1" si="176"/>
        <v>A785</v>
      </c>
      <c r="C800" s="309"/>
      <c r="D800" s="57" t="str">
        <f t="shared" ca="1" si="177"/>
        <v/>
      </c>
      <c r="E800" s="59" t="str">
        <f t="shared" ca="1" si="178"/>
        <v/>
      </c>
      <c r="F800" s="215">
        <f ca="1">IF(LEN(B800)&gt;0,'OBRAČUNANA OSNOVNA PLAČA'!J794,"")</f>
        <v>0</v>
      </c>
      <c r="G800" s="60"/>
      <c r="H800" s="60"/>
      <c r="I800" s="60"/>
      <c r="J800" s="60"/>
      <c r="K800" s="60"/>
      <c r="L800" s="229">
        <f t="shared" si="183"/>
        <v>0</v>
      </c>
      <c r="M800" s="230">
        <f t="shared" ca="1" si="191"/>
        <v>0</v>
      </c>
      <c r="N800" s="230">
        <f t="shared" ca="1" si="192"/>
        <v>0</v>
      </c>
      <c r="O800" s="231">
        <f t="shared" ca="1" si="193"/>
        <v>0</v>
      </c>
      <c r="P800" s="232">
        <f t="shared" ca="1" si="194"/>
        <v>0</v>
      </c>
      <c r="Q800" s="233">
        <f t="shared" ca="1" si="184"/>
        <v>0</v>
      </c>
      <c r="R800" s="233">
        <f ca="1">IF(LEN(B800)&gt;0,'9'!R800-'9'!Q800,"")</f>
        <v>0</v>
      </c>
      <c r="S800" s="234"/>
      <c r="T800" s="34"/>
      <c r="U800" s="34"/>
      <c r="V800" s="34"/>
      <c r="W800" s="34"/>
      <c r="X800" s="34"/>
      <c r="Y800" s="34"/>
      <c r="Z800" s="34"/>
      <c r="AA800" s="34"/>
      <c r="AB800" s="167">
        <f>ROW()</f>
        <v>800</v>
      </c>
      <c r="AC800" s="168">
        <f t="shared" ca="1" si="179"/>
        <v>0</v>
      </c>
      <c r="AD800" s="168">
        <f t="shared" ca="1" si="180"/>
        <v>0</v>
      </c>
      <c r="AE800" s="169" t="str">
        <f t="shared" ca="1" si="185"/>
        <v>-</v>
      </c>
      <c r="AF800" s="168" t="str">
        <f t="shared" ca="1" si="186"/>
        <v>-</v>
      </c>
      <c r="AG800" s="169" t="str">
        <f t="shared" ca="1" si="187"/>
        <v>-</v>
      </c>
      <c r="AH800" s="168" t="str">
        <f t="shared" ca="1" si="188"/>
        <v>-</v>
      </c>
      <c r="AI800" s="168">
        <f t="shared" ca="1" si="189"/>
        <v>0</v>
      </c>
      <c r="AJ800" s="170">
        <f t="shared" ca="1" si="190"/>
        <v>0</v>
      </c>
      <c r="AK800" s="168">
        <f t="shared" ca="1" si="181"/>
        <v>0</v>
      </c>
      <c r="AL800" s="168">
        <f t="shared" ca="1" si="182"/>
        <v>0</v>
      </c>
    </row>
    <row r="801" spans="1:38" ht="28.5" customHeight="1" x14ac:dyDescent="0.2">
      <c r="A801" s="56">
        <v>786</v>
      </c>
      <c r="B801" s="309" t="str">
        <f t="shared" ca="1" si="176"/>
        <v>A786</v>
      </c>
      <c r="C801" s="309"/>
      <c r="D801" s="57" t="str">
        <f t="shared" ca="1" si="177"/>
        <v/>
      </c>
      <c r="E801" s="59" t="str">
        <f t="shared" ca="1" si="178"/>
        <v/>
      </c>
      <c r="F801" s="215">
        <f ca="1">IF(LEN(B801)&gt;0,'OBRAČUNANA OSNOVNA PLAČA'!J795,"")</f>
        <v>0</v>
      </c>
      <c r="G801" s="60"/>
      <c r="H801" s="60"/>
      <c r="I801" s="60"/>
      <c r="J801" s="60"/>
      <c r="K801" s="60"/>
      <c r="L801" s="229">
        <f t="shared" si="183"/>
        <v>0</v>
      </c>
      <c r="M801" s="230">
        <f t="shared" ca="1" si="191"/>
        <v>0</v>
      </c>
      <c r="N801" s="230">
        <f t="shared" ca="1" si="192"/>
        <v>0</v>
      </c>
      <c r="O801" s="231">
        <f t="shared" ca="1" si="193"/>
        <v>0</v>
      </c>
      <c r="P801" s="232">
        <f t="shared" ca="1" si="194"/>
        <v>0</v>
      </c>
      <c r="Q801" s="233">
        <f t="shared" ca="1" si="184"/>
        <v>0</v>
      </c>
      <c r="R801" s="233">
        <f ca="1">IF(LEN(B801)&gt;0,'9'!R801-'9'!Q801,"")</f>
        <v>0</v>
      </c>
      <c r="S801" s="234"/>
      <c r="T801" s="34"/>
      <c r="U801" s="34"/>
      <c r="V801" s="34"/>
      <c r="W801" s="34"/>
      <c r="X801" s="34"/>
      <c r="Y801" s="34"/>
      <c r="Z801" s="34"/>
      <c r="AA801" s="34"/>
      <c r="AB801" s="167">
        <f>ROW()</f>
        <v>801</v>
      </c>
      <c r="AC801" s="168">
        <f t="shared" ca="1" si="179"/>
        <v>0</v>
      </c>
      <c r="AD801" s="168">
        <f t="shared" ca="1" si="180"/>
        <v>0</v>
      </c>
      <c r="AE801" s="169" t="str">
        <f t="shared" ca="1" si="185"/>
        <v>-</v>
      </c>
      <c r="AF801" s="168" t="str">
        <f t="shared" ca="1" si="186"/>
        <v>-</v>
      </c>
      <c r="AG801" s="169" t="str">
        <f t="shared" ca="1" si="187"/>
        <v>-</v>
      </c>
      <c r="AH801" s="168" t="str">
        <f t="shared" ca="1" si="188"/>
        <v>-</v>
      </c>
      <c r="AI801" s="168">
        <f t="shared" ca="1" si="189"/>
        <v>0</v>
      </c>
      <c r="AJ801" s="170">
        <f t="shared" ca="1" si="190"/>
        <v>0</v>
      </c>
      <c r="AK801" s="168">
        <f t="shared" ca="1" si="181"/>
        <v>0</v>
      </c>
      <c r="AL801" s="168">
        <f t="shared" ca="1" si="182"/>
        <v>0</v>
      </c>
    </row>
    <row r="802" spans="1:38" ht="28.5" customHeight="1" x14ac:dyDescent="0.2">
      <c r="A802" s="56">
        <v>787</v>
      </c>
      <c r="B802" s="309" t="str">
        <f t="shared" ca="1" si="176"/>
        <v>A787</v>
      </c>
      <c r="C802" s="309"/>
      <c r="D802" s="57" t="str">
        <f t="shared" ca="1" si="177"/>
        <v/>
      </c>
      <c r="E802" s="59" t="str">
        <f t="shared" ca="1" si="178"/>
        <v/>
      </c>
      <c r="F802" s="215">
        <f ca="1">IF(LEN(B802)&gt;0,'OBRAČUNANA OSNOVNA PLAČA'!J796,"")</f>
        <v>0</v>
      </c>
      <c r="G802" s="60"/>
      <c r="H802" s="60"/>
      <c r="I802" s="60"/>
      <c r="J802" s="60"/>
      <c r="K802" s="60"/>
      <c r="L802" s="229">
        <f t="shared" si="183"/>
        <v>0</v>
      </c>
      <c r="M802" s="230">
        <f t="shared" ca="1" si="191"/>
        <v>0</v>
      </c>
      <c r="N802" s="230">
        <f t="shared" ca="1" si="192"/>
        <v>0</v>
      </c>
      <c r="O802" s="231">
        <f t="shared" ca="1" si="193"/>
        <v>0</v>
      </c>
      <c r="P802" s="232">
        <f t="shared" ca="1" si="194"/>
        <v>0</v>
      </c>
      <c r="Q802" s="233">
        <f t="shared" ca="1" si="184"/>
        <v>0</v>
      </c>
      <c r="R802" s="233">
        <f ca="1">IF(LEN(B802)&gt;0,'9'!R802-'9'!Q802,"")</f>
        <v>0</v>
      </c>
      <c r="S802" s="234"/>
      <c r="T802" s="34"/>
      <c r="U802" s="34"/>
      <c r="V802" s="34"/>
      <c r="W802" s="34"/>
      <c r="X802" s="34"/>
      <c r="Y802" s="34"/>
      <c r="Z802" s="34"/>
      <c r="AA802" s="34"/>
      <c r="AB802" s="167">
        <f>ROW()</f>
        <v>802</v>
      </c>
      <c r="AC802" s="168">
        <f t="shared" ca="1" si="179"/>
        <v>0</v>
      </c>
      <c r="AD802" s="168">
        <f t="shared" ca="1" si="180"/>
        <v>0</v>
      </c>
      <c r="AE802" s="169" t="str">
        <f t="shared" ca="1" si="185"/>
        <v>-</v>
      </c>
      <c r="AF802" s="168" t="str">
        <f t="shared" ca="1" si="186"/>
        <v>-</v>
      </c>
      <c r="AG802" s="169" t="str">
        <f t="shared" ca="1" si="187"/>
        <v>-</v>
      </c>
      <c r="AH802" s="168" t="str">
        <f t="shared" ca="1" si="188"/>
        <v>-</v>
      </c>
      <c r="AI802" s="168">
        <f t="shared" ca="1" si="189"/>
        <v>0</v>
      </c>
      <c r="AJ802" s="170">
        <f t="shared" ca="1" si="190"/>
        <v>0</v>
      </c>
      <c r="AK802" s="168">
        <f t="shared" ca="1" si="181"/>
        <v>0</v>
      </c>
      <c r="AL802" s="168">
        <f t="shared" ca="1" si="182"/>
        <v>0</v>
      </c>
    </row>
    <row r="803" spans="1:38" ht="28.5" customHeight="1" x14ac:dyDescent="0.2">
      <c r="A803" s="56">
        <v>788</v>
      </c>
      <c r="B803" s="309" t="str">
        <f t="shared" ca="1" si="176"/>
        <v>A788</v>
      </c>
      <c r="C803" s="309"/>
      <c r="D803" s="57" t="str">
        <f t="shared" ca="1" si="177"/>
        <v/>
      </c>
      <c r="E803" s="59" t="str">
        <f t="shared" ca="1" si="178"/>
        <v/>
      </c>
      <c r="F803" s="215">
        <f ca="1">IF(LEN(B803)&gt;0,'OBRAČUNANA OSNOVNA PLAČA'!J797,"")</f>
        <v>0</v>
      </c>
      <c r="G803" s="60"/>
      <c r="H803" s="60"/>
      <c r="I803" s="60"/>
      <c r="J803" s="60"/>
      <c r="K803" s="60"/>
      <c r="L803" s="229">
        <f t="shared" si="183"/>
        <v>0</v>
      </c>
      <c r="M803" s="230">
        <f t="shared" ca="1" si="191"/>
        <v>0</v>
      </c>
      <c r="N803" s="230">
        <f t="shared" ca="1" si="192"/>
        <v>0</v>
      </c>
      <c r="O803" s="231">
        <f t="shared" ca="1" si="193"/>
        <v>0</v>
      </c>
      <c r="P803" s="232">
        <f t="shared" ca="1" si="194"/>
        <v>0</v>
      </c>
      <c r="Q803" s="233">
        <f t="shared" ca="1" si="184"/>
        <v>0</v>
      </c>
      <c r="R803" s="233">
        <f ca="1">IF(LEN(B803)&gt;0,'9'!R803-'9'!Q803,"")</f>
        <v>0</v>
      </c>
      <c r="S803" s="234"/>
      <c r="T803" s="34"/>
      <c r="U803" s="34"/>
      <c r="V803" s="34"/>
      <c r="W803" s="34"/>
      <c r="X803" s="34"/>
      <c r="Y803" s="34"/>
      <c r="Z803" s="34"/>
      <c r="AA803" s="34"/>
      <c r="AB803" s="167">
        <f>ROW()</f>
        <v>803</v>
      </c>
      <c r="AC803" s="168">
        <f t="shared" ca="1" si="179"/>
        <v>0</v>
      </c>
      <c r="AD803" s="168">
        <f t="shared" ca="1" si="180"/>
        <v>0</v>
      </c>
      <c r="AE803" s="169" t="str">
        <f t="shared" ca="1" si="185"/>
        <v>-</v>
      </c>
      <c r="AF803" s="168" t="str">
        <f t="shared" ca="1" si="186"/>
        <v>-</v>
      </c>
      <c r="AG803" s="169" t="str">
        <f t="shared" ca="1" si="187"/>
        <v>-</v>
      </c>
      <c r="AH803" s="168" t="str">
        <f t="shared" ca="1" si="188"/>
        <v>-</v>
      </c>
      <c r="AI803" s="168">
        <f t="shared" ca="1" si="189"/>
        <v>0</v>
      </c>
      <c r="AJ803" s="170">
        <f t="shared" ca="1" si="190"/>
        <v>0</v>
      </c>
      <c r="AK803" s="168">
        <f t="shared" ca="1" si="181"/>
        <v>0</v>
      </c>
      <c r="AL803" s="168">
        <f t="shared" ca="1" si="182"/>
        <v>0</v>
      </c>
    </row>
    <row r="804" spans="1:38" ht="28.5" customHeight="1" x14ac:dyDescent="0.2">
      <c r="A804" s="56">
        <v>789</v>
      </c>
      <c r="B804" s="309" t="str">
        <f t="shared" ca="1" si="176"/>
        <v>A789</v>
      </c>
      <c r="C804" s="309"/>
      <c r="D804" s="57" t="str">
        <f t="shared" ca="1" si="177"/>
        <v/>
      </c>
      <c r="E804" s="59" t="str">
        <f t="shared" ca="1" si="178"/>
        <v/>
      </c>
      <c r="F804" s="215">
        <f ca="1">IF(LEN(B804)&gt;0,'OBRAČUNANA OSNOVNA PLAČA'!J798,"")</f>
        <v>0</v>
      </c>
      <c r="G804" s="60"/>
      <c r="H804" s="60"/>
      <c r="I804" s="60"/>
      <c r="J804" s="60"/>
      <c r="K804" s="60"/>
      <c r="L804" s="229">
        <f t="shared" si="183"/>
        <v>0</v>
      </c>
      <c r="M804" s="230">
        <f t="shared" ca="1" si="191"/>
        <v>0</v>
      </c>
      <c r="N804" s="230">
        <f t="shared" ca="1" si="192"/>
        <v>0</v>
      </c>
      <c r="O804" s="231">
        <f t="shared" ca="1" si="193"/>
        <v>0</v>
      </c>
      <c r="P804" s="232">
        <f t="shared" ca="1" si="194"/>
        <v>0</v>
      </c>
      <c r="Q804" s="233">
        <f t="shared" ca="1" si="184"/>
        <v>0</v>
      </c>
      <c r="R804" s="233">
        <f ca="1">IF(LEN(B804)&gt;0,'9'!R804-'9'!Q804,"")</f>
        <v>0</v>
      </c>
      <c r="S804" s="234"/>
      <c r="T804" s="34"/>
      <c r="U804" s="34"/>
      <c r="V804" s="34"/>
      <c r="W804" s="34"/>
      <c r="X804" s="34"/>
      <c r="Y804" s="34"/>
      <c r="Z804" s="34"/>
      <c r="AA804" s="34"/>
      <c r="AB804" s="167">
        <f>ROW()</f>
        <v>804</v>
      </c>
      <c r="AC804" s="168">
        <f t="shared" ca="1" si="179"/>
        <v>0</v>
      </c>
      <c r="AD804" s="168">
        <f t="shared" ca="1" si="180"/>
        <v>0</v>
      </c>
      <c r="AE804" s="169" t="str">
        <f t="shared" ca="1" si="185"/>
        <v>-</v>
      </c>
      <c r="AF804" s="168" t="str">
        <f t="shared" ca="1" si="186"/>
        <v>-</v>
      </c>
      <c r="AG804" s="169" t="str">
        <f t="shared" ca="1" si="187"/>
        <v>-</v>
      </c>
      <c r="AH804" s="168" t="str">
        <f t="shared" ca="1" si="188"/>
        <v>-</v>
      </c>
      <c r="AI804" s="168">
        <f t="shared" ca="1" si="189"/>
        <v>0</v>
      </c>
      <c r="AJ804" s="170">
        <f t="shared" ca="1" si="190"/>
        <v>0</v>
      </c>
      <c r="AK804" s="168">
        <f t="shared" ca="1" si="181"/>
        <v>0</v>
      </c>
      <c r="AL804" s="168">
        <f t="shared" ca="1" si="182"/>
        <v>0</v>
      </c>
    </row>
    <row r="805" spans="1:38" ht="28.5" customHeight="1" x14ac:dyDescent="0.2">
      <c r="A805" s="56">
        <v>790</v>
      </c>
      <c r="B805" s="309" t="str">
        <f t="shared" ca="1" si="176"/>
        <v>A790</v>
      </c>
      <c r="C805" s="309"/>
      <c r="D805" s="57" t="str">
        <f t="shared" ca="1" si="177"/>
        <v/>
      </c>
      <c r="E805" s="59" t="str">
        <f t="shared" ca="1" si="178"/>
        <v/>
      </c>
      <c r="F805" s="215">
        <f ca="1">IF(LEN(B805)&gt;0,'OBRAČUNANA OSNOVNA PLAČA'!J799,"")</f>
        <v>0</v>
      </c>
      <c r="G805" s="60"/>
      <c r="H805" s="60"/>
      <c r="I805" s="60"/>
      <c r="J805" s="60"/>
      <c r="K805" s="60"/>
      <c r="L805" s="229">
        <f t="shared" si="183"/>
        <v>0</v>
      </c>
      <c r="M805" s="230">
        <f t="shared" ca="1" si="191"/>
        <v>0</v>
      </c>
      <c r="N805" s="230">
        <f t="shared" ca="1" si="192"/>
        <v>0</v>
      </c>
      <c r="O805" s="231">
        <f t="shared" ca="1" si="193"/>
        <v>0</v>
      </c>
      <c r="P805" s="232">
        <f t="shared" ca="1" si="194"/>
        <v>0</v>
      </c>
      <c r="Q805" s="233">
        <f t="shared" ca="1" si="184"/>
        <v>0</v>
      </c>
      <c r="R805" s="233">
        <f ca="1">IF(LEN(B805)&gt;0,'9'!R805-'9'!Q805,"")</f>
        <v>0</v>
      </c>
      <c r="S805" s="234"/>
      <c r="T805" s="34"/>
      <c r="U805" s="34"/>
      <c r="V805" s="34"/>
      <c r="W805" s="34"/>
      <c r="X805" s="34"/>
      <c r="Y805" s="34"/>
      <c r="Z805" s="34"/>
      <c r="AA805" s="34"/>
      <c r="AB805" s="167">
        <f>ROW()</f>
        <v>805</v>
      </c>
      <c r="AC805" s="168">
        <f t="shared" ca="1" si="179"/>
        <v>0</v>
      </c>
      <c r="AD805" s="168">
        <f t="shared" ca="1" si="180"/>
        <v>0</v>
      </c>
      <c r="AE805" s="169" t="str">
        <f t="shared" ca="1" si="185"/>
        <v>-</v>
      </c>
      <c r="AF805" s="168" t="str">
        <f t="shared" ca="1" si="186"/>
        <v>-</v>
      </c>
      <c r="AG805" s="169" t="str">
        <f t="shared" ca="1" si="187"/>
        <v>-</v>
      </c>
      <c r="AH805" s="168" t="str">
        <f t="shared" ca="1" si="188"/>
        <v>-</v>
      </c>
      <c r="AI805" s="168">
        <f t="shared" ca="1" si="189"/>
        <v>0</v>
      </c>
      <c r="AJ805" s="170">
        <f t="shared" ca="1" si="190"/>
        <v>0</v>
      </c>
      <c r="AK805" s="168">
        <f t="shared" ca="1" si="181"/>
        <v>0</v>
      </c>
      <c r="AL805" s="168">
        <f t="shared" ca="1" si="182"/>
        <v>0</v>
      </c>
    </row>
    <row r="806" spans="1:38" ht="28.5" customHeight="1" x14ac:dyDescent="0.2">
      <c r="A806" s="56">
        <v>791</v>
      </c>
      <c r="B806" s="309" t="str">
        <f t="shared" ca="1" si="176"/>
        <v>A791</v>
      </c>
      <c r="C806" s="309"/>
      <c r="D806" s="57" t="str">
        <f t="shared" ca="1" si="177"/>
        <v/>
      </c>
      <c r="E806" s="59" t="str">
        <f t="shared" ca="1" si="178"/>
        <v/>
      </c>
      <c r="F806" s="215">
        <f ca="1">IF(LEN(B806)&gt;0,'OBRAČUNANA OSNOVNA PLAČA'!J800,"")</f>
        <v>0</v>
      </c>
      <c r="G806" s="60"/>
      <c r="H806" s="60"/>
      <c r="I806" s="60"/>
      <c r="J806" s="60"/>
      <c r="K806" s="60"/>
      <c r="L806" s="229">
        <f t="shared" si="183"/>
        <v>0</v>
      </c>
      <c r="M806" s="230">
        <f t="shared" ca="1" si="191"/>
        <v>0</v>
      </c>
      <c r="N806" s="230">
        <f t="shared" ca="1" si="192"/>
        <v>0</v>
      </c>
      <c r="O806" s="231">
        <f t="shared" ca="1" si="193"/>
        <v>0</v>
      </c>
      <c r="P806" s="232">
        <f t="shared" ca="1" si="194"/>
        <v>0</v>
      </c>
      <c r="Q806" s="233">
        <f t="shared" ca="1" si="184"/>
        <v>0</v>
      </c>
      <c r="R806" s="233">
        <f ca="1">IF(LEN(B806)&gt;0,'9'!R806-'9'!Q806,"")</f>
        <v>0</v>
      </c>
      <c r="S806" s="234"/>
      <c r="T806" s="34"/>
      <c r="U806" s="34"/>
      <c r="V806" s="34"/>
      <c r="W806" s="34"/>
      <c r="X806" s="34"/>
      <c r="Y806" s="34"/>
      <c r="Z806" s="34"/>
      <c r="AA806" s="34"/>
      <c r="AB806" s="167">
        <f>ROW()</f>
        <v>806</v>
      </c>
      <c r="AC806" s="168">
        <f t="shared" ca="1" si="179"/>
        <v>0</v>
      </c>
      <c r="AD806" s="168">
        <f t="shared" ca="1" si="180"/>
        <v>0</v>
      </c>
      <c r="AE806" s="169" t="str">
        <f t="shared" ca="1" si="185"/>
        <v>-</v>
      </c>
      <c r="AF806" s="168" t="str">
        <f t="shared" ca="1" si="186"/>
        <v>-</v>
      </c>
      <c r="AG806" s="169" t="str">
        <f t="shared" ca="1" si="187"/>
        <v>-</v>
      </c>
      <c r="AH806" s="168" t="str">
        <f t="shared" ca="1" si="188"/>
        <v>-</v>
      </c>
      <c r="AI806" s="168">
        <f t="shared" ca="1" si="189"/>
        <v>0</v>
      </c>
      <c r="AJ806" s="170">
        <f t="shared" ca="1" si="190"/>
        <v>0</v>
      </c>
      <c r="AK806" s="168">
        <f t="shared" ca="1" si="181"/>
        <v>0</v>
      </c>
      <c r="AL806" s="168">
        <f t="shared" ca="1" si="182"/>
        <v>0</v>
      </c>
    </row>
    <row r="807" spans="1:38" ht="28.5" customHeight="1" x14ac:dyDescent="0.2">
      <c r="A807" s="56">
        <v>792</v>
      </c>
      <c r="B807" s="309" t="str">
        <f t="shared" ca="1" si="176"/>
        <v>A792</v>
      </c>
      <c r="C807" s="309"/>
      <c r="D807" s="57" t="str">
        <f t="shared" ca="1" si="177"/>
        <v/>
      </c>
      <c r="E807" s="59" t="str">
        <f t="shared" ca="1" si="178"/>
        <v/>
      </c>
      <c r="F807" s="215">
        <f ca="1">IF(LEN(B807)&gt;0,'OBRAČUNANA OSNOVNA PLAČA'!J801,"")</f>
        <v>0</v>
      </c>
      <c r="G807" s="60"/>
      <c r="H807" s="60"/>
      <c r="I807" s="60"/>
      <c r="J807" s="60"/>
      <c r="K807" s="60"/>
      <c r="L807" s="229">
        <f t="shared" si="183"/>
        <v>0</v>
      </c>
      <c r="M807" s="230">
        <f t="shared" ca="1" si="191"/>
        <v>0</v>
      </c>
      <c r="N807" s="230">
        <f t="shared" ca="1" si="192"/>
        <v>0</v>
      </c>
      <c r="O807" s="231">
        <f t="shared" ca="1" si="193"/>
        <v>0</v>
      </c>
      <c r="P807" s="232">
        <f t="shared" ca="1" si="194"/>
        <v>0</v>
      </c>
      <c r="Q807" s="233">
        <f t="shared" ca="1" si="184"/>
        <v>0</v>
      </c>
      <c r="R807" s="233">
        <f ca="1">IF(LEN(B807)&gt;0,'9'!R807-'9'!Q807,"")</f>
        <v>0</v>
      </c>
      <c r="S807" s="234"/>
      <c r="T807" s="34"/>
      <c r="U807" s="34"/>
      <c r="V807" s="34"/>
      <c r="W807" s="34"/>
      <c r="X807" s="34"/>
      <c r="Y807" s="34"/>
      <c r="Z807" s="34"/>
      <c r="AA807" s="34"/>
      <c r="AB807" s="167">
        <f>ROW()</f>
        <v>807</v>
      </c>
      <c r="AC807" s="168">
        <f t="shared" ca="1" si="179"/>
        <v>0</v>
      </c>
      <c r="AD807" s="168">
        <f t="shared" ca="1" si="180"/>
        <v>0</v>
      </c>
      <c r="AE807" s="169" t="str">
        <f t="shared" ca="1" si="185"/>
        <v>-</v>
      </c>
      <c r="AF807" s="168" t="str">
        <f t="shared" ca="1" si="186"/>
        <v>-</v>
      </c>
      <c r="AG807" s="169" t="str">
        <f t="shared" ca="1" si="187"/>
        <v>-</v>
      </c>
      <c r="AH807" s="168" t="str">
        <f t="shared" ca="1" si="188"/>
        <v>-</v>
      </c>
      <c r="AI807" s="168">
        <f t="shared" ca="1" si="189"/>
        <v>0</v>
      </c>
      <c r="AJ807" s="170">
        <f t="shared" ca="1" si="190"/>
        <v>0</v>
      </c>
      <c r="AK807" s="168">
        <f t="shared" ca="1" si="181"/>
        <v>0</v>
      </c>
      <c r="AL807" s="168">
        <f t="shared" ca="1" si="182"/>
        <v>0</v>
      </c>
    </row>
    <row r="808" spans="1:38" ht="28.5" customHeight="1" x14ac:dyDescent="0.2">
      <c r="A808" s="56">
        <v>793</v>
      </c>
      <c r="B808" s="309" t="str">
        <f t="shared" ca="1" si="176"/>
        <v>A793</v>
      </c>
      <c r="C808" s="309"/>
      <c r="D808" s="57" t="str">
        <f t="shared" ca="1" si="177"/>
        <v/>
      </c>
      <c r="E808" s="59" t="str">
        <f t="shared" ca="1" si="178"/>
        <v/>
      </c>
      <c r="F808" s="215">
        <f ca="1">IF(LEN(B808)&gt;0,'OBRAČUNANA OSNOVNA PLAČA'!J802,"")</f>
        <v>0</v>
      </c>
      <c r="G808" s="60"/>
      <c r="H808" s="60"/>
      <c r="I808" s="60"/>
      <c r="J808" s="60"/>
      <c r="K808" s="60"/>
      <c r="L808" s="229">
        <f t="shared" si="183"/>
        <v>0</v>
      </c>
      <c r="M808" s="230">
        <f t="shared" ca="1" si="191"/>
        <v>0</v>
      </c>
      <c r="N808" s="230">
        <f t="shared" ca="1" si="192"/>
        <v>0</v>
      </c>
      <c r="O808" s="231">
        <f t="shared" ca="1" si="193"/>
        <v>0</v>
      </c>
      <c r="P808" s="232">
        <f t="shared" ca="1" si="194"/>
        <v>0</v>
      </c>
      <c r="Q808" s="233">
        <f t="shared" ca="1" si="184"/>
        <v>0</v>
      </c>
      <c r="R808" s="233">
        <f ca="1">IF(LEN(B808)&gt;0,'9'!R808-'9'!Q808,"")</f>
        <v>0</v>
      </c>
      <c r="S808" s="234"/>
      <c r="T808" s="34"/>
      <c r="U808" s="34"/>
      <c r="V808" s="34"/>
      <c r="W808" s="34"/>
      <c r="X808" s="34"/>
      <c r="Y808" s="34"/>
      <c r="Z808" s="34"/>
      <c r="AA808" s="34"/>
      <c r="AB808" s="167">
        <f>ROW()</f>
        <v>808</v>
      </c>
      <c r="AC808" s="168">
        <f t="shared" ca="1" si="179"/>
        <v>0</v>
      </c>
      <c r="AD808" s="168">
        <f t="shared" ca="1" si="180"/>
        <v>0</v>
      </c>
      <c r="AE808" s="169" t="str">
        <f t="shared" ca="1" si="185"/>
        <v>-</v>
      </c>
      <c r="AF808" s="168" t="str">
        <f t="shared" ca="1" si="186"/>
        <v>-</v>
      </c>
      <c r="AG808" s="169" t="str">
        <f t="shared" ca="1" si="187"/>
        <v>-</v>
      </c>
      <c r="AH808" s="168" t="str">
        <f t="shared" ca="1" si="188"/>
        <v>-</v>
      </c>
      <c r="AI808" s="168">
        <f t="shared" ca="1" si="189"/>
        <v>0</v>
      </c>
      <c r="AJ808" s="170">
        <f t="shared" ca="1" si="190"/>
        <v>0</v>
      </c>
      <c r="AK808" s="168">
        <f t="shared" ca="1" si="181"/>
        <v>0</v>
      </c>
      <c r="AL808" s="168">
        <f t="shared" ca="1" si="182"/>
        <v>0</v>
      </c>
    </row>
    <row r="809" spans="1:38" ht="28.5" customHeight="1" x14ac:dyDescent="0.2">
      <c r="A809" s="56">
        <v>794</v>
      </c>
      <c r="B809" s="309" t="str">
        <f t="shared" ca="1" si="176"/>
        <v>A794</v>
      </c>
      <c r="C809" s="309"/>
      <c r="D809" s="57" t="str">
        <f t="shared" ca="1" si="177"/>
        <v/>
      </c>
      <c r="E809" s="59" t="str">
        <f t="shared" ca="1" si="178"/>
        <v/>
      </c>
      <c r="F809" s="215">
        <f ca="1">IF(LEN(B809)&gt;0,'OBRAČUNANA OSNOVNA PLAČA'!J803,"")</f>
        <v>0</v>
      </c>
      <c r="G809" s="60"/>
      <c r="H809" s="60"/>
      <c r="I809" s="60"/>
      <c r="J809" s="60"/>
      <c r="K809" s="60"/>
      <c r="L809" s="229">
        <f t="shared" si="183"/>
        <v>0</v>
      </c>
      <c r="M809" s="230">
        <f t="shared" ca="1" si="191"/>
        <v>0</v>
      </c>
      <c r="N809" s="230">
        <f t="shared" ca="1" si="192"/>
        <v>0</v>
      </c>
      <c r="O809" s="231">
        <f t="shared" ca="1" si="193"/>
        <v>0</v>
      </c>
      <c r="P809" s="232">
        <f t="shared" ca="1" si="194"/>
        <v>0</v>
      </c>
      <c r="Q809" s="233">
        <f t="shared" ca="1" si="184"/>
        <v>0</v>
      </c>
      <c r="R809" s="233">
        <f ca="1">IF(LEN(B809)&gt;0,'9'!R809-'9'!Q809,"")</f>
        <v>0</v>
      </c>
      <c r="S809" s="234"/>
      <c r="T809" s="34"/>
      <c r="U809" s="34"/>
      <c r="V809" s="34"/>
      <c r="W809" s="34"/>
      <c r="X809" s="34"/>
      <c r="Y809" s="34"/>
      <c r="Z809" s="34"/>
      <c r="AA809" s="34"/>
      <c r="AB809" s="167">
        <f>ROW()</f>
        <v>809</v>
      </c>
      <c r="AC809" s="168">
        <f t="shared" ca="1" si="179"/>
        <v>0</v>
      </c>
      <c r="AD809" s="168">
        <f t="shared" ca="1" si="180"/>
        <v>0</v>
      </c>
      <c r="AE809" s="169" t="str">
        <f t="shared" ca="1" si="185"/>
        <v>-</v>
      </c>
      <c r="AF809" s="168" t="str">
        <f t="shared" ca="1" si="186"/>
        <v>-</v>
      </c>
      <c r="AG809" s="169" t="str">
        <f t="shared" ca="1" si="187"/>
        <v>-</v>
      </c>
      <c r="AH809" s="168" t="str">
        <f t="shared" ca="1" si="188"/>
        <v>-</v>
      </c>
      <c r="AI809" s="168">
        <f t="shared" ca="1" si="189"/>
        <v>0</v>
      </c>
      <c r="AJ809" s="170">
        <f t="shared" ca="1" si="190"/>
        <v>0</v>
      </c>
      <c r="AK809" s="168">
        <f t="shared" ca="1" si="181"/>
        <v>0</v>
      </c>
      <c r="AL809" s="168">
        <f t="shared" ca="1" si="182"/>
        <v>0</v>
      </c>
    </row>
    <row r="810" spans="1:38" ht="28.5" customHeight="1" x14ac:dyDescent="0.2">
      <c r="A810" s="56">
        <v>795</v>
      </c>
      <c r="B810" s="309" t="str">
        <f t="shared" ca="1" si="176"/>
        <v>A795</v>
      </c>
      <c r="C810" s="309"/>
      <c r="D810" s="57" t="str">
        <f t="shared" ca="1" si="177"/>
        <v/>
      </c>
      <c r="E810" s="59" t="str">
        <f t="shared" ca="1" si="178"/>
        <v/>
      </c>
      <c r="F810" s="215">
        <f ca="1">IF(LEN(B810)&gt;0,'OBRAČUNANA OSNOVNA PLAČA'!J804,"")</f>
        <v>0</v>
      </c>
      <c r="G810" s="60"/>
      <c r="H810" s="60"/>
      <c r="I810" s="60"/>
      <c r="J810" s="60"/>
      <c r="K810" s="60"/>
      <c r="L810" s="229">
        <f t="shared" si="183"/>
        <v>0</v>
      </c>
      <c r="M810" s="230">
        <f t="shared" ca="1" si="191"/>
        <v>0</v>
      </c>
      <c r="N810" s="230">
        <f t="shared" ca="1" si="192"/>
        <v>0</v>
      </c>
      <c r="O810" s="231">
        <f t="shared" ca="1" si="193"/>
        <v>0</v>
      </c>
      <c r="P810" s="232">
        <f t="shared" ca="1" si="194"/>
        <v>0</v>
      </c>
      <c r="Q810" s="233">
        <f t="shared" ca="1" si="184"/>
        <v>0</v>
      </c>
      <c r="R810" s="233">
        <f ca="1">IF(LEN(B810)&gt;0,'9'!R810-'9'!Q810,"")</f>
        <v>0</v>
      </c>
      <c r="S810" s="234"/>
      <c r="T810" s="34"/>
      <c r="U810" s="34"/>
      <c r="V810" s="34"/>
      <c r="W810" s="34"/>
      <c r="X810" s="34"/>
      <c r="Y810" s="34"/>
      <c r="Z810" s="34"/>
      <c r="AA810" s="34"/>
      <c r="AB810" s="167">
        <f>ROW()</f>
        <v>810</v>
      </c>
      <c r="AC810" s="168">
        <f t="shared" ca="1" si="179"/>
        <v>0</v>
      </c>
      <c r="AD810" s="168">
        <f t="shared" ca="1" si="180"/>
        <v>0</v>
      </c>
      <c r="AE810" s="169" t="str">
        <f t="shared" ca="1" si="185"/>
        <v>-</v>
      </c>
      <c r="AF810" s="168" t="str">
        <f t="shared" ca="1" si="186"/>
        <v>-</v>
      </c>
      <c r="AG810" s="169" t="str">
        <f t="shared" ca="1" si="187"/>
        <v>-</v>
      </c>
      <c r="AH810" s="168" t="str">
        <f t="shared" ca="1" si="188"/>
        <v>-</v>
      </c>
      <c r="AI810" s="168">
        <f t="shared" ca="1" si="189"/>
        <v>0</v>
      </c>
      <c r="AJ810" s="170">
        <f t="shared" ca="1" si="190"/>
        <v>0</v>
      </c>
      <c r="AK810" s="168">
        <f t="shared" ca="1" si="181"/>
        <v>0</v>
      </c>
      <c r="AL810" s="168">
        <f t="shared" ca="1" si="182"/>
        <v>0</v>
      </c>
    </row>
    <row r="811" spans="1:38" ht="28.5" customHeight="1" x14ac:dyDescent="0.2">
      <c r="A811" s="56">
        <v>796</v>
      </c>
      <c r="B811" s="309" t="str">
        <f t="shared" ca="1" si="176"/>
        <v>A796</v>
      </c>
      <c r="C811" s="309"/>
      <c r="D811" s="57" t="str">
        <f t="shared" ca="1" si="177"/>
        <v/>
      </c>
      <c r="E811" s="59" t="str">
        <f t="shared" ca="1" si="178"/>
        <v/>
      </c>
      <c r="F811" s="215">
        <f ca="1">IF(LEN(B811)&gt;0,'OBRAČUNANA OSNOVNA PLAČA'!J805,"")</f>
        <v>0</v>
      </c>
      <c r="G811" s="60"/>
      <c r="H811" s="60"/>
      <c r="I811" s="60"/>
      <c r="J811" s="60"/>
      <c r="K811" s="60"/>
      <c r="L811" s="229">
        <f t="shared" si="183"/>
        <v>0</v>
      </c>
      <c r="M811" s="230">
        <f t="shared" ca="1" si="191"/>
        <v>0</v>
      </c>
      <c r="N811" s="230">
        <f t="shared" ca="1" si="192"/>
        <v>0</v>
      </c>
      <c r="O811" s="231">
        <f t="shared" ca="1" si="193"/>
        <v>0</v>
      </c>
      <c r="P811" s="232">
        <f t="shared" ca="1" si="194"/>
        <v>0</v>
      </c>
      <c r="Q811" s="233">
        <f t="shared" ca="1" si="184"/>
        <v>0</v>
      </c>
      <c r="R811" s="233">
        <f ca="1">IF(LEN(B811)&gt;0,'9'!R811-'9'!Q811,"")</f>
        <v>0</v>
      </c>
      <c r="S811" s="234"/>
      <c r="T811" s="34"/>
      <c r="U811" s="34"/>
      <c r="V811" s="34"/>
      <c r="W811" s="34"/>
      <c r="X811" s="34"/>
      <c r="Y811" s="34"/>
      <c r="Z811" s="34"/>
      <c r="AA811" s="34"/>
      <c r="AB811" s="167">
        <f>ROW()</f>
        <v>811</v>
      </c>
      <c r="AC811" s="168">
        <f t="shared" ca="1" si="179"/>
        <v>0</v>
      </c>
      <c r="AD811" s="168">
        <f t="shared" ca="1" si="180"/>
        <v>0</v>
      </c>
      <c r="AE811" s="169" t="str">
        <f t="shared" ca="1" si="185"/>
        <v>-</v>
      </c>
      <c r="AF811" s="168" t="str">
        <f t="shared" ca="1" si="186"/>
        <v>-</v>
      </c>
      <c r="AG811" s="169" t="str">
        <f t="shared" ca="1" si="187"/>
        <v>-</v>
      </c>
      <c r="AH811" s="168" t="str">
        <f t="shared" ca="1" si="188"/>
        <v>-</v>
      </c>
      <c r="AI811" s="168">
        <f t="shared" ca="1" si="189"/>
        <v>0</v>
      </c>
      <c r="AJ811" s="170">
        <f t="shared" ca="1" si="190"/>
        <v>0</v>
      </c>
      <c r="AK811" s="168">
        <f t="shared" ca="1" si="181"/>
        <v>0</v>
      </c>
      <c r="AL811" s="168">
        <f t="shared" ca="1" si="182"/>
        <v>0</v>
      </c>
    </row>
    <row r="812" spans="1:38" ht="28.5" customHeight="1" x14ac:dyDescent="0.2">
      <c r="A812" s="56">
        <v>797</v>
      </c>
      <c r="B812" s="309" t="str">
        <f t="shared" ca="1" si="176"/>
        <v>A797</v>
      </c>
      <c r="C812" s="309"/>
      <c r="D812" s="57" t="str">
        <f t="shared" ca="1" si="177"/>
        <v/>
      </c>
      <c r="E812" s="59" t="str">
        <f t="shared" ca="1" si="178"/>
        <v/>
      </c>
      <c r="F812" s="215">
        <f ca="1">IF(LEN(B812)&gt;0,'OBRAČUNANA OSNOVNA PLAČA'!J806,"")</f>
        <v>0</v>
      </c>
      <c r="G812" s="60"/>
      <c r="H812" s="60"/>
      <c r="I812" s="60"/>
      <c r="J812" s="60"/>
      <c r="K812" s="60"/>
      <c r="L812" s="229">
        <f t="shared" si="183"/>
        <v>0</v>
      </c>
      <c r="M812" s="230">
        <f t="shared" ca="1" si="191"/>
        <v>0</v>
      </c>
      <c r="N812" s="230">
        <f t="shared" ca="1" si="192"/>
        <v>0</v>
      </c>
      <c r="O812" s="231">
        <f t="shared" ca="1" si="193"/>
        <v>0</v>
      </c>
      <c r="P812" s="232">
        <f t="shared" ca="1" si="194"/>
        <v>0</v>
      </c>
      <c r="Q812" s="233">
        <f t="shared" ca="1" si="184"/>
        <v>0</v>
      </c>
      <c r="R812" s="233">
        <f ca="1">IF(LEN(B812)&gt;0,'9'!R812-'9'!Q812,"")</f>
        <v>0</v>
      </c>
      <c r="S812" s="234"/>
      <c r="T812" s="34"/>
      <c r="U812" s="34"/>
      <c r="V812" s="34"/>
      <c r="W812" s="34"/>
      <c r="X812" s="34"/>
      <c r="Y812" s="34"/>
      <c r="Z812" s="34"/>
      <c r="AA812" s="34"/>
      <c r="AB812" s="167">
        <f>ROW()</f>
        <v>812</v>
      </c>
      <c r="AC812" s="168">
        <f t="shared" ca="1" si="179"/>
        <v>0</v>
      </c>
      <c r="AD812" s="168">
        <f t="shared" ca="1" si="180"/>
        <v>0</v>
      </c>
      <c r="AE812" s="169" t="str">
        <f t="shared" ca="1" si="185"/>
        <v>-</v>
      </c>
      <c r="AF812" s="168" t="str">
        <f t="shared" ca="1" si="186"/>
        <v>-</v>
      </c>
      <c r="AG812" s="169" t="str">
        <f t="shared" ca="1" si="187"/>
        <v>-</v>
      </c>
      <c r="AH812" s="168" t="str">
        <f t="shared" ca="1" si="188"/>
        <v>-</v>
      </c>
      <c r="AI812" s="168">
        <f t="shared" ca="1" si="189"/>
        <v>0</v>
      </c>
      <c r="AJ812" s="170">
        <f t="shared" ca="1" si="190"/>
        <v>0</v>
      </c>
      <c r="AK812" s="168">
        <f t="shared" ca="1" si="181"/>
        <v>0</v>
      </c>
      <c r="AL812" s="168">
        <f t="shared" ca="1" si="182"/>
        <v>0</v>
      </c>
    </row>
    <row r="813" spans="1:38" ht="28.5" customHeight="1" x14ac:dyDescent="0.2">
      <c r="A813" s="56">
        <v>798</v>
      </c>
      <c r="B813" s="309" t="str">
        <f t="shared" ca="1" si="176"/>
        <v>A798</v>
      </c>
      <c r="C813" s="309"/>
      <c r="D813" s="57" t="str">
        <f t="shared" ca="1" si="177"/>
        <v/>
      </c>
      <c r="E813" s="59" t="str">
        <f t="shared" ca="1" si="178"/>
        <v/>
      </c>
      <c r="F813" s="215">
        <f ca="1">IF(LEN(B813)&gt;0,'OBRAČUNANA OSNOVNA PLAČA'!J807,"")</f>
        <v>0</v>
      </c>
      <c r="G813" s="60"/>
      <c r="H813" s="60"/>
      <c r="I813" s="60"/>
      <c r="J813" s="60"/>
      <c r="K813" s="60"/>
      <c r="L813" s="229">
        <f t="shared" si="183"/>
        <v>0</v>
      </c>
      <c r="M813" s="230">
        <f t="shared" ca="1" si="191"/>
        <v>0</v>
      </c>
      <c r="N813" s="230">
        <f t="shared" ca="1" si="192"/>
        <v>0</v>
      </c>
      <c r="O813" s="231">
        <f t="shared" ca="1" si="193"/>
        <v>0</v>
      </c>
      <c r="P813" s="232">
        <f t="shared" ca="1" si="194"/>
        <v>0</v>
      </c>
      <c r="Q813" s="233">
        <f t="shared" ca="1" si="184"/>
        <v>0</v>
      </c>
      <c r="R813" s="233">
        <f ca="1">IF(LEN(B813)&gt;0,'9'!R813-'9'!Q813,"")</f>
        <v>0</v>
      </c>
      <c r="S813" s="234"/>
      <c r="T813" s="34"/>
      <c r="U813" s="34"/>
      <c r="V813" s="34"/>
      <c r="W813" s="34"/>
      <c r="X813" s="34"/>
      <c r="Y813" s="34"/>
      <c r="Z813" s="34"/>
      <c r="AA813" s="34"/>
      <c r="AB813" s="167">
        <f>ROW()</f>
        <v>813</v>
      </c>
      <c r="AC813" s="168">
        <f t="shared" ca="1" si="179"/>
        <v>0</v>
      </c>
      <c r="AD813" s="168">
        <f t="shared" ca="1" si="180"/>
        <v>0</v>
      </c>
      <c r="AE813" s="169" t="str">
        <f t="shared" ca="1" si="185"/>
        <v>-</v>
      </c>
      <c r="AF813" s="168" t="str">
        <f t="shared" ca="1" si="186"/>
        <v>-</v>
      </c>
      <c r="AG813" s="169" t="str">
        <f t="shared" ca="1" si="187"/>
        <v>-</v>
      </c>
      <c r="AH813" s="168" t="str">
        <f t="shared" ca="1" si="188"/>
        <v>-</v>
      </c>
      <c r="AI813" s="168">
        <f t="shared" ca="1" si="189"/>
        <v>0</v>
      </c>
      <c r="AJ813" s="170">
        <f t="shared" ca="1" si="190"/>
        <v>0</v>
      </c>
      <c r="AK813" s="168">
        <f t="shared" ca="1" si="181"/>
        <v>0</v>
      </c>
      <c r="AL813" s="168">
        <f t="shared" ca="1" si="182"/>
        <v>0</v>
      </c>
    </row>
    <row r="814" spans="1:38" ht="28.5" customHeight="1" x14ac:dyDescent="0.2">
      <c r="A814" s="56">
        <v>799</v>
      </c>
      <c r="B814" s="309" t="str">
        <f t="shared" ca="1" si="176"/>
        <v>A799</v>
      </c>
      <c r="C814" s="309"/>
      <c r="D814" s="57" t="str">
        <f t="shared" ca="1" si="177"/>
        <v/>
      </c>
      <c r="E814" s="59" t="str">
        <f t="shared" ca="1" si="178"/>
        <v/>
      </c>
      <c r="F814" s="215">
        <f ca="1">IF(LEN(B814)&gt;0,'OBRAČUNANA OSNOVNA PLAČA'!J808,"")</f>
        <v>0</v>
      </c>
      <c r="G814" s="60"/>
      <c r="H814" s="60"/>
      <c r="I814" s="60"/>
      <c r="J814" s="60"/>
      <c r="K814" s="60"/>
      <c r="L814" s="229">
        <f t="shared" si="183"/>
        <v>0</v>
      </c>
      <c r="M814" s="230">
        <f t="shared" ca="1" si="191"/>
        <v>0</v>
      </c>
      <c r="N814" s="230">
        <f t="shared" ca="1" si="192"/>
        <v>0</v>
      </c>
      <c r="O814" s="231">
        <f t="shared" ca="1" si="193"/>
        <v>0</v>
      </c>
      <c r="P814" s="232">
        <f t="shared" ca="1" si="194"/>
        <v>0</v>
      </c>
      <c r="Q814" s="233">
        <f t="shared" ca="1" si="184"/>
        <v>0</v>
      </c>
      <c r="R814" s="233">
        <f ca="1">IF(LEN(B814)&gt;0,'9'!R814-'9'!Q814,"")</f>
        <v>0</v>
      </c>
      <c r="S814" s="234"/>
      <c r="T814" s="34"/>
      <c r="U814" s="34"/>
      <c r="V814" s="34"/>
      <c r="W814" s="34"/>
      <c r="X814" s="34"/>
      <c r="Y814" s="34"/>
      <c r="Z814" s="34"/>
      <c r="AA814" s="34"/>
      <c r="AB814" s="167">
        <f>ROW()</f>
        <v>814</v>
      </c>
      <c r="AC814" s="168">
        <f t="shared" ca="1" si="179"/>
        <v>0</v>
      </c>
      <c r="AD814" s="168">
        <f t="shared" ca="1" si="180"/>
        <v>0</v>
      </c>
      <c r="AE814" s="169" t="str">
        <f t="shared" ca="1" si="185"/>
        <v>-</v>
      </c>
      <c r="AF814" s="168" t="str">
        <f t="shared" ca="1" si="186"/>
        <v>-</v>
      </c>
      <c r="AG814" s="169" t="str">
        <f t="shared" ca="1" si="187"/>
        <v>-</v>
      </c>
      <c r="AH814" s="168" t="str">
        <f t="shared" ca="1" si="188"/>
        <v>-</v>
      </c>
      <c r="AI814" s="168">
        <f t="shared" ca="1" si="189"/>
        <v>0</v>
      </c>
      <c r="AJ814" s="170">
        <f t="shared" ca="1" si="190"/>
        <v>0</v>
      </c>
      <c r="AK814" s="168">
        <f t="shared" ca="1" si="181"/>
        <v>0</v>
      </c>
      <c r="AL814" s="168">
        <f t="shared" ca="1" si="182"/>
        <v>0</v>
      </c>
    </row>
    <row r="815" spans="1:38" ht="28.5" customHeight="1" x14ac:dyDescent="0.2">
      <c r="A815" s="56">
        <v>800</v>
      </c>
      <c r="B815" s="309" t="str">
        <f t="shared" ca="1" si="176"/>
        <v>A800</v>
      </c>
      <c r="C815" s="309"/>
      <c r="D815" s="57" t="str">
        <f t="shared" ca="1" si="177"/>
        <v/>
      </c>
      <c r="E815" s="59" t="str">
        <f t="shared" ca="1" si="178"/>
        <v/>
      </c>
      <c r="F815" s="215">
        <f ca="1">IF(LEN(B815)&gt;0,'OBRAČUNANA OSNOVNA PLAČA'!J809,"")</f>
        <v>0</v>
      </c>
      <c r="G815" s="60"/>
      <c r="H815" s="60"/>
      <c r="I815" s="60"/>
      <c r="J815" s="60"/>
      <c r="K815" s="60"/>
      <c r="L815" s="229">
        <f t="shared" si="183"/>
        <v>0</v>
      </c>
      <c r="M815" s="230">
        <f t="shared" ca="1" si="191"/>
        <v>0</v>
      </c>
      <c r="N815" s="230">
        <f t="shared" ca="1" si="192"/>
        <v>0</v>
      </c>
      <c r="O815" s="231">
        <f t="shared" ca="1" si="193"/>
        <v>0</v>
      </c>
      <c r="P815" s="232">
        <f t="shared" ca="1" si="194"/>
        <v>0</v>
      </c>
      <c r="Q815" s="233">
        <f t="shared" ca="1" si="184"/>
        <v>0</v>
      </c>
      <c r="R815" s="233">
        <f ca="1">IF(LEN(B815)&gt;0,'9'!R815-'9'!Q815,"")</f>
        <v>0</v>
      </c>
      <c r="S815" s="234"/>
      <c r="T815" s="34"/>
      <c r="U815" s="34"/>
      <c r="V815" s="34"/>
      <c r="W815" s="34"/>
      <c r="X815" s="34"/>
      <c r="Y815" s="34"/>
      <c r="Z815" s="34"/>
      <c r="AA815" s="34"/>
      <c r="AB815" s="167">
        <f>ROW()</f>
        <v>815</v>
      </c>
      <c r="AC815" s="168">
        <f t="shared" ca="1" si="179"/>
        <v>0</v>
      </c>
      <c r="AD815" s="168">
        <f t="shared" ca="1" si="180"/>
        <v>0</v>
      </c>
      <c r="AE815" s="169" t="str">
        <f t="shared" ca="1" si="185"/>
        <v>-</v>
      </c>
      <c r="AF815" s="168" t="str">
        <f t="shared" ca="1" si="186"/>
        <v>-</v>
      </c>
      <c r="AG815" s="169" t="str">
        <f t="shared" ca="1" si="187"/>
        <v>-</v>
      </c>
      <c r="AH815" s="168" t="str">
        <f t="shared" ca="1" si="188"/>
        <v>-</v>
      </c>
      <c r="AI815" s="168">
        <f t="shared" ca="1" si="189"/>
        <v>0</v>
      </c>
      <c r="AJ815" s="170">
        <f t="shared" ca="1" si="190"/>
        <v>0</v>
      </c>
      <c r="AK815" s="168">
        <f t="shared" ca="1" si="181"/>
        <v>0</v>
      </c>
      <c r="AL815" s="168">
        <f t="shared" ca="1" si="182"/>
        <v>0</v>
      </c>
    </row>
    <row r="816" spans="1:38" ht="28.5" customHeight="1" x14ac:dyDescent="0.2">
      <c r="A816" s="56">
        <v>801</v>
      </c>
      <c r="B816" s="309" t="str">
        <f t="shared" ca="1" si="176"/>
        <v>A801</v>
      </c>
      <c r="C816" s="309"/>
      <c r="D816" s="57" t="str">
        <f t="shared" ca="1" si="177"/>
        <v/>
      </c>
      <c r="E816" s="59" t="str">
        <f t="shared" ca="1" si="178"/>
        <v/>
      </c>
      <c r="F816" s="215">
        <f ca="1">IF(LEN(B816)&gt;0,'OBRAČUNANA OSNOVNA PLAČA'!J810,"")</f>
        <v>0</v>
      </c>
      <c r="G816" s="60"/>
      <c r="H816" s="60"/>
      <c r="I816" s="60"/>
      <c r="J816" s="60"/>
      <c r="K816" s="60"/>
      <c r="L816" s="229">
        <f t="shared" si="183"/>
        <v>0</v>
      </c>
      <c r="M816" s="230">
        <f t="shared" ca="1" si="191"/>
        <v>0</v>
      </c>
      <c r="N816" s="230">
        <f t="shared" ca="1" si="192"/>
        <v>0</v>
      </c>
      <c r="O816" s="231">
        <f t="shared" ca="1" si="193"/>
        <v>0</v>
      </c>
      <c r="P816" s="232">
        <f t="shared" ca="1" si="194"/>
        <v>0</v>
      </c>
      <c r="Q816" s="233">
        <f t="shared" ca="1" si="184"/>
        <v>0</v>
      </c>
      <c r="R816" s="233">
        <f ca="1">IF(LEN(B816)&gt;0,'9'!R816-'9'!Q816,"")</f>
        <v>0</v>
      </c>
      <c r="S816" s="234"/>
      <c r="T816" s="34"/>
      <c r="U816" s="34"/>
      <c r="V816" s="34"/>
      <c r="W816" s="34"/>
      <c r="X816" s="34"/>
      <c r="Y816" s="34"/>
      <c r="Z816" s="34"/>
      <c r="AA816" s="34"/>
      <c r="AB816" s="167">
        <f>ROW()</f>
        <v>816</v>
      </c>
      <c r="AC816" s="168">
        <f t="shared" ca="1" si="179"/>
        <v>0</v>
      </c>
      <c r="AD816" s="168">
        <f t="shared" ca="1" si="180"/>
        <v>0</v>
      </c>
      <c r="AE816" s="169" t="str">
        <f t="shared" ca="1" si="185"/>
        <v>-</v>
      </c>
      <c r="AF816" s="168" t="str">
        <f t="shared" ca="1" si="186"/>
        <v>-</v>
      </c>
      <c r="AG816" s="169" t="str">
        <f t="shared" ca="1" si="187"/>
        <v>-</v>
      </c>
      <c r="AH816" s="168" t="str">
        <f t="shared" ca="1" si="188"/>
        <v>-</v>
      </c>
      <c r="AI816" s="168">
        <f t="shared" ca="1" si="189"/>
        <v>0</v>
      </c>
      <c r="AJ816" s="170">
        <f t="shared" ca="1" si="190"/>
        <v>0</v>
      </c>
      <c r="AK816" s="168">
        <f t="shared" ca="1" si="181"/>
        <v>0</v>
      </c>
      <c r="AL816" s="168">
        <f t="shared" ca="1" si="182"/>
        <v>0</v>
      </c>
    </row>
    <row r="817" spans="1:38" ht="28.5" customHeight="1" x14ac:dyDescent="0.2">
      <c r="A817" s="56">
        <v>802</v>
      </c>
      <c r="B817" s="309" t="str">
        <f t="shared" ca="1" si="176"/>
        <v>A802</v>
      </c>
      <c r="C817" s="309"/>
      <c r="D817" s="57" t="str">
        <f t="shared" ca="1" si="177"/>
        <v/>
      </c>
      <c r="E817" s="59" t="str">
        <f t="shared" ca="1" si="178"/>
        <v/>
      </c>
      <c r="F817" s="215">
        <f ca="1">IF(LEN(B817)&gt;0,'OBRAČUNANA OSNOVNA PLAČA'!J811,"")</f>
        <v>0</v>
      </c>
      <c r="G817" s="60"/>
      <c r="H817" s="60"/>
      <c r="I817" s="60"/>
      <c r="J817" s="60"/>
      <c r="K817" s="60"/>
      <c r="L817" s="229">
        <f t="shared" si="183"/>
        <v>0</v>
      </c>
      <c r="M817" s="230">
        <f t="shared" ca="1" si="191"/>
        <v>0</v>
      </c>
      <c r="N817" s="230">
        <f t="shared" ca="1" si="192"/>
        <v>0</v>
      </c>
      <c r="O817" s="231">
        <f t="shared" ca="1" si="193"/>
        <v>0</v>
      </c>
      <c r="P817" s="232">
        <f t="shared" ca="1" si="194"/>
        <v>0</v>
      </c>
      <c r="Q817" s="233">
        <f t="shared" ca="1" si="184"/>
        <v>0</v>
      </c>
      <c r="R817" s="233">
        <f ca="1">IF(LEN(B817)&gt;0,'9'!R817-'9'!Q817,"")</f>
        <v>0</v>
      </c>
      <c r="S817" s="234"/>
      <c r="T817" s="34"/>
      <c r="U817" s="34"/>
      <c r="V817" s="34"/>
      <c r="W817" s="34"/>
      <c r="X817" s="34"/>
      <c r="Y817" s="34"/>
      <c r="Z817" s="34"/>
      <c r="AA817" s="34"/>
      <c r="AB817" s="167">
        <f>ROW()</f>
        <v>817</v>
      </c>
      <c r="AC817" s="168">
        <f t="shared" ca="1" si="179"/>
        <v>0</v>
      </c>
      <c r="AD817" s="168">
        <f t="shared" ca="1" si="180"/>
        <v>0</v>
      </c>
      <c r="AE817" s="169" t="str">
        <f t="shared" ca="1" si="185"/>
        <v>-</v>
      </c>
      <c r="AF817" s="168" t="str">
        <f t="shared" ca="1" si="186"/>
        <v>-</v>
      </c>
      <c r="AG817" s="169" t="str">
        <f t="shared" ca="1" si="187"/>
        <v>-</v>
      </c>
      <c r="AH817" s="168" t="str">
        <f t="shared" ca="1" si="188"/>
        <v>-</v>
      </c>
      <c r="AI817" s="168">
        <f t="shared" ca="1" si="189"/>
        <v>0</v>
      </c>
      <c r="AJ817" s="170">
        <f t="shared" ca="1" si="190"/>
        <v>0</v>
      </c>
      <c r="AK817" s="168">
        <f t="shared" ca="1" si="181"/>
        <v>0</v>
      </c>
      <c r="AL817" s="168">
        <f t="shared" ca="1" si="182"/>
        <v>0</v>
      </c>
    </row>
    <row r="818" spans="1:38" ht="28.5" customHeight="1" x14ac:dyDescent="0.2">
      <c r="A818" s="56">
        <v>803</v>
      </c>
      <c r="B818" s="309" t="str">
        <f t="shared" ca="1" si="176"/>
        <v>A803</v>
      </c>
      <c r="C818" s="309"/>
      <c r="D818" s="57" t="str">
        <f t="shared" ca="1" si="177"/>
        <v/>
      </c>
      <c r="E818" s="59" t="str">
        <f t="shared" ca="1" si="178"/>
        <v/>
      </c>
      <c r="F818" s="215">
        <f ca="1">IF(LEN(B818)&gt;0,'OBRAČUNANA OSNOVNA PLAČA'!J812,"")</f>
        <v>0</v>
      </c>
      <c r="G818" s="60"/>
      <c r="H818" s="60"/>
      <c r="I818" s="60"/>
      <c r="J818" s="60"/>
      <c r="K818" s="60"/>
      <c r="L818" s="229">
        <f t="shared" si="183"/>
        <v>0</v>
      </c>
      <c r="M818" s="230">
        <f t="shared" ca="1" si="191"/>
        <v>0</v>
      </c>
      <c r="N818" s="230">
        <f t="shared" ca="1" si="192"/>
        <v>0</v>
      </c>
      <c r="O818" s="231">
        <f t="shared" ca="1" si="193"/>
        <v>0</v>
      </c>
      <c r="P818" s="232">
        <f t="shared" ca="1" si="194"/>
        <v>0</v>
      </c>
      <c r="Q818" s="233">
        <f t="shared" ca="1" si="184"/>
        <v>0</v>
      </c>
      <c r="R818" s="233">
        <f ca="1">IF(LEN(B818)&gt;0,'9'!R818-'9'!Q818,"")</f>
        <v>0</v>
      </c>
      <c r="S818" s="234"/>
      <c r="T818" s="34"/>
      <c r="U818" s="34"/>
      <c r="V818" s="34"/>
      <c r="W818" s="34"/>
      <c r="X818" s="34"/>
      <c r="Y818" s="34"/>
      <c r="Z818" s="34"/>
      <c r="AA818" s="34"/>
      <c r="AB818" s="167">
        <f>ROW()</f>
        <v>818</v>
      </c>
      <c r="AC818" s="168">
        <f t="shared" ca="1" si="179"/>
        <v>0</v>
      </c>
      <c r="AD818" s="168">
        <f t="shared" ca="1" si="180"/>
        <v>0</v>
      </c>
      <c r="AE818" s="169" t="str">
        <f t="shared" ca="1" si="185"/>
        <v>-</v>
      </c>
      <c r="AF818" s="168" t="str">
        <f t="shared" ca="1" si="186"/>
        <v>-</v>
      </c>
      <c r="AG818" s="169" t="str">
        <f t="shared" ca="1" si="187"/>
        <v>-</v>
      </c>
      <c r="AH818" s="168" t="str">
        <f t="shared" ca="1" si="188"/>
        <v>-</v>
      </c>
      <c r="AI818" s="168">
        <f t="shared" ca="1" si="189"/>
        <v>0</v>
      </c>
      <c r="AJ818" s="170">
        <f t="shared" ca="1" si="190"/>
        <v>0</v>
      </c>
      <c r="AK818" s="168">
        <f t="shared" ca="1" si="181"/>
        <v>0</v>
      </c>
      <c r="AL818" s="168">
        <f t="shared" ca="1" si="182"/>
        <v>0</v>
      </c>
    </row>
    <row r="819" spans="1:38" ht="28.5" customHeight="1" x14ac:dyDescent="0.2">
      <c r="A819" s="56">
        <v>804</v>
      </c>
      <c r="B819" s="309" t="str">
        <f t="shared" ca="1" si="176"/>
        <v>A804</v>
      </c>
      <c r="C819" s="309"/>
      <c r="D819" s="57" t="str">
        <f t="shared" ca="1" si="177"/>
        <v/>
      </c>
      <c r="E819" s="59" t="str">
        <f t="shared" ca="1" si="178"/>
        <v/>
      </c>
      <c r="F819" s="215">
        <f ca="1">IF(LEN(B819)&gt;0,'OBRAČUNANA OSNOVNA PLAČA'!J813,"")</f>
        <v>0</v>
      </c>
      <c r="G819" s="60"/>
      <c r="H819" s="60"/>
      <c r="I819" s="60"/>
      <c r="J819" s="60"/>
      <c r="K819" s="60"/>
      <c r="L819" s="229">
        <f t="shared" si="183"/>
        <v>0</v>
      </c>
      <c r="M819" s="230">
        <f t="shared" ca="1" si="191"/>
        <v>0</v>
      </c>
      <c r="N819" s="230">
        <f t="shared" ca="1" si="192"/>
        <v>0</v>
      </c>
      <c r="O819" s="231">
        <f t="shared" ca="1" si="193"/>
        <v>0</v>
      </c>
      <c r="P819" s="232">
        <f t="shared" ca="1" si="194"/>
        <v>0</v>
      </c>
      <c r="Q819" s="233">
        <f t="shared" ca="1" si="184"/>
        <v>0</v>
      </c>
      <c r="R819" s="233">
        <f ca="1">IF(LEN(B819)&gt;0,'9'!R819-'9'!Q819,"")</f>
        <v>0</v>
      </c>
      <c r="S819" s="234"/>
      <c r="T819" s="34"/>
      <c r="U819" s="34"/>
      <c r="V819" s="34"/>
      <c r="W819" s="34"/>
      <c r="X819" s="34"/>
      <c r="Y819" s="34"/>
      <c r="Z819" s="34"/>
      <c r="AA819" s="34"/>
      <c r="AB819" s="167">
        <f>ROW()</f>
        <v>819</v>
      </c>
      <c r="AC819" s="168">
        <f t="shared" ca="1" si="179"/>
        <v>0</v>
      </c>
      <c r="AD819" s="168">
        <f t="shared" ca="1" si="180"/>
        <v>0</v>
      </c>
      <c r="AE819" s="169" t="str">
        <f t="shared" ca="1" si="185"/>
        <v>-</v>
      </c>
      <c r="AF819" s="168" t="str">
        <f t="shared" ca="1" si="186"/>
        <v>-</v>
      </c>
      <c r="AG819" s="169" t="str">
        <f t="shared" ca="1" si="187"/>
        <v>-</v>
      </c>
      <c r="AH819" s="168" t="str">
        <f t="shared" ca="1" si="188"/>
        <v>-</v>
      </c>
      <c r="AI819" s="168">
        <f t="shared" ca="1" si="189"/>
        <v>0</v>
      </c>
      <c r="AJ819" s="170">
        <f t="shared" ca="1" si="190"/>
        <v>0</v>
      </c>
      <c r="AK819" s="168">
        <f t="shared" ca="1" si="181"/>
        <v>0</v>
      </c>
      <c r="AL819" s="168">
        <f t="shared" ca="1" si="182"/>
        <v>0</v>
      </c>
    </row>
    <row r="820" spans="1:38" ht="28.5" customHeight="1" x14ac:dyDescent="0.2">
      <c r="A820" s="56">
        <v>805</v>
      </c>
      <c r="B820" s="309" t="str">
        <f t="shared" ca="1" si="176"/>
        <v>A805</v>
      </c>
      <c r="C820" s="309"/>
      <c r="D820" s="57" t="str">
        <f t="shared" ca="1" si="177"/>
        <v/>
      </c>
      <c r="E820" s="59" t="str">
        <f t="shared" ca="1" si="178"/>
        <v/>
      </c>
      <c r="F820" s="215">
        <f ca="1">IF(LEN(B820)&gt;0,'OBRAČUNANA OSNOVNA PLAČA'!J814,"")</f>
        <v>0</v>
      </c>
      <c r="G820" s="60"/>
      <c r="H820" s="60"/>
      <c r="I820" s="60"/>
      <c r="J820" s="60"/>
      <c r="K820" s="60"/>
      <c r="L820" s="229">
        <f t="shared" si="183"/>
        <v>0</v>
      </c>
      <c r="M820" s="230">
        <f t="shared" ca="1" si="191"/>
        <v>0</v>
      </c>
      <c r="N820" s="230">
        <f t="shared" ca="1" si="192"/>
        <v>0</v>
      </c>
      <c r="O820" s="231">
        <f t="shared" ca="1" si="193"/>
        <v>0</v>
      </c>
      <c r="P820" s="232">
        <f t="shared" ca="1" si="194"/>
        <v>0</v>
      </c>
      <c r="Q820" s="233">
        <f t="shared" ca="1" si="184"/>
        <v>0</v>
      </c>
      <c r="R820" s="233">
        <f ca="1">IF(LEN(B820)&gt;0,'9'!R820-'9'!Q820,"")</f>
        <v>0</v>
      </c>
      <c r="S820" s="234"/>
      <c r="T820" s="34"/>
      <c r="U820" s="34"/>
      <c r="V820" s="34"/>
      <c r="W820" s="34"/>
      <c r="X820" s="34"/>
      <c r="Y820" s="34"/>
      <c r="Z820" s="34"/>
      <c r="AA820" s="34"/>
      <c r="AB820" s="167">
        <f>ROW()</f>
        <v>820</v>
      </c>
      <c r="AC820" s="168">
        <f t="shared" ca="1" si="179"/>
        <v>0</v>
      </c>
      <c r="AD820" s="168">
        <f t="shared" ca="1" si="180"/>
        <v>0</v>
      </c>
      <c r="AE820" s="169" t="str">
        <f t="shared" ca="1" si="185"/>
        <v>-</v>
      </c>
      <c r="AF820" s="168" t="str">
        <f t="shared" ca="1" si="186"/>
        <v>-</v>
      </c>
      <c r="AG820" s="169" t="str">
        <f t="shared" ca="1" si="187"/>
        <v>-</v>
      </c>
      <c r="AH820" s="168" t="str">
        <f t="shared" ca="1" si="188"/>
        <v>-</v>
      </c>
      <c r="AI820" s="168">
        <f t="shared" ca="1" si="189"/>
        <v>0</v>
      </c>
      <c r="AJ820" s="170">
        <f t="shared" ca="1" si="190"/>
        <v>0</v>
      </c>
      <c r="AK820" s="168">
        <f t="shared" ca="1" si="181"/>
        <v>0</v>
      </c>
      <c r="AL820" s="168">
        <f t="shared" ca="1" si="182"/>
        <v>0</v>
      </c>
    </row>
    <row r="821" spans="1:38" ht="28.5" customHeight="1" x14ac:dyDescent="0.2">
      <c r="A821" s="56">
        <v>806</v>
      </c>
      <c r="B821" s="309" t="str">
        <f t="shared" ca="1" si="176"/>
        <v>A806</v>
      </c>
      <c r="C821" s="309"/>
      <c r="D821" s="57" t="str">
        <f t="shared" ca="1" si="177"/>
        <v/>
      </c>
      <c r="E821" s="59" t="str">
        <f t="shared" ca="1" si="178"/>
        <v/>
      </c>
      <c r="F821" s="215">
        <f ca="1">IF(LEN(B821)&gt;0,'OBRAČUNANA OSNOVNA PLAČA'!J815,"")</f>
        <v>0</v>
      </c>
      <c r="G821" s="60"/>
      <c r="H821" s="60"/>
      <c r="I821" s="60"/>
      <c r="J821" s="60"/>
      <c r="K821" s="60"/>
      <c r="L821" s="229">
        <f t="shared" si="183"/>
        <v>0</v>
      </c>
      <c r="M821" s="230">
        <f t="shared" ca="1" si="191"/>
        <v>0</v>
      </c>
      <c r="N821" s="230">
        <f t="shared" ca="1" si="192"/>
        <v>0</v>
      </c>
      <c r="O821" s="231">
        <f t="shared" ca="1" si="193"/>
        <v>0</v>
      </c>
      <c r="P821" s="232">
        <f t="shared" ca="1" si="194"/>
        <v>0</v>
      </c>
      <c r="Q821" s="233">
        <f t="shared" ca="1" si="184"/>
        <v>0</v>
      </c>
      <c r="R821" s="233">
        <f ca="1">IF(LEN(B821)&gt;0,'9'!R821-'9'!Q821,"")</f>
        <v>0</v>
      </c>
      <c r="S821" s="234"/>
      <c r="T821" s="34"/>
      <c r="U821" s="34"/>
      <c r="V821" s="34"/>
      <c r="W821" s="34"/>
      <c r="X821" s="34"/>
      <c r="Y821" s="34"/>
      <c r="Z821" s="34"/>
      <c r="AA821" s="34"/>
      <c r="AB821" s="167">
        <f>ROW()</f>
        <v>821</v>
      </c>
      <c r="AC821" s="168">
        <f t="shared" ca="1" si="179"/>
        <v>0</v>
      </c>
      <c r="AD821" s="168">
        <f t="shared" ca="1" si="180"/>
        <v>0</v>
      </c>
      <c r="AE821" s="169" t="str">
        <f t="shared" ca="1" si="185"/>
        <v>-</v>
      </c>
      <c r="AF821" s="168" t="str">
        <f t="shared" ca="1" si="186"/>
        <v>-</v>
      </c>
      <c r="AG821" s="169" t="str">
        <f t="shared" ca="1" si="187"/>
        <v>-</v>
      </c>
      <c r="AH821" s="168" t="str">
        <f t="shared" ca="1" si="188"/>
        <v>-</v>
      </c>
      <c r="AI821" s="168">
        <f t="shared" ca="1" si="189"/>
        <v>0</v>
      </c>
      <c r="AJ821" s="170">
        <f t="shared" ca="1" si="190"/>
        <v>0</v>
      </c>
      <c r="AK821" s="168">
        <f t="shared" ca="1" si="181"/>
        <v>0</v>
      </c>
      <c r="AL821" s="168">
        <f t="shared" ca="1" si="182"/>
        <v>0</v>
      </c>
    </row>
    <row r="822" spans="1:38" ht="28.5" customHeight="1" x14ac:dyDescent="0.2">
      <c r="A822" s="56">
        <v>807</v>
      </c>
      <c r="B822" s="309" t="str">
        <f t="shared" ca="1" si="176"/>
        <v>A807</v>
      </c>
      <c r="C822" s="309"/>
      <c r="D822" s="57" t="str">
        <f t="shared" ca="1" si="177"/>
        <v/>
      </c>
      <c r="E822" s="59" t="str">
        <f t="shared" ca="1" si="178"/>
        <v/>
      </c>
      <c r="F822" s="215">
        <f ca="1">IF(LEN(B822)&gt;0,'OBRAČUNANA OSNOVNA PLAČA'!J816,"")</f>
        <v>0</v>
      </c>
      <c r="G822" s="60"/>
      <c r="H822" s="60"/>
      <c r="I822" s="60"/>
      <c r="J822" s="60"/>
      <c r="K822" s="60"/>
      <c r="L822" s="229">
        <f t="shared" si="183"/>
        <v>0</v>
      </c>
      <c r="M822" s="230">
        <f t="shared" ca="1" si="191"/>
        <v>0</v>
      </c>
      <c r="N822" s="230">
        <f t="shared" ca="1" si="192"/>
        <v>0</v>
      </c>
      <c r="O822" s="231">
        <f t="shared" ca="1" si="193"/>
        <v>0</v>
      </c>
      <c r="P822" s="232">
        <f t="shared" ca="1" si="194"/>
        <v>0</v>
      </c>
      <c r="Q822" s="233">
        <f t="shared" ca="1" si="184"/>
        <v>0</v>
      </c>
      <c r="R822" s="233">
        <f ca="1">IF(LEN(B822)&gt;0,'9'!R822-'9'!Q822,"")</f>
        <v>0</v>
      </c>
      <c r="S822" s="234"/>
      <c r="T822" s="34"/>
      <c r="U822" s="34"/>
      <c r="V822" s="34"/>
      <c r="W822" s="34"/>
      <c r="X822" s="34"/>
      <c r="Y822" s="34"/>
      <c r="Z822" s="34"/>
      <c r="AA822" s="34"/>
      <c r="AB822" s="167">
        <f>ROW()</f>
        <v>822</v>
      </c>
      <c r="AC822" s="168">
        <f t="shared" ca="1" si="179"/>
        <v>0</v>
      </c>
      <c r="AD822" s="168">
        <f t="shared" ca="1" si="180"/>
        <v>0</v>
      </c>
      <c r="AE822" s="169" t="str">
        <f t="shared" ca="1" si="185"/>
        <v>-</v>
      </c>
      <c r="AF822" s="168" t="str">
        <f t="shared" ca="1" si="186"/>
        <v>-</v>
      </c>
      <c r="AG822" s="169" t="str">
        <f t="shared" ca="1" si="187"/>
        <v>-</v>
      </c>
      <c r="AH822" s="168" t="str">
        <f t="shared" ca="1" si="188"/>
        <v>-</v>
      </c>
      <c r="AI822" s="168">
        <f t="shared" ca="1" si="189"/>
        <v>0</v>
      </c>
      <c r="AJ822" s="170">
        <f t="shared" ca="1" si="190"/>
        <v>0</v>
      </c>
      <c r="AK822" s="168">
        <f t="shared" ca="1" si="181"/>
        <v>0</v>
      </c>
      <c r="AL822" s="168">
        <f t="shared" ca="1" si="182"/>
        <v>0</v>
      </c>
    </row>
    <row r="823" spans="1:38" ht="28.5" customHeight="1" x14ac:dyDescent="0.2">
      <c r="A823" s="56">
        <v>808</v>
      </c>
      <c r="B823" s="309" t="str">
        <f t="shared" ca="1" si="176"/>
        <v>A808</v>
      </c>
      <c r="C823" s="309"/>
      <c r="D823" s="57" t="str">
        <f t="shared" ca="1" si="177"/>
        <v/>
      </c>
      <c r="E823" s="59" t="str">
        <f t="shared" ca="1" si="178"/>
        <v/>
      </c>
      <c r="F823" s="215">
        <f ca="1">IF(LEN(B823)&gt;0,'OBRAČUNANA OSNOVNA PLAČA'!J817,"")</f>
        <v>0</v>
      </c>
      <c r="G823" s="60"/>
      <c r="H823" s="60"/>
      <c r="I823" s="60"/>
      <c r="J823" s="60"/>
      <c r="K823" s="60"/>
      <c r="L823" s="229">
        <f t="shared" si="183"/>
        <v>0</v>
      </c>
      <c r="M823" s="230">
        <f t="shared" ca="1" si="191"/>
        <v>0</v>
      </c>
      <c r="N823" s="230">
        <f t="shared" ca="1" si="192"/>
        <v>0</v>
      </c>
      <c r="O823" s="231">
        <f t="shared" ca="1" si="193"/>
        <v>0</v>
      </c>
      <c r="P823" s="232">
        <f t="shared" ca="1" si="194"/>
        <v>0</v>
      </c>
      <c r="Q823" s="233">
        <f t="shared" ca="1" si="184"/>
        <v>0</v>
      </c>
      <c r="R823" s="233">
        <f ca="1">IF(LEN(B823)&gt;0,'9'!R823-'9'!Q823,"")</f>
        <v>0</v>
      </c>
      <c r="S823" s="234"/>
      <c r="T823" s="34"/>
      <c r="U823" s="34"/>
      <c r="V823" s="34"/>
      <c r="W823" s="34"/>
      <c r="X823" s="34"/>
      <c r="Y823" s="34"/>
      <c r="Z823" s="34"/>
      <c r="AA823" s="34"/>
      <c r="AB823" s="167">
        <f>ROW()</f>
        <v>823</v>
      </c>
      <c r="AC823" s="168">
        <f t="shared" ca="1" si="179"/>
        <v>0</v>
      </c>
      <c r="AD823" s="168">
        <f t="shared" ca="1" si="180"/>
        <v>0</v>
      </c>
      <c r="AE823" s="169" t="str">
        <f t="shared" ca="1" si="185"/>
        <v>-</v>
      </c>
      <c r="AF823" s="168" t="str">
        <f t="shared" ca="1" si="186"/>
        <v>-</v>
      </c>
      <c r="AG823" s="169" t="str">
        <f t="shared" ca="1" si="187"/>
        <v>-</v>
      </c>
      <c r="AH823" s="168" t="str">
        <f t="shared" ca="1" si="188"/>
        <v>-</v>
      </c>
      <c r="AI823" s="168">
        <f t="shared" ca="1" si="189"/>
        <v>0</v>
      </c>
      <c r="AJ823" s="170">
        <f t="shared" ca="1" si="190"/>
        <v>0</v>
      </c>
      <c r="AK823" s="168">
        <f t="shared" ca="1" si="181"/>
        <v>0</v>
      </c>
      <c r="AL823" s="168">
        <f t="shared" ca="1" si="182"/>
        <v>0</v>
      </c>
    </row>
    <row r="824" spans="1:38" ht="28.5" customHeight="1" x14ac:dyDescent="0.2">
      <c r="A824" s="56">
        <v>809</v>
      </c>
      <c r="B824" s="309" t="str">
        <f t="shared" ca="1" si="176"/>
        <v>A809</v>
      </c>
      <c r="C824" s="309"/>
      <c r="D824" s="57" t="str">
        <f t="shared" ca="1" si="177"/>
        <v/>
      </c>
      <c r="E824" s="59" t="str">
        <f t="shared" ca="1" si="178"/>
        <v/>
      </c>
      <c r="F824" s="215">
        <f ca="1">IF(LEN(B824)&gt;0,'OBRAČUNANA OSNOVNA PLAČA'!J818,"")</f>
        <v>0</v>
      </c>
      <c r="G824" s="60"/>
      <c r="H824" s="60"/>
      <c r="I824" s="60"/>
      <c r="J824" s="60"/>
      <c r="K824" s="60"/>
      <c r="L824" s="229">
        <f t="shared" si="183"/>
        <v>0</v>
      </c>
      <c r="M824" s="230">
        <f t="shared" ca="1" si="191"/>
        <v>0</v>
      </c>
      <c r="N824" s="230">
        <f t="shared" ca="1" si="192"/>
        <v>0</v>
      </c>
      <c r="O824" s="231">
        <f t="shared" ca="1" si="193"/>
        <v>0</v>
      </c>
      <c r="P824" s="232">
        <f t="shared" ca="1" si="194"/>
        <v>0</v>
      </c>
      <c r="Q824" s="233">
        <f t="shared" ca="1" si="184"/>
        <v>0</v>
      </c>
      <c r="R824" s="233">
        <f ca="1">IF(LEN(B824)&gt;0,'9'!R824-'9'!Q824,"")</f>
        <v>0</v>
      </c>
      <c r="S824" s="234"/>
      <c r="T824" s="34"/>
      <c r="U824" s="34"/>
      <c r="V824" s="34"/>
      <c r="W824" s="34"/>
      <c r="X824" s="34"/>
      <c r="Y824" s="34"/>
      <c r="Z824" s="34"/>
      <c r="AA824" s="34"/>
      <c r="AB824" s="167">
        <f>ROW()</f>
        <v>824</v>
      </c>
      <c r="AC824" s="168">
        <f t="shared" ca="1" si="179"/>
        <v>0</v>
      </c>
      <c r="AD824" s="168">
        <f t="shared" ca="1" si="180"/>
        <v>0</v>
      </c>
      <c r="AE824" s="169" t="str">
        <f t="shared" ca="1" si="185"/>
        <v>-</v>
      </c>
      <c r="AF824" s="168" t="str">
        <f t="shared" ca="1" si="186"/>
        <v>-</v>
      </c>
      <c r="AG824" s="169" t="str">
        <f t="shared" ca="1" si="187"/>
        <v>-</v>
      </c>
      <c r="AH824" s="168" t="str">
        <f t="shared" ca="1" si="188"/>
        <v>-</v>
      </c>
      <c r="AI824" s="168">
        <f t="shared" ca="1" si="189"/>
        <v>0</v>
      </c>
      <c r="AJ824" s="170">
        <f t="shared" ca="1" si="190"/>
        <v>0</v>
      </c>
      <c r="AK824" s="168">
        <f t="shared" ca="1" si="181"/>
        <v>0</v>
      </c>
      <c r="AL824" s="168">
        <f t="shared" ca="1" si="182"/>
        <v>0</v>
      </c>
    </row>
    <row r="825" spans="1:38" ht="28.5" customHeight="1" x14ac:dyDescent="0.2">
      <c r="A825" s="56">
        <v>810</v>
      </c>
      <c r="B825" s="309" t="str">
        <f t="shared" ca="1" si="176"/>
        <v>A810</v>
      </c>
      <c r="C825" s="309"/>
      <c r="D825" s="57" t="str">
        <f t="shared" ca="1" si="177"/>
        <v/>
      </c>
      <c r="E825" s="59" t="str">
        <f t="shared" ca="1" si="178"/>
        <v/>
      </c>
      <c r="F825" s="215">
        <f ca="1">IF(LEN(B825)&gt;0,'OBRAČUNANA OSNOVNA PLAČA'!J819,"")</f>
        <v>0</v>
      </c>
      <c r="G825" s="60"/>
      <c r="H825" s="60"/>
      <c r="I825" s="60"/>
      <c r="J825" s="60"/>
      <c r="K825" s="60"/>
      <c r="L825" s="229">
        <f t="shared" si="183"/>
        <v>0</v>
      </c>
      <c r="M825" s="230">
        <f t="shared" ca="1" si="191"/>
        <v>0</v>
      </c>
      <c r="N825" s="230">
        <f t="shared" ca="1" si="192"/>
        <v>0</v>
      </c>
      <c r="O825" s="231">
        <f t="shared" ca="1" si="193"/>
        <v>0</v>
      </c>
      <c r="P825" s="232">
        <f t="shared" ca="1" si="194"/>
        <v>0</v>
      </c>
      <c r="Q825" s="233">
        <f t="shared" ca="1" si="184"/>
        <v>0</v>
      </c>
      <c r="R825" s="233">
        <f ca="1">IF(LEN(B825)&gt;0,'9'!R825-'9'!Q825,"")</f>
        <v>0</v>
      </c>
      <c r="S825" s="234"/>
      <c r="T825" s="34"/>
      <c r="U825" s="34"/>
      <c r="V825" s="34"/>
      <c r="W825" s="34"/>
      <c r="X825" s="34"/>
      <c r="Y825" s="34"/>
      <c r="Z825" s="34"/>
      <c r="AA825" s="34"/>
      <c r="AB825" s="167">
        <f>ROW()</f>
        <v>825</v>
      </c>
      <c r="AC825" s="168">
        <f t="shared" ca="1" si="179"/>
        <v>0</v>
      </c>
      <c r="AD825" s="168">
        <f t="shared" ca="1" si="180"/>
        <v>0</v>
      </c>
      <c r="AE825" s="169" t="str">
        <f t="shared" ca="1" si="185"/>
        <v>-</v>
      </c>
      <c r="AF825" s="168" t="str">
        <f t="shared" ca="1" si="186"/>
        <v>-</v>
      </c>
      <c r="AG825" s="169" t="str">
        <f t="shared" ca="1" si="187"/>
        <v>-</v>
      </c>
      <c r="AH825" s="168" t="str">
        <f t="shared" ca="1" si="188"/>
        <v>-</v>
      </c>
      <c r="AI825" s="168">
        <f t="shared" ca="1" si="189"/>
        <v>0</v>
      </c>
      <c r="AJ825" s="170">
        <f t="shared" ca="1" si="190"/>
        <v>0</v>
      </c>
      <c r="AK825" s="168">
        <f t="shared" ca="1" si="181"/>
        <v>0</v>
      </c>
      <c r="AL825" s="168">
        <f t="shared" ca="1" si="182"/>
        <v>0</v>
      </c>
    </row>
    <row r="826" spans="1:38" ht="28.5" customHeight="1" x14ac:dyDescent="0.2">
      <c r="A826" s="56">
        <v>811</v>
      </c>
      <c r="B826" s="309" t="str">
        <f t="shared" ca="1" si="176"/>
        <v>A811</v>
      </c>
      <c r="C826" s="309"/>
      <c r="D826" s="57" t="str">
        <f t="shared" ca="1" si="177"/>
        <v/>
      </c>
      <c r="E826" s="59" t="str">
        <f t="shared" ca="1" si="178"/>
        <v/>
      </c>
      <c r="F826" s="215">
        <f ca="1">IF(LEN(B826)&gt;0,'OBRAČUNANA OSNOVNA PLAČA'!J820,"")</f>
        <v>0</v>
      </c>
      <c r="G826" s="60"/>
      <c r="H826" s="60"/>
      <c r="I826" s="60"/>
      <c r="J826" s="60"/>
      <c r="K826" s="60"/>
      <c r="L826" s="229">
        <f t="shared" si="183"/>
        <v>0</v>
      </c>
      <c r="M826" s="230">
        <f t="shared" ca="1" si="191"/>
        <v>0</v>
      </c>
      <c r="N826" s="230">
        <f t="shared" ca="1" si="192"/>
        <v>0</v>
      </c>
      <c r="O826" s="231">
        <f t="shared" ca="1" si="193"/>
        <v>0</v>
      </c>
      <c r="P826" s="232">
        <f t="shared" ca="1" si="194"/>
        <v>0</v>
      </c>
      <c r="Q826" s="233">
        <f t="shared" ca="1" si="184"/>
        <v>0</v>
      </c>
      <c r="R826" s="233">
        <f ca="1">IF(LEN(B826)&gt;0,'9'!R826-'9'!Q826,"")</f>
        <v>0</v>
      </c>
      <c r="S826" s="234"/>
      <c r="T826" s="34"/>
      <c r="U826" s="34"/>
      <c r="V826" s="34"/>
      <c r="W826" s="34"/>
      <c r="X826" s="34"/>
      <c r="Y826" s="34"/>
      <c r="Z826" s="34"/>
      <c r="AA826" s="34"/>
      <c r="AB826" s="167">
        <f>ROW()</f>
        <v>826</v>
      </c>
      <c r="AC826" s="168">
        <f t="shared" ca="1" si="179"/>
        <v>0</v>
      </c>
      <c r="AD826" s="168">
        <f t="shared" ca="1" si="180"/>
        <v>0</v>
      </c>
      <c r="AE826" s="169" t="str">
        <f t="shared" ca="1" si="185"/>
        <v>-</v>
      </c>
      <c r="AF826" s="168" t="str">
        <f t="shared" ca="1" si="186"/>
        <v>-</v>
      </c>
      <c r="AG826" s="169" t="str">
        <f t="shared" ca="1" si="187"/>
        <v>-</v>
      </c>
      <c r="AH826" s="168" t="str">
        <f t="shared" ca="1" si="188"/>
        <v>-</v>
      </c>
      <c r="AI826" s="168">
        <f t="shared" ca="1" si="189"/>
        <v>0</v>
      </c>
      <c r="AJ826" s="170">
        <f t="shared" ca="1" si="190"/>
        <v>0</v>
      </c>
      <c r="AK826" s="168">
        <f t="shared" ca="1" si="181"/>
        <v>0</v>
      </c>
      <c r="AL826" s="168">
        <f t="shared" ca="1" si="182"/>
        <v>0</v>
      </c>
    </row>
    <row r="827" spans="1:38" ht="28.5" customHeight="1" x14ac:dyDescent="0.2">
      <c r="A827" s="56">
        <v>812</v>
      </c>
      <c r="B827" s="309" t="str">
        <f t="shared" ca="1" si="176"/>
        <v>A812</v>
      </c>
      <c r="C827" s="309"/>
      <c r="D827" s="57" t="str">
        <f t="shared" ca="1" si="177"/>
        <v/>
      </c>
      <c r="E827" s="59" t="str">
        <f t="shared" ca="1" si="178"/>
        <v/>
      </c>
      <c r="F827" s="215">
        <f ca="1">IF(LEN(B827)&gt;0,'OBRAČUNANA OSNOVNA PLAČA'!J821,"")</f>
        <v>0</v>
      </c>
      <c r="G827" s="60"/>
      <c r="H827" s="60"/>
      <c r="I827" s="60"/>
      <c r="J827" s="60"/>
      <c r="K827" s="60"/>
      <c r="L827" s="229">
        <f t="shared" si="183"/>
        <v>0</v>
      </c>
      <c r="M827" s="230">
        <f t="shared" ca="1" si="191"/>
        <v>0</v>
      </c>
      <c r="N827" s="230">
        <f t="shared" ca="1" si="192"/>
        <v>0</v>
      </c>
      <c r="O827" s="231">
        <f t="shared" ca="1" si="193"/>
        <v>0</v>
      </c>
      <c r="P827" s="232">
        <f t="shared" ca="1" si="194"/>
        <v>0</v>
      </c>
      <c r="Q827" s="233">
        <f t="shared" ca="1" si="184"/>
        <v>0</v>
      </c>
      <c r="R827" s="233">
        <f ca="1">IF(LEN(B827)&gt;0,'9'!R827-'9'!Q827,"")</f>
        <v>0</v>
      </c>
      <c r="S827" s="234"/>
      <c r="T827" s="34"/>
      <c r="U827" s="34"/>
      <c r="V827" s="34"/>
      <c r="W827" s="34"/>
      <c r="X827" s="34"/>
      <c r="Y827" s="34"/>
      <c r="Z827" s="34"/>
      <c r="AA827" s="34"/>
      <c r="AB827" s="167">
        <f>ROW()</f>
        <v>827</v>
      </c>
      <c r="AC827" s="168">
        <f t="shared" ca="1" si="179"/>
        <v>0</v>
      </c>
      <c r="AD827" s="168">
        <f t="shared" ca="1" si="180"/>
        <v>0</v>
      </c>
      <c r="AE827" s="169" t="str">
        <f t="shared" ca="1" si="185"/>
        <v>-</v>
      </c>
      <c r="AF827" s="168" t="str">
        <f t="shared" ca="1" si="186"/>
        <v>-</v>
      </c>
      <c r="AG827" s="169" t="str">
        <f t="shared" ca="1" si="187"/>
        <v>-</v>
      </c>
      <c r="AH827" s="168" t="str">
        <f t="shared" ca="1" si="188"/>
        <v>-</v>
      </c>
      <c r="AI827" s="168">
        <f t="shared" ca="1" si="189"/>
        <v>0</v>
      </c>
      <c r="AJ827" s="170">
        <f t="shared" ca="1" si="190"/>
        <v>0</v>
      </c>
      <c r="AK827" s="168">
        <f t="shared" ca="1" si="181"/>
        <v>0</v>
      </c>
      <c r="AL827" s="168">
        <f t="shared" ca="1" si="182"/>
        <v>0</v>
      </c>
    </row>
    <row r="828" spans="1:38" ht="28.5" customHeight="1" x14ac:dyDescent="0.2">
      <c r="A828" s="56">
        <v>813</v>
      </c>
      <c r="B828" s="309" t="str">
        <f t="shared" ca="1" si="176"/>
        <v>A813</v>
      </c>
      <c r="C828" s="309"/>
      <c r="D828" s="57" t="str">
        <f t="shared" ca="1" si="177"/>
        <v/>
      </c>
      <c r="E828" s="59" t="str">
        <f t="shared" ca="1" si="178"/>
        <v/>
      </c>
      <c r="F828" s="215">
        <f ca="1">IF(LEN(B828)&gt;0,'OBRAČUNANA OSNOVNA PLAČA'!J822,"")</f>
        <v>0</v>
      </c>
      <c r="G828" s="60"/>
      <c r="H828" s="60"/>
      <c r="I828" s="60"/>
      <c r="J828" s="60"/>
      <c r="K828" s="60"/>
      <c r="L828" s="229">
        <f t="shared" si="183"/>
        <v>0</v>
      </c>
      <c r="M828" s="230">
        <f t="shared" ca="1" si="191"/>
        <v>0</v>
      </c>
      <c r="N828" s="230">
        <f t="shared" ca="1" si="192"/>
        <v>0</v>
      </c>
      <c r="O828" s="231">
        <f t="shared" ca="1" si="193"/>
        <v>0</v>
      </c>
      <c r="P828" s="232">
        <f t="shared" ca="1" si="194"/>
        <v>0</v>
      </c>
      <c r="Q828" s="233">
        <f t="shared" ca="1" si="184"/>
        <v>0</v>
      </c>
      <c r="R828" s="233">
        <f ca="1">IF(LEN(B828)&gt;0,'9'!R828-'9'!Q828,"")</f>
        <v>0</v>
      </c>
      <c r="S828" s="234"/>
      <c r="T828" s="34"/>
      <c r="U828" s="34"/>
      <c r="V828" s="34"/>
      <c r="W828" s="34"/>
      <c r="X828" s="34"/>
      <c r="Y828" s="34"/>
      <c r="Z828" s="34"/>
      <c r="AA828" s="34"/>
      <c r="AB828" s="167">
        <f>ROW()</f>
        <v>828</v>
      </c>
      <c r="AC828" s="168">
        <f t="shared" ca="1" si="179"/>
        <v>0</v>
      </c>
      <c r="AD828" s="168">
        <f t="shared" ca="1" si="180"/>
        <v>0</v>
      </c>
      <c r="AE828" s="169" t="str">
        <f t="shared" ca="1" si="185"/>
        <v>-</v>
      </c>
      <c r="AF828" s="168" t="str">
        <f t="shared" ca="1" si="186"/>
        <v>-</v>
      </c>
      <c r="AG828" s="169" t="str">
        <f t="shared" ca="1" si="187"/>
        <v>-</v>
      </c>
      <c r="AH828" s="168" t="str">
        <f t="shared" ca="1" si="188"/>
        <v>-</v>
      </c>
      <c r="AI828" s="168">
        <f t="shared" ca="1" si="189"/>
        <v>0</v>
      </c>
      <c r="AJ828" s="170">
        <f t="shared" ca="1" si="190"/>
        <v>0</v>
      </c>
      <c r="AK828" s="168">
        <f t="shared" ca="1" si="181"/>
        <v>0</v>
      </c>
      <c r="AL828" s="168">
        <f t="shared" ca="1" si="182"/>
        <v>0</v>
      </c>
    </row>
    <row r="829" spans="1:38" ht="28.5" customHeight="1" x14ac:dyDescent="0.2">
      <c r="A829" s="56">
        <v>814</v>
      </c>
      <c r="B829" s="309" t="str">
        <f t="shared" ca="1" si="176"/>
        <v>A814</v>
      </c>
      <c r="C829" s="309"/>
      <c r="D829" s="57" t="str">
        <f t="shared" ca="1" si="177"/>
        <v/>
      </c>
      <c r="E829" s="59" t="str">
        <f t="shared" ca="1" si="178"/>
        <v/>
      </c>
      <c r="F829" s="215">
        <f ca="1">IF(LEN(B829)&gt;0,'OBRAČUNANA OSNOVNA PLAČA'!J823,"")</f>
        <v>0</v>
      </c>
      <c r="G829" s="60"/>
      <c r="H829" s="60"/>
      <c r="I829" s="60"/>
      <c r="J829" s="60"/>
      <c r="K829" s="60"/>
      <c r="L829" s="229">
        <f t="shared" si="183"/>
        <v>0</v>
      </c>
      <c r="M829" s="230">
        <f t="shared" ca="1" si="191"/>
        <v>0</v>
      </c>
      <c r="N829" s="230">
        <f t="shared" ca="1" si="192"/>
        <v>0</v>
      </c>
      <c r="O829" s="231">
        <f t="shared" ca="1" si="193"/>
        <v>0</v>
      </c>
      <c r="P829" s="232">
        <f t="shared" ca="1" si="194"/>
        <v>0</v>
      </c>
      <c r="Q829" s="233">
        <f t="shared" ca="1" si="184"/>
        <v>0</v>
      </c>
      <c r="R829" s="233">
        <f ca="1">IF(LEN(B829)&gt;0,'9'!R829-'9'!Q829,"")</f>
        <v>0</v>
      </c>
      <c r="S829" s="234"/>
      <c r="T829" s="34"/>
      <c r="U829" s="34"/>
      <c r="V829" s="34"/>
      <c r="W829" s="34"/>
      <c r="X829" s="34"/>
      <c r="Y829" s="34"/>
      <c r="Z829" s="34"/>
      <c r="AA829" s="34"/>
      <c r="AB829" s="167">
        <f>ROW()</f>
        <v>829</v>
      </c>
      <c r="AC829" s="168">
        <f t="shared" ca="1" si="179"/>
        <v>0</v>
      </c>
      <c r="AD829" s="168">
        <f t="shared" ca="1" si="180"/>
        <v>0</v>
      </c>
      <c r="AE829" s="169" t="str">
        <f t="shared" ca="1" si="185"/>
        <v>-</v>
      </c>
      <c r="AF829" s="168" t="str">
        <f t="shared" ca="1" si="186"/>
        <v>-</v>
      </c>
      <c r="AG829" s="169" t="str">
        <f t="shared" ca="1" si="187"/>
        <v>-</v>
      </c>
      <c r="AH829" s="168" t="str">
        <f t="shared" ca="1" si="188"/>
        <v>-</v>
      </c>
      <c r="AI829" s="168">
        <f t="shared" ca="1" si="189"/>
        <v>0</v>
      </c>
      <c r="AJ829" s="170">
        <f t="shared" ca="1" si="190"/>
        <v>0</v>
      </c>
      <c r="AK829" s="168">
        <f t="shared" ca="1" si="181"/>
        <v>0</v>
      </c>
      <c r="AL829" s="168">
        <f t="shared" ca="1" si="182"/>
        <v>0</v>
      </c>
    </row>
    <row r="830" spans="1:38" ht="28.5" customHeight="1" x14ac:dyDescent="0.2">
      <c r="A830" s="56">
        <v>815</v>
      </c>
      <c r="B830" s="309" t="str">
        <f t="shared" ca="1" si="176"/>
        <v>A815</v>
      </c>
      <c r="C830" s="309"/>
      <c r="D830" s="57" t="str">
        <f t="shared" ca="1" si="177"/>
        <v/>
      </c>
      <c r="E830" s="59" t="str">
        <f t="shared" ca="1" si="178"/>
        <v/>
      </c>
      <c r="F830" s="215">
        <f ca="1">IF(LEN(B830)&gt;0,'OBRAČUNANA OSNOVNA PLAČA'!J824,"")</f>
        <v>0</v>
      </c>
      <c r="G830" s="60"/>
      <c r="H830" s="60"/>
      <c r="I830" s="60"/>
      <c r="J830" s="60"/>
      <c r="K830" s="60"/>
      <c r="L830" s="229">
        <f t="shared" si="183"/>
        <v>0</v>
      </c>
      <c r="M830" s="230">
        <f t="shared" ca="1" si="191"/>
        <v>0</v>
      </c>
      <c r="N830" s="230">
        <f t="shared" ca="1" si="192"/>
        <v>0</v>
      </c>
      <c r="O830" s="231">
        <f t="shared" ca="1" si="193"/>
        <v>0</v>
      </c>
      <c r="P830" s="232">
        <f t="shared" ca="1" si="194"/>
        <v>0</v>
      </c>
      <c r="Q830" s="233">
        <f t="shared" ca="1" si="184"/>
        <v>0</v>
      </c>
      <c r="R830" s="233">
        <f ca="1">IF(LEN(B830)&gt;0,'9'!R830-'9'!Q830,"")</f>
        <v>0</v>
      </c>
      <c r="S830" s="234"/>
      <c r="T830" s="34"/>
      <c r="U830" s="34"/>
      <c r="V830" s="34"/>
      <c r="W830" s="34"/>
      <c r="X830" s="34"/>
      <c r="Y830" s="34"/>
      <c r="Z830" s="34"/>
      <c r="AA830" s="34"/>
      <c r="AB830" s="167">
        <f>ROW()</f>
        <v>830</v>
      </c>
      <c r="AC830" s="168">
        <f t="shared" ca="1" si="179"/>
        <v>0</v>
      </c>
      <c r="AD830" s="168">
        <f t="shared" ca="1" si="180"/>
        <v>0</v>
      </c>
      <c r="AE830" s="169" t="str">
        <f t="shared" ca="1" si="185"/>
        <v>-</v>
      </c>
      <c r="AF830" s="168" t="str">
        <f t="shared" ca="1" si="186"/>
        <v>-</v>
      </c>
      <c r="AG830" s="169" t="str">
        <f t="shared" ca="1" si="187"/>
        <v>-</v>
      </c>
      <c r="AH830" s="168" t="str">
        <f t="shared" ca="1" si="188"/>
        <v>-</v>
      </c>
      <c r="AI830" s="168">
        <f t="shared" ca="1" si="189"/>
        <v>0</v>
      </c>
      <c r="AJ830" s="170">
        <f t="shared" ca="1" si="190"/>
        <v>0</v>
      </c>
      <c r="AK830" s="168">
        <f t="shared" ca="1" si="181"/>
        <v>0</v>
      </c>
      <c r="AL830" s="168">
        <f t="shared" ca="1" si="182"/>
        <v>0</v>
      </c>
    </row>
    <row r="831" spans="1:38" ht="28.5" customHeight="1" x14ac:dyDescent="0.2">
      <c r="A831" s="56">
        <v>816</v>
      </c>
      <c r="B831" s="309" t="str">
        <f t="shared" ca="1" si="176"/>
        <v>A816</v>
      </c>
      <c r="C831" s="309"/>
      <c r="D831" s="57" t="str">
        <f t="shared" ca="1" si="177"/>
        <v/>
      </c>
      <c r="E831" s="59" t="str">
        <f t="shared" ca="1" si="178"/>
        <v/>
      </c>
      <c r="F831" s="215">
        <f ca="1">IF(LEN(B831)&gt;0,'OBRAČUNANA OSNOVNA PLAČA'!J825,"")</f>
        <v>0</v>
      </c>
      <c r="G831" s="60"/>
      <c r="H831" s="60"/>
      <c r="I831" s="60"/>
      <c r="J831" s="60"/>
      <c r="K831" s="60"/>
      <c r="L831" s="229">
        <f t="shared" si="183"/>
        <v>0</v>
      </c>
      <c r="M831" s="230">
        <f t="shared" ca="1" si="191"/>
        <v>0</v>
      </c>
      <c r="N831" s="230">
        <f t="shared" ca="1" si="192"/>
        <v>0</v>
      </c>
      <c r="O831" s="231">
        <f t="shared" ca="1" si="193"/>
        <v>0</v>
      </c>
      <c r="P831" s="232">
        <f t="shared" ca="1" si="194"/>
        <v>0</v>
      </c>
      <c r="Q831" s="233">
        <f t="shared" ca="1" si="184"/>
        <v>0</v>
      </c>
      <c r="R831" s="233">
        <f ca="1">IF(LEN(B831)&gt;0,'9'!R831-'9'!Q831,"")</f>
        <v>0</v>
      </c>
      <c r="S831" s="234"/>
      <c r="T831" s="34"/>
      <c r="U831" s="34"/>
      <c r="V831" s="34"/>
      <c r="W831" s="34"/>
      <c r="X831" s="34"/>
      <c r="Y831" s="34"/>
      <c r="Z831" s="34"/>
      <c r="AA831" s="34"/>
      <c r="AB831" s="167">
        <f>ROW()</f>
        <v>831</v>
      </c>
      <c r="AC831" s="168">
        <f t="shared" ca="1" si="179"/>
        <v>0</v>
      </c>
      <c r="AD831" s="168">
        <f t="shared" ca="1" si="180"/>
        <v>0</v>
      </c>
      <c r="AE831" s="169" t="str">
        <f t="shared" ca="1" si="185"/>
        <v>-</v>
      </c>
      <c r="AF831" s="168" t="str">
        <f t="shared" ca="1" si="186"/>
        <v>-</v>
      </c>
      <c r="AG831" s="169" t="str">
        <f t="shared" ca="1" si="187"/>
        <v>-</v>
      </c>
      <c r="AH831" s="168" t="str">
        <f t="shared" ca="1" si="188"/>
        <v>-</v>
      </c>
      <c r="AI831" s="168">
        <f t="shared" ca="1" si="189"/>
        <v>0</v>
      </c>
      <c r="AJ831" s="170">
        <f t="shared" ca="1" si="190"/>
        <v>0</v>
      </c>
      <c r="AK831" s="168">
        <f t="shared" ca="1" si="181"/>
        <v>0</v>
      </c>
      <c r="AL831" s="168">
        <f t="shared" ca="1" si="182"/>
        <v>0</v>
      </c>
    </row>
    <row r="832" spans="1:38" ht="28.5" customHeight="1" x14ac:dyDescent="0.2">
      <c r="A832" s="56">
        <v>817</v>
      </c>
      <c r="B832" s="309" t="str">
        <f t="shared" ca="1" si="176"/>
        <v>A817</v>
      </c>
      <c r="C832" s="309"/>
      <c r="D832" s="57" t="str">
        <f t="shared" ca="1" si="177"/>
        <v/>
      </c>
      <c r="E832" s="59" t="str">
        <f t="shared" ca="1" si="178"/>
        <v/>
      </c>
      <c r="F832" s="215">
        <f ca="1">IF(LEN(B832)&gt;0,'OBRAČUNANA OSNOVNA PLAČA'!J826,"")</f>
        <v>0</v>
      </c>
      <c r="G832" s="60"/>
      <c r="H832" s="60"/>
      <c r="I832" s="60"/>
      <c r="J832" s="60"/>
      <c r="K832" s="60"/>
      <c r="L832" s="229">
        <f t="shared" si="183"/>
        <v>0</v>
      </c>
      <c r="M832" s="230">
        <f t="shared" ca="1" si="191"/>
        <v>0</v>
      </c>
      <c r="N832" s="230">
        <f t="shared" ca="1" si="192"/>
        <v>0</v>
      </c>
      <c r="O832" s="231">
        <f t="shared" ca="1" si="193"/>
        <v>0</v>
      </c>
      <c r="P832" s="232">
        <f t="shared" ca="1" si="194"/>
        <v>0</v>
      </c>
      <c r="Q832" s="233">
        <f t="shared" ca="1" si="184"/>
        <v>0</v>
      </c>
      <c r="R832" s="233">
        <f ca="1">IF(LEN(B832)&gt;0,'9'!R832-'9'!Q832,"")</f>
        <v>0</v>
      </c>
      <c r="S832" s="234"/>
      <c r="T832" s="34"/>
      <c r="U832" s="34"/>
      <c r="V832" s="34"/>
      <c r="W832" s="34"/>
      <c r="X832" s="34"/>
      <c r="Y832" s="34"/>
      <c r="Z832" s="34"/>
      <c r="AA832" s="34"/>
      <c r="AB832" s="167">
        <f>ROW()</f>
        <v>832</v>
      </c>
      <c r="AC832" s="168">
        <f t="shared" ca="1" si="179"/>
        <v>0</v>
      </c>
      <c r="AD832" s="168">
        <f t="shared" ca="1" si="180"/>
        <v>0</v>
      </c>
      <c r="AE832" s="169" t="str">
        <f t="shared" ca="1" si="185"/>
        <v>-</v>
      </c>
      <c r="AF832" s="168" t="str">
        <f t="shared" ca="1" si="186"/>
        <v>-</v>
      </c>
      <c r="AG832" s="169" t="str">
        <f t="shared" ca="1" si="187"/>
        <v>-</v>
      </c>
      <c r="AH832" s="168" t="str">
        <f t="shared" ca="1" si="188"/>
        <v>-</v>
      </c>
      <c r="AI832" s="168">
        <f t="shared" ca="1" si="189"/>
        <v>0</v>
      </c>
      <c r="AJ832" s="170">
        <f t="shared" ca="1" si="190"/>
        <v>0</v>
      </c>
      <c r="AK832" s="168">
        <f t="shared" ca="1" si="181"/>
        <v>0</v>
      </c>
      <c r="AL832" s="168">
        <f t="shared" ca="1" si="182"/>
        <v>0</v>
      </c>
    </row>
    <row r="833" spans="1:38" ht="28.5" customHeight="1" x14ac:dyDescent="0.2">
      <c r="A833" s="56">
        <v>818</v>
      </c>
      <c r="B833" s="309" t="str">
        <f t="shared" ca="1" si="176"/>
        <v>A818</v>
      </c>
      <c r="C833" s="309"/>
      <c r="D833" s="57" t="str">
        <f t="shared" ca="1" si="177"/>
        <v/>
      </c>
      <c r="E833" s="59" t="str">
        <f t="shared" ca="1" si="178"/>
        <v/>
      </c>
      <c r="F833" s="215">
        <f ca="1">IF(LEN(B833)&gt;0,'OBRAČUNANA OSNOVNA PLAČA'!J827,"")</f>
        <v>0</v>
      </c>
      <c r="G833" s="60"/>
      <c r="H833" s="60"/>
      <c r="I833" s="60"/>
      <c r="J833" s="60"/>
      <c r="K833" s="60"/>
      <c r="L833" s="229">
        <f t="shared" si="183"/>
        <v>0</v>
      </c>
      <c r="M833" s="230">
        <f t="shared" ca="1" si="191"/>
        <v>0</v>
      </c>
      <c r="N833" s="230">
        <f t="shared" ca="1" si="192"/>
        <v>0</v>
      </c>
      <c r="O833" s="231">
        <f t="shared" ca="1" si="193"/>
        <v>0</v>
      </c>
      <c r="P833" s="232">
        <f t="shared" ca="1" si="194"/>
        <v>0</v>
      </c>
      <c r="Q833" s="233">
        <f t="shared" ca="1" si="184"/>
        <v>0</v>
      </c>
      <c r="R833" s="233">
        <f ca="1">IF(LEN(B833)&gt;0,'9'!R833-'9'!Q833,"")</f>
        <v>0</v>
      </c>
      <c r="S833" s="234"/>
      <c r="T833" s="34"/>
      <c r="U833" s="34"/>
      <c r="V833" s="34"/>
      <c r="W833" s="34"/>
      <c r="X833" s="34"/>
      <c r="Y833" s="34"/>
      <c r="Z833" s="34"/>
      <c r="AA833" s="34"/>
      <c r="AB833" s="167">
        <f>ROW()</f>
        <v>833</v>
      </c>
      <c r="AC833" s="168">
        <f t="shared" ca="1" si="179"/>
        <v>0</v>
      </c>
      <c r="AD833" s="168">
        <f t="shared" ca="1" si="180"/>
        <v>0</v>
      </c>
      <c r="AE833" s="169" t="str">
        <f t="shared" ca="1" si="185"/>
        <v>-</v>
      </c>
      <c r="AF833" s="168" t="str">
        <f t="shared" ca="1" si="186"/>
        <v>-</v>
      </c>
      <c r="AG833" s="169" t="str">
        <f t="shared" ca="1" si="187"/>
        <v>-</v>
      </c>
      <c r="AH833" s="168" t="str">
        <f t="shared" ca="1" si="188"/>
        <v>-</v>
      </c>
      <c r="AI833" s="168">
        <f t="shared" ca="1" si="189"/>
        <v>0</v>
      </c>
      <c r="AJ833" s="170">
        <f t="shared" ca="1" si="190"/>
        <v>0</v>
      </c>
      <c r="AK833" s="168">
        <f t="shared" ca="1" si="181"/>
        <v>0</v>
      </c>
      <c r="AL833" s="168">
        <f t="shared" ca="1" si="182"/>
        <v>0</v>
      </c>
    </row>
    <row r="834" spans="1:38" ht="28.5" customHeight="1" x14ac:dyDescent="0.2">
      <c r="A834" s="56">
        <v>819</v>
      </c>
      <c r="B834" s="309" t="str">
        <f t="shared" ca="1" si="176"/>
        <v>A819</v>
      </c>
      <c r="C834" s="309"/>
      <c r="D834" s="57" t="str">
        <f t="shared" ca="1" si="177"/>
        <v/>
      </c>
      <c r="E834" s="59" t="str">
        <f t="shared" ca="1" si="178"/>
        <v/>
      </c>
      <c r="F834" s="215">
        <f ca="1">IF(LEN(B834)&gt;0,'OBRAČUNANA OSNOVNA PLAČA'!J828,"")</f>
        <v>0</v>
      </c>
      <c r="G834" s="60"/>
      <c r="H834" s="60"/>
      <c r="I834" s="60"/>
      <c r="J834" s="60"/>
      <c r="K834" s="60"/>
      <c r="L834" s="229">
        <f t="shared" si="183"/>
        <v>0</v>
      </c>
      <c r="M834" s="230">
        <f t="shared" ca="1" si="191"/>
        <v>0</v>
      </c>
      <c r="N834" s="230">
        <f t="shared" ca="1" si="192"/>
        <v>0</v>
      </c>
      <c r="O834" s="231">
        <f t="shared" ca="1" si="193"/>
        <v>0</v>
      </c>
      <c r="P834" s="232">
        <f t="shared" ca="1" si="194"/>
        <v>0</v>
      </c>
      <c r="Q834" s="233">
        <f t="shared" ca="1" si="184"/>
        <v>0</v>
      </c>
      <c r="R834" s="233">
        <f ca="1">IF(LEN(B834)&gt;0,'9'!R834-'9'!Q834,"")</f>
        <v>0</v>
      </c>
      <c r="S834" s="234"/>
      <c r="T834" s="34"/>
      <c r="U834" s="34"/>
      <c r="V834" s="34"/>
      <c r="W834" s="34"/>
      <c r="X834" s="34"/>
      <c r="Y834" s="34"/>
      <c r="Z834" s="34"/>
      <c r="AA834" s="34"/>
      <c r="AB834" s="167">
        <f>ROW()</f>
        <v>834</v>
      </c>
      <c r="AC834" s="168">
        <f t="shared" ca="1" si="179"/>
        <v>0</v>
      </c>
      <c r="AD834" s="168">
        <f t="shared" ca="1" si="180"/>
        <v>0</v>
      </c>
      <c r="AE834" s="169" t="str">
        <f t="shared" ca="1" si="185"/>
        <v>-</v>
      </c>
      <c r="AF834" s="168" t="str">
        <f t="shared" ca="1" si="186"/>
        <v>-</v>
      </c>
      <c r="AG834" s="169" t="str">
        <f t="shared" ca="1" si="187"/>
        <v>-</v>
      </c>
      <c r="AH834" s="168" t="str">
        <f t="shared" ca="1" si="188"/>
        <v>-</v>
      </c>
      <c r="AI834" s="168">
        <f t="shared" ca="1" si="189"/>
        <v>0</v>
      </c>
      <c r="AJ834" s="170">
        <f t="shared" ca="1" si="190"/>
        <v>0</v>
      </c>
      <c r="AK834" s="168">
        <f t="shared" ca="1" si="181"/>
        <v>0</v>
      </c>
      <c r="AL834" s="168">
        <f t="shared" ca="1" si="182"/>
        <v>0</v>
      </c>
    </row>
    <row r="835" spans="1:38" ht="28.5" customHeight="1" x14ac:dyDescent="0.2">
      <c r="A835" s="56">
        <v>820</v>
      </c>
      <c r="B835" s="309" t="str">
        <f t="shared" ca="1" si="176"/>
        <v>A820</v>
      </c>
      <c r="C835" s="309"/>
      <c r="D835" s="57" t="str">
        <f t="shared" ca="1" si="177"/>
        <v/>
      </c>
      <c r="E835" s="59" t="str">
        <f t="shared" ca="1" si="178"/>
        <v/>
      </c>
      <c r="F835" s="215">
        <f ca="1">IF(LEN(B835)&gt;0,'OBRAČUNANA OSNOVNA PLAČA'!J829,"")</f>
        <v>0</v>
      </c>
      <c r="G835" s="60"/>
      <c r="H835" s="60"/>
      <c r="I835" s="60"/>
      <c r="J835" s="60"/>
      <c r="K835" s="60"/>
      <c r="L835" s="229">
        <f t="shared" si="183"/>
        <v>0</v>
      </c>
      <c r="M835" s="230">
        <f t="shared" ca="1" si="191"/>
        <v>0</v>
      </c>
      <c r="N835" s="230">
        <f t="shared" ca="1" si="192"/>
        <v>0</v>
      </c>
      <c r="O835" s="231">
        <f t="shared" ca="1" si="193"/>
        <v>0</v>
      </c>
      <c r="P835" s="232">
        <f t="shared" ca="1" si="194"/>
        <v>0</v>
      </c>
      <c r="Q835" s="233">
        <f t="shared" ca="1" si="184"/>
        <v>0</v>
      </c>
      <c r="R835" s="233">
        <f ca="1">IF(LEN(B835)&gt;0,'9'!R835-'9'!Q835,"")</f>
        <v>0</v>
      </c>
      <c r="S835" s="234"/>
      <c r="T835" s="34"/>
      <c r="U835" s="34"/>
      <c r="V835" s="34"/>
      <c r="W835" s="34"/>
      <c r="X835" s="34"/>
      <c r="Y835" s="34"/>
      <c r="Z835" s="34"/>
      <c r="AA835" s="34"/>
      <c r="AB835" s="167">
        <f>ROW()</f>
        <v>835</v>
      </c>
      <c r="AC835" s="168">
        <f t="shared" ca="1" si="179"/>
        <v>0</v>
      </c>
      <c r="AD835" s="168">
        <f t="shared" ca="1" si="180"/>
        <v>0</v>
      </c>
      <c r="AE835" s="169" t="str">
        <f t="shared" ca="1" si="185"/>
        <v>-</v>
      </c>
      <c r="AF835" s="168" t="str">
        <f t="shared" ca="1" si="186"/>
        <v>-</v>
      </c>
      <c r="AG835" s="169" t="str">
        <f t="shared" ca="1" si="187"/>
        <v>-</v>
      </c>
      <c r="AH835" s="168" t="str">
        <f t="shared" ca="1" si="188"/>
        <v>-</v>
      </c>
      <c r="AI835" s="168">
        <f t="shared" ca="1" si="189"/>
        <v>0</v>
      </c>
      <c r="AJ835" s="170">
        <f t="shared" ca="1" si="190"/>
        <v>0</v>
      </c>
      <c r="AK835" s="168">
        <f t="shared" ca="1" si="181"/>
        <v>0</v>
      </c>
      <c r="AL835" s="168">
        <f t="shared" ca="1" si="182"/>
        <v>0</v>
      </c>
    </row>
    <row r="836" spans="1:38" ht="28.5" customHeight="1" x14ac:dyDescent="0.2">
      <c r="A836" s="56">
        <v>821</v>
      </c>
      <c r="B836" s="309" t="str">
        <f t="shared" ca="1" si="176"/>
        <v>A821</v>
      </c>
      <c r="C836" s="309"/>
      <c r="D836" s="57" t="str">
        <f t="shared" ca="1" si="177"/>
        <v/>
      </c>
      <c r="E836" s="59" t="str">
        <f t="shared" ca="1" si="178"/>
        <v/>
      </c>
      <c r="F836" s="215">
        <f ca="1">IF(LEN(B836)&gt;0,'OBRAČUNANA OSNOVNA PLAČA'!J830,"")</f>
        <v>0</v>
      </c>
      <c r="G836" s="60"/>
      <c r="H836" s="60"/>
      <c r="I836" s="60"/>
      <c r="J836" s="60"/>
      <c r="K836" s="60"/>
      <c r="L836" s="229">
        <f t="shared" si="183"/>
        <v>0</v>
      </c>
      <c r="M836" s="230">
        <f t="shared" ca="1" si="191"/>
        <v>0</v>
      </c>
      <c r="N836" s="230">
        <f t="shared" ca="1" si="192"/>
        <v>0</v>
      </c>
      <c r="O836" s="231">
        <f t="shared" ca="1" si="193"/>
        <v>0</v>
      </c>
      <c r="P836" s="232">
        <f t="shared" ca="1" si="194"/>
        <v>0</v>
      </c>
      <c r="Q836" s="233">
        <f t="shared" ca="1" si="184"/>
        <v>0</v>
      </c>
      <c r="R836" s="233">
        <f ca="1">IF(LEN(B836)&gt;0,'9'!R836-'9'!Q836,"")</f>
        <v>0</v>
      </c>
      <c r="S836" s="234"/>
      <c r="T836" s="34"/>
      <c r="U836" s="34"/>
      <c r="V836" s="34"/>
      <c r="W836" s="34"/>
      <c r="X836" s="34"/>
      <c r="Y836" s="34"/>
      <c r="Z836" s="34"/>
      <c r="AA836" s="34"/>
      <c r="AB836" s="167">
        <f>ROW()</f>
        <v>836</v>
      </c>
      <c r="AC836" s="168">
        <f t="shared" ca="1" si="179"/>
        <v>0</v>
      </c>
      <c r="AD836" s="168">
        <f t="shared" ca="1" si="180"/>
        <v>0</v>
      </c>
      <c r="AE836" s="169" t="str">
        <f t="shared" ca="1" si="185"/>
        <v>-</v>
      </c>
      <c r="AF836" s="168" t="str">
        <f t="shared" ca="1" si="186"/>
        <v>-</v>
      </c>
      <c r="AG836" s="169" t="str">
        <f t="shared" ca="1" si="187"/>
        <v>-</v>
      </c>
      <c r="AH836" s="168" t="str">
        <f t="shared" ca="1" si="188"/>
        <v>-</v>
      </c>
      <c r="AI836" s="168">
        <f t="shared" ca="1" si="189"/>
        <v>0</v>
      </c>
      <c r="AJ836" s="170">
        <f t="shared" ca="1" si="190"/>
        <v>0</v>
      </c>
      <c r="AK836" s="168">
        <f t="shared" ca="1" si="181"/>
        <v>0</v>
      </c>
      <c r="AL836" s="168">
        <f t="shared" ca="1" si="182"/>
        <v>0</v>
      </c>
    </row>
    <row r="837" spans="1:38" ht="28.5" customHeight="1" x14ac:dyDescent="0.2">
      <c r="A837" s="56">
        <v>822</v>
      </c>
      <c r="B837" s="309" t="str">
        <f t="shared" ref="B837:B900" ca="1" si="195">IF(LEN(INDIRECT( "'" &amp; $AD$2 &amp; "'!B" &amp; TEXT($AB837-6,0)))&gt;0,INDIRECT( "'" &amp; $AD$2 &amp; "'!B" &amp; TEXT($AB837-6,0)),"")</f>
        <v>A822</v>
      </c>
      <c r="C837" s="309"/>
      <c r="D837" s="57" t="str">
        <f t="shared" ref="D837:D900" ca="1" si="196">IF(LEN(INDIRECT( "'" &amp; $AD$2 &amp; "'!D" &amp; TEXT($AB837-6,0)))&gt;0,INDIRECT( "'" &amp; $AD$2 &amp; "'!D" &amp; TEXT($AB837-6,0)),"")</f>
        <v/>
      </c>
      <c r="E837" s="59" t="str">
        <f t="shared" ref="E837:E900" ca="1" si="197">IF(LEN(INDIRECT( "'" &amp; $AD$2 &amp; "'!E" &amp; TEXT($AB837-6,0)))&gt;0,INDIRECT( "'" &amp; $AD$2 &amp; "'!E" &amp; TEXT($AB837-6,0)),"")</f>
        <v/>
      </c>
      <c r="F837" s="215">
        <f ca="1">IF(LEN(B837)&gt;0,'OBRAČUNANA OSNOVNA PLAČA'!J831,"")</f>
        <v>0</v>
      </c>
      <c r="G837" s="60"/>
      <c r="H837" s="60"/>
      <c r="I837" s="60"/>
      <c r="J837" s="60"/>
      <c r="K837" s="60"/>
      <c r="L837" s="229">
        <f t="shared" si="183"/>
        <v>0</v>
      </c>
      <c r="M837" s="230">
        <f t="shared" ca="1" si="191"/>
        <v>0</v>
      </c>
      <c r="N837" s="230">
        <f t="shared" ca="1" si="192"/>
        <v>0</v>
      </c>
      <c r="O837" s="231">
        <f t="shared" ca="1" si="193"/>
        <v>0</v>
      </c>
      <c r="P837" s="232">
        <f t="shared" ca="1" si="194"/>
        <v>0</v>
      </c>
      <c r="Q837" s="233">
        <f t="shared" ca="1" si="184"/>
        <v>0</v>
      </c>
      <c r="R837" s="233">
        <f ca="1">IF(LEN(B837)&gt;0,'9'!R837-'9'!Q837,"")</f>
        <v>0</v>
      </c>
      <c r="S837" s="234"/>
      <c r="T837" s="34"/>
      <c r="U837" s="34"/>
      <c r="V837" s="34"/>
      <c r="W837" s="34"/>
      <c r="X837" s="34"/>
      <c r="Y837" s="34"/>
      <c r="Z837" s="34"/>
      <c r="AA837" s="34"/>
      <c r="AB837" s="167">
        <f>ROW()</f>
        <v>837</v>
      </c>
      <c r="AC837" s="168">
        <f t="shared" ref="AC837:AC900" ca="1" si="198">IF($AO$3=1,0,INDIRECT( "'" &amp; $AO$2 &amp; "'!P" &amp; TEXT($AB837,0)))</f>
        <v>0</v>
      </c>
      <c r="AD837" s="168">
        <f t="shared" ref="AD837:AD900" ca="1" si="199">IF($AO$3=1,(INDIRECT( "'" &amp; $AD$2 &amp; "'!F" &amp; TEXT($AB837-6,0))*2/12+INDIRECT( "'" &amp; $AD$2 &amp; "'!G" &amp; TEXT($AB837-6,0))*10/12)*2,INDIRECT( "'" &amp; $AO$2 &amp; "'!Q" &amp; TEXT($AB837,0)))</f>
        <v>0</v>
      </c>
      <c r="AE837" s="169" t="str">
        <f t="shared" ca="1" si="185"/>
        <v>-</v>
      </c>
      <c r="AF837" s="168" t="str">
        <f t="shared" ca="1" si="186"/>
        <v>-</v>
      </c>
      <c r="AG837" s="169" t="str">
        <f t="shared" ca="1" si="187"/>
        <v>-</v>
      </c>
      <c r="AH837" s="168" t="str">
        <f t="shared" ca="1" si="188"/>
        <v>-</v>
      </c>
      <c r="AI837" s="168">
        <f t="shared" ca="1" si="189"/>
        <v>0</v>
      </c>
      <c r="AJ837" s="170">
        <f t="shared" ca="1" si="190"/>
        <v>0</v>
      </c>
      <c r="AK837" s="168">
        <f t="shared" ref="AK837:AK900" ca="1" si="20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37" s="168">
        <f t="shared" ref="AL837:AL900" ca="1" si="201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38" spans="1:38" ht="28.5" customHeight="1" x14ac:dyDescent="0.2">
      <c r="A838" s="56">
        <v>823</v>
      </c>
      <c r="B838" s="309" t="str">
        <f t="shared" ca="1" si="195"/>
        <v>A823</v>
      </c>
      <c r="C838" s="309"/>
      <c r="D838" s="57" t="str">
        <f t="shared" ca="1" si="196"/>
        <v/>
      </c>
      <c r="E838" s="59" t="str">
        <f t="shared" ca="1" si="197"/>
        <v/>
      </c>
      <c r="F838" s="215">
        <f ca="1">IF(LEN(B838)&gt;0,'OBRAČUNANA OSNOVNA PLAČA'!J832,"")</f>
        <v>0</v>
      </c>
      <c r="G838" s="60"/>
      <c r="H838" s="60"/>
      <c r="I838" s="60"/>
      <c r="J838" s="60"/>
      <c r="K838" s="60"/>
      <c r="L838" s="229">
        <f t="shared" si="183"/>
        <v>0</v>
      </c>
      <c r="M838" s="230">
        <f t="shared" ca="1" si="191"/>
        <v>0</v>
      </c>
      <c r="N838" s="230">
        <f t="shared" ca="1" si="192"/>
        <v>0</v>
      </c>
      <c r="O838" s="231">
        <f t="shared" ca="1" si="193"/>
        <v>0</v>
      </c>
      <c r="P838" s="232">
        <f t="shared" ca="1" si="194"/>
        <v>0</v>
      </c>
      <c r="Q838" s="233">
        <f t="shared" ca="1" si="184"/>
        <v>0</v>
      </c>
      <c r="R838" s="233">
        <f ca="1">IF(LEN(B838)&gt;0,'9'!R838-'9'!Q838,"")</f>
        <v>0</v>
      </c>
      <c r="S838" s="234"/>
      <c r="T838" s="34"/>
      <c r="U838" s="34"/>
      <c r="V838" s="34"/>
      <c r="W838" s="34"/>
      <c r="X838" s="34"/>
      <c r="Y838" s="34"/>
      <c r="Z838" s="34"/>
      <c r="AA838" s="34"/>
      <c r="AB838" s="167">
        <f>ROW()</f>
        <v>838</v>
      </c>
      <c r="AC838" s="168">
        <f t="shared" ca="1" si="198"/>
        <v>0</v>
      </c>
      <c r="AD838" s="168">
        <f t="shared" ca="1" si="199"/>
        <v>0</v>
      </c>
      <c r="AE838" s="169" t="str">
        <f t="shared" ca="1" si="185"/>
        <v>-</v>
      </c>
      <c r="AF838" s="168" t="str">
        <f t="shared" ca="1" si="186"/>
        <v>-</v>
      </c>
      <c r="AG838" s="169" t="str">
        <f t="shared" ca="1" si="187"/>
        <v>-</v>
      </c>
      <c r="AH838" s="168" t="str">
        <f t="shared" ca="1" si="188"/>
        <v>-</v>
      </c>
      <c r="AI838" s="168">
        <f t="shared" ca="1" si="189"/>
        <v>0</v>
      </c>
      <c r="AJ838" s="170">
        <f t="shared" ca="1" si="190"/>
        <v>0</v>
      </c>
      <c r="AK838" s="168">
        <f t="shared" ca="1" si="200"/>
        <v>0</v>
      </c>
      <c r="AL838" s="168">
        <f t="shared" ca="1" si="201"/>
        <v>0</v>
      </c>
    </row>
    <row r="839" spans="1:38" ht="28.5" customHeight="1" x14ac:dyDescent="0.2">
      <c r="A839" s="56">
        <v>824</v>
      </c>
      <c r="B839" s="309" t="str">
        <f t="shared" ca="1" si="195"/>
        <v>A824</v>
      </c>
      <c r="C839" s="309"/>
      <c r="D839" s="57" t="str">
        <f t="shared" ca="1" si="196"/>
        <v/>
      </c>
      <c r="E839" s="59" t="str">
        <f t="shared" ca="1" si="197"/>
        <v/>
      </c>
      <c r="F839" s="215">
        <f ca="1">IF(LEN(B839)&gt;0,'OBRAČUNANA OSNOVNA PLAČA'!J833,"")</f>
        <v>0</v>
      </c>
      <c r="G839" s="60"/>
      <c r="H839" s="60"/>
      <c r="I839" s="60"/>
      <c r="J839" s="60"/>
      <c r="K839" s="60"/>
      <c r="L839" s="229">
        <f t="shared" si="183"/>
        <v>0</v>
      </c>
      <c r="M839" s="230">
        <f t="shared" ca="1" si="191"/>
        <v>0</v>
      </c>
      <c r="N839" s="230">
        <f t="shared" ca="1" si="192"/>
        <v>0</v>
      </c>
      <c r="O839" s="231">
        <f t="shared" ca="1" si="193"/>
        <v>0</v>
      </c>
      <c r="P839" s="232">
        <f t="shared" ca="1" si="194"/>
        <v>0</v>
      </c>
      <c r="Q839" s="233">
        <f t="shared" ca="1" si="184"/>
        <v>0</v>
      </c>
      <c r="R839" s="233">
        <f ca="1">IF(LEN(B839)&gt;0,'9'!R839-'9'!Q839,"")</f>
        <v>0</v>
      </c>
      <c r="S839" s="234"/>
      <c r="T839" s="34"/>
      <c r="U839" s="34"/>
      <c r="V839" s="34"/>
      <c r="W839" s="34"/>
      <c r="X839" s="34"/>
      <c r="Y839" s="34"/>
      <c r="Z839" s="34"/>
      <c r="AA839" s="34"/>
      <c r="AB839" s="167">
        <f>ROW()</f>
        <v>839</v>
      </c>
      <c r="AC839" s="168">
        <f t="shared" ca="1" si="198"/>
        <v>0</v>
      </c>
      <c r="AD839" s="168">
        <f t="shared" ca="1" si="199"/>
        <v>0</v>
      </c>
      <c r="AE839" s="169" t="str">
        <f t="shared" ca="1" si="185"/>
        <v>-</v>
      </c>
      <c r="AF839" s="168" t="str">
        <f t="shared" ca="1" si="186"/>
        <v>-</v>
      </c>
      <c r="AG839" s="169" t="str">
        <f t="shared" ca="1" si="187"/>
        <v>-</v>
      </c>
      <c r="AH839" s="168" t="str">
        <f t="shared" ca="1" si="188"/>
        <v>-</v>
      </c>
      <c r="AI839" s="168">
        <f t="shared" ca="1" si="189"/>
        <v>0</v>
      </c>
      <c r="AJ839" s="170">
        <f t="shared" ca="1" si="190"/>
        <v>0</v>
      </c>
      <c r="AK839" s="168">
        <f t="shared" ca="1" si="200"/>
        <v>0</v>
      </c>
      <c r="AL839" s="168">
        <f t="shared" ca="1" si="201"/>
        <v>0</v>
      </c>
    </row>
    <row r="840" spans="1:38" ht="28.5" customHeight="1" x14ac:dyDescent="0.2">
      <c r="A840" s="56">
        <v>825</v>
      </c>
      <c r="B840" s="309" t="str">
        <f t="shared" ca="1" si="195"/>
        <v>A825</v>
      </c>
      <c r="C840" s="309"/>
      <c r="D840" s="57" t="str">
        <f t="shared" ca="1" si="196"/>
        <v/>
      </c>
      <c r="E840" s="59" t="str">
        <f t="shared" ca="1" si="197"/>
        <v/>
      </c>
      <c r="F840" s="215">
        <f ca="1">IF(LEN(B840)&gt;0,'OBRAČUNANA OSNOVNA PLAČA'!J834,"")</f>
        <v>0</v>
      </c>
      <c r="G840" s="60"/>
      <c r="H840" s="60"/>
      <c r="I840" s="60"/>
      <c r="J840" s="60"/>
      <c r="K840" s="60"/>
      <c r="L840" s="229">
        <f t="shared" si="183"/>
        <v>0</v>
      </c>
      <c r="M840" s="230">
        <f t="shared" ca="1" si="191"/>
        <v>0</v>
      </c>
      <c r="N840" s="230">
        <f t="shared" ca="1" si="192"/>
        <v>0</v>
      </c>
      <c r="O840" s="231">
        <f t="shared" ca="1" si="193"/>
        <v>0</v>
      </c>
      <c r="P840" s="232">
        <f t="shared" ca="1" si="194"/>
        <v>0</v>
      </c>
      <c r="Q840" s="233">
        <f t="shared" ca="1" si="184"/>
        <v>0</v>
      </c>
      <c r="R840" s="233">
        <f ca="1">IF(LEN(B840)&gt;0,'9'!R840-'9'!Q840,"")</f>
        <v>0</v>
      </c>
      <c r="S840" s="234"/>
      <c r="T840" s="34"/>
      <c r="U840" s="34"/>
      <c r="V840" s="34"/>
      <c r="W840" s="34"/>
      <c r="X840" s="34"/>
      <c r="Y840" s="34"/>
      <c r="Z840" s="34"/>
      <c r="AA840" s="34"/>
      <c r="AB840" s="167">
        <f>ROW()</f>
        <v>840</v>
      </c>
      <c r="AC840" s="168">
        <f t="shared" ca="1" si="198"/>
        <v>0</v>
      </c>
      <c r="AD840" s="168">
        <f t="shared" ca="1" si="199"/>
        <v>0</v>
      </c>
      <c r="AE840" s="169" t="str">
        <f t="shared" ca="1" si="185"/>
        <v>-</v>
      </c>
      <c r="AF840" s="168" t="str">
        <f t="shared" ca="1" si="186"/>
        <v>-</v>
      </c>
      <c r="AG840" s="169" t="str">
        <f t="shared" ca="1" si="187"/>
        <v>-</v>
      </c>
      <c r="AH840" s="168" t="str">
        <f t="shared" ca="1" si="188"/>
        <v>-</v>
      </c>
      <c r="AI840" s="168">
        <f t="shared" ca="1" si="189"/>
        <v>0</v>
      </c>
      <c r="AJ840" s="170">
        <f t="shared" ca="1" si="190"/>
        <v>0</v>
      </c>
      <c r="AK840" s="168">
        <f t="shared" ca="1" si="200"/>
        <v>0</v>
      </c>
      <c r="AL840" s="168">
        <f t="shared" ca="1" si="201"/>
        <v>0</v>
      </c>
    </row>
    <row r="841" spans="1:38" ht="28.5" customHeight="1" x14ac:dyDescent="0.2">
      <c r="A841" s="56">
        <v>826</v>
      </c>
      <c r="B841" s="309" t="str">
        <f t="shared" ca="1" si="195"/>
        <v>A826</v>
      </c>
      <c r="C841" s="309"/>
      <c r="D841" s="57" t="str">
        <f t="shared" ca="1" si="196"/>
        <v/>
      </c>
      <c r="E841" s="59" t="str">
        <f t="shared" ca="1" si="197"/>
        <v/>
      </c>
      <c r="F841" s="215">
        <f ca="1">IF(LEN(B841)&gt;0,'OBRAČUNANA OSNOVNA PLAČA'!J835,"")</f>
        <v>0</v>
      </c>
      <c r="G841" s="60"/>
      <c r="H841" s="60"/>
      <c r="I841" s="60"/>
      <c r="J841" s="60"/>
      <c r="K841" s="60"/>
      <c r="L841" s="229">
        <f t="shared" si="183"/>
        <v>0</v>
      </c>
      <c r="M841" s="230">
        <f t="shared" ca="1" si="191"/>
        <v>0</v>
      </c>
      <c r="N841" s="230">
        <f t="shared" ca="1" si="192"/>
        <v>0</v>
      </c>
      <c r="O841" s="231">
        <f t="shared" ca="1" si="193"/>
        <v>0</v>
      </c>
      <c r="P841" s="232">
        <f t="shared" ca="1" si="194"/>
        <v>0</v>
      </c>
      <c r="Q841" s="233">
        <f t="shared" ca="1" si="184"/>
        <v>0</v>
      </c>
      <c r="R841" s="233">
        <f ca="1">IF(LEN(B841)&gt;0,'9'!R841-'9'!Q841,"")</f>
        <v>0</v>
      </c>
      <c r="S841" s="234"/>
      <c r="T841" s="34"/>
      <c r="U841" s="34"/>
      <c r="V841" s="34"/>
      <c r="W841" s="34"/>
      <c r="X841" s="34"/>
      <c r="Y841" s="34"/>
      <c r="Z841" s="34"/>
      <c r="AA841" s="34"/>
      <c r="AB841" s="167">
        <f>ROW()</f>
        <v>841</v>
      </c>
      <c r="AC841" s="168">
        <f t="shared" ca="1" si="198"/>
        <v>0</v>
      </c>
      <c r="AD841" s="168">
        <f t="shared" ca="1" si="199"/>
        <v>0</v>
      </c>
      <c r="AE841" s="169" t="str">
        <f t="shared" ca="1" si="185"/>
        <v>-</v>
      </c>
      <c r="AF841" s="168" t="str">
        <f t="shared" ca="1" si="186"/>
        <v>-</v>
      </c>
      <c r="AG841" s="169" t="str">
        <f t="shared" ca="1" si="187"/>
        <v>-</v>
      </c>
      <c r="AH841" s="168" t="str">
        <f t="shared" ca="1" si="188"/>
        <v>-</v>
      </c>
      <c r="AI841" s="168">
        <f t="shared" ca="1" si="189"/>
        <v>0</v>
      </c>
      <c r="AJ841" s="170">
        <f t="shared" ca="1" si="190"/>
        <v>0</v>
      </c>
      <c r="AK841" s="168">
        <f t="shared" ca="1" si="200"/>
        <v>0</v>
      </c>
      <c r="AL841" s="168">
        <f t="shared" ca="1" si="201"/>
        <v>0</v>
      </c>
    </row>
    <row r="842" spans="1:38" ht="28.5" customHeight="1" x14ac:dyDescent="0.2">
      <c r="A842" s="56">
        <v>827</v>
      </c>
      <c r="B842" s="309" t="str">
        <f t="shared" ca="1" si="195"/>
        <v>A827</v>
      </c>
      <c r="C842" s="309"/>
      <c r="D842" s="57" t="str">
        <f t="shared" ca="1" si="196"/>
        <v/>
      </c>
      <c r="E842" s="59" t="str">
        <f t="shared" ca="1" si="197"/>
        <v/>
      </c>
      <c r="F842" s="215">
        <f ca="1">IF(LEN(B842)&gt;0,'OBRAČUNANA OSNOVNA PLAČA'!J836,"")</f>
        <v>0</v>
      </c>
      <c r="G842" s="60"/>
      <c r="H842" s="60"/>
      <c r="I842" s="60"/>
      <c r="J842" s="60"/>
      <c r="K842" s="60"/>
      <c r="L842" s="229">
        <f t="shared" si="183"/>
        <v>0</v>
      </c>
      <c r="M842" s="230">
        <f t="shared" ca="1" si="191"/>
        <v>0</v>
      </c>
      <c r="N842" s="230">
        <f t="shared" ca="1" si="192"/>
        <v>0</v>
      </c>
      <c r="O842" s="231">
        <f t="shared" ca="1" si="193"/>
        <v>0</v>
      </c>
      <c r="P842" s="232">
        <f t="shared" ca="1" si="194"/>
        <v>0</v>
      </c>
      <c r="Q842" s="233">
        <f t="shared" ca="1" si="184"/>
        <v>0</v>
      </c>
      <c r="R842" s="233">
        <f ca="1">IF(LEN(B842)&gt;0,'9'!R842-'9'!Q842,"")</f>
        <v>0</v>
      </c>
      <c r="S842" s="234"/>
      <c r="T842" s="34"/>
      <c r="U842" s="34"/>
      <c r="V842" s="34"/>
      <c r="W842" s="34"/>
      <c r="X842" s="34"/>
      <c r="Y842" s="34"/>
      <c r="Z842" s="34"/>
      <c r="AA842" s="34"/>
      <c r="AB842" s="167">
        <f>ROW()</f>
        <v>842</v>
      </c>
      <c r="AC842" s="168">
        <f t="shared" ca="1" si="198"/>
        <v>0</v>
      </c>
      <c r="AD842" s="168">
        <f t="shared" ca="1" si="199"/>
        <v>0</v>
      </c>
      <c r="AE842" s="169" t="str">
        <f t="shared" ca="1" si="185"/>
        <v>-</v>
      </c>
      <c r="AF842" s="168" t="str">
        <f t="shared" ca="1" si="186"/>
        <v>-</v>
      </c>
      <c r="AG842" s="169" t="str">
        <f t="shared" ca="1" si="187"/>
        <v>-</v>
      </c>
      <c r="AH842" s="168" t="str">
        <f t="shared" ca="1" si="188"/>
        <v>-</v>
      </c>
      <c r="AI842" s="168">
        <f t="shared" ca="1" si="189"/>
        <v>0</v>
      </c>
      <c r="AJ842" s="170">
        <f t="shared" ca="1" si="190"/>
        <v>0</v>
      </c>
      <c r="AK842" s="168">
        <f t="shared" ca="1" si="200"/>
        <v>0</v>
      </c>
      <c r="AL842" s="168">
        <f t="shared" ca="1" si="201"/>
        <v>0</v>
      </c>
    </row>
    <row r="843" spans="1:38" ht="28.5" customHeight="1" x14ac:dyDescent="0.2">
      <c r="A843" s="56">
        <v>828</v>
      </c>
      <c r="B843" s="309" t="str">
        <f t="shared" ca="1" si="195"/>
        <v>A828</v>
      </c>
      <c r="C843" s="309"/>
      <c r="D843" s="57" t="str">
        <f t="shared" ca="1" si="196"/>
        <v/>
      </c>
      <c r="E843" s="59" t="str">
        <f t="shared" ca="1" si="197"/>
        <v/>
      </c>
      <c r="F843" s="215">
        <f ca="1">IF(LEN(B843)&gt;0,'OBRAČUNANA OSNOVNA PLAČA'!J837,"")</f>
        <v>0</v>
      </c>
      <c r="G843" s="60"/>
      <c r="H843" s="60"/>
      <c r="I843" s="60"/>
      <c r="J843" s="60"/>
      <c r="K843" s="60"/>
      <c r="L843" s="229">
        <f t="shared" si="183"/>
        <v>0</v>
      </c>
      <c r="M843" s="230">
        <f t="shared" ca="1" si="191"/>
        <v>0</v>
      </c>
      <c r="N843" s="230">
        <f t="shared" ca="1" si="192"/>
        <v>0</v>
      </c>
      <c r="O843" s="231">
        <f t="shared" ca="1" si="193"/>
        <v>0</v>
      </c>
      <c r="P843" s="232">
        <f t="shared" ca="1" si="194"/>
        <v>0</v>
      </c>
      <c r="Q843" s="233">
        <f t="shared" ca="1" si="184"/>
        <v>0</v>
      </c>
      <c r="R843" s="233">
        <f ca="1">IF(LEN(B843)&gt;0,'9'!R843-'9'!Q843,"")</f>
        <v>0</v>
      </c>
      <c r="S843" s="234"/>
      <c r="T843" s="34"/>
      <c r="U843" s="34"/>
      <c r="V843" s="34"/>
      <c r="W843" s="34"/>
      <c r="X843" s="34"/>
      <c r="Y843" s="34"/>
      <c r="Z843" s="34"/>
      <c r="AA843" s="34"/>
      <c r="AB843" s="167">
        <f>ROW()</f>
        <v>843</v>
      </c>
      <c r="AC843" s="168">
        <f t="shared" ca="1" si="198"/>
        <v>0</v>
      </c>
      <c r="AD843" s="168">
        <f t="shared" ca="1" si="199"/>
        <v>0</v>
      </c>
      <c r="AE843" s="169" t="str">
        <f t="shared" ca="1" si="185"/>
        <v>-</v>
      </c>
      <c r="AF843" s="168" t="str">
        <f t="shared" ca="1" si="186"/>
        <v>-</v>
      </c>
      <c r="AG843" s="169" t="str">
        <f t="shared" ca="1" si="187"/>
        <v>-</v>
      </c>
      <c r="AH843" s="168" t="str">
        <f t="shared" ca="1" si="188"/>
        <v>-</v>
      </c>
      <c r="AI843" s="168">
        <f t="shared" ca="1" si="189"/>
        <v>0</v>
      </c>
      <c r="AJ843" s="170">
        <f t="shared" ca="1" si="190"/>
        <v>0</v>
      </c>
      <c r="AK843" s="168">
        <f t="shared" ca="1" si="200"/>
        <v>0</v>
      </c>
      <c r="AL843" s="168">
        <f t="shared" ca="1" si="201"/>
        <v>0</v>
      </c>
    </row>
    <row r="844" spans="1:38" ht="28.5" customHeight="1" x14ac:dyDescent="0.2">
      <c r="A844" s="56">
        <v>829</v>
      </c>
      <c r="B844" s="309" t="str">
        <f t="shared" ca="1" si="195"/>
        <v>A829</v>
      </c>
      <c r="C844" s="309"/>
      <c r="D844" s="57" t="str">
        <f t="shared" ca="1" si="196"/>
        <v/>
      </c>
      <c r="E844" s="59" t="str">
        <f t="shared" ca="1" si="197"/>
        <v/>
      </c>
      <c r="F844" s="215">
        <f ca="1">IF(LEN(B844)&gt;0,'OBRAČUNANA OSNOVNA PLAČA'!J838,"")</f>
        <v>0</v>
      </c>
      <c r="G844" s="60"/>
      <c r="H844" s="60"/>
      <c r="I844" s="60"/>
      <c r="J844" s="60"/>
      <c r="K844" s="60"/>
      <c r="L844" s="229">
        <f t="shared" si="183"/>
        <v>0</v>
      </c>
      <c r="M844" s="230">
        <f t="shared" ca="1" si="191"/>
        <v>0</v>
      </c>
      <c r="N844" s="230">
        <f t="shared" ca="1" si="192"/>
        <v>0</v>
      </c>
      <c r="O844" s="231">
        <f t="shared" ca="1" si="193"/>
        <v>0</v>
      </c>
      <c r="P844" s="232">
        <f t="shared" ca="1" si="194"/>
        <v>0</v>
      </c>
      <c r="Q844" s="233">
        <f t="shared" ca="1" si="184"/>
        <v>0</v>
      </c>
      <c r="R844" s="233">
        <f ca="1">IF(LEN(B844)&gt;0,'9'!R844-'9'!Q844,"")</f>
        <v>0</v>
      </c>
      <c r="S844" s="234"/>
      <c r="T844" s="34"/>
      <c r="U844" s="34"/>
      <c r="V844" s="34"/>
      <c r="W844" s="34"/>
      <c r="X844" s="34"/>
      <c r="Y844" s="34"/>
      <c r="Z844" s="34"/>
      <c r="AA844" s="34"/>
      <c r="AB844" s="167">
        <f>ROW()</f>
        <v>844</v>
      </c>
      <c r="AC844" s="168">
        <f t="shared" ca="1" si="198"/>
        <v>0</v>
      </c>
      <c r="AD844" s="168">
        <f t="shared" ca="1" si="199"/>
        <v>0</v>
      </c>
      <c r="AE844" s="169" t="str">
        <f t="shared" ca="1" si="185"/>
        <v>-</v>
      </c>
      <c r="AF844" s="168" t="str">
        <f t="shared" ca="1" si="186"/>
        <v>-</v>
      </c>
      <c r="AG844" s="169" t="str">
        <f t="shared" ca="1" si="187"/>
        <v>-</v>
      </c>
      <c r="AH844" s="168" t="str">
        <f t="shared" ca="1" si="188"/>
        <v>-</v>
      </c>
      <c r="AI844" s="168">
        <f t="shared" ca="1" si="189"/>
        <v>0</v>
      </c>
      <c r="AJ844" s="170">
        <f t="shared" ca="1" si="190"/>
        <v>0</v>
      </c>
      <c r="AK844" s="168">
        <f t="shared" ca="1" si="200"/>
        <v>0</v>
      </c>
      <c r="AL844" s="168">
        <f t="shared" ca="1" si="201"/>
        <v>0</v>
      </c>
    </row>
    <row r="845" spans="1:38" ht="28.5" customHeight="1" x14ac:dyDescent="0.2">
      <c r="A845" s="56">
        <v>830</v>
      </c>
      <c r="B845" s="309" t="str">
        <f t="shared" ca="1" si="195"/>
        <v>A830</v>
      </c>
      <c r="C845" s="309"/>
      <c r="D845" s="57" t="str">
        <f t="shared" ca="1" si="196"/>
        <v/>
      </c>
      <c r="E845" s="59" t="str">
        <f t="shared" ca="1" si="197"/>
        <v/>
      </c>
      <c r="F845" s="215">
        <f ca="1">IF(LEN(B845)&gt;0,'OBRAČUNANA OSNOVNA PLAČA'!J839,"")</f>
        <v>0</v>
      </c>
      <c r="G845" s="60"/>
      <c r="H845" s="60"/>
      <c r="I845" s="60"/>
      <c r="J845" s="60"/>
      <c r="K845" s="60"/>
      <c r="L845" s="229">
        <f t="shared" si="183"/>
        <v>0</v>
      </c>
      <c r="M845" s="230">
        <f t="shared" ca="1" si="191"/>
        <v>0</v>
      </c>
      <c r="N845" s="230">
        <f t="shared" ca="1" si="192"/>
        <v>0</v>
      </c>
      <c r="O845" s="231">
        <f t="shared" ca="1" si="193"/>
        <v>0</v>
      </c>
      <c r="P845" s="232">
        <f t="shared" ca="1" si="194"/>
        <v>0</v>
      </c>
      <c r="Q845" s="233">
        <f t="shared" ca="1" si="184"/>
        <v>0</v>
      </c>
      <c r="R845" s="233">
        <f ca="1">IF(LEN(B845)&gt;0,'9'!R845-'9'!Q845,"")</f>
        <v>0</v>
      </c>
      <c r="S845" s="234"/>
      <c r="T845" s="34"/>
      <c r="U845" s="34"/>
      <c r="V845" s="34"/>
      <c r="W845" s="34"/>
      <c r="X845" s="34"/>
      <c r="Y845" s="34"/>
      <c r="Z845" s="34"/>
      <c r="AA845" s="34"/>
      <c r="AB845" s="167">
        <f>ROW()</f>
        <v>845</v>
      </c>
      <c r="AC845" s="168">
        <f t="shared" ca="1" si="198"/>
        <v>0</v>
      </c>
      <c r="AD845" s="168">
        <f t="shared" ca="1" si="199"/>
        <v>0</v>
      </c>
      <c r="AE845" s="169" t="str">
        <f t="shared" ca="1" si="185"/>
        <v>-</v>
      </c>
      <c r="AF845" s="168" t="str">
        <f t="shared" ca="1" si="186"/>
        <v>-</v>
      </c>
      <c r="AG845" s="169" t="str">
        <f t="shared" ca="1" si="187"/>
        <v>-</v>
      </c>
      <c r="AH845" s="168" t="str">
        <f t="shared" ca="1" si="188"/>
        <v>-</v>
      </c>
      <c r="AI845" s="168">
        <f t="shared" ca="1" si="189"/>
        <v>0</v>
      </c>
      <c r="AJ845" s="170">
        <f t="shared" ca="1" si="190"/>
        <v>0</v>
      </c>
      <c r="AK845" s="168">
        <f t="shared" ca="1" si="200"/>
        <v>0</v>
      </c>
      <c r="AL845" s="168">
        <f t="shared" ca="1" si="201"/>
        <v>0</v>
      </c>
    </row>
    <row r="846" spans="1:38" ht="28.5" customHeight="1" x14ac:dyDescent="0.2">
      <c r="A846" s="56">
        <v>831</v>
      </c>
      <c r="B846" s="309" t="str">
        <f t="shared" ca="1" si="195"/>
        <v>A831</v>
      </c>
      <c r="C846" s="309"/>
      <c r="D846" s="57" t="str">
        <f t="shared" ca="1" si="196"/>
        <v/>
      </c>
      <c r="E846" s="59" t="str">
        <f t="shared" ca="1" si="197"/>
        <v/>
      </c>
      <c r="F846" s="215">
        <f ca="1">IF(LEN(B846)&gt;0,'OBRAČUNANA OSNOVNA PLAČA'!J840,"")</f>
        <v>0</v>
      </c>
      <c r="G846" s="60"/>
      <c r="H846" s="60"/>
      <c r="I846" s="60"/>
      <c r="J846" s="60"/>
      <c r="K846" s="60"/>
      <c r="L846" s="229">
        <f t="shared" si="183"/>
        <v>0</v>
      </c>
      <c r="M846" s="230">
        <f t="shared" ca="1" si="191"/>
        <v>0</v>
      </c>
      <c r="N846" s="230">
        <f t="shared" ca="1" si="192"/>
        <v>0</v>
      </c>
      <c r="O846" s="231">
        <f t="shared" ca="1" si="193"/>
        <v>0</v>
      </c>
      <c r="P846" s="232">
        <f t="shared" ca="1" si="194"/>
        <v>0</v>
      </c>
      <c r="Q846" s="233">
        <f t="shared" ca="1" si="184"/>
        <v>0</v>
      </c>
      <c r="R846" s="233">
        <f ca="1">IF(LEN(B846)&gt;0,'9'!R846-'9'!Q846,"")</f>
        <v>0</v>
      </c>
      <c r="S846" s="234"/>
      <c r="T846" s="34"/>
      <c r="U846" s="34"/>
      <c r="V846" s="34"/>
      <c r="W846" s="34"/>
      <c r="X846" s="34"/>
      <c r="Y846" s="34"/>
      <c r="Z846" s="34"/>
      <c r="AA846" s="34"/>
      <c r="AB846" s="167">
        <f>ROW()</f>
        <v>846</v>
      </c>
      <c r="AC846" s="168">
        <f t="shared" ca="1" si="198"/>
        <v>0</v>
      </c>
      <c r="AD846" s="168">
        <f t="shared" ca="1" si="199"/>
        <v>0</v>
      </c>
      <c r="AE846" s="169" t="str">
        <f t="shared" ca="1" si="185"/>
        <v>-</v>
      </c>
      <c r="AF846" s="168" t="str">
        <f t="shared" ca="1" si="186"/>
        <v>-</v>
      </c>
      <c r="AG846" s="169" t="str">
        <f t="shared" ca="1" si="187"/>
        <v>-</v>
      </c>
      <c r="AH846" s="168" t="str">
        <f t="shared" ca="1" si="188"/>
        <v>-</v>
      </c>
      <c r="AI846" s="168">
        <f t="shared" ca="1" si="189"/>
        <v>0</v>
      </c>
      <c r="AJ846" s="170">
        <f t="shared" ca="1" si="190"/>
        <v>0</v>
      </c>
      <c r="AK846" s="168">
        <f t="shared" ca="1" si="200"/>
        <v>0</v>
      </c>
      <c r="AL846" s="168">
        <f t="shared" ca="1" si="201"/>
        <v>0</v>
      </c>
    </row>
    <row r="847" spans="1:38" ht="28.5" customHeight="1" x14ac:dyDescent="0.2">
      <c r="A847" s="56">
        <v>832</v>
      </c>
      <c r="B847" s="309" t="str">
        <f t="shared" ca="1" si="195"/>
        <v>A832</v>
      </c>
      <c r="C847" s="309"/>
      <c r="D847" s="57" t="str">
        <f t="shared" ca="1" si="196"/>
        <v/>
      </c>
      <c r="E847" s="59" t="str">
        <f t="shared" ca="1" si="197"/>
        <v/>
      </c>
      <c r="F847" s="215">
        <f ca="1">IF(LEN(B847)&gt;0,'OBRAČUNANA OSNOVNA PLAČA'!J841,"")</f>
        <v>0</v>
      </c>
      <c r="G847" s="60"/>
      <c r="H847" s="60"/>
      <c r="I847" s="60"/>
      <c r="J847" s="60"/>
      <c r="K847" s="60"/>
      <c r="L847" s="229">
        <f t="shared" si="183"/>
        <v>0</v>
      </c>
      <c r="M847" s="230">
        <f t="shared" ca="1" si="191"/>
        <v>0</v>
      </c>
      <c r="N847" s="230">
        <f t="shared" ca="1" si="192"/>
        <v>0</v>
      </c>
      <c r="O847" s="231">
        <f t="shared" ca="1" si="193"/>
        <v>0</v>
      </c>
      <c r="P847" s="232">
        <f t="shared" ca="1" si="194"/>
        <v>0</v>
      </c>
      <c r="Q847" s="233">
        <f t="shared" ca="1" si="184"/>
        <v>0</v>
      </c>
      <c r="R847" s="233">
        <f ca="1">IF(LEN(B847)&gt;0,'9'!R847-'9'!Q847,"")</f>
        <v>0</v>
      </c>
      <c r="S847" s="234"/>
      <c r="T847" s="34"/>
      <c r="U847" s="34"/>
      <c r="V847" s="34"/>
      <c r="W847" s="34"/>
      <c r="X847" s="34"/>
      <c r="Y847" s="34"/>
      <c r="Z847" s="34"/>
      <c r="AA847" s="34"/>
      <c r="AB847" s="167">
        <f>ROW()</f>
        <v>847</v>
      </c>
      <c r="AC847" s="168">
        <f t="shared" ca="1" si="198"/>
        <v>0</v>
      </c>
      <c r="AD847" s="168">
        <f t="shared" ca="1" si="199"/>
        <v>0</v>
      </c>
      <c r="AE847" s="169" t="str">
        <f t="shared" ca="1" si="185"/>
        <v>-</v>
      </c>
      <c r="AF847" s="168" t="str">
        <f t="shared" ca="1" si="186"/>
        <v>-</v>
      </c>
      <c r="AG847" s="169" t="str">
        <f t="shared" ca="1" si="187"/>
        <v>-</v>
      </c>
      <c r="AH847" s="168" t="str">
        <f t="shared" ca="1" si="188"/>
        <v>-</v>
      </c>
      <c r="AI847" s="168">
        <f t="shared" ca="1" si="189"/>
        <v>0</v>
      </c>
      <c r="AJ847" s="170">
        <f t="shared" ca="1" si="190"/>
        <v>0</v>
      </c>
      <c r="AK847" s="168">
        <f t="shared" ca="1" si="200"/>
        <v>0</v>
      </c>
      <c r="AL847" s="168">
        <f t="shared" ca="1" si="201"/>
        <v>0</v>
      </c>
    </row>
    <row r="848" spans="1:38" ht="28.5" customHeight="1" x14ac:dyDescent="0.2">
      <c r="A848" s="56">
        <v>833</v>
      </c>
      <c r="B848" s="309" t="str">
        <f t="shared" ca="1" si="195"/>
        <v>A833</v>
      </c>
      <c r="C848" s="309"/>
      <c r="D848" s="57" t="str">
        <f t="shared" ca="1" si="196"/>
        <v/>
      </c>
      <c r="E848" s="59" t="str">
        <f t="shared" ca="1" si="197"/>
        <v/>
      </c>
      <c r="F848" s="215">
        <f ca="1">IF(LEN(B848)&gt;0,'OBRAČUNANA OSNOVNA PLAČA'!J842,"")</f>
        <v>0</v>
      </c>
      <c r="G848" s="60"/>
      <c r="H848" s="60"/>
      <c r="I848" s="60"/>
      <c r="J848" s="60"/>
      <c r="K848" s="60"/>
      <c r="L848" s="229">
        <f t="shared" ref="L848:L911" si="202">+G848+H848+I848+J848+K848</f>
        <v>0</v>
      </c>
      <c r="M848" s="230">
        <f t="shared" ca="1" si="191"/>
        <v>0</v>
      </c>
      <c r="N848" s="230">
        <f t="shared" ca="1" si="192"/>
        <v>0</v>
      </c>
      <c r="O848" s="231">
        <f t="shared" ca="1" si="193"/>
        <v>0</v>
      </c>
      <c r="P848" s="232">
        <f t="shared" ca="1" si="194"/>
        <v>0</v>
      </c>
      <c r="Q848" s="233">
        <f t="shared" ref="Q848:Q911" ca="1" si="203">MIN(P848,R848)</f>
        <v>0</v>
      </c>
      <c r="R848" s="233">
        <f ca="1">IF(LEN(B848)&gt;0,'9'!R848-'9'!Q848,"")</f>
        <v>0</v>
      </c>
      <c r="S848" s="234"/>
      <c r="T848" s="34"/>
      <c r="U848" s="34"/>
      <c r="V848" s="34"/>
      <c r="W848" s="34"/>
      <c r="X848" s="34"/>
      <c r="Y848" s="34"/>
      <c r="Z848" s="34"/>
      <c r="AA848" s="34"/>
      <c r="AB848" s="167">
        <f>ROW()</f>
        <v>848</v>
      </c>
      <c r="AC848" s="168">
        <f t="shared" ca="1" si="198"/>
        <v>0</v>
      </c>
      <c r="AD848" s="168">
        <f t="shared" ca="1" si="199"/>
        <v>0</v>
      </c>
      <c r="AE848" s="169" t="str">
        <f t="shared" ref="AE848:AE911" ca="1" si="204">IF(AC848&gt;=AD848,"-",$L848/(5*MAX($M$1021:$M$1022)))</f>
        <v>-</v>
      </c>
      <c r="AF848" s="168" t="str">
        <f t="shared" ref="AF848:AF911" ca="1" si="205">IF(AC848&gt;=AD848,"-",$L848/(5*MAX($M$1021:$M$1022))*AK848)</f>
        <v>-</v>
      </c>
      <c r="AG848" s="169" t="str">
        <f t="shared" ref="AG848:AG911" ca="1" si="206">IF(AE848="-","-",AE848*$AF$1017)</f>
        <v>-</v>
      </c>
      <c r="AH848" s="168" t="str">
        <f t="shared" ref="AH848:AH911" ca="1" si="207">IF(AF848="-","-",AF848*$AF$1017)</f>
        <v>-</v>
      </c>
      <c r="AI848" s="168">
        <f t="shared" ref="AI848:AI911" ca="1" si="208">IF(AG848="-",0,MIN(AH848,R848))</f>
        <v>0</v>
      </c>
      <c r="AJ848" s="170">
        <f t="shared" ref="AJ848:AJ911" ca="1" si="209">+AD848-AC848</f>
        <v>0</v>
      </c>
      <c r="AK848" s="168">
        <f t="shared" ca="1" si="200"/>
        <v>0</v>
      </c>
      <c r="AL848" s="168">
        <f t="shared" ca="1" si="201"/>
        <v>0</v>
      </c>
    </row>
    <row r="849" spans="1:38" ht="28.5" customHeight="1" x14ac:dyDescent="0.2">
      <c r="A849" s="56">
        <v>834</v>
      </c>
      <c r="B849" s="309" t="str">
        <f t="shared" ca="1" si="195"/>
        <v>A834</v>
      </c>
      <c r="C849" s="309"/>
      <c r="D849" s="57" t="str">
        <f t="shared" ca="1" si="196"/>
        <v/>
      </c>
      <c r="E849" s="59" t="str">
        <f t="shared" ca="1" si="197"/>
        <v/>
      </c>
      <c r="F849" s="215">
        <f ca="1">IF(LEN(B849)&gt;0,'OBRAČUNANA OSNOVNA PLAČA'!J843,"")</f>
        <v>0</v>
      </c>
      <c r="G849" s="60"/>
      <c r="H849" s="60"/>
      <c r="I849" s="60"/>
      <c r="J849" s="60"/>
      <c r="K849" s="60"/>
      <c r="L849" s="229">
        <f t="shared" si="202"/>
        <v>0</v>
      </c>
      <c r="M849" s="230">
        <f t="shared" ref="M849:M912" ca="1" si="210">IF(LEN(B849)&gt;0,L849/5,"")</f>
        <v>0</v>
      </c>
      <c r="N849" s="230">
        <f t="shared" ref="N849:N912" ca="1" si="211">IF(LEN(B849)&gt;0,F849*M849,"")</f>
        <v>0</v>
      </c>
      <c r="O849" s="231">
        <f t="shared" ref="O849:O912" ca="1" si="212">IF(LEN(B849)&gt;0,M849*$P$1017,"")</f>
        <v>0</v>
      </c>
      <c r="P849" s="232">
        <f t="shared" ref="P849:P912" ca="1" si="213">IF(LEN(B849)&gt;0,F849*O849,"")</f>
        <v>0</v>
      </c>
      <c r="Q849" s="233">
        <f t="shared" ca="1" si="203"/>
        <v>0</v>
      </c>
      <c r="R849" s="233">
        <f ca="1">IF(LEN(B849)&gt;0,'9'!R849-'9'!Q849,"")</f>
        <v>0</v>
      </c>
      <c r="S849" s="234"/>
      <c r="T849" s="34"/>
      <c r="U849" s="34"/>
      <c r="V849" s="34"/>
      <c r="W849" s="34"/>
      <c r="X849" s="34"/>
      <c r="Y849" s="34"/>
      <c r="Z849" s="34"/>
      <c r="AA849" s="34"/>
      <c r="AB849" s="167">
        <f>ROW()</f>
        <v>849</v>
      </c>
      <c r="AC849" s="168">
        <f t="shared" ca="1" si="198"/>
        <v>0</v>
      </c>
      <c r="AD849" s="168">
        <f t="shared" ca="1" si="199"/>
        <v>0</v>
      </c>
      <c r="AE849" s="169" t="str">
        <f t="shared" ca="1" si="204"/>
        <v>-</v>
      </c>
      <c r="AF849" s="168" t="str">
        <f t="shared" ca="1" si="205"/>
        <v>-</v>
      </c>
      <c r="AG849" s="169" t="str">
        <f t="shared" ca="1" si="206"/>
        <v>-</v>
      </c>
      <c r="AH849" s="168" t="str">
        <f t="shared" ca="1" si="207"/>
        <v>-</v>
      </c>
      <c r="AI849" s="168">
        <f t="shared" ca="1" si="208"/>
        <v>0</v>
      </c>
      <c r="AJ849" s="170">
        <f t="shared" ca="1" si="209"/>
        <v>0</v>
      </c>
      <c r="AK849" s="168">
        <f t="shared" ca="1" si="200"/>
        <v>0</v>
      </c>
      <c r="AL849" s="168">
        <f t="shared" ca="1" si="201"/>
        <v>0</v>
      </c>
    </row>
    <row r="850" spans="1:38" ht="28.5" customHeight="1" x14ac:dyDescent="0.2">
      <c r="A850" s="56">
        <v>835</v>
      </c>
      <c r="B850" s="309" t="str">
        <f t="shared" ca="1" si="195"/>
        <v>A835</v>
      </c>
      <c r="C850" s="309"/>
      <c r="D850" s="57" t="str">
        <f t="shared" ca="1" si="196"/>
        <v/>
      </c>
      <c r="E850" s="59" t="str">
        <f t="shared" ca="1" si="197"/>
        <v/>
      </c>
      <c r="F850" s="215">
        <f ca="1">IF(LEN(B850)&gt;0,'OBRAČUNANA OSNOVNA PLAČA'!J844,"")</f>
        <v>0</v>
      </c>
      <c r="G850" s="60"/>
      <c r="H850" s="60"/>
      <c r="I850" s="60"/>
      <c r="J850" s="60"/>
      <c r="K850" s="60"/>
      <c r="L850" s="229">
        <f t="shared" si="202"/>
        <v>0</v>
      </c>
      <c r="M850" s="230">
        <f t="shared" ca="1" si="210"/>
        <v>0</v>
      </c>
      <c r="N850" s="230">
        <f t="shared" ca="1" si="211"/>
        <v>0</v>
      </c>
      <c r="O850" s="231">
        <f t="shared" ca="1" si="212"/>
        <v>0</v>
      </c>
      <c r="P850" s="232">
        <f t="shared" ca="1" si="213"/>
        <v>0</v>
      </c>
      <c r="Q850" s="233">
        <f t="shared" ca="1" si="203"/>
        <v>0</v>
      </c>
      <c r="R850" s="233">
        <f ca="1">IF(LEN(B850)&gt;0,'9'!R850-'9'!Q850,"")</f>
        <v>0</v>
      </c>
      <c r="S850" s="234"/>
      <c r="T850" s="34"/>
      <c r="U850" s="34"/>
      <c r="V850" s="34"/>
      <c r="W850" s="34"/>
      <c r="X850" s="34"/>
      <c r="Y850" s="34"/>
      <c r="Z850" s="34"/>
      <c r="AA850" s="34"/>
      <c r="AB850" s="167">
        <f>ROW()</f>
        <v>850</v>
      </c>
      <c r="AC850" s="168">
        <f t="shared" ca="1" si="198"/>
        <v>0</v>
      </c>
      <c r="AD850" s="168">
        <f t="shared" ca="1" si="199"/>
        <v>0</v>
      </c>
      <c r="AE850" s="169" t="str">
        <f t="shared" ca="1" si="204"/>
        <v>-</v>
      </c>
      <c r="AF850" s="168" t="str">
        <f t="shared" ca="1" si="205"/>
        <v>-</v>
      </c>
      <c r="AG850" s="169" t="str">
        <f t="shared" ca="1" si="206"/>
        <v>-</v>
      </c>
      <c r="AH850" s="168" t="str">
        <f t="shared" ca="1" si="207"/>
        <v>-</v>
      </c>
      <c r="AI850" s="168">
        <f t="shared" ca="1" si="208"/>
        <v>0</v>
      </c>
      <c r="AJ850" s="170">
        <f t="shared" ca="1" si="209"/>
        <v>0</v>
      </c>
      <c r="AK850" s="168">
        <f t="shared" ca="1" si="200"/>
        <v>0</v>
      </c>
      <c r="AL850" s="168">
        <f t="shared" ca="1" si="201"/>
        <v>0</v>
      </c>
    </row>
    <row r="851" spans="1:38" ht="28.5" customHeight="1" x14ac:dyDescent="0.2">
      <c r="A851" s="56">
        <v>836</v>
      </c>
      <c r="B851" s="309" t="str">
        <f t="shared" ca="1" si="195"/>
        <v>A836</v>
      </c>
      <c r="C851" s="309"/>
      <c r="D851" s="57" t="str">
        <f t="shared" ca="1" si="196"/>
        <v/>
      </c>
      <c r="E851" s="59" t="str">
        <f t="shared" ca="1" si="197"/>
        <v/>
      </c>
      <c r="F851" s="215">
        <f ca="1">IF(LEN(B851)&gt;0,'OBRAČUNANA OSNOVNA PLAČA'!J845,"")</f>
        <v>0</v>
      </c>
      <c r="G851" s="60"/>
      <c r="H851" s="60"/>
      <c r="I851" s="60"/>
      <c r="J851" s="60"/>
      <c r="K851" s="60"/>
      <c r="L851" s="229">
        <f t="shared" si="202"/>
        <v>0</v>
      </c>
      <c r="M851" s="230">
        <f t="shared" ca="1" si="210"/>
        <v>0</v>
      </c>
      <c r="N851" s="230">
        <f t="shared" ca="1" si="211"/>
        <v>0</v>
      </c>
      <c r="O851" s="231">
        <f t="shared" ca="1" si="212"/>
        <v>0</v>
      </c>
      <c r="P851" s="232">
        <f t="shared" ca="1" si="213"/>
        <v>0</v>
      </c>
      <c r="Q851" s="233">
        <f t="shared" ca="1" si="203"/>
        <v>0</v>
      </c>
      <c r="R851" s="233">
        <f ca="1">IF(LEN(B851)&gt;0,'9'!R851-'9'!Q851,"")</f>
        <v>0</v>
      </c>
      <c r="S851" s="234"/>
      <c r="T851" s="34"/>
      <c r="U851" s="34"/>
      <c r="V851" s="34"/>
      <c r="W851" s="34"/>
      <c r="X851" s="34"/>
      <c r="Y851" s="34"/>
      <c r="Z851" s="34"/>
      <c r="AA851" s="34"/>
      <c r="AB851" s="167">
        <f>ROW()</f>
        <v>851</v>
      </c>
      <c r="AC851" s="168">
        <f t="shared" ca="1" si="198"/>
        <v>0</v>
      </c>
      <c r="AD851" s="168">
        <f t="shared" ca="1" si="199"/>
        <v>0</v>
      </c>
      <c r="AE851" s="169" t="str">
        <f t="shared" ca="1" si="204"/>
        <v>-</v>
      </c>
      <c r="AF851" s="168" t="str">
        <f t="shared" ca="1" si="205"/>
        <v>-</v>
      </c>
      <c r="AG851" s="169" t="str">
        <f t="shared" ca="1" si="206"/>
        <v>-</v>
      </c>
      <c r="AH851" s="168" t="str">
        <f t="shared" ca="1" si="207"/>
        <v>-</v>
      </c>
      <c r="AI851" s="168">
        <f t="shared" ca="1" si="208"/>
        <v>0</v>
      </c>
      <c r="AJ851" s="170">
        <f t="shared" ca="1" si="209"/>
        <v>0</v>
      </c>
      <c r="AK851" s="168">
        <f t="shared" ca="1" si="200"/>
        <v>0</v>
      </c>
      <c r="AL851" s="168">
        <f t="shared" ca="1" si="201"/>
        <v>0</v>
      </c>
    </row>
    <row r="852" spans="1:38" ht="28.5" customHeight="1" x14ac:dyDescent="0.2">
      <c r="A852" s="56">
        <v>837</v>
      </c>
      <c r="B852" s="309" t="str">
        <f t="shared" ca="1" si="195"/>
        <v>A837</v>
      </c>
      <c r="C852" s="309"/>
      <c r="D852" s="57" t="str">
        <f t="shared" ca="1" si="196"/>
        <v/>
      </c>
      <c r="E852" s="59" t="str">
        <f t="shared" ca="1" si="197"/>
        <v/>
      </c>
      <c r="F852" s="215">
        <f ca="1">IF(LEN(B852)&gt;0,'OBRAČUNANA OSNOVNA PLAČA'!J846,"")</f>
        <v>0</v>
      </c>
      <c r="G852" s="60"/>
      <c r="H852" s="60"/>
      <c r="I852" s="60"/>
      <c r="J852" s="60"/>
      <c r="K852" s="60"/>
      <c r="L852" s="229">
        <f t="shared" si="202"/>
        <v>0</v>
      </c>
      <c r="M852" s="230">
        <f t="shared" ca="1" si="210"/>
        <v>0</v>
      </c>
      <c r="N852" s="230">
        <f t="shared" ca="1" si="211"/>
        <v>0</v>
      </c>
      <c r="O852" s="231">
        <f t="shared" ca="1" si="212"/>
        <v>0</v>
      </c>
      <c r="P852" s="232">
        <f t="shared" ca="1" si="213"/>
        <v>0</v>
      </c>
      <c r="Q852" s="233">
        <f t="shared" ca="1" si="203"/>
        <v>0</v>
      </c>
      <c r="R852" s="233">
        <f ca="1">IF(LEN(B852)&gt;0,'9'!R852-'9'!Q852,"")</f>
        <v>0</v>
      </c>
      <c r="S852" s="234"/>
      <c r="T852" s="34"/>
      <c r="U852" s="34"/>
      <c r="V852" s="34"/>
      <c r="W852" s="34"/>
      <c r="X852" s="34"/>
      <c r="Y852" s="34"/>
      <c r="Z852" s="34"/>
      <c r="AA852" s="34"/>
      <c r="AB852" s="167">
        <f>ROW()</f>
        <v>852</v>
      </c>
      <c r="AC852" s="168">
        <f t="shared" ca="1" si="198"/>
        <v>0</v>
      </c>
      <c r="AD852" s="168">
        <f t="shared" ca="1" si="199"/>
        <v>0</v>
      </c>
      <c r="AE852" s="169" t="str">
        <f t="shared" ca="1" si="204"/>
        <v>-</v>
      </c>
      <c r="AF852" s="168" t="str">
        <f t="shared" ca="1" si="205"/>
        <v>-</v>
      </c>
      <c r="AG852" s="169" t="str">
        <f t="shared" ca="1" si="206"/>
        <v>-</v>
      </c>
      <c r="AH852" s="168" t="str">
        <f t="shared" ca="1" si="207"/>
        <v>-</v>
      </c>
      <c r="AI852" s="168">
        <f t="shared" ca="1" si="208"/>
        <v>0</v>
      </c>
      <c r="AJ852" s="170">
        <f t="shared" ca="1" si="209"/>
        <v>0</v>
      </c>
      <c r="AK852" s="168">
        <f t="shared" ca="1" si="200"/>
        <v>0</v>
      </c>
      <c r="AL852" s="168">
        <f t="shared" ca="1" si="201"/>
        <v>0</v>
      </c>
    </row>
    <row r="853" spans="1:38" ht="28.5" customHeight="1" x14ac:dyDescent="0.2">
      <c r="A853" s="56">
        <v>838</v>
      </c>
      <c r="B853" s="309" t="str">
        <f t="shared" ca="1" si="195"/>
        <v>A838</v>
      </c>
      <c r="C853" s="309"/>
      <c r="D853" s="57" t="str">
        <f t="shared" ca="1" si="196"/>
        <v/>
      </c>
      <c r="E853" s="59" t="str">
        <f t="shared" ca="1" si="197"/>
        <v/>
      </c>
      <c r="F853" s="215">
        <f ca="1">IF(LEN(B853)&gt;0,'OBRAČUNANA OSNOVNA PLAČA'!J847,"")</f>
        <v>0</v>
      </c>
      <c r="G853" s="60"/>
      <c r="H853" s="60"/>
      <c r="I853" s="60"/>
      <c r="J853" s="60"/>
      <c r="K853" s="60"/>
      <c r="L853" s="229">
        <f t="shared" si="202"/>
        <v>0</v>
      </c>
      <c r="M853" s="230">
        <f t="shared" ca="1" si="210"/>
        <v>0</v>
      </c>
      <c r="N853" s="230">
        <f t="shared" ca="1" si="211"/>
        <v>0</v>
      </c>
      <c r="O853" s="231">
        <f t="shared" ca="1" si="212"/>
        <v>0</v>
      </c>
      <c r="P853" s="232">
        <f t="shared" ca="1" si="213"/>
        <v>0</v>
      </c>
      <c r="Q853" s="233">
        <f t="shared" ca="1" si="203"/>
        <v>0</v>
      </c>
      <c r="R853" s="233">
        <f ca="1">IF(LEN(B853)&gt;0,'9'!R853-'9'!Q853,"")</f>
        <v>0</v>
      </c>
      <c r="S853" s="234"/>
      <c r="T853" s="34"/>
      <c r="U853" s="34"/>
      <c r="V853" s="34"/>
      <c r="W853" s="34"/>
      <c r="X853" s="34"/>
      <c r="Y853" s="34"/>
      <c r="Z853" s="34"/>
      <c r="AA853" s="34"/>
      <c r="AB853" s="167">
        <f>ROW()</f>
        <v>853</v>
      </c>
      <c r="AC853" s="168">
        <f t="shared" ca="1" si="198"/>
        <v>0</v>
      </c>
      <c r="AD853" s="168">
        <f t="shared" ca="1" si="199"/>
        <v>0</v>
      </c>
      <c r="AE853" s="169" t="str">
        <f t="shared" ca="1" si="204"/>
        <v>-</v>
      </c>
      <c r="AF853" s="168" t="str">
        <f t="shared" ca="1" si="205"/>
        <v>-</v>
      </c>
      <c r="AG853" s="169" t="str">
        <f t="shared" ca="1" si="206"/>
        <v>-</v>
      </c>
      <c r="AH853" s="168" t="str">
        <f t="shared" ca="1" si="207"/>
        <v>-</v>
      </c>
      <c r="AI853" s="168">
        <f t="shared" ca="1" si="208"/>
        <v>0</v>
      </c>
      <c r="AJ853" s="170">
        <f t="shared" ca="1" si="209"/>
        <v>0</v>
      </c>
      <c r="AK853" s="168">
        <f t="shared" ca="1" si="200"/>
        <v>0</v>
      </c>
      <c r="AL853" s="168">
        <f t="shared" ca="1" si="201"/>
        <v>0</v>
      </c>
    </row>
    <row r="854" spans="1:38" ht="28.5" customHeight="1" x14ac:dyDescent="0.2">
      <c r="A854" s="56">
        <v>839</v>
      </c>
      <c r="B854" s="309" t="str">
        <f t="shared" ca="1" si="195"/>
        <v>A839</v>
      </c>
      <c r="C854" s="309"/>
      <c r="D854" s="57" t="str">
        <f t="shared" ca="1" si="196"/>
        <v/>
      </c>
      <c r="E854" s="59" t="str">
        <f t="shared" ca="1" si="197"/>
        <v/>
      </c>
      <c r="F854" s="215">
        <f ca="1">IF(LEN(B854)&gt;0,'OBRAČUNANA OSNOVNA PLAČA'!J848,"")</f>
        <v>0</v>
      </c>
      <c r="G854" s="60"/>
      <c r="H854" s="60"/>
      <c r="I854" s="60"/>
      <c r="J854" s="60"/>
      <c r="K854" s="60"/>
      <c r="L854" s="229">
        <f t="shared" si="202"/>
        <v>0</v>
      </c>
      <c r="M854" s="230">
        <f t="shared" ca="1" si="210"/>
        <v>0</v>
      </c>
      <c r="N854" s="230">
        <f t="shared" ca="1" si="211"/>
        <v>0</v>
      </c>
      <c r="O854" s="231">
        <f t="shared" ca="1" si="212"/>
        <v>0</v>
      </c>
      <c r="P854" s="232">
        <f t="shared" ca="1" si="213"/>
        <v>0</v>
      </c>
      <c r="Q854" s="233">
        <f t="shared" ca="1" si="203"/>
        <v>0</v>
      </c>
      <c r="R854" s="233">
        <f ca="1">IF(LEN(B854)&gt;0,'9'!R854-'9'!Q854,"")</f>
        <v>0</v>
      </c>
      <c r="S854" s="234"/>
      <c r="T854" s="34"/>
      <c r="U854" s="34"/>
      <c r="V854" s="34"/>
      <c r="W854" s="34"/>
      <c r="X854" s="34"/>
      <c r="Y854" s="34"/>
      <c r="Z854" s="34"/>
      <c r="AA854" s="34"/>
      <c r="AB854" s="167">
        <f>ROW()</f>
        <v>854</v>
      </c>
      <c r="AC854" s="168">
        <f t="shared" ca="1" si="198"/>
        <v>0</v>
      </c>
      <c r="AD854" s="168">
        <f t="shared" ca="1" si="199"/>
        <v>0</v>
      </c>
      <c r="AE854" s="169" t="str">
        <f t="shared" ca="1" si="204"/>
        <v>-</v>
      </c>
      <c r="AF854" s="168" t="str">
        <f t="shared" ca="1" si="205"/>
        <v>-</v>
      </c>
      <c r="AG854" s="169" t="str">
        <f t="shared" ca="1" si="206"/>
        <v>-</v>
      </c>
      <c r="AH854" s="168" t="str">
        <f t="shared" ca="1" si="207"/>
        <v>-</v>
      </c>
      <c r="AI854" s="168">
        <f t="shared" ca="1" si="208"/>
        <v>0</v>
      </c>
      <c r="AJ854" s="170">
        <f t="shared" ca="1" si="209"/>
        <v>0</v>
      </c>
      <c r="AK854" s="168">
        <f t="shared" ca="1" si="200"/>
        <v>0</v>
      </c>
      <c r="AL854" s="168">
        <f t="shared" ca="1" si="201"/>
        <v>0</v>
      </c>
    </row>
    <row r="855" spans="1:38" ht="28.5" customHeight="1" x14ac:dyDescent="0.2">
      <c r="A855" s="56">
        <v>840</v>
      </c>
      <c r="B855" s="309" t="str">
        <f t="shared" ca="1" si="195"/>
        <v>A840</v>
      </c>
      <c r="C855" s="309"/>
      <c r="D855" s="57" t="str">
        <f t="shared" ca="1" si="196"/>
        <v/>
      </c>
      <c r="E855" s="59" t="str">
        <f t="shared" ca="1" si="197"/>
        <v/>
      </c>
      <c r="F855" s="215">
        <f ca="1">IF(LEN(B855)&gt;0,'OBRAČUNANA OSNOVNA PLAČA'!J849,"")</f>
        <v>0</v>
      </c>
      <c r="G855" s="60"/>
      <c r="H855" s="60"/>
      <c r="I855" s="60"/>
      <c r="J855" s="60"/>
      <c r="K855" s="60"/>
      <c r="L855" s="229">
        <f t="shared" si="202"/>
        <v>0</v>
      </c>
      <c r="M855" s="230">
        <f t="shared" ca="1" si="210"/>
        <v>0</v>
      </c>
      <c r="N855" s="230">
        <f t="shared" ca="1" si="211"/>
        <v>0</v>
      </c>
      <c r="O855" s="231">
        <f t="shared" ca="1" si="212"/>
        <v>0</v>
      </c>
      <c r="P855" s="232">
        <f t="shared" ca="1" si="213"/>
        <v>0</v>
      </c>
      <c r="Q855" s="233">
        <f t="shared" ca="1" si="203"/>
        <v>0</v>
      </c>
      <c r="R855" s="233">
        <f ca="1">IF(LEN(B855)&gt;0,'9'!R855-'9'!Q855,"")</f>
        <v>0</v>
      </c>
      <c r="S855" s="234"/>
      <c r="T855" s="34"/>
      <c r="U855" s="34"/>
      <c r="V855" s="34"/>
      <c r="W855" s="34"/>
      <c r="X855" s="34"/>
      <c r="Y855" s="34"/>
      <c r="Z855" s="34"/>
      <c r="AA855" s="34"/>
      <c r="AB855" s="167">
        <f>ROW()</f>
        <v>855</v>
      </c>
      <c r="AC855" s="168">
        <f t="shared" ca="1" si="198"/>
        <v>0</v>
      </c>
      <c r="AD855" s="168">
        <f t="shared" ca="1" si="199"/>
        <v>0</v>
      </c>
      <c r="AE855" s="169" t="str">
        <f t="shared" ca="1" si="204"/>
        <v>-</v>
      </c>
      <c r="AF855" s="168" t="str">
        <f t="shared" ca="1" si="205"/>
        <v>-</v>
      </c>
      <c r="AG855" s="169" t="str">
        <f t="shared" ca="1" si="206"/>
        <v>-</v>
      </c>
      <c r="AH855" s="168" t="str">
        <f t="shared" ca="1" si="207"/>
        <v>-</v>
      </c>
      <c r="AI855" s="168">
        <f t="shared" ca="1" si="208"/>
        <v>0</v>
      </c>
      <c r="AJ855" s="170">
        <f t="shared" ca="1" si="209"/>
        <v>0</v>
      </c>
      <c r="AK855" s="168">
        <f t="shared" ca="1" si="200"/>
        <v>0</v>
      </c>
      <c r="AL855" s="168">
        <f t="shared" ca="1" si="201"/>
        <v>0</v>
      </c>
    </row>
    <row r="856" spans="1:38" ht="28.5" customHeight="1" x14ac:dyDescent="0.2">
      <c r="A856" s="56">
        <v>841</v>
      </c>
      <c r="B856" s="309" t="str">
        <f t="shared" ca="1" si="195"/>
        <v>A841</v>
      </c>
      <c r="C856" s="309"/>
      <c r="D856" s="57" t="str">
        <f t="shared" ca="1" si="196"/>
        <v/>
      </c>
      <c r="E856" s="59" t="str">
        <f t="shared" ca="1" si="197"/>
        <v/>
      </c>
      <c r="F856" s="215">
        <f ca="1">IF(LEN(B856)&gt;0,'OBRAČUNANA OSNOVNA PLAČA'!J850,"")</f>
        <v>0</v>
      </c>
      <c r="G856" s="60"/>
      <c r="H856" s="60"/>
      <c r="I856" s="60"/>
      <c r="J856" s="60"/>
      <c r="K856" s="60"/>
      <c r="L856" s="229">
        <f t="shared" si="202"/>
        <v>0</v>
      </c>
      <c r="M856" s="230">
        <f t="shared" ca="1" si="210"/>
        <v>0</v>
      </c>
      <c r="N856" s="230">
        <f t="shared" ca="1" si="211"/>
        <v>0</v>
      </c>
      <c r="O856" s="231">
        <f t="shared" ca="1" si="212"/>
        <v>0</v>
      </c>
      <c r="P856" s="232">
        <f t="shared" ca="1" si="213"/>
        <v>0</v>
      </c>
      <c r="Q856" s="233">
        <f t="shared" ca="1" si="203"/>
        <v>0</v>
      </c>
      <c r="R856" s="233">
        <f ca="1">IF(LEN(B856)&gt;0,'9'!R856-'9'!Q856,"")</f>
        <v>0</v>
      </c>
      <c r="S856" s="234"/>
      <c r="T856" s="34"/>
      <c r="U856" s="34"/>
      <c r="V856" s="34"/>
      <c r="W856" s="34"/>
      <c r="X856" s="34"/>
      <c r="Y856" s="34"/>
      <c r="Z856" s="34"/>
      <c r="AA856" s="34"/>
      <c r="AB856" s="167">
        <f>ROW()</f>
        <v>856</v>
      </c>
      <c r="AC856" s="168">
        <f t="shared" ca="1" si="198"/>
        <v>0</v>
      </c>
      <c r="AD856" s="168">
        <f t="shared" ca="1" si="199"/>
        <v>0</v>
      </c>
      <c r="AE856" s="169" t="str">
        <f t="shared" ca="1" si="204"/>
        <v>-</v>
      </c>
      <c r="AF856" s="168" t="str">
        <f t="shared" ca="1" si="205"/>
        <v>-</v>
      </c>
      <c r="AG856" s="169" t="str">
        <f t="shared" ca="1" si="206"/>
        <v>-</v>
      </c>
      <c r="AH856" s="168" t="str">
        <f t="shared" ca="1" si="207"/>
        <v>-</v>
      </c>
      <c r="AI856" s="168">
        <f t="shared" ca="1" si="208"/>
        <v>0</v>
      </c>
      <c r="AJ856" s="170">
        <f t="shared" ca="1" si="209"/>
        <v>0</v>
      </c>
      <c r="AK856" s="168">
        <f t="shared" ca="1" si="200"/>
        <v>0</v>
      </c>
      <c r="AL856" s="168">
        <f t="shared" ca="1" si="201"/>
        <v>0</v>
      </c>
    </row>
    <row r="857" spans="1:38" ht="28.5" customHeight="1" x14ac:dyDescent="0.2">
      <c r="A857" s="56">
        <v>842</v>
      </c>
      <c r="B857" s="309" t="str">
        <f t="shared" ca="1" si="195"/>
        <v>A842</v>
      </c>
      <c r="C857" s="309"/>
      <c r="D857" s="57" t="str">
        <f t="shared" ca="1" si="196"/>
        <v/>
      </c>
      <c r="E857" s="59" t="str">
        <f t="shared" ca="1" si="197"/>
        <v/>
      </c>
      <c r="F857" s="215">
        <f ca="1">IF(LEN(B857)&gt;0,'OBRAČUNANA OSNOVNA PLAČA'!J851,"")</f>
        <v>0</v>
      </c>
      <c r="G857" s="60"/>
      <c r="H857" s="60"/>
      <c r="I857" s="60"/>
      <c r="J857" s="60"/>
      <c r="K857" s="60"/>
      <c r="L857" s="229">
        <f t="shared" si="202"/>
        <v>0</v>
      </c>
      <c r="M857" s="230">
        <f t="shared" ca="1" si="210"/>
        <v>0</v>
      </c>
      <c r="N857" s="230">
        <f t="shared" ca="1" si="211"/>
        <v>0</v>
      </c>
      <c r="O857" s="231">
        <f t="shared" ca="1" si="212"/>
        <v>0</v>
      </c>
      <c r="P857" s="232">
        <f t="shared" ca="1" si="213"/>
        <v>0</v>
      </c>
      <c r="Q857" s="233">
        <f t="shared" ca="1" si="203"/>
        <v>0</v>
      </c>
      <c r="R857" s="233">
        <f ca="1">IF(LEN(B857)&gt;0,'9'!R857-'9'!Q857,"")</f>
        <v>0</v>
      </c>
      <c r="S857" s="234"/>
      <c r="T857" s="34"/>
      <c r="U857" s="34"/>
      <c r="V857" s="34"/>
      <c r="W857" s="34"/>
      <c r="X857" s="34"/>
      <c r="Y857" s="34"/>
      <c r="Z857" s="34"/>
      <c r="AA857" s="34"/>
      <c r="AB857" s="167">
        <f>ROW()</f>
        <v>857</v>
      </c>
      <c r="AC857" s="168">
        <f t="shared" ca="1" si="198"/>
        <v>0</v>
      </c>
      <c r="AD857" s="168">
        <f t="shared" ca="1" si="199"/>
        <v>0</v>
      </c>
      <c r="AE857" s="169" t="str">
        <f t="shared" ca="1" si="204"/>
        <v>-</v>
      </c>
      <c r="AF857" s="168" t="str">
        <f t="shared" ca="1" si="205"/>
        <v>-</v>
      </c>
      <c r="AG857" s="169" t="str">
        <f t="shared" ca="1" si="206"/>
        <v>-</v>
      </c>
      <c r="AH857" s="168" t="str">
        <f t="shared" ca="1" si="207"/>
        <v>-</v>
      </c>
      <c r="AI857" s="168">
        <f t="shared" ca="1" si="208"/>
        <v>0</v>
      </c>
      <c r="AJ857" s="170">
        <f t="shared" ca="1" si="209"/>
        <v>0</v>
      </c>
      <c r="AK857" s="168">
        <f t="shared" ca="1" si="200"/>
        <v>0</v>
      </c>
      <c r="AL857" s="168">
        <f t="shared" ca="1" si="201"/>
        <v>0</v>
      </c>
    </row>
    <row r="858" spans="1:38" ht="28.5" customHeight="1" x14ac:dyDescent="0.2">
      <c r="A858" s="56">
        <v>843</v>
      </c>
      <c r="B858" s="309" t="str">
        <f t="shared" ca="1" si="195"/>
        <v>A843</v>
      </c>
      <c r="C858" s="309"/>
      <c r="D858" s="57" t="str">
        <f t="shared" ca="1" si="196"/>
        <v/>
      </c>
      <c r="E858" s="59" t="str">
        <f t="shared" ca="1" si="197"/>
        <v/>
      </c>
      <c r="F858" s="215">
        <f ca="1">IF(LEN(B858)&gt;0,'OBRAČUNANA OSNOVNA PLAČA'!J852,"")</f>
        <v>0</v>
      </c>
      <c r="G858" s="60"/>
      <c r="H858" s="60"/>
      <c r="I858" s="60"/>
      <c r="J858" s="60"/>
      <c r="K858" s="60"/>
      <c r="L858" s="229">
        <f t="shared" si="202"/>
        <v>0</v>
      </c>
      <c r="M858" s="230">
        <f t="shared" ca="1" si="210"/>
        <v>0</v>
      </c>
      <c r="N858" s="230">
        <f t="shared" ca="1" si="211"/>
        <v>0</v>
      </c>
      <c r="O858" s="231">
        <f t="shared" ca="1" si="212"/>
        <v>0</v>
      </c>
      <c r="P858" s="232">
        <f t="shared" ca="1" si="213"/>
        <v>0</v>
      </c>
      <c r="Q858" s="233">
        <f t="shared" ca="1" si="203"/>
        <v>0</v>
      </c>
      <c r="R858" s="233">
        <f ca="1">IF(LEN(B858)&gt;0,'9'!R858-'9'!Q858,"")</f>
        <v>0</v>
      </c>
      <c r="S858" s="234"/>
      <c r="T858" s="34"/>
      <c r="U858" s="34"/>
      <c r="V858" s="34"/>
      <c r="W858" s="34"/>
      <c r="X858" s="34"/>
      <c r="Y858" s="34"/>
      <c r="Z858" s="34"/>
      <c r="AA858" s="34"/>
      <c r="AB858" s="167">
        <f>ROW()</f>
        <v>858</v>
      </c>
      <c r="AC858" s="168">
        <f t="shared" ca="1" si="198"/>
        <v>0</v>
      </c>
      <c r="AD858" s="168">
        <f t="shared" ca="1" si="199"/>
        <v>0</v>
      </c>
      <c r="AE858" s="169" t="str">
        <f t="shared" ca="1" si="204"/>
        <v>-</v>
      </c>
      <c r="AF858" s="168" t="str">
        <f t="shared" ca="1" si="205"/>
        <v>-</v>
      </c>
      <c r="AG858" s="169" t="str">
        <f t="shared" ca="1" si="206"/>
        <v>-</v>
      </c>
      <c r="AH858" s="168" t="str">
        <f t="shared" ca="1" si="207"/>
        <v>-</v>
      </c>
      <c r="AI858" s="168">
        <f t="shared" ca="1" si="208"/>
        <v>0</v>
      </c>
      <c r="AJ858" s="170">
        <f t="shared" ca="1" si="209"/>
        <v>0</v>
      </c>
      <c r="AK858" s="168">
        <f t="shared" ca="1" si="200"/>
        <v>0</v>
      </c>
      <c r="AL858" s="168">
        <f t="shared" ca="1" si="201"/>
        <v>0</v>
      </c>
    </row>
    <row r="859" spans="1:38" ht="28.5" customHeight="1" x14ac:dyDescent="0.2">
      <c r="A859" s="56">
        <v>844</v>
      </c>
      <c r="B859" s="309" t="str">
        <f t="shared" ca="1" si="195"/>
        <v>A844</v>
      </c>
      <c r="C859" s="309"/>
      <c r="D859" s="57" t="str">
        <f t="shared" ca="1" si="196"/>
        <v/>
      </c>
      <c r="E859" s="59" t="str">
        <f t="shared" ca="1" si="197"/>
        <v/>
      </c>
      <c r="F859" s="215">
        <f ca="1">IF(LEN(B859)&gt;0,'OBRAČUNANA OSNOVNA PLAČA'!J853,"")</f>
        <v>0</v>
      </c>
      <c r="G859" s="60"/>
      <c r="H859" s="60"/>
      <c r="I859" s="60"/>
      <c r="J859" s="60"/>
      <c r="K859" s="60"/>
      <c r="L859" s="229">
        <f t="shared" si="202"/>
        <v>0</v>
      </c>
      <c r="M859" s="230">
        <f t="shared" ca="1" si="210"/>
        <v>0</v>
      </c>
      <c r="N859" s="230">
        <f t="shared" ca="1" si="211"/>
        <v>0</v>
      </c>
      <c r="O859" s="231">
        <f t="shared" ca="1" si="212"/>
        <v>0</v>
      </c>
      <c r="P859" s="232">
        <f t="shared" ca="1" si="213"/>
        <v>0</v>
      </c>
      <c r="Q859" s="233">
        <f t="shared" ca="1" si="203"/>
        <v>0</v>
      </c>
      <c r="R859" s="233">
        <f ca="1">IF(LEN(B859)&gt;0,'9'!R859-'9'!Q859,"")</f>
        <v>0</v>
      </c>
      <c r="S859" s="234"/>
      <c r="T859" s="34"/>
      <c r="U859" s="34"/>
      <c r="V859" s="34"/>
      <c r="W859" s="34"/>
      <c r="X859" s="34"/>
      <c r="Y859" s="34"/>
      <c r="Z859" s="34"/>
      <c r="AA859" s="34"/>
      <c r="AB859" s="167">
        <f>ROW()</f>
        <v>859</v>
      </c>
      <c r="AC859" s="168">
        <f t="shared" ca="1" si="198"/>
        <v>0</v>
      </c>
      <c r="AD859" s="168">
        <f t="shared" ca="1" si="199"/>
        <v>0</v>
      </c>
      <c r="AE859" s="169" t="str">
        <f t="shared" ca="1" si="204"/>
        <v>-</v>
      </c>
      <c r="AF859" s="168" t="str">
        <f t="shared" ca="1" si="205"/>
        <v>-</v>
      </c>
      <c r="AG859" s="169" t="str">
        <f t="shared" ca="1" si="206"/>
        <v>-</v>
      </c>
      <c r="AH859" s="168" t="str">
        <f t="shared" ca="1" si="207"/>
        <v>-</v>
      </c>
      <c r="AI859" s="168">
        <f t="shared" ca="1" si="208"/>
        <v>0</v>
      </c>
      <c r="AJ859" s="170">
        <f t="shared" ca="1" si="209"/>
        <v>0</v>
      </c>
      <c r="AK859" s="168">
        <f t="shared" ca="1" si="200"/>
        <v>0</v>
      </c>
      <c r="AL859" s="168">
        <f t="shared" ca="1" si="201"/>
        <v>0</v>
      </c>
    </row>
    <row r="860" spans="1:38" ht="28.5" customHeight="1" x14ac:dyDescent="0.2">
      <c r="A860" s="56">
        <v>845</v>
      </c>
      <c r="B860" s="309" t="str">
        <f t="shared" ca="1" si="195"/>
        <v>A845</v>
      </c>
      <c r="C860" s="309"/>
      <c r="D860" s="57" t="str">
        <f t="shared" ca="1" si="196"/>
        <v/>
      </c>
      <c r="E860" s="59" t="str">
        <f t="shared" ca="1" si="197"/>
        <v/>
      </c>
      <c r="F860" s="215">
        <f ca="1">IF(LEN(B860)&gt;0,'OBRAČUNANA OSNOVNA PLAČA'!J854,"")</f>
        <v>0</v>
      </c>
      <c r="G860" s="60"/>
      <c r="H860" s="60"/>
      <c r="I860" s="60"/>
      <c r="J860" s="60"/>
      <c r="K860" s="60"/>
      <c r="L860" s="229">
        <f t="shared" si="202"/>
        <v>0</v>
      </c>
      <c r="M860" s="230">
        <f t="shared" ca="1" si="210"/>
        <v>0</v>
      </c>
      <c r="N860" s="230">
        <f t="shared" ca="1" si="211"/>
        <v>0</v>
      </c>
      <c r="O860" s="231">
        <f t="shared" ca="1" si="212"/>
        <v>0</v>
      </c>
      <c r="P860" s="232">
        <f t="shared" ca="1" si="213"/>
        <v>0</v>
      </c>
      <c r="Q860" s="233">
        <f t="shared" ca="1" si="203"/>
        <v>0</v>
      </c>
      <c r="R860" s="233">
        <f ca="1">IF(LEN(B860)&gt;0,'9'!R860-'9'!Q860,"")</f>
        <v>0</v>
      </c>
      <c r="S860" s="234"/>
      <c r="T860" s="34"/>
      <c r="U860" s="34"/>
      <c r="V860" s="34"/>
      <c r="W860" s="34"/>
      <c r="X860" s="34"/>
      <c r="Y860" s="34"/>
      <c r="Z860" s="34"/>
      <c r="AA860" s="34"/>
      <c r="AB860" s="167">
        <f>ROW()</f>
        <v>860</v>
      </c>
      <c r="AC860" s="168">
        <f t="shared" ca="1" si="198"/>
        <v>0</v>
      </c>
      <c r="AD860" s="168">
        <f t="shared" ca="1" si="199"/>
        <v>0</v>
      </c>
      <c r="AE860" s="169" t="str">
        <f t="shared" ca="1" si="204"/>
        <v>-</v>
      </c>
      <c r="AF860" s="168" t="str">
        <f t="shared" ca="1" si="205"/>
        <v>-</v>
      </c>
      <c r="AG860" s="169" t="str">
        <f t="shared" ca="1" si="206"/>
        <v>-</v>
      </c>
      <c r="AH860" s="168" t="str">
        <f t="shared" ca="1" si="207"/>
        <v>-</v>
      </c>
      <c r="AI860" s="168">
        <f t="shared" ca="1" si="208"/>
        <v>0</v>
      </c>
      <c r="AJ860" s="170">
        <f t="shared" ca="1" si="209"/>
        <v>0</v>
      </c>
      <c r="AK860" s="168">
        <f t="shared" ca="1" si="200"/>
        <v>0</v>
      </c>
      <c r="AL860" s="168">
        <f t="shared" ca="1" si="201"/>
        <v>0</v>
      </c>
    </row>
    <row r="861" spans="1:38" ht="28.5" customHeight="1" x14ac:dyDescent="0.2">
      <c r="A861" s="56">
        <v>846</v>
      </c>
      <c r="B861" s="309" t="str">
        <f t="shared" ca="1" si="195"/>
        <v>A846</v>
      </c>
      <c r="C861" s="309"/>
      <c r="D861" s="57" t="str">
        <f t="shared" ca="1" si="196"/>
        <v/>
      </c>
      <c r="E861" s="59" t="str">
        <f t="shared" ca="1" si="197"/>
        <v/>
      </c>
      <c r="F861" s="215">
        <f ca="1">IF(LEN(B861)&gt;0,'OBRAČUNANA OSNOVNA PLAČA'!J855,"")</f>
        <v>0</v>
      </c>
      <c r="G861" s="60"/>
      <c r="H861" s="60"/>
      <c r="I861" s="60"/>
      <c r="J861" s="60"/>
      <c r="K861" s="60"/>
      <c r="L861" s="229">
        <f t="shared" si="202"/>
        <v>0</v>
      </c>
      <c r="M861" s="230">
        <f t="shared" ca="1" si="210"/>
        <v>0</v>
      </c>
      <c r="N861" s="230">
        <f t="shared" ca="1" si="211"/>
        <v>0</v>
      </c>
      <c r="O861" s="231">
        <f t="shared" ca="1" si="212"/>
        <v>0</v>
      </c>
      <c r="P861" s="232">
        <f t="shared" ca="1" si="213"/>
        <v>0</v>
      </c>
      <c r="Q861" s="233">
        <f t="shared" ca="1" si="203"/>
        <v>0</v>
      </c>
      <c r="R861" s="233">
        <f ca="1">IF(LEN(B861)&gt;0,'9'!R861-'9'!Q861,"")</f>
        <v>0</v>
      </c>
      <c r="S861" s="234"/>
      <c r="T861" s="34"/>
      <c r="U861" s="34"/>
      <c r="V861" s="34"/>
      <c r="W861" s="34"/>
      <c r="X861" s="34"/>
      <c r="Y861" s="34"/>
      <c r="Z861" s="34"/>
      <c r="AA861" s="34"/>
      <c r="AB861" s="167">
        <f>ROW()</f>
        <v>861</v>
      </c>
      <c r="AC861" s="168">
        <f t="shared" ca="1" si="198"/>
        <v>0</v>
      </c>
      <c r="AD861" s="168">
        <f t="shared" ca="1" si="199"/>
        <v>0</v>
      </c>
      <c r="AE861" s="169" t="str">
        <f t="shared" ca="1" si="204"/>
        <v>-</v>
      </c>
      <c r="AF861" s="168" t="str">
        <f t="shared" ca="1" si="205"/>
        <v>-</v>
      </c>
      <c r="AG861" s="169" t="str">
        <f t="shared" ca="1" si="206"/>
        <v>-</v>
      </c>
      <c r="AH861" s="168" t="str">
        <f t="shared" ca="1" si="207"/>
        <v>-</v>
      </c>
      <c r="AI861" s="168">
        <f t="shared" ca="1" si="208"/>
        <v>0</v>
      </c>
      <c r="AJ861" s="170">
        <f t="shared" ca="1" si="209"/>
        <v>0</v>
      </c>
      <c r="AK861" s="168">
        <f t="shared" ca="1" si="200"/>
        <v>0</v>
      </c>
      <c r="AL861" s="168">
        <f t="shared" ca="1" si="201"/>
        <v>0</v>
      </c>
    </row>
    <row r="862" spans="1:38" ht="28.5" customHeight="1" x14ac:dyDescent="0.2">
      <c r="A862" s="56">
        <v>847</v>
      </c>
      <c r="B862" s="309" t="str">
        <f t="shared" ca="1" si="195"/>
        <v>A847</v>
      </c>
      <c r="C862" s="309"/>
      <c r="D862" s="57" t="str">
        <f t="shared" ca="1" si="196"/>
        <v/>
      </c>
      <c r="E862" s="59" t="str">
        <f t="shared" ca="1" si="197"/>
        <v/>
      </c>
      <c r="F862" s="215">
        <f ca="1">IF(LEN(B862)&gt;0,'OBRAČUNANA OSNOVNA PLAČA'!J856,"")</f>
        <v>0</v>
      </c>
      <c r="G862" s="60"/>
      <c r="H862" s="60"/>
      <c r="I862" s="60"/>
      <c r="J862" s="60"/>
      <c r="K862" s="60"/>
      <c r="L862" s="229">
        <f t="shared" si="202"/>
        <v>0</v>
      </c>
      <c r="M862" s="230">
        <f t="shared" ca="1" si="210"/>
        <v>0</v>
      </c>
      <c r="N862" s="230">
        <f t="shared" ca="1" si="211"/>
        <v>0</v>
      </c>
      <c r="O862" s="231">
        <f t="shared" ca="1" si="212"/>
        <v>0</v>
      </c>
      <c r="P862" s="232">
        <f t="shared" ca="1" si="213"/>
        <v>0</v>
      </c>
      <c r="Q862" s="233">
        <f t="shared" ca="1" si="203"/>
        <v>0</v>
      </c>
      <c r="R862" s="233">
        <f ca="1">IF(LEN(B862)&gt;0,'9'!R862-'9'!Q862,"")</f>
        <v>0</v>
      </c>
      <c r="S862" s="234"/>
      <c r="T862" s="34"/>
      <c r="U862" s="34"/>
      <c r="V862" s="34"/>
      <c r="W862" s="34"/>
      <c r="X862" s="34"/>
      <c r="Y862" s="34"/>
      <c r="Z862" s="34"/>
      <c r="AA862" s="34"/>
      <c r="AB862" s="167">
        <f>ROW()</f>
        <v>862</v>
      </c>
      <c r="AC862" s="168">
        <f t="shared" ca="1" si="198"/>
        <v>0</v>
      </c>
      <c r="AD862" s="168">
        <f t="shared" ca="1" si="199"/>
        <v>0</v>
      </c>
      <c r="AE862" s="169" t="str">
        <f t="shared" ca="1" si="204"/>
        <v>-</v>
      </c>
      <c r="AF862" s="168" t="str">
        <f t="shared" ca="1" si="205"/>
        <v>-</v>
      </c>
      <c r="AG862" s="169" t="str">
        <f t="shared" ca="1" si="206"/>
        <v>-</v>
      </c>
      <c r="AH862" s="168" t="str">
        <f t="shared" ca="1" si="207"/>
        <v>-</v>
      </c>
      <c r="AI862" s="168">
        <f t="shared" ca="1" si="208"/>
        <v>0</v>
      </c>
      <c r="AJ862" s="170">
        <f t="shared" ca="1" si="209"/>
        <v>0</v>
      </c>
      <c r="AK862" s="168">
        <f t="shared" ca="1" si="200"/>
        <v>0</v>
      </c>
      <c r="AL862" s="168">
        <f t="shared" ca="1" si="201"/>
        <v>0</v>
      </c>
    </row>
    <row r="863" spans="1:38" ht="28.5" customHeight="1" x14ac:dyDescent="0.2">
      <c r="A863" s="56">
        <v>848</v>
      </c>
      <c r="B863" s="309" t="str">
        <f t="shared" ca="1" si="195"/>
        <v>A848</v>
      </c>
      <c r="C863" s="309"/>
      <c r="D863" s="57" t="str">
        <f t="shared" ca="1" si="196"/>
        <v/>
      </c>
      <c r="E863" s="59" t="str">
        <f t="shared" ca="1" si="197"/>
        <v/>
      </c>
      <c r="F863" s="215">
        <f ca="1">IF(LEN(B863)&gt;0,'OBRAČUNANA OSNOVNA PLAČA'!J857,"")</f>
        <v>0</v>
      </c>
      <c r="G863" s="60"/>
      <c r="H863" s="60"/>
      <c r="I863" s="60"/>
      <c r="J863" s="60"/>
      <c r="K863" s="60"/>
      <c r="L863" s="229">
        <f t="shared" si="202"/>
        <v>0</v>
      </c>
      <c r="M863" s="230">
        <f t="shared" ca="1" si="210"/>
        <v>0</v>
      </c>
      <c r="N863" s="230">
        <f t="shared" ca="1" si="211"/>
        <v>0</v>
      </c>
      <c r="O863" s="231">
        <f t="shared" ca="1" si="212"/>
        <v>0</v>
      </c>
      <c r="P863" s="232">
        <f t="shared" ca="1" si="213"/>
        <v>0</v>
      </c>
      <c r="Q863" s="233">
        <f t="shared" ca="1" si="203"/>
        <v>0</v>
      </c>
      <c r="R863" s="233">
        <f ca="1">IF(LEN(B863)&gt;0,'9'!R863-'9'!Q863,"")</f>
        <v>0</v>
      </c>
      <c r="S863" s="234"/>
      <c r="T863" s="34"/>
      <c r="U863" s="34"/>
      <c r="V863" s="34"/>
      <c r="W863" s="34"/>
      <c r="X863" s="34"/>
      <c r="Y863" s="34"/>
      <c r="Z863" s="34"/>
      <c r="AA863" s="34"/>
      <c r="AB863" s="167">
        <f>ROW()</f>
        <v>863</v>
      </c>
      <c r="AC863" s="168">
        <f t="shared" ca="1" si="198"/>
        <v>0</v>
      </c>
      <c r="AD863" s="168">
        <f t="shared" ca="1" si="199"/>
        <v>0</v>
      </c>
      <c r="AE863" s="169" t="str">
        <f t="shared" ca="1" si="204"/>
        <v>-</v>
      </c>
      <c r="AF863" s="168" t="str">
        <f t="shared" ca="1" si="205"/>
        <v>-</v>
      </c>
      <c r="AG863" s="169" t="str">
        <f t="shared" ca="1" si="206"/>
        <v>-</v>
      </c>
      <c r="AH863" s="168" t="str">
        <f t="shared" ca="1" si="207"/>
        <v>-</v>
      </c>
      <c r="AI863" s="168">
        <f t="shared" ca="1" si="208"/>
        <v>0</v>
      </c>
      <c r="AJ863" s="170">
        <f t="shared" ca="1" si="209"/>
        <v>0</v>
      </c>
      <c r="AK863" s="168">
        <f t="shared" ca="1" si="200"/>
        <v>0</v>
      </c>
      <c r="AL863" s="168">
        <f t="shared" ca="1" si="201"/>
        <v>0</v>
      </c>
    </row>
    <row r="864" spans="1:38" ht="28.5" customHeight="1" x14ac:dyDescent="0.2">
      <c r="A864" s="56">
        <v>849</v>
      </c>
      <c r="B864" s="309" t="str">
        <f t="shared" ca="1" si="195"/>
        <v>A849</v>
      </c>
      <c r="C864" s="309"/>
      <c r="D864" s="57" t="str">
        <f t="shared" ca="1" si="196"/>
        <v/>
      </c>
      <c r="E864" s="59" t="str">
        <f t="shared" ca="1" si="197"/>
        <v/>
      </c>
      <c r="F864" s="215">
        <f ca="1">IF(LEN(B864)&gt;0,'OBRAČUNANA OSNOVNA PLAČA'!J858,"")</f>
        <v>0</v>
      </c>
      <c r="G864" s="60"/>
      <c r="H864" s="60"/>
      <c r="I864" s="60"/>
      <c r="J864" s="60"/>
      <c r="K864" s="60"/>
      <c r="L864" s="229">
        <f t="shared" si="202"/>
        <v>0</v>
      </c>
      <c r="M864" s="230">
        <f t="shared" ca="1" si="210"/>
        <v>0</v>
      </c>
      <c r="N864" s="230">
        <f t="shared" ca="1" si="211"/>
        <v>0</v>
      </c>
      <c r="O864" s="231">
        <f t="shared" ca="1" si="212"/>
        <v>0</v>
      </c>
      <c r="P864" s="232">
        <f t="shared" ca="1" si="213"/>
        <v>0</v>
      </c>
      <c r="Q864" s="233">
        <f t="shared" ca="1" si="203"/>
        <v>0</v>
      </c>
      <c r="R864" s="233">
        <f ca="1">IF(LEN(B864)&gt;0,'9'!R864-'9'!Q864,"")</f>
        <v>0</v>
      </c>
      <c r="S864" s="234"/>
      <c r="T864" s="34"/>
      <c r="U864" s="34"/>
      <c r="V864" s="34"/>
      <c r="W864" s="34"/>
      <c r="X864" s="34"/>
      <c r="Y864" s="34"/>
      <c r="Z864" s="34"/>
      <c r="AA864" s="34"/>
      <c r="AB864" s="167">
        <f>ROW()</f>
        <v>864</v>
      </c>
      <c r="AC864" s="168">
        <f t="shared" ca="1" si="198"/>
        <v>0</v>
      </c>
      <c r="AD864" s="168">
        <f t="shared" ca="1" si="199"/>
        <v>0</v>
      </c>
      <c r="AE864" s="169" t="str">
        <f t="shared" ca="1" si="204"/>
        <v>-</v>
      </c>
      <c r="AF864" s="168" t="str">
        <f t="shared" ca="1" si="205"/>
        <v>-</v>
      </c>
      <c r="AG864" s="169" t="str">
        <f t="shared" ca="1" si="206"/>
        <v>-</v>
      </c>
      <c r="AH864" s="168" t="str">
        <f t="shared" ca="1" si="207"/>
        <v>-</v>
      </c>
      <c r="AI864" s="168">
        <f t="shared" ca="1" si="208"/>
        <v>0</v>
      </c>
      <c r="AJ864" s="170">
        <f t="shared" ca="1" si="209"/>
        <v>0</v>
      </c>
      <c r="AK864" s="168">
        <f t="shared" ca="1" si="200"/>
        <v>0</v>
      </c>
      <c r="AL864" s="168">
        <f t="shared" ca="1" si="201"/>
        <v>0</v>
      </c>
    </row>
    <row r="865" spans="1:38" ht="28.5" customHeight="1" x14ac:dyDescent="0.2">
      <c r="A865" s="56">
        <v>850</v>
      </c>
      <c r="B865" s="309" t="str">
        <f t="shared" ca="1" si="195"/>
        <v>A850</v>
      </c>
      <c r="C865" s="309"/>
      <c r="D865" s="57" t="str">
        <f t="shared" ca="1" si="196"/>
        <v/>
      </c>
      <c r="E865" s="59" t="str">
        <f t="shared" ca="1" si="197"/>
        <v/>
      </c>
      <c r="F865" s="215">
        <f ca="1">IF(LEN(B865)&gt;0,'OBRAČUNANA OSNOVNA PLAČA'!J859,"")</f>
        <v>0</v>
      </c>
      <c r="G865" s="60"/>
      <c r="H865" s="60"/>
      <c r="I865" s="60"/>
      <c r="J865" s="60"/>
      <c r="K865" s="60"/>
      <c r="L865" s="229">
        <f t="shared" si="202"/>
        <v>0</v>
      </c>
      <c r="M865" s="230">
        <f t="shared" ca="1" si="210"/>
        <v>0</v>
      </c>
      <c r="N865" s="230">
        <f t="shared" ca="1" si="211"/>
        <v>0</v>
      </c>
      <c r="O865" s="231">
        <f t="shared" ca="1" si="212"/>
        <v>0</v>
      </c>
      <c r="P865" s="232">
        <f t="shared" ca="1" si="213"/>
        <v>0</v>
      </c>
      <c r="Q865" s="233">
        <f t="shared" ca="1" si="203"/>
        <v>0</v>
      </c>
      <c r="R865" s="233">
        <f ca="1">IF(LEN(B865)&gt;0,'9'!R865-'9'!Q865,"")</f>
        <v>0</v>
      </c>
      <c r="S865" s="234"/>
      <c r="T865" s="34"/>
      <c r="U865" s="34"/>
      <c r="V865" s="34"/>
      <c r="W865" s="34"/>
      <c r="X865" s="34"/>
      <c r="Y865" s="34"/>
      <c r="Z865" s="34"/>
      <c r="AA865" s="34"/>
      <c r="AB865" s="167">
        <f>ROW()</f>
        <v>865</v>
      </c>
      <c r="AC865" s="168">
        <f t="shared" ca="1" si="198"/>
        <v>0</v>
      </c>
      <c r="AD865" s="168">
        <f t="shared" ca="1" si="199"/>
        <v>0</v>
      </c>
      <c r="AE865" s="169" t="str">
        <f t="shared" ca="1" si="204"/>
        <v>-</v>
      </c>
      <c r="AF865" s="168" t="str">
        <f t="shared" ca="1" si="205"/>
        <v>-</v>
      </c>
      <c r="AG865" s="169" t="str">
        <f t="shared" ca="1" si="206"/>
        <v>-</v>
      </c>
      <c r="AH865" s="168" t="str">
        <f t="shared" ca="1" si="207"/>
        <v>-</v>
      </c>
      <c r="AI865" s="168">
        <f t="shared" ca="1" si="208"/>
        <v>0</v>
      </c>
      <c r="AJ865" s="170">
        <f t="shared" ca="1" si="209"/>
        <v>0</v>
      </c>
      <c r="AK865" s="168">
        <f t="shared" ca="1" si="200"/>
        <v>0</v>
      </c>
      <c r="AL865" s="168">
        <f t="shared" ca="1" si="201"/>
        <v>0</v>
      </c>
    </row>
    <row r="866" spans="1:38" ht="28.5" customHeight="1" x14ac:dyDescent="0.2">
      <c r="A866" s="56">
        <v>851</v>
      </c>
      <c r="B866" s="309" t="str">
        <f t="shared" ca="1" si="195"/>
        <v>A851</v>
      </c>
      <c r="C866" s="309"/>
      <c r="D866" s="57" t="str">
        <f t="shared" ca="1" si="196"/>
        <v/>
      </c>
      <c r="E866" s="59" t="str">
        <f t="shared" ca="1" si="197"/>
        <v/>
      </c>
      <c r="F866" s="215">
        <f ca="1">IF(LEN(B866)&gt;0,'OBRAČUNANA OSNOVNA PLAČA'!J860,"")</f>
        <v>0</v>
      </c>
      <c r="G866" s="60"/>
      <c r="H866" s="60"/>
      <c r="I866" s="60"/>
      <c r="J866" s="60"/>
      <c r="K866" s="60"/>
      <c r="L866" s="229">
        <f t="shared" si="202"/>
        <v>0</v>
      </c>
      <c r="M866" s="230">
        <f t="shared" ca="1" si="210"/>
        <v>0</v>
      </c>
      <c r="N866" s="230">
        <f t="shared" ca="1" si="211"/>
        <v>0</v>
      </c>
      <c r="O866" s="231">
        <f t="shared" ca="1" si="212"/>
        <v>0</v>
      </c>
      <c r="P866" s="232">
        <f t="shared" ca="1" si="213"/>
        <v>0</v>
      </c>
      <c r="Q866" s="233">
        <f t="shared" ca="1" si="203"/>
        <v>0</v>
      </c>
      <c r="R866" s="233">
        <f ca="1">IF(LEN(B866)&gt;0,'9'!R866-'9'!Q866,"")</f>
        <v>0</v>
      </c>
      <c r="S866" s="234"/>
      <c r="T866" s="34"/>
      <c r="U866" s="34"/>
      <c r="V866" s="34"/>
      <c r="W866" s="34"/>
      <c r="X866" s="34"/>
      <c r="Y866" s="34"/>
      <c r="Z866" s="34"/>
      <c r="AA866" s="34"/>
      <c r="AB866" s="167">
        <f>ROW()</f>
        <v>866</v>
      </c>
      <c r="AC866" s="168">
        <f t="shared" ca="1" si="198"/>
        <v>0</v>
      </c>
      <c r="AD866" s="168">
        <f t="shared" ca="1" si="199"/>
        <v>0</v>
      </c>
      <c r="AE866" s="169" t="str">
        <f t="shared" ca="1" si="204"/>
        <v>-</v>
      </c>
      <c r="AF866" s="168" t="str">
        <f t="shared" ca="1" si="205"/>
        <v>-</v>
      </c>
      <c r="AG866" s="169" t="str">
        <f t="shared" ca="1" si="206"/>
        <v>-</v>
      </c>
      <c r="AH866" s="168" t="str">
        <f t="shared" ca="1" si="207"/>
        <v>-</v>
      </c>
      <c r="AI866" s="168">
        <f t="shared" ca="1" si="208"/>
        <v>0</v>
      </c>
      <c r="AJ866" s="170">
        <f t="shared" ca="1" si="209"/>
        <v>0</v>
      </c>
      <c r="AK866" s="168">
        <f t="shared" ca="1" si="200"/>
        <v>0</v>
      </c>
      <c r="AL866" s="168">
        <f t="shared" ca="1" si="201"/>
        <v>0</v>
      </c>
    </row>
    <row r="867" spans="1:38" ht="28.5" customHeight="1" x14ac:dyDescent="0.2">
      <c r="A867" s="56">
        <v>852</v>
      </c>
      <c r="B867" s="309" t="str">
        <f t="shared" ca="1" si="195"/>
        <v>A852</v>
      </c>
      <c r="C867" s="309"/>
      <c r="D867" s="57" t="str">
        <f t="shared" ca="1" si="196"/>
        <v/>
      </c>
      <c r="E867" s="59" t="str">
        <f t="shared" ca="1" si="197"/>
        <v/>
      </c>
      <c r="F867" s="215">
        <f ca="1">IF(LEN(B867)&gt;0,'OBRAČUNANA OSNOVNA PLAČA'!J861,"")</f>
        <v>0</v>
      </c>
      <c r="G867" s="60"/>
      <c r="H867" s="60"/>
      <c r="I867" s="60"/>
      <c r="J867" s="60"/>
      <c r="K867" s="60"/>
      <c r="L867" s="229">
        <f t="shared" si="202"/>
        <v>0</v>
      </c>
      <c r="M867" s="230">
        <f t="shared" ca="1" si="210"/>
        <v>0</v>
      </c>
      <c r="N867" s="230">
        <f t="shared" ca="1" si="211"/>
        <v>0</v>
      </c>
      <c r="O867" s="231">
        <f t="shared" ca="1" si="212"/>
        <v>0</v>
      </c>
      <c r="P867" s="232">
        <f t="shared" ca="1" si="213"/>
        <v>0</v>
      </c>
      <c r="Q867" s="233">
        <f t="shared" ca="1" si="203"/>
        <v>0</v>
      </c>
      <c r="R867" s="233">
        <f ca="1">IF(LEN(B867)&gt;0,'9'!R867-'9'!Q867,"")</f>
        <v>0</v>
      </c>
      <c r="S867" s="234"/>
      <c r="T867" s="34"/>
      <c r="U867" s="34"/>
      <c r="V867" s="34"/>
      <c r="W867" s="34"/>
      <c r="X867" s="34"/>
      <c r="Y867" s="34"/>
      <c r="Z867" s="34"/>
      <c r="AA867" s="34"/>
      <c r="AB867" s="167">
        <f>ROW()</f>
        <v>867</v>
      </c>
      <c r="AC867" s="168">
        <f t="shared" ca="1" si="198"/>
        <v>0</v>
      </c>
      <c r="AD867" s="168">
        <f t="shared" ca="1" si="199"/>
        <v>0</v>
      </c>
      <c r="AE867" s="169" t="str">
        <f t="shared" ca="1" si="204"/>
        <v>-</v>
      </c>
      <c r="AF867" s="168" t="str">
        <f t="shared" ca="1" si="205"/>
        <v>-</v>
      </c>
      <c r="AG867" s="169" t="str">
        <f t="shared" ca="1" si="206"/>
        <v>-</v>
      </c>
      <c r="AH867" s="168" t="str">
        <f t="shared" ca="1" si="207"/>
        <v>-</v>
      </c>
      <c r="AI867" s="168">
        <f t="shared" ca="1" si="208"/>
        <v>0</v>
      </c>
      <c r="AJ867" s="170">
        <f t="shared" ca="1" si="209"/>
        <v>0</v>
      </c>
      <c r="AK867" s="168">
        <f t="shared" ca="1" si="200"/>
        <v>0</v>
      </c>
      <c r="AL867" s="168">
        <f t="shared" ca="1" si="201"/>
        <v>0</v>
      </c>
    </row>
    <row r="868" spans="1:38" ht="28.5" customHeight="1" x14ac:dyDescent="0.2">
      <c r="A868" s="56">
        <v>853</v>
      </c>
      <c r="B868" s="309" t="str">
        <f t="shared" ca="1" si="195"/>
        <v>A853</v>
      </c>
      <c r="C868" s="309"/>
      <c r="D868" s="57" t="str">
        <f t="shared" ca="1" si="196"/>
        <v/>
      </c>
      <c r="E868" s="59" t="str">
        <f t="shared" ca="1" si="197"/>
        <v/>
      </c>
      <c r="F868" s="215">
        <f ca="1">IF(LEN(B868)&gt;0,'OBRAČUNANA OSNOVNA PLAČA'!J862,"")</f>
        <v>0</v>
      </c>
      <c r="G868" s="60"/>
      <c r="H868" s="60"/>
      <c r="I868" s="60"/>
      <c r="J868" s="60"/>
      <c r="K868" s="60"/>
      <c r="L868" s="229">
        <f t="shared" si="202"/>
        <v>0</v>
      </c>
      <c r="M868" s="230">
        <f t="shared" ca="1" si="210"/>
        <v>0</v>
      </c>
      <c r="N868" s="230">
        <f t="shared" ca="1" si="211"/>
        <v>0</v>
      </c>
      <c r="O868" s="231">
        <f t="shared" ca="1" si="212"/>
        <v>0</v>
      </c>
      <c r="P868" s="232">
        <f t="shared" ca="1" si="213"/>
        <v>0</v>
      </c>
      <c r="Q868" s="233">
        <f t="shared" ca="1" si="203"/>
        <v>0</v>
      </c>
      <c r="R868" s="233">
        <f ca="1">IF(LEN(B868)&gt;0,'9'!R868-'9'!Q868,"")</f>
        <v>0</v>
      </c>
      <c r="S868" s="234"/>
      <c r="T868" s="34"/>
      <c r="U868" s="34"/>
      <c r="V868" s="34"/>
      <c r="W868" s="34"/>
      <c r="X868" s="34"/>
      <c r="Y868" s="34"/>
      <c r="Z868" s="34"/>
      <c r="AA868" s="34"/>
      <c r="AB868" s="167">
        <f>ROW()</f>
        <v>868</v>
      </c>
      <c r="AC868" s="168">
        <f t="shared" ca="1" si="198"/>
        <v>0</v>
      </c>
      <c r="AD868" s="168">
        <f t="shared" ca="1" si="199"/>
        <v>0</v>
      </c>
      <c r="AE868" s="169" t="str">
        <f t="shared" ca="1" si="204"/>
        <v>-</v>
      </c>
      <c r="AF868" s="168" t="str">
        <f t="shared" ca="1" si="205"/>
        <v>-</v>
      </c>
      <c r="AG868" s="169" t="str">
        <f t="shared" ca="1" si="206"/>
        <v>-</v>
      </c>
      <c r="AH868" s="168" t="str">
        <f t="shared" ca="1" si="207"/>
        <v>-</v>
      </c>
      <c r="AI868" s="168">
        <f t="shared" ca="1" si="208"/>
        <v>0</v>
      </c>
      <c r="AJ868" s="170">
        <f t="shared" ca="1" si="209"/>
        <v>0</v>
      </c>
      <c r="AK868" s="168">
        <f t="shared" ca="1" si="200"/>
        <v>0</v>
      </c>
      <c r="AL868" s="168">
        <f t="shared" ca="1" si="201"/>
        <v>0</v>
      </c>
    </row>
    <row r="869" spans="1:38" ht="28.5" customHeight="1" x14ac:dyDescent="0.2">
      <c r="A869" s="56">
        <v>854</v>
      </c>
      <c r="B869" s="309" t="str">
        <f t="shared" ca="1" si="195"/>
        <v>A854</v>
      </c>
      <c r="C869" s="309"/>
      <c r="D869" s="57" t="str">
        <f t="shared" ca="1" si="196"/>
        <v/>
      </c>
      <c r="E869" s="59" t="str">
        <f t="shared" ca="1" si="197"/>
        <v/>
      </c>
      <c r="F869" s="215">
        <f ca="1">IF(LEN(B869)&gt;0,'OBRAČUNANA OSNOVNA PLAČA'!J863,"")</f>
        <v>0</v>
      </c>
      <c r="G869" s="60"/>
      <c r="H869" s="60"/>
      <c r="I869" s="60"/>
      <c r="J869" s="60"/>
      <c r="K869" s="60"/>
      <c r="L869" s="229">
        <f t="shared" si="202"/>
        <v>0</v>
      </c>
      <c r="M869" s="230">
        <f t="shared" ca="1" si="210"/>
        <v>0</v>
      </c>
      <c r="N869" s="230">
        <f t="shared" ca="1" si="211"/>
        <v>0</v>
      </c>
      <c r="O869" s="231">
        <f t="shared" ca="1" si="212"/>
        <v>0</v>
      </c>
      <c r="P869" s="232">
        <f t="shared" ca="1" si="213"/>
        <v>0</v>
      </c>
      <c r="Q869" s="233">
        <f t="shared" ca="1" si="203"/>
        <v>0</v>
      </c>
      <c r="R869" s="233">
        <f ca="1">IF(LEN(B869)&gt;0,'9'!R869-'9'!Q869,"")</f>
        <v>0</v>
      </c>
      <c r="S869" s="234"/>
      <c r="T869" s="34"/>
      <c r="U869" s="34"/>
      <c r="V869" s="34"/>
      <c r="W869" s="34"/>
      <c r="X869" s="34"/>
      <c r="Y869" s="34"/>
      <c r="Z869" s="34"/>
      <c r="AA869" s="34"/>
      <c r="AB869" s="167">
        <f>ROW()</f>
        <v>869</v>
      </c>
      <c r="AC869" s="168">
        <f t="shared" ca="1" si="198"/>
        <v>0</v>
      </c>
      <c r="AD869" s="168">
        <f t="shared" ca="1" si="199"/>
        <v>0</v>
      </c>
      <c r="AE869" s="169" t="str">
        <f t="shared" ca="1" si="204"/>
        <v>-</v>
      </c>
      <c r="AF869" s="168" t="str">
        <f t="shared" ca="1" si="205"/>
        <v>-</v>
      </c>
      <c r="AG869" s="169" t="str">
        <f t="shared" ca="1" si="206"/>
        <v>-</v>
      </c>
      <c r="AH869" s="168" t="str">
        <f t="shared" ca="1" si="207"/>
        <v>-</v>
      </c>
      <c r="AI869" s="168">
        <f t="shared" ca="1" si="208"/>
        <v>0</v>
      </c>
      <c r="AJ869" s="170">
        <f t="shared" ca="1" si="209"/>
        <v>0</v>
      </c>
      <c r="AK869" s="168">
        <f t="shared" ca="1" si="200"/>
        <v>0</v>
      </c>
      <c r="AL869" s="168">
        <f t="shared" ca="1" si="201"/>
        <v>0</v>
      </c>
    </row>
    <row r="870" spans="1:38" ht="28.5" customHeight="1" x14ac:dyDescent="0.2">
      <c r="A870" s="56">
        <v>855</v>
      </c>
      <c r="B870" s="309" t="str">
        <f t="shared" ca="1" si="195"/>
        <v>A855</v>
      </c>
      <c r="C870" s="309"/>
      <c r="D870" s="57" t="str">
        <f t="shared" ca="1" si="196"/>
        <v/>
      </c>
      <c r="E870" s="59" t="str">
        <f t="shared" ca="1" si="197"/>
        <v/>
      </c>
      <c r="F870" s="215">
        <f ca="1">IF(LEN(B870)&gt;0,'OBRAČUNANA OSNOVNA PLAČA'!J864,"")</f>
        <v>0</v>
      </c>
      <c r="G870" s="60"/>
      <c r="H870" s="60"/>
      <c r="I870" s="60"/>
      <c r="J870" s="60"/>
      <c r="K870" s="60"/>
      <c r="L870" s="229">
        <f t="shared" si="202"/>
        <v>0</v>
      </c>
      <c r="M870" s="230">
        <f t="shared" ca="1" si="210"/>
        <v>0</v>
      </c>
      <c r="N870" s="230">
        <f t="shared" ca="1" si="211"/>
        <v>0</v>
      </c>
      <c r="O870" s="231">
        <f t="shared" ca="1" si="212"/>
        <v>0</v>
      </c>
      <c r="P870" s="232">
        <f t="shared" ca="1" si="213"/>
        <v>0</v>
      </c>
      <c r="Q870" s="233">
        <f t="shared" ca="1" si="203"/>
        <v>0</v>
      </c>
      <c r="R870" s="233">
        <f ca="1">IF(LEN(B870)&gt;0,'9'!R870-'9'!Q870,"")</f>
        <v>0</v>
      </c>
      <c r="S870" s="234"/>
      <c r="T870" s="34"/>
      <c r="U870" s="34"/>
      <c r="V870" s="34"/>
      <c r="W870" s="34"/>
      <c r="X870" s="34"/>
      <c r="Y870" s="34"/>
      <c r="Z870" s="34"/>
      <c r="AA870" s="34"/>
      <c r="AB870" s="167">
        <f>ROW()</f>
        <v>870</v>
      </c>
      <c r="AC870" s="168">
        <f t="shared" ca="1" si="198"/>
        <v>0</v>
      </c>
      <c r="AD870" s="168">
        <f t="shared" ca="1" si="199"/>
        <v>0</v>
      </c>
      <c r="AE870" s="169" t="str">
        <f t="shared" ca="1" si="204"/>
        <v>-</v>
      </c>
      <c r="AF870" s="168" t="str">
        <f t="shared" ca="1" si="205"/>
        <v>-</v>
      </c>
      <c r="AG870" s="169" t="str">
        <f t="shared" ca="1" si="206"/>
        <v>-</v>
      </c>
      <c r="AH870" s="168" t="str">
        <f t="shared" ca="1" si="207"/>
        <v>-</v>
      </c>
      <c r="AI870" s="168">
        <f t="shared" ca="1" si="208"/>
        <v>0</v>
      </c>
      <c r="AJ870" s="170">
        <f t="shared" ca="1" si="209"/>
        <v>0</v>
      </c>
      <c r="AK870" s="168">
        <f t="shared" ca="1" si="200"/>
        <v>0</v>
      </c>
      <c r="AL870" s="168">
        <f t="shared" ca="1" si="201"/>
        <v>0</v>
      </c>
    </row>
    <row r="871" spans="1:38" ht="28.5" customHeight="1" x14ac:dyDescent="0.2">
      <c r="A871" s="56">
        <v>856</v>
      </c>
      <c r="B871" s="309" t="str">
        <f t="shared" ca="1" si="195"/>
        <v>A856</v>
      </c>
      <c r="C871" s="309"/>
      <c r="D871" s="57" t="str">
        <f t="shared" ca="1" si="196"/>
        <v/>
      </c>
      <c r="E871" s="59" t="str">
        <f t="shared" ca="1" si="197"/>
        <v/>
      </c>
      <c r="F871" s="215">
        <f ca="1">IF(LEN(B871)&gt;0,'OBRAČUNANA OSNOVNA PLAČA'!J865,"")</f>
        <v>0</v>
      </c>
      <c r="G871" s="60"/>
      <c r="H871" s="60"/>
      <c r="I871" s="60"/>
      <c r="J871" s="60"/>
      <c r="K871" s="60"/>
      <c r="L871" s="229">
        <f t="shared" si="202"/>
        <v>0</v>
      </c>
      <c r="M871" s="230">
        <f t="shared" ca="1" si="210"/>
        <v>0</v>
      </c>
      <c r="N871" s="230">
        <f t="shared" ca="1" si="211"/>
        <v>0</v>
      </c>
      <c r="O871" s="231">
        <f t="shared" ca="1" si="212"/>
        <v>0</v>
      </c>
      <c r="P871" s="232">
        <f t="shared" ca="1" si="213"/>
        <v>0</v>
      </c>
      <c r="Q871" s="233">
        <f t="shared" ca="1" si="203"/>
        <v>0</v>
      </c>
      <c r="R871" s="233">
        <f ca="1">IF(LEN(B871)&gt;0,'9'!R871-'9'!Q871,"")</f>
        <v>0</v>
      </c>
      <c r="S871" s="234"/>
      <c r="T871" s="34"/>
      <c r="U871" s="34"/>
      <c r="V871" s="34"/>
      <c r="W871" s="34"/>
      <c r="X871" s="34"/>
      <c r="Y871" s="34"/>
      <c r="Z871" s="34"/>
      <c r="AA871" s="34"/>
      <c r="AB871" s="167">
        <f>ROW()</f>
        <v>871</v>
      </c>
      <c r="AC871" s="168">
        <f t="shared" ca="1" si="198"/>
        <v>0</v>
      </c>
      <c r="AD871" s="168">
        <f t="shared" ca="1" si="199"/>
        <v>0</v>
      </c>
      <c r="AE871" s="169" t="str">
        <f t="shared" ca="1" si="204"/>
        <v>-</v>
      </c>
      <c r="AF871" s="168" t="str">
        <f t="shared" ca="1" si="205"/>
        <v>-</v>
      </c>
      <c r="AG871" s="169" t="str">
        <f t="shared" ca="1" si="206"/>
        <v>-</v>
      </c>
      <c r="AH871" s="168" t="str">
        <f t="shared" ca="1" si="207"/>
        <v>-</v>
      </c>
      <c r="AI871" s="168">
        <f t="shared" ca="1" si="208"/>
        <v>0</v>
      </c>
      <c r="AJ871" s="170">
        <f t="shared" ca="1" si="209"/>
        <v>0</v>
      </c>
      <c r="AK871" s="168">
        <f t="shared" ca="1" si="200"/>
        <v>0</v>
      </c>
      <c r="AL871" s="168">
        <f t="shared" ca="1" si="201"/>
        <v>0</v>
      </c>
    </row>
    <row r="872" spans="1:38" ht="28.5" customHeight="1" x14ac:dyDescent="0.2">
      <c r="A872" s="56">
        <v>857</v>
      </c>
      <c r="B872" s="309" t="str">
        <f t="shared" ca="1" si="195"/>
        <v>A857</v>
      </c>
      <c r="C872" s="309"/>
      <c r="D872" s="57" t="str">
        <f t="shared" ca="1" si="196"/>
        <v/>
      </c>
      <c r="E872" s="59" t="str">
        <f t="shared" ca="1" si="197"/>
        <v/>
      </c>
      <c r="F872" s="215">
        <f ca="1">IF(LEN(B872)&gt;0,'OBRAČUNANA OSNOVNA PLAČA'!J866,"")</f>
        <v>0</v>
      </c>
      <c r="G872" s="60"/>
      <c r="H872" s="60"/>
      <c r="I872" s="60"/>
      <c r="J872" s="60"/>
      <c r="K872" s="60"/>
      <c r="L872" s="229">
        <f t="shared" si="202"/>
        <v>0</v>
      </c>
      <c r="M872" s="230">
        <f t="shared" ca="1" si="210"/>
        <v>0</v>
      </c>
      <c r="N872" s="230">
        <f t="shared" ca="1" si="211"/>
        <v>0</v>
      </c>
      <c r="O872" s="231">
        <f t="shared" ca="1" si="212"/>
        <v>0</v>
      </c>
      <c r="P872" s="232">
        <f t="shared" ca="1" si="213"/>
        <v>0</v>
      </c>
      <c r="Q872" s="233">
        <f t="shared" ca="1" si="203"/>
        <v>0</v>
      </c>
      <c r="R872" s="233">
        <f ca="1">IF(LEN(B872)&gt;0,'9'!R872-'9'!Q872,"")</f>
        <v>0</v>
      </c>
      <c r="S872" s="234"/>
      <c r="T872" s="34"/>
      <c r="U872" s="34"/>
      <c r="V872" s="34"/>
      <c r="W872" s="34"/>
      <c r="X872" s="34"/>
      <c r="Y872" s="34"/>
      <c r="Z872" s="34"/>
      <c r="AA872" s="34"/>
      <c r="AB872" s="167">
        <f>ROW()</f>
        <v>872</v>
      </c>
      <c r="AC872" s="168">
        <f t="shared" ca="1" si="198"/>
        <v>0</v>
      </c>
      <c r="AD872" s="168">
        <f t="shared" ca="1" si="199"/>
        <v>0</v>
      </c>
      <c r="AE872" s="169" t="str">
        <f t="shared" ca="1" si="204"/>
        <v>-</v>
      </c>
      <c r="AF872" s="168" t="str">
        <f t="shared" ca="1" si="205"/>
        <v>-</v>
      </c>
      <c r="AG872" s="169" t="str">
        <f t="shared" ca="1" si="206"/>
        <v>-</v>
      </c>
      <c r="AH872" s="168" t="str">
        <f t="shared" ca="1" si="207"/>
        <v>-</v>
      </c>
      <c r="AI872" s="168">
        <f t="shared" ca="1" si="208"/>
        <v>0</v>
      </c>
      <c r="AJ872" s="170">
        <f t="shared" ca="1" si="209"/>
        <v>0</v>
      </c>
      <c r="AK872" s="168">
        <f t="shared" ca="1" si="200"/>
        <v>0</v>
      </c>
      <c r="AL872" s="168">
        <f t="shared" ca="1" si="201"/>
        <v>0</v>
      </c>
    </row>
    <row r="873" spans="1:38" ht="28.5" customHeight="1" x14ac:dyDescent="0.2">
      <c r="A873" s="56">
        <v>858</v>
      </c>
      <c r="B873" s="309" t="str">
        <f t="shared" ca="1" si="195"/>
        <v>A858</v>
      </c>
      <c r="C873" s="309"/>
      <c r="D873" s="57" t="str">
        <f t="shared" ca="1" si="196"/>
        <v/>
      </c>
      <c r="E873" s="59" t="str">
        <f t="shared" ca="1" si="197"/>
        <v/>
      </c>
      <c r="F873" s="215">
        <f ca="1">IF(LEN(B873)&gt;0,'OBRAČUNANA OSNOVNA PLAČA'!J867,"")</f>
        <v>0</v>
      </c>
      <c r="G873" s="60"/>
      <c r="H873" s="60"/>
      <c r="I873" s="60"/>
      <c r="J873" s="60"/>
      <c r="K873" s="60"/>
      <c r="L873" s="229">
        <f t="shared" si="202"/>
        <v>0</v>
      </c>
      <c r="M873" s="230">
        <f t="shared" ca="1" si="210"/>
        <v>0</v>
      </c>
      <c r="N873" s="230">
        <f t="shared" ca="1" si="211"/>
        <v>0</v>
      </c>
      <c r="O873" s="231">
        <f t="shared" ca="1" si="212"/>
        <v>0</v>
      </c>
      <c r="P873" s="232">
        <f t="shared" ca="1" si="213"/>
        <v>0</v>
      </c>
      <c r="Q873" s="233">
        <f t="shared" ca="1" si="203"/>
        <v>0</v>
      </c>
      <c r="R873" s="233">
        <f ca="1">IF(LEN(B873)&gt;0,'9'!R873-'9'!Q873,"")</f>
        <v>0</v>
      </c>
      <c r="S873" s="234"/>
      <c r="T873" s="34"/>
      <c r="U873" s="34"/>
      <c r="V873" s="34"/>
      <c r="W873" s="34"/>
      <c r="X873" s="34"/>
      <c r="Y873" s="34"/>
      <c r="Z873" s="34"/>
      <c r="AA873" s="34"/>
      <c r="AB873" s="167">
        <f>ROW()</f>
        <v>873</v>
      </c>
      <c r="AC873" s="168">
        <f t="shared" ca="1" si="198"/>
        <v>0</v>
      </c>
      <c r="AD873" s="168">
        <f t="shared" ca="1" si="199"/>
        <v>0</v>
      </c>
      <c r="AE873" s="169" t="str">
        <f t="shared" ca="1" si="204"/>
        <v>-</v>
      </c>
      <c r="AF873" s="168" t="str">
        <f t="shared" ca="1" si="205"/>
        <v>-</v>
      </c>
      <c r="AG873" s="169" t="str">
        <f t="shared" ca="1" si="206"/>
        <v>-</v>
      </c>
      <c r="AH873" s="168" t="str">
        <f t="shared" ca="1" si="207"/>
        <v>-</v>
      </c>
      <c r="AI873" s="168">
        <f t="shared" ca="1" si="208"/>
        <v>0</v>
      </c>
      <c r="AJ873" s="170">
        <f t="shared" ca="1" si="209"/>
        <v>0</v>
      </c>
      <c r="AK873" s="168">
        <f t="shared" ca="1" si="200"/>
        <v>0</v>
      </c>
      <c r="AL873" s="168">
        <f t="shared" ca="1" si="201"/>
        <v>0</v>
      </c>
    </row>
    <row r="874" spans="1:38" ht="28.5" customHeight="1" x14ac:dyDescent="0.2">
      <c r="A874" s="56">
        <v>859</v>
      </c>
      <c r="B874" s="309" t="str">
        <f t="shared" ca="1" si="195"/>
        <v>A859</v>
      </c>
      <c r="C874" s="309"/>
      <c r="D874" s="57" t="str">
        <f t="shared" ca="1" si="196"/>
        <v/>
      </c>
      <c r="E874" s="59" t="str">
        <f t="shared" ca="1" si="197"/>
        <v/>
      </c>
      <c r="F874" s="215">
        <f ca="1">IF(LEN(B874)&gt;0,'OBRAČUNANA OSNOVNA PLAČA'!J868,"")</f>
        <v>0</v>
      </c>
      <c r="G874" s="60"/>
      <c r="H874" s="60"/>
      <c r="I874" s="60"/>
      <c r="J874" s="60"/>
      <c r="K874" s="60"/>
      <c r="L874" s="229">
        <f t="shared" si="202"/>
        <v>0</v>
      </c>
      <c r="M874" s="230">
        <f t="shared" ca="1" si="210"/>
        <v>0</v>
      </c>
      <c r="N874" s="230">
        <f t="shared" ca="1" si="211"/>
        <v>0</v>
      </c>
      <c r="O874" s="231">
        <f t="shared" ca="1" si="212"/>
        <v>0</v>
      </c>
      <c r="P874" s="232">
        <f t="shared" ca="1" si="213"/>
        <v>0</v>
      </c>
      <c r="Q874" s="233">
        <f t="shared" ca="1" si="203"/>
        <v>0</v>
      </c>
      <c r="R874" s="233">
        <f ca="1">IF(LEN(B874)&gt;0,'9'!R874-'9'!Q874,"")</f>
        <v>0</v>
      </c>
      <c r="S874" s="234"/>
      <c r="T874" s="34"/>
      <c r="U874" s="34"/>
      <c r="V874" s="34"/>
      <c r="W874" s="34"/>
      <c r="X874" s="34"/>
      <c r="Y874" s="34"/>
      <c r="Z874" s="34"/>
      <c r="AA874" s="34"/>
      <c r="AB874" s="167">
        <f>ROW()</f>
        <v>874</v>
      </c>
      <c r="AC874" s="168">
        <f t="shared" ca="1" si="198"/>
        <v>0</v>
      </c>
      <c r="AD874" s="168">
        <f t="shared" ca="1" si="199"/>
        <v>0</v>
      </c>
      <c r="AE874" s="169" t="str">
        <f t="shared" ca="1" si="204"/>
        <v>-</v>
      </c>
      <c r="AF874" s="168" t="str">
        <f t="shared" ca="1" si="205"/>
        <v>-</v>
      </c>
      <c r="AG874" s="169" t="str">
        <f t="shared" ca="1" si="206"/>
        <v>-</v>
      </c>
      <c r="AH874" s="168" t="str">
        <f t="shared" ca="1" si="207"/>
        <v>-</v>
      </c>
      <c r="AI874" s="168">
        <f t="shared" ca="1" si="208"/>
        <v>0</v>
      </c>
      <c r="AJ874" s="170">
        <f t="shared" ca="1" si="209"/>
        <v>0</v>
      </c>
      <c r="AK874" s="168">
        <f t="shared" ca="1" si="200"/>
        <v>0</v>
      </c>
      <c r="AL874" s="168">
        <f t="shared" ca="1" si="201"/>
        <v>0</v>
      </c>
    </row>
    <row r="875" spans="1:38" ht="28.5" customHeight="1" x14ac:dyDescent="0.2">
      <c r="A875" s="56">
        <v>860</v>
      </c>
      <c r="B875" s="309" t="str">
        <f t="shared" ca="1" si="195"/>
        <v>A860</v>
      </c>
      <c r="C875" s="309"/>
      <c r="D875" s="57" t="str">
        <f t="shared" ca="1" si="196"/>
        <v/>
      </c>
      <c r="E875" s="59" t="str">
        <f t="shared" ca="1" si="197"/>
        <v/>
      </c>
      <c r="F875" s="215">
        <f ca="1">IF(LEN(B875)&gt;0,'OBRAČUNANA OSNOVNA PLAČA'!J869,"")</f>
        <v>0</v>
      </c>
      <c r="G875" s="60"/>
      <c r="H875" s="60"/>
      <c r="I875" s="60"/>
      <c r="J875" s="60"/>
      <c r="K875" s="60"/>
      <c r="L875" s="229">
        <f t="shared" si="202"/>
        <v>0</v>
      </c>
      <c r="M875" s="230">
        <f t="shared" ca="1" si="210"/>
        <v>0</v>
      </c>
      <c r="N875" s="230">
        <f t="shared" ca="1" si="211"/>
        <v>0</v>
      </c>
      <c r="O875" s="231">
        <f t="shared" ca="1" si="212"/>
        <v>0</v>
      </c>
      <c r="P875" s="232">
        <f t="shared" ca="1" si="213"/>
        <v>0</v>
      </c>
      <c r="Q875" s="233">
        <f t="shared" ca="1" si="203"/>
        <v>0</v>
      </c>
      <c r="R875" s="233">
        <f ca="1">IF(LEN(B875)&gt;0,'9'!R875-'9'!Q875,"")</f>
        <v>0</v>
      </c>
      <c r="S875" s="234"/>
      <c r="T875" s="34"/>
      <c r="U875" s="34"/>
      <c r="V875" s="34"/>
      <c r="W875" s="34"/>
      <c r="X875" s="34"/>
      <c r="Y875" s="34"/>
      <c r="Z875" s="34"/>
      <c r="AA875" s="34"/>
      <c r="AB875" s="167">
        <f>ROW()</f>
        <v>875</v>
      </c>
      <c r="AC875" s="168">
        <f t="shared" ca="1" si="198"/>
        <v>0</v>
      </c>
      <c r="AD875" s="168">
        <f t="shared" ca="1" si="199"/>
        <v>0</v>
      </c>
      <c r="AE875" s="169" t="str">
        <f t="shared" ca="1" si="204"/>
        <v>-</v>
      </c>
      <c r="AF875" s="168" t="str">
        <f t="shared" ca="1" si="205"/>
        <v>-</v>
      </c>
      <c r="AG875" s="169" t="str">
        <f t="shared" ca="1" si="206"/>
        <v>-</v>
      </c>
      <c r="AH875" s="168" t="str">
        <f t="shared" ca="1" si="207"/>
        <v>-</v>
      </c>
      <c r="AI875" s="168">
        <f t="shared" ca="1" si="208"/>
        <v>0</v>
      </c>
      <c r="AJ875" s="170">
        <f t="shared" ca="1" si="209"/>
        <v>0</v>
      </c>
      <c r="AK875" s="168">
        <f t="shared" ca="1" si="200"/>
        <v>0</v>
      </c>
      <c r="AL875" s="168">
        <f t="shared" ca="1" si="201"/>
        <v>0</v>
      </c>
    </row>
    <row r="876" spans="1:38" ht="28.5" customHeight="1" x14ac:dyDescent="0.2">
      <c r="A876" s="56">
        <v>861</v>
      </c>
      <c r="B876" s="309" t="str">
        <f t="shared" ca="1" si="195"/>
        <v>A861</v>
      </c>
      <c r="C876" s="309"/>
      <c r="D876" s="57" t="str">
        <f t="shared" ca="1" si="196"/>
        <v/>
      </c>
      <c r="E876" s="59" t="str">
        <f t="shared" ca="1" si="197"/>
        <v/>
      </c>
      <c r="F876" s="215">
        <f ca="1">IF(LEN(B876)&gt;0,'OBRAČUNANA OSNOVNA PLAČA'!J870,"")</f>
        <v>0</v>
      </c>
      <c r="G876" s="60"/>
      <c r="H876" s="60"/>
      <c r="I876" s="60"/>
      <c r="J876" s="60"/>
      <c r="K876" s="60"/>
      <c r="L876" s="229">
        <f t="shared" si="202"/>
        <v>0</v>
      </c>
      <c r="M876" s="230">
        <f t="shared" ca="1" si="210"/>
        <v>0</v>
      </c>
      <c r="N876" s="230">
        <f t="shared" ca="1" si="211"/>
        <v>0</v>
      </c>
      <c r="O876" s="231">
        <f t="shared" ca="1" si="212"/>
        <v>0</v>
      </c>
      <c r="P876" s="232">
        <f t="shared" ca="1" si="213"/>
        <v>0</v>
      </c>
      <c r="Q876" s="233">
        <f t="shared" ca="1" si="203"/>
        <v>0</v>
      </c>
      <c r="R876" s="233">
        <f ca="1">IF(LEN(B876)&gt;0,'9'!R876-'9'!Q876,"")</f>
        <v>0</v>
      </c>
      <c r="S876" s="234"/>
      <c r="T876" s="34"/>
      <c r="U876" s="34"/>
      <c r="V876" s="34"/>
      <c r="W876" s="34"/>
      <c r="X876" s="34"/>
      <c r="Y876" s="34"/>
      <c r="Z876" s="34"/>
      <c r="AA876" s="34"/>
      <c r="AB876" s="167">
        <f>ROW()</f>
        <v>876</v>
      </c>
      <c r="AC876" s="168">
        <f t="shared" ca="1" si="198"/>
        <v>0</v>
      </c>
      <c r="AD876" s="168">
        <f t="shared" ca="1" si="199"/>
        <v>0</v>
      </c>
      <c r="AE876" s="169" t="str">
        <f t="shared" ca="1" si="204"/>
        <v>-</v>
      </c>
      <c r="AF876" s="168" t="str">
        <f t="shared" ca="1" si="205"/>
        <v>-</v>
      </c>
      <c r="AG876" s="169" t="str">
        <f t="shared" ca="1" si="206"/>
        <v>-</v>
      </c>
      <c r="AH876" s="168" t="str">
        <f t="shared" ca="1" si="207"/>
        <v>-</v>
      </c>
      <c r="AI876" s="168">
        <f t="shared" ca="1" si="208"/>
        <v>0</v>
      </c>
      <c r="AJ876" s="170">
        <f t="shared" ca="1" si="209"/>
        <v>0</v>
      </c>
      <c r="AK876" s="168">
        <f t="shared" ca="1" si="200"/>
        <v>0</v>
      </c>
      <c r="AL876" s="168">
        <f t="shared" ca="1" si="201"/>
        <v>0</v>
      </c>
    </row>
    <row r="877" spans="1:38" ht="28.5" customHeight="1" x14ac:dyDescent="0.2">
      <c r="A877" s="56">
        <v>862</v>
      </c>
      <c r="B877" s="309" t="str">
        <f t="shared" ca="1" si="195"/>
        <v>A862</v>
      </c>
      <c r="C877" s="309"/>
      <c r="D877" s="57" t="str">
        <f t="shared" ca="1" si="196"/>
        <v/>
      </c>
      <c r="E877" s="59" t="str">
        <f t="shared" ca="1" si="197"/>
        <v/>
      </c>
      <c r="F877" s="215">
        <f ca="1">IF(LEN(B877)&gt;0,'OBRAČUNANA OSNOVNA PLAČA'!J871,"")</f>
        <v>0</v>
      </c>
      <c r="G877" s="60"/>
      <c r="H877" s="60"/>
      <c r="I877" s="60"/>
      <c r="J877" s="60"/>
      <c r="K877" s="60"/>
      <c r="L877" s="229">
        <f t="shared" si="202"/>
        <v>0</v>
      </c>
      <c r="M877" s="230">
        <f t="shared" ca="1" si="210"/>
        <v>0</v>
      </c>
      <c r="N877" s="230">
        <f t="shared" ca="1" si="211"/>
        <v>0</v>
      </c>
      <c r="O877" s="231">
        <f t="shared" ca="1" si="212"/>
        <v>0</v>
      </c>
      <c r="P877" s="232">
        <f t="shared" ca="1" si="213"/>
        <v>0</v>
      </c>
      <c r="Q877" s="233">
        <f t="shared" ca="1" si="203"/>
        <v>0</v>
      </c>
      <c r="R877" s="233">
        <f ca="1">IF(LEN(B877)&gt;0,'9'!R877-'9'!Q877,"")</f>
        <v>0</v>
      </c>
      <c r="S877" s="234"/>
      <c r="T877" s="34"/>
      <c r="U877" s="34"/>
      <c r="V877" s="34"/>
      <c r="W877" s="34"/>
      <c r="X877" s="34"/>
      <c r="Y877" s="34"/>
      <c r="Z877" s="34"/>
      <c r="AA877" s="34"/>
      <c r="AB877" s="167">
        <f>ROW()</f>
        <v>877</v>
      </c>
      <c r="AC877" s="168">
        <f t="shared" ca="1" si="198"/>
        <v>0</v>
      </c>
      <c r="AD877" s="168">
        <f t="shared" ca="1" si="199"/>
        <v>0</v>
      </c>
      <c r="AE877" s="169" t="str">
        <f t="shared" ca="1" si="204"/>
        <v>-</v>
      </c>
      <c r="AF877" s="168" t="str">
        <f t="shared" ca="1" si="205"/>
        <v>-</v>
      </c>
      <c r="AG877" s="169" t="str">
        <f t="shared" ca="1" si="206"/>
        <v>-</v>
      </c>
      <c r="AH877" s="168" t="str">
        <f t="shared" ca="1" si="207"/>
        <v>-</v>
      </c>
      <c r="AI877" s="168">
        <f t="shared" ca="1" si="208"/>
        <v>0</v>
      </c>
      <c r="AJ877" s="170">
        <f t="shared" ca="1" si="209"/>
        <v>0</v>
      </c>
      <c r="AK877" s="168">
        <f t="shared" ca="1" si="200"/>
        <v>0</v>
      </c>
      <c r="AL877" s="168">
        <f t="shared" ca="1" si="201"/>
        <v>0</v>
      </c>
    </row>
    <row r="878" spans="1:38" ht="28.5" customHeight="1" x14ac:dyDescent="0.2">
      <c r="A878" s="56">
        <v>863</v>
      </c>
      <c r="B878" s="309" t="str">
        <f t="shared" ca="1" si="195"/>
        <v>A863</v>
      </c>
      <c r="C878" s="309"/>
      <c r="D878" s="57" t="str">
        <f t="shared" ca="1" si="196"/>
        <v/>
      </c>
      <c r="E878" s="59" t="str">
        <f t="shared" ca="1" si="197"/>
        <v/>
      </c>
      <c r="F878" s="215">
        <f ca="1">IF(LEN(B878)&gt;0,'OBRAČUNANA OSNOVNA PLAČA'!J872,"")</f>
        <v>0</v>
      </c>
      <c r="G878" s="60"/>
      <c r="H878" s="60"/>
      <c r="I878" s="60"/>
      <c r="J878" s="60"/>
      <c r="K878" s="60"/>
      <c r="L878" s="229">
        <f t="shared" si="202"/>
        <v>0</v>
      </c>
      <c r="M878" s="230">
        <f t="shared" ca="1" si="210"/>
        <v>0</v>
      </c>
      <c r="N878" s="230">
        <f t="shared" ca="1" si="211"/>
        <v>0</v>
      </c>
      <c r="O878" s="231">
        <f t="shared" ca="1" si="212"/>
        <v>0</v>
      </c>
      <c r="P878" s="232">
        <f t="shared" ca="1" si="213"/>
        <v>0</v>
      </c>
      <c r="Q878" s="233">
        <f t="shared" ca="1" si="203"/>
        <v>0</v>
      </c>
      <c r="R878" s="233">
        <f ca="1">IF(LEN(B878)&gt;0,'9'!R878-'9'!Q878,"")</f>
        <v>0</v>
      </c>
      <c r="S878" s="234"/>
      <c r="T878" s="34"/>
      <c r="U878" s="34"/>
      <c r="V878" s="34"/>
      <c r="W878" s="34"/>
      <c r="X878" s="34"/>
      <c r="Y878" s="34"/>
      <c r="Z878" s="34"/>
      <c r="AA878" s="34"/>
      <c r="AB878" s="167">
        <f>ROW()</f>
        <v>878</v>
      </c>
      <c r="AC878" s="168">
        <f t="shared" ca="1" si="198"/>
        <v>0</v>
      </c>
      <c r="AD878" s="168">
        <f t="shared" ca="1" si="199"/>
        <v>0</v>
      </c>
      <c r="AE878" s="169" t="str">
        <f t="shared" ca="1" si="204"/>
        <v>-</v>
      </c>
      <c r="AF878" s="168" t="str">
        <f t="shared" ca="1" si="205"/>
        <v>-</v>
      </c>
      <c r="AG878" s="169" t="str">
        <f t="shared" ca="1" si="206"/>
        <v>-</v>
      </c>
      <c r="AH878" s="168" t="str">
        <f t="shared" ca="1" si="207"/>
        <v>-</v>
      </c>
      <c r="AI878" s="168">
        <f t="shared" ca="1" si="208"/>
        <v>0</v>
      </c>
      <c r="AJ878" s="170">
        <f t="shared" ca="1" si="209"/>
        <v>0</v>
      </c>
      <c r="AK878" s="168">
        <f t="shared" ca="1" si="200"/>
        <v>0</v>
      </c>
      <c r="AL878" s="168">
        <f t="shared" ca="1" si="201"/>
        <v>0</v>
      </c>
    </row>
    <row r="879" spans="1:38" ht="28.5" customHeight="1" x14ac:dyDescent="0.2">
      <c r="A879" s="56">
        <v>864</v>
      </c>
      <c r="B879" s="309" t="str">
        <f t="shared" ca="1" si="195"/>
        <v>A864</v>
      </c>
      <c r="C879" s="309"/>
      <c r="D879" s="57" t="str">
        <f t="shared" ca="1" si="196"/>
        <v/>
      </c>
      <c r="E879" s="59" t="str">
        <f t="shared" ca="1" si="197"/>
        <v/>
      </c>
      <c r="F879" s="215">
        <f ca="1">IF(LEN(B879)&gt;0,'OBRAČUNANA OSNOVNA PLAČA'!J873,"")</f>
        <v>0</v>
      </c>
      <c r="G879" s="60"/>
      <c r="H879" s="60"/>
      <c r="I879" s="60"/>
      <c r="J879" s="60"/>
      <c r="K879" s="60"/>
      <c r="L879" s="229">
        <f t="shared" si="202"/>
        <v>0</v>
      </c>
      <c r="M879" s="230">
        <f t="shared" ca="1" si="210"/>
        <v>0</v>
      </c>
      <c r="N879" s="230">
        <f t="shared" ca="1" si="211"/>
        <v>0</v>
      </c>
      <c r="O879" s="231">
        <f t="shared" ca="1" si="212"/>
        <v>0</v>
      </c>
      <c r="P879" s="232">
        <f t="shared" ca="1" si="213"/>
        <v>0</v>
      </c>
      <c r="Q879" s="233">
        <f t="shared" ca="1" si="203"/>
        <v>0</v>
      </c>
      <c r="R879" s="233">
        <f ca="1">IF(LEN(B879)&gt;0,'9'!R879-'9'!Q879,"")</f>
        <v>0</v>
      </c>
      <c r="S879" s="234"/>
      <c r="T879" s="34"/>
      <c r="U879" s="34"/>
      <c r="V879" s="34"/>
      <c r="W879" s="34"/>
      <c r="X879" s="34"/>
      <c r="Y879" s="34"/>
      <c r="Z879" s="34"/>
      <c r="AA879" s="34"/>
      <c r="AB879" s="167">
        <f>ROW()</f>
        <v>879</v>
      </c>
      <c r="AC879" s="168">
        <f t="shared" ca="1" si="198"/>
        <v>0</v>
      </c>
      <c r="AD879" s="168">
        <f t="shared" ca="1" si="199"/>
        <v>0</v>
      </c>
      <c r="AE879" s="169" t="str">
        <f t="shared" ca="1" si="204"/>
        <v>-</v>
      </c>
      <c r="AF879" s="168" t="str">
        <f t="shared" ca="1" si="205"/>
        <v>-</v>
      </c>
      <c r="AG879" s="169" t="str">
        <f t="shared" ca="1" si="206"/>
        <v>-</v>
      </c>
      <c r="AH879" s="168" t="str">
        <f t="shared" ca="1" si="207"/>
        <v>-</v>
      </c>
      <c r="AI879" s="168">
        <f t="shared" ca="1" si="208"/>
        <v>0</v>
      </c>
      <c r="AJ879" s="170">
        <f t="shared" ca="1" si="209"/>
        <v>0</v>
      </c>
      <c r="AK879" s="168">
        <f t="shared" ca="1" si="200"/>
        <v>0</v>
      </c>
      <c r="AL879" s="168">
        <f t="shared" ca="1" si="201"/>
        <v>0</v>
      </c>
    </row>
    <row r="880" spans="1:38" ht="28.5" customHeight="1" x14ac:dyDescent="0.2">
      <c r="A880" s="56">
        <v>865</v>
      </c>
      <c r="B880" s="309" t="str">
        <f t="shared" ca="1" si="195"/>
        <v>A865</v>
      </c>
      <c r="C880" s="309"/>
      <c r="D880" s="57" t="str">
        <f t="shared" ca="1" si="196"/>
        <v/>
      </c>
      <c r="E880" s="59" t="str">
        <f t="shared" ca="1" si="197"/>
        <v/>
      </c>
      <c r="F880" s="215">
        <f ca="1">IF(LEN(B880)&gt;0,'OBRAČUNANA OSNOVNA PLAČA'!J874,"")</f>
        <v>0</v>
      </c>
      <c r="G880" s="60"/>
      <c r="H880" s="60"/>
      <c r="I880" s="60"/>
      <c r="J880" s="60"/>
      <c r="K880" s="60"/>
      <c r="L880" s="229">
        <f t="shared" si="202"/>
        <v>0</v>
      </c>
      <c r="M880" s="230">
        <f t="shared" ca="1" si="210"/>
        <v>0</v>
      </c>
      <c r="N880" s="230">
        <f t="shared" ca="1" si="211"/>
        <v>0</v>
      </c>
      <c r="O880" s="231">
        <f t="shared" ca="1" si="212"/>
        <v>0</v>
      </c>
      <c r="P880" s="232">
        <f t="shared" ca="1" si="213"/>
        <v>0</v>
      </c>
      <c r="Q880" s="233">
        <f t="shared" ca="1" si="203"/>
        <v>0</v>
      </c>
      <c r="R880" s="233">
        <f ca="1">IF(LEN(B880)&gt;0,'9'!R880-'9'!Q880,"")</f>
        <v>0</v>
      </c>
      <c r="S880" s="234"/>
      <c r="T880" s="34"/>
      <c r="U880" s="34"/>
      <c r="V880" s="34"/>
      <c r="W880" s="34"/>
      <c r="X880" s="34"/>
      <c r="Y880" s="34"/>
      <c r="Z880" s="34"/>
      <c r="AA880" s="34"/>
      <c r="AB880" s="167">
        <f>ROW()</f>
        <v>880</v>
      </c>
      <c r="AC880" s="168">
        <f t="shared" ca="1" si="198"/>
        <v>0</v>
      </c>
      <c r="AD880" s="168">
        <f t="shared" ca="1" si="199"/>
        <v>0</v>
      </c>
      <c r="AE880" s="169" t="str">
        <f t="shared" ca="1" si="204"/>
        <v>-</v>
      </c>
      <c r="AF880" s="168" t="str">
        <f t="shared" ca="1" si="205"/>
        <v>-</v>
      </c>
      <c r="AG880" s="169" t="str">
        <f t="shared" ca="1" si="206"/>
        <v>-</v>
      </c>
      <c r="AH880" s="168" t="str">
        <f t="shared" ca="1" si="207"/>
        <v>-</v>
      </c>
      <c r="AI880" s="168">
        <f t="shared" ca="1" si="208"/>
        <v>0</v>
      </c>
      <c r="AJ880" s="170">
        <f t="shared" ca="1" si="209"/>
        <v>0</v>
      </c>
      <c r="AK880" s="168">
        <f t="shared" ca="1" si="200"/>
        <v>0</v>
      </c>
      <c r="AL880" s="168">
        <f t="shared" ca="1" si="201"/>
        <v>0</v>
      </c>
    </row>
    <row r="881" spans="1:38" ht="28.5" customHeight="1" x14ac:dyDescent="0.2">
      <c r="A881" s="56">
        <v>866</v>
      </c>
      <c r="B881" s="309" t="str">
        <f t="shared" ca="1" si="195"/>
        <v>A866</v>
      </c>
      <c r="C881" s="309"/>
      <c r="D881" s="57" t="str">
        <f t="shared" ca="1" si="196"/>
        <v/>
      </c>
      <c r="E881" s="59" t="str">
        <f t="shared" ca="1" si="197"/>
        <v/>
      </c>
      <c r="F881" s="215">
        <f ca="1">IF(LEN(B881)&gt;0,'OBRAČUNANA OSNOVNA PLAČA'!J875,"")</f>
        <v>0</v>
      </c>
      <c r="G881" s="60"/>
      <c r="H881" s="60"/>
      <c r="I881" s="60"/>
      <c r="J881" s="60"/>
      <c r="K881" s="60"/>
      <c r="L881" s="229">
        <f t="shared" si="202"/>
        <v>0</v>
      </c>
      <c r="M881" s="230">
        <f t="shared" ca="1" si="210"/>
        <v>0</v>
      </c>
      <c r="N881" s="230">
        <f t="shared" ca="1" si="211"/>
        <v>0</v>
      </c>
      <c r="O881" s="231">
        <f t="shared" ca="1" si="212"/>
        <v>0</v>
      </c>
      <c r="P881" s="232">
        <f t="shared" ca="1" si="213"/>
        <v>0</v>
      </c>
      <c r="Q881" s="233">
        <f t="shared" ca="1" si="203"/>
        <v>0</v>
      </c>
      <c r="R881" s="233">
        <f ca="1">IF(LEN(B881)&gt;0,'9'!R881-'9'!Q881,"")</f>
        <v>0</v>
      </c>
      <c r="S881" s="234"/>
      <c r="T881" s="34"/>
      <c r="U881" s="34"/>
      <c r="V881" s="34"/>
      <c r="W881" s="34"/>
      <c r="X881" s="34"/>
      <c r="Y881" s="34"/>
      <c r="Z881" s="34"/>
      <c r="AA881" s="34"/>
      <c r="AB881" s="167">
        <f>ROW()</f>
        <v>881</v>
      </c>
      <c r="AC881" s="168">
        <f t="shared" ca="1" si="198"/>
        <v>0</v>
      </c>
      <c r="AD881" s="168">
        <f t="shared" ca="1" si="199"/>
        <v>0</v>
      </c>
      <c r="AE881" s="169" t="str">
        <f t="shared" ca="1" si="204"/>
        <v>-</v>
      </c>
      <c r="AF881" s="168" t="str">
        <f t="shared" ca="1" si="205"/>
        <v>-</v>
      </c>
      <c r="AG881" s="169" t="str">
        <f t="shared" ca="1" si="206"/>
        <v>-</v>
      </c>
      <c r="AH881" s="168" t="str">
        <f t="shared" ca="1" si="207"/>
        <v>-</v>
      </c>
      <c r="AI881" s="168">
        <f t="shared" ca="1" si="208"/>
        <v>0</v>
      </c>
      <c r="AJ881" s="170">
        <f t="shared" ca="1" si="209"/>
        <v>0</v>
      </c>
      <c r="AK881" s="168">
        <f t="shared" ca="1" si="200"/>
        <v>0</v>
      </c>
      <c r="AL881" s="168">
        <f t="shared" ca="1" si="201"/>
        <v>0</v>
      </c>
    </row>
    <row r="882" spans="1:38" ht="28.5" customHeight="1" x14ac:dyDescent="0.2">
      <c r="A882" s="56">
        <v>867</v>
      </c>
      <c r="B882" s="309" t="str">
        <f t="shared" ca="1" si="195"/>
        <v>A867</v>
      </c>
      <c r="C882" s="309"/>
      <c r="D882" s="57" t="str">
        <f t="shared" ca="1" si="196"/>
        <v/>
      </c>
      <c r="E882" s="59" t="str">
        <f t="shared" ca="1" si="197"/>
        <v/>
      </c>
      <c r="F882" s="215">
        <f ca="1">IF(LEN(B882)&gt;0,'OBRAČUNANA OSNOVNA PLAČA'!J876,"")</f>
        <v>0</v>
      </c>
      <c r="G882" s="60"/>
      <c r="H882" s="60"/>
      <c r="I882" s="60"/>
      <c r="J882" s="60"/>
      <c r="K882" s="60"/>
      <c r="L882" s="229">
        <f t="shared" si="202"/>
        <v>0</v>
      </c>
      <c r="M882" s="230">
        <f t="shared" ca="1" si="210"/>
        <v>0</v>
      </c>
      <c r="N882" s="230">
        <f t="shared" ca="1" si="211"/>
        <v>0</v>
      </c>
      <c r="O882" s="231">
        <f t="shared" ca="1" si="212"/>
        <v>0</v>
      </c>
      <c r="P882" s="232">
        <f t="shared" ca="1" si="213"/>
        <v>0</v>
      </c>
      <c r="Q882" s="233">
        <f t="shared" ca="1" si="203"/>
        <v>0</v>
      </c>
      <c r="R882" s="233">
        <f ca="1">IF(LEN(B882)&gt;0,'9'!R882-'9'!Q882,"")</f>
        <v>0</v>
      </c>
      <c r="S882" s="234"/>
      <c r="T882" s="34"/>
      <c r="U882" s="34"/>
      <c r="V882" s="34"/>
      <c r="W882" s="34"/>
      <c r="X882" s="34"/>
      <c r="Y882" s="34"/>
      <c r="Z882" s="34"/>
      <c r="AA882" s="34"/>
      <c r="AB882" s="167">
        <f>ROW()</f>
        <v>882</v>
      </c>
      <c r="AC882" s="168">
        <f t="shared" ca="1" si="198"/>
        <v>0</v>
      </c>
      <c r="AD882" s="168">
        <f t="shared" ca="1" si="199"/>
        <v>0</v>
      </c>
      <c r="AE882" s="169" t="str">
        <f t="shared" ca="1" si="204"/>
        <v>-</v>
      </c>
      <c r="AF882" s="168" t="str">
        <f t="shared" ca="1" si="205"/>
        <v>-</v>
      </c>
      <c r="AG882" s="169" t="str">
        <f t="shared" ca="1" si="206"/>
        <v>-</v>
      </c>
      <c r="AH882" s="168" t="str">
        <f t="shared" ca="1" si="207"/>
        <v>-</v>
      </c>
      <c r="AI882" s="168">
        <f t="shared" ca="1" si="208"/>
        <v>0</v>
      </c>
      <c r="AJ882" s="170">
        <f t="shared" ca="1" si="209"/>
        <v>0</v>
      </c>
      <c r="AK882" s="168">
        <f t="shared" ca="1" si="200"/>
        <v>0</v>
      </c>
      <c r="AL882" s="168">
        <f t="shared" ca="1" si="201"/>
        <v>0</v>
      </c>
    </row>
    <row r="883" spans="1:38" ht="28.5" customHeight="1" x14ac:dyDescent="0.2">
      <c r="A883" s="56">
        <v>868</v>
      </c>
      <c r="B883" s="309" t="str">
        <f t="shared" ca="1" si="195"/>
        <v>A868</v>
      </c>
      <c r="C883" s="309"/>
      <c r="D883" s="57" t="str">
        <f t="shared" ca="1" si="196"/>
        <v/>
      </c>
      <c r="E883" s="59" t="str">
        <f t="shared" ca="1" si="197"/>
        <v/>
      </c>
      <c r="F883" s="215">
        <f ca="1">IF(LEN(B883)&gt;0,'OBRAČUNANA OSNOVNA PLAČA'!J877,"")</f>
        <v>0</v>
      </c>
      <c r="G883" s="60"/>
      <c r="H883" s="60"/>
      <c r="I883" s="60"/>
      <c r="J883" s="60"/>
      <c r="K883" s="60"/>
      <c r="L883" s="229">
        <f t="shared" si="202"/>
        <v>0</v>
      </c>
      <c r="M883" s="230">
        <f t="shared" ca="1" si="210"/>
        <v>0</v>
      </c>
      <c r="N883" s="230">
        <f t="shared" ca="1" si="211"/>
        <v>0</v>
      </c>
      <c r="O883" s="231">
        <f t="shared" ca="1" si="212"/>
        <v>0</v>
      </c>
      <c r="P883" s="232">
        <f t="shared" ca="1" si="213"/>
        <v>0</v>
      </c>
      <c r="Q883" s="233">
        <f t="shared" ca="1" si="203"/>
        <v>0</v>
      </c>
      <c r="R883" s="233">
        <f ca="1">IF(LEN(B883)&gt;0,'9'!R883-'9'!Q883,"")</f>
        <v>0</v>
      </c>
      <c r="S883" s="234"/>
      <c r="T883" s="34"/>
      <c r="U883" s="34"/>
      <c r="V883" s="34"/>
      <c r="W883" s="34"/>
      <c r="X883" s="34"/>
      <c r="Y883" s="34"/>
      <c r="Z883" s="34"/>
      <c r="AA883" s="34"/>
      <c r="AB883" s="167">
        <f>ROW()</f>
        <v>883</v>
      </c>
      <c r="AC883" s="168">
        <f t="shared" ca="1" si="198"/>
        <v>0</v>
      </c>
      <c r="AD883" s="168">
        <f t="shared" ca="1" si="199"/>
        <v>0</v>
      </c>
      <c r="AE883" s="169" t="str">
        <f t="shared" ca="1" si="204"/>
        <v>-</v>
      </c>
      <c r="AF883" s="168" t="str">
        <f t="shared" ca="1" si="205"/>
        <v>-</v>
      </c>
      <c r="AG883" s="169" t="str">
        <f t="shared" ca="1" si="206"/>
        <v>-</v>
      </c>
      <c r="AH883" s="168" t="str">
        <f t="shared" ca="1" si="207"/>
        <v>-</v>
      </c>
      <c r="AI883" s="168">
        <f t="shared" ca="1" si="208"/>
        <v>0</v>
      </c>
      <c r="AJ883" s="170">
        <f t="shared" ca="1" si="209"/>
        <v>0</v>
      </c>
      <c r="AK883" s="168">
        <f t="shared" ca="1" si="200"/>
        <v>0</v>
      </c>
      <c r="AL883" s="168">
        <f t="shared" ca="1" si="201"/>
        <v>0</v>
      </c>
    </row>
    <row r="884" spans="1:38" ht="28.5" customHeight="1" x14ac:dyDescent="0.2">
      <c r="A884" s="56">
        <v>869</v>
      </c>
      <c r="B884" s="309" t="str">
        <f t="shared" ca="1" si="195"/>
        <v>A869</v>
      </c>
      <c r="C884" s="309"/>
      <c r="D884" s="57" t="str">
        <f t="shared" ca="1" si="196"/>
        <v/>
      </c>
      <c r="E884" s="59" t="str">
        <f t="shared" ca="1" si="197"/>
        <v/>
      </c>
      <c r="F884" s="215">
        <f ca="1">IF(LEN(B884)&gt;0,'OBRAČUNANA OSNOVNA PLAČA'!J878,"")</f>
        <v>0</v>
      </c>
      <c r="G884" s="60"/>
      <c r="H884" s="60"/>
      <c r="I884" s="60"/>
      <c r="J884" s="60"/>
      <c r="K884" s="60"/>
      <c r="L884" s="229">
        <f t="shared" si="202"/>
        <v>0</v>
      </c>
      <c r="M884" s="230">
        <f t="shared" ca="1" si="210"/>
        <v>0</v>
      </c>
      <c r="N884" s="230">
        <f t="shared" ca="1" si="211"/>
        <v>0</v>
      </c>
      <c r="O884" s="231">
        <f t="shared" ca="1" si="212"/>
        <v>0</v>
      </c>
      <c r="P884" s="232">
        <f t="shared" ca="1" si="213"/>
        <v>0</v>
      </c>
      <c r="Q884" s="233">
        <f t="shared" ca="1" si="203"/>
        <v>0</v>
      </c>
      <c r="R884" s="233">
        <f ca="1">IF(LEN(B884)&gt;0,'9'!R884-'9'!Q884,"")</f>
        <v>0</v>
      </c>
      <c r="S884" s="234"/>
      <c r="T884" s="34"/>
      <c r="U884" s="34"/>
      <c r="V884" s="34"/>
      <c r="W884" s="34"/>
      <c r="X884" s="34"/>
      <c r="Y884" s="34"/>
      <c r="Z884" s="34"/>
      <c r="AA884" s="34"/>
      <c r="AB884" s="167">
        <f>ROW()</f>
        <v>884</v>
      </c>
      <c r="AC884" s="168">
        <f t="shared" ca="1" si="198"/>
        <v>0</v>
      </c>
      <c r="AD884" s="168">
        <f t="shared" ca="1" si="199"/>
        <v>0</v>
      </c>
      <c r="AE884" s="169" t="str">
        <f t="shared" ca="1" si="204"/>
        <v>-</v>
      </c>
      <c r="AF884" s="168" t="str">
        <f t="shared" ca="1" si="205"/>
        <v>-</v>
      </c>
      <c r="AG884" s="169" t="str">
        <f t="shared" ca="1" si="206"/>
        <v>-</v>
      </c>
      <c r="AH884" s="168" t="str">
        <f t="shared" ca="1" si="207"/>
        <v>-</v>
      </c>
      <c r="AI884" s="168">
        <f t="shared" ca="1" si="208"/>
        <v>0</v>
      </c>
      <c r="AJ884" s="170">
        <f t="shared" ca="1" si="209"/>
        <v>0</v>
      </c>
      <c r="AK884" s="168">
        <f t="shared" ca="1" si="200"/>
        <v>0</v>
      </c>
      <c r="AL884" s="168">
        <f t="shared" ca="1" si="201"/>
        <v>0</v>
      </c>
    </row>
    <row r="885" spans="1:38" ht="28.5" customHeight="1" x14ac:dyDescent="0.2">
      <c r="A885" s="56">
        <v>870</v>
      </c>
      <c r="B885" s="309" t="str">
        <f t="shared" ca="1" si="195"/>
        <v>A870</v>
      </c>
      <c r="C885" s="309"/>
      <c r="D885" s="57" t="str">
        <f t="shared" ca="1" si="196"/>
        <v/>
      </c>
      <c r="E885" s="59" t="str">
        <f t="shared" ca="1" si="197"/>
        <v/>
      </c>
      <c r="F885" s="215">
        <f ca="1">IF(LEN(B885)&gt;0,'OBRAČUNANA OSNOVNA PLAČA'!J879,"")</f>
        <v>0</v>
      </c>
      <c r="G885" s="60"/>
      <c r="H885" s="60"/>
      <c r="I885" s="60"/>
      <c r="J885" s="60"/>
      <c r="K885" s="60"/>
      <c r="L885" s="229">
        <f t="shared" si="202"/>
        <v>0</v>
      </c>
      <c r="M885" s="230">
        <f t="shared" ca="1" si="210"/>
        <v>0</v>
      </c>
      <c r="N885" s="230">
        <f t="shared" ca="1" si="211"/>
        <v>0</v>
      </c>
      <c r="O885" s="231">
        <f t="shared" ca="1" si="212"/>
        <v>0</v>
      </c>
      <c r="P885" s="232">
        <f t="shared" ca="1" si="213"/>
        <v>0</v>
      </c>
      <c r="Q885" s="233">
        <f t="shared" ca="1" si="203"/>
        <v>0</v>
      </c>
      <c r="R885" s="233">
        <f ca="1">IF(LEN(B885)&gt;0,'9'!R885-'9'!Q885,"")</f>
        <v>0</v>
      </c>
      <c r="S885" s="234"/>
      <c r="T885" s="34"/>
      <c r="U885" s="34"/>
      <c r="V885" s="34"/>
      <c r="W885" s="34"/>
      <c r="X885" s="34"/>
      <c r="Y885" s="34"/>
      <c r="Z885" s="34"/>
      <c r="AA885" s="34"/>
      <c r="AB885" s="167">
        <f>ROW()</f>
        <v>885</v>
      </c>
      <c r="AC885" s="168">
        <f t="shared" ca="1" si="198"/>
        <v>0</v>
      </c>
      <c r="AD885" s="168">
        <f t="shared" ca="1" si="199"/>
        <v>0</v>
      </c>
      <c r="AE885" s="169" t="str">
        <f t="shared" ca="1" si="204"/>
        <v>-</v>
      </c>
      <c r="AF885" s="168" t="str">
        <f t="shared" ca="1" si="205"/>
        <v>-</v>
      </c>
      <c r="AG885" s="169" t="str">
        <f t="shared" ca="1" si="206"/>
        <v>-</v>
      </c>
      <c r="AH885" s="168" t="str">
        <f t="shared" ca="1" si="207"/>
        <v>-</v>
      </c>
      <c r="AI885" s="168">
        <f t="shared" ca="1" si="208"/>
        <v>0</v>
      </c>
      <c r="AJ885" s="170">
        <f t="shared" ca="1" si="209"/>
        <v>0</v>
      </c>
      <c r="AK885" s="168">
        <f t="shared" ca="1" si="200"/>
        <v>0</v>
      </c>
      <c r="AL885" s="168">
        <f t="shared" ca="1" si="201"/>
        <v>0</v>
      </c>
    </row>
    <row r="886" spans="1:38" ht="28.5" customHeight="1" x14ac:dyDescent="0.2">
      <c r="A886" s="56">
        <v>871</v>
      </c>
      <c r="B886" s="309" t="str">
        <f t="shared" ca="1" si="195"/>
        <v>A871</v>
      </c>
      <c r="C886" s="309"/>
      <c r="D886" s="57" t="str">
        <f t="shared" ca="1" si="196"/>
        <v/>
      </c>
      <c r="E886" s="59" t="str">
        <f t="shared" ca="1" si="197"/>
        <v/>
      </c>
      <c r="F886" s="215">
        <f ca="1">IF(LEN(B886)&gt;0,'OBRAČUNANA OSNOVNA PLAČA'!J880,"")</f>
        <v>0</v>
      </c>
      <c r="G886" s="60"/>
      <c r="H886" s="60"/>
      <c r="I886" s="60"/>
      <c r="J886" s="60"/>
      <c r="K886" s="60"/>
      <c r="L886" s="229">
        <f t="shared" si="202"/>
        <v>0</v>
      </c>
      <c r="M886" s="230">
        <f t="shared" ca="1" si="210"/>
        <v>0</v>
      </c>
      <c r="N886" s="230">
        <f t="shared" ca="1" si="211"/>
        <v>0</v>
      </c>
      <c r="O886" s="231">
        <f t="shared" ca="1" si="212"/>
        <v>0</v>
      </c>
      <c r="P886" s="232">
        <f t="shared" ca="1" si="213"/>
        <v>0</v>
      </c>
      <c r="Q886" s="233">
        <f t="shared" ca="1" si="203"/>
        <v>0</v>
      </c>
      <c r="R886" s="233">
        <f ca="1">IF(LEN(B886)&gt;0,'9'!R886-'9'!Q886,"")</f>
        <v>0</v>
      </c>
      <c r="S886" s="234"/>
      <c r="T886" s="34"/>
      <c r="U886" s="34"/>
      <c r="V886" s="34"/>
      <c r="W886" s="34"/>
      <c r="X886" s="34"/>
      <c r="Y886" s="34"/>
      <c r="Z886" s="34"/>
      <c r="AA886" s="34"/>
      <c r="AB886" s="167">
        <f>ROW()</f>
        <v>886</v>
      </c>
      <c r="AC886" s="168">
        <f t="shared" ca="1" si="198"/>
        <v>0</v>
      </c>
      <c r="AD886" s="168">
        <f t="shared" ca="1" si="199"/>
        <v>0</v>
      </c>
      <c r="AE886" s="169" t="str">
        <f t="shared" ca="1" si="204"/>
        <v>-</v>
      </c>
      <c r="AF886" s="168" t="str">
        <f t="shared" ca="1" si="205"/>
        <v>-</v>
      </c>
      <c r="AG886" s="169" t="str">
        <f t="shared" ca="1" si="206"/>
        <v>-</v>
      </c>
      <c r="AH886" s="168" t="str">
        <f t="shared" ca="1" si="207"/>
        <v>-</v>
      </c>
      <c r="AI886" s="168">
        <f t="shared" ca="1" si="208"/>
        <v>0</v>
      </c>
      <c r="AJ886" s="170">
        <f t="shared" ca="1" si="209"/>
        <v>0</v>
      </c>
      <c r="AK886" s="168">
        <f t="shared" ca="1" si="200"/>
        <v>0</v>
      </c>
      <c r="AL886" s="168">
        <f t="shared" ca="1" si="201"/>
        <v>0</v>
      </c>
    </row>
    <row r="887" spans="1:38" ht="28.5" customHeight="1" x14ac:dyDescent="0.2">
      <c r="A887" s="56">
        <v>872</v>
      </c>
      <c r="B887" s="309" t="str">
        <f t="shared" ca="1" si="195"/>
        <v>A872</v>
      </c>
      <c r="C887" s="309"/>
      <c r="D887" s="57" t="str">
        <f t="shared" ca="1" si="196"/>
        <v/>
      </c>
      <c r="E887" s="59" t="str">
        <f t="shared" ca="1" si="197"/>
        <v/>
      </c>
      <c r="F887" s="215">
        <f ca="1">IF(LEN(B887)&gt;0,'OBRAČUNANA OSNOVNA PLAČA'!J881,"")</f>
        <v>0</v>
      </c>
      <c r="G887" s="60"/>
      <c r="H887" s="60"/>
      <c r="I887" s="60"/>
      <c r="J887" s="60"/>
      <c r="K887" s="60"/>
      <c r="L887" s="229">
        <f t="shared" si="202"/>
        <v>0</v>
      </c>
      <c r="M887" s="230">
        <f t="shared" ca="1" si="210"/>
        <v>0</v>
      </c>
      <c r="N887" s="230">
        <f t="shared" ca="1" si="211"/>
        <v>0</v>
      </c>
      <c r="O887" s="231">
        <f t="shared" ca="1" si="212"/>
        <v>0</v>
      </c>
      <c r="P887" s="232">
        <f t="shared" ca="1" si="213"/>
        <v>0</v>
      </c>
      <c r="Q887" s="233">
        <f t="shared" ca="1" si="203"/>
        <v>0</v>
      </c>
      <c r="R887" s="233">
        <f ca="1">IF(LEN(B887)&gt;0,'9'!R887-'9'!Q887,"")</f>
        <v>0</v>
      </c>
      <c r="S887" s="234"/>
      <c r="T887" s="34"/>
      <c r="U887" s="34"/>
      <c r="V887" s="34"/>
      <c r="W887" s="34"/>
      <c r="X887" s="34"/>
      <c r="Y887" s="34"/>
      <c r="Z887" s="34"/>
      <c r="AA887" s="34"/>
      <c r="AB887" s="167">
        <f>ROW()</f>
        <v>887</v>
      </c>
      <c r="AC887" s="168">
        <f t="shared" ca="1" si="198"/>
        <v>0</v>
      </c>
      <c r="AD887" s="168">
        <f t="shared" ca="1" si="199"/>
        <v>0</v>
      </c>
      <c r="AE887" s="169" t="str">
        <f t="shared" ca="1" si="204"/>
        <v>-</v>
      </c>
      <c r="AF887" s="168" t="str">
        <f t="shared" ca="1" si="205"/>
        <v>-</v>
      </c>
      <c r="AG887" s="169" t="str">
        <f t="shared" ca="1" si="206"/>
        <v>-</v>
      </c>
      <c r="AH887" s="168" t="str">
        <f t="shared" ca="1" si="207"/>
        <v>-</v>
      </c>
      <c r="AI887" s="168">
        <f t="shared" ca="1" si="208"/>
        <v>0</v>
      </c>
      <c r="AJ887" s="170">
        <f t="shared" ca="1" si="209"/>
        <v>0</v>
      </c>
      <c r="AK887" s="168">
        <f t="shared" ca="1" si="200"/>
        <v>0</v>
      </c>
      <c r="AL887" s="168">
        <f t="shared" ca="1" si="201"/>
        <v>0</v>
      </c>
    </row>
    <row r="888" spans="1:38" ht="28.5" customHeight="1" x14ac:dyDescent="0.2">
      <c r="A888" s="56">
        <v>873</v>
      </c>
      <c r="B888" s="309" t="str">
        <f t="shared" ca="1" si="195"/>
        <v>A873</v>
      </c>
      <c r="C888" s="309"/>
      <c r="D888" s="57" t="str">
        <f t="shared" ca="1" si="196"/>
        <v/>
      </c>
      <c r="E888" s="59" t="str">
        <f t="shared" ca="1" si="197"/>
        <v/>
      </c>
      <c r="F888" s="215">
        <f ca="1">IF(LEN(B888)&gt;0,'OBRAČUNANA OSNOVNA PLAČA'!J882,"")</f>
        <v>0</v>
      </c>
      <c r="G888" s="60"/>
      <c r="H888" s="60"/>
      <c r="I888" s="60"/>
      <c r="J888" s="60"/>
      <c r="K888" s="60"/>
      <c r="L888" s="229">
        <f t="shared" si="202"/>
        <v>0</v>
      </c>
      <c r="M888" s="230">
        <f t="shared" ca="1" si="210"/>
        <v>0</v>
      </c>
      <c r="N888" s="230">
        <f t="shared" ca="1" si="211"/>
        <v>0</v>
      </c>
      <c r="O888" s="231">
        <f t="shared" ca="1" si="212"/>
        <v>0</v>
      </c>
      <c r="P888" s="232">
        <f t="shared" ca="1" si="213"/>
        <v>0</v>
      </c>
      <c r="Q888" s="233">
        <f t="shared" ca="1" si="203"/>
        <v>0</v>
      </c>
      <c r="R888" s="233">
        <f ca="1">IF(LEN(B888)&gt;0,'9'!R888-'9'!Q888,"")</f>
        <v>0</v>
      </c>
      <c r="S888" s="234"/>
      <c r="T888" s="34"/>
      <c r="U888" s="34"/>
      <c r="V888" s="34"/>
      <c r="W888" s="34"/>
      <c r="X888" s="34"/>
      <c r="Y888" s="34"/>
      <c r="Z888" s="34"/>
      <c r="AA888" s="34"/>
      <c r="AB888" s="167">
        <f>ROW()</f>
        <v>888</v>
      </c>
      <c r="AC888" s="168">
        <f t="shared" ca="1" si="198"/>
        <v>0</v>
      </c>
      <c r="AD888" s="168">
        <f t="shared" ca="1" si="199"/>
        <v>0</v>
      </c>
      <c r="AE888" s="169" t="str">
        <f t="shared" ca="1" si="204"/>
        <v>-</v>
      </c>
      <c r="AF888" s="168" t="str">
        <f t="shared" ca="1" si="205"/>
        <v>-</v>
      </c>
      <c r="AG888" s="169" t="str">
        <f t="shared" ca="1" si="206"/>
        <v>-</v>
      </c>
      <c r="AH888" s="168" t="str">
        <f t="shared" ca="1" si="207"/>
        <v>-</v>
      </c>
      <c r="AI888" s="168">
        <f t="shared" ca="1" si="208"/>
        <v>0</v>
      </c>
      <c r="AJ888" s="170">
        <f t="shared" ca="1" si="209"/>
        <v>0</v>
      </c>
      <c r="AK888" s="168">
        <f t="shared" ca="1" si="200"/>
        <v>0</v>
      </c>
      <c r="AL888" s="168">
        <f t="shared" ca="1" si="201"/>
        <v>0</v>
      </c>
    </row>
    <row r="889" spans="1:38" ht="28.5" customHeight="1" x14ac:dyDescent="0.2">
      <c r="A889" s="56">
        <v>874</v>
      </c>
      <c r="B889" s="309" t="str">
        <f t="shared" ca="1" si="195"/>
        <v>A874</v>
      </c>
      <c r="C889" s="309"/>
      <c r="D889" s="57" t="str">
        <f t="shared" ca="1" si="196"/>
        <v/>
      </c>
      <c r="E889" s="59" t="str">
        <f t="shared" ca="1" si="197"/>
        <v/>
      </c>
      <c r="F889" s="215">
        <f ca="1">IF(LEN(B889)&gt;0,'OBRAČUNANA OSNOVNA PLAČA'!J883,"")</f>
        <v>0</v>
      </c>
      <c r="G889" s="60"/>
      <c r="H889" s="60"/>
      <c r="I889" s="60"/>
      <c r="J889" s="60"/>
      <c r="K889" s="60"/>
      <c r="L889" s="229">
        <f t="shared" si="202"/>
        <v>0</v>
      </c>
      <c r="M889" s="230">
        <f t="shared" ca="1" si="210"/>
        <v>0</v>
      </c>
      <c r="N889" s="230">
        <f t="shared" ca="1" si="211"/>
        <v>0</v>
      </c>
      <c r="O889" s="231">
        <f t="shared" ca="1" si="212"/>
        <v>0</v>
      </c>
      <c r="P889" s="232">
        <f t="shared" ca="1" si="213"/>
        <v>0</v>
      </c>
      <c r="Q889" s="233">
        <f t="shared" ca="1" si="203"/>
        <v>0</v>
      </c>
      <c r="R889" s="233">
        <f ca="1">IF(LEN(B889)&gt;0,'9'!R889-'9'!Q889,"")</f>
        <v>0</v>
      </c>
      <c r="S889" s="234"/>
      <c r="T889" s="34"/>
      <c r="U889" s="34"/>
      <c r="V889" s="34"/>
      <c r="W889" s="34"/>
      <c r="X889" s="34"/>
      <c r="Y889" s="34"/>
      <c r="Z889" s="34"/>
      <c r="AA889" s="34"/>
      <c r="AB889" s="167">
        <f>ROW()</f>
        <v>889</v>
      </c>
      <c r="AC889" s="168">
        <f t="shared" ca="1" si="198"/>
        <v>0</v>
      </c>
      <c r="AD889" s="168">
        <f t="shared" ca="1" si="199"/>
        <v>0</v>
      </c>
      <c r="AE889" s="169" t="str">
        <f t="shared" ca="1" si="204"/>
        <v>-</v>
      </c>
      <c r="AF889" s="168" t="str">
        <f t="shared" ca="1" si="205"/>
        <v>-</v>
      </c>
      <c r="AG889" s="169" t="str">
        <f t="shared" ca="1" si="206"/>
        <v>-</v>
      </c>
      <c r="AH889" s="168" t="str">
        <f t="shared" ca="1" si="207"/>
        <v>-</v>
      </c>
      <c r="AI889" s="168">
        <f t="shared" ca="1" si="208"/>
        <v>0</v>
      </c>
      <c r="AJ889" s="170">
        <f t="shared" ca="1" si="209"/>
        <v>0</v>
      </c>
      <c r="AK889" s="168">
        <f t="shared" ca="1" si="200"/>
        <v>0</v>
      </c>
      <c r="AL889" s="168">
        <f t="shared" ca="1" si="201"/>
        <v>0</v>
      </c>
    </row>
    <row r="890" spans="1:38" ht="28.5" customHeight="1" x14ac:dyDescent="0.2">
      <c r="A890" s="56">
        <v>875</v>
      </c>
      <c r="B890" s="309" t="str">
        <f t="shared" ca="1" si="195"/>
        <v>A875</v>
      </c>
      <c r="C890" s="309"/>
      <c r="D890" s="57" t="str">
        <f t="shared" ca="1" si="196"/>
        <v/>
      </c>
      <c r="E890" s="59" t="str">
        <f t="shared" ca="1" si="197"/>
        <v/>
      </c>
      <c r="F890" s="215">
        <f ca="1">IF(LEN(B890)&gt;0,'OBRAČUNANA OSNOVNA PLAČA'!J884,"")</f>
        <v>0</v>
      </c>
      <c r="G890" s="60"/>
      <c r="H890" s="60"/>
      <c r="I890" s="60"/>
      <c r="J890" s="60"/>
      <c r="K890" s="60"/>
      <c r="L890" s="229">
        <f t="shared" si="202"/>
        <v>0</v>
      </c>
      <c r="M890" s="230">
        <f t="shared" ca="1" si="210"/>
        <v>0</v>
      </c>
      <c r="N890" s="230">
        <f t="shared" ca="1" si="211"/>
        <v>0</v>
      </c>
      <c r="O890" s="231">
        <f t="shared" ca="1" si="212"/>
        <v>0</v>
      </c>
      <c r="P890" s="232">
        <f t="shared" ca="1" si="213"/>
        <v>0</v>
      </c>
      <c r="Q890" s="233">
        <f t="shared" ca="1" si="203"/>
        <v>0</v>
      </c>
      <c r="R890" s="233">
        <f ca="1">IF(LEN(B890)&gt;0,'9'!R890-'9'!Q890,"")</f>
        <v>0</v>
      </c>
      <c r="S890" s="234"/>
      <c r="T890" s="34"/>
      <c r="U890" s="34"/>
      <c r="V890" s="34"/>
      <c r="W890" s="34"/>
      <c r="X890" s="34"/>
      <c r="Y890" s="34"/>
      <c r="Z890" s="34"/>
      <c r="AA890" s="34"/>
      <c r="AB890" s="167">
        <f>ROW()</f>
        <v>890</v>
      </c>
      <c r="AC890" s="168">
        <f t="shared" ca="1" si="198"/>
        <v>0</v>
      </c>
      <c r="AD890" s="168">
        <f t="shared" ca="1" si="199"/>
        <v>0</v>
      </c>
      <c r="AE890" s="169" t="str">
        <f t="shared" ca="1" si="204"/>
        <v>-</v>
      </c>
      <c r="AF890" s="168" t="str">
        <f t="shared" ca="1" si="205"/>
        <v>-</v>
      </c>
      <c r="AG890" s="169" t="str">
        <f t="shared" ca="1" si="206"/>
        <v>-</v>
      </c>
      <c r="AH890" s="168" t="str">
        <f t="shared" ca="1" si="207"/>
        <v>-</v>
      </c>
      <c r="AI890" s="168">
        <f t="shared" ca="1" si="208"/>
        <v>0</v>
      </c>
      <c r="AJ890" s="170">
        <f t="shared" ca="1" si="209"/>
        <v>0</v>
      </c>
      <c r="AK890" s="168">
        <f t="shared" ca="1" si="200"/>
        <v>0</v>
      </c>
      <c r="AL890" s="168">
        <f t="shared" ca="1" si="201"/>
        <v>0</v>
      </c>
    </row>
    <row r="891" spans="1:38" ht="28.5" customHeight="1" x14ac:dyDescent="0.2">
      <c r="A891" s="56">
        <v>876</v>
      </c>
      <c r="B891" s="309" t="str">
        <f t="shared" ca="1" si="195"/>
        <v>A876</v>
      </c>
      <c r="C891" s="309"/>
      <c r="D891" s="57" t="str">
        <f t="shared" ca="1" si="196"/>
        <v/>
      </c>
      <c r="E891" s="59" t="str">
        <f t="shared" ca="1" si="197"/>
        <v/>
      </c>
      <c r="F891" s="215">
        <f ca="1">IF(LEN(B891)&gt;0,'OBRAČUNANA OSNOVNA PLAČA'!J885,"")</f>
        <v>0</v>
      </c>
      <c r="G891" s="60"/>
      <c r="H891" s="60"/>
      <c r="I891" s="60"/>
      <c r="J891" s="60"/>
      <c r="K891" s="60"/>
      <c r="L891" s="229">
        <f t="shared" si="202"/>
        <v>0</v>
      </c>
      <c r="M891" s="230">
        <f t="shared" ca="1" si="210"/>
        <v>0</v>
      </c>
      <c r="N891" s="230">
        <f t="shared" ca="1" si="211"/>
        <v>0</v>
      </c>
      <c r="O891" s="231">
        <f t="shared" ca="1" si="212"/>
        <v>0</v>
      </c>
      <c r="P891" s="232">
        <f t="shared" ca="1" si="213"/>
        <v>0</v>
      </c>
      <c r="Q891" s="233">
        <f t="shared" ca="1" si="203"/>
        <v>0</v>
      </c>
      <c r="R891" s="233">
        <f ca="1">IF(LEN(B891)&gt;0,'9'!R891-'9'!Q891,"")</f>
        <v>0</v>
      </c>
      <c r="S891" s="234"/>
      <c r="T891" s="34"/>
      <c r="U891" s="34"/>
      <c r="V891" s="34"/>
      <c r="W891" s="34"/>
      <c r="X891" s="34"/>
      <c r="Y891" s="34"/>
      <c r="Z891" s="34"/>
      <c r="AA891" s="34"/>
      <c r="AB891" s="167">
        <f>ROW()</f>
        <v>891</v>
      </c>
      <c r="AC891" s="168">
        <f t="shared" ca="1" si="198"/>
        <v>0</v>
      </c>
      <c r="AD891" s="168">
        <f t="shared" ca="1" si="199"/>
        <v>0</v>
      </c>
      <c r="AE891" s="169" t="str">
        <f t="shared" ca="1" si="204"/>
        <v>-</v>
      </c>
      <c r="AF891" s="168" t="str">
        <f t="shared" ca="1" si="205"/>
        <v>-</v>
      </c>
      <c r="AG891" s="169" t="str">
        <f t="shared" ca="1" si="206"/>
        <v>-</v>
      </c>
      <c r="AH891" s="168" t="str">
        <f t="shared" ca="1" si="207"/>
        <v>-</v>
      </c>
      <c r="AI891" s="168">
        <f t="shared" ca="1" si="208"/>
        <v>0</v>
      </c>
      <c r="AJ891" s="170">
        <f t="shared" ca="1" si="209"/>
        <v>0</v>
      </c>
      <c r="AK891" s="168">
        <f t="shared" ca="1" si="200"/>
        <v>0</v>
      </c>
      <c r="AL891" s="168">
        <f t="shared" ca="1" si="201"/>
        <v>0</v>
      </c>
    </row>
    <row r="892" spans="1:38" ht="28.5" customHeight="1" x14ac:dyDescent="0.2">
      <c r="A892" s="56">
        <v>877</v>
      </c>
      <c r="B892" s="309" t="str">
        <f t="shared" ca="1" si="195"/>
        <v>A877</v>
      </c>
      <c r="C892" s="309"/>
      <c r="D892" s="57" t="str">
        <f t="shared" ca="1" si="196"/>
        <v/>
      </c>
      <c r="E892" s="59" t="str">
        <f t="shared" ca="1" si="197"/>
        <v/>
      </c>
      <c r="F892" s="215">
        <f ca="1">IF(LEN(B892)&gt;0,'OBRAČUNANA OSNOVNA PLAČA'!J886,"")</f>
        <v>0</v>
      </c>
      <c r="G892" s="60"/>
      <c r="H892" s="60"/>
      <c r="I892" s="60"/>
      <c r="J892" s="60"/>
      <c r="K892" s="60"/>
      <c r="L892" s="229">
        <f t="shared" si="202"/>
        <v>0</v>
      </c>
      <c r="M892" s="230">
        <f t="shared" ca="1" si="210"/>
        <v>0</v>
      </c>
      <c r="N892" s="230">
        <f t="shared" ca="1" si="211"/>
        <v>0</v>
      </c>
      <c r="O892" s="231">
        <f t="shared" ca="1" si="212"/>
        <v>0</v>
      </c>
      <c r="P892" s="232">
        <f t="shared" ca="1" si="213"/>
        <v>0</v>
      </c>
      <c r="Q892" s="233">
        <f t="shared" ca="1" si="203"/>
        <v>0</v>
      </c>
      <c r="R892" s="233">
        <f ca="1">IF(LEN(B892)&gt;0,'9'!R892-'9'!Q892,"")</f>
        <v>0</v>
      </c>
      <c r="S892" s="234"/>
      <c r="T892" s="34"/>
      <c r="U892" s="34"/>
      <c r="V892" s="34"/>
      <c r="W892" s="34"/>
      <c r="X892" s="34"/>
      <c r="Y892" s="34"/>
      <c r="Z892" s="34"/>
      <c r="AA892" s="34"/>
      <c r="AB892" s="167">
        <f>ROW()</f>
        <v>892</v>
      </c>
      <c r="AC892" s="168">
        <f t="shared" ca="1" si="198"/>
        <v>0</v>
      </c>
      <c r="AD892" s="168">
        <f t="shared" ca="1" si="199"/>
        <v>0</v>
      </c>
      <c r="AE892" s="169" t="str">
        <f t="shared" ca="1" si="204"/>
        <v>-</v>
      </c>
      <c r="AF892" s="168" t="str">
        <f t="shared" ca="1" si="205"/>
        <v>-</v>
      </c>
      <c r="AG892" s="169" t="str">
        <f t="shared" ca="1" si="206"/>
        <v>-</v>
      </c>
      <c r="AH892" s="168" t="str">
        <f t="shared" ca="1" si="207"/>
        <v>-</v>
      </c>
      <c r="AI892" s="168">
        <f t="shared" ca="1" si="208"/>
        <v>0</v>
      </c>
      <c r="AJ892" s="170">
        <f t="shared" ca="1" si="209"/>
        <v>0</v>
      </c>
      <c r="AK892" s="168">
        <f t="shared" ca="1" si="200"/>
        <v>0</v>
      </c>
      <c r="AL892" s="168">
        <f t="shared" ca="1" si="201"/>
        <v>0</v>
      </c>
    </row>
    <row r="893" spans="1:38" ht="28.5" customHeight="1" x14ac:dyDescent="0.2">
      <c r="A893" s="56">
        <v>878</v>
      </c>
      <c r="B893" s="309" t="str">
        <f t="shared" ca="1" si="195"/>
        <v>A878</v>
      </c>
      <c r="C893" s="309"/>
      <c r="D893" s="57" t="str">
        <f t="shared" ca="1" si="196"/>
        <v/>
      </c>
      <c r="E893" s="59" t="str">
        <f t="shared" ca="1" si="197"/>
        <v/>
      </c>
      <c r="F893" s="215">
        <f ca="1">IF(LEN(B893)&gt;0,'OBRAČUNANA OSNOVNA PLAČA'!J887,"")</f>
        <v>0</v>
      </c>
      <c r="G893" s="60"/>
      <c r="H893" s="60"/>
      <c r="I893" s="60"/>
      <c r="J893" s="60"/>
      <c r="K893" s="60"/>
      <c r="L893" s="229">
        <f t="shared" si="202"/>
        <v>0</v>
      </c>
      <c r="M893" s="230">
        <f t="shared" ca="1" si="210"/>
        <v>0</v>
      </c>
      <c r="N893" s="230">
        <f t="shared" ca="1" si="211"/>
        <v>0</v>
      </c>
      <c r="O893" s="231">
        <f t="shared" ca="1" si="212"/>
        <v>0</v>
      </c>
      <c r="P893" s="232">
        <f t="shared" ca="1" si="213"/>
        <v>0</v>
      </c>
      <c r="Q893" s="233">
        <f t="shared" ca="1" si="203"/>
        <v>0</v>
      </c>
      <c r="R893" s="233">
        <f ca="1">IF(LEN(B893)&gt;0,'9'!R893-'9'!Q893,"")</f>
        <v>0</v>
      </c>
      <c r="S893" s="234"/>
      <c r="T893" s="34"/>
      <c r="U893" s="34"/>
      <c r="V893" s="34"/>
      <c r="W893" s="34"/>
      <c r="X893" s="34"/>
      <c r="Y893" s="34"/>
      <c r="Z893" s="34"/>
      <c r="AA893" s="34"/>
      <c r="AB893" s="167">
        <f>ROW()</f>
        <v>893</v>
      </c>
      <c r="AC893" s="168">
        <f t="shared" ca="1" si="198"/>
        <v>0</v>
      </c>
      <c r="AD893" s="168">
        <f t="shared" ca="1" si="199"/>
        <v>0</v>
      </c>
      <c r="AE893" s="169" t="str">
        <f t="shared" ca="1" si="204"/>
        <v>-</v>
      </c>
      <c r="AF893" s="168" t="str">
        <f t="shared" ca="1" si="205"/>
        <v>-</v>
      </c>
      <c r="AG893" s="169" t="str">
        <f t="shared" ca="1" si="206"/>
        <v>-</v>
      </c>
      <c r="AH893" s="168" t="str">
        <f t="shared" ca="1" si="207"/>
        <v>-</v>
      </c>
      <c r="AI893" s="168">
        <f t="shared" ca="1" si="208"/>
        <v>0</v>
      </c>
      <c r="AJ893" s="170">
        <f t="shared" ca="1" si="209"/>
        <v>0</v>
      </c>
      <c r="AK893" s="168">
        <f t="shared" ca="1" si="200"/>
        <v>0</v>
      </c>
      <c r="AL893" s="168">
        <f t="shared" ca="1" si="201"/>
        <v>0</v>
      </c>
    </row>
    <row r="894" spans="1:38" ht="28.5" customHeight="1" x14ac:dyDescent="0.2">
      <c r="A894" s="56">
        <v>879</v>
      </c>
      <c r="B894" s="309" t="str">
        <f t="shared" ca="1" si="195"/>
        <v>A879</v>
      </c>
      <c r="C894" s="309"/>
      <c r="D894" s="57" t="str">
        <f t="shared" ca="1" si="196"/>
        <v/>
      </c>
      <c r="E894" s="59" t="str">
        <f t="shared" ca="1" si="197"/>
        <v/>
      </c>
      <c r="F894" s="215">
        <f ca="1">IF(LEN(B894)&gt;0,'OBRAČUNANA OSNOVNA PLAČA'!J888,"")</f>
        <v>0</v>
      </c>
      <c r="G894" s="60"/>
      <c r="H894" s="60"/>
      <c r="I894" s="60"/>
      <c r="J894" s="60"/>
      <c r="K894" s="60"/>
      <c r="L894" s="229">
        <f t="shared" si="202"/>
        <v>0</v>
      </c>
      <c r="M894" s="230">
        <f t="shared" ca="1" si="210"/>
        <v>0</v>
      </c>
      <c r="N894" s="230">
        <f t="shared" ca="1" si="211"/>
        <v>0</v>
      </c>
      <c r="O894" s="231">
        <f t="shared" ca="1" si="212"/>
        <v>0</v>
      </c>
      <c r="P894" s="232">
        <f t="shared" ca="1" si="213"/>
        <v>0</v>
      </c>
      <c r="Q894" s="233">
        <f t="shared" ca="1" si="203"/>
        <v>0</v>
      </c>
      <c r="R894" s="233">
        <f ca="1">IF(LEN(B894)&gt;0,'9'!R894-'9'!Q894,"")</f>
        <v>0</v>
      </c>
      <c r="S894" s="234"/>
      <c r="T894" s="34"/>
      <c r="U894" s="34"/>
      <c r="V894" s="34"/>
      <c r="W894" s="34"/>
      <c r="X894" s="34"/>
      <c r="Y894" s="34"/>
      <c r="Z894" s="34"/>
      <c r="AA894" s="34"/>
      <c r="AB894" s="167">
        <f>ROW()</f>
        <v>894</v>
      </c>
      <c r="AC894" s="168">
        <f t="shared" ca="1" si="198"/>
        <v>0</v>
      </c>
      <c r="AD894" s="168">
        <f t="shared" ca="1" si="199"/>
        <v>0</v>
      </c>
      <c r="AE894" s="169" t="str">
        <f t="shared" ca="1" si="204"/>
        <v>-</v>
      </c>
      <c r="AF894" s="168" t="str">
        <f t="shared" ca="1" si="205"/>
        <v>-</v>
      </c>
      <c r="AG894" s="169" t="str">
        <f t="shared" ca="1" si="206"/>
        <v>-</v>
      </c>
      <c r="AH894" s="168" t="str">
        <f t="shared" ca="1" si="207"/>
        <v>-</v>
      </c>
      <c r="AI894" s="168">
        <f t="shared" ca="1" si="208"/>
        <v>0</v>
      </c>
      <c r="AJ894" s="170">
        <f t="shared" ca="1" si="209"/>
        <v>0</v>
      </c>
      <c r="AK894" s="168">
        <f t="shared" ca="1" si="200"/>
        <v>0</v>
      </c>
      <c r="AL894" s="168">
        <f t="shared" ca="1" si="201"/>
        <v>0</v>
      </c>
    </row>
    <row r="895" spans="1:38" ht="28.5" customHeight="1" x14ac:dyDescent="0.2">
      <c r="A895" s="56">
        <v>880</v>
      </c>
      <c r="B895" s="309" t="str">
        <f t="shared" ca="1" si="195"/>
        <v>A880</v>
      </c>
      <c r="C895" s="309"/>
      <c r="D895" s="57" t="str">
        <f t="shared" ca="1" si="196"/>
        <v/>
      </c>
      <c r="E895" s="59" t="str">
        <f t="shared" ca="1" si="197"/>
        <v/>
      </c>
      <c r="F895" s="215">
        <f ca="1">IF(LEN(B895)&gt;0,'OBRAČUNANA OSNOVNA PLAČA'!J889,"")</f>
        <v>0</v>
      </c>
      <c r="G895" s="60"/>
      <c r="H895" s="60"/>
      <c r="I895" s="60"/>
      <c r="J895" s="60"/>
      <c r="K895" s="60"/>
      <c r="L895" s="229">
        <f t="shared" si="202"/>
        <v>0</v>
      </c>
      <c r="M895" s="230">
        <f t="shared" ca="1" si="210"/>
        <v>0</v>
      </c>
      <c r="N895" s="230">
        <f t="shared" ca="1" si="211"/>
        <v>0</v>
      </c>
      <c r="O895" s="231">
        <f t="shared" ca="1" si="212"/>
        <v>0</v>
      </c>
      <c r="P895" s="232">
        <f t="shared" ca="1" si="213"/>
        <v>0</v>
      </c>
      <c r="Q895" s="233">
        <f t="shared" ca="1" si="203"/>
        <v>0</v>
      </c>
      <c r="R895" s="233">
        <f ca="1">IF(LEN(B895)&gt;0,'9'!R895-'9'!Q895,"")</f>
        <v>0</v>
      </c>
      <c r="S895" s="234"/>
      <c r="T895" s="34"/>
      <c r="U895" s="34"/>
      <c r="V895" s="34"/>
      <c r="W895" s="34"/>
      <c r="X895" s="34"/>
      <c r="Y895" s="34"/>
      <c r="Z895" s="34"/>
      <c r="AA895" s="34"/>
      <c r="AB895" s="167">
        <f>ROW()</f>
        <v>895</v>
      </c>
      <c r="AC895" s="168">
        <f t="shared" ca="1" si="198"/>
        <v>0</v>
      </c>
      <c r="AD895" s="168">
        <f t="shared" ca="1" si="199"/>
        <v>0</v>
      </c>
      <c r="AE895" s="169" t="str">
        <f t="shared" ca="1" si="204"/>
        <v>-</v>
      </c>
      <c r="AF895" s="168" t="str">
        <f t="shared" ca="1" si="205"/>
        <v>-</v>
      </c>
      <c r="AG895" s="169" t="str">
        <f t="shared" ca="1" si="206"/>
        <v>-</v>
      </c>
      <c r="AH895" s="168" t="str">
        <f t="shared" ca="1" si="207"/>
        <v>-</v>
      </c>
      <c r="AI895" s="168">
        <f t="shared" ca="1" si="208"/>
        <v>0</v>
      </c>
      <c r="AJ895" s="170">
        <f t="shared" ca="1" si="209"/>
        <v>0</v>
      </c>
      <c r="AK895" s="168">
        <f t="shared" ca="1" si="200"/>
        <v>0</v>
      </c>
      <c r="AL895" s="168">
        <f t="shared" ca="1" si="201"/>
        <v>0</v>
      </c>
    </row>
    <row r="896" spans="1:38" ht="28.5" customHeight="1" x14ac:dyDescent="0.2">
      <c r="A896" s="56">
        <v>881</v>
      </c>
      <c r="B896" s="309" t="str">
        <f t="shared" ca="1" si="195"/>
        <v>A881</v>
      </c>
      <c r="C896" s="309"/>
      <c r="D896" s="57" t="str">
        <f t="shared" ca="1" si="196"/>
        <v/>
      </c>
      <c r="E896" s="59" t="str">
        <f t="shared" ca="1" si="197"/>
        <v/>
      </c>
      <c r="F896" s="215">
        <f ca="1">IF(LEN(B896)&gt;0,'OBRAČUNANA OSNOVNA PLAČA'!J890,"")</f>
        <v>0</v>
      </c>
      <c r="G896" s="60"/>
      <c r="H896" s="60"/>
      <c r="I896" s="60"/>
      <c r="J896" s="60"/>
      <c r="K896" s="60"/>
      <c r="L896" s="229">
        <f t="shared" si="202"/>
        <v>0</v>
      </c>
      <c r="M896" s="230">
        <f t="shared" ca="1" si="210"/>
        <v>0</v>
      </c>
      <c r="N896" s="230">
        <f t="shared" ca="1" si="211"/>
        <v>0</v>
      </c>
      <c r="O896" s="231">
        <f t="shared" ca="1" si="212"/>
        <v>0</v>
      </c>
      <c r="P896" s="232">
        <f t="shared" ca="1" si="213"/>
        <v>0</v>
      </c>
      <c r="Q896" s="233">
        <f t="shared" ca="1" si="203"/>
        <v>0</v>
      </c>
      <c r="R896" s="233">
        <f ca="1">IF(LEN(B896)&gt;0,'9'!R896-'9'!Q896,"")</f>
        <v>0</v>
      </c>
      <c r="S896" s="234"/>
      <c r="T896" s="34"/>
      <c r="U896" s="34"/>
      <c r="V896" s="34"/>
      <c r="W896" s="34"/>
      <c r="X896" s="34"/>
      <c r="Y896" s="34"/>
      <c r="Z896" s="34"/>
      <c r="AA896" s="34"/>
      <c r="AB896" s="167">
        <f>ROW()</f>
        <v>896</v>
      </c>
      <c r="AC896" s="168">
        <f t="shared" ca="1" si="198"/>
        <v>0</v>
      </c>
      <c r="AD896" s="168">
        <f t="shared" ca="1" si="199"/>
        <v>0</v>
      </c>
      <c r="AE896" s="169" t="str">
        <f t="shared" ca="1" si="204"/>
        <v>-</v>
      </c>
      <c r="AF896" s="168" t="str">
        <f t="shared" ca="1" si="205"/>
        <v>-</v>
      </c>
      <c r="AG896" s="169" t="str">
        <f t="shared" ca="1" si="206"/>
        <v>-</v>
      </c>
      <c r="AH896" s="168" t="str">
        <f t="shared" ca="1" si="207"/>
        <v>-</v>
      </c>
      <c r="AI896" s="168">
        <f t="shared" ca="1" si="208"/>
        <v>0</v>
      </c>
      <c r="AJ896" s="170">
        <f t="shared" ca="1" si="209"/>
        <v>0</v>
      </c>
      <c r="AK896" s="168">
        <f t="shared" ca="1" si="200"/>
        <v>0</v>
      </c>
      <c r="AL896" s="168">
        <f t="shared" ca="1" si="201"/>
        <v>0</v>
      </c>
    </row>
    <row r="897" spans="1:38" ht="28.5" customHeight="1" x14ac:dyDescent="0.2">
      <c r="A897" s="56">
        <v>882</v>
      </c>
      <c r="B897" s="309" t="str">
        <f t="shared" ca="1" si="195"/>
        <v>A882</v>
      </c>
      <c r="C897" s="309"/>
      <c r="D897" s="57" t="str">
        <f t="shared" ca="1" si="196"/>
        <v/>
      </c>
      <c r="E897" s="59" t="str">
        <f t="shared" ca="1" si="197"/>
        <v/>
      </c>
      <c r="F897" s="215">
        <f ca="1">IF(LEN(B897)&gt;0,'OBRAČUNANA OSNOVNA PLAČA'!J891,"")</f>
        <v>0</v>
      </c>
      <c r="G897" s="60"/>
      <c r="H897" s="60"/>
      <c r="I897" s="60"/>
      <c r="J897" s="60"/>
      <c r="K897" s="60"/>
      <c r="L897" s="229">
        <f t="shared" si="202"/>
        <v>0</v>
      </c>
      <c r="M897" s="230">
        <f t="shared" ca="1" si="210"/>
        <v>0</v>
      </c>
      <c r="N897" s="230">
        <f t="shared" ca="1" si="211"/>
        <v>0</v>
      </c>
      <c r="O897" s="231">
        <f t="shared" ca="1" si="212"/>
        <v>0</v>
      </c>
      <c r="P897" s="232">
        <f t="shared" ca="1" si="213"/>
        <v>0</v>
      </c>
      <c r="Q897" s="233">
        <f t="shared" ca="1" si="203"/>
        <v>0</v>
      </c>
      <c r="R897" s="233">
        <f ca="1">IF(LEN(B897)&gt;0,'9'!R897-'9'!Q897,"")</f>
        <v>0</v>
      </c>
      <c r="S897" s="234"/>
      <c r="T897" s="34"/>
      <c r="U897" s="34"/>
      <c r="V897" s="34"/>
      <c r="W897" s="34"/>
      <c r="X897" s="34"/>
      <c r="Y897" s="34"/>
      <c r="Z897" s="34"/>
      <c r="AA897" s="34"/>
      <c r="AB897" s="167">
        <f>ROW()</f>
        <v>897</v>
      </c>
      <c r="AC897" s="168">
        <f t="shared" ca="1" si="198"/>
        <v>0</v>
      </c>
      <c r="AD897" s="168">
        <f t="shared" ca="1" si="199"/>
        <v>0</v>
      </c>
      <c r="AE897" s="169" t="str">
        <f t="shared" ca="1" si="204"/>
        <v>-</v>
      </c>
      <c r="AF897" s="168" t="str">
        <f t="shared" ca="1" si="205"/>
        <v>-</v>
      </c>
      <c r="AG897" s="169" t="str">
        <f t="shared" ca="1" si="206"/>
        <v>-</v>
      </c>
      <c r="AH897" s="168" t="str">
        <f t="shared" ca="1" si="207"/>
        <v>-</v>
      </c>
      <c r="AI897" s="168">
        <f t="shared" ca="1" si="208"/>
        <v>0</v>
      </c>
      <c r="AJ897" s="170">
        <f t="shared" ca="1" si="209"/>
        <v>0</v>
      </c>
      <c r="AK897" s="168">
        <f t="shared" ca="1" si="200"/>
        <v>0</v>
      </c>
      <c r="AL897" s="168">
        <f t="shared" ca="1" si="201"/>
        <v>0</v>
      </c>
    </row>
    <row r="898" spans="1:38" ht="28.5" customHeight="1" x14ac:dyDescent="0.2">
      <c r="A898" s="56">
        <v>883</v>
      </c>
      <c r="B898" s="309" t="str">
        <f t="shared" ca="1" si="195"/>
        <v>A883</v>
      </c>
      <c r="C898" s="309"/>
      <c r="D898" s="57" t="str">
        <f t="shared" ca="1" si="196"/>
        <v/>
      </c>
      <c r="E898" s="59" t="str">
        <f t="shared" ca="1" si="197"/>
        <v/>
      </c>
      <c r="F898" s="215">
        <f ca="1">IF(LEN(B898)&gt;0,'OBRAČUNANA OSNOVNA PLAČA'!J892,"")</f>
        <v>0</v>
      </c>
      <c r="G898" s="60"/>
      <c r="H898" s="60"/>
      <c r="I898" s="60"/>
      <c r="J898" s="60"/>
      <c r="K898" s="60"/>
      <c r="L898" s="229">
        <f t="shared" si="202"/>
        <v>0</v>
      </c>
      <c r="M898" s="230">
        <f t="shared" ca="1" si="210"/>
        <v>0</v>
      </c>
      <c r="N898" s="230">
        <f t="shared" ca="1" si="211"/>
        <v>0</v>
      </c>
      <c r="O898" s="231">
        <f t="shared" ca="1" si="212"/>
        <v>0</v>
      </c>
      <c r="P898" s="232">
        <f t="shared" ca="1" si="213"/>
        <v>0</v>
      </c>
      <c r="Q898" s="233">
        <f t="shared" ca="1" si="203"/>
        <v>0</v>
      </c>
      <c r="R898" s="233">
        <f ca="1">IF(LEN(B898)&gt;0,'9'!R898-'9'!Q898,"")</f>
        <v>0</v>
      </c>
      <c r="S898" s="234"/>
      <c r="T898" s="34"/>
      <c r="U898" s="34"/>
      <c r="V898" s="34"/>
      <c r="W898" s="34"/>
      <c r="X898" s="34"/>
      <c r="Y898" s="34"/>
      <c r="Z898" s="34"/>
      <c r="AA898" s="34"/>
      <c r="AB898" s="167">
        <f>ROW()</f>
        <v>898</v>
      </c>
      <c r="AC898" s="168">
        <f t="shared" ca="1" si="198"/>
        <v>0</v>
      </c>
      <c r="AD898" s="168">
        <f t="shared" ca="1" si="199"/>
        <v>0</v>
      </c>
      <c r="AE898" s="169" t="str">
        <f t="shared" ca="1" si="204"/>
        <v>-</v>
      </c>
      <c r="AF898" s="168" t="str">
        <f t="shared" ca="1" si="205"/>
        <v>-</v>
      </c>
      <c r="AG898" s="169" t="str">
        <f t="shared" ca="1" si="206"/>
        <v>-</v>
      </c>
      <c r="AH898" s="168" t="str">
        <f t="shared" ca="1" si="207"/>
        <v>-</v>
      </c>
      <c r="AI898" s="168">
        <f t="shared" ca="1" si="208"/>
        <v>0</v>
      </c>
      <c r="AJ898" s="170">
        <f t="shared" ca="1" si="209"/>
        <v>0</v>
      </c>
      <c r="AK898" s="168">
        <f t="shared" ca="1" si="200"/>
        <v>0</v>
      </c>
      <c r="AL898" s="168">
        <f t="shared" ca="1" si="201"/>
        <v>0</v>
      </c>
    </row>
    <row r="899" spans="1:38" ht="28.5" customHeight="1" x14ac:dyDescent="0.2">
      <c r="A899" s="56">
        <v>884</v>
      </c>
      <c r="B899" s="309" t="str">
        <f t="shared" ca="1" si="195"/>
        <v>A884</v>
      </c>
      <c r="C899" s="309"/>
      <c r="D899" s="57" t="str">
        <f t="shared" ca="1" si="196"/>
        <v/>
      </c>
      <c r="E899" s="59" t="str">
        <f t="shared" ca="1" si="197"/>
        <v/>
      </c>
      <c r="F899" s="215">
        <f ca="1">IF(LEN(B899)&gt;0,'OBRAČUNANA OSNOVNA PLAČA'!J893,"")</f>
        <v>0</v>
      </c>
      <c r="G899" s="60"/>
      <c r="H899" s="60"/>
      <c r="I899" s="60"/>
      <c r="J899" s="60"/>
      <c r="K899" s="60"/>
      <c r="L899" s="229">
        <f t="shared" si="202"/>
        <v>0</v>
      </c>
      <c r="M899" s="230">
        <f t="shared" ca="1" si="210"/>
        <v>0</v>
      </c>
      <c r="N899" s="230">
        <f t="shared" ca="1" si="211"/>
        <v>0</v>
      </c>
      <c r="O899" s="231">
        <f t="shared" ca="1" si="212"/>
        <v>0</v>
      </c>
      <c r="P899" s="232">
        <f t="shared" ca="1" si="213"/>
        <v>0</v>
      </c>
      <c r="Q899" s="233">
        <f t="shared" ca="1" si="203"/>
        <v>0</v>
      </c>
      <c r="R899" s="233">
        <f ca="1">IF(LEN(B899)&gt;0,'9'!R899-'9'!Q899,"")</f>
        <v>0</v>
      </c>
      <c r="S899" s="234"/>
      <c r="T899" s="34"/>
      <c r="U899" s="34"/>
      <c r="V899" s="34"/>
      <c r="W899" s="34"/>
      <c r="X899" s="34"/>
      <c r="Y899" s="34"/>
      <c r="Z899" s="34"/>
      <c r="AA899" s="34"/>
      <c r="AB899" s="167">
        <f>ROW()</f>
        <v>899</v>
      </c>
      <c r="AC899" s="168">
        <f t="shared" ca="1" si="198"/>
        <v>0</v>
      </c>
      <c r="AD899" s="168">
        <f t="shared" ca="1" si="199"/>
        <v>0</v>
      </c>
      <c r="AE899" s="169" t="str">
        <f t="shared" ca="1" si="204"/>
        <v>-</v>
      </c>
      <c r="AF899" s="168" t="str">
        <f t="shared" ca="1" si="205"/>
        <v>-</v>
      </c>
      <c r="AG899" s="169" t="str">
        <f t="shared" ca="1" si="206"/>
        <v>-</v>
      </c>
      <c r="AH899" s="168" t="str">
        <f t="shared" ca="1" si="207"/>
        <v>-</v>
      </c>
      <c r="AI899" s="168">
        <f t="shared" ca="1" si="208"/>
        <v>0</v>
      </c>
      <c r="AJ899" s="170">
        <f t="shared" ca="1" si="209"/>
        <v>0</v>
      </c>
      <c r="AK899" s="168">
        <f t="shared" ca="1" si="200"/>
        <v>0</v>
      </c>
      <c r="AL899" s="168">
        <f t="shared" ca="1" si="201"/>
        <v>0</v>
      </c>
    </row>
    <row r="900" spans="1:38" ht="28.5" customHeight="1" x14ac:dyDescent="0.2">
      <c r="A900" s="56">
        <v>885</v>
      </c>
      <c r="B900" s="309" t="str">
        <f t="shared" ca="1" si="195"/>
        <v>A885</v>
      </c>
      <c r="C900" s="309"/>
      <c r="D900" s="57" t="str">
        <f t="shared" ca="1" si="196"/>
        <v/>
      </c>
      <c r="E900" s="59" t="str">
        <f t="shared" ca="1" si="197"/>
        <v/>
      </c>
      <c r="F900" s="215">
        <f ca="1">IF(LEN(B900)&gt;0,'OBRAČUNANA OSNOVNA PLAČA'!J894,"")</f>
        <v>0</v>
      </c>
      <c r="G900" s="60"/>
      <c r="H900" s="60"/>
      <c r="I900" s="60"/>
      <c r="J900" s="60"/>
      <c r="K900" s="60"/>
      <c r="L900" s="229">
        <f t="shared" si="202"/>
        <v>0</v>
      </c>
      <c r="M900" s="230">
        <f t="shared" ca="1" si="210"/>
        <v>0</v>
      </c>
      <c r="N900" s="230">
        <f t="shared" ca="1" si="211"/>
        <v>0</v>
      </c>
      <c r="O900" s="231">
        <f t="shared" ca="1" si="212"/>
        <v>0</v>
      </c>
      <c r="P900" s="232">
        <f t="shared" ca="1" si="213"/>
        <v>0</v>
      </c>
      <c r="Q900" s="233">
        <f t="shared" ca="1" si="203"/>
        <v>0</v>
      </c>
      <c r="R900" s="233">
        <f ca="1">IF(LEN(B900)&gt;0,'9'!R900-'9'!Q900,"")</f>
        <v>0</v>
      </c>
      <c r="S900" s="234"/>
      <c r="T900" s="34"/>
      <c r="U900" s="34"/>
      <c r="V900" s="34"/>
      <c r="W900" s="34"/>
      <c r="X900" s="34"/>
      <c r="Y900" s="34"/>
      <c r="Z900" s="34"/>
      <c r="AA900" s="34"/>
      <c r="AB900" s="167">
        <f>ROW()</f>
        <v>900</v>
      </c>
      <c r="AC900" s="168">
        <f t="shared" ca="1" si="198"/>
        <v>0</v>
      </c>
      <c r="AD900" s="168">
        <f t="shared" ca="1" si="199"/>
        <v>0</v>
      </c>
      <c r="AE900" s="169" t="str">
        <f t="shared" ca="1" si="204"/>
        <v>-</v>
      </c>
      <c r="AF900" s="168" t="str">
        <f t="shared" ca="1" si="205"/>
        <v>-</v>
      </c>
      <c r="AG900" s="169" t="str">
        <f t="shared" ca="1" si="206"/>
        <v>-</v>
      </c>
      <c r="AH900" s="168" t="str">
        <f t="shared" ca="1" si="207"/>
        <v>-</v>
      </c>
      <c r="AI900" s="168">
        <f t="shared" ca="1" si="208"/>
        <v>0</v>
      </c>
      <c r="AJ900" s="170">
        <f t="shared" ca="1" si="209"/>
        <v>0</v>
      </c>
      <c r="AK900" s="168">
        <f t="shared" ca="1" si="200"/>
        <v>0</v>
      </c>
      <c r="AL900" s="168">
        <f t="shared" ca="1" si="201"/>
        <v>0</v>
      </c>
    </row>
    <row r="901" spans="1:38" ht="28.5" customHeight="1" x14ac:dyDescent="0.2">
      <c r="A901" s="56">
        <v>886</v>
      </c>
      <c r="B901" s="309" t="str">
        <f t="shared" ref="B901:B964" ca="1" si="214">IF(LEN(INDIRECT( "'" &amp; $AD$2 &amp; "'!B" &amp; TEXT($AB901-6,0)))&gt;0,INDIRECT( "'" &amp; $AD$2 &amp; "'!B" &amp; TEXT($AB901-6,0)),"")</f>
        <v>A886</v>
      </c>
      <c r="C901" s="309"/>
      <c r="D901" s="57" t="str">
        <f t="shared" ref="D901:D964" ca="1" si="215">IF(LEN(INDIRECT( "'" &amp; $AD$2 &amp; "'!D" &amp; TEXT($AB901-6,0)))&gt;0,INDIRECT( "'" &amp; $AD$2 &amp; "'!D" &amp; TEXT($AB901-6,0)),"")</f>
        <v/>
      </c>
      <c r="E901" s="59" t="str">
        <f t="shared" ref="E901:E964" ca="1" si="216">IF(LEN(INDIRECT( "'" &amp; $AD$2 &amp; "'!E" &amp; TEXT($AB901-6,0)))&gt;0,INDIRECT( "'" &amp; $AD$2 &amp; "'!E" &amp; TEXT($AB901-6,0)),"")</f>
        <v/>
      </c>
      <c r="F901" s="215">
        <f ca="1">IF(LEN(B901)&gt;0,'OBRAČUNANA OSNOVNA PLAČA'!J895,"")</f>
        <v>0</v>
      </c>
      <c r="G901" s="60"/>
      <c r="H901" s="60"/>
      <c r="I901" s="60"/>
      <c r="J901" s="60"/>
      <c r="K901" s="60"/>
      <c r="L901" s="229">
        <f t="shared" si="202"/>
        <v>0</v>
      </c>
      <c r="M901" s="230">
        <f t="shared" ca="1" si="210"/>
        <v>0</v>
      </c>
      <c r="N901" s="230">
        <f t="shared" ca="1" si="211"/>
        <v>0</v>
      </c>
      <c r="O901" s="231">
        <f t="shared" ca="1" si="212"/>
        <v>0</v>
      </c>
      <c r="P901" s="232">
        <f t="shared" ca="1" si="213"/>
        <v>0</v>
      </c>
      <c r="Q901" s="233">
        <f t="shared" ca="1" si="203"/>
        <v>0</v>
      </c>
      <c r="R901" s="233">
        <f ca="1">IF(LEN(B901)&gt;0,'9'!R901-'9'!Q901,"")</f>
        <v>0</v>
      </c>
      <c r="S901" s="234"/>
      <c r="T901" s="34"/>
      <c r="U901" s="34"/>
      <c r="V901" s="34"/>
      <c r="W901" s="34"/>
      <c r="X901" s="34"/>
      <c r="Y901" s="34"/>
      <c r="Z901" s="34"/>
      <c r="AA901" s="34"/>
      <c r="AB901" s="167">
        <f>ROW()</f>
        <v>901</v>
      </c>
      <c r="AC901" s="168">
        <f t="shared" ref="AC901:AC964" ca="1" si="217">IF($AO$3=1,0,INDIRECT( "'" &amp; $AO$2 &amp; "'!P" &amp; TEXT($AB901,0)))</f>
        <v>0</v>
      </c>
      <c r="AD901" s="168">
        <f t="shared" ref="AD901:AD964" ca="1" si="218">IF($AO$3=1,(INDIRECT( "'" &amp; $AD$2 &amp; "'!F" &amp; TEXT($AB901-6,0))*2/12+INDIRECT( "'" &amp; $AD$2 &amp; "'!G" &amp; TEXT($AB901-6,0))*10/12)*2,INDIRECT( "'" &amp; $AO$2 &amp; "'!Q" &amp; TEXT($AB901,0)))</f>
        <v>0</v>
      </c>
      <c r="AE901" s="169" t="str">
        <f t="shared" ca="1" si="204"/>
        <v>-</v>
      </c>
      <c r="AF901" s="168" t="str">
        <f t="shared" ca="1" si="205"/>
        <v>-</v>
      </c>
      <c r="AG901" s="169" t="str">
        <f t="shared" ca="1" si="206"/>
        <v>-</v>
      </c>
      <c r="AH901" s="168" t="str">
        <f t="shared" ca="1" si="207"/>
        <v>-</v>
      </c>
      <c r="AI901" s="168">
        <f t="shared" ca="1" si="208"/>
        <v>0</v>
      </c>
      <c r="AJ901" s="170">
        <f t="shared" ca="1" si="209"/>
        <v>0</v>
      </c>
      <c r="AK901" s="168">
        <f t="shared" ref="AK901:AK964" ca="1" si="2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01" s="168">
        <f t="shared" ref="AL901:AL964" ca="1" si="2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02" spans="1:38" ht="28.5" customHeight="1" x14ac:dyDescent="0.2">
      <c r="A902" s="56">
        <v>887</v>
      </c>
      <c r="B902" s="309" t="str">
        <f t="shared" ca="1" si="214"/>
        <v>A887</v>
      </c>
      <c r="C902" s="309"/>
      <c r="D902" s="57" t="str">
        <f t="shared" ca="1" si="215"/>
        <v/>
      </c>
      <c r="E902" s="59" t="str">
        <f t="shared" ca="1" si="216"/>
        <v/>
      </c>
      <c r="F902" s="215">
        <f ca="1">IF(LEN(B902)&gt;0,'OBRAČUNANA OSNOVNA PLAČA'!J896,"")</f>
        <v>0</v>
      </c>
      <c r="G902" s="60"/>
      <c r="H902" s="60"/>
      <c r="I902" s="60"/>
      <c r="J902" s="60"/>
      <c r="K902" s="60"/>
      <c r="L902" s="229">
        <f t="shared" si="202"/>
        <v>0</v>
      </c>
      <c r="M902" s="230">
        <f t="shared" ca="1" si="210"/>
        <v>0</v>
      </c>
      <c r="N902" s="230">
        <f t="shared" ca="1" si="211"/>
        <v>0</v>
      </c>
      <c r="O902" s="231">
        <f t="shared" ca="1" si="212"/>
        <v>0</v>
      </c>
      <c r="P902" s="232">
        <f t="shared" ca="1" si="213"/>
        <v>0</v>
      </c>
      <c r="Q902" s="233">
        <f t="shared" ca="1" si="203"/>
        <v>0</v>
      </c>
      <c r="R902" s="233">
        <f ca="1">IF(LEN(B902)&gt;0,'9'!R902-'9'!Q902,"")</f>
        <v>0</v>
      </c>
      <c r="S902" s="234"/>
      <c r="T902" s="34"/>
      <c r="U902" s="34"/>
      <c r="V902" s="34"/>
      <c r="W902" s="34"/>
      <c r="X902" s="34"/>
      <c r="Y902" s="34"/>
      <c r="Z902" s="34"/>
      <c r="AA902" s="34"/>
      <c r="AB902" s="167">
        <f>ROW()</f>
        <v>902</v>
      </c>
      <c r="AC902" s="168">
        <f t="shared" ca="1" si="217"/>
        <v>0</v>
      </c>
      <c r="AD902" s="168">
        <f t="shared" ca="1" si="218"/>
        <v>0</v>
      </c>
      <c r="AE902" s="169" t="str">
        <f t="shared" ca="1" si="204"/>
        <v>-</v>
      </c>
      <c r="AF902" s="168" t="str">
        <f t="shared" ca="1" si="205"/>
        <v>-</v>
      </c>
      <c r="AG902" s="169" t="str">
        <f t="shared" ca="1" si="206"/>
        <v>-</v>
      </c>
      <c r="AH902" s="168" t="str">
        <f t="shared" ca="1" si="207"/>
        <v>-</v>
      </c>
      <c r="AI902" s="168">
        <f t="shared" ca="1" si="208"/>
        <v>0</v>
      </c>
      <c r="AJ902" s="170">
        <f t="shared" ca="1" si="209"/>
        <v>0</v>
      </c>
      <c r="AK902" s="168">
        <f t="shared" ca="1" si="219"/>
        <v>0</v>
      </c>
      <c r="AL902" s="168">
        <f t="shared" ca="1" si="220"/>
        <v>0</v>
      </c>
    </row>
    <row r="903" spans="1:38" ht="28.5" customHeight="1" x14ac:dyDescent="0.2">
      <c r="A903" s="56">
        <v>888</v>
      </c>
      <c r="B903" s="309" t="str">
        <f t="shared" ca="1" si="214"/>
        <v>A888</v>
      </c>
      <c r="C903" s="309"/>
      <c r="D903" s="57" t="str">
        <f t="shared" ca="1" si="215"/>
        <v/>
      </c>
      <c r="E903" s="59" t="str">
        <f t="shared" ca="1" si="216"/>
        <v/>
      </c>
      <c r="F903" s="215">
        <f ca="1">IF(LEN(B903)&gt;0,'OBRAČUNANA OSNOVNA PLAČA'!J897,"")</f>
        <v>0</v>
      </c>
      <c r="G903" s="60"/>
      <c r="H903" s="60"/>
      <c r="I903" s="60"/>
      <c r="J903" s="60"/>
      <c r="K903" s="60"/>
      <c r="L903" s="229">
        <f t="shared" si="202"/>
        <v>0</v>
      </c>
      <c r="M903" s="230">
        <f t="shared" ca="1" si="210"/>
        <v>0</v>
      </c>
      <c r="N903" s="230">
        <f t="shared" ca="1" si="211"/>
        <v>0</v>
      </c>
      <c r="O903" s="231">
        <f t="shared" ca="1" si="212"/>
        <v>0</v>
      </c>
      <c r="P903" s="232">
        <f t="shared" ca="1" si="213"/>
        <v>0</v>
      </c>
      <c r="Q903" s="233">
        <f t="shared" ca="1" si="203"/>
        <v>0</v>
      </c>
      <c r="R903" s="233">
        <f ca="1">IF(LEN(B903)&gt;0,'9'!R903-'9'!Q903,"")</f>
        <v>0</v>
      </c>
      <c r="S903" s="234"/>
      <c r="T903" s="34"/>
      <c r="U903" s="34"/>
      <c r="V903" s="34"/>
      <c r="W903" s="34"/>
      <c r="X903" s="34"/>
      <c r="Y903" s="34"/>
      <c r="Z903" s="34"/>
      <c r="AA903" s="34"/>
      <c r="AB903" s="167">
        <f>ROW()</f>
        <v>903</v>
      </c>
      <c r="AC903" s="168">
        <f t="shared" ca="1" si="217"/>
        <v>0</v>
      </c>
      <c r="AD903" s="168">
        <f t="shared" ca="1" si="218"/>
        <v>0</v>
      </c>
      <c r="AE903" s="169" t="str">
        <f t="shared" ca="1" si="204"/>
        <v>-</v>
      </c>
      <c r="AF903" s="168" t="str">
        <f t="shared" ca="1" si="205"/>
        <v>-</v>
      </c>
      <c r="AG903" s="169" t="str">
        <f t="shared" ca="1" si="206"/>
        <v>-</v>
      </c>
      <c r="AH903" s="168" t="str">
        <f t="shared" ca="1" si="207"/>
        <v>-</v>
      </c>
      <c r="AI903" s="168">
        <f t="shared" ca="1" si="208"/>
        <v>0</v>
      </c>
      <c r="AJ903" s="170">
        <f t="shared" ca="1" si="209"/>
        <v>0</v>
      </c>
      <c r="AK903" s="168">
        <f t="shared" ca="1" si="219"/>
        <v>0</v>
      </c>
      <c r="AL903" s="168">
        <f t="shared" ca="1" si="220"/>
        <v>0</v>
      </c>
    </row>
    <row r="904" spans="1:38" ht="28.5" customHeight="1" x14ac:dyDescent="0.2">
      <c r="A904" s="56">
        <v>889</v>
      </c>
      <c r="B904" s="309" t="str">
        <f t="shared" ca="1" si="214"/>
        <v>A889</v>
      </c>
      <c r="C904" s="309"/>
      <c r="D904" s="57" t="str">
        <f t="shared" ca="1" si="215"/>
        <v/>
      </c>
      <c r="E904" s="59" t="str">
        <f t="shared" ca="1" si="216"/>
        <v/>
      </c>
      <c r="F904" s="215">
        <f ca="1">IF(LEN(B904)&gt;0,'OBRAČUNANA OSNOVNA PLAČA'!J898,"")</f>
        <v>0</v>
      </c>
      <c r="G904" s="60"/>
      <c r="H904" s="60"/>
      <c r="I904" s="60"/>
      <c r="J904" s="60"/>
      <c r="K904" s="60"/>
      <c r="L904" s="229">
        <f t="shared" si="202"/>
        <v>0</v>
      </c>
      <c r="M904" s="230">
        <f t="shared" ca="1" si="210"/>
        <v>0</v>
      </c>
      <c r="N904" s="230">
        <f t="shared" ca="1" si="211"/>
        <v>0</v>
      </c>
      <c r="O904" s="231">
        <f t="shared" ca="1" si="212"/>
        <v>0</v>
      </c>
      <c r="P904" s="232">
        <f t="shared" ca="1" si="213"/>
        <v>0</v>
      </c>
      <c r="Q904" s="233">
        <f t="shared" ca="1" si="203"/>
        <v>0</v>
      </c>
      <c r="R904" s="233">
        <f ca="1">IF(LEN(B904)&gt;0,'9'!R904-'9'!Q904,"")</f>
        <v>0</v>
      </c>
      <c r="S904" s="234"/>
      <c r="T904" s="34"/>
      <c r="U904" s="34"/>
      <c r="V904" s="34"/>
      <c r="W904" s="34"/>
      <c r="X904" s="34"/>
      <c r="Y904" s="34"/>
      <c r="Z904" s="34"/>
      <c r="AA904" s="34"/>
      <c r="AB904" s="167">
        <f>ROW()</f>
        <v>904</v>
      </c>
      <c r="AC904" s="168">
        <f t="shared" ca="1" si="217"/>
        <v>0</v>
      </c>
      <c r="AD904" s="168">
        <f t="shared" ca="1" si="218"/>
        <v>0</v>
      </c>
      <c r="AE904" s="169" t="str">
        <f t="shared" ca="1" si="204"/>
        <v>-</v>
      </c>
      <c r="AF904" s="168" t="str">
        <f t="shared" ca="1" si="205"/>
        <v>-</v>
      </c>
      <c r="AG904" s="169" t="str">
        <f t="shared" ca="1" si="206"/>
        <v>-</v>
      </c>
      <c r="AH904" s="168" t="str">
        <f t="shared" ca="1" si="207"/>
        <v>-</v>
      </c>
      <c r="AI904" s="168">
        <f t="shared" ca="1" si="208"/>
        <v>0</v>
      </c>
      <c r="AJ904" s="170">
        <f t="shared" ca="1" si="209"/>
        <v>0</v>
      </c>
      <c r="AK904" s="168">
        <f t="shared" ca="1" si="219"/>
        <v>0</v>
      </c>
      <c r="AL904" s="168">
        <f t="shared" ca="1" si="220"/>
        <v>0</v>
      </c>
    </row>
    <row r="905" spans="1:38" ht="28.5" customHeight="1" x14ac:dyDescent="0.2">
      <c r="A905" s="56">
        <v>890</v>
      </c>
      <c r="B905" s="309" t="str">
        <f t="shared" ca="1" si="214"/>
        <v>A890</v>
      </c>
      <c r="C905" s="309"/>
      <c r="D905" s="57" t="str">
        <f t="shared" ca="1" si="215"/>
        <v/>
      </c>
      <c r="E905" s="59" t="str">
        <f t="shared" ca="1" si="216"/>
        <v/>
      </c>
      <c r="F905" s="215">
        <f ca="1">IF(LEN(B905)&gt;0,'OBRAČUNANA OSNOVNA PLAČA'!J899,"")</f>
        <v>0</v>
      </c>
      <c r="G905" s="60"/>
      <c r="H905" s="60"/>
      <c r="I905" s="60"/>
      <c r="J905" s="60"/>
      <c r="K905" s="60"/>
      <c r="L905" s="229">
        <f t="shared" si="202"/>
        <v>0</v>
      </c>
      <c r="M905" s="230">
        <f t="shared" ca="1" si="210"/>
        <v>0</v>
      </c>
      <c r="N905" s="230">
        <f t="shared" ca="1" si="211"/>
        <v>0</v>
      </c>
      <c r="O905" s="231">
        <f t="shared" ca="1" si="212"/>
        <v>0</v>
      </c>
      <c r="P905" s="232">
        <f t="shared" ca="1" si="213"/>
        <v>0</v>
      </c>
      <c r="Q905" s="233">
        <f t="shared" ca="1" si="203"/>
        <v>0</v>
      </c>
      <c r="R905" s="233">
        <f ca="1">IF(LEN(B905)&gt;0,'9'!R905-'9'!Q905,"")</f>
        <v>0</v>
      </c>
      <c r="S905" s="234"/>
      <c r="T905" s="34"/>
      <c r="U905" s="34"/>
      <c r="V905" s="34"/>
      <c r="W905" s="34"/>
      <c r="X905" s="34"/>
      <c r="Y905" s="34"/>
      <c r="Z905" s="34"/>
      <c r="AA905" s="34"/>
      <c r="AB905" s="167">
        <f>ROW()</f>
        <v>905</v>
      </c>
      <c r="AC905" s="168">
        <f t="shared" ca="1" si="217"/>
        <v>0</v>
      </c>
      <c r="AD905" s="168">
        <f t="shared" ca="1" si="218"/>
        <v>0</v>
      </c>
      <c r="AE905" s="169" t="str">
        <f t="shared" ca="1" si="204"/>
        <v>-</v>
      </c>
      <c r="AF905" s="168" t="str">
        <f t="shared" ca="1" si="205"/>
        <v>-</v>
      </c>
      <c r="AG905" s="169" t="str">
        <f t="shared" ca="1" si="206"/>
        <v>-</v>
      </c>
      <c r="AH905" s="168" t="str">
        <f t="shared" ca="1" si="207"/>
        <v>-</v>
      </c>
      <c r="AI905" s="168">
        <f t="shared" ca="1" si="208"/>
        <v>0</v>
      </c>
      <c r="AJ905" s="170">
        <f t="shared" ca="1" si="209"/>
        <v>0</v>
      </c>
      <c r="AK905" s="168">
        <f t="shared" ca="1" si="219"/>
        <v>0</v>
      </c>
      <c r="AL905" s="168">
        <f t="shared" ca="1" si="220"/>
        <v>0</v>
      </c>
    </row>
    <row r="906" spans="1:38" ht="28.5" customHeight="1" x14ac:dyDescent="0.2">
      <c r="A906" s="56">
        <v>891</v>
      </c>
      <c r="B906" s="309" t="str">
        <f t="shared" ca="1" si="214"/>
        <v>A891</v>
      </c>
      <c r="C906" s="309"/>
      <c r="D906" s="57" t="str">
        <f t="shared" ca="1" si="215"/>
        <v/>
      </c>
      <c r="E906" s="59" t="str">
        <f t="shared" ca="1" si="216"/>
        <v/>
      </c>
      <c r="F906" s="215">
        <f ca="1">IF(LEN(B906)&gt;0,'OBRAČUNANA OSNOVNA PLAČA'!J900,"")</f>
        <v>0</v>
      </c>
      <c r="G906" s="60"/>
      <c r="H906" s="60"/>
      <c r="I906" s="60"/>
      <c r="J906" s="60"/>
      <c r="K906" s="60"/>
      <c r="L906" s="229">
        <f t="shared" si="202"/>
        <v>0</v>
      </c>
      <c r="M906" s="230">
        <f t="shared" ca="1" si="210"/>
        <v>0</v>
      </c>
      <c r="N906" s="230">
        <f t="shared" ca="1" si="211"/>
        <v>0</v>
      </c>
      <c r="O906" s="231">
        <f t="shared" ca="1" si="212"/>
        <v>0</v>
      </c>
      <c r="P906" s="232">
        <f t="shared" ca="1" si="213"/>
        <v>0</v>
      </c>
      <c r="Q906" s="233">
        <f t="shared" ca="1" si="203"/>
        <v>0</v>
      </c>
      <c r="R906" s="233">
        <f ca="1">IF(LEN(B906)&gt;0,'9'!R906-'9'!Q906,"")</f>
        <v>0</v>
      </c>
      <c r="S906" s="234"/>
      <c r="T906" s="34"/>
      <c r="U906" s="34"/>
      <c r="V906" s="34"/>
      <c r="W906" s="34"/>
      <c r="X906" s="34"/>
      <c r="Y906" s="34"/>
      <c r="Z906" s="34"/>
      <c r="AA906" s="34"/>
      <c r="AB906" s="167">
        <f>ROW()</f>
        <v>906</v>
      </c>
      <c r="AC906" s="168">
        <f t="shared" ca="1" si="217"/>
        <v>0</v>
      </c>
      <c r="AD906" s="168">
        <f t="shared" ca="1" si="218"/>
        <v>0</v>
      </c>
      <c r="AE906" s="169" t="str">
        <f t="shared" ca="1" si="204"/>
        <v>-</v>
      </c>
      <c r="AF906" s="168" t="str">
        <f t="shared" ca="1" si="205"/>
        <v>-</v>
      </c>
      <c r="AG906" s="169" t="str">
        <f t="shared" ca="1" si="206"/>
        <v>-</v>
      </c>
      <c r="AH906" s="168" t="str">
        <f t="shared" ca="1" si="207"/>
        <v>-</v>
      </c>
      <c r="AI906" s="168">
        <f t="shared" ca="1" si="208"/>
        <v>0</v>
      </c>
      <c r="AJ906" s="170">
        <f t="shared" ca="1" si="209"/>
        <v>0</v>
      </c>
      <c r="AK906" s="168">
        <f t="shared" ca="1" si="219"/>
        <v>0</v>
      </c>
      <c r="AL906" s="168">
        <f t="shared" ca="1" si="220"/>
        <v>0</v>
      </c>
    </row>
    <row r="907" spans="1:38" ht="28.5" customHeight="1" x14ac:dyDescent="0.2">
      <c r="A907" s="56">
        <v>892</v>
      </c>
      <c r="B907" s="309" t="str">
        <f t="shared" ca="1" si="214"/>
        <v>A892</v>
      </c>
      <c r="C907" s="309"/>
      <c r="D907" s="57" t="str">
        <f t="shared" ca="1" si="215"/>
        <v/>
      </c>
      <c r="E907" s="59" t="str">
        <f t="shared" ca="1" si="216"/>
        <v/>
      </c>
      <c r="F907" s="215">
        <f ca="1">IF(LEN(B907)&gt;0,'OBRAČUNANA OSNOVNA PLAČA'!J901,"")</f>
        <v>0</v>
      </c>
      <c r="G907" s="60"/>
      <c r="H907" s="60"/>
      <c r="I907" s="60"/>
      <c r="J907" s="60"/>
      <c r="K907" s="60"/>
      <c r="L907" s="229">
        <f t="shared" si="202"/>
        <v>0</v>
      </c>
      <c r="M907" s="230">
        <f t="shared" ca="1" si="210"/>
        <v>0</v>
      </c>
      <c r="N907" s="230">
        <f t="shared" ca="1" si="211"/>
        <v>0</v>
      </c>
      <c r="O907" s="231">
        <f t="shared" ca="1" si="212"/>
        <v>0</v>
      </c>
      <c r="P907" s="232">
        <f t="shared" ca="1" si="213"/>
        <v>0</v>
      </c>
      <c r="Q907" s="233">
        <f t="shared" ca="1" si="203"/>
        <v>0</v>
      </c>
      <c r="R907" s="233">
        <f ca="1">IF(LEN(B907)&gt;0,'9'!R907-'9'!Q907,"")</f>
        <v>0</v>
      </c>
      <c r="S907" s="234"/>
      <c r="T907" s="34"/>
      <c r="U907" s="34"/>
      <c r="V907" s="34"/>
      <c r="W907" s="34"/>
      <c r="X907" s="34"/>
      <c r="Y907" s="34"/>
      <c r="Z907" s="34"/>
      <c r="AA907" s="34"/>
      <c r="AB907" s="167">
        <f>ROW()</f>
        <v>907</v>
      </c>
      <c r="AC907" s="168">
        <f t="shared" ca="1" si="217"/>
        <v>0</v>
      </c>
      <c r="AD907" s="168">
        <f t="shared" ca="1" si="218"/>
        <v>0</v>
      </c>
      <c r="AE907" s="169" t="str">
        <f t="shared" ca="1" si="204"/>
        <v>-</v>
      </c>
      <c r="AF907" s="168" t="str">
        <f t="shared" ca="1" si="205"/>
        <v>-</v>
      </c>
      <c r="AG907" s="169" t="str">
        <f t="shared" ca="1" si="206"/>
        <v>-</v>
      </c>
      <c r="AH907" s="168" t="str">
        <f t="shared" ca="1" si="207"/>
        <v>-</v>
      </c>
      <c r="AI907" s="168">
        <f t="shared" ca="1" si="208"/>
        <v>0</v>
      </c>
      <c r="AJ907" s="170">
        <f t="shared" ca="1" si="209"/>
        <v>0</v>
      </c>
      <c r="AK907" s="168">
        <f t="shared" ca="1" si="219"/>
        <v>0</v>
      </c>
      <c r="AL907" s="168">
        <f t="shared" ca="1" si="220"/>
        <v>0</v>
      </c>
    </row>
    <row r="908" spans="1:38" ht="28.5" customHeight="1" x14ac:dyDescent="0.2">
      <c r="A908" s="56">
        <v>893</v>
      </c>
      <c r="B908" s="309" t="str">
        <f t="shared" ca="1" si="214"/>
        <v>A893</v>
      </c>
      <c r="C908" s="309"/>
      <c r="D908" s="57" t="str">
        <f t="shared" ca="1" si="215"/>
        <v/>
      </c>
      <c r="E908" s="59" t="str">
        <f t="shared" ca="1" si="216"/>
        <v/>
      </c>
      <c r="F908" s="215">
        <f ca="1">IF(LEN(B908)&gt;0,'OBRAČUNANA OSNOVNA PLAČA'!J902,"")</f>
        <v>0</v>
      </c>
      <c r="G908" s="60"/>
      <c r="H908" s="60"/>
      <c r="I908" s="60"/>
      <c r="J908" s="60"/>
      <c r="K908" s="60"/>
      <c r="L908" s="229">
        <f t="shared" si="202"/>
        <v>0</v>
      </c>
      <c r="M908" s="230">
        <f t="shared" ca="1" si="210"/>
        <v>0</v>
      </c>
      <c r="N908" s="230">
        <f t="shared" ca="1" si="211"/>
        <v>0</v>
      </c>
      <c r="O908" s="231">
        <f t="shared" ca="1" si="212"/>
        <v>0</v>
      </c>
      <c r="P908" s="232">
        <f t="shared" ca="1" si="213"/>
        <v>0</v>
      </c>
      <c r="Q908" s="233">
        <f t="shared" ca="1" si="203"/>
        <v>0</v>
      </c>
      <c r="R908" s="233">
        <f ca="1">IF(LEN(B908)&gt;0,'9'!R908-'9'!Q908,"")</f>
        <v>0</v>
      </c>
      <c r="S908" s="234"/>
      <c r="T908" s="34"/>
      <c r="U908" s="34"/>
      <c r="V908" s="34"/>
      <c r="W908" s="34"/>
      <c r="X908" s="34"/>
      <c r="Y908" s="34"/>
      <c r="Z908" s="34"/>
      <c r="AA908" s="34"/>
      <c r="AB908" s="167">
        <f>ROW()</f>
        <v>908</v>
      </c>
      <c r="AC908" s="168">
        <f t="shared" ca="1" si="217"/>
        <v>0</v>
      </c>
      <c r="AD908" s="168">
        <f t="shared" ca="1" si="218"/>
        <v>0</v>
      </c>
      <c r="AE908" s="169" t="str">
        <f t="shared" ca="1" si="204"/>
        <v>-</v>
      </c>
      <c r="AF908" s="168" t="str">
        <f t="shared" ca="1" si="205"/>
        <v>-</v>
      </c>
      <c r="AG908" s="169" t="str">
        <f t="shared" ca="1" si="206"/>
        <v>-</v>
      </c>
      <c r="AH908" s="168" t="str">
        <f t="shared" ca="1" si="207"/>
        <v>-</v>
      </c>
      <c r="AI908" s="168">
        <f t="shared" ca="1" si="208"/>
        <v>0</v>
      </c>
      <c r="AJ908" s="170">
        <f t="shared" ca="1" si="209"/>
        <v>0</v>
      </c>
      <c r="AK908" s="168">
        <f t="shared" ca="1" si="219"/>
        <v>0</v>
      </c>
      <c r="AL908" s="168">
        <f t="shared" ca="1" si="220"/>
        <v>0</v>
      </c>
    </row>
    <row r="909" spans="1:38" ht="28.5" customHeight="1" x14ac:dyDescent="0.2">
      <c r="A909" s="56">
        <v>894</v>
      </c>
      <c r="B909" s="309" t="str">
        <f t="shared" ca="1" si="214"/>
        <v>A894</v>
      </c>
      <c r="C909" s="309"/>
      <c r="D909" s="57" t="str">
        <f t="shared" ca="1" si="215"/>
        <v/>
      </c>
      <c r="E909" s="59" t="str">
        <f t="shared" ca="1" si="216"/>
        <v/>
      </c>
      <c r="F909" s="215">
        <f ca="1">IF(LEN(B909)&gt;0,'OBRAČUNANA OSNOVNA PLAČA'!J903,"")</f>
        <v>0</v>
      </c>
      <c r="G909" s="60"/>
      <c r="H909" s="60"/>
      <c r="I909" s="60"/>
      <c r="J909" s="60"/>
      <c r="K909" s="60"/>
      <c r="L909" s="229">
        <f t="shared" si="202"/>
        <v>0</v>
      </c>
      <c r="M909" s="230">
        <f t="shared" ca="1" si="210"/>
        <v>0</v>
      </c>
      <c r="N909" s="230">
        <f t="shared" ca="1" si="211"/>
        <v>0</v>
      </c>
      <c r="O909" s="231">
        <f t="shared" ca="1" si="212"/>
        <v>0</v>
      </c>
      <c r="P909" s="232">
        <f t="shared" ca="1" si="213"/>
        <v>0</v>
      </c>
      <c r="Q909" s="233">
        <f t="shared" ca="1" si="203"/>
        <v>0</v>
      </c>
      <c r="R909" s="233">
        <f ca="1">IF(LEN(B909)&gt;0,'9'!R909-'9'!Q909,"")</f>
        <v>0</v>
      </c>
      <c r="S909" s="234"/>
      <c r="T909" s="34"/>
      <c r="U909" s="34"/>
      <c r="V909" s="34"/>
      <c r="W909" s="34"/>
      <c r="X909" s="34"/>
      <c r="Y909" s="34"/>
      <c r="Z909" s="34"/>
      <c r="AA909" s="34"/>
      <c r="AB909" s="167">
        <f>ROW()</f>
        <v>909</v>
      </c>
      <c r="AC909" s="168">
        <f t="shared" ca="1" si="217"/>
        <v>0</v>
      </c>
      <c r="AD909" s="168">
        <f t="shared" ca="1" si="218"/>
        <v>0</v>
      </c>
      <c r="AE909" s="169" t="str">
        <f t="shared" ca="1" si="204"/>
        <v>-</v>
      </c>
      <c r="AF909" s="168" t="str">
        <f t="shared" ca="1" si="205"/>
        <v>-</v>
      </c>
      <c r="AG909" s="169" t="str">
        <f t="shared" ca="1" si="206"/>
        <v>-</v>
      </c>
      <c r="AH909" s="168" t="str">
        <f t="shared" ca="1" si="207"/>
        <v>-</v>
      </c>
      <c r="AI909" s="168">
        <f t="shared" ca="1" si="208"/>
        <v>0</v>
      </c>
      <c r="AJ909" s="170">
        <f t="shared" ca="1" si="209"/>
        <v>0</v>
      </c>
      <c r="AK909" s="168">
        <f t="shared" ca="1" si="219"/>
        <v>0</v>
      </c>
      <c r="AL909" s="168">
        <f t="shared" ca="1" si="220"/>
        <v>0</v>
      </c>
    </row>
    <row r="910" spans="1:38" ht="28.5" customHeight="1" x14ac:dyDescent="0.2">
      <c r="A910" s="56">
        <v>895</v>
      </c>
      <c r="B910" s="309" t="str">
        <f t="shared" ca="1" si="214"/>
        <v>A895</v>
      </c>
      <c r="C910" s="309"/>
      <c r="D910" s="57" t="str">
        <f t="shared" ca="1" si="215"/>
        <v/>
      </c>
      <c r="E910" s="59" t="str">
        <f t="shared" ca="1" si="216"/>
        <v/>
      </c>
      <c r="F910" s="215">
        <f ca="1">IF(LEN(B910)&gt;0,'OBRAČUNANA OSNOVNA PLAČA'!J904,"")</f>
        <v>0</v>
      </c>
      <c r="G910" s="60"/>
      <c r="H910" s="60"/>
      <c r="I910" s="60"/>
      <c r="J910" s="60"/>
      <c r="K910" s="60"/>
      <c r="L910" s="229">
        <f t="shared" si="202"/>
        <v>0</v>
      </c>
      <c r="M910" s="230">
        <f t="shared" ca="1" si="210"/>
        <v>0</v>
      </c>
      <c r="N910" s="230">
        <f t="shared" ca="1" si="211"/>
        <v>0</v>
      </c>
      <c r="O910" s="231">
        <f t="shared" ca="1" si="212"/>
        <v>0</v>
      </c>
      <c r="P910" s="232">
        <f t="shared" ca="1" si="213"/>
        <v>0</v>
      </c>
      <c r="Q910" s="233">
        <f t="shared" ca="1" si="203"/>
        <v>0</v>
      </c>
      <c r="R910" s="233">
        <f ca="1">IF(LEN(B910)&gt;0,'9'!R910-'9'!Q910,"")</f>
        <v>0</v>
      </c>
      <c r="S910" s="234"/>
      <c r="T910" s="34"/>
      <c r="U910" s="34"/>
      <c r="V910" s="34"/>
      <c r="W910" s="34"/>
      <c r="X910" s="34"/>
      <c r="Y910" s="34"/>
      <c r="Z910" s="34"/>
      <c r="AA910" s="34"/>
      <c r="AB910" s="167">
        <f>ROW()</f>
        <v>910</v>
      </c>
      <c r="AC910" s="168">
        <f t="shared" ca="1" si="217"/>
        <v>0</v>
      </c>
      <c r="AD910" s="168">
        <f t="shared" ca="1" si="218"/>
        <v>0</v>
      </c>
      <c r="AE910" s="169" t="str">
        <f t="shared" ca="1" si="204"/>
        <v>-</v>
      </c>
      <c r="AF910" s="168" t="str">
        <f t="shared" ca="1" si="205"/>
        <v>-</v>
      </c>
      <c r="AG910" s="169" t="str">
        <f t="shared" ca="1" si="206"/>
        <v>-</v>
      </c>
      <c r="AH910" s="168" t="str">
        <f t="shared" ca="1" si="207"/>
        <v>-</v>
      </c>
      <c r="AI910" s="168">
        <f t="shared" ca="1" si="208"/>
        <v>0</v>
      </c>
      <c r="AJ910" s="170">
        <f t="shared" ca="1" si="209"/>
        <v>0</v>
      </c>
      <c r="AK910" s="168">
        <f t="shared" ca="1" si="219"/>
        <v>0</v>
      </c>
      <c r="AL910" s="168">
        <f t="shared" ca="1" si="220"/>
        <v>0</v>
      </c>
    </row>
    <row r="911" spans="1:38" ht="28.5" customHeight="1" x14ac:dyDescent="0.2">
      <c r="A911" s="56">
        <v>896</v>
      </c>
      <c r="B911" s="309" t="str">
        <f t="shared" ca="1" si="214"/>
        <v>A896</v>
      </c>
      <c r="C911" s="309"/>
      <c r="D911" s="57" t="str">
        <f t="shared" ca="1" si="215"/>
        <v/>
      </c>
      <c r="E911" s="59" t="str">
        <f t="shared" ca="1" si="216"/>
        <v/>
      </c>
      <c r="F911" s="215">
        <f ca="1">IF(LEN(B911)&gt;0,'OBRAČUNANA OSNOVNA PLAČA'!J905,"")</f>
        <v>0</v>
      </c>
      <c r="G911" s="60"/>
      <c r="H911" s="60"/>
      <c r="I911" s="60"/>
      <c r="J911" s="60"/>
      <c r="K911" s="60"/>
      <c r="L911" s="229">
        <f t="shared" si="202"/>
        <v>0</v>
      </c>
      <c r="M911" s="230">
        <f t="shared" ca="1" si="210"/>
        <v>0</v>
      </c>
      <c r="N911" s="230">
        <f t="shared" ca="1" si="211"/>
        <v>0</v>
      </c>
      <c r="O911" s="231">
        <f t="shared" ca="1" si="212"/>
        <v>0</v>
      </c>
      <c r="P911" s="232">
        <f t="shared" ca="1" si="213"/>
        <v>0</v>
      </c>
      <c r="Q911" s="233">
        <f t="shared" ca="1" si="203"/>
        <v>0</v>
      </c>
      <c r="R911" s="233">
        <f ca="1">IF(LEN(B911)&gt;0,'9'!R911-'9'!Q911,"")</f>
        <v>0</v>
      </c>
      <c r="S911" s="234"/>
      <c r="T911" s="34"/>
      <c r="U911" s="34"/>
      <c r="V911" s="34"/>
      <c r="W911" s="34"/>
      <c r="X911" s="34"/>
      <c r="Y911" s="34"/>
      <c r="Z911" s="34"/>
      <c r="AA911" s="34"/>
      <c r="AB911" s="167">
        <f>ROW()</f>
        <v>911</v>
      </c>
      <c r="AC911" s="168">
        <f t="shared" ca="1" si="217"/>
        <v>0</v>
      </c>
      <c r="AD911" s="168">
        <f t="shared" ca="1" si="218"/>
        <v>0</v>
      </c>
      <c r="AE911" s="169" t="str">
        <f t="shared" ca="1" si="204"/>
        <v>-</v>
      </c>
      <c r="AF911" s="168" t="str">
        <f t="shared" ca="1" si="205"/>
        <v>-</v>
      </c>
      <c r="AG911" s="169" t="str">
        <f t="shared" ca="1" si="206"/>
        <v>-</v>
      </c>
      <c r="AH911" s="168" t="str">
        <f t="shared" ca="1" si="207"/>
        <v>-</v>
      </c>
      <c r="AI911" s="168">
        <f t="shared" ca="1" si="208"/>
        <v>0</v>
      </c>
      <c r="AJ911" s="170">
        <f t="shared" ca="1" si="209"/>
        <v>0</v>
      </c>
      <c r="AK911" s="168">
        <f t="shared" ca="1" si="219"/>
        <v>0</v>
      </c>
      <c r="AL911" s="168">
        <f t="shared" ca="1" si="220"/>
        <v>0</v>
      </c>
    </row>
    <row r="912" spans="1:38" ht="28.5" customHeight="1" x14ac:dyDescent="0.2">
      <c r="A912" s="56">
        <v>897</v>
      </c>
      <c r="B912" s="309" t="str">
        <f t="shared" ca="1" si="214"/>
        <v>A897</v>
      </c>
      <c r="C912" s="309"/>
      <c r="D912" s="57" t="str">
        <f t="shared" ca="1" si="215"/>
        <v/>
      </c>
      <c r="E912" s="59" t="str">
        <f t="shared" ca="1" si="216"/>
        <v/>
      </c>
      <c r="F912" s="215">
        <f ca="1">IF(LEN(B912)&gt;0,'OBRAČUNANA OSNOVNA PLAČA'!J906,"")</f>
        <v>0</v>
      </c>
      <c r="G912" s="60"/>
      <c r="H912" s="60"/>
      <c r="I912" s="60"/>
      <c r="J912" s="60"/>
      <c r="K912" s="60"/>
      <c r="L912" s="229">
        <f t="shared" ref="L912:L975" si="221">+G912+H912+I912+J912+K912</f>
        <v>0</v>
      </c>
      <c r="M912" s="230">
        <f t="shared" ca="1" si="210"/>
        <v>0</v>
      </c>
      <c r="N912" s="230">
        <f t="shared" ca="1" si="211"/>
        <v>0</v>
      </c>
      <c r="O912" s="231">
        <f t="shared" ca="1" si="212"/>
        <v>0</v>
      </c>
      <c r="P912" s="232">
        <f t="shared" ca="1" si="213"/>
        <v>0</v>
      </c>
      <c r="Q912" s="233">
        <f t="shared" ref="Q912:Q975" ca="1" si="222">MIN(P912,R912)</f>
        <v>0</v>
      </c>
      <c r="R912" s="233">
        <f ca="1">IF(LEN(B912)&gt;0,'9'!R912-'9'!Q912,"")</f>
        <v>0</v>
      </c>
      <c r="S912" s="234"/>
      <c r="T912" s="34"/>
      <c r="U912" s="34"/>
      <c r="V912" s="34"/>
      <c r="W912" s="34"/>
      <c r="X912" s="34"/>
      <c r="Y912" s="34"/>
      <c r="Z912" s="34"/>
      <c r="AA912" s="34"/>
      <c r="AB912" s="167">
        <f>ROW()</f>
        <v>912</v>
      </c>
      <c r="AC912" s="168">
        <f t="shared" ca="1" si="217"/>
        <v>0</v>
      </c>
      <c r="AD912" s="168">
        <f t="shared" ca="1" si="218"/>
        <v>0</v>
      </c>
      <c r="AE912" s="169" t="str">
        <f t="shared" ref="AE912:AE975" ca="1" si="223">IF(AC912&gt;=AD912,"-",$L912/(5*MAX($M$1021:$M$1022)))</f>
        <v>-</v>
      </c>
      <c r="AF912" s="168" t="str">
        <f t="shared" ref="AF912:AF975" ca="1" si="224">IF(AC912&gt;=AD912,"-",$L912/(5*MAX($M$1021:$M$1022))*AK912)</f>
        <v>-</v>
      </c>
      <c r="AG912" s="169" t="str">
        <f t="shared" ref="AG912:AG975" ca="1" si="225">IF(AE912="-","-",AE912*$AF$1017)</f>
        <v>-</v>
      </c>
      <c r="AH912" s="168" t="str">
        <f t="shared" ref="AH912:AH975" ca="1" si="226">IF(AF912="-","-",AF912*$AF$1017)</f>
        <v>-</v>
      </c>
      <c r="AI912" s="168">
        <f t="shared" ref="AI912:AI975" ca="1" si="227">IF(AG912="-",0,MIN(AH912,R912))</f>
        <v>0</v>
      </c>
      <c r="AJ912" s="170">
        <f t="shared" ref="AJ912:AJ975" ca="1" si="228">+AD912-AC912</f>
        <v>0</v>
      </c>
      <c r="AK912" s="168">
        <f t="shared" ca="1" si="219"/>
        <v>0</v>
      </c>
      <c r="AL912" s="168">
        <f t="shared" ca="1" si="220"/>
        <v>0</v>
      </c>
    </row>
    <row r="913" spans="1:38" ht="28.5" customHeight="1" x14ac:dyDescent="0.2">
      <c r="A913" s="56">
        <v>898</v>
      </c>
      <c r="B913" s="309" t="str">
        <f t="shared" ca="1" si="214"/>
        <v>A898</v>
      </c>
      <c r="C913" s="309"/>
      <c r="D913" s="57" t="str">
        <f t="shared" ca="1" si="215"/>
        <v/>
      </c>
      <c r="E913" s="59" t="str">
        <f t="shared" ca="1" si="216"/>
        <v/>
      </c>
      <c r="F913" s="215">
        <f ca="1">IF(LEN(B913)&gt;0,'OBRAČUNANA OSNOVNA PLAČA'!J907,"")</f>
        <v>0</v>
      </c>
      <c r="G913" s="60"/>
      <c r="H913" s="60"/>
      <c r="I913" s="60"/>
      <c r="J913" s="60"/>
      <c r="K913" s="60"/>
      <c r="L913" s="229">
        <f t="shared" si="221"/>
        <v>0</v>
      </c>
      <c r="M913" s="230">
        <f t="shared" ref="M913:M976" ca="1" si="229">IF(LEN(B913)&gt;0,L913/5,"")</f>
        <v>0</v>
      </c>
      <c r="N913" s="230">
        <f t="shared" ref="N913:N976" ca="1" si="230">IF(LEN(B913)&gt;0,F913*M913,"")</f>
        <v>0</v>
      </c>
      <c r="O913" s="231">
        <f t="shared" ref="O913:O976" ca="1" si="231">IF(LEN(B913)&gt;0,M913*$P$1017,"")</f>
        <v>0</v>
      </c>
      <c r="P913" s="232">
        <f t="shared" ref="P913:P976" ca="1" si="232">IF(LEN(B913)&gt;0,F913*O913,"")</f>
        <v>0</v>
      </c>
      <c r="Q913" s="233">
        <f t="shared" ca="1" si="222"/>
        <v>0</v>
      </c>
      <c r="R913" s="233">
        <f ca="1">IF(LEN(B913)&gt;0,'9'!R913-'9'!Q913,"")</f>
        <v>0</v>
      </c>
      <c r="S913" s="234"/>
      <c r="T913" s="34"/>
      <c r="U913" s="34"/>
      <c r="V913" s="34"/>
      <c r="W913" s="34"/>
      <c r="X913" s="34"/>
      <c r="Y913" s="34"/>
      <c r="Z913" s="34"/>
      <c r="AA913" s="34"/>
      <c r="AB913" s="167">
        <f>ROW()</f>
        <v>913</v>
      </c>
      <c r="AC913" s="168">
        <f t="shared" ca="1" si="217"/>
        <v>0</v>
      </c>
      <c r="AD913" s="168">
        <f t="shared" ca="1" si="218"/>
        <v>0</v>
      </c>
      <c r="AE913" s="169" t="str">
        <f t="shared" ca="1" si="223"/>
        <v>-</v>
      </c>
      <c r="AF913" s="168" t="str">
        <f t="shared" ca="1" si="224"/>
        <v>-</v>
      </c>
      <c r="AG913" s="169" t="str">
        <f t="shared" ca="1" si="225"/>
        <v>-</v>
      </c>
      <c r="AH913" s="168" t="str">
        <f t="shared" ca="1" si="226"/>
        <v>-</v>
      </c>
      <c r="AI913" s="168">
        <f t="shared" ca="1" si="227"/>
        <v>0</v>
      </c>
      <c r="AJ913" s="170">
        <f t="shared" ca="1" si="228"/>
        <v>0</v>
      </c>
      <c r="AK913" s="168">
        <f t="shared" ca="1" si="219"/>
        <v>0</v>
      </c>
      <c r="AL913" s="168">
        <f t="shared" ca="1" si="220"/>
        <v>0</v>
      </c>
    </row>
    <row r="914" spans="1:38" ht="28.5" customHeight="1" x14ac:dyDescent="0.2">
      <c r="A914" s="56">
        <v>899</v>
      </c>
      <c r="B914" s="309" t="str">
        <f t="shared" ca="1" si="214"/>
        <v>A899</v>
      </c>
      <c r="C914" s="309"/>
      <c r="D914" s="57" t="str">
        <f t="shared" ca="1" si="215"/>
        <v/>
      </c>
      <c r="E914" s="59" t="str">
        <f t="shared" ca="1" si="216"/>
        <v/>
      </c>
      <c r="F914" s="215">
        <f ca="1">IF(LEN(B914)&gt;0,'OBRAČUNANA OSNOVNA PLAČA'!J908,"")</f>
        <v>0</v>
      </c>
      <c r="G914" s="60"/>
      <c r="H914" s="60"/>
      <c r="I914" s="60"/>
      <c r="J914" s="60"/>
      <c r="K914" s="60"/>
      <c r="L914" s="229">
        <f t="shared" si="221"/>
        <v>0</v>
      </c>
      <c r="M914" s="230">
        <f t="shared" ca="1" si="229"/>
        <v>0</v>
      </c>
      <c r="N914" s="230">
        <f t="shared" ca="1" si="230"/>
        <v>0</v>
      </c>
      <c r="O914" s="231">
        <f t="shared" ca="1" si="231"/>
        <v>0</v>
      </c>
      <c r="P914" s="232">
        <f t="shared" ca="1" si="232"/>
        <v>0</v>
      </c>
      <c r="Q914" s="233">
        <f t="shared" ca="1" si="222"/>
        <v>0</v>
      </c>
      <c r="R914" s="233">
        <f ca="1">IF(LEN(B914)&gt;0,'9'!R914-'9'!Q914,"")</f>
        <v>0</v>
      </c>
      <c r="S914" s="234"/>
      <c r="T914" s="34"/>
      <c r="U914" s="34"/>
      <c r="V914" s="34"/>
      <c r="W914" s="34"/>
      <c r="X914" s="34"/>
      <c r="Y914" s="34"/>
      <c r="Z914" s="34"/>
      <c r="AA914" s="34"/>
      <c r="AB914" s="167">
        <f>ROW()</f>
        <v>914</v>
      </c>
      <c r="AC914" s="168">
        <f t="shared" ca="1" si="217"/>
        <v>0</v>
      </c>
      <c r="AD914" s="168">
        <f t="shared" ca="1" si="218"/>
        <v>0</v>
      </c>
      <c r="AE914" s="169" t="str">
        <f t="shared" ca="1" si="223"/>
        <v>-</v>
      </c>
      <c r="AF914" s="168" t="str">
        <f t="shared" ca="1" si="224"/>
        <v>-</v>
      </c>
      <c r="AG914" s="169" t="str">
        <f t="shared" ca="1" si="225"/>
        <v>-</v>
      </c>
      <c r="AH914" s="168" t="str">
        <f t="shared" ca="1" si="226"/>
        <v>-</v>
      </c>
      <c r="AI914" s="168">
        <f t="shared" ca="1" si="227"/>
        <v>0</v>
      </c>
      <c r="AJ914" s="170">
        <f t="shared" ca="1" si="228"/>
        <v>0</v>
      </c>
      <c r="AK914" s="168">
        <f t="shared" ca="1" si="219"/>
        <v>0</v>
      </c>
      <c r="AL914" s="168">
        <f t="shared" ca="1" si="220"/>
        <v>0</v>
      </c>
    </row>
    <row r="915" spans="1:38" ht="28.5" customHeight="1" x14ac:dyDescent="0.2">
      <c r="A915" s="56">
        <v>900</v>
      </c>
      <c r="B915" s="309" t="str">
        <f t="shared" ca="1" si="214"/>
        <v>A900</v>
      </c>
      <c r="C915" s="309"/>
      <c r="D915" s="57" t="str">
        <f t="shared" ca="1" si="215"/>
        <v/>
      </c>
      <c r="E915" s="59" t="str">
        <f t="shared" ca="1" si="216"/>
        <v/>
      </c>
      <c r="F915" s="215">
        <f ca="1">IF(LEN(B915)&gt;0,'OBRAČUNANA OSNOVNA PLAČA'!J909,"")</f>
        <v>0</v>
      </c>
      <c r="G915" s="60"/>
      <c r="H915" s="60"/>
      <c r="I915" s="60"/>
      <c r="J915" s="60"/>
      <c r="K915" s="60"/>
      <c r="L915" s="229">
        <f t="shared" si="221"/>
        <v>0</v>
      </c>
      <c r="M915" s="230">
        <f t="shared" ca="1" si="229"/>
        <v>0</v>
      </c>
      <c r="N915" s="230">
        <f t="shared" ca="1" si="230"/>
        <v>0</v>
      </c>
      <c r="O915" s="231">
        <f t="shared" ca="1" si="231"/>
        <v>0</v>
      </c>
      <c r="P915" s="232">
        <f t="shared" ca="1" si="232"/>
        <v>0</v>
      </c>
      <c r="Q915" s="233">
        <f t="shared" ca="1" si="222"/>
        <v>0</v>
      </c>
      <c r="R915" s="233">
        <f ca="1">IF(LEN(B915)&gt;0,'9'!R915-'9'!Q915,"")</f>
        <v>0</v>
      </c>
      <c r="S915" s="234"/>
      <c r="T915" s="34"/>
      <c r="U915" s="34"/>
      <c r="V915" s="34"/>
      <c r="W915" s="34"/>
      <c r="X915" s="34"/>
      <c r="Y915" s="34"/>
      <c r="Z915" s="34"/>
      <c r="AA915" s="34"/>
      <c r="AB915" s="167">
        <f>ROW()</f>
        <v>915</v>
      </c>
      <c r="AC915" s="168">
        <f t="shared" ca="1" si="217"/>
        <v>0</v>
      </c>
      <c r="AD915" s="168">
        <f t="shared" ca="1" si="218"/>
        <v>0</v>
      </c>
      <c r="AE915" s="169" t="str">
        <f t="shared" ca="1" si="223"/>
        <v>-</v>
      </c>
      <c r="AF915" s="168" t="str">
        <f t="shared" ca="1" si="224"/>
        <v>-</v>
      </c>
      <c r="AG915" s="169" t="str">
        <f t="shared" ca="1" si="225"/>
        <v>-</v>
      </c>
      <c r="AH915" s="168" t="str">
        <f t="shared" ca="1" si="226"/>
        <v>-</v>
      </c>
      <c r="AI915" s="168">
        <f t="shared" ca="1" si="227"/>
        <v>0</v>
      </c>
      <c r="AJ915" s="170">
        <f t="shared" ca="1" si="228"/>
        <v>0</v>
      </c>
      <c r="AK915" s="168">
        <f t="shared" ca="1" si="219"/>
        <v>0</v>
      </c>
      <c r="AL915" s="168">
        <f t="shared" ca="1" si="220"/>
        <v>0</v>
      </c>
    </row>
    <row r="916" spans="1:38" ht="28.5" customHeight="1" x14ac:dyDescent="0.2">
      <c r="A916" s="56">
        <v>901</v>
      </c>
      <c r="B916" s="309" t="str">
        <f t="shared" ca="1" si="214"/>
        <v>A901</v>
      </c>
      <c r="C916" s="309"/>
      <c r="D916" s="57" t="str">
        <f t="shared" ca="1" si="215"/>
        <v/>
      </c>
      <c r="E916" s="59" t="str">
        <f t="shared" ca="1" si="216"/>
        <v/>
      </c>
      <c r="F916" s="215">
        <f ca="1">IF(LEN(B916)&gt;0,'OBRAČUNANA OSNOVNA PLAČA'!J910,"")</f>
        <v>0</v>
      </c>
      <c r="G916" s="60"/>
      <c r="H916" s="60"/>
      <c r="I916" s="60"/>
      <c r="J916" s="60"/>
      <c r="K916" s="60"/>
      <c r="L916" s="229">
        <f t="shared" si="221"/>
        <v>0</v>
      </c>
      <c r="M916" s="230">
        <f t="shared" ca="1" si="229"/>
        <v>0</v>
      </c>
      <c r="N916" s="230">
        <f t="shared" ca="1" si="230"/>
        <v>0</v>
      </c>
      <c r="O916" s="231">
        <f t="shared" ca="1" si="231"/>
        <v>0</v>
      </c>
      <c r="P916" s="232">
        <f t="shared" ca="1" si="232"/>
        <v>0</v>
      </c>
      <c r="Q916" s="233">
        <f t="shared" ca="1" si="222"/>
        <v>0</v>
      </c>
      <c r="R916" s="233">
        <f ca="1">IF(LEN(B916)&gt;0,'9'!R916-'9'!Q916,"")</f>
        <v>0</v>
      </c>
      <c r="S916" s="234"/>
      <c r="T916" s="34"/>
      <c r="U916" s="34"/>
      <c r="V916" s="34"/>
      <c r="W916" s="34"/>
      <c r="X916" s="34"/>
      <c r="Y916" s="34"/>
      <c r="Z916" s="34"/>
      <c r="AA916" s="34"/>
      <c r="AB916" s="167">
        <f>ROW()</f>
        <v>916</v>
      </c>
      <c r="AC916" s="168">
        <f t="shared" ca="1" si="217"/>
        <v>0</v>
      </c>
      <c r="AD916" s="168">
        <f t="shared" ca="1" si="218"/>
        <v>0</v>
      </c>
      <c r="AE916" s="169" t="str">
        <f t="shared" ca="1" si="223"/>
        <v>-</v>
      </c>
      <c r="AF916" s="168" t="str">
        <f t="shared" ca="1" si="224"/>
        <v>-</v>
      </c>
      <c r="AG916" s="169" t="str">
        <f t="shared" ca="1" si="225"/>
        <v>-</v>
      </c>
      <c r="AH916" s="168" t="str">
        <f t="shared" ca="1" si="226"/>
        <v>-</v>
      </c>
      <c r="AI916" s="168">
        <f t="shared" ca="1" si="227"/>
        <v>0</v>
      </c>
      <c r="AJ916" s="170">
        <f t="shared" ca="1" si="228"/>
        <v>0</v>
      </c>
      <c r="AK916" s="168">
        <f t="shared" ca="1" si="219"/>
        <v>0</v>
      </c>
      <c r="AL916" s="168">
        <f t="shared" ca="1" si="220"/>
        <v>0</v>
      </c>
    </row>
    <row r="917" spans="1:38" ht="28.5" customHeight="1" x14ac:dyDescent="0.2">
      <c r="A917" s="56">
        <v>902</v>
      </c>
      <c r="B917" s="309" t="str">
        <f t="shared" ca="1" si="214"/>
        <v>A902</v>
      </c>
      <c r="C917" s="309"/>
      <c r="D917" s="57" t="str">
        <f t="shared" ca="1" si="215"/>
        <v/>
      </c>
      <c r="E917" s="59" t="str">
        <f t="shared" ca="1" si="216"/>
        <v/>
      </c>
      <c r="F917" s="215">
        <f ca="1">IF(LEN(B917)&gt;0,'OBRAČUNANA OSNOVNA PLAČA'!J911,"")</f>
        <v>0</v>
      </c>
      <c r="G917" s="60"/>
      <c r="H917" s="60"/>
      <c r="I917" s="60"/>
      <c r="J917" s="60"/>
      <c r="K917" s="60"/>
      <c r="L917" s="229">
        <f t="shared" si="221"/>
        <v>0</v>
      </c>
      <c r="M917" s="230">
        <f t="shared" ca="1" si="229"/>
        <v>0</v>
      </c>
      <c r="N917" s="230">
        <f t="shared" ca="1" si="230"/>
        <v>0</v>
      </c>
      <c r="O917" s="231">
        <f t="shared" ca="1" si="231"/>
        <v>0</v>
      </c>
      <c r="P917" s="232">
        <f t="shared" ca="1" si="232"/>
        <v>0</v>
      </c>
      <c r="Q917" s="233">
        <f t="shared" ca="1" si="222"/>
        <v>0</v>
      </c>
      <c r="R917" s="233">
        <f ca="1">IF(LEN(B917)&gt;0,'9'!R917-'9'!Q917,"")</f>
        <v>0</v>
      </c>
      <c r="S917" s="234"/>
      <c r="T917" s="34"/>
      <c r="U917" s="34"/>
      <c r="V917" s="34"/>
      <c r="W917" s="34"/>
      <c r="X917" s="34"/>
      <c r="Y917" s="34"/>
      <c r="Z917" s="34"/>
      <c r="AA917" s="34"/>
      <c r="AB917" s="167">
        <f>ROW()</f>
        <v>917</v>
      </c>
      <c r="AC917" s="168">
        <f t="shared" ca="1" si="217"/>
        <v>0</v>
      </c>
      <c r="AD917" s="168">
        <f t="shared" ca="1" si="218"/>
        <v>0</v>
      </c>
      <c r="AE917" s="169" t="str">
        <f t="shared" ca="1" si="223"/>
        <v>-</v>
      </c>
      <c r="AF917" s="168" t="str">
        <f t="shared" ca="1" si="224"/>
        <v>-</v>
      </c>
      <c r="AG917" s="169" t="str">
        <f t="shared" ca="1" si="225"/>
        <v>-</v>
      </c>
      <c r="AH917" s="168" t="str">
        <f t="shared" ca="1" si="226"/>
        <v>-</v>
      </c>
      <c r="AI917" s="168">
        <f t="shared" ca="1" si="227"/>
        <v>0</v>
      </c>
      <c r="AJ917" s="170">
        <f t="shared" ca="1" si="228"/>
        <v>0</v>
      </c>
      <c r="AK917" s="168">
        <f t="shared" ca="1" si="219"/>
        <v>0</v>
      </c>
      <c r="AL917" s="168">
        <f t="shared" ca="1" si="220"/>
        <v>0</v>
      </c>
    </row>
    <row r="918" spans="1:38" ht="28.5" customHeight="1" x14ac:dyDescent="0.2">
      <c r="A918" s="56">
        <v>903</v>
      </c>
      <c r="B918" s="309" t="str">
        <f t="shared" ca="1" si="214"/>
        <v>A903</v>
      </c>
      <c r="C918" s="309"/>
      <c r="D918" s="57" t="str">
        <f t="shared" ca="1" si="215"/>
        <v/>
      </c>
      <c r="E918" s="59" t="str">
        <f t="shared" ca="1" si="216"/>
        <v/>
      </c>
      <c r="F918" s="215">
        <f ca="1">IF(LEN(B918)&gt;0,'OBRAČUNANA OSNOVNA PLAČA'!J912,"")</f>
        <v>0</v>
      </c>
      <c r="G918" s="60"/>
      <c r="H918" s="60"/>
      <c r="I918" s="60"/>
      <c r="J918" s="60"/>
      <c r="K918" s="60"/>
      <c r="L918" s="229">
        <f t="shared" si="221"/>
        <v>0</v>
      </c>
      <c r="M918" s="230">
        <f t="shared" ca="1" si="229"/>
        <v>0</v>
      </c>
      <c r="N918" s="230">
        <f t="shared" ca="1" si="230"/>
        <v>0</v>
      </c>
      <c r="O918" s="231">
        <f t="shared" ca="1" si="231"/>
        <v>0</v>
      </c>
      <c r="P918" s="232">
        <f t="shared" ca="1" si="232"/>
        <v>0</v>
      </c>
      <c r="Q918" s="233">
        <f t="shared" ca="1" si="222"/>
        <v>0</v>
      </c>
      <c r="R918" s="233">
        <f ca="1">IF(LEN(B918)&gt;0,'9'!R918-'9'!Q918,"")</f>
        <v>0</v>
      </c>
      <c r="S918" s="234"/>
      <c r="T918" s="34"/>
      <c r="U918" s="34"/>
      <c r="V918" s="34"/>
      <c r="W918" s="34"/>
      <c r="X918" s="34"/>
      <c r="Y918" s="34"/>
      <c r="Z918" s="34"/>
      <c r="AA918" s="34"/>
      <c r="AB918" s="167">
        <f>ROW()</f>
        <v>918</v>
      </c>
      <c r="AC918" s="168">
        <f t="shared" ca="1" si="217"/>
        <v>0</v>
      </c>
      <c r="AD918" s="168">
        <f t="shared" ca="1" si="218"/>
        <v>0</v>
      </c>
      <c r="AE918" s="169" t="str">
        <f t="shared" ca="1" si="223"/>
        <v>-</v>
      </c>
      <c r="AF918" s="168" t="str">
        <f t="shared" ca="1" si="224"/>
        <v>-</v>
      </c>
      <c r="AG918" s="169" t="str">
        <f t="shared" ca="1" si="225"/>
        <v>-</v>
      </c>
      <c r="AH918" s="168" t="str">
        <f t="shared" ca="1" si="226"/>
        <v>-</v>
      </c>
      <c r="AI918" s="168">
        <f t="shared" ca="1" si="227"/>
        <v>0</v>
      </c>
      <c r="AJ918" s="170">
        <f t="shared" ca="1" si="228"/>
        <v>0</v>
      </c>
      <c r="AK918" s="168">
        <f t="shared" ca="1" si="219"/>
        <v>0</v>
      </c>
      <c r="AL918" s="168">
        <f t="shared" ca="1" si="220"/>
        <v>0</v>
      </c>
    </row>
    <row r="919" spans="1:38" ht="28.5" customHeight="1" x14ac:dyDescent="0.2">
      <c r="A919" s="56">
        <v>904</v>
      </c>
      <c r="B919" s="309" t="str">
        <f t="shared" ca="1" si="214"/>
        <v>A904</v>
      </c>
      <c r="C919" s="309"/>
      <c r="D919" s="57" t="str">
        <f t="shared" ca="1" si="215"/>
        <v/>
      </c>
      <c r="E919" s="59" t="str">
        <f t="shared" ca="1" si="216"/>
        <v/>
      </c>
      <c r="F919" s="215">
        <f ca="1">IF(LEN(B919)&gt;0,'OBRAČUNANA OSNOVNA PLAČA'!J913,"")</f>
        <v>0</v>
      </c>
      <c r="G919" s="60"/>
      <c r="H919" s="60"/>
      <c r="I919" s="60"/>
      <c r="J919" s="60"/>
      <c r="K919" s="60"/>
      <c r="L919" s="229">
        <f t="shared" si="221"/>
        <v>0</v>
      </c>
      <c r="M919" s="230">
        <f t="shared" ca="1" si="229"/>
        <v>0</v>
      </c>
      <c r="N919" s="230">
        <f t="shared" ca="1" si="230"/>
        <v>0</v>
      </c>
      <c r="O919" s="231">
        <f t="shared" ca="1" si="231"/>
        <v>0</v>
      </c>
      <c r="P919" s="232">
        <f t="shared" ca="1" si="232"/>
        <v>0</v>
      </c>
      <c r="Q919" s="233">
        <f t="shared" ca="1" si="222"/>
        <v>0</v>
      </c>
      <c r="R919" s="233">
        <f ca="1">IF(LEN(B919)&gt;0,'9'!R919-'9'!Q919,"")</f>
        <v>0</v>
      </c>
      <c r="S919" s="234"/>
      <c r="T919" s="34"/>
      <c r="U919" s="34"/>
      <c r="V919" s="34"/>
      <c r="W919" s="34"/>
      <c r="X919" s="34"/>
      <c r="Y919" s="34"/>
      <c r="Z919" s="34"/>
      <c r="AA919" s="34"/>
      <c r="AB919" s="167">
        <f>ROW()</f>
        <v>919</v>
      </c>
      <c r="AC919" s="168">
        <f t="shared" ca="1" si="217"/>
        <v>0</v>
      </c>
      <c r="AD919" s="168">
        <f t="shared" ca="1" si="218"/>
        <v>0</v>
      </c>
      <c r="AE919" s="169" t="str">
        <f t="shared" ca="1" si="223"/>
        <v>-</v>
      </c>
      <c r="AF919" s="168" t="str">
        <f t="shared" ca="1" si="224"/>
        <v>-</v>
      </c>
      <c r="AG919" s="169" t="str">
        <f t="shared" ca="1" si="225"/>
        <v>-</v>
      </c>
      <c r="AH919" s="168" t="str">
        <f t="shared" ca="1" si="226"/>
        <v>-</v>
      </c>
      <c r="AI919" s="168">
        <f t="shared" ca="1" si="227"/>
        <v>0</v>
      </c>
      <c r="AJ919" s="170">
        <f t="shared" ca="1" si="228"/>
        <v>0</v>
      </c>
      <c r="AK919" s="168">
        <f t="shared" ca="1" si="219"/>
        <v>0</v>
      </c>
      <c r="AL919" s="168">
        <f t="shared" ca="1" si="220"/>
        <v>0</v>
      </c>
    </row>
    <row r="920" spans="1:38" ht="28.5" customHeight="1" x14ac:dyDescent="0.2">
      <c r="A920" s="56">
        <v>905</v>
      </c>
      <c r="B920" s="309" t="str">
        <f t="shared" ca="1" si="214"/>
        <v>A905</v>
      </c>
      <c r="C920" s="309"/>
      <c r="D920" s="57" t="str">
        <f t="shared" ca="1" si="215"/>
        <v/>
      </c>
      <c r="E920" s="59" t="str">
        <f t="shared" ca="1" si="216"/>
        <v/>
      </c>
      <c r="F920" s="215">
        <f ca="1">IF(LEN(B920)&gt;0,'OBRAČUNANA OSNOVNA PLAČA'!J914,"")</f>
        <v>0</v>
      </c>
      <c r="G920" s="60"/>
      <c r="H920" s="60"/>
      <c r="I920" s="60"/>
      <c r="J920" s="60"/>
      <c r="K920" s="60"/>
      <c r="L920" s="229">
        <f t="shared" si="221"/>
        <v>0</v>
      </c>
      <c r="M920" s="230">
        <f t="shared" ca="1" si="229"/>
        <v>0</v>
      </c>
      <c r="N920" s="230">
        <f t="shared" ca="1" si="230"/>
        <v>0</v>
      </c>
      <c r="O920" s="231">
        <f t="shared" ca="1" si="231"/>
        <v>0</v>
      </c>
      <c r="P920" s="232">
        <f t="shared" ca="1" si="232"/>
        <v>0</v>
      </c>
      <c r="Q920" s="233">
        <f t="shared" ca="1" si="222"/>
        <v>0</v>
      </c>
      <c r="R920" s="233">
        <f ca="1">IF(LEN(B920)&gt;0,'9'!R920-'9'!Q920,"")</f>
        <v>0</v>
      </c>
      <c r="S920" s="234"/>
      <c r="T920" s="34"/>
      <c r="U920" s="34"/>
      <c r="V920" s="34"/>
      <c r="W920" s="34"/>
      <c r="X920" s="34"/>
      <c r="Y920" s="34"/>
      <c r="Z920" s="34"/>
      <c r="AA920" s="34"/>
      <c r="AB920" s="167">
        <f>ROW()</f>
        <v>920</v>
      </c>
      <c r="AC920" s="168">
        <f t="shared" ca="1" si="217"/>
        <v>0</v>
      </c>
      <c r="AD920" s="168">
        <f t="shared" ca="1" si="218"/>
        <v>0</v>
      </c>
      <c r="AE920" s="169" t="str">
        <f t="shared" ca="1" si="223"/>
        <v>-</v>
      </c>
      <c r="AF920" s="168" t="str">
        <f t="shared" ca="1" si="224"/>
        <v>-</v>
      </c>
      <c r="AG920" s="169" t="str">
        <f t="shared" ca="1" si="225"/>
        <v>-</v>
      </c>
      <c r="AH920" s="168" t="str">
        <f t="shared" ca="1" si="226"/>
        <v>-</v>
      </c>
      <c r="AI920" s="168">
        <f t="shared" ca="1" si="227"/>
        <v>0</v>
      </c>
      <c r="AJ920" s="170">
        <f t="shared" ca="1" si="228"/>
        <v>0</v>
      </c>
      <c r="AK920" s="168">
        <f t="shared" ca="1" si="219"/>
        <v>0</v>
      </c>
      <c r="AL920" s="168">
        <f t="shared" ca="1" si="220"/>
        <v>0</v>
      </c>
    </row>
    <row r="921" spans="1:38" ht="28.5" customHeight="1" x14ac:dyDescent="0.2">
      <c r="A921" s="56">
        <v>906</v>
      </c>
      <c r="B921" s="309" t="str">
        <f t="shared" ca="1" si="214"/>
        <v>A906</v>
      </c>
      <c r="C921" s="309"/>
      <c r="D921" s="57" t="str">
        <f t="shared" ca="1" si="215"/>
        <v/>
      </c>
      <c r="E921" s="59" t="str">
        <f t="shared" ca="1" si="216"/>
        <v/>
      </c>
      <c r="F921" s="215">
        <f ca="1">IF(LEN(B921)&gt;0,'OBRAČUNANA OSNOVNA PLAČA'!J915,"")</f>
        <v>0</v>
      </c>
      <c r="G921" s="60"/>
      <c r="H921" s="60"/>
      <c r="I921" s="60"/>
      <c r="J921" s="60"/>
      <c r="K921" s="60"/>
      <c r="L921" s="229">
        <f t="shared" si="221"/>
        <v>0</v>
      </c>
      <c r="M921" s="230">
        <f t="shared" ca="1" si="229"/>
        <v>0</v>
      </c>
      <c r="N921" s="230">
        <f t="shared" ca="1" si="230"/>
        <v>0</v>
      </c>
      <c r="O921" s="231">
        <f t="shared" ca="1" si="231"/>
        <v>0</v>
      </c>
      <c r="P921" s="232">
        <f t="shared" ca="1" si="232"/>
        <v>0</v>
      </c>
      <c r="Q921" s="233">
        <f t="shared" ca="1" si="222"/>
        <v>0</v>
      </c>
      <c r="R921" s="233">
        <f ca="1">IF(LEN(B921)&gt;0,'9'!R921-'9'!Q921,"")</f>
        <v>0</v>
      </c>
      <c r="S921" s="234"/>
      <c r="T921" s="34"/>
      <c r="U921" s="34"/>
      <c r="V921" s="34"/>
      <c r="W921" s="34"/>
      <c r="X921" s="34"/>
      <c r="Y921" s="34"/>
      <c r="Z921" s="34"/>
      <c r="AA921" s="34"/>
      <c r="AB921" s="167">
        <f>ROW()</f>
        <v>921</v>
      </c>
      <c r="AC921" s="168">
        <f t="shared" ca="1" si="217"/>
        <v>0</v>
      </c>
      <c r="AD921" s="168">
        <f t="shared" ca="1" si="218"/>
        <v>0</v>
      </c>
      <c r="AE921" s="169" t="str">
        <f t="shared" ca="1" si="223"/>
        <v>-</v>
      </c>
      <c r="AF921" s="168" t="str">
        <f t="shared" ca="1" si="224"/>
        <v>-</v>
      </c>
      <c r="AG921" s="169" t="str">
        <f t="shared" ca="1" si="225"/>
        <v>-</v>
      </c>
      <c r="AH921" s="168" t="str">
        <f t="shared" ca="1" si="226"/>
        <v>-</v>
      </c>
      <c r="AI921" s="168">
        <f t="shared" ca="1" si="227"/>
        <v>0</v>
      </c>
      <c r="AJ921" s="170">
        <f t="shared" ca="1" si="228"/>
        <v>0</v>
      </c>
      <c r="AK921" s="168">
        <f t="shared" ca="1" si="219"/>
        <v>0</v>
      </c>
      <c r="AL921" s="168">
        <f t="shared" ca="1" si="220"/>
        <v>0</v>
      </c>
    </row>
    <row r="922" spans="1:38" ht="28.5" customHeight="1" x14ac:dyDescent="0.2">
      <c r="A922" s="56">
        <v>907</v>
      </c>
      <c r="B922" s="309" t="str">
        <f t="shared" ca="1" si="214"/>
        <v>A907</v>
      </c>
      <c r="C922" s="309"/>
      <c r="D922" s="57" t="str">
        <f t="shared" ca="1" si="215"/>
        <v/>
      </c>
      <c r="E922" s="59" t="str">
        <f t="shared" ca="1" si="216"/>
        <v/>
      </c>
      <c r="F922" s="215">
        <f ca="1">IF(LEN(B922)&gt;0,'OBRAČUNANA OSNOVNA PLAČA'!J916,"")</f>
        <v>0</v>
      </c>
      <c r="G922" s="60"/>
      <c r="H922" s="60"/>
      <c r="I922" s="60"/>
      <c r="J922" s="60"/>
      <c r="K922" s="60"/>
      <c r="L922" s="229">
        <f t="shared" si="221"/>
        <v>0</v>
      </c>
      <c r="M922" s="230">
        <f t="shared" ca="1" si="229"/>
        <v>0</v>
      </c>
      <c r="N922" s="230">
        <f t="shared" ca="1" si="230"/>
        <v>0</v>
      </c>
      <c r="O922" s="231">
        <f t="shared" ca="1" si="231"/>
        <v>0</v>
      </c>
      <c r="P922" s="232">
        <f t="shared" ca="1" si="232"/>
        <v>0</v>
      </c>
      <c r="Q922" s="233">
        <f t="shared" ca="1" si="222"/>
        <v>0</v>
      </c>
      <c r="R922" s="233">
        <f ca="1">IF(LEN(B922)&gt;0,'9'!R922-'9'!Q922,"")</f>
        <v>0</v>
      </c>
      <c r="S922" s="234"/>
      <c r="T922" s="34"/>
      <c r="U922" s="34"/>
      <c r="V922" s="34"/>
      <c r="W922" s="34"/>
      <c r="X922" s="34"/>
      <c r="Y922" s="34"/>
      <c r="Z922" s="34"/>
      <c r="AA922" s="34"/>
      <c r="AB922" s="167">
        <f>ROW()</f>
        <v>922</v>
      </c>
      <c r="AC922" s="168">
        <f t="shared" ca="1" si="217"/>
        <v>0</v>
      </c>
      <c r="AD922" s="168">
        <f t="shared" ca="1" si="218"/>
        <v>0</v>
      </c>
      <c r="AE922" s="169" t="str">
        <f t="shared" ca="1" si="223"/>
        <v>-</v>
      </c>
      <c r="AF922" s="168" t="str">
        <f t="shared" ca="1" si="224"/>
        <v>-</v>
      </c>
      <c r="AG922" s="169" t="str">
        <f t="shared" ca="1" si="225"/>
        <v>-</v>
      </c>
      <c r="AH922" s="168" t="str">
        <f t="shared" ca="1" si="226"/>
        <v>-</v>
      </c>
      <c r="AI922" s="168">
        <f t="shared" ca="1" si="227"/>
        <v>0</v>
      </c>
      <c r="AJ922" s="170">
        <f t="shared" ca="1" si="228"/>
        <v>0</v>
      </c>
      <c r="AK922" s="168">
        <f t="shared" ca="1" si="219"/>
        <v>0</v>
      </c>
      <c r="AL922" s="168">
        <f t="shared" ca="1" si="220"/>
        <v>0</v>
      </c>
    </row>
    <row r="923" spans="1:38" ht="28.5" customHeight="1" x14ac:dyDescent="0.2">
      <c r="A923" s="56">
        <v>908</v>
      </c>
      <c r="B923" s="309" t="str">
        <f t="shared" ca="1" si="214"/>
        <v>A908</v>
      </c>
      <c r="C923" s="309"/>
      <c r="D923" s="57" t="str">
        <f t="shared" ca="1" si="215"/>
        <v/>
      </c>
      <c r="E923" s="59" t="str">
        <f t="shared" ca="1" si="216"/>
        <v/>
      </c>
      <c r="F923" s="215">
        <f ca="1">IF(LEN(B923)&gt;0,'OBRAČUNANA OSNOVNA PLAČA'!J917,"")</f>
        <v>0</v>
      </c>
      <c r="G923" s="60"/>
      <c r="H923" s="60"/>
      <c r="I923" s="60"/>
      <c r="J923" s="60"/>
      <c r="K923" s="60"/>
      <c r="L923" s="229">
        <f t="shared" si="221"/>
        <v>0</v>
      </c>
      <c r="M923" s="230">
        <f t="shared" ca="1" si="229"/>
        <v>0</v>
      </c>
      <c r="N923" s="230">
        <f t="shared" ca="1" si="230"/>
        <v>0</v>
      </c>
      <c r="O923" s="231">
        <f t="shared" ca="1" si="231"/>
        <v>0</v>
      </c>
      <c r="P923" s="232">
        <f t="shared" ca="1" si="232"/>
        <v>0</v>
      </c>
      <c r="Q923" s="233">
        <f t="shared" ca="1" si="222"/>
        <v>0</v>
      </c>
      <c r="R923" s="233">
        <f ca="1">IF(LEN(B923)&gt;0,'9'!R923-'9'!Q923,"")</f>
        <v>0</v>
      </c>
      <c r="S923" s="234"/>
      <c r="T923" s="34"/>
      <c r="U923" s="34"/>
      <c r="V923" s="34"/>
      <c r="W923" s="34"/>
      <c r="X923" s="34"/>
      <c r="Y923" s="34"/>
      <c r="Z923" s="34"/>
      <c r="AA923" s="34"/>
      <c r="AB923" s="167">
        <f>ROW()</f>
        <v>923</v>
      </c>
      <c r="AC923" s="168">
        <f t="shared" ca="1" si="217"/>
        <v>0</v>
      </c>
      <c r="AD923" s="168">
        <f t="shared" ca="1" si="218"/>
        <v>0</v>
      </c>
      <c r="AE923" s="169" t="str">
        <f t="shared" ca="1" si="223"/>
        <v>-</v>
      </c>
      <c r="AF923" s="168" t="str">
        <f t="shared" ca="1" si="224"/>
        <v>-</v>
      </c>
      <c r="AG923" s="169" t="str">
        <f t="shared" ca="1" si="225"/>
        <v>-</v>
      </c>
      <c r="AH923" s="168" t="str">
        <f t="shared" ca="1" si="226"/>
        <v>-</v>
      </c>
      <c r="AI923" s="168">
        <f t="shared" ca="1" si="227"/>
        <v>0</v>
      </c>
      <c r="AJ923" s="170">
        <f t="shared" ca="1" si="228"/>
        <v>0</v>
      </c>
      <c r="AK923" s="168">
        <f t="shared" ca="1" si="219"/>
        <v>0</v>
      </c>
      <c r="AL923" s="168">
        <f t="shared" ca="1" si="220"/>
        <v>0</v>
      </c>
    </row>
    <row r="924" spans="1:38" ht="28.5" customHeight="1" x14ac:dyDescent="0.2">
      <c r="A924" s="56">
        <v>909</v>
      </c>
      <c r="B924" s="309" t="str">
        <f t="shared" ca="1" si="214"/>
        <v>A909</v>
      </c>
      <c r="C924" s="309"/>
      <c r="D924" s="57" t="str">
        <f t="shared" ca="1" si="215"/>
        <v/>
      </c>
      <c r="E924" s="59" t="str">
        <f t="shared" ca="1" si="216"/>
        <v/>
      </c>
      <c r="F924" s="215">
        <f ca="1">IF(LEN(B924)&gt;0,'OBRAČUNANA OSNOVNA PLAČA'!J918,"")</f>
        <v>0</v>
      </c>
      <c r="G924" s="60"/>
      <c r="H924" s="60"/>
      <c r="I924" s="60"/>
      <c r="J924" s="60"/>
      <c r="K924" s="60"/>
      <c r="L924" s="229">
        <f t="shared" si="221"/>
        <v>0</v>
      </c>
      <c r="M924" s="230">
        <f t="shared" ca="1" si="229"/>
        <v>0</v>
      </c>
      <c r="N924" s="230">
        <f t="shared" ca="1" si="230"/>
        <v>0</v>
      </c>
      <c r="O924" s="231">
        <f t="shared" ca="1" si="231"/>
        <v>0</v>
      </c>
      <c r="P924" s="232">
        <f t="shared" ca="1" si="232"/>
        <v>0</v>
      </c>
      <c r="Q924" s="233">
        <f t="shared" ca="1" si="222"/>
        <v>0</v>
      </c>
      <c r="R924" s="233">
        <f ca="1">IF(LEN(B924)&gt;0,'9'!R924-'9'!Q924,"")</f>
        <v>0</v>
      </c>
      <c r="S924" s="234"/>
      <c r="T924" s="34"/>
      <c r="U924" s="34"/>
      <c r="V924" s="34"/>
      <c r="W924" s="34"/>
      <c r="X924" s="34"/>
      <c r="Y924" s="34"/>
      <c r="Z924" s="34"/>
      <c r="AA924" s="34"/>
      <c r="AB924" s="167">
        <f>ROW()</f>
        <v>924</v>
      </c>
      <c r="AC924" s="168">
        <f t="shared" ca="1" si="217"/>
        <v>0</v>
      </c>
      <c r="AD924" s="168">
        <f t="shared" ca="1" si="218"/>
        <v>0</v>
      </c>
      <c r="AE924" s="169" t="str">
        <f t="shared" ca="1" si="223"/>
        <v>-</v>
      </c>
      <c r="AF924" s="168" t="str">
        <f t="shared" ca="1" si="224"/>
        <v>-</v>
      </c>
      <c r="AG924" s="169" t="str">
        <f t="shared" ca="1" si="225"/>
        <v>-</v>
      </c>
      <c r="AH924" s="168" t="str">
        <f t="shared" ca="1" si="226"/>
        <v>-</v>
      </c>
      <c r="AI924" s="168">
        <f t="shared" ca="1" si="227"/>
        <v>0</v>
      </c>
      <c r="AJ924" s="170">
        <f t="shared" ca="1" si="228"/>
        <v>0</v>
      </c>
      <c r="AK924" s="168">
        <f t="shared" ca="1" si="219"/>
        <v>0</v>
      </c>
      <c r="AL924" s="168">
        <f t="shared" ca="1" si="220"/>
        <v>0</v>
      </c>
    </row>
    <row r="925" spans="1:38" ht="28.5" customHeight="1" x14ac:dyDescent="0.2">
      <c r="A925" s="56">
        <v>910</v>
      </c>
      <c r="B925" s="309" t="str">
        <f t="shared" ca="1" si="214"/>
        <v>A910</v>
      </c>
      <c r="C925" s="309"/>
      <c r="D925" s="57" t="str">
        <f t="shared" ca="1" si="215"/>
        <v/>
      </c>
      <c r="E925" s="59" t="str">
        <f t="shared" ca="1" si="216"/>
        <v/>
      </c>
      <c r="F925" s="215">
        <f ca="1">IF(LEN(B925)&gt;0,'OBRAČUNANA OSNOVNA PLAČA'!J919,"")</f>
        <v>0</v>
      </c>
      <c r="G925" s="60"/>
      <c r="H925" s="60"/>
      <c r="I925" s="60"/>
      <c r="J925" s="60"/>
      <c r="K925" s="60"/>
      <c r="L925" s="229">
        <f t="shared" si="221"/>
        <v>0</v>
      </c>
      <c r="M925" s="230">
        <f t="shared" ca="1" si="229"/>
        <v>0</v>
      </c>
      <c r="N925" s="230">
        <f t="shared" ca="1" si="230"/>
        <v>0</v>
      </c>
      <c r="O925" s="231">
        <f t="shared" ca="1" si="231"/>
        <v>0</v>
      </c>
      <c r="P925" s="232">
        <f t="shared" ca="1" si="232"/>
        <v>0</v>
      </c>
      <c r="Q925" s="233">
        <f t="shared" ca="1" si="222"/>
        <v>0</v>
      </c>
      <c r="R925" s="233">
        <f ca="1">IF(LEN(B925)&gt;0,'9'!R925-'9'!Q925,"")</f>
        <v>0</v>
      </c>
      <c r="S925" s="234"/>
      <c r="T925" s="34"/>
      <c r="U925" s="34"/>
      <c r="V925" s="34"/>
      <c r="W925" s="34"/>
      <c r="X925" s="34"/>
      <c r="Y925" s="34"/>
      <c r="Z925" s="34"/>
      <c r="AA925" s="34"/>
      <c r="AB925" s="167">
        <f>ROW()</f>
        <v>925</v>
      </c>
      <c r="AC925" s="168">
        <f t="shared" ca="1" si="217"/>
        <v>0</v>
      </c>
      <c r="AD925" s="168">
        <f t="shared" ca="1" si="218"/>
        <v>0</v>
      </c>
      <c r="AE925" s="169" t="str">
        <f t="shared" ca="1" si="223"/>
        <v>-</v>
      </c>
      <c r="AF925" s="168" t="str">
        <f t="shared" ca="1" si="224"/>
        <v>-</v>
      </c>
      <c r="AG925" s="169" t="str">
        <f t="shared" ca="1" si="225"/>
        <v>-</v>
      </c>
      <c r="AH925" s="168" t="str">
        <f t="shared" ca="1" si="226"/>
        <v>-</v>
      </c>
      <c r="AI925" s="168">
        <f t="shared" ca="1" si="227"/>
        <v>0</v>
      </c>
      <c r="AJ925" s="170">
        <f t="shared" ca="1" si="228"/>
        <v>0</v>
      </c>
      <c r="AK925" s="168">
        <f t="shared" ca="1" si="219"/>
        <v>0</v>
      </c>
      <c r="AL925" s="168">
        <f t="shared" ca="1" si="220"/>
        <v>0</v>
      </c>
    </row>
    <row r="926" spans="1:38" ht="28.5" customHeight="1" x14ac:dyDescent="0.2">
      <c r="A926" s="56">
        <v>911</v>
      </c>
      <c r="B926" s="309" t="str">
        <f t="shared" ca="1" si="214"/>
        <v>A911</v>
      </c>
      <c r="C926" s="309"/>
      <c r="D926" s="57" t="str">
        <f t="shared" ca="1" si="215"/>
        <v/>
      </c>
      <c r="E926" s="59" t="str">
        <f t="shared" ca="1" si="216"/>
        <v/>
      </c>
      <c r="F926" s="215">
        <f ca="1">IF(LEN(B926)&gt;0,'OBRAČUNANA OSNOVNA PLAČA'!J920,"")</f>
        <v>0</v>
      </c>
      <c r="G926" s="60"/>
      <c r="H926" s="60"/>
      <c r="I926" s="60"/>
      <c r="J926" s="60"/>
      <c r="K926" s="60"/>
      <c r="L926" s="229">
        <f t="shared" si="221"/>
        <v>0</v>
      </c>
      <c r="M926" s="230">
        <f t="shared" ca="1" si="229"/>
        <v>0</v>
      </c>
      <c r="N926" s="230">
        <f t="shared" ca="1" si="230"/>
        <v>0</v>
      </c>
      <c r="O926" s="231">
        <f t="shared" ca="1" si="231"/>
        <v>0</v>
      </c>
      <c r="P926" s="232">
        <f t="shared" ca="1" si="232"/>
        <v>0</v>
      </c>
      <c r="Q926" s="233">
        <f t="shared" ca="1" si="222"/>
        <v>0</v>
      </c>
      <c r="R926" s="233">
        <f ca="1">IF(LEN(B926)&gt;0,'9'!R926-'9'!Q926,"")</f>
        <v>0</v>
      </c>
      <c r="S926" s="234"/>
      <c r="T926" s="34"/>
      <c r="U926" s="34"/>
      <c r="V926" s="34"/>
      <c r="W926" s="34"/>
      <c r="X926" s="34"/>
      <c r="Y926" s="34"/>
      <c r="Z926" s="34"/>
      <c r="AA926" s="34"/>
      <c r="AB926" s="167">
        <f>ROW()</f>
        <v>926</v>
      </c>
      <c r="AC926" s="168">
        <f t="shared" ca="1" si="217"/>
        <v>0</v>
      </c>
      <c r="AD926" s="168">
        <f t="shared" ca="1" si="218"/>
        <v>0</v>
      </c>
      <c r="AE926" s="169" t="str">
        <f t="shared" ca="1" si="223"/>
        <v>-</v>
      </c>
      <c r="AF926" s="168" t="str">
        <f t="shared" ca="1" si="224"/>
        <v>-</v>
      </c>
      <c r="AG926" s="169" t="str">
        <f t="shared" ca="1" si="225"/>
        <v>-</v>
      </c>
      <c r="AH926" s="168" t="str">
        <f t="shared" ca="1" si="226"/>
        <v>-</v>
      </c>
      <c r="AI926" s="168">
        <f t="shared" ca="1" si="227"/>
        <v>0</v>
      </c>
      <c r="AJ926" s="170">
        <f t="shared" ca="1" si="228"/>
        <v>0</v>
      </c>
      <c r="AK926" s="168">
        <f t="shared" ca="1" si="219"/>
        <v>0</v>
      </c>
      <c r="AL926" s="168">
        <f t="shared" ca="1" si="220"/>
        <v>0</v>
      </c>
    </row>
    <row r="927" spans="1:38" ht="28.5" customHeight="1" x14ac:dyDescent="0.2">
      <c r="A927" s="56">
        <v>912</v>
      </c>
      <c r="B927" s="309" t="str">
        <f t="shared" ca="1" si="214"/>
        <v>A912</v>
      </c>
      <c r="C927" s="309"/>
      <c r="D927" s="57" t="str">
        <f t="shared" ca="1" si="215"/>
        <v/>
      </c>
      <c r="E927" s="59" t="str">
        <f t="shared" ca="1" si="216"/>
        <v/>
      </c>
      <c r="F927" s="215">
        <f ca="1">IF(LEN(B927)&gt;0,'OBRAČUNANA OSNOVNA PLAČA'!J921,"")</f>
        <v>0</v>
      </c>
      <c r="G927" s="60"/>
      <c r="H927" s="60"/>
      <c r="I927" s="60"/>
      <c r="J927" s="60"/>
      <c r="K927" s="60"/>
      <c r="L927" s="229">
        <f t="shared" si="221"/>
        <v>0</v>
      </c>
      <c r="M927" s="230">
        <f t="shared" ca="1" si="229"/>
        <v>0</v>
      </c>
      <c r="N927" s="230">
        <f t="shared" ca="1" si="230"/>
        <v>0</v>
      </c>
      <c r="O927" s="231">
        <f t="shared" ca="1" si="231"/>
        <v>0</v>
      </c>
      <c r="P927" s="232">
        <f t="shared" ca="1" si="232"/>
        <v>0</v>
      </c>
      <c r="Q927" s="233">
        <f t="shared" ca="1" si="222"/>
        <v>0</v>
      </c>
      <c r="R927" s="233">
        <f ca="1">IF(LEN(B927)&gt;0,'9'!R927-'9'!Q927,"")</f>
        <v>0</v>
      </c>
      <c r="S927" s="234"/>
      <c r="T927" s="34"/>
      <c r="U927" s="34"/>
      <c r="V927" s="34"/>
      <c r="W927" s="34"/>
      <c r="X927" s="34"/>
      <c r="Y927" s="34"/>
      <c r="Z927" s="34"/>
      <c r="AA927" s="34"/>
      <c r="AB927" s="167">
        <f>ROW()</f>
        <v>927</v>
      </c>
      <c r="AC927" s="168">
        <f t="shared" ca="1" si="217"/>
        <v>0</v>
      </c>
      <c r="AD927" s="168">
        <f t="shared" ca="1" si="218"/>
        <v>0</v>
      </c>
      <c r="AE927" s="169" t="str">
        <f t="shared" ca="1" si="223"/>
        <v>-</v>
      </c>
      <c r="AF927" s="168" t="str">
        <f t="shared" ca="1" si="224"/>
        <v>-</v>
      </c>
      <c r="AG927" s="169" t="str">
        <f t="shared" ca="1" si="225"/>
        <v>-</v>
      </c>
      <c r="AH927" s="168" t="str">
        <f t="shared" ca="1" si="226"/>
        <v>-</v>
      </c>
      <c r="AI927" s="168">
        <f t="shared" ca="1" si="227"/>
        <v>0</v>
      </c>
      <c r="AJ927" s="170">
        <f t="shared" ca="1" si="228"/>
        <v>0</v>
      </c>
      <c r="AK927" s="168">
        <f t="shared" ca="1" si="219"/>
        <v>0</v>
      </c>
      <c r="AL927" s="168">
        <f t="shared" ca="1" si="220"/>
        <v>0</v>
      </c>
    </row>
    <row r="928" spans="1:38" ht="28.5" customHeight="1" x14ac:dyDescent="0.2">
      <c r="A928" s="56">
        <v>913</v>
      </c>
      <c r="B928" s="309" t="str">
        <f t="shared" ca="1" si="214"/>
        <v>A913</v>
      </c>
      <c r="C928" s="309"/>
      <c r="D928" s="57" t="str">
        <f t="shared" ca="1" si="215"/>
        <v/>
      </c>
      <c r="E928" s="59" t="str">
        <f t="shared" ca="1" si="216"/>
        <v/>
      </c>
      <c r="F928" s="215">
        <f ca="1">IF(LEN(B928)&gt;0,'OBRAČUNANA OSNOVNA PLAČA'!J922,"")</f>
        <v>0</v>
      </c>
      <c r="G928" s="60"/>
      <c r="H928" s="60"/>
      <c r="I928" s="60"/>
      <c r="J928" s="60"/>
      <c r="K928" s="60"/>
      <c r="L928" s="229">
        <f t="shared" si="221"/>
        <v>0</v>
      </c>
      <c r="M928" s="230">
        <f t="shared" ca="1" si="229"/>
        <v>0</v>
      </c>
      <c r="N928" s="230">
        <f t="shared" ca="1" si="230"/>
        <v>0</v>
      </c>
      <c r="O928" s="231">
        <f t="shared" ca="1" si="231"/>
        <v>0</v>
      </c>
      <c r="P928" s="232">
        <f t="shared" ca="1" si="232"/>
        <v>0</v>
      </c>
      <c r="Q928" s="233">
        <f t="shared" ca="1" si="222"/>
        <v>0</v>
      </c>
      <c r="R928" s="233">
        <f ca="1">IF(LEN(B928)&gt;0,'9'!R928-'9'!Q928,"")</f>
        <v>0</v>
      </c>
      <c r="S928" s="234"/>
      <c r="T928" s="34"/>
      <c r="U928" s="34"/>
      <c r="V928" s="34"/>
      <c r="W928" s="34"/>
      <c r="X928" s="34"/>
      <c r="Y928" s="34"/>
      <c r="Z928" s="34"/>
      <c r="AA928" s="34"/>
      <c r="AB928" s="167">
        <f>ROW()</f>
        <v>928</v>
      </c>
      <c r="AC928" s="168">
        <f t="shared" ca="1" si="217"/>
        <v>0</v>
      </c>
      <c r="AD928" s="168">
        <f t="shared" ca="1" si="218"/>
        <v>0</v>
      </c>
      <c r="AE928" s="169" t="str">
        <f t="shared" ca="1" si="223"/>
        <v>-</v>
      </c>
      <c r="AF928" s="168" t="str">
        <f t="shared" ca="1" si="224"/>
        <v>-</v>
      </c>
      <c r="AG928" s="169" t="str">
        <f t="shared" ca="1" si="225"/>
        <v>-</v>
      </c>
      <c r="AH928" s="168" t="str">
        <f t="shared" ca="1" si="226"/>
        <v>-</v>
      </c>
      <c r="AI928" s="168">
        <f t="shared" ca="1" si="227"/>
        <v>0</v>
      </c>
      <c r="AJ928" s="170">
        <f t="shared" ca="1" si="228"/>
        <v>0</v>
      </c>
      <c r="AK928" s="168">
        <f t="shared" ca="1" si="219"/>
        <v>0</v>
      </c>
      <c r="AL928" s="168">
        <f t="shared" ca="1" si="220"/>
        <v>0</v>
      </c>
    </row>
    <row r="929" spans="1:38" ht="28.5" customHeight="1" x14ac:dyDescent="0.2">
      <c r="A929" s="56">
        <v>914</v>
      </c>
      <c r="B929" s="309" t="str">
        <f t="shared" ca="1" si="214"/>
        <v>A914</v>
      </c>
      <c r="C929" s="309"/>
      <c r="D929" s="57" t="str">
        <f t="shared" ca="1" si="215"/>
        <v/>
      </c>
      <c r="E929" s="59" t="str">
        <f t="shared" ca="1" si="216"/>
        <v/>
      </c>
      <c r="F929" s="215">
        <f ca="1">IF(LEN(B929)&gt;0,'OBRAČUNANA OSNOVNA PLAČA'!J923,"")</f>
        <v>0</v>
      </c>
      <c r="G929" s="60"/>
      <c r="H929" s="60"/>
      <c r="I929" s="60"/>
      <c r="J929" s="60"/>
      <c r="K929" s="60"/>
      <c r="L929" s="229">
        <f t="shared" si="221"/>
        <v>0</v>
      </c>
      <c r="M929" s="230">
        <f t="shared" ca="1" si="229"/>
        <v>0</v>
      </c>
      <c r="N929" s="230">
        <f t="shared" ca="1" si="230"/>
        <v>0</v>
      </c>
      <c r="O929" s="231">
        <f t="shared" ca="1" si="231"/>
        <v>0</v>
      </c>
      <c r="P929" s="232">
        <f t="shared" ca="1" si="232"/>
        <v>0</v>
      </c>
      <c r="Q929" s="233">
        <f t="shared" ca="1" si="222"/>
        <v>0</v>
      </c>
      <c r="R929" s="233">
        <f ca="1">IF(LEN(B929)&gt;0,'9'!R929-'9'!Q929,"")</f>
        <v>0</v>
      </c>
      <c r="S929" s="234"/>
      <c r="T929" s="34"/>
      <c r="U929" s="34"/>
      <c r="V929" s="34"/>
      <c r="W929" s="34"/>
      <c r="X929" s="34"/>
      <c r="Y929" s="34"/>
      <c r="Z929" s="34"/>
      <c r="AA929" s="34"/>
      <c r="AB929" s="167">
        <f>ROW()</f>
        <v>929</v>
      </c>
      <c r="AC929" s="168">
        <f t="shared" ca="1" si="217"/>
        <v>0</v>
      </c>
      <c r="AD929" s="168">
        <f t="shared" ca="1" si="218"/>
        <v>0</v>
      </c>
      <c r="AE929" s="169" t="str">
        <f t="shared" ca="1" si="223"/>
        <v>-</v>
      </c>
      <c r="AF929" s="168" t="str">
        <f t="shared" ca="1" si="224"/>
        <v>-</v>
      </c>
      <c r="AG929" s="169" t="str">
        <f t="shared" ca="1" si="225"/>
        <v>-</v>
      </c>
      <c r="AH929" s="168" t="str">
        <f t="shared" ca="1" si="226"/>
        <v>-</v>
      </c>
      <c r="AI929" s="168">
        <f t="shared" ca="1" si="227"/>
        <v>0</v>
      </c>
      <c r="AJ929" s="170">
        <f t="shared" ca="1" si="228"/>
        <v>0</v>
      </c>
      <c r="AK929" s="168">
        <f t="shared" ca="1" si="219"/>
        <v>0</v>
      </c>
      <c r="AL929" s="168">
        <f t="shared" ca="1" si="220"/>
        <v>0</v>
      </c>
    </row>
    <row r="930" spans="1:38" ht="28.5" customHeight="1" x14ac:dyDescent="0.2">
      <c r="A930" s="56">
        <v>915</v>
      </c>
      <c r="B930" s="309" t="str">
        <f t="shared" ca="1" si="214"/>
        <v>A915</v>
      </c>
      <c r="C930" s="309"/>
      <c r="D930" s="57" t="str">
        <f t="shared" ca="1" si="215"/>
        <v/>
      </c>
      <c r="E930" s="59" t="str">
        <f t="shared" ca="1" si="216"/>
        <v/>
      </c>
      <c r="F930" s="215">
        <f ca="1">IF(LEN(B930)&gt;0,'OBRAČUNANA OSNOVNA PLAČA'!J924,"")</f>
        <v>0</v>
      </c>
      <c r="G930" s="60"/>
      <c r="H930" s="60"/>
      <c r="I930" s="60"/>
      <c r="J930" s="60"/>
      <c r="K930" s="60"/>
      <c r="L930" s="229">
        <f t="shared" si="221"/>
        <v>0</v>
      </c>
      <c r="M930" s="230">
        <f t="shared" ca="1" si="229"/>
        <v>0</v>
      </c>
      <c r="N930" s="230">
        <f t="shared" ca="1" si="230"/>
        <v>0</v>
      </c>
      <c r="O930" s="231">
        <f t="shared" ca="1" si="231"/>
        <v>0</v>
      </c>
      <c r="P930" s="232">
        <f t="shared" ca="1" si="232"/>
        <v>0</v>
      </c>
      <c r="Q930" s="233">
        <f t="shared" ca="1" si="222"/>
        <v>0</v>
      </c>
      <c r="R930" s="233">
        <f ca="1">IF(LEN(B930)&gt;0,'9'!R930-'9'!Q930,"")</f>
        <v>0</v>
      </c>
      <c r="S930" s="234"/>
      <c r="T930" s="34"/>
      <c r="U930" s="34"/>
      <c r="V930" s="34"/>
      <c r="W930" s="34"/>
      <c r="X930" s="34"/>
      <c r="Y930" s="34"/>
      <c r="Z930" s="34"/>
      <c r="AA930" s="34"/>
      <c r="AB930" s="167">
        <f>ROW()</f>
        <v>930</v>
      </c>
      <c r="AC930" s="168">
        <f t="shared" ca="1" si="217"/>
        <v>0</v>
      </c>
      <c r="AD930" s="168">
        <f t="shared" ca="1" si="218"/>
        <v>0</v>
      </c>
      <c r="AE930" s="169" t="str">
        <f t="shared" ca="1" si="223"/>
        <v>-</v>
      </c>
      <c r="AF930" s="168" t="str">
        <f t="shared" ca="1" si="224"/>
        <v>-</v>
      </c>
      <c r="AG930" s="169" t="str">
        <f t="shared" ca="1" si="225"/>
        <v>-</v>
      </c>
      <c r="AH930" s="168" t="str">
        <f t="shared" ca="1" si="226"/>
        <v>-</v>
      </c>
      <c r="AI930" s="168">
        <f t="shared" ca="1" si="227"/>
        <v>0</v>
      </c>
      <c r="AJ930" s="170">
        <f t="shared" ca="1" si="228"/>
        <v>0</v>
      </c>
      <c r="AK930" s="168">
        <f t="shared" ca="1" si="219"/>
        <v>0</v>
      </c>
      <c r="AL930" s="168">
        <f t="shared" ca="1" si="220"/>
        <v>0</v>
      </c>
    </row>
    <row r="931" spans="1:38" ht="28.5" customHeight="1" x14ac:dyDescent="0.2">
      <c r="A931" s="56">
        <v>916</v>
      </c>
      <c r="B931" s="309" t="str">
        <f t="shared" ca="1" si="214"/>
        <v>A916</v>
      </c>
      <c r="C931" s="309"/>
      <c r="D931" s="57" t="str">
        <f t="shared" ca="1" si="215"/>
        <v/>
      </c>
      <c r="E931" s="59" t="str">
        <f t="shared" ca="1" si="216"/>
        <v/>
      </c>
      <c r="F931" s="215">
        <f ca="1">IF(LEN(B931)&gt;0,'OBRAČUNANA OSNOVNA PLAČA'!J925,"")</f>
        <v>0</v>
      </c>
      <c r="G931" s="60"/>
      <c r="H931" s="60"/>
      <c r="I931" s="60"/>
      <c r="J931" s="60"/>
      <c r="K931" s="60"/>
      <c r="L931" s="229">
        <f t="shared" si="221"/>
        <v>0</v>
      </c>
      <c r="M931" s="230">
        <f t="shared" ca="1" si="229"/>
        <v>0</v>
      </c>
      <c r="N931" s="230">
        <f t="shared" ca="1" si="230"/>
        <v>0</v>
      </c>
      <c r="O931" s="231">
        <f t="shared" ca="1" si="231"/>
        <v>0</v>
      </c>
      <c r="P931" s="232">
        <f t="shared" ca="1" si="232"/>
        <v>0</v>
      </c>
      <c r="Q931" s="233">
        <f t="shared" ca="1" si="222"/>
        <v>0</v>
      </c>
      <c r="R931" s="233">
        <f ca="1">IF(LEN(B931)&gt;0,'9'!R931-'9'!Q931,"")</f>
        <v>0</v>
      </c>
      <c r="S931" s="234"/>
      <c r="T931" s="34"/>
      <c r="U931" s="34"/>
      <c r="V931" s="34"/>
      <c r="W931" s="34"/>
      <c r="X931" s="34"/>
      <c r="Y931" s="34"/>
      <c r="Z931" s="34"/>
      <c r="AA931" s="34"/>
      <c r="AB931" s="167">
        <f>ROW()</f>
        <v>931</v>
      </c>
      <c r="AC931" s="168">
        <f t="shared" ca="1" si="217"/>
        <v>0</v>
      </c>
      <c r="AD931" s="168">
        <f t="shared" ca="1" si="218"/>
        <v>0</v>
      </c>
      <c r="AE931" s="169" t="str">
        <f t="shared" ca="1" si="223"/>
        <v>-</v>
      </c>
      <c r="AF931" s="168" t="str">
        <f t="shared" ca="1" si="224"/>
        <v>-</v>
      </c>
      <c r="AG931" s="169" t="str">
        <f t="shared" ca="1" si="225"/>
        <v>-</v>
      </c>
      <c r="AH931" s="168" t="str">
        <f t="shared" ca="1" si="226"/>
        <v>-</v>
      </c>
      <c r="AI931" s="168">
        <f t="shared" ca="1" si="227"/>
        <v>0</v>
      </c>
      <c r="AJ931" s="170">
        <f t="shared" ca="1" si="228"/>
        <v>0</v>
      </c>
      <c r="AK931" s="168">
        <f t="shared" ca="1" si="219"/>
        <v>0</v>
      </c>
      <c r="AL931" s="168">
        <f t="shared" ca="1" si="220"/>
        <v>0</v>
      </c>
    </row>
    <row r="932" spans="1:38" ht="28.5" customHeight="1" x14ac:dyDescent="0.2">
      <c r="A932" s="56">
        <v>917</v>
      </c>
      <c r="B932" s="309" t="str">
        <f t="shared" ca="1" si="214"/>
        <v>A917</v>
      </c>
      <c r="C932" s="309"/>
      <c r="D932" s="57" t="str">
        <f t="shared" ca="1" si="215"/>
        <v/>
      </c>
      <c r="E932" s="59" t="str">
        <f t="shared" ca="1" si="216"/>
        <v/>
      </c>
      <c r="F932" s="215">
        <f ca="1">IF(LEN(B932)&gt;0,'OBRAČUNANA OSNOVNA PLAČA'!J926,"")</f>
        <v>0</v>
      </c>
      <c r="G932" s="60"/>
      <c r="H932" s="60"/>
      <c r="I932" s="60"/>
      <c r="J932" s="60"/>
      <c r="K932" s="60"/>
      <c r="L932" s="229">
        <f t="shared" si="221"/>
        <v>0</v>
      </c>
      <c r="M932" s="230">
        <f t="shared" ca="1" si="229"/>
        <v>0</v>
      </c>
      <c r="N932" s="230">
        <f t="shared" ca="1" si="230"/>
        <v>0</v>
      </c>
      <c r="O932" s="231">
        <f t="shared" ca="1" si="231"/>
        <v>0</v>
      </c>
      <c r="P932" s="232">
        <f t="shared" ca="1" si="232"/>
        <v>0</v>
      </c>
      <c r="Q932" s="233">
        <f t="shared" ca="1" si="222"/>
        <v>0</v>
      </c>
      <c r="R932" s="233">
        <f ca="1">IF(LEN(B932)&gt;0,'9'!R932-'9'!Q932,"")</f>
        <v>0</v>
      </c>
      <c r="S932" s="234"/>
      <c r="T932" s="34"/>
      <c r="U932" s="34"/>
      <c r="V932" s="34"/>
      <c r="W932" s="34"/>
      <c r="X932" s="34"/>
      <c r="Y932" s="34"/>
      <c r="Z932" s="34"/>
      <c r="AA932" s="34"/>
      <c r="AB932" s="167">
        <f>ROW()</f>
        <v>932</v>
      </c>
      <c r="AC932" s="168">
        <f t="shared" ca="1" si="217"/>
        <v>0</v>
      </c>
      <c r="AD932" s="168">
        <f t="shared" ca="1" si="218"/>
        <v>0</v>
      </c>
      <c r="AE932" s="169" t="str">
        <f t="shared" ca="1" si="223"/>
        <v>-</v>
      </c>
      <c r="AF932" s="168" t="str">
        <f t="shared" ca="1" si="224"/>
        <v>-</v>
      </c>
      <c r="AG932" s="169" t="str">
        <f t="shared" ca="1" si="225"/>
        <v>-</v>
      </c>
      <c r="AH932" s="168" t="str">
        <f t="shared" ca="1" si="226"/>
        <v>-</v>
      </c>
      <c r="AI932" s="168">
        <f t="shared" ca="1" si="227"/>
        <v>0</v>
      </c>
      <c r="AJ932" s="170">
        <f t="shared" ca="1" si="228"/>
        <v>0</v>
      </c>
      <c r="AK932" s="168">
        <f t="shared" ca="1" si="219"/>
        <v>0</v>
      </c>
      <c r="AL932" s="168">
        <f t="shared" ca="1" si="220"/>
        <v>0</v>
      </c>
    </row>
    <row r="933" spans="1:38" ht="28.5" customHeight="1" x14ac:dyDescent="0.2">
      <c r="A933" s="56">
        <v>918</v>
      </c>
      <c r="B933" s="309" t="str">
        <f t="shared" ca="1" si="214"/>
        <v>A918</v>
      </c>
      <c r="C933" s="309"/>
      <c r="D933" s="57" t="str">
        <f t="shared" ca="1" si="215"/>
        <v/>
      </c>
      <c r="E933" s="59" t="str">
        <f t="shared" ca="1" si="216"/>
        <v/>
      </c>
      <c r="F933" s="215">
        <f ca="1">IF(LEN(B933)&gt;0,'OBRAČUNANA OSNOVNA PLAČA'!J927,"")</f>
        <v>0</v>
      </c>
      <c r="G933" s="60"/>
      <c r="H933" s="60"/>
      <c r="I933" s="60"/>
      <c r="J933" s="60"/>
      <c r="K933" s="60"/>
      <c r="L933" s="229">
        <f t="shared" si="221"/>
        <v>0</v>
      </c>
      <c r="M933" s="230">
        <f t="shared" ca="1" si="229"/>
        <v>0</v>
      </c>
      <c r="N933" s="230">
        <f t="shared" ca="1" si="230"/>
        <v>0</v>
      </c>
      <c r="O933" s="231">
        <f t="shared" ca="1" si="231"/>
        <v>0</v>
      </c>
      <c r="P933" s="232">
        <f t="shared" ca="1" si="232"/>
        <v>0</v>
      </c>
      <c r="Q933" s="233">
        <f t="shared" ca="1" si="222"/>
        <v>0</v>
      </c>
      <c r="R933" s="233">
        <f ca="1">IF(LEN(B933)&gt;0,'9'!R933-'9'!Q933,"")</f>
        <v>0</v>
      </c>
      <c r="S933" s="234"/>
      <c r="T933" s="34"/>
      <c r="U933" s="34"/>
      <c r="V933" s="34"/>
      <c r="W933" s="34"/>
      <c r="X933" s="34"/>
      <c r="Y933" s="34"/>
      <c r="Z933" s="34"/>
      <c r="AA933" s="34"/>
      <c r="AB933" s="167">
        <f>ROW()</f>
        <v>933</v>
      </c>
      <c r="AC933" s="168">
        <f t="shared" ca="1" si="217"/>
        <v>0</v>
      </c>
      <c r="AD933" s="168">
        <f t="shared" ca="1" si="218"/>
        <v>0</v>
      </c>
      <c r="AE933" s="169" t="str">
        <f t="shared" ca="1" si="223"/>
        <v>-</v>
      </c>
      <c r="AF933" s="168" t="str">
        <f t="shared" ca="1" si="224"/>
        <v>-</v>
      </c>
      <c r="AG933" s="169" t="str">
        <f t="shared" ca="1" si="225"/>
        <v>-</v>
      </c>
      <c r="AH933" s="168" t="str">
        <f t="shared" ca="1" si="226"/>
        <v>-</v>
      </c>
      <c r="AI933" s="168">
        <f t="shared" ca="1" si="227"/>
        <v>0</v>
      </c>
      <c r="AJ933" s="170">
        <f t="shared" ca="1" si="228"/>
        <v>0</v>
      </c>
      <c r="AK933" s="168">
        <f t="shared" ca="1" si="219"/>
        <v>0</v>
      </c>
      <c r="AL933" s="168">
        <f t="shared" ca="1" si="220"/>
        <v>0</v>
      </c>
    </row>
    <row r="934" spans="1:38" ht="28.5" customHeight="1" x14ac:dyDescent="0.2">
      <c r="A934" s="56">
        <v>919</v>
      </c>
      <c r="B934" s="309" t="str">
        <f t="shared" ca="1" si="214"/>
        <v>A919</v>
      </c>
      <c r="C934" s="309"/>
      <c r="D934" s="57" t="str">
        <f t="shared" ca="1" si="215"/>
        <v/>
      </c>
      <c r="E934" s="59" t="str">
        <f t="shared" ca="1" si="216"/>
        <v/>
      </c>
      <c r="F934" s="215">
        <f ca="1">IF(LEN(B934)&gt;0,'OBRAČUNANA OSNOVNA PLAČA'!J928,"")</f>
        <v>0</v>
      </c>
      <c r="G934" s="60"/>
      <c r="H934" s="60"/>
      <c r="I934" s="60"/>
      <c r="J934" s="60"/>
      <c r="K934" s="60"/>
      <c r="L934" s="229">
        <f t="shared" si="221"/>
        <v>0</v>
      </c>
      <c r="M934" s="230">
        <f t="shared" ca="1" si="229"/>
        <v>0</v>
      </c>
      <c r="N934" s="230">
        <f t="shared" ca="1" si="230"/>
        <v>0</v>
      </c>
      <c r="O934" s="231">
        <f t="shared" ca="1" si="231"/>
        <v>0</v>
      </c>
      <c r="P934" s="232">
        <f t="shared" ca="1" si="232"/>
        <v>0</v>
      </c>
      <c r="Q934" s="233">
        <f t="shared" ca="1" si="222"/>
        <v>0</v>
      </c>
      <c r="R934" s="233">
        <f ca="1">IF(LEN(B934)&gt;0,'9'!R934-'9'!Q934,"")</f>
        <v>0</v>
      </c>
      <c r="S934" s="234"/>
      <c r="T934" s="34"/>
      <c r="U934" s="34"/>
      <c r="V934" s="34"/>
      <c r="W934" s="34"/>
      <c r="X934" s="34"/>
      <c r="Y934" s="34"/>
      <c r="Z934" s="34"/>
      <c r="AA934" s="34"/>
      <c r="AB934" s="167">
        <f>ROW()</f>
        <v>934</v>
      </c>
      <c r="AC934" s="168">
        <f t="shared" ca="1" si="217"/>
        <v>0</v>
      </c>
      <c r="AD934" s="168">
        <f t="shared" ca="1" si="218"/>
        <v>0</v>
      </c>
      <c r="AE934" s="169" t="str">
        <f t="shared" ca="1" si="223"/>
        <v>-</v>
      </c>
      <c r="AF934" s="168" t="str">
        <f t="shared" ca="1" si="224"/>
        <v>-</v>
      </c>
      <c r="AG934" s="169" t="str">
        <f t="shared" ca="1" si="225"/>
        <v>-</v>
      </c>
      <c r="AH934" s="168" t="str">
        <f t="shared" ca="1" si="226"/>
        <v>-</v>
      </c>
      <c r="AI934" s="168">
        <f t="shared" ca="1" si="227"/>
        <v>0</v>
      </c>
      <c r="AJ934" s="170">
        <f t="shared" ca="1" si="228"/>
        <v>0</v>
      </c>
      <c r="AK934" s="168">
        <f t="shared" ca="1" si="219"/>
        <v>0</v>
      </c>
      <c r="AL934" s="168">
        <f t="shared" ca="1" si="220"/>
        <v>0</v>
      </c>
    </row>
    <row r="935" spans="1:38" ht="28.5" customHeight="1" x14ac:dyDescent="0.2">
      <c r="A935" s="56">
        <v>920</v>
      </c>
      <c r="B935" s="309" t="str">
        <f t="shared" ca="1" si="214"/>
        <v>A920</v>
      </c>
      <c r="C935" s="309"/>
      <c r="D935" s="57" t="str">
        <f t="shared" ca="1" si="215"/>
        <v/>
      </c>
      <c r="E935" s="59" t="str">
        <f t="shared" ca="1" si="216"/>
        <v/>
      </c>
      <c r="F935" s="215">
        <f ca="1">IF(LEN(B935)&gt;0,'OBRAČUNANA OSNOVNA PLAČA'!J929,"")</f>
        <v>0</v>
      </c>
      <c r="G935" s="60"/>
      <c r="H935" s="60"/>
      <c r="I935" s="60"/>
      <c r="J935" s="60"/>
      <c r="K935" s="60"/>
      <c r="L935" s="229">
        <f t="shared" si="221"/>
        <v>0</v>
      </c>
      <c r="M935" s="230">
        <f t="shared" ca="1" si="229"/>
        <v>0</v>
      </c>
      <c r="N935" s="230">
        <f t="shared" ca="1" si="230"/>
        <v>0</v>
      </c>
      <c r="O935" s="231">
        <f t="shared" ca="1" si="231"/>
        <v>0</v>
      </c>
      <c r="P935" s="232">
        <f t="shared" ca="1" si="232"/>
        <v>0</v>
      </c>
      <c r="Q935" s="233">
        <f t="shared" ca="1" si="222"/>
        <v>0</v>
      </c>
      <c r="R935" s="233">
        <f ca="1">IF(LEN(B935)&gt;0,'9'!R935-'9'!Q935,"")</f>
        <v>0</v>
      </c>
      <c r="S935" s="234"/>
      <c r="T935" s="34"/>
      <c r="U935" s="34"/>
      <c r="V935" s="34"/>
      <c r="W935" s="34"/>
      <c r="X935" s="34"/>
      <c r="Y935" s="34"/>
      <c r="Z935" s="34"/>
      <c r="AA935" s="34"/>
      <c r="AB935" s="167">
        <f>ROW()</f>
        <v>935</v>
      </c>
      <c r="AC935" s="168">
        <f t="shared" ca="1" si="217"/>
        <v>0</v>
      </c>
      <c r="AD935" s="168">
        <f t="shared" ca="1" si="218"/>
        <v>0</v>
      </c>
      <c r="AE935" s="169" t="str">
        <f t="shared" ca="1" si="223"/>
        <v>-</v>
      </c>
      <c r="AF935" s="168" t="str">
        <f t="shared" ca="1" si="224"/>
        <v>-</v>
      </c>
      <c r="AG935" s="169" t="str">
        <f t="shared" ca="1" si="225"/>
        <v>-</v>
      </c>
      <c r="AH935" s="168" t="str">
        <f t="shared" ca="1" si="226"/>
        <v>-</v>
      </c>
      <c r="AI935" s="168">
        <f t="shared" ca="1" si="227"/>
        <v>0</v>
      </c>
      <c r="AJ935" s="170">
        <f t="shared" ca="1" si="228"/>
        <v>0</v>
      </c>
      <c r="AK935" s="168">
        <f t="shared" ca="1" si="219"/>
        <v>0</v>
      </c>
      <c r="AL935" s="168">
        <f t="shared" ca="1" si="220"/>
        <v>0</v>
      </c>
    </row>
    <row r="936" spans="1:38" ht="28.5" customHeight="1" x14ac:dyDescent="0.2">
      <c r="A936" s="56">
        <v>921</v>
      </c>
      <c r="B936" s="309" t="str">
        <f t="shared" ca="1" si="214"/>
        <v>A921</v>
      </c>
      <c r="C936" s="309"/>
      <c r="D936" s="57" t="str">
        <f t="shared" ca="1" si="215"/>
        <v/>
      </c>
      <c r="E936" s="59" t="str">
        <f t="shared" ca="1" si="216"/>
        <v/>
      </c>
      <c r="F936" s="215">
        <f ca="1">IF(LEN(B936)&gt;0,'OBRAČUNANA OSNOVNA PLAČA'!J930,"")</f>
        <v>0</v>
      </c>
      <c r="G936" s="60"/>
      <c r="H936" s="60"/>
      <c r="I936" s="60"/>
      <c r="J936" s="60"/>
      <c r="K936" s="60"/>
      <c r="L936" s="229">
        <f t="shared" si="221"/>
        <v>0</v>
      </c>
      <c r="M936" s="230">
        <f t="shared" ca="1" si="229"/>
        <v>0</v>
      </c>
      <c r="N936" s="230">
        <f t="shared" ca="1" si="230"/>
        <v>0</v>
      </c>
      <c r="O936" s="231">
        <f t="shared" ca="1" si="231"/>
        <v>0</v>
      </c>
      <c r="P936" s="232">
        <f t="shared" ca="1" si="232"/>
        <v>0</v>
      </c>
      <c r="Q936" s="233">
        <f t="shared" ca="1" si="222"/>
        <v>0</v>
      </c>
      <c r="R936" s="233">
        <f ca="1">IF(LEN(B936)&gt;0,'9'!R936-'9'!Q936,"")</f>
        <v>0</v>
      </c>
      <c r="S936" s="234"/>
      <c r="T936" s="34"/>
      <c r="U936" s="34"/>
      <c r="V936" s="34"/>
      <c r="W936" s="34"/>
      <c r="X936" s="34"/>
      <c r="Y936" s="34"/>
      <c r="Z936" s="34"/>
      <c r="AA936" s="34"/>
      <c r="AB936" s="167">
        <f>ROW()</f>
        <v>936</v>
      </c>
      <c r="AC936" s="168">
        <f t="shared" ca="1" si="217"/>
        <v>0</v>
      </c>
      <c r="AD936" s="168">
        <f t="shared" ca="1" si="218"/>
        <v>0</v>
      </c>
      <c r="AE936" s="169" t="str">
        <f t="shared" ca="1" si="223"/>
        <v>-</v>
      </c>
      <c r="AF936" s="168" t="str">
        <f t="shared" ca="1" si="224"/>
        <v>-</v>
      </c>
      <c r="AG936" s="169" t="str">
        <f t="shared" ca="1" si="225"/>
        <v>-</v>
      </c>
      <c r="AH936" s="168" t="str">
        <f t="shared" ca="1" si="226"/>
        <v>-</v>
      </c>
      <c r="AI936" s="168">
        <f t="shared" ca="1" si="227"/>
        <v>0</v>
      </c>
      <c r="AJ936" s="170">
        <f t="shared" ca="1" si="228"/>
        <v>0</v>
      </c>
      <c r="AK936" s="168">
        <f t="shared" ca="1" si="219"/>
        <v>0</v>
      </c>
      <c r="AL936" s="168">
        <f t="shared" ca="1" si="220"/>
        <v>0</v>
      </c>
    </row>
    <row r="937" spans="1:38" ht="28.5" customHeight="1" x14ac:dyDescent="0.2">
      <c r="A937" s="56">
        <v>922</v>
      </c>
      <c r="B937" s="309" t="str">
        <f t="shared" ca="1" si="214"/>
        <v>A922</v>
      </c>
      <c r="C937" s="309"/>
      <c r="D937" s="57" t="str">
        <f t="shared" ca="1" si="215"/>
        <v/>
      </c>
      <c r="E937" s="59" t="str">
        <f t="shared" ca="1" si="216"/>
        <v/>
      </c>
      <c r="F937" s="215">
        <f ca="1">IF(LEN(B937)&gt;0,'OBRAČUNANA OSNOVNA PLAČA'!J931,"")</f>
        <v>0</v>
      </c>
      <c r="G937" s="60"/>
      <c r="H937" s="60"/>
      <c r="I937" s="60"/>
      <c r="J937" s="60"/>
      <c r="K937" s="60"/>
      <c r="L937" s="229">
        <f t="shared" si="221"/>
        <v>0</v>
      </c>
      <c r="M937" s="230">
        <f t="shared" ca="1" si="229"/>
        <v>0</v>
      </c>
      <c r="N937" s="230">
        <f t="shared" ca="1" si="230"/>
        <v>0</v>
      </c>
      <c r="O937" s="231">
        <f t="shared" ca="1" si="231"/>
        <v>0</v>
      </c>
      <c r="P937" s="232">
        <f t="shared" ca="1" si="232"/>
        <v>0</v>
      </c>
      <c r="Q937" s="233">
        <f t="shared" ca="1" si="222"/>
        <v>0</v>
      </c>
      <c r="R937" s="233">
        <f ca="1">IF(LEN(B937)&gt;0,'9'!R937-'9'!Q937,"")</f>
        <v>0</v>
      </c>
      <c r="S937" s="234"/>
      <c r="T937" s="34"/>
      <c r="U937" s="34"/>
      <c r="V937" s="34"/>
      <c r="W937" s="34"/>
      <c r="X937" s="34"/>
      <c r="Y937" s="34"/>
      <c r="Z937" s="34"/>
      <c r="AA937" s="34"/>
      <c r="AB937" s="167">
        <f>ROW()</f>
        <v>937</v>
      </c>
      <c r="AC937" s="168">
        <f t="shared" ca="1" si="217"/>
        <v>0</v>
      </c>
      <c r="AD937" s="168">
        <f t="shared" ca="1" si="218"/>
        <v>0</v>
      </c>
      <c r="AE937" s="169" t="str">
        <f t="shared" ca="1" si="223"/>
        <v>-</v>
      </c>
      <c r="AF937" s="168" t="str">
        <f t="shared" ca="1" si="224"/>
        <v>-</v>
      </c>
      <c r="AG937" s="169" t="str">
        <f t="shared" ca="1" si="225"/>
        <v>-</v>
      </c>
      <c r="AH937" s="168" t="str">
        <f t="shared" ca="1" si="226"/>
        <v>-</v>
      </c>
      <c r="AI937" s="168">
        <f t="shared" ca="1" si="227"/>
        <v>0</v>
      </c>
      <c r="AJ937" s="170">
        <f t="shared" ca="1" si="228"/>
        <v>0</v>
      </c>
      <c r="AK937" s="168">
        <f t="shared" ca="1" si="219"/>
        <v>0</v>
      </c>
      <c r="AL937" s="168">
        <f t="shared" ca="1" si="220"/>
        <v>0</v>
      </c>
    </row>
    <row r="938" spans="1:38" ht="28.5" customHeight="1" x14ac:dyDescent="0.2">
      <c r="A938" s="56">
        <v>923</v>
      </c>
      <c r="B938" s="309" t="str">
        <f t="shared" ca="1" si="214"/>
        <v>A923</v>
      </c>
      <c r="C938" s="309"/>
      <c r="D938" s="57" t="str">
        <f t="shared" ca="1" si="215"/>
        <v/>
      </c>
      <c r="E938" s="59" t="str">
        <f t="shared" ca="1" si="216"/>
        <v/>
      </c>
      <c r="F938" s="215">
        <f ca="1">IF(LEN(B938)&gt;0,'OBRAČUNANA OSNOVNA PLAČA'!J932,"")</f>
        <v>0</v>
      </c>
      <c r="G938" s="60"/>
      <c r="H938" s="60"/>
      <c r="I938" s="60"/>
      <c r="J938" s="60"/>
      <c r="K938" s="60"/>
      <c r="L938" s="229">
        <f t="shared" si="221"/>
        <v>0</v>
      </c>
      <c r="M938" s="230">
        <f t="shared" ca="1" si="229"/>
        <v>0</v>
      </c>
      <c r="N938" s="230">
        <f t="shared" ca="1" si="230"/>
        <v>0</v>
      </c>
      <c r="O938" s="231">
        <f t="shared" ca="1" si="231"/>
        <v>0</v>
      </c>
      <c r="P938" s="232">
        <f t="shared" ca="1" si="232"/>
        <v>0</v>
      </c>
      <c r="Q938" s="233">
        <f t="shared" ca="1" si="222"/>
        <v>0</v>
      </c>
      <c r="R938" s="233">
        <f ca="1">IF(LEN(B938)&gt;0,'9'!R938-'9'!Q938,"")</f>
        <v>0</v>
      </c>
      <c r="S938" s="234"/>
      <c r="T938" s="34"/>
      <c r="U938" s="34"/>
      <c r="V938" s="34"/>
      <c r="W938" s="34"/>
      <c r="X938" s="34"/>
      <c r="Y938" s="34"/>
      <c r="Z938" s="34"/>
      <c r="AA938" s="34"/>
      <c r="AB938" s="167">
        <f>ROW()</f>
        <v>938</v>
      </c>
      <c r="AC938" s="168">
        <f t="shared" ca="1" si="217"/>
        <v>0</v>
      </c>
      <c r="AD938" s="168">
        <f t="shared" ca="1" si="218"/>
        <v>0</v>
      </c>
      <c r="AE938" s="169" t="str">
        <f t="shared" ca="1" si="223"/>
        <v>-</v>
      </c>
      <c r="AF938" s="168" t="str">
        <f t="shared" ca="1" si="224"/>
        <v>-</v>
      </c>
      <c r="AG938" s="169" t="str">
        <f t="shared" ca="1" si="225"/>
        <v>-</v>
      </c>
      <c r="AH938" s="168" t="str">
        <f t="shared" ca="1" si="226"/>
        <v>-</v>
      </c>
      <c r="AI938" s="168">
        <f t="shared" ca="1" si="227"/>
        <v>0</v>
      </c>
      <c r="AJ938" s="170">
        <f t="shared" ca="1" si="228"/>
        <v>0</v>
      </c>
      <c r="AK938" s="168">
        <f t="shared" ca="1" si="219"/>
        <v>0</v>
      </c>
      <c r="AL938" s="168">
        <f t="shared" ca="1" si="220"/>
        <v>0</v>
      </c>
    </row>
    <row r="939" spans="1:38" ht="28.5" customHeight="1" x14ac:dyDescent="0.2">
      <c r="A939" s="56">
        <v>924</v>
      </c>
      <c r="B939" s="309" t="str">
        <f t="shared" ca="1" si="214"/>
        <v>A924</v>
      </c>
      <c r="C939" s="309"/>
      <c r="D939" s="57" t="str">
        <f t="shared" ca="1" si="215"/>
        <v/>
      </c>
      <c r="E939" s="59" t="str">
        <f t="shared" ca="1" si="216"/>
        <v/>
      </c>
      <c r="F939" s="215">
        <f ca="1">IF(LEN(B939)&gt;0,'OBRAČUNANA OSNOVNA PLAČA'!J933,"")</f>
        <v>0</v>
      </c>
      <c r="G939" s="60"/>
      <c r="H939" s="60"/>
      <c r="I939" s="60"/>
      <c r="J939" s="60"/>
      <c r="K939" s="60"/>
      <c r="L939" s="229">
        <f t="shared" si="221"/>
        <v>0</v>
      </c>
      <c r="M939" s="230">
        <f t="shared" ca="1" si="229"/>
        <v>0</v>
      </c>
      <c r="N939" s="230">
        <f t="shared" ca="1" si="230"/>
        <v>0</v>
      </c>
      <c r="O939" s="231">
        <f t="shared" ca="1" si="231"/>
        <v>0</v>
      </c>
      <c r="P939" s="232">
        <f t="shared" ca="1" si="232"/>
        <v>0</v>
      </c>
      <c r="Q939" s="233">
        <f t="shared" ca="1" si="222"/>
        <v>0</v>
      </c>
      <c r="R939" s="233">
        <f ca="1">IF(LEN(B939)&gt;0,'9'!R939-'9'!Q939,"")</f>
        <v>0</v>
      </c>
      <c r="S939" s="234"/>
      <c r="T939" s="34"/>
      <c r="U939" s="34"/>
      <c r="V939" s="34"/>
      <c r="W939" s="34"/>
      <c r="X939" s="34"/>
      <c r="Y939" s="34"/>
      <c r="Z939" s="34"/>
      <c r="AA939" s="34"/>
      <c r="AB939" s="167">
        <f>ROW()</f>
        <v>939</v>
      </c>
      <c r="AC939" s="168">
        <f t="shared" ca="1" si="217"/>
        <v>0</v>
      </c>
      <c r="AD939" s="168">
        <f t="shared" ca="1" si="218"/>
        <v>0</v>
      </c>
      <c r="AE939" s="169" t="str">
        <f t="shared" ca="1" si="223"/>
        <v>-</v>
      </c>
      <c r="AF939" s="168" t="str">
        <f t="shared" ca="1" si="224"/>
        <v>-</v>
      </c>
      <c r="AG939" s="169" t="str">
        <f t="shared" ca="1" si="225"/>
        <v>-</v>
      </c>
      <c r="AH939" s="168" t="str">
        <f t="shared" ca="1" si="226"/>
        <v>-</v>
      </c>
      <c r="AI939" s="168">
        <f t="shared" ca="1" si="227"/>
        <v>0</v>
      </c>
      <c r="AJ939" s="170">
        <f t="shared" ca="1" si="228"/>
        <v>0</v>
      </c>
      <c r="AK939" s="168">
        <f t="shared" ca="1" si="219"/>
        <v>0</v>
      </c>
      <c r="AL939" s="168">
        <f t="shared" ca="1" si="220"/>
        <v>0</v>
      </c>
    </row>
    <row r="940" spans="1:38" ht="28.5" customHeight="1" x14ac:dyDescent="0.2">
      <c r="A940" s="56">
        <v>925</v>
      </c>
      <c r="B940" s="309" t="str">
        <f t="shared" ca="1" si="214"/>
        <v>A925</v>
      </c>
      <c r="C940" s="309"/>
      <c r="D940" s="57" t="str">
        <f t="shared" ca="1" si="215"/>
        <v/>
      </c>
      <c r="E940" s="59" t="str">
        <f t="shared" ca="1" si="216"/>
        <v/>
      </c>
      <c r="F940" s="215">
        <f ca="1">IF(LEN(B940)&gt;0,'OBRAČUNANA OSNOVNA PLAČA'!J934,"")</f>
        <v>0</v>
      </c>
      <c r="G940" s="60"/>
      <c r="H940" s="60"/>
      <c r="I940" s="60"/>
      <c r="J940" s="60"/>
      <c r="K940" s="60"/>
      <c r="L940" s="229">
        <f t="shared" si="221"/>
        <v>0</v>
      </c>
      <c r="M940" s="230">
        <f t="shared" ca="1" si="229"/>
        <v>0</v>
      </c>
      <c r="N940" s="230">
        <f t="shared" ca="1" si="230"/>
        <v>0</v>
      </c>
      <c r="O940" s="231">
        <f t="shared" ca="1" si="231"/>
        <v>0</v>
      </c>
      <c r="P940" s="232">
        <f t="shared" ca="1" si="232"/>
        <v>0</v>
      </c>
      <c r="Q940" s="233">
        <f t="shared" ca="1" si="222"/>
        <v>0</v>
      </c>
      <c r="R940" s="233">
        <f ca="1">IF(LEN(B940)&gt;0,'9'!R940-'9'!Q940,"")</f>
        <v>0</v>
      </c>
      <c r="S940" s="234"/>
      <c r="T940" s="34"/>
      <c r="U940" s="34"/>
      <c r="V940" s="34"/>
      <c r="W940" s="34"/>
      <c r="X940" s="34"/>
      <c r="Y940" s="34"/>
      <c r="Z940" s="34"/>
      <c r="AA940" s="34"/>
      <c r="AB940" s="167">
        <f>ROW()</f>
        <v>940</v>
      </c>
      <c r="AC940" s="168">
        <f t="shared" ca="1" si="217"/>
        <v>0</v>
      </c>
      <c r="AD940" s="168">
        <f t="shared" ca="1" si="218"/>
        <v>0</v>
      </c>
      <c r="AE940" s="169" t="str">
        <f t="shared" ca="1" si="223"/>
        <v>-</v>
      </c>
      <c r="AF940" s="168" t="str">
        <f t="shared" ca="1" si="224"/>
        <v>-</v>
      </c>
      <c r="AG940" s="169" t="str">
        <f t="shared" ca="1" si="225"/>
        <v>-</v>
      </c>
      <c r="AH940" s="168" t="str">
        <f t="shared" ca="1" si="226"/>
        <v>-</v>
      </c>
      <c r="AI940" s="168">
        <f t="shared" ca="1" si="227"/>
        <v>0</v>
      </c>
      <c r="AJ940" s="170">
        <f t="shared" ca="1" si="228"/>
        <v>0</v>
      </c>
      <c r="AK940" s="168">
        <f t="shared" ca="1" si="219"/>
        <v>0</v>
      </c>
      <c r="AL940" s="168">
        <f t="shared" ca="1" si="220"/>
        <v>0</v>
      </c>
    </row>
    <row r="941" spans="1:38" ht="28.5" customHeight="1" x14ac:dyDescent="0.2">
      <c r="A941" s="56">
        <v>926</v>
      </c>
      <c r="B941" s="309" t="str">
        <f t="shared" ca="1" si="214"/>
        <v>A926</v>
      </c>
      <c r="C941" s="309"/>
      <c r="D941" s="57" t="str">
        <f t="shared" ca="1" si="215"/>
        <v/>
      </c>
      <c r="E941" s="59" t="str">
        <f t="shared" ca="1" si="216"/>
        <v/>
      </c>
      <c r="F941" s="215">
        <f ca="1">IF(LEN(B941)&gt;0,'OBRAČUNANA OSNOVNA PLAČA'!J935,"")</f>
        <v>0</v>
      </c>
      <c r="G941" s="60"/>
      <c r="H941" s="60"/>
      <c r="I941" s="60"/>
      <c r="J941" s="60"/>
      <c r="K941" s="60"/>
      <c r="L941" s="229">
        <f t="shared" si="221"/>
        <v>0</v>
      </c>
      <c r="M941" s="230">
        <f t="shared" ca="1" si="229"/>
        <v>0</v>
      </c>
      <c r="N941" s="230">
        <f t="shared" ca="1" si="230"/>
        <v>0</v>
      </c>
      <c r="O941" s="231">
        <f t="shared" ca="1" si="231"/>
        <v>0</v>
      </c>
      <c r="P941" s="232">
        <f t="shared" ca="1" si="232"/>
        <v>0</v>
      </c>
      <c r="Q941" s="233">
        <f t="shared" ca="1" si="222"/>
        <v>0</v>
      </c>
      <c r="R941" s="233">
        <f ca="1">IF(LEN(B941)&gt;0,'9'!R941-'9'!Q941,"")</f>
        <v>0</v>
      </c>
      <c r="S941" s="234"/>
      <c r="T941" s="34"/>
      <c r="U941" s="34"/>
      <c r="V941" s="34"/>
      <c r="W941" s="34"/>
      <c r="X941" s="34"/>
      <c r="Y941" s="34"/>
      <c r="Z941" s="34"/>
      <c r="AA941" s="34"/>
      <c r="AB941" s="167">
        <f>ROW()</f>
        <v>941</v>
      </c>
      <c r="AC941" s="168">
        <f t="shared" ca="1" si="217"/>
        <v>0</v>
      </c>
      <c r="AD941" s="168">
        <f t="shared" ca="1" si="218"/>
        <v>0</v>
      </c>
      <c r="AE941" s="169" t="str">
        <f t="shared" ca="1" si="223"/>
        <v>-</v>
      </c>
      <c r="AF941" s="168" t="str">
        <f t="shared" ca="1" si="224"/>
        <v>-</v>
      </c>
      <c r="AG941" s="169" t="str">
        <f t="shared" ca="1" si="225"/>
        <v>-</v>
      </c>
      <c r="AH941" s="168" t="str">
        <f t="shared" ca="1" si="226"/>
        <v>-</v>
      </c>
      <c r="AI941" s="168">
        <f t="shared" ca="1" si="227"/>
        <v>0</v>
      </c>
      <c r="AJ941" s="170">
        <f t="shared" ca="1" si="228"/>
        <v>0</v>
      </c>
      <c r="AK941" s="168">
        <f t="shared" ca="1" si="219"/>
        <v>0</v>
      </c>
      <c r="AL941" s="168">
        <f t="shared" ca="1" si="220"/>
        <v>0</v>
      </c>
    </row>
    <row r="942" spans="1:38" ht="28.5" customHeight="1" x14ac:dyDescent="0.2">
      <c r="A942" s="56">
        <v>927</v>
      </c>
      <c r="B942" s="309" t="str">
        <f t="shared" ca="1" si="214"/>
        <v>A927</v>
      </c>
      <c r="C942" s="309"/>
      <c r="D942" s="57" t="str">
        <f t="shared" ca="1" si="215"/>
        <v/>
      </c>
      <c r="E942" s="59" t="str">
        <f t="shared" ca="1" si="216"/>
        <v/>
      </c>
      <c r="F942" s="215">
        <f ca="1">IF(LEN(B942)&gt;0,'OBRAČUNANA OSNOVNA PLAČA'!J936,"")</f>
        <v>0</v>
      </c>
      <c r="G942" s="60"/>
      <c r="H942" s="60"/>
      <c r="I942" s="60"/>
      <c r="J942" s="60"/>
      <c r="K942" s="60"/>
      <c r="L942" s="229">
        <f t="shared" si="221"/>
        <v>0</v>
      </c>
      <c r="M942" s="230">
        <f t="shared" ca="1" si="229"/>
        <v>0</v>
      </c>
      <c r="N942" s="230">
        <f t="shared" ca="1" si="230"/>
        <v>0</v>
      </c>
      <c r="O942" s="231">
        <f t="shared" ca="1" si="231"/>
        <v>0</v>
      </c>
      <c r="P942" s="232">
        <f t="shared" ca="1" si="232"/>
        <v>0</v>
      </c>
      <c r="Q942" s="233">
        <f t="shared" ca="1" si="222"/>
        <v>0</v>
      </c>
      <c r="R942" s="233">
        <f ca="1">IF(LEN(B942)&gt;0,'9'!R942-'9'!Q942,"")</f>
        <v>0</v>
      </c>
      <c r="S942" s="234"/>
      <c r="T942" s="34"/>
      <c r="U942" s="34"/>
      <c r="V942" s="34"/>
      <c r="W942" s="34"/>
      <c r="X942" s="34"/>
      <c r="Y942" s="34"/>
      <c r="Z942" s="34"/>
      <c r="AA942" s="34"/>
      <c r="AB942" s="167">
        <f>ROW()</f>
        <v>942</v>
      </c>
      <c r="AC942" s="168">
        <f t="shared" ca="1" si="217"/>
        <v>0</v>
      </c>
      <c r="AD942" s="168">
        <f t="shared" ca="1" si="218"/>
        <v>0</v>
      </c>
      <c r="AE942" s="169" t="str">
        <f t="shared" ca="1" si="223"/>
        <v>-</v>
      </c>
      <c r="AF942" s="168" t="str">
        <f t="shared" ca="1" si="224"/>
        <v>-</v>
      </c>
      <c r="AG942" s="169" t="str">
        <f t="shared" ca="1" si="225"/>
        <v>-</v>
      </c>
      <c r="AH942" s="168" t="str">
        <f t="shared" ca="1" si="226"/>
        <v>-</v>
      </c>
      <c r="AI942" s="168">
        <f t="shared" ca="1" si="227"/>
        <v>0</v>
      </c>
      <c r="AJ942" s="170">
        <f t="shared" ca="1" si="228"/>
        <v>0</v>
      </c>
      <c r="AK942" s="168">
        <f t="shared" ca="1" si="219"/>
        <v>0</v>
      </c>
      <c r="AL942" s="168">
        <f t="shared" ca="1" si="220"/>
        <v>0</v>
      </c>
    </row>
    <row r="943" spans="1:38" ht="28.5" customHeight="1" x14ac:dyDescent="0.2">
      <c r="A943" s="56">
        <v>928</v>
      </c>
      <c r="B943" s="309" t="str">
        <f t="shared" ca="1" si="214"/>
        <v>A928</v>
      </c>
      <c r="C943" s="309"/>
      <c r="D943" s="57" t="str">
        <f t="shared" ca="1" si="215"/>
        <v/>
      </c>
      <c r="E943" s="59" t="str">
        <f t="shared" ca="1" si="216"/>
        <v/>
      </c>
      <c r="F943" s="215">
        <f ca="1">IF(LEN(B943)&gt;0,'OBRAČUNANA OSNOVNA PLAČA'!J937,"")</f>
        <v>0</v>
      </c>
      <c r="G943" s="60"/>
      <c r="H943" s="60"/>
      <c r="I943" s="60"/>
      <c r="J943" s="60"/>
      <c r="K943" s="60"/>
      <c r="L943" s="229">
        <f t="shared" si="221"/>
        <v>0</v>
      </c>
      <c r="M943" s="230">
        <f t="shared" ca="1" si="229"/>
        <v>0</v>
      </c>
      <c r="N943" s="230">
        <f t="shared" ca="1" si="230"/>
        <v>0</v>
      </c>
      <c r="O943" s="231">
        <f t="shared" ca="1" si="231"/>
        <v>0</v>
      </c>
      <c r="P943" s="232">
        <f t="shared" ca="1" si="232"/>
        <v>0</v>
      </c>
      <c r="Q943" s="233">
        <f t="shared" ca="1" si="222"/>
        <v>0</v>
      </c>
      <c r="R943" s="233">
        <f ca="1">IF(LEN(B943)&gt;0,'9'!R943-'9'!Q943,"")</f>
        <v>0</v>
      </c>
      <c r="S943" s="234"/>
      <c r="T943" s="34"/>
      <c r="U943" s="34"/>
      <c r="V943" s="34"/>
      <c r="W943" s="34"/>
      <c r="X943" s="34"/>
      <c r="Y943" s="34"/>
      <c r="Z943" s="34"/>
      <c r="AA943" s="34"/>
      <c r="AB943" s="167">
        <f>ROW()</f>
        <v>943</v>
      </c>
      <c r="AC943" s="168">
        <f t="shared" ca="1" si="217"/>
        <v>0</v>
      </c>
      <c r="AD943" s="168">
        <f t="shared" ca="1" si="218"/>
        <v>0</v>
      </c>
      <c r="AE943" s="169" t="str">
        <f t="shared" ca="1" si="223"/>
        <v>-</v>
      </c>
      <c r="AF943" s="168" t="str">
        <f t="shared" ca="1" si="224"/>
        <v>-</v>
      </c>
      <c r="AG943" s="169" t="str">
        <f t="shared" ca="1" si="225"/>
        <v>-</v>
      </c>
      <c r="AH943" s="168" t="str">
        <f t="shared" ca="1" si="226"/>
        <v>-</v>
      </c>
      <c r="AI943" s="168">
        <f t="shared" ca="1" si="227"/>
        <v>0</v>
      </c>
      <c r="AJ943" s="170">
        <f t="shared" ca="1" si="228"/>
        <v>0</v>
      </c>
      <c r="AK943" s="168">
        <f t="shared" ca="1" si="219"/>
        <v>0</v>
      </c>
      <c r="AL943" s="168">
        <f t="shared" ca="1" si="220"/>
        <v>0</v>
      </c>
    </row>
    <row r="944" spans="1:38" ht="28.5" customHeight="1" x14ac:dyDescent="0.2">
      <c r="A944" s="56">
        <v>929</v>
      </c>
      <c r="B944" s="309" t="str">
        <f t="shared" ca="1" si="214"/>
        <v>A929</v>
      </c>
      <c r="C944" s="309"/>
      <c r="D944" s="57" t="str">
        <f t="shared" ca="1" si="215"/>
        <v/>
      </c>
      <c r="E944" s="59" t="str">
        <f t="shared" ca="1" si="216"/>
        <v/>
      </c>
      <c r="F944" s="215">
        <f ca="1">IF(LEN(B944)&gt;0,'OBRAČUNANA OSNOVNA PLAČA'!J938,"")</f>
        <v>0</v>
      </c>
      <c r="G944" s="60"/>
      <c r="H944" s="60"/>
      <c r="I944" s="60"/>
      <c r="J944" s="60"/>
      <c r="K944" s="60"/>
      <c r="L944" s="229">
        <f t="shared" si="221"/>
        <v>0</v>
      </c>
      <c r="M944" s="230">
        <f t="shared" ca="1" si="229"/>
        <v>0</v>
      </c>
      <c r="N944" s="230">
        <f t="shared" ca="1" si="230"/>
        <v>0</v>
      </c>
      <c r="O944" s="231">
        <f t="shared" ca="1" si="231"/>
        <v>0</v>
      </c>
      <c r="P944" s="232">
        <f t="shared" ca="1" si="232"/>
        <v>0</v>
      </c>
      <c r="Q944" s="233">
        <f t="shared" ca="1" si="222"/>
        <v>0</v>
      </c>
      <c r="R944" s="233">
        <f ca="1">IF(LEN(B944)&gt;0,'9'!R944-'9'!Q944,"")</f>
        <v>0</v>
      </c>
      <c r="S944" s="234"/>
      <c r="T944" s="34"/>
      <c r="U944" s="34"/>
      <c r="V944" s="34"/>
      <c r="W944" s="34"/>
      <c r="X944" s="34"/>
      <c r="Y944" s="34"/>
      <c r="Z944" s="34"/>
      <c r="AA944" s="34"/>
      <c r="AB944" s="167">
        <f>ROW()</f>
        <v>944</v>
      </c>
      <c r="AC944" s="168">
        <f t="shared" ca="1" si="217"/>
        <v>0</v>
      </c>
      <c r="AD944" s="168">
        <f t="shared" ca="1" si="218"/>
        <v>0</v>
      </c>
      <c r="AE944" s="169" t="str">
        <f t="shared" ca="1" si="223"/>
        <v>-</v>
      </c>
      <c r="AF944" s="168" t="str">
        <f t="shared" ca="1" si="224"/>
        <v>-</v>
      </c>
      <c r="AG944" s="169" t="str">
        <f t="shared" ca="1" si="225"/>
        <v>-</v>
      </c>
      <c r="AH944" s="168" t="str">
        <f t="shared" ca="1" si="226"/>
        <v>-</v>
      </c>
      <c r="AI944" s="168">
        <f t="shared" ca="1" si="227"/>
        <v>0</v>
      </c>
      <c r="AJ944" s="170">
        <f t="shared" ca="1" si="228"/>
        <v>0</v>
      </c>
      <c r="AK944" s="168">
        <f t="shared" ca="1" si="219"/>
        <v>0</v>
      </c>
      <c r="AL944" s="168">
        <f t="shared" ca="1" si="220"/>
        <v>0</v>
      </c>
    </row>
    <row r="945" spans="1:38" ht="28.5" customHeight="1" x14ac:dyDescent="0.2">
      <c r="A945" s="56">
        <v>930</v>
      </c>
      <c r="B945" s="309" t="str">
        <f t="shared" ca="1" si="214"/>
        <v>A930</v>
      </c>
      <c r="C945" s="309"/>
      <c r="D945" s="57" t="str">
        <f t="shared" ca="1" si="215"/>
        <v/>
      </c>
      <c r="E945" s="59" t="str">
        <f t="shared" ca="1" si="216"/>
        <v/>
      </c>
      <c r="F945" s="215">
        <f ca="1">IF(LEN(B945)&gt;0,'OBRAČUNANA OSNOVNA PLAČA'!J939,"")</f>
        <v>0</v>
      </c>
      <c r="G945" s="60"/>
      <c r="H945" s="60"/>
      <c r="I945" s="60"/>
      <c r="J945" s="60"/>
      <c r="K945" s="60"/>
      <c r="L945" s="229">
        <f t="shared" si="221"/>
        <v>0</v>
      </c>
      <c r="M945" s="230">
        <f t="shared" ca="1" si="229"/>
        <v>0</v>
      </c>
      <c r="N945" s="230">
        <f t="shared" ca="1" si="230"/>
        <v>0</v>
      </c>
      <c r="O945" s="231">
        <f t="shared" ca="1" si="231"/>
        <v>0</v>
      </c>
      <c r="P945" s="232">
        <f t="shared" ca="1" si="232"/>
        <v>0</v>
      </c>
      <c r="Q945" s="233">
        <f t="shared" ca="1" si="222"/>
        <v>0</v>
      </c>
      <c r="R945" s="233">
        <f ca="1">IF(LEN(B945)&gt;0,'9'!R945-'9'!Q945,"")</f>
        <v>0</v>
      </c>
      <c r="S945" s="234"/>
      <c r="T945" s="34"/>
      <c r="U945" s="34"/>
      <c r="V945" s="34"/>
      <c r="W945" s="34"/>
      <c r="X945" s="34"/>
      <c r="Y945" s="34"/>
      <c r="Z945" s="34"/>
      <c r="AA945" s="34"/>
      <c r="AB945" s="167">
        <f>ROW()</f>
        <v>945</v>
      </c>
      <c r="AC945" s="168">
        <f t="shared" ca="1" si="217"/>
        <v>0</v>
      </c>
      <c r="AD945" s="168">
        <f t="shared" ca="1" si="218"/>
        <v>0</v>
      </c>
      <c r="AE945" s="169" t="str">
        <f t="shared" ca="1" si="223"/>
        <v>-</v>
      </c>
      <c r="AF945" s="168" t="str">
        <f t="shared" ca="1" si="224"/>
        <v>-</v>
      </c>
      <c r="AG945" s="169" t="str">
        <f t="shared" ca="1" si="225"/>
        <v>-</v>
      </c>
      <c r="AH945" s="168" t="str">
        <f t="shared" ca="1" si="226"/>
        <v>-</v>
      </c>
      <c r="AI945" s="168">
        <f t="shared" ca="1" si="227"/>
        <v>0</v>
      </c>
      <c r="AJ945" s="170">
        <f t="shared" ca="1" si="228"/>
        <v>0</v>
      </c>
      <c r="AK945" s="168">
        <f t="shared" ca="1" si="219"/>
        <v>0</v>
      </c>
      <c r="AL945" s="168">
        <f t="shared" ca="1" si="220"/>
        <v>0</v>
      </c>
    </row>
    <row r="946" spans="1:38" ht="28.5" customHeight="1" x14ac:dyDescent="0.2">
      <c r="A946" s="56">
        <v>931</v>
      </c>
      <c r="B946" s="309" t="str">
        <f t="shared" ca="1" si="214"/>
        <v>A931</v>
      </c>
      <c r="C946" s="309"/>
      <c r="D946" s="57" t="str">
        <f t="shared" ca="1" si="215"/>
        <v/>
      </c>
      <c r="E946" s="59" t="str">
        <f t="shared" ca="1" si="216"/>
        <v/>
      </c>
      <c r="F946" s="215">
        <f ca="1">IF(LEN(B946)&gt;0,'OBRAČUNANA OSNOVNA PLAČA'!J940,"")</f>
        <v>0</v>
      </c>
      <c r="G946" s="60"/>
      <c r="H946" s="60"/>
      <c r="I946" s="60"/>
      <c r="J946" s="60"/>
      <c r="K946" s="60"/>
      <c r="L946" s="229">
        <f t="shared" si="221"/>
        <v>0</v>
      </c>
      <c r="M946" s="230">
        <f t="shared" ca="1" si="229"/>
        <v>0</v>
      </c>
      <c r="N946" s="230">
        <f t="shared" ca="1" si="230"/>
        <v>0</v>
      </c>
      <c r="O946" s="231">
        <f t="shared" ca="1" si="231"/>
        <v>0</v>
      </c>
      <c r="P946" s="232">
        <f t="shared" ca="1" si="232"/>
        <v>0</v>
      </c>
      <c r="Q946" s="233">
        <f t="shared" ca="1" si="222"/>
        <v>0</v>
      </c>
      <c r="R946" s="233">
        <f ca="1">IF(LEN(B946)&gt;0,'9'!R946-'9'!Q946,"")</f>
        <v>0</v>
      </c>
      <c r="S946" s="234"/>
      <c r="T946" s="34"/>
      <c r="U946" s="34"/>
      <c r="V946" s="34"/>
      <c r="W946" s="34"/>
      <c r="X946" s="34"/>
      <c r="Y946" s="34"/>
      <c r="Z946" s="34"/>
      <c r="AA946" s="34"/>
      <c r="AB946" s="167">
        <f>ROW()</f>
        <v>946</v>
      </c>
      <c r="AC946" s="168">
        <f t="shared" ca="1" si="217"/>
        <v>0</v>
      </c>
      <c r="AD946" s="168">
        <f t="shared" ca="1" si="218"/>
        <v>0</v>
      </c>
      <c r="AE946" s="169" t="str">
        <f t="shared" ca="1" si="223"/>
        <v>-</v>
      </c>
      <c r="AF946" s="168" t="str">
        <f t="shared" ca="1" si="224"/>
        <v>-</v>
      </c>
      <c r="AG946" s="169" t="str">
        <f t="shared" ca="1" si="225"/>
        <v>-</v>
      </c>
      <c r="AH946" s="168" t="str">
        <f t="shared" ca="1" si="226"/>
        <v>-</v>
      </c>
      <c r="AI946" s="168">
        <f t="shared" ca="1" si="227"/>
        <v>0</v>
      </c>
      <c r="AJ946" s="170">
        <f t="shared" ca="1" si="228"/>
        <v>0</v>
      </c>
      <c r="AK946" s="168">
        <f t="shared" ca="1" si="219"/>
        <v>0</v>
      </c>
      <c r="AL946" s="168">
        <f t="shared" ca="1" si="220"/>
        <v>0</v>
      </c>
    </row>
    <row r="947" spans="1:38" ht="28.5" customHeight="1" x14ac:dyDescent="0.2">
      <c r="A947" s="56">
        <v>932</v>
      </c>
      <c r="B947" s="309" t="str">
        <f t="shared" ca="1" si="214"/>
        <v>A932</v>
      </c>
      <c r="C947" s="309"/>
      <c r="D947" s="57" t="str">
        <f t="shared" ca="1" si="215"/>
        <v/>
      </c>
      <c r="E947" s="59" t="str">
        <f t="shared" ca="1" si="216"/>
        <v/>
      </c>
      <c r="F947" s="215">
        <f ca="1">IF(LEN(B947)&gt;0,'OBRAČUNANA OSNOVNA PLAČA'!J941,"")</f>
        <v>0</v>
      </c>
      <c r="G947" s="60"/>
      <c r="H947" s="60"/>
      <c r="I947" s="60"/>
      <c r="J947" s="60"/>
      <c r="K947" s="60"/>
      <c r="L947" s="229">
        <f t="shared" si="221"/>
        <v>0</v>
      </c>
      <c r="M947" s="230">
        <f t="shared" ca="1" si="229"/>
        <v>0</v>
      </c>
      <c r="N947" s="230">
        <f t="shared" ca="1" si="230"/>
        <v>0</v>
      </c>
      <c r="O947" s="231">
        <f t="shared" ca="1" si="231"/>
        <v>0</v>
      </c>
      <c r="P947" s="232">
        <f t="shared" ca="1" si="232"/>
        <v>0</v>
      </c>
      <c r="Q947" s="233">
        <f t="shared" ca="1" si="222"/>
        <v>0</v>
      </c>
      <c r="R947" s="233">
        <f ca="1">IF(LEN(B947)&gt;0,'9'!R947-'9'!Q947,"")</f>
        <v>0</v>
      </c>
      <c r="S947" s="234"/>
      <c r="T947" s="34"/>
      <c r="U947" s="34"/>
      <c r="V947" s="34"/>
      <c r="W947" s="34"/>
      <c r="X947" s="34"/>
      <c r="Y947" s="34"/>
      <c r="Z947" s="34"/>
      <c r="AA947" s="34"/>
      <c r="AB947" s="167">
        <f>ROW()</f>
        <v>947</v>
      </c>
      <c r="AC947" s="168">
        <f t="shared" ca="1" si="217"/>
        <v>0</v>
      </c>
      <c r="AD947" s="168">
        <f t="shared" ca="1" si="218"/>
        <v>0</v>
      </c>
      <c r="AE947" s="169" t="str">
        <f t="shared" ca="1" si="223"/>
        <v>-</v>
      </c>
      <c r="AF947" s="168" t="str">
        <f t="shared" ca="1" si="224"/>
        <v>-</v>
      </c>
      <c r="AG947" s="169" t="str">
        <f t="shared" ca="1" si="225"/>
        <v>-</v>
      </c>
      <c r="AH947" s="168" t="str">
        <f t="shared" ca="1" si="226"/>
        <v>-</v>
      </c>
      <c r="AI947" s="168">
        <f t="shared" ca="1" si="227"/>
        <v>0</v>
      </c>
      <c r="AJ947" s="170">
        <f t="shared" ca="1" si="228"/>
        <v>0</v>
      </c>
      <c r="AK947" s="168">
        <f t="shared" ca="1" si="219"/>
        <v>0</v>
      </c>
      <c r="AL947" s="168">
        <f t="shared" ca="1" si="220"/>
        <v>0</v>
      </c>
    </row>
    <row r="948" spans="1:38" ht="28.5" customHeight="1" x14ac:dyDescent="0.2">
      <c r="A948" s="56">
        <v>933</v>
      </c>
      <c r="B948" s="309" t="str">
        <f t="shared" ca="1" si="214"/>
        <v>A933</v>
      </c>
      <c r="C948" s="309"/>
      <c r="D948" s="57" t="str">
        <f t="shared" ca="1" si="215"/>
        <v/>
      </c>
      <c r="E948" s="59" t="str">
        <f t="shared" ca="1" si="216"/>
        <v/>
      </c>
      <c r="F948" s="215">
        <f ca="1">IF(LEN(B948)&gt;0,'OBRAČUNANA OSNOVNA PLAČA'!J942,"")</f>
        <v>0</v>
      </c>
      <c r="G948" s="60"/>
      <c r="H948" s="60"/>
      <c r="I948" s="60"/>
      <c r="J948" s="60"/>
      <c r="K948" s="60"/>
      <c r="L948" s="229">
        <f t="shared" si="221"/>
        <v>0</v>
      </c>
      <c r="M948" s="230">
        <f t="shared" ca="1" si="229"/>
        <v>0</v>
      </c>
      <c r="N948" s="230">
        <f t="shared" ca="1" si="230"/>
        <v>0</v>
      </c>
      <c r="O948" s="231">
        <f t="shared" ca="1" si="231"/>
        <v>0</v>
      </c>
      <c r="P948" s="232">
        <f t="shared" ca="1" si="232"/>
        <v>0</v>
      </c>
      <c r="Q948" s="233">
        <f t="shared" ca="1" si="222"/>
        <v>0</v>
      </c>
      <c r="R948" s="233">
        <f ca="1">IF(LEN(B948)&gt;0,'9'!R948-'9'!Q948,"")</f>
        <v>0</v>
      </c>
      <c r="S948" s="234"/>
      <c r="T948" s="34"/>
      <c r="U948" s="34"/>
      <c r="V948" s="34"/>
      <c r="W948" s="34"/>
      <c r="X948" s="34"/>
      <c r="Y948" s="34"/>
      <c r="Z948" s="34"/>
      <c r="AA948" s="34"/>
      <c r="AB948" s="167">
        <f>ROW()</f>
        <v>948</v>
      </c>
      <c r="AC948" s="168">
        <f t="shared" ca="1" si="217"/>
        <v>0</v>
      </c>
      <c r="AD948" s="168">
        <f t="shared" ca="1" si="218"/>
        <v>0</v>
      </c>
      <c r="AE948" s="169" t="str">
        <f t="shared" ca="1" si="223"/>
        <v>-</v>
      </c>
      <c r="AF948" s="168" t="str">
        <f t="shared" ca="1" si="224"/>
        <v>-</v>
      </c>
      <c r="AG948" s="169" t="str">
        <f t="shared" ca="1" si="225"/>
        <v>-</v>
      </c>
      <c r="AH948" s="168" t="str">
        <f t="shared" ca="1" si="226"/>
        <v>-</v>
      </c>
      <c r="AI948" s="168">
        <f t="shared" ca="1" si="227"/>
        <v>0</v>
      </c>
      <c r="AJ948" s="170">
        <f t="shared" ca="1" si="228"/>
        <v>0</v>
      </c>
      <c r="AK948" s="168">
        <f t="shared" ca="1" si="219"/>
        <v>0</v>
      </c>
      <c r="AL948" s="168">
        <f t="shared" ca="1" si="220"/>
        <v>0</v>
      </c>
    </row>
    <row r="949" spans="1:38" ht="28.5" customHeight="1" x14ac:dyDescent="0.2">
      <c r="A949" s="56">
        <v>934</v>
      </c>
      <c r="B949" s="309" t="str">
        <f t="shared" ca="1" si="214"/>
        <v>A934</v>
      </c>
      <c r="C949" s="309"/>
      <c r="D949" s="57" t="str">
        <f t="shared" ca="1" si="215"/>
        <v/>
      </c>
      <c r="E949" s="59" t="str">
        <f t="shared" ca="1" si="216"/>
        <v/>
      </c>
      <c r="F949" s="215">
        <f ca="1">IF(LEN(B949)&gt;0,'OBRAČUNANA OSNOVNA PLAČA'!J943,"")</f>
        <v>0</v>
      </c>
      <c r="G949" s="60"/>
      <c r="H949" s="60"/>
      <c r="I949" s="60"/>
      <c r="J949" s="60"/>
      <c r="K949" s="60"/>
      <c r="L949" s="229">
        <f t="shared" si="221"/>
        <v>0</v>
      </c>
      <c r="M949" s="230">
        <f t="shared" ca="1" si="229"/>
        <v>0</v>
      </c>
      <c r="N949" s="230">
        <f t="shared" ca="1" si="230"/>
        <v>0</v>
      </c>
      <c r="O949" s="231">
        <f t="shared" ca="1" si="231"/>
        <v>0</v>
      </c>
      <c r="P949" s="232">
        <f t="shared" ca="1" si="232"/>
        <v>0</v>
      </c>
      <c r="Q949" s="233">
        <f t="shared" ca="1" si="222"/>
        <v>0</v>
      </c>
      <c r="R949" s="233">
        <f ca="1">IF(LEN(B949)&gt;0,'9'!R949-'9'!Q949,"")</f>
        <v>0</v>
      </c>
      <c r="S949" s="234"/>
      <c r="T949" s="34"/>
      <c r="U949" s="34"/>
      <c r="V949" s="34"/>
      <c r="W949" s="34"/>
      <c r="X949" s="34"/>
      <c r="Y949" s="34"/>
      <c r="Z949" s="34"/>
      <c r="AA949" s="34"/>
      <c r="AB949" s="167">
        <f>ROW()</f>
        <v>949</v>
      </c>
      <c r="AC949" s="168">
        <f t="shared" ca="1" si="217"/>
        <v>0</v>
      </c>
      <c r="AD949" s="168">
        <f t="shared" ca="1" si="218"/>
        <v>0</v>
      </c>
      <c r="AE949" s="169" t="str">
        <f t="shared" ca="1" si="223"/>
        <v>-</v>
      </c>
      <c r="AF949" s="168" t="str">
        <f t="shared" ca="1" si="224"/>
        <v>-</v>
      </c>
      <c r="AG949" s="169" t="str">
        <f t="shared" ca="1" si="225"/>
        <v>-</v>
      </c>
      <c r="AH949" s="168" t="str">
        <f t="shared" ca="1" si="226"/>
        <v>-</v>
      </c>
      <c r="AI949" s="168">
        <f t="shared" ca="1" si="227"/>
        <v>0</v>
      </c>
      <c r="AJ949" s="170">
        <f t="shared" ca="1" si="228"/>
        <v>0</v>
      </c>
      <c r="AK949" s="168">
        <f t="shared" ca="1" si="219"/>
        <v>0</v>
      </c>
      <c r="AL949" s="168">
        <f t="shared" ca="1" si="220"/>
        <v>0</v>
      </c>
    </row>
    <row r="950" spans="1:38" ht="28.5" customHeight="1" x14ac:dyDescent="0.2">
      <c r="A950" s="56">
        <v>935</v>
      </c>
      <c r="B950" s="309" t="str">
        <f t="shared" ca="1" si="214"/>
        <v>A935</v>
      </c>
      <c r="C950" s="309"/>
      <c r="D950" s="57" t="str">
        <f t="shared" ca="1" si="215"/>
        <v/>
      </c>
      <c r="E950" s="59" t="str">
        <f t="shared" ca="1" si="216"/>
        <v/>
      </c>
      <c r="F950" s="215">
        <f ca="1">IF(LEN(B950)&gt;0,'OBRAČUNANA OSNOVNA PLAČA'!J944,"")</f>
        <v>0</v>
      </c>
      <c r="G950" s="60"/>
      <c r="H950" s="60"/>
      <c r="I950" s="60"/>
      <c r="J950" s="60"/>
      <c r="K950" s="60"/>
      <c r="L950" s="229">
        <f t="shared" si="221"/>
        <v>0</v>
      </c>
      <c r="M950" s="230">
        <f t="shared" ca="1" si="229"/>
        <v>0</v>
      </c>
      <c r="N950" s="230">
        <f t="shared" ca="1" si="230"/>
        <v>0</v>
      </c>
      <c r="O950" s="231">
        <f t="shared" ca="1" si="231"/>
        <v>0</v>
      </c>
      <c r="P950" s="232">
        <f t="shared" ca="1" si="232"/>
        <v>0</v>
      </c>
      <c r="Q950" s="233">
        <f t="shared" ca="1" si="222"/>
        <v>0</v>
      </c>
      <c r="R950" s="233">
        <f ca="1">IF(LEN(B950)&gt;0,'9'!R950-'9'!Q950,"")</f>
        <v>0</v>
      </c>
      <c r="S950" s="234"/>
      <c r="T950" s="34"/>
      <c r="U950" s="34"/>
      <c r="V950" s="34"/>
      <c r="W950" s="34"/>
      <c r="X950" s="34"/>
      <c r="Y950" s="34"/>
      <c r="Z950" s="34"/>
      <c r="AA950" s="34"/>
      <c r="AB950" s="167">
        <f>ROW()</f>
        <v>950</v>
      </c>
      <c r="AC950" s="168">
        <f t="shared" ca="1" si="217"/>
        <v>0</v>
      </c>
      <c r="AD950" s="168">
        <f t="shared" ca="1" si="218"/>
        <v>0</v>
      </c>
      <c r="AE950" s="169" t="str">
        <f t="shared" ca="1" si="223"/>
        <v>-</v>
      </c>
      <c r="AF950" s="168" t="str">
        <f t="shared" ca="1" si="224"/>
        <v>-</v>
      </c>
      <c r="AG950" s="169" t="str">
        <f t="shared" ca="1" si="225"/>
        <v>-</v>
      </c>
      <c r="AH950" s="168" t="str">
        <f t="shared" ca="1" si="226"/>
        <v>-</v>
      </c>
      <c r="AI950" s="168">
        <f t="shared" ca="1" si="227"/>
        <v>0</v>
      </c>
      <c r="AJ950" s="170">
        <f t="shared" ca="1" si="228"/>
        <v>0</v>
      </c>
      <c r="AK950" s="168">
        <f t="shared" ca="1" si="219"/>
        <v>0</v>
      </c>
      <c r="AL950" s="168">
        <f t="shared" ca="1" si="220"/>
        <v>0</v>
      </c>
    </row>
    <row r="951" spans="1:38" ht="28.5" customHeight="1" x14ac:dyDescent="0.2">
      <c r="A951" s="56">
        <v>936</v>
      </c>
      <c r="B951" s="309" t="str">
        <f t="shared" ca="1" si="214"/>
        <v>A936</v>
      </c>
      <c r="C951" s="309"/>
      <c r="D951" s="57" t="str">
        <f t="shared" ca="1" si="215"/>
        <v/>
      </c>
      <c r="E951" s="59" t="str">
        <f t="shared" ca="1" si="216"/>
        <v/>
      </c>
      <c r="F951" s="215">
        <f ca="1">IF(LEN(B951)&gt;0,'OBRAČUNANA OSNOVNA PLAČA'!J945,"")</f>
        <v>0</v>
      </c>
      <c r="G951" s="60"/>
      <c r="H951" s="60"/>
      <c r="I951" s="60"/>
      <c r="J951" s="60"/>
      <c r="K951" s="60"/>
      <c r="L951" s="229">
        <f t="shared" si="221"/>
        <v>0</v>
      </c>
      <c r="M951" s="230">
        <f t="shared" ca="1" si="229"/>
        <v>0</v>
      </c>
      <c r="N951" s="230">
        <f t="shared" ca="1" si="230"/>
        <v>0</v>
      </c>
      <c r="O951" s="231">
        <f t="shared" ca="1" si="231"/>
        <v>0</v>
      </c>
      <c r="P951" s="232">
        <f t="shared" ca="1" si="232"/>
        <v>0</v>
      </c>
      <c r="Q951" s="233">
        <f t="shared" ca="1" si="222"/>
        <v>0</v>
      </c>
      <c r="R951" s="233">
        <f ca="1">IF(LEN(B951)&gt;0,'9'!R951-'9'!Q951,"")</f>
        <v>0</v>
      </c>
      <c r="S951" s="234"/>
      <c r="T951" s="34"/>
      <c r="U951" s="34"/>
      <c r="V951" s="34"/>
      <c r="W951" s="34"/>
      <c r="X951" s="34"/>
      <c r="Y951" s="34"/>
      <c r="Z951" s="34"/>
      <c r="AA951" s="34"/>
      <c r="AB951" s="167">
        <f>ROW()</f>
        <v>951</v>
      </c>
      <c r="AC951" s="168">
        <f t="shared" ca="1" si="217"/>
        <v>0</v>
      </c>
      <c r="AD951" s="168">
        <f t="shared" ca="1" si="218"/>
        <v>0</v>
      </c>
      <c r="AE951" s="169" t="str">
        <f t="shared" ca="1" si="223"/>
        <v>-</v>
      </c>
      <c r="AF951" s="168" t="str">
        <f t="shared" ca="1" si="224"/>
        <v>-</v>
      </c>
      <c r="AG951" s="169" t="str">
        <f t="shared" ca="1" si="225"/>
        <v>-</v>
      </c>
      <c r="AH951" s="168" t="str">
        <f t="shared" ca="1" si="226"/>
        <v>-</v>
      </c>
      <c r="AI951" s="168">
        <f t="shared" ca="1" si="227"/>
        <v>0</v>
      </c>
      <c r="AJ951" s="170">
        <f t="shared" ca="1" si="228"/>
        <v>0</v>
      </c>
      <c r="AK951" s="168">
        <f t="shared" ca="1" si="219"/>
        <v>0</v>
      </c>
      <c r="AL951" s="168">
        <f t="shared" ca="1" si="220"/>
        <v>0</v>
      </c>
    </row>
    <row r="952" spans="1:38" ht="28.5" customHeight="1" x14ac:dyDescent="0.2">
      <c r="A952" s="56">
        <v>937</v>
      </c>
      <c r="B952" s="309" t="str">
        <f t="shared" ca="1" si="214"/>
        <v>A937</v>
      </c>
      <c r="C952" s="309"/>
      <c r="D952" s="57" t="str">
        <f t="shared" ca="1" si="215"/>
        <v/>
      </c>
      <c r="E952" s="59" t="str">
        <f t="shared" ca="1" si="216"/>
        <v/>
      </c>
      <c r="F952" s="215">
        <f ca="1">IF(LEN(B952)&gt;0,'OBRAČUNANA OSNOVNA PLAČA'!J946,"")</f>
        <v>0</v>
      </c>
      <c r="G952" s="60"/>
      <c r="H952" s="60"/>
      <c r="I952" s="60"/>
      <c r="J952" s="60"/>
      <c r="K952" s="60"/>
      <c r="L952" s="229">
        <f t="shared" si="221"/>
        <v>0</v>
      </c>
      <c r="M952" s="230">
        <f t="shared" ca="1" si="229"/>
        <v>0</v>
      </c>
      <c r="N952" s="230">
        <f t="shared" ca="1" si="230"/>
        <v>0</v>
      </c>
      <c r="O952" s="231">
        <f t="shared" ca="1" si="231"/>
        <v>0</v>
      </c>
      <c r="P952" s="232">
        <f t="shared" ca="1" si="232"/>
        <v>0</v>
      </c>
      <c r="Q952" s="233">
        <f t="shared" ca="1" si="222"/>
        <v>0</v>
      </c>
      <c r="R952" s="233">
        <f ca="1">IF(LEN(B952)&gt;0,'9'!R952-'9'!Q952,"")</f>
        <v>0</v>
      </c>
      <c r="S952" s="234"/>
      <c r="T952" s="34"/>
      <c r="U952" s="34"/>
      <c r="V952" s="34"/>
      <c r="W952" s="34"/>
      <c r="X952" s="34"/>
      <c r="Y952" s="34"/>
      <c r="Z952" s="34"/>
      <c r="AA952" s="34"/>
      <c r="AB952" s="167">
        <f>ROW()</f>
        <v>952</v>
      </c>
      <c r="AC952" s="168">
        <f t="shared" ca="1" si="217"/>
        <v>0</v>
      </c>
      <c r="AD952" s="168">
        <f t="shared" ca="1" si="218"/>
        <v>0</v>
      </c>
      <c r="AE952" s="169" t="str">
        <f t="shared" ca="1" si="223"/>
        <v>-</v>
      </c>
      <c r="AF952" s="168" t="str">
        <f t="shared" ca="1" si="224"/>
        <v>-</v>
      </c>
      <c r="AG952" s="169" t="str">
        <f t="shared" ca="1" si="225"/>
        <v>-</v>
      </c>
      <c r="AH952" s="168" t="str">
        <f t="shared" ca="1" si="226"/>
        <v>-</v>
      </c>
      <c r="AI952" s="168">
        <f t="shared" ca="1" si="227"/>
        <v>0</v>
      </c>
      <c r="AJ952" s="170">
        <f t="shared" ca="1" si="228"/>
        <v>0</v>
      </c>
      <c r="AK952" s="168">
        <f t="shared" ca="1" si="219"/>
        <v>0</v>
      </c>
      <c r="AL952" s="168">
        <f t="shared" ca="1" si="220"/>
        <v>0</v>
      </c>
    </row>
    <row r="953" spans="1:38" ht="28.5" customHeight="1" x14ac:dyDescent="0.2">
      <c r="A953" s="56">
        <v>938</v>
      </c>
      <c r="B953" s="309" t="str">
        <f t="shared" ca="1" si="214"/>
        <v>A938</v>
      </c>
      <c r="C953" s="309"/>
      <c r="D953" s="57" t="str">
        <f t="shared" ca="1" si="215"/>
        <v/>
      </c>
      <c r="E953" s="59" t="str">
        <f t="shared" ca="1" si="216"/>
        <v/>
      </c>
      <c r="F953" s="215">
        <f ca="1">IF(LEN(B953)&gt;0,'OBRAČUNANA OSNOVNA PLAČA'!J947,"")</f>
        <v>0</v>
      </c>
      <c r="G953" s="60"/>
      <c r="H953" s="60"/>
      <c r="I953" s="60"/>
      <c r="J953" s="60"/>
      <c r="K953" s="60"/>
      <c r="L953" s="229">
        <f t="shared" si="221"/>
        <v>0</v>
      </c>
      <c r="M953" s="230">
        <f t="shared" ca="1" si="229"/>
        <v>0</v>
      </c>
      <c r="N953" s="230">
        <f t="shared" ca="1" si="230"/>
        <v>0</v>
      </c>
      <c r="O953" s="231">
        <f t="shared" ca="1" si="231"/>
        <v>0</v>
      </c>
      <c r="P953" s="232">
        <f t="shared" ca="1" si="232"/>
        <v>0</v>
      </c>
      <c r="Q953" s="233">
        <f t="shared" ca="1" si="222"/>
        <v>0</v>
      </c>
      <c r="R953" s="233">
        <f ca="1">IF(LEN(B953)&gt;0,'9'!R953-'9'!Q953,"")</f>
        <v>0</v>
      </c>
      <c r="S953" s="234"/>
      <c r="T953" s="34"/>
      <c r="U953" s="34"/>
      <c r="V953" s="34"/>
      <c r="W953" s="34"/>
      <c r="X953" s="34"/>
      <c r="Y953" s="34"/>
      <c r="Z953" s="34"/>
      <c r="AA953" s="34"/>
      <c r="AB953" s="167">
        <f>ROW()</f>
        <v>953</v>
      </c>
      <c r="AC953" s="168">
        <f t="shared" ca="1" si="217"/>
        <v>0</v>
      </c>
      <c r="AD953" s="168">
        <f t="shared" ca="1" si="218"/>
        <v>0</v>
      </c>
      <c r="AE953" s="169" t="str">
        <f t="shared" ca="1" si="223"/>
        <v>-</v>
      </c>
      <c r="AF953" s="168" t="str">
        <f t="shared" ca="1" si="224"/>
        <v>-</v>
      </c>
      <c r="AG953" s="169" t="str">
        <f t="shared" ca="1" si="225"/>
        <v>-</v>
      </c>
      <c r="AH953" s="168" t="str">
        <f t="shared" ca="1" si="226"/>
        <v>-</v>
      </c>
      <c r="AI953" s="168">
        <f t="shared" ca="1" si="227"/>
        <v>0</v>
      </c>
      <c r="AJ953" s="170">
        <f t="shared" ca="1" si="228"/>
        <v>0</v>
      </c>
      <c r="AK953" s="168">
        <f t="shared" ca="1" si="219"/>
        <v>0</v>
      </c>
      <c r="AL953" s="168">
        <f t="shared" ca="1" si="220"/>
        <v>0</v>
      </c>
    </row>
    <row r="954" spans="1:38" ht="28.5" customHeight="1" x14ac:dyDescent="0.2">
      <c r="A954" s="56">
        <v>939</v>
      </c>
      <c r="B954" s="309" t="str">
        <f t="shared" ca="1" si="214"/>
        <v>A939</v>
      </c>
      <c r="C954" s="309"/>
      <c r="D954" s="57" t="str">
        <f t="shared" ca="1" si="215"/>
        <v/>
      </c>
      <c r="E954" s="59" t="str">
        <f t="shared" ca="1" si="216"/>
        <v/>
      </c>
      <c r="F954" s="215">
        <f ca="1">IF(LEN(B954)&gt;0,'OBRAČUNANA OSNOVNA PLAČA'!J948,"")</f>
        <v>0</v>
      </c>
      <c r="G954" s="60"/>
      <c r="H954" s="60"/>
      <c r="I954" s="60"/>
      <c r="J954" s="60"/>
      <c r="K954" s="60"/>
      <c r="L954" s="229">
        <f t="shared" si="221"/>
        <v>0</v>
      </c>
      <c r="M954" s="230">
        <f t="shared" ca="1" si="229"/>
        <v>0</v>
      </c>
      <c r="N954" s="230">
        <f t="shared" ca="1" si="230"/>
        <v>0</v>
      </c>
      <c r="O954" s="231">
        <f t="shared" ca="1" si="231"/>
        <v>0</v>
      </c>
      <c r="P954" s="232">
        <f t="shared" ca="1" si="232"/>
        <v>0</v>
      </c>
      <c r="Q954" s="233">
        <f t="shared" ca="1" si="222"/>
        <v>0</v>
      </c>
      <c r="R954" s="233">
        <f ca="1">IF(LEN(B954)&gt;0,'9'!R954-'9'!Q954,"")</f>
        <v>0</v>
      </c>
      <c r="S954" s="234"/>
      <c r="T954" s="34"/>
      <c r="U954" s="34"/>
      <c r="V954" s="34"/>
      <c r="W954" s="34"/>
      <c r="X954" s="34"/>
      <c r="Y954" s="34"/>
      <c r="Z954" s="34"/>
      <c r="AA954" s="34"/>
      <c r="AB954" s="167">
        <f>ROW()</f>
        <v>954</v>
      </c>
      <c r="AC954" s="168">
        <f t="shared" ca="1" si="217"/>
        <v>0</v>
      </c>
      <c r="AD954" s="168">
        <f t="shared" ca="1" si="218"/>
        <v>0</v>
      </c>
      <c r="AE954" s="169" t="str">
        <f t="shared" ca="1" si="223"/>
        <v>-</v>
      </c>
      <c r="AF954" s="168" t="str">
        <f t="shared" ca="1" si="224"/>
        <v>-</v>
      </c>
      <c r="AG954" s="169" t="str">
        <f t="shared" ca="1" si="225"/>
        <v>-</v>
      </c>
      <c r="AH954" s="168" t="str">
        <f t="shared" ca="1" si="226"/>
        <v>-</v>
      </c>
      <c r="AI954" s="168">
        <f t="shared" ca="1" si="227"/>
        <v>0</v>
      </c>
      <c r="AJ954" s="170">
        <f t="shared" ca="1" si="228"/>
        <v>0</v>
      </c>
      <c r="AK954" s="168">
        <f t="shared" ca="1" si="219"/>
        <v>0</v>
      </c>
      <c r="AL954" s="168">
        <f t="shared" ca="1" si="220"/>
        <v>0</v>
      </c>
    </row>
    <row r="955" spans="1:38" ht="28.5" customHeight="1" x14ac:dyDescent="0.2">
      <c r="A955" s="56">
        <v>940</v>
      </c>
      <c r="B955" s="309" t="str">
        <f t="shared" ca="1" si="214"/>
        <v>A940</v>
      </c>
      <c r="C955" s="309"/>
      <c r="D955" s="57" t="str">
        <f t="shared" ca="1" si="215"/>
        <v/>
      </c>
      <c r="E955" s="59" t="str">
        <f t="shared" ca="1" si="216"/>
        <v/>
      </c>
      <c r="F955" s="215">
        <f ca="1">IF(LEN(B955)&gt;0,'OBRAČUNANA OSNOVNA PLAČA'!J949,"")</f>
        <v>0</v>
      </c>
      <c r="G955" s="60"/>
      <c r="H955" s="60"/>
      <c r="I955" s="60"/>
      <c r="J955" s="60"/>
      <c r="K955" s="60"/>
      <c r="L955" s="229">
        <f t="shared" si="221"/>
        <v>0</v>
      </c>
      <c r="M955" s="230">
        <f t="shared" ca="1" si="229"/>
        <v>0</v>
      </c>
      <c r="N955" s="230">
        <f t="shared" ca="1" si="230"/>
        <v>0</v>
      </c>
      <c r="O955" s="231">
        <f t="shared" ca="1" si="231"/>
        <v>0</v>
      </c>
      <c r="P955" s="232">
        <f t="shared" ca="1" si="232"/>
        <v>0</v>
      </c>
      <c r="Q955" s="233">
        <f t="shared" ca="1" si="222"/>
        <v>0</v>
      </c>
      <c r="R955" s="233">
        <f ca="1">IF(LEN(B955)&gt;0,'9'!R955-'9'!Q955,"")</f>
        <v>0</v>
      </c>
      <c r="S955" s="234"/>
      <c r="T955" s="34"/>
      <c r="U955" s="34"/>
      <c r="V955" s="34"/>
      <c r="W955" s="34"/>
      <c r="X955" s="34"/>
      <c r="Y955" s="34"/>
      <c r="Z955" s="34"/>
      <c r="AA955" s="34"/>
      <c r="AB955" s="167">
        <f>ROW()</f>
        <v>955</v>
      </c>
      <c r="AC955" s="168">
        <f t="shared" ca="1" si="217"/>
        <v>0</v>
      </c>
      <c r="AD955" s="168">
        <f t="shared" ca="1" si="218"/>
        <v>0</v>
      </c>
      <c r="AE955" s="169" t="str">
        <f t="shared" ca="1" si="223"/>
        <v>-</v>
      </c>
      <c r="AF955" s="168" t="str">
        <f t="shared" ca="1" si="224"/>
        <v>-</v>
      </c>
      <c r="AG955" s="169" t="str">
        <f t="shared" ca="1" si="225"/>
        <v>-</v>
      </c>
      <c r="AH955" s="168" t="str">
        <f t="shared" ca="1" si="226"/>
        <v>-</v>
      </c>
      <c r="AI955" s="168">
        <f t="shared" ca="1" si="227"/>
        <v>0</v>
      </c>
      <c r="AJ955" s="170">
        <f t="shared" ca="1" si="228"/>
        <v>0</v>
      </c>
      <c r="AK955" s="168">
        <f t="shared" ca="1" si="219"/>
        <v>0</v>
      </c>
      <c r="AL955" s="168">
        <f t="shared" ca="1" si="220"/>
        <v>0</v>
      </c>
    </row>
    <row r="956" spans="1:38" ht="28.5" customHeight="1" x14ac:dyDescent="0.2">
      <c r="A956" s="56">
        <v>941</v>
      </c>
      <c r="B956" s="309" t="str">
        <f t="shared" ca="1" si="214"/>
        <v>A941</v>
      </c>
      <c r="C956" s="309"/>
      <c r="D956" s="57" t="str">
        <f t="shared" ca="1" si="215"/>
        <v/>
      </c>
      <c r="E956" s="59" t="str">
        <f t="shared" ca="1" si="216"/>
        <v/>
      </c>
      <c r="F956" s="215">
        <f ca="1">IF(LEN(B956)&gt;0,'OBRAČUNANA OSNOVNA PLAČA'!J950,"")</f>
        <v>0</v>
      </c>
      <c r="G956" s="60"/>
      <c r="H956" s="60"/>
      <c r="I956" s="60"/>
      <c r="J956" s="60"/>
      <c r="K956" s="60"/>
      <c r="L956" s="229">
        <f t="shared" si="221"/>
        <v>0</v>
      </c>
      <c r="M956" s="230">
        <f t="shared" ca="1" si="229"/>
        <v>0</v>
      </c>
      <c r="N956" s="230">
        <f t="shared" ca="1" si="230"/>
        <v>0</v>
      </c>
      <c r="O956" s="231">
        <f t="shared" ca="1" si="231"/>
        <v>0</v>
      </c>
      <c r="P956" s="232">
        <f t="shared" ca="1" si="232"/>
        <v>0</v>
      </c>
      <c r="Q956" s="233">
        <f t="shared" ca="1" si="222"/>
        <v>0</v>
      </c>
      <c r="R956" s="233">
        <f ca="1">IF(LEN(B956)&gt;0,'9'!R956-'9'!Q956,"")</f>
        <v>0</v>
      </c>
      <c r="S956" s="234"/>
      <c r="T956" s="34"/>
      <c r="U956" s="34"/>
      <c r="V956" s="34"/>
      <c r="W956" s="34"/>
      <c r="X956" s="34"/>
      <c r="Y956" s="34"/>
      <c r="Z956" s="34"/>
      <c r="AA956" s="34"/>
      <c r="AB956" s="167">
        <f>ROW()</f>
        <v>956</v>
      </c>
      <c r="AC956" s="168">
        <f t="shared" ca="1" si="217"/>
        <v>0</v>
      </c>
      <c r="AD956" s="168">
        <f t="shared" ca="1" si="218"/>
        <v>0</v>
      </c>
      <c r="AE956" s="169" t="str">
        <f t="shared" ca="1" si="223"/>
        <v>-</v>
      </c>
      <c r="AF956" s="168" t="str">
        <f t="shared" ca="1" si="224"/>
        <v>-</v>
      </c>
      <c r="AG956" s="169" t="str">
        <f t="shared" ca="1" si="225"/>
        <v>-</v>
      </c>
      <c r="AH956" s="168" t="str">
        <f t="shared" ca="1" si="226"/>
        <v>-</v>
      </c>
      <c r="AI956" s="168">
        <f t="shared" ca="1" si="227"/>
        <v>0</v>
      </c>
      <c r="AJ956" s="170">
        <f t="shared" ca="1" si="228"/>
        <v>0</v>
      </c>
      <c r="AK956" s="168">
        <f t="shared" ca="1" si="219"/>
        <v>0</v>
      </c>
      <c r="AL956" s="168">
        <f t="shared" ca="1" si="220"/>
        <v>0</v>
      </c>
    </row>
    <row r="957" spans="1:38" ht="28.5" customHeight="1" x14ac:dyDescent="0.2">
      <c r="A957" s="56">
        <v>942</v>
      </c>
      <c r="B957" s="309" t="str">
        <f t="shared" ca="1" si="214"/>
        <v>A942</v>
      </c>
      <c r="C957" s="309"/>
      <c r="D957" s="57" t="str">
        <f t="shared" ca="1" si="215"/>
        <v/>
      </c>
      <c r="E957" s="59" t="str">
        <f t="shared" ca="1" si="216"/>
        <v/>
      </c>
      <c r="F957" s="215">
        <f ca="1">IF(LEN(B957)&gt;0,'OBRAČUNANA OSNOVNA PLAČA'!J951,"")</f>
        <v>0</v>
      </c>
      <c r="G957" s="60"/>
      <c r="H957" s="60"/>
      <c r="I957" s="60"/>
      <c r="J957" s="60"/>
      <c r="K957" s="60"/>
      <c r="L957" s="229">
        <f t="shared" si="221"/>
        <v>0</v>
      </c>
      <c r="M957" s="230">
        <f t="shared" ca="1" si="229"/>
        <v>0</v>
      </c>
      <c r="N957" s="230">
        <f t="shared" ca="1" si="230"/>
        <v>0</v>
      </c>
      <c r="O957" s="231">
        <f t="shared" ca="1" si="231"/>
        <v>0</v>
      </c>
      <c r="P957" s="232">
        <f t="shared" ca="1" si="232"/>
        <v>0</v>
      </c>
      <c r="Q957" s="233">
        <f t="shared" ca="1" si="222"/>
        <v>0</v>
      </c>
      <c r="R957" s="233">
        <f ca="1">IF(LEN(B957)&gt;0,'9'!R957-'9'!Q957,"")</f>
        <v>0</v>
      </c>
      <c r="S957" s="234"/>
      <c r="T957" s="34"/>
      <c r="U957" s="34"/>
      <c r="V957" s="34"/>
      <c r="W957" s="34"/>
      <c r="X957" s="34"/>
      <c r="Y957" s="34"/>
      <c r="Z957" s="34"/>
      <c r="AA957" s="34"/>
      <c r="AB957" s="167">
        <f>ROW()</f>
        <v>957</v>
      </c>
      <c r="AC957" s="168">
        <f t="shared" ca="1" si="217"/>
        <v>0</v>
      </c>
      <c r="AD957" s="168">
        <f t="shared" ca="1" si="218"/>
        <v>0</v>
      </c>
      <c r="AE957" s="169" t="str">
        <f t="shared" ca="1" si="223"/>
        <v>-</v>
      </c>
      <c r="AF957" s="168" t="str">
        <f t="shared" ca="1" si="224"/>
        <v>-</v>
      </c>
      <c r="AG957" s="169" t="str">
        <f t="shared" ca="1" si="225"/>
        <v>-</v>
      </c>
      <c r="AH957" s="168" t="str">
        <f t="shared" ca="1" si="226"/>
        <v>-</v>
      </c>
      <c r="AI957" s="168">
        <f t="shared" ca="1" si="227"/>
        <v>0</v>
      </c>
      <c r="AJ957" s="170">
        <f t="shared" ca="1" si="228"/>
        <v>0</v>
      </c>
      <c r="AK957" s="168">
        <f t="shared" ca="1" si="219"/>
        <v>0</v>
      </c>
      <c r="AL957" s="168">
        <f t="shared" ca="1" si="220"/>
        <v>0</v>
      </c>
    </row>
    <row r="958" spans="1:38" ht="28.5" customHeight="1" x14ac:dyDescent="0.2">
      <c r="A958" s="56">
        <v>943</v>
      </c>
      <c r="B958" s="309" t="str">
        <f t="shared" ca="1" si="214"/>
        <v>A943</v>
      </c>
      <c r="C958" s="309"/>
      <c r="D958" s="57" t="str">
        <f t="shared" ca="1" si="215"/>
        <v/>
      </c>
      <c r="E958" s="59" t="str">
        <f t="shared" ca="1" si="216"/>
        <v/>
      </c>
      <c r="F958" s="215">
        <f ca="1">IF(LEN(B958)&gt;0,'OBRAČUNANA OSNOVNA PLAČA'!J952,"")</f>
        <v>0</v>
      </c>
      <c r="G958" s="60"/>
      <c r="H958" s="60"/>
      <c r="I958" s="60"/>
      <c r="J958" s="60"/>
      <c r="K958" s="60"/>
      <c r="L958" s="229">
        <f t="shared" si="221"/>
        <v>0</v>
      </c>
      <c r="M958" s="230">
        <f t="shared" ca="1" si="229"/>
        <v>0</v>
      </c>
      <c r="N958" s="230">
        <f t="shared" ca="1" si="230"/>
        <v>0</v>
      </c>
      <c r="O958" s="231">
        <f t="shared" ca="1" si="231"/>
        <v>0</v>
      </c>
      <c r="P958" s="232">
        <f t="shared" ca="1" si="232"/>
        <v>0</v>
      </c>
      <c r="Q958" s="233">
        <f t="shared" ca="1" si="222"/>
        <v>0</v>
      </c>
      <c r="R958" s="233">
        <f ca="1">IF(LEN(B958)&gt;0,'9'!R958-'9'!Q958,"")</f>
        <v>0</v>
      </c>
      <c r="S958" s="234"/>
      <c r="T958" s="34"/>
      <c r="U958" s="34"/>
      <c r="V958" s="34"/>
      <c r="W958" s="34"/>
      <c r="X958" s="34"/>
      <c r="Y958" s="34"/>
      <c r="Z958" s="34"/>
      <c r="AA958" s="34"/>
      <c r="AB958" s="167">
        <f>ROW()</f>
        <v>958</v>
      </c>
      <c r="AC958" s="168">
        <f t="shared" ca="1" si="217"/>
        <v>0</v>
      </c>
      <c r="AD958" s="168">
        <f t="shared" ca="1" si="218"/>
        <v>0</v>
      </c>
      <c r="AE958" s="169" t="str">
        <f t="shared" ca="1" si="223"/>
        <v>-</v>
      </c>
      <c r="AF958" s="168" t="str">
        <f t="shared" ca="1" si="224"/>
        <v>-</v>
      </c>
      <c r="AG958" s="169" t="str">
        <f t="shared" ca="1" si="225"/>
        <v>-</v>
      </c>
      <c r="AH958" s="168" t="str">
        <f t="shared" ca="1" si="226"/>
        <v>-</v>
      </c>
      <c r="AI958" s="168">
        <f t="shared" ca="1" si="227"/>
        <v>0</v>
      </c>
      <c r="AJ958" s="170">
        <f t="shared" ca="1" si="228"/>
        <v>0</v>
      </c>
      <c r="AK958" s="168">
        <f t="shared" ca="1" si="219"/>
        <v>0</v>
      </c>
      <c r="AL958" s="168">
        <f t="shared" ca="1" si="220"/>
        <v>0</v>
      </c>
    </row>
    <row r="959" spans="1:38" ht="28.5" customHeight="1" x14ac:dyDescent="0.2">
      <c r="A959" s="56">
        <v>944</v>
      </c>
      <c r="B959" s="309" t="str">
        <f t="shared" ca="1" si="214"/>
        <v>A944</v>
      </c>
      <c r="C959" s="309"/>
      <c r="D959" s="57" t="str">
        <f t="shared" ca="1" si="215"/>
        <v/>
      </c>
      <c r="E959" s="59" t="str">
        <f t="shared" ca="1" si="216"/>
        <v/>
      </c>
      <c r="F959" s="215">
        <f ca="1">IF(LEN(B959)&gt;0,'OBRAČUNANA OSNOVNA PLAČA'!J953,"")</f>
        <v>0</v>
      </c>
      <c r="G959" s="60"/>
      <c r="H959" s="60"/>
      <c r="I959" s="60"/>
      <c r="J959" s="60"/>
      <c r="K959" s="60"/>
      <c r="L959" s="229">
        <f t="shared" si="221"/>
        <v>0</v>
      </c>
      <c r="M959" s="230">
        <f t="shared" ca="1" si="229"/>
        <v>0</v>
      </c>
      <c r="N959" s="230">
        <f t="shared" ca="1" si="230"/>
        <v>0</v>
      </c>
      <c r="O959" s="231">
        <f t="shared" ca="1" si="231"/>
        <v>0</v>
      </c>
      <c r="P959" s="232">
        <f t="shared" ca="1" si="232"/>
        <v>0</v>
      </c>
      <c r="Q959" s="233">
        <f t="shared" ca="1" si="222"/>
        <v>0</v>
      </c>
      <c r="R959" s="233">
        <f ca="1">IF(LEN(B959)&gt;0,'9'!R959-'9'!Q959,"")</f>
        <v>0</v>
      </c>
      <c r="S959" s="234"/>
      <c r="T959" s="34"/>
      <c r="U959" s="34"/>
      <c r="V959" s="34"/>
      <c r="W959" s="34"/>
      <c r="X959" s="34"/>
      <c r="Y959" s="34"/>
      <c r="Z959" s="34"/>
      <c r="AA959" s="34"/>
      <c r="AB959" s="167">
        <f>ROW()</f>
        <v>959</v>
      </c>
      <c r="AC959" s="168">
        <f t="shared" ca="1" si="217"/>
        <v>0</v>
      </c>
      <c r="AD959" s="168">
        <f t="shared" ca="1" si="218"/>
        <v>0</v>
      </c>
      <c r="AE959" s="169" t="str">
        <f t="shared" ca="1" si="223"/>
        <v>-</v>
      </c>
      <c r="AF959" s="168" t="str">
        <f t="shared" ca="1" si="224"/>
        <v>-</v>
      </c>
      <c r="AG959" s="169" t="str">
        <f t="shared" ca="1" si="225"/>
        <v>-</v>
      </c>
      <c r="AH959" s="168" t="str">
        <f t="shared" ca="1" si="226"/>
        <v>-</v>
      </c>
      <c r="AI959" s="168">
        <f t="shared" ca="1" si="227"/>
        <v>0</v>
      </c>
      <c r="AJ959" s="170">
        <f t="shared" ca="1" si="228"/>
        <v>0</v>
      </c>
      <c r="AK959" s="168">
        <f t="shared" ca="1" si="219"/>
        <v>0</v>
      </c>
      <c r="AL959" s="168">
        <f t="shared" ca="1" si="220"/>
        <v>0</v>
      </c>
    </row>
    <row r="960" spans="1:38" ht="28.5" customHeight="1" x14ac:dyDescent="0.2">
      <c r="A960" s="56">
        <v>945</v>
      </c>
      <c r="B960" s="309" t="str">
        <f t="shared" ca="1" si="214"/>
        <v>A945</v>
      </c>
      <c r="C960" s="309"/>
      <c r="D960" s="57" t="str">
        <f t="shared" ca="1" si="215"/>
        <v/>
      </c>
      <c r="E960" s="59" t="str">
        <f t="shared" ca="1" si="216"/>
        <v/>
      </c>
      <c r="F960" s="215">
        <f ca="1">IF(LEN(B960)&gt;0,'OBRAČUNANA OSNOVNA PLAČA'!J954,"")</f>
        <v>0</v>
      </c>
      <c r="G960" s="60"/>
      <c r="H960" s="60"/>
      <c r="I960" s="60"/>
      <c r="J960" s="60"/>
      <c r="K960" s="60"/>
      <c r="L960" s="229">
        <f t="shared" si="221"/>
        <v>0</v>
      </c>
      <c r="M960" s="230">
        <f t="shared" ca="1" si="229"/>
        <v>0</v>
      </c>
      <c r="N960" s="230">
        <f t="shared" ca="1" si="230"/>
        <v>0</v>
      </c>
      <c r="O960" s="231">
        <f t="shared" ca="1" si="231"/>
        <v>0</v>
      </c>
      <c r="P960" s="232">
        <f t="shared" ca="1" si="232"/>
        <v>0</v>
      </c>
      <c r="Q960" s="233">
        <f t="shared" ca="1" si="222"/>
        <v>0</v>
      </c>
      <c r="R960" s="233">
        <f ca="1">IF(LEN(B960)&gt;0,'9'!R960-'9'!Q960,"")</f>
        <v>0</v>
      </c>
      <c r="S960" s="234"/>
      <c r="T960" s="34"/>
      <c r="U960" s="34"/>
      <c r="V960" s="34"/>
      <c r="W960" s="34"/>
      <c r="X960" s="34"/>
      <c r="Y960" s="34"/>
      <c r="Z960" s="34"/>
      <c r="AA960" s="34"/>
      <c r="AB960" s="167">
        <f>ROW()</f>
        <v>960</v>
      </c>
      <c r="AC960" s="168">
        <f t="shared" ca="1" si="217"/>
        <v>0</v>
      </c>
      <c r="AD960" s="168">
        <f t="shared" ca="1" si="218"/>
        <v>0</v>
      </c>
      <c r="AE960" s="169" t="str">
        <f t="shared" ca="1" si="223"/>
        <v>-</v>
      </c>
      <c r="AF960" s="168" t="str">
        <f t="shared" ca="1" si="224"/>
        <v>-</v>
      </c>
      <c r="AG960" s="169" t="str">
        <f t="shared" ca="1" si="225"/>
        <v>-</v>
      </c>
      <c r="AH960" s="168" t="str">
        <f t="shared" ca="1" si="226"/>
        <v>-</v>
      </c>
      <c r="AI960" s="168">
        <f t="shared" ca="1" si="227"/>
        <v>0</v>
      </c>
      <c r="AJ960" s="170">
        <f t="shared" ca="1" si="228"/>
        <v>0</v>
      </c>
      <c r="AK960" s="168">
        <f t="shared" ca="1" si="219"/>
        <v>0</v>
      </c>
      <c r="AL960" s="168">
        <f t="shared" ca="1" si="220"/>
        <v>0</v>
      </c>
    </row>
    <row r="961" spans="1:38" ht="28.5" customHeight="1" x14ac:dyDescent="0.2">
      <c r="A961" s="56">
        <v>946</v>
      </c>
      <c r="B961" s="309" t="str">
        <f t="shared" ca="1" si="214"/>
        <v>A946</v>
      </c>
      <c r="C961" s="309"/>
      <c r="D961" s="57" t="str">
        <f t="shared" ca="1" si="215"/>
        <v/>
      </c>
      <c r="E961" s="59" t="str">
        <f t="shared" ca="1" si="216"/>
        <v/>
      </c>
      <c r="F961" s="215">
        <f ca="1">IF(LEN(B961)&gt;0,'OBRAČUNANA OSNOVNA PLAČA'!J955,"")</f>
        <v>0</v>
      </c>
      <c r="G961" s="60"/>
      <c r="H961" s="60"/>
      <c r="I961" s="60"/>
      <c r="J961" s="60"/>
      <c r="K961" s="60"/>
      <c r="L961" s="229">
        <f t="shared" si="221"/>
        <v>0</v>
      </c>
      <c r="M961" s="230">
        <f t="shared" ca="1" si="229"/>
        <v>0</v>
      </c>
      <c r="N961" s="230">
        <f t="shared" ca="1" si="230"/>
        <v>0</v>
      </c>
      <c r="O961" s="231">
        <f t="shared" ca="1" si="231"/>
        <v>0</v>
      </c>
      <c r="P961" s="232">
        <f t="shared" ca="1" si="232"/>
        <v>0</v>
      </c>
      <c r="Q961" s="233">
        <f t="shared" ca="1" si="222"/>
        <v>0</v>
      </c>
      <c r="R961" s="233">
        <f ca="1">IF(LEN(B961)&gt;0,'9'!R961-'9'!Q961,"")</f>
        <v>0</v>
      </c>
      <c r="S961" s="234"/>
      <c r="T961" s="34"/>
      <c r="U961" s="34"/>
      <c r="V961" s="34"/>
      <c r="W961" s="34"/>
      <c r="X961" s="34"/>
      <c r="Y961" s="34"/>
      <c r="Z961" s="34"/>
      <c r="AA961" s="34"/>
      <c r="AB961" s="167">
        <f>ROW()</f>
        <v>961</v>
      </c>
      <c r="AC961" s="168">
        <f t="shared" ca="1" si="217"/>
        <v>0</v>
      </c>
      <c r="AD961" s="168">
        <f t="shared" ca="1" si="218"/>
        <v>0</v>
      </c>
      <c r="AE961" s="169" t="str">
        <f t="shared" ca="1" si="223"/>
        <v>-</v>
      </c>
      <c r="AF961" s="168" t="str">
        <f t="shared" ca="1" si="224"/>
        <v>-</v>
      </c>
      <c r="AG961" s="169" t="str">
        <f t="shared" ca="1" si="225"/>
        <v>-</v>
      </c>
      <c r="AH961" s="168" t="str">
        <f t="shared" ca="1" si="226"/>
        <v>-</v>
      </c>
      <c r="AI961" s="168">
        <f t="shared" ca="1" si="227"/>
        <v>0</v>
      </c>
      <c r="AJ961" s="170">
        <f t="shared" ca="1" si="228"/>
        <v>0</v>
      </c>
      <c r="AK961" s="168">
        <f t="shared" ca="1" si="219"/>
        <v>0</v>
      </c>
      <c r="AL961" s="168">
        <f t="shared" ca="1" si="220"/>
        <v>0</v>
      </c>
    </row>
    <row r="962" spans="1:38" ht="28.5" customHeight="1" x14ac:dyDescent="0.2">
      <c r="A962" s="56">
        <v>947</v>
      </c>
      <c r="B962" s="309" t="str">
        <f t="shared" ca="1" si="214"/>
        <v>A947</v>
      </c>
      <c r="C962" s="309"/>
      <c r="D962" s="57" t="str">
        <f t="shared" ca="1" si="215"/>
        <v/>
      </c>
      <c r="E962" s="59" t="str">
        <f t="shared" ca="1" si="216"/>
        <v/>
      </c>
      <c r="F962" s="215">
        <f ca="1">IF(LEN(B962)&gt;0,'OBRAČUNANA OSNOVNA PLAČA'!J956,"")</f>
        <v>0</v>
      </c>
      <c r="G962" s="60"/>
      <c r="H962" s="60"/>
      <c r="I962" s="60"/>
      <c r="J962" s="60"/>
      <c r="K962" s="60"/>
      <c r="L962" s="229">
        <f t="shared" si="221"/>
        <v>0</v>
      </c>
      <c r="M962" s="230">
        <f t="shared" ca="1" si="229"/>
        <v>0</v>
      </c>
      <c r="N962" s="230">
        <f t="shared" ca="1" si="230"/>
        <v>0</v>
      </c>
      <c r="O962" s="231">
        <f t="shared" ca="1" si="231"/>
        <v>0</v>
      </c>
      <c r="P962" s="232">
        <f t="shared" ca="1" si="232"/>
        <v>0</v>
      </c>
      <c r="Q962" s="233">
        <f t="shared" ca="1" si="222"/>
        <v>0</v>
      </c>
      <c r="R962" s="233">
        <f ca="1">IF(LEN(B962)&gt;0,'9'!R962-'9'!Q962,"")</f>
        <v>0</v>
      </c>
      <c r="S962" s="234"/>
      <c r="T962" s="34"/>
      <c r="U962" s="34"/>
      <c r="V962" s="34"/>
      <c r="W962" s="34"/>
      <c r="X962" s="34"/>
      <c r="Y962" s="34"/>
      <c r="Z962" s="34"/>
      <c r="AA962" s="34"/>
      <c r="AB962" s="167">
        <f>ROW()</f>
        <v>962</v>
      </c>
      <c r="AC962" s="168">
        <f t="shared" ca="1" si="217"/>
        <v>0</v>
      </c>
      <c r="AD962" s="168">
        <f t="shared" ca="1" si="218"/>
        <v>0</v>
      </c>
      <c r="AE962" s="169" t="str">
        <f t="shared" ca="1" si="223"/>
        <v>-</v>
      </c>
      <c r="AF962" s="168" t="str">
        <f t="shared" ca="1" si="224"/>
        <v>-</v>
      </c>
      <c r="AG962" s="169" t="str">
        <f t="shared" ca="1" si="225"/>
        <v>-</v>
      </c>
      <c r="AH962" s="168" t="str">
        <f t="shared" ca="1" si="226"/>
        <v>-</v>
      </c>
      <c r="AI962" s="168">
        <f t="shared" ca="1" si="227"/>
        <v>0</v>
      </c>
      <c r="AJ962" s="170">
        <f t="shared" ca="1" si="228"/>
        <v>0</v>
      </c>
      <c r="AK962" s="168">
        <f t="shared" ca="1" si="219"/>
        <v>0</v>
      </c>
      <c r="AL962" s="168">
        <f t="shared" ca="1" si="220"/>
        <v>0</v>
      </c>
    </row>
    <row r="963" spans="1:38" ht="28.5" customHeight="1" x14ac:dyDescent="0.2">
      <c r="A963" s="56">
        <v>948</v>
      </c>
      <c r="B963" s="309" t="str">
        <f t="shared" ca="1" si="214"/>
        <v>A948</v>
      </c>
      <c r="C963" s="309"/>
      <c r="D963" s="57" t="str">
        <f t="shared" ca="1" si="215"/>
        <v/>
      </c>
      <c r="E963" s="59" t="str">
        <f t="shared" ca="1" si="216"/>
        <v/>
      </c>
      <c r="F963" s="215">
        <f ca="1">IF(LEN(B963)&gt;0,'OBRAČUNANA OSNOVNA PLAČA'!J957,"")</f>
        <v>0</v>
      </c>
      <c r="G963" s="60"/>
      <c r="H963" s="60"/>
      <c r="I963" s="60"/>
      <c r="J963" s="60"/>
      <c r="K963" s="60"/>
      <c r="L963" s="229">
        <f t="shared" si="221"/>
        <v>0</v>
      </c>
      <c r="M963" s="230">
        <f t="shared" ca="1" si="229"/>
        <v>0</v>
      </c>
      <c r="N963" s="230">
        <f t="shared" ca="1" si="230"/>
        <v>0</v>
      </c>
      <c r="O963" s="231">
        <f t="shared" ca="1" si="231"/>
        <v>0</v>
      </c>
      <c r="P963" s="232">
        <f t="shared" ca="1" si="232"/>
        <v>0</v>
      </c>
      <c r="Q963" s="233">
        <f t="shared" ca="1" si="222"/>
        <v>0</v>
      </c>
      <c r="R963" s="233">
        <f ca="1">IF(LEN(B963)&gt;0,'9'!R963-'9'!Q963,"")</f>
        <v>0</v>
      </c>
      <c r="S963" s="234"/>
      <c r="T963" s="34"/>
      <c r="U963" s="34"/>
      <c r="V963" s="34"/>
      <c r="W963" s="34"/>
      <c r="X963" s="34"/>
      <c r="Y963" s="34"/>
      <c r="Z963" s="34"/>
      <c r="AA963" s="34"/>
      <c r="AB963" s="167">
        <f>ROW()</f>
        <v>963</v>
      </c>
      <c r="AC963" s="168">
        <f t="shared" ca="1" si="217"/>
        <v>0</v>
      </c>
      <c r="AD963" s="168">
        <f t="shared" ca="1" si="218"/>
        <v>0</v>
      </c>
      <c r="AE963" s="169" t="str">
        <f t="shared" ca="1" si="223"/>
        <v>-</v>
      </c>
      <c r="AF963" s="168" t="str">
        <f t="shared" ca="1" si="224"/>
        <v>-</v>
      </c>
      <c r="AG963" s="169" t="str">
        <f t="shared" ca="1" si="225"/>
        <v>-</v>
      </c>
      <c r="AH963" s="168" t="str">
        <f t="shared" ca="1" si="226"/>
        <v>-</v>
      </c>
      <c r="AI963" s="168">
        <f t="shared" ca="1" si="227"/>
        <v>0</v>
      </c>
      <c r="AJ963" s="170">
        <f t="shared" ca="1" si="228"/>
        <v>0</v>
      </c>
      <c r="AK963" s="168">
        <f t="shared" ca="1" si="219"/>
        <v>0</v>
      </c>
      <c r="AL963" s="168">
        <f t="shared" ca="1" si="220"/>
        <v>0</v>
      </c>
    </row>
    <row r="964" spans="1:38" ht="28.5" customHeight="1" x14ac:dyDescent="0.2">
      <c r="A964" s="56">
        <v>949</v>
      </c>
      <c r="B964" s="309" t="str">
        <f t="shared" ca="1" si="214"/>
        <v>A949</v>
      </c>
      <c r="C964" s="309"/>
      <c r="D964" s="57" t="str">
        <f t="shared" ca="1" si="215"/>
        <v/>
      </c>
      <c r="E964" s="59" t="str">
        <f t="shared" ca="1" si="216"/>
        <v/>
      </c>
      <c r="F964" s="215">
        <f ca="1">IF(LEN(B964)&gt;0,'OBRAČUNANA OSNOVNA PLAČA'!J958,"")</f>
        <v>0</v>
      </c>
      <c r="G964" s="60"/>
      <c r="H964" s="60"/>
      <c r="I964" s="60"/>
      <c r="J964" s="60"/>
      <c r="K964" s="60"/>
      <c r="L964" s="229">
        <f t="shared" si="221"/>
        <v>0</v>
      </c>
      <c r="M964" s="230">
        <f t="shared" ca="1" si="229"/>
        <v>0</v>
      </c>
      <c r="N964" s="230">
        <f t="shared" ca="1" si="230"/>
        <v>0</v>
      </c>
      <c r="O964" s="231">
        <f t="shared" ca="1" si="231"/>
        <v>0</v>
      </c>
      <c r="P964" s="232">
        <f t="shared" ca="1" si="232"/>
        <v>0</v>
      </c>
      <c r="Q964" s="233">
        <f t="shared" ca="1" si="222"/>
        <v>0</v>
      </c>
      <c r="R964" s="233">
        <f ca="1">IF(LEN(B964)&gt;0,'9'!R964-'9'!Q964,"")</f>
        <v>0</v>
      </c>
      <c r="S964" s="234"/>
      <c r="T964" s="34"/>
      <c r="U964" s="34"/>
      <c r="V964" s="34"/>
      <c r="W964" s="34"/>
      <c r="X964" s="34"/>
      <c r="Y964" s="34"/>
      <c r="Z964" s="34"/>
      <c r="AA964" s="34"/>
      <c r="AB964" s="167">
        <f>ROW()</f>
        <v>964</v>
      </c>
      <c r="AC964" s="168">
        <f t="shared" ca="1" si="217"/>
        <v>0</v>
      </c>
      <c r="AD964" s="168">
        <f t="shared" ca="1" si="218"/>
        <v>0</v>
      </c>
      <c r="AE964" s="169" t="str">
        <f t="shared" ca="1" si="223"/>
        <v>-</v>
      </c>
      <c r="AF964" s="168" t="str">
        <f t="shared" ca="1" si="224"/>
        <v>-</v>
      </c>
      <c r="AG964" s="169" t="str">
        <f t="shared" ca="1" si="225"/>
        <v>-</v>
      </c>
      <c r="AH964" s="168" t="str">
        <f t="shared" ca="1" si="226"/>
        <v>-</v>
      </c>
      <c r="AI964" s="168">
        <f t="shared" ca="1" si="227"/>
        <v>0</v>
      </c>
      <c r="AJ964" s="170">
        <f t="shared" ca="1" si="228"/>
        <v>0</v>
      </c>
      <c r="AK964" s="168">
        <f t="shared" ca="1" si="219"/>
        <v>0</v>
      </c>
      <c r="AL964" s="168">
        <f t="shared" ca="1" si="220"/>
        <v>0</v>
      </c>
    </row>
    <row r="965" spans="1:38" ht="28.5" customHeight="1" x14ac:dyDescent="0.2">
      <c r="A965" s="56">
        <v>950</v>
      </c>
      <c r="B965" s="309" t="str">
        <f t="shared" ref="B965:B997" ca="1" si="233">IF(LEN(INDIRECT( "'" &amp; $AD$2 &amp; "'!B" &amp; TEXT($AB965-6,0)))&gt;0,INDIRECT( "'" &amp; $AD$2 &amp; "'!B" &amp; TEXT($AB965-6,0)),"")</f>
        <v>A950</v>
      </c>
      <c r="C965" s="309"/>
      <c r="D965" s="57" t="str">
        <f t="shared" ref="D965:D997" ca="1" si="234">IF(LEN(INDIRECT( "'" &amp; $AD$2 &amp; "'!D" &amp; TEXT($AB965-6,0)))&gt;0,INDIRECT( "'" &amp; $AD$2 &amp; "'!D" &amp; TEXT($AB965-6,0)),"")</f>
        <v/>
      </c>
      <c r="E965" s="59" t="str">
        <f t="shared" ref="E965:E997" ca="1" si="235">IF(LEN(INDIRECT( "'" &amp; $AD$2 &amp; "'!E" &amp; TEXT($AB965-6,0)))&gt;0,INDIRECT( "'" &amp; $AD$2 &amp; "'!E" &amp; TEXT($AB965-6,0)),"")</f>
        <v/>
      </c>
      <c r="F965" s="215">
        <f ca="1">IF(LEN(B965)&gt;0,'OBRAČUNANA OSNOVNA PLAČA'!J959,"")</f>
        <v>0</v>
      </c>
      <c r="G965" s="60"/>
      <c r="H965" s="60"/>
      <c r="I965" s="60"/>
      <c r="J965" s="60"/>
      <c r="K965" s="60"/>
      <c r="L965" s="229">
        <f t="shared" si="221"/>
        <v>0</v>
      </c>
      <c r="M965" s="230">
        <f t="shared" ca="1" si="229"/>
        <v>0</v>
      </c>
      <c r="N965" s="230">
        <f t="shared" ca="1" si="230"/>
        <v>0</v>
      </c>
      <c r="O965" s="231">
        <f t="shared" ca="1" si="231"/>
        <v>0</v>
      </c>
      <c r="P965" s="232">
        <f t="shared" ca="1" si="232"/>
        <v>0</v>
      </c>
      <c r="Q965" s="233">
        <f t="shared" ca="1" si="222"/>
        <v>0</v>
      </c>
      <c r="R965" s="233">
        <f ca="1">IF(LEN(B965)&gt;0,'9'!R965-'9'!Q965,"")</f>
        <v>0</v>
      </c>
      <c r="S965" s="234"/>
      <c r="T965" s="34"/>
      <c r="U965" s="34"/>
      <c r="V965" s="34"/>
      <c r="W965" s="34"/>
      <c r="X965" s="34"/>
      <c r="Y965" s="34"/>
      <c r="Z965" s="34"/>
      <c r="AA965" s="34"/>
      <c r="AB965" s="167">
        <f>ROW()</f>
        <v>965</v>
      </c>
      <c r="AC965" s="168">
        <f t="shared" ref="AC965:AC997" ca="1" si="236">IF($AO$3=1,0,INDIRECT( "'" &amp; $AO$2 &amp; "'!P" &amp; TEXT($AB965,0)))</f>
        <v>0</v>
      </c>
      <c r="AD965" s="168">
        <f t="shared" ref="AD965:AD997" ca="1" si="237">IF($AO$3=1,(INDIRECT( "'" &amp; $AD$2 &amp; "'!F" &amp; TEXT($AB965-6,0))*2/12+INDIRECT( "'" &amp; $AD$2 &amp; "'!G" &amp; TEXT($AB965-6,0))*10/12)*2,INDIRECT( "'" &amp; $AO$2 &amp; "'!Q" &amp; TEXT($AB965,0)))</f>
        <v>0</v>
      </c>
      <c r="AE965" s="169" t="str">
        <f t="shared" ca="1" si="223"/>
        <v>-</v>
      </c>
      <c r="AF965" s="168" t="str">
        <f t="shared" ca="1" si="224"/>
        <v>-</v>
      </c>
      <c r="AG965" s="169" t="str">
        <f t="shared" ca="1" si="225"/>
        <v>-</v>
      </c>
      <c r="AH965" s="168" t="str">
        <f t="shared" ca="1" si="226"/>
        <v>-</v>
      </c>
      <c r="AI965" s="168">
        <f t="shared" ca="1" si="227"/>
        <v>0</v>
      </c>
      <c r="AJ965" s="170">
        <f t="shared" ca="1" si="228"/>
        <v>0</v>
      </c>
      <c r="AK965" s="168">
        <f t="shared" ref="AK965:AK997" ca="1" si="23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65" s="168">
        <f t="shared" ref="AL965:AL997" ca="1" si="23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66" spans="1:38" ht="28.5" customHeight="1" x14ac:dyDescent="0.2">
      <c r="A966" s="56">
        <v>951</v>
      </c>
      <c r="B966" s="309" t="str">
        <f t="shared" ca="1" si="233"/>
        <v>A951</v>
      </c>
      <c r="C966" s="309"/>
      <c r="D966" s="57" t="str">
        <f t="shared" ca="1" si="234"/>
        <v/>
      </c>
      <c r="E966" s="59" t="str">
        <f t="shared" ca="1" si="235"/>
        <v/>
      </c>
      <c r="F966" s="215">
        <f ca="1">IF(LEN(B966)&gt;0,'OBRAČUNANA OSNOVNA PLAČA'!J960,"")</f>
        <v>0</v>
      </c>
      <c r="G966" s="60"/>
      <c r="H966" s="60"/>
      <c r="I966" s="60"/>
      <c r="J966" s="60"/>
      <c r="K966" s="60"/>
      <c r="L966" s="229">
        <f t="shared" si="221"/>
        <v>0</v>
      </c>
      <c r="M966" s="230">
        <f t="shared" ca="1" si="229"/>
        <v>0</v>
      </c>
      <c r="N966" s="230">
        <f t="shared" ca="1" si="230"/>
        <v>0</v>
      </c>
      <c r="O966" s="231">
        <f t="shared" ca="1" si="231"/>
        <v>0</v>
      </c>
      <c r="P966" s="232">
        <f t="shared" ca="1" si="232"/>
        <v>0</v>
      </c>
      <c r="Q966" s="233">
        <f t="shared" ca="1" si="222"/>
        <v>0</v>
      </c>
      <c r="R966" s="233">
        <f ca="1">IF(LEN(B966)&gt;0,'9'!R966-'9'!Q966,"")</f>
        <v>0</v>
      </c>
      <c r="S966" s="234"/>
      <c r="T966" s="34"/>
      <c r="U966" s="34"/>
      <c r="V966" s="34"/>
      <c r="W966" s="34"/>
      <c r="X966" s="34"/>
      <c r="Y966" s="34"/>
      <c r="Z966" s="34"/>
      <c r="AA966" s="34"/>
      <c r="AB966" s="167">
        <f>ROW()</f>
        <v>966</v>
      </c>
      <c r="AC966" s="168">
        <f t="shared" ca="1" si="236"/>
        <v>0</v>
      </c>
      <c r="AD966" s="168">
        <f t="shared" ca="1" si="237"/>
        <v>0</v>
      </c>
      <c r="AE966" s="169" t="str">
        <f t="shared" ca="1" si="223"/>
        <v>-</v>
      </c>
      <c r="AF966" s="168" t="str">
        <f t="shared" ca="1" si="224"/>
        <v>-</v>
      </c>
      <c r="AG966" s="169" t="str">
        <f t="shared" ca="1" si="225"/>
        <v>-</v>
      </c>
      <c r="AH966" s="168" t="str">
        <f t="shared" ca="1" si="226"/>
        <v>-</v>
      </c>
      <c r="AI966" s="168">
        <f t="shared" ca="1" si="227"/>
        <v>0</v>
      </c>
      <c r="AJ966" s="170">
        <f t="shared" ca="1" si="228"/>
        <v>0</v>
      </c>
      <c r="AK966" s="168">
        <f t="shared" ca="1" si="238"/>
        <v>0</v>
      </c>
      <c r="AL966" s="168">
        <f t="shared" ca="1" si="239"/>
        <v>0</v>
      </c>
    </row>
    <row r="967" spans="1:38" ht="28.5" customHeight="1" x14ac:dyDescent="0.2">
      <c r="A967" s="56">
        <v>952</v>
      </c>
      <c r="B967" s="309" t="str">
        <f t="shared" ca="1" si="233"/>
        <v>A952</v>
      </c>
      <c r="C967" s="309"/>
      <c r="D967" s="57" t="str">
        <f t="shared" ca="1" si="234"/>
        <v/>
      </c>
      <c r="E967" s="59" t="str">
        <f t="shared" ca="1" si="235"/>
        <v/>
      </c>
      <c r="F967" s="215">
        <f ca="1">IF(LEN(B967)&gt;0,'OBRAČUNANA OSNOVNA PLAČA'!J961,"")</f>
        <v>0</v>
      </c>
      <c r="G967" s="60"/>
      <c r="H967" s="60"/>
      <c r="I967" s="60"/>
      <c r="J967" s="60"/>
      <c r="K967" s="60"/>
      <c r="L967" s="229">
        <f t="shared" si="221"/>
        <v>0</v>
      </c>
      <c r="M967" s="230">
        <f t="shared" ca="1" si="229"/>
        <v>0</v>
      </c>
      <c r="N967" s="230">
        <f t="shared" ca="1" si="230"/>
        <v>0</v>
      </c>
      <c r="O967" s="231">
        <f t="shared" ca="1" si="231"/>
        <v>0</v>
      </c>
      <c r="P967" s="232">
        <f t="shared" ca="1" si="232"/>
        <v>0</v>
      </c>
      <c r="Q967" s="233">
        <f t="shared" ca="1" si="222"/>
        <v>0</v>
      </c>
      <c r="R967" s="233">
        <f ca="1">IF(LEN(B967)&gt;0,'9'!R967-'9'!Q967,"")</f>
        <v>0</v>
      </c>
      <c r="S967" s="234"/>
      <c r="T967" s="34"/>
      <c r="U967" s="34"/>
      <c r="V967" s="34"/>
      <c r="W967" s="34"/>
      <c r="X967" s="34"/>
      <c r="Y967" s="34"/>
      <c r="Z967" s="34"/>
      <c r="AA967" s="34"/>
      <c r="AB967" s="167">
        <f>ROW()</f>
        <v>967</v>
      </c>
      <c r="AC967" s="168">
        <f t="shared" ca="1" si="236"/>
        <v>0</v>
      </c>
      <c r="AD967" s="168">
        <f t="shared" ca="1" si="237"/>
        <v>0</v>
      </c>
      <c r="AE967" s="169" t="str">
        <f t="shared" ca="1" si="223"/>
        <v>-</v>
      </c>
      <c r="AF967" s="168" t="str">
        <f t="shared" ca="1" si="224"/>
        <v>-</v>
      </c>
      <c r="AG967" s="169" t="str">
        <f t="shared" ca="1" si="225"/>
        <v>-</v>
      </c>
      <c r="AH967" s="168" t="str">
        <f t="shared" ca="1" si="226"/>
        <v>-</v>
      </c>
      <c r="AI967" s="168">
        <f t="shared" ca="1" si="227"/>
        <v>0</v>
      </c>
      <c r="AJ967" s="170">
        <f t="shared" ca="1" si="228"/>
        <v>0</v>
      </c>
      <c r="AK967" s="168">
        <f t="shared" ca="1" si="238"/>
        <v>0</v>
      </c>
      <c r="AL967" s="168">
        <f t="shared" ca="1" si="239"/>
        <v>0</v>
      </c>
    </row>
    <row r="968" spans="1:38" ht="28.5" customHeight="1" x14ac:dyDescent="0.2">
      <c r="A968" s="56">
        <v>953</v>
      </c>
      <c r="B968" s="309" t="str">
        <f t="shared" ca="1" si="233"/>
        <v>A953</v>
      </c>
      <c r="C968" s="309"/>
      <c r="D968" s="57" t="str">
        <f t="shared" ca="1" si="234"/>
        <v/>
      </c>
      <c r="E968" s="59" t="str">
        <f t="shared" ca="1" si="235"/>
        <v/>
      </c>
      <c r="F968" s="215">
        <f ca="1">IF(LEN(B968)&gt;0,'OBRAČUNANA OSNOVNA PLAČA'!J962,"")</f>
        <v>0</v>
      </c>
      <c r="G968" s="60"/>
      <c r="H968" s="60"/>
      <c r="I968" s="60"/>
      <c r="J968" s="60"/>
      <c r="K968" s="60"/>
      <c r="L968" s="229">
        <f t="shared" si="221"/>
        <v>0</v>
      </c>
      <c r="M968" s="230">
        <f t="shared" ca="1" si="229"/>
        <v>0</v>
      </c>
      <c r="N968" s="230">
        <f t="shared" ca="1" si="230"/>
        <v>0</v>
      </c>
      <c r="O968" s="231">
        <f t="shared" ca="1" si="231"/>
        <v>0</v>
      </c>
      <c r="P968" s="232">
        <f t="shared" ca="1" si="232"/>
        <v>0</v>
      </c>
      <c r="Q968" s="233">
        <f t="shared" ca="1" si="222"/>
        <v>0</v>
      </c>
      <c r="R968" s="233">
        <f ca="1">IF(LEN(B968)&gt;0,'9'!R968-'9'!Q968,"")</f>
        <v>0</v>
      </c>
      <c r="S968" s="234"/>
      <c r="T968" s="34"/>
      <c r="U968" s="34"/>
      <c r="V968" s="34"/>
      <c r="W968" s="34"/>
      <c r="X968" s="34"/>
      <c r="Y968" s="34"/>
      <c r="Z968" s="34"/>
      <c r="AA968" s="34"/>
      <c r="AB968" s="167">
        <f>ROW()</f>
        <v>968</v>
      </c>
      <c r="AC968" s="168">
        <f t="shared" ca="1" si="236"/>
        <v>0</v>
      </c>
      <c r="AD968" s="168">
        <f t="shared" ca="1" si="237"/>
        <v>0</v>
      </c>
      <c r="AE968" s="169" t="str">
        <f t="shared" ca="1" si="223"/>
        <v>-</v>
      </c>
      <c r="AF968" s="168" t="str">
        <f t="shared" ca="1" si="224"/>
        <v>-</v>
      </c>
      <c r="AG968" s="169" t="str">
        <f t="shared" ca="1" si="225"/>
        <v>-</v>
      </c>
      <c r="AH968" s="168" t="str">
        <f t="shared" ca="1" si="226"/>
        <v>-</v>
      </c>
      <c r="AI968" s="168">
        <f t="shared" ca="1" si="227"/>
        <v>0</v>
      </c>
      <c r="AJ968" s="170">
        <f t="shared" ca="1" si="228"/>
        <v>0</v>
      </c>
      <c r="AK968" s="168">
        <f t="shared" ca="1" si="238"/>
        <v>0</v>
      </c>
      <c r="AL968" s="168">
        <f t="shared" ca="1" si="239"/>
        <v>0</v>
      </c>
    </row>
    <row r="969" spans="1:38" ht="28.5" customHeight="1" x14ac:dyDescent="0.2">
      <c r="A969" s="56">
        <v>954</v>
      </c>
      <c r="B969" s="309" t="str">
        <f t="shared" ca="1" si="233"/>
        <v>A954</v>
      </c>
      <c r="C969" s="309"/>
      <c r="D969" s="57" t="str">
        <f t="shared" ca="1" si="234"/>
        <v/>
      </c>
      <c r="E969" s="59" t="str">
        <f t="shared" ca="1" si="235"/>
        <v/>
      </c>
      <c r="F969" s="215">
        <f ca="1">IF(LEN(B969)&gt;0,'OBRAČUNANA OSNOVNA PLAČA'!J963,"")</f>
        <v>0</v>
      </c>
      <c r="G969" s="60"/>
      <c r="H969" s="60"/>
      <c r="I969" s="60"/>
      <c r="J969" s="60"/>
      <c r="K969" s="60"/>
      <c r="L969" s="229">
        <f t="shared" si="221"/>
        <v>0</v>
      </c>
      <c r="M969" s="230">
        <f t="shared" ca="1" si="229"/>
        <v>0</v>
      </c>
      <c r="N969" s="230">
        <f t="shared" ca="1" si="230"/>
        <v>0</v>
      </c>
      <c r="O969" s="231">
        <f t="shared" ca="1" si="231"/>
        <v>0</v>
      </c>
      <c r="P969" s="232">
        <f t="shared" ca="1" si="232"/>
        <v>0</v>
      </c>
      <c r="Q969" s="233">
        <f t="shared" ca="1" si="222"/>
        <v>0</v>
      </c>
      <c r="R969" s="233">
        <f ca="1">IF(LEN(B969)&gt;0,'9'!R969-'9'!Q969,"")</f>
        <v>0</v>
      </c>
      <c r="S969" s="234"/>
      <c r="T969" s="34"/>
      <c r="U969" s="34"/>
      <c r="V969" s="34"/>
      <c r="W969" s="34"/>
      <c r="X969" s="34"/>
      <c r="Y969" s="34"/>
      <c r="Z969" s="34"/>
      <c r="AA969" s="34"/>
      <c r="AB969" s="167">
        <f>ROW()</f>
        <v>969</v>
      </c>
      <c r="AC969" s="168">
        <f t="shared" ca="1" si="236"/>
        <v>0</v>
      </c>
      <c r="AD969" s="168">
        <f t="shared" ca="1" si="237"/>
        <v>0</v>
      </c>
      <c r="AE969" s="169" t="str">
        <f t="shared" ca="1" si="223"/>
        <v>-</v>
      </c>
      <c r="AF969" s="168" t="str">
        <f t="shared" ca="1" si="224"/>
        <v>-</v>
      </c>
      <c r="AG969" s="169" t="str">
        <f t="shared" ca="1" si="225"/>
        <v>-</v>
      </c>
      <c r="AH969" s="168" t="str">
        <f t="shared" ca="1" si="226"/>
        <v>-</v>
      </c>
      <c r="AI969" s="168">
        <f t="shared" ca="1" si="227"/>
        <v>0</v>
      </c>
      <c r="AJ969" s="170">
        <f t="shared" ca="1" si="228"/>
        <v>0</v>
      </c>
      <c r="AK969" s="168">
        <f t="shared" ca="1" si="238"/>
        <v>0</v>
      </c>
      <c r="AL969" s="168">
        <f t="shared" ca="1" si="239"/>
        <v>0</v>
      </c>
    </row>
    <row r="970" spans="1:38" ht="28.5" customHeight="1" x14ac:dyDescent="0.2">
      <c r="A970" s="56">
        <v>955</v>
      </c>
      <c r="B970" s="309" t="str">
        <f t="shared" ca="1" si="233"/>
        <v>A955</v>
      </c>
      <c r="C970" s="309"/>
      <c r="D970" s="57" t="str">
        <f t="shared" ca="1" si="234"/>
        <v/>
      </c>
      <c r="E970" s="59" t="str">
        <f t="shared" ca="1" si="235"/>
        <v/>
      </c>
      <c r="F970" s="215">
        <f ca="1">IF(LEN(B970)&gt;0,'OBRAČUNANA OSNOVNA PLAČA'!J964,"")</f>
        <v>0</v>
      </c>
      <c r="G970" s="60"/>
      <c r="H970" s="60"/>
      <c r="I970" s="60"/>
      <c r="J970" s="60"/>
      <c r="K970" s="60"/>
      <c r="L970" s="229">
        <f t="shared" si="221"/>
        <v>0</v>
      </c>
      <c r="M970" s="230">
        <f t="shared" ca="1" si="229"/>
        <v>0</v>
      </c>
      <c r="N970" s="230">
        <f t="shared" ca="1" si="230"/>
        <v>0</v>
      </c>
      <c r="O970" s="231">
        <f t="shared" ca="1" si="231"/>
        <v>0</v>
      </c>
      <c r="P970" s="232">
        <f t="shared" ca="1" si="232"/>
        <v>0</v>
      </c>
      <c r="Q970" s="233">
        <f t="shared" ca="1" si="222"/>
        <v>0</v>
      </c>
      <c r="R970" s="233">
        <f ca="1">IF(LEN(B970)&gt;0,'9'!R970-'9'!Q970,"")</f>
        <v>0</v>
      </c>
      <c r="S970" s="234"/>
      <c r="T970" s="34"/>
      <c r="U970" s="34"/>
      <c r="V970" s="34"/>
      <c r="W970" s="34"/>
      <c r="X970" s="34"/>
      <c r="Y970" s="34"/>
      <c r="Z970" s="34"/>
      <c r="AA970" s="34"/>
      <c r="AB970" s="167">
        <f>ROW()</f>
        <v>970</v>
      </c>
      <c r="AC970" s="168">
        <f t="shared" ca="1" si="236"/>
        <v>0</v>
      </c>
      <c r="AD970" s="168">
        <f t="shared" ca="1" si="237"/>
        <v>0</v>
      </c>
      <c r="AE970" s="169" t="str">
        <f t="shared" ca="1" si="223"/>
        <v>-</v>
      </c>
      <c r="AF970" s="168" t="str">
        <f t="shared" ca="1" si="224"/>
        <v>-</v>
      </c>
      <c r="AG970" s="169" t="str">
        <f t="shared" ca="1" si="225"/>
        <v>-</v>
      </c>
      <c r="AH970" s="168" t="str">
        <f t="shared" ca="1" si="226"/>
        <v>-</v>
      </c>
      <c r="AI970" s="168">
        <f t="shared" ca="1" si="227"/>
        <v>0</v>
      </c>
      <c r="AJ970" s="170">
        <f t="shared" ca="1" si="228"/>
        <v>0</v>
      </c>
      <c r="AK970" s="168">
        <f t="shared" ca="1" si="238"/>
        <v>0</v>
      </c>
      <c r="AL970" s="168">
        <f t="shared" ca="1" si="239"/>
        <v>0</v>
      </c>
    </row>
    <row r="971" spans="1:38" ht="28.5" customHeight="1" x14ac:dyDescent="0.2">
      <c r="A971" s="56">
        <v>956</v>
      </c>
      <c r="B971" s="309" t="str">
        <f t="shared" ca="1" si="233"/>
        <v>A956</v>
      </c>
      <c r="C971" s="309"/>
      <c r="D971" s="57" t="str">
        <f t="shared" ca="1" si="234"/>
        <v/>
      </c>
      <c r="E971" s="59" t="str">
        <f t="shared" ca="1" si="235"/>
        <v/>
      </c>
      <c r="F971" s="215">
        <f ca="1">IF(LEN(B971)&gt;0,'OBRAČUNANA OSNOVNA PLAČA'!J965,"")</f>
        <v>0</v>
      </c>
      <c r="G971" s="60"/>
      <c r="H971" s="60"/>
      <c r="I971" s="60"/>
      <c r="J971" s="60"/>
      <c r="K971" s="60"/>
      <c r="L971" s="229">
        <f t="shared" si="221"/>
        <v>0</v>
      </c>
      <c r="M971" s="230">
        <f t="shared" ca="1" si="229"/>
        <v>0</v>
      </c>
      <c r="N971" s="230">
        <f t="shared" ca="1" si="230"/>
        <v>0</v>
      </c>
      <c r="O971" s="231">
        <f t="shared" ca="1" si="231"/>
        <v>0</v>
      </c>
      <c r="P971" s="232">
        <f t="shared" ca="1" si="232"/>
        <v>0</v>
      </c>
      <c r="Q971" s="233">
        <f t="shared" ca="1" si="222"/>
        <v>0</v>
      </c>
      <c r="R971" s="233">
        <f ca="1">IF(LEN(B971)&gt;0,'9'!R971-'9'!Q971,"")</f>
        <v>0</v>
      </c>
      <c r="S971" s="234"/>
      <c r="T971" s="34"/>
      <c r="U971" s="34"/>
      <c r="V971" s="34"/>
      <c r="W971" s="34"/>
      <c r="X971" s="34"/>
      <c r="Y971" s="34"/>
      <c r="Z971" s="34"/>
      <c r="AA971" s="34"/>
      <c r="AB971" s="167">
        <f>ROW()</f>
        <v>971</v>
      </c>
      <c r="AC971" s="168">
        <f t="shared" ca="1" si="236"/>
        <v>0</v>
      </c>
      <c r="AD971" s="168">
        <f t="shared" ca="1" si="237"/>
        <v>0</v>
      </c>
      <c r="AE971" s="169" t="str">
        <f t="shared" ca="1" si="223"/>
        <v>-</v>
      </c>
      <c r="AF971" s="168" t="str">
        <f t="shared" ca="1" si="224"/>
        <v>-</v>
      </c>
      <c r="AG971" s="169" t="str">
        <f t="shared" ca="1" si="225"/>
        <v>-</v>
      </c>
      <c r="AH971" s="168" t="str">
        <f t="shared" ca="1" si="226"/>
        <v>-</v>
      </c>
      <c r="AI971" s="168">
        <f t="shared" ca="1" si="227"/>
        <v>0</v>
      </c>
      <c r="AJ971" s="170">
        <f t="shared" ca="1" si="228"/>
        <v>0</v>
      </c>
      <c r="AK971" s="168">
        <f t="shared" ca="1" si="238"/>
        <v>0</v>
      </c>
      <c r="AL971" s="168">
        <f t="shared" ca="1" si="239"/>
        <v>0</v>
      </c>
    </row>
    <row r="972" spans="1:38" ht="28.5" customHeight="1" x14ac:dyDescent="0.2">
      <c r="A972" s="56">
        <v>957</v>
      </c>
      <c r="B972" s="309" t="str">
        <f t="shared" ca="1" si="233"/>
        <v>A957</v>
      </c>
      <c r="C972" s="309"/>
      <c r="D972" s="57" t="str">
        <f t="shared" ca="1" si="234"/>
        <v/>
      </c>
      <c r="E972" s="59" t="str">
        <f t="shared" ca="1" si="235"/>
        <v/>
      </c>
      <c r="F972" s="215">
        <f ca="1">IF(LEN(B972)&gt;0,'OBRAČUNANA OSNOVNA PLAČA'!J966,"")</f>
        <v>0</v>
      </c>
      <c r="G972" s="60"/>
      <c r="H972" s="60"/>
      <c r="I972" s="60"/>
      <c r="J972" s="60"/>
      <c r="K972" s="60"/>
      <c r="L972" s="229">
        <f t="shared" si="221"/>
        <v>0</v>
      </c>
      <c r="M972" s="230">
        <f t="shared" ca="1" si="229"/>
        <v>0</v>
      </c>
      <c r="N972" s="230">
        <f t="shared" ca="1" si="230"/>
        <v>0</v>
      </c>
      <c r="O972" s="231">
        <f t="shared" ca="1" si="231"/>
        <v>0</v>
      </c>
      <c r="P972" s="232">
        <f t="shared" ca="1" si="232"/>
        <v>0</v>
      </c>
      <c r="Q972" s="233">
        <f t="shared" ca="1" si="222"/>
        <v>0</v>
      </c>
      <c r="R972" s="233">
        <f ca="1">IF(LEN(B972)&gt;0,'9'!R972-'9'!Q972,"")</f>
        <v>0</v>
      </c>
      <c r="S972" s="234"/>
      <c r="T972" s="34"/>
      <c r="U972" s="34"/>
      <c r="V972" s="34"/>
      <c r="W972" s="34"/>
      <c r="X972" s="34"/>
      <c r="Y972" s="34"/>
      <c r="Z972" s="34"/>
      <c r="AA972" s="34"/>
      <c r="AB972" s="167">
        <f>ROW()</f>
        <v>972</v>
      </c>
      <c r="AC972" s="168">
        <f t="shared" ca="1" si="236"/>
        <v>0</v>
      </c>
      <c r="AD972" s="168">
        <f t="shared" ca="1" si="237"/>
        <v>0</v>
      </c>
      <c r="AE972" s="169" t="str">
        <f t="shared" ca="1" si="223"/>
        <v>-</v>
      </c>
      <c r="AF972" s="168" t="str">
        <f t="shared" ca="1" si="224"/>
        <v>-</v>
      </c>
      <c r="AG972" s="169" t="str">
        <f t="shared" ca="1" si="225"/>
        <v>-</v>
      </c>
      <c r="AH972" s="168" t="str">
        <f t="shared" ca="1" si="226"/>
        <v>-</v>
      </c>
      <c r="AI972" s="168">
        <f t="shared" ca="1" si="227"/>
        <v>0</v>
      </c>
      <c r="AJ972" s="170">
        <f t="shared" ca="1" si="228"/>
        <v>0</v>
      </c>
      <c r="AK972" s="168">
        <f t="shared" ca="1" si="238"/>
        <v>0</v>
      </c>
      <c r="AL972" s="168">
        <f t="shared" ca="1" si="239"/>
        <v>0</v>
      </c>
    </row>
    <row r="973" spans="1:38" ht="28.5" customHeight="1" x14ac:dyDescent="0.2">
      <c r="A973" s="56">
        <v>958</v>
      </c>
      <c r="B973" s="309" t="str">
        <f t="shared" ca="1" si="233"/>
        <v>A958</v>
      </c>
      <c r="C973" s="309"/>
      <c r="D973" s="57" t="str">
        <f t="shared" ca="1" si="234"/>
        <v/>
      </c>
      <c r="E973" s="59" t="str">
        <f t="shared" ca="1" si="235"/>
        <v/>
      </c>
      <c r="F973" s="215">
        <f ca="1">IF(LEN(B973)&gt;0,'OBRAČUNANA OSNOVNA PLAČA'!J967,"")</f>
        <v>0</v>
      </c>
      <c r="G973" s="60"/>
      <c r="H973" s="60"/>
      <c r="I973" s="60"/>
      <c r="J973" s="60"/>
      <c r="K973" s="60"/>
      <c r="L973" s="229">
        <f t="shared" si="221"/>
        <v>0</v>
      </c>
      <c r="M973" s="230">
        <f t="shared" ca="1" si="229"/>
        <v>0</v>
      </c>
      <c r="N973" s="230">
        <f t="shared" ca="1" si="230"/>
        <v>0</v>
      </c>
      <c r="O973" s="231">
        <f t="shared" ca="1" si="231"/>
        <v>0</v>
      </c>
      <c r="P973" s="232">
        <f t="shared" ca="1" si="232"/>
        <v>0</v>
      </c>
      <c r="Q973" s="233">
        <f t="shared" ca="1" si="222"/>
        <v>0</v>
      </c>
      <c r="R973" s="233">
        <f ca="1">IF(LEN(B973)&gt;0,'9'!R973-'9'!Q973,"")</f>
        <v>0</v>
      </c>
      <c r="S973" s="234"/>
      <c r="T973" s="34"/>
      <c r="U973" s="34"/>
      <c r="V973" s="34"/>
      <c r="W973" s="34"/>
      <c r="X973" s="34"/>
      <c r="Y973" s="34"/>
      <c r="Z973" s="34"/>
      <c r="AA973" s="34"/>
      <c r="AB973" s="167">
        <f>ROW()</f>
        <v>973</v>
      </c>
      <c r="AC973" s="168">
        <f t="shared" ca="1" si="236"/>
        <v>0</v>
      </c>
      <c r="AD973" s="168">
        <f t="shared" ca="1" si="237"/>
        <v>0</v>
      </c>
      <c r="AE973" s="169" t="str">
        <f t="shared" ca="1" si="223"/>
        <v>-</v>
      </c>
      <c r="AF973" s="168" t="str">
        <f t="shared" ca="1" si="224"/>
        <v>-</v>
      </c>
      <c r="AG973" s="169" t="str">
        <f t="shared" ca="1" si="225"/>
        <v>-</v>
      </c>
      <c r="AH973" s="168" t="str">
        <f t="shared" ca="1" si="226"/>
        <v>-</v>
      </c>
      <c r="AI973" s="168">
        <f t="shared" ca="1" si="227"/>
        <v>0</v>
      </c>
      <c r="AJ973" s="170">
        <f t="shared" ca="1" si="228"/>
        <v>0</v>
      </c>
      <c r="AK973" s="168">
        <f t="shared" ca="1" si="238"/>
        <v>0</v>
      </c>
      <c r="AL973" s="168">
        <f t="shared" ca="1" si="239"/>
        <v>0</v>
      </c>
    </row>
    <row r="974" spans="1:38" ht="28.5" customHeight="1" x14ac:dyDescent="0.2">
      <c r="A974" s="56">
        <v>959</v>
      </c>
      <c r="B974" s="309" t="str">
        <f t="shared" ca="1" si="233"/>
        <v>A959</v>
      </c>
      <c r="C974" s="309"/>
      <c r="D974" s="57" t="str">
        <f t="shared" ca="1" si="234"/>
        <v/>
      </c>
      <c r="E974" s="59" t="str">
        <f t="shared" ca="1" si="235"/>
        <v/>
      </c>
      <c r="F974" s="215">
        <f ca="1">IF(LEN(B974)&gt;0,'OBRAČUNANA OSNOVNA PLAČA'!J968,"")</f>
        <v>0</v>
      </c>
      <c r="G974" s="60"/>
      <c r="H974" s="60"/>
      <c r="I974" s="60"/>
      <c r="J974" s="60"/>
      <c r="K974" s="60"/>
      <c r="L974" s="229">
        <f t="shared" si="221"/>
        <v>0</v>
      </c>
      <c r="M974" s="230">
        <f t="shared" ca="1" si="229"/>
        <v>0</v>
      </c>
      <c r="N974" s="230">
        <f t="shared" ca="1" si="230"/>
        <v>0</v>
      </c>
      <c r="O974" s="231">
        <f t="shared" ca="1" si="231"/>
        <v>0</v>
      </c>
      <c r="P974" s="232">
        <f t="shared" ca="1" si="232"/>
        <v>0</v>
      </c>
      <c r="Q974" s="233">
        <f t="shared" ca="1" si="222"/>
        <v>0</v>
      </c>
      <c r="R974" s="233">
        <f ca="1">IF(LEN(B974)&gt;0,'9'!R974-'9'!Q974,"")</f>
        <v>0</v>
      </c>
      <c r="S974" s="234"/>
      <c r="T974" s="34"/>
      <c r="U974" s="34"/>
      <c r="V974" s="34"/>
      <c r="W974" s="34"/>
      <c r="X974" s="34"/>
      <c r="Y974" s="34"/>
      <c r="Z974" s="34"/>
      <c r="AA974" s="34"/>
      <c r="AB974" s="167">
        <f>ROW()</f>
        <v>974</v>
      </c>
      <c r="AC974" s="168">
        <f t="shared" ca="1" si="236"/>
        <v>0</v>
      </c>
      <c r="AD974" s="168">
        <f t="shared" ca="1" si="237"/>
        <v>0</v>
      </c>
      <c r="AE974" s="169" t="str">
        <f t="shared" ca="1" si="223"/>
        <v>-</v>
      </c>
      <c r="AF974" s="168" t="str">
        <f t="shared" ca="1" si="224"/>
        <v>-</v>
      </c>
      <c r="AG974" s="169" t="str">
        <f t="shared" ca="1" si="225"/>
        <v>-</v>
      </c>
      <c r="AH974" s="168" t="str">
        <f t="shared" ca="1" si="226"/>
        <v>-</v>
      </c>
      <c r="AI974" s="168">
        <f t="shared" ca="1" si="227"/>
        <v>0</v>
      </c>
      <c r="AJ974" s="170">
        <f t="shared" ca="1" si="228"/>
        <v>0</v>
      </c>
      <c r="AK974" s="168">
        <f t="shared" ca="1" si="238"/>
        <v>0</v>
      </c>
      <c r="AL974" s="168">
        <f t="shared" ca="1" si="239"/>
        <v>0</v>
      </c>
    </row>
    <row r="975" spans="1:38" ht="28.5" customHeight="1" x14ac:dyDescent="0.2">
      <c r="A975" s="56">
        <v>960</v>
      </c>
      <c r="B975" s="309" t="str">
        <f t="shared" ca="1" si="233"/>
        <v>A960</v>
      </c>
      <c r="C975" s="309"/>
      <c r="D975" s="57" t="str">
        <f t="shared" ca="1" si="234"/>
        <v/>
      </c>
      <c r="E975" s="59" t="str">
        <f t="shared" ca="1" si="235"/>
        <v/>
      </c>
      <c r="F975" s="215">
        <f ca="1">IF(LEN(B975)&gt;0,'OBRAČUNANA OSNOVNA PLAČA'!J969,"")</f>
        <v>0</v>
      </c>
      <c r="G975" s="60"/>
      <c r="H975" s="60"/>
      <c r="I975" s="60"/>
      <c r="J975" s="60"/>
      <c r="K975" s="60"/>
      <c r="L975" s="229">
        <f t="shared" si="221"/>
        <v>0</v>
      </c>
      <c r="M975" s="230">
        <f t="shared" ca="1" si="229"/>
        <v>0</v>
      </c>
      <c r="N975" s="230">
        <f t="shared" ca="1" si="230"/>
        <v>0</v>
      </c>
      <c r="O975" s="231">
        <f t="shared" ca="1" si="231"/>
        <v>0</v>
      </c>
      <c r="P975" s="232">
        <f t="shared" ca="1" si="232"/>
        <v>0</v>
      </c>
      <c r="Q975" s="233">
        <f t="shared" ca="1" si="222"/>
        <v>0</v>
      </c>
      <c r="R975" s="233">
        <f ca="1">IF(LEN(B975)&gt;0,'9'!R975-'9'!Q975,"")</f>
        <v>0</v>
      </c>
      <c r="S975" s="234"/>
      <c r="T975" s="34"/>
      <c r="U975" s="34"/>
      <c r="V975" s="34"/>
      <c r="W975" s="34"/>
      <c r="X975" s="34"/>
      <c r="Y975" s="34"/>
      <c r="Z975" s="34"/>
      <c r="AA975" s="34"/>
      <c r="AB975" s="167">
        <f>ROW()</f>
        <v>975</v>
      </c>
      <c r="AC975" s="168">
        <f t="shared" ca="1" si="236"/>
        <v>0</v>
      </c>
      <c r="AD975" s="168">
        <f t="shared" ca="1" si="237"/>
        <v>0</v>
      </c>
      <c r="AE975" s="169" t="str">
        <f t="shared" ca="1" si="223"/>
        <v>-</v>
      </c>
      <c r="AF975" s="168" t="str">
        <f t="shared" ca="1" si="224"/>
        <v>-</v>
      </c>
      <c r="AG975" s="169" t="str">
        <f t="shared" ca="1" si="225"/>
        <v>-</v>
      </c>
      <c r="AH975" s="168" t="str">
        <f t="shared" ca="1" si="226"/>
        <v>-</v>
      </c>
      <c r="AI975" s="168">
        <f t="shared" ca="1" si="227"/>
        <v>0</v>
      </c>
      <c r="AJ975" s="170">
        <f t="shared" ca="1" si="228"/>
        <v>0</v>
      </c>
      <c r="AK975" s="168">
        <f t="shared" ca="1" si="238"/>
        <v>0</v>
      </c>
      <c r="AL975" s="168">
        <f t="shared" ca="1" si="239"/>
        <v>0</v>
      </c>
    </row>
    <row r="976" spans="1:38" ht="28.5" customHeight="1" x14ac:dyDescent="0.2">
      <c r="A976" s="56">
        <v>961</v>
      </c>
      <c r="B976" s="309" t="str">
        <f t="shared" ca="1" si="233"/>
        <v>A961</v>
      </c>
      <c r="C976" s="309"/>
      <c r="D976" s="57" t="str">
        <f t="shared" ca="1" si="234"/>
        <v/>
      </c>
      <c r="E976" s="59" t="str">
        <f t="shared" ca="1" si="235"/>
        <v/>
      </c>
      <c r="F976" s="215">
        <f ca="1">IF(LEN(B976)&gt;0,'OBRAČUNANA OSNOVNA PLAČA'!J970,"")</f>
        <v>0</v>
      </c>
      <c r="G976" s="60"/>
      <c r="H976" s="60"/>
      <c r="I976" s="60"/>
      <c r="J976" s="60"/>
      <c r="K976" s="60"/>
      <c r="L976" s="229">
        <f t="shared" ref="L976:L997" si="240">+G976+H976+I976+J976+K976</f>
        <v>0</v>
      </c>
      <c r="M976" s="230">
        <f t="shared" ca="1" si="229"/>
        <v>0</v>
      </c>
      <c r="N976" s="230">
        <f t="shared" ca="1" si="230"/>
        <v>0</v>
      </c>
      <c r="O976" s="231">
        <f t="shared" ca="1" si="231"/>
        <v>0</v>
      </c>
      <c r="P976" s="232">
        <f t="shared" ca="1" si="232"/>
        <v>0</v>
      </c>
      <c r="Q976" s="233">
        <f t="shared" ref="Q976:Q997" ca="1" si="241">MIN(P976,R976)</f>
        <v>0</v>
      </c>
      <c r="R976" s="233">
        <f ca="1">IF(LEN(B976)&gt;0,'9'!R976-'9'!Q976,"")</f>
        <v>0</v>
      </c>
      <c r="S976" s="234"/>
      <c r="T976" s="34"/>
      <c r="U976" s="34"/>
      <c r="V976" s="34"/>
      <c r="W976" s="34"/>
      <c r="X976" s="34"/>
      <c r="Y976" s="34"/>
      <c r="Z976" s="34"/>
      <c r="AA976" s="34"/>
      <c r="AB976" s="167">
        <f>ROW()</f>
        <v>976</v>
      </c>
      <c r="AC976" s="168">
        <f t="shared" ca="1" si="236"/>
        <v>0</v>
      </c>
      <c r="AD976" s="168">
        <f t="shared" ca="1" si="237"/>
        <v>0</v>
      </c>
      <c r="AE976" s="169" t="str">
        <f t="shared" ref="AE976:AE997" ca="1" si="242">IF(AC976&gt;=AD976,"-",$L976/(5*MAX($M$1021:$M$1022)))</f>
        <v>-</v>
      </c>
      <c r="AF976" s="168" t="str">
        <f t="shared" ref="AF976:AF997" ca="1" si="243">IF(AC976&gt;=AD976,"-",$L976/(5*MAX($M$1021:$M$1022))*AK976)</f>
        <v>-</v>
      </c>
      <c r="AG976" s="169" t="str">
        <f t="shared" ref="AG976:AG997" ca="1" si="244">IF(AE976="-","-",AE976*$AF$1017)</f>
        <v>-</v>
      </c>
      <c r="AH976" s="168" t="str">
        <f t="shared" ref="AH976:AH997" ca="1" si="245">IF(AF976="-","-",AF976*$AF$1017)</f>
        <v>-</v>
      </c>
      <c r="AI976" s="168">
        <f t="shared" ref="AI976:AI997" ca="1" si="246">IF(AG976="-",0,MIN(AH976,R976))</f>
        <v>0</v>
      </c>
      <c r="AJ976" s="170">
        <f t="shared" ref="AJ976:AJ997" ca="1" si="247">+AD976-AC976</f>
        <v>0</v>
      </c>
      <c r="AK976" s="168">
        <f t="shared" ca="1" si="238"/>
        <v>0</v>
      </c>
      <c r="AL976" s="168">
        <f t="shared" ca="1" si="239"/>
        <v>0</v>
      </c>
    </row>
    <row r="977" spans="1:38" ht="28.5" customHeight="1" x14ac:dyDescent="0.2">
      <c r="A977" s="56">
        <v>962</v>
      </c>
      <c r="B977" s="309" t="str">
        <f t="shared" ca="1" si="233"/>
        <v>A962</v>
      </c>
      <c r="C977" s="309"/>
      <c r="D977" s="57" t="str">
        <f t="shared" ca="1" si="234"/>
        <v/>
      </c>
      <c r="E977" s="59" t="str">
        <f t="shared" ca="1" si="235"/>
        <v/>
      </c>
      <c r="F977" s="215">
        <f ca="1">IF(LEN(B977)&gt;0,'OBRAČUNANA OSNOVNA PLAČA'!J971,"")</f>
        <v>0</v>
      </c>
      <c r="G977" s="60"/>
      <c r="H977" s="60"/>
      <c r="I977" s="60"/>
      <c r="J977" s="60"/>
      <c r="K977" s="60"/>
      <c r="L977" s="229">
        <f t="shared" si="240"/>
        <v>0</v>
      </c>
      <c r="M977" s="230">
        <f t="shared" ref="M977:M1015" ca="1" si="248">IF(LEN(B977)&gt;0,L977/5,"")</f>
        <v>0</v>
      </c>
      <c r="N977" s="230">
        <f t="shared" ref="N977:N1015" ca="1" si="249">IF(LEN(B977)&gt;0,F977*M977,"")</f>
        <v>0</v>
      </c>
      <c r="O977" s="231">
        <f t="shared" ref="O977:O1015" ca="1" si="250">IF(LEN(B977)&gt;0,M977*$P$1017,"")</f>
        <v>0</v>
      </c>
      <c r="P977" s="232">
        <f t="shared" ref="P977:P1015" ca="1" si="251">IF(LEN(B977)&gt;0,F977*O977,"")</f>
        <v>0</v>
      </c>
      <c r="Q977" s="233">
        <f t="shared" ca="1" si="241"/>
        <v>0</v>
      </c>
      <c r="R977" s="233">
        <f ca="1">IF(LEN(B977)&gt;0,'9'!R977-'9'!Q977,"")</f>
        <v>0</v>
      </c>
      <c r="S977" s="234"/>
      <c r="T977" s="34"/>
      <c r="U977" s="34"/>
      <c r="V977" s="34"/>
      <c r="W977" s="34"/>
      <c r="X977" s="34"/>
      <c r="Y977" s="34"/>
      <c r="Z977" s="34"/>
      <c r="AA977" s="34"/>
      <c r="AB977" s="167">
        <f>ROW()</f>
        <v>977</v>
      </c>
      <c r="AC977" s="168">
        <f t="shared" ca="1" si="236"/>
        <v>0</v>
      </c>
      <c r="AD977" s="168">
        <f t="shared" ca="1" si="237"/>
        <v>0</v>
      </c>
      <c r="AE977" s="169" t="str">
        <f t="shared" ca="1" si="242"/>
        <v>-</v>
      </c>
      <c r="AF977" s="168" t="str">
        <f t="shared" ca="1" si="243"/>
        <v>-</v>
      </c>
      <c r="AG977" s="169" t="str">
        <f t="shared" ca="1" si="244"/>
        <v>-</v>
      </c>
      <c r="AH977" s="168" t="str">
        <f t="shared" ca="1" si="245"/>
        <v>-</v>
      </c>
      <c r="AI977" s="168">
        <f t="shared" ca="1" si="246"/>
        <v>0</v>
      </c>
      <c r="AJ977" s="170">
        <f t="shared" ca="1" si="247"/>
        <v>0</v>
      </c>
      <c r="AK977" s="168">
        <f t="shared" ca="1" si="238"/>
        <v>0</v>
      </c>
      <c r="AL977" s="168">
        <f t="shared" ca="1" si="239"/>
        <v>0</v>
      </c>
    </row>
    <row r="978" spans="1:38" ht="28.5" customHeight="1" x14ac:dyDescent="0.2">
      <c r="A978" s="56">
        <v>963</v>
      </c>
      <c r="B978" s="309" t="str">
        <f t="shared" ca="1" si="233"/>
        <v>A963</v>
      </c>
      <c r="C978" s="309"/>
      <c r="D978" s="57" t="str">
        <f t="shared" ca="1" si="234"/>
        <v/>
      </c>
      <c r="E978" s="59" t="str">
        <f t="shared" ca="1" si="235"/>
        <v/>
      </c>
      <c r="F978" s="215">
        <f ca="1">IF(LEN(B978)&gt;0,'OBRAČUNANA OSNOVNA PLAČA'!J972,"")</f>
        <v>0</v>
      </c>
      <c r="G978" s="60"/>
      <c r="H978" s="60"/>
      <c r="I978" s="60"/>
      <c r="J978" s="60"/>
      <c r="K978" s="60"/>
      <c r="L978" s="229">
        <f t="shared" si="240"/>
        <v>0</v>
      </c>
      <c r="M978" s="230">
        <f t="shared" ca="1" si="248"/>
        <v>0</v>
      </c>
      <c r="N978" s="230">
        <f t="shared" ca="1" si="249"/>
        <v>0</v>
      </c>
      <c r="O978" s="231">
        <f t="shared" ca="1" si="250"/>
        <v>0</v>
      </c>
      <c r="P978" s="232">
        <f t="shared" ca="1" si="251"/>
        <v>0</v>
      </c>
      <c r="Q978" s="233">
        <f t="shared" ca="1" si="241"/>
        <v>0</v>
      </c>
      <c r="R978" s="233">
        <f ca="1">IF(LEN(B978)&gt;0,'9'!R978-'9'!Q978,"")</f>
        <v>0</v>
      </c>
      <c r="S978" s="234"/>
      <c r="T978" s="34"/>
      <c r="U978" s="34"/>
      <c r="V978" s="34"/>
      <c r="W978" s="34"/>
      <c r="X978" s="34"/>
      <c r="Y978" s="34"/>
      <c r="Z978" s="34"/>
      <c r="AA978" s="34"/>
      <c r="AB978" s="167">
        <f>ROW()</f>
        <v>978</v>
      </c>
      <c r="AC978" s="168">
        <f t="shared" ca="1" si="236"/>
        <v>0</v>
      </c>
      <c r="AD978" s="168">
        <f t="shared" ca="1" si="237"/>
        <v>0</v>
      </c>
      <c r="AE978" s="169" t="str">
        <f t="shared" ca="1" si="242"/>
        <v>-</v>
      </c>
      <c r="AF978" s="168" t="str">
        <f t="shared" ca="1" si="243"/>
        <v>-</v>
      </c>
      <c r="AG978" s="169" t="str">
        <f t="shared" ca="1" si="244"/>
        <v>-</v>
      </c>
      <c r="AH978" s="168" t="str">
        <f t="shared" ca="1" si="245"/>
        <v>-</v>
      </c>
      <c r="AI978" s="168">
        <f t="shared" ca="1" si="246"/>
        <v>0</v>
      </c>
      <c r="AJ978" s="170">
        <f t="shared" ca="1" si="247"/>
        <v>0</v>
      </c>
      <c r="AK978" s="168">
        <f t="shared" ca="1" si="238"/>
        <v>0</v>
      </c>
      <c r="AL978" s="168">
        <f t="shared" ca="1" si="239"/>
        <v>0</v>
      </c>
    </row>
    <row r="979" spans="1:38" ht="28.5" customHeight="1" x14ac:dyDescent="0.2">
      <c r="A979" s="56">
        <v>964</v>
      </c>
      <c r="B979" s="309" t="str">
        <f t="shared" ca="1" si="233"/>
        <v>A964</v>
      </c>
      <c r="C979" s="309"/>
      <c r="D979" s="57" t="str">
        <f t="shared" ca="1" si="234"/>
        <v/>
      </c>
      <c r="E979" s="59" t="str">
        <f t="shared" ca="1" si="235"/>
        <v/>
      </c>
      <c r="F979" s="215">
        <f ca="1">IF(LEN(B979)&gt;0,'OBRAČUNANA OSNOVNA PLAČA'!J973,"")</f>
        <v>0</v>
      </c>
      <c r="G979" s="60"/>
      <c r="H979" s="60"/>
      <c r="I979" s="60"/>
      <c r="J979" s="60"/>
      <c r="K979" s="60"/>
      <c r="L979" s="229">
        <f t="shared" si="240"/>
        <v>0</v>
      </c>
      <c r="M979" s="230">
        <f t="shared" ca="1" si="248"/>
        <v>0</v>
      </c>
      <c r="N979" s="230">
        <f t="shared" ca="1" si="249"/>
        <v>0</v>
      </c>
      <c r="O979" s="231">
        <f t="shared" ca="1" si="250"/>
        <v>0</v>
      </c>
      <c r="P979" s="232">
        <f t="shared" ca="1" si="251"/>
        <v>0</v>
      </c>
      <c r="Q979" s="233">
        <f t="shared" ca="1" si="241"/>
        <v>0</v>
      </c>
      <c r="R979" s="233">
        <f ca="1">IF(LEN(B979)&gt;0,'9'!R979-'9'!Q979,"")</f>
        <v>0</v>
      </c>
      <c r="S979" s="234"/>
      <c r="T979" s="34"/>
      <c r="U979" s="34"/>
      <c r="V979" s="34"/>
      <c r="W979" s="34"/>
      <c r="X979" s="34"/>
      <c r="Y979" s="34"/>
      <c r="Z979" s="34"/>
      <c r="AA979" s="34"/>
      <c r="AB979" s="167">
        <f>ROW()</f>
        <v>979</v>
      </c>
      <c r="AC979" s="168">
        <f t="shared" ca="1" si="236"/>
        <v>0</v>
      </c>
      <c r="AD979" s="168">
        <f t="shared" ca="1" si="237"/>
        <v>0</v>
      </c>
      <c r="AE979" s="169" t="str">
        <f t="shared" ca="1" si="242"/>
        <v>-</v>
      </c>
      <c r="AF979" s="168" t="str">
        <f t="shared" ca="1" si="243"/>
        <v>-</v>
      </c>
      <c r="AG979" s="169" t="str">
        <f t="shared" ca="1" si="244"/>
        <v>-</v>
      </c>
      <c r="AH979" s="168" t="str">
        <f t="shared" ca="1" si="245"/>
        <v>-</v>
      </c>
      <c r="AI979" s="168">
        <f t="shared" ca="1" si="246"/>
        <v>0</v>
      </c>
      <c r="AJ979" s="170">
        <f t="shared" ca="1" si="247"/>
        <v>0</v>
      </c>
      <c r="AK979" s="168">
        <f t="shared" ca="1" si="238"/>
        <v>0</v>
      </c>
      <c r="AL979" s="168">
        <f t="shared" ca="1" si="239"/>
        <v>0</v>
      </c>
    </row>
    <row r="980" spans="1:38" ht="28.5" customHeight="1" x14ac:dyDescent="0.2">
      <c r="A980" s="56">
        <v>965</v>
      </c>
      <c r="B980" s="309" t="str">
        <f t="shared" ca="1" si="233"/>
        <v>A965</v>
      </c>
      <c r="C980" s="309"/>
      <c r="D980" s="57" t="str">
        <f t="shared" ca="1" si="234"/>
        <v/>
      </c>
      <c r="E980" s="59" t="str">
        <f t="shared" ca="1" si="235"/>
        <v/>
      </c>
      <c r="F980" s="215">
        <f ca="1">IF(LEN(B980)&gt;0,'OBRAČUNANA OSNOVNA PLAČA'!J974,"")</f>
        <v>0</v>
      </c>
      <c r="G980" s="60"/>
      <c r="H980" s="60"/>
      <c r="I980" s="60"/>
      <c r="J980" s="60"/>
      <c r="K980" s="60"/>
      <c r="L980" s="229">
        <f t="shared" si="240"/>
        <v>0</v>
      </c>
      <c r="M980" s="230">
        <f t="shared" ca="1" si="248"/>
        <v>0</v>
      </c>
      <c r="N980" s="230">
        <f t="shared" ca="1" si="249"/>
        <v>0</v>
      </c>
      <c r="O980" s="231">
        <f t="shared" ca="1" si="250"/>
        <v>0</v>
      </c>
      <c r="P980" s="232">
        <f t="shared" ca="1" si="251"/>
        <v>0</v>
      </c>
      <c r="Q980" s="233">
        <f t="shared" ca="1" si="241"/>
        <v>0</v>
      </c>
      <c r="R980" s="233">
        <f ca="1">IF(LEN(B980)&gt;0,'9'!R980-'9'!Q980,"")</f>
        <v>0</v>
      </c>
      <c r="S980" s="234"/>
      <c r="T980" s="34"/>
      <c r="U980" s="34"/>
      <c r="V980" s="34"/>
      <c r="W980" s="34"/>
      <c r="X980" s="34"/>
      <c r="Y980" s="34"/>
      <c r="Z980" s="34"/>
      <c r="AA980" s="34"/>
      <c r="AB980" s="167">
        <f>ROW()</f>
        <v>980</v>
      </c>
      <c r="AC980" s="168">
        <f t="shared" ca="1" si="236"/>
        <v>0</v>
      </c>
      <c r="AD980" s="168">
        <f t="shared" ca="1" si="237"/>
        <v>0</v>
      </c>
      <c r="AE980" s="169" t="str">
        <f t="shared" ca="1" si="242"/>
        <v>-</v>
      </c>
      <c r="AF980" s="168" t="str">
        <f t="shared" ca="1" si="243"/>
        <v>-</v>
      </c>
      <c r="AG980" s="169" t="str">
        <f t="shared" ca="1" si="244"/>
        <v>-</v>
      </c>
      <c r="AH980" s="168" t="str">
        <f t="shared" ca="1" si="245"/>
        <v>-</v>
      </c>
      <c r="AI980" s="168">
        <f t="shared" ca="1" si="246"/>
        <v>0</v>
      </c>
      <c r="AJ980" s="170">
        <f t="shared" ca="1" si="247"/>
        <v>0</v>
      </c>
      <c r="AK980" s="168">
        <f t="shared" ca="1" si="238"/>
        <v>0</v>
      </c>
      <c r="AL980" s="168">
        <f t="shared" ca="1" si="239"/>
        <v>0</v>
      </c>
    </row>
    <row r="981" spans="1:38" ht="28.5" customHeight="1" x14ac:dyDescent="0.2">
      <c r="A981" s="56">
        <v>966</v>
      </c>
      <c r="B981" s="309" t="str">
        <f t="shared" ca="1" si="233"/>
        <v>A966</v>
      </c>
      <c r="C981" s="309"/>
      <c r="D981" s="57" t="str">
        <f t="shared" ca="1" si="234"/>
        <v/>
      </c>
      <c r="E981" s="59" t="str">
        <f t="shared" ca="1" si="235"/>
        <v/>
      </c>
      <c r="F981" s="215">
        <f ca="1">IF(LEN(B981)&gt;0,'OBRAČUNANA OSNOVNA PLAČA'!J975,"")</f>
        <v>0</v>
      </c>
      <c r="G981" s="60"/>
      <c r="H981" s="60"/>
      <c r="I981" s="60"/>
      <c r="J981" s="60"/>
      <c r="K981" s="60"/>
      <c r="L981" s="229">
        <f t="shared" si="240"/>
        <v>0</v>
      </c>
      <c r="M981" s="230">
        <f t="shared" ca="1" si="248"/>
        <v>0</v>
      </c>
      <c r="N981" s="230">
        <f t="shared" ca="1" si="249"/>
        <v>0</v>
      </c>
      <c r="O981" s="231">
        <f t="shared" ca="1" si="250"/>
        <v>0</v>
      </c>
      <c r="P981" s="232">
        <f t="shared" ca="1" si="251"/>
        <v>0</v>
      </c>
      <c r="Q981" s="233">
        <f t="shared" ca="1" si="241"/>
        <v>0</v>
      </c>
      <c r="R981" s="233">
        <f ca="1">IF(LEN(B981)&gt;0,'9'!R981-'9'!Q981,"")</f>
        <v>0</v>
      </c>
      <c r="S981" s="234"/>
      <c r="T981" s="34"/>
      <c r="U981" s="34"/>
      <c r="V981" s="34"/>
      <c r="W981" s="34"/>
      <c r="X981" s="34"/>
      <c r="Y981" s="34"/>
      <c r="Z981" s="34"/>
      <c r="AA981" s="34"/>
      <c r="AB981" s="167">
        <f>ROW()</f>
        <v>981</v>
      </c>
      <c r="AC981" s="168">
        <f t="shared" ca="1" si="236"/>
        <v>0</v>
      </c>
      <c r="AD981" s="168">
        <f t="shared" ca="1" si="237"/>
        <v>0</v>
      </c>
      <c r="AE981" s="169" t="str">
        <f t="shared" ca="1" si="242"/>
        <v>-</v>
      </c>
      <c r="AF981" s="168" t="str">
        <f t="shared" ca="1" si="243"/>
        <v>-</v>
      </c>
      <c r="AG981" s="169" t="str">
        <f t="shared" ca="1" si="244"/>
        <v>-</v>
      </c>
      <c r="AH981" s="168" t="str">
        <f t="shared" ca="1" si="245"/>
        <v>-</v>
      </c>
      <c r="AI981" s="168">
        <f t="shared" ca="1" si="246"/>
        <v>0</v>
      </c>
      <c r="AJ981" s="170">
        <f t="shared" ca="1" si="247"/>
        <v>0</v>
      </c>
      <c r="AK981" s="168">
        <f t="shared" ca="1" si="238"/>
        <v>0</v>
      </c>
      <c r="AL981" s="168">
        <f t="shared" ca="1" si="239"/>
        <v>0</v>
      </c>
    </row>
    <row r="982" spans="1:38" ht="28.5" customHeight="1" x14ac:dyDescent="0.2">
      <c r="A982" s="56">
        <v>967</v>
      </c>
      <c r="B982" s="309" t="str">
        <f t="shared" ca="1" si="233"/>
        <v>A967</v>
      </c>
      <c r="C982" s="309"/>
      <c r="D982" s="57" t="str">
        <f t="shared" ca="1" si="234"/>
        <v/>
      </c>
      <c r="E982" s="59" t="str">
        <f t="shared" ca="1" si="235"/>
        <v/>
      </c>
      <c r="F982" s="215">
        <f ca="1">IF(LEN(B982)&gt;0,'OBRAČUNANA OSNOVNA PLAČA'!J976,"")</f>
        <v>0</v>
      </c>
      <c r="G982" s="60"/>
      <c r="H982" s="60"/>
      <c r="I982" s="60"/>
      <c r="J982" s="60"/>
      <c r="K982" s="60"/>
      <c r="L982" s="229">
        <f t="shared" si="240"/>
        <v>0</v>
      </c>
      <c r="M982" s="230">
        <f t="shared" ca="1" si="248"/>
        <v>0</v>
      </c>
      <c r="N982" s="230">
        <f t="shared" ca="1" si="249"/>
        <v>0</v>
      </c>
      <c r="O982" s="231">
        <f t="shared" ca="1" si="250"/>
        <v>0</v>
      </c>
      <c r="P982" s="232">
        <f t="shared" ca="1" si="251"/>
        <v>0</v>
      </c>
      <c r="Q982" s="233">
        <f t="shared" ca="1" si="241"/>
        <v>0</v>
      </c>
      <c r="R982" s="233">
        <f ca="1">IF(LEN(B982)&gt;0,'9'!R982-'9'!Q982,"")</f>
        <v>0</v>
      </c>
      <c r="S982" s="234"/>
      <c r="T982" s="34"/>
      <c r="U982" s="34"/>
      <c r="V982" s="34"/>
      <c r="W982" s="34"/>
      <c r="X982" s="34"/>
      <c r="Y982" s="34"/>
      <c r="Z982" s="34"/>
      <c r="AA982" s="34"/>
      <c r="AB982" s="167">
        <f>ROW()</f>
        <v>982</v>
      </c>
      <c r="AC982" s="168">
        <f t="shared" ca="1" si="236"/>
        <v>0</v>
      </c>
      <c r="AD982" s="168">
        <f t="shared" ca="1" si="237"/>
        <v>0</v>
      </c>
      <c r="AE982" s="169" t="str">
        <f t="shared" ca="1" si="242"/>
        <v>-</v>
      </c>
      <c r="AF982" s="168" t="str">
        <f t="shared" ca="1" si="243"/>
        <v>-</v>
      </c>
      <c r="AG982" s="169" t="str">
        <f t="shared" ca="1" si="244"/>
        <v>-</v>
      </c>
      <c r="AH982" s="168" t="str">
        <f t="shared" ca="1" si="245"/>
        <v>-</v>
      </c>
      <c r="AI982" s="168">
        <f t="shared" ca="1" si="246"/>
        <v>0</v>
      </c>
      <c r="AJ982" s="170">
        <f t="shared" ca="1" si="247"/>
        <v>0</v>
      </c>
      <c r="AK982" s="168">
        <f t="shared" ca="1" si="238"/>
        <v>0</v>
      </c>
      <c r="AL982" s="168">
        <f t="shared" ca="1" si="239"/>
        <v>0</v>
      </c>
    </row>
    <row r="983" spans="1:38" ht="28.5" customHeight="1" x14ac:dyDescent="0.2">
      <c r="A983" s="56">
        <v>968</v>
      </c>
      <c r="B983" s="309" t="str">
        <f t="shared" ca="1" si="233"/>
        <v>A968</v>
      </c>
      <c r="C983" s="309"/>
      <c r="D983" s="57" t="str">
        <f t="shared" ca="1" si="234"/>
        <v/>
      </c>
      <c r="E983" s="59" t="str">
        <f t="shared" ca="1" si="235"/>
        <v/>
      </c>
      <c r="F983" s="215">
        <f ca="1">IF(LEN(B983)&gt;0,'OBRAČUNANA OSNOVNA PLAČA'!J977,"")</f>
        <v>0</v>
      </c>
      <c r="G983" s="60"/>
      <c r="H983" s="60"/>
      <c r="I983" s="60"/>
      <c r="J983" s="60"/>
      <c r="K983" s="60"/>
      <c r="L983" s="229">
        <f t="shared" si="240"/>
        <v>0</v>
      </c>
      <c r="M983" s="230">
        <f t="shared" ca="1" si="248"/>
        <v>0</v>
      </c>
      <c r="N983" s="230">
        <f t="shared" ca="1" si="249"/>
        <v>0</v>
      </c>
      <c r="O983" s="231">
        <f t="shared" ca="1" si="250"/>
        <v>0</v>
      </c>
      <c r="P983" s="232">
        <f t="shared" ca="1" si="251"/>
        <v>0</v>
      </c>
      <c r="Q983" s="233">
        <f t="shared" ca="1" si="241"/>
        <v>0</v>
      </c>
      <c r="R983" s="233">
        <f ca="1">IF(LEN(B983)&gt;0,'9'!R983-'9'!Q983,"")</f>
        <v>0</v>
      </c>
      <c r="S983" s="234"/>
      <c r="T983" s="34"/>
      <c r="U983" s="34"/>
      <c r="V983" s="34"/>
      <c r="W983" s="34"/>
      <c r="X983" s="34"/>
      <c r="Y983" s="34"/>
      <c r="Z983" s="34"/>
      <c r="AA983" s="34"/>
      <c r="AB983" s="167">
        <f>ROW()</f>
        <v>983</v>
      </c>
      <c r="AC983" s="168">
        <f t="shared" ca="1" si="236"/>
        <v>0</v>
      </c>
      <c r="AD983" s="168">
        <f t="shared" ca="1" si="237"/>
        <v>0</v>
      </c>
      <c r="AE983" s="169" t="str">
        <f t="shared" ca="1" si="242"/>
        <v>-</v>
      </c>
      <c r="AF983" s="168" t="str">
        <f t="shared" ca="1" si="243"/>
        <v>-</v>
      </c>
      <c r="AG983" s="169" t="str">
        <f t="shared" ca="1" si="244"/>
        <v>-</v>
      </c>
      <c r="AH983" s="168" t="str">
        <f t="shared" ca="1" si="245"/>
        <v>-</v>
      </c>
      <c r="AI983" s="168">
        <f t="shared" ca="1" si="246"/>
        <v>0</v>
      </c>
      <c r="AJ983" s="170">
        <f t="shared" ca="1" si="247"/>
        <v>0</v>
      </c>
      <c r="AK983" s="168">
        <f t="shared" ca="1" si="238"/>
        <v>0</v>
      </c>
      <c r="AL983" s="168">
        <f t="shared" ca="1" si="239"/>
        <v>0</v>
      </c>
    </row>
    <row r="984" spans="1:38" ht="28.5" customHeight="1" x14ac:dyDescent="0.2">
      <c r="A984" s="56">
        <v>969</v>
      </c>
      <c r="B984" s="309" t="str">
        <f t="shared" ca="1" si="233"/>
        <v>A969</v>
      </c>
      <c r="C984" s="309"/>
      <c r="D984" s="57" t="str">
        <f t="shared" ca="1" si="234"/>
        <v/>
      </c>
      <c r="E984" s="59" t="str">
        <f t="shared" ca="1" si="235"/>
        <v/>
      </c>
      <c r="F984" s="215">
        <f ca="1">IF(LEN(B984)&gt;0,'OBRAČUNANA OSNOVNA PLAČA'!J978,"")</f>
        <v>0</v>
      </c>
      <c r="G984" s="60"/>
      <c r="H984" s="60"/>
      <c r="I984" s="60"/>
      <c r="J984" s="60"/>
      <c r="K984" s="60"/>
      <c r="L984" s="229">
        <f t="shared" si="240"/>
        <v>0</v>
      </c>
      <c r="M984" s="230">
        <f t="shared" ca="1" si="248"/>
        <v>0</v>
      </c>
      <c r="N984" s="230">
        <f t="shared" ca="1" si="249"/>
        <v>0</v>
      </c>
      <c r="O984" s="231">
        <f t="shared" ca="1" si="250"/>
        <v>0</v>
      </c>
      <c r="P984" s="232">
        <f t="shared" ca="1" si="251"/>
        <v>0</v>
      </c>
      <c r="Q984" s="233">
        <f t="shared" ca="1" si="241"/>
        <v>0</v>
      </c>
      <c r="R984" s="233">
        <f ca="1">IF(LEN(B984)&gt;0,'9'!R984-'9'!Q984,"")</f>
        <v>0</v>
      </c>
      <c r="S984" s="234"/>
      <c r="T984" s="34"/>
      <c r="U984" s="34"/>
      <c r="V984" s="34"/>
      <c r="W984" s="34"/>
      <c r="X984" s="34"/>
      <c r="Y984" s="34"/>
      <c r="Z984" s="34"/>
      <c r="AA984" s="34"/>
      <c r="AB984" s="167">
        <f>ROW()</f>
        <v>984</v>
      </c>
      <c r="AC984" s="168">
        <f t="shared" ca="1" si="236"/>
        <v>0</v>
      </c>
      <c r="AD984" s="168">
        <f t="shared" ca="1" si="237"/>
        <v>0</v>
      </c>
      <c r="AE984" s="169" t="str">
        <f t="shared" ca="1" si="242"/>
        <v>-</v>
      </c>
      <c r="AF984" s="168" t="str">
        <f t="shared" ca="1" si="243"/>
        <v>-</v>
      </c>
      <c r="AG984" s="169" t="str">
        <f t="shared" ca="1" si="244"/>
        <v>-</v>
      </c>
      <c r="AH984" s="168" t="str">
        <f t="shared" ca="1" si="245"/>
        <v>-</v>
      </c>
      <c r="AI984" s="168">
        <f t="shared" ca="1" si="246"/>
        <v>0</v>
      </c>
      <c r="AJ984" s="170">
        <f t="shared" ca="1" si="247"/>
        <v>0</v>
      </c>
      <c r="AK984" s="168">
        <f t="shared" ca="1" si="238"/>
        <v>0</v>
      </c>
      <c r="AL984" s="168">
        <f t="shared" ca="1" si="239"/>
        <v>0</v>
      </c>
    </row>
    <row r="985" spans="1:38" ht="28.5" customHeight="1" x14ac:dyDescent="0.2">
      <c r="A985" s="56">
        <v>970</v>
      </c>
      <c r="B985" s="309" t="str">
        <f t="shared" ca="1" si="233"/>
        <v>A970</v>
      </c>
      <c r="C985" s="309"/>
      <c r="D985" s="57" t="str">
        <f t="shared" ca="1" si="234"/>
        <v/>
      </c>
      <c r="E985" s="59" t="str">
        <f t="shared" ca="1" si="235"/>
        <v/>
      </c>
      <c r="F985" s="215">
        <f ca="1">IF(LEN(B985)&gt;0,'OBRAČUNANA OSNOVNA PLAČA'!J979,"")</f>
        <v>0</v>
      </c>
      <c r="G985" s="60"/>
      <c r="H985" s="60"/>
      <c r="I985" s="60"/>
      <c r="J985" s="60"/>
      <c r="K985" s="60"/>
      <c r="L985" s="229">
        <f t="shared" si="240"/>
        <v>0</v>
      </c>
      <c r="M985" s="230">
        <f t="shared" ca="1" si="248"/>
        <v>0</v>
      </c>
      <c r="N985" s="230">
        <f t="shared" ca="1" si="249"/>
        <v>0</v>
      </c>
      <c r="O985" s="231">
        <f t="shared" ca="1" si="250"/>
        <v>0</v>
      </c>
      <c r="P985" s="232">
        <f t="shared" ca="1" si="251"/>
        <v>0</v>
      </c>
      <c r="Q985" s="233">
        <f t="shared" ca="1" si="241"/>
        <v>0</v>
      </c>
      <c r="R985" s="233">
        <f ca="1">IF(LEN(B985)&gt;0,'9'!R985-'9'!Q985,"")</f>
        <v>0</v>
      </c>
      <c r="S985" s="234"/>
      <c r="T985" s="34"/>
      <c r="U985" s="34"/>
      <c r="V985" s="34"/>
      <c r="W985" s="34"/>
      <c r="X985" s="34"/>
      <c r="Y985" s="34"/>
      <c r="Z985" s="34"/>
      <c r="AA985" s="34"/>
      <c r="AB985" s="167">
        <f>ROW()</f>
        <v>985</v>
      </c>
      <c r="AC985" s="168">
        <f t="shared" ca="1" si="236"/>
        <v>0</v>
      </c>
      <c r="AD985" s="168">
        <f t="shared" ca="1" si="237"/>
        <v>0</v>
      </c>
      <c r="AE985" s="169" t="str">
        <f t="shared" ca="1" si="242"/>
        <v>-</v>
      </c>
      <c r="AF985" s="168" t="str">
        <f t="shared" ca="1" si="243"/>
        <v>-</v>
      </c>
      <c r="AG985" s="169" t="str">
        <f t="shared" ca="1" si="244"/>
        <v>-</v>
      </c>
      <c r="AH985" s="168" t="str">
        <f t="shared" ca="1" si="245"/>
        <v>-</v>
      </c>
      <c r="AI985" s="168">
        <f t="shared" ca="1" si="246"/>
        <v>0</v>
      </c>
      <c r="AJ985" s="170">
        <f t="shared" ca="1" si="247"/>
        <v>0</v>
      </c>
      <c r="AK985" s="168">
        <f t="shared" ca="1" si="238"/>
        <v>0</v>
      </c>
      <c r="AL985" s="168">
        <f t="shared" ca="1" si="239"/>
        <v>0</v>
      </c>
    </row>
    <row r="986" spans="1:38" ht="28.5" customHeight="1" x14ac:dyDescent="0.2">
      <c r="A986" s="56">
        <v>971</v>
      </c>
      <c r="B986" s="309" t="str">
        <f t="shared" ca="1" si="233"/>
        <v>A971</v>
      </c>
      <c r="C986" s="309"/>
      <c r="D986" s="57" t="str">
        <f t="shared" ca="1" si="234"/>
        <v/>
      </c>
      <c r="E986" s="59" t="str">
        <f t="shared" ca="1" si="235"/>
        <v/>
      </c>
      <c r="F986" s="215">
        <f ca="1">IF(LEN(B986)&gt;0,'OBRAČUNANA OSNOVNA PLAČA'!J980,"")</f>
        <v>0</v>
      </c>
      <c r="G986" s="60"/>
      <c r="H986" s="60"/>
      <c r="I986" s="60"/>
      <c r="J986" s="60"/>
      <c r="K986" s="60"/>
      <c r="L986" s="229">
        <f t="shared" si="240"/>
        <v>0</v>
      </c>
      <c r="M986" s="230">
        <f t="shared" ca="1" si="248"/>
        <v>0</v>
      </c>
      <c r="N986" s="230">
        <f t="shared" ca="1" si="249"/>
        <v>0</v>
      </c>
      <c r="O986" s="231">
        <f t="shared" ca="1" si="250"/>
        <v>0</v>
      </c>
      <c r="P986" s="232">
        <f t="shared" ca="1" si="251"/>
        <v>0</v>
      </c>
      <c r="Q986" s="233">
        <f t="shared" ca="1" si="241"/>
        <v>0</v>
      </c>
      <c r="R986" s="233">
        <f ca="1">IF(LEN(B986)&gt;0,'9'!R986-'9'!Q986,"")</f>
        <v>0</v>
      </c>
      <c r="S986" s="234"/>
      <c r="T986" s="34"/>
      <c r="U986" s="34"/>
      <c r="V986" s="34"/>
      <c r="W986" s="34"/>
      <c r="X986" s="34"/>
      <c r="Y986" s="34"/>
      <c r="Z986" s="34"/>
      <c r="AA986" s="34"/>
      <c r="AB986" s="167">
        <f>ROW()</f>
        <v>986</v>
      </c>
      <c r="AC986" s="168">
        <f t="shared" ca="1" si="236"/>
        <v>0</v>
      </c>
      <c r="AD986" s="168">
        <f t="shared" ca="1" si="237"/>
        <v>0</v>
      </c>
      <c r="AE986" s="169" t="str">
        <f t="shared" ca="1" si="242"/>
        <v>-</v>
      </c>
      <c r="AF986" s="168" t="str">
        <f t="shared" ca="1" si="243"/>
        <v>-</v>
      </c>
      <c r="AG986" s="169" t="str">
        <f t="shared" ca="1" si="244"/>
        <v>-</v>
      </c>
      <c r="AH986" s="168" t="str">
        <f t="shared" ca="1" si="245"/>
        <v>-</v>
      </c>
      <c r="AI986" s="168">
        <f t="shared" ca="1" si="246"/>
        <v>0</v>
      </c>
      <c r="AJ986" s="170">
        <f t="shared" ca="1" si="247"/>
        <v>0</v>
      </c>
      <c r="AK986" s="168">
        <f t="shared" ca="1" si="238"/>
        <v>0</v>
      </c>
      <c r="AL986" s="168">
        <f t="shared" ca="1" si="239"/>
        <v>0</v>
      </c>
    </row>
    <row r="987" spans="1:38" ht="28.5" customHeight="1" x14ac:dyDescent="0.2">
      <c r="A987" s="56">
        <v>972</v>
      </c>
      <c r="B987" s="309" t="str">
        <f t="shared" ca="1" si="233"/>
        <v>A972</v>
      </c>
      <c r="C987" s="309"/>
      <c r="D987" s="57" t="str">
        <f t="shared" ca="1" si="234"/>
        <v/>
      </c>
      <c r="E987" s="59" t="str">
        <f t="shared" ca="1" si="235"/>
        <v/>
      </c>
      <c r="F987" s="215">
        <f ca="1">IF(LEN(B987)&gt;0,'OBRAČUNANA OSNOVNA PLAČA'!J981,"")</f>
        <v>0</v>
      </c>
      <c r="G987" s="60"/>
      <c r="H987" s="60"/>
      <c r="I987" s="60"/>
      <c r="J987" s="60"/>
      <c r="K987" s="60"/>
      <c r="L987" s="229">
        <f t="shared" si="240"/>
        <v>0</v>
      </c>
      <c r="M987" s="230">
        <f t="shared" ca="1" si="248"/>
        <v>0</v>
      </c>
      <c r="N987" s="230">
        <f t="shared" ca="1" si="249"/>
        <v>0</v>
      </c>
      <c r="O987" s="231">
        <f t="shared" ca="1" si="250"/>
        <v>0</v>
      </c>
      <c r="P987" s="232">
        <f t="shared" ca="1" si="251"/>
        <v>0</v>
      </c>
      <c r="Q987" s="233">
        <f t="shared" ca="1" si="241"/>
        <v>0</v>
      </c>
      <c r="R987" s="233">
        <f ca="1">IF(LEN(B987)&gt;0,'9'!R987-'9'!Q987,"")</f>
        <v>0</v>
      </c>
      <c r="S987" s="234"/>
      <c r="T987" s="34"/>
      <c r="U987" s="34"/>
      <c r="V987" s="34"/>
      <c r="W987" s="34"/>
      <c r="X987" s="34"/>
      <c r="Y987" s="34"/>
      <c r="Z987" s="34"/>
      <c r="AA987" s="34"/>
      <c r="AB987" s="167">
        <f>ROW()</f>
        <v>987</v>
      </c>
      <c r="AC987" s="168">
        <f t="shared" ca="1" si="236"/>
        <v>0</v>
      </c>
      <c r="AD987" s="168">
        <f t="shared" ca="1" si="237"/>
        <v>0</v>
      </c>
      <c r="AE987" s="169" t="str">
        <f t="shared" ca="1" si="242"/>
        <v>-</v>
      </c>
      <c r="AF987" s="168" t="str">
        <f t="shared" ca="1" si="243"/>
        <v>-</v>
      </c>
      <c r="AG987" s="169" t="str">
        <f t="shared" ca="1" si="244"/>
        <v>-</v>
      </c>
      <c r="AH987" s="168" t="str">
        <f t="shared" ca="1" si="245"/>
        <v>-</v>
      </c>
      <c r="AI987" s="168">
        <f t="shared" ca="1" si="246"/>
        <v>0</v>
      </c>
      <c r="AJ987" s="170">
        <f t="shared" ca="1" si="247"/>
        <v>0</v>
      </c>
      <c r="AK987" s="168">
        <f t="shared" ca="1" si="238"/>
        <v>0</v>
      </c>
      <c r="AL987" s="168">
        <f t="shared" ca="1" si="239"/>
        <v>0</v>
      </c>
    </row>
    <row r="988" spans="1:38" ht="28.5" customHeight="1" x14ac:dyDescent="0.2">
      <c r="A988" s="56">
        <v>973</v>
      </c>
      <c r="B988" s="309" t="str">
        <f t="shared" ca="1" si="233"/>
        <v>A973</v>
      </c>
      <c r="C988" s="309"/>
      <c r="D988" s="57" t="str">
        <f t="shared" ca="1" si="234"/>
        <v/>
      </c>
      <c r="E988" s="59" t="str">
        <f t="shared" ca="1" si="235"/>
        <v/>
      </c>
      <c r="F988" s="215">
        <f ca="1">IF(LEN(B988)&gt;0,'OBRAČUNANA OSNOVNA PLAČA'!J982,"")</f>
        <v>0</v>
      </c>
      <c r="G988" s="60"/>
      <c r="H988" s="60"/>
      <c r="I988" s="60"/>
      <c r="J988" s="60"/>
      <c r="K988" s="60"/>
      <c r="L988" s="229">
        <f t="shared" si="240"/>
        <v>0</v>
      </c>
      <c r="M988" s="230">
        <f t="shared" ca="1" si="248"/>
        <v>0</v>
      </c>
      <c r="N988" s="230">
        <f t="shared" ca="1" si="249"/>
        <v>0</v>
      </c>
      <c r="O988" s="231">
        <f t="shared" ca="1" si="250"/>
        <v>0</v>
      </c>
      <c r="P988" s="232">
        <f t="shared" ca="1" si="251"/>
        <v>0</v>
      </c>
      <c r="Q988" s="233">
        <f t="shared" ca="1" si="241"/>
        <v>0</v>
      </c>
      <c r="R988" s="233">
        <f ca="1">IF(LEN(B988)&gt;0,'9'!R988-'9'!Q988,"")</f>
        <v>0</v>
      </c>
      <c r="S988" s="234"/>
      <c r="T988" s="34"/>
      <c r="U988" s="34"/>
      <c r="V988" s="34"/>
      <c r="W988" s="34"/>
      <c r="X988" s="34"/>
      <c r="Y988" s="34"/>
      <c r="Z988" s="34"/>
      <c r="AA988" s="34"/>
      <c r="AB988" s="167">
        <f>ROW()</f>
        <v>988</v>
      </c>
      <c r="AC988" s="168">
        <f t="shared" ca="1" si="236"/>
        <v>0</v>
      </c>
      <c r="AD988" s="168">
        <f t="shared" ca="1" si="237"/>
        <v>0</v>
      </c>
      <c r="AE988" s="169" t="str">
        <f t="shared" ca="1" si="242"/>
        <v>-</v>
      </c>
      <c r="AF988" s="168" t="str">
        <f t="shared" ca="1" si="243"/>
        <v>-</v>
      </c>
      <c r="AG988" s="169" t="str">
        <f t="shared" ca="1" si="244"/>
        <v>-</v>
      </c>
      <c r="AH988" s="168" t="str">
        <f t="shared" ca="1" si="245"/>
        <v>-</v>
      </c>
      <c r="AI988" s="168">
        <f t="shared" ca="1" si="246"/>
        <v>0</v>
      </c>
      <c r="AJ988" s="170">
        <f t="shared" ca="1" si="247"/>
        <v>0</v>
      </c>
      <c r="AK988" s="168">
        <f t="shared" ca="1" si="238"/>
        <v>0</v>
      </c>
      <c r="AL988" s="168">
        <f t="shared" ca="1" si="239"/>
        <v>0</v>
      </c>
    </row>
    <row r="989" spans="1:38" ht="28.5" customHeight="1" x14ac:dyDescent="0.2">
      <c r="A989" s="56">
        <v>974</v>
      </c>
      <c r="B989" s="309" t="str">
        <f t="shared" ca="1" si="233"/>
        <v>A974</v>
      </c>
      <c r="C989" s="309"/>
      <c r="D989" s="57" t="str">
        <f t="shared" ca="1" si="234"/>
        <v/>
      </c>
      <c r="E989" s="59" t="str">
        <f t="shared" ca="1" si="235"/>
        <v/>
      </c>
      <c r="F989" s="215">
        <f ca="1">IF(LEN(B989)&gt;0,'OBRAČUNANA OSNOVNA PLAČA'!J983,"")</f>
        <v>0</v>
      </c>
      <c r="G989" s="60"/>
      <c r="H989" s="60"/>
      <c r="I989" s="60"/>
      <c r="J989" s="60"/>
      <c r="K989" s="60"/>
      <c r="L989" s="229">
        <f t="shared" si="240"/>
        <v>0</v>
      </c>
      <c r="M989" s="230">
        <f t="shared" ca="1" si="248"/>
        <v>0</v>
      </c>
      <c r="N989" s="230">
        <f t="shared" ca="1" si="249"/>
        <v>0</v>
      </c>
      <c r="O989" s="231">
        <f t="shared" ca="1" si="250"/>
        <v>0</v>
      </c>
      <c r="P989" s="232">
        <f t="shared" ca="1" si="251"/>
        <v>0</v>
      </c>
      <c r="Q989" s="233">
        <f t="shared" ca="1" si="241"/>
        <v>0</v>
      </c>
      <c r="R989" s="233">
        <f ca="1">IF(LEN(B989)&gt;0,'9'!R989-'9'!Q989,"")</f>
        <v>0</v>
      </c>
      <c r="S989" s="234"/>
      <c r="T989" s="34"/>
      <c r="U989" s="34"/>
      <c r="V989" s="34"/>
      <c r="W989" s="34"/>
      <c r="X989" s="34"/>
      <c r="Y989" s="34"/>
      <c r="Z989" s="34"/>
      <c r="AA989" s="34"/>
      <c r="AB989" s="167">
        <f>ROW()</f>
        <v>989</v>
      </c>
      <c r="AC989" s="168">
        <f t="shared" ca="1" si="236"/>
        <v>0</v>
      </c>
      <c r="AD989" s="168">
        <f t="shared" ca="1" si="237"/>
        <v>0</v>
      </c>
      <c r="AE989" s="169" t="str">
        <f t="shared" ca="1" si="242"/>
        <v>-</v>
      </c>
      <c r="AF989" s="168" t="str">
        <f t="shared" ca="1" si="243"/>
        <v>-</v>
      </c>
      <c r="AG989" s="169" t="str">
        <f t="shared" ca="1" si="244"/>
        <v>-</v>
      </c>
      <c r="AH989" s="168" t="str">
        <f t="shared" ca="1" si="245"/>
        <v>-</v>
      </c>
      <c r="AI989" s="168">
        <f t="shared" ca="1" si="246"/>
        <v>0</v>
      </c>
      <c r="AJ989" s="170">
        <f t="shared" ca="1" si="247"/>
        <v>0</v>
      </c>
      <c r="AK989" s="168">
        <f t="shared" ca="1" si="238"/>
        <v>0</v>
      </c>
      <c r="AL989" s="168">
        <f t="shared" ca="1" si="239"/>
        <v>0</v>
      </c>
    </row>
    <row r="990" spans="1:38" ht="28.5" customHeight="1" x14ac:dyDescent="0.2">
      <c r="A990" s="56">
        <v>975</v>
      </c>
      <c r="B990" s="309" t="str">
        <f t="shared" ca="1" si="233"/>
        <v>A975</v>
      </c>
      <c r="C990" s="309"/>
      <c r="D990" s="57" t="str">
        <f t="shared" ca="1" si="234"/>
        <v/>
      </c>
      <c r="E990" s="59" t="str">
        <f t="shared" ca="1" si="235"/>
        <v/>
      </c>
      <c r="F990" s="215">
        <f ca="1">IF(LEN(B990)&gt;0,'OBRAČUNANA OSNOVNA PLAČA'!J984,"")</f>
        <v>0</v>
      </c>
      <c r="G990" s="60"/>
      <c r="H990" s="60"/>
      <c r="I990" s="60"/>
      <c r="J990" s="60"/>
      <c r="K990" s="60"/>
      <c r="L990" s="229">
        <f t="shared" si="240"/>
        <v>0</v>
      </c>
      <c r="M990" s="230">
        <f t="shared" ca="1" si="248"/>
        <v>0</v>
      </c>
      <c r="N990" s="230">
        <f t="shared" ca="1" si="249"/>
        <v>0</v>
      </c>
      <c r="O990" s="231">
        <f t="shared" ca="1" si="250"/>
        <v>0</v>
      </c>
      <c r="P990" s="232">
        <f t="shared" ca="1" si="251"/>
        <v>0</v>
      </c>
      <c r="Q990" s="233">
        <f t="shared" ca="1" si="241"/>
        <v>0</v>
      </c>
      <c r="R990" s="233">
        <f ca="1">IF(LEN(B990)&gt;0,'9'!R990-'9'!Q990,"")</f>
        <v>0</v>
      </c>
      <c r="S990" s="234"/>
      <c r="T990" s="34"/>
      <c r="U990" s="34"/>
      <c r="V990" s="34"/>
      <c r="W990" s="34"/>
      <c r="X990" s="34"/>
      <c r="Y990" s="34"/>
      <c r="Z990" s="34"/>
      <c r="AA990" s="34"/>
      <c r="AB990" s="167">
        <f>ROW()</f>
        <v>990</v>
      </c>
      <c r="AC990" s="168">
        <f t="shared" ca="1" si="236"/>
        <v>0</v>
      </c>
      <c r="AD990" s="168">
        <f t="shared" ca="1" si="237"/>
        <v>0</v>
      </c>
      <c r="AE990" s="169" t="str">
        <f t="shared" ca="1" si="242"/>
        <v>-</v>
      </c>
      <c r="AF990" s="168" t="str">
        <f t="shared" ca="1" si="243"/>
        <v>-</v>
      </c>
      <c r="AG990" s="169" t="str">
        <f t="shared" ca="1" si="244"/>
        <v>-</v>
      </c>
      <c r="AH990" s="168" t="str">
        <f t="shared" ca="1" si="245"/>
        <v>-</v>
      </c>
      <c r="AI990" s="168">
        <f t="shared" ca="1" si="246"/>
        <v>0</v>
      </c>
      <c r="AJ990" s="170">
        <f t="shared" ca="1" si="247"/>
        <v>0</v>
      </c>
      <c r="AK990" s="168">
        <f t="shared" ca="1" si="238"/>
        <v>0</v>
      </c>
      <c r="AL990" s="168">
        <f t="shared" ca="1" si="239"/>
        <v>0</v>
      </c>
    </row>
    <row r="991" spans="1:38" ht="28.5" customHeight="1" x14ac:dyDescent="0.2">
      <c r="A991" s="56">
        <v>976</v>
      </c>
      <c r="B991" s="309" t="str">
        <f t="shared" ca="1" si="233"/>
        <v>A976</v>
      </c>
      <c r="C991" s="309"/>
      <c r="D991" s="57" t="str">
        <f t="shared" ca="1" si="234"/>
        <v/>
      </c>
      <c r="E991" s="59" t="str">
        <f t="shared" ca="1" si="235"/>
        <v/>
      </c>
      <c r="F991" s="215">
        <f ca="1">IF(LEN(B991)&gt;0,'OBRAČUNANA OSNOVNA PLAČA'!J985,"")</f>
        <v>0</v>
      </c>
      <c r="G991" s="60"/>
      <c r="H991" s="60"/>
      <c r="I991" s="60"/>
      <c r="J991" s="60"/>
      <c r="K991" s="60"/>
      <c r="L991" s="229">
        <f t="shared" si="240"/>
        <v>0</v>
      </c>
      <c r="M991" s="230">
        <f t="shared" ca="1" si="248"/>
        <v>0</v>
      </c>
      <c r="N991" s="230">
        <f t="shared" ca="1" si="249"/>
        <v>0</v>
      </c>
      <c r="O991" s="231">
        <f t="shared" ca="1" si="250"/>
        <v>0</v>
      </c>
      <c r="P991" s="232">
        <f t="shared" ca="1" si="251"/>
        <v>0</v>
      </c>
      <c r="Q991" s="233">
        <f t="shared" ca="1" si="241"/>
        <v>0</v>
      </c>
      <c r="R991" s="233">
        <f ca="1">IF(LEN(B991)&gt;0,'9'!R991-'9'!Q991,"")</f>
        <v>0</v>
      </c>
      <c r="S991" s="234"/>
      <c r="T991" s="34"/>
      <c r="U991" s="34"/>
      <c r="V991" s="34"/>
      <c r="W991" s="34"/>
      <c r="X991" s="34"/>
      <c r="Y991" s="34"/>
      <c r="Z991" s="34"/>
      <c r="AA991" s="34"/>
      <c r="AB991" s="167">
        <f>ROW()</f>
        <v>991</v>
      </c>
      <c r="AC991" s="168">
        <f t="shared" ca="1" si="236"/>
        <v>0</v>
      </c>
      <c r="AD991" s="168">
        <f t="shared" ca="1" si="237"/>
        <v>0</v>
      </c>
      <c r="AE991" s="169" t="str">
        <f t="shared" ca="1" si="242"/>
        <v>-</v>
      </c>
      <c r="AF991" s="168" t="str">
        <f t="shared" ca="1" si="243"/>
        <v>-</v>
      </c>
      <c r="AG991" s="169" t="str">
        <f t="shared" ca="1" si="244"/>
        <v>-</v>
      </c>
      <c r="AH991" s="168" t="str">
        <f t="shared" ca="1" si="245"/>
        <v>-</v>
      </c>
      <c r="AI991" s="168">
        <f t="shared" ca="1" si="246"/>
        <v>0</v>
      </c>
      <c r="AJ991" s="170">
        <f t="shared" ca="1" si="247"/>
        <v>0</v>
      </c>
      <c r="AK991" s="168">
        <f t="shared" ca="1" si="238"/>
        <v>0</v>
      </c>
      <c r="AL991" s="168">
        <f t="shared" ca="1" si="239"/>
        <v>0</v>
      </c>
    </row>
    <row r="992" spans="1:38" ht="28.5" customHeight="1" x14ac:dyDescent="0.2">
      <c r="A992" s="56">
        <v>977</v>
      </c>
      <c r="B992" s="309" t="str">
        <f t="shared" ca="1" si="233"/>
        <v>A977</v>
      </c>
      <c r="C992" s="309"/>
      <c r="D992" s="57" t="str">
        <f t="shared" ca="1" si="234"/>
        <v/>
      </c>
      <c r="E992" s="59" t="str">
        <f t="shared" ca="1" si="235"/>
        <v/>
      </c>
      <c r="F992" s="215">
        <f ca="1">IF(LEN(B992)&gt;0,'OBRAČUNANA OSNOVNA PLAČA'!J986,"")</f>
        <v>0</v>
      </c>
      <c r="G992" s="60"/>
      <c r="H992" s="60"/>
      <c r="I992" s="60"/>
      <c r="J992" s="60"/>
      <c r="K992" s="60"/>
      <c r="L992" s="229">
        <f t="shared" si="240"/>
        <v>0</v>
      </c>
      <c r="M992" s="230">
        <f t="shared" ca="1" si="248"/>
        <v>0</v>
      </c>
      <c r="N992" s="230">
        <f t="shared" ca="1" si="249"/>
        <v>0</v>
      </c>
      <c r="O992" s="231">
        <f t="shared" ca="1" si="250"/>
        <v>0</v>
      </c>
      <c r="P992" s="232">
        <f t="shared" ca="1" si="251"/>
        <v>0</v>
      </c>
      <c r="Q992" s="233">
        <f t="shared" ca="1" si="241"/>
        <v>0</v>
      </c>
      <c r="R992" s="233">
        <f ca="1">IF(LEN(B992)&gt;0,'9'!R992-'9'!Q992,"")</f>
        <v>0</v>
      </c>
      <c r="S992" s="234"/>
      <c r="T992" s="34"/>
      <c r="U992" s="34"/>
      <c r="V992" s="34"/>
      <c r="W992" s="34"/>
      <c r="X992" s="34"/>
      <c r="Y992" s="34"/>
      <c r="Z992" s="34"/>
      <c r="AA992" s="34"/>
      <c r="AB992" s="167">
        <f>ROW()</f>
        <v>992</v>
      </c>
      <c r="AC992" s="168">
        <f t="shared" ca="1" si="236"/>
        <v>0</v>
      </c>
      <c r="AD992" s="168">
        <f t="shared" ca="1" si="237"/>
        <v>0</v>
      </c>
      <c r="AE992" s="169" t="str">
        <f t="shared" ca="1" si="242"/>
        <v>-</v>
      </c>
      <c r="AF992" s="168" t="str">
        <f t="shared" ca="1" si="243"/>
        <v>-</v>
      </c>
      <c r="AG992" s="169" t="str">
        <f t="shared" ca="1" si="244"/>
        <v>-</v>
      </c>
      <c r="AH992" s="168" t="str">
        <f t="shared" ca="1" si="245"/>
        <v>-</v>
      </c>
      <c r="AI992" s="168">
        <f t="shared" ca="1" si="246"/>
        <v>0</v>
      </c>
      <c r="AJ992" s="170">
        <f t="shared" ca="1" si="247"/>
        <v>0</v>
      </c>
      <c r="AK992" s="168">
        <f t="shared" ca="1" si="238"/>
        <v>0</v>
      </c>
      <c r="AL992" s="168">
        <f t="shared" ca="1" si="239"/>
        <v>0</v>
      </c>
    </row>
    <row r="993" spans="1:38" ht="28.5" customHeight="1" x14ac:dyDescent="0.2">
      <c r="A993" s="56">
        <v>978</v>
      </c>
      <c r="B993" s="309" t="str">
        <f t="shared" ca="1" si="233"/>
        <v>A978</v>
      </c>
      <c r="C993" s="309"/>
      <c r="D993" s="57" t="str">
        <f t="shared" ca="1" si="234"/>
        <v/>
      </c>
      <c r="E993" s="59" t="str">
        <f t="shared" ca="1" si="235"/>
        <v/>
      </c>
      <c r="F993" s="215">
        <f ca="1">IF(LEN(B993)&gt;0,'OBRAČUNANA OSNOVNA PLAČA'!J987,"")</f>
        <v>0</v>
      </c>
      <c r="G993" s="60"/>
      <c r="H993" s="60"/>
      <c r="I993" s="60"/>
      <c r="J993" s="60"/>
      <c r="K993" s="60"/>
      <c r="L993" s="229">
        <f t="shared" si="240"/>
        <v>0</v>
      </c>
      <c r="M993" s="230">
        <f t="shared" ca="1" si="248"/>
        <v>0</v>
      </c>
      <c r="N993" s="230">
        <f t="shared" ca="1" si="249"/>
        <v>0</v>
      </c>
      <c r="O993" s="231">
        <f t="shared" ca="1" si="250"/>
        <v>0</v>
      </c>
      <c r="P993" s="232">
        <f t="shared" ca="1" si="251"/>
        <v>0</v>
      </c>
      <c r="Q993" s="233">
        <f t="shared" ca="1" si="241"/>
        <v>0</v>
      </c>
      <c r="R993" s="233">
        <f ca="1">IF(LEN(B993)&gt;0,'9'!R993-'9'!Q993,"")</f>
        <v>0</v>
      </c>
      <c r="S993" s="234"/>
      <c r="T993" s="34"/>
      <c r="U993" s="34"/>
      <c r="V993" s="34"/>
      <c r="W993" s="34"/>
      <c r="X993" s="34"/>
      <c r="Y993" s="34"/>
      <c r="Z993" s="34"/>
      <c r="AA993" s="34"/>
      <c r="AB993" s="167">
        <f>ROW()</f>
        <v>993</v>
      </c>
      <c r="AC993" s="168">
        <f t="shared" ca="1" si="236"/>
        <v>0</v>
      </c>
      <c r="AD993" s="168">
        <f t="shared" ca="1" si="237"/>
        <v>0</v>
      </c>
      <c r="AE993" s="169" t="str">
        <f t="shared" ca="1" si="242"/>
        <v>-</v>
      </c>
      <c r="AF993" s="168" t="str">
        <f t="shared" ca="1" si="243"/>
        <v>-</v>
      </c>
      <c r="AG993" s="169" t="str">
        <f t="shared" ca="1" si="244"/>
        <v>-</v>
      </c>
      <c r="AH993" s="168" t="str">
        <f t="shared" ca="1" si="245"/>
        <v>-</v>
      </c>
      <c r="AI993" s="168">
        <f t="shared" ca="1" si="246"/>
        <v>0</v>
      </c>
      <c r="AJ993" s="170">
        <f t="shared" ca="1" si="247"/>
        <v>0</v>
      </c>
      <c r="AK993" s="168">
        <f t="shared" ca="1" si="238"/>
        <v>0</v>
      </c>
      <c r="AL993" s="168">
        <f t="shared" ca="1" si="239"/>
        <v>0</v>
      </c>
    </row>
    <row r="994" spans="1:38" ht="28.5" customHeight="1" x14ac:dyDescent="0.2">
      <c r="A994" s="56">
        <v>979</v>
      </c>
      <c r="B994" s="309" t="str">
        <f t="shared" ca="1" si="233"/>
        <v>A979</v>
      </c>
      <c r="C994" s="309"/>
      <c r="D994" s="57" t="str">
        <f t="shared" ca="1" si="234"/>
        <v/>
      </c>
      <c r="E994" s="59" t="str">
        <f t="shared" ca="1" si="235"/>
        <v/>
      </c>
      <c r="F994" s="215">
        <f ca="1">IF(LEN(B994)&gt;0,'OBRAČUNANA OSNOVNA PLAČA'!J988,"")</f>
        <v>0</v>
      </c>
      <c r="G994" s="60"/>
      <c r="H994" s="60"/>
      <c r="I994" s="60"/>
      <c r="J994" s="60"/>
      <c r="K994" s="60"/>
      <c r="L994" s="229">
        <f t="shared" si="240"/>
        <v>0</v>
      </c>
      <c r="M994" s="230">
        <f t="shared" ca="1" si="248"/>
        <v>0</v>
      </c>
      <c r="N994" s="230">
        <f t="shared" ca="1" si="249"/>
        <v>0</v>
      </c>
      <c r="O994" s="231">
        <f t="shared" ca="1" si="250"/>
        <v>0</v>
      </c>
      <c r="P994" s="232">
        <f t="shared" ca="1" si="251"/>
        <v>0</v>
      </c>
      <c r="Q994" s="233">
        <f t="shared" ca="1" si="241"/>
        <v>0</v>
      </c>
      <c r="R994" s="233">
        <f ca="1">IF(LEN(B994)&gt;0,'9'!R994-'9'!Q994,"")</f>
        <v>0</v>
      </c>
      <c r="S994" s="234"/>
      <c r="T994" s="34"/>
      <c r="U994" s="34"/>
      <c r="V994" s="34"/>
      <c r="W994" s="34"/>
      <c r="X994" s="34"/>
      <c r="Y994" s="34"/>
      <c r="Z994" s="34"/>
      <c r="AA994" s="34"/>
      <c r="AB994" s="167">
        <f>ROW()</f>
        <v>994</v>
      </c>
      <c r="AC994" s="168">
        <f t="shared" ca="1" si="236"/>
        <v>0</v>
      </c>
      <c r="AD994" s="168">
        <f t="shared" ca="1" si="237"/>
        <v>0</v>
      </c>
      <c r="AE994" s="169" t="str">
        <f t="shared" ca="1" si="242"/>
        <v>-</v>
      </c>
      <c r="AF994" s="168" t="str">
        <f t="shared" ca="1" si="243"/>
        <v>-</v>
      </c>
      <c r="AG994" s="169" t="str">
        <f t="shared" ca="1" si="244"/>
        <v>-</v>
      </c>
      <c r="AH994" s="168" t="str">
        <f t="shared" ca="1" si="245"/>
        <v>-</v>
      </c>
      <c r="AI994" s="168">
        <f t="shared" ca="1" si="246"/>
        <v>0</v>
      </c>
      <c r="AJ994" s="170">
        <f t="shared" ca="1" si="247"/>
        <v>0</v>
      </c>
      <c r="AK994" s="168">
        <f t="shared" ca="1" si="238"/>
        <v>0</v>
      </c>
      <c r="AL994" s="168">
        <f t="shared" ca="1" si="239"/>
        <v>0</v>
      </c>
    </row>
    <row r="995" spans="1:38" ht="28.5" customHeight="1" x14ac:dyDescent="0.2">
      <c r="A995" s="56">
        <v>980</v>
      </c>
      <c r="B995" s="309" t="str">
        <f t="shared" ca="1" si="233"/>
        <v>A980</v>
      </c>
      <c r="C995" s="309"/>
      <c r="D995" s="57" t="str">
        <f t="shared" ca="1" si="234"/>
        <v/>
      </c>
      <c r="E995" s="59" t="str">
        <f t="shared" ca="1" si="235"/>
        <v/>
      </c>
      <c r="F995" s="215">
        <f ca="1">IF(LEN(B995)&gt;0,'OBRAČUNANA OSNOVNA PLAČA'!J989,"")</f>
        <v>0</v>
      </c>
      <c r="G995" s="60"/>
      <c r="H995" s="60"/>
      <c r="I995" s="60"/>
      <c r="J995" s="60"/>
      <c r="K995" s="60"/>
      <c r="L995" s="229">
        <f t="shared" si="240"/>
        <v>0</v>
      </c>
      <c r="M995" s="230">
        <f t="shared" ca="1" si="248"/>
        <v>0</v>
      </c>
      <c r="N995" s="230">
        <f t="shared" ca="1" si="249"/>
        <v>0</v>
      </c>
      <c r="O995" s="231">
        <f t="shared" ca="1" si="250"/>
        <v>0</v>
      </c>
      <c r="P995" s="232">
        <f t="shared" ca="1" si="251"/>
        <v>0</v>
      </c>
      <c r="Q995" s="233">
        <f t="shared" ca="1" si="241"/>
        <v>0</v>
      </c>
      <c r="R995" s="233">
        <f ca="1">IF(LEN(B995)&gt;0,'9'!R995-'9'!Q995,"")</f>
        <v>0</v>
      </c>
      <c r="S995" s="234"/>
      <c r="T995" s="34"/>
      <c r="U995" s="34"/>
      <c r="V995" s="34"/>
      <c r="W995" s="34"/>
      <c r="X995" s="34"/>
      <c r="Y995" s="34"/>
      <c r="Z995" s="34"/>
      <c r="AA995" s="34"/>
      <c r="AB995" s="167">
        <f>ROW()</f>
        <v>995</v>
      </c>
      <c r="AC995" s="168">
        <f t="shared" ca="1" si="236"/>
        <v>0</v>
      </c>
      <c r="AD995" s="168">
        <f t="shared" ca="1" si="237"/>
        <v>0</v>
      </c>
      <c r="AE995" s="169" t="str">
        <f t="shared" ca="1" si="242"/>
        <v>-</v>
      </c>
      <c r="AF995" s="168" t="str">
        <f t="shared" ca="1" si="243"/>
        <v>-</v>
      </c>
      <c r="AG995" s="169" t="str">
        <f t="shared" ca="1" si="244"/>
        <v>-</v>
      </c>
      <c r="AH995" s="168" t="str">
        <f t="shared" ca="1" si="245"/>
        <v>-</v>
      </c>
      <c r="AI995" s="168">
        <f t="shared" ca="1" si="246"/>
        <v>0</v>
      </c>
      <c r="AJ995" s="170">
        <f t="shared" ca="1" si="247"/>
        <v>0</v>
      </c>
      <c r="AK995" s="168">
        <f t="shared" ca="1" si="238"/>
        <v>0</v>
      </c>
      <c r="AL995" s="168">
        <f t="shared" ca="1" si="239"/>
        <v>0</v>
      </c>
    </row>
    <row r="996" spans="1:38" ht="28.5" customHeight="1" x14ac:dyDescent="0.2">
      <c r="A996" s="56">
        <v>981</v>
      </c>
      <c r="B996" s="309" t="str">
        <f t="shared" ca="1" si="233"/>
        <v>A981</v>
      </c>
      <c r="C996" s="309"/>
      <c r="D996" s="57" t="str">
        <f t="shared" ca="1" si="234"/>
        <v/>
      </c>
      <c r="E996" s="59" t="str">
        <f t="shared" ca="1" si="235"/>
        <v/>
      </c>
      <c r="F996" s="215">
        <f ca="1">IF(LEN(B996)&gt;0,'OBRAČUNANA OSNOVNA PLAČA'!J990,"")</f>
        <v>0</v>
      </c>
      <c r="G996" s="60"/>
      <c r="H996" s="60"/>
      <c r="I996" s="60"/>
      <c r="J996" s="60"/>
      <c r="K996" s="60"/>
      <c r="L996" s="229">
        <f t="shared" si="240"/>
        <v>0</v>
      </c>
      <c r="M996" s="230">
        <f t="shared" ca="1" si="248"/>
        <v>0</v>
      </c>
      <c r="N996" s="230">
        <f t="shared" ca="1" si="249"/>
        <v>0</v>
      </c>
      <c r="O996" s="231">
        <f t="shared" ca="1" si="250"/>
        <v>0</v>
      </c>
      <c r="P996" s="232">
        <f t="shared" ca="1" si="251"/>
        <v>0</v>
      </c>
      <c r="Q996" s="233">
        <f t="shared" ca="1" si="241"/>
        <v>0</v>
      </c>
      <c r="R996" s="233">
        <f ca="1">IF(LEN(B996)&gt;0,'9'!R996-'9'!Q996,"")</f>
        <v>0</v>
      </c>
      <c r="S996" s="234"/>
      <c r="T996" s="34"/>
      <c r="U996" s="34"/>
      <c r="V996" s="34"/>
      <c r="W996" s="34"/>
      <c r="X996" s="34"/>
      <c r="Y996" s="34"/>
      <c r="Z996" s="34"/>
      <c r="AA996" s="34"/>
      <c r="AB996" s="167">
        <f>ROW()</f>
        <v>996</v>
      </c>
      <c r="AC996" s="168">
        <f t="shared" ca="1" si="236"/>
        <v>0</v>
      </c>
      <c r="AD996" s="168">
        <f t="shared" ca="1" si="237"/>
        <v>0</v>
      </c>
      <c r="AE996" s="169" t="str">
        <f t="shared" ca="1" si="242"/>
        <v>-</v>
      </c>
      <c r="AF996" s="168" t="str">
        <f t="shared" ca="1" si="243"/>
        <v>-</v>
      </c>
      <c r="AG996" s="169" t="str">
        <f t="shared" ca="1" si="244"/>
        <v>-</v>
      </c>
      <c r="AH996" s="168" t="str">
        <f t="shared" ca="1" si="245"/>
        <v>-</v>
      </c>
      <c r="AI996" s="168">
        <f t="shared" ca="1" si="246"/>
        <v>0</v>
      </c>
      <c r="AJ996" s="170">
        <f t="shared" ca="1" si="247"/>
        <v>0</v>
      </c>
      <c r="AK996" s="168">
        <f t="shared" ca="1" si="238"/>
        <v>0</v>
      </c>
      <c r="AL996" s="168">
        <f t="shared" ca="1" si="239"/>
        <v>0</v>
      </c>
    </row>
    <row r="997" spans="1:38" ht="28.5" customHeight="1" x14ac:dyDescent="0.2">
      <c r="A997" s="56">
        <v>982</v>
      </c>
      <c r="B997" s="309" t="str">
        <f t="shared" ca="1" si="233"/>
        <v>A982</v>
      </c>
      <c r="C997" s="309"/>
      <c r="D997" s="57" t="str">
        <f t="shared" ca="1" si="234"/>
        <v/>
      </c>
      <c r="E997" s="59" t="str">
        <f t="shared" ca="1" si="235"/>
        <v/>
      </c>
      <c r="F997" s="215">
        <f ca="1">IF(LEN(B997)&gt;0,'OBRAČUNANA OSNOVNA PLAČA'!J991,"")</f>
        <v>0</v>
      </c>
      <c r="G997" s="60"/>
      <c r="H997" s="60"/>
      <c r="I997" s="60"/>
      <c r="J997" s="60"/>
      <c r="K997" s="60"/>
      <c r="L997" s="229">
        <f t="shared" si="240"/>
        <v>0</v>
      </c>
      <c r="M997" s="230">
        <f t="shared" ca="1" si="248"/>
        <v>0</v>
      </c>
      <c r="N997" s="230">
        <f t="shared" ca="1" si="249"/>
        <v>0</v>
      </c>
      <c r="O997" s="231">
        <f t="shared" ca="1" si="250"/>
        <v>0</v>
      </c>
      <c r="P997" s="232">
        <f t="shared" ca="1" si="251"/>
        <v>0</v>
      </c>
      <c r="Q997" s="233">
        <f t="shared" ca="1" si="241"/>
        <v>0</v>
      </c>
      <c r="R997" s="233">
        <f ca="1">IF(LEN(B997)&gt;0,'9'!R997-'9'!Q997,"")</f>
        <v>0</v>
      </c>
      <c r="S997" s="234"/>
      <c r="T997" s="34"/>
      <c r="U997" s="34"/>
      <c r="V997" s="34"/>
      <c r="W997" s="34"/>
      <c r="X997" s="34"/>
      <c r="Y997" s="34"/>
      <c r="Z997" s="34"/>
      <c r="AA997" s="34"/>
      <c r="AB997" s="167">
        <f>ROW()</f>
        <v>997</v>
      </c>
      <c r="AC997" s="168">
        <f t="shared" ca="1" si="236"/>
        <v>0</v>
      </c>
      <c r="AD997" s="168">
        <f t="shared" ca="1" si="237"/>
        <v>0</v>
      </c>
      <c r="AE997" s="169" t="str">
        <f t="shared" ca="1" si="242"/>
        <v>-</v>
      </c>
      <c r="AF997" s="168" t="str">
        <f t="shared" ca="1" si="243"/>
        <v>-</v>
      </c>
      <c r="AG997" s="169" t="str">
        <f t="shared" ca="1" si="244"/>
        <v>-</v>
      </c>
      <c r="AH997" s="168" t="str">
        <f t="shared" ca="1" si="245"/>
        <v>-</v>
      </c>
      <c r="AI997" s="168">
        <f t="shared" ca="1" si="246"/>
        <v>0</v>
      </c>
      <c r="AJ997" s="170">
        <f t="shared" ca="1" si="247"/>
        <v>0</v>
      </c>
      <c r="AK997" s="168">
        <f t="shared" ca="1" si="238"/>
        <v>0</v>
      </c>
      <c r="AL997" s="168">
        <f t="shared" ca="1" si="239"/>
        <v>0</v>
      </c>
    </row>
    <row r="998" spans="1:38" ht="28.5" customHeight="1" x14ac:dyDescent="0.2">
      <c r="A998" s="56">
        <v>983</v>
      </c>
      <c r="B998" s="309" t="str">
        <f t="shared" ref="B998:B1015" ca="1" si="252">IF(LEN(INDIRECT( "'" &amp; $AD$2 &amp; "'!B" &amp; TEXT($AB998-6,0)))&gt;0,INDIRECT( "'" &amp; $AD$2 &amp; "'!B" &amp; TEXT($AB998-6,0)),"")</f>
        <v>A983</v>
      </c>
      <c r="C998" s="309"/>
      <c r="D998" s="57" t="str">
        <f t="shared" ref="D998:D1015" ca="1" si="253">IF(LEN(INDIRECT( "'" &amp; $AD$2 &amp; "'!D" &amp; TEXT($AB998-6,0)))&gt;0,INDIRECT( "'" &amp; $AD$2 &amp; "'!D" &amp; TEXT($AB998-6,0)),"")</f>
        <v/>
      </c>
      <c r="E998" s="59" t="str">
        <f t="shared" ref="E998:E1015" ca="1" si="254">IF(LEN(INDIRECT( "'" &amp; $AD$2 &amp; "'!E" &amp; TEXT($AB998-6,0)))&gt;0,INDIRECT( "'" &amp; $AD$2 &amp; "'!E" &amp; TEXT($AB998-6,0)),"")</f>
        <v/>
      </c>
      <c r="F998" s="215">
        <f ca="1">IF(LEN(B998)&gt;0,'OBRAČUNANA OSNOVNA PLAČA'!J992,"")</f>
        <v>0</v>
      </c>
      <c r="G998" s="60"/>
      <c r="H998" s="60"/>
      <c r="I998" s="60"/>
      <c r="J998" s="60"/>
      <c r="K998" s="60"/>
      <c r="L998" s="229">
        <f t="shared" ref="L998:L1015" si="255">+G998+H998+I998+J998+K998</f>
        <v>0</v>
      </c>
      <c r="M998" s="230">
        <f t="shared" ca="1" si="248"/>
        <v>0</v>
      </c>
      <c r="N998" s="230">
        <f t="shared" ca="1" si="249"/>
        <v>0</v>
      </c>
      <c r="O998" s="231">
        <f t="shared" ca="1" si="250"/>
        <v>0</v>
      </c>
      <c r="P998" s="232">
        <f t="shared" ca="1" si="251"/>
        <v>0</v>
      </c>
      <c r="Q998" s="233">
        <f t="shared" ref="Q998:Q1015" ca="1" si="256">MIN(P998,R998)</f>
        <v>0</v>
      </c>
      <c r="R998" s="233">
        <f ca="1">IF(LEN(B998)&gt;0,'9'!R998-'9'!Q998,"")</f>
        <v>0</v>
      </c>
      <c r="S998" s="234"/>
      <c r="T998" s="34"/>
      <c r="U998" s="34"/>
      <c r="V998" s="34"/>
      <c r="W998" s="34"/>
      <c r="X998" s="34"/>
      <c r="Y998" s="34"/>
      <c r="Z998" s="34"/>
      <c r="AA998" s="34"/>
      <c r="AB998" s="167">
        <f>ROW()</f>
        <v>998</v>
      </c>
      <c r="AC998" s="168">
        <f t="shared" ref="AC998:AC1015" ca="1" si="257">IF($AO$3=1,0,INDIRECT( "'" &amp; $AO$2 &amp; "'!P" &amp; TEXT($AB998,0)))</f>
        <v>0</v>
      </c>
      <c r="AD998" s="168">
        <f t="shared" ref="AD998:AD1015" ca="1" si="258">IF($AO$3=1,(INDIRECT( "'" &amp; $AD$2 &amp; "'!F" &amp; TEXT($AB998-6,0))*2/12+INDIRECT( "'" &amp; $AD$2 &amp; "'!G" &amp; TEXT($AB998-6,0))*10/12)*2,INDIRECT( "'" &amp; $AO$2 &amp; "'!Q" &amp; TEXT($AB998,0)))</f>
        <v>0</v>
      </c>
      <c r="AE998" s="169" t="str">
        <f t="shared" ref="AE998:AE1015" ca="1" si="259">IF(AC998&gt;=AD998,"-",$L998/(5*MAX($M$1021:$M$1022)))</f>
        <v>-</v>
      </c>
      <c r="AF998" s="168" t="str">
        <f t="shared" ref="AF998:AF1015" ca="1" si="260">IF(AC998&gt;=AD998,"-",$L998/(5*MAX($M$1021:$M$1022))*AK998)</f>
        <v>-</v>
      </c>
      <c r="AG998" s="169" t="str">
        <f t="shared" ref="AG998:AG1015" ca="1" si="261">IF(AE998="-","-",AE998*$AF$1017)</f>
        <v>-</v>
      </c>
      <c r="AH998" s="168" t="str">
        <f t="shared" ref="AH998:AH1015" ca="1" si="262">IF(AF998="-","-",AF998*$AF$1017)</f>
        <v>-</v>
      </c>
      <c r="AI998" s="168">
        <f t="shared" ref="AI998:AI1015" ca="1" si="263">IF(AG998="-",0,MIN(AH998,R998))</f>
        <v>0</v>
      </c>
      <c r="AJ998" s="170">
        <f t="shared" ref="AJ998:AJ1015" ca="1" si="264">+AD998-AC998</f>
        <v>0</v>
      </c>
      <c r="AK998" s="168">
        <f t="shared" ref="AK998:AK1015" ca="1" si="2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98" s="168">
        <f t="shared" ref="AL998:AL1015" ca="1" si="2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99" spans="1:38" ht="28.5" customHeight="1" x14ac:dyDescent="0.2">
      <c r="A999" s="56">
        <v>984</v>
      </c>
      <c r="B999" s="309" t="str">
        <f t="shared" ca="1" si="252"/>
        <v>A984</v>
      </c>
      <c r="C999" s="309"/>
      <c r="D999" s="57" t="str">
        <f t="shared" ca="1" si="253"/>
        <v/>
      </c>
      <c r="E999" s="59" t="str">
        <f t="shared" ca="1" si="254"/>
        <v/>
      </c>
      <c r="F999" s="215">
        <f ca="1">IF(LEN(B999)&gt;0,'OBRAČUNANA OSNOVNA PLAČA'!J993,"")</f>
        <v>0</v>
      </c>
      <c r="G999" s="60"/>
      <c r="H999" s="60"/>
      <c r="I999" s="60"/>
      <c r="J999" s="60"/>
      <c r="K999" s="60"/>
      <c r="L999" s="229">
        <f t="shared" si="255"/>
        <v>0</v>
      </c>
      <c r="M999" s="230">
        <f t="shared" ca="1" si="248"/>
        <v>0</v>
      </c>
      <c r="N999" s="230">
        <f t="shared" ca="1" si="249"/>
        <v>0</v>
      </c>
      <c r="O999" s="231">
        <f t="shared" ca="1" si="250"/>
        <v>0</v>
      </c>
      <c r="P999" s="232">
        <f t="shared" ca="1" si="251"/>
        <v>0</v>
      </c>
      <c r="Q999" s="233">
        <f t="shared" ca="1" si="256"/>
        <v>0</v>
      </c>
      <c r="R999" s="233">
        <f ca="1">IF(LEN(B999)&gt;0,'9'!R999-'9'!Q999,"")</f>
        <v>0</v>
      </c>
      <c r="S999" s="234"/>
      <c r="T999" s="34"/>
      <c r="U999" s="34"/>
      <c r="V999" s="34"/>
      <c r="W999" s="34"/>
      <c r="X999" s="34"/>
      <c r="Y999" s="34"/>
      <c r="Z999" s="34"/>
      <c r="AA999" s="34"/>
      <c r="AB999" s="167">
        <f>ROW()</f>
        <v>999</v>
      </c>
      <c r="AC999" s="168">
        <f t="shared" ca="1" si="257"/>
        <v>0</v>
      </c>
      <c r="AD999" s="168">
        <f t="shared" ca="1" si="258"/>
        <v>0</v>
      </c>
      <c r="AE999" s="169" t="str">
        <f t="shared" ca="1" si="259"/>
        <v>-</v>
      </c>
      <c r="AF999" s="168" t="str">
        <f t="shared" ca="1" si="260"/>
        <v>-</v>
      </c>
      <c r="AG999" s="169" t="str">
        <f t="shared" ca="1" si="261"/>
        <v>-</v>
      </c>
      <c r="AH999" s="168" t="str">
        <f t="shared" ca="1" si="262"/>
        <v>-</v>
      </c>
      <c r="AI999" s="168">
        <f t="shared" ca="1" si="263"/>
        <v>0</v>
      </c>
      <c r="AJ999" s="170">
        <f t="shared" ca="1" si="264"/>
        <v>0</v>
      </c>
      <c r="AK999" s="168">
        <f t="shared" ca="1" si="265"/>
        <v>0</v>
      </c>
      <c r="AL999" s="168">
        <f t="shared" ca="1" si="266"/>
        <v>0</v>
      </c>
    </row>
    <row r="1000" spans="1:38" ht="28.5" customHeight="1" x14ac:dyDescent="0.2">
      <c r="A1000" s="56">
        <v>985</v>
      </c>
      <c r="B1000" s="309" t="str">
        <f t="shared" ca="1" si="252"/>
        <v>A985</v>
      </c>
      <c r="C1000" s="309"/>
      <c r="D1000" s="57" t="str">
        <f t="shared" ca="1" si="253"/>
        <v/>
      </c>
      <c r="E1000" s="59" t="str">
        <f t="shared" ca="1" si="254"/>
        <v/>
      </c>
      <c r="F1000" s="215">
        <f ca="1">IF(LEN(B1000)&gt;0,'OBRAČUNANA OSNOVNA PLAČA'!J994,"")</f>
        <v>0</v>
      </c>
      <c r="G1000" s="60"/>
      <c r="H1000" s="60"/>
      <c r="I1000" s="60"/>
      <c r="J1000" s="60"/>
      <c r="K1000" s="60"/>
      <c r="L1000" s="229">
        <f t="shared" si="255"/>
        <v>0</v>
      </c>
      <c r="M1000" s="230">
        <f t="shared" ca="1" si="248"/>
        <v>0</v>
      </c>
      <c r="N1000" s="230">
        <f t="shared" ca="1" si="249"/>
        <v>0</v>
      </c>
      <c r="O1000" s="231">
        <f t="shared" ca="1" si="250"/>
        <v>0</v>
      </c>
      <c r="P1000" s="232">
        <f t="shared" ca="1" si="251"/>
        <v>0</v>
      </c>
      <c r="Q1000" s="233">
        <f t="shared" ca="1" si="256"/>
        <v>0</v>
      </c>
      <c r="R1000" s="233">
        <f ca="1">IF(LEN(B1000)&gt;0,'9'!R1000-'9'!Q1000,"")</f>
        <v>0</v>
      </c>
      <c r="S1000" s="234"/>
      <c r="T1000" s="34"/>
      <c r="U1000" s="34"/>
      <c r="V1000" s="34"/>
      <c r="W1000" s="34"/>
      <c r="X1000" s="34"/>
      <c r="Y1000" s="34"/>
      <c r="Z1000" s="34"/>
      <c r="AA1000" s="34"/>
      <c r="AB1000" s="167">
        <f>ROW()</f>
        <v>1000</v>
      </c>
      <c r="AC1000" s="168">
        <f t="shared" ca="1" si="257"/>
        <v>0</v>
      </c>
      <c r="AD1000" s="168">
        <f t="shared" ca="1" si="258"/>
        <v>0</v>
      </c>
      <c r="AE1000" s="169" t="str">
        <f t="shared" ca="1" si="259"/>
        <v>-</v>
      </c>
      <c r="AF1000" s="168" t="str">
        <f t="shared" ca="1" si="260"/>
        <v>-</v>
      </c>
      <c r="AG1000" s="169" t="str">
        <f t="shared" ca="1" si="261"/>
        <v>-</v>
      </c>
      <c r="AH1000" s="168" t="str">
        <f t="shared" ca="1" si="262"/>
        <v>-</v>
      </c>
      <c r="AI1000" s="168">
        <f t="shared" ca="1" si="263"/>
        <v>0</v>
      </c>
      <c r="AJ1000" s="170">
        <f t="shared" ca="1" si="264"/>
        <v>0</v>
      </c>
      <c r="AK1000" s="168">
        <f t="shared" ca="1" si="265"/>
        <v>0</v>
      </c>
      <c r="AL1000" s="168">
        <f t="shared" ca="1" si="266"/>
        <v>0</v>
      </c>
    </row>
    <row r="1001" spans="1:38" ht="28.5" customHeight="1" x14ac:dyDescent="0.2">
      <c r="A1001" s="56">
        <v>986</v>
      </c>
      <c r="B1001" s="309" t="str">
        <f t="shared" ca="1" si="252"/>
        <v>A986</v>
      </c>
      <c r="C1001" s="309"/>
      <c r="D1001" s="57" t="str">
        <f t="shared" ca="1" si="253"/>
        <v/>
      </c>
      <c r="E1001" s="59" t="str">
        <f t="shared" ca="1" si="254"/>
        <v/>
      </c>
      <c r="F1001" s="215">
        <f ca="1">IF(LEN(B1001)&gt;0,'OBRAČUNANA OSNOVNA PLAČA'!J995,"")</f>
        <v>0</v>
      </c>
      <c r="G1001" s="60"/>
      <c r="H1001" s="60"/>
      <c r="I1001" s="60"/>
      <c r="J1001" s="60"/>
      <c r="K1001" s="60"/>
      <c r="L1001" s="229">
        <f t="shared" si="255"/>
        <v>0</v>
      </c>
      <c r="M1001" s="230">
        <f t="shared" ca="1" si="248"/>
        <v>0</v>
      </c>
      <c r="N1001" s="230">
        <f t="shared" ca="1" si="249"/>
        <v>0</v>
      </c>
      <c r="O1001" s="231">
        <f t="shared" ca="1" si="250"/>
        <v>0</v>
      </c>
      <c r="P1001" s="232">
        <f t="shared" ca="1" si="251"/>
        <v>0</v>
      </c>
      <c r="Q1001" s="233">
        <f t="shared" ca="1" si="256"/>
        <v>0</v>
      </c>
      <c r="R1001" s="233">
        <f ca="1">IF(LEN(B1001)&gt;0,'9'!R1001-'9'!Q1001,"")</f>
        <v>0</v>
      </c>
      <c r="S1001" s="234"/>
      <c r="T1001" s="34"/>
      <c r="U1001" s="34"/>
      <c r="V1001" s="34"/>
      <c r="W1001" s="34"/>
      <c r="X1001" s="34"/>
      <c r="Y1001" s="34"/>
      <c r="Z1001" s="34"/>
      <c r="AA1001" s="34"/>
      <c r="AB1001" s="167">
        <f>ROW()</f>
        <v>1001</v>
      </c>
      <c r="AC1001" s="168">
        <f t="shared" ca="1" si="257"/>
        <v>0</v>
      </c>
      <c r="AD1001" s="168">
        <f t="shared" ca="1" si="258"/>
        <v>0</v>
      </c>
      <c r="AE1001" s="169" t="str">
        <f t="shared" ca="1" si="259"/>
        <v>-</v>
      </c>
      <c r="AF1001" s="168" t="str">
        <f t="shared" ca="1" si="260"/>
        <v>-</v>
      </c>
      <c r="AG1001" s="169" t="str">
        <f t="shared" ca="1" si="261"/>
        <v>-</v>
      </c>
      <c r="AH1001" s="168" t="str">
        <f t="shared" ca="1" si="262"/>
        <v>-</v>
      </c>
      <c r="AI1001" s="168">
        <f t="shared" ca="1" si="263"/>
        <v>0</v>
      </c>
      <c r="AJ1001" s="170">
        <f t="shared" ca="1" si="264"/>
        <v>0</v>
      </c>
      <c r="AK1001" s="168">
        <f t="shared" ca="1" si="265"/>
        <v>0</v>
      </c>
      <c r="AL1001" s="168">
        <f t="shared" ca="1" si="266"/>
        <v>0</v>
      </c>
    </row>
    <row r="1002" spans="1:38" ht="28.5" customHeight="1" x14ac:dyDescent="0.2">
      <c r="A1002" s="56">
        <v>987</v>
      </c>
      <c r="B1002" s="309" t="str">
        <f t="shared" ca="1" si="252"/>
        <v>A987</v>
      </c>
      <c r="C1002" s="309"/>
      <c r="D1002" s="57" t="str">
        <f t="shared" ca="1" si="253"/>
        <v/>
      </c>
      <c r="E1002" s="59" t="str">
        <f t="shared" ca="1" si="254"/>
        <v/>
      </c>
      <c r="F1002" s="215">
        <f ca="1">IF(LEN(B1002)&gt;0,'OBRAČUNANA OSNOVNA PLAČA'!J996,"")</f>
        <v>0</v>
      </c>
      <c r="G1002" s="60"/>
      <c r="H1002" s="60"/>
      <c r="I1002" s="60"/>
      <c r="J1002" s="60"/>
      <c r="K1002" s="60"/>
      <c r="L1002" s="229">
        <f t="shared" si="255"/>
        <v>0</v>
      </c>
      <c r="M1002" s="230">
        <f t="shared" ca="1" si="248"/>
        <v>0</v>
      </c>
      <c r="N1002" s="230">
        <f t="shared" ca="1" si="249"/>
        <v>0</v>
      </c>
      <c r="O1002" s="231">
        <f t="shared" ca="1" si="250"/>
        <v>0</v>
      </c>
      <c r="P1002" s="232">
        <f t="shared" ca="1" si="251"/>
        <v>0</v>
      </c>
      <c r="Q1002" s="233">
        <f t="shared" ca="1" si="256"/>
        <v>0</v>
      </c>
      <c r="R1002" s="233">
        <f ca="1">IF(LEN(B1002)&gt;0,'9'!R1002-'9'!Q1002,"")</f>
        <v>0</v>
      </c>
      <c r="S1002" s="234"/>
      <c r="T1002" s="34"/>
      <c r="U1002" s="34"/>
      <c r="V1002" s="34"/>
      <c r="W1002" s="34"/>
      <c r="X1002" s="34"/>
      <c r="Y1002" s="34"/>
      <c r="Z1002" s="34"/>
      <c r="AA1002" s="34"/>
      <c r="AB1002" s="167">
        <f>ROW()</f>
        <v>1002</v>
      </c>
      <c r="AC1002" s="168">
        <f t="shared" ca="1" si="257"/>
        <v>0</v>
      </c>
      <c r="AD1002" s="168">
        <f t="shared" ca="1" si="258"/>
        <v>0</v>
      </c>
      <c r="AE1002" s="169" t="str">
        <f t="shared" ca="1" si="259"/>
        <v>-</v>
      </c>
      <c r="AF1002" s="168" t="str">
        <f t="shared" ca="1" si="260"/>
        <v>-</v>
      </c>
      <c r="AG1002" s="169" t="str">
        <f t="shared" ca="1" si="261"/>
        <v>-</v>
      </c>
      <c r="AH1002" s="168" t="str">
        <f t="shared" ca="1" si="262"/>
        <v>-</v>
      </c>
      <c r="AI1002" s="168">
        <f t="shared" ca="1" si="263"/>
        <v>0</v>
      </c>
      <c r="AJ1002" s="170">
        <f t="shared" ca="1" si="264"/>
        <v>0</v>
      </c>
      <c r="AK1002" s="168">
        <f t="shared" ca="1" si="265"/>
        <v>0</v>
      </c>
      <c r="AL1002" s="168">
        <f t="shared" ca="1" si="266"/>
        <v>0</v>
      </c>
    </row>
    <row r="1003" spans="1:38" ht="28.5" customHeight="1" x14ac:dyDescent="0.2">
      <c r="A1003" s="56">
        <v>988</v>
      </c>
      <c r="B1003" s="309" t="str">
        <f t="shared" ca="1" si="252"/>
        <v>A988</v>
      </c>
      <c r="C1003" s="309"/>
      <c r="D1003" s="57" t="str">
        <f t="shared" ca="1" si="253"/>
        <v/>
      </c>
      <c r="E1003" s="59" t="str">
        <f t="shared" ca="1" si="254"/>
        <v/>
      </c>
      <c r="F1003" s="215">
        <f ca="1">IF(LEN(B1003)&gt;0,'OBRAČUNANA OSNOVNA PLAČA'!J997,"")</f>
        <v>0</v>
      </c>
      <c r="G1003" s="60"/>
      <c r="H1003" s="60"/>
      <c r="I1003" s="60"/>
      <c r="J1003" s="60"/>
      <c r="K1003" s="60"/>
      <c r="L1003" s="229">
        <f t="shared" si="255"/>
        <v>0</v>
      </c>
      <c r="M1003" s="230">
        <f t="shared" ca="1" si="248"/>
        <v>0</v>
      </c>
      <c r="N1003" s="230">
        <f t="shared" ca="1" si="249"/>
        <v>0</v>
      </c>
      <c r="O1003" s="231">
        <f t="shared" ca="1" si="250"/>
        <v>0</v>
      </c>
      <c r="P1003" s="232">
        <f t="shared" ca="1" si="251"/>
        <v>0</v>
      </c>
      <c r="Q1003" s="233">
        <f t="shared" ca="1" si="256"/>
        <v>0</v>
      </c>
      <c r="R1003" s="233">
        <f ca="1">IF(LEN(B1003)&gt;0,'9'!R1003-'9'!Q1003,"")</f>
        <v>0</v>
      </c>
      <c r="S1003" s="234"/>
      <c r="T1003" s="34"/>
      <c r="U1003" s="34"/>
      <c r="V1003" s="34"/>
      <c r="W1003" s="34"/>
      <c r="X1003" s="34"/>
      <c r="Y1003" s="34"/>
      <c r="Z1003" s="34"/>
      <c r="AA1003" s="34"/>
      <c r="AB1003" s="167">
        <f>ROW()</f>
        <v>1003</v>
      </c>
      <c r="AC1003" s="168">
        <f t="shared" ca="1" si="257"/>
        <v>0</v>
      </c>
      <c r="AD1003" s="168">
        <f t="shared" ca="1" si="258"/>
        <v>0</v>
      </c>
      <c r="AE1003" s="169" t="str">
        <f t="shared" ca="1" si="259"/>
        <v>-</v>
      </c>
      <c r="AF1003" s="168" t="str">
        <f t="shared" ca="1" si="260"/>
        <v>-</v>
      </c>
      <c r="AG1003" s="169" t="str">
        <f t="shared" ca="1" si="261"/>
        <v>-</v>
      </c>
      <c r="AH1003" s="168" t="str">
        <f t="shared" ca="1" si="262"/>
        <v>-</v>
      </c>
      <c r="AI1003" s="168">
        <f t="shared" ca="1" si="263"/>
        <v>0</v>
      </c>
      <c r="AJ1003" s="170">
        <f t="shared" ca="1" si="264"/>
        <v>0</v>
      </c>
      <c r="AK1003" s="168">
        <f t="shared" ca="1" si="265"/>
        <v>0</v>
      </c>
      <c r="AL1003" s="168">
        <f t="shared" ca="1" si="266"/>
        <v>0</v>
      </c>
    </row>
    <row r="1004" spans="1:38" ht="28.5" customHeight="1" x14ac:dyDescent="0.2">
      <c r="A1004" s="56">
        <v>989</v>
      </c>
      <c r="B1004" s="309" t="str">
        <f t="shared" ca="1" si="252"/>
        <v>A989</v>
      </c>
      <c r="C1004" s="309"/>
      <c r="D1004" s="57" t="str">
        <f t="shared" ca="1" si="253"/>
        <v/>
      </c>
      <c r="E1004" s="59" t="str">
        <f t="shared" ca="1" si="254"/>
        <v/>
      </c>
      <c r="F1004" s="215">
        <f ca="1">IF(LEN(B1004)&gt;0,'OBRAČUNANA OSNOVNA PLAČA'!J998,"")</f>
        <v>0</v>
      </c>
      <c r="G1004" s="60"/>
      <c r="H1004" s="60"/>
      <c r="I1004" s="60"/>
      <c r="J1004" s="60"/>
      <c r="K1004" s="60"/>
      <c r="L1004" s="229">
        <f t="shared" si="255"/>
        <v>0</v>
      </c>
      <c r="M1004" s="230">
        <f t="shared" ca="1" si="248"/>
        <v>0</v>
      </c>
      <c r="N1004" s="230">
        <f t="shared" ca="1" si="249"/>
        <v>0</v>
      </c>
      <c r="O1004" s="231">
        <f t="shared" ca="1" si="250"/>
        <v>0</v>
      </c>
      <c r="P1004" s="232">
        <f t="shared" ca="1" si="251"/>
        <v>0</v>
      </c>
      <c r="Q1004" s="233">
        <f t="shared" ca="1" si="256"/>
        <v>0</v>
      </c>
      <c r="R1004" s="233">
        <f ca="1">IF(LEN(B1004)&gt;0,'9'!R1004-'9'!Q1004,"")</f>
        <v>0</v>
      </c>
      <c r="S1004" s="234"/>
      <c r="T1004" s="34"/>
      <c r="U1004" s="34"/>
      <c r="V1004" s="34"/>
      <c r="W1004" s="34"/>
      <c r="X1004" s="34"/>
      <c r="Y1004" s="34"/>
      <c r="Z1004" s="34"/>
      <c r="AA1004" s="34"/>
      <c r="AB1004" s="167">
        <f>ROW()</f>
        <v>1004</v>
      </c>
      <c r="AC1004" s="168">
        <f t="shared" ca="1" si="257"/>
        <v>0</v>
      </c>
      <c r="AD1004" s="168">
        <f t="shared" ca="1" si="258"/>
        <v>0</v>
      </c>
      <c r="AE1004" s="169" t="str">
        <f t="shared" ca="1" si="259"/>
        <v>-</v>
      </c>
      <c r="AF1004" s="168" t="str">
        <f t="shared" ca="1" si="260"/>
        <v>-</v>
      </c>
      <c r="AG1004" s="169" t="str">
        <f t="shared" ca="1" si="261"/>
        <v>-</v>
      </c>
      <c r="AH1004" s="168" t="str">
        <f t="shared" ca="1" si="262"/>
        <v>-</v>
      </c>
      <c r="AI1004" s="168">
        <f t="shared" ca="1" si="263"/>
        <v>0</v>
      </c>
      <c r="AJ1004" s="170">
        <f t="shared" ca="1" si="264"/>
        <v>0</v>
      </c>
      <c r="AK1004" s="168">
        <f t="shared" ca="1" si="265"/>
        <v>0</v>
      </c>
      <c r="AL1004" s="168">
        <f t="shared" ca="1" si="266"/>
        <v>0</v>
      </c>
    </row>
    <row r="1005" spans="1:38" ht="28.5" customHeight="1" x14ac:dyDescent="0.2">
      <c r="A1005" s="56">
        <v>990</v>
      </c>
      <c r="B1005" s="309" t="str">
        <f t="shared" ca="1" si="252"/>
        <v>A990</v>
      </c>
      <c r="C1005" s="309"/>
      <c r="D1005" s="57" t="str">
        <f t="shared" ca="1" si="253"/>
        <v/>
      </c>
      <c r="E1005" s="59" t="str">
        <f t="shared" ca="1" si="254"/>
        <v/>
      </c>
      <c r="F1005" s="215">
        <f ca="1">IF(LEN(B1005)&gt;0,'OBRAČUNANA OSNOVNA PLAČA'!J999,"")</f>
        <v>0</v>
      </c>
      <c r="G1005" s="60"/>
      <c r="H1005" s="60"/>
      <c r="I1005" s="60"/>
      <c r="J1005" s="60"/>
      <c r="K1005" s="60"/>
      <c r="L1005" s="229">
        <f t="shared" si="255"/>
        <v>0</v>
      </c>
      <c r="M1005" s="230">
        <f t="shared" ca="1" si="248"/>
        <v>0</v>
      </c>
      <c r="N1005" s="230">
        <f t="shared" ca="1" si="249"/>
        <v>0</v>
      </c>
      <c r="O1005" s="231">
        <f t="shared" ca="1" si="250"/>
        <v>0</v>
      </c>
      <c r="P1005" s="232">
        <f t="shared" ca="1" si="251"/>
        <v>0</v>
      </c>
      <c r="Q1005" s="233">
        <f t="shared" ca="1" si="256"/>
        <v>0</v>
      </c>
      <c r="R1005" s="233">
        <f ca="1">IF(LEN(B1005)&gt;0,'9'!R1005-'9'!Q1005,"")</f>
        <v>0</v>
      </c>
      <c r="S1005" s="234"/>
      <c r="T1005" s="34"/>
      <c r="U1005" s="34"/>
      <c r="V1005" s="34"/>
      <c r="W1005" s="34"/>
      <c r="X1005" s="34"/>
      <c r="Y1005" s="34"/>
      <c r="Z1005" s="34"/>
      <c r="AA1005" s="34"/>
      <c r="AB1005" s="167">
        <f>ROW()</f>
        <v>1005</v>
      </c>
      <c r="AC1005" s="168">
        <f t="shared" ca="1" si="257"/>
        <v>0</v>
      </c>
      <c r="AD1005" s="168">
        <f t="shared" ca="1" si="258"/>
        <v>0</v>
      </c>
      <c r="AE1005" s="169" t="str">
        <f t="shared" ca="1" si="259"/>
        <v>-</v>
      </c>
      <c r="AF1005" s="168" t="str">
        <f t="shared" ca="1" si="260"/>
        <v>-</v>
      </c>
      <c r="AG1005" s="169" t="str">
        <f t="shared" ca="1" si="261"/>
        <v>-</v>
      </c>
      <c r="AH1005" s="168" t="str">
        <f t="shared" ca="1" si="262"/>
        <v>-</v>
      </c>
      <c r="AI1005" s="168">
        <f t="shared" ca="1" si="263"/>
        <v>0</v>
      </c>
      <c r="AJ1005" s="170">
        <f t="shared" ca="1" si="264"/>
        <v>0</v>
      </c>
      <c r="AK1005" s="168">
        <f t="shared" ca="1" si="265"/>
        <v>0</v>
      </c>
      <c r="AL1005" s="168">
        <f t="shared" ca="1" si="266"/>
        <v>0</v>
      </c>
    </row>
    <row r="1006" spans="1:38" ht="28.5" customHeight="1" x14ac:dyDescent="0.2">
      <c r="A1006" s="56">
        <v>991</v>
      </c>
      <c r="B1006" s="309" t="str">
        <f t="shared" ca="1" si="252"/>
        <v>A991</v>
      </c>
      <c r="C1006" s="309"/>
      <c r="D1006" s="57" t="str">
        <f t="shared" ca="1" si="253"/>
        <v/>
      </c>
      <c r="E1006" s="59" t="str">
        <f t="shared" ca="1" si="254"/>
        <v/>
      </c>
      <c r="F1006" s="215">
        <f ca="1">IF(LEN(B1006)&gt;0,'OBRAČUNANA OSNOVNA PLAČA'!J1000,"")</f>
        <v>0</v>
      </c>
      <c r="G1006" s="60"/>
      <c r="H1006" s="60"/>
      <c r="I1006" s="60"/>
      <c r="J1006" s="60"/>
      <c r="K1006" s="60"/>
      <c r="L1006" s="229">
        <f t="shared" si="255"/>
        <v>0</v>
      </c>
      <c r="M1006" s="230">
        <f t="shared" ca="1" si="248"/>
        <v>0</v>
      </c>
      <c r="N1006" s="230">
        <f t="shared" ca="1" si="249"/>
        <v>0</v>
      </c>
      <c r="O1006" s="231">
        <f t="shared" ca="1" si="250"/>
        <v>0</v>
      </c>
      <c r="P1006" s="232">
        <f t="shared" ca="1" si="251"/>
        <v>0</v>
      </c>
      <c r="Q1006" s="233">
        <f t="shared" ca="1" si="256"/>
        <v>0</v>
      </c>
      <c r="R1006" s="233">
        <f ca="1">IF(LEN(B1006)&gt;0,'9'!R1006-'9'!Q1006,"")</f>
        <v>0</v>
      </c>
      <c r="S1006" s="234"/>
      <c r="T1006" s="34"/>
      <c r="U1006" s="34"/>
      <c r="V1006" s="34"/>
      <c r="W1006" s="34"/>
      <c r="X1006" s="34"/>
      <c r="Y1006" s="34"/>
      <c r="Z1006" s="34"/>
      <c r="AA1006" s="34"/>
      <c r="AB1006" s="167">
        <f>ROW()</f>
        <v>1006</v>
      </c>
      <c r="AC1006" s="168">
        <f t="shared" ca="1" si="257"/>
        <v>0</v>
      </c>
      <c r="AD1006" s="168">
        <f t="shared" ca="1" si="258"/>
        <v>0</v>
      </c>
      <c r="AE1006" s="169" t="str">
        <f t="shared" ca="1" si="259"/>
        <v>-</v>
      </c>
      <c r="AF1006" s="168" t="str">
        <f t="shared" ca="1" si="260"/>
        <v>-</v>
      </c>
      <c r="AG1006" s="169" t="str">
        <f t="shared" ca="1" si="261"/>
        <v>-</v>
      </c>
      <c r="AH1006" s="168" t="str">
        <f t="shared" ca="1" si="262"/>
        <v>-</v>
      </c>
      <c r="AI1006" s="168">
        <f t="shared" ca="1" si="263"/>
        <v>0</v>
      </c>
      <c r="AJ1006" s="170">
        <f t="shared" ca="1" si="264"/>
        <v>0</v>
      </c>
      <c r="AK1006" s="168">
        <f t="shared" ca="1" si="265"/>
        <v>0</v>
      </c>
      <c r="AL1006" s="168">
        <f t="shared" ca="1" si="266"/>
        <v>0</v>
      </c>
    </row>
    <row r="1007" spans="1:38" ht="28.5" customHeight="1" x14ac:dyDescent="0.2">
      <c r="A1007" s="56">
        <v>992</v>
      </c>
      <c r="B1007" s="309" t="str">
        <f t="shared" ca="1" si="252"/>
        <v>A992</v>
      </c>
      <c r="C1007" s="309"/>
      <c r="D1007" s="57" t="str">
        <f t="shared" ca="1" si="253"/>
        <v/>
      </c>
      <c r="E1007" s="59" t="str">
        <f t="shared" ca="1" si="254"/>
        <v/>
      </c>
      <c r="F1007" s="215">
        <f ca="1">IF(LEN(B1007)&gt;0,'OBRAČUNANA OSNOVNA PLAČA'!J1001,"")</f>
        <v>0</v>
      </c>
      <c r="G1007" s="60"/>
      <c r="H1007" s="60"/>
      <c r="I1007" s="60"/>
      <c r="J1007" s="60"/>
      <c r="K1007" s="60"/>
      <c r="L1007" s="229">
        <f t="shared" si="255"/>
        <v>0</v>
      </c>
      <c r="M1007" s="230">
        <f t="shared" ca="1" si="248"/>
        <v>0</v>
      </c>
      <c r="N1007" s="230">
        <f t="shared" ca="1" si="249"/>
        <v>0</v>
      </c>
      <c r="O1007" s="231">
        <f t="shared" ca="1" si="250"/>
        <v>0</v>
      </c>
      <c r="P1007" s="232">
        <f t="shared" ca="1" si="251"/>
        <v>0</v>
      </c>
      <c r="Q1007" s="233">
        <f t="shared" ca="1" si="256"/>
        <v>0</v>
      </c>
      <c r="R1007" s="233">
        <f ca="1">IF(LEN(B1007)&gt;0,'9'!R1007-'9'!Q1007,"")</f>
        <v>0</v>
      </c>
      <c r="S1007" s="234"/>
      <c r="T1007" s="34"/>
      <c r="U1007" s="34"/>
      <c r="V1007" s="34"/>
      <c r="W1007" s="34"/>
      <c r="X1007" s="34"/>
      <c r="Y1007" s="34"/>
      <c r="Z1007" s="34"/>
      <c r="AA1007" s="34"/>
      <c r="AB1007" s="167">
        <f>ROW()</f>
        <v>1007</v>
      </c>
      <c r="AC1007" s="168">
        <f t="shared" ca="1" si="257"/>
        <v>0</v>
      </c>
      <c r="AD1007" s="168">
        <f t="shared" ca="1" si="258"/>
        <v>0</v>
      </c>
      <c r="AE1007" s="169" t="str">
        <f t="shared" ca="1" si="259"/>
        <v>-</v>
      </c>
      <c r="AF1007" s="168" t="str">
        <f t="shared" ca="1" si="260"/>
        <v>-</v>
      </c>
      <c r="AG1007" s="169" t="str">
        <f t="shared" ca="1" si="261"/>
        <v>-</v>
      </c>
      <c r="AH1007" s="168" t="str">
        <f t="shared" ca="1" si="262"/>
        <v>-</v>
      </c>
      <c r="AI1007" s="168">
        <f t="shared" ca="1" si="263"/>
        <v>0</v>
      </c>
      <c r="AJ1007" s="170">
        <f t="shared" ca="1" si="264"/>
        <v>0</v>
      </c>
      <c r="AK1007" s="168">
        <f t="shared" ca="1" si="265"/>
        <v>0</v>
      </c>
      <c r="AL1007" s="168">
        <f t="shared" ca="1" si="266"/>
        <v>0</v>
      </c>
    </row>
    <row r="1008" spans="1:38" ht="28.5" customHeight="1" x14ac:dyDescent="0.2">
      <c r="A1008" s="56">
        <v>993</v>
      </c>
      <c r="B1008" s="309" t="str">
        <f t="shared" ca="1" si="252"/>
        <v>A993</v>
      </c>
      <c r="C1008" s="309"/>
      <c r="D1008" s="57" t="str">
        <f t="shared" ca="1" si="253"/>
        <v/>
      </c>
      <c r="E1008" s="59" t="str">
        <f t="shared" ca="1" si="254"/>
        <v/>
      </c>
      <c r="F1008" s="215">
        <f ca="1">IF(LEN(B1008)&gt;0,'OBRAČUNANA OSNOVNA PLAČA'!J1002,"")</f>
        <v>0</v>
      </c>
      <c r="G1008" s="60"/>
      <c r="H1008" s="60"/>
      <c r="I1008" s="60"/>
      <c r="J1008" s="60"/>
      <c r="K1008" s="60"/>
      <c r="L1008" s="229">
        <f t="shared" si="255"/>
        <v>0</v>
      </c>
      <c r="M1008" s="230">
        <f t="shared" ca="1" si="248"/>
        <v>0</v>
      </c>
      <c r="N1008" s="230">
        <f t="shared" ca="1" si="249"/>
        <v>0</v>
      </c>
      <c r="O1008" s="231">
        <f t="shared" ca="1" si="250"/>
        <v>0</v>
      </c>
      <c r="P1008" s="232">
        <f t="shared" ca="1" si="251"/>
        <v>0</v>
      </c>
      <c r="Q1008" s="233">
        <f t="shared" ca="1" si="256"/>
        <v>0</v>
      </c>
      <c r="R1008" s="233">
        <f ca="1">IF(LEN(B1008)&gt;0,'9'!R1008-'9'!Q1008,"")</f>
        <v>0</v>
      </c>
      <c r="S1008" s="234"/>
      <c r="T1008" s="34"/>
      <c r="U1008" s="34"/>
      <c r="V1008" s="34"/>
      <c r="W1008" s="34"/>
      <c r="X1008" s="34"/>
      <c r="Y1008" s="34"/>
      <c r="Z1008" s="34"/>
      <c r="AA1008" s="34"/>
      <c r="AB1008" s="167">
        <f>ROW()</f>
        <v>1008</v>
      </c>
      <c r="AC1008" s="168">
        <f t="shared" ca="1" si="257"/>
        <v>0</v>
      </c>
      <c r="AD1008" s="168">
        <f t="shared" ca="1" si="258"/>
        <v>0</v>
      </c>
      <c r="AE1008" s="169" t="str">
        <f t="shared" ca="1" si="259"/>
        <v>-</v>
      </c>
      <c r="AF1008" s="168" t="str">
        <f t="shared" ca="1" si="260"/>
        <v>-</v>
      </c>
      <c r="AG1008" s="169" t="str">
        <f t="shared" ca="1" si="261"/>
        <v>-</v>
      </c>
      <c r="AH1008" s="168" t="str">
        <f t="shared" ca="1" si="262"/>
        <v>-</v>
      </c>
      <c r="AI1008" s="168">
        <f t="shared" ca="1" si="263"/>
        <v>0</v>
      </c>
      <c r="AJ1008" s="170">
        <f t="shared" ca="1" si="264"/>
        <v>0</v>
      </c>
      <c r="AK1008" s="168">
        <f t="shared" ca="1" si="265"/>
        <v>0</v>
      </c>
      <c r="AL1008" s="168">
        <f t="shared" ca="1" si="266"/>
        <v>0</v>
      </c>
    </row>
    <row r="1009" spans="1:44" ht="28.5" customHeight="1" x14ac:dyDescent="0.2">
      <c r="A1009" s="56">
        <v>994</v>
      </c>
      <c r="B1009" s="309" t="str">
        <f t="shared" ca="1" si="252"/>
        <v>A994</v>
      </c>
      <c r="C1009" s="309"/>
      <c r="D1009" s="57" t="str">
        <f t="shared" ca="1" si="253"/>
        <v/>
      </c>
      <c r="E1009" s="59" t="str">
        <f t="shared" ca="1" si="254"/>
        <v/>
      </c>
      <c r="F1009" s="215">
        <f ca="1">IF(LEN(B1009)&gt;0,'OBRAČUNANA OSNOVNA PLAČA'!J1003,"")</f>
        <v>0</v>
      </c>
      <c r="G1009" s="60"/>
      <c r="H1009" s="60"/>
      <c r="I1009" s="60"/>
      <c r="J1009" s="60"/>
      <c r="K1009" s="60"/>
      <c r="L1009" s="229">
        <f t="shared" si="255"/>
        <v>0</v>
      </c>
      <c r="M1009" s="230">
        <f t="shared" ca="1" si="248"/>
        <v>0</v>
      </c>
      <c r="N1009" s="230">
        <f t="shared" ca="1" si="249"/>
        <v>0</v>
      </c>
      <c r="O1009" s="231">
        <f t="shared" ca="1" si="250"/>
        <v>0</v>
      </c>
      <c r="P1009" s="232">
        <f t="shared" ca="1" si="251"/>
        <v>0</v>
      </c>
      <c r="Q1009" s="233">
        <f t="shared" ca="1" si="256"/>
        <v>0</v>
      </c>
      <c r="R1009" s="233">
        <f ca="1">IF(LEN(B1009)&gt;0,'9'!R1009-'9'!Q1009,"")</f>
        <v>0</v>
      </c>
      <c r="S1009" s="234"/>
      <c r="T1009" s="34"/>
      <c r="U1009" s="34"/>
      <c r="V1009" s="34"/>
      <c r="W1009" s="34"/>
      <c r="X1009" s="34"/>
      <c r="Y1009" s="34"/>
      <c r="Z1009" s="34"/>
      <c r="AA1009" s="34"/>
      <c r="AB1009" s="167">
        <f>ROW()</f>
        <v>1009</v>
      </c>
      <c r="AC1009" s="168">
        <f t="shared" ca="1" si="257"/>
        <v>0</v>
      </c>
      <c r="AD1009" s="168">
        <f t="shared" ca="1" si="258"/>
        <v>0</v>
      </c>
      <c r="AE1009" s="169" t="str">
        <f t="shared" ca="1" si="259"/>
        <v>-</v>
      </c>
      <c r="AF1009" s="168" t="str">
        <f t="shared" ca="1" si="260"/>
        <v>-</v>
      </c>
      <c r="AG1009" s="169" t="str">
        <f t="shared" ca="1" si="261"/>
        <v>-</v>
      </c>
      <c r="AH1009" s="168" t="str">
        <f t="shared" ca="1" si="262"/>
        <v>-</v>
      </c>
      <c r="AI1009" s="168">
        <f t="shared" ca="1" si="263"/>
        <v>0</v>
      </c>
      <c r="AJ1009" s="170">
        <f t="shared" ca="1" si="264"/>
        <v>0</v>
      </c>
      <c r="AK1009" s="168">
        <f t="shared" ca="1" si="265"/>
        <v>0</v>
      </c>
      <c r="AL1009" s="168">
        <f t="shared" ca="1" si="266"/>
        <v>0</v>
      </c>
    </row>
    <row r="1010" spans="1:44" ht="28.5" customHeight="1" x14ac:dyDescent="0.2">
      <c r="A1010" s="56">
        <v>995</v>
      </c>
      <c r="B1010" s="309" t="str">
        <f t="shared" ca="1" si="252"/>
        <v>A995</v>
      </c>
      <c r="C1010" s="309"/>
      <c r="D1010" s="57" t="str">
        <f t="shared" ca="1" si="253"/>
        <v/>
      </c>
      <c r="E1010" s="59" t="str">
        <f t="shared" ca="1" si="254"/>
        <v/>
      </c>
      <c r="F1010" s="215">
        <f ca="1">IF(LEN(B1010)&gt;0,'OBRAČUNANA OSNOVNA PLAČA'!J1004,"")</f>
        <v>0</v>
      </c>
      <c r="G1010" s="60"/>
      <c r="H1010" s="60"/>
      <c r="I1010" s="60"/>
      <c r="J1010" s="60"/>
      <c r="K1010" s="60"/>
      <c r="L1010" s="229">
        <f t="shared" si="255"/>
        <v>0</v>
      </c>
      <c r="M1010" s="230">
        <f t="shared" ca="1" si="248"/>
        <v>0</v>
      </c>
      <c r="N1010" s="230">
        <f t="shared" ca="1" si="249"/>
        <v>0</v>
      </c>
      <c r="O1010" s="231">
        <f t="shared" ca="1" si="250"/>
        <v>0</v>
      </c>
      <c r="P1010" s="232">
        <f t="shared" ca="1" si="251"/>
        <v>0</v>
      </c>
      <c r="Q1010" s="233">
        <f t="shared" ca="1" si="256"/>
        <v>0</v>
      </c>
      <c r="R1010" s="233">
        <f ca="1">IF(LEN(B1010)&gt;0,'9'!R1010-'9'!Q1010,"")</f>
        <v>0</v>
      </c>
      <c r="S1010" s="234"/>
      <c r="T1010" s="34"/>
      <c r="U1010" s="34"/>
      <c r="V1010" s="34"/>
      <c r="W1010" s="34"/>
      <c r="X1010" s="34"/>
      <c r="Y1010" s="34"/>
      <c r="Z1010" s="34"/>
      <c r="AA1010" s="34"/>
      <c r="AB1010" s="167">
        <f>ROW()</f>
        <v>1010</v>
      </c>
      <c r="AC1010" s="168">
        <f t="shared" ca="1" si="257"/>
        <v>0</v>
      </c>
      <c r="AD1010" s="168">
        <f t="shared" ca="1" si="258"/>
        <v>0</v>
      </c>
      <c r="AE1010" s="169" t="str">
        <f t="shared" ca="1" si="259"/>
        <v>-</v>
      </c>
      <c r="AF1010" s="168" t="str">
        <f t="shared" ca="1" si="260"/>
        <v>-</v>
      </c>
      <c r="AG1010" s="169" t="str">
        <f t="shared" ca="1" si="261"/>
        <v>-</v>
      </c>
      <c r="AH1010" s="168" t="str">
        <f t="shared" ca="1" si="262"/>
        <v>-</v>
      </c>
      <c r="AI1010" s="168">
        <f t="shared" ca="1" si="263"/>
        <v>0</v>
      </c>
      <c r="AJ1010" s="170">
        <f t="shared" ca="1" si="264"/>
        <v>0</v>
      </c>
      <c r="AK1010" s="168">
        <f t="shared" ca="1" si="265"/>
        <v>0</v>
      </c>
      <c r="AL1010" s="168">
        <f t="shared" ca="1" si="266"/>
        <v>0</v>
      </c>
    </row>
    <row r="1011" spans="1:44" ht="28.5" customHeight="1" x14ac:dyDescent="0.2">
      <c r="A1011" s="56">
        <v>996</v>
      </c>
      <c r="B1011" s="309" t="str">
        <f t="shared" ca="1" si="252"/>
        <v>A996</v>
      </c>
      <c r="C1011" s="309"/>
      <c r="D1011" s="57" t="str">
        <f t="shared" ca="1" si="253"/>
        <v/>
      </c>
      <c r="E1011" s="59" t="str">
        <f t="shared" ca="1" si="254"/>
        <v/>
      </c>
      <c r="F1011" s="215">
        <f ca="1">IF(LEN(B1011)&gt;0,'OBRAČUNANA OSNOVNA PLAČA'!J1005,"")</f>
        <v>0</v>
      </c>
      <c r="G1011" s="60"/>
      <c r="H1011" s="60"/>
      <c r="I1011" s="60"/>
      <c r="J1011" s="60"/>
      <c r="K1011" s="60"/>
      <c r="L1011" s="229">
        <f t="shared" si="255"/>
        <v>0</v>
      </c>
      <c r="M1011" s="230">
        <f t="shared" ca="1" si="248"/>
        <v>0</v>
      </c>
      <c r="N1011" s="230">
        <f t="shared" ca="1" si="249"/>
        <v>0</v>
      </c>
      <c r="O1011" s="231">
        <f t="shared" ca="1" si="250"/>
        <v>0</v>
      </c>
      <c r="P1011" s="232">
        <f t="shared" ca="1" si="251"/>
        <v>0</v>
      </c>
      <c r="Q1011" s="233">
        <f t="shared" ca="1" si="256"/>
        <v>0</v>
      </c>
      <c r="R1011" s="233">
        <f ca="1">IF(LEN(B1011)&gt;0,'9'!R1011-'9'!Q1011,"")</f>
        <v>0</v>
      </c>
      <c r="S1011" s="234"/>
      <c r="T1011" s="34"/>
      <c r="U1011" s="34"/>
      <c r="V1011" s="34"/>
      <c r="W1011" s="34"/>
      <c r="X1011" s="34"/>
      <c r="Y1011" s="34"/>
      <c r="Z1011" s="34"/>
      <c r="AA1011" s="34"/>
      <c r="AB1011" s="167">
        <f>ROW()</f>
        <v>1011</v>
      </c>
      <c r="AC1011" s="168">
        <f t="shared" ca="1" si="257"/>
        <v>0</v>
      </c>
      <c r="AD1011" s="168">
        <f t="shared" ca="1" si="258"/>
        <v>0</v>
      </c>
      <c r="AE1011" s="169" t="str">
        <f t="shared" ca="1" si="259"/>
        <v>-</v>
      </c>
      <c r="AF1011" s="168" t="str">
        <f t="shared" ca="1" si="260"/>
        <v>-</v>
      </c>
      <c r="AG1011" s="169" t="str">
        <f t="shared" ca="1" si="261"/>
        <v>-</v>
      </c>
      <c r="AH1011" s="168" t="str">
        <f t="shared" ca="1" si="262"/>
        <v>-</v>
      </c>
      <c r="AI1011" s="168">
        <f t="shared" ca="1" si="263"/>
        <v>0</v>
      </c>
      <c r="AJ1011" s="170">
        <f t="shared" ca="1" si="264"/>
        <v>0</v>
      </c>
      <c r="AK1011" s="168">
        <f t="shared" ca="1" si="265"/>
        <v>0</v>
      </c>
      <c r="AL1011" s="168">
        <f t="shared" ca="1" si="266"/>
        <v>0</v>
      </c>
    </row>
    <row r="1012" spans="1:44" ht="28.5" customHeight="1" x14ac:dyDescent="0.2">
      <c r="A1012" s="56">
        <v>997</v>
      </c>
      <c r="B1012" s="309" t="str">
        <f t="shared" ca="1" si="252"/>
        <v>A997</v>
      </c>
      <c r="C1012" s="309"/>
      <c r="D1012" s="57" t="str">
        <f t="shared" ca="1" si="253"/>
        <v/>
      </c>
      <c r="E1012" s="59" t="str">
        <f t="shared" ca="1" si="254"/>
        <v/>
      </c>
      <c r="F1012" s="215">
        <f ca="1">IF(LEN(B1012)&gt;0,'OBRAČUNANA OSNOVNA PLAČA'!J1006,"")</f>
        <v>0</v>
      </c>
      <c r="G1012" s="60"/>
      <c r="H1012" s="60"/>
      <c r="I1012" s="60"/>
      <c r="J1012" s="60"/>
      <c r="K1012" s="60"/>
      <c r="L1012" s="229">
        <f t="shared" si="255"/>
        <v>0</v>
      </c>
      <c r="M1012" s="230">
        <f t="shared" ca="1" si="248"/>
        <v>0</v>
      </c>
      <c r="N1012" s="230">
        <f t="shared" ca="1" si="249"/>
        <v>0</v>
      </c>
      <c r="O1012" s="231">
        <f t="shared" ca="1" si="250"/>
        <v>0</v>
      </c>
      <c r="P1012" s="232">
        <f t="shared" ca="1" si="251"/>
        <v>0</v>
      </c>
      <c r="Q1012" s="233">
        <f t="shared" ca="1" si="256"/>
        <v>0</v>
      </c>
      <c r="R1012" s="233">
        <f ca="1">IF(LEN(B1012)&gt;0,'9'!R1012-'9'!Q1012,"")</f>
        <v>0</v>
      </c>
      <c r="S1012" s="234"/>
      <c r="T1012" s="34"/>
      <c r="U1012" s="34"/>
      <c r="V1012" s="34"/>
      <c r="W1012" s="34"/>
      <c r="X1012" s="34"/>
      <c r="Y1012" s="34"/>
      <c r="Z1012" s="34"/>
      <c r="AA1012" s="34"/>
      <c r="AB1012" s="167">
        <f>ROW()</f>
        <v>1012</v>
      </c>
      <c r="AC1012" s="168">
        <f t="shared" ca="1" si="257"/>
        <v>0</v>
      </c>
      <c r="AD1012" s="168">
        <f t="shared" ca="1" si="258"/>
        <v>0</v>
      </c>
      <c r="AE1012" s="169" t="str">
        <f t="shared" ca="1" si="259"/>
        <v>-</v>
      </c>
      <c r="AF1012" s="168" t="str">
        <f t="shared" ca="1" si="260"/>
        <v>-</v>
      </c>
      <c r="AG1012" s="169" t="str">
        <f t="shared" ca="1" si="261"/>
        <v>-</v>
      </c>
      <c r="AH1012" s="168" t="str">
        <f t="shared" ca="1" si="262"/>
        <v>-</v>
      </c>
      <c r="AI1012" s="168">
        <f t="shared" ca="1" si="263"/>
        <v>0</v>
      </c>
      <c r="AJ1012" s="170">
        <f t="shared" ca="1" si="264"/>
        <v>0</v>
      </c>
      <c r="AK1012" s="168">
        <f t="shared" ca="1" si="265"/>
        <v>0</v>
      </c>
      <c r="AL1012" s="168">
        <f t="shared" ca="1" si="266"/>
        <v>0</v>
      </c>
    </row>
    <row r="1013" spans="1:44" ht="28.5" customHeight="1" x14ac:dyDescent="0.2">
      <c r="A1013" s="56">
        <v>998</v>
      </c>
      <c r="B1013" s="309" t="str">
        <f t="shared" ca="1" si="252"/>
        <v>A998</v>
      </c>
      <c r="C1013" s="309"/>
      <c r="D1013" s="57" t="str">
        <f t="shared" ca="1" si="253"/>
        <v/>
      </c>
      <c r="E1013" s="59" t="str">
        <f t="shared" ca="1" si="254"/>
        <v/>
      </c>
      <c r="F1013" s="215">
        <f ca="1">IF(LEN(B1013)&gt;0,'OBRAČUNANA OSNOVNA PLAČA'!J1007,"")</f>
        <v>0</v>
      </c>
      <c r="G1013" s="60"/>
      <c r="H1013" s="60"/>
      <c r="I1013" s="60"/>
      <c r="J1013" s="60"/>
      <c r="K1013" s="60"/>
      <c r="L1013" s="229">
        <f t="shared" si="255"/>
        <v>0</v>
      </c>
      <c r="M1013" s="230">
        <f t="shared" ca="1" si="248"/>
        <v>0</v>
      </c>
      <c r="N1013" s="230">
        <f t="shared" ca="1" si="249"/>
        <v>0</v>
      </c>
      <c r="O1013" s="231">
        <f t="shared" ca="1" si="250"/>
        <v>0</v>
      </c>
      <c r="P1013" s="232">
        <f t="shared" ca="1" si="251"/>
        <v>0</v>
      </c>
      <c r="Q1013" s="233">
        <f t="shared" ca="1" si="256"/>
        <v>0</v>
      </c>
      <c r="R1013" s="233">
        <f ca="1">IF(LEN(B1013)&gt;0,'9'!R1013-'9'!Q1013,"")</f>
        <v>0</v>
      </c>
      <c r="S1013" s="234"/>
      <c r="T1013" s="34"/>
      <c r="U1013" s="34"/>
      <c r="V1013" s="34"/>
      <c r="W1013" s="34"/>
      <c r="X1013" s="34"/>
      <c r="Y1013" s="34"/>
      <c r="Z1013" s="34"/>
      <c r="AA1013" s="34"/>
      <c r="AB1013" s="167">
        <f>ROW()</f>
        <v>1013</v>
      </c>
      <c r="AC1013" s="168">
        <f t="shared" ca="1" si="257"/>
        <v>0</v>
      </c>
      <c r="AD1013" s="168">
        <f t="shared" ca="1" si="258"/>
        <v>0</v>
      </c>
      <c r="AE1013" s="169" t="str">
        <f t="shared" ca="1" si="259"/>
        <v>-</v>
      </c>
      <c r="AF1013" s="168" t="str">
        <f t="shared" ca="1" si="260"/>
        <v>-</v>
      </c>
      <c r="AG1013" s="169" t="str">
        <f t="shared" ca="1" si="261"/>
        <v>-</v>
      </c>
      <c r="AH1013" s="168" t="str">
        <f t="shared" ca="1" si="262"/>
        <v>-</v>
      </c>
      <c r="AI1013" s="168">
        <f t="shared" ca="1" si="263"/>
        <v>0</v>
      </c>
      <c r="AJ1013" s="170">
        <f t="shared" ca="1" si="264"/>
        <v>0</v>
      </c>
      <c r="AK1013" s="168">
        <f t="shared" ca="1" si="265"/>
        <v>0</v>
      </c>
      <c r="AL1013" s="168">
        <f t="shared" ca="1" si="266"/>
        <v>0</v>
      </c>
    </row>
    <row r="1014" spans="1:44" ht="28.5" customHeight="1" x14ac:dyDescent="0.2">
      <c r="A1014" s="56">
        <v>999</v>
      </c>
      <c r="B1014" s="309" t="str">
        <f t="shared" ca="1" si="252"/>
        <v>A999</v>
      </c>
      <c r="C1014" s="309"/>
      <c r="D1014" s="57" t="str">
        <f t="shared" ca="1" si="253"/>
        <v/>
      </c>
      <c r="E1014" s="59" t="str">
        <f t="shared" ca="1" si="254"/>
        <v/>
      </c>
      <c r="F1014" s="215">
        <f ca="1">IF(LEN(B1014)&gt;0,'OBRAČUNANA OSNOVNA PLAČA'!J1008,"")</f>
        <v>0</v>
      </c>
      <c r="G1014" s="60"/>
      <c r="H1014" s="60"/>
      <c r="I1014" s="60"/>
      <c r="J1014" s="60"/>
      <c r="K1014" s="60"/>
      <c r="L1014" s="229">
        <f t="shared" si="255"/>
        <v>0</v>
      </c>
      <c r="M1014" s="230">
        <f t="shared" ca="1" si="248"/>
        <v>0</v>
      </c>
      <c r="N1014" s="230">
        <f t="shared" ca="1" si="249"/>
        <v>0</v>
      </c>
      <c r="O1014" s="231">
        <f t="shared" ca="1" si="250"/>
        <v>0</v>
      </c>
      <c r="P1014" s="232">
        <f t="shared" ca="1" si="251"/>
        <v>0</v>
      </c>
      <c r="Q1014" s="233">
        <f t="shared" ca="1" si="256"/>
        <v>0</v>
      </c>
      <c r="R1014" s="233">
        <f ca="1">IF(LEN(B1014)&gt;0,'9'!R1014-'9'!Q1014,"")</f>
        <v>0</v>
      </c>
      <c r="S1014" s="234"/>
      <c r="T1014" s="34"/>
      <c r="U1014" s="34"/>
      <c r="V1014" s="34"/>
      <c r="W1014" s="34"/>
      <c r="X1014" s="34"/>
      <c r="Y1014" s="34"/>
      <c r="Z1014" s="34"/>
      <c r="AA1014" s="34"/>
      <c r="AB1014" s="167">
        <f>ROW()</f>
        <v>1014</v>
      </c>
      <c r="AC1014" s="168">
        <f t="shared" ca="1" si="257"/>
        <v>0</v>
      </c>
      <c r="AD1014" s="168">
        <f t="shared" ca="1" si="258"/>
        <v>0</v>
      </c>
      <c r="AE1014" s="169" t="str">
        <f t="shared" ca="1" si="259"/>
        <v>-</v>
      </c>
      <c r="AF1014" s="168" t="str">
        <f t="shared" ca="1" si="260"/>
        <v>-</v>
      </c>
      <c r="AG1014" s="169" t="str">
        <f t="shared" ca="1" si="261"/>
        <v>-</v>
      </c>
      <c r="AH1014" s="168" t="str">
        <f t="shared" ca="1" si="262"/>
        <v>-</v>
      </c>
      <c r="AI1014" s="168">
        <f t="shared" ca="1" si="263"/>
        <v>0</v>
      </c>
      <c r="AJ1014" s="170">
        <f t="shared" ca="1" si="264"/>
        <v>0</v>
      </c>
      <c r="AK1014" s="168">
        <f t="shared" ca="1" si="265"/>
        <v>0</v>
      </c>
      <c r="AL1014" s="168">
        <f t="shared" ca="1" si="266"/>
        <v>0</v>
      </c>
    </row>
    <row r="1015" spans="1:44" ht="28.5" customHeight="1" x14ac:dyDescent="0.2">
      <c r="A1015" s="56">
        <v>1000</v>
      </c>
      <c r="B1015" s="309" t="str">
        <f t="shared" ca="1" si="252"/>
        <v>A1000</v>
      </c>
      <c r="C1015" s="309"/>
      <c r="D1015" s="57" t="str">
        <f t="shared" ca="1" si="253"/>
        <v/>
      </c>
      <c r="E1015" s="59" t="str">
        <f t="shared" ca="1" si="254"/>
        <v/>
      </c>
      <c r="F1015" s="215">
        <f ca="1">IF(LEN(B1015)&gt;0,'OBRAČUNANA OSNOVNA PLAČA'!J1009,"")</f>
        <v>0</v>
      </c>
      <c r="G1015" s="60"/>
      <c r="H1015" s="60"/>
      <c r="I1015" s="60"/>
      <c r="J1015" s="60"/>
      <c r="K1015" s="60"/>
      <c r="L1015" s="229">
        <f t="shared" si="255"/>
        <v>0</v>
      </c>
      <c r="M1015" s="230">
        <f t="shared" ca="1" si="248"/>
        <v>0</v>
      </c>
      <c r="N1015" s="230">
        <f t="shared" ca="1" si="249"/>
        <v>0</v>
      </c>
      <c r="O1015" s="231">
        <f t="shared" ca="1" si="250"/>
        <v>0</v>
      </c>
      <c r="P1015" s="232">
        <f t="shared" ca="1" si="251"/>
        <v>0</v>
      </c>
      <c r="Q1015" s="233">
        <f t="shared" ca="1" si="256"/>
        <v>0</v>
      </c>
      <c r="R1015" s="233">
        <f ca="1">IF(LEN(B1015)&gt;0,'9'!R1015-'9'!Q1015,"")</f>
        <v>0</v>
      </c>
      <c r="S1015" s="234"/>
      <c r="T1015" s="235"/>
      <c r="U1015" s="34"/>
      <c r="V1015" s="34"/>
      <c r="W1015" s="34"/>
      <c r="X1015" s="34"/>
      <c r="Y1015" s="34"/>
      <c r="Z1015" s="34"/>
      <c r="AA1015" s="34"/>
      <c r="AB1015" s="167">
        <f>ROW()</f>
        <v>1015</v>
      </c>
      <c r="AC1015" s="168">
        <f t="shared" ca="1" si="257"/>
        <v>0</v>
      </c>
      <c r="AD1015" s="168">
        <f t="shared" ca="1" si="258"/>
        <v>0</v>
      </c>
      <c r="AE1015" s="169" t="str">
        <f t="shared" ca="1" si="259"/>
        <v>-</v>
      </c>
      <c r="AF1015" s="168" t="str">
        <f t="shared" ca="1" si="260"/>
        <v>-</v>
      </c>
      <c r="AG1015" s="169" t="str">
        <f t="shared" ca="1" si="261"/>
        <v>-</v>
      </c>
      <c r="AH1015" s="168" t="str">
        <f t="shared" ca="1" si="262"/>
        <v>-</v>
      </c>
      <c r="AI1015" s="168">
        <f t="shared" ca="1" si="263"/>
        <v>0</v>
      </c>
      <c r="AJ1015" s="170">
        <f t="shared" ca="1" si="264"/>
        <v>0</v>
      </c>
      <c r="AK1015" s="168">
        <f t="shared" ca="1" si="265"/>
        <v>0</v>
      </c>
      <c r="AL1015" s="168">
        <f t="shared" ca="1" si="266"/>
        <v>0</v>
      </c>
    </row>
    <row r="1016" spans="1:44" ht="26.25" customHeight="1" thickBot="1" x14ac:dyDescent="0.25">
      <c r="A1016" s="34"/>
      <c r="B1016" s="216" t="s">
        <v>43</v>
      </c>
      <c r="C1016" s="357" t="s">
        <v>55</v>
      </c>
      <c r="D1016" s="358"/>
      <c r="E1016" s="359"/>
      <c r="F1016" s="217">
        <f>'OSNOVNA PLAČA'!J1010</f>
        <v>3000</v>
      </c>
      <c r="G1016" s="171"/>
      <c r="H1016" s="171"/>
      <c r="L1016" s="34"/>
      <c r="M1016" s="44"/>
      <c r="N1016" s="44"/>
      <c r="O1016" s="236" t="s">
        <v>99</v>
      </c>
      <c r="P1016" s="237">
        <v>0</v>
      </c>
      <c r="Q1016" s="238" t="s">
        <v>98</v>
      </c>
      <c r="R1016" s="239">
        <f ca="1">SUM(Q16:Q1015)</f>
        <v>60</v>
      </c>
      <c r="S1016" s="240"/>
      <c r="T1016" s="34"/>
      <c r="U1016" s="34"/>
      <c r="V1016" s="34"/>
      <c r="W1016" s="34"/>
      <c r="X1016" s="34"/>
      <c r="Y1016" s="34"/>
      <c r="Z1016" s="34"/>
      <c r="AA1016" s="34"/>
      <c r="AB1016" s="172">
        <f>ROW()</f>
        <v>1016</v>
      </c>
      <c r="AC1016" s="173">
        <f ca="1">SUM(AC16:AC1015)</f>
        <v>60</v>
      </c>
      <c r="AD1016" s="173">
        <f ca="1">SUM(AD16:AD1015)</f>
        <v>60</v>
      </c>
      <c r="AE1016" s="174" t="str">
        <f>+O1016</f>
        <v>Izračunana masa</v>
      </c>
      <c r="AF1016" s="174">
        <f ca="1">SUM(AF16:AF1015)</f>
        <v>0</v>
      </c>
      <c r="AG1016" s="175"/>
      <c r="AH1016" s="176" t="str">
        <f>+Q1016</f>
        <v>Izplačana masa</v>
      </c>
      <c r="AI1016" s="173">
        <f ca="1">SUM(AI16:AI1015)</f>
        <v>0</v>
      </c>
      <c r="AL1016" s="168">
        <f ca="1">SUM(AL16:AL1015)</f>
        <v>0</v>
      </c>
      <c r="AM1016" s="325" t="str">
        <f>+C1016</f>
        <v>SREDSTVA ZA
OSNOVNE PLAČE</v>
      </c>
      <c r="AN1016" s="326"/>
      <c r="AO1016" s="326"/>
      <c r="AP1016" s="326"/>
      <c r="AQ1016" s="326"/>
      <c r="AR1016" s="327"/>
    </row>
    <row r="1017" spans="1:44" ht="26.25" customHeight="1" thickBot="1" x14ac:dyDescent="0.25">
      <c r="A1017" s="34"/>
      <c r="B1017" s="218" t="s">
        <v>56</v>
      </c>
      <c r="C1017" s="355" t="s">
        <v>57</v>
      </c>
      <c r="D1017" s="356"/>
      <c r="E1017" s="219">
        <v>0.02</v>
      </c>
      <c r="F1017" s="220">
        <f ca="1">0.02*F1016+'9'!R1017</f>
        <v>60</v>
      </c>
      <c r="G1017" s="137"/>
      <c r="H1017" s="137"/>
      <c r="I1017" s="137"/>
      <c r="J1017" s="137"/>
      <c r="K1017" s="177"/>
      <c r="L1017" s="34"/>
      <c r="M1017" s="44"/>
      <c r="N1017" s="44"/>
      <c r="O1017" s="241" t="s">
        <v>95</v>
      </c>
      <c r="P1017" s="242">
        <f ca="1">IF(SUM(N16:N1015)=0,0,F1017/SUM(N16:N1015))</f>
        <v>0.15</v>
      </c>
      <c r="Q1017" s="243" t="s">
        <v>100</v>
      </c>
      <c r="R1017" s="244">
        <f ca="1">F1017-R1016</f>
        <v>0</v>
      </c>
      <c r="S1017" s="110"/>
      <c r="T1017" s="34"/>
      <c r="U1017" s="34"/>
      <c r="V1017" s="34"/>
      <c r="W1017" s="34"/>
      <c r="X1017" s="34"/>
      <c r="Y1017" s="34"/>
      <c r="Z1017" s="34"/>
      <c r="AA1017" s="34"/>
      <c r="AB1017" s="172">
        <f>ROW()</f>
        <v>1017</v>
      </c>
      <c r="AC1017" s="178" t="str">
        <f>+Q1017</f>
        <v>Ostanek</v>
      </c>
      <c r="AD1017" s="179" t="str">
        <f ca="1">IF($AO$3=1,0,INDIRECT( "'" &amp; $AO$2 &amp; "'!Q" &amp; TEXT($AB1017,0)))</f>
        <v>Ostanek</v>
      </c>
      <c r="AE1017" s="174" t="str">
        <f>+O1017</f>
        <v>Kor. faktor (KF)</v>
      </c>
      <c r="AF1017" s="180">
        <f ca="1">IF(AF1016=0,0,(AD1017+AL1017)/AF1016)</f>
        <v>0</v>
      </c>
      <c r="AG1017" s="175"/>
      <c r="AH1017" s="181" t="str">
        <f>+AC1017</f>
        <v>Ostanek</v>
      </c>
      <c r="AI1017" s="179" t="e">
        <f ca="1">+F1017-AI1016+AD1017</f>
        <v>#VALUE!</v>
      </c>
      <c r="AL1017" s="168">
        <f ca="1">+AM1017*AL1016</f>
        <v>0</v>
      </c>
      <c r="AM1017" s="182">
        <f>+E1017</f>
        <v>0.02</v>
      </c>
      <c r="AN1017" s="325" t="str">
        <f>+C1017</f>
        <v>SKUPEN OBSEG SREDSTEV
DELOVNE USPEŠNOSTI</v>
      </c>
      <c r="AO1017" s="326"/>
      <c r="AP1017" s="326"/>
      <c r="AQ1017" s="326"/>
      <c r="AR1017" s="327"/>
    </row>
    <row r="1018" spans="1:44" x14ac:dyDescent="0.2">
      <c r="G1018" s="137"/>
      <c r="H1018" s="137"/>
      <c r="I1018" s="137"/>
      <c r="J1018" s="137"/>
      <c r="K1018" s="137"/>
      <c r="L1018" s="245"/>
      <c r="M1018" s="44"/>
      <c r="N1018" s="44"/>
      <c r="O1018" s="44"/>
      <c r="P1018" s="44"/>
      <c r="Q1018" s="210"/>
      <c r="R1018" s="210"/>
      <c r="S1018" s="44"/>
      <c r="T1018" s="245"/>
      <c r="U1018" s="34"/>
      <c r="V1018" s="34"/>
      <c r="W1018" s="34"/>
      <c r="X1018" s="34"/>
      <c r="Y1018" s="34"/>
      <c r="Z1018" s="34"/>
      <c r="AA1018" s="34"/>
    </row>
    <row r="1019" spans="1:44" ht="13.5" thickBot="1" x14ac:dyDescent="0.25"/>
    <row r="1020" spans="1:44" ht="12.75" customHeight="1" x14ac:dyDescent="0.2">
      <c r="B1020" s="349" t="s">
        <v>30</v>
      </c>
      <c r="C1020" s="350"/>
      <c r="D1020" s="351"/>
      <c r="E1020" s="184"/>
      <c r="F1020" s="330" t="s">
        <v>29</v>
      </c>
      <c r="G1020" s="331"/>
      <c r="H1020" s="331"/>
      <c r="I1020" s="331"/>
      <c r="J1020" s="331"/>
      <c r="K1020" s="332"/>
      <c r="L1020" s="184"/>
      <c r="M1020" s="185" t="s">
        <v>21</v>
      </c>
      <c r="N1020" s="186"/>
      <c r="O1020" s="187"/>
      <c r="P1020" s="349" t="s">
        <v>101</v>
      </c>
      <c r="Q1020" s="350"/>
      <c r="R1020" s="351"/>
    </row>
    <row r="1021" spans="1:44" x14ac:dyDescent="0.2">
      <c r="B1021" s="352"/>
      <c r="C1021" s="353"/>
      <c r="D1021" s="354"/>
      <c r="E1021" s="184"/>
      <c r="F1021" s="188" t="s">
        <v>25</v>
      </c>
      <c r="G1021" s="189"/>
      <c r="H1021" s="189"/>
      <c r="I1021" s="189"/>
      <c r="J1021" s="189"/>
      <c r="K1021" s="190"/>
      <c r="L1021" s="184"/>
      <c r="M1021" s="191">
        <v>0</v>
      </c>
      <c r="N1021" s="192"/>
      <c r="O1021" s="187"/>
      <c r="P1021" s="352"/>
      <c r="Q1021" s="353"/>
      <c r="R1021" s="354"/>
    </row>
    <row r="1022" spans="1:44" ht="13.5" thickBot="1" x14ac:dyDescent="0.25">
      <c r="B1022" s="193" t="s">
        <v>59</v>
      </c>
      <c r="C1022" s="194" t="s">
        <v>31</v>
      </c>
      <c r="D1022" s="195">
        <v>2</v>
      </c>
      <c r="E1022" s="184"/>
      <c r="F1022" s="188" t="s">
        <v>24</v>
      </c>
      <c r="G1022" s="189"/>
      <c r="H1022" s="189"/>
      <c r="I1022" s="189"/>
      <c r="J1022" s="189"/>
      <c r="K1022" s="190"/>
      <c r="L1022" s="184"/>
      <c r="M1022" s="196">
        <v>1</v>
      </c>
      <c r="N1022" s="192"/>
      <c r="O1022" s="187"/>
      <c r="P1022" s="197" t="s">
        <v>97</v>
      </c>
      <c r="Q1022" s="198" t="s">
        <v>106</v>
      </c>
      <c r="R1022" s="199">
        <v>5</v>
      </c>
    </row>
    <row r="1023" spans="1:44" x14ac:dyDescent="0.2">
      <c r="B1023" s="200"/>
      <c r="C1023" s="32"/>
      <c r="D1023" s="47"/>
      <c r="E1023" s="184"/>
      <c r="F1023" s="188" t="s">
        <v>26</v>
      </c>
      <c r="G1023" s="189"/>
      <c r="H1023" s="189"/>
      <c r="I1023" s="189"/>
      <c r="J1023" s="189"/>
      <c r="K1023" s="190"/>
      <c r="L1023" s="184"/>
      <c r="M1023" s="10"/>
      <c r="N1023" s="10"/>
      <c r="O1023" s="201"/>
      <c r="P1023" s="187"/>
      <c r="Q1023" s="187"/>
      <c r="R1023" s="187"/>
    </row>
    <row r="1024" spans="1:44" x14ac:dyDescent="0.2">
      <c r="B1024" s="184"/>
      <c r="C1024" s="184"/>
      <c r="D1024" s="184"/>
      <c r="E1024" s="184"/>
      <c r="F1024" s="188" t="s">
        <v>27</v>
      </c>
      <c r="G1024" s="189"/>
      <c r="H1024" s="189"/>
      <c r="I1024" s="189"/>
      <c r="J1024" s="189"/>
      <c r="K1024" s="190"/>
      <c r="L1024" s="184"/>
      <c r="M1024" s="187"/>
      <c r="N1024" s="187"/>
      <c r="O1024" s="187"/>
      <c r="P1024" s="187"/>
      <c r="Q1024" s="187"/>
      <c r="R1024" s="187"/>
    </row>
    <row r="1025" spans="2:18" ht="13.5" thickBot="1" x14ac:dyDescent="0.25">
      <c r="B1025" s="184"/>
      <c r="C1025" s="184"/>
      <c r="D1025" s="184"/>
      <c r="E1025" s="184"/>
      <c r="F1025" s="202" t="s">
        <v>28</v>
      </c>
      <c r="G1025" s="203"/>
      <c r="H1025" s="203"/>
      <c r="I1025" s="203"/>
      <c r="J1025" s="203"/>
      <c r="K1025" s="204"/>
      <c r="L1025" s="184"/>
      <c r="M1025" s="187"/>
      <c r="N1025" s="187"/>
      <c r="O1025" s="187"/>
      <c r="P1025" s="187"/>
      <c r="Q1025" s="205"/>
      <c r="R1025" s="187"/>
    </row>
    <row r="1026" spans="2:18" x14ac:dyDescent="0.2">
      <c r="K1026" s="10"/>
    </row>
  </sheetData>
  <sheetProtection algorithmName="SHA-512" hashValue="p+JXZXhceTNpHcmMs3jHpc6u8UzHRxnzszzvJR8V7jHPuShU4/DlnMoEzBBJfya3XtWv5llL/oSbHvC4jMyNqA==" saltValue="f78lzPZBvhkFtvYMS35IWw==" spinCount="100000" sheet="1" objects="1" scenarios="1"/>
  <mergeCells count="105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  <mergeCell ref="B1020:D1021"/>
    <mergeCell ref="B17:C17"/>
    <mergeCell ref="B18:C18"/>
    <mergeCell ref="B1010:C1010"/>
    <mergeCell ref="C1017:D1017"/>
    <mergeCell ref="B1015:C1015"/>
    <mergeCell ref="B1011:C1011"/>
    <mergeCell ref="B1012:C1012"/>
    <mergeCell ref="B1013:C1013"/>
    <mergeCell ref="B1014:C1014"/>
    <mergeCell ref="C1016:E101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B1002:C1002"/>
    <mergeCell ref="B1009:C1009"/>
    <mergeCell ref="B1003:C1003"/>
    <mergeCell ref="AN1017:AR1017"/>
    <mergeCell ref="AM1016:AR1016"/>
    <mergeCell ref="E8:R8"/>
    <mergeCell ref="F1020:K1020"/>
    <mergeCell ref="P1020:R102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996:C996"/>
    <mergeCell ref="B997:C997"/>
    <mergeCell ref="B998:C998"/>
    <mergeCell ref="B999:C999"/>
    <mergeCell ref="B1000:C1000"/>
    <mergeCell ref="B1001:C1001"/>
    <mergeCell ref="B1004:C1004"/>
    <mergeCell ref="B1005:C1005"/>
    <mergeCell ref="B1006:C1006"/>
    <mergeCell ref="B1007:C1007"/>
    <mergeCell ref="B1008:C1008"/>
    <mergeCell ref="B39:C39"/>
    <mergeCell ref="B40:C40"/>
    <mergeCell ref="B41:C41"/>
    <mergeCell ref="B42:C42"/>
    <mergeCell ref="B43:C43"/>
    <mergeCell ref="B44:C44"/>
    <mergeCell ref="B995:C995"/>
    <mergeCell ref="B994:C994"/>
    <mergeCell ref="B993:C993"/>
    <mergeCell ref="B992:C992"/>
    <mergeCell ref="B991:C991"/>
    <mergeCell ref="B990:C990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</mergeCells>
  <phoneticPr fontId="2" type="noConversion"/>
  <dataValidations count="1">
    <dataValidation type="list" allowBlank="1" showInputMessage="1" showErrorMessage="1" sqref="G16:K1015" xr:uid="{00000000-0002-0000-0500-000000000000}">
      <formula1>$M$1021:$M$1022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3"/>
  <dimension ref="A1:BA1026"/>
  <sheetViews>
    <sheetView showGridLines="0" showRowColHeaders="0" topLeftCell="B1" zoomScaleNormal="100" workbookViewId="0">
      <selection activeCell="E4" sqref="E4:R4"/>
    </sheetView>
  </sheetViews>
  <sheetFormatPr defaultRowHeight="12.75" x14ac:dyDescent="0.2"/>
  <cols>
    <col min="1" max="1" width="10.42578125" style="7" customWidth="1"/>
    <col min="2" max="2" width="6.5703125" style="7" customWidth="1"/>
    <col min="3" max="3" width="40.7109375" style="7" customWidth="1"/>
    <col min="4" max="5" width="7" style="7" customWidth="1"/>
    <col min="6" max="6" width="13.28515625" style="9" customWidth="1"/>
    <col min="7" max="11" width="5.42578125" style="7" customWidth="1"/>
    <col min="12" max="12" width="13.42578125" style="7" customWidth="1"/>
    <col min="13" max="18" width="13.42578125" style="9" customWidth="1"/>
    <col min="19" max="19" width="1.7109375" style="9" customWidth="1"/>
    <col min="20" max="22" width="9.42578125" style="7" customWidth="1"/>
    <col min="23" max="23" width="10.85546875" style="7" customWidth="1"/>
    <col min="24" max="27" width="9.140625" style="7"/>
    <col min="28" max="28" width="9.28515625" style="140" hidden="1" customWidth="1"/>
    <col min="29" max="29" width="21.5703125" style="7" hidden="1" customWidth="1"/>
    <col min="30" max="30" width="12.85546875" style="7" hidden="1" customWidth="1"/>
    <col min="31" max="32" width="12.7109375" style="7" hidden="1" customWidth="1"/>
    <col min="33" max="33" width="13.42578125" style="134" hidden="1" customWidth="1"/>
    <col min="34" max="34" width="13.42578125" style="7" hidden="1" customWidth="1"/>
    <col min="35" max="38" width="13.7109375" style="7" hidden="1" customWidth="1"/>
    <col min="39" max="39" width="9.140625" style="7" hidden="1" customWidth="1"/>
    <col min="40" max="40" width="19.7109375" style="7" hidden="1" customWidth="1"/>
    <col min="41" max="41" width="25.28515625" style="7" hidden="1" customWidth="1"/>
    <col min="42" max="42" width="9.140625" style="7" hidden="1" customWidth="1"/>
    <col min="43" max="43" width="18.85546875" style="7" hidden="1" customWidth="1"/>
    <col min="44" max="44" width="9.85546875" style="7" hidden="1" customWidth="1"/>
    <col min="45" max="45" width="17.5703125" style="7" hidden="1" customWidth="1"/>
    <col min="46" max="46" width="11.7109375" style="7" hidden="1" customWidth="1"/>
    <col min="47" max="47" width="16" style="7" hidden="1" customWidth="1"/>
    <col min="48" max="53" width="9.140625" style="7" hidden="1" customWidth="1"/>
    <col min="54" max="16384" width="9.140625" style="7"/>
  </cols>
  <sheetData>
    <row r="1" spans="1:53" ht="15.75" x14ac:dyDescent="0.2">
      <c r="A1" s="34"/>
      <c r="B1" s="48" t="str">
        <f ca="1">INDIRECT( "'" &amp; $AD$2 &amp; "'!B1") &amp; " za obdobje " &amp; "november 2020"</f>
        <v>Priloga 2: mesečno izplačilo redne delovne uspešnosti za obdobje november 2020</v>
      </c>
      <c r="C1" s="48"/>
      <c r="D1" s="34"/>
      <c r="E1" s="34"/>
      <c r="F1" s="44"/>
      <c r="G1" s="34"/>
      <c r="H1" s="34"/>
      <c r="I1" s="34"/>
      <c r="J1" s="34"/>
      <c r="K1" s="34"/>
      <c r="L1" s="34"/>
      <c r="M1" s="44"/>
      <c r="N1" s="44"/>
      <c r="O1" s="44"/>
      <c r="P1" s="44"/>
      <c r="Q1" s="44"/>
      <c r="R1" s="206"/>
      <c r="S1" s="207"/>
      <c r="T1" s="207"/>
      <c r="U1" s="208"/>
      <c r="V1" s="34"/>
      <c r="W1" s="34"/>
      <c r="X1" s="34"/>
      <c r="Y1" s="34"/>
      <c r="Z1" s="34"/>
      <c r="AB1" s="380" t="s">
        <v>126</v>
      </c>
      <c r="AC1" s="381"/>
      <c r="AD1" s="381"/>
      <c r="AE1" s="381"/>
      <c r="AF1" s="382"/>
      <c r="AG1" s="124"/>
      <c r="AH1" s="374" t="s">
        <v>125</v>
      </c>
      <c r="AI1" s="375"/>
      <c r="AJ1" s="375"/>
      <c r="AK1" s="375"/>
      <c r="AL1" s="376"/>
      <c r="AN1" s="125" t="s">
        <v>33</v>
      </c>
      <c r="AO1" s="126" t="str">
        <f ca="1">RIGHT(CELL("filename",A1),LEN(CELL("filename",A1))-FIND("]",CELL("filename",A1)))</f>
        <v>11</v>
      </c>
      <c r="AP1" s="127" t="s">
        <v>33</v>
      </c>
      <c r="AQ1" s="127" t="s">
        <v>121</v>
      </c>
      <c r="AR1" s="127" t="s">
        <v>88</v>
      </c>
      <c r="AS1" s="127" t="s">
        <v>119</v>
      </c>
      <c r="AT1" s="127" t="s">
        <v>120</v>
      </c>
      <c r="AU1" s="127" t="s">
        <v>119</v>
      </c>
    </row>
    <row r="2" spans="1:53" ht="15.75" x14ac:dyDescent="0.2">
      <c r="A2" s="34"/>
      <c r="B2" s="48"/>
      <c r="C2" s="48"/>
      <c r="D2" s="34"/>
      <c r="E2" s="34"/>
      <c r="F2" s="44"/>
      <c r="G2" s="34"/>
      <c r="H2" s="34"/>
      <c r="I2" s="34"/>
      <c r="J2" s="34"/>
      <c r="K2" s="34"/>
      <c r="L2" s="34"/>
      <c r="M2" s="44"/>
      <c r="N2" s="44"/>
      <c r="O2" s="44"/>
      <c r="P2" s="44"/>
      <c r="Q2" s="44"/>
      <c r="R2" s="206"/>
      <c r="S2" s="207"/>
      <c r="T2" s="209"/>
      <c r="U2" s="208"/>
      <c r="V2" s="34"/>
      <c r="W2" s="34"/>
      <c r="X2" s="34"/>
      <c r="Y2" s="34"/>
      <c r="Z2" s="34"/>
      <c r="AB2" s="390" t="s">
        <v>58</v>
      </c>
      <c r="AC2" s="391"/>
      <c r="AD2" s="387" t="s">
        <v>58</v>
      </c>
      <c r="AE2" s="388"/>
      <c r="AF2" s="389"/>
      <c r="AG2" s="124"/>
      <c r="AH2" s="377"/>
      <c r="AI2" s="378"/>
      <c r="AJ2" s="378"/>
      <c r="AK2" s="378"/>
      <c r="AL2" s="379"/>
      <c r="AN2" s="128" t="s">
        <v>121</v>
      </c>
      <c r="AO2" s="127">
        <f ca="1">VLOOKUP(AO1,AP2:AQ19,2,FALSE)</f>
        <v>0</v>
      </c>
      <c r="AP2" s="129" t="s">
        <v>118</v>
      </c>
      <c r="AQ2" s="129"/>
      <c r="AR2" s="130">
        <f t="shared" ref="AR2:AR13" ca="1" si="0">MAX($AS$2:$AS$13)</f>
        <v>12</v>
      </c>
      <c r="AS2" s="131">
        <f t="shared" ref="AS2:AS19" ca="1" si="1">ROW(INDIRECT(CELL("address",AP2)))-ROW(INDIRECT(AT2))+1</f>
        <v>1</v>
      </c>
      <c r="AT2" s="2" t="str">
        <f t="shared" ref="AT2:AT13" ca="1" si="2">CELL("address",$AP$2)</f>
        <v>$AP$2</v>
      </c>
      <c r="AU2" s="11" t="s">
        <v>84</v>
      </c>
      <c r="BA2" s="10"/>
    </row>
    <row r="3" spans="1:53" x14ac:dyDescent="0.2">
      <c r="A3" s="34"/>
      <c r="B3" s="317" t="str">
        <f ca="1">INDIRECT( "'" &amp; $AD$2 &amp; "'!B3")</f>
        <v>Šifra proračunskega uporabnika:</v>
      </c>
      <c r="C3" s="317"/>
      <c r="D3" s="318"/>
      <c r="E3" s="395" t="str">
        <f ca="1">IF(LEN(INDIRECT( "'" &amp; $AD$2 &amp; "'!E3"))&gt;0,INDIRECT( "'" &amp; $AD$2 &amp; "'!E3"),"")</f>
        <v>dsd</v>
      </c>
      <c r="F3" s="396"/>
      <c r="G3" s="34"/>
      <c r="H3" s="34"/>
      <c r="I3" s="34"/>
      <c r="J3" s="34"/>
      <c r="K3" s="34"/>
      <c r="L3" s="34"/>
      <c r="M3" s="44"/>
      <c r="N3" s="44"/>
      <c r="O3" s="44"/>
      <c r="P3" s="44"/>
      <c r="Q3" s="44"/>
      <c r="R3" s="206"/>
      <c r="S3" s="209"/>
      <c r="T3" s="208"/>
      <c r="U3" s="208"/>
      <c r="V3" s="34"/>
      <c r="W3" s="34"/>
      <c r="X3" s="34"/>
      <c r="Y3" s="34"/>
      <c r="Z3" s="34"/>
      <c r="AB3" s="132" t="s">
        <v>90</v>
      </c>
      <c r="AC3" s="133"/>
      <c r="AD3" s="387" t="s">
        <v>90</v>
      </c>
      <c r="AE3" s="388"/>
      <c r="AF3" s="389"/>
      <c r="AH3" s="135" t="s">
        <v>123</v>
      </c>
      <c r="AI3" s="136" t="s">
        <v>131</v>
      </c>
      <c r="AJ3" s="137"/>
      <c r="AK3" s="137"/>
      <c r="AL3" s="138"/>
      <c r="AN3" s="125" t="s">
        <v>119</v>
      </c>
      <c r="AO3" s="127">
        <f ca="1">VLOOKUP(AO1,AP2:AS19,4,FALSE)</f>
        <v>1</v>
      </c>
      <c r="AP3" s="129" t="s">
        <v>36</v>
      </c>
      <c r="AQ3" s="129" t="str">
        <f t="shared" ref="AQ3:AQ19" si="3">+AP2</f>
        <v>11</v>
      </c>
      <c r="AR3" s="130">
        <f t="shared" ca="1" si="0"/>
        <v>12</v>
      </c>
      <c r="AS3" s="131">
        <f t="shared" ca="1" si="1"/>
        <v>2</v>
      </c>
      <c r="AT3" s="2" t="str">
        <f t="shared" ca="1" si="2"/>
        <v>$AP$2</v>
      </c>
      <c r="AU3" s="11" t="s">
        <v>85</v>
      </c>
      <c r="BA3" s="10"/>
    </row>
    <row r="4" spans="1:53" x14ac:dyDescent="0.2">
      <c r="A4" s="34"/>
      <c r="B4" s="317" t="str">
        <f ca="1">INDIRECT( "'" &amp; $AD$2 &amp; "'!B4")</f>
        <v>Organizacijska enota:</v>
      </c>
      <c r="C4" s="317"/>
      <c r="D4" s="317"/>
      <c r="E4" s="399" t="str">
        <f ca="1">IF(LEN(INDIRECT( "'" &amp; $AD$2 &amp; "'!E4"))&gt;0,INDIRECT( "'" &amp; $AD$2 &amp; "'!E4"),"")</f>
        <v>sddsd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398"/>
      <c r="S4" s="210"/>
      <c r="T4" s="210"/>
      <c r="U4" s="34"/>
      <c r="V4" s="34"/>
      <c r="W4" s="34"/>
      <c r="X4" s="34"/>
      <c r="Y4" s="34"/>
      <c r="Z4" s="34"/>
      <c r="AH4" s="125" t="s">
        <v>122</v>
      </c>
      <c r="AI4" s="31">
        <v>6</v>
      </c>
      <c r="AJ4" s="137"/>
      <c r="AK4" s="137"/>
      <c r="AL4" s="138"/>
      <c r="AN4" s="125" t="s">
        <v>88</v>
      </c>
      <c r="AO4" s="127">
        <f ca="1">VLOOKUP(AO1,AP2:AR19,3,FALSE)</f>
        <v>12</v>
      </c>
      <c r="AP4" s="129" t="s">
        <v>108</v>
      </c>
      <c r="AQ4" s="129" t="str">
        <f t="shared" si="3"/>
        <v>12</v>
      </c>
      <c r="AR4" s="130">
        <f t="shared" ca="1" si="0"/>
        <v>12</v>
      </c>
      <c r="AS4" s="131">
        <f t="shared" ca="1" si="1"/>
        <v>3</v>
      </c>
      <c r="AT4" s="2" t="str">
        <f t="shared" ca="1" si="2"/>
        <v>$AP$2</v>
      </c>
      <c r="AU4" s="11" t="s">
        <v>74</v>
      </c>
    </row>
    <row r="5" spans="1:53" x14ac:dyDescent="0.2">
      <c r="A5" s="34"/>
      <c r="B5" s="80" t="str">
        <f ca="1">INDIRECT( "'" &amp; $AD$2 &amp; "'!B5")</f>
        <v>Leto:</v>
      </c>
      <c r="C5" s="80"/>
      <c r="D5" s="80"/>
      <c r="E5" s="397">
        <f ca="1">'7'!E5:F5</f>
        <v>2020</v>
      </c>
      <c r="F5" s="39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4"/>
      <c r="V5" s="34"/>
      <c r="W5" s="34"/>
      <c r="X5" s="34"/>
      <c r="Y5" s="34"/>
      <c r="Z5" s="34"/>
      <c r="AB5" s="141"/>
      <c r="AC5" s="123"/>
      <c r="AD5" s="123"/>
      <c r="AE5" s="123"/>
      <c r="AH5" s="125" t="s">
        <v>124</v>
      </c>
      <c r="AI5" s="31">
        <v>29</v>
      </c>
      <c r="AJ5" s="384" t="str">
        <f>+$AD$2</f>
        <v>OSNOVNA PLAČA</v>
      </c>
      <c r="AK5" s="385"/>
      <c r="AL5" s="386"/>
      <c r="AN5" s="125" t="s">
        <v>119</v>
      </c>
      <c r="AO5" s="127" t="str">
        <f ca="1">VLOOKUP(AO1,AP2:AU19,6,FALSE)</f>
        <v>november</v>
      </c>
      <c r="AP5" s="129" t="s">
        <v>109</v>
      </c>
      <c r="AQ5" s="129" t="str">
        <f t="shared" si="3"/>
        <v>1</v>
      </c>
      <c r="AR5" s="130">
        <f t="shared" ca="1" si="0"/>
        <v>12</v>
      </c>
      <c r="AS5" s="131">
        <f t="shared" ca="1" si="1"/>
        <v>4</v>
      </c>
      <c r="AT5" s="2" t="str">
        <f t="shared" ca="1" si="2"/>
        <v>$AP$2</v>
      </c>
      <c r="AU5" s="11" t="s">
        <v>75</v>
      </c>
    </row>
    <row r="6" spans="1:53" x14ac:dyDescent="0.2">
      <c r="B6" s="18"/>
      <c r="C6" s="18"/>
      <c r="D6" s="18"/>
      <c r="E6" s="9"/>
      <c r="F6" s="7"/>
      <c r="R6" s="122"/>
      <c r="S6" s="122"/>
      <c r="T6" s="123"/>
      <c r="AB6" s="141"/>
      <c r="AE6" s="123"/>
      <c r="AH6" s="125" t="s">
        <v>124</v>
      </c>
      <c r="AI6" s="31">
        <v>29</v>
      </c>
      <c r="AJ6" s="383" t="str">
        <f>+$AD$3</f>
        <v>OBRAČUNANA OSNOVNA PLAČA</v>
      </c>
      <c r="AK6" s="383"/>
      <c r="AL6" s="383"/>
      <c r="AN6" s="125" t="s">
        <v>144</v>
      </c>
      <c r="AO6" s="12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>november 2019</v>
      </c>
      <c r="AP6" s="129" t="s">
        <v>110</v>
      </c>
      <c r="AQ6" s="129" t="str">
        <f t="shared" si="3"/>
        <v>2</v>
      </c>
      <c r="AR6" s="130">
        <f t="shared" ca="1" si="0"/>
        <v>12</v>
      </c>
      <c r="AS6" s="131">
        <f t="shared" ca="1" si="1"/>
        <v>5</v>
      </c>
      <c r="AT6" s="2" t="str">
        <f t="shared" ca="1" si="2"/>
        <v>$AP$2</v>
      </c>
      <c r="AU6" s="11" t="s">
        <v>76</v>
      </c>
    </row>
    <row r="7" spans="1:53" x14ac:dyDescent="0.2">
      <c r="B7" s="392" t="s">
        <v>9</v>
      </c>
      <c r="C7" s="392"/>
      <c r="D7" s="393"/>
      <c r="E7" s="394"/>
      <c r="F7" s="329"/>
      <c r="R7" s="122"/>
      <c r="S7" s="122"/>
      <c r="T7" s="123"/>
      <c r="AB7" s="141"/>
      <c r="AE7" s="123"/>
      <c r="AN7" s="125" t="s">
        <v>72</v>
      </c>
      <c r="AO7" s="127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>2019</v>
      </c>
      <c r="AP7" s="129" t="s">
        <v>111</v>
      </c>
      <c r="AQ7" s="129" t="str">
        <f t="shared" si="3"/>
        <v>3</v>
      </c>
      <c r="AR7" s="130">
        <f t="shared" ca="1" si="0"/>
        <v>12</v>
      </c>
      <c r="AS7" s="131">
        <f t="shared" ca="1" si="1"/>
        <v>6</v>
      </c>
      <c r="AT7" s="2" t="str">
        <f t="shared" ca="1" si="2"/>
        <v>$AP$2</v>
      </c>
      <c r="AU7" s="11" t="s">
        <v>77</v>
      </c>
      <c r="AY7" s="10"/>
      <c r="AZ7" s="10"/>
      <c r="BA7" s="10"/>
    </row>
    <row r="8" spans="1:53" x14ac:dyDescent="0.2">
      <c r="B8" s="392" t="s">
        <v>10</v>
      </c>
      <c r="C8" s="392"/>
      <c r="D8" s="401"/>
      <c r="E8" s="293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9"/>
      <c r="S8" s="139"/>
      <c r="T8" s="139"/>
      <c r="AP8" s="129" t="s">
        <v>112</v>
      </c>
      <c r="AQ8" s="129" t="str">
        <f t="shared" si="3"/>
        <v>4</v>
      </c>
      <c r="AR8" s="130">
        <f t="shared" ca="1" si="0"/>
        <v>12</v>
      </c>
      <c r="AS8" s="131">
        <f t="shared" ca="1" si="1"/>
        <v>7</v>
      </c>
      <c r="AT8" s="2" t="str">
        <f t="shared" ca="1" si="2"/>
        <v>$AP$2</v>
      </c>
      <c r="AU8" s="11" t="s">
        <v>78</v>
      </c>
      <c r="AY8" s="10"/>
      <c r="AZ8" s="10"/>
      <c r="BA8" s="10"/>
    </row>
    <row r="9" spans="1:53" ht="16.5" thickBot="1" x14ac:dyDescent="0.25">
      <c r="B9" s="8"/>
      <c r="C9" s="8"/>
      <c r="AP9" s="129" t="s">
        <v>113</v>
      </c>
      <c r="AQ9" s="129" t="str">
        <f t="shared" si="3"/>
        <v>5</v>
      </c>
      <c r="AR9" s="130">
        <f t="shared" ca="1" si="0"/>
        <v>12</v>
      </c>
      <c r="AS9" s="131">
        <f t="shared" ca="1" si="1"/>
        <v>8</v>
      </c>
      <c r="AT9" s="2" t="str">
        <f t="shared" ca="1" si="2"/>
        <v>$AP$2</v>
      </c>
      <c r="AU9" s="11" t="s">
        <v>79</v>
      </c>
      <c r="AY9" s="10"/>
      <c r="AZ9" s="10"/>
      <c r="BA9" s="10"/>
    </row>
    <row r="10" spans="1:53" ht="15.75" customHeight="1" thickBot="1" x14ac:dyDescent="0.25">
      <c r="B10" s="406" t="s">
        <v>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8"/>
      <c r="M10" s="347" t="s">
        <v>1</v>
      </c>
      <c r="N10" s="348"/>
      <c r="O10" s="348"/>
      <c r="P10" s="348"/>
      <c r="Q10" s="348"/>
      <c r="R10" s="348"/>
      <c r="S10" s="142"/>
      <c r="T10" s="143"/>
      <c r="AP10" s="129" t="s">
        <v>114</v>
      </c>
      <c r="AQ10" s="129" t="str">
        <f t="shared" si="3"/>
        <v>6</v>
      </c>
      <c r="AR10" s="130">
        <f t="shared" ca="1" si="0"/>
        <v>12</v>
      </c>
      <c r="AS10" s="131">
        <f t="shared" ca="1" si="1"/>
        <v>9</v>
      </c>
      <c r="AT10" s="2" t="str">
        <f t="shared" ca="1" si="2"/>
        <v>$AP$2</v>
      </c>
      <c r="AU10" s="11" t="s">
        <v>80</v>
      </c>
      <c r="AY10" s="10"/>
      <c r="AZ10" s="10"/>
      <c r="BA10" s="10"/>
    </row>
    <row r="11" spans="1:53" ht="13.5" thickBot="1" x14ac:dyDescent="0.25">
      <c r="B11" s="144"/>
      <c r="C11" s="144"/>
      <c r="D11" s="144"/>
      <c r="E11" s="144"/>
      <c r="F11" s="145"/>
      <c r="G11" s="146"/>
      <c r="H11" s="146"/>
      <c r="I11" s="146"/>
      <c r="J11" s="146"/>
      <c r="K11" s="146"/>
      <c r="L11" s="146"/>
      <c r="M11" s="145"/>
      <c r="N11" s="145"/>
      <c r="O11" s="145"/>
      <c r="P11" s="145"/>
      <c r="Q11" s="145"/>
      <c r="R11" s="147"/>
      <c r="S11" s="139"/>
      <c r="T11" s="137"/>
      <c r="AC11" s="342" t="s">
        <v>35</v>
      </c>
      <c r="AD11" s="342"/>
      <c r="AG11" s="7"/>
      <c r="AP11" s="129" t="s">
        <v>115</v>
      </c>
      <c r="AQ11" s="129" t="str">
        <f t="shared" si="3"/>
        <v>7</v>
      </c>
      <c r="AR11" s="130">
        <f t="shared" ca="1" si="0"/>
        <v>12</v>
      </c>
      <c r="AS11" s="131">
        <f t="shared" ca="1" si="1"/>
        <v>10</v>
      </c>
      <c r="AT11" s="2" t="str">
        <f t="shared" ca="1" si="2"/>
        <v>$AP$2</v>
      </c>
      <c r="AU11" s="11" t="s">
        <v>81</v>
      </c>
    </row>
    <row r="12" spans="1:53" s="18" customFormat="1" ht="76.5" customHeight="1" x14ac:dyDescent="0.2">
      <c r="A12" s="1"/>
      <c r="B12" s="422" t="s">
        <v>13</v>
      </c>
      <c r="C12" s="423"/>
      <c r="D12" s="423"/>
      <c r="E12" s="423"/>
      <c r="F12" s="424"/>
      <c r="G12" s="412" t="s">
        <v>14</v>
      </c>
      <c r="H12" s="413"/>
      <c r="I12" s="413"/>
      <c r="J12" s="413"/>
      <c r="K12" s="413"/>
      <c r="L12" s="414"/>
      <c r="M12" s="370" t="s">
        <v>92</v>
      </c>
      <c r="N12" s="371"/>
      <c r="O12" s="371"/>
      <c r="P12" s="371"/>
      <c r="Q12" s="148" t="s">
        <v>47</v>
      </c>
      <c r="R12" s="149" t="s">
        <v>96</v>
      </c>
      <c r="S12" s="150"/>
      <c r="AB12" s="15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40" t="s">
        <v>15</v>
      </c>
      <c r="AF12" s="340"/>
      <c r="AG12" s="341" t="s">
        <v>16</v>
      </c>
      <c r="AH12" s="341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7"/>
      <c r="AO12" s="7"/>
      <c r="AP12" s="129" t="s">
        <v>116</v>
      </c>
      <c r="AQ12" s="129" t="str">
        <f t="shared" si="3"/>
        <v>8</v>
      </c>
      <c r="AR12" s="130">
        <f t="shared" ca="1" si="0"/>
        <v>12</v>
      </c>
      <c r="AS12" s="131">
        <f t="shared" ca="1" si="1"/>
        <v>11</v>
      </c>
      <c r="AT12" s="2" t="str">
        <f t="shared" ca="1" si="2"/>
        <v>$AP$2</v>
      </c>
      <c r="AU12" s="11" t="s">
        <v>82</v>
      </c>
      <c r="AY12" s="7"/>
      <c r="AZ12" s="7"/>
      <c r="BA12" s="7"/>
    </row>
    <row r="13" spans="1:53" ht="12.75" customHeight="1" x14ac:dyDescent="0.2">
      <c r="A13" s="372" t="s">
        <v>145</v>
      </c>
      <c r="B13" s="418" t="s">
        <v>2</v>
      </c>
      <c r="C13" s="419"/>
      <c r="D13" s="402" t="s">
        <v>11</v>
      </c>
      <c r="E13" s="402" t="s">
        <v>12</v>
      </c>
      <c r="F13" s="404" t="s">
        <v>107</v>
      </c>
      <c r="G13" s="415" t="s">
        <v>48</v>
      </c>
      <c r="H13" s="416"/>
      <c r="I13" s="416"/>
      <c r="J13" s="416"/>
      <c r="K13" s="417"/>
      <c r="L13" s="364" t="s">
        <v>3</v>
      </c>
      <c r="M13" s="368" t="s">
        <v>91</v>
      </c>
      <c r="N13" s="362" t="s">
        <v>94</v>
      </c>
      <c r="O13" s="360" t="s">
        <v>93</v>
      </c>
      <c r="P13" s="362" t="s">
        <v>94</v>
      </c>
      <c r="Q13" s="343" t="s">
        <v>94</v>
      </c>
      <c r="R13" s="345" t="s">
        <v>94</v>
      </c>
      <c r="S13" s="221"/>
      <c r="T13" s="34"/>
      <c r="U13" s="34"/>
      <c r="V13" s="34"/>
      <c r="W13" s="34"/>
      <c r="X13" s="34"/>
      <c r="Y13" s="34"/>
      <c r="AC13" s="339"/>
      <c r="AD13" s="339"/>
      <c r="AE13" s="340"/>
      <c r="AF13" s="340"/>
      <c r="AG13" s="341"/>
      <c r="AH13" s="341"/>
      <c r="AI13" s="339"/>
      <c r="AJ13" s="339"/>
      <c r="AK13" s="339"/>
      <c r="AL13" s="339"/>
      <c r="AP13" s="129" t="s">
        <v>117</v>
      </c>
      <c r="AQ13" s="129" t="str">
        <f t="shared" si="3"/>
        <v>9</v>
      </c>
      <c r="AR13" s="130">
        <f t="shared" ca="1" si="0"/>
        <v>12</v>
      </c>
      <c r="AS13" s="131">
        <f t="shared" ca="1" si="1"/>
        <v>12</v>
      </c>
      <c r="AT13" s="2" t="str">
        <f t="shared" ca="1" si="2"/>
        <v>$AP$2</v>
      </c>
      <c r="AU13" s="11" t="s">
        <v>83</v>
      </c>
    </row>
    <row r="14" spans="1:53" ht="13.5" thickBot="1" x14ac:dyDescent="0.25">
      <c r="A14" s="373"/>
      <c r="B14" s="420"/>
      <c r="C14" s="421"/>
      <c r="D14" s="403"/>
      <c r="E14" s="403"/>
      <c r="F14" s="405"/>
      <c r="G14" s="152" t="s">
        <v>4</v>
      </c>
      <c r="H14" s="153" t="s">
        <v>5</v>
      </c>
      <c r="I14" s="154" t="s">
        <v>6</v>
      </c>
      <c r="J14" s="153" t="s">
        <v>22</v>
      </c>
      <c r="K14" s="155" t="s">
        <v>23</v>
      </c>
      <c r="L14" s="365"/>
      <c r="M14" s="369"/>
      <c r="N14" s="363"/>
      <c r="O14" s="361"/>
      <c r="P14" s="363"/>
      <c r="Q14" s="344"/>
      <c r="R14" s="346"/>
      <c r="S14" s="221"/>
      <c r="T14" s="34"/>
      <c r="U14" s="34"/>
      <c r="V14" s="34"/>
      <c r="W14" s="34"/>
      <c r="X14" s="34"/>
      <c r="Y14" s="34"/>
      <c r="AC14" s="339"/>
      <c r="AD14" s="339"/>
      <c r="AE14" s="340"/>
      <c r="AF14" s="340"/>
      <c r="AG14" s="341"/>
      <c r="AH14" s="341"/>
      <c r="AI14" s="339"/>
      <c r="AJ14" s="339"/>
      <c r="AK14" s="339"/>
      <c r="AL14" s="339"/>
      <c r="AP14" s="129" t="s">
        <v>132</v>
      </c>
      <c r="AQ14" s="129" t="str">
        <f t="shared" si="3"/>
        <v>10</v>
      </c>
      <c r="AR14" s="130">
        <f ca="1">MAX($AS$14:$AS$17)</f>
        <v>4</v>
      </c>
      <c r="AS14" s="131">
        <f t="shared" ca="1" si="1"/>
        <v>1</v>
      </c>
      <c r="AT14" s="2" t="str">
        <f ca="1">CELL("address",$AP$14)</f>
        <v>$AP$14</v>
      </c>
      <c r="AU14" s="11" t="s">
        <v>138</v>
      </c>
    </row>
    <row r="15" spans="1:53" s="30" customFormat="1" ht="13.5" customHeight="1" thickTop="1" x14ac:dyDescent="0.2">
      <c r="A15" s="212"/>
      <c r="B15" s="366">
        <v>1</v>
      </c>
      <c r="C15" s="367"/>
      <c r="D15" s="212">
        <v>2</v>
      </c>
      <c r="E15" s="213">
        <v>3</v>
      </c>
      <c r="F15" s="214">
        <v>4</v>
      </c>
      <c r="G15" s="156">
        <v>5</v>
      </c>
      <c r="H15" s="157">
        <v>6</v>
      </c>
      <c r="I15" s="158">
        <v>7</v>
      </c>
      <c r="J15" s="157">
        <v>8</v>
      </c>
      <c r="K15" s="159">
        <v>9</v>
      </c>
      <c r="L15" s="222" t="s">
        <v>32</v>
      </c>
      <c r="M15" s="223" t="s">
        <v>87</v>
      </c>
      <c r="N15" s="223"/>
      <c r="O15" s="224" t="s">
        <v>103</v>
      </c>
      <c r="P15" s="225" t="s">
        <v>104</v>
      </c>
      <c r="Q15" s="226" t="s">
        <v>105</v>
      </c>
      <c r="R15" s="227">
        <v>15</v>
      </c>
      <c r="S15" s="228"/>
      <c r="T15" s="38"/>
      <c r="U15" s="38"/>
      <c r="V15" s="38"/>
      <c r="W15" s="38"/>
      <c r="X15" s="38"/>
      <c r="Y15" s="38"/>
      <c r="AB15" s="160" t="s">
        <v>34</v>
      </c>
      <c r="AC15" s="161" t="str">
        <f>+Q13</f>
        <v>€</v>
      </c>
      <c r="AD15" s="161" t="str">
        <f>+R13</f>
        <v>€</v>
      </c>
      <c r="AE15" s="162" t="s">
        <v>19</v>
      </c>
      <c r="AF15" s="162" t="s">
        <v>20</v>
      </c>
      <c r="AG15" s="163" t="s">
        <v>19</v>
      </c>
      <c r="AH15" s="164" t="s">
        <v>20</v>
      </c>
      <c r="AI15" s="165" t="s">
        <v>20</v>
      </c>
      <c r="AJ15" s="166" t="s">
        <v>20</v>
      </c>
      <c r="AK15" s="161" t="s">
        <v>20</v>
      </c>
      <c r="AL15" s="161" t="s">
        <v>20</v>
      </c>
      <c r="AN15" s="7"/>
      <c r="AO15" s="7"/>
      <c r="AP15" s="129" t="s">
        <v>133</v>
      </c>
      <c r="AQ15" s="129" t="str">
        <f t="shared" si="3"/>
        <v>11-1</v>
      </c>
      <c r="AR15" s="130">
        <f ca="1">MAX($AS$14:$AS$17)</f>
        <v>4</v>
      </c>
      <c r="AS15" s="131">
        <f t="shared" ca="1" si="1"/>
        <v>2</v>
      </c>
      <c r="AT15" s="2" t="str">
        <f ca="1">CELL("address",$AP$14)</f>
        <v>$AP$14</v>
      </c>
      <c r="AU15" s="11" t="s">
        <v>139</v>
      </c>
    </row>
    <row r="16" spans="1:53" ht="27" customHeight="1" x14ac:dyDescent="0.2">
      <c r="A16" s="56">
        <v>1</v>
      </c>
      <c r="B16" s="309" t="str">
        <f t="shared" ref="B16:B45" ca="1" si="4">IF(LEN(INDIRECT( "'" &amp; $AD$2 &amp; "'!B" &amp; TEXT($AB16-6,0)))&gt;0,INDIRECT( "'" &amp; $AD$2 &amp; "'!B" &amp; TEXT($AB16-6,0)),"")</f>
        <v>A1</v>
      </c>
      <c r="C16" s="309"/>
      <c r="D16" s="57" t="str">
        <f t="shared" ref="D16:D45" ca="1" si="5">IF(LEN(INDIRECT( "'" &amp; $AD$2 &amp; "'!D" &amp; TEXT($AB16-6,0)))&gt;0,INDIRECT( "'" &amp; $AD$2 &amp; "'!D" &amp; TEXT($AB16-6,0)),"")</f>
        <v>V</v>
      </c>
      <c r="E16" s="58">
        <f t="shared" ref="E16:E45" ca="1" si="6">IF(LEN(INDIRECT( "'" &amp; $AD$2 &amp; "'!E" &amp; TEXT($AB16-6,0)))&gt;0,INDIRECT( "'" &amp; $AD$2 &amp; "'!E" &amp; TEXT($AB16-6,0)),"")</f>
        <v>20</v>
      </c>
      <c r="F16" s="215">
        <f ca="1">IF(LEN(B16)&gt;0,'OBRAČUNANA OSNOVNA PLAČA'!K10,"")</f>
        <v>1000</v>
      </c>
      <c r="G16" s="60">
        <v>1</v>
      </c>
      <c r="H16" s="60"/>
      <c r="I16" s="60"/>
      <c r="J16" s="60">
        <v>1</v>
      </c>
      <c r="K16" s="60"/>
      <c r="L16" s="229">
        <f t="shared" ref="L16:L79" si="7">+G16+H16+I16+J16+K16</f>
        <v>2</v>
      </c>
      <c r="M16" s="230">
        <f ca="1">IF(LEN(B16)&gt;0,L16/5,"")</f>
        <v>0.4</v>
      </c>
      <c r="N16" s="230">
        <f ca="1">IF(LEN(B16)&gt;0,F16*M16,"")</f>
        <v>400</v>
      </c>
      <c r="O16" s="231">
        <f ca="1">IF(LEN(B16)&gt;0,M16*$P$1017,"")</f>
        <v>0.06</v>
      </c>
      <c r="P16" s="232">
        <f ca="1">IF(LEN(B16)&gt;0,F16*O16,"")</f>
        <v>60</v>
      </c>
      <c r="Q16" s="233">
        <f t="shared" ref="Q16:Q79" ca="1" si="8">MIN(P16,R16)</f>
        <v>60</v>
      </c>
      <c r="R16" s="233">
        <f ca="1">IF(LEN(B16)&gt;0,'10'!R16-'10'!Q16,"")</f>
        <v>811.42857142857144</v>
      </c>
      <c r="S16" s="234"/>
      <c r="T16" s="34"/>
      <c r="U16" s="34"/>
      <c r="V16" s="34"/>
      <c r="W16" s="34"/>
      <c r="X16" s="34"/>
      <c r="Y16" s="34"/>
      <c r="AB16" s="167">
        <f>ROW()</f>
        <v>16</v>
      </c>
      <c r="AC16" s="168">
        <f t="shared" ref="AC16:AC45" ca="1" si="9">IF($AO$3=1,0,INDIRECT( "'" &amp; $AO$2 &amp; "'!P" &amp; TEXT($AB16,0)))</f>
        <v>0</v>
      </c>
      <c r="AD16" s="168">
        <f t="shared" ref="AD16:AD45" ca="1" si="10">IF($AO$3=1,(INDIRECT( "'" &amp; $AD$2 &amp; "'!F" &amp; TEXT($AB16-6,0))*2/12+INDIRECT( "'" &amp; $AD$2 &amp; "'!G" &amp; TEXT($AB16-6,0))*10/12)*2,INDIRECT( "'" &amp; $AO$2 &amp; "'!Q" &amp; TEXT($AB16,0)))</f>
        <v>2000</v>
      </c>
      <c r="AE16" s="169">
        <f t="shared" ref="AE16:AE79" ca="1" si="11">IF(AC16&gt;=AD16,"-",$L16/(5*MAX($M$1021:$M$1022)))</f>
        <v>0.4</v>
      </c>
      <c r="AF16" s="168">
        <f t="shared" ref="AF16:AF79" ca="1" si="12">IF(AC16&gt;=AD16,"-",$L16/(5*MAX($M$1021:$M$1022))*AK16)</f>
        <v>400</v>
      </c>
      <c r="AG16" s="169">
        <f t="shared" ref="AG16:AG79" ca="1" si="13">IF(AE16="-","-",AE16*$AF$1017)</f>
        <v>0.06</v>
      </c>
      <c r="AH16" s="168">
        <f t="shared" ref="AH16:AH79" ca="1" si="14">IF(AF16="-","-",AF16*$AF$1017)</f>
        <v>60</v>
      </c>
      <c r="AI16" s="168">
        <f t="shared" ref="AI16:AI79" ca="1" si="15">IF(AG16="-",0,MIN(AH16,R16))</f>
        <v>60</v>
      </c>
      <c r="AJ16" s="170">
        <f t="shared" ref="AJ16:AJ79" ca="1" si="16">+AD16-AC16</f>
        <v>2000</v>
      </c>
      <c r="AK16" s="168">
        <f t="shared" ref="AK16:AK45" ca="1" si="17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68">
        <f t="shared" ref="AL16:AL45" ca="1" si="18">SUM(OFFSET(INDIRECT( "'" &amp; $AD$2 &amp; "'!" &amp; $AI$3),ROW()-ROW(INDIRECT( "'" &amp; $AD$2 &amp; "'!" &amp; $AI$3))-$AI$4,COLUMN()-COLUMN(INDIRECT( "'" &amp; $AD$2 &amp; "'!" &amp; $AI$3))-$AI$5+(12/$AO$4)*($AO$3-1),1,12/$AO$4))</f>
        <v>1000</v>
      </c>
      <c r="AP16" s="129" t="s">
        <v>134</v>
      </c>
      <c r="AQ16" s="129" t="str">
        <f t="shared" si="3"/>
        <v>2-4</v>
      </c>
      <c r="AR16" s="130">
        <f ca="1">MAX($AS$14:$AS$17)</f>
        <v>4</v>
      </c>
      <c r="AS16" s="131">
        <f t="shared" ca="1" si="1"/>
        <v>3</v>
      </c>
      <c r="AT16" s="2" t="str">
        <f ca="1">CELL("address",$AP$14)</f>
        <v>$AP$14</v>
      </c>
      <c r="AU16" s="11" t="s">
        <v>140</v>
      </c>
    </row>
    <row r="17" spans="1:47" ht="27" customHeight="1" x14ac:dyDescent="0.2">
      <c r="A17" s="56">
        <v>2</v>
      </c>
      <c r="B17" s="309" t="str">
        <f t="shared" ca="1" si="4"/>
        <v>A2</v>
      </c>
      <c r="C17" s="309"/>
      <c r="D17" s="57" t="str">
        <f t="shared" ca="1" si="5"/>
        <v>VII</v>
      </c>
      <c r="E17" s="59">
        <f t="shared" ca="1" si="6"/>
        <v>40</v>
      </c>
      <c r="F17" s="215">
        <f ca="1">IF(LEN(B17)&gt;0,'OBRAČUNANA OSNOVNA PLAČA'!K11,"")</f>
        <v>2000</v>
      </c>
      <c r="G17" s="60"/>
      <c r="H17" s="60"/>
      <c r="I17" s="60"/>
      <c r="J17" s="60"/>
      <c r="K17" s="60"/>
      <c r="L17" s="229">
        <f t="shared" si="7"/>
        <v>0</v>
      </c>
      <c r="M17" s="230">
        <f t="shared" ref="M17:M80" ca="1" si="19">IF(LEN(B17)&gt;0,L17/5,"")</f>
        <v>0</v>
      </c>
      <c r="N17" s="230">
        <f ca="1">IF(LEN(B17)&gt;0,F17*M17,"")</f>
        <v>0</v>
      </c>
      <c r="O17" s="231">
        <f t="shared" ref="O17:O80" ca="1" si="20">IF(LEN(B17)&gt;0,M17*$P$1017,"")</f>
        <v>0</v>
      </c>
      <c r="P17" s="232">
        <f t="shared" ref="P17:P80" ca="1" si="21">IF(LEN(B17)&gt;0,F17*O17,"")</f>
        <v>0</v>
      </c>
      <c r="Q17" s="233">
        <f t="shared" ca="1" si="8"/>
        <v>0</v>
      </c>
      <c r="R17" s="233">
        <f ca="1">IF(LEN(B17)&gt;0,'10'!R17-'10'!Q17,"")</f>
        <v>1948.5714285714287</v>
      </c>
      <c r="S17" s="234"/>
      <c r="T17" s="34"/>
      <c r="U17" s="34"/>
      <c r="V17" s="34"/>
      <c r="W17" s="34"/>
      <c r="X17" s="34"/>
      <c r="Y17" s="34"/>
      <c r="AB17" s="167">
        <f>ROW()</f>
        <v>17</v>
      </c>
      <c r="AC17" s="168">
        <f t="shared" ca="1" si="9"/>
        <v>0</v>
      </c>
      <c r="AD17" s="168">
        <f t="shared" ca="1" si="10"/>
        <v>4000</v>
      </c>
      <c r="AE17" s="169">
        <f t="shared" ca="1" si="11"/>
        <v>0</v>
      </c>
      <c r="AF17" s="168">
        <f t="shared" ca="1" si="12"/>
        <v>0</v>
      </c>
      <c r="AG17" s="169">
        <f t="shared" ca="1" si="13"/>
        <v>0</v>
      </c>
      <c r="AH17" s="168">
        <f t="shared" ca="1" si="14"/>
        <v>0</v>
      </c>
      <c r="AI17" s="168">
        <f t="shared" ca="1" si="15"/>
        <v>0</v>
      </c>
      <c r="AJ17" s="170">
        <f t="shared" ca="1" si="16"/>
        <v>4000</v>
      </c>
      <c r="AK17" s="168">
        <f t="shared" ca="1" si="17"/>
        <v>2000</v>
      </c>
      <c r="AL17" s="168">
        <f t="shared" ca="1" si="18"/>
        <v>2000</v>
      </c>
      <c r="AP17" s="129" t="s">
        <v>135</v>
      </c>
      <c r="AQ17" s="129" t="str">
        <f t="shared" si="3"/>
        <v>5-7</v>
      </c>
      <c r="AR17" s="130">
        <f ca="1">MAX($AS$14:$AS$17)</f>
        <v>4</v>
      </c>
      <c r="AS17" s="131">
        <f t="shared" ca="1" si="1"/>
        <v>4</v>
      </c>
      <c r="AT17" s="2" t="str">
        <f ca="1">CELL("address",$AP$14)</f>
        <v>$AP$14</v>
      </c>
      <c r="AU17" s="11" t="s">
        <v>141</v>
      </c>
    </row>
    <row r="18" spans="1:47" ht="27" customHeight="1" x14ac:dyDescent="0.2">
      <c r="A18" s="56">
        <v>3</v>
      </c>
      <c r="B18" s="309" t="str">
        <f t="shared" ca="1" si="4"/>
        <v>A3</v>
      </c>
      <c r="C18" s="309"/>
      <c r="D18" s="57" t="str">
        <f t="shared" ca="1" si="5"/>
        <v/>
      </c>
      <c r="E18" s="59" t="str">
        <f t="shared" ca="1" si="6"/>
        <v/>
      </c>
      <c r="F18" s="215">
        <f ca="1">IF(LEN(B18)&gt;0,'OBRAČUNANA OSNOVNA PLAČA'!K12,"")</f>
        <v>0</v>
      </c>
      <c r="G18" s="60"/>
      <c r="H18" s="60"/>
      <c r="I18" s="60"/>
      <c r="J18" s="60"/>
      <c r="K18" s="60"/>
      <c r="L18" s="229">
        <f t="shared" si="7"/>
        <v>0</v>
      </c>
      <c r="M18" s="230">
        <f t="shared" ca="1" si="19"/>
        <v>0</v>
      </c>
      <c r="N18" s="230">
        <f t="shared" ref="N18:N80" ca="1" si="22">IF(LEN(B18)&gt;0,F18*M18,"")</f>
        <v>0</v>
      </c>
      <c r="O18" s="231">
        <f t="shared" ca="1" si="20"/>
        <v>0</v>
      </c>
      <c r="P18" s="232">
        <f t="shared" ca="1" si="21"/>
        <v>0</v>
      </c>
      <c r="Q18" s="233">
        <f t="shared" ca="1" si="8"/>
        <v>0</v>
      </c>
      <c r="R18" s="233">
        <f ca="1">IF(LEN(B18)&gt;0,'10'!R18-'10'!Q18,"")</f>
        <v>0</v>
      </c>
      <c r="S18" s="234"/>
      <c r="T18" s="34"/>
      <c r="U18" s="34"/>
      <c r="V18" s="34"/>
      <c r="W18" s="34"/>
      <c r="X18" s="34"/>
      <c r="Y18" s="34"/>
      <c r="AB18" s="167">
        <f>ROW()</f>
        <v>18</v>
      </c>
      <c r="AC18" s="168">
        <f t="shared" ca="1" si="9"/>
        <v>0</v>
      </c>
      <c r="AD18" s="168">
        <f t="shared" ca="1" si="10"/>
        <v>0</v>
      </c>
      <c r="AE18" s="169" t="str">
        <f t="shared" ca="1" si="11"/>
        <v>-</v>
      </c>
      <c r="AF18" s="168" t="str">
        <f t="shared" ca="1" si="12"/>
        <v>-</v>
      </c>
      <c r="AG18" s="169" t="str">
        <f t="shared" ca="1" si="13"/>
        <v>-</v>
      </c>
      <c r="AH18" s="168" t="str">
        <f t="shared" ca="1" si="14"/>
        <v>-</v>
      </c>
      <c r="AI18" s="168">
        <f t="shared" ca="1" si="15"/>
        <v>0</v>
      </c>
      <c r="AJ18" s="170">
        <f t="shared" ca="1" si="16"/>
        <v>0</v>
      </c>
      <c r="AK18" s="168">
        <f t="shared" ca="1" si="17"/>
        <v>0</v>
      </c>
      <c r="AL18" s="168">
        <f t="shared" ca="1" si="18"/>
        <v>0</v>
      </c>
      <c r="AP18" s="129" t="s">
        <v>136</v>
      </c>
      <c r="AQ18" s="129" t="str">
        <f t="shared" si="3"/>
        <v>8-10</v>
      </c>
      <c r="AR18" s="130">
        <f ca="1">MAX($AS$18:$AS$19)</f>
        <v>2</v>
      </c>
      <c r="AS18" s="131">
        <f t="shared" ca="1" si="1"/>
        <v>1</v>
      </c>
      <c r="AT18" s="2" t="str">
        <f ca="1">CELL("address",$AP$18)</f>
        <v>$AP$18</v>
      </c>
      <c r="AU18" s="11" t="s">
        <v>142</v>
      </c>
    </row>
    <row r="19" spans="1:47" ht="27" customHeight="1" x14ac:dyDescent="0.2">
      <c r="A19" s="56">
        <v>4</v>
      </c>
      <c r="B19" s="309" t="str">
        <f t="shared" ca="1" si="4"/>
        <v>A4</v>
      </c>
      <c r="C19" s="309"/>
      <c r="D19" s="57" t="str">
        <f t="shared" ca="1" si="5"/>
        <v/>
      </c>
      <c r="E19" s="59" t="str">
        <f t="shared" ca="1" si="6"/>
        <v/>
      </c>
      <c r="F19" s="215">
        <f ca="1">IF(LEN(B19)&gt;0,'OBRAČUNANA OSNOVNA PLAČA'!K13,"")</f>
        <v>0</v>
      </c>
      <c r="G19" s="60"/>
      <c r="H19" s="60"/>
      <c r="I19" s="60"/>
      <c r="J19" s="60"/>
      <c r="K19" s="60"/>
      <c r="L19" s="229">
        <f t="shared" si="7"/>
        <v>0</v>
      </c>
      <c r="M19" s="230">
        <f t="shared" ca="1" si="19"/>
        <v>0</v>
      </c>
      <c r="N19" s="230">
        <f t="shared" ca="1" si="22"/>
        <v>0</v>
      </c>
      <c r="O19" s="231">
        <f t="shared" ca="1" si="20"/>
        <v>0</v>
      </c>
      <c r="P19" s="232">
        <f t="shared" ca="1" si="21"/>
        <v>0</v>
      </c>
      <c r="Q19" s="233">
        <f t="shared" ca="1" si="8"/>
        <v>0</v>
      </c>
      <c r="R19" s="233">
        <f ca="1">IF(LEN(B19)&gt;0,'10'!R19-'10'!Q19,"")</f>
        <v>0</v>
      </c>
      <c r="S19" s="234"/>
      <c r="T19" s="34"/>
      <c r="U19" s="34"/>
      <c r="V19" s="34"/>
      <c r="W19" s="34"/>
      <c r="X19" s="34"/>
      <c r="Y19" s="34"/>
      <c r="AB19" s="167">
        <f>ROW()</f>
        <v>19</v>
      </c>
      <c r="AC19" s="168">
        <f t="shared" ca="1" si="9"/>
        <v>0</v>
      </c>
      <c r="AD19" s="168">
        <f t="shared" ca="1" si="10"/>
        <v>0</v>
      </c>
      <c r="AE19" s="169" t="str">
        <f t="shared" ca="1" si="11"/>
        <v>-</v>
      </c>
      <c r="AF19" s="168" t="str">
        <f t="shared" ca="1" si="12"/>
        <v>-</v>
      </c>
      <c r="AG19" s="169" t="str">
        <f t="shared" ca="1" si="13"/>
        <v>-</v>
      </c>
      <c r="AH19" s="168" t="str">
        <f t="shared" ca="1" si="14"/>
        <v>-</v>
      </c>
      <c r="AI19" s="168">
        <f t="shared" ca="1" si="15"/>
        <v>0</v>
      </c>
      <c r="AJ19" s="170">
        <f t="shared" ca="1" si="16"/>
        <v>0</v>
      </c>
      <c r="AK19" s="168">
        <f t="shared" ca="1" si="17"/>
        <v>0</v>
      </c>
      <c r="AL19" s="168">
        <f t="shared" ca="1" si="18"/>
        <v>0</v>
      </c>
      <c r="AP19" s="129" t="s">
        <v>137</v>
      </c>
      <c r="AQ19" s="129" t="str">
        <f t="shared" si="3"/>
        <v>11-4</v>
      </c>
      <c r="AR19" s="130">
        <f ca="1">MAX($AS$18:$AS$19)</f>
        <v>2</v>
      </c>
      <c r="AS19" s="131">
        <f t="shared" ca="1" si="1"/>
        <v>2</v>
      </c>
      <c r="AT19" s="2" t="str">
        <f ca="1">CELL("address",$AP$18)</f>
        <v>$AP$18</v>
      </c>
      <c r="AU19" s="11" t="s">
        <v>143</v>
      </c>
    </row>
    <row r="20" spans="1:47" ht="27" customHeight="1" x14ac:dyDescent="0.2">
      <c r="A20" s="56">
        <v>5</v>
      </c>
      <c r="B20" s="309" t="str">
        <f t="shared" ca="1" si="4"/>
        <v>A5</v>
      </c>
      <c r="C20" s="309"/>
      <c r="D20" s="57" t="str">
        <f t="shared" ca="1" si="5"/>
        <v/>
      </c>
      <c r="E20" s="59" t="str">
        <f t="shared" ca="1" si="6"/>
        <v/>
      </c>
      <c r="F20" s="215">
        <f ca="1">IF(LEN(B20)&gt;0,'OBRAČUNANA OSNOVNA PLAČA'!K14,"")</f>
        <v>0</v>
      </c>
      <c r="G20" s="60"/>
      <c r="H20" s="60"/>
      <c r="I20" s="60"/>
      <c r="J20" s="60"/>
      <c r="K20" s="60"/>
      <c r="L20" s="229">
        <f t="shared" si="7"/>
        <v>0</v>
      </c>
      <c r="M20" s="230">
        <f t="shared" ca="1" si="19"/>
        <v>0</v>
      </c>
      <c r="N20" s="230">
        <f t="shared" ca="1" si="22"/>
        <v>0</v>
      </c>
      <c r="O20" s="231">
        <f t="shared" ca="1" si="20"/>
        <v>0</v>
      </c>
      <c r="P20" s="232">
        <f t="shared" ca="1" si="21"/>
        <v>0</v>
      </c>
      <c r="Q20" s="233">
        <f t="shared" ca="1" si="8"/>
        <v>0</v>
      </c>
      <c r="R20" s="233">
        <f ca="1">IF(LEN(B20)&gt;0,'10'!R20-'10'!Q20,"")</f>
        <v>0</v>
      </c>
      <c r="S20" s="234"/>
      <c r="T20" s="34"/>
      <c r="U20" s="34"/>
      <c r="V20" s="34"/>
      <c r="W20" s="34"/>
      <c r="X20" s="34"/>
      <c r="Y20" s="34"/>
      <c r="AB20" s="167">
        <f>ROW()</f>
        <v>20</v>
      </c>
      <c r="AC20" s="168">
        <f t="shared" ca="1" si="9"/>
        <v>0</v>
      </c>
      <c r="AD20" s="168">
        <f t="shared" ca="1" si="10"/>
        <v>0</v>
      </c>
      <c r="AE20" s="169" t="str">
        <f t="shared" ca="1" si="11"/>
        <v>-</v>
      </c>
      <c r="AF20" s="168" t="str">
        <f t="shared" ca="1" si="12"/>
        <v>-</v>
      </c>
      <c r="AG20" s="169" t="str">
        <f t="shared" ca="1" si="13"/>
        <v>-</v>
      </c>
      <c r="AH20" s="168" t="str">
        <f t="shared" ca="1" si="14"/>
        <v>-</v>
      </c>
      <c r="AI20" s="168">
        <f t="shared" ca="1" si="15"/>
        <v>0</v>
      </c>
      <c r="AJ20" s="170">
        <f t="shared" ca="1" si="16"/>
        <v>0</v>
      </c>
      <c r="AK20" s="168">
        <f t="shared" ca="1" si="17"/>
        <v>0</v>
      </c>
      <c r="AL20" s="168">
        <f t="shared" ca="1" si="18"/>
        <v>0</v>
      </c>
    </row>
    <row r="21" spans="1:47" ht="27" customHeight="1" x14ac:dyDescent="0.2">
      <c r="A21" s="56">
        <v>6</v>
      </c>
      <c r="B21" s="309" t="str">
        <f t="shared" ca="1" si="4"/>
        <v>A6</v>
      </c>
      <c r="C21" s="309"/>
      <c r="D21" s="57" t="str">
        <f t="shared" ca="1" si="5"/>
        <v/>
      </c>
      <c r="E21" s="59" t="str">
        <f t="shared" ca="1" si="6"/>
        <v/>
      </c>
      <c r="F21" s="215">
        <f ca="1">IF(LEN(B21)&gt;0,'OBRAČUNANA OSNOVNA PLAČA'!K15,"")</f>
        <v>0</v>
      </c>
      <c r="G21" s="60"/>
      <c r="H21" s="60"/>
      <c r="I21" s="60"/>
      <c r="J21" s="60"/>
      <c r="K21" s="60"/>
      <c r="L21" s="229">
        <f t="shared" si="7"/>
        <v>0</v>
      </c>
      <c r="M21" s="230">
        <f t="shared" ca="1" si="19"/>
        <v>0</v>
      </c>
      <c r="N21" s="230">
        <f t="shared" ca="1" si="22"/>
        <v>0</v>
      </c>
      <c r="O21" s="231">
        <f t="shared" ca="1" si="20"/>
        <v>0</v>
      </c>
      <c r="P21" s="232">
        <f t="shared" ca="1" si="21"/>
        <v>0</v>
      </c>
      <c r="Q21" s="233">
        <f t="shared" ca="1" si="8"/>
        <v>0</v>
      </c>
      <c r="R21" s="233">
        <f ca="1">IF(LEN(B21)&gt;0,'10'!R21-'10'!Q21,"")</f>
        <v>0</v>
      </c>
      <c r="S21" s="234"/>
      <c r="T21" s="34"/>
      <c r="U21" s="34"/>
      <c r="V21" s="34"/>
      <c r="W21" s="34"/>
      <c r="X21" s="34"/>
      <c r="Y21" s="34"/>
      <c r="AB21" s="167">
        <f>ROW()</f>
        <v>21</v>
      </c>
      <c r="AC21" s="168">
        <f t="shared" ca="1" si="9"/>
        <v>0</v>
      </c>
      <c r="AD21" s="168">
        <f t="shared" ca="1" si="10"/>
        <v>0</v>
      </c>
      <c r="AE21" s="169" t="str">
        <f t="shared" ca="1" si="11"/>
        <v>-</v>
      </c>
      <c r="AF21" s="168" t="str">
        <f t="shared" ca="1" si="12"/>
        <v>-</v>
      </c>
      <c r="AG21" s="169" t="str">
        <f t="shared" ca="1" si="13"/>
        <v>-</v>
      </c>
      <c r="AH21" s="168" t="str">
        <f t="shared" ca="1" si="14"/>
        <v>-</v>
      </c>
      <c r="AI21" s="168">
        <f t="shared" ca="1" si="15"/>
        <v>0</v>
      </c>
      <c r="AJ21" s="170">
        <f t="shared" ca="1" si="16"/>
        <v>0</v>
      </c>
      <c r="AK21" s="168">
        <f t="shared" ca="1" si="17"/>
        <v>0</v>
      </c>
      <c r="AL21" s="168">
        <f t="shared" ca="1" si="18"/>
        <v>0</v>
      </c>
    </row>
    <row r="22" spans="1:47" ht="27" customHeight="1" x14ac:dyDescent="0.2">
      <c r="A22" s="56">
        <v>7</v>
      </c>
      <c r="B22" s="309" t="str">
        <f t="shared" ca="1" si="4"/>
        <v>A7</v>
      </c>
      <c r="C22" s="309"/>
      <c r="D22" s="57" t="str">
        <f t="shared" ca="1" si="5"/>
        <v/>
      </c>
      <c r="E22" s="59" t="str">
        <f t="shared" ca="1" si="6"/>
        <v/>
      </c>
      <c r="F22" s="215">
        <f ca="1">IF(LEN(B22)&gt;0,'OBRAČUNANA OSNOVNA PLAČA'!K16,"")</f>
        <v>0</v>
      </c>
      <c r="G22" s="60"/>
      <c r="H22" s="60"/>
      <c r="I22" s="60"/>
      <c r="J22" s="60"/>
      <c r="K22" s="60"/>
      <c r="L22" s="229">
        <f t="shared" si="7"/>
        <v>0</v>
      </c>
      <c r="M22" s="230">
        <f t="shared" ca="1" si="19"/>
        <v>0</v>
      </c>
      <c r="N22" s="230">
        <f t="shared" ca="1" si="22"/>
        <v>0</v>
      </c>
      <c r="O22" s="231">
        <f t="shared" ca="1" si="20"/>
        <v>0</v>
      </c>
      <c r="P22" s="232">
        <f t="shared" ca="1" si="21"/>
        <v>0</v>
      </c>
      <c r="Q22" s="233">
        <f t="shared" ca="1" si="8"/>
        <v>0</v>
      </c>
      <c r="R22" s="233">
        <f ca="1">IF(LEN(B22)&gt;0,'10'!R22-'10'!Q22,"")</f>
        <v>0</v>
      </c>
      <c r="S22" s="234"/>
      <c r="T22" s="34"/>
      <c r="U22" s="34"/>
      <c r="V22" s="34"/>
      <c r="W22" s="34"/>
      <c r="X22" s="34"/>
      <c r="Y22" s="34"/>
      <c r="AB22" s="167">
        <f>ROW()</f>
        <v>22</v>
      </c>
      <c r="AC22" s="168">
        <f t="shared" ca="1" si="9"/>
        <v>0</v>
      </c>
      <c r="AD22" s="168">
        <f t="shared" ca="1" si="10"/>
        <v>0</v>
      </c>
      <c r="AE22" s="169" t="str">
        <f t="shared" ca="1" si="11"/>
        <v>-</v>
      </c>
      <c r="AF22" s="168" t="str">
        <f t="shared" ca="1" si="12"/>
        <v>-</v>
      </c>
      <c r="AG22" s="169" t="str">
        <f t="shared" ca="1" si="13"/>
        <v>-</v>
      </c>
      <c r="AH22" s="168" t="str">
        <f t="shared" ca="1" si="14"/>
        <v>-</v>
      </c>
      <c r="AI22" s="168">
        <f t="shared" ca="1" si="15"/>
        <v>0</v>
      </c>
      <c r="AJ22" s="170">
        <f t="shared" ca="1" si="16"/>
        <v>0</v>
      </c>
      <c r="AK22" s="168">
        <f t="shared" ca="1" si="17"/>
        <v>0</v>
      </c>
      <c r="AL22" s="168">
        <f t="shared" ca="1" si="18"/>
        <v>0</v>
      </c>
    </row>
    <row r="23" spans="1:47" ht="27" customHeight="1" x14ac:dyDescent="0.2">
      <c r="A23" s="56">
        <v>8</v>
      </c>
      <c r="B23" s="309" t="str">
        <f t="shared" ca="1" si="4"/>
        <v>A8</v>
      </c>
      <c r="C23" s="309"/>
      <c r="D23" s="57" t="str">
        <f t="shared" ca="1" si="5"/>
        <v/>
      </c>
      <c r="E23" s="59" t="str">
        <f t="shared" ca="1" si="6"/>
        <v/>
      </c>
      <c r="F23" s="215">
        <f ca="1">IF(LEN(B23)&gt;0,'OBRAČUNANA OSNOVNA PLAČA'!K17,"")</f>
        <v>0</v>
      </c>
      <c r="G23" s="60"/>
      <c r="H23" s="60"/>
      <c r="I23" s="60"/>
      <c r="J23" s="60"/>
      <c r="K23" s="60"/>
      <c r="L23" s="229">
        <f t="shared" si="7"/>
        <v>0</v>
      </c>
      <c r="M23" s="230">
        <f t="shared" ca="1" si="19"/>
        <v>0</v>
      </c>
      <c r="N23" s="230">
        <f t="shared" ca="1" si="22"/>
        <v>0</v>
      </c>
      <c r="O23" s="231">
        <f t="shared" ca="1" si="20"/>
        <v>0</v>
      </c>
      <c r="P23" s="232">
        <f t="shared" ca="1" si="21"/>
        <v>0</v>
      </c>
      <c r="Q23" s="233">
        <f t="shared" ca="1" si="8"/>
        <v>0</v>
      </c>
      <c r="R23" s="233">
        <f ca="1">IF(LEN(B23)&gt;0,'10'!R23-'10'!Q23,"")</f>
        <v>0</v>
      </c>
      <c r="S23" s="234"/>
      <c r="T23" s="34"/>
      <c r="U23" s="34"/>
      <c r="V23" s="34"/>
      <c r="W23" s="34"/>
      <c r="X23" s="34"/>
      <c r="Y23" s="34"/>
      <c r="AB23" s="167">
        <f>ROW()</f>
        <v>23</v>
      </c>
      <c r="AC23" s="168">
        <f t="shared" ca="1" si="9"/>
        <v>0</v>
      </c>
      <c r="AD23" s="168">
        <f t="shared" ca="1" si="10"/>
        <v>0</v>
      </c>
      <c r="AE23" s="169" t="str">
        <f t="shared" ca="1" si="11"/>
        <v>-</v>
      </c>
      <c r="AF23" s="168" t="str">
        <f t="shared" ca="1" si="12"/>
        <v>-</v>
      </c>
      <c r="AG23" s="169" t="str">
        <f t="shared" ca="1" si="13"/>
        <v>-</v>
      </c>
      <c r="AH23" s="168" t="str">
        <f t="shared" ca="1" si="14"/>
        <v>-</v>
      </c>
      <c r="AI23" s="168">
        <f t="shared" ca="1" si="15"/>
        <v>0</v>
      </c>
      <c r="AJ23" s="170">
        <f t="shared" ca="1" si="16"/>
        <v>0</v>
      </c>
      <c r="AK23" s="168">
        <f t="shared" ca="1" si="17"/>
        <v>0</v>
      </c>
      <c r="AL23" s="168">
        <f t="shared" ca="1" si="18"/>
        <v>0</v>
      </c>
    </row>
    <row r="24" spans="1:47" ht="27" customHeight="1" x14ac:dyDescent="0.2">
      <c r="A24" s="56">
        <v>9</v>
      </c>
      <c r="B24" s="309" t="str">
        <f t="shared" ca="1" si="4"/>
        <v>A9</v>
      </c>
      <c r="C24" s="309"/>
      <c r="D24" s="57" t="str">
        <f t="shared" ca="1" si="5"/>
        <v/>
      </c>
      <c r="E24" s="59" t="str">
        <f t="shared" ca="1" si="6"/>
        <v/>
      </c>
      <c r="F24" s="215">
        <f ca="1">IF(LEN(B24)&gt;0,'OBRAČUNANA OSNOVNA PLAČA'!K18,"")</f>
        <v>0</v>
      </c>
      <c r="G24" s="60"/>
      <c r="H24" s="60"/>
      <c r="I24" s="60"/>
      <c r="J24" s="60"/>
      <c r="K24" s="60"/>
      <c r="L24" s="229">
        <f t="shared" si="7"/>
        <v>0</v>
      </c>
      <c r="M24" s="230">
        <f t="shared" ca="1" si="19"/>
        <v>0</v>
      </c>
      <c r="N24" s="230">
        <f t="shared" ca="1" si="22"/>
        <v>0</v>
      </c>
      <c r="O24" s="231">
        <f t="shared" ca="1" si="20"/>
        <v>0</v>
      </c>
      <c r="P24" s="232">
        <f t="shared" ca="1" si="21"/>
        <v>0</v>
      </c>
      <c r="Q24" s="233">
        <f t="shared" ca="1" si="8"/>
        <v>0</v>
      </c>
      <c r="R24" s="233">
        <f ca="1">IF(LEN(B24)&gt;0,'10'!R24-'10'!Q24,"")</f>
        <v>0</v>
      </c>
      <c r="S24" s="234"/>
      <c r="T24" s="34"/>
      <c r="U24" s="34"/>
      <c r="V24" s="34"/>
      <c r="W24" s="34"/>
      <c r="X24" s="34"/>
      <c r="Y24" s="34"/>
      <c r="AB24" s="167">
        <f>ROW()</f>
        <v>24</v>
      </c>
      <c r="AC24" s="168">
        <f t="shared" ca="1" si="9"/>
        <v>0</v>
      </c>
      <c r="AD24" s="168">
        <f t="shared" ca="1" si="10"/>
        <v>0</v>
      </c>
      <c r="AE24" s="169" t="str">
        <f t="shared" ca="1" si="11"/>
        <v>-</v>
      </c>
      <c r="AF24" s="168" t="str">
        <f t="shared" ca="1" si="12"/>
        <v>-</v>
      </c>
      <c r="AG24" s="169" t="str">
        <f t="shared" ca="1" si="13"/>
        <v>-</v>
      </c>
      <c r="AH24" s="168" t="str">
        <f t="shared" ca="1" si="14"/>
        <v>-</v>
      </c>
      <c r="AI24" s="168">
        <f t="shared" ca="1" si="15"/>
        <v>0</v>
      </c>
      <c r="AJ24" s="170">
        <f t="shared" ca="1" si="16"/>
        <v>0</v>
      </c>
      <c r="AK24" s="168">
        <f t="shared" ca="1" si="17"/>
        <v>0</v>
      </c>
      <c r="AL24" s="168">
        <f t="shared" ca="1" si="18"/>
        <v>0</v>
      </c>
    </row>
    <row r="25" spans="1:47" ht="27" customHeight="1" x14ac:dyDescent="0.2">
      <c r="A25" s="56">
        <v>10</v>
      </c>
      <c r="B25" s="309" t="str">
        <f t="shared" ca="1" si="4"/>
        <v>A10</v>
      </c>
      <c r="C25" s="309"/>
      <c r="D25" s="57" t="str">
        <f t="shared" ca="1" si="5"/>
        <v/>
      </c>
      <c r="E25" s="59" t="str">
        <f t="shared" ca="1" si="6"/>
        <v/>
      </c>
      <c r="F25" s="215">
        <f ca="1">IF(LEN(B25)&gt;0,'OBRAČUNANA OSNOVNA PLAČA'!K19,"")</f>
        <v>0</v>
      </c>
      <c r="G25" s="60"/>
      <c r="H25" s="60"/>
      <c r="I25" s="60"/>
      <c r="J25" s="60"/>
      <c r="K25" s="60"/>
      <c r="L25" s="229">
        <f t="shared" si="7"/>
        <v>0</v>
      </c>
      <c r="M25" s="230">
        <f t="shared" ca="1" si="19"/>
        <v>0</v>
      </c>
      <c r="N25" s="230">
        <f t="shared" ca="1" si="22"/>
        <v>0</v>
      </c>
      <c r="O25" s="231">
        <f t="shared" ca="1" si="20"/>
        <v>0</v>
      </c>
      <c r="P25" s="232">
        <f t="shared" ca="1" si="21"/>
        <v>0</v>
      </c>
      <c r="Q25" s="233">
        <f t="shared" ca="1" si="8"/>
        <v>0</v>
      </c>
      <c r="R25" s="233">
        <f ca="1">IF(LEN(B25)&gt;0,'10'!R25-'10'!Q25,"")</f>
        <v>0</v>
      </c>
      <c r="S25" s="234"/>
      <c r="T25" s="34"/>
      <c r="U25" s="34"/>
      <c r="V25" s="34"/>
      <c r="W25" s="34"/>
      <c r="X25" s="34"/>
      <c r="Y25" s="34"/>
      <c r="AB25" s="167">
        <f>ROW()</f>
        <v>25</v>
      </c>
      <c r="AC25" s="168">
        <f t="shared" ca="1" si="9"/>
        <v>0</v>
      </c>
      <c r="AD25" s="168">
        <f t="shared" ca="1" si="10"/>
        <v>0</v>
      </c>
      <c r="AE25" s="169" t="str">
        <f t="shared" ca="1" si="11"/>
        <v>-</v>
      </c>
      <c r="AF25" s="168" t="str">
        <f t="shared" ca="1" si="12"/>
        <v>-</v>
      </c>
      <c r="AG25" s="169" t="str">
        <f t="shared" ca="1" si="13"/>
        <v>-</v>
      </c>
      <c r="AH25" s="168" t="str">
        <f t="shared" ca="1" si="14"/>
        <v>-</v>
      </c>
      <c r="AI25" s="168">
        <f t="shared" ca="1" si="15"/>
        <v>0</v>
      </c>
      <c r="AJ25" s="170">
        <f t="shared" ca="1" si="16"/>
        <v>0</v>
      </c>
      <c r="AK25" s="168">
        <f t="shared" ca="1" si="17"/>
        <v>0</v>
      </c>
      <c r="AL25" s="168">
        <f t="shared" ca="1" si="18"/>
        <v>0</v>
      </c>
    </row>
    <row r="26" spans="1:47" ht="27" customHeight="1" x14ac:dyDescent="0.2">
      <c r="A26" s="56">
        <v>11</v>
      </c>
      <c r="B26" s="309" t="str">
        <f t="shared" ca="1" si="4"/>
        <v>A11</v>
      </c>
      <c r="C26" s="309"/>
      <c r="D26" s="57" t="str">
        <f t="shared" ca="1" si="5"/>
        <v/>
      </c>
      <c r="E26" s="59" t="str">
        <f t="shared" ca="1" si="6"/>
        <v/>
      </c>
      <c r="F26" s="215">
        <f ca="1">IF(LEN(B26)&gt;0,'OBRAČUNANA OSNOVNA PLAČA'!K20,"")</f>
        <v>0</v>
      </c>
      <c r="G26" s="60"/>
      <c r="H26" s="60"/>
      <c r="I26" s="60"/>
      <c r="J26" s="60"/>
      <c r="K26" s="60"/>
      <c r="L26" s="229">
        <f t="shared" si="7"/>
        <v>0</v>
      </c>
      <c r="M26" s="230">
        <f t="shared" ca="1" si="19"/>
        <v>0</v>
      </c>
      <c r="N26" s="230">
        <f t="shared" ca="1" si="22"/>
        <v>0</v>
      </c>
      <c r="O26" s="231">
        <f t="shared" ca="1" si="20"/>
        <v>0</v>
      </c>
      <c r="P26" s="232">
        <f t="shared" ca="1" si="21"/>
        <v>0</v>
      </c>
      <c r="Q26" s="233">
        <f t="shared" ca="1" si="8"/>
        <v>0</v>
      </c>
      <c r="R26" s="233">
        <f ca="1">IF(LEN(B26)&gt;0,'10'!R26-'10'!Q26,"")</f>
        <v>0</v>
      </c>
      <c r="S26" s="234"/>
      <c r="T26" s="34"/>
      <c r="U26" s="34"/>
      <c r="V26" s="34"/>
      <c r="W26" s="34"/>
      <c r="X26" s="34"/>
      <c r="Y26" s="34"/>
      <c r="AB26" s="167">
        <f>ROW()</f>
        <v>26</v>
      </c>
      <c r="AC26" s="168">
        <f t="shared" ca="1" si="9"/>
        <v>0</v>
      </c>
      <c r="AD26" s="168">
        <f t="shared" ca="1" si="10"/>
        <v>0</v>
      </c>
      <c r="AE26" s="169" t="str">
        <f t="shared" ca="1" si="11"/>
        <v>-</v>
      </c>
      <c r="AF26" s="168" t="str">
        <f t="shared" ca="1" si="12"/>
        <v>-</v>
      </c>
      <c r="AG26" s="169" t="str">
        <f t="shared" ca="1" si="13"/>
        <v>-</v>
      </c>
      <c r="AH26" s="168" t="str">
        <f t="shared" ca="1" si="14"/>
        <v>-</v>
      </c>
      <c r="AI26" s="168">
        <f t="shared" ca="1" si="15"/>
        <v>0</v>
      </c>
      <c r="AJ26" s="170">
        <f t="shared" ca="1" si="16"/>
        <v>0</v>
      </c>
      <c r="AK26" s="168">
        <f t="shared" ca="1" si="17"/>
        <v>0</v>
      </c>
      <c r="AL26" s="168">
        <f t="shared" ca="1" si="18"/>
        <v>0</v>
      </c>
    </row>
    <row r="27" spans="1:47" ht="27" customHeight="1" x14ac:dyDescent="0.2">
      <c r="A27" s="56">
        <v>12</v>
      </c>
      <c r="B27" s="309" t="str">
        <f t="shared" ca="1" si="4"/>
        <v>A12</v>
      </c>
      <c r="C27" s="309"/>
      <c r="D27" s="57" t="str">
        <f t="shared" ca="1" si="5"/>
        <v/>
      </c>
      <c r="E27" s="59" t="str">
        <f t="shared" ca="1" si="6"/>
        <v/>
      </c>
      <c r="F27" s="215">
        <f ca="1">IF(LEN(B27)&gt;0,'OBRAČUNANA OSNOVNA PLAČA'!K21,"")</f>
        <v>0</v>
      </c>
      <c r="G27" s="60"/>
      <c r="H27" s="60"/>
      <c r="I27" s="60"/>
      <c r="J27" s="60"/>
      <c r="K27" s="60"/>
      <c r="L27" s="229">
        <f t="shared" si="7"/>
        <v>0</v>
      </c>
      <c r="M27" s="230">
        <f t="shared" ca="1" si="19"/>
        <v>0</v>
      </c>
      <c r="N27" s="230">
        <f t="shared" ca="1" si="22"/>
        <v>0</v>
      </c>
      <c r="O27" s="231">
        <f t="shared" ca="1" si="20"/>
        <v>0</v>
      </c>
      <c r="P27" s="232">
        <f t="shared" ca="1" si="21"/>
        <v>0</v>
      </c>
      <c r="Q27" s="233">
        <f t="shared" ca="1" si="8"/>
        <v>0</v>
      </c>
      <c r="R27" s="233">
        <f ca="1">IF(LEN(B27)&gt;0,'10'!R27-'10'!Q27,"")</f>
        <v>0</v>
      </c>
      <c r="S27" s="234"/>
      <c r="T27" s="34"/>
      <c r="U27" s="34"/>
      <c r="V27" s="34"/>
      <c r="W27" s="34"/>
      <c r="X27" s="34"/>
      <c r="Y27" s="34"/>
      <c r="AB27" s="167">
        <f>ROW()</f>
        <v>27</v>
      </c>
      <c r="AC27" s="168">
        <f t="shared" ca="1" si="9"/>
        <v>0</v>
      </c>
      <c r="AD27" s="168">
        <f t="shared" ca="1" si="10"/>
        <v>0</v>
      </c>
      <c r="AE27" s="169" t="str">
        <f t="shared" ca="1" si="11"/>
        <v>-</v>
      </c>
      <c r="AF27" s="168" t="str">
        <f t="shared" ca="1" si="12"/>
        <v>-</v>
      </c>
      <c r="AG27" s="169" t="str">
        <f t="shared" ca="1" si="13"/>
        <v>-</v>
      </c>
      <c r="AH27" s="168" t="str">
        <f t="shared" ca="1" si="14"/>
        <v>-</v>
      </c>
      <c r="AI27" s="168">
        <f t="shared" ca="1" si="15"/>
        <v>0</v>
      </c>
      <c r="AJ27" s="170">
        <f t="shared" ca="1" si="16"/>
        <v>0</v>
      </c>
      <c r="AK27" s="168">
        <f t="shared" ca="1" si="17"/>
        <v>0</v>
      </c>
      <c r="AL27" s="168">
        <f t="shared" ca="1" si="18"/>
        <v>0</v>
      </c>
    </row>
    <row r="28" spans="1:47" ht="27" customHeight="1" x14ac:dyDescent="0.2">
      <c r="A28" s="56">
        <v>13</v>
      </c>
      <c r="B28" s="309" t="str">
        <f t="shared" ca="1" si="4"/>
        <v>A13</v>
      </c>
      <c r="C28" s="309"/>
      <c r="D28" s="57" t="str">
        <f t="shared" ca="1" si="5"/>
        <v/>
      </c>
      <c r="E28" s="59" t="str">
        <f t="shared" ca="1" si="6"/>
        <v/>
      </c>
      <c r="F28" s="215">
        <f ca="1">IF(LEN(B28)&gt;0,'OBRAČUNANA OSNOVNA PLAČA'!K22,"")</f>
        <v>0</v>
      </c>
      <c r="G28" s="60"/>
      <c r="H28" s="60"/>
      <c r="I28" s="60"/>
      <c r="J28" s="60"/>
      <c r="K28" s="60"/>
      <c r="L28" s="229">
        <f t="shared" si="7"/>
        <v>0</v>
      </c>
      <c r="M28" s="230">
        <f t="shared" ca="1" si="19"/>
        <v>0</v>
      </c>
      <c r="N28" s="230">
        <f t="shared" ca="1" si="22"/>
        <v>0</v>
      </c>
      <c r="O28" s="231">
        <f t="shared" ca="1" si="20"/>
        <v>0</v>
      </c>
      <c r="P28" s="232">
        <f t="shared" ca="1" si="21"/>
        <v>0</v>
      </c>
      <c r="Q28" s="233">
        <f t="shared" ca="1" si="8"/>
        <v>0</v>
      </c>
      <c r="R28" s="233">
        <f ca="1">IF(LEN(B28)&gt;0,'10'!R28-'10'!Q28,"")</f>
        <v>0</v>
      </c>
      <c r="S28" s="234"/>
      <c r="T28" s="34"/>
      <c r="U28" s="34"/>
      <c r="V28" s="34"/>
      <c r="W28" s="34"/>
      <c r="X28" s="34"/>
      <c r="Y28" s="34"/>
      <c r="AB28" s="167">
        <f>ROW()</f>
        <v>28</v>
      </c>
      <c r="AC28" s="168">
        <f t="shared" ca="1" si="9"/>
        <v>0</v>
      </c>
      <c r="AD28" s="168">
        <f t="shared" ca="1" si="10"/>
        <v>0</v>
      </c>
      <c r="AE28" s="169" t="str">
        <f t="shared" ca="1" si="11"/>
        <v>-</v>
      </c>
      <c r="AF28" s="168" t="str">
        <f t="shared" ca="1" si="12"/>
        <v>-</v>
      </c>
      <c r="AG28" s="169" t="str">
        <f t="shared" ca="1" si="13"/>
        <v>-</v>
      </c>
      <c r="AH28" s="168" t="str">
        <f t="shared" ca="1" si="14"/>
        <v>-</v>
      </c>
      <c r="AI28" s="168">
        <f t="shared" ca="1" si="15"/>
        <v>0</v>
      </c>
      <c r="AJ28" s="170">
        <f t="shared" ca="1" si="16"/>
        <v>0</v>
      </c>
      <c r="AK28" s="168">
        <f t="shared" ca="1" si="17"/>
        <v>0</v>
      </c>
      <c r="AL28" s="168">
        <f t="shared" ca="1" si="18"/>
        <v>0</v>
      </c>
    </row>
    <row r="29" spans="1:47" ht="27" customHeight="1" x14ac:dyDescent="0.2">
      <c r="A29" s="56">
        <v>14</v>
      </c>
      <c r="B29" s="309" t="str">
        <f t="shared" ca="1" si="4"/>
        <v>A14</v>
      </c>
      <c r="C29" s="309"/>
      <c r="D29" s="57" t="str">
        <f t="shared" ca="1" si="5"/>
        <v/>
      </c>
      <c r="E29" s="59" t="str">
        <f t="shared" ca="1" si="6"/>
        <v/>
      </c>
      <c r="F29" s="215">
        <f ca="1">IF(LEN(B29)&gt;0,'OBRAČUNANA OSNOVNA PLAČA'!K23,"")</f>
        <v>0</v>
      </c>
      <c r="G29" s="60"/>
      <c r="H29" s="60"/>
      <c r="I29" s="60"/>
      <c r="J29" s="60"/>
      <c r="K29" s="60"/>
      <c r="L29" s="229">
        <f t="shared" si="7"/>
        <v>0</v>
      </c>
      <c r="M29" s="230">
        <f t="shared" ca="1" si="19"/>
        <v>0</v>
      </c>
      <c r="N29" s="230">
        <f t="shared" ca="1" si="22"/>
        <v>0</v>
      </c>
      <c r="O29" s="231">
        <f t="shared" ca="1" si="20"/>
        <v>0</v>
      </c>
      <c r="P29" s="232">
        <f t="shared" ca="1" si="21"/>
        <v>0</v>
      </c>
      <c r="Q29" s="233">
        <f t="shared" ca="1" si="8"/>
        <v>0</v>
      </c>
      <c r="R29" s="233">
        <f ca="1">IF(LEN(B29)&gt;0,'10'!R29-'10'!Q29,"")</f>
        <v>0</v>
      </c>
      <c r="S29" s="234"/>
      <c r="T29" s="34"/>
      <c r="U29" s="34"/>
      <c r="V29" s="34"/>
      <c r="W29" s="34"/>
      <c r="X29" s="34"/>
      <c r="Y29" s="34"/>
      <c r="AB29" s="167">
        <f>ROW()</f>
        <v>29</v>
      </c>
      <c r="AC29" s="168">
        <f t="shared" ca="1" si="9"/>
        <v>0</v>
      </c>
      <c r="AD29" s="168">
        <f t="shared" ca="1" si="10"/>
        <v>0</v>
      </c>
      <c r="AE29" s="169" t="str">
        <f t="shared" ca="1" si="11"/>
        <v>-</v>
      </c>
      <c r="AF29" s="168" t="str">
        <f t="shared" ca="1" si="12"/>
        <v>-</v>
      </c>
      <c r="AG29" s="169" t="str">
        <f t="shared" ca="1" si="13"/>
        <v>-</v>
      </c>
      <c r="AH29" s="168" t="str">
        <f t="shared" ca="1" si="14"/>
        <v>-</v>
      </c>
      <c r="AI29" s="168">
        <f t="shared" ca="1" si="15"/>
        <v>0</v>
      </c>
      <c r="AJ29" s="170">
        <f t="shared" ca="1" si="16"/>
        <v>0</v>
      </c>
      <c r="AK29" s="168">
        <f t="shared" ca="1" si="17"/>
        <v>0</v>
      </c>
      <c r="AL29" s="168">
        <f t="shared" ca="1" si="18"/>
        <v>0</v>
      </c>
    </row>
    <row r="30" spans="1:47" ht="27" customHeight="1" x14ac:dyDescent="0.2">
      <c r="A30" s="56">
        <v>15</v>
      </c>
      <c r="B30" s="309" t="str">
        <f t="shared" ca="1" si="4"/>
        <v>A15</v>
      </c>
      <c r="C30" s="309"/>
      <c r="D30" s="57" t="str">
        <f t="shared" ca="1" si="5"/>
        <v/>
      </c>
      <c r="E30" s="59" t="str">
        <f t="shared" ca="1" si="6"/>
        <v/>
      </c>
      <c r="F30" s="215">
        <f ca="1">IF(LEN(B30)&gt;0,'OBRAČUNANA OSNOVNA PLAČA'!K24,"")</f>
        <v>0</v>
      </c>
      <c r="G30" s="60"/>
      <c r="H30" s="60"/>
      <c r="I30" s="60"/>
      <c r="J30" s="60"/>
      <c r="K30" s="60"/>
      <c r="L30" s="229">
        <f t="shared" si="7"/>
        <v>0</v>
      </c>
      <c r="M30" s="230">
        <f t="shared" ca="1" si="19"/>
        <v>0</v>
      </c>
      <c r="N30" s="230">
        <f t="shared" ca="1" si="22"/>
        <v>0</v>
      </c>
      <c r="O30" s="231">
        <f t="shared" ca="1" si="20"/>
        <v>0</v>
      </c>
      <c r="P30" s="232">
        <f t="shared" ca="1" si="21"/>
        <v>0</v>
      </c>
      <c r="Q30" s="233">
        <f t="shared" ca="1" si="8"/>
        <v>0</v>
      </c>
      <c r="R30" s="233">
        <f ca="1">IF(LEN(B30)&gt;0,'10'!R30-'10'!Q30,"")</f>
        <v>0</v>
      </c>
      <c r="S30" s="234"/>
      <c r="T30" s="34"/>
      <c r="U30" s="34"/>
      <c r="V30" s="34"/>
      <c r="W30" s="34"/>
      <c r="X30" s="34"/>
      <c r="Y30" s="34"/>
      <c r="AB30" s="167">
        <f>ROW()</f>
        <v>30</v>
      </c>
      <c r="AC30" s="168">
        <f t="shared" ca="1" si="9"/>
        <v>0</v>
      </c>
      <c r="AD30" s="168">
        <f t="shared" ca="1" si="10"/>
        <v>0</v>
      </c>
      <c r="AE30" s="169" t="str">
        <f t="shared" ca="1" si="11"/>
        <v>-</v>
      </c>
      <c r="AF30" s="168" t="str">
        <f t="shared" ca="1" si="12"/>
        <v>-</v>
      </c>
      <c r="AG30" s="169" t="str">
        <f t="shared" ca="1" si="13"/>
        <v>-</v>
      </c>
      <c r="AH30" s="168" t="str">
        <f t="shared" ca="1" si="14"/>
        <v>-</v>
      </c>
      <c r="AI30" s="168">
        <f t="shared" ca="1" si="15"/>
        <v>0</v>
      </c>
      <c r="AJ30" s="170">
        <f t="shared" ca="1" si="16"/>
        <v>0</v>
      </c>
      <c r="AK30" s="168">
        <f t="shared" ca="1" si="17"/>
        <v>0</v>
      </c>
      <c r="AL30" s="168">
        <f t="shared" ca="1" si="18"/>
        <v>0</v>
      </c>
    </row>
    <row r="31" spans="1:47" ht="27" customHeight="1" x14ac:dyDescent="0.2">
      <c r="A31" s="56">
        <v>16</v>
      </c>
      <c r="B31" s="309" t="str">
        <f t="shared" ca="1" si="4"/>
        <v>A16</v>
      </c>
      <c r="C31" s="309"/>
      <c r="D31" s="57" t="str">
        <f t="shared" ca="1" si="5"/>
        <v/>
      </c>
      <c r="E31" s="59" t="str">
        <f t="shared" ca="1" si="6"/>
        <v/>
      </c>
      <c r="F31" s="215">
        <f ca="1">IF(LEN(B31)&gt;0,'OBRAČUNANA OSNOVNA PLAČA'!K25,"")</f>
        <v>0</v>
      </c>
      <c r="G31" s="60"/>
      <c r="H31" s="60"/>
      <c r="I31" s="60"/>
      <c r="J31" s="60"/>
      <c r="K31" s="60"/>
      <c r="L31" s="229">
        <f t="shared" si="7"/>
        <v>0</v>
      </c>
      <c r="M31" s="230">
        <f t="shared" ca="1" si="19"/>
        <v>0</v>
      </c>
      <c r="N31" s="230">
        <f t="shared" ca="1" si="22"/>
        <v>0</v>
      </c>
      <c r="O31" s="231">
        <f t="shared" ca="1" si="20"/>
        <v>0</v>
      </c>
      <c r="P31" s="232">
        <f t="shared" ca="1" si="21"/>
        <v>0</v>
      </c>
      <c r="Q31" s="233">
        <f t="shared" ca="1" si="8"/>
        <v>0</v>
      </c>
      <c r="R31" s="233">
        <f ca="1">IF(LEN(B31)&gt;0,'10'!R31-'10'!Q31,"")</f>
        <v>0</v>
      </c>
      <c r="S31" s="234"/>
      <c r="T31" s="34"/>
      <c r="U31" s="34"/>
      <c r="V31" s="34"/>
      <c r="W31" s="34"/>
      <c r="X31" s="34"/>
      <c r="Y31" s="34"/>
      <c r="AB31" s="167">
        <f>ROW()</f>
        <v>31</v>
      </c>
      <c r="AC31" s="168">
        <f t="shared" ca="1" si="9"/>
        <v>0</v>
      </c>
      <c r="AD31" s="168">
        <f t="shared" ca="1" si="10"/>
        <v>0</v>
      </c>
      <c r="AE31" s="169" t="str">
        <f t="shared" ca="1" si="11"/>
        <v>-</v>
      </c>
      <c r="AF31" s="168" t="str">
        <f t="shared" ca="1" si="12"/>
        <v>-</v>
      </c>
      <c r="AG31" s="169" t="str">
        <f t="shared" ca="1" si="13"/>
        <v>-</v>
      </c>
      <c r="AH31" s="168" t="str">
        <f t="shared" ca="1" si="14"/>
        <v>-</v>
      </c>
      <c r="AI31" s="168">
        <f t="shared" ca="1" si="15"/>
        <v>0</v>
      </c>
      <c r="AJ31" s="170">
        <f t="shared" ca="1" si="16"/>
        <v>0</v>
      </c>
      <c r="AK31" s="168">
        <f t="shared" ca="1" si="17"/>
        <v>0</v>
      </c>
      <c r="AL31" s="168">
        <f t="shared" ca="1" si="18"/>
        <v>0</v>
      </c>
    </row>
    <row r="32" spans="1:47" ht="27" customHeight="1" x14ac:dyDescent="0.2">
      <c r="A32" s="56">
        <v>17</v>
      </c>
      <c r="B32" s="309" t="str">
        <f t="shared" ca="1" si="4"/>
        <v>A17</v>
      </c>
      <c r="C32" s="309"/>
      <c r="D32" s="57" t="str">
        <f t="shared" ca="1" si="5"/>
        <v/>
      </c>
      <c r="E32" s="59" t="str">
        <f t="shared" ca="1" si="6"/>
        <v/>
      </c>
      <c r="F32" s="215">
        <f ca="1">IF(LEN(B32)&gt;0,'OBRAČUNANA OSNOVNA PLAČA'!K26,"")</f>
        <v>0</v>
      </c>
      <c r="G32" s="60"/>
      <c r="H32" s="60"/>
      <c r="I32" s="60"/>
      <c r="J32" s="60"/>
      <c r="K32" s="60"/>
      <c r="L32" s="229">
        <f t="shared" si="7"/>
        <v>0</v>
      </c>
      <c r="M32" s="230">
        <f t="shared" ca="1" si="19"/>
        <v>0</v>
      </c>
      <c r="N32" s="230">
        <f t="shared" ca="1" si="22"/>
        <v>0</v>
      </c>
      <c r="O32" s="231">
        <f t="shared" ca="1" si="20"/>
        <v>0</v>
      </c>
      <c r="P32" s="232">
        <f t="shared" ca="1" si="21"/>
        <v>0</v>
      </c>
      <c r="Q32" s="233">
        <f t="shared" ca="1" si="8"/>
        <v>0</v>
      </c>
      <c r="R32" s="233">
        <f ca="1">IF(LEN(B32)&gt;0,'10'!R32-'10'!Q32,"")</f>
        <v>0</v>
      </c>
      <c r="S32" s="234"/>
      <c r="T32" s="34"/>
      <c r="U32" s="34"/>
      <c r="V32" s="34"/>
      <c r="W32" s="34"/>
      <c r="X32" s="34"/>
      <c r="Y32" s="34"/>
      <c r="AB32" s="167">
        <f>ROW()</f>
        <v>32</v>
      </c>
      <c r="AC32" s="168">
        <f t="shared" ca="1" si="9"/>
        <v>0</v>
      </c>
      <c r="AD32" s="168">
        <f t="shared" ca="1" si="10"/>
        <v>0</v>
      </c>
      <c r="AE32" s="169" t="str">
        <f t="shared" ca="1" si="11"/>
        <v>-</v>
      </c>
      <c r="AF32" s="168" t="str">
        <f t="shared" ca="1" si="12"/>
        <v>-</v>
      </c>
      <c r="AG32" s="169" t="str">
        <f t="shared" ca="1" si="13"/>
        <v>-</v>
      </c>
      <c r="AH32" s="168" t="str">
        <f t="shared" ca="1" si="14"/>
        <v>-</v>
      </c>
      <c r="AI32" s="168">
        <f t="shared" ca="1" si="15"/>
        <v>0</v>
      </c>
      <c r="AJ32" s="170">
        <f t="shared" ca="1" si="16"/>
        <v>0</v>
      </c>
      <c r="AK32" s="168">
        <f t="shared" ca="1" si="17"/>
        <v>0</v>
      </c>
      <c r="AL32" s="168">
        <f t="shared" ca="1" si="18"/>
        <v>0</v>
      </c>
    </row>
    <row r="33" spans="1:38" ht="27" customHeight="1" x14ac:dyDescent="0.2">
      <c r="A33" s="56">
        <v>18</v>
      </c>
      <c r="B33" s="309" t="str">
        <f t="shared" ca="1" si="4"/>
        <v>A18</v>
      </c>
      <c r="C33" s="309"/>
      <c r="D33" s="57" t="str">
        <f t="shared" ca="1" si="5"/>
        <v/>
      </c>
      <c r="E33" s="59" t="str">
        <f t="shared" ca="1" si="6"/>
        <v/>
      </c>
      <c r="F33" s="215">
        <f ca="1">IF(LEN(B33)&gt;0,'OBRAČUNANA OSNOVNA PLAČA'!K27,"")</f>
        <v>0</v>
      </c>
      <c r="G33" s="60"/>
      <c r="H33" s="60"/>
      <c r="I33" s="60"/>
      <c r="J33" s="60"/>
      <c r="K33" s="60"/>
      <c r="L33" s="229">
        <f t="shared" si="7"/>
        <v>0</v>
      </c>
      <c r="M33" s="230">
        <f t="shared" ca="1" si="19"/>
        <v>0</v>
      </c>
      <c r="N33" s="230">
        <f t="shared" ca="1" si="22"/>
        <v>0</v>
      </c>
      <c r="O33" s="231">
        <f t="shared" ca="1" si="20"/>
        <v>0</v>
      </c>
      <c r="P33" s="232">
        <f t="shared" ca="1" si="21"/>
        <v>0</v>
      </c>
      <c r="Q33" s="233">
        <f t="shared" ca="1" si="8"/>
        <v>0</v>
      </c>
      <c r="R33" s="233">
        <f ca="1">IF(LEN(B33)&gt;0,'10'!R33-'10'!Q33,"")</f>
        <v>0</v>
      </c>
      <c r="S33" s="234"/>
      <c r="T33" s="34"/>
      <c r="U33" s="34"/>
      <c r="V33" s="34"/>
      <c r="W33" s="34"/>
      <c r="X33" s="34"/>
      <c r="Y33" s="34"/>
      <c r="AB33" s="167">
        <f>ROW()</f>
        <v>33</v>
      </c>
      <c r="AC33" s="168">
        <f t="shared" ca="1" si="9"/>
        <v>0</v>
      </c>
      <c r="AD33" s="168">
        <f t="shared" ca="1" si="10"/>
        <v>0</v>
      </c>
      <c r="AE33" s="169" t="str">
        <f t="shared" ca="1" si="11"/>
        <v>-</v>
      </c>
      <c r="AF33" s="168" t="str">
        <f t="shared" ca="1" si="12"/>
        <v>-</v>
      </c>
      <c r="AG33" s="169" t="str">
        <f t="shared" ca="1" si="13"/>
        <v>-</v>
      </c>
      <c r="AH33" s="168" t="str">
        <f t="shared" ca="1" si="14"/>
        <v>-</v>
      </c>
      <c r="AI33" s="168">
        <f t="shared" ca="1" si="15"/>
        <v>0</v>
      </c>
      <c r="AJ33" s="170">
        <f t="shared" ca="1" si="16"/>
        <v>0</v>
      </c>
      <c r="AK33" s="168">
        <f t="shared" ca="1" si="17"/>
        <v>0</v>
      </c>
      <c r="AL33" s="168">
        <f t="shared" ca="1" si="18"/>
        <v>0</v>
      </c>
    </row>
    <row r="34" spans="1:38" ht="27" customHeight="1" x14ac:dyDescent="0.2">
      <c r="A34" s="56">
        <v>19</v>
      </c>
      <c r="B34" s="309" t="str">
        <f t="shared" ca="1" si="4"/>
        <v>A19</v>
      </c>
      <c r="C34" s="309"/>
      <c r="D34" s="57" t="str">
        <f t="shared" ca="1" si="5"/>
        <v/>
      </c>
      <c r="E34" s="59" t="str">
        <f t="shared" ca="1" si="6"/>
        <v/>
      </c>
      <c r="F34" s="215">
        <f ca="1">IF(LEN(B34)&gt;0,'OBRAČUNANA OSNOVNA PLAČA'!K28,"")</f>
        <v>0</v>
      </c>
      <c r="G34" s="60"/>
      <c r="H34" s="60"/>
      <c r="I34" s="60"/>
      <c r="J34" s="60"/>
      <c r="K34" s="60"/>
      <c r="L34" s="229">
        <f t="shared" si="7"/>
        <v>0</v>
      </c>
      <c r="M34" s="230">
        <f t="shared" ca="1" si="19"/>
        <v>0</v>
      </c>
      <c r="N34" s="230">
        <f t="shared" ca="1" si="22"/>
        <v>0</v>
      </c>
      <c r="O34" s="231">
        <f t="shared" ca="1" si="20"/>
        <v>0</v>
      </c>
      <c r="P34" s="232">
        <f t="shared" ca="1" si="21"/>
        <v>0</v>
      </c>
      <c r="Q34" s="233">
        <f t="shared" ca="1" si="8"/>
        <v>0</v>
      </c>
      <c r="R34" s="233">
        <f ca="1">IF(LEN(B34)&gt;0,'10'!R34-'10'!Q34,"")</f>
        <v>0</v>
      </c>
      <c r="S34" s="234"/>
      <c r="T34" s="34"/>
      <c r="U34" s="34"/>
      <c r="V34" s="34"/>
      <c r="W34" s="34"/>
      <c r="X34" s="34"/>
      <c r="Y34" s="34"/>
      <c r="AB34" s="167">
        <f>ROW()</f>
        <v>34</v>
      </c>
      <c r="AC34" s="168">
        <f t="shared" ca="1" si="9"/>
        <v>0</v>
      </c>
      <c r="AD34" s="168">
        <f t="shared" ca="1" si="10"/>
        <v>0</v>
      </c>
      <c r="AE34" s="169" t="str">
        <f t="shared" ca="1" si="11"/>
        <v>-</v>
      </c>
      <c r="AF34" s="168" t="str">
        <f t="shared" ca="1" si="12"/>
        <v>-</v>
      </c>
      <c r="AG34" s="169" t="str">
        <f t="shared" ca="1" si="13"/>
        <v>-</v>
      </c>
      <c r="AH34" s="168" t="str">
        <f t="shared" ca="1" si="14"/>
        <v>-</v>
      </c>
      <c r="AI34" s="168">
        <f t="shared" ca="1" si="15"/>
        <v>0</v>
      </c>
      <c r="AJ34" s="170">
        <f t="shared" ca="1" si="16"/>
        <v>0</v>
      </c>
      <c r="AK34" s="168">
        <f t="shared" ca="1" si="17"/>
        <v>0</v>
      </c>
      <c r="AL34" s="168">
        <f t="shared" ca="1" si="18"/>
        <v>0</v>
      </c>
    </row>
    <row r="35" spans="1:38" ht="27" customHeight="1" x14ac:dyDescent="0.2">
      <c r="A35" s="56">
        <v>20</v>
      </c>
      <c r="B35" s="309" t="str">
        <f t="shared" ca="1" si="4"/>
        <v>A20</v>
      </c>
      <c r="C35" s="309"/>
      <c r="D35" s="57" t="str">
        <f t="shared" ca="1" si="5"/>
        <v/>
      </c>
      <c r="E35" s="59" t="str">
        <f t="shared" ca="1" si="6"/>
        <v/>
      </c>
      <c r="F35" s="215">
        <f ca="1">IF(LEN(B35)&gt;0,'OBRAČUNANA OSNOVNA PLAČA'!K29,"")</f>
        <v>0</v>
      </c>
      <c r="G35" s="60"/>
      <c r="H35" s="60"/>
      <c r="I35" s="60"/>
      <c r="J35" s="60"/>
      <c r="K35" s="60"/>
      <c r="L35" s="229">
        <f t="shared" si="7"/>
        <v>0</v>
      </c>
      <c r="M35" s="230">
        <f t="shared" ca="1" si="19"/>
        <v>0</v>
      </c>
      <c r="N35" s="230">
        <f t="shared" ca="1" si="22"/>
        <v>0</v>
      </c>
      <c r="O35" s="231">
        <f t="shared" ca="1" si="20"/>
        <v>0</v>
      </c>
      <c r="P35" s="232">
        <f t="shared" ca="1" si="21"/>
        <v>0</v>
      </c>
      <c r="Q35" s="233">
        <f t="shared" ca="1" si="8"/>
        <v>0</v>
      </c>
      <c r="R35" s="233">
        <f ca="1">IF(LEN(B35)&gt;0,'10'!R35-'10'!Q35,"")</f>
        <v>0</v>
      </c>
      <c r="S35" s="234"/>
      <c r="T35" s="34"/>
      <c r="U35" s="34"/>
      <c r="V35" s="34"/>
      <c r="W35" s="34"/>
      <c r="X35" s="34"/>
      <c r="Y35" s="34"/>
      <c r="AB35" s="167">
        <f>ROW()</f>
        <v>35</v>
      </c>
      <c r="AC35" s="168">
        <f t="shared" ca="1" si="9"/>
        <v>0</v>
      </c>
      <c r="AD35" s="168">
        <f t="shared" ca="1" si="10"/>
        <v>0</v>
      </c>
      <c r="AE35" s="169" t="str">
        <f t="shared" ca="1" si="11"/>
        <v>-</v>
      </c>
      <c r="AF35" s="168" t="str">
        <f t="shared" ca="1" si="12"/>
        <v>-</v>
      </c>
      <c r="AG35" s="169" t="str">
        <f t="shared" ca="1" si="13"/>
        <v>-</v>
      </c>
      <c r="AH35" s="168" t="str">
        <f t="shared" ca="1" si="14"/>
        <v>-</v>
      </c>
      <c r="AI35" s="168">
        <f t="shared" ca="1" si="15"/>
        <v>0</v>
      </c>
      <c r="AJ35" s="170">
        <f t="shared" ca="1" si="16"/>
        <v>0</v>
      </c>
      <c r="AK35" s="168">
        <f t="shared" ca="1" si="17"/>
        <v>0</v>
      </c>
      <c r="AL35" s="168">
        <f t="shared" ca="1" si="18"/>
        <v>0</v>
      </c>
    </row>
    <row r="36" spans="1:38" ht="27" customHeight="1" x14ac:dyDescent="0.2">
      <c r="A36" s="56">
        <v>21</v>
      </c>
      <c r="B36" s="309" t="str">
        <f t="shared" ca="1" si="4"/>
        <v>A21</v>
      </c>
      <c r="C36" s="309"/>
      <c r="D36" s="57" t="str">
        <f t="shared" ca="1" si="5"/>
        <v/>
      </c>
      <c r="E36" s="59" t="str">
        <f t="shared" ca="1" si="6"/>
        <v/>
      </c>
      <c r="F36" s="215">
        <f ca="1">IF(LEN(B36)&gt;0,'OBRAČUNANA OSNOVNA PLAČA'!K30,"")</f>
        <v>0</v>
      </c>
      <c r="G36" s="60"/>
      <c r="H36" s="60"/>
      <c r="I36" s="60"/>
      <c r="J36" s="60"/>
      <c r="K36" s="60"/>
      <c r="L36" s="229">
        <f t="shared" si="7"/>
        <v>0</v>
      </c>
      <c r="M36" s="230">
        <f t="shared" ca="1" si="19"/>
        <v>0</v>
      </c>
      <c r="N36" s="230">
        <f t="shared" ca="1" si="22"/>
        <v>0</v>
      </c>
      <c r="O36" s="231">
        <f t="shared" ca="1" si="20"/>
        <v>0</v>
      </c>
      <c r="P36" s="232">
        <f t="shared" ca="1" si="21"/>
        <v>0</v>
      </c>
      <c r="Q36" s="233">
        <f t="shared" ca="1" si="8"/>
        <v>0</v>
      </c>
      <c r="R36" s="233">
        <f ca="1">IF(LEN(B36)&gt;0,'10'!R36-'10'!Q36,"")</f>
        <v>0</v>
      </c>
      <c r="S36" s="234"/>
      <c r="T36" s="34"/>
      <c r="U36" s="34"/>
      <c r="V36" s="34"/>
      <c r="W36" s="34"/>
      <c r="X36" s="34"/>
      <c r="Y36" s="34"/>
      <c r="AB36" s="167">
        <f>ROW()</f>
        <v>36</v>
      </c>
      <c r="AC36" s="168">
        <f t="shared" ca="1" si="9"/>
        <v>0</v>
      </c>
      <c r="AD36" s="168">
        <f t="shared" ca="1" si="10"/>
        <v>0</v>
      </c>
      <c r="AE36" s="169" t="str">
        <f t="shared" ca="1" si="11"/>
        <v>-</v>
      </c>
      <c r="AF36" s="168" t="str">
        <f t="shared" ca="1" si="12"/>
        <v>-</v>
      </c>
      <c r="AG36" s="169" t="str">
        <f t="shared" ca="1" si="13"/>
        <v>-</v>
      </c>
      <c r="AH36" s="168" t="str">
        <f t="shared" ca="1" si="14"/>
        <v>-</v>
      </c>
      <c r="AI36" s="168">
        <f t="shared" ca="1" si="15"/>
        <v>0</v>
      </c>
      <c r="AJ36" s="170">
        <f t="shared" ca="1" si="16"/>
        <v>0</v>
      </c>
      <c r="AK36" s="168">
        <f t="shared" ca="1" si="17"/>
        <v>0</v>
      </c>
      <c r="AL36" s="168">
        <f t="shared" ca="1" si="18"/>
        <v>0</v>
      </c>
    </row>
    <row r="37" spans="1:38" ht="27" customHeight="1" x14ac:dyDescent="0.2">
      <c r="A37" s="56">
        <v>22</v>
      </c>
      <c r="B37" s="309" t="str">
        <f t="shared" ca="1" si="4"/>
        <v>A22</v>
      </c>
      <c r="C37" s="309"/>
      <c r="D37" s="57" t="str">
        <f t="shared" ca="1" si="5"/>
        <v/>
      </c>
      <c r="E37" s="59" t="str">
        <f t="shared" ca="1" si="6"/>
        <v/>
      </c>
      <c r="F37" s="215">
        <f ca="1">IF(LEN(B37)&gt;0,'OBRAČUNANA OSNOVNA PLAČA'!K31,"")</f>
        <v>0</v>
      </c>
      <c r="G37" s="60"/>
      <c r="H37" s="60"/>
      <c r="I37" s="60"/>
      <c r="J37" s="60"/>
      <c r="K37" s="60"/>
      <c r="L37" s="229">
        <f t="shared" si="7"/>
        <v>0</v>
      </c>
      <c r="M37" s="230">
        <f t="shared" ca="1" si="19"/>
        <v>0</v>
      </c>
      <c r="N37" s="230">
        <f t="shared" ca="1" si="22"/>
        <v>0</v>
      </c>
      <c r="O37" s="231">
        <f t="shared" ca="1" si="20"/>
        <v>0</v>
      </c>
      <c r="P37" s="232">
        <f t="shared" ca="1" si="21"/>
        <v>0</v>
      </c>
      <c r="Q37" s="233">
        <f t="shared" ca="1" si="8"/>
        <v>0</v>
      </c>
      <c r="R37" s="233">
        <f ca="1">IF(LEN(B37)&gt;0,'10'!R37-'10'!Q37,"")</f>
        <v>0</v>
      </c>
      <c r="S37" s="234"/>
      <c r="T37" s="34"/>
      <c r="U37" s="34"/>
      <c r="V37" s="34"/>
      <c r="W37" s="34"/>
      <c r="X37" s="34"/>
      <c r="Y37" s="34"/>
      <c r="AB37" s="167">
        <f>ROW()</f>
        <v>37</v>
      </c>
      <c r="AC37" s="168">
        <f t="shared" ca="1" si="9"/>
        <v>0</v>
      </c>
      <c r="AD37" s="168">
        <f t="shared" ca="1" si="10"/>
        <v>0</v>
      </c>
      <c r="AE37" s="169" t="str">
        <f t="shared" ca="1" si="11"/>
        <v>-</v>
      </c>
      <c r="AF37" s="168" t="str">
        <f t="shared" ca="1" si="12"/>
        <v>-</v>
      </c>
      <c r="AG37" s="169" t="str">
        <f t="shared" ca="1" si="13"/>
        <v>-</v>
      </c>
      <c r="AH37" s="168" t="str">
        <f t="shared" ca="1" si="14"/>
        <v>-</v>
      </c>
      <c r="AI37" s="168">
        <f t="shared" ca="1" si="15"/>
        <v>0</v>
      </c>
      <c r="AJ37" s="170">
        <f t="shared" ca="1" si="16"/>
        <v>0</v>
      </c>
      <c r="AK37" s="168">
        <f t="shared" ca="1" si="17"/>
        <v>0</v>
      </c>
      <c r="AL37" s="168">
        <f t="shared" ca="1" si="18"/>
        <v>0</v>
      </c>
    </row>
    <row r="38" spans="1:38" ht="27" customHeight="1" x14ac:dyDescent="0.2">
      <c r="A38" s="56">
        <v>23</v>
      </c>
      <c r="B38" s="309" t="str">
        <f t="shared" ca="1" si="4"/>
        <v>A23</v>
      </c>
      <c r="C38" s="309"/>
      <c r="D38" s="57" t="str">
        <f t="shared" ca="1" si="5"/>
        <v/>
      </c>
      <c r="E38" s="59" t="str">
        <f t="shared" ca="1" si="6"/>
        <v/>
      </c>
      <c r="F38" s="215">
        <f ca="1">IF(LEN(B38)&gt;0,'OBRAČUNANA OSNOVNA PLAČA'!K32,"")</f>
        <v>0</v>
      </c>
      <c r="G38" s="60"/>
      <c r="H38" s="60"/>
      <c r="I38" s="60"/>
      <c r="J38" s="60"/>
      <c r="K38" s="60"/>
      <c r="L38" s="229">
        <f t="shared" si="7"/>
        <v>0</v>
      </c>
      <c r="M38" s="230">
        <f t="shared" ca="1" si="19"/>
        <v>0</v>
      </c>
      <c r="N38" s="230">
        <f t="shared" ca="1" si="22"/>
        <v>0</v>
      </c>
      <c r="O38" s="231">
        <f t="shared" ca="1" si="20"/>
        <v>0</v>
      </c>
      <c r="P38" s="232">
        <f t="shared" ca="1" si="21"/>
        <v>0</v>
      </c>
      <c r="Q38" s="233">
        <f t="shared" ca="1" si="8"/>
        <v>0</v>
      </c>
      <c r="R38" s="233">
        <f ca="1">IF(LEN(B38)&gt;0,'10'!R38-'10'!Q38,"")</f>
        <v>0</v>
      </c>
      <c r="S38" s="234"/>
      <c r="T38" s="34"/>
      <c r="U38" s="34"/>
      <c r="V38" s="34"/>
      <c r="W38" s="34"/>
      <c r="X38" s="34"/>
      <c r="Y38" s="34"/>
      <c r="AB38" s="167">
        <f>ROW()</f>
        <v>38</v>
      </c>
      <c r="AC38" s="168">
        <f t="shared" ca="1" si="9"/>
        <v>0</v>
      </c>
      <c r="AD38" s="168">
        <f t="shared" ca="1" si="10"/>
        <v>0</v>
      </c>
      <c r="AE38" s="169" t="str">
        <f t="shared" ca="1" si="11"/>
        <v>-</v>
      </c>
      <c r="AF38" s="168" t="str">
        <f t="shared" ca="1" si="12"/>
        <v>-</v>
      </c>
      <c r="AG38" s="169" t="str">
        <f t="shared" ca="1" si="13"/>
        <v>-</v>
      </c>
      <c r="AH38" s="168" t="str">
        <f t="shared" ca="1" si="14"/>
        <v>-</v>
      </c>
      <c r="AI38" s="168">
        <f t="shared" ca="1" si="15"/>
        <v>0</v>
      </c>
      <c r="AJ38" s="170">
        <f t="shared" ca="1" si="16"/>
        <v>0</v>
      </c>
      <c r="AK38" s="168">
        <f t="shared" ca="1" si="17"/>
        <v>0</v>
      </c>
      <c r="AL38" s="168">
        <f t="shared" ca="1" si="18"/>
        <v>0</v>
      </c>
    </row>
    <row r="39" spans="1:38" ht="27" customHeight="1" x14ac:dyDescent="0.2">
      <c r="A39" s="56">
        <v>24</v>
      </c>
      <c r="B39" s="309" t="str">
        <f t="shared" ca="1" si="4"/>
        <v>A24</v>
      </c>
      <c r="C39" s="309"/>
      <c r="D39" s="57" t="str">
        <f t="shared" ca="1" si="5"/>
        <v/>
      </c>
      <c r="E39" s="59" t="str">
        <f t="shared" ca="1" si="6"/>
        <v/>
      </c>
      <c r="F39" s="215">
        <f ca="1">IF(LEN(B39)&gt;0,'OBRAČUNANA OSNOVNA PLAČA'!K33,"")</f>
        <v>0</v>
      </c>
      <c r="G39" s="60"/>
      <c r="H39" s="60"/>
      <c r="I39" s="60"/>
      <c r="J39" s="60"/>
      <c r="K39" s="60"/>
      <c r="L39" s="229">
        <f t="shared" si="7"/>
        <v>0</v>
      </c>
      <c r="M39" s="230">
        <f t="shared" ca="1" si="19"/>
        <v>0</v>
      </c>
      <c r="N39" s="230">
        <f t="shared" ca="1" si="22"/>
        <v>0</v>
      </c>
      <c r="O39" s="231">
        <f t="shared" ca="1" si="20"/>
        <v>0</v>
      </c>
      <c r="P39" s="232">
        <f t="shared" ca="1" si="21"/>
        <v>0</v>
      </c>
      <c r="Q39" s="233">
        <f t="shared" ca="1" si="8"/>
        <v>0</v>
      </c>
      <c r="R39" s="233">
        <f ca="1">IF(LEN(B39)&gt;0,'10'!R39-'10'!Q39,"")</f>
        <v>0</v>
      </c>
      <c r="S39" s="234"/>
      <c r="T39" s="34"/>
      <c r="U39" s="34"/>
      <c r="V39" s="34"/>
      <c r="W39" s="34"/>
      <c r="X39" s="34"/>
      <c r="Y39" s="34"/>
      <c r="AB39" s="167">
        <f>ROW()</f>
        <v>39</v>
      </c>
      <c r="AC39" s="168">
        <f t="shared" ca="1" si="9"/>
        <v>0</v>
      </c>
      <c r="AD39" s="168">
        <f t="shared" ca="1" si="10"/>
        <v>0</v>
      </c>
      <c r="AE39" s="169" t="str">
        <f t="shared" ca="1" si="11"/>
        <v>-</v>
      </c>
      <c r="AF39" s="168" t="str">
        <f t="shared" ca="1" si="12"/>
        <v>-</v>
      </c>
      <c r="AG39" s="169" t="str">
        <f t="shared" ca="1" si="13"/>
        <v>-</v>
      </c>
      <c r="AH39" s="168" t="str">
        <f t="shared" ca="1" si="14"/>
        <v>-</v>
      </c>
      <c r="AI39" s="168">
        <f t="shared" ca="1" si="15"/>
        <v>0</v>
      </c>
      <c r="AJ39" s="170">
        <f t="shared" ca="1" si="16"/>
        <v>0</v>
      </c>
      <c r="AK39" s="168">
        <f t="shared" ca="1" si="17"/>
        <v>0</v>
      </c>
      <c r="AL39" s="168">
        <f t="shared" ca="1" si="18"/>
        <v>0</v>
      </c>
    </row>
    <row r="40" spans="1:38" ht="27" customHeight="1" x14ac:dyDescent="0.2">
      <c r="A40" s="56">
        <v>25</v>
      </c>
      <c r="B40" s="309" t="str">
        <f t="shared" ca="1" si="4"/>
        <v>A25</v>
      </c>
      <c r="C40" s="309"/>
      <c r="D40" s="57" t="str">
        <f t="shared" ca="1" si="5"/>
        <v/>
      </c>
      <c r="E40" s="59" t="str">
        <f t="shared" ca="1" si="6"/>
        <v/>
      </c>
      <c r="F40" s="215">
        <f ca="1">IF(LEN(B40)&gt;0,'OBRAČUNANA OSNOVNA PLAČA'!K34,"")</f>
        <v>0</v>
      </c>
      <c r="G40" s="60"/>
      <c r="H40" s="60"/>
      <c r="I40" s="60"/>
      <c r="J40" s="60"/>
      <c r="K40" s="60"/>
      <c r="L40" s="229">
        <f t="shared" si="7"/>
        <v>0</v>
      </c>
      <c r="M40" s="230">
        <f t="shared" ca="1" si="19"/>
        <v>0</v>
      </c>
      <c r="N40" s="230">
        <f t="shared" ca="1" si="22"/>
        <v>0</v>
      </c>
      <c r="O40" s="231">
        <f t="shared" ca="1" si="20"/>
        <v>0</v>
      </c>
      <c r="P40" s="232">
        <f t="shared" ca="1" si="21"/>
        <v>0</v>
      </c>
      <c r="Q40" s="233">
        <f t="shared" ca="1" si="8"/>
        <v>0</v>
      </c>
      <c r="R40" s="233">
        <f ca="1">IF(LEN(B40)&gt;0,'10'!R40-'10'!Q40,"")</f>
        <v>0</v>
      </c>
      <c r="S40" s="234"/>
      <c r="T40" s="34"/>
      <c r="U40" s="34"/>
      <c r="V40" s="34"/>
      <c r="W40" s="34"/>
      <c r="X40" s="34"/>
      <c r="Y40" s="34"/>
      <c r="AB40" s="167">
        <f>ROW()</f>
        <v>40</v>
      </c>
      <c r="AC40" s="168">
        <f t="shared" ca="1" si="9"/>
        <v>0</v>
      </c>
      <c r="AD40" s="168">
        <f t="shared" ca="1" si="10"/>
        <v>0</v>
      </c>
      <c r="AE40" s="169" t="str">
        <f t="shared" ca="1" si="11"/>
        <v>-</v>
      </c>
      <c r="AF40" s="168" t="str">
        <f t="shared" ca="1" si="12"/>
        <v>-</v>
      </c>
      <c r="AG40" s="169" t="str">
        <f t="shared" ca="1" si="13"/>
        <v>-</v>
      </c>
      <c r="AH40" s="168" t="str">
        <f t="shared" ca="1" si="14"/>
        <v>-</v>
      </c>
      <c r="AI40" s="168">
        <f t="shared" ca="1" si="15"/>
        <v>0</v>
      </c>
      <c r="AJ40" s="170">
        <f t="shared" ca="1" si="16"/>
        <v>0</v>
      </c>
      <c r="AK40" s="168">
        <f t="shared" ca="1" si="17"/>
        <v>0</v>
      </c>
      <c r="AL40" s="168">
        <f t="shared" ca="1" si="18"/>
        <v>0</v>
      </c>
    </row>
    <row r="41" spans="1:38" ht="27" customHeight="1" x14ac:dyDescent="0.2">
      <c r="A41" s="56">
        <v>26</v>
      </c>
      <c r="B41" s="309" t="str">
        <f t="shared" ca="1" si="4"/>
        <v>A26</v>
      </c>
      <c r="C41" s="309"/>
      <c r="D41" s="57" t="str">
        <f t="shared" ca="1" si="5"/>
        <v/>
      </c>
      <c r="E41" s="59" t="str">
        <f t="shared" ca="1" si="6"/>
        <v/>
      </c>
      <c r="F41" s="215">
        <f ca="1">IF(LEN(B41)&gt;0,'OBRAČUNANA OSNOVNA PLAČA'!K35,"")</f>
        <v>0</v>
      </c>
      <c r="G41" s="60"/>
      <c r="H41" s="60"/>
      <c r="I41" s="60"/>
      <c r="J41" s="60"/>
      <c r="K41" s="60"/>
      <c r="L41" s="229">
        <f t="shared" si="7"/>
        <v>0</v>
      </c>
      <c r="M41" s="230">
        <f t="shared" ca="1" si="19"/>
        <v>0</v>
      </c>
      <c r="N41" s="230">
        <f t="shared" ca="1" si="22"/>
        <v>0</v>
      </c>
      <c r="O41" s="231">
        <f t="shared" ca="1" si="20"/>
        <v>0</v>
      </c>
      <c r="P41" s="232">
        <f t="shared" ca="1" si="21"/>
        <v>0</v>
      </c>
      <c r="Q41" s="233">
        <f t="shared" ca="1" si="8"/>
        <v>0</v>
      </c>
      <c r="R41" s="233">
        <f ca="1">IF(LEN(B41)&gt;0,'10'!R41-'10'!Q41,"")</f>
        <v>0</v>
      </c>
      <c r="S41" s="234"/>
      <c r="T41" s="34"/>
      <c r="U41" s="34"/>
      <c r="V41" s="34"/>
      <c r="W41" s="34"/>
      <c r="X41" s="34"/>
      <c r="Y41" s="34"/>
      <c r="AB41" s="167">
        <f>ROW()</f>
        <v>41</v>
      </c>
      <c r="AC41" s="168">
        <f t="shared" ca="1" si="9"/>
        <v>0</v>
      </c>
      <c r="AD41" s="168">
        <f t="shared" ca="1" si="10"/>
        <v>0</v>
      </c>
      <c r="AE41" s="169" t="str">
        <f t="shared" ca="1" si="11"/>
        <v>-</v>
      </c>
      <c r="AF41" s="168" t="str">
        <f t="shared" ca="1" si="12"/>
        <v>-</v>
      </c>
      <c r="AG41" s="169" t="str">
        <f t="shared" ca="1" si="13"/>
        <v>-</v>
      </c>
      <c r="AH41" s="168" t="str">
        <f t="shared" ca="1" si="14"/>
        <v>-</v>
      </c>
      <c r="AI41" s="168">
        <f t="shared" ca="1" si="15"/>
        <v>0</v>
      </c>
      <c r="AJ41" s="170">
        <f t="shared" ca="1" si="16"/>
        <v>0</v>
      </c>
      <c r="AK41" s="168">
        <f t="shared" ca="1" si="17"/>
        <v>0</v>
      </c>
      <c r="AL41" s="168">
        <f t="shared" ca="1" si="18"/>
        <v>0</v>
      </c>
    </row>
    <row r="42" spans="1:38" ht="27" customHeight="1" x14ac:dyDescent="0.2">
      <c r="A42" s="56">
        <v>27</v>
      </c>
      <c r="B42" s="309" t="str">
        <f t="shared" ca="1" si="4"/>
        <v>A27</v>
      </c>
      <c r="C42" s="309"/>
      <c r="D42" s="57" t="str">
        <f t="shared" ca="1" si="5"/>
        <v/>
      </c>
      <c r="E42" s="59" t="str">
        <f t="shared" ca="1" si="6"/>
        <v/>
      </c>
      <c r="F42" s="215">
        <f ca="1">IF(LEN(B42)&gt;0,'OBRAČUNANA OSNOVNA PLAČA'!K36,"")</f>
        <v>0</v>
      </c>
      <c r="G42" s="60"/>
      <c r="H42" s="60"/>
      <c r="I42" s="60"/>
      <c r="J42" s="60"/>
      <c r="K42" s="60"/>
      <c r="L42" s="229">
        <f t="shared" si="7"/>
        <v>0</v>
      </c>
      <c r="M42" s="230">
        <f t="shared" ca="1" si="19"/>
        <v>0</v>
      </c>
      <c r="N42" s="230">
        <f t="shared" ca="1" si="22"/>
        <v>0</v>
      </c>
      <c r="O42" s="231">
        <f t="shared" ca="1" si="20"/>
        <v>0</v>
      </c>
      <c r="P42" s="232">
        <f t="shared" ca="1" si="21"/>
        <v>0</v>
      </c>
      <c r="Q42" s="233">
        <f t="shared" ca="1" si="8"/>
        <v>0</v>
      </c>
      <c r="R42" s="233">
        <f ca="1">IF(LEN(B42)&gt;0,'10'!R42-'10'!Q42,"")</f>
        <v>0</v>
      </c>
      <c r="S42" s="234"/>
      <c r="T42" s="34"/>
      <c r="U42" s="34"/>
      <c r="V42" s="34"/>
      <c r="W42" s="34"/>
      <c r="X42" s="34"/>
      <c r="Y42" s="34"/>
      <c r="AB42" s="167">
        <f>ROW()</f>
        <v>42</v>
      </c>
      <c r="AC42" s="168">
        <f t="shared" ca="1" si="9"/>
        <v>0</v>
      </c>
      <c r="AD42" s="168">
        <f t="shared" ca="1" si="10"/>
        <v>0</v>
      </c>
      <c r="AE42" s="169" t="str">
        <f t="shared" ca="1" si="11"/>
        <v>-</v>
      </c>
      <c r="AF42" s="168" t="str">
        <f t="shared" ca="1" si="12"/>
        <v>-</v>
      </c>
      <c r="AG42" s="169" t="str">
        <f t="shared" ca="1" si="13"/>
        <v>-</v>
      </c>
      <c r="AH42" s="168" t="str">
        <f t="shared" ca="1" si="14"/>
        <v>-</v>
      </c>
      <c r="AI42" s="168">
        <f t="shared" ca="1" si="15"/>
        <v>0</v>
      </c>
      <c r="AJ42" s="170">
        <f t="shared" ca="1" si="16"/>
        <v>0</v>
      </c>
      <c r="AK42" s="168">
        <f t="shared" ca="1" si="17"/>
        <v>0</v>
      </c>
      <c r="AL42" s="168">
        <f t="shared" ca="1" si="18"/>
        <v>0</v>
      </c>
    </row>
    <row r="43" spans="1:38" ht="27" customHeight="1" x14ac:dyDescent="0.2">
      <c r="A43" s="56">
        <v>28</v>
      </c>
      <c r="B43" s="309" t="str">
        <f t="shared" ca="1" si="4"/>
        <v>A28</v>
      </c>
      <c r="C43" s="309"/>
      <c r="D43" s="57" t="str">
        <f t="shared" ca="1" si="5"/>
        <v/>
      </c>
      <c r="E43" s="59" t="str">
        <f t="shared" ca="1" si="6"/>
        <v/>
      </c>
      <c r="F43" s="215">
        <f ca="1">IF(LEN(B43)&gt;0,'OBRAČUNANA OSNOVNA PLAČA'!K37,"")</f>
        <v>0</v>
      </c>
      <c r="G43" s="60"/>
      <c r="H43" s="60"/>
      <c r="I43" s="60"/>
      <c r="J43" s="60"/>
      <c r="K43" s="60"/>
      <c r="L43" s="229">
        <f t="shared" si="7"/>
        <v>0</v>
      </c>
      <c r="M43" s="230">
        <f t="shared" ca="1" si="19"/>
        <v>0</v>
      </c>
      <c r="N43" s="230">
        <f t="shared" ca="1" si="22"/>
        <v>0</v>
      </c>
      <c r="O43" s="231">
        <f t="shared" ca="1" si="20"/>
        <v>0</v>
      </c>
      <c r="P43" s="232">
        <f t="shared" ca="1" si="21"/>
        <v>0</v>
      </c>
      <c r="Q43" s="233">
        <f t="shared" ca="1" si="8"/>
        <v>0</v>
      </c>
      <c r="R43" s="233">
        <f ca="1">IF(LEN(B43)&gt;0,'10'!R43-'10'!Q43,"")</f>
        <v>0</v>
      </c>
      <c r="S43" s="234"/>
      <c r="T43" s="34"/>
      <c r="U43" s="34"/>
      <c r="V43" s="34"/>
      <c r="W43" s="34"/>
      <c r="X43" s="34"/>
      <c r="Y43" s="34"/>
      <c r="AB43" s="167">
        <f>ROW()</f>
        <v>43</v>
      </c>
      <c r="AC43" s="168">
        <f t="shared" ca="1" si="9"/>
        <v>0</v>
      </c>
      <c r="AD43" s="168">
        <f t="shared" ca="1" si="10"/>
        <v>0</v>
      </c>
      <c r="AE43" s="169" t="str">
        <f t="shared" ca="1" si="11"/>
        <v>-</v>
      </c>
      <c r="AF43" s="168" t="str">
        <f t="shared" ca="1" si="12"/>
        <v>-</v>
      </c>
      <c r="AG43" s="169" t="str">
        <f t="shared" ca="1" si="13"/>
        <v>-</v>
      </c>
      <c r="AH43" s="168" t="str">
        <f t="shared" ca="1" si="14"/>
        <v>-</v>
      </c>
      <c r="AI43" s="168">
        <f t="shared" ca="1" si="15"/>
        <v>0</v>
      </c>
      <c r="AJ43" s="170">
        <f t="shared" ca="1" si="16"/>
        <v>0</v>
      </c>
      <c r="AK43" s="168">
        <f t="shared" ca="1" si="17"/>
        <v>0</v>
      </c>
      <c r="AL43" s="168">
        <f t="shared" ca="1" si="18"/>
        <v>0</v>
      </c>
    </row>
    <row r="44" spans="1:38" ht="27" customHeight="1" x14ac:dyDescent="0.2">
      <c r="A44" s="56">
        <v>29</v>
      </c>
      <c r="B44" s="309" t="str">
        <f t="shared" ca="1" si="4"/>
        <v>A29</v>
      </c>
      <c r="C44" s="309"/>
      <c r="D44" s="57" t="str">
        <f t="shared" ca="1" si="5"/>
        <v/>
      </c>
      <c r="E44" s="59" t="str">
        <f t="shared" ca="1" si="6"/>
        <v/>
      </c>
      <c r="F44" s="215">
        <f ca="1">IF(LEN(B44)&gt;0,'OBRAČUNANA OSNOVNA PLAČA'!K38,"")</f>
        <v>0</v>
      </c>
      <c r="G44" s="60"/>
      <c r="H44" s="60"/>
      <c r="I44" s="60"/>
      <c r="J44" s="60"/>
      <c r="K44" s="60"/>
      <c r="L44" s="229">
        <f t="shared" si="7"/>
        <v>0</v>
      </c>
      <c r="M44" s="230">
        <f t="shared" ca="1" si="19"/>
        <v>0</v>
      </c>
      <c r="N44" s="230">
        <f t="shared" ca="1" si="22"/>
        <v>0</v>
      </c>
      <c r="O44" s="231">
        <f t="shared" ca="1" si="20"/>
        <v>0</v>
      </c>
      <c r="P44" s="232">
        <f t="shared" ca="1" si="21"/>
        <v>0</v>
      </c>
      <c r="Q44" s="233">
        <f t="shared" ca="1" si="8"/>
        <v>0</v>
      </c>
      <c r="R44" s="233">
        <f ca="1">IF(LEN(B44)&gt;0,'10'!R44-'10'!Q44,"")</f>
        <v>0</v>
      </c>
      <c r="S44" s="234"/>
      <c r="T44" s="34"/>
      <c r="U44" s="34"/>
      <c r="V44" s="34"/>
      <c r="W44" s="34"/>
      <c r="X44" s="34"/>
      <c r="Y44" s="34"/>
      <c r="AB44" s="167">
        <f>ROW()</f>
        <v>44</v>
      </c>
      <c r="AC44" s="168">
        <f t="shared" ca="1" si="9"/>
        <v>0</v>
      </c>
      <c r="AD44" s="168">
        <f t="shared" ca="1" si="10"/>
        <v>0</v>
      </c>
      <c r="AE44" s="169" t="str">
        <f t="shared" ca="1" si="11"/>
        <v>-</v>
      </c>
      <c r="AF44" s="168" t="str">
        <f t="shared" ca="1" si="12"/>
        <v>-</v>
      </c>
      <c r="AG44" s="169" t="str">
        <f t="shared" ca="1" si="13"/>
        <v>-</v>
      </c>
      <c r="AH44" s="168" t="str">
        <f t="shared" ca="1" si="14"/>
        <v>-</v>
      </c>
      <c r="AI44" s="168">
        <f t="shared" ca="1" si="15"/>
        <v>0</v>
      </c>
      <c r="AJ44" s="170">
        <f t="shared" ca="1" si="16"/>
        <v>0</v>
      </c>
      <c r="AK44" s="168">
        <f t="shared" ca="1" si="17"/>
        <v>0</v>
      </c>
      <c r="AL44" s="168">
        <f t="shared" ca="1" si="18"/>
        <v>0</v>
      </c>
    </row>
    <row r="45" spans="1:38" ht="27" customHeight="1" x14ac:dyDescent="0.2">
      <c r="A45" s="56">
        <v>30</v>
      </c>
      <c r="B45" s="309" t="str">
        <f t="shared" ca="1" si="4"/>
        <v>A30</v>
      </c>
      <c r="C45" s="309"/>
      <c r="D45" s="57" t="str">
        <f t="shared" ca="1" si="5"/>
        <v/>
      </c>
      <c r="E45" s="59" t="str">
        <f t="shared" ca="1" si="6"/>
        <v/>
      </c>
      <c r="F45" s="215">
        <f ca="1">IF(LEN(B45)&gt;0,'OBRAČUNANA OSNOVNA PLAČA'!K39,"")</f>
        <v>0</v>
      </c>
      <c r="G45" s="60"/>
      <c r="H45" s="60"/>
      <c r="I45" s="60"/>
      <c r="J45" s="60"/>
      <c r="K45" s="60"/>
      <c r="L45" s="229">
        <f t="shared" si="7"/>
        <v>0</v>
      </c>
      <c r="M45" s="230">
        <f t="shared" ca="1" si="19"/>
        <v>0</v>
      </c>
      <c r="N45" s="230">
        <f t="shared" ca="1" si="22"/>
        <v>0</v>
      </c>
      <c r="O45" s="231">
        <f t="shared" ca="1" si="20"/>
        <v>0</v>
      </c>
      <c r="P45" s="232">
        <f t="shared" ca="1" si="21"/>
        <v>0</v>
      </c>
      <c r="Q45" s="233">
        <f t="shared" ca="1" si="8"/>
        <v>0</v>
      </c>
      <c r="R45" s="233">
        <f ca="1">IF(LEN(B45)&gt;0,'10'!R45-'10'!Q45,"")</f>
        <v>0</v>
      </c>
      <c r="S45" s="234"/>
      <c r="T45" s="34"/>
      <c r="U45" s="34"/>
      <c r="V45" s="34"/>
      <c r="W45" s="34"/>
      <c r="X45" s="34"/>
      <c r="Y45" s="34"/>
      <c r="AB45" s="167">
        <f>ROW()</f>
        <v>45</v>
      </c>
      <c r="AC45" s="168">
        <f t="shared" ca="1" si="9"/>
        <v>0</v>
      </c>
      <c r="AD45" s="168">
        <f t="shared" ca="1" si="10"/>
        <v>0</v>
      </c>
      <c r="AE45" s="169" t="str">
        <f t="shared" ca="1" si="11"/>
        <v>-</v>
      </c>
      <c r="AF45" s="168" t="str">
        <f t="shared" ca="1" si="12"/>
        <v>-</v>
      </c>
      <c r="AG45" s="169" t="str">
        <f t="shared" ca="1" si="13"/>
        <v>-</v>
      </c>
      <c r="AH45" s="168" t="str">
        <f t="shared" ca="1" si="14"/>
        <v>-</v>
      </c>
      <c r="AI45" s="168">
        <f t="shared" ca="1" si="15"/>
        <v>0</v>
      </c>
      <c r="AJ45" s="170">
        <f t="shared" ca="1" si="16"/>
        <v>0</v>
      </c>
      <c r="AK45" s="168">
        <f t="shared" ca="1" si="17"/>
        <v>0</v>
      </c>
      <c r="AL45" s="168">
        <f t="shared" ca="1" si="18"/>
        <v>0</v>
      </c>
    </row>
    <row r="46" spans="1:38" ht="27" customHeight="1" x14ac:dyDescent="0.2">
      <c r="A46" s="56">
        <v>31</v>
      </c>
      <c r="B46" s="309" t="str">
        <f t="shared" ref="B46:B262" ca="1" si="23">IF(LEN(INDIRECT( "'" &amp; $AD$2 &amp; "'!B" &amp; TEXT($AB46-6,0)))&gt;0,INDIRECT( "'" &amp; $AD$2 &amp; "'!B" &amp; TEXT($AB46-6,0)),"")</f>
        <v>A31</v>
      </c>
      <c r="C46" s="309"/>
      <c r="D46" s="57" t="str">
        <f t="shared" ref="D46:D262" ca="1" si="24">IF(LEN(INDIRECT( "'" &amp; $AD$2 &amp; "'!D" &amp; TEXT($AB46-6,0)))&gt;0,INDIRECT( "'" &amp; $AD$2 &amp; "'!D" &amp; TEXT($AB46-6,0)),"")</f>
        <v/>
      </c>
      <c r="E46" s="59" t="str">
        <f t="shared" ref="E46:E262" ca="1" si="25">IF(LEN(INDIRECT( "'" &amp; $AD$2 &amp; "'!E" &amp; TEXT($AB46-6,0)))&gt;0,INDIRECT( "'" &amp; $AD$2 &amp; "'!E" &amp; TEXT($AB46-6,0)),"")</f>
        <v/>
      </c>
      <c r="F46" s="215">
        <f ca="1">IF(LEN(B46)&gt;0,'OBRAČUNANA OSNOVNA PLAČA'!K40,"")</f>
        <v>0</v>
      </c>
      <c r="G46" s="60"/>
      <c r="H46" s="60"/>
      <c r="I46" s="60"/>
      <c r="J46" s="60"/>
      <c r="K46" s="60"/>
      <c r="L46" s="229">
        <f t="shared" si="7"/>
        <v>0</v>
      </c>
      <c r="M46" s="230">
        <f t="shared" ca="1" si="19"/>
        <v>0</v>
      </c>
      <c r="N46" s="230">
        <f t="shared" ca="1" si="22"/>
        <v>0</v>
      </c>
      <c r="O46" s="231">
        <f t="shared" ca="1" si="20"/>
        <v>0</v>
      </c>
      <c r="P46" s="232">
        <f t="shared" ca="1" si="21"/>
        <v>0</v>
      </c>
      <c r="Q46" s="233">
        <f t="shared" ca="1" si="8"/>
        <v>0</v>
      </c>
      <c r="R46" s="233">
        <f ca="1">IF(LEN(B46)&gt;0,'10'!R46-'10'!Q46,"")</f>
        <v>0</v>
      </c>
      <c r="S46" s="234"/>
      <c r="T46" s="34"/>
      <c r="U46" s="34"/>
      <c r="V46" s="34"/>
      <c r="W46" s="34"/>
      <c r="X46" s="34"/>
      <c r="Y46" s="34"/>
      <c r="AB46" s="167">
        <f>ROW()</f>
        <v>46</v>
      </c>
      <c r="AC46" s="168">
        <f t="shared" ref="AC46:AC262" ca="1" si="26">IF($AO$3=1,0,INDIRECT( "'" &amp; $AO$2 &amp; "'!P" &amp; TEXT($AB46,0)))</f>
        <v>0</v>
      </c>
      <c r="AD46" s="168">
        <f t="shared" ref="AD46:AD279" ca="1" si="27">IF($AO$3=1,(INDIRECT( "'" &amp; $AD$2 &amp; "'!F" &amp; TEXT($AB46-6,0))*2/12+INDIRECT( "'" &amp; $AD$2 &amp; "'!G" &amp; TEXT($AB46-6,0))*10/12)*2,INDIRECT( "'" &amp; $AO$2 &amp; "'!Q" &amp; TEXT($AB46,0)))</f>
        <v>0</v>
      </c>
      <c r="AE46" s="169" t="str">
        <f t="shared" ca="1" si="11"/>
        <v>-</v>
      </c>
      <c r="AF46" s="168" t="str">
        <f t="shared" ca="1" si="12"/>
        <v>-</v>
      </c>
      <c r="AG46" s="169" t="str">
        <f t="shared" ca="1" si="13"/>
        <v>-</v>
      </c>
      <c r="AH46" s="168" t="str">
        <f t="shared" ca="1" si="14"/>
        <v>-</v>
      </c>
      <c r="AI46" s="168">
        <f t="shared" ca="1" si="15"/>
        <v>0</v>
      </c>
      <c r="AJ46" s="170">
        <f t="shared" ca="1" si="16"/>
        <v>0</v>
      </c>
      <c r="AK46" s="168">
        <f t="shared" ref="AK46:AK262" ca="1" si="2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68">
        <f t="shared" ref="AL46:AL261" ca="1" si="2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6">
        <v>32</v>
      </c>
      <c r="B47" s="309" t="str">
        <f t="shared" ca="1" si="23"/>
        <v>A32</v>
      </c>
      <c r="C47" s="309"/>
      <c r="D47" s="57" t="str">
        <f t="shared" ca="1" si="24"/>
        <v/>
      </c>
      <c r="E47" s="59" t="str">
        <f t="shared" ca="1" si="25"/>
        <v/>
      </c>
      <c r="F47" s="215">
        <f ca="1">IF(LEN(B47)&gt;0,'OBRAČUNANA OSNOVNA PLAČA'!K41,"")</f>
        <v>0</v>
      </c>
      <c r="G47" s="60"/>
      <c r="H47" s="60"/>
      <c r="I47" s="60"/>
      <c r="J47" s="60"/>
      <c r="K47" s="60"/>
      <c r="L47" s="229">
        <f t="shared" si="7"/>
        <v>0</v>
      </c>
      <c r="M47" s="230">
        <f t="shared" ca="1" si="19"/>
        <v>0</v>
      </c>
      <c r="N47" s="230">
        <f t="shared" ca="1" si="22"/>
        <v>0</v>
      </c>
      <c r="O47" s="231">
        <f t="shared" ca="1" si="20"/>
        <v>0</v>
      </c>
      <c r="P47" s="232">
        <f t="shared" ca="1" si="21"/>
        <v>0</v>
      </c>
      <c r="Q47" s="233">
        <f t="shared" ca="1" si="8"/>
        <v>0</v>
      </c>
      <c r="R47" s="233">
        <f ca="1">IF(LEN(B47)&gt;0,'10'!R47-'10'!Q47,"")</f>
        <v>0</v>
      </c>
      <c r="S47" s="234"/>
      <c r="T47" s="34"/>
      <c r="U47" s="34"/>
      <c r="V47" s="34"/>
      <c r="W47" s="34"/>
      <c r="X47" s="34"/>
      <c r="Y47" s="34"/>
      <c r="AB47" s="167">
        <f>ROW()</f>
        <v>47</v>
      </c>
      <c r="AC47" s="168">
        <f t="shared" ca="1" si="26"/>
        <v>0</v>
      </c>
      <c r="AD47" s="168">
        <f t="shared" ca="1" si="27"/>
        <v>0</v>
      </c>
      <c r="AE47" s="169" t="str">
        <f t="shared" ca="1" si="11"/>
        <v>-</v>
      </c>
      <c r="AF47" s="168" t="str">
        <f t="shared" ca="1" si="12"/>
        <v>-</v>
      </c>
      <c r="AG47" s="169" t="str">
        <f t="shared" ca="1" si="13"/>
        <v>-</v>
      </c>
      <c r="AH47" s="168" t="str">
        <f t="shared" ca="1" si="14"/>
        <v>-</v>
      </c>
      <c r="AI47" s="168">
        <f t="shared" ca="1" si="15"/>
        <v>0</v>
      </c>
      <c r="AJ47" s="170">
        <f t="shared" ca="1" si="16"/>
        <v>0</v>
      </c>
      <c r="AK47" s="168">
        <f t="shared" ca="1" si="28"/>
        <v>0</v>
      </c>
      <c r="AL47" s="168">
        <f t="shared" ca="1" si="29"/>
        <v>0</v>
      </c>
    </row>
    <row r="48" spans="1:38" ht="27" customHeight="1" x14ac:dyDescent="0.2">
      <c r="A48" s="56">
        <v>33</v>
      </c>
      <c r="B48" s="309" t="str">
        <f t="shared" ca="1" si="23"/>
        <v>A33</v>
      </c>
      <c r="C48" s="309"/>
      <c r="D48" s="57" t="str">
        <f t="shared" ca="1" si="24"/>
        <v/>
      </c>
      <c r="E48" s="59" t="str">
        <f t="shared" ca="1" si="25"/>
        <v/>
      </c>
      <c r="F48" s="215">
        <f ca="1">IF(LEN(B48)&gt;0,'OBRAČUNANA OSNOVNA PLAČA'!K42,"")</f>
        <v>0</v>
      </c>
      <c r="G48" s="60"/>
      <c r="H48" s="60"/>
      <c r="I48" s="60"/>
      <c r="J48" s="60"/>
      <c r="K48" s="60"/>
      <c r="L48" s="229">
        <f t="shared" si="7"/>
        <v>0</v>
      </c>
      <c r="M48" s="230">
        <f t="shared" ca="1" si="19"/>
        <v>0</v>
      </c>
      <c r="N48" s="230">
        <f t="shared" ca="1" si="22"/>
        <v>0</v>
      </c>
      <c r="O48" s="231">
        <f t="shared" ca="1" si="20"/>
        <v>0</v>
      </c>
      <c r="P48" s="232">
        <f t="shared" ca="1" si="21"/>
        <v>0</v>
      </c>
      <c r="Q48" s="233">
        <f t="shared" ca="1" si="8"/>
        <v>0</v>
      </c>
      <c r="R48" s="233">
        <f ca="1">IF(LEN(B48)&gt;0,'10'!R48-'10'!Q48,"")</f>
        <v>0</v>
      </c>
      <c r="S48" s="234"/>
      <c r="T48" s="34"/>
      <c r="U48" s="34"/>
      <c r="V48" s="34"/>
      <c r="W48" s="34"/>
      <c r="X48" s="34"/>
      <c r="Y48" s="34"/>
      <c r="AB48" s="167">
        <f>ROW()</f>
        <v>48</v>
      </c>
      <c r="AC48" s="168">
        <f t="shared" ca="1" si="26"/>
        <v>0</v>
      </c>
      <c r="AD48" s="168">
        <f t="shared" ca="1" si="27"/>
        <v>0</v>
      </c>
      <c r="AE48" s="169" t="str">
        <f t="shared" ca="1" si="11"/>
        <v>-</v>
      </c>
      <c r="AF48" s="168" t="str">
        <f t="shared" ca="1" si="12"/>
        <v>-</v>
      </c>
      <c r="AG48" s="169" t="str">
        <f t="shared" ca="1" si="13"/>
        <v>-</v>
      </c>
      <c r="AH48" s="168" t="str">
        <f t="shared" ca="1" si="14"/>
        <v>-</v>
      </c>
      <c r="AI48" s="168">
        <f t="shared" ca="1" si="15"/>
        <v>0</v>
      </c>
      <c r="AJ48" s="170">
        <f t="shared" ca="1" si="16"/>
        <v>0</v>
      </c>
      <c r="AK48" s="168">
        <f t="shared" ca="1" si="28"/>
        <v>0</v>
      </c>
      <c r="AL48" s="168">
        <f t="shared" ca="1" si="29"/>
        <v>0</v>
      </c>
    </row>
    <row r="49" spans="1:38" ht="27" customHeight="1" x14ac:dyDescent="0.2">
      <c r="A49" s="56">
        <v>34</v>
      </c>
      <c r="B49" s="309" t="str">
        <f t="shared" ca="1" si="23"/>
        <v>A34</v>
      </c>
      <c r="C49" s="309"/>
      <c r="D49" s="57" t="str">
        <f t="shared" ca="1" si="24"/>
        <v/>
      </c>
      <c r="E49" s="59" t="str">
        <f t="shared" ca="1" si="25"/>
        <v/>
      </c>
      <c r="F49" s="215">
        <f ca="1">IF(LEN(B49)&gt;0,'OBRAČUNANA OSNOVNA PLAČA'!K43,"")</f>
        <v>0</v>
      </c>
      <c r="G49" s="60"/>
      <c r="H49" s="60"/>
      <c r="I49" s="60"/>
      <c r="J49" s="60"/>
      <c r="K49" s="60"/>
      <c r="L49" s="229">
        <f t="shared" si="7"/>
        <v>0</v>
      </c>
      <c r="M49" s="230">
        <f t="shared" ca="1" si="19"/>
        <v>0</v>
      </c>
      <c r="N49" s="230">
        <f t="shared" ca="1" si="22"/>
        <v>0</v>
      </c>
      <c r="O49" s="231">
        <f t="shared" ca="1" si="20"/>
        <v>0</v>
      </c>
      <c r="P49" s="232">
        <f t="shared" ca="1" si="21"/>
        <v>0</v>
      </c>
      <c r="Q49" s="233">
        <f t="shared" ca="1" si="8"/>
        <v>0</v>
      </c>
      <c r="R49" s="233">
        <f ca="1">IF(LEN(B49)&gt;0,'10'!R49-'10'!Q49,"")</f>
        <v>0</v>
      </c>
      <c r="S49" s="234"/>
      <c r="T49" s="34"/>
      <c r="U49" s="34"/>
      <c r="V49" s="34"/>
      <c r="W49" s="34"/>
      <c r="X49" s="34"/>
      <c r="Y49" s="34"/>
      <c r="AB49" s="167">
        <f>ROW()</f>
        <v>49</v>
      </c>
      <c r="AC49" s="168">
        <f t="shared" ca="1" si="26"/>
        <v>0</v>
      </c>
      <c r="AD49" s="168">
        <f t="shared" ca="1" si="27"/>
        <v>0</v>
      </c>
      <c r="AE49" s="169" t="str">
        <f t="shared" ca="1" si="11"/>
        <v>-</v>
      </c>
      <c r="AF49" s="168" t="str">
        <f t="shared" ca="1" si="12"/>
        <v>-</v>
      </c>
      <c r="AG49" s="169" t="str">
        <f t="shared" ca="1" si="13"/>
        <v>-</v>
      </c>
      <c r="AH49" s="168" t="str">
        <f t="shared" ca="1" si="14"/>
        <v>-</v>
      </c>
      <c r="AI49" s="168">
        <f t="shared" ca="1" si="15"/>
        <v>0</v>
      </c>
      <c r="AJ49" s="170">
        <f t="shared" ca="1" si="16"/>
        <v>0</v>
      </c>
      <c r="AK49" s="168">
        <f t="shared" ca="1" si="28"/>
        <v>0</v>
      </c>
      <c r="AL49" s="168">
        <f t="shared" ca="1" si="29"/>
        <v>0</v>
      </c>
    </row>
    <row r="50" spans="1:38" ht="27" customHeight="1" x14ac:dyDescent="0.2">
      <c r="A50" s="56">
        <v>35</v>
      </c>
      <c r="B50" s="309" t="str">
        <f t="shared" ca="1" si="23"/>
        <v>A35</v>
      </c>
      <c r="C50" s="309"/>
      <c r="D50" s="57" t="str">
        <f t="shared" ca="1" si="24"/>
        <v/>
      </c>
      <c r="E50" s="59" t="str">
        <f t="shared" ca="1" si="25"/>
        <v/>
      </c>
      <c r="F50" s="215">
        <f ca="1">IF(LEN(B50)&gt;0,'OBRAČUNANA OSNOVNA PLAČA'!K44,"")</f>
        <v>0</v>
      </c>
      <c r="G50" s="60"/>
      <c r="H50" s="60"/>
      <c r="I50" s="60"/>
      <c r="J50" s="60"/>
      <c r="K50" s="60"/>
      <c r="L50" s="229">
        <f t="shared" si="7"/>
        <v>0</v>
      </c>
      <c r="M50" s="230">
        <f t="shared" ca="1" si="19"/>
        <v>0</v>
      </c>
      <c r="N50" s="230">
        <f t="shared" ca="1" si="22"/>
        <v>0</v>
      </c>
      <c r="O50" s="231">
        <f t="shared" ca="1" si="20"/>
        <v>0</v>
      </c>
      <c r="P50" s="232">
        <f t="shared" ca="1" si="21"/>
        <v>0</v>
      </c>
      <c r="Q50" s="233">
        <f t="shared" ca="1" si="8"/>
        <v>0</v>
      </c>
      <c r="R50" s="233">
        <f ca="1">IF(LEN(B50)&gt;0,'10'!R50-'10'!Q50,"")</f>
        <v>0</v>
      </c>
      <c r="S50" s="234"/>
      <c r="T50" s="34"/>
      <c r="U50" s="34"/>
      <c r="V50" s="34"/>
      <c r="W50" s="34"/>
      <c r="X50" s="34"/>
      <c r="Y50" s="34"/>
      <c r="AB50" s="167">
        <f>ROW()</f>
        <v>50</v>
      </c>
      <c r="AC50" s="168">
        <f t="shared" ca="1" si="26"/>
        <v>0</v>
      </c>
      <c r="AD50" s="168">
        <f t="shared" ca="1" si="27"/>
        <v>0</v>
      </c>
      <c r="AE50" s="169" t="str">
        <f t="shared" ca="1" si="11"/>
        <v>-</v>
      </c>
      <c r="AF50" s="168" t="str">
        <f t="shared" ca="1" si="12"/>
        <v>-</v>
      </c>
      <c r="AG50" s="169" t="str">
        <f t="shared" ca="1" si="13"/>
        <v>-</v>
      </c>
      <c r="AH50" s="168" t="str">
        <f t="shared" ca="1" si="14"/>
        <v>-</v>
      </c>
      <c r="AI50" s="168">
        <f t="shared" ca="1" si="15"/>
        <v>0</v>
      </c>
      <c r="AJ50" s="170">
        <f t="shared" ca="1" si="16"/>
        <v>0</v>
      </c>
      <c r="AK50" s="168">
        <f t="shared" ca="1" si="28"/>
        <v>0</v>
      </c>
      <c r="AL50" s="168">
        <f t="shared" ca="1" si="29"/>
        <v>0</v>
      </c>
    </row>
    <row r="51" spans="1:38" ht="27" customHeight="1" x14ac:dyDescent="0.2">
      <c r="A51" s="56">
        <v>36</v>
      </c>
      <c r="B51" s="309" t="str">
        <f t="shared" ca="1" si="23"/>
        <v>A36</v>
      </c>
      <c r="C51" s="309"/>
      <c r="D51" s="57" t="str">
        <f t="shared" ca="1" si="24"/>
        <v/>
      </c>
      <c r="E51" s="59" t="str">
        <f t="shared" ca="1" si="25"/>
        <v/>
      </c>
      <c r="F51" s="215">
        <f ca="1">IF(LEN(B51)&gt;0,'OBRAČUNANA OSNOVNA PLAČA'!K45,"")</f>
        <v>0</v>
      </c>
      <c r="G51" s="60"/>
      <c r="H51" s="60"/>
      <c r="I51" s="60"/>
      <c r="J51" s="60"/>
      <c r="K51" s="60"/>
      <c r="L51" s="229">
        <f t="shared" si="7"/>
        <v>0</v>
      </c>
      <c r="M51" s="230">
        <f t="shared" ca="1" si="19"/>
        <v>0</v>
      </c>
      <c r="N51" s="230">
        <f t="shared" ca="1" si="22"/>
        <v>0</v>
      </c>
      <c r="O51" s="231">
        <f t="shared" ca="1" si="20"/>
        <v>0</v>
      </c>
      <c r="P51" s="232">
        <f t="shared" ca="1" si="21"/>
        <v>0</v>
      </c>
      <c r="Q51" s="233">
        <f t="shared" ca="1" si="8"/>
        <v>0</v>
      </c>
      <c r="R51" s="233">
        <f ca="1">IF(LEN(B51)&gt;0,'10'!R51-'10'!Q51,"")</f>
        <v>0</v>
      </c>
      <c r="S51" s="234"/>
      <c r="T51" s="34"/>
      <c r="U51" s="34"/>
      <c r="V51" s="34"/>
      <c r="W51" s="34"/>
      <c r="X51" s="34"/>
      <c r="Y51" s="34"/>
      <c r="AB51" s="167">
        <f>ROW()</f>
        <v>51</v>
      </c>
      <c r="AC51" s="168">
        <f t="shared" ca="1" si="26"/>
        <v>0</v>
      </c>
      <c r="AD51" s="168">
        <f t="shared" ca="1" si="27"/>
        <v>0</v>
      </c>
      <c r="AE51" s="169" t="str">
        <f t="shared" ca="1" si="11"/>
        <v>-</v>
      </c>
      <c r="AF51" s="168" t="str">
        <f t="shared" ca="1" si="12"/>
        <v>-</v>
      </c>
      <c r="AG51" s="169" t="str">
        <f t="shared" ca="1" si="13"/>
        <v>-</v>
      </c>
      <c r="AH51" s="168" t="str">
        <f t="shared" ca="1" si="14"/>
        <v>-</v>
      </c>
      <c r="AI51" s="168">
        <f t="shared" ca="1" si="15"/>
        <v>0</v>
      </c>
      <c r="AJ51" s="170">
        <f t="shared" ca="1" si="16"/>
        <v>0</v>
      </c>
      <c r="AK51" s="168">
        <f t="shared" ca="1" si="28"/>
        <v>0</v>
      </c>
      <c r="AL51" s="168">
        <f t="shared" ca="1" si="29"/>
        <v>0</v>
      </c>
    </row>
    <row r="52" spans="1:38" ht="27" customHeight="1" x14ac:dyDescent="0.2">
      <c r="A52" s="56">
        <v>37</v>
      </c>
      <c r="B52" s="309" t="str">
        <f t="shared" ca="1" si="23"/>
        <v>A37</v>
      </c>
      <c r="C52" s="309"/>
      <c r="D52" s="57" t="str">
        <f t="shared" ca="1" si="24"/>
        <v/>
      </c>
      <c r="E52" s="59" t="str">
        <f t="shared" ca="1" si="25"/>
        <v/>
      </c>
      <c r="F52" s="215">
        <f ca="1">IF(LEN(B52)&gt;0,'OBRAČUNANA OSNOVNA PLAČA'!K46,"")</f>
        <v>0</v>
      </c>
      <c r="G52" s="60"/>
      <c r="H52" s="60"/>
      <c r="I52" s="60"/>
      <c r="J52" s="60"/>
      <c r="K52" s="60"/>
      <c r="L52" s="229">
        <f t="shared" si="7"/>
        <v>0</v>
      </c>
      <c r="M52" s="230">
        <f t="shared" ca="1" si="19"/>
        <v>0</v>
      </c>
      <c r="N52" s="230">
        <f t="shared" ca="1" si="22"/>
        <v>0</v>
      </c>
      <c r="O52" s="231">
        <f t="shared" ca="1" si="20"/>
        <v>0</v>
      </c>
      <c r="P52" s="232">
        <f t="shared" ca="1" si="21"/>
        <v>0</v>
      </c>
      <c r="Q52" s="233">
        <f t="shared" ca="1" si="8"/>
        <v>0</v>
      </c>
      <c r="R52" s="233">
        <f ca="1">IF(LEN(B52)&gt;0,'10'!R52-'10'!Q52,"")</f>
        <v>0</v>
      </c>
      <c r="S52" s="234"/>
      <c r="T52" s="34"/>
      <c r="U52" s="34"/>
      <c r="V52" s="34"/>
      <c r="W52" s="34"/>
      <c r="X52" s="34"/>
      <c r="Y52" s="34"/>
      <c r="AB52" s="167">
        <f>ROW()</f>
        <v>52</v>
      </c>
      <c r="AC52" s="168">
        <f t="shared" ca="1" si="26"/>
        <v>0</v>
      </c>
      <c r="AD52" s="168">
        <f t="shared" ca="1" si="27"/>
        <v>0</v>
      </c>
      <c r="AE52" s="169" t="str">
        <f t="shared" ca="1" si="11"/>
        <v>-</v>
      </c>
      <c r="AF52" s="168" t="str">
        <f t="shared" ca="1" si="12"/>
        <v>-</v>
      </c>
      <c r="AG52" s="169" t="str">
        <f t="shared" ca="1" si="13"/>
        <v>-</v>
      </c>
      <c r="AH52" s="168" t="str">
        <f t="shared" ca="1" si="14"/>
        <v>-</v>
      </c>
      <c r="AI52" s="168">
        <f t="shared" ca="1" si="15"/>
        <v>0</v>
      </c>
      <c r="AJ52" s="170">
        <f t="shared" ca="1" si="16"/>
        <v>0</v>
      </c>
      <c r="AK52" s="168">
        <f t="shared" ca="1" si="28"/>
        <v>0</v>
      </c>
      <c r="AL52" s="168">
        <f t="shared" ca="1" si="29"/>
        <v>0</v>
      </c>
    </row>
    <row r="53" spans="1:38" ht="27" customHeight="1" x14ac:dyDescent="0.2">
      <c r="A53" s="56">
        <v>38</v>
      </c>
      <c r="B53" s="309" t="str">
        <f t="shared" ca="1" si="23"/>
        <v>A38</v>
      </c>
      <c r="C53" s="309"/>
      <c r="D53" s="57" t="str">
        <f t="shared" ca="1" si="24"/>
        <v/>
      </c>
      <c r="E53" s="59" t="str">
        <f t="shared" ca="1" si="25"/>
        <v/>
      </c>
      <c r="F53" s="215">
        <f ca="1">IF(LEN(B53)&gt;0,'OBRAČUNANA OSNOVNA PLAČA'!K47,"")</f>
        <v>0</v>
      </c>
      <c r="G53" s="60"/>
      <c r="H53" s="60"/>
      <c r="I53" s="60"/>
      <c r="J53" s="60"/>
      <c r="K53" s="60"/>
      <c r="L53" s="229">
        <f t="shared" si="7"/>
        <v>0</v>
      </c>
      <c r="M53" s="230">
        <f t="shared" ca="1" si="19"/>
        <v>0</v>
      </c>
      <c r="N53" s="230">
        <f t="shared" ca="1" si="22"/>
        <v>0</v>
      </c>
      <c r="O53" s="231">
        <f t="shared" ca="1" si="20"/>
        <v>0</v>
      </c>
      <c r="P53" s="232">
        <f t="shared" ca="1" si="21"/>
        <v>0</v>
      </c>
      <c r="Q53" s="233">
        <f t="shared" ca="1" si="8"/>
        <v>0</v>
      </c>
      <c r="R53" s="233">
        <f ca="1">IF(LEN(B53)&gt;0,'10'!R53-'10'!Q53,"")</f>
        <v>0</v>
      </c>
      <c r="S53" s="234"/>
      <c r="T53" s="34"/>
      <c r="U53" s="34"/>
      <c r="V53" s="34"/>
      <c r="W53" s="34"/>
      <c r="X53" s="34"/>
      <c r="Y53" s="34"/>
      <c r="AB53" s="167">
        <f>ROW()</f>
        <v>53</v>
      </c>
      <c r="AC53" s="168">
        <f t="shared" ca="1" si="26"/>
        <v>0</v>
      </c>
      <c r="AD53" s="168">
        <f t="shared" ca="1" si="27"/>
        <v>0</v>
      </c>
      <c r="AE53" s="169" t="str">
        <f t="shared" ca="1" si="11"/>
        <v>-</v>
      </c>
      <c r="AF53" s="168" t="str">
        <f t="shared" ca="1" si="12"/>
        <v>-</v>
      </c>
      <c r="AG53" s="169" t="str">
        <f t="shared" ca="1" si="13"/>
        <v>-</v>
      </c>
      <c r="AH53" s="168" t="str">
        <f t="shared" ca="1" si="14"/>
        <v>-</v>
      </c>
      <c r="AI53" s="168">
        <f t="shared" ca="1" si="15"/>
        <v>0</v>
      </c>
      <c r="AJ53" s="170">
        <f t="shared" ca="1" si="16"/>
        <v>0</v>
      </c>
      <c r="AK53" s="168">
        <f t="shared" ca="1" si="28"/>
        <v>0</v>
      </c>
      <c r="AL53" s="168">
        <f t="shared" ca="1" si="29"/>
        <v>0</v>
      </c>
    </row>
    <row r="54" spans="1:38" ht="27" customHeight="1" x14ac:dyDescent="0.2">
      <c r="A54" s="56">
        <v>39</v>
      </c>
      <c r="B54" s="309" t="str">
        <f t="shared" ca="1" si="23"/>
        <v>A39</v>
      </c>
      <c r="C54" s="309"/>
      <c r="D54" s="57" t="str">
        <f t="shared" ca="1" si="24"/>
        <v/>
      </c>
      <c r="E54" s="59" t="str">
        <f t="shared" ca="1" si="25"/>
        <v/>
      </c>
      <c r="F54" s="215">
        <f ca="1">IF(LEN(B54)&gt;0,'OBRAČUNANA OSNOVNA PLAČA'!K48,"")</f>
        <v>0</v>
      </c>
      <c r="G54" s="60"/>
      <c r="H54" s="60"/>
      <c r="I54" s="60"/>
      <c r="J54" s="60"/>
      <c r="K54" s="60"/>
      <c r="L54" s="229">
        <f t="shared" si="7"/>
        <v>0</v>
      </c>
      <c r="M54" s="230">
        <f t="shared" ca="1" si="19"/>
        <v>0</v>
      </c>
      <c r="N54" s="230">
        <f t="shared" ca="1" si="22"/>
        <v>0</v>
      </c>
      <c r="O54" s="231">
        <f t="shared" ca="1" si="20"/>
        <v>0</v>
      </c>
      <c r="P54" s="232">
        <f t="shared" ca="1" si="21"/>
        <v>0</v>
      </c>
      <c r="Q54" s="233">
        <f t="shared" ca="1" si="8"/>
        <v>0</v>
      </c>
      <c r="R54" s="233">
        <f ca="1">IF(LEN(B54)&gt;0,'10'!R54-'10'!Q54,"")</f>
        <v>0</v>
      </c>
      <c r="S54" s="234"/>
      <c r="T54" s="34"/>
      <c r="U54" s="34"/>
      <c r="V54" s="34"/>
      <c r="W54" s="34"/>
      <c r="X54" s="34"/>
      <c r="Y54" s="34"/>
      <c r="AB54" s="167">
        <f>ROW()</f>
        <v>54</v>
      </c>
      <c r="AC54" s="168">
        <f t="shared" ca="1" si="26"/>
        <v>0</v>
      </c>
      <c r="AD54" s="168">
        <f t="shared" ca="1" si="27"/>
        <v>0</v>
      </c>
      <c r="AE54" s="169" t="str">
        <f t="shared" ca="1" si="11"/>
        <v>-</v>
      </c>
      <c r="AF54" s="168" t="str">
        <f t="shared" ca="1" si="12"/>
        <v>-</v>
      </c>
      <c r="AG54" s="169" t="str">
        <f t="shared" ca="1" si="13"/>
        <v>-</v>
      </c>
      <c r="AH54" s="168" t="str">
        <f t="shared" ca="1" si="14"/>
        <v>-</v>
      </c>
      <c r="AI54" s="168">
        <f t="shared" ca="1" si="15"/>
        <v>0</v>
      </c>
      <c r="AJ54" s="170">
        <f t="shared" ca="1" si="16"/>
        <v>0</v>
      </c>
      <c r="AK54" s="168">
        <f t="shared" ca="1" si="28"/>
        <v>0</v>
      </c>
      <c r="AL54" s="168">
        <f t="shared" ca="1" si="29"/>
        <v>0</v>
      </c>
    </row>
    <row r="55" spans="1:38" ht="27" customHeight="1" x14ac:dyDescent="0.2">
      <c r="A55" s="56">
        <v>40</v>
      </c>
      <c r="B55" s="309" t="str">
        <f t="shared" ca="1" si="23"/>
        <v>A40</v>
      </c>
      <c r="C55" s="309"/>
      <c r="D55" s="57" t="str">
        <f t="shared" ca="1" si="24"/>
        <v/>
      </c>
      <c r="E55" s="59" t="str">
        <f t="shared" ca="1" si="25"/>
        <v/>
      </c>
      <c r="F55" s="215">
        <f ca="1">IF(LEN(B55)&gt;0,'OBRAČUNANA OSNOVNA PLAČA'!K49,"")</f>
        <v>0</v>
      </c>
      <c r="G55" s="60"/>
      <c r="H55" s="60"/>
      <c r="I55" s="60"/>
      <c r="J55" s="60"/>
      <c r="K55" s="60"/>
      <c r="L55" s="229">
        <f t="shared" si="7"/>
        <v>0</v>
      </c>
      <c r="M55" s="230">
        <f t="shared" ca="1" si="19"/>
        <v>0</v>
      </c>
      <c r="N55" s="230">
        <f t="shared" ca="1" si="22"/>
        <v>0</v>
      </c>
      <c r="O55" s="231">
        <f t="shared" ca="1" si="20"/>
        <v>0</v>
      </c>
      <c r="P55" s="232">
        <f t="shared" ca="1" si="21"/>
        <v>0</v>
      </c>
      <c r="Q55" s="233">
        <f t="shared" ca="1" si="8"/>
        <v>0</v>
      </c>
      <c r="R55" s="233">
        <f ca="1">IF(LEN(B55)&gt;0,'10'!R55-'10'!Q55,"")</f>
        <v>0</v>
      </c>
      <c r="S55" s="234"/>
      <c r="T55" s="34"/>
      <c r="U55" s="34"/>
      <c r="V55" s="34"/>
      <c r="W55" s="34"/>
      <c r="X55" s="34"/>
      <c r="Y55" s="34"/>
      <c r="AB55" s="167">
        <f>ROW()</f>
        <v>55</v>
      </c>
      <c r="AC55" s="168">
        <f t="shared" ca="1" si="26"/>
        <v>0</v>
      </c>
      <c r="AD55" s="168">
        <f t="shared" ca="1" si="27"/>
        <v>0</v>
      </c>
      <c r="AE55" s="169" t="str">
        <f t="shared" ca="1" si="11"/>
        <v>-</v>
      </c>
      <c r="AF55" s="168" t="str">
        <f t="shared" ca="1" si="12"/>
        <v>-</v>
      </c>
      <c r="AG55" s="169" t="str">
        <f t="shared" ca="1" si="13"/>
        <v>-</v>
      </c>
      <c r="AH55" s="168" t="str">
        <f t="shared" ca="1" si="14"/>
        <v>-</v>
      </c>
      <c r="AI55" s="168">
        <f t="shared" ca="1" si="15"/>
        <v>0</v>
      </c>
      <c r="AJ55" s="170">
        <f t="shared" ca="1" si="16"/>
        <v>0</v>
      </c>
      <c r="AK55" s="168">
        <f t="shared" ca="1" si="28"/>
        <v>0</v>
      </c>
      <c r="AL55" s="168">
        <f t="shared" ca="1" si="29"/>
        <v>0</v>
      </c>
    </row>
    <row r="56" spans="1:38" ht="27" customHeight="1" x14ac:dyDescent="0.2">
      <c r="A56" s="56">
        <v>41</v>
      </c>
      <c r="B56" s="309" t="str">
        <f t="shared" ca="1" si="23"/>
        <v>A41</v>
      </c>
      <c r="C56" s="309"/>
      <c r="D56" s="57" t="str">
        <f t="shared" ca="1" si="24"/>
        <v/>
      </c>
      <c r="E56" s="59" t="str">
        <f t="shared" ca="1" si="25"/>
        <v/>
      </c>
      <c r="F56" s="215">
        <f ca="1">IF(LEN(B56)&gt;0,'OBRAČUNANA OSNOVNA PLAČA'!K50,"")</f>
        <v>0</v>
      </c>
      <c r="G56" s="60"/>
      <c r="H56" s="60"/>
      <c r="I56" s="60"/>
      <c r="J56" s="60"/>
      <c r="K56" s="60"/>
      <c r="L56" s="229">
        <f t="shared" si="7"/>
        <v>0</v>
      </c>
      <c r="M56" s="230">
        <f t="shared" ca="1" si="19"/>
        <v>0</v>
      </c>
      <c r="N56" s="230">
        <f t="shared" ca="1" si="22"/>
        <v>0</v>
      </c>
      <c r="O56" s="231">
        <f t="shared" ca="1" si="20"/>
        <v>0</v>
      </c>
      <c r="P56" s="232">
        <f t="shared" ca="1" si="21"/>
        <v>0</v>
      </c>
      <c r="Q56" s="233">
        <f t="shared" ca="1" si="8"/>
        <v>0</v>
      </c>
      <c r="R56" s="233">
        <f ca="1">IF(LEN(B56)&gt;0,'10'!R56-'10'!Q56,"")</f>
        <v>0</v>
      </c>
      <c r="S56" s="234"/>
      <c r="T56" s="34"/>
      <c r="U56" s="34"/>
      <c r="V56" s="34"/>
      <c r="W56" s="34"/>
      <c r="X56" s="34"/>
      <c r="Y56" s="34"/>
      <c r="AB56" s="167">
        <f>ROW()</f>
        <v>56</v>
      </c>
      <c r="AC56" s="168">
        <f t="shared" ca="1" si="26"/>
        <v>0</v>
      </c>
      <c r="AD56" s="168">
        <f t="shared" ca="1" si="27"/>
        <v>0</v>
      </c>
      <c r="AE56" s="169" t="str">
        <f t="shared" ca="1" si="11"/>
        <v>-</v>
      </c>
      <c r="AF56" s="168" t="str">
        <f t="shared" ca="1" si="12"/>
        <v>-</v>
      </c>
      <c r="AG56" s="169" t="str">
        <f t="shared" ca="1" si="13"/>
        <v>-</v>
      </c>
      <c r="AH56" s="168" t="str">
        <f t="shared" ca="1" si="14"/>
        <v>-</v>
      </c>
      <c r="AI56" s="168">
        <f t="shared" ca="1" si="15"/>
        <v>0</v>
      </c>
      <c r="AJ56" s="170">
        <f t="shared" ca="1" si="16"/>
        <v>0</v>
      </c>
      <c r="AK56" s="168">
        <f t="shared" ca="1" si="28"/>
        <v>0</v>
      </c>
      <c r="AL56" s="168">
        <f t="shared" ca="1" si="29"/>
        <v>0</v>
      </c>
    </row>
    <row r="57" spans="1:38" ht="27" customHeight="1" x14ac:dyDescent="0.2">
      <c r="A57" s="56">
        <v>42</v>
      </c>
      <c r="B57" s="309" t="str">
        <f t="shared" ca="1" si="23"/>
        <v>A42</v>
      </c>
      <c r="C57" s="309"/>
      <c r="D57" s="57" t="str">
        <f t="shared" ca="1" si="24"/>
        <v/>
      </c>
      <c r="E57" s="59" t="str">
        <f t="shared" ca="1" si="25"/>
        <v/>
      </c>
      <c r="F57" s="215">
        <f ca="1">IF(LEN(B57)&gt;0,'OBRAČUNANA OSNOVNA PLAČA'!K51,"")</f>
        <v>0</v>
      </c>
      <c r="G57" s="60"/>
      <c r="H57" s="60"/>
      <c r="I57" s="60"/>
      <c r="J57" s="60"/>
      <c r="K57" s="60"/>
      <c r="L57" s="229">
        <f t="shared" si="7"/>
        <v>0</v>
      </c>
      <c r="M57" s="230">
        <f t="shared" ca="1" si="19"/>
        <v>0</v>
      </c>
      <c r="N57" s="230">
        <f t="shared" ca="1" si="22"/>
        <v>0</v>
      </c>
      <c r="O57" s="231">
        <f t="shared" ca="1" si="20"/>
        <v>0</v>
      </c>
      <c r="P57" s="232">
        <f t="shared" ca="1" si="21"/>
        <v>0</v>
      </c>
      <c r="Q57" s="233">
        <f t="shared" ca="1" si="8"/>
        <v>0</v>
      </c>
      <c r="R57" s="233">
        <f ca="1">IF(LEN(B57)&gt;0,'10'!R57-'10'!Q57,"")</f>
        <v>0</v>
      </c>
      <c r="S57" s="234"/>
      <c r="T57" s="34"/>
      <c r="U57" s="34"/>
      <c r="V57" s="34"/>
      <c r="W57" s="34"/>
      <c r="X57" s="34"/>
      <c r="Y57" s="34"/>
      <c r="AB57" s="167">
        <f>ROW()</f>
        <v>57</v>
      </c>
      <c r="AC57" s="168">
        <f t="shared" ca="1" si="26"/>
        <v>0</v>
      </c>
      <c r="AD57" s="168">
        <f t="shared" ca="1" si="27"/>
        <v>0</v>
      </c>
      <c r="AE57" s="169" t="str">
        <f t="shared" ca="1" si="11"/>
        <v>-</v>
      </c>
      <c r="AF57" s="168" t="str">
        <f t="shared" ca="1" si="12"/>
        <v>-</v>
      </c>
      <c r="AG57" s="169" t="str">
        <f t="shared" ca="1" si="13"/>
        <v>-</v>
      </c>
      <c r="AH57" s="168" t="str">
        <f t="shared" ca="1" si="14"/>
        <v>-</v>
      </c>
      <c r="AI57" s="168">
        <f t="shared" ca="1" si="15"/>
        <v>0</v>
      </c>
      <c r="AJ57" s="170">
        <f t="shared" ca="1" si="16"/>
        <v>0</v>
      </c>
      <c r="AK57" s="168">
        <f t="shared" ca="1" si="28"/>
        <v>0</v>
      </c>
      <c r="AL57" s="168">
        <f t="shared" ca="1" si="29"/>
        <v>0</v>
      </c>
    </row>
    <row r="58" spans="1:38" ht="27" customHeight="1" x14ac:dyDescent="0.2">
      <c r="A58" s="56">
        <v>43</v>
      </c>
      <c r="B58" s="309" t="str">
        <f t="shared" ca="1" si="23"/>
        <v>A43</v>
      </c>
      <c r="C58" s="309"/>
      <c r="D58" s="57" t="str">
        <f t="shared" ca="1" si="24"/>
        <v/>
      </c>
      <c r="E58" s="59" t="str">
        <f t="shared" ca="1" si="25"/>
        <v/>
      </c>
      <c r="F58" s="215">
        <f ca="1">IF(LEN(B58)&gt;0,'OBRAČUNANA OSNOVNA PLAČA'!K52,"")</f>
        <v>0</v>
      </c>
      <c r="G58" s="60"/>
      <c r="H58" s="60"/>
      <c r="I58" s="60"/>
      <c r="J58" s="60"/>
      <c r="K58" s="60"/>
      <c r="L58" s="229">
        <f t="shared" si="7"/>
        <v>0</v>
      </c>
      <c r="M58" s="230">
        <f t="shared" ca="1" si="19"/>
        <v>0</v>
      </c>
      <c r="N58" s="230">
        <f t="shared" ca="1" si="22"/>
        <v>0</v>
      </c>
      <c r="O58" s="231">
        <f t="shared" ca="1" si="20"/>
        <v>0</v>
      </c>
      <c r="P58" s="232">
        <f t="shared" ca="1" si="21"/>
        <v>0</v>
      </c>
      <c r="Q58" s="233">
        <f t="shared" ca="1" si="8"/>
        <v>0</v>
      </c>
      <c r="R58" s="233">
        <f ca="1">IF(LEN(B58)&gt;0,'10'!R58-'10'!Q58,"")</f>
        <v>0</v>
      </c>
      <c r="S58" s="234"/>
      <c r="T58" s="34"/>
      <c r="U58" s="34"/>
      <c r="V58" s="34"/>
      <c r="W58" s="34"/>
      <c r="X58" s="34"/>
      <c r="Y58" s="34"/>
      <c r="AB58" s="167">
        <f>ROW()</f>
        <v>58</v>
      </c>
      <c r="AC58" s="168">
        <f t="shared" ca="1" si="26"/>
        <v>0</v>
      </c>
      <c r="AD58" s="168">
        <f t="shared" ca="1" si="27"/>
        <v>0</v>
      </c>
      <c r="AE58" s="169" t="str">
        <f t="shared" ca="1" si="11"/>
        <v>-</v>
      </c>
      <c r="AF58" s="168" t="str">
        <f t="shared" ca="1" si="12"/>
        <v>-</v>
      </c>
      <c r="AG58" s="169" t="str">
        <f t="shared" ca="1" si="13"/>
        <v>-</v>
      </c>
      <c r="AH58" s="168" t="str">
        <f t="shared" ca="1" si="14"/>
        <v>-</v>
      </c>
      <c r="AI58" s="168">
        <f t="shared" ca="1" si="15"/>
        <v>0</v>
      </c>
      <c r="AJ58" s="170">
        <f t="shared" ca="1" si="16"/>
        <v>0</v>
      </c>
      <c r="AK58" s="168">
        <f t="shared" ca="1" si="28"/>
        <v>0</v>
      </c>
      <c r="AL58" s="168">
        <f t="shared" ca="1" si="29"/>
        <v>0</v>
      </c>
    </row>
    <row r="59" spans="1:38" ht="27" customHeight="1" x14ac:dyDescent="0.2">
      <c r="A59" s="56">
        <v>44</v>
      </c>
      <c r="B59" s="309" t="str">
        <f t="shared" ca="1" si="23"/>
        <v>A44</v>
      </c>
      <c r="C59" s="309"/>
      <c r="D59" s="57" t="str">
        <f t="shared" ca="1" si="24"/>
        <v/>
      </c>
      <c r="E59" s="59" t="str">
        <f t="shared" ca="1" si="25"/>
        <v/>
      </c>
      <c r="F59" s="215">
        <f ca="1">IF(LEN(B59)&gt;0,'OBRAČUNANA OSNOVNA PLAČA'!K53,"")</f>
        <v>0</v>
      </c>
      <c r="G59" s="60"/>
      <c r="H59" s="60"/>
      <c r="I59" s="60"/>
      <c r="J59" s="60"/>
      <c r="K59" s="60"/>
      <c r="L59" s="229">
        <f t="shared" si="7"/>
        <v>0</v>
      </c>
      <c r="M59" s="230">
        <f t="shared" ca="1" si="19"/>
        <v>0</v>
      </c>
      <c r="N59" s="230">
        <f t="shared" ca="1" si="22"/>
        <v>0</v>
      </c>
      <c r="O59" s="231">
        <f t="shared" ca="1" si="20"/>
        <v>0</v>
      </c>
      <c r="P59" s="232">
        <f t="shared" ca="1" si="21"/>
        <v>0</v>
      </c>
      <c r="Q59" s="233">
        <f t="shared" ca="1" si="8"/>
        <v>0</v>
      </c>
      <c r="R59" s="233">
        <f ca="1">IF(LEN(B59)&gt;0,'10'!R59-'10'!Q59,"")</f>
        <v>0</v>
      </c>
      <c r="S59" s="234"/>
      <c r="T59" s="34"/>
      <c r="U59" s="34"/>
      <c r="V59" s="34"/>
      <c r="W59" s="34"/>
      <c r="X59" s="34"/>
      <c r="Y59" s="34"/>
      <c r="AB59" s="167">
        <f>ROW()</f>
        <v>59</v>
      </c>
      <c r="AC59" s="168">
        <f t="shared" ca="1" si="26"/>
        <v>0</v>
      </c>
      <c r="AD59" s="168">
        <f t="shared" ca="1" si="27"/>
        <v>0</v>
      </c>
      <c r="AE59" s="169" t="str">
        <f t="shared" ca="1" si="11"/>
        <v>-</v>
      </c>
      <c r="AF59" s="168" t="str">
        <f t="shared" ca="1" si="12"/>
        <v>-</v>
      </c>
      <c r="AG59" s="169" t="str">
        <f t="shared" ca="1" si="13"/>
        <v>-</v>
      </c>
      <c r="AH59" s="168" t="str">
        <f t="shared" ca="1" si="14"/>
        <v>-</v>
      </c>
      <c r="AI59" s="168">
        <f t="shared" ca="1" si="15"/>
        <v>0</v>
      </c>
      <c r="AJ59" s="170">
        <f t="shared" ca="1" si="16"/>
        <v>0</v>
      </c>
      <c r="AK59" s="168">
        <f t="shared" ca="1" si="28"/>
        <v>0</v>
      </c>
      <c r="AL59" s="168">
        <f t="shared" ca="1" si="29"/>
        <v>0</v>
      </c>
    </row>
    <row r="60" spans="1:38" ht="27" customHeight="1" x14ac:dyDescent="0.2">
      <c r="A60" s="56">
        <v>45</v>
      </c>
      <c r="B60" s="309" t="str">
        <f t="shared" ca="1" si="23"/>
        <v>A45</v>
      </c>
      <c r="C60" s="309"/>
      <c r="D60" s="57" t="str">
        <f t="shared" ca="1" si="24"/>
        <v/>
      </c>
      <c r="E60" s="59" t="str">
        <f t="shared" ca="1" si="25"/>
        <v/>
      </c>
      <c r="F60" s="215">
        <f ca="1">IF(LEN(B60)&gt;0,'OBRAČUNANA OSNOVNA PLAČA'!K54,"")</f>
        <v>0</v>
      </c>
      <c r="G60" s="60"/>
      <c r="H60" s="60"/>
      <c r="I60" s="60"/>
      <c r="J60" s="60"/>
      <c r="K60" s="60"/>
      <c r="L60" s="229">
        <f t="shared" si="7"/>
        <v>0</v>
      </c>
      <c r="M60" s="230">
        <f t="shared" ca="1" si="19"/>
        <v>0</v>
      </c>
      <c r="N60" s="230">
        <f t="shared" ca="1" si="22"/>
        <v>0</v>
      </c>
      <c r="O60" s="231">
        <f t="shared" ca="1" si="20"/>
        <v>0</v>
      </c>
      <c r="P60" s="232">
        <f t="shared" ca="1" si="21"/>
        <v>0</v>
      </c>
      <c r="Q60" s="233">
        <f t="shared" ca="1" si="8"/>
        <v>0</v>
      </c>
      <c r="R60" s="233">
        <f ca="1">IF(LEN(B60)&gt;0,'10'!R60-'10'!Q60,"")</f>
        <v>0</v>
      </c>
      <c r="S60" s="234"/>
      <c r="T60" s="34"/>
      <c r="U60" s="34"/>
      <c r="V60" s="34"/>
      <c r="W60" s="34"/>
      <c r="X60" s="34"/>
      <c r="Y60" s="34"/>
      <c r="AB60" s="167">
        <f>ROW()</f>
        <v>60</v>
      </c>
      <c r="AC60" s="168">
        <f t="shared" ca="1" si="26"/>
        <v>0</v>
      </c>
      <c r="AD60" s="168">
        <f t="shared" ca="1" si="27"/>
        <v>0</v>
      </c>
      <c r="AE60" s="169" t="str">
        <f t="shared" ca="1" si="11"/>
        <v>-</v>
      </c>
      <c r="AF60" s="168" t="str">
        <f t="shared" ca="1" si="12"/>
        <v>-</v>
      </c>
      <c r="AG60" s="169" t="str">
        <f t="shared" ca="1" si="13"/>
        <v>-</v>
      </c>
      <c r="AH60" s="168" t="str">
        <f t="shared" ca="1" si="14"/>
        <v>-</v>
      </c>
      <c r="AI60" s="168">
        <f t="shared" ca="1" si="15"/>
        <v>0</v>
      </c>
      <c r="AJ60" s="170">
        <f t="shared" ca="1" si="16"/>
        <v>0</v>
      </c>
      <c r="AK60" s="168">
        <f t="shared" ca="1" si="28"/>
        <v>0</v>
      </c>
      <c r="AL60" s="168">
        <f t="shared" ca="1" si="29"/>
        <v>0</v>
      </c>
    </row>
    <row r="61" spans="1:38" ht="27" customHeight="1" x14ac:dyDescent="0.2">
      <c r="A61" s="56">
        <v>46</v>
      </c>
      <c r="B61" s="309" t="str">
        <f t="shared" ca="1" si="23"/>
        <v>A46</v>
      </c>
      <c r="C61" s="309"/>
      <c r="D61" s="57" t="str">
        <f t="shared" ca="1" si="24"/>
        <v/>
      </c>
      <c r="E61" s="59" t="str">
        <f t="shared" ca="1" si="25"/>
        <v/>
      </c>
      <c r="F61" s="215">
        <f ca="1">IF(LEN(B61)&gt;0,'OBRAČUNANA OSNOVNA PLAČA'!K55,"")</f>
        <v>0</v>
      </c>
      <c r="G61" s="60"/>
      <c r="H61" s="60"/>
      <c r="I61" s="60"/>
      <c r="J61" s="60"/>
      <c r="K61" s="60"/>
      <c r="L61" s="229">
        <f t="shared" si="7"/>
        <v>0</v>
      </c>
      <c r="M61" s="230">
        <f t="shared" ca="1" si="19"/>
        <v>0</v>
      </c>
      <c r="N61" s="230">
        <f t="shared" ca="1" si="22"/>
        <v>0</v>
      </c>
      <c r="O61" s="231">
        <f t="shared" ca="1" si="20"/>
        <v>0</v>
      </c>
      <c r="P61" s="232">
        <f t="shared" ca="1" si="21"/>
        <v>0</v>
      </c>
      <c r="Q61" s="233">
        <f t="shared" ca="1" si="8"/>
        <v>0</v>
      </c>
      <c r="R61" s="233">
        <f ca="1">IF(LEN(B61)&gt;0,'10'!R61-'10'!Q61,"")</f>
        <v>0</v>
      </c>
      <c r="S61" s="234"/>
      <c r="T61" s="34"/>
      <c r="U61" s="34"/>
      <c r="V61" s="34"/>
      <c r="W61" s="34"/>
      <c r="X61" s="34"/>
      <c r="Y61" s="34"/>
      <c r="AB61" s="167">
        <f>ROW()</f>
        <v>61</v>
      </c>
      <c r="AC61" s="168">
        <f t="shared" ca="1" si="26"/>
        <v>0</v>
      </c>
      <c r="AD61" s="168">
        <f t="shared" ca="1" si="27"/>
        <v>0</v>
      </c>
      <c r="AE61" s="169" t="str">
        <f t="shared" ca="1" si="11"/>
        <v>-</v>
      </c>
      <c r="AF61" s="168" t="str">
        <f t="shared" ca="1" si="12"/>
        <v>-</v>
      </c>
      <c r="AG61" s="169" t="str">
        <f t="shared" ca="1" si="13"/>
        <v>-</v>
      </c>
      <c r="AH61" s="168" t="str">
        <f t="shared" ca="1" si="14"/>
        <v>-</v>
      </c>
      <c r="AI61" s="168">
        <f t="shared" ca="1" si="15"/>
        <v>0</v>
      </c>
      <c r="AJ61" s="170">
        <f t="shared" ca="1" si="16"/>
        <v>0</v>
      </c>
      <c r="AK61" s="168">
        <f t="shared" ca="1" si="28"/>
        <v>0</v>
      </c>
      <c r="AL61" s="168">
        <f t="shared" ca="1" si="29"/>
        <v>0</v>
      </c>
    </row>
    <row r="62" spans="1:38" ht="27" customHeight="1" x14ac:dyDescent="0.2">
      <c r="A62" s="56">
        <v>47</v>
      </c>
      <c r="B62" s="309" t="str">
        <f t="shared" ca="1" si="23"/>
        <v>A47</v>
      </c>
      <c r="C62" s="309"/>
      <c r="D62" s="57" t="str">
        <f t="shared" ca="1" si="24"/>
        <v/>
      </c>
      <c r="E62" s="59" t="str">
        <f t="shared" ca="1" si="25"/>
        <v/>
      </c>
      <c r="F62" s="215">
        <f ca="1">IF(LEN(B62)&gt;0,'OBRAČUNANA OSNOVNA PLAČA'!K56,"")</f>
        <v>0</v>
      </c>
      <c r="G62" s="60"/>
      <c r="H62" s="60"/>
      <c r="I62" s="60"/>
      <c r="J62" s="60"/>
      <c r="K62" s="60"/>
      <c r="L62" s="229">
        <f t="shared" si="7"/>
        <v>0</v>
      </c>
      <c r="M62" s="230">
        <f t="shared" ca="1" si="19"/>
        <v>0</v>
      </c>
      <c r="N62" s="230">
        <f t="shared" ca="1" si="22"/>
        <v>0</v>
      </c>
      <c r="O62" s="231">
        <f t="shared" ca="1" si="20"/>
        <v>0</v>
      </c>
      <c r="P62" s="232">
        <f t="shared" ca="1" si="21"/>
        <v>0</v>
      </c>
      <c r="Q62" s="233">
        <f t="shared" ca="1" si="8"/>
        <v>0</v>
      </c>
      <c r="R62" s="233">
        <f ca="1">IF(LEN(B62)&gt;0,'10'!R62-'10'!Q62,"")</f>
        <v>0</v>
      </c>
      <c r="S62" s="234"/>
      <c r="T62" s="34"/>
      <c r="U62" s="34"/>
      <c r="V62" s="34"/>
      <c r="W62" s="34"/>
      <c r="X62" s="34"/>
      <c r="Y62" s="34"/>
      <c r="AB62" s="167">
        <f>ROW()</f>
        <v>62</v>
      </c>
      <c r="AC62" s="168">
        <f t="shared" ca="1" si="26"/>
        <v>0</v>
      </c>
      <c r="AD62" s="168">
        <f t="shared" ca="1" si="27"/>
        <v>0</v>
      </c>
      <c r="AE62" s="169" t="str">
        <f t="shared" ca="1" si="11"/>
        <v>-</v>
      </c>
      <c r="AF62" s="168" t="str">
        <f t="shared" ca="1" si="12"/>
        <v>-</v>
      </c>
      <c r="AG62" s="169" t="str">
        <f t="shared" ca="1" si="13"/>
        <v>-</v>
      </c>
      <c r="AH62" s="168" t="str">
        <f t="shared" ca="1" si="14"/>
        <v>-</v>
      </c>
      <c r="AI62" s="168">
        <f t="shared" ca="1" si="15"/>
        <v>0</v>
      </c>
      <c r="AJ62" s="170">
        <f t="shared" ca="1" si="16"/>
        <v>0</v>
      </c>
      <c r="AK62" s="168">
        <f t="shared" ca="1" si="28"/>
        <v>0</v>
      </c>
      <c r="AL62" s="168">
        <f t="shared" ca="1" si="29"/>
        <v>0</v>
      </c>
    </row>
    <row r="63" spans="1:38" ht="27" customHeight="1" x14ac:dyDescent="0.2">
      <c r="A63" s="56">
        <v>48</v>
      </c>
      <c r="B63" s="309" t="str">
        <f t="shared" ca="1" si="23"/>
        <v>A48</v>
      </c>
      <c r="C63" s="309"/>
      <c r="D63" s="57" t="str">
        <f t="shared" ca="1" si="24"/>
        <v/>
      </c>
      <c r="E63" s="59" t="str">
        <f t="shared" ca="1" si="25"/>
        <v/>
      </c>
      <c r="F63" s="215">
        <f ca="1">IF(LEN(B63)&gt;0,'OBRAČUNANA OSNOVNA PLAČA'!K57,"")</f>
        <v>0</v>
      </c>
      <c r="G63" s="60"/>
      <c r="H63" s="60"/>
      <c r="I63" s="60"/>
      <c r="J63" s="60"/>
      <c r="K63" s="60"/>
      <c r="L63" s="229">
        <f t="shared" si="7"/>
        <v>0</v>
      </c>
      <c r="M63" s="230">
        <f t="shared" ca="1" si="19"/>
        <v>0</v>
      </c>
      <c r="N63" s="230">
        <f t="shared" ca="1" si="22"/>
        <v>0</v>
      </c>
      <c r="O63" s="231">
        <f t="shared" ca="1" si="20"/>
        <v>0</v>
      </c>
      <c r="P63" s="232">
        <f t="shared" ca="1" si="21"/>
        <v>0</v>
      </c>
      <c r="Q63" s="233">
        <f t="shared" ca="1" si="8"/>
        <v>0</v>
      </c>
      <c r="R63" s="233">
        <f ca="1">IF(LEN(B63)&gt;0,'10'!R63-'10'!Q63,"")</f>
        <v>0</v>
      </c>
      <c r="S63" s="234"/>
      <c r="T63" s="34"/>
      <c r="U63" s="34"/>
      <c r="V63" s="34"/>
      <c r="W63" s="34"/>
      <c r="X63" s="34"/>
      <c r="Y63" s="34"/>
      <c r="AB63" s="167">
        <f>ROW()</f>
        <v>63</v>
      </c>
      <c r="AC63" s="168">
        <f t="shared" ca="1" si="26"/>
        <v>0</v>
      </c>
      <c r="AD63" s="168">
        <f t="shared" ca="1" si="27"/>
        <v>0</v>
      </c>
      <c r="AE63" s="169" t="str">
        <f t="shared" ca="1" si="11"/>
        <v>-</v>
      </c>
      <c r="AF63" s="168" t="str">
        <f t="shared" ca="1" si="12"/>
        <v>-</v>
      </c>
      <c r="AG63" s="169" t="str">
        <f t="shared" ca="1" si="13"/>
        <v>-</v>
      </c>
      <c r="AH63" s="168" t="str">
        <f t="shared" ca="1" si="14"/>
        <v>-</v>
      </c>
      <c r="AI63" s="168">
        <f t="shared" ca="1" si="15"/>
        <v>0</v>
      </c>
      <c r="AJ63" s="170">
        <f t="shared" ca="1" si="16"/>
        <v>0</v>
      </c>
      <c r="AK63" s="168">
        <f t="shared" ca="1" si="28"/>
        <v>0</v>
      </c>
      <c r="AL63" s="168">
        <f t="shared" ca="1" si="29"/>
        <v>0</v>
      </c>
    </row>
    <row r="64" spans="1:38" ht="27" customHeight="1" x14ac:dyDescent="0.2">
      <c r="A64" s="56">
        <v>49</v>
      </c>
      <c r="B64" s="309" t="str">
        <f t="shared" ca="1" si="23"/>
        <v>A49</v>
      </c>
      <c r="C64" s="309"/>
      <c r="D64" s="57" t="str">
        <f t="shared" ca="1" si="24"/>
        <v/>
      </c>
      <c r="E64" s="59" t="str">
        <f t="shared" ca="1" si="25"/>
        <v/>
      </c>
      <c r="F64" s="215">
        <f ca="1">IF(LEN(B64)&gt;0,'OBRAČUNANA OSNOVNA PLAČA'!K58,"")</f>
        <v>0</v>
      </c>
      <c r="G64" s="60"/>
      <c r="H64" s="60"/>
      <c r="I64" s="60"/>
      <c r="J64" s="60"/>
      <c r="K64" s="60"/>
      <c r="L64" s="229">
        <f t="shared" si="7"/>
        <v>0</v>
      </c>
      <c r="M64" s="230">
        <f t="shared" ca="1" si="19"/>
        <v>0</v>
      </c>
      <c r="N64" s="230">
        <f t="shared" ca="1" si="22"/>
        <v>0</v>
      </c>
      <c r="O64" s="231">
        <f t="shared" ca="1" si="20"/>
        <v>0</v>
      </c>
      <c r="P64" s="232">
        <f t="shared" ca="1" si="21"/>
        <v>0</v>
      </c>
      <c r="Q64" s="233">
        <f t="shared" ca="1" si="8"/>
        <v>0</v>
      </c>
      <c r="R64" s="233">
        <f ca="1">IF(LEN(B64)&gt;0,'10'!R64-'10'!Q64,"")</f>
        <v>0</v>
      </c>
      <c r="S64" s="234"/>
      <c r="T64" s="34"/>
      <c r="U64" s="34"/>
      <c r="V64" s="34"/>
      <c r="W64" s="34"/>
      <c r="X64" s="34"/>
      <c r="Y64" s="34"/>
      <c r="AB64" s="167">
        <f>ROW()</f>
        <v>64</v>
      </c>
      <c r="AC64" s="168">
        <f t="shared" ca="1" si="26"/>
        <v>0</v>
      </c>
      <c r="AD64" s="168">
        <f t="shared" ca="1" si="27"/>
        <v>0</v>
      </c>
      <c r="AE64" s="169" t="str">
        <f t="shared" ca="1" si="11"/>
        <v>-</v>
      </c>
      <c r="AF64" s="168" t="str">
        <f t="shared" ca="1" si="12"/>
        <v>-</v>
      </c>
      <c r="AG64" s="169" t="str">
        <f t="shared" ca="1" si="13"/>
        <v>-</v>
      </c>
      <c r="AH64" s="168" t="str">
        <f t="shared" ca="1" si="14"/>
        <v>-</v>
      </c>
      <c r="AI64" s="168">
        <f t="shared" ca="1" si="15"/>
        <v>0</v>
      </c>
      <c r="AJ64" s="170">
        <f t="shared" ca="1" si="16"/>
        <v>0</v>
      </c>
      <c r="AK64" s="168">
        <f t="shared" ca="1" si="28"/>
        <v>0</v>
      </c>
      <c r="AL64" s="168">
        <f t="shared" ca="1" si="29"/>
        <v>0</v>
      </c>
    </row>
    <row r="65" spans="1:38" ht="27" customHeight="1" x14ac:dyDescent="0.2">
      <c r="A65" s="56">
        <v>50</v>
      </c>
      <c r="B65" s="309" t="str">
        <f t="shared" ca="1" si="23"/>
        <v>A50</v>
      </c>
      <c r="C65" s="309"/>
      <c r="D65" s="57" t="str">
        <f t="shared" ca="1" si="24"/>
        <v/>
      </c>
      <c r="E65" s="59" t="str">
        <f t="shared" ca="1" si="25"/>
        <v/>
      </c>
      <c r="F65" s="215">
        <f ca="1">IF(LEN(B65)&gt;0,'OBRAČUNANA OSNOVNA PLAČA'!K59,"")</f>
        <v>0</v>
      </c>
      <c r="G65" s="60"/>
      <c r="H65" s="60"/>
      <c r="I65" s="60"/>
      <c r="J65" s="60"/>
      <c r="K65" s="60"/>
      <c r="L65" s="229">
        <f t="shared" si="7"/>
        <v>0</v>
      </c>
      <c r="M65" s="230">
        <f t="shared" ca="1" si="19"/>
        <v>0</v>
      </c>
      <c r="N65" s="230">
        <f t="shared" ca="1" si="22"/>
        <v>0</v>
      </c>
      <c r="O65" s="231">
        <f t="shared" ca="1" si="20"/>
        <v>0</v>
      </c>
      <c r="P65" s="232">
        <f t="shared" ca="1" si="21"/>
        <v>0</v>
      </c>
      <c r="Q65" s="233">
        <f t="shared" ca="1" si="8"/>
        <v>0</v>
      </c>
      <c r="R65" s="233">
        <f ca="1">IF(LEN(B65)&gt;0,'10'!R65-'10'!Q65,"")</f>
        <v>0</v>
      </c>
      <c r="S65" s="234"/>
      <c r="T65" s="34"/>
      <c r="U65" s="34"/>
      <c r="V65" s="34"/>
      <c r="W65" s="34"/>
      <c r="X65" s="34"/>
      <c r="Y65" s="34"/>
      <c r="AB65" s="167">
        <f>ROW()</f>
        <v>65</v>
      </c>
      <c r="AC65" s="168">
        <f t="shared" ca="1" si="26"/>
        <v>0</v>
      </c>
      <c r="AD65" s="168">
        <f t="shared" ca="1" si="27"/>
        <v>0</v>
      </c>
      <c r="AE65" s="169" t="str">
        <f t="shared" ca="1" si="11"/>
        <v>-</v>
      </c>
      <c r="AF65" s="168" t="str">
        <f t="shared" ca="1" si="12"/>
        <v>-</v>
      </c>
      <c r="AG65" s="169" t="str">
        <f t="shared" ca="1" si="13"/>
        <v>-</v>
      </c>
      <c r="AH65" s="168" t="str">
        <f t="shared" ca="1" si="14"/>
        <v>-</v>
      </c>
      <c r="AI65" s="168">
        <f t="shared" ca="1" si="15"/>
        <v>0</v>
      </c>
      <c r="AJ65" s="170">
        <f t="shared" ca="1" si="16"/>
        <v>0</v>
      </c>
      <c r="AK65" s="168">
        <f t="shared" ca="1" si="28"/>
        <v>0</v>
      </c>
      <c r="AL65" s="168">
        <f t="shared" ca="1" si="29"/>
        <v>0</v>
      </c>
    </row>
    <row r="66" spans="1:38" ht="27" customHeight="1" x14ac:dyDescent="0.2">
      <c r="A66" s="56">
        <v>51</v>
      </c>
      <c r="B66" s="309" t="str">
        <f t="shared" ca="1" si="23"/>
        <v>A51</v>
      </c>
      <c r="C66" s="309"/>
      <c r="D66" s="57" t="str">
        <f t="shared" ca="1" si="24"/>
        <v/>
      </c>
      <c r="E66" s="59" t="str">
        <f t="shared" ca="1" si="25"/>
        <v/>
      </c>
      <c r="F66" s="215">
        <f ca="1">IF(LEN(B66)&gt;0,'OBRAČUNANA OSNOVNA PLAČA'!K60,"")</f>
        <v>0</v>
      </c>
      <c r="G66" s="60"/>
      <c r="H66" s="60"/>
      <c r="I66" s="60"/>
      <c r="J66" s="60"/>
      <c r="K66" s="60"/>
      <c r="L66" s="229">
        <f t="shared" si="7"/>
        <v>0</v>
      </c>
      <c r="M66" s="230">
        <f t="shared" ca="1" si="19"/>
        <v>0</v>
      </c>
      <c r="N66" s="230">
        <f t="shared" ca="1" si="22"/>
        <v>0</v>
      </c>
      <c r="O66" s="231">
        <f t="shared" ca="1" si="20"/>
        <v>0</v>
      </c>
      <c r="P66" s="232">
        <f t="shared" ca="1" si="21"/>
        <v>0</v>
      </c>
      <c r="Q66" s="233">
        <f t="shared" ca="1" si="8"/>
        <v>0</v>
      </c>
      <c r="R66" s="233">
        <f ca="1">IF(LEN(B66)&gt;0,'10'!R66-'10'!Q66,"")</f>
        <v>0</v>
      </c>
      <c r="S66" s="234"/>
      <c r="T66" s="34"/>
      <c r="U66" s="34"/>
      <c r="V66" s="34"/>
      <c r="W66" s="34"/>
      <c r="X66" s="34"/>
      <c r="Y66" s="34"/>
      <c r="AB66" s="167">
        <f>ROW()</f>
        <v>66</v>
      </c>
      <c r="AC66" s="168">
        <f t="shared" ca="1" si="26"/>
        <v>0</v>
      </c>
      <c r="AD66" s="168">
        <f t="shared" ca="1" si="27"/>
        <v>0</v>
      </c>
      <c r="AE66" s="169" t="str">
        <f t="shared" ca="1" si="11"/>
        <v>-</v>
      </c>
      <c r="AF66" s="168" t="str">
        <f t="shared" ca="1" si="12"/>
        <v>-</v>
      </c>
      <c r="AG66" s="169" t="str">
        <f t="shared" ca="1" si="13"/>
        <v>-</v>
      </c>
      <c r="AH66" s="168" t="str">
        <f t="shared" ca="1" si="14"/>
        <v>-</v>
      </c>
      <c r="AI66" s="168">
        <f t="shared" ca="1" si="15"/>
        <v>0</v>
      </c>
      <c r="AJ66" s="170">
        <f t="shared" ca="1" si="16"/>
        <v>0</v>
      </c>
      <c r="AK66" s="168">
        <f t="shared" ca="1" si="28"/>
        <v>0</v>
      </c>
      <c r="AL66" s="168">
        <f t="shared" ca="1" si="29"/>
        <v>0</v>
      </c>
    </row>
    <row r="67" spans="1:38" ht="27" customHeight="1" x14ac:dyDescent="0.2">
      <c r="A67" s="56">
        <v>52</v>
      </c>
      <c r="B67" s="309" t="str">
        <f t="shared" ca="1" si="23"/>
        <v>A52</v>
      </c>
      <c r="C67" s="309"/>
      <c r="D67" s="57" t="str">
        <f t="shared" ca="1" si="24"/>
        <v/>
      </c>
      <c r="E67" s="59" t="str">
        <f t="shared" ca="1" si="25"/>
        <v/>
      </c>
      <c r="F67" s="215">
        <f ca="1">IF(LEN(B67)&gt;0,'OBRAČUNANA OSNOVNA PLAČA'!K61,"")</f>
        <v>0</v>
      </c>
      <c r="G67" s="60"/>
      <c r="H67" s="60"/>
      <c r="I67" s="60"/>
      <c r="J67" s="60"/>
      <c r="K67" s="60"/>
      <c r="L67" s="229">
        <f t="shared" si="7"/>
        <v>0</v>
      </c>
      <c r="M67" s="230">
        <f t="shared" ca="1" si="19"/>
        <v>0</v>
      </c>
      <c r="N67" s="230">
        <f t="shared" ca="1" si="22"/>
        <v>0</v>
      </c>
      <c r="O67" s="231">
        <f t="shared" ca="1" si="20"/>
        <v>0</v>
      </c>
      <c r="P67" s="232">
        <f t="shared" ca="1" si="21"/>
        <v>0</v>
      </c>
      <c r="Q67" s="233">
        <f t="shared" ca="1" si="8"/>
        <v>0</v>
      </c>
      <c r="R67" s="233">
        <f ca="1">IF(LEN(B67)&gt;0,'10'!R67-'10'!Q67,"")</f>
        <v>0</v>
      </c>
      <c r="S67" s="234"/>
      <c r="T67" s="34"/>
      <c r="U67" s="34"/>
      <c r="V67" s="34"/>
      <c r="W67" s="34"/>
      <c r="X67" s="34"/>
      <c r="Y67" s="34"/>
      <c r="AB67" s="167">
        <f>ROW()</f>
        <v>67</v>
      </c>
      <c r="AC67" s="168">
        <f t="shared" ca="1" si="26"/>
        <v>0</v>
      </c>
      <c r="AD67" s="168">
        <f t="shared" ca="1" si="27"/>
        <v>0</v>
      </c>
      <c r="AE67" s="169" t="str">
        <f t="shared" ca="1" si="11"/>
        <v>-</v>
      </c>
      <c r="AF67" s="168" t="str">
        <f t="shared" ca="1" si="12"/>
        <v>-</v>
      </c>
      <c r="AG67" s="169" t="str">
        <f t="shared" ca="1" si="13"/>
        <v>-</v>
      </c>
      <c r="AH67" s="168" t="str">
        <f t="shared" ca="1" si="14"/>
        <v>-</v>
      </c>
      <c r="AI67" s="168">
        <f t="shared" ca="1" si="15"/>
        <v>0</v>
      </c>
      <c r="AJ67" s="170">
        <f t="shared" ca="1" si="16"/>
        <v>0</v>
      </c>
      <c r="AK67" s="168">
        <f t="shared" ca="1" si="28"/>
        <v>0</v>
      </c>
      <c r="AL67" s="168">
        <f t="shared" ca="1" si="29"/>
        <v>0</v>
      </c>
    </row>
    <row r="68" spans="1:38" ht="27" customHeight="1" x14ac:dyDescent="0.2">
      <c r="A68" s="56">
        <v>53</v>
      </c>
      <c r="B68" s="309" t="str">
        <f t="shared" ca="1" si="23"/>
        <v>A53</v>
      </c>
      <c r="C68" s="309"/>
      <c r="D68" s="57" t="str">
        <f t="shared" ca="1" si="24"/>
        <v/>
      </c>
      <c r="E68" s="59" t="str">
        <f t="shared" ca="1" si="25"/>
        <v/>
      </c>
      <c r="F68" s="215">
        <f ca="1">IF(LEN(B68)&gt;0,'OBRAČUNANA OSNOVNA PLAČA'!K62,"")</f>
        <v>0</v>
      </c>
      <c r="G68" s="60"/>
      <c r="H68" s="60"/>
      <c r="I68" s="60"/>
      <c r="J68" s="60"/>
      <c r="K68" s="60"/>
      <c r="L68" s="229">
        <f t="shared" si="7"/>
        <v>0</v>
      </c>
      <c r="M68" s="230">
        <f t="shared" ca="1" si="19"/>
        <v>0</v>
      </c>
      <c r="N68" s="230">
        <f t="shared" ca="1" si="22"/>
        <v>0</v>
      </c>
      <c r="O68" s="231">
        <f t="shared" ca="1" si="20"/>
        <v>0</v>
      </c>
      <c r="P68" s="232">
        <f t="shared" ca="1" si="21"/>
        <v>0</v>
      </c>
      <c r="Q68" s="233">
        <f t="shared" ca="1" si="8"/>
        <v>0</v>
      </c>
      <c r="R68" s="233">
        <f ca="1">IF(LEN(B68)&gt;0,'10'!R68-'10'!Q68,"")</f>
        <v>0</v>
      </c>
      <c r="S68" s="234"/>
      <c r="T68" s="34"/>
      <c r="U68" s="34"/>
      <c r="V68" s="34"/>
      <c r="W68" s="34"/>
      <c r="X68" s="34"/>
      <c r="Y68" s="34"/>
      <c r="AB68" s="167">
        <f>ROW()</f>
        <v>68</v>
      </c>
      <c r="AC68" s="168">
        <f t="shared" ca="1" si="26"/>
        <v>0</v>
      </c>
      <c r="AD68" s="168">
        <f t="shared" ca="1" si="27"/>
        <v>0</v>
      </c>
      <c r="AE68" s="169" t="str">
        <f t="shared" ca="1" si="11"/>
        <v>-</v>
      </c>
      <c r="AF68" s="168" t="str">
        <f t="shared" ca="1" si="12"/>
        <v>-</v>
      </c>
      <c r="AG68" s="169" t="str">
        <f t="shared" ca="1" si="13"/>
        <v>-</v>
      </c>
      <c r="AH68" s="168" t="str">
        <f t="shared" ca="1" si="14"/>
        <v>-</v>
      </c>
      <c r="AI68" s="168">
        <f t="shared" ca="1" si="15"/>
        <v>0</v>
      </c>
      <c r="AJ68" s="170">
        <f t="shared" ca="1" si="16"/>
        <v>0</v>
      </c>
      <c r="AK68" s="168">
        <f t="shared" ca="1" si="28"/>
        <v>0</v>
      </c>
      <c r="AL68" s="168">
        <f t="shared" ca="1" si="29"/>
        <v>0</v>
      </c>
    </row>
    <row r="69" spans="1:38" ht="27" customHeight="1" x14ac:dyDescent="0.2">
      <c r="A69" s="56">
        <v>54</v>
      </c>
      <c r="B69" s="309" t="str">
        <f t="shared" ca="1" si="23"/>
        <v>A54</v>
      </c>
      <c r="C69" s="309"/>
      <c r="D69" s="57" t="str">
        <f t="shared" ca="1" si="24"/>
        <v/>
      </c>
      <c r="E69" s="59" t="str">
        <f t="shared" ca="1" si="25"/>
        <v/>
      </c>
      <c r="F69" s="215">
        <f ca="1">IF(LEN(B69)&gt;0,'OBRAČUNANA OSNOVNA PLAČA'!K63,"")</f>
        <v>0</v>
      </c>
      <c r="G69" s="60"/>
      <c r="H69" s="60"/>
      <c r="I69" s="60"/>
      <c r="J69" s="60"/>
      <c r="K69" s="60"/>
      <c r="L69" s="229">
        <f t="shared" si="7"/>
        <v>0</v>
      </c>
      <c r="M69" s="230">
        <f t="shared" ca="1" si="19"/>
        <v>0</v>
      </c>
      <c r="N69" s="230">
        <f t="shared" ca="1" si="22"/>
        <v>0</v>
      </c>
      <c r="O69" s="231">
        <f t="shared" ca="1" si="20"/>
        <v>0</v>
      </c>
      <c r="P69" s="232">
        <f t="shared" ca="1" si="21"/>
        <v>0</v>
      </c>
      <c r="Q69" s="233">
        <f t="shared" ca="1" si="8"/>
        <v>0</v>
      </c>
      <c r="R69" s="233">
        <f ca="1">IF(LEN(B69)&gt;0,'10'!R69-'10'!Q69,"")</f>
        <v>0</v>
      </c>
      <c r="S69" s="234"/>
      <c r="T69" s="34"/>
      <c r="U69" s="34"/>
      <c r="V69" s="34"/>
      <c r="W69" s="34"/>
      <c r="X69" s="34"/>
      <c r="Y69" s="34"/>
      <c r="AB69" s="167">
        <f>ROW()</f>
        <v>69</v>
      </c>
      <c r="AC69" s="168">
        <f t="shared" ca="1" si="26"/>
        <v>0</v>
      </c>
      <c r="AD69" s="168">
        <f t="shared" ca="1" si="27"/>
        <v>0</v>
      </c>
      <c r="AE69" s="169" t="str">
        <f t="shared" ca="1" si="11"/>
        <v>-</v>
      </c>
      <c r="AF69" s="168" t="str">
        <f t="shared" ca="1" si="12"/>
        <v>-</v>
      </c>
      <c r="AG69" s="169" t="str">
        <f t="shared" ca="1" si="13"/>
        <v>-</v>
      </c>
      <c r="AH69" s="168" t="str">
        <f t="shared" ca="1" si="14"/>
        <v>-</v>
      </c>
      <c r="AI69" s="168">
        <f t="shared" ca="1" si="15"/>
        <v>0</v>
      </c>
      <c r="AJ69" s="170">
        <f t="shared" ca="1" si="16"/>
        <v>0</v>
      </c>
      <c r="AK69" s="168">
        <f t="shared" ca="1" si="28"/>
        <v>0</v>
      </c>
      <c r="AL69" s="168">
        <f t="shared" ca="1" si="29"/>
        <v>0</v>
      </c>
    </row>
    <row r="70" spans="1:38" ht="27" customHeight="1" x14ac:dyDescent="0.2">
      <c r="A70" s="56">
        <v>55</v>
      </c>
      <c r="B70" s="309" t="str">
        <f t="shared" ca="1" si="23"/>
        <v>A55</v>
      </c>
      <c r="C70" s="309"/>
      <c r="D70" s="57" t="str">
        <f t="shared" ca="1" si="24"/>
        <v/>
      </c>
      <c r="E70" s="59" t="str">
        <f t="shared" ca="1" si="25"/>
        <v/>
      </c>
      <c r="F70" s="215">
        <f ca="1">IF(LEN(B70)&gt;0,'OBRAČUNANA OSNOVNA PLAČA'!K64,"")</f>
        <v>0</v>
      </c>
      <c r="G70" s="60"/>
      <c r="H70" s="60"/>
      <c r="I70" s="60"/>
      <c r="J70" s="60"/>
      <c r="K70" s="60"/>
      <c r="L70" s="229">
        <f t="shared" si="7"/>
        <v>0</v>
      </c>
      <c r="M70" s="230">
        <f t="shared" ca="1" si="19"/>
        <v>0</v>
      </c>
      <c r="N70" s="230">
        <f t="shared" ca="1" si="22"/>
        <v>0</v>
      </c>
      <c r="O70" s="231">
        <f t="shared" ca="1" si="20"/>
        <v>0</v>
      </c>
      <c r="P70" s="232">
        <f t="shared" ca="1" si="21"/>
        <v>0</v>
      </c>
      <c r="Q70" s="233">
        <f t="shared" ca="1" si="8"/>
        <v>0</v>
      </c>
      <c r="R70" s="233">
        <f ca="1">IF(LEN(B70)&gt;0,'10'!R70-'10'!Q70,"")</f>
        <v>0</v>
      </c>
      <c r="S70" s="234"/>
      <c r="T70" s="34"/>
      <c r="U70" s="34"/>
      <c r="V70" s="34"/>
      <c r="W70" s="34"/>
      <c r="X70" s="34"/>
      <c r="Y70" s="34"/>
      <c r="AB70" s="167">
        <f>ROW()</f>
        <v>70</v>
      </c>
      <c r="AC70" s="168">
        <f t="shared" ca="1" si="26"/>
        <v>0</v>
      </c>
      <c r="AD70" s="168">
        <f t="shared" ca="1" si="27"/>
        <v>0</v>
      </c>
      <c r="AE70" s="169" t="str">
        <f t="shared" ca="1" si="11"/>
        <v>-</v>
      </c>
      <c r="AF70" s="168" t="str">
        <f t="shared" ca="1" si="12"/>
        <v>-</v>
      </c>
      <c r="AG70" s="169" t="str">
        <f t="shared" ca="1" si="13"/>
        <v>-</v>
      </c>
      <c r="AH70" s="168" t="str">
        <f t="shared" ca="1" si="14"/>
        <v>-</v>
      </c>
      <c r="AI70" s="168">
        <f t="shared" ca="1" si="15"/>
        <v>0</v>
      </c>
      <c r="AJ70" s="170">
        <f t="shared" ca="1" si="16"/>
        <v>0</v>
      </c>
      <c r="AK70" s="168">
        <f t="shared" ca="1" si="28"/>
        <v>0</v>
      </c>
      <c r="AL70" s="168">
        <f t="shared" ca="1" si="29"/>
        <v>0</v>
      </c>
    </row>
    <row r="71" spans="1:38" ht="27" customHeight="1" x14ac:dyDescent="0.2">
      <c r="A71" s="56">
        <v>56</v>
      </c>
      <c r="B71" s="309" t="str">
        <f t="shared" ca="1" si="23"/>
        <v>A56</v>
      </c>
      <c r="C71" s="309"/>
      <c r="D71" s="57" t="str">
        <f t="shared" ca="1" si="24"/>
        <v/>
      </c>
      <c r="E71" s="59" t="str">
        <f t="shared" ca="1" si="25"/>
        <v/>
      </c>
      <c r="F71" s="215">
        <f ca="1">IF(LEN(B71)&gt;0,'OBRAČUNANA OSNOVNA PLAČA'!K65,"")</f>
        <v>0</v>
      </c>
      <c r="G71" s="60"/>
      <c r="H71" s="60"/>
      <c r="I71" s="60"/>
      <c r="J71" s="60"/>
      <c r="K71" s="60"/>
      <c r="L71" s="229">
        <f t="shared" si="7"/>
        <v>0</v>
      </c>
      <c r="M71" s="230">
        <f t="shared" ca="1" si="19"/>
        <v>0</v>
      </c>
      <c r="N71" s="230">
        <f t="shared" ca="1" si="22"/>
        <v>0</v>
      </c>
      <c r="O71" s="231">
        <f t="shared" ca="1" si="20"/>
        <v>0</v>
      </c>
      <c r="P71" s="232">
        <f t="shared" ca="1" si="21"/>
        <v>0</v>
      </c>
      <c r="Q71" s="233">
        <f t="shared" ca="1" si="8"/>
        <v>0</v>
      </c>
      <c r="R71" s="233">
        <f ca="1">IF(LEN(B71)&gt;0,'10'!R71-'10'!Q71,"")</f>
        <v>0</v>
      </c>
      <c r="S71" s="234"/>
      <c r="T71" s="34"/>
      <c r="U71" s="34"/>
      <c r="V71" s="34"/>
      <c r="W71" s="34"/>
      <c r="X71" s="34"/>
      <c r="Y71" s="34"/>
      <c r="AB71" s="167">
        <f>ROW()</f>
        <v>71</v>
      </c>
      <c r="AC71" s="168">
        <f t="shared" ca="1" si="26"/>
        <v>0</v>
      </c>
      <c r="AD71" s="168">
        <f t="shared" ca="1" si="27"/>
        <v>0</v>
      </c>
      <c r="AE71" s="169" t="str">
        <f t="shared" ca="1" si="11"/>
        <v>-</v>
      </c>
      <c r="AF71" s="168" t="str">
        <f t="shared" ca="1" si="12"/>
        <v>-</v>
      </c>
      <c r="AG71" s="169" t="str">
        <f t="shared" ca="1" si="13"/>
        <v>-</v>
      </c>
      <c r="AH71" s="168" t="str">
        <f t="shared" ca="1" si="14"/>
        <v>-</v>
      </c>
      <c r="AI71" s="168">
        <f t="shared" ca="1" si="15"/>
        <v>0</v>
      </c>
      <c r="AJ71" s="170">
        <f t="shared" ca="1" si="16"/>
        <v>0</v>
      </c>
      <c r="AK71" s="168">
        <f t="shared" ca="1" si="28"/>
        <v>0</v>
      </c>
      <c r="AL71" s="168">
        <f t="shared" ca="1" si="29"/>
        <v>0</v>
      </c>
    </row>
    <row r="72" spans="1:38" ht="27" customHeight="1" x14ac:dyDescent="0.2">
      <c r="A72" s="56">
        <v>57</v>
      </c>
      <c r="B72" s="309" t="str">
        <f t="shared" ca="1" si="23"/>
        <v>A57</v>
      </c>
      <c r="C72" s="309"/>
      <c r="D72" s="57" t="str">
        <f t="shared" ca="1" si="24"/>
        <v/>
      </c>
      <c r="E72" s="59" t="str">
        <f t="shared" ca="1" si="25"/>
        <v/>
      </c>
      <c r="F72" s="215">
        <f ca="1">IF(LEN(B72)&gt;0,'OBRAČUNANA OSNOVNA PLAČA'!K66,"")</f>
        <v>0</v>
      </c>
      <c r="G72" s="60"/>
      <c r="H72" s="60"/>
      <c r="I72" s="60"/>
      <c r="J72" s="60"/>
      <c r="K72" s="60"/>
      <c r="L72" s="229">
        <f t="shared" si="7"/>
        <v>0</v>
      </c>
      <c r="M72" s="230">
        <f t="shared" ca="1" si="19"/>
        <v>0</v>
      </c>
      <c r="N72" s="230">
        <f t="shared" ca="1" si="22"/>
        <v>0</v>
      </c>
      <c r="O72" s="231">
        <f t="shared" ca="1" si="20"/>
        <v>0</v>
      </c>
      <c r="P72" s="232">
        <f t="shared" ca="1" si="21"/>
        <v>0</v>
      </c>
      <c r="Q72" s="233">
        <f t="shared" ca="1" si="8"/>
        <v>0</v>
      </c>
      <c r="R72" s="233">
        <f ca="1">IF(LEN(B72)&gt;0,'10'!R72-'10'!Q72,"")</f>
        <v>0</v>
      </c>
      <c r="S72" s="234"/>
      <c r="T72" s="34"/>
      <c r="U72" s="34"/>
      <c r="V72" s="34"/>
      <c r="W72" s="34"/>
      <c r="X72" s="34"/>
      <c r="Y72" s="34"/>
      <c r="AB72" s="167">
        <f>ROW()</f>
        <v>72</v>
      </c>
      <c r="AC72" s="168">
        <f t="shared" ca="1" si="26"/>
        <v>0</v>
      </c>
      <c r="AD72" s="168">
        <f t="shared" ca="1" si="27"/>
        <v>0</v>
      </c>
      <c r="AE72" s="169" t="str">
        <f t="shared" ca="1" si="11"/>
        <v>-</v>
      </c>
      <c r="AF72" s="168" t="str">
        <f t="shared" ca="1" si="12"/>
        <v>-</v>
      </c>
      <c r="AG72" s="169" t="str">
        <f t="shared" ca="1" si="13"/>
        <v>-</v>
      </c>
      <c r="AH72" s="168" t="str">
        <f t="shared" ca="1" si="14"/>
        <v>-</v>
      </c>
      <c r="AI72" s="168">
        <f t="shared" ca="1" si="15"/>
        <v>0</v>
      </c>
      <c r="AJ72" s="170">
        <f t="shared" ca="1" si="16"/>
        <v>0</v>
      </c>
      <c r="AK72" s="168">
        <f t="shared" ca="1" si="28"/>
        <v>0</v>
      </c>
      <c r="AL72" s="168">
        <f t="shared" ca="1" si="29"/>
        <v>0</v>
      </c>
    </row>
    <row r="73" spans="1:38" ht="27" customHeight="1" x14ac:dyDescent="0.2">
      <c r="A73" s="56">
        <v>58</v>
      </c>
      <c r="B73" s="309" t="str">
        <f t="shared" ca="1" si="23"/>
        <v>A58</v>
      </c>
      <c r="C73" s="309"/>
      <c r="D73" s="57" t="str">
        <f t="shared" ca="1" si="24"/>
        <v/>
      </c>
      <c r="E73" s="59" t="str">
        <f t="shared" ca="1" si="25"/>
        <v/>
      </c>
      <c r="F73" s="215">
        <f ca="1">IF(LEN(B73)&gt;0,'OBRAČUNANA OSNOVNA PLAČA'!K67,"")</f>
        <v>0</v>
      </c>
      <c r="G73" s="60"/>
      <c r="H73" s="60"/>
      <c r="I73" s="60"/>
      <c r="J73" s="60"/>
      <c r="K73" s="60"/>
      <c r="L73" s="229">
        <f t="shared" si="7"/>
        <v>0</v>
      </c>
      <c r="M73" s="230">
        <f t="shared" ca="1" si="19"/>
        <v>0</v>
      </c>
      <c r="N73" s="230">
        <f t="shared" ca="1" si="22"/>
        <v>0</v>
      </c>
      <c r="O73" s="231">
        <f t="shared" ca="1" si="20"/>
        <v>0</v>
      </c>
      <c r="P73" s="232">
        <f t="shared" ca="1" si="21"/>
        <v>0</v>
      </c>
      <c r="Q73" s="233">
        <f t="shared" ca="1" si="8"/>
        <v>0</v>
      </c>
      <c r="R73" s="233">
        <f ca="1">IF(LEN(B73)&gt;0,'10'!R73-'10'!Q73,"")</f>
        <v>0</v>
      </c>
      <c r="S73" s="234"/>
      <c r="T73" s="34"/>
      <c r="U73" s="34"/>
      <c r="V73" s="34"/>
      <c r="W73" s="34"/>
      <c r="X73" s="34"/>
      <c r="Y73" s="34"/>
      <c r="AB73" s="167">
        <f>ROW()</f>
        <v>73</v>
      </c>
      <c r="AC73" s="168">
        <f t="shared" ca="1" si="26"/>
        <v>0</v>
      </c>
      <c r="AD73" s="168">
        <f t="shared" ca="1" si="27"/>
        <v>0</v>
      </c>
      <c r="AE73" s="169" t="str">
        <f t="shared" ca="1" si="11"/>
        <v>-</v>
      </c>
      <c r="AF73" s="168" t="str">
        <f t="shared" ca="1" si="12"/>
        <v>-</v>
      </c>
      <c r="AG73" s="169" t="str">
        <f t="shared" ca="1" si="13"/>
        <v>-</v>
      </c>
      <c r="AH73" s="168" t="str">
        <f t="shared" ca="1" si="14"/>
        <v>-</v>
      </c>
      <c r="AI73" s="168">
        <f t="shared" ca="1" si="15"/>
        <v>0</v>
      </c>
      <c r="AJ73" s="170">
        <f t="shared" ca="1" si="16"/>
        <v>0</v>
      </c>
      <c r="AK73" s="168">
        <f t="shared" ca="1" si="28"/>
        <v>0</v>
      </c>
      <c r="AL73" s="168">
        <f t="shared" ca="1" si="29"/>
        <v>0</v>
      </c>
    </row>
    <row r="74" spans="1:38" ht="27" customHeight="1" x14ac:dyDescent="0.2">
      <c r="A74" s="56">
        <v>59</v>
      </c>
      <c r="B74" s="309" t="str">
        <f t="shared" ca="1" si="23"/>
        <v>A59</v>
      </c>
      <c r="C74" s="309"/>
      <c r="D74" s="57" t="str">
        <f t="shared" ca="1" si="24"/>
        <v/>
      </c>
      <c r="E74" s="59" t="str">
        <f t="shared" ca="1" si="25"/>
        <v/>
      </c>
      <c r="F74" s="215">
        <f ca="1">IF(LEN(B74)&gt;0,'OBRAČUNANA OSNOVNA PLAČA'!K68,"")</f>
        <v>0</v>
      </c>
      <c r="G74" s="60"/>
      <c r="H74" s="60"/>
      <c r="I74" s="60"/>
      <c r="J74" s="60"/>
      <c r="K74" s="60"/>
      <c r="L74" s="229">
        <f t="shared" si="7"/>
        <v>0</v>
      </c>
      <c r="M74" s="230">
        <f t="shared" ca="1" si="19"/>
        <v>0</v>
      </c>
      <c r="N74" s="230">
        <f t="shared" ca="1" si="22"/>
        <v>0</v>
      </c>
      <c r="O74" s="231">
        <f t="shared" ca="1" si="20"/>
        <v>0</v>
      </c>
      <c r="P74" s="232">
        <f t="shared" ca="1" si="21"/>
        <v>0</v>
      </c>
      <c r="Q74" s="233">
        <f t="shared" ca="1" si="8"/>
        <v>0</v>
      </c>
      <c r="R74" s="233">
        <f ca="1">IF(LEN(B74)&gt;0,'10'!R74-'10'!Q74,"")</f>
        <v>0</v>
      </c>
      <c r="S74" s="234"/>
      <c r="T74" s="34"/>
      <c r="U74" s="34"/>
      <c r="V74" s="34"/>
      <c r="W74" s="34"/>
      <c r="X74" s="34"/>
      <c r="Y74" s="34"/>
      <c r="AB74" s="167">
        <f>ROW()</f>
        <v>74</v>
      </c>
      <c r="AC74" s="168">
        <f t="shared" ca="1" si="26"/>
        <v>0</v>
      </c>
      <c r="AD74" s="168">
        <f t="shared" ca="1" si="27"/>
        <v>0</v>
      </c>
      <c r="AE74" s="169" t="str">
        <f t="shared" ca="1" si="11"/>
        <v>-</v>
      </c>
      <c r="AF74" s="168" t="str">
        <f t="shared" ca="1" si="12"/>
        <v>-</v>
      </c>
      <c r="AG74" s="169" t="str">
        <f t="shared" ca="1" si="13"/>
        <v>-</v>
      </c>
      <c r="AH74" s="168" t="str">
        <f t="shared" ca="1" si="14"/>
        <v>-</v>
      </c>
      <c r="AI74" s="168">
        <f t="shared" ca="1" si="15"/>
        <v>0</v>
      </c>
      <c r="AJ74" s="170">
        <f t="shared" ca="1" si="16"/>
        <v>0</v>
      </c>
      <c r="AK74" s="168">
        <f t="shared" ca="1" si="28"/>
        <v>0</v>
      </c>
      <c r="AL74" s="168">
        <f t="shared" ca="1" si="29"/>
        <v>0</v>
      </c>
    </row>
    <row r="75" spans="1:38" ht="27" customHeight="1" x14ac:dyDescent="0.2">
      <c r="A75" s="56">
        <v>60</v>
      </c>
      <c r="B75" s="309" t="str">
        <f t="shared" ca="1" si="23"/>
        <v>A60</v>
      </c>
      <c r="C75" s="309"/>
      <c r="D75" s="57" t="str">
        <f t="shared" ca="1" si="24"/>
        <v/>
      </c>
      <c r="E75" s="59" t="str">
        <f t="shared" ca="1" si="25"/>
        <v/>
      </c>
      <c r="F75" s="215">
        <f ca="1">IF(LEN(B75)&gt;0,'OBRAČUNANA OSNOVNA PLAČA'!K69,"")</f>
        <v>0</v>
      </c>
      <c r="G75" s="60"/>
      <c r="H75" s="60"/>
      <c r="I75" s="60"/>
      <c r="J75" s="60"/>
      <c r="K75" s="60"/>
      <c r="L75" s="229">
        <f t="shared" si="7"/>
        <v>0</v>
      </c>
      <c r="M75" s="230">
        <f t="shared" ca="1" si="19"/>
        <v>0</v>
      </c>
      <c r="N75" s="230">
        <f t="shared" ca="1" si="22"/>
        <v>0</v>
      </c>
      <c r="O75" s="231">
        <f t="shared" ca="1" si="20"/>
        <v>0</v>
      </c>
      <c r="P75" s="232">
        <f t="shared" ca="1" si="21"/>
        <v>0</v>
      </c>
      <c r="Q75" s="233">
        <f t="shared" ca="1" si="8"/>
        <v>0</v>
      </c>
      <c r="R75" s="233">
        <f ca="1">IF(LEN(B75)&gt;0,'10'!R75-'10'!Q75,"")</f>
        <v>0</v>
      </c>
      <c r="S75" s="234"/>
      <c r="T75" s="34"/>
      <c r="U75" s="34"/>
      <c r="V75" s="34"/>
      <c r="W75" s="34"/>
      <c r="X75" s="34"/>
      <c r="Y75" s="34"/>
      <c r="AB75" s="167">
        <f>ROW()</f>
        <v>75</v>
      </c>
      <c r="AC75" s="168">
        <f t="shared" ca="1" si="26"/>
        <v>0</v>
      </c>
      <c r="AD75" s="168">
        <f t="shared" ca="1" si="27"/>
        <v>0</v>
      </c>
      <c r="AE75" s="169" t="str">
        <f t="shared" ca="1" si="11"/>
        <v>-</v>
      </c>
      <c r="AF75" s="168" t="str">
        <f t="shared" ca="1" si="12"/>
        <v>-</v>
      </c>
      <c r="AG75" s="169" t="str">
        <f t="shared" ca="1" si="13"/>
        <v>-</v>
      </c>
      <c r="AH75" s="168" t="str">
        <f t="shared" ca="1" si="14"/>
        <v>-</v>
      </c>
      <c r="AI75" s="168">
        <f t="shared" ca="1" si="15"/>
        <v>0</v>
      </c>
      <c r="AJ75" s="170">
        <f t="shared" ca="1" si="16"/>
        <v>0</v>
      </c>
      <c r="AK75" s="168">
        <f t="shared" ca="1" si="28"/>
        <v>0</v>
      </c>
      <c r="AL75" s="168">
        <f t="shared" ca="1" si="29"/>
        <v>0</v>
      </c>
    </row>
    <row r="76" spans="1:38" ht="27" customHeight="1" x14ac:dyDescent="0.2">
      <c r="A76" s="56">
        <v>61</v>
      </c>
      <c r="B76" s="309" t="str">
        <f t="shared" ca="1" si="23"/>
        <v>A61</v>
      </c>
      <c r="C76" s="309"/>
      <c r="D76" s="57" t="str">
        <f t="shared" ca="1" si="24"/>
        <v/>
      </c>
      <c r="E76" s="59" t="str">
        <f t="shared" ca="1" si="25"/>
        <v/>
      </c>
      <c r="F76" s="215">
        <f ca="1">IF(LEN(B76)&gt;0,'OBRAČUNANA OSNOVNA PLAČA'!K70,"")</f>
        <v>0</v>
      </c>
      <c r="G76" s="60"/>
      <c r="H76" s="60"/>
      <c r="I76" s="60"/>
      <c r="J76" s="60"/>
      <c r="K76" s="60"/>
      <c r="L76" s="229">
        <f t="shared" si="7"/>
        <v>0</v>
      </c>
      <c r="M76" s="230">
        <f t="shared" ca="1" si="19"/>
        <v>0</v>
      </c>
      <c r="N76" s="230">
        <f t="shared" ca="1" si="22"/>
        <v>0</v>
      </c>
      <c r="O76" s="231">
        <f t="shared" ca="1" si="20"/>
        <v>0</v>
      </c>
      <c r="P76" s="232">
        <f t="shared" ca="1" si="21"/>
        <v>0</v>
      </c>
      <c r="Q76" s="233">
        <f t="shared" ca="1" si="8"/>
        <v>0</v>
      </c>
      <c r="R76" s="233">
        <f ca="1">IF(LEN(B76)&gt;0,'10'!R76-'10'!Q76,"")</f>
        <v>0</v>
      </c>
      <c r="S76" s="234"/>
      <c r="T76" s="34"/>
      <c r="U76" s="34"/>
      <c r="V76" s="34"/>
      <c r="W76" s="34"/>
      <c r="X76" s="34"/>
      <c r="Y76" s="34"/>
      <c r="AB76" s="167">
        <f>ROW()</f>
        <v>76</v>
      </c>
      <c r="AC76" s="168">
        <f t="shared" ca="1" si="26"/>
        <v>0</v>
      </c>
      <c r="AD76" s="168">
        <f t="shared" ca="1" si="27"/>
        <v>0</v>
      </c>
      <c r="AE76" s="169" t="str">
        <f t="shared" ca="1" si="11"/>
        <v>-</v>
      </c>
      <c r="AF76" s="168" t="str">
        <f t="shared" ca="1" si="12"/>
        <v>-</v>
      </c>
      <c r="AG76" s="169" t="str">
        <f t="shared" ca="1" si="13"/>
        <v>-</v>
      </c>
      <c r="AH76" s="168" t="str">
        <f t="shared" ca="1" si="14"/>
        <v>-</v>
      </c>
      <c r="AI76" s="168">
        <f t="shared" ca="1" si="15"/>
        <v>0</v>
      </c>
      <c r="AJ76" s="170">
        <f t="shared" ca="1" si="16"/>
        <v>0</v>
      </c>
      <c r="AK76" s="168">
        <f t="shared" ca="1" si="28"/>
        <v>0</v>
      </c>
      <c r="AL76" s="168">
        <f t="shared" ca="1" si="29"/>
        <v>0</v>
      </c>
    </row>
    <row r="77" spans="1:38" ht="27" customHeight="1" x14ac:dyDescent="0.2">
      <c r="A77" s="56">
        <v>62</v>
      </c>
      <c r="B77" s="309" t="str">
        <f t="shared" ca="1" si="23"/>
        <v>A62</v>
      </c>
      <c r="C77" s="309"/>
      <c r="D77" s="57" t="str">
        <f t="shared" ca="1" si="24"/>
        <v/>
      </c>
      <c r="E77" s="59" t="str">
        <f t="shared" ca="1" si="25"/>
        <v/>
      </c>
      <c r="F77" s="215">
        <f ca="1">IF(LEN(B77)&gt;0,'OBRAČUNANA OSNOVNA PLAČA'!K71,"")</f>
        <v>0</v>
      </c>
      <c r="G77" s="60"/>
      <c r="H77" s="60"/>
      <c r="I77" s="60"/>
      <c r="J77" s="60"/>
      <c r="K77" s="60"/>
      <c r="L77" s="229">
        <f t="shared" si="7"/>
        <v>0</v>
      </c>
      <c r="M77" s="230">
        <f t="shared" ca="1" si="19"/>
        <v>0</v>
      </c>
      <c r="N77" s="230">
        <f t="shared" ca="1" si="22"/>
        <v>0</v>
      </c>
      <c r="O77" s="231">
        <f t="shared" ca="1" si="20"/>
        <v>0</v>
      </c>
      <c r="P77" s="232">
        <f t="shared" ca="1" si="21"/>
        <v>0</v>
      </c>
      <c r="Q77" s="233">
        <f t="shared" ca="1" si="8"/>
        <v>0</v>
      </c>
      <c r="R77" s="233">
        <f ca="1">IF(LEN(B77)&gt;0,'10'!R77-'10'!Q77,"")</f>
        <v>0</v>
      </c>
      <c r="S77" s="234"/>
      <c r="T77" s="34"/>
      <c r="U77" s="34"/>
      <c r="V77" s="34"/>
      <c r="W77" s="34"/>
      <c r="X77" s="34"/>
      <c r="Y77" s="34"/>
      <c r="AB77" s="167">
        <f>ROW()</f>
        <v>77</v>
      </c>
      <c r="AC77" s="168">
        <f t="shared" ca="1" si="26"/>
        <v>0</v>
      </c>
      <c r="AD77" s="168">
        <f t="shared" ca="1" si="27"/>
        <v>0</v>
      </c>
      <c r="AE77" s="169" t="str">
        <f t="shared" ca="1" si="11"/>
        <v>-</v>
      </c>
      <c r="AF77" s="168" t="str">
        <f t="shared" ca="1" si="12"/>
        <v>-</v>
      </c>
      <c r="AG77" s="169" t="str">
        <f t="shared" ca="1" si="13"/>
        <v>-</v>
      </c>
      <c r="AH77" s="168" t="str">
        <f t="shared" ca="1" si="14"/>
        <v>-</v>
      </c>
      <c r="AI77" s="168">
        <f t="shared" ca="1" si="15"/>
        <v>0</v>
      </c>
      <c r="AJ77" s="170">
        <f t="shared" ca="1" si="16"/>
        <v>0</v>
      </c>
      <c r="AK77" s="168">
        <f t="shared" ca="1" si="28"/>
        <v>0</v>
      </c>
      <c r="AL77" s="168">
        <f t="shared" ca="1" si="29"/>
        <v>0</v>
      </c>
    </row>
    <row r="78" spans="1:38" ht="27" customHeight="1" x14ac:dyDescent="0.2">
      <c r="A78" s="56">
        <v>63</v>
      </c>
      <c r="B78" s="309" t="str">
        <f t="shared" ca="1" si="23"/>
        <v>A63</v>
      </c>
      <c r="C78" s="309"/>
      <c r="D78" s="57" t="str">
        <f t="shared" ca="1" si="24"/>
        <v/>
      </c>
      <c r="E78" s="59" t="str">
        <f t="shared" ca="1" si="25"/>
        <v/>
      </c>
      <c r="F78" s="215">
        <f ca="1">IF(LEN(B78)&gt;0,'OBRAČUNANA OSNOVNA PLAČA'!K72,"")</f>
        <v>0</v>
      </c>
      <c r="G78" s="60"/>
      <c r="H78" s="60"/>
      <c r="I78" s="60"/>
      <c r="J78" s="60"/>
      <c r="K78" s="60"/>
      <c r="L78" s="229">
        <f t="shared" si="7"/>
        <v>0</v>
      </c>
      <c r="M78" s="230">
        <f t="shared" ca="1" si="19"/>
        <v>0</v>
      </c>
      <c r="N78" s="230">
        <f t="shared" ca="1" si="22"/>
        <v>0</v>
      </c>
      <c r="O78" s="231">
        <f t="shared" ca="1" si="20"/>
        <v>0</v>
      </c>
      <c r="P78" s="232">
        <f t="shared" ca="1" si="21"/>
        <v>0</v>
      </c>
      <c r="Q78" s="233">
        <f t="shared" ca="1" si="8"/>
        <v>0</v>
      </c>
      <c r="R78" s="233">
        <f ca="1">IF(LEN(B78)&gt;0,'10'!R78-'10'!Q78,"")</f>
        <v>0</v>
      </c>
      <c r="S78" s="234"/>
      <c r="T78" s="34"/>
      <c r="U78" s="34"/>
      <c r="V78" s="34"/>
      <c r="W78" s="34"/>
      <c r="X78" s="34"/>
      <c r="Y78" s="34"/>
      <c r="AB78" s="167">
        <f>ROW()</f>
        <v>78</v>
      </c>
      <c r="AC78" s="168">
        <f t="shared" ca="1" si="26"/>
        <v>0</v>
      </c>
      <c r="AD78" s="168">
        <f t="shared" ca="1" si="27"/>
        <v>0</v>
      </c>
      <c r="AE78" s="169" t="str">
        <f t="shared" ca="1" si="11"/>
        <v>-</v>
      </c>
      <c r="AF78" s="168" t="str">
        <f t="shared" ca="1" si="12"/>
        <v>-</v>
      </c>
      <c r="AG78" s="169" t="str">
        <f t="shared" ca="1" si="13"/>
        <v>-</v>
      </c>
      <c r="AH78" s="168" t="str">
        <f t="shared" ca="1" si="14"/>
        <v>-</v>
      </c>
      <c r="AI78" s="168">
        <f t="shared" ca="1" si="15"/>
        <v>0</v>
      </c>
      <c r="AJ78" s="170">
        <f t="shared" ca="1" si="16"/>
        <v>0</v>
      </c>
      <c r="AK78" s="168">
        <f t="shared" ca="1" si="28"/>
        <v>0</v>
      </c>
      <c r="AL78" s="168">
        <f t="shared" ca="1" si="29"/>
        <v>0</v>
      </c>
    </row>
    <row r="79" spans="1:38" ht="27" customHeight="1" x14ac:dyDescent="0.2">
      <c r="A79" s="56">
        <v>64</v>
      </c>
      <c r="B79" s="309" t="str">
        <f t="shared" ca="1" si="23"/>
        <v>A64</v>
      </c>
      <c r="C79" s="309"/>
      <c r="D79" s="57" t="str">
        <f t="shared" ca="1" si="24"/>
        <v/>
      </c>
      <c r="E79" s="59" t="str">
        <f t="shared" ca="1" si="25"/>
        <v/>
      </c>
      <c r="F79" s="215">
        <f ca="1">IF(LEN(B79)&gt;0,'OBRAČUNANA OSNOVNA PLAČA'!K73,"")</f>
        <v>0</v>
      </c>
      <c r="G79" s="60"/>
      <c r="H79" s="60"/>
      <c r="I79" s="60"/>
      <c r="J79" s="60"/>
      <c r="K79" s="60"/>
      <c r="L79" s="229">
        <f t="shared" si="7"/>
        <v>0</v>
      </c>
      <c r="M79" s="230">
        <f t="shared" ca="1" si="19"/>
        <v>0</v>
      </c>
      <c r="N79" s="230">
        <f t="shared" ca="1" si="22"/>
        <v>0</v>
      </c>
      <c r="O79" s="231">
        <f t="shared" ca="1" si="20"/>
        <v>0</v>
      </c>
      <c r="P79" s="232">
        <f t="shared" ca="1" si="21"/>
        <v>0</v>
      </c>
      <c r="Q79" s="233">
        <f t="shared" ca="1" si="8"/>
        <v>0</v>
      </c>
      <c r="R79" s="233">
        <f ca="1">IF(LEN(B79)&gt;0,'10'!R79-'10'!Q79,"")</f>
        <v>0</v>
      </c>
      <c r="S79" s="234"/>
      <c r="T79" s="34"/>
      <c r="U79" s="34"/>
      <c r="V79" s="34"/>
      <c r="W79" s="34"/>
      <c r="X79" s="34"/>
      <c r="Y79" s="34"/>
      <c r="AB79" s="167">
        <f>ROW()</f>
        <v>79</v>
      </c>
      <c r="AC79" s="168">
        <f t="shared" ca="1" si="26"/>
        <v>0</v>
      </c>
      <c r="AD79" s="168">
        <f t="shared" ca="1" si="27"/>
        <v>0</v>
      </c>
      <c r="AE79" s="169" t="str">
        <f t="shared" ca="1" si="11"/>
        <v>-</v>
      </c>
      <c r="AF79" s="168" t="str">
        <f t="shared" ca="1" si="12"/>
        <v>-</v>
      </c>
      <c r="AG79" s="169" t="str">
        <f t="shared" ca="1" si="13"/>
        <v>-</v>
      </c>
      <c r="AH79" s="168" t="str">
        <f t="shared" ca="1" si="14"/>
        <v>-</v>
      </c>
      <c r="AI79" s="168">
        <f t="shared" ca="1" si="15"/>
        <v>0</v>
      </c>
      <c r="AJ79" s="170">
        <f t="shared" ca="1" si="16"/>
        <v>0</v>
      </c>
      <c r="AK79" s="168">
        <f t="shared" ca="1" si="28"/>
        <v>0</v>
      </c>
      <c r="AL79" s="168">
        <f t="shared" ca="1" si="29"/>
        <v>0</v>
      </c>
    </row>
    <row r="80" spans="1:38" ht="27" customHeight="1" x14ac:dyDescent="0.2">
      <c r="A80" s="56">
        <v>65</v>
      </c>
      <c r="B80" s="309" t="str">
        <f t="shared" ca="1" si="23"/>
        <v>A65</v>
      </c>
      <c r="C80" s="309"/>
      <c r="D80" s="57" t="str">
        <f t="shared" ca="1" si="24"/>
        <v/>
      </c>
      <c r="E80" s="59" t="str">
        <f t="shared" ca="1" si="25"/>
        <v/>
      </c>
      <c r="F80" s="215">
        <f ca="1">IF(LEN(B80)&gt;0,'OBRAČUNANA OSNOVNA PLAČA'!K74,"")</f>
        <v>0</v>
      </c>
      <c r="G80" s="60"/>
      <c r="H80" s="60"/>
      <c r="I80" s="60"/>
      <c r="J80" s="60"/>
      <c r="K80" s="60"/>
      <c r="L80" s="229">
        <f t="shared" ref="L80:L143" si="30">+G80+H80+I80+J80+K80</f>
        <v>0</v>
      </c>
      <c r="M80" s="230">
        <f t="shared" ca="1" si="19"/>
        <v>0</v>
      </c>
      <c r="N80" s="230">
        <f t="shared" ca="1" si="22"/>
        <v>0</v>
      </c>
      <c r="O80" s="231">
        <f t="shared" ca="1" si="20"/>
        <v>0</v>
      </c>
      <c r="P80" s="232">
        <f t="shared" ca="1" si="21"/>
        <v>0</v>
      </c>
      <c r="Q80" s="233">
        <f t="shared" ref="Q80:Q143" ca="1" si="31">MIN(P80,R80)</f>
        <v>0</v>
      </c>
      <c r="R80" s="233">
        <f ca="1">IF(LEN(B80)&gt;0,'10'!R80-'10'!Q80,"")</f>
        <v>0</v>
      </c>
      <c r="S80" s="234"/>
      <c r="T80" s="34"/>
      <c r="U80" s="34"/>
      <c r="V80" s="34"/>
      <c r="W80" s="34"/>
      <c r="X80" s="34"/>
      <c r="Y80" s="34"/>
      <c r="AB80" s="167">
        <f>ROW()</f>
        <v>80</v>
      </c>
      <c r="AC80" s="168">
        <f t="shared" ca="1" si="26"/>
        <v>0</v>
      </c>
      <c r="AD80" s="168">
        <f t="shared" ca="1" si="27"/>
        <v>0</v>
      </c>
      <c r="AE80" s="169" t="str">
        <f t="shared" ref="AE80:AE143" ca="1" si="32">IF(AC80&gt;=AD80,"-",$L80/(5*MAX($M$1021:$M$1022)))</f>
        <v>-</v>
      </c>
      <c r="AF80" s="168" t="str">
        <f t="shared" ref="AF80:AF143" ca="1" si="33">IF(AC80&gt;=AD80,"-",$L80/(5*MAX($M$1021:$M$1022))*AK80)</f>
        <v>-</v>
      </c>
      <c r="AG80" s="169" t="str">
        <f t="shared" ref="AG80:AG143" ca="1" si="34">IF(AE80="-","-",AE80*$AF$1017)</f>
        <v>-</v>
      </c>
      <c r="AH80" s="168" t="str">
        <f t="shared" ref="AH80:AH143" ca="1" si="35">IF(AF80="-","-",AF80*$AF$1017)</f>
        <v>-</v>
      </c>
      <c r="AI80" s="168">
        <f t="shared" ref="AI80:AI143" ca="1" si="36">IF(AG80="-",0,MIN(AH80,R80))</f>
        <v>0</v>
      </c>
      <c r="AJ80" s="170">
        <f t="shared" ref="AJ80:AJ143" ca="1" si="37">+AD80-AC80</f>
        <v>0</v>
      </c>
      <c r="AK80" s="168">
        <f t="shared" ca="1" si="28"/>
        <v>0</v>
      </c>
      <c r="AL80" s="168">
        <f t="shared" ca="1" si="29"/>
        <v>0</v>
      </c>
    </row>
    <row r="81" spans="1:38" ht="27" customHeight="1" x14ac:dyDescent="0.2">
      <c r="A81" s="56">
        <v>66</v>
      </c>
      <c r="B81" s="309" t="str">
        <f t="shared" ca="1" si="23"/>
        <v>A66</v>
      </c>
      <c r="C81" s="309"/>
      <c r="D81" s="57" t="str">
        <f t="shared" ca="1" si="24"/>
        <v/>
      </c>
      <c r="E81" s="59" t="str">
        <f t="shared" ca="1" si="25"/>
        <v/>
      </c>
      <c r="F81" s="215">
        <f ca="1">IF(LEN(B81)&gt;0,'OBRAČUNANA OSNOVNA PLAČA'!K75,"")</f>
        <v>0</v>
      </c>
      <c r="G81" s="60"/>
      <c r="H81" s="60"/>
      <c r="I81" s="60"/>
      <c r="J81" s="60"/>
      <c r="K81" s="60"/>
      <c r="L81" s="229">
        <f t="shared" si="30"/>
        <v>0</v>
      </c>
      <c r="M81" s="230">
        <f t="shared" ref="M81:M144" ca="1" si="38">IF(LEN(B81)&gt;0,L81/5,"")</f>
        <v>0</v>
      </c>
      <c r="N81" s="230">
        <f t="shared" ref="N81:N144" ca="1" si="39">IF(LEN(B81)&gt;0,F81*M81,"")</f>
        <v>0</v>
      </c>
      <c r="O81" s="231">
        <f t="shared" ref="O81:O144" ca="1" si="40">IF(LEN(B81)&gt;0,M81*$P$1017,"")</f>
        <v>0</v>
      </c>
      <c r="P81" s="232">
        <f t="shared" ref="P81:P144" ca="1" si="41">IF(LEN(B81)&gt;0,F81*O81,"")</f>
        <v>0</v>
      </c>
      <c r="Q81" s="233">
        <f t="shared" ca="1" si="31"/>
        <v>0</v>
      </c>
      <c r="R81" s="233">
        <f ca="1">IF(LEN(B81)&gt;0,'10'!R81-'10'!Q81,"")</f>
        <v>0</v>
      </c>
      <c r="S81" s="234"/>
      <c r="T81" s="34"/>
      <c r="U81" s="34"/>
      <c r="V81" s="34"/>
      <c r="W81" s="34"/>
      <c r="X81" s="34"/>
      <c r="Y81" s="34"/>
      <c r="AB81" s="167">
        <f>ROW()</f>
        <v>81</v>
      </c>
      <c r="AC81" s="168">
        <f t="shared" ca="1" si="26"/>
        <v>0</v>
      </c>
      <c r="AD81" s="168">
        <f t="shared" ca="1" si="27"/>
        <v>0</v>
      </c>
      <c r="AE81" s="169" t="str">
        <f t="shared" ca="1" si="32"/>
        <v>-</v>
      </c>
      <c r="AF81" s="168" t="str">
        <f t="shared" ca="1" si="33"/>
        <v>-</v>
      </c>
      <c r="AG81" s="169" t="str">
        <f t="shared" ca="1" si="34"/>
        <v>-</v>
      </c>
      <c r="AH81" s="168" t="str">
        <f t="shared" ca="1" si="35"/>
        <v>-</v>
      </c>
      <c r="AI81" s="168">
        <f t="shared" ca="1" si="36"/>
        <v>0</v>
      </c>
      <c r="AJ81" s="170">
        <f t="shared" ca="1" si="37"/>
        <v>0</v>
      </c>
      <c r="AK81" s="168">
        <f t="shared" ca="1" si="28"/>
        <v>0</v>
      </c>
      <c r="AL81" s="168">
        <f t="shared" ca="1" si="29"/>
        <v>0</v>
      </c>
    </row>
    <row r="82" spans="1:38" ht="27" customHeight="1" x14ac:dyDescent="0.2">
      <c r="A82" s="56">
        <v>67</v>
      </c>
      <c r="B82" s="309" t="str">
        <f t="shared" ca="1" si="23"/>
        <v>A67</v>
      </c>
      <c r="C82" s="309"/>
      <c r="D82" s="57" t="str">
        <f t="shared" ca="1" si="24"/>
        <v/>
      </c>
      <c r="E82" s="59" t="str">
        <f t="shared" ca="1" si="25"/>
        <v/>
      </c>
      <c r="F82" s="215">
        <f ca="1">IF(LEN(B82)&gt;0,'OBRAČUNANA OSNOVNA PLAČA'!K76,"")</f>
        <v>0</v>
      </c>
      <c r="G82" s="60"/>
      <c r="H82" s="60"/>
      <c r="I82" s="60"/>
      <c r="J82" s="60"/>
      <c r="K82" s="60"/>
      <c r="L82" s="229">
        <f t="shared" si="30"/>
        <v>0</v>
      </c>
      <c r="M82" s="230">
        <f t="shared" ca="1" si="38"/>
        <v>0</v>
      </c>
      <c r="N82" s="230">
        <f t="shared" ca="1" si="39"/>
        <v>0</v>
      </c>
      <c r="O82" s="231">
        <f t="shared" ca="1" si="40"/>
        <v>0</v>
      </c>
      <c r="P82" s="232">
        <f t="shared" ca="1" si="41"/>
        <v>0</v>
      </c>
      <c r="Q82" s="233">
        <f t="shared" ca="1" si="31"/>
        <v>0</v>
      </c>
      <c r="R82" s="233">
        <f ca="1">IF(LEN(B82)&gt;0,'10'!R82-'10'!Q82,"")</f>
        <v>0</v>
      </c>
      <c r="S82" s="234"/>
      <c r="T82" s="34"/>
      <c r="U82" s="34"/>
      <c r="V82" s="34"/>
      <c r="W82" s="34"/>
      <c r="X82" s="34"/>
      <c r="Y82" s="34"/>
      <c r="AB82" s="167">
        <f>ROW()</f>
        <v>82</v>
      </c>
      <c r="AC82" s="168">
        <f t="shared" ca="1" si="26"/>
        <v>0</v>
      </c>
      <c r="AD82" s="168">
        <f t="shared" ca="1" si="27"/>
        <v>0</v>
      </c>
      <c r="AE82" s="169" t="str">
        <f t="shared" ca="1" si="32"/>
        <v>-</v>
      </c>
      <c r="AF82" s="168" t="str">
        <f t="shared" ca="1" si="33"/>
        <v>-</v>
      </c>
      <c r="AG82" s="169" t="str">
        <f t="shared" ca="1" si="34"/>
        <v>-</v>
      </c>
      <c r="AH82" s="168" t="str">
        <f t="shared" ca="1" si="35"/>
        <v>-</v>
      </c>
      <c r="AI82" s="168">
        <f t="shared" ca="1" si="36"/>
        <v>0</v>
      </c>
      <c r="AJ82" s="170">
        <f t="shared" ca="1" si="37"/>
        <v>0</v>
      </c>
      <c r="AK82" s="168">
        <f t="shared" ca="1" si="28"/>
        <v>0</v>
      </c>
      <c r="AL82" s="168">
        <f t="shared" ca="1" si="29"/>
        <v>0</v>
      </c>
    </row>
    <row r="83" spans="1:38" ht="27" customHeight="1" x14ac:dyDescent="0.2">
      <c r="A83" s="56">
        <v>68</v>
      </c>
      <c r="B83" s="309" t="str">
        <f t="shared" ca="1" si="23"/>
        <v>A68</v>
      </c>
      <c r="C83" s="309"/>
      <c r="D83" s="57" t="str">
        <f t="shared" ca="1" si="24"/>
        <v/>
      </c>
      <c r="E83" s="59" t="str">
        <f t="shared" ca="1" si="25"/>
        <v/>
      </c>
      <c r="F83" s="215">
        <f ca="1">IF(LEN(B83)&gt;0,'OBRAČUNANA OSNOVNA PLAČA'!K77,"")</f>
        <v>0</v>
      </c>
      <c r="G83" s="60"/>
      <c r="H83" s="60"/>
      <c r="I83" s="60"/>
      <c r="J83" s="60"/>
      <c r="K83" s="60"/>
      <c r="L83" s="229">
        <f t="shared" si="30"/>
        <v>0</v>
      </c>
      <c r="M83" s="230">
        <f t="shared" ca="1" si="38"/>
        <v>0</v>
      </c>
      <c r="N83" s="230">
        <f t="shared" ca="1" si="39"/>
        <v>0</v>
      </c>
      <c r="O83" s="231">
        <f t="shared" ca="1" si="40"/>
        <v>0</v>
      </c>
      <c r="P83" s="232">
        <f t="shared" ca="1" si="41"/>
        <v>0</v>
      </c>
      <c r="Q83" s="233">
        <f t="shared" ca="1" si="31"/>
        <v>0</v>
      </c>
      <c r="R83" s="233">
        <f ca="1">IF(LEN(B83)&gt;0,'10'!R83-'10'!Q83,"")</f>
        <v>0</v>
      </c>
      <c r="S83" s="234"/>
      <c r="T83" s="34"/>
      <c r="U83" s="34"/>
      <c r="V83" s="34"/>
      <c r="W83" s="34"/>
      <c r="X83" s="34"/>
      <c r="Y83" s="34"/>
      <c r="AB83" s="167">
        <f>ROW()</f>
        <v>83</v>
      </c>
      <c r="AC83" s="168">
        <f t="shared" ca="1" si="26"/>
        <v>0</v>
      </c>
      <c r="AD83" s="168">
        <f t="shared" ca="1" si="27"/>
        <v>0</v>
      </c>
      <c r="AE83" s="169" t="str">
        <f t="shared" ca="1" si="32"/>
        <v>-</v>
      </c>
      <c r="AF83" s="168" t="str">
        <f t="shared" ca="1" si="33"/>
        <v>-</v>
      </c>
      <c r="AG83" s="169" t="str">
        <f t="shared" ca="1" si="34"/>
        <v>-</v>
      </c>
      <c r="AH83" s="168" t="str">
        <f t="shared" ca="1" si="35"/>
        <v>-</v>
      </c>
      <c r="AI83" s="168">
        <f t="shared" ca="1" si="36"/>
        <v>0</v>
      </c>
      <c r="AJ83" s="170">
        <f t="shared" ca="1" si="37"/>
        <v>0</v>
      </c>
      <c r="AK83" s="168">
        <f t="shared" ca="1" si="28"/>
        <v>0</v>
      </c>
      <c r="AL83" s="168">
        <f t="shared" ca="1" si="29"/>
        <v>0</v>
      </c>
    </row>
    <row r="84" spans="1:38" ht="27" customHeight="1" x14ac:dyDescent="0.2">
      <c r="A84" s="56">
        <v>69</v>
      </c>
      <c r="B84" s="309" t="str">
        <f t="shared" ca="1" si="23"/>
        <v>A69</v>
      </c>
      <c r="C84" s="309"/>
      <c r="D84" s="57" t="str">
        <f t="shared" ca="1" si="24"/>
        <v/>
      </c>
      <c r="E84" s="59" t="str">
        <f t="shared" ca="1" si="25"/>
        <v/>
      </c>
      <c r="F84" s="215">
        <f ca="1">IF(LEN(B84)&gt;0,'OBRAČUNANA OSNOVNA PLAČA'!K78,"")</f>
        <v>0</v>
      </c>
      <c r="G84" s="60"/>
      <c r="H84" s="60"/>
      <c r="I84" s="60"/>
      <c r="J84" s="60"/>
      <c r="K84" s="60"/>
      <c r="L84" s="229">
        <f t="shared" si="30"/>
        <v>0</v>
      </c>
      <c r="M84" s="230">
        <f t="shared" ca="1" si="38"/>
        <v>0</v>
      </c>
      <c r="N84" s="230">
        <f t="shared" ca="1" si="39"/>
        <v>0</v>
      </c>
      <c r="O84" s="231">
        <f t="shared" ca="1" si="40"/>
        <v>0</v>
      </c>
      <c r="P84" s="232">
        <f t="shared" ca="1" si="41"/>
        <v>0</v>
      </c>
      <c r="Q84" s="233">
        <f t="shared" ca="1" si="31"/>
        <v>0</v>
      </c>
      <c r="R84" s="233">
        <f ca="1">IF(LEN(B84)&gt;0,'10'!R84-'10'!Q84,"")</f>
        <v>0</v>
      </c>
      <c r="S84" s="234"/>
      <c r="T84" s="34"/>
      <c r="U84" s="34"/>
      <c r="V84" s="34"/>
      <c r="W84" s="34"/>
      <c r="X84" s="34"/>
      <c r="Y84" s="34"/>
      <c r="AB84" s="167">
        <f>ROW()</f>
        <v>84</v>
      </c>
      <c r="AC84" s="168">
        <f t="shared" ca="1" si="26"/>
        <v>0</v>
      </c>
      <c r="AD84" s="168">
        <f t="shared" ca="1" si="27"/>
        <v>0</v>
      </c>
      <c r="AE84" s="169" t="str">
        <f t="shared" ca="1" si="32"/>
        <v>-</v>
      </c>
      <c r="AF84" s="168" t="str">
        <f t="shared" ca="1" si="33"/>
        <v>-</v>
      </c>
      <c r="AG84" s="169" t="str">
        <f t="shared" ca="1" si="34"/>
        <v>-</v>
      </c>
      <c r="AH84" s="168" t="str">
        <f t="shared" ca="1" si="35"/>
        <v>-</v>
      </c>
      <c r="AI84" s="168">
        <f t="shared" ca="1" si="36"/>
        <v>0</v>
      </c>
      <c r="AJ84" s="170">
        <f t="shared" ca="1" si="37"/>
        <v>0</v>
      </c>
      <c r="AK84" s="168">
        <f t="shared" ca="1" si="28"/>
        <v>0</v>
      </c>
      <c r="AL84" s="168">
        <f t="shared" ca="1" si="29"/>
        <v>0</v>
      </c>
    </row>
    <row r="85" spans="1:38" ht="27" customHeight="1" x14ac:dyDescent="0.2">
      <c r="A85" s="56">
        <v>70</v>
      </c>
      <c r="B85" s="309" t="str">
        <f t="shared" ca="1" si="23"/>
        <v>A70</v>
      </c>
      <c r="C85" s="309"/>
      <c r="D85" s="57" t="str">
        <f t="shared" ca="1" si="24"/>
        <v/>
      </c>
      <c r="E85" s="59" t="str">
        <f t="shared" ca="1" si="25"/>
        <v/>
      </c>
      <c r="F85" s="215">
        <f ca="1">IF(LEN(B85)&gt;0,'OBRAČUNANA OSNOVNA PLAČA'!K79,"")</f>
        <v>0</v>
      </c>
      <c r="G85" s="60"/>
      <c r="H85" s="60"/>
      <c r="I85" s="60"/>
      <c r="J85" s="60"/>
      <c r="K85" s="60"/>
      <c r="L85" s="229">
        <f t="shared" si="30"/>
        <v>0</v>
      </c>
      <c r="M85" s="230">
        <f t="shared" ca="1" si="38"/>
        <v>0</v>
      </c>
      <c r="N85" s="230">
        <f t="shared" ca="1" si="39"/>
        <v>0</v>
      </c>
      <c r="O85" s="231">
        <f t="shared" ca="1" si="40"/>
        <v>0</v>
      </c>
      <c r="P85" s="232">
        <f t="shared" ca="1" si="41"/>
        <v>0</v>
      </c>
      <c r="Q85" s="233">
        <f t="shared" ca="1" si="31"/>
        <v>0</v>
      </c>
      <c r="R85" s="233">
        <f ca="1">IF(LEN(B85)&gt;0,'10'!R85-'10'!Q85,"")</f>
        <v>0</v>
      </c>
      <c r="S85" s="234"/>
      <c r="T85" s="34"/>
      <c r="U85" s="34"/>
      <c r="V85" s="34"/>
      <c r="W85" s="34"/>
      <c r="X85" s="34"/>
      <c r="Y85" s="34"/>
      <c r="AB85" s="167">
        <f>ROW()</f>
        <v>85</v>
      </c>
      <c r="AC85" s="168">
        <f t="shared" ca="1" si="26"/>
        <v>0</v>
      </c>
      <c r="AD85" s="168">
        <f t="shared" ca="1" si="27"/>
        <v>0</v>
      </c>
      <c r="AE85" s="169" t="str">
        <f t="shared" ca="1" si="32"/>
        <v>-</v>
      </c>
      <c r="AF85" s="168" t="str">
        <f t="shared" ca="1" si="33"/>
        <v>-</v>
      </c>
      <c r="AG85" s="169" t="str">
        <f t="shared" ca="1" si="34"/>
        <v>-</v>
      </c>
      <c r="AH85" s="168" t="str">
        <f t="shared" ca="1" si="35"/>
        <v>-</v>
      </c>
      <c r="AI85" s="168">
        <f t="shared" ca="1" si="36"/>
        <v>0</v>
      </c>
      <c r="AJ85" s="170">
        <f t="shared" ca="1" si="37"/>
        <v>0</v>
      </c>
      <c r="AK85" s="168">
        <f t="shared" ca="1" si="28"/>
        <v>0</v>
      </c>
      <c r="AL85" s="168">
        <f t="shared" ca="1" si="29"/>
        <v>0</v>
      </c>
    </row>
    <row r="86" spans="1:38" ht="27" customHeight="1" x14ac:dyDescent="0.2">
      <c r="A86" s="56">
        <v>71</v>
      </c>
      <c r="B86" s="309" t="str">
        <f t="shared" ca="1" si="23"/>
        <v>A71</v>
      </c>
      <c r="C86" s="309"/>
      <c r="D86" s="57" t="str">
        <f t="shared" ca="1" si="24"/>
        <v/>
      </c>
      <c r="E86" s="59" t="str">
        <f t="shared" ca="1" si="25"/>
        <v/>
      </c>
      <c r="F86" s="215">
        <f ca="1">IF(LEN(B86)&gt;0,'OBRAČUNANA OSNOVNA PLAČA'!K80,"")</f>
        <v>0</v>
      </c>
      <c r="G86" s="60"/>
      <c r="H86" s="60"/>
      <c r="I86" s="60"/>
      <c r="J86" s="60"/>
      <c r="K86" s="60"/>
      <c r="L86" s="229">
        <f t="shared" si="30"/>
        <v>0</v>
      </c>
      <c r="M86" s="230">
        <f t="shared" ca="1" si="38"/>
        <v>0</v>
      </c>
      <c r="N86" s="230">
        <f t="shared" ca="1" si="39"/>
        <v>0</v>
      </c>
      <c r="O86" s="231">
        <f t="shared" ca="1" si="40"/>
        <v>0</v>
      </c>
      <c r="P86" s="232">
        <f t="shared" ca="1" si="41"/>
        <v>0</v>
      </c>
      <c r="Q86" s="233">
        <f t="shared" ca="1" si="31"/>
        <v>0</v>
      </c>
      <c r="R86" s="233">
        <f ca="1">IF(LEN(B86)&gt;0,'10'!R86-'10'!Q86,"")</f>
        <v>0</v>
      </c>
      <c r="S86" s="234"/>
      <c r="T86" s="34"/>
      <c r="U86" s="34"/>
      <c r="V86" s="34"/>
      <c r="W86" s="34"/>
      <c r="X86" s="34"/>
      <c r="Y86" s="34"/>
      <c r="AB86" s="167">
        <f>ROW()</f>
        <v>86</v>
      </c>
      <c r="AC86" s="168">
        <f t="shared" ca="1" si="26"/>
        <v>0</v>
      </c>
      <c r="AD86" s="168">
        <f t="shared" ca="1" si="27"/>
        <v>0</v>
      </c>
      <c r="AE86" s="169" t="str">
        <f t="shared" ca="1" si="32"/>
        <v>-</v>
      </c>
      <c r="AF86" s="168" t="str">
        <f t="shared" ca="1" si="33"/>
        <v>-</v>
      </c>
      <c r="AG86" s="169" t="str">
        <f t="shared" ca="1" si="34"/>
        <v>-</v>
      </c>
      <c r="AH86" s="168" t="str">
        <f t="shared" ca="1" si="35"/>
        <v>-</v>
      </c>
      <c r="AI86" s="168">
        <f t="shared" ca="1" si="36"/>
        <v>0</v>
      </c>
      <c r="AJ86" s="170">
        <f t="shared" ca="1" si="37"/>
        <v>0</v>
      </c>
      <c r="AK86" s="168">
        <f t="shared" ca="1" si="28"/>
        <v>0</v>
      </c>
      <c r="AL86" s="168">
        <f t="shared" ca="1" si="29"/>
        <v>0</v>
      </c>
    </row>
    <row r="87" spans="1:38" ht="27" customHeight="1" x14ac:dyDescent="0.2">
      <c r="A87" s="56">
        <v>72</v>
      </c>
      <c r="B87" s="309" t="str">
        <f t="shared" ca="1" si="23"/>
        <v>A72</v>
      </c>
      <c r="C87" s="309"/>
      <c r="D87" s="57" t="str">
        <f t="shared" ca="1" si="24"/>
        <v/>
      </c>
      <c r="E87" s="59" t="str">
        <f t="shared" ca="1" si="25"/>
        <v/>
      </c>
      <c r="F87" s="215">
        <f ca="1">IF(LEN(B87)&gt;0,'OBRAČUNANA OSNOVNA PLAČA'!K81,"")</f>
        <v>0</v>
      </c>
      <c r="G87" s="60"/>
      <c r="H87" s="60"/>
      <c r="I87" s="60"/>
      <c r="J87" s="60"/>
      <c r="K87" s="60"/>
      <c r="L87" s="229">
        <f t="shared" si="30"/>
        <v>0</v>
      </c>
      <c r="M87" s="230">
        <f t="shared" ca="1" si="38"/>
        <v>0</v>
      </c>
      <c r="N87" s="230">
        <f t="shared" ca="1" si="39"/>
        <v>0</v>
      </c>
      <c r="O87" s="231">
        <f t="shared" ca="1" si="40"/>
        <v>0</v>
      </c>
      <c r="P87" s="232">
        <f t="shared" ca="1" si="41"/>
        <v>0</v>
      </c>
      <c r="Q87" s="233">
        <f t="shared" ca="1" si="31"/>
        <v>0</v>
      </c>
      <c r="R87" s="233">
        <f ca="1">IF(LEN(B87)&gt;0,'10'!R87-'10'!Q87,"")</f>
        <v>0</v>
      </c>
      <c r="S87" s="234"/>
      <c r="T87" s="34"/>
      <c r="U87" s="34"/>
      <c r="V87" s="34"/>
      <c r="W87" s="34"/>
      <c r="X87" s="34"/>
      <c r="Y87" s="34"/>
      <c r="AB87" s="167">
        <f>ROW()</f>
        <v>87</v>
      </c>
      <c r="AC87" s="168">
        <f t="shared" ca="1" si="26"/>
        <v>0</v>
      </c>
      <c r="AD87" s="168">
        <f t="shared" ca="1" si="27"/>
        <v>0</v>
      </c>
      <c r="AE87" s="169" t="str">
        <f t="shared" ca="1" si="32"/>
        <v>-</v>
      </c>
      <c r="AF87" s="168" t="str">
        <f t="shared" ca="1" si="33"/>
        <v>-</v>
      </c>
      <c r="AG87" s="169" t="str">
        <f t="shared" ca="1" si="34"/>
        <v>-</v>
      </c>
      <c r="AH87" s="168" t="str">
        <f t="shared" ca="1" si="35"/>
        <v>-</v>
      </c>
      <c r="AI87" s="168">
        <f t="shared" ca="1" si="36"/>
        <v>0</v>
      </c>
      <c r="AJ87" s="170">
        <f t="shared" ca="1" si="37"/>
        <v>0</v>
      </c>
      <c r="AK87" s="168">
        <f t="shared" ca="1" si="28"/>
        <v>0</v>
      </c>
      <c r="AL87" s="168">
        <f t="shared" ca="1" si="29"/>
        <v>0</v>
      </c>
    </row>
    <row r="88" spans="1:38" ht="27" customHeight="1" x14ac:dyDescent="0.2">
      <c r="A88" s="56">
        <v>73</v>
      </c>
      <c r="B88" s="309" t="str">
        <f t="shared" ca="1" si="23"/>
        <v>A73</v>
      </c>
      <c r="C88" s="309"/>
      <c r="D88" s="57" t="str">
        <f t="shared" ca="1" si="24"/>
        <v/>
      </c>
      <c r="E88" s="59" t="str">
        <f t="shared" ca="1" si="25"/>
        <v/>
      </c>
      <c r="F88" s="215">
        <f ca="1">IF(LEN(B88)&gt;0,'OBRAČUNANA OSNOVNA PLAČA'!K82,"")</f>
        <v>0</v>
      </c>
      <c r="G88" s="60"/>
      <c r="H88" s="60"/>
      <c r="I88" s="60"/>
      <c r="J88" s="60"/>
      <c r="K88" s="60"/>
      <c r="L88" s="229">
        <f t="shared" si="30"/>
        <v>0</v>
      </c>
      <c r="M88" s="230">
        <f t="shared" ca="1" si="38"/>
        <v>0</v>
      </c>
      <c r="N88" s="230">
        <f t="shared" ca="1" si="39"/>
        <v>0</v>
      </c>
      <c r="O88" s="231">
        <f t="shared" ca="1" si="40"/>
        <v>0</v>
      </c>
      <c r="P88" s="232">
        <f t="shared" ca="1" si="41"/>
        <v>0</v>
      </c>
      <c r="Q88" s="233">
        <f t="shared" ca="1" si="31"/>
        <v>0</v>
      </c>
      <c r="R88" s="233">
        <f ca="1">IF(LEN(B88)&gt;0,'10'!R88-'10'!Q88,"")</f>
        <v>0</v>
      </c>
      <c r="S88" s="234"/>
      <c r="T88" s="34"/>
      <c r="U88" s="34"/>
      <c r="V88" s="34"/>
      <c r="W88" s="34"/>
      <c r="X88" s="34"/>
      <c r="Y88" s="34"/>
      <c r="AB88" s="167">
        <f>ROW()</f>
        <v>88</v>
      </c>
      <c r="AC88" s="168">
        <f t="shared" ca="1" si="26"/>
        <v>0</v>
      </c>
      <c r="AD88" s="168">
        <f t="shared" ca="1" si="27"/>
        <v>0</v>
      </c>
      <c r="AE88" s="169" t="str">
        <f t="shared" ca="1" si="32"/>
        <v>-</v>
      </c>
      <c r="AF88" s="168" t="str">
        <f t="shared" ca="1" si="33"/>
        <v>-</v>
      </c>
      <c r="AG88" s="169" t="str">
        <f t="shared" ca="1" si="34"/>
        <v>-</v>
      </c>
      <c r="AH88" s="168" t="str">
        <f t="shared" ca="1" si="35"/>
        <v>-</v>
      </c>
      <c r="AI88" s="168">
        <f t="shared" ca="1" si="36"/>
        <v>0</v>
      </c>
      <c r="AJ88" s="170">
        <f t="shared" ca="1" si="37"/>
        <v>0</v>
      </c>
      <c r="AK88" s="168">
        <f t="shared" ca="1" si="28"/>
        <v>0</v>
      </c>
      <c r="AL88" s="168">
        <f t="shared" ca="1" si="29"/>
        <v>0</v>
      </c>
    </row>
    <row r="89" spans="1:38" ht="27" customHeight="1" x14ac:dyDescent="0.2">
      <c r="A89" s="56">
        <v>74</v>
      </c>
      <c r="B89" s="309" t="str">
        <f t="shared" ca="1" si="23"/>
        <v>A74</v>
      </c>
      <c r="C89" s="309"/>
      <c r="D89" s="57" t="str">
        <f t="shared" ca="1" si="24"/>
        <v/>
      </c>
      <c r="E89" s="59" t="str">
        <f t="shared" ca="1" si="25"/>
        <v/>
      </c>
      <c r="F89" s="215">
        <f ca="1">IF(LEN(B89)&gt;0,'OBRAČUNANA OSNOVNA PLAČA'!K83,"")</f>
        <v>0</v>
      </c>
      <c r="G89" s="60"/>
      <c r="H89" s="60"/>
      <c r="I89" s="60"/>
      <c r="J89" s="60"/>
      <c r="K89" s="60"/>
      <c r="L89" s="229">
        <f t="shared" si="30"/>
        <v>0</v>
      </c>
      <c r="M89" s="230">
        <f t="shared" ca="1" si="38"/>
        <v>0</v>
      </c>
      <c r="N89" s="230">
        <f t="shared" ca="1" si="39"/>
        <v>0</v>
      </c>
      <c r="O89" s="231">
        <f t="shared" ca="1" si="40"/>
        <v>0</v>
      </c>
      <c r="P89" s="232">
        <f t="shared" ca="1" si="41"/>
        <v>0</v>
      </c>
      <c r="Q89" s="233">
        <f t="shared" ca="1" si="31"/>
        <v>0</v>
      </c>
      <c r="R89" s="233">
        <f ca="1">IF(LEN(B89)&gt;0,'10'!R89-'10'!Q89,"")</f>
        <v>0</v>
      </c>
      <c r="S89" s="234"/>
      <c r="T89" s="34"/>
      <c r="U89" s="34"/>
      <c r="V89" s="34"/>
      <c r="W89" s="34"/>
      <c r="X89" s="34"/>
      <c r="Y89" s="34"/>
      <c r="AB89" s="167">
        <f>ROW()</f>
        <v>89</v>
      </c>
      <c r="AC89" s="168">
        <f t="shared" ca="1" si="26"/>
        <v>0</v>
      </c>
      <c r="AD89" s="168">
        <f t="shared" ca="1" si="27"/>
        <v>0</v>
      </c>
      <c r="AE89" s="169" t="str">
        <f t="shared" ca="1" si="32"/>
        <v>-</v>
      </c>
      <c r="AF89" s="168" t="str">
        <f t="shared" ca="1" si="33"/>
        <v>-</v>
      </c>
      <c r="AG89" s="169" t="str">
        <f t="shared" ca="1" si="34"/>
        <v>-</v>
      </c>
      <c r="AH89" s="168" t="str">
        <f t="shared" ca="1" si="35"/>
        <v>-</v>
      </c>
      <c r="AI89" s="168">
        <f t="shared" ca="1" si="36"/>
        <v>0</v>
      </c>
      <c r="AJ89" s="170">
        <f t="shared" ca="1" si="37"/>
        <v>0</v>
      </c>
      <c r="AK89" s="168">
        <f t="shared" ca="1" si="28"/>
        <v>0</v>
      </c>
      <c r="AL89" s="168">
        <f t="shared" ca="1" si="29"/>
        <v>0</v>
      </c>
    </row>
    <row r="90" spans="1:38" ht="27" customHeight="1" x14ac:dyDescent="0.2">
      <c r="A90" s="56">
        <v>75</v>
      </c>
      <c r="B90" s="309" t="str">
        <f t="shared" ca="1" si="23"/>
        <v>A75</v>
      </c>
      <c r="C90" s="309"/>
      <c r="D90" s="57" t="str">
        <f t="shared" ca="1" si="24"/>
        <v/>
      </c>
      <c r="E90" s="59" t="str">
        <f t="shared" ca="1" si="25"/>
        <v/>
      </c>
      <c r="F90" s="215">
        <f ca="1">IF(LEN(B90)&gt;0,'OBRAČUNANA OSNOVNA PLAČA'!K84,"")</f>
        <v>0</v>
      </c>
      <c r="G90" s="60"/>
      <c r="H90" s="60"/>
      <c r="I90" s="60"/>
      <c r="J90" s="60"/>
      <c r="K90" s="60"/>
      <c r="L90" s="229">
        <f t="shared" si="30"/>
        <v>0</v>
      </c>
      <c r="M90" s="230">
        <f t="shared" ca="1" si="38"/>
        <v>0</v>
      </c>
      <c r="N90" s="230">
        <f t="shared" ca="1" si="39"/>
        <v>0</v>
      </c>
      <c r="O90" s="231">
        <f t="shared" ca="1" si="40"/>
        <v>0</v>
      </c>
      <c r="P90" s="232">
        <f t="shared" ca="1" si="41"/>
        <v>0</v>
      </c>
      <c r="Q90" s="233">
        <f t="shared" ca="1" si="31"/>
        <v>0</v>
      </c>
      <c r="R90" s="233">
        <f ca="1">IF(LEN(B90)&gt;0,'10'!R90-'10'!Q90,"")</f>
        <v>0</v>
      </c>
      <c r="S90" s="234"/>
      <c r="T90" s="34"/>
      <c r="U90" s="34"/>
      <c r="V90" s="34"/>
      <c r="W90" s="34"/>
      <c r="X90" s="34"/>
      <c r="Y90" s="34"/>
      <c r="AB90" s="167">
        <f>ROW()</f>
        <v>90</v>
      </c>
      <c r="AC90" s="168">
        <f t="shared" ca="1" si="26"/>
        <v>0</v>
      </c>
      <c r="AD90" s="168">
        <f t="shared" ca="1" si="27"/>
        <v>0</v>
      </c>
      <c r="AE90" s="169" t="str">
        <f t="shared" ca="1" si="32"/>
        <v>-</v>
      </c>
      <c r="AF90" s="168" t="str">
        <f t="shared" ca="1" si="33"/>
        <v>-</v>
      </c>
      <c r="AG90" s="169" t="str">
        <f t="shared" ca="1" si="34"/>
        <v>-</v>
      </c>
      <c r="AH90" s="168" t="str">
        <f t="shared" ca="1" si="35"/>
        <v>-</v>
      </c>
      <c r="AI90" s="168">
        <f t="shared" ca="1" si="36"/>
        <v>0</v>
      </c>
      <c r="AJ90" s="170">
        <f t="shared" ca="1" si="37"/>
        <v>0</v>
      </c>
      <c r="AK90" s="168">
        <f t="shared" ca="1" si="28"/>
        <v>0</v>
      </c>
      <c r="AL90" s="168">
        <f t="shared" ca="1" si="29"/>
        <v>0</v>
      </c>
    </row>
    <row r="91" spans="1:38" ht="27" customHeight="1" x14ac:dyDescent="0.2">
      <c r="A91" s="56">
        <v>76</v>
      </c>
      <c r="B91" s="309" t="str">
        <f t="shared" ca="1" si="23"/>
        <v>A76</v>
      </c>
      <c r="C91" s="309"/>
      <c r="D91" s="57" t="str">
        <f t="shared" ca="1" si="24"/>
        <v/>
      </c>
      <c r="E91" s="59" t="str">
        <f t="shared" ca="1" si="25"/>
        <v/>
      </c>
      <c r="F91" s="215">
        <f ca="1">IF(LEN(B91)&gt;0,'OBRAČUNANA OSNOVNA PLAČA'!K85,"")</f>
        <v>0</v>
      </c>
      <c r="G91" s="60"/>
      <c r="H91" s="60"/>
      <c r="I91" s="60"/>
      <c r="J91" s="60"/>
      <c r="K91" s="60"/>
      <c r="L91" s="229">
        <f t="shared" si="30"/>
        <v>0</v>
      </c>
      <c r="M91" s="230">
        <f t="shared" ca="1" si="38"/>
        <v>0</v>
      </c>
      <c r="N91" s="230">
        <f t="shared" ca="1" si="39"/>
        <v>0</v>
      </c>
      <c r="O91" s="231">
        <f t="shared" ca="1" si="40"/>
        <v>0</v>
      </c>
      <c r="P91" s="232">
        <f t="shared" ca="1" si="41"/>
        <v>0</v>
      </c>
      <c r="Q91" s="233">
        <f t="shared" ca="1" si="31"/>
        <v>0</v>
      </c>
      <c r="R91" s="233">
        <f ca="1">IF(LEN(B91)&gt;0,'10'!R91-'10'!Q91,"")</f>
        <v>0</v>
      </c>
      <c r="S91" s="234"/>
      <c r="T91" s="34"/>
      <c r="U91" s="34"/>
      <c r="V91" s="34"/>
      <c r="W91" s="34"/>
      <c r="X91" s="34"/>
      <c r="Y91" s="34"/>
      <c r="AB91" s="167">
        <f>ROW()</f>
        <v>91</v>
      </c>
      <c r="AC91" s="168">
        <f t="shared" ca="1" si="26"/>
        <v>0</v>
      </c>
      <c r="AD91" s="168">
        <f t="shared" ca="1" si="27"/>
        <v>0</v>
      </c>
      <c r="AE91" s="169" t="str">
        <f t="shared" ca="1" si="32"/>
        <v>-</v>
      </c>
      <c r="AF91" s="168" t="str">
        <f t="shared" ca="1" si="33"/>
        <v>-</v>
      </c>
      <c r="AG91" s="169" t="str">
        <f t="shared" ca="1" si="34"/>
        <v>-</v>
      </c>
      <c r="AH91" s="168" t="str">
        <f t="shared" ca="1" si="35"/>
        <v>-</v>
      </c>
      <c r="AI91" s="168">
        <f t="shared" ca="1" si="36"/>
        <v>0</v>
      </c>
      <c r="AJ91" s="170">
        <f t="shared" ca="1" si="37"/>
        <v>0</v>
      </c>
      <c r="AK91" s="168">
        <f t="shared" ca="1" si="28"/>
        <v>0</v>
      </c>
      <c r="AL91" s="168">
        <f t="shared" ca="1" si="29"/>
        <v>0</v>
      </c>
    </row>
    <row r="92" spans="1:38" ht="27" customHeight="1" x14ac:dyDescent="0.2">
      <c r="A92" s="56">
        <v>77</v>
      </c>
      <c r="B92" s="309" t="str">
        <f t="shared" ca="1" si="23"/>
        <v>A77</v>
      </c>
      <c r="C92" s="309"/>
      <c r="D92" s="57" t="str">
        <f t="shared" ca="1" si="24"/>
        <v/>
      </c>
      <c r="E92" s="59" t="str">
        <f t="shared" ca="1" si="25"/>
        <v/>
      </c>
      <c r="F92" s="215">
        <f ca="1">IF(LEN(B92)&gt;0,'OBRAČUNANA OSNOVNA PLAČA'!K86,"")</f>
        <v>0</v>
      </c>
      <c r="G92" s="60"/>
      <c r="H92" s="60"/>
      <c r="I92" s="60"/>
      <c r="J92" s="60"/>
      <c r="K92" s="60"/>
      <c r="L92" s="229">
        <f t="shared" si="30"/>
        <v>0</v>
      </c>
      <c r="M92" s="230">
        <f t="shared" ca="1" si="38"/>
        <v>0</v>
      </c>
      <c r="N92" s="230">
        <f t="shared" ca="1" si="39"/>
        <v>0</v>
      </c>
      <c r="O92" s="231">
        <f t="shared" ca="1" si="40"/>
        <v>0</v>
      </c>
      <c r="P92" s="232">
        <f t="shared" ca="1" si="41"/>
        <v>0</v>
      </c>
      <c r="Q92" s="233">
        <f t="shared" ca="1" si="31"/>
        <v>0</v>
      </c>
      <c r="R92" s="233">
        <f ca="1">IF(LEN(B92)&gt;0,'10'!R92-'10'!Q92,"")</f>
        <v>0</v>
      </c>
      <c r="S92" s="234"/>
      <c r="T92" s="34"/>
      <c r="U92" s="34"/>
      <c r="V92" s="34"/>
      <c r="W92" s="34"/>
      <c r="X92" s="34"/>
      <c r="Y92" s="34"/>
      <c r="AB92" s="167">
        <f>ROW()</f>
        <v>92</v>
      </c>
      <c r="AC92" s="168">
        <f t="shared" ca="1" si="26"/>
        <v>0</v>
      </c>
      <c r="AD92" s="168">
        <f t="shared" ca="1" si="27"/>
        <v>0</v>
      </c>
      <c r="AE92" s="169" t="str">
        <f t="shared" ca="1" si="32"/>
        <v>-</v>
      </c>
      <c r="AF92" s="168" t="str">
        <f t="shared" ca="1" si="33"/>
        <v>-</v>
      </c>
      <c r="AG92" s="169" t="str">
        <f t="shared" ca="1" si="34"/>
        <v>-</v>
      </c>
      <c r="AH92" s="168" t="str">
        <f t="shared" ca="1" si="35"/>
        <v>-</v>
      </c>
      <c r="AI92" s="168">
        <f t="shared" ca="1" si="36"/>
        <v>0</v>
      </c>
      <c r="AJ92" s="170">
        <f t="shared" ca="1" si="37"/>
        <v>0</v>
      </c>
      <c r="AK92" s="168">
        <f t="shared" ca="1" si="28"/>
        <v>0</v>
      </c>
      <c r="AL92" s="168">
        <f t="shared" ca="1" si="29"/>
        <v>0</v>
      </c>
    </row>
    <row r="93" spans="1:38" ht="27" customHeight="1" x14ac:dyDescent="0.2">
      <c r="A93" s="56">
        <v>78</v>
      </c>
      <c r="B93" s="309" t="str">
        <f t="shared" ca="1" si="23"/>
        <v>A78</v>
      </c>
      <c r="C93" s="309"/>
      <c r="D93" s="57" t="str">
        <f t="shared" ca="1" si="24"/>
        <v/>
      </c>
      <c r="E93" s="59" t="str">
        <f t="shared" ca="1" si="25"/>
        <v/>
      </c>
      <c r="F93" s="215">
        <f ca="1">IF(LEN(B93)&gt;0,'OBRAČUNANA OSNOVNA PLAČA'!K87,"")</f>
        <v>0</v>
      </c>
      <c r="G93" s="60"/>
      <c r="H93" s="60"/>
      <c r="I93" s="60"/>
      <c r="J93" s="60"/>
      <c r="K93" s="60"/>
      <c r="L93" s="229">
        <f t="shared" si="30"/>
        <v>0</v>
      </c>
      <c r="M93" s="230">
        <f t="shared" ca="1" si="38"/>
        <v>0</v>
      </c>
      <c r="N93" s="230">
        <f t="shared" ca="1" si="39"/>
        <v>0</v>
      </c>
      <c r="O93" s="231">
        <f t="shared" ca="1" si="40"/>
        <v>0</v>
      </c>
      <c r="P93" s="232">
        <f t="shared" ca="1" si="41"/>
        <v>0</v>
      </c>
      <c r="Q93" s="233">
        <f t="shared" ca="1" si="31"/>
        <v>0</v>
      </c>
      <c r="R93" s="233">
        <f ca="1">IF(LEN(B93)&gt;0,'10'!R93-'10'!Q93,"")</f>
        <v>0</v>
      </c>
      <c r="S93" s="234"/>
      <c r="T93" s="34"/>
      <c r="U93" s="34"/>
      <c r="V93" s="34"/>
      <c r="W93" s="34"/>
      <c r="X93" s="34"/>
      <c r="Y93" s="34"/>
      <c r="AB93" s="167">
        <f>ROW()</f>
        <v>93</v>
      </c>
      <c r="AC93" s="168">
        <f t="shared" ca="1" si="26"/>
        <v>0</v>
      </c>
      <c r="AD93" s="168">
        <f t="shared" ca="1" si="27"/>
        <v>0</v>
      </c>
      <c r="AE93" s="169" t="str">
        <f t="shared" ca="1" si="32"/>
        <v>-</v>
      </c>
      <c r="AF93" s="168" t="str">
        <f t="shared" ca="1" si="33"/>
        <v>-</v>
      </c>
      <c r="AG93" s="169" t="str">
        <f t="shared" ca="1" si="34"/>
        <v>-</v>
      </c>
      <c r="AH93" s="168" t="str">
        <f t="shared" ca="1" si="35"/>
        <v>-</v>
      </c>
      <c r="AI93" s="168">
        <f t="shared" ca="1" si="36"/>
        <v>0</v>
      </c>
      <c r="AJ93" s="170">
        <f t="shared" ca="1" si="37"/>
        <v>0</v>
      </c>
      <c r="AK93" s="168">
        <f t="shared" ca="1" si="28"/>
        <v>0</v>
      </c>
      <c r="AL93" s="168">
        <f t="shared" ca="1" si="29"/>
        <v>0</v>
      </c>
    </row>
    <row r="94" spans="1:38" ht="27" customHeight="1" x14ac:dyDescent="0.2">
      <c r="A94" s="56">
        <v>79</v>
      </c>
      <c r="B94" s="309" t="str">
        <f t="shared" ca="1" si="23"/>
        <v>A79</v>
      </c>
      <c r="C94" s="309"/>
      <c r="D94" s="57" t="str">
        <f t="shared" ca="1" si="24"/>
        <v/>
      </c>
      <c r="E94" s="59" t="str">
        <f t="shared" ca="1" si="25"/>
        <v/>
      </c>
      <c r="F94" s="215">
        <f ca="1">IF(LEN(B94)&gt;0,'OBRAČUNANA OSNOVNA PLAČA'!K88,"")</f>
        <v>0</v>
      </c>
      <c r="G94" s="60"/>
      <c r="H94" s="60"/>
      <c r="I94" s="60"/>
      <c r="J94" s="60"/>
      <c r="K94" s="60"/>
      <c r="L94" s="229">
        <f t="shared" si="30"/>
        <v>0</v>
      </c>
      <c r="M94" s="230">
        <f t="shared" ca="1" si="38"/>
        <v>0</v>
      </c>
      <c r="N94" s="230">
        <f t="shared" ca="1" si="39"/>
        <v>0</v>
      </c>
      <c r="O94" s="231">
        <f t="shared" ca="1" si="40"/>
        <v>0</v>
      </c>
      <c r="P94" s="232">
        <f t="shared" ca="1" si="41"/>
        <v>0</v>
      </c>
      <c r="Q94" s="233">
        <f t="shared" ca="1" si="31"/>
        <v>0</v>
      </c>
      <c r="R94" s="233">
        <f ca="1">IF(LEN(B94)&gt;0,'10'!R94-'10'!Q94,"")</f>
        <v>0</v>
      </c>
      <c r="S94" s="234"/>
      <c r="T94" s="34"/>
      <c r="U94" s="34"/>
      <c r="V94" s="34"/>
      <c r="W94" s="34"/>
      <c r="X94" s="34"/>
      <c r="Y94" s="34"/>
      <c r="AB94" s="167">
        <f>ROW()</f>
        <v>94</v>
      </c>
      <c r="AC94" s="168">
        <f t="shared" ca="1" si="26"/>
        <v>0</v>
      </c>
      <c r="AD94" s="168">
        <f t="shared" ca="1" si="27"/>
        <v>0</v>
      </c>
      <c r="AE94" s="169" t="str">
        <f t="shared" ca="1" si="32"/>
        <v>-</v>
      </c>
      <c r="AF94" s="168" t="str">
        <f t="shared" ca="1" si="33"/>
        <v>-</v>
      </c>
      <c r="AG94" s="169" t="str">
        <f t="shared" ca="1" si="34"/>
        <v>-</v>
      </c>
      <c r="AH94" s="168" t="str">
        <f t="shared" ca="1" si="35"/>
        <v>-</v>
      </c>
      <c r="AI94" s="168">
        <f t="shared" ca="1" si="36"/>
        <v>0</v>
      </c>
      <c r="AJ94" s="170">
        <f t="shared" ca="1" si="37"/>
        <v>0</v>
      </c>
      <c r="AK94" s="168">
        <f t="shared" ca="1" si="28"/>
        <v>0</v>
      </c>
      <c r="AL94" s="168">
        <f t="shared" ca="1" si="29"/>
        <v>0</v>
      </c>
    </row>
    <row r="95" spans="1:38" ht="27" customHeight="1" x14ac:dyDescent="0.2">
      <c r="A95" s="56">
        <v>80</v>
      </c>
      <c r="B95" s="309" t="str">
        <f t="shared" ca="1" si="23"/>
        <v>A80</v>
      </c>
      <c r="C95" s="309"/>
      <c r="D95" s="57" t="str">
        <f t="shared" ca="1" si="24"/>
        <v/>
      </c>
      <c r="E95" s="59" t="str">
        <f t="shared" ca="1" si="25"/>
        <v/>
      </c>
      <c r="F95" s="215">
        <f ca="1">IF(LEN(B95)&gt;0,'OBRAČUNANA OSNOVNA PLAČA'!K89,"")</f>
        <v>0</v>
      </c>
      <c r="G95" s="60"/>
      <c r="H95" s="60"/>
      <c r="I95" s="60"/>
      <c r="J95" s="60"/>
      <c r="K95" s="60"/>
      <c r="L95" s="229">
        <f t="shared" si="30"/>
        <v>0</v>
      </c>
      <c r="M95" s="230">
        <f t="shared" ca="1" si="38"/>
        <v>0</v>
      </c>
      <c r="N95" s="230">
        <f t="shared" ca="1" si="39"/>
        <v>0</v>
      </c>
      <c r="O95" s="231">
        <f t="shared" ca="1" si="40"/>
        <v>0</v>
      </c>
      <c r="P95" s="232">
        <f t="shared" ca="1" si="41"/>
        <v>0</v>
      </c>
      <c r="Q95" s="233">
        <f t="shared" ca="1" si="31"/>
        <v>0</v>
      </c>
      <c r="R95" s="233">
        <f ca="1">IF(LEN(B95)&gt;0,'10'!R95-'10'!Q95,"")</f>
        <v>0</v>
      </c>
      <c r="S95" s="234"/>
      <c r="T95" s="34"/>
      <c r="U95" s="34"/>
      <c r="V95" s="34"/>
      <c r="W95" s="34"/>
      <c r="X95" s="34"/>
      <c r="Y95" s="34"/>
      <c r="AB95" s="167">
        <f>ROW()</f>
        <v>95</v>
      </c>
      <c r="AC95" s="168">
        <f t="shared" ca="1" si="26"/>
        <v>0</v>
      </c>
      <c r="AD95" s="168">
        <f t="shared" ca="1" si="27"/>
        <v>0</v>
      </c>
      <c r="AE95" s="169" t="str">
        <f t="shared" ca="1" si="32"/>
        <v>-</v>
      </c>
      <c r="AF95" s="168" t="str">
        <f t="shared" ca="1" si="33"/>
        <v>-</v>
      </c>
      <c r="AG95" s="169" t="str">
        <f t="shared" ca="1" si="34"/>
        <v>-</v>
      </c>
      <c r="AH95" s="168" t="str">
        <f t="shared" ca="1" si="35"/>
        <v>-</v>
      </c>
      <c r="AI95" s="168">
        <f t="shared" ca="1" si="36"/>
        <v>0</v>
      </c>
      <c r="AJ95" s="170">
        <f t="shared" ca="1" si="37"/>
        <v>0</v>
      </c>
      <c r="AK95" s="168">
        <f t="shared" ca="1" si="28"/>
        <v>0</v>
      </c>
      <c r="AL95" s="168">
        <f t="shared" ca="1" si="29"/>
        <v>0</v>
      </c>
    </row>
    <row r="96" spans="1:38" ht="27" customHeight="1" x14ac:dyDescent="0.2">
      <c r="A96" s="56">
        <v>81</v>
      </c>
      <c r="B96" s="309" t="str">
        <f t="shared" ca="1" si="23"/>
        <v>A81</v>
      </c>
      <c r="C96" s="309"/>
      <c r="D96" s="57" t="str">
        <f t="shared" ca="1" si="24"/>
        <v/>
      </c>
      <c r="E96" s="59" t="str">
        <f t="shared" ca="1" si="25"/>
        <v/>
      </c>
      <c r="F96" s="215">
        <f ca="1">IF(LEN(B96)&gt;0,'OBRAČUNANA OSNOVNA PLAČA'!K90,"")</f>
        <v>0</v>
      </c>
      <c r="G96" s="60"/>
      <c r="H96" s="60"/>
      <c r="I96" s="60"/>
      <c r="J96" s="60"/>
      <c r="K96" s="60"/>
      <c r="L96" s="229">
        <f t="shared" si="30"/>
        <v>0</v>
      </c>
      <c r="M96" s="230">
        <f t="shared" ca="1" si="38"/>
        <v>0</v>
      </c>
      <c r="N96" s="230">
        <f t="shared" ca="1" si="39"/>
        <v>0</v>
      </c>
      <c r="O96" s="231">
        <f t="shared" ca="1" si="40"/>
        <v>0</v>
      </c>
      <c r="P96" s="232">
        <f t="shared" ca="1" si="41"/>
        <v>0</v>
      </c>
      <c r="Q96" s="233">
        <f t="shared" ca="1" si="31"/>
        <v>0</v>
      </c>
      <c r="R96" s="233">
        <f ca="1">IF(LEN(B96)&gt;0,'10'!R96-'10'!Q96,"")</f>
        <v>0</v>
      </c>
      <c r="S96" s="234"/>
      <c r="T96" s="34"/>
      <c r="U96" s="34"/>
      <c r="V96" s="34"/>
      <c r="W96" s="34"/>
      <c r="X96" s="34"/>
      <c r="Y96" s="34"/>
      <c r="AB96" s="167">
        <f>ROW()</f>
        <v>96</v>
      </c>
      <c r="AC96" s="168">
        <f t="shared" ca="1" si="26"/>
        <v>0</v>
      </c>
      <c r="AD96" s="168">
        <f t="shared" ca="1" si="27"/>
        <v>0</v>
      </c>
      <c r="AE96" s="169" t="str">
        <f t="shared" ca="1" si="32"/>
        <v>-</v>
      </c>
      <c r="AF96" s="168" t="str">
        <f t="shared" ca="1" si="33"/>
        <v>-</v>
      </c>
      <c r="AG96" s="169" t="str">
        <f t="shared" ca="1" si="34"/>
        <v>-</v>
      </c>
      <c r="AH96" s="168" t="str">
        <f t="shared" ca="1" si="35"/>
        <v>-</v>
      </c>
      <c r="AI96" s="168">
        <f t="shared" ca="1" si="36"/>
        <v>0</v>
      </c>
      <c r="AJ96" s="170">
        <f t="shared" ca="1" si="37"/>
        <v>0</v>
      </c>
      <c r="AK96" s="168">
        <f t="shared" ca="1" si="28"/>
        <v>0</v>
      </c>
      <c r="AL96" s="168">
        <f t="shared" ca="1" si="29"/>
        <v>0</v>
      </c>
    </row>
    <row r="97" spans="1:38" ht="27" customHeight="1" x14ac:dyDescent="0.2">
      <c r="A97" s="56">
        <v>82</v>
      </c>
      <c r="B97" s="309" t="str">
        <f t="shared" ca="1" si="23"/>
        <v>A82</v>
      </c>
      <c r="C97" s="309"/>
      <c r="D97" s="57" t="str">
        <f t="shared" ca="1" si="24"/>
        <v/>
      </c>
      <c r="E97" s="59" t="str">
        <f t="shared" ca="1" si="25"/>
        <v/>
      </c>
      <c r="F97" s="215">
        <f ca="1">IF(LEN(B97)&gt;0,'OBRAČUNANA OSNOVNA PLAČA'!K91,"")</f>
        <v>0</v>
      </c>
      <c r="G97" s="60"/>
      <c r="H97" s="60"/>
      <c r="I97" s="60"/>
      <c r="J97" s="60"/>
      <c r="K97" s="60"/>
      <c r="L97" s="229">
        <f t="shared" si="30"/>
        <v>0</v>
      </c>
      <c r="M97" s="230">
        <f t="shared" ca="1" si="38"/>
        <v>0</v>
      </c>
      <c r="N97" s="230">
        <f t="shared" ca="1" si="39"/>
        <v>0</v>
      </c>
      <c r="O97" s="231">
        <f t="shared" ca="1" si="40"/>
        <v>0</v>
      </c>
      <c r="P97" s="232">
        <f t="shared" ca="1" si="41"/>
        <v>0</v>
      </c>
      <c r="Q97" s="233">
        <f t="shared" ca="1" si="31"/>
        <v>0</v>
      </c>
      <c r="R97" s="233">
        <f ca="1">IF(LEN(B97)&gt;0,'10'!R97-'10'!Q97,"")</f>
        <v>0</v>
      </c>
      <c r="S97" s="234"/>
      <c r="T97" s="34"/>
      <c r="U97" s="34"/>
      <c r="V97" s="34"/>
      <c r="W97" s="34"/>
      <c r="X97" s="34"/>
      <c r="Y97" s="34"/>
      <c r="AB97" s="167">
        <f>ROW()</f>
        <v>97</v>
      </c>
      <c r="AC97" s="168">
        <f t="shared" ca="1" si="26"/>
        <v>0</v>
      </c>
      <c r="AD97" s="168">
        <f t="shared" ca="1" si="27"/>
        <v>0</v>
      </c>
      <c r="AE97" s="169" t="str">
        <f t="shared" ca="1" si="32"/>
        <v>-</v>
      </c>
      <c r="AF97" s="168" t="str">
        <f t="shared" ca="1" si="33"/>
        <v>-</v>
      </c>
      <c r="AG97" s="169" t="str">
        <f t="shared" ca="1" si="34"/>
        <v>-</v>
      </c>
      <c r="AH97" s="168" t="str">
        <f t="shared" ca="1" si="35"/>
        <v>-</v>
      </c>
      <c r="AI97" s="168">
        <f t="shared" ca="1" si="36"/>
        <v>0</v>
      </c>
      <c r="AJ97" s="170">
        <f t="shared" ca="1" si="37"/>
        <v>0</v>
      </c>
      <c r="AK97" s="168">
        <f t="shared" ca="1" si="28"/>
        <v>0</v>
      </c>
      <c r="AL97" s="168">
        <f t="shared" ca="1" si="29"/>
        <v>0</v>
      </c>
    </row>
    <row r="98" spans="1:38" ht="27" customHeight="1" x14ac:dyDescent="0.2">
      <c r="A98" s="56">
        <v>83</v>
      </c>
      <c r="B98" s="309" t="str">
        <f t="shared" ca="1" si="23"/>
        <v>A83</v>
      </c>
      <c r="C98" s="309"/>
      <c r="D98" s="57" t="str">
        <f t="shared" ca="1" si="24"/>
        <v/>
      </c>
      <c r="E98" s="59" t="str">
        <f t="shared" ca="1" si="25"/>
        <v/>
      </c>
      <c r="F98" s="215">
        <f ca="1">IF(LEN(B98)&gt;0,'OBRAČUNANA OSNOVNA PLAČA'!K92,"")</f>
        <v>0</v>
      </c>
      <c r="G98" s="60"/>
      <c r="H98" s="60"/>
      <c r="I98" s="60"/>
      <c r="J98" s="60"/>
      <c r="K98" s="60"/>
      <c r="L98" s="229">
        <f t="shared" si="30"/>
        <v>0</v>
      </c>
      <c r="M98" s="230">
        <f t="shared" ca="1" si="38"/>
        <v>0</v>
      </c>
      <c r="N98" s="230">
        <f t="shared" ca="1" si="39"/>
        <v>0</v>
      </c>
      <c r="O98" s="231">
        <f t="shared" ca="1" si="40"/>
        <v>0</v>
      </c>
      <c r="P98" s="232">
        <f t="shared" ca="1" si="41"/>
        <v>0</v>
      </c>
      <c r="Q98" s="233">
        <f t="shared" ca="1" si="31"/>
        <v>0</v>
      </c>
      <c r="R98" s="233">
        <f ca="1">IF(LEN(B98)&gt;0,'10'!R98-'10'!Q98,"")</f>
        <v>0</v>
      </c>
      <c r="S98" s="234"/>
      <c r="T98" s="34"/>
      <c r="U98" s="34"/>
      <c r="V98" s="34"/>
      <c r="W98" s="34"/>
      <c r="X98" s="34"/>
      <c r="Y98" s="34"/>
      <c r="AB98" s="167">
        <f>ROW()</f>
        <v>98</v>
      </c>
      <c r="AC98" s="168">
        <f t="shared" ca="1" si="26"/>
        <v>0</v>
      </c>
      <c r="AD98" s="168">
        <f t="shared" ca="1" si="27"/>
        <v>0</v>
      </c>
      <c r="AE98" s="169" t="str">
        <f t="shared" ca="1" si="32"/>
        <v>-</v>
      </c>
      <c r="AF98" s="168" t="str">
        <f t="shared" ca="1" si="33"/>
        <v>-</v>
      </c>
      <c r="AG98" s="169" t="str">
        <f t="shared" ca="1" si="34"/>
        <v>-</v>
      </c>
      <c r="AH98" s="168" t="str">
        <f t="shared" ca="1" si="35"/>
        <v>-</v>
      </c>
      <c r="AI98" s="168">
        <f t="shared" ca="1" si="36"/>
        <v>0</v>
      </c>
      <c r="AJ98" s="170">
        <f t="shared" ca="1" si="37"/>
        <v>0</v>
      </c>
      <c r="AK98" s="168">
        <f t="shared" ca="1" si="28"/>
        <v>0</v>
      </c>
      <c r="AL98" s="168">
        <f t="shared" ca="1" si="29"/>
        <v>0</v>
      </c>
    </row>
    <row r="99" spans="1:38" ht="27" customHeight="1" x14ac:dyDescent="0.2">
      <c r="A99" s="56">
        <v>84</v>
      </c>
      <c r="B99" s="309" t="str">
        <f t="shared" ca="1" si="23"/>
        <v>A84</v>
      </c>
      <c r="C99" s="309"/>
      <c r="D99" s="57" t="str">
        <f t="shared" ca="1" si="24"/>
        <v/>
      </c>
      <c r="E99" s="59" t="str">
        <f t="shared" ca="1" si="25"/>
        <v/>
      </c>
      <c r="F99" s="215">
        <f ca="1">IF(LEN(B99)&gt;0,'OBRAČUNANA OSNOVNA PLAČA'!K93,"")</f>
        <v>0</v>
      </c>
      <c r="G99" s="60"/>
      <c r="H99" s="60"/>
      <c r="I99" s="60"/>
      <c r="J99" s="60"/>
      <c r="K99" s="60"/>
      <c r="L99" s="229">
        <f t="shared" si="30"/>
        <v>0</v>
      </c>
      <c r="M99" s="230">
        <f t="shared" ca="1" si="38"/>
        <v>0</v>
      </c>
      <c r="N99" s="230">
        <f t="shared" ca="1" si="39"/>
        <v>0</v>
      </c>
      <c r="O99" s="231">
        <f t="shared" ca="1" si="40"/>
        <v>0</v>
      </c>
      <c r="P99" s="232">
        <f t="shared" ca="1" si="41"/>
        <v>0</v>
      </c>
      <c r="Q99" s="233">
        <f t="shared" ca="1" si="31"/>
        <v>0</v>
      </c>
      <c r="R99" s="233">
        <f ca="1">IF(LEN(B99)&gt;0,'10'!R99-'10'!Q99,"")</f>
        <v>0</v>
      </c>
      <c r="S99" s="234"/>
      <c r="T99" s="34"/>
      <c r="U99" s="34"/>
      <c r="V99" s="34"/>
      <c r="W99" s="34"/>
      <c r="X99" s="34"/>
      <c r="Y99" s="34"/>
      <c r="AB99" s="167">
        <f>ROW()</f>
        <v>99</v>
      </c>
      <c r="AC99" s="168">
        <f t="shared" ca="1" si="26"/>
        <v>0</v>
      </c>
      <c r="AD99" s="168">
        <f t="shared" ca="1" si="27"/>
        <v>0</v>
      </c>
      <c r="AE99" s="169" t="str">
        <f t="shared" ca="1" si="32"/>
        <v>-</v>
      </c>
      <c r="AF99" s="168" t="str">
        <f t="shared" ca="1" si="33"/>
        <v>-</v>
      </c>
      <c r="AG99" s="169" t="str">
        <f t="shared" ca="1" si="34"/>
        <v>-</v>
      </c>
      <c r="AH99" s="168" t="str">
        <f t="shared" ca="1" si="35"/>
        <v>-</v>
      </c>
      <c r="AI99" s="168">
        <f t="shared" ca="1" si="36"/>
        <v>0</v>
      </c>
      <c r="AJ99" s="170">
        <f t="shared" ca="1" si="37"/>
        <v>0</v>
      </c>
      <c r="AK99" s="168">
        <f t="shared" ca="1" si="28"/>
        <v>0</v>
      </c>
      <c r="AL99" s="168">
        <f t="shared" ca="1" si="29"/>
        <v>0</v>
      </c>
    </row>
    <row r="100" spans="1:38" ht="27" customHeight="1" x14ac:dyDescent="0.2">
      <c r="A100" s="56">
        <v>85</v>
      </c>
      <c r="B100" s="309" t="str">
        <f t="shared" ca="1" si="23"/>
        <v>A85</v>
      </c>
      <c r="C100" s="309"/>
      <c r="D100" s="57" t="str">
        <f t="shared" ca="1" si="24"/>
        <v/>
      </c>
      <c r="E100" s="59" t="str">
        <f t="shared" ca="1" si="25"/>
        <v/>
      </c>
      <c r="F100" s="215">
        <f ca="1">IF(LEN(B100)&gt;0,'OBRAČUNANA OSNOVNA PLAČA'!K94,"")</f>
        <v>0</v>
      </c>
      <c r="G100" s="60"/>
      <c r="H100" s="60"/>
      <c r="I100" s="60"/>
      <c r="J100" s="60"/>
      <c r="K100" s="60"/>
      <c r="L100" s="229">
        <f t="shared" si="30"/>
        <v>0</v>
      </c>
      <c r="M100" s="230">
        <f t="shared" ca="1" si="38"/>
        <v>0</v>
      </c>
      <c r="N100" s="230">
        <f t="shared" ca="1" si="39"/>
        <v>0</v>
      </c>
      <c r="O100" s="231">
        <f t="shared" ca="1" si="40"/>
        <v>0</v>
      </c>
      <c r="P100" s="232">
        <f t="shared" ca="1" si="41"/>
        <v>0</v>
      </c>
      <c r="Q100" s="233">
        <f t="shared" ca="1" si="31"/>
        <v>0</v>
      </c>
      <c r="R100" s="233">
        <f ca="1">IF(LEN(B100)&gt;0,'10'!R100-'10'!Q100,"")</f>
        <v>0</v>
      </c>
      <c r="S100" s="234"/>
      <c r="T100" s="34"/>
      <c r="U100" s="34"/>
      <c r="V100" s="34"/>
      <c r="W100" s="34"/>
      <c r="X100" s="34"/>
      <c r="Y100" s="34"/>
      <c r="AB100" s="167">
        <f>ROW()</f>
        <v>100</v>
      </c>
      <c r="AC100" s="168">
        <f t="shared" ca="1" si="26"/>
        <v>0</v>
      </c>
      <c r="AD100" s="168">
        <f t="shared" ca="1" si="27"/>
        <v>0</v>
      </c>
      <c r="AE100" s="169" t="str">
        <f t="shared" ca="1" si="32"/>
        <v>-</v>
      </c>
      <c r="AF100" s="168" t="str">
        <f t="shared" ca="1" si="33"/>
        <v>-</v>
      </c>
      <c r="AG100" s="169" t="str">
        <f t="shared" ca="1" si="34"/>
        <v>-</v>
      </c>
      <c r="AH100" s="168" t="str">
        <f t="shared" ca="1" si="35"/>
        <v>-</v>
      </c>
      <c r="AI100" s="168">
        <f t="shared" ca="1" si="36"/>
        <v>0</v>
      </c>
      <c r="AJ100" s="170">
        <f t="shared" ca="1" si="37"/>
        <v>0</v>
      </c>
      <c r="AK100" s="168">
        <f t="shared" ca="1" si="28"/>
        <v>0</v>
      </c>
      <c r="AL100" s="168">
        <f t="shared" ca="1" si="29"/>
        <v>0</v>
      </c>
    </row>
    <row r="101" spans="1:38" ht="27" customHeight="1" x14ac:dyDescent="0.2">
      <c r="A101" s="56">
        <v>86</v>
      </c>
      <c r="B101" s="309" t="str">
        <f t="shared" ca="1" si="23"/>
        <v>A86</v>
      </c>
      <c r="C101" s="309"/>
      <c r="D101" s="57" t="str">
        <f t="shared" ca="1" si="24"/>
        <v/>
      </c>
      <c r="E101" s="59" t="str">
        <f t="shared" ca="1" si="25"/>
        <v/>
      </c>
      <c r="F101" s="215">
        <f ca="1">IF(LEN(B101)&gt;0,'OBRAČUNANA OSNOVNA PLAČA'!K95,"")</f>
        <v>0</v>
      </c>
      <c r="G101" s="60"/>
      <c r="H101" s="60"/>
      <c r="I101" s="60"/>
      <c r="J101" s="60"/>
      <c r="K101" s="60"/>
      <c r="L101" s="229">
        <f t="shared" si="30"/>
        <v>0</v>
      </c>
      <c r="M101" s="230">
        <f t="shared" ca="1" si="38"/>
        <v>0</v>
      </c>
      <c r="N101" s="230">
        <f t="shared" ca="1" si="39"/>
        <v>0</v>
      </c>
      <c r="O101" s="231">
        <f t="shared" ca="1" si="40"/>
        <v>0</v>
      </c>
      <c r="P101" s="232">
        <f t="shared" ca="1" si="41"/>
        <v>0</v>
      </c>
      <c r="Q101" s="233">
        <f t="shared" ca="1" si="31"/>
        <v>0</v>
      </c>
      <c r="R101" s="233">
        <f ca="1">IF(LEN(B101)&gt;0,'10'!R101-'10'!Q101,"")</f>
        <v>0</v>
      </c>
      <c r="S101" s="234"/>
      <c r="T101" s="34"/>
      <c r="U101" s="34"/>
      <c r="V101" s="34"/>
      <c r="W101" s="34"/>
      <c r="X101" s="34"/>
      <c r="Y101" s="34"/>
      <c r="AB101" s="167">
        <f>ROW()</f>
        <v>101</v>
      </c>
      <c r="AC101" s="168">
        <f t="shared" ca="1" si="26"/>
        <v>0</v>
      </c>
      <c r="AD101" s="168">
        <f t="shared" ca="1" si="27"/>
        <v>0</v>
      </c>
      <c r="AE101" s="169" t="str">
        <f t="shared" ca="1" si="32"/>
        <v>-</v>
      </c>
      <c r="AF101" s="168" t="str">
        <f t="shared" ca="1" si="33"/>
        <v>-</v>
      </c>
      <c r="AG101" s="169" t="str">
        <f t="shared" ca="1" si="34"/>
        <v>-</v>
      </c>
      <c r="AH101" s="168" t="str">
        <f t="shared" ca="1" si="35"/>
        <v>-</v>
      </c>
      <c r="AI101" s="168">
        <f t="shared" ca="1" si="36"/>
        <v>0</v>
      </c>
      <c r="AJ101" s="170">
        <f t="shared" ca="1" si="37"/>
        <v>0</v>
      </c>
      <c r="AK101" s="168">
        <f t="shared" ca="1" si="28"/>
        <v>0</v>
      </c>
      <c r="AL101" s="168">
        <f t="shared" ca="1" si="29"/>
        <v>0</v>
      </c>
    </row>
    <row r="102" spans="1:38" ht="27" customHeight="1" x14ac:dyDescent="0.2">
      <c r="A102" s="56">
        <v>87</v>
      </c>
      <c r="B102" s="309" t="str">
        <f t="shared" ca="1" si="23"/>
        <v>A87</v>
      </c>
      <c r="C102" s="309"/>
      <c r="D102" s="57" t="str">
        <f t="shared" ca="1" si="24"/>
        <v/>
      </c>
      <c r="E102" s="59" t="str">
        <f t="shared" ca="1" si="25"/>
        <v/>
      </c>
      <c r="F102" s="215">
        <f ca="1">IF(LEN(B102)&gt;0,'OBRAČUNANA OSNOVNA PLAČA'!K96,"")</f>
        <v>0</v>
      </c>
      <c r="G102" s="60"/>
      <c r="H102" s="60"/>
      <c r="I102" s="60"/>
      <c r="J102" s="60"/>
      <c r="K102" s="60"/>
      <c r="L102" s="229">
        <f t="shared" si="30"/>
        <v>0</v>
      </c>
      <c r="M102" s="230">
        <f t="shared" ca="1" si="38"/>
        <v>0</v>
      </c>
      <c r="N102" s="230">
        <f t="shared" ca="1" si="39"/>
        <v>0</v>
      </c>
      <c r="O102" s="231">
        <f t="shared" ca="1" si="40"/>
        <v>0</v>
      </c>
      <c r="P102" s="232">
        <f t="shared" ca="1" si="41"/>
        <v>0</v>
      </c>
      <c r="Q102" s="233">
        <f t="shared" ca="1" si="31"/>
        <v>0</v>
      </c>
      <c r="R102" s="233">
        <f ca="1">IF(LEN(B102)&gt;0,'10'!R102-'10'!Q102,"")</f>
        <v>0</v>
      </c>
      <c r="S102" s="234"/>
      <c r="T102" s="34"/>
      <c r="U102" s="34"/>
      <c r="V102" s="34"/>
      <c r="W102" s="34"/>
      <c r="X102" s="34"/>
      <c r="Y102" s="34"/>
      <c r="AB102" s="167">
        <f>ROW()</f>
        <v>102</v>
      </c>
      <c r="AC102" s="168">
        <f t="shared" ca="1" si="26"/>
        <v>0</v>
      </c>
      <c r="AD102" s="168">
        <f t="shared" ca="1" si="27"/>
        <v>0</v>
      </c>
      <c r="AE102" s="169" t="str">
        <f t="shared" ca="1" si="32"/>
        <v>-</v>
      </c>
      <c r="AF102" s="168" t="str">
        <f t="shared" ca="1" si="33"/>
        <v>-</v>
      </c>
      <c r="AG102" s="169" t="str">
        <f t="shared" ca="1" si="34"/>
        <v>-</v>
      </c>
      <c r="AH102" s="168" t="str">
        <f t="shared" ca="1" si="35"/>
        <v>-</v>
      </c>
      <c r="AI102" s="168">
        <f t="shared" ca="1" si="36"/>
        <v>0</v>
      </c>
      <c r="AJ102" s="170">
        <f t="shared" ca="1" si="37"/>
        <v>0</v>
      </c>
      <c r="AK102" s="168">
        <f t="shared" ca="1" si="28"/>
        <v>0</v>
      </c>
      <c r="AL102" s="168">
        <f t="shared" ca="1" si="29"/>
        <v>0</v>
      </c>
    </row>
    <row r="103" spans="1:38" ht="27" customHeight="1" x14ac:dyDescent="0.2">
      <c r="A103" s="56">
        <v>88</v>
      </c>
      <c r="B103" s="309" t="str">
        <f t="shared" ca="1" si="23"/>
        <v>A88</v>
      </c>
      <c r="C103" s="309"/>
      <c r="D103" s="57" t="str">
        <f t="shared" ca="1" si="24"/>
        <v/>
      </c>
      <c r="E103" s="59" t="str">
        <f t="shared" ca="1" si="25"/>
        <v/>
      </c>
      <c r="F103" s="215">
        <f ca="1">IF(LEN(B103)&gt;0,'OBRAČUNANA OSNOVNA PLAČA'!K97,"")</f>
        <v>0</v>
      </c>
      <c r="G103" s="60"/>
      <c r="H103" s="60"/>
      <c r="I103" s="60"/>
      <c r="J103" s="60"/>
      <c r="K103" s="60"/>
      <c r="L103" s="229">
        <f t="shared" si="30"/>
        <v>0</v>
      </c>
      <c r="M103" s="230">
        <f t="shared" ca="1" si="38"/>
        <v>0</v>
      </c>
      <c r="N103" s="230">
        <f t="shared" ca="1" si="39"/>
        <v>0</v>
      </c>
      <c r="O103" s="231">
        <f t="shared" ca="1" si="40"/>
        <v>0</v>
      </c>
      <c r="P103" s="232">
        <f t="shared" ca="1" si="41"/>
        <v>0</v>
      </c>
      <c r="Q103" s="233">
        <f t="shared" ca="1" si="31"/>
        <v>0</v>
      </c>
      <c r="R103" s="233">
        <f ca="1">IF(LEN(B103)&gt;0,'10'!R103-'10'!Q103,"")</f>
        <v>0</v>
      </c>
      <c r="S103" s="234"/>
      <c r="T103" s="34"/>
      <c r="U103" s="34"/>
      <c r="V103" s="34"/>
      <c r="W103" s="34"/>
      <c r="X103" s="34"/>
      <c r="Y103" s="34"/>
      <c r="AB103" s="167">
        <f>ROW()</f>
        <v>103</v>
      </c>
      <c r="AC103" s="168">
        <f t="shared" ca="1" si="26"/>
        <v>0</v>
      </c>
      <c r="AD103" s="168">
        <f t="shared" ca="1" si="27"/>
        <v>0</v>
      </c>
      <c r="AE103" s="169" t="str">
        <f t="shared" ca="1" si="32"/>
        <v>-</v>
      </c>
      <c r="AF103" s="168" t="str">
        <f t="shared" ca="1" si="33"/>
        <v>-</v>
      </c>
      <c r="AG103" s="169" t="str">
        <f t="shared" ca="1" si="34"/>
        <v>-</v>
      </c>
      <c r="AH103" s="168" t="str">
        <f t="shared" ca="1" si="35"/>
        <v>-</v>
      </c>
      <c r="AI103" s="168">
        <f t="shared" ca="1" si="36"/>
        <v>0</v>
      </c>
      <c r="AJ103" s="170">
        <f t="shared" ca="1" si="37"/>
        <v>0</v>
      </c>
      <c r="AK103" s="168">
        <f t="shared" ca="1" si="28"/>
        <v>0</v>
      </c>
      <c r="AL103" s="168">
        <f t="shared" ca="1" si="29"/>
        <v>0</v>
      </c>
    </row>
    <row r="104" spans="1:38" ht="27" customHeight="1" x14ac:dyDescent="0.2">
      <c r="A104" s="56">
        <v>89</v>
      </c>
      <c r="B104" s="309" t="str">
        <f t="shared" ca="1" si="23"/>
        <v>A89</v>
      </c>
      <c r="C104" s="309"/>
      <c r="D104" s="57" t="str">
        <f t="shared" ca="1" si="24"/>
        <v/>
      </c>
      <c r="E104" s="59" t="str">
        <f t="shared" ca="1" si="25"/>
        <v/>
      </c>
      <c r="F104" s="215">
        <f ca="1">IF(LEN(B104)&gt;0,'OBRAČUNANA OSNOVNA PLAČA'!K98,"")</f>
        <v>0</v>
      </c>
      <c r="G104" s="60"/>
      <c r="H104" s="60"/>
      <c r="I104" s="60"/>
      <c r="J104" s="60"/>
      <c r="K104" s="60"/>
      <c r="L104" s="229">
        <f t="shared" si="30"/>
        <v>0</v>
      </c>
      <c r="M104" s="230">
        <f t="shared" ca="1" si="38"/>
        <v>0</v>
      </c>
      <c r="N104" s="230">
        <f t="shared" ca="1" si="39"/>
        <v>0</v>
      </c>
      <c r="O104" s="231">
        <f t="shared" ca="1" si="40"/>
        <v>0</v>
      </c>
      <c r="P104" s="232">
        <f t="shared" ca="1" si="41"/>
        <v>0</v>
      </c>
      <c r="Q104" s="233">
        <f t="shared" ca="1" si="31"/>
        <v>0</v>
      </c>
      <c r="R104" s="233">
        <f ca="1">IF(LEN(B104)&gt;0,'10'!R104-'10'!Q104,"")</f>
        <v>0</v>
      </c>
      <c r="S104" s="234"/>
      <c r="T104" s="34"/>
      <c r="U104" s="34"/>
      <c r="V104" s="34"/>
      <c r="W104" s="34"/>
      <c r="X104" s="34"/>
      <c r="Y104" s="34"/>
      <c r="AB104" s="167">
        <f>ROW()</f>
        <v>104</v>
      </c>
      <c r="AC104" s="168">
        <f t="shared" ca="1" si="26"/>
        <v>0</v>
      </c>
      <c r="AD104" s="168">
        <f t="shared" ca="1" si="27"/>
        <v>0</v>
      </c>
      <c r="AE104" s="169" t="str">
        <f t="shared" ca="1" si="32"/>
        <v>-</v>
      </c>
      <c r="AF104" s="168" t="str">
        <f t="shared" ca="1" si="33"/>
        <v>-</v>
      </c>
      <c r="AG104" s="169" t="str">
        <f t="shared" ca="1" si="34"/>
        <v>-</v>
      </c>
      <c r="AH104" s="168" t="str">
        <f t="shared" ca="1" si="35"/>
        <v>-</v>
      </c>
      <c r="AI104" s="168">
        <f t="shared" ca="1" si="36"/>
        <v>0</v>
      </c>
      <c r="AJ104" s="170">
        <f t="shared" ca="1" si="37"/>
        <v>0</v>
      </c>
      <c r="AK104" s="168">
        <f t="shared" ca="1" si="28"/>
        <v>0</v>
      </c>
      <c r="AL104" s="168">
        <f t="shared" ca="1" si="29"/>
        <v>0</v>
      </c>
    </row>
    <row r="105" spans="1:38" ht="27" customHeight="1" x14ac:dyDescent="0.2">
      <c r="A105" s="56">
        <v>90</v>
      </c>
      <c r="B105" s="309" t="str">
        <f t="shared" ca="1" si="23"/>
        <v>A90</v>
      </c>
      <c r="C105" s="309"/>
      <c r="D105" s="57" t="str">
        <f t="shared" ca="1" si="24"/>
        <v/>
      </c>
      <c r="E105" s="59" t="str">
        <f t="shared" ca="1" si="25"/>
        <v/>
      </c>
      <c r="F105" s="215">
        <f ca="1">IF(LEN(B105)&gt;0,'OBRAČUNANA OSNOVNA PLAČA'!K99,"")</f>
        <v>0</v>
      </c>
      <c r="G105" s="60"/>
      <c r="H105" s="60"/>
      <c r="I105" s="60"/>
      <c r="J105" s="60"/>
      <c r="K105" s="60"/>
      <c r="L105" s="229">
        <f t="shared" si="30"/>
        <v>0</v>
      </c>
      <c r="M105" s="230">
        <f t="shared" ca="1" si="38"/>
        <v>0</v>
      </c>
      <c r="N105" s="230">
        <f t="shared" ca="1" si="39"/>
        <v>0</v>
      </c>
      <c r="O105" s="231">
        <f t="shared" ca="1" si="40"/>
        <v>0</v>
      </c>
      <c r="P105" s="232">
        <f t="shared" ca="1" si="41"/>
        <v>0</v>
      </c>
      <c r="Q105" s="233">
        <f t="shared" ca="1" si="31"/>
        <v>0</v>
      </c>
      <c r="R105" s="233">
        <f ca="1">IF(LEN(B105)&gt;0,'10'!R105-'10'!Q105,"")</f>
        <v>0</v>
      </c>
      <c r="S105" s="234"/>
      <c r="T105" s="34"/>
      <c r="U105" s="34"/>
      <c r="V105" s="34"/>
      <c r="W105" s="34"/>
      <c r="X105" s="34"/>
      <c r="Y105" s="34"/>
      <c r="AB105" s="167">
        <f>ROW()</f>
        <v>105</v>
      </c>
      <c r="AC105" s="168">
        <f t="shared" ca="1" si="26"/>
        <v>0</v>
      </c>
      <c r="AD105" s="168">
        <f t="shared" ca="1" si="27"/>
        <v>0</v>
      </c>
      <c r="AE105" s="169" t="str">
        <f t="shared" ca="1" si="32"/>
        <v>-</v>
      </c>
      <c r="AF105" s="168" t="str">
        <f t="shared" ca="1" si="33"/>
        <v>-</v>
      </c>
      <c r="AG105" s="169" t="str">
        <f t="shared" ca="1" si="34"/>
        <v>-</v>
      </c>
      <c r="AH105" s="168" t="str">
        <f t="shared" ca="1" si="35"/>
        <v>-</v>
      </c>
      <c r="AI105" s="168">
        <f t="shared" ca="1" si="36"/>
        <v>0</v>
      </c>
      <c r="AJ105" s="170">
        <f t="shared" ca="1" si="37"/>
        <v>0</v>
      </c>
      <c r="AK105" s="168">
        <f t="shared" ca="1" si="28"/>
        <v>0</v>
      </c>
      <c r="AL105" s="168">
        <f t="shared" ca="1" si="29"/>
        <v>0</v>
      </c>
    </row>
    <row r="106" spans="1:38" ht="27" customHeight="1" x14ac:dyDescent="0.2">
      <c r="A106" s="56">
        <v>91</v>
      </c>
      <c r="B106" s="309" t="str">
        <f t="shared" ca="1" si="23"/>
        <v>A91</v>
      </c>
      <c r="C106" s="309"/>
      <c r="D106" s="57" t="str">
        <f t="shared" ca="1" si="24"/>
        <v/>
      </c>
      <c r="E106" s="59" t="str">
        <f t="shared" ca="1" si="25"/>
        <v/>
      </c>
      <c r="F106" s="215">
        <f ca="1">IF(LEN(B106)&gt;0,'OBRAČUNANA OSNOVNA PLAČA'!K100,"")</f>
        <v>0</v>
      </c>
      <c r="G106" s="60"/>
      <c r="H106" s="60"/>
      <c r="I106" s="60"/>
      <c r="J106" s="60"/>
      <c r="K106" s="60"/>
      <c r="L106" s="229">
        <f t="shared" si="30"/>
        <v>0</v>
      </c>
      <c r="M106" s="230">
        <f t="shared" ca="1" si="38"/>
        <v>0</v>
      </c>
      <c r="N106" s="230">
        <f t="shared" ca="1" si="39"/>
        <v>0</v>
      </c>
      <c r="O106" s="231">
        <f t="shared" ca="1" si="40"/>
        <v>0</v>
      </c>
      <c r="P106" s="232">
        <f t="shared" ca="1" si="41"/>
        <v>0</v>
      </c>
      <c r="Q106" s="233">
        <f t="shared" ca="1" si="31"/>
        <v>0</v>
      </c>
      <c r="R106" s="233">
        <f ca="1">IF(LEN(B106)&gt;0,'10'!R106-'10'!Q106,"")</f>
        <v>0</v>
      </c>
      <c r="S106" s="234"/>
      <c r="T106" s="34"/>
      <c r="U106" s="34"/>
      <c r="V106" s="34"/>
      <c r="W106" s="34"/>
      <c r="X106" s="34"/>
      <c r="Y106" s="34"/>
      <c r="AB106" s="167">
        <f>ROW()</f>
        <v>106</v>
      </c>
      <c r="AC106" s="168">
        <f t="shared" ca="1" si="26"/>
        <v>0</v>
      </c>
      <c r="AD106" s="168">
        <f t="shared" ca="1" si="27"/>
        <v>0</v>
      </c>
      <c r="AE106" s="169" t="str">
        <f t="shared" ca="1" si="32"/>
        <v>-</v>
      </c>
      <c r="AF106" s="168" t="str">
        <f t="shared" ca="1" si="33"/>
        <v>-</v>
      </c>
      <c r="AG106" s="169" t="str">
        <f t="shared" ca="1" si="34"/>
        <v>-</v>
      </c>
      <c r="AH106" s="168" t="str">
        <f t="shared" ca="1" si="35"/>
        <v>-</v>
      </c>
      <c r="AI106" s="168">
        <f t="shared" ca="1" si="36"/>
        <v>0</v>
      </c>
      <c r="AJ106" s="170">
        <f t="shared" ca="1" si="37"/>
        <v>0</v>
      </c>
      <c r="AK106" s="168">
        <f t="shared" ca="1" si="28"/>
        <v>0</v>
      </c>
      <c r="AL106" s="168">
        <f t="shared" ca="1" si="29"/>
        <v>0</v>
      </c>
    </row>
    <row r="107" spans="1:38" ht="27" customHeight="1" x14ac:dyDescent="0.2">
      <c r="A107" s="56">
        <v>92</v>
      </c>
      <c r="B107" s="309" t="str">
        <f t="shared" ca="1" si="23"/>
        <v>A92</v>
      </c>
      <c r="C107" s="309"/>
      <c r="D107" s="57" t="str">
        <f t="shared" ca="1" si="24"/>
        <v/>
      </c>
      <c r="E107" s="59" t="str">
        <f t="shared" ca="1" si="25"/>
        <v/>
      </c>
      <c r="F107" s="215">
        <f ca="1">IF(LEN(B107)&gt;0,'OBRAČUNANA OSNOVNA PLAČA'!K101,"")</f>
        <v>0</v>
      </c>
      <c r="G107" s="60"/>
      <c r="H107" s="60"/>
      <c r="I107" s="60"/>
      <c r="J107" s="60"/>
      <c r="K107" s="60"/>
      <c r="L107" s="229">
        <f t="shared" si="30"/>
        <v>0</v>
      </c>
      <c r="M107" s="230">
        <f t="shared" ca="1" si="38"/>
        <v>0</v>
      </c>
      <c r="N107" s="230">
        <f t="shared" ca="1" si="39"/>
        <v>0</v>
      </c>
      <c r="O107" s="231">
        <f t="shared" ca="1" si="40"/>
        <v>0</v>
      </c>
      <c r="P107" s="232">
        <f t="shared" ca="1" si="41"/>
        <v>0</v>
      </c>
      <c r="Q107" s="233">
        <f t="shared" ca="1" si="31"/>
        <v>0</v>
      </c>
      <c r="R107" s="233">
        <f ca="1">IF(LEN(B107)&gt;0,'10'!R107-'10'!Q107,"")</f>
        <v>0</v>
      </c>
      <c r="S107" s="234"/>
      <c r="T107" s="34"/>
      <c r="U107" s="34"/>
      <c r="V107" s="34"/>
      <c r="W107" s="34"/>
      <c r="X107" s="34"/>
      <c r="Y107" s="34"/>
      <c r="AB107" s="167">
        <f>ROW()</f>
        <v>107</v>
      </c>
      <c r="AC107" s="168">
        <f t="shared" ca="1" si="26"/>
        <v>0</v>
      </c>
      <c r="AD107" s="168">
        <f t="shared" ca="1" si="27"/>
        <v>0</v>
      </c>
      <c r="AE107" s="169" t="str">
        <f t="shared" ca="1" si="32"/>
        <v>-</v>
      </c>
      <c r="AF107" s="168" t="str">
        <f t="shared" ca="1" si="33"/>
        <v>-</v>
      </c>
      <c r="AG107" s="169" t="str">
        <f t="shared" ca="1" si="34"/>
        <v>-</v>
      </c>
      <c r="AH107" s="168" t="str">
        <f t="shared" ca="1" si="35"/>
        <v>-</v>
      </c>
      <c r="AI107" s="168">
        <f t="shared" ca="1" si="36"/>
        <v>0</v>
      </c>
      <c r="AJ107" s="170">
        <f t="shared" ca="1" si="37"/>
        <v>0</v>
      </c>
      <c r="AK107" s="168">
        <f t="shared" ca="1" si="28"/>
        <v>0</v>
      </c>
      <c r="AL107" s="168">
        <f t="shared" ca="1" si="29"/>
        <v>0</v>
      </c>
    </row>
    <row r="108" spans="1:38" ht="27" customHeight="1" x14ac:dyDescent="0.2">
      <c r="A108" s="56">
        <v>93</v>
      </c>
      <c r="B108" s="309" t="str">
        <f t="shared" ca="1" si="23"/>
        <v>A93</v>
      </c>
      <c r="C108" s="309"/>
      <c r="D108" s="57" t="str">
        <f t="shared" ca="1" si="24"/>
        <v/>
      </c>
      <c r="E108" s="59" t="str">
        <f t="shared" ca="1" si="25"/>
        <v/>
      </c>
      <c r="F108" s="215">
        <f ca="1">IF(LEN(B108)&gt;0,'OBRAČUNANA OSNOVNA PLAČA'!K102,"")</f>
        <v>0</v>
      </c>
      <c r="G108" s="60"/>
      <c r="H108" s="60"/>
      <c r="I108" s="60"/>
      <c r="J108" s="60"/>
      <c r="K108" s="60"/>
      <c r="L108" s="229">
        <f t="shared" si="30"/>
        <v>0</v>
      </c>
      <c r="M108" s="230">
        <f t="shared" ca="1" si="38"/>
        <v>0</v>
      </c>
      <c r="N108" s="230">
        <f t="shared" ca="1" si="39"/>
        <v>0</v>
      </c>
      <c r="O108" s="231">
        <f t="shared" ca="1" si="40"/>
        <v>0</v>
      </c>
      <c r="P108" s="232">
        <f t="shared" ca="1" si="41"/>
        <v>0</v>
      </c>
      <c r="Q108" s="233">
        <f t="shared" ca="1" si="31"/>
        <v>0</v>
      </c>
      <c r="R108" s="233">
        <f ca="1">IF(LEN(B108)&gt;0,'10'!R108-'10'!Q108,"")</f>
        <v>0</v>
      </c>
      <c r="S108" s="234"/>
      <c r="T108" s="34"/>
      <c r="U108" s="34"/>
      <c r="V108" s="34"/>
      <c r="W108" s="34"/>
      <c r="X108" s="34"/>
      <c r="Y108" s="34"/>
      <c r="AB108" s="167">
        <f>ROW()</f>
        <v>108</v>
      </c>
      <c r="AC108" s="168">
        <f t="shared" ca="1" si="26"/>
        <v>0</v>
      </c>
      <c r="AD108" s="168">
        <f t="shared" ca="1" si="27"/>
        <v>0</v>
      </c>
      <c r="AE108" s="169" t="str">
        <f t="shared" ca="1" si="32"/>
        <v>-</v>
      </c>
      <c r="AF108" s="168" t="str">
        <f t="shared" ca="1" si="33"/>
        <v>-</v>
      </c>
      <c r="AG108" s="169" t="str">
        <f t="shared" ca="1" si="34"/>
        <v>-</v>
      </c>
      <c r="AH108" s="168" t="str">
        <f t="shared" ca="1" si="35"/>
        <v>-</v>
      </c>
      <c r="AI108" s="168">
        <f t="shared" ca="1" si="36"/>
        <v>0</v>
      </c>
      <c r="AJ108" s="170">
        <f t="shared" ca="1" si="37"/>
        <v>0</v>
      </c>
      <c r="AK108" s="168">
        <f t="shared" ca="1" si="28"/>
        <v>0</v>
      </c>
      <c r="AL108" s="168">
        <f t="shared" ca="1" si="29"/>
        <v>0</v>
      </c>
    </row>
    <row r="109" spans="1:38" ht="27" customHeight="1" x14ac:dyDescent="0.2">
      <c r="A109" s="56">
        <v>94</v>
      </c>
      <c r="B109" s="309" t="str">
        <f t="shared" ca="1" si="23"/>
        <v>A94</v>
      </c>
      <c r="C109" s="309"/>
      <c r="D109" s="57" t="str">
        <f t="shared" ca="1" si="24"/>
        <v/>
      </c>
      <c r="E109" s="59" t="str">
        <f t="shared" ca="1" si="25"/>
        <v/>
      </c>
      <c r="F109" s="215">
        <f ca="1">IF(LEN(B109)&gt;0,'OBRAČUNANA OSNOVNA PLAČA'!K103,"")</f>
        <v>0</v>
      </c>
      <c r="G109" s="60"/>
      <c r="H109" s="60"/>
      <c r="I109" s="60"/>
      <c r="J109" s="60"/>
      <c r="K109" s="60"/>
      <c r="L109" s="229">
        <f t="shared" si="30"/>
        <v>0</v>
      </c>
      <c r="M109" s="230">
        <f t="shared" ca="1" si="38"/>
        <v>0</v>
      </c>
      <c r="N109" s="230">
        <f t="shared" ca="1" si="39"/>
        <v>0</v>
      </c>
      <c r="O109" s="231">
        <f t="shared" ca="1" si="40"/>
        <v>0</v>
      </c>
      <c r="P109" s="232">
        <f t="shared" ca="1" si="41"/>
        <v>0</v>
      </c>
      <c r="Q109" s="233">
        <f t="shared" ca="1" si="31"/>
        <v>0</v>
      </c>
      <c r="R109" s="233">
        <f ca="1">IF(LEN(B109)&gt;0,'10'!R109-'10'!Q109,"")</f>
        <v>0</v>
      </c>
      <c r="S109" s="234"/>
      <c r="T109" s="34"/>
      <c r="U109" s="34"/>
      <c r="V109" s="34"/>
      <c r="W109" s="34"/>
      <c r="X109" s="34"/>
      <c r="Y109" s="34"/>
      <c r="AB109" s="167">
        <f>ROW()</f>
        <v>109</v>
      </c>
      <c r="AC109" s="168">
        <f t="shared" ca="1" si="26"/>
        <v>0</v>
      </c>
      <c r="AD109" s="168">
        <f t="shared" ca="1" si="27"/>
        <v>0</v>
      </c>
      <c r="AE109" s="169" t="str">
        <f t="shared" ca="1" si="32"/>
        <v>-</v>
      </c>
      <c r="AF109" s="168" t="str">
        <f t="shared" ca="1" si="33"/>
        <v>-</v>
      </c>
      <c r="AG109" s="169" t="str">
        <f t="shared" ca="1" si="34"/>
        <v>-</v>
      </c>
      <c r="AH109" s="168" t="str">
        <f t="shared" ca="1" si="35"/>
        <v>-</v>
      </c>
      <c r="AI109" s="168">
        <f t="shared" ca="1" si="36"/>
        <v>0</v>
      </c>
      <c r="AJ109" s="170">
        <f t="shared" ca="1" si="37"/>
        <v>0</v>
      </c>
      <c r="AK109" s="168">
        <f t="shared" ca="1" si="28"/>
        <v>0</v>
      </c>
      <c r="AL109" s="168">
        <f t="shared" ca="1" si="29"/>
        <v>0</v>
      </c>
    </row>
    <row r="110" spans="1:38" ht="27" customHeight="1" x14ac:dyDescent="0.2">
      <c r="A110" s="56">
        <v>95</v>
      </c>
      <c r="B110" s="309" t="str">
        <f t="shared" ca="1" si="23"/>
        <v>A95</v>
      </c>
      <c r="C110" s="309"/>
      <c r="D110" s="57" t="str">
        <f t="shared" ca="1" si="24"/>
        <v/>
      </c>
      <c r="E110" s="59" t="str">
        <f t="shared" ca="1" si="25"/>
        <v/>
      </c>
      <c r="F110" s="215">
        <f ca="1">IF(LEN(B110)&gt;0,'OBRAČUNANA OSNOVNA PLAČA'!K104,"")</f>
        <v>0</v>
      </c>
      <c r="G110" s="60"/>
      <c r="H110" s="60"/>
      <c r="I110" s="60"/>
      <c r="J110" s="60"/>
      <c r="K110" s="60"/>
      <c r="L110" s="229">
        <f t="shared" si="30"/>
        <v>0</v>
      </c>
      <c r="M110" s="230">
        <f t="shared" ca="1" si="38"/>
        <v>0</v>
      </c>
      <c r="N110" s="230">
        <f t="shared" ca="1" si="39"/>
        <v>0</v>
      </c>
      <c r="O110" s="231">
        <f t="shared" ca="1" si="40"/>
        <v>0</v>
      </c>
      <c r="P110" s="232">
        <f t="shared" ca="1" si="41"/>
        <v>0</v>
      </c>
      <c r="Q110" s="233">
        <f t="shared" ca="1" si="31"/>
        <v>0</v>
      </c>
      <c r="R110" s="233">
        <f ca="1">IF(LEN(B110)&gt;0,'10'!R110-'10'!Q110,"")</f>
        <v>0</v>
      </c>
      <c r="S110" s="234"/>
      <c r="T110" s="34"/>
      <c r="U110" s="34"/>
      <c r="V110" s="34"/>
      <c r="W110" s="34"/>
      <c r="X110" s="34"/>
      <c r="Y110" s="34"/>
      <c r="AB110" s="167">
        <f>ROW()</f>
        <v>110</v>
      </c>
      <c r="AC110" s="168">
        <f t="shared" ca="1" si="26"/>
        <v>0</v>
      </c>
      <c r="AD110" s="168">
        <f t="shared" ca="1" si="27"/>
        <v>0</v>
      </c>
      <c r="AE110" s="169" t="str">
        <f t="shared" ca="1" si="32"/>
        <v>-</v>
      </c>
      <c r="AF110" s="168" t="str">
        <f t="shared" ca="1" si="33"/>
        <v>-</v>
      </c>
      <c r="AG110" s="169" t="str">
        <f t="shared" ca="1" si="34"/>
        <v>-</v>
      </c>
      <c r="AH110" s="168" t="str">
        <f t="shared" ca="1" si="35"/>
        <v>-</v>
      </c>
      <c r="AI110" s="168">
        <f t="shared" ca="1" si="36"/>
        <v>0</v>
      </c>
      <c r="AJ110" s="170">
        <f t="shared" ca="1" si="37"/>
        <v>0</v>
      </c>
      <c r="AK110" s="168">
        <f t="shared" ca="1" si="28"/>
        <v>0</v>
      </c>
      <c r="AL110" s="168">
        <f t="shared" ca="1" si="29"/>
        <v>0</v>
      </c>
    </row>
    <row r="111" spans="1:38" ht="27" customHeight="1" x14ac:dyDescent="0.2">
      <c r="A111" s="56">
        <v>96</v>
      </c>
      <c r="B111" s="309" t="str">
        <f t="shared" ca="1" si="23"/>
        <v>A96</v>
      </c>
      <c r="C111" s="309"/>
      <c r="D111" s="57" t="str">
        <f t="shared" ca="1" si="24"/>
        <v/>
      </c>
      <c r="E111" s="59" t="str">
        <f t="shared" ca="1" si="25"/>
        <v/>
      </c>
      <c r="F111" s="215">
        <f ca="1">IF(LEN(B111)&gt;0,'OBRAČUNANA OSNOVNA PLAČA'!K105,"")</f>
        <v>0</v>
      </c>
      <c r="G111" s="60"/>
      <c r="H111" s="60"/>
      <c r="I111" s="60"/>
      <c r="J111" s="60"/>
      <c r="K111" s="60"/>
      <c r="L111" s="229">
        <f t="shared" si="30"/>
        <v>0</v>
      </c>
      <c r="M111" s="230">
        <f t="shared" ca="1" si="38"/>
        <v>0</v>
      </c>
      <c r="N111" s="230">
        <f t="shared" ca="1" si="39"/>
        <v>0</v>
      </c>
      <c r="O111" s="231">
        <f t="shared" ca="1" si="40"/>
        <v>0</v>
      </c>
      <c r="P111" s="232">
        <f t="shared" ca="1" si="41"/>
        <v>0</v>
      </c>
      <c r="Q111" s="233">
        <f t="shared" ca="1" si="31"/>
        <v>0</v>
      </c>
      <c r="R111" s="233">
        <f ca="1">IF(LEN(B111)&gt;0,'10'!R111-'10'!Q111,"")</f>
        <v>0</v>
      </c>
      <c r="S111" s="234"/>
      <c r="T111" s="34"/>
      <c r="U111" s="34"/>
      <c r="V111" s="34"/>
      <c r="W111" s="34"/>
      <c r="X111" s="34"/>
      <c r="Y111" s="34"/>
      <c r="AB111" s="167">
        <f>ROW()</f>
        <v>111</v>
      </c>
      <c r="AC111" s="168">
        <f t="shared" ca="1" si="26"/>
        <v>0</v>
      </c>
      <c r="AD111" s="168">
        <f t="shared" ca="1" si="27"/>
        <v>0</v>
      </c>
      <c r="AE111" s="169" t="str">
        <f t="shared" ca="1" si="32"/>
        <v>-</v>
      </c>
      <c r="AF111" s="168" t="str">
        <f t="shared" ca="1" si="33"/>
        <v>-</v>
      </c>
      <c r="AG111" s="169" t="str">
        <f t="shared" ca="1" si="34"/>
        <v>-</v>
      </c>
      <c r="AH111" s="168" t="str">
        <f t="shared" ca="1" si="35"/>
        <v>-</v>
      </c>
      <c r="AI111" s="168">
        <f t="shared" ca="1" si="36"/>
        <v>0</v>
      </c>
      <c r="AJ111" s="170">
        <f t="shared" ca="1" si="37"/>
        <v>0</v>
      </c>
      <c r="AK111" s="168">
        <f t="shared" ca="1" si="28"/>
        <v>0</v>
      </c>
      <c r="AL111" s="168">
        <f t="shared" ca="1" si="29"/>
        <v>0</v>
      </c>
    </row>
    <row r="112" spans="1:38" ht="27" customHeight="1" x14ac:dyDescent="0.2">
      <c r="A112" s="56">
        <v>97</v>
      </c>
      <c r="B112" s="309" t="str">
        <f t="shared" ca="1" si="23"/>
        <v>A97</v>
      </c>
      <c r="C112" s="309"/>
      <c r="D112" s="57" t="str">
        <f t="shared" ca="1" si="24"/>
        <v/>
      </c>
      <c r="E112" s="59" t="str">
        <f t="shared" ca="1" si="25"/>
        <v/>
      </c>
      <c r="F112" s="215">
        <f ca="1">IF(LEN(B112)&gt;0,'OBRAČUNANA OSNOVNA PLAČA'!K106,"")</f>
        <v>0</v>
      </c>
      <c r="G112" s="60"/>
      <c r="H112" s="60"/>
      <c r="I112" s="60"/>
      <c r="J112" s="60"/>
      <c r="K112" s="60"/>
      <c r="L112" s="229">
        <f t="shared" si="30"/>
        <v>0</v>
      </c>
      <c r="M112" s="230">
        <f t="shared" ca="1" si="38"/>
        <v>0</v>
      </c>
      <c r="N112" s="230">
        <f t="shared" ca="1" si="39"/>
        <v>0</v>
      </c>
      <c r="O112" s="231">
        <f t="shared" ca="1" si="40"/>
        <v>0</v>
      </c>
      <c r="P112" s="232">
        <f t="shared" ca="1" si="41"/>
        <v>0</v>
      </c>
      <c r="Q112" s="233">
        <f t="shared" ca="1" si="31"/>
        <v>0</v>
      </c>
      <c r="R112" s="233">
        <f ca="1">IF(LEN(B112)&gt;0,'10'!R112-'10'!Q112,"")</f>
        <v>0</v>
      </c>
      <c r="S112" s="234"/>
      <c r="T112" s="34"/>
      <c r="U112" s="34"/>
      <c r="V112" s="34"/>
      <c r="W112" s="34"/>
      <c r="X112" s="34"/>
      <c r="Y112" s="34"/>
      <c r="AB112" s="167">
        <f>ROW()</f>
        <v>112</v>
      </c>
      <c r="AC112" s="168">
        <f t="shared" ca="1" si="26"/>
        <v>0</v>
      </c>
      <c r="AD112" s="168">
        <f t="shared" ca="1" si="27"/>
        <v>0</v>
      </c>
      <c r="AE112" s="169" t="str">
        <f t="shared" ca="1" si="32"/>
        <v>-</v>
      </c>
      <c r="AF112" s="168" t="str">
        <f t="shared" ca="1" si="33"/>
        <v>-</v>
      </c>
      <c r="AG112" s="169" t="str">
        <f t="shared" ca="1" si="34"/>
        <v>-</v>
      </c>
      <c r="AH112" s="168" t="str">
        <f t="shared" ca="1" si="35"/>
        <v>-</v>
      </c>
      <c r="AI112" s="168">
        <f t="shared" ca="1" si="36"/>
        <v>0</v>
      </c>
      <c r="AJ112" s="170">
        <f t="shared" ca="1" si="37"/>
        <v>0</v>
      </c>
      <c r="AK112" s="168">
        <f t="shared" ca="1" si="28"/>
        <v>0</v>
      </c>
      <c r="AL112" s="168">
        <f t="shared" ca="1" si="29"/>
        <v>0</v>
      </c>
    </row>
    <row r="113" spans="1:38" ht="27" customHeight="1" x14ac:dyDescent="0.2">
      <c r="A113" s="56">
        <v>98</v>
      </c>
      <c r="B113" s="309" t="str">
        <f t="shared" ca="1" si="23"/>
        <v>A98</v>
      </c>
      <c r="C113" s="309"/>
      <c r="D113" s="57" t="str">
        <f t="shared" ca="1" si="24"/>
        <v/>
      </c>
      <c r="E113" s="59" t="str">
        <f t="shared" ca="1" si="25"/>
        <v/>
      </c>
      <c r="F113" s="215">
        <f ca="1">IF(LEN(B113)&gt;0,'OBRAČUNANA OSNOVNA PLAČA'!K107,"")</f>
        <v>0</v>
      </c>
      <c r="G113" s="60"/>
      <c r="H113" s="60"/>
      <c r="I113" s="60"/>
      <c r="J113" s="60"/>
      <c r="K113" s="60"/>
      <c r="L113" s="229">
        <f t="shared" si="30"/>
        <v>0</v>
      </c>
      <c r="M113" s="230">
        <f t="shared" ca="1" si="38"/>
        <v>0</v>
      </c>
      <c r="N113" s="230">
        <f t="shared" ca="1" si="39"/>
        <v>0</v>
      </c>
      <c r="O113" s="231">
        <f t="shared" ca="1" si="40"/>
        <v>0</v>
      </c>
      <c r="P113" s="232">
        <f t="shared" ca="1" si="41"/>
        <v>0</v>
      </c>
      <c r="Q113" s="233">
        <f t="shared" ca="1" si="31"/>
        <v>0</v>
      </c>
      <c r="R113" s="233">
        <f ca="1">IF(LEN(B113)&gt;0,'10'!R113-'10'!Q113,"")</f>
        <v>0</v>
      </c>
      <c r="S113" s="234"/>
      <c r="T113" s="34"/>
      <c r="U113" s="34"/>
      <c r="V113" s="34"/>
      <c r="W113" s="34"/>
      <c r="X113" s="34"/>
      <c r="Y113" s="34"/>
      <c r="AB113" s="167">
        <f>ROW()</f>
        <v>113</v>
      </c>
      <c r="AC113" s="168">
        <f t="shared" ca="1" si="26"/>
        <v>0</v>
      </c>
      <c r="AD113" s="168">
        <f t="shared" ca="1" si="27"/>
        <v>0</v>
      </c>
      <c r="AE113" s="169" t="str">
        <f t="shared" ca="1" si="32"/>
        <v>-</v>
      </c>
      <c r="AF113" s="168" t="str">
        <f t="shared" ca="1" si="33"/>
        <v>-</v>
      </c>
      <c r="AG113" s="169" t="str">
        <f t="shared" ca="1" si="34"/>
        <v>-</v>
      </c>
      <c r="AH113" s="168" t="str">
        <f t="shared" ca="1" si="35"/>
        <v>-</v>
      </c>
      <c r="AI113" s="168">
        <f t="shared" ca="1" si="36"/>
        <v>0</v>
      </c>
      <c r="AJ113" s="170">
        <f t="shared" ca="1" si="37"/>
        <v>0</v>
      </c>
      <c r="AK113" s="168">
        <f t="shared" ca="1" si="28"/>
        <v>0</v>
      </c>
      <c r="AL113" s="168">
        <f t="shared" ca="1" si="29"/>
        <v>0</v>
      </c>
    </row>
    <row r="114" spans="1:38" ht="27" customHeight="1" x14ac:dyDescent="0.2">
      <c r="A114" s="56">
        <v>99</v>
      </c>
      <c r="B114" s="309" t="str">
        <f t="shared" ca="1" si="23"/>
        <v>A99</v>
      </c>
      <c r="C114" s="309"/>
      <c r="D114" s="57" t="str">
        <f t="shared" ca="1" si="24"/>
        <v/>
      </c>
      <c r="E114" s="59" t="str">
        <f t="shared" ca="1" si="25"/>
        <v/>
      </c>
      <c r="F114" s="215">
        <f ca="1">IF(LEN(B114)&gt;0,'OBRAČUNANA OSNOVNA PLAČA'!K108,"")</f>
        <v>0</v>
      </c>
      <c r="G114" s="60"/>
      <c r="H114" s="60"/>
      <c r="I114" s="60"/>
      <c r="J114" s="60"/>
      <c r="K114" s="60"/>
      <c r="L114" s="229">
        <f t="shared" si="30"/>
        <v>0</v>
      </c>
      <c r="M114" s="230">
        <f t="shared" ca="1" si="38"/>
        <v>0</v>
      </c>
      <c r="N114" s="230">
        <f t="shared" ca="1" si="39"/>
        <v>0</v>
      </c>
      <c r="O114" s="231">
        <f t="shared" ca="1" si="40"/>
        <v>0</v>
      </c>
      <c r="P114" s="232">
        <f t="shared" ca="1" si="41"/>
        <v>0</v>
      </c>
      <c r="Q114" s="233">
        <f t="shared" ca="1" si="31"/>
        <v>0</v>
      </c>
      <c r="R114" s="233">
        <f ca="1">IF(LEN(B114)&gt;0,'10'!R114-'10'!Q114,"")</f>
        <v>0</v>
      </c>
      <c r="S114" s="234"/>
      <c r="T114" s="34"/>
      <c r="U114" s="34"/>
      <c r="V114" s="34"/>
      <c r="W114" s="34"/>
      <c r="X114" s="34"/>
      <c r="Y114" s="34"/>
      <c r="AB114" s="167">
        <f>ROW()</f>
        <v>114</v>
      </c>
      <c r="AC114" s="168">
        <f t="shared" ca="1" si="26"/>
        <v>0</v>
      </c>
      <c r="AD114" s="168">
        <f t="shared" ca="1" si="27"/>
        <v>0</v>
      </c>
      <c r="AE114" s="169" t="str">
        <f t="shared" ca="1" si="32"/>
        <v>-</v>
      </c>
      <c r="AF114" s="168" t="str">
        <f t="shared" ca="1" si="33"/>
        <v>-</v>
      </c>
      <c r="AG114" s="169" t="str">
        <f t="shared" ca="1" si="34"/>
        <v>-</v>
      </c>
      <c r="AH114" s="168" t="str">
        <f t="shared" ca="1" si="35"/>
        <v>-</v>
      </c>
      <c r="AI114" s="168">
        <f t="shared" ca="1" si="36"/>
        <v>0</v>
      </c>
      <c r="AJ114" s="170">
        <f t="shared" ca="1" si="37"/>
        <v>0</v>
      </c>
      <c r="AK114" s="168">
        <f t="shared" ca="1" si="28"/>
        <v>0</v>
      </c>
      <c r="AL114" s="168">
        <f t="shared" ca="1" si="29"/>
        <v>0</v>
      </c>
    </row>
    <row r="115" spans="1:38" ht="27" customHeight="1" x14ac:dyDescent="0.2">
      <c r="A115" s="56">
        <v>100</v>
      </c>
      <c r="B115" s="309" t="str">
        <f t="shared" ca="1" si="23"/>
        <v>A100</v>
      </c>
      <c r="C115" s="309"/>
      <c r="D115" s="57" t="str">
        <f t="shared" ca="1" si="24"/>
        <v/>
      </c>
      <c r="E115" s="59" t="str">
        <f t="shared" ca="1" si="25"/>
        <v/>
      </c>
      <c r="F115" s="215">
        <f ca="1">IF(LEN(B115)&gt;0,'OBRAČUNANA OSNOVNA PLAČA'!K109,"")</f>
        <v>0</v>
      </c>
      <c r="G115" s="60"/>
      <c r="H115" s="60"/>
      <c r="I115" s="60"/>
      <c r="J115" s="60"/>
      <c r="K115" s="60"/>
      <c r="L115" s="229">
        <f t="shared" si="30"/>
        <v>0</v>
      </c>
      <c r="M115" s="230">
        <f t="shared" ca="1" si="38"/>
        <v>0</v>
      </c>
      <c r="N115" s="230">
        <f t="shared" ca="1" si="39"/>
        <v>0</v>
      </c>
      <c r="O115" s="231">
        <f t="shared" ca="1" si="40"/>
        <v>0</v>
      </c>
      <c r="P115" s="232">
        <f t="shared" ca="1" si="41"/>
        <v>0</v>
      </c>
      <c r="Q115" s="233">
        <f t="shared" ca="1" si="31"/>
        <v>0</v>
      </c>
      <c r="R115" s="233">
        <f ca="1">IF(LEN(B115)&gt;0,'10'!R115-'10'!Q115,"")</f>
        <v>0</v>
      </c>
      <c r="S115" s="234"/>
      <c r="T115" s="34"/>
      <c r="U115" s="34"/>
      <c r="V115" s="34"/>
      <c r="W115" s="34"/>
      <c r="X115" s="34"/>
      <c r="Y115" s="34"/>
      <c r="AB115" s="167">
        <f>ROW()</f>
        <v>115</v>
      </c>
      <c r="AC115" s="168">
        <f t="shared" ca="1" si="26"/>
        <v>0</v>
      </c>
      <c r="AD115" s="168">
        <f t="shared" ca="1" si="27"/>
        <v>0</v>
      </c>
      <c r="AE115" s="169" t="str">
        <f t="shared" ca="1" si="32"/>
        <v>-</v>
      </c>
      <c r="AF115" s="168" t="str">
        <f t="shared" ca="1" si="33"/>
        <v>-</v>
      </c>
      <c r="AG115" s="169" t="str">
        <f t="shared" ca="1" si="34"/>
        <v>-</v>
      </c>
      <c r="AH115" s="168" t="str">
        <f t="shared" ca="1" si="35"/>
        <v>-</v>
      </c>
      <c r="AI115" s="168">
        <f t="shared" ca="1" si="36"/>
        <v>0</v>
      </c>
      <c r="AJ115" s="170">
        <f t="shared" ca="1" si="37"/>
        <v>0</v>
      </c>
      <c r="AK115" s="168">
        <f t="shared" ca="1" si="28"/>
        <v>0</v>
      </c>
      <c r="AL115" s="168">
        <f t="shared" ca="1" si="29"/>
        <v>0</v>
      </c>
    </row>
    <row r="116" spans="1:38" ht="27" customHeight="1" x14ac:dyDescent="0.2">
      <c r="A116" s="56">
        <v>101</v>
      </c>
      <c r="B116" s="309" t="str">
        <f t="shared" ca="1" si="23"/>
        <v>A101</v>
      </c>
      <c r="C116" s="309"/>
      <c r="D116" s="57" t="str">
        <f t="shared" ca="1" si="24"/>
        <v/>
      </c>
      <c r="E116" s="59" t="str">
        <f t="shared" ca="1" si="25"/>
        <v/>
      </c>
      <c r="F116" s="215">
        <f ca="1">IF(LEN(B116)&gt;0,'OBRAČUNANA OSNOVNA PLAČA'!K110,"")</f>
        <v>0</v>
      </c>
      <c r="G116" s="60"/>
      <c r="H116" s="60"/>
      <c r="I116" s="60"/>
      <c r="J116" s="60"/>
      <c r="K116" s="60"/>
      <c r="L116" s="229">
        <f t="shared" si="30"/>
        <v>0</v>
      </c>
      <c r="M116" s="230">
        <f t="shared" ca="1" si="38"/>
        <v>0</v>
      </c>
      <c r="N116" s="230">
        <f t="shared" ca="1" si="39"/>
        <v>0</v>
      </c>
      <c r="O116" s="231">
        <f t="shared" ca="1" si="40"/>
        <v>0</v>
      </c>
      <c r="P116" s="232">
        <f t="shared" ca="1" si="41"/>
        <v>0</v>
      </c>
      <c r="Q116" s="233">
        <f t="shared" ca="1" si="31"/>
        <v>0</v>
      </c>
      <c r="R116" s="233">
        <f ca="1">IF(LEN(B116)&gt;0,'10'!R116-'10'!Q116,"")</f>
        <v>0</v>
      </c>
      <c r="S116" s="234"/>
      <c r="T116" s="34"/>
      <c r="U116" s="34"/>
      <c r="V116" s="34"/>
      <c r="W116" s="34"/>
      <c r="X116" s="34"/>
      <c r="Y116" s="34"/>
      <c r="AB116" s="167">
        <f>ROW()</f>
        <v>116</v>
      </c>
      <c r="AC116" s="168">
        <f t="shared" ca="1" si="26"/>
        <v>0</v>
      </c>
      <c r="AD116" s="168">
        <f t="shared" ca="1" si="27"/>
        <v>0</v>
      </c>
      <c r="AE116" s="169" t="str">
        <f t="shared" ca="1" si="32"/>
        <v>-</v>
      </c>
      <c r="AF116" s="168" t="str">
        <f t="shared" ca="1" si="33"/>
        <v>-</v>
      </c>
      <c r="AG116" s="169" t="str">
        <f t="shared" ca="1" si="34"/>
        <v>-</v>
      </c>
      <c r="AH116" s="168" t="str">
        <f t="shared" ca="1" si="35"/>
        <v>-</v>
      </c>
      <c r="AI116" s="168">
        <f t="shared" ca="1" si="36"/>
        <v>0</v>
      </c>
      <c r="AJ116" s="170">
        <f t="shared" ca="1" si="37"/>
        <v>0</v>
      </c>
      <c r="AK116" s="168">
        <f t="shared" ca="1" si="28"/>
        <v>0</v>
      </c>
      <c r="AL116" s="168">
        <f t="shared" ca="1" si="29"/>
        <v>0</v>
      </c>
    </row>
    <row r="117" spans="1:38" ht="27" customHeight="1" x14ac:dyDescent="0.2">
      <c r="A117" s="56">
        <v>102</v>
      </c>
      <c r="B117" s="309" t="str">
        <f t="shared" ca="1" si="23"/>
        <v>A102</v>
      </c>
      <c r="C117" s="309"/>
      <c r="D117" s="57" t="str">
        <f t="shared" ca="1" si="24"/>
        <v/>
      </c>
      <c r="E117" s="59" t="str">
        <f t="shared" ca="1" si="25"/>
        <v/>
      </c>
      <c r="F117" s="215">
        <f ca="1">IF(LEN(B117)&gt;0,'OBRAČUNANA OSNOVNA PLAČA'!K111,"")</f>
        <v>0</v>
      </c>
      <c r="G117" s="60"/>
      <c r="H117" s="60"/>
      <c r="I117" s="60"/>
      <c r="J117" s="60"/>
      <c r="K117" s="60"/>
      <c r="L117" s="229">
        <f t="shared" si="30"/>
        <v>0</v>
      </c>
      <c r="M117" s="230">
        <f t="shared" ca="1" si="38"/>
        <v>0</v>
      </c>
      <c r="N117" s="230">
        <f t="shared" ca="1" si="39"/>
        <v>0</v>
      </c>
      <c r="O117" s="231">
        <f t="shared" ca="1" si="40"/>
        <v>0</v>
      </c>
      <c r="P117" s="232">
        <f t="shared" ca="1" si="41"/>
        <v>0</v>
      </c>
      <c r="Q117" s="233">
        <f t="shared" ca="1" si="31"/>
        <v>0</v>
      </c>
      <c r="R117" s="233">
        <f ca="1">IF(LEN(B117)&gt;0,'10'!R117-'10'!Q117,"")</f>
        <v>0</v>
      </c>
      <c r="S117" s="234"/>
      <c r="T117" s="34"/>
      <c r="U117" s="34"/>
      <c r="V117" s="34"/>
      <c r="W117" s="34"/>
      <c r="X117" s="34"/>
      <c r="Y117" s="34"/>
      <c r="AB117" s="167">
        <f>ROW()</f>
        <v>117</v>
      </c>
      <c r="AC117" s="168">
        <f t="shared" ca="1" si="26"/>
        <v>0</v>
      </c>
      <c r="AD117" s="168">
        <f t="shared" ca="1" si="27"/>
        <v>0</v>
      </c>
      <c r="AE117" s="169" t="str">
        <f t="shared" ca="1" si="32"/>
        <v>-</v>
      </c>
      <c r="AF117" s="168" t="str">
        <f t="shared" ca="1" si="33"/>
        <v>-</v>
      </c>
      <c r="AG117" s="169" t="str">
        <f t="shared" ca="1" si="34"/>
        <v>-</v>
      </c>
      <c r="AH117" s="168" t="str">
        <f t="shared" ca="1" si="35"/>
        <v>-</v>
      </c>
      <c r="AI117" s="168">
        <f t="shared" ca="1" si="36"/>
        <v>0</v>
      </c>
      <c r="AJ117" s="170">
        <f t="shared" ca="1" si="37"/>
        <v>0</v>
      </c>
      <c r="AK117" s="168">
        <f t="shared" ca="1" si="28"/>
        <v>0</v>
      </c>
      <c r="AL117" s="168">
        <f t="shared" ca="1" si="29"/>
        <v>0</v>
      </c>
    </row>
    <row r="118" spans="1:38" ht="27" customHeight="1" x14ac:dyDescent="0.2">
      <c r="A118" s="56">
        <v>103</v>
      </c>
      <c r="B118" s="309" t="str">
        <f t="shared" ca="1" si="23"/>
        <v>A103</v>
      </c>
      <c r="C118" s="309"/>
      <c r="D118" s="57" t="str">
        <f t="shared" ca="1" si="24"/>
        <v/>
      </c>
      <c r="E118" s="59" t="str">
        <f t="shared" ca="1" si="25"/>
        <v/>
      </c>
      <c r="F118" s="215">
        <f ca="1">IF(LEN(B118)&gt;0,'OBRAČUNANA OSNOVNA PLAČA'!K112,"")</f>
        <v>0</v>
      </c>
      <c r="G118" s="60"/>
      <c r="H118" s="60"/>
      <c r="I118" s="60"/>
      <c r="J118" s="60"/>
      <c r="K118" s="60"/>
      <c r="L118" s="229">
        <f t="shared" si="30"/>
        <v>0</v>
      </c>
      <c r="M118" s="230">
        <f t="shared" ca="1" si="38"/>
        <v>0</v>
      </c>
      <c r="N118" s="230">
        <f t="shared" ca="1" si="39"/>
        <v>0</v>
      </c>
      <c r="O118" s="231">
        <f t="shared" ca="1" si="40"/>
        <v>0</v>
      </c>
      <c r="P118" s="232">
        <f t="shared" ca="1" si="41"/>
        <v>0</v>
      </c>
      <c r="Q118" s="233">
        <f t="shared" ca="1" si="31"/>
        <v>0</v>
      </c>
      <c r="R118" s="233">
        <f ca="1">IF(LEN(B118)&gt;0,'10'!R118-'10'!Q118,"")</f>
        <v>0</v>
      </c>
      <c r="S118" s="234"/>
      <c r="T118" s="34"/>
      <c r="U118" s="34"/>
      <c r="V118" s="34"/>
      <c r="W118" s="34"/>
      <c r="X118" s="34"/>
      <c r="Y118" s="34"/>
      <c r="AB118" s="167">
        <f>ROW()</f>
        <v>118</v>
      </c>
      <c r="AC118" s="168">
        <f t="shared" ca="1" si="26"/>
        <v>0</v>
      </c>
      <c r="AD118" s="168">
        <f t="shared" ca="1" si="27"/>
        <v>0</v>
      </c>
      <c r="AE118" s="169" t="str">
        <f t="shared" ca="1" si="32"/>
        <v>-</v>
      </c>
      <c r="AF118" s="168" t="str">
        <f t="shared" ca="1" si="33"/>
        <v>-</v>
      </c>
      <c r="AG118" s="169" t="str">
        <f t="shared" ca="1" si="34"/>
        <v>-</v>
      </c>
      <c r="AH118" s="168" t="str">
        <f t="shared" ca="1" si="35"/>
        <v>-</v>
      </c>
      <c r="AI118" s="168">
        <f t="shared" ca="1" si="36"/>
        <v>0</v>
      </c>
      <c r="AJ118" s="170">
        <f t="shared" ca="1" si="37"/>
        <v>0</v>
      </c>
      <c r="AK118" s="168">
        <f t="shared" ca="1" si="28"/>
        <v>0</v>
      </c>
      <c r="AL118" s="168">
        <f t="shared" ca="1" si="29"/>
        <v>0</v>
      </c>
    </row>
    <row r="119" spans="1:38" ht="27" customHeight="1" x14ac:dyDescent="0.2">
      <c r="A119" s="56">
        <v>104</v>
      </c>
      <c r="B119" s="309" t="str">
        <f t="shared" ca="1" si="23"/>
        <v>A104</v>
      </c>
      <c r="C119" s="309"/>
      <c r="D119" s="57" t="str">
        <f t="shared" ca="1" si="24"/>
        <v/>
      </c>
      <c r="E119" s="59" t="str">
        <f t="shared" ca="1" si="25"/>
        <v/>
      </c>
      <c r="F119" s="215">
        <f ca="1">IF(LEN(B119)&gt;0,'OBRAČUNANA OSNOVNA PLAČA'!K113,"")</f>
        <v>0</v>
      </c>
      <c r="G119" s="60"/>
      <c r="H119" s="60"/>
      <c r="I119" s="60"/>
      <c r="J119" s="60"/>
      <c r="K119" s="60"/>
      <c r="L119" s="229">
        <f t="shared" si="30"/>
        <v>0</v>
      </c>
      <c r="M119" s="230">
        <f t="shared" ca="1" si="38"/>
        <v>0</v>
      </c>
      <c r="N119" s="230">
        <f t="shared" ca="1" si="39"/>
        <v>0</v>
      </c>
      <c r="O119" s="231">
        <f t="shared" ca="1" si="40"/>
        <v>0</v>
      </c>
      <c r="P119" s="232">
        <f t="shared" ca="1" si="41"/>
        <v>0</v>
      </c>
      <c r="Q119" s="233">
        <f t="shared" ca="1" si="31"/>
        <v>0</v>
      </c>
      <c r="R119" s="233">
        <f ca="1">IF(LEN(B119)&gt;0,'10'!R119-'10'!Q119,"")</f>
        <v>0</v>
      </c>
      <c r="S119" s="234"/>
      <c r="T119" s="34"/>
      <c r="U119" s="34"/>
      <c r="V119" s="34"/>
      <c r="W119" s="34"/>
      <c r="X119" s="34"/>
      <c r="Y119" s="34"/>
      <c r="AB119" s="167">
        <f>ROW()</f>
        <v>119</v>
      </c>
      <c r="AC119" s="168">
        <f t="shared" ca="1" si="26"/>
        <v>0</v>
      </c>
      <c r="AD119" s="168">
        <f t="shared" ca="1" si="27"/>
        <v>0</v>
      </c>
      <c r="AE119" s="169" t="str">
        <f t="shared" ca="1" si="32"/>
        <v>-</v>
      </c>
      <c r="AF119" s="168" t="str">
        <f t="shared" ca="1" si="33"/>
        <v>-</v>
      </c>
      <c r="AG119" s="169" t="str">
        <f t="shared" ca="1" si="34"/>
        <v>-</v>
      </c>
      <c r="AH119" s="168" t="str">
        <f t="shared" ca="1" si="35"/>
        <v>-</v>
      </c>
      <c r="AI119" s="168">
        <f t="shared" ca="1" si="36"/>
        <v>0</v>
      </c>
      <c r="AJ119" s="170">
        <f t="shared" ca="1" si="37"/>
        <v>0</v>
      </c>
      <c r="AK119" s="168">
        <f t="shared" ca="1" si="28"/>
        <v>0</v>
      </c>
      <c r="AL119" s="168">
        <f t="shared" ca="1" si="29"/>
        <v>0</v>
      </c>
    </row>
    <row r="120" spans="1:38" ht="27" customHeight="1" x14ac:dyDescent="0.2">
      <c r="A120" s="56">
        <v>105</v>
      </c>
      <c r="B120" s="309" t="str">
        <f t="shared" ca="1" si="23"/>
        <v>A105</v>
      </c>
      <c r="C120" s="309"/>
      <c r="D120" s="57" t="str">
        <f t="shared" ca="1" si="24"/>
        <v/>
      </c>
      <c r="E120" s="59" t="str">
        <f t="shared" ca="1" si="25"/>
        <v/>
      </c>
      <c r="F120" s="215">
        <f ca="1">IF(LEN(B120)&gt;0,'OBRAČUNANA OSNOVNA PLAČA'!K114,"")</f>
        <v>0</v>
      </c>
      <c r="G120" s="60"/>
      <c r="H120" s="60"/>
      <c r="I120" s="60"/>
      <c r="J120" s="60"/>
      <c r="K120" s="60"/>
      <c r="L120" s="229">
        <f t="shared" si="30"/>
        <v>0</v>
      </c>
      <c r="M120" s="230">
        <f t="shared" ca="1" si="38"/>
        <v>0</v>
      </c>
      <c r="N120" s="230">
        <f t="shared" ca="1" si="39"/>
        <v>0</v>
      </c>
      <c r="O120" s="231">
        <f t="shared" ca="1" si="40"/>
        <v>0</v>
      </c>
      <c r="P120" s="232">
        <f t="shared" ca="1" si="41"/>
        <v>0</v>
      </c>
      <c r="Q120" s="233">
        <f t="shared" ca="1" si="31"/>
        <v>0</v>
      </c>
      <c r="R120" s="233">
        <f ca="1">IF(LEN(B120)&gt;0,'10'!R120-'10'!Q120,"")</f>
        <v>0</v>
      </c>
      <c r="S120" s="234"/>
      <c r="T120" s="34"/>
      <c r="U120" s="34"/>
      <c r="V120" s="34"/>
      <c r="W120" s="34"/>
      <c r="X120" s="34"/>
      <c r="Y120" s="34"/>
      <c r="AB120" s="167">
        <f>ROW()</f>
        <v>120</v>
      </c>
      <c r="AC120" s="168">
        <f t="shared" ca="1" si="26"/>
        <v>0</v>
      </c>
      <c r="AD120" s="168">
        <f t="shared" ca="1" si="27"/>
        <v>0</v>
      </c>
      <c r="AE120" s="169" t="str">
        <f t="shared" ca="1" si="32"/>
        <v>-</v>
      </c>
      <c r="AF120" s="168" t="str">
        <f t="shared" ca="1" si="33"/>
        <v>-</v>
      </c>
      <c r="AG120" s="169" t="str">
        <f t="shared" ca="1" si="34"/>
        <v>-</v>
      </c>
      <c r="AH120" s="168" t="str">
        <f t="shared" ca="1" si="35"/>
        <v>-</v>
      </c>
      <c r="AI120" s="168">
        <f t="shared" ca="1" si="36"/>
        <v>0</v>
      </c>
      <c r="AJ120" s="170">
        <f t="shared" ca="1" si="37"/>
        <v>0</v>
      </c>
      <c r="AK120" s="168">
        <f t="shared" ca="1" si="28"/>
        <v>0</v>
      </c>
      <c r="AL120" s="168">
        <f t="shared" ca="1" si="29"/>
        <v>0</v>
      </c>
    </row>
    <row r="121" spans="1:38" ht="27" customHeight="1" x14ac:dyDescent="0.2">
      <c r="A121" s="56">
        <v>106</v>
      </c>
      <c r="B121" s="309" t="str">
        <f t="shared" ca="1" si="23"/>
        <v>A106</v>
      </c>
      <c r="C121" s="309"/>
      <c r="D121" s="57" t="str">
        <f t="shared" ca="1" si="24"/>
        <v/>
      </c>
      <c r="E121" s="59" t="str">
        <f t="shared" ca="1" si="25"/>
        <v/>
      </c>
      <c r="F121" s="215">
        <f ca="1">IF(LEN(B121)&gt;0,'OBRAČUNANA OSNOVNA PLAČA'!K115,"")</f>
        <v>0</v>
      </c>
      <c r="G121" s="60"/>
      <c r="H121" s="60"/>
      <c r="I121" s="60"/>
      <c r="J121" s="60"/>
      <c r="K121" s="60"/>
      <c r="L121" s="229">
        <f t="shared" si="30"/>
        <v>0</v>
      </c>
      <c r="M121" s="230">
        <f t="shared" ca="1" si="38"/>
        <v>0</v>
      </c>
      <c r="N121" s="230">
        <f t="shared" ca="1" si="39"/>
        <v>0</v>
      </c>
      <c r="O121" s="231">
        <f t="shared" ca="1" si="40"/>
        <v>0</v>
      </c>
      <c r="P121" s="232">
        <f t="shared" ca="1" si="41"/>
        <v>0</v>
      </c>
      <c r="Q121" s="233">
        <f t="shared" ca="1" si="31"/>
        <v>0</v>
      </c>
      <c r="R121" s="233">
        <f ca="1">IF(LEN(B121)&gt;0,'10'!R121-'10'!Q121,"")</f>
        <v>0</v>
      </c>
      <c r="S121" s="234"/>
      <c r="T121" s="34"/>
      <c r="U121" s="34"/>
      <c r="V121" s="34"/>
      <c r="W121" s="34"/>
      <c r="X121" s="34"/>
      <c r="Y121" s="34"/>
      <c r="AB121" s="167">
        <f>ROW()</f>
        <v>121</v>
      </c>
      <c r="AC121" s="168">
        <f t="shared" ca="1" si="26"/>
        <v>0</v>
      </c>
      <c r="AD121" s="168">
        <f t="shared" ca="1" si="27"/>
        <v>0</v>
      </c>
      <c r="AE121" s="169" t="str">
        <f t="shared" ca="1" si="32"/>
        <v>-</v>
      </c>
      <c r="AF121" s="168" t="str">
        <f t="shared" ca="1" si="33"/>
        <v>-</v>
      </c>
      <c r="AG121" s="169" t="str">
        <f t="shared" ca="1" si="34"/>
        <v>-</v>
      </c>
      <c r="AH121" s="168" t="str">
        <f t="shared" ca="1" si="35"/>
        <v>-</v>
      </c>
      <c r="AI121" s="168">
        <f t="shared" ca="1" si="36"/>
        <v>0</v>
      </c>
      <c r="AJ121" s="170">
        <f t="shared" ca="1" si="37"/>
        <v>0</v>
      </c>
      <c r="AK121" s="168">
        <f t="shared" ca="1" si="28"/>
        <v>0</v>
      </c>
      <c r="AL121" s="168">
        <f t="shared" ca="1" si="29"/>
        <v>0</v>
      </c>
    </row>
    <row r="122" spans="1:38" ht="27" customHeight="1" x14ac:dyDescent="0.2">
      <c r="A122" s="56">
        <v>107</v>
      </c>
      <c r="B122" s="309" t="str">
        <f t="shared" ca="1" si="23"/>
        <v>A107</v>
      </c>
      <c r="C122" s="309"/>
      <c r="D122" s="57" t="str">
        <f t="shared" ca="1" si="24"/>
        <v/>
      </c>
      <c r="E122" s="59" t="str">
        <f t="shared" ca="1" si="25"/>
        <v/>
      </c>
      <c r="F122" s="215">
        <f ca="1">IF(LEN(B122)&gt;0,'OBRAČUNANA OSNOVNA PLAČA'!K116,"")</f>
        <v>0</v>
      </c>
      <c r="G122" s="60"/>
      <c r="H122" s="60"/>
      <c r="I122" s="60"/>
      <c r="J122" s="60"/>
      <c r="K122" s="60"/>
      <c r="L122" s="229">
        <f t="shared" si="30"/>
        <v>0</v>
      </c>
      <c r="M122" s="230">
        <f t="shared" ca="1" si="38"/>
        <v>0</v>
      </c>
      <c r="N122" s="230">
        <f t="shared" ca="1" si="39"/>
        <v>0</v>
      </c>
      <c r="O122" s="231">
        <f t="shared" ca="1" si="40"/>
        <v>0</v>
      </c>
      <c r="P122" s="232">
        <f t="shared" ca="1" si="41"/>
        <v>0</v>
      </c>
      <c r="Q122" s="233">
        <f t="shared" ca="1" si="31"/>
        <v>0</v>
      </c>
      <c r="R122" s="233">
        <f ca="1">IF(LEN(B122)&gt;0,'10'!R122-'10'!Q122,"")</f>
        <v>0</v>
      </c>
      <c r="S122" s="234"/>
      <c r="T122" s="34"/>
      <c r="U122" s="34"/>
      <c r="V122" s="34"/>
      <c r="W122" s="34"/>
      <c r="X122" s="34"/>
      <c r="Y122" s="34"/>
      <c r="AB122" s="167">
        <f>ROW()</f>
        <v>122</v>
      </c>
      <c r="AC122" s="168">
        <f t="shared" ca="1" si="26"/>
        <v>0</v>
      </c>
      <c r="AD122" s="168">
        <f t="shared" ca="1" si="27"/>
        <v>0</v>
      </c>
      <c r="AE122" s="169" t="str">
        <f t="shared" ca="1" si="32"/>
        <v>-</v>
      </c>
      <c r="AF122" s="168" t="str">
        <f t="shared" ca="1" si="33"/>
        <v>-</v>
      </c>
      <c r="AG122" s="169" t="str">
        <f t="shared" ca="1" si="34"/>
        <v>-</v>
      </c>
      <c r="AH122" s="168" t="str">
        <f t="shared" ca="1" si="35"/>
        <v>-</v>
      </c>
      <c r="AI122" s="168">
        <f t="shared" ca="1" si="36"/>
        <v>0</v>
      </c>
      <c r="AJ122" s="170">
        <f t="shared" ca="1" si="37"/>
        <v>0</v>
      </c>
      <c r="AK122" s="168">
        <f t="shared" ca="1" si="28"/>
        <v>0</v>
      </c>
      <c r="AL122" s="168">
        <f t="shared" ca="1" si="29"/>
        <v>0</v>
      </c>
    </row>
    <row r="123" spans="1:38" ht="27" customHeight="1" x14ac:dyDescent="0.2">
      <c r="A123" s="56">
        <v>108</v>
      </c>
      <c r="B123" s="309" t="str">
        <f t="shared" ca="1" si="23"/>
        <v>A108</v>
      </c>
      <c r="C123" s="309"/>
      <c r="D123" s="57" t="str">
        <f t="shared" ca="1" si="24"/>
        <v/>
      </c>
      <c r="E123" s="59" t="str">
        <f t="shared" ca="1" si="25"/>
        <v/>
      </c>
      <c r="F123" s="215">
        <f ca="1">IF(LEN(B123)&gt;0,'OBRAČUNANA OSNOVNA PLAČA'!K117,"")</f>
        <v>0</v>
      </c>
      <c r="G123" s="60"/>
      <c r="H123" s="60"/>
      <c r="I123" s="60"/>
      <c r="J123" s="60"/>
      <c r="K123" s="60"/>
      <c r="L123" s="229">
        <f t="shared" si="30"/>
        <v>0</v>
      </c>
      <c r="M123" s="230">
        <f t="shared" ca="1" si="38"/>
        <v>0</v>
      </c>
      <c r="N123" s="230">
        <f t="shared" ca="1" si="39"/>
        <v>0</v>
      </c>
      <c r="O123" s="231">
        <f t="shared" ca="1" si="40"/>
        <v>0</v>
      </c>
      <c r="P123" s="232">
        <f t="shared" ca="1" si="41"/>
        <v>0</v>
      </c>
      <c r="Q123" s="233">
        <f t="shared" ca="1" si="31"/>
        <v>0</v>
      </c>
      <c r="R123" s="233">
        <f ca="1">IF(LEN(B123)&gt;0,'10'!R123-'10'!Q123,"")</f>
        <v>0</v>
      </c>
      <c r="S123" s="234"/>
      <c r="T123" s="34"/>
      <c r="U123" s="34"/>
      <c r="V123" s="34"/>
      <c r="W123" s="34"/>
      <c r="X123" s="34"/>
      <c r="Y123" s="34"/>
      <c r="AB123" s="167">
        <f>ROW()</f>
        <v>123</v>
      </c>
      <c r="AC123" s="168">
        <f t="shared" ca="1" si="26"/>
        <v>0</v>
      </c>
      <c r="AD123" s="168">
        <f t="shared" ca="1" si="27"/>
        <v>0</v>
      </c>
      <c r="AE123" s="169" t="str">
        <f t="shared" ca="1" si="32"/>
        <v>-</v>
      </c>
      <c r="AF123" s="168" t="str">
        <f t="shared" ca="1" si="33"/>
        <v>-</v>
      </c>
      <c r="AG123" s="169" t="str">
        <f t="shared" ca="1" si="34"/>
        <v>-</v>
      </c>
      <c r="AH123" s="168" t="str">
        <f t="shared" ca="1" si="35"/>
        <v>-</v>
      </c>
      <c r="AI123" s="168">
        <f t="shared" ca="1" si="36"/>
        <v>0</v>
      </c>
      <c r="AJ123" s="170">
        <f t="shared" ca="1" si="37"/>
        <v>0</v>
      </c>
      <c r="AK123" s="168">
        <f t="shared" ca="1" si="28"/>
        <v>0</v>
      </c>
      <c r="AL123" s="168">
        <f t="shared" ca="1" si="29"/>
        <v>0</v>
      </c>
    </row>
    <row r="124" spans="1:38" ht="27" customHeight="1" x14ac:dyDescent="0.2">
      <c r="A124" s="56">
        <v>109</v>
      </c>
      <c r="B124" s="309" t="str">
        <f t="shared" ca="1" si="23"/>
        <v>A109</v>
      </c>
      <c r="C124" s="309"/>
      <c r="D124" s="57" t="str">
        <f t="shared" ca="1" si="24"/>
        <v/>
      </c>
      <c r="E124" s="59" t="str">
        <f t="shared" ca="1" si="25"/>
        <v/>
      </c>
      <c r="F124" s="215">
        <f ca="1">IF(LEN(B124)&gt;0,'OBRAČUNANA OSNOVNA PLAČA'!K118,"")</f>
        <v>0</v>
      </c>
      <c r="G124" s="60"/>
      <c r="H124" s="60"/>
      <c r="I124" s="60"/>
      <c r="J124" s="60"/>
      <c r="K124" s="60"/>
      <c r="L124" s="229">
        <f t="shared" si="30"/>
        <v>0</v>
      </c>
      <c r="M124" s="230">
        <f t="shared" ca="1" si="38"/>
        <v>0</v>
      </c>
      <c r="N124" s="230">
        <f t="shared" ca="1" si="39"/>
        <v>0</v>
      </c>
      <c r="O124" s="231">
        <f t="shared" ca="1" si="40"/>
        <v>0</v>
      </c>
      <c r="P124" s="232">
        <f t="shared" ca="1" si="41"/>
        <v>0</v>
      </c>
      <c r="Q124" s="233">
        <f t="shared" ca="1" si="31"/>
        <v>0</v>
      </c>
      <c r="R124" s="233">
        <f ca="1">IF(LEN(B124)&gt;0,'10'!R124-'10'!Q124,"")</f>
        <v>0</v>
      </c>
      <c r="S124" s="234"/>
      <c r="T124" s="34"/>
      <c r="U124" s="34"/>
      <c r="V124" s="34"/>
      <c r="W124" s="34"/>
      <c r="X124" s="34"/>
      <c r="Y124" s="34"/>
      <c r="AB124" s="167">
        <f>ROW()</f>
        <v>124</v>
      </c>
      <c r="AC124" s="168">
        <f t="shared" ca="1" si="26"/>
        <v>0</v>
      </c>
      <c r="AD124" s="168">
        <f t="shared" ca="1" si="27"/>
        <v>0</v>
      </c>
      <c r="AE124" s="169" t="str">
        <f t="shared" ca="1" si="32"/>
        <v>-</v>
      </c>
      <c r="AF124" s="168" t="str">
        <f t="shared" ca="1" si="33"/>
        <v>-</v>
      </c>
      <c r="AG124" s="169" t="str">
        <f t="shared" ca="1" si="34"/>
        <v>-</v>
      </c>
      <c r="AH124" s="168" t="str">
        <f t="shared" ca="1" si="35"/>
        <v>-</v>
      </c>
      <c r="AI124" s="168">
        <f t="shared" ca="1" si="36"/>
        <v>0</v>
      </c>
      <c r="AJ124" s="170">
        <f t="shared" ca="1" si="37"/>
        <v>0</v>
      </c>
      <c r="AK124" s="168">
        <f t="shared" ca="1" si="28"/>
        <v>0</v>
      </c>
      <c r="AL124" s="168">
        <f t="shared" ca="1" si="29"/>
        <v>0</v>
      </c>
    </row>
    <row r="125" spans="1:38" ht="27" customHeight="1" x14ac:dyDescent="0.2">
      <c r="A125" s="56">
        <v>110</v>
      </c>
      <c r="B125" s="309" t="str">
        <f t="shared" ca="1" si="23"/>
        <v>A110</v>
      </c>
      <c r="C125" s="309"/>
      <c r="D125" s="57" t="str">
        <f t="shared" ca="1" si="24"/>
        <v/>
      </c>
      <c r="E125" s="59" t="str">
        <f t="shared" ca="1" si="25"/>
        <v/>
      </c>
      <c r="F125" s="215">
        <f ca="1">IF(LEN(B125)&gt;0,'OBRAČUNANA OSNOVNA PLAČA'!K119,"")</f>
        <v>0</v>
      </c>
      <c r="G125" s="60"/>
      <c r="H125" s="60"/>
      <c r="I125" s="60"/>
      <c r="J125" s="60"/>
      <c r="K125" s="60"/>
      <c r="L125" s="229">
        <f t="shared" si="30"/>
        <v>0</v>
      </c>
      <c r="M125" s="230">
        <f t="shared" ca="1" si="38"/>
        <v>0</v>
      </c>
      <c r="N125" s="230">
        <f t="shared" ca="1" si="39"/>
        <v>0</v>
      </c>
      <c r="O125" s="231">
        <f t="shared" ca="1" si="40"/>
        <v>0</v>
      </c>
      <c r="P125" s="232">
        <f t="shared" ca="1" si="41"/>
        <v>0</v>
      </c>
      <c r="Q125" s="233">
        <f t="shared" ca="1" si="31"/>
        <v>0</v>
      </c>
      <c r="R125" s="233">
        <f ca="1">IF(LEN(B125)&gt;0,'10'!R125-'10'!Q125,"")</f>
        <v>0</v>
      </c>
      <c r="S125" s="234"/>
      <c r="T125" s="34"/>
      <c r="U125" s="34"/>
      <c r="V125" s="34"/>
      <c r="W125" s="34"/>
      <c r="X125" s="34"/>
      <c r="Y125" s="34"/>
      <c r="AB125" s="167">
        <f>ROW()</f>
        <v>125</v>
      </c>
      <c r="AC125" s="168">
        <f t="shared" ca="1" si="26"/>
        <v>0</v>
      </c>
      <c r="AD125" s="168">
        <f t="shared" ca="1" si="27"/>
        <v>0</v>
      </c>
      <c r="AE125" s="169" t="str">
        <f t="shared" ca="1" si="32"/>
        <v>-</v>
      </c>
      <c r="AF125" s="168" t="str">
        <f t="shared" ca="1" si="33"/>
        <v>-</v>
      </c>
      <c r="AG125" s="169" t="str">
        <f t="shared" ca="1" si="34"/>
        <v>-</v>
      </c>
      <c r="AH125" s="168" t="str">
        <f t="shared" ca="1" si="35"/>
        <v>-</v>
      </c>
      <c r="AI125" s="168">
        <f t="shared" ca="1" si="36"/>
        <v>0</v>
      </c>
      <c r="AJ125" s="170">
        <f t="shared" ca="1" si="37"/>
        <v>0</v>
      </c>
      <c r="AK125" s="168">
        <f t="shared" ca="1" si="28"/>
        <v>0</v>
      </c>
      <c r="AL125" s="168">
        <f t="shared" ca="1" si="29"/>
        <v>0</v>
      </c>
    </row>
    <row r="126" spans="1:38" ht="27" customHeight="1" x14ac:dyDescent="0.2">
      <c r="A126" s="56">
        <v>111</v>
      </c>
      <c r="B126" s="309" t="str">
        <f t="shared" ca="1" si="23"/>
        <v>A111</v>
      </c>
      <c r="C126" s="309"/>
      <c r="D126" s="57" t="str">
        <f t="shared" ca="1" si="24"/>
        <v/>
      </c>
      <c r="E126" s="59" t="str">
        <f t="shared" ca="1" si="25"/>
        <v/>
      </c>
      <c r="F126" s="215">
        <f ca="1">IF(LEN(B126)&gt;0,'OBRAČUNANA OSNOVNA PLAČA'!K120,"")</f>
        <v>0</v>
      </c>
      <c r="G126" s="60"/>
      <c r="H126" s="60"/>
      <c r="I126" s="60"/>
      <c r="J126" s="60"/>
      <c r="K126" s="60"/>
      <c r="L126" s="229">
        <f t="shared" si="30"/>
        <v>0</v>
      </c>
      <c r="M126" s="230">
        <f t="shared" ca="1" si="38"/>
        <v>0</v>
      </c>
      <c r="N126" s="230">
        <f t="shared" ca="1" si="39"/>
        <v>0</v>
      </c>
      <c r="O126" s="231">
        <f t="shared" ca="1" si="40"/>
        <v>0</v>
      </c>
      <c r="P126" s="232">
        <f t="shared" ca="1" si="41"/>
        <v>0</v>
      </c>
      <c r="Q126" s="233">
        <f t="shared" ca="1" si="31"/>
        <v>0</v>
      </c>
      <c r="R126" s="233">
        <f ca="1">IF(LEN(B126)&gt;0,'10'!R126-'10'!Q126,"")</f>
        <v>0</v>
      </c>
      <c r="S126" s="234"/>
      <c r="T126" s="34"/>
      <c r="U126" s="34"/>
      <c r="V126" s="34"/>
      <c r="W126" s="34"/>
      <c r="X126" s="34"/>
      <c r="Y126" s="34"/>
      <c r="AB126" s="167">
        <f>ROW()</f>
        <v>126</v>
      </c>
      <c r="AC126" s="168">
        <f t="shared" ca="1" si="26"/>
        <v>0</v>
      </c>
      <c r="AD126" s="168">
        <f t="shared" ca="1" si="27"/>
        <v>0</v>
      </c>
      <c r="AE126" s="169" t="str">
        <f t="shared" ca="1" si="32"/>
        <v>-</v>
      </c>
      <c r="AF126" s="168" t="str">
        <f t="shared" ca="1" si="33"/>
        <v>-</v>
      </c>
      <c r="AG126" s="169" t="str">
        <f t="shared" ca="1" si="34"/>
        <v>-</v>
      </c>
      <c r="AH126" s="168" t="str">
        <f t="shared" ca="1" si="35"/>
        <v>-</v>
      </c>
      <c r="AI126" s="168">
        <f t="shared" ca="1" si="36"/>
        <v>0</v>
      </c>
      <c r="AJ126" s="170">
        <f t="shared" ca="1" si="37"/>
        <v>0</v>
      </c>
      <c r="AK126" s="168">
        <f t="shared" ca="1" si="28"/>
        <v>0</v>
      </c>
      <c r="AL126" s="168">
        <f t="shared" ca="1" si="29"/>
        <v>0</v>
      </c>
    </row>
    <row r="127" spans="1:38" ht="27" customHeight="1" x14ac:dyDescent="0.2">
      <c r="A127" s="56">
        <v>112</v>
      </c>
      <c r="B127" s="309" t="str">
        <f t="shared" ca="1" si="23"/>
        <v>A112</v>
      </c>
      <c r="C127" s="309"/>
      <c r="D127" s="57" t="str">
        <f t="shared" ca="1" si="24"/>
        <v/>
      </c>
      <c r="E127" s="59" t="str">
        <f t="shared" ca="1" si="25"/>
        <v/>
      </c>
      <c r="F127" s="215">
        <f ca="1">IF(LEN(B127)&gt;0,'OBRAČUNANA OSNOVNA PLAČA'!K121,"")</f>
        <v>0</v>
      </c>
      <c r="G127" s="60"/>
      <c r="H127" s="60"/>
      <c r="I127" s="60"/>
      <c r="J127" s="60"/>
      <c r="K127" s="60"/>
      <c r="L127" s="229">
        <f t="shared" si="30"/>
        <v>0</v>
      </c>
      <c r="M127" s="230">
        <f t="shared" ca="1" si="38"/>
        <v>0</v>
      </c>
      <c r="N127" s="230">
        <f t="shared" ca="1" si="39"/>
        <v>0</v>
      </c>
      <c r="O127" s="231">
        <f t="shared" ca="1" si="40"/>
        <v>0</v>
      </c>
      <c r="P127" s="232">
        <f t="shared" ca="1" si="41"/>
        <v>0</v>
      </c>
      <c r="Q127" s="233">
        <f t="shared" ca="1" si="31"/>
        <v>0</v>
      </c>
      <c r="R127" s="233">
        <f ca="1">IF(LEN(B127)&gt;0,'10'!R127-'10'!Q127,"")</f>
        <v>0</v>
      </c>
      <c r="S127" s="234"/>
      <c r="T127" s="34"/>
      <c r="U127" s="34"/>
      <c r="V127" s="34"/>
      <c r="W127" s="34"/>
      <c r="X127" s="34"/>
      <c r="Y127" s="34"/>
      <c r="AB127" s="167">
        <f>ROW()</f>
        <v>127</v>
      </c>
      <c r="AC127" s="168">
        <f t="shared" ca="1" si="26"/>
        <v>0</v>
      </c>
      <c r="AD127" s="168">
        <f t="shared" ca="1" si="27"/>
        <v>0</v>
      </c>
      <c r="AE127" s="169" t="str">
        <f t="shared" ca="1" si="32"/>
        <v>-</v>
      </c>
      <c r="AF127" s="168" t="str">
        <f t="shared" ca="1" si="33"/>
        <v>-</v>
      </c>
      <c r="AG127" s="169" t="str">
        <f t="shared" ca="1" si="34"/>
        <v>-</v>
      </c>
      <c r="AH127" s="168" t="str">
        <f t="shared" ca="1" si="35"/>
        <v>-</v>
      </c>
      <c r="AI127" s="168">
        <f t="shared" ca="1" si="36"/>
        <v>0</v>
      </c>
      <c r="AJ127" s="170">
        <f t="shared" ca="1" si="37"/>
        <v>0</v>
      </c>
      <c r="AK127" s="168">
        <f t="shared" ca="1" si="28"/>
        <v>0</v>
      </c>
      <c r="AL127" s="168">
        <f t="shared" ca="1" si="29"/>
        <v>0</v>
      </c>
    </row>
    <row r="128" spans="1:38" ht="27" customHeight="1" x14ac:dyDescent="0.2">
      <c r="A128" s="56">
        <v>113</v>
      </c>
      <c r="B128" s="309" t="str">
        <f t="shared" ca="1" si="23"/>
        <v>A113</v>
      </c>
      <c r="C128" s="309"/>
      <c r="D128" s="57" t="str">
        <f t="shared" ca="1" si="24"/>
        <v/>
      </c>
      <c r="E128" s="59" t="str">
        <f t="shared" ca="1" si="25"/>
        <v/>
      </c>
      <c r="F128" s="215">
        <f ca="1">IF(LEN(B128)&gt;0,'OBRAČUNANA OSNOVNA PLAČA'!K122,"")</f>
        <v>0</v>
      </c>
      <c r="G128" s="60"/>
      <c r="H128" s="60"/>
      <c r="I128" s="60"/>
      <c r="J128" s="60"/>
      <c r="K128" s="60"/>
      <c r="L128" s="229">
        <f t="shared" si="30"/>
        <v>0</v>
      </c>
      <c r="M128" s="230">
        <f t="shared" ca="1" si="38"/>
        <v>0</v>
      </c>
      <c r="N128" s="230">
        <f t="shared" ca="1" si="39"/>
        <v>0</v>
      </c>
      <c r="O128" s="231">
        <f t="shared" ca="1" si="40"/>
        <v>0</v>
      </c>
      <c r="P128" s="232">
        <f t="shared" ca="1" si="41"/>
        <v>0</v>
      </c>
      <c r="Q128" s="233">
        <f t="shared" ca="1" si="31"/>
        <v>0</v>
      </c>
      <c r="R128" s="233">
        <f ca="1">IF(LEN(B128)&gt;0,'10'!R128-'10'!Q128,"")</f>
        <v>0</v>
      </c>
      <c r="S128" s="234"/>
      <c r="T128" s="34"/>
      <c r="U128" s="34"/>
      <c r="V128" s="34"/>
      <c r="W128" s="34"/>
      <c r="X128" s="34"/>
      <c r="Y128" s="34"/>
      <c r="AB128" s="167">
        <f>ROW()</f>
        <v>128</v>
      </c>
      <c r="AC128" s="168">
        <f t="shared" ca="1" si="26"/>
        <v>0</v>
      </c>
      <c r="AD128" s="168">
        <f t="shared" ca="1" si="27"/>
        <v>0</v>
      </c>
      <c r="AE128" s="169" t="str">
        <f t="shared" ca="1" si="32"/>
        <v>-</v>
      </c>
      <c r="AF128" s="168" t="str">
        <f t="shared" ca="1" si="33"/>
        <v>-</v>
      </c>
      <c r="AG128" s="169" t="str">
        <f t="shared" ca="1" si="34"/>
        <v>-</v>
      </c>
      <c r="AH128" s="168" t="str">
        <f t="shared" ca="1" si="35"/>
        <v>-</v>
      </c>
      <c r="AI128" s="168">
        <f t="shared" ca="1" si="36"/>
        <v>0</v>
      </c>
      <c r="AJ128" s="170">
        <f t="shared" ca="1" si="37"/>
        <v>0</v>
      </c>
      <c r="AK128" s="168">
        <f t="shared" ca="1" si="28"/>
        <v>0</v>
      </c>
      <c r="AL128" s="168">
        <f t="shared" ca="1" si="29"/>
        <v>0</v>
      </c>
    </row>
    <row r="129" spans="1:38" ht="27" customHeight="1" x14ac:dyDescent="0.2">
      <c r="A129" s="56">
        <v>114</v>
      </c>
      <c r="B129" s="309" t="str">
        <f t="shared" ca="1" si="23"/>
        <v>A114</v>
      </c>
      <c r="C129" s="309"/>
      <c r="D129" s="57" t="str">
        <f t="shared" ca="1" si="24"/>
        <v/>
      </c>
      <c r="E129" s="59" t="str">
        <f t="shared" ca="1" si="25"/>
        <v/>
      </c>
      <c r="F129" s="215">
        <f ca="1">IF(LEN(B129)&gt;0,'OBRAČUNANA OSNOVNA PLAČA'!K123,"")</f>
        <v>0</v>
      </c>
      <c r="G129" s="60"/>
      <c r="H129" s="60"/>
      <c r="I129" s="60"/>
      <c r="J129" s="60"/>
      <c r="K129" s="60"/>
      <c r="L129" s="229">
        <f t="shared" si="30"/>
        <v>0</v>
      </c>
      <c r="M129" s="230">
        <f t="shared" ca="1" si="38"/>
        <v>0</v>
      </c>
      <c r="N129" s="230">
        <f t="shared" ca="1" si="39"/>
        <v>0</v>
      </c>
      <c r="O129" s="231">
        <f t="shared" ca="1" si="40"/>
        <v>0</v>
      </c>
      <c r="P129" s="232">
        <f t="shared" ca="1" si="41"/>
        <v>0</v>
      </c>
      <c r="Q129" s="233">
        <f t="shared" ca="1" si="31"/>
        <v>0</v>
      </c>
      <c r="R129" s="233">
        <f ca="1">IF(LEN(B129)&gt;0,'10'!R129-'10'!Q129,"")</f>
        <v>0</v>
      </c>
      <c r="S129" s="234"/>
      <c r="T129" s="34"/>
      <c r="U129" s="34"/>
      <c r="V129" s="34"/>
      <c r="W129" s="34"/>
      <c r="X129" s="34"/>
      <c r="Y129" s="34"/>
      <c r="AB129" s="167">
        <f>ROW()</f>
        <v>129</v>
      </c>
      <c r="AC129" s="168">
        <f t="shared" ca="1" si="26"/>
        <v>0</v>
      </c>
      <c r="AD129" s="168">
        <f t="shared" ca="1" si="27"/>
        <v>0</v>
      </c>
      <c r="AE129" s="169" t="str">
        <f t="shared" ca="1" si="32"/>
        <v>-</v>
      </c>
      <c r="AF129" s="168" t="str">
        <f t="shared" ca="1" si="33"/>
        <v>-</v>
      </c>
      <c r="AG129" s="169" t="str">
        <f t="shared" ca="1" si="34"/>
        <v>-</v>
      </c>
      <c r="AH129" s="168" t="str">
        <f t="shared" ca="1" si="35"/>
        <v>-</v>
      </c>
      <c r="AI129" s="168">
        <f t="shared" ca="1" si="36"/>
        <v>0</v>
      </c>
      <c r="AJ129" s="170">
        <f t="shared" ca="1" si="37"/>
        <v>0</v>
      </c>
      <c r="AK129" s="168">
        <f t="shared" ca="1" si="28"/>
        <v>0</v>
      </c>
      <c r="AL129" s="168">
        <f t="shared" ca="1" si="29"/>
        <v>0</v>
      </c>
    </row>
    <row r="130" spans="1:38" ht="27" customHeight="1" x14ac:dyDescent="0.2">
      <c r="A130" s="56">
        <v>115</v>
      </c>
      <c r="B130" s="309" t="str">
        <f t="shared" ca="1" si="23"/>
        <v>A115</v>
      </c>
      <c r="C130" s="309"/>
      <c r="D130" s="57" t="str">
        <f t="shared" ca="1" si="24"/>
        <v/>
      </c>
      <c r="E130" s="59" t="str">
        <f t="shared" ca="1" si="25"/>
        <v/>
      </c>
      <c r="F130" s="215">
        <f ca="1">IF(LEN(B130)&gt;0,'OBRAČUNANA OSNOVNA PLAČA'!K124,"")</f>
        <v>0</v>
      </c>
      <c r="G130" s="60"/>
      <c r="H130" s="60"/>
      <c r="I130" s="60"/>
      <c r="J130" s="60"/>
      <c r="K130" s="60"/>
      <c r="L130" s="229">
        <f t="shared" si="30"/>
        <v>0</v>
      </c>
      <c r="M130" s="230">
        <f t="shared" ca="1" si="38"/>
        <v>0</v>
      </c>
      <c r="N130" s="230">
        <f t="shared" ca="1" si="39"/>
        <v>0</v>
      </c>
      <c r="O130" s="231">
        <f t="shared" ca="1" si="40"/>
        <v>0</v>
      </c>
      <c r="P130" s="232">
        <f t="shared" ca="1" si="41"/>
        <v>0</v>
      </c>
      <c r="Q130" s="233">
        <f t="shared" ca="1" si="31"/>
        <v>0</v>
      </c>
      <c r="R130" s="233">
        <f ca="1">IF(LEN(B130)&gt;0,'10'!R130-'10'!Q130,"")</f>
        <v>0</v>
      </c>
      <c r="S130" s="234"/>
      <c r="T130" s="34"/>
      <c r="U130" s="34"/>
      <c r="V130" s="34"/>
      <c r="W130" s="34"/>
      <c r="X130" s="34"/>
      <c r="Y130" s="34"/>
      <c r="AB130" s="167">
        <f>ROW()</f>
        <v>130</v>
      </c>
      <c r="AC130" s="168">
        <f t="shared" ca="1" si="26"/>
        <v>0</v>
      </c>
      <c r="AD130" s="168">
        <f t="shared" ca="1" si="27"/>
        <v>0</v>
      </c>
      <c r="AE130" s="169" t="str">
        <f t="shared" ca="1" si="32"/>
        <v>-</v>
      </c>
      <c r="AF130" s="168" t="str">
        <f t="shared" ca="1" si="33"/>
        <v>-</v>
      </c>
      <c r="AG130" s="169" t="str">
        <f t="shared" ca="1" si="34"/>
        <v>-</v>
      </c>
      <c r="AH130" s="168" t="str">
        <f t="shared" ca="1" si="35"/>
        <v>-</v>
      </c>
      <c r="AI130" s="168">
        <f t="shared" ca="1" si="36"/>
        <v>0</v>
      </c>
      <c r="AJ130" s="170">
        <f t="shared" ca="1" si="37"/>
        <v>0</v>
      </c>
      <c r="AK130" s="168">
        <f t="shared" ca="1" si="28"/>
        <v>0</v>
      </c>
      <c r="AL130" s="168">
        <f t="shared" ca="1" si="29"/>
        <v>0</v>
      </c>
    </row>
    <row r="131" spans="1:38" ht="27" customHeight="1" x14ac:dyDescent="0.2">
      <c r="A131" s="56">
        <v>116</v>
      </c>
      <c r="B131" s="309" t="str">
        <f t="shared" ca="1" si="23"/>
        <v>A116</v>
      </c>
      <c r="C131" s="309"/>
      <c r="D131" s="57" t="str">
        <f t="shared" ca="1" si="24"/>
        <v/>
      </c>
      <c r="E131" s="59" t="str">
        <f t="shared" ca="1" si="25"/>
        <v/>
      </c>
      <c r="F131" s="215">
        <f ca="1">IF(LEN(B131)&gt;0,'OBRAČUNANA OSNOVNA PLAČA'!K125,"")</f>
        <v>0</v>
      </c>
      <c r="G131" s="60"/>
      <c r="H131" s="60"/>
      <c r="I131" s="60"/>
      <c r="J131" s="60"/>
      <c r="K131" s="60"/>
      <c r="L131" s="229">
        <f t="shared" si="30"/>
        <v>0</v>
      </c>
      <c r="M131" s="230">
        <f t="shared" ca="1" si="38"/>
        <v>0</v>
      </c>
      <c r="N131" s="230">
        <f t="shared" ca="1" si="39"/>
        <v>0</v>
      </c>
      <c r="O131" s="231">
        <f t="shared" ca="1" si="40"/>
        <v>0</v>
      </c>
      <c r="P131" s="232">
        <f t="shared" ca="1" si="41"/>
        <v>0</v>
      </c>
      <c r="Q131" s="233">
        <f t="shared" ca="1" si="31"/>
        <v>0</v>
      </c>
      <c r="R131" s="233">
        <f ca="1">IF(LEN(B131)&gt;0,'10'!R131-'10'!Q131,"")</f>
        <v>0</v>
      </c>
      <c r="S131" s="234"/>
      <c r="T131" s="34"/>
      <c r="U131" s="34"/>
      <c r="V131" s="34"/>
      <c r="W131" s="34"/>
      <c r="X131" s="34"/>
      <c r="Y131" s="34"/>
      <c r="AB131" s="167">
        <f>ROW()</f>
        <v>131</v>
      </c>
      <c r="AC131" s="168">
        <f t="shared" ca="1" si="26"/>
        <v>0</v>
      </c>
      <c r="AD131" s="168">
        <f t="shared" ca="1" si="27"/>
        <v>0</v>
      </c>
      <c r="AE131" s="169" t="str">
        <f t="shared" ca="1" si="32"/>
        <v>-</v>
      </c>
      <c r="AF131" s="168" t="str">
        <f t="shared" ca="1" si="33"/>
        <v>-</v>
      </c>
      <c r="AG131" s="169" t="str">
        <f t="shared" ca="1" si="34"/>
        <v>-</v>
      </c>
      <c r="AH131" s="168" t="str">
        <f t="shared" ca="1" si="35"/>
        <v>-</v>
      </c>
      <c r="AI131" s="168">
        <f t="shared" ca="1" si="36"/>
        <v>0</v>
      </c>
      <c r="AJ131" s="170">
        <f t="shared" ca="1" si="37"/>
        <v>0</v>
      </c>
      <c r="AK131" s="168">
        <f t="shared" ca="1" si="28"/>
        <v>0</v>
      </c>
      <c r="AL131" s="168">
        <f t="shared" ca="1" si="29"/>
        <v>0</v>
      </c>
    </row>
    <row r="132" spans="1:38" ht="27" customHeight="1" x14ac:dyDescent="0.2">
      <c r="A132" s="56">
        <v>117</v>
      </c>
      <c r="B132" s="309" t="str">
        <f t="shared" ca="1" si="23"/>
        <v>A117</v>
      </c>
      <c r="C132" s="309"/>
      <c r="D132" s="57" t="str">
        <f t="shared" ca="1" si="24"/>
        <v/>
      </c>
      <c r="E132" s="59" t="str">
        <f t="shared" ca="1" si="25"/>
        <v/>
      </c>
      <c r="F132" s="215">
        <f ca="1">IF(LEN(B132)&gt;0,'OBRAČUNANA OSNOVNA PLAČA'!K126,"")</f>
        <v>0</v>
      </c>
      <c r="G132" s="60"/>
      <c r="H132" s="60"/>
      <c r="I132" s="60"/>
      <c r="J132" s="60"/>
      <c r="K132" s="60"/>
      <c r="L132" s="229">
        <f t="shared" si="30"/>
        <v>0</v>
      </c>
      <c r="M132" s="230">
        <f t="shared" ca="1" si="38"/>
        <v>0</v>
      </c>
      <c r="N132" s="230">
        <f t="shared" ca="1" si="39"/>
        <v>0</v>
      </c>
      <c r="O132" s="231">
        <f t="shared" ca="1" si="40"/>
        <v>0</v>
      </c>
      <c r="P132" s="232">
        <f t="shared" ca="1" si="41"/>
        <v>0</v>
      </c>
      <c r="Q132" s="233">
        <f t="shared" ca="1" si="31"/>
        <v>0</v>
      </c>
      <c r="R132" s="233">
        <f ca="1">IF(LEN(B132)&gt;0,'10'!R132-'10'!Q132,"")</f>
        <v>0</v>
      </c>
      <c r="S132" s="234"/>
      <c r="T132" s="34"/>
      <c r="U132" s="34"/>
      <c r="V132" s="34"/>
      <c r="W132" s="34"/>
      <c r="X132" s="34"/>
      <c r="Y132" s="34"/>
      <c r="AB132" s="167">
        <f>ROW()</f>
        <v>132</v>
      </c>
      <c r="AC132" s="168">
        <f t="shared" ca="1" si="26"/>
        <v>0</v>
      </c>
      <c r="AD132" s="168">
        <f t="shared" ca="1" si="27"/>
        <v>0</v>
      </c>
      <c r="AE132" s="169" t="str">
        <f t="shared" ca="1" si="32"/>
        <v>-</v>
      </c>
      <c r="AF132" s="168" t="str">
        <f t="shared" ca="1" si="33"/>
        <v>-</v>
      </c>
      <c r="AG132" s="169" t="str">
        <f t="shared" ca="1" si="34"/>
        <v>-</v>
      </c>
      <c r="AH132" s="168" t="str">
        <f t="shared" ca="1" si="35"/>
        <v>-</v>
      </c>
      <c r="AI132" s="168">
        <f t="shared" ca="1" si="36"/>
        <v>0</v>
      </c>
      <c r="AJ132" s="170">
        <f t="shared" ca="1" si="37"/>
        <v>0</v>
      </c>
      <c r="AK132" s="168">
        <f t="shared" ca="1" si="28"/>
        <v>0</v>
      </c>
      <c r="AL132" s="168">
        <f t="shared" ca="1" si="29"/>
        <v>0</v>
      </c>
    </row>
    <row r="133" spans="1:38" ht="27" customHeight="1" x14ac:dyDescent="0.2">
      <c r="A133" s="56">
        <v>118</v>
      </c>
      <c r="B133" s="309" t="str">
        <f t="shared" ca="1" si="23"/>
        <v>A118</v>
      </c>
      <c r="C133" s="309"/>
      <c r="D133" s="57" t="str">
        <f t="shared" ca="1" si="24"/>
        <v/>
      </c>
      <c r="E133" s="59" t="str">
        <f t="shared" ca="1" si="25"/>
        <v/>
      </c>
      <c r="F133" s="215">
        <f ca="1">IF(LEN(B133)&gt;0,'OBRAČUNANA OSNOVNA PLAČA'!K127,"")</f>
        <v>0</v>
      </c>
      <c r="G133" s="60"/>
      <c r="H133" s="60"/>
      <c r="I133" s="60"/>
      <c r="J133" s="60"/>
      <c r="K133" s="60"/>
      <c r="L133" s="229">
        <f t="shared" si="30"/>
        <v>0</v>
      </c>
      <c r="M133" s="230">
        <f t="shared" ca="1" si="38"/>
        <v>0</v>
      </c>
      <c r="N133" s="230">
        <f t="shared" ca="1" si="39"/>
        <v>0</v>
      </c>
      <c r="O133" s="231">
        <f t="shared" ca="1" si="40"/>
        <v>0</v>
      </c>
      <c r="P133" s="232">
        <f t="shared" ca="1" si="41"/>
        <v>0</v>
      </c>
      <c r="Q133" s="233">
        <f t="shared" ca="1" si="31"/>
        <v>0</v>
      </c>
      <c r="R133" s="233">
        <f ca="1">IF(LEN(B133)&gt;0,'10'!R133-'10'!Q133,"")</f>
        <v>0</v>
      </c>
      <c r="S133" s="234"/>
      <c r="T133" s="34"/>
      <c r="U133" s="34"/>
      <c r="V133" s="34"/>
      <c r="W133" s="34"/>
      <c r="X133" s="34"/>
      <c r="Y133" s="34"/>
      <c r="AB133" s="167">
        <f>ROW()</f>
        <v>133</v>
      </c>
      <c r="AC133" s="168">
        <f t="shared" ca="1" si="26"/>
        <v>0</v>
      </c>
      <c r="AD133" s="168">
        <f t="shared" ca="1" si="27"/>
        <v>0</v>
      </c>
      <c r="AE133" s="169" t="str">
        <f t="shared" ca="1" si="32"/>
        <v>-</v>
      </c>
      <c r="AF133" s="168" t="str">
        <f t="shared" ca="1" si="33"/>
        <v>-</v>
      </c>
      <c r="AG133" s="169" t="str">
        <f t="shared" ca="1" si="34"/>
        <v>-</v>
      </c>
      <c r="AH133" s="168" t="str">
        <f t="shared" ca="1" si="35"/>
        <v>-</v>
      </c>
      <c r="AI133" s="168">
        <f t="shared" ca="1" si="36"/>
        <v>0</v>
      </c>
      <c r="AJ133" s="170">
        <f t="shared" ca="1" si="37"/>
        <v>0</v>
      </c>
      <c r="AK133" s="168">
        <f t="shared" ca="1" si="28"/>
        <v>0</v>
      </c>
      <c r="AL133" s="168">
        <f t="shared" ca="1" si="29"/>
        <v>0</v>
      </c>
    </row>
    <row r="134" spans="1:38" ht="27" customHeight="1" x14ac:dyDescent="0.2">
      <c r="A134" s="56">
        <v>119</v>
      </c>
      <c r="B134" s="309" t="str">
        <f t="shared" ca="1" si="23"/>
        <v>A119</v>
      </c>
      <c r="C134" s="309"/>
      <c r="D134" s="57" t="str">
        <f t="shared" ca="1" si="24"/>
        <v/>
      </c>
      <c r="E134" s="59" t="str">
        <f t="shared" ca="1" si="25"/>
        <v/>
      </c>
      <c r="F134" s="215">
        <f ca="1">IF(LEN(B134)&gt;0,'OBRAČUNANA OSNOVNA PLAČA'!K128,"")</f>
        <v>0</v>
      </c>
      <c r="G134" s="60"/>
      <c r="H134" s="60"/>
      <c r="I134" s="60"/>
      <c r="J134" s="60"/>
      <c r="K134" s="60"/>
      <c r="L134" s="229">
        <f t="shared" si="30"/>
        <v>0</v>
      </c>
      <c r="M134" s="230">
        <f t="shared" ca="1" si="38"/>
        <v>0</v>
      </c>
      <c r="N134" s="230">
        <f t="shared" ca="1" si="39"/>
        <v>0</v>
      </c>
      <c r="O134" s="231">
        <f t="shared" ca="1" si="40"/>
        <v>0</v>
      </c>
      <c r="P134" s="232">
        <f t="shared" ca="1" si="41"/>
        <v>0</v>
      </c>
      <c r="Q134" s="233">
        <f t="shared" ca="1" si="31"/>
        <v>0</v>
      </c>
      <c r="R134" s="233">
        <f ca="1">IF(LEN(B134)&gt;0,'10'!R134-'10'!Q134,"")</f>
        <v>0</v>
      </c>
      <c r="S134" s="234"/>
      <c r="T134" s="34"/>
      <c r="U134" s="34"/>
      <c r="V134" s="34"/>
      <c r="W134" s="34"/>
      <c r="X134" s="34"/>
      <c r="Y134" s="34"/>
      <c r="AB134" s="167">
        <f>ROW()</f>
        <v>134</v>
      </c>
      <c r="AC134" s="168">
        <f t="shared" ca="1" si="26"/>
        <v>0</v>
      </c>
      <c r="AD134" s="168">
        <f t="shared" ca="1" si="27"/>
        <v>0</v>
      </c>
      <c r="AE134" s="169" t="str">
        <f t="shared" ca="1" si="32"/>
        <v>-</v>
      </c>
      <c r="AF134" s="168" t="str">
        <f t="shared" ca="1" si="33"/>
        <v>-</v>
      </c>
      <c r="AG134" s="169" t="str">
        <f t="shared" ca="1" si="34"/>
        <v>-</v>
      </c>
      <c r="AH134" s="168" t="str">
        <f t="shared" ca="1" si="35"/>
        <v>-</v>
      </c>
      <c r="AI134" s="168">
        <f t="shared" ca="1" si="36"/>
        <v>0</v>
      </c>
      <c r="AJ134" s="170">
        <f t="shared" ca="1" si="37"/>
        <v>0</v>
      </c>
      <c r="AK134" s="168">
        <f t="shared" ca="1" si="28"/>
        <v>0</v>
      </c>
      <c r="AL134" s="168">
        <f t="shared" ca="1" si="29"/>
        <v>0</v>
      </c>
    </row>
    <row r="135" spans="1:38" ht="27" customHeight="1" x14ac:dyDescent="0.2">
      <c r="A135" s="56">
        <v>120</v>
      </c>
      <c r="B135" s="309" t="str">
        <f t="shared" ca="1" si="23"/>
        <v>A120</v>
      </c>
      <c r="C135" s="309"/>
      <c r="D135" s="57" t="str">
        <f t="shared" ca="1" si="24"/>
        <v/>
      </c>
      <c r="E135" s="59" t="str">
        <f t="shared" ca="1" si="25"/>
        <v/>
      </c>
      <c r="F135" s="215">
        <f ca="1">IF(LEN(B135)&gt;0,'OBRAČUNANA OSNOVNA PLAČA'!K129,"")</f>
        <v>0</v>
      </c>
      <c r="G135" s="60"/>
      <c r="H135" s="60"/>
      <c r="I135" s="60"/>
      <c r="J135" s="60"/>
      <c r="K135" s="60"/>
      <c r="L135" s="229">
        <f t="shared" si="30"/>
        <v>0</v>
      </c>
      <c r="M135" s="230">
        <f t="shared" ca="1" si="38"/>
        <v>0</v>
      </c>
      <c r="N135" s="230">
        <f t="shared" ca="1" si="39"/>
        <v>0</v>
      </c>
      <c r="O135" s="231">
        <f t="shared" ca="1" si="40"/>
        <v>0</v>
      </c>
      <c r="P135" s="232">
        <f t="shared" ca="1" si="41"/>
        <v>0</v>
      </c>
      <c r="Q135" s="233">
        <f t="shared" ca="1" si="31"/>
        <v>0</v>
      </c>
      <c r="R135" s="233">
        <f ca="1">IF(LEN(B135)&gt;0,'10'!R135-'10'!Q135,"")</f>
        <v>0</v>
      </c>
      <c r="S135" s="234"/>
      <c r="T135" s="34"/>
      <c r="U135" s="34"/>
      <c r="V135" s="34"/>
      <c r="W135" s="34"/>
      <c r="X135" s="34"/>
      <c r="Y135" s="34"/>
      <c r="AB135" s="167">
        <f>ROW()</f>
        <v>135</v>
      </c>
      <c r="AC135" s="168">
        <f t="shared" ca="1" si="26"/>
        <v>0</v>
      </c>
      <c r="AD135" s="168">
        <f t="shared" ca="1" si="27"/>
        <v>0</v>
      </c>
      <c r="AE135" s="169" t="str">
        <f t="shared" ca="1" si="32"/>
        <v>-</v>
      </c>
      <c r="AF135" s="168" t="str">
        <f t="shared" ca="1" si="33"/>
        <v>-</v>
      </c>
      <c r="AG135" s="169" t="str">
        <f t="shared" ca="1" si="34"/>
        <v>-</v>
      </c>
      <c r="AH135" s="168" t="str">
        <f t="shared" ca="1" si="35"/>
        <v>-</v>
      </c>
      <c r="AI135" s="168">
        <f t="shared" ca="1" si="36"/>
        <v>0</v>
      </c>
      <c r="AJ135" s="170">
        <f t="shared" ca="1" si="37"/>
        <v>0</v>
      </c>
      <c r="AK135" s="168">
        <f t="shared" ca="1" si="28"/>
        <v>0</v>
      </c>
      <c r="AL135" s="168">
        <f t="shared" ca="1" si="29"/>
        <v>0</v>
      </c>
    </row>
    <row r="136" spans="1:38" ht="27" customHeight="1" x14ac:dyDescent="0.2">
      <c r="A136" s="56">
        <v>121</v>
      </c>
      <c r="B136" s="309" t="str">
        <f t="shared" ca="1" si="23"/>
        <v>A121</v>
      </c>
      <c r="C136" s="309"/>
      <c r="D136" s="57" t="str">
        <f t="shared" ca="1" si="24"/>
        <v/>
      </c>
      <c r="E136" s="59" t="str">
        <f t="shared" ca="1" si="25"/>
        <v/>
      </c>
      <c r="F136" s="215">
        <f ca="1">IF(LEN(B136)&gt;0,'OBRAČUNANA OSNOVNA PLAČA'!K130,"")</f>
        <v>0</v>
      </c>
      <c r="G136" s="60"/>
      <c r="H136" s="60"/>
      <c r="I136" s="60"/>
      <c r="J136" s="60"/>
      <c r="K136" s="60"/>
      <c r="L136" s="229">
        <f t="shared" si="30"/>
        <v>0</v>
      </c>
      <c r="M136" s="230">
        <f t="shared" ca="1" si="38"/>
        <v>0</v>
      </c>
      <c r="N136" s="230">
        <f t="shared" ca="1" si="39"/>
        <v>0</v>
      </c>
      <c r="O136" s="231">
        <f t="shared" ca="1" si="40"/>
        <v>0</v>
      </c>
      <c r="P136" s="232">
        <f t="shared" ca="1" si="41"/>
        <v>0</v>
      </c>
      <c r="Q136" s="233">
        <f t="shared" ca="1" si="31"/>
        <v>0</v>
      </c>
      <c r="R136" s="233">
        <f ca="1">IF(LEN(B136)&gt;0,'10'!R136-'10'!Q136,"")</f>
        <v>0</v>
      </c>
      <c r="S136" s="234"/>
      <c r="T136" s="34"/>
      <c r="U136" s="34"/>
      <c r="V136" s="34"/>
      <c r="W136" s="34"/>
      <c r="X136" s="34"/>
      <c r="Y136" s="34"/>
      <c r="AB136" s="167">
        <f>ROW()</f>
        <v>136</v>
      </c>
      <c r="AC136" s="168">
        <f t="shared" ca="1" si="26"/>
        <v>0</v>
      </c>
      <c r="AD136" s="168">
        <f t="shared" ca="1" si="27"/>
        <v>0</v>
      </c>
      <c r="AE136" s="169" t="str">
        <f t="shared" ca="1" si="32"/>
        <v>-</v>
      </c>
      <c r="AF136" s="168" t="str">
        <f t="shared" ca="1" si="33"/>
        <v>-</v>
      </c>
      <c r="AG136" s="169" t="str">
        <f t="shared" ca="1" si="34"/>
        <v>-</v>
      </c>
      <c r="AH136" s="168" t="str">
        <f t="shared" ca="1" si="35"/>
        <v>-</v>
      </c>
      <c r="AI136" s="168">
        <f t="shared" ca="1" si="36"/>
        <v>0</v>
      </c>
      <c r="AJ136" s="170">
        <f t="shared" ca="1" si="37"/>
        <v>0</v>
      </c>
      <c r="AK136" s="168">
        <f t="shared" ca="1" si="28"/>
        <v>0</v>
      </c>
      <c r="AL136" s="168">
        <f t="shared" ca="1" si="29"/>
        <v>0</v>
      </c>
    </row>
    <row r="137" spans="1:38" ht="27" customHeight="1" x14ac:dyDescent="0.2">
      <c r="A137" s="56">
        <v>122</v>
      </c>
      <c r="B137" s="309" t="str">
        <f t="shared" ca="1" si="23"/>
        <v>A122</v>
      </c>
      <c r="C137" s="309"/>
      <c r="D137" s="57" t="str">
        <f t="shared" ca="1" si="24"/>
        <v/>
      </c>
      <c r="E137" s="59" t="str">
        <f t="shared" ca="1" si="25"/>
        <v/>
      </c>
      <c r="F137" s="215">
        <f ca="1">IF(LEN(B137)&gt;0,'OBRAČUNANA OSNOVNA PLAČA'!K131,"")</f>
        <v>0</v>
      </c>
      <c r="G137" s="60"/>
      <c r="H137" s="60"/>
      <c r="I137" s="60"/>
      <c r="J137" s="60"/>
      <c r="K137" s="60"/>
      <c r="L137" s="229">
        <f t="shared" si="30"/>
        <v>0</v>
      </c>
      <c r="M137" s="230">
        <f t="shared" ca="1" si="38"/>
        <v>0</v>
      </c>
      <c r="N137" s="230">
        <f t="shared" ca="1" si="39"/>
        <v>0</v>
      </c>
      <c r="O137" s="231">
        <f t="shared" ca="1" si="40"/>
        <v>0</v>
      </c>
      <c r="P137" s="232">
        <f t="shared" ca="1" si="41"/>
        <v>0</v>
      </c>
      <c r="Q137" s="233">
        <f t="shared" ca="1" si="31"/>
        <v>0</v>
      </c>
      <c r="R137" s="233">
        <f ca="1">IF(LEN(B137)&gt;0,'10'!R137-'10'!Q137,"")</f>
        <v>0</v>
      </c>
      <c r="S137" s="234"/>
      <c r="T137" s="34"/>
      <c r="U137" s="34"/>
      <c r="V137" s="34"/>
      <c r="W137" s="34"/>
      <c r="X137" s="34"/>
      <c r="Y137" s="34"/>
      <c r="AB137" s="167">
        <f>ROW()</f>
        <v>137</v>
      </c>
      <c r="AC137" s="168">
        <f t="shared" ca="1" si="26"/>
        <v>0</v>
      </c>
      <c r="AD137" s="168">
        <f t="shared" ca="1" si="27"/>
        <v>0</v>
      </c>
      <c r="AE137" s="169" t="str">
        <f t="shared" ca="1" si="32"/>
        <v>-</v>
      </c>
      <c r="AF137" s="168" t="str">
        <f t="shared" ca="1" si="33"/>
        <v>-</v>
      </c>
      <c r="AG137" s="169" t="str">
        <f t="shared" ca="1" si="34"/>
        <v>-</v>
      </c>
      <c r="AH137" s="168" t="str">
        <f t="shared" ca="1" si="35"/>
        <v>-</v>
      </c>
      <c r="AI137" s="168">
        <f t="shared" ca="1" si="36"/>
        <v>0</v>
      </c>
      <c r="AJ137" s="170">
        <f t="shared" ca="1" si="37"/>
        <v>0</v>
      </c>
      <c r="AK137" s="168">
        <f t="shared" ca="1" si="28"/>
        <v>0</v>
      </c>
      <c r="AL137" s="168">
        <f t="shared" ca="1" si="29"/>
        <v>0</v>
      </c>
    </row>
    <row r="138" spans="1:38" ht="27" customHeight="1" x14ac:dyDescent="0.2">
      <c r="A138" s="56">
        <v>123</v>
      </c>
      <c r="B138" s="309" t="str">
        <f t="shared" ca="1" si="23"/>
        <v>A123</v>
      </c>
      <c r="C138" s="309"/>
      <c r="D138" s="57" t="str">
        <f t="shared" ca="1" si="24"/>
        <v/>
      </c>
      <c r="E138" s="59" t="str">
        <f t="shared" ca="1" si="25"/>
        <v/>
      </c>
      <c r="F138" s="215">
        <f ca="1">IF(LEN(B138)&gt;0,'OBRAČUNANA OSNOVNA PLAČA'!K132,"")</f>
        <v>0</v>
      </c>
      <c r="G138" s="60"/>
      <c r="H138" s="60"/>
      <c r="I138" s="60"/>
      <c r="J138" s="60"/>
      <c r="K138" s="60"/>
      <c r="L138" s="229">
        <f t="shared" si="30"/>
        <v>0</v>
      </c>
      <c r="M138" s="230">
        <f t="shared" ca="1" si="38"/>
        <v>0</v>
      </c>
      <c r="N138" s="230">
        <f t="shared" ca="1" si="39"/>
        <v>0</v>
      </c>
      <c r="O138" s="231">
        <f t="shared" ca="1" si="40"/>
        <v>0</v>
      </c>
      <c r="P138" s="232">
        <f t="shared" ca="1" si="41"/>
        <v>0</v>
      </c>
      <c r="Q138" s="233">
        <f t="shared" ca="1" si="31"/>
        <v>0</v>
      </c>
      <c r="R138" s="233">
        <f ca="1">IF(LEN(B138)&gt;0,'10'!R138-'10'!Q138,"")</f>
        <v>0</v>
      </c>
      <c r="S138" s="234"/>
      <c r="T138" s="34"/>
      <c r="U138" s="34"/>
      <c r="V138" s="34"/>
      <c r="W138" s="34"/>
      <c r="X138" s="34"/>
      <c r="Y138" s="34"/>
      <c r="AB138" s="167">
        <f>ROW()</f>
        <v>138</v>
      </c>
      <c r="AC138" s="168">
        <f t="shared" ca="1" si="26"/>
        <v>0</v>
      </c>
      <c r="AD138" s="168">
        <f t="shared" ca="1" si="27"/>
        <v>0</v>
      </c>
      <c r="AE138" s="169" t="str">
        <f t="shared" ca="1" si="32"/>
        <v>-</v>
      </c>
      <c r="AF138" s="168" t="str">
        <f t="shared" ca="1" si="33"/>
        <v>-</v>
      </c>
      <c r="AG138" s="169" t="str">
        <f t="shared" ca="1" si="34"/>
        <v>-</v>
      </c>
      <c r="AH138" s="168" t="str">
        <f t="shared" ca="1" si="35"/>
        <v>-</v>
      </c>
      <c r="AI138" s="168">
        <f t="shared" ca="1" si="36"/>
        <v>0</v>
      </c>
      <c r="AJ138" s="170">
        <f t="shared" ca="1" si="37"/>
        <v>0</v>
      </c>
      <c r="AK138" s="168">
        <f t="shared" ca="1" si="28"/>
        <v>0</v>
      </c>
      <c r="AL138" s="168">
        <f t="shared" ca="1" si="29"/>
        <v>0</v>
      </c>
    </row>
    <row r="139" spans="1:38" ht="27" customHeight="1" x14ac:dyDescent="0.2">
      <c r="A139" s="56">
        <v>124</v>
      </c>
      <c r="B139" s="309" t="str">
        <f t="shared" ca="1" si="23"/>
        <v>A124</v>
      </c>
      <c r="C139" s="309"/>
      <c r="D139" s="57" t="str">
        <f t="shared" ca="1" si="24"/>
        <v/>
      </c>
      <c r="E139" s="59" t="str">
        <f t="shared" ca="1" si="25"/>
        <v/>
      </c>
      <c r="F139" s="215">
        <f ca="1">IF(LEN(B139)&gt;0,'OBRAČUNANA OSNOVNA PLAČA'!K133,"")</f>
        <v>0</v>
      </c>
      <c r="G139" s="60"/>
      <c r="H139" s="60"/>
      <c r="I139" s="60"/>
      <c r="J139" s="60"/>
      <c r="K139" s="60"/>
      <c r="L139" s="229">
        <f t="shared" si="30"/>
        <v>0</v>
      </c>
      <c r="M139" s="230">
        <f t="shared" ca="1" si="38"/>
        <v>0</v>
      </c>
      <c r="N139" s="230">
        <f t="shared" ca="1" si="39"/>
        <v>0</v>
      </c>
      <c r="O139" s="231">
        <f t="shared" ca="1" si="40"/>
        <v>0</v>
      </c>
      <c r="P139" s="232">
        <f t="shared" ca="1" si="41"/>
        <v>0</v>
      </c>
      <c r="Q139" s="233">
        <f t="shared" ca="1" si="31"/>
        <v>0</v>
      </c>
      <c r="R139" s="233">
        <f ca="1">IF(LEN(B139)&gt;0,'10'!R139-'10'!Q139,"")</f>
        <v>0</v>
      </c>
      <c r="S139" s="234"/>
      <c r="T139" s="34"/>
      <c r="U139" s="34"/>
      <c r="V139" s="34"/>
      <c r="W139" s="34"/>
      <c r="X139" s="34"/>
      <c r="Y139" s="34"/>
      <c r="AB139" s="167">
        <f>ROW()</f>
        <v>139</v>
      </c>
      <c r="AC139" s="168">
        <f t="shared" ca="1" si="26"/>
        <v>0</v>
      </c>
      <c r="AD139" s="168">
        <f t="shared" ca="1" si="27"/>
        <v>0</v>
      </c>
      <c r="AE139" s="169" t="str">
        <f t="shared" ca="1" si="32"/>
        <v>-</v>
      </c>
      <c r="AF139" s="168" t="str">
        <f t="shared" ca="1" si="33"/>
        <v>-</v>
      </c>
      <c r="AG139" s="169" t="str">
        <f t="shared" ca="1" si="34"/>
        <v>-</v>
      </c>
      <c r="AH139" s="168" t="str">
        <f t="shared" ca="1" si="35"/>
        <v>-</v>
      </c>
      <c r="AI139" s="168">
        <f t="shared" ca="1" si="36"/>
        <v>0</v>
      </c>
      <c r="AJ139" s="170">
        <f t="shared" ca="1" si="37"/>
        <v>0</v>
      </c>
      <c r="AK139" s="168">
        <f t="shared" ca="1" si="28"/>
        <v>0</v>
      </c>
      <c r="AL139" s="168">
        <f t="shared" ca="1" si="29"/>
        <v>0</v>
      </c>
    </row>
    <row r="140" spans="1:38" ht="27" customHeight="1" x14ac:dyDescent="0.2">
      <c r="A140" s="56">
        <v>125</v>
      </c>
      <c r="B140" s="309" t="str">
        <f t="shared" ca="1" si="23"/>
        <v>A125</v>
      </c>
      <c r="C140" s="309"/>
      <c r="D140" s="57" t="str">
        <f t="shared" ca="1" si="24"/>
        <v/>
      </c>
      <c r="E140" s="59" t="str">
        <f t="shared" ca="1" si="25"/>
        <v/>
      </c>
      <c r="F140" s="215">
        <f ca="1">IF(LEN(B140)&gt;0,'OBRAČUNANA OSNOVNA PLAČA'!K134,"")</f>
        <v>0</v>
      </c>
      <c r="G140" s="60"/>
      <c r="H140" s="60"/>
      <c r="I140" s="60"/>
      <c r="J140" s="60"/>
      <c r="K140" s="60"/>
      <c r="L140" s="229">
        <f t="shared" si="30"/>
        <v>0</v>
      </c>
      <c r="M140" s="230">
        <f t="shared" ca="1" si="38"/>
        <v>0</v>
      </c>
      <c r="N140" s="230">
        <f t="shared" ca="1" si="39"/>
        <v>0</v>
      </c>
      <c r="O140" s="231">
        <f t="shared" ca="1" si="40"/>
        <v>0</v>
      </c>
      <c r="P140" s="232">
        <f t="shared" ca="1" si="41"/>
        <v>0</v>
      </c>
      <c r="Q140" s="233">
        <f t="shared" ca="1" si="31"/>
        <v>0</v>
      </c>
      <c r="R140" s="233">
        <f ca="1">IF(LEN(B140)&gt;0,'10'!R140-'10'!Q140,"")</f>
        <v>0</v>
      </c>
      <c r="S140" s="234"/>
      <c r="T140" s="34"/>
      <c r="U140" s="34"/>
      <c r="V140" s="34"/>
      <c r="W140" s="34"/>
      <c r="X140" s="34"/>
      <c r="Y140" s="34"/>
      <c r="AB140" s="167">
        <f>ROW()</f>
        <v>140</v>
      </c>
      <c r="AC140" s="168">
        <f t="shared" ca="1" si="26"/>
        <v>0</v>
      </c>
      <c r="AD140" s="168">
        <f t="shared" ca="1" si="27"/>
        <v>0</v>
      </c>
      <c r="AE140" s="169" t="str">
        <f t="shared" ca="1" si="32"/>
        <v>-</v>
      </c>
      <c r="AF140" s="168" t="str">
        <f t="shared" ca="1" si="33"/>
        <v>-</v>
      </c>
      <c r="AG140" s="169" t="str">
        <f t="shared" ca="1" si="34"/>
        <v>-</v>
      </c>
      <c r="AH140" s="168" t="str">
        <f t="shared" ca="1" si="35"/>
        <v>-</v>
      </c>
      <c r="AI140" s="168">
        <f t="shared" ca="1" si="36"/>
        <v>0</v>
      </c>
      <c r="AJ140" s="170">
        <f t="shared" ca="1" si="37"/>
        <v>0</v>
      </c>
      <c r="AK140" s="168">
        <f t="shared" ca="1" si="28"/>
        <v>0</v>
      </c>
      <c r="AL140" s="168">
        <f t="shared" ca="1" si="29"/>
        <v>0</v>
      </c>
    </row>
    <row r="141" spans="1:38" ht="27" customHeight="1" x14ac:dyDescent="0.2">
      <c r="A141" s="56">
        <v>126</v>
      </c>
      <c r="B141" s="309" t="str">
        <f t="shared" ca="1" si="23"/>
        <v>A126</v>
      </c>
      <c r="C141" s="309"/>
      <c r="D141" s="57" t="str">
        <f t="shared" ca="1" si="24"/>
        <v/>
      </c>
      <c r="E141" s="59" t="str">
        <f t="shared" ca="1" si="25"/>
        <v/>
      </c>
      <c r="F141" s="215">
        <f ca="1">IF(LEN(B141)&gt;0,'OBRAČUNANA OSNOVNA PLAČA'!K135,"")</f>
        <v>0</v>
      </c>
      <c r="G141" s="60"/>
      <c r="H141" s="60"/>
      <c r="I141" s="60"/>
      <c r="J141" s="60"/>
      <c r="K141" s="60"/>
      <c r="L141" s="229">
        <f t="shared" si="30"/>
        <v>0</v>
      </c>
      <c r="M141" s="230">
        <f t="shared" ca="1" si="38"/>
        <v>0</v>
      </c>
      <c r="N141" s="230">
        <f t="shared" ca="1" si="39"/>
        <v>0</v>
      </c>
      <c r="O141" s="231">
        <f t="shared" ca="1" si="40"/>
        <v>0</v>
      </c>
      <c r="P141" s="232">
        <f t="shared" ca="1" si="41"/>
        <v>0</v>
      </c>
      <c r="Q141" s="233">
        <f t="shared" ca="1" si="31"/>
        <v>0</v>
      </c>
      <c r="R141" s="233">
        <f ca="1">IF(LEN(B141)&gt;0,'10'!R141-'10'!Q141,"")</f>
        <v>0</v>
      </c>
      <c r="S141" s="234"/>
      <c r="T141" s="34"/>
      <c r="U141" s="34"/>
      <c r="V141" s="34"/>
      <c r="W141" s="34"/>
      <c r="X141" s="34"/>
      <c r="Y141" s="34"/>
      <c r="AB141" s="167">
        <f>ROW()</f>
        <v>141</v>
      </c>
      <c r="AC141" s="168">
        <f t="shared" ca="1" si="26"/>
        <v>0</v>
      </c>
      <c r="AD141" s="168">
        <f t="shared" ca="1" si="27"/>
        <v>0</v>
      </c>
      <c r="AE141" s="169" t="str">
        <f t="shared" ca="1" si="32"/>
        <v>-</v>
      </c>
      <c r="AF141" s="168" t="str">
        <f t="shared" ca="1" si="33"/>
        <v>-</v>
      </c>
      <c r="AG141" s="169" t="str">
        <f t="shared" ca="1" si="34"/>
        <v>-</v>
      </c>
      <c r="AH141" s="168" t="str">
        <f t="shared" ca="1" si="35"/>
        <v>-</v>
      </c>
      <c r="AI141" s="168">
        <f t="shared" ca="1" si="36"/>
        <v>0</v>
      </c>
      <c r="AJ141" s="170">
        <f t="shared" ca="1" si="37"/>
        <v>0</v>
      </c>
      <c r="AK141" s="168">
        <f t="shared" ca="1" si="28"/>
        <v>0</v>
      </c>
      <c r="AL141" s="168">
        <f t="shared" ca="1" si="29"/>
        <v>0</v>
      </c>
    </row>
    <row r="142" spans="1:38" ht="27" customHeight="1" x14ac:dyDescent="0.2">
      <c r="A142" s="56">
        <v>127</v>
      </c>
      <c r="B142" s="309" t="str">
        <f t="shared" ca="1" si="23"/>
        <v>A127</v>
      </c>
      <c r="C142" s="309"/>
      <c r="D142" s="57" t="str">
        <f t="shared" ca="1" si="24"/>
        <v/>
      </c>
      <c r="E142" s="59" t="str">
        <f t="shared" ca="1" si="25"/>
        <v/>
      </c>
      <c r="F142" s="215">
        <f ca="1">IF(LEN(B142)&gt;0,'OBRAČUNANA OSNOVNA PLAČA'!K136,"")</f>
        <v>0</v>
      </c>
      <c r="G142" s="60"/>
      <c r="H142" s="60"/>
      <c r="I142" s="60"/>
      <c r="J142" s="60"/>
      <c r="K142" s="60"/>
      <c r="L142" s="229">
        <f t="shared" si="30"/>
        <v>0</v>
      </c>
      <c r="M142" s="230">
        <f t="shared" ca="1" si="38"/>
        <v>0</v>
      </c>
      <c r="N142" s="230">
        <f t="shared" ca="1" si="39"/>
        <v>0</v>
      </c>
      <c r="O142" s="231">
        <f t="shared" ca="1" si="40"/>
        <v>0</v>
      </c>
      <c r="P142" s="232">
        <f t="shared" ca="1" si="41"/>
        <v>0</v>
      </c>
      <c r="Q142" s="233">
        <f t="shared" ca="1" si="31"/>
        <v>0</v>
      </c>
      <c r="R142" s="233">
        <f ca="1">IF(LEN(B142)&gt;0,'10'!R142-'10'!Q142,"")</f>
        <v>0</v>
      </c>
      <c r="S142" s="234"/>
      <c r="T142" s="34"/>
      <c r="U142" s="34"/>
      <c r="V142" s="34"/>
      <c r="W142" s="34"/>
      <c r="X142" s="34"/>
      <c r="Y142" s="34"/>
      <c r="AB142" s="167">
        <f>ROW()</f>
        <v>142</v>
      </c>
      <c r="AC142" s="168">
        <f t="shared" ca="1" si="26"/>
        <v>0</v>
      </c>
      <c r="AD142" s="168">
        <f t="shared" ca="1" si="27"/>
        <v>0</v>
      </c>
      <c r="AE142" s="169" t="str">
        <f t="shared" ca="1" si="32"/>
        <v>-</v>
      </c>
      <c r="AF142" s="168" t="str">
        <f t="shared" ca="1" si="33"/>
        <v>-</v>
      </c>
      <c r="AG142" s="169" t="str">
        <f t="shared" ca="1" si="34"/>
        <v>-</v>
      </c>
      <c r="AH142" s="168" t="str">
        <f t="shared" ca="1" si="35"/>
        <v>-</v>
      </c>
      <c r="AI142" s="168">
        <f t="shared" ca="1" si="36"/>
        <v>0</v>
      </c>
      <c r="AJ142" s="170">
        <f t="shared" ca="1" si="37"/>
        <v>0</v>
      </c>
      <c r="AK142" s="168">
        <f t="shared" ca="1" si="28"/>
        <v>0</v>
      </c>
      <c r="AL142" s="168">
        <f t="shared" ca="1" si="29"/>
        <v>0</v>
      </c>
    </row>
    <row r="143" spans="1:38" ht="27" customHeight="1" x14ac:dyDescent="0.2">
      <c r="A143" s="56">
        <v>128</v>
      </c>
      <c r="B143" s="309" t="str">
        <f t="shared" ca="1" si="23"/>
        <v>A128</v>
      </c>
      <c r="C143" s="309"/>
      <c r="D143" s="57" t="str">
        <f t="shared" ca="1" si="24"/>
        <v/>
      </c>
      <c r="E143" s="59" t="str">
        <f t="shared" ca="1" si="25"/>
        <v/>
      </c>
      <c r="F143" s="215">
        <f ca="1">IF(LEN(B143)&gt;0,'OBRAČUNANA OSNOVNA PLAČA'!K137,"")</f>
        <v>0</v>
      </c>
      <c r="G143" s="60"/>
      <c r="H143" s="60"/>
      <c r="I143" s="60"/>
      <c r="J143" s="60"/>
      <c r="K143" s="60"/>
      <c r="L143" s="229">
        <f t="shared" si="30"/>
        <v>0</v>
      </c>
      <c r="M143" s="230">
        <f t="shared" ca="1" si="38"/>
        <v>0</v>
      </c>
      <c r="N143" s="230">
        <f t="shared" ca="1" si="39"/>
        <v>0</v>
      </c>
      <c r="O143" s="231">
        <f t="shared" ca="1" si="40"/>
        <v>0</v>
      </c>
      <c r="P143" s="232">
        <f t="shared" ca="1" si="41"/>
        <v>0</v>
      </c>
      <c r="Q143" s="233">
        <f t="shared" ca="1" si="31"/>
        <v>0</v>
      </c>
      <c r="R143" s="233">
        <f ca="1">IF(LEN(B143)&gt;0,'10'!R143-'10'!Q143,"")</f>
        <v>0</v>
      </c>
      <c r="S143" s="234"/>
      <c r="T143" s="34"/>
      <c r="U143" s="34"/>
      <c r="V143" s="34"/>
      <c r="W143" s="34"/>
      <c r="X143" s="34"/>
      <c r="Y143" s="34"/>
      <c r="AB143" s="167">
        <f>ROW()</f>
        <v>143</v>
      </c>
      <c r="AC143" s="168">
        <f t="shared" ca="1" si="26"/>
        <v>0</v>
      </c>
      <c r="AD143" s="168">
        <f t="shared" ca="1" si="27"/>
        <v>0</v>
      </c>
      <c r="AE143" s="169" t="str">
        <f t="shared" ca="1" si="32"/>
        <v>-</v>
      </c>
      <c r="AF143" s="168" t="str">
        <f t="shared" ca="1" si="33"/>
        <v>-</v>
      </c>
      <c r="AG143" s="169" t="str">
        <f t="shared" ca="1" si="34"/>
        <v>-</v>
      </c>
      <c r="AH143" s="168" t="str">
        <f t="shared" ca="1" si="35"/>
        <v>-</v>
      </c>
      <c r="AI143" s="168">
        <f t="shared" ca="1" si="36"/>
        <v>0</v>
      </c>
      <c r="AJ143" s="170">
        <f t="shared" ca="1" si="37"/>
        <v>0</v>
      </c>
      <c r="AK143" s="168">
        <f t="shared" ca="1" si="28"/>
        <v>0</v>
      </c>
      <c r="AL143" s="168">
        <f t="shared" ca="1" si="29"/>
        <v>0</v>
      </c>
    </row>
    <row r="144" spans="1:38" ht="27" customHeight="1" x14ac:dyDescent="0.2">
      <c r="A144" s="56">
        <v>129</v>
      </c>
      <c r="B144" s="309" t="str">
        <f t="shared" ca="1" si="23"/>
        <v>A129</v>
      </c>
      <c r="C144" s="309"/>
      <c r="D144" s="57" t="str">
        <f t="shared" ca="1" si="24"/>
        <v/>
      </c>
      <c r="E144" s="59" t="str">
        <f t="shared" ca="1" si="25"/>
        <v/>
      </c>
      <c r="F144" s="215">
        <f ca="1">IF(LEN(B144)&gt;0,'OBRAČUNANA OSNOVNA PLAČA'!K138,"")</f>
        <v>0</v>
      </c>
      <c r="G144" s="60"/>
      <c r="H144" s="60"/>
      <c r="I144" s="60"/>
      <c r="J144" s="60"/>
      <c r="K144" s="60"/>
      <c r="L144" s="229">
        <f t="shared" ref="L144:L207" si="42">+G144+H144+I144+J144+K144</f>
        <v>0</v>
      </c>
      <c r="M144" s="230">
        <f t="shared" ca="1" si="38"/>
        <v>0</v>
      </c>
      <c r="N144" s="230">
        <f t="shared" ca="1" si="39"/>
        <v>0</v>
      </c>
      <c r="O144" s="231">
        <f t="shared" ca="1" si="40"/>
        <v>0</v>
      </c>
      <c r="P144" s="232">
        <f t="shared" ca="1" si="41"/>
        <v>0</v>
      </c>
      <c r="Q144" s="233">
        <f t="shared" ref="Q144:Q207" ca="1" si="43">MIN(P144,R144)</f>
        <v>0</v>
      </c>
      <c r="R144" s="233">
        <f ca="1">IF(LEN(B144)&gt;0,'10'!R144-'10'!Q144,"")</f>
        <v>0</v>
      </c>
      <c r="S144" s="234"/>
      <c r="T144" s="34"/>
      <c r="U144" s="34"/>
      <c r="V144" s="34"/>
      <c r="W144" s="34"/>
      <c r="X144" s="34"/>
      <c r="Y144" s="34"/>
      <c r="AB144" s="167">
        <f>ROW()</f>
        <v>144</v>
      </c>
      <c r="AC144" s="168">
        <f t="shared" ca="1" si="26"/>
        <v>0</v>
      </c>
      <c r="AD144" s="168">
        <f t="shared" ca="1" si="27"/>
        <v>0</v>
      </c>
      <c r="AE144" s="169" t="str">
        <f t="shared" ref="AE144:AE207" ca="1" si="44">IF(AC144&gt;=AD144,"-",$L144/(5*MAX($M$1021:$M$1022)))</f>
        <v>-</v>
      </c>
      <c r="AF144" s="168" t="str">
        <f t="shared" ref="AF144:AF207" ca="1" si="45">IF(AC144&gt;=AD144,"-",$L144/(5*MAX($M$1021:$M$1022))*AK144)</f>
        <v>-</v>
      </c>
      <c r="AG144" s="169" t="str">
        <f t="shared" ref="AG144:AG207" ca="1" si="46">IF(AE144="-","-",AE144*$AF$1017)</f>
        <v>-</v>
      </c>
      <c r="AH144" s="168" t="str">
        <f t="shared" ref="AH144:AH207" ca="1" si="47">IF(AF144="-","-",AF144*$AF$1017)</f>
        <v>-</v>
      </c>
      <c r="AI144" s="168">
        <f t="shared" ref="AI144:AI207" ca="1" si="48">IF(AG144="-",0,MIN(AH144,R144))</f>
        <v>0</v>
      </c>
      <c r="AJ144" s="170">
        <f t="shared" ref="AJ144:AJ207" ca="1" si="49">+AD144-AC144</f>
        <v>0</v>
      </c>
      <c r="AK144" s="168">
        <f t="shared" ca="1" si="28"/>
        <v>0</v>
      </c>
      <c r="AL144" s="168">
        <f t="shared" ca="1" si="29"/>
        <v>0</v>
      </c>
    </row>
    <row r="145" spans="1:38" ht="27" customHeight="1" x14ac:dyDescent="0.2">
      <c r="A145" s="56">
        <v>130</v>
      </c>
      <c r="B145" s="309" t="str">
        <f t="shared" ca="1" si="23"/>
        <v>A130</v>
      </c>
      <c r="C145" s="309"/>
      <c r="D145" s="57" t="str">
        <f t="shared" ca="1" si="24"/>
        <v/>
      </c>
      <c r="E145" s="59" t="str">
        <f t="shared" ca="1" si="25"/>
        <v/>
      </c>
      <c r="F145" s="215">
        <f ca="1">IF(LEN(B145)&gt;0,'OBRAČUNANA OSNOVNA PLAČA'!K139,"")</f>
        <v>0</v>
      </c>
      <c r="G145" s="60"/>
      <c r="H145" s="60"/>
      <c r="I145" s="60"/>
      <c r="J145" s="60"/>
      <c r="K145" s="60"/>
      <c r="L145" s="229">
        <f t="shared" si="42"/>
        <v>0</v>
      </c>
      <c r="M145" s="230">
        <f t="shared" ref="M145:M208" ca="1" si="50">IF(LEN(B145)&gt;0,L145/5,"")</f>
        <v>0</v>
      </c>
      <c r="N145" s="230">
        <f t="shared" ref="N145:N208" ca="1" si="51">IF(LEN(B145)&gt;0,F145*M145,"")</f>
        <v>0</v>
      </c>
      <c r="O145" s="231">
        <f t="shared" ref="O145:O208" ca="1" si="52">IF(LEN(B145)&gt;0,M145*$P$1017,"")</f>
        <v>0</v>
      </c>
      <c r="P145" s="232">
        <f t="shared" ref="P145:P208" ca="1" si="53">IF(LEN(B145)&gt;0,F145*O145,"")</f>
        <v>0</v>
      </c>
      <c r="Q145" s="233">
        <f t="shared" ca="1" si="43"/>
        <v>0</v>
      </c>
      <c r="R145" s="233">
        <f ca="1">IF(LEN(B145)&gt;0,'10'!R145-'10'!Q145,"")</f>
        <v>0</v>
      </c>
      <c r="S145" s="234"/>
      <c r="T145" s="34"/>
      <c r="U145" s="34"/>
      <c r="V145" s="34"/>
      <c r="W145" s="34"/>
      <c r="X145" s="34"/>
      <c r="Y145" s="34"/>
      <c r="AB145" s="167">
        <f>ROW()</f>
        <v>145</v>
      </c>
      <c r="AC145" s="168">
        <f t="shared" ca="1" si="26"/>
        <v>0</v>
      </c>
      <c r="AD145" s="168">
        <f t="shared" ca="1" si="27"/>
        <v>0</v>
      </c>
      <c r="AE145" s="169" t="str">
        <f t="shared" ca="1" si="44"/>
        <v>-</v>
      </c>
      <c r="AF145" s="168" t="str">
        <f t="shared" ca="1" si="45"/>
        <v>-</v>
      </c>
      <c r="AG145" s="169" t="str">
        <f t="shared" ca="1" si="46"/>
        <v>-</v>
      </c>
      <c r="AH145" s="168" t="str">
        <f t="shared" ca="1" si="47"/>
        <v>-</v>
      </c>
      <c r="AI145" s="168">
        <f t="shared" ca="1" si="48"/>
        <v>0</v>
      </c>
      <c r="AJ145" s="170">
        <f t="shared" ca="1" si="49"/>
        <v>0</v>
      </c>
      <c r="AK145" s="168">
        <f t="shared" ca="1" si="28"/>
        <v>0</v>
      </c>
      <c r="AL145" s="168">
        <f t="shared" ca="1" si="29"/>
        <v>0</v>
      </c>
    </row>
    <row r="146" spans="1:38" ht="27" customHeight="1" x14ac:dyDescent="0.2">
      <c r="A146" s="56">
        <v>131</v>
      </c>
      <c r="B146" s="309" t="str">
        <f t="shared" ca="1" si="23"/>
        <v>A131</v>
      </c>
      <c r="C146" s="309"/>
      <c r="D146" s="57" t="str">
        <f t="shared" ca="1" si="24"/>
        <v/>
      </c>
      <c r="E146" s="59" t="str">
        <f t="shared" ca="1" si="25"/>
        <v/>
      </c>
      <c r="F146" s="215">
        <f ca="1">IF(LEN(B146)&gt;0,'OBRAČUNANA OSNOVNA PLAČA'!K140,"")</f>
        <v>0</v>
      </c>
      <c r="G146" s="60"/>
      <c r="H146" s="60"/>
      <c r="I146" s="60"/>
      <c r="J146" s="60"/>
      <c r="K146" s="60"/>
      <c r="L146" s="229">
        <f t="shared" si="42"/>
        <v>0</v>
      </c>
      <c r="M146" s="230">
        <f t="shared" ca="1" si="50"/>
        <v>0</v>
      </c>
      <c r="N146" s="230">
        <f t="shared" ca="1" si="51"/>
        <v>0</v>
      </c>
      <c r="O146" s="231">
        <f t="shared" ca="1" si="52"/>
        <v>0</v>
      </c>
      <c r="P146" s="232">
        <f t="shared" ca="1" si="53"/>
        <v>0</v>
      </c>
      <c r="Q146" s="233">
        <f t="shared" ca="1" si="43"/>
        <v>0</v>
      </c>
      <c r="R146" s="233">
        <f ca="1">IF(LEN(B146)&gt;0,'10'!R146-'10'!Q146,"")</f>
        <v>0</v>
      </c>
      <c r="S146" s="234"/>
      <c r="T146" s="34"/>
      <c r="U146" s="34"/>
      <c r="V146" s="34"/>
      <c r="W146" s="34"/>
      <c r="X146" s="34"/>
      <c r="Y146" s="34"/>
      <c r="AB146" s="167">
        <f>ROW()</f>
        <v>146</v>
      </c>
      <c r="AC146" s="168">
        <f t="shared" ca="1" si="26"/>
        <v>0</v>
      </c>
      <c r="AD146" s="168">
        <f t="shared" ca="1" si="27"/>
        <v>0</v>
      </c>
      <c r="AE146" s="169" t="str">
        <f t="shared" ca="1" si="44"/>
        <v>-</v>
      </c>
      <c r="AF146" s="168" t="str">
        <f t="shared" ca="1" si="45"/>
        <v>-</v>
      </c>
      <c r="AG146" s="169" t="str">
        <f t="shared" ca="1" si="46"/>
        <v>-</v>
      </c>
      <c r="AH146" s="168" t="str">
        <f t="shared" ca="1" si="47"/>
        <v>-</v>
      </c>
      <c r="AI146" s="168">
        <f t="shared" ca="1" si="48"/>
        <v>0</v>
      </c>
      <c r="AJ146" s="170">
        <f t="shared" ca="1" si="49"/>
        <v>0</v>
      </c>
      <c r="AK146" s="168">
        <f t="shared" ca="1" si="28"/>
        <v>0</v>
      </c>
      <c r="AL146" s="168">
        <f t="shared" ca="1" si="29"/>
        <v>0</v>
      </c>
    </row>
    <row r="147" spans="1:38" ht="27" customHeight="1" x14ac:dyDescent="0.2">
      <c r="A147" s="56">
        <v>132</v>
      </c>
      <c r="B147" s="309" t="str">
        <f t="shared" ca="1" si="23"/>
        <v>A132</v>
      </c>
      <c r="C147" s="309"/>
      <c r="D147" s="57" t="str">
        <f t="shared" ca="1" si="24"/>
        <v/>
      </c>
      <c r="E147" s="59" t="str">
        <f t="shared" ca="1" si="25"/>
        <v/>
      </c>
      <c r="F147" s="215">
        <f ca="1">IF(LEN(B147)&gt;0,'OBRAČUNANA OSNOVNA PLAČA'!K141,"")</f>
        <v>0</v>
      </c>
      <c r="G147" s="60"/>
      <c r="H147" s="60"/>
      <c r="I147" s="60"/>
      <c r="J147" s="60"/>
      <c r="K147" s="60"/>
      <c r="L147" s="229">
        <f t="shared" si="42"/>
        <v>0</v>
      </c>
      <c r="M147" s="230">
        <f t="shared" ca="1" si="50"/>
        <v>0</v>
      </c>
      <c r="N147" s="230">
        <f t="shared" ca="1" si="51"/>
        <v>0</v>
      </c>
      <c r="O147" s="231">
        <f t="shared" ca="1" si="52"/>
        <v>0</v>
      </c>
      <c r="P147" s="232">
        <f t="shared" ca="1" si="53"/>
        <v>0</v>
      </c>
      <c r="Q147" s="233">
        <f t="shared" ca="1" si="43"/>
        <v>0</v>
      </c>
      <c r="R147" s="233">
        <f ca="1">IF(LEN(B147)&gt;0,'10'!R147-'10'!Q147,"")</f>
        <v>0</v>
      </c>
      <c r="S147" s="234"/>
      <c r="T147" s="34"/>
      <c r="U147" s="34"/>
      <c r="V147" s="34"/>
      <c r="W147" s="34"/>
      <c r="X147" s="34"/>
      <c r="Y147" s="34"/>
      <c r="AB147" s="167">
        <f>ROW()</f>
        <v>147</v>
      </c>
      <c r="AC147" s="168">
        <f t="shared" ca="1" si="26"/>
        <v>0</v>
      </c>
      <c r="AD147" s="168">
        <f t="shared" ca="1" si="27"/>
        <v>0</v>
      </c>
      <c r="AE147" s="169" t="str">
        <f t="shared" ca="1" si="44"/>
        <v>-</v>
      </c>
      <c r="AF147" s="168" t="str">
        <f t="shared" ca="1" si="45"/>
        <v>-</v>
      </c>
      <c r="AG147" s="169" t="str">
        <f t="shared" ca="1" si="46"/>
        <v>-</v>
      </c>
      <c r="AH147" s="168" t="str">
        <f t="shared" ca="1" si="47"/>
        <v>-</v>
      </c>
      <c r="AI147" s="168">
        <f t="shared" ca="1" si="48"/>
        <v>0</v>
      </c>
      <c r="AJ147" s="170">
        <f t="shared" ca="1" si="49"/>
        <v>0</v>
      </c>
      <c r="AK147" s="168">
        <f t="shared" ca="1" si="28"/>
        <v>0</v>
      </c>
      <c r="AL147" s="168">
        <f t="shared" ca="1" si="29"/>
        <v>0</v>
      </c>
    </row>
    <row r="148" spans="1:38" ht="27" customHeight="1" x14ac:dyDescent="0.2">
      <c r="A148" s="56">
        <v>133</v>
      </c>
      <c r="B148" s="309" t="str">
        <f t="shared" ca="1" si="23"/>
        <v>A133</v>
      </c>
      <c r="C148" s="309"/>
      <c r="D148" s="57" t="str">
        <f t="shared" ca="1" si="24"/>
        <v/>
      </c>
      <c r="E148" s="59" t="str">
        <f t="shared" ca="1" si="25"/>
        <v/>
      </c>
      <c r="F148" s="215">
        <f ca="1">IF(LEN(B148)&gt;0,'OBRAČUNANA OSNOVNA PLAČA'!K142,"")</f>
        <v>0</v>
      </c>
      <c r="G148" s="60"/>
      <c r="H148" s="60"/>
      <c r="I148" s="60"/>
      <c r="J148" s="60"/>
      <c r="K148" s="60"/>
      <c r="L148" s="229">
        <f t="shared" si="42"/>
        <v>0</v>
      </c>
      <c r="M148" s="230">
        <f t="shared" ca="1" si="50"/>
        <v>0</v>
      </c>
      <c r="N148" s="230">
        <f t="shared" ca="1" si="51"/>
        <v>0</v>
      </c>
      <c r="O148" s="231">
        <f t="shared" ca="1" si="52"/>
        <v>0</v>
      </c>
      <c r="P148" s="232">
        <f t="shared" ca="1" si="53"/>
        <v>0</v>
      </c>
      <c r="Q148" s="233">
        <f t="shared" ca="1" si="43"/>
        <v>0</v>
      </c>
      <c r="R148" s="233">
        <f ca="1">IF(LEN(B148)&gt;0,'10'!R148-'10'!Q148,"")</f>
        <v>0</v>
      </c>
      <c r="S148" s="234"/>
      <c r="T148" s="34"/>
      <c r="U148" s="34"/>
      <c r="V148" s="34"/>
      <c r="W148" s="34"/>
      <c r="X148" s="34"/>
      <c r="Y148" s="34"/>
      <c r="AB148" s="167">
        <f>ROW()</f>
        <v>148</v>
      </c>
      <c r="AC148" s="168">
        <f t="shared" ca="1" si="26"/>
        <v>0</v>
      </c>
      <c r="AD148" s="168">
        <f t="shared" ca="1" si="27"/>
        <v>0</v>
      </c>
      <c r="AE148" s="169" t="str">
        <f t="shared" ca="1" si="44"/>
        <v>-</v>
      </c>
      <c r="AF148" s="168" t="str">
        <f t="shared" ca="1" si="45"/>
        <v>-</v>
      </c>
      <c r="AG148" s="169" t="str">
        <f t="shared" ca="1" si="46"/>
        <v>-</v>
      </c>
      <c r="AH148" s="168" t="str">
        <f t="shared" ca="1" si="47"/>
        <v>-</v>
      </c>
      <c r="AI148" s="168">
        <f t="shared" ca="1" si="48"/>
        <v>0</v>
      </c>
      <c r="AJ148" s="170">
        <f t="shared" ca="1" si="49"/>
        <v>0</v>
      </c>
      <c r="AK148" s="168">
        <f t="shared" ca="1" si="28"/>
        <v>0</v>
      </c>
      <c r="AL148" s="168">
        <f t="shared" ca="1" si="29"/>
        <v>0</v>
      </c>
    </row>
    <row r="149" spans="1:38" ht="27" customHeight="1" x14ac:dyDescent="0.2">
      <c r="A149" s="56">
        <v>134</v>
      </c>
      <c r="B149" s="309" t="str">
        <f t="shared" ca="1" si="23"/>
        <v>A134</v>
      </c>
      <c r="C149" s="309"/>
      <c r="D149" s="57" t="str">
        <f t="shared" ca="1" si="24"/>
        <v/>
      </c>
      <c r="E149" s="59" t="str">
        <f t="shared" ca="1" si="25"/>
        <v/>
      </c>
      <c r="F149" s="215">
        <f ca="1">IF(LEN(B149)&gt;0,'OBRAČUNANA OSNOVNA PLAČA'!K143,"")</f>
        <v>0</v>
      </c>
      <c r="G149" s="60"/>
      <c r="H149" s="60"/>
      <c r="I149" s="60"/>
      <c r="J149" s="60"/>
      <c r="K149" s="60"/>
      <c r="L149" s="229">
        <f t="shared" si="42"/>
        <v>0</v>
      </c>
      <c r="M149" s="230">
        <f t="shared" ca="1" si="50"/>
        <v>0</v>
      </c>
      <c r="N149" s="230">
        <f t="shared" ca="1" si="51"/>
        <v>0</v>
      </c>
      <c r="O149" s="231">
        <f t="shared" ca="1" si="52"/>
        <v>0</v>
      </c>
      <c r="P149" s="232">
        <f t="shared" ca="1" si="53"/>
        <v>0</v>
      </c>
      <c r="Q149" s="233">
        <f t="shared" ca="1" si="43"/>
        <v>0</v>
      </c>
      <c r="R149" s="233">
        <f ca="1">IF(LEN(B149)&gt;0,'10'!R149-'10'!Q149,"")</f>
        <v>0</v>
      </c>
      <c r="S149" s="234"/>
      <c r="T149" s="34"/>
      <c r="U149" s="34"/>
      <c r="V149" s="34"/>
      <c r="W149" s="34"/>
      <c r="X149" s="34"/>
      <c r="Y149" s="34"/>
      <c r="AB149" s="167">
        <f>ROW()</f>
        <v>149</v>
      </c>
      <c r="AC149" s="168">
        <f t="shared" ca="1" si="26"/>
        <v>0</v>
      </c>
      <c r="AD149" s="168">
        <f t="shared" ca="1" si="27"/>
        <v>0</v>
      </c>
      <c r="AE149" s="169" t="str">
        <f t="shared" ca="1" si="44"/>
        <v>-</v>
      </c>
      <c r="AF149" s="168" t="str">
        <f t="shared" ca="1" si="45"/>
        <v>-</v>
      </c>
      <c r="AG149" s="169" t="str">
        <f t="shared" ca="1" si="46"/>
        <v>-</v>
      </c>
      <c r="AH149" s="168" t="str">
        <f t="shared" ca="1" si="47"/>
        <v>-</v>
      </c>
      <c r="AI149" s="168">
        <f t="shared" ca="1" si="48"/>
        <v>0</v>
      </c>
      <c r="AJ149" s="170">
        <f t="shared" ca="1" si="49"/>
        <v>0</v>
      </c>
      <c r="AK149" s="168">
        <f t="shared" ca="1" si="28"/>
        <v>0</v>
      </c>
      <c r="AL149" s="168">
        <f t="shared" ca="1" si="29"/>
        <v>0</v>
      </c>
    </row>
    <row r="150" spans="1:38" ht="27" customHeight="1" x14ac:dyDescent="0.2">
      <c r="A150" s="56">
        <v>135</v>
      </c>
      <c r="B150" s="309" t="str">
        <f t="shared" ca="1" si="23"/>
        <v>A135</v>
      </c>
      <c r="C150" s="309"/>
      <c r="D150" s="57" t="str">
        <f t="shared" ca="1" si="24"/>
        <v/>
      </c>
      <c r="E150" s="59" t="str">
        <f t="shared" ca="1" si="25"/>
        <v/>
      </c>
      <c r="F150" s="215">
        <f ca="1">IF(LEN(B150)&gt;0,'OBRAČUNANA OSNOVNA PLAČA'!K144,"")</f>
        <v>0</v>
      </c>
      <c r="G150" s="60"/>
      <c r="H150" s="60"/>
      <c r="I150" s="60"/>
      <c r="J150" s="60"/>
      <c r="K150" s="60"/>
      <c r="L150" s="229">
        <f t="shared" si="42"/>
        <v>0</v>
      </c>
      <c r="M150" s="230">
        <f t="shared" ca="1" si="50"/>
        <v>0</v>
      </c>
      <c r="N150" s="230">
        <f t="shared" ca="1" si="51"/>
        <v>0</v>
      </c>
      <c r="O150" s="231">
        <f t="shared" ca="1" si="52"/>
        <v>0</v>
      </c>
      <c r="P150" s="232">
        <f t="shared" ca="1" si="53"/>
        <v>0</v>
      </c>
      <c r="Q150" s="233">
        <f t="shared" ca="1" si="43"/>
        <v>0</v>
      </c>
      <c r="R150" s="233">
        <f ca="1">IF(LEN(B150)&gt;0,'10'!R150-'10'!Q150,"")</f>
        <v>0</v>
      </c>
      <c r="S150" s="234"/>
      <c r="T150" s="34"/>
      <c r="U150" s="34"/>
      <c r="V150" s="34"/>
      <c r="W150" s="34"/>
      <c r="X150" s="34"/>
      <c r="Y150" s="34"/>
      <c r="AB150" s="167">
        <f>ROW()</f>
        <v>150</v>
      </c>
      <c r="AC150" s="168">
        <f t="shared" ca="1" si="26"/>
        <v>0</v>
      </c>
      <c r="AD150" s="168">
        <f t="shared" ca="1" si="27"/>
        <v>0</v>
      </c>
      <c r="AE150" s="169" t="str">
        <f t="shared" ca="1" si="44"/>
        <v>-</v>
      </c>
      <c r="AF150" s="168" t="str">
        <f t="shared" ca="1" si="45"/>
        <v>-</v>
      </c>
      <c r="AG150" s="169" t="str">
        <f t="shared" ca="1" si="46"/>
        <v>-</v>
      </c>
      <c r="AH150" s="168" t="str">
        <f t="shared" ca="1" si="47"/>
        <v>-</v>
      </c>
      <c r="AI150" s="168">
        <f t="shared" ca="1" si="48"/>
        <v>0</v>
      </c>
      <c r="AJ150" s="170">
        <f t="shared" ca="1" si="49"/>
        <v>0</v>
      </c>
      <c r="AK150" s="168">
        <f t="shared" ca="1" si="28"/>
        <v>0</v>
      </c>
      <c r="AL150" s="168">
        <f t="shared" ca="1" si="29"/>
        <v>0</v>
      </c>
    </row>
    <row r="151" spans="1:38" ht="27" customHeight="1" x14ac:dyDescent="0.2">
      <c r="A151" s="56">
        <v>136</v>
      </c>
      <c r="B151" s="309" t="str">
        <f t="shared" ca="1" si="23"/>
        <v>A136</v>
      </c>
      <c r="C151" s="309"/>
      <c r="D151" s="57" t="str">
        <f t="shared" ca="1" si="24"/>
        <v/>
      </c>
      <c r="E151" s="59" t="str">
        <f t="shared" ca="1" si="25"/>
        <v/>
      </c>
      <c r="F151" s="215">
        <f ca="1">IF(LEN(B151)&gt;0,'OBRAČUNANA OSNOVNA PLAČA'!K145,"")</f>
        <v>0</v>
      </c>
      <c r="G151" s="60"/>
      <c r="H151" s="60"/>
      <c r="I151" s="60"/>
      <c r="J151" s="60"/>
      <c r="K151" s="60"/>
      <c r="L151" s="229">
        <f t="shared" si="42"/>
        <v>0</v>
      </c>
      <c r="M151" s="230">
        <f t="shared" ca="1" si="50"/>
        <v>0</v>
      </c>
      <c r="N151" s="230">
        <f t="shared" ca="1" si="51"/>
        <v>0</v>
      </c>
      <c r="O151" s="231">
        <f t="shared" ca="1" si="52"/>
        <v>0</v>
      </c>
      <c r="P151" s="232">
        <f t="shared" ca="1" si="53"/>
        <v>0</v>
      </c>
      <c r="Q151" s="233">
        <f t="shared" ca="1" si="43"/>
        <v>0</v>
      </c>
      <c r="R151" s="233">
        <f ca="1">IF(LEN(B151)&gt;0,'10'!R151-'10'!Q151,"")</f>
        <v>0</v>
      </c>
      <c r="S151" s="234"/>
      <c r="T151" s="34"/>
      <c r="U151" s="34"/>
      <c r="V151" s="34"/>
      <c r="W151" s="34"/>
      <c r="X151" s="34"/>
      <c r="Y151" s="34"/>
      <c r="AB151" s="167">
        <f>ROW()</f>
        <v>151</v>
      </c>
      <c r="AC151" s="168">
        <f t="shared" ca="1" si="26"/>
        <v>0</v>
      </c>
      <c r="AD151" s="168">
        <f t="shared" ca="1" si="27"/>
        <v>0</v>
      </c>
      <c r="AE151" s="169" t="str">
        <f t="shared" ca="1" si="44"/>
        <v>-</v>
      </c>
      <c r="AF151" s="168" t="str">
        <f t="shared" ca="1" si="45"/>
        <v>-</v>
      </c>
      <c r="AG151" s="169" t="str">
        <f t="shared" ca="1" si="46"/>
        <v>-</v>
      </c>
      <c r="AH151" s="168" t="str">
        <f t="shared" ca="1" si="47"/>
        <v>-</v>
      </c>
      <c r="AI151" s="168">
        <f t="shared" ca="1" si="48"/>
        <v>0</v>
      </c>
      <c r="AJ151" s="170">
        <f t="shared" ca="1" si="49"/>
        <v>0</v>
      </c>
      <c r="AK151" s="168">
        <f t="shared" ca="1" si="28"/>
        <v>0</v>
      </c>
      <c r="AL151" s="168">
        <f t="shared" ca="1" si="29"/>
        <v>0</v>
      </c>
    </row>
    <row r="152" spans="1:38" ht="27" customHeight="1" x14ac:dyDescent="0.2">
      <c r="A152" s="56">
        <v>137</v>
      </c>
      <c r="B152" s="309" t="str">
        <f t="shared" ca="1" si="23"/>
        <v>A137</v>
      </c>
      <c r="C152" s="309"/>
      <c r="D152" s="57" t="str">
        <f t="shared" ca="1" si="24"/>
        <v/>
      </c>
      <c r="E152" s="59" t="str">
        <f t="shared" ca="1" si="25"/>
        <v/>
      </c>
      <c r="F152" s="215">
        <f ca="1">IF(LEN(B152)&gt;0,'OBRAČUNANA OSNOVNA PLAČA'!K146,"")</f>
        <v>0</v>
      </c>
      <c r="G152" s="60"/>
      <c r="H152" s="60"/>
      <c r="I152" s="60"/>
      <c r="J152" s="60"/>
      <c r="K152" s="60"/>
      <c r="L152" s="229">
        <f t="shared" si="42"/>
        <v>0</v>
      </c>
      <c r="M152" s="230">
        <f t="shared" ca="1" si="50"/>
        <v>0</v>
      </c>
      <c r="N152" s="230">
        <f t="shared" ca="1" si="51"/>
        <v>0</v>
      </c>
      <c r="O152" s="231">
        <f t="shared" ca="1" si="52"/>
        <v>0</v>
      </c>
      <c r="P152" s="232">
        <f t="shared" ca="1" si="53"/>
        <v>0</v>
      </c>
      <c r="Q152" s="233">
        <f t="shared" ca="1" si="43"/>
        <v>0</v>
      </c>
      <c r="R152" s="233">
        <f ca="1">IF(LEN(B152)&gt;0,'10'!R152-'10'!Q152,"")</f>
        <v>0</v>
      </c>
      <c r="S152" s="234"/>
      <c r="T152" s="34"/>
      <c r="U152" s="34"/>
      <c r="V152" s="34"/>
      <c r="W152" s="34"/>
      <c r="X152" s="34"/>
      <c r="Y152" s="34"/>
      <c r="AB152" s="167">
        <f>ROW()</f>
        <v>152</v>
      </c>
      <c r="AC152" s="168">
        <f t="shared" ca="1" si="26"/>
        <v>0</v>
      </c>
      <c r="AD152" s="168">
        <f t="shared" ca="1" si="27"/>
        <v>0</v>
      </c>
      <c r="AE152" s="169" t="str">
        <f t="shared" ca="1" si="44"/>
        <v>-</v>
      </c>
      <c r="AF152" s="168" t="str">
        <f t="shared" ca="1" si="45"/>
        <v>-</v>
      </c>
      <c r="AG152" s="169" t="str">
        <f t="shared" ca="1" si="46"/>
        <v>-</v>
      </c>
      <c r="AH152" s="168" t="str">
        <f t="shared" ca="1" si="47"/>
        <v>-</v>
      </c>
      <c r="AI152" s="168">
        <f t="shared" ca="1" si="48"/>
        <v>0</v>
      </c>
      <c r="AJ152" s="170">
        <f t="shared" ca="1" si="49"/>
        <v>0</v>
      </c>
      <c r="AK152" s="168">
        <f t="shared" ca="1" si="28"/>
        <v>0</v>
      </c>
      <c r="AL152" s="168">
        <f t="shared" ca="1" si="29"/>
        <v>0</v>
      </c>
    </row>
    <row r="153" spans="1:38" ht="27" customHeight="1" x14ac:dyDescent="0.2">
      <c r="A153" s="56">
        <v>138</v>
      </c>
      <c r="B153" s="309" t="str">
        <f t="shared" ca="1" si="23"/>
        <v>A138</v>
      </c>
      <c r="C153" s="309"/>
      <c r="D153" s="57" t="str">
        <f t="shared" ca="1" si="24"/>
        <v/>
      </c>
      <c r="E153" s="59" t="str">
        <f t="shared" ca="1" si="25"/>
        <v/>
      </c>
      <c r="F153" s="215">
        <f ca="1">IF(LEN(B153)&gt;0,'OBRAČUNANA OSNOVNA PLAČA'!K147,"")</f>
        <v>0</v>
      </c>
      <c r="G153" s="60"/>
      <c r="H153" s="60"/>
      <c r="I153" s="60"/>
      <c r="J153" s="60"/>
      <c r="K153" s="60"/>
      <c r="L153" s="229">
        <f t="shared" si="42"/>
        <v>0</v>
      </c>
      <c r="M153" s="230">
        <f t="shared" ca="1" si="50"/>
        <v>0</v>
      </c>
      <c r="N153" s="230">
        <f t="shared" ca="1" si="51"/>
        <v>0</v>
      </c>
      <c r="O153" s="231">
        <f t="shared" ca="1" si="52"/>
        <v>0</v>
      </c>
      <c r="P153" s="232">
        <f t="shared" ca="1" si="53"/>
        <v>0</v>
      </c>
      <c r="Q153" s="233">
        <f t="shared" ca="1" si="43"/>
        <v>0</v>
      </c>
      <c r="R153" s="233">
        <f ca="1">IF(LEN(B153)&gt;0,'10'!R153-'10'!Q153,"")</f>
        <v>0</v>
      </c>
      <c r="S153" s="234"/>
      <c r="T153" s="34"/>
      <c r="U153" s="34"/>
      <c r="V153" s="34"/>
      <c r="W153" s="34"/>
      <c r="X153" s="34"/>
      <c r="Y153" s="34"/>
      <c r="AB153" s="167">
        <f>ROW()</f>
        <v>153</v>
      </c>
      <c r="AC153" s="168">
        <f t="shared" ca="1" si="26"/>
        <v>0</v>
      </c>
      <c r="AD153" s="168">
        <f t="shared" ca="1" si="27"/>
        <v>0</v>
      </c>
      <c r="AE153" s="169" t="str">
        <f t="shared" ca="1" si="44"/>
        <v>-</v>
      </c>
      <c r="AF153" s="168" t="str">
        <f t="shared" ca="1" si="45"/>
        <v>-</v>
      </c>
      <c r="AG153" s="169" t="str">
        <f t="shared" ca="1" si="46"/>
        <v>-</v>
      </c>
      <c r="AH153" s="168" t="str">
        <f t="shared" ca="1" si="47"/>
        <v>-</v>
      </c>
      <c r="AI153" s="168">
        <f t="shared" ca="1" si="48"/>
        <v>0</v>
      </c>
      <c r="AJ153" s="170">
        <f t="shared" ca="1" si="49"/>
        <v>0</v>
      </c>
      <c r="AK153" s="168">
        <f t="shared" ca="1" si="28"/>
        <v>0</v>
      </c>
      <c r="AL153" s="168">
        <f t="shared" ca="1" si="29"/>
        <v>0</v>
      </c>
    </row>
    <row r="154" spans="1:38" ht="27" customHeight="1" x14ac:dyDescent="0.2">
      <c r="A154" s="56">
        <v>139</v>
      </c>
      <c r="B154" s="309" t="str">
        <f t="shared" ca="1" si="23"/>
        <v>A139</v>
      </c>
      <c r="C154" s="309"/>
      <c r="D154" s="57" t="str">
        <f t="shared" ca="1" si="24"/>
        <v/>
      </c>
      <c r="E154" s="59" t="str">
        <f t="shared" ca="1" si="25"/>
        <v/>
      </c>
      <c r="F154" s="215">
        <f ca="1">IF(LEN(B154)&gt;0,'OBRAČUNANA OSNOVNA PLAČA'!K148,"")</f>
        <v>0</v>
      </c>
      <c r="G154" s="60"/>
      <c r="H154" s="60"/>
      <c r="I154" s="60"/>
      <c r="J154" s="60"/>
      <c r="K154" s="60"/>
      <c r="L154" s="229">
        <f t="shared" si="42"/>
        <v>0</v>
      </c>
      <c r="M154" s="230">
        <f t="shared" ca="1" si="50"/>
        <v>0</v>
      </c>
      <c r="N154" s="230">
        <f t="shared" ca="1" si="51"/>
        <v>0</v>
      </c>
      <c r="O154" s="231">
        <f t="shared" ca="1" si="52"/>
        <v>0</v>
      </c>
      <c r="P154" s="232">
        <f t="shared" ca="1" si="53"/>
        <v>0</v>
      </c>
      <c r="Q154" s="233">
        <f t="shared" ca="1" si="43"/>
        <v>0</v>
      </c>
      <c r="R154" s="233">
        <f ca="1">IF(LEN(B154)&gt;0,'10'!R154-'10'!Q154,"")</f>
        <v>0</v>
      </c>
      <c r="S154" s="234"/>
      <c r="T154" s="34"/>
      <c r="U154" s="34"/>
      <c r="V154" s="34"/>
      <c r="W154" s="34"/>
      <c r="X154" s="34"/>
      <c r="Y154" s="34"/>
      <c r="AB154" s="167">
        <f>ROW()</f>
        <v>154</v>
      </c>
      <c r="AC154" s="168">
        <f t="shared" ca="1" si="26"/>
        <v>0</v>
      </c>
      <c r="AD154" s="168">
        <f t="shared" ca="1" si="27"/>
        <v>0</v>
      </c>
      <c r="AE154" s="169" t="str">
        <f t="shared" ca="1" si="44"/>
        <v>-</v>
      </c>
      <c r="AF154" s="168" t="str">
        <f t="shared" ca="1" si="45"/>
        <v>-</v>
      </c>
      <c r="AG154" s="169" t="str">
        <f t="shared" ca="1" si="46"/>
        <v>-</v>
      </c>
      <c r="AH154" s="168" t="str">
        <f t="shared" ca="1" si="47"/>
        <v>-</v>
      </c>
      <c r="AI154" s="168">
        <f t="shared" ca="1" si="48"/>
        <v>0</v>
      </c>
      <c r="AJ154" s="170">
        <f t="shared" ca="1" si="49"/>
        <v>0</v>
      </c>
      <c r="AK154" s="168">
        <f t="shared" ca="1" si="28"/>
        <v>0</v>
      </c>
      <c r="AL154" s="168">
        <f t="shared" ca="1" si="29"/>
        <v>0</v>
      </c>
    </row>
    <row r="155" spans="1:38" ht="27" customHeight="1" x14ac:dyDescent="0.2">
      <c r="A155" s="56">
        <v>140</v>
      </c>
      <c r="B155" s="309" t="str">
        <f t="shared" ca="1" si="23"/>
        <v>A140</v>
      </c>
      <c r="C155" s="309"/>
      <c r="D155" s="57" t="str">
        <f t="shared" ca="1" si="24"/>
        <v/>
      </c>
      <c r="E155" s="59" t="str">
        <f t="shared" ca="1" si="25"/>
        <v/>
      </c>
      <c r="F155" s="215">
        <f ca="1">IF(LEN(B155)&gt;0,'OBRAČUNANA OSNOVNA PLAČA'!K149,"")</f>
        <v>0</v>
      </c>
      <c r="G155" s="60"/>
      <c r="H155" s="60"/>
      <c r="I155" s="60"/>
      <c r="J155" s="60"/>
      <c r="K155" s="60"/>
      <c r="L155" s="229">
        <f t="shared" si="42"/>
        <v>0</v>
      </c>
      <c r="M155" s="230">
        <f t="shared" ca="1" si="50"/>
        <v>0</v>
      </c>
      <c r="N155" s="230">
        <f t="shared" ca="1" si="51"/>
        <v>0</v>
      </c>
      <c r="O155" s="231">
        <f t="shared" ca="1" si="52"/>
        <v>0</v>
      </c>
      <c r="P155" s="232">
        <f t="shared" ca="1" si="53"/>
        <v>0</v>
      </c>
      <c r="Q155" s="233">
        <f t="shared" ca="1" si="43"/>
        <v>0</v>
      </c>
      <c r="R155" s="233">
        <f ca="1">IF(LEN(B155)&gt;0,'10'!R155-'10'!Q155,"")</f>
        <v>0</v>
      </c>
      <c r="S155" s="234"/>
      <c r="T155" s="34"/>
      <c r="U155" s="34"/>
      <c r="V155" s="34"/>
      <c r="W155" s="34"/>
      <c r="X155" s="34"/>
      <c r="Y155" s="34"/>
      <c r="AB155" s="167">
        <f>ROW()</f>
        <v>155</v>
      </c>
      <c r="AC155" s="168">
        <f t="shared" ca="1" si="26"/>
        <v>0</v>
      </c>
      <c r="AD155" s="168">
        <f t="shared" ca="1" si="27"/>
        <v>0</v>
      </c>
      <c r="AE155" s="169" t="str">
        <f t="shared" ca="1" si="44"/>
        <v>-</v>
      </c>
      <c r="AF155" s="168" t="str">
        <f t="shared" ca="1" si="45"/>
        <v>-</v>
      </c>
      <c r="AG155" s="169" t="str">
        <f t="shared" ca="1" si="46"/>
        <v>-</v>
      </c>
      <c r="AH155" s="168" t="str">
        <f t="shared" ca="1" si="47"/>
        <v>-</v>
      </c>
      <c r="AI155" s="168">
        <f t="shared" ca="1" si="48"/>
        <v>0</v>
      </c>
      <c r="AJ155" s="170">
        <f t="shared" ca="1" si="49"/>
        <v>0</v>
      </c>
      <c r="AK155" s="168">
        <f t="shared" ca="1" si="28"/>
        <v>0</v>
      </c>
      <c r="AL155" s="168">
        <f t="shared" ca="1" si="29"/>
        <v>0</v>
      </c>
    </row>
    <row r="156" spans="1:38" ht="27" customHeight="1" x14ac:dyDescent="0.2">
      <c r="A156" s="56">
        <v>141</v>
      </c>
      <c r="B156" s="309" t="str">
        <f t="shared" ca="1" si="23"/>
        <v>A141</v>
      </c>
      <c r="C156" s="309"/>
      <c r="D156" s="57" t="str">
        <f t="shared" ca="1" si="24"/>
        <v/>
      </c>
      <c r="E156" s="59" t="str">
        <f t="shared" ca="1" si="25"/>
        <v/>
      </c>
      <c r="F156" s="215">
        <f ca="1">IF(LEN(B156)&gt;0,'OBRAČUNANA OSNOVNA PLAČA'!K150,"")</f>
        <v>0</v>
      </c>
      <c r="G156" s="60"/>
      <c r="H156" s="60"/>
      <c r="I156" s="60"/>
      <c r="J156" s="60"/>
      <c r="K156" s="60"/>
      <c r="L156" s="229">
        <f t="shared" si="42"/>
        <v>0</v>
      </c>
      <c r="M156" s="230">
        <f t="shared" ca="1" si="50"/>
        <v>0</v>
      </c>
      <c r="N156" s="230">
        <f t="shared" ca="1" si="51"/>
        <v>0</v>
      </c>
      <c r="O156" s="231">
        <f t="shared" ca="1" si="52"/>
        <v>0</v>
      </c>
      <c r="P156" s="232">
        <f t="shared" ca="1" si="53"/>
        <v>0</v>
      </c>
      <c r="Q156" s="233">
        <f t="shared" ca="1" si="43"/>
        <v>0</v>
      </c>
      <c r="R156" s="233">
        <f ca="1">IF(LEN(B156)&gt;0,'10'!R156-'10'!Q156,"")</f>
        <v>0</v>
      </c>
      <c r="S156" s="234"/>
      <c r="T156" s="34"/>
      <c r="U156" s="34"/>
      <c r="V156" s="34"/>
      <c r="W156" s="34"/>
      <c r="X156" s="34"/>
      <c r="Y156" s="34"/>
      <c r="AB156" s="167">
        <f>ROW()</f>
        <v>156</v>
      </c>
      <c r="AC156" s="168">
        <f t="shared" ca="1" si="26"/>
        <v>0</v>
      </c>
      <c r="AD156" s="168">
        <f t="shared" ca="1" si="27"/>
        <v>0</v>
      </c>
      <c r="AE156" s="169" t="str">
        <f t="shared" ca="1" si="44"/>
        <v>-</v>
      </c>
      <c r="AF156" s="168" t="str">
        <f t="shared" ca="1" si="45"/>
        <v>-</v>
      </c>
      <c r="AG156" s="169" t="str">
        <f t="shared" ca="1" si="46"/>
        <v>-</v>
      </c>
      <c r="AH156" s="168" t="str">
        <f t="shared" ca="1" si="47"/>
        <v>-</v>
      </c>
      <c r="AI156" s="168">
        <f t="shared" ca="1" si="48"/>
        <v>0</v>
      </c>
      <c r="AJ156" s="170">
        <f t="shared" ca="1" si="49"/>
        <v>0</v>
      </c>
      <c r="AK156" s="168">
        <f t="shared" ca="1" si="28"/>
        <v>0</v>
      </c>
      <c r="AL156" s="168">
        <f t="shared" ca="1" si="29"/>
        <v>0</v>
      </c>
    </row>
    <row r="157" spans="1:38" ht="27" customHeight="1" x14ac:dyDescent="0.2">
      <c r="A157" s="56">
        <v>142</v>
      </c>
      <c r="B157" s="309" t="str">
        <f t="shared" ca="1" si="23"/>
        <v>A142</v>
      </c>
      <c r="C157" s="309"/>
      <c r="D157" s="57" t="str">
        <f t="shared" ca="1" si="24"/>
        <v/>
      </c>
      <c r="E157" s="59" t="str">
        <f t="shared" ca="1" si="25"/>
        <v/>
      </c>
      <c r="F157" s="215">
        <f ca="1">IF(LEN(B157)&gt;0,'OBRAČUNANA OSNOVNA PLAČA'!K151,"")</f>
        <v>0</v>
      </c>
      <c r="G157" s="60"/>
      <c r="H157" s="60"/>
      <c r="I157" s="60"/>
      <c r="J157" s="60"/>
      <c r="K157" s="60"/>
      <c r="L157" s="229">
        <f t="shared" si="42"/>
        <v>0</v>
      </c>
      <c r="M157" s="230">
        <f t="shared" ca="1" si="50"/>
        <v>0</v>
      </c>
      <c r="N157" s="230">
        <f t="shared" ca="1" si="51"/>
        <v>0</v>
      </c>
      <c r="O157" s="231">
        <f t="shared" ca="1" si="52"/>
        <v>0</v>
      </c>
      <c r="P157" s="232">
        <f t="shared" ca="1" si="53"/>
        <v>0</v>
      </c>
      <c r="Q157" s="233">
        <f t="shared" ca="1" si="43"/>
        <v>0</v>
      </c>
      <c r="R157" s="233">
        <f ca="1">IF(LEN(B157)&gt;0,'10'!R157-'10'!Q157,"")</f>
        <v>0</v>
      </c>
      <c r="S157" s="234"/>
      <c r="T157" s="34"/>
      <c r="U157" s="34"/>
      <c r="V157" s="34"/>
      <c r="W157" s="34"/>
      <c r="X157" s="34"/>
      <c r="Y157" s="34"/>
      <c r="AB157" s="167">
        <f>ROW()</f>
        <v>157</v>
      </c>
      <c r="AC157" s="168">
        <f t="shared" ca="1" si="26"/>
        <v>0</v>
      </c>
      <c r="AD157" s="168">
        <f t="shared" ca="1" si="27"/>
        <v>0</v>
      </c>
      <c r="AE157" s="169" t="str">
        <f t="shared" ca="1" si="44"/>
        <v>-</v>
      </c>
      <c r="AF157" s="168" t="str">
        <f t="shared" ca="1" si="45"/>
        <v>-</v>
      </c>
      <c r="AG157" s="169" t="str">
        <f t="shared" ca="1" si="46"/>
        <v>-</v>
      </c>
      <c r="AH157" s="168" t="str">
        <f t="shared" ca="1" si="47"/>
        <v>-</v>
      </c>
      <c r="AI157" s="168">
        <f t="shared" ca="1" si="48"/>
        <v>0</v>
      </c>
      <c r="AJ157" s="170">
        <f t="shared" ca="1" si="49"/>
        <v>0</v>
      </c>
      <c r="AK157" s="168">
        <f t="shared" ca="1" si="28"/>
        <v>0</v>
      </c>
      <c r="AL157" s="168">
        <f t="shared" ca="1" si="29"/>
        <v>0</v>
      </c>
    </row>
    <row r="158" spans="1:38" ht="27" customHeight="1" x14ac:dyDescent="0.2">
      <c r="A158" s="56">
        <v>143</v>
      </c>
      <c r="B158" s="309" t="str">
        <f t="shared" ca="1" si="23"/>
        <v>A143</v>
      </c>
      <c r="C158" s="309"/>
      <c r="D158" s="57" t="str">
        <f t="shared" ca="1" si="24"/>
        <v/>
      </c>
      <c r="E158" s="59" t="str">
        <f t="shared" ca="1" si="25"/>
        <v/>
      </c>
      <c r="F158" s="215">
        <f ca="1">IF(LEN(B158)&gt;0,'OBRAČUNANA OSNOVNA PLAČA'!K152,"")</f>
        <v>0</v>
      </c>
      <c r="G158" s="60"/>
      <c r="H158" s="60"/>
      <c r="I158" s="60"/>
      <c r="J158" s="60"/>
      <c r="K158" s="60"/>
      <c r="L158" s="229">
        <f t="shared" si="42"/>
        <v>0</v>
      </c>
      <c r="M158" s="230">
        <f t="shared" ca="1" si="50"/>
        <v>0</v>
      </c>
      <c r="N158" s="230">
        <f t="shared" ca="1" si="51"/>
        <v>0</v>
      </c>
      <c r="O158" s="231">
        <f t="shared" ca="1" si="52"/>
        <v>0</v>
      </c>
      <c r="P158" s="232">
        <f t="shared" ca="1" si="53"/>
        <v>0</v>
      </c>
      <c r="Q158" s="233">
        <f t="shared" ca="1" si="43"/>
        <v>0</v>
      </c>
      <c r="R158" s="233">
        <f ca="1">IF(LEN(B158)&gt;0,'10'!R158-'10'!Q158,"")</f>
        <v>0</v>
      </c>
      <c r="S158" s="234"/>
      <c r="T158" s="34"/>
      <c r="U158" s="34"/>
      <c r="V158" s="34"/>
      <c r="W158" s="34"/>
      <c r="X158" s="34"/>
      <c r="Y158" s="34"/>
      <c r="AB158" s="167">
        <f>ROW()</f>
        <v>158</v>
      </c>
      <c r="AC158" s="168">
        <f t="shared" ca="1" si="26"/>
        <v>0</v>
      </c>
      <c r="AD158" s="168">
        <f t="shared" ca="1" si="27"/>
        <v>0</v>
      </c>
      <c r="AE158" s="169" t="str">
        <f t="shared" ca="1" si="44"/>
        <v>-</v>
      </c>
      <c r="AF158" s="168" t="str">
        <f t="shared" ca="1" si="45"/>
        <v>-</v>
      </c>
      <c r="AG158" s="169" t="str">
        <f t="shared" ca="1" si="46"/>
        <v>-</v>
      </c>
      <c r="AH158" s="168" t="str">
        <f t="shared" ca="1" si="47"/>
        <v>-</v>
      </c>
      <c r="AI158" s="168">
        <f t="shared" ca="1" si="48"/>
        <v>0</v>
      </c>
      <c r="AJ158" s="170">
        <f t="shared" ca="1" si="49"/>
        <v>0</v>
      </c>
      <c r="AK158" s="168">
        <f t="shared" ca="1" si="28"/>
        <v>0</v>
      </c>
      <c r="AL158" s="168">
        <f t="shared" ca="1" si="29"/>
        <v>0</v>
      </c>
    </row>
    <row r="159" spans="1:38" ht="27" customHeight="1" x14ac:dyDescent="0.2">
      <c r="A159" s="56">
        <v>144</v>
      </c>
      <c r="B159" s="309" t="str">
        <f t="shared" ca="1" si="23"/>
        <v>A144</v>
      </c>
      <c r="C159" s="309"/>
      <c r="D159" s="57" t="str">
        <f t="shared" ca="1" si="24"/>
        <v/>
      </c>
      <c r="E159" s="59" t="str">
        <f t="shared" ca="1" si="25"/>
        <v/>
      </c>
      <c r="F159" s="215">
        <f ca="1">IF(LEN(B159)&gt;0,'OBRAČUNANA OSNOVNA PLAČA'!K153,"")</f>
        <v>0</v>
      </c>
      <c r="G159" s="60"/>
      <c r="H159" s="60"/>
      <c r="I159" s="60"/>
      <c r="J159" s="60"/>
      <c r="K159" s="60"/>
      <c r="L159" s="229">
        <f t="shared" si="42"/>
        <v>0</v>
      </c>
      <c r="M159" s="230">
        <f t="shared" ca="1" si="50"/>
        <v>0</v>
      </c>
      <c r="N159" s="230">
        <f t="shared" ca="1" si="51"/>
        <v>0</v>
      </c>
      <c r="O159" s="231">
        <f t="shared" ca="1" si="52"/>
        <v>0</v>
      </c>
      <c r="P159" s="232">
        <f t="shared" ca="1" si="53"/>
        <v>0</v>
      </c>
      <c r="Q159" s="233">
        <f t="shared" ca="1" si="43"/>
        <v>0</v>
      </c>
      <c r="R159" s="233">
        <f ca="1">IF(LEN(B159)&gt;0,'10'!R159-'10'!Q159,"")</f>
        <v>0</v>
      </c>
      <c r="S159" s="234"/>
      <c r="T159" s="34"/>
      <c r="U159" s="34"/>
      <c r="V159" s="34"/>
      <c r="W159" s="34"/>
      <c r="X159" s="34"/>
      <c r="Y159" s="34"/>
      <c r="AB159" s="167">
        <f>ROW()</f>
        <v>159</v>
      </c>
      <c r="AC159" s="168">
        <f t="shared" ca="1" si="26"/>
        <v>0</v>
      </c>
      <c r="AD159" s="168">
        <f t="shared" ca="1" si="27"/>
        <v>0</v>
      </c>
      <c r="AE159" s="169" t="str">
        <f t="shared" ca="1" si="44"/>
        <v>-</v>
      </c>
      <c r="AF159" s="168" t="str">
        <f t="shared" ca="1" si="45"/>
        <v>-</v>
      </c>
      <c r="AG159" s="169" t="str">
        <f t="shared" ca="1" si="46"/>
        <v>-</v>
      </c>
      <c r="AH159" s="168" t="str">
        <f t="shared" ca="1" si="47"/>
        <v>-</v>
      </c>
      <c r="AI159" s="168">
        <f t="shared" ca="1" si="48"/>
        <v>0</v>
      </c>
      <c r="AJ159" s="170">
        <f t="shared" ca="1" si="49"/>
        <v>0</v>
      </c>
      <c r="AK159" s="168">
        <f t="shared" ca="1" si="28"/>
        <v>0</v>
      </c>
      <c r="AL159" s="168">
        <f t="shared" ca="1" si="29"/>
        <v>0</v>
      </c>
    </row>
    <row r="160" spans="1:38" ht="27" customHeight="1" x14ac:dyDescent="0.2">
      <c r="A160" s="56">
        <v>145</v>
      </c>
      <c r="B160" s="309" t="str">
        <f t="shared" ca="1" si="23"/>
        <v>A145</v>
      </c>
      <c r="C160" s="309"/>
      <c r="D160" s="57" t="str">
        <f t="shared" ca="1" si="24"/>
        <v/>
      </c>
      <c r="E160" s="59" t="str">
        <f t="shared" ca="1" si="25"/>
        <v/>
      </c>
      <c r="F160" s="215">
        <f ca="1">IF(LEN(B160)&gt;0,'OBRAČUNANA OSNOVNA PLAČA'!K154,"")</f>
        <v>0</v>
      </c>
      <c r="G160" s="60"/>
      <c r="H160" s="60"/>
      <c r="I160" s="60"/>
      <c r="J160" s="60"/>
      <c r="K160" s="60"/>
      <c r="L160" s="229">
        <f t="shared" si="42"/>
        <v>0</v>
      </c>
      <c r="M160" s="230">
        <f t="shared" ca="1" si="50"/>
        <v>0</v>
      </c>
      <c r="N160" s="230">
        <f t="shared" ca="1" si="51"/>
        <v>0</v>
      </c>
      <c r="O160" s="231">
        <f t="shared" ca="1" si="52"/>
        <v>0</v>
      </c>
      <c r="P160" s="232">
        <f t="shared" ca="1" si="53"/>
        <v>0</v>
      </c>
      <c r="Q160" s="233">
        <f t="shared" ca="1" si="43"/>
        <v>0</v>
      </c>
      <c r="R160" s="233">
        <f ca="1">IF(LEN(B160)&gt;0,'10'!R160-'10'!Q160,"")</f>
        <v>0</v>
      </c>
      <c r="S160" s="234"/>
      <c r="T160" s="34"/>
      <c r="U160" s="34"/>
      <c r="V160" s="34"/>
      <c r="W160" s="34"/>
      <c r="X160" s="34"/>
      <c r="Y160" s="34"/>
      <c r="AB160" s="167">
        <f>ROW()</f>
        <v>160</v>
      </c>
      <c r="AC160" s="168">
        <f t="shared" ca="1" si="26"/>
        <v>0</v>
      </c>
      <c r="AD160" s="168">
        <f t="shared" ca="1" si="27"/>
        <v>0</v>
      </c>
      <c r="AE160" s="169" t="str">
        <f t="shared" ca="1" si="44"/>
        <v>-</v>
      </c>
      <c r="AF160" s="168" t="str">
        <f t="shared" ca="1" si="45"/>
        <v>-</v>
      </c>
      <c r="AG160" s="169" t="str">
        <f t="shared" ca="1" si="46"/>
        <v>-</v>
      </c>
      <c r="AH160" s="168" t="str">
        <f t="shared" ca="1" si="47"/>
        <v>-</v>
      </c>
      <c r="AI160" s="168">
        <f t="shared" ca="1" si="48"/>
        <v>0</v>
      </c>
      <c r="AJ160" s="170">
        <f t="shared" ca="1" si="49"/>
        <v>0</v>
      </c>
      <c r="AK160" s="168">
        <f t="shared" ca="1" si="28"/>
        <v>0</v>
      </c>
      <c r="AL160" s="168">
        <f t="shared" ca="1" si="29"/>
        <v>0</v>
      </c>
    </row>
    <row r="161" spans="1:38" ht="27" customHeight="1" x14ac:dyDescent="0.2">
      <c r="A161" s="56">
        <v>146</v>
      </c>
      <c r="B161" s="309" t="str">
        <f t="shared" ca="1" si="23"/>
        <v>A146</v>
      </c>
      <c r="C161" s="309"/>
      <c r="D161" s="57" t="str">
        <f t="shared" ca="1" si="24"/>
        <v/>
      </c>
      <c r="E161" s="59" t="str">
        <f t="shared" ca="1" si="25"/>
        <v/>
      </c>
      <c r="F161" s="215">
        <f ca="1">IF(LEN(B161)&gt;0,'OBRAČUNANA OSNOVNA PLAČA'!K155,"")</f>
        <v>0</v>
      </c>
      <c r="G161" s="60"/>
      <c r="H161" s="60"/>
      <c r="I161" s="60"/>
      <c r="J161" s="60"/>
      <c r="K161" s="60"/>
      <c r="L161" s="229">
        <f t="shared" si="42"/>
        <v>0</v>
      </c>
      <c r="M161" s="230">
        <f t="shared" ca="1" si="50"/>
        <v>0</v>
      </c>
      <c r="N161" s="230">
        <f t="shared" ca="1" si="51"/>
        <v>0</v>
      </c>
      <c r="O161" s="231">
        <f t="shared" ca="1" si="52"/>
        <v>0</v>
      </c>
      <c r="P161" s="232">
        <f t="shared" ca="1" si="53"/>
        <v>0</v>
      </c>
      <c r="Q161" s="233">
        <f t="shared" ca="1" si="43"/>
        <v>0</v>
      </c>
      <c r="R161" s="233">
        <f ca="1">IF(LEN(B161)&gt;0,'10'!R161-'10'!Q161,"")</f>
        <v>0</v>
      </c>
      <c r="S161" s="234"/>
      <c r="T161" s="34"/>
      <c r="U161" s="34"/>
      <c r="V161" s="34"/>
      <c r="W161" s="34"/>
      <c r="X161" s="34"/>
      <c r="Y161" s="34"/>
      <c r="AB161" s="167">
        <f>ROW()</f>
        <v>161</v>
      </c>
      <c r="AC161" s="168">
        <f t="shared" ca="1" si="26"/>
        <v>0</v>
      </c>
      <c r="AD161" s="168">
        <f t="shared" ca="1" si="27"/>
        <v>0</v>
      </c>
      <c r="AE161" s="169" t="str">
        <f t="shared" ca="1" si="44"/>
        <v>-</v>
      </c>
      <c r="AF161" s="168" t="str">
        <f t="shared" ca="1" si="45"/>
        <v>-</v>
      </c>
      <c r="AG161" s="169" t="str">
        <f t="shared" ca="1" si="46"/>
        <v>-</v>
      </c>
      <c r="AH161" s="168" t="str">
        <f t="shared" ca="1" si="47"/>
        <v>-</v>
      </c>
      <c r="AI161" s="168">
        <f t="shared" ca="1" si="48"/>
        <v>0</v>
      </c>
      <c r="AJ161" s="170">
        <f t="shared" ca="1" si="49"/>
        <v>0</v>
      </c>
      <c r="AK161" s="168">
        <f t="shared" ca="1" si="28"/>
        <v>0</v>
      </c>
      <c r="AL161" s="168">
        <f t="shared" ca="1" si="29"/>
        <v>0</v>
      </c>
    </row>
    <row r="162" spans="1:38" ht="27" customHeight="1" x14ac:dyDescent="0.2">
      <c r="A162" s="56">
        <v>147</v>
      </c>
      <c r="B162" s="309" t="str">
        <f t="shared" ca="1" si="23"/>
        <v>A147</v>
      </c>
      <c r="C162" s="309"/>
      <c r="D162" s="57" t="str">
        <f t="shared" ca="1" si="24"/>
        <v/>
      </c>
      <c r="E162" s="59" t="str">
        <f t="shared" ca="1" si="25"/>
        <v/>
      </c>
      <c r="F162" s="215">
        <f ca="1">IF(LEN(B162)&gt;0,'OBRAČUNANA OSNOVNA PLAČA'!K156,"")</f>
        <v>0</v>
      </c>
      <c r="G162" s="60"/>
      <c r="H162" s="60"/>
      <c r="I162" s="60"/>
      <c r="J162" s="60"/>
      <c r="K162" s="60"/>
      <c r="L162" s="229">
        <f t="shared" si="42"/>
        <v>0</v>
      </c>
      <c r="M162" s="230">
        <f t="shared" ca="1" si="50"/>
        <v>0</v>
      </c>
      <c r="N162" s="230">
        <f t="shared" ca="1" si="51"/>
        <v>0</v>
      </c>
      <c r="O162" s="231">
        <f t="shared" ca="1" si="52"/>
        <v>0</v>
      </c>
      <c r="P162" s="232">
        <f t="shared" ca="1" si="53"/>
        <v>0</v>
      </c>
      <c r="Q162" s="233">
        <f t="shared" ca="1" si="43"/>
        <v>0</v>
      </c>
      <c r="R162" s="233">
        <f ca="1">IF(LEN(B162)&gt;0,'10'!R162-'10'!Q162,"")</f>
        <v>0</v>
      </c>
      <c r="S162" s="234"/>
      <c r="T162" s="34"/>
      <c r="U162" s="34"/>
      <c r="V162" s="34"/>
      <c r="W162" s="34"/>
      <c r="X162" s="34"/>
      <c r="Y162" s="34"/>
      <c r="AB162" s="167">
        <f>ROW()</f>
        <v>162</v>
      </c>
      <c r="AC162" s="168">
        <f t="shared" ca="1" si="26"/>
        <v>0</v>
      </c>
      <c r="AD162" s="168">
        <f t="shared" ca="1" si="27"/>
        <v>0</v>
      </c>
      <c r="AE162" s="169" t="str">
        <f t="shared" ca="1" si="44"/>
        <v>-</v>
      </c>
      <c r="AF162" s="168" t="str">
        <f t="shared" ca="1" si="45"/>
        <v>-</v>
      </c>
      <c r="AG162" s="169" t="str">
        <f t="shared" ca="1" si="46"/>
        <v>-</v>
      </c>
      <c r="AH162" s="168" t="str">
        <f t="shared" ca="1" si="47"/>
        <v>-</v>
      </c>
      <c r="AI162" s="168">
        <f t="shared" ca="1" si="48"/>
        <v>0</v>
      </c>
      <c r="AJ162" s="170">
        <f t="shared" ca="1" si="49"/>
        <v>0</v>
      </c>
      <c r="AK162" s="168">
        <f t="shared" ca="1" si="28"/>
        <v>0</v>
      </c>
      <c r="AL162" s="168">
        <f t="shared" ca="1" si="29"/>
        <v>0</v>
      </c>
    </row>
    <row r="163" spans="1:38" ht="27" customHeight="1" x14ac:dyDescent="0.2">
      <c r="A163" s="56">
        <v>148</v>
      </c>
      <c r="B163" s="309" t="str">
        <f t="shared" ca="1" si="23"/>
        <v>A148</v>
      </c>
      <c r="C163" s="309"/>
      <c r="D163" s="57" t="str">
        <f t="shared" ca="1" si="24"/>
        <v/>
      </c>
      <c r="E163" s="59" t="str">
        <f t="shared" ca="1" si="25"/>
        <v/>
      </c>
      <c r="F163" s="215">
        <f ca="1">IF(LEN(B163)&gt;0,'OBRAČUNANA OSNOVNA PLAČA'!K157,"")</f>
        <v>0</v>
      </c>
      <c r="G163" s="60"/>
      <c r="H163" s="60"/>
      <c r="I163" s="60"/>
      <c r="J163" s="60"/>
      <c r="K163" s="60"/>
      <c r="L163" s="229">
        <f t="shared" si="42"/>
        <v>0</v>
      </c>
      <c r="M163" s="230">
        <f t="shared" ca="1" si="50"/>
        <v>0</v>
      </c>
      <c r="N163" s="230">
        <f t="shared" ca="1" si="51"/>
        <v>0</v>
      </c>
      <c r="O163" s="231">
        <f t="shared" ca="1" si="52"/>
        <v>0</v>
      </c>
      <c r="P163" s="232">
        <f t="shared" ca="1" si="53"/>
        <v>0</v>
      </c>
      <c r="Q163" s="233">
        <f t="shared" ca="1" si="43"/>
        <v>0</v>
      </c>
      <c r="R163" s="233">
        <f ca="1">IF(LEN(B163)&gt;0,'10'!R163-'10'!Q163,"")</f>
        <v>0</v>
      </c>
      <c r="S163" s="234"/>
      <c r="T163" s="34"/>
      <c r="U163" s="34"/>
      <c r="V163" s="34"/>
      <c r="W163" s="34"/>
      <c r="X163" s="34"/>
      <c r="Y163" s="34"/>
      <c r="AB163" s="167">
        <f>ROW()</f>
        <v>163</v>
      </c>
      <c r="AC163" s="168">
        <f t="shared" ca="1" si="26"/>
        <v>0</v>
      </c>
      <c r="AD163" s="168">
        <f t="shared" ca="1" si="27"/>
        <v>0</v>
      </c>
      <c r="AE163" s="169" t="str">
        <f t="shared" ca="1" si="44"/>
        <v>-</v>
      </c>
      <c r="AF163" s="168" t="str">
        <f t="shared" ca="1" si="45"/>
        <v>-</v>
      </c>
      <c r="AG163" s="169" t="str">
        <f t="shared" ca="1" si="46"/>
        <v>-</v>
      </c>
      <c r="AH163" s="168" t="str">
        <f t="shared" ca="1" si="47"/>
        <v>-</v>
      </c>
      <c r="AI163" s="168">
        <f t="shared" ca="1" si="48"/>
        <v>0</v>
      </c>
      <c r="AJ163" s="170">
        <f t="shared" ca="1" si="49"/>
        <v>0</v>
      </c>
      <c r="AK163" s="168">
        <f t="shared" ca="1" si="28"/>
        <v>0</v>
      </c>
      <c r="AL163" s="168">
        <f t="shared" ca="1" si="29"/>
        <v>0</v>
      </c>
    </row>
    <row r="164" spans="1:38" ht="27" customHeight="1" x14ac:dyDescent="0.2">
      <c r="A164" s="56">
        <v>149</v>
      </c>
      <c r="B164" s="309" t="str">
        <f t="shared" ca="1" si="23"/>
        <v>A149</v>
      </c>
      <c r="C164" s="309"/>
      <c r="D164" s="57" t="str">
        <f t="shared" ca="1" si="24"/>
        <v/>
      </c>
      <c r="E164" s="59" t="str">
        <f t="shared" ca="1" si="25"/>
        <v/>
      </c>
      <c r="F164" s="215">
        <f ca="1">IF(LEN(B164)&gt;0,'OBRAČUNANA OSNOVNA PLAČA'!K158,"")</f>
        <v>0</v>
      </c>
      <c r="G164" s="60"/>
      <c r="H164" s="60"/>
      <c r="I164" s="60"/>
      <c r="J164" s="60"/>
      <c r="K164" s="60"/>
      <c r="L164" s="229">
        <f t="shared" si="42"/>
        <v>0</v>
      </c>
      <c r="M164" s="230">
        <f t="shared" ca="1" si="50"/>
        <v>0</v>
      </c>
      <c r="N164" s="230">
        <f t="shared" ca="1" si="51"/>
        <v>0</v>
      </c>
      <c r="O164" s="231">
        <f t="shared" ca="1" si="52"/>
        <v>0</v>
      </c>
      <c r="P164" s="232">
        <f t="shared" ca="1" si="53"/>
        <v>0</v>
      </c>
      <c r="Q164" s="233">
        <f t="shared" ca="1" si="43"/>
        <v>0</v>
      </c>
      <c r="R164" s="233">
        <f ca="1">IF(LEN(B164)&gt;0,'10'!R164-'10'!Q164,"")</f>
        <v>0</v>
      </c>
      <c r="S164" s="234"/>
      <c r="T164" s="34"/>
      <c r="U164" s="34"/>
      <c r="V164" s="34"/>
      <c r="W164" s="34"/>
      <c r="X164" s="34"/>
      <c r="Y164" s="34"/>
      <c r="AB164" s="167">
        <f>ROW()</f>
        <v>164</v>
      </c>
      <c r="AC164" s="168">
        <f t="shared" ca="1" si="26"/>
        <v>0</v>
      </c>
      <c r="AD164" s="168">
        <f t="shared" ca="1" si="27"/>
        <v>0</v>
      </c>
      <c r="AE164" s="169" t="str">
        <f t="shared" ca="1" si="44"/>
        <v>-</v>
      </c>
      <c r="AF164" s="168" t="str">
        <f t="shared" ca="1" si="45"/>
        <v>-</v>
      </c>
      <c r="AG164" s="169" t="str">
        <f t="shared" ca="1" si="46"/>
        <v>-</v>
      </c>
      <c r="AH164" s="168" t="str">
        <f t="shared" ca="1" si="47"/>
        <v>-</v>
      </c>
      <c r="AI164" s="168">
        <f t="shared" ca="1" si="48"/>
        <v>0</v>
      </c>
      <c r="AJ164" s="170">
        <f t="shared" ca="1" si="49"/>
        <v>0</v>
      </c>
      <c r="AK164" s="168">
        <f t="shared" ca="1" si="28"/>
        <v>0</v>
      </c>
      <c r="AL164" s="168">
        <f t="shared" ca="1" si="29"/>
        <v>0</v>
      </c>
    </row>
    <row r="165" spans="1:38" ht="27" customHeight="1" x14ac:dyDescent="0.2">
      <c r="A165" s="56">
        <v>150</v>
      </c>
      <c r="B165" s="309" t="str">
        <f t="shared" ca="1" si="23"/>
        <v>A150</v>
      </c>
      <c r="C165" s="309"/>
      <c r="D165" s="57" t="str">
        <f t="shared" ca="1" si="24"/>
        <v/>
      </c>
      <c r="E165" s="59" t="str">
        <f t="shared" ca="1" si="25"/>
        <v/>
      </c>
      <c r="F165" s="215">
        <f ca="1">IF(LEN(B165)&gt;0,'OBRAČUNANA OSNOVNA PLAČA'!K159,"")</f>
        <v>0</v>
      </c>
      <c r="G165" s="60"/>
      <c r="H165" s="60"/>
      <c r="I165" s="60"/>
      <c r="J165" s="60"/>
      <c r="K165" s="60"/>
      <c r="L165" s="229">
        <f t="shared" si="42"/>
        <v>0</v>
      </c>
      <c r="M165" s="230">
        <f t="shared" ca="1" si="50"/>
        <v>0</v>
      </c>
      <c r="N165" s="230">
        <f t="shared" ca="1" si="51"/>
        <v>0</v>
      </c>
      <c r="O165" s="231">
        <f t="shared" ca="1" si="52"/>
        <v>0</v>
      </c>
      <c r="P165" s="232">
        <f t="shared" ca="1" si="53"/>
        <v>0</v>
      </c>
      <c r="Q165" s="233">
        <f t="shared" ca="1" si="43"/>
        <v>0</v>
      </c>
      <c r="R165" s="233">
        <f ca="1">IF(LEN(B165)&gt;0,'10'!R165-'10'!Q165,"")</f>
        <v>0</v>
      </c>
      <c r="S165" s="234"/>
      <c r="T165" s="34"/>
      <c r="U165" s="34"/>
      <c r="V165" s="34"/>
      <c r="W165" s="34"/>
      <c r="X165" s="34"/>
      <c r="Y165" s="34"/>
      <c r="AB165" s="167">
        <f>ROW()</f>
        <v>165</v>
      </c>
      <c r="AC165" s="168">
        <f t="shared" ca="1" si="26"/>
        <v>0</v>
      </c>
      <c r="AD165" s="168">
        <f t="shared" ca="1" si="27"/>
        <v>0</v>
      </c>
      <c r="AE165" s="169" t="str">
        <f t="shared" ca="1" si="44"/>
        <v>-</v>
      </c>
      <c r="AF165" s="168" t="str">
        <f t="shared" ca="1" si="45"/>
        <v>-</v>
      </c>
      <c r="AG165" s="169" t="str">
        <f t="shared" ca="1" si="46"/>
        <v>-</v>
      </c>
      <c r="AH165" s="168" t="str">
        <f t="shared" ca="1" si="47"/>
        <v>-</v>
      </c>
      <c r="AI165" s="168">
        <f t="shared" ca="1" si="48"/>
        <v>0</v>
      </c>
      <c r="AJ165" s="170">
        <f t="shared" ca="1" si="49"/>
        <v>0</v>
      </c>
      <c r="AK165" s="168">
        <f t="shared" ca="1" si="28"/>
        <v>0</v>
      </c>
      <c r="AL165" s="168">
        <f t="shared" ca="1" si="29"/>
        <v>0</v>
      </c>
    </row>
    <row r="166" spans="1:38" ht="27" customHeight="1" x14ac:dyDescent="0.2">
      <c r="A166" s="56">
        <v>151</v>
      </c>
      <c r="B166" s="309" t="str">
        <f t="shared" ca="1" si="23"/>
        <v>A151</v>
      </c>
      <c r="C166" s="309"/>
      <c r="D166" s="57" t="str">
        <f t="shared" ca="1" si="24"/>
        <v/>
      </c>
      <c r="E166" s="59" t="str">
        <f t="shared" ca="1" si="25"/>
        <v/>
      </c>
      <c r="F166" s="215">
        <f ca="1">IF(LEN(B166)&gt;0,'OBRAČUNANA OSNOVNA PLAČA'!K160,"")</f>
        <v>0</v>
      </c>
      <c r="G166" s="60"/>
      <c r="H166" s="60"/>
      <c r="I166" s="60"/>
      <c r="J166" s="60"/>
      <c r="K166" s="60"/>
      <c r="L166" s="229">
        <f t="shared" si="42"/>
        <v>0</v>
      </c>
      <c r="M166" s="230">
        <f t="shared" ca="1" si="50"/>
        <v>0</v>
      </c>
      <c r="N166" s="230">
        <f t="shared" ca="1" si="51"/>
        <v>0</v>
      </c>
      <c r="O166" s="231">
        <f t="shared" ca="1" si="52"/>
        <v>0</v>
      </c>
      <c r="P166" s="232">
        <f t="shared" ca="1" si="53"/>
        <v>0</v>
      </c>
      <c r="Q166" s="233">
        <f t="shared" ca="1" si="43"/>
        <v>0</v>
      </c>
      <c r="R166" s="233">
        <f ca="1">IF(LEN(B166)&gt;0,'10'!R166-'10'!Q166,"")</f>
        <v>0</v>
      </c>
      <c r="S166" s="234"/>
      <c r="T166" s="34"/>
      <c r="U166" s="34"/>
      <c r="V166" s="34"/>
      <c r="W166" s="34"/>
      <c r="X166" s="34"/>
      <c r="Y166" s="34"/>
      <c r="AB166" s="167">
        <f>ROW()</f>
        <v>166</v>
      </c>
      <c r="AC166" s="168">
        <f t="shared" ca="1" si="26"/>
        <v>0</v>
      </c>
      <c r="AD166" s="168">
        <f t="shared" ca="1" si="27"/>
        <v>0</v>
      </c>
      <c r="AE166" s="169" t="str">
        <f t="shared" ca="1" si="44"/>
        <v>-</v>
      </c>
      <c r="AF166" s="168" t="str">
        <f t="shared" ca="1" si="45"/>
        <v>-</v>
      </c>
      <c r="AG166" s="169" t="str">
        <f t="shared" ca="1" si="46"/>
        <v>-</v>
      </c>
      <c r="AH166" s="168" t="str">
        <f t="shared" ca="1" si="47"/>
        <v>-</v>
      </c>
      <c r="AI166" s="168">
        <f t="shared" ca="1" si="48"/>
        <v>0</v>
      </c>
      <c r="AJ166" s="170">
        <f t="shared" ca="1" si="49"/>
        <v>0</v>
      </c>
      <c r="AK166" s="168">
        <f t="shared" ca="1" si="28"/>
        <v>0</v>
      </c>
      <c r="AL166" s="168">
        <f t="shared" ca="1" si="29"/>
        <v>0</v>
      </c>
    </row>
    <row r="167" spans="1:38" ht="27" customHeight="1" x14ac:dyDescent="0.2">
      <c r="A167" s="56">
        <v>152</v>
      </c>
      <c r="B167" s="309" t="str">
        <f t="shared" ca="1" si="23"/>
        <v>A152</v>
      </c>
      <c r="C167" s="309"/>
      <c r="D167" s="57" t="str">
        <f t="shared" ca="1" si="24"/>
        <v/>
      </c>
      <c r="E167" s="59" t="str">
        <f t="shared" ca="1" si="25"/>
        <v/>
      </c>
      <c r="F167" s="215">
        <f ca="1">IF(LEN(B167)&gt;0,'OBRAČUNANA OSNOVNA PLAČA'!K161,"")</f>
        <v>0</v>
      </c>
      <c r="G167" s="60"/>
      <c r="H167" s="60"/>
      <c r="I167" s="60"/>
      <c r="J167" s="60"/>
      <c r="K167" s="60"/>
      <c r="L167" s="229">
        <f t="shared" si="42"/>
        <v>0</v>
      </c>
      <c r="M167" s="230">
        <f t="shared" ca="1" si="50"/>
        <v>0</v>
      </c>
      <c r="N167" s="230">
        <f t="shared" ca="1" si="51"/>
        <v>0</v>
      </c>
      <c r="O167" s="231">
        <f t="shared" ca="1" si="52"/>
        <v>0</v>
      </c>
      <c r="P167" s="232">
        <f t="shared" ca="1" si="53"/>
        <v>0</v>
      </c>
      <c r="Q167" s="233">
        <f t="shared" ca="1" si="43"/>
        <v>0</v>
      </c>
      <c r="R167" s="233">
        <f ca="1">IF(LEN(B167)&gt;0,'10'!R167-'10'!Q167,"")</f>
        <v>0</v>
      </c>
      <c r="S167" s="234"/>
      <c r="T167" s="34"/>
      <c r="U167" s="34"/>
      <c r="V167" s="34"/>
      <c r="W167" s="34"/>
      <c r="X167" s="34"/>
      <c r="Y167" s="34"/>
      <c r="AB167" s="167">
        <f>ROW()</f>
        <v>167</v>
      </c>
      <c r="AC167" s="168">
        <f t="shared" ca="1" si="26"/>
        <v>0</v>
      </c>
      <c r="AD167" s="168">
        <f t="shared" ca="1" si="27"/>
        <v>0</v>
      </c>
      <c r="AE167" s="169" t="str">
        <f t="shared" ca="1" si="44"/>
        <v>-</v>
      </c>
      <c r="AF167" s="168" t="str">
        <f t="shared" ca="1" si="45"/>
        <v>-</v>
      </c>
      <c r="AG167" s="169" t="str">
        <f t="shared" ca="1" si="46"/>
        <v>-</v>
      </c>
      <c r="AH167" s="168" t="str">
        <f t="shared" ca="1" si="47"/>
        <v>-</v>
      </c>
      <c r="AI167" s="168">
        <f t="shared" ca="1" si="48"/>
        <v>0</v>
      </c>
      <c r="AJ167" s="170">
        <f t="shared" ca="1" si="49"/>
        <v>0</v>
      </c>
      <c r="AK167" s="168">
        <f t="shared" ca="1" si="28"/>
        <v>0</v>
      </c>
      <c r="AL167" s="168">
        <f t="shared" ca="1" si="29"/>
        <v>0</v>
      </c>
    </row>
    <row r="168" spans="1:38" ht="27" customHeight="1" x14ac:dyDescent="0.2">
      <c r="A168" s="56">
        <v>153</v>
      </c>
      <c r="B168" s="309" t="str">
        <f t="shared" ca="1" si="23"/>
        <v>A153</v>
      </c>
      <c r="C168" s="309"/>
      <c r="D168" s="57" t="str">
        <f t="shared" ca="1" si="24"/>
        <v/>
      </c>
      <c r="E168" s="59" t="str">
        <f t="shared" ca="1" si="25"/>
        <v/>
      </c>
      <c r="F168" s="215">
        <f ca="1">IF(LEN(B168)&gt;0,'OBRAČUNANA OSNOVNA PLAČA'!K162,"")</f>
        <v>0</v>
      </c>
      <c r="G168" s="60"/>
      <c r="H168" s="60"/>
      <c r="I168" s="60"/>
      <c r="J168" s="60"/>
      <c r="K168" s="60"/>
      <c r="L168" s="229">
        <f t="shared" si="42"/>
        <v>0</v>
      </c>
      <c r="M168" s="230">
        <f t="shared" ca="1" si="50"/>
        <v>0</v>
      </c>
      <c r="N168" s="230">
        <f t="shared" ca="1" si="51"/>
        <v>0</v>
      </c>
      <c r="O168" s="231">
        <f t="shared" ca="1" si="52"/>
        <v>0</v>
      </c>
      <c r="P168" s="232">
        <f t="shared" ca="1" si="53"/>
        <v>0</v>
      </c>
      <c r="Q168" s="233">
        <f t="shared" ca="1" si="43"/>
        <v>0</v>
      </c>
      <c r="R168" s="233">
        <f ca="1">IF(LEN(B168)&gt;0,'10'!R168-'10'!Q168,"")</f>
        <v>0</v>
      </c>
      <c r="S168" s="234"/>
      <c r="T168" s="34"/>
      <c r="U168" s="34"/>
      <c r="V168" s="34"/>
      <c r="W168" s="34"/>
      <c r="X168" s="34"/>
      <c r="Y168" s="34"/>
      <c r="AB168" s="167">
        <f>ROW()</f>
        <v>168</v>
      </c>
      <c r="AC168" s="168">
        <f t="shared" ca="1" si="26"/>
        <v>0</v>
      </c>
      <c r="AD168" s="168">
        <f t="shared" ca="1" si="27"/>
        <v>0</v>
      </c>
      <c r="AE168" s="169" t="str">
        <f t="shared" ca="1" si="44"/>
        <v>-</v>
      </c>
      <c r="AF168" s="168" t="str">
        <f t="shared" ca="1" si="45"/>
        <v>-</v>
      </c>
      <c r="AG168" s="169" t="str">
        <f t="shared" ca="1" si="46"/>
        <v>-</v>
      </c>
      <c r="AH168" s="168" t="str">
        <f t="shared" ca="1" si="47"/>
        <v>-</v>
      </c>
      <c r="AI168" s="168">
        <f t="shared" ca="1" si="48"/>
        <v>0</v>
      </c>
      <c r="AJ168" s="170">
        <f t="shared" ca="1" si="49"/>
        <v>0</v>
      </c>
      <c r="AK168" s="168">
        <f t="shared" ca="1" si="28"/>
        <v>0</v>
      </c>
      <c r="AL168" s="168">
        <f t="shared" ca="1" si="29"/>
        <v>0</v>
      </c>
    </row>
    <row r="169" spans="1:38" ht="27" customHeight="1" x14ac:dyDescent="0.2">
      <c r="A169" s="56">
        <v>154</v>
      </c>
      <c r="B169" s="309" t="str">
        <f t="shared" ca="1" si="23"/>
        <v>A154</v>
      </c>
      <c r="C169" s="309"/>
      <c r="D169" s="57" t="str">
        <f t="shared" ca="1" si="24"/>
        <v/>
      </c>
      <c r="E169" s="59" t="str">
        <f t="shared" ca="1" si="25"/>
        <v/>
      </c>
      <c r="F169" s="215">
        <f ca="1">IF(LEN(B169)&gt;0,'OBRAČUNANA OSNOVNA PLAČA'!K163,"")</f>
        <v>0</v>
      </c>
      <c r="G169" s="60"/>
      <c r="H169" s="60"/>
      <c r="I169" s="60"/>
      <c r="J169" s="60"/>
      <c r="K169" s="60"/>
      <c r="L169" s="229">
        <f t="shared" si="42"/>
        <v>0</v>
      </c>
      <c r="M169" s="230">
        <f t="shared" ca="1" si="50"/>
        <v>0</v>
      </c>
      <c r="N169" s="230">
        <f t="shared" ca="1" si="51"/>
        <v>0</v>
      </c>
      <c r="O169" s="231">
        <f t="shared" ca="1" si="52"/>
        <v>0</v>
      </c>
      <c r="P169" s="232">
        <f t="shared" ca="1" si="53"/>
        <v>0</v>
      </c>
      <c r="Q169" s="233">
        <f t="shared" ca="1" si="43"/>
        <v>0</v>
      </c>
      <c r="R169" s="233">
        <f ca="1">IF(LEN(B169)&gt;0,'10'!R169-'10'!Q169,"")</f>
        <v>0</v>
      </c>
      <c r="S169" s="234"/>
      <c r="T169" s="34"/>
      <c r="U169" s="34"/>
      <c r="V169" s="34"/>
      <c r="W169" s="34"/>
      <c r="X169" s="34"/>
      <c r="Y169" s="34"/>
      <c r="AB169" s="167">
        <f>ROW()</f>
        <v>169</v>
      </c>
      <c r="AC169" s="168">
        <f t="shared" ca="1" si="26"/>
        <v>0</v>
      </c>
      <c r="AD169" s="168">
        <f t="shared" ca="1" si="27"/>
        <v>0</v>
      </c>
      <c r="AE169" s="169" t="str">
        <f t="shared" ca="1" si="44"/>
        <v>-</v>
      </c>
      <c r="AF169" s="168" t="str">
        <f t="shared" ca="1" si="45"/>
        <v>-</v>
      </c>
      <c r="AG169" s="169" t="str">
        <f t="shared" ca="1" si="46"/>
        <v>-</v>
      </c>
      <c r="AH169" s="168" t="str">
        <f t="shared" ca="1" si="47"/>
        <v>-</v>
      </c>
      <c r="AI169" s="168">
        <f t="shared" ca="1" si="48"/>
        <v>0</v>
      </c>
      <c r="AJ169" s="170">
        <f t="shared" ca="1" si="49"/>
        <v>0</v>
      </c>
      <c r="AK169" s="168">
        <f t="shared" ca="1" si="28"/>
        <v>0</v>
      </c>
      <c r="AL169" s="168">
        <f t="shared" ca="1" si="29"/>
        <v>0</v>
      </c>
    </row>
    <row r="170" spans="1:38" ht="27" customHeight="1" x14ac:dyDescent="0.2">
      <c r="A170" s="56">
        <v>155</v>
      </c>
      <c r="B170" s="309" t="str">
        <f t="shared" ca="1" si="23"/>
        <v>A155</v>
      </c>
      <c r="C170" s="309"/>
      <c r="D170" s="57" t="str">
        <f t="shared" ca="1" si="24"/>
        <v/>
      </c>
      <c r="E170" s="59" t="str">
        <f t="shared" ca="1" si="25"/>
        <v/>
      </c>
      <c r="F170" s="215">
        <f ca="1">IF(LEN(B170)&gt;0,'OBRAČUNANA OSNOVNA PLAČA'!K164,"")</f>
        <v>0</v>
      </c>
      <c r="G170" s="60"/>
      <c r="H170" s="60"/>
      <c r="I170" s="60"/>
      <c r="J170" s="60"/>
      <c r="K170" s="60"/>
      <c r="L170" s="229">
        <f t="shared" si="42"/>
        <v>0</v>
      </c>
      <c r="M170" s="230">
        <f t="shared" ca="1" si="50"/>
        <v>0</v>
      </c>
      <c r="N170" s="230">
        <f t="shared" ca="1" si="51"/>
        <v>0</v>
      </c>
      <c r="O170" s="231">
        <f t="shared" ca="1" si="52"/>
        <v>0</v>
      </c>
      <c r="P170" s="232">
        <f t="shared" ca="1" si="53"/>
        <v>0</v>
      </c>
      <c r="Q170" s="233">
        <f t="shared" ca="1" si="43"/>
        <v>0</v>
      </c>
      <c r="R170" s="233">
        <f ca="1">IF(LEN(B170)&gt;0,'10'!R170-'10'!Q170,"")</f>
        <v>0</v>
      </c>
      <c r="S170" s="234"/>
      <c r="T170" s="34"/>
      <c r="U170" s="34"/>
      <c r="V170" s="34"/>
      <c r="W170" s="34"/>
      <c r="X170" s="34"/>
      <c r="Y170" s="34"/>
      <c r="AB170" s="167">
        <f>ROW()</f>
        <v>170</v>
      </c>
      <c r="AC170" s="168">
        <f t="shared" ca="1" si="26"/>
        <v>0</v>
      </c>
      <c r="AD170" s="168">
        <f t="shared" ca="1" si="27"/>
        <v>0</v>
      </c>
      <c r="AE170" s="169" t="str">
        <f t="shared" ca="1" si="44"/>
        <v>-</v>
      </c>
      <c r="AF170" s="168" t="str">
        <f t="shared" ca="1" si="45"/>
        <v>-</v>
      </c>
      <c r="AG170" s="169" t="str">
        <f t="shared" ca="1" si="46"/>
        <v>-</v>
      </c>
      <c r="AH170" s="168" t="str">
        <f t="shared" ca="1" si="47"/>
        <v>-</v>
      </c>
      <c r="AI170" s="168">
        <f t="shared" ca="1" si="48"/>
        <v>0</v>
      </c>
      <c r="AJ170" s="170">
        <f t="shared" ca="1" si="49"/>
        <v>0</v>
      </c>
      <c r="AK170" s="168">
        <f t="shared" ca="1" si="28"/>
        <v>0</v>
      </c>
      <c r="AL170" s="168">
        <f t="shared" ca="1" si="29"/>
        <v>0</v>
      </c>
    </row>
    <row r="171" spans="1:38" ht="27" customHeight="1" x14ac:dyDescent="0.2">
      <c r="A171" s="56">
        <v>156</v>
      </c>
      <c r="B171" s="309" t="str">
        <f t="shared" ca="1" si="23"/>
        <v>A156</v>
      </c>
      <c r="C171" s="309"/>
      <c r="D171" s="57" t="str">
        <f t="shared" ca="1" si="24"/>
        <v/>
      </c>
      <c r="E171" s="59" t="str">
        <f t="shared" ca="1" si="25"/>
        <v/>
      </c>
      <c r="F171" s="215">
        <f ca="1">IF(LEN(B171)&gt;0,'OBRAČUNANA OSNOVNA PLAČA'!K165,"")</f>
        <v>0</v>
      </c>
      <c r="G171" s="60"/>
      <c r="H171" s="60"/>
      <c r="I171" s="60"/>
      <c r="J171" s="60"/>
      <c r="K171" s="60"/>
      <c r="L171" s="229">
        <f t="shared" si="42"/>
        <v>0</v>
      </c>
      <c r="M171" s="230">
        <f t="shared" ca="1" si="50"/>
        <v>0</v>
      </c>
      <c r="N171" s="230">
        <f t="shared" ca="1" si="51"/>
        <v>0</v>
      </c>
      <c r="O171" s="231">
        <f t="shared" ca="1" si="52"/>
        <v>0</v>
      </c>
      <c r="P171" s="232">
        <f t="shared" ca="1" si="53"/>
        <v>0</v>
      </c>
      <c r="Q171" s="233">
        <f t="shared" ca="1" si="43"/>
        <v>0</v>
      </c>
      <c r="R171" s="233">
        <f ca="1">IF(LEN(B171)&gt;0,'10'!R171-'10'!Q171,"")</f>
        <v>0</v>
      </c>
      <c r="S171" s="234"/>
      <c r="T171" s="34"/>
      <c r="U171" s="34"/>
      <c r="V171" s="34"/>
      <c r="W171" s="34"/>
      <c r="X171" s="34"/>
      <c r="Y171" s="34"/>
      <c r="AB171" s="167">
        <f>ROW()</f>
        <v>171</v>
      </c>
      <c r="AC171" s="168">
        <f t="shared" ca="1" si="26"/>
        <v>0</v>
      </c>
      <c r="AD171" s="168">
        <f t="shared" ca="1" si="27"/>
        <v>0</v>
      </c>
      <c r="AE171" s="169" t="str">
        <f t="shared" ca="1" si="44"/>
        <v>-</v>
      </c>
      <c r="AF171" s="168" t="str">
        <f t="shared" ca="1" si="45"/>
        <v>-</v>
      </c>
      <c r="AG171" s="169" t="str">
        <f t="shared" ca="1" si="46"/>
        <v>-</v>
      </c>
      <c r="AH171" s="168" t="str">
        <f t="shared" ca="1" si="47"/>
        <v>-</v>
      </c>
      <c r="AI171" s="168">
        <f t="shared" ca="1" si="48"/>
        <v>0</v>
      </c>
      <c r="AJ171" s="170">
        <f t="shared" ca="1" si="49"/>
        <v>0</v>
      </c>
      <c r="AK171" s="168">
        <f t="shared" ca="1" si="28"/>
        <v>0</v>
      </c>
      <c r="AL171" s="168">
        <f t="shared" ca="1" si="29"/>
        <v>0</v>
      </c>
    </row>
    <row r="172" spans="1:38" ht="27" customHeight="1" x14ac:dyDescent="0.2">
      <c r="A172" s="56">
        <v>157</v>
      </c>
      <c r="B172" s="309" t="str">
        <f t="shared" ca="1" si="23"/>
        <v>A157</v>
      </c>
      <c r="C172" s="309"/>
      <c r="D172" s="57" t="str">
        <f t="shared" ca="1" si="24"/>
        <v/>
      </c>
      <c r="E172" s="59" t="str">
        <f t="shared" ca="1" si="25"/>
        <v/>
      </c>
      <c r="F172" s="215">
        <f ca="1">IF(LEN(B172)&gt;0,'OBRAČUNANA OSNOVNA PLAČA'!K166,"")</f>
        <v>0</v>
      </c>
      <c r="G172" s="60"/>
      <c r="H172" s="60"/>
      <c r="I172" s="60"/>
      <c r="J172" s="60"/>
      <c r="K172" s="60"/>
      <c r="L172" s="229">
        <f t="shared" si="42"/>
        <v>0</v>
      </c>
      <c r="M172" s="230">
        <f t="shared" ca="1" si="50"/>
        <v>0</v>
      </c>
      <c r="N172" s="230">
        <f t="shared" ca="1" si="51"/>
        <v>0</v>
      </c>
      <c r="O172" s="231">
        <f t="shared" ca="1" si="52"/>
        <v>0</v>
      </c>
      <c r="P172" s="232">
        <f t="shared" ca="1" si="53"/>
        <v>0</v>
      </c>
      <c r="Q172" s="233">
        <f t="shared" ca="1" si="43"/>
        <v>0</v>
      </c>
      <c r="R172" s="233">
        <f ca="1">IF(LEN(B172)&gt;0,'10'!R172-'10'!Q172,"")</f>
        <v>0</v>
      </c>
      <c r="S172" s="234"/>
      <c r="T172" s="34"/>
      <c r="U172" s="34"/>
      <c r="V172" s="34"/>
      <c r="W172" s="34"/>
      <c r="X172" s="34"/>
      <c r="Y172" s="34"/>
      <c r="AB172" s="167">
        <f>ROW()</f>
        <v>172</v>
      </c>
      <c r="AC172" s="168">
        <f t="shared" ca="1" si="26"/>
        <v>0</v>
      </c>
      <c r="AD172" s="168">
        <f t="shared" ca="1" si="27"/>
        <v>0</v>
      </c>
      <c r="AE172" s="169" t="str">
        <f t="shared" ca="1" si="44"/>
        <v>-</v>
      </c>
      <c r="AF172" s="168" t="str">
        <f t="shared" ca="1" si="45"/>
        <v>-</v>
      </c>
      <c r="AG172" s="169" t="str">
        <f t="shared" ca="1" si="46"/>
        <v>-</v>
      </c>
      <c r="AH172" s="168" t="str">
        <f t="shared" ca="1" si="47"/>
        <v>-</v>
      </c>
      <c r="AI172" s="168">
        <f t="shared" ca="1" si="48"/>
        <v>0</v>
      </c>
      <c r="AJ172" s="170">
        <f t="shared" ca="1" si="49"/>
        <v>0</v>
      </c>
      <c r="AK172" s="168">
        <f t="shared" ca="1" si="28"/>
        <v>0</v>
      </c>
      <c r="AL172" s="168">
        <f t="shared" ca="1" si="29"/>
        <v>0</v>
      </c>
    </row>
    <row r="173" spans="1:38" ht="27" customHeight="1" x14ac:dyDescent="0.2">
      <c r="A173" s="56">
        <v>158</v>
      </c>
      <c r="B173" s="309" t="str">
        <f t="shared" ca="1" si="23"/>
        <v>A158</v>
      </c>
      <c r="C173" s="309"/>
      <c r="D173" s="57" t="str">
        <f t="shared" ca="1" si="24"/>
        <v/>
      </c>
      <c r="E173" s="59" t="str">
        <f t="shared" ca="1" si="25"/>
        <v/>
      </c>
      <c r="F173" s="215">
        <f ca="1">IF(LEN(B173)&gt;0,'OBRAČUNANA OSNOVNA PLAČA'!K167,"")</f>
        <v>0</v>
      </c>
      <c r="G173" s="60"/>
      <c r="H173" s="60"/>
      <c r="I173" s="60"/>
      <c r="J173" s="60"/>
      <c r="K173" s="60"/>
      <c r="L173" s="229">
        <f t="shared" si="42"/>
        <v>0</v>
      </c>
      <c r="M173" s="230">
        <f t="shared" ca="1" si="50"/>
        <v>0</v>
      </c>
      <c r="N173" s="230">
        <f t="shared" ca="1" si="51"/>
        <v>0</v>
      </c>
      <c r="O173" s="231">
        <f t="shared" ca="1" si="52"/>
        <v>0</v>
      </c>
      <c r="P173" s="232">
        <f t="shared" ca="1" si="53"/>
        <v>0</v>
      </c>
      <c r="Q173" s="233">
        <f t="shared" ca="1" si="43"/>
        <v>0</v>
      </c>
      <c r="R173" s="233">
        <f ca="1">IF(LEN(B173)&gt;0,'10'!R173-'10'!Q173,"")</f>
        <v>0</v>
      </c>
      <c r="S173" s="234"/>
      <c r="T173" s="34"/>
      <c r="U173" s="34"/>
      <c r="V173" s="34"/>
      <c r="W173" s="34"/>
      <c r="X173" s="34"/>
      <c r="Y173" s="34"/>
      <c r="AB173" s="167">
        <f>ROW()</f>
        <v>173</v>
      </c>
      <c r="AC173" s="168">
        <f t="shared" ca="1" si="26"/>
        <v>0</v>
      </c>
      <c r="AD173" s="168">
        <f t="shared" ca="1" si="27"/>
        <v>0</v>
      </c>
      <c r="AE173" s="169" t="str">
        <f t="shared" ca="1" si="44"/>
        <v>-</v>
      </c>
      <c r="AF173" s="168" t="str">
        <f t="shared" ca="1" si="45"/>
        <v>-</v>
      </c>
      <c r="AG173" s="169" t="str">
        <f t="shared" ca="1" si="46"/>
        <v>-</v>
      </c>
      <c r="AH173" s="168" t="str">
        <f t="shared" ca="1" si="47"/>
        <v>-</v>
      </c>
      <c r="AI173" s="168">
        <f t="shared" ca="1" si="48"/>
        <v>0</v>
      </c>
      <c r="AJ173" s="170">
        <f t="shared" ca="1" si="49"/>
        <v>0</v>
      </c>
      <c r="AK173" s="168">
        <f t="shared" ca="1" si="28"/>
        <v>0</v>
      </c>
      <c r="AL173" s="168">
        <f t="shared" ca="1" si="29"/>
        <v>0</v>
      </c>
    </row>
    <row r="174" spans="1:38" ht="27" customHeight="1" x14ac:dyDescent="0.2">
      <c r="A174" s="56">
        <v>159</v>
      </c>
      <c r="B174" s="309" t="str">
        <f t="shared" ca="1" si="23"/>
        <v>A159</v>
      </c>
      <c r="C174" s="309"/>
      <c r="D174" s="57" t="str">
        <f t="shared" ca="1" si="24"/>
        <v/>
      </c>
      <c r="E174" s="59" t="str">
        <f t="shared" ca="1" si="25"/>
        <v/>
      </c>
      <c r="F174" s="215">
        <f ca="1">IF(LEN(B174)&gt;0,'OBRAČUNANA OSNOVNA PLAČA'!K168,"")</f>
        <v>0</v>
      </c>
      <c r="G174" s="60"/>
      <c r="H174" s="60"/>
      <c r="I174" s="60"/>
      <c r="J174" s="60"/>
      <c r="K174" s="60"/>
      <c r="L174" s="229">
        <f t="shared" si="42"/>
        <v>0</v>
      </c>
      <c r="M174" s="230">
        <f t="shared" ca="1" si="50"/>
        <v>0</v>
      </c>
      <c r="N174" s="230">
        <f t="shared" ca="1" si="51"/>
        <v>0</v>
      </c>
      <c r="O174" s="231">
        <f t="shared" ca="1" si="52"/>
        <v>0</v>
      </c>
      <c r="P174" s="232">
        <f t="shared" ca="1" si="53"/>
        <v>0</v>
      </c>
      <c r="Q174" s="233">
        <f t="shared" ca="1" si="43"/>
        <v>0</v>
      </c>
      <c r="R174" s="233">
        <f ca="1">IF(LEN(B174)&gt;0,'10'!R174-'10'!Q174,"")</f>
        <v>0</v>
      </c>
      <c r="S174" s="234"/>
      <c r="T174" s="34"/>
      <c r="U174" s="34"/>
      <c r="V174" s="34"/>
      <c r="W174" s="34"/>
      <c r="X174" s="34"/>
      <c r="Y174" s="34"/>
      <c r="AB174" s="167">
        <f>ROW()</f>
        <v>174</v>
      </c>
      <c r="AC174" s="168">
        <f t="shared" ca="1" si="26"/>
        <v>0</v>
      </c>
      <c r="AD174" s="168">
        <f t="shared" ca="1" si="27"/>
        <v>0</v>
      </c>
      <c r="AE174" s="169" t="str">
        <f t="shared" ca="1" si="44"/>
        <v>-</v>
      </c>
      <c r="AF174" s="168" t="str">
        <f t="shared" ca="1" si="45"/>
        <v>-</v>
      </c>
      <c r="AG174" s="169" t="str">
        <f t="shared" ca="1" si="46"/>
        <v>-</v>
      </c>
      <c r="AH174" s="168" t="str">
        <f t="shared" ca="1" si="47"/>
        <v>-</v>
      </c>
      <c r="AI174" s="168">
        <f t="shared" ca="1" si="48"/>
        <v>0</v>
      </c>
      <c r="AJ174" s="170">
        <f t="shared" ca="1" si="49"/>
        <v>0</v>
      </c>
      <c r="AK174" s="168">
        <f t="shared" ca="1" si="28"/>
        <v>0</v>
      </c>
      <c r="AL174" s="168">
        <f t="shared" ca="1" si="29"/>
        <v>0</v>
      </c>
    </row>
    <row r="175" spans="1:38" ht="27" customHeight="1" x14ac:dyDescent="0.2">
      <c r="A175" s="56">
        <v>160</v>
      </c>
      <c r="B175" s="309" t="str">
        <f t="shared" ca="1" si="23"/>
        <v>A160</v>
      </c>
      <c r="C175" s="309"/>
      <c r="D175" s="57" t="str">
        <f t="shared" ca="1" si="24"/>
        <v/>
      </c>
      <c r="E175" s="59" t="str">
        <f t="shared" ca="1" si="25"/>
        <v/>
      </c>
      <c r="F175" s="215">
        <f ca="1">IF(LEN(B175)&gt;0,'OBRAČUNANA OSNOVNA PLAČA'!K169,"")</f>
        <v>0</v>
      </c>
      <c r="G175" s="60"/>
      <c r="H175" s="60"/>
      <c r="I175" s="60"/>
      <c r="J175" s="60"/>
      <c r="K175" s="60"/>
      <c r="L175" s="229">
        <f t="shared" si="42"/>
        <v>0</v>
      </c>
      <c r="M175" s="230">
        <f t="shared" ca="1" si="50"/>
        <v>0</v>
      </c>
      <c r="N175" s="230">
        <f t="shared" ca="1" si="51"/>
        <v>0</v>
      </c>
      <c r="O175" s="231">
        <f t="shared" ca="1" si="52"/>
        <v>0</v>
      </c>
      <c r="P175" s="232">
        <f t="shared" ca="1" si="53"/>
        <v>0</v>
      </c>
      <c r="Q175" s="233">
        <f t="shared" ca="1" si="43"/>
        <v>0</v>
      </c>
      <c r="R175" s="233">
        <f ca="1">IF(LEN(B175)&gt;0,'10'!R175-'10'!Q175,"")</f>
        <v>0</v>
      </c>
      <c r="S175" s="234"/>
      <c r="T175" s="34"/>
      <c r="U175" s="34"/>
      <c r="V175" s="34"/>
      <c r="W175" s="34"/>
      <c r="X175" s="34"/>
      <c r="Y175" s="34"/>
      <c r="AB175" s="167">
        <f>ROW()</f>
        <v>175</v>
      </c>
      <c r="AC175" s="168">
        <f t="shared" ca="1" si="26"/>
        <v>0</v>
      </c>
      <c r="AD175" s="168">
        <f t="shared" ca="1" si="27"/>
        <v>0</v>
      </c>
      <c r="AE175" s="169" t="str">
        <f t="shared" ca="1" si="44"/>
        <v>-</v>
      </c>
      <c r="AF175" s="168" t="str">
        <f t="shared" ca="1" si="45"/>
        <v>-</v>
      </c>
      <c r="AG175" s="169" t="str">
        <f t="shared" ca="1" si="46"/>
        <v>-</v>
      </c>
      <c r="AH175" s="168" t="str">
        <f t="shared" ca="1" si="47"/>
        <v>-</v>
      </c>
      <c r="AI175" s="168">
        <f t="shared" ca="1" si="48"/>
        <v>0</v>
      </c>
      <c r="AJ175" s="170">
        <f t="shared" ca="1" si="49"/>
        <v>0</v>
      </c>
      <c r="AK175" s="168">
        <f t="shared" ca="1" si="28"/>
        <v>0</v>
      </c>
      <c r="AL175" s="168">
        <f t="shared" ca="1" si="29"/>
        <v>0</v>
      </c>
    </row>
    <row r="176" spans="1:38" ht="27" customHeight="1" x14ac:dyDescent="0.2">
      <c r="A176" s="56">
        <v>161</v>
      </c>
      <c r="B176" s="309" t="str">
        <f t="shared" ca="1" si="23"/>
        <v>A161</v>
      </c>
      <c r="C176" s="309"/>
      <c r="D176" s="57" t="str">
        <f t="shared" ca="1" si="24"/>
        <v/>
      </c>
      <c r="E176" s="59" t="str">
        <f t="shared" ca="1" si="25"/>
        <v/>
      </c>
      <c r="F176" s="215">
        <f ca="1">IF(LEN(B176)&gt;0,'OBRAČUNANA OSNOVNA PLAČA'!K170,"")</f>
        <v>0</v>
      </c>
      <c r="G176" s="60"/>
      <c r="H176" s="60"/>
      <c r="I176" s="60"/>
      <c r="J176" s="60"/>
      <c r="K176" s="60"/>
      <c r="L176" s="229">
        <f t="shared" si="42"/>
        <v>0</v>
      </c>
      <c r="M176" s="230">
        <f t="shared" ca="1" si="50"/>
        <v>0</v>
      </c>
      <c r="N176" s="230">
        <f t="shared" ca="1" si="51"/>
        <v>0</v>
      </c>
      <c r="O176" s="231">
        <f t="shared" ca="1" si="52"/>
        <v>0</v>
      </c>
      <c r="P176" s="232">
        <f t="shared" ca="1" si="53"/>
        <v>0</v>
      </c>
      <c r="Q176" s="233">
        <f t="shared" ca="1" si="43"/>
        <v>0</v>
      </c>
      <c r="R176" s="233">
        <f ca="1">IF(LEN(B176)&gt;0,'10'!R176-'10'!Q176,"")</f>
        <v>0</v>
      </c>
      <c r="S176" s="234"/>
      <c r="T176" s="34"/>
      <c r="U176" s="34"/>
      <c r="V176" s="34"/>
      <c r="W176" s="34"/>
      <c r="X176" s="34"/>
      <c r="Y176" s="34"/>
      <c r="AB176" s="167">
        <f>ROW()</f>
        <v>176</v>
      </c>
      <c r="AC176" s="168">
        <f t="shared" ca="1" si="26"/>
        <v>0</v>
      </c>
      <c r="AD176" s="168">
        <f t="shared" ca="1" si="27"/>
        <v>0</v>
      </c>
      <c r="AE176" s="169" t="str">
        <f t="shared" ca="1" si="44"/>
        <v>-</v>
      </c>
      <c r="AF176" s="168" t="str">
        <f t="shared" ca="1" si="45"/>
        <v>-</v>
      </c>
      <c r="AG176" s="169" t="str">
        <f t="shared" ca="1" si="46"/>
        <v>-</v>
      </c>
      <c r="AH176" s="168" t="str">
        <f t="shared" ca="1" si="47"/>
        <v>-</v>
      </c>
      <c r="AI176" s="168">
        <f t="shared" ca="1" si="48"/>
        <v>0</v>
      </c>
      <c r="AJ176" s="170">
        <f t="shared" ca="1" si="49"/>
        <v>0</v>
      </c>
      <c r="AK176" s="168">
        <f t="shared" ca="1" si="28"/>
        <v>0</v>
      </c>
      <c r="AL176" s="168">
        <f t="shared" ca="1" si="29"/>
        <v>0</v>
      </c>
    </row>
    <row r="177" spans="1:38" ht="27" customHeight="1" x14ac:dyDescent="0.2">
      <c r="A177" s="56">
        <v>162</v>
      </c>
      <c r="B177" s="309" t="str">
        <f t="shared" ca="1" si="23"/>
        <v>A162</v>
      </c>
      <c r="C177" s="309"/>
      <c r="D177" s="57" t="str">
        <f t="shared" ca="1" si="24"/>
        <v/>
      </c>
      <c r="E177" s="59" t="str">
        <f t="shared" ca="1" si="25"/>
        <v/>
      </c>
      <c r="F177" s="215">
        <f ca="1">IF(LEN(B177)&gt;0,'OBRAČUNANA OSNOVNA PLAČA'!K171,"")</f>
        <v>0</v>
      </c>
      <c r="G177" s="60"/>
      <c r="H177" s="60"/>
      <c r="I177" s="60"/>
      <c r="J177" s="60"/>
      <c r="K177" s="60"/>
      <c r="L177" s="229">
        <f t="shared" si="42"/>
        <v>0</v>
      </c>
      <c r="M177" s="230">
        <f t="shared" ca="1" si="50"/>
        <v>0</v>
      </c>
      <c r="N177" s="230">
        <f t="shared" ca="1" si="51"/>
        <v>0</v>
      </c>
      <c r="O177" s="231">
        <f t="shared" ca="1" si="52"/>
        <v>0</v>
      </c>
      <c r="P177" s="232">
        <f t="shared" ca="1" si="53"/>
        <v>0</v>
      </c>
      <c r="Q177" s="233">
        <f t="shared" ca="1" si="43"/>
        <v>0</v>
      </c>
      <c r="R177" s="233">
        <f ca="1">IF(LEN(B177)&gt;0,'10'!R177-'10'!Q177,"")</f>
        <v>0</v>
      </c>
      <c r="S177" s="234"/>
      <c r="T177" s="34"/>
      <c r="U177" s="34"/>
      <c r="V177" s="34"/>
      <c r="W177" s="34"/>
      <c r="X177" s="34"/>
      <c r="Y177" s="34"/>
      <c r="AB177" s="167">
        <f>ROW()</f>
        <v>177</v>
      </c>
      <c r="AC177" s="168">
        <f t="shared" ca="1" si="26"/>
        <v>0</v>
      </c>
      <c r="AD177" s="168">
        <f t="shared" ca="1" si="27"/>
        <v>0</v>
      </c>
      <c r="AE177" s="169" t="str">
        <f t="shared" ca="1" si="44"/>
        <v>-</v>
      </c>
      <c r="AF177" s="168" t="str">
        <f t="shared" ca="1" si="45"/>
        <v>-</v>
      </c>
      <c r="AG177" s="169" t="str">
        <f t="shared" ca="1" si="46"/>
        <v>-</v>
      </c>
      <c r="AH177" s="168" t="str">
        <f t="shared" ca="1" si="47"/>
        <v>-</v>
      </c>
      <c r="AI177" s="168">
        <f t="shared" ca="1" si="48"/>
        <v>0</v>
      </c>
      <c r="AJ177" s="170">
        <f t="shared" ca="1" si="49"/>
        <v>0</v>
      </c>
      <c r="AK177" s="168">
        <f t="shared" ca="1" si="28"/>
        <v>0</v>
      </c>
      <c r="AL177" s="168">
        <f t="shared" ca="1" si="29"/>
        <v>0</v>
      </c>
    </row>
    <row r="178" spans="1:38" ht="27" customHeight="1" x14ac:dyDescent="0.2">
      <c r="A178" s="56">
        <v>163</v>
      </c>
      <c r="B178" s="309" t="str">
        <f t="shared" ca="1" si="23"/>
        <v>A163</v>
      </c>
      <c r="C178" s="309"/>
      <c r="D178" s="57" t="str">
        <f t="shared" ca="1" si="24"/>
        <v/>
      </c>
      <c r="E178" s="59" t="str">
        <f t="shared" ca="1" si="25"/>
        <v/>
      </c>
      <c r="F178" s="215">
        <f ca="1">IF(LEN(B178)&gt;0,'OBRAČUNANA OSNOVNA PLAČA'!K172,"")</f>
        <v>0</v>
      </c>
      <c r="G178" s="60"/>
      <c r="H178" s="60"/>
      <c r="I178" s="60"/>
      <c r="J178" s="60"/>
      <c r="K178" s="60"/>
      <c r="L178" s="229">
        <f t="shared" si="42"/>
        <v>0</v>
      </c>
      <c r="M178" s="230">
        <f t="shared" ca="1" si="50"/>
        <v>0</v>
      </c>
      <c r="N178" s="230">
        <f t="shared" ca="1" si="51"/>
        <v>0</v>
      </c>
      <c r="O178" s="231">
        <f t="shared" ca="1" si="52"/>
        <v>0</v>
      </c>
      <c r="P178" s="232">
        <f t="shared" ca="1" si="53"/>
        <v>0</v>
      </c>
      <c r="Q178" s="233">
        <f t="shared" ca="1" si="43"/>
        <v>0</v>
      </c>
      <c r="R178" s="233">
        <f ca="1">IF(LEN(B178)&gt;0,'10'!R178-'10'!Q178,"")</f>
        <v>0</v>
      </c>
      <c r="S178" s="234"/>
      <c r="T178" s="34"/>
      <c r="U178" s="34"/>
      <c r="V178" s="34"/>
      <c r="W178" s="34"/>
      <c r="X178" s="34"/>
      <c r="Y178" s="34"/>
      <c r="AB178" s="167">
        <f>ROW()</f>
        <v>178</v>
      </c>
      <c r="AC178" s="168">
        <f t="shared" ca="1" si="26"/>
        <v>0</v>
      </c>
      <c r="AD178" s="168">
        <f t="shared" ca="1" si="27"/>
        <v>0</v>
      </c>
      <c r="AE178" s="169" t="str">
        <f t="shared" ca="1" si="44"/>
        <v>-</v>
      </c>
      <c r="AF178" s="168" t="str">
        <f t="shared" ca="1" si="45"/>
        <v>-</v>
      </c>
      <c r="AG178" s="169" t="str">
        <f t="shared" ca="1" si="46"/>
        <v>-</v>
      </c>
      <c r="AH178" s="168" t="str">
        <f t="shared" ca="1" si="47"/>
        <v>-</v>
      </c>
      <c r="AI178" s="168">
        <f t="shared" ca="1" si="48"/>
        <v>0</v>
      </c>
      <c r="AJ178" s="170">
        <f t="shared" ca="1" si="49"/>
        <v>0</v>
      </c>
      <c r="AK178" s="168">
        <f t="shared" ca="1" si="28"/>
        <v>0</v>
      </c>
      <c r="AL178" s="168">
        <f t="shared" ca="1" si="29"/>
        <v>0</v>
      </c>
    </row>
    <row r="179" spans="1:38" ht="27" customHeight="1" x14ac:dyDescent="0.2">
      <c r="A179" s="56">
        <v>164</v>
      </c>
      <c r="B179" s="309" t="str">
        <f t="shared" ca="1" si="23"/>
        <v>A164</v>
      </c>
      <c r="C179" s="309"/>
      <c r="D179" s="57" t="str">
        <f t="shared" ca="1" si="24"/>
        <v/>
      </c>
      <c r="E179" s="59" t="str">
        <f t="shared" ca="1" si="25"/>
        <v/>
      </c>
      <c r="F179" s="215">
        <f ca="1">IF(LEN(B179)&gt;0,'OBRAČUNANA OSNOVNA PLAČA'!K173,"")</f>
        <v>0</v>
      </c>
      <c r="G179" s="60"/>
      <c r="H179" s="60"/>
      <c r="I179" s="60"/>
      <c r="J179" s="60"/>
      <c r="K179" s="60"/>
      <c r="L179" s="229">
        <f t="shared" si="42"/>
        <v>0</v>
      </c>
      <c r="M179" s="230">
        <f t="shared" ca="1" si="50"/>
        <v>0</v>
      </c>
      <c r="N179" s="230">
        <f t="shared" ca="1" si="51"/>
        <v>0</v>
      </c>
      <c r="O179" s="231">
        <f t="shared" ca="1" si="52"/>
        <v>0</v>
      </c>
      <c r="P179" s="232">
        <f t="shared" ca="1" si="53"/>
        <v>0</v>
      </c>
      <c r="Q179" s="233">
        <f t="shared" ca="1" si="43"/>
        <v>0</v>
      </c>
      <c r="R179" s="233">
        <f ca="1">IF(LEN(B179)&gt;0,'10'!R179-'10'!Q179,"")</f>
        <v>0</v>
      </c>
      <c r="S179" s="234"/>
      <c r="T179" s="34"/>
      <c r="U179" s="34"/>
      <c r="V179" s="34"/>
      <c r="W179" s="34"/>
      <c r="X179" s="34"/>
      <c r="Y179" s="34"/>
      <c r="AB179" s="167">
        <f>ROW()</f>
        <v>179</v>
      </c>
      <c r="AC179" s="168">
        <f t="shared" ca="1" si="26"/>
        <v>0</v>
      </c>
      <c r="AD179" s="168">
        <f t="shared" ca="1" si="27"/>
        <v>0</v>
      </c>
      <c r="AE179" s="169" t="str">
        <f t="shared" ca="1" si="44"/>
        <v>-</v>
      </c>
      <c r="AF179" s="168" t="str">
        <f t="shared" ca="1" si="45"/>
        <v>-</v>
      </c>
      <c r="AG179" s="169" t="str">
        <f t="shared" ca="1" si="46"/>
        <v>-</v>
      </c>
      <c r="AH179" s="168" t="str">
        <f t="shared" ca="1" si="47"/>
        <v>-</v>
      </c>
      <c r="AI179" s="168">
        <f t="shared" ca="1" si="48"/>
        <v>0</v>
      </c>
      <c r="AJ179" s="170">
        <f t="shared" ca="1" si="49"/>
        <v>0</v>
      </c>
      <c r="AK179" s="168">
        <f t="shared" ca="1" si="28"/>
        <v>0</v>
      </c>
      <c r="AL179" s="168">
        <f t="shared" ca="1" si="29"/>
        <v>0</v>
      </c>
    </row>
    <row r="180" spans="1:38" ht="27" customHeight="1" x14ac:dyDescent="0.2">
      <c r="A180" s="56">
        <v>165</v>
      </c>
      <c r="B180" s="309" t="str">
        <f t="shared" ca="1" si="23"/>
        <v>A165</v>
      </c>
      <c r="C180" s="309"/>
      <c r="D180" s="57" t="str">
        <f t="shared" ca="1" si="24"/>
        <v/>
      </c>
      <c r="E180" s="59" t="str">
        <f t="shared" ca="1" si="25"/>
        <v/>
      </c>
      <c r="F180" s="215">
        <f ca="1">IF(LEN(B180)&gt;0,'OBRAČUNANA OSNOVNA PLAČA'!K174,"")</f>
        <v>0</v>
      </c>
      <c r="G180" s="60"/>
      <c r="H180" s="60"/>
      <c r="I180" s="60"/>
      <c r="J180" s="60"/>
      <c r="K180" s="60"/>
      <c r="L180" s="229">
        <f t="shared" si="42"/>
        <v>0</v>
      </c>
      <c r="M180" s="230">
        <f t="shared" ca="1" si="50"/>
        <v>0</v>
      </c>
      <c r="N180" s="230">
        <f t="shared" ca="1" si="51"/>
        <v>0</v>
      </c>
      <c r="O180" s="231">
        <f t="shared" ca="1" si="52"/>
        <v>0</v>
      </c>
      <c r="P180" s="232">
        <f t="shared" ca="1" si="53"/>
        <v>0</v>
      </c>
      <c r="Q180" s="233">
        <f t="shared" ca="1" si="43"/>
        <v>0</v>
      </c>
      <c r="R180" s="233">
        <f ca="1">IF(LEN(B180)&gt;0,'10'!R180-'10'!Q180,"")</f>
        <v>0</v>
      </c>
      <c r="S180" s="234"/>
      <c r="T180" s="34"/>
      <c r="U180" s="34"/>
      <c r="V180" s="34"/>
      <c r="W180" s="34"/>
      <c r="X180" s="34"/>
      <c r="Y180" s="34"/>
      <c r="AB180" s="167">
        <f>ROW()</f>
        <v>180</v>
      </c>
      <c r="AC180" s="168">
        <f t="shared" ca="1" si="26"/>
        <v>0</v>
      </c>
      <c r="AD180" s="168">
        <f t="shared" ca="1" si="27"/>
        <v>0</v>
      </c>
      <c r="AE180" s="169" t="str">
        <f t="shared" ca="1" si="44"/>
        <v>-</v>
      </c>
      <c r="AF180" s="168" t="str">
        <f t="shared" ca="1" si="45"/>
        <v>-</v>
      </c>
      <c r="AG180" s="169" t="str">
        <f t="shared" ca="1" si="46"/>
        <v>-</v>
      </c>
      <c r="AH180" s="168" t="str">
        <f t="shared" ca="1" si="47"/>
        <v>-</v>
      </c>
      <c r="AI180" s="168">
        <f t="shared" ca="1" si="48"/>
        <v>0</v>
      </c>
      <c r="AJ180" s="170">
        <f t="shared" ca="1" si="49"/>
        <v>0</v>
      </c>
      <c r="AK180" s="168">
        <f t="shared" ca="1" si="28"/>
        <v>0</v>
      </c>
      <c r="AL180" s="168">
        <f t="shared" ca="1" si="29"/>
        <v>0</v>
      </c>
    </row>
    <row r="181" spans="1:38" ht="27" customHeight="1" x14ac:dyDescent="0.2">
      <c r="A181" s="56">
        <v>166</v>
      </c>
      <c r="B181" s="309" t="str">
        <f t="shared" ca="1" si="23"/>
        <v>A166</v>
      </c>
      <c r="C181" s="309"/>
      <c r="D181" s="57" t="str">
        <f t="shared" ca="1" si="24"/>
        <v/>
      </c>
      <c r="E181" s="59" t="str">
        <f t="shared" ca="1" si="25"/>
        <v/>
      </c>
      <c r="F181" s="215">
        <f ca="1">IF(LEN(B181)&gt;0,'OBRAČUNANA OSNOVNA PLAČA'!K175,"")</f>
        <v>0</v>
      </c>
      <c r="G181" s="60"/>
      <c r="H181" s="60"/>
      <c r="I181" s="60"/>
      <c r="J181" s="60"/>
      <c r="K181" s="60"/>
      <c r="L181" s="229">
        <f t="shared" si="42"/>
        <v>0</v>
      </c>
      <c r="M181" s="230">
        <f t="shared" ca="1" si="50"/>
        <v>0</v>
      </c>
      <c r="N181" s="230">
        <f t="shared" ca="1" si="51"/>
        <v>0</v>
      </c>
      <c r="O181" s="231">
        <f t="shared" ca="1" si="52"/>
        <v>0</v>
      </c>
      <c r="P181" s="232">
        <f t="shared" ca="1" si="53"/>
        <v>0</v>
      </c>
      <c r="Q181" s="233">
        <f t="shared" ca="1" si="43"/>
        <v>0</v>
      </c>
      <c r="R181" s="233">
        <f ca="1">IF(LEN(B181)&gt;0,'10'!R181-'10'!Q181,"")</f>
        <v>0</v>
      </c>
      <c r="S181" s="234"/>
      <c r="T181" s="34"/>
      <c r="U181" s="34"/>
      <c r="V181" s="34"/>
      <c r="W181" s="34"/>
      <c r="X181" s="34"/>
      <c r="Y181" s="34"/>
      <c r="AB181" s="167">
        <f>ROW()</f>
        <v>181</v>
      </c>
      <c r="AC181" s="168">
        <f t="shared" ca="1" si="26"/>
        <v>0</v>
      </c>
      <c r="AD181" s="168">
        <f t="shared" ca="1" si="27"/>
        <v>0</v>
      </c>
      <c r="AE181" s="169" t="str">
        <f t="shared" ca="1" si="44"/>
        <v>-</v>
      </c>
      <c r="AF181" s="168" t="str">
        <f t="shared" ca="1" si="45"/>
        <v>-</v>
      </c>
      <c r="AG181" s="169" t="str">
        <f t="shared" ca="1" si="46"/>
        <v>-</v>
      </c>
      <c r="AH181" s="168" t="str">
        <f t="shared" ca="1" si="47"/>
        <v>-</v>
      </c>
      <c r="AI181" s="168">
        <f t="shared" ca="1" si="48"/>
        <v>0</v>
      </c>
      <c r="AJ181" s="170">
        <f t="shared" ca="1" si="49"/>
        <v>0</v>
      </c>
      <c r="AK181" s="168">
        <f t="shared" ca="1" si="28"/>
        <v>0</v>
      </c>
      <c r="AL181" s="168">
        <f t="shared" ca="1" si="29"/>
        <v>0</v>
      </c>
    </row>
    <row r="182" spans="1:38" ht="27" customHeight="1" x14ac:dyDescent="0.2">
      <c r="A182" s="56">
        <v>167</v>
      </c>
      <c r="B182" s="309" t="str">
        <f t="shared" ca="1" si="23"/>
        <v>A167</v>
      </c>
      <c r="C182" s="309"/>
      <c r="D182" s="57" t="str">
        <f t="shared" ca="1" si="24"/>
        <v/>
      </c>
      <c r="E182" s="59" t="str">
        <f t="shared" ca="1" si="25"/>
        <v/>
      </c>
      <c r="F182" s="215">
        <f ca="1">IF(LEN(B182)&gt;0,'OBRAČUNANA OSNOVNA PLAČA'!K176,"")</f>
        <v>0</v>
      </c>
      <c r="G182" s="60"/>
      <c r="H182" s="60"/>
      <c r="I182" s="60"/>
      <c r="J182" s="60"/>
      <c r="K182" s="60"/>
      <c r="L182" s="229">
        <f t="shared" si="42"/>
        <v>0</v>
      </c>
      <c r="M182" s="230">
        <f t="shared" ca="1" si="50"/>
        <v>0</v>
      </c>
      <c r="N182" s="230">
        <f t="shared" ca="1" si="51"/>
        <v>0</v>
      </c>
      <c r="O182" s="231">
        <f t="shared" ca="1" si="52"/>
        <v>0</v>
      </c>
      <c r="P182" s="232">
        <f t="shared" ca="1" si="53"/>
        <v>0</v>
      </c>
      <c r="Q182" s="233">
        <f t="shared" ca="1" si="43"/>
        <v>0</v>
      </c>
      <c r="R182" s="233">
        <f ca="1">IF(LEN(B182)&gt;0,'10'!R182-'10'!Q182,"")</f>
        <v>0</v>
      </c>
      <c r="S182" s="234"/>
      <c r="T182" s="34"/>
      <c r="U182" s="34"/>
      <c r="V182" s="34"/>
      <c r="W182" s="34"/>
      <c r="X182" s="34"/>
      <c r="Y182" s="34"/>
      <c r="AB182" s="167">
        <f>ROW()</f>
        <v>182</v>
      </c>
      <c r="AC182" s="168">
        <f t="shared" ca="1" si="26"/>
        <v>0</v>
      </c>
      <c r="AD182" s="168">
        <f t="shared" ca="1" si="27"/>
        <v>0</v>
      </c>
      <c r="AE182" s="169" t="str">
        <f t="shared" ca="1" si="44"/>
        <v>-</v>
      </c>
      <c r="AF182" s="168" t="str">
        <f t="shared" ca="1" si="45"/>
        <v>-</v>
      </c>
      <c r="AG182" s="169" t="str">
        <f t="shared" ca="1" si="46"/>
        <v>-</v>
      </c>
      <c r="AH182" s="168" t="str">
        <f t="shared" ca="1" si="47"/>
        <v>-</v>
      </c>
      <c r="AI182" s="168">
        <f t="shared" ca="1" si="48"/>
        <v>0</v>
      </c>
      <c r="AJ182" s="170">
        <f t="shared" ca="1" si="49"/>
        <v>0</v>
      </c>
      <c r="AK182" s="168">
        <f t="shared" ca="1" si="28"/>
        <v>0</v>
      </c>
      <c r="AL182" s="168">
        <f t="shared" ca="1" si="29"/>
        <v>0</v>
      </c>
    </row>
    <row r="183" spans="1:38" ht="27" customHeight="1" x14ac:dyDescent="0.2">
      <c r="A183" s="56">
        <v>168</v>
      </c>
      <c r="B183" s="309" t="str">
        <f t="shared" ca="1" si="23"/>
        <v>A168</v>
      </c>
      <c r="C183" s="309"/>
      <c r="D183" s="57" t="str">
        <f t="shared" ca="1" si="24"/>
        <v/>
      </c>
      <c r="E183" s="59" t="str">
        <f t="shared" ca="1" si="25"/>
        <v/>
      </c>
      <c r="F183" s="215">
        <f ca="1">IF(LEN(B183)&gt;0,'OBRAČUNANA OSNOVNA PLAČA'!K177,"")</f>
        <v>0</v>
      </c>
      <c r="G183" s="60"/>
      <c r="H183" s="60"/>
      <c r="I183" s="60"/>
      <c r="J183" s="60"/>
      <c r="K183" s="60"/>
      <c r="L183" s="229">
        <f t="shared" si="42"/>
        <v>0</v>
      </c>
      <c r="M183" s="230">
        <f t="shared" ca="1" si="50"/>
        <v>0</v>
      </c>
      <c r="N183" s="230">
        <f t="shared" ca="1" si="51"/>
        <v>0</v>
      </c>
      <c r="O183" s="231">
        <f t="shared" ca="1" si="52"/>
        <v>0</v>
      </c>
      <c r="P183" s="232">
        <f t="shared" ca="1" si="53"/>
        <v>0</v>
      </c>
      <c r="Q183" s="233">
        <f t="shared" ca="1" si="43"/>
        <v>0</v>
      </c>
      <c r="R183" s="233">
        <f ca="1">IF(LEN(B183)&gt;0,'10'!R183-'10'!Q183,"")</f>
        <v>0</v>
      </c>
      <c r="S183" s="234"/>
      <c r="T183" s="34"/>
      <c r="U183" s="34"/>
      <c r="V183" s="34"/>
      <c r="W183" s="34"/>
      <c r="X183" s="34"/>
      <c r="Y183" s="34"/>
      <c r="AB183" s="167">
        <f>ROW()</f>
        <v>183</v>
      </c>
      <c r="AC183" s="168">
        <f t="shared" ca="1" si="26"/>
        <v>0</v>
      </c>
      <c r="AD183" s="168">
        <f t="shared" ca="1" si="27"/>
        <v>0</v>
      </c>
      <c r="AE183" s="169" t="str">
        <f t="shared" ca="1" si="44"/>
        <v>-</v>
      </c>
      <c r="AF183" s="168" t="str">
        <f t="shared" ca="1" si="45"/>
        <v>-</v>
      </c>
      <c r="AG183" s="169" t="str">
        <f t="shared" ca="1" si="46"/>
        <v>-</v>
      </c>
      <c r="AH183" s="168" t="str">
        <f t="shared" ca="1" si="47"/>
        <v>-</v>
      </c>
      <c r="AI183" s="168">
        <f t="shared" ca="1" si="48"/>
        <v>0</v>
      </c>
      <c r="AJ183" s="170">
        <f t="shared" ca="1" si="49"/>
        <v>0</v>
      </c>
      <c r="AK183" s="168">
        <f t="shared" ca="1" si="28"/>
        <v>0</v>
      </c>
      <c r="AL183" s="168">
        <f t="shared" ca="1" si="29"/>
        <v>0</v>
      </c>
    </row>
    <row r="184" spans="1:38" ht="27" customHeight="1" x14ac:dyDescent="0.2">
      <c r="A184" s="56">
        <v>169</v>
      </c>
      <c r="B184" s="309" t="str">
        <f t="shared" ca="1" si="23"/>
        <v>A169</v>
      </c>
      <c r="C184" s="309"/>
      <c r="D184" s="57" t="str">
        <f t="shared" ca="1" si="24"/>
        <v/>
      </c>
      <c r="E184" s="59" t="str">
        <f t="shared" ca="1" si="25"/>
        <v/>
      </c>
      <c r="F184" s="215">
        <f ca="1">IF(LEN(B184)&gt;0,'OBRAČUNANA OSNOVNA PLAČA'!K178,"")</f>
        <v>0</v>
      </c>
      <c r="G184" s="60"/>
      <c r="H184" s="60"/>
      <c r="I184" s="60"/>
      <c r="J184" s="60"/>
      <c r="K184" s="60"/>
      <c r="L184" s="229">
        <f t="shared" si="42"/>
        <v>0</v>
      </c>
      <c r="M184" s="230">
        <f t="shared" ca="1" si="50"/>
        <v>0</v>
      </c>
      <c r="N184" s="230">
        <f t="shared" ca="1" si="51"/>
        <v>0</v>
      </c>
      <c r="O184" s="231">
        <f t="shared" ca="1" si="52"/>
        <v>0</v>
      </c>
      <c r="P184" s="232">
        <f t="shared" ca="1" si="53"/>
        <v>0</v>
      </c>
      <c r="Q184" s="233">
        <f t="shared" ca="1" si="43"/>
        <v>0</v>
      </c>
      <c r="R184" s="233">
        <f ca="1">IF(LEN(B184)&gt;0,'10'!R184-'10'!Q184,"")</f>
        <v>0</v>
      </c>
      <c r="S184" s="234"/>
      <c r="T184" s="34"/>
      <c r="U184" s="34"/>
      <c r="V184" s="34"/>
      <c r="W184" s="34"/>
      <c r="X184" s="34"/>
      <c r="Y184" s="34"/>
      <c r="AB184" s="167">
        <f>ROW()</f>
        <v>184</v>
      </c>
      <c r="AC184" s="168">
        <f t="shared" ca="1" si="26"/>
        <v>0</v>
      </c>
      <c r="AD184" s="168">
        <f t="shared" ca="1" si="27"/>
        <v>0</v>
      </c>
      <c r="AE184" s="169" t="str">
        <f t="shared" ca="1" si="44"/>
        <v>-</v>
      </c>
      <c r="AF184" s="168" t="str">
        <f t="shared" ca="1" si="45"/>
        <v>-</v>
      </c>
      <c r="AG184" s="169" t="str">
        <f t="shared" ca="1" si="46"/>
        <v>-</v>
      </c>
      <c r="AH184" s="168" t="str">
        <f t="shared" ca="1" si="47"/>
        <v>-</v>
      </c>
      <c r="AI184" s="168">
        <f t="shared" ca="1" si="48"/>
        <v>0</v>
      </c>
      <c r="AJ184" s="170">
        <f t="shared" ca="1" si="49"/>
        <v>0</v>
      </c>
      <c r="AK184" s="168">
        <f t="shared" ca="1" si="28"/>
        <v>0</v>
      </c>
      <c r="AL184" s="168">
        <f t="shared" ca="1" si="29"/>
        <v>0</v>
      </c>
    </row>
    <row r="185" spans="1:38" ht="27" customHeight="1" x14ac:dyDescent="0.2">
      <c r="A185" s="56">
        <v>170</v>
      </c>
      <c r="B185" s="309" t="str">
        <f t="shared" ca="1" si="23"/>
        <v>A170</v>
      </c>
      <c r="C185" s="309"/>
      <c r="D185" s="57" t="str">
        <f t="shared" ca="1" si="24"/>
        <v/>
      </c>
      <c r="E185" s="59" t="str">
        <f t="shared" ca="1" si="25"/>
        <v/>
      </c>
      <c r="F185" s="215">
        <f ca="1">IF(LEN(B185)&gt;0,'OBRAČUNANA OSNOVNA PLAČA'!K179,"")</f>
        <v>0</v>
      </c>
      <c r="G185" s="60"/>
      <c r="H185" s="60"/>
      <c r="I185" s="60"/>
      <c r="J185" s="60"/>
      <c r="K185" s="60"/>
      <c r="L185" s="229">
        <f t="shared" si="42"/>
        <v>0</v>
      </c>
      <c r="M185" s="230">
        <f t="shared" ca="1" si="50"/>
        <v>0</v>
      </c>
      <c r="N185" s="230">
        <f t="shared" ca="1" si="51"/>
        <v>0</v>
      </c>
      <c r="O185" s="231">
        <f t="shared" ca="1" si="52"/>
        <v>0</v>
      </c>
      <c r="P185" s="232">
        <f t="shared" ca="1" si="53"/>
        <v>0</v>
      </c>
      <c r="Q185" s="233">
        <f t="shared" ca="1" si="43"/>
        <v>0</v>
      </c>
      <c r="R185" s="233">
        <f ca="1">IF(LEN(B185)&gt;0,'10'!R185-'10'!Q185,"")</f>
        <v>0</v>
      </c>
      <c r="S185" s="234"/>
      <c r="T185" s="34"/>
      <c r="U185" s="34"/>
      <c r="V185" s="34"/>
      <c r="W185" s="34"/>
      <c r="X185" s="34"/>
      <c r="Y185" s="34"/>
      <c r="AB185" s="167">
        <f>ROW()</f>
        <v>185</v>
      </c>
      <c r="AC185" s="168">
        <f t="shared" ca="1" si="26"/>
        <v>0</v>
      </c>
      <c r="AD185" s="168">
        <f t="shared" ca="1" si="27"/>
        <v>0</v>
      </c>
      <c r="AE185" s="169" t="str">
        <f t="shared" ca="1" si="44"/>
        <v>-</v>
      </c>
      <c r="AF185" s="168" t="str">
        <f t="shared" ca="1" si="45"/>
        <v>-</v>
      </c>
      <c r="AG185" s="169" t="str">
        <f t="shared" ca="1" si="46"/>
        <v>-</v>
      </c>
      <c r="AH185" s="168" t="str">
        <f t="shared" ca="1" si="47"/>
        <v>-</v>
      </c>
      <c r="AI185" s="168">
        <f t="shared" ca="1" si="48"/>
        <v>0</v>
      </c>
      <c r="AJ185" s="170">
        <f t="shared" ca="1" si="49"/>
        <v>0</v>
      </c>
      <c r="AK185" s="168">
        <f t="shared" ca="1" si="28"/>
        <v>0</v>
      </c>
      <c r="AL185" s="168">
        <f t="shared" ca="1" si="29"/>
        <v>0</v>
      </c>
    </row>
    <row r="186" spans="1:38" ht="27" customHeight="1" x14ac:dyDescent="0.2">
      <c r="A186" s="56">
        <v>171</v>
      </c>
      <c r="B186" s="309" t="str">
        <f t="shared" ca="1" si="23"/>
        <v>A171</v>
      </c>
      <c r="C186" s="309"/>
      <c r="D186" s="57" t="str">
        <f t="shared" ca="1" si="24"/>
        <v/>
      </c>
      <c r="E186" s="59" t="str">
        <f t="shared" ca="1" si="25"/>
        <v/>
      </c>
      <c r="F186" s="215">
        <f ca="1">IF(LEN(B186)&gt;0,'OBRAČUNANA OSNOVNA PLAČA'!K180,"")</f>
        <v>0</v>
      </c>
      <c r="G186" s="60"/>
      <c r="H186" s="60"/>
      <c r="I186" s="60"/>
      <c r="J186" s="60"/>
      <c r="K186" s="60"/>
      <c r="L186" s="229">
        <f t="shared" si="42"/>
        <v>0</v>
      </c>
      <c r="M186" s="230">
        <f t="shared" ca="1" si="50"/>
        <v>0</v>
      </c>
      <c r="N186" s="230">
        <f t="shared" ca="1" si="51"/>
        <v>0</v>
      </c>
      <c r="O186" s="231">
        <f t="shared" ca="1" si="52"/>
        <v>0</v>
      </c>
      <c r="P186" s="232">
        <f t="shared" ca="1" si="53"/>
        <v>0</v>
      </c>
      <c r="Q186" s="233">
        <f t="shared" ca="1" si="43"/>
        <v>0</v>
      </c>
      <c r="R186" s="233">
        <f ca="1">IF(LEN(B186)&gt;0,'10'!R186-'10'!Q186,"")</f>
        <v>0</v>
      </c>
      <c r="S186" s="234"/>
      <c r="T186" s="34"/>
      <c r="U186" s="34"/>
      <c r="V186" s="34"/>
      <c r="W186" s="34"/>
      <c r="X186" s="34"/>
      <c r="Y186" s="34"/>
      <c r="AB186" s="167">
        <f>ROW()</f>
        <v>186</v>
      </c>
      <c r="AC186" s="168">
        <f t="shared" ca="1" si="26"/>
        <v>0</v>
      </c>
      <c r="AD186" s="168">
        <f t="shared" ca="1" si="27"/>
        <v>0</v>
      </c>
      <c r="AE186" s="169" t="str">
        <f t="shared" ca="1" si="44"/>
        <v>-</v>
      </c>
      <c r="AF186" s="168" t="str">
        <f t="shared" ca="1" si="45"/>
        <v>-</v>
      </c>
      <c r="AG186" s="169" t="str">
        <f t="shared" ca="1" si="46"/>
        <v>-</v>
      </c>
      <c r="AH186" s="168" t="str">
        <f t="shared" ca="1" si="47"/>
        <v>-</v>
      </c>
      <c r="AI186" s="168">
        <f t="shared" ca="1" si="48"/>
        <v>0</v>
      </c>
      <c r="AJ186" s="170">
        <f t="shared" ca="1" si="49"/>
        <v>0</v>
      </c>
      <c r="AK186" s="168">
        <f t="shared" ca="1" si="28"/>
        <v>0</v>
      </c>
      <c r="AL186" s="168">
        <f t="shared" ca="1" si="29"/>
        <v>0</v>
      </c>
    </row>
    <row r="187" spans="1:38" ht="27" customHeight="1" x14ac:dyDescent="0.2">
      <c r="A187" s="56">
        <v>172</v>
      </c>
      <c r="B187" s="309" t="str">
        <f t="shared" ca="1" si="23"/>
        <v>A172</v>
      </c>
      <c r="C187" s="309"/>
      <c r="D187" s="57" t="str">
        <f t="shared" ca="1" si="24"/>
        <v/>
      </c>
      <c r="E187" s="59" t="str">
        <f t="shared" ca="1" si="25"/>
        <v/>
      </c>
      <c r="F187" s="215">
        <f ca="1">IF(LEN(B187)&gt;0,'OBRAČUNANA OSNOVNA PLAČA'!K181,"")</f>
        <v>0</v>
      </c>
      <c r="G187" s="60"/>
      <c r="H187" s="60"/>
      <c r="I187" s="60"/>
      <c r="J187" s="60"/>
      <c r="K187" s="60"/>
      <c r="L187" s="229">
        <f t="shared" si="42"/>
        <v>0</v>
      </c>
      <c r="M187" s="230">
        <f t="shared" ca="1" si="50"/>
        <v>0</v>
      </c>
      <c r="N187" s="230">
        <f t="shared" ca="1" si="51"/>
        <v>0</v>
      </c>
      <c r="O187" s="231">
        <f t="shared" ca="1" si="52"/>
        <v>0</v>
      </c>
      <c r="P187" s="232">
        <f t="shared" ca="1" si="53"/>
        <v>0</v>
      </c>
      <c r="Q187" s="233">
        <f t="shared" ca="1" si="43"/>
        <v>0</v>
      </c>
      <c r="R187" s="233">
        <f ca="1">IF(LEN(B187)&gt;0,'10'!R187-'10'!Q187,"")</f>
        <v>0</v>
      </c>
      <c r="S187" s="234"/>
      <c r="T187" s="34"/>
      <c r="U187" s="34"/>
      <c r="V187" s="34"/>
      <c r="W187" s="34"/>
      <c r="X187" s="34"/>
      <c r="Y187" s="34"/>
      <c r="AB187" s="167">
        <f>ROW()</f>
        <v>187</v>
      </c>
      <c r="AC187" s="168">
        <f t="shared" ca="1" si="26"/>
        <v>0</v>
      </c>
      <c r="AD187" s="168">
        <f t="shared" ca="1" si="27"/>
        <v>0</v>
      </c>
      <c r="AE187" s="169" t="str">
        <f t="shared" ca="1" si="44"/>
        <v>-</v>
      </c>
      <c r="AF187" s="168" t="str">
        <f t="shared" ca="1" si="45"/>
        <v>-</v>
      </c>
      <c r="AG187" s="169" t="str">
        <f t="shared" ca="1" si="46"/>
        <v>-</v>
      </c>
      <c r="AH187" s="168" t="str">
        <f t="shared" ca="1" si="47"/>
        <v>-</v>
      </c>
      <c r="AI187" s="168">
        <f t="shared" ca="1" si="48"/>
        <v>0</v>
      </c>
      <c r="AJ187" s="170">
        <f t="shared" ca="1" si="49"/>
        <v>0</v>
      </c>
      <c r="AK187" s="168">
        <f t="shared" ca="1" si="28"/>
        <v>0</v>
      </c>
      <c r="AL187" s="168">
        <f t="shared" ca="1" si="29"/>
        <v>0</v>
      </c>
    </row>
    <row r="188" spans="1:38" ht="27" customHeight="1" x14ac:dyDescent="0.2">
      <c r="A188" s="56">
        <v>173</v>
      </c>
      <c r="B188" s="309" t="str">
        <f t="shared" ca="1" si="23"/>
        <v>A173</v>
      </c>
      <c r="C188" s="309"/>
      <c r="D188" s="57" t="str">
        <f t="shared" ca="1" si="24"/>
        <v/>
      </c>
      <c r="E188" s="59" t="str">
        <f t="shared" ca="1" si="25"/>
        <v/>
      </c>
      <c r="F188" s="215">
        <f ca="1">IF(LEN(B188)&gt;0,'OBRAČUNANA OSNOVNA PLAČA'!K182,"")</f>
        <v>0</v>
      </c>
      <c r="G188" s="60"/>
      <c r="H188" s="60"/>
      <c r="I188" s="60"/>
      <c r="J188" s="60"/>
      <c r="K188" s="60"/>
      <c r="L188" s="229">
        <f t="shared" si="42"/>
        <v>0</v>
      </c>
      <c r="M188" s="230">
        <f t="shared" ca="1" si="50"/>
        <v>0</v>
      </c>
      <c r="N188" s="230">
        <f t="shared" ca="1" si="51"/>
        <v>0</v>
      </c>
      <c r="O188" s="231">
        <f t="shared" ca="1" si="52"/>
        <v>0</v>
      </c>
      <c r="P188" s="232">
        <f t="shared" ca="1" si="53"/>
        <v>0</v>
      </c>
      <c r="Q188" s="233">
        <f t="shared" ca="1" si="43"/>
        <v>0</v>
      </c>
      <c r="R188" s="233">
        <f ca="1">IF(LEN(B188)&gt;0,'10'!R188-'10'!Q188,"")</f>
        <v>0</v>
      </c>
      <c r="S188" s="234"/>
      <c r="T188" s="34"/>
      <c r="U188" s="34"/>
      <c r="V188" s="34"/>
      <c r="W188" s="34"/>
      <c r="X188" s="34"/>
      <c r="Y188" s="34"/>
      <c r="AB188" s="167">
        <f>ROW()</f>
        <v>188</v>
      </c>
      <c r="AC188" s="168">
        <f t="shared" ca="1" si="26"/>
        <v>0</v>
      </c>
      <c r="AD188" s="168">
        <f t="shared" ca="1" si="27"/>
        <v>0</v>
      </c>
      <c r="AE188" s="169" t="str">
        <f t="shared" ca="1" si="44"/>
        <v>-</v>
      </c>
      <c r="AF188" s="168" t="str">
        <f t="shared" ca="1" si="45"/>
        <v>-</v>
      </c>
      <c r="AG188" s="169" t="str">
        <f t="shared" ca="1" si="46"/>
        <v>-</v>
      </c>
      <c r="AH188" s="168" t="str">
        <f t="shared" ca="1" si="47"/>
        <v>-</v>
      </c>
      <c r="AI188" s="168">
        <f t="shared" ca="1" si="48"/>
        <v>0</v>
      </c>
      <c r="AJ188" s="170">
        <f t="shared" ca="1" si="49"/>
        <v>0</v>
      </c>
      <c r="AK188" s="168">
        <f t="shared" ca="1" si="28"/>
        <v>0</v>
      </c>
      <c r="AL188" s="168">
        <f t="shared" ca="1" si="29"/>
        <v>0</v>
      </c>
    </row>
    <row r="189" spans="1:38" ht="27" customHeight="1" x14ac:dyDescent="0.2">
      <c r="A189" s="56">
        <v>174</v>
      </c>
      <c r="B189" s="309" t="str">
        <f t="shared" ca="1" si="23"/>
        <v>A174</v>
      </c>
      <c r="C189" s="309"/>
      <c r="D189" s="57" t="str">
        <f t="shared" ca="1" si="24"/>
        <v/>
      </c>
      <c r="E189" s="59" t="str">
        <f t="shared" ca="1" si="25"/>
        <v/>
      </c>
      <c r="F189" s="215">
        <f ca="1">IF(LEN(B189)&gt;0,'OBRAČUNANA OSNOVNA PLAČA'!K183,"")</f>
        <v>0</v>
      </c>
      <c r="G189" s="60"/>
      <c r="H189" s="60"/>
      <c r="I189" s="60"/>
      <c r="J189" s="60"/>
      <c r="K189" s="60"/>
      <c r="L189" s="229">
        <f t="shared" si="42"/>
        <v>0</v>
      </c>
      <c r="M189" s="230">
        <f t="shared" ca="1" si="50"/>
        <v>0</v>
      </c>
      <c r="N189" s="230">
        <f t="shared" ca="1" si="51"/>
        <v>0</v>
      </c>
      <c r="O189" s="231">
        <f t="shared" ca="1" si="52"/>
        <v>0</v>
      </c>
      <c r="P189" s="232">
        <f t="shared" ca="1" si="53"/>
        <v>0</v>
      </c>
      <c r="Q189" s="233">
        <f t="shared" ca="1" si="43"/>
        <v>0</v>
      </c>
      <c r="R189" s="233">
        <f ca="1">IF(LEN(B189)&gt;0,'10'!R189-'10'!Q189,"")</f>
        <v>0</v>
      </c>
      <c r="S189" s="234"/>
      <c r="T189" s="34"/>
      <c r="U189" s="34"/>
      <c r="V189" s="34"/>
      <c r="W189" s="34"/>
      <c r="X189" s="34"/>
      <c r="Y189" s="34"/>
      <c r="AB189" s="167">
        <f>ROW()</f>
        <v>189</v>
      </c>
      <c r="AC189" s="168">
        <f t="shared" ca="1" si="26"/>
        <v>0</v>
      </c>
      <c r="AD189" s="168">
        <f t="shared" ca="1" si="27"/>
        <v>0</v>
      </c>
      <c r="AE189" s="169" t="str">
        <f t="shared" ca="1" si="44"/>
        <v>-</v>
      </c>
      <c r="AF189" s="168" t="str">
        <f t="shared" ca="1" si="45"/>
        <v>-</v>
      </c>
      <c r="AG189" s="169" t="str">
        <f t="shared" ca="1" si="46"/>
        <v>-</v>
      </c>
      <c r="AH189" s="168" t="str">
        <f t="shared" ca="1" si="47"/>
        <v>-</v>
      </c>
      <c r="AI189" s="168">
        <f t="shared" ca="1" si="48"/>
        <v>0</v>
      </c>
      <c r="AJ189" s="170">
        <f t="shared" ca="1" si="49"/>
        <v>0</v>
      </c>
      <c r="AK189" s="168">
        <f t="shared" ca="1" si="28"/>
        <v>0</v>
      </c>
      <c r="AL189" s="168">
        <f t="shared" ca="1" si="29"/>
        <v>0</v>
      </c>
    </row>
    <row r="190" spans="1:38" ht="27" customHeight="1" x14ac:dyDescent="0.2">
      <c r="A190" s="56">
        <v>175</v>
      </c>
      <c r="B190" s="309" t="str">
        <f t="shared" ca="1" si="23"/>
        <v>A175</v>
      </c>
      <c r="C190" s="309"/>
      <c r="D190" s="57" t="str">
        <f t="shared" ca="1" si="24"/>
        <v/>
      </c>
      <c r="E190" s="59" t="str">
        <f t="shared" ca="1" si="25"/>
        <v/>
      </c>
      <c r="F190" s="215">
        <f ca="1">IF(LEN(B190)&gt;0,'OBRAČUNANA OSNOVNA PLAČA'!K184,"")</f>
        <v>0</v>
      </c>
      <c r="G190" s="60"/>
      <c r="H190" s="60"/>
      <c r="I190" s="60"/>
      <c r="J190" s="60"/>
      <c r="K190" s="60"/>
      <c r="L190" s="229">
        <f t="shared" si="42"/>
        <v>0</v>
      </c>
      <c r="M190" s="230">
        <f t="shared" ca="1" si="50"/>
        <v>0</v>
      </c>
      <c r="N190" s="230">
        <f t="shared" ca="1" si="51"/>
        <v>0</v>
      </c>
      <c r="O190" s="231">
        <f t="shared" ca="1" si="52"/>
        <v>0</v>
      </c>
      <c r="P190" s="232">
        <f t="shared" ca="1" si="53"/>
        <v>0</v>
      </c>
      <c r="Q190" s="233">
        <f t="shared" ca="1" si="43"/>
        <v>0</v>
      </c>
      <c r="R190" s="233">
        <f ca="1">IF(LEN(B190)&gt;0,'10'!R190-'10'!Q190,"")</f>
        <v>0</v>
      </c>
      <c r="S190" s="234"/>
      <c r="T190" s="34"/>
      <c r="U190" s="34"/>
      <c r="V190" s="34"/>
      <c r="W190" s="34"/>
      <c r="X190" s="34"/>
      <c r="Y190" s="34"/>
      <c r="AB190" s="167">
        <f>ROW()</f>
        <v>190</v>
      </c>
      <c r="AC190" s="168">
        <f t="shared" ca="1" si="26"/>
        <v>0</v>
      </c>
      <c r="AD190" s="168">
        <f t="shared" ca="1" si="27"/>
        <v>0</v>
      </c>
      <c r="AE190" s="169" t="str">
        <f t="shared" ca="1" si="44"/>
        <v>-</v>
      </c>
      <c r="AF190" s="168" t="str">
        <f t="shared" ca="1" si="45"/>
        <v>-</v>
      </c>
      <c r="AG190" s="169" t="str">
        <f t="shared" ca="1" si="46"/>
        <v>-</v>
      </c>
      <c r="AH190" s="168" t="str">
        <f t="shared" ca="1" si="47"/>
        <v>-</v>
      </c>
      <c r="AI190" s="168">
        <f t="shared" ca="1" si="48"/>
        <v>0</v>
      </c>
      <c r="AJ190" s="170">
        <f t="shared" ca="1" si="49"/>
        <v>0</v>
      </c>
      <c r="AK190" s="168">
        <f t="shared" ca="1" si="28"/>
        <v>0</v>
      </c>
      <c r="AL190" s="168">
        <f t="shared" ca="1" si="29"/>
        <v>0</v>
      </c>
    </row>
    <row r="191" spans="1:38" ht="27" customHeight="1" x14ac:dyDescent="0.2">
      <c r="A191" s="56">
        <v>176</v>
      </c>
      <c r="B191" s="309" t="str">
        <f t="shared" ca="1" si="23"/>
        <v>A176</v>
      </c>
      <c r="C191" s="309"/>
      <c r="D191" s="57" t="str">
        <f t="shared" ca="1" si="24"/>
        <v/>
      </c>
      <c r="E191" s="59" t="str">
        <f t="shared" ca="1" si="25"/>
        <v/>
      </c>
      <c r="F191" s="215">
        <f ca="1">IF(LEN(B191)&gt;0,'OBRAČUNANA OSNOVNA PLAČA'!K185,"")</f>
        <v>0</v>
      </c>
      <c r="G191" s="60"/>
      <c r="H191" s="60"/>
      <c r="I191" s="60"/>
      <c r="J191" s="60"/>
      <c r="K191" s="60"/>
      <c r="L191" s="229">
        <f t="shared" si="42"/>
        <v>0</v>
      </c>
      <c r="M191" s="230">
        <f t="shared" ca="1" si="50"/>
        <v>0</v>
      </c>
      <c r="N191" s="230">
        <f t="shared" ca="1" si="51"/>
        <v>0</v>
      </c>
      <c r="O191" s="231">
        <f t="shared" ca="1" si="52"/>
        <v>0</v>
      </c>
      <c r="P191" s="232">
        <f t="shared" ca="1" si="53"/>
        <v>0</v>
      </c>
      <c r="Q191" s="233">
        <f t="shared" ca="1" si="43"/>
        <v>0</v>
      </c>
      <c r="R191" s="233">
        <f ca="1">IF(LEN(B191)&gt;0,'10'!R191-'10'!Q191,"")</f>
        <v>0</v>
      </c>
      <c r="S191" s="234"/>
      <c r="T191" s="34"/>
      <c r="U191" s="34"/>
      <c r="V191" s="34"/>
      <c r="W191" s="34"/>
      <c r="X191" s="34"/>
      <c r="Y191" s="34"/>
      <c r="AB191" s="167">
        <f>ROW()</f>
        <v>191</v>
      </c>
      <c r="AC191" s="168">
        <f t="shared" ca="1" si="26"/>
        <v>0</v>
      </c>
      <c r="AD191" s="168">
        <f t="shared" ca="1" si="27"/>
        <v>0</v>
      </c>
      <c r="AE191" s="169" t="str">
        <f t="shared" ca="1" si="44"/>
        <v>-</v>
      </c>
      <c r="AF191" s="168" t="str">
        <f t="shared" ca="1" si="45"/>
        <v>-</v>
      </c>
      <c r="AG191" s="169" t="str">
        <f t="shared" ca="1" si="46"/>
        <v>-</v>
      </c>
      <c r="AH191" s="168" t="str">
        <f t="shared" ca="1" si="47"/>
        <v>-</v>
      </c>
      <c r="AI191" s="168">
        <f t="shared" ca="1" si="48"/>
        <v>0</v>
      </c>
      <c r="AJ191" s="170">
        <f t="shared" ca="1" si="49"/>
        <v>0</v>
      </c>
      <c r="AK191" s="168">
        <f t="shared" ca="1" si="28"/>
        <v>0</v>
      </c>
      <c r="AL191" s="168">
        <f t="shared" ca="1" si="29"/>
        <v>0</v>
      </c>
    </row>
    <row r="192" spans="1:38" ht="27" customHeight="1" x14ac:dyDescent="0.2">
      <c r="A192" s="56">
        <v>177</v>
      </c>
      <c r="B192" s="309" t="str">
        <f t="shared" ca="1" si="23"/>
        <v>A177</v>
      </c>
      <c r="C192" s="309"/>
      <c r="D192" s="57" t="str">
        <f t="shared" ca="1" si="24"/>
        <v/>
      </c>
      <c r="E192" s="59" t="str">
        <f t="shared" ca="1" si="25"/>
        <v/>
      </c>
      <c r="F192" s="215">
        <f ca="1">IF(LEN(B192)&gt;0,'OBRAČUNANA OSNOVNA PLAČA'!K186,"")</f>
        <v>0</v>
      </c>
      <c r="G192" s="60"/>
      <c r="H192" s="60"/>
      <c r="I192" s="60"/>
      <c r="J192" s="60"/>
      <c r="K192" s="60"/>
      <c r="L192" s="229">
        <f t="shared" si="42"/>
        <v>0</v>
      </c>
      <c r="M192" s="230">
        <f t="shared" ca="1" si="50"/>
        <v>0</v>
      </c>
      <c r="N192" s="230">
        <f t="shared" ca="1" si="51"/>
        <v>0</v>
      </c>
      <c r="O192" s="231">
        <f t="shared" ca="1" si="52"/>
        <v>0</v>
      </c>
      <c r="P192" s="232">
        <f t="shared" ca="1" si="53"/>
        <v>0</v>
      </c>
      <c r="Q192" s="233">
        <f t="shared" ca="1" si="43"/>
        <v>0</v>
      </c>
      <c r="R192" s="233">
        <f ca="1">IF(LEN(B192)&gt;0,'10'!R192-'10'!Q192,"")</f>
        <v>0</v>
      </c>
      <c r="S192" s="234"/>
      <c r="T192" s="34"/>
      <c r="U192" s="34"/>
      <c r="V192" s="34"/>
      <c r="W192" s="34"/>
      <c r="X192" s="34"/>
      <c r="Y192" s="34"/>
      <c r="AB192" s="167">
        <f>ROW()</f>
        <v>192</v>
      </c>
      <c r="AC192" s="168">
        <f t="shared" ca="1" si="26"/>
        <v>0</v>
      </c>
      <c r="AD192" s="168">
        <f t="shared" ca="1" si="27"/>
        <v>0</v>
      </c>
      <c r="AE192" s="169" t="str">
        <f t="shared" ca="1" si="44"/>
        <v>-</v>
      </c>
      <c r="AF192" s="168" t="str">
        <f t="shared" ca="1" si="45"/>
        <v>-</v>
      </c>
      <c r="AG192" s="169" t="str">
        <f t="shared" ca="1" si="46"/>
        <v>-</v>
      </c>
      <c r="AH192" s="168" t="str">
        <f t="shared" ca="1" si="47"/>
        <v>-</v>
      </c>
      <c r="AI192" s="168">
        <f t="shared" ca="1" si="48"/>
        <v>0</v>
      </c>
      <c r="AJ192" s="170">
        <f t="shared" ca="1" si="49"/>
        <v>0</v>
      </c>
      <c r="AK192" s="168">
        <f t="shared" ca="1" si="28"/>
        <v>0</v>
      </c>
      <c r="AL192" s="168">
        <f t="shared" ca="1" si="29"/>
        <v>0</v>
      </c>
    </row>
    <row r="193" spans="1:38" ht="27" customHeight="1" x14ac:dyDescent="0.2">
      <c r="A193" s="56">
        <v>178</v>
      </c>
      <c r="B193" s="309" t="str">
        <f t="shared" ca="1" si="23"/>
        <v>A178</v>
      </c>
      <c r="C193" s="309"/>
      <c r="D193" s="57" t="str">
        <f t="shared" ca="1" si="24"/>
        <v/>
      </c>
      <c r="E193" s="59" t="str">
        <f t="shared" ca="1" si="25"/>
        <v/>
      </c>
      <c r="F193" s="215">
        <f ca="1">IF(LEN(B193)&gt;0,'OBRAČUNANA OSNOVNA PLAČA'!K187,"")</f>
        <v>0</v>
      </c>
      <c r="G193" s="60"/>
      <c r="H193" s="60"/>
      <c r="I193" s="60"/>
      <c r="J193" s="60"/>
      <c r="K193" s="60"/>
      <c r="L193" s="229">
        <f t="shared" si="42"/>
        <v>0</v>
      </c>
      <c r="M193" s="230">
        <f t="shared" ca="1" si="50"/>
        <v>0</v>
      </c>
      <c r="N193" s="230">
        <f t="shared" ca="1" si="51"/>
        <v>0</v>
      </c>
      <c r="O193" s="231">
        <f t="shared" ca="1" si="52"/>
        <v>0</v>
      </c>
      <c r="P193" s="232">
        <f t="shared" ca="1" si="53"/>
        <v>0</v>
      </c>
      <c r="Q193" s="233">
        <f t="shared" ca="1" si="43"/>
        <v>0</v>
      </c>
      <c r="R193" s="233">
        <f ca="1">IF(LEN(B193)&gt;0,'10'!R193-'10'!Q193,"")</f>
        <v>0</v>
      </c>
      <c r="S193" s="234"/>
      <c r="T193" s="34"/>
      <c r="U193" s="34"/>
      <c r="V193" s="34"/>
      <c r="W193" s="34"/>
      <c r="X193" s="34"/>
      <c r="Y193" s="34"/>
      <c r="AB193" s="167">
        <f>ROW()</f>
        <v>193</v>
      </c>
      <c r="AC193" s="168">
        <f t="shared" ca="1" si="26"/>
        <v>0</v>
      </c>
      <c r="AD193" s="168">
        <f t="shared" ca="1" si="27"/>
        <v>0</v>
      </c>
      <c r="AE193" s="169" t="str">
        <f t="shared" ca="1" si="44"/>
        <v>-</v>
      </c>
      <c r="AF193" s="168" t="str">
        <f t="shared" ca="1" si="45"/>
        <v>-</v>
      </c>
      <c r="AG193" s="169" t="str">
        <f t="shared" ca="1" si="46"/>
        <v>-</v>
      </c>
      <c r="AH193" s="168" t="str">
        <f t="shared" ca="1" si="47"/>
        <v>-</v>
      </c>
      <c r="AI193" s="168">
        <f t="shared" ca="1" si="48"/>
        <v>0</v>
      </c>
      <c r="AJ193" s="170">
        <f t="shared" ca="1" si="49"/>
        <v>0</v>
      </c>
      <c r="AK193" s="168">
        <f t="shared" ca="1" si="28"/>
        <v>0</v>
      </c>
      <c r="AL193" s="168">
        <f t="shared" ca="1" si="29"/>
        <v>0</v>
      </c>
    </row>
    <row r="194" spans="1:38" ht="27" customHeight="1" x14ac:dyDescent="0.2">
      <c r="A194" s="56">
        <v>179</v>
      </c>
      <c r="B194" s="309" t="str">
        <f t="shared" ca="1" si="23"/>
        <v>A179</v>
      </c>
      <c r="C194" s="309"/>
      <c r="D194" s="57" t="str">
        <f t="shared" ca="1" si="24"/>
        <v/>
      </c>
      <c r="E194" s="59" t="str">
        <f t="shared" ca="1" si="25"/>
        <v/>
      </c>
      <c r="F194" s="215">
        <f ca="1">IF(LEN(B194)&gt;0,'OBRAČUNANA OSNOVNA PLAČA'!K188,"")</f>
        <v>0</v>
      </c>
      <c r="G194" s="60"/>
      <c r="H194" s="60"/>
      <c r="I194" s="60"/>
      <c r="J194" s="60"/>
      <c r="K194" s="60"/>
      <c r="L194" s="229">
        <f t="shared" si="42"/>
        <v>0</v>
      </c>
      <c r="M194" s="230">
        <f t="shared" ca="1" si="50"/>
        <v>0</v>
      </c>
      <c r="N194" s="230">
        <f t="shared" ca="1" si="51"/>
        <v>0</v>
      </c>
      <c r="O194" s="231">
        <f t="shared" ca="1" si="52"/>
        <v>0</v>
      </c>
      <c r="P194" s="232">
        <f t="shared" ca="1" si="53"/>
        <v>0</v>
      </c>
      <c r="Q194" s="233">
        <f t="shared" ca="1" si="43"/>
        <v>0</v>
      </c>
      <c r="R194" s="233">
        <f ca="1">IF(LEN(B194)&gt;0,'10'!R194-'10'!Q194,"")</f>
        <v>0</v>
      </c>
      <c r="S194" s="234"/>
      <c r="T194" s="34"/>
      <c r="U194" s="34"/>
      <c r="V194" s="34"/>
      <c r="W194" s="34"/>
      <c r="X194" s="34"/>
      <c r="Y194" s="34"/>
      <c r="AB194" s="167">
        <f>ROW()</f>
        <v>194</v>
      </c>
      <c r="AC194" s="168">
        <f t="shared" ca="1" si="26"/>
        <v>0</v>
      </c>
      <c r="AD194" s="168">
        <f t="shared" ca="1" si="27"/>
        <v>0</v>
      </c>
      <c r="AE194" s="169" t="str">
        <f t="shared" ca="1" si="44"/>
        <v>-</v>
      </c>
      <c r="AF194" s="168" t="str">
        <f t="shared" ca="1" si="45"/>
        <v>-</v>
      </c>
      <c r="AG194" s="169" t="str">
        <f t="shared" ca="1" si="46"/>
        <v>-</v>
      </c>
      <c r="AH194" s="168" t="str">
        <f t="shared" ca="1" si="47"/>
        <v>-</v>
      </c>
      <c r="AI194" s="168">
        <f t="shared" ca="1" si="48"/>
        <v>0</v>
      </c>
      <c r="AJ194" s="170">
        <f t="shared" ca="1" si="49"/>
        <v>0</v>
      </c>
      <c r="AK194" s="168">
        <f t="shared" ca="1" si="28"/>
        <v>0</v>
      </c>
      <c r="AL194" s="168">
        <f t="shared" ca="1" si="29"/>
        <v>0</v>
      </c>
    </row>
    <row r="195" spans="1:38" ht="27" customHeight="1" x14ac:dyDescent="0.2">
      <c r="A195" s="56">
        <v>180</v>
      </c>
      <c r="B195" s="309" t="str">
        <f t="shared" ca="1" si="23"/>
        <v>A180</v>
      </c>
      <c r="C195" s="309"/>
      <c r="D195" s="57" t="str">
        <f t="shared" ca="1" si="24"/>
        <v/>
      </c>
      <c r="E195" s="59" t="str">
        <f t="shared" ca="1" si="25"/>
        <v/>
      </c>
      <c r="F195" s="215">
        <f ca="1">IF(LEN(B195)&gt;0,'OBRAČUNANA OSNOVNA PLAČA'!K189,"")</f>
        <v>0</v>
      </c>
      <c r="G195" s="60"/>
      <c r="H195" s="60"/>
      <c r="I195" s="60"/>
      <c r="J195" s="60"/>
      <c r="K195" s="60"/>
      <c r="L195" s="229">
        <f t="shared" si="42"/>
        <v>0</v>
      </c>
      <c r="M195" s="230">
        <f t="shared" ca="1" si="50"/>
        <v>0</v>
      </c>
      <c r="N195" s="230">
        <f t="shared" ca="1" si="51"/>
        <v>0</v>
      </c>
      <c r="O195" s="231">
        <f t="shared" ca="1" si="52"/>
        <v>0</v>
      </c>
      <c r="P195" s="232">
        <f t="shared" ca="1" si="53"/>
        <v>0</v>
      </c>
      <c r="Q195" s="233">
        <f t="shared" ca="1" si="43"/>
        <v>0</v>
      </c>
      <c r="R195" s="233">
        <f ca="1">IF(LEN(B195)&gt;0,'10'!R195-'10'!Q195,"")</f>
        <v>0</v>
      </c>
      <c r="S195" s="234"/>
      <c r="T195" s="34"/>
      <c r="U195" s="34"/>
      <c r="V195" s="34"/>
      <c r="W195" s="34"/>
      <c r="X195" s="34"/>
      <c r="Y195" s="34"/>
      <c r="AB195" s="167">
        <f>ROW()</f>
        <v>195</v>
      </c>
      <c r="AC195" s="168">
        <f t="shared" ca="1" si="26"/>
        <v>0</v>
      </c>
      <c r="AD195" s="168">
        <f t="shared" ca="1" si="27"/>
        <v>0</v>
      </c>
      <c r="AE195" s="169" t="str">
        <f t="shared" ca="1" si="44"/>
        <v>-</v>
      </c>
      <c r="AF195" s="168" t="str">
        <f t="shared" ca="1" si="45"/>
        <v>-</v>
      </c>
      <c r="AG195" s="169" t="str">
        <f t="shared" ca="1" si="46"/>
        <v>-</v>
      </c>
      <c r="AH195" s="168" t="str">
        <f t="shared" ca="1" si="47"/>
        <v>-</v>
      </c>
      <c r="AI195" s="168">
        <f t="shared" ca="1" si="48"/>
        <v>0</v>
      </c>
      <c r="AJ195" s="170">
        <f t="shared" ca="1" si="49"/>
        <v>0</v>
      </c>
      <c r="AK195" s="168">
        <f t="shared" ca="1" si="28"/>
        <v>0</v>
      </c>
      <c r="AL195" s="168">
        <f t="shared" ca="1" si="29"/>
        <v>0</v>
      </c>
    </row>
    <row r="196" spans="1:38" ht="27" customHeight="1" x14ac:dyDescent="0.2">
      <c r="A196" s="56">
        <v>181</v>
      </c>
      <c r="B196" s="309" t="str">
        <f t="shared" ca="1" si="23"/>
        <v>A181</v>
      </c>
      <c r="C196" s="309"/>
      <c r="D196" s="57" t="str">
        <f t="shared" ca="1" si="24"/>
        <v/>
      </c>
      <c r="E196" s="59" t="str">
        <f t="shared" ca="1" si="25"/>
        <v/>
      </c>
      <c r="F196" s="215">
        <f ca="1">IF(LEN(B196)&gt;0,'OBRAČUNANA OSNOVNA PLAČA'!K190,"")</f>
        <v>0</v>
      </c>
      <c r="G196" s="60"/>
      <c r="H196" s="60"/>
      <c r="I196" s="60"/>
      <c r="J196" s="60"/>
      <c r="K196" s="60"/>
      <c r="L196" s="229">
        <f t="shared" si="42"/>
        <v>0</v>
      </c>
      <c r="M196" s="230">
        <f t="shared" ca="1" si="50"/>
        <v>0</v>
      </c>
      <c r="N196" s="230">
        <f t="shared" ca="1" si="51"/>
        <v>0</v>
      </c>
      <c r="O196" s="231">
        <f t="shared" ca="1" si="52"/>
        <v>0</v>
      </c>
      <c r="P196" s="232">
        <f t="shared" ca="1" si="53"/>
        <v>0</v>
      </c>
      <c r="Q196" s="233">
        <f t="shared" ca="1" si="43"/>
        <v>0</v>
      </c>
      <c r="R196" s="233">
        <f ca="1">IF(LEN(B196)&gt;0,'10'!R196-'10'!Q196,"")</f>
        <v>0</v>
      </c>
      <c r="S196" s="234"/>
      <c r="T196" s="34"/>
      <c r="U196" s="34"/>
      <c r="V196" s="34"/>
      <c r="W196" s="34"/>
      <c r="X196" s="34"/>
      <c r="Y196" s="34"/>
      <c r="AB196" s="167">
        <f>ROW()</f>
        <v>196</v>
      </c>
      <c r="AC196" s="168">
        <f t="shared" ca="1" si="26"/>
        <v>0</v>
      </c>
      <c r="AD196" s="168">
        <f t="shared" ca="1" si="27"/>
        <v>0</v>
      </c>
      <c r="AE196" s="169" t="str">
        <f t="shared" ca="1" si="44"/>
        <v>-</v>
      </c>
      <c r="AF196" s="168" t="str">
        <f t="shared" ca="1" si="45"/>
        <v>-</v>
      </c>
      <c r="AG196" s="169" t="str">
        <f t="shared" ca="1" si="46"/>
        <v>-</v>
      </c>
      <c r="AH196" s="168" t="str">
        <f t="shared" ca="1" si="47"/>
        <v>-</v>
      </c>
      <c r="AI196" s="168">
        <f t="shared" ca="1" si="48"/>
        <v>0</v>
      </c>
      <c r="AJ196" s="170">
        <f t="shared" ca="1" si="49"/>
        <v>0</v>
      </c>
      <c r="AK196" s="168">
        <f t="shared" ca="1" si="28"/>
        <v>0</v>
      </c>
      <c r="AL196" s="168">
        <f t="shared" ca="1" si="29"/>
        <v>0</v>
      </c>
    </row>
    <row r="197" spans="1:38" ht="27" customHeight="1" x14ac:dyDescent="0.2">
      <c r="A197" s="56">
        <v>182</v>
      </c>
      <c r="B197" s="309" t="str">
        <f t="shared" ca="1" si="23"/>
        <v>A182</v>
      </c>
      <c r="C197" s="309"/>
      <c r="D197" s="57" t="str">
        <f t="shared" ca="1" si="24"/>
        <v/>
      </c>
      <c r="E197" s="59" t="str">
        <f t="shared" ca="1" si="25"/>
        <v/>
      </c>
      <c r="F197" s="215">
        <f ca="1">IF(LEN(B197)&gt;0,'OBRAČUNANA OSNOVNA PLAČA'!K191,"")</f>
        <v>0</v>
      </c>
      <c r="G197" s="60"/>
      <c r="H197" s="60"/>
      <c r="I197" s="60"/>
      <c r="J197" s="60"/>
      <c r="K197" s="60"/>
      <c r="L197" s="229">
        <f t="shared" si="42"/>
        <v>0</v>
      </c>
      <c r="M197" s="230">
        <f t="shared" ca="1" si="50"/>
        <v>0</v>
      </c>
      <c r="N197" s="230">
        <f t="shared" ca="1" si="51"/>
        <v>0</v>
      </c>
      <c r="O197" s="231">
        <f t="shared" ca="1" si="52"/>
        <v>0</v>
      </c>
      <c r="P197" s="232">
        <f t="shared" ca="1" si="53"/>
        <v>0</v>
      </c>
      <c r="Q197" s="233">
        <f t="shared" ca="1" si="43"/>
        <v>0</v>
      </c>
      <c r="R197" s="233">
        <f ca="1">IF(LEN(B197)&gt;0,'10'!R197-'10'!Q197,"")</f>
        <v>0</v>
      </c>
      <c r="S197" s="234"/>
      <c r="T197" s="34"/>
      <c r="U197" s="34"/>
      <c r="V197" s="34"/>
      <c r="W197" s="34"/>
      <c r="X197" s="34"/>
      <c r="Y197" s="34"/>
      <c r="AB197" s="167">
        <f>ROW()</f>
        <v>197</v>
      </c>
      <c r="AC197" s="168">
        <f t="shared" ca="1" si="26"/>
        <v>0</v>
      </c>
      <c r="AD197" s="168">
        <f t="shared" ca="1" si="27"/>
        <v>0</v>
      </c>
      <c r="AE197" s="169" t="str">
        <f t="shared" ca="1" si="44"/>
        <v>-</v>
      </c>
      <c r="AF197" s="168" t="str">
        <f t="shared" ca="1" si="45"/>
        <v>-</v>
      </c>
      <c r="AG197" s="169" t="str">
        <f t="shared" ca="1" si="46"/>
        <v>-</v>
      </c>
      <c r="AH197" s="168" t="str">
        <f t="shared" ca="1" si="47"/>
        <v>-</v>
      </c>
      <c r="AI197" s="168">
        <f t="shared" ca="1" si="48"/>
        <v>0</v>
      </c>
      <c r="AJ197" s="170">
        <f t="shared" ca="1" si="49"/>
        <v>0</v>
      </c>
      <c r="AK197" s="168">
        <f t="shared" ca="1" si="28"/>
        <v>0</v>
      </c>
      <c r="AL197" s="168">
        <f t="shared" ca="1" si="29"/>
        <v>0</v>
      </c>
    </row>
    <row r="198" spans="1:38" ht="27" customHeight="1" x14ac:dyDescent="0.2">
      <c r="A198" s="56">
        <v>183</v>
      </c>
      <c r="B198" s="309" t="str">
        <f t="shared" ca="1" si="23"/>
        <v>A183</v>
      </c>
      <c r="C198" s="309"/>
      <c r="D198" s="57" t="str">
        <f t="shared" ca="1" si="24"/>
        <v/>
      </c>
      <c r="E198" s="59" t="str">
        <f t="shared" ca="1" si="25"/>
        <v/>
      </c>
      <c r="F198" s="215">
        <f ca="1">IF(LEN(B198)&gt;0,'OBRAČUNANA OSNOVNA PLAČA'!K192,"")</f>
        <v>0</v>
      </c>
      <c r="G198" s="60"/>
      <c r="H198" s="60"/>
      <c r="I198" s="60"/>
      <c r="J198" s="60"/>
      <c r="K198" s="60"/>
      <c r="L198" s="229">
        <f t="shared" si="42"/>
        <v>0</v>
      </c>
      <c r="M198" s="230">
        <f t="shared" ca="1" si="50"/>
        <v>0</v>
      </c>
      <c r="N198" s="230">
        <f t="shared" ca="1" si="51"/>
        <v>0</v>
      </c>
      <c r="O198" s="231">
        <f t="shared" ca="1" si="52"/>
        <v>0</v>
      </c>
      <c r="P198" s="232">
        <f t="shared" ca="1" si="53"/>
        <v>0</v>
      </c>
      <c r="Q198" s="233">
        <f t="shared" ca="1" si="43"/>
        <v>0</v>
      </c>
      <c r="R198" s="233">
        <f ca="1">IF(LEN(B198)&gt;0,'10'!R198-'10'!Q198,"")</f>
        <v>0</v>
      </c>
      <c r="S198" s="234"/>
      <c r="T198" s="34"/>
      <c r="U198" s="34"/>
      <c r="V198" s="34"/>
      <c r="W198" s="34"/>
      <c r="X198" s="34"/>
      <c r="Y198" s="34"/>
      <c r="AB198" s="167">
        <f>ROW()</f>
        <v>198</v>
      </c>
      <c r="AC198" s="168">
        <f t="shared" ca="1" si="26"/>
        <v>0</v>
      </c>
      <c r="AD198" s="168">
        <f t="shared" ca="1" si="27"/>
        <v>0</v>
      </c>
      <c r="AE198" s="169" t="str">
        <f t="shared" ca="1" si="44"/>
        <v>-</v>
      </c>
      <c r="AF198" s="168" t="str">
        <f t="shared" ca="1" si="45"/>
        <v>-</v>
      </c>
      <c r="AG198" s="169" t="str">
        <f t="shared" ca="1" si="46"/>
        <v>-</v>
      </c>
      <c r="AH198" s="168" t="str">
        <f t="shared" ca="1" si="47"/>
        <v>-</v>
      </c>
      <c r="AI198" s="168">
        <f t="shared" ca="1" si="48"/>
        <v>0</v>
      </c>
      <c r="AJ198" s="170">
        <f t="shared" ca="1" si="49"/>
        <v>0</v>
      </c>
      <c r="AK198" s="168">
        <f t="shared" ca="1" si="28"/>
        <v>0</v>
      </c>
      <c r="AL198" s="168">
        <f t="shared" ca="1" si="29"/>
        <v>0</v>
      </c>
    </row>
    <row r="199" spans="1:38" ht="27" customHeight="1" x14ac:dyDescent="0.2">
      <c r="A199" s="56">
        <v>184</v>
      </c>
      <c r="B199" s="309" t="str">
        <f t="shared" ca="1" si="23"/>
        <v>A184</v>
      </c>
      <c r="C199" s="309"/>
      <c r="D199" s="57" t="str">
        <f t="shared" ca="1" si="24"/>
        <v/>
      </c>
      <c r="E199" s="59" t="str">
        <f t="shared" ca="1" si="25"/>
        <v/>
      </c>
      <c r="F199" s="215">
        <f ca="1">IF(LEN(B199)&gt;0,'OBRAČUNANA OSNOVNA PLAČA'!K193,"")</f>
        <v>0</v>
      </c>
      <c r="G199" s="60"/>
      <c r="H199" s="60"/>
      <c r="I199" s="60"/>
      <c r="J199" s="60"/>
      <c r="K199" s="60"/>
      <c r="L199" s="229">
        <f t="shared" si="42"/>
        <v>0</v>
      </c>
      <c r="M199" s="230">
        <f t="shared" ca="1" si="50"/>
        <v>0</v>
      </c>
      <c r="N199" s="230">
        <f t="shared" ca="1" si="51"/>
        <v>0</v>
      </c>
      <c r="O199" s="231">
        <f t="shared" ca="1" si="52"/>
        <v>0</v>
      </c>
      <c r="P199" s="232">
        <f t="shared" ca="1" si="53"/>
        <v>0</v>
      </c>
      <c r="Q199" s="233">
        <f t="shared" ca="1" si="43"/>
        <v>0</v>
      </c>
      <c r="R199" s="233">
        <f ca="1">IF(LEN(B199)&gt;0,'10'!R199-'10'!Q199,"")</f>
        <v>0</v>
      </c>
      <c r="S199" s="234"/>
      <c r="T199" s="34"/>
      <c r="U199" s="34"/>
      <c r="V199" s="34"/>
      <c r="W199" s="34"/>
      <c r="X199" s="34"/>
      <c r="Y199" s="34"/>
      <c r="AB199" s="167">
        <f>ROW()</f>
        <v>199</v>
      </c>
      <c r="AC199" s="168">
        <f t="shared" ca="1" si="26"/>
        <v>0</v>
      </c>
      <c r="AD199" s="168">
        <f t="shared" ca="1" si="27"/>
        <v>0</v>
      </c>
      <c r="AE199" s="169" t="str">
        <f t="shared" ca="1" si="44"/>
        <v>-</v>
      </c>
      <c r="AF199" s="168" t="str">
        <f t="shared" ca="1" si="45"/>
        <v>-</v>
      </c>
      <c r="AG199" s="169" t="str">
        <f t="shared" ca="1" si="46"/>
        <v>-</v>
      </c>
      <c r="AH199" s="168" t="str">
        <f t="shared" ca="1" si="47"/>
        <v>-</v>
      </c>
      <c r="AI199" s="168">
        <f t="shared" ca="1" si="48"/>
        <v>0</v>
      </c>
      <c r="AJ199" s="170">
        <f t="shared" ca="1" si="49"/>
        <v>0</v>
      </c>
      <c r="AK199" s="168">
        <f t="shared" ca="1" si="28"/>
        <v>0</v>
      </c>
      <c r="AL199" s="168">
        <f t="shared" ca="1" si="29"/>
        <v>0</v>
      </c>
    </row>
    <row r="200" spans="1:38" ht="27" customHeight="1" x14ac:dyDescent="0.2">
      <c r="A200" s="56">
        <v>185</v>
      </c>
      <c r="B200" s="309" t="str">
        <f t="shared" ca="1" si="23"/>
        <v>A185</v>
      </c>
      <c r="C200" s="309"/>
      <c r="D200" s="57" t="str">
        <f t="shared" ca="1" si="24"/>
        <v/>
      </c>
      <c r="E200" s="59" t="str">
        <f t="shared" ca="1" si="25"/>
        <v/>
      </c>
      <c r="F200" s="215">
        <f ca="1">IF(LEN(B200)&gt;0,'OBRAČUNANA OSNOVNA PLAČA'!K194,"")</f>
        <v>0</v>
      </c>
      <c r="G200" s="60"/>
      <c r="H200" s="60"/>
      <c r="I200" s="60"/>
      <c r="J200" s="60"/>
      <c r="K200" s="60"/>
      <c r="L200" s="229">
        <f t="shared" si="42"/>
        <v>0</v>
      </c>
      <c r="M200" s="230">
        <f t="shared" ca="1" si="50"/>
        <v>0</v>
      </c>
      <c r="N200" s="230">
        <f t="shared" ca="1" si="51"/>
        <v>0</v>
      </c>
      <c r="O200" s="231">
        <f t="shared" ca="1" si="52"/>
        <v>0</v>
      </c>
      <c r="P200" s="232">
        <f t="shared" ca="1" si="53"/>
        <v>0</v>
      </c>
      <c r="Q200" s="233">
        <f t="shared" ca="1" si="43"/>
        <v>0</v>
      </c>
      <c r="R200" s="233">
        <f ca="1">IF(LEN(B200)&gt;0,'10'!R200-'10'!Q200,"")</f>
        <v>0</v>
      </c>
      <c r="S200" s="234"/>
      <c r="T200" s="34"/>
      <c r="U200" s="34"/>
      <c r="V200" s="34"/>
      <c r="W200" s="34"/>
      <c r="X200" s="34"/>
      <c r="Y200" s="34"/>
      <c r="AB200" s="167">
        <f>ROW()</f>
        <v>200</v>
      </c>
      <c r="AC200" s="168">
        <f t="shared" ca="1" si="26"/>
        <v>0</v>
      </c>
      <c r="AD200" s="168">
        <f t="shared" ca="1" si="27"/>
        <v>0</v>
      </c>
      <c r="AE200" s="169" t="str">
        <f t="shared" ca="1" si="44"/>
        <v>-</v>
      </c>
      <c r="AF200" s="168" t="str">
        <f t="shared" ca="1" si="45"/>
        <v>-</v>
      </c>
      <c r="AG200" s="169" t="str">
        <f t="shared" ca="1" si="46"/>
        <v>-</v>
      </c>
      <c r="AH200" s="168" t="str">
        <f t="shared" ca="1" si="47"/>
        <v>-</v>
      </c>
      <c r="AI200" s="168">
        <f t="shared" ca="1" si="48"/>
        <v>0</v>
      </c>
      <c r="AJ200" s="170">
        <f t="shared" ca="1" si="49"/>
        <v>0</v>
      </c>
      <c r="AK200" s="168">
        <f t="shared" ca="1" si="28"/>
        <v>0</v>
      </c>
      <c r="AL200" s="168">
        <f t="shared" ca="1" si="29"/>
        <v>0</v>
      </c>
    </row>
    <row r="201" spans="1:38" ht="27" customHeight="1" x14ac:dyDescent="0.2">
      <c r="A201" s="56">
        <v>186</v>
      </c>
      <c r="B201" s="309" t="str">
        <f t="shared" ca="1" si="23"/>
        <v>A186</v>
      </c>
      <c r="C201" s="309"/>
      <c r="D201" s="57" t="str">
        <f t="shared" ca="1" si="24"/>
        <v/>
      </c>
      <c r="E201" s="59" t="str">
        <f t="shared" ca="1" si="25"/>
        <v/>
      </c>
      <c r="F201" s="215">
        <f ca="1">IF(LEN(B201)&gt;0,'OBRAČUNANA OSNOVNA PLAČA'!K195,"")</f>
        <v>0</v>
      </c>
      <c r="G201" s="60"/>
      <c r="H201" s="60"/>
      <c r="I201" s="60"/>
      <c r="J201" s="60"/>
      <c r="K201" s="60"/>
      <c r="L201" s="229">
        <f t="shared" si="42"/>
        <v>0</v>
      </c>
      <c r="M201" s="230">
        <f t="shared" ca="1" si="50"/>
        <v>0</v>
      </c>
      <c r="N201" s="230">
        <f t="shared" ca="1" si="51"/>
        <v>0</v>
      </c>
      <c r="O201" s="231">
        <f t="shared" ca="1" si="52"/>
        <v>0</v>
      </c>
      <c r="P201" s="232">
        <f t="shared" ca="1" si="53"/>
        <v>0</v>
      </c>
      <c r="Q201" s="233">
        <f t="shared" ca="1" si="43"/>
        <v>0</v>
      </c>
      <c r="R201" s="233">
        <f ca="1">IF(LEN(B201)&gt;0,'10'!R201-'10'!Q201,"")</f>
        <v>0</v>
      </c>
      <c r="S201" s="234"/>
      <c r="T201" s="34"/>
      <c r="U201" s="34"/>
      <c r="V201" s="34"/>
      <c r="W201" s="34"/>
      <c r="X201" s="34"/>
      <c r="Y201" s="34"/>
      <c r="AB201" s="167">
        <f>ROW()</f>
        <v>201</v>
      </c>
      <c r="AC201" s="168">
        <f t="shared" ca="1" si="26"/>
        <v>0</v>
      </c>
      <c r="AD201" s="168">
        <f t="shared" ca="1" si="27"/>
        <v>0</v>
      </c>
      <c r="AE201" s="169" t="str">
        <f t="shared" ca="1" si="44"/>
        <v>-</v>
      </c>
      <c r="AF201" s="168" t="str">
        <f t="shared" ca="1" si="45"/>
        <v>-</v>
      </c>
      <c r="AG201" s="169" t="str">
        <f t="shared" ca="1" si="46"/>
        <v>-</v>
      </c>
      <c r="AH201" s="168" t="str">
        <f t="shared" ca="1" si="47"/>
        <v>-</v>
      </c>
      <c r="AI201" s="168">
        <f t="shared" ca="1" si="48"/>
        <v>0</v>
      </c>
      <c r="AJ201" s="170">
        <f t="shared" ca="1" si="49"/>
        <v>0</v>
      </c>
      <c r="AK201" s="168">
        <f t="shared" ca="1" si="28"/>
        <v>0</v>
      </c>
      <c r="AL201" s="168">
        <f t="shared" ca="1" si="29"/>
        <v>0</v>
      </c>
    </row>
    <row r="202" spans="1:38" ht="27" customHeight="1" x14ac:dyDescent="0.2">
      <c r="A202" s="56">
        <v>187</v>
      </c>
      <c r="B202" s="309" t="str">
        <f t="shared" ca="1" si="23"/>
        <v>A187</v>
      </c>
      <c r="C202" s="309"/>
      <c r="D202" s="57" t="str">
        <f t="shared" ca="1" si="24"/>
        <v/>
      </c>
      <c r="E202" s="59" t="str">
        <f t="shared" ca="1" si="25"/>
        <v/>
      </c>
      <c r="F202" s="215">
        <f ca="1">IF(LEN(B202)&gt;0,'OBRAČUNANA OSNOVNA PLAČA'!K196,"")</f>
        <v>0</v>
      </c>
      <c r="G202" s="60"/>
      <c r="H202" s="60"/>
      <c r="I202" s="60"/>
      <c r="J202" s="60"/>
      <c r="K202" s="60"/>
      <c r="L202" s="229">
        <f t="shared" si="42"/>
        <v>0</v>
      </c>
      <c r="M202" s="230">
        <f t="shared" ca="1" si="50"/>
        <v>0</v>
      </c>
      <c r="N202" s="230">
        <f t="shared" ca="1" si="51"/>
        <v>0</v>
      </c>
      <c r="O202" s="231">
        <f t="shared" ca="1" si="52"/>
        <v>0</v>
      </c>
      <c r="P202" s="232">
        <f t="shared" ca="1" si="53"/>
        <v>0</v>
      </c>
      <c r="Q202" s="233">
        <f t="shared" ca="1" si="43"/>
        <v>0</v>
      </c>
      <c r="R202" s="233">
        <f ca="1">IF(LEN(B202)&gt;0,'10'!R202-'10'!Q202,"")</f>
        <v>0</v>
      </c>
      <c r="S202" s="234"/>
      <c r="T202" s="34"/>
      <c r="U202" s="34"/>
      <c r="V202" s="34"/>
      <c r="W202" s="34"/>
      <c r="X202" s="34"/>
      <c r="Y202" s="34"/>
      <c r="AB202" s="167">
        <f>ROW()</f>
        <v>202</v>
      </c>
      <c r="AC202" s="168">
        <f t="shared" ca="1" si="26"/>
        <v>0</v>
      </c>
      <c r="AD202" s="168">
        <f t="shared" ca="1" si="27"/>
        <v>0</v>
      </c>
      <c r="AE202" s="169" t="str">
        <f t="shared" ca="1" si="44"/>
        <v>-</v>
      </c>
      <c r="AF202" s="168" t="str">
        <f t="shared" ca="1" si="45"/>
        <v>-</v>
      </c>
      <c r="AG202" s="169" t="str">
        <f t="shared" ca="1" si="46"/>
        <v>-</v>
      </c>
      <c r="AH202" s="168" t="str">
        <f t="shared" ca="1" si="47"/>
        <v>-</v>
      </c>
      <c r="AI202" s="168">
        <f t="shared" ca="1" si="48"/>
        <v>0</v>
      </c>
      <c r="AJ202" s="170">
        <f t="shared" ca="1" si="49"/>
        <v>0</v>
      </c>
      <c r="AK202" s="168">
        <f t="shared" ca="1" si="28"/>
        <v>0</v>
      </c>
      <c r="AL202" s="168">
        <f t="shared" ca="1" si="29"/>
        <v>0</v>
      </c>
    </row>
    <row r="203" spans="1:38" ht="27" customHeight="1" x14ac:dyDescent="0.2">
      <c r="A203" s="56">
        <v>188</v>
      </c>
      <c r="B203" s="309" t="str">
        <f t="shared" ca="1" si="23"/>
        <v>A188</v>
      </c>
      <c r="C203" s="309"/>
      <c r="D203" s="57" t="str">
        <f t="shared" ca="1" si="24"/>
        <v/>
      </c>
      <c r="E203" s="59" t="str">
        <f t="shared" ca="1" si="25"/>
        <v/>
      </c>
      <c r="F203" s="215">
        <f ca="1">IF(LEN(B203)&gt;0,'OBRAČUNANA OSNOVNA PLAČA'!K197,"")</f>
        <v>0</v>
      </c>
      <c r="G203" s="60"/>
      <c r="H203" s="60"/>
      <c r="I203" s="60"/>
      <c r="J203" s="60"/>
      <c r="K203" s="60"/>
      <c r="L203" s="229">
        <f t="shared" si="42"/>
        <v>0</v>
      </c>
      <c r="M203" s="230">
        <f t="shared" ca="1" si="50"/>
        <v>0</v>
      </c>
      <c r="N203" s="230">
        <f t="shared" ca="1" si="51"/>
        <v>0</v>
      </c>
      <c r="O203" s="231">
        <f t="shared" ca="1" si="52"/>
        <v>0</v>
      </c>
      <c r="P203" s="232">
        <f t="shared" ca="1" si="53"/>
        <v>0</v>
      </c>
      <c r="Q203" s="233">
        <f t="shared" ca="1" si="43"/>
        <v>0</v>
      </c>
      <c r="R203" s="233">
        <f ca="1">IF(LEN(B203)&gt;0,'10'!R203-'10'!Q203,"")</f>
        <v>0</v>
      </c>
      <c r="S203" s="234"/>
      <c r="T203" s="34"/>
      <c r="U203" s="34"/>
      <c r="V203" s="34"/>
      <c r="W203" s="34"/>
      <c r="X203" s="34"/>
      <c r="Y203" s="34"/>
      <c r="AB203" s="167">
        <f>ROW()</f>
        <v>203</v>
      </c>
      <c r="AC203" s="168">
        <f t="shared" ca="1" si="26"/>
        <v>0</v>
      </c>
      <c r="AD203" s="168">
        <f t="shared" ca="1" si="27"/>
        <v>0</v>
      </c>
      <c r="AE203" s="169" t="str">
        <f t="shared" ca="1" si="44"/>
        <v>-</v>
      </c>
      <c r="AF203" s="168" t="str">
        <f t="shared" ca="1" si="45"/>
        <v>-</v>
      </c>
      <c r="AG203" s="169" t="str">
        <f t="shared" ca="1" si="46"/>
        <v>-</v>
      </c>
      <c r="AH203" s="168" t="str">
        <f t="shared" ca="1" si="47"/>
        <v>-</v>
      </c>
      <c r="AI203" s="168">
        <f t="shared" ca="1" si="48"/>
        <v>0</v>
      </c>
      <c r="AJ203" s="170">
        <f t="shared" ca="1" si="49"/>
        <v>0</v>
      </c>
      <c r="AK203" s="168">
        <f t="shared" ca="1" si="28"/>
        <v>0</v>
      </c>
      <c r="AL203" s="168">
        <f t="shared" ca="1" si="29"/>
        <v>0</v>
      </c>
    </row>
    <row r="204" spans="1:38" ht="27" customHeight="1" x14ac:dyDescent="0.2">
      <c r="A204" s="56">
        <v>189</v>
      </c>
      <c r="B204" s="309" t="str">
        <f t="shared" ca="1" si="23"/>
        <v>A189</v>
      </c>
      <c r="C204" s="309"/>
      <c r="D204" s="57" t="str">
        <f t="shared" ca="1" si="24"/>
        <v/>
      </c>
      <c r="E204" s="59" t="str">
        <f t="shared" ca="1" si="25"/>
        <v/>
      </c>
      <c r="F204" s="215">
        <f ca="1">IF(LEN(B204)&gt;0,'OBRAČUNANA OSNOVNA PLAČA'!K198,"")</f>
        <v>0</v>
      </c>
      <c r="G204" s="60"/>
      <c r="H204" s="60"/>
      <c r="I204" s="60"/>
      <c r="J204" s="60"/>
      <c r="K204" s="60"/>
      <c r="L204" s="229">
        <f t="shared" si="42"/>
        <v>0</v>
      </c>
      <c r="M204" s="230">
        <f t="shared" ca="1" si="50"/>
        <v>0</v>
      </c>
      <c r="N204" s="230">
        <f t="shared" ca="1" si="51"/>
        <v>0</v>
      </c>
      <c r="O204" s="231">
        <f t="shared" ca="1" si="52"/>
        <v>0</v>
      </c>
      <c r="P204" s="232">
        <f t="shared" ca="1" si="53"/>
        <v>0</v>
      </c>
      <c r="Q204" s="233">
        <f t="shared" ca="1" si="43"/>
        <v>0</v>
      </c>
      <c r="R204" s="233">
        <f ca="1">IF(LEN(B204)&gt;0,'10'!R204-'10'!Q204,"")</f>
        <v>0</v>
      </c>
      <c r="S204" s="234"/>
      <c r="T204" s="34"/>
      <c r="U204" s="34"/>
      <c r="V204" s="34"/>
      <c r="W204" s="34"/>
      <c r="X204" s="34"/>
      <c r="Y204" s="34"/>
      <c r="AB204" s="167">
        <f>ROW()</f>
        <v>204</v>
      </c>
      <c r="AC204" s="168">
        <f t="shared" ca="1" si="26"/>
        <v>0</v>
      </c>
      <c r="AD204" s="168">
        <f t="shared" ca="1" si="27"/>
        <v>0</v>
      </c>
      <c r="AE204" s="169" t="str">
        <f t="shared" ca="1" si="44"/>
        <v>-</v>
      </c>
      <c r="AF204" s="168" t="str">
        <f t="shared" ca="1" si="45"/>
        <v>-</v>
      </c>
      <c r="AG204" s="169" t="str">
        <f t="shared" ca="1" si="46"/>
        <v>-</v>
      </c>
      <c r="AH204" s="168" t="str">
        <f t="shared" ca="1" si="47"/>
        <v>-</v>
      </c>
      <c r="AI204" s="168">
        <f t="shared" ca="1" si="48"/>
        <v>0</v>
      </c>
      <c r="AJ204" s="170">
        <f t="shared" ca="1" si="49"/>
        <v>0</v>
      </c>
      <c r="AK204" s="168">
        <f t="shared" ca="1" si="28"/>
        <v>0</v>
      </c>
      <c r="AL204" s="168">
        <f t="shared" ca="1" si="29"/>
        <v>0</v>
      </c>
    </row>
    <row r="205" spans="1:38" ht="27" customHeight="1" x14ac:dyDescent="0.2">
      <c r="A205" s="56">
        <v>190</v>
      </c>
      <c r="B205" s="309" t="str">
        <f t="shared" ca="1" si="23"/>
        <v>A190</v>
      </c>
      <c r="C205" s="309"/>
      <c r="D205" s="57" t="str">
        <f t="shared" ca="1" si="24"/>
        <v/>
      </c>
      <c r="E205" s="59" t="str">
        <f t="shared" ca="1" si="25"/>
        <v/>
      </c>
      <c r="F205" s="215">
        <f ca="1">IF(LEN(B205)&gt;0,'OBRAČUNANA OSNOVNA PLAČA'!K199,"")</f>
        <v>0</v>
      </c>
      <c r="G205" s="60"/>
      <c r="H205" s="60"/>
      <c r="I205" s="60"/>
      <c r="J205" s="60"/>
      <c r="K205" s="60"/>
      <c r="L205" s="229">
        <f t="shared" si="42"/>
        <v>0</v>
      </c>
      <c r="M205" s="230">
        <f t="shared" ca="1" si="50"/>
        <v>0</v>
      </c>
      <c r="N205" s="230">
        <f t="shared" ca="1" si="51"/>
        <v>0</v>
      </c>
      <c r="O205" s="231">
        <f t="shared" ca="1" si="52"/>
        <v>0</v>
      </c>
      <c r="P205" s="232">
        <f t="shared" ca="1" si="53"/>
        <v>0</v>
      </c>
      <c r="Q205" s="233">
        <f t="shared" ca="1" si="43"/>
        <v>0</v>
      </c>
      <c r="R205" s="233">
        <f ca="1">IF(LEN(B205)&gt;0,'10'!R205-'10'!Q205,"")</f>
        <v>0</v>
      </c>
      <c r="S205" s="234"/>
      <c r="T205" s="34"/>
      <c r="U205" s="34"/>
      <c r="V205" s="34"/>
      <c r="W205" s="34"/>
      <c r="X205" s="34"/>
      <c r="Y205" s="34"/>
      <c r="AB205" s="167">
        <f>ROW()</f>
        <v>205</v>
      </c>
      <c r="AC205" s="168">
        <f t="shared" ca="1" si="26"/>
        <v>0</v>
      </c>
      <c r="AD205" s="168">
        <f t="shared" ca="1" si="27"/>
        <v>0</v>
      </c>
      <c r="AE205" s="169" t="str">
        <f t="shared" ca="1" si="44"/>
        <v>-</v>
      </c>
      <c r="AF205" s="168" t="str">
        <f t="shared" ca="1" si="45"/>
        <v>-</v>
      </c>
      <c r="AG205" s="169" t="str">
        <f t="shared" ca="1" si="46"/>
        <v>-</v>
      </c>
      <c r="AH205" s="168" t="str">
        <f t="shared" ca="1" si="47"/>
        <v>-</v>
      </c>
      <c r="AI205" s="168">
        <f t="shared" ca="1" si="48"/>
        <v>0</v>
      </c>
      <c r="AJ205" s="170">
        <f t="shared" ca="1" si="49"/>
        <v>0</v>
      </c>
      <c r="AK205" s="168">
        <f t="shared" ca="1" si="28"/>
        <v>0</v>
      </c>
      <c r="AL205" s="168">
        <f t="shared" ca="1" si="29"/>
        <v>0</v>
      </c>
    </row>
    <row r="206" spans="1:38" ht="27" customHeight="1" x14ac:dyDescent="0.2">
      <c r="A206" s="56">
        <v>191</v>
      </c>
      <c r="B206" s="309" t="str">
        <f t="shared" ca="1" si="23"/>
        <v>A191</v>
      </c>
      <c r="C206" s="309"/>
      <c r="D206" s="57" t="str">
        <f t="shared" ca="1" si="24"/>
        <v/>
      </c>
      <c r="E206" s="59" t="str">
        <f t="shared" ca="1" si="25"/>
        <v/>
      </c>
      <c r="F206" s="215">
        <f ca="1">IF(LEN(B206)&gt;0,'OBRAČUNANA OSNOVNA PLAČA'!K200,"")</f>
        <v>0</v>
      </c>
      <c r="G206" s="60"/>
      <c r="H206" s="60"/>
      <c r="I206" s="60"/>
      <c r="J206" s="60"/>
      <c r="K206" s="60"/>
      <c r="L206" s="229">
        <f t="shared" si="42"/>
        <v>0</v>
      </c>
      <c r="M206" s="230">
        <f t="shared" ca="1" si="50"/>
        <v>0</v>
      </c>
      <c r="N206" s="230">
        <f t="shared" ca="1" si="51"/>
        <v>0</v>
      </c>
      <c r="O206" s="231">
        <f t="shared" ca="1" si="52"/>
        <v>0</v>
      </c>
      <c r="P206" s="232">
        <f t="shared" ca="1" si="53"/>
        <v>0</v>
      </c>
      <c r="Q206" s="233">
        <f t="shared" ca="1" si="43"/>
        <v>0</v>
      </c>
      <c r="R206" s="233">
        <f ca="1">IF(LEN(B206)&gt;0,'10'!R206-'10'!Q206,"")</f>
        <v>0</v>
      </c>
      <c r="S206" s="234"/>
      <c r="T206" s="34"/>
      <c r="U206" s="34"/>
      <c r="V206" s="34"/>
      <c r="W206" s="34"/>
      <c r="X206" s="34"/>
      <c r="Y206" s="34"/>
      <c r="AB206" s="167">
        <f>ROW()</f>
        <v>206</v>
      </c>
      <c r="AC206" s="168">
        <f t="shared" ca="1" si="26"/>
        <v>0</v>
      </c>
      <c r="AD206" s="168">
        <f t="shared" ca="1" si="27"/>
        <v>0</v>
      </c>
      <c r="AE206" s="169" t="str">
        <f t="shared" ca="1" si="44"/>
        <v>-</v>
      </c>
      <c r="AF206" s="168" t="str">
        <f t="shared" ca="1" si="45"/>
        <v>-</v>
      </c>
      <c r="AG206" s="169" t="str">
        <f t="shared" ca="1" si="46"/>
        <v>-</v>
      </c>
      <c r="AH206" s="168" t="str">
        <f t="shared" ca="1" si="47"/>
        <v>-</v>
      </c>
      <c r="AI206" s="168">
        <f t="shared" ca="1" si="48"/>
        <v>0</v>
      </c>
      <c r="AJ206" s="170">
        <f t="shared" ca="1" si="49"/>
        <v>0</v>
      </c>
      <c r="AK206" s="168">
        <f t="shared" ca="1" si="28"/>
        <v>0</v>
      </c>
      <c r="AL206" s="168">
        <f t="shared" ca="1" si="29"/>
        <v>0</v>
      </c>
    </row>
    <row r="207" spans="1:38" ht="27" customHeight="1" x14ac:dyDescent="0.2">
      <c r="A207" s="56">
        <v>192</v>
      </c>
      <c r="B207" s="309" t="str">
        <f t="shared" ca="1" si="23"/>
        <v>A192</v>
      </c>
      <c r="C207" s="309"/>
      <c r="D207" s="57" t="str">
        <f t="shared" ca="1" si="24"/>
        <v/>
      </c>
      <c r="E207" s="59" t="str">
        <f t="shared" ca="1" si="25"/>
        <v/>
      </c>
      <c r="F207" s="215">
        <f ca="1">IF(LEN(B207)&gt;0,'OBRAČUNANA OSNOVNA PLAČA'!K201,"")</f>
        <v>0</v>
      </c>
      <c r="G207" s="60"/>
      <c r="H207" s="60"/>
      <c r="I207" s="60"/>
      <c r="J207" s="60"/>
      <c r="K207" s="60"/>
      <c r="L207" s="229">
        <f t="shared" si="42"/>
        <v>0</v>
      </c>
      <c r="M207" s="230">
        <f t="shared" ca="1" si="50"/>
        <v>0</v>
      </c>
      <c r="N207" s="230">
        <f t="shared" ca="1" si="51"/>
        <v>0</v>
      </c>
      <c r="O207" s="231">
        <f t="shared" ca="1" si="52"/>
        <v>0</v>
      </c>
      <c r="P207" s="232">
        <f t="shared" ca="1" si="53"/>
        <v>0</v>
      </c>
      <c r="Q207" s="233">
        <f t="shared" ca="1" si="43"/>
        <v>0</v>
      </c>
      <c r="R207" s="233">
        <f ca="1">IF(LEN(B207)&gt;0,'10'!R207-'10'!Q207,"")</f>
        <v>0</v>
      </c>
      <c r="S207" s="234"/>
      <c r="T207" s="34"/>
      <c r="U207" s="34"/>
      <c r="V207" s="34"/>
      <c r="W207" s="34"/>
      <c r="X207" s="34"/>
      <c r="Y207" s="34"/>
      <c r="AB207" s="167">
        <f>ROW()</f>
        <v>207</v>
      </c>
      <c r="AC207" s="168">
        <f t="shared" ca="1" si="26"/>
        <v>0</v>
      </c>
      <c r="AD207" s="168">
        <f t="shared" ca="1" si="27"/>
        <v>0</v>
      </c>
      <c r="AE207" s="169" t="str">
        <f t="shared" ca="1" si="44"/>
        <v>-</v>
      </c>
      <c r="AF207" s="168" t="str">
        <f t="shared" ca="1" si="45"/>
        <v>-</v>
      </c>
      <c r="AG207" s="169" t="str">
        <f t="shared" ca="1" si="46"/>
        <v>-</v>
      </c>
      <c r="AH207" s="168" t="str">
        <f t="shared" ca="1" si="47"/>
        <v>-</v>
      </c>
      <c r="AI207" s="168">
        <f t="shared" ca="1" si="48"/>
        <v>0</v>
      </c>
      <c r="AJ207" s="170">
        <f t="shared" ca="1" si="49"/>
        <v>0</v>
      </c>
      <c r="AK207" s="168">
        <f t="shared" ca="1" si="28"/>
        <v>0</v>
      </c>
      <c r="AL207" s="168">
        <f t="shared" ca="1" si="29"/>
        <v>0</v>
      </c>
    </row>
    <row r="208" spans="1:38" ht="27" customHeight="1" x14ac:dyDescent="0.2">
      <c r="A208" s="56">
        <v>193</v>
      </c>
      <c r="B208" s="309" t="str">
        <f t="shared" ca="1" si="23"/>
        <v>A193</v>
      </c>
      <c r="C208" s="309"/>
      <c r="D208" s="57" t="str">
        <f t="shared" ca="1" si="24"/>
        <v/>
      </c>
      <c r="E208" s="59" t="str">
        <f t="shared" ca="1" si="25"/>
        <v/>
      </c>
      <c r="F208" s="215">
        <f ca="1">IF(LEN(B208)&gt;0,'OBRAČUNANA OSNOVNA PLAČA'!K202,"")</f>
        <v>0</v>
      </c>
      <c r="G208" s="60"/>
      <c r="H208" s="60"/>
      <c r="I208" s="60"/>
      <c r="J208" s="60"/>
      <c r="K208" s="60"/>
      <c r="L208" s="229">
        <f t="shared" ref="L208:L271" si="54">+G208+H208+I208+J208+K208</f>
        <v>0</v>
      </c>
      <c r="M208" s="230">
        <f t="shared" ca="1" si="50"/>
        <v>0</v>
      </c>
      <c r="N208" s="230">
        <f t="shared" ca="1" si="51"/>
        <v>0</v>
      </c>
      <c r="O208" s="231">
        <f t="shared" ca="1" si="52"/>
        <v>0</v>
      </c>
      <c r="P208" s="232">
        <f t="shared" ca="1" si="53"/>
        <v>0</v>
      </c>
      <c r="Q208" s="233">
        <f t="shared" ref="Q208:Q271" ca="1" si="55">MIN(P208,R208)</f>
        <v>0</v>
      </c>
      <c r="R208" s="233">
        <f ca="1">IF(LEN(B208)&gt;0,'10'!R208-'10'!Q208,"")</f>
        <v>0</v>
      </c>
      <c r="S208" s="234"/>
      <c r="T208" s="34"/>
      <c r="U208" s="34"/>
      <c r="V208" s="34"/>
      <c r="W208" s="34"/>
      <c r="X208" s="34"/>
      <c r="Y208" s="34"/>
      <c r="AB208" s="167">
        <f>ROW()</f>
        <v>208</v>
      </c>
      <c r="AC208" s="168">
        <f t="shared" ca="1" si="26"/>
        <v>0</v>
      </c>
      <c r="AD208" s="168">
        <f t="shared" ca="1" si="27"/>
        <v>0</v>
      </c>
      <c r="AE208" s="169" t="str">
        <f t="shared" ref="AE208:AE271" ca="1" si="56">IF(AC208&gt;=AD208,"-",$L208/(5*MAX($M$1021:$M$1022)))</f>
        <v>-</v>
      </c>
      <c r="AF208" s="168" t="str">
        <f t="shared" ref="AF208:AF271" ca="1" si="57">IF(AC208&gt;=AD208,"-",$L208/(5*MAX($M$1021:$M$1022))*AK208)</f>
        <v>-</v>
      </c>
      <c r="AG208" s="169" t="str">
        <f t="shared" ref="AG208:AG271" ca="1" si="58">IF(AE208="-","-",AE208*$AF$1017)</f>
        <v>-</v>
      </c>
      <c r="AH208" s="168" t="str">
        <f t="shared" ref="AH208:AH271" ca="1" si="59">IF(AF208="-","-",AF208*$AF$1017)</f>
        <v>-</v>
      </c>
      <c r="AI208" s="168">
        <f t="shared" ref="AI208:AI271" ca="1" si="60">IF(AG208="-",0,MIN(AH208,R208))</f>
        <v>0</v>
      </c>
      <c r="AJ208" s="170">
        <f t="shared" ref="AJ208:AJ271" ca="1" si="61">+AD208-AC208</f>
        <v>0</v>
      </c>
      <c r="AK208" s="168">
        <f t="shared" ca="1" si="28"/>
        <v>0</v>
      </c>
      <c r="AL208" s="168">
        <f t="shared" ca="1" si="29"/>
        <v>0</v>
      </c>
    </row>
    <row r="209" spans="1:38" ht="27" customHeight="1" x14ac:dyDescent="0.2">
      <c r="A209" s="56">
        <v>194</v>
      </c>
      <c r="B209" s="309" t="str">
        <f t="shared" ca="1" si="23"/>
        <v>A194</v>
      </c>
      <c r="C209" s="309"/>
      <c r="D209" s="57" t="str">
        <f t="shared" ca="1" si="24"/>
        <v/>
      </c>
      <c r="E209" s="59" t="str">
        <f t="shared" ca="1" si="25"/>
        <v/>
      </c>
      <c r="F209" s="215">
        <f ca="1">IF(LEN(B209)&gt;0,'OBRAČUNANA OSNOVNA PLAČA'!K203,"")</f>
        <v>0</v>
      </c>
      <c r="G209" s="60"/>
      <c r="H209" s="60"/>
      <c r="I209" s="60"/>
      <c r="J209" s="60"/>
      <c r="K209" s="60"/>
      <c r="L209" s="229">
        <f t="shared" si="54"/>
        <v>0</v>
      </c>
      <c r="M209" s="230">
        <f t="shared" ref="M209:M272" ca="1" si="62">IF(LEN(B209)&gt;0,L209/5,"")</f>
        <v>0</v>
      </c>
      <c r="N209" s="230">
        <f t="shared" ref="N209:N272" ca="1" si="63">IF(LEN(B209)&gt;0,F209*M209,"")</f>
        <v>0</v>
      </c>
      <c r="O209" s="231">
        <f t="shared" ref="O209:O272" ca="1" si="64">IF(LEN(B209)&gt;0,M209*$P$1017,"")</f>
        <v>0</v>
      </c>
      <c r="P209" s="232">
        <f t="shared" ref="P209:P272" ca="1" si="65">IF(LEN(B209)&gt;0,F209*O209,"")</f>
        <v>0</v>
      </c>
      <c r="Q209" s="233">
        <f t="shared" ca="1" si="55"/>
        <v>0</v>
      </c>
      <c r="R209" s="233">
        <f ca="1">IF(LEN(B209)&gt;0,'10'!R209-'10'!Q209,"")</f>
        <v>0</v>
      </c>
      <c r="S209" s="234"/>
      <c r="T209" s="34"/>
      <c r="U209" s="34"/>
      <c r="V209" s="34"/>
      <c r="W209" s="34"/>
      <c r="X209" s="34"/>
      <c r="Y209" s="34"/>
      <c r="AB209" s="167">
        <f>ROW()</f>
        <v>209</v>
      </c>
      <c r="AC209" s="168">
        <f t="shared" ca="1" si="26"/>
        <v>0</v>
      </c>
      <c r="AD209" s="168">
        <f t="shared" ca="1" si="27"/>
        <v>0</v>
      </c>
      <c r="AE209" s="169" t="str">
        <f t="shared" ca="1" si="56"/>
        <v>-</v>
      </c>
      <c r="AF209" s="168" t="str">
        <f t="shared" ca="1" si="57"/>
        <v>-</v>
      </c>
      <c r="AG209" s="169" t="str">
        <f t="shared" ca="1" si="58"/>
        <v>-</v>
      </c>
      <c r="AH209" s="168" t="str">
        <f t="shared" ca="1" si="59"/>
        <v>-</v>
      </c>
      <c r="AI209" s="168">
        <f t="shared" ca="1" si="60"/>
        <v>0</v>
      </c>
      <c r="AJ209" s="170">
        <f t="shared" ca="1" si="61"/>
        <v>0</v>
      </c>
      <c r="AK209" s="168">
        <f t="shared" ca="1" si="28"/>
        <v>0</v>
      </c>
      <c r="AL209" s="168">
        <f t="shared" ca="1" si="29"/>
        <v>0</v>
      </c>
    </row>
    <row r="210" spans="1:38" ht="27" customHeight="1" x14ac:dyDescent="0.2">
      <c r="A210" s="56">
        <v>195</v>
      </c>
      <c r="B210" s="309" t="str">
        <f t="shared" ca="1" si="23"/>
        <v>A195</v>
      </c>
      <c r="C210" s="309"/>
      <c r="D210" s="57" t="str">
        <f t="shared" ca="1" si="24"/>
        <v/>
      </c>
      <c r="E210" s="59" t="str">
        <f t="shared" ca="1" si="25"/>
        <v/>
      </c>
      <c r="F210" s="215">
        <f ca="1">IF(LEN(B210)&gt;0,'OBRAČUNANA OSNOVNA PLAČA'!K204,"")</f>
        <v>0</v>
      </c>
      <c r="G210" s="60"/>
      <c r="H210" s="60"/>
      <c r="I210" s="60"/>
      <c r="J210" s="60"/>
      <c r="K210" s="60"/>
      <c r="L210" s="229">
        <f t="shared" si="54"/>
        <v>0</v>
      </c>
      <c r="M210" s="230">
        <f t="shared" ca="1" si="62"/>
        <v>0</v>
      </c>
      <c r="N210" s="230">
        <f t="shared" ca="1" si="63"/>
        <v>0</v>
      </c>
      <c r="O210" s="231">
        <f t="shared" ca="1" si="64"/>
        <v>0</v>
      </c>
      <c r="P210" s="232">
        <f t="shared" ca="1" si="65"/>
        <v>0</v>
      </c>
      <c r="Q210" s="233">
        <f t="shared" ca="1" si="55"/>
        <v>0</v>
      </c>
      <c r="R210" s="233">
        <f ca="1">IF(LEN(B210)&gt;0,'10'!R210-'10'!Q210,"")</f>
        <v>0</v>
      </c>
      <c r="S210" s="234"/>
      <c r="T210" s="34"/>
      <c r="U210" s="34"/>
      <c r="V210" s="34"/>
      <c r="W210" s="34"/>
      <c r="X210" s="34"/>
      <c r="Y210" s="34"/>
      <c r="AB210" s="167">
        <f>ROW()</f>
        <v>210</v>
      </c>
      <c r="AC210" s="168">
        <f t="shared" ca="1" si="26"/>
        <v>0</v>
      </c>
      <c r="AD210" s="168">
        <f t="shared" ca="1" si="27"/>
        <v>0</v>
      </c>
      <c r="AE210" s="169" t="str">
        <f t="shared" ca="1" si="56"/>
        <v>-</v>
      </c>
      <c r="AF210" s="168" t="str">
        <f t="shared" ca="1" si="57"/>
        <v>-</v>
      </c>
      <c r="AG210" s="169" t="str">
        <f t="shared" ca="1" si="58"/>
        <v>-</v>
      </c>
      <c r="AH210" s="168" t="str">
        <f t="shared" ca="1" si="59"/>
        <v>-</v>
      </c>
      <c r="AI210" s="168">
        <f t="shared" ca="1" si="60"/>
        <v>0</v>
      </c>
      <c r="AJ210" s="170">
        <f t="shared" ca="1" si="61"/>
        <v>0</v>
      </c>
      <c r="AK210" s="168">
        <f t="shared" ca="1" si="28"/>
        <v>0</v>
      </c>
      <c r="AL210" s="168">
        <f t="shared" ca="1" si="29"/>
        <v>0</v>
      </c>
    </row>
    <row r="211" spans="1:38" ht="27" customHeight="1" x14ac:dyDescent="0.2">
      <c r="A211" s="56">
        <v>196</v>
      </c>
      <c r="B211" s="309" t="str">
        <f t="shared" ca="1" si="23"/>
        <v>A196</v>
      </c>
      <c r="C211" s="309"/>
      <c r="D211" s="57" t="str">
        <f t="shared" ca="1" si="24"/>
        <v/>
      </c>
      <c r="E211" s="59" t="str">
        <f t="shared" ca="1" si="25"/>
        <v/>
      </c>
      <c r="F211" s="215">
        <f ca="1">IF(LEN(B211)&gt;0,'OBRAČUNANA OSNOVNA PLAČA'!K205,"")</f>
        <v>0</v>
      </c>
      <c r="G211" s="60"/>
      <c r="H211" s="60"/>
      <c r="I211" s="60"/>
      <c r="J211" s="60"/>
      <c r="K211" s="60"/>
      <c r="L211" s="229">
        <f t="shared" si="54"/>
        <v>0</v>
      </c>
      <c r="M211" s="230">
        <f t="shared" ca="1" si="62"/>
        <v>0</v>
      </c>
      <c r="N211" s="230">
        <f t="shared" ca="1" si="63"/>
        <v>0</v>
      </c>
      <c r="O211" s="231">
        <f t="shared" ca="1" si="64"/>
        <v>0</v>
      </c>
      <c r="P211" s="232">
        <f t="shared" ca="1" si="65"/>
        <v>0</v>
      </c>
      <c r="Q211" s="233">
        <f t="shared" ca="1" si="55"/>
        <v>0</v>
      </c>
      <c r="R211" s="233">
        <f ca="1">IF(LEN(B211)&gt;0,'10'!R211-'10'!Q211,"")</f>
        <v>0</v>
      </c>
      <c r="S211" s="234"/>
      <c r="T211" s="34"/>
      <c r="U211" s="34"/>
      <c r="V211" s="34"/>
      <c r="W211" s="34"/>
      <c r="X211" s="34"/>
      <c r="Y211" s="34"/>
      <c r="AB211" s="167">
        <f>ROW()</f>
        <v>211</v>
      </c>
      <c r="AC211" s="168">
        <f t="shared" ca="1" si="26"/>
        <v>0</v>
      </c>
      <c r="AD211" s="168">
        <f t="shared" ca="1" si="27"/>
        <v>0</v>
      </c>
      <c r="AE211" s="169" t="str">
        <f t="shared" ca="1" si="56"/>
        <v>-</v>
      </c>
      <c r="AF211" s="168" t="str">
        <f t="shared" ca="1" si="57"/>
        <v>-</v>
      </c>
      <c r="AG211" s="169" t="str">
        <f t="shared" ca="1" si="58"/>
        <v>-</v>
      </c>
      <c r="AH211" s="168" t="str">
        <f t="shared" ca="1" si="59"/>
        <v>-</v>
      </c>
      <c r="AI211" s="168">
        <f t="shared" ca="1" si="60"/>
        <v>0</v>
      </c>
      <c r="AJ211" s="170">
        <f t="shared" ca="1" si="61"/>
        <v>0</v>
      </c>
      <c r="AK211" s="168">
        <f t="shared" ca="1" si="28"/>
        <v>0</v>
      </c>
      <c r="AL211" s="168">
        <f t="shared" ca="1" si="29"/>
        <v>0</v>
      </c>
    </row>
    <row r="212" spans="1:38" ht="27" customHeight="1" x14ac:dyDescent="0.2">
      <c r="A212" s="56">
        <v>197</v>
      </c>
      <c r="B212" s="309" t="str">
        <f t="shared" ca="1" si="23"/>
        <v>A197</v>
      </c>
      <c r="C212" s="309"/>
      <c r="D212" s="57" t="str">
        <f t="shared" ca="1" si="24"/>
        <v/>
      </c>
      <c r="E212" s="59" t="str">
        <f t="shared" ca="1" si="25"/>
        <v/>
      </c>
      <c r="F212" s="215">
        <f ca="1">IF(LEN(B212)&gt;0,'OBRAČUNANA OSNOVNA PLAČA'!K206,"")</f>
        <v>0</v>
      </c>
      <c r="G212" s="60"/>
      <c r="H212" s="60"/>
      <c r="I212" s="60"/>
      <c r="J212" s="60"/>
      <c r="K212" s="60"/>
      <c r="L212" s="229">
        <f t="shared" si="54"/>
        <v>0</v>
      </c>
      <c r="M212" s="230">
        <f t="shared" ca="1" si="62"/>
        <v>0</v>
      </c>
      <c r="N212" s="230">
        <f t="shared" ca="1" si="63"/>
        <v>0</v>
      </c>
      <c r="O212" s="231">
        <f t="shared" ca="1" si="64"/>
        <v>0</v>
      </c>
      <c r="P212" s="232">
        <f t="shared" ca="1" si="65"/>
        <v>0</v>
      </c>
      <c r="Q212" s="233">
        <f t="shared" ca="1" si="55"/>
        <v>0</v>
      </c>
      <c r="R212" s="233">
        <f ca="1">IF(LEN(B212)&gt;0,'10'!R212-'10'!Q212,"")</f>
        <v>0</v>
      </c>
      <c r="S212" s="234"/>
      <c r="T212" s="34"/>
      <c r="U212" s="34"/>
      <c r="V212" s="34"/>
      <c r="W212" s="34"/>
      <c r="X212" s="34"/>
      <c r="Y212" s="34"/>
      <c r="AB212" s="167">
        <f>ROW()</f>
        <v>212</v>
      </c>
      <c r="AC212" s="168">
        <f t="shared" ca="1" si="26"/>
        <v>0</v>
      </c>
      <c r="AD212" s="168">
        <f t="shared" ca="1" si="27"/>
        <v>0</v>
      </c>
      <c r="AE212" s="169" t="str">
        <f t="shared" ca="1" si="56"/>
        <v>-</v>
      </c>
      <c r="AF212" s="168" t="str">
        <f t="shared" ca="1" si="57"/>
        <v>-</v>
      </c>
      <c r="AG212" s="169" t="str">
        <f t="shared" ca="1" si="58"/>
        <v>-</v>
      </c>
      <c r="AH212" s="168" t="str">
        <f t="shared" ca="1" si="59"/>
        <v>-</v>
      </c>
      <c r="AI212" s="168">
        <f t="shared" ca="1" si="60"/>
        <v>0</v>
      </c>
      <c r="AJ212" s="170">
        <f t="shared" ca="1" si="61"/>
        <v>0</v>
      </c>
      <c r="AK212" s="168">
        <f t="shared" ca="1" si="28"/>
        <v>0</v>
      </c>
      <c r="AL212" s="168">
        <f t="shared" ca="1" si="29"/>
        <v>0</v>
      </c>
    </row>
    <row r="213" spans="1:38" ht="27" customHeight="1" x14ac:dyDescent="0.2">
      <c r="A213" s="56">
        <v>198</v>
      </c>
      <c r="B213" s="309" t="str">
        <f t="shared" ca="1" si="23"/>
        <v>A198</v>
      </c>
      <c r="C213" s="309"/>
      <c r="D213" s="57" t="str">
        <f t="shared" ca="1" si="24"/>
        <v/>
      </c>
      <c r="E213" s="59" t="str">
        <f t="shared" ca="1" si="25"/>
        <v/>
      </c>
      <c r="F213" s="215">
        <f ca="1">IF(LEN(B213)&gt;0,'OBRAČUNANA OSNOVNA PLAČA'!K207,"")</f>
        <v>0</v>
      </c>
      <c r="G213" s="60"/>
      <c r="H213" s="60"/>
      <c r="I213" s="60"/>
      <c r="J213" s="60"/>
      <c r="K213" s="60"/>
      <c r="L213" s="229">
        <f t="shared" si="54"/>
        <v>0</v>
      </c>
      <c r="M213" s="230">
        <f t="shared" ca="1" si="62"/>
        <v>0</v>
      </c>
      <c r="N213" s="230">
        <f t="shared" ca="1" si="63"/>
        <v>0</v>
      </c>
      <c r="O213" s="231">
        <f t="shared" ca="1" si="64"/>
        <v>0</v>
      </c>
      <c r="P213" s="232">
        <f t="shared" ca="1" si="65"/>
        <v>0</v>
      </c>
      <c r="Q213" s="233">
        <f t="shared" ca="1" si="55"/>
        <v>0</v>
      </c>
      <c r="R213" s="233">
        <f ca="1">IF(LEN(B213)&gt;0,'10'!R213-'10'!Q213,"")</f>
        <v>0</v>
      </c>
      <c r="S213" s="234"/>
      <c r="T213" s="34"/>
      <c r="U213" s="34"/>
      <c r="V213" s="34"/>
      <c r="W213" s="34"/>
      <c r="X213" s="34"/>
      <c r="Y213" s="34"/>
      <c r="AB213" s="167">
        <f>ROW()</f>
        <v>213</v>
      </c>
      <c r="AC213" s="168">
        <f t="shared" ca="1" si="26"/>
        <v>0</v>
      </c>
      <c r="AD213" s="168">
        <f t="shared" ca="1" si="27"/>
        <v>0</v>
      </c>
      <c r="AE213" s="169" t="str">
        <f t="shared" ca="1" si="56"/>
        <v>-</v>
      </c>
      <c r="AF213" s="168" t="str">
        <f t="shared" ca="1" si="57"/>
        <v>-</v>
      </c>
      <c r="AG213" s="169" t="str">
        <f t="shared" ca="1" si="58"/>
        <v>-</v>
      </c>
      <c r="AH213" s="168" t="str">
        <f t="shared" ca="1" si="59"/>
        <v>-</v>
      </c>
      <c r="AI213" s="168">
        <f t="shared" ca="1" si="60"/>
        <v>0</v>
      </c>
      <c r="AJ213" s="170">
        <f t="shared" ca="1" si="61"/>
        <v>0</v>
      </c>
      <c r="AK213" s="168">
        <f t="shared" ca="1" si="28"/>
        <v>0</v>
      </c>
      <c r="AL213" s="168">
        <f t="shared" ca="1" si="29"/>
        <v>0</v>
      </c>
    </row>
    <row r="214" spans="1:38" ht="27" customHeight="1" x14ac:dyDescent="0.2">
      <c r="A214" s="56">
        <v>199</v>
      </c>
      <c r="B214" s="309" t="str">
        <f t="shared" ca="1" si="23"/>
        <v>A199</v>
      </c>
      <c r="C214" s="309"/>
      <c r="D214" s="57" t="str">
        <f t="shared" ca="1" si="24"/>
        <v/>
      </c>
      <c r="E214" s="59" t="str">
        <f t="shared" ca="1" si="25"/>
        <v/>
      </c>
      <c r="F214" s="215">
        <f ca="1">IF(LEN(B214)&gt;0,'OBRAČUNANA OSNOVNA PLAČA'!K208,"")</f>
        <v>0</v>
      </c>
      <c r="G214" s="60"/>
      <c r="H214" s="60"/>
      <c r="I214" s="60"/>
      <c r="J214" s="60"/>
      <c r="K214" s="60"/>
      <c r="L214" s="229">
        <f t="shared" si="54"/>
        <v>0</v>
      </c>
      <c r="M214" s="230">
        <f t="shared" ca="1" si="62"/>
        <v>0</v>
      </c>
      <c r="N214" s="230">
        <f t="shared" ca="1" si="63"/>
        <v>0</v>
      </c>
      <c r="O214" s="231">
        <f t="shared" ca="1" si="64"/>
        <v>0</v>
      </c>
      <c r="P214" s="232">
        <f t="shared" ca="1" si="65"/>
        <v>0</v>
      </c>
      <c r="Q214" s="233">
        <f t="shared" ca="1" si="55"/>
        <v>0</v>
      </c>
      <c r="R214" s="233">
        <f ca="1">IF(LEN(B214)&gt;0,'10'!R214-'10'!Q214,"")</f>
        <v>0</v>
      </c>
      <c r="S214" s="234"/>
      <c r="T214" s="34"/>
      <c r="U214" s="34"/>
      <c r="V214" s="34"/>
      <c r="W214" s="34"/>
      <c r="X214" s="34"/>
      <c r="Y214" s="34"/>
      <c r="AB214" s="167">
        <f>ROW()</f>
        <v>214</v>
      </c>
      <c r="AC214" s="168">
        <f t="shared" ca="1" si="26"/>
        <v>0</v>
      </c>
      <c r="AD214" s="168">
        <f t="shared" ca="1" si="27"/>
        <v>0</v>
      </c>
      <c r="AE214" s="169" t="str">
        <f t="shared" ca="1" si="56"/>
        <v>-</v>
      </c>
      <c r="AF214" s="168" t="str">
        <f t="shared" ca="1" si="57"/>
        <v>-</v>
      </c>
      <c r="AG214" s="169" t="str">
        <f t="shared" ca="1" si="58"/>
        <v>-</v>
      </c>
      <c r="AH214" s="168" t="str">
        <f t="shared" ca="1" si="59"/>
        <v>-</v>
      </c>
      <c r="AI214" s="168">
        <f t="shared" ca="1" si="60"/>
        <v>0</v>
      </c>
      <c r="AJ214" s="170">
        <f t="shared" ca="1" si="61"/>
        <v>0</v>
      </c>
      <c r="AK214" s="168">
        <f t="shared" ca="1" si="28"/>
        <v>0</v>
      </c>
      <c r="AL214" s="168">
        <f t="shared" ca="1" si="29"/>
        <v>0</v>
      </c>
    </row>
    <row r="215" spans="1:38" ht="27" customHeight="1" x14ac:dyDescent="0.2">
      <c r="A215" s="56">
        <v>200</v>
      </c>
      <c r="B215" s="309" t="str">
        <f t="shared" ca="1" si="23"/>
        <v>A200</v>
      </c>
      <c r="C215" s="309"/>
      <c r="D215" s="57" t="str">
        <f t="shared" ca="1" si="24"/>
        <v/>
      </c>
      <c r="E215" s="59" t="str">
        <f t="shared" ca="1" si="25"/>
        <v/>
      </c>
      <c r="F215" s="215">
        <f ca="1">IF(LEN(B215)&gt;0,'OBRAČUNANA OSNOVNA PLAČA'!K209,"")</f>
        <v>0</v>
      </c>
      <c r="G215" s="60"/>
      <c r="H215" s="60"/>
      <c r="I215" s="60"/>
      <c r="J215" s="60"/>
      <c r="K215" s="60"/>
      <c r="L215" s="229">
        <f t="shared" si="54"/>
        <v>0</v>
      </c>
      <c r="M215" s="230">
        <f t="shared" ca="1" si="62"/>
        <v>0</v>
      </c>
      <c r="N215" s="230">
        <f t="shared" ca="1" si="63"/>
        <v>0</v>
      </c>
      <c r="O215" s="231">
        <f t="shared" ca="1" si="64"/>
        <v>0</v>
      </c>
      <c r="P215" s="232">
        <f t="shared" ca="1" si="65"/>
        <v>0</v>
      </c>
      <c r="Q215" s="233">
        <f t="shared" ca="1" si="55"/>
        <v>0</v>
      </c>
      <c r="R215" s="233">
        <f ca="1">IF(LEN(B215)&gt;0,'10'!R215-'10'!Q215,"")</f>
        <v>0</v>
      </c>
      <c r="S215" s="234"/>
      <c r="T215" s="34"/>
      <c r="U215" s="34"/>
      <c r="V215" s="34"/>
      <c r="W215" s="34"/>
      <c r="X215" s="34"/>
      <c r="Y215" s="34"/>
      <c r="AB215" s="167">
        <f>ROW()</f>
        <v>215</v>
      </c>
      <c r="AC215" s="168">
        <f t="shared" ca="1" si="26"/>
        <v>0</v>
      </c>
      <c r="AD215" s="168">
        <f t="shared" ca="1" si="27"/>
        <v>0</v>
      </c>
      <c r="AE215" s="169" t="str">
        <f t="shared" ca="1" si="56"/>
        <v>-</v>
      </c>
      <c r="AF215" s="168" t="str">
        <f t="shared" ca="1" si="57"/>
        <v>-</v>
      </c>
      <c r="AG215" s="169" t="str">
        <f t="shared" ca="1" si="58"/>
        <v>-</v>
      </c>
      <c r="AH215" s="168" t="str">
        <f t="shared" ca="1" si="59"/>
        <v>-</v>
      </c>
      <c r="AI215" s="168">
        <f t="shared" ca="1" si="60"/>
        <v>0</v>
      </c>
      <c r="AJ215" s="170">
        <f t="shared" ca="1" si="61"/>
        <v>0</v>
      </c>
      <c r="AK215" s="168">
        <f t="shared" ca="1" si="28"/>
        <v>0</v>
      </c>
      <c r="AL215" s="168">
        <f t="shared" ca="1" si="29"/>
        <v>0</v>
      </c>
    </row>
    <row r="216" spans="1:38" ht="27" customHeight="1" x14ac:dyDescent="0.2">
      <c r="A216" s="56">
        <v>201</v>
      </c>
      <c r="B216" s="309" t="str">
        <f t="shared" ca="1" si="23"/>
        <v>A201</v>
      </c>
      <c r="C216" s="309"/>
      <c r="D216" s="57" t="str">
        <f t="shared" ca="1" si="24"/>
        <v/>
      </c>
      <c r="E216" s="59" t="str">
        <f t="shared" ca="1" si="25"/>
        <v/>
      </c>
      <c r="F216" s="215">
        <f ca="1">IF(LEN(B216)&gt;0,'OBRAČUNANA OSNOVNA PLAČA'!K210,"")</f>
        <v>0</v>
      </c>
      <c r="G216" s="60"/>
      <c r="H216" s="60"/>
      <c r="I216" s="60"/>
      <c r="J216" s="60"/>
      <c r="K216" s="60"/>
      <c r="L216" s="229">
        <f t="shared" si="54"/>
        <v>0</v>
      </c>
      <c r="M216" s="230">
        <f t="shared" ca="1" si="62"/>
        <v>0</v>
      </c>
      <c r="N216" s="230">
        <f t="shared" ca="1" si="63"/>
        <v>0</v>
      </c>
      <c r="O216" s="231">
        <f t="shared" ca="1" si="64"/>
        <v>0</v>
      </c>
      <c r="P216" s="232">
        <f t="shared" ca="1" si="65"/>
        <v>0</v>
      </c>
      <c r="Q216" s="233">
        <f t="shared" ca="1" si="55"/>
        <v>0</v>
      </c>
      <c r="R216" s="233">
        <f ca="1">IF(LEN(B216)&gt;0,'10'!R216-'10'!Q216,"")</f>
        <v>0</v>
      </c>
      <c r="S216" s="234"/>
      <c r="T216" s="34"/>
      <c r="U216" s="34"/>
      <c r="V216" s="34"/>
      <c r="W216" s="34"/>
      <c r="X216" s="34"/>
      <c r="Y216" s="34"/>
      <c r="AB216" s="167">
        <f>ROW()</f>
        <v>216</v>
      </c>
      <c r="AC216" s="168">
        <f t="shared" ca="1" si="26"/>
        <v>0</v>
      </c>
      <c r="AD216" s="168">
        <f t="shared" ca="1" si="27"/>
        <v>0</v>
      </c>
      <c r="AE216" s="169" t="str">
        <f t="shared" ca="1" si="56"/>
        <v>-</v>
      </c>
      <c r="AF216" s="168" t="str">
        <f t="shared" ca="1" si="57"/>
        <v>-</v>
      </c>
      <c r="AG216" s="169" t="str">
        <f t="shared" ca="1" si="58"/>
        <v>-</v>
      </c>
      <c r="AH216" s="168" t="str">
        <f t="shared" ca="1" si="59"/>
        <v>-</v>
      </c>
      <c r="AI216" s="168">
        <f t="shared" ca="1" si="60"/>
        <v>0</v>
      </c>
      <c r="AJ216" s="170">
        <f t="shared" ca="1" si="61"/>
        <v>0</v>
      </c>
      <c r="AK216" s="168">
        <f t="shared" ca="1" si="28"/>
        <v>0</v>
      </c>
      <c r="AL216" s="168">
        <f t="shared" ca="1" si="29"/>
        <v>0</v>
      </c>
    </row>
    <row r="217" spans="1:38" ht="27" customHeight="1" x14ac:dyDescent="0.2">
      <c r="A217" s="56">
        <v>202</v>
      </c>
      <c r="B217" s="309" t="str">
        <f t="shared" ca="1" si="23"/>
        <v>A202</v>
      </c>
      <c r="C217" s="309"/>
      <c r="D217" s="57" t="str">
        <f t="shared" ca="1" si="24"/>
        <v/>
      </c>
      <c r="E217" s="59" t="str">
        <f t="shared" ca="1" si="25"/>
        <v/>
      </c>
      <c r="F217" s="215">
        <f ca="1">IF(LEN(B217)&gt;0,'OBRAČUNANA OSNOVNA PLAČA'!K211,"")</f>
        <v>0</v>
      </c>
      <c r="G217" s="60"/>
      <c r="H217" s="60"/>
      <c r="I217" s="60"/>
      <c r="J217" s="60"/>
      <c r="K217" s="60"/>
      <c r="L217" s="229">
        <f t="shared" si="54"/>
        <v>0</v>
      </c>
      <c r="M217" s="230">
        <f t="shared" ca="1" si="62"/>
        <v>0</v>
      </c>
      <c r="N217" s="230">
        <f t="shared" ca="1" si="63"/>
        <v>0</v>
      </c>
      <c r="O217" s="231">
        <f t="shared" ca="1" si="64"/>
        <v>0</v>
      </c>
      <c r="P217" s="232">
        <f t="shared" ca="1" si="65"/>
        <v>0</v>
      </c>
      <c r="Q217" s="233">
        <f t="shared" ca="1" si="55"/>
        <v>0</v>
      </c>
      <c r="R217" s="233">
        <f ca="1">IF(LEN(B217)&gt;0,'10'!R217-'10'!Q217,"")</f>
        <v>0</v>
      </c>
      <c r="S217" s="234"/>
      <c r="T217" s="34"/>
      <c r="U217" s="34"/>
      <c r="V217" s="34"/>
      <c r="W217" s="34"/>
      <c r="X217" s="34"/>
      <c r="Y217" s="34"/>
      <c r="AB217" s="167">
        <f>ROW()</f>
        <v>217</v>
      </c>
      <c r="AC217" s="168">
        <f t="shared" ca="1" si="26"/>
        <v>0</v>
      </c>
      <c r="AD217" s="168">
        <f t="shared" ca="1" si="27"/>
        <v>0</v>
      </c>
      <c r="AE217" s="169" t="str">
        <f t="shared" ca="1" si="56"/>
        <v>-</v>
      </c>
      <c r="AF217" s="168" t="str">
        <f t="shared" ca="1" si="57"/>
        <v>-</v>
      </c>
      <c r="AG217" s="169" t="str">
        <f t="shared" ca="1" si="58"/>
        <v>-</v>
      </c>
      <c r="AH217" s="168" t="str">
        <f t="shared" ca="1" si="59"/>
        <v>-</v>
      </c>
      <c r="AI217" s="168">
        <f t="shared" ca="1" si="60"/>
        <v>0</v>
      </c>
      <c r="AJ217" s="170">
        <f t="shared" ca="1" si="61"/>
        <v>0</v>
      </c>
      <c r="AK217" s="168">
        <f t="shared" ca="1" si="28"/>
        <v>0</v>
      </c>
      <c r="AL217" s="168">
        <f t="shared" ca="1" si="29"/>
        <v>0</v>
      </c>
    </row>
    <row r="218" spans="1:38" ht="27" customHeight="1" x14ac:dyDescent="0.2">
      <c r="A218" s="56">
        <v>203</v>
      </c>
      <c r="B218" s="309" t="str">
        <f t="shared" ca="1" si="23"/>
        <v>A203</v>
      </c>
      <c r="C218" s="309"/>
      <c r="D218" s="57" t="str">
        <f t="shared" ca="1" si="24"/>
        <v/>
      </c>
      <c r="E218" s="59" t="str">
        <f t="shared" ca="1" si="25"/>
        <v/>
      </c>
      <c r="F218" s="215">
        <f ca="1">IF(LEN(B218)&gt;0,'OBRAČUNANA OSNOVNA PLAČA'!K212,"")</f>
        <v>0</v>
      </c>
      <c r="G218" s="60"/>
      <c r="H218" s="60"/>
      <c r="I218" s="60"/>
      <c r="J218" s="60"/>
      <c r="K218" s="60"/>
      <c r="L218" s="229">
        <f t="shared" si="54"/>
        <v>0</v>
      </c>
      <c r="M218" s="230">
        <f t="shared" ca="1" si="62"/>
        <v>0</v>
      </c>
      <c r="N218" s="230">
        <f t="shared" ca="1" si="63"/>
        <v>0</v>
      </c>
      <c r="O218" s="231">
        <f t="shared" ca="1" si="64"/>
        <v>0</v>
      </c>
      <c r="P218" s="232">
        <f t="shared" ca="1" si="65"/>
        <v>0</v>
      </c>
      <c r="Q218" s="233">
        <f t="shared" ca="1" si="55"/>
        <v>0</v>
      </c>
      <c r="R218" s="233">
        <f ca="1">IF(LEN(B218)&gt;0,'10'!R218-'10'!Q218,"")</f>
        <v>0</v>
      </c>
      <c r="S218" s="234"/>
      <c r="T218" s="34"/>
      <c r="U218" s="34"/>
      <c r="V218" s="34"/>
      <c r="W218" s="34"/>
      <c r="X218" s="34"/>
      <c r="Y218" s="34"/>
      <c r="AB218" s="167">
        <f>ROW()</f>
        <v>218</v>
      </c>
      <c r="AC218" s="168">
        <f t="shared" ca="1" si="26"/>
        <v>0</v>
      </c>
      <c r="AD218" s="168">
        <f t="shared" ca="1" si="27"/>
        <v>0</v>
      </c>
      <c r="AE218" s="169" t="str">
        <f t="shared" ca="1" si="56"/>
        <v>-</v>
      </c>
      <c r="AF218" s="168" t="str">
        <f t="shared" ca="1" si="57"/>
        <v>-</v>
      </c>
      <c r="AG218" s="169" t="str">
        <f t="shared" ca="1" si="58"/>
        <v>-</v>
      </c>
      <c r="AH218" s="168" t="str">
        <f t="shared" ca="1" si="59"/>
        <v>-</v>
      </c>
      <c r="AI218" s="168">
        <f t="shared" ca="1" si="60"/>
        <v>0</v>
      </c>
      <c r="AJ218" s="170">
        <f t="shared" ca="1" si="61"/>
        <v>0</v>
      </c>
      <c r="AK218" s="168">
        <f t="shared" ca="1" si="28"/>
        <v>0</v>
      </c>
      <c r="AL218" s="168">
        <f t="shared" ca="1" si="29"/>
        <v>0</v>
      </c>
    </row>
    <row r="219" spans="1:38" ht="27" customHeight="1" x14ac:dyDescent="0.2">
      <c r="A219" s="56">
        <v>204</v>
      </c>
      <c r="B219" s="309" t="str">
        <f t="shared" ca="1" si="23"/>
        <v>A204</v>
      </c>
      <c r="C219" s="309"/>
      <c r="D219" s="57" t="str">
        <f t="shared" ca="1" si="24"/>
        <v/>
      </c>
      <c r="E219" s="59" t="str">
        <f t="shared" ca="1" si="25"/>
        <v/>
      </c>
      <c r="F219" s="215">
        <f ca="1">IF(LEN(B219)&gt;0,'OBRAČUNANA OSNOVNA PLAČA'!K213,"")</f>
        <v>0</v>
      </c>
      <c r="G219" s="60"/>
      <c r="H219" s="60"/>
      <c r="I219" s="60"/>
      <c r="J219" s="60"/>
      <c r="K219" s="60"/>
      <c r="L219" s="229">
        <f t="shared" si="54"/>
        <v>0</v>
      </c>
      <c r="M219" s="230">
        <f t="shared" ca="1" si="62"/>
        <v>0</v>
      </c>
      <c r="N219" s="230">
        <f t="shared" ca="1" si="63"/>
        <v>0</v>
      </c>
      <c r="O219" s="231">
        <f t="shared" ca="1" si="64"/>
        <v>0</v>
      </c>
      <c r="P219" s="232">
        <f t="shared" ca="1" si="65"/>
        <v>0</v>
      </c>
      <c r="Q219" s="233">
        <f t="shared" ca="1" si="55"/>
        <v>0</v>
      </c>
      <c r="R219" s="233">
        <f ca="1">IF(LEN(B219)&gt;0,'10'!R219-'10'!Q219,"")</f>
        <v>0</v>
      </c>
      <c r="S219" s="234"/>
      <c r="T219" s="34"/>
      <c r="U219" s="34"/>
      <c r="V219" s="34"/>
      <c r="W219" s="34"/>
      <c r="X219" s="34"/>
      <c r="Y219" s="34"/>
      <c r="AB219" s="167">
        <f>ROW()</f>
        <v>219</v>
      </c>
      <c r="AC219" s="168">
        <f t="shared" ca="1" si="26"/>
        <v>0</v>
      </c>
      <c r="AD219" s="168">
        <f t="shared" ca="1" si="27"/>
        <v>0</v>
      </c>
      <c r="AE219" s="169" t="str">
        <f t="shared" ca="1" si="56"/>
        <v>-</v>
      </c>
      <c r="AF219" s="168" t="str">
        <f t="shared" ca="1" si="57"/>
        <v>-</v>
      </c>
      <c r="AG219" s="169" t="str">
        <f t="shared" ca="1" si="58"/>
        <v>-</v>
      </c>
      <c r="AH219" s="168" t="str">
        <f t="shared" ca="1" si="59"/>
        <v>-</v>
      </c>
      <c r="AI219" s="168">
        <f t="shared" ca="1" si="60"/>
        <v>0</v>
      </c>
      <c r="AJ219" s="170">
        <f t="shared" ca="1" si="61"/>
        <v>0</v>
      </c>
      <c r="AK219" s="168">
        <f t="shared" ca="1" si="28"/>
        <v>0</v>
      </c>
      <c r="AL219" s="168">
        <f t="shared" ca="1" si="29"/>
        <v>0</v>
      </c>
    </row>
    <row r="220" spans="1:38" ht="27" customHeight="1" x14ac:dyDescent="0.2">
      <c r="A220" s="56">
        <v>205</v>
      </c>
      <c r="B220" s="309" t="str">
        <f t="shared" ca="1" si="23"/>
        <v>A205</v>
      </c>
      <c r="C220" s="309"/>
      <c r="D220" s="57" t="str">
        <f t="shared" ca="1" si="24"/>
        <v/>
      </c>
      <c r="E220" s="59" t="str">
        <f t="shared" ca="1" si="25"/>
        <v/>
      </c>
      <c r="F220" s="215">
        <f ca="1">IF(LEN(B220)&gt;0,'OBRAČUNANA OSNOVNA PLAČA'!K214,"")</f>
        <v>0</v>
      </c>
      <c r="G220" s="60"/>
      <c r="H220" s="60"/>
      <c r="I220" s="60"/>
      <c r="J220" s="60"/>
      <c r="K220" s="60"/>
      <c r="L220" s="229">
        <f t="shared" si="54"/>
        <v>0</v>
      </c>
      <c r="M220" s="230">
        <f t="shared" ca="1" si="62"/>
        <v>0</v>
      </c>
      <c r="N220" s="230">
        <f t="shared" ca="1" si="63"/>
        <v>0</v>
      </c>
      <c r="O220" s="231">
        <f t="shared" ca="1" si="64"/>
        <v>0</v>
      </c>
      <c r="P220" s="232">
        <f t="shared" ca="1" si="65"/>
        <v>0</v>
      </c>
      <c r="Q220" s="233">
        <f t="shared" ca="1" si="55"/>
        <v>0</v>
      </c>
      <c r="R220" s="233">
        <f ca="1">IF(LEN(B220)&gt;0,'10'!R220-'10'!Q220,"")</f>
        <v>0</v>
      </c>
      <c r="S220" s="234"/>
      <c r="T220" s="34"/>
      <c r="U220" s="34"/>
      <c r="V220" s="34"/>
      <c r="W220" s="34"/>
      <c r="X220" s="34"/>
      <c r="Y220" s="34"/>
      <c r="AB220" s="167">
        <f>ROW()</f>
        <v>220</v>
      </c>
      <c r="AC220" s="168">
        <f t="shared" ca="1" si="26"/>
        <v>0</v>
      </c>
      <c r="AD220" s="168">
        <f t="shared" ca="1" si="27"/>
        <v>0</v>
      </c>
      <c r="AE220" s="169" t="str">
        <f t="shared" ca="1" si="56"/>
        <v>-</v>
      </c>
      <c r="AF220" s="168" t="str">
        <f t="shared" ca="1" si="57"/>
        <v>-</v>
      </c>
      <c r="AG220" s="169" t="str">
        <f t="shared" ca="1" si="58"/>
        <v>-</v>
      </c>
      <c r="AH220" s="168" t="str">
        <f t="shared" ca="1" si="59"/>
        <v>-</v>
      </c>
      <c r="AI220" s="168">
        <f t="shared" ca="1" si="60"/>
        <v>0</v>
      </c>
      <c r="AJ220" s="170">
        <f t="shared" ca="1" si="61"/>
        <v>0</v>
      </c>
      <c r="AK220" s="168">
        <f t="shared" ca="1" si="28"/>
        <v>0</v>
      </c>
      <c r="AL220" s="168">
        <f t="shared" ca="1" si="29"/>
        <v>0</v>
      </c>
    </row>
    <row r="221" spans="1:38" ht="27" customHeight="1" x14ac:dyDescent="0.2">
      <c r="A221" s="56">
        <v>206</v>
      </c>
      <c r="B221" s="309" t="str">
        <f t="shared" ca="1" si="23"/>
        <v>A206</v>
      </c>
      <c r="C221" s="309"/>
      <c r="D221" s="57" t="str">
        <f t="shared" ca="1" si="24"/>
        <v/>
      </c>
      <c r="E221" s="59" t="str">
        <f t="shared" ca="1" si="25"/>
        <v/>
      </c>
      <c r="F221" s="215">
        <f ca="1">IF(LEN(B221)&gt;0,'OBRAČUNANA OSNOVNA PLAČA'!K215,"")</f>
        <v>0</v>
      </c>
      <c r="G221" s="60"/>
      <c r="H221" s="60"/>
      <c r="I221" s="60"/>
      <c r="J221" s="60"/>
      <c r="K221" s="60"/>
      <c r="L221" s="229">
        <f t="shared" si="54"/>
        <v>0</v>
      </c>
      <c r="M221" s="230">
        <f t="shared" ca="1" si="62"/>
        <v>0</v>
      </c>
      <c r="N221" s="230">
        <f t="shared" ca="1" si="63"/>
        <v>0</v>
      </c>
      <c r="O221" s="231">
        <f t="shared" ca="1" si="64"/>
        <v>0</v>
      </c>
      <c r="P221" s="232">
        <f t="shared" ca="1" si="65"/>
        <v>0</v>
      </c>
      <c r="Q221" s="233">
        <f t="shared" ca="1" si="55"/>
        <v>0</v>
      </c>
      <c r="R221" s="233">
        <f ca="1">IF(LEN(B221)&gt;0,'10'!R221-'10'!Q221,"")</f>
        <v>0</v>
      </c>
      <c r="S221" s="234"/>
      <c r="T221" s="34"/>
      <c r="U221" s="34"/>
      <c r="V221" s="34"/>
      <c r="W221" s="34"/>
      <c r="X221" s="34"/>
      <c r="Y221" s="34"/>
      <c r="AB221" s="167">
        <f>ROW()</f>
        <v>221</v>
      </c>
      <c r="AC221" s="168">
        <f t="shared" ca="1" si="26"/>
        <v>0</v>
      </c>
      <c r="AD221" s="168">
        <f t="shared" ca="1" si="27"/>
        <v>0</v>
      </c>
      <c r="AE221" s="169" t="str">
        <f t="shared" ca="1" si="56"/>
        <v>-</v>
      </c>
      <c r="AF221" s="168" t="str">
        <f t="shared" ca="1" si="57"/>
        <v>-</v>
      </c>
      <c r="AG221" s="169" t="str">
        <f t="shared" ca="1" si="58"/>
        <v>-</v>
      </c>
      <c r="AH221" s="168" t="str">
        <f t="shared" ca="1" si="59"/>
        <v>-</v>
      </c>
      <c r="AI221" s="168">
        <f t="shared" ca="1" si="60"/>
        <v>0</v>
      </c>
      <c r="AJ221" s="170">
        <f t="shared" ca="1" si="61"/>
        <v>0</v>
      </c>
      <c r="AK221" s="168">
        <f t="shared" ca="1" si="28"/>
        <v>0</v>
      </c>
      <c r="AL221" s="168">
        <f t="shared" ca="1" si="29"/>
        <v>0</v>
      </c>
    </row>
    <row r="222" spans="1:38" ht="27" customHeight="1" x14ac:dyDescent="0.2">
      <c r="A222" s="56">
        <v>207</v>
      </c>
      <c r="B222" s="309" t="str">
        <f t="shared" ca="1" si="23"/>
        <v>A207</v>
      </c>
      <c r="C222" s="309"/>
      <c r="D222" s="57" t="str">
        <f t="shared" ca="1" si="24"/>
        <v/>
      </c>
      <c r="E222" s="59" t="str">
        <f t="shared" ca="1" si="25"/>
        <v/>
      </c>
      <c r="F222" s="215">
        <f ca="1">IF(LEN(B222)&gt;0,'OBRAČUNANA OSNOVNA PLAČA'!K216,"")</f>
        <v>0</v>
      </c>
      <c r="G222" s="60"/>
      <c r="H222" s="60"/>
      <c r="I222" s="60"/>
      <c r="J222" s="60"/>
      <c r="K222" s="60"/>
      <c r="L222" s="229">
        <f t="shared" si="54"/>
        <v>0</v>
      </c>
      <c r="M222" s="230">
        <f t="shared" ca="1" si="62"/>
        <v>0</v>
      </c>
      <c r="N222" s="230">
        <f t="shared" ca="1" si="63"/>
        <v>0</v>
      </c>
      <c r="O222" s="231">
        <f t="shared" ca="1" si="64"/>
        <v>0</v>
      </c>
      <c r="P222" s="232">
        <f t="shared" ca="1" si="65"/>
        <v>0</v>
      </c>
      <c r="Q222" s="233">
        <f t="shared" ca="1" si="55"/>
        <v>0</v>
      </c>
      <c r="R222" s="233">
        <f ca="1">IF(LEN(B222)&gt;0,'10'!R222-'10'!Q222,"")</f>
        <v>0</v>
      </c>
      <c r="S222" s="234"/>
      <c r="T222" s="34"/>
      <c r="U222" s="34"/>
      <c r="V222" s="34"/>
      <c r="W222" s="34"/>
      <c r="X222" s="34"/>
      <c r="Y222" s="34"/>
      <c r="AB222" s="167">
        <f>ROW()</f>
        <v>222</v>
      </c>
      <c r="AC222" s="168">
        <f t="shared" ca="1" si="26"/>
        <v>0</v>
      </c>
      <c r="AD222" s="168">
        <f t="shared" ca="1" si="27"/>
        <v>0</v>
      </c>
      <c r="AE222" s="169" t="str">
        <f t="shared" ca="1" si="56"/>
        <v>-</v>
      </c>
      <c r="AF222" s="168" t="str">
        <f t="shared" ca="1" si="57"/>
        <v>-</v>
      </c>
      <c r="AG222" s="169" t="str">
        <f t="shared" ca="1" si="58"/>
        <v>-</v>
      </c>
      <c r="AH222" s="168" t="str">
        <f t="shared" ca="1" si="59"/>
        <v>-</v>
      </c>
      <c r="AI222" s="168">
        <f t="shared" ca="1" si="60"/>
        <v>0</v>
      </c>
      <c r="AJ222" s="170">
        <f t="shared" ca="1" si="61"/>
        <v>0</v>
      </c>
      <c r="AK222" s="168">
        <f t="shared" ca="1" si="28"/>
        <v>0</v>
      </c>
      <c r="AL222" s="168">
        <f t="shared" ca="1" si="29"/>
        <v>0</v>
      </c>
    </row>
    <row r="223" spans="1:38" ht="27" customHeight="1" x14ac:dyDescent="0.2">
      <c r="A223" s="56">
        <v>208</v>
      </c>
      <c r="B223" s="309" t="str">
        <f t="shared" ca="1" si="23"/>
        <v>A208</v>
      </c>
      <c r="C223" s="309"/>
      <c r="D223" s="57" t="str">
        <f t="shared" ca="1" si="24"/>
        <v/>
      </c>
      <c r="E223" s="59" t="str">
        <f t="shared" ca="1" si="25"/>
        <v/>
      </c>
      <c r="F223" s="215">
        <f ca="1">IF(LEN(B223)&gt;0,'OBRAČUNANA OSNOVNA PLAČA'!K217,"")</f>
        <v>0</v>
      </c>
      <c r="G223" s="60"/>
      <c r="H223" s="60"/>
      <c r="I223" s="60"/>
      <c r="J223" s="60"/>
      <c r="K223" s="60"/>
      <c r="L223" s="229">
        <f t="shared" si="54"/>
        <v>0</v>
      </c>
      <c r="M223" s="230">
        <f t="shared" ca="1" si="62"/>
        <v>0</v>
      </c>
      <c r="N223" s="230">
        <f t="shared" ca="1" si="63"/>
        <v>0</v>
      </c>
      <c r="O223" s="231">
        <f t="shared" ca="1" si="64"/>
        <v>0</v>
      </c>
      <c r="P223" s="232">
        <f t="shared" ca="1" si="65"/>
        <v>0</v>
      </c>
      <c r="Q223" s="233">
        <f t="shared" ca="1" si="55"/>
        <v>0</v>
      </c>
      <c r="R223" s="233">
        <f ca="1">IF(LEN(B223)&gt;0,'10'!R223-'10'!Q223,"")</f>
        <v>0</v>
      </c>
      <c r="S223" s="234"/>
      <c r="T223" s="34"/>
      <c r="U223" s="34"/>
      <c r="V223" s="34"/>
      <c r="W223" s="34"/>
      <c r="X223" s="34"/>
      <c r="Y223" s="34"/>
      <c r="AB223" s="167">
        <f>ROW()</f>
        <v>223</v>
      </c>
      <c r="AC223" s="168">
        <f t="shared" ca="1" si="26"/>
        <v>0</v>
      </c>
      <c r="AD223" s="168">
        <f t="shared" ca="1" si="27"/>
        <v>0</v>
      </c>
      <c r="AE223" s="169" t="str">
        <f t="shared" ca="1" si="56"/>
        <v>-</v>
      </c>
      <c r="AF223" s="168" t="str">
        <f t="shared" ca="1" si="57"/>
        <v>-</v>
      </c>
      <c r="AG223" s="169" t="str">
        <f t="shared" ca="1" si="58"/>
        <v>-</v>
      </c>
      <c r="AH223" s="168" t="str">
        <f t="shared" ca="1" si="59"/>
        <v>-</v>
      </c>
      <c r="AI223" s="168">
        <f t="shared" ca="1" si="60"/>
        <v>0</v>
      </c>
      <c r="AJ223" s="170">
        <f t="shared" ca="1" si="61"/>
        <v>0</v>
      </c>
      <c r="AK223" s="168">
        <f t="shared" ca="1" si="28"/>
        <v>0</v>
      </c>
      <c r="AL223" s="168">
        <f t="shared" ca="1" si="29"/>
        <v>0</v>
      </c>
    </row>
    <row r="224" spans="1:38" ht="27" customHeight="1" x14ac:dyDescent="0.2">
      <c r="A224" s="56">
        <v>209</v>
      </c>
      <c r="B224" s="309" t="str">
        <f t="shared" ca="1" si="23"/>
        <v>A209</v>
      </c>
      <c r="C224" s="309"/>
      <c r="D224" s="57" t="str">
        <f t="shared" ca="1" si="24"/>
        <v/>
      </c>
      <c r="E224" s="59" t="str">
        <f t="shared" ca="1" si="25"/>
        <v/>
      </c>
      <c r="F224" s="215">
        <f ca="1">IF(LEN(B224)&gt;0,'OBRAČUNANA OSNOVNA PLAČA'!K218,"")</f>
        <v>0</v>
      </c>
      <c r="G224" s="60"/>
      <c r="H224" s="60"/>
      <c r="I224" s="60"/>
      <c r="J224" s="60"/>
      <c r="K224" s="60"/>
      <c r="L224" s="229">
        <f t="shared" si="54"/>
        <v>0</v>
      </c>
      <c r="M224" s="230">
        <f t="shared" ca="1" si="62"/>
        <v>0</v>
      </c>
      <c r="N224" s="230">
        <f t="shared" ca="1" si="63"/>
        <v>0</v>
      </c>
      <c r="O224" s="231">
        <f t="shared" ca="1" si="64"/>
        <v>0</v>
      </c>
      <c r="P224" s="232">
        <f t="shared" ca="1" si="65"/>
        <v>0</v>
      </c>
      <c r="Q224" s="233">
        <f t="shared" ca="1" si="55"/>
        <v>0</v>
      </c>
      <c r="R224" s="233">
        <f ca="1">IF(LEN(B224)&gt;0,'10'!R224-'10'!Q224,"")</f>
        <v>0</v>
      </c>
      <c r="S224" s="234"/>
      <c r="T224" s="34"/>
      <c r="U224" s="34"/>
      <c r="V224" s="34"/>
      <c r="W224" s="34"/>
      <c r="X224" s="34"/>
      <c r="Y224" s="34"/>
      <c r="AB224" s="167">
        <f>ROW()</f>
        <v>224</v>
      </c>
      <c r="AC224" s="168">
        <f t="shared" ca="1" si="26"/>
        <v>0</v>
      </c>
      <c r="AD224" s="168">
        <f t="shared" ca="1" si="27"/>
        <v>0</v>
      </c>
      <c r="AE224" s="169" t="str">
        <f t="shared" ca="1" si="56"/>
        <v>-</v>
      </c>
      <c r="AF224" s="168" t="str">
        <f t="shared" ca="1" si="57"/>
        <v>-</v>
      </c>
      <c r="AG224" s="169" t="str">
        <f t="shared" ca="1" si="58"/>
        <v>-</v>
      </c>
      <c r="AH224" s="168" t="str">
        <f t="shared" ca="1" si="59"/>
        <v>-</v>
      </c>
      <c r="AI224" s="168">
        <f t="shared" ca="1" si="60"/>
        <v>0</v>
      </c>
      <c r="AJ224" s="170">
        <f t="shared" ca="1" si="61"/>
        <v>0</v>
      </c>
      <c r="AK224" s="168">
        <f t="shared" ca="1" si="28"/>
        <v>0</v>
      </c>
      <c r="AL224" s="168">
        <f t="shared" ca="1" si="29"/>
        <v>0</v>
      </c>
    </row>
    <row r="225" spans="1:38" ht="27" customHeight="1" x14ac:dyDescent="0.2">
      <c r="A225" s="56">
        <v>210</v>
      </c>
      <c r="B225" s="309" t="str">
        <f t="shared" ca="1" si="23"/>
        <v>A210</v>
      </c>
      <c r="C225" s="309"/>
      <c r="D225" s="57" t="str">
        <f t="shared" ca="1" si="24"/>
        <v/>
      </c>
      <c r="E225" s="59" t="str">
        <f t="shared" ca="1" si="25"/>
        <v/>
      </c>
      <c r="F225" s="215">
        <f ca="1">IF(LEN(B225)&gt;0,'OBRAČUNANA OSNOVNA PLAČA'!K219,"")</f>
        <v>0</v>
      </c>
      <c r="G225" s="60"/>
      <c r="H225" s="60"/>
      <c r="I225" s="60"/>
      <c r="J225" s="60"/>
      <c r="K225" s="60"/>
      <c r="L225" s="229">
        <f t="shared" si="54"/>
        <v>0</v>
      </c>
      <c r="M225" s="230">
        <f t="shared" ca="1" si="62"/>
        <v>0</v>
      </c>
      <c r="N225" s="230">
        <f t="shared" ca="1" si="63"/>
        <v>0</v>
      </c>
      <c r="O225" s="231">
        <f t="shared" ca="1" si="64"/>
        <v>0</v>
      </c>
      <c r="P225" s="232">
        <f t="shared" ca="1" si="65"/>
        <v>0</v>
      </c>
      <c r="Q225" s="233">
        <f t="shared" ca="1" si="55"/>
        <v>0</v>
      </c>
      <c r="R225" s="233">
        <f ca="1">IF(LEN(B225)&gt;0,'10'!R225-'10'!Q225,"")</f>
        <v>0</v>
      </c>
      <c r="S225" s="234"/>
      <c r="T225" s="34"/>
      <c r="U225" s="34"/>
      <c r="V225" s="34"/>
      <c r="W225" s="34"/>
      <c r="X225" s="34"/>
      <c r="Y225" s="34"/>
      <c r="AB225" s="167">
        <f>ROW()</f>
        <v>225</v>
      </c>
      <c r="AC225" s="168">
        <f t="shared" ca="1" si="26"/>
        <v>0</v>
      </c>
      <c r="AD225" s="168">
        <f t="shared" ca="1" si="27"/>
        <v>0</v>
      </c>
      <c r="AE225" s="169" t="str">
        <f t="shared" ca="1" si="56"/>
        <v>-</v>
      </c>
      <c r="AF225" s="168" t="str">
        <f t="shared" ca="1" si="57"/>
        <v>-</v>
      </c>
      <c r="AG225" s="169" t="str">
        <f t="shared" ca="1" si="58"/>
        <v>-</v>
      </c>
      <c r="AH225" s="168" t="str">
        <f t="shared" ca="1" si="59"/>
        <v>-</v>
      </c>
      <c r="AI225" s="168">
        <f t="shared" ca="1" si="60"/>
        <v>0</v>
      </c>
      <c r="AJ225" s="170">
        <f t="shared" ca="1" si="61"/>
        <v>0</v>
      </c>
      <c r="AK225" s="168">
        <f t="shared" ca="1" si="28"/>
        <v>0</v>
      </c>
      <c r="AL225" s="168">
        <f t="shared" ca="1" si="29"/>
        <v>0</v>
      </c>
    </row>
    <row r="226" spans="1:38" ht="27" customHeight="1" x14ac:dyDescent="0.2">
      <c r="A226" s="56">
        <v>211</v>
      </c>
      <c r="B226" s="309" t="str">
        <f t="shared" ca="1" si="23"/>
        <v>A211</v>
      </c>
      <c r="C226" s="309"/>
      <c r="D226" s="57" t="str">
        <f t="shared" ca="1" si="24"/>
        <v/>
      </c>
      <c r="E226" s="59" t="str">
        <f t="shared" ca="1" si="25"/>
        <v/>
      </c>
      <c r="F226" s="215">
        <f ca="1">IF(LEN(B226)&gt;0,'OBRAČUNANA OSNOVNA PLAČA'!K220,"")</f>
        <v>0</v>
      </c>
      <c r="G226" s="60"/>
      <c r="H226" s="60"/>
      <c r="I226" s="60"/>
      <c r="J226" s="60"/>
      <c r="K226" s="60"/>
      <c r="L226" s="229">
        <f t="shared" si="54"/>
        <v>0</v>
      </c>
      <c r="M226" s="230">
        <f t="shared" ca="1" si="62"/>
        <v>0</v>
      </c>
      <c r="N226" s="230">
        <f t="shared" ca="1" si="63"/>
        <v>0</v>
      </c>
      <c r="O226" s="231">
        <f t="shared" ca="1" si="64"/>
        <v>0</v>
      </c>
      <c r="P226" s="232">
        <f t="shared" ca="1" si="65"/>
        <v>0</v>
      </c>
      <c r="Q226" s="233">
        <f t="shared" ca="1" si="55"/>
        <v>0</v>
      </c>
      <c r="R226" s="233">
        <f ca="1">IF(LEN(B226)&gt;0,'10'!R226-'10'!Q226,"")</f>
        <v>0</v>
      </c>
      <c r="S226" s="234"/>
      <c r="T226" s="34"/>
      <c r="U226" s="34"/>
      <c r="V226" s="34"/>
      <c r="W226" s="34"/>
      <c r="X226" s="34"/>
      <c r="Y226" s="34"/>
      <c r="AB226" s="167">
        <f>ROW()</f>
        <v>226</v>
      </c>
      <c r="AC226" s="168">
        <f t="shared" ca="1" si="26"/>
        <v>0</v>
      </c>
      <c r="AD226" s="168">
        <f t="shared" ca="1" si="27"/>
        <v>0</v>
      </c>
      <c r="AE226" s="169" t="str">
        <f t="shared" ca="1" si="56"/>
        <v>-</v>
      </c>
      <c r="AF226" s="168" t="str">
        <f t="shared" ca="1" si="57"/>
        <v>-</v>
      </c>
      <c r="AG226" s="169" t="str">
        <f t="shared" ca="1" si="58"/>
        <v>-</v>
      </c>
      <c r="AH226" s="168" t="str">
        <f t="shared" ca="1" si="59"/>
        <v>-</v>
      </c>
      <c r="AI226" s="168">
        <f t="shared" ca="1" si="60"/>
        <v>0</v>
      </c>
      <c r="AJ226" s="170">
        <f t="shared" ca="1" si="61"/>
        <v>0</v>
      </c>
      <c r="AK226" s="168">
        <f t="shared" ca="1" si="28"/>
        <v>0</v>
      </c>
      <c r="AL226" s="168">
        <f t="shared" ca="1" si="29"/>
        <v>0</v>
      </c>
    </row>
    <row r="227" spans="1:38" ht="27" customHeight="1" x14ac:dyDescent="0.2">
      <c r="A227" s="56">
        <v>212</v>
      </c>
      <c r="B227" s="309" t="str">
        <f t="shared" ca="1" si="23"/>
        <v>A212</v>
      </c>
      <c r="C227" s="309"/>
      <c r="D227" s="57" t="str">
        <f t="shared" ca="1" si="24"/>
        <v/>
      </c>
      <c r="E227" s="59" t="str">
        <f t="shared" ca="1" si="25"/>
        <v/>
      </c>
      <c r="F227" s="215">
        <f ca="1">IF(LEN(B227)&gt;0,'OBRAČUNANA OSNOVNA PLAČA'!K221,"")</f>
        <v>0</v>
      </c>
      <c r="G227" s="60"/>
      <c r="H227" s="60"/>
      <c r="I227" s="60"/>
      <c r="J227" s="60"/>
      <c r="K227" s="60"/>
      <c r="L227" s="229">
        <f t="shared" si="54"/>
        <v>0</v>
      </c>
      <c r="M227" s="230">
        <f t="shared" ca="1" si="62"/>
        <v>0</v>
      </c>
      <c r="N227" s="230">
        <f t="shared" ca="1" si="63"/>
        <v>0</v>
      </c>
      <c r="O227" s="231">
        <f t="shared" ca="1" si="64"/>
        <v>0</v>
      </c>
      <c r="P227" s="232">
        <f t="shared" ca="1" si="65"/>
        <v>0</v>
      </c>
      <c r="Q227" s="233">
        <f t="shared" ca="1" si="55"/>
        <v>0</v>
      </c>
      <c r="R227" s="233">
        <f ca="1">IF(LEN(B227)&gt;0,'10'!R227-'10'!Q227,"")</f>
        <v>0</v>
      </c>
      <c r="S227" s="234"/>
      <c r="T227" s="34"/>
      <c r="U227" s="34"/>
      <c r="V227" s="34"/>
      <c r="W227" s="34"/>
      <c r="X227" s="34"/>
      <c r="Y227" s="34"/>
      <c r="AB227" s="167">
        <f>ROW()</f>
        <v>227</v>
      </c>
      <c r="AC227" s="168">
        <f t="shared" ca="1" si="26"/>
        <v>0</v>
      </c>
      <c r="AD227" s="168">
        <f t="shared" ca="1" si="27"/>
        <v>0</v>
      </c>
      <c r="AE227" s="169" t="str">
        <f t="shared" ca="1" si="56"/>
        <v>-</v>
      </c>
      <c r="AF227" s="168" t="str">
        <f t="shared" ca="1" si="57"/>
        <v>-</v>
      </c>
      <c r="AG227" s="169" t="str">
        <f t="shared" ca="1" si="58"/>
        <v>-</v>
      </c>
      <c r="AH227" s="168" t="str">
        <f t="shared" ca="1" si="59"/>
        <v>-</v>
      </c>
      <c r="AI227" s="168">
        <f t="shared" ca="1" si="60"/>
        <v>0</v>
      </c>
      <c r="AJ227" s="170">
        <f t="shared" ca="1" si="61"/>
        <v>0</v>
      </c>
      <c r="AK227" s="168">
        <f t="shared" ca="1" si="28"/>
        <v>0</v>
      </c>
      <c r="AL227" s="168">
        <f t="shared" ca="1" si="29"/>
        <v>0</v>
      </c>
    </row>
    <row r="228" spans="1:38" ht="27" customHeight="1" x14ac:dyDescent="0.2">
      <c r="A228" s="56">
        <v>213</v>
      </c>
      <c r="B228" s="309" t="str">
        <f t="shared" ca="1" si="23"/>
        <v>A213</v>
      </c>
      <c r="C228" s="309"/>
      <c r="D228" s="57" t="str">
        <f t="shared" ca="1" si="24"/>
        <v/>
      </c>
      <c r="E228" s="59" t="str">
        <f t="shared" ca="1" si="25"/>
        <v/>
      </c>
      <c r="F228" s="215">
        <f ca="1">IF(LEN(B228)&gt;0,'OBRAČUNANA OSNOVNA PLAČA'!K222,"")</f>
        <v>0</v>
      </c>
      <c r="G228" s="60"/>
      <c r="H228" s="60"/>
      <c r="I228" s="60"/>
      <c r="J228" s="60"/>
      <c r="K228" s="60"/>
      <c r="L228" s="229">
        <f t="shared" si="54"/>
        <v>0</v>
      </c>
      <c r="M228" s="230">
        <f t="shared" ca="1" si="62"/>
        <v>0</v>
      </c>
      <c r="N228" s="230">
        <f t="shared" ca="1" si="63"/>
        <v>0</v>
      </c>
      <c r="O228" s="231">
        <f t="shared" ca="1" si="64"/>
        <v>0</v>
      </c>
      <c r="P228" s="232">
        <f t="shared" ca="1" si="65"/>
        <v>0</v>
      </c>
      <c r="Q228" s="233">
        <f t="shared" ca="1" si="55"/>
        <v>0</v>
      </c>
      <c r="R228" s="233">
        <f ca="1">IF(LEN(B228)&gt;0,'10'!R228-'10'!Q228,"")</f>
        <v>0</v>
      </c>
      <c r="S228" s="234"/>
      <c r="T228" s="34"/>
      <c r="U228" s="34"/>
      <c r="V228" s="34"/>
      <c r="W228" s="34"/>
      <c r="X228" s="34"/>
      <c r="Y228" s="34"/>
      <c r="AB228" s="167">
        <f>ROW()</f>
        <v>228</v>
      </c>
      <c r="AC228" s="168">
        <f t="shared" ca="1" si="26"/>
        <v>0</v>
      </c>
      <c r="AD228" s="168">
        <f t="shared" ca="1" si="27"/>
        <v>0</v>
      </c>
      <c r="AE228" s="169" t="str">
        <f t="shared" ca="1" si="56"/>
        <v>-</v>
      </c>
      <c r="AF228" s="168" t="str">
        <f t="shared" ca="1" si="57"/>
        <v>-</v>
      </c>
      <c r="AG228" s="169" t="str">
        <f t="shared" ca="1" si="58"/>
        <v>-</v>
      </c>
      <c r="AH228" s="168" t="str">
        <f t="shared" ca="1" si="59"/>
        <v>-</v>
      </c>
      <c r="AI228" s="168">
        <f t="shared" ca="1" si="60"/>
        <v>0</v>
      </c>
      <c r="AJ228" s="170">
        <f t="shared" ca="1" si="61"/>
        <v>0</v>
      </c>
      <c r="AK228" s="168">
        <f t="shared" ca="1" si="28"/>
        <v>0</v>
      </c>
      <c r="AL228" s="168">
        <f t="shared" ca="1" si="29"/>
        <v>0</v>
      </c>
    </row>
    <row r="229" spans="1:38" ht="27" customHeight="1" x14ac:dyDescent="0.2">
      <c r="A229" s="56">
        <v>214</v>
      </c>
      <c r="B229" s="309" t="str">
        <f t="shared" ca="1" si="23"/>
        <v>A214</v>
      </c>
      <c r="C229" s="309"/>
      <c r="D229" s="57" t="str">
        <f t="shared" ca="1" si="24"/>
        <v/>
      </c>
      <c r="E229" s="59" t="str">
        <f t="shared" ca="1" si="25"/>
        <v/>
      </c>
      <c r="F229" s="215">
        <f ca="1">IF(LEN(B229)&gt;0,'OBRAČUNANA OSNOVNA PLAČA'!K223,"")</f>
        <v>0</v>
      </c>
      <c r="G229" s="60"/>
      <c r="H229" s="60"/>
      <c r="I229" s="60"/>
      <c r="J229" s="60"/>
      <c r="K229" s="60"/>
      <c r="L229" s="229">
        <f t="shared" si="54"/>
        <v>0</v>
      </c>
      <c r="M229" s="230">
        <f t="shared" ca="1" si="62"/>
        <v>0</v>
      </c>
      <c r="N229" s="230">
        <f t="shared" ca="1" si="63"/>
        <v>0</v>
      </c>
      <c r="O229" s="231">
        <f t="shared" ca="1" si="64"/>
        <v>0</v>
      </c>
      <c r="P229" s="232">
        <f t="shared" ca="1" si="65"/>
        <v>0</v>
      </c>
      <c r="Q229" s="233">
        <f t="shared" ca="1" si="55"/>
        <v>0</v>
      </c>
      <c r="R229" s="233">
        <f ca="1">IF(LEN(B229)&gt;0,'10'!R229-'10'!Q229,"")</f>
        <v>0</v>
      </c>
      <c r="S229" s="234"/>
      <c r="T229" s="34"/>
      <c r="U229" s="34"/>
      <c r="V229" s="34"/>
      <c r="W229" s="34"/>
      <c r="X229" s="34"/>
      <c r="Y229" s="34"/>
      <c r="AB229" s="167">
        <f>ROW()</f>
        <v>229</v>
      </c>
      <c r="AC229" s="168">
        <f t="shared" ca="1" si="26"/>
        <v>0</v>
      </c>
      <c r="AD229" s="168">
        <f t="shared" ca="1" si="27"/>
        <v>0</v>
      </c>
      <c r="AE229" s="169" t="str">
        <f t="shared" ca="1" si="56"/>
        <v>-</v>
      </c>
      <c r="AF229" s="168" t="str">
        <f t="shared" ca="1" si="57"/>
        <v>-</v>
      </c>
      <c r="AG229" s="169" t="str">
        <f t="shared" ca="1" si="58"/>
        <v>-</v>
      </c>
      <c r="AH229" s="168" t="str">
        <f t="shared" ca="1" si="59"/>
        <v>-</v>
      </c>
      <c r="AI229" s="168">
        <f t="shared" ca="1" si="60"/>
        <v>0</v>
      </c>
      <c r="AJ229" s="170">
        <f t="shared" ca="1" si="61"/>
        <v>0</v>
      </c>
      <c r="AK229" s="168">
        <f t="shared" ca="1" si="28"/>
        <v>0</v>
      </c>
      <c r="AL229" s="168">
        <f t="shared" ca="1" si="29"/>
        <v>0</v>
      </c>
    </row>
    <row r="230" spans="1:38" ht="27" customHeight="1" x14ac:dyDescent="0.2">
      <c r="A230" s="56">
        <v>215</v>
      </c>
      <c r="B230" s="309" t="str">
        <f t="shared" ca="1" si="23"/>
        <v>A215</v>
      </c>
      <c r="C230" s="309"/>
      <c r="D230" s="57" t="str">
        <f t="shared" ca="1" si="24"/>
        <v/>
      </c>
      <c r="E230" s="59" t="str">
        <f t="shared" ca="1" si="25"/>
        <v/>
      </c>
      <c r="F230" s="215">
        <f ca="1">IF(LEN(B230)&gt;0,'OBRAČUNANA OSNOVNA PLAČA'!K224,"")</f>
        <v>0</v>
      </c>
      <c r="G230" s="60"/>
      <c r="H230" s="60"/>
      <c r="I230" s="60"/>
      <c r="J230" s="60"/>
      <c r="K230" s="60"/>
      <c r="L230" s="229">
        <f t="shared" si="54"/>
        <v>0</v>
      </c>
      <c r="M230" s="230">
        <f t="shared" ca="1" si="62"/>
        <v>0</v>
      </c>
      <c r="N230" s="230">
        <f t="shared" ca="1" si="63"/>
        <v>0</v>
      </c>
      <c r="O230" s="231">
        <f t="shared" ca="1" si="64"/>
        <v>0</v>
      </c>
      <c r="P230" s="232">
        <f t="shared" ca="1" si="65"/>
        <v>0</v>
      </c>
      <c r="Q230" s="233">
        <f t="shared" ca="1" si="55"/>
        <v>0</v>
      </c>
      <c r="R230" s="233">
        <f ca="1">IF(LEN(B230)&gt;0,'10'!R230-'10'!Q230,"")</f>
        <v>0</v>
      </c>
      <c r="S230" s="234"/>
      <c r="T230" s="34"/>
      <c r="U230" s="34"/>
      <c r="V230" s="34"/>
      <c r="W230" s="34"/>
      <c r="X230" s="34"/>
      <c r="Y230" s="34"/>
      <c r="AB230" s="167">
        <f>ROW()</f>
        <v>230</v>
      </c>
      <c r="AC230" s="168">
        <f t="shared" ca="1" si="26"/>
        <v>0</v>
      </c>
      <c r="AD230" s="168">
        <f t="shared" ca="1" si="27"/>
        <v>0</v>
      </c>
      <c r="AE230" s="169" t="str">
        <f t="shared" ca="1" si="56"/>
        <v>-</v>
      </c>
      <c r="AF230" s="168" t="str">
        <f t="shared" ca="1" si="57"/>
        <v>-</v>
      </c>
      <c r="AG230" s="169" t="str">
        <f t="shared" ca="1" si="58"/>
        <v>-</v>
      </c>
      <c r="AH230" s="168" t="str">
        <f t="shared" ca="1" si="59"/>
        <v>-</v>
      </c>
      <c r="AI230" s="168">
        <f t="shared" ca="1" si="60"/>
        <v>0</v>
      </c>
      <c r="AJ230" s="170">
        <f t="shared" ca="1" si="61"/>
        <v>0</v>
      </c>
      <c r="AK230" s="168">
        <f t="shared" ca="1" si="28"/>
        <v>0</v>
      </c>
      <c r="AL230" s="168">
        <f t="shared" ca="1" si="29"/>
        <v>0</v>
      </c>
    </row>
    <row r="231" spans="1:38" ht="27" customHeight="1" x14ac:dyDescent="0.2">
      <c r="A231" s="56">
        <v>216</v>
      </c>
      <c r="B231" s="309" t="str">
        <f t="shared" ca="1" si="23"/>
        <v>A216</v>
      </c>
      <c r="C231" s="309"/>
      <c r="D231" s="57" t="str">
        <f t="shared" ca="1" si="24"/>
        <v/>
      </c>
      <c r="E231" s="59" t="str">
        <f t="shared" ca="1" si="25"/>
        <v/>
      </c>
      <c r="F231" s="215">
        <f ca="1">IF(LEN(B231)&gt;0,'OBRAČUNANA OSNOVNA PLAČA'!K225,"")</f>
        <v>0</v>
      </c>
      <c r="G231" s="60"/>
      <c r="H231" s="60"/>
      <c r="I231" s="60"/>
      <c r="J231" s="60"/>
      <c r="K231" s="60"/>
      <c r="L231" s="229">
        <f t="shared" si="54"/>
        <v>0</v>
      </c>
      <c r="M231" s="230">
        <f t="shared" ca="1" si="62"/>
        <v>0</v>
      </c>
      <c r="N231" s="230">
        <f t="shared" ca="1" si="63"/>
        <v>0</v>
      </c>
      <c r="O231" s="231">
        <f t="shared" ca="1" si="64"/>
        <v>0</v>
      </c>
      <c r="P231" s="232">
        <f t="shared" ca="1" si="65"/>
        <v>0</v>
      </c>
      <c r="Q231" s="233">
        <f t="shared" ca="1" si="55"/>
        <v>0</v>
      </c>
      <c r="R231" s="233">
        <f ca="1">IF(LEN(B231)&gt;0,'10'!R231-'10'!Q231,"")</f>
        <v>0</v>
      </c>
      <c r="S231" s="234"/>
      <c r="T231" s="34"/>
      <c r="U231" s="34"/>
      <c r="V231" s="34"/>
      <c r="W231" s="34"/>
      <c r="X231" s="34"/>
      <c r="Y231" s="34"/>
      <c r="AB231" s="167">
        <f>ROW()</f>
        <v>231</v>
      </c>
      <c r="AC231" s="168">
        <f t="shared" ca="1" si="26"/>
        <v>0</v>
      </c>
      <c r="AD231" s="168">
        <f t="shared" ca="1" si="27"/>
        <v>0</v>
      </c>
      <c r="AE231" s="169" t="str">
        <f t="shared" ca="1" si="56"/>
        <v>-</v>
      </c>
      <c r="AF231" s="168" t="str">
        <f t="shared" ca="1" si="57"/>
        <v>-</v>
      </c>
      <c r="AG231" s="169" t="str">
        <f t="shared" ca="1" si="58"/>
        <v>-</v>
      </c>
      <c r="AH231" s="168" t="str">
        <f t="shared" ca="1" si="59"/>
        <v>-</v>
      </c>
      <c r="AI231" s="168">
        <f t="shared" ca="1" si="60"/>
        <v>0</v>
      </c>
      <c r="AJ231" s="170">
        <f t="shared" ca="1" si="61"/>
        <v>0</v>
      </c>
      <c r="AK231" s="168">
        <f t="shared" ca="1" si="28"/>
        <v>0</v>
      </c>
      <c r="AL231" s="168">
        <f t="shared" ca="1" si="29"/>
        <v>0</v>
      </c>
    </row>
    <row r="232" spans="1:38" ht="27" customHeight="1" x14ac:dyDescent="0.2">
      <c r="A232" s="56">
        <v>217</v>
      </c>
      <c r="B232" s="309" t="str">
        <f t="shared" ca="1" si="23"/>
        <v>A217</v>
      </c>
      <c r="C232" s="309"/>
      <c r="D232" s="57" t="str">
        <f t="shared" ca="1" si="24"/>
        <v/>
      </c>
      <c r="E232" s="59" t="str">
        <f t="shared" ca="1" si="25"/>
        <v/>
      </c>
      <c r="F232" s="215">
        <f ca="1">IF(LEN(B232)&gt;0,'OBRAČUNANA OSNOVNA PLAČA'!K226,"")</f>
        <v>0</v>
      </c>
      <c r="G232" s="60"/>
      <c r="H232" s="60"/>
      <c r="I232" s="60"/>
      <c r="J232" s="60"/>
      <c r="K232" s="60"/>
      <c r="L232" s="229">
        <f t="shared" si="54"/>
        <v>0</v>
      </c>
      <c r="M232" s="230">
        <f t="shared" ca="1" si="62"/>
        <v>0</v>
      </c>
      <c r="N232" s="230">
        <f t="shared" ca="1" si="63"/>
        <v>0</v>
      </c>
      <c r="O232" s="231">
        <f t="shared" ca="1" si="64"/>
        <v>0</v>
      </c>
      <c r="P232" s="232">
        <f t="shared" ca="1" si="65"/>
        <v>0</v>
      </c>
      <c r="Q232" s="233">
        <f t="shared" ca="1" si="55"/>
        <v>0</v>
      </c>
      <c r="R232" s="233">
        <f ca="1">IF(LEN(B232)&gt;0,'10'!R232-'10'!Q232,"")</f>
        <v>0</v>
      </c>
      <c r="S232" s="234"/>
      <c r="T232" s="34"/>
      <c r="U232" s="34"/>
      <c r="V232" s="34"/>
      <c r="W232" s="34"/>
      <c r="X232" s="34"/>
      <c r="Y232" s="34"/>
      <c r="AB232" s="167">
        <f>ROW()</f>
        <v>232</v>
      </c>
      <c r="AC232" s="168">
        <f t="shared" ca="1" si="26"/>
        <v>0</v>
      </c>
      <c r="AD232" s="168">
        <f t="shared" ca="1" si="27"/>
        <v>0</v>
      </c>
      <c r="AE232" s="169" t="str">
        <f t="shared" ca="1" si="56"/>
        <v>-</v>
      </c>
      <c r="AF232" s="168" t="str">
        <f t="shared" ca="1" si="57"/>
        <v>-</v>
      </c>
      <c r="AG232" s="169" t="str">
        <f t="shared" ca="1" si="58"/>
        <v>-</v>
      </c>
      <c r="AH232" s="168" t="str">
        <f t="shared" ca="1" si="59"/>
        <v>-</v>
      </c>
      <c r="AI232" s="168">
        <f t="shared" ca="1" si="60"/>
        <v>0</v>
      </c>
      <c r="AJ232" s="170">
        <f t="shared" ca="1" si="61"/>
        <v>0</v>
      </c>
      <c r="AK232" s="168">
        <f t="shared" ca="1" si="28"/>
        <v>0</v>
      </c>
      <c r="AL232" s="168">
        <f t="shared" ca="1" si="29"/>
        <v>0</v>
      </c>
    </row>
    <row r="233" spans="1:38" ht="27" customHeight="1" x14ac:dyDescent="0.2">
      <c r="A233" s="56">
        <v>218</v>
      </c>
      <c r="B233" s="309" t="str">
        <f t="shared" ca="1" si="23"/>
        <v>A218</v>
      </c>
      <c r="C233" s="309"/>
      <c r="D233" s="57" t="str">
        <f t="shared" ca="1" si="24"/>
        <v/>
      </c>
      <c r="E233" s="59" t="str">
        <f t="shared" ca="1" si="25"/>
        <v/>
      </c>
      <c r="F233" s="215">
        <f ca="1">IF(LEN(B233)&gt;0,'OBRAČUNANA OSNOVNA PLAČA'!K227,"")</f>
        <v>0</v>
      </c>
      <c r="G233" s="60"/>
      <c r="H233" s="60"/>
      <c r="I233" s="60"/>
      <c r="J233" s="60"/>
      <c r="K233" s="60"/>
      <c r="L233" s="229">
        <f t="shared" si="54"/>
        <v>0</v>
      </c>
      <c r="M233" s="230">
        <f t="shared" ca="1" si="62"/>
        <v>0</v>
      </c>
      <c r="N233" s="230">
        <f t="shared" ca="1" si="63"/>
        <v>0</v>
      </c>
      <c r="O233" s="231">
        <f t="shared" ca="1" si="64"/>
        <v>0</v>
      </c>
      <c r="P233" s="232">
        <f t="shared" ca="1" si="65"/>
        <v>0</v>
      </c>
      <c r="Q233" s="233">
        <f t="shared" ca="1" si="55"/>
        <v>0</v>
      </c>
      <c r="R233" s="233">
        <f ca="1">IF(LEN(B233)&gt;0,'10'!R233-'10'!Q233,"")</f>
        <v>0</v>
      </c>
      <c r="S233" s="234"/>
      <c r="T233" s="34"/>
      <c r="U233" s="34"/>
      <c r="V233" s="34"/>
      <c r="W233" s="34"/>
      <c r="X233" s="34"/>
      <c r="Y233" s="34"/>
      <c r="AB233" s="167">
        <f>ROW()</f>
        <v>233</v>
      </c>
      <c r="AC233" s="168">
        <f t="shared" ca="1" si="26"/>
        <v>0</v>
      </c>
      <c r="AD233" s="168">
        <f t="shared" ca="1" si="27"/>
        <v>0</v>
      </c>
      <c r="AE233" s="169" t="str">
        <f t="shared" ca="1" si="56"/>
        <v>-</v>
      </c>
      <c r="AF233" s="168" t="str">
        <f t="shared" ca="1" si="57"/>
        <v>-</v>
      </c>
      <c r="AG233" s="169" t="str">
        <f t="shared" ca="1" si="58"/>
        <v>-</v>
      </c>
      <c r="AH233" s="168" t="str">
        <f t="shared" ca="1" si="59"/>
        <v>-</v>
      </c>
      <c r="AI233" s="168">
        <f t="shared" ca="1" si="60"/>
        <v>0</v>
      </c>
      <c r="AJ233" s="170">
        <f t="shared" ca="1" si="61"/>
        <v>0</v>
      </c>
      <c r="AK233" s="168">
        <f t="shared" ca="1" si="28"/>
        <v>0</v>
      </c>
      <c r="AL233" s="168">
        <f t="shared" ca="1" si="29"/>
        <v>0</v>
      </c>
    </row>
    <row r="234" spans="1:38" ht="27" customHeight="1" x14ac:dyDescent="0.2">
      <c r="A234" s="56">
        <v>219</v>
      </c>
      <c r="B234" s="309" t="str">
        <f t="shared" ca="1" si="23"/>
        <v>A219</v>
      </c>
      <c r="C234" s="309"/>
      <c r="D234" s="57" t="str">
        <f t="shared" ca="1" si="24"/>
        <v/>
      </c>
      <c r="E234" s="59" t="str">
        <f t="shared" ca="1" si="25"/>
        <v/>
      </c>
      <c r="F234" s="215">
        <f ca="1">IF(LEN(B234)&gt;0,'OBRAČUNANA OSNOVNA PLAČA'!K228,"")</f>
        <v>0</v>
      </c>
      <c r="G234" s="60"/>
      <c r="H234" s="60"/>
      <c r="I234" s="60"/>
      <c r="J234" s="60"/>
      <c r="K234" s="60"/>
      <c r="L234" s="229">
        <f t="shared" si="54"/>
        <v>0</v>
      </c>
      <c r="M234" s="230">
        <f t="shared" ca="1" si="62"/>
        <v>0</v>
      </c>
      <c r="N234" s="230">
        <f t="shared" ca="1" si="63"/>
        <v>0</v>
      </c>
      <c r="O234" s="231">
        <f t="shared" ca="1" si="64"/>
        <v>0</v>
      </c>
      <c r="P234" s="232">
        <f t="shared" ca="1" si="65"/>
        <v>0</v>
      </c>
      <c r="Q234" s="233">
        <f t="shared" ca="1" si="55"/>
        <v>0</v>
      </c>
      <c r="R234" s="233">
        <f ca="1">IF(LEN(B234)&gt;0,'10'!R234-'10'!Q234,"")</f>
        <v>0</v>
      </c>
      <c r="S234" s="234"/>
      <c r="T234" s="34"/>
      <c r="U234" s="34"/>
      <c r="V234" s="34"/>
      <c r="W234" s="34"/>
      <c r="X234" s="34"/>
      <c r="Y234" s="34"/>
      <c r="AB234" s="167">
        <f>ROW()</f>
        <v>234</v>
      </c>
      <c r="AC234" s="168">
        <f t="shared" ca="1" si="26"/>
        <v>0</v>
      </c>
      <c r="AD234" s="168">
        <f t="shared" ca="1" si="27"/>
        <v>0</v>
      </c>
      <c r="AE234" s="169" t="str">
        <f t="shared" ca="1" si="56"/>
        <v>-</v>
      </c>
      <c r="AF234" s="168" t="str">
        <f t="shared" ca="1" si="57"/>
        <v>-</v>
      </c>
      <c r="AG234" s="169" t="str">
        <f t="shared" ca="1" si="58"/>
        <v>-</v>
      </c>
      <c r="AH234" s="168" t="str">
        <f t="shared" ca="1" si="59"/>
        <v>-</v>
      </c>
      <c r="AI234" s="168">
        <f t="shared" ca="1" si="60"/>
        <v>0</v>
      </c>
      <c r="AJ234" s="170">
        <f t="shared" ca="1" si="61"/>
        <v>0</v>
      </c>
      <c r="AK234" s="168">
        <f t="shared" ca="1" si="28"/>
        <v>0</v>
      </c>
      <c r="AL234" s="168">
        <f t="shared" ca="1" si="29"/>
        <v>0</v>
      </c>
    </row>
    <row r="235" spans="1:38" ht="27" customHeight="1" x14ac:dyDescent="0.2">
      <c r="A235" s="56">
        <v>220</v>
      </c>
      <c r="B235" s="309" t="str">
        <f t="shared" ca="1" si="23"/>
        <v>A220</v>
      </c>
      <c r="C235" s="309"/>
      <c r="D235" s="57" t="str">
        <f t="shared" ca="1" si="24"/>
        <v/>
      </c>
      <c r="E235" s="59" t="str">
        <f t="shared" ca="1" si="25"/>
        <v/>
      </c>
      <c r="F235" s="215">
        <f ca="1">IF(LEN(B235)&gt;0,'OBRAČUNANA OSNOVNA PLAČA'!K229,"")</f>
        <v>0</v>
      </c>
      <c r="G235" s="60"/>
      <c r="H235" s="60"/>
      <c r="I235" s="60"/>
      <c r="J235" s="60"/>
      <c r="K235" s="60"/>
      <c r="L235" s="229">
        <f t="shared" si="54"/>
        <v>0</v>
      </c>
      <c r="M235" s="230">
        <f t="shared" ca="1" si="62"/>
        <v>0</v>
      </c>
      <c r="N235" s="230">
        <f t="shared" ca="1" si="63"/>
        <v>0</v>
      </c>
      <c r="O235" s="231">
        <f t="shared" ca="1" si="64"/>
        <v>0</v>
      </c>
      <c r="P235" s="232">
        <f t="shared" ca="1" si="65"/>
        <v>0</v>
      </c>
      <c r="Q235" s="233">
        <f t="shared" ca="1" si="55"/>
        <v>0</v>
      </c>
      <c r="R235" s="233">
        <f ca="1">IF(LEN(B235)&gt;0,'10'!R235-'10'!Q235,"")</f>
        <v>0</v>
      </c>
      <c r="S235" s="234"/>
      <c r="T235" s="34"/>
      <c r="U235" s="34"/>
      <c r="V235" s="34"/>
      <c r="W235" s="34"/>
      <c r="X235" s="34"/>
      <c r="Y235" s="34"/>
      <c r="AB235" s="167">
        <f>ROW()</f>
        <v>235</v>
      </c>
      <c r="AC235" s="168">
        <f t="shared" ca="1" si="26"/>
        <v>0</v>
      </c>
      <c r="AD235" s="168">
        <f t="shared" ca="1" si="27"/>
        <v>0</v>
      </c>
      <c r="AE235" s="169" t="str">
        <f t="shared" ca="1" si="56"/>
        <v>-</v>
      </c>
      <c r="AF235" s="168" t="str">
        <f t="shared" ca="1" si="57"/>
        <v>-</v>
      </c>
      <c r="AG235" s="169" t="str">
        <f t="shared" ca="1" si="58"/>
        <v>-</v>
      </c>
      <c r="AH235" s="168" t="str">
        <f t="shared" ca="1" si="59"/>
        <v>-</v>
      </c>
      <c r="AI235" s="168">
        <f t="shared" ca="1" si="60"/>
        <v>0</v>
      </c>
      <c r="AJ235" s="170">
        <f t="shared" ca="1" si="61"/>
        <v>0</v>
      </c>
      <c r="AK235" s="168">
        <f t="shared" ca="1" si="28"/>
        <v>0</v>
      </c>
      <c r="AL235" s="168">
        <f t="shared" ca="1" si="29"/>
        <v>0</v>
      </c>
    </row>
    <row r="236" spans="1:38" ht="27" customHeight="1" x14ac:dyDescent="0.2">
      <c r="A236" s="56">
        <v>221</v>
      </c>
      <c r="B236" s="309" t="str">
        <f t="shared" ca="1" si="23"/>
        <v>A221</v>
      </c>
      <c r="C236" s="309"/>
      <c r="D236" s="57" t="str">
        <f t="shared" ca="1" si="24"/>
        <v/>
      </c>
      <c r="E236" s="59" t="str">
        <f t="shared" ca="1" si="25"/>
        <v/>
      </c>
      <c r="F236" s="215">
        <f ca="1">IF(LEN(B236)&gt;0,'OBRAČUNANA OSNOVNA PLAČA'!K230,"")</f>
        <v>0</v>
      </c>
      <c r="G236" s="60"/>
      <c r="H236" s="60"/>
      <c r="I236" s="60"/>
      <c r="J236" s="60"/>
      <c r="K236" s="60"/>
      <c r="L236" s="229">
        <f t="shared" si="54"/>
        <v>0</v>
      </c>
      <c r="M236" s="230">
        <f t="shared" ca="1" si="62"/>
        <v>0</v>
      </c>
      <c r="N236" s="230">
        <f t="shared" ca="1" si="63"/>
        <v>0</v>
      </c>
      <c r="O236" s="231">
        <f t="shared" ca="1" si="64"/>
        <v>0</v>
      </c>
      <c r="P236" s="232">
        <f t="shared" ca="1" si="65"/>
        <v>0</v>
      </c>
      <c r="Q236" s="233">
        <f t="shared" ca="1" si="55"/>
        <v>0</v>
      </c>
      <c r="R236" s="233">
        <f ca="1">IF(LEN(B236)&gt;0,'10'!R236-'10'!Q236,"")</f>
        <v>0</v>
      </c>
      <c r="S236" s="234"/>
      <c r="T236" s="34"/>
      <c r="U236" s="34"/>
      <c r="V236" s="34"/>
      <c r="W236" s="34"/>
      <c r="X236" s="34"/>
      <c r="Y236" s="34"/>
      <c r="AB236" s="167">
        <f>ROW()</f>
        <v>236</v>
      </c>
      <c r="AC236" s="168">
        <f t="shared" ca="1" si="26"/>
        <v>0</v>
      </c>
      <c r="AD236" s="168">
        <f t="shared" ca="1" si="27"/>
        <v>0</v>
      </c>
      <c r="AE236" s="169" t="str">
        <f t="shared" ca="1" si="56"/>
        <v>-</v>
      </c>
      <c r="AF236" s="168" t="str">
        <f t="shared" ca="1" si="57"/>
        <v>-</v>
      </c>
      <c r="AG236" s="169" t="str">
        <f t="shared" ca="1" si="58"/>
        <v>-</v>
      </c>
      <c r="AH236" s="168" t="str">
        <f t="shared" ca="1" si="59"/>
        <v>-</v>
      </c>
      <c r="AI236" s="168">
        <f t="shared" ca="1" si="60"/>
        <v>0</v>
      </c>
      <c r="AJ236" s="170">
        <f t="shared" ca="1" si="61"/>
        <v>0</v>
      </c>
      <c r="AK236" s="168">
        <f t="shared" ca="1" si="28"/>
        <v>0</v>
      </c>
      <c r="AL236" s="168">
        <f t="shared" ca="1" si="29"/>
        <v>0</v>
      </c>
    </row>
    <row r="237" spans="1:38" ht="27" customHeight="1" x14ac:dyDescent="0.2">
      <c r="A237" s="56">
        <v>222</v>
      </c>
      <c r="B237" s="309" t="str">
        <f t="shared" ca="1" si="23"/>
        <v>A222</v>
      </c>
      <c r="C237" s="309"/>
      <c r="D237" s="57" t="str">
        <f t="shared" ca="1" si="24"/>
        <v/>
      </c>
      <c r="E237" s="59" t="str">
        <f t="shared" ca="1" si="25"/>
        <v/>
      </c>
      <c r="F237" s="215">
        <f ca="1">IF(LEN(B237)&gt;0,'OBRAČUNANA OSNOVNA PLAČA'!K231,"")</f>
        <v>0</v>
      </c>
      <c r="G237" s="60"/>
      <c r="H237" s="60"/>
      <c r="I237" s="60"/>
      <c r="J237" s="60"/>
      <c r="K237" s="60"/>
      <c r="L237" s="229">
        <f t="shared" si="54"/>
        <v>0</v>
      </c>
      <c r="M237" s="230">
        <f t="shared" ca="1" si="62"/>
        <v>0</v>
      </c>
      <c r="N237" s="230">
        <f t="shared" ca="1" si="63"/>
        <v>0</v>
      </c>
      <c r="O237" s="231">
        <f t="shared" ca="1" si="64"/>
        <v>0</v>
      </c>
      <c r="P237" s="232">
        <f t="shared" ca="1" si="65"/>
        <v>0</v>
      </c>
      <c r="Q237" s="233">
        <f t="shared" ca="1" si="55"/>
        <v>0</v>
      </c>
      <c r="R237" s="233">
        <f ca="1">IF(LEN(B237)&gt;0,'10'!R237-'10'!Q237,"")</f>
        <v>0</v>
      </c>
      <c r="S237" s="234"/>
      <c r="T237" s="34"/>
      <c r="U237" s="34"/>
      <c r="V237" s="34"/>
      <c r="W237" s="34"/>
      <c r="X237" s="34"/>
      <c r="Y237" s="34"/>
      <c r="AB237" s="167">
        <f>ROW()</f>
        <v>237</v>
      </c>
      <c r="AC237" s="168">
        <f t="shared" ca="1" si="26"/>
        <v>0</v>
      </c>
      <c r="AD237" s="168">
        <f t="shared" ca="1" si="27"/>
        <v>0</v>
      </c>
      <c r="AE237" s="169" t="str">
        <f t="shared" ca="1" si="56"/>
        <v>-</v>
      </c>
      <c r="AF237" s="168" t="str">
        <f t="shared" ca="1" si="57"/>
        <v>-</v>
      </c>
      <c r="AG237" s="169" t="str">
        <f t="shared" ca="1" si="58"/>
        <v>-</v>
      </c>
      <c r="AH237" s="168" t="str">
        <f t="shared" ca="1" si="59"/>
        <v>-</v>
      </c>
      <c r="AI237" s="168">
        <f t="shared" ca="1" si="60"/>
        <v>0</v>
      </c>
      <c r="AJ237" s="170">
        <f t="shared" ca="1" si="61"/>
        <v>0</v>
      </c>
      <c r="AK237" s="168">
        <f t="shared" ca="1" si="28"/>
        <v>0</v>
      </c>
      <c r="AL237" s="168">
        <f t="shared" ca="1" si="29"/>
        <v>0</v>
      </c>
    </row>
    <row r="238" spans="1:38" ht="27" customHeight="1" x14ac:dyDescent="0.2">
      <c r="A238" s="56">
        <v>223</v>
      </c>
      <c r="B238" s="309" t="str">
        <f t="shared" ca="1" si="23"/>
        <v>A223</v>
      </c>
      <c r="C238" s="309"/>
      <c r="D238" s="57" t="str">
        <f t="shared" ca="1" si="24"/>
        <v/>
      </c>
      <c r="E238" s="59" t="str">
        <f t="shared" ca="1" si="25"/>
        <v/>
      </c>
      <c r="F238" s="215">
        <f ca="1">IF(LEN(B238)&gt;0,'OBRAČUNANA OSNOVNA PLAČA'!K232,"")</f>
        <v>0</v>
      </c>
      <c r="G238" s="60"/>
      <c r="H238" s="60"/>
      <c r="I238" s="60"/>
      <c r="J238" s="60"/>
      <c r="K238" s="60"/>
      <c r="L238" s="229">
        <f t="shared" si="54"/>
        <v>0</v>
      </c>
      <c r="M238" s="230">
        <f t="shared" ca="1" si="62"/>
        <v>0</v>
      </c>
      <c r="N238" s="230">
        <f t="shared" ca="1" si="63"/>
        <v>0</v>
      </c>
      <c r="O238" s="231">
        <f t="shared" ca="1" si="64"/>
        <v>0</v>
      </c>
      <c r="P238" s="232">
        <f t="shared" ca="1" si="65"/>
        <v>0</v>
      </c>
      <c r="Q238" s="233">
        <f t="shared" ca="1" si="55"/>
        <v>0</v>
      </c>
      <c r="R238" s="233">
        <f ca="1">IF(LEN(B238)&gt;0,'10'!R238-'10'!Q238,"")</f>
        <v>0</v>
      </c>
      <c r="S238" s="234"/>
      <c r="T238" s="34"/>
      <c r="U238" s="34"/>
      <c r="V238" s="34"/>
      <c r="W238" s="34"/>
      <c r="X238" s="34"/>
      <c r="Y238" s="34"/>
      <c r="AB238" s="167">
        <f>ROW()</f>
        <v>238</v>
      </c>
      <c r="AC238" s="168">
        <f t="shared" ca="1" si="26"/>
        <v>0</v>
      </c>
      <c r="AD238" s="168">
        <f t="shared" ca="1" si="27"/>
        <v>0</v>
      </c>
      <c r="AE238" s="169" t="str">
        <f t="shared" ca="1" si="56"/>
        <v>-</v>
      </c>
      <c r="AF238" s="168" t="str">
        <f t="shared" ca="1" si="57"/>
        <v>-</v>
      </c>
      <c r="AG238" s="169" t="str">
        <f t="shared" ca="1" si="58"/>
        <v>-</v>
      </c>
      <c r="AH238" s="168" t="str">
        <f t="shared" ca="1" si="59"/>
        <v>-</v>
      </c>
      <c r="AI238" s="168">
        <f t="shared" ca="1" si="60"/>
        <v>0</v>
      </c>
      <c r="AJ238" s="170">
        <f t="shared" ca="1" si="61"/>
        <v>0</v>
      </c>
      <c r="AK238" s="168">
        <f t="shared" ca="1" si="28"/>
        <v>0</v>
      </c>
      <c r="AL238" s="168">
        <f t="shared" ca="1" si="29"/>
        <v>0</v>
      </c>
    </row>
    <row r="239" spans="1:38" ht="27" customHeight="1" x14ac:dyDescent="0.2">
      <c r="A239" s="56">
        <v>224</v>
      </c>
      <c r="B239" s="309" t="str">
        <f t="shared" ca="1" si="23"/>
        <v>A224</v>
      </c>
      <c r="C239" s="309"/>
      <c r="D239" s="57" t="str">
        <f t="shared" ca="1" si="24"/>
        <v/>
      </c>
      <c r="E239" s="59" t="str">
        <f t="shared" ca="1" si="25"/>
        <v/>
      </c>
      <c r="F239" s="215">
        <f ca="1">IF(LEN(B239)&gt;0,'OBRAČUNANA OSNOVNA PLAČA'!K233,"")</f>
        <v>0</v>
      </c>
      <c r="G239" s="60"/>
      <c r="H239" s="60"/>
      <c r="I239" s="60"/>
      <c r="J239" s="60"/>
      <c r="K239" s="60"/>
      <c r="L239" s="229">
        <f t="shared" si="54"/>
        <v>0</v>
      </c>
      <c r="M239" s="230">
        <f t="shared" ca="1" si="62"/>
        <v>0</v>
      </c>
      <c r="N239" s="230">
        <f t="shared" ca="1" si="63"/>
        <v>0</v>
      </c>
      <c r="O239" s="231">
        <f t="shared" ca="1" si="64"/>
        <v>0</v>
      </c>
      <c r="P239" s="232">
        <f t="shared" ca="1" si="65"/>
        <v>0</v>
      </c>
      <c r="Q239" s="233">
        <f t="shared" ca="1" si="55"/>
        <v>0</v>
      </c>
      <c r="R239" s="233">
        <f ca="1">IF(LEN(B239)&gt;0,'10'!R239-'10'!Q239,"")</f>
        <v>0</v>
      </c>
      <c r="S239" s="234"/>
      <c r="T239" s="34"/>
      <c r="U239" s="34"/>
      <c r="V239" s="34"/>
      <c r="W239" s="34"/>
      <c r="X239" s="34"/>
      <c r="Y239" s="34"/>
      <c r="AB239" s="167">
        <f>ROW()</f>
        <v>239</v>
      </c>
      <c r="AC239" s="168">
        <f t="shared" ca="1" si="26"/>
        <v>0</v>
      </c>
      <c r="AD239" s="168">
        <f t="shared" ca="1" si="27"/>
        <v>0</v>
      </c>
      <c r="AE239" s="169" t="str">
        <f t="shared" ca="1" si="56"/>
        <v>-</v>
      </c>
      <c r="AF239" s="168" t="str">
        <f t="shared" ca="1" si="57"/>
        <v>-</v>
      </c>
      <c r="AG239" s="169" t="str">
        <f t="shared" ca="1" si="58"/>
        <v>-</v>
      </c>
      <c r="AH239" s="168" t="str">
        <f t="shared" ca="1" si="59"/>
        <v>-</v>
      </c>
      <c r="AI239" s="168">
        <f t="shared" ca="1" si="60"/>
        <v>0</v>
      </c>
      <c r="AJ239" s="170">
        <f t="shared" ca="1" si="61"/>
        <v>0</v>
      </c>
      <c r="AK239" s="168">
        <f t="shared" ca="1" si="28"/>
        <v>0</v>
      </c>
      <c r="AL239" s="168">
        <f t="shared" ca="1" si="29"/>
        <v>0</v>
      </c>
    </row>
    <row r="240" spans="1:38" ht="27" customHeight="1" x14ac:dyDescent="0.2">
      <c r="A240" s="56">
        <v>225</v>
      </c>
      <c r="B240" s="309" t="str">
        <f t="shared" ca="1" si="23"/>
        <v>A225</v>
      </c>
      <c r="C240" s="309"/>
      <c r="D240" s="57" t="str">
        <f t="shared" ca="1" si="24"/>
        <v/>
      </c>
      <c r="E240" s="59" t="str">
        <f t="shared" ca="1" si="25"/>
        <v/>
      </c>
      <c r="F240" s="215">
        <f ca="1">IF(LEN(B240)&gt;0,'OBRAČUNANA OSNOVNA PLAČA'!K234,"")</f>
        <v>0</v>
      </c>
      <c r="G240" s="60"/>
      <c r="H240" s="60"/>
      <c r="I240" s="60"/>
      <c r="J240" s="60"/>
      <c r="K240" s="60"/>
      <c r="L240" s="229">
        <f t="shared" si="54"/>
        <v>0</v>
      </c>
      <c r="M240" s="230">
        <f t="shared" ca="1" si="62"/>
        <v>0</v>
      </c>
      <c r="N240" s="230">
        <f t="shared" ca="1" si="63"/>
        <v>0</v>
      </c>
      <c r="O240" s="231">
        <f t="shared" ca="1" si="64"/>
        <v>0</v>
      </c>
      <c r="P240" s="232">
        <f t="shared" ca="1" si="65"/>
        <v>0</v>
      </c>
      <c r="Q240" s="233">
        <f t="shared" ca="1" si="55"/>
        <v>0</v>
      </c>
      <c r="R240" s="233">
        <f ca="1">IF(LEN(B240)&gt;0,'10'!R240-'10'!Q240,"")</f>
        <v>0</v>
      </c>
      <c r="S240" s="234"/>
      <c r="T240" s="34"/>
      <c r="U240" s="34"/>
      <c r="V240" s="34"/>
      <c r="W240" s="34"/>
      <c r="X240" s="34"/>
      <c r="Y240" s="34"/>
      <c r="AB240" s="167">
        <f>ROW()</f>
        <v>240</v>
      </c>
      <c r="AC240" s="168">
        <f t="shared" ca="1" si="26"/>
        <v>0</v>
      </c>
      <c r="AD240" s="168">
        <f t="shared" ca="1" si="27"/>
        <v>0</v>
      </c>
      <c r="AE240" s="169" t="str">
        <f t="shared" ca="1" si="56"/>
        <v>-</v>
      </c>
      <c r="AF240" s="168" t="str">
        <f t="shared" ca="1" si="57"/>
        <v>-</v>
      </c>
      <c r="AG240" s="169" t="str">
        <f t="shared" ca="1" si="58"/>
        <v>-</v>
      </c>
      <c r="AH240" s="168" t="str">
        <f t="shared" ca="1" si="59"/>
        <v>-</v>
      </c>
      <c r="AI240" s="168">
        <f t="shared" ca="1" si="60"/>
        <v>0</v>
      </c>
      <c r="AJ240" s="170">
        <f t="shared" ca="1" si="61"/>
        <v>0</v>
      </c>
      <c r="AK240" s="168">
        <f t="shared" ca="1" si="28"/>
        <v>0</v>
      </c>
      <c r="AL240" s="168">
        <f t="shared" ca="1" si="29"/>
        <v>0</v>
      </c>
    </row>
    <row r="241" spans="1:38" ht="27" customHeight="1" x14ac:dyDescent="0.2">
      <c r="A241" s="56">
        <v>226</v>
      </c>
      <c r="B241" s="309" t="str">
        <f t="shared" ca="1" si="23"/>
        <v>A226</v>
      </c>
      <c r="C241" s="309"/>
      <c r="D241" s="57" t="str">
        <f t="shared" ca="1" si="24"/>
        <v/>
      </c>
      <c r="E241" s="59" t="str">
        <f t="shared" ca="1" si="25"/>
        <v/>
      </c>
      <c r="F241" s="215">
        <f ca="1">IF(LEN(B241)&gt;0,'OBRAČUNANA OSNOVNA PLAČA'!K235,"")</f>
        <v>0</v>
      </c>
      <c r="G241" s="60"/>
      <c r="H241" s="60"/>
      <c r="I241" s="60"/>
      <c r="J241" s="60"/>
      <c r="K241" s="60"/>
      <c r="L241" s="229">
        <f t="shared" si="54"/>
        <v>0</v>
      </c>
      <c r="M241" s="230">
        <f t="shared" ca="1" si="62"/>
        <v>0</v>
      </c>
      <c r="N241" s="230">
        <f t="shared" ca="1" si="63"/>
        <v>0</v>
      </c>
      <c r="O241" s="231">
        <f t="shared" ca="1" si="64"/>
        <v>0</v>
      </c>
      <c r="P241" s="232">
        <f t="shared" ca="1" si="65"/>
        <v>0</v>
      </c>
      <c r="Q241" s="233">
        <f t="shared" ca="1" si="55"/>
        <v>0</v>
      </c>
      <c r="R241" s="233">
        <f ca="1">IF(LEN(B241)&gt;0,'10'!R241-'10'!Q241,"")</f>
        <v>0</v>
      </c>
      <c r="S241" s="234"/>
      <c r="T241" s="34"/>
      <c r="U241" s="34"/>
      <c r="V241" s="34"/>
      <c r="W241" s="34"/>
      <c r="X241" s="34"/>
      <c r="Y241" s="34"/>
      <c r="AB241" s="167">
        <f>ROW()</f>
        <v>241</v>
      </c>
      <c r="AC241" s="168">
        <f t="shared" ca="1" si="26"/>
        <v>0</v>
      </c>
      <c r="AD241" s="168">
        <f t="shared" ca="1" si="27"/>
        <v>0</v>
      </c>
      <c r="AE241" s="169" t="str">
        <f t="shared" ca="1" si="56"/>
        <v>-</v>
      </c>
      <c r="AF241" s="168" t="str">
        <f t="shared" ca="1" si="57"/>
        <v>-</v>
      </c>
      <c r="AG241" s="169" t="str">
        <f t="shared" ca="1" si="58"/>
        <v>-</v>
      </c>
      <c r="AH241" s="168" t="str">
        <f t="shared" ca="1" si="59"/>
        <v>-</v>
      </c>
      <c r="AI241" s="168">
        <f t="shared" ca="1" si="60"/>
        <v>0</v>
      </c>
      <c r="AJ241" s="170">
        <f t="shared" ca="1" si="61"/>
        <v>0</v>
      </c>
      <c r="AK241" s="168">
        <f t="shared" ca="1" si="28"/>
        <v>0</v>
      </c>
      <c r="AL241" s="168">
        <f t="shared" ca="1" si="29"/>
        <v>0</v>
      </c>
    </row>
    <row r="242" spans="1:38" ht="27" customHeight="1" x14ac:dyDescent="0.2">
      <c r="A242" s="56">
        <v>227</v>
      </c>
      <c r="B242" s="309" t="str">
        <f t="shared" ca="1" si="23"/>
        <v>A227</v>
      </c>
      <c r="C242" s="309"/>
      <c r="D242" s="57" t="str">
        <f t="shared" ca="1" si="24"/>
        <v/>
      </c>
      <c r="E242" s="59" t="str">
        <f t="shared" ca="1" si="25"/>
        <v/>
      </c>
      <c r="F242" s="215">
        <f ca="1">IF(LEN(B242)&gt;0,'OBRAČUNANA OSNOVNA PLAČA'!K236,"")</f>
        <v>0</v>
      </c>
      <c r="G242" s="60"/>
      <c r="H242" s="60"/>
      <c r="I242" s="60"/>
      <c r="J242" s="60"/>
      <c r="K242" s="60"/>
      <c r="L242" s="229">
        <f t="shared" si="54"/>
        <v>0</v>
      </c>
      <c r="M242" s="230">
        <f t="shared" ca="1" si="62"/>
        <v>0</v>
      </c>
      <c r="N242" s="230">
        <f t="shared" ca="1" si="63"/>
        <v>0</v>
      </c>
      <c r="O242" s="231">
        <f t="shared" ca="1" si="64"/>
        <v>0</v>
      </c>
      <c r="P242" s="232">
        <f t="shared" ca="1" si="65"/>
        <v>0</v>
      </c>
      <c r="Q242" s="233">
        <f t="shared" ca="1" si="55"/>
        <v>0</v>
      </c>
      <c r="R242" s="233">
        <f ca="1">IF(LEN(B242)&gt;0,'10'!R242-'10'!Q242,"")</f>
        <v>0</v>
      </c>
      <c r="S242" s="234"/>
      <c r="T242" s="34"/>
      <c r="U242" s="34"/>
      <c r="V242" s="34"/>
      <c r="W242" s="34"/>
      <c r="X242" s="34"/>
      <c r="Y242" s="34"/>
      <c r="AB242" s="167">
        <f>ROW()</f>
        <v>242</v>
      </c>
      <c r="AC242" s="168">
        <f t="shared" ca="1" si="26"/>
        <v>0</v>
      </c>
      <c r="AD242" s="168">
        <f t="shared" ca="1" si="27"/>
        <v>0</v>
      </c>
      <c r="AE242" s="169" t="str">
        <f t="shared" ca="1" si="56"/>
        <v>-</v>
      </c>
      <c r="AF242" s="168" t="str">
        <f t="shared" ca="1" si="57"/>
        <v>-</v>
      </c>
      <c r="AG242" s="169" t="str">
        <f t="shared" ca="1" si="58"/>
        <v>-</v>
      </c>
      <c r="AH242" s="168" t="str">
        <f t="shared" ca="1" si="59"/>
        <v>-</v>
      </c>
      <c r="AI242" s="168">
        <f t="shared" ca="1" si="60"/>
        <v>0</v>
      </c>
      <c r="AJ242" s="170">
        <f t="shared" ca="1" si="61"/>
        <v>0</v>
      </c>
      <c r="AK242" s="168">
        <f t="shared" ca="1" si="28"/>
        <v>0</v>
      </c>
      <c r="AL242" s="168">
        <f t="shared" ca="1" si="29"/>
        <v>0</v>
      </c>
    </row>
    <row r="243" spans="1:38" ht="27" customHeight="1" x14ac:dyDescent="0.2">
      <c r="A243" s="56">
        <v>228</v>
      </c>
      <c r="B243" s="309" t="str">
        <f t="shared" ca="1" si="23"/>
        <v>A228</v>
      </c>
      <c r="C243" s="309"/>
      <c r="D243" s="57" t="str">
        <f t="shared" ca="1" si="24"/>
        <v/>
      </c>
      <c r="E243" s="59" t="str">
        <f t="shared" ca="1" si="25"/>
        <v/>
      </c>
      <c r="F243" s="215">
        <f ca="1">IF(LEN(B243)&gt;0,'OBRAČUNANA OSNOVNA PLAČA'!K237,"")</f>
        <v>0</v>
      </c>
      <c r="G243" s="60"/>
      <c r="H243" s="60"/>
      <c r="I243" s="60"/>
      <c r="J243" s="60"/>
      <c r="K243" s="60"/>
      <c r="L243" s="229">
        <f t="shared" si="54"/>
        <v>0</v>
      </c>
      <c r="M243" s="230">
        <f t="shared" ca="1" si="62"/>
        <v>0</v>
      </c>
      <c r="N243" s="230">
        <f t="shared" ca="1" si="63"/>
        <v>0</v>
      </c>
      <c r="O243" s="231">
        <f t="shared" ca="1" si="64"/>
        <v>0</v>
      </c>
      <c r="P243" s="232">
        <f t="shared" ca="1" si="65"/>
        <v>0</v>
      </c>
      <c r="Q243" s="233">
        <f t="shared" ca="1" si="55"/>
        <v>0</v>
      </c>
      <c r="R243" s="233">
        <f ca="1">IF(LEN(B243)&gt;0,'10'!R243-'10'!Q243,"")</f>
        <v>0</v>
      </c>
      <c r="S243" s="234"/>
      <c r="T243" s="34"/>
      <c r="U243" s="34"/>
      <c r="V243" s="34"/>
      <c r="W243" s="34"/>
      <c r="X243" s="34"/>
      <c r="Y243" s="34"/>
      <c r="AB243" s="167">
        <f>ROW()</f>
        <v>243</v>
      </c>
      <c r="AC243" s="168">
        <f t="shared" ca="1" si="26"/>
        <v>0</v>
      </c>
      <c r="AD243" s="168">
        <f t="shared" ca="1" si="27"/>
        <v>0</v>
      </c>
      <c r="AE243" s="169" t="str">
        <f t="shared" ca="1" si="56"/>
        <v>-</v>
      </c>
      <c r="AF243" s="168" t="str">
        <f t="shared" ca="1" si="57"/>
        <v>-</v>
      </c>
      <c r="AG243" s="169" t="str">
        <f t="shared" ca="1" si="58"/>
        <v>-</v>
      </c>
      <c r="AH243" s="168" t="str">
        <f t="shared" ca="1" si="59"/>
        <v>-</v>
      </c>
      <c r="AI243" s="168">
        <f t="shared" ca="1" si="60"/>
        <v>0</v>
      </c>
      <c r="AJ243" s="170">
        <f t="shared" ca="1" si="61"/>
        <v>0</v>
      </c>
      <c r="AK243" s="168">
        <f t="shared" ca="1" si="28"/>
        <v>0</v>
      </c>
      <c r="AL243" s="168">
        <f t="shared" ca="1" si="29"/>
        <v>0</v>
      </c>
    </row>
    <row r="244" spans="1:38" ht="27" customHeight="1" x14ac:dyDescent="0.2">
      <c r="A244" s="56">
        <v>229</v>
      </c>
      <c r="B244" s="309" t="str">
        <f t="shared" ca="1" si="23"/>
        <v>A229</v>
      </c>
      <c r="C244" s="309"/>
      <c r="D244" s="57" t="str">
        <f t="shared" ca="1" si="24"/>
        <v/>
      </c>
      <c r="E244" s="59" t="str">
        <f t="shared" ca="1" si="25"/>
        <v/>
      </c>
      <c r="F244" s="215">
        <f ca="1">IF(LEN(B244)&gt;0,'OBRAČUNANA OSNOVNA PLAČA'!K238,"")</f>
        <v>0</v>
      </c>
      <c r="G244" s="60"/>
      <c r="H244" s="60"/>
      <c r="I244" s="60"/>
      <c r="J244" s="60"/>
      <c r="K244" s="60"/>
      <c r="L244" s="229">
        <f t="shared" si="54"/>
        <v>0</v>
      </c>
      <c r="M244" s="230">
        <f t="shared" ca="1" si="62"/>
        <v>0</v>
      </c>
      <c r="N244" s="230">
        <f t="shared" ca="1" si="63"/>
        <v>0</v>
      </c>
      <c r="O244" s="231">
        <f t="shared" ca="1" si="64"/>
        <v>0</v>
      </c>
      <c r="P244" s="232">
        <f t="shared" ca="1" si="65"/>
        <v>0</v>
      </c>
      <c r="Q244" s="233">
        <f t="shared" ca="1" si="55"/>
        <v>0</v>
      </c>
      <c r="R244" s="233">
        <f ca="1">IF(LEN(B244)&gt;0,'10'!R244-'10'!Q244,"")</f>
        <v>0</v>
      </c>
      <c r="S244" s="234"/>
      <c r="T244" s="34"/>
      <c r="U244" s="34"/>
      <c r="V244" s="34"/>
      <c r="W244" s="34"/>
      <c r="X244" s="34"/>
      <c r="Y244" s="34"/>
      <c r="AB244" s="167">
        <f>ROW()</f>
        <v>244</v>
      </c>
      <c r="AC244" s="168">
        <f t="shared" ca="1" si="26"/>
        <v>0</v>
      </c>
      <c r="AD244" s="168">
        <f t="shared" ca="1" si="27"/>
        <v>0</v>
      </c>
      <c r="AE244" s="169" t="str">
        <f t="shared" ca="1" si="56"/>
        <v>-</v>
      </c>
      <c r="AF244" s="168" t="str">
        <f t="shared" ca="1" si="57"/>
        <v>-</v>
      </c>
      <c r="AG244" s="169" t="str">
        <f t="shared" ca="1" si="58"/>
        <v>-</v>
      </c>
      <c r="AH244" s="168" t="str">
        <f t="shared" ca="1" si="59"/>
        <v>-</v>
      </c>
      <c r="AI244" s="168">
        <f t="shared" ca="1" si="60"/>
        <v>0</v>
      </c>
      <c r="AJ244" s="170">
        <f t="shared" ca="1" si="61"/>
        <v>0</v>
      </c>
      <c r="AK244" s="168">
        <f t="shared" ca="1" si="28"/>
        <v>0</v>
      </c>
      <c r="AL244" s="168">
        <f t="shared" ca="1" si="29"/>
        <v>0</v>
      </c>
    </row>
    <row r="245" spans="1:38" ht="27" customHeight="1" x14ac:dyDescent="0.2">
      <c r="A245" s="56">
        <v>230</v>
      </c>
      <c r="B245" s="309" t="str">
        <f t="shared" ca="1" si="23"/>
        <v>A230</v>
      </c>
      <c r="C245" s="309"/>
      <c r="D245" s="57" t="str">
        <f t="shared" ca="1" si="24"/>
        <v/>
      </c>
      <c r="E245" s="59" t="str">
        <f t="shared" ca="1" si="25"/>
        <v/>
      </c>
      <c r="F245" s="215">
        <f ca="1">IF(LEN(B245)&gt;0,'OBRAČUNANA OSNOVNA PLAČA'!K239,"")</f>
        <v>0</v>
      </c>
      <c r="G245" s="60"/>
      <c r="H245" s="60"/>
      <c r="I245" s="60"/>
      <c r="J245" s="60"/>
      <c r="K245" s="60"/>
      <c r="L245" s="229">
        <f t="shared" si="54"/>
        <v>0</v>
      </c>
      <c r="M245" s="230">
        <f t="shared" ca="1" si="62"/>
        <v>0</v>
      </c>
      <c r="N245" s="230">
        <f t="shared" ca="1" si="63"/>
        <v>0</v>
      </c>
      <c r="O245" s="231">
        <f t="shared" ca="1" si="64"/>
        <v>0</v>
      </c>
      <c r="P245" s="232">
        <f t="shared" ca="1" si="65"/>
        <v>0</v>
      </c>
      <c r="Q245" s="233">
        <f t="shared" ca="1" si="55"/>
        <v>0</v>
      </c>
      <c r="R245" s="233">
        <f ca="1">IF(LEN(B245)&gt;0,'10'!R245-'10'!Q245,"")</f>
        <v>0</v>
      </c>
      <c r="S245" s="234"/>
      <c r="T245" s="34"/>
      <c r="U245" s="34"/>
      <c r="V245" s="34"/>
      <c r="W245" s="34"/>
      <c r="X245" s="34"/>
      <c r="Y245" s="34"/>
      <c r="AB245" s="167">
        <f>ROW()</f>
        <v>245</v>
      </c>
      <c r="AC245" s="168">
        <f t="shared" ca="1" si="26"/>
        <v>0</v>
      </c>
      <c r="AD245" s="168">
        <f t="shared" ca="1" si="27"/>
        <v>0</v>
      </c>
      <c r="AE245" s="169" t="str">
        <f t="shared" ca="1" si="56"/>
        <v>-</v>
      </c>
      <c r="AF245" s="168" t="str">
        <f t="shared" ca="1" si="57"/>
        <v>-</v>
      </c>
      <c r="AG245" s="169" t="str">
        <f t="shared" ca="1" si="58"/>
        <v>-</v>
      </c>
      <c r="AH245" s="168" t="str">
        <f t="shared" ca="1" si="59"/>
        <v>-</v>
      </c>
      <c r="AI245" s="168">
        <f t="shared" ca="1" si="60"/>
        <v>0</v>
      </c>
      <c r="AJ245" s="170">
        <f t="shared" ca="1" si="61"/>
        <v>0</v>
      </c>
      <c r="AK245" s="168">
        <f t="shared" ca="1" si="28"/>
        <v>0</v>
      </c>
      <c r="AL245" s="168">
        <f t="shared" ca="1" si="29"/>
        <v>0</v>
      </c>
    </row>
    <row r="246" spans="1:38" ht="27" customHeight="1" x14ac:dyDescent="0.2">
      <c r="A246" s="56">
        <v>231</v>
      </c>
      <c r="B246" s="309" t="str">
        <f t="shared" ca="1" si="23"/>
        <v>A231</v>
      </c>
      <c r="C246" s="309"/>
      <c r="D246" s="57" t="str">
        <f t="shared" ca="1" si="24"/>
        <v/>
      </c>
      <c r="E246" s="59" t="str">
        <f t="shared" ca="1" si="25"/>
        <v/>
      </c>
      <c r="F246" s="215">
        <f ca="1">IF(LEN(B246)&gt;0,'OBRAČUNANA OSNOVNA PLAČA'!K240,"")</f>
        <v>0</v>
      </c>
      <c r="G246" s="60"/>
      <c r="H246" s="60"/>
      <c r="I246" s="60"/>
      <c r="J246" s="60"/>
      <c r="K246" s="60"/>
      <c r="L246" s="229">
        <f t="shared" si="54"/>
        <v>0</v>
      </c>
      <c r="M246" s="230">
        <f t="shared" ca="1" si="62"/>
        <v>0</v>
      </c>
      <c r="N246" s="230">
        <f t="shared" ca="1" si="63"/>
        <v>0</v>
      </c>
      <c r="O246" s="231">
        <f t="shared" ca="1" si="64"/>
        <v>0</v>
      </c>
      <c r="P246" s="232">
        <f t="shared" ca="1" si="65"/>
        <v>0</v>
      </c>
      <c r="Q246" s="233">
        <f t="shared" ca="1" si="55"/>
        <v>0</v>
      </c>
      <c r="R246" s="233">
        <f ca="1">IF(LEN(B246)&gt;0,'10'!R246-'10'!Q246,"")</f>
        <v>0</v>
      </c>
      <c r="S246" s="234"/>
      <c r="T246" s="34"/>
      <c r="U246" s="34"/>
      <c r="V246" s="34"/>
      <c r="W246" s="34"/>
      <c r="X246" s="34"/>
      <c r="Y246" s="34"/>
      <c r="AB246" s="167">
        <f>ROW()</f>
        <v>246</v>
      </c>
      <c r="AC246" s="168">
        <f t="shared" ca="1" si="26"/>
        <v>0</v>
      </c>
      <c r="AD246" s="168">
        <f t="shared" ca="1" si="27"/>
        <v>0</v>
      </c>
      <c r="AE246" s="169" t="str">
        <f t="shared" ca="1" si="56"/>
        <v>-</v>
      </c>
      <c r="AF246" s="168" t="str">
        <f t="shared" ca="1" si="57"/>
        <v>-</v>
      </c>
      <c r="AG246" s="169" t="str">
        <f t="shared" ca="1" si="58"/>
        <v>-</v>
      </c>
      <c r="AH246" s="168" t="str">
        <f t="shared" ca="1" si="59"/>
        <v>-</v>
      </c>
      <c r="AI246" s="168">
        <f t="shared" ca="1" si="60"/>
        <v>0</v>
      </c>
      <c r="AJ246" s="170">
        <f t="shared" ca="1" si="61"/>
        <v>0</v>
      </c>
      <c r="AK246" s="168">
        <f t="shared" ca="1" si="28"/>
        <v>0</v>
      </c>
      <c r="AL246" s="168">
        <f t="shared" ca="1" si="29"/>
        <v>0</v>
      </c>
    </row>
    <row r="247" spans="1:38" ht="27" customHeight="1" x14ac:dyDescent="0.2">
      <c r="A247" s="56">
        <v>232</v>
      </c>
      <c r="B247" s="309" t="str">
        <f t="shared" ca="1" si="23"/>
        <v>A232</v>
      </c>
      <c r="C247" s="309"/>
      <c r="D247" s="57" t="str">
        <f t="shared" ca="1" si="24"/>
        <v/>
      </c>
      <c r="E247" s="59" t="str">
        <f t="shared" ca="1" si="25"/>
        <v/>
      </c>
      <c r="F247" s="215">
        <f ca="1">IF(LEN(B247)&gt;0,'OBRAČUNANA OSNOVNA PLAČA'!K241,"")</f>
        <v>0</v>
      </c>
      <c r="G247" s="60"/>
      <c r="H247" s="60"/>
      <c r="I247" s="60"/>
      <c r="J247" s="60"/>
      <c r="K247" s="60"/>
      <c r="L247" s="229">
        <f t="shared" si="54"/>
        <v>0</v>
      </c>
      <c r="M247" s="230">
        <f t="shared" ca="1" si="62"/>
        <v>0</v>
      </c>
      <c r="N247" s="230">
        <f t="shared" ca="1" si="63"/>
        <v>0</v>
      </c>
      <c r="O247" s="231">
        <f t="shared" ca="1" si="64"/>
        <v>0</v>
      </c>
      <c r="P247" s="232">
        <f t="shared" ca="1" si="65"/>
        <v>0</v>
      </c>
      <c r="Q247" s="233">
        <f t="shared" ca="1" si="55"/>
        <v>0</v>
      </c>
      <c r="R247" s="233">
        <f ca="1">IF(LEN(B247)&gt;0,'10'!R247-'10'!Q247,"")</f>
        <v>0</v>
      </c>
      <c r="S247" s="234"/>
      <c r="T247" s="34"/>
      <c r="U247" s="34"/>
      <c r="V247" s="34"/>
      <c r="W247" s="34"/>
      <c r="X247" s="34"/>
      <c r="Y247" s="34"/>
      <c r="AB247" s="167">
        <f>ROW()</f>
        <v>247</v>
      </c>
      <c r="AC247" s="168">
        <f t="shared" ca="1" si="26"/>
        <v>0</v>
      </c>
      <c r="AD247" s="168">
        <f t="shared" ca="1" si="27"/>
        <v>0</v>
      </c>
      <c r="AE247" s="169" t="str">
        <f t="shared" ca="1" si="56"/>
        <v>-</v>
      </c>
      <c r="AF247" s="168" t="str">
        <f t="shared" ca="1" si="57"/>
        <v>-</v>
      </c>
      <c r="AG247" s="169" t="str">
        <f t="shared" ca="1" si="58"/>
        <v>-</v>
      </c>
      <c r="AH247" s="168" t="str">
        <f t="shared" ca="1" si="59"/>
        <v>-</v>
      </c>
      <c r="AI247" s="168">
        <f t="shared" ca="1" si="60"/>
        <v>0</v>
      </c>
      <c r="AJ247" s="170">
        <f t="shared" ca="1" si="61"/>
        <v>0</v>
      </c>
      <c r="AK247" s="168">
        <f t="shared" ca="1" si="28"/>
        <v>0</v>
      </c>
      <c r="AL247" s="168">
        <f t="shared" ca="1" si="29"/>
        <v>0</v>
      </c>
    </row>
    <row r="248" spans="1:38" ht="27" customHeight="1" x14ac:dyDescent="0.2">
      <c r="A248" s="56">
        <v>233</v>
      </c>
      <c r="B248" s="309" t="str">
        <f t="shared" ca="1" si="23"/>
        <v>A233</v>
      </c>
      <c r="C248" s="309"/>
      <c r="D248" s="57" t="str">
        <f t="shared" ca="1" si="24"/>
        <v/>
      </c>
      <c r="E248" s="59" t="str">
        <f t="shared" ca="1" si="25"/>
        <v/>
      </c>
      <c r="F248" s="215">
        <f ca="1">IF(LEN(B248)&gt;0,'OBRAČUNANA OSNOVNA PLAČA'!K242,"")</f>
        <v>0</v>
      </c>
      <c r="G248" s="60"/>
      <c r="H248" s="60"/>
      <c r="I248" s="60"/>
      <c r="J248" s="60"/>
      <c r="K248" s="60"/>
      <c r="L248" s="229">
        <f t="shared" si="54"/>
        <v>0</v>
      </c>
      <c r="M248" s="230">
        <f t="shared" ca="1" si="62"/>
        <v>0</v>
      </c>
      <c r="N248" s="230">
        <f t="shared" ca="1" si="63"/>
        <v>0</v>
      </c>
      <c r="O248" s="231">
        <f t="shared" ca="1" si="64"/>
        <v>0</v>
      </c>
      <c r="P248" s="232">
        <f t="shared" ca="1" si="65"/>
        <v>0</v>
      </c>
      <c r="Q248" s="233">
        <f t="shared" ca="1" si="55"/>
        <v>0</v>
      </c>
      <c r="R248" s="233">
        <f ca="1">IF(LEN(B248)&gt;0,'10'!R248-'10'!Q248,"")</f>
        <v>0</v>
      </c>
      <c r="S248" s="234"/>
      <c r="T248" s="34"/>
      <c r="U248" s="34"/>
      <c r="V248" s="34"/>
      <c r="W248" s="34"/>
      <c r="X248" s="34"/>
      <c r="Y248" s="34"/>
      <c r="AB248" s="167">
        <f>ROW()</f>
        <v>248</v>
      </c>
      <c r="AC248" s="168">
        <f t="shared" ca="1" si="26"/>
        <v>0</v>
      </c>
      <c r="AD248" s="168">
        <f t="shared" ca="1" si="27"/>
        <v>0</v>
      </c>
      <c r="AE248" s="169" t="str">
        <f t="shared" ca="1" si="56"/>
        <v>-</v>
      </c>
      <c r="AF248" s="168" t="str">
        <f t="shared" ca="1" si="57"/>
        <v>-</v>
      </c>
      <c r="AG248" s="169" t="str">
        <f t="shared" ca="1" si="58"/>
        <v>-</v>
      </c>
      <c r="AH248" s="168" t="str">
        <f t="shared" ca="1" si="59"/>
        <v>-</v>
      </c>
      <c r="AI248" s="168">
        <f t="shared" ca="1" si="60"/>
        <v>0</v>
      </c>
      <c r="AJ248" s="170">
        <f t="shared" ca="1" si="61"/>
        <v>0</v>
      </c>
      <c r="AK248" s="168">
        <f t="shared" ca="1" si="28"/>
        <v>0</v>
      </c>
      <c r="AL248" s="168">
        <f t="shared" ca="1" si="29"/>
        <v>0</v>
      </c>
    </row>
    <row r="249" spans="1:38" ht="27" customHeight="1" x14ac:dyDescent="0.2">
      <c r="A249" s="56">
        <v>234</v>
      </c>
      <c r="B249" s="309" t="str">
        <f t="shared" ca="1" si="23"/>
        <v>A234</v>
      </c>
      <c r="C249" s="309"/>
      <c r="D249" s="57" t="str">
        <f t="shared" ca="1" si="24"/>
        <v/>
      </c>
      <c r="E249" s="59" t="str">
        <f t="shared" ca="1" si="25"/>
        <v/>
      </c>
      <c r="F249" s="215">
        <f ca="1">IF(LEN(B249)&gt;0,'OBRAČUNANA OSNOVNA PLAČA'!K243,"")</f>
        <v>0</v>
      </c>
      <c r="G249" s="60"/>
      <c r="H249" s="60"/>
      <c r="I249" s="60"/>
      <c r="J249" s="60"/>
      <c r="K249" s="60"/>
      <c r="L249" s="229">
        <f t="shared" si="54"/>
        <v>0</v>
      </c>
      <c r="M249" s="230">
        <f t="shared" ca="1" si="62"/>
        <v>0</v>
      </c>
      <c r="N249" s="230">
        <f t="shared" ca="1" si="63"/>
        <v>0</v>
      </c>
      <c r="O249" s="231">
        <f t="shared" ca="1" si="64"/>
        <v>0</v>
      </c>
      <c r="P249" s="232">
        <f t="shared" ca="1" si="65"/>
        <v>0</v>
      </c>
      <c r="Q249" s="233">
        <f t="shared" ca="1" si="55"/>
        <v>0</v>
      </c>
      <c r="R249" s="233">
        <f ca="1">IF(LEN(B249)&gt;0,'10'!R249-'10'!Q249,"")</f>
        <v>0</v>
      </c>
      <c r="S249" s="234"/>
      <c r="T249" s="34"/>
      <c r="U249" s="34"/>
      <c r="V249" s="34"/>
      <c r="W249" s="34"/>
      <c r="X249" s="34"/>
      <c r="Y249" s="34"/>
      <c r="AB249" s="167">
        <f>ROW()</f>
        <v>249</v>
      </c>
      <c r="AC249" s="168">
        <f t="shared" ca="1" si="26"/>
        <v>0</v>
      </c>
      <c r="AD249" s="168">
        <f t="shared" ca="1" si="27"/>
        <v>0</v>
      </c>
      <c r="AE249" s="169" t="str">
        <f t="shared" ca="1" si="56"/>
        <v>-</v>
      </c>
      <c r="AF249" s="168" t="str">
        <f t="shared" ca="1" si="57"/>
        <v>-</v>
      </c>
      <c r="AG249" s="169" t="str">
        <f t="shared" ca="1" si="58"/>
        <v>-</v>
      </c>
      <c r="AH249" s="168" t="str">
        <f t="shared" ca="1" si="59"/>
        <v>-</v>
      </c>
      <c r="AI249" s="168">
        <f t="shared" ca="1" si="60"/>
        <v>0</v>
      </c>
      <c r="AJ249" s="170">
        <f t="shared" ca="1" si="61"/>
        <v>0</v>
      </c>
      <c r="AK249" s="168">
        <f t="shared" ca="1" si="28"/>
        <v>0</v>
      </c>
      <c r="AL249" s="168">
        <f t="shared" ca="1" si="29"/>
        <v>0</v>
      </c>
    </row>
    <row r="250" spans="1:38" ht="27" customHeight="1" x14ac:dyDescent="0.2">
      <c r="A250" s="56">
        <v>235</v>
      </c>
      <c r="B250" s="309" t="str">
        <f t="shared" ca="1" si="23"/>
        <v>A235</v>
      </c>
      <c r="C250" s="309"/>
      <c r="D250" s="57" t="str">
        <f t="shared" ca="1" si="24"/>
        <v/>
      </c>
      <c r="E250" s="59" t="str">
        <f t="shared" ca="1" si="25"/>
        <v/>
      </c>
      <c r="F250" s="215">
        <f ca="1">IF(LEN(B250)&gt;0,'OBRAČUNANA OSNOVNA PLAČA'!K244,"")</f>
        <v>0</v>
      </c>
      <c r="G250" s="60"/>
      <c r="H250" s="60"/>
      <c r="I250" s="60"/>
      <c r="J250" s="60"/>
      <c r="K250" s="60"/>
      <c r="L250" s="229">
        <f t="shared" si="54"/>
        <v>0</v>
      </c>
      <c r="M250" s="230">
        <f t="shared" ca="1" si="62"/>
        <v>0</v>
      </c>
      <c r="N250" s="230">
        <f t="shared" ca="1" si="63"/>
        <v>0</v>
      </c>
      <c r="O250" s="231">
        <f t="shared" ca="1" si="64"/>
        <v>0</v>
      </c>
      <c r="P250" s="232">
        <f t="shared" ca="1" si="65"/>
        <v>0</v>
      </c>
      <c r="Q250" s="233">
        <f t="shared" ca="1" si="55"/>
        <v>0</v>
      </c>
      <c r="R250" s="233">
        <f ca="1">IF(LEN(B250)&gt;0,'10'!R250-'10'!Q250,"")</f>
        <v>0</v>
      </c>
      <c r="S250" s="234"/>
      <c r="T250" s="34"/>
      <c r="U250" s="34"/>
      <c r="V250" s="34"/>
      <c r="W250" s="34"/>
      <c r="X250" s="34"/>
      <c r="Y250" s="34"/>
      <c r="AB250" s="167">
        <f>ROW()</f>
        <v>250</v>
      </c>
      <c r="AC250" s="168">
        <f t="shared" ca="1" si="26"/>
        <v>0</v>
      </c>
      <c r="AD250" s="168">
        <f t="shared" ca="1" si="27"/>
        <v>0</v>
      </c>
      <c r="AE250" s="169" t="str">
        <f t="shared" ca="1" si="56"/>
        <v>-</v>
      </c>
      <c r="AF250" s="168" t="str">
        <f t="shared" ca="1" si="57"/>
        <v>-</v>
      </c>
      <c r="AG250" s="169" t="str">
        <f t="shared" ca="1" si="58"/>
        <v>-</v>
      </c>
      <c r="AH250" s="168" t="str">
        <f t="shared" ca="1" si="59"/>
        <v>-</v>
      </c>
      <c r="AI250" s="168">
        <f t="shared" ca="1" si="60"/>
        <v>0</v>
      </c>
      <c r="AJ250" s="170">
        <f t="shared" ca="1" si="61"/>
        <v>0</v>
      </c>
      <c r="AK250" s="168">
        <f t="shared" ca="1" si="28"/>
        <v>0</v>
      </c>
      <c r="AL250" s="168">
        <f t="shared" ca="1" si="29"/>
        <v>0</v>
      </c>
    </row>
    <row r="251" spans="1:38" ht="27" customHeight="1" x14ac:dyDescent="0.2">
      <c r="A251" s="56">
        <v>236</v>
      </c>
      <c r="B251" s="309" t="str">
        <f t="shared" ca="1" si="23"/>
        <v>A236</v>
      </c>
      <c r="C251" s="309"/>
      <c r="D251" s="57" t="str">
        <f t="shared" ca="1" si="24"/>
        <v/>
      </c>
      <c r="E251" s="59" t="str">
        <f t="shared" ca="1" si="25"/>
        <v/>
      </c>
      <c r="F251" s="215">
        <f ca="1">IF(LEN(B251)&gt;0,'OBRAČUNANA OSNOVNA PLAČA'!K245,"")</f>
        <v>0</v>
      </c>
      <c r="G251" s="60"/>
      <c r="H251" s="60"/>
      <c r="I251" s="60"/>
      <c r="J251" s="60"/>
      <c r="K251" s="60"/>
      <c r="L251" s="229">
        <f t="shared" si="54"/>
        <v>0</v>
      </c>
      <c r="M251" s="230">
        <f t="shared" ca="1" si="62"/>
        <v>0</v>
      </c>
      <c r="N251" s="230">
        <f t="shared" ca="1" si="63"/>
        <v>0</v>
      </c>
      <c r="O251" s="231">
        <f t="shared" ca="1" si="64"/>
        <v>0</v>
      </c>
      <c r="P251" s="232">
        <f t="shared" ca="1" si="65"/>
        <v>0</v>
      </c>
      <c r="Q251" s="233">
        <f t="shared" ca="1" si="55"/>
        <v>0</v>
      </c>
      <c r="R251" s="233">
        <f ca="1">IF(LEN(B251)&gt;0,'10'!R251-'10'!Q251,"")</f>
        <v>0</v>
      </c>
      <c r="S251" s="234"/>
      <c r="T251" s="34"/>
      <c r="U251" s="34"/>
      <c r="V251" s="34"/>
      <c r="W251" s="34"/>
      <c r="X251" s="34"/>
      <c r="Y251" s="34"/>
      <c r="AB251" s="167">
        <f>ROW()</f>
        <v>251</v>
      </c>
      <c r="AC251" s="168">
        <f t="shared" ca="1" si="26"/>
        <v>0</v>
      </c>
      <c r="AD251" s="168">
        <f t="shared" ca="1" si="27"/>
        <v>0</v>
      </c>
      <c r="AE251" s="169" t="str">
        <f t="shared" ca="1" si="56"/>
        <v>-</v>
      </c>
      <c r="AF251" s="168" t="str">
        <f t="shared" ca="1" si="57"/>
        <v>-</v>
      </c>
      <c r="AG251" s="169" t="str">
        <f t="shared" ca="1" si="58"/>
        <v>-</v>
      </c>
      <c r="AH251" s="168" t="str">
        <f t="shared" ca="1" si="59"/>
        <v>-</v>
      </c>
      <c r="AI251" s="168">
        <f t="shared" ca="1" si="60"/>
        <v>0</v>
      </c>
      <c r="AJ251" s="170">
        <f t="shared" ca="1" si="61"/>
        <v>0</v>
      </c>
      <c r="AK251" s="168">
        <f t="shared" ca="1" si="28"/>
        <v>0</v>
      </c>
      <c r="AL251" s="168">
        <f t="shared" ca="1" si="29"/>
        <v>0</v>
      </c>
    </row>
    <row r="252" spans="1:38" ht="27" customHeight="1" x14ac:dyDescent="0.2">
      <c r="A252" s="56">
        <v>237</v>
      </c>
      <c r="B252" s="309" t="str">
        <f t="shared" ca="1" si="23"/>
        <v>A237</v>
      </c>
      <c r="C252" s="309"/>
      <c r="D252" s="57" t="str">
        <f t="shared" ca="1" si="24"/>
        <v/>
      </c>
      <c r="E252" s="59" t="str">
        <f t="shared" ca="1" si="25"/>
        <v/>
      </c>
      <c r="F252" s="215">
        <f ca="1">IF(LEN(B252)&gt;0,'OBRAČUNANA OSNOVNA PLAČA'!K246,"")</f>
        <v>0</v>
      </c>
      <c r="G252" s="60"/>
      <c r="H252" s="60"/>
      <c r="I252" s="60"/>
      <c r="J252" s="60"/>
      <c r="K252" s="60"/>
      <c r="L252" s="229">
        <f t="shared" si="54"/>
        <v>0</v>
      </c>
      <c r="M252" s="230">
        <f t="shared" ca="1" si="62"/>
        <v>0</v>
      </c>
      <c r="N252" s="230">
        <f t="shared" ca="1" si="63"/>
        <v>0</v>
      </c>
      <c r="O252" s="231">
        <f t="shared" ca="1" si="64"/>
        <v>0</v>
      </c>
      <c r="P252" s="232">
        <f t="shared" ca="1" si="65"/>
        <v>0</v>
      </c>
      <c r="Q252" s="233">
        <f t="shared" ca="1" si="55"/>
        <v>0</v>
      </c>
      <c r="R252" s="233">
        <f ca="1">IF(LEN(B252)&gt;0,'10'!R252-'10'!Q252,"")</f>
        <v>0</v>
      </c>
      <c r="S252" s="234"/>
      <c r="T252" s="34"/>
      <c r="U252" s="34"/>
      <c r="V252" s="34"/>
      <c r="W252" s="34"/>
      <c r="X252" s="34"/>
      <c r="Y252" s="34"/>
      <c r="AB252" s="167">
        <f>ROW()</f>
        <v>252</v>
      </c>
      <c r="AC252" s="168">
        <f t="shared" ca="1" si="26"/>
        <v>0</v>
      </c>
      <c r="AD252" s="168">
        <f t="shared" ca="1" si="27"/>
        <v>0</v>
      </c>
      <c r="AE252" s="169" t="str">
        <f t="shared" ca="1" si="56"/>
        <v>-</v>
      </c>
      <c r="AF252" s="168" t="str">
        <f t="shared" ca="1" si="57"/>
        <v>-</v>
      </c>
      <c r="AG252" s="169" t="str">
        <f t="shared" ca="1" si="58"/>
        <v>-</v>
      </c>
      <c r="AH252" s="168" t="str">
        <f t="shared" ca="1" si="59"/>
        <v>-</v>
      </c>
      <c r="AI252" s="168">
        <f t="shared" ca="1" si="60"/>
        <v>0</v>
      </c>
      <c r="AJ252" s="170">
        <f t="shared" ca="1" si="61"/>
        <v>0</v>
      </c>
      <c r="AK252" s="168">
        <f t="shared" ca="1" si="28"/>
        <v>0</v>
      </c>
      <c r="AL252" s="168">
        <f t="shared" ca="1" si="29"/>
        <v>0</v>
      </c>
    </row>
    <row r="253" spans="1:38" ht="27" customHeight="1" x14ac:dyDescent="0.2">
      <c r="A253" s="56">
        <v>238</v>
      </c>
      <c r="B253" s="309" t="str">
        <f t="shared" ca="1" si="23"/>
        <v>A238</v>
      </c>
      <c r="C253" s="309"/>
      <c r="D253" s="57" t="str">
        <f t="shared" ca="1" si="24"/>
        <v/>
      </c>
      <c r="E253" s="59" t="str">
        <f t="shared" ca="1" si="25"/>
        <v/>
      </c>
      <c r="F253" s="215">
        <f ca="1">IF(LEN(B253)&gt;0,'OBRAČUNANA OSNOVNA PLAČA'!K247,"")</f>
        <v>0</v>
      </c>
      <c r="G253" s="60"/>
      <c r="H253" s="60"/>
      <c r="I253" s="60"/>
      <c r="J253" s="60"/>
      <c r="K253" s="60"/>
      <c r="L253" s="229">
        <f t="shared" si="54"/>
        <v>0</v>
      </c>
      <c r="M253" s="230">
        <f t="shared" ca="1" si="62"/>
        <v>0</v>
      </c>
      <c r="N253" s="230">
        <f t="shared" ca="1" si="63"/>
        <v>0</v>
      </c>
      <c r="O253" s="231">
        <f t="shared" ca="1" si="64"/>
        <v>0</v>
      </c>
      <c r="P253" s="232">
        <f t="shared" ca="1" si="65"/>
        <v>0</v>
      </c>
      <c r="Q253" s="233">
        <f t="shared" ca="1" si="55"/>
        <v>0</v>
      </c>
      <c r="R253" s="233">
        <f ca="1">IF(LEN(B253)&gt;0,'10'!R253-'10'!Q253,"")</f>
        <v>0</v>
      </c>
      <c r="S253" s="234"/>
      <c r="T253" s="34"/>
      <c r="U253" s="34"/>
      <c r="V253" s="34"/>
      <c r="W253" s="34"/>
      <c r="X253" s="34"/>
      <c r="Y253" s="34"/>
      <c r="AB253" s="167">
        <f>ROW()</f>
        <v>253</v>
      </c>
      <c r="AC253" s="168">
        <f t="shared" ca="1" si="26"/>
        <v>0</v>
      </c>
      <c r="AD253" s="168">
        <f t="shared" ca="1" si="27"/>
        <v>0</v>
      </c>
      <c r="AE253" s="169" t="str">
        <f t="shared" ca="1" si="56"/>
        <v>-</v>
      </c>
      <c r="AF253" s="168" t="str">
        <f t="shared" ca="1" si="57"/>
        <v>-</v>
      </c>
      <c r="AG253" s="169" t="str">
        <f t="shared" ca="1" si="58"/>
        <v>-</v>
      </c>
      <c r="AH253" s="168" t="str">
        <f t="shared" ca="1" si="59"/>
        <v>-</v>
      </c>
      <c r="AI253" s="168">
        <f t="shared" ca="1" si="60"/>
        <v>0</v>
      </c>
      <c r="AJ253" s="170">
        <f t="shared" ca="1" si="61"/>
        <v>0</v>
      </c>
      <c r="AK253" s="168">
        <f t="shared" ca="1" si="28"/>
        <v>0</v>
      </c>
      <c r="AL253" s="168">
        <f t="shared" ca="1" si="29"/>
        <v>0</v>
      </c>
    </row>
    <row r="254" spans="1:38" ht="27" customHeight="1" x14ac:dyDescent="0.2">
      <c r="A254" s="56">
        <v>239</v>
      </c>
      <c r="B254" s="309" t="str">
        <f t="shared" ca="1" si="23"/>
        <v>A239</v>
      </c>
      <c r="C254" s="309"/>
      <c r="D254" s="57" t="str">
        <f t="shared" ca="1" si="24"/>
        <v/>
      </c>
      <c r="E254" s="59" t="str">
        <f t="shared" ca="1" si="25"/>
        <v/>
      </c>
      <c r="F254" s="215">
        <f ca="1">IF(LEN(B254)&gt;0,'OBRAČUNANA OSNOVNA PLAČA'!K248,"")</f>
        <v>0</v>
      </c>
      <c r="G254" s="60"/>
      <c r="H254" s="60"/>
      <c r="I254" s="60"/>
      <c r="J254" s="60"/>
      <c r="K254" s="60"/>
      <c r="L254" s="229">
        <f t="shared" si="54"/>
        <v>0</v>
      </c>
      <c r="M254" s="230">
        <f t="shared" ca="1" si="62"/>
        <v>0</v>
      </c>
      <c r="N254" s="230">
        <f t="shared" ca="1" si="63"/>
        <v>0</v>
      </c>
      <c r="O254" s="231">
        <f t="shared" ca="1" si="64"/>
        <v>0</v>
      </c>
      <c r="P254" s="232">
        <f t="shared" ca="1" si="65"/>
        <v>0</v>
      </c>
      <c r="Q254" s="233">
        <f t="shared" ca="1" si="55"/>
        <v>0</v>
      </c>
      <c r="R254" s="233">
        <f ca="1">IF(LEN(B254)&gt;0,'10'!R254-'10'!Q254,"")</f>
        <v>0</v>
      </c>
      <c r="S254" s="234"/>
      <c r="T254" s="34"/>
      <c r="U254" s="34"/>
      <c r="V254" s="34"/>
      <c r="W254" s="34"/>
      <c r="X254" s="34"/>
      <c r="Y254" s="34"/>
      <c r="AB254" s="167">
        <f>ROW()</f>
        <v>254</v>
      </c>
      <c r="AC254" s="168">
        <f t="shared" ca="1" si="26"/>
        <v>0</v>
      </c>
      <c r="AD254" s="168">
        <f t="shared" ca="1" si="27"/>
        <v>0</v>
      </c>
      <c r="AE254" s="169" t="str">
        <f t="shared" ca="1" si="56"/>
        <v>-</v>
      </c>
      <c r="AF254" s="168" t="str">
        <f t="shared" ca="1" si="57"/>
        <v>-</v>
      </c>
      <c r="AG254" s="169" t="str">
        <f t="shared" ca="1" si="58"/>
        <v>-</v>
      </c>
      <c r="AH254" s="168" t="str">
        <f t="shared" ca="1" si="59"/>
        <v>-</v>
      </c>
      <c r="AI254" s="168">
        <f t="shared" ca="1" si="60"/>
        <v>0</v>
      </c>
      <c r="AJ254" s="170">
        <f t="shared" ca="1" si="61"/>
        <v>0</v>
      </c>
      <c r="AK254" s="168">
        <f t="shared" ca="1" si="28"/>
        <v>0</v>
      </c>
      <c r="AL254" s="168">
        <f t="shared" ca="1" si="29"/>
        <v>0</v>
      </c>
    </row>
    <row r="255" spans="1:38" ht="27" customHeight="1" x14ac:dyDescent="0.2">
      <c r="A255" s="56">
        <v>240</v>
      </c>
      <c r="B255" s="309" t="str">
        <f t="shared" ca="1" si="23"/>
        <v>A240</v>
      </c>
      <c r="C255" s="309"/>
      <c r="D255" s="57" t="str">
        <f t="shared" ca="1" si="24"/>
        <v/>
      </c>
      <c r="E255" s="59" t="str">
        <f t="shared" ca="1" si="25"/>
        <v/>
      </c>
      <c r="F255" s="215">
        <f ca="1">IF(LEN(B255)&gt;0,'OBRAČUNANA OSNOVNA PLAČA'!K249,"")</f>
        <v>0</v>
      </c>
      <c r="G255" s="60"/>
      <c r="H255" s="60"/>
      <c r="I255" s="60"/>
      <c r="J255" s="60"/>
      <c r="K255" s="60"/>
      <c r="L255" s="229">
        <f t="shared" si="54"/>
        <v>0</v>
      </c>
      <c r="M255" s="230">
        <f t="shared" ca="1" si="62"/>
        <v>0</v>
      </c>
      <c r="N255" s="230">
        <f t="shared" ca="1" si="63"/>
        <v>0</v>
      </c>
      <c r="O255" s="231">
        <f t="shared" ca="1" si="64"/>
        <v>0</v>
      </c>
      <c r="P255" s="232">
        <f t="shared" ca="1" si="65"/>
        <v>0</v>
      </c>
      <c r="Q255" s="233">
        <f t="shared" ca="1" si="55"/>
        <v>0</v>
      </c>
      <c r="R255" s="233">
        <f ca="1">IF(LEN(B255)&gt;0,'10'!R255-'10'!Q255,"")</f>
        <v>0</v>
      </c>
      <c r="S255" s="234"/>
      <c r="T255" s="34"/>
      <c r="U255" s="34"/>
      <c r="V255" s="34"/>
      <c r="W255" s="34"/>
      <c r="X255" s="34"/>
      <c r="Y255" s="34"/>
      <c r="AB255" s="167">
        <f>ROW()</f>
        <v>255</v>
      </c>
      <c r="AC255" s="168">
        <f t="shared" ca="1" si="26"/>
        <v>0</v>
      </c>
      <c r="AD255" s="168">
        <f t="shared" ca="1" si="27"/>
        <v>0</v>
      </c>
      <c r="AE255" s="169" t="str">
        <f t="shared" ca="1" si="56"/>
        <v>-</v>
      </c>
      <c r="AF255" s="168" t="str">
        <f t="shared" ca="1" si="57"/>
        <v>-</v>
      </c>
      <c r="AG255" s="169" t="str">
        <f t="shared" ca="1" si="58"/>
        <v>-</v>
      </c>
      <c r="AH255" s="168" t="str">
        <f t="shared" ca="1" si="59"/>
        <v>-</v>
      </c>
      <c r="AI255" s="168">
        <f t="shared" ca="1" si="60"/>
        <v>0</v>
      </c>
      <c r="AJ255" s="170">
        <f t="shared" ca="1" si="61"/>
        <v>0</v>
      </c>
      <c r="AK255" s="168">
        <f t="shared" ca="1" si="28"/>
        <v>0</v>
      </c>
      <c r="AL255" s="168">
        <f t="shared" ca="1" si="29"/>
        <v>0</v>
      </c>
    </row>
    <row r="256" spans="1:38" ht="27" customHeight="1" x14ac:dyDescent="0.2">
      <c r="A256" s="56">
        <v>241</v>
      </c>
      <c r="B256" s="309" t="str">
        <f t="shared" ca="1" si="23"/>
        <v>A241</v>
      </c>
      <c r="C256" s="309"/>
      <c r="D256" s="57" t="str">
        <f t="shared" ca="1" si="24"/>
        <v/>
      </c>
      <c r="E256" s="59" t="str">
        <f t="shared" ca="1" si="25"/>
        <v/>
      </c>
      <c r="F256" s="215">
        <f ca="1">IF(LEN(B256)&gt;0,'OBRAČUNANA OSNOVNA PLAČA'!K250,"")</f>
        <v>0</v>
      </c>
      <c r="G256" s="60"/>
      <c r="H256" s="60"/>
      <c r="I256" s="60"/>
      <c r="J256" s="60"/>
      <c r="K256" s="60"/>
      <c r="L256" s="229">
        <f t="shared" si="54"/>
        <v>0</v>
      </c>
      <c r="M256" s="230">
        <f t="shared" ca="1" si="62"/>
        <v>0</v>
      </c>
      <c r="N256" s="230">
        <f t="shared" ca="1" si="63"/>
        <v>0</v>
      </c>
      <c r="O256" s="231">
        <f t="shared" ca="1" si="64"/>
        <v>0</v>
      </c>
      <c r="P256" s="232">
        <f t="shared" ca="1" si="65"/>
        <v>0</v>
      </c>
      <c r="Q256" s="233">
        <f t="shared" ca="1" si="55"/>
        <v>0</v>
      </c>
      <c r="R256" s="233">
        <f ca="1">IF(LEN(B256)&gt;0,'10'!R256-'10'!Q256,"")</f>
        <v>0</v>
      </c>
      <c r="S256" s="234"/>
      <c r="T256" s="34"/>
      <c r="U256" s="34"/>
      <c r="V256" s="34"/>
      <c r="W256" s="34"/>
      <c r="X256" s="34"/>
      <c r="Y256" s="34"/>
      <c r="AB256" s="167">
        <f>ROW()</f>
        <v>256</v>
      </c>
      <c r="AC256" s="168">
        <f t="shared" ca="1" si="26"/>
        <v>0</v>
      </c>
      <c r="AD256" s="168">
        <f t="shared" ca="1" si="27"/>
        <v>0</v>
      </c>
      <c r="AE256" s="169" t="str">
        <f t="shared" ca="1" si="56"/>
        <v>-</v>
      </c>
      <c r="AF256" s="168" t="str">
        <f t="shared" ca="1" si="57"/>
        <v>-</v>
      </c>
      <c r="AG256" s="169" t="str">
        <f t="shared" ca="1" si="58"/>
        <v>-</v>
      </c>
      <c r="AH256" s="168" t="str">
        <f t="shared" ca="1" si="59"/>
        <v>-</v>
      </c>
      <c r="AI256" s="168">
        <f t="shared" ca="1" si="60"/>
        <v>0</v>
      </c>
      <c r="AJ256" s="170">
        <f t="shared" ca="1" si="61"/>
        <v>0</v>
      </c>
      <c r="AK256" s="168">
        <f t="shared" ca="1" si="28"/>
        <v>0</v>
      </c>
      <c r="AL256" s="168">
        <f t="shared" ca="1" si="29"/>
        <v>0</v>
      </c>
    </row>
    <row r="257" spans="1:38" ht="27" customHeight="1" x14ac:dyDescent="0.2">
      <c r="A257" s="56">
        <v>242</v>
      </c>
      <c r="B257" s="309" t="str">
        <f t="shared" ca="1" si="23"/>
        <v>A242</v>
      </c>
      <c r="C257" s="309"/>
      <c r="D257" s="57" t="str">
        <f t="shared" ca="1" si="24"/>
        <v/>
      </c>
      <c r="E257" s="59" t="str">
        <f t="shared" ca="1" si="25"/>
        <v/>
      </c>
      <c r="F257" s="215">
        <f ca="1">IF(LEN(B257)&gt;0,'OBRAČUNANA OSNOVNA PLAČA'!K251,"")</f>
        <v>0</v>
      </c>
      <c r="G257" s="60"/>
      <c r="H257" s="60"/>
      <c r="I257" s="60"/>
      <c r="J257" s="60"/>
      <c r="K257" s="60"/>
      <c r="L257" s="229">
        <f t="shared" si="54"/>
        <v>0</v>
      </c>
      <c r="M257" s="230">
        <f t="shared" ca="1" si="62"/>
        <v>0</v>
      </c>
      <c r="N257" s="230">
        <f t="shared" ca="1" si="63"/>
        <v>0</v>
      </c>
      <c r="O257" s="231">
        <f t="shared" ca="1" si="64"/>
        <v>0</v>
      </c>
      <c r="P257" s="232">
        <f t="shared" ca="1" si="65"/>
        <v>0</v>
      </c>
      <c r="Q257" s="233">
        <f t="shared" ca="1" si="55"/>
        <v>0</v>
      </c>
      <c r="R257" s="233">
        <f ca="1">IF(LEN(B257)&gt;0,'10'!R257-'10'!Q257,"")</f>
        <v>0</v>
      </c>
      <c r="S257" s="234"/>
      <c r="T257" s="34"/>
      <c r="U257" s="34"/>
      <c r="V257" s="34"/>
      <c r="W257" s="34"/>
      <c r="X257" s="34"/>
      <c r="Y257" s="34"/>
      <c r="AB257" s="167">
        <f>ROW()</f>
        <v>257</v>
      </c>
      <c r="AC257" s="168">
        <f t="shared" ca="1" si="26"/>
        <v>0</v>
      </c>
      <c r="AD257" s="168">
        <f t="shared" ca="1" si="27"/>
        <v>0</v>
      </c>
      <c r="AE257" s="169" t="str">
        <f t="shared" ca="1" si="56"/>
        <v>-</v>
      </c>
      <c r="AF257" s="168" t="str">
        <f t="shared" ca="1" si="57"/>
        <v>-</v>
      </c>
      <c r="AG257" s="169" t="str">
        <f t="shared" ca="1" si="58"/>
        <v>-</v>
      </c>
      <c r="AH257" s="168" t="str">
        <f t="shared" ca="1" si="59"/>
        <v>-</v>
      </c>
      <c r="AI257" s="168">
        <f t="shared" ca="1" si="60"/>
        <v>0</v>
      </c>
      <c r="AJ257" s="170">
        <f t="shared" ca="1" si="61"/>
        <v>0</v>
      </c>
      <c r="AK257" s="168">
        <f t="shared" ca="1" si="28"/>
        <v>0</v>
      </c>
      <c r="AL257" s="168">
        <f t="shared" ca="1" si="29"/>
        <v>0</v>
      </c>
    </row>
    <row r="258" spans="1:38" ht="27" customHeight="1" x14ac:dyDescent="0.2">
      <c r="A258" s="56">
        <v>243</v>
      </c>
      <c r="B258" s="309" t="str">
        <f t="shared" ca="1" si="23"/>
        <v>A243</v>
      </c>
      <c r="C258" s="309"/>
      <c r="D258" s="57" t="str">
        <f t="shared" ca="1" si="24"/>
        <v/>
      </c>
      <c r="E258" s="59" t="str">
        <f t="shared" ca="1" si="25"/>
        <v/>
      </c>
      <c r="F258" s="215">
        <f ca="1">IF(LEN(B258)&gt;0,'OBRAČUNANA OSNOVNA PLAČA'!K252,"")</f>
        <v>0</v>
      </c>
      <c r="G258" s="60"/>
      <c r="H258" s="60"/>
      <c r="I258" s="60"/>
      <c r="J258" s="60"/>
      <c r="K258" s="60"/>
      <c r="L258" s="229">
        <f t="shared" si="54"/>
        <v>0</v>
      </c>
      <c r="M258" s="230">
        <f t="shared" ca="1" si="62"/>
        <v>0</v>
      </c>
      <c r="N258" s="230">
        <f t="shared" ca="1" si="63"/>
        <v>0</v>
      </c>
      <c r="O258" s="231">
        <f t="shared" ca="1" si="64"/>
        <v>0</v>
      </c>
      <c r="P258" s="232">
        <f t="shared" ca="1" si="65"/>
        <v>0</v>
      </c>
      <c r="Q258" s="233">
        <f t="shared" ca="1" si="55"/>
        <v>0</v>
      </c>
      <c r="R258" s="233">
        <f ca="1">IF(LEN(B258)&gt;0,'10'!R258-'10'!Q258,"")</f>
        <v>0</v>
      </c>
      <c r="S258" s="234"/>
      <c r="T258" s="34"/>
      <c r="U258" s="34"/>
      <c r="V258" s="34"/>
      <c r="W258" s="34"/>
      <c r="X258" s="34"/>
      <c r="Y258" s="34"/>
      <c r="AB258" s="167">
        <f>ROW()</f>
        <v>258</v>
      </c>
      <c r="AC258" s="168">
        <f t="shared" ca="1" si="26"/>
        <v>0</v>
      </c>
      <c r="AD258" s="168">
        <f t="shared" ca="1" si="27"/>
        <v>0</v>
      </c>
      <c r="AE258" s="169" t="str">
        <f t="shared" ca="1" si="56"/>
        <v>-</v>
      </c>
      <c r="AF258" s="168" t="str">
        <f t="shared" ca="1" si="57"/>
        <v>-</v>
      </c>
      <c r="AG258" s="169" t="str">
        <f t="shared" ca="1" si="58"/>
        <v>-</v>
      </c>
      <c r="AH258" s="168" t="str">
        <f t="shared" ca="1" si="59"/>
        <v>-</v>
      </c>
      <c r="AI258" s="168">
        <f t="shared" ca="1" si="60"/>
        <v>0</v>
      </c>
      <c r="AJ258" s="170">
        <f t="shared" ca="1" si="61"/>
        <v>0</v>
      </c>
      <c r="AK258" s="168">
        <f t="shared" ca="1" si="28"/>
        <v>0</v>
      </c>
      <c r="AL258" s="168">
        <f t="shared" ca="1" si="29"/>
        <v>0</v>
      </c>
    </row>
    <row r="259" spans="1:38" ht="27" customHeight="1" x14ac:dyDescent="0.2">
      <c r="A259" s="56">
        <v>244</v>
      </c>
      <c r="B259" s="309" t="str">
        <f t="shared" ca="1" si="23"/>
        <v>A244</v>
      </c>
      <c r="C259" s="309"/>
      <c r="D259" s="57" t="str">
        <f t="shared" ca="1" si="24"/>
        <v/>
      </c>
      <c r="E259" s="59" t="str">
        <f t="shared" ca="1" si="25"/>
        <v/>
      </c>
      <c r="F259" s="215">
        <f ca="1">IF(LEN(B259)&gt;0,'OBRAČUNANA OSNOVNA PLAČA'!K253,"")</f>
        <v>0</v>
      </c>
      <c r="G259" s="60"/>
      <c r="H259" s="60"/>
      <c r="I259" s="60"/>
      <c r="J259" s="60"/>
      <c r="K259" s="60"/>
      <c r="L259" s="229">
        <f t="shared" si="54"/>
        <v>0</v>
      </c>
      <c r="M259" s="230">
        <f t="shared" ca="1" si="62"/>
        <v>0</v>
      </c>
      <c r="N259" s="230">
        <f t="shared" ca="1" si="63"/>
        <v>0</v>
      </c>
      <c r="O259" s="231">
        <f t="shared" ca="1" si="64"/>
        <v>0</v>
      </c>
      <c r="P259" s="232">
        <f t="shared" ca="1" si="65"/>
        <v>0</v>
      </c>
      <c r="Q259" s="233">
        <f t="shared" ca="1" si="55"/>
        <v>0</v>
      </c>
      <c r="R259" s="233">
        <f ca="1">IF(LEN(B259)&gt;0,'10'!R259-'10'!Q259,"")</f>
        <v>0</v>
      </c>
      <c r="S259" s="234"/>
      <c r="T259" s="34"/>
      <c r="U259" s="34"/>
      <c r="V259" s="34"/>
      <c r="W259" s="34"/>
      <c r="X259" s="34"/>
      <c r="Y259" s="34"/>
      <c r="AB259" s="167">
        <f>ROW()</f>
        <v>259</v>
      </c>
      <c r="AC259" s="168">
        <f t="shared" ca="1" si="26"/>
        <v>0</v>
      </c>
      <c r="AD259" s="168">
        <f t="shared" ca="1" si="27"/>
        <v>0</v>
      </c>
      <c r="AE259" s="169" t="str">
        <f t="shared" ca="1" si="56"/>
        <v>-</v>
      </c>
      <c r="AF259" s="168" t="str">
        <f t="shared" ca="1" si="57"/>
        <v>-</v>
      </c>
      <c r="AG259" s="169" t="str">
        <f t="shared" ca="1" si="58"/>
        <v>-</v>
      </c>
      <c r="AH259" s="168" t="str">
        <f t="shared" ca="1" si="59"/>
        <v>-</v>
      </c>
      <c r="AI259" s="168">
        <f t="shared" ca="1" si="60"/>
        <v>0</v>
      </c>
      <c r="AJ259" s="170">
        <f t="shared" ca="1" si="61"/>
        <v>0</v>
      </c>
      <c r="AK259" s="168">
        <f t="shared" ca="1" si="28"/>
        <v>0</v>
      </c>
      <c r="AL259" s="168">
        <f t="shared" ca="1" si="29"/>
        <v>0</v>
      </c>
    </row>
    <row r="260" spans="1:38" ht="27" customHeight="1" x14ac:dyDescent="0.2">
      <c r="A260" s="56">
        <v>245</v>
      </c>
      <c r="B260" s="309" t="str">
        <f t="shared" ca="1" si="23"/>
        <v>A245</v>
      </c>
      <c r="C260" s="309"/>
      <c r="D260" s="57" t="str">
        <f t="shared" ca="1" si="24"/>
        <v/>
      </c>
      <c r="E260" s="59" t="str">
        <f t="shared" ca="1" si="25"/>
        <v/>
      </c>
      <c r="F260" s="215">
        <f ca="1">IF(LEN(B260)&gt;0,'OBRAČUNANA OSNOVNA PLAČA'!K254,"")</f>
        <v>0</v>
      </c>
      <c r="G260" s="60"/>
      <c r="H260" s="60"/>
      <c r="I260" s="60"/>
      <c r="J260" s="60"/>
      <c r="K260" s="60"/>
      <c r="L260" s="229">
        <f t="shared" si="54"/>
        <v>0</v>
      </c>
      <c r="M260" s="230">
        <f t="shared" ca="1" si="62"/>
        <v>0</v>
      </c>
      <c r="N260" s="230">
        <f t="shared" ca="1" si="63"/>
        <v>0</v>
      </c>
      <c r="O260" s="231">
        <f t="shared" ca="1" si="64"/>
        <v>0</v>
      </c>
      <c r="P260" s="232">
        <f t="shared" ca="1" si="65"/>
        <v>0</v>
      </c>
      <c r="Q260" s="233">
        <f t="shared" ca="1" si="55"/>
        <v>0</v>
      </c>
      <c r="R260" s="233">
        <f ca="1">IF(LEN(B260)&gt;0,'10'!R260-'10'!Q260,"")</f>
        <v>0</v>
      </c>
      <c r="S260" s="234"/>
      <c r="T260" s="34"/>
      <c r="U260" s="34"/>
      <c r="V260" s="34"/>
      <c r="W260" s="34"/>
      <c r="X260" s="34"/>
      <c r="Y260" s="34"/>
      <c r="AB260" s="167">
        <f>ROW()</f>
        <v>260</v>
      </c>
      <c r="AC260" s="168">
        <f t="shared" ca="1" si="26"/>
        <v>0</v>
      </c>
      <c r="AD260" s="168">
        <f t="shared" ca="1" si="27"/>
        <v>0</v>
      </c>
      <c r="AE260" s="169" t="str">
        <f t="shared" ca="1" si="56"/>
        <v>-</v>
      </c>
      <c r="AF260" s="168" t="str">
        <f t="shared" ca="1" si="57"/>
        <v>-</v>
      </c>
      <c r="AG260" s="169" t="str">
        <f t="shared" ca="1" si="58"/>
        <v>-</v>
      </c>
      <c r="AH260" s="168" t="str">
        <f t="shared" ca="1" si="59"/>
        <v>-</v>
      </c>
      <c r="AI260" s="168">
        <f t="shared" ca="1" si="60"/>
        <v>0</v>
      </c>
      <c r="AJ260" s="170">
        <f t="shared" ca="1" si="61"/>
        <v>0</v>
      </c>
      <c r="AK260" s="168">
        <f t="shared" ca="1" si="28"/>
        <v>0</v>
      </c>
      <c r="AL260" s="168">
        <f t="shared" ca="1" si="29"/>
        <v>0</v>
      </c>
    </row>
    <row r="261" spans="1:38" ht="27" customHeight="1" x14ac:dyDescent="0.2">
      <c r="A261" s="56">
        <v>246</v>
      </c>
      <c r="B261" s="309" t="str">
        <f t="shared" ca="1" si="23"/>
        <v>A246</v>
      </c>
      <c r="C261" s="309"/>
      <c r="D261" s="57" t="str">
        <f t="shared" ca="1" si="24"/>
        <v/>
      </c>
      <c r="E261" s="59" t="str">
        <f t="shared" ca="1" si="25"/>
        <v/>
      </c>
      <c r="F261" s="215">
        <f ca="1">IF(LEN(B261)&gt;0,'OBRAČUNANA OSNOVNA PLAČA'!K255,"")</f>
        <v>0</v>
      </c>
      <c r="G261" s="60"/>
      <c r="H261" s="60"/>
      <c r="I261" s="60"/>
      <c r="J261" s="60"/>
      <c r="K261" s="60"/>
      <c r="L261" s="229">
        <f t="shared" si="54"/>
        <v>0</v>
      </c>
      <c r="M261" s="230">
        <f t="shared" ca="1" si="62"/>
        <v>0</v>
      </c>
      <c r="N261" s="230">
        <f t="shared" ca="1" si="63"/>
        <v>0</v>
      </c>
      <c r="O261" s="231">
        <f t="shared" ca="1" si="64"/>
        <v>0</v>
      </c>
      <c r="P261" s="232">
        <f t="shared" ca="1" si="65"/>
        <v>0</v>
      </c>
      <c r="Q261" s="233">
        <f t="shared" ca="1" si="55"/>
        <v>0</v>
      </c>
      <c r="R261" s="233">
        <f ca="1">IF(LEN(B261)&gt;0,'10'!R261-'10'!Q261,"")</f>
        <v>0</v>
      </c>
      <c r="S261" s="234"/>
      <c r="T261" s="34"/>
      <c r="U261" s="34"/>
      <c r="V261" s="34"/>
      <c r="W261" s="34"/>
      <c r="X261" s="34"/>
      <c r="Y261" s="34"/>
      <c r="AB261" s="167">
        <f>ROW()</f>
        <v>261</v>
      </c>
      <c r="AC261" s="168">
        <f t="shared" ca="1" si="26"/>
        <v>0</v>
      </c>
      <c r="AD261" s="168">
        <f t="shared" ca="1" si="27"/>
        <v>0</v>
      </c>
      <c r="AE261" s="169" t="str">
        <f t="shared" ca="1" si="56"/>
        <v>-</v>
      </c>
      <c r="AF261" s="168" t="str">
        <f t="shared" ca="1" si="57"/>
        <v>-</v>
      </c>
      <c r="AG261" s="169" t="str">
        <f t="shared" ca="1" si="58"/>
        <v>-</v>
      </c>
      <c r="AH261" s="168" t="str">
        <f t="shared" ca="1" si="59"/>
        <v>-</v>
      </c>
      <c r="AI261" s="168">
        <f t="shared" ca="1" si="60"/>
        <v>0</v>
      </c>
      <c r="AJ261" s="170">
        <f t="shared" ca="1" si="61"/>
        <v>0</v>
      </c>
      <c r="AK261" s="168">
        <f t="shared" ca="1" si="28"/>
        <v>0</v>
      </c>
      <c r="AL261" s="168">
        <f t="shared" ca="1" si="29"/>
        <v>0</v>
      </c>
    </row>
    <row r="262" spans="1:38" ht="27" customHeight="1" x14ac:dyDescent="0.2">
      <c r="A262" s="56">
        <v>247</v>
      </c>
      <c r="B262" s="309" t="str">
        <f t="shared" ca="1" si="23"/>
        <v>A247</v>
      </c>
      <c r="C262" s="309"/>
      <c r="D262" s="57" t="str">
        <f t="shared" ca="1" si="24"/>
        <v/>
      </c>
      <c r="E262" s="59" t="str">
        <f t="shared" ca="1" si="25"/>
        <v/>
      </c>
      <c r="F262" s="215">
        <f ca="1">IF(LEN(B262)&gt;0,'OBRAČUNANA OSNOVNA PLAČA'!K256,"")</f>
        <v>0</v>
      </c>
      <c r="G262" s="60"/>
      <c r="H262" s="60"/>
      <c r="I262" s="60"/>
      <c r="J262" s="60"/>
      <c r="K262" s="60"/>
      <c r="L262" s="229">
        <f t="shared" si="54"/>
        <v>0</v>
      </c>
      <c r="M262" s="230">
        <f t="shared" ca="1" si="62"/>
        <v>0</v>
      </c>
      <c r="N262" s="230">
        <f t="shared" ca="1" si="63"/>
        <v>0</v>
      </c>
      <c r="O262" s="231">
        <f t="shared" ca="1" si="64"/>
        <v>0</v>
      </c>
      <c r="P262" s="232">
        <f t="shared" ca="1" si="65"/>
        <v>0</v>
      </c>
      <c r="Q262" s="233">
        <f t="shared" ca="1" si="55"/>
        <v>0</v>
      </c>
      <c r="R262" s="233">
        <f ca="1">IF(LEN(B262)&gt;0,'10'!R262-'10'!Q262,"")</f>
        <v>0</v>
      </c>
      <c r="S262" s="234"/>
      <c r="T262" s="34"/>
      <c r="U262" s="34"/>
      <c r="V262" s="34"/>
      <c r="W262" s="34"/>
      <c r="X262" s="34"/>
      <c r="Y262" s="34"/>
      <c r="AB262" s="167">
        <f>ROW()</f>
        <v>262</v>
      </c>
      <c r="AC262" s="168">
        <f t="shared" ca="1" si="26"/>
        <v>0</v>
      </c>
      <c r="AD262" s="168">
        <f t="shared" ca="1" si="27"/>
        <v>0</v>
      </c>
      <c r="AE262" s="169" t="str">
        <f t="shared" ca="1" si="56"/>
        <v>-</v>
      </c>
      <c r="AF262" s="168" t="str">
        <f t="shared" ca="1" si="57"/>
        <v>-</v>
      </c>
      <c r="AG262" s="169" t="str">
        <f t="shared" ca="1" si="58"/>
        <v>-</v>
      </c>
      <c r="AH262" s="168" t="str">
        <f t="shared" ca="1" si="59"/>
        <v>-</v>
      </c>
      <c r="AI262" s="168">
        <f t="shared" ca="1" si="60"/>
        <v>0</v>
      </c>
      <c r="AJ262" s="170">
        <f t="shared" ca="1" si="61"/>
        <v>0</v>
      </c>
      <c r="AK262" s="168">
        <f t="shared" ca="1" si="28"/>
        <v>0</v>
      </c>
      <c r="AL262" s="168">
        <f t="shared" ref="AL262:AL516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3" spans="1:38" ht="27" customHeight="1" x14ac:dyDescent="0.2">
      <c r="A263" s="56">
        <v>248</v>
      </c>
      <c r="B263" s="309" t="str">
        <f t="shared" ref="B263:B517" ca="1" si="67">IF(LEN(INDIRECT( "'" &amp; $AD$2 &amp; "'!B" &amp; TEXT($AB263-6,0)))&gt;0,INDIRECT( "'" &amp; $AD$2 &amp; "'!B" &amp; TEXT($AB263-6,0)),"")</f>
        <v>A248</v>
      </c>
      <c r="C263" s="309"/>
      <c r="D263" s="57" t="str">
        <f t="shared" ref="D263:D517" ca="1" si="68">IF(LEN(INDIRECT( "'" &amp; $AD$2 &amp; "'!D" &amp; TEXT($AB263-6,0)))&gt;0,INDIRECT( "'" &amp; $AD$2 &amp; "'!D" &amp; TEXT($AB263-6,0)),"")</f>
        <v/>
      </c>
      <c r="E263" s="59" t="str">
        <f t="shared" ref="E263:E517" ca="1" si="69">IF(LEN(INDIRECT( "'" &amp; $AD$2 &amp; "'!E" &amp; TEXT($AB263-6,0)))&gt;0,INDIRECT( "'" &amp; $AD$2 &amp; "'!E" &amp; TEXT($AB263-6,0)),"")</f>
        <v/>
      </c>
      <c r="F263" s="215">
        <f ca="1">IF(LEN(B263)&gt;0,'OBRAČUNANA OSNOVNA PLAČA'!K257,"")</f>
        <v>0</v>
      </c>
      <c r="G263" s="60"/>
      <c r="H263" s="60"/>
      <c r="I263" s="60"/>
      <c r="J263" s="60"/>
      <c r="K263" s="60"/>
      <c r="L263" s="229">
        <f t="shared" si="54"/>
        <v>0</v>
      </c>
      <c r="M263" s="230">
        <f t="shared" ca="1" si="62"/>
        <v>0</v>
      </c>
      <c r="N263" s="230">
        <f t="shared" ca="1" si="63"/>
        <v>0</v>
      </c>
      <c r="O263" s="231">
        <f t="shared" ca="1" si="64"/>
        <v>0</v>
      </c>
      <c r="P263" s="232">
        <f t="shared" ca="1" si="65"/>
        <v>0</v>
      </c>
      <c r="Q263" s="233">
        <f t="shared" ca="1" si="55"/>
        <v>0</v>
      </c>
      <c r="R263" s="233">
        <f ca="1">IF(LEN(B263)&gt;0,'10'!R263-'10'!Q263,"")</f>
        <v>0</v>
      </c>
      <c r="S263" s="234"/>
      <c r="T263" s="34"/>
      <c r="U263" s="34"/>
      <c r="V263" s="34"/>
      <c r="W263" s="34"/>
      <c r="X263" s="34"/>
      <c r="Y263" s="34"/>
      <c r="AB263" s="167">
        <f>ROW()</f>
        <v>263</v>
      </c>
      <c r="AC263" s="168">
        <f t="shared" ref="AC263:AC517" ca="1" si="70">IF($AO$3=1,0,INDIRECT( "'" &amp; $AO$2 &amp; "'!P" &amp; TEXT($AB263,0)))</f>
        <v>0</v>
      </c>
      <c r="AD263" s="168">
        <f t="shared" ca="1" si="27"/>
        <v>0</v>
      </c>
      <c r="AE263" s="169" t="str">
        <f t="shared" ca="1" si="56"/>
        <v>-</v>
      </c>
      <c r="AF263" s="168" t="str">
        <f t="shared" ca="1" si="57"/>
        <v>-</v>
      </c>
      <c r="AG263" s="169" t="str">
        <f t="shared" ca="1" si="58"/>
        <v>-</v>
      </c>
      <c r="AH263" s="168" t="str">
        <f t="shared" ca="1" si="59"/>
        <v>-</v>
      </c>
      <c r="AI263" s="168">
        <f t="shared" ca="1" si="60"/>
        <v>0</v>
      </c>
      <c r="AJ263" s="170">
        <f t="shared" ca="1" si="61"/>
        <v>0</v>
      </c>
      <c r="AK263" s="168">
        <f t="shared" ref="AK263:AK517" ca="1" si="7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68">
        <f t="shared" ca="1" si="66"/>
        <v>0</v>
      </c>
    </row>
    <row r="264" spans="1:38" ht="27" customHeight="1" x14ac:dyDescent="0.2">
      <c r="A264" s="56">
        <v>249</v>
      </c>
      <c r="B264" s="309" t="str">
        <f t="shared" ca="1" si="67"/>
        <v>A249</v>
      </c>
      <c r="C264" s="309"/>
      <c r="D264" s="57" t="str">
        <f t="shared" ca="1" si="68"/>
        <v/>
      </c>
      <c r="E264" s="59" t="str">
        <f t="shared" ca="1" si="69"/>
        <v/>
      </c>
      <c r="F264" s="215">
        <f ca="1">IF(LEN(B264)&gt;0,'OBRAČUNANA OSNOVNA PLAČA'!K258,"")</f>
        <v>0</v>
      </c>
      <c r="G264" s="60"/>
      <c r="H264" s="60"/>
      <c r="I264" s="60"/>
      <c r="J264" s="60"/>
      <c r="K264" s="60"/>
      <c r="L264" s="229">
        <f t="shared" si="54"/>
        <v>0</v>
      </c>
      <c r="M264" s="230">
        <f t="shared" ca="1" si="62"/>
        <v>0</v>
      </c>
      <c r="N264" s="230">
        <f t="shared" ca="1" si="63"/>
        <v>0</v>
      </c>
      <c r="O264" s="231">
        <f t="shared" ca="1" si="64"/>
        <v>0</v>
      </c>
      <c r="P264" s="232">
        <f t="shared" ca="1" si="65"/>
        <v>0</v>
      </c>
      <c r="Q264" s="233">
        <f t="shared" ca="1" si="55"/>
        <v>0</v>
      </c>
      <c r="R264" s="233">
        <f ca="1">IF(LEN(B264)&gt;0,'10'!R264-'10'!Q264,"")</f>
        <v>0</v>
      </c>
      <c r="S264" s="234"/>
      <c r="T264" s="34"/>
      <c r="U264" s="34"/>
      <c r="V264" s="34"/>
      <c r="W264" s="34"/>
      <c r="X264" s="34"/>
      <c r="Y264" s="34"/>
      <c r="AB264" s="167">
        <f>ROW()</f>
        <v>264</v>
      </c>
      <c r="AC264" s="168">
        <f t="shared" ca="1" si="70"/>
        <v>0</v>
      </c>
      <c r="AD264" s="168">
        <f t="shared" ca="1" si="27"/>
        <v>0</v>
      </c>
      <c r="AE264" s="169" t="str">
        <f t="shared" ca="1" si="56"/>
        <v>-</v>
      </c>
      <c r="AF264" s="168" t="str">
        <f t="shared" ca="1" si="57"/>
        <v>-</v>
      </c>
      <c r="AG264" s="169" t="str">
        <f t="shared" ca="1" si="58"/>
        <v>-</v>
      </c>
      <c r="AH264" s="168" t="str">
        <f t="shared" ca="1" si="59"/>
        <v>-</v>
      </c>
      <c r="AI264" s="168">
        <f t="shared" ca="1" si="60"/>
        <v>0</v>
      </c>
      <c r="AJ264" s="170">
        <f t="shared" ca="1" si="61"/>
        <v>0</v>
      </c>
      <c r="AK264" s="168">
        <f t="shared" ca="1" si="71"/>
        <v>0</v>
      </c>
      <c r="AL264" s="168">
        <f t="shared" ca="1" si="66"/>
        <v>0</v>
      </c>
    </row>
    <row r="265" spans="1:38" ht="27" customHeight="1" x14ac:dyDescent="0.2">
      <c r="A265" s="56">
        <v>250</v>
      </c>
      <c r="B265" s="309" t="str">
        <f t="shared" ca="1" si="67"/>
        <v>A250</v>
      </c>
      <c r="C265" s="309"/>
      <c r="D265" s="57" t="str">
        <f t="shared" ca="1" si="68"/>
        <v/>
      </c>
      <c r="E265" s="59" t="str">
        <f t="shared" ca="1" si="69"/>
        <v/>
      </c>
      <c r="F265" s="215">
        <f ca="1">IF(LEN(B265)&gt;0,'OBRAČUNANA OSNOVNA PLAČA'!K259,"")</f>
        <v>0</v>
      </c>
      <c r="G265" s="60"/>
      <c r="H265" s="60"/>
      <c r="I265" s="60"/>
      <c r="J265" s="60"/>
      <c r="K265" s="60"/>
      <c r="L265" s="229">
        <f t="shared" si="54"/>
        <v>0</v>
      </c>
      <c r="M265" s="230">
        <f t="shared" ca="1" si="62"/>
        <v>0</v>
      </c>
      <c r="N265" s="230">
        <f t="shared" ca="1" si="63"/>
        <v>0</v>
      </c>
      <c r="O265" s="231">
        <f t="shared" ca="1" si="64"/>
        <v>0</v>
      </c>
      <c r="P265" s="232">
        <f t="shared" ca="1" si="65"/>
        <v>0</v>
      </c>
      <c r="Q265" s="233">
        <f t="shared" ca="1" si="55"/>
        <v>0</v>
      </c>
      <c r="R265" s="233">
        <f ca="1">IF(LEN(B265)&gt;0,'10'!R265-'10'!Q265,"")</f>
        <v>0</v>
      </c>
      <c r="S265" s="234"/>
      <c r="T265" s="34"/>
      <c r="U265" s="34"/>
      <c r="V265" s="34"/>
      <c r="W265" s="34"/>
      <c r="X265" s="34"/>
      <c r="Y265" s="34"/>
      <c r="AB265" s="167">
        <f>ROW()</f>
        <v>265</v>
      </c>
      <c r="AC265" s="168">
        <f t="shared" ca="1" si="70"/>
        <v>0</v>
      </c>
      <c r="AD265" s="168">
        <f t="shared" ca="1" si="27"/>
        <v>0</v>
      </c>
      <c r="AE265" s="169" t="str">
        <f t="shared" ca="1" si="56"/>
        <v>-</v>
      </c>
      <c r="AF265" s="168" t="str">
        <f t="shared" ca="1" si="57"/>
        <v>-</v>
      </c>
      <c r="AG265" s="169" t="str">
        <f t="shared" ca="1" si="58"/>
        <v>-</v>
      </c>
      <c r="AH265" s="168" t="str">
        <f t="shared" ca="1" si="59"/>
        <v>-</v>
      </c>
      <c r="AI265" s="168">
        <f t="shared" ca="1" si="60"/>
        <v>0</v>
      </c>
      <c r="AJ265" s="170">
        <f t="shared" ca="1" si="61"/>
        <v>0</v>
      </c>
      <c r="AK265" s="168">
        <f t="shared" ca="1" si="71"/>
        <v>0</v>
      </c>
      <c r="AL265" s="168">
        <f t="shared" ca="1" si="66"/>
        <v>0</v>
      </c>
    </row>
    <row r="266" spans="1:38" ht="27" customHeight="1" x14ac:dyDescent="0.2">
      <c r="A266" s="56">
        <v>251</v>
      </c>
      <c r="B266" s="309" t="str">
        <f t="shared" ca="1" si="67"/>
        <v>A251</v>
      </c>
      <c r="C266" s="309"/>
      <c r="D266" s="57" t="str">
        <f t="shared" ca="1" si="68"/>
        <v/>
      </c>
      <c r="E266" s="59" t="str">
        <f t="shared" ca="1" si="69"/>
        <v/>
      </c>
      <c r="F266" s="215">
        <f ca="1">IF(LEN(B266)&gt;0,'OBRAČUNANA OSNOVNA PLAČA'!K260,"")</f>
        <v>0</v>
      </c>
      <c r="G266" s="60"/>
      <c r="H266" s="60"/>
      <c r="I266" s="60"/>
      <c r="J266" s="60"/>
      <c r="K266" s="60"/>
      <c r="L266" s="229">
        <f t="shared" si="54"/>
        <v>0</v>
      </c>
      <c r="M266" s="230">
        <f t="shared" ca="1" si="62"/>
        <v>0</v>
      </c>
      <c r="N266" s="230">
        <f t="shared" ca="1" si="63"/>
        <v>0</v>
      </c>
      <c r="O266" s="231">
        <f t="shared" ca="1" si="64"/>
        <v>0</v>
      </c>
      <c r="P266" s="232">
        <f t="shared" ca="1" si="65"/>
        <v>0</v>
      </c>
      <c r="Q266" s="233">
        <f t="shared" ca="1" si="55"/>
        <v>0</v>
      </c>
      <c r="R266" s="233">
        <f ca="1">IF(LEN(B266)&gt;0,'10'!R266-'10'!Q266,"")</f>
        <v>0</v>
      </c>
      <c r="S266" s="234"/>
      <c r="T266" s="34"/>
      <c r="U266" s="34"/>
      <c r="V266" s="34"/>
      <c r="W266" s="34"/>
      <c r="X266" s="34"/>
      <c r="Y266" s="34"/>
      <c r="AB266" s="167">
        <f>ROW()</f>
        <v>266</v>
      </c>
      <c r="AC266" s="168">
        <f t="shared" ca="1" si="70"/>
        <v>0</v>
      </c>
      <c r="AD266" s="168">
        <f t="shared" ca="1" si="27"/>
        <v>0</v>
      </c>
      <c r="AE266" s="169" t="str">
        <f t="shared" ca="1" si="56"/>
        <v>-</v>
      </c>
      <c r="AF266" s="168" t="str">
        <f t="shared" ca="1" si="57"/>
        <v>-</v>
      </c>
      <c r="AG266" s="169" t="str">
        <f t="shared" ca="1" si="58"/>
        <v>-</v>
      </c>
      <c r="AH266" s="168" t="str">
        <f t="shared" ca="1" si="59"/>
        <v>-</v>
      </c>
      <c r="AI266" s="168">
        <f t="shared" ca="1" si="60"/>
        <v>0</v>
      </c>
      <c r="AJ266" s="170">
        <f t="shared" ca="1" si="61"/>
        <v>0</v>
      </c>
      <c r="AK266" s="168">
        <f t="shared" ca="1" si="71"/>
        <v>0</v>
      </c>
      <c r="AL266" s="168">
        <f t="shared" ca="1" si="66"/>
        <v>0</v>
      </c>
    </row>
    <row r="267" spans="1:38" ht="27" customHeight="1" x14ac:dyDescent="0.2">
      <c r="A267" s="56">
        <v>252</v>
      </c>
      <c r="B267" s="309" t="str">
        <f t="shared" ca="1" si="67"/>
        <v>A252</v>
      </c>
      <c r="C267" s="309"/>
      <c r="D267" s="57" t="str">
        <f t="shared" ca="1" si="68"/>
        <v/>
      </c>
      <c r="E267" s="59" t="str">
        <f t="shared" ca="1" si="69"/>
        <v/>
      </c>
      <c r="F267" s="215">
        <f ca="1">IF(LEN(B267)&gt;0,'OBRAČUNANA OSNOVNA PLAČA'!K261,"")</f>
        <v>0</v>
      </c>
      <c r="G267" s="60"/>
      <c r="H267" s="60"/>
      <c r="I267" s="60"/>
      <c r="J267" s="60"/>
      <c r="K267" s="60"/>
      <c r="L267" s="229">
        <f t="shared" si="54"/>
        <v>0</v>
      </c>
      <c r="M267" s="230">
        <f t="shared" ca="1" si="62"/>
        <v>0</v>
      </c>
      <c r="N267" s="230">
        <f t="shared" ca="1" si="63"/>
        <v>0</v>
      </c>
      <c r="O267" s="231">
        <f t="shared" ca="1" si="64"/>
        <v>0</v>
      </c>
      <c r="P267" s="232">
        <f t="shared" ca="1" si="65"/>
        <v>0</v>
      </c>
      <c r="Q267" s="233">
        <f t="shared" ca="1" si="55"/>
        <v>0</v>
      </c>
      <c r="R267" s="233">
        <f ca="1">IF(LEN(B267)&gt;0,'10'!R267-'10'!Q267,"")</f>
        <v>0</v>
      </c>
      <c r="S267" s="234"/>
      <c r="T267" s="34"/>
      <c r="U267" s="34"/>
      <c r="V267" s="34"/>
      <c r="W267" s="34"/>
      <c r="X267" s="34"/>
      <c r="Y267" s="34"/>
      <c r="AB267" s="167">
        <f>ROW()</f>
        <v>267</v>
      </c>
      <c r="AC267" s="168">
        <f t="shared" ca="1" si="70"/>
        <v>0</v>
      </c>
      <c r="AD267" s="168">
        <f t="shared" ca="1" si="27"/>
        <v>0</v>
      </c>
      <c r="AE267" s="169" t="str">
        <f t="shared" ca="1" si="56"/>
        <v>-</v>
      </c>
      <c r="AF267" s="168" t="str">
        <f t="shared" ca="1" si="57"/>
        <v>-</v>
      </c>
      <c r="AG267" s="169" t="str">
        <f t="shared" ca="1" si="58"/>
        <v>-</v>
      </c>
      <c r="AH267" s="168" t="str">
        <f t="shared" ca="1" si="59"/>
        <v>-</v>
      </c>
      <c r="AI267" s="168">
        <f t="shared" ca="1" si="60"/>
        <v>0</v>
      </c>
      <c r="AJ267" s="170">
        <f t="shared" ca="1" si="61"/>
        <v>0</v>
      </c>
      <c r="AK267" s="168">
        <f t="shared" ca="1" si="71"/>
        <v>0</v>
      </c>
      <c r="AL267" s="168">
        <f t="shared" ca="1" si="66"/>
        <v>0</v>
      </c>
    </row>
    <row r="268" spans="1:38" ht="27" customHeight="1" x14ac:dyDescent="0.2">
      <c r="A268" s="56">
        <v>253</v>
      </c>
      <c r="B268" s="309" t="str">
        <f t="shared" ca="1" si="67"/>
        <v>A253</v>
      </c>
      <c r="C268" s="309"/>
      <c r="D268" s="57" t="str">
        <f t="shared" ca="1" si="68"/>
        <v/>
      </c>
      <c r="E268" s="59" t="str">
        <f t="shared" ca="1" si="69"/>
        <v/>
      </c>
      <c r="F268" s="215">
        <f ca="1">IF(LEN(B268)&gt;0,'OBRAČUNANA OSNOVNA PLAČA'!K262,"")</f>
        <v>0</v>
      </c>
      <c r="G268" s="60"/>
      <c r="H268" s="60"/>
      <c r="I268" s="60"/>
      <c r="J268" s="60"/>
      <c r="K268" s="60"/>
      <c r="L268" s="229">
        <f t="shared" si="54"/>
        <v>0</v>
      </c>
      <c r="M268" s="230">
        <f t="shared" ca="1" si="62"/>
        <v>0</v>
      </c>
      <c r="N268" s="230">
        <f t="shared" ca="1" si="63"/>
        <v>0</v>
      </c>
      <c r="O268" s="231">
        <f t="shared" ca="1" si="64"/>
        <v>0</v>
      </c>
      <c r="P268" s="232">
        <f t="shared" ca="1" si="65"/>
        <v>0</v>
      </c>
      <c r="Q268" s="233">
        <f t="shared" ca="1" si="55"/>
        <v>0</v>
      </c>
      <c r="R268" s="233">
        <f ca="1">IF(LEN(B268)&gt;0,'10'!R268-'10'!Q268,"")</f>
        <v>0</v>
      </c>
      <c r="S268" s="234"/>
      <c r="T268" s="34"/>
      <c r="U268" s="34"/>
      <c r="V268" s="34"/>
      <c r="W268" s="34"/>
      <c r="X268" s="34"/>
      <c r="Y268" s="34"/>
      <c r="AB268" s="167">
        <f>ROW()</f>
        <v>268</v>
      </c>
      <c r="AC268" s="168">
        <f t="shared" ca="1" si="70"/>
        <v>0</v>
      </c>
      <c r="AD268" s="168">
        <f t="shared" ca="1" si="27"/>
        <v>0</v>
      </c>
      <c r="AE268" s="169" t="str">
        <f t="shared" ca="1" si="56"/>
        <v>-</v>
      </c>
      <c r="AF268" s="168" t="str">
        <f t="shared" ca="1" si="57"/>
        <v>-</v>
      </c>
      <c r="AG268" s="169" t="str">
        <f t="shared" ca="1" si="58"/>
        <v>-</v>
      </c>
      <c r="AH268" s="168" t="str">
        <f t="shared" ca="1" si="59"/>
        <v>-</v>
      </c>
      <c r="AI268" s="168">
        <f t="shared" ca="1" si="60"/>
        <v>0</v>
      </c>
      <c r="AJ268" s="170">
        <f t="shared" ca="1" si="61"/>
        <v>0</v>
      </c>
      <c r="AK268" s="168">
        <f t="shared" ca="1" si="71"/>
        <v>0</v>
      </c>
      <c r="AL268" s="168">
        <f t="shared" ca="1" si="66"/>
        <v>0</v>
      </c>
    </row>
    <row r="269" spans="1:38" ht="27" customHeight="1" x14ac:dyDescent="0.2">
      <c r="A269" s="56">
        <v>254</v>
      </c>
      <c r="B269" s="309" t="str">
        <f t="shared" ca="1" si="67"/>
        <v>A254</v>
      </c>
      <c r="C269" s="309"/>
      <c r="D269" s="57" t="str">
        <f t="shared" ca="1" si="68"/>
        <v/>
      </c>
      <c r="E269" s="59" t="str">
        <f t="shared" ca="1" si="69"/>
        <v/>
      </c>
      <c r="F269" s="215">
        <f ca="1">IF(LEN(B269)&gt;0,'OBRAČUNANA OSNOVNA PLAČA'!K263,"")</f>
        <v>0</v>
      </c>
      <c r="G269" s="60"/>
      <c r="H269" s="60"/>
      <c r="I269" s="60"/>
      <c r="J269" s="60"/>
      <c r="K269" s="60"/>
      <c r="L269" s="229">
        <f t="shared" si="54"/>
        <v>0</v>
      </c>
      <c r="M269" s="230">
        <f t="shared" ca="1" si="62"/>
        <v>0</v>
      </c>
      <c r="N269" s="230">
        <f t="shared" ca="1" si="63"/>
        <v>0</v>
      </c>
      <c r="O269" s="231">
        <f t="shared" ca="1" si="64"/>
        <v>0</v>
      </c>
      <c r="P269" s="232">
        <f t="shared" ca="1" si="65"/>
        <v>0</v>
      </c>
      <c r="Q269" s="233">
        <f t="shared" ca="1" si="55"/>
        <v>0</v>
      </c>
      <c r="R269" s="233">
        <f ca="1">IF(LEN(B269)&gt;0,'10'!R269-'10'!Q269,"")</f>
        <v>0</v>
      </c>
      <c r="S269" s="234"/>
      <c r="T269" s="34"/>
      <c r="U269" s="34"/>
      <c r="V269" s="34"/>
      <c r="W269" s="34"/>
      <c r="X269" s="34"/>
      <c r="Y269" s="34"/>
      <c r="AB269" s="167">
        <f>ROW()</f>
        <v>269</v>
      </c>
      <c r="AC269" s="168">
        <f t="shared" ca="1" si="70"/>
        <v>0</v>
      </c>
      <c r="AD269" s="168">
        <f t="shared" ca="1" si="27"/>
        <v>0</v>
      </c>
      <c r="AE269" s="169" t="str">
        <f t="shared" ca="1" si="56"/>
        <v>-</v>
      </c>
      <c r="AF269" s="168" t="str">
        <f t="shared" ca="1" si="57"/>
        <v>-</v>
      </c>
      <c r="AG269" s="169" t="str">
        <f t="shared" ca="1" si="58"/>
        <v>-</v>
      </c>
      <c r="AH269" s="168" t="str">
        <f t="shared" ca="1" si="59"/>
        <v>-</v>
      </c>
      <c r="AI269" s="168">
        <f t="shared" ca="1" si="60"/>
        <v>0</v>
      </c>
      <c r="AJ269" s="170">
        <f t="shared" ca="1" si="61"/>
        <v>0</v>
      </c>
      <c r="AK269" s="168">
        <f t="shared" ca="1" si="71"/>
        <v>0</v>
      </c>
      <c r="AL269" s="168">
        <f t="shared" ca="1" si="66"/>
        <v>0</v>
      </c>
    </row>
    <row r="270" spans="1:38" ht="27" customHeight="1" x14ac:dyDescent="0.2">
      <c r="A270" s="56">
        <v>255</v>
      </c>
      <c r="B270" s="309" t="str">
        <f t="shared" ca="1" si="67"/>
        <v>A255</v>
      </c>
      <c r="C270" s="309"/>
      <c r="D270" s="57" t="str">
        <f t="shared" ca="1" si="68"/>
        <v/>
      </c>
      <c r="E270" s="59" t="str">
        <f t="shared" ca="1" si="69"/>
        <v/>
      </c>
      <c r="F270" s="215">
        <f ca="1">IF(LEN(B270)&gt;0,'OBRAČUNANA OSNOVNA PLAČA'!K264,"")</f>
        <v>0</v>
      </c>
      <c r="G270" s="60"/>
      <c r="H270" s="60"/>
      <c r="I270" s="60"/>
      <c r="J270" s="60"/>
      <c r="K270" s="60"/>
      <c r="L270" s="229">
        <f t="shared" si="54"/>
        <v>0</v>
      </c>
      <c r="M270" s="230">
        <f t="shared" ca="1" si="62"/>
        <v>0</v>
      </c>
      <c r="N270" s="230">
        <f t="shared" ca="1" si="63"/>
        <v>0</v>
      </c>
      <c r="O270" s="231">
        <f t="shared" ca="1" si="64"/>
        <v>0</v>
      </c>
      <c r="P270" s="232">
        <f t="shared" ca="1" si="65"/>
        <v>0</v>
      </c>
      <c r="Q270" s="233">
        <f t="shared" ca="1" si="55"/>
        <v>0</v>
      </c>
      <c r="R270" s="233">
        <f ca="1">IF(LEN(B270)&gt;0,'10'!R270-'10'!Q270,"")</f>
        <v>0</v>
      </c>
      <c r="S270" s="234"/>
      <c r="T270" s="34"/>
      <c r="U270" s="34"/>
      <c r="V270" s="34"/>
      <c r="W270" s="34"/>
      <c r="X270" s="34"/>
      <c r="Y270" s="34"/>
      <c r="AB270" s="167">
        <f>ROW()</f>
        <v>270</v>
      </c>
      <c r="AC270" s="168">
        <f t="shared" ca="1" si="70"/>
        <v>0</v>
      </c>
      <c r="AD270" s="168">
        <f t="shared" ca="1" si="27"/>
        <v>0</v>
      </c>
      <c r="AE270" s="169" t="str">
        <f t="shared" ca="1" si="56"/>
        <v>-</v>
      </c>
      <c r="AF270" s="168" t="str">
        <f t="shared" ca="1" si="57"/>
        <v>-</v>
      </c>
      <c r="AG270" s="169" t="str">
        <f t="shared" ca="1" si="58"/>
        <v>-</v>
      </c>
      <c r="AH270" s="168" t="str">
        <f t="shared" ca="1" si="59"/>
        <v>-</v>
      </c>
      <c r="AI270" s="168">
        <f t="shared" ca="1" si="60"/>
        <v>0</v>
      </c>
      <c r="AJ270" s="170">
        <f t="shared" ca="1" si="61"/>
        <v>0</v>
      </c>
      <c r="AK270" s="168">
        <f t="shared" ca="1" si="71"/>
        <v>0</v>
      </c>
      <c r="AL270" s="168">
        <f t="shared" ca="1" si="66"/>
        <v>0</v>
      </c>
    </row>
    <row r="271" spans="1:38" ht="27" customHeight="1" x14ac:dyDescent="0.2">
      <c r="A271" s="56">
        <v>256</v>
      </c>
      <c r="B271" s="309" t="str">
        <f t="shared" ca="1" si="67"/>
        <v>A256</v>
      </c>
      <c r="C271" s="309"/>
      <c r="D271" s="57" t="str">
        <f t="shared" ca="1" si="68"/>
        <v/>
      </c>
      <c r="E271" s="59" t="str">
        <f t="shared" ca="1" si="69"/>
        <v/>
      </c>
      <c r="F271" s="215">
        <f ca="1">IF(LEN(B271)&gt;0,'OBRAČUNANA OSNOVNA PLAČA'!K265,"")</f>
        <v>0</v>
      </c>
      <c r="G271" s="60"/>
      <c r="H271" s="60"/>
      <c r="I271" s="60"/>
      <c r="J271" s="60"/>
      <c r="K271" s="60"/>
      <c r="L271" s="229">
        <f t="shared" si="54"/>
        <v>0</v>
      </c>
      <c r="M271" s="230">
        <f t="shared" ca="1" si="62"/>
        <v>0</v>
      </c>
      <c r="N271" s="230">
        <f t="shared" ca="1" si="63"/>
        <v>0</v>
      </c>
      <c r="O271" s="231">
        <f t="shared" ca="1" si="64"/>
        <v>0</v>
      </c>
      <c r="P271" s="232">
        <f t="shared" ca="1" si="65"/>
        <v>0</v>
      </c>
      <c r="Q271" s="233">
        <f t="shared" ca="1" si="55"/>
        <v>0</v>
      </c>
      <c r="R271" s="233">
        <f ca="1">IF(LEN(B271)&gt;0,'10'!R271-'10'!Q271,"")</f>
        <v>0</v>
      </c>
      <c r="S271" s="234"/>
      <c r="T271" s="34"/>
      <c r="U271" s="34"/>
      <c r="V271" s="34"/>
      <c r="W271" s="34"/>
      <c r="X271" s="34"/>
      <c r="Y271" s="34"/>
      <c r="AB271" s="167">
        <f>ROW()</f>
        <v>271</v>
      </c>
      <c r="AC271" s="168">
        <f t="shared" ca="1" si="70"/>
        <v>0</v>
      </c>
      <c r="AD271" s="168">
        <f t="shared" ca="1" si="27"/>
        <v>0</v>
      </c>
      <c r="AE271" s="169" t="str">
        <f t="shared" ca="1" si="56"/>
        <v>-</v>
      </c>
      <c r="AF271" s="168" t="str">
        <f t="shared" ca="1" si="57"/>
        <v>-</v>
      </c>
      <c r="AG271" s="169" t="str">
        <f t="shared" ca="1" si="58"/>
        <v>-</v>
      </c>
      <c r="AH271" s="168" t="str">
        <f t="shared" ca="1" si="59"/>
        <v>-</v>
      </c>
      <c r="AI271" s="168">
        <f t="shared" ca="1" si="60"/>
        <v>0</v>
      </c>
      <c r="AJ271" s="170">
        <f t="shared" ca="1" si="61"/>
        <v>0</v>
      </c>
      <c r="AK271" s="168">
        <f t="shared" ca="1" si="71"/>
        <v>0</v>
      </c>
      <c r="AL271" s="168">
        <f t="shared" ca="1" si="66"/>
        <v>0</v>
      </c>
    </row>
    <row r="272" spans="1:38" ht="27" customHeight="1" x14ac:dyDescent="0.2">
      <c r="A272" s="56">
        <v>257</v>
      </c>
      <c r="B272" s="309" t="str">
        <f t="shared" ca="1" si="67"/>
        <v>A257</v>
      </c>
      <c r="C272" s="309"/>
      <c r="D272" s="57" t="str">
        <f t="shared" ca="1" si="68"/>
        <v/>
      </c>
      <c r="E272" s="59" t="str">
        <f t="shared" ca="1" si="69"/>
        <v/>
      </c>
      <c r="F272" s="215">
        <f ca="1">IF(LEN(B272)&gt;0,'OBRAČUNANA OSNOVNA PLAČA'!K266,"")</f>
        <v>0</v>
      </c>
      <c r="G272" s="60"/>
      <c r="H272" s="60"/>
      <c r="I272" s="60"/>
      <c r="J272" s="60"/>
      <c r="K272" s="60"/>
      <c r="L272" s="229">
        <f t="shared" ref="L272:L335" si="72">+G272+H272+I272+J272+K272</f>
        <v>0</v>
      </c>
      <c r="M272" s="230">
        <f t="shared" ca="1" si="62"/>
        <v>0</v>
      </c>
      <c r="N272" s="230">
        <f t="shared" ca="1" si="63"/>
        <v>0</v>
      </c>
      <c r="O272" s="231">
        <f t="shared" ca="1" si="64"/>
        <v>0</v>
      </c>
      <c r="P272" s="232">
        <f t="shared" ca="1" si="65"/>
        <v>0</v>
      </c>
      <c r="Q272" s="233">
        <f t="shared" ref="Q272:Q335" ca="1" si="73">MIN(P272,R272)</f>
        <v>0</v>
      </c>
      <c r="R272" s="233">
        <f ca="1">IF(LEN(B272)&gt;0,'10'!R272-'10'!Q272,"")</f>
        <v>0</v>
      </c>
      <c r="S272" s="234"/>
      <c r="T272" s="34"/>
      <c r="U272" s="34"/>
      <c r="V272" s="34"/>
      <c r="W272" s="34"/>
      <c r="X272" s="34"/>
      <c r="Y272" s="34"/>
      <c r="AB272" s="167">
        <f>ROW()</f>
        <v>272</v>
      </c>
      <c r="AC272" s="168">
        <f t="shared" ca="1" si="70"/>
        <v>0</v>
      </c>
      <c r="AD272" s="168">
        <f t="shared" ca="1" si="27"/>
        <v>0</v>
      </c>
      <c r="AE272" s="169" t="str">
        <f t="shared" ref="AE272:AE335" ca="1" si="74">IF(AC272&gt;=AD272,"-",$L272/(5*MAX($M$1021:$M$1022)))</f>
        <v>-</v>
      </c>
      <c r="AF272" s="168" t="str">
        <f t="shared" ref="AF272:AF335" ca="1" si="75">IF(AC272&gt;=AD272,"-",$L272/(5*MAX($M$1021:$M$1022))*AK272)</f>
        <v>-</v>
      </c>
      <c r="AG272" s="169" t="str">
        <f t="shared" ref="AG272:AG335" ca="1" si="76">IF(AE272="-","-",AE272*$AF$1017)</f>
        <v>-</v>
      </c>
      <c r="AH272" s="168" t="str">
        <f t="shared" ref="AH272:AH335" ca="1" si="77">IF(AF272="-","-",AF272*$AF$1017)</f>
        <v>-</v>
      </c>
      <c r="AI272" s="168">
        <f t="shared" ref="AI272:AI335" ca="1" si="78">IF(AG272="-",0,MIN(AH272,R272))</f>
        <v>0</v>
      </c>
      <c r="AJ272" s="170">
        <f t="shared" ref="AJ272:AJ335" ca="1" si="79">+AD272-AC272</f>
        <v>0</v>
      </c>
      <c r="AK272" s="168">
        <f t="shared" ca="1" si="71"/>
        <v>0</v>
      </c>
      <c r="AL272" s="168">
        <f t="shared" ca="1" si="66"/>
        <v>0</v>
      </c>
    </row>
    <row r="273" spans="1:38" ht="27" customHeight="1" x14ac:dyDescent="0.2">
      <c r="A273" s="56">
        <v>258</v>
      </c>
      <c r="B273" s="309" t="str">
        <f t="shared" ca="1" si="67"/>
        <v>A258</v>
      </c>
      <c r="C273" s="309"/>
      <c r="D273" s="57" t="str">
        <f t="shared" ca="1" si="68"/>
        <v/>
      </c>
      <c r="E273" s="59" t="str">
        <f t="shared" ca="1" si="69"/>
        <v/>
      </c>
      <c r="F273" s="215">
        <f ca="1">IF(LEN(B273)&gt;0,'OBRAČUNANA OSNOVNA PLAČA'!K267,"")</f>
        <v>0</v>
      </c>
      <c r="G273" s="60"/>
      <c r="H273" s="60"/>
      <c r="I273" s="60"/>
      <c r="J273" s="60"/>
      <c r="K273" s="60"/>
      <c r="L273" s="229">
        <f t="shared" si="72"/>
        <v>0</v>
      </c>
      <c r="M273" s="230">
        <f t="shared" ref="M273:M336" ca="1" si="80">IF(LEN(B273)&gt;0,L273/5,"")</f>
        <v>0</v>
      </c>
      <c r="N273" s="230">
        <f t="shared" ref="N273:N336" ca="1" si="81">IF(LEN(B273)&gt;0,F273*M273,"")</f>
        <v>0</v>
      </c>
      <c r="O273" s="231">
        <f t="shared" ref="O273:O336" ca="1" si="82">IF(LEN(B273)&gt;0,M273*$P$1017,"")</f>
        <v>0</v>
      </c>
      <c r="P273" s="232">
        <f t="shared" ref="P273:P336" ca="1" si="83">IF(LEN(B273)&gt;0,F273*O273,"")</f>
        <v>0</v>
      </c>
      <c r="Q273" s="233">
        <f t="shared" ca="1" si="73"/>
        <v>0</v>
      </c>
      <c r="R273" s="233">
        <f ca="1">IF(LEN(B273)&gt;0,'10'!R273-'10'!Q273,"")</f>
        <v>0</v>
      </c>
      <c r="S273" s="234"/>
      <c r="T273" s="34"/>
      <c r="U273" s="34"/>
      <c r="V273" s="34"/>
      <c r="W273" s="34"/>
      <c r="X273" s="34"/>
      <c r="Y273" s="34"/>
      <c r="AB273" s="167">
        <f>ROW()</f>
        <v>273</v>
      </c>
      <c r="AC273" s="168">
        <f t="shared" ca="1" si="70"/>
        <v>0</v>
      </c>
      <c r="AD273" s="168">
        <f t="shared" ca="1" si="27"/>
        <v>0</v>
      </c>
      <c r="AE273" s="169" t="str">
        <f t="shared" ca="1" si="74"/>
        <v>-</v>
      </c>
      <c r="AF273" s="168" t="str">
        <f t="shared" ca="1" si="75"/>
        <v>-</v>
      </c>
      <c r="AG273" s="169" t="str">
        <f t="shared" ca="1" si="76"/>
        <v>-</v>
      </c>
      <c r="AH273" s="168" t="str">
        <f t="shared" ca="1" si="77"/>
        <v>-</v>
      </c>
      <c r="AI273" s="168">
        <f t="shared" ca="1" si="78"/>
        <v>0</v>
      </c>
      <c r="AJ273" s="170">
        <f t="shared" ca="1" si="79"/>
        <v>0</v>
      </c>
      <c r="AK273" s="168">
        <f t="shared" ca="1" si="71"/>
        <v>0</v>
      </c>
      <c r="AL273" s="168">
        <f t="shared" ca="1" si="66"/>
        <v>0</v>
      </c>
    </row>
    <row r="274" spans="1:38" ht="27" customHeight="1" x14ac:dyDescent="0.2">
      <c r="A274" s="56">
        <v>259</v>
      </c>
      <c r="B274" s="309" t="str">
        <f t="shared" ca="1" si="67"/>
        <v>A259</v>
      </c>
      <c r="C274" s="309"/>
      <c r="D274" s="57" t="str">
        <f t="shared" ca="1" si="68"/>
        <v/>
      </c>
      <c r="E274" s="59" t="str">
        <f t="shared" ca="1" si="69"/>
        <v/>
      </c>
      <c r="F274" s="215">
        <f ca="1">IF(LEN(B274)&gt;0,'OBRAČUNANA OSNOVNA PLAČA'!K268,"")</f>
        <v>0</v>
      </c>
      <c r="G274" s="60"/>
      <c r="H274" s="60"/>
      <c r="I274" s="60"/>
      <c r="J274" s="60"/>
      <c r="K274" s="60"/>
      <c r="L274" s="229">
        <f t="shared" si="72"/>
        <v>0</v>
      </c>
      <c r="M274" s="230">
        <f t="shared" ca="1" si="80"/>
        <v>0</v>
      </c>
      <c r="N274" s="230">
        <f t="shared" ca="1" si="81"/>
        <v>0</v>
      </c>
      <c r="O274" s="231">
        <f t="shared" ca="1" si="82"/>
        <v>0</v>
      </c>
      <c r="P274" s="232">
        <f t="shared" ca="1" si="83"/>
        <v>0</v>
      </c>
      <c r="Q274" s="233">
        <f t="shared" ca="1" si="73"/>
        <v>0</v>
      </c>
      <c r="R274" s="233">
        <f ca="1">IF(LEN(B274)&gt;0,'10'!R274-'10'!Q274,"")</f>
        <v>0</v>
      </c>
      <c r="S274" s="234"/>
      <c r="T274" s="34"/>
      <c r="U274" s="34"/>
      <c r="V274" s="34"/>
      <c r="W274" s="34"/>
      <c r="X274" s="34"/>
      <c r="Y274" s="34"/>
      <c r="AB274" s="167">
        <f>ROW()</f>
        <v>274</v>
      </c>
      <c r="AC274" s="168">
        <f t="shared" ca="1" si="70"/>
        <v>0</v>
      </c>
      <c r="AD274" s="168">
        <f t="shared" ca="1" si="27"/>
        <v>0</v>
      </c>
      <c r="AE274" s="169" t="str">
        <f t="shared" ca="1" si="74"/>
        <v>-</v>
      </c>
      <c r="AF274" s="168" t="str">
        <f t="shared" ca="1" si="75"/>
        <v>-</v>
      </c>
      <c r="AG274" s="169" t="str">
        <f t="shared" ca="1" si="76"/>
        <v>-</v>
      </c>
      <c r="AH274" s="168" t="str">
        <f t="shared" ca="1" si="77"/>
        <v>-</v>
      </c>
      <c r="AI274" s="168">
        <f t="shared" ca="1" si="78"/>
        <v>0</v>
      </c>
      <c r="AJ274" s="170">
        <f t="shared" ca="1" si="79"/>
        <v>0</v>
      </c>
      <c r="AK274" s="168">
        <f t="shared" ca="1" si="71"/>
        <v>0</v>
      </c>
      <c r="AL274" s="168">
        <f t="shared" ca="1" si="66"/>
        <v>0</v>
      </c>
    </row>
    <row r="275" spans="1:38" ht="27" customHeight="1" x14ac:dyDescent="0.2">
      <c r="A275" s="56">
        <v>260</v>
      </c>
      <c r="B275" s="309" t="str">
        <f t="shared" ca="1" si="67"/>
        <v>A260</v>
      </c>
      <c r="C275" s="309"/>
      <c r="D275" s="57" t="str">
        <f t="shared" ca="1" si="68"/>
        <v/>
      </c>
      <c r="E275" s="59" t="str">
        <f t="shared" ca="1" si="69"/>
        <v/>
      </c>
      <c r="F275" s="215">
        <f ca="1">IF(LEN(B275)&gt;0,'OBRAČUNANA OSNOVNA PLAČA'!K269,"")</f>
        <v>0</v>
      </c>
      <c r="G275" s="60"/>
      <c r="H275" s="60"/>
      <c r="I275" s="60"/>
      <c r="J275" s="60"/>
      <c r="K275" s="60"/>
      <c r="L275" s="229">
        <f t="shared" si="72"/>
        <v>0</v>
      </c>
      <c r="M275" s="230">
        <f t="shared" ca="1" si="80"/>
        <v>0</v>
      </c>
      <c r="N275" s="230">
        <f t="shared" ca="1" si="81"/>
        <v>0</v>
      </c>
      <c r="O275" s="231">
        <f t="shared" ca="1" si="82"/>
        <v>0</v>
      </c>
      <c r="P275" s="232">
        <f t="shared" ca="1" si="83"/>
        <v>0</v>
      </c>
      <c r="Q275" s="233">
        <f t="shared" ca="1" si="73"/>
        <v>0</v>
      </c>
      <c r="R275" s="233">
        <f ca="1">IF(LEN(B275)&gt;0,'10'!R275-'10'!Q275,"")</f>
        <v>0</v>
      </c>
      <c r="S275" s="234"/>
      <c r="T275" s="34"/>
      <c r="U275" s="34"/>
      <c r="V275" s="34"/>
      <c r="W275" s="34"/>
      <c r="X275" s="34"/>
      <c r="Y275" s="34"/>
      <c r="AB275" s="167">
        <f>ROW()</f>
        <v>275</v>
      </c>
      <c r="AC275" s="168">
        <f t="shared" ca="1" si="70"/>
        <v>0</v>
      </c>
      <c r="AD275" s="168">
        <f t="shared" ca="1" si="27"/>
        <v>0</v>
      </c>
      <c r="AE275" s="169" t="str">
        <f t="shared" ca="1" si="74"/>
        <v>-</v>
      </c>
      <c r="AF275" s="168" t="str">
        <f t="shared" ca="1" si="75"/>
        <v>-</v>
      </c>
      <c r="AG275" s="169" t="str">
        <f t="shared" ca="1" si="76"/>
        <v>-</v>
      </c>
      <c r="AH275" s="168" t="str">
        <f t="shared" ca="1" si="77"/>
        <v>-</v>
      </c>
      <c r="AI275" s="168">
        <f t="shared" ca="1" si="78"/>
        <v>0</v>
      </c>
      <c r="AJ275" s="170">
        <f t="shared" ca="1" si="79"/>
        <v>0</v>
      </c>
      <c r="AK275" s="168">
        <f t="shared" ca="1" si="71"/>
        <v>0</v>
      </c>
      <c r="AL275" s="168">
        <f t="shared" ca="1" si="66"/>
        <v>0</v>
      </c>
    </row>
    <row r="276" spans="1:38" ht="27" customHeight="1" x14ac:dyDescent="0.2">
      <c r="A276" s="56">
        <v>261</v>
      </c>
      <c r="B276" s="309" t="str">
        <f t="shared" ca="1" si="67"/>
        <v>A261</v>
      </c>
      <c r="C276" s="309"/>
      <c r="D276" s="57" t="str">
        <f t="shared" ca="1" si="68"/>
        <v/>
      </c>
      <c r="E276" s="59" t="str">
        <f t="shared" ca="1" si="69"/>
        <v/>
      </c>
      <c r="F276" s="215">
        <f ca="1">IF(LEN(B276)&gt;0,'OBRAČUNANA OSNOVNA PLAČA'!K270,"")</f>
        <v>0</v>
      </c>
      <c r="G276" s="60"/>
      <c r="H276" s="60"/>
      <c r="I276" s="60"/>
      <c r="J276" s="60"/>
      <c r="K276" s="60"/>
      <c r="L276" s="229">
        <f t="shared" si="72"/>
        <v>0</v>
      </c>
      <c r="M276" s="230">
        <f t="shared" ca="1" si="80"/>
        <v>0</v>
      </c>
      <c r="N276" s="230">
        <f t="shared" ca="1" si="81"/>
        <v>0</v>
      </c>
      <c r="O276" s="231">
        <f t="shared" ca="1" si="82"/>
        <v>0</v>
      </c>
      <c r="P276" s="232">
        <f t="shared" ca="1" si="83"/>
        <v>0</v>
      </c>
      <c r="Q276" s="233">
        <f t="shared" ca="1" si="73"/>
        <v>0</v>
      </c>
      <c r="R276" s="233">
        <f ca="1">IF(LEN(B276)&gt;0,'10'!R276-'10'!Q276,"")</f>
        <v>0</v>
      </c>
      <c r="S276" s="234"/>
      <c r="T276" s="34"/>
      <c r="U276" s="34"/>
      <c r="V276" s="34"/>
      <c r="W276" s="34"/>
      <c r="X276" s="34"/>
      <c r="Y276" s="34"/>
      <c r="AB276" s="167">
        <f>ROW()</f>
        <v>276</v>
      </c>
      <c r="AC276" s="168">
        <f t="shared" ca="1" si="70"/>
        <v>0</v>
      </c>
      <c r="AD276" s="168">
        <f t="shared" ca="1" si="27"/>
        <v>0</v>
      </c>
      <c r="AE276" s="169" t="str">
        <f t="shared" ca="1" si="74"/>
        <v>-</v>
      </c>
      <c r="AF276" s="168" t="str">
        <f t="shared" ca="1" si="75"/>
        <v>-</v>
      </c>
      <c r="AG276" s="169" t="str">
        <f t="shared" ca="1" si="76"/>
        <v>-</v>
      </c>
      <c r="AH276" s="168" t="str">
        <f t="shared" ca="1" si="77"/>
        <v>-</v>
      </c>
      <c r="AI276" s="168">
        <f t="shared" ca="1" si="78"/>
        <v>0</v>
      </c>
      <c r="AJ276" s="170">
        <f t="shared" ca="1" si="79"/>
        <v>0</v>
      </c>
      <c r="AK276" s="168">
        <f t="shared" ca="1" si="71"/>
        <v>0</v>
      </c>
      <c r="AL276" s="168">
        <f t="shared" ca="1" si="66"/>
        <v>0</v>
      </c>
    </row>
    <row r="277" spans="1:38" ht="27" customHeight="1" x14ac:dyDescent="0.2">
      <c r="A277" s="56">
        <v>262</v>
      </c>
      <c r="B277" s="309" t="str">
        <f t="shared" ca="1" si="67"/>
        <v>A262</v>
      </c>
      <c r="C277" s="309"/>
      <c r="D277" s="57" t="str">
        <f t="shared" ca="1" si="68"/>
        <v/>
      </c>
      <c r="E277" s="59" t="str">
        <f t="shared" ca="1" si="69"/>
        <v/>
      </c>
      <c r="F277" s="215">
        <f ca="1">IF(LEN(B277)&gt;0,'OBRAČUNANA OSNOVNA PLAČA'!K271,"")</f>
        <v>0</v>
      </c>
      <c r="G277" s="60"/>
      <c r="H277" s="60"/>
      <c r="I277" s="60"/>
      <c r="J277" s="60"/>
      <c r="K277" s="60"/>
      <c r="L277" s="229">
        <f t="shared" si="72"/>
        <v>0</v>
      </c>
      <c r="M277" s="230">
        <f t="shared" ca="1" si="80"/>
        <v>0</v>
      </c>
      <c r="N277" s="230">
        <f t="shared" ca="1" si="81"/>
        <v>0</v>
      </c>
      <c r="O277" s="231">
        <f t="shared" ca="1" si="82"/>
        <v>0</v>
      </c>
      <c r="P277" s="232">
        <f t="shared" ca="1" si="83"/>
        <v>0</v>
      </c>
      <c r="Q277" s="233">
        <f t="shared" ca="1" si="73"/>
        <v>0</v>
      </c>
      <c r="R277" s="233">
        <f ca="1">IF(LEN(B277)&gt;0,'10'!R277-'10'!Q277,"")</f>
        <v>0</v>
      </c>
      <c r="S277" s="234"/>
      <c r="T277" s="34"/>
      <c r="U277" s="34"/>
      <c r="V277" s="34"/>
      <c r="W277" s="34"/>
      <c r="X277" s="34"/>
      <c r="Y277" s="34"/>
      <c r="AB277" s="167">
        <f>ROW()</f>
        <v>277</v>
      </c>
      <c r="AC277" s="168">
        <f t="shared" ca="1" si="70"/>
        <v>0</v>
      </c>
      <c r="AD277" s="168">
        <f t="shared" ca="1" si="27"/>
        <v>0</v>
      </c>
      <c r="AE277" s="169" t="str">
        <f t="shared" ca="1" si="74"/>
        <v>-</v>
      </c>
      <c r="AF277" s="168" t="str">
        <f t="shared" ca="1" si="75"/>
        <v>-</v>
      </c>
      <c r="AG277" s="169" t="str">
        <f t="shared" ca="1" si="76"/>
        <v>-</v>
      </c>
      <c r="AH277" s="168" t="str">
        <f t="shared" ca="1" si="77"/>
        <v>-</v>
      </c>
      <c r="AI277" s="168">
        <f t="shared" ca="1" si="78"/>
        <v>0</v>
      </c>
      <c r="AJ277" s="170">
        <f t="shared" ca="1" si="79"/>
        <v>0</v>
      </c>
      <c r="AK277" s="168">
        <f t="shared" ca="1" si="71"/>
        <v>0</v>
      </c>
      <c r="AL277" s="168">
        <f t="shared" ca="1" si="66"/>
        <v>0</v>
      </c>
    </row>
    <row r="278" spans="1:38" ht="27" customHeight="1" x14ac:dyDescent="0.2">
      <c r="A278" s="56">
        <v>263</v>
      </c>
      <c r="B278" s="309" t="str">
        <f t="shared" ca="1" si="67"/>
        <v>A263</v>
      </c>
      <c r="C278" s="309"/>
      <c r="D278" s="57" t="str">
        <f t="shared" ca="1" si="68"/>
        <v/>
      </c>
      <c r="E278" s="59" t="str">
        <f t="shared" ca="1" si="69"/>
        <v/>
      </c>
      <c r="F278" s="215">
        <f ca="1">IF(LEN(B278)&gt;0,'OBRAČUNANA OSNOVNA PLAČA'!K272,"")</f>
        <v>0</v>
      </c>
      <c r="G278" s="60"/>
      <c r="H278" s="60"/>
      <c r="I278" s="60"/>
      <c r="J278" s="60"/>
      <c r="K278" s="60"/>
      <c r="L278" s="229">
        <f t="shared" si="72"/>
        <v>0</v>
      </c>
      <c r="M278" s="230">
        <f t="shared" ca="1" si="80"/>
        <v>0</v>
      </c>
      <c r="N278" s="230">
        <f t="shared" ca="1" si="81"/>
        <v>0</v>
      </c>
      <c r="O278" s="231">
        <f t="shared" ca="1" si="82"/>
        <v>0</v>
      </c>
      <c r="P278" s="232">
        <f t="shared" ca="1" si="83"/>
        <v>0</v>
      </c>
      <c r="Q278" s="233">
        <f t="shared" ca="1" si="73"/>
        <v>0</v>
      </c>
      <c r="R278" s="233">
        <f ca="1">IF(LEN(B278)&gt;0,'10'!R278-'10'!Q278,"")</f>
        <v>0</v>
      </c>
      <c r="S278" s="234"/>
      <c r="T278" s="34"/>
      <c r="U278" s="34"/>
      <c r="V278" s="34"/>
      <c r="W278" s="34"/>
      <c r="X278" s="34"/>
      <c r="Y278" s="34"/>
      <c r="AB278" s="167">
        <f>ROW()</f>
        <v>278</v>
      </c>
      <c r="AC278" s="168">
        <f t="shared" ca="1" si="70"/>
        <v>0</v>
      </c>
      <c r="AD278" s="168">
        <f t="shared" ca="1" si="27"/>
        <v>0</v>
      </c>
      <c r="AE278" s="169" t="str">
        <f t="shared" ca="1" si="74"/>
        <v>-</v>
      </c>
      <c r="AF278" s="168" t="str">
        <f t="shared" ca="1" si="75"/>
        <v>-</v>
      </c>
      <c r="AG278" s="169" t="str">
        <f t="shared" ca="1" si="76"/>
        <v>-</v>
      </c>
      <c r="AH278" s="168" t="str">
        <f t="shared" ca="1" si="77"/>
        <v>-</v>
      </c>
      <c r="AI278" s="168">
        <f t="shared" ca="1" si="78"/>
        <v>0</v>
      </c>
      <c r="AJ278" s="170">
        <f t="shared" ca="1" si="79"/>
        <v>0</v>
      </c>
      <c r="AK278" s="168">
        <f t="shared" ca="1" si="71"/>
        <v>0</v>
      </c>
      <c r="AL278" s="168">
        <f t="shared" ca="1" si="66"/>
        <v>0</v>
      </c>
    </row>
    <row r="279" spans="1:38" ht="27" customHeight="1" x14ac:dyDescent="0.2">
      <c r="A279" s="56">
        <v>264</v>
      </c>
      <c r="B279" s="309" t="str">
        <f t="shared" ca="1" si="67"/>
        <v>A264</v>
      </c>
      <c r="C279" s="309"/>
      <c r="D279" s="57" t="str">
        <f t="shared" ca="1" si="68"/>
        <v/>
      </c>
      <c r="E279" s="59" t="str">
        <f t="shared" ca="1" si="69"/>
        <v/>
      </c>
      <c r="F279" s="215">
        <f ca="1">IF(LEN(B279)&gt;0,'OBRAČUNANA OSNOVNA PLAČA'!K273,"")</f>
        <v>0</v>
      </c>
      <c r="G279" s="60"/>
      <c r="H279" s="60"/>
      <c r="I279" s="60"/>
      <c r="J279" s="60"/>
      <c r="K279" s="60"/>
      <c r="L279" s="229">
        <f t="shared" si="72"/>
        <v>0</v>
      </c>
      <c r="M279" s="230">
        <f t="shared" ca="1" si="80"/>
        <v>0</v>
      </c>
      <c r="N279" s="230">
        <f t="shared" ca="1" si="81"/>
        <v>0</v>
      </c>
      <c r="O279" s="231">
        <f t="shared" ca="1" si="82"/>
        <v>0</v>
      </c>
      <c r="P279" s="232">
        <f t="shared" ca="1" si="83"/>
        <v>0</v>
      </c>
      <c r="Q279" s="233">
        <f t="shared" ca="1" si="73"/>
        <v>0</v>
      </c>
      <c r="R279" s="233">
        <f ca="1">IF(LEN(B279)&gt;0,'10'!R279-'10'!Q279,"")</f>
        <v>0</v>
      </c>
      <c r="S279" s="234"/>
      <c r="T279" s="34"/>
      <c r="U279" s="34"/>
      <c r="V279" s="34"/>
      <c r="W279" s="34"/>
      <c r="X279" s="34"/>
      <c r="Y279" s="34"/>
      <c r="AB279" s="167">
        <f>ROW()</f>
        <v>279</v>
      </c>
      <c r="AC279" s="168">
        <f t="shared" ca="1" si="70"/>
        <v>0</v>
      </c>
      <c r="AD279" s="168">
        <f t="shared" ca="1" si="27"/>
        <v>0</v>
      </c>
      <c r="AE279" s="169" t="str">
        <f t="shared" ca="1" si="74"/>
        <v>-</v>
      </c>
      <c r="AF279" s="168" t="str">
        <f t="shared" ca="1" si="75"/>
        <v>-</v>
      </c>
      <c r="AG279" s="169" t="str">
        <f t="shared" ca="1" si="76"/>
        <v>-</v>
      </c>
      <c r="AH279" s="168" t="str">
        <f t="shared" ca="1" si="77"/>
        <v>-</v>
      </c>
      <c r="AI279" s="168">
        <f t="shared" ca="1" si="78"/>
        <v>0</v>
      </c>
      <c r="AJ279" s="170">
        <f t="shared" ca="1" si="79"/>
        <v>0</v>
      </c>
      <c r="AK279" s="168">
        <f t="shared" ca="1" si="71"/>
        <v>0</v>
      </c>
      <c r="AL279" s="168">
        <f t="shared" ca="1" si="66"/>
        <v>0</v>
      </c>
    </row>
    <row r="280" spans="1:38" ht="27" customHeight="1" x14ac:dyDescent="0.2">
      <c r="A280" s="56">
        <v>265</v>
      </c>
      <c r="B280" s="309" t="str">
        <f t="shared" ca="1" si="67"/>
        <v>A265</v>
      </c>
      <c r="C280" s="309"/>
      <c r="D280" s="57" t="str">
        <f t="shared" ca="1" si="68"/>
        <v/>
      </c>
      <c r="E280" s="59" t="str">
        <f t="shared" ca="1" si="69"/>
        <v/>
      </c>
      <c r="F280" s="215">
        <f ca="1">IF(LEN(B280)&gt;0,'OBRAČUNANA OSNOVNA PLAČA'!K274,"")</f>
        <v>0</v>
      </c>
      <c r="G280" s="60"/>
      <c r="H280" s="60"/>
      <c r="I280" s="60"/>
      <c r="J280" s="60"/>
      <c r="K280" s="60"/>
      <c r="L280" s="229">
        <f t="shared" si="72"/>
        <v>0</v>
      </c>
      <c r="M280" s="230">
        <f t="shared" ca="1" si="80"/>
        <v>0</v>
      </c>
      <c r="N280" s="230">
        <f t="shared" ca="1" si="81"/>
        <v>0</v>
      </c>
      <c r="O280" s="231">
        <f t="shared" ca="1" si="82"/>
        <v>0</v>
      </c>
      <c r="P280" s="232">
        <f t="shared" ca="1" si="83"/>
        <v>0</v>
      </c>
      <c r="Q280" s="233">
        <f t="shared" ca="1" si="73"/>
        <v>0</v>
      </c>
      <c r="R280" s="233">
        <f ca="1">IF(LEN(B280)&gt;0,'10'!R280-'10'!Q280,"")</f>
        <v>0</v>
      </c>
      <c r="S280" s="234"/>
      <c r="T280" s="34"/>
      <c r="U280" s="34"/>
      <c r="V280" s="34"/>
      <c r="W280" s="34"/>
      <c r="X280" s="34"/>
      <c r="Y280" s="34"/>
      <c r="AB280" s="167">
        <f>ROW()</f>
        <v>280</v>
      </c>
      <c r="AC280" s="168">
        <f t="shared" ca="1" si="70"/>
        <v>0</v>
      </c>
      <c r="AD280" s="168">
        <f t="shared" ref="AD280:AD534" ca="1" si="84">IF($AO$3=1,(INDIRECT( "'" &amp; $AD$2 &amp; "'!F" &amp; TEXT($AB280-6,0))*2/12+INDIRECT( "'" &amp; $AD$2 &amp; "'!G" &amp; TEXT($AB280-6,0))*10/12)*2,INDIRECT( "'" &amp; $AO$2 &amp; "'!Q" &amp; TEXT($AB280,0)))</f>
        <v>0</v>
      </c>
      <c r="AE280" s="169" t="str">
        <f t="shared" ca="1" si="74"/>
        <v>-</v>
      </c>
      <c r="AF280" s="168" t="str">
        <f t="shared" ca="1" si="75"/>
        <v>-</v>
      </c>
      <c r="AG280" s="169" t="str">
        <f t="shared" ca="1" si="76"/>
        <v>-</v>
      </c>
      <c r="AH280" s="168" t="str">
        <f t="shared" ca="1" si="77"/>
        <v>-</v>
      </c>
      <c r="AI280" s="168">
        <f t="shared" ca="1" si="78"/>
        <v>0</v>
      </c>
      <c r="AJ280" s="170">
        <f t="shared" ca="1" si="79"/>
        <v>0</v>
      </c>
      <c r="AK280" s="168">
        <f t="shared" ca="1" si="71"/>
        <v>0</v>
      </c>
      <c r="AL280" s="168">
        <f t="shared" ca="1" si="66"/>
        <v>0</v>
      </c>
    </row>
    <row r="281" spans="1:38" ht="27" customHeight="1" x14ac:dyDescent="0.2">
      <c r="A281" s="56">
        <v>266</v>
      </c>
      <c r="B281" s="309" t="str">
        <f t="shared" ca="1" si="67"/>
        <v>A266</v>
      </c>
      <c r="C281" s="309"/>
      <c r="D281" s="57" t="str">
        <f t="shared" ca="1" si="68"/>
        <v/>
      </c>
      <c r="E281" s="59" t="str">
        <f t="shared" ca="1" si="69"/>
        <v/>
      </c>
      <c r="F281" s="215">
        <f ca="1">IF(LEN(B281)&gt;0,'OBRAČUNANA OSNOVNA PLAČA'!K275,"")</f>
        <v>0</v>
      </c>
      <c r="G281" s="60"/>
      <c r="H281" s="60"/>
      <c r="I281" s="60"/>
      <c r="J281" s="60"/>
      <c r="K281" s="60"/>
      <c r="L281" s="229">
        <f t="shared" si="72"/>
        <v>0</v>
      </c>
      <c r="M281" s="230">
        <f t="shared" ca="1" si="80"/>
        <v>0</v>
      </c>
      <c r="N281" s="230">
        <f t="shared" ca="1" si="81"/>
        <v>0</v>
      </c>
      <c r="O281" s="231">
        <f t="shared" ca="1" si="82"/>
        <v>0</v>
      </c>
      <c r="P281" s="232">
        <f t="shared" ca="1" si="83"/>
        <v>0</v>
      </c>
      <c r="Q281" s="233">
        <f t="shared" ca="1" si="73"/>
        <v>0</v>
      </c>
      <c r="R281" s="233">
        <f ca="1">IF(LEN(B281)&gt;0,'10'!R281-'10'!Q281,"")</f>
        <v>0</v>
      </c>
      <c r="S281" s="234"/>
      <c r="T281" s="34"/>
      <c r="U281" s="34"/>
      <c r="V281" s="34"/>
      <c r="W281" s="34"/>
      <c r="X281" s="34"/>
      <c r="Y281" s="34"/>
      <c r="AB281" s="167">
        <f>ROW()</f>
        <v>281</v>
      </c>
      <c r="AC281" s="168">
        <f t="shared" ca="1" si="70"/>
        <v>0</v>
      </c>
      <c r="AD281" s="168">
        <f t="shared" ca="1" si="84"/>
        <v>0</v>
      </c>
      <c r="AE281" s="169" t="str">
        <f t="shared" ca="1" si="74"/>
        <v>-</v>
      </c>
      <c r="AF281" s="168" t="str">
        <f t="shared" ca="1" si="75"/>
        <v>-</v>
      </c>
      <c r="AG281" s="169" t="str">
        <f t="shared" ca="1" si="76"/>
        <v>-</v>
      </c>
      <c r="AH281" s="168" t="str">
        <f t="shared" ca="1" si="77"/>
        <v>-</v>
      </c>
      <c r="AI281" s="168">
        <f t="shared" ca="1" si="78"/>
        <v>0</v>
      </c>
      <c r="AJ281" s="170">
        <f t="shared" ca="1" si="79"/>
        <v>0</v>
      </c>
      <c r="AK281" s="168">
        <f t="shared" ca="1" si="71"/>
        <v>0</v>
      </c>
      <c r="AL281" s="168">
        <f t="shared" ca="1" si="66"/>
        <v>0</v>
      </c>
    </row>
    <row r="282" spans="1:38" ht="27" customHeight="1" x14ac:dyDescent="0.2">
      <c r="A282" s="56">
        <v>267</v>
      </c>
      <c r="B282" s="309" t="str">
        <f t="shared" ca="1" si="67"/>
        <v>A267</v>
      </c>
      <c r="C282" s="309"/>
      <c r="D282" s="57" t="str">
        <f t="shared" ca="1" si="68"/>
        <v/>
      </c>
      <c r="E282" s="59" t="str">
        <f t="shared" ca="1" si="69"/>
        <v/>
      </c>
      <c r="F282" s="215">
        <f ca="1">IF(LEN(B282)&gt;0,'OBRAČUNANA OSNOVNA PLAČA'!K276,"")</f>
        <v>0</v>
      </c>
      <c r="G282" s="60"/>
      <c r="H282" s="60"/>
      <c r="I282" s="60"/>
      <c r="J282" s="60"/>
      <c r="K282" s="60"/>
      <c r="L282" s="229">
        <f t="shared" si="72"/>
        <v>0</v>
      </c>
      <c r="M282" s="230">
        <f t="shared" ca="1" si="80"/>
        <v>0</v>
      </c>
      <c r="N282" s="230">
        <f t="shared" ca="1" si="81"/>
        <v>0</v>
      </c>
      <c r="O282" s="231">
        <f t="shared" ca="1" si="82"/>
        <v>0</v>
      </c>
      <c r="P282" s="232">
        <f t="shared" ca="1" si="83"/>
        <v>0</v>
      </c>
      <c r="Q282" s="233">
        <f t="shared" ca="1" si="73"/>
        <v>0</v>
      </c>
      <c r="R282" s="233">
        <f ca="1">IF(LEN(B282)&gt;0,'10'!R282-'10'!Q282,"")</f>
        <v>0</v>
      </c>
      <c r="S282" s="234"/>
      <c r="T282" s="34"/>
      <c r="U282" s="34"/>
      <c r="V282" s="34"/>
      <c r="W282" s="34"/>
      <c r="X282" s="34"/>
      <c r="Y282" s="34"/>
      <c r="AB282" s="167">
        <f>ROW()</f>
        <v>282</v>
      </c>
      <c r="AC282" s="168">
        <f t="shared" ca="1" si="70"/>
        <v>0</v>
      </c>
      <c r="AD282" s="168">
        <f t="shared" ca="1" si="84"/>
        <v>0</v>
      </c>
      <c r="AE282" s="169" t="str">
        <f t="shared" ca="1" si="74"/>
        <v>-</v>
      </c>
      <c r="AF282" s="168" t="str">
        <f t="shared" ca="1" si="75"/>
        <v>-</v>
      </c>
      <c r="AG282" s="169" t="str">
        <f t="shared" ca="1" si="76"/>
        <v>-</v>
      </c>
      <c r="AH282" s="168" t="str">
        <f t="shared" ca="1" si="77"/>
        <v>-</v>
      </c>
      <c r="AI282" s="168">
        <f t="shared" ca="1" si="78"/>
        <v>0</v>
      </c>
      <c r="AJ282" s="170">
        <f t="shared" ca="1" si="79"/>
        <v>0</v>
      </c>
      <c r="AK282" s="168">
        <f t="shared" ca="1" si="71"/>
        <v>0</v>
      </c>
      <c r="AL282" s="168">
        <f t="shared" ca="1" si="66"/>
        <v>0</v>
      </c>
    </row>
    <row r="283" spans="1:38" ht="27" customHeight="1" x14ac:dyDescent="0.2">
      <c r="A283" s="56">
        <v>268</v>
      </c>
      <c r="B283" s="309" t="str">
        <f t="shared" ca="1" si="67"/>
        <v>A268</v>
      </c>
      <c r="C283" s="309"/>
      <c r="D283" s="57" t="str">
        <f t="shared" ca="1" si="68"/>
        <v/>
      </c>
      <c r="E283" s="59" t="str">
        <f t="shared" ca="1" si="69"/>
        <v/>
      </c>
      <c r="F283" s="215">
        <f ca="1">IF(LEN(B283)&gt;0,'OBRAČUNANA OSNOVNA PLAČA'!K277,"")</f>
        <v>0</v>
      </c>
      <c r="G283" s="60"/>
      <c r="H283" s="60"/>
      <c r="I283" s="60"/>
      <c r="J283" s="60"/>
      <c r="K283" s="60"/>
      <c r="L283" s="229">
        <f t="shared" si="72"/>
        <v>0</v>
      </c>
      <c r="M283" s="230">
        <f t="shared" ca="1" si="80"/>
        <v>0</v>
      </c>
      <c r="N283" s="230">
        <f t="shared" ca="1" si="81"/>
        <v>0</v>
      </c>
      <c r="O283" s="231">
        <f t="shared" ca="1" si="82"/>
        <v>0</v>
      </c>
      <c r="P283" s="232">
        <f t="shared" ca="1" si="83"/>
        <v>0</v>
      </c>
      <c r="Q283" s="233">
        <f t="shared" ca="1" si="73"/>
        <v>0</v>
      </c>
      <c r="R283" s="233">
        <f ca="1">IF(LEN(B283)&gt;0,'10'!R283-'10'!Q283,"")</f>
        <v>0</v>
      </c>
      <c r="S283" s="234"/>
      <c r="T283" s="34"/>
      <c r="U283" s="34"/>
      <c r="V283" s="34"/>
      <c r="W283" s="34"/>
      <c r="X283" s="34"/>
      <c r="Y283" s="34"/>
      <c r="AB283" s="167">
        <f>ROW()</f>
        <v>283</v>
      </c>
      <c r="AC283" s="168">
        <f t="shared" ca="1" si="70"/>
        <v>0</v>
      </c>
      <c r="AD283" s="168">
        <f t="shared" ca="1" si="84"/>
        <v>0</v>
      </c>
      <c r="AE283" s="169" t="str">
        <f t="shared" ca="1" si="74"/>
        <v>-</v>
      </c>
      <c r="AF283" s="168" t="str">
        <f t="shared" ca="1" si="75"/>
        <v>-</v>
      </c>
      <c r="AG283" s="169" t="str">
        <f t="shared" ca="1" si="76"/>
        <v>-</v>
      </c>
      <c r="AH283" s="168" t="str">
        <f t="shared" ca="1" si="77"/>
        <v>-</v>
      </c>
      <c r="AI283" s="168">
        <f t="shared" ca="1" si="78"/>
        <v>0</v>
      </c>
      <c r="AJ283" s="170">
        <f t="shared" ca="1" si="79"/>
        <v>0</v>
      </c>
      <c r="AK283" s="168">
        <f t="shared" ca="1" si="71"/>
        <v>0</v>
      </c>
      <c r="AL283" s="168">
        <f t="shared" ca="1" si="66"/>
        <v>0</v>
      </c>
    </row>
    <row r="284" spans="1:38" ht="27" customHeight="1" x14ac:dyDescent="0.2">
      <c r="A284" s="56">
        <v>269</v>
      </c>
      <c r="B284" s="309" t="str">
        <f t="shared" ca="1" si="67"/>
        <v>A269</v>
      </c>
      <c r="C284" s="309"/>
      <c r="D284" s="57" t="str">
        <f t="shared" ca="1" si="68"/>
        <v/>
      </c>
      <c r="E284" s="59" t="str">
        <f t="shared" ca="1" si="69"/>
        <v/>
      </c>
      <c r="F284" s="215">
        <f ca="1">IF(LEN(B284)&gt;0,'OBRAČUNANA OSNOVNA PLAČA'!K278,"")</f>
        <v>0</v>
      </c>
      <c r="G284" s="60"/>
      <c r="H284" s="60"/>
      <c r="I284" s="60"/>
      <c r="J284" s="60"/>
      <c r="K284" s="60"/>
      <c r="L284" s="229">
        <f t="shared" si="72"/>
        <v>0</v>
      </c>
      <c r="M284" s="230">
        <f t="shared" ca="1" si="80"/>
        <v>0</v>
      </c>
      <c r="N284" s="230">
        <f t="shared" ca="1" si="81"/>
        <v>0</v>
      </c>
      <c r="O284" s="231">
        <f t="shared" ca="1" si="82"/>
        <v>0</v>
      </c>
      <c r="P284" s="232">
        <f t="shared" ca="1" si="83"/>
        <v>0</v>
      </c>
      <c r="Q284" s="233">
        <f t="shared" ca="1" si="73"/>
        <v>0</v>
      </c>
      <c r="R284" s="233">
        <f ca="1">IF(LEN(B284)&gt;0,'10'!R284-'10'!Q284,"")</f>
        <v>0</v>
      </c>
      <c r="S284" s="234"/>
      <c r="T284" s="34"/>
      <c r="U284" s="34"/>
      <c r="V284" s="34"/>
      <c r="W284" s="34"/>
      <c r="X284" s="34"/>
      <c r="Y284" s="34"/>
      <c r="AB284" s="167">
        <f>ROW()</f>
        <v>284</v>
      </c>
      <c r="AC284" s="168">
        <f t="shared" ca="1" si="70"/>
        <v>0</v>
      </c>
      <c r="AD284" s="168">
        <f t="shared" ca="1" si="84"/>
        <v>0</v>
      </c>
      <c r="AE284" s="169" t="str">
        <f t="shared" ca="1" si="74"/>
        <v>-</v>
      </c>
      <c r="AF284" s="168" t="str">
        <f t="shared" ca="1" si="75"/>
        <v>-</v>
      </c>
      <c r="AG284" s="169" t="str">
        <f t="shared" ca="1" si="76"/>
        <v>-</v>
      </c>
      <c r="AH284" s="168" t="str">
        <f t="shared" ca="1" si="77"/>
        <v>-</v>
      </c>
      <c r="AI284" s="168">
        <f t="shared" ca="1" si="78"/>
        <v>0</v>
      </c>
      <c r="AJ284" s="170">
        <f t="shared" ca="1" si="79"/>
        <v>0</v>
      </c>
      <c r="AK284" s="168">
        <f t="shared" ca="1" si="71"/>
        <v>0</v>
      </c>
      <c r="AL284" s="168">
        <f t="shared" ca="1" si="66"/>
        <v>0</v>
      </c>
    </row>
    <row r="285" spans="1:38" ht="27" customHeight="1" x14ac:dyDescent="0.2">
      <c r="A285" s="56">
        <v>270</v>
      </c>
      <c r="B285" s="309" t="str">
        <f t="shared" ca="1" si="67"/>
        <v>A270</v>
      </c>
      <c r="C285" s="309"/>
      <c r="D285" s="57" t="str">
        <f t="shared" ca="1" si="68"/>
        <v/>
      </c>
      <c r="E285" s="59" t="str">
        <f t="shared" ca="1" si="69"/>
        <v/>
      </c>
      <c r="F285" s="215">
        <f ca="1">IF(LEN(B285)&gt;0,'OBRAČUNANA OSNOVNA PLAČA'!K279,"")</f>
        <v>0</v>
      </c>
      <c r="G285" s="60"/>
      <c r="H285" s="60"/>
      <c r="I285" s="60"/>
      <c r="J285" s="60"/>
      <c r="K285" s="60"/>
      <c r="L285" s="229">
        <f t="shared" si="72"/>
        <v>0</v>
      </c>
      <c r="M285" s="230">
        <f t="shared" ca="1" si="80"/>
        <v>0</v>
      </c>
      <c r="N285" s="230">
        <f t="shared" ca="1" si="81"/>
        <v>0</v>
      </c>
      <c r="O285" s="231">
        <f t="shared" ca="1" si="82"/>
        <v>0</v>
      </c>
      <c r="P285" s="232">
        <f t="shared" ca="1" si="83"/>
        <v>0</v>
      </c>
      <c r="Q285" s="233">
        <f t="shared" ca="1" si="73"/>
        <v>0</v>
      </c>
      <c r="R285" s="233">
        <f ca="1">IF(LEN(B285)&gt;0,'10'!R285-'10'!Q285,"")</f>
        <v>0</v>
      </c>
      <c r="S285" s="234"/>
      <c r="T285" s="34"/>
      <c r="U285" s="34"/>
      <c r="V285" s="34"/>
      <c r="W285" s="34"/>
      <c r="X285" s="34"/>
      <c r="Y285" s="34"/>
      <c r="AB285" s="167">
        <f>ROW()</f>
        <v>285</v>
      </c>
      <c r="AC285" s="168">
        <f t="shared" ca="1" si="70"/>
        <v>0</v>
      </c>
      <c r="AD285" s="168">
        <f t="shared" ca="1" si="84"/>
        <v>0</v>
      </c>
      <c r="AE285" s="169" t="str">
        <f t="shared" ca="1" si="74"/>
        <v>-</v>
      </c>
      <c r="AF285" s="168" t="str">
        <f t="shared" ca="1" si="75"/>
        <v>-</v>
      </c>
      <c r="AG285" s="169" t="str">
        <f t="shared" ca="1" si="76"/>
        <v>-</v>
      </c>
      <c r="AH285" s="168" t="str">
        <f t="shared" ca="1" si="77"/>
        <v>-</v>
      </c>
      <c r="AI285" s="168">
        <f t="shared" ca="1" si="78"/>
        <v>0</v>
      </c>
      <c r="AJ285" s="170">
        <f t="shared" ca="1" si="79"/>
        <v>0</v>
      </c>
      <c r="AK285" s="168">
        <f t="shared" ca="1" si="71"/>
        <v>0</v>
      </c>
      <c r="AL285" s="168">
        <f t="shared" ca="1" si="66"/>
        <v>0</v>
      </c>
    </row>
    <row r="286" spans="1:38" ht="27" customHeight="1" x14ac:dyDescent="0.2">
      <c r="A286" s="56">
        <v>271</v>
      </c>
      <c r="B286" s="309" t="str">
        <f t="shared" ca="1" si="67"/>
        <v>A271</v>
      </c>
      <c r="C286" s="309"/>
      <c r="D286" s="57" t="str">
        <f t="shared" ca="1" si="68"/>
        <v/>
      </c>
      <c r="E286" s="59" t="str">
        <f t="shared" ca="1" si="69"/>
        <v/>
      </c>
      <c r="F286" s="215">
        <f ca="1">IF(LEN(B286)&gt;0,'OBRAČUNANA OSNOVNA PLAČA'!K280,"")</f>
        <v>0</v>
      </c>
      <c r="G286" s="60"/>
      <c r="H286" s="60"/>
      <c r="I286" s="60"/>
      <c r="J286" s="60"/>
      <c r="K286" s="60"/>
      <c r="L286" s="229">
        <f t="shared" si="72"/>
        <v>0</v>
      </c>
      <c r="M286" s="230">
        <f t="shared" ca="1" si="80"/>
        <v>0</v>
      </c>
      <c r="N286" s="230">
        <f t="shared" ca="1" si="81"/>
        <v>0</v>
      </c>
      <c r="O286" s="231">
        <f t="shared" ca="1" si="82"/>
        <v>0</v>
      </c>
      <c r="P286" s="232">
        <f t="shared" ca="1" si="83"/>
        <v>0</v>
      </c>
      <c r="Q286" s="233">
        <f t="shared" ca="1" si="73"/>
        <v>0</v>
      </c>
      <c r="R286" s="233">
        <f ca="1">IF(LEN(B286)&gt;0,'10'!R286-'10'!Q286,"")</f>
        <v>0</v>
      </c>
      <c r="S286" s="234"/>
      <c r="T286" s="34"/>
      <c r="U286" s="34"/>
      <c r="V286" s="34"/>
      <c r="W286" s="34"/>
      <c r="X286" s="34"/>
      <c r="Y286" s="34"/>
      <c r="AB286" s="167">
        <f>ROW()</f>
        <v>286</v>
      </c>
      <c r="AC286" s="168">
        <f t="shared" ca="1" si="70"/>
        <v>0</v>
      </c>
      <c r="AD286" s="168">
        <f t="shared" ca="1" si="84"/>
        <v>0</v>
      </c>
      <c r="AE286" s="169" t="str">
        <f t="shared" ca="1" si="74"/>
        <v>-</v>
      </c>
      <c r="AF286" s="168" t="str">
        <f t="shared" ca="1" si="75"/>
        <v>-</v>
      </c>
      <c r="AG286" s="169" t="str">
        <f t="shared" ca="1" si="76"/>
        <v>-</v>
      </c>
      <c r="AH286" s="168" t="str">
        <f t="shared" ca="1" si="77"/>
        <v>-</v>
      </c>
      <c r="AI286" s="168">
        <f t="shared" ca="1" si="78"/>
        <v>0</v>
      </c>
      <c r="AJ286" s="170">
        <f t="shared" ca="1" si="79"/>
        <v>0</v>
      </c>
      <c r="AK286" s="168">
        <f t="shared" ca="1" si="71"/>
        <v>0</v>
      </c>
      <c r="AL286" s="168">
        <f t="shared" ca="1" si="66"/>
        <v>0</v>
      </c>
    </row>
    <row r="287" spans="1:38" ht="27" customHeight="1" x14ac:dyDescent="0.2">
      <c r="A287" s="56">
        <v>272</v>
      </c>
      <c r="B287" s="309" t="str">
        <f t="shared" ca="1" si="67"/>
        <v>A272</v>
      </c>
      <c r="C287" s="309"/>
      <c r="D287" s="57" t="str">
        <f t="shared" ca="1" si="68"/>
        <v/>
      </c>
      <c r="E287" s="59" t="str">
        <f t="shared" ca="1" si="69"/>
        <v/>
      </c>
      <c r="F287" s="215">
        <f ca="1">IF(LEN(B287)&gt;0,'OBRAČUNANA OSNOVNA PLAČA'!K281,"")</f>
        <v>0</v>
      </c>
      <c r="G287" s="60"/>
      <c r="H287" s="60"/>
      <c r="I287" s="60"/>
      <c r="J287" s="60"/>
      <c r="K287" s="60"/>
      <c r="L287" s="229">
        <f t="shared" si="72"/>
        <v>0</v>
      </c>
      <c r="M287" s="230">
        <f t="shared" ca="1" si="80"/>
        <v>0</v>
      </c>
      <c r="N287" s="230">
        <f t="shared" ca="1" si="81"/>
        <v>0</v>
      </c>
      <c r="O287" s="231">
        <f t="shared" ca="1" si="82"/>
        <v>0</v>
      </c>
      <c r="P287" s="232">
        <f t="shared" ca="1" si="83"/>
        <v>0</v>
      </c>
      <c r="Q287" s="233">
        <f t="shared" ca="1" si="73"/>
        <v>0</v>
      </c>
      <c r="R287" s="233">
        <f ca="1">IF(LEN(B287)&gt;0,'10'!R287-'10'!Q287,"")</f>
        <v>0</v>
      </c>
      <c r="S287" s="234"/>
      <c r="T287" s="34"/>
      <c r="U287" s="34"/>
      <c r="V287" s="34"/>
      <c r="W287" s="34"/>
      <c r="X287" s="34"/>
      <c r="Y287" s="34"/>
      <c r="AB287" s="167">
        <f>ROW()</f>
        <v>287</v>
      </c>
      <c r="AC287" s="168">
        <f t="shared" ca="1" si="70"/>
        <v>0</v>
      </c>
      <c r="AD287" s="168">
        <f t="shared" ca="1" si="84"/>
        <v>0</v>
      </c>
      <c r="AE287" s="169" t="str">
        <f t="shared" ca="1" si="74"/>
        <v>-</v>
      </c>
      <c r="AF287" s="168" t="str">
        <f t="shared" ca="1" si="75"/>
        <v>-</v>
      </c>
      <c r="AG287" s="169" t="str">
        <f t="shared" ca="1" si="76"/>
        <v>-</v>
      </c>
      <c r="AH287" s="168" t="str">
        <f t="shared" ca="1" si="77"/>
        <v>-</v>
      </c>
      <c r="AI287" s="168">
        <f t="shared" ca="1" si="78"/>
        <v>0</v>
      </c>
      <c r="AJ287" s="170">
        <f t="shared" ca="1" si="79"/>
        <v>0</v>
      </c>
      <c r="AK287" s="168">
        <f t="shared" ca="1" si="71"/>
        <v>0</v>
      </c>
      <c r="AL287" s="168">
        <f t="shared" ca="1" si="66"/>
        <v>0</v>
      </c>
    </row>
    <row r="288" spans="1:38" ht="27" customHeight="1" x14ac:dyDescent="0.2">
      <c r="A288" s="56">
        <v>273</v>
      </c>
      <c r="B288" s="309" t="str">
        <f t="shared" ca="1" si="67"/>
        <v>A273</v>
      </c>
      <c r="C288" s="309"/>
      <c r="D288" s="57" t="str">
        <f t="shared" ca="1" si="68"/>
        <v/>
      </c>
      <c r="E288" s="59" t="str">
        <f t="shared" ca="1" si="69"/>
        <v/>
      </c>
      <c r="F288" s="215">
        <f ca="1">IF(LEN(B288)&gt;0,'OBRAČUNANA OSNOVNA PLAČA'!K282,"")</f>
        <v>0</v>
      </c>
      <c r="G288" s="60"/>
      <c r="H288" s="60"/>
      <c r="I288" s="60"/>
      <c r="J288" s="60"/>
      <c r="K288" s="60"/>
      <c r="L288" s="229">
        <f t="shared" si="72"/>
        <v>0</v>
      </c>
      <c r="M288" s="230">
        <f t="shared" ca="1" si="80"/>
        <v>0</v>
      </c>
      <c r="N288" s="230">
        <f t="shared" ca="1" si="81"/>
        <v>0</v>
      </c>
      <c r="O288" s="231">
        <f t="shared" ca="1" si="82"/>
        <v>0</v>
      </c>
      <c r="P288" s="232">
        <f t="shared" ca="1" si="83"/>
        <v>0</v>
      </c>
      <c r="Q288" s="233">
        <f t="shared" ca="1" si="73"/>
        <v>0</v>
      </c>
      <c r="R288" s="233">
        <f ca="1">IF(LEN(B288)&gt;0,'10'!R288-'10'!Q288,"")</f>
        <v>0</v>
      </c>
      <c r="S288" s="234"/>
      <c r="T288" s="34"/>
      <c r="U288" s="34"/>
      <c r="V288" s="34"/>
      <c r="W288" s="34"/>
      <c r="X288" s="34"/>
      <c r="Y288" s="34"/>
      <c r="AB288" s="167">
        <f>ROW()</f>
        <v>288</v>
      </c>
      <c r="AC288" s="168">
        <f t="shared" ca="1" si="70"/>
        <v>0</v>
      </c>
      <c r="AD288" s="168">
        <f t="shared" ca="1" si="84"/>
        <v>0</v>
      </c>
      <c r="AE288" s="169" t="str">
        <f t="shared" ca="1" si="74"/>
        <v>-</v>
      </c>
      <c r="AF288" s="168" t="str">
        <f t="shared" ca="1" si="75"/>
        <v>-</v>
      </c>
      <c r="AG288" s="169" t="str">
        <f t="shared" ca="1" si="76"/>
        <v>-</v>
      </c>
      <c r="AH288" s="168" t="str">
        <f t="shared" ca="1" si="77"/>
        <v>-</v>
      </c>
      <c r="AI288" s="168">
        <f t="shared" ca="1" si="78"/>
        <v>0</v>
      </c>
      <c r="AJ288" s="170">
        <f t="shared" ca="1" si="79"/>
        <v>0</v>
      </c>
      <c r="AK288" s="168">
        <f t="shared" ca="1" si="71"/>
        <v>0</v>
      </c>
      <c r="AL288" s="168">
        <f t="shared" ca="1" si="66"/>
        <v>0</v>
      </c>
    </row>
    <row r="289" spans="1:38" ht="27" customHeight="1" x14ac:dyDescent="0.2">
      <c r="A289" s="56">
        <v>274</v>
      </c>
      <c r="B289" s="309" t="str">
        <f t="shared" ca="1" si="67"/>
        <v>A274</v>
      </c>
      <c r="C289" s="309"/>
      <c r="D289" s="57" t="str">
        <f t="shared" ca="1" si="68"/>
        <v/>
      </c>
      <c r="E289" s="59" t="str">
        <f t="shared" ca="1" si="69"/>
        <v/>
      </c>
      <c r="F289" s="215">
        <f ca="1">IF(LEN(B289)&gt;0,'OBRAČUNANA OSNOVNA PLAČA'!K283,"")</f>
        <v>0</v>
      </c>
      <c r="G289" s="60"/>
      <c r="H289" s="60"/>
      <c r="I289" s="60"/>
      <c r="J289" s="60"/>
      <c r="K289" s="60"/>
      <c r="L289" s="229">
        <f t="shared" si="72"/>
        <v>0</v>
      </c>
      <c r="M289" s="230">
        <f t="shared" ca="1" si="80"/>
        <v>0</v>
      </c>
      <c r="N289" s="230">
        <f t="shared" ca="1" si="81"/>
        <v>0</v>
      </c>
      <c r="O289" s="231">
        <f t="shared" ca="1" si="82"/>
        <v>0</v>
      </c>
      <c r="P289" s="232">
        <f t="shared" ca="1" si="83"/>
        <v>0</v>
      </c>
      <c r="Q289" s="233">
        <f t="shared" ca="1" si="73"/>
        <v>0</v>
      </c>
      <c r="R289" s="233">
        <f ca="1">IF(LEN(B289)&gt;0,'10'!R289-'10'!Q289,"")</f>
        <v>0</v>
      </c>
      <c r="S289" s="234"/>
      <c r="T289" s="34"/>
      <c r="U289" s="34"/>
      <c r="V289" s="34"/>
      <c r="W289" s="34"/>
      <c r="X289" s="34"/>
      <c r="Y289" s="34"/>
      <c r="AB289" s="167">
        <f>ROW()</f>
        <v>289</v>
      </c>
      <c r="AC289" s="168">
        <f t="shared" ca="1" si="70"/>
        <v>0</v>
      </c>
      <c r="AD289" s="168">
        <f t="shared" ca="1" si="84"/>
        <v>0</v>
      </c>
      <c r="AE289" s="169" t="str">
        <f t="shared" ca="1" si="74"/>
        <v>-</v>
      </c>
      <c r="AF289" s="168" t="str">
        <f t="shared" ca="1" si="75"/>
        <v>-</v>
      </c>
      <c r="AG289" s="169" t="str">
        <f t="shared" ca="1" si="76"/>
        <v>-</v>
      </c>
      <c r="AH289" s="168" t="str">
        <f t="shared" ca="1" si="77"/>
        <v>-</v>
      </c>
      <c r="AI289" s="168">
        <f t="shared" ca="1" si="78"/>
        <v>0</v>
      </c>
      <c r="AJ289" s="170">
        <f t="shared" ca="1" si="79"/>
        <v>0</v>
      </c>
      <c r="AK289" s="168">
        <f t="shared" ca="1" si="71"/>
        <v>0</v>
      </c>
      <c r="AL289" s="168">
        <f t="shared" ca="1" si="66"/>
        <v>0</v>
      </c>
    </row>
    <row r="290" spans="1:38" ht="27" customHeight="1" x14ac:dyDescent="0.2">
      <c r="A290" s="56">
        <v>275</v>
      </c>
      <c r="B290" s="309" t="str">
        <f t="shared" ca="1" si="67"/>
        <v>A275</v>
      </c>
      <c r="C290" s="309"/>
      <c r="D290" s="57" t="str">
        <f t="shared" ca="1" si="68"/>
        <v/>
      </c>
      <c r="E290" s="59" t="str">
        <f t="shared" ca="1" si="69"/>
        <v/>
      </c>
      <c r="F290" s="215">
        <f ca="1">IF(LEN(B290)&gt;0,'OBRAČUNANA OSNOVNA PLAČA'!K284,"")</f>
        <v>0</v>
      </c>
      <c r="G290" s="60"/>
      <c r="H290" s="60"/>
      <c r="I290" s="60"/>
      <c r="J290" s="60"/>
      <c r="K290" s="60"/>
      <c r="L290" s="229">
        <f t="shared" si="72"/>
        <v>0</v>
      </c>
      <c r="M290" s="230">
        <f t="shared" ca="1" si="80"/>
        <v>0</v>
      </c>
      <c r="N290" s="230">
        <f t="shared" ca="1" si="81"/>
        <v>0</v>
      </c>
      <c r="O290" s="231">
        <f t="shared" ca="1" si="82"/>
        <v>0</v>
      </c>
      <c r="P290" s="232">
        <f t="shared" ca="1" si="83"/>
        <v>0</v>
      </c>
      <c r="Q290" s="233">
        <f t="shared" ca="1" si="73"/>
        <v>0</v>
      </c>
      <c r="R290" s="233">
        <f ca="1">IF(LEN(B290)&gt;0,'10'!R290-'10'!Q290,"")</f>
        <v>0</v>
      </c>
      <c r="S290" s="234"/>
      <c r="T290" s="34"/>
      <c r="U290" s="34"/>
      <c r="V290" s="34"/>
      <c r="W290" s="34"/>
      <c r="X290" s="34"/>
      <c r="Y290" s="34"/>
      <c r="AB290" s="167">
        <f>ROW()</f>
        <v>290</v>
      </c>
      <c r="AC290" s="168">
        <f t="shared" ca="1" si="70"/>
        <v>0</v>
      </c>
      <c r="AD290" s="168">
        <f t="shared" ca="1" si="84"/>
        <v>0</v>
      </c>
      <c r="AE290" s="169" t="str">
        <f t="shared" ca="1" si="74"/>
        <v>-</v>
      </c>
      <c r="AF290" s="168" t="str">
        <f t="shared" ca="1" si="75"/>
        <v>-</v>
      </c>
      <c r="AG290" s="169" t="str">
        <f t="shared" ca="1" si="76"/>
        <v>-</v>
      </c>
      <c r="AH290" s="168" t="str">
        <f t="shared" ca="1" si="77"/>
        <v>-</v>
      </c>
      <c r="AI290" s="168">
        <f t="shared" ca="1" si="78"/>
        <v>0</v>
      </c>
      <c r="AJ290" s="170">
        <f t="shared" ca="1" si="79"/>
        <v>0</v>
      </c>
      <c r="AK290" s="168">
        <f t="shared" ca="1" si="71"/>
        <v>0</v>
      </c>
      <c r="AL290" s="168">
        <f t="shared" ca="1" si="66"/>
        <v>0</v>
      </c>
    </row>
    <row r="291" spans="1:38" ht="27" customHeight="1" x14ac:dyDescent="0.2">
      <c r="A291" s="56">
        <v>276</v>
      </c>
      <c r="B291" s="309" t="str">
        <f t="shared" ca="1" si="67"/>
        <v>A276</v>
      </c>
      <c r="C291" s="309"/>
      <c r="D291" s="57" t="str">
        <f t="shared" ca="1" si="68"/>
        <v/>
      </c>
      <c r="E291" s="59" t="str">
        <f t="shared" ca="1" si="69"/>
        <v/>
      </c>
      <c r="F291" s="215">
        <f ca="1">IF(LEN(B291)&gt;0,'OBRAČUNANA OSNOVNA PLAČA'!K285,"")</f>
        <v>0</v>
      </c>
      <c r="G291" s="60"/>
      <c r="H291" s="60"/>
      <c r="I291" s="60"/>
      <c r="J291" s="60"/>
      <c r="K291" s="60"/>
      <c r="L291" s="229">
        <f t="shared" si="72"/>
        <v>0</v>
      </c>
      <c r="M291" s="230">
        <f t="shared" ca="1" si="80"/>
        <v>0</v>
      </c>
      <c r="N291" s="230">
        <f t="shared" ca="1" si="81"/>
        <v>0</v>
      </c>
      <c r="O291" s="231">
        <f t="shared" ca="1" si="82"/>
        <v>0</v>
      </c>
      <c r="P291" s="232">
        <f t="shared" ca="1" si="83"/>
        <v>0</v>
      </c>
      <c r="Q291" s="233">
        <f t="shared" ca="1" si="73"/>
        <v>0</v>
      </c>
      <c r="R291" s="233">
        <f ca="1">IF(LEN(B291)&gt;0,'10'!R291-'10'!Q291,"")</f>
        <v>0</v>
      </c>
      <c r="S291" s="234"/>
      <c r="T291" s="34"/>
      <c r="U291" s="34"/>
      <c r="V291" s="34"/>
      <c r="W291" s="34"/>
      <c r="X291" s="34"/>
      <c r="Y291" s="34"/>
      <c r="AB291" s="167">
        <f>ROW()</f>
        <v>291</v>
      </c>
      <c r="AC291" s="168">
        <f t="shared" ca="1" si="70"/>
        <v>0</v>
      </c>
      <c r="AD291" s="168">
        <f t="shared" ca="1" si="84"/>
        <v>0</v>
      </c>
      <c r="AE291" s="169" t="str">
        <f t="shared" ca="1" si="74"/>
        <v>-</v>
      </c>
      <c r="AF291" s="168" t="str">
        <f t="shared" ca="1" si="75"/>
        <v>-</v>
      </c>
      <c r="AG291" s="169" t="str">
        <f t="shared" ca="1" si="76"/>
        <v>-</v>
      </c>
      <c r="AH291" s="168" t="str">
        <f t="shared" ca="1" si="77"/>
        <v>-</v>
      </c>
      <c r="AI291" s="168">
        <f t="shared" ca="1" si="78"/>
        <v>0</v>
      </c>
      <c r="AJ291" s="170">
        <f t="shared" ca="1" si="79"/>
        <v>0</v>
      </c>
      <c r="AK291" s="168">
        <f t="shared" ca="1" si="71"/>
        <v>0</v>
      </c>
      <c r="AL291" s="168">
        <f t="shared" ca="1" si="66"/>
        <v>0</v>
      </c>
    </row>
    <row r="292" spans="1:38" ht="27" customHeight="1" x14ac:dyDescent="0.2">
      <c r="A292" s="56">
        <v>277</v>
      </c>
      <c r="B292" s="309" t="str">
        <f t="shared" ca="1" si="67"/>
        <v>A277</v>
      </c>
      <c r="C292" s="309"/>
      <c r="D292" s="57" t="str">
        <f t="shared" ca="1" si="68"/>
        <v/>
      </c>
      <c r="E292" s="59" t="str">
        <f t="shared" ca="1" si="69"/>
        <v/>
      </c>
      <c r="F292" s="215">
        <f ca="1">IF(LEN(B292)&gt;0,'OBRAČUNANA OSNOVNA PLAČA'!K286,"")</f>
        <v>0</v>
      </c>
      <c r="G292" s="60"/>
      <c r="H292" s="60"/>
      <c r="I292" s="60"/>
      <c r="J292" s="60"/>
      <c r="K292" s="60"/>
      <c r="L292" s="229">
        <f t="shared" si="72"/>
        <v>0</v>
      </c>
      <c r="M292" s="230">
        <f t="shared" ca="1" si="80"/>
        <v>0</v>
      </c>
      <c r="N292" s="230">
        <f t="shared" ca="1" si="81"/>
        <v>0</v>
      </c>
      <c r="O292" s="231">
        <f t="shared" ca="1" si="82"/>
        <v>0</v>
      </c>
      <c r="P292" s="232">
        <f t="shared" ca="1" si="83"/>
        <v>0</v>
      </c>
      <c r="Q292" s="233">
        <f t="shared" ca="1" si="73"/>
        <v>0</v>
      </c>
      <c r="R292" s="233">
        <f ca="1">IF(LEN(B292)&gt;0,'10'!R292-'10'!Q292,"")</f>
        <v>0</v>
      </c>
      <c r="S292" s="234"/>
      <c r="T292" s="34"/>
      <c r="U292" s="34"/>
      <c r="V292" s="34"/>
      <c r="W292" s="34"/>
      <c r="X292" s="34"/>
      <c r="Y292" s="34"/>
      <c r="AB292" s="167">
        <f>ROW()</f>
        <v>292</v>
      </c>
      <c r="AC292" s="168">
        <f t="shared" ca="1" si="70"/>
        <v>0</v>
      </c>
      <c r="AD292" s="168">
        <f t="shared" ca="1" si="84"/>
        <v>0</v>
      </c>
      <c r="AE292" s="169" t="str">
        <f t="shared" ca="1" si="74"/>
        <v>-</v>
      </c>
      <c r="AF292" s="168" t="str">
        <f t="shared" ca="1" si="75"/>
        <v>-</v>
      </c>
      <c r="AG292" s="169" t="str">
        <f t="shared" ca="1" si="76"/>
        <v>-</v>
      </c>
      <c r="AH292" s="168" t="str">
        <f t="shared" ca="1" si="77"/>
        <v>-</v>
      </c>
      <c r="AI292" s="168">
        <f t="shared" ca="1" si="78"/>
        <v>0</v>
      </c>
      <c r="AJ292" s="170">
        <f t="shared" ca="1" si="79"/>
        <v>0</v>
      </c>
      <c r="AK292" s="168">
        <f t="shared" ca="1" si="71"/>
        <v>0</v>
      </c>
      <c r="AL292" s="168">
        <f t="shared" ca="1" si="66"/>
        <v>0</v>
      </c>
    </row>
    <row r="293" spans="1:38" ht="27" customHeight="1" x14ac:dyDescent="0.2">
      <c r="A293" s="56">
        <v>278</v>
      </c>
      <c r="B293" s="309" t="str">
        <f t="shared" ca="1" si="67"/>
        <v>A278</v>
      </c>
      <c r="C293" s="309"/>
      <c r="D293" s="57" t="str">
        <f t="shared" ca="1" si="68"/>
        <v/>
      </c>
      <c r="E293" s="59" t="str">
        <f t="shared" ca="1" si="69"/>
        <v/>
      </c>
      <c r="F293" s="215">
        <f ca="1">IF(LEN(B293)&gt;0,'OBRAČUNANA OSNOVNA PLAČA'!K287,"")</f>
        <v>0</v>
      </c>
      <c r="G293" s="60"/>
      <c r="H293" s="60"/>
      <c r="I293" s="60"/>
      <c r="J293" s="60"/>
      <c r="K293" s="60"/>
      <c r="L293" s="229">
        <f t="shared" si="72"/>
        <v>0</v>
      </c>
      <c r="M293" s="230">
        <f t="shared" ca="1" si="80"/>
        <v>0</v>
      </c>
      <c r="N293" s="230">
        <f t="shared" ca="1" si="81"/>
        <v>0</v>
      </c>
      <c r="O293" s="231">
        <f t="shared" ca="1" si="82"/>
        <v>0</v>
      </c>
      <c r="P293" s="232">
        <f t="shared" ca="1" si="83"/>
        <v>0</v>
      </c>
      <c r="Q293" s="233">
        <f t="shared" ca="1" si="73"/>
        <v>0</v>
      </c>
      <c r="R293" s="233">
        <f ca="1">IF(LEN(B293)&gt;0,'10'!R293-'10'!Q293,"")</f>
        <v>0</v>
      </c>
      <c r="S293" s="234"/>
      <c r="T293" s="34"/>
      <c r="U293" s="34"/>
      <c r="V293" s="34"/>
      <c r="W293" s="34"/>
      <c r="X293" s="34"/>
      <c r="Y293" s="34"/>
      <c r="AB293" s="167">
        <f>ROW()</f>
        <v>293</v>
      </c>
      <c r="AC293" s="168">
        <f t="shared" ca="1" si="70"/>
        <v>0</v>
      </c>
      <c r="AD293" s="168">
        <f t="shared" ca="1" si="84"/>
        <v>0</v>
      </c>
      <c r="AE293" s="169" t="str">
        <f t="shared" ca="1" si="74"/>
        <v>-</v>
      </c>
      <c r="AF293" s="168" t="str">
        <f t="shared" ca="1" si="75"/>
        <v>-</v>
      </c>
      <c r="AG293" s="169" t="str">
        <f t="shared" ca="1" si="76"/>
        <v>-</v>
      </c>
      <c r="AH293" s="168" t="str">
        <f t="shared" ca="1" si="77"/>
        <v>-</v>
      </c>
      <c r="AI293" s="168">
        <f t="shared" ca="1" si="78"/>
        <v>0</v>
      </c>
      <c r="AJ293" s="170">
        <f t="shared" ca="1" si="79"/>
        <v>0</v>
      </c>
      <c r="AK293" s="168">
        <f t="shared" ca="1" si="71"/>
        <v>0</v>
      </c>
      <c r="AL293" s="168">
        <f t="shared" ca="1" si="66"/>
        <v>0</v>
      </c>
    </row>
    <row r="294" spans="1:38" ht="27" customHeight="1" x14ac:dyDescent="0.2">
      <c r="A294" s="56">
        <v>279</v>
      </c>
      <c r="B294" s="309" t="str">
        <f t="shared" ca="1" si="67"/>
        <v>A279</v>
      </c>
      <c r="C294" s="309"/>
      <c r="D294" s="57" t="str">
        <f t="shared" ca="1" si="68"/>
        <v/>
      </c>
      <c r="E294" s="59" t="str">
        <f t="shared" ca="1" si="69"/>
        <v/>
      </c>
      <c r="F294" s="215">
        <f ca="1">IF(LEN(B294)&gt;0,'OBRAČUNANA OSNOVNA PLAČA'!K288,"")</f>
        <v>0</v>
      </c>
      <c r="G294" s="60"/>
      <c r="H294" s="60"/>
      <c r="I294" s="60"/>
      <c r="J294" s="60"/>
      <c r="K294" s="60"/>
      <c r="L294" s="229">
        <f t="shared" si="72"/>
        <v>0</v>
      </c>
      <c r="M294" s="230">
        <f t="shared" ca="1" si="80"/>
        <v>0</v>
      </c>
      <c r="N294" s="230">
        <f t="shared" ca="1" si="81"/>
        <v>0</v>
      </c>
      <c r="O294" s="231">
        <f t="shared" ca="1" si="82"/>
        <v>0</v>
      </c>
      <c r="P294" s="232">
        <f t="shared" ca="1" si="83"/>
        <v>0</v>
      </c>
      <c r="Q294" s="233">
        <f t="shared" ca="1" si="73"/>
        <v>0</v>
      </c>
      <c r="R294" s="233">
        <f ca="1">IF(LEN(B294)&gt;0,'10'!R294-'10'!Q294,"")</f>
        <v>0</v>
      </c>
      <c r="S294" s="234"/>
      <c r="T294" s="34"/>
      <c r="U294" s="34"/>
      <c r="V294" s="34"/>
      <c r="W294" s="34"/>
      <c r="X294" s="34"/>
      <c r="Y294" s="34"/>
      <c r="AB294" s="167">
        <f>ROW()</f>
        <v>294</v>
      </c>
      <c r="AC294" s="168">
        <f t="shared" ca="1" si="70"/>
        <v>0</v>
      </c>
      <c r="AD294" s="168">
        <f t="shared" ca="1" si="84"/>
        <v>0</v>
      </c>
      <c r="AE294" s="169" t="str">
        <f t="shared" ca="1" si="74"/>
        <v>-</v>
      </c>
      <c r="AF294" s="168" t="str">
        <f t="shared" ca="1" si="75"/>
        <v>-</v>
      </c>
      <c r="AG294" s="169" t="str">
        <f t="shared" ca="1" si="76"/>
        <v>-</v>
      </c>
      <c r="AH294" s="168" t="str">
        <f t="shared" ca="1" si="77"/>
        <v>-</v>
      </c>
      <c r="AI294" s="168">
        <f t="shared" ca="1" si="78"/>
        <v>0</v>
      </c>
      <c r="AJ294" s="170">
        <f t="shared" ca="1" si="79"/>
        <v>0</v>
      </c>
      <c r="AK294" s="168">
        <f t="shared" ca="1" si="71"/>
        <v>0</v>
      </c>
      <c r="AL294" s="168">
        <f t="shared" ca="1" si="66"/>
        <v>0</v>
      </c>
    </row>
    <row r="295" spans="1:38" ht="27" customHeight="1" x14ac:dyDescent="0.2">
      <c r="A295" s="56">
        <v>280</v>
      </c>
      <c r="B295" s="309" t="str">
        <f t="shared" ca="1" si="67"/>
        <v>A280</v>
      </c>
      <c r="C295" s="309"/>
      <c r="D295" s="57" t="str">
        <f t="shared" ca="1" si="68"/>
        <v/>
      </c>
      <c r="E295" s="59" t="str">
        <f t="shared" ca="1" si="69"/>
        <v/>
      </c>
      <c r="F295" s="215">
        <f ca="1">IF(LEN(B295)&gt;0,'OBRAČUNANA OSNOVNA PLAČA'!K289,"")</f>
        <v>0</v>
      </c>
      <c r="G295" s="60"/>
      <c r="H295" s="60"/>
      <c r="I295" s="60"/>
      <c r="J295" s="60"/>
      <c r="K295" s="60"/>
      <c r="L295" s="229">
        <f t="shared" si="72"/>
        <v>0</v>
      </c>
      <c r="M295" s="230">
        <f t="shared" ca="1" si="80"/>
        <v>0</v>
      </c>
      <c r="N295" s="230">
        <f t="shared" ca="1" si="81"/>
        <v>0</v>
      </c>
      <c r="O295" s="231">
        <f t="shared" ca="1" si="82"/>
        <v>0</v>
      </c>
      <c r="P295" s="232">
        <f t="shared" ca="1" si="83"/>
        <v>0</v>
      </c>
      <c r="Q295" s="233">
        <f t="shared" ca="1" si="73"/>
        <v>0</v>
      </c>
      <c r="R295" s="233">
        <f ca="1">IF(LEN(B295)&gt;0,'10'!R295-'10'!Q295,"")</f>
        <v>0</v>
      </c>
      <c r="S295" s="234"/>
      <c r="T295" s="34"/>
      <c r="U295" s="34"/>
      <c r="V295" s="34"/>
      <c r="W295" s="34"/>
      <c r="X295" s="34"/>
      <c r="Y295" s="34"/>
      <c r="AB295" s="167">
        <f>ROW()</f>
        <v>295</v>
      </c>
      <c r="AC295" s="168">
        <f t="shared" ca="1" si="70"/>
        <v>0</v>
      </c>
      <c r="AD295" s="168">
        <f t="shared" ca="1" si="84"/>
        <v>0</v>
      </c>
      <c r="AE295" s="169" t="str">
        <f t="shared" ca="1" si="74"/>
        <v>-</v>
      </c>
      <c r="AF295" s="168" t="str">
        <f t="shared" ca="1" si="75"/>
        <v>-</v>
      </c>
      <c r="AG295" s="169" t="str">
        <f t="shared" ca="1" si="76"/>
        <v>-</v>
      </c>
      <c r="AH295" s="168" t="str">
        <f t="shared" ca="1" si="77"/>
        <v>-</v>
      </c>
      <c r="AI295" s="168">
        <f t="shared" ca="1" si="78"/>
        <v>0</v>
      </c>
      <c r="AJ295" s="170">
        <f t="shared" ca="1" si="79"/>
        <v>0</v>
      </c>
      <c r="AK295" s="168">
        <f t="shared" ca="1" si="71"/>
        <v>0</v>
      </c>
      <c r="AL295" s="168">
        <f t="shared" ca="1" si="66"/>
        <v>0</v>
      </c>
    </row>
    <row r="296" spans="1:38" ht="27" customHeight="1" x14ac:dyDescent="0.2">
      <c r="A296" s="56">
        <v>281</v>
      </c>
      <c r="B296" s="309" t="str">
        <f t="shared" ca="1" si="67"/>
        <v>A281</v>
      </c>
      <c r="C296" s="309"/>
      <c r="D296" s="57" t="str">
        <f t="shared" ca="1" si="68"/>
        <v/>
      </c>
      <c r="E296" s="59" t="str">
        <f t="shared" ca="1" si="69"/>
        <v/>
      </c>
      <c r="F296" s="215">
        <f ca="1">IF(LEN(B296)&gt;0,'OBRAČUNANA OSNOVNA PLAČA'!K290,"")</f>
        <v>0</v>
      </c>
      <c r="G296" s="60"/>
      <c r="H296" s="60"/>
      <c r="I296" s="60"/>
      <c r="J296" s="60"/>
      <c r="K296" s="60"/>
      <c r="L296" s="229">
        <f t="shared" si="72"/>
        <v>0</v>
      </c>
      <c r="M296" s="230">
        <f t="shared" ca="1" si="80"/>
        <v>0</v>
      </c>
      <c r="N296" s="230">
        <f t="shared" ca="1" si="81"/>
        <v>0</v>
      </c>
      <c r="O296" s="231">
        <f t="shared" ca="1" si="82"/>
        <v>0</v>
      </c>
      <c r="P296" s="232">
        <f t="shared" ca="1" si="83"/>
        <v>0</v>
      </c>
      <c r="Q296" s="233">
        <f t="shared" ca="1" si="73"/>
        <v>0</v>
      </c>
      <c r="R296" s="233">
        <f ca="1">IF(LEN(B296)&gt;0,'10'!R296-'10'!Q296,"")</f>
        <v>0</v>
      </c>
      <c r="S296" s="234"/>
      <c r="T296" s="34"/>
      <c r="U296" s="34"/>
      <c r="V296" s="34"/>
      <c r="W296" s="34"/>
      <c r="X296" s="34"/>
      <c r="Y296" s="34"/>
      <c r="AB296" s="167">
        <f>ROW()</f>
        <v>296</v>
      </c>
      <c r="AC296" s="168">
        <f t="shared" ca="1" si="70"/>
        <v>0</v>
      </c>
      <c r="AD296" s="168">
        <f t="shared" ca="1" si="84"/>
        <v>0</v>
      </c>
      <c r="AE296" s="169" t="str">
        <f t="shared" ca="1" si="74"/>
        <v>-</v>
      </c>
      <c r="AF296" s="168" t="str">
        <f t="shared" ca="1" si="75"/>
        <v>-</v>
      </c>
      <c r="AG296" s="169" t="str">
        <f t="shared" ca="1" si="76"/>
        <v>-</v>
      </c>
      <c r="AH296" s="168" t="str">
        <f t="shared" ca="1" si="77"/>
        <v>-</v>
      </c>
      <c r="AI296" s="168">
        <f t="shared" ca="1" si="78"/>
        <v>0</v>
      </c>
      <c r="AJ296" s="170">
        <f t="shared" ca="1" si="79"/>
        <v>0</v>
      </c>
      <c r="AK296" s="168">
        <f t="shared" ca="1" si="71"/>
        <v>0</v>
      </c>
      <c r="AL296" s="168">
        <f t="shared" ca="1" si="66"/>
        <v>0</v>
      </c>
    </row>
    <row r="297" spans="1:38" ht="27" customHeight="1" x14ac:dyDescent="0.2">
      <c r="A297" s="56">
        <v>282</v>
      </c>
      <c r="B297" s="309" t="str">
        <f t="shared" ca="1" si="67"/>
        <v>A282</v>
      </c>
      <c r="C297" s="309"/>
      <c r="D297" s="57" t="str">
        <f t="shared" ca="1" si="68"/>
        <v/>
      </c>
      <c r="E297" s="59" t="str">
        <f t="shared" ca="1" si="69"/>
        <v/>
      </c>
      <c r="F297" s="215">
        <f ca="1">IF(LEN(B297)&gt;0,'OBRAČUNANA OSNOVNA PLAČA'!K291,"")</f>
        <v>0</v>
      </c>
      <c r="G297" s="60"/>
      <c r="H297" s="60"/>
      <c r="I297" s="60"/>
      <c r="J297" s="60"/>
      <c r="K297" s="60"/>
      <c r="L297" s="229">
        <f t="shared" si="72"/>
        <v>0</v>
      </c>
      <c r="M297" s="230">
        <f t="shared" ca="1" si="80"/>
        <v>0</v>
      </c>
      <c r="N297" s="230">
        <f t="shared" ca="1" si="81"/>
        <v>0</v>
      </c>
      <c r="O297" s="231">
        <f t="shared" ca="1" si="82"/>
        <v>0</v>
      </c>
      <c r="P297" s="232">
        <f t="shared" ca="1" si="83"/>
        <v>0</v>
      </c>
      <c r="Q297" s="233">
        <f t="shared" ca="1" si="73"/>
        <v>0</v>
      </c>
      <c r="R297" s="233">
        <f ca="1">IF(LEN(B297)&gt;0,'10'!R297-'10'!Q297,"")</f>
        <v>0</v>
      </c>
      <c r="S297" s="234"/>
      <c r="T297" s="34"/>
      <c r="U297" s="34"/>
      <c r="V297" s="34"/>
      <c r="W297" s="34"/>
      <c r="X297" s="34"/>
      <c r="Y297" s="34"/>
      <c r="AB297" s="167">
        <f>ROW()</f>
        <v>297</v>
      </c>
      <c r="AC297" s="168">
        <f t="shared" ca="1" si="70"/>
        <v>0</v>
      </c>
      <c r="AD297" s="168">
        <f t="shared" ca="1" si="84"/>
        <v>0</v>
      </c>
      <c r="AE297" s="169" t="str">
        <f t="shared" ca="1" si="74"/>
        <v>-</v>
      </c>
      <c r="AF297" s="168" t="str">
        <f t="shared" ca="1" si="75"/>
        <v>-</v>
      </c>
      <c r="AG297" s="169" t="str">
        <f t="shared" ca="1" si="76"/>
        <v>-</v>
      </c>
      <c r="AH297" s="168" t="str">
        <f t="shared" ca="1" si="77"/>
        <v>-</v>
      </c>
      <c r="AI297" s="168">
        <f t="shared" ca="1" si="78"/>
        <v>0</v>
      </c>
      <c r="AJ297" s="170">
        <f t="shared" ca="1" si="79"/>
        <v>0</v>
      </c>
      <c r="AK297" s="168">
        <f t="shared" ca="1" si="71"/>
        <v>0</v>
      </c>
      <c r="AL297" s="168">
        <f t="shared" ca="1" si="66"/>
        <v>0</v>
      </c>
    </row>
    <row r="298" spans="1:38" ht="27" customHeight="1" x14ac:dyDescent="0.2">
      <c r="A298" s="56">
        <v>283</v>
      </c>
      <c r="B298" s="309" t="str">
        <f t="shared" ca="1" si="67"/>
        <v>A283</v>
      </c>
      <c r="C298" s="309"/>
      <c r="D298" s="57" t="str">
        <f t="shared" ca="1" si="68"/>
        <v/>
      </c>
      <c r="E298" s="59" t="str">
        <f t="shared" ca="1" si="69"/>
        <v/>
      </c>
      <c r="F298" s="215">
        <f ca="1">IF(LEN(B298)&gt;0,'OBRAČUNANA OSNOVNA PLAČA'!K292,"")</f>
        <v>0</v>
      </c>
      <c r="G298" s="60"/>
      <c r="H298" s="60"/>
      <c r="I298" s="60"/>
      <c r="J298" s="60"/>
      <c r="K298" s="60"/>
      <c r="L298" s="229">
        <f t="shared" si="72"/>
        <v>0</v>
      </c>
      <c r="M298" s="230">
        <f t="shared" ca="1" si="80"/>
        <v>0</v>
      </c>
      <c r="N298" s="230">
        <f t="shared" ca="1" si="81"/>
        <v>0</v>
      </c>
      <c r="O298" s="231">
        <f t="shared" ca="1" si="82"/>
        <v>0</v>
      </c>
      <c r="P298" s="232">
        <f t="shared" ca="1" si="83"/>
        <v>0</v>
      </c>
      <c r="Q298" s="233">
        <f t="shared" ca="1" si="73"/>
        <v>0</v>
      </c>
      <c r="R298" s="233">
        <f ca="1">IF(LEN(B298)&gt;0,'10'!R298-'10'!Q298,"")</f>
        <v>0</v>
      </c>
      <c r="S298" s="234"/>
      <c r="T298" s="34"/>
      <c r="U298" s="34"/>
      <c r="V298" s="34"/>
      <c r="W298" s="34"/>
      <c r="X298" s="34"/>
      <c r="Y298" s="34"/>
      <c r="AB298" s="167">
        <f>ROW()</f>
        <v>298</v>
      </c>
      <c r="AC298" s="168">
        <f t="shared" ca="1" si="70"/>
        <v>0</v>
      </c>
      <c r="AD298" s="168">
        <f t="shared" ca="1" si="84"/>
        <v>0</v>
      </c>
      <c r="AE298" s="169" t="str">
        <f t="shared" ca="1" si="74"/>
        <v>-</v>
      </c>
      <c r="AF298" s="168" t="str">
        <f t="shared" ca="1" si="75"/>
        <v>-</v>
      </c>
      <c r="AG298" s="169" t="str">
        <f t="shared" ca="1" si="76"/>
        <v>-</v>
      </c>
      <c r="AH298" s="168" t="str">
        <f t="shared" ca="1" si="77"/>
        <v>-</v>
      </c>
      <c r="AI298" s="168">
        <f t="shared" ca="1" si="78"/>
        <v>0</v>
      </c>
      <c r="AJ298" s="170">
        <f t="shared" ca="1" si="79"/>
        <v>0</v>
      </c>
      <c r="AK298" s="168">
        <f t="shared" ca="1" si="71"/>
        <v>0</v>
      </c>
      <c r="AL298" s="168">
        <f t="shared" ca="1" si="66"/>
        <v>0</v>
      </c>
    </row>
    <row r="299" spans="1:38" ht="27" customHeight="1" x14ac:dyDescent="0.2">
      <c r="A299" s="56">
        <v>284</v>
      </c>
      <c r="B299" s="309" t="str">
        <f t="shared" ca="1" si="67"/>
        <v>A284</v>
      </c>
      <c r="C299" s="309"/>
      <c r="D299" s="57" t="str">
        <f t="shared" ca="1" si="68"/>
        <v/>
      </c>
      <c r="E299" s="59" t="str">
        <f t="shared" ca="1" si="69"/>
        <v/>
      </c>
      <c r="F299" s="215">
        <f ca="1">IF(LEN(B299)&gt;0,'OBRAČUNANA OSNOVNA PLAČA'!K293,"")</f>
        <v>0</v>
      </c>
      <c r="G299" s="60"/>
      <c r="H299" s="60"/>
      <c r="I299" s="60"/>
      <c r="J299" s="60"/>
      <c r="K299" s="60"/>
      <c r="L299" s="229">
        <f t="shared" si="72"/>
        <v>0</v>
      </c>
      <c r="M299" s="230">
        <f t="shared" ca="1" si="80"/>
        <v>0</v>
      </c>
      <c r="N299" s="230">
        <f t="shared" ca="1" si="81"/>
        <v>0</v>
      </c>
      <c r="O299" s="231">
        <f t="shared" ca="1" si="82"/>
        <v>0</v>
      </c>
      <c r="P299" s="232">
        <f t="shared" ca="1" si="83"/>
        <v>0</v>
      </c>
      <c r="Q299" s="233">
        <f t="shared" ca="1" si="73"/>
        <v>0</v>
      </c>
      <c r="R299" s="233">
        <f ca="1">IF(LEN(B299)&gt;0,'10'!R299-'10'!Q299,"")</f>
        <v>0</v>
      </c>
      <c r="S299" s="234"/>
      <c r="T299" s="34"/>
      <c r="U299" s="34"/>
      <c r="V299" s="34"/>
      <c r="W299" s="34"/>
      <c r="X299" s="34"/>
      <c r="Y299" s="34"/>
      <c r="AB299" s="167">
        <f>ROW()</f>
        <v>299</v>
      </c>
      <c r="AC299" s="168">
        <f t="shared" ca="1" si="70"/>
        <v>0</v>
      </c>
      <c r="AD299" s="168">
        <f t="shared" ca="1" si="84"/>
        <v>0</v>
      </c>
      <c r="AE299" s="169" t="str">
        <f t="shared" ca="1" si="74"/>
        <v>-</v>
      </c>
      <c r="AF299" s="168" t="str">
        <f t="shared" ca="1" si="75"/>
        <v>-</v>
      </c>
      <c r="AG299" s="169" t="str">
        <f t="shared" ca="1" si="76"/>
        <v>-</v>
      </c>
      <c r="AH299" s="168" t="str">
        <f t="shared" ca="1" si="77"/>
        <v>-</v>
      </c>
      <c r="AI299" s="168">
        <f t="shared" ca="1" si="78"/>
        <v>0</v>
      </c>
      <c r="AJ299" s="170">
        <f t="shared" ca="1" si="79"/>
        <v>0</v>
      </c>
      <c r="AK299" s="168">
        <f t="shared" ca="1" si="71"/>
        <v>0</v>
      </c>
      <c r="AL299" s="168">
        <f t="shared" ca="1" si="66"/>
        <v>0</v>
      </c>
    </row>
    <row r="300" spans="1:38" ht="27" customHeight="1" x14ac:dyDescent="0.2">
      <c r="A300" s="56">
        <v>285</v>
      </c>
      <c r="B300" s="309" t="str">
        <f t="shared" ca="1" si="67"/>
        <v>A285</v>
      </c>
      <c r="C300" s="309"/>
      <c r="D300" s="57" t="str">
        <f t="shared" ca="1" si="68"/>
        <v/>
      </c>
      <c r="E300" s="59" t="str">
        <f t="shared" ca="1" si="69"/>
        <v/>
      </c>
      <c r="F300" s="215">
        <f ca="1">IF(LEN(B300)&gt;0,'OBRAČUNANA OSNOVNA PLAČA'!K294,"")</f>
        <v>0</v>
      </c>
      <c r="G300" s="60"/>
      <c r="H300" s="60"/>
      <c r="I300" s="60"/>
      <c r="J300" s="60"/>
      <c r="K300" s="60"/>
      <c r="L300" s="229">
        <f t="shared" si="72"/>
        <v>0</v>
      </c>
      <c r="M300" s="230">
        <f t="shared" ca="1" si="80"/>
        <v>0</v>
      </c>
      <c r="N300" s="230">
        <f t="shared" ca="1" si="81"/>
        <v>0</v>
      </c>
      <c r="O300" s="231">
        <f t="shared" ca="1" si="82"/>
        <v>0</v>
      </c>
      <c r="P300" s="232">
        <f t="shared" ca="1" si="83"/>
        <v>0</v>
      </c>
      <c r="Q300" s="233">
        <f t="shared" ca="1" si="73"/>
        <v>0</v>
      </c>
      <c r="R300" s="233">
        <f ca="1">IF(LEN(B300)&gt;0,'10'!R300-'10'!Q300,"")</f>
        <v>0</v>
      </c>
      <c r="S300" s="234"/>
      <c r="T300" s="34"/>
      <c r="U300" s="34"/>
      <c r="V300" s="34"/>
      <c r="W300" s="34"/>
      <c r="X300" s="34"/>
      <c r="Y300" s="34"/>
      <c r="AB300" s="167">
        <f>ROW()</f>
        <v>300</v>
      </c>
      <c r="AC300" s="168">
        <f t="shared" ca="1" si="70"/>
        <v>0</v>
      </c>
      <c r="AD300" s="168">
        <f t="shared" ca="1" si="84"/>
        <v>0</v>
      </c>
      <c r="AE300" s="169" t="str">
        <f t="shared" ca="1" si="74"/>
        <v>-</v>
      </c>
      <c r="AF300" s="168" t="str">
        <f t="shared" ca="1" si="75"/>
        <v>-</v>
      </c>
      <c r="AG300" s="169" t="str">
        <f t="shared" ca="1" si="76"/>
        <v>-</v>
      </c>
      <c r="AH300" s="168" t="str">
        <f t="shared" ca="1" si="77"/>
        <v>-</v>
      </c>
      <c r="AI300" s="168">
        <f t="shared" ca="1" si="78"/>
        <v>0</v>
      </c>
      <c r="AJ300" s="170">
        <f t="shared" ca="1" si="79"/>
        <v>0</v>
      </c>
      <c r="AK300" s="168">
        <f t="shared" ca="1" si="71"/>
        <v>0</v>
      </c>
      <c r="AL300" s="168">
        <f t="shared" ca="1" si="66"/>
        <v>0</v>
      </c>
    </row>
    <row r="301" spans="1:38" ht="27" customHeight="1" x14ac:dyDescent="0.2">
      <c r="A301" s="56">
        <v>286</v>
      </c>
      <c r="B301" s="309" t="str">
        <f t="shared" ca="1" si="67"/>
        <v>A286</v>
      </c>
      <c r="C301" s="309"/>
      <c r="D301" s="57" t="str">
        <f t="shared" ca="1" si="68"/>
        <v/>
      </c>
      <c r="E301" s="59" t="str">
        <f t="shared" ca="1" si="69"/>
        <v/>
      </c>
      <c r="F301" s="215">
        <f ca="1">IF(LEN(B301)&gt;0,'OBRAČUNANA OSNOVNA PLAČA'!K295,"")</f>
        <v>0</v>
      </c>
      <c r="G301" s="60"/>
      <c r="H301" s="60"/>
      <c r="I301" s="60"/>
      <c r="J301" s="60"/>
      <c r="K301" s="60"/>
      <c r="L301" s="229">
        <f t="shared" si="72"/>
        <v>0</v>
      </c>
      <c r="M301" s="230">
        <f t="shared" ca="1" si="80"/>
        <v>0</v>
      </c>
      <c r="N301" s="230">
        <f t="shared" ca="1" si="81"/>
        <v>0</v>
      </c>
      <c r="O301" s="231">
        <f t="shared" ca="1" si="82"/>
        <v>0</v>
      </c>
      <c r="P301" s="232">
        <f t="shared" ca="1" si="83"/>
        <v>0</v>
      </c>
      <c r="Q301" s="233">
        <f t="shared" ca="1" si="73"/>
        <v>0</v>
      </c>
      <c r="R301" s="233">
        <f ca="1">IF(LEN(B301)&gt;0,'10'!R301-'10'!Q301,"")</f>
        <v>0</v>
      </c>
      <c r="S301" s="234"/>
      <c r="T301" s="34"/>
      <c r="U301" s="34"/>
      <c r="V301" s="34"/>
      <c r="W301" s="34"/>
      <c r="X301" s="34"/>
      <c r="Y301" s="34"/>
      <c r="AB301" s="167">
        <f>ROW()</f>
        <v>301</v>
      </c>
      <c r="AC301" s="168">
        <f t="shared" ca="1" si="70"/>
        <v>0</v>
      </c>
      <c r="AD301" s="168">
        <f t="shared" ca="1" si="84"/>
        <v>0</v>
      </c>
      <c r="AE301" s="169" t="str">
        <f t="shared" ca="1" si="74"/>
        <v>-</v>
      </c>
      <c r="AF301" s="168" t="str">
        <f t="shared" ca="1" si="75"/>
        <v>-</v>
      </c>
      <c r="AG301" s="169" t="str">
        <f t="shared" ca="1" si="76"/>
        <v>-</v>
      </c>
      <c r="AH301" s="168" t="str">
        <f t="shared" ca="1" si="77"/>
        <v>-</v>
      </c>
      <c r="AI301" s="168">
        <f t="shared" ca="1" si="78"/>
        <v>0</v>
      </c>
      <c r="AJ301" s="170">
        <f t="shared" ca="1" si="79"/>
        <v>0</v>
      </c>
      <c r="AK301" s="168">
        <f t="shared" ca="1" si="71"/>
        <v>0</v>
      </c>
      <c r="AL301" s="168">
        <f t="shared" ca="1" si="66"/>
        <v>0</v>
      </c>
    </row>
    <row r="302" spans="1:38" ht="27" customHeight="1" x14ac:dyDescent="0.2">
      <c r="A302" s="56">
        <v>287</v>
      </c>
      <c r="B302" s="309" t="str">
        <f t="shared" ca="1" si="67"/>
        <v>A287</v>
      </c>
      <c r="C302" s="309"/>
      <c r="D302" s="57" t="str">
        <f t="shared" ca="1" si="68"/>
        <v/>
      </c>
      <c r="E302" s="59" t="str">
        <f t="shared" ca="1" si="69"/>
        <v/>
      </c>
      <c r="F302" s="215">
        <f ca="1">IF(LEN(B302)&gt;0,'OBRAČUNANA OSNOVNA PLAČA'!K296,"")</f>
        <v>0</v>
      </c>
      <c r="G302" s="60"/>
      <c r="H302" s="60"/>
      <c r="I302" s="60"/>
      <c r="J302" s="60"/>
      <c r="K302" s="60"/>
      <c r="L302" s="229">
        <f t="shared" si="72"/>
        <v>0</v>
      </c>
      <c r="M302" s="230">
        <f t="shared" ca="1" si="80"/>
        <v>0</v>
      </c>
      <c r="N302" s="230">
        <f t="shared" ca="1" si="81"/>
        <v>0</v>
      </c>
      <c r="O302" s="231">
        <f t="shared" ca="1" si="82"/>
        <v>0</v>
      </c>
      <c r="P302" s="232">
        <f t="shared" ca="1" si="83"/>
        <v>0</v>
      </c>
      <c r="Q302" s="233">
        <f t="shared" ca="1" si="73"/>
        <v>0</v>
      </c>
      <c r="R302" s="233">
        <f ca="1">IF(LEN(B302)&gt;0,'10'!R302-'10'!Q302,"")</f>
        <v>0</v>
      </c>
      <c r="S302" s="234"/>
      <c r="T302" s="34"/>
      <c r="U302" s="34"/>
      <c r="V302" s="34"/>
      <c r="W302" s="34"/>
      <c r="X302" s="34"/>
      <c r="Y302" s="34"/>
      <c r="AB302" s="167">
        <f>ROW()</f>
        <v>302</v>
      </c>
      <c r="AC302" s="168">
        <f t="shared" ca="1" si="70"/>
        <v>0</v>
      </c>
      <c r="AD302" s="168">
        <f t="shared" ca="1" si="84"/>
        <v>0</v>
      </c>
      <c r="AE302" s="169" t="str">
        <f t="shared" ca="1" si="74"/>
        <v>-</v>
      </c>
      <c r="AF302" s="168" t="str">
        <f t="shared" ca="1" si="75"/>
        <v>-</v>
      </c>
      <c r="AG302" s="169" t="str">
        <f t="shared" ca="1" si="76"/>
        <v>-</v>
      </c>
      <c r="AH302" s="168" t="str">
        <f t="shared" ca="1" si="77"/>
        <v>-</v>
      </c>
      <c r="AI302" s="168">
        <f t="shared" ca="1" si="78"/>
        <v>0</v>
      </c>
      <c r="AJ302" s="170">
        <f t="shared" ca="1" si="79"/>
        <v>0</v>
      </c>
      <c r="AK302" s="168">
        <f t="shared" ca="1" si="71"/>
        <v>0</v>
      </c>
      <c r="AL302" s="168">
        <f t="shared" ca="1" si="66"/>
        <v>0</v>
      </c>
    </row>
    <row r="303" spans="1:38" ht="27" customHeight="1" x14ac:dyDescent="0.2">
      <c r="A303" s="56">
        <v>288</v>
      </c>
      <c r="B303" s="309" t="str">
        <f t="shared" ca="1" si="67"/>
        <v>A288</v>
      </c>
      <c r="C303" s="309"/>
      <c r="D303" s="57" t="str">
        <f t="shared" ca="1" si="68"/>
        <v/>
      </c>
      <c r="E303" s="59" t="str">
        <f t="shared" ca="1" si="69"/>
        <v/>
      </c>
      <c r="F303" s="215">
        <f ca="1">IF(LEN(B303)&gt;0,'OBRAČUNANA OSNOVNA PLAČA'!K297,"")</f>
        <v>0</v>
      </c>
      <c r="G303" s="60"/>
      <c r="H303" s="60"/>
      <c r="I303" s="60"/>
      <c r="J303" s="60"/>
      <c r="K303" s="60"/>
      <c r="L303" s="229">
        <f t="shared" si="72"/>
        <v>0</v>
      </c>
      <c r="M303" s="230">
        <f t="shared" ca="1" si="80"/>
        <v>0</v>
      </c>
      <c r="N303" s="230">
        <f t="shared" ca="1" si="81"/>
        <v>0</v>
      </c>
      <c r="O303" s="231">
        <f t="shared" ca="1" si="82"/>
        <v>0</v>
      </c>
      <c r="P303" s="232">
        <f t="shared" ca="1" si="83"/>
        <v>0</v>
      </c>
      <c r="Q303" s="233">
        <f t="shared" ca="1" si="73"/>
        <v>0</v>
      </c>
      <c r="R303" s="233">
        <f ca="1">IF(LEN(B303)&gt;0,'10'!R303-'10'!Q303,"")</f>
        <v>0</v>
      </c>
      <c r="S303" s="234"/>
      <c r="T303" s="34"/>
      <c r="U303" s="34"/>
      <c r="V303" s="34"/>
      <c r="W303" s="34"/>
      <c r="X303" s="34"/>
      <c r="Y303" s="34"/>
      <c r="AB303" s="167">
        <f>ROW()</f>
        <v>303</v>
      </c>
      <c r="AC303" s="168">
        <f t="shared" ca="1" si="70"/>
        <v>0</v>
      </c>
      <c r="AD303" s="168">
        <f t="shared" ca="1" si="84"/>
        <v>0</v>
      </c>
      <c r="AE303" s="169" t="str">
        <f t="shared" ca="1" si="74"/>
        <v>-</v>
      </c>
      <c r="AF303" s="168" t="str">
        <f t="shared" ca="1" si="75"/>
        <v>-</v>
      </c>
      <c r="AG303" s="169" t="str">
        <f t="shared" ca="1" si="76"/>
        <v>-</v>
      </c>
      <c r="AH303" s="168" t="str">
        <f t="shared" ca="1" si="77"/>
        <v>-</v>
      </c>
      <c r="AI303" s="168">
        <f t="shared" ca="1" si="78"/>
        <v>0</v>
      </c>
      <c r="AJ303" s="170">
        <f t="shared" ca="1" si="79"/>
        <v>0</v>
      </c>
      <c r="AK303" s="168">
        <f t="shared" ca="1" si="71"/>
        <v>0</v>
      </c>
      <c r="AL303" s="168">
        <f t="shared" ca="1" si="66"/>
        <v>0</v>
      </c>
    </row>
    <row r="304" spans="1:38" ht="27" customHeight="1" x14ac:dyDescent="0.2">
      <c r="A304" s="56">
        <v>289</v>
      </c>
      <c r="B304" s="309" t="str">
        <f t="shared" ca="1" si="67"/>
        <v>A289</v>
      </c>
      <c r="C304" s="309"/>
      <c r="D304" s="57" t="str">
        <f t="shared" ca="1" si="68"/>
        <v/>
      </c>
      <c r="E304" s="59" t="str">
        <f t="shared" ca="1" si="69"/>
        <v/>
      </c>
      <c r="F304" s="215">
        <f ca="1">IF(LEN(B304)&gt;0,'OBRAČUNANA OSNOVNA PLAČA'!K298,"")</f>
        <v>0</v>
      </c>
      <c r="G304" s="60"/>
      <c r="H304" s="60"/>
      <c r="I304" s="60"/>
      <c r="J304" s="60"/>
      <c r="K304" s="60"/>
      <c r="L304" s="229">
        <f t="shared" si="72"/>
        <v>0</v>
      </c>
      <c r="M304" s="230">
        <f t="shared" ca="1" si="80"/>
        <v>0</v>
      </c>
      <c r="N304" s="230">
        <f t="shared" ca="1" si="81"/>
        <v>0</v>
      </c>
      <c r="O304" s="231">
        <f t="shared" ca="1" si="82"/>
        <v>0</v>
      </c>
      <c r="P304" s="232">
        <f t="shared" ca="1" si="83"/>
        <v>0</v>
      </c>
      <c r="Q304" s="233">
        <f t="shared" ca="1" si="73"/>
        <v>0</v>
      </c>
      <c r="R304" s="233">
        <f ca="1">IF(LEN(B304)&gt;0,'10'!R304-'10'!Q304,"")</f>
        <v>0</v>
      </c>
      <c r="S304" s="234"/>
      <c r="T304" s="34"/>
      <c r="U304" s="34"/>
      <c r="V304" s="34"/>
      <c r="W304" s="34"/>
      <c r="X304" s="34"/>
      <c r="Y304" s="34"/>
      <c r="AB304" s="167">
        <f>ROW()</f>
        <v>304</v>
      </c>
      <c r="AC304" s="168">
        <f t="shared" ca="1" si="70"/>
        <v>0</v>
      </c>
      <c r="AD304" s="168">
        <f t="shared" ca="1" si="84"/>
        <v>0</v>
      </c>
      <c r="AE304" s="169" t="str">
        <f t="shared" ca="1" si="74"/>
        <v>-</v>
      </c>
      <c r="AF304" s="168" t="str">
        <f t="shared" ca="1" si="75"/>
        <v>-</v>
      </c>
      <c r="AG304" s="169" t="str">
        <f t="shared" ca="1" si="76"/>
        <v>-</v>
      </c>
      <c r="AH304" s="168" t="str">
        <f t="shared" ca="1" si="77"/>
        <v>-</v>
      </c>
      <c r="AI304" s="168">
        <f t="shared" ca="1" si="78"/>
        <v>0</v>
      </c>
      <c r="AJ304" s="170">
        <f t="shared" ca="1" si="79"/>
        <v>0</v>
      </c>
      <c r="AK304" s="168">
        <f t="shared" ca="1" si="71"/>
        <v>0</v>
      </c>
      <c r="AL304" s="168">
        <f t="shared" ca="1" si="66"/>
        <v>0</v>
      </c>
    </row>
    <row r="305" spans="1:38" ht="27" customHeight="1" x14ac:dyDescent="0.2">
      <c r="A305" s="56">
        <v>290</v>
      </c>
      <c r="B305" s="309" t="str">
        <f t="shared" ca="1" si="67"/>
        <v>A290</v>
      </c>
      <c r="C305" s="309"/>
      <c r="D305" s="57" t="str">
        <f t="shared" ca="1" si="68"/>
        <v/>
      </c>
      <c r="E305" s="59" t="str">
        <f t="shared" ca="1" si="69"/>
        <v/>
      </c>
      <c r="F305" s="215">
        <f ca="1">IF(LEN(B305)&gt;0,'OBRAČUNANA OSNOVNA PLAČA'!K299,"")</f>
        <v>0</v>
      </c>
      <c r="G305" s="60"/>
      <c r="H305" s="60"/>
      <c r="I305" s="60"/>
      <c r="J305" s="60"/>
      <c r="K305" s="60"/>
      <c r="L305" s="229">
        <f t="shared" si="72"/>
        <v>0</v>
      </c>
      <c r="M305" s="230">
        <f t="shared" ca="1" si="80"/>
        <v>0</v>
      </c>
      <c r="N305" s="230">
        <f t="shared" ca="1" si="81"/>
        <v>0</v>
      </c>
      <c r="O305" s="231">
        <f t="shared" ca="1" si="82"/>
        <v>0</v>
      </c>
      <c r="P305" s="232">
        <f t="shared" ca="1" si="83"/>
        <v>0</v>
      </c>
      <c r="Q305" s="233">
        <f t="shared" ca="1" si="73"/>
        <v>0</v>
      </c>
      <c r="R305" s="233">
        <f ca="1">IF(LEN(B305)&gt;0,'10'!R305-'10'!Q305,"")</f>
        <v>0</v>
      </c>
      <c r="S305" s="234"/>
      <c r="T305" s="34"/>
      <c r="U305" s="34"/>
      <c r="V305" s="34"/>
      <c r="W305" s="34"/>
      <c r="X305" s="34"/>
      <c r="Y305" s="34"/>
      <c r="AB305" s="167">
        <f>ROW()</f>
        <v>305</v>
      </c>
      <c r="AC305" s="168">
        <f t="shared" ca="1" si="70"/>
        <v>0</v>
      </c>
      <c r="AD305" s="168">
        <f t="shared" ca="1" si="84"/>
        <v>0</v>
      </c>
      <c r="AE305" s="169" t="str">
        <f t="shared" ca="1" si="74"/>
        <v>-</v>
      </c>
      <c r="AF305" s="168" t="str">
        <f t="shared" ca="1" si="75"/>
        <v>-</v>
      </c>
      <c r="AG305" s="169" t="str">
        <f t="shared" ca="1" si="76"/>
        <v>-</v>
      </c>
      <c r="AH305" s="168" t="str">
        <f t="shared" ca="1" si="77"/>
        <v>-</v>
      </c>
      <c r="AI305" s="168">
        <f t="shared" ca="1" si="78"/>
        <v>0</v>
      </c>
      <c r="AJ305" s="170">
        <f t="shared" ca="1" si="79"/>
        <v>0</v>
      </c>
      <c r="AK305" s="168">
        <f t="shared" ca="1" si="71"/>
        <v>0</v>
      </c>
      <c r="AL305" s="168">
        <f t="shared" ca="1" si="66"/>
        <v>0</v>
      </c>
    </row>
    <row r="306" spans="1:38" ht="27" customHeight="1" x14ac:dyDescent="0.2">
      <c r="A306" s="56">
        <v>291</v>
      </c>
      <c r="B306" s="309" t="str">
        <f t="shared" ca="1" si="67"/>
        <v>A291</v>
      </c>
      <c r="C306" s="309"/>
      <c r="D306" s="57" t="str">
        <f t="shared" ca="1" si="68"/>
        <v/>
      </c>
      <c r="E306" s="59" t="str">
        <f t="shared" ca="1" si="69"/>
        <v/>
      </c>
      <c r="F306" s="215">
        <f ca="1">IF(LEN(B306)&gt;0,'OBRAČUNANA OSNOVNA PLAČA'!K300,"")</f>
        <v>0</v>
      </c>
      <c r="G306" s="60"/>
      <c r="H306" s="60"/>
      <c r="I306" s="60"/>
      <c r="J306" s="60"/>
      <c r="K306" s="60"/>
      <c r="L306" s="229">
        <f t="shared" si="72"/>
        <v>0</v>
      </c>
      <c r="M306" s="230">
        <f t="shared" ca="1" si="80"/>
        <v>0</v>
      </c>
      <c r="N306" s="230">
        <f t="shared" ca="1" si="81"/>
        <v>0</v>
      </c>
      <c r="O306" s="231">
        <f t="shared" ca="1" si="82"/>
        <v>0</v>
      </c>
      <c r="P306" s="232">
        <f t="shared" ca="1" si="83"/>
        <v>0</v>
      </c>
      <c r="Q306" s="233">
        <f t="shared" ca="1" si="73"/>
        <v>0</v>
      </c>
      <c r="R306" s="233">
        <f ca="1">IF(LEN(B306)&gt;0,'10'!R306-'10'!Q306,"")</f>
        <v>0</v>
      </c>
      <c r="S306" s="234"/>
      <c r="T306" s="34"/>
      <c r="U306" s="34"/>
      <c r="V306" s="34"/>
      <c r="W306" s="34"/>
      <c r="X306" s="34"/>
      <c r="Y306" s="34"/>
      <c r="AB306" s="167">
        <f>ROW()</f>
        <v>306</v>
      </c>
      <c r="AC306" s="168">
        <f t="shared" ca="1" si="70"/>
        <v>0</v>
      </c>
      <c r="AD306" s="168">
        <f t="shared" ca="1" si="84"/>
        <v>0</v>
      </c>
      <c r="AE306" s="169" t="str">
        <f t="shared" ca="1" si="74"/>
        <v>-</v>
      </c>
      <c r="AF306" s="168" t="str">
        <f t="shared" ca="1" si="75"/>
        <v>-</v>
      </c>
      <c r="AG306" s="169" t="str">
        <f t="shared" ca="1" si="76"/>
        <v>-</v>
      </c>
      <c r="AH306" s="168" t="str">
        <f t="shared" ca="1" si="77"/>
        <v>-</v>
      </c>
      <c r="AI306" s="168">
        <f t="shared" ca="1" si="78"/>
        <v>0</v>
      </c>
      <c r="AJ306" s="170">
        <f t="shared" ca="1" si="79"/>
        <v>0</v>
      </c>
      <c r="AK306" s="168">
        <f t="shared" ca="1" si="71"/>
        <v>0</v>
      </c>
      <c r="AL306" s="168">
        <f t="shared" ca="1" si="66"/>
        <v>0</v>
      </c>
    </row>
    <row r="307" spans="1:38" ht="27" customHeight="1" x14ac:dyDescent="0.2">
      <c r="A307" s="56">
        <v>292</v>
      </c>
      <c r="B307" s="309" t="str">
        <f t="shared" ca="1" si="67"/>
        <v>A292</v>
      </c>
      <c r="C307" s="309"/>
      <c r="D307" s="57" t="str">
        <f t="shared" ca="1" si="68"/>
        <v/>
      </c>
      <c r="E307" s="59" t="str">
        <f t="shared" ca="1" si="69"/>
        <v/>
      </c>
      <c r="F307" s="215">
        <f ca="1">IF(LEN(B307)&gt;0,'OBRAČUNANA OSNOVNA PLAČA'!K301,"")</f>
        <v>0</v>
      </c>
      <c r="G307" s="60"/>
      <c r="H307" s="60"/>
      <c r="I307" s="60"/>
      <c r="J307" s="60"/>
      <c r="K307" s="60"/>
      <c r="L307" s="229">
        <f t="shared" si="72"/>
        <v>0</v>
      </c>
      <c r="M307" s="230">
        <f t="shared" ca="1" si="80"/>
        <v>0</v>
      </c>
      <c r="N307" s="230">
        <f t="shared" ca="1" si="81"/>
        <v>0</v>
      </c>
      <c r="O307" s="231">
        <f t="shared" ca="1" si="82"/>
        <v>0</v>
      </c>
      <c r="P307" s="232">
        <f t="shared" ca="1" si="83"/>
        <v>0</v>
      </c>
      <c r="Q307" s="233">
        <f t="shared" ca="1" si="73"/>
        <v>0</v>
      </c>
      <c r="R307" s="233">
        <f ca="1">IF(LEN(B307)&gt;0,'10'!R307-'10'!Q307,"")</f>
        <v>0</v>
      </c>
      <c r="S307" s="234"/>
      <c r="T307" s="34"/>
      <c r="U307" s="34"/>
      <c r="V307" s="34"/>
      <c r="W307" s="34"/>
      <c r="X307" s="34"/>
      <c r="Y307" s="34"/>
      <c r="AB307" s="167">
        <f>ROW()</f>
        <v>307</v>
      </c>
      <c r="AC307" s="168">
        <f t="shared" ca="1" si="70"/>
        <v>0</v>
      </c>
      <c r="AD307" s="168">
        <f t="shared" ca="1" si="84"/>
        <v>0</v>
      </c>
      <c r="AE307" s="169" t="str">
        <f t="shared" ca="1" si="74"/>
        <v>-</v>
      </c>
      <c r="AF307" s="168" t="str">
        <f t="shared" ca="1" si="75"/>
        <v>-</v>
      </c>
      <c r="AG307" s="169" t="str">
        <f t="shared" ca="1" si="76"/>
        <v>-</v>
      </c>
      <c r="AH307" s="168" t="str">
        <f t="shared" ca="1" si="77"/>
        <v>-</v>
      </c>
      <c r="AI307" s="168">
        <f t="shared" ca="1" si="78"/>
        <v>0</v>
      </c>
      <c r="AJ307" s="170">
        <f t="shared" ca="1" si="79"/>
        <v>0</v>
      </c>
      <c r="AK307" s="168">
        <f t="shared" ca="1" si="71"/>
        <v>0</v>
      </c>
      <c r="AL307" s="168">
        <f t="shared" ca="1" si="66"/>
        <v>0</v>
      </c>
    </row>
    <row r="308" spans="1:38" ht="27" customHeight="1" x14ac:dyDescent="0.2">
      <c r="A308" s="56">
        <v>293</v>
      </c>
      <c r="B308" s="309" t="str">
        <f t="shared" ca="1" si="67"/>
        <v>A293</v>
      </c>
      <c r="C308" s="309"/>
      <c r="D308" s="57" t="str">
        <f t="shared" ca="1" si="68"/>
        <v/>
      </c>
      <c r="E308" s="59" t="str">
        <f t="shared" ca="1" si="69"/>
        <v/>
      </c>
      <c r="F308" s="215">
        <f ca="1">IF(LEN(B308)&gt;0,'OBRAČUNANA OSNOVNA PLAČA'!K302,"")</f>
        <v>0</v>
      </c>
      <c r="G308" s="60"/>
      <c r="H308" s="60"/>
      <c r="I308" s="60"/>
      <c r="J308" s="60"/>
      <c r="K308" s="60"/>
      <c r="L308" s="229">
        <f t="shared" si="72"/>
        <v>0</v>
      </c>
      <c r="M308" s="230">
        <f t="shared" ca="1" si="80"/>
        <v>0</v>
      </c>
      <c r="N308" s="230">
        <f t="shared" ca="1" si="81"/>
        <v>0</v>
      </c>
      <c r="O308" s="231">
        <f t="shared" ca="1" si="82"/>
        <v>0</v>
      </c>
      <c r="P308" s="232">
        <f t="shared" ca="1" si="83"/>
        <v>0</v>
      </c>
      <c r="Q308" s="233">
        <f t="shared" ca="1" si="73"/>
        <v>0</v>
      </c>
      <c r="R308" s="233">
        <f ca="1">IF(LEN(B308)&gt;0,'10'!R308-'10'!Q308,"")</f>
        <v>0</v>
      </c>
      <c r="S308" s="234"/>
      <c r="T308" s="34"/>
      <c r="U308" s="34"/>
      <c r="V308" s="34"/>
      <c r="W308" s="34"/>
      <c r="X308" s="34"/>
      <c r="Y308" s="34"/>
      <c r="AB308" s="167">
        <f>ROW()</f>
        <v>308</v>
      </c>
      <c r="AC308" s="168">
        <f t="shared" ca="1" si="70"/>
        <v>0</v>
      </c>
      <c r="AD308" s="168">
        <f t="shared" ca="1" si="84"/>
        <v>0</v>
      </c>
      <c r="AE308" s="169" t="str">
        <f t="shared" ca="1" si="74"/>
        <v>-</v>
      </c>
      <c r="AF308" s="168" t="str">
        <f t="shared" ca="1" si="75"/>
        <v>-</v>
      </c>
      <c r="AG308" s="169" t="str">
        <f t="shared" ca="1" si="76"/>
        <v>-</v>
      </c>
      <c r="AH308" s="168" t="str">
        <f t="shared" ca="1" si="77"/>
        <v>-</v>
      </c>
      <c r="AI308" s="168">
        <f t="shared" ca="1" si="78"/>
        <v>0</v>
      </c>
      <c r="AJ308" s="170">
        <f t="shared" ca="1" si="79"/>
        <v>0</v>
      </c>
      <c r="AK308" s="168">
        <f t="shared" ca="1" si="71"/>
        <v>0</v>
      </c>
      <c r="AL308" s="168">
        <f t="shared" ca="1" si="66"/>
        <v>0</v>
      </c>
    </row>
    <row r="309" spans="1:38" ht="27" customHeight="1" x14ac:dyDescent="0.2">
      <c r="A309" s="56">
        <v>294</v>
      </c>
      <c r="B309" s="309" t="str">
        <f t="shared" ca="1" si="67"/>
        <v>A294</v>
      </c>
      <c r="C309" s="309"/>
      <c r="D309" s="57" t="str">
        <f t="shared" ca="1" si="68"/>
        <v/>
      </c>
      <c r="E309" s="59" t="str">
        <f t="shared" ca="1" si="69"/>
        <v/>
      </c>
      <c r="F309" s="215">
        <f ca="1">IF(LEN(B309)&gt;0,'OBRAČUNANA OSNOVNA PLAČA'!K303,"")</f>
        <v>0</v>
      </c>
      <c r="G309" s="60"/>
      <c r="H309" s="60"/>
      <c r="I309" s="60"/>
      <c r="J309" s="60"/>
      <c r="K309" s="60"/>
      <c r="L309" s="229">
        <f t="shared" si="72"/>
        <v>0</v>
      </c>
      <c r="M309" s="230">
        <f t="shared" ca="1" si="80"/>
        <v>0</v>
      </c>
      <c r="N309" s="230">
        <f t="shared" ca="1" si="81"/>
        <v>0</v>
      </c>
      <c r="O309" s="231">
        <f t="shared" ca="1" si="82"/>
        <v>0</v>
      </c>
      <c r="P309" s="232">
        <f t="shared" ca="1" si="83"/>
        <v>0</v>
      </c>
      <c r="Q309" s="233">
        <f t="shared" ca="1" si="73"/>
        <v>0</v>
      </c>
      <c r="R309" s="233">
        <f ca="1">IF(LEN(B309)&gt;0,'10'!R309-'10'!Q309,"")</f>
        <v>0</v>
      </c>
      <c r="S309" s="234"/>
      <c r="T309" s="34"/>
      <c r="U309" s="34"/>
      <c r="V309" s="34"/>
      <c r="W309" s="34"/>
      <c r="X309" s="34"/>
      <c r="Y309" s="34"/>
      <c r="AB309" s="167">
        <f>ROW()</f>
        <v>309</v>
      </c>
      <c r="AC309" s="168">
        <f t="shared" ca="1" si="70"/>
        <v>0</v>
      </c>
      <c r="AD309" s="168">
        <f t="shared" ca="1" si="84"/>
        <v>0</v>
      </c>
      <c r="AE309" s="169" t="str">
        <f t="shared" ca="1" si="74"/>
        <v>-</v>
      </c>
      <c r="AF309" s="168" t="str">
        <f t="shared" ca="1" si="75"/>
        <v>-</v>
      </c>
      <c r="AG309" s="169" t="str">
        <f t="shared" ca="1" si="76"/>
        <v>-</v>
      </c>
      <c r="AH309" s="168" t="str">
        <f t="shared" ca="1" si="77"/>
        <v>-</v>
      </c>
      <c r="AI309" s="168">
        <f t="shared" ca="1" si="78"/>
        <v>0</v>
      </c>
      <c r="AJ309" s="170">
        <f t="shared" ca="1" si="79"/>
        <v>0</v>
      </c>
      <c r="AK309" s="168">
        <f t="shared" ca="1" si="71"/>
        <v>0</v>
      </c>
      <c r="AL309" s="168">
        <f t="shared" ca="1" si="66"/>
        <v>0</v>
      </c>
    </row>
    <row r="310" spans="1:38" ht="27" customHeight="1" x14ac:dyDescent="0.2">
      <c r="A310" s="56">
        <v>295</v>
      </c>
      <c r="B310" s="309" t="str">
        <f t="shared" ca="1" si="67"/>
        <v>A295</v>
      </c>
      <c r="C310" s="309"/>
      <c r="D310" s="57" t="str">
        <f t="shared" ca="1" si="68"/>
        <v/>
      </c>
      <c r="E310" s="59" t="str">
        <f t="shared" ca="1" si="69"/>
        <v/>
      </c>
      <c r="F310" s="215">
        <f ca="1">IF(LEN(B310)&gt;0,'OBRAČUNANA OSNOVNA PLAČA'!K304,"")</f>
        <v>0</v>
      </c>
      <c r="G310" s="60"/>
      <c r="H310" s="60"/>
      <c r="I310" s="60"/>
      <c r="J310" s="60"/>
      <c r="K310" s="60"/>
      <c r="L310" s="229">
        <f t="shared" si="72"/>
        <v>0</v>
      </c>
      <c r="M310" s="230">
        <f t="shared" ca="1" si="80"/>
        <v>0</v>
      </c>
      <c r="N310" s="230">
        <f t="shared" ca="1" si="81"/>
        <v>0</v>
      </c>
      <c r="O310" s="231">
        <f t="shared" ca="1" si="82"/>
        <v>0</v>
      </c>
      <c r="P310" s="232">
        <f t="shared" ca="1" si="83"/>
        <v>0</v>
      </c>
      <c r="Q310" s="233">
        <f t="shared" ca="1" si="73"/>
        <v>0</v>
      </c>
      <c r="R310" s="233">
        <f ca="1">IF(LEN(B310)&gt;0,'10'!R310-'10'!Q310,"")</f>
        <v>0</v>
      </c>
      <c r="S310" s="234"/>
      <c r="T310" s="34"/>
      <c r="U310" s="34"/>
      <c r="V310" s="34"/>
      <c r="W310" s="34"/>
      <c r="X310" s="34"/>
      <c r="Y310" s="34"/>
      <c r="AB310" s="167">
        <f>ROW()</f>
        <v>310</v>
      </c>
      <c r="AC310" s="168">
        <f t="shared" ca="1" si="70"/>
        <v>0</v>
      </c>
      <c r="AD310" s="168">
        <f t="shared" ca="1" si="84"/>
        <v>0</v>
      </c>
      <c r="AE310" s="169" t="str">
        <f t="shared" ca="1" si="74"/>
        <v>-</v>
      </c>
      <c r="AF310" s="168" t="str">
        <f t="shared" ca="1" si="75"/>
        <v>-</v>
      </c>
      <c r="AG310" s="169" t="str">
        <f t="shared" ca="1" si="76"/>
        <v>-</v>
      </c>
      <c r="AH310" s="168" t="str">
        <f t="shared" ca="1" si="77"/>
        <v>-</v>
      </c>
      <c r="AI310" s="168">
        <f t="shared" ca="1" si="78"/>
        <v>0</v>
      </c>
      <c r="AJ310" s="170">
        <f t="shared" ca="1" si="79"/>
        <v>0</v>
      </c>
      <c r="AK310" s="168">
        <f t="shared" ca="1" si="71"/>
        <v>0</v>
      </c>
      <c r="AL310" s="168">
        <f t="shared" ca="1" si="66"/>
        <v>0</v>
      </c>
    </row>
    <row r="311" spans="1:38" ht="27" customHeight="1" x14ac:dyDescent="0.2">
      <c r="A311" s="56">
        <v>296</v>
      </c>
      <c r="B311" s="309" t="str">
        <f t="shared" ca="1" si="67"/>
        <v>A296</v>
      </c>
      <c r="C311" s="309"/>
      <c r="D311" s="57" t="str">
        <f t="shared" ca="1" si="68"/>
        <v/>
      </c>
      <c r="E311" s="59" t="str">
        <f t="shared" ca="1" si="69"/>
        <v/>
      </c>
      <c r="F311" s="215">
        <f ca="1">IF(LEN(B311)&gt;0,'OBRAČUNANA OSNOVNA PLAČA'!K305,"")</f>
        <v>0</v>
      </c>
      <c r="G311" s="60"/>
      <c r="H311" s="60"/>
      <c r="I311" s="60"/>
      <c r="J311" s="60"/>
      <c r="K311" s="60"/>
      <c r="L311" s="229">
        <f t="shared" si="72"/>
        <v>0</v>
      </c>
      <c r="M311" s="230">
        <f t="shared" ca="1" si="80"/>
        <v>0</v>
      </c>
      <c r="N311" s="230">
        <f t="shared" ca="1" si="81"/>
        <v>0</v>
      </c>
      <c r="O311" s="231">
        <f t="shared" ca="1" si="82"/>
        <v>0</v>
      </c>
      <c r="P311" s="232">
        <f t="shared" ca="1" si="83"/>
        <v>0</v>
      </c>
      <c r="Q311" s="233">
        <f t="shared" ca="1" si="73"/>
        <v>0</v>
      </c>
      <c r="R311" s="233">
        <f ca="1">IF(LEN(B311)&gt;0,'10'!R311-'10'!Q311,"")</f>
        <v>0</v>
      </c>
      <c r="S311" s="234"/>
      <c r="T311" s="34"/>
      <c r="U311" s="34"/>
      <c r="V311" s="34"/>
      <c r="W311" s="34"/>
      <c r="X311" s="34"/>
      <c r="Y311" s="34"/>
      <c r="AB311" s="167">
        <f>ROW()</f>
        <v>311</v>
      </c>
      <c r="AC311" s="168">
        <f t="shared" ca="1" si="70"/>
        <v>0</v>
      </c>
      <c r="AD311" s="168">
        <f t="shared" ca="1" si="84"/>
        <v>0</v>
      </c>
      <c r="AE311" s="169" t="str">
        <f t="shared" ca="1" si="74"/>
        <v>-</v>
      </c>
      <c r="AF311" s="168" t="str">
        <f t="shared" ca="1" si="75"/>
        <v>-</v>
      </c>
      <c r="AG311" s="169" t="str">
        <f t="shared" ca="1" si="76"/>
        <v>-</v>
      </c>
      <c r="AH311" s="168" t="str">
        <f t="shared" ca="1" si="77"/>
        <v>-</v>
      </c>
      <c r="AI311" s="168">
        <f t="shared" ca="1" si="78"/>
        <v>0</v>
      </c>
      <c r="AJ311" s="170">
        <f t="shared" ca="1" si="79"/>
        <v>0</v>
      </c>
      <c r="AK311" s="168">
        <f t="shared" ca="1" si="71"/>
        <v>0</v>
      </c>
      <c r="AL311" s="168">
        <f t="shared" ca="1" si="66"/>
        <v>0</v>
      </c>
    </row>
    <row r="312" spans="1:38" ht="27" customHeight="1" x14ac:dyDescent="0.2">
      <c r="A312" s="56">
        <v>297</v>
      </c>
      <c r="B312" s="309" t="str">
        <f t="shared" ca="1" si="67"/>
        <v>A297</v>
      </c>
      <c r="C312" s="309"/>
      <c r="D312" s="57" t="str">
        <f t="shared" ca="1" si="68"/>
        <v/>
      </c>
      <c r="E312" s="59" t="str">
        <f t="shared" ca="1" si="69"/>
        <v/>
      </c>
      <c r="F312" s="215">
        <f ca="1">IF(LEN(B312)&gt;0,'OBRAČUNANA OSNOVNA PLAČA'!K306,"")</f>
        <v>0</v>
      </c>
      <c r="G312" s="60"/>
      <c r="H312" s="60"/>
      <c r="I312" s="60"/>
      <c r="J312" s="60"/>
      <c r="K312" s="60"/>
      <c r="L312" s="229">
        <f t="shared" si="72"/>
        <v>0</v>
      </c>
      <c r="M312" s="230">
        <f t="shared" ca="1" si="80"/>
        <v>0</v>
      </c>
      <c r="N312" s="230">
        <f t="shared" ca="1" si="81"/>
        <v>0</v>
      </c>
      <c r="O312" s="231">
        <f t="shared" ca="1" si="82"/>
        <v>0</v>
      </c>
      <c r="P312" s="232">
        <f t="shared" ca="1" si="83"/>
        <v>0</v>
      </c>
      <c r="Q312" s="233">
        <f t="shared" ca="1" si="73"/>
        <v>0</v>
      </c>
      <c r="R312" s="233">
        <f ca="1">IF(LEN(B312)&gt;0,'10'!R312-'10'!Q312,"")</f>
        <v>0</v>
      </c>
      <c r="S312" s="234"/>
      <c r="T312" s="34"/>
      <c r="U312" s="34"/>
      <c r="V312" s="34"/>
      <c r="W312" s="34"/>
      <c r="X312" s="34"/>
      <c r="Y312" s="34"/>
      <c r="AB312" s="167">
        <f>ROW()</f>
        <v>312</v>
      </c>
      <c r="AC312" s="168">
        <f t="shared" ca="1" si="70"/>
        <v>0</v>
      </c>
      <c r="AD312" s="168">
        <f t="shared" ca="1" si="84"/>
        <v>0</v>
      </c>
      <c r="AE312" s="169" t="str">
        <f t="shared" ca="1" si="74"/>
        <v>-</v>
      </c>
      <c r="AF312" s="168" t="str">
        <f t="shared" ca="1" si="75"/>
        <v>-</v>
      </c>
      <c r="AG312" s="169" t="str">
        <f t="shared" ca="1" si="76"/>
        <v>-</v>
      </c>
      <c r="AH312" s="168" t="str">
        <f t="shared" ca="1" si="77"/>
        <v>-</v>
      </c>
      <c r="AI312" s="168">
        <f t="shared" ca="1" si="78"/>
        <v>0</v>
      </c>
      <c r="AJ312" s="170">
        <f t="shared" ca="1" si="79"/>
        <v>0</v>
      </c>
      <c r="AK312" s="168">
        <f t="shared" ca="1" si="71"/>
        <v>0</v>
      </c>
      <c r="AL312" s="168">
        <f t="shared" ca="1" si="66"/>
        <v>0</v>
      </c>
    </row>
    <row r="313" spans="1:38" ht="27" customHeight="1" x14ac:dyDescent="0.2">
      <c r="A313" s="56">
        <v>298</v>
      </c>
      <c r="B313" s="309" t="str">
        <f t="shared" ca="1" si="67"/>
        <v>A298</v>
      </c>
      <c r="C313" s="309"/>
      <c r="D313" s="57" t="str">
        <f t="shared" ca="1" si="68"/>
        <v/>
      </c>
      <c r="E313" s="59" t="str">
        <f t="shared" ca="1" si="69"/>
        <v/>
      </c>
      <c r="F313" s="215">
        <f ca="1">IF(LEN(B313)&gt;0,'OBRAČUNANA OSNOVNA PLAČA'!K307,"")</f>
        <v>0</v>
      </c>
      <c r="G313" s="60"/>
      <c r="H313" s="60"/>
      <c r="I313" s="60"/>
      <c r="J313" s="60"/>
      <c r="K313" s="60"/>
      <c r="L313" s="229">
        <f t="shared" si="72"/>
        <v>0</v>
      </c>
      <c r="M313" s="230">
        <f t="shared" ca="1" si="80"/>
        <v>0</v>
      </c>
      <c r="N313" s="230">
        <f t="shared" ca="1" si="81"/>
        <v>0</v>
      </c>
      <c r="O313" s="231">
        <f t="shared" ca="1" si="82"/>
        <v>0</v>
      </c>
      <c r="P313" s="232">
        <f t="shared" ca="1" si="83"/>
        <v>0</v>
      </c>
      <c r="Q313" s="233">
        <f t="shared" ca="1" si="73"/>
        <v>0</v>
      </c>
      <c r="R313" s="233">
        <f ca="1">IF(LEN(B313)&gt;0,'10'!R313-'10'!Q313,"")</f>
        <v>0</v>
      </c>
      <c r="S313" s="234"/>
      <c r="T313" s="34"/>
      <c r="U313" s="34"/>
      <c r="V313" s="34"/>
      <c r="W313" s="34"/>
      <c r="X313" s="34"/>
      <c r="Y313" s="34"/>
      <c r="AB313" s="167">
        <f>ROW()</f>
        <v>313</v>
      </c>
      <c r="AC313" s="168">
        <f t="shared" ca="1" si="70"/>
        <v>0</v>
      </c>
      <c r="AD313" s="168">
        <f t="shared" ca="1" si="84"/>
        <v>0</v>
      </c>
      <c r="AE313" s="169" t="str">
        <f t="shared" ca="1" si="74"/>
        <v>-</v>
      </c>
      <c r="AF313" s="168" t="str">
        <f t="shared" ca="1" si="75"/>
        <v>-</v>
      </c>
      <c r="AG313" s="169" t="str">
        <f t="shared" ca="1" si="76"/>
        <v>-</v>
      </c>
      <c r="AH313" s="168" t="str">
        <f t="shared" ca="1" si="77"/>
        <v>-</v>
      </c>
      <c r="AI313" s="168">
        <f t="shared" ca="1" si="78"/>
        <v>0</v>
      </c>
      <c r="AJ313" s="170">
        <f t="shared" ca="1" si="79"/>
        <v>0</v>
      </c>
      <c r="AK313" s="168">
        <f t="shared" ca="1" si="71"/>
        <v>0</v>
      </c>
      <c r="AL313" s="168">
        <f t="shared" ca="1" si="66"/>
        <v>0</v>
      </c>
    </row>
    <row r="314" spans="1:38" ht="27" customHeight="1" x14ac:dyDescent="0.2">
      <c r="A314" s="56">
        <v>299</v>
      </c>
      <c r="B314" s="309" t="str">
        <f t="shared" ca="1" si="67"/>
        <v>A299</v>
      </c>
      <c r="C314" s="309"/>
      <c r="D314" s="57" t="str">
        <f t="shared" ca="1" si="68"/>
        <v/>
      </c>
      <c r="E314" s="59" t="str">
        <f t="shared" ca="1" si="69"/>
        <v/>
      </c>
      <c r="F314" s="215">
        <f ca="1">IF(LEN(B314)&gt;0,'OBRAČUNANA OSNOVNA PLAČA'!K308,"")</f>
        <v>0</v>
      </c>
      <c r="G314" s="60"/>
      <c r="H314" s="60"/>
      <c r="I314" s="60"/>
      <c r="J314" s="60"/>
      <c r="K314" s="60"/>
      <c r="L314" s="229">
        <f t="shared" si="72"/>
        <v>0</v>
      </c>
      <c r="M314" s="230">
        <f t="shared" ca="1" si="80"/>
        <v>0</v>
      </c>
      <c r="N314" s="230">
        <f t="shared" ca="1" si="81"/>
        <v>0</v>
      </c>
      <c r="O314" s="231">
        <f t="shared" ca="1" si="82"/>
        <v>0</v>
      </c>
      <c r="P314" s="232">
        <f t="shared" ca="1" si="83"/>
        <v>0</v>
      </c>
      <c r="Q314" s="233">
        <f t="shared" ca="1" si="73"/>
        <v>0</v>
      </c>
      <c r="R314" s="233">
        <f ca="1">IF(LEN(B314)&gt;0,'10'!R314-'10'!Q314,"")</f>
        <v>0</v>
      </c>
      <c r="S314" s="234"/>
      <c r="T314" s="34"/>
      <c r="U314" s="34"/>
      <c r="V314" s="34"/>
      <c r="W314" s="34"/>
      <c r="X314" s="34"/>
      <c r="Y314" s="34"/>
      <c r="AB314" s="167">
        <f>ROW()</f>
        <v>314</v>
      </c>
      <c r="AC314" s="168">
        <f t="shared" ca="1" si="70"/>
        <v>0</v>
      </c>
      <c r="AD314" s="168">
        <f t="shared" ca="1" si="84"/>
        <v>0</v>
      </c>
      <c r="AE314" s="169" t="str">
        <f t="shared" ca="1" si="74"/>
        <v>-</v>
      </c>
      <c r="AF314" s="168" t="str">
        <f t="shared" ca="1" si="75"/>
        <v>-</v>
      </c>
      <c r="AG314" s="169" t="str">
        <f t="shared" ca="1" si="76"/>
        <v>-</v>
      </c>
      <c r="AH314" s="168" t="str">
        <f t="shared" ca="1" si="77"/>
        <v>-</v>
      </c>
      <c r="AI314" s="168">
        <f t="shared" ca="1" si="78"/>
        <v>0</v>
      </c>
      <c r="AJ314" s="170">
        <f t="shared" ca="1" si="79"/>
        <v>0</v>
      </c>
      <c r="AK314" s="168">
        <f t="shared" ca="1" si="71"/>
        <v>0</v>
      </c>
      <c r="AL314" s="168">
        <f t="shared" ca="1" si="66"/>
        <v>0</v>
      </c>
    </row>
    <row r="315" spans="1:38" ht="27" customHeight="1" x14ac:dyDescent="0.2">
      <c r="A315" s="56">
        <v>300</v>
      </c>
      <c r="B315" s="309" t="str">
        <f t="shared" ca="1" si="67"/>
        <v>A300</v>
      </c>
      <c r="C315" s="309"/>
      <c r="D315" s="57" t="str">
        <f t="shared" ca="1" si="68"/>
        <v/>
      </c>
      <c r="E315" s="59" t="str">
        <f t="shared" ca="1" si="69"/>
        <v/>
      </c>
      <c r="F315" s="215">
        <f ca="1">IF(LEN(B315)&gt;0,'OBRAČUNANA OSNOVNA PLAČA'!K309,"")</f>
        <v>0</v>
      </c>
      <c r="G315" s="60"/>
      <c r="H315" s="60"/>
      <c r="I315" s="60"/>
      <c r="J315" s="60"/>
      <c r="K315" s="60"/>
      <c r="L315" s="229">
        <f t="shared" si="72"/>
        <v>0</v>
      </c>
      <c r="M315" s="230">
        <f t="shared" ca="1" si="80"/>
        <v>0</v>
      </c>
      <c r="N315" s="230">
        <f t="shared" ca="1" si="81"/>
        <v>0</v>
      </c>
      <c r="O315" s="231">
        <f t="shared" ca="1" si="82"/>
        <v>0</v>
      </c>
      <c r="P315" s="232">
        <f t="shared" ca="1" si="83"/>
        <v>0</v>
      </c>
      <c r="Q315" s="233">
        <f t="shared" ca="1" si="73"/>
        <v>0</v>
      </c>
      <c r="R315" s="233">
        <f ca="1">IF(LEN(B315)&gt;0,'10'!R315-'10'!Q315,"")</f>
        <v>0</v>
      </c>
      <c r="S315" s="234"/>
      <c r="T315" s="34"/>
      <c r="U315" s="34"/>
      <c r="V315" s="34"/>
      <c r="W315" s="34"/>
      <c r="X315" s="34"/>
      <c r="Y315" s="34"/>
      <c r="AB315" s="167">
        <f>ROW()</f>
        <v>315</v>
      </c>
      <c r="AC315" s="168">
        <f t="shared" ca="1" si="70"/>
        <v>0</v>
      </c>
      <c r="AD315" s="168">
        <f t="shared" ca="1" si="84"/>
        <v>0</v>
      </c>
      <c r="AE315" s="169" t="str">
        <f t="shared" ca="1" si="74"/>
        <v>-</v>
      </c>
      <c r="AF315" s="168" t="str">
        <f t="shared" ca="1" si="75"/>
        <v>-</v>
      </c>
      <c r="AG315" s="169" t="str">
        <f t="shared" ca="1" si="76"/>
        <v>-</v>
      </c>
      <c r="AH315" s="168" t="str">
        <f t="shared" ca="1" si="77"/>
        <v>-</v>
      </c>
      <c r="AI315" s="168">
        <f t="shared" ca="1" si="78"/>
        <v>0</v>
      </c>
      <c r="AJ315" s="170">
        <f t="shared" ca="1" si="79"/>
        <v>0</v>
      </c>
      <c r="AK315" s="168">
        <f t="shared" ca="1" si="71"/>
        <v>0</v>
      </c>
      <c r="AL315" s="168">
        <f t="shared" ca="1" si="66"/>
        <v>0</v>
      </c>
    </row>
    <row r="316" spans="1:38" ht="27" customHeight="1" x14ac:dyDescent="0.2">
      <c r="A316" s="56">
        <v>301</v>
      </c>
      <c r="B316" s="309" t="str">
        <f t="shared" ca="1" si="67"/>
        <v>A301</v>
      </c>
      <c r="C316" s="309"/>
      <c r="D316" s="57" t="str">
        <f t="shared" ca="1" si="68"/>
        <v/>
      </c>
      <c r="E316" s="59" t="str">
        <f t="shared" ca="1" si="69"/>
        <v/>
      </c>
      <c r="F316" s="215">
        <f ca="1">IF(LEN(B316)&gt;0,'OBRAČUNANA OSNOVNA PLAČA'!K310,"")</f>
        <v>0</v>
      </c>
      <c r="G316" s="60"/>
      <c r="H316" s="60"/>
      <c r="I316" s="60"/>
      <c r="J316" s="60"/>
      <c r="K316" s="60"/>
      <c r="L316" s="229">
        <f t="shared" si="72"/>
        <v>0</v>
      </c>
      <c r="M316" s="230">
        <f t="shared" ca="1" si="80"/>
        <v>0</v>
      </c>
      <c r="N316" s="230">
        <f t="shared" ca="1" si="81"/>
        <v>0</v>
      </c>
      <c r="O316" s="231">
        <f t="shared" ca="1" si="82"/>
        <v>0</v>
      </c>
      <c r="P316" s="232">
        <f t="shared" ca="1" si="83"/>
        <v>0</v>
      </c>
      <c r="Q316" s="233">
        <f t="shared" ca="1" si="73"/>
        <v>0</v>
      </c>
      <c r="R316" s="233">
        <f ca="1">IF(LEN(B316)&gt;0,'10'!R316-'10'!Q316,"")</f>
        <v>0</v>
      </c>
      <c r="S316" s="234"/>
      <c r="T316" s="34"/>
      <c r="U316" s="34"/>
      <c r="V316" s="34"/>
      <c r="W316" s="34"/>
      <c r="X316" s="34"/>
      <c r="Y316" s="34"/>
      <c r="AB316" s="167">
        <f>ROW()</f>
        <v>316</v>
      </c>
      <c r="AC316" s="168">
        <f t="shared" ca="1" si="70"/>
        <v>0</v>
      </c>
      <c r="AD316" s="168">
        <f t="shared" ca="1" si="84"/>
        <v>0</v>
      </c>
      <c r="AE316" s="169" t="str">
        <f t="shared" ca="1" si="74"/>
        <v>-</v>
      </c>
      <c r="AF316" s="168" t="str">
        <f t="shared" ca="1" si="75"/>
        <v>-</v>
      </c>
      <c r="AG316" s="169" t="str">
        <f t="shared" ca="1" si="76"/>
        <v>-</v>
      </c>
      <c r="AH316" s="168" t="str">
        <f t="shared" ca="1" si="77"/>
        <v>-</v>
      </c>
      <c r="AI316" s="168">
        <f t="shared" ca="1" si="78"/>
        <v>0</v>
      </c>
      <c r="AJ316" s="170">
        <f t="shared" ca="1" si="79"/>
        <v>0</v>
      </c>
      <c r="AK316" s="168">
        <f t="shared" ca="1" si="71"/>
        <v>0</v>
      </c>
      <c r="AL316" s="168">
        <f t="shared" ca="1" si="66"/>
        <v>0</v>
      </c>
    </row>
    <row r="317" spans="1:38" ht="27" customHeight="1" x14ac:dyDescent="0.2">
      <c r="A317" s="56">
        <v>302</v>
      </c>
      <c r="B317" s="309" t="str">
        <f t="shared" ca="1" si="67"/>
        <v>A302</v>
      </c>
      <c r="C317" s="309"/>
      <c r="D317" s="57" t="str">
        <f t="shared" ca="1" si="68"/>
        <v/>
      </c>
      <c r="E317" s="59" t="str">
        <f t="shared" ca="1" si="69"/>
        <v/>
      </c>
      <c r="F317" s="215">
        <f ca="1">IF(LEN(B317)&gt;0,'OBRAČUNANA OSNOVNA PLAČA'!K311,"")</f>
        <v>0</v>
      </c>
      <c r="G317" s="60"/>
      <c r="H317" s="60"/>
      <c r="I317" s="60"/>
      <c r="J317" s="60"/>
      <c r="K317" s="60"/>
      <c r="L317" s="229">
        <f t="shared" si="72"/>
        <v>0</v>
      </c>
      <c r="M317" s="230">
        <f t="shared" ca="1" si="80"/>
        <v>0</v>
      </c>
      <c r="N317" s="230">
        <f t="shared" ca="1" si="81"/>
        <v>0</v>
      </c>
      <c r="O317" s="231">
        <f t="shared" ca="1" si="82"/>
        <v>0</v>
      </c>
      <c r="P317" s="232">
        <f t="shared" ca="1" si="83"/>
        <v>0</v>
      </c>
      <c r="Q317" s="233">
        <f t="shared" ca="1" si="73"/>
        <v>0</v>
      </c>
      <c r="R317" s="233">
        <f ca="1">IF(LEN(B317)&gt;0,'10'!R317-'10'!Q317,"")</f>
        <v>0</v>
      </c>
      <c r="S317" s="234"/>
      <c r="T317" s="34"/>
      <c r="U317" s="34"/>
      <c r="V317" s="34"/>
      <c r="W317" s="34"/>
      <c r="X317" s="34"/>
      <c r="Y317" s="34"/>
      <c r="AB317" s="167">
        <f>ROW()</f>
        <v>317</v>
      </c>
      <c r="AC317" s="168">
        <f t="shared" ca="1" si="70"/>
        <v>0</v>
      </c>
      <c r="AD317" s="168">
        <f t="shared" ca="1" si="84"/>
        <v>0</v>
      </c>
      <c r="AE317" s="169" t="str">
        <f t="shared" ca="1" si="74"/>
        <v>-</v>
      </c>
      <c r="AF317" s="168" t="str">
        <f t="shared" ca="1" si="75"/>
        <v>-</v>
      </c>
      <c r="AG317" s="169" t="str">
        <f t="shared" ca="1" si="76"/>
        <v>-</v>
      </c>
      <c r="AH317" s="168" t="str">
        <f t="shared" ca="1" si="77"/>
        <v>-</v>
      </c>
      <c r="AI317" s="168">
        <f t="shared" ca="1" si="78"/>
        <v>0</v>
      </c>
      <c r="AJ317" s="170">
        <f t="shared" ca="1" si="79"/>
        <v>0</v>
      </c>
      <c r="AK317" s="168">
        <f t="shared" ca="1" si="71"/>
        <v>0</v>
      </c>
      <c r="AL317" s="168">
        <f t="shared" ca="1" si="66"/>
        <v>0</v>
      </c>
    </row>
    <row r="318" spans="1:38" ht="27" customHeight="1" x14ac:dyDescent="0.2">
      <c r="A318" s="56">
        <v>303</v>
      </c>
      <c r="B318" s="309" t="str">
        <f t="shared" ca="1" si="67"/>
        <v>A303</v>
      </c>
      <c r="C318" s="309"/>
      <c r="D318" s="57" t="str">
        <f t="shared" ca="1" si="68"/>
        <v/>
      </c>
      <c r="E318" s="59" t="str">
        <f t="shared" ca="1" si="69"/>
        <v/>
      </c>
      <c r="F318" s="215">
        <f ca="1">IF(LEN(B318)&gt;0,'OBRAČUNANA OSNOVNA PLAČA'!K312,"")</f>
        <v>0</v>
      </c>
      <c r="G318" s="60"/>
      <c r="H318" s="60"/>
      <c r="I318" s="60"/>
      <c r="J318" s="60"/>
      <c r="K318" s="60"/>
      <c r="L318" s="229">
        <f t="shared" si="72"/>
        <v>0</v>
      </c>
      <c r="M318" s="230">
        <f t="shared" ca="1" si="80"/>
        <v>0</v>
      </c>
      <c r="N318" s="230">
        <f t="shared" ca="1" si="81"/>
        <v>0</v>
      </c>
      <c r="O318" s="231">
        <f t="shared" ca="1" si="82"/>
        <v>0</v>
      </c>
      <c r="P318" s="232">
        <f t="shared" ca="1" si="83"/>
        <v>0</v>
      </c>
      <c r="Q318" s="233">
        <f t="shared" ca="1" si="73"/>
        <v>0</v>
      </c>
      <c r="R318" s="233">
        <f ca="1">IF(LEN(B318)&gt;0,'10'!R318-'10'!Q318,"")</f>
        <v>0</v>
      </c>
      <c r="S318" s="234"/>
      <c r="T318" s="34"/>
      <c r="U318" s="34"/>
      <c r="V318" s="34"/>
      <c r="W318" s="34"/>
      <c r="X318" s="34"/>
      <c r="Y318" s="34"/>
      <c r="AB318" s="167">
        <f>ROW()</f>
        <v>318</v>
      </c>
      <c r="AC318" s="168">
        <f t="shared" ca="1" si="70"/>
        <v>0</v>
      </c>
      <c r="AD318" s="168">
        <f t="shared" ca="1" si="84"/>
        <v>0</v>
      </c>
      <c r="AE318" s="169" t="str">
        <f t="shared" ca="1" si="74"/>
        <v>-</v>
      </c>
      <c r="AF318" s="168" t="str">
        <f t="shared" ca="1" si="75"/>
        <v>-</v>
      </c>
      <c r="AG318" s="169" t="str">
        <f t="shared" ca="1" si="76"/>
        <v>-</v>
      </c>
      <c r="AH318" s="168" t="str">
        <f t="shared" ca="1" si="77"/>
        <v>-</v>
      </c>
      <c r="AI318" s="168">
        <f t="shared" ca="1" si="78"/>
        <v>0</v>
      </c>
      <c r="AJ318" s="170">
        <f t="shared" ca="1" si="79"/>
        <v>0</v>
      </c>
      <c r="AK318" s="168">
        <f t="shared" ca="1" si="71"/>
        <v>0</v>
      </c>
      <c r="AL318" s="168">
        <f t="shared" ca="1" si="66"/>
        <v>0</v>
      </c>
    </row>
    <row r="319" spans="1:38" ht="27" customHeight="1" x14ac:dyDescent="0.2">
      <c r="A319" s="56">
        <v>304</v>
      </c>
      <c r="B319" s="309" t="str">
        <f t="shared" ca="1" si="67"/>
        <v>A304</v>
      </c>
      <c r="C319" s="309"/>
      <c r="D319" s="57" t="str">
        <f t="shared" ca="1" si="68"/>
        <v/>
      </c>
      <c r="E319" s="59" t="str">
        <f t="shared" ca="1" si="69"/>
        <v/>
      </c>
      <c r="F319" s="215">
        <f ca="1">IF(LEN(B319)&gt;0,'OBRAČUNANA OSNOVNA PLAČA'!K313,"")</f>
        <v>0</v>
      </c>
      <c r="G319" s="60"/>
      <c r="H319" s="60"/>
      <c r="I319" s="60"/>
      <c r="J319" s="60"/>
      <c r="K319" s="60"/>
      <c r="L319" s="229">
        <f t="shared" si="72"/>
        <v>0</v>
      </c>
      <c r="M319" s="230">
        <f t="shared" ca="1" si="80"/>
        <v>0</v>
      </c>
      <c r="N319" s="230">
        <f t="shared" ca="1" si="81"/>
        <v>0</v>
      </c>
      <c r="O319" s="231">
        <f t="shared" ca="1" si="82"/>
        <v>0</v>
      </c>
      <c r="P319" s="232">
        <f t="shared" ca="1" si="83"/>
        <v>0</v>
      </c>
      <c r="Q319" s="233">
        <f t="shared" ca="1" si="73"/>
        <v>0</v>
      </c>
      <c r="R319" s="233">
        <f ca="1">IF(LEN(B319)&gt;0,'10'!R319-'10'!Q319,"")</f>
        <v>0</v>
      </c>
      <c r="S319" s="234"/>
      <c r="T319" s="34"/>
      <c r="U319" s="34"/>
      <c r="V319" s="34"/>
      <c r="W319" s="34"/>
      <c r="X319" s="34"/>
      <c r="Y319" s="34"/>
      <c r="AB319" s="167">
        <f>ROW()</f>
        <v>319</v>
      </c>
      <c r="AC319" s="168">
        <f t="shared" ca="1" si="70"/>
        <v>0</v>
      </c>
      <c r="AD319" s="168">
        <f t="shared" ca="1" si="84"/>
        <v>0</v>
      </c>
      <c r="AE319" s="169" t="str">
        <f t="shared" ca="1" si="74"/>
        <v>-</v>
      </c>
      <c r="AF319" s="168" t="str">
        <f t="shared" ca="1" si="75"/>
        <v>-</v>
      </c>
      <c r="AG319" s="169" t="str">
        <f t="shared" ca="1" si="76"/>
        <v>-</v>
      </c>
      <c r="AH319" s="168" t="str">
        <f t="shared" ca="1" si="77"/>
        <v>-</v>
      </c>
      <c r="AI319" s="168">
        <f t="shared" ca="1" si="78"/>
        <v>0</v>
      </c>
      <c r="AJ319" s="170">
        <f t="shared" ca="1" si="79"/>
        <v>0</v>
      </c>
      <c r="AK319" s="168">
        <f t="shared" ca="1" si="71"/>
        <v>0</v>
      </c>
      <c r="AL319" s="168">
        <f t="shared" ca="1" si="66"/>
        <v>0</v>
      </c>
    </row>
    <row r="320" spans="1:38" ht="27" customHeight="1" x14ac:dyDescent="0.2">
      <c r="A320" s="56">
        <v>305</v>
      </c>
      <c r="B320" s="309" t="str">
        <f t="shared" ca="1" si="67"/>
        <v>A305</v>
      </c>
      <c r="C320" s="309"/>
      <c r="D320" s="57" t="str">
        <f t="shared" ca="1" si="68"/>
        <v/>
      </c>
      <c r="E320" s="59" t="str">
        <f t="shared" ca="1" si="69"/>
        <v/>
      </c>
      <c r="F320" s="215">
        <f ca="1">IF(LEN(B320)&gt;0,'OBRAČUNANA OSNOVNA PLAČA'!K314,"")</f>
        <v>0</v>
      </c>
      <c r="G320" s="60"/>
      <c r="H320" s="60"/>
      <c r="I320" s="60"/>
      <c r="J320" s="60"/>
      <c r="K320" s="60"/>
      <c r="L320" s="229">
        <f t="shared" si="72"/>
        <v>0</v>
      </c>
      <c r="M320" s="230">
        <f t="shared" ca="1" si="80"/>
        <v>0</v>
      </c>
      <c r="N320" s="230">
        <f t="shared" ca="1" si="81"/>
        <v>0</v>
      </c>
      <c r="O320" s="231">
        <f t="shared" ca="1" si="82"/>
        <v>0</v>
      </c>
      <c r="P320" s="232">
        <f t="shared" ca="1" si="83"/>
        <v>0</v>
      </c>
      <c r="Q320" s="233">
        <f t="shared" ca="1" si="73"/>
        <v>0</v>
      </c>
      <c r="R320" s="233">
        <f ca="1">IF(LEN(B320)&gt;0,'10'!R320-'10'!Q320,"")</f>
        <v>0</v>
      </c>
      <c r="S320" s="234"/>
      <c r="T320" s="34"/>
      <c r="U320" s="34"/>
      <c r="V320" s="34"/>
      <c r="W320" s="34"/>
      <c r="X320" s="34"/>
      <c r="Y320" s="34"/>
      <c r="AB320" s="167">
        <f>ROW()</f>
        <v>320</v>
      </c>
      <c r="AC320" s="168">
        <f t="shared" ca="1" si="70"/>
        <v>0</v>
      </c>
      <c r="AD320" s="168">
        <f t="shared" ca="1" si="84"/>
        <v>0</v>
      </c>
      <c r="AE320" s="169" t="str">
        <f t="shared" ca="1" si="74"/>
        <v>-</v>
      </c>
      <c r="AF320" s="168" t="str">
        <f t="shared" ca="1" si="75"/>
        <v>-</v>
      </c>
      <c r="AG320" s="169" t="str">
        <f t="shared" ca="1" si="76"/>
        <v>-</v>
      </c>
      <c r="AH320" s="168" t="str">
        <f t="shared" ca="1" si="77"/>
        <v>-</v>
      </c>
      <c r="AI320" s="168">
        <f t="shared" ca="1" si="78"/>
        <v>0</v>
      </c>
      <c r="AJ320" s="170">
        <f t="shared" ca="1" si="79"/>
        <v>0</v>
      </c>
      <c r="AK320" s="168">
        <f t="shared" ca="1" si="71"/>
        <v>0</v>
      </c>
      <c r="AL320" s="168">
        <f t="shared" ca="1" si="66"/>
        <v>0</v>
      </c>
    </row>
    <row r="321" spans="1:38" ht="27" customHeight="1" x14ac:dyDescent="0.2">
      <c r="A321" s="56">
        <v>306</v>
      </c>
      <c r="B321" s="309" t="str">
        <f t="shared" ca="1" si="67"/>
        <v>A306</v>
      </c>
      <c r="C321" s="309"/>
      <c r="D321" s="57" t="str">
        <f t="shared" ca="1" si="68"/>
        <v/>
      </c>
      <c r="E321" s="59" t="str">
        <f t="shared" ca="1" si="69"/>
        <v/>
      </c>
      <c r="F321" s="215">
        <f ca="1">IF(LEN(B321)&gt;0,'OBRAČUNANA OSNOVNA PLAČA'!K315,"")</f>
        <v>0</v>
      </c>
      <c r="G321" s="60"/>
      <c r="H321" s="60"/>
      <c r="I321" s="60"/>
      <c r="J321" s="60"/>
      <c r="K321" s="60"/>
      <c r="L321" s="229">
        <f t="shared" si="72"/>
        <v>0</v>
      </c>
      <c r="M321" s="230">
        <f t="shared" ca="1" si="80"/>
        <v>0</v>
      </c>
      <c r="N321" s="230">
        <f t="shared" ca="1" si="81"/>
        <v>0</v>
      </c>
      <c r="O321" s="231">
        <f t="shared" ca="1" si="82"/>
        <v>0</v>
      </c>
      <c r="P321" s="232">
        <f t="shared" ca="1" si="83"/>
        <v>0</v>
      </c>
      <c r="Q321" s="233">
        <f t="shared" ca="1" si="73"/>
        <v>0</v>
      </c>
      <c r="R321" s="233">
        <f ca="1">IF(LEN(B321)&gt;0,'10'!R321-'10'!Q321,"")</f>
        <v>0</v>
      </c>
      <c r="S321" s="234"/>
      <c r="T321" s="34"/>
      <c r="U321" s="34"/>
      <c r="V321" s="34"/>
      <c r="W321" s="34"/>
      <c r="X321" s="34"/>
      <c r="Y321" s="34"/>
      <c r="AB321" s="167">
        <f>ROW()</f>
        <v>321</v>
      </c>
      <c r="AC321" s="168">
        <f t="shared" ca="1" si="70"/>
        <v>0</v>
      </c>
      <c r="AD321" s="168">
        <f t="shared" ca="1" si="84"/>
        <v>0</v>
      </c>
      <c r="AE321" s="169" t="str">
        <f t="shared" ca="1" si="74"/>
        <v>-</v>
      </c>
      <c r="AF321" s="168" t="str">
        <f t="shared" ca="1" si="75"/>
        <v>-</v>
      </c>
      <c r="AG321" s="169" t="str">
        <f t="shared" ca="1" si="76"/>
        <v>-</v>
      </c>
      <c r="AH321" s="168" t="str">
        <f t="shared" ca="1" si="77"/>
        <v>-</v>
      </c>
      <c r="AI321" s="168">
        <f t="shared" ca="1" si="78"/>
        <v>0</v>
      </c>
      <c r="AJ321" s="170">
        <f t="shared" ca="1" si="79"/>
        <v>0</v>
      </c>
      <c r="AK321" s="168">
        <f t="shared" ca="1" si="71"/>
        <v>0</v>
      </c>
      <c r="AL321" s="168">
        <f t="shared" ca="1" si="66"/>
        <v>0</v>
      </c>
    </row>
    <row r="322" spans="1:38" ht="27" customHeight="1" x14ac:dyDescent="0.2">
      <c r="A322" s="56">
        <v>307</v>
      </c>
      <c r="B322" s="309" t="str">
        <f t="shared" ca="1" si="67"/>
        <v>A307</v>
      </c>
      <c r="C322" s="309"/>
      <c r="D322" s="57" t="str">
        <f t="shared" ca="1" si="68"/>
        <v/>
      </c>
      <c r="E322" s="59" t="str">
        <f t="shared" ca="1" si="69"/>
        <v/>
      </c>
      <c r="F322" s="215">
        <f ca="1">IF(LEN(B322)&gt;0,'OBRAČUNANA OSNOVNA PLAČA'!K316,"")</f>
        <v>0</v>
      </c>
      <c r="G322" s="60"/>
      <c r="H322" s="60"/>
      <c r="I322" s="60"/>
      <c r="J322" s="60"/>
      <c r="K322" s="60"/>
      <c r="L322" s="229">
        <f t="shared" si="72"/>
        <v>0</v>
      </c>
      <c r="M322" s="230">
        <f t="shared" ca="1" si="80"/>
        <v>0</v>
      </c>
      <c r="N322" s="230">
        <f t="shared" ca="1" si="81"/>
        <v>0</v>
      </c>
      <c r="O322" s="231">
        <f t="shared" ca="1" si="82"/>
        <v>0</v>
      </c>
      <c r="P322" s="232">
        <f t="shared" ca="1" si="83"/>
        <v>0</v>
      </c>
      <c r="Q322" s="233">
        <f t="shared" ca="1" si="73"/>
        <v>0</v>
      </c>
      <c r="R322" s="233">
        <f ca="1">IF(LEN(B322)&gt;0,'10'!R322-'10'!Q322,"")</f>
        <v>0</v>
      </c>
      <c r="S322" s="234"/>
      <c r="T322" s="34"/>
      <c r="U322" s="34"/>
      <c r="V322" s="34"/>
      <c r="W322" s="34"/>
      <c r="X322" s="34"/>
      <c r="Y322" s="34"/>
      <c r="AB322" s="167">
        <f>ROW()</f>
        <v>322</v>
      </c>
      <c r="AC322" s="168">
        <f t="shared" ca="1" si="70"/>
        <v>0</v>
      </c>
      <c r="AD322" s="168">
        <f t="shared" ca="1" si="84"/>
        <v>0</v>
      </c>
      <c r="AE322" s="169" t="str">
        <f t="shared" ca="1" si="74"/>
        <v>-</v>
      </c>
      <c r="AF322" s="168" t="str">
        <f t="shared" ca="1" si="75"/>
        <v>-</v>
      </c>
      <c r="AG322" s="169" t="str">
        <f t="shared" ca="1" si="76"/>
        <v>-</v>
      </c>
      <c r="AH322" s="168" t="str">
        <f t="shared" ca="1" si="77"/>
        <v>-</v>
      </c>
      <c r="AI322" s="168">
        <f t="shared" ca="1" si="78"/>
        <v>0</v>
      </c>
      <c r="AJ322" s="170">
        <f t="shared" ca="1" si="79"/>
        <v>0</v>
      </c>
      <c r="AK322" s="168">
        <f t="shared" ca="1" si="71"/>
        <v>0</v>
      </c>
      <c r="AL322" s="168">
        <f t="shared" ca="1" si="66"/>
        <v>0</v>
      </c>
    </row>
    <row r="323" spans="1:38" ht="27" customHeight="1" x14ac:dyDescent="0.2">
      <c r="A323" s="56">
        <v>308</v>
      </c>
      <c r="B323" s="309" t="str">
        <f t="shared" ca="1" si="67"/>
        <v>A308</v>
      </c>
      <c r="C323" s="309"/>
      <c r="D323" s="57" t="str">
        <f t="shared" ca="1" si="68"/>
        <v/>
      </c>
      <c r="E323" s="59" t="str">
        <f t="shared" ca="1" si="69"/>
        <v/>
      </c>
      <c r="F323" s="215">
        <f ca="1">IF(LEN(B323)&gt;0,'OBRAČUNANA OSNOVNA PLAČA'!K317,"")</f>
        <v>0</v>
      </c>
      <c r="G323" s="60"/>
      <c r="H323" s="60"/>
      <c r="I323" s="60"/>
      <c r="J323" s="60"/>
      <c r="K323" s="60"/>
      <c r="L323" s="229">
        <f t="shared" si="72"/>
        <v>0</v>
      </c>
      <c r="M323" s="230">
        <f t="shared" ca="1" si="80"/>
        <v>0</v>
      </c>
      <c r="N323" s="230">
        <f t="shared" ca="1" si="81"/>
        <v>0</v>
      </c>
      <c r="O323" s="231">
        <f t="shared" ca="1" si="82"/>
        <v>0</v>
      </c>
      <c r="P323" s="232">
        <f t="shared" ca="1" si="83"/>
        <v>0</v>
      </c>
      <c r="Q323" s="233">
        <f t="shared" ca="1" si="73"/>
        <v>0</v>
      </c>
      <c r="R323" s="233">
        <f ca="1">IF(LEN(B323)&gt;0,'10'!R323-'10'!Q323,"")</f>
        <v>0</v>
      </c>
      <c r="S323" s="234"/>
      <c r="T323" s="34"/>
      <c r="U323" s="34"/>
      <c r="V323" s="34"/>
      <c r="W323" s="34"/>
      <c r="X323" s="34"/>
      <c r="Y323" s="34"/>
      <c r="AB323" s="167">
        <f>ROW()</f>
        <v>323</v>
      </c>
      <c r="AC323" s="168">
        <f t="shared" ca="1" si="70"/>
        <v>0</v>
      </c>
      <c r="AD323" s="168">
        <f t="shared" ca="1" si="84"/>
        <v>0</v>
      </c>
      <c r="AE323" s="169" t="str">
        <f t="shared" ca="1" si="74"/>
        <v>-</v>
      </c>
      <c r="AF323" s="168" t="str">
        <f t="shared" ca="1" si="75"/>
        <v>-</v>
      </c>
      <c r="AG323" s="169" t="str">
        <f t="shared" ca="1" si="76"/>
        <v>-</v>
      </c>
      <c r="AH323" s="168" t="str">
        <f t="shared" ca="1" si="77"/>
        <v>-</v>
      </c>
      <c r="AI323" s="168">
        <f t="shared" ca="1" si="78"/>
        <v>0</v>
      </c>
      <c r="AJ323" s="170">
        <f t="shared" ca="1" si="79"/>
        <v>0</v>
      </c>
      <c r="AK323" s="168">
        <f t="shared" ca="1" si="71"/>
        <v>0</v>
      </c>
      <c r="AL323" s="168">
        <f t="shared" ca="1" si="66"/>
        <v>0</v>
      </c>
    </row>
    <row r="324" spans="1:38" ht="27" customHeight="1" x14ac:dyDescent="0.2">
      <c r="A324" s="56">
        <v>309</v>
      </c>
      <c r="B324" s="309" t="str">
        <f t="shared" ca="1" si="67"/>
        <v>A309</v>
      </c>
      <c r="C324" s="309"/>
      <c r="D324" s="57" t="str">
        <f t="shared" ca="1" si="68"/>
        <v/>
      </c>
      <c r="E324" s="59" t="str">
        <f t="shared" ca="1" si="69"/>
        <v/>
      </c>
      <c r="F324" s="215">
        <f ca="1">IF(LEN(B324)&gt;0,'OBRAČUNANA OSNOVNA PLAČA'!K318,"")</f>
        <v>0</v>
      </c>
      <c r="G324" s="60"/>
      <c r="H324" s="60"/>
      <c r="I324" s="60"/>
      <c r="J324" s="60"/>
      <c r="K324" s="60"/>
      <c r="L324" s="229">
        <f t="shared" si="72"/>
        <v>0</v>
      </c>
      <c r="M324" s="230">
        <f t="shared" ca="1" si="80"/>
        <v>0</v>
      </c>
      <c r="N324" s="230">
        <f t="shared" ca="1" si="81"/>
        <v>0</v>
      </c>
      <c r="O324" s="231">
        <f t="shared" ca="1" si="82"/>
        <v>0</v>
      </c>
      <c r="P324" s="232">
        <f t="shared" ca="1" si="83"/>
        <v>0</v>
      </c>
      <c r="Q324" s="233">
        <f t="shared" ca="1" si="73"/>
        <v>0</v>
      </c>
      <c r="R324" s="233">
        <f ca="1">IF(LEN(B324)&gt;0,'10'!R324-'10'!Q324,"")</f>
        <v>0</v>
      </c>
      <c r="S324" s="234"/>
      <c r="T324" s="34"/>
      <c r="U324" s="34"/>
      <c r="V324" s="34"/>
      <c r="W324" s="34"/>
      <c r="X324" s="34"/>
      <c r="Y324" s="34"/>
      <c r="AB324" s="167">
        <f>ROW()</f>
        <v>324</v>
      </c>
      <c r="AC324" s="168">
        <f t="shared" ca="1" si="70"/>
        <v>0</v>
      </c>
      <c r="AD324" s="168">
        <f t="shared" ca="1" si="84"/>
        <v>0</v>
      </c>
      <c r="AE324" s="169" t="str">
        <f t="shared" ca="1" si="74"/>
        <v>-</v>
      </c>
      <c r="AF324" s="168" t="str">
        <f t="shared" ca="1" si="75"/>
        <v>-</v>
      </c>
      <c r="AG324" s="169" t="str">
        <f t="shared" ca="1" si="76"/>
        <v>-</v>
      </c>
      <c r="AH324" s="168" t="str">
        <f t="shared" ca="1" si="77"/>
        <v>-</v>
      </c>
      <c r="AI324" s="168">
        <f t="shared" ca="1" si="78"/>
        <v>0</v>
      </c>
      <c r="AJ324" s="170">
        <f t="shared" ca="1" si="79"/>
        <v>0</v>
      </c>
      <c r="AK324" s="168">
        <f t="shared" ca="1" si="71"/>
        <v>0</v>
      </c>
      <c r="AL324" s="168">
        <f t="shared" ca="1" si="66"/>
        <v>0</v>
      </c>
    </row>
    <row r="325" spans="1:38" ht="27" customHeight="1" x14ac:dyDescent="0.2">
      <c r="A325" s="56">
        <v>310</v>
      </c>
      <c r="B325" s="309" t="str">
        <f t="shared" ca="1" si="67"/>
        <v>A310</v>
      </c>
      <c r="C325" s="309"/>
      <c r="D325" s="57" t="str">
        <f t="shared" ca="1" si="68"/>
        <v/>
      </c>
      <c r="E325" s="59" t="str">
        <f t="shared" ca="1" si="69"/>
        <v/>
      </c>
      <c r="F325" s="215">
        <f ca="1">IF(LEN(B325)&gt;0,'OBRAČUNANA OSNOVNA PLAČA'!K319,"")</f>
        <v>0</v>
      </c>
      <c r="G325" s="60"/>
      <c r="H325" s="60"/>
      <c r="I325" s="60"/>
      <c r="J325" s="60"/>
      <c r="K325" s="60"/>
      <c r="L325" s="229">
        <f t="shared" si="72"/>
        <v>0</v>
      </c>
      <c r="M325" s="230">
        <f t="shared" ca="1" si="80"/>
        <v>0</v>
      </c>
      <c r="N325" s="230">
        <f t="shared" ca="1" si="81"/>
        <v>0</v>
      </c>
      <c r="O325" s="231">
        <f t="shared" ca="1" si="82"/>
        <v>0</v>
      </c>
      <c r="P325" s="232">
        <f t="shared" ca="1" si="83"/>
        <v>0</v>
      </c>
      <c r="Q325" s="233">
        <f t="shared" ca="1" si="73"/>
        <v>0</v>
      </c>
      <c r="R325" s="233">
        <f ca="1">IF(LEN(B325)&gt;0,'10'!R325-'10'!Q325,"")</f>
        <v>0</v>
      </c>
      <c r="S325" s="234"/>
      <c r="T325" s="34"/>
      <c r="U325" s="34"/>
      <c r="V325" s="34"/>
      <c r="W325" s="34"/>
      <c r="X325" s="34"/>
      <c r="Y325" s="34"/>
      <c r="AB325" s="167">
        <f>ROW()</f>
        <v>325</v>
      </c>
      <c r="AC325" s="168">
        <f t="shared" ca="1" si="70"/>
        <v>0</v>
      </c>
      <c r="AD325" s="168">
        <f t="shared" ca="1" si="84"/>
        <v>0</v>
      </c>
      <c r="AE325" s="169" t="str">
        <f t="shared" ca="1" si="74"/>
        <v>-</v>
      </c>
      <c r="AF325" s="168" t="str">
        <f t="shared" ca="1" si="75"/>
        <v>-</v>
      </c>
      <c r="AG325" s="169" t="str">
        <f t="shared" ca="1" si="76"/>
        <v>-</v>
      </c>
      <c r="AH325" s="168" t="str">
        <f t="shared" ca="1" si="77"/>
        <v>-</v>
      </c>
      <c r="AI325" s="168">
        <f t="shared" ca="1" si="78"/>
        <v>0</v>
      </c>
      <c r="AJ325" s="170">
        <f t="shared" ca="1" si="79"/>
        <v>0</v>
      </c>
      <c r="AK325" s="168">
        <f t="shared" ca="1" si="71"/>
        <v>0</v>
      </c>
      <c r="AL325" s="168">
        <f t="shared" ca="1" si="66"/>
        <v>0</v>
      </c>
    </row>
    <row r="326" spans="1:38" ht="27" customHeight="1" x14ac:dyDescent="0.2">
      <c r="A326" s="56">
        <v>311</v>
      </c>
      <c r="B326" s="309" t="str">
        <f t="shared" ca="1" si="67"/>
        <v>A311</v>
      </c>
      <c r="C326" s="309"/>
      <c r="D326" s="57" t="str">
        <f t="shared" ca="1" si="68"/>
        <v/>
      </c>
      <c r="E326" s="59" t="str">
        <f t="shared" ca="1" si="69"/>
        <v/>
      </c>
      <c r="F326" s="215">
        <f ca="1">IF(LEN(B326)&gt;0,'OBRAČUNANA OSNOVNA PLAČA'!K320,"")</f>
        <v>0</v>
      </c>
      <c r="G326" s="60"/>
      <c r="H326" s="60"/>
      <c r="I326" s="60"/>
      <c r="J326" s="60"/>
      <c r="K326" s="60"/>
      <c r="L326" s="229">
        <f t="shared" si="72"/>
        <v>0</v>
      </c>
      <c r="M326" s="230">
        <f t="shared" ca="1" si="80"/>
        <v>0</v>
      </c>
      <c r="N326" s="230">
        <f t="shared" ca="1" si="81"/>
        <v>0</v>
      </c>
      <c r="O326" s="231">
        <f t="shared" ca="1" si="82"/>
        <v>0</v>
      </c>
      <c r="P326" s="232">
        <f t="shared" ca="1" si="83"/>
        <v>0</v>
      </c>
      <c r="Q326" s="233">
        <f t="shared" ca="1" si="73"/>
        <v>0</v>
      </c>
      <c r="R326" s="233">
        <f ca="1">IF(LEN(B326)&gt;0,'10'!R326-'10'!Q326,"")</f>
        <v>0</v>
      </c>
      <c r="S326" s="234"/>
      <c r="T326" s="34"/>
      <c r="U326" s="34"/>
      <c r="V326" s="34"/>
      <c r="W326" s="34"/>
      <c r="X326" s="34"/>
      <c r="Y326" s="34"/>
      <c r="AB326" s="167">
        <f>ROW()</f>
        <v>326</v>
      </c>
      <c r="AC326" s="168">
        <f t="shared" ca="1" si="70"/>
        <v>0</v>
      </c>
      <c r="AD326" s="168">
        <f t="shared" ca="1" si="84"/>
        <v>0</v>
      </c>
      <c r="AE326" s="169" t="str">
        <f t="shared" ca="1" si="74"/>
        <v>-</v>
      </c>
      <c r="AF326" s="168" t="str">
        <f t="shared" ca="1" si="75"/>
        <v>-</v>
      </c>
      <c r="AG326" s="169" t="str">
        <f t="shared" ca="1" si="76"/>
        <v>-</v>
      </c>
      <c r="AH326" s="168" t="str">
        <f t="shared" ca="1" si="77"/>
        <v>-</v>
      </c>
      <c r="AI326" s="168">
        <f t="shared" ca="1" si="78"/>
        <v>0</v>
      </c>
      <c r="AJ326" s="170">
        <f t="shared" ca="1" si="79"/>
        <v>0</v>
      </c>
      <c r="AK326" s="168">
        <f t="shared" ca="1" si="71"/>
        <v>0</v>
      </c>
      <c r="AL326" s="168">
        <f t="shared" ca="1" si="66"/>
        <v>0</v>
      </c>
    </row>
    <row r="327" spans="1:38" ht="27" customHeight="1" x14ac:dyDescent="0.2">
      <c r="A327" s="56">
        <v>312</v>
      </c>
      <c r="B327" s="309" t="str">
        <f t="shared" ca="1" si="67"/>
        <v>A312</v>
      </c>
      <c r="C327" s="309"/>
      <c r="D327" s="57" t="str">
        <f t="shared" ca="1" si="68"/>
        <v/>
      </c>
      <c r="E327" s="59" t="str">
        <f t="shared" ca="1" si="69"/>
        <v/>
      </c>
      <c r="F327" s="215">
        <f ca="1">IF(LEN(B327)&gt;0,'OBRAČUNANA OSNOVNA PLAČA'!K321,"")</f>
        <v>0</v>
      </c>
      <c r="G327" s="60"/>
      <c r="H327" s="60"/>
      <c r="I327" s="60"/>
      <c r="J327" s="60"/>
      <c r="K327" s="60"/>
      <c r="L327" s="229">
        <f t="shared" si="72"/>
        <v>0</v>
      </c>
      <c r="M327" s="230">
        <f t="shared" ca="1" si="80"/>
        <v>0</v>
      </c>
      <c r="N327" s="230">
        <f t="shared" ca="1" si="81"/>
        <v>0</v>
      </c>
      <c r="O327" s="231">
        <f t="shared" ca="1" si="82"/>
        <v>0</v>
      </c>
      <c r="P327" s="232">
        <f t="shared" ca="1" si="83"/>
        <v>0</v>
      </c>
      <c r="Q327" s="233">
        <f t="shared" ca="1" si="73"/>
        <v>0</v>
      </c>
      <c r="R327" s="233">
        <f ca="1">IF(LEN(B327)&gt;0,'10'!R327-'10'!Q327,"")</f>
        <v>0</v>
      </c>
      <c r="S327" s="234"/>
      <c r="T327" s="34"/>
      <c r="U327" s="34"/>
      <c r="V327" s="34"/>
      <c r="W327" s="34"/>
      <c r="X327" s="34"/>
      <c r="Y327" s="34"/>
      <c r="AB327" s="167">
        <f>ROW()</f>
        <v>327</v>
      </c>
      <c r="AC327" s="168">
        <f t="shared" ca="1" si="70"/>
        <v>0</v>
      </c>
      <c r="AD327" s="168">
        <f t="shared" ca="1" si="84"/>
        <v>0</v>
      </c>
      <c r="AE327" s="169" t="str">
        <f t="shared" ca="1" si="74"/>
        <v>-</v>
      </c>
      <c r="AF327" s="168" t="str">
        <f t="shared" ca="1" si="75"/>
        <v>-</v>
      </c>
      <c r="AG327" s="169" t="str">
        <f t="shared" ca="1" si="76"/>
        <v>-</v>
      </c>
      <c r="AH327" s="168" t="str">
        <f t="shared" ca="1" si="77"/>
        <v>-</v>
      </c>
      <c r="AI327" s="168">
        <f t="shared" ca="1" si="78"/>
        <v>0</v>
      </c>
      <c r="AJ327" s="170">
        <f t="shared" ca="1" si="79"/>
        <v>0</v>
      </c>
      <c r="AK327" s="168">
        <f t="shared" ca="1" si="71"/>
        <v>0</v>
      </c>
      <c r="AL327" s="168">
        <f t="shared" ca="1" si="66"/>
        <v>0</v>
      </c>
    </row>
    <row r="328" spans="1:38" ht="27" customHeight="1" x14ac:dyDescent="0.2">
      <c r="A328" s="56">
        <v>313</v>
      </c>
      <c r="B328" s="309" t="str">
        <f t="shared" ca="1" si="67"/>
        <v>A313</v>
      </c>
      <c r="C328" s="309"/>
      <c r="D328" s="57" t="str">
        <f t="shared" ca="1" si="68"/>
        <v/>
      </c>
      <c r="E328" s="59" t="str">
        <f t="shared" ca="1" si="69"/>
        <v/>
      </c>
      <c r="F328" s="215">
        <f ca="1">IF(LEN(B328)&gt;0,'OBRAČUNANA OSNOVNA PLAČA'!K322,"")</f>
        <v>0</v>
      </c>
      <c r="G328" s="60"/>
      <c r="H328" s="60"/>
      <c r="I328" s="60"/>
      <c r="J328" s="60"/>
      <c r="K328" s="60"/>
      <c r="L328" s="229">
        <f t="shared" si="72"/>
        <v>0</v>
      </c>
      <c r="M328" s="230">
        <f t="shared" ca="1" si="80"/>
        <v>0</v>
      </c>
      <c r="N328" s="230">
        <f t="shared" ca="1" si="81"/>
        <v>0</v>
      </c>
      <c r="O328" s="231">
        <f t="shared" ca="1" si="82"/>
        <v>0</v>
      </c>
      <c r="P328" s="232">
        <f t="shared" ca="1" si="83"/>
        <v>0</v>
      </c>
      <c r="Q328" s="233">
        <f t="shared" ca="1" si="73"/>
        <v>0</v>
      </c>
      <c r="R328" s="233">
        <f ca="1">IF(LEN(B328)&gt;0,'10'!R328-'10'!Q328,"")</f>
        <v>0</v>
      </c>
      <c r="S328" s="234"/>
      <c r="T328" s="34"/>
      <c r="U328" s="34"/>
      <c r="V328" s="34"/>
      <c r="W328" s="34"/>
      <c r="X328" s="34"/>
      <c r="Y328" s="34"/>
      <c r="AB328" s="167">
        <f>ROW()</f>
        <v>328</v>
      </c>
      <c r="AC328" s="168">
        <f t="shared" ca="1" si="70"/>
        <v>0</v>
      </c>
      <c r="AD328" s="168">
        <f t="shared" ca="1" si="84"/>
        <v>0</v>
      </c>
      <c r="AE328" s="169" t="str">
        <f t="shared" ca="1" si="74"/>
        <v>-</v>
      </c>
      <c r="AF328" s="168" t="str">
        <f t="shared" ca="1" si="75"/>
        <v>-</v>
      </c>
      <c r="AG328" s="169" t="str">
        <f t="shared" ca="1" si="76"/>
        <v>-</v>
      </c>
      <c r="AH328" s="168" t="str">
        <f t="shared" ca="1" si="77"/>
        <v>-</v>
      </c>
      <c r="AI328" s="168">
        <f t="shared" ca="1" si="78"/>
        <v>0</v>
      </c>
      <c r="AJ328" s="170">
        <f t="shared" ca="1" si="79"/>
        <v>0</v>
      </c>
      <c r="AK328" s="168">
        <f t="shared" ca="1" si="71"/>
        <v>0</v>
      </c>
      <c r="AL328" s="168">
        <f t="shared" ca="1" si="66"/>
        <v>0</v>
      </c>
    </row>
    <row r="329" spans="1:38" ht="27" customHeight="1" x14ac:dyDescent="0.2">
      <c r="A329" s="56">
        <v>314</v>
      </c>
      <c r="B329" s="309" t="str">
        <f t="shared" ca="1" si="67"/>
        <v>A314</v>
      </c>
      <c r="C329" s="309"/>
      <c r="D329" s="57" t="str">
        <f t="shared" ca="1" si="68"/>
        <v/>
      </c>
      <c r="E329" s="59" t="str">
        <f t="shared" ca="1" si="69"/>
        <v/>
      </c>
      <c r="F329" s="215">
        <f ca="1">IF(LEN(B329)&gt;0,'OBRAČUNANA OSNOVNA PLAČA'!K323,"")</f>
        <v>0</v>
      </c>
      <c r="G329" s="60"/>
      <c r="H329" s="60"/>
      <c r="I329" s="60"/>
      <c r="J329" s="60"/>
      <c r="K329" s="60"/>
      <c r="L329" s="229">
        <f t="shared" si="72"/>
        <v>0</v>
      </c>
      <c r="M329" s="230">
        <f t="shared" ca="1" si="80"/>
        <v>0</v>
      </c>
      <c r="N329" s="230">
        <f t="shared" ca="1" si="81"/>
        <v>0</v>
      </c>
      <c r="O329" s="231">
        <f t="shared" ca="1" si="82"/>
        <v>0</v>
      </c>
      <c r="P329" s="232">
        <f t="shared" ca="1" si="83"/>
        <v>0</v>
      </c>
      <c r="Q329" s="233">
        <f t="shared" ca="1" si="73"/>
        <v>0</v>
      </c>
      <c r="R329" s="233">
        <f ca="1">IF(LEN(B329)&gt;0,'10'!R329-'10'!Q329,"")</f>
        <v>0</v>
      </c>
      <c r="S329" s="234"/>
      <c r="T329" s="34"/>
      <c r="U329" s="34"/>
      <c r="V329" s="34"/>
      <c r="W329" s="34"/>
      <c r="X329" s="34"/>
      <c r="Y329" s="34"/>
      <c r="AB329" s="167">
        <f>ROW()</f>
        <v>329</v>
      </c>
      <c r="AC329" s="168">
        <f t="shared" ca="1" si="70"/>
        <v>0</v>
      </c>
      <c r="AD329" s="168">
        <f t="shared" ca="1" si="84"/>
        <v>0</v>
      </c>
      <c r="AE329" s="169" t="str">
        <f t="shared" ca="1" si="74"/>
        <v>-</v>
      </c>
      <c r="AF329" s="168" t="str">
        <f t="shared" ca="1" si="75"/>
        <v>-</v>
      </c>
      <c r="AG329" s="169" t="str">
        <f t="shared" ca="1" si="76"/>
        <v>-</v>
      </c>
      <c r="AH329" s="168" t="str">
        <f t="shared" ca="1" si="77"/>
        <v>-</v>
      </c>
      <c r="AI329" s="168">
        <f t="shared" ca="1" si="78"/>
        <v>0</v>
      </c>
      <c r="AJ329" s="170">
        <f t="shared" ca="1" si="79"/>
        <v>0</v>
      </c>
      <c r="AK329" s="168">
        <f t="shared" ca="1" si="71"/>
        <v>0</v>
      </c>
      <c r="AL329" s="168">
        <f t="shared" ca="1" si="66"/>
        <v>0</v>
      </c>
    </row>
    <row r="330" spans="1:38" ht="27" customHeight="1" x14ac:dyDescent="0.2">
      <c r="A330" s="56">
        <v>315</v>
      </c>
      <c r="B330" s="309" t="str">
        <f t="shared" ca="1" si="67"/>
        <v>A315</v>
      </c>
      <c r="C330" s="309"/>
      <c r="D330" s="57" t="str">
        <f t="shared" ca="1" si="68"/>
        <v/>
      </c>
      <c r="E330" s="59" t="str">
        <f t="shared" ca="1" si="69"/>
        <v/>
      </c>
      <c r="F330" s="215">
        <f ca="1">IF(LEN(B330)&gt;0,'OBRAČUNANA OSNOVNA PLAČA'!K324,"")</f>
        <v>0</v>
      </c>
      <c r="G330" s="60"/>
      <c r="H330" s="60"/>
      <c r="I330" s="60"/>
      <c r="J330" s="60"/>
      <c r="K330" s="60"/>
      <c r="L330" s="229">
        <f t="shared" si="72"/>
        <v>0</v>
      </c>
      <c r="M330" s="230">
        <f t="shared" ca="1" si="80"/>
        <v>0</v>
      </c>
      <c r="N330" s="230">
        <f t="shared" ca="1" si="81"/>
        <v>0</v>
      </c>
      <c r="O330" s="231">
        <f t="shared" ca="1" si="82"/>
        <v>0</v>
      </c>
      <c r="P330" s="232">
        <f t="shared" ca="1" si="83"/>
        <v>0</v>
      </c>
      <c r="Q330" s="233">
        <f t="shared" ca="1" si="73"/>
        <v>0</v>
      </c>
      <c r="R330" s="233">
        <f ca="1">IF(LEN(B330)&gt;0,'10'!R330-'10'!Q330,"")</f>
        <v>0</v>
      </c>
      <c r="S330" s="234"/>
      <c r="T330" s="34"/>
      <c r="U330" s="34"/>
      <c r="V330" s="34"/>
      <c r="W330" s="34"/>
      <c r="X330" s="34"/>
      <c r="Y330" s="34"/>
      <c r="AB330" s="167">
        <f>ROW()</f>
        <v>330</v>
      </c>
      <c r="AC330" s="168">
        <f t="shared" ca="1" si="70"/>
        <v>0</v>
      </c>
      <c r="AD330" s="168">
        <f t="shared" ca="1" si="84"/>
        <v>0</v>
      </c>
      <c r="AE330" s="169" t="str">
        <f t="shared" ca="1" si="74"/>
        <v>-</v>
      </c>
      <c r="AF330" s="168" t="str">
        <f t="shared" ca="1" si="75"/>
        <v>-</v>
      </c>
      <c r="AG330" s="169" t="str">
        <f t="shared" ca="1" si="76"/>
        <v>-</v>
      </c>
      <c r="AH330" s="168" t="str">
        <f t="shared" ca="1" si="77"/>
        <v>-</v>
      </c>
      <c r="AI330" s="168">
        <f t="shared" ca="1" si="78"/>
        <v>0</v>
      </c>
      <c r="AJ330" s="170">
        <f t="shared" ca="1" si="79"/>
        <v>0</v>
      </c>
      <c r="AK330" s="168">
        <f t="shared" ca="1" si="71"/>
        <v>0</v>
      </c>
      <c r="AL330" s="168">
        <f t="shared" ca="1" si="66"/>
        <v>0</v>
      </c>
    </row>
    <row r="331" spans="1:38" ht="27" customHeight="1" x14ac:dyDescent="0.2">
      <c r="A331" s="56">
        <v>316</v>
      </c>
      <c r="B331" s="309" t="str">
        <f t="shared" ca="1" si="67"/>
        <v>A316</v>
      </c>
      <c r="C331" s="309"/>
      <c r="D331" s="57" t="str">
        <f t="shared" ca="1" si="68"/>
        <v/>
      </c>
      <c r="E331" s="59" t="str">
        <f t="shared" ca="1" si="69"/>
        <v/>
      </c>
      <c r="F331" s="215">
        <f ca="1">IF(LEN(B331)&gt;0,'OBRAČUNANA OSNOVNA PLAČA'!K325,"")</f>
        <v>0</v>
      </c>
      <c r="G331" s="60"/>
      <c r="H331" s="60"/>
      <c r="I331" s="60"/>
      <c r="J331" s="60"/>
      <c r="K331" s="60"/>
      <c r="L331" s="229">
        <f t="shared" si="72"/>
        <v>0</v>
      </c>
      <c r="M331" s="230">
        <f t="shared" ca="1" si="80"/>
        <v>0</v>
      </c>
      <c r="N331" s="230">
        <f t="shared" ca="1" si="81"/>
        <v>0</v>
      </c>
      <c r="O331" s="231">
        <f t="shared" ca="1" si="82"/>
        <v>0</v>
      </c>
      <c r="P331" s="232">
        <f t="shared" ca="1" si="83"/>
        <v>0</v>
      </c>
      <c r="Q331" s="233">
        <f t="shared" ca="1" si="73"/>
        <v>0</v>
      </c>
      <c r="R331" s="233">
        <f ca="1">IF(LEN(B331)&gt;0,'10'!R331-'10'!Q331,"")</f>
        <v>0</v>
      </c>
      <c r="S331" s="234"/>
      <c r="T331" s="34"/>
      <c r="U331" s="34"/>
      <c r="V331" s="34"/>
      <c r="W331" s="34"/>
      <c r="X331" s="34"/>
      <c r="Y331" s="34"/>
      <c r="AB331" s="167">
        <f>ROW()</f>
        <v>331</v>
      </c>
      <c r="AC331" s="168">
        <f t="shared" ca="1" si="70"/>
        <v>0</v>
      </c>
      <c r="AD331" s="168">
        <f t="shared" ca="1" si="84"/>
        <v>0</v>
      </c>
      <c r="AE331" s="169" t="str">
        <f t="shared" ca="1" si="74"/>
        <v>-</v>
      </c>
      <c r="AF331" s="168" t="str">
        <f t="shared" ca="1" si="75"/>
        <v>-</v>
      </c>
      <c r="AG331" s="169" t="str">
        <f t="shared" ca="1" si="76"/>
        <v>-</v>
      </c>
      <c r="AH331" s="168" t="str">
        <f t="shared" ca="1" si="77"/>
        <v>-</v>
      </c>
      <c r="AI331" s="168">
        <f t="shared" ca="1" si="78"/>
        <v>0</v>
      </c>
      <c r="AJ331" s="170">
        <f t="shared" ca="1" si="79"/>
        <v>0</v>
      </c>
      <c r="AK331" s="168">
        <f t="shared" ca="1" si="71"/>
        <v>0</v>
      </c>
      <c r="AL331" s="168">
        <f t="shared" ca="1" si="66"/>
        <v>0</v>
      </c>
    </row>
    <row r="332" spans="1:38" ht="27" customHeight="1" x14ac:dyDescent="0.2">
      <c r="A332" s="56">
        <v>317</v>
      </c>
      <c r="B332" s="309" t="str">
        <f t="shared" ca="1" si="67"/>
        <v>A317</v>
      </c>
      <c r="C332" s="309"/>
      <c r="D332" s="57" t="str">
        <f t="shared" ca="1" si="68"/>
        <v/>
      </c>
      <c r="E332" s="59" t="str">
        <f t="shared" ca="1" si="69"/>
        <v/>
      </c>
      <c r="F332" s="215">
        <f ca="1">IF(LEN(B332)&gt;0,'OBRAČUNANA OSNOVNA PLAČA'!K326,"")</f>
        <v>0</v>
      </c>
      <c r="G332" s="60"/>
      <c r="H332" s="60"/>
      <c r="I332" s="60"/>
      <c r="J332" s="60"/>
      <c r="K332" s="60"/>
      <c r="L332" s="229">
        <f t="shared" si="72"/>
        <v>0</v>
      </c>
      <c r="M332" s="230">
        <f t="shared" ca="1" si="80"/>
        <v>0</v>
      </c>
      <c r="N332" s="230">
        <f t="shared" ca="1" si="81"/>
        <v>0</v>
      </c>
      <c r="O332" s="231">
        <f t="shared" ca="1" si="82"/>
        <v>0</v>
      </c>
      <c r="P332" s="232">
        <f t="shared" ca="1" si="83"/>
        <v>0</v>
      </c>
      <c r="Q332" s="233">
        <f t="shared" ca="1" si="73"/>
        <v>0</v>
      </c>
      <c r="R332" s="233">
        <f ca="1">IF(LEN(B332)&gt;0,'10'!R332-'10'!Q332,"")</f>
        <v>0</v>
      </c>
      <c r="S332" s="234"/>
      <c r="T332" s="34"/>
      <c r="U332" s="34"/>
      <c r="V332" s="34"/>
      <c r="W332" s="34"/>
      <c r="X332" s="34"/>
      <c r="Y332" s="34"/>
      <c r="AB332" s="167">
        <f>ROW()</f>
        <v>332</v>
      </c>
      <c r="AC332" s="168">
        <f t="shared" ca="1" si="70"/>
        <v>0</v>
      </c>
      <c r="AD332" s="168">
        <f t="shared" ca="1" si="84"/>
        <v>0</v>
      </c>
      <c r="AE332" s="169" t="str">
        <f t="shared" ca="1" si="74"/>
        <v>-</v>
      </c>
      <c r="AF332" s="168" t="str">
        <f t="shared" ca="1" si="75"/>
        <v>-</v>
      </c>
      <c r="AG332" s="169" t="str">
        <f t="shared" ca="1" si="76"/>
        <v>-</v>
      </c>
      <c r="AH332" s="168" t="str">
        <f t="shared" ca="1" si="77"/>
        <v>-</v>
      </c>
      <c r="AI332" s="168">
        <f t="shared" ca="1" si="78"/>
        <v>0</v>
      </c>
      <c r="AJ332" s="170">
        <f t="shared" ca="1" si="79"/>
        <v>0</v>
      </c>
      <c r="AK332" s="168">
        <f t="shared" ca="1" si="71"/>
        <v>0</v>
      </c>
      <c r="AL332" s="168">
        <f t="shared" ca="1" si="66"/>
        <v>0</v>
      </c>
    </row>
    <row r="333" spans="1:38" ht="27" customHeight="1" x14ac:dyDescent="0.2">
      <c r="A333" s="56">
        <v>318</v>
      </c>
      <c r="B333" s="309" t="str">
        <f t="shared" ca="1" si="67"/>
        <v>A318</v>
      </c>
      <c r="C333" s="309"/>
      <c r="D333" s="57" t="str">
        <f t="shared" ca="1" si="68"/>
        <v/>
      </c>
      <c r="E333" s="59" t="str">
        <f t="shared" ca="1" si="69"/>
        <v/>
      </c>
      <c r="F333" s="215">
        <f ca="1">IF(LEN(B333)&gt;0,'OBRAČUNANA OSNOVNA PLAČA'!K327,"")</f>
        <v>0</v>
      </c>
      <c r="G333" s="60"/>
      <c r="H333" s="60"/>
      <c r="I333" s="60"/>
      <c r="J333" s="60"/>
      <c r="K333" s="60"/>
      <c r="L333" s="229">
        <f t="shared" si="72"/>
        <v>0</v>
      </c>
      <c r="M333" s="230">
        <f t="shared" ca="1" si="80"/>
        <v>0</v>
      </c>
      <c r="N333" s="230">
        <f t="shared" ca="1" si="81"/>
        <v>0</v>
      </c>
      <c r="O333" s="231">
        <f t="shared" ca="1" si="82"/>
        <v>0</v>
      </c>
      <c r="P333" s="232">
        <f t="shared" ca="1" si="83"/>
        <v>0</v>
      </c>
      <c r="Q333" s="233">
        <f t="shared" ca="1" si="73"/>
        <v>0</v>
      </c>
      <c r="R333" s="233">
        <f ca="1">IF(LEN(B333)&gt;0,'10'!R333-'10'!Q333,"")</f>
        <v>0</v>
      </c>
      <c r="S333" s="234"/>
      <c r="T333" s="34"/>
      <c r="U333" s="34"/>
      <c r="V333" s="34"/>
      <c r="W333" s="34"/>
      <c r="X333" s="34"/>
      <c r="Y333" s="34"/>
      <c r="AB333" s="167">
        <f>ROW()</f>
        <v>333</v>
      </c>
      <c r="AC333" s="168">
        <f t="shared" ca="1" si="70"/>
        <v>0</v>
      </c>
      <c r="AD333" s="168">
        <f t="shared" ca="1" si="84"/>
        <v>0</v>
      </c>
      <c r="AE333" s="169" t="str">
        <f t="shared" ca="1" si="74"/>
        <v>-</v>
      </c>
      <c r="AF333" s="168" t="str">
        <f t="shared" ca="1" si="75"/>
        <v>-</v>
      </c>
      <c r="AG333" s="169" t="str">
        <f t="shared" ca="1" si="76"/>
        <v>-</v>
      </c>
      <c r="AH333" s="168" t="str">
        <f t="shared" ca="1" si="77"/>
        <v>-</v>
      </c>
      <c r="AI333" s="168">
        <f t="shared" ca="1" si="78"/>
        <v>0</v>
      </c>
      <c r="AJ333" s="170">
        <f t="shared" ca="1" si="79"/>
        <v>0</v>
      </c>
      <c r="AK333" s="168">
        <f t="shared" ca="1" si="71"/>
        <v>0</v>
      </c>
      <c r="AL333" s="168">
        <f t="shared" ca="1" si="66"/>
        <v>0</v>
      </c>
    </row>
    <row r="334" spans="1:38" ht="27" customHeight="1" x14ac:dyDescent="0.2">
      <c r="A334" s="56">
        <v>319</v>
      </c>
      <c r="B334" s="309" t="str">
        <f t="shared" ca="1" si="67"/>
        <v>A319</v>
      </c>
      <c r="C334" s="309"/>
      <c r="D334" s="57" t="str">
        <f t="shared" ca="1" si="68"/>
        <v/>
      </c>
      <c r="E334" s="59" t="str">
        <f t="shared" ca="1" si="69"/>
        <v/>
      </c>
      <c r="F334" s="215">
        <f ca="1">IF(LEN(B334)&gt;0,'OBRAČUNANA OSNOVNA PLAČA'!K328,"")</f>
        <v>0</v>
      </c>
      <c r="G334" s="60"/>
      <c r="H334" s="60"/>
      <c r="I334" s="60"/>
      <c r="J334" s="60"/>
      <c r="K334" s="60"/>
      <c r="L334" s="229">
        <f t="shared" si="72"/>
        <v>0</v>
      </c>
      <c r="M334" s="230">
        <f t="shared" ca="1" si="80"/>
        <v>0</v>
      </c>
      <c r="N334" s="230">
        <f t="shared" ca="1" si="81"/>
        <v>0</v>
      </c>
      <c r="O334" s="231">
        <f t="shared" ca="1" si="82"/>
        <v>0</v>
      </c>
      <c r="P334" s="232">
        <f t="shared" ca="1" si="83"/>
        <v>0</v>
      </c>
      <c r="Q334" s="233">
        <f t="shared" ca="1" si="73"/>
        <v>0</v>
      </c>
      <c r="R334" s="233">
        <f ca="1">IF(LEN(B334)&gt;0,'10'!R334-'10'!Q334,"")</f>
        <v>0</v>
      </c>
      <c r="S334" s="234"/>
      <c r="T334" s="34"/>
      <c r="U334" s="34"/>
      <c r="V334" s="34"/>
      <c r="W334" s="34"/>
      <c r="X334" s="34"/>
      <c r="Y334" s="34"/>
      <c r="AB334" s="167">
        <f>ROW()</f>
        <v>334</v>
      </c>
      <c r="AC334" s="168">
        <f t="shared" ca="1" si="70"/>
        <v>0</v>
      </c>
      <c r="AD334" s="168">
        <f t="shared" ca="1" si="84"/>
        <v>0</v>
      </c>
      <c r="AE334" s="169" t="str">
        <f t="shared" ca="1" si="74"/>
        <v>-</v>
      </c>
      <c r="AF334" s="168" t="str">
        <f t="shared" ca="1" si="75"/>
        <v>-</v>
      </c>
      <c r="AG334" s="169" t="str">
        <f t="shared" ca="1" si="76"/>
        <v>-</v>
      </c>
      <c r="AH334" s="168" t="str">
        <f t="shared" ca="1" si="77"/>
        <v>-</v>
      </c>
      <c r="AI334" s="168">
        <f t="shared" ca="1" si="78"/>
        <v>0</v>
      </c>
      <c r="AJ334" s="170">
        <f t="shared" ca="1" si="79"/>
        <v>0</v>
      </c>
      <c r="AK334" s="168">
        <f t="shared" ca="1" si="71"/>
        <v>0</v>
      </c>
      <c r="AL334" s="168">
        <f t="shared" ca="1" si="66"/>
        <v>0</v>
      </c>
    </row>
    <row r="335" spans="1:38" ht="27" customHeight="1" x14ac:dyDescent="0.2">
      <c r="A335" s="56">
        <v>320</v>
      </c>
      <c r="B335" s="309" t="str">
        <f t="shared" ca="1" si="67"/>
        <v>A320</v>
      </c>
      <c r="C335" s="309"/>
      <c r="D335" s="57" t="str">
        <f t="shared" ca="1" si="68"/>
        <v/>
      </c>
      <c r="E335" s="59" t="str">
        <f t="shared" ca="1" si="69"/>
        <v/>
      </c>
      <c r="F335" s="215">
        <f ca="1">IF(LEN(B335)&gt;0,'OBRAČUNANA OSNOVNA PLAČA'!K329,"")</f>
        <v>0</v>
      </c>
      <c r="G335" s="60"/>
      <c r="H335" s="60"/>
      <c r="I335" s="60"/>
      <c r="J335" s="60"/>
      <c r="K335" s="60"/>
      <c r="L335" s="229">
        <f t="shared" si="72"/>
        <v>0</v>
      </c>
      <c r="M335" s="230">
        <f t="shared" ca="1" si="80"/>
        <v>0</v>
      </c>
      <c r="N335" s="230">
        <f t="shared" ca="1" si="81"/>
        <v>0</v>
      </c>
      <c r="O335" s="231">
        <f t="shared" ca="1" si="82"/>
        <v>0</v>
      </c>
      <c r="P335" s="232">
        <f t="shared" ca="1" si="83"/>
        <v>0</v>
      </c>
      <c r="Q335" s="233">
        <f t="shared" ca="1" si="73"/>
        <v>0</v>
      </c>
      <c r="R335" s="233">
        <f ca="1">IF(LEN(B335)&gt;0,'10'!R335-'10'!Q335,"")</f>
        <v>0</v>
      </c>
      <c r="S335" s="234"/>
      <c r="T335" s="34"/>
      <c r="U335" s="34"/>
      <c r="V335" s="34"/>
      <c r="W335" s="34"/>
      <c r="X335" s="34"/>
      <c r="Y335" s="34"/>
      <c r="AB335" s="167">
        <f>ROW()</f>
        <v>335</v>
      </c>
      <c r="AC335" s="168">
        <f t="shared" ca="1" si="70"/>
        <v>0</v>
      </c>
      <c r="AD335" s="168">
        <f t="shared" ca="1" si="84"/>
        <v>0</v>
      </c>
      <c r="AE335" s="169" t="str">
        <f t="shared" ca="1" si="74"/>
        <v>-</v>
      </c>
      <c r="AF335" s="168" t="str">
        <f t="shared" ca="1" si="75"/>
        <v>-</v>
      </c>
      <c r="AG335" s="169" t="str">
        <f t="shared" ca="1" si="76"/>
        <v>-</v>
      </c>
      <c r="AH335" s="168" t="str">
        <f t="shared" ca="1" si="77"/>
        <v>-</v>
      </c>
      <c r="AI335" s="168">
        <f t="shared" ca="1" si="78"/>
        <v>0</v>
      </c>
      <c r="AJ335" s="170">
        <f t="shared" ca="1" si="79"/>
        <v>0</v>
      </c>
      <c r="AK335" s="168">
        <f t="shared" ca="1" si="71"/>
        <v>0</v>
      </c>
      <c r="AL335" s="168">
        <f t="shared" ca="1" si="66"/>
        <v>0</v>
      </c>
    </row>
    <row r="336" spans="1:38" ht="27" customHeight="1" x14ac:dyDescent="0.2">
      <c r="A336" s="56">
        <v>321</v>
      </c>
      <c r="B336" s="309" t="str">
        <f t="shared" ca="1" si="67"/>
        <v>A321</v>
      </c>
      <c r="C336" s="309"/>
      <c r="D336" s="57" t="str">
        <f t="shared" ca="1" si="68"/>
        <v/>
      </c>
      <c r="E336" s="59" t="str">
        <f t="shared" ca="1" si="69"/>
        <v/>
      </c>
      <c r="F336" s="215">
        <f ca="1">IF(LEN(B336)&gt;0,'OBRAČUNANA OSNOVNA PLAČA'!K330,"")</f>
        <v>0</v>
      </c>
      <c r="G336" s="60"/>
      <c r="H336" s="60"/>
      <c r="I336" s="60"/>
      <c r="J336" s="60"/>
      <c r="K336" s="60"/>
      <c r="L336" s="229">
        <f t="shared" ref="L336:L399" si="85">+G336+H336+I336+J336+K336</f>
        <v>0</v>
      </c>
      <c r="M336" s="230">
        <f t="shared" ca="1" si="80"/>
        <v>0</v>
      </c>
      <c r="N336" s="230">
        <f t="shared" ca="1" si="81"/>
        <v>0</v>
      </c>
      <c r="O336" s="231">
        <f t="shared" ca="1" si="82"/>
        <v>0</v>
      </c>
      <c r="P336" s="232">
        <f t="shared" ca="1" si="83"/>
        <v>0</v>
      </c>
      <c r="Q336" s="233">
        <f t="shared" ref="Q336:Q399" ca="1" si="86">MIN(P336,R336)</f>
        <v>0</v>
      </c>
      <c r="R336" s="233">
        <f ca="1">IF(LEN(B336)&gt;0,'10'!R336-'10'!Q336,"")</f>
        <v>0</v>
      </c>
      <c r="S336" s="234"/>
      <c r="T336" s="34"/>
      <c r="U336" s="34"/>
      <c r="V336" s="34"/>
      <c r="W336" s="34"/>
      <c r="X336" s="34"/>
      <c r="Y336" s="34"/>
      <c r="AB336" s="167">
        <f>ROW()</f>
        <v>336</v>
      </c>
      <c r="AC336" s="168">
        <f t="shared" ca="1" si="70"/>
        <v>0</v>
      </c>
      <c r="AD336" s="168">
        <f t="shared" ca="1" si="84"/>
        <v>0</v>
      </c>
      <c r="AE336" s="169" t="str">
        <f t="shared" ref="AE336:AE399" ca="1" si="87">IF(AC336&gt;=AD336,"-",$L336/(5*MAX($M$1021:$M$1022)))</f>
        <v>-</v>
      </c>
      <c r="AF336" s="168" t="str">
        <f t="shared" ref="AF336:AF399" ca="1" si="88">IF(AC336&gt;=AD336,"-",$L336/(5*MAX($M$1021:$M$1022))*AK336)</f>
        <v>-</v>
      </c>
      <c r="AG336" s="169" t="str">
        <f t="shared" ref="AG336:AG399" ca="1" si="89">IF(AE336="-","-",AE336*$AF$1017)</f>
        <v>-</v>
      </c>
      <c r="AH336" s="168" t="str">
        <f t="shared" ref="AH336:AH399" ca="1" si="90">IF(AF336="-","-",AF336*$AF$1017)</f>
        <v>-</v>
      </c>
      <c r="AI336" s="168">
        <f t="shared" ref="AI336:AI399" ca="1" si="91">IF(AG336="-",0,MIN(AH336,R336))</f>
        <v>0</v>
      </c>
      <c r="AJ336" s="170">
        <f t="shared" ref="AJ336:AJ399" ca="1" si="92">+AD336-AC336</f>
        <v>0</v>
      </c>
      <c r="AK336" s="168">
        <f t="shared" ca="1" si="71"/>
        <v>0</v>
      </c>
      <c r="AL336" s="168">
        <f t="shared" ca="1" si="66"/>
        <v>0</v>
      </c>
    </row>
    <row r="337" spans="1:38" ht="27" customHeight="1" x14ac:dyDescent="0.2">
      <c r="A337" s="56">
        <v>322</v>
      </c>
      <c r="B337" s="309" t="str">
        <f t="shared" ca="1" si="67"/>
        <v>A322</v>
      </c>
      <c r="C337" s="309"/>
      <c r="D337" s="57" t="str">
        <f t="shared" ca="1" si="68"/>
        <v/>
      </c>
      <c r="E337" s="59" t="str">
        <f t="shared" ca="1" si="69"/>
        <v/>
      </c>
      <c r="F337" s="215">
        <f ca="1">IF(LEN(B337)&gt;0,'OBRAČUNANA OSNOVNA PLAČA'!K331,"")</f>
        <v>0</v>
      </c>
      <c r="G337" s="60"/>
      <c r="H337" s="60"/>
      <c r="I337" s="60"/>
      <c r="J337" s="60"/>
      <c r="K337" s="60"/>
      <c r="L337" s="229">
        <f t="shared" si="85"/>
        <v>0</v>
      </c>
      <c r="M337" s="230">
        <f t="shared" ref="M337:M400" ca="1" si="93">IF(LEN(B337)&gt;0,L337/5,"")</f>
        <v>0</v>
      </c>
      <c r="N337" s="230">
        <f t="shared" ref="N337:N400" ca="1" si="94">IF(LEN(B337)&gt;0,F337*M337,"")</f>
        <v>0</v>
      </c>
      <c r="O337" s="231">
        <f t="shared" ref="O337:O400" ca="1" si="95">IF(LEN(B337)&gt;0,M337*$P$1017,"")</f>
        <v>0</v>
      </c>
      <c r="P337" s="232">
        <f t="shared" ref="P337:P400" ca="1" si="96">IF(LEN(B337)&gt;0,F337*O337,"")</f>
        <v>0</v>
      </c>
      <c r="Q337" s="233">
        <f t="shared" ca="1" si="86"/>
        <v>0</v>
      </c>
      <c r="R337" s="233">
        <f ca="1">IF(LEN(B337)&gt;0,'10'!R337-'10'!Q337,"")</f>
        <v>0</v>
      </c>
      <c r="S337" s="234"/>
      <c r="T337" s="34"/>
      <c r="U337" s="34"/>
      <c r="V337" s="34"/>
      <c r="W337" s="34"/>
      <c r="X337" s="34"/>
      <c r="Y337" s="34"/>
      <c r="AB337" s="167">
        <f>ROW()</f>
        <v>337</v>
      </c>
      <c r="AC337" s="168">
        <f t="shared" ca="1" si="70"/>
        <v>0</v>
      </c>
      <c r="AD337" s="168">
        <f t="shared" ca="1" si="84"/>
        <v>0</v>
      </c>
      <c r="AE337" s="169" t="str">
        <f t="shared" ca="1" si="87"/>
        <v>-</v>
      </c>
      <c r="AF337" s="168" t="str">
        <f t="shared" ca="1" si="88"/>
        <v>-</v>
      </c>
      <c r="AG337" s="169" t="str">
        <f t="shared" ca="1" si="89"/>
        <v>-</v>
      </c>
      <c r="AH337" s="168" t="str">
        <f t="shared" ca="1" si="90"/>
        <v>-</v>
      </c>
      <c r="AI337" s="168">
        <f t="shared" ca="1" si="91"/>
        <v>0</v>
      </c>
      <c r="AJ337" s="170">
        <f t="shared" ca="1" si="92"/>
        <v>0</v>
      </c>
      <c r="AK337" s="168">
        <f t="shared" ca="1" si="71"/>
        <v>0</v>
      </c>
      <c r="AL337" s="168">
        <f t="shared" ca="1" si="66"/>
        <v>0</v>
      </c>
    </row>
    <row r="338" spans="1:38" ht="27" customHeight="1" x14ac:dyDescent="0.2">
      <c r="A338" s="56">
        <v>323</v>
      </c>
      <c r="B338" s="309" t="str">
        <f t="shared" ca="1" si="67"/>
        <v>A323</v>
      </c>
      <c r="C338" s="309"/>
      <c r="D338" s="57" t="str">
        <f t="shared" ca="1" si="68"/>
        <v/>
      </c>
      <c r="E338" s="59" t="str">
        <f t="shared" ca="1" si="69"/>
        <v/>
      </c>
      <c r="F338" s="215">
        <f ca="1">IF(LEN(B338)&gt;0,'OBRAČUNANA OSNOVNA PLAČA'!K332,"")</f>
        <v>0</v>
      </c>
      <c r="G338" s="60"/>
      <c r="H338" s="60"/>
      <c r="I338" s="60"/>
      <c r="J338" s="60"/>
      <c r="K338" s="60"/>
      <c r="L338" s="229">
        <f t="shared" si="85"/>
        <v>0</v>
      </c>
      <c r="M338" s="230">
        <f t="shared" ca="1" si="93"/>
        <v>0</v>
      </c>
      <c r="N338" s="230">
        <f t="shared" ca="1" si="94"/>
        <v>0</v>
      </c>
      <c r="O338" s="231">
        <f t="shared" ca="1" si="95"/>
        <v>0</v>
      </c>
      <c r="P338" s="232">
        <f t="shared" ca="1" si="96"/>
        <v>0</v>
      </c>
      <c r="Q338" s="233">
        <f t="shared" ca="1" si="86"/>
        <v>0</v>
      </c>
      <c r="R338" s="233">
        <f ca="1">IF(LEN(B338)&gt;0,'10'!R338-'10'!Q338,"")</f>
        <v>0</v>
      </c>
      <c r="S338" s="234"/>
      <c r="T338" s="34"/>
      <c r="U338" s="34"/>
      <c r="V338" s="34"/>
      <c r="W338" s="34"/>
      <c r="X338" s="34"/>
      <c r="Y338" s="34"/>
      <c r="AB338" s="167">
        <f>ROW()</f>
        <v>338</v>
      </c>
      <c r="AC338" s="168">
        <f t="shared" ca="1" si="70"/>
        <v>0</v>
      </c>
      <c r="AD338" s="168">
        <f t="shared" ca="1" si="84"/>
        <v>0</v>
      </c>
      <c r="AE338" s="169" t="str">
        <f t="shared" ca="1" si="87"/>
        <v>-</v>
      </c>
      <c r="AF338" s="168" t="str">
        <f t="shared" ca="1" si="88"/>
        <v>-</v>
      </c>
      <c r="AG338" s="169" t="str">
        <f t="shared" ca="1" si="89"/>
        <v>-</v>
      </c>
      <c r="AH338" s="168" t="str">
        <f t="shared" ca="1" si="90"/>
        <v>-</v>
      </c>
      <c r="AI338" s="168">
        <f t="shared" ca="1" si="91"/>
        <v>0</v>
      </c>
      <c r="AJ338" s="170">
        <f t="shared" ca="1" si="92"/>
        <v>0</v>
      </c>
      <c r="AK338" s="168">
        <f t="shared" ca="1" si="71"/>
        <v>0</v>
      </c>
      <c r="AL338" s="168">
        <f t="shared" ca="1" si="66"/>
        <v>0</v>
      </c>
    </row>
    <row r="339" spans="1:38" ht="27" customHeight="1" x14ac:dyDescent="0.2">
      <c r="A339" s="56">
        <v>324</v>
      </c>
      <c r="B339" s="309" t="str">
        <f t="shared" ca="1" si="67"/>
        <v>A324</v>
      </c>
      <c r="C339" s="309"/>
      <c r="D339" s="57" t="str">
        <f t="shared" ca="1" si="68"/>
        <v/>
      </c>
      <c r="E339" s="59" t="str">
        <f t="shared" ca="1" si="69"/>
        <v/>
      </c>
      <c r="F339" s="215">
        <f ca="1">IF(LEN(B339)&gt;0,'OBRAČUNANA OSNOVNA PLAČA'!K333,"")</f>
        <v>0</v>
      </c>
      <c r="G339" s="60"/>
      <c r="H339" s="60"/>
      <c r="I339" s="60"/>
      <c r="J339" s="60"/>
      <c r="K339" s="60"/>
      <c r="L339" s="229">
        <f t="shared" si="85"/>
        <v>0</v>
      </c>
      <c r="M339" s="230">
        <f t="shared" ca="1" si="93"/>
        <v>0</v>
      </c>
      <c r="N339" s="230">
        <f t="shared" ca="1" si="94"/>
        <v>0</v>
      </c>
      <c r="O339" s="231">
        <f t="shared" ca="1" si="95"/>
        <v>0</v>
      </c>
      <c r="P339" s="232">
        <f t="shared" ca="1" si="96"/>
        <v>0</v>
      </c>
      <c r="Q339" s="233">
        <f t="shared" ca="1" si="86"/>
        <v>0</v>
      </c>
      <c r="R339" s="233">
        <f ca="1">IF(LEN(B339)&gt;0,'10'!R339-'10'!Q339,"")</f>
        <v>0</v>
      </c>
      <c r="S339" s="234"/>
      <c r="T339" s="34"/>
      <c r="U339" s="34"/>
      <c r="V339" s="34"/>
      <c r="W339" s="34"/>
      <c r="X339" s="34"/>
      <c r="Y339" s="34"/>
      <c r="AB339" s="167">
        <f>ROW()</f>
        <v>339</v>
      </c>
      <c r="AC339" s="168">
        <f t="shared" ca="1" si="70"/>
        <v>0</v>
      </c>
      <c r="AD339" s="168">
        <f t="shared" ca="1" si="84"/>
        <v>0</v>
      </c>
      <c r="AE339" s="169" t="str">
        <f t="shared" ca="1" si="87"/>
        <v>-</v>
      </c>
      <c r="AF339" s="168" t="str">
        <f t="shared" ca="1" si="88"/>
        <v>-</v>
      </c>
      <c r="AG339" s="169" t="str">
        <f t="shared" ca="1" si="89"/>
        <v>-</v>
      </c>
      <c r="AH339" s="168" t="str">
        <f t="shared" ca="1" si="90"/>
        <v>-</v>
      </c>
      <c r="AI339" s="168">
        <f t="shared" ca="1" si="91"/>
        <v>0</v>
      </c>
      <c r="AJ339" s="170">
        <f t="shared" ca="1" si="92"/>
        <v>0</v>
      </c>
      <c r="AK339" s="168">
        <f t="shared" ca="1" si="71"/>
        <v>0</v>
      </c>
      <c r="AL339" s="168">
        <f t="shared" ca="1" si="66"/>
        <v>0</v>
      </c>
    </row>
    <row r="340" spans="1:38" ht="27" customHeight="1" x14ac:dyDescent="0.2">
      <c r="A340" s="56">
        <v>325</v>
      </c>
      <c r="B340" s="309" t="str">
        <f t="shared" ca="1" si="67"/>
        <v>A325</v>
      </c>
      <c r="C340" s="309"/>
      <c r="D340" s="57" t="str">
        <f t="shared" ca="1" si="68"/>
        <v/>
      </c>
      <c r="E340" s="59" t="str">
        <f t="shared" ca="1" si="69"/>
        <v/>
      </c>
      <c r="F340" s="215">
        <f ca="1">IF(LEN(B340)&gt;0,'OBRAČUNANA OSNOVNA PLAČA'!K334,"")</f>
        <v>0</v>
      </c>
      <c r="G340" s="60"/>
      <c r="H340" s="60"/>
      <c r="I340" s="60"/>
      <c r="J340" s="60"/>
      <c r="K340" s="60"/>
      <c r="L340" s="229">
        <f t="shared" si="85"/>
        <v>0</v>
      </c>
      <c r="M340" s="230">
        <f t="shared" ca="1" si="93"/>
        <v>0</v>
      </c>
      <c r="N340" s="230">
        <f t="shared" ca="1" si="94"/>
        <v>0</v>
      </c>
      <c r="O340" s="231">
        <f t="shared" ca="1" si="95"/>
        <v>0</v>
      </c>
      <c r="P340" s="232">
        <f t="shared" ca="1" si="96"/>
        <v>0</v>
      </c>
      <c r="Q340" s="233">
        <f t="shared" ca="1" si="86"/>
        <v>0</v>
      </c>
      <c r="R340" s="233">
        <f ca="1">IF(LEN(B340)&gt;0,'10'!R340-'10'!Q340,"")</f>
        <v>0</v>
      </c>
      <c r="S340" s="234"/>
      <c r="T340" s="34"/>
      <c r="U340" s="34"/>
      <c r="V340" s="34"/>
      <c r="W340" s="34"/>
      <c r="X340" s="34"/>
      <c r="Y340" s="34"/>
      <c r="AB340" s="167">
        <f>ROW()</f>
        <v>340</v>
      </c>
      <c r="AC340" s="168">
        <f t="shared" ca="1" si="70"/>
        <v>0</v>
      </c>
      <c r="AD340" s="168">
        <f t="shared" ca="1" si="84"/>
        <v>0</v>
      </c>
      <c r="AE340" s="169" t="str">
        <f t="shared" ca="1" si="87"/>
        <v>-</v>
      </c>
      <c r="AF340" s="168" t="str">
        <f t="shared" ca="1" si="88"/>
        <v>-</v>
      </c>
      <c r="AG340" s="169" t="str">
        <f t="shared" ca="1" si="89"/>
        <v>-</v>
      </c>
      <c r="AH340" s="168" t="str">
        <f t="shared" ca="1" si="90"/>
        <v>-</v>
      </c>
      <c r="AI340" s="168">
        <f t="shared" ca="1" si="91"/>
        <v>0</v>
      </c>
      <c r="AJ340" s="170">
        <f t="shared" ca="1" si="92"/>
        <v>0</v>
      </c>
      <c r="AK340" s="168">
        <f t="shared" ca="1" si="71"/>
        <v>0</v>
      </c>
      <c r="AL340" s="168">
        <f t="shared" ca="1" si="66"/>
        <v>0</v>
      </c>
    </row>
    <row r="341" spans="1:38" ht="27" customHeight="1" x14ac:dyDescent="0.2">
      <c r="A341" s="56">
        <v>326</v>
      </c>
      <c r="B341" s="309" t="str">
        <f t="shared" ca="1" si="67"/>
        <v>A326</v>
      </c>
      <c r="C341" s="309"/>
      <c r="D341" s="57" t="str">
        <f t="shared" ca="1" si="68"/>
        <v/>
      </c>
      <c r="E341" s="59" t="str">
        <f t="shared" ca="1" si="69"/>
        <v/>
      </c>
      <c r="F341" s="215">
        <f ca="1">IF(LEN(B341)&gt;0,'OBRAČUNANA OSNOVNA PLAČA'!K335,"")</f>
        <v>0</v>
      </c>
      <c r="G341" s="60"/>
      <c r="H341" s="60"/>
      <c r="I341" s="60"/>
      <c r="J341" s="60"/>
      <c r="K341" s="60"/>
      <c r="L341" s="229">
        <f t="shared" si="85"/>
        <v>0</v>
      </c>
      <c r="M341" s="230">
        <f t="shared" ca="1" si="93"/>
        <v>0</v>
      </c>
      <c r="N341" s="230">
        <f t="shared" ca="1" si="94"/>
        <v>0</v>
      </c>
      <c r="O341" s="231">
        <f t="shared" ca="1" si="95"/>
        <v>0</v>
      </c>
      <c r="P341" s="232">
        <f t="shared" ca="1" si="96"/>
        <v>0</v>
      </c>
      <c r="Q341" s="233">
        <f t="shared" ca="1" si="86"/>
        <v>0</v>
      </c>
      <c r="R341" s="233">
        <f ca="1">IF(LEN(B341)&gt;0,'10'!R341-'10'!Q341,"")</f>
        <v>0</v>
      </c>
      <c r="S341" s="234"/>
      <c r="T341" s="34"/>
      <c r="U341" s="34"/>
      <c r="V341" s="34"/>
      <c r="W341" s="34"/>
      <c r="X341" s="34"/>
      <c r="Y341" s="34"/>
      <c r="AB341" s="167">
        <f>ROW()</f>
        <v>341</v>
      </c>
      <c r="AC341" s="168">
        <f t="shared" ca="1" si="70"/>
        <v>0</v>
      </c>
      <c r="AD341" s="168">
        <f t="shared" ca="1" si="84"/>
        <v>0</v>
      </c>
      <c r="AE341" s="169" t="str">
        <f t="shared" ca="1" si="87"/>
        <v>-</v>
      </c>
      <c r="AF341" s="168" t="str">
        <f t="shared" ca="1" si="88"/>
        <v>-</v>
      </c>
      <c r="AG341" s="169" t="str">
        <f t="shared" ca="1" si="89"/>
        <v>-</v>
      </c>
      <c r="AH341" s="168" t="str">
        <f t="shared" ca="1" si="90"/>
        <v>-</v>
      </c>
      <c r="AI341" s="168">
        <f t="shared" ca="1" si="91"/>
        <v>0</v>
      </c>
      <c r="AJ341" s="170">
        <f t="shared" ca="1" si="92"/>
        <v>0</v>
      </c>
      <c r="AK341" s="168">
        <f t="shared" ca="1" si="71"/>
        <v>0</v>
      </c>
      <c r="AL341" s="168">
        <f t="shared" ca="1" si="66"/>
        <v>0</v>
      </c>
    </row>
    <row r="342" spans="1:38" ht="27" customHeight="1" x14ac:dyDescent="0.2">
      <c r="A342" s="56">
        <v>327</v>
      </c>
      <c r="B342" s="309" t="str">
        <f t="shared" ca="1" si="67"/>
        <v>A327</v>
      </c>
      <c r="C342" s="309"/>
      <c r="D342" s="57" t="str">
        <f t="shared" ca="1" si="68"/>
        <v/>
      </c>
      <c r="E342" s="59" t="str">
        <f t="shared" ca="1" si="69"/>
        <v/>
      </c>
      <c r="F342" s="215">
        <f ca="1">IF(LEN(B342)&gt;0,'OBRAČUNANA OSNOVNA PLAČA'!K336,"")</f>
        <v>0</v>
      </c>
      <c r="G342" s="60"/>
      <c r="H342" s="60"/>
      <c r="I342" s="60"/>
      <c r="J342" s="60"/>
      <c r="K342" s="60"/>
      <c r="L342" s="229">
        <f t="shared" si="85"/>
        <v>0</v>
      </c>
      <c r="M342" s="230">
        <f t="shared" ca="1" si="93"/>
        <v>0</v>
      </c>
      <c r="N342" s="230">
        <f t="shared" ca="1" si="94"/>
        <v>0</v>
      </c>
      <c r="O342" s="231">
        <f t="shared" ca="1" si="95"/>
        <v>0</v>
      </c>
      <c r="P342" s="232">
        <f t="shared" ca="1" si="96"/>
        <v>0</v>
      </c>
      <c r="Q342" s="233">
        <f t="shared" ca="1" si="86"/>
        <v>0</v>
      </c>
      <c r="R342" s="233">
        <f ca="1">IF(LEN(B342)&gt;0,'10'!R342-'10'!Q342,"")</f>
        <v>0</v>
      </c>
      <c r="S342" s="234"/>
      <c r="T342" s="34"/>
      <c r="U342" s="34"/>
      <c r="V342" s="34"/>
      <c r="W342" s="34"/>
      <c r="X342" s="34"/>
      <c r="Y342" s="34"/>
      <c r="AB342" s="167">
        <f>ROW()</f>
        <v>342</v>
      </c>
      <c r="AC342" s="168">
        <f t="shared" ca="1" si="70"/>
        <v>0</v>
      </c>
      <c r="AD342" s="168">
        <f t="shared" ca="1" si="84"/>
        <v>0</v>
      </c>
      <c r="AE342" s="169" t="str">
        <f t="shared" ca="1" si="87"/>
        <v>-</v>
      </c>
      <c r="AF342" s="168" t="str">
        <f t="shared" ca="1" si="88"/>
        <v>-</v>
      </c>
      <c r="AG342" s="169" t="str">
        <f t="shared" ca="1" si="89"/>
        <v>-</v>
      </c>
      <c r="AH342" s="168" t="str">
        <f t="shared" ca="1" si="90"/>
        <v>-</v>
      </c>
      <c r="AI342" s="168">
        <f t="shared" ca="1" si="91"/>
        <v>0</v>
      </c>
      <c r="AJ342" s="170">
        <f t="shared" ca="1" si="92"/>
        <v>0</v>
      </c>
      <c r="AK342" s="168">
        <f t="shared" ca="1" si="71"/>
        <v>0</v>
      </c>
      <c r="AL342" s="168">
        <f t="shared" ca="1" si="66"/>
        <v>0</v>
      </c>
    </row>
    <row r="343" spans="1:38" ht="27" customHeight="1" x14ac:dyDescent="0.2">
      <c r="A343" s="56">
        <v>328</v>
      </c>
      <c r="B343" s="309" t="str">
        <f t="shared" ca="1" si="67"/>
        <v>A328</v>
      </c>
      <c r="C343" s="309"/>
      <c r="D343" s="57" t="str">
        <f t="shared" ca="1" si="68"/>
        <v/>
      </c>
      <c r="E343" s="59" t="str">
        <f t="shared" ca="1" si="69"/>
        <v/>
      </c>
      <c r="F343" s="215">
        <f ca="1">IF(LEN(B343)&gt;0,'OBRAČUNANA OSNOVNA PLAČA'!K337,"")</f>
        <v>0</v>
      </c>
      <c r="G343" s="60"/>
      <c r="H343" s="60"/>
      <c r="I343" s="60"/>
      <c r="J343" s="60"/>
      <c r="K343" s="60"/>
      <c r="L343" s="229">
        <f t="shared" si="85"/>
        <v>0</v>
      </c>
      <c r="M343" s="230">
        <f t="shared" ca="1" si="93"/>
        <v>0</v>
      </c>
      <c r="N343" s="230">
        <f t="shared" ca="1" si="94"/>
        <v>0</v>
      </c>
      <c r="O343" s="231">
        <f t="shared" ca="1" si="95"/>
        <v>0</v>
      </c>
      <c r="P343" s="232">
        <f t="shared" ca="1" si="96"/>
        <v>0</v>
      </c>
      <c r="Q343" s="233">
        <f t="shared" ca="1" si="86"/>
        <v>0</v>
      </c>
      <c r="R343" s="233">
        <f ca="1">IF(LEN(B343)&gt;0,'10'!R343-'10'!Q343,"")</f>
        <v>0</v>
      </c>
      <c r="S343" s="234"/>
      <c r="T343" s="34"/>
      <c r="U343" s="34"/>
      <c r="V343" s="34"/>
      <c r="W343" s="34"/>
      <c r="X343" s="34"/>
      <c r="Y343" s="34"/>
      <c r="AB343" s="167">
        <f>ROW()</f>
        <v>343</v>
      </c>
      <c r="AC343" s="168">
        <f t="shared" ca="1" si="70"/>
        <v>0</v>
      </c>
      <c r="AD343" s="168">
        <f t="shared" ca="1" si="84"/>
        <v>0</v>
      </c>
      <c r="AE343" s="169" t="str">
        <f t="shared" ca="1" si="87"/>
        <v>-</v>
      </c>
      <c r="AF343" s="168" t="str">
        <f t="shared" ca="1" si="88"/>
        <v>-</v>
      </c>
      <c r="AG343" s="169" t="str">
        <f t="shared" ca="1" si="89"/>
        <v>-</v>
      </c>
      <c r="AH343" s="168" t="str">
        <f t="shared" ca="1" si="90"/>
        <v>-</v>
      </c>
      <c r="AI343" s="168">
        <f t="shared" ca="1" si="91"/>
        <v>0</v>
      </c>
      <c r="AJ343" s="170">
        <f t="shared" ca="1" si="92"/>
        <v>0</v>
      </c>
      <c r="AK343" s="168">
        <f t="shared" ca="1" si="71"/>
        <v>0</v>
      </c>
      <c r="AL343" s="168">
        <f t="shared" ca="1" si="66"/>
        <v>0</v>
      </c>
    </row>
    <row r="344" spans="1:38" ht="27" customHeight="1" x14ac:dyDescent="0.2">
      <c r="A344" s="56">
        <v>329</v>
      </c>
      <c r="B344" s="309" t="str">
        <f t="shared" ca="1" si="67"/>
        <v>A329</v>
      </c>
      <c r="C344" s="309"/>
      <c r="D344" s="57" t="str">
        <f t="shared" ca="1" si="68"/>
        <v/>
      </c>
      <c r="E344" s="59" t="str">
        <f t="shared" ca="1" si="69"/>
        <v/>
      </c>
      <c r="F344" s="215">
        <f ca="1">IF(LEN(B344)&gt;0,'OBRAČUNANA OSNOVNA PLAČA'!K338,"")</f>
        <v>0</v>
      </c>
      <c r="G344" s="60"/>
      <c r="H344" s="60"/>
      <c r="I344" s="60"/>
      <c r="J344" s="60"/>
      <c r="K344" s="60"/>
      <c r="L344" s="229">
        <f t="shared" si="85"/>
        <v>0</v>
      </c>
      <c r="M344" s="230">
        <f t="shared" ca="1" si="93"/>
        <v>0</v>
      </c>
      <c r="N344" s="230">
        <f t="shared" ca="1" si="94"/>
        <v>0</v>
      </c>
      <c r="O344" s="231">
        <f t="shared" ca="1" si="95"/>
        <v>0</v>
      </c>
      <c r="P344" s="232">
        <f t="shared" ca="1" si="96"/>
        <v>0</v>
      </c>
      <c r="Q344" s="233">
        <f t="shared" ca="1" si="86"/>
        <v>0</v>
      </c>
      <c r="R344" s="233">
        <f ca="1">IF(LEN(B344)&gt;0,'10'!R344-'10'!Q344,"")</f>
        <v>0</v>
      </c>
      <c r="S344" s="234"/>
      <c r="T344" s="34"/>
      <c r="U344" s="34"/>
      <c r="V344" s="34"/>
      <c r="W344" s="34"/>
      <c r="X344" s="34"/>
      <c r="Y344" s="34"/>
      <c r="AB344" s="167">
        <f>ROW()</f>
        <v>344</v>
      </c>
      <c r="AC344" s="168">
        <f t="shared" ca="1" si="70"/>
        <v>0</v>
      </c>
      <c r="AD344" s="168">
        <f t="shared" ca="1" si="84"/>
        <v>0</v>
      </c>
      <c r="AE344" s="169" t="str">
        <f t="shared" ca="1" si="87"/>
        <v>-</v>
      </c>
      <c r="AF344" s="168" t="str">
        <f t="shared" ca="1" si="88"/>
        <v>-</v>
      </c>
      <c r="AG344" s="169" t="str">
        <f t="shared" ca="1" si="89"/>
        <v>-</v>
      </c>
      <c r="AH344" s="168" t="str">
        <f t="shared" ca="1" si="90"/>
        <v>-</v>
      </c>
      <c r="AI344" s="168">
        <f t="shared" ca="1" si="91"/>
        <v>0</v>
      </c>
      <c r="AJ344" s="170">
        <f t="shared" ca="1" si="92"/>
        <v>0</v>
      </c>
      <c r="AK344" s="168">
        <f t="shared" ca="1" si="71"/>
        <v>0</v>
      </c>
      <c r="AL344" s="168">
        <f t="shared" ca="1" si="66"/>
        <v>0</v>
      </c>
    </row>
    <row r="345" spans="1:38" ht="27" customHeight="1" x14ac:dyDescent="0.2">
      <c r="A345" s="56">
        <v>330</v>
      </c>
      <c r="B345" s="309" t="str">
        <f t="shared" ca="1" si="67"/>
        <v>A330</v>
      </c>
      <c r="C345" s="309"/>
      <c r="D345" s="57" t="str">
        <f t="shared" ca="1" si="68"/>
        <v/>
      </c>
      <c r="E345" s="59" t="str">
        <f t="shared" ca="1" si="69"/>
        <v/>
      </c>
      <c r="F345" s="215">
        <f ca="1">IF(LEN(B345)&gt;0,'OBRAČUNANA OSNOVNA PLAČA'!K339,"")</f>
        <v>0</v>
      </c>
      <c r="G345" s="60"/>
      <c r="H345" s="60"/>
      <c r="I345" s="60"/>
      <c r="J345" s="60"/>
      <c r="K345" s="60"/>
      <c r="L345" s="229">
        <f t="shared" si="85"/>
        <v>0</v>
      </c>
      <c r="M345" s="230">
        <f t="shared" ca="1" si="93"/>
        <v>0</v>
      </c>
      <c r="N345" s="230">
        <f t="shared" ca="1" si="94"/>
        <v>0</v>
      </c>
      <c r="O345" s="231">
        <f t="shared" ca="1" si="95"/>
        <v>0</v>
      </c>
      <c r="P345" s="232">
        <f t="shared" ca="1" si="96"/>
        <v>0</v>
      </c>
      <c r="Q345" s="233">
        <f t="shared" ca="1" si="86"/>
        <v>0</v>
      </c>
      <c r="R345" s="233">
        <f ca="1">IF(LEN(B345)&gt;0,'10'!R345-'10'!Q345,"")</f>
        <v>0</v>
      </c>
      <c r="S345" s="234"/>
      <c r="T345" s="34"/>
      <c r="U345" s="34"/>
      <c r="V345" s="34"/>
      <c r="W345" s="34"/>
      <c r="X345" s="34"/>
      <c r="Y345" s="34"/>
      <c r="AB345" s="167">
        <f>ROW()</f>
        <v>345</v>
      </c>
      <c r="AC345" s="168">
        <f t="shared" ca="1" si="70"/>
        <v>0</v>
      </c>
      <c r="AD345" s="168">
        <f t="shared" ca="1" si="84"/>
        <v>0</v>
      </c>
      <c r="AE345" s="169" t="str">
        <f t="shared" ca="1" si="87"/>
        <v>-</v>
      </c>
      <c r="AF345" s="168" t="str">
        <f t="shared" ca="1" si="88"/>
        <v>-</v>
      </c>
      <c r="AG345" s="169" t="str">
        <f t="shared" ca="1" si="89"/>
        <v>-</v>
      </c>
      <c r="AH345" s="168" t="str">
        <f t="shared" ca="1" si="90"/>
        <v>-</v>
      </c>
      <c r="AI345" s="168">
        <f t="shared" ca="1" si="91"/>
        <v>0</v>
      </c>
      <c r="AJ345" s="170">
        <f t="shared" ca="1" si="92"/>
        <v>0</v>
      </c>
      <c r="AK345" s="168">
        <f t="shared" ca="1" si="71"/>
        <v>0</v>
      </c>
      <c r="AL345" s="168">
        <f t="shared" ca="1" si="66"/>
        <v>0</v>
      </c>
    </row>
    <row r="346" spans="1:38" ht="27" customHeight="1" x14ac:dyDescent="0.2">
      <c r="A346" s="56">
        <v>331</v>
      </c>
      <c r="B346" s="309" t="str">
        <f t="shared" ca="1" si="67"/>
        <v>A331</v>
      </c>
      <c r="C346" s="309"/>
      <c r="D346" s="57" t="str">
        <f t="shared" ca="1" si="68"/>
        <v/>
      </c>
      <c r="E346" s="59" t="str">
        <f t="shared" ca="1" si="69"/>
        <v/>
      </c>
      <c r="F346" s="215">
        <f ca="1">IF(LEN(B346)&gt;0,'OBRAČUNANA OSNOVNA PLAČA'!K340,"")</f>
        <v>0</v>
      </c>
      <c r="G346" s="60"/>
      <c r="H346" s="60"/>
      <c r="I346" s="60"/>
      <c r="J346" s="60"/>
      <c r="K346" s="60"/>
      <c r="L346" s="229">
        <f t="shared" si="85"/>
        <v>0</v>
      </c>
      <c r="M346" s="230">
        <f t="shared" ca="1" si="93"/>
        <v>0</v>
      </c>
      <c r="N346" s="230">
        <f t="shared" ca="1" si="94"/>
        <v>0</v>
      </c>
      <c r="O346" s="231">
        <f t="shared" ca="1" si="95"/>
        <v>0</v>
      </c>
      <c r="P346" s="232">
        <f t="shared" ca="1" si="96"/>
        <v>0</v>
      </c>
      <c r="Q346" s="233">
        <f t="shared" ca="1" si="86"/>
        <v>0</v>
      </c>
      <c r="R346" s="233">
        <f ca="1">IF(LEN(B346)&gt;0,'10'!R346-'10'!Q346,"")</f>
        <v>0</v>
      </c>
      <c r="S346" s="234"/>
      <c r="T346" s="34"/>
      <c r="U346" s="34"/>
      <c r="V346" s="34"/>
      <c r="W346" s="34"/>
      <c r="X346" s="34"/>
      <c r="Y346" s="34"/>
      <c r="AB346" s="167">
        <f>ROW()</f>
        <v>346</v>
      </c>
      <c r="AC346" s="168">
        <f t="shared" ca="1" si="70"/>
        <v>0</v>
      </c>
      <c r="AD346" s="168">
        <f t="shared" ca="1" si="84"/>
        <v>0</v>
      </c>
      <c r="AE346" s="169" t="str">
        <f t="shared" ca="1" si="87"/>
        <v>-</v>
      </c>
      <c r="AF346" s="168" t="str">
        <f t="shared" ca="1" si="88"/>
        <v>-</v>
      </c>
      <c r="AG346" s="169" t="str">
        <f t="shared" ca="1" si="89"/>
        <v>-</v>
      </c>
      <c r="AH346" s="168" t="str">
        <f t="shared" ca="1" si="90"/>
        <v>-</v>
      </c>
      <c r="AI346" s="168">
        <f t="shared" ca="1" si="91"/>
        <v>0</v>
      </c>
      <c r="AJ346" s="170">
        <f t="shared" ca="1" si="92"/>
        <v>0</v>
      </c>
      <c r="AK346" s="168">
        <f t="shared" ca="1" si="71"/>
        <v>0</v>
      </c>
      <c r="AL346" s="168">
        <f t="shared" ca="1" si="66"/>
        <v>0</v>
      </c>
    </row>
    <row r="347" spans="1:38" ht="27" customHeight="1" x14ac:dyDescent="0.2">
      <c r="A347" s="56">
        <v>332</v>
      </c>
      <c r="B347" s="309" t="str">
        <f t="shared" ca="1" si="67"/>
        <v>A332</v>
      </c>
      <c r="C347" s="309"/>
      <c r="D347" s="57" t="str">
        <f t="shared" ca="1" si="68"/>
        <v/>
      </c>
      <c r="E347" s="59" t="str">
        <f t="shared" ca="1" si="69"/>
        <v/>
      </c>
      <c r="F347" s="215">
        <f ca="1">IF(LEN(B347)&gt;0,'OBRAČUNANA OSNOVNA PLAČA'!K341,"")</f>
        <v>0</v>
      </c>
      <c r="G347" s="60"/>
      <c r="H347" s="60"/>
      <c r="I347" s="60"/>
      <c r="J347" s="60"/>
      <c r="K347" s="60"/>
      <c r="L347" s="229">
        <f t="shared" si="85"/>
        <v>0</v>
      </c>
      <c r="M347" s="230">
        <f t="shared" ca="1" si="93"/>
        <v>0</v>
      </c>
      <c r="N347" s="230">
        <f t="shared" ca="1" si="94"/>
        <v>0</v>
      </c>
      <c r="O347" s="231">
        <f t="shared" ca="1" si="95"/>
        <v>0</v>
      </c>
      <c r="P347" s="232">
        <f t="shared" ca="1" si="96"/>
        <v>0</v>
      </c>
      <c r="Q347" s="233">
        <f t="shared" ca="1" si="86"/>
        <v>0</v>
      </c>
      <c r="R347" s="233">
        <f ca="1">IF(LEN(B347)&gt;0,'10'!R347-'10'!Q347,"")</f>
        <v>0</v>
      </c>
      <c r="S347" s="234"/>
      <c r="T347" s="34"/>
      <c r="U347" s="34"/>
      <c r="V347" s="34"/>
      <c r="W347" s="34"/>
      <c r="X347" s="34"/>
      <c r="Y347" s="34"/>
      <c r="AB347" s="167">
        <f>ROW()</f>
        <v>347</v>
      </c>
      <c r="AC347" s="168">
        <f t="shared" ca="1" si="70"/>
        <v>0</v>
      </c>
      <c r="AD347" s="168">
        <f t="shared" ca="1" si="84"/>
        <v>0</v>
      </c>
      <c r="AE347" s="169" t="str">
        <f t="shared" ca="1" si="87"/>
        <v>-</v>
      </c>
      <c r="AF347" s="168" t="str">
        <f t="shared" ca="1" si="88"/>
        <v>-</v>
      </c>
      <c r="AG347" s="169" t="str">
        <f t="shared" ca="1" si="89"/>
        <v>-</v>
      </c>
      <c r="AH347" s="168" t="str">
        <f t="shared" ca="1" si="90"/>
        <v>-</v>
      </c>
      <c r="AI347" s="168">
        <f t="shared" ca="1" si="91"/>
        <v>0</v>
      </c>
      <c r="AJ347" s="170">
        <f t="shared" ca="1" si="92"/>
        <v>0</v>
      </c>
      <c r="AK347" s="168">
        <f t="shared" ca="1" si="71"/>
        <v>0</v>
      </c>
      <c r="AL347" s="168">
        <f t="shared" ca="1" si="66"/>
        <v>0</v>
      </c>
    </row>
    <row r="348" spans="1:38" ht="27" customHeight="1" x14ac:dyDescent="0.2">
      <c r="A348" s="56">
        <v>333</v>
      </c>
      <c r="B348" s="309" t="str">
        <f t="shared" ca="1" si="67"/>
        <v>A333</v>
      </c>
      <c r="C348" s="309"/>
      <c r="D348" s="57" t="str">
        <f t="shared" ca="1" si="68"/>
        <v/>
      </c>
      <c r="E348" s="59" t="str">
        <f t="shared" ca="1" si="69"/>
        <v/>
      </c>
      <c r="F348" s="215">
        <f ca="1">IF(LEN(B348)&gt;0,'OBRAČUNANA OSNOVNA PLAČA'!K342,"")</f>
        <v>0</v>
      </c>
      <c r="G348" s="60"/>
      <c r="H348" s="60"/>
      <c r="I348" s="60"/>
      <c r="J348" s="60"/>
      <c r="K348" s="60"/>
      <c r="L348" s="229">
        <f t="shared" si="85"/>
        <v>0</v>
      </c>
      <c r="M348" s="230">
        <f t="shared" ca="1" si="93"/>
        <v>0</v>
      </c>
      <c r="N348" s="230">
        <f t="shared" ca="1" si="94"/>
        <v>0</v>
      </c>
      <c r="O348" s="231">
        <f t="shared" ca="1" si="95"/>
        <v>0</v>
      </c>
      <c r="P348" s="232">
        <f t="shared" ca="1" si="96"/>
        <v>0</v>
      </c>
      <c r="Q348" s="233">
        <f t="shared" ca="1" si="86"/>
        <v>0</v>
      </c>
      <c r="R348" s="233">
        <f ca="1">IF(LEN(B348)&gt;0,'10'!R348-'10'!Q348,"")</f>
        <v>0</v>
      </c>
      <c r="S348" s="234"/>
      <c r="T348" s="34"/>
      <c r="U348" s="34"/>
      <c r="V348" s="34"/>
      <c r="W348" s="34"/>
      <c r="X348" s="34"/>
      <c r="Y348" s="34"/>
      <c r="AB348" s="167">
        <f>ROW()</f>
        <v>348</v>
      </c>
      <c r="AC348" s="168">
        <f t="shared" ca="1" si="70"/>
        <v>0</v>
      </c>
      <c r="AD348" s="168">
        <f t="shared" ca="1" si="84"/>
        <v>0</v>
      </c>
      <c r="AE348" s="169" t="str">
        <f t="shared" ca="1" si="87"/>
        <v>-</v>
      </c>
      <c r="AF348" s="168" t="str">
        <f t="shared" ca="1" si="88"/>
        <v>-</v>
      </c>
      <c r="AG348" s="169" t="str">
        <f t="shared" ca="1" si="89"/>
        <v>-</v>
      </c>
      <c r="AH348" s="168" t="str">
        <f t="shared" ca="1" si="90"/>
        <v>-</v>
      </c>
      <c r="AI348" s="168">
        <f t="shared" ca="1" si="91"/>
        <v>0</v>
      </c>
      <c r="AJ348" s="170">
        <f t="shared" ca="1" si="92"/>
        <v>0</v>
      </c>
      <c r="AK348" s="168">
        <f t="shared" ca="1" si="71"/>
        <v>0</v>
      </c>
      <c r="AL348" s="168">
        <f t="shared" ca="1" si="66"/>
        <v>0</v>
      </c>
    </row>
    <row r="349" spans="1:38" ht="27" customHeight="1" x14ac:dyDescent="0.2">
      <c r="A349" s="56">
        <v>334</v>
      </c>
      <c r="B349" s="309" t="str">
        <f t="shared" ca="1" si="67"/>
        <v>A334</v>
      </c>
      <c r="C349" s="309"/>
      <c r="D349" s="57" t="str">
        <f t="shared" ca="1" si="68"/>
        <v/>
      </c>
      <c r="E349" s="59" t="str">
        <f t="shared" ca="1" si="69"/>
        <v/>
      </c>
      <c r="F349" s="215">
        <f ca="1">IF(LEN(B349)&gt;0,'OBRAČUNANA OSNOVNA PLAČA'!K343,"")</f>
        <v>0</v>
      </c>
      <c r="G349" s="60"/>
      <c r="H349" s="60"/>
      <c r="I349" s="60"/>
      <c r="J349" s="60"/>
      <c r="K349" s="60"/>
      <c r="L349" s="229">
        <f t="shared" si="85"/>
        <v>0</v>
      </c>
      <c r="M349" s="230">
        <f t="shared" ca="1" si="93"/>
        <v>0</v>
      </c>
      <c r="N349" s="230">
        <f t="shared" ca="1" si="94"/>
        <v>0</v>
      </c>
      <c r="O349" s="231">
        <f t="shared" ca="1" si="95"/>
        <v>0</v>
      </c>
      <c r="P349" s="232">
        <f t="shared" ca="1" si="96"/>
        <v>0</v>
      </c>
      <c r="Q349" s="233">
        <f t="shared" ca="1" si="86"/>
        <v>0</v>
      </c>
      <c r="R349" s="233">
        <f ca="1">IF(LEN(B349)&gt;0,'10'!R349-'10'!Q349,"")</f>
        <v>0</v>
      </c>
      <c r="S349" s="234"/>
      <c r="T349" s="34"/>
      <c r="U349" s="34"/>
      <c r="V349" s="34"/>
      <c r="W349" s="34"/>
      <c r="X349" s="34"/>
      <c r="Y349" s="34"/>
      <c r="AB349" s="167">
        <f>ROW()</f>
        <v>349</v>
      </c>
      <c r="AC349" s="168">
        <f t="shared" ca="1" si="70"/>
        <v>0</v>
      </c>
      <c r="AD349" s="168">
        <f t="shared" ca="1" si="84"/>
        <v>0</v>
      </c>
      <c r="AE349" s="169" t="str">
        <f t="shared" ca="1" si="87"/>
        <v>-</v>
      </c>
      <c r="AF349" s="168" t="str">
        <f t="shared" ca="1" si="88"/>
        <v>-</v>
      </c>
      <c r="AG349" s="169" t="str">
        <f t="shared" ca="1" si="89"/>
        <v>-</v>
      </c>
      <c r="AH349" s="168" t="str">
        <f t="shared" ca="1" si="90"/>
        <v>-</v>
      </c>
      <c r="AI349" s="168">
        <f t="shared" ca="1" si="91"/>
        <v>0</v>
      </c>
      <c r="AJ349" s="170">
        <f t="shared" ca="1" si="92"/>
        <v>0</v>
      </c>
      <c r="AK349" s="168">
        <f t="shared" ca="1" si="71"/>
        <v>0</v>
      </c>
      <c r="AL349" s="168">
        <f t="shared" ca="1" si="66"/>
        <v>0</v>
      </c>
    </row>
    <row r="350" spans="1:38" ht="27" customHeight="1" x14ac:dyDescent="0.2">
      <c r="A350" s="56">
        <v>335</v>
      </c>
      <c r="B350" s="309" t="str">
        <f t="shared" ca="1" si="67"/>
        <v>A335</v>
      </c>
      <c r="C350" s="309"/>
      <c r="D350" s="57" t="str">
        <f t="shared" ca="1" si="68"/>
        <v/>
      </c>
      <c r="E350" s="59" t="str">
        <f t="shared" ca="1" si="69"/>
        <v/>
      </c>
      <c r="F350" s="215">
        <f ca="1">IF(LEN(B350)&gt;0,'OBRAČUNANA OSNOVNA PLAČA'!K344,"")</f>
        <v>0</v>
      </c>
      <c r="G350" s="60"/>
      <c r="H350" s="60"/>
      <c r="I350" s="60"/>
      <c r="J350" s="60"/>
      <c r="K350" s="60"/>
      <c r="L350" s="229">
        <f t="shared" si="85"/>
        <v>0</v>
      </c>
      <c r="M350" s="230">
        <f t="shared" ca="1" si="93"/>
        <v>0</v>
      </c>
      <c r="N350" s="230">
        <f t="shared" ca="1" si="94"/>
        <v>0</v>
      </c>
      <c r="O350" s="231">
        <f t="shared" ca="1" si="95"/>
        <v>0</v>
      </c>
      <c r="P350" s="232">
        <f t="shared" ca="1" si="96"/>
        <v>0</v>
      </c>
      <c r="Q350" s="233">
        <f t="shared" ca="1" si="86"/>
        <v>0</v>
      </c>
      <c r="R350" s="233">
        <f ca="1">IF(LEN(B350)&gt;0,'10'!R350-'10'!Q350,"")</f>
        <v>0</v>
      </c>
      <c r="S350" s="234"/>
      <c r="T350" s="34"/>
      <c r="U350" s="34"/>
      <c r="V350" s="34"/>
      <c r="W350" s="34"/>
      <c r="X350" s="34"/>
      <c r="Y350" s="34"/>
      <c r="AB350" s="167">
        <f>ROW()</f>
        <v>350</v>
      </c>
      <c r="AC350" s="168">
        <f t="shared" ca="1" si="70"/>
        <v>0</v>
      </c>
      <c r="AD350" s="168">
        <f t="shared" ca="1" si="84"/>
        <v>0</v>
      </c>
      <c r="AE350" s="169" t="str">
        <f t="shared" ca="1" si="87"/>
        <v>-</v>
      </c>
      <c r="AF350" s="168" t="str">
        <f t="shared" ca="1" si="88"/>
        <v>-</v>
      </c>
      <c r="AG350" s="169" t="str">
        <f t="shared" ca="1" si="89"/>
        <v>-</v>
      </c>
      <c r="AH350" s="168" t="str">
        <f t="shared" ca="1" si="90"/>
        <v>-</v>
      </c>
      <c r="AI350" s="168">
        <f t="shared" ca="1" si="91"/>
        <v>0</v>
      </c>
      <c r="AJ350" s="170">
        <f t="shared" ca="1" si="92"/>
        <v>0</v>
      </c>
      <c r="AK350" s="168">
        <f t="shared" ca="1" si="71"/>
        <v>0</v>
      </c>
      <c r="AL350" s="168">
        <f t="shared" ca="1" si="66"/>
        <v>0</v>
      </c>
    </row>
    <row r="351" spans="1:38" ht="27" customHeight="1" x14ac:dyDescent="0.2">
      <c r="A351" s="56">
        <v>336</v>
      </c>
      <c r="B351" s="309" t="str">
        <f t="shared" ca="1" si="67"/>
        <v>A336</v>
      </c>
      <c r="C351" s="309"/>
      <c r="D351" s="57" t="str">
        <f t="shared" ca="1" si="68"/>
        <v/>
      </c>
      <c r="E351" s="59" t="str">
        <f t="shared" ca="1" si="69"/>
        <v/>
      </c>
      <c r="F351" s="215">
        <f ca="1">IF(LEN(B351)&gt;0,'OBRAČUNANA OSNOVNA PLAČA'!K345,"")</f>
        <v>0</v>
      </c>
      <c r="G351" s="60"/>
      <c r="H351" s="60"/>
      <c r="I351" s="60"/>
      <c r="J351" s="60"/>
      <c r="K351" s="60"/>
      <c r="L351" s="229">
        <f t="shared" si="85"/>
        <v>0</v>
      </c>
      <c r="M351" s="230">
        <f t="shared" ca="1" si="93"/>
        <v>0</v>
      </c>
      <c r="N351" s="230">
        <f t="shared" ca="1" si="94"/>
        <v>0</v>
      </c>
      <c r="O351" s="231">
        <f t="shared" ca="1" si="95"/>
        <v>0</v>
      </c>
      <c r="P351" s="232">
        <f t="shared" ca="1" si="96"/>
        <v>0</v>
      </c>
      <c r="Q351" s="233">
        <f t="shared" ca="1" si="86"/>
        <v>0</v>
      </c>
      <c r="R351" s="233">
        <f ca="1">IF(LEN(B351)&gt;0,'10'!R351-'10'!Q351,"")</f>
        <v>0</v>
      </c>
      <c r="S351" s="234"/>
      <c r="T351" s="34"/>
      <c r="U351" s="34"/>
      <c r="V351" s="34"/>
      <c r="W351" s="34"/>
      <c r="X351" s="34"/>
      <c r="Y351" s="34"/>
      <c r="AB351" s="167">
        <f>ROW()</f>
        <v>351</v>
      </c>
      <c r="AC351" s="168">
        <f t="shared" ca="1" si="70"/>
        <v>0</v>
      </c>
      <c r="AD351" s="168">
        <f t="shared" ca="1" si="84"/>
        <v>0</v>
      </c>
      <c r="AE351" s="169" t="str">
        <f t="shared" ca="1" si="87"/>
        <v>-</v>
      </c>
      <c r="AF351" s="168" t="str">
        <f t="shared" ca="1" si="88"/>
        <v>-</v>
      </c>
      <c r="AG351" s="169" t="str">
        <f t="shared" ca="1" si="89"/>
        <v>-</v>
      </c>
      <c r="AH351" s="168" t="str">
        <f t="shared" ca="1" si="90"/>
        <v>-</v>
      </c>
      <c r="AI351" s="168">
        <f t="shared" ca="1" si="91"/>
        <v>0</v>
      </c>
      <c r="AJ351" s="170">
        <f t="shared" ca="1" si="92"/>
        <v>0</v>
      </c>
      <c r="AK351" s="168">
        <f t="shared" ca="1" si="71"/>
        <v>0</v>
      </c>
      <c r="AL351" s="168">
        <f t="shared" ca="1" si="66"/>
        <v>0</v>
      </c>
    </row>
    <row r="352" spans="1:38" ht="27" customHeight="1" x14ac:dyDescent="0.2">
      <c r="A352" s="56">
        <v>337</v>
      </c>
      <c r="B352" s="309" t="str">
        <f t="shared" ca="1" si="67"/>
        <v>A337</v>
      </c>
      <c r="C352" s="309"/>
      <c r="D352" s="57" t="str">
        <f t="shared" ca="1" si="68"/>
        <v/>
      </c>
      <c r="E352" s="59" t="str">
        <f t="shared" ca="1" si="69"/>
        <v/>
      </c>
      <c r="F352" s="215">
        <f ca="1">IF(LEN(B352)&gt;0,'OBRAČUNANA OSNOVNA PLAČA'!K346,"")</f>
        <v>0</v>
      </c>
      <c r="G352" s="60"/>
      <c r="H352" s="60"/>
      <c r="I352" s="60"/>
      <c r="J352" s="60"/>
      <c r="K352" s="60"/>
      <c r="L352" s="229">
        <f t="shared" si="85"/>
        <v>0</v>
      </c>
      <c r="M352" s="230">
        <f t="shared" ca="1" si="93"/>
        <v>0</v>
      </c>
      <c r="N352" s="230">
        <f t="shared" ca="1" si="94"/>
        <v>0</v>
      </c>
      <c r="O352" s="231">
        <f t="shared" ca="1" si="95"/>
        <v>0</v>
      </c>
      <c r="P352" s="232">
        <f t="shared" ca="1" si="96"/>
        <v>0</v>
      </c>
      <c r="Q352" s="233">
        <f t="shared" ca="1" si="86"/>
        <v>0</v>
      </c>
      <c r="R352" s="233">
        <f ca="1">IF(LEN(B352)&gt;0,'10'!R352-'10'!Q352,"")</f>
        <v>0</v>
      </c>
      <c r="S352" s="234"/>
      <c r="T352" s="34"/>
      <c r="U352" s="34"/>
      <c r="V352" s="34"/>
      <c r="W352" s="34"/>
      <c r="X352" s="34"/>
      <c r="Y352" s="34"/>
      <c r="AB352" s="167">
        <f>ROW()</f>
        <v>352</v>
      </c>
      <c r="AC352" s="168">
        <f t="shared" ca="1" si="70"/>
        <v>0</v>
      </c>
      <c r="AD352" s="168">
        <f t="shared" ca="1" si="84"/>
        <v>0</v>
      </c>
      <c r="AE352" s="169" t="str">
        <f t="shared" ca="1" si="87"/>
        <v>-</v>
      </c>
      <c r="AF352" s="168" t="str">
        <f t="shared" ca="1" si="88"/>
        <v>-</v>
      </c>
      <c r="AG352" s="169" t="str">
        <f t="shared" ca="1" si="89"/>
        <v>-</v>
      </c>
      <c r="AH352" s="168" t="str">
        <f t="shared" ca="1" si="90"/>
        <v>-</v>
      </c>
      <c r="AI352" s="168">
        <f t="shared" ca="1" si="91"/>
        <v>0</v>
      </c>
      <c r="AJ352" s="170">
        <f t="shared" ca="1" si="92"/>
        <v>0</v>
      </c>
      <c r="AK352" s="168">
        <f t="shared" ca="1" si="71"/>
        <v>0</v>
      </c>
      <c r="AL352" s="168">
        <f t="shared" ca="1" si="66"/>
        <v>0</v>
      </c>
    </row>
    <row r="353" spans="1:38" ht="27" customHeight="1" x14ac:dyDescent="0.2">
      <c r="A353" s="56">
        <v>338</v>
      </c>
      <c r="B353" s="309" t="str">
        <f t="shared" ca="1" si="67"/>
        <v>A338</v>
      </c>
      <c r="C353" s="309"/>
      <c r="D353" s="57" t="str">
        <f t="shared" ca="1" si="68"/>
        <v/>
      </c>
      <c r="E353" s="59" t="str">
        <f t="shared" ca="1" si="69"/>
        <v/>
      </c>
      <c r="F353" s="215">
        <f ca="1">IF(LEN(B353)&gt;0,'OBRAČUNANA OSNOVNA PLAČA'!K347,"")</f>
        <v>0</v>
      </c>
      <c r="G353" s="60"/>
      <c r="H353" s="60"/>
      <c r="I353" s="60"/>
      <c r="J353" s="60"/>
      <c r="K353" s="60"/>
      <c r="L353" s="229">
        <f t="shared" si="85"/>
        <v>0</v>
      </c>
      <c r="M353" s="230">
        <f t="shared" ca="1" si="93"/>
        <v>0</v>
      </c>
      <c r="N353" s="230">
        <f t="shared" ca="1" si="94"/>
        <v>0</v>
      </c>
      <c r="O353" s="231">
        <f t="shared" ca="1" si="95"/>
        <v>0</v>
      </c>
      <c r="P353" s="232">
        <f t="shared" ca="1" si="96"/>
        <v>0</v>
      </c>
      <c r="Q353" s="233">
        <f t="shared" ca="1" si="86"/>
        <v>0</v>
      </c>
      <c r="R353" s="233">
        <f ca="1">IF(LEN(B353)&gt;0,'10'!R353-'10'!Q353,"")</f>
        <v>0</v>
      </c>
      <c r="S353" s="234"/>
      <c r="T353" s="34"/>
      <c r="U353" s="34"/>
      <c r="V353" s="34"/>
      <c r="W353" s="34"/>
      <c r="X353" s="34"/>
      <c r="Y353" s="34"/>
      <c r="AB353" s="167">
        <f>ROW()</f>
        <v>353</v>
      </c>
      <c r="AC353" s="168">
        <f t="shared" ca="1" si="70"/>
        <v>0</v>
      </c>
      <c r="AD353" s="168">
        <f t="shared" ca="1" si="84"/>
        <v>0</v>
      </c>
      <c r="AE353" s="169" t="str">
        <f t="shared" ca="1" si="87"/>
        <v>-</v>
      </c>
      <c r="AF353" s="168" t="str">
        <f t="shared" ca="1" si="88"/>
        <v>-</v>
      </c>
      <c r="AG353" s="169" t="str">
        <f t="shared" ca="1" si="89"/>
        <v>-</v>
      </c>
      <c r="AH353" s="168" t="str">
        <f t="shared" ca="1" si="90"/>
        <v>-</v>
      </c>
      <c r="AI353" s="168">
        <f t="shared" ca="1" si="91"/>
        <v>0</v>
      </c>
      <c r="AJ353" s="170">
        <f t="shared" ca="1" si="92"/>
        <v>0</v>
      </c>
      <c r="AK353" s="168">
        <f t="shared" ca="1" si="71"/>
        <v>0</v>
      </c>
      <c r="AL353" s="168">
        <f t="shared" ca="1" si="66"/>
        <v>0</v>
      </c>
    </row>
    <row r="354" spans="1:38" ht="27" customHeight="1" x14ac:dyDescent="0.2">
      <c r="A354" s="56">
        <v>339</v>
      </c>
      <c r="B354" s="309" t="str">
        <f t="shared" ca="1" si="67"/>
        <v>A339</v>
      </c>
      <c r="C354" s="309"/>
      <c r="D354" s="57" t="str">
        <f t="shared" ca="1" si="68"/>
        <v/>
      </c>
      <c r="E354" s="59" t="str">
        <f t="shared" ca="1" si="69"/>
        <v/>
      </c>
      <c r="F354" s="215">
        <f ca="1">IF(LEN(B354)&gt;0,'OBRAČUNANA OSNOVNA PLAČA'!K348,"")</f>
        <v>0</v>
      </c>
      <c r="G354" s="60"/>
      <c r="H354" s="60"/>
      <c r="I354" s="60"/>
      <c r="J354" s="60"/>
      <c r="K354" s="60"/>
      <c r="L354" s="229">
        <f t="shared" si="85"/>
        <v>0</v>
      </c>
      <c r="M354" s="230">
        <f t="shared" ca="1" si="93"/>
        <v>0</v>
      </c>
      <c r="N354" s="230">
        <f t="shared" ca="1" si="94"/>
        <v>0</v>
      </c>
      <c r="O354" s="231">
        <f t="shared" ca="1" si="95"/>
        <v>0</v>
      </c>
      <c r="P354" s="232">
        <f t="shared" ca="1" si="96"/>
        <v>0</v>
      </c>
      <c r="Q354" s="233">
        <f t="shared" ca="1" si="86"/>
        <v>0</v>
      </c>
      <c r="R354" s="233">
        <f ca="1">IF(LEN(B354)&gt;0,'10'!R354-'10'!Q354,"")</f>
        <v>0</v>
      </c>
      <c r="S354" s="234"/>
      <c r="T354" s="34"/>
      <c r="U354" s="34"/>
      <c r="V354" s="34"/>
      <c r="W354" s="34"/>
      <c r="X354" s="34"/>
      <c r="Y354" s="34"/>
      <c r="AB354" s="167">
        <f>ROW()</f>
        <v>354</v>
      </c>
      <c r="AC354" s="168">
        <f t="shared" ca="1" si="70"/>
        <v>0</v>
      </c>
      <c r="AD354" s="168">
        <f t="shared" ca="1" si="84"/>
        <v>0</v>
      </c>
      <c r="AE354" s="169" t="str">
        <f t="shared" ca="1" si="87"/>
        <v>-</v>
      </c>
      <c r="AF354" s="168" t="str">
        <f t="shared" ca="1" si="88"/>
        <v>-</v>
      </c>
      <c r="AG354" s="169" t="str">
        <f t="shared" ca="1" si="89"/>
        <v>-</v>
      </c>
      <c r="AH354" s="168" t="str">
        <f t="shared" ca="1" si="90"/>
        <v>-</v>
      </c>
      <c r="AI354" s="168">
        <f t="shared" ca="1" si="91"/>
        <v>0</v>
      </c>
      <c r="AJ354" s="170">
        <f t="shared" ca="1" si="92"/>
        <v>0</v>
      </c>
      <c r="AK354" s="168">
        <f t="shared" ca="1" si="71"/>
        <v>0</v>
      </c>
      <c r="AL354" s="168">
        <f t="shared" ca="1" si="66"/>
        <v>0</v>
      </c>
    </row>
    <row r="355" spans="1:38" ht="27" customHeight="1" x14ac:dyDescent="0.2">
      <c r="A355" s="56">
        <v>340</v>
      </c>
      <c r="B355" s="309" t="str">
        <f t="shared" ca="1" si="67"/>
        <v>A340</v>
      </c>
      <c r="C355" s="309"/>
      <c r="D355" s="57" t="str">
        <f t="shared" ca="1" si="68"/>
        <v/>
      </c>
      <c r="E355" s="59" t="str">
        <f t="shared" ca="1" si="69"/>
        <v/>
      </c>
      <c r="F355" s="215">
        <f ca="1">IF(LEN(B355)&gt;0,'OBRAČUNANA OSNOVNA PLAČA'!K349,"")</f>
        <v>0</v>
      </c>
      <c r="G355" s="60"/>
      <c r="H355" s="60"/>
      <c r="I355" s="60"/>
      <c r="J355" s="60"/>
      <c r="K355" s="60"/>
      <c r="L355" s="229">
        <f t="shared" si="85"/>
        <v>0</v>
      </c>
      <c r="M355" s="230">
        <f t="shared" ca="1" si="93"/>
        <v>0</v>
      </c>
      <c r="N355" s="230">
        <f t="shared" ca="1" si="94"/>
        <v>0</v>
      </c>
      <c r="O355" s="231">
        <f t="shared" ca="1" si="95"/>
        <v>0</v>
      </c>
      <c r="P355" s="232">
        <f t="shared" ca="1" si="96"/>
        <v>0</v>
      </c>
      <c r="Q355" s="233">
        <f t="shared" ca="1" si="86"/>
        <v>0</v>
      </c>
      <c r="R355" s="233">
        <f ca="1">IF(LEN(B355)&gt;0,'10'!R355-'10'!Q355,"")</f>
        <v>0</v>
      </c>
      <c r="S355" s="234"/>
      <c r="T355" s="34"/>
      <c r="U355" s="34"/>
      <c r="V355" s="34"/>
      <c r="W355" s="34"/>
      <c r="X355" s="34"/>
      <c r="Y355" s="34"/>
      <c r="AB355" s="167">
        <f>ROW()</f>
        <v>355</v>
      </c>
      <c r="AC355" s="168">
        <f t="shared" ca="1" si="70"/>
        <v>0</v>
      </c>
      <c r="AD355" s="168">
        <f t="shared" ca="1" si="84"/>
        <v>0</v>
      </c>
      <c r="AE355" s="169" t="str">
        <f t="shared" ca="1" si="87"/>
        <v>-</v>
      </c>
      <c r="AF355" s="168" t="str">
        <f t="shared" ca="1" si="88"/>
        <v>-</v>
      </c>
      <c r="AG355" s="169" t="str">
        <f t="shared" ca="1" si="89"/>
        <v>-</v>
      </c>
      <c r="AH355" s="168" t="str">
        <f t="shared" ca="1" si="90"/>
        <v>-</v>
      </c>
      <c r="AI355" s="168">
        <f t="shared" ca="1" si="91"/>
        <v>0</v>
      </c>
      <c r="AJ355" s="170">
        <f t="shared" ca="1" si="92"/>
        <v>0</v>
      </c>
      <c r="AK355" s="168">
        <f t="shared" ca="1" si="71"/>
        <v>0</v>
      </c>
      <c r="AL355" s="168">
        <f t="shared" ca="1" si="66"/>
        <v>0</v>
      </c>
    </row>
    <row r="356" spans="1:38" ht="27" customHeight="1" x14ac:dyDescent="0.2">
      <c r="A356" s="56">
        <v>341</v>
      </c>
      <c r="B356" s="309" t="str">
        <f t="shared" ca="1" si="67"/>
        <v>A341</v>
      </c>
      <c r="C356" s="309"/>
      <c r="D356" s="57" t="str">
        <f t="shared" ca="1" si="68"/>
        <v/>
      </c>
      <c r="E356" s="59" t="str">
        <f t="shared" ca="1" si="69"/>
        <v/>
      </c>
      <c r="F356" s="215">
        <f ca="1">IF(LEN(B356)&gt;0,'OBRAČUNANA OSNOVNA PLAČA'!K350,"")</f>
        <v>0</v>
      </c>
      <c r="G356" s="60"/>
      <c r="H356" s="60"/>
      <c r="I356" s="60"/>
      <c r="J356" s="60"/>
      <c r="K356" s="60"/>
      <c r="L356" s="229">
        <f t="shared" si="85"/>
        <v>0</v>
      </c>
      <c r="M356" s="230">
        <f t="shared" ca="1" si="93"/>
        <v>0</v>
      </c>
      <c r="N356" s="230">
        <f t="shared" ca="1" si="94"/>
        <v>0</v>
      </c>
      <c r="O356" s="231">
        <f t="shared" ca="1" si="95"/>
        <v>0</v>
      </c>
      <c r="P356" s="232">
        <f t="shared" ca="1" si="96"/>
        <v>0</v>
      </c>
      <c r="Q356" s="233">
        <f t="shared" ca="1" si="86"/>
        <v>0</v>
      </c>
      <c r="R356" s="233">
        <f ca="1">IF(LEN(B356)&gt;0,'10'!R356-'10'!Q356,"")</f>
        <v>0</v>
      </c>
      <c r="S356" s="234"/>
      <c r="T356" s="34"/>
      <c r="U356" s="34"/>
      <c r="V356" s="34"/>
      <c r="W356" s="34"/>
      <c r="X356" s="34"/>
      <c r="Y356" s="34"/>
      <c r="AB356" s="167">
        <f>ROW()</f>
        <v>356</v>
      </c>
      <c r="AC356" s="168">
        <f t="shared" ca="1" si="70"/>
        <v>0</v>
      </c>
      <c r="AD356" s="168">
        <f t="shared" ca="1" si="84"/>
        <v>0</v>
      </c>
      <c r="AE356" s="169" t="str">
        <f t="shared" ca="1" si="87"/>
        <v>-</v>
      </c>
      <c r="AF356" s="168" t="str">
        <f t="shared" ca="1" si="88"/>
        <v>-</v>
      </c>
      <c r="AG356" s="169" t="str">
        <f t="shared" ca="1" si="89"/>
        <v>-</v>
      </c>
      <c r="AH356" s="168" t="str">
        <f t="shared" ca="1" si="90"/>
        <v>-</v>
      </c>
      <c r="AI356" s="168">
        <f t="shared" ca="1" si="91"/>
        <v>0</v>
      </c>
      <c r="AJ356" s="170">
        <f t="shared" ca="1" si="92"/>
        <v>0</v>
      </c>
      <c r="AK356" s="168">
        <f t="shared" ca="1" si="71"/>
        <v>0</v>
      </c>
      <c r="AL356" s="168">
        <f t="shared" ca="1" si="66"/>
        <v>0</v>
      </c>
    </row>
    <row r="357" spans="1:38" ht="27" customHeight="1" x14ac:dyDescent="0.2">
      <c r="A357" s="56">
        <v>342</v>
      </c>
      <c r="B357" s="309" t="str">
        <f t="shared" ca="1" si="67"/>
        <v>A342</v>
      </c>
      <c r="C357" s="309"/>
      <c r="D357" s="57" t="str">
        <f t="shared" ca="1" si="68"/>
        <v/>
      </c>
      <c r="E357" s="59" t="str">
        <f t="shared" ca="1" si="69"/>
        <v/>
      </c>
      <c r="F357" s="215">
        <f ca="1">IF(LEN(B357)&gt;0,'OBRAČUNANA OSNOVNA PLAČA'!K351,"")</f>
        <v>0</v>
      </c>
      <c r="G357" s="60"/>
      <c r="H357" s="60"/>
      <c r="I357" s="60"/>
      <c r="J357" s="60"/>
      <c r="K357" s="60"/>
      <c r="L357" s="229">
        <f t="shared" si="85"/>
        <v>0</v>
      </c>
      <c r="M357" s="230">
        <f t="shared" ca="1" si="93"/>
        <v>0</v>
      </c>
      <c r="N357" s="230">
        <f t="shared" ca="1" si="94"/>
        <v>0</v>
      </c>
      <c r="O357" s="231">
        <f t="shared" ca="1" si="95"/>
        <v>0</v>
      </c>
      <c r="P357" s="232">
        <f t="shared" ca="1" si="96"/>
        <v>0</v>
      </c>
      <c r="Q357" s="233">
        <f t="shared" ca="1" si="86"/>
        <v>0</v>
      </c>
      <c r="R357" s="233">
        <f ca="1">IF(LEN(B357)&gt;0,'10'!R357-'10'!Q357,"")</f>
        <v>0</v>
      </c>
      <c r="S357" s="234"/>
      <c r="T357" s="34"/>
      <c r="U357" s="34"/>
      <c r="V357" s="34"/>
      <c r="W357" s="34"/>
      <c r="X357" s="34"/>
      <c r="Y357" s="34"/>
      <c r="AB357" s="167">
        <f>ROW()</f>
        <v>357</v>
      </c>
      <c r="AC357" s="168">
        <f t="shared" ca="1" si="70"/>
        <v>0</v>
      </c>
      <c r="AD357" s="168">
        <f t="shared" ca="1" si="84"/>
        <v>0</v>
      </c>
      <c r="AE357" s="169" t="str">
        <f t="shared" ca="1" si="87"/>
        <v>-</v>
      </c>
      <c r="AF357" s="168" t="str">
        <f t="shared" ca="1" si="88"/>
        <v>-</v>
      </c>
      <c r="AG357" s="169" t="str">
        <f t="shared" ca="1" si="89"/>
        <v>-</v>
      </c>
      <c r="AH357" s="168" t="str">
        <f t="shared" ca="1" si="90"/>
        <v>-</v>
      </c>
      <c r="AI357" s="168">
        <f t="shared" ca="1" si="91"/>
        <v>0</v>
      </c>
      <c r="AJ357" s="170">
        <f t="shared" ca="1" si="92"/>
        <v>0</v>
      </c>
      <c r="AK357" s="168">
        <f t="shared" ca="1" si="71"/>
        <v>0</v>
      </c>
      <c r="AL357" s="168">
        <f t="shared" ca="1" si="66"/>
        <v>0</v>
      </c>
    </row>
    <row r="358" spans="1:38" ht="27" customHeight="1" x14ac:dyDescent="0.2">
      <c r="A358" s="56">
        <v>343</v>
      </c>
      <c r="B358" s="309" t="str">
        <f t="shared" ca="1" si="67"/>
        <v>A343</v>
      </c>
      <c r="C358" s="309"/>
      <c r="D358" s="57" t="str">
        <f t="shared" ca="1" si="68"/>
        <v/>
      </c>
      <c r="E358" s="59" t="str">
        <f t="shared" ca="1" si="69"/>
        <v/>
      </c>
      <c r="F358" s="215">
        <f ca="1">IF(LEN(B358)&gt;0,'OBRAČUNANA OSNOVNA PLAČA'!K352,"")</f>
        <v>0</v>
      </c>
      <c r="G358" s="60"/>
      <c r="H358" s="60"/>
      <c r="I358" s="60"/>
      <c r="J358" s="60"/>
      <c r="K358" s="60"/>
      <c r="L358" s="229">
        <f t="shared" si="85"/>
        <v>0</v>
      </c>
      <c r="M358" s="230">
        <f t="shared" ca="1" si="93"/>
        <v>0</v>
      </c>
      <c r="N358" s="230">
        <f t="shared" ca="1" si="94"/>
        <v>0</v>
      </c>
      <c r="O358" s="231">
        <f t="shared" ca="1" si="95"/>
        <v>0</v>
      </c>
      <c r="P358" s="232">
        <f t="shared" ca="1" si="96"/>
        <v>0</v>
      </c>
      <c r="Q358" s="233">
        <f t="shared" ca="1" si="86"/>
        <v>0</v>
      </c>
      <c r="R358" s="233">
        <f ca="1">IF(LEN(B358)&gt;0,'10'!R358-'10'!Q358,"")</f>
        <v>0</v>
      </c>
      <c r="S358" s="234"/>
      <c r="T358" s="34"/>
      <c r="U358" s="34"/>
      <c r="V358" s="34"/>
      <c r="W358" s="34"/>
      <c r="X358" s="34"/>
      <c r="Y358" s="34"/>
      <c r="AB358" s="167">
        <f>ROW()</f>
        <v>358</v>
      </c>
      <c r="AC358" s="168">
        <f t="shared" ca="1" si="70"/>
        <v>0</v>
      </c>
      <c r="AD358" s="168">
        <f t="shared" ca="1" si="84"/>
        <v>0</v>
      </c>
      <c r="AE358" s="169" t="str">
        <f t="shared" ca="1" si="87"/>
        <v>-</v>
      </c>
      <c r="AF358" s="168" t="str">
        <f t="shared" ca="1" si="88"/>
        <v>-</v>
      </c>
      <c r="AG358" s="169" t="str">
        <f t="shared" ca="1" si="89"/>
        <v>-</v>
      </c>
      <c r="AH358" s="168" t="str">
        <f t="shared" ca="1" si="90"/>
        <v>-</v>
      </c>
      <c r="AI358" s="168">
        <f t="shared" ca="1" si="91"/>
        <v>0</v>
      </c>
      <c r="AJ358" s="170">
        <f t="shared" ca="1" si="92"/>
        <v>0</v>
      </c>
      <c r="AK358" s="168">
        <f t="shared" ca="1" si="71"/>
        <v>0</v>
      </c>
      <c r="AL358" s="168">
        <f t="shared" ca="1" si="66"/>
        <v>0</v>
      </c>
    </row>
    <row r="359" spans="1:38" ht="27" customHeight="1" x14ac:dyDescent="0.2">
      <c r="A359" s="56">
        <v>344</v>
      </c>
      <c r="B359" s="309" t="str">
        <f t="shared" ca="1" si="67"/>
        <v>A344</v>
      </c>
      <c r="C359" s="309"/>
      <c r="D359" s="57" t="str">
        <f t="shared" ca="1" si="68"/>
        <v/>
      </c>
      <c r="E359" s="59" t="str">
        <f t="shared" ca="1" si="69"/>
        <v/>
      </c>
      <c r="F359" s="215">
        <f ca="1">IF(LEN(B359)&gt;0,'OBRAČUNANA OSNOVNA PLAČA'!K353,"")</f>
        <v>0</v>
      </c>
      <c r="G359" s="60"/>
      <c r="H359" s="60"/>
      <c r="I359" s="60"/>
      <c r="J359" s="60"/>
      <c r="K359" s="60"/>
      <c r="L359" s="229">
        <f t="shared" si="85"/>
        <v>0</v>
      </c>
      <c r="M359" s="230">
        <f t="shared" ca="1" si="93"/>
        <v>0</v>
      </c>
      <c r="N359" s="230">
        <f t="shared" ca="1" si="94"/>
        <v>0</v>
      </c>
      <c r="O359" s="231">
        <f t="shared" ca="1" si="95"/>
        <v>0</v>
      </c>
      <c r="P359" s="232">
        <f t="shared" ca="1" si="96"/>
        <v>0</v>
      </c>
      <c r="Q359" s="233">
        <f t="shared" ca="1" si="86"/>
        <v>0</v>
      </c>
      <c r="R359" s="233">
        <f ca="1">IF(LEN(B359)&gt;0,'10'!R359-'10'!Q359,"")</f>
        <v>0</v>
      </c>
      <c r="S359" s="234"/>
      <c r="T359" s="34"/>
      <c r="U359" s="34"/>
      <c r="V359" s="34"/>
      <c r="W359" s="34"/>
      <c r="X359" s="34"/>
      <c r="Y359" s="34"/>
      <c r="AB359" s="167">
        <f>ROW()</f>
        <v>359</v>
      </c>
      <c r="AC359" s="168">
        <f t="shared" ca="1" si="70"/>
        <v>0</v>
      </c>
      <c r="AD359" s="168">
        <f t="shared" ca="1" si="84"/>
        <v>0</v>
      </c>
      <c r="AE359" s="169" t="str">
        <f t="shared" ca="1" si="87"/>
        <v>-</v>
      </c>
      <c r="AF359" s="168" t="str">
        <f t="shared" ca="1" si="88"/>
        <v>-</v>
      </c>
      <c r="AG359" s="169" t="str">
        <f t="shared" ca="1" si="89"/>
        <v>-</v>
      </c>
      <c r="AH359" s="168" t="str">
        <f t="shared" ca="1" si="90"/>
        <v>-</v>
      </c>
      <c r="AI359" s="168">
        <f t="shared" ca="1" si="91"/>
        <v>0</v>
      </c>
      <c r="AJ359" s="170">
        <f t="shared" ca="1" si="92"/>
        <v>0</v>
      </c>
      <c r="AK359" s="168">
        <f t="shared" ca="1" si="71"/>
        <v>0</v>
      </c>
      <c r="AL359" s="168">
        <f t="shared" ca="1" si="66"/>
        <v>0</v>
      </c>
    </row>
    <row r="360" spans="1:38" ht="27" customHeight="1" x14ac:dyDescent="0.2">
      <c r="A360" s="56">
        <v>345</v>
      </c>
      <c r="B360" s="309" t="str">
        <f t="shared" ca="1" si="67"/>
        <v>A345</v>
      </c>
      <c r="C360" s="309"/>
      <c r="D360" s="57" t="str">
        <f t="shared" ca="1" si="68"/>
        <v/>
      </c>
      <c r="E360" s="59" t="str">
        <f t="shared" ca="1" si="69"/>
        <v/>
      </c>
      <c r="F360" s="215">
        <f ca="1">IF(LEN(B360)&gt;0,'OBRAČUNANA OSNOVNA PLAČA'!K354,"")</f>
        <v>0</v>
      </c>
      <c r="G360" s="60"/>
      <c r="H360" s="60"/>
      <c r="I360" s="60"/>
      <c r="J360" s="60"/>
      <c r="K360" s="60"/>
      <c r="L360" s="229">
        <f t="shared" si="85"/>
        <v>0</v>
      </c>
      <c r="M360" s="230">
        <f t="shared" ca="1" si="93"/>
        <v>0</v>
      </c>
      <c r="N360" s="230">
        <f t="shared" ca="1" si="94"/>
        <v>0</v>
      </c>
      <c r="O360" s="231">
        <f t="shared" ca="1" si="95"/>
        <v>0</v>
      </c>
      <c r="P360" s="232">
        <f t="shared" ca="1" si="96"/>
        <v>0</v>
      </c>
      <c r="Q360" s="233">
        <f t="shared" ca="1" si="86"/>
        <v>0</v>
      </c>
      <c r="R360" s="233">
        <f ca="1">IF(LEN(B360)&gt;0,'10'!R360-'10'!Q360,"")</f>
        <v>0</v>
      </c>
      <c r="S360" s="234"/>
      <c r="T360" s="34"/>
      <c r="U360" s="34"/>
      <c r="V360" s="34"/>
      <c r="W360" s="34"/>
      <c r="X360" s="34"/>
      <c r="Y360" s="34"/>
      <c r="AB360" s="167">
        <f>ROW()</f>
        <v>360</v>
      </c>
      <c r="AC360" s="168">
        <f t="shared" ca="1" si="70"/>
        <v>0</v>
      </c>
      <c r="AD360" s="168">
        <f t="shared" ca="1" si="84"/>
        <v>0</v>
      </c>
      <c r="AE360" s="169" t="str">
        <f t="shared" ca="1" si="87"/>
        <v>-</v>
      </c>
      <c r="AF360" s="168" t="str">
        <f t="shared" ca="1" si="88"/>
        <v>-</v>
      </c>
      <c r="AG360" s="169" t="str">
        <f t="shared" ca="1" si="89"/>
        <v>-</v>
      </c>
      <c r="AH360" s="168" t="str">
        <f t="shared" ca="1" si="90"/>
        <v>-</v>
      </c>
      <c r="AI360" s="168">
        <f t="shared" ca="1" si="91"/>
        <v>0</v>
      </c>
      <c r="AJ360" s="170">
        <f t="shared" ca="1" si="92"/>
        <v>0</v>
      </c>
      <c r="AK360" s="168">
        <f t="shared" ca="1" si="71"/>
        <v>0</v>
      </c>
      <c r="AL360" s="168">
        <f t="shared" ca="1" si="66"/>
        <v>0</v>
      </c>
    </row>
    <row r="361" spans="1:38" ht="27" customHeight="1" x14ac:dyDescent="0.2">
      <c r="A361" s="56">
        <v>346</v>
      </c>
      <c r="B361" s="309" t="str">
        <f t="shared" ca="1" si="67"/>
        <v>A346</v>
      </c>
      <c r="C361" s="309"/>
      <c r="D361" s="57" t="str">
        <f t="shared" ca="1" si="68"/>
        <v/>
      </c>
      <c r="E361" s="59" t="str">
        <f t="shared" ca="1" si="69"/>
        <v/>
      </c>
      <c r="F361" s="215">
        <f ca="1">IF(LEN(B361)&gt;0,'OBRAČUNANA OSNOVNA PLAČA'!K355,"")</f>
        <v>0</v>
      </c>
      <c r="G361" s="60"/>
      <c r="H361" s="60"/>
      <c r="I361" s="60"/>
      <c r="J361" s="60"/>
      <c r="K361" s="60"/>
      <c r="L361" s="229">
        <f t="shared" si="85"/>
        <v>0</v>
      </c>
      <c r="M361" s="230">
        <f t="shared" ca="1" si="93"/>
        <v>0</v>
      </c>
      <c r="N361" s="230">
        <f t="shared" ca="1" si="94"/>
        <v>0</v>
      </c>
      <c r="O361" s="231">
        <f t="shared" ca="1" si="95"/>
        <v>0</v>
      </c>
      <c r="P361" s="232">
        <f t="shared" ca="1" si="96"/>
        <v>0</v>
      </c>
      <c r="Q361" s="233">
        <f t="shared" ca="1" si="86"/>
        <v>0</v>
      </c>
      <c r="R361" s="233">
        <f ca="1">IF(LEN(B361)&gt;0,'10'!R361-'10'!Q361,"")</f>
        <v>0</v>
      </c>
      <c r="S361" s="234"/>
      <c r="T361" s="34"/>
      <c r="U361" s="34"/>
      <c r="V361" s="34"/>
      <c r="W361" s="34"/>
      <c r="X361" s="34"/>
      <c r="Y361" s="34"/>
      <c r="AB361" s="167">
        <f>ROW()</f>
        <v>361</v>
      </c>
      <c r="AC361" s="168">
        <f t="shared" ca="1" si="70"/>
        <v>0</v>
      </c>
      <c r="AD361" s="168">
        <f t="shared" ca="1" si="84"/>
        <v>0</v>
      </c>
      <c r="AE361" s="169" t="str">
        <f t="shared" ca="1" si="87"/>
        <v>-</v>
      </c>
      <c r="AF361" s="168" t="str">
        <f t="shared" ca="1" si="88"/>
        <v>-</v>
      </c>
      <c r="AG361" s="169" t="str">
        <f t="shared" ca="1" si="89"/>
        <v>-</v>
      </c>
      <c r="AH361" s="168" t="str">
        <f t="shared" ca="1" si="90"/>
        <v>-</v>
      </c>
      <c r="AI361" s="168">
        <f t="shared" ca="1" si="91"/>
        <v>0</v>
      </c>
      <c r="AJ361" s="170">
        <f t="shared" ca="1" si="92"/>
        <v>0</v>
      </c>
      <c r="AK361" s="168">
        <f t="shared" ca="1" si="71"/>
        <v>0</v>
      </c>
      <c r="AL361" s="168">
        <f t="shared" ca="1" si="66"/>
        <v>0</v>
      </c>
    </row>
    <row r="362" spans="1:38" ht="27" customHeight="1" x14ac:dyDescent="0.2">
      <c r="A362" s="56">
        <v>347</v>
      </c>
      <c r="B362" s="309" t="str">
        <f t="shared" ca="1" si="67"/>
        <v>A347</v>
      </c>
      <c r="C362" s="309"/>
      <c r="D362" s="57" t="str">
        <f t="shared" ca="1" si="68"/>
        <v/>
      </c>
      <c r="E362" s="59" t="str">
        <f t="shared" ca="1" si="69"/>
        <v/>
      </c>
      <c r="F362" s="215">
        <f ca="1">IF(LEN(B362)&gt;0,'OBRAČUNANA OSNOVNA PLAČA'!K356,"")</f>
        <v>0</v>
      </c>
      <c r="G362" s="60"/>
      <c r="H362" s="60"/>
      <c r="I362" s="60"/>
      <c r="J362" s="60"/>
      <c r="K362" s="60"/>
      <c r="L362" s="229">
        <f t="shared" si="85"/>
        <v>0</v>
      </c>
      <c r="M362" s="230">
        <f t="shared" ca="1" si="93"/>
        <v>0</v>
      </c>
      <c r="N362" s="230">
        <f t="shared" ca="1" si="94"/>
        <v>0</v>
      </c>
      <c r="O362" s="231">
        <f t="shared" ca="1" si="95"/>
        <v>0</v>
      </c>
      <c r="P362" s="232">
        <f t="shared" ca="1" si="96"/>
        <v>0</v>
      </c>
      <c r="Q362" s="233">
        <f t="shared" ca="1" si="86"/>
        <v>0</v>
      </c>
      <c r="R362" s="233">
        <f ca="1">IF(LEN(B362)&gt;0,'10'!R362-'10'!Q362,"")</f>
        <v>0</v>
      </c>
      <c r="S362" s="234"/>
      <c r="T362" s="34"/>
      <c r="U362" s="34"/>
      <c r="V362" s="34"/>
      <c r="W362" s="34"/>
      <c r="X362" s="34"/>
      <c r="Y362" s="34"/>
      <c r="AB362" s="167">
        <f>ROW()</f>
        <v>362</v>
      </c>
      <c r="AC362" s="168">
        <f t="shared" ca="1" si="70"/>
        <v>0</v>
      </c>
      <c r="AD362" s="168">
        <f t="shared" ca="1" si="84"/>
        <v>0</v>
      </c>
      <c r="AE362" s="169" t="str">
        <f t="shared" ca="1" si="87"/>
        <v>-</v>
      </c>
      <c r="AF362" s="168" t="str">
        <f t="shared" ca="1" si="88"/>
        <v>-</v>
      </c>
      <c r="AG362" s="169" t="str">
        <f t="shared" ca="1" si="89"/>
        <v>-</v>
      </c>
      <c r="AH362" s="168" t="str">
        <f t="shared" ca="1" si="90"/>
        <v>-</v>
      </c>
      <c r="AI362" s="168">
        <f t="shared" ca="1" si="91"/>
        <v>0</v>
      </c>
      <c r="AJ362" s="170">
        <f t="shared" ca="1" si="92"/>
        <v>0</v>
      </c>
      <c r="AK362" s="168">
        <f t="shared" ca="1" si="71"/>
        <v>0</v>
      </c>
      <c r="AL362" s="168">
        <f t="shared" ca="1" si="66"/>
        <v>0</v>
      </c>
    </row>
    <row r="363" spans="1:38" ht="27" customHeight="1" x14ac:dyDescent="0.2">
      <c r="A363" s="56">
        <v>348</v>
      </c>
      <c r="B363" s="309" t="str">
        <f t="shared" ca="1" si="67"/>
        <v>A348</v>
      </c>
      <c r="C363" s="309"/>
      <c r="D363" s="57" t="str">
        <f t="shared" ca="1" si="68"/>
        <v/>
      </c>
      <c r="E363" s="59" t="str">
        <f t="shared" ca="1" si="69"/>
        <v/>
      </c>
      <c r="F363" s="215">
        <f ca="1">IF(LEN(B363)&gt;0,'OBRAČUNANA OSNOVNA PLAČA'!K357,"")</f>
        <v>0</v>
      </c>
      <c r="G363" s="60"/>
      <c r="H363" s="60"/>
      <c r="I363" s="60"/>
      <c r="J363" s="60"/>
      <c r="K363" s="60"/>
      <c r="L363" s="229">
        <f t="shared" si="85"/>
        <v>0</v>
      </c>
      <c r="M363" s="230">
        <f t="shared" ca="1" si="93"/>
        <v>0</v>
      </c>
      <c r="N363" s="230">
        <f t="shared" ca="1" si="94"/>
        <v>0</v>
      </c>
      <c r="O363" s="231">
        <f t="shared" ca="1" si="95"/>
        <v>0</v>
      </c>
      <c r="P363" s="232">
        <f t="shared" ca="1" si="96"/>
        <v>0</v>
      </c>
      <c r="Q363" s="233">
        <f t="shared" ca="1" si="86"/>
        <v>0</v>
      </c>
      <c r="R363" s="233">
        <f ca="1">IF(LEN(B363)&gt;0,'10'!R363-'10'!Q363,"")</f>
        <v>0</v>
      </c>
      <c r="S363" s="234"/>
      <c r="T363" s="34"/>
      <c r="U363" s="34"/>
      <c r="V363" s="34"/>
      <c r="W363" s="34"/>
      <c r="X363" s="34"/>
      <c r="Y363" s="34"/>
      <c r="AB363" s="167">
        <f>ROW()</f>
        <v>363</v>
      </c>
      <c r="AC363" s="168">
        <f t="shared" ca="1" si="70"/>
        <v>0</v>
      </c>
      <c r="AD363" s="168">
        <f t="shared" ca="1" si="84"/>
        <v>0</v>
      </c>
      <c r="AE363" s="169" t="str">
        <f t="shared" ca="1" si="87"/>
        <v>-</v>
      </c>
      <c r="AF363" s="168" t="str">
        <f t="shared" ca="1" si="88"/>
        <v>-</v>
      </c>
      <c r="AG363" s="169" t="str">
        <f t="shared" ca="1" si="89"/>
        <v>-</v>
      </c>
      <c r="AH363" s="168" t="str">
        <f t="shared" ca="1" si="90"/>
        <v>-</v>
      </c>
      <c r="AI363" s="168">
        <f t="shared" ca="1" si="91"/>
        <v>0</v>
      </c>
      <c r="AJ363" s="170">
        <f t="shared" ca="1" si="92"/>
        <v>0</v>
      </c>
      <c r="AK363" s="168">
        <f t="shared" ca="1" si="71"/>
        <v>0</v>
      </c>
      <c r="AL363" s="168">
        <f t="shared" ca="1" si="66"/>
        <v>0</v>
      </c>
    </row>
    <row r="364" spans="1:38" ht="27" customHeight="1" x14ac:dyDescent="0.2">
      <c r="A364" s="56">
        <v>349</v>
      </c>
      <c r="B364" s="309" t="str">
        <f t="shared" ca="1" si="67"/>
        <v>A349</v>
      </c>
      <c r="C364" s="309"/>
      <c r="D364" s="57" t="str">
        <f t="shared" ca="1" si="68"/>
        <v/>
      </c>
      <c r="E364" s="59" t="str">
        <f t="shared" ca="1" si="69"/>
        <v/>
      </c>
      <c r="F364" s="215">
        <f ca="1">IF(LEN(B364)&gt;0,'OBRAČUNANA OSNOVNA PLAČA'!K358,"")</f>
        <v>0</v>
      </c>
      <c r="G364" s="60"/>
      <c r="H364" s="60"/>
      <c r="I364" s="60"/>
      <c r="J364" s="60"/>
      <c r="K364" s="60"/>
      <c r="L364" s="229">
        <f t="shared" si="85"/>
        <v>0</v>
      </c>
      <c r="M364" s="230">
        <f t="shared" ca="1" si="93"/>
        <v>0</v>
      </c>
      <c r="N364" s="230">
        <f t="shared" ca="1" si="94"/>
        <v>0</v>
      </c>
      <c r="O364" s="231">
        <f t="shared" ca="1" si="95"/>
        <v>0</v>
      </c>
      <c r="P364" s="232">
        <f t="shared" ca="1" si="96"/>
        <v>0</v>
      </c>
      <c r="Q364" s="233">
        <f t="shared" ca="1" si="86"/>
        <v>0</v>
      </c>
      <c r="R364" s="233">
        <f ca="1">IF(LEN(B364)&gt;0,'10'!R364-'10'!Q364,"")</f>
        <v>0</v>
      </c>
      <c r="S364" s="234"/>
      <c r="T364" s="34"/>
      <c r="U364" s="34"/>
      <c r="V364" s="34"/>
      <c r="W364" s="34"/>
      <c r="X364" s="34"/>
      <c r="Y364" s="34"/>
      <c r="AB364" s="167">
        <f>ROW()</f>
        <v>364</v>
      </c>
      <c r="AC364" s="168">
        <f t="shared" ca="1" si="70"/>
        <v>0</v>
      </c>
      <c r="AD364" s="168">
        <f t="shared" ca="1" si="84"/>
        <v>0</v>
      </c>
      <c r="AE364" s="169" t="str">
        <f t="shared" ca="1" si="87"/>
        <v>-</v>
      </c>
      <c r="AF364" s="168" t="str">
        <f t="shared" ca="1" si="88"/>
        <v>-</v>
      </c>
      <c r="AG364" s="169" t="str">
        <f t="shared" ca="1" si="89"/>
        <v>-</v>
      </c>
      <c r="AH364" s="168" t="str">
        <f t="shared" ca="1" si="90"/>
        <v>-</v>
      </c>
      <c r="AI364" s="168">
        <f t="shared" ca="1" si="91"/>
        <v>0</v>
      </c>
      <c r="AJ364" s="170">
        <f t="shared" ca="1" si="92"/>
        <v>0</v>
      </c>
      <c r="AK364" s="168">
        <f t="shared" ca="1" si="71"/>
        <v>0</v>
      </c>
      <c r="AL364" s="168">
        <f t="shared" ca="1" si="66"/>
        <v>0</v>
      </c>
    </row>
    <row r="365" spans="1:38" ht="27" customHeight="1" x14ac:dyDescent="0.2">
      <c r="A365" s="56">
        <v>350</v>
      </c>
      <c r="B365" s="309" t="str">
        <f t="shared" ca="1" si="67"/>
        <v>A350</v>
      </c>
      <c r="C365" s="309"/>
      <c r="D365" s="57" t="str">
        <f t="shared" ca="1" si="68"/>
        <v/>
      </c>
      <c r="E365" s="59" t="str">
        <f t="shared" ca="1" si="69"/>
        <v/>
      </c>
      <c r="F365" s="215">
        <f ca="1">IF(LEN(B365)&gt;0,'OBRAČUNANA OSNOVNA PLAČA'!K359,"")</f>
        <v>0</v>
      </c>
      <c r="G365" s="60"/>
      <c r="H365" s="60"/>
      <c r="I365" s="60"/>
      <c r="J365" s="60"/>
      <c r="K365" s="60"/>
      <c r="L365" s="229">
        <f t="shared" si="85"/>
        <v>0</v>
      </c>
      <c r="M365" s="230">
        <f t="shared" ca="1" si="93"/>
        <v>0</v>
      </c>
      <c r="N365" s="230">
        <f t="shared" ca="1" si="94"/>
        <v>0</v>
      </c>
      <c r="O365" s="231">
        <f t="shared" ca="1" si="95"/>
        <v>0</v>
      </c>
      <c r="P365" s="232">
        <f t="shared" ca="1" si="96"/>
        <v>0</v>
      </c>
      <c r="Q365" s="233">
        <f t="shared" ca="1" si="86"/>
        <v>0</v>
      </c>
      <c r="R365" s="233">
        <f ca="1">IF(LEN(B365)&gt;0,'10'!R365-'10'!Q365,"")</f>
        <v>0</v>
      </c>
      <c r="S365" s="234"/>
      <c r="T365" s="34"/>
      <c r="U365" s="34"/>
      <c r="V365" s="34"/>
      <c r="W365" s="34"/>
      <c r="X365" s="34"/>
      <c r="Y365" s="34"/>
      <c r="AB365" s="167">
        <f>ROW()</f>
        <v>365</v>
      </c>
      <c r="AC365" s="168">
        <f t="shared" ca="1" si="70"/>
        <v>0</v>
      </c>
      <c r="AD365" s="168">
        <f t="shared" ca="1" si="84"/>
        <v>0</v>
      </c>
      <c r="AE365" s="169" t="str">
        <f t="shared" ca="1" si="87"/>
        <v>-</v>
      </c>
      <c r="AF365" s="168" t="str">
        <f t="shared" ca="1" si="88"/>
        <v>-</v>
      </c>
      <c r="AG365" s="169" t="str">
        <f t="shared" ca="1" si="89"/>
        <v>-</v>
      </c>
      <c r="AH365" s="168" t="str">
        <f t="shared" ca="1" si="90"/>
        <v>-</v>
      </c>
      <c r="AI365" s="168">
        <f t="shared" ca="1" si="91"/>
        <v>0</v>
      </c>
      <c r="AJ365" s="170">
        <f t="shared" ca="1" si="92"/>
        <v>0</v>
      </c>
      <c r="AK365" s="168">
        <f t="shared" ca="1" si="71"/>
        <v>0</v>
      </c>
      <c r="AL365" s="168">
        <f t="shared" ca="1" si="66"/>
        <v>0</v>
      </c>
    </row>
    <row r="366" spans="1:38" ht="27" customHeight="1" x14ac:dyDescent="0.2">
      <c r="A366" s="56">
        <v>351</v>
      </c>
      <c r="B366" s="309" t="str">
        <f t="shared" ca="1" si="67"/>
        <v>A351</v>
      </c>
      <c r="C366" s="309"/>
      <c r="D366" s="57" t="str">
        <f t="shared" ca="1" si="68"/>
        <v/>
      </c>
      <c r="E366" s="59" t="str">
        <f t="shared" ca="1" si="69"/>
        <v/>
      </c>
      <c r="F366" s="215">
        <f ca="1">IF(LEN(B366)&gt;0,'OBRAČUNANA OSNOVNA PLAČA'!K360,"")</f>
        <v>0</v>
      </c>
      <c r="G366" s="60"/>
      <c r="H366" s="60"/>
      <c r="I366" s="60"/>
      <c r="J366" s="60"/>
      <c r="K366" s="60"/>
      <c r="L366" s="229">
        <f t="shared" si="85"/>
        <v>0</v>
      </c>
      <c r="M366" s="230">
        <f t="shared" ca="1" si="93"/>
        <v>0</v>
      </c>
      <c r="N366" s="230">
        <f t="shared" ca="1" si="94"/>
        <v>0</v>
      </c>
      <c r="O366" s="231">
        <f t="shared" ca="1" si="95"/>
        <v>0</v>
      </c>
      <c r="P366" s="232">
        <f t="shared" ca="1" si="96"/>
        <v>0</v>
      </c>
      <c r="Q366" s="233">
        <f t="shared" ca="1" si="86"/>
        <v>0</v>
      </c>
      <c r="R366" s="233">
        <f ca="1">IF(LEN(B366)&gt;0,'10'!R366-'10'!Q366,"")</f>
        <v>0</v>
      </c>
      <c r="S366" s="234"/>
      <c r="T366" s="34"/>
      <c r="U366" s="34"/>
      <c r="V366" s="34"/>
      <c r="W366" s="34"/>
      <c r="X366" s="34"/>
      <c r="Y366" s="34"/>
      <c r="AB366" s="167">
        <f>ROW()</f>
        <v>366</v>
      </c>
      <c r="AC366" s="168">
        <f t="shared" ca="1" si="70"/>
        <v>0</v>
      </c>
      <c r="AD366" s="168">
        <f t="shared" ca="1" si="84"/>
        <v>0</v>
      </c>
      <c r="AE366" s="169" t="str">
        <f t="shared" ca="1" si="87"/>
        <v>-</v>
      </c>
      <c r="AF366" s="168" t="str">
        <f t="shared" ca="1" si="88"/>
        <v>-</v>
      </c>
      <c r="AG366" s="169" t="str">
        <f t="shared" ca="1" si="89"/>
        <v>-</v>
      </c>
      <c r="AH366" s="168" t="str">
        <f t="shared" ca="1" si="90"/>
        <v>-</v>
      </c>
      <c r="AI366" s="168">
        <f t="shared" ca="1" si="91"/>
        <v>0</v>
      </c>
      <c r="AJ366" s="170">
        <f t="shared" ca="1" si="92"/>
        <v>0</v>
      </c>
      <c r="AK366" s="168">
        <f t="shared" ca="1" si="71"/>
        <v>0</v>
      </c>
      <c r="AL366" s="168">
        <f t="shared" ca="1" si="66"/>
        <v>0</v>
      </c>
    </row>
    <row r="367" spans="1:38" ht="27" customHeight="1" x14ac:dyDescent="0.2">
      <c r="A367" s="56">
        <v>352</v>
      </c>
      <c r="B367" s="309" t="str">
        <f t="shared" ca="1" si="67"/>
        <v>A352</v>
      </c>
      <c r="C367" s="309"/>
      <c r="D367" s="57" t="str">
        <f t="shared" ca="1" si="68"/>
        <v/>
      </c>
      <c r="E367" s="59" t="str">
        <f t="shared" ca="1" si="69"/>
        <v/>
      </c>
      <c r="F367" s="215">
        <f ca="1">IF(LEN(B367)&gt;0,'OBRAČUNANA OSNOVNA PLAČA'!K361,"")</f>
        <v>0</v>
      </c>
      <c r="G367" s="60"/>
      <c r="H367" s="60"/>
      <c r="I367" s="60"/>
      <c r="J367" s="60"/>
      <c r="K367" s="60"/>
      <c r="L367" s="229">
        <f t="shared" si="85"/>
        <v>0</v>
      </c>
      <c r="M367" s="230">
        <f t="shared" ca="1" si="93"/>
        <v>0</v>
      </c>
      <c r="N367" s="230">
        <f t="shared" ca="1" si="94"/>
        <v>0</v>
      </c>
      <c r="O367" s="231">
        <f t="shared" ca="1" si="95"/>
        <v>0</v>
      </c>
      <c r="P367" s="232">
        <f t="shared" ca="1" si="96"/>
        <v>0</v>
      </c>
      <c r="Q367" s="233">
        <f t="shared" ca="1" si="86"/>
        <v>0</v>
      </c>
      <c r="R367" s="233">
        <f ca="1">IF(LEN(B367)&gt;0,'10'!R367-'10'!Q367,"")</f>
        <v>0</v>
      </c>
      <c r="S367" s="234"/>
      <c r="T367" s="34"/>
      <c r="U367" s="34"/>
      <c r="V367" s="34"/>
      <c r="W367" s="34"/>
      <c r="X367" s="34"/>
      <c r="Y367" s="34"/>
      <c r="AB367" s="167">
        <f>ROW()</f>
        <v>367</v>
      </c>
      <c r="AC367" s="168">
        <f t="shared" ca="1" si="70"/>
        <v>0</v>
      </c>
      <c r="AD367" s="168">
        <f t="shared" ca="1" si="84"/>
        <v>0</v>
      </c>
      <c r="AE367" s="169" t="str">
        <f t="shared" ca="1" si="87"/>
        <v>-</v>
      </c>
      <c r="AF367" s="168" t="str">
        <f t="shared" ca="1" si="88"/>
        <v>-</v>
      </c>
      <c r="AG367" s="169" t="str">
        <f t="shared" ca="1" si="89"/>
        <v>-</v>
      </c>
      <c r="AH367" s="168" t="str">
        <f t="shared" ca="1" si="90"/>
        <v>-</v>
      </c>
      <c r="AI367" s="168">
        <f t="shared" ca="1" si="91"/>
        <v>0</v>
      </c>
      <c r="AJ367" s="170">
        <f t="shared" ca="1" si="92"/>
        <v>0</v>
      </c>
      <c r="AK367" s="168">
        <f t="shared" ca="1" si="71"/>
        <v>0</v>
      </c>
      <c r="AL367" s="168">
        <f t="shared" ca="1" si="66"/>
        <v>0</v>
      </c>
    </row>
    <row r="368" spans="1:38" ht="27" customHeight="1" x14ac:dyDescent="0.2">
      <c r="A368" s="56">
        <v>353</v>
      </c>
      <c r="B368" s="309" t="str">
        <f t="shared" ca="1" si="67"/>
        <v>A353</v>
      </c>
      <c r="C368" s="309"/>
      <c r="D368" s="57" t="str">
        <f t="shared" ca="1" si="68"/>
        <v/>
      </c>
      <c r="E368" s="59" t="str">
        <f t="shared" ca="1" si="69"/>
        <v/>
      </c>
      <c r="F368" s="215">
        <f ca="1">IF(LEN(B368)&gt;0,'OBRAČUNANA OSNOVNA PLAČA'!K362,"")</f>
        <v>0</v>
      </c>
      <c r="G368" s="60"/>
      <c r="H368" s="60"/>
      <c r="I368" s="60"/>
      <c r="J368" s="60"/>
      <c r="K368" s="60"/>
      <c r="L368" s="229">
        <f t="shared" si="85"/>
        <v>0</v>
      </c>
      <c r="M368" s="230">
        <f t="shared" ca="1" si="93"/>
        <v>0</v>
      </c>
      <c r="N368" s="230">
        <f t="shared" ca="1" si="94"/>
        <v>0</v>
      </c>
      <c r="O368" s="231">
        <f t="shared" ca="1" si="95"/>
        <v>0</v>
      </c>
      <c r="P368" s="232">
        <f t="shared" ca="1" si="96"/>
        <v>0</v>
      </c>
      <c r="Q368" s="233">
        <f t="shared" ca="1" si="86"/>
        <v>0</v>
      </c>
      <c r="R368" s="233">
        <f ca="1">IF(LEN(B368)&gt;0,'10'!R368-'10'!Q368,"")</f>
        <v>0</v>
      </c>
      <c r="S368" s="234"/>
      <c r="T368" s="34"/>
      <c r="U368" s="34"/>
      <c r="V368" s="34"/>
      <c r="W368" s="34"/>
      <c r="X368" s="34"/>
      <c r="Y368" s="34"/>
      <c r="AB368" s="167">
        <f>ROW()</f>
        <v>368</v>
      </c>
      <c r="AC368" s="168">
        <f t="shared" ca="1" si="70"/>
        <v>0</v>
      </c>
      <c r="AD368" s="168">
        <f t="shared" ca="1" si="84"/>
        <v>0</v>
      </c>
      <c r="AE368" s="169" t="str">
        <f t="shared" ca="1" si="87"/>
        <v>-</v>
      </c>
      <c r="AF368" s="168" t="str">
        <f t="shared" ca="1" si="88"/>
        <v>-</v>
      </c>
      <c r="AG368" s="169" t="str">
        <f t="shared" ca="1" si="89"/>
        <v>-</v>
      </c>
      <c r="AH368" s="168" t="str">
        <f t="shared" ca="1" si="90"/>
        <v>-</v>
      </c>
      <c r="AI368" s="168">
        <f t="shared" ca="1" si="91"/>
        <v>0</v>
      </c>
      <c r="AJ368" s="170">
        <f t="shared" ca="1" si="92"/>
        <v>0</v>
      </c>
      <c r="AK368" s="168">
        <f t="shared" ca="1" si="71"/>
        <v>0</v>
      </c>
      <c r="AL368" s="168">
        <f t="shared" ca="1" si="66"/>
        <v>0</v>
      </c>
    </row>
    <row r="369" spans="1:38" ht="27" customHeight="1" x14ac:dyDescent="0.2">
      <c r="A369" s="56">
        <v>354</v>
      </c>
      <c r="B369" s="309" t="str">
        <f t="shared" ca="1" si="67"/>
        <v>A354</v>
      </c>
      <c r="C369" s="309"/>
      <c r="D369" s="57" t="str">
        <f t="shared" ca="1" si="68"/>
        <v/>
      </c>
      <c r="E369" s="59" t="str">
        <f t="shared" ca="1" si="69"/>
        <v/>
      </c>
      <c r="F369" s="215">
        <f ca="1">IF(LEN(B369)&gt;0,'OBRAČUNANA OSNOVNA PLAČA'!K363,"")</f>
        <v>0</v>
      </c>
      <c r="G369" s="60"/>
      <c r="H369" s="60"/>
      <c r="I369" s="60"/>
      <c r="J369" s="60"/>
      <c r="K369" s="60"/>
      <c r="L369" s="229">
        <f t="shared" si="85"/>
        <v>0</v>
      </c>
      <c r="M369" s="230">
        <f t="shared" ca="1" si="93"/>
        <v>0</v>
      </c>
      <c r="N369" s="230">
        <f t="shared" ca="1" si="94"/>
        <v>0</v>
      </c>
      <c r="O369" s="231">
        <f t="shared" ca="1" si="95"/>
        <v>0</v>
      </c>
      <c r="P369" s="232">
        <f t="shared" ca="1" si="96"/>
        <v>0</v>
      </c>
      <c r="Q369" s="233">
        <f t="shared" ca="1" si="86"/>
        <v>0</v>
      </c>
      <c r="R369" s="233">
        <f ca="1">IF(LEN(B369)&gt;0,'10'!R369-'10'!Q369,"")</f>
        <v>0</v>
      </c>
      <c r="S369" s="234"/>
      <c r="T369" s="34"/>
      <c r="U369" s="34"/>
      <c r="V369" s="34"/>
      <c r="W369" s="34"/>
      <c r="X369" s="34"/>
      <c r="Y369" s="34"/>
      <c r="AB369" s="167">
        <f>ROW()</f>
        <v>369</v>
      </c>
      <c r="AC369" s="168">
        <f t="shared" ca="1" si="70"/>
        <v>0</v>
      </c>
      <c r="AD369" s="168">
        <f t="shared" ca="1" si="84"/>
        <v>0</v>
      </c>
      <c r="AE369" s="169" t="str">
        <f t="shared" ca="1" si="87"/>
        <v>-</v>
      </c>
      <c r="AF369" s="168" t="str">
        <f t="shared" ca="1" si="88"/>
        <v>-</v>
      </c>
      <c r="AG369" s="169" t="str">
        <f t="shared" ca="1" si="89"/>
        <v>-</v>
      </c>
      <c r="AH369" s="168" t="str">
        <f t="shared" ca="1" si="90"/>
        <v>-</v>
      </c>
      <c r="AI369" s="168">
        <f t="shared" ca="1" si="91"/>
        <v>0</v>
      </c>
      <c r="AJ369" s="170">
        <f t="shared" ca="1" si="92"/>
        <v>0</v>
      </c>
      <c r="AK369" s="168">
        <f t="shared" ca="1" si="71"/>
        <v>0</v>
      </c>
      <c r="AL369" s="168">
        <f t="shared" ca="1" si="66"/>
        <v>0</v>
      </c>
    </row>
    <row r="370" spans="1:38" ht="27" customHeight="1" x14ac:dyDescent="0.2">
      <c r="A370" s="56">
        <v>355</v>
      </c>
      <c r="B370" s="309" t="str">
        <f t="shared" ca="1" si="67"/>
        <v>A355</v>
      </c>
      <c r="C370" s="309"/>
      <c r="D370" s="57" t="str">
        <f t="shared" ca="1" si="68"/>
        <v/>
      </c>
      <c r="E370" s="59" t="str">
        <f t="shared" ca="1" si="69"/>
        <v/>
      </c>
      <c r="F370" s="215">
        <f ca="1">IF(LEN(B370)&gt;0,'OBRAČUNANA OSNOVNA PLAČA'!K364,"")</f>
        <v>0</v>
      </c>
      <c r="G370" s="60"/>
      <c r="H370" s="60"/>
      <c r="I370" s="60"/>
      <c r="J370" s="60"/>
      <c r="K370" s="60"/>
      <c r="L370" s="229">
        <f t="shared" si="85"/>
        <v>0</v>
      </c>
      <c r="M370" s="230">
        <f t="shared" ca="1" si="93"/>
        <v>0</v>
      </c>
      <c r="N370" s="230">
        <f t="shared" ca="1" si="94"/>
        <v>0</v>
      </c>
      <c r="O370" s="231">
        <f t="shared" ca="1" si="95"/>
        <v>0</v>
      </c>
      <c r="P370" s="232">
        <f t="shared" ca="1" si="96"/>
        <v>0</v>
      </c>
      <c r="Q370" s="233">
        <f t="shared" ca="1" si="86"/>
        <v>0</v>
      </c>
      <c r="R370" s="233">
        <f ca="1">IF(LEN(B370)&gt;0,'10'!R370-'10'!Q370,"")</f>
        <v>0</v>
      </c>
      <c r="S370" s="234"/>
      <c r="T370" s="34"/>
      <c r="U370" s="34"/>
      <c r="V370" s="34"/>
      <c r="W370" s="34"/>
      <c r="X370" s="34"/>
      <c r="Y370" s="34"/>
      <c r="AB370" s="167">
        <f>ROW()</f>
        <v>370</v>
      </c>
      <c r="AC370" s="168">
        <f t="shared" ca="1" si="70"/>
        <v>0</v>
      </c>
      <c r="AD370" s="168">
        <f t="shared" ca="1" si="84"/>
        <v>0</v>
      </c>
      <c r="AE370" s="169" t="str">
        <f t="shared" ca="1" si="87"/>
        <v>-</v>
      </c>
      <c r="AF370" s="168" t="str">
        <f t="shared" ca="1" si="88"/>
        <v>-</v>
      </c>
      <c r="AG370" s="169" t="str">
        <f t="shared" ca="1" si="89"/>
        <v>-</v>
      </c>
      <c r="AH370" s="168" t="str">
        <f t="shared" ca="1" si="90"/>
        <v>-</v>
      </c>
      <c r="AI370" s="168">
        <f t="shared" ca="1" si="91"/>
        <v>0</v>
      </c>
      <c r="AJ370" s="170">
        <f t="shared" ca="1" si="92"/>
        <v>0</v>
      </c>
      <c r="AK370" s="168">
        <f t="shared" ca="1" si="71"/>
        <v>0</v>
      </c>
      <c r="AL370" s="168">
        <f t="shared" ca="1" si="66"/>
        <v>0</v>
      </c>
    </row>
    <row r="371" spans="1:38" ht="27" customHeight="1" x14ac:dyDescent="0.2">
      <c r="A371" s="56">
        <v>356</v>
      </c>
      <c r="B371" s="309" t="str">
        <f t="shared" ca="1" si="67"/>
        <v>A356</v>
      </c>
      <c r="C371" s="309"/>
      <c r="D371" s="57" t="str">
        <f t="shared" ca="1" si="68"/>
        <v/>
      </c>
      <c r="E371" s="59" t="str">
        <f t="shared" ca="1" si="69"/>
        <v/>
      </c>
      <c r="F371" s="215">
        <f ca="1">IF(LEN(B371)&gt;0,'OBRAČUNANA OSNOVNA PLAČA'!K365,"")</f>
        <v>0</v>
      </c>
      <c r="G371" s="60"/>
      <c r="H371" s="60"/>
      <c r="I371" s="60"/>
      <c r="J371" s="60"/>
      <c r="K371" s="60"/>
      <c r="L371" s="229">
        <f t="shared" si="85"/>
        <v>0</v>
      </c>
      <c r="M371" s="230">
        <f t="shared" ca="1" si="93"/>
        <v>0</v>
      </c>
      <c r="N371" s="230">
        <f t="shared" ca="1" si="94"/>
        <v>0</v>
      </c>
      <c r="O371" s="231">
        <f t="shared" ca="1" si="95"/>
        <v>0</v>
      </c>
      <c r="P371" s="232">
        <f t="shared" ca="1" si="96"/>
        <v>0</v>
      </c>
      <c r="Q371" s="233">
        <f t="shared" ca="1" si="86"/>
        <v>0</v>
      </c>
      <c r="R371" s="233">
        <f ca="1">IF(LEN(B371)&gt;0,'10'!R371-'10'!Q371,"")</f>
        <v>0</v>
      </c>
      <c r="S371" s="234"/>
      <c r="T371" s="34"/>
      <c r="U371" s="34"/>
      <c r="V371" s="34"/>
      <c r="W371" s="34"/>
      <c r="X371" s="34"/>
      <c r="Y371" s="34"/>
      <c r="AB371" s="167">
        <f>ROW()</f>
        <v>371</v>
      </c>
      <c r="AC371" s="168">
        <f t="shared" ca="1" si="70"/>
        <v>0</v>
      </c>
      <c r="AD371" s="168">
        <f t="shared" ca="1" si="84"/>
        <v>0</v>
      </c>
      <c r="AE371" s="169" t="str">
        <f t="shared" ca="1" si="87"/>
        <v>-</v>
      </c>
      <c r="AF371" s="168" t="str">
        <f t="shared" ca="1" si="88"/>
        <v>-</v>
      </c>
      <c r="AG371" s="169" t="str">
        <f t="shared" ca="1" si="89"/>
        <v>-</v>
      </c>
      <c r="AH371" s="168" t="str">
        <f t="shared" ca="1" si="90"/>
        <v>-</v>
      </c>
      <c r="AI371" s="168">
        <f t="shared" ca="1" si="91"/>
        <v>0</v>
      </c>
      <c r="AJ371" s="170">
        <f t="shared" ca="1" si="92"/>
        <v>0</v>
      </c>
      <c r="AK371" s="168">
        <f t="shared" ca="1" si="71"/>
        <v>0</v>
      </c>
      <c r="AL371" s="168">
        <f t="shared" ca="1" si="66"/>
        <v>0</v>
      </c>
    </row>
    <row r="372" spans="1:38" ht="27" customHeight="1" x14ac:dyDescent="0.2">
      <c r="A372" s="56">
        <v>357</v>
      </c>
      <c r="B372" s="309" t="str">
        <f t="shared" ca="1" si="67"/>
        <v>A357</v>
      </c>
      <c r="C372" s="309"/>
      <c r="D372" s="57" t="str">
        <f t="shared" ca="1" si="68"/>
        <v/>
      </c>
      <c r="E372" s="59" t="str">
        <f t="shared" ca="1" si="69"/>
        <v/>
      </c>
      <c r="F372" s="215">
        <f ca="1">IF(LEN(B372)&gt;0,'OBRAČUNANA OSNOVNA PLAČA'!K366,"")</f>
        <v>0</v>
      </c>
      <c r="G372" s="60"/>
      <c r="H372" s="60"/>
      <c r="I372" s="60"/>
      <c r="J372" s="60"/>
      <c r="K372" s="60"/>
      <c r="L372" s="229">
        <f t="shared" si="85"/>
        <v>0</v>
      </c>
      <c r="M372" s="230">
        <f t="shared" ca="1" si="93"/>
        <v>0</v>
      </c>
      <c r="N372" s="230">
        <f t="shared" ca="1" si="94"/>
        <v>0</v>
      </c>
      <c r="O372" s="231">
        <f t="shared" ca="1" si="95"/>
        <v>0</v>
      </c>
      <c r="P372" s="232">
        <f t="shared" ca="1" si="96"/>
        <v>0</v>
      </c>
      <c r="Q372" s="233">
        <f t="shared" ca="1" si="86"/>
        <v>0</v>
      </c>
      <c r="R372" s="233">
        <f ca="1">IF(LEN(B372)&gt;0,'10'!R372-'10'!Q372,"")</f>
        <v>0</v>
      </c>
      <c r="S372" s="234"/>
      <c r="T372" s="34"/>
      <c r="U372" s="34"/>
      <c r="V372" s="34"/>
      <c r="W372" s="34"/>
      <c r="X372" s="34"/>
      <c r="Y372" s="34"/>
      <c r="AB372" s="167">
        <f>ROW()</f>
        <v>372</v>
      </c>
      <c r="AC372" s="168">
        <f t="shared" ca="1" si="70"/>
        <v>0</v>
      </c>
      <c r="AD372" s="168">
        <f t="shared" ca="1" si="84"/>
        <v>0</v>
      </c>
      <c r="AE372" s="169" t="str">
        <f t="shared" ca="1" si="87"/>
        <v>-</v>
      </c>
      <c r="AF372" s="168" t="str">
        <f t="shared" ca="1" si="88"/>
        <v>-</v>
      </c>
      <c r="AG372" s="169" t="str">
        <f t="shared" ca="1" si="89"/>
        <v>-</v>
      </c>
      <c r="AH372" s="168" t="str">
        <f t="shared" ca="1" si="90"/>
        <v>-</v>
      </c>
      <c r="AI372" s="168">
        <f t="shared" ca="1" si="91"/>
        <v>0</v>
      </c>
      <c r="AJ372" s="170">
        <f t="shared" ca="1" si="92"/>
        <v>0</v>
      </c>
      <c r="AK372" s="168">
        <f t="shared" ca="1" si="71"/>
        <v>0</v>
      </c>
      <c r="AL372" s="168">
        <f t="shared" ca="1" si="66"/>
        <v>0</v>
      </c>
    </row>
    <row r="373" spans="1:38" ht="27" customHeight="1" x14ac:dyDescent="0.2">
      <c r="A373" s="56">
        <v>358</v>
      </c>
      <c r="B373" s="309" t="str">
        <f t="shared" ca="1" si="67"/>
        <v>A358</v>
      </c>
      <c r="C373" s="309"/>
      <c r="D373" s="57" t="str">
        <f t="shared" ca="1" si="68"/>
        <v/>
      </c>
      <c r="E373" s="59" t="str">
        <f t="shared" ca="1" si="69"/>
        <v/>
      </c>
      <c r="F373" s="215">
        <f ca="1">IF(LEN(B373)&gt;0,'OBRAČUNANA OSNOVNA PLAČA'!K367,"")</f>
        <v>0</v>
      </c>
      <c r="G373" s="60"/>
      <c r="H373" s="60"/>
      <c r="I373" s="60"/>
      <c r="J373" s="60"/>
      <c r="K373" s="60"/>
      <c r="L373" s="229">
        <f t="shared" si="85"/>
        <v>0</v>
      </c>
      <c r="M373" s="230">
        <f t="shared" ca="1" si="93"/>
        <v>0</v>
      </c>
      <c r="N373" s="230">
        <f t="shared" ca="1" si="94"/>
        <v>0</v>
      </c>
      <c r="O373" s="231">
        <f t="shared" ca="1" si="95"/>
        <v>0</v>
      </c>
      <c r="P373" s="232">
        <f t="shared" ca="1" si="96"/>
        <v>0</v>
      </c>
      <c r="Q373" s="233">
        <f t="shared" ca="1" si="86"/>
        <v>0</v>
      </c>
      <c r="R373" s="233">
        <f ca="1">IF(LEN(B373)&gt;0,'10'!R373-'10'!Q373,"")</f>
        <v>0</v>
      </c>
      <c r="S373" s="234"/>
      <c r="T373" s="34"/>
      <c r="U373" s="34"/>
      <c r="V373" s="34"/>
      <c r="W373" s="34"/>
      <c r="X373" s="34"/>
      <c r="Y373" s="34"/>
      <c r="AB373" s="167">
        <f>ROW()</f>
        <v>373</v>
      </c>
      <c r="AC373" s="168">
        <f t="shared" ca="1" si="70"/>
        <v>0</v>
      </c>
      <c r="AD373" s="168">
        <f t="shared" ca="1" si="84"/>
        <v>0</v>
      </c>
      <c r="AE373" s="169" t="str">
        <f t="shared" ca="1" si="87"/>
        <v>-</v>
      </c>
      <c r="AF373" s="168" t="str">
        <f t="shared" ca="1" si="88"/>
        <v>-</v>
      </c>
      <c r="AG373" s="169" t="str">
        <f t="shared" ca="1" si="89"/>
        <v>-</v>
      </c>
      <c r="AH373" s="168" t="str">
        <f t="shared" ca="1" si="90"/>
        <v>-</v>
      </c>
      <c r="AI373" s="168">
        <f t="shared" ca="1" si="91"/>
        <v>0</v>
      </c>
      <c r="AJ373" s="170">
        <f t="shared" ca="1" si="92"/>
        <v>0</v>
      </c>
      <c r="AK373" s="168">
        <f t="shared" ca="1" si="71"/>
        <v>0</v>
      </c>
      <c r="AL373" s="168">
        <f t="shared" ca="1" si="66"/>
        <v>0</v>
      </c>
    </row>
    <row r="374" spans="1:38" ht="27" customHeight="1" x14ac:dyDescent="0.2">
      <c r="A374" s="56">
        <v>359</v>
      </c>
      <c r="B374" s="309" t="str">
        <f t="shared" ca="1" si="67"/>
        <v>A359</v>
      </c>
      <c r="C374" s="309"/>
      <c r="D374" s="57" t="str">
        <f t="shared" ca="1" si="68"/>
        <v/>
      </c>
      <c r="E374" s="59" t="str">
        <f t="shared" ca="1" si="69"/>
        <v/>
      </c>
      <c r="F374" s="215">
        <f ca="1">IF(LEN(B374)&gt;0,'OBRAČUNANA OSNOVNA PLAČA'!K368,"")</f>
        <v>0</v>
      </c>
      <c r="G374" s="60"/>
      <c r="H374" s="60"/>
      <c r="I374" s="60"/>
      <c r="J374" s="60"/>
      <c r="K374" s="60"/>
      <c r="L374" s="229">
        <f t="shared" si="85"/>
        <v>0</v>
      </c>
      <c r="M374" s="230">
        <f t="shared" ca="1" si="93"/>
        <v>0</v>
      </c>
      <c r="N374" s="230">
        <f t="shared" ca="1" si="94"/>
        <v>0</v>
      </c>
      <c r="O374" s="231">
        <f t="shared" ca="1" si="95"/>
        <v>0</v>
      </c>
      <c r="P374" s="232">
        <f t="shared" ca="1" si="96"/>
        <v>0</v>
      </c>
      <c r="Q374" s="233">
        <f t="shared" ca="1" si="86"/>
        <v>0</v>
      </c>
      <c r="R374" s="233">
        <f ca="1">IF(LEN(B374)&gt;0,'10'!R374-'10'!Q374,"")</f>
        <v>0</v>
      </c>
      <c r="S374" s="234"/>
      <c r="T374" s="34"/>
      <c r="U374" s="34"/>
      <c r="V374" s="34"/>
      <c r="W374" s="34"/>
      <c r="X374" s="34"/>
      <c r="Y374" s="34"/>
      <c r="AB374" s="167">
        <f>ROW()</f>
        <v>374</v>
      </c>
      <c r="AC374" s="168">
        <f t="shared" ca="1" si="70"/>
        <v>0</v>
      </c>
      <c r="AD374" s="168">
        <f t="shared" ca="1" si="84"/>
        <v>0</v>
      </c>
      <c r="AE374" s="169" t="str">
        <f t="shared" ca="1" si="87"/>
        <v>-</v>
      </c>
      <c r="AF374" s="168" t="str">
        <f t="shared" ca="1" si="88"/>
        <v>-</v>
      </c>
      <c r="AG374" s="169" t="str">
        <f t="shared" ca="1" si="89"/>
        <v>-</v>
      </c>
      <c r="AH374" s="168" t="str">
        <f t="shared" ca="1" si="90"/>
        <v>-</v>
      </c>
      <c r="AI374" s="168">
        <f t="shared" ca="1" si="91"/>
        <v>0</v>
      </c>
      <c r="AJ374" s="170">
        <f t="shared" ca="1" si="92"/>
        <v>0</v>
      </c>
      <c r="AK374" s="168">
        <f t="shared" ca="1" si="71"/>
        <v>0</v>
      </c>
      <c r="AL374" s="168">
        <f t="shared" ca="1" si="66"/>
        <v>0</v>
      </c>
    </row>
    <row r="375" spans="1:38" ht="27" customHeight="1" x14ac:dyDescent="0.2">
      <c r="A375" s="56">
        <v>360</v>
      </c>
      <c r="B375" s="309" t="str">
        <f t="shared" ca="1" si="67"/>
        <v>A360</v>
      </c>
      <c r="C375" s="309"/>
      <c r="D375" s="57" t="str">
        <f t="shared" ca="1" si="68"/>
        <v/>
      </c>
      <c r="E375" s="59" t="str">
        <f t="shared" ca="1" si="69"/>
        <v/>
      </c>
      <c r="F375" s="215">
        <f ca="1">IF(LEN(B375)&gt;0,'OBRAČUNANA OSNOVNA PLAČA'!K369,"")</f>
        <v>0</v>
      </c>
      <c r="G375" s="60"/>
      <c r="H375" s="60"/>
      <c r="I375" s="60"/>
      <c r="J375" s="60"/>
      <c r="K375" s="60"/>
      <c r="L375" s="229">
        <f t="shared" si="85"/>
        <v>0</v>
      </c>
      <c r="M375" s="230">
        <f t="shared" ca="1" si="93"/>
        <v>0</v>
      </c>
      <c r="N375" s="230">
        <f t="shared" ca="1" si="94"/>
        <v>0</v>
      </c>
      <c r="O375" s="231">
        <f t="shared" ca="1" si="95"/>
        <v>0</v>
      </c>
      <c r="P375" s="232">
        <f t="shared" ca="1" si="96"/>
        <v>0</v>
      </c>
      <c r="Q375" s="233">
        <f t="shared" ca="1" si="86"/>
        <v>0</v>
      </c>
      <c r="R375" s="233">
        <f ca="1">IF(LEN(B375)&gt;0,'10'!R375-'10'!Q375,"")</f>
        <v>0</v>
      </c>
      <c r="S375" s="234"/>
      <c r="T375" s="34"/>
      <c r="U375" s="34"/>
      <c r="V375" s="34"/>
      <c r="W375" s="34"/>
      <c r="X375" s="34"/>
      <c r="Y375" s="34"/>
      <c r="AB375" s="167">
        <f>ROW()</f>
        <v>375</v>
      </c>
      <c r="AC375" s="168">
        <f t="shared" ca="1" si="70"/>
        <v>0</v>
      </c>
      <c r="AD375" s="168">
        <f t="shared" ca="1" si="84"/>
        <v>0</v>
      </c>
      <c r="AE375" s="169" t="str">
        <f t="shared" ca="1" si="87"/>
        <v>-</v>
      </c>
      <c r="AF375" s="168" t="str">
        <f t="shared" ca="1" si="88"/>
        <v>-</v>
      </c>
      <c r="AG375" s="169" t="str">
        <f t="shared" ca="1" si="89"/>
        <v>-</v>
      </c>
      <c r="AH375" s="168" t="str">
        <f t="shared" ca="1" si="90"/>
        <v>-</v>
      </c>
      <c r="AI375" s="168">
        <f t="shared" ca="1" si="91"/>
        <v>0</v>
      </c>
      <c r="AJ375" s="170">
        <f t="shared" ca="1" si="92"/>
        <v>0</v>
      </c>
      <c r="AK375" s="168">
        <f t="shared" ca="1" si="71"/>
        <v>0</v>
      </c>
      <c r="AL375" s="168">
        <f t="shared" ca="1" si="66"/>
        <v>0</v>
      </c>
    </row>
    <row r="376" spans="1:38" ht="27" customHeight="1" x14ac:dyDescent="0.2">
      <c r="A376" s="56">
        <v>361</v>
      </c>
      <c r="B376" s="309" t="str">
        <f t="shared" ca="1" si="67"/>
        <v>A361</v>
      </c>
      <c r="C376" s="309"/>
      <c r="D376" s="57" t="str">
        <f t="shared" ca="1" si="68"/>
        <v/>
      </c>
      <c r="E376" s="59" t="str">
        <f t="shared" ca="1" si="69"/>
        <v/>
      </c>
      <c r="F376" s="215">
        <f ca="1">IF(LEN(B376)&gt;0,'OBRAČUNANA OSNOVNA PLAČA'!K370,"")</f>
        <v>0</v>
      </c>
      <c r="G376" s="60"/>
      <c r="H376" s="60"/>
      <c r="I376" s="60"/>
      <c r="J376" s="60"/>
      <c r="K376" s="60"/>
      <c r="L376" s="229">
        <f t="shared" si="85"/>
        <v>0</v>
      </c>
      <c r="M376" s="230">
        <f t="shared" ca="1" si="93"/>
        <v>0</v>
      </c>
      <c r="N376" s="230">
        <f t="shared" ca="1" si="94"/>
        <v>0</v>
      </c>
      <c r="O376" s="231">
        <f t="shared" ca="1" si="95"/>
        <v>0</v>
      </c>
      <c r="P376" s="232">
        <f t="shared" ca="1" si="96"/>
        <v>0</v>
      </c>
      <c r="Q376" s="233">
        <f t="shared" ca="1" si="86"/>
        <v>0</v>
      </c>
      <c r="R376" s="233">
        <f ca="1">IF(LEN(B376)&gt;0,'10'!R376-'10'!Q376,"")</f>
        <v>0</v>
      </c>
      <c r="S376" s="234"/>
      <c r="T376" s="34"/>
      <c r="U376" s="34"/>
      <c r="V376" s="34"/>
      <c r="W376" s="34"/>
      <c r="X376" s="34"/>
      <c r="Y376" s="34"/>
      <c r="AB376" s="167">
        <f>ROW()</f>
        <v>376</v>
      </c>
      <c r="AC376" s="168">
        <f t="shared" ca="1" si="70"/>
        <v>0</v>
      </c>
      <c r="AD376" s="168">
        <f t="shared" ca="1" si="84"/>
        <v>0</v>
      </c>
      <c r="AE376" s="169" t="str">
        <f t="shared" ca="1" si="87"/>
        <v>-</v>
      </c>
      <c r="AF376" s="168" t="str">
        <f t="shared" ca="1" si="88"/>
        <v>-</v>
      </c>
      <c r="AG376" s="169" t="str">
        <f t="shared" ca="1" si="89"/>
        <v>-</v>
      </c>
      <c r="AH376" s="168" t="str">
        <f t="shared" ca="1" si="90"/>
        <v>-</v>
      </c>
      <c r="AI376" s="168">
        <f t="shared" ca="1" si="91"/>
        <v>0</v>
      </c>
      <c r="AJ376" s="170">
        <f t="shared" ca="1" si="92"/>
        <v>0</v>
      </c>
      <c r="AK376" s="168">
        <f t="shared" ca="1" si="71"/>
        <v>0</v>
      </c>
      <c r="AL376" s="168">
        <f t="shared" ca="1" si="66"/>
        <v>0</v>
      </c>
    </row>
    <row r="377" spans="1:38" ht="27" customHeight="1" x14ac:dyDescent="0.2">
      <c r="A377" s="56">
        <v>362</v>
      </c>
      <c r="B377" s="309" t="str">
        <f t="shared" ca="1" si="67"/>
        <v>A362</v>
      </c>
      <c r="C377" s="309"/>
      <c r="D377" s="57" t="str">
        <f t="shared" ca="1" si="68"/>
        <v/>
      </c>
      <c r="E377" s="59" t="str">
        <f t="shared" ca="1" si="69"/>
        <v/>
      </c>
      <c r="F377" s="215">
        <f ca="1">IF(LEN(B377)&gt;0,'OBRAČUNANA OSNOVNA PLAČA'!K371,"")</f>
        <v>0</v>
      </c>
      <c r="G377" s="60"/>
      <c r="H377" s="60"/>
      <c r="I377" s="60"/>
      <c r="J377" s="60"/>
      <c r="K377" s="60"/>
      <c r="L377" s="229">
        <f t="shared" si="85"/>
        <v>0</v>
      </c>
      <c r="M377" s="230">
        <f t="shared" ca="1" si="93"/>
        <v>0</v>
      </c>
      <c r="N377" s="230">
        <f t="shared" ca="1" si="94"/>
        <v>0</v>
      </c>
      <c r="O377" s="231">
        <f t="shared" ca="1" si="95"/>
        <v>0</v>
      </c>
      <c r="P377" s="232">
        <f t="shared" ca="1" si="96"/>
        <v>0</v>
      </c>
      <c r="Q377" s="233">
        <f t="shared" ca="1" si="86"/>
        <v>0</v>
      </c>
      <c r="R377" s="233">
        <f ca="1">IF(LEN(B377)&gt;0,'10'!R377-'10'!Q377,"")</f>
        <v>0</v>
      </c>
      <c r="S377" s="234"/>
      <c r="T377" s="34"/>
      <c r="U377" s="34"/>
      <c r="V377" s="34"/>
      <c r="W377" s="34"/>
      <c r="X377" s="34"/>
      <c r="Y377" s="34"/>
      <c r="AB377" s="167">
        <f>ROW()</f>
        <v>377</v>
      </c>
      <c r="AC377" s="168">
        <f t="shared" ca="1" si="70"/>
        <v>0</v>
      </c>
      <c r="AD377" s="168">
        <f t="shared" ca="1" si="84"/>
        <v>0</v>
      </c>
      <c r="AE377" s="169" t="str">
        <f t="shared" ca="1" si="87"/>
        <v>-</v>
      </c>
      <c r="AF377" s="168" t="str">
        <f t="shared" ca="1" si="88"/>
        <v>-</v>
      </c>
      <c r="AG377" s="169" t="str">
        <f t="shared" ca="1" si="89"/>
        <v>-</v>
      </c>
      <c r="AH377" s="168" t="str">
        <f t="shared" ca="1" si="90"/>
        <v>-</v>
      </c>
      <c r="AI377" s="168">
        <f t="shared" ca="1" si="91"/>
        <v>0</v>
      </c>
      <c r="AJ377" s="170">
        <f t="shared" ca="1" si="92"/>
        <v>0</v>
      </c>
      <c r="AK377" s="168">
        <f t="shared" ca="1" si="71"/>
        <v>0</v>
      </c>
      <c r="AL377" s="168">
        <f t="shared" ca="1" si="66"/>
        <v>0</v>
      </c>
    </row>
    <row r="378" spans="1:38" ht="27" customHeight="1" x14ac:dyDescent="0.2">
      <c r="A378" s="56">
        <v>363</v>
      </c>
      <c r="B378" s="309" t="str">
        <f t="shared" ca="1" si="67"/>
        <v>A363</v>
      </c>
      <c r="C378" s="309"/>
      <c r="D378" s="57" t="str">
        <f t="shared" ca="1" si="68"/>
        <v/>
      </c>
      <c r="E378" s="59" t="str">
        <f t="shared" ca="1" si="69"/>
        <v/>
      </c>
      <c r="F378" s="215">
        <f ca="1">IF(LEN(B378)&gt;0,'OBRAČUNANA OSNOVNA PLAČA'!K372,"")</f>
        <v>0</v>
      </c>
      <c r="G378" s="60"/>
      <c r="H378" s="60"/>
      <c r="I378" s="60"/>
      <c r="J378" s="60"/>
      <c r="K378" s="60"/>
      <c r="L378" s="229">
        <f t="shared" si="85"/>
        <v>0</v>
      </c>
      <c r="M378" s="230">
        <f t="shared" ca="1" si="93"/>
        <v>0</v>
      </c>
      <c r="N378" s="230">
        <f t="shared" ca="1" si="94"/>
        <v>0</v>
      </c>
      <c r="O378" s="231">
        <f t="shared" ca="1" si="95"/>
        <v>0</v>
      </c>
      <c r="P378" s="232">
        <f t="shared" ca="1" si="96"/>
        <v>0</v>
      </c>
      <c r="Q378" s="233">
        <f t="shared" ca="1" si="86"/>
        <v>0</v>
      </c>
      <c r="R378" s="233">
        <f ca="1">IF(LEN(B378)&gt;0,'10'!R378-'10'!Q378,"")</f>
        <v>0</v>
      </c>
      <c r="S378" s="234"/>
      <c r="T378" s="34"/>
      <c r="U378" s="34"/>
      <c r="V378" s="34"/>
      <c r="W378" s="34"/>
      <c r="X378" s="34"/>
      <c r="Y378" s="34"/>
      <c r="AB378" s="167">
        <f>ROW()</f>
        <v>378</v>
      </c>
      <c r="AC378" s="168">
        <f t="shared" ca="1" si="70"/>
        <v>0</v>
      </c>
      <c r="AD378" s="168">
        <f t="shared" ca="1" si="84"/>
        <v>0</v>
      </c>
      <c r="AE378" s="169" t="str">
        <f t="shared" ca="1" si="87"/>
        <v>-</v>
      </c>
      <c r="AF378" s="168" t="str">
        <f t="shared" ca="1" si="88"/>
        <v>-</v>
      </c>
      <c r="AG378" s="169" t="str">
        <f t="shared" ca="1" si="89"/>
        <v>-</v>
      </c>
      <c r="AH378" s="168" t="str">
        <f t="shared" ca="1" si="90"/>
        <v>-</v>
      </c>
      <c r="AI378" s="168">
        <f t="shared" ca="1" si="91"/>
        <v>0</v>
      </c>
      <c r="AJ378" s="170">
        <f t="shared" ca="1" si="92"/>
        <v>0</v>
      </c>
      <c r="AK378" s="168">
        <f t="shared" ca="1" si="71"/>
        <v>0</v>
      </c>
      <c r="AL378" s="168">
        <f t="shared" ca="1" si="66"/>
        <v>0</v>
      </c>
    </row>
    <row r="379" spans="1:38" ht="27" customHeight="1" x14ac:dyDescent="0.2">
      <c r="A379" s="56">
        <v>364</v>
      </c>
      <c r="B379" s="309" t="str">
        <f t="shared" ca="1" si="67"/>
        <v>A364</v>
      </c>
      <c r="C379" s="309"/>
      <c r="D379" s="57" t="str">
        <f t="shared" ca="1" si="68"/>
        <v/>
      </c>
      <c r="E379" s="59" t="str">
        <f t="shared" ca="1" si="69"/>
        <v/>
      </c>
      <c r="F379" s="215">
        <f ca="1">IF(LEN(B379)&gt;0,'OBRAČUNANA OSNOVNA PLAČA'!K373,"")</f>
        <v>0</v>
      </c>
      <c r="G379" s="60"/>
      <c r="H379" s="60"/>
      <c r="I379" s="60"/>
      <c r="J379" s="60"/>
      <c r="K379" s="60"/>
      <c r="L379" s="229">
        <f t="shared" si="85"/>
        <v>0</v>
      </c>
      <c r="M379" s="230">
        <f t="shared" ca="1" si="93"/>
        <v>0</v>
      </c>
      <c r="N379" s="230">
        <f t="shared" ca="1" si="94"/>
        <v>0</v>
      </c>
      <c r="O379" s="231">
        <f t="shared" ca="1" si="95"/>
        <v>0</v>
      </c>
      <c r="P379" s="232">
        <f t="shared" ca="1" si="96"/>
        <v>0</v>
      </c>
      <c r="Q379" s="233">
        <f t="shared" ca="1" si="86"/>
        <v>0</v>
      </c>
      <c r="R379" s="233">
        <f ca="1">IF(LEN(B379)&gt;0,'10'!R379-'10'!Q379,"")</f>
        <v>0</v>
      </c>
      <c r="S379" s="234"/>
      <c r="T379" s="34"/>
      <c r="U379" s="34"/>
      <c r="V379" s="34"/>
      <c r="W379" s="34"/>
      <c r="X379" s="34"/>
      <c r="Y379" s="34"/>
      <c r="AB379" s="167">
        <f>ROW()</f>
        <v>379</v>
      </c>
      <c r="AC379" s="168">
        <f t="shared" ca="1" si="70"/>
        <v>0</v>
      </c>
      <c r="AD379" s="168">
        <f t="shared" ca="1" si="84"/>
        <v>0</v>
      </c>
      <c r="AE379" s="169" t="str">
        <f t="shared" ca="1" si="87"/>
        <v>-</v>
      </c>
      <c r="AF379" s="168" t="str">
        <f t="shared" ca="1" si="88"/>
        <v>-</v>
      </c>
      <c r="AG379" s="169" t="str">
        <f t="shared" ca="1" si="89"/>
        <v>-</v>
      </c>
      <c r="AH379" s="168" t="str">
        <f t="shared" ca="1" si="90"/>
        <v>-</v>
      </c>
      <c r="AI379" s="168">
        <f t="shared" ca="1" si="91"/>
        <v>0</v>
      </c>
      <c r="AJ379" s="170">
        <f t="shared" ca="1" si="92"/>
        <v>0</v>
      </c>
      <c r="AK379" s="168">
        <f t="shared" ca="1" si="71"/>
        <v>0</v>
      </c>
      <c r="AL379" s="168">
        <f t="shared" ca="1" si="66"/>
        <v>0</v>
      </c>
    </row>
    <row r="380" spans="1:38" ht="27" customHeight="1" x14ac:dyDescent="0.2">
      <c r="A380" s="56">
        <v>365</v>
      </c>
      <c r="B380" s="309" t="str">
        <f t="shared" ca="1" si="67"/>
        <v>A365</v>
      </c>
      <c r="C380" s="309"/>
      <c r="D380" s="57" t="str">
        <f t="shared" ca="1" si="68"/>
        <v/>
      </c>
      <c r="E380" s="59" t="str">
        <f t="shared" ca="1" si="69"/>
        <v/>
      </c>
      <c r="F380" s="215">
        <f ca="1">IF(LEN(B380)&gt;0,'OBRAČUNANA OSNOVNA PLAČA'!K374,"")</f>
        <v>0</v>
      </c>
      <c r="G380" s="60"/>
      <c r="H380" s="60"/>
      <c r="I380" s="60"/>
      <c r="J380" s="60"/>
      <c r="K380" s="60"/>
      <c r="L380" s="229">
        <f t="shared" si="85"/>
        <v>0</v>
      </c>
      <c r="M380" s="230">
        <f t="shared" ca="1" si="93"/>
        <v>0</v>
      </c>
      <c r="N380" s="230">
        <f t="shared" ca="1" si="94"/>
        <v>0</v>
      </c>
      <c r="O380" s="231">
        <f t="shared" ca="1" si="95"/>
        <v>0</v>
      </c>
      <c r="P380" s="232">
        <f t="shared" ca="1" si="96"/>
        <v>0</v>
      </c>
      <c r="Q380" s="233">
        <f t="shared" ca="1" si="86"/>
        <v>0</v>
      </c>
      <c r="R380" s="233">
        <f ca="1">IF(LEN(B380)&gt;0,'10'!R380-'10'!Q380,"")</f>
        <v>0</v>
      </c>
      <c r="S380" s="234"/>
      <c r="T380" s="34"/>
      <c r="U380" s="34"/>
      <c r="V380" s="34"/>
      <c r="W380" s="34"/>
      <c r="X380" s="34"/>
      <c r="Y380" s="34"/>
      <c r="AB380" s="167">
        <f>ROW()</f>
        <v>380</v>
      </c>
      <c r="AC380" s="168">
        <f t="shared" ca="1" si="70"/>
        <v>0</v>
      </c>
      <c r="AD380" s="168">
        <f t="shared" ca="1" si="84"/>
        <v>0</v>
      </c>
      <c r="AE380" s="169" t="str">
        <f t="shared" ca="1" si="87"/>
        <v>-</v>
      </c>
      <c r="AF380" s="168" t="str">
        <f t="shared" ca="1" si="88"/>
        <v>-</v>
      </c>
      <c r="AG380" s="169" t="str">
        <f t="shared" ca="1" si="89"/>
        <v>-</v>
      </c>
      <c r="AH380" s="168" t="str">
        <f t="shared" ca="1" si="90"/>
        <v>-</v>
      </c>
      <c r="AI380" s="168">
        <f t="shared" ca="1" si="91"/>
        <v>0</v>
      </c>
      <c r="AJ380" s="170">
        <f t="shared" ca="1" si="92"/>
        <v>0</v>
      </c>
      <c r="AK380" s="168">
        <f t="shared" ca="1" si="71"/>
        <v>0</v>
      </c>
      <c r="AL380" s="168">
        <f t="shared" ca="1" si="66"/>
        <v>0</v>
      </c>
    </row>
    <row r="381" spans="1:38" ht="27" customHeight="1" x14ac:dyDescent="0.2">
      <c r="A381" s="56">
        <v>366</v>
      </c>
      <c r="B381" s="309" t="str">
        <f t="shared" ca="1" si="67"/>
        <v>A366</v>
      </c>
      <c r="C381" s="309"/>
      <c r="D381" s="57" t="str">
        <f t="shared" ca="1" si="68"/>
        <v/>
      </c>
      <c r="E381" s="59" t="str">
        <f t="shared" ca="1" si="69"/>
        <v/>
      </c>
      <c r="F381" s="215">
        <f ca="1">IF(LEN(B381)&gt;0,'OBRAČUNANA OSNOVNA PLAČA'!K375,"")</f>
        <v>0</v>
      </c>
      <c r="G381" s="60"/>
      <c r="H381" s="60"/>
      <c r="I381" s="60"/>
      <c r="J381" s="60"/>
      <c r="K381" s="60"/>
      <c r="L381" s="229">
        <f t="shared" si="85"/>
        <v>0</v>
      </c>
      <c r="M381" s="230">
        <f t="shared" ca="1" si="93"/>
        <v>0</v>
      </c>
      <c r="N381" s="230">
        <f t="shared" ca="1" si="94"/>
        <v>0</v>
      </c>
      <c r="O381" s="231">
        <f t="shared" ca="1" si="95"/>
        <v>0</v>
      </c>
      <c r="P381" s="232">
        <f t="shared" ca="1" si="96"/>
        <v>0</v>
      </c>
      <c r="Q381" s="233">
        <f t="shared" ca="1" si="86"/>
        <v>0</v>
      </c>
      <c r="R381" s="233">
        <f ca="1">IF(LEN(B381)&gt;0,'10'!R381-'10'!Q381,"")</f>
        <v>0</v>
      </c>
      <c r="S381" s="234"/>
      <c r="T381" s="34"/>
      <c r="U381" s="34"/>
      <c r="V381" s="34"/>
      <c r="W381" s="34"/>
      <c r="X381" s="34"/>
      <c r="Y381" s="34"/>
      <c r="AB381" s="167">
        <f>ROW()</f>
        <v>381</v>
      </c>
      <c r="AC381" s="168">
        <f t="shared" ca="1" si="70"/>
        <v>0</v>
      </c>
      <c r="AD381" s="168">
        <f t="shared" ca="1" si="84"/>
        <v>0</v>
      </c>
      <c r="AE381" s="169" t="str">
        <f t="shared" ca="1" si="87"/>
        <v>-</v>
      </c>
      <c r="AF381" s="168" t="str">
        <f t="shared" ca="1" si="88"/>
        <v>-</v>
      </c>
      <c r="AG381" s="169" t="str">
        <f t="shared" ca="1" si="89"/>
        <v>-</v>
      </c>
      <c r="AH381" s="168" t="str">
        <f t="shared" ca="1" si="90"/>
        <v>-</v>
      </c>
      <c r="AI381" s="168">
        <f t="shared" ca="1" si="91"/>
        <v>0</v>
      </c>
      <c r="AJ381" s="170">
        <f t="shared" ca="1" si="92"/>
        <v>0</v>
      </c>
      <c r="AK381" s="168">
        <f t="shared" ca="1" si="71"/>
        <v>0</v>
      </c>
      <c r="AL381" s="168">
        <f t="shared" ca="1" si="66"/>
        <v>0</v>
      </c>
    </row>
    <row r="382" spans="1:38" ht="27" customHeight="1" x14ac:dyDescent="0.2">
      <c r="A382" s="56">
        <v>367</v>
      </c>
      <c r="B382" s="309" t="str">
        <f t="shared" ca="1" si="67"/>
        <v>A367</v>
      </c>
      <c r="C382" s="309"/>
      <c r="D382" s="57" t="str">
        <f t="shared" ca="1" si="68"/>
        <v/>
      </c>
      <c r="E382" s="59" t="str">
        <f t="shared" ca="1" si="69"/>
        <v/>
      </c>
      <c r="F382" s="215">
        <f ca="1">IF(LEN(B382)&gt;0,'OBRAČUNANA OSNOVNA PLAČA'!K376,"")</f>
        <v>0</v>
      </c>
      <c r="G382" s="60"/>
      <c r="H382" s="60"/>
      <c r="I382" s="60"/>
      <c r="J382" s="60"/>
      <c r="K382" s="60"/>
      <c r="L382" s="229">
        <f t="shared" si="85"/>
        <v>0</v>
      </c>
      <c r="M382" s="230">
        <f t="shared" ca="1" si="93"/>
        <v>0</v>
      </c>
      <c r="N382" s="230">
        <f t="shared" ca="1" si="94"/>
        <v>0</v>
      </c>
      <c r="O382" s="231">
        <f t="shared" ca="1" si="95"/>
        <v>0</v>
      </c>
      <c r="P382" s="232">
        <f t="shared" ca="1" si="96"/>
        <v>0</v>
      </c>
      <c r="Q382" s="233">
        <f t="shared" ca="1" si="86"/>
        <v>0</v>
      </c>
      <c r="R382" s="233">
        <f ca="1">IF(LEN(B382)&gt;0,'10'!R382-'10'!Q382,"")</f>
        <v>0</v>
      </c>
      <c r="S382" s="234"/>
      <c r="T382" s="34"/>
      <c r="U382" s="34"/>
      <c r="V382" s="34"/>
      <c r="W382" s="34"/>
      <c r="X382" s="34"/>
      <c r="Y382" s="34"/>
      <c r="AB382" s="167">
        <f>ROW()</f>
        <v>382</v>
      </c>
      <c r="AC382" s="168">
        <f t="shared" ca="1" si="70"/>
        <v>0</v>
      </c>
      <c r="AD382" s="168">
        <f t="shared" ca="1" si="84"/>
        <v>0</v>
      </c>
      <c r="AE382" s="169" t="str">
        <f t="shared" ca="1" si="87"/>
        <v>-</v>
      </c>
      <c r="AF382" s="168" t="str">
        <f t="shared" ca="1" si="88"/>
        <v>-</v>
      </c>
      <c r="AG382" s="169" t="str">
        <f t="shared" ca="1" si="89"/>
        <v>-</v>
      </c>
      <c r="AH382" s="168" t="str">
        <f t="shared" ca="1" si="90"/>
        <v>-</v>
      </c>
      <c r="AI382" s="168">
        <f t="shared" ca="1" si="91"/>
        <v>0</v>
      </c>
      <c r="AJ382" s="170">
        <f t="shared" ca="1" si="92"/>
        <v>0</v>
      </c>
      <c r="AK382" s="168">
        <f t="shared" ca="1" si="71"/>
        <v>0</v>
      </c>
      <c r="AL382" s="168">
        <f t="shared" ca="1" si="66"/>
        <v>0</v>
      </c>
    </row>
    <row r="383" spans="1:38" ht="27" customHeight="1" x14ac:dyDescent="0.2">
      <c r="A383" s="56">
        <v>368</v>
      </c>
      <c r="B383" s="309" t="str">
        <f t="shared" ca="1" si="67"/>
        <v>A368</v>
      </c>
      <c r="C383" s="309"/>
      <c r="D383" s="57" t="str">
        <f t="shared" ca="1" si="68"/>
        <v/>
      </c>
      <c r="E383" s="59" t="str">
        <f t="shared" ca="1" si="69"/>
        <v/>
      </c>
      <c r="F383" s="215">
        <f ca="1">IF(LEN(B383)&gt;0,'OBRAČUNANA OSNOVNA PLAČA'!K377,"")</f>
        <v>0</v>
      </c>
      <c r="G383" s="60"/>
      <c r="H383" s="60"/>
      <c r="I383" s="60"/>
      <c r="J383" s="60"/>
      <c r="K383" s="60"/>
      <c r="L383" s="229">
        <f t="shared" si="85"/>
        <v>0</v>
      </c>
      <c r="M383" s="230">
        <f t="shared" ca="1" si="93"/>
        <v>0</v>
      </c>
      <c r="N383" s="230">
        <f t="shared" ca="1" si="94"/>
        <v>0</v>
      </c>
      <c r="O383" s="231">
        <f t="shared" ca="1" si="95"/>
        <v>0</v>
      </c>
      <c r="P383" s="232">
        <f t="shared" ca="1" si="96"/>
        <v>0</v>
      </c>
      <c r="Q383" s="233">
        <f t="shared" ca="1" si="86"/>
        <v>0</v>
      </c>
      <c r="R383" s="233">
        <f ca="1">IF(LEN(B383)&gt;0,'10'!R383-'10'!Q383,"")</f>
        <v>0</v>
      </c>
      <c r="S383" s="234"/>
      <c r="T383" s="34"/>
      <c r="U383" s="34"/>
      <c r="V383" s="34"/>
      <c r="W383" s="34"/>
      <c r="X383" s="34"/>
      <c r="Y383" s="34"/>
      <c r="AB383" s="167">
        <f>ROW()</f>
        <v>383</v>
      </c>
      <c r="AC383" s="168">
        <f t="shared" ca="1" si="70"/>
        <v>0</v>
      </c>
      <c r="AD383" s="168">
        <f t="shared" ca="1" si="84"/>
        <v>0</v>
      </c>
      <c r="AE383" s="169" t="str">
        <f t="shared" ca="1" si="87"/>
        <v>-</v>
      </c>
      <c r="AF383" s="168" t="str">
        <f t="shared" ca="1" si="88"/>
        <v>-</v>
      </c>
      <c r="AG383" s="169" t="str">
        <f t="shared" ca="1" si="89"/>
        <v>-</v>
      </c>
      <c r="AH383" s="168" t="str">
        <f t="shared" ca="1" si="90"/>
        <v>-</v>
      </c>
      <c r="AI383" s="168">
        <f t="shared" ca="1" si="91"/>
        <v>0</v>
      </c>
      <c r="AJ383" s="170">
        <f t="shared" ca="1" si="92"/>
        <v>0</v>
      </c>
      <c r="AK383" s="168">
        <f t="shared" ca="1" si="71"/>
        <v>0</v>
      </c>
      <c r="AL383" s="168">
        <f t="shared" ca="1" si="66"/>
        <v>0</v>
      </c>
    </row>
    <row r="384" spans="1:38" ht="27" customHeight="1" x14ac:dyDescent="0.2">
      <c r="A384" s="56">
        <v>369</v>
      </c>
      <c r="B384" s="309" t="str">
        <f t="shared" ca="1" si="67"/>
        <v>A369</v>
      </c>
      <c r="C384" s="309"/>
      <c r="D384" s="57" t="str">
        <f t="shared" ca="1" si="68"/>
        <v/>
      </c>
      <c r="E384" s="59" t="str">
        <f t="shared" ca="1" si="69"/>
        <v/>
      </c>
      <c r="F384" s="215">
        <f ca="1">IF(LEN(B384)&gt;0,'OBRAČUNANA OSNOVNA PLAČA'!K378,"")</f>
        <v>0</v>
      </c>
      <c r="G384" s="60"/>
      <c r="H384" s="60"/>
      <c r="I384" s="60"/>
      <c r="J384" s="60"/>
      <c r="K384" s="60"/>
      <c r="L384" s="229">
        <f t="shared" si="85"/>
        <v>0</v>
      </c>
      <c r="M384" s="230">
        <f t="shared" ca="1" si="93"/>
        <v>0</v>
      </c>
      <c r="N384" s="230">
        <f t="shared" ca="1" si="94"/>
        <v>0</v>
      </c>
      <c r="O384" s="231">
        <f t="shared" ca="1" si="95"/>
        <v>0</v>
      </c>
      <c r="P384" s="232">
        <f t="shared" ca="1" si="96"/>
        <v>0</v>
      </c>
      <c r="Q384" s="233">
        <f t="shared" ca="1" si="86"/>
        <v>0</v>
      </c>
      <c r="R384" s="233">
        <f ca="1">IF(LEN(B384)&gt;0,'10'!R384-'10'!Q384,"")</f>
        <v>0</v>
      </c>
      <c r="S384" s="234"/>
      <c r="T384" s="34"/>
      <c r="U384" s="34"/>
      <c r="V384" s="34"/>
      <c r="W384" s="34"/>
      <c r="X384" s="34"/>
      <c r="Y384" s="34"/>
      <c r="AB384" s="167">
        <f>ROW()</f>
        <v>384</v>
      </c>
      <c r="AC384" s="168">
        <f t="shared" ca="1" si="70"/>
        <v>0</v>
      </c>
      <c r="AD384" s="168">
        <f t="shared" ca="1" si="84"/>
        <v>0</v>
      </c>
      <c r="AE384" s="169" t="str">
        <f t="shared" ca="1" si="87"/>
        <v>-</v>
      </c>
      <c r="AF384" s="168" t="str">
        <f t="shared" ca="1" si="88"/>
        <v>-</v>
      </c>
      <c r="AG384" s="169" t="str">
        <f t="shared" ca="1" si="89"/>
        <v>-</v>
      </c>
      <c r="AH384" s="168" t="str">
        <f t="shared" ca="1" si="90"/>
        <v>-</v>
      </c>
      <c r="AI384" s="168">
        <f t="shared" ca="1" si="91"/>
        <v>0</v>
      </c>
      <c r="AJ384" s="170">
        <f t="shared" ca="1" si="92"/>
        <v>0</v>
      </c>
      <c r="AK384" s="168">
        <f t="shared" ca="1" si="71"/>
        <v>0</v>
      </c>
      <c r="AL384" s="168">
        <f t="shared" ca="1" si="66"/>
        <v>0</v>
      </c>
    </row>
    <row r="385" spans="1:38" ht="27" customHeight="1" x14ac:dyDescent="0.2">
      <c r="A385" s="56">
        <v>370</v>
      </c>
      <c r="B385" s="309" t="str">
        <f t="shared" ca="1" si="67"/>
        <v>A370</v>
      </c>
      <c r="C385" s="309"/>
      <c r="D385" s="57" t="str">
        <f t="shared" ca="1" si="68"/>
        <v/>
      </c>
      <c r="E385" s="59" t="str">
        <f t="shared" ca="1" si="69"/>
        <v/>
      </c>
      <c r="F385" s="215">
        <f ca="1">IF(LEN(B385)&gt;0,'OBRAČUNANA OSNOVNA PLAČA'!K379,"")</f>
        <v>0</v>
      </c>
      <c r="G385" s="60"/>
      <c r="H385" s="60"/>
      <c r="I385" s="60"/>
      <c r="J385" s="60"/>
      <c r="K385" s="60"/>
      <c r="L385" s="229">
        <f t="shared" si="85"/>
        <v>0</v>
      </c>
      <c r="M385" s="230">
        <f t="shared" ca="1" si="93"/>
        <v>0</v>
      </c>
      <c r="N385" s="230">
        <f t="shared" ca="1" si="94"/>
        <v>0</v>
      </c>
      <c r="O385" s="231">
        <f t="shared" ca="1" si="95"/>
        <v>0</v>
      </c>
      <c r="P385" s="232">
        <f t="shared" ca="1" si="96"/>
        <v>0</v>
      </c>
      <c r="Q385" s="233">
        <f t="shared" ca="1" si="86"/>
        <v>0</v>
      </c>
      <c r="R385" s="233">
        <f ca="1">IF(LEN(B385)&gt;0,'10'!R385-'10'!Q385,"")</f>
        <v>0</v>
      </c>
      <c r="S385" s="234"/>
      <c r="T385" s="34"/>
      <c r="U385" s="34"/>
      <c r="V385" s="34"/>
      <c r="W385" s="34"/>
      <c r="X385" s="34"/>
      <c r="Y385" s="34"/>
      <c r="AB385" s="167">
        <f>ROW()</f>
        <v>385</v>
      </c>
      <c r="AC385" s="168">
        <f t="shared" ca="1" si="70"/>
        <v>0</v>
      </c>
      <c r="AD385" s="168">
        <f t="shared" ca="1" si="84"/>
        <v>0</v>
      </c>
      <c r="AE385" s="169" t="str">
        <f t="shared" ca="1" si="87"/>
        <v>-</v>
      </c>
      <c r="AF385" s="168" t="str">
        <f t="shared" ca="1" si="88"/>
        <v>-</v>
      </c>
      <c r="AG385" s="169" t="str">
        <f t="shared" ca="1" si="89"/>
        <v>-</v>
      </c>
      <c r="AH385" s="168" t="str">
        <f t="shared" ca="1" si="90"/>
        <v>-</v>
      </c>
      <c r="AI385" s="168">
        <f t="shared" ca="1" si="91"/>
        <v>0</v>
      </c>
      <c r="AJ385" s="170">
        <f t="shared" ca="1" si="92"/>
        <v>0</v>
      </c>
      <c r="AK385" s="168">
        <f t="shared" ca="1" si="71"/>
        <v>0</v>
      </c>
      <c r="AL385" s="168">
        <f t="shared" ca="1" si="66"/>
        <v>0</v>
      </c>
    </row>
    <row r="386" spans="1:38" ht="27" customHeight="1" x14ac:dyDescent="0.2">
      <c r="A386" s="56">
        <v>371</v>
      </c>
      <c r="B386" s="309" t="str">
        <f t="shared" ca="1" si="67"/>
        <v>A371</v>
      </c>
      <c r="C386" s="309"/>
      <c r="D386" s="57" t="str">
        <f t="shared" ca="1" si="68"/>
        <v/>
      </c>
      <c r="E386" s="59" t="str">
        <f t="shared" ca="1" si="69"/>
        <v/>
      </c>
      <c r="F386" s="215">
        <f ca="1">IF(LEN(B386)&gt;0,'OBRAČUNANA OSNOVNA PLAČA'!K380,"")</f>
        <v>0</v>
      </c>
      <c r="G386" s="60"/>
      <c r="H386" s="60"/>
      <c r="I386" s="60"/>
      <c r="J386" s="60"/>
      <c r="K386" s="60"/>
      <c r="L386" s="229">
        <f t="shared" si="85"/>
        <v>0</v>
      </c>
      <c r="M386" s="230">
        <f t="shared" ca="1" si="93"/>
        <v>0</v>
      </c>
      <c r="N386" s="230">
        <f t="shared" ca="1" si="94"/>
        <v>0</v>
      </c>
      <c r="O386" s="231">
        <f t="shared" ca="1" si="95"/>
        <v>0</v>
      </c>
      <c r="P386" s="232">
        <f t="shared" ca="1" si="96"/>
        <v>0</v>
      </c>
      <c r="Q386" s="233">
        <f t="shared" ca="1" si="86"/>
        <v>0</v>
      </c>
      <c r="R386" s="233">
        <f ca="1">IF(LEN(B386)&gt;0,'10'!R386-'10'!Q386,"")</f>
        <v>0</v>
      </c>
      <c r="S386" s="234"/>
      <c r="T386" s="34"/>
      <c r="U386" s="34"/>
      <c r="V386" s="34"/>
      <c r="W386" s="34"/>
      <c r="X386" s="34"/>
      <c r="Y386" s="34"/>
      <c r="AB386" s="167">
        <f>ROW()</f>
        <v>386</v>
      </c>
      <c r="AC386" s="168">
        <f t="shared" ca="1" si="70"/>
        <v>0</v>
      </c>
      <c r="AD386" s="168">
        <f t="shared" ca="1" si="84"/>
        <v>0</v>
      </c>
      <c r="AE386" s="169" t="str">
        <f t="shared" ca="1" si="87"/>
        <v>-</v>
      </c>
      <c r="AF386" s="168" t="str">
        <f t="shared" ca="1" si="88"/>
        <v>-</v>
      </c>
      <c r="AG386" s="169" t="str">
        <f t="shared" ca="1" si="89"/>
        <v>-</v>
      </c>
      <c r="AH386" s="168" t="str">
        <f t="shared" ca="1" si="90"/>
        <v>-</v>
      </c>
      <c r="AI386" s="168">
        <f t="shared" ca="1" si="91"/>
        <v>0</v>
      </c>
      <c r="AJ386" s="170">
        <f t="shared" ca="1" si="92"/>
        <v>0</v>
      </c>
      <c r="AK386" s="168">
        <f t="shared" ca="1" si="71"/>
        <v>0</v>
      </c>
      <c r="AL386" s="168">
        <f t="shared" ca="1" si="66"/>
        <v>0</v>
      </c>
    </row>
    <row r="387" spans="1:38" ht="27" customHeight="1" x14ac:dyDescent="0.2">
      <c r="A387" s="56">
        <v>372</v>
      </c>
      <c r="B387" s="309" t="str">
        <f t="shared" ca="1" si="67"/>
        <v>A372</v>
      </c>
      <c r="C387" s="309"/>
      <c r="D387" s="57" t="str">
        <f t="shared" ca="1" si="68"/>
        <v/>
      </c>
      <c r="E387" s="59" t="str">
        <f t="shared" ca="1" si="69"/>
        <v/>
      </c>
      <c r="F387" s="215">
        <f ca="1">IF(LEN(B387)&gt;0,'OBRAČUNANA OSNOVNA PLAČA'!K381,"")</f>
        <v>0</v>
      </c>
      <c r="G387" s="60"/>
      <c r="H387" s="60"/>
      <c r="I387" s="60"/>
      <c r="J387" s="60"/>
      <c r="K387" s="60"/>
      <c r="L387" s="229">
        <f t="shared" si="85"/>
        <v>0</v>
      </c>
      <c r="M387" s="230">
        <f t="shared" ca="1" si="93"/>
        <v>0</v>
      </c>
      <c r="N387" s="230">
        <f t="shared" ca="1" si="94"/>
        <v>0</v>
      </c>
      <c r="O387" s="231">
        <f t="shared" ca="1" si="95"/>
        <v>0</v>
      </c>
      <c r="P387" s="232">
        <f t="shared" ca="1" si="96"/>
        <v>0</v>
      </c>
      <c r="Q387" s="233">
        <f t="shared" ca="1" si="86"/>
        <v>0</v>
      </c>
      <c r="R387" s="233">
        <f ca="1">IF(LEN(B387)&gt;0,'10'!R387-'10'!Q387,"")</f>
        <v>0</v>
      </c>
      <c r="S387" s="234"/>
      <c r="T387" s="34"/>
      <c r="U387" s="34"/>
      <c r="V387" s="34"/>
      <c r="W387" s="34"/>
      <c r="X387" s="34"/>
      <c r="Y387" s="34"/>
      <c r="AB387" s="167">
        <f>ROW()</f>
        <v>387</v>
      </c>
      <c r="AC387" s="168">
        <f t="shared" ca="1" si="70"/>
        <v>0</v>
      </c>
      <c r="AD387" s="168">
        <f t="shared" ca="1" si="84"/>
        <v>0</v>
      </c>
      <c r="AE387" s="169" t="str">
        <f t="shared" ca="1" si="87"/>
        <v>-</v>
      </c>
      <c r="AF387" s="168" t="str">
        <f t="shared" ca="1" si="88"/>
        <v>-</v>
      </c>
      <c r="AG387" s="169" t="str">
        <f t="shared" ca="1" si="89"/>
        <v>-</v>
      </c>
      <c r="AH387" s="168" t="str">
        <f t="shared" ca="1" si="90"/>
        <v>-</v>
      </c>
      <c r="AI387" s="168">
        <f t="shared" ca="1" si="91"/>
        <v>0</v>
      </c>
      <c r="AJ387" s="170">
        <f t="shared" ca="1" si="92"/>
        <v>0</v>
      </c>
      <c r="AK387" s="168">
        <f t="shared" ca="1" si="71"/>
        <v>0</v>
      </c>
      <c r="AL387" s="168">
        <f t="shared" ca="1" si="66"/>
        <v>0</v>
      </c>
    </row>
    <row r="388" spans="1:38" ht="27" customHeight="1" x14ac:dyDescent="0.2">
      <c r="A388" s="56">
        <v>373</v>
      </c>
      <c r="B388" s="309" t="str">
        <f t="shared" ca="1" si="67"/>
        <v>A373</v>
      </c>
      <c r="C388" s="309"/>
      <c r="D388" s="57" t="str">
        <f t="shared" ca="1" si="68"/>
        <v/>
      </c>
      <c r="E388" s="59" t="str">
        <f t="shared" ca="1" si="69"/>
        <v/>
      </c>
      <c r="F388" s="215">
        <f ca="1">IF(LEN(B388)&gt;0,'OBRAČUNANA OSNOVNA PLAČA'!K382,"")</f>
        <v>0</v>
      </c>
      <c r="G388" s="60"/>
      <c r="H388" s="60"/>
      <c r="I388" s="60"/>
      <c r="J388" s="60"/>
      <c r="K388" s="60"/>
      <c r="L388" s="229">
        <f t="shared" si="85"/>
        <v>0</v>
      </c>
      <c r="M388" s="230">
        <f t="shared" ca="1" si="93"/>
        <v>0</v>
      </c>
      <c r="N388" s="230">
        <f t="shared" ca="1" si="94"/>
        <v>0</v>
      </c>
      <c r="O388" s="231">
        <f t="shared" ca="1" si="95"/>
        <v>0</v>
      </c>
      <c r="P388" s="232">
        <f t="shared" ca="1" si="96"/>
        <v>0</v>
      </c>
      <c r="Q388" s="233">
        <f t="shared" ca="1" si="86"/>
        <v>0</v>
      </c>
      <c r="R388" s="233">
        <f ca="1">IF(LEN(B388)&gt;0,'10'!R388-'10'!Q388,"")</f>
        <v>0</v>
      </c>
      <c r="S388" s="234"/>
      <c r="T388" s="34"/>
      <c r="U388" s="34"/>
      <c r="V388" s="34"/>
      <c r="W388" s="34"/>
      <c r="X388" s="34"/>
      <c r="Y388" s="34"/>
      <c r="AB388" s="167">
        <f>ROW()</f>
        <v>388</v>
      </c>
      <c r="AC388" s="168">
        <f t="shared" ca="1" si="70"/>
        <v>0</v>
      </c>
      <c r="AD388" s="168">
        <f t="shared" ca="1" si="84"/>
        <v>0</v>
      </c>
      <c r="AE388" s="169" t="str">
        <f t="shared" ca="1" si="87"/>
        <v>-</v>
      </c>
      <c r="AF388" s="168" t="str">
        <f t="shared" ca="1" si="88"/>
        <v>-</v>
      </c>
      <c r="AG388" s="169" t="str">
        <f t="shared" ca="1" si="89"/>
        <v>-</v>
      </c>
      <c r="AH388" s="168" t="str">
        <f t="shared" ca="1" si="90"/>
        <v>-</v>
      </c>
      <c r="AI388" s="168">
        <f t="shared" ca="1" si="91"/>
        <v>0</v>
      </c>
      <c r="AJ388" s="170">
        <f t="shared" ca="1" si="92"/>
        <v>0</v>
      </c>
      <c r="AK388" s="168">
        <f t="shared" ca="1" si="71"/>
        <v>0</v>
      </c>
      <c r="AL388" s="168">
        <f t="shared" ca="1" si="66"/>
        <v>0</v>
      </c>
    </row>
    <row r="389" spans="1:38" ht="27" customHeight="1" x14ac:dyDescent="0.2">
      <c r="A389" s="56">
        <v>374</v>
      </c>
      <c r="B389" s="309" t="str">
        <f t="shared" ca="1" si="67"/>
        <v>A374</v>
      </c>
      <c r="C389" s="309"/>
      <c r="D389" s="57" t="str">
        <f t="shared" ca="1" si="68"/>
        <v/>
      </c>
      <c r="E389" s="59" t="str">
        <f t="shared" ca="1" si="69"/>
        <v/>
      </c>
      <c r="F389" s="215">
        <f ca="1">IF(LEN(B389)&gt;0,'OBRAČUNANA OSNOVNA PLAČA'!K383,"")</f>
        <v>0</v>
      </c>
      <c r="G389" s="60"/>
      <c r="H389" s="60"/>
      <c r="I389" s="60"/>
      <c r="J389" s="60"/>
      <c r="K389" s="60"/>
      <c r="L389" s="229">
        <f t="shared" si="85"/>
        <v>0</v>
      </c>
      <c r="M389" s="230">
        <f t="shared" ca="1" si="93"/>
        <v>0</v>
      </c>
      <c r="N389" s="230">
        <f t="shared" ca="1" si="94"/>
        <v>0</v>
      </c>
      <c r="O389" s="231">
        <f t="shared" ca="1" si="95"/>
        <v>0</v>
      </c>
      <c r="P389" s="232">
        <f t="shared" ca="1" si="96"/>
        <v>0</v>
      </c>
      <c r="Q389" s="233">
        <f t="shared" ca="1" si="86"/>
        <v>0</v>
      </c>
      <c r="R389" s="233">
        <f ca="1">IF(LEN(B389)&gt;0,'10'!R389-'10'!Q389,"")</f>
        <v>0</v>
      </c>
      <c r="S389" s="234"/>
      <c r="T389" s="34"/>
      <c r="U389" s="34"/>
      <c r="V389" s="34"/>
      <c r="W389" s="34"/>
      <c r="X389" s="34"/>
      <c r="Y389" s="34"/>
      <c r="AB389" s="167">
        <f>ROW()</f>
        <v>389</v>
      </c>
      <c r="AC389" s="168">
        <f t="shared" ca="1" si="70"/>
        <v>0</v>
      </c>
      <c r="AD389" s="168">
        <f t="shared" ca="1" si="84"/>
        <v>0</v>
      </c>
      <c r="AE389" s="169" t="str">
        <f t="shared" ca="1" si="87"/>
        <v>-</v>
      </c>
      <c r="AF389" s="168" t="str">
        <f t="shared" ca="1" si="88"/>
        <v>-</v>
      </c>
      <c r="AG389" s="169" t="str">
        <f t="shared" ca="1" si="89"/>
        <v>-</v>
      </c>
      <c r="AH389" s="168" t="str">
        <f t="shared" ca="1" si="90"/>
        <v>-</v>
      </c>
      <c r="AI389" s="168">
        <f t="shared" ca="1" si="91"/>
        <v>0</v>
      </c>
      <c r="AJ389" s="170">
        <f t="shared" ca="1" si="92"/>
        <v>0</v>
      </c>
      <c r="AK389" s="168">
        <f t="shared" ca="1" si="71"/>
        <v>0</v>
      </c>
      <c r="AL389" s="168">
        <f t="shared" ca="1" si="66"/>
        <v>0</v>
      </c>
    </row>
    <row r="390" spans="1:38" ht="27" customHeight="1" x14ac:dyDescent="0.2">
      <c r="A390" s="56">
        <v>375</v>
      </c>
      <c r="B390" s="309" t="str">
        <f t="shared" ca="1" si="67"/>
        <v>A375</v>
      </c>
      <c r="C390" s="309"/>
      <c r="D390" s="57" t="str">
        <f t="shared" ca="1" si="68"/>
        <v/>
      </c>
      <c r="E390" s="59" t="str">
        <f t="shared" ca="1" si="69"/>
        <v/>
      </c>
      <c r="F390" s="215">
        <f ca="1">IF(LEN(B390)&gt;0,'OBRAČUNANA OSNOVNA PLAČA'!K384,"")</f>
        <v>0</v>
      </c>
      <c r="G390" s="60"/>
      <c r="H390" s="60"/>
      <c r="I390" s="60"/>
      <c r="J390" s="60"/>
      <c r="K390" s="60"/>
      <c r="L390" s="229">
        <f t="shared" si="85"/>
        <v>0</v>
      </c>
      <c r="M390" s="230">
        <f t="shared" ca="1" si="93"/>
        <v>0</v>
      </c>
      <c r="N390" s="230">
        <f t="shared" ca="1" si="94"/>
        <v>0</v>
      </c>
      <c r="O390" s="231">
        <f t="shared" ca="1" si="95"/>
        <v>0</v>
      </c>
      <c r="P390" s="232">
        <f t="shared" ca="1" si="96"/>
        <v>0</v>
      </c>
      <c r="Q390" s="233">
        <f t="shared" ca="1" si="86"/>
        <v>0</v>
      </c>
      <c r="R390" s="233">
        <f ca="1">IF(LEN(B390)&gt;0,'10'!R390-'10'!Q390,"")</f>
        <v>0</v>
      </c>
      <c r="S390" s="234"/>
      <c r="T390" s="34"/>
      <c r="U390" s="34"/>
      <c r="V390" s="34"/>
      <c r="W390" s="34"/>
      <c r="X390" s="34"/>
      <c r="Y390" s="34"/>
      <c r="AB390" s="167">
        <f>ROW()</f>
        <v>390</v>
      </c>
      <c r="AC390" s="168">
        <f t="shared" ca="1" si="70"/>
        <v>0</v>
      </c>
      <c r="AD390" s="168">
        <f t="shared" ca="1" si="84"/>
        <v>0</v>
      </c>
      <c r="AE390" s="169" t="str">
        <f t="shared" ca="1" si="87"/>
        <v>-</v>
      </c>
      <c r="AF390" s="168" t="str">
        <f t="shared" ca="1" si="88"/>
        <v>-</v>
      </c>
      <c r="AG390" s="169" t="str">
        <f t="shared" ca="1" si="89"/>
        <v>-</v>
      </c>
      <c r="AH390" s="168" t="str">
        <f t="shared" ca="1" si="90"/>
        <v>-</v>
      </c>
      <c r="AI390" s="168">
        <f t="shared" ca="1" si="91"/>
        <v>0</v>
      </c>
      <c r="AJ390" s="170">
        <f t="shared" ca="1" si="92"/>
        <v>0</v>
      </c>
      <c r="AK390" s="168">
        <f t="shared" ca="1" si="71"/>
        <v>0</v>
      </c>
      <c r="AL390" s="168">
        <f t="shared" ca="1" si="66"/>
        <v>0</v>
      </c>
    </row>
    <row r="391" spans="1:38" ht="27" customHeight="1" x14ac:dyDescent="0.2">
      <c r="A391" s="56">
        <v>376</v>
      </c>
      <c r="B391" s="309" t="str">
        <f t="shared" ca="1" si="67"/>
        <v>A376</v>
      </c>
      <c r="C391" s="309"/>
      <c r="D391" s="57" t="str">
        <f t="shared" ca="1" si="68"/>
        <v/>
      </c>
      <c r="E391" s="59" t="str">
        <f t="shared" ca="1" si="69"/>
        <v/>
      </c>
      <c r="F391" s="215">
        <f ca="1">IF(LEN(B391)&gt;0,'OBRAČUNANA OSNOVNA PLAČA'!K385,"")</f>
        <v>0</v>
      </c>
      <c r="G391" s="60"/>
      <c r="H391" s="60"/>
      <c r="I391" s="60"/>
      <c r="J391" s="60"/>
      <c r="K391" s="60"/>
      <c r="L391" s="229">
        <f t="shared" si="85"/>
        <v>0</v>
      </c>
      <c r="M391" s="230">
        <f t="shared" ca="1" si="93"/>
        <v>0</v>
      </c>
      <c r="N391" s="230">
        <f t="shared" ca="1" si="94"/>
        <v>0</v>
      </c>
      <c r="O391" s="231">
        <f t="shared" ca="1" si="95"/>
        <v>0</v>
      </c>
      <c r="P391" s="232">
        <f t="shared" ca="1" si="96"/>
        <v>0</v>
      </c>
      <c r="Q391" s="233">
        <f t="shared" ca="1" si="86"/>
        <v>0</v>
      </c>
      <c r="R391" s="233">
        <f ca="1">IF(LEN(B391)&gt;0,'10'!R391-'10'!Q391,"")</f>
        <v>0</v>
      </c>
      <c r="S391" s="234"/>
      <c r="T391" s="34"/>
      <c r="U391" s="34"/>
      <c r="V391" s="34"/>
      <c r="W391" s="34"/>
      <c r="X391" s="34"/>
      <c r="Y391" s="34"/>
      <c r="AB391" s="167">
        <f>ROW()</f>
        <v>391</v>
      </c>
      <c r="AC391" s="168">
        <f t="shared" ca="1" si="70"/>
        <v>0</v>
      </c>
      <c r="AD391" s="168">
        <f t="shared" ca="1" si="84"/>
        <v>0</v>
      </c>
      <c r="AE391" s="169" t="str">
        <f t="shared" ca="1" si="87"/>
        <v>-</v>
      </c>
      <c r="AF391" s="168" t="str">
        <f t="shared" ca="1" si="88"/>
        <v>-</v>
      </c>
      <c r="AG391" s="169" t="str">
        <f t="shared" ca="1" si="89"/>
        <v>-</v>
      </c>
      <c r="AH391" s="168" t="str">
        <f t="shared" ca="1" si="90"/>
        <v>-</v>
      </c>
      <c r="AI391" s="168">
        <f t="shared" ca="1" si="91"/>
        <v>0</v>
      </c>
      <c r="AJ391" s="170">
        <f t="shared" ca="1" si="92"/>
        <v>0</v>
      </c>
      <c r="AK391" s="168">
        <f t="shared" ca="1" si="71"/>
        <v>0</v>
      </c>
      <c r="AL391" s="168">
        <f t="shared" ca="1" si="66"/>
        <v>0</v>
      </c>
    </row>
    <row r="392" spans="1:38" ht="27" customHeight="1" x14ac:dyDescent="0.2">
      <c r="A392" s="56">
        <v>377</v>
      </c>
      <c r="B392" s="309" t="str">
        <f t="shared" ca="1" si="67"/>
        <v>A377</v>
      </c>
      <c r="C392" s="309"/>
      <c r="D392" s="57" t="str">
        <f t="shared" ca="1" si="68"/>
        <v/>
      </c>
      <c r="E392" s="59" t="str">
        <f t="shared" ca="1" si="69"/>
        <v/>
      </c>
      <c r="F392" s="215">
        <f ca="1">IF(LEN(B392)&gt;0,'OBRAČUNANA OSNOVNA PLAČA'!K386,"")</f>
        <v>0</v>
      </c>
      <c r="G392" s="60"/>
      <c r="H392" s="60"/>
      <c r="I392" s="60"/>
      <c r="J392" s="60"/>
      <c r="K392" s="60"/>
      <c r="L392" s="229">
        <f t="shared" si="85"/>
        <v>0</v>
      </c>
      <c r="M392" s="230">
        <f t="shared" ca="1" si="93"/>
        <v>0</v>
      </c>
      <c r="N392" s="230">
        <f t="shared" ca="1" si="94"/>
        <v>0</v>
      </c>
      <c r="O392" s="231">
        <f t="shared" ca="1" si="95"/>
        <v>0</v>
      </c>
      <c r="P392" s="232">
        <f t="shared" ca="1" si="96"/>
        <v>0</v>
      </c>
      <c r="Q392" s="233">
        <f t="shared" ca="1" si="86"/>
        <v>0</v>
      </c>
      <c r="R392" s="233">
        <f ca="1">IF(LEN(B392)&gt;0,'10'!R392-'10'!Q392,"")</f>
        <v>0</v>
      </c>
      <c r="S392" s="234"/>
      <c r="T392" s="34"/>
      <c r="U392" s="34"/>
      <c r="V392" s="34"/>
      <c r="W392" s="34"/>
      <c r="X392" s="34"/>
      <c r="Y392" s="34"/>
      <c r="AB392" s="167">
        <f>ROW()</f>
        <v>392</v>
      </c>
      <c r="AC392" s="168">
        <f t="shared" ca="1" si="70"/>
        <v>0</v>
      </c>
      <c r="AD392" s="168">
        <f t="shared" ca="1" si="84"/>
        <v>0</v>
      </c>
      <c r="AE392" s="169" t="str">
        <f t="shared" ca="1" si="87"/>
        <v>-</v>
      </c>
      <c r="AF392" s="168" t="str">
        <f t="shared" ca="1" si="88"/>
        <v>-</v>
      </c>
      <c r="AG392" s="169" t="str">
        <f t="shared" ca="1" si="89"/>
        <v>-</v>
      </c>
      <c r="AH392" s="168" t="str">
        <f t="shared" ca="1" si="90"/>
        <v>-</v>
      </c>
      <c r="AI392" s="168">
        <f t="shared" ca="1" si="91"/>
        <v>0</v>
      </c>
      <c r="AJ392" s="170">
        <f t="shared" ca="1" si="92"/>
        <v>0</v>
      </c>
      <c r="AK392" s="168">
        <f t="shared" ca="1" si="71"/>
        <v>0</v>
      </c>
      <c r="AL392" s="168">
        <f t="shared" ca="1" si="66"/>
        <v>0</v>
      </c>
    </row>
    <row r="393" spans="1:38" ht="27" customHeight="1" x14ac:dyDescent="0.2">
      <c r="A393" s="56">
        <v>378</v>
      </c>
      <c r="B393" s="309" t="str">
        <f t="shared" ca="1" si="67"/>
        <v>A378</v>
      </c>
      <c r="C393" s="309"/>
      <c r="D393" s="57" t="str">
        <f t="shared" ca="1" si="68"/>
        <v/>
      </c>
      <c r="E393" s="59" t="str">
        <f t="shared" ca="1" si="69"/>
        <v/>
      </c>
      <c r="F393" s="215">
        <f ca="1">IF(LEN(B393)&gt;0,'OBRAČUNANA OSNOVNA PLAČA'!K387,"")</f>
        <v>0</v>
      </c>
      <c r="G393" s="60"/>
      <c r="H393" s="60"/>
      <c r="I393" s="60"/>
      <c r="J393" s="60"/>
      <c r="K393" s="60"/>
      <c r="L393" s="229">
        <f t="shared" si="85"/>
        <v>0</v>
      </c>
      <c r="M393" s="230">
        <f t="shared" ca="1" si="93"/>
        <v>0</v>
      </c>
      <c r="N393" s="230">
        <f t="shared" ca="1" si="94"/>
        <v>0</v>
      </c>
      <c r="O393" s="231">
        <f t="shared" ca="1" si="95"/>
        <v>0</v>
      </c>
      <c r="P393" s="232">
        <f t="shared" ca="1" si="96"/>
        <v>0</v>
      </c>
      <c r="Q393" s="233">
        <f t="shared" ca="1" si="86"/>
        <v>0</v>
      </c>
      <c r="R393" s="233">
        <f ca="1">IF(LEN(B393)&gt;0,'10'!R393-'10'!Q393,"")</f>
        <v>0</v>
      </c>
      <c r="S393" s="234"/>
      <c r="T393" s="34"/>
      <c r="U393" s="34"/>
      <c r="V393" s="34"/>
      <c r="W393" s="34"/>
      <c r="X393" s="34"/>
      <c r="Y393" s="34"/>
      <c r="AB393" s="167">
        <f>ROW()</f>
        <v>393</v>
      </c>
      <c r="AC393" s="168">
        <f t="shared" ca="1" si="70"/>
        <v>0</v>
      </c>
      <c r="AD393" s="168">
        <f t="shared" ca="1" si="84"/>
        <v>0</v>
      </c>
      <c r="AE393" s="169" t="str">
        <f t="shared" ca="1" si="87"/>
        <v>-</v>
      </c>
      <c r="AF393" s="168" t="str">
        <f t="shared" ca="1" si="88"/>
        <v>-</v>
      </c>
      <c r="AG393" s="169" t="str">
        <f t="shared" ca="1" si="89"/>
        <v>-</v>
      </c>
      <c r="AH393" s="168" t="str">
        <f t="shared" ca="1" si="90"/>
        <v>-</v>
      </c>
      <c r="AI393" s="168">
        <f t="shared" ca="1" si="91"/>
        <v>0</v>
      </c>
      <c r="AJ393" s="170">
        <f t="shared" ca="1" si="92"/>
        <v>0</v>
      </c>
      <c r="AK393" s="168">
        <f t="shared" ca="1" si="71"/>
        <v>0</v>
      </c>
      <c r="AL393" s="168">
        <f t="shared" ca="1" si="66"/>
        <v>0</v>
      </c>
    </row>
    <row r="394" spans="1:38" ht="27" customHeight="1" x14ac:dyDescent="0.2">
      <c r="A394" s="56">
        <v>379</v>
      </c>
      <c r="B394" s="309" t="str">
        <f t="shared" ca="1" si="67"/>
        <v>A379</v>
      </c>
      <c r="C394" s="309"/>
      <c r="D394" s="57" t="str">
        <f t="shared" ca="1" si="68"/>
        <v/>
      </c>
      <c r="E394" s="59" t="str">
        <f t="shared" ca="1" si="69"/>
        <v/>
      </c>
      <c r="F394" s="215">
        <f ca="1">IF(LEN(B394)&gt;0,'OBRAČUNANA OSNOVNA PLAČA'!K388,"")</f>
        <v>0</v>
      </c>
      <c r="G394" s="60"/>
      <c r="H394" s="60"/>
      <c r="I394" s="60"/>
      <c r="J394" s="60"/>
      <c r="K394" s="60"/>
      <c r="L394" s="229">
        <f t="shared" si="85"/>
        <v>0</v>
      </c>
      <c r="M394" s="230">
        <f t="shared" ca="1" si="93"/>
        <v>0</v>
      </c>
      <c r="N394" s="230">
        <f t="shared" ca="1" si="94"/>
        <v>0</v>
      </c>
      <c r="O394" s="231">
        <f t="shared" ca="1" si="95"/>
        <v>0</v>
      </c>
      <c r="P394" s="232">
        <f t="shared" ca="1" si="96"/>
        <v>0</v>
      </c>
      <c r="Q394" s="233">
        <f t="shared" ca="1" si="86"/>
        <v>0</v>
      </c>
      <c r="R394" s="233">
        <f ca="1">IF(LEN(B394)&gt;0,'10'!R394-'10'!Q394,"")</f>
        <v>0</v>
      </c>
      <c r="S394" s="234"/>
      <c r="T394" s="34"/>
      <c r="U394" s="34"/>
      <c r="V394" s="34"/>
      <c r="W394" s="34"/>
      <c r="X394" s="34"/>
      <c r="Y394" s="34"/>
      <c r="AB394" s="167">
        <f>ROW()</f>
        <v>394</v>
      </c>
      <c r="AC394" s="168">
        <f t="shared" ca="1" si="70"/>
        <v>0</v>
      </c>
      <c r="AD394" s="168">
        <f t="shared" ca="1" si="84"/>
        <v>0</v>
      </c>
      <c r="AE394" s="169" t="str">
        <f t="shared" ca="1" si="87"/>
        <v>-</v>
      </c>
      <c r="AF394" s="168" t="str">
        <f t="shared" ca="1" si="88"/>
        <v>-</v>
      </c>
      <c r="AG394" s="169" t="str">
        <f t="shared" ca="1" si="89"/>
        <v>-</v>
      </c>
      <c r="AH394" s="168" t="str">
        <f t="shared" ca="1" si="90"/>
        <v>-</v>
      </c>
      <c r="AI394" s="168">
        <f t="shared" ca="1" si="91"/>
        <v>0</v>
      </c>
      <c r="AJ394" s="170">
        <f t="shared" ca="1" si="92"/>
        <v>0</v>
      </c>
      <c r="AK394" s="168">
        <f t="shared" ca="1" si="71"/>
        <v>0</v>
      </c>
      <c r="AL394" s="168">
        <f t="shared" ca="1" si="66"/>
        <v>0</v>
      </c>
    </row>
    <row r="395" spans="1:38" ht="27" customHeight="1" x14ac:dyDescent="0.2">
      <c r="A395" s="56">
        <v>380</v>
      </c>
      <c r="B395" s="309" t="str">
        <f t="shared" ca="1" si="67"/>
        <v>A380</v>
      </c>
      <c r="C395" s="309"/>
      <c r="D395" s="57" t="str">
        <f t="shared" ca="1" si="68"/>
        <v/>
      </c>
      <c r="E395" s="59" t="str">
        <f t="shared" ca="1" si="69"/>
        <v/>
      </c>
      <c r="F395" s="215">
        <f ca="1">IF(LEN(B395)&gt;0,'OBRAČUNANA OSNOVNA PLAČA'!K389,"")</f>
        <v>0</v>
      </c>
      <c r="G395" s="60"/>
      <c r="H395" s="60"/>
      <c r="I395" s="60"/>
      <c r="J395" s="60"/>
      <c r="K395" s="60"/>
      <c r="L395" s="229">
        <f t="shared" si="85"/>
        <v>0</v>
      </c>
      <c r="M395" s="230">
        <f t="shared" ca="1" si="93"/>
        <v>0</v>
      </c>
      <c r="N395" s="230">
        <f t="shared" ca="1" si="94"/>
        <v>0</v>
      </c>
      <c r="O395" s="231">
        <f t="shared" ca="1" si="95"/>
        <v>0</v>
      </c>
      <c r="P395" s="232">
        <f t="shared" ca="1" si="96"/>
        <v>0</v>
      </c>
      <c r="Q395" s="233">
        <f t="shared" ca="1" si="86"/>
        <v>0</v>
      </c>
      <c r="R395" s="233">
        <f ca="1">IF(LEN(B395)&gt;0,'10'!R395-'10'!Q395,"")</f>
        <v>0</v>
      </c>
      <c r="S395" s="234"/>
      <c r="T395" s="34"/>
      <c r="U395" s="34"/>
      <c r="V395" s="34"/>
      <c r="W395" s="34"/>
      <c r="X395" s="34"/>
      <c r="Y395" s="34"/>
      <c r="AB395" s="167">
        <f>ROW()</f>
        <v>395</v>
      </c>
      <c r="AC395" s="168">
        <f t="shared" ca="1" si="70"/>
        <v>0</v>
      </c>
      <c r="AD395" s="168">
        <f t="shared" ca="1" si="84"/>
        <v>0</v>
      </c>
      <c r="AE395" s="169" t="str">
        <f t="shared" ca="1" si="87"/>
        <v>-</v>
      </c>
      <c r="AF395" s="168" t="str">
        <f t="shared" ca="1" si="88"/>
        <v>-</v>
      </c>
      <c r="AG395" s="169" t="str">
        <f t="shared" ca="1" si="89"/>
        <v>-</v>
      </c>
      <c r="AH395" s="168" t="str">
        <f t="shared" ca="1" si="90"/>
        <v>-</v>
      </c>
      <c r="AI395" s="168">
        <f t="shared" ca="1" si="91"/>
        <v>0</v>
      </c>
      <c r="AJ395" s="170">
        <f t="shared" ca="1" si="92"/>
        <v>0</v>
      </c>
      <c r="AK395" s="168">
        <f t="shared" ca="1" si="71"/>
        <v>0</v>
      </c>
      <c r="AL395" s="168">
        <f t="shared" ca="1" si="66"/>
        <v>0</v>
      </c>
    </row>
    <row r="396" spans="1:38" ht="27" customHeight="1" x14ac:dyDescent="0.2">
      <c r="A396" s="56">
        <v>381</v>
      </c>
      <c r="B396" s="309" t="str">
        <f t="shared" ca="1" si="67"/>
        <v>A381</v>
      </c>
      <c r="C396" s="309"/>
      <c r="D396" s="57" t="str">
        <f t="shared" ca="1" si="68"/>
        <v/>
      </c>
      <c r="E396" s="59" t="str">
        <f t="shared" ca="1" si="69"/>
        <v/>
      </c>
      <c r="F396" s="215">
        <f ca="1">IF(LEN(B396)&gt;0,'OBRAČUNANA OSNOVNA PLAČA'!K390,"")</f>
        <v>0</v>
      </c>
      <c r="G396" s="60"/>
      <c r="H396" s="60"/>
      <c r="I396" s="60"/>
      <c r="J396" s="60"/>
      <c r="K396" s="60"/>
      <c r="L396" s="229">
        <f t="shared" si="85"/>
        <v>0</v>
      </c>
      <c r="M396" s="230">
        <f t="shared" ca="1" si="93"/>
        <v>0</v>
      </c>
      <c r="N396" s="230">
        <f t="shared" ca="1" si="94"/>
        <v>0</v>
      </c>
      <c r="O396" s="231">
        <f t="shared" ca="1" si="95"/>
        <v>0</v>
      </c>
      <c r="P396" s="232">
        <f t="shared" ca="1" si="96"/>
        <v>0</v>
      </c>
      <c r="Q396" s="233">
        <f t="shared" ca="1" si="86"/>
        <v>0</v>
      </c>
      <c r="R396" s="233">
        <f ca="1">IF(LEN(B396)&gt;0,'10'!R396-'10'!Q396,"")</f>
        <v>0</v>
      </c>
      <c r="S396" s="234"/>
      <c r="T396" s="34"/>
      <c r="U396" s="34"/>
      <c r="V396" s="34"/>
      <c r="W396" s="34"/>
      <c r="X396" s="34"/>
      <c r="Y396" s="34"/>
      <c r="AB396" s="167">
        <f>ROW()</f>
        <v>396</v>
      </c>
      <c r="AC396" s="168">
        <f t="shared" ca="1" si="70"/>
        <v>0</v>
      </c>
      <c r="AD396" s="168">
        <f t="shared" ca="1" si="84"/>
        <v>0</v>
      </c>
      <c r="AE396" s="169" t="str">
        <f t="shared" ca="1" si="87"/>
        <v>-</v>
      </c>
      <c r="AF396" s="168" t="str">
        <f t="shared" ca="1" si="88"/>
        <v>-</v>
      </c>
      <c r="AG396" s="169" t="str">
        <f t="shared" ca="1" si="89"/>
        <v>-</v>
      </c>
      <c r="AH396" s="168" t="str">
        <f t="shared" ca="1" si="90"/>
        <v>-</v>
      </c>
      <c r="AI396" s="168">
        <f t="shared" ca="1" si="91"/>
        <v>0</v>
      </c>
      <c r="AJ396" s="170">
        <f t="shared" ca="1" si="92"/>
        <v>0</v>
      </c>
      <c r="AK396" s="168">
        <f t="shared" ca="1" si="71"/>
        <v>0</v>
      </c>
      <c r="AL396" s="168">
        <f t="shared" ca="1" si="66"/>
        <v>0</v>
      </c>
    </row>
    <row r="397" spans="1:38" ht="27" customHeight="1" x14ac:dyDescent="0.2">
      <c r="A397" s="56">
        <v>382</v>
      </c>
      <c r="B397" s="309" t="str">
        <f t="shared" ca="1" si="67"/>
        <v>A382</v>
      </c>
      <c r="C397" s="309"/>
      <c r="D397" s="57" t="str">
        <f t="shared" ca="1" si="68"/>
        <v/>
      </c>
      <c r="E397" s="59" t="str">
        <f t="shared" ca="1" si="69"/>
        <v/>
      </c>
      <c r="F397" s="215">
        <f ca="1">IF(LEN(B397)&gt;0,'OBRAČUNANA OSNOVNA PLAČA'!K391,"")</f>
        <v>0</v>
      </c>
      <c r="G397" s="60"/>
      <c r="H397" s="60"/>
      <c r="I397" s="60"/>
      <c r="J397" s="60"/>
      <c r="K397" s="60"/>
      <c r="L397" s="229">
        <f t="shared" si="85"/>
        <v>0</v>
      </c>
      <c r="M397" s="230">
        <f t="shared" ca="1" si="93"/>
        <v>0</v>
      </c>
      <c r="N397" s="230">
        <f t="shared" ca="1" si="94"/>
        <v>0</v>
      </c>
      <c r="O397" s="231">
        <f t="shared" ca="1" si="95"/>
        <v>0</v>
      </c>
      <c r="P397" s="232">
        <f t="shared" ca="1" si="96"/>
        <v>0</v>
      </c>
      <c r="Q397" s="233">
        <f t="shared" ca="1" si="86"/>
        <v>0</v>
      </c>
      <c r="R397" s="233">
        <f ca="1">IF(LEN(B397)&gt;0,'10'!R397-'10'!Q397,"")</f>
        <v>0</v>
      </c>
      <c r="S397" s="234"/>
      <c r="T397" s="34"/>
      <c r="U397" s="34"/>
      <c r="V397" s="34"/>
      <c r="W397" s="34"/>
      <c r="X397" s="34"/>
      <c r="Y397" s="34"/>
      <c r="AB397" s="167">
        <f>ROW()</f>
        <v>397</v>
      </c>
      <c r="AC397" s="168">
        <f t="shared" ca="1" si="70"/>
        <v>0</v>
      </c>
      <c r="AD397" s="168">
        <f t="shared" ca="1" si="84"/>
        <v>0</v>
      </c>
      <c r="AE397" s="169" t="str">
        <f t="shared" ca="1" si="87"/>
        <v>-</v>
      </c>
      <c r="AF397" s="168" t="str">
        <f t="shared" ca="1" si="88"/>
        <v>-</v>
      </c>
      <c r="AG397" s="169" t="str">
        <f t="shared" ca="1" si="89"/>
        <v>-</v>
      </c>
      <c r="AH397" s="168" t="str">
        <f t="shared" ca="1" si="90"/>
        <v>-</v>
      </c>
      <c r="AI397" s="168">
        <f t="shared" ca="1" si="91"/>
        <v>0</v>
      </c>
      <c r="AJ397" s="170">
        <f t="shared" ca="1" si="92"/>
        <v>0</v>
      </c>
      <c r="AK397" s="168">
        <f t="shared" ca="1" si="71"/>
        <v>0</v>
      </c>
      <c r="AL397" s="168">
        <f t="shared" ca="1" si="66"/>
        <v>0</v>
      </c>
    </row>
    <row r="398" spans="1:38" ht="27" customHeight="1" x14ac:dyDescent="0.2">
      <c r="A398" s="56">
        <v>383</v>
      </c>
      <c r="B398" s="309" t="str">
        <f t="shared" ca="1" si="67"/>
        <v>A383</v>
      </c>
      <c r="C398" s="309"/>
      <c r="D398" s="57" t="str">
        <f t="shared" ca="1" si="68"/>
        <v/>
      </c>
      <c r="E398" s="59" t="str">
        <f t="shared" ca="1" si="69"/>
        <v/>
      </c>
      <c r="F398" s="215">
        <f ca="1">IF(LEN(B398)&gt;0,'OBRAČUNANA OSNOVNA PLAČA'!K392,"")</f>
        <v>0</v>
      </c>
      <c r="G398" s="60"/>
      <c r="H398" s="60"/>
      <c r="I398" s="60"/>
      <c r="J398" s="60"/>
      <c r="K398" s="60"/>
      <c r="L398" s="229">
        <f t="shared" si="85"/>
        <v>0</v>
      </c>
      <c r="M398" s="230">
        <f t="shared" ca="1" si="93"/>
        <v>0</v>
      </c>
      <c r="N398" s="230">
        <f t="shared" ca="1" si="94"/>
        <v>0</v>
      </c>
      <c r="O398" s="231">
        <f t="shared" ca="1" si="95"/>
        <v>0</v>
      </c>
      <c r="P398" s="232">
        <f t="shared" ca="1" si="96"/>
        <v>0</v>
      </c>
      <c r="Q398" s="233">
        <f t="shared" ca="1" si="86"/>
        <v>0</v>
      </c>
      <c r="R398" s="233">
        <f ca="1">IF(LEN(B398)&gt;0,'10'!R398-'10'!Q398,"")</f>
        <v>0</v>
      </c>
      <c r="S398" s="234"/>
      <c r="T398" s="34"/>
      <c r="U398" s="34"/>
      <c r="V398" s="34"/>
      <c r="W398" s="34"/>
      <c r="X398" s="34"/>
      <c r="Y398" s="34"/>
      <c r="AB398" s="167">
        <f>ROW()</f>
        <v>398</v>
      </c>
      <c r="AC398" s="168">
        <f t="shared" ca="1" si="70"/>
        <v>0</v>
      </c>
      <c r="AD398" s="168">
        <f t="shared" ca="1" si="84"/>
        <v>0</v>
      </c>
      <c r="AE398" s="169" t="str">
        <f t="shared" ca="1" si="87"/>
        <v>-</v>
      </c>
      <c r="AF398" s="168" t="str">
        <f t="shared" ca="1" si="88"/>
        <v>-</v>
      </c>
      <c r="AG398" s="169" t="str">
        <f t="shared" ca="1" si="89"/>
        <v>-</v>
      </c>
      <c r="AH398" s="168" t="str">
        <f t="shared" ca="1" si="90"/>
        <v>-</v>
      </c>
      <c r="AI398" s="168">
        <f t="shared" ca="1" si="91"/>
        <v>0</v>
      </c>
      <c r="AJ398" s="170">
        <f t="shared" ca="1" si="92"/>
        <v>0</v>
      </c>
      <c r="AK398" s="168">
        <f t="shared" ca="1" si="71"/>
        <v>0</v>
      </c>
      <c r="AL398" s="168">
        <f t="shared" ca="1" si="66"/>
        <v>0</v>
      </c>
    </row>
    <row r="399" spans="1:38" ht="27" customHeight="1" x14ac:dyDescent="0.2">
      <c r="A399" s="56">
        <v>384</v>
      </c>
      <c r="B399" s="309" t="str">
        <f t="shared" ca="1" si="67"/>
        <v>A384</v>
      </c>
      <c r="C399" s="309"/>
      <c r="D399" s="57" t="str">
        <f t="shared" ca="1" si="68"/>
        <v/>
      </c>
      <c r="E399" s="59" t="str">
        <f t="shared" ca="1" si="69"/>
        <v/>
      </c>
      <c r="F399" s="215">
        <f ca="1">IF(LEN(B399)&gt;0,'OBRAČUNANA OSNOVNA PLAČA'!K393,"")</f>
        <v>0</v>
      </c>
      <c r="G399" s="60"/>
      <c r="H399" s="60"/>
      <c r="I399" s="60"/>
      <c r="J399" s="60"/>
      <c r="K399" s="60"/>
      <c r="L399" s="229">
        <f t="shared" si="85"/>
        <v>0</v>
      </c>
      <c r="M399" s="230">
        <f t="shared" ca="1" si="93"/>
        <v>0</v>
      </c>
      <c r="N399" s="230">
        <f t="shared" ca="1" si="94"/>
        <v>0</v>
      </c>
      <c r="O399" s="231">
        <f t="shared" ca="1" si="95"/>
        <v>0</v>
      </c>
      <c r="P399" s="232">
        <f t="shared" ca="1" si="96"/>
        <v>0</v>
      </c>
      <c r="Q399" s="233">
        <f t="shared" ca="1" si="86"/>
        <v>0</v>
      </c>
      <c r="R399" s="233">
        <f ca="1">IF(LEN(B399)&gt;0,'10'!R399-'10'!Q399,"")</f>
        <v>0</v>
      </c>
      <c r="S399" s="234"/>
      <c r="T399" s="34"/>
      <c r="U399" s="34"/>
      <c r="V399" s="34"/>
      <c r="W399" s="34"/>
      <c r="X399" s="34"/>
      <c r="Y399" s="34"/>
      <c r="AB399" s="167">
        <f>ROW()</f>
        <v>399</v>
      </c>
      <c r="AC399" s="168">
        <f t="shared" ca="1" si="70"/>
        <v>0</v>
      </c>
      <c r="AD399" s="168">
        <f t="shared" ca="1" si="84"/>
        <v>0</v>
      </c>
      <c r="AE399" s="169" t="str">
        <f t="shared" ca="1" si="87"/>
        <v>-</v>
      </c>
      <c r="AF399" s="168" t="str">
        <f t="shared" ca="1" si="88"/>
        <v>-</v>
      </c>
      <c r="AG399" s="169" t="str">
        <f t="shared" ca="1" si="89"/>
        <v>-</v>
      </c>
      <c r="AH399" s="168" t="str">
        <f t="shared" ca="1" si="90"/>
        <v>-</v>
      </c>
      <c r="AI399" s="168">
        <f t="shared" ca="1" si="91"/>
        <v>0</v>
      </c>
      <c r="AJ399" s="170">
        <f t="shared" ca="1" si="92"/>
        <v>0</v>
      </c>
      <c r="AK399" s="168">
        <f t="shared" ca="1" si="71"/>
        <v>0</v>
      </c>
      <c r="AL399" s="168">
        <f t="shared" ca="1" si="66"/>
        <v>0</v>
      </c>
    </row>
    <row r="400" spans="1:38" ht="27" customHeight="1" x14ac:dyDescent="0.2">
      <c r="A400" s="56">
        <v>385</v>
      </c>
      <c r="B400" s="309" t="str">
        <f t="shared" ca="1" si="67"/>
        <v>A385</v>
      </c>
      <c r="C400" s="309"/>
      <c r="D400" s="57" t="str">
        <f t="shared" ca="1" si="68"/>
        <v/>
      </c>
      <c r="E400" s="59" t="str">
        <f t="shared" ca="1" si="69"/>
        <v/>
      </c>
      <c r="F400" s="215">
        <f ca="1">IF(LEN(B400)&gt;0,'OBRAČUNANA OSNOVNA PLAČA'!K394,"")</f>
        <v>0</v>
      </c>
      <c r="G400" s="60"/>
      <c r="H400" s="60"/>
      <c r="I400" s="60"/>
      <c r="J400" s="60"/>
      <c r="K400" s="60"/>
      <c r="L400" s="229">
        <f t="shared" ref="L400:L463" si="97">+G400+H400+I400+J400+K400</f>
        <v>0</v>
      </c>
      <c r="M400" s="230">
        <f t="shared" ca="1" si="93"/>
        <v>0</v>
      </c>
      <c r="N400" s="230">
        <f t="shared" ca="1" si="94"/>
        <v>0</v>
      </c>
      <c r="O400" s="231">
        <f t="shared" ca="1" si="95"/>
        <v>0</v>
      </c>
      <c r="P400" s="232">
        <f t="shared" ca="1" si="96"/>
        <v>0</v>
      </c>
      <c r="Q400" s="233">
        <f t="shared" ref="Q400:Q463" ca="1" si="98">MIN(P400,R400)</f>
        <v>0</v>
      </c>
      <c r="R400" s="233">
        <f ca="1">IF(LEN(B400)&gt;0,'10'!R400-'10'!Q400,"")</f>
        <v>0</v>
      </c>
      <c r="S400" s="234"/>
      <c r="T400" s="34"/>
      <c r="U400" s="34"/>
      <c r="V400" s="34"/>
      <c r="W400" s="34"/>
      <c r="X400" s="34"/>
      <c r="Y400" s="34"/>
      <c r="AB400" s="167">
        <f>ROW()</f>
        <v>400</v>
      </c>
      <c r="AC400" s="168">
        <f t="shared" ca="1" si="70"/>
        <v>0</v>
      </c>
      <c r="AD400" s="168">
        <f t="shared" ca="1" si="84"/>
        <v>0</v>
      </c>
      <c r="AE400" s="169" t="str">
        <f t="shared" ref="AE400:AE463" ca="1" si="99">IF(AC400&gt;=AD400,"-",$L400/(5*MAX($M$1021:$M$1022)))</f>
        <v>-</v>
      </c>
      <c r="AF400" s="168" t="str">
        <f t="shared" ref="AF400:AF463" ca="1" si="100">IF(AC400&gt;=AD400,"-",$L400/(5*MAX($M$1021:$M$1022))*AK400)</f>
        <v>-</v>
      </c>
      <c r="AG400" s="169" t="str">
        <f t="shared" ref="AG400:AG463" ca="1" si="101">IF(AE400="-","-",AE400*$AF$1017)</f>
        <v>-</v>
      </c>
      <c r="AH400" s="168" t="str">
        <f t="shared" ref="AH400:AH463" ca="1" si="102">IF(AF400="-","-",AF400*$AF$1017)</f>
        <v>-</v>
      </c>
      <c r="AI400" s="168">
        <f t="shared" ref="AI400:AI463" ca="1" si="103">IF(AG400="-",0,MIN(AH400,R400))</f>
        <v>0</v>
      </c>
      <c r="AJ400" s="170">
        <f t="shared" ref="AJ400:AJ463" ca="1" si="104">+AD400-AC400</f>
        <v>0</v>
      </c>
      <c r="AK400" s="168">
        <f t="shared" ca="1" si="71"/>
        <v>0</v>
      </c>
      <c r="AL400" s="168">
        <f t="shared" ca="1" si="66"/>
        <v>0</v>
      </c>
    </row>
    <row r="401" spans="1:38" ht="27" customHeight="1" x14ac:dyDescent="0.2">
      <c r="A401" s="56">
        <v>386</v>
      </c>
      <c r="B401" s="309" t="str">
        <f t="shared" ca="1" si="67"/>
        <v>A386</v>
      </c>
      <c r="C401" s="309"/>
      <c r="D401" s="57" t="str">
        <f t="shared" ca="1" si="68"/>
        <v/>
      </c>
      <c r="E401" s="59" t="str">
        <f t="shared" ca="1" si="69"/>
        <v/>
      </c>
      <c r="F401" s="215">
        <f ca="1">IF(LEN(B401)&gt;0,'OBRAČUNANA OSNOVNA PLAČA'!K395,"")</f>
        <v>0</v>
      </c>
      <c r="G401" s="60"/>
      <c r="H401" s="60"/>
      <c r="I401" s="60"/>
      <c r="J401" s="60"/>
      <c r="K401" s="60"/>
      <c r="L401" s="229">
        <f t="shared" si="97"/>
        <v>0</v>
      </c>
      <c r="M401" s="230">
        <f t="shared" ref="M401:M464" ca="1" si="105">IF(LEN(B401)&gt;0,L401/5,"")</f>
        <v>0</v>
      </c>
      <c r="N401" s="230">
        <f t="shared" ref="N401:N464" ca="1" si="106">IF(LEN(B401)&gt;0,F401*M401,"")</f>
        <v>0</v>
      </c>
      <c r="O401" s="231">
        <f t="shared" ref="O401:O464" ca="1" si="107">IF(LEN(B401)&gt;0,M401*$P$1017,"")</f>
        <v>0</v>
      </c>
      <c r="P401" s="232">
        <f t="shared" ref="P401:P464" ca="1" si="108">IF(LEN(B401)&gt;0,F401*O401,"")</f>
        <v>0</v>
      </c>
      <c r="Q401" s="233">
        <f t="shared" ca="1" si="98"/>
        <v>0</v>
      </c>
      <c r="R401" s="233">
        <f ca="1">IF(LEN(B401)&gt;0,'10'!R401-'10'!Q401,"")</f>
        <v>0</v>
      </c>
      <c r="S401" s="234"/>
      <c r="T401" s="34"/>
      <c r="U401" s="34"/>
      <c r="V401" s="34"/>
      <c r="W401" s="34"/>
      <c r="X401" s="34"/>
      <c r="Y401" s="34"/>
      <c r="AB401" s="167">
        <f>ROW()</f>
        <v>401</v>
      </c>
      <c r="AC401" s="168">
        <f t="shared" ca="1" si="70"/>
        <v>0</v>
      </c>
      <c r="AD401" s="168">
        <f t="shared" ca="1" si="84"/>
        <v>0</v>
      </c>
      <c r="AE401" s="169" t="str">
        <f t="shared" ca="1" si="99"/>
        <v>-</v>
      </c>
      <c r="AF401" s="168" t="str">
        <f t="shared" ca="1" si="100"/>
        <v>-</v>
      </c>
      <c r="AG401" s="169" t="str">
        <f t="shared" ca="1" si="101"/>
        <v>-</v>
      </c>
      <c r="AH401" s="168" t="str">
        <f t="shared" ca="1" si="102"/>
        <v>-</v>
      </c>
      <c r="AI401" s="168">
        <f t="shared" ca="1" si="103"/>
        <v>0</v>
      </c>
      <c r="AJ401" s="170">
        <f t="shared" ca="1" si="104"/>
        <v>0</v>
      </c>
      <c r="AK401" s="168">
        <f t="shared" ca="1" si="71"/>
        <v>0</v>
      </c>
      <c r="AL401" s="168">
        <f t="shared" ca="1" si="66"/>
        <v>0</v>
      </c>
    </row>
    <row r="402" spans="1:38" ht="27" customHeight="1" x14ac:dyDescent="0.2">
      <c r="A402" s="56">
        <v>387</v>
      </c>
      <c r="B402" s="309" t="str">
        <f t="shared" ca="1" si="67"/>
        <v>A387</v>
      </c>
      <c r="C402" s="309"/>
      <c r="D402" s="57" t="str">
        <f t="shared" ca="1" si="68"/>
        <v/>
      </c>
      <c r="E402" s="59" t="str">
        <f t="shared" ca="1" si="69"/>
        <v/>
      </c>
      <c r="F402" s="215">
        <f ca="1">IF(LEN(B402)&gt;0,'OBRAČUNANA OSNOVNA PLAČA'!K396,"")</f>
        <v>0</v>
      </c>
      <c r="G402" s="60"/>
      <c r="H402" s="60"/>
      <c r="I402" s="60"/>
      <c r="J402" s="60"/>
      <c r="K402" s="60"/>
      <c r="L402" s="229">
        <f t="shared" si="97"/>
        <v>0</v>
      </c>
      <c r="M402" s="230">
        <f t="shared" ca="1" si="105"/>
        <v>0</v>
      </c>
      <c r="N402" s="230">
        <f t="shared" ca="1" si="106"/>
        <v>0</v>
      </c>
      <c r="O402" s="231">
        <f t="shared" ca="1" si="107"/>
        <v>0</v>
      </c>
      <c r="P402" s="232">
        <f t="shared" ca="1" si="108"/>
        <v>0</v>
      </c>
      <c r="Q402" s="233">
        <f t="shared" ca="1" si="98"/>
        <v>0</v>
      </c>
      <c r="R402" s="233">
        <f ca="1">IF(LEN(B402)&gt;0,'10'!R402-'10'!Q402,"")</f>
        <v>0</v>
      </c>
      <c r="S402" s="234"/>
      <c r="T402" s="34"/>
      <c r="U402" s="34"/>
      <c r="V402" s="34"/>
      <c r="W402" s="34"/>
      <c r="X402" s="34"/>
      <c r="Y402" s="34"/>
      <c r="AB402" s="167">
        <f>ROW()</f>
        <v>402</v>
      </c>
      <c r="AC402" s="168">
        <f t="shared" ca="1" si="70"/>
        <v>0</v>
      </c>
      <c r="AD402" s="168">
        <f t="shared" ca="1" si="84"/>
        <v>0</v>
      </c>
      <c r="AE402" s="169" t="str">
        <f t="shared" ca="1" si="99"/>
        <v>-</v>
      </c>
      <c r="AF402" s="168" t="str">
        <f t="shared" ca="1" si="100"/>
        <v>-</v>
      </c>
      <c r="AG402" s="169" t="str">
        <f t="shared" ca="1" si="101"/>
        <v>-</v>
      </c>
      <c r="AH402" s="168" t="str">
        <f t="shared" ca="1" si="102"/>
        <v>-</v>
      </c>
      <c r="AI402" s="168">
        <f t="shared" ca="1" si="103"/>
        <v>0</v>
      </c>
      <c r="AJ402" s="170">
        <f t="shared" ca="1" si="104"/>
        <v>0</v>
      </c>
      <c r="AK402" s="168">
        <f t="shared" ca="1" si="71"/>
        <v>0</v>
      </c>
      <c r="AL402" s="168">
        <f t="shared" ca="1" si="66"/>
        <v>0</v>
      </c>
    </row>
    <row r="403" spans="1:38" ht="27" customHeight="1" x14ac:dyDescent="0.2">
      <c r="A403" s="56">
        <v>388</v>
      </c>
      <c r="B403" s="309" t="str">
        <f t="shared" ca="1" si="67"/>
        <v>A388</v>
      </c>
      <c r="C403" s="309"/>
      <c r="D403" s="57" t="str">
        <f t="shared" ca="1" si="68"/>
        <v/>
      </c>
      <c r="E403" s="59" t="str">
        <f t="shared" ca="1" si="69"/>
        <v/>
      </c>
      <c r="F403" s="215">
        <f ca="1">IF(LEN(B403)&gt;0,'OBRAČUNANA OSNOVNA PLAČA'!K397,"")</f>
        <v>0</v>
      </c>
      <c r="G403" s="60"/>
      <c r="H403" s="60"/>
      <c r="I403" s="60"/>
      <c r="J403" s="60"/>
      <c r="K403" s="60"/>
      <c r="L403" s="229">
        <f t="shared" si="97"/>
        <v>0</v>
      </c>
      <c r="M403" s="230">
        <f t="shared" ca="1" si="105"/>
        <v>0</v>
      </c>
      <c r="N403" s="230">
        <f t="shared" ca="1" si="106"/>
        <v>0</v>
      </c>
      <c r="O403" s="231">
        <f t="shared" ca="1" si="107"/>
        <v>0</v>
      </c>
      <c r="P403" s="232">
        <f t="shared" ca="1" si="108"/>
        <v>0</v>
      </c>
      <c r="Q403" s="233">
        <f t="shared" ca="1" si="98"/>
        <v>0</v>
      </c>
      <c r="R403" s="233">
        <f ca="1">IF(LEN(B403)&gt;0,'10'!R403-'10'!Q403,"")</f>
        <v>0</v>
      </c>
      <c r="S403" s="234"/>
      <c r="T403" s="34"/>
      <c r="U403" s="34"/>
      <c r="V403" s="34"/>
      <c r="W403" s="34"/>
      <c r="X403" s="34"/>
      <c r="Y403" s="34"/>
      <c r="AB403" s="167">
        <f>ROW()</f>
        <v>403</v>
      </c>
      <c r="AC403" s="168">
        <f t="shared" ca="1" si="70"/>
        <v>0</v>
      </c>
      <c r="AD403" s="168">
        <f t="shared" ca="1" si="84"/>
        <v>0</v>
      </c>
      <c r="AE403" s="169" t="str">
        <f t="shared" ca="1" si="99"/>
        <v>-</v>
      </c>
      <c r="AF403" s="168" t="str">
        <f t="shared" ca="1" si="100"/>
        <v>-</v>
      </c>
      <c r="AG403" s="169" t="str">
        <f t="shared" ca="1" si="101"/>
        <v>-</v>
      </c>
      <c r="AH403" s="168" t="str">
        <f t="shared" ca="1" si="102"/>
        <v>-</v>
      </c>
      <c r="AI403" s="168">
        <f t="shared" ca="1" si="103"/>
        <v>0</v>
      </c>
      <c r="AJ403" s="170">
        <f t="shared" ca="1" si="104"/>
        <v>0</v>
      </c>
      <c r="AK403" s="168">
        <f t="shared" ca="1" si="71"/>
        <v>0</v>
      </c>
      <c r="AL403" s="168">
        <f t="shared" ca="1" si="66"/>
        <v>0</v>
      </c>
    </row>
    <row r="404" spans="1:38" ht="27" customHeight="1" x14ac:dyDescent="0.2">
      <c r="A404" s="56">
        <v>389</v>
      </c>
      <c r="B404" s="309" t="str">
        <f t="shared" ca="1" si="67"/>
        <v>A389</v>
      </c>
      <c r="C404" s="309"/>
      <c r="D404" s="57" t="str">
        <f t="shared" ca="1" si="68"/>
        <v/>
      </c>
      <c r="E404" s="59" t="str">
        <f t="shared" ca="1" si="69"/>
        <v/>
      </c>
      <c r="F404" s="215">
        <f ca="1">IF(LEN(B404)&gt;0,'OBRAČUNANA OSNOVNA PLAČA'!K398,"")</f>
        <v>0</v>
      </c>
      <c r="G404" s="60"/>
      <c r="H404" s="60"/>
      <c r="I404" s="60"/>
      <c r="J404" s="60"/>
      <c r="K404" s="60"/>
      <c r="L404" s="229">
        <f t="shared" si="97"/>
        <v>0</v>
      </c>
      <c r="M404" s="230">
        <f t="shared" ca="1" si="105"/>
        <v>0</v>
      </c>
      <c r="N404" s="230">
        <f t="shared" ca="1" si="106"/>
        <v>0</v>
      </c>
      <c r="O404" s="231">
        <f t="shared" ca="1" si="107"/>
        <v>0</v>
      </c>
      <c r="P404" s="232">
        <f t="shared" ca="1" si="108"/>
        <v>0</v>
      </c>
      <c r="Q404" s="233">
        <f t="shared" ca="1" si="98"/>
        <v>0</v>
      </c>
      <c r="R404" s="233">
        <f ca="1">IF(LEN(B404)&gt;0,'10'!R404-'10'!Q404,"")</f>
        <v>0</v>
      </c>
      <c r="S404" s="234"/>
      <c r="T404" s="34"/>
      <c r="U404" s="34"/>
      <c r="V404" s="34"/>
      <c r="W404" s="34"/>
      <c r="X404" s="34"/>
      <c r="Y404" s="34"/>
      <c r="AB404" s="167">
        <f>ROW()</f>
        <v>404</v>
      </c>
      <c r="AC404" s="168">
        <f t="shared" ca="1" si="70"/>
        <v>0</v>
      </c>
      <c r="AD404" s="168">
        <f t="shared" ca="1" si="84"/>
        <v>0</v>
      </c>
      <c r="AE404" s="169" t="str">
        <f t="shared" ca="1" si="99"/>
        <v>-</v>
      </c>
      <c r="AF404" s="168" t="str">
        <f t="shared" ca="1" si="100"/>
        <v>-</v>
      </c>
      <c r="AG404" s="169" t="str">
        <f t="shared" ca="1" si="101"/>
        <v>-</v>
      </c>
      <c r="AH404" s="168" t="str">
        <f t="shared" ca="1" si="102"/>
        <v>-</v>
      </c>
      <c r="AI404" s="168">
        <f t="shared" ca="1" si="103"/>
        <v>0</v>
      </c>
      <c r="AJ404" s="170">
        <f t="shared" ca="1" si="104"/>
        <v>0</v>
      </c>
      <c r="AK404" s="168">
        <f t="shared" ca="1" si="71"/>
        <v>0</v>
      </c>
      <c r="AL404" s="168">
        <f t="shared" ca="1" si="66"/>
        <v>0</v>
      </c>
    </row>
    <row r="405" spans="1:38" ht="27" customHeight="1" x14ac:dyDescent="0.2">
      <c r="A405" s="56">
        <v>390</v>
      </c>
      <c r="B405" s="309" t="str">
        <f t="shared" ca="1" si="67"/>
        <v>A390</v>
      </c>
      <c r="C405" s="309"/>
      <c r="D405" s="57" t="str">
        <f t="shared" ca="1" si="68"/>
        <v/>
      </c>
      <c r="E405" s="59" t="str">
        <f t="shared" ca="1" si="69"/>
        <v/>
      </c>
      <c r="F405" s="215">
        <f ca="1">IF(LEN(B405)&gt;0,'OBRAČUNANA OSNOVNA PLAČA'!K399,"")</f>
        <v>0</v>
      </c>
      <c r="G405" s="60"/>
      <c r="H405" s="60"/>
      <c r="I405" s="60"/>
      <c r="J405" s="60"/>
      <c r="K405" s="60"/>
      <c r="L405" s="229">
        <f t="shared" si="97"/>
        <v>0</v>
      </c>
      <c r="M405" s="230">
        <f t="shared" ca="1" si="105"/>
        <v>0</v>
      </c>
      <c r="N405" s="230">
        <f t="shared" ca="1" si="106"/>
        <v>0</v>
      </c>
      <c r="O405" s="231">
        <f t="shared" ca="1" si="107"/>
        <v>0</v>
      </c>
      <c r="P405" s="232">
        <f t="shared" ca="1" si="108"/>
        <v>0</v>
      </c>
      <c r="Q405" s="233">
        <f t="shared" ca="1" si="98"/>
        <v>0</v>
      </c>
      <c r="R405" s="233">
        <f ca="1">IF(LEN(B405)&gt;0,'10'!R405-'10'!Q405,"")</f>
        <v>0</v>
      </c>
      <c r="S405" s="234"/>
      <c r="T405" s="34"/>
      <c r="U405" s="34"/>
      <c r="V405" s="34"/>
      <c r="W405" s="34"/>
      <c r="X405" s="34"/>
      <c r="Y405" s="34"/>
      <c r="AB405" s="167">
        <f>ROW()</f>
        <v>405</v>
      </c>
      <c r="AC405" s="168">
        <f t="shared" ca="1" si="70"/>
        <v>0</v>
      </c>
      <c r="AD405" s="168">
        <f t="shared" ca="1" si="84"/>
        <v>0</v>
      </c>
      <c r="AE405" s="169" t="str">
        <f t="shared" ca="1" si="99"/>
        <v>-</v>
      </c>
      <c r="AF405" s="168" t="str">
        <f t="shared" ca="1" si="100"/>
        <v>-</v>
      </c>
      <c r="AG405" s="169" t="str">
        <f t="shared" ca="1" si="101"/>
        <v>-</v>
      </c>
      <c r="AH405" s="168" t="str">
        <f t="shared" ca="1" si="102"/>
        <v>-</v>
      </c>
      <c r="AI405" s="168">
        <f t="shared" ca="1" si="103"/>
        <v>0</v>
      </c>
      <c r="AJ405" s="170">
        <f t="shared" ca="1" si="104"/>
        <v>0</v>
      </c>
      <c r="AK405" s="168">
        <f t="shared" ca="1" si="71"/>
        <v>0</v>
      </c>
      <c r="AL405" s="168">
        <f t="shared" ca="1" si="66"/>
        <v>0</v>
      </c>
    </row>
    <row r="406" spans="1:38" ht="27" customHeight="1" x14ac:dyDescent="0.2">
      <c r="A406" s="56">
        <v>391</v>
      </c>
      <c r="B406" s="309" t="str">
        <f t="shared" ca="1" si="67"/>
        <v>A391</v>
      </c>
      <c r="C406" s="309"/>
      <c r="D406" s="57" t="str">
        <f t="shared" ca="1" si="68"/>
        <v/>
      </c>
      <c r="E406" s="59" t="str">
        <f t="shared" ca="1" si="69"/>
        <v/>
      </c>
      <c r="F406" s="215">
        <f ca="1">IF(LEN(B406)&gt;0,'OBRAČUNANA OSNOVNA PLAČA'!K400,"")</f>
        <v>0</v>
      </c>
      <c r="G406" s="60"/>
      <c r="H406" s="60"/>
      <c r="I406" s="60"/>
      <c r="J406" s="60"/>
      <c r="K406" s="60"/>
      <c r="L406" s="229">
        <f t="shared" si="97"/>
        <v>0</v>
      </c>
      <c r="M406" s="230">
        <f t="shared" ca="1" si="105"/>
        <v>0</v>
      </c>
      <c r="N406" s="230">
        <f t="shared" ca="1" si="106"/>
        <v>0</v>
      </c>
      <c r="O406" s="231">
        <f t="shared" ca="1" si="107"/>
        <v>0</v>
      </c>
      <c r="P406" s="232">
        <f t="shared" ca="1" si="108"/>
        <v>0</v>
      </c>
      <c r="Q406" s="233">
        <f t="shared" ca="1" si="98"/>
        <v>0</v>
      </c>
      <c r="R406" s="233">
        <f ca="1">IF(LEN(B406)&gt;0,'10'!R406-'10'!Q406,"")</f>
        <v>0</v>
      </c>
      <c r="S406" s="234"/>
      <c r="T406" s="34"/>
      <c r="U406" s="34"/>
      <c r="V406" s="34"/>
      <c r="W406" s="34"/>
      <c r="X406" s="34"/>
      <c r="Y406" s="34"/>
      <c r="AB406" s="167">
        <f>ROW()</f>
        <v>406</v>
      </c>
      <c r="AC406" s="168">
        <f t="shared" ca="1" si="70"/>
        <v>0</v>
      </c>
      <c r="AD406" s="168">
        <f t="shared" ca="1" si="84"/>
        <v>0</v>
      </c>
      <c r="AE406" s="169" t="str">
        <f t="shared" ca="1" si="99"/>
        <v>-</v>
      </c>
      <c r="AF406" s="168" t="str">
        <f t="shared" ca="1" si="100"/>
        <v>-</v>
      </c>
      <c r="AG406" s="169" t="str">
        <f t="shared" ca="1" si="101"/>
        <v>-</v>
      </c>
      <c r="AH406" s="168" t="str">
        <f t="shared" ca="1" si="102"/>
        <v>-</v>
      </c>
      <c r="AI406" s="168">
        <f t="shared" ca="1" si="103"/>
        <v>0</v>
      </c>
      <c r="AJ406" s="170">
        <f t="shared" ca="1" si="104"/>
        <v>0</v>
      </c>
      <c r="AK406" s="168">
        <f t="shared" ca="1" si="71"/>
        <v>0</v>
      </c>
      <c r="AL406" s="168">
        <f t="shared" ca="1" si="66"/>
        <v>0</v>
      </c>
    </row>
    <row r="407" spans="1:38" ht="27" customHeight="1" x14ac:dyDescent="0.2">
      <c r="A407" s="56">
        <v>392</v>
      </c>
      <c r="B407" s="309" t="str">
        <f t="shared" ca="1" si="67"/>
        <v>A392</v>
      </c>
      <c r="C407" s="309"/>
      <c r="D407" s="57" t="str">
        <f t="shared" ca="1" si="68"/>
        <v/>
      </c>
      <c r="E407" s="59" t="str">
        <f t="shared" ca="1" si="69"/>
        <v/>
      </c>
      <c r="F407" s="215">
        <f ca="1">IF(LEN(B407)&gt;0,'OBRAČUNANA OSNOVNA PLAČA'!K401,"")</f>
        <v>0</v>
      </c>
      <c r="G407" s="60"/>
      <c r="H407" s="60"/>
      <c r="I407" s="60"/>
      <c r="J407" s="60"/>
      <c r="K407" s="60"/>
      <c r="L407" s="229">
        <f t="shared" si="97"/>
        <v>0</v>
      </c>
      <c r="M407" s="230">
        <f t="shared" ca="1" si="105"/>
        <v>0</v>
      </c>
      <c r="N407" s="230">
        <f t="shared" ca="1" si="106"/>
        <v>0</v>
      </c>
      <c r="O407" s="231">
        <f t="shared" ca="1" si="107"/>
        <v>0</v>
      </c>
      <c r="P407" s="232">
        <f t="shared" ca="1" si="108"/>
        <v>0</v>
      </c>
      <c r="Q407" s="233">
        <f t="shared" ca="1" si="98"/>
        <v>0</v>
      </c>
      <c r="R407" s="233">
        <f ca="1">IF(LEN(B407)&gt;0,'10'!R407-'10'!Q407,"")</f>
        <v>0</v>
      </c>
      <c r="S407" s="234"/>
      <c r="T407" s="34"/>
      <c r="U407" s="34"/>
      <c r="V407" s="34"/>
      <c r="W407" s="34"/>
      <c r="X407" s="34"/>
      <c r="Y407" s="34"/>
      <c r="AB407" s="167">
        <f>ROW()</f>
        <v>407</v>
      </c>
      <c r="AC407" s="168">
        <f t="shared" ca="1" si="70"/>
        <v>0</v>
      </c>
      <c r="AD407" s="168">
        <f t="shared" ca="1" si="84"/>
        <v>0</v>
      </c>
      <c r="AE407" s="169" t="str">
        <f t="shared" ca="1" si="99"/>
        <v>-</v>
      </c>
      <c r="AF407" s="168" t="str">
        <f t="shared" ca="1" si="100"/>
        <v>-</v>
      </c>
      <c r="AG407" s="169" t="str">
        <f t="shared" ca="1" si="101"/>
        <v>-</v>
      </c>
      <c r="AH407" s="168" t="str">
        <f t="shared" ca="1" si="102"/>
        <v>-</v>
      </c>
      <c r="AI407" s="168">
        <f t="shared" ca="1" si="103"/>
        <v>0</v>
      </c>
      <c r="AJ407" s="170">
        <f t="shared" ca="1" si="104"/>
        <v>0</v>
      </c>
      <c r="AK407" s="168">
        <f t="shared" ca="1" si="71"/>
        <v>0</v>
      </c>
      <c r="AL407" s="168">
        <f t="shared" ca="1" si="66"/>
        <v>0</v>
      </c>
    </row>
    <row r="408" spans="1:38" ht="27" customHeight="1" x14ac:dyDescent="0.2">
      <c r="A408" s="56">
        <v>393</v>
      </c>
      <c r="B408" s="309" t="str">
        <f t="shared" ca="1" si="67"/>
        <v>A393</v>
      </c>
      <c r="C408" s="309"/>
      <c r="D408" s="57" t="str">
        <f t="shared" ca="1" si="68"/>
        <v/>
      </c>
      <c r="E408" s="59" t="str">
        <f t="shared" ca="1" si="69"/>
        <v/>
      </c>
      <c r="F408" s="215">
        <f ca="1">IF(LEN(B408)&gt;0,'OBRAČUNANA OSNOVNA PLAČA'!K402,"")</f>
        <v>0</v>
      </c>
      <c r="G408" s="60"/>
      <c r="H408" s="60"/>
      <c r="I408" s="60"/>
      <c r="J408" s="60"/>
      <c r="K408" s="60"/>
      <c r="L408" s="229">
        <f t="shared" si="97"/>
        <v>0</v>
      </c>
      <c r="M408" s="230">
        <f t="shared" ca="1" si="105"/>
        <v>0</v>
      </c>
      <c r="N408" s="230">
        <f t="shared" ca="1" si="106"/>
        <v>0</v>
      </c>
      <c r="O408" s="231">
        <f t="shared" ca="1" si="107"/>
        <v>0</v>
      </c>
      <c r="P408" s="232">
        <f t="shared" ca="1" si="108"/>
        <v>0</v>
      </c>
      <c r="Q408" s="233">
        <f t="shared" ca="1" si="98"/>
        <v>0</v>
      </c>
      <c r="R408" s="233">
        <f ca="1">IF(LEN(B408)&gt;0,'10'!R408-'10'!Q408,"")</f>
        <v>0</v>
      </c>
      <c r="S408" s="234"/>
      <c r="T408" s="34"/>
      <c r="U408" s="34"/>
      <c r="V408" s="34"/>
      <c r="W408" s="34"/>
      <c r="X408" s="34"/>
      <c r="Y408" s="34"/>
      <c r="AB408" s="167">
        <f>ROW()</f>
        <v>408</v>
      </c>
      <c r="AC408" s="168">
        <f t="shared" ca="1" si="70"/>
        <v>0</v>
      </c>
      <c r="AD408" s="168">
        <f t="shared" ca="1" si="84"/>
        <v>0</v>
      </c>
      <c r="AE408" s="169" t="str">
        <f t="shared" ca="1" si="99"/>
        <v>-</v>
      </c>
      <c r="AF408" s="168" t="str">
        <f t="shared" ca="1" si="100"/>
        <v>-</v>
      </c>
      <c r="AG408" s="169" t="str">
        <f t="shared" ca="1" si="101"/>
        <v>-</v>
      </c>
      <c r="AH408" s="168" t="str">
        <f t="shared" ca="1" si="102"/>
        <v>-</v>
      </c>
      <c r="AI408" s="168">
        <f t="shared" ca="1" si="103"/>
        <v>0</v>
      </c>
      <c r="AJ408" s="170">
        <f t="shared" ca="1" si="104"/>
        <v>0</v>
      </c>
      <c r="AK408" s="168">
        <f t="shared" ca="1" si="71"/>
        <v>0</v>
      </c>
      <c r="AL408" s="168">
        <f t="shared" ca="1" si="66"/>
        <v>0</v>
      </c>
    </row>
    <row r="409" spans="1:38" ht="27" customHeight="1" x14ac:dyDescent="0.2">
      <c r="A409" s="56">
        <v>394</v>
      </c>
      <c r="B409" s="309" t="str">
        <f t="shared" ca="1" si="67"/>
        <v>A394</v>
      </c>
      <c r="C409" s="309"/>
      <c r="D409" s="57" t="str">
        <f t="shared" ca="1" si="68"/>
        <v/>
      </c>
      <c r="E409" s="59" t="str">
        <f t="shared" ca="1" si="69"/>
        <v/>
      </c>
      <c r="F409" s="215">
        <f ca="1">IF(LEN(B409)&gt;0,'OBRAČUNANA OSNOVNA PLAČA'!K403,"")</f>
        <v>0</v>
      </c>
      <c r="G409" s="60"/>
      <c r="H409" s="60"/>
      <c r="I409" s="60"/>
      <c r="J409" s="60"/>
      <c r="K409" s="60"/>
      <c r="L409" s="229">
        <f t="shared" si="97"/>
        <v>0</v>
      </c>
      <c r="M409" s="230">
        <f t="shared" ca="1" si="105"/>
        <v>0</v>
      </c>
      <c r="N409" s="230">
        <f t="shared" ca="1" si="106"/>
        <v>0</v>
      </c>
      <c r="O409" s="231">
        <f t="shared" ca="1" si="107"/>
        <v>0</v>
      </c>
      <c r="P409" s="232">
        <f t="shared" ca="1" si="108"/>
        <v>0</v>
      </c>
      <c r="Q409" s="233">
        <f t="shared" ca="1" si="98"/>
        <v>0</v>
      </c>
      <c r="R409" s="233">
        <f ca="1">IF(LEN(B409)&gt;0,'10'!R409-'10'!Q409,"")</f>
        <v>0</v>
      </c>
      <c r="S409" s="234"/>
      <c r="T409" s="34"/>
      <c r="U409" s="34"/>
      <c r="V409" s="34"/>
      <c r="W409" s="34"/>
      <c r="X409" s="34"/>
      <c r="Y409" s="34"/>
      <c r="AB409" s="167">
        <f>ROW()</f>
        <v>409</v>
      </c>
      <c r="AC409" s="168">
        <f t="shared" ca="1" si="70"/>
        <v>0</v>
      </c>
      <c r="AD409" s="168">
        <f t="shared" ca="1" si="84"/>
        <v>0</v>
      </c>
      <c r="AE409" s="169" t="str">
        <f t="shared" ca="1" si="99"/>
        <v>-</v>
      </c>
      <c r="AF409" s="168" t="str">
        <f t="shared" ca="1" si="100"/>
        <v>-</v>
      </c>
      <c r="AG409" s="169" t="str">
        <f t="shared" ca="1" si="101"/>
        <v>-</v>
      </c>
      <c r="AH409" s="168" t="str">
        <f t="shared" ca="1" si="102"/>
        <v>-</v>
      </c>
      <c r="AI409" s="168">
        <f t="shared" ca="1" si="103"/>
        <v>0</v>
      </c>
      <c r="AJ409" s="170">
        <f t="shared" ca="1" si="104"/>
        <v>0</v>
      </c>
      <c r="AK409" s="168">
        <f t="shared" ca="1" si="71"/>
        <v>0</v>
      </c>
      <c r="AL409" s="168">
        <f t="shared" ca="1" si="66"/>
        <v>0</v>
      </c>
    </row>
    <row r="410" spans="1:38" ht="27" customHeight="1" x14ac:dyDescent="0.2">
      <c r="A410" s="56">
        <v>395</v>
      </c>
      <c r="B410" s="309" t="str">
        <f t="shared" ca="1" si="67"/>
        <v>A395</v>
      </c>
      <c r="C410" s="309"/>
      <c r="D410" s="57" t="str">
        <f t="shared" ca="1" si="68"/>
        <v/>
      </c>
      <c r="E410" s="59" t="str">
        <f t="shared" ca="1" si="69"/>
        <v/>
      </c>
      <c r="F410" s="215">
        <f ca="1">IF(LEN(B410)&gt;0,'OBRAČUNANA OSNOVNA PLAČA'!K404,"")</f>
        <v>0</v>
      </c>
      <c r="G410" s="60"/>
      <c r="H410" s="60"/>
      <c r="I410" s="60"/>
      <c r="J410" s="60"/>
      <c r="K410" s="60"/>
      <c r="L410" s="229">
        <f t="shared" si="97"/>
        <v>0</v>
      </c>
      <c r="M410" s="230">
        <f t="shared" ca="1" si="105"/>
        <v>0</v>
      </c>
      <c r="N410" s="230">
        <f t="shared" ca="1" si="106"/>
        <v>0</v>
      </c>
      <c r="O410" s="231">
        <f t="shared" ca="1" si="107"/>
        <v>0</v>
      </c>
      <c r="P410" s="232">
        <f t="shared" ca="1" si="108"/>
        <v>0</v>
      </c>
      <c r="Q410" s="233">
        <f t="shared" ca="1" si="98"/>
        <v>0</v>
      </c>
      <c r="R410" s="233">
        <f ca="1">IF(LEN(B410)&gt;0,'10'!R410-'10'!Q410,"")</f>
        <v>0</v>
      </c>
      <c r="S410" s="234"/>
      <c r="T410" s="34"/>
      <c r="U410" s="34"/>
      <c r="V410" s="34"/>
      <c r="W410" s="34"/>
      <c r="X410" s="34"/>
      <c r="Y410" s="34"/>
      <c r="AB410" s="167">
        <f>ROW()</f>
        <v>410</v>
      </c>
      <c r="AC410" s="168">
        <f t="shared" ca="1" si="70"/>
        <v>0</v>
      </c>
      <c r="AD410" s="168">
        <f t="shared" ca="1" si="84"/>
        <v>0</v>
      </c>
      <c r="AE410" s="169" t="str">
        <f t="shared" ca="1" si="99"/>
        <v>-</v>
      </c>
      <c r="AF410" s="168" t="str">
        <f t="shared" ca="1" si="100"/>
        <v>-</v>
      </c>
      <c r="AG410" s="169" t="str">
        <f t="shared" ca="1" si="101"/>
        <v>-</v>
      </c>
      <c r="AH410" s="168" t="str">
        <f t="shared" ca="1" si="102"/>
        <v>-</v>
      </c>
      <c r="AI410" s="168">
        <f t="shared" ca="1" si="103"/>
        <v>0</v>
      </c>
      <c r="AJ410" s="170">
        <f t="shared" ca="1" si="104"/>
        <v>0</v>
      </c>
      <c r="AK410" s="168">
        <f t="shared" ca="1" si="71"/>
        <v>0</v>
      </c>
      <c r="AL410" s="168">
        <f t="shared" ca="1" si="66"/>
        <v>0</v>
      </c>
    </row>
    <row r="411" spans="1:38" ht="27" customHeight="1" x14ac:dyDescent="0.2">
      <c r="A411" s="56">
        <v>396</v>
      </c>
      <c r="B411" s="309" t="str">
        <f t="shared" ca="1" si="67"/>
        <v>A396</v>
      </c>
      <c r="C411" s="309"/>
      <c r="D411" s="57" t="str">
        <f t="shared" ca="1" si="68"/>
        <v/>
      </c>
      <c r="E411" s="59" t="str">
        <f t="shared" ca="1" si="69"/>
        <v/>
      </c>
      <c r="F411" s="215">
        <f ca="1">IF(LEN(B411)&gt;0,'OBRAČUNANA OSNOVNA PLAČA'!K405,"")</f>
        <v>0</v>
      </c>
      <c r="G411" s="60"/>
      <c r="H411" s="60"/>
      <c r="I411" s="60"/>
      <c r="J411" s="60"/>
      <c r="K411" s="60"/>
      <c r="L411" s="229">
        <f t="shared" si="97"/>
        <v>0</v>
      </c>
      <c r="M411" s="230">
        <f t="shared" ca="1" si="105"/>
        <v>0</v>
      </c>
      <c r="N411" s="230">
        <f t="shared" ca="1" si="106"/>
        <v>0</v>
      </c>
      <c r="O411" s="231">
        <f t="shared" ca="1" si="107"/>
        <v>0</v>
      </c>
      <c r="P411" s="232">
        <f t="shared" ca="1" si="108"/>
        <v>0</v>
      </c>
      <c r="Q411" s="233">
        <f t="shared" ca="1" si="98"/>
        <v>0</v>
      </c>
      <c r="R411" s="233">
        <f ca="1">IF(LEN(B411)&gt;0,'10'!R411-'10'!Q411,"")</f>
        <v>0</v>
      </c>
      <c r="S411" s="234"/>
      <c r="T411" s="34"/>
      <c r="U411" s="34"/>
      <c r="V411" s="34"/>
      <c r="W411" s="34"/>
      <c r="X411" s="34"/>
      <c r="Y411" s="34"/>
      <c r="AB411" s="167">
        <f>ROW()</f>
        <v>411</v>
      </c>
      <c r="AC411" s="168">
        <f t="shared" ca="1" si="70"/>
        <v>0</v>
      </c>
      <c r="AD411" s="168">
        <f t="shared" ca="1" si="84"/>
        <v>0</v>
      </c>
      <c r="AE411" s="169" t="str">
        <f t="shared" ca="1" si="99"/>
        <v>-</v>
      </c>
      <c r="AF411" s="168" t="str">
        <f t="shared" ca="1" si="100"/>
        <v>-</v>
      </c>
      <c r="AG411" s="169" t="str">
        <f t="shared" ca="1" si="101"/>
        <v>-</v>
      </c>
      <c r="AH411" s="168" t="str">
        <f t="shared" ca="1" si="102"/>
        <v>-</v>
      </c>
      <c r="AI411" s="168">
        <f t="shared" ca="1" si="103"/>
        <v>0</v>
      </c>
      <c r="AJ411" s="170">
        <f t="shared" ca="1" si="104"/>
        <v>0</v>
      </c>
      <c r="AK411" s="168">
        <f t="shared" ca="1" si="71"/>
        <v>0</v>
      </c>
      <c r="AL411" s="168">
        <f t="shared" ca="1" si="66"/>
        <v>0</v>
      </c>
    </row>
    <row r="412" spans="1:38" ht="27" customHeight="1" x14ac:dyDescent="0.2">
      <c r="A412" s="56">
        <v>397</v>
      </c>
      <c r="B412" s="309" t="str">
        <f t="shared" ca="1" si="67"/>
        <v>A397</v>
      </c>
      <c r="C412" s="309"/>
      <c r="D412" s="57" t="str">
        <f t="shared" ca="1" si="68"/>
        <v/>
      </c>
      <c r="E412" s="59" t="str">
        <f t="shared" ca="1" si="69"/>
        <v/>
      </c>
      <c r="F412" s="215">
        <f ca="1">IF(LEN(B412)&gt;0,'OBRAČUNANA OSNOVNA PLAČA'!K406,"")</f>
        <v>0</v>
      </c>
      <c r="G412" s="60"/>
      <c r="H412" s="60"/>
      <c r="I412" s="60"/>
      <c r="J412" s="60"/>
      <c r="K412" s="60"/>
      <c r="L412" s="229">
        <f t="shared" si="97"/>
        <v>0</v>
      </c>
      <c r="M412" s="230">
        <f t="shared" ca="1" si="105"/>
        <v>0</v>
      </c>
      <c r="N412" s="230">
        <f t="shared" ca="1" si="106"/>
        <v>0</v>
      </c>
      <c r="O412" s="231">
        <f t="shared" ca="1" si="107"/>
        <v>0</v>
      </c>
      <c r="P412" s="232">
        <f t="shared" ca="1" si="108"/>
        <v>0</v>
      </c>
      <c r="Q412" s="233">
        <f t="shared" ca="1" si="98"/>
        <v>0</v>
      </c>
      <c r="R412" s="233">
        <f ca="1">IF(LEN(B412)&gt;0,'10'!R412-'10'!Q412,"")</f>
        <v>0</v>
      </c>
      <c r="S412" s="234"/>
      <c r="T412" s="34"/>
      <c r="U412" s="34"/>
      <c r="V412" s="34"/>
      <c r="W412" s="34"/>
      <c r="X412" s="34"/>
      <c r="Y412" s="34"/>
      <c r="AB412" s="167">
        <f>ROW()</f>
        <v>412</v>
      </c>
      <c r="AC412" s="168">
        <f t="shared" ca="1" si="70"/>
        <v>0</v>
      </c>
      <c r="AD412" s="168">
        <f t="shared" ca="1" si="84"/>
        <v>0</v>
      </c>
      <c r="AE412" s="169" t="str">
        <f t="shared" ca="1" si="99"/>
        <v>-</v>
      </c>
      <c r="AF412" s="168" t="str">
        <f t="shared" ca="1" si="100"/>
        <v>-</v>
      </c>
      <c r="AG412" s="169" t="str">
        <f t="shared" ca="1" si="101"/>
        <v>-</v>
      </c>
      <c r="AH412" s="168" t="str">
        <f t="shared" ca="1" si="102"/>
        <v>-</v>
      </c>
      <c r="AI412" s="168">
        <f t="shared" ca="1" si="103"/>
        <v>0</v>
      </c>
      <c r="AJ412" s="170">
        <f t="shared" ca="1" si="104"/>
        <v>0</v>
      </c>
      <c r="AK412" s="168">
        <f t="shared" ca="1" si="71"/>
        <v>0</v>
      </c>
      <c r="AL412" s="168">
        <f t="shared" ca="1" si="66"/>
        <v>0</v>
      </c>
    </row>
    <row r="413" spans="1:38" ht="27" customHeight="1" x14ac:dyDescent="0.2">
      <c r="A413" s="56">
        <v>398</v>
      </c>
      <c r="B413" s="309" t="str">
        <f t="shared" ca="1" si="67"/>
        <v>A398</v>
      </c>
      <c r="C413" s="309"/>
      <c r="D413" s="57" t="str">
        <f t="shared" ca="1" si="68"/>
        <v/>
      </c>
      <c r="E413" s="59" t="str">
        <f t="shared" ca="1" si="69"/>
        <v/>
      </c>
      <c r="F413" s="215">
        <f ca="1">IF(LEN(B413)&gt;0,'OBRAČUNANA OSNOVNA PLAČA'!K407,"")</f>
        <v>0</v>
      </c>
      <c r="G413" s="60"/>
      <c r="H413" s="60"/>
      <c r="I413" s="60"/>
      <c r="J413" s="60"/>
      <c r="K413" s="60"/>
      <c r="L413" s="229">
        <f t="shared" si="97"/>
        <v>0</v>
      </c>
      <c r="M413" s="230">
        <f t="shared" ca="1" si="105"/>
        <v>0</v>
      </c>
      <c r="N413" s="230">
        <f t="shared" ca="1" si="106"/>
        <v>0</v>
      </c>
      <c r="O413" s="231">
        <f t="shared" ca="1" si="107"/>
        <v>0</v>
      </c>
      <c r="P413" s="232">
        <f t="shared" ca="1" si="108"/>
        <v>0</v>
      </c>
      <c r="Q413" s="233">
        <f t="shared" ca="1" si="98"/>
        <v>0</v>
      </c>
      <c r="R413" s="233">
        <f ca="1">IF(LEN(B413)&gt;0,'10'!R413-'10'!Q413,"")</f>
        <v>0</v>
      </c>
      <c r="S413" s="234"/>
      <c r="T413" s="34"/>
      <c r="U413" s="34"/>
      <c r="V413" s="34"/>
      <c r="W413" s="34"/>
      <c r="X413" s="34"/>
      <c r="Y413" s="34"/>
      <c r="AB413" s="167">
        <f>ROW()</f>
        <v>413</v>
      </c>
      <c r="AC413" s="168">
        <f t="shared" ca="1" si="70"/>
        <v>0</v>
      </c>
      <c r="AD413" s="168">
        <f t="shared" ca="1" si="84"/>
        <v>0</v>
      </c>
      <c r="AE413" s="169" t="str">
        <f t="shared" ca="1" si="99"/>
        <v>-</v>
      </c>
      <c r="AF413" s="168" t="str">
        <f t="shared" ca="1" si="100"/>
        <v>-</v>
      </c>
      <c r="AG413" s="169" t="str">
        <f t="shared" ca="1" si="101"/>
        <v>-</v>
      </c>
      <c r="AH413" s="168" t="str">
        <f t="shared" ca="1" si="102"/>
        <v>-</v>
      </c>
      <c r="AI413" s="168">
        <f t="shared" ca="1" si="103"/>
        <v>0</v>
      </c>
      <c r="AJ413" s="170">
        <f t="shared" ca="1" si="104"/>
        <v>0</v>
      </c>
      <c r="AK413" s="168">
        <f t="shared" ca="1" si="71"/>
        <v>0</v>
      </c>
      <c r="AL413" s="168">
        <f t="shared" ca="1" si="66"/>
        <v>0</v>
      </c>
    </row>
    <row r="414" spans="1:38" ht="27" customHeight="1" x14ac:dyDescent="0.2">
      <c r="A414" s="56">
        <v>399</v>
      </c>
      <c r="B414" s="309" t="str">
        <f t="shared" ca="1" si="67"/>
        <v>A399</v>
      </c>
      <c r="C414" s="309"/>
      <c r="D414" s="57" t="str">
        <f t="shared" ca="1" si="68"/>
        <v/>
      </c>
      <c r="E414" s="59" t="str">
        <f t="shared" ca="1" si="69"/>
        <v/>
      </c>
      <c r="F414" s="215">
        <f ca="1">IF(LEN(B414)&gt;0,'OBRAČUNANA OSNOVNA PLAČA'!K408,"")</f>
        <v>0</v>
      </c>
      <c r="G414" s="60"/>
      <c r="H414" s="60"/>
      <c r="I414" s="60"/>
      <c r="J414" s="60"/>
      <c r="K414" s="60"/>
      <c r="L414" s="229">
        <f t="shared" si="97"/>
        <v>0</v>
      </c>
      <c r="M414" s="230">
        <f t="shared" ca="1" si="105"/>
        <v>0</v>
      </c>
      <c r="N414" s="230">
        <f t="shared" ca="1" si="106"/>
        <v>0</v>
      </c>
      <c r="O414" s="231">
        <f t="shared" ca="1" si="107"/>
        <v>0</v>
      </c>
      <c r="P414" s="232">
        <f t="shared" ca="1" si="108"/>
        <v>0</v>
      </c>
      <c r="Q414" s="233">
        <f t="shared" ca="1" si="98"/>
        <v>0</v>
      </c>
      <c r="R414" s="233">
        <f ca="1">IF(LEN(B414)&gt;0,'10'!R414-'10'!Q414,"")</f>
        <v>0</v>
      </c>
      <c r="S414" s="234"/>
      <c r="T414" s="34"/>
      <c r="U414" s="34"/>
      <c r="V414" s="34"/>
      <c r="W414" s="34"/>
      <c r="X414" s="34"/>
      <c r="Y414" s="34"/>
      <c r="AB414" s="167">
        <f>ROW()</f>
        <v>414</v>
      </c>
      <c r="AC414" s="168">
        <f t="shared" ca="1" si="70"/>
        <v>0</v>
      </c>
      <c r="AD414" s="168">
        <f t="shared" ca="1" si="84"/>
        <v>0</v>
      </c>
      <c r="AE414" s="169" t="str">
        <f t="shared" ca="1" si="99"/>
        <v>-</v>
      </c>
      <c r="AF414" s="168" t="str">
        <f t="shared" ca="1" si="100"/>
        <v>-</v>
      </c>
      <c r="AG414" s="169" t="str">
        <f t="shared" ca="1" si="101"/>
        <v>-</v>
      </c>
      <c r="AH414" s="168" t="str">
        <f t="shared" ca="1" si="102"/>
        <v>-</v>
      </c>
      <c r="AI414" s="168">
        <f t="shared" ca="1" si="103"/>
        <v>0</v>
      </c>
      <c r="AJ414" s="170">
        <f t="shared" ca="1" si="104"/>
        <v>0</v>
      </c>
      <c r="AK414" s="168">
        <f t="shared" ca="1" si="71"/>
        <v>0</v>
      </c>
      <c r="AL414" s="168">
        <f t="shared" ca="1" si="66"/>
        <v>0</v>
      </c>
    </row>
    <row r="415" spans="1:38" ht="27" customHeight="1" x14ac:dyDescent="0.2">
      <c r="A415" s="56">
        <v>400</v>
      </c>
      <c r="B415" s="309" t="str">
        <f t="shared" ca="1" si="67"/>
        <v>A400</v>
      </c>
      <c r="C415" s="309"/>
      <c r="D415" s="57" t="str">
        <f t="shared" ca="1" si="68"/>
        <v/>
      </c>
      <c r="E415" s="59" t="str">
        <f t="shared" ca="1" si="69"/>
        <v/>
      </c>
      <c r="F415" s="215">
        <f ca="1">IF(LEN(B415)&gt;0,'OBRAČUNANA OSNOVNA PLAČA'!K409,"")</f>
        <v>0</v>
      </c>
      <c r="G415" s="60"/>
      <c r="H415" s="60"/>
      <c r="I415" s="60"/>
      <c r="J415" s="60"/>
      <c r="K415" s="60"/>
      <c r="L415" s="229">
        <f t="shared" si="97"/>
        <v>0</v>
      </c>
      <c r="M415" s="230">
        <f t="shared" ca="1" si="105"/>
        <v>0</v>
      </c>
      <c r="N415" s="230">
        <f t="shared" ca="1" si="106"/>
        <v>0</v>
      </c>
      <c r="O415" s="231">
        <f t="shared" ca="1" si="107"/>
        <v>0</v>
      </c>
      <c r="P415" s="232">
        <f t="shared" ca="1" si="108"/>
        <v>0</v>
      </c>
      <c r="Q415" s="233">
        <f t="shared" ca="1" si="98"/>
        <v>0</v>
      </c>
      <c r="R415" s="233">
        <f ca="1">IF(LEN(B415)&gt;0,'10'!R415-'10'!Q415,"")</f>
        <v>0</v>
      </c>
      <c r="S415" s="234"/>
      <c r="T415" s="34"/>
      <c r="U415" s="34"/>
      <c r="V415" s="34"/>
      <c r="W415" s="34"/>
      <c r="X415" s="34"/>
      <c r="Y415" s="34"/>
      <c r="AB415" s="167">
        <f>ROW()</f>
        <v>415</v>
      </c>
      <c r="AC415" s="168">
        <f t="shared" ca="1" si="70"/>
        <v>0</v>
      </c>
      <c r="AD415" s="168">
        <f t="shared" ca="1" si="84"/>
        <v>0</v>
      </c>
      <c r="AE415" s="169" t="str">
        <f t="shared" ca="1" si="99"/>
        <v>-</v>
      </c>
      <c r="AF415" s="168" t="str">
        <f t="shared" ca="1" si="100"/>
        <v>-</v>
      </c>
      <c r="AG415" s="169" t="str">
        <f t="shared" ca="1" si="101"/>
        <v>-</v>
      </c>
      <c r="AH415" s="168" t="str">
        <f t="shared" ca="1" si="102"/>
        <v>-</v>
      </c>
      <c r="AI415" s="168">
        <f t="shared" ca="1" si="103"/>
        <v>0</v>
      </c>
      <c r="AJ415" s="170">
        <f t="shared" ca="1" si="104"/>
        <v>0</v>
      </c>
      <c r="AK415" s="168">
        <f t="shared" ca="1" si="71"/>
        <v>0</v>
      </c>
      <c r="AL415" s="168">
        <f t="shared" ca="1" si="66"/>
        <v>0</v>
      </c>
    </row>
    <row r="416" spans="1:38" ht="27" customHeight="1" x14ac:dyDescent="0.2">
      <c r="A416" s="56">
        <v>401</v>
      </c>
      <c r="B416" s="309" t="str">
        <f t="shared" ca="1" si="67"/>
        <v>A401</v>
      </c>
      <c r="C416" s="309"/>
      <c r="D416" s="57" t="str">
        <f t="shared" ca="1" si="68"/>
        <v/>
      </c>
      <c r="E416" s="59" t="str">
        <f t="shared" ca="1" si="69"/>
        <v/>
      </c>
      <c r="F416" s="215">
        <f ca="1">IF(LEN(B416)&gt;0,'OBRAČUNANA OSNOVNA PLAČA'!K410,"")</f>
        <v>0</v>
      </c>
      <c r="G416" s="60"/>
      <c r="H416" s="60"/>
      <c r="I416" s="60"/>
      <c r="J416" s="60"/>
      <c r="K416" s="60"/>
      <c r="L416" s="229">
        <f t="shared" si="97"/>
        <v>0</v>
      </c>
      <c r="M416" s="230">
        <f t="shared" ca="1" si="105"/>
        <v>0</v>
      </c>
      <c r="N416" s="230">
        <f t="shared" ca="1" si="106"/>
        <v>0</v>
      </c>
      <c r="O416" s="231">
        <f t="shared" ca="1" si="107"/>
        <v>0</v>
      </c>
      <c r="P416" s="232">
        <f t="shared" ca="1" si="108"/>
        <v>0</v>
      </c>
      <c r="Q416" s="233">
        <f t="shared" ca="1" si="98"/>
        <v>0</v>
      </c>
      <c r="R416" s="233">
        <f ca="1">IF(LEN(B416)&gt;0,'10'!R416-'10'!Q416,"")</f>
        <v>0</v>
      </c>
      <c r="S416" s="234"/>
      <c r="T416" s="34"/>
      <c r="U416" s="34"/>
      <c r="V416" s="34"/>
      <c r="W416" s="34"/>
      <c r="X416" s="34"/>
      <c r="Y416" s="34"/>
      <c r="AB416" s="167">
        <f>ROW()</f>
        <v>416</v>
      </c>
      <c r="AC416" s="168">
        <f t="shared" ca="1" si="70"/>
        <v>0</v>
      </c>
      <c r="AD416" s="168">
        <f t="shared" ca="1" si="84"/>
        <v>0</v>
      </c>
      <c r="AE416" s="169" t="str">
        <f t="shared" ca="1" si="99"/>
        <v>-</v>
      </c>
      <c r="AF416" s="168" t="str">
        <f t="shared" ca="1" si="100"/>
        <v>-</v>
      </c>
      <c r="AG416" s="169" t="str">
        <f t="shared" ca="1" si="101"/>
        <v>-</v>
      </c>
      <c r="AH416" s="168" t="str">
        <f t="shared" ca="1" si="102"/>
        <v>-</v>
      </c>
      <c r="AI416" s="168">
        <f t="shared" ca="1" si="103"/>
        <v>0</v>
      </c>
      <c r="AJ416" s="170">
        <f t="shared" ca="1" si="104"/>
        <v>0</v>
      </c>
      <c r="AK416" s="168">
        <f t="shared" ca="1" si="71"/>
        <v>0</v>
      </c>
      <c r="AL416" s="168">
        <f t="shared" ca="1" si="66"/>
        <v>0</v>
      </c>
    </row>
    <row r="417" spans="1:38" ht="27" customHeight="1" x14ac:dyDescent="0.2">
      <c r="A417" s="56">
        <v>402</v>
      </c>
      <c r="B417" s="309" t="str">
        <f t="shared" ca="1" si="67"/>
        <v>A402</v>
      </c>
      <c r="C417" s="309"/>
      <c r="D417" s="57" t="str">
        <f t="shared" ca="1" si="68"/>
        <v/>
      </c>
      <c r="E417" s="59" t="str">
        <f t="shared" ca="1" si="69"/>
        <v/>
      </c>
      <c r="F417" s="215">
        <f ca="1">IF(LEN(B417)&gt;0,'OBRAČUNANA OSNOVNA PLAČA'!K411,"")</f>
        <v>0</v>
      </c>
      <c r="G417" s="60"/>
      <c r="H417" s="60"/>
      <c r="I417" s="60"/>
      <c r="J417" s="60"/>
      <c r="K417" s="60"/>
      <c r="L417" s="229">
        <f t="shared" si="97"/>
        <v>0</v>
      </c>
      <c r="M417" s="230">
        <f t="shared" ca="1" si="105"/>
        <v>0</v>
      </c>
      <c r="N417" s="230">
        <f t="shared" ca="1" si="106"/>
        <v>0</v>
      </c>
      <c r="O417" s="231">
        <f t="shared" ca="1" si="107"/>
        <v>0</v>
      </c>
      <c r="P417" s="232">
        <f t="shared" ca="1" si="108"/>
        <v>0</v>
      </c>
      <c r="Q417" s="233">
        <f t="shared" ca="1" si="98"/>
        <v>0</v>
      </c>
      <c r="R417" s="233">
        <f ca="1">IF(LEN(B417)&gt;0,'10'!R417-'10'!Q417,"")</f>
        <v>0</v>
      </c>
      <c r="S417" s="234"/>
      <c r="T417" s="34"/>
      <c r="U417" s="34"/>
      <c r="V417" s="34"/>
      <c r="W417" s="34"/>
      <c r="X417" s="34"/>
      <c r="Y417" s="34"/>
      <c r="AB417" s="167">
        <f>ROW()</f>
        <v>417</v>
      </c>
      <c r="AC417" s="168">
        <f t="shared" ca="1" si="70"/>
        <v>0</v>
      </c>
      <c r="AD417" s="168">
        <f t="shared" ca="1" si="84"/>
        <v>0</v>
      </c>
      <c r="AE417" s="169" t="str">
        <f t="shared" ca="1" si="99"/>
        <v>-</v>
      </c>
      <c r="AF417" s="168" t="str">
        <f t="shared" ca="1" si="100"/>
        <v>-</v>
      </c>
      <c r="AG417" s="169" t="str">
        <f t="shared" ca="1" si="101"/>
        <v>-</v>
      </c>
      <c r="AH417" s="168" t="str">
        <f t="shared" ca="1" si="102"/>
        <v>-</v>
      </c>
      <c r="AI417" s="168">
        <f t="shared" ca="1" si="103"/>
        <v>0</v>
      </c>
      <c r="AJ417" s="170">
        <f t="shared" ca="1" si="104"/>
        <v>0</v>
      </c>
      <c r="AK417" s="168">
        <f t="shared" ca="1" si="71"/>
        <v>0</v>
      </c>
      <c r="AL417" s="168">
        <f t="shared" ca="1" si="66"/>
        <v>0</v>
      </c>
    </row>
    <row r="418" spans="1:38" ht="27" customHeight="1" x14ac:dyDescent="0.2">
      <c r="A418" s="56">
        <v>403</v>
      </c>
      <c r="B418" s="309" t="str">
        <f t="shared" ca="1" si="67"/>
        <v>A403</v>
      </c>
      <c r="C418" s="309"/>
      <c r="D418" s="57" t="str">
        <f t="shared" ca="1" si="68"/>
        <v/>
      </c>
      <c r="E418" s="59" t="str">
        <f t="shared" ca="1" si="69"/>
        <v/>
      </c>
      <c r="F418" s="215">
        <f ca="1">IF(LEN(B418)&gt;0,'OBRAČUNANA OSNOVNA PLAČA'!K412,"")</f>
        <v>0</v>
      </c>
      <c r="G418" s="60"/>
      <c r="H418" s="60"/>
      <c r="I418" s="60"/>
      <c r="J418" s="60"/>
      <c r="K418" s="60"/>
      <c r="L418" s="229">
        <f t="shared" si="97"/>
        <v>0</v>
      </c>
      <c r="M418" s="230">
        <f t="shared" ca="1" si="105"/>
        <v>0</v>
      </c>
      <c r="N418" s="230">
        <f t="shared" ca="1" si="106"/>
        <v>0</v>
      </c>
      <c r="O418" s="231">
        <f t="shared" ca="1" si="107"/>
        <v>0</v>
      </c>
      <c r="P418" s="232">
        <f t="shared" ca="1" si="108"/>
        <v>0</v>
      </c>
      <c r="Q418" s="233">
        <f t="shared" ca="1" si="98"/>
        <v>0</v>
      </c>
      <c r="R418" s="233">
        <f ca="1">IF(LEN(B418)&gt;0,'10'!R418-'10'!Q418,"")</f>
        <v>0</v>
      </c>
      <c r="S418" s="234"/>
      <c r="T418" s="34"/>
      <c r="U418" s="34"/>
      <c r="V418" s="34"/>
      <c r="W418" s="34"/>
      <c r="X418" s="34"/>
      <c r="Y418" s="34"/>
      <c r="AB418" s="167">
        <f>ROW()</f>
        <v>418</v>
      </c>
      <c r="AC418" s="168">
        <f t="shared" ca="1" si="70"/>
        <v>0</v>
      </c>
      <c r="AD418" s="168">
        <f t="shared" ca="1" si="84"/>
        <v>0</v>
      </c>
      <c r="AE418" s="169" t="str">
        <f t="shared" ca="1" si="99"/>
        <v>-</v>
      </c>
      <c r="AF418" s="168" t="str">
        <f t="shared" ca="1" si="100"/>
        <v>-</v>
      </c>
      <c r="AG418" s="169" t="str">
        <f t="shared" ca="1" si="101"/>
        <v>-</v>
      </c>
      <c r="AH418" s="168" t="str">
        <f t="shared" ca="1" si="102"/>
        <v>-</v>
      </c>
      <c r="AI418" s="168">
        <f t="shared" ca="1" si="103"/>
        <v>0</v>
      </c>
      <c r="AJ418" s="170">
        <f t="shared" ca="1" si="104"/>
        <v>0</v>
      </c>
      <c r="AK418" s="168">
        <f t="shared" ca="1" si="71"/>
        <v>0</v>
      </c>
      <c r="AL418" s="168">
        <f t="shared" ca="1" si="66"/>
        <v>0</v>
      </c>
    </row>
    <row r="419" spans="1:38" ht="27" customHeight="1" x14ac:dyDescent="0.2">
      <c r="A419" s="56">
        <v>404</v>
      </c>
      <c r="B419" s="309" t="str">
        <f t="shared" ca="1" si="67"/>
        <v>A404</v>
      </c>
      <c r="C419" s="309"/>
      <c r="D419" s="57" t="str">
        <f t="shared" ca="1" si="68"/>
        <v/>
      </c>
      <c r="E419" s="59" t="str">
        <f t="shared" ca="1" si="69"/>
        <v/>
      </c>
      <c r="F419" s="215">
        <f ca="1">IF(LEN(B419)&gt;0,'OBRAČUNANA OSNOVNA PLAČA'!K413,"")</f>
        <v>0</v>
      </c>
      <c r="G419" s="60"/>
      <c r="H419" s="60"/>
      <c r="I419" s="60"/>
      <c r="J419" s="60"/>
      <c r="K419" s="60"/>
      <c r="L419" s="229">
        <f t="shared" si="97"/>
        <v>0</v>
      </c>
      <c r="M419" s="230">
        <f t="shared" ca="1" si="105"/>
        <v>0</v>
      </c>
      <c r="N419" s="230">
        <f t="shared" ca="1" si="106"/>
        <v>0</v>
      </c>
      <c r="O419" s="231">
        <f t="shared" ca="1" si="107"/>
        <v>0</v>
      </c>
      <c r="P419" s="232">
        <f t="shared" ca="1" si="108"/>
        <v>0</v>
      </c>
      <c r="Q419" s="233">
        <f t="shared" ca="1" si="98"/>
        <v>0</v>
      </c>
      <c r="R419" s="233">
        <f ca="1">IF(LEN(B419)&gt;0,'10'!R419-'10'!Q419,"")</f>
        <v>0</v>
      </c>
      <c r="S419" s="234"/>
      <c r="T419" s="34"/>
      <c r="U419" s="34"/>
      <c r="V419" s="34"/>
      <c r="W419" s="34"/>
      <c r="X419" s="34"/>
      <c r="Y419" s="34"/>
      <c r="AB419" s="167">
        <f>ROW()</f>
        <v>419</v>
      </c>
      <c r="AC419" s="168">
        <f t="shared" ca="1" si="70"/>
        <v>0</v>
      </c>
      <c r="AD419" s="168">
        <f t="shared" ca="1" si="84"/>
        <v>0</v>
      </c>
      <c r="AE419" s="169" t="str">
        <f t="shared" ca="1" si="99"/>
        <v>-</v>
      </c>
      <c r="AF419" s="168" t="str">
        <f t="shared" ca="1" si="100"/>
        <v>-</v>
      </c>
      <c r="AG419" s="169" t="str">
        <f t="shared" ca="1" si="101"/>
        <v>-</v>
      </c>
      <c r="AH419" s="168" t="str">
        <f t="shared" ca="1" si="102"/>
        <v>-</v>
      </c>
      <c r="AI419" s="168">
        <f t="shared" ca="1" si="103"/>
        <v>0</v>
      </c>
      <c r="AJ419" s="170">
        <f t="shared" ca="1" si="104"/>
        <v>0</v>
      </c>
      <c r="AK419" s="168">
        <f t="shared" ca="1" si="71"/>
        <v>0</v>
      </c>
      <c r="AL419" s="168">
        <f t="shared" ca="1" si="66"/>
        <v>0</v>
      </c>
    </row>
    <row r="420" spans="1:38" ht="27" customHeight="1" x14ac:dyDescent="0.2">
      <c r="A420" s="56">
        <v>405</v>
      </c>
      <c r="B420" s="309" t="str">
        <f t="shared" ca="1" si="67"/>
        <v>A405</v>
      </c>
      <c r="C420" s="309"/>
      <c r="D420" s="57" t="str">
        <f t="shared" ca="1" si="68"/>
        <v/>
      </c>
      <c r="E420" s="59" t="str">
        <f t="shared" ca="1" si="69"/>
        <v/>
      </c>
      <c r="F420" s="215">
        <f ca="1">IF(LEN(B420)&gt;0,'OBRAČUNANA OSNOVNA PLAČA'!K414,"")</f>
        <v>0</v>
      </c>
      <c r="G420" s="60"/>
      <c r="H420" s="60"/>
      <c r="I420" s="60"/>
      <c r="J420" s="60"/>
      <c r="K420" s="60"/>
      <c r="L420" s="229">
        <f t="shared" si="97"/>
        <v>0</v>
      </c>
      <c r="M420" s="230">
        <f t="shared" ca="1" si="105"/>
        <v>0</v>
      </c>
      <c r="N420" s="230">
        <f t="shared" ca="1" si="106"/>
        <v>0</v>
      </c>
      <c r="O420" s="231">
        <f t="shared" ca="1" si="107"/>
        <v>0</v>
      </c>
      <c r="P420" s="232">
        <f t="shared" ca="1" si="108"/>
        <v>0</v>
      </c>
      <c r="Q420" s="233">
        <f t="shared" ca="1" si="98"/>
        <v>0</v>
      </c>
      <c r="R420" s="233">
        <f ca="1">IF(LEN(B420)&gt;0,'10'!R420-'10'!Q420,"")</f>
        <v>0</v>
      </c>
      <c r="S420" s="234"/>
      <c r="T420" s="34"/>
      <c r="U420" s="34"/>
      <c r="V420" s="34"/>
      <c r="W420" s="34"/>
      <c r="X420" s="34"/>
      <c r="Y420" s="34"/>
      <c r="AB420" s="167">
        <f>ROW()</f>
        <v>420</v>
      </c>
      <c r="AC420" s="168">
        <f t="shared" ca="1" si="70"/>
        <v>0</v>
      </c>
      <c r="AD420" s="168">
        <f t="shared" ca="1" si="84"/>
        <v>0</v>
      </c>
      <c r="AE420" s="169" t="str">
        <f t="shared" ca="1" si="99"/>
        <v>-</v>
      </c>
      <c r="AF420" s="168" t="str">
        <f t="shared" ca="1" si="100"/>
        <v>-</v>
      </c>
      <c r="AG420" s="169" t="str">
        <f t="shared" ca="1" si="101"/>
        <v>-</v>
      </c>
      <c r="AH420" s="168" t="str">
        <f t="shared" ca="1" si="102"/>
        <v>-</v>
      </c>
      <c r="AI420" s="168">
        <f t="shared" ca="1" si="103"/>
        <v>0</v>
      </c>
      <c r="AJ420" s="170">
        <f t="shared" ca="1" si="104"/>
        <v>0</v>
      </c>
      <c r="AK420" s="168">
        <f t="shared" ca="1" si="71"/>
        <v>0</v>
      </c>
      <c r="AL420" s="168">
        <f t="shared" ca="1" si="66"/>
        <v>0</v>
      </c>
    </row>
    <row r="421" spans="1:38" ht="27" customHeight="1" x14ac:dyDescent="0.2">
      <c r="A421" s="56">
        <v>406</v>
      </c>
      <c r="B421" s="309" t="str">
        <f t="shared" ca="1" si="67"/>
        <v>A406</v>
      </c>
      <c r="C421" s="309"/>
      <c r="D421" s="57" t="str">
        <f t="shared" ca="1" si="68"/>
        <v/>
      </c>
      <c r="E421" s="59" t="str">
        <f t="shared" ca="1" si="69"/>
        <v/>
      </c>
      <c r="F421" s="215">
        <f ca="1">IF(LEN(B421)&gt;0,'OBRAČUNANA OSNOVNA PLAČA'!K415,"")</f>
        <v>0</v>
      </c>
      <c r="G421" s="60"/>
      <c r="H421" s="60"/>
      <c r="I421" s="60"/>
      <c r="J421" s="60"/>
      <c r="K421" s="60"/>
      <c r="L421" s="229">
        <f t="shared" si="97"/>
        <v>0</v>
      </c>
      <c r="M421" s="230">
        <f t="shared" ca="1" si="105"/>
        <v>0</v>
      </c>
      <c r="N421" s="230">
        <f t="shared" ca="1" si="106"/>
        <v>0</v>
      </c>
      <c r="O421" s="231">
        <f t="shared" ca="1" si="107"/>
        <v>0</v>
      </c>
      <c r="P421" s="232">
        <f t="shared" ca="1" si="108"/>
        <v>0</v>
      </c>
      <c r="Q421" s="233">
        <f t="shared" ca="1" si="98"/>
        <v>0</v>
      </c>
      <c r="R421" s="233">
        <f ca="1">IF(LEN(B421)&gt;0,'10'!R421-'10'!Q421,"")</f>
        <v>0</v>
      </c>
      <c r="S421" s="234"/>
      <c r="T421" s="34"/>
      <c r="U421" s="34"/>
      <c r="V421" s="34"/>
      <c r="W421" s="34"/>
      <c r="X421" s="34"/>
      <c r="Y421" s="34"/>
      <c r="AB421" s="167">
        <f>ROW()</f>
        <v>421</v>
      </c>
      <c r="AC421" s="168">
        <f t="shared" ca="1" si="70"/>
        <v>0</v>
      </c>
      <c r="AD421" s="168">
        <f t="shared" ca="1" si="84"/>
        <v>0</v>
      </c>
      <c r="AE421" s="169" t="str">
        <f t="shared" ca="1" si="99"/>
        <v>-</v>
      </c>
      <c r="AF421" s="168" t="str">
        <f t="shared" ca="1" si="100"/>
        <v>-</v>
      </c>
      <c r="AG421" s="169" t="str">
        <f t="shared" ca="1" si="101"/>
        <v>-</v>
      </c>
      <c r="AH421" s="168" t="str">
        <f t="shared" ca="1" si="102"/>
        <v>-</v>
      </c>
      <c r="AI421" s="168">
        <f t="shared" ca="1" si="103"/>
        <v>0</v>
      </c>
      <c r="AJ421" s="170">
        <f t="shared" ca="1" si="104"/>
        <v>0</v>
      </c>
      <c r="AK421" s="168">
        <f t="shared" ca="1" si="71"/>
        <v>0</v>
      </c>
      <c r="AL421" s="168">
        <f t="shared" ca="1" si="66"/>
        <v>0</v>
      </c>
    </row>
    <row r="422" spans="1:38" ht="27" customHeight="1" x14ac:dyDescent="0.2">
      <c r="A422" s="56">
        <v>407</v>
      </c>
      <c r="B422" s="309" t="str">
        <f t="shared" ca="1" si="67"/>
        <v>A407</v>
      </c>
      <c r="C422" s="309"/>
      <c r="D422" s="57" t="str">
        <f t="shared" ca="1" si="68"/>
        <v/>
      </c>
      <c r="E422" s="59" t="str">
        <f t="shared" ca="1" si="69"/>
        <v/>
      </c>
      <c r="F422" s="215">
        <f ca="1">IF(LEN(B422)&gt;0,'OBRAČUNANA OSNOVNA PLAČA'!K416,"")</f>
        <v>0</v>
      </c>
      <c r="G422" s="60"/>
      <c r="H422" s="60"/>
      <c r="I422" s="60"/>
      <c r="J422" s="60"/>
      <c r="K422" s="60"/>
      <c r="L422" s="229">
        <f t="shared" si="97"/>
        <v>0</v>
      </c>
      <c r="M422" s="230">
        <f t="shared" ca="1" si="105"/>
        <v>0</v>
      </c>
      <c r="N422" s="230">
        <f t="shared" ca="1" si="106"/>
        <v>0</v>
      </c>
      <c r="O422" s="231">
        <f t="shared" ca="1" si="107"/>
        <v>0</v>
      </c>
      <c r="P422" s="232">
        <f t="shared" ca="1" si="108"/>
        <v>0</v>
      </c>
      <c r="Q422" s="233">
        <f t="shared" ca="1" si="98"/>
        <v>0</v>
      </c>
      <c r="R422" s="233">
        <f ca="1">IF(LEN(B422)&gt;0,'10'!R422-'10'!Q422,"")</f>
        <v>0</v>
      </c>
      <c r="S422" s="234"/>
      <c r="T422" s="34"/>
      <c r="U422" s="34"/>
      <c r="V422" s="34"/>
      <c r="W422" s="34"/>
      <c r="X422" s="34"/>
      <c r="Y422" s="34"/>
      <c r="AB422" s="167">
        <f>ROW()</f>
        <v>422</v>
      </c>
      <c r="AC422" s="168">
        <f t="shared" ca="1" si="70"/>
        <v>0</v>
      </c>
      <c r="AD422" s="168">
        <f t="shared" ca="1" si="84"/>
        <v>0</v>
      </c>
      <c r="AE422" s="169" t="str">
        <f t="shared" ca="1" si="99"/>
        <v>-</v>
      </c>
      <c r="AF422" s="168" t="str">
        <f t="shared" ca="1" si="100"/>
        <v>-</v>
      </c>
      <c r="AG422" s="169" t="str">
        <f t="shared" ca="1" si="101"/>
        <v>-</v>
      </c>
      <c r="AH422" s="168" t="str">
        <f t="shared" ca="1" si="102"/>
        <v>-</v>
      </c>
      <c r="AI422" s="168">
        <f t="shared" ca="1" si="103"/>
        <v>0</v>
      </c>
      <c r="AJ422" s="170">
        <f t="shared" ca="1" si="104"/>
        <v>0</v>
      </c>
      <c r="AK422" s="168">
        <f t="shared" ca="1" si="71"/>
        <v>0</v>
      </c>
      <c r="AL422" s="168">
        <f t="shared" ca="1" si="66"/>
        <v>0</v>
      </c>
    </row>
    <row r="423" spans="1:38" ht="27" customHeight="1" x14ac:dyDescent="0.2">
      <c r="A423" s="56">
        <v>408</v>
      </c>
      <c r="B423" s="309" t="str">
        <f t="shared" ca="1" si="67"/>
        <v>A408</v>
      </c>
      <c r="C423" s="309"/>
      <c r="D423" s="57" t="str">
        <f t="shared" ca="1" si="68"/>
        <v/>
      </c>
      <c r="E423" s="59" t="str">
        <f t="shared" ca="1" si="69"/>
        <v/>
      </c>
      <c r="F423" s="215">
        <f ca="1">IF(LEN(B423)&gt;0,'OBRAČUNANA OSNOVNA PLAČA'!K417,"")</f>
        <v>0</v>
      </c>
      <c r="G423" s="60"/>
      <c r="H423" s="60"/>
      <c r="I423" s="60"/>
      <c r="J423" s="60"/>
      <c r="K423" s="60"/>
      <c r="L423" s="229">
        <f t="shared" si="97"/>
        <v>0</v>
      </c>
      <c r="M423" s="230">
        <f t="shared" ca="1" si="105"/>
        <v>0</v>
      </c>
      <c r="N423" s="230">
        <f t="shared" ca="1" si="106"/>
        <v>0</v>
      </c>
      <c r="O423" s="231">
        <f t="shared" ca="1" si="107"/>
        <v>0</v>
      </c>
      <c r="P423" s="232">
        <f t="shared" ca="1" si="108"/>
        <v>0</v>
      </c>
      <c r="Q423" s="233">
        <f t="shared" ca="1" si="98"/>
        <v>0</v>
      </c>
      <c r="R423" s="233">
        <f ca="1">IF(LEN(B423)&gt;0,'10'!R423-'10'!Q423,"")</f>
        <v>0</v>
      </c>
      <c r="S423" s="234"/>
      <c r="T423" s="34"/>
      <c r="U423" s="34"/>
      <c r="V423" s="34"/>
      <c r="W423" s="34"/>
      <c r="X423" s="34"/>
      <c r="Y423" s="34"/>
      <c r="AB423" s="167">
        <f>ROW()</f>
        <v>423</v>
      </c>
      <c r="AC423" s="168">
        <f t="shared" ca="1" si="70"/>
        <v>0</v>
      </c>
      <c r="AD423" s="168">
        <f t="shared" ca="1" si="84"/>
        <v>0</v>
      </c>
      <c r="AE423" s="169" t="str">
        <f t="shared" ca="1" si="99"/>
        <v>-</v>
      </c>
      <c r="AF423" s="168" t="str">
        <f t="shared" ca="1" si="100"/>
        <v>-</v>
      </c>
      <c r="AG423" s="169" t="str">
        <f t="shared" ca="1" si="101"/>
        <v>-</v>
      </c>
      <c r="AH423" s="168" t="str">
        <f t="shared" ca="1" si="102"/>
        <v>-</v>
      </c>
      <c r="AI423" s="168">
        <f t="shared" ca="1" si="103"/>
        <v>0</v>
      </c>
      <c r="AJ423" s="170">
        <f t="shared" ca="1" si="104"/>
        <v>0</v>
      </c>
      <c r="AK423" s="168">
        <f t="shared" ca="1" si="71"/>
        <v>0</v>
      </c>
      <c r="AL423" s="168">
        <f t="shared" ca="1" si="66"/>
        <v>0</v>
      </c>
    </row>
    <row r="424" spans="1:38" ht="27" customHeight="1" x14ac:dyDescent="0.2">
      <c r="A424" s="56">
        <v>409</v>
      </c>
      <c r="B424" s="309" t="str">
        <f t="shared" ca="1" si="67"/>
        <v>A409</v>
      </c>
      <c r="C424" s="309"/>
      <c r="D424" s="57" t="str">
        <f t="shared" ca="1" si="68"/>
        <v/>
      </c>
      <c r="E424" s="59" t="str">
        <f t="shared" ca="1" si="69"/>
        <v/>
      </c>
      <c r="F424" s="215">
        <f ca="1">IF(LEN(B424)&gt;0,'OBRAČUNANA OSNOVNA PLAČA'!K418,"")</f>
        <v>0</v>
      </c>
      <c r="G424" s="60"/>
      <c r="H424" s="60"/>
      <c r="I424" s="60"/>
      <c r="J424" s="60"/>
      <c r="K424" s="60"/>
      <c r="L424" s="229">
        <f t="shared" si="97"/>
        <v>0</v>
      </c>
      <c r="M424" s="230">
        <f t="shared" ca="1" si="105"/>
        <v>0</v>
      </c>
      <c r="N424" s="230">
        <f t="shared" ca="1" si="106"/>
        <v>0</v>
      </c>
      <c r="O424" s="231">
        <f t="shared" ca="1" si="107"/>
        <v>0</v>
      </c>
      <c r="P424" s="232">
        <f t="shared" ca="1" si="108"/>
        <v>0</v>
      </c>
      <c r="Q424" s="233">
        <f t="shared" ca="1" si="98"/>
        <v>0</v>
      </c>
      <c r="R424" s="233">
        <f ca="1">IF(LEN(B424)&gt;0,'10'!R424-'10'!Q424,"")</f>
        <v>0</v>
      </c>
      <c r="S424" s="234"/>
      <c r="T424" s="34"/>
      <c r="U424" s="34"/>
      <c r="V424" s="34"/>
      <c r="W424" s="34"/>
      <c r="X424" s="34"/>
      <c r="Y424" s="34"/>
      <c r="AB424" s="167">
        <f>ROW()</f>
        <v>424</v>
      </c>
      <c r="AC424" s="168">
        <f t="shared" ca="1" si="70"/>
        <v>0</v>
      </c>
      <c r="AD424" s="168">
        <f t="shared" ca="1" si="84"/>
        <v>0</v>
      </c>
      <c r="AE424" s="169" t="str">
        <f t="shared" ca="1" si="99"/>
        <v>-</v>
      </c>
      <c r="AF424" s="168" t="str">
        <f t="shared" ca="1" si="100"/>
        <v>-</v>
      </c>
      <c r="AG424" s="169" t="str">
        <f t="shared" ca="1" si="101"/>
        <v>-</v>
      </c>
      <c r="AH424" s="168" t="str">
        <f t="shared" ca="1" si="102"/>
        <v>-</v>
      </c>
      <c r="AI424" s="168">
        <f t="shared" ca="1" si="103"/>
        <v>0</v>
      </c>
      <c r="AJ424" s="170">
        <f t="shared" ca="1" si="104"/>
        <v>0</v>
      </c>
      <c r="AK424" s="168">
        <f t="shared" ca="1" si="71"/>
        <v>0</v>
      </c>
      <c r="AL424" s="168">
        <f t="shared" ca="1" si="66"/>
        <v>0</v>
      </c>
    </row>
    <row r="425" spans="1:38" ht="27" customHeight="1" x14ac:dyDescent="0.2">
      <c r="A425" s="56">
        <v>410</v>
      </c>
      <c r="B425" s="309" t="str">
        <f t="shared" ca="1" si="67"/>
        <v>A410</v>
      </c>
      <c r="C425" s="309"/>
      <c r="D425" s="57" t="str">
        <f t="shared" ca="1" si="68"/>
        <v/>
      </c>
      <c r="E425" s="59" t="str">
        <f t="shared" ca="1" si="69"/>
        <v/>
      </c>
      <c r="F425" s="215">
        <f ca="1">IF(LEN(B425)&gt;0,'OBRAČUNANA OSNOVNA PLAČA'!K419,"")</f>
        <v>0</v>
      </c>
      <c r="G425" s="60"/>
      <c r="H425" s="60"/>
      <c r="I425" s="60"/>
      <c r="J425" s="60"/>
      <c r="K425" s="60"/>
      <c r="L425" s="229">
        <f t="shared" si="97"/>
        <v>0</v>
      </c>
      <c r="M425" s="230">
        <f t="shared" ca="1" si="105"/>
        <v>0</v>
      </c>
      <c r="N425" s="230">
        <f t="shared" ca="1" si="106"/>
        <v>0</v>
      </c>
      <c r="O425" s="231">
        <f t="shared" ca="1" si="107"/>
        <v>0</v>
      </c>
      <c r="P425" s="232">
        <f t="shared" ca="1" si="108"/>
        <v>0</v>
      </c>
      <c r="Q425" s="233">
        <f t="shared" ca="1" si="98"/>
        <v>0</v>
      </c>
      <c r="R425" s="233">
        <f ca="1">IF(LEN(B425)&gt;0,'10'!R425-'10'!Q425,"")</f>
        <v>0</v>
      </c>
      <c r="S425" s="234"/>
      <c r="T425" s="34"/>
      <c r="U425" s="34"/>
      <c r="V425" s="34"/>
      <c r="W425" s="34"/>
      <c r="X425" s="34"/>
      <c r="Y425" s="34"/>
      <c r="AB425" s="167">
        <f>ROW()</f>
        <v>425</v>
      </c>
      <c r="AC425" s="168">
        <f t="shared" ca="1" si="70"/>
        <v>0</v>
      </c>
      <c r="AD425" s="168">
        <f t="shared" ca="1" si="84"/>
        <v>0</v>
      </c>
      <c r="AE425" s="169" t="str">
        <f t="shared" ca="1" si="99"/>
        <v>-</v>
      </c>
      <c r="AF425" s="168" t="str">
        <f t="shared" ca="1" si="100"/>
        <v>-</v>
      </c>
      <c r="AG425" s="169" t="str">
        <f t="shared" ca="1" si="101"/>
        <v>-</v>
      </c>
      <c r="AH425" s="168" t="str">
        <f t="shared" ca="1" si="102"/>
        <v>-</v>
      </c>
      <c r="AI425" s="168">
        <f t="shared" ca="1" si="103"/>
        <v>0</v>
      </c>
      <c r="AJ425" s="170">
        <f t="shared" ca="1" si="104"/>
        <v>0</v>
      </c>
      <c r="AK425" s="168">
        <f t="shared" ca="1" si="71"/>
        <v>0</v>
      </c>
      <c r="AL425" s="168">
        <f t="shared" ca="1" si="66"/>
        <v>0</v>
      </c>
    </row>
    <row r="426" spans="1:38" ht="27" customHeight="1" x14ac:dyDescent="0.2">
      <c r="A426" s="56">
        <v>411</v>
      </c>
      <c r="B426" s="309" t="str">
        <f t="shared" ca="1" si="67"/>
        <v>A411</v>
      </c>
      <c r="C426" s="309"/>
      <c r="D426" s="57" t="str">
        <f t="shared" ca="1" si="68"/>
        <v/>
      </c>
      <c r="E426" s="59" t="str">
        <f t="shared" ca="1" si="69"/>
        <v/>
      </c>
      <c r="F426" s="215">
        <f ca="1">IF(LEN(B426)&gt;0,'OBRAČUNANA OSNOVNA PLAČA'!K420,"")</f>
        <v>0</v>
      </c>
      <c r="G426" s="60"/>
      <c r="H426" s="60"/>
      <c r="I426" s="60"/>
      <c r="J426" s="60"/>
      <c r="K426" s="60"/>
      <c r="L426" s="229">
        <f t="shared" si="97"/>
        <v>0</v>
      </c>
      <c r="M426" s="230">
        <f t="shared" ca="1" si="105"/>
        <v>0</v>
      </c>
      <c r="N426" s="230">
        <f t="shared" ca="1" si="106"/>
        <v>0</v>
      </c>
      <c r="O426" s="231">
        <f t="shared" ca="1" si="107"/>
        <v>0</v>
      </c>
      <c r="P426" s="232">
        <f t="shared" ca="1" si="108"/>
        <v>0</v>
      </c>
      <c r="Q426" s="233">
        <f t="shared" ca="1" si="98"/>
        <v>0</v>
      </c>
      <c r="R426" s="233">
        <f ca="1">IF(LEN(B426)&gt;0,'10'!R426-'10'!Q426,"")</f>
        <v>0</v>
      </c>
      <c r="S426" s="234"/>
      <c r="T426" s="34"/>
      <c r="U426" s="34"/>
      <c r="V426" s="34"/>
      <c r="W426" s="34"/>
      <c r="X426" s="34"/>
      <c r="Y426" s="34"/>
      <c r="AB426" s="167">
        <f>ROW()</f>
        <v>426</v>
      </c>
      <c r="AC426" s="168">
        <f t="shared" ca="1" si="70"/>
        <v>0</v>
      </c>
      <c r="AD426" s="168">
        <f t="shared" ca="1" si="84"/>
        <v>0</v>
      </c>
      <c r="AE426" s="169" t="str">
        <f t="shared" ca="1" si="99"/>
        <v>-</v>
      </c>
      <c r="AF426" s="168" t="str">
        <f t="shared" ca="1" si="100"/>
        <v>-</v>
      </c>
      <c r="AG426" s="169" t="str">
        <f t="shared" ca="1" si="101"/>
        <v>-</v>
      </c>
      <c r="AH426" s="168" t="str">
        <f t="shared" ca="1" si="102"/>
        <v>-</v>
      </c>
      <c r="AI426" s="168">
        <f t="shared" ca="1" si="103"/>
        <v>0</v>
      </c>
      <c r="AJ426" s="170">
        <f t="shared" ca="1" si="104"/>
        <v>0</v>
      </c>
      <c r="AK426" s="168">
        <f t="shared" ca="1" si="71"/>
        <v>0</v>
      </c>
      <c r="AL426" s="168">
        <f t="shared" ca="1" si="66"/>
        <v>0</v>
      </c>
    </row>
    <row r="427" spans="1:38" ht="27" customHeight="1" x14ac:dyDescent="0.2">
      <c r="A427" s="56">
        <v>412</v>
      </c>
      <c r="B427" s="309" t="str">
        <f t="shared" ca="1" si="67"/>
        <v>A412</v>
      </c>
      <c r="C427" s="309"/>
      <c r="D427" s="57" t="str">
        <f t="shared" ca="1" si="68"/>
        <v/>
      </c>
      <c r="E427" s="59" t="str">
        <f t="shared" ca="1" si="69"/>
        <v/>
      </c>
      <c r="F427" s="215">
        <f ca="1">IF(LEN(B427)&gt;0,'OBRAČUNANA OSNOVNA PLAČA'!K421,"")</f>
        <v>0</v>
      </c>
      <c r="G427" s="60"/>
      <c r="H427" s="60"/>
      <c r="I427" s="60"/>
      <c r="J427" s="60"/>
      <c r="K427" s="60"/>
      <c r="L427" s="229">
        <f t="shared" si="97"/>
        <v>0</v>
      </c>
      <c r="M427" s="230">
        <f t="shared" ca="1" si="105"/>
        <v>0</v>
      </c>
      <c r="N427" s="230">
        <f t="shared" ca="1" si="106"/>
        <v>0</v>
      </c>
      <c r="O427" s="231">
        <f t="shared" ca="1" si="107"/>
        <v>0</v>
      </c>
      <c r="P427" s="232">
        <f t="shared" ca="1" si="108"/>
        <v>0</v>
      </c>
      <c r="Q427" s="233">
        <f t="shared" ca="1" si="98"/>
        <v>0</v>
      </c>
      <c r="R427" s="233">
        <f ca="1">IF(LEN(B427)&gt;0,'10'!R427-'10'!Q427,"")</f>
        <v>0</v>
      </c>
      <c r="S427" s="234"/>
      <c r="T427" s="34"/>
      <c r="U427" s="34"/>
      <c r="V427" s="34"/>
      <c r="W427" s="34"/>
      <c r="X427" s="34"/>
      <c r="Y427" s="34"/>
      <c r="AB427" s="167">
        <f>ROW()</f>
        <v>427</v>
      </c>
      <c r="AC427" s="168">
        <f t="shared" ca="1" si="70"/>
        <v>0</v>
      </c>
      <c r="AD427" s="168">
        <f t="shared" ca="1" si="84"/>
        <v>0</v>
      </c>
      <c r="AE427" s="169" t="str">
        <f t="shared" ca="1" si="99"/>
        <v>-</v>
      </c>
      <c r="AF427" s="168" t="str">
        <f t="shared" ca="1" si="100"/>
        <v>-</v>
      </c>
      <c r="AG427" s="169" t="str">
        <f t="shared" ca="1" si="101"/>
        <v>-</v>
      </c>
      <c r="AH427" s="168" t="str">
        <f t="shared" ca="1" si="102"/>
        <v>-</v>
      </c>
      <c r="AI427" s="168">
        <f t="shared" ca="1" si="103"/>
        <v>0</v>
      </c>
      <c r="AJ427" s="170">
        <f t="shared" ca="1" si="104"/>
        <v>0</v>
      </c>
      <c r="AK427" s="168">
        <f t="shared" ca="1" si="71"/>
        <v>0</v>
      </c>
      <c r="AL427" s="168">
        <f t="shared" ca="1" si="66"/>
        <v>0</v>
      </c>
    </row>
    <row r="428" spans="1:38" ht="27" customHeight="1" x14ac:dyDescent="0.2">
      <c r="A428" s="56">
        <v>413</v>
      </c>
      <c r="B428" s="309" t="str">
        <f t="shared" ca="1" si="67"/>
        <v>A413</v>
      </c>
      <c r="C428" s="309"/>
      <c r="D428" s="57" t="str">
        <f t="shared" ca="1" si="68"/>
        <v/>
      </c>
      <c r="E428" s="59" t="str">
        <f t="shared" ca="1" si="69"/>
        <v/>
      </c>
      <c r="F428" s="215">
        <f ca="1">IF(LEN(B428)&gt;0,'OBRAČUNANA OSNOVNA PLAČA'!K422,"")</f>
        <v>0</v>
      </c>
      <c r="G428" s="60"/>
      <c r="H428" s="60"/>
      <c r="I428" s="60"/>
      <c r="J428" s="60"/>
      <c r="K428" s="60"/>
      <c r="L428" s="229">
        <f t="shared" si="97"/>
        <v>0</v>
      </c>
      <c r="M428" s="230">
        <f t="shared" ca="1" si="105"/>
        <v>0</v>
      </c>
      <c r="N428" s="230">
        <f t="shared" ca="1" si="106"/>
        <v>0</v>
      </c>
      <c r="O428" s="231">
        <f t="shared" ca="1" si="107"/>
        <v>0</v>
      </c>
      <c r="P428" s="232">
        <f t="shared" ca="1" si="108"/>
        <v>0</v>
      </c>
      <c r="Q428" s="233">
        <f t="shared" ca="1" si="98"/>
        <v>0</v>
      </c>
      <c r="R428" s="233">
        <f ca="1">IF(LEN(B428)&gt;0,'10'!R428-'10'!Q428,"")</f>
        <v>0</v>
      </c>
      <c r="S428" s="234"/>
      <c r="T428" s="34"/>
      <c r="U428" s="34"/>
      <c r="V428" s="34"/>
      <c r="W428" s="34"/>
      <c r="X428" s="34"/>
      <c r="Y428" s="34"/>
      <c r="AB428" s="167">
        <f>ROW()</f>
        <v>428</v>
      </c>
      <c r="AC428" s="168">
        <f t="shared" ca="1" si="70"/>
        <v>0</v>
      </c>
      <c r="AD428" s="168">
        <f t="shared" ca="1" si="84"/>
        <v>0</v>
      </c>
      <c r="AE428" s="169" t="str">
        <f t="shared" ca="1" si="99"/>
        <v>-</v>
      </c>
      <c r="AF428" s="168" t="str">
        <f t="shared" ca="1" si="100"/>
        <v>-</v>
      </c>
      <c r="AG428" s="169" t="str">
        <f t="shared" ca="1" si="101"/>
        <v>-</v>
      </c>
      <c r="AH428" s="168" t="str">
        <f t="shared" ca="1" si="102"/>
        <v>-</v>
      </c>
      <c r="AI428" s="168">
        <f t="shared" ca="1" si="103"/>
        <v>0</v>
      </c>
      <c r="AJ428" s="170">
        <f t="shared" ca="1" si="104"/>
        <v>0</v>
      </c>
      <c r="AK428" s="168">
        <f t="shared" ca="1" si="71"/>
        <v>0</v>
      </c>
      <c r="AL428" s="168">
        <f t="shared" ca="1" si="66"/>
        <v>0</v>
      </c>
    </row>
    <row r="429" spans="1:38" ht="27" customHeight="1" x14ac:dyDescent="0.2">
      <c r="A429" s="56">
        <v>414</v>
      </c>
      <c r="B429" s="309" t="str">
        <f t="shared" ca="1" si="67"/>
        <v>A414</v>
      </c>
      <c r="C429" s="309"/>
      <c r="D429" s="57" t="str">
        <f t="shared" ca="1" si="68"/>
        <v/>
      </c>
      <c r="E429" s="59" t="str">
        <f t="shared" ca="1" si="69"/>
        <v/>
      </c>
      <c r="F429" s="215">
        <f ca="1">IF(LEN(B429)&gt;0,'OBRAČUNANA OSNOVNA PLAČA'!K423,"")</f>
        <v>0</v>
      </c>
      <c r="G429" s="60"/>
      <c r="H429" s="60"/>
      <c r="I429" s="60"/>
      <c r="J429" s="60"/>
      <c r="K429" s="60"/>
      <c r="L429" s="229">
        <f t="shared" si="97"/>
        <v>0</v>
      </c>
      <c r="M429" s="230">
        <f t="shared" ca="1" si="105"/>
        <v>0</v>
      </c>
      <c r="N429" s="230">
        <f t="shared" ca="1" si="106"/>
        <v>0</v>
      </c>
      <c r="O429" s="231">
        <f t="shared" ca="1" si="107"/>
        <v>0</v>
      </c>
      <c r="P429" s="232">
        <f t="shared" ca="1" si="108"/>
        <v>0</v>
      </c>
      <c r="Q429" s="233">
        <f t="shared" ca="1" si="98"/>
        <v>0</v>
      </c>
      <c r="R429" s="233">
        <f ca="1">IF(LEN(B429)&gt;0,'10'!R429-'10'!Q429,"")</f>
        <v>0</v>
      </c>
      <c r="S429" s="234"/>
      <c r="T429" s="34"/>
      <c r="U429" s="34"/>
      <c r="V429" s="34"/>
      <c r="W429" s="34"/>
      <c r="X429" s="34"/>
      <c r="Y429" s="34"/>
      <c r="AB429" s="167">
        <f>ROW()</f>
        <v>429</v>
      </c>
      <c r="AC429" s="168">
        <f t="shared" ca="1" si="70"/>
        <v>0</v>
      </c>
      <c r="AD429" s="168">
        <f t="shared" ca="1" si="84"/>
        <v>0</v>
      </c>
      <c r="AE429" s="169" t="str">
        <f t="shared" ca="1" si="99"/>
        <v>-</v>
      </c>
      <c r="AF429" s="168" t="str">
        <f t="shared" ca="1" si="100"/>
        <v>-</v>
      </c>
      <c r="AG429" s="169" t="str">
        <f t="shared" ca="1" si="101"/>
        <v>-</v>
      </c>
      <c r="AH429" s="168" t="str">
        <f t="shared" ca="1" si="102"/>
        <v>-</v>
      </c>
      <c r="AI429" s="168">
        <f t="shared" ca="1" si="103"/>
        <v>0</v>
      </c>
      <c r="AJ429" s="170">
        <f t="shared" ca="1" si="104"/>
        <v>0</v>
      </c>
      <c r="AK429" s="168">
        <f t="shared" ca="1" si="71"/>
        <v>0</v>
      </c>
      <c r="AL429" s="168">
        <f t="shared" ca="1" si="66"/>
        <v>0</v>
      </c>
    </row>
    <row r="430" spans="1:38" ht="27" customHeight="1" x14ac:dyDescent="0.2">
      <c r="A430" s="56">
        <v>415</v>
      </c>
      <c r="B430" s="309" t="str">
        <f t="shared" ca="1" si="67"/>
        <v>A415</v>
      </c>
      <c r="C430" s="309"/>
      <c r="D430" s="57" t="str">
        <f t="shared" ca="1" si="68"/>
        <v/>
      </c>
      <c r="E430" s="59" t="str">
        <f t="shared" ca="1" si="69"/>
        <v/>
      </c>
      <c r="F430" s="215">
        <f ca="1">IF(LEN(B430)&gt;0,'OBRAČUNANA OSNOVNA PLAČA'!K424,"")</f>
        <v>0</v>
      </c>
      <c r="G430" s="60"/>
      <c r="H430" s="60"/>
      <c r="I430" s="60"/>
      <c r="J430" s="60"/>
      <c r="K430" s="60"/>
      <c r="L430" s="229">
        <f t="shared" si="97"/>
        <v>0</v>
      </c>
      <c r="M430" s="230">
        <f t="shared" ca="1" si="105"/>
        <v>0</v>
      </c>
      <c r="N430" s="230">
        <f t="shared" ca="1" si="106"/>
        <v>0</v>
      </c>
      <c r="O430" s="231">
        <f t="shared" ca="1" si="107"/>
        <v>0</v>
      </c>
      <c r="P430" s="232">
        <f t="shared" ca="1" si="108"/>
        <v>0</v>
      </c>
      <c r="Q430" s="233">
        <f t="shared" ca="1" si="98"/>
        <v>0</v>
      </c>
      <c r="R430" s="233">
        <f ca="1">IF(LEN(B430)&gt;0,'10'!R430-'10'!Q430,"")</f>
        <v>0</v>
      </c>
      <c r="S430" s="234"/>
      <c r="T430" s="34"/>
      <c r="U430" s="34"/>
      <c r="V430" s="34"/>
      <c r="W430" s="34"/>
      <c r="X430" s="34"/>
      <c r="Y430" s="34"/>
      <c r="AB430" s="167">
        <f>ROW()</f>
        <v>430</v>
      </c>
      <c r="AC430" s="168">
        <f t="shared" ca="1" si="70"/>
        <v>0</v>
      </c>
      <c r="AD430" s="168">
        <f t="shared" ca="1" si="84"/>
        <v>0</v>
      </c>
      <c r="AE430" s="169" t="str">
        <f t="shared" ca="1" si="99"/>
        <v>-</v>
      </c>
      <c r="AF430" s="168" t="str">
        <f t="shared" ca="1" si="100"/>
        <v>-</v>
      </c>
      <c r="AG430" s="169" t="str">
        <f t="shared" ca="1" si="101"/>
        <v>-</v>
      </c>
      <c r="AH430" s="168" t="str">
        <f t="shared" ca="1" si="102"/>
        <v>-</v>
      </c>
      <c r="AI430" s="168">
        <f t="shared" ca="1" si="103"/>
        <v>0</v>
      </c>
      <c r="AJ430" s="170">
        <f t="shared" ca="1" si="104"/>
        <v>0</v>
      </c>
      <c r="AK430" s="168">
        <f t="shared" ca="1" si="71"/>
        <v>0</v>
      </c>
      <c r="AL430" s="168">
        <f t="shared" ca="1" si="66"/>
        <v>0</v>
      </c>
    </row>
    <row r="431" spans="1:38" ht="27" customHeight="1" x14ac:dyDescent="0.2">
      <c r="A431" s="56">
        <v>416</v>
      </c>
      <c r="B431" s="309" t="str">
        <f t="shared" ca="1" si="67"/>
        <v>A416</v>
      </c>
      <c r="C431" s="309"/>
      <c r="D431" s="57" t="str">
        <f t="shared" ca="1" si="68"/>
        <v/>
      </c>
      <c r="E431" s="59" t="str">
        <f t="shared" ca="1" si="69"/>
        <v/>
      </c>
      <c r="F431" s="215">
        <f ca="1">IF(LEN(B431)&gt;0,'OBRAČUNANA OSNOVNA PLAČA'!K425,"")</f>
        <v>0</v>
      </c>
      <c r="G431" s="60"/>
      <c r="H431" s="60"/>
      <c r="I431" s="60"/>
      <c r="J431" s="60"/>
      <c r="K431" s="60"/>
      <c r="L431" s="229">
        <f t="shared" si="97"/>
        <v>0</v>
      </c>
      <c r="M431" s="230">
        <f t="shared" ca="1" si="105"/>
        <v>0</v>
      </c>
      <c r="N431" s="230">
        <f t="shared" ca="1" si="106"/>
        <v>0</v>
      </c>
      <c r="O431" s="231">
        <f t="shared" ca="1" si="107"/>
        <v>0</v>
      </c>
      <c r="P431" s="232">
        <f t="shared" ca="1" si="108"/>
        <v>0</v>
      </c>
      <c r="Q431" s="233">
        <f t="shared" ca="1" si="98"/>
        <v>0</v>
      </c>
      <c r="R431" s="233">
        <f ca="1">IF(LEN(B431)&gt;0,'10'!R431-'10'!Q431,"")</f>
        <v>0</v>
      </c>
      <c r="S431" s="234"/>
      <c r="T431" s="34"/>
      <c r="U431" s="34"/>
      <c r="V431" s="34"/>
      <c r="W431" s="34"/>
      <c r="X431" s="34"/>
      <c r="Y431" s="34"/>
      <c r="AB431" s="167">
        <f>ROW()</f>
        <v>431</v>
      </c>
      <c r="AC431" s="168">
        <f t="shared" ca="1" si="70"/>
        <v>0</v>
      </c>
      <c r="AD431" s="168">
        <f t="shared" ca="1" si="84"/>
        <v>0</v>
      </c>
      <c r="AE431" s="169" t="str">
        <f t="shared" ca="1" si="99"/>
        <v>-</v>
      </c>
      <c r="AF431" s="168" t="str">
        <f t="shared" ca="1" si="100"/>
        <v>-</v>
      </c>
      <c r="AG431" s="169" t="str">
        <f t="shared" ca="1" si="101"/>
        <v>-</v>
      </c>
      <c r="AH431" s="168" t="str">
        <f t="shared" ca="1" si="102"/>
        <v>-</v>
      </c>
      <c r="AI431" s="168">
        <f t="shared" ca="1" si="103"/>
        <v>0</v>
      </c>
      <c r="AJ431" s="170">
        <f t="shared" ca="1" si="104"/>
        <v>0</v>
      </c>
      <c r="AK431" s="168">
        <f t="shared" ca="1" si="71"/>
        <v>0</v>
      </c>
      <c r="AL431" s="168">
        <f t="shared" ca="1" si="66"/>
        <v>0</v>
      </c>
    </row>
    <row r="432" spans="1:38" ht="27" customHeight="1" x14ac:dyDescent="0.2">
      <c r="A432" s="56">
        <v>417</v>
      </c>
      <c r="B432" s="309" t="str">
        <f t="shared" ca="1" si="67"/>
        <v>A417</v>
      </c>
      <c r="C432" s="309"/>
      <c r="D432" s="57" t="str">
        <f t="shared" ca="1" si="68"/>
        <v/>
      </c>
      <c r="E432" s="59" t="str">
        <f t="shared" ca="1" si="69"/>
        <v/>
      </c>
      <c r="F432" s="215">
        <f ca="1">IF(LEN(B432)&gt;0,'OBRAČUNANA OSNOVNA PLAČA'!K426,"")</f>
        <v>0</v>
      </c>
      <c r="G432" s="60"/>
      <c r="H432" s="60"/>
      <c r="I432" s="60"/>
      <c r="J432" s="60"/>
      <c r="K432" s="60"/>
      <c r="L432" s="229">
        <f t="shared" si="97"/>
        <v>0</v>
      </c>
      <c r="M432" s="230">
        <f t="shared" ca="1" si="105"/>
        <v>0</v>
      </c>
      <c r="N432" s="230">
        <f t="shared" ca="1" si="106"/>
        <v>0</v>
      </c>
      <c r="O432" s="231">
        <f t="shared" ca="1" si="107"/>
        <v>0</v>
      </c>
      <c r="P432" s="232">
        <f t="shared" ca="1" si="108"/>
        <v>0</v>
      </c>
      <c r="Q432" s="233">
        <f t="shared" ca="1" si="98"/>
        <v>0</v>
      </c>
      <c r="R432" s="233">
        <f ca="1">IF(LEN(B432)&gt;0,'10'!R432-'10'!Q432,"")</f>
        <v>0</v>
      </c>
      <c r="S432" s="234"/>
      <c r="T432" s="34"/>
      <c r="U432" s="34"/>
      <c r="V432" s="34"/>
      <c r="W432" s="34"/>
      <c r="X432" s="34"/>
      <c r="Y432" s="34"/>
      <c r="AB432" s="167">
        <f>ROW()</f>
        <v>432</v>
      </c>
      <c r="AC432" s="168">
        <f t="shared" ca="1" si="70"/>
        <v>0</v>
      </c>
      <c r="AD432" s="168">
        <f t="shared" ca="1" si="84"/>
        <v>0</v>
      </c>
      <c r="AE432" s="169" t="str">
        <f t="shared" ca="1" si="99"/>
        <v>-</v>
      </c>
      <c r="AF432" s="168" t="str">
        <f t="shared" ca="1" si="100"/>
        <v>-</v>
      </c>
      <c r="AG432" s="169" t="str">
        <f t="shared" ca="1" si="101"/>
        <v>-</v>
      </c>
      <c r="AH432" s="168" t="str">
        <f t="shared" ca="1" si="102"/>
        <v>-</v>
      </c>
      <c r="AI432" s="168">
        <f t="shared" ca="1" si="103"/>
        <v>0</v>
      </c>
      <c r="AJ432" s="170">
        <f t="shared" ca="1" si="104"/>
        <v>0</v>
      </c>
      <c r="AK432" s="168">
        <f t="shared" ca="1" si="71"/>
        <v>0</v>
      </c>
      <c r="AL432" s="168">
        <f t="shared" ca="1" si="66"/>
        <v>0</v>
      </c>
    </row>
    <row r="433" spans="1:38" ht="27" customHeight="1" x14ac:dyDescent="0.2">
      <c r="A433" s="56">
        <v>418</v>
      </c>
      <c r="B433" s="309" t="str">
        <f t="shared" ca="1" si="67"/>
        <v>A418</v>
      </c>
      <c r="C433" s="309"/>
      <c r="D433" s="57" t="str">
        <f t="shared" ca="1" si="68"/>
        <v/>
      </c>
      <c r="E433" s="59" t="str">
        <f t="shared" ca="1" si="69"/>
        <v/>
      </c>
      <c r="F433" s="215">
        <f ca="1">IF(LEN(B433)&gt;0,'OBRAČUNANA OSNOVNA PLAČA'!K427,"")</f>
        <v>0</v>
      </c>
      <c r="G433" s="60"/>
      <c r="H433" s="60"/>
      <c r="I433" s="60"/>
      <c r="J433" s="60"/>
      <c r="K433" s="60"/>
      <c r="L433" s="229">
        <f t="shared" si="97"/>
        <v>0</v>
      </c>
      <c r="M433" s="230">
        <f t="shared" ca="1" si="105"/>
        <v>0</v>
      </c>
      <c r="N433" s="230">
        <f t="shared" ca="1" si="106"/>
        <v>0</v>
      </c>
      <c r="O433" s="231">
        <f t="shared" ca="1" si="107"/>
        <v>0</v>
      </c>
      <c r="P433" s="232">
        <f t="shared" ca="1" si="108"/>
        <v>0</v>
      </c>
      <c r="Q433" s="233">
        <f t="shared" ca="1" si="98"/>
        <v>0</v>
      </c>
      <c r="R433" s="233">
        <f ca="1">IF(LEN(B433)&gt;0,'10'!R433-'10'!Q433,"")</f>
        <v>0</v>
      </c>
      <c r="S433" s="234"/>
      <c r="T433" s="34"/>
      <c r="U433" s="34"/>
      <c r="V433" s="34"/>
      <c r="W433" s="34"/>
      <c r="X433" s="34"/>
      <c r="Y433" s="34"/>
      <c r="AB433" s="167">
        <f>ROW()</f>
        <v>433</v>
      </c>
      <c r="AC433" s="168">
        <f t="shared" ca="1" si="70"/>
        <v>0</v>
      </c>
      <c r="AD433" s="168">
        <f t="shared" ca="1" si="84"/>
        <v>0</v>
      </c>
      <c r="AE433" s="169" t="str">
        <f t="shared" ca="1" si="99"/>
        <v>-</v>
      </c>
      <c r="AF433" s="168" t="str">
        <f t="shared" ca="1" si="100"/>
        <v>-</v>
      </c>
      <c r="AG433" s="169" t="str">
        <f t="shared" ca="1" si="101"/>
        <v>-</v>
      </c>
      <c r="AH433" s="168" t="str">
        <f t="shared" ca="1" si="102"/>
        <v>-</v>
      </c>
      <c r="AI433" s="168">
        <f t="shared" ca="1" si="103"/>
        <v>0</v>
      </c>
      <c r="AJ433" s="170">
        <f t="shared" ca="1" si="104"/>
        <v>0</v>
      </c>
      <c r="AK433" s="168">
        <f t="shared" ca="1" si="71"/>
        <v>0</v>
      </c>
      <c r="AL433" s="168">
        <f t="shared" ca="1" si="66"/>
        <v>0</v>
      </c>
    </row>
    <row r="434" spans="1:38" ht="27" customHeight="1" x14ac:dyDescent="0.2">
      <c r="A434" s="56">
        <v>419</v>
      </c>
      <c r="B434" s="309" t="str">
        <f t="shared" ca="1" si="67"/>
        <v>A419</v>
      </c>
      <c r="C434" s="309"/>
      <c r="D434" s="57" t="str">
        <f t="shared" ca="1" si="68"/>
        <v/>
      </c>
      <c r="E434" s="59" t="str">
        <f t="shared" ca="1" si="69"/>
        <v/>
      </c>
      <c r="F434" s="215">
        <f ca="1">IF(LEN(B434)&gt;0,'OBRAČUNANA OSNOVNA PLAČA'!K428,"")</f>
        <v>0</v>
      </c>
      <c r="G434" s="60"/>
      <c r="H434" s="60"/>
      <c r="I434" s="60"/>
      <c r="J434" s="60"/>
      <c r="K434" s="60"/>
      <c r="L434" s="229">
        <f t="shared" si="97"/>
        <v>0</v>
      </c>
      <c r="M434" s="230">
        <f t="shared" ca="1" si="105"/>
        <v>0</v>
      </c>
      <c r="N434" s="230">
        <f t="shared" ca="1" si="106"/>
        <v>0</v>
      </c>
      <c r="O434" s="231">
        <f t="shared" ca="1" si="107"/>
        <v>0</v>
      </c>
      <c r="P434" s="232">
        <f t="shared" ca="1" si="108"/>
        <v>0</v>
      </c>
      <c r="Q434" s="233">
        <f t="shared" ca="1" si="98"/>
        <v>0</v>
      </c>
      <c r="R434" s="233">
        <f ca="1">IF(LEN(B434)&gt;0,'10'!R434-'10'!Q434,"")</f>
        <v>0</v>
      </c>
      <c r="S434" s="234"/>
      <c r="T434" s="34"/>
      <c r="U434" s="34"/>
      <c r="V434" s="34"/>
      <c r="W434" s="34"/>
      <c r="X434" s="34"/>
      <c r="Y434" s="34"/>
      <c r="AB434" s="167">
        <f>ROW()</f>
        <v>434</v>
      </c>
      <c r="AC434" s="168">
        <f t="shared" ca="1" si="70"/>
        <v>0</v>
      </c>
      <c r="AD434" s="168">
        <f t="shared" ca="1" si="84"/>
        <v>0</v>
      </c>
      <c r="AE434" s="169" t="str">
        <f t="shared" ca="1" si="99"/>
        <v>-</v>
      </c>
      <c r="AF434" s="168" t="str">
        <f t="shared" ca="1" si="100"/>
        <v>-</v>
      </c>
      <c r="AG434" s="169" t="str">
        <f t="shared" ca="1" si="101"/>
        <v>-</v>
      </c>
      <c r="AH434" s="168" t="str">
        <f t="shared" ca="1" si="102"/>
        <v>-</v>
      </c>
      <c r="AI434" s="168">
        <f t="shared" ca="1" si="103"/>
        <v>0</v>
      </c>
      <c r="AJ434" s="170">
        <f t="shared" ca="1" si="104"/>
        <v>0</v>
      </c>
      <c r="AK434" s="168">
        <f t="shared" ca="1" si="71"/>
        <v>0</v>
      </c>
      <c r="AL434" s="168">
        <f t="shared" ca="1" si="66"/>
        <v>0</v>
      </c>
    </row>
    <row r="435" spans="1:38" ht="27" customHeight="1" x14ac:dyDescent="0.2">
      <c r="A435" s="56">
        <v>420</v>
      </c>
      <c r="B435" s="309" t="str">
        <f t="shared" ca="1" si="67"/>
        <v>A420</v>
      </c>
      <c r="C435" s="309"/>
      <c r="D435" s="57" t="str">
        <f t="shared" ca="1" si="68"/>
        <v/>
      </c>
      <c r="E435" s="59" t="str">
        <f t="shared" ca="1" si="69"/>
        <v/>
      </c>
      <c r="F435" s="215">
        <f ca="1">IF(LEN(B435)&gt;0,'OBRAČUNANA OSNOVNA PLAČA'!K429,"")</f>
        <v>0</v>
      </c>
      <c r="G435" s="60"/>
      <c r="H435" s="60"/>
      <c r="I435" s="60"/>
      <c r="J435" s="60"/>
      <c r="K435" s="60"/>
      <c r="L435" s="229">
        <f t="shared" si="97"/>
        <v>0</v>
      </c>
      <c r="M435" s="230">
        <f t="shared" ca="1" si="105"/>
        <v>0</v>
      </c>
      <c r="N435" s="230">
        <f t="shared" ca="1" si="106"/>
        <v>0</v>
      </c>
      <c r="O435" s="231">
        <f t="shared" ca="1" si="107"/>
        <v>0</v>
      </c>
      <c r="P435" s="232">
        <f t="shared" ca="1" si="108"/>
        <v>0</v>
      </c>
      <c r="Q435" s="233">
        <f t="shared" ca="1" si="98"/>
        <v>0</v>
      </c>
      <c r="R435" s="233">
        <f ca="1">IF(LEN(B435)&gt;0,'10'!R435-'10'!Q435,"")</f>
        <v>0</v>
      </c>
      <c r="S435" s="234"/>
      <c r="T435" s="34"/>
      <c r="U435" s="34"/>
      <c r="V435" s="34"/>
      <c r="W435" s="34"/>
      <c r="X435" s="34"/>
      <c r="Y435" s="34"/>
      <c r="AB435" s="167">
        <f>ROW()</f>
        <v>435</v>
      </c>
      <c r="AC435" s="168">
        <f t="shared" ca="1" si="70"/>
        <v>0</v>
      </c>
      <c r="AD435" s="168">
        <f t="shared" ca="1" si="84"/>
        <v>0</v>
      </c>
      <c r="AE435" s="169" t="str">
        <f t="shared" ca="1" si="99"/>
        <v>-</v>
      </c>
      <c r="AF435" s="168" t="str">
        <f t="shared" ca="1" si="100"/>
        <v>-</v>
      </c>
      <c r="AG435" s="169" t="str">
        <f t="shared" ca="1" si="101"/>
        <v>-</v>
      </c>
      <c r="AH435" s="168" t="str">
        <f t="shared" ca="1" si="102"/>
        <v>-</v>
      </c>
      <c r="AI435" s="168">
        <f t="shared" ca="1" si="103"/>
        <v>0</v>
      </c>
      <c r="AJ435" s="170">
        <f t="shared" ca="1" si="104"/>
        <v>0</v>
      </c>
      <c r="AK435" s="168">
        <f t="shared" ca="1" si="71"/>
        <v>0</v>
      </c>
      <c r="AL435" s="168">
        <f t="shared" ca="1" si="66"/>
        <v>0</v>
      </c>
    </row>
    <row r="436" spans="1:38" ht="27" customHeight="1" x14ac:dyDescent="0.2">
      <c r="A436" s="56">
        <v>421</v>
      </c>
      <c r="B436" s="309" t="str">
        <f t="shared" ca="1" si="67"/>
        <v>A421</v>
      </c>
      <c r="C436" s="309"/>
      <c r="D436" s="57" t="str">
        <f t="shared" ca="1" si="68"/>
        <v/>
      </c>
      <c r="E436" s="59" t="str">
        <f t="shared" ca="1" si="69"/>
        <v/>
      </c>
      <c r="F436" s="215">
        <f ca="1">IF(LEN(B436)&gt;0,'OBRAČUNANA OSNOVNA PLAČA'!K430,"")</f>
        <v>0</v>
      </c>
      <c r="G436" s="60"/>
      <c r="H436" s="60"/>
      <c r="I436" s="60"/>
      <c r="J436" s="60"/>
      <c r="K436" s="60"/>
      <c r="L436" s="229">
        <f t="shared" si="97"/>
        <v>0</v>
      </c>
      <c r="M436" s="230">
        <f t="shared" ca="1" si="105"/>
        <v>0</v>
      </c>
      <c r="N436" s="230">
        <f t="shared" ca="1" si="106"/>
        <v>0</v>
      </c>
      <c r="O436" s="231">
        <f t="shared" ca="1" si="107"/>
        <v>0</v>
      </c>
      <c r="P436" s="232">
        <f t="shared" ca="1" si="108"/>
        <v>0</v>
      </c>
      <c r="Q436" s="233">
        <f t="shared" ca="1" si="98"/>
        <v>0</v>
      </c>
      <c r="R436" s="233">
        <f ca="1">IF(LEN(B436)&gt;0,'10'!R436-'10'!Q436,"")</f>
        <v>0</v>
      </c>
      <c r="S436" s="234"/>
      <c r="T436" s="34"/>
      <c r="U436" s="34"/>
      <c r="V436" s="34"/>
      <c r="W436" s="34"/>
      <c r="X436" s="34"/>
      <c r="Y436" s="34"/>
      <c r="AB436" s="167">
        <f>ROW()</f>
        <v>436</v>
      </c>
      <c r="AC436" s="168">
        <f t="shared" ca="1" si="70"/>
        <v>0</v>
      </c>
      <c r="AD436" s="168">
        <f t="shared" ca="1" si="84"/>
        <v>0</v>
      </c>
      <c r="AE436" s="169" t="str">
        <f t="shared" ca="1" si="99"/>
        <v>-</v>
      </c>
      <c r="AF436" s="168" t="str">
        <f t="shared" ca="1" si="100"/>
        <v>-</v>
      </c>
      <c r="AG436" s="169" t="str">
        <f t="shared" ca="1" si="101"/>
        <v>-</v>
      </c>
      <c r="AH436" s="168" t="str">
        <f t="shared" ca="1" si="102"/>
        <v>-</v>
      </c>
      <c r="AI436" s="168">
        <f t="shared" ca="1" si="103"/>
        <v>0</v>
      </c>
      <c r="AJ436" s="170">
        <f t="shared" ca="1" si="104"/>
        <v>0</v>
      </c>
      <c r="AK436" s="168">
        <f t="shared" ca="1" si="71"/>
        <v>0</v>
      </c>
      <c r="AL436" s="168">
        <f t="shared" ca="1" si="66"/>
        <v>0</v>
      </c>
    </row>
    <row r="437" spans="1:38" ht="27" customHeight="1" x14ac:dyDescent="0.2">
      <c r="A437" s="56">
        <v>422</v>
      </c>
      <c r="B437" s="309" t="str">
        <f t="shared" ca="1" si="67"/>
        <v>A422</v>
      </c>
      <c r="C437" s="309"/>
      <c r="D437" s="57" t="str">
        <f t="shared" ca="1" si="68"/>
        <v/>
      </c>
      <c r="E437" s="59" t="str">
        <f t="shared" ca="1" si="69"/>
        <v/>
      </c>
      <c r="F437" s="215">
        <f ca="1">IF(LEN(B437)&gt;0,'OBRAČUNANA OSNOVNA PLAČA'!K431,"")</f>
        <v>0</v>
      </c>
      <c r="G437" s="60"/>
      <c r="H437" s="60"/>
      <c r="I437" s="60"/>
      <c r="J437" s="60"/>
      <c r="K437" s="60"/>
      <c r="L437" s="229">
        <f t="shared" si="97"/>
        <v>0</v>
      </c>
      <c r="M437" s="230">
        <f t="shared" ca="1" si="105"/>
        <v>0</v>
      </c>
      <c r="N437" s="230">
        <f t="shared" ca="1" si="106"/>
        <v>0</v>
      </c>
      <c r="O437" s="231">
        <f t="shared" ca="1" si="107"/>
        <v>0</v>
      </c>
      <c r="P437" s="232">
        <f t="shared" ca="1" si="108"/>
        <v>0</v>
      </c>
      <c r="Q437" s="233">
        <f t="shared" ca="1" si="98"/>
        <v>0</v>
      </c>
      <c r="R437" s="233">
        <f ca="1">IF(LEN(B437)&gt;0,'10'!R437-'10'!Q437,"")</f>
        <v>0</v>
      </c>
      <c r="S437" s="234"/>
      <c r="T437" s="34"/>
      <c r="U437" s="34"/>
      <c r="V437" s="34"/>
      <c r="W437" s="34"/>
      <c r="X437" s="34"/>
      <c r="Y437" s="34"/>
      <c r="AB437" s="167">
        <f>ROW()</f>
        <v>437</v>
      </c>
      <c r="AC437" s="168">
        <f t="shared" ca="1" si="70"/>
        <v>0</v>
      </c>
      <c r="AD437" s="168">
        <f t="shared" ca="1" si="84"/>
        <v>0</v>
      </c>
      <c r="AE437" s="169" t="str">
        <f t="shared" ca="1" si="99"/>
        <v>-</v>
      </c>
      <c r="AF437" s="168" t="str">
        <f t="shared" ca="1" si="100"/>
        <v>-</v>
      </c>
      <c r="AG437" s="169" t="str">
        <f t="shared" ca="1" si="101"/>
        <v>-</v>
      </c>
      <c r="AH437" s="168" t="str">
        <f t="shared" ca="1" si="102"/>
        <v>-</v>
      </c>
      <c r="AI437" s="168">
        <f t="shared" ca="1" si="103"/>
        <v>0</v>
      </c>
      <c r="AJ437" s="170">
        <f t="shared" ca="1" si="104"/>
        <v>0</v>
      </c>
      <c r="AK437" s="168">
        <f t="shared" ca="1" si="71"/>
        <v>0</v>
      </c>
      <c r="AL437" s="168">
        <f t="shared" ca="1" si="66"/>
        <v>0</v>
      </c>
    </row>
    <row r="438" spans="1:38" ht="27" customHeight="1" x14ac:dyDescent="0.2">
      <c r="A438" s="56">
        <v>423</v>
      </c>
      <c r="B438" s="309" t="str">
        <f t="shared" ca="1" si="67"/>
        <v>A423</v>
      </c>
      <c r="C438" s="309"/>
      <c r="D438" s="57" t="str">
        <f t="shared" ca="1" si="68"/>
        <v/>
      </c>
      <c r="E438" s="59" t="str">
        <f t="shared" ca="1" si="69"/>
        <v/>
      </c>
      <c r="F438" s="215">
        <f ca="1">IF(LEN(B438)&gt;0,'OBRAČUNANA OSNOVNA PLAČA'!K432,"")</f>
        <v>0</v>
      </c>
      <c r="G438" s="60"/>
      <c r="H438" s="60"/>
      <c r="I438" s="60"/>
      <c r="J438" s="60"/>
      <c r="K438" s="60"/>
      <c r="L438" s="229">
        <f t="shared" si="97"/>
        <v>0</v>
      </c>
      <c r="M438" s="230">
        <f t="shared" ca="1" si="105"/>
        <v>0</v>
      </c>
      <c r="N438" s="230">
        <f t="shared" ca="1" si="106"/>
        <v>0</v>
      </c>
      <c r="O438" s="231">
        <f t="shared" ca="1" si="107"/>
        <v>0</v>
      </c>
      <c r="P438" s="232">
        <f t="shared" ca="1" si="108"/>
        <v>0</v>
      </c>
      <c r="Q438" s="233">
        <f t="shared" ca="1" si="98"/>
        <v>0</v>
      </c>
      <c r="R438" s="233">
        <f ca="1">IF(LEN(B438)&gt;0,'10'!R438-'10'!Q438,"")</f>
        <v>0</v>
      </c>
      <c r="S438" s="234"/>
      <c r="T438" s="34"/>
      <c r="U438" s="34"/>
      <c r="V438" s="34"/>
      <c r="W438" s="34"/>
      <c r="X438" s="34"/>
      <c r="Y438" s="34"/>
      <c r="AB438" s="167">
        <f>ROW()</f>
        <v>438</v>
      </c>
      <c r="AC438" s="168">
        <f t="shared" ca="1" si="70"/>
        <v>0</v>
      </c>
      <c r="AD438" s="168">
        <f t="shared" ca="1" si="84"/>
        <v>0</v>
      </c>
      <c r="AE438" s="169" t="str">
        <f t="shared" ca="1" si="99"/>
        <v>-</v>
      </c>
      <c r="AF438" s="168" t="str">
        <f t="shared" ca="1" si="100"/>
        <v>-</v>
      </c>
      <c r="AG438" s="169" t="str">
        <f t="shared" ca="1" si="101"/>
        <v>-</v>
      </c>
      <c r="AH438" s="168" t="str">
        <f t="shared" ca="1" si="102"/>
        <v>-</v>
      </c>
      <c r="AI438" s="168">
        <f t="shared" ca="1" si="103"/>
        <v>0</v>
      </c>
      <c r="AJ438" s="170">
        <f t="shared" ca="1" si="104"/>
        <v>0</v>
      </c>
      <c r="AK438" s="168">
        <f t="shared" ca="1" si="71"/>
        <v>0</v>
      </c>
      <c r="AL438" s="168">
        <f t="shared" ca="1" si="66"/>
        <v>0</v>
      </c>
    </row>
    <row r="439" spans="1:38" ht="27" customHeight="1" x14ac:dyDescent="0.2">
      <c r="A439" s="56">
        <v>424</v>
      </c>
      <c r="B439" s="309" t="str">
        <f t="shared" ca="1" si="67"/>
        <v>A424</v>
      </c>
      <c r="C439" s="309"/>
      <c r="D439" s="57" t="str">
        <f t="shared" ca="1" si="68"/>
        <v/>
      </c>
      <c r="E439" s="59" t="str">
        <f t="shared" ca="1" si="69"/>
        <v/>
      </c>
      <c r="F439" s="215">
        <f ca="1">IF(LEN(B439)&gt;0,'OBRAČUNANA OSNOVNA PLAČA'!K433,"")</f>
        <v>0</v>
      </c>
      <c r="G439" s="60"/>
      <c r="H439" s="60"/>
      <c r="I439" s="60"/>
      <c r="J439" s="60"/>
      <c r="K439" s="60"/>
      <c r="L439" s="229">
        <f t="shared" si="97"/>
        <v>0</v>
      </c>
      <c r="M439" s="230">
        <f t="shared" ca="1" si="105"/>
        <v>0</v>
      </c>
      <c r="N439" s="230">
        <f t="shared" ca="1" si="106"/>
        <v>0</v>
      </c>
      <c r="O439" s="231">
        <f t="shared" ca="1" si="107"/>
        <v>0</v>
      </c>
      <c r="P439" s="232">
        <f t="shared" ca="1" si="108"/>
        <v>0</v>
      </c>
      <c r="Q439" s="233">
        <f t="shared" ca="1" si="98"/>
        <v>0</v>
      </c>
      <c r="R439" s="233">
        <f ca="1">IF(LEN(B439)&gt;0,'10'!R439-'10'!Q439,"")</f>
        <v>0</v>
      </c>
      <c r="S439" s="234"/>
      <c r="T439" s="34"/>
      <c r="U439" s="34"/>
      <c r="V439" s="34"/>
      <c r="W439" s="34"/>
      <c r="X439" s="34"/>
      <c r="Y439" s="34"/>
      <c r="AB439" s="167">
        <f>ROW()</f>
        <v>439</v>
      </c>
      <c r="AC439" s="168">
        <f t="shared" ca="1" si="70"/>
        <v>0</v>
      </c>
      <c r="AD439" s="168">
        <f t="shared" ca="1" si="84"/>
        <v>0</v>
      </c>
      <c r="AE439" s="169" t="str">
        <f t="shared" ca="1" si="99"/>
        <v>-</v>
      </c>
      <c r="AF439" s="168" t="str">
        <f t="shared" ca="1" si="100"/>
        <v>-</v>
      </c>
      <c r="AG439" s="169" t="str">
        <f t="shared" ca="1" si="101"/>
        <v>-</v>
      </c>
      <c r="AH439" s="168" t="str">
        <f t="shared" ca="1" si="102"/>
        <v>-</v>
      </c>
      <c r="AI439" s="168">
        <f t="shared" ca="1" si="103"/>
        <v>0</v>
      </c>
      <c r="AJ439" s="170">
        <f t="shared" ca="1" si="104"/>
        <v>0</v>
      </c>
      <c r="AK439" s="168">
        <f t="shared" ca="1" si="71"/>
        <v>0</v>
      </c>
      <c r="AL439" s="168">
        <f t="shared" ca="1" si="66"/>
        <v>0</v>
      </c>
    </row>
    <row r="440" spans="1:38" ht="27" customHeight="1" x14ac:dyDescent="0.2">
      <c r="A440" s="56">
        <v>425</v>
      </c>
      <c r="B440" s="309" t="str">
        <f t="shared" ca="1" si="67"/>
        <v>A425</v>
      </c>
      <c r="C440" s="309"/>
      <c r="D440" s="57" t="str">
        <f t="shared" ca="1" si="68"/>
        <v/>
      </c>
      <c r="E440" s="59" t="str">
        <f t="shared" ca="1" si="69"/>
        <v/>
      </c>
      <c r="F440" s="215">
        <f ca="1">IF(LEN(B440)&gt;0,'OBRAČUNANA OSNOVNA PLAČA'!K434,"")</f>
        <v>0</v>
      </c>
      <c r="G440" s="60"/>
      <c r="H440" s="60"/>
      <c r="I440" s="60"/>
      <c r="J440" s="60"/>
      <c r="K440" s="60"/>
      <c r="L440" s="229">
        <f t="shared" si="97"/>
        <v>0</v>
      </c>
      <c r="M440" s="230">
        <f t="shared" ca="1" si="105"/>
        <v>0</v>
      </c>
      <c r="N440" s="230">
        <f t="shared" ca="1" si="106"/>
        <v>0</v>
      </c>
      <c r="O440" s="231">
        <f t="shared" ca="1" si="107"/>
        <v>0</v>
      </c>
      <c r="P440" s="232">
        <f t="shared" ca="1" si="108"/>
        <v>0</v>
      </c>
      <c r="Q440" s="233">
        <f t="shared" ca="1" si="98"/>
        <v>0</v>
      </c>
      <c r="R440" s="233">
        <f ca="1">IF(LEN(B440)&gt;0,'10'!R440-'10'!Q440,"")</f>
        <v>0</v>
      </c>
      <c r="S440" s="234"/>
      <c r="T440" s="34"/>
      <c r="U440" s="34"/>
      <c r="V440" s="34"/>
      <c r="W440" s="34"/>
      <c r="X440" s="34"/>
      <c r="Y440" s="34"/>
      <c r="AB440" s="167">
        <f>ROW()</f>
        <v>440</v>
      </c>
      <c r="AC440" s="168">
        <f t="shared" ca="1" si="70"/>
        <v>0</v>
      </c>
      <c r="AD440" s="168">
        <f t="shared" ca="1" si="84"/>
        <v>0</v>
      </c>
      <c r="AE440" s="169" t="str">
        <f t="shared" ca="1" si="99"/>
        <v>-</v>
      </c>
      <c r="AF440" s="168" t="str">
        <f t="shared" ca="1" si="100"/>
        <v>-</v>
      </c>
      <c r="AG440" s="169" t="str">
        <f t="shared" ca="1" si="101"/>
        <v>-</v>
      </c>
      <c r="AH440" s="168" t="str">
        <f t="shared" ca="1" si="102"/>
        <v>-</v>
      </c>
      <c r="AI440" s="168">
        <f t="shared" ca="1" si="103"/>
        <v>0</v>
      </c>
      <c r="AJ440" s="170">
        <f t="shared" ca="1" si="104"/>
        <v>0</v>
      </c>
      <c r="AK440" s="168">
        <f t="shared" ca="1" si="71"/>
        <v>0</v>
      </c>
      <c r="AL440" s="168">
        <f t="shared" ca="1" si="66"/>
        <v>0</v>
      </c>
    </row>
    <row r="441" spans="1:38" ht="27" customHeight="1" x14ac:dyDescent="0.2">
      <c r="A441" s="56">
        <v>426</v>
      </c>
      <c r="B441" s="309" t="str">
        <f t="shared" ca="1" si="67"/>
        <v>A426</v>
      </c>
      <c r="C441" s="309"/>
      <c r="D441" s="57" t="str">
        <f t="shared" ca="1" si="68"/>
        <v/>
      </c>
      <c r="E441" s="59" t="str">
        <f t="shared" ca="1" si="69"/>
        <v/>
      </c>
      <c r="F441" s="215">
        <f ca="1">IF(LEN(B441)&gt;0,'OBRAČUNANA OSNOVNA PLAČA'!K435,"")</f>
        <v>0</v>
      </c>
      <c r="G441" s="60"/>
      <c r="H441" s="60"/>
      <c r="I441" s="60"/>
      <c r="J441" s="60"/>
      <c r="K441" s="60"/>
      <c r="L441" s="229">
        <f t="shared" si="97"/>
        <v>0</v>
      </c>
      <c r="M441" s="230">
        <f t="shared" ca="1" si="105"/>
        <v>0</v>
      </c>
      <c r="N441" s="230">
        <f t="shared" ca="1" si="106"/>
        <v>0</v>
      </c>
      <c r="O441" s="231">
        <f t="shared" ca="1" si="107"/>
        <v>0</v>
      </c>
      <c r="P441" s="232">
        <f t="shared" ca="1" si="108"/>
        <v>0</v>
      </c>
      <c r="Q441" s="233">
        <f t="shared" ca="1" si="98"/>
        <v>0</v>
      </c>
      <c r="R441" s="233">
        <f ca="1">IF(LEN(B441)&gt;0,'10'!R441-'10'!Q441,"")</f>
        <v>0</v>
      </c>
      <c r="S441" s="234"/>
      <c r="T441" s="34"/>
      <c r="U441" s="34"/>
      <c r="V441" s="34"/>
      <c r="W441" s="34"/>
      <c r="X441" s="34"/>
      <c r="Y441" s="34"/>
      <c r="AB441" s="167">
        <f>ROW()</f>
        <v>441</v>
      </c>
      <c r="AC441" s="168">
        <f t="shared" ca="1" si="70"/>
        <v>0</v>
      </c>
      <c r="AD441" s="168">
        <f t="shared" ca="1" si="84"/>
        <v>0</v>
      </c>
      <c r="AE441" s="169" t="str">
        <f t="shared" ca="1" si="99"/>
        <v>-</v>
      </c>
      <c r="AF441" s="168" t="str">
        <f t="shared" ca="1" si="100"/>
        <v>-</v>
      </c>
      <c r="AG441" s="169" t="str">
        <f t="shared" ca="1" si="101"/>
        <v>-</v>
      </c>
      <c r="AH441" s="168" t="str">
        <f t="shared" ca="1" si="102"/>
        <v>-</v>
      </c>
      <c r="AI441" s="168">
        <f t="shared" ca="1" si="103"/>
        <v>0</v>
      </c>
      <c r="AJ441" s="170">
        <f t="shared" ca="1" si="104"/>
        <v>0</v>
      </c>
      <c r="AK441" s="168">
        <f t="shared" ca="1" si="71"/>
        <v>0</v>
      </c>
      <c r="AL441" s="168">
        <f t="shared" ca="1" si="66"/>
        <v>0</v>
      </c>
    </row>
    <row r="442" spans="1:38" ht="27" customHeight="1" x14ac:dyDescent="0.2">
      <c r="A442" s="56">
        <v>427</v>
      </c>
      <c r="B442" s="309" t="str">
        <f t="shared" ca="1" si="67"/>
        <v>A427</v>
      </c>
      <c r="C442" s="309"/>
      <c r="D442" s="57" t="str">
        <f t="shared" ca="1" si="68"/>
        <v/>
      </c>
      <c r="E442" s="59" t="str">
        <f t="shared" ca="1" si="69"/>
        <v/>
      </c>
      <c r="F442" s="215">
        <f ca="1">IF(LEN(B442)&gt;0,'OBRAČUNANA OSNOVNA PLAČA'!K436,"")</f>
        <v>0</v>
      </c>
      <c r="G442" s="60"/>
      <c r="H442" s="60"/>
      <c r="I442" s="60"/>
      <c r="J442" s="60"/>
      <c r="K442" s="60"/>
      <c r="L442" s="229">
        <f t="shared" si="97"/>
        <v>0</v>
      </c>
      <c r="M442" s="230">
        <f t="shared" ca="1" si="105"/>
        <v>0</v>
      </c>
      <c r="N442" s="230">
        <f t="shared" ca="1" si="106"/>
        <v>0</v>
      </c>
      <c r="O442" s="231">
        <f t="shared" ca="1" si="107"/>
        <v>0</v>
      </c>
      <c r="P442" s="232">
        <f t="shared" ca="1" si="108"/>
        <v>0</v>
      </c>
      <c r="Q442" s="233">
        <f t="shared" ca="1" si="98"/>
        <v>0</v>
      </c>
      <c r="R442" s="233">
        <f ca="1">IF(LEN(B442)&gt;0,'10'!R442-'10'!Q442,"")</f>
        <v>0</v>
      </c>
      <c r="S442" s="234"/>
      <c r="T442" s="34"/>
      <c r="U442" s="34"/>
      <c r="V442" s="34"/>
      <c r="W442" s="34"/>
      <c r="X442" s="34"/>
      <c r="Y442" s="34"/>
      <c r="AB442" s="167">
        <f>ROW()</f>
        <v>442</v>
      </c>
      <c r="AC442" s="168">
        <f t="shared" ca="1" si="70"/>
        <v>0</v>
      </c>
      <c r="AD442" s="168">
        <f t="shared" ca="1" si="84"/>
        <v>0</v>
      </c>
      <c r="AE442" s="169" t="str">
        <f t="shared" ca="1" si="99"/>
        <v>-</v>
      </c>
      <c r="AF442" s="168" t="str">
        <f t="shared" ca="1" si="100"/>
        <v>-</v>
      </c>
      <c r="AG442" s="169" t="str">
        <f t="shared" ca="1" si="101"/>
        <v>-</v>
      </c>
      <c r="AH442" s="168" t="str">
        <f t="shared" ca="1" si="102"/>
        <v>-</v>
      </c>
      <c r="AI442" s="168">
        <f t="shared" ca="1" si="103"/>
        <v>0</v>
      </c>
      <c r="AJ442" s="170">
        <f t="shared" ca="1" si="104"/>
        <v>0</v>
      </c>
      <c r="AK442" s="168">
        <f t="shared" ca="1" si="71"/>
        <v>0</v>
      </c>
      <c r="AL442" s="168">
        <f t="shared" ca="1" si="66"/>
        <v>0</v>
      </c>
    </row>
    <row r="443" spans="1:38" ht="27" customHeight="1" x14ac:dyDescent="0.2">
      <c r="A443" s="56">
        <v>428</v>
      </c>
      <c r="B443" s="309" t="str">
        <f t="shared" ca="1" si="67"/>
        <v>A428</v>
      </c>
      <c r="C443" s="309"/>
      <c r="D443" s="57" t="str">
        <f t="shared" ca="1" si="68"/>
        <v/>
      </c>
      <c r="E443" s="59" t="str">
        <f t="shared" ca="1" si="69"/>
        <v/>
      </c>
      <c r="F443" s="215">
        <f ca="1">IF(LEN(B443)&gt;0,'OBRAČUNANA OSNOVNA PLAČA'!K437,"")</f>
        <v>0</v>
      </c>
      <c r="G443" s="60"/>
      <c r="H443" s="60"/>
      <c r="I443" s="60"/>
      <c r="J443" s="60"/>
      <c r="K443" s="60"/>
      <c r="L443" s="229">
        <f t="shared" si="97"/>
        <v>0</v>
      </c>
      <c r="M443" s="230">
        <f t="shared" ca="1" si="105"/>
        <v>0</v>
      </c>
      <c r="N443" s="230">
        <f t="shared" ca="1" si="106"/>
        <v>0</v>
      </c>
      <c r="O443" s="231">
        <f t="shared" ca="1" si="107"/>
        <v>0</v>
      </c>
      <c r="P443" s="232">
        <f t="shared" ca="1" si="108"/>
        <v>0</v>
      </c>
      <c r="Q443" s="233">
        <f t="shared" ca="1" si="98"/>
        <v>0</v>
      </c>
      <c r="R443" s="233">
        <f ca="1">IF(LEN(B443)&gt;0,'10'!R443-'10'!Q443,"")</f>
        <v>0</v>
      </c>
      <c r="S443" s="234"/>
      <c r="T443" s="34"/>
      <c r="U443" s="34"/>
      <c r="V443" s="34"/>
      <c r="W443" s="34"/>
      <c r="X443" s="34"/>
      <c r="Y443" s="34"/>
      <c r="AB443" s="167">
        <f>ROW()</f>
        <v>443</v>
      </c>
      <c r="AC443" s="168">
        <f t="shared" ca="1" si="70"/>
        <v>0</v>
      </c>
      <c r="AD443" s="168">
        <f t="shared" ca="1" si="84"/>
        <v>0</v>
      </c>
      <c r="AE443" s="169" t="str">
        <f t="shared" ca="1" si="99"/>
        <v>-</v>
      </c>
      <c r="AF443" s="168" t="str">
        <f t="shared" ca="1" si="100"/>
        <v>-</v>
      </c>
      <c r="AG443" s="169" t="str">
        <f t="shared" ca="1" si="101"/>
        <v>-</v>
      </c>
      <c r="AH443" s="168" t="str">
        <f t="shared" ca="1" si="102"/>
        <v>-</v>
      </c>
      <c r="AI443" s="168">
        <f t="shared" ca="1" si="103"/>
        <v>0</v>
      </c>
      <c r="AJ443" s="170">
        <f t="shared" ca="1" si="104"/>
        <v>0</v>
      </c>
      <c r="AK443" s="168">
        <f t="shared" ca="1" si="71"/>
        <v>0</v>
      </c>
      <c r="AL443" s="168">
        <f t="shared" ca="1" si="66"/>
        <v>0</v>
      </c>
    </row>
    <row r="444" spans="1:38" ht="27" customHeight="1" x14ac:dyDescent="0.2">
      <c r="A444" s="56">
        <v>429</v>
      </c>
      <c r="B444" s="309" t="str">
        <f t="shared" ca="1" si="67"/>
        <v>A429</v>
      </c>
      <c r="C444" s="309"/>
      <c r="D444" s="57" t="str">
        <f t="shared" ca="1" si="68"/>
        <v/>
      </c>
      <c r="E444" s="59" t="str">
        <f t="shared" ca="1" si="69"/>
        <v/>
      </c>
      <c r="F444" s="215">
        <f ca="1">IF(LEN(B444)&gt;0,'OBRAČUNANA OSNOVNA PLAČA'!K438,"")</f>
        <v>0</v>
      </c>
      <c r="G444" s="60"/>
      <c r="H444" s="60"/>
      <c r="I444" s="60"/>
      <c r="J444" s="60"/>
      <c r="K444" s="60"/>
      <c r="L444" s="229">
        <f t="shared" si="97"/>
        <v>0</v>
      </c>
      <c r="M444" s="230">
        <f t="shared" ca="1" si="105"/>
        <v>0</v>
      </c>
      <c r="N444" s="230">
        <f t="shared" ca="1" si="106"/>
        <v>0</v>
      </c>
      <c r="O444" s="231">
        <f t="shared" ca="1" si="107"/>
        <v>0</v>
      </c>
      <c r="P444" s="232">
        <f t="shared" ca="1" si="108"/>
        <v>0</v>
      </c>
      <c r="Q444" s="233">
        <f t="shared" ca="1" si="98"/>
        <v>0</v>
      </c>
      <c r="R444" s="233">
        <f ca="1">IF(LEN(B444)&gt;0,'10'!R444-'10'!Q444,"")</f>
        <v>0</v>
      </c>
      <c r="S444" s="234"/>
      <c r="T444" s="34"/>
      <c r="U444" s="34"/>
      <c r="V444" s="34"/>
      <c r="W444" s="34"/>
      <c r="X444" s="34"/>
      <c r="Y444" s="34"/>
      <c r="AB444" s="167">
        <f>ROW()</f>
        <v>444</v>
      </c>
      <c r="AC444" s="168">
        <f t="shared" ca="1" si="70"/>
        <v>0</v>
      </c>
      <c r="AD444" s="168">
        <f t="shared" ca="1" si="84"/>
        <v>0</v>
      </c>
      <c r="AE444" s="169" t="str">
        <f t="shared" ca="1" si="99"/>
        <v>-</v>
      </c>
      <c r="AF444" s="168" t="str">
        <f t="shared" ca="1" si="100"/>
        <v>-</v>
      </c>
      <c r="AG444" s="169" t="str">
        <f t="shared" ca="1" si="101"/>
        <v>-</v>
      </c>
      <c r="AH444" s="168" t="str">
        <f t="shared" ca="1" si="102"/>
        <v>-</v>
      </c>
      <c r="AI444" s="168">
        <f t="shared" ca="1" si="103"/>
        <v>0</v>
      </c>
      <c r="AJ444" s="170">
        <f t="shared" ca="1" si="104"/>
        <v>0</v>
      </c>
      <c r="AK444" s="168">
        <f t="shared" ca="1" si="71"/>
        <v>0</v>
      </c>
      <c r="AL444" s="168">
        <f t="shared" ca="1" si="66"/>
        <v>0</v>
      </c>
    </row>
    <row r="445" spans="1:38" ht="27" customHeight="1" x14ac:dyDescent="0.2">
      <c r="A445" s="56">
        <v>430</v>
      </c>
      <c r="B445" s="309" t="str">
        <f t="shared" ca="1" si="67"/>
        <v>A430</v>
      </c>
      <c r="C445" s="309"/>
      <c r="D445" s="57" t="str">
        <f t="shared" ca="1" si="68"/>
        <v/>
      </c>
      <c r="E445" s="59" t="str">
        <f t="shared" ca="1" si="69"/>
        <v/>
      </c>
      <c r="F445" s="215">
        <f ca="1">IF(LEN(B445)&gt;0,'OBRAČUNANA OSNOVNA PLAČA'!K439,"")</f>
        <v>0</v>
      </c>
      <c r="G445" s="60"/>
      <c r="H445" s="60"/>
      <c r="I445" s="60"/>
      <c r="J445" s="60"/>
      <c r="K445" s="60"/>
      <c r="L445" s="229">
        <f t="shared" si="97"/>
        <v>0</v>
      </c>
      <c r="M445" s="230">
        <f t="shared" ca="1" si="105"/>
        <v>0</v>
      </c>
      <c r="N445" s="230">
        <f t="shared" ca="1" si="106"/>
        <v>0</v>
      </c>
      <c r="O445" s="231">
        <f t="shared" ca="1" si="107"/>
        <v>0</v>
      </c>
      <c r="P445" s="232">
        <f t="shared" ca="1" si="108"/>
        <v>0</v>
      </c>
      <c r="Q445" s="233">
        <f t="shared" ca="1" si="98"/>
        <v>0</v>
      </c>
      <c r="R445" s="233">
        <f ca="1">IF(LEN(B445)&gt;0,'10'!R445-'10'!Q445,"")</f>
        <v>0</v>
      </c>
      <c r="S445" s="234"/>
      <c r="T445" s="34"/>
      <c r="U445" s="34"/>
      <c r="V445" s="34"/>
      <c r="W445" s="34"/>
      <c r="X445" s="34"/>
      <c r="Y445" s="34"/>
      <c r="AB445" s="167">
        <f>ROW()</f>
        <v>445</v>
      </c>
      <c r="AC445" s="168">
        <f t="shared" ca="1" si="70"/>
        <v>0</v>
      </c>
      <c r="AD445" s="168">
        <f t="shared" ca="1" si="84"/>
        <v>0</v>
      </c>
      <c r="AE445" s="169" t="str">
        <f t="shared" ca="1" si="99"/>
        <v>-</v>
      </c>
      <c r="AF445" s="168" t="str">
        <f t="shared" ca="1" si="100"/>
        <v>-</v>
      </c>
      <c r="AG445" s="169" t="str">
        <f t="shared" ca="1" si="101"/>
        <v>-</v>
      </c>
      <c r="AH445" s="168" t="str">
        <f t="shared" ca="1" si="102"/>
        <v>-</v>
      </c>
      <c r="AI445" s="168">
        <f t="shared" ca="1" si="103"/>
        <v>0</v>
      </c>
      <c r="AJ445" s="170">
        <f t="shared" ca="1" si="104"/>
        <v>0</v>
      </c>
      <c r="AK445" s="168">
        <f t="shared" ca="1" si="71"/>
        <v>0</v>
      </c>
      <c r="AL445" s="168">
        <f t="shared" ca="1" si="66"/>
        <v>0</v>
      </c>
    </row>
    <row r="446" spans="1:38" ht="27" customHeight="1" x14ac:dyDescent="0.2">
      <c r="A446" s="56">
        <v>431</v>
      </c>
      <c r="B446" s="309" t="str">
        <f t="shared" ca="1" si="67"/>
        <v>A431</v>
      </c>
      <c r="C446" s="309"/>
      <c r="D446" s="57" t="str">
        <f t="shared" ca="1" si="68"/>
        <v/>
      </c>
      <c r="E446" s="59" t="str">
        <f t="shared" ca="1" si="69"/>
        <v/>
      </c>
      <c r="F446" s="215">
        <f ca="1">IF(LEN(B446)&gt;0,'OBRAČUNANA OSNOVNA PLAČA'!K440,"")</f>
        <v>0</v>
      </c>
      <c r="G446" s="60"/>
      <c r="H446" s="60"/>
      <c r="I446" s="60"/>
      <c r="J446" s="60"/>
      <c r="K446" s="60"/>
      <c r="L446" s="229">
        <f t="shared" si="97"/>
        <v>0</v>
      </c>
      <c r="M446" s="230">
        <f t="shared" ca="1" si="105"/>
        <v>0</v>
      </c>
      <c r="N446" s="230">
        <f t="shared" ca="1" si="106"/>
        <v>0</v>
      </c>
      <c r="O446" s="231">
        <f t="shared" ca="1" si="107"/>
        <v>0</v>
      </c>
      <c r="P446" s="232">
        <f t="shared" ca="1" si="108"/>
        <v>0</v>
      </c>
      <c r="Q446" s="233">
        <f t="shared" ca="1" si="98"/>
        <v>0</v>
      </c>
      <c r="R446" s="233">
        <f ca="1">IF(LEN(B446)&gt;0,'10'!R446-'10'!Q446,"")</f>
        <v>0</v>
      </c>
      <c r="S446" s="234"/>
      <c r="T446" s="34"/>
      <c r="U446" s="34"/>
      <c r="V446" s="34"/>
      <c r="W446" s="34"/>
      <c r="X446" s="34"/>
      <c r="Y446" s="34"/>
      <c r="AB446" s="167">
        <f>ROW()</f>
        <v>446</v>
      </c>
      <c r="AC446" s="168">
        <f t="shared" ca="1" si="70"/>
        <v>0</v>
      </c>
      <c r="AD446" s="168">
        <f t="shared" ca="1" si="84"/>
        <v>0</v>
      </c>
      <c r="AE446" s="169" t="str">
        <f t="shared" ca="1" si="99"/>
        <v>-</v>
      </c>
      <c r="AF446" s="168" t="str">
        <f t="shared" ca="1" si="100"/>
        <v>-</v>
      </c>
      <c r="AG446" s="169" t="str">
        <f t="shared" ca="1" si="101"/>
        <v>-</v>
      </c>
      <c r="AH446" s="168" t="str">
        <f t="shared" ca="1" si="102"/>
        <v>-</v>
      </c>
      <c r="AI446" s="168">
        <f t="shared" ca="1" si="103"/>
        <v>0</v>
      </c>
      <c r="AJ446" s="170">
        <f t="shared" ca="1" si="104"/>
        <v>0</v>
      </c>
      <c r="AK446" s="168">
        <f t="shared" ca="1" si="71"/>
        <v>0</v>
      </c>
      <c r="AL446" s="168">
        <f t="shared" ca="1" si="66"/>
        <v>0</v>
      </c>
    </row>
    <row r="447" spans="1:38" ht="27" customHeight="1" x14ac:dyDescent="0.2">
      <c r="A447" s="56">
        <v>432</v>
      </c>
      <c r="B447" s="309" t="str">
        <f t="shared" ca="1" si="67"/>
        <v>A432</v>
      </c>
      <c r="C447" s="309"/>
      <c r="D447" s="57" t="str">
        <f t="shared" ca="1" si="68"/>
        <v/>
      </c>
      <c r="E447" s="59" t="str">
        <f t="shared" ca="1" si="69"/>
        <v/>
      </c>
      <c r="F447" s="215">
        <f ca="1">IF(LEN(B447)&gt;0,'OBRAČUNANA OSNOVNA PLAČA'!K441,"")</f>
        <v>0</v>
      </c>
      <c r="G447" s="60"/>
      <c r="H447" s="60"/>
      <c r="I447" s="60"/>
      <c r="J447" s="60"/>
      <c r="K447" s="60"/>
      <c r="L447" s="229">
        <f t="shared" si="97"/>
        <v>0</v>
      </c>
      <c r="M447" s="230">
        <f t="shared" ca="1" si="105"/>
        <v>0</v>
      </c>
      <c r="N447" s="230">
        <f t="shared" ca="1" si="106"/>
        <v>0</v>
      </c>
      <c r="O447" s="231">
        <f t="shared" ca="1" si="107"/>
        <v>0</v>
      </c>
      <c r="P447" s="232">
        <f t="shared" ca="1" si="108"/>
        <v>0</v>
      </c>
      <c r="Q447" s="233">
        <f t="shared" ca="1" si="98"/>
        <v>0</v>
      </c>
      <c r="R447" s="233">
        <f ca="1">IF(LEN(B447)&gt;0,'10'!R447-'10'!Q447,"")</f>
        <v>0</v>
      </c>
      <c r="S447" s="234"/>
      <c r="T447" s="34"/>
      <c r="U447" s="34"/>
      <c r="V447" s="34"/>
      <c r="W447" s="34"/>
      <c r="X447" s="34"/>
      <c r="Y447" s="34"/>
      <c r="AB447" s="167">
        <f>ROW()</f>
        <v>447</v>
      </c>
      <c r="AC447" s="168">
        <f t="shared" ca="1" si="70"/>
        <v>0</v>
      </c>
      <c r="AD447" s="168">
        <f t="shared" ca="1" si="84"/>
        <v>0</v>
      </c>
      <c r="AE447" s="169" t="str">
        <f t="shared" ca="1" si="99"/>
        <v>-</v>
      </c>
      <c r="AF447" s="168" t="str">
        <f t="shared" ca="1" si="100"/>
        <v>-</v>
      </c>
      <c r="AG447" s="169" t="str">
        <f t="shared" ca="1" si="101"/>
        <v>-</v>
      </c>
      <c r="AH447" s="168" t="str">
        <f t="shared" ca="1" si="102"/>
        <v>-</v>
      </c>
      <c r="AI447" s="168">
        <f t="shared" ca="1" si="103"/>
        <v>0</v>
      </c>
      <c r="AJ447" s="170">
        <f t="shared" ca="1" si="104"/>
        <v>0</v>
      </c>
      <c r="AK447" s="168">
        <f t="shared" ca="1" si="71"/>
        <v>0</v>
      </c>
      <c r="AL447" s="168">
        <f t="shared" ca="1" si="66"/>
        <v>0</v>
      </c>
    </row>
    <row r="448" spans="1:38" ht="27" customHeight="1" x14ac:dyDescent="0.2">
      <c r="A448" s="56">
        <v>433</v>
      </c>
      <c r="B448" s="309" t="str">
        <f t="shared" ca="1" si="67"/>
        <v>A433</v>
      </c>
      <c r="C448" s="309"/>
      <c r="D448" s="57" t="str">
        <f t="shared" ca="1" si="68"/>
        <v/>
      </c>
      <c r="E448" s="59" t="str">
        <f t="shared" ca="1" si="69"/>
        <v/>
      </c>
      <c r="F448" s="215">
        <f ca="1">IF(LEN(B448)&gt;0,'OBRAČUNANA OSNOVNA PLAČA'!K442,"")</f>
        <v>0</v>
      </c>
      <c r="G448" s="60"/>
      <c r="H448" s="60"/>
      <c r="I448" s="60"/>
      <c r="J448" s="60"/>
      <c r="K448" s="60"/>
      <c r="L448" s="229">
        <f t="shared" si="97"/>
        <v>0</v>
      </c>
      <c r="M448" s="230">
        <f t="shared" ca="1" si="105"/>
        <v>0</v>
      </c>
      <c r="N448" s="230">
        <f t="shared" ca="1" si="106"/>
        <v>0</v>
      </c>
      <c r="O448" s="231">
        <f t="shared" ca="1" si="107"/>
        <v>0</v>
      </c>
      <c r="P448" s="232">
        <f t="shared" ca="1" si="108"/>
        <v>0</v>
      </c>
      <c r="Q448" s="233">
        <f t="shared" ca="1" si="98"/>
        <v>0</v>
      </c>
      <c r="R448" s="233">
        <f ca="1">IF(LEN(B448)&gt;0,'10'!R448-'10'!Q448,"")</f>
        <v>0</v>
      </c>
      <c r="S448" s="234"/>
      <c r="T448" s="34"/>
      <c r="U448" s="34"/>
      <c r="V448" s="34"/>
      <c r="W448" s="34"/>
      <c r="X448" s="34"/>
      <c r="Y448" s="34"/>
      <c r="AB448" s="167">
        <f>ROW()</f>
        <v>448</v>
      </c>
      <c r="AC448" s="168">
        <f t="shared" ca="1" si="70"/>
        <v>0</v>
      </c>
      <c r="AD448" s="168">
        <f t="shared" ca="1" si="84"/>
        <v>0</v>
      </c>
      <c r="AE448" s="169" t="str">
        <f t="shared" ca="1" si="99"/>
        <v>-</v>
      </c>
      <c r="AF448" s="168" t="str">
        <f t="shared" ca="1" si="100"/>
        <v>-</v>
      </c>
      <c r="AG448" s="169" t="str">
        <f t="shared" ca="1" si="101"/>
        <v>-</v>
      </c>
      <c r="AH448" s="168" t="str">
        <f t="shared" ca="1" si="102"/>
        <v>-</v>
      </c>
      <c r="AI448" s="168">
        <f t="shared" ca="1" si="103"/>
        <v>0</v>
      </c>
      <c r="AJ448" s="170">
        <f t="shared" ca="1" si="104"/>
        <v>0</v>
      </c>
      <c r="AK448" s="168">
        <f t="shared" ca="1" si="71"/>
        <v>0</v>
      </c>
      <c r="AL448" s="168">
        <f t="shared" ca="1" si="66"/>
        <v>0</v>
      </c>
    </row>
    <row r="449" spans="1:38" ht="27" customHeight="1" x14ac:dyDescent="0.2">
      <c r="A449" s="56">
        <v>434</v>
      </c>
      <c r="B449" s="309" t="str">
        <f t="shared" ca="1" si="67"/>
        <v>A434</v>
      </c>
      <c r="C449" s="309"/>
      <c r="D449" s="57" t="str">
        <f t="shared" ca="1" si="68"/>
        <v/>
      </c>
      <c r="E449" s="59" t="str">
        <f t="shared" ca="1" si="69"/>
        <v/>
      </c>
      <c r="F449" s="215">
        <f ca="1">IF(LEN(B449)&gt;0,'OBRAČUNANA OSNOVNA PLAČA'!K443,"")</f>
        <v>0</v>
      </c>
      <c r="G449" s="60"/>
      <c r="H449" s="60"/>
      <c r="I449" s="60"/>
      <c r="J449" s="60"/>
      <c r="K449" s="60"/>
      <c r="L449" s="229">
        <f t="shared" si="97"/>
        <v>0</v>
      </c>
      <c r="M449" s="230">
        <f t="shared" ca="1" si="105"/>
        <v>0</v>
      </c>
      <c r="N449" s="230">
        <f t="shared" ca="1" si="106"/>
        <v>0</v>
      </c>
      <c r="O449" s="231">
        <f t="shared" ca="1" si="107"/>
        <v>0</v>
      </c>
      <c r="P449" s="232">
        <f t="shared" ca="1" si="108"/>
        <v>0</v>
      </c>
      <c r="Q449" s="233">
        <f t="shared" ca="1" si="98"/>
        <v>0</v>
      </c>
      <c r="R449" s="233">
        <f ca="1">IF(LEN(B449)&gt;0,'10'!R449-'10'!Q449,"")</f>
        <v>0</v>
      </c>
      <c r="S449" s="234"/>
      <c r="T449" s="34"/>
      <c r="U449" s="34"/>
      <c r="V449" s="34"/>
      <c r="W449" s="34"/>
      <c r="X449" s="34"/>
      <c r="Y449" s="34"/>
      <c r="AB449" s="167">
        <f>ROW()</f>
        <v>449</v>
      </c>
      <c r="AC449" s="168">
        <f t="shared" ca="1" si="70"/>
        <v>0</v>
      </c>
      <c r="AD449" s="168">
        <f t="shared" ca="1" si="84"/>
        <v>0</v>
      </c>
      <c r="AE449" s="169" t="str">
        <f t="shared" ca="1" si="99"/>
        <v>-</v>
      </c>
      <c r="AF449" s="168" t="str">
        <f t="shared" ca="1" si="100"/>
        <v>-</v>
      </c>
      <c r="AG449" s="169" t="str">
        <f t="shared" ca="1" si="101"/>
        <v>-</v>
      </c>
      <c r="AH449" s="168" t="str">
        <f t="shared" ca="1" si="102"/>
        <v>-</v>
      </c>
      <c r="AI449" s="168">
        <f t="shared" ca="1" si="103"/>
        <v>0</v>
      </c>
      <c r="AJ449" s="170">
        <f t="shared" ca="1" si="104"/>
        <v>0</v>
      </c>
      <c r="AK449" s="168">
        <f t="shared" ca="1" si="71"/>
        <v>0</v>
      </c>
      <c r="AL449" s="168">
        <f t="shared" ca="1" si="66"/>
        <v>0</v>
      </c>
    </row>
    <row r="450" spans="1:38" ht="27" customHeight="1" x14ac:dyDescent="0.2">
      <c r="A450" s="56">
        <v>435</v>
      </c>
      <c r="B450" s="309" t="str">
        <f t="shared" ca="1" si="67"/>
        <v>A435</v>
      </c>
      <c r="C450" s="309"/>
      <c r="D450" s="57" t="str">
        <f t="shared" ca="1" si="68"/>
        <v/>
      </c>
      <c r="E450" s="59" t="str">
        <f t="shared" ca="1" si="69"/>
        <v/>
      </c>
      <c r="F450" s="215">
        <f ca="1">IF(LEN(B450)&gt;0,'OBRAČUNANA OSNOVNA PLAČA'!K444,"")</f>
        <v>0</v>
      </c>
      <c r="G450" s="60"/>
      <c r="H450" s="60"/>
      <c r="I450" s="60"/>
      <c r="J450" s="60"/>
      <c r="K450" s="60"/>
      <c r="L450" s="229">
        <f t="shared" si="97"/>
        <v>0</v>
      </c>
      <c r="M450" s="230">
        <f t="shared" ca="1" si="105"/>
        <v>0</v>
      </c>
      <c r="N450" s="230">
        <f t="shared" ca="1" si="106"/>
        <v>0</v>
      </c>
      <c r="O450" s="231">
        <f t="shared" ca="1" si="107"/>
        <v>0</v>
      </c>
      <c r="P450" s="232">
        <f t="shared" ca="1" si="108"/>
        <v>0</v>
      </c>
      <c r="Q450" s="233">
        <f t="shared" ca="1" si="98"/>
        <v>0</v>
      </c>
      <c r="R450" s="233">
        <f ca="1">IF(LEN(B450)&gt;0,'10'!R450-'10'!Q450,"")</f>
        <v>0</v>
      </c>
      <c r="S450" s="234"/>
      <c r="T450" s="34"/>
      <c r="U450" s="34"/>
      <c r="V450" s="34"/>
      <c r="W450" s="34"/>
      <c r="X450" s="34"/>
      <c r="Y450" s="34"/>
      <c r="AB450" s="167">
        <f>ROW()</f>
        <v>450</v>
      </c>
      <c r="AC450" s="168">
        <f t="shared" ca="1" si="70"/>
        <v>0</v>
      </c>
      <c r="AD450" s="168">
        <f t="shared" ca="1" si="84"/>
        <v>0</v>
      </c>
      <c r="AE450" s="169" t="str">
        <f t="shared" ca="1" si="99"/>
        <v>-</v>
      </c>
      <c r="AF450" s="168" t="str">
        <f t="shared" ca="1" si="100"/>
        <v>-</v>
      </c>
      <c r="AG450" s="169" t="str">
        <f t="shared" ca="1" si="101"/>
        <v>-</v>
      </c>
      <c r="AH450" s="168" t="str">
        <f t="shared" ca="1" si="102"/>
        <v>-</v>
      </c>
      <c r="AI450" s="168">
        <f t="shared" ca="1" si="103"/>
        <v>0</v>
      </c>
      <c r="AJ450" s="170">
        <f t="shared" ca="1" si="104"/>
        <v>0</v>
      </c>
      <c r="AK450" s="168">
        <f t="shared" ca="1" si="71"/>
        <v>0</v>
      </c>
      <c r="AL450" s="168">
        <f t="shared" ca="1" si="66"/>
        <v>0</v>
      </c>
    </row>
    <row r="451" spans="1:38" ht="27" customHeight="1" x14ac:dyDescent="0.2">
      <c r="A451" s="56">
        <v>436</v>
      </c>
      <c r="B451" s="309" t="str">
        <f t="shared" ca="1" si="67"/>
        <v>A436</v>
      </c>
      <c r="C451" s="309"/>
      <c r="D451" s="57" t="str">
        <f t="shared" ca="1" si="68"/>
        <v/>
      </c>
      <c r="E451" s="59" t="str">
        <f t="shared" ca="1" si="69"/>
        <v/>
      </c>
      <c r="F451" s="215">
        <f ca="1">IF(LEN(B451)&gt;0,'OBRAČUNANA OSNOVNA PLAČA'!K445,"")</f>
        <v>0</v>
      </c>
      <c r="G451" s="60"/>
      <c r="H451" s="60"/>
      <c r="I451" s="60"/>
      <c r="J451" s="60"/>
      <c r="K451" s="60"/>
      <c r="L451" s="229">
        <f t="shared" si="97"/>
        <v>0</v>
      </c>
      <c r="M451" s="230">
        <f t="shared" ca="1" si="105"/>
        <v>0</v>
      </c>
      <c r="N451" s="230">
        <f t="shared" ca="1" si="106"/>
        <v>0</v>
      </c>
      <c r="O451" s="231">
        <f t="shared" ca="1" si="107"/>
        <v>0</v>
      </c>
      <c r="P451" s="232">
        <f t="shared" ca="1" si="108"/>
        <v>0</v>
      </c>
      <c r="Q451" s="233">
        <f t="shared" ca="1" si="98"/>
        <v>0</v>
      </c>
      <c r="R451" s="233">
        <f ca="1">IF(LEN(B451)&gt;0,'10'!R451-'10'!Q451,"")</f>
        <v>0</v>
      </c>
      <c r="S451" s="234"/>
      <c r="T451" s="34"/>
      <c r="U451" s="34"/>
      <c r="V451" s="34"/>
      <c r="W451" s="34"/>
      <c r="X451" s="34"/>
      <c r="Y451" s="34"/>
      <c r="AB451" s="167">
        <f>ROW()</f>
        <v>451</v>
      </c>
      <c r="AC451" s="168">
        <f t="shared" ca="1" si="70"/>
        <v>0</v>
      </c>
      <c r="AD451" s="168">
        <f t="shared" ca="1" si="84"/>
        <v>0</v>
      </c>
      <c r="AE451" s="169" t="str">
        <f t="shared" ca="1" si="99"/>
        <v>-</v>
      </c>
      <c r="AF451" s="168" t="str">
        <f t="shared" ca="1" si="100"/>
        <v>-</v>
      </c>
      <c r="AG451" s="169" t="str">
        <f t="shared" ca="1" si="101"/>
        <v>-</v>
      </c>
      <c r="AH451" s="168" t="str">
        <f t="shared" ca="1" si="102"/>
        <v>-</v>
      </c>
      <c r="AI451" s="168">
        <f t="shared" ca="1" si="103"/>
        <v>0</v>
      </c>
      <c r="AJ451" s="170">
        <f t="shared" ca="1" si="104"/>
        <v>0</v>
      </c>
      <c r="AK451" s="168">
        <f t="shared" ca="1" si="71"/>
        <v>0</v>
      </c>
      <c r="AL451" s="168">
        <f t="shared" ca="1" si="66"/>
        <v>0</v>
      </c>
    </row>
    <row r="452" spans="1:38" ht="27" customHeight="1" x14ac:dyDescent="0.2">
      <c r="A452" s="56">
        <v>437</v>
      </c>
      <c r="B452" s="309" t="str">
        <f t="shared" ca="1" si="67"/>
        <v>A437</v>
      </c>
      <c r="C452" s="309"/>
      <c r="D452" s="57" t="str">
        <f t="shared" ca="1" si="68"/>
        <v/>
      </c>
      <c r="E452" s="59" t="str">
        <f t="shared" ca="1" si="69"/>
        <v/>
      </c>
      <c r="F452" s="215">
        <f ca="1">IF(LEN(B452)&gt;0,'OBRAČUNANA OSNOVNA PLAČA'!K446,"")</f>
        <v>0</v>
      </c>
      <c r="G452" s="60"/>
      <c r="H452" s="60"/>
      <c r="I452" s="60"/>
      <c r="J452" s="60"/>
      <c r="K452" s="60"/>
      <c r="L452" s="229">
        <f t="shared" si="97"/>
        <v>0</v>
      </c>
      <c r="M452" s="230">
        <f t="shared" ca="1" si="105"/>
        <v>0</v>
      </c>
      <c r="N452" s="230">
        <f t="shared" ca="1" si="106"/>
        <v>0</v>
      </c>
      <c r="O452" s="231">
        <f t="shared" ca="1" si="107"/>
        <v>0</v>
      </c>
      <c r="P452" s="232">
        <f t="shared" ca="1" si="108"/>
        <v>0</v>
      </c>
      <c r="Q452" s="233">
        <f t="shared" ca="1" si="98"/>
        <v>0</v>
      </c>
      <c r="R452" s="233">
        <f ca="1">IF(LEN(B452)&gt;0,'10'!R452-'10'!Q452,"")</f>
        <v>0</v>
      </c>
      <c r="S452" s="234"/>
      <c r="T452" s="34"/>
      <c r="U452" s="34"/>
      <c r="V452" s="34"/>
      <c r="W452" s="34"/>
      <c r="X452" s="34"/>
      <c r="Y452" s="34"/>
      <c r="AB452" s="167">
        <f>ROW()</f>
        <v>452</v>
      </c>
      <c r="AC452" s="168">
        <f t="shared" ca="1" si="70"/>
        <v>0</v>
      </c>
      <c r="AD452" s="168">
        <f t="shared" ca="1" si="84"/>
        <v>0</v>
      </c>
      <c r="AE452" s="169" t="str">
        <f t="shared" ca="1" si="99"/>
        <v>-</v>
      </c>
      <c r="AF452" s="168" t="str">
        <f t="shared" ca="1" si="100"/>
        <v>-</v>
      </c>
      <c r="AG452" s="169" t="str">
        <f t="shared" ca="1" si="101"/>
        <v>-</v>
      </c>
      <c r="AH452" s="168" t="str">
        <f t="shared" ca="1" si="102"/>
        <v>-</v>
      </c>
      <c r="AI452" s="168">
        <f t="shared" ca="1" si="103"/>
        <v>0</v>
      </c>
      <c r="AJ452" s="170">
        <f t="shared" ca="1" si="104"/>
        <v>0</v>
      </c>
      <c r="AK452" s="168">
        <f t="shared" ca="1" si="71"/>
        <v>0</v>
      </c>
      <c r="AL452" s="168">
        <f t="shared" ca="1" si="66"/>
        <v>0</v>
      </c>
    </row>
    <row r="453" spans="1:38" ht="27" customHeight="1" x14ac:dyDescent="0.2">
      <c r="A453" s="56">
        <v>438</v>
      </c>
      <c r="B453" s="309" t="str">
        <f t="shared" ca="1" si="67"/>
        <v>A438</v>
      </c>
      <c r="C453" s="309"/>
      <c r="D453" s="57" t="str">
        <f t="shared" ca="1" si="68"/>
        <v/>
      </c>
      <c r="E453" s="59" t="str">
        <f t="shared" ca="1" si="69"/>
        <v/>
      </c>
      <c r="F453" s="215">
        <f ca="1">IF(LEN(B453)&gt;0,'OBRAČUNANA OSNOVNA PLAČA'!K447,"")</f>
        <v>0</v>
      </c>
      <c r="G453" s="60"/>
      <c r="H453" s="60"/>
      <c r="I453" s="60"/>
      <c r="J453" s="60"/>
      <c r="K453" s="60"/>
      <c r="L453" s="229">
        <f t="shared" si="97"/>
        <v>0</v>
      </c>
      <c r="M453" s="230">
        <f t="shared" ca="1" si="105"/>
        <v>0</v>
      </c>
      <c r="N453" s="230">
        <f t="shared" ca="1" si="106"/>
        <v>0</v>
      </c>
      <c r="O453" s="231">
        <f t="shared" ca="1" si="107"/>
        <v>0</v>
      </c>
      <c r="P453" s="232">
        <f t="shared" ca="1" si="108"/>
        <v>0</v>
      </c>
      <c r="Q453" s="233">
        <f t="shared" ca="1" si="98"/>
        <v>0</v>
      </c>
      <c r="R453" s="233">
        <f ca="1">IF(LEN(B453)&gt;0,'10'!R453-'10'!Q453,"")</f>
        <v>0</v>
      </c>
      <c r="S453" s="234"/>
      <c r="T453" s="34"/>
      <c r="U453" s="34"/>
      <c r="V453" s="34"/>
      <c r="W453" s="34"/>
      <c r="X453" s="34"/>
      <c r="Y453" s="34"/>
      <c r="AB453" s="167">
        <f>ROW()</f>
        <v>453</v>
      </c>
      <c r="AC453" s="168">
        <f t="shared" ca="1" si="70"/>
        <v>0</v>
      </c>
      <c r="AD453" s="168">
        <f t="shared" ca="1" si="84"/>
        <v>0</v>
      </c>
      <c r="AE453" s="169" t="str">
        <f t="shared" ca="1" si="99"/>
        <v>-</v>
      </c>
      <c r="AF453" s="168" t="str">
        <f t="shared" ca="1" si="100"/>
        <v>-</v>
      </c>
      <c r="AG453" s="169" t="str">
        <f t="shared" ca="1" si="101"/>
        <v>-</v>
      </c>
      <c r="AH453" s="168" t="str">
        <f t="shared" ca="1" si="102"/>
        <v>-</v>
      </c>
      <c r="AI453" s="168">
        <f t="shared" ca="1" si="103"/>
        <v>0</v>
      </c>
      <c r="AJ453" s="170">
        <f t="shared" ca="1" si="104"/>
        <v>0</v>
      </c>
      <c r="AK453" s="168">
        <f t="shared" ca="1" si="71"/>
        <v>0</v>
      </c>
      <c r="AL453" s="168">
        <f t="shared" ca="1" si="66"/>
        <v>0</v>
      </c>
    </row>
    <row r="454" spans="1:38" ht="27" customHeight="1" x14ac:dyDescent="0.2">
      <c r="A454" s="56">
        <v>439</v>
      </c>
      <c r="B454" s="309" t="str">
        <f t="shared" ca="1" si="67"/>
        <v>A439</v>
      </c>
      <c r="C454" s="309"/>
      <c r="D454" s="57" t="str">
        <f t="shared" ca="1" si="68"/>
        <v/>
      </c>
      <c r="E454" s="59" t="str">
        <f t="shared" ca="1" si="69"/>
        <v/>
      </c>
      <c r="F454" s="215">
        <f ca="1">IF(LEN(B454)&gt;0,'OBRAČUNANA OSNOVNA PLAČA'!K448,"")</f>
        <v>0</v>
      </c>
      <c r="G454" s="60"/>
      <c r="H454" s="60"/>
      <c r="I454" s="60"/>
      <c r="J454" s="60"/>
      <c r="K454" s="60"/>
      <c r="L454" s="229">
        <f t="shared" si="97"/>
        <v>0</v>
      </c>
      <c r="M454" s="230">
        <f t="shared" ca="1" si="105"/>
        <v>0</v>
      </c>
      <c r="N454" s="230">
        <f t="shared" ca="1" si="106"/>
        <v>0</v>
      </c>
      <c r="O454" s="231">
        <f t="shared" ca="1" si="107"/>
        <v>0</v>
      </c>
      <c r="P454" s="232">
        <f t="shared" ca="1" si="108"/>
        <v>0</v>
      </c>
      <c r="Q454" s="233">
        <f t="shared" ca="1" si="98"/>
        <v>0</v>
      </c>
      <c r="R454" s="233">
        <f ca="1">IF(LEN(B454)&gt;0,'10'!R454-'10'!Q454,"")</f>
        <v>0</v>
      </c>
      <c r="S454" s="234"/>
      <c r="T454" s="34"/>
      <c r="U454" s="34"/>
      <c r="V454" s="34"/>
      <c r="W454" s="34"/>
      <c r="X454" s="34"/>
      <c r="Y454" s="34"/>
      <c r="AB454" s="167">
        <f>ROW()</f>
        <v>454</v>
      </c>
      <c r="AC454" s="168">
        <f t="shared" ca="1" si="70"/>
        <v>0</v>
      </c>
      <c r="AD454" s="168">
        <f t="shared" ca="1" si="84"/>
        <v>0</v>
      </c>
      <c r="AE454" s="169" t="str">
        <f t="shared" ca="1" si="99"/>
        <v>-</v>
      </c>
      <c r="AF454" s="168" t="str">
        <f t="shared" ca="1" si="100"/>
        <v>-</v>
      </c>
      <c r="AG454" s="169" t="str">
        <f t="shared" ca="1" si="101"/>
        <v>-</v>
      </c>
      <c r="AH454" s="168" t="str">
        <f t="shared" ca="1" si="102"/>
        <v>-</v>
      </c>
      <c r="AI454" s="168">
        <f t="shared" ca="1" si="103"/>
        <v>0</v>
      </c>
      <c r="AJ454" s="170">
        <f t="shared" ca="1" si="104"/>
        <v>0</v>
      </c>
      <c r="AK454" s="168">
        <f t="shared" ca="1" si="71"/>
        <v>0</v>
      </c>
      <c r="AL454" s="168">
        <f t="shared" ca="1" si="66"/>
        <v>0</v>
      </c>
    </row>
    <row r="455" spans="1:38" ht="27" customHeight="1" x14ac:dyDescent="0.2">
      <c r="A455" s="56">
        <v>440</v>
      </c>
      <c r="B455" s="309" t="str">
        <f t="shared" ca="1" si="67"/>
        <v>A440</v>
      </c>
      <c r="C455" s="309"/>
      <c r="D455" s="57" t="str">
        <f t="shared" ca="1" si="68"/>
        <v/>
      </c>
      <c r="E455" s="59" t="str">
        <f t="shared" ca="1" si="69"/>
        <v/>
      </c>
      <c r="F455" s="215">
        <f ca="1">IF(LEN(B455)&gt;0,'OBRAČUNANA OSNOVNA PLAČA'!K449,"")</f>
        <v>0</v>
      </c>
      <c r="G455" s="60"/>
      <c r="H455" s="60"/>
      <c r="I455" s="60"/>
      <c r="J455" s="60"/>
      <c r="K455" s="60"/>
      <c r="L455" s="229">
        <f t="shared" si="97"/>
        <v>0</v>
      </c>
      <c r="M455" s="230">
        <f t="shared" ca="1" si="105"/>
        <v>0</v>
      </c>
      <c r="N455" s="230">
        <f t="shared" ca="1" si="106"/>
        <v>0</v>
      </c>
      <c r="O455" s="231">
        <f t="shared" ca="1" si="107"/>
        <v>0</v>
      </c>
      <c r="P455" s="232">
        <f t="shared" ca="1" si="108"/>
        <v>0</v>
      </c>
      <c r="Q455" s="233">
        <f t="shared" ca="1" si="98"/>
        <v>0</v>
      </c>
      <c r="R455" s="233">
        <f ca="1">IF(LEN(B455)&gt;0,'10'!R455-'10'!Q455,"")</f>
        <v>0</v>
      </c>
      <c r="S455" s="234"/>
      <c r="T455" s="34"/>
      <c r="U455" s="34"/>
      <c r="V455" s="34"/>
      <c r="W455" s="34"/>
      <c r="X455" s="34"/>
      <c r="Y455" s="34"/>
      <c r="AB455" s="167">
        <f>ROW()</f>
        <v>455</v>
      </c>
      <c r="AC455" s="168">
        <f t="shared" ca="1" si="70"/>
        <v>0</v>
      </c>
      <c r="AD455" s="168">
        <f t="shared" ca="1" si="84"/>
        <v>0</v>
      </c>
      <c r="AE455" s="169" t="str">
        <f t="shared" ca="1" si="99"/>
        <v>-</v>
      </c>
      <c r="AF455" s="168" t="str">
        <f t="shared" ca="1" si="100"/>
        <v>-</v>
      </c>
      <c r="AG455" s="169" t="str">
        <f t="shared" ca="1" si="101"/>
        <v>-</v>
      </c>
      <c r="AH455" s="168" t="str">
        <f t="shared" ca="1" si="102"/>
        <v>-</v>
      </c>
      <c r="AI455" s="168">
        <f t="shared" ca="1" si="103"/>
        <v>0</v>
      </c>
      <c r="AJ455" s="170">
        <f t="shared" ca="1" si="104"/>
        <v>0</v>
      </c>
      <c r="AK455" s="168">
        <f t="shared" ca="1" si="71"/>
        <v>0</v>
      </c>
      <c r="AL455" s="168">
        <f t="shared" ca="1" si="66"/>
        <v>0</v>
      </c>
    </row>
    <row r="456" spans="1:38" ht="27" customHeight="1" x14ac:dyDescent="0.2">
      <c r="A456" s="56">
        <v>441</v>
      </c>
      <c r="B456" s="309" t="str">
        <f t="shared" ca="1" si="67"/>
        <v>A441</v>
      </c>
      <c r="C456" s="309"/>
      <c r="D456" s="57" t="str">
        <f t="shared" ca="1" si="68"/>
        <v/>
      </c>
      <c r="E456" s="59" t="str">
        <f t="shared" ca="1" si="69"/>
        <v/>
      </c>
      <c r="F456" s="215">
        <f ca="1">IF(LEN(B456)&gt;0,'OBRAČUNANA OSNOVNA PLAČA'!K450,"")</f>
        <v>0</v>
      </c>
      <c r="G456" s="60"/>
      <c r="H456" s="60"/>
      <c r="I456" s="60"/>
      <c r="J456" s="60"/>
      <c r="K456" s="60"/>
      <c r="L456" s="229">
        <f t="shared" si="97"/>
        <v>0</v>
      </c>
      <c r="M456" s="230">
        <f t="shared" ca="1" si="105"/>
        <v>0</v>
      </c>
      <c r="N456" s="230">
        <f t="shared" ca="1" si="106"/>
        <v>0</v>
      </c>
      <c r="O456" s="231">
        <f t="shared" ca="1" si="107"/>
        <v>0</v>
      </c>
      <c r="P456" s="232">
        <f t="shared" ca="1" si="108"/>
        <v>0</v>
      </c>
      <c r="Q456" s="233">
        <f t="shared" ca="1" si="98"/>
        <v>0</v>
      </c>
      <c r="R456" s="233">
        <f ca="1">IF(LEN(B456)&gt;0,'10'!R456-'10'!Q456,"")</f>
        <v>0</v>
      </c>
      <c r="S456" s="234"/>
      <c r="T456" s="34"/>
      <c r="U456" s="34"/>
      <c r="V456" s="34"/>
      <c r="W456" s="34"/>
      <c r="X456" s="34"/>
      <c r="Y456" s="34"/>
      <c r="AB456" s="167">
        <f>ROW()</f>
        <v>456</v>
      </c>
      <c r="AC456" s="168">
        <f t="shared" ca="1" si="70"/>
        <v>0</v>
      </c>
      <c r="AD456" s="168">
        <f t="shared" ca="1" si="84"/>
        <v>0</v>
      </c>
      <c r="AE456" s="169" t="str">
        <f t="shared" ca="1" si="99"/>
        <v>-</v>
      </c>
      <c r="AF456" s="168" t="str">
        <f t="shared" ca="1" si="100"/>
        <v>-</v>
      </c>
      <c r="AG456" s="169" t="str">
        <f t="shared" ca="1" si="101"/>
        <v>-</v>
      </c>
      <c r="AH456" s="168" t="str">
        <f t="shared" ca="1" si="102"/>
        <v>-</v>
      </c>
      <c r="AI456" s="168">
        <f t="shared" ca="1" si="103"/>
        <v>0</v>
      </c>
      <c r="AJ456" s="170">
        <f t="shared" ca="1" si="104"/>
        <v>0</v>
      </c>
      <c r="AK456" s="168">
        <f t="shared" ca="1" si="71"/>
        <v>0</v>
      </c>
      <c r="AL456" s="168">
        <f t="shared" ca="1" si="66"/>
        <v>0</v>
      </c>
    </row>
    <row r="457" spans="1:38" ht="27" customHeight="1" x14ac:dyDescent="0.2">
      <c r="A457" s="56">
        <v>442</v>
      </c>
      <c r="B457" s="309" t="str">
        <f t="shared" ca="1" si="67"/>
        <v>A442</v>
      </c>
      <c r="C457" s="309"/>
      <c r="D457" s="57" t="str">
        <f t="shared" ca="1" si="68"/>
        <v/>
      </c>
      <c r="E457" s="59" t="str">
        <f t="shared" ca="1" si="69"/>
        <v/>
      </c>
      <c r="F457" s="215">
        <f ca="1">IF(LEN(B457)&gt;0,'OBRAČUNANA OSNOVNA PLAČA'!K451,"")</f>
        <v>0</v>
      </c>
      <c r="G457" s="60"/>
      <c r="H457" s="60"/>
      <c r="I457" s="60"/>
      <c r="J457" s="60"/>
      <c r="K457" s="60"/>
      <c r="L457" s="229">
        <f t="shared" si="97"/>
        <v>0</v>
      </c>
      <c r="M457" s="230">
        <f t="shared" ca="1" si="105"/>
        <v>0</v>
      </c>
      <c r="N457" s="230">
        <f t="shared" ca="1" si="106"/>
        <v>0</v>
      </c>
      <c r="O457" s="231">
        <f t="shared" ca="1" si="107"/>
        <v>0</v>
      </c>
      <c r="P457" s="232">
        <f t="shared" ca="1" si="108"/>
        <v>0</v>
      </c>
      <c r="Q457" s="233">
        <f t="shared" ca="1" si="98"/>
        <v>0</v>
      </c>
      <c r="R457" s="233">
        <f ca="1">IF(LEN(B457)&gt;0,'10'!R457-'10'!Q457,"")</f>
        <v>0</v>
      </c>
      <c r="S457" s="234"/>
      <c r="T457" s="34"/>
      <c r="U457" s="34"/>
      <c r="V457" s="34"/>
      <c r="W457" s="34"/>
      <c r="X457" s="34"/>
      <c r="Y457" s="34"/>
      <c r="AB457" s="167">
        <f>ROW()</f>
        <v>457</v>
      </c>
      <c r="AC457" s="168">
        <f t="shared" ca="1" si="70"/>
        <v>0</v>
      </c>
      <c r="AD457" s="168">
        <f t="shared" ca="1" si="84"/>
        <v>0</v>
      </c>
      <c r="AE457" s="169" t="str">
        <f t="shared" ca="1" si="99"/>
        <v>-</v>
      </c>
      <c r="AF457" s="168" t="str">
        <f t="shared" ca="1" si="100"/>
        <v>-</v>
      </c>
      <c r="AG457" s="169" t="str">
        <f t="shared" ca="1" si="101"/>
        <v>-</v>
      </c>
      <c r="AH457" s="168" t="str">
        <f t="shared" ca="1" si="102"/>
        <v>-</v>
      </c>
      <c r="AI457" s="168">
        <f t="shared" ca="1" si="103"/>
        <v>0</v>
      </c>
      <c r="AJ457" s="170">
        <f t="shared" ca="1" si="104"/>
        <v>0</v>
      </c>
      <c r="AK457" s="168">
        <f t="shared" ca="1" si="71"/>
        <v>0</v>
      </c>
      <c r="AL457" s="168">
        <f t="shared" ca="1" si="66"/>
        <v>0</v>
      </c>
    </row>
    <row r="458" spans="1:38" ht="27" customHeight="1" x14ac:dyDescent="0.2">
      <c r="A458" s="56">
        <v>443</v>
      </c>
      <c r="B458" s="309" t="str">
        <f t="shared" ca="1" si="67"/>
        <v>A443</v>
      </c>
      <c r="C458" s="309"/>
      <c r="D458" s="57" t="str">
        <f t="shared" ca="1" si="68"/>
        <v/>
      </c>
      <c r="E458" s="59" t="str">
        <f t="shared" ca="1" si="69"/>
        <v/>
      </c>
      <c r="F458" s="215">
        <f ca="1">IF(LEN(B458)&gt;0,'OBRAČUNANA OSNOVNA PLAČA'!K452,"")</f>
        <v>0</v>
      </c>
      <c r="G458" s="60"/>
      <c r="H458" s="60"/>
      <c r="I458" s="60"/>
      <c r="J458" s="60"/>
      <c r="K458" s="60"/>
      <c r="L458" s="229">
        <f t="shared" si="97"/>
        <v>0</v>
      </c>
      <c r="M458" s="230">
        <f t="shared" ca="1" si="105"/>
        <v>0</v>
      </c>
      <c r="N458" s="230">
        <f t="shared" ca="1" si="106"/>
        <v>0</v>
      </c>
      <c r="O458" s="231">
        <f t="shared" ca="1" si="107"/>
        <v>0</v>
      </c>
      <c r="P458" s="232">
        <f t="shared" ca="1" si="108"/>
        <v>0</v>
      </c>
      <c r="Q458" s="233">
        <f t="shared" ca="1" si="98"/>
        <v>0</v>
      </c>
      <c r="R458" s="233">
        <f ca="1">IF(LEN(B458)&gt;0,'10'!R458-'10'!Q458,"")</f>
        <v>0</v>
      </c>
      <c r="S458" s="234"/>
      <c r="T458" s="34"/>
      <c r="U458" s="34"/>
      <c r="V458" s="34"/>
      <c r="W458" s="34"/>
      <c r="X458" s="34"/>
      <c r="Y458" s="34"/>
      <c r="AB458" s="167">
        <f>ROW()</f>
        <v>458</v>
      </c>
      <c r="AC458" s="168">
        <f t="shared" ca="1" si="70"/>
        <v>0</v>
      </c>
      <c r="AD458" s="168">
        <f t="shared" ca="1" si="84"/>
        <v>0</v>
      </c>
      <c r="AE458" s="169" t="str">
        <f t="shared" ca="1" si="99"/>
        <v>-</v>
      </c>
      <c r="AF458" s="168" t="str">
        <f t="shared" ca="1" si="100"/>
        <v>-</v>
      </c>
      <c r="AG458" s="169" t="str">
        <f t="shared" ca="1" si="101"/>
        <v>-</v>
      </c>
      <c r="AH458" s="168" t="str">
        <f t="shared" ca="1" si="102"/>
        <v>-</v>
      </c>
      <c r="AI458" s="168">
        <f t="shared" ca="1" si="103"/>
        <v>0</v>
      </c>
      <c r="AJ458" s="170">
        <f t="shared" ca="1" si="104"/>
        <v>0</v>
      </c>
      <c r="AK458" s="168">
        <f t="shared" ca="1" si="71"/>
        <v>0</v>
      </c>
      <c r="AL458" s="168">
        <f t="shared" ca="1" si="66"/>
        <v>0</v>
      </c>
    </row>
    <row r="459" spans="1:38" ht="27" customHeight="1" x14ac:dyDescent="0.2">
      <c r="A459" s="56">
        <v>444</v>
      </c>
      <c r="B459" s="309" t="str">
        <f t="shared" ca="1" si="67"/>
        <v>A444</v>
      </c>
      <c r="C459" s="309"/>
      <c r="D459" s="57" t="str">
        <f t="shared" ca="1" si="68"/>
        <v/>
      </c>
      <c r="E459" s="59" t="str">
        <f t="shared" ca="1" si="69"/>
        <v/>
      </c>
      <c r="F459" s="215">
        <f ca="1">IF(LEN(B459)&gt;0,'OBRAČUNANA OSNOVNA PLAČA'!K453,"")</f>
        <v>0</v>
      </c>
      <c r="G459" s="60"/>
      <c r="H459" s="60"/>
      <c r="I459" s="60"/>
      <c r="J459" s="60"/>
      <c r="K459" s="60"/>
      <c r="L459" s="229">
        <f t="shared" si="97"/>
        <v>0</v>
      </c>
      <c r="M459" s="230">
        <f t="shared" ca="1" si="105"/>
        <v>0</v>
      </c>
      <c r="N459" s="230">
        <f t="shared" ca="1" si="106"/>
        <v>0</v>
      </c>
      <c r="O459" s="231">
        <f t="shared" ca="1" si="107"/>
        <v>0</v>
      </c>
      <c r="P459" s="232">
        <f t="shared" ca="1" si="108"/>
        <v>0</v>
      </c>
      <c r="Q459" s="233">
        <f t="shared" ca="1" si="98"/>
        <v>0</v>
      </c>
      <c r="R459" s="233">
        <f ca="1">IF(LEN(B459)&gt;0,'10'!R459-'10'!Q459,"")</f>
        <v>0</v>
      </c>
      <c r="S459" s="234"/>
      <c r="T459" s="34"/>
      <c r="U459" s="34"/>
      <c r="V459" s="34"/>
      <c r="W459" s="34"/>
      <c r="X459" s="34"/>
      <c r="Y459" s="34"/>
      <c r="AB459" s="167">
        <f>ROW()</f>
        <v>459</v>
      </c>
      <c r="AC459" s="168">
        <f t="shared" ca="1" si="70"/>
        <v>0</v>
      </c>
      <c r="AD459" s="168">
        <f t="shared" ca="1" si="84"/>
        <v>0</v>
      </c>
      <c r="AE459" s="169" t="str">
        <f t="shared" ca="1" si="99"/>
        <v>-</v>
      </c>
      <c r="AF459" s="168" t="str">
        <f t="shared" ca="1" si="100"/>
        <v>-</v>
      </c>
      <c r="AG459" s="169" t="str">
        <f t="shared" ca="1" si="101"/>
        <v>-</v>
      </c>
      <c r="AH459" s="168" t="str">
        <f t="shared" ca="1" si="102"/>
        <v>-</v>
      </c>
      <c r="AI459" s="168">
        <f t="shared" ca="1" si="103"/>
        <v>0</v>
      </c>
      <c r="AJ459" s="170">
        <f t="shared" ca="1" si="104"/>
        <v>0</v>
      </c>
      <c r="AK459" s="168">
        <f t="shared" ca="1" si="71"/>
        <v>0</v>
      </c>
      <c r="AL459" s="168">
        <f t="shared" ca="1" si="66"/>
        <v>0</v>
      </c>
    </row>
    <row r="460" spans="1:38" ht="27" customHeight="1" x14ac:dyDescent="0.2">
      <c r="A460" s="56">
        <v>445</v>
      </c>
      <c r="B460" s="309" t="str">
        <f t="shared" ca="1" si="67"/>
        <v>A445</v>
      </c>
      <c r="C460" s="309"/>
      <c r="D460" s="57" t="str">
        <f t="shared" ca="1" si="68"/>
        <v/>
      </c>
      <c r="E460" s="59" t="str">
        <f t="shared" ca="1" si="69"/>
        <v/>
      </c>
      <c r="F460" s="215">
        <f ca="1">IF(LEN(B460)&gt;0,'OBRAČUNANA OSNOVNA PLAČA'!K454,"")</f>
        <v>0</v>
      </c>
      <c r="G460" s="60"/>
      <c r="H460" s="60"/>
      <c r="I460" s="60"/>
      <c r="J460" s="60"/>
      <c r="K460" s="60"/>
      <c r="L460" s="229">
        <f t="shared" si="97"/>
        <v>0</v>
      </c>
      <c r="M460" s="230">
        <f t="shared" ca="1" si="105"/>
        <v>0</v>
      </c>
      <c r="N460" s="230">
        <f t="shared" ca="1" si="106"/>
        <v>0</v>
      </c>
      <c r="O460" s="231">
        <f t="shared" ca="1" si="107"/>
        <v>0</v>
      </c>
      <c r="P460" s="232">
        <f t="shared" ca="1" si="108"/>
        <v>0</v>
      </c>
      <c r="Q460" s="233">
        <f t="shared" ca="1" si="98"/>
        <v>0</v>
      </c>
      <c r="R460" s="233">
        <f ca="1">IF(LEN(B460)&gt;0,'10'!R460-'10'!Q460,"")</f>
        <v>0</v>
      </c>
      <c r="S460" s="234"/>
      <c r="T460" s="34"/>
      <c r="U460" s="34"/>
      <c r="V460" s="34"/>
      <c r="W460" s="34"/>
      <c r="X460" s="34"/>
      <c r="Y460" s="34"/>
      <c r="AB460" s="167">
        <f>ROW()</f>
        <v>460</v>
      </c>
      <c r="AC460" s="168">
        <f t="shared" ca="1" si="70"/>
        <v>0</v>
      </c>
      <c r="AD460" s="168">
        <f t="shared" ca="1" si="84"/>
        <v>0</v>
      </c>
      <c r="AE460" s="169" t="str">
        <f t="shared" ca="1" si="99"/>
        <v>-</v>
      </c>
      <c r="AF460" s="168" t="str">
        <f t="shared" ca="1" si="100"/>
        <v>-</v>
      </c>
      <c r="AG460" s="169" t="str">
        <f t="shared" ca="1" si="101"/>
        <v>-</v>
      </c>
      <c r="AH460" s="168" t="str">
        <f t="shared" ca="1" si="102"/>
        <v>-</v>
      </c>
      <c r="AI460" s="168">
        <f t="shared" ca="1" si="103"/>
        <v>0</v>
      </c>
      <c r="AJ460" s="170">
        <f t="shared" ca="1" si="104"/>
        <v>0</v>
      </c>
      <c r="AK460" s="168">
        <f t="shared" ca="1" si="71"/>
        <v>0</v>
      </c>
      <c r="AL460" s="168">
        <f t="shared" ca="1" si="66"/>
        <v>0</v>
      </c>
    </row>
    <row r="461" spans="1:38" ht="27" customHeight="1" x14ac:dyDescent="0.2">
      <c r="A461" s="56">
        <v>446</v>
      </c>
      <c r="B461" s="309" t="str">
        <f t="shared" ca="1" si="67"/>
        <v>A446</v>
      </c>
      <c r="C461" s="309"/>
      <c r="D461" s="57" t="str">
        <f t="shared" ca="1" si="68"/>
        <v/>
      </c>
      <c r="E461" s="59" t="str">
        <f t="shared" ca="1" si="69"/>
        <v/>
      </c>
      <c r="F461" s="215">
        <f ca="1">IF(LEN(B461)&gt;0,'OBRAČUNANA OSNOVNA PLAČA'!K455,"")</f>
        <v>0</v>
      </c>
      <c r="G461" s="60"/>
      <c r="H461" s="60"/>
      <c r="I461" s="60"/>
      <c r="J461" s="60"/>
      <c r="K461" s="60"/>
      <c r="L461" s="229">
        <f t="shared" si="97"/>
        <v>0</v>
      </c>
      <c r="M461" s="230">
        <f t="shared" ca="1" si="105"/>
        <v>0</v>
      </c>
      <c r="N461" s="230">
        <f t="shared" ca="1" si="106"/>
        <v>0</v>
      </c>
      <c r="O461" s="231">
        <f t="shared" ca="1" si="107"/>
        <v>0</v>
      </c>
      <c r="P461" s="232">
        <f t="shared" ca="1" si="108"/>
        <v>0</v>
      </c>
      <c r="Q461" s="233">
        <f t="shared" ca="1" si="98"/>
        <v>0</v>
      </c>
      <c r="R461" s="233">
        <f ca="1">IF(LEN(B461)&gt;0,'10'!R461-'10'!Q461,"")</f>
        <v>0</v>
      </c>
      <c r="S461" s="234"/>
      <c r="T461" s="34"/>
      <c r="U461" s="34"/>
      <c r="V461" s="34"/>
      <c r="W461" s="34"/>
      <c r="X461" s="34"/>
      <c r="Y461" s="34"/>
      <c r="AB461" s="167">
        <f>ROW()</f>
        <v>461</v>
      </c>
      <c r="AC461" s="168">
        <f t="shared" ca="1" si="70"/>
        <v>0</v>
      </c>
      <c r="AD461" s="168">
        <f t="shared" ca="1" si="84"/>
        <v>0</v>
      </c>
      <c r="AE461" s="169" t="str">
        <f t="shared" ca="1" si="99"/>
        <v>-</v>
      </c>
      <c r="AF461" s="168" t="str">
        <f t="shared" ca="1" si="100"/>
        <v>-</v>
      </c>
      <c r="AG461" s="169" t="str">
        <f t="shared" ca="1" si="101"/>
        <v>-</v>
      </c>
      <c r="AH461" s="168" t="str">
        <f t="shared" ca="1" si="102"/>
        <v>-</v>
      </c>
      <c r="AI461" s="168">
        <f t="shared" ca="1" si="103"/>
        <v>0</v>
      </c>
      <c r="AJ461" s="170">
        <f t="shared" ca="1" si="104"/>
        <v>0</v>
      </c>
      <c r="AK461" s="168">
        <f t="shared" ca="1" si="71"/>
        <v>0</v>
      </c>
      <c r="AL461" s="168">
        <f t="shared" ca="1" si="66"/>
        <v>0</v>
      </c>
    </row>
    <row r="462" spans="1:38" ht="27" customHeight="1" x14ac:dyDescent="0.2">
      <c r="A462" s="56">
        <v>447</v>
      </c>
      <c r="B462" s="309" t="str">
        <f t="shared" ca="1" si="67"/>
        <v>A447</v>
      </c>
      <c r="C462" s="309"/>
      <c r="D462" s="57" t="str">
        <f t="shared" ca="1" si="68"/>
        <v/>
      </c>
      <c r="E462" s="59" t="str">
        <f t="shared" ca="1" si="69"/>
        <v/>
      </c>
      <c r="F462" s="215">
        <f ca="1">IF(LEN(B462)&gt;0,'OBRAČUNANA OSNOVNA PLAČA'!K456,"")</f>
        <v>0</v>
      </c>
      <c r="G462" s="60"/>
      <c r="H462" s="60"/>
      <c r="I462" s="60"/>
      <c r="J462" s="60"/>
      <c r="K462" s="60"/>
      <c r="L462" s="229">
        <f t="shared" si="97"/>
        <v>0</v>
      </c>
      <c r="M462" s="230">
        <f t="shared" ca="1" si="105"/>
        <v>0</v>
      </c>
      <c r="N462" s="230">
        <f t="shared" ca="1" si="106"/>
        <v>0</v>
      </c>
      <c r="O462" s="231">
        <f t="shared" ca="1" si="107"/>
        <v>0</v>
      </c>
      <c r="P462" s="232">
        <f t="shared" ca="1" si="108"/>
        <v>0</v>
      </c>
      <c r="Q462" s="233">
        <f t="shared" ca="1" si="98"/>
        <v>0</v>
      </c>
      <c r="R462" s="233">
        <f ca="1">IF(LEN(B462)&gt;0,'10'!R462-'10'!Q462,"")</f>
        <v>0</v>
      </c>
      <c r="S462" s="234"/>
      <c r="T462" s="34"/>
      <c r="U462" s="34"/>
      <c r="V462" s="34"/>
      <c r="W462" s="34"/>
      <c r="X462" s="34"/>
      <c r="Y462" s="34"/>
      <c r="AB462" s="167">
        <f>ROW()</f>
        <v>462</v>
      </c>
      <c r="AC462" s="168">
        <f t="shared" ca="1" si="70"/>
        <v>0</v>
      </c>
      <c r="AD462" s="168">
        <f t="shared" ca="1" si="84"/>
        <v>0</v>
      </c>
      <c r="AE462" s="169" t="str">
        <f t="shared" ca="1" si="99"/>
        <v>-</v>
      </c>
      <c r="AF462" s="168" t="str">
        <f t="shared" ca="1" si="100"/>
        <v>-</v>
      </c>
      <c r="AG462" s="169" t="str">
        <f t="shared" ca="1" si="101"/>
        <v>-</v>
      </c>
      <c r="AH462" s="168" t="str">
        <f t="shared" ca="1" si="102"/>
        <v>-</v>
      </c>
      <c r="AI462" s="168">
        <f t="shared" ca="1" si="103"/>
        <v>0</v>
      </c>
      <c r="AJ462" s="170">
        <f t="shared" ca="1" si="104"/>
        <v>0</v>
      </c>
      <c r="AK462" s="168">
        <f t="shared" ca="1" si="71"/>
        <v>0</v>
      </c>
      <c r="AL462" s="168">
        <f t="shared" ca="1" si="66"/>
        <v>0</v>
      </c>
    </row>
    <row r="463" spans="1:38" ht="27" customHeight="1" x14ac:dyDescent="0.2">
      <c r="A463" s="56">
        <v>448</v>
      </c>
      <c r="B463" s="309" t="str">
        <f t="shared" ca="1" si="67"/>
        <v>A448</v>
      </c>
      <c r="C463" s="309"/>
      <c r="D463" s="57" t="str">
        <f t="shared" ca="1" si="68"/>
        <v/>
      </c>
      <c r="E463" s="59" t="str">
        <f t="shared" ca="1" si="69"/>
        <v/>
      </c>
      <c r="F463" s="215">
        <f ca="1">IF(LEN(B463)&gt;0,'OBRAČUNANA OSNOVNA PLAČA'!K457,"")</f>
        <v>0</v>
      </c>
      <c r="G463" s="60"/>
      <c r="H463" s="60"/>
      <c r="I463" s="60"/>
      <c r="J463" s="60"/>
      <c r="K463" s="60"/>
      <c r="L463" s="229">
        <f t="shared" si="97"/>
        <v>0</v>
      </c>
      <c r="M463" s="230">
        <f t="shared" ca="1" si="105"/>
        <v>0</v>
      </c>
      <c r="N463" s="230">
        <f t="shared" ca="1" si="106"/>
        <v>0</v>
      </c>
      <c r="O463" s="231">
        <f t="shared" ca="1" si="107"/>
        <v>0</v>
      </c>
      <c r="P463" s="232">
        <f t="shared" ca="1" si="108"/>
        <v>0</v>
      </c>
      <c r="Q463" s="233">
        <f t="shared" ca="1" si="98"/>
        <v>0</v>
      </c>
      <c r="R463" s="233">
        <f ca="1">IF(LEN(B463)&gt;0,'10'!R463-'10'!Q463,"")</f>
        <v>0</v>
      </c>
      <c r="S463" s="234"/>
      <c r="T463" s="34"/>
      <c r="U463" s="34"/>
      <c r="V463" s="34"/>
      <c r="W463" s="34"/>
      <c r="X463" s="34"/>
      <c r="Y463" s="34"/>
      <c r="AB463" s="167">
        <f>ROW()</f>
        <v>463</v>
      </c>
      <c r="AC463" s="168">
        <f t="shared" ca="1" si="70"/>
        <v>0</v>
      </c>
      <c r="AD463" s="168">
        <f t="shared" ca="1" si="84"/>
        <v>0</v>
      </c>
      <c r="AE463" s="169" t="str">
        <f t="shared" ca="1" si="99"/>
        <v>-</v>
      </c>
      <c r="AF463" s="168" t="str">
        <f t="shared" ca="1" si="100"/>
        <v>-</v>
      </c>
      <c r="AG463" s="169" t="str">
        <f t="shared" ca="1" si="101"/>
        <v>-</v>
      </c>
      <c r="AH463" s="168" t="str">
        <f t="shared" ca="1" si="102"/>
        <v>-</v>
      </c>
      <c r="AI463" s="168">
        <f t="shared" ca="1" si="103"/>
        <v>0</v>
      </c>
      <c r="AJ463" s="170">
        <f t="shared" ca="1" si="104"/>
        <v>0</v>
      </c>
      <c r="AK463" s="168">
        <f t="shared" ca="1" si="71"/>
        <v>0</v>
      </c>
      <c r="AL463" s="168">
        <f t="shared" ca="1" si="66"/>
        <v>0</v>
      </c>
    </row>
    <row r="464" spans="1:38" ht="27" customHeight="1" x14ac:dyDescent="0.2">
      <c r="A464" s="56">
        <v>449</v>
      </c>
      <c r="B464" s="309" t="str">
        <f t="shared" ca="1" si="67"/>
        <v>A449</v>
      </c>
      <c r="C464" s="309"/>
      <c r="D464" s="57" t="str">
        <f t="shared" ca="1" si="68"/>
        <v/>
      </c>
      <c r="E464" s="59" t="str">
        <f t="shared" ca="1" si="69"/>
        <v/>
      </c>
      <c r="F464" s="215">
        <f ca="1">IF(LEN(B464)&gt;0,'OBRAČUNANA OSNOVNA PLAČA'!K458,"")</f>
        <v>0</v>
      </c>
      <c r="G464" s="60"/>
      <c r="H464" s="60"/>
      <c r="I464" s="60"/>
      <c r="J464" s="60"/>
      <c r="K464" s="60"/>
      <c r="L464" s="229">
        <f t="shared" ref="L464:L527" si="109">+G464+H464+I464+J464+K464</f>
        <v>0</v>
      </c>
      <c r="M464" s="230">
        <f t="shared" ca="1" si="105"/>
        <v>0</v>
      </c>
      <c r="N464" s="230">
        <f t="shared" ca="1" si="106"/>
        <v>0</v>
      </c>
      <c r="O464" s="231">
        <f t="shared" ca="1" si="107"/>
        <v>0</v>
      </c>
      <c r="P464" s="232">
        <f t="shared" ca="1" si="108"/>
        <v>0</v>
      </c>
      <c r="Q464" s="233">
        <f t="shared" ref="Q464:Q527" ca="1" si="110">MIN(P464,R464)</f>
        <v>0</v>
      </c>
      <c r="R464" s="233">
        <f ca="1">IF(LEN(B464)&gt;0,'10'!R464-'10'!Q464,"")</f>
        <v>0</v>
      </c>
      <c r="S464" s="234"/>
      <c r="T464" s="34"/>
      <c r="U464" s="34"/>
      <c r="V464" s="34"/>
      <c r="W464" s="34"/>
      <c r="X464" s="34"/>
      <c r="Y464" s="34"/>
      <c r="AB464" s="167">
        <f>ROW()</f>
        <v>464</v>
      </c>
      <c r="AC464" s="168">
        <f t="shared" ca="1" si="70"/>
        <v>0</v>
      </c>
      <c r="AD464" s="168">
        <f t="shared" ca="1" si="84"/>
        <v>0</v>
      </c>
      <c r="AE464" s="169" t="str">
        <f t="shared" ref="AE464:AE527" ca="1" si="111">IF(AC464&gt;=AD464,"-",$L464/(5*MAX($M$1021:$M$1022)))</f>
        <v>-</v>
      </c>
      <c r="AF464" s="168" t="str">
        <f t="shared" ref="AF464:AF527" ca="1" si="112">IF(AC464&gt;=AD464,"-",$L464/(5*MAX($M$1021:$M$1022))*AK464)</f>
        <v>-</v>
      </c>
      <c r="AG464" s="169" t="str">
        <f t="shared" ref="AG464:AG527" ca="1" si="113">IF(AE464="-","-",AE464*$AF$1017)</f>
        <v>-</v>
      </c>
      <c r="AH464" s="168" t="str">
        <f t="shared" ref="AH464:AH527" ca="1" si="114">IF(AF464="-","-",AF464*$AF$1017)</f>
        <v>-</v>
      </c>
      <c r="AI464" s="168">
        <f t="shared" ref="AI464:AI527" ca="1" si="115">IF(AG464="-",0,MIN(AH464,R464))</f>
        <v>0</v>
      </c>
      <c r="AJ464" s="170">
        <f t="shared" ref="AJ464:AJ527" ca="1" si="116">+AD464-AC464</f>
        <v>0</v>
      </c>
      <c r="AK464" s="168">
        <f t="shared" ca="1" si="71"/>
        <v>0</v>
      </c>
      <c r="AL464" s="168">
        <f t="shared" ca="1" si="66"/>
        <v>0</v>
      </c>
    </row>
    <row r="465" spans="1:38" ht="27" customHeight="1" x14ac:dyDescent="0.2">
      <c r="A465" s="56">
        <v>450</v>
      </c>
      <c r="B465" s="309" t="str">
        <f t="shared" ca="1" si="67"/>
        <v>A450</v>
      </c>
      <c r="C465" s="309"/>
      <c r="D465" s="57" t="str">
        <f t="shared" ca="1" si="68"/>
        <v/>
      </c>
      <c r="E465" s="59" t="str">
        <f t="shared" ca="1" si="69"/>
        <v/>
      </c>
      <c r="F465" s="215">
        <f ca="1">IF(LEN(B465)&gt;0,'OBRAČUNANA OSNOVNA PLAČA'!K459,"")</f>
        <v>0</v>
      </c>
      <c r="G465" s="60"/>
      <c r="H465" s="60"/>
      <c r="I465" s="60"/>
      <c r="J465" s="60"/>
      <c r="K465" s="60"/>
      <c r="L465" s="229">
        <f t="shared" si="109"/>
        <v>0</v>
      </c>
      <c r="M465" s="230">
        <f t="shared" ref="M465:M528" ca="1" si="117">IF(LEN(B465)&gt;0,L465/5,"")</f>
        <v>0</v>
      </c>
      <c r="N465" s="230">
        <f t="shared" ref="N465:N528" ca="1" si="118">IF(LEN(B465)&gt;0,F465*M465,"")</f>
        <v>0</v>
      </c>
      <c r="O465" s="231">
        <f t="shared" ref="O465:O528" ca="1" si="119">IF(LEN(B465)&gt;0,M465*$P$1017,"")</f>
        <v>0</v>
      </c>
      <c r="P465" s="232">
        <f t="shared" ref="P465:P528" ca="1" si="120">IF(LEN(B465)&gt;0,F465*O465,"")</f>
        <v>0</v>
      </c>
      <c r="Q465" s="233">
        <f t="shared" ca="1" si="110"/>
        <v>0</v>
      </c>
      <c r="R465" s="233">
        <f ca="1">IF(LEN(B465)&gt;0,'10'!R465-'10'!Q465,"")</f>
        <v>0</v>
      </c>
      <c r="S465" s="234"/>
      <c r="T465" s="34"/>
      <c r="U465" s="34"/>
      <c r="V465" s="34"/>
      <c r="W465" s="34"/>
      <c r="X465" s="34"/>
      <c r="Y465" s="34"/>
      <c r="AB465" s="167">
        <f>ROW()</f>
        <v>465</v>
      </c>
      <c r="AC465" s="168">
        <f t="shared" ca="1" si="70"/>
        <v>0</v>
      </c>
      <c r="AD465" s="168">
        <f t="shared" ca="1" si="84"/>
        <v>0</v>
      </c>
      <c r="AE465" s="169" t="str">
        <f t="shared" ca="1" si="111"/>
        <v>-</v>
      </c>
      <c r="AF465" s="168" t="str">
        <f t="shared" ca="1" si="112"/>
        <v>-</v>
      </c>
      <c r="AG465" s="169" t="str">
        <f t="shared" ca="1" si="113"/>
        <v>-</v>
      </c>
      <c r="AH465" s="168" t="str">
        <f t="shared" ca="1" si="114"/>
        <v>-</v>
      </c>
      <c r="AI465" s="168">
        <f t="shared" ca="1" si="115"/>
        <v>0</v>
      </c>
      <c r="AJ465" s="170">
        <f t="shared" ca="1" si="116"/>
        <v>0</v>
      </c>
      <c r="AK465" s="168">
        <f t="shared" ca="1" si="71"/>
        <v>0</v>
      </c>
      <c r="AL465" s="168">
        <f t="shared" ca="1" si="66"/>
        <v>0</v>
      </c>
    </row>
    <row r="466" spans="1:38" ht="27" customHeight="1" x14ac:dyDescent="0.2">
      <c r="A466" s="56">
        <v>451</v>
      </c>
      <c r="B466" s="309" t="str">
        <f t="shared" ca="1" si="67"/>
        <v>A451</v>
      </c>
      <c r="C466" s="309"/>
      <c r="D466" s="57" t="str">
        <f t="shared" ca="1" si="68"/>
        <v/>
      </c>
      <c r="E466" s="59" t="str">
        <f t="shared" ca="1" si="69"/>
        <v/>
      </c>
      <c r="F466" s="215">
        <f ca="1">IF(LEN(B466)&gt;0,'OBRAČUNANA OSNOVNA PLAČA'!K460,"")</f>
        <v>0</v>
      </c>
      <c r="G466" s="60"/>
      <c r="H466" s="60"/>
      <c r="I466" s="60"/>
      <c r="J466" s="60"/>
      <c r="K466" s="60"/>
      <c r="L466" s="229">
        <f t="shared" si="109"/>
        <v>0</v>
      </c>
      <c r="M466" s="230">
        <f t="shared" ca="1" si="117"/>
        <v>0</v>
      </c>
      <c r="N466" s="230">
        <f t="shared" ca="1" si="118"/>
        <v>0</v>
      </c>
      <c r="O466" s="231">
        <f t="shared" ca="1" si="119"/>
        <v>0</v>
      </c>
      <c r="P466" s="232">
        <f t="shared" ca="1" si="120"/>
        <v>0</v>
      </c>
      <c r="Q466" s="233">
        <f t="shared" ca="1" si="110"/>
        <v>0</v>
      </c>
      <c r="R466" s="233">
        <f ca="1">IF(LEN(B466)&gt;0,'10'!R466-'10'!Q466,"")</f>
        <v>0</v>
      </c>
      <c r="S466" s="234"/>
      <c r="T466" s="34"/>
      <c r="U466" s="34"/>
      <c r="V466" s="34"/>
      <c r="W466" s="34"/>
      <c r="X466" s="34"/>
      <c r="Y466" s="34"/>
      <c r="AB466" s="167">
        <f>ROW()</f>
        <v>466</v>
      </c>
      <c r="AC466" s="168">
        <f t="shared" ca="1" si="70"/>
        <v>0</v>
      </c>
      <c r="AD466" s="168">
        <f t="shared" ca="1" si="84"/>
        <v>0</v>
      </c>
      <c r="AE466" s="169" t="str">
        <f t="shared" ca="1" si="111"/>
        <v>-</v>
      </c>
      <c r="AF466" s="168" t="str">
        <f t="shared" ca="1" si="112"/>
        <v>-</v>
      </c>
      <c r="AG466" s="169" t="str">
        <f t="shared" ca="1" si="113"/>
        <v>-</v>
      </c>
      <c r="AH466" s="168" t="str">
        <f t="shared" ca="1" si="114"/>
        <v>-</v>
      </c>
      <c r="AI466" s="168">
        <f t="shared" ca="1" si="115"/>
        <v>0</v>
      </c>
      <c r="AJ466" s="170">
        <f t="shared" ca="1" si="116"/>
        <v>0</v>
      </c>
      <c r="AK466" s="168">
        <f t="shared" ca="1" si="71"/>
        <v>0</v>
      </c>
      <c r="AL466" s="168">
        <f t="shared" ca="1" si="66"/>
        <v>0</v>
      </c>
    </row>
    <row r="467" spans="1:38" ht="27" customHeight="1" x14ac:dyDescent="0.2">
      <c r="A467" s="56">
        <v>452</v>
      </c>
      <c r="B467" s="309" t="str">
        <f t="shared" ca="1" si="67"/>
        <v>A452</v>
      </c>
      <c r="C467" s="309"/>
      <c r="D467" s="57" t="str">
        <f t="shared" ca="1" si="68"/>
        <v/>
      </c>
      <c r="E467" s="59" t="str">
        <f t="shared" ca="1" si="69"/>
        <v/>
      </c>
      <c r="F467" s="215">
        <f ca="1">IF(LEN(B467)&gt;0,'OBRAČUNANA OSNOVNA PLAČA'!K461,"")</f>
        <v>0</v>
      </c>
      <c r="G467" s="60"/>
      <c r="H467" s="60"/>
      <c r="I467" s="60"/>
      <c r="J467" s="60"/>
      <c r="K467" s="60"/>
      <c r="L467" s="229">
        <f t="shared" si="109"/>
        <v>0</v>
      </c>
      <c r="M467" s="230">
        <f t="shared" ca="1" si="117"/>
        <v>0</v>
      </c>
      <c r="N467" s="230">
        <f t="shared" ca="1" si="118"/>
        <v>0</v>
      </c>
      <c r="O467" s="231">
        <f t="shared" ca="1" si="119"/>
        <v>0</v>
      </c>
      <c r="P467" s="232">
        <f t="shared" ca="1" si="120"/>
        <v>0</v>
      </c>
      <c r="Q467" s="233">
        <f t="shared" ca="1" si="110"/>
        <v>0</v>
      </c>
      <c r="R467" s="233">
        <f ca="1">IF(LEN(B467)&gt;0,'10'!R467-'10'!Q467,"")</f>
        <v>0</v>
      </c>
      <c r="S467" s="234"/>
      <c r="T467" s="34"/>
      <c r="U467" s="34"/>
      <c r="V467" s="34"/>
      <c r="W467" s="34"/>
      <c r="X467" s="34"/>
      <c r="Y467" s="34"/>
      <c r="AB467" s="167">
        <f>ROW()</f>
        <v>467</v>
      </c>
      <c r="AC467" s="168">
        <f t="shared" ca="1" si="70"/>
        <v>0</v>
      </c>
      <c r="AD467" s="168">
        <f t="shared" ca="1" si="84"/>
        <v>0</v>
      </c>
      <c r="AE467" s="169" t="str">
        <f t="shared" ca="1" si="111"/>
        <v>-</v>
      </c>
      <c r="AF467" s="168" t="str">
        <f t="shared" ca="1" si="112"/>
        <v>-</v>
      </c>
      <c r="AG467" s="169" t="str">
        <f t="shared" ca="1" si="113"/>
        <v>-</v>
      </c>
      <c r="AH467" s="168" t="str">
        <f t="shared" ca="1" si="114"/>
        <v>-</v>
      </c>
      <c r="AI467" s="168">
        <f t="shared" ca="1" si="115"/>
        <v>0</v>
      </c>
      <c r="AJ467" s="170">
        <f t="shared" ca="1" si="116"/>
        <v>0</v>
      </c>
      <c r="AK467" s="168">
        <f t="shared" ca="1" si="71"/>
        <v>0</v>
      </c>
      <c r="AL467" s="168">
        <f t="shared" ca="1" si="66"/>
        <v>0</v>
      </c>
    </row>
    <row r="468" spans="1:38" ht="27" customHeight="1" x14ac:dyDescent="0.2">
      <c r="A468" s="56">
        <v>453</v>
      </c>
      <c r="B468" s="309" t="str">
        <f t="shared" ca="1" si="67"/>
        <v>A453</v>
      </c>
      <c r="C468" s="309"/>
      <c r="D468" s="57" t="str">
        <f t="shared" ca="1" si="68"/>
        <v/>
      </c>
      <c r="E468" s="59" t="str">
        <f t="shared" ca="1" si="69"/>
        <v/>
      </c>
      <c r="F468" s="215">
        <f ca="1">IF(LEN(B468)&gt;0,'OBRAČUNANA OSNOVNA PLAČA'!K462,"")</f>
        <v>0</v>
      </c>
      <c r="G468" s="60"/>
      <c r="H468" s="60"/>
      <c r="I468" s="60"/>
      <c r="J468" s="60"/>
      <c r="K468" s="60"/>
      <c r="L468" s="229">
        <f t="shared" si="109"/>
        <v>0</v>
      </c>
      <c r="M468" s="230">
        <f t="shared" ca="1" si="117"/>
        <v>0</v>
      </c>
      <c r="N468" s="230">
        <f t="shared" ca="1" si="118"/>
        <v>0</v>
      </c>
      <c r="O468" s="231">
        <f t="shared" ca="1" si="119"/>
        <v>0</v>
      </c>
      <c r="P468" s="232">
        <f t="shared" ca="1" si="120"/>
        <v>0</v>
      </c>
      <c r="Q468" s="233">
        <f t="shared" ca="1" si="110"/>
        <v>0</v>
      </c>
      <c r="R468" s="233">
        <f ca="1">IF(LEN(B468)&gt;0,'10'!R468-'10'!Q468,"")</f>
        <v>0</v>
      </c>
      <c r="S468" s="234"/>
      <c r="T468" s="34"/>
      <c r="U468" s="34"/>
      <c r="V468" s="34"/>
      <c r="W468" s="34"/>
      <c r="X468" s="34"/>
      <c r="Y468" s="34"/>
      <c r="AB468" s="167">
        <f>ROW()</f>
        <v>468</v>
      </c>
      <c r="AC468" s="168">
        <f t="shared" ca="1" si="70"/>
        <v>0</v>
      </c>
      <c r="AD468" s="168">
        <f t="shared" ca="1" si="84"/>
        <v>0</v>
      </c>
      <c r="AE468" s="169" t="str">
        <f t="shared" ca="1" si="111"/>
        <v>-</v>
      </c>
      <c r="AF468" s="168" t="str">
        <f t="shared" ca="1" si="112"/>
        <v>-</v>
      </c>
      <c r="AG468" s="169" t="str">
        <f t="shared" ca="1" si="113"/>
        <v>-</v>
      </c>
      <c r="AH468" s="168" t="str">
        <f t="shared" ca="1" si="114"/>
        <v>-</v>
      </c>
      <c r="AI468" s="168">
        <f t="shared" ca="1" si="115"/>
        <v>0</v>
      </c>
      <c r="AJ468" s="170">
        <f t="shared" ca="1" si="116"/>
        <v>0</v>
      </c>
      <c r="AK468" s="168">
        <f t="shared" ca="1" si="71"/>
        <v>0</v>
      </c>
      <c r="AL468" s="168">
        <f t="shared" ca="1" si="66"/>
        <v>0</v>
      </c>
    </row>
    <row r="469" spans="1:38" ht="27" customHeight="1" x14ac:dyDescent="0.2">
      <c r="A469" s="56">
        <v>454</v>
      </c>
      <c r="B469" s="309" t="str">
        <f t="shared" ca="1" si="67"/>
        <v>A454</v>
      </c>
      <c r="C469" s="309"/>
      <c r="D469" s="57" t="str">
        <f t="shared" ca="1" si="68"/>
        <v/>
      </c>
      <c r="E469" s="59" t="str">
        <f t="shared" ca="1" si="69"/>
        <v/>
      </c>
      <c r="F469" s="215">
        <f ca="1">IF(LEN(B469)&gt;0,'OBRAČUNANA OSNOVNA PLAČA'!K463,"")</f>
        <v>0</v>
      </c>
      <c r="G469" s="60"/>
      <c r="H469" s="60"/>
      <c r="I469" s="60"/>
      <c r="J469" s="60"/>
      <c r="K469" s="60"/>
      <c r="L469" s="229">
        <f t="shared" si="109"/>
        <v>0</v>
      </c>
      <c r="M469" s="230">
        <f t="shared" ca="1" si="117"/>
        <v>0</v>
      </c>
      <c r="N469" s="230">
        <f t="shared" ca="1" si="118"/>
        <v>0</v>
      </c>
      <c r="O469" s="231">
        <f t="shared" ca="1" si="119"/>
        <v>0</v>
      </c>
      <c r="P469" s="232">
        <f t="shared" ca="1" si="120"/>
        <v>0</v>
      </c>
      <c r="Q469" s="233">
        <f t="shared" ca="1" si="110"/>
        <v>0</v>
      </c>
      <c r="R469" s="233">
        <f ca="1">IF(LEN(B469)&gt;0,'10'!R469-'10'!Q469,"")</f>
        <v>0</v>
      </c>
      <c r="S469" s="234"/>
      <c r="T469" s="34"/>
      <c r="U469" s="34"/>
      <c r="V469" s="34"/>
      <c r="W469" s="34"/>
      <c r="X469" s="34"/>
      <c r="Y469" s="34"/>
      <c r="AB469" s="167">
        <f>ROW()</f>
        <v>469</v>
      </c>
      <c r="AC469" s="168">
        <f t="shared" ca="1" si="70"/>
        <v>0</v>
      </c>
      <c r="AD469" s="168">
        <f t="shared" ca="1" si="84"/>
        <v>0</v>
      </c>
      <c r="AE469" s="169" t="str">
        <f t="shared" ca="1" si="111"/>
        <v>-</v>
      </c>
      <c r="AF469" s="168" t="str">
        <f t="shared" ca="1" si="112"/>
        <v>-</v>
      </c>
      <c r="AG469" s="169" t="str">
        <f t="shared" ca="1" si="113"/>
        <v>-</v>
      </c>
      <c r="AH469" s="168" t="str">
        <f t="shared" ca="1" si="114"/>
        <v>-</v>
      </c>
      <c r="AI469" s="168">
        <f t="shared" ca="1" si="115"/>
        <v>0</v>
      </c>
      <c r="AJ469" s="170">
        <f t="shared" ca="1" si="116"/>
        <v>0</v>
      </c>
      <c r="AK469" s="168">
        <f t="shared" ca="1" si="71"/>
        <v>0</v>
      </c>
      <c r="AL469" s="168">
        <f t="shared" ca="1" si="66"/>
        <v>0</v>
      </c>
    </row>
    <row r="470" spans="1:38" ht="27" customHeight="1" x14ac:dyDescent="0.2">
      <c r="A470" s="56">
        <v>455</v>
      </c>
      <c r="B470" s="309" t="str">
        <f t="shared" ca="1" si="67"/>
        <v>A455</v>
      </c>
      <c r="C470" s="309"/>
      <c r="D470" s="57" t="str">
        <f t="shared" ca="1" si="68"/>
        <v/>
      </c>
      <c r="E470" s="59" t="str">
        <f t="shared" ca="1" si="69"/>
        <v/>
      </c>
      <c r="F470" s="215">
        <f ca="1">IF(LEN(B470)&gt;0,'OBRAČUNANA OSNOVNA PLAČA'!K464,"")</f>
        <v>0</v>
      </c>
      <c r="G470" s="60"/>
      <c r="H470" s="60"/>
      <c r="I470" s="60"/>
      <c r="J470" s="60"/>
      <c r="K470" s="60"/>
      <c r="L470" s="229">
        <f t="shared" si="109"/>
        <v>0</v>
      </c>
      <c r="M470" s="230">
        <f t="shared" ca="1" si="117"/>
        <v>0</v>
      </c>
      <c r="N470" s="230">
        <f t="shared" ca="1" si="118"/>
        <v>0</v>
      </c>
      <c r="O470" s="231">
        <f t="shared" ca="1" si="119"/>
        <v>0</v>
      </c>
      <c r="P470" s="232">
        <f t="shared" ca="1" si="120"/>
        <v>0</v>
      </c>
      <c r="Q470" s="233">
        <f t="shared" ca="1" si="110"/>
        <v>0</v>
      </c>
      <c r="R470" s="233">
        <f ca="1">IF(LEN(B470)&gt;0,'10'!R470-'10'!Q470,"")</f>
        <v>0</v>
      </c>
      <c r="S470" s="234"/>
      <c r="T470" s="34"/>
      <c r="U470" s="34"/>
      <c r="V470" s="34"/>
      <c r="W470" s="34"/>
      <c r="X470" s="34"/>
      <c r="Y470" s="34"/>
      <c r="AB470" s="167">
        <f>ROW()</f>
        <v>470</v>
      </c>
      <c r="AC470" s="168">
        <f t="shared" ca="1" si="70"/>
        <v>0</v>
      </c>
      <c r="AD470" s="168">
        <f t="shared" ca="1" si="84"/>
        <v>0</v>
      </c>
      <c r="AE470" s="169" t="str">
        <f t="shared" ca="1" si="111"/>
        <v>-</v>
      </c>
      <c r="AF470" s="168" t="str">
        <f t="shared" ca="1" si="112"/>
        <v>-</v>
      </c>
      <c r="AG470" s="169" t="str">
        <f t="shared" ca="1" si="113"/>
        <v>-</v>
      </c>
      <c r="AH470" s="168" t="str">
        <f t="shared" ca="1" si="114"/>
        <v>-</v>
      </c>
      <c r="AI470" s="168">
        <f t="shared" ca="1" si="115"/>
        <v>0</v>
      </c>
      <c r="AJ470" s="170">
        <f t="shared" ca="1" si="116"/>
        <v>0</v>
      </c>
      <c r="AK470" s="168">
        <f t="shared" ca="1" si="71"/>
        <v>0</v>
      </c>
      <c r="AL470" s="168">
        <f t="shared" ca="1" si="66"/>
        <v>0</v>
      </c>
    </row>
    <row r="471" spans="1:38" ht="27" customHeight="1" x14ac:dyDescent="0.2">
      <c r="A471" s="56">
        <v>456</v>
      </c>
      <c r="B471" s="309" t="str">
        <f t="shared" ca="1" si="67"/>
        <v>A456</v>
      </c>
      <c r="C471" s="309"/>
      <c r="D471" s="57" t="str">
        <f t="shared" ca="1" si="68"/>
        <v/>
      </c>
      <c r="E471" s="59" t="str">
        <f t="shared" ca="1" si="69"/>
        <v/>
      </c>
      <c r="F471" s="215">
        <f ca="1">IF(LEN(B471)&gt;0,'OBRAČUNANA OSNOVNA PLAČA'!K465,"")</f>
        <v>0</v>
      </c>
      <c r="G471" s="60"/>
      <c r="H471" s="60"/>
      <c r="I471" s="60"/>
      <c r="J471" s="60"/>
      <c r="K471" s="60"/>
      <c r="L471" s="229">
        <f t="shared" si="109"/>
        <v>0</v>
      </c>
      <c r="M471" s="230">
        <f t="shared" ca="1" si="117"/>
        <v>0</v>
      </c>
      <c r="N471" s="230">
        <f t="shared" ca="1" si="118"/>
        <v>0</v>
      </c>
      <c r="O471" s="231">
        <f t="shared" ca="1" si="119"/>
        <v>0</v>
      </c>
      <c r="P471" s="232">
        <f t="shared" ca="1" si="120"/>
        <v>0</v>
      </c>
      <c r="Q471" s="233">
        <f t="shared" ca="1" si="110"/>
        <v>0</v>
      </c>
      <c r="R471" s="233">
        <f ca="1">IF(LEN(B471)&gt;0,'10'!R471-'10'!Q471,"")</f>
        <v>0</v>
      </c>
      <c r="S471" s="234"/>
      <c r="T471" s="34"/>
      <c r="U471" s="34"/>
      <c r="V471" s="34"/>
      <c r="W471" s="34"/>
      <c r="X471" s="34"/>
      <c r="Y471" s="34"/>
      <c r="AB471" s="167">
        <f>ROW()</f>
        <v>471</v>
      </c>
      <c r="AC471" s="168">
        <f t="shared" ca="1" si="70"/>
        <v>0</v>
      </c>
      <c r="AD471" s="168">
        <f t="shared" ca="1" si="84"/>
        <v>0</v>
      </c>
      <c r="AE471" s="169" t="str">
        <f t="shared" ca="1" si="111"/>
        <v>-</v>
      </c>
      <c r="AF471" s="168" t="str">
        <f t="shared" ca="1" si="112"/>
        <v>-</v>
      </c>
      <c r="AG471" s="169" t="str">
        <f t="shared" ca="1" si="113"/>
        <v>-</v>
      </c>
      <c r="AH471" s="168" t="str">
        <f t="shared" ca="1" si="114"/>
        <v>-</v>
      </c>
      <c r="AI471" s="168">
        <f t="shared" ca="1" si="115"/>
        <v>0</v>
      </c>
      <c r="AJ471" s="170">
        <f t="shared" ca="1" si="116"/>
        <v>0</v>
      </c>
      <c r="AK471" s="168">
        <f t="shared" ca="1" si="71"/>
        <v>0</v>
      </c>
      <c r="AL471" s="168">
        <f t="shared" ca="1" si="66"/>
        <v>0</v>
      </c>
    </row>
    <row r="472" spans="1:38" ht="27" customHeight="1" x14ac:dyDescent="0.2">
      <c r="A472" s="56">
        <v>457</v>
      </c>
      <c r="B472" s="309" t="str">
        <f t="shared" ca="1" si="67"/>
        <v>A457</v>
      </c>
      <c r="C472" s="309"/>
      <c r="D472" s="57" t="str">
        <f t="shared" ca="1" si="68"/>
        <v/>
      </c>
      <c r="E472" s="59" t="str">
        <f t="shared" ca="1" si="69"/>
        <v/>
      </c>
      <c r="F472" s="215">
        <f ca="1">IF(LEN(B472)&gt;0,'OBRAČUNANA OSNOVNA PLAČA'!K466,"")</f>
        <v>0</v>
      </c>
      <c r="G472" s="60"/>
      <c r="H472" s="60"/>
      <c r="I472" s="60"/>
      <c r="J472" s="60"/>
      <c r="K472" s="60"/>
      <c r="L472" s="229">
        <f t="shared" si="109"/>
        <v>0</v>
      </c>
      <c r="M472" s="230">
        <f t="shared" ca="1" si="117"/>
        <v>0</v>
      </c>
      <c r="N472" s="230">
        <f t="shared" ca="1" si="118"/>
        <v>0</v>
      </c>
      <c r="O472" s="231">
        <f t="shared" ca="1" si="119"/>
        <v>0</v>
      </c>
      <c r="P472" s="232">
        <f t="shared" ca="1" si="120"/>
        <v>0</v>
      </c>
      <c r="Q472" s="233">
        <f t="shared" ca="1" si="110"/>
        <v>0</v>
      </c>
      <c r="R472" s="233">
        <f ca="1">IF(LEN(B472)&gt;0,'10'!R472-'10'!Q472,"")</f>
        <v>0</v>
      </c>
      <c r="S472" s="234"/>
      <c r="T472" s="34"/>
      <c r="U472" s="34"/>
      <c r="V472" s="34"/>
      <c r="W472" s="34"/>
      <c r="X472" s="34"/>
      <c r="Y472" s="34"/>
      <c r="AB472" s="167">
        <f>ROW()</f>
        <v>472</v>
      </c>
      <c r="AC472" s="168">
        <f t="shared" ca="1" si="70"/>
        <v>0</v>
      </c>
      <c r="AD472" s="168">
        <f t="shared" ca="1" si="84"/>
        <v>0</v>
      </c>
      <c r="AE472" s="169" t="str">
        <f t="shared" ca="1" si="111"/>
        <v>-</v>
      </c>
      <c r="AF472" s="168" t="str">
        <f t="shared" ca="1" si="112"/>
        <v>-</v>
      </c>
      <c r="AG472" s="169" t="str">
        <f t="shared" ca="1" si="113"/>
        <v>-</v>
      </c>
      <c r="AH472" s="168" t="str">
        <f t="shared" ca="1" si="114"/>
        <v>-</v>
      </c>
      <c r="AI472" s="168">
        <f t="shared" ca="1" si="115"/>
        <v>0</v>
      </c>
      <c r="AJ472" s="170">
        <f t="shared" ca="1" si="116"/>
        <v>0</v>
      </c>
      <c r="AK472" s="168">
        <f t="shared" ca="1" si="71"/>
        <v>0</v>
      </c>
      <c r="AL472" s="168">
        <f t="shared" ca="1" si="66"/>
        <v>0</v>
      </c>
    </row>
    <row r="473" spans="1:38" ht="27" customHeight="1" x14ac:dyDescent="0.2">
      <c r="A473" s="56">
        <v>458</v>
      </c>
      <c r="B473" s="309" t="str">
        <f t="shared" ca="1" si="67"/>
        <v>A458</v>
      </c>
      <c r="C473" s="309"/>
      <c r="D473" s="57" t="str">
        <f t="shared" ca="1" si="68"/>
        <v/>
      </c>
      <c r="E473" s="59" t="str">
        <f t="shared" ca="1" si="69"/>
        <v/>
      </c>
      <c r="F473" s="215">
        <f ca="1">IF(LEN(B473)&gt;0,'OBRAČUNANA OSNOVNA PLAČA'!K467,"")</f>
        <v>0</v>
      </c>
      <c r="G473" s="60"/>
      <c r="H473" s="60"/>
      <c r="I473" s="60"/>
      <c r="J473" s="60"/>
      <c r="K473" s="60"/>
      <c r="L473" s="229">
        <f t="shared" si="109"/>
        <v>0</v>
      </c>
      <c r="M473" s="230">
        <f t="shared" ca="1" si="117"/>
        <v>0</v>
      </c>
      <c r="N473" s="230">
        <f t="shared" ca="1" si="118"/>
        <v>0</v>
      </c>
      <c r="O473" s="231">
        <f t="shared" ca="1" si="119"/>
        <v>0</v>
      </c>
      <c r="P473" s="232">
        <f t="shared" ca="1" si="120"/>
        <v>0</v>
      </c>
      <c r="Q473" s="233">
        <f t="shared" ca="1" si="110"/>
        <v>0</v>
      </c>
      <c r="R473" s="233">
        <f ca="1">IF(LEN(B473)&gt;0,'10'!R473-'10'!Q473,"")</f>
        <v>0</v>
      </c>
      <c r="S473" s="234"/>
      <c r="T473" s="34"/>
      <c r="U473" s="34"/>
      <c r="V473" s="34"/>
      <c r="W473" s="34"/>
      <c r="X473" s="34"/>
      <c r="Y473" s="34"/>
      <c r="AB473" s="167">
        <f>ROW()</f>
        <v>473</v>
      </c>
      <c r="AC473" s="168">
        <f t="shared" ca="1" si="70"/>
        <v>0</v>
      </c>
      <c r="AD473" s="168">
        <f t="shared" ca="1" si="84"/>
        <v>0</v>
      </c>
      <c r="AE473" s="169" t="str">
        <f t="shared" ca="1" si="111"/>
        <v>-</v>
      </c>
      <c r="AF473" s="168" t="str">
        <f t="shared" ca="1" si="112"/>
        <v>-</v>
      </c>
      <c r="AG473" s="169" t="str">
        <f t="shared" ca="1" si="113"/>
        <v>-</v>
      </c>
      <c r="AH473" s="168" t="str">
        <f t="shared" ca="1" si="114"/>
        <v>-</v>
      </c>
      <c r="AI473" s="168">
        <f t="shared" ca="1" si="115"/>
        <v>0</v>
      </c>
      <c r="AJ473" s="170">
        <f t="shared" ca="1" si="116"/>
        <v>0</v>
      </c>
      <c r="AK473" s="168">
        <f t="shared" ca="1" si="71"/>
        <v>0</v>
      </c>
      <c r="AL473" s="168">
        <f t="shared" ca="1" si="66"/>
        <v>0</v>
      </c>
    </row>
    <row r="474" spans="1:38" ht="27" customHeight="1" x14ac:dyDescent="0.2">
      <c r="A474" s="56">
        <v>459</v>
      </c>
      <c r="B474" s="309" t="str">
        <f t="shared" ca="1" si="67"/>
        <v>A459</v>
      </c>
      <c r="C474" s="309"/>
      <c r="D474" s="57" t="str">
        <f t="shared" ca="1" si="68"/>
        <v/>
      </c>
      <c r="E474" s="59" t="str">
        <f t="shared" ca="1" si="69"/>
        <v/>
      </c>
      <c r="F474" s="215">
        <f ca="1">IF(LEN(B474)&gt;0,'OBRAČUNANA OSNOVNA PLAČA'!K468,"")</f>
        <v>0</v>
      </c>
      <c r="G474" s="60"/>
      <c r="H474" s="60"/>
      <c r="I474" s="60"/>
      <c r="J474" s="60"/>
      <c r="K474" s="60"/>
      <c r="L474" s="229">
        <f t="shared" si="109"/>
        <v>0</v>
      </c>
      <c r="M474" s="230">
        <f t="shared" ca="1" si="117"/>
        <v>0</v>
      </c>
      <c r="N474" s="230">
        <f t="shared" ca="1" si="118"/>
        <v>0</v>
      </c>
      <c r="O474" s="231">
        <f t="shared" ca="1" si="119"/>
        <v>0</v>
      </c>
      <c r="P474" s="232">
        <f t="shared" ca="1" si="120"/>
        <v>0</v>
      </c>
      <c r="Q474" s="233">
        <f t="shared" ca="1" si="110"/>
        <v>0</v>
      </c>
      <c r="R474" s="233">
        <f ca="1">IF(LEN(B474)&gt;0,'10'!R474-'10'!Q474,"")</f>
        <v>0</v>
      </c>
      <c r="S474" s="234"/>
      <c r="T474" s="34"/>
      <c r="U474" s="34"/>
      <c r="V474" s="34"/>
      <c r="W474" s="34"/>
      <c r="X474" s="34"/>
      <c r="Y474" s="34"/>
      <c r="AB474" s="167">
        <f>ROW()</f>
        <v>474</v>
      </c>
      <c r="AC474" s="168">
        <f t="shared" ca="1" si="70"/>
        <v>0</v>
      </c>
      <c r="AD474" s="168">
        <f t="shared" ca="1" si="84"/>
        <v>0</v>
      </c>
      <c r="AE474" s="169" t="str">
        <f t="shared" ca="1" si="111"/>
        <v>-</v>
      </c>
      <c r="AF474" s="168" t="str">
        <f t="shared" ca="1" si="112"/>
        <v>-</v>
      </c>
      <c r="AG474" s="169" t="str">
        <f t="shared" ca="1" si="113"/>
        <v>-</v>
      </c>
      <c r="AH474" s="168" t="str">
        <f t="shared" ca="1" si="114"/>
        <v>-</v>
      </c>
      <c r="AI474" s="168">
        <f t="shared" ca="1" si="115"/>
        <v>0</v>
      </c>
      <c r="AJ474" s="170">
        <f t="shared" ca="1" si="116"/>
        <v>0</v>
      </c>
      <c r="AK474" s="168">
        <f t="shared" ca="1" si="71"/>
        <v>0</v>
      </c>
      <c r="AL474" s="168">
        <f t="shared" ca="1" si="66"/>
        <v>0</v>
      </c>
    </row>
    <row r="475" spans="1:38" ht="27" customHeight="1" x14ac:dyDescent="0.2">
      <c r="A475" s="56">
        <v>460</v>
      </c>
      <c r="B475" s="309" t="str">
        <f t="shared" ca="1" si="67"/>
        <v>A460</v>
      </c>
      <c r="C475" s="309"/>
      <c r="D475" s="57" t="str">
        <f t="shared" ca="1" si="68"/>
        <v/>
      </c>
      <c r="E475" s="59" t="str">
        <f t="shared" ca="1" si="69"/>
        <v/>
      </c>
      <c r="F475" s="215">
        <f ca="1">IF(LEN(B475)&gt;0,'OBRAČUNANA OSNOVNA PLAČA'!K469,"")</f>
        <v>0</v>
      </c>
      <c r="G475" s="60"/>
      <c r="H475" s="60"/>
      <c r="I475" s="60"/>
      <c r="J475" s="60"/>
      <c r="K475" s="60"/>
      <c r="L475" s="229">
        <f t="shared" si="109"/>
        <v>0</v>
      </c>
      <c r="M475" s="230">
        <f t="shared" ca="1" si="117"/>
        <v>0</v>
      </c>
      <c r="N475" s="230">
        <f t="shared" ca="1" si="118"/>
        <v>0</v>
      </c>
      <c r="O475" s="231">
        <f t="shared" ca="1" si="119"/>
        <v>0</v>
      </c>
      <c r="P475" s="232">
        <f t="shared" ca="1" si="120"/>
        <v>0</v>
      </c>
      <c r="Q475" s="233">
        <f t="shared" ca="1" si="110"/>
        <v>0</v>
      </c>
      <c r="R475" s="233">
        <f ca="1">IF(LEN(B475)&gt;0,'10'!R475-'10'!Q475,"")</f>
        <v>0</v>
      </c>
      <c r="S475" s="234"/>
      <c r="T475" s="34"/>
      <c r="U475" s="34"/>
      <c r="V475" s="34"/>
      <c r="W475" s="34"/>
      <c r="X475" s="34"/>
      <c r="Y475" s="34"/>
      <c r="AB475" s="167">
        <f>ROW()</f>
        <v>475</v>
      </c>
      <c r="AC475" s="168">
        <f t="shared" ca="1" si="70"/>
        <v>0</v>
      </c>
      <c r="AD475" s="168">
        <f t="shared" ca="1" si="84"/>
        <v>0</v>
      </c>
      <c r="AE475" s="169" t="str">
        <f t="shared" ca="1" si="111"/>
        <v>-</v>
      </c>
      <c r="AF475" s="168" t="str">
        <f t="shared" ca="1" si="112"/>
        <v>-</v>
      </c>
      <c r="AG475" s="169" t="str">
        <f t="shared" ca="1" si="113"/>
        <v>-</v>
      </c>
      <c r="AH475" s="168" t="str">
        <f t="shared" ca="1" si="114"/>
        <v>-</v>
      </c>
      <c r="AI475" s="168">
        <f t="shared" ca="1" si="115"/>
        <v>0</v>
      </c>
      <c r="AJ475" s="170">
        <f t="shared" ca="1" si="116"/>
        <v>0</v>
      </c>
      <c r="AK475" s="168">
        <f t="shared" ca="1" si="71"/>
        <v>0</v>
      </c>
      <c r="AL475" s="168">
        <f t="shared" ca="1" si="66"/>
        <v>0</v>
      </c>
    </row>
    <row r="476" spans="1:38" ht="27" customHeight="1" x14ac:dyDescent="0.2">
      <c r="A476" s="56">
        <v>461</v>
      </c>
      <c r="B476" s="309" t="str">
        <f t="shared" ca="1" si="67"/>
        <v>A461</v>
      </c>
      <c r="C476" s="309"/>
      <c r="D476" s="57" t="str">
        <f t="shared" ca="1" si="68"/>
        <v/>
      </c>
      <c r="E476" s="59" t="str">
        <f t="shared" ca="1" si="69"/>
        <v/>
      </c>
      <c r="F476" s="215">
        <f ca="1">IF(LEN(B476)&gt;0,'OBRAČUNANA OSNOVNA PLAČA'!K470,"")</f>
        <v>0</v>
      </c>
      <c r="G476" s="60"/>
      <c r="H476" s="60"/>
      <c r="I476" s="60"/>
      <c r="J476" s="60"/>
      <c r="K476" s="60"/>
      <c r="L476" s="229">
        <f t="shared" si="109"/>
        <v>0</v>
      </c>
      <c r="M476" s="230">
        <f t="shared" ca="1" si="117"/>
        <v>0</v>
      </c>
      <c r="N476" s="230">
        <f t="shared" ca="1" si="118"/>
        <v>0</v>
      </c>
      <c r="O476" s="231">
        <f t="shared" ca="1" si="119"/>
        <v>0</v>
      </c>
      <c r="P476" s="232">
        <f t="shared" ca="1" si="120"/>
        <v>0</v>
      </c>
      <c r="Q476" s="233">
        <f t="shared" ca="1" si="110"/>
        <v>0</v>
      </c>
      <c r="R476" s="233">
        <f ca="1">IF(LEN(B476)&gt;0,'10'!R476-'10'!Q476,"")</f>
        <v>0</v>
      </c>
      <c r="S476" s="234"/>
      <c r="T476" s="34"/>
      <c r="U476" s="34"/>
      <c r="V476" s="34"/>
      <c r="W476" s="34"/>
      <c r="X476" s="34"/>
      <c r="Y476" s="34"/>
      <c r="AB476" s="167">
        <f>ROW()</f>
        <v>476</v>
      </c>
      <c r="AC476" s="168">
        <f t="shared" ca="1" si="70"/>
        <v>0</v>
      </c>
      <c r="AD476" s="168">
        <f t="shared" ca="1" si="84"/>
        <v>0</v>
      </c>
      <c r="AE476" s="169" t="str">
        <f t="shared" ca="1" si="111"/>
        <v>-</v>
      </c>
      <c r="AF476" s="168" t="str">
        <f t="shared" ca="1" si="112"/>
        <v>-</v>
      </c>
      <c r="AG476" s="169" t="str">
        <f t="shared" ca="1" si="113"/>
        <v>-</v>
      </c>
      <c r="AH476" s="168" t="str">
        <f t="shared" ca="1" si="114"/>
        <v>-</v>
      </c>
      <c r="AI476" s="168">
        <f t="shared" ca="1" si="115"/>
        <v>0</v>
      </c>
      <c r="AJ476" s="170">
        <f t="shared" ca="1" si="116"/>
        <v>0</v>
      </c>
      <c r="AK476" s="168">
        <f t="shared" ca="1" si="71"/>
        <v>0</v>
      </c>
      <c r="AL476" s="168">
        <f t="shared" ca="1" si="66"/>
        <v>0</v>
      </c>
    </row>
    <row r="477" spans="1:38" ht="27" customHeight="1" x14ac:dyDescent="0.2">
      <c r="A477" s="56">
        <v>462</v>
      </c>
      <c r="B477" s="309" t="str">
        <f t="shared" ca="1" si="67"/>
        <v>A462</v>
      </c>
      <c r="C477" s="309"/>
      <c r="D477" s="57" t="str">
        <f t="shared" ca="1" si="68"/>
        <v/>
      </c>
      <c r="E477" s="59" t="str">
        <f t="shared" ca="1" si="69"/>
        <v/>
      </c>
      <c r="F477" s="215">
        <f ca="1">IF(LEN(B477)&gt;0,'OBRAČUNANA OSNOVNA PLAČA'!K471,"")</f>
        <v>0</v>
      </c>
      <c r="G477" s="60"/>
      <c r="H477" s="60"/>
      <c r="I477" s="60"/>
      <c r="J477" s="60"/>
      <c r="K477" s="60"/>
      <c r="L477" s="229">
        <f t="shared" si="109"/>
        <v>0</v>
      </c>
      <c r="M477" s="230">
        <f t="shared" ca="1" si="117"/>
        <v>0</v>
      </c>
      <c r="N477" s="230">
        <f t="shared" ca="1" si="118"/>
        <v>0</v>
      </c>
      <c r="O477" s="231">
        <f t="shared" ca="1" si="119"/>
        <v>0</v>
      </c>
      <c r="P477" s="232">
        <f t="shared" ca="1" si="120"/>
        <v>0</v>
      </c>
      <c r="Q477" s="233">
        <f t="shared" ca="1" si="110"/>
        <v>0</v>
      </c>
      <c r="R477" s="233">
        <f ca="1">IF(LEN(B477)&gt;0,'10'!R477-'10'!Q477,"")</f>
        <v>0</v>
      </c>
      <c r="S477" s="234"/>
      <c r="T477" s="34"/>
      <c r="U477" s="34"/>
      <c r="V477" s="34"/>
      <c r="W477" s="34"/>
      <c r="X477" s="34"/>
      <c r="Y477" s="34"/>
      <c r="AB477" s="167">
        <f>ROW()</f>
        <v>477</v>
      </c>
      <c r="AC477" s="168">
        <f t="shared" ca="1" si="70"/>
        <v>0</v>
      </c>
      <c r="AD477" s="168">
        <f t="shared" ca="1" si="84"/>
        <v>0</v>
      </c>
      <c r="AE477" s="169" t="str">
        <f t="shared" ca="1" si="111"/>
        <v>-</v>
      </c>
      <c r="AF477" s="168" t="str">
        <f t="shared" ca="1" si="112"/>
        <v>-</v>
      </c>
      <c r="AG477" s="169" t="str">
        <f t="shared" ca="1" si="113"/>
        <v>-</v>
      </c>
      <c r="AH477" s="168" t="str">
        <f t="shared" ca="1" si="114"/>
        <v>-</v>
      </c>
      <c r="AI477" s="168">
        <f t="shared" ca="1" si="115"/>
        <v>0</v>
      </c>
      <c r="AJ477" s="170">
        <f t="shared" ca="1" si="116"/>
        <v>0</v>
      </c>
      <c r="AK477" s="168">
        <f t="shared" ca="1" si="71"/>
        <v>0</v>
      </c>
      <c r="AL477" s="168">
        <f t="shared" ca="1" si="66"/>
        <v>0</v>
      </c>
    </row>
    <row r="478" spans="1:38" ht="27" customHeight="1" x14ac:dyDescent="0.2">
      <c r="A478" s="56">
        <v>463</v>
      </c>
      <c r="B478" s="309" t="str">
        <f t="shared" ca="1" si="67"/>
        <v>A463</v>
      </c>
      <c r="C478" s="309"/>
      <c r="D478" s="57" t="str">
        <f t="shared" ca="1" si="68"/>
        <v/>
      </c>
      <c r="E478" s="59" t="str">
        <f t="shared" ca="1" si="69"/>
        <v/>
      </c>
      <c r="F478" s="215">
        <f ca="1">IF(LEN(B478)&gt;0,'OBRAČUNANA OSNOVNA PLAČA'!K472,"")</f>
        <v>0</v>
      </c>
      <c r="G478" s="60"/>
      <c r="H478" s="60"/>
      <c r="I478" s="60"/>
      <c r="J478" s="60"/>
      <c r="K478" s="60"/>
      <c r="L478" s="229">
        <f t="shared" si="109"/>
        <v>0</v>
      </c>
      <c r="M478" s="230">
        <f t="shared" ca="1" si="117"/>
        <v>0</v>
      </c>
      <c r="N478" s="230">
        <f t="shared" ca="1" si="118"/>
        <v>0</v>
      </c>
      <c r="O478" s="231">
        <f t="shared" ca="1" si="119"/>
        <v>0</v>
      </c>
      <c r="P478" s="232">
        <f t="shared" ca="1" si="120"/>
        <v>0</v>
      </c>
      <c r="Q478" s="233">
        <f t="shared" ca="1" si="110"/>
        <v>0</v>
      </c>
      <c r="R478" s="233">
        <f ca="1">IF(LEN(B478)&gt;0,'10'!R478-'10'!Q478,"")</f>
        <v>0</v>
      </c>
      <c r="S478" s="234"/>
      <c r="T478" s="34"/>
      <c r="U478" s="34"/>
      <c r="V478" s="34"/>
      <c r="W478" s="34"/>
      <c r="X478" s="34"/>
      <c r="Y478" s="34"/>
      <c r="AB478" s="167">
        <f>ROW()</f>
        <v>478</v>
      </c>
      <c r="AC478" s="168">
        <f t="shared" ca="1" si="70"/>
        <v>0</v>
      </c>
      <c r="AD478" s="168">
        <f t="shared" ca="1" si="84"/>
        <v>0</v>
      </c>
      <c r="AE478" s="169" t="str">
        <f t="shared" ca="1" si="111"/>
        <v>-</v>
      </c>
      <c r="AF478" s="168" t="str">
        <f t="shared" ca="1" si="112"/>
        <v>-</v>
      </c>
      <c r="AG478" s="169" t="str">
        <f t="shared" ca="1" si="113"/>
        <v>-</v>
      </c>
      <c r="AH478" s="168" t="str">
        <f t="shared" ca="1" si="114"/>
        <v>-</v>
      </c>
      <c r="AI478" s="168">
        <f t="shared" ca="1" si="115"/>
        <v>0</v>
      </c>
      <c r="AJ478" s="170">
        <f t="shared" ca="1" si="116"/>
        <v>0</v>
      </c>
      <c r="AK478" s="168">
        <f t="shared" ca="1" si="71"/>
        <v>0</v>
      </c>
      <c r="AL478" s="168">
        <f t="shared" ca="1" si="66"/>
        <v>0</v>
      </c>
    </row>
    <row r="479" spans="1:38" ht="27" customHeight="1" x14ac:dyDescent="0.2">
      <c r="A479" s="56">
        <v>464</v>
      </c>
      <c r="B479" s="309" t="str">
        <f t="shared" ca="1" si="67"/>
        <v>A464</v>
      </c>
      <c r="C479" s="309"/>
      <c r="D479" s="57" t="str">
        <f t="shared" ca="1" si="68"/>
        <v/>
      </c>
      <c r="E479" s="59" t="str">
        <f t="shared" ca="1" si="69"/>
        <v/>
      </c>
      <c r="F479" s="215">
        <f ca="1">IF(LEN(B479)&gt;0,'OBRAČUNANA OSNOVNA PLAČA'!K473,"")</f>
        <v>0</v>
      </c>
      <c r="G479" s="60"/>
      <c r="H479" s="60"/>
      <c r="I479" s="60"/>
      <c r="J479" s="60"/>
      <c r="K479" s="60"/>
      <c r="L479" s="229">
        <f t="shared" si="109"/>
        <v>0</v>
      </c>
      <c r="M479" s="230">
        <f t="shared" ca="1" si="117"/>
        <v>0</v>
      </c>
      <c r="N479" s="230">
        <f t="shared" ca="1" si="118"/>
        <v>0</v>
      </c>
      <c r="O479" s="231">
        <f t="shared" ca="1" si="119"/>
        <v>0</v>
      </c>
      <c r="P479" s="232">
        <f t="shared" ca="1" si="120"/>
        <v>0</v>
      </c>
      <c r="Q479" s="233">
        <f t="shared" ca="1" si="110"/>
        <v>0</v>
      </c>
      <c r="R479" s="233">
        <f ca="1">IF(LEN(B479)&gt;0,'10'!R479-'10'!Q479,"")</f>
        <v>0</v>
      </c>
      <c r="S479" s="234"/>
      <c r="T479" s="34"/>
      <c r="U479" s="34"/>
      <c r="V479" s="34"/>
      <c r="W479" s="34"/>
      <c r="X479" s="34"/>
      <c r="Y479" s="34"/>
      <c r="AB479" s="167">
        <f>ROW()</f>
        <v>479</v>
      </c>
      <c r="AC479" s="168">
        <f t="shared" ca="1" si="70"/>
        <v>0</v>
      </c>
      <c r="AD479" s="168">
        <f t="shared" ca="1" si="84"/>
        <v>0</v>
      </c>
      <c r="AE479" s="169" t="str">
        <f t="shared" ca="1" si="111"/>
        <v>-</v>
      </c>
      <c r="AF479" s="168" t="str">
        <f t="shared" ca="1" si="112"/>
        <v>-</v>
      </c>
      <c r="AG479" s="169" t="str">
        <f t="shared" ca="1" si="113"/>
        <v>-</v>
      </c>
      <c r="AH479" s="168" t="str">
        <f t="shared" ca="1" si="114"/>
        <v>-</v>
      </c>
      <c r="AI479" s="168">
        <f t="shared" ca="1" si="115"/>
        <v>0</v>
      </c>
      <c r="AJ479" s="170">
        <f t="shared" ca="1" si="116"/>
        <v>0</v>
      </c>
      <c r="AK479" s="168">
        <f t="shared" ca="1" si="71"/>
        <v>0</v>
      </c>
      <c r="AL479" s="168">
        <f t="shared" ca="1" si="66"/>
        <v>0</v>
      </c>
    </row>
    <row r="480" spans="1:38" ht="27" customHeight="1" x14ac:dyDescent="0.2">
      <c r="A480" s="56">
        <v>465</v>
      </c>
      <c r="B480" s="309" t="str">
        <f t="shared" ca="1" si="67"/>
        <v>A465</v>
      </c>
      <c r="C480" s="309"/>
      <c r="D480" s="57" t="str">
        <f t="shared" ca="1" si="68"/>
        <v/>
      </c>
      <c r="E480" s="59" t="str">
        <f t="shared" ca="1" si="69"/>
        <v/>
      </c>
      <c r="F480" s="215">
        <f ca="1">IF(LEN(B480)&gt;0,'OBRAČUNANA OSNOVNA PLAČA'!K474,"")</f>
        <v>0</v>
      </c>
      <c r="G480" s="60"/>
      <c r="H480" s="60"/>
      <c r="I480" s="60"/>
      <c r="J480" s="60"/>
      <c r="K480" s="60"/>
      <c r="L480" s="229">
        <f t="shared" si="109"/>
        <v>0</v>
      </c>
      <c r="M480" s="230">
        <f t="shared" ca="1" si="117"/>
        <v>0</v>
      </c>
      <c r="N480" s="230">
        <f t="shared" ca="1" si="118"/>
        <v>0</v>
      </c>
      <c r="O480" s="231">
        <f t="shared" ca="1" si="119"/>
        <v>0</v>
      </c>
      <c r="P480" s="232">
        <f t="shared" ca="1" si="120"/>
        <v>0</v>
      </c>
      <c r="Q480" s="233">
        <f t="shared" ca="1" si="110"/>
        <v>0</v>
      </c>
      <c r="R480" s="233">
        <f ca="1">IF(LEN(B480)&gt;0,'10'!R480-'10'!Q480,"")</f>
        <v>0</v>
      </c>
      <c r="S480" s="234"/>
      <c r="T480" s="34"/>
      <c r="U480" s="34"/>
      <c r="V480" s="34"/>
      <c r="W480" s="34"/>
      <c r="X480" s="34"/>
      <c r="Y480" s="34"/>
      <c r="AB480" s="167">
        <f>ROW()</f>
        <v>480</v>
      </c>
      <c r="AC480" s="168">
        <f t="shared" ca="1" si="70"/>
        <v>0</v>
      </c>
      <c r="AD480" s="168">
        <f t="shared" ca="1" si="84"/>
        <v>0</v>
      </c>
      <c r="AE480" s="169" t="str">
        <f t="shared" ca="1" si="111"/>
        <v>-</v>
      </c>
      <c r="AF480" s="168" t="str">
        <f t="shared" ca="1" si="112"/>
        <v>-</v>
      </c>
      <c r="AG480" s="169" t="str">
        <f t="shared" ca="1" si="113"/>
        <v>-</v>
      </c>
      <c r="AH480" s="168" t="str">
        <f t="shared" ca="1" si="114"/>
        <v>-</v>
      </c>
      <c r="AI480" s="168">
        <f t="shared" ca="1" si="115"/>
        <v>0</v>
      </c>
      <c r="AJ480" s="170">
        <f t="shared" ca="1" si="116"/>
        <v>0</v>
      </c>
      <c r="AK480" s="168">
        <f t="shared" ca="1" si="71"/>
        <v>0</v>
      </c>
      <c r="AL480" s="168">
        <f t="shared" ca="1" si="66"/>
        <v>0</v>
      </c>
    </row>
    <row r="481" spans="1:38" ht="27" customHeight="1" x14ac:dyDescent="0.2">
      <c r="A481" s="56">
        <v>466</v>
      </c>
      <c r="B481" s="309" t="str">
        <f t="shared" ca="1" si="67"/>
        <v>A466</v>
      </c>
      <c r="C481" s="309"/>
      <c r="D481" s="57" t="str">
        <f t="shared" ca="1" si="68"/>
        <v/>
      </c>
      <c r="E481" s="59" t="str">
        <f t="shared" ca="1" si="69"/>
        <v/>
      </c>
      <c r="F481" s="215">
        <f ca="1">IF(LEN(B481)&gt;0,'OBRAČUNANA OSNOVNA PLAČA'!K475,"")</f>
        <v>0</v>
      </c>
      <c r="G481" s="60"/>
      <c r="H481" s="60"/>
      <c r="I481" s="60"/>
      <c r="J481" s="60"/>
      <c r="K481" s="60"/>
      <c r="L481" s="229">
        <f t="shared" si="109"/>
        <v>0</v>
      </c>
      <c r="M481" s="230">
        <f t="shared" ca="1" si="117"/>
        <v>0</v>
      </c>
      <c r="N481" s="230">
        <f t="shared" ca="1" si="118"/>
        <v>0</v>
      </c>
      <c r="O481" s="231">
        <f t="shared" ca="1" si="119"/>
        <v>0</v>
      </c>
      <c r="P481" s="232">
        <f t="shared" ca="1" si="120"/>
        <v>0</v>
      </c>
      <c r="Q481" s="233">
        <f t="shared" ca="1" si="110"/>
        <v>0</v>
      </c>
      <c r="R481" s="233">
        <f ca="1">IF(LEN(B481)&gt;0,'10'!R481-'10'!Q481,"")</f>
        <v>0</v>
      </c>
      <c r="S481" s="234"/>
      <c r="T481" s="34"/>
      <c r="U481" s="34"/>
      <c r="V481" s="34"/>
      <c r="W481" s="34"/>
      <c r="X481" s="34"/>
      <c r="Y481" s="34"/>
      <c r="AB481" s="167">
        <f>ROW()</f>
        <v>481</v>
      </c>
      <c r="AC481" s="168">
        <f t="shared" ca="1" si="70"/>
        <v>0</v>
      </c>
      <c r="AD481" s="168">
        <f t="shared" ca="1" si="84"/>
        <v>0</v>
      </c>
      <c r="AE481" s="169" t="str">
        <f t="shared" ca="1" si="111"/>
        <v>-</v>
      </c>
      <c r="AF481" s="168" t="str">
        <f t="shared" ca="1" si="112"/>
        <v>-</v>
      </c>
      <c r="AG481" s="169" t="str">
        <f t="shared" ca="1" si="113"/>
        <v>-</v>
      </c>
      <c r="AH481" s="168" t="str">
        <f t="shared" ca="1" si="114"/>
        <v>-</v>
      </c>
      <c r="AI481" s="168">
        <f t="shared" ca="1" si="115"/>
        <v>0</v>
      </c>
      <c r="AJ481" s="170">
        <f t="shared" ca="1" si="116"/>
        <v>0</v>
      </c>
      <c r="AK481" s="168">
        <f t="shared" ca="1" si="71"/>
        <v>0</v>
      </c>
      <c r="AL481" s="168">
        <f t="shared" ca="1" si="66"/>
        <v>0</v>
      </c>
    </row>
    <row r="482" spans="1:38" ht="27" customHeight="1" x14ac:dyDescent="0.2">
      <c r="A482" s="56">
        <v>467</v>
      </c>
      <c r="B482" s="309" t="str">
        <f t="shared" ca="1" si="67"/>
        <v>A467</v>
      </c>
      <c r="C482" s="309"/>
      <c r="D482" s="57" t="str">
        <f t="shared" ca="1" si="68"/>
        <v/>
      </c>
      <c r="E482" s="59" t="str">
        <f t="shared" ca="1" si="69"/>
        <v/>
      </c>
      <c r="F482" s="215">
        <f ca="1">IF(LEN(B482)&gt;0,'OBRAČUNANA OSNOVNA PLAČA'!K476,"")</f>
        <v>0</v>
      </c>
      <c r="G482" s="60"/>
      <c r="H482" s="60"/>
      <c r="I482" s="60"/>
      <c r="J482" s="60"/>
      <c r="K482" s="60"/>
      <c r="L482" s="229">
        <f t="shared" si="109"/>
        <v>0</v>
      </c>
      <c r="M482" s="230">
        <f t="shared" ca="1" si="117"/>
        <v>0</v>
      </c>
      <c r="N482" s="230">
        <f t="shared" ca="1" si="118"/>
        <v>0</v>
      </c>
      <c r="O482" s="231">
        <f t="shared" ca="1" si="119"/>
        <v>0</v>
      </c>
      <c r="P482" s="232">
        <f t="shared" ca="1" si="120"/>
        <v>0</v>
      </c>
      <c r="Q482" s="233">
        <f t="shared" ca="1" si="110"/>
        <v>0</v>
      </c>
      <c r="R482" s="233">
        <f ca="1">IF(LEN(B482)&gt;0,'10'!R482-'10'!Q482,"")</f>
        <v>0</v>
      </c>
      <c r="S482" s="234"/>
      <c r="T482" s="34"/>
      <c r="U482" s="34"/>
      <c r="V482" s="34"/>
      <c r="W482" s="34"/>
      <c r="X482" s="34"/>
      <c r="Y482" s="34"/>
      <c r="AB482" s="167">
        <f>ROW()</f>
        <v>482</v>
      </c>
      <c r="AC482" s="168">
        <f t="shared" ca="1" si="70"/>
        <v>0</v>
      </c>
      <c r="AD482" s="168">
        <f t="shared" ca="1" si="84"/>
        <v>0</v>
      </c>
      <c r="AE482" s="169" t="str">
        <f t="shared" ca="1" si="111"/>
        <v>-</v>
      </c>
      <c r="AF482" s="168" t="str">
        <f t="shared" ca="1" si="112"/>
        <v>-</v>
      </c>
      <c r="AG482" s="169" t="str">
        <f t="shared" ca="1" si="113"/>
        <v>-</v>
      </c>
      <c r="AH482" s="168" t="str">
        <f t="shared" ca="1" si="114"/>
        <v>-</v>
      </c>
      <c r="AI482" s="168">
        <f t="shared" ca="1" si="115"/>
        <v>0</v>
      </c>
      <c r="AJ482" s="170">
        <f t="shared" ca="1" si="116"/>
        <v>0</v>
      </c>
      <c r="AK482" s="168">
        <f t="shared" ca="1" si="71"/>
        <v>0</v>
      </c>
      <c r="AL482" s="168">
        <f t="shared" ca="1" si="66"/>
        <v>0</v>
      </c>
    </row>
    <row r="483" spans="1:38" ht="27" customHeight="1" x14ac:dyDescent="0.2">
      <c r="A483" s="56">
        <v>468</v>
      </c>
      <c r="B483" s="309" t="str">
        <f t="shared" ca="1" si="67"/>
        <v>A468</v>
      </c>
      <c r="C483" s="309"/>
      <c r="D483" s="57" t="str">
        <f t="shared" ca="1" si="68"/>
        <v/>
      </c>
      <c r="E483" s="59" t="str">
        <f t="shared" ca="1" si="69"/>
        <v/>
      </c>
      <c r="F483" s="215">
        <f ca="1">IF(LEN(B483)&gt;0,'OBRAČUNANA OSNOVNA PLAČA'!K477,"")</f>
        <v>0</v>
      </c>
      <c r="G483" s="60"/>
      <c r="H483" s="60"/>
      <c r="I483" s="60"/>
      <c r="J483" s="60"/>
      <c r="K483" s="60"/>
      <c r="L483" s="229">
        <f t="shared" si="109"/>
        <v>0</v>
      </c>
      <c r="M483" s="230">
        <f t="shared" ca="1" si="117"/>
        <v>0</v>
      </c>
      <c r="N483" s="230">
        <f t="shared" ca="1" si="118"/>
        <v>0</v>
      </c>
      <c r="O483" s="231">
        <f t="shared" ca="1" si="119"/>
        <v>0</v>
      </c>
      <c r="P483" s="232">
        <f t="shared" ca="1" si="120"/>
        <v>0</v>
      </c>
      <c r="Q483" s="233">
        <f t="shared" ca="1" si="110"/>
        <v>0</v>
      </c>
      <c r="R483" s="233">
        <f ca="1">IF(LEN(B483)&gt;0,'10'!R483-'10'!Q483,"")</f>
        <v>0</v>
      </c>
      <c r="S483" s="234"/>
      <c r="T483" s="34"/>
      <c r="U483" s="34"/>
      <c r="V483" s="34"/>
      <c r="W483" s="34"/>
      <c r="X483" s="34"/>
      <c r="Y483" s="34"/>
      <c r="AB483" s="167">
        <f>ROW()</f>
        <v>483</v>
      </c>
      <c r="AC483" s="168">
        <f t="shared" ca="1" si="70"/>
        <v>0</v>
      </c>
      <c r="AD483" s="168">
        <f t="shared" ca="1" si="84"/>
        <v>0</v>
      </c>
      <c r="AE483" s="169" t="str">
        <f t="shared" ca="1" si="111"/>
        <v>-</v>
      </c>
      <c r="AF483" s="168" t="str">
        <f t="shared" ca="1" si="112"/>
        <v>-</v>
      </c>
      <c r="AG483" s="169" t="str">
        <f t="shared" ca="1" si="113"/>
        <v>-</v>
      </c>
      <c r="AH483" s="168" t="str">
        <f t="shared" ca="1" si="114"/>
        <v>-</v>
      </c>
      <c r="AI483" s="168">
        <f t="shared" ca="1" si="115"/>
        <v>0</v>
      </c>
      <c r="AJ483" s="170">
        <f t="shared" ca="1" si="116"/>
        <v>0</v>
      </c>
      <c r="AK483" s="168">
        <f t="shared" ca="1" si="71"/>
        <v>0</v>
      </c>
      <c r="AL483" s="168">
        <f t="shared" ca="1" si="66"/>
        <v>0</v>
      </c>
    </row>
    <row r="484" spans="1:38" ht="27" customHeight="1" x14ac:dyDescent="0.2">
      <c r="A484" s="56">
        <v>469</v>
      </c>
      <c r="B484" s="309" t="str">
        <f t="shared" ca="1" si="67"/>
        <v>A469</v>
      </c>
      <c r="C484" s="309"/>
      <c r="D484" s="57" t="str">
        <f t="shared" ca="1" si="68"/>
        <v/>
      </c>
      <c r="E484" s="59" t="str">
        <f t="shared" ca="1" si="69"/>
        <v/>
      </c>
      <c r="F484" s="215">
        <f ca="1">IF(LEN(B484)&gt;0,'OBRAČUNANA OSNOVNA PLAČA'!K478,"")</f>
        <v>0</v>
      </c>
      <c r="G484" s="60"/>
      <c r="H484" s="60"/>
      <c r="I484" s="60"/>
      <c r="J484" s="60"/>
      <c r="K484" s="60"/>
      <c r="L484" s="229">
        <f t="shared" si="109"/>
        <v>0</v>
      </c>
      <c r="M484" s="230">
        <f t="shared" ca="1" si="117"/>
        <v>0</v>
      </c>
      <c r="N484" s="230">
        <f t="shared" ca="1" si="118"/>
        <v>0</v>
      </c>
      <c r="O484" s="231">
        <f t="shared" ca="1" si="119"/>
        <v>0</v>
      </c>
      <c r="P484" s="232">
        <f t="shared" ca="1" si="120"/>
        <v>0</v>
      </c>
      <c r="Q484" s="233">
        <f t="shared" ca="1" si="110"/>
        <v>0</v>
      </c>
      <c r="R484" s="233">
        <f ca="1">IF(LEN(B484)&gt;0,'10'!R484-'10'!Q484,"")</f>
        <v>0</v>
      </c>
      <c r="S484" s="234"/>
      <c r="T484" s="34"/>
      <c r="U484" s="34"/>
      <c r="V484" s="34"/>
      <c r="W484" s="34"/>
      <c r="X484" s="34"/>
      <c r="Y484" s="34"/>
      <c r="AB484" s="167">
        <f>ROW()</f>
        <v>484</v>
      </c>
      <c r="AC484" s="168">
        <f t="shared" ca="1" si="70"/>
        <v>0</v>
      </c>
      <c r="AD484" s="168">
        <f t="shared" ca="1" si="84"/>
        <v>0</v>
      </c>
      <c r="AE484" s="169" t="str">
        <f t="shared" ca="1" si="111"/>
        <v>-</v>
      </c>
      <c r="AF484" s="168" t="str">
        <f t="shared" ca="1" si="112"/>
        <v>-</v>
      </c>
      <c r="AG484" s="169" t="str">
        <f t="shared" ca="1" si="113"/>
        <v>-</v>
      </c>
      <c r="AH484" s="168" t="str">
        <f t="shared" ca="1" si="114"/>
        <v>-</v>
      </c>
      <c r="AI484" s="168">
        <f t="shared" ca="1" si="115"/>
        <v>0</v>
      </c>
      <c r="AJ484" s="170">
        <f t="shared" ca="1" si="116"/>
        <v>0</v>
      </c>
      <c r="AK484" s="168">
        <f t="shared" ca="1" si="71"/>
        <v>0</v>
      </c>
      <c r="AL484" s="168">
        <f t="shared" ca="1" si="66"/>
        <v>0</v>
      </c>
    </row>
    <row r="485" spans="1:38" ht="27" customHeight="1" x14ac:dyDescent="0.2">
      <c r="A485" s="56">
        <v>470</v>
      </c>
      <c r="B485" s="309" t="str">
        <f t="shared" ca="1" si="67"/>
        <v>A470</v>
      </c>
      <c r="C485" s="309"/>
      <c r="D485" s="57" t="str">
        <f t="shared" ca="1" si="68"/>
        <v/>
      </c>
      <c r="E485" s="59" t="str">
        <f t="shared" ca="1" si="69"/>
        <v/>
      </c>
      <c r="F485" s="215">
        <f ca="1">IF(LEN(B485)&gt;0,'OBRAČUNANA OSNOVNA PLAČA'!K479,"")</f>
        <v>0</v>
      </c>
      <c r="G485" s="60"/>
      <c r="H485" s="60"/>
      <c r="I485" s="60"/>
      <c r="J485" s="60"/>
      <c r="K485" s="60"/>
      <c r="L485" s="229">
        <f t="shared" si="109"/>
        <v>0</v>
      </c>
      <c r="M485" s="230">
        <f t="shared" ca="1" si="117"/>
        <v>0</v>
      </c>
      <c r="N485" s="230">
        <f t="shared" ca="1" si="118"/>
        <v>0</v>
      </c>
      <c r="O485" s="231">
        <f t="shared" ca="1" si="119"/>
        <v>0</v>
      </c>
      <c r="P485" s="232">
        <f t="shared" ca="1" si="120"/>
        <v>0</v>
      </c>
      <c r="Q485" s="233">
        <f t="shared" ca="1" si="110"/>
        <v>0</v>
      </c>
      <c r="R485" s="233">
        <f ca="1">IF(LEN(B485)&gt;0,'10'!R485-'10'!Q485,"")</f>
        <v>0</v>
      </c>
      <c r="S485" s="234"/>
      <c r="T485" s="34"/>
      <c r="U485" s="34"/>
      <c r="V485" s="34"/>
      <c r="W485" s="34"/>
      <c r="X485" s="34"/>
      <c r="Y485" s="34"/>
      <c r="AB485" s="167">
        <f>ROW()</f>
        <v>485</v>
      </c>
      <c r="AC485" s="168">
        <f t="shared" ca="1" si="70"/>
        <v>0</v>
      </c>
      <c r="AD485" s="168">
        <f t="shared" ca="1" si="84"/>
        <v>0</v>
      </c>
      <c r="AE485" s="169" t="str">
        <f t="shared" ca="1" si="111"/>
        <v>-</v>
      </c>
      <c r="AF485" s="168" t="str">
        <f t="shared" ca="1" si="112"/>
        <v>-</v>
      </c>
      <c r="AG485" s="169" t="str">
        <f t="shared" ca="1" si="113"/>
        <v>-</v>
      </c>
      <c r="AH485" s="168" t="str">
        <f t="shared" ca="1" si="114"/>
        <v>-</v>
      </c>
      <c r="AI485" s="168">
        <f t="shared" ca="1" si="115"/>
        <v>0</v>
      </c>
      <c r="AJ485" s="170">
        <f t="shared" ca="1" si="116"/>
        <v>0</v>
      </c>
      <c r="AK485" s="168">
        <f t="shared" ca="1" si="71"/>
        <v>0</v>
      </c>
      <c r="AL485" s="168">
        <f t="shared" ca="1" si="66"/>
        <v>0</v>
      </c>
    </row>
    <row r="486" spans="1:38" ht="27" customHeight="1" x14ac:dyDescent="0.2">
      <c r="A486" s="56">
        <v>471</v>
      </c>
      <c r="B486" s="309" t="str">
        <f t="shared" ca="1" si="67"/>
        <v>A471</v>
      </c>
      <c r="C486" s="309"/>
      <c r="D486" s="57" t="str">
        <f t="shared" ca="1" si="68"/>
        <v/>
      </c>
      <c r="E486" s="59" t="str">
        <f t="shared" ca="1" si="69"/>
        <v/>
      </c>
      <c r="F486" s="215">
        <f ca="1">IF(LEN(B486)&gt;0,'OBRAČUNANA OSNOVNA PLAČA'!K480,"")</f>
        <v>0</v>
      </c>
      <c r="G486" s="60"/>
      <c r="H486" s="60"/>
      <c r="I486" s="60"/>
      <c r="J486" s="60"/>
      <c r="K486" s="60"/>
      <c r="L486" s="229">
        <f t="shared" si="109"/>
        <v>0</v>
      </c>
      <c r="M486" s="230">
        <f t="shared" ca="1" si="117"/>
        <v>0</v>
      </c>
      <c r="N486" s="230">
        <f t="shared" ca="1" si="118"/>
        <v>0</v>
      </c>
      <c r="O486" s="231">
        <f t="shared" ca="1" si="119"/>
        <v>0</v>
      </c>
      <c r="P486" s="232">
        <f t="shared" ca="1" si="120"/>
        <v>0</v>
      </c>
      <c r="Q486" s="233">
        <f t="shared" ca="1" si="110"/>
        <v>0</v>
      </c>
      <c r="R486" s="233">
        <f ca="1">IF(LEN(B486)&gt;0,'10'!R486-'10'!Q486,"")</f>
        <v>0</v>
      </c>
      <c r="S486" s="234"/>
      <c r="T486" s="34"/>
      <c r="U486" s="34"/>
      <c r="V486" s="34"/>
      <c r="W486" s="34"/>
      <c r="X486" s="34"/>
      <c r="Y486" s="34"/>
      <c r="AB486" s="167">
        <f>ROW()</f>
        <v>486</v>
      </c>
      <c r="AC486" s="168">
        <f t="shared" ca="1" si="70"/>
        <v>0</v>
      </c>
      <c r="AD486" s="168">
        <f t="shared" ca="1" si="84"/>
        <v>0</v>
      </c>
      <c r="AE486" s="169" t="str">
        <f t="shared" ca="1" si="111"/>
        <v>-</v>
      </c>
      <c r="AF486" s="168" t="str">
        <f t="shared" ca="1" si="112"/>
        <v>-</v>
      </c>
      <c r="AG486" s="169" t="str">
        <f t="shared" ca="1" si="113"/>
        <v>-</v>
      </c>
      <c r="AH486" s="168" t="str">
        <f t="shared" ca="1" si="114"/>
        <v>-</v>
      </c>
      <c r="AI486" s="168">
        <f t="shared" ca="1" si="115"/>
        <v>0</v>
      </c>
      <c r="AJ486" s="170">
        <f t="shared" ca="1" si="116"/>
        <v>0</v>
      </c>
      <c r="AK486" s="168">
        <f t="shared" ca="1" si="71"/>
        <v>0</v>
      </c>
      <c r="AL486" s="168">
        <f t="shared" ca="1" si="66"/>
        <v>0</v>
      </c>
    </row>
    <row r="487" spans="1:38" ht="27" customHeight="1" x14ac:dyDescent="0.2">
      <c r="A487" s="56">
        <v>472</v>
      </c>
      <c r="B487" s="309" t="str">
        <f t="shared" ca="1" si="67"/>
        <v>A472</v>
      </c>
      <c r="C487" s="309"/>
      <c r="D487" s="57" t="str">
        <f t="shared" ca="1" si="68"/>
        <v/>
      </c>
      <c r="E487" s="59" t="str">
        <f t="shared" ca="1" si="69"/>
        <v/>
      </c>
      <c r="F487" s="215">
        <f ca="1">IF(LEN(B487)&gt;0,'OBRAČUNANA OSNOVNA PLAČA'!K481,"")</f>
        <v>0</v>
      </c>
      <c r="G487" s="60"/>
      <c r="H487" s="60"/>
      <c r="I487" s="60"/>
      <c r="J487" s="60"/>
      <c r="K487" s="60"/>
      <c r="L487" s="229">
        <f t="shared" si="109"/>
        <v>0</v>
      </c>
      <c r="M487" s="230">
        <f t="shared" ca="1" si="117"/>
        <v>0</v>
      </c>
      <c r="N487" s="230">
        <f t="shared" ca="1" si="118"/>
        <v>0</v>
      </c>
      <c r="O487" s="231">
        <f t="shared" ca="1" si="119"/>
        <v>0</v>
      </c>
      <c r="P487" s="232">
        <f t="shared" ca="1" si="120"/>
        <v>0</v>
      </c>
      <c r="Q487" s="233">
        <f t="shared" ca="1" si="110"/>
        <v>0</v>
      </c>
      <c r="R487" s="233">
        <f ca="1">IF(LEN(B487)&gt;0,'10'!R487-'10'!Q487,"")</f>
        <v>0</v>
      </c>
      <c r="S487" s="234"/>
      <c r="T487" s="34"/>
      <c r="U487" s="34"/>
      <c r="V487" s="34"/>
      <c r="W487" s="34"/>
      <c r="X487" s="34"/>
      <c r="Y487" s="34"/>
      <c r="AB487" s="167">
        <f>ROW()</f>
        <v>487</v>
      </c>
      <c r="AC487" s="168">
        <f t="shared" ca="1" si="70"/>
        <v>0</v>
      </c>
      <c r="AD487" s="168">
        <f t="shared" ca="1" si="84"/>
        <v>0</v>
      </c>
      <c r="AE487" s="169" t="str">
        <f t="shared" ca="1" si="111"/>
        <v>-</v>
      </c>
      <c r="AF487" s="168" t="str">
        <f t="shared" ca="1" si="112"/>
        <v>-</v>
      </c>
      <c r="AG487" s="169" t="str">
        <f t="shared" ca="1" si="113"/>
        <v>-</v>
      </c>
      <c r="AH487" s="168" t="str">
        <f t="shared" ca="1" si="114"/>
        <v>-</v>
      </c>
      <c r="AI487" s="168">
        <f t="shared" ca="1" si="115"/>
        <v>0</v>
      </c>
      <c r="AJ487" s="170">
        <f t="shared" ca="1" si="116"/>
        <v>0</v>
      </c>
      <c r="AK487" s="168">
        <f t="shared" ca="1" si="71"/>
        <v>0</v>
      </c>
      <c r="AL487" s="168">
        <f t="shared" ca="1" si="66"/>
        <v>0</v>
      </c>
    </row>
    <row r="488" spans="1:38" ht="27" customHeight="1" x14ac:dyDescent="0.2">
      <c r="A488" s="56">
        <v>473</v>
      </c>
      <c r="B488" s="309" t="str">
        <f t="shared" ca="1" si="67"/>
        <v>A473</v>
      </c>
      <c r="C488" s="309"/>
      <c r="D488" s="57" t="str">
        <f t="shared" ca="1" si="68"/>
        <v/>
      </c>
      <c r="E488" s="59" t="str">
        <f t="shared" ca="1" si="69"/>
        <v/>
      </c>
      <c r="F488" s="215">
        <f ca="1">IF(LEN(B488)&gt;0,'OBRAČUNANA OSNOVNA PLAČA'!K482,"")</f>
        <v>0</v>
      </c>
      <c r="G488" s="60"/>
      <c r="H488" s="60"/>
      <c r="I488" s="60"/>
      <c r="J488" s="60"/>
      <c r="K488" s="60"/>
      <c r="L488" s="229">
        <f t="shared" si="109"/>
        <v>0</v>
      </c>
      <c r="M488" s="230">
        <f t="shared" ca="1" si="117"/>
        <v>0</v>
      </c>
      <c r="N488" s="230">
        <f t="shared" ca="1" si="118"/>
        <v>0</v>
      </c>
      <c r="O488" s="231">
        <f t="shared" ca="1" si="119"/>
        <v>0</v>
      </c>
      <c r="P488" s="232">
        <f t="shared" ca="1" si="120"/>
        <v>0</v>
      </c>
      <c r="Q488" s="233">
        <f t="shared" ca="1" si="110"/>
        <v>0</v>
      </c>
      <c r="R488" s="233">
        <f ca="1">IF(LEN(B488)&gt;0,'10'!R488-'10'!Q488,"")</f>
        <v>0</v>
      </c>
      <c r="S488" s="234"/>
      <c r="T488" s="34"/>
      <c r="U488" s="34"/>
      <c r="V488" s="34"/>
      <c r="W488" s="34"/>
      <c r="X488" s="34"/>
      <c r="Y488" s="34"/>
      <c r="AB488" s="167">
        <f>ROW()</f>
        <v>488</v>
      </c>
      <c r="AC488" s="168">
        <f t="shared" ca="1" si="70"/>
        <v>0</v>
      </c>
      <c r="AD488" s="168">
        <f t="shared" ca="1" si="84"/>
        <v>0</v>
      </c>
      <c r="AE488" s="169" t="str">
        <f t="shared" ca="1" si="111"/>
        <v>-</v>
      </c>
      <c r="AF488" s="168" t="str">
        <f t="shared" ca="1" si="112"/>
        <v>-</v>
      </c>
      <c r="AG488" s="169" t="str">
        <f t="shared" ca="1" si="113"/>
        <v>-</v>
      </c>
      <c r="AH488" s="168" t="str">
        <f t="shared" ca="1" si="114"/>
        <v>-</v>
      </c>
      <c r="AI488" s="168">
        <f t="shared" ca="1" si="115"/>
        <v>0</v>
      </c>
      <c r="AJ488" s="170">
        <f t="shared" ca="1" si="116"/>
        <v>0</v>
      </c>
      <c r="AK488" s="168">
        <f t="shared" ca="1" si="71"/>
        <v>0</v>
      </c>
      <c r="AL488" s="168">
        <f t="shared" ca="1" si="66"/>
        <v>0</v>
      </c>
    </row>
    <row r="489" spans="1:38" ht="27" customHeight="1" x14ac:dyDescent="0.2">
      <c r="A489" s="56">
        <v>474</v>
      </c>
      <c r="B489" s="309" t="str">
        <f t="shared" ca="1" si="67"/>
        <v>A474</v>
      </c>
      <c r="C489" s="309"/>
      <c r="D489" s="57" t="str">
        <f t="shared" ca="1" si="68"/>
        <v/>
      </c>
      <c r="E489" s="59" t="str">
        <f t="shared" ca="1" si="69"/>
        <v/>
      </c>
      <c r="F489" s="215">
        <f ca="1">IF(LEN(B489)&gt;0,'OBRAČUNANA OSNOVNA PLAČA'!K483,"")</f>
        <v>0</v>
      </c>
      <c r="G489" s="60"/>
      <c r="H489" s="60"/>
      <c r="I489" s="60"/>
      <c r="J489" s="60"/>
      <c r="K489" s="60"/>
      <c r="L489" s="229">
        <f t="shared" si="109"/>
        <v>0</v>
      </c>
      <c r="M489" s="230">
        <f t="shared" ca="1" si="117"/>
        <v>0</v>
      </c>
      <c r="N489" s="230">
        <f t="shared" ca="1" si="118"/>
        <v>0</v>
      </c>
      <c r="O489" s="231">
        <f t="shared" ca="1" si="119"/>
        <v>0</v>
      </c>
      <c r="P489" s="232">
        <f t="shared" ca="1" si="120"/>
        <v>0</v>
      </c>
      <c r="Q489" s="233">
        <f t="shared" ca="1" si="110"/>
        <v>0</v>
      </c>
      <c r="R489" s="233">
        <f ca="1">IF(LEN(B489)&gt;0,'10'!R489-'10'!Q489,"")</f>
        <v>0</v>
      </c>
      <c r="S489" s="234"/>
      <c r="T489" s="34"/>
      <c r="U489" s="34"/>
      <c r="V489" s="34"/>
      <c r="W489" s="34"/>
      <c r="X489" s="34"/>
      <c r="Y489" s="34"/>
      <c r="AB489" s="167">
        <f>ROW()</f>
        <v>489</v>
      </c>
      <c r="AC489" s="168">
        <f t="shared" ca="1" si="70"/>
        <v>0</v>
      </c>
      <c r="AD489" s="168">
        <f t="shared" ca="1" si="84"/>
        <v>0</v>
      </c>
      <c r="AE489" s="169" t="str">
        <f t="shared" ca="1" si="111"/>
        <v>-</v>
      </c>
      <c r="AF489" s="168" t="str">
        <f t="shared" ca="1" si="112"/>
        <v>-</v>
      </c>
      <c r="AG489" s="169" t="str">
        <f t="shared" ca="1" si="113"/>
        <v>-</v>
      </c>
      <c r="AH489" s="168" t="str">
        <f t="shared" ca="1" si="114"/>
        <v>-</v>
      </c>
      <c r="AI489" s="168">
        <f t="shared" ca="1" si="115"/>
        <v>0</v>
      </c>
      <c r="AJ489" s="170">
        <f t="shared" ca="1" si="116"/>
        <v>0</v>
      </c>
      <c r="AK489" s="168">
        <f t="shared" ca="1" si="71"/>
        <v>0</v>
      </c>
      <c r="AL489" s="168">
        <f t="shared" ca="1" si="66"/>
        <v>0</v>
      </c>
    </row>
    <row r="490" spans="1:38" ht="27" customHeight="1" x14ac:dyDescent="0.2">
      <c r="A490" s="56">
        <v>475</v>
      </c>
      <c r="B490" s="309" t="str">
        <f t="shared" ca="1" si="67"/>
        <v>A475</v>
      </c>
      <c r="C490" s="309"/>
      <c r="D490" s="57" t="str">
        <f t="shared" ca="1" si="68"/>
        <v/>
      </c>
      <c r="E490" s="59" t="str">
        <f t="shared" ca="1" si="69"/>
        <v/>
      </c>
      <c r="F490" s="215">
        <f ca="1">IF(LEN(B490)&gt;0,'OBRAČUNANA OSNOVNA PLAČA'!K484,"")</f>
        <v>0</v>
      </c>
      <c r="G490" s="60"/>
      <c r="H490" s="60"/>
      <c r="I490" s="60"/>
      <c r="J490" s="60"/>
      <c r="K490" s="60"/>
      <c r="L490" s="229">
        <f t="shared" si="109"/>
        <v>0</v>
      </c>
      <c r="M490" s="230">
        <f t="shared" ca="1" si="117"/>
        <v>0</v>
      </c>
      <c r="N490" s="230">
        <f t="shared" ca="1" si="118"/>
        <v>0</v>
      </c>
      <c r="O490" s="231">
        <f t="shared" ca="1" si="119"/>
        <v>0</v>
      </c>
      <c r="P490" s="232">
        <f t="shared" ca="1" si="120"/>
        <v>0</v>
      </c>
      <c r="Q490" s="233">
        <f t="shared" ca="1" si="110"/>
        <v>0</v>
      </c>
      <c r="R490" s="233">
        <f ca="1">IF(LEN(B490)&gt;0,'10'!R490-'10'!Q490,"")</f>
        <v>0</v>
      </c>
      <c r="S490" s="234"/>
      <c r="T490" s="34"/>
      <c r="U490" s="34"/>
      <c r="V490" s="34"/>
      <c r="W490" s="34"/>
      <c r="X490" s="34"/>
      <c r="Y490" s="34"/>
      <c r="AB490" s="167">
        <f>ROW()</f>
        <v>490</v>
      </c>
      <c r="AC490" s="168">
        <f t="shared" ca="1" si="70"/>
        <v>0</v>
      </c>
      <c r="AD490" s="168">
        <f t="shared" ca="1" si="84"/>
        <v>0</v>
      </c>
      <c r="AE490" s="169" t="str">
        <f t="shared" ca="1" si="111"/>
        <v>-</v>
      </c>
      <c r="AF490" s="168" t="str">
        <f t="shared" ca="1" si="112"/>
        <v>-</v>
      </c>
      <c r="AG490" s="169" t="str">
        <f t="shared" ca="1" si="113"/>
        <v>-</v>
      </c>
      <c r="AH490" s="168" t="str">
        <f t="shared" ca="1" si="114"/>
        <v>-</v>
      </c>
      <c r="AI490" s="168">
        <f t="shared" ca="1" si="115"/>
        <v>0</v>
      </c>
      <c r="AJ490" s="170">
        <f t="shared" ca="1" si="116"/>
        <v>0</v>
      </c>
      <c r="AK490" s="168">
        <f t="shared" ca="1" si="71"/>
        <v>0</v>
      </c>
      <c r="AL490" s="168">
        <f t="shared" ca="1" si="66"/>
        <v>0</v>
      </c>
    </row>
    <row r="491" spans="1:38" ht="27" customHeight="1" x14ac:dyDescent="0.2">
      <c r="A491" s="56">
        <v>476</v>
      </c>
      <c r="B491" s="309" t="str">
        <f t="shared" ca="1" si="67"/>
        <v>A476</v>
      </c>
      <c r="C491" s="309"/>
      <c r="D491" s="57" t="str">
        <f t="shared" ca="1" si="68"/>
        <v/>
      </c>
      <c r="E491" s="59" t="str">
        <f t="shared" ca="1" si="69"/>
        <v/>
      </c>
      <c r="F491" s="215">
        <f ca="1">IF(LEN(B491)&gt;0,'OBRAČUNANA OSNOVNA PLAČA'!K485,"")</f>
        <v>0</v>
      </c>
      <c r="G491" s="60"/>
      <c r="H491" s="60"/>
      <c r="I491" s="60"/>
      <c r="J491" s="60"/>
      <c r="K491" s="60"/>
      <c r="L491" s="229">
        <f t="shared" si="109"/>
        <v>0</v>
      </c>
      <c r="M491" s="230">
        <f t="shared" ca="1" si="117"/>
        <v>0</v>
      </c>
      <c r="N491" s="230">
        <f t="shared" ca="1" si="118"/>
        <v>0</v>
      </c>
      <c r="O491" s="231">
        <f t="shared" ca="1" si="119"/>
        <v>0</v>
      </c>
      <c r="P491" s="232">
        <f t="shared" ca="1" si="120"/>
        <v>0</v>
      </c>
      <c r="Q491" s="233">
        <f t="shared" ca="1" si="110"/>
        <v>0</v>
      </c>
      <c r="R491" s="233">
        <f ca="1">IF(LEN(B491)&gt;0,'10'!R491-'10'!Q491,"")</f>
        <v>0</v>
      </c>
      <c r="S491" s="234"/>
      <c r="T491" s="34"/>
      <c r="U491" s="34"/>
      <c r="V491" s="34"/>
      <c r="W491" s="34"/>
      <c r="X491" s="34"/>
      <c r="Y491" s="34"/>
      <c r="AB491" s="167">
        <f>ROW()</f>
        <v>491</v>
      </c>
      <c r="AC491" s="168">
        <f t="shared" ca="1" si="70"/>
        <v>0</v>
      </c>
      <c r="AD491" s="168">
        <f t="shared" ca="1" si="84"/>
        <v>0</v>
      </c>
      <c r="AE491" s="169" t="str">
        <f t="shared" ca="1" si="111"/>
        <v>-</v>
      </c>
      <c r="AF491" s="168" t="str">
        <f t="shared" ca="1" si="112"/>
        <v>-</v>
      </c>
      <c r="AG491" s="169" t="str">
        <f t="shared" ca="1" si="113"/>
        <v>-</v>
      </c>
      <c r="AH491" s="168" t="str">
        <f t="shared" ca="1" si="114"/>
        <v>-</v>
      </c>
      <c r="AI491" s="168">
        <f t="shared" ca="1" si="115"/>
        <v>0</v>
      </c>
      <c r="AJ491" s="170">
        <f t="shared" ca="1" si="116"/>
        <v>0</v>
      </c>
      <c r="AK491" s="168">
        <f t="shared" ca="1" si="71"/>
        <v>0</v>
      </c>
      <c r="AL491" s="168">
        <f t="shared" ca="1" si="66"/>
        <v>0</v>
      </c>
    </row>
    <row r="492" spans="1:38" ht="27" customHeight="1" x14ac:dyDescent="0.2">
      <c r="A492" s="56">
        <v>477</v>
      </c>
      <c r="B492" s="309" t="str">
        <f t="shared" ca="1" si="67"/>
        <v>A477</v>
      </c>
      <c r="C492" s="309"/>
      <c r="D492" s="57" t="str">
        <f t="shared" ca="1" si="68"/>
        <v/>
      </c>
      <c r="E492" s="59" t="str">
        <f t="shared" ca="1" si="69"/>
        <v/>
      </c>
      <c r="F492" s="215">
        <f ca="1">IF(LEN(B492)&gt;0,'OBRAČUNANA OSNOVNA PLAČA'!K486,"")</f>
        <v>0</v>
      </c>
      <c r="G492" s="60"/>
      <c r="H492" s="60"/>
      <c r="I492" s="60"/>
      <c r="J492" s="60"/>
      <c r="K492" s="60"/>
      <c r="L492" s="229">
        <f t="shared" si="109"/>
        <v>0</v>
      </c>
      <c r="M492" s="230">
        <f t="shared" ca="1" si="117"/>
        <v>0</v>
      </c>
      <c r="N492" s="230">
        <f t="shared" ca="1" si="118"/>
        <v>0</v>
      </c>
      <c r="O492" s="231">
        <f t="shared" ca="1" si="119"/>
        <v>0</v>
      </c>
      <c r="P492" s="232">
        <f t="shared" ca="1" si="120"/>
        <v>0</v>
      </c>
      <c r="Q492" s="233">
        <f t="shared" ca="1" si="110"/>
        <v>0</v>
      </c>
      <c r="R492" s="233">
        <f ca="1">IF(LEN(B492)&gt;0,'10'!R492-'10'!Q492,"")</f>
        <v>0</v>
      </c>
      <c r="S492" s="234"/>
      <c r="T492" s="34"/>
      <c r="U492" s="34"/>
      <c r="V492" s="34"/>
      <c r="W492" s="34"/>
      <c r="X492" s="34"/>
      <c r="Y492" s="34"/>
      <c r="AB492" s="167">
        <f>ROW()</f>
        <v>492</v>
      </c>
      <c r="AC492" s="168">
        <f t="shared" ca="1" si="70"/>
        <v>0</v>
      </c>
      <c r="AD492" s="168">
        <f t="shared" ca="1" si="84"/>
        <v>0</v>
      </c>
      <c r="AE492" s="169" t="str">
        <f t="shared" ca="1" si="111"/>
        <v>-</v>
      </c>
      <c r="AF492" s="168" t="str">
        <f t="shared" ca="1" si="112"/>
        <v>-</v>
      </c>
      <c r="AG492" s="169" t="str">
        <f t="shared" ca="1" si="113"/>
        <v>-</v>
      </c>
      <c r="AH492" s="168" t="str">
        <f t="shared" ca="1" si="114"/>
        <v>-</v>
      </c>
      <c r="AI492" s="168">
        <f t="shared" ca="1" si="115"/>
        <v>0</v>
      </c>
      <c r="AJ492" s="170">
        <f t="shared" ca="1" si="116"/>
        <v>0</v>
      </c>
      <c r="AK492" s="168">
        <f t="shared" ca="1" si="71"/>
        <v>0</v>
      </c>
      <c r="AL492" s="168">
        <f t="shared" ca="1" si="66"/>
        <v>0</v>
      </c>
    </row>
    <row r="493" spans="1:38" ht="27" customHeight="1" x14ac:dyDescent="0.2">
      <c r="A493" s="56">
        <v>478</v>
      </c>
      <c r="B493" s="309" t="str">
        <f t="shared" ca="1" si="67"/>
        <v>A478</v>
      </c>
      <c r="C493" s="309"/>
      <c r="D493" s="57" t="str">
        <f t="shared" ca="1" si="68"/>
        <v/>
      </c>
      <c r="E493" s="59" t="str">
        <f t="shared" ca="1" si="69"/>
        <v/>
      </c>
      <c r="F493" s="215">
        <f ca="1">IF(LEN(B493)&gt;0,'OBRAČUNANA OSNOVNA PLAČA'!K487,"")</f>
        <v>0</v>
      </c>
      <c r="G493" s="60"/>
      <c r="H493" s="60"/>
      <c r="I493" s="60"/>
      <c r="J493" s="60"/>
      <c r="K493" s="60"/>
      <c r="L493" s="229">
        <f t="shared" si="109"/>
        <v>0</v>
      </c>
      <c r="M493" s="230">
        <f t="shared" ca="1" si="117"/>
        <v>0</v>
      </c>
      <c r="N493" s="230">
        <f t="shared" ca="1" si="118"/>
        <v>0</v>
      </c>
      <c r="O493" s="231">
        <f t="shared" ca="1" si="119"/>
        <v>0</v>
      </c>
      <c r="P493" s="232">
        <f t="shared" ca="1" si="120"/>
        <v>0</v>
      </c>
      <c r="Q493" s="233">
        <f t="shared" ca="1" si="110"/>
        <v>0</v>
      </c>
      <c r="R493" s="233">
        <f ca="1">IF(LEN(B493)&gt;0,'10'!R493-'10'!Q493,"")</f>
        <v>0</v>
      </c>
      <c r="S493" s="234"/>
      <c r="T493" s="34"/>
      <c r="U493" s="34"/>
      <c r="V493" s="34"/>
      <c r="W493" s="34"/>
      <c r="X493" s="34"/>
      <c r="Y493" s="34"/>
      <c r="AB493" s="167">
        <f>ROW()</f>
        <v>493</v>
      </c>
      <c r="AC493" s="168">
        <f t="shared" ca="1" si="70"/>
        <v>0</v>
      </c>
      <c r="AD493" s="168">
        <f t="shared" ca="1" si="84"/>
        <v>0</v>
      </c>
      <c r="AE493" s="169" t="str">
        <f t="shared" ca="1" si="111"/>
        <v>-</v>
      </c>
      <c r="AF493" s="168" t="str">
        <f t="shared" ca="1" si="112"/>
        <v>-</v>
      </c>
      <c r="AG493" s="169" t="str">
        <f t="shared" ca="1" si="113"/>
        <v>-</v>
      </c>
      <c r="AH493" s="168" t="str">
        <f t="shared" ca="1" si="114"/>
        <v>-</v>
      </c>
      <c r="AI493" s="168">
        <f t="shared" ca="1" si="115"/>
        <v>0</v>
      </c>
      <c r="AJ493" s="170">
        <f t="shared" ca="1" si="116"/>
        <v>0</v>
      </c>
      <c r="AK493" s="168">
        <f t="shared" ca="1" si="71"/>
        <v>0</v>
      </c>
      <c r="AL493" s="168">
        <f t="shared" ca="1" si="66"/>
        <v>0</v>
      </c>
    </row>
    <row r="494" spans="1:38" ht="27" customHeight="1" x14ac:dyDescent="0.2">
      <c r="A494" s="56">
        <v>479</v>
      </c>
      <c r="B494" s="309" t="str">
        <f t="shared" ca="1" si="67"/>
        <v>A479</v>
      </c>
      <c r="C494" s="309"/>
      <c r="D494" s="57" t="str">
        <f t="shared" ca="1" si="68"/>
        <v/>
      </c>
      <c r="E494" s="59" t="str">
        <f t="shared" ca="1" si="69"/>
        <v/>
      </c>
      <c r="F494" s="215">
        <f ca="1">IF(LEN(B494)&gt;0,'OBRAČUNANA OSNOVNA PLAČA'!K488,"")</f>
        <v>0</v>
      </c>
      <c r="G494" s="60"/>
      <c r="H494" s="60"/>
      <c r="I494" s="60"/>
      <c r="J494" s="60"/>
      <c r="K494" s="60"/>
      <c r="L494" s="229">
        <f t="shared" si="109"/>
        <v>0</v>
      </c>
      <c r="M494" s="230">
        <f t="shared" ca="1" si="117"/>
        <v>0</v>
      </c>
      <c r="N494" s="230">
        <f t="shared" ca="1" si="118"/>
        <v>0</v>
      </c>
      <c r="O494" s="231">
        <f t="shared" ca="1" si="119"/>
        <v>0</v>
      </c>
      <c r="P494" s="232">
        <f t="shared" ca="1" si="120"/>
        <v>0</v>
      </c>
      <c r="Q494" s="233">
        <f t="shared" ca="1" si="110"/>
        <v>0</v>
      </c>
      <c r="R494" s="233">
        <f ca="1">IF(LEN(B494)&gt;0,'10'!R494-'10'!Q494,"")</f>
        <v>0</v>
      </c>
      <c r="S494" s="234"/>
      <c r="T494" s="34"/>
      <c r="U494" s="34"/>
      <c r="V494" s="34"/>
      <c r="W494" s="34"/>
      <c r="X494" s="34"/>
      <c r="Y494" s="34"/>
      <c r="AB494" s="167">
        <f>ROW()</f>
        <v>494</v>
      </c>
      <c r="AC494" s="168">
        <f t="shared" ca="1" si="70"/>
        <v>0</v>
      </c>
      <c r="AD494" s="168">
        <f t="shared" ca="1" si="84"/>
        <v>0</v>
      </c>
      <c r="AE494" s="169" t="str">
        <f t="shared" ca="1" si="111"/>
        <v>-</v>
      </c>
      <c r="AF494" s="168" t="str">
        <f t="shared" ca="1" si="112"/>
        <v>-</v>
      </c>
      <c r="AG494" s="169" t="str">
        <f t="shared" ca="1" si="113"/>
        <v>-</v>
      </c>
      <c r="AH494" s="168" t="str">
        <f t="shared" ca="1" si="114"/>
        <v>-</v>
      </c>
      <c r="AI494" s="168">
        <f t="shared" ca="1" si="115"/>
        <v>0</v>
      </c>
      <c r="AJ494" s="170">
        <f t="shared" ca="1" si="116"/>
        <v>0</v>
      </c>
      <c r="AK494" s="168">
        <f t="shared" ca="1" si="71"/>
        <v>0</v>
      </c>
      <c r="AL494" s="168">
        <f t="shared" ca="1" si="66"/>
        <v>0</v>
      </c>
    </row>
    <row r="495" spans="1:38" ht="27" customHeight="1" x14ac:dyDescent="0.2">
      <c r="A495" s="56">
        <v>480</v>
      </c>
      <c r="B495" s="309" t="str">
        <f t="shared" ca="1" si="67"/>
        <v>A480</v>
      </c>
      <c r="C495" s="309"/>
      <c r="D495" s="57" t="str">
        <f t="shared" ca="1" si="68"/>
        <v/>
      </c>
      <c r="E495" s="59" t="str">
        <f t="shared" ca="1" si="69"/>
        <v/>
      </c>
      <c r="F495" s="215">
        <f ca="1">IF(LEN(B495)&gt;0,'OBRAČUNANA OSNOVNA PLAČA'!K489,"")</f>
        <v>0</v>
      </c>
      <c r="G495" s="60"/>
      <c r="H495" s="60"/>
      <c r="I495" s="60"/>
      <c r="J495" s="60"/>
      <c r="K495" s="60"/>
      <c r="L495" s="229">
        <f t="shared" si="109"/>
        <v>0</v>
      </c>
      <c r="M495" s="230">
        <f t="shared" ca="1" si="117"/>
        <v>0</v>
      </c>
      <c r="N495" s="230">
        <f t="shared" ca="1" si="118"/>
        <v>0</v>
      </c>
      <c r="O495" s="231">
        <f t="shared" ca="1" si="119"/>
        <v>0</v>
      </c>
      <c r="P495" s="232">
        <f t="shared" ca="1" si="120"/>
        <v>0</v>
      </c>
      <c r="Q495" s="233">
        <f t="shared" ca="1" si="110"/>
        <v>0</v>
      </c>
      <c r="R495" s="233">
        <f ca="1">IF(LEN(B495)&gt;0,'10'!R495-'10'!Q495,"")</f>
        <v>0</v>
      </c>
      <c r="S495" s="234"/>
      <c r="T495" s="34"/>
      <c r="U495" s="34"/>
      <c r="V495" s="34"/>
      <c r="W495" s="34"/>
      <c r="X495" s="34"/>
      <c r="Y495" s="34"/>
      <c r="AB495" s="167">
        <f>ROW()</f>
        <v>495</v>
      </c>
      <c r="AC495" s="168">
        <f t="shared" ca="1" si="70"/>
        <v>0</v>
      </c>
      <c r="AD495" s="168">
        <f t="shared" ca="1" si="84"/>
        <v>0</v>
      </c>
      <c r="AE495" s="169" t="str">
        <f t="shared" ca="1" si="111"/>
        <v>-</v>
      </c>
      <c r="AF495" s="168" t="str">
        <f t="shared" ca="1" si="112"/>
        <v>-</v>
      </c>
      <c r="AG495" s="169" t="str">
        <f t="shared" ca="1" si="113"/>
        <v>-</v>
      </c>
      <c r="AH495" s="168" t="str">
        <f t="shared" ca="1" si="114"/>
        <v>-</v>
      </c>
      <c r="AI495" s="168">
        <f t="shared" ca="1" si="115"/>
        <v>0</v>
      </c>
      <c r="AJ495" s="170">
        <f t="shared" ca="1" si="116"/>
        <v>0</v>
      </c>
      <c r="AK495" s="168">
        <f t="shared" ca="1" si="71"/>
        <v>0</v>
      </c>
      <c r="AL495" s="168">
        <f t="shared" ca="1" si="66"/>
        <v>0</v>
      </c>
    </row>
    <row r="496" spans="1:38" ht="27" customHeight="1" x14ac:dyDescent="0.2">
      <c r="A496" s="56">
        <v>481</v>
      </c>
      <c r="B496" s="309" t="str">
        <f t="shared" ca="1" si="67"/>
        <v>A481</v>
      </c>
      <c r="C496" s="309"/>
      <c r="D496" s="57" t="str">
        <f t="shared" ca="1" si="68"/>
        <v/>
      </c>
      <c r="E496" s="59" t="str">
        <f t="shared" ca="1" si="69"/>
        <v/>
      </c>
      <c r="F496" s="215">
        <f ca="1">IF(LEN(B496)&gt;0,'OBRAČUNANA OSNOVNA PLAČA'!K490,"")</f>
        <v>0</v>
      </c>
      <c r="G496" s="60"/>
      <c r="H496" s="60"/>
      <c r="I496" s="60"/>
      <c r="J496" s="60"/>
      <c r="K496" s="60"/>
      <c r="L496" s="229">
        <f t="shared" si="109"/>
        <v>0</v>
      </c>
      <c r="M496" s="230">
        <f t="shared" ca="1" si="117"/>
        <v>0</v>
      </c>
      <c r="N496" s="230">
        <f t="shared" ca="1" si="118"/>
        <v>0</v>
      </c>
      <c r="O496" s="231">
        <f t="shared" ca="1" si="119"/>
        <v>0</v>
      </c>
      <c r="P496" s="232">
        <f t="shared" ca="1" si="120"/>
        <v>0</v>
      </c>
      <c r="Q496" s="233">
        <f t="shared" ca="1" si="110"/>
        <v>0</v>
      </c>
      <c r="R496" s="233">
        <f ca="1">IF(LEN(B496)&gt;0,'10'!R496-'10'!Q496,"")</f>
        <v>0</v>
      </c>
      <c r="S496" s="234"/>
      <c r="T496" s="34"/>
      <c r="U496" s="34"/>
      <c r="V496" s="34"/>
      <c r="W496" s="34"/>
      <c r="X496" s="34"/>
      <c r="Y496" s="34"/>
      <c r="AB496" s="167">
        <f>ROW()</f>
        <v>496</v>
      </c>
      <c r="AC496" s="168">
        <f t="shared" ca="1" si="70"/>
        <v>0</v>
      </c>
      <c r="AD496" s="168">
        <f t="shared" ca="1" si="84"/>
        <v>0</v>
      </c>
      <c r="AE496" s="169" t="str">
        <f t="shared" ca="1" si="111"/>
        <v>-</v>
      </c>
      <c r="AF496" s="168" t="str">
        <f t="shared" ca="1" si="112"/>
        <v>-</v>
      </c>
      <c r="AG496" s="169" t="str">
        <f t="shared" ca="1" si="113"/>
        <v>-</v>
      </c>
      <c r="AH496" s="168" t="str">
        <f t="shared" ca="1" si="114"/>
        <v>-</v>
      </c>
      <c r="AI496" s="168">
        <f t="shared" ca="1" si="115"/>
        <v>0</v>
      </c>
      <c r="AJ496" s="170">
        <f t="shared" ca="1" si="116"/>
        <v>0</v>
      </c>
      <c r="AK496" s="168">
        <f t="shared" ca="1" si="71"/>
        <v>0</v>
      </c>
      <c r="AL496" s="168">
        <f t="shared" ca="1" si="66"/>
        <v>0</v>
      </c>
    </row>
    <row r="497" spans="1:38" ht="27" customHeight="1" x14ac:dyDescent="0.2">
      <c r="A497" s="56">
        <v>482</v>
      </c>
      <c r="B497" s="309" t="str">
        <f t="shared" ca="1" si="67"/>
        <v>A482</v>
      </c>
      <c r="C497" s="309"/>
      <c r="D497" s="57" t="str">
        <f t="shared" ca="1" si="68"/>
        <v/>
      </c>
      <c r="E497" s="59" t="str">
        <f t="shared" ca="1" si="69"/>
        <v/>
      </c>
      <c r="F497" s="215">
        <f ca="1">IF(LEN(B497)&gt;0,'OBRAČUNANA OSNOVNA PLAČA'!K491,"")</f>
        <v>0</v>
      </c>
      <c r="G497" s="60"/>
      <c r="H497" s="60"/>
      <c r="I497" s="60"/>
      <c r="J497" s="60"/>
      <c r="K497" s="60"/>
      <c r="L497" s="229">
        <f t="shared" si="109"/>
        <v>0</v>
      </c>
      <c r="M497" s="230">
        <f t="shared" ca="1" si="117"/>
        <v>0</v>
      </c>
      <c r="N497" s="230">
        <f t="shared" ca="1" si="118"/>
        <v>0</v>
      </c>
      <c r="O497" s="231">
        <f t="shared" ca="1" si="119"/>
        <v>0</v>
      </c>
      <c r="P497" s="232">
        <f t="shared" ca="1" si="120"/>
        <v>0</v>
      </c>
      <c r="Q497" s="233">
        <f t="shared" ca="1" si="110"/>
        <v>0</v>
      </c>
      <c r="R497" s="233">
        <f ca="1">IF(LEN(B497)&gt;0,'10'!R497-'10'!Q497,"")</f>
        <v>0</v>
      </c>
      <c r="S497" s="234"/>
      <c r="T497" s="34"/>
      <c r="U497" s="34"/>
      <c r="V497" s="34"/>
      <c r="W497" s="34"/>
      <c r="X497" s="34"/>
      <c r="Y497" s="34"/>
      <c r="AB497" s="167">
        <f>ROW()</f>
        <v>497</v>
      </c>
      <c r="AC497" s="168">
        <f t="shared" ca="1" si="70"/>
        <v>0</v>
      </c>
      <c r="AD497" s="168">
        <f t="shared" ca="1" si="84"/>
        <v>0</v>
      </c>
      <c r="AE497" s="169" t="str">
        <f t="shared" ca="1" si="111"/>
        <v>-</v>
      </c>
      <c r="AF497" s="168" t="str">
        <f t="shared" ca="1" si="112"/>
        <v>-</v>
      </c>
      <c r="AG497" s="169" t="str">
        <f t="shared" ca="1" si="113"/>
        <v>-</v>
      </c>
      <c r="AH497" s="168" t="str">
        <f t="shared" ca="1" si="114"/>
        <v>-</v>
      </c>
      <c r="AI497" s="168">
        <f t="shared" ca="1" si="115"/>
        <v>0</v>
      </c>
      <c r="AJ497" s="170">
        <f t="shared" ca="1" si="116"/>
        <v>0</v>
      </c>
      <c r="AK497" s="168">
        <f t="shared" ca="1" si="71"/>
        <v>0</v>
      </c>
      <c r="AL497" s="168">
        <f t="shared" ca="1" si="66"/>
        <v>0</v>
      </c>
    </row>
    <row r="498" spans="1:38" ht="27" customHeight="1" x14ac:dyDescent="0.2">
      <c r="A498" s="56">
        <v>483</v>
      </c>
      <c r="B498" s="309" t="str">
        <f t="shared" ca="1" si="67"/>
        <v>A483</v>
      </c>
      <c r="C498" s="309"/>
      <c r="D498" s="57" t="str">
        <f t="shared" ca="1" si="68"/>
        <v/>
      </c>
      <c r="E498" s="59" t="str">
        <f t="shared" ca="1" si="69"/>
        <v/>
      </c>
      <c r="F498" s="215">
        <f ca="1">IF(LEN(B498)&gt;0,'OBRAČUNANA OSNOVNA PLAČA'!K492,"")</f>
        <v>0</v>
      </c>
      <c r="G498" s="60"/>
      <c r="H498" s="60"/>
      <c r="I498" s="60"/>
      <c r="J498" s="60"/>
      <c r="K498" s="60"/>
      <c r="L498" s="229">
        <f t="shared" si="109"/>
        <v>0</v>
      </c>
      <c r="M498" s="230">
        <f t="shared" ca="1" si="117"/>
        <v>0</v>
      </c>
      <c r="N498" s="230">
        <f t="shared" ca="1" si="118"/>
        <v>0</v>
      </c>
      <c r="O498" s="231">
        <f t="shared" ca="1" si="119"/>
        <v>0</v>
      </c>
      <c r="P498" s="232">
        <f t="shared" ca="1" si="120"/>
        <v>0</v>
      </c>
      <c r="Q498" s="233">
        <f t="shared" ca="1" si="110"/>
        <v>0</v>
      </c>
      <c r="R498" s="233">
        <f ca="1">IF(LEN(B498)&gt;0,'10'!R498-'10'!Q498,"")</f>
        <v>0</v>
      </c>
      <c r="S498" s="234"/>
      <c r="T498" s="34"/>
      <c r="U498" s="34"/>
      <c r="V498" s="34"/>
      <c r="W498" s="34"/>
      <c r="X498" s="34"/>
      <c r="Y498" s="34"/>
      <c r="AB498" s="167">
        <f>ROW()</f>
        <v>498</v>
      </c>
      <c r="AC498" s="168">
        <f t="shared" ca="1" si="70"/>
        <v>0</v>
      </c>
      <c r="AD498" s="168">
        <f t="shared" ca="1" si="84"/>
        <v>0</v>
      </c>
      <c r="AE498" s="169" t="str">
        <f t="shared" ca="1" si="111"/>
        <v>-</v>
      </c>
      <c r="AF498" s="168" t="str">
        <f t="shared" ca="1" si="112"/>
        <v>-</v>
      </c>
      <c r="AG498" s="169" t="str">
        <f t="shared" ca="1" si="113"/>
        <v>-</v>
      </c>
      <c r="AH498" s="168" t="str">
        <f t="shared" ca="1" si="114"/>
        <v>-</v>
      </c>
      <c r="AI498" s="168">
        <f t="shared" ca="1" si="115"/>
        <v>0</v>
      </c>
      <c r="AJ498" s="170">
        <f t="shared" ca="1" si="116"/>
        <v>0</v>
      </c>
      <c r="AK498" s="168">
        <f t="shared" ca="1" si="71"/>
        <v>0</v>
      </c>
      <c r="AL498" s="168">
        <f t="shared" ca="1" si="66"/>
        <v>0</v>
      </c>
    </row>
    <row r="499" spans="1:38" ht="27" customHeight="1" x14ac:dyDescent="0.2">
      <c r="A499" s="56">
        <v>484</v>
      </c>
      <c r="B499" s="309" t="str">
        <f t="shared" ca="1" si="67"/>
        <v>A484</v>
      </c>
      <c r="C499" s="309"/>
      <c r="D499" s="57" t="str">
        <f t="shared" ca="1" si="68"/>
        <v/>
      </c>
      <c r="E499" s="59" t="str">
        <f t="shared" ca="1" si="69"/>
        <v/>
      </c>
      <c r="F499" s="215">
        <f ca="1">IF(LEN(B499)&gt;0,'OBRAČUNANA OSNOVNA PLAČA'!K493,"")</f>
        <v>0</v>
      </c>
      <c r="G499" s="60"/>
      <c r="H499" s="60"/>
      <c r="I499" s="60"/>
      <c r="J499" s="60"/>
      <c r="K499" s="60"/>
      <c r="L499" s="229">
        <f t="shared" si="109"/>
        <v>0</v>
      </c>
      <c r="M499" s="230">
        <f t="shared" ca="1" si="117"/>
        <v>0</v>
      </c>
      <c r="N499" s="230">
        <f t="shared" ca="1" si="118"/>
        <v>0</v>
      </c>
      <c r="O499" s="231">
        <f t="shared" ca="1" si="119"/>
        <v>0</v>
      </c>
      <c r="P499" s="232">
        <f t="shared" ca="1" si="120"/>
        <v>0</v>
      </c>
      <c r="Q499" s="233">
        <f t="shared" ca="1" si="110"/>
        <v>0</v>
      </c>
      <c r="R499" s="233">
        <f ca="1">IF(LEN(B499)&gt;0,'10'!R499-'10'!Q499,"")</f>
        <v>0</v>
      </c>
      <c r="S499" s="234"/>
      <c r="T499" s="34"/>
      <c r="U499" s="34"/>
      <c r="V499" s="34"/>
      <c r="W499" s="34"/>
      <c r="X499" s="34"/>
      <c r="Y499" s="34"/>
      <c r="AB499" s="167">
        <f>ROW()</f>
        <v>499</v>
      </c>
      <c r="AC499" s="168">
        <f t="shared" ca="1" si="70"/>
        <v>0</v>
      </c>
      <c r="AD499" s="168">
        <f t="shared" ca="1" si="84"/>
        <v>0</v>
      </c>
      <c r="AE499" s="169" t="str">
        <f t="shared" ca="1" si="111"/>
        <v>-</v>
      </c>
      <c r="AF499" s="168" t="str">
        <f t="shared" ca="1" si="112"/>
        <v>-</v>
      </c>
      <c r="AG499" s="169" t="str">
        <f t="shared" ca="1" si="113"/>
        <v>-</v>
      </c>
      <c r="AH499" s="168" t="str">
        <f t="shared" ca="1" si="114"/>
        <v>-</v>
      </c>
      <c r="AI499" s="168">
        <f t="shared" ca="1" si="115"/>
        <v>0</v>
      </c>
      <c r="AJ499" s="170">
        <f t="shared" ca="1" si="116"/>
        <v>0</v>
      </c>
      <c r="AK499" s="168">
        <f t="shared" ca="1" si="71"/>
        <v>0</v>
      </c>
      <c r="AL499" s="168">
        <f t="shared" ca="1" si="66"/>
        <v>0</v>
      </c>
    </row>
    <row r="500" spans="1:38" ht="27" customHeight="1" x14ac:dyDescent="0.2">
      <c r="A500" s="56">
        <v>485</v>
      </c>
      <c r="B500" s="309" t="str">
        <f t="shared" ca="1" si="67"/>
        <v>A485</v>
      </c>
      <c r="C500" s="309"/>
      <c r="D500" s="57" t="str">
        <f t="shared" ca="1" si="68"/>
        <v/>
      </c>
      <c r="E500" s="59" t="str">
        <f t="shared" ca="1" si="69"/>
        <v/>
      </c>
      <c r="F500" s="215">
        <f ca="1">IF(LEN(B500)&gt;0,'OBRAČUNANA OSNOVNA PLAČA'!K494,"")</f>
        <v>0</v>
      </c>
      <c r="G500" s="60"/>
      <c r="H500" s="60"/>
      <c r="I500" s="60"/>
      <c r="J500" s="60"/>
      <c r="K500" s="60"/>
      <c r="L500" s="229">
        <f t="shared" si="109"/>
        <v>0</v>
      </c>
      <c r="M500" s="230">
        <f t="shared" ca="1" si="117"/>
        <v>0</v>
      </c>
      <c r="N500" s="230">
        <f t="shared" ca="1" si="118"/>
        <v>0</v>
      </c>
      <c r="O500" s="231">
        <f t="shared" ca="1" si="119"/>
        <v>0</v>
      </c>
      <c r="P500" s="232">
        <f t="shared" ca="1" si="120"/>
        <v>0</v>
      </c>
      <c r="Q500" s="233">
        <f t="shared" ca="1" si="110"/>
        <v>0</v>
      </c>
      <c r="R500" s="233">
        <f ca="1">IF(LEN(B500)&gt;0,'10'!R500-'10'!Q500,"")</f>
        <v>0</v>
      </c>
      <c r="S500" s="234"/>
      <c r="T500" s="34"/>
      <c r="U500" s="34"/>
      <c r="V500" s="34"/>
      <c r="W500" s="34"/>
      <c r="X500" s="34"/>
      <c r="Y500" s="34"/>
      <c r="AB500" s="167">
        <f>ROW()</f>
        <v>500</v>
      </c>
      <c r="AC500" s="168">
        <f t="shared" ca="1" si="70"/>
        <v>0</v>
      </c>
      <c r="AD500" s="168">
        <f t="shared" ca="1" si="84"/>
        <v>0</v>
      </c>
      <c r="AE500" s="169" t="str">
        <f t="shared" ca="1" si="111"/>
        <v>-</v>
      </c>
      <c r="AF500" s="168" t="str">
        <f t="shared" ca="1" si="112"/>
        <v>-</v>
      </c>
      <c r="AG500" s="169" t="str">
        <f t="shared" ca="1" si="113"/>
        <v>-</v>
      </c>
      <c r="AH500" s="168" t="str">
        <f t="shared" ca="1" si="114"/>
        <v>-</v>
      </c>
      <c r="AI500" s="168">
        <f t="shared" ca="1" si="115"/>
        <v>0</v>
      </c>
      <c r="AJ500" s="170">
        <f t="shared" ca="1" si="116"/>
        <v>0</v>
      </c>
      <c r="AK500" s="168">
        <f t="shared" ca="1" si="71"/>
        <v>0</v>
      </c>
      <c r="AL500" s="168">
        <f t="shared" ca="1" si="66"/>
        <v>0</v>
      </c>
    </row>
    <row r="501" spans="1:38" ht="27" customHeight="1" x14ac:dyDescent="0.2">
      <c r="A501" s="56">
        <v>486</v>
      </c>
      <c r="B501" s="309" t="str">
        <f t="shared" ca="1" si="67"/>
        <v>A486</v>
      </c>
      <c r="C501" s="309"/>
      <c r="D501" s="57" t="str">
        <f t="shared" ca="1" si="68"/>
        <v/>
      </c>
      <c r="E501" s="59" t="str">
        <f t="shared" ca="1" si="69"/>
        <v/>
      </c>
      <c r="F501" s="215">
        <f ca="1">IF(LEN(B501)&gt;0,'OBRAČUNANA OSNOVNA PLAČA'!K495,"")</f>
        <v>0</v>
      </c>
      <c r="G501" s="60"/>
      <c r="H501" s="60"/>
      <c r="I501" s="60"/>
      <c r="J501" s="60"/>
      <c r="K501" s="60"/>
      <c r="L501" s="229">
        <f t="shared" si="109"/>
        <v>0</v>
      </c>
      <c r="M501" s="230">
        <f t="shared" ca="1" si="117"/>
        <v>0</v>
      </c>
      <c r="N501" s="230">
        <f t="shared" ca="1" si="118"/>
        <v>0</v>
      </c>
      <c r="O501" s="231">
        <f t="shared" ca="1" si="119"/>
        <v>0</v>
      </c>
      <c r="P501" s="232">
        <f t="shared" ca="1" si="120"/>
        <v>0</v>
      </c>
      <c r="Q501" s="233">
        <f t="shared" ca="1" si="110"/>
        <v>0</v>
      </c>
      <c r="R501" s="233">
        <f ca="1">IF(LEN(B501)&gt;0,'10'!R501-'10'!Q501,"")</f>
        <v>0</v>
      </c>
      <c r="S501" s="234"/>
      <c r="T501" s="34"/>
      <c r="U501" s="34"/>
      <c r="V501" s="34"/>
      <c r="W501" s="34"/>
      <c r="X501" s="34"/>
      <c r="Y501" s="34"/>
      <c r="AB501" s="167">
        <f>ROW()</f>
        <v>501</v>
      </c>
      <c r="AC501" s="168">
        <f t="shared" ca="1" si="70"/>
        <v>0</v>
      </c>
      <c r="AD501" s="168">
        <f t="shared" ca="1" si="84"/>
        <v>0</v>
      </c>
      <c r="AE501" s="169" t="str">
        <f t="shared" ca="1" si="111"/>
        <v>-</v>
      </c>
      <c r="AF501" s="168" t="str">
        <f t="shared" ca="1" si="112"/>
        <v>-</v>
      </c>
      <c r="AG501" s="169" t="str">
        <f t="shared" ca="1" si="113"/>
        <v>-</v>
      </c>
      <c r="AH501" s="168" t="str">
        <f t="shared" ca="1" si="114"/>
        <v>-</v>
      </c>
      <c r="AI501" s="168">
        <f t="shared" ca="1" si="115"/>
        <v>0</v>
      </c>
      <c r="AJ501" s="170">
        <f t="shared" ca="1" si="116"/>
        <v>0</v>
      </c>
      <c r="AK501" s="168">
        <f t="shared" ca="1" si="71"/>
        <v>0</v>
      </c>
      <c r="AL501" s="168">
        <f t="shared" ca="1" si="66"/>
        <v>0</v>
      </c>
    </row>
    <row r="502" spans="1:38" ht="27" customHeight="1" x14ac:dyDescent="0.2">
      <c r="A502" s="56">
        <v>487</v>
      </c>
      <c r="B502" s="309" t="str">
        <f t="shared" ca="1" si="67"/>
        <v>A487</v>
      </c>
      <c r="C502" s="309"/>
      <c r="D502" s="57" t="str">
        <f t="shared" ca="1" si="68"/>
        <v/>
      </c>
      <c r="E502" s="59" t="str">
        <f t="shared" ca="1" si="69"/>
        <v/>
      </c>
      <c r="F502" s="215">
        <f ca="1">IF(LEN(B502)&gt;0,'OBRAČUNANA OSNOVNA PLAČA'!K496,"")</f>
        <v>0</v>
      </c>
      <c r="G502" s="60"/>
      <c r="H502" s="60"/>
      <c r="I502" s="60"/>
      <c r="J502" s="60"/>
      <c r="K502" s="60"/>
      <c r="L502" s="229">
        <f t="shared" si="109"/>
        <v>0</v>
      </c>
      <c r="M502" s="230">
        <f t="shared" ca="1" si="117"/>
        <v>0</v>
      </c>
      <c r="N502" s="230">
        <f t="shared" ca="1" si="118"/>
        <v>0</v>
      </c>
      <c r="O502" s="231">
        <f t="shared" ca="1" si="119"/>
        <v>0</v>
      </c>
      <c r="P502" s="232">
        <f t="shared" ca="1" si="120"/>
        <v>0</v>
      </c>
      <c r="Q502" s="233">
        <f t="shared" ca="1" si="110"/>
        <v>0</v>
      </c>
      <c r="R502" s="233">
        <f ca="1">IF(LEN(B502)&gt;0,'10'!R502-'10'!Q502,"")</f>
        <v>0</v>
      </c>
      <c r="S502" s="234"/>
      <c r="T502" s="34"/>
      <c r="U502" s="34"/>
      <c r="V502" s="34"/>
      <c r="W502" s="34"/>
      <c r="X502" s="34"/>
      <c r="Y502" s="34"/>
      <c r="AB502" s="167">
        <f>ROW()</f>
        <v>502</v>
      </c>
      <c r="AC502" s="168">
        <f t="shared" ca="1" si="70"/>
        <v>0</v>
      </c>
      <c r="AD502" s="168">
        <f t="shared" ca="1" si="84"/>
        <v>0</v>
      </c>
      <c r="AE502" s="169" t="str">
        <f t="shared" ca="1" si="111"/>
        <v>-</v>
      </c>
      <c r="AF502" s="168" t="str">
        <f t="shared" ca="1" si="112"/>
        <v>-</v>
      </c>
      <c r="AG502" s="169" t="str">
        <f t="shared" ca="1" si="113"/>
        <v>-</v>
      </c>
      <c r="AH502" s="168" t="str">
        <f t="shared" ca="1" si="114"/>
        <v>-</v>
      </c>
      <c r="AI502" s="168">
        <f t="shared" ca="1" si="115"/>
        <v>0</v>
      </c>
      <c r="AJ502" s="170">
        <f t="shared" ca="1" si="116"/>
        <v>0</v>
      </c>
      <c r="AK502" s="168">
        <f t="shared" ca="1" si="71"/>
        <v>0</v>
      </c>
      <c r="AL502" s="168">
        <f t="shared" ca="1" si="66"/>
        <v>0</v>
      </c>
    </row>
    <row r="503" spans="1:38" ht="27" customHeight="1" x14ac:dyDescent="0.2">
      <c r="A503" s="56">
        <v>488</v>
      </c>
      <c r="B503" s="309" t="str">
        <f t="shared" ca="1" si="67"/>
        <v>A488</v>
      </c>
      <c r="C503" s="309"/>
      <c r="D503" s="57" t="str">
        <f t="shared" ca="1" si="68"/>
        <v/>
      </c>
      <c r="E503" s="59" t="str">
        <f t="shared" ca="1" si="69"/>
        <v/>
      </c>
      <c r="F503" s="215">
        <f ca="1">IF(LEN(B503)&gt;0,'OBRAČUNANA OSNOVNA PLAČA'!K497,"")</f>
        <v>0</v>
      </c>
      <c r="G503" s="60"/>
      <c r="H503" s="60"/>
      <c r="I503" s="60"/>
      <c r="J503" s="60"/>
      <c r="K503" s="60"/>
      <c r="L503" s="229">
        <f t="shared" si="109"/>
        <v>0</v>
      </c>
      <c r="M503" s="230">
        <f t="shared" ca="1" si="117"/>
        <v>0</v>
      </c>
      <c r="N503" s="230">
        <f t="shared" ca="1" si="118"/>
        <v>0</v>
      </c>
      <c r="O503" s="231">
        <f t="shared" ca="1" si="119"/>
        <v>0</v>
      </c>
      <c r="P503" s="232">
        <f t="shared" ca="1" si="120"/>
        <v>0</v>
      </c>
      <c r="Q503" s="233">
        <f t="shared" ca="1" si="110"/>
        <v>0</v>
      </c>
      <c r="R503" s="233">
        <f ca="1">IF(LEN(B503)&gt;0,'10'!R503-'10'!Q503,"")</f>
        <v>0</v>
      </c>
      <c r="S503" s="234"/>
      <c r="T503" s="34"/>
      <c r="U503" s="34"/>
      <c r="V503" s="34"/>
      <c r="W503" s="34"/>
      <c r="X503" s="34"/>
      <c r="Y503" s="34"/>
      <c r="AB503" s="167">
        <f>ROW()</f>
        <v>503</v>
      </c>
      <c r="AC503" s="168">
        <f t="shared" ca="1" si="70"/>
        <v>0</v>
      </c>
      <c r="AD503" s="168">
        <f t="shared" ca="1" si="84"/>
        <v>0</v>
      </c>
      <c r="AE503" s="169" t="str">
        <f t="shared" ca="1" si="111"/>
        <v>-</v>
      </c>
      <c r="AF503" s="168" t="str">
        <f t="shared" ca="1" si="112"/>
        <v>-</v>
      </c>
      <c r="AG503" s="169" t="str">
        <f t="shared" ca="1" si="113"/>
        <v>-</v>
      </c>
      <c r="AH503" s="168" t="str">
        <f t="shared" ca="1" si="114"/>
        <v>-</v>
      </c>
      <c r="AI503" s="168">
        <f t="shared" ca="1" si="115"/>
        <v>0</v>
      </c>
      <c r="AJ503" s="170">
        <f t="shared" ca="1" si="116"/>
        <v>0</v>
      </c>
      <c r="AK503" s="168">
        <f t="shared" ca="1" si="71"/>
        <v>0</v>
      </c>
      <c r="AL503" s="168">
        <f t="shared" ca="1" si="66"/>
        <v>0</v>
      </c>
    </row>
    <row r="504" spans="1:38" ht="27" customHeight="1" x14ac:dyDescent="0.2">
      <c r="A504" s="56">
        <v>489</v>
      </c>
      <c r="B504" s="309" t="str">
        <f t="shared" ca="1" si="67"/>
        <v>A489</v>
      </c>
      <c r="C504" s="309"/>
      <c r="D504" s="57" t="str">
        <f t="shared" ca="1" si="68"/>
        <v/>
      </c>
      <c r="E504" s="59" t="str">
        <f t="shared" ca="1" si="69"/>
        <v/>
      </c>
      <c r="F504" s="215">
        <f ca="1">IF(LEN(B504)&gt;0,'OBRAČUNANA OSNOVNA PLAČA'!K498,"")</f>
        <v>0</v>
      </c>
      <c r="G504" s="60"/>
      <c r="H504" s="60"/>
      <c r="I504" s="60"/>
      <c r="J504" s="60"/>
      <c r="K504" s="60"/>
      <c r="L504" s="229">
        <f t="shared" si="109"/>
        <v>0</v>
      </c>
      <c r="M504" s="230">
        <f t="shared" ca="1" si="117"/>
        <v>0</v>
      </c>
      <c r="N504" s="230">
        <f t="shared" ca="1" si="118"/>
        <v>0</v>
      </c>
      <c r="O504" s="231">
        <f t="shared" ca="1" si="119"/>
        <v>0</v>
      </c>
      <c r="P504" s="232">
        <f t="shared" ca="1" si="120"/>
        <v>0</v>
      </c>
      <c r="Q504" s="233">
        <f t="shared" ca="1" si="110"/>
        <v>0</v>
      </c>
      <c r="R504" s="233">
        <f ca="1">IF(LEN(B504)&gt;0,'10'!R504-'10'!Q504,"")</f>
        <v>0</v>
      </c>
      <c r="S504" s="234"/>
      <c r="T504" s="34"/>
      <c r="U504" s="34"/>
      <c r="V504" s="34"/>
      <c r="W504" s="34"/>
      <c r="X504" s="34"/>
      <c r="Y504" s="34"/>
      <c r="AB504" s="167">
        <f>ROW()</f>
        <v>504</v>
      </c>
      <c r="AC504" s="168">
        <f t="shared" ca="1" si="70"/>
        <v>0</v>
      </c>
      <c r="AD504" s="168">
        <f t="shared" ca="1" si="84"/>
        <v>0</v>
      </c>
      <c r="AE504" s="169" t="str">
        <f t="shared" ca="1" si="111"/>
        <v>-</v>
      </c>
      <c r="AF504" s="168" t="str">
        <f t="shared" ca="1" si="112"/>
        <v>-</v>
      </c>
      <c r="AG504" s="169" t="str">
        <f t="shared" ca="1" si="113"/>
        <v>-</v>
      </c>
      <c r="AH504" s="168" t="str">
        <f t="shared" ca="1" si="114"/>
        <v>-</v>
      </c>
      <c r="AI504" s="168">
        <f t="shared" ca="1" si="115"/>
        <v>0</v>
      </c>
      <c r="AJ504" s="170">
        <f t="shared" ca="1" si="116"/>
        <v>0</v>
      </c>
      <c r="AK504" s="168">
        <f t="shared" ca="1" si="71"/>
        <v>0</v>
      </c>
      <c r="AL504" s="168">
        <f t="shared" ca="1" si="66"/>
        <v>0</v>
      </c>
    </row>
    <row r="505" spans="1:38" ht="27" customHeight="1" x14ac:dyDescent="0.2">
      <c r="A505" s="56">
        <v>490</v>
      </c>
      <c r="B505" s="309" t="str">
        <f t="shared" ca="1" si="67"/>
        <v>A490</v>
      </c>
      <c r="C505" s="309"/>
      <c r="D505" s="57" t="str">
        <f t="shared" ca="1" si="68"/>
        <v/>
      </c>
      <c r="E505" s="59" t="str">
        <f t="shared" ca="1" si="69"/>
        <v/>
      </c>
      <c r="F505" s="215">
        <f ca="1">IF(LEN(B505)&gt;0,'OBRAČUNANA OSNOVNA PLAČA'!K499,"")</f>
        <v>0</v>
      </c>
      <c r="G505" s="60"/>
      <c r="H505" s="60"/>
      <c r="I505" s="60"/>
      <c r="J505" s="60"/>
      <c r="K505" s="60"/>
      <c r="L505" s="229">
        <f t="shared" si="109"/>
        <v>0</v>
      </c>
      <c r="M505" s="230">
        <f t="shared" ca="1" si="117"/>
        <v>0</v>
      </c>
      <c r="N505" s="230">
        <f t="shared" ca="1" si="118"/>
        <v>0</v>
      </c>
      <c r="O505" s="231">
        <f t="shared" ca="1" si="119"/>
        <v>0</v>
      </c>
      <c r="P505" s="232">
        <f t="shared" ca="1" si="120"/>
        <v>0</v>
      </c>
      <c r="Q505" s="233">
        <f t="shared" ca="1" si="110"/>
        <v>0</v>
      </c>
      <c r="R505" s="233">
        <f ca="1">IF(LEN(B505)&gt;0,'10'!R505-'10'!Q505,"")</f>
        <v>0</v>
      </c>
      <c r="S505" s="234"/>
      <c r="T505" s="34"/>
      <c r="U505" s="34"/>
      <c r="V505" s="34"/>
      <c r="W505" s="34"/>
      <c r="X505" s="34"/>
      <c r="Y505" s="34"/>
      <c r="AB505" s="167">
        <f>ROW()</f>
        <v>505</v>
      </c>
      <c r="AC505" s="168">
        <f t="shared" ca="1" si="70"/>
        <v>0</v>
      </c>
      <c r="AD505" s="168">
        <f t="shared" ca="1" si="84"/>
        <v>0</v>
      </c>
      <c r="AE505" s="169" t="str">
        <f t="shared" ca="1" si="111"/>
        <v>-</v>
      </c>
      <c r="AF505" s="168" t="str">
        <f t="shared" ca="1" si="112"/>
        <v>-</v>
      </c>
      <c r="AG505" s="169" t="str">
        <f t="shared" ca="1" si="113"/>
        <v>-</v>
      </c>
      <c r="AH505" s="168" t="str">
        <f t="shared" ca="1" si="114"/>
        <v>-</v>
      </c>
      <c r="AI505" s="168">
        <f t="shared" ca="1" si="115"/>
        <v>0</v>
      </c>
      <c r="AJ505" s="170">
        <f t="shared" ca="1" si="116"/>
        <v>0</v>
      </c>
      <c r="AK505" s="168">
        <f t="shared" ca="1" si="71"/>
        <v>0</v>
      </c>
      <c r="AL505" s="168">
        <f t="shared" ca="1" si="66"/>
        <v>0</v>
      </c>
    </row>
    <row r="506" spans="1:38" ht="27" customHeight="1" x14ac:dyDescent="0.2">
      <c r="A506" s="56">
        <v>491</v>
      </c>
      <c r="B506" s="309" t="str">
        <f t="shared" ca="1" si="67"/>
        <v>A491</v>
      </c>
      <c r="C506" s="309"/>
      <c r="D506" s="57" t="str">
        <f t="shared" ca="1" si="68"/>
        <v/>
      </c>
      <c r="E506" s="59" t="str">
        <f t="shared" ca="1" si="69"/>
        <v/>
      </c>
      <c r="F506" s="215">
        <f ca="1">IF(LEN(B506)&gt;0,'OBRAČUNANA OSNOVNA PLAČA'!K500,"")</f>
        <v>0</v>
      </c>
      <c r="G506" s="60"/>
      <c r="H506" s="60"/>
      <c r="I506" s="60"/>
      <c r="J506" s="60"/>
      <c r="K506" s="60"/>
      <c r="L506" s="229">
        <f t="shared" si="109"/>
        <v>0</v>
      </c>
      <c r="M506" s="230">
        <f t="shared" ca="1" si="117"/>
        <v>0</v>
      </c>
      <c r="N506" s="230">
        <f t="shared" ca="1" si="118"/>
        <v>0</v>
      </c>
      <c r="O506" s="231">
        <f t="shared" ca="1" si="119"/>
        <v>0</v>
      </c>
      <c r="P506" s="232">
        <f t="shared" ca="1" si="120"/>
        <v>0</v>
      </c>
      <c r="Q506" s="233">
        <f t="shared" ca="1" si="110"/>
        <v>0</v>
      </c>
      <c r="R506" s="233">
        <f ca="1">IF(LEN(B506)&gt;0,'10'!R506-'10'!Q506,"")</f>
        <v>0</v>
      </c>
      <c r="S506" s="234"/>
      <c r="T506" s="34"/>
      <c r="U506" s="34"/>
      <c r="V506" s="34"/>
      <c r="W506" s="34"/>
      <c r="X506" s="34"/>
      <c r="Y506" s="34"/>
      <c r="AB506" s="167">
        <f>ROW()</f>
        <v>506</v>
      </c>
      <c r="AC506" s="168">
        <f t="shared" ca="1" si="70"/>
        <v>0</v>
      </c>
      <c r="AD506" s="168">
        <f t="shared" ca="1" si="84"/>
        <v>0</v>
      </c>
      <c r="AE506" s="169" t="str">
        <f t="shared" ca="1" si="111"/>
        <v>-</v>
      </c>
      <c r="AF506" s="168" t="str">
        <f t="shared" ca="1" si="112"/>
        <v>-</v>
      </c>
      <c r="AG506" s="169" t="str">
        <f t="shared" ca="1" si="113"/>
        <v>-</v>
      </c>
      <c r="AH506" s="168" t="str">
        <f t="shared" ca="1" si="114"/>
        <v>-</v>
      </c>
      <c r="AI506" s="168">
        <f t="shared" ca="1" si="115"/>
        <v>0</v>
      </c>
      <c r="AJ506" s="170">
        <f t="shared" ca="1" si="116"/>
        <v>0</v>
      </c>
      <c r="AK506" s="168">
        <f t="shared" ca="1" si="71"/>
        <v>0</v>
      </c>
      <c r="AL506" s="168">
        <f t="shared" ca="1" si="66"/>
        <v>0</v>
      </c>
    </row>
    <row r="507" spans="1:38" ht="27" customHeight="1" x14ac:dyDescent="0.2">
      <c r="A507" s="56">
        <v>492</v>
      </c>
      <c r="B507" s="309" t="str">
        <f t="shared" ca="1" si="67"/>
        <v>A492</v>
      </c>
      <c r="C507" s="309"/>
      <c r="D507" s="57" t="str">
        <f t="shared" ca="1" si="68"/>
        <v/>
      </c>
      <c r="E507" s="59" t="str">
        <f t="shared" ca="1" si="69"/>
        <v/>
      </c>
      <c r="F507" s="215">
        <f ca="1">IF(LEN(B507)&gt;0,'OBRAČUNANA OSNOVNA PLAČA'!K501,"")</f>
        <v>0</v>
      </c>
      <c r="G507" s="60"/>
      <c r="H507" s="60"/>
      <c r="I507" s="60"/>
      <c r="J507" s="60"/>
      <c r="K507" s="60"/>
      <c r="L507" s="229">
        <f t="shared" si="109"/>
        <v>0</v>
      </c>
      <c r="M507" s="230">
        <f t="shared" ca="1" si="117"/>
        <v>0</v>
      </c>
      <c r="N507" s="230">
        <f t="shared" ca="1" si="118"/>
        <v>0</v>
      </c>
      <c r="O507" s="231">
        <f t="shared" ca="1" si="119"/>
        <v>0</v>
      </c>
      <c r="P507" s="232">
        <f t="shared" ca="1" si="120"/>
        <v>0</v>
      </c>
      <c r="Q507" s="233">
        <f t="shared" ca="1" si="110"/>
        <v>0</v>
      </c>
      <c r="R507" s="233">
        <f ca="1">IF(LEN(B507)&gt;0,'10'!R507-'10'!Q507,"")</f>
        <v>0</v>
      </c>
      <c r="S507" s="234"/>
      <c r="T507" s="34"/>
      <c r="U507" s="34"/>
      <c r="V507" s="34"/>
      <c r="W507" s="34"/>
      <c r="X507" s="34"/>
      <c r="Y507" s="34"/>
      <c r="AB507" s="167">
        <f>ROW()</f>
        <v>507</v>
      </c>
      <c r="AC507" s="168">
        <f t="shared" ca="1" si="70"/>
        <v>0</v>
      </c>
      <c r="AD507" s="168">
        <f t="shared" ca="1" si="84"/>
        <v>0</v>
      </c>
      <c r="AE507" s="169" t="str">
        <f t="shared" ca="1" si="111"/>
        <v>-</v>
      </c>
      <c r="AF507" s="168" t="str">
        <f t="shared" ca="1" si="112"/>
        <v>-</v>
      </c>
      <c r="AG507" s="169" t="str">
        <f t="shared" ca="1" si="113"/>
        <v>-</v>
      </c>
      <c r="AH507" s="168" t="str">
        <f t="shared" ca="1" si="114"/>
        <v>-</v>
      </c>
      <c r="AI507" s="168">
        <f t="shared" ca="1" si="115"/>
        <v>0</v>
      </c>
      <c r="AJ507" s="170">
        <f t="shared" ca="1" si="116"/>
        <v>0</v>
      </c>
      <c r="AK507" s="168">
        <f t="shared" ca="1" si="71"/>
        <v>0</v>
      </c>
      <c r="AL507" s="168">
        <f t="shared" ca="1" si="66"/>
        <v>0</v>
      </c>
    </row>
    <row r="508" spans="1:38" ht="27" customHeight="1" x14ac:dyDescent="0.2">
      <c r="A508" s="56">
        <v>493</v>
      </c>
      <c r="B508" s="309" t="str">
        <f t="shared" ca="1" si="67"/>
        <v>A493</v>
      </c>
      <c r="C508" s="309"/>
      <c r="D508" s="57" t="str">
        <f t="shared" ca="1" si="68"/>
        <v/>
      </c>
      <c r="E508" s="59" t="str">
        <f t="shared" ca="1" si="69"/>
        <v/>
      </c>
      <c r="F508" s="215">
        <f ca="1">IF(LEN(B508)&gt;0,'OBRAČUNANA OSNOVNA PLAČA'!K502,"")</f>
        <v>0</v>
      </c>
      <c r="G508" s="60"/>
      <c r="H508" s="60"/>
      <c r="I508" s="60"/>
      <c r="J508" s="60"/>
      <c r="K508" s="60"/>
      <c r="L508" s="229">
        <f t="shared" si="109"/>
        <v>0</v>
      </c>
      <c r="M508" s="230">
        <f t="shared" ca="1" si="117"/>
        <v>0</v>
      </c>
      <c r="N508" s="230">
        <f t="shared" ca="1" si="118"/>
        <v>0</v>
      </c>
      <c r="O508" s="231">
        <f t="shared" ca="1" si="119"/>
        <v>0</v>
      </c>
      <c r="P508" s="232">
        <f t="shared" ca="1" si="120"/>
        <v>0</v>
      </c>
      <c r="Q508" s="233">
        <f t="shared" ca="1" si="110"/>
        <v>0</v>
      </c>
      <c r="R508" s="233">
        <f ca="1">IF(LEN(B508)&gt;0,'10'!R508-'10'!Q508,"")</f>
        <v>0</v>
      </c>
      <c r="S508" s="234"/>
      <c r="T508" s="34"/>
      <c r="U508" s="34"/>
      <c r="V508" s="34"/>
      <c r="W508" s="34"/>
      <c r="X508" s="34"/>
      <c r="Y508" s="34"/>
      <c r="AB508" s="167">
        <f>ROW()</f>
        <v>508</v>
      </c>
      <c r="AC508" s="168">
        <f t="shared" ca="1" si="70"/>
        <v>0</v>
      </c>
      <c r="AD508" s="168">
        <f t="shared" ca="1" si="84"/>
        <v>0</v>
      </c>
      <c r="AE508" s="169" t="str">
        <f t="shared" ca="1" si="111"/>
        <v>-</v>
      </c>
      <c r="AF508" s="168" t="str">
        <f t="shared" ca="1" si="112"/>
        <v>-</v>
      </c>
      <c r="AG508" s="169" t="str">
        <f t="shared" ca="1" si="113"/>
        <v>-</v>
      </c>
      <c r="AH508" s="168" t="str">
        <f t="shared" ca="1" si="114"/>
        <v>-</v>
      </c>
      <c r="AI508" s="168">
        <f t="shared" ca="1" si="115"/>
        <v>0</v>
      </c>
      <c r="AJ508" s="170">
        <f t="shared" ca="1" si="116"/>
        <v>0</v>
      </c>
      <c r="AK508" s="168">
        <f t="shared" ca="1" si="71"/>
        <v>0</v>
      </c>
      <c r="AL508" s="168">
        <f t="shared" ca="1" si="66"/>
        <v>0</v>
      </c>
    </row>
    <row r="509" spans="1:38" ht="27" customHeight="1" x14ac:dyDescent="0.2">
      <c r="A509" s="56">
        <v>494</v>
      </c>
      <c r="B509" s="309" t="str">
        <f t="shared" ca="1" si="67"/>
        <v>A494</v>
      </c>
      <c r="C509" s="309"/>
      <c r="D509" s="57" t="str">
        <f t="shared" ca="1" si="68"/>
        <v/>
      </c>
      <c r="E509" s="59" t="str">
        <f t="shared" ca="1" si="69"/>
        <v/>
      </c>
      <c r="F509" s="215">
        <f ca="1">IF(LEN(B509)&gt;0,'OBRAČUNANA OSNOVNA PLAČA'!K503,"")</f>
        <v>0</v>
      </c>
      <c r="G509" s="60"/>
      <c r="H509" s="60"/>
      <c r="I509" s="60"/>
      <c r="J509" s="60"/>
      <c r="K509" s="60"/>
      <c r="L509" s="229">
        <f t="shared" si="109"/>
        <v>0</v>
      </c>
      <c r="M509" s="230">
        <f t="shared" ca="1" si="117"/>
        <v>0</v>
      </c>
      <c r="N509" s="230">
        <f t="shared" ca="1" si="118"/>
        <v>0</v>
      </c>
      <c r="O509" s="231">
        <f t="shared" ca="1" si="119"/>
        <v>0</v>
      </c>
      <c r="P509" s="232">
        <f t="shared" ca="1" si="120"/>
        <v>0</v>
      </c>
      <c r="Q509" s="233">
        <f t="shared" ca="1" si="110"/>
        <v>0</v>
      </c>
      <c r="R509" s="233">
        <f ca="1">IF(LEN(B509)&gt;0,'10'!R509-'10'!Q509,"")</f>
        <v>0</v>
      </c>
      <c r="S509" s="234"/>
      <c r="T509" s="34"/>
      <c r="U509" s="34"/>
      <c r="V509" s="34"/>
      <c r="W509" s="34"/>
      <c r="X509" s="34"/>
      <c r="Y509" s="34"/>
      <c r="AB509" s="167">
        <f>ROW()</f>
        <v>509</v>
      </c>
      <c r="AC509" s="168">
        <f t="shared" ca="1" si="70"/>
        <v>0</v>
      </c>
      <c r="AD509" s="168">
        <f t="shared" ca="1" si="84"/>
        <v>0</v>
      </c>
      <c r="AE509" s="169" t="str">
        <f t="shared" ca="1" si="111"/>
        <v>-</v>
      </c>
      <c r="AF509" s="168" t="str">
        <f t="shared" ca="1" si="112"/>
        <v>-</v>
      </c>
      <c r="AG509" s="169" t="str">
        <f t="shared" ca="1" si="113"/>
        <v>-</v>
      </c>
      <c r="AH509" s="168" t="str">
        <f t="shared" ca="1" si="114"/>
        <v>-</v>
      </c>
      <c r="AI509" s="168">
        <f t="shared" ca="1" si="115"/>
        <v>0</v>
      </c>
      <c r="AJ509" s="170">
        <f t="shared" ca="1" si="116"/>
        <v>0</v>
      </c>
      <c r="AK509" s="168">
        <f t="shared" ca="1" si="71"/>
        <v>0</v>
      </c>
      <c r="AL509" s="168">
        <f t="shared" ca="1" si="66"/>
        <v>0</v>
      </c>
    </row>
    <row r="510" spans="1:38" ht="27" customHeight="1" x14ac:dyDescent="0.2">
      <c r="A510" s="56">
        <v>495</v>
      </c>
      <c r="B510" s="309" t="str">
        <f t="shared" ca="1" si="67"/>
        <v>A495</v>
      </c>
      <c r="C510" s="309"/>
      <c r="D510" s="57" t="str">
        <f t="shared" ca="1" si="68"/>
        <v/>
      </c>
      <c r="E510" s="59" t="str">
        <f t="shared" ca="1" si="69"/>
        <v/>
      </c>
      <c r="F510" s="215">
        <f ca="1">IF(LEN(B510)&gt;0,'OBRAČUNANA OSNOVNA PLAČA'!K504,"")</f>
        <v>0</v>
      </c>
      <c r="G510" s="60"/>
      <c r="H510" s="60"/>
      <c r="I510" s="60"/>
      <c r="J510" s="60"/>
      <c r="K510" s="60"/>
      <c r="L510" s="229">
        <f t="shared" si="109"/>
        <v>0</v>
      </c>
      <c r="M510" s="230">
        <f t="shared" ca="1" si="117"/>
        <v>0</v>
      </c>
      <c r="N510" s="230">
        <f t="shared" ca="1" si="118"/>
        <v>0</v>
      </c>
      <c r="O510" s="231">
        <f t="shared" ca="1" si="119"/>
        <v>0</v>
      </c>
      <c r="P510" s="232">
        <f t="shared" ca="1" si="120"/>
        <v>0</v>
      </c>
      <c r="Q510" s="233">
        <f t="shared" ca="1" si="110"/>
        <v>0</v>
      </c>
      <c r="R510" s="233">
        <f ca="1">IF(LEN(B510)&gt;0,'10'!R510-'10'!Q510,"")</f>
        <v>0</v>
      </c>
      <c r="S510" s="234"/>
      <c r="T510" s="34"/>
      <c r="U510" s="34"/>
      <c r="V510" s="34"/>
      <c r="W510" s="34"/>
      <c r="X510" s="34"/>
      <c r="Y510" s="34"/>
      <c r="AB510" s="167">
        <f>ROW()</f>
        <v>510</v>
      </c>
      <c r="AC510" s="168">
        <f t="shared" ca="1" si="70"/>
        <v>0</v>
      </c>
      <c r="AD510" s="168">
        <f t="shared" ca="1" si="84"/>
        <v>0</v>
      </c>
      <c r="AE510" s="169" t="str">
        <f t="shared" ca="1" si="111"/>
        <v>-</v>
      </c>
      <c r="AF510" s="168" t="str">
        <f t="shared" ca="1" si="112"/>
        <v>-</v>
      </c>
      <c r="AG510" s="169" t="str">
        <f t="shared" ca="1" si="113"/>
        <v>-</v>
      </c>
      <c r="AH510" s="168" t="str">
        <f t="shared" ca="1" si="114"/>
        <v>-</v>
      </c>
      <c r="AI510" s="168">
        <f t="shared" ca="1" si="115"/>
        <v>0</v>
      </c>
      <c r="AJ510" s="170">
        <f t="shared" ca="1" si="116"/>
        <v>0</v>
      </c>
      <c r="AK510" s="168">
        <f t="shared" ca="1" si="71"/>
        <v>0</v>
      </c>
      <c r="AL510" s="168">
        <f t="shared" ca="1" si="66"/>
        <v>0</v>
      </c>
    </row>
    <row r="511" spans="1:38" ht="27" customHeight="1" x14ac:dyDescent="0.2">
      <c r="A511" s="56">
        <v>496</v>
      </c>
      <c r="B511" s="309" t="str">
        <f t="shared" ca="1" si="67"/>
        <v>A496</v>
      </c>
      <c r="C511" s="309"/>
      <c r="D511" s="57" t="str">
        <f t="shared" ca="1" si="68"/>
        <v/>
      </c>
      <c r="E511" s="59" t="str">
        <f t="shared" ca="1" si="69"/>
        <v/>
      </c>
      <c r="F511" s="215">
        <f ca="1">IF(LEN(B511)&gt;0,'OBRAČUNANA OSNOVNA PLAČA'!K505,"")</f>
        <v>0</v>
      </c>
      <c r="G511" s="60"/>
      <c r="H511" s="60"/>
      <c r="I511" s="60"/>
      <c r="J511" s="60"/>
      <c r="K511" s="60"/>
      <c r="L511" s="229">
        <f t="shared" si="109"/>
        <v>0</v>
      </c>
      <c r="M511" s="230">
        <f t="shared" ca="1" si="117"/>
        <v>0</v>
      </c>
      <c r="N511" s="230">
        <f t="shared" ca="1" si="118"/>
        <v>0</v>
      </c>
      <c r="O511" s="231">
        <f t="shared" ca="1" si="119"/>
        <v>0</v>
      </c>
      <c r="P511" s="232">
        <f t="shared" ca="1" si="120"/>
        <v>0</v>
      </c>
      <c r="Q511" s="233">
        <f t="shared" ca="1" si="110"/>
        <v>0</v>
      </c>
      <c r="R511" s="233">
        <f ca="1">IF(LEN(B511)&gt;0,'10'!R511-'10'!Q511,"")</f>
        <v>0</v>
      </c>
      <c r="S511" s="234"/>
      <c r="T511" s="34"/>
      <c r="U511" s="34"/>
      <c r="V511" s="34"/>
      <c r="W511" s="34"/>
      <c r="X511" s="34"/>
      <c r="Y511" s="34"/>
      <c r="AB511" s="167">
        <f>ROW()</f>
        <v>511</v>
      </c>
      <c r="AC511" s="168">
        <f t="shared" ca="1" si="70"/>
        <v>0</v>
      </c>
      <c r="AD511" s="168">
        <f t="shared" ca="1" si="84"/>
        <v>0</v>
      </c>
      <c r="AE511" s="169" t="str">
        <f t="shared" ca="1" si="111"/>
        <v>-</v>
      </c>
      <c r="AF511" s="168" t="str">
        <f t="shared" ca="1" si="112"/>
        <v>-</v>
      </c>
      <c r="AG511" s="169" t="str">
        <f t="shared" ca="1" si="113"/>
        <v>-</v>
      </c>
      <c r="AH511" s="168" t="str">
        <f t="shared" ca="1" si="114"/>
        <v>-</v>
      </c>
      <c r="AI511" s="168">
        <f t="shared" ca="1" si="115"/>
        <v>0</v>
      </c>
      <c r="AJ511" s="170">
        <f t="shared" ca="1" si="116"/>
        <v>0</v>
      </c>
      <c r="AK511" s="168">
        <f t="shared" ca="1" si="71"/>
        <v>0</v>
      </c>
      <c r="AL511" s="168">
        <f t="shared" ca="1" si="66"/>
        <v>0</v>
      </c>
    </row>
    <row r="512" spans="1:38" ht="27" customHeight="1" x14ac:dyDescent="0.2">
      <c r="A512" s="56">
        <v>497</v>
      </c>
      <c r="B512" s="309" t="str">
        <f t="shared" ca="1" si="67"/>
        <v>A497</v>
      </c>
      <c r="C512" s="309"/>
      <c r="D512" s="57" t="str">
        <f t="shared" ca="1" si="68"/>
        <v/>
      </c>
      <c r="E512" s="59" t="str">
        <f t="shared" ca="1" si="69"/>
        <v/>
      </c>
      <c r="F512" s="215">
        <f ca="1">IF(LEN(B512)&gt;0,'OBRAČUNANA OSNOVNA PLAČA'!K506,"")</f>
        <v>0</v>
      </c>
      <c r="G512" s="60"/>
      <c r="H512" s="60"/>
      <c r="I512" s="60"/>
      <c r="J512" s="60"/>
      <c r="K512" s="60"/>
      <c r="L512" s="229">
        <f t="shared" si="109"/>
        <v>0</v>
      </c>
      <c r="M512" s="230">
        <f t="shared" ca="1" si="117"/>
        <v>0</v>
      </c>
      <c r="N512" s="230">
        <f t="shared" ca="1" si="118"/>
        <v>0</v>
      </c>
      <c r="O512" s="231">
        <f t="shared" ca="1" si="119"/>
        <v>0</v>
      </c>
      <c r="P512" s="232">
        <f t="shared" ca="1" si="120"/>
        <v>0</v>
      </c>
      <c r="Q512" s="233">
        <f t="shared" ca="1" si="110"/>
        <v>0</v>
      </c>
      <c r="R512" s="233">
        <f ca="1">IF(LEN(B512)&gt;0,'10'!R512-'10'!Q512,"")</f>
        <v>0</v>
      </c>
      <c r="S512" s="234"/>
      <c r="T512" s="34"/>
      <c r="U512" s="34"/>
      <c r="V512" s="34"/>
      <c r="W512" s="34"/>
      <c r="X512" s="34"/>
      <c r="Y512" s="34"/>
      <c r="AB512" s="167">
        <f>ROW()</f>
        <v>512</v>
      </c>
      <c r="AC512" s="168">
        <f t="shared" ca="1" si="70"/>
        <v>0</v>
      </c>
      <c r="AD512" s="168">
        <f t="shared" ca="1" si="84"/>
        <v>0</v>
      </c>
      <c r="AE512" s="169" t="str">
        <f t="shared" ca="1" si="111"/>
        <v>-</v>
      </c>
      <c r="AF512" s="168" t="str">
        <f t="shared" ca="1" si="112"/>
        <v>-</v>
      </c>
      <c r="AG512" s="169" t="str">
        <f t="shared" ca="1" si="113"/>
        <v>-</v>
      </c>
      <c r="AH512" s="168" t="str">
        <f t="shared" ca="1" si="114"/>
        <v>-</v>
      </c>
      <c r="AI512" s="168">
        <f t="shared" ca="1" si="115"/>
        <v>0</v>
      </c>
      <c r="AJ512" s="170">
        <f t="shared" ca="1" si="116"/>
        <v>0</v>
      </c>
      <c r="AK512" s="168">
        <f t="shared" ca="1" si="71"/>
        <v>0</v>
      </c>
      <c r="AL512" s="168">
        <f t="shared" ca="1" si="66"/>
        <v>0</v>
      </c>
    </row>
    <row r="513" spans="1:38" ht="27" customHeight="1" x14ac:dyDescent="0.2">
      <c r="A513" s="56">
        <v>498</v>
      </c>
      <c r="B513" s="309" t="str">
        <f t="shared" ca="1" si="67"/>
        <v>A498</v>
      </c>
      <c r="C513" s="309"/>
      <c r="D513" s="57" t="str">
        <f t="shared" ca="1" si="68"/>
        <v/>
      </c>
      <c r="E513" s="59" t="str">
        <f t="shared" ca="1" si="69"/>
        <v/>
      </c>
      <c r="F513" s="215">
        <f ca="1">IF(LEN(B513)&gt;0,'OBRAČUNANA OSNOVNA PLAČA'!K507,"")</f>
        <v>0</v>
      </c>
      <c r="G513" s="60"/>
      <c r="H513" s="60"/>
      <c r="I513" s="60"/>
      <c r="J513" s="60"/>
      <c r="K513" s="60"/>
      <c r="L513" s="229">
        <f t="shared" si="109"/>
        <v>0</v>
      </c>
      <c r="M513" s="230">
        <f t="shared" ca="1" si="117"/>
        <v>0</v>
      </c>
      <c r="N513" s="230">
        <f t="shared" ca="1" si="118"/>
        <v>0</v>
      </c>
      <c r="O513" s="231">
        <f t="shared" ca="1" si="119"/>
        <v>0</v>
      </c>
      <c r="P513" s="232">
        <f t="shared" ca="1" si="120"/>
        <v>0</v>
      </c>
      <c r="Q513" s="233">
        <f t="shared" ca="1" si="110"/>
        <v>0</v>
      </c>
      <c r="R513" s="233">
        <f ca="1">IF(LEN(B513)&gt;0,'10'!R513-'10'!Q513,"")</f>
        <v>0</v>
      </c>
      <c r="S513" s="234"/>
      <c r="T513" s="34"/>
      <c r="U513" s="34"/>
      <c r="V513" s="34"/>
      <c r="W513" s="34"/>
      <c r="X513" s="34"/>
      <c r="Y513" s="34"/>
      <c r="AB513" s="167">
        <f>ROW()</f>
        <v>513</v>
      </c>
      <c r="AC513" s="168">
        <f t="shared" ca="1" si="70"/>
        <v>0</v>
      </c>
      <c r="AD513" s="168">
        <f t="shared" ca="1" si="84"/>
        <v>0</v>
      </c>
      <c r="AE513" s="169" t="str">
        <f t="shared" ca="1" si="111"/>
        <v>-</v>
      </c>
      <c r="AF513" s="168" t="str">
        <f t="shared" ca="1" si="112"/>
        <v>-</v>
      </c>
      <c r="AG513" s="169" t="str">
        <f t="shared" ca="1" si="113"/>
        <v>-</v>
      </c>
      <c r="AH513" s="168" t="str">
        <f t="shared" ca="1" si="114"/>
        <v>-</v>
      </c>
      <c r="AI513" s="168">
        <f t="shared" ca="1" si="115"/>
        <v>0</v>
      </c>
      <c r="AJ513" s="170">
        <f t="shared" ca="1" si="116"/>
        <v>0</v>
      </c>
      <c r="AK513" s="168">
        <f t="shared" ca="1" si="71"/>
        <v>0</v>
      </c>
      <c r="AL513" s="168">
        <f t="shared" ca="1" si="66"/>
        <v>0</v>
      </c>
    </row>
    <row r="514" spans="1:38" ht="27" customHeight="1" x14ac:dyDescent="0.2">
      <c r="A514" s="56">
        <v>499</v>
      </c>
      <c r="B514" s="309" t="str">
        <f t="shared" ca="1" si="67"/>
        <v>A499</v>
      </c>
      <c r="C514" s="309"/>
      <c r="D514" s="57" t="str">
        <f t="shared" ca="1" si="68"/>
        <v/>
      </c>
      <c r="E514" s="59" t="str">
        <f t="shared" ca="1" si="69"/>
        <v/>
      </c>
      <c r="F514" s="215">
        <f ca="1">IF(LEN(B514)&gt;0,'OBRAČUNANA OSNOVNA PLAČA'!K508,"")</f>
        <v>0</v>
      </c>
      <c r="G514" s="60"/>
      <c r="H514" s="60"/>
      <c r="I514" s="60"/>
      <c r="J514" s="60"/>
      <c r="K514" s="60"/>
      <c r="L514" s="229">
        <f t="shared" si="109"/>
        <v>0</v>
      </c>
      <c r="M514" s="230">
        <f t="shared" ca="1" si="117"/>
        <v>0</v>
      </c>
      <c r="N514" s="230">
        <f t="shared" ca="1" si="118"/>
        <v>0</v>
      </c>
      <c r="O514" s="231">
        <f t="shared" ca="1" si="119"/>
        <v>0</v>
      </c>
      <c r="P514" s="232">
        <f t="shared" ca="1" si="120"/>
        <v>0</v>
      </c>
      <c r="Q514" s="233">
        <f t="shared" ca="1" si="110"/>
        <v>0</v>
      </c>
      <c r="R514" s="233">
        <f ca="1">IF(LEN(B514)&gt;0,'10'!R514-'10'!Q514,"")</f>
        <v>0</v>
      </c>
      <c r="S514" s="234"/>
      <c r="T514" s="34"/>
      <c r="U514" s="34"/>
      <c r="V514" s="34"/>
      <c r="W514" s="34"/>
      <c r="X514" s="34"/>
      <c r="Y514" s="34"/>
      <c r="AB514" s="167">
        <f>ROW()</f>
        <v>514</v>
      </c>
      <c r="AC514" s="168">
        <f t="shared" ca="1" si="70"/>
        <v>0</v>
      </c>
      <c r="AD514" s="168">
        <f t="shared" ca="1" si="84"/>
        <v>0</v>
      </c>
      <c r="AE514" s="169" t="str">
        <f t="shared" ca="1" si="111"/>
        <v>-</v>
      </c>
      <c r="AF514" s="168" t="str">
        <f t="shared" ca="1" si="112"/>
        <v>-</v>
      </c>
      <c r="AG514" s="169" t="str">
        <f t="shared" ca="1" si="113"/>
        <v>-</v>
      </c>
      <c r="AH514" s="168" t="str">
        <f t="shared" ca="1" si="114"/>
        <v>-</v>
      </c>
      <c r="AI514" s="168">
        <f t="shared" ca="1" si="115"/>
        <v>0</v>
      </c>
      <c r="AJ514" s="170">
        <f t="shared" ca="1" si="116"/>
        <v>0</v>
      </c>
      <c r="AK514" s="168">
        <f t="shared" ca="1" si="71"/>
        <v>0</v>
      </c>
      <c r="AL514" s="168">
        <f t="shared" ca="1" si="66"/>
        <v>0</v>
      </c>
    </row>
    <row r="515" spans="1:38" ht="27" customHeight="1" x14ac:dyDescent="0.2">
      <c r="A515" s="56">
        <v>500</v>
      </c>
      <c r="B515" s="309" t="str">
        <f t="shared" ca="1" si="67"/>
        <v>A500</v>
      </c>
      <c r="C515" s="309"/>
      <c r="D515" s="57" t="str">
        <f t="shared" ca="1" si="68"/>
        <v/>
      </c>
      <c r="E515" s="59" t="str">
        <f t="shared" ca="1" si="69"/>
        <v/>
      </c>
      <c r="F515" s="215">
        <f ca="1">IF(LEN(B515)&gt;0,'OBRAČUNANA OSNOVNA PLAČA'!K509,"")</f>
        <v>0</v>
      </c>
      <c r="G515" s="60"/>
      <c r="H515" s="60"/>
      <c r="I515" s="60"/>
      <c r="J515" s="60"/>
      <c r="K515" s="60"/>
      <c r="L515" s="229">
        <f t="shared" si="109"/>
        <v>0</v>
      </c>
      <c r="M515" s="230">
        <f t="shared" ca="1" si="117"/>
        <v>0</v>
      </c>
      <c r="N515" s="230">
        <f t="shared" ca="1" si="118"/>
        <v>0</v>
      </c>
      <c r="O515" s="231">
        <f t="shared" ca="1" si="119"/>
        <v>0</v>
      </c>
      <c r="P515" s="232">
        <f t="shared" ca="1" si="120"/>
        <v>0</v>
      </c>
      <c r="Q515" s="233">
        <f t="shared" ca="1" si="110"/>
        <v>0</v>
      </c>
      <c r="R515" s="233">
        <f ca="1">IF(LEN(B515)&gt;0,'10'!R515-'10'!Q515,"")</f>
        <v>0</v>
      </c>
      <c r="S515" s="234"/>
      <c r="T515" s="34"/>
      <c r="U515" s="34"/>
      <c r="V515" s="34"/>
      <c r="W515" s="34"/>
      <c r="X515" s="34"/>
      <c r="Y515" s="34"/>
      <c r="AB515" s="167">
        <f>ROW()</f>
        <v>515</v>
      </c>
      <c r="AC515" s="168">
        <f t="shared" ca="1" si="70"/>
        <v>0</v>
      </c>
      <c r="AD515" s="168">
        <f t="shared" ca="1" si="84"/>
        <v>0</v>
      </c>
      <c r="AE515" s="169" t="str">
        <f t="shared" ca="1" si="111"/>
        <v>-</v>
      </c>
      <c r="AF515" s="168" t="str">
        <f t="shared" ca="1" si="112"/>
        <v>-</v>
      </c>
      <c r="AG515" s="169" t="str">
        <f t="shared" ca="1" si="113"/>
        <v>-</v>
      </c>
      <c r="AH515" s="168" t="str">
        <f t="shared" ca="1" si="114"/>
        <v>-</v>
      </c>
      <c r="AI515" s="168">
        <f t="shared" ca="1" si="115"/>
        <v>0</v>
      </c>
      <c r="AJ515" s="170">
        <f t="shared" ca="1" si="116"/>
        <v>0</v>
      </c>
      <c r="AK515" s="168">
        <f t="shared" ca="1" si="71"/>
        <v>0</v>
      </c>
      <c r="AL515" s="168">
        <f t="shared" ca="1" si="66"/>
        <v>0</v>
      </c>
    </row>
    <row r="516" spans="1:38" ht="27" customHeight="1" x14ac:dyDescent="0.2">
      <c r="A516" s="56">
        <v>501</v>
      </c>
      <c r="B516" s="309" t="str">
        <f t="shared" ca="1" si="67"/>
        <v>A501</v>
      </c>
      <c r="C516" s="309"/>
      <c r="D516" s="57" t="str">
        <f t="shared" ca="1" si="68"/>
        <v/>
      </c>
      <c r="E516" s="59" t="str">
        <f t="shared" ca="1" si="69"/>
        <v/>
      </c>
      <c r="F516" s="215">
        <f ca="1">IF(LEN(B516)&gt;0,'OBRAČUNANA OSNOVNA PLAČA'!K510,"")</f>
        <v>0</v>
      </c>
      <c r="G516" s="60"/>
      <c r="H516" s="60"/>
      <c r="I516" s="60"/>
      <c r="J516" s="60"/>
      <c r="K516" s="60"/>
      <c r="L516" s="229">
        <f t="shared" si="109"/>
        <v>0</v>
      </c>
      <c r="M516" s="230">
        <f t="shared" ca="1" si="117"/>
        <v>0</v>
      </c>
      <c r="N516" s="230">
        <f t="shared" ca="1" si="118"/>
        <v>0</v>
      </c>
      <c r="O516" s="231">
        <f t="shared" ca="1" si="119"/>
        <v>0</v>
      </c>
      <c r="P516" s="232">
        <f t="shared" ca="1" si="120"/>
        <v>0</v>
      </c>
      <c r="Q516" s="233">
        <f t="shared" ca="1" si="110"/>
        <v>0</v>
      </c>
      <c r="R516" s="233">
        <f ca="1">IF(LEN(B516)&gt;0,'10'!R516-'10'!Q516,"")</f>
        <v>0</v>
      </c>
      <c r="S516" s="234"/>
      <c r="T516" s="34"/>
      <c r="U516" s="34"/>
      <c r="V516" s="34"/>
      <c r="W516" s="34"/>
      <c r="X516" s="34"/>
      <c r="Y516" s="34"/>
      <c r="AB516" s="167">
        <f>ROW()</f>
        <v>516</v>
      </c>
      <c r="AC516" s="168">
        <f t="shared" ca="1" si="70"/>
        <v>0</v>
      </c>
      <c r="AD516" s="168">
        <f t="shared" ca="1" si="84"/>
        <v>0</v>
      </c>
      <c r="AE516" s="169" t="str">
        <f t="shared" ca="1" si="111"/>
        <v>-</v>
      </c>
      <c r="AF516" s="168" t="str">
        <f t="shared" ca="1" si="112"/>
        <v>-</v>
      </c>
      <c r="AG516" s="169" t="str">
        <f t="shared" ca="1" si="113"/>
        <v>-</v>
      </c>
      <c r="AH516" s="168" t="str">
        <f t="shared" ca="1" si="114"/>
        <v>-</v>
      </c>
      <c r="AI516" s="168">
        <f t="shared" ca="1" si="115"/>
        <v>0</v>
      </c>
      <c r="AJ516" s="170">
        <f t="shared" ca="1" si="116"/>
        <v>0</v>
      </c>
      <c r="AK516" s="168">
        <f t="shared" ca="1" si="71"/>
        <v>0</v>
      </c>
      <c r="AL516" s="168">
        <f t="shared" ca="1" si="66"/>
        <v>0</v>
      </c>
    </row>
    <row r="517" spans="1:38" ht="27" customHeight="1" x14ac:dyDescent="0.2">
      <c r="A517" s="56">
        <v>502</v>
      </c>
      <c r="B517" s="309" t="str">
        <f t="shared" ca="1" si="67"/>
        <v>A502</v>
      </c>
      <c r="C517" s="309"/>
      <c r="D517" s="57" t="str">
        <f t="shared" ca="1" si="68"/>
        <v/>
      </c>
      <c r="E517" s="59" t="str">
        <f t="shared" ca="1" si="69"/>
        <v/>
      </c>
      <c r="F517" s="215">
        <f ca="1">IF(LEN(B517)&gt;0,'OBRAČUNANA OSNOVNA PLAČA'!K511,"")</f>
        <v>0</v>
      </c>
      <c r="G517" s="60"/>
      <c r="H517" s="60"/>
      <c r="I517" s="60"/>
      <c r="J517" s="60"/>
      <c r="K517" s="60"/>
      <c r="L517" s="229">
        <f t="shared" si="109"/>
        <v>0</v>
      </c>
      <c r="M517" s="230">
        <f t="shared" ca="1" si="117"/>
        <v>0</v>
      </c>
      <c r="N517" s="230">
        <f t="shared" ca="1" si="118"/>
        <v>0</v>
      </c>
      <c r="O517" s="231">
        <f t="shared" ca="1" si="119"/>
        <v>0</v>
      </c>
      <c r="P517" s="232">
        <f t="shared" ca="1" si="120"/>
        <v>0</v>
      </c>
      <c r="Q517" s="233">
        <f t="shared" ca="1" si="110"/>
        <v>0</v>
      </c>
      <c r="R517" s="233">
        <f ca="1">IF(LEN(B517)&gt;0,'10'!R517-'10'!Q517,"")</f>
        <v>0</v>
      </c>
      <c r="S517" s="234"/>
      <c r="T517" s="34"/>
      <c r="U517" s="34"/>
      <c r="V517" s="34"/>
      <c r="W517" s="34"/>
      <c r="X517" s="34"/>
      <c r="Y517" s="34"/>
      <c r="AB517" s="167">
        <f>ROW()</f>
        <v>517</v>
      </c>
      <c r="AC517" s="168">
        <f t="shared" ca="1" si="70"/>
        <v>0</v>
      </c>
      <c r="AD517" s="168">
        <f t="shared" ca="1" si="84"/>
        <v>0</v>
      </c>
      <c r="AE517" s="169" t="str">
        <f t="shared" ca="1" si="111"/>
        <v>-</v>
      </c>
      <c r="AF517" s="168" t="str">
        <f t="shared" ca="1" si="112"/>
        <v>-</v>
      </c>
      <c r="AG517" s="169" t="str">
        <f t="shared" ca="1" si="113"/>
        <v>-</v>
      </c>
      <c r="AH517" s="168" t="str">
        <f t="shared" ca="1" si="114"/>
        <v>-</v>
      </c>
      <c r="AI517" s="168">
        <f t="shared" ca="1" si="115"/>
        <v>0</v>
      </c>
      <c r="AJ517" s="170">
        <f t="shared" ca="1" si="116"/>
        <v>0</v>
      </c>
      <c r="AK517" s="168">
        <f t="shared" ca="1" si="71"/>
        <v>0</v>
      </c>
      <c r="AL517" s="168">
        <f t="shared" ref="AL517:AL771" ca="1" si="121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518" spans="1:38" ht="27" customHeight="1" x14ac:dyDescent="0.2">
      <c r="A518" s="56">
        <v>503</v>
      </c>
      <c r="B518" s="309" t="str">
        <f t="shared" ref="B518:B772" ca="1" si="122">IF(LEN(INDIRECT( "'" &amp; $AD$2 &amp; "'!B" &amp; TEXT($AB518-6,0)))&gt;0,INDIRECT( "'" &amp; $AD$2 &amp; "'!B" &amp; TEXT($AB518-6,0)),"")</f>
        <v>A503</v>
      </c>
      <c r="C518" s="309"/>
      <c r="D518" s="57" t="str">
        <f t="shared" ref="D518:D772" ca="1" si="123">IF(LEN(INDIRECT( "'" &amp; $AD$2 &amp; "'!D" &amp; TEXT($AB518-6,0)))&gt;0,INDIRECT( "'" &amp; $AD$2 &amp; "'!D" &amp; TEXT($AB518-6,0)),"")</f>
        <v/>
      </c>
      <c r="E518" s="59" t="str">
        <f t="shared" ref="E518:E772" ca="1" si="124">IF(LEN(INDIRECT( "'" &amp; $AD$2 &amp; "'!E" &amp; TEXT($AB518-6,0)))&gt;0,INDIRECT( "'" &amp; $AD$2 &amp; "'!E" &amp; TEXT($AB518-6,0)),"")</f>
        <v/>
      </c>
      <c r="F518" s="215">
        <f ca="1">IF(LEN(B518)&gt;0,'OBRAČUNANA OSNOVNA PLAČA'!K512,"")</f>
        <v>0</v>
      </c>
      <c r="G518" s="60"/>
      <c r="H518" s="60"/>
      <c r="I518" s="60"/>
      <c r="J518" s="60"/>
      <c r="K518" s="60"/>
      <c r="L518" s="229">
        <f t="shared" si="109"/>
        <v>0</v>
      </c>
      <c r="M518" s="230">
        <f t="shared" ca="1" si="117"/>
        <v>0</v>
      </c>
      <c r="N518" s="230">
        <f t="shared" ca="1" si="118"/>
        <v>0</v>
      </c>
      <c r="O518" s="231">
        <f t="shared" ca="1" si="119"/>
        <v>0</v>
      </c>
      <c r="P518" s="232">
        <f t="shared" ca="1" si="120"/>
        <v>0</v>
      </c>
      <c r="Q518" s="233">
        <f t="shared" ca="1" si="110"/>
        <v>0</v>
      </c>
      <c r="R518" s="233">
        <f ca="1">IF(LEN(B518)&gt;0,'10'!R518-'10'!Q518,"")</f>
        <v>0</v>
      </c>
      <c r="S518" s="234"/>
      <c r="T518" s="34"/>
      <c r="U518" s="34"/>
      <c r="V518" s="34"/>
      <c r="W518" s="34"/>
      <c r="X518" s="34"/>
      <c r="Y518" s="34"/>
      <c r="AB518" s="167">
        <f>ROW()</f>
        <v>518</v>
      </c>
      <c r="AC518" s="168">
        <f t="shared" ref="AC518:AC772" ca="1" si="125">IF($AO$3=1,0,INDIRECT( "'" &amp; $AO$2 &amp; "'!P" &amp; TEXT($AB518,0)))</f>
        <v>0</v>
      </c>
      <c r="AD518" s="168">
        <f t="shared" ca="1" si="84"/>
        <v>0</v>
      </c>
      <c r="AE518" s="169" t="str">
        <f t="shared" ca="1" si="111"/>
        <v>-</v>
      </c>
      <c r="AF518" s="168" t="str">
        <f t="shared" ca="1" si="112"/>
        <v>-</v>
      </c>
      <c r="AG518" s="169" t="str">
        <f t="shared" ca="1" si="113"/>
        <v>-</v>
      </c>
      <c r="AH518" s="168" t="str">
        <f t="shared" ca="1" si="114"/>
        <v>-</v>
      </c>
      <c r="AI518" s="168">
        <f t="shared" ca="1" si="115"/>
        <v>0</v>
      </c>
      <c r="AJ518" s="170">
        <f t="shared" ca="1" si="116"/>
        <v>0</v>
      </c>
      <c r="AK518" s="168">
        <f t="shared" ref="AK518:AK772" ca="1" si="12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518" s="168">
        <f t="shared" ca="1" si="121"/>
        <v>0</v>
      </c>
    </row>
    <row r="519" spans="1:38" ht="27" customHeight="1" x14ac:dyDescent="0.2">
      <c r="A519" s="56">
        <v>504</v>
      </c>
      <c r="B519" s="309" t="str">
        <f t="shared" ca="1" si="122"/>
        <v>A504</v>
      </c>
      <c r="C519" s="309"/>
      <c r="D519" s="57" t="str">
        <f t="shared" ca="1" si="123"/>
        <v/>
      </c>
      <c r="E519" s="59" t="str">
        <f t="shared" ca="1" si="124"/>
        <v/>
      </c>
      <c r="F519" s="215">
        <f ca="1">IF(LEN(B519)&gt;0,'OBRAČUNANA OSNOVNA PLAČA'!K513,"")</f>
        <v>0</v>
      </c>
      <c r="G519" s="60"/>
      <c r="H519" s="60"/>
      <c r="I519" s="60"/>
      <c r="J519" s="60"/>
      <c r="K519" s="60"/>
      <c r="L519" s="229">
        <f t="shared" si="109"/>
        <v>0</v>
      </c>
      <c r="M519" s="230">
        <f t="shared" ca="1" si="117"/>
        <v>0</v>
      </c>
      <c r="N519" s="230">
        <f t="shared" ca="1" si="118"/>
        <v>0</v>
      </c>
      <c r="O519" s="231">
        <f t="shared" ca="1" si="119"/>
        <v>0</v>
      </c>
      <c r="P519" s="232">
        <f t="shared" ca="1" si="120"/>
        <v>0</v>
      </c>
      <c r="Q519" s="233">
        <f t="shared" ca="1" si="110"/>
        <v>0</v>
      </c>
      <c r="R519" s="233">
        <f ca="1">IF(LEN(B519)&gt;0,'10'!R519-'10'!Q519,"")</f>
        <v>0</v>
      </c>
      <c r="S519" s="234"/>
      <c r="T519" s="34"/>
      <c r="U519" s="34"/>
      <c r="V519" s="34"/>
      <c r="W519" s="34"/>
      <c r="X519" s="34"/>
      <c r="Y519" s="34"/>
      <c r="AB519" s="167">
        <f>ROW()</f>
        <v>519</v>
      </c>
      <c r="AC519" s="168">
        <f t="shared" ca="1" si="125"/>
        <v>0</v>
      </c>
      <c r="AD519" s="168">
        <f t="shared" ca="1" si="84"/>
        <v>0</v>
      </c>
      <c r="AE519" s="169" t="str">
        <f t="shared" ca="1" si="111"/>
        <v>-</v>
      </c>
      <c r="AF519" s="168" t="str">
        <f t="shared" ca="1" si="112"/>
        <v>-</v>
      </c>
      <c r="AG519" s="169" t="str">
        <f t="shared" ca="1" si="113"/>
        <v>-</v>
      </c>
      <c r="AH519" s="168" t="str">
        <f t="shared" ca="1" si="114"/>
        <v>-</v>
      </c>
      <c r="AI519" s="168">
        <f t="shared" ca="1" si="115"/>
        <v>0</v>
      </c>
      <c r="AJ519" s="170">
        <f t="shared" ca="1" si="116"/>
        <v>0</v>
      </c>
      <c r="AK519" s="168">
        <f t="shared" ca="1" si="126"/>
        <v>0</v>
      </c>
      <c r="AL519" s="168">
        <f t="shared" ca="1" si="121"/>
        <v>0</v>
      </c>
    </row>
    <row r="520" spans="1:38" ht="27" customHeight="1" x14ac:dyDescent="0.2">
      <c r="A520" s="56">
        <v>505</v>
      </c>
      <c r="B520" s="309" t="str">
        <f t="shared" ca="1" si="122"/>
        <v>A505</v>
      </c>
      <c r="C520" s="309"/>
      <c r="D520" s="57" t="str">
        <f t="shared" ca="1" si="123"/>
        <v/>
      </c>
      <c r="E520" s="59" t="str">
        <f t="shared" ca="1" si="124"/>
        <v/>
      </c>
      <c r="F520" s="215">
        <f ca="1">IF(LEN(B520)&gt;0,'OBRAČUNANA OSNOVNA PLAČA'!K514,"")</f>
        <v>0</v>
      </c>
      <c r="G520" s="60"/>
      <c r="H520" s="60"/>
      <c r="I520" s="60"/>
      <c r="J520" s="60"/>
      <c r="K520" s="60"/>
      <c r="L520" s="229">
        <f t="shared" si="109"/>
        <v>0</v>
      </c>
      <c r="M520" s="230">
        <f t="shared" ca="1" si="117"/>
        <v>0</v>
      </c>
      <c r="N520" s="230">
        <f t="shared" ca="1" si="118"/>
        <v>0</v>
      </c>
      <c r="O520" s="231">
        <f t="shared" ca="1" si="119"/>
        <v>0</v>
      </c>
      <c r="P520" s="232">
        <f t="shared" ca="1" si="120"/>
        <v>0</v>
      </c>
      <c r="Q520" s="233">
        <f t="shared" ca="1" si="110"/>
        <v>0</v>
      </c>
      <c r="R520" s="233">
        <f ca="1">IF(LEN(B520)&gt;0,'10'!R520-'10'!Q520,"")</f>
        <v>0</v>
      </c>
      <c r="S520" s="234"/>
      <c r="T520" s="34"/>
      <c r="U520" s="34"/>
      <c r="V520" s="34"/>
      <c r="W520" s="34"/>
      <c r="X520" s="34"/>
      <c r="Y520" s="34"/>
      <c r="AB520" s="167">
        <f>ROW()</f>
        <v>520</v>
      </c>
      <c r="AC520" s="168">
        <f t="shared" ca="1" si="125"/>
        <v>0</v>
      </c>
      <c r="AD520" s="168">
        <f t="shared" ca="1" si="84"/>
        <v>0</v>
      </c>
      <c r="AE520" s="169" t="str">
        <f t="shared" ca="1" si="111"/>
        <v>-</v>
      </c>
      <c r="AF520" s="168" t="str">
        <f t="shared" ca="1" si="112"/>
        <v>-</v>
      </c>
      <c r="AG520" s="169" t="str">
        <f t="shared" ca="1" si="113"/>
        <v>-</v>
      </c>
      <c r="AH520" s="168" t="str">
        <f t="shared" ca="1" si="114"/>
        <v>-</v>
      </c>
      <c r="AI520" s="168">
        <f t="shared" ca="1" si="115"/>
        <v>0</v>
      </c>
      <c r="AJ520" s="170">
        <f t="shared" ca="1" si="116"/>
        <v>0</v>
      </c>
      <c r="AK520" s="168">
        <f t="shared" ca="1" si="126"/>
        <v>0</v>
      </c>
      <c r="AL520" s="168">
        <f t="shared" ca="1" si="121"/>
        <v>0</v>
      </c>
    </row>
    <row r="521" spans="1:38" ht="27" customHeight="1" x14ac:dyDescent="0.2">
      <c r="A521" s="56">
        <v>506</v>
      </c>
      <c r="B521" s="309" t="str">
        <f t="shared" ca="1" si="122"/>
        <v>A506</v>
      </c>
      <c r="C521" s="309"/>
      <c r="D521" s="57" t="str">
        <f t="shared" ca="1" si="123"/>
        <v/>
      </c>
      <c r="E521" s="59" t="str">
        <f t="shared" ca="1" si="124"/>
        <v/>
      </c>
      <c r="F521" s="215">
        <f ca="1">IF(LEN(B521)&gt;0,'OBRAČUNANA OSNOVNA PLAČA'!K515,"")</f>
        <v>0</v>
      </c>
      <c r="G521" s="60"/>
      <c r="H521" s="60"/>
      <c r="I521" s="60"/>
      <c r="J521" s="60"/>
      <c r="K521" s="60"/>
      <c r="L521" s="229">
        <f t="shared" si="109"/>
        <v>0</v>
      </c>
      <c r="M521" s="230">
        <f t="shared" ca="1" si="117"/>
        <v>0</v>
      </c>
      <c r="N521" s="230">
        <f t="shared" ca="1" si="118"/>
        <v>0</v>
      </c>
      <c r="O521" s="231">
        <f t="shared" ca="1" si="119"/>
        <v>0</v>
      </c>
      <c r="P521" s="232">
        <f t="shared" ca="1" si="120"/>
        <v>0</v>
      </c>
      <c r="Q521" s="233">
        <f t="shared" ca="1" si="110"/>
        <v>0</v>
      </c>
      <c r="R521" s="233">
        <f ca="1">IF(LEN(B521)&gt;0,'10'!R521-'10'!Q521,"")</f>
        <v>0</v>
      </c>
      <c r="S521" s="234"/>
      <c r="T521" s="34"/>
      <c r="U521" s="34"/>
      <c r="V521" s="34"/>
      <c r="W521" s="34"/>
      <c r="X521" s="34"/>
      <c r="Y521" s="34"/>
      <c r="AB521" s="167">
        <f>ROW()</f>
        <v>521</v>
      </c>
      <c r="AC521" s="168">
        <f t="shared" ca="1" si="125"/>
        <v>0</v>
      </c>
      <c r="AD521" s="168">
        <f t="shared" ca="1" si="84"/>
        <v>0</v>
      </c>
      <c r="AE521" s="169" t="str">
        <f t="shared" ca="1" si="111"/>
        <v>-</v>
      </c>
      <c r="AF521" s="168" t="str">
        <f t="shared" ca="1" si="112"/>
        <v>-</v>
      </c>
      <c r="AG521" s="169" t="str">
        <f t="shared" ca="1" si="113"/>
        <v>-</v>
      </c>
      <c r="AH521" s="168" t="str">
        <f t="shared" ca="1" si="114"/>
        <v>-</v>
      </c>
      <c r="AI521" s="168">
        <f t="shared" ca="1" si="115"/>
        <v>0</v>
      </c>
      <c r="AJ521" s="170">
        <f t="shared" ca="1" si="116"/>
        <v>0</v>
      </c>
      <c r="AK521" s="168">
        <f t="shared" ca="1" si="126"/>
        <v>0</v>
      </c>
      <c r="AL521" s="168">
        <f t="shared" ca="1" si="121"/>
        <v>0</v>
      </c>
    </row>
    <row r="522" spans="1:38" ht="27" customHeight="1" x14ac:dyDescent="0.2">
      <c r="A522" s="56">
        <v>507</v>
      </c>
      <c r="B522" s="309" t="str">
        <f t="shared" ca="1" si="122"/>
        <v>A507</v>
      </c>
      <c r="C522" s="309"/>
      <c r="D522" s="57" t="str">
        <f t="shared" ca="1" si="123"/>
        <v/>
      </c>
      <c r="E522" s="59" t="str">
        <f t="shared" ca="1" si="124"/>
        <v/>
      </c>
      <c r="F522" s="215">
        <f ca="1">IF(LEN(B522)&gt;0,'OBRAČUNANA OSNOVNA PLAČA'!K516,"")</f>
        <v>0</v>
      </c>
      <c r="G522" s="60"/>
      <c r="H522" s="60"/>
      <c r="I522" s="60"/>
      <c r="J522" s="60"/>
      <c r="K522" s="60"/>
      <c r="L522" s="229">
        <f t="shared" si="109"/>
        <v>0</v>
      </c>
      <c r="M522" s="230">
        <f t="shared" ca="1" si="117"/>
        <v>0</v>
      </c>
      <c r="N522" s="230">
        <f t="shared" ca="1" si="118"/>
        <v>0</v>
      </c>
      <c r="O522" s="231">
        <f t="shared" ca="1" si="119"/>
        <v>0</v>
      </c>
      <c r="P522" s="232">
        <f t="shared" ca="1" si="120"/>
        <v>0</v>
      </c>
      <c r="Q522" s="233">
        <f t="shared" ca="1" si="110"/>
        <v>0</v>
      </c>
      <c r="R522" s="233">
        <f ca="1">IF(LEN(B522)&gt;0,'10'!R522-'10'!Q522,"")</f>
        <v>0</v>
      </c>
      <c r="S522" s="234"/>
      <c r="T522" s="34"/>
      <c r="U522" s="34"/>
      <c r="V522" s="34"/>
      <c r="W522" s="34"/>
      <c r="X522" s="34"/>
      <c r="Y522" s="34"/>
      <c r="AB522" s="167">
        <f>ROW()</f>
        <v>522</v>
      </c>
      <c r="AC522" s="168">
        <f t="shared" ca="1" si="125"/>
        <v>0</v>
      </c>
      <c r="AD522" s="168">
        <f t="shared" ca="1" si="84"/>
        <v>0</v>
      </c>
      <c r="AE522" s="169" t="str">
        <f t="shared" ca="1" si="111"/>
        <v>-</v>
      </c>
      <c r="AF522" s="168" t="str">
        <f t="shared" ca="1" si="112"/>
        <v>-</v>
      </c>
      <c r="AG522" s="169" t="str">
        <f t="shared" ca="1" si="113"/>
        <v>-</v>
      </c>
      <c r="AH522" s="168" t="str">
        <f t="shared" ca="1" si="114"/>
        <v>-</v>
      </c>
      <c r="AI522" s="168">
        <f t="shared" ca="1" si="115"/>
        <v>0</v>
      </c>
      <c r="AJ522" s="170">
        <f t="shared" ca="1" si="116"/>
        <v>0</v>
      </c>
      <c r="AK522" s="168">
        <f t="shared" ca="1" si="126"/>
        <v>0</v>
      </c>
      <c r="AL522" s="168">
        <f t="shared" ca="1" si="121"/>
        <v>0</v>
      </c>
    </row>
    <row r="523" spans="1:38" ht="27" customHeight="1" x14ac:dyDescent="0.2">
      <c r="A523" s="56">
        <v>508</v>
      </c>
      <c r="B523" s="309" t="str">
        <f t="shared" ca="1" si="122"/>
        <v>A508</v>
      </c>
      <c r="C523" s="309"/>
      <c r="D523" s="57" t="str">
        <f t="shared" ca="1" si="123"/>
        <v/>
      </c>
      <c r="E523" s="59" t="str">
        <f t="shared" ca="1" si="124"/>
        <v/>
      </c>
      <c r="F523" s="215">
        <f ca="1">IF(LEN(B523)&gt;0,'OBRAČUNANA OSNOVNA PLAČA'!K517,"")</f>
        <v>0</v>
      </c>
      <c r="G523" s="60"/>
      <c r="H523" s="60"/>
      <c r="I523" s="60"/>
      <c r="J523" s="60"/>
      <c r="K523" s="60"/>
      <c r="L523" s="229">
        <f t="shared" si="109"/>
        <v>0</v>
      </c>
      <c r="M523" s="230">
        <f t="shared" ca="1" si="117"/>
        <v>0</v>
      </c>
      <c r="N523" s="230">
        <f t="shared" ca="1" si="118"/>
        <v>0</v>
      </c>
      <c r="O523" s="231">
        <f t="shared" ca="1" si="119"/>
        <v>0</v>
      </c>
      <c r="P523" s="232">
        <f t="shared" ca="1" si="120"/>
        <v>0</v>
      </c>
      <c r="Q523" s="233">
        <f t="shared" ca="1" si="110"/>
        <v>0</v>
      </c>
      <c r="R523" s="233">
        <f ca="1">IF(LEN(B523)&gt;0,'10'!R523-'10'!Q523,"")</f>
        <v>0</v>
      </c>
      <c r="S523" s="234"/>
      <c r="T523" s="34"/>
      <c r="U523" s="34"/>
      <c r="V523" s="34"/>
      <c r="W523" s="34"/>
      <c r="X523" s="34"/>
      <c r="Y523" s="34"/>
      <c r="AB523" s="167">
        <f>ROW()</f>
        <v>523</v>
      </c>
      <c r="AC523" s="168">
        <f t="shared" ca="1" si="125"/>
        <v>0</v>
      </c>
      <c r="AD523" s="168">
        <f t="shared" ca="1" si="84"/>
        <v>0</v>
      </c>
      <c r="AE523" s="169" t="str">
        <f t="shared" ca="1" si="111"/>
        <v>-</v>
      </c>
      <c r="AF523" s="168" t="str">
        <f t="shared" ca="1" si="112"/>
        <v>-</v>
      </c>
      <c r="AG523" s="169" t="str">
        <f t="shared" ca="1" si="113"/>
        <v>-</v>
      </c>
      <c r="AH523" s="168" t="str">
        <f t="shared" ca="1" si="114"/>
        <v>-</v>
      </c>
      <c r="AI523" s="168">
        <f t="shared" ca="1" si="115"/>
        <v>0</v>
      </c>
      <c r="AJ523" s="170">
        <f t="shared" ca="1" si="116"/>
        <v>0</v>
      </c>
      <c r="AK523" s="168">
        <f t="shared" ca="1" si="126"/>
        <v>0</v>
      </c>
      <c r="AL523" s="168">
        <f t="shared" ca="1" si="121"/>
        <v>0</v>
      </c>
    </row>
    <row r="524" spans="1:38" ht="27" customHeight="1" x14ac:dyDescent="0.2">
      <c r="A524" s="56">
        <v>509</v>
      </c>
      <c r="B524" s="309" t="str">
        <f t="shared" ca="1" si="122"/>
        <v>A509</v>
      </c>
      <c r="C524" s="309"/>
      <c r="D524" s="57" t="str">
        <f t="shared" ca="1" si="123"/>
        <v/>
      </c>
      <c r="E524" s="59" t="str">
        <f t="shared" ca="1" si="124"/>
        <v/>
      </c>
      <c r="F524" s="215">
        <f ca="1">IF(LEN(B524)&gt;0,'OBRAČUNANA OSNOVNA PLAČA'!K518,"")</f>
        <v>0</v>
      </c>
      <c r="G524" s="60"/>
      <c r="H524" s="60"/>
      <c r="I524" s="60"/>
      <c r="J524" s="60"/>
      <c r="K524" s="60"/>
      <c r="L524" s="229">
        <f t="shared" si="109"/>
        <v>0</v>
      </c>
      <c r="M524" s="230">
        <f t="shared" ca="1" si="117"/>
        <v>0</v>
      </c>
      <c r="N524" s="230">
        <f t="shared" ca="1" si="118"/>
        <v>0</v>
      </c>
      <c r="O524" s="231">
        <f t="shared" ca="1" si="119"/>
        <v>0</v>
      </c>
      <c r="P524" s="232">
        <f t="shared" ca="1" si="120"/>
        <v>0</v>
      </c>
      <c r="Q524" s="233">
        <f t="shared" ca="1" si="110"/>
        <v>0</v>
      </c>
      <c r="R524" s="233">
        <f ca="1">IF(LEN(B524)&gt;0,'10'!R524-'10'!Q524,"")</f>
        <v>0</v>
      </c>
      <c r="S524" s="234"/>
      <c r="T524" s="34"/>
      <c r="U524" s="34"/>
      <c r="V524" s="34"/>
      <c r="W524" s="34"/>
      <c r="X524" s="34"/>
      <c r="Y524" s="34"/>
      <c r="AB524" s="167">
        <f>ROW()</f>
        <v>524</v>
      </c>
      <c r="AC524" s="168">
        <f t="shared" ca="1" si="125"/>
        <v>0</v>
      </c>
      <c r="AD524" s="168">
        <f t="shared" ca="1" si="84"/>
        <v>0</v>
      </c>
      <c r="AE524" s="169" t="str">
        <f t="shared" ca="1" si="111"/>
        <v>-</v>
      </c>
      <c r="AF524" s="168" t="str">
        <f t="shared" ca="1" si="112"/>
        <v>-</v>
      </c>
      <c r="AG524" s="169" t="str">
        <f t="shared" ca="1" si="113"/>
        <v>-</v>
      </c>
      <c r="AH524" s="168" t="str">
        <f t="shared" ca="1" si="114"/>
        <v>-</v>
      </c>
      <c r="AI524" s="168">
        <f t="shared" ca="1" si="115"/>
        <v>0</v>
      </c>
      <c r="AJ524" s="170">
        <f t="shared" ca="1" si="116"/>
        <v>0</v>
      </c>
      <c r="AK524" s="168">
        <f t="shared" ca="1" si="126"/>
        <v>0</v>
      </c>
      <c r="AL524" s="168">
        <f t="shared" ca="1" si="121"/>
        <v>0</v>
      </c>
    </row>
    <row r="525" spans="1:38" ht="27" customHeight="1" x14ac:dyDescent="0.2">
      <c r="A525" s="56">
        <v>510</v>
      </c>
      <c r="B525" s="309" t="str">
        <f t="shared" ca="1" si="122"/>
        <v>A510</v>
      </c>
      <c r="C525" s="309"/>
      <c r="D525" s="57" t="str">
        <f t="shared" ca="1" si="123"/>
        <v/>
      </c>
      <c r="E525" s="59" t="str">
        <f t="shared" ca="1" si="124"/>
        <v/>
      </c>
      <c r="F525" s="215">
        <f ca="1">IF(LEN(B525)&gt;0,'OBRAČUNANA OSNOVNA PLAČA'!K519,"")</f>
        <v>0</v>
      </c>
      <c r="G525" s="60"/>
      <c r="H525" s="60"/>
      <c r="I525" s="60"/>
      <c r="J525" s="60"/>
      <c r="K525" s="60"/>
      <c r="L525" s="229">
        <f t="shared" si="109"/>
        <v>0</v>
      </c>
      <c r="M525" s="230">
        <f t="shared" ca="1" si="117"/>
        <v>0</v>
      </c>
      <c r="N525" s="230">
        <f t="shared" ca="1" si="118"/>
        <v>0</v>
      </c>
      <c r="O525" s="231">
        <f t="shared" ca="1" si="119"/>
        <v>0</v>
      </c>
      <c r="P525" s="232">
        <f t="shared" ca="1" si="120"/>
        <v>0</v>
      </c>
      <c r="Q525" s="233">
        <f t="shared" ca="1" si="110"/>
        <v>0</v>
      </c>
      <c r="R525" s="233">
        <f ca="1">IF(LEN(B525)&gt;0,'10'!R525-'10'!Q525,"")</f>
        <v>0</v>
      </c>
      <c r="S525" s="234"/>
      <c r="T525" s="34"/>
      <c r="U525" s="34"/>
      <c r="V525" s="34"/>
      <c r="W525" s="34"/>
      <c r="X525" s="34"/>
      <c r="Y525" s="34"/>
      <c r="AB525" s="167">
        <f>ROW()</f>
        <v>525</v>
      </c>
      <c r="AC525" s="168">
        <f t="shared" ca="1" si="125"/>
        <v>0</v>
      </c>
      <c r="AD525" s="168">
        <f t="shared" ca="1" si="84"/>
        <v>0</v>
      </c>
      <c r="AE525" s="169" t="str">
        <f t="shared" ca="1" si="111"/>
        <v>-</v>
      </c>
      <c r="AF525" s="168" t="str">
        <f t="shared" ca="1" si="112"/>
        <v>-</v>
      </c>
      <c r="AG525" s="169" t="str">
        <f t="shared" ca="1" si="113"/>
        <v>-</v>
      </c>
      <c r="AH525" s="168" t="str">
        <f t="shared" ca="1" si="114"/>
        <v>-</v>
      </c>
      <c r="AI525" s="168">
        <f t="shared" ca="1" si="115"/>
        <v>0</v>
      </c>
      <c r="AJ525" s="170">
        <f t="shared" ca="1" si="116"/>
        <v>0</v>
      </c>
      <c r="AK525" s="168">
        <f t="shared" ca="1" si="126"/>
        <v>0</v>
      </c>
      <c r="AL525" s="168">
        <f t="shared" ca="1" si="121"/>
        <v>0</v>
      </c>
    </row>
    <row r="526" spans="1:38" ht="27" customHeight="1" x14ac:dyDescent="0.2">
      <c r="A526" s="56">
        <v>511</v>
      </c>
      <c r="B526" s="309" t="str">
        <f t="shared" ca="1" si="122"/>
        <v>A511</v>
      </c>
      <c r="C526" s="309"/>
      <c r="D526" s="57" t="str">
        <f t="shared" ca="1" si="123"/>
        <v/>
      </c>
      <c r="E526" s="59" t="str">
        <f t="shared" ca="1" si="124"/>
        <v/>
      </c>
      <c r="F526" s="215">
        <f ca="1">IF(LEN(B526)&gt;0,'OBRAČUNANA OSNOVNA PLAČA'!K520,"")</f>
        <v>0</v>
      </c>
      <c r="G526" s="60"/>
      <c r="H526" s="60"/>
      <c r="I526" s="60"/>
      <c r="J526" s="60"/>
      <c r="K526" s="60"/>
      <c r="L526" s="229">
        <f t="shared" si="109"/>
        <v>0</v>
      </c>
      <c r="M526" s="230">
        <f t="shared" ca="1" si="117"/>
        <v>0</v>
      </c>
      <c r="N526" s="230">
        <f t="shared" ca="1" si="118"/>
        <v>0</v>
      </c>
      <c r="O526" s="231">
        <f t="shared" ca="1" si="119"/>
        <v>0</v>
      </c>
      <c r="P526" s="232">
        <f t="shared" ca="1" si="120"/>
        <v>0</v>
      </c>
      <c r="Q526" s="233">
        <f t="shared" ca="1" si="110"/>
        <v>0</v>
      </c>
      <c r="R526" s="233">
        <f ca="1">IF(LEN(B526)&gt;0,'10'!R526-'10'!Q526,"")</f>
        <v>0</v>
      </c>
      <c r="S526" s="234"/>
      <c r="T526" s="34"/>
      <c r="U526" s="34"/>
      <c r="V526" s="34"/>
      <c r="W526" s="34"/>
      <c r="X526" s="34"/>
      <c r="Y526" s="34"/>
      <c r="AB526" s="167">
        <f>ROW()</f>
        <v>526</v>
      </c>
      <c r="AC526" s="168">
        <f t="shared" ca="1" si="125"/>
        <v>0</v>
      </c>
      <c r="AD526" s="168">
        <f t="shared" ca="1" si="84"/>
        <v>0</v>
      </c>
      <c r="AE526" s="169" t="str">
        <f t="shared" ca="1" si="111"/>
        <v>-</v>
      </c>
      <c r="AF526" s="168" t="str">
        <f t="shared" ca="1" si="112"/>
        <v>-</v>
      </c>
      <c r="AG526" s="169" t="str">
        <f t="shared" ca="1" si="113"/>
        <v>-</v>
      </c>
      <c r="AH526" s="168" t="str">
        <f t="shared" ca="1" si="114"/>
        <v>-</v>
      </c>
      <c r="AI526" s="168">
        <f t="shared" ca="1" si="115"/>
        <v>0</v>
      </c>
      <c r="AJ526" s="170">
        <f t="shared" ca="1" si="116"/>
        <v>0</v>
      </c>
      <c r="AK526" s="168">
        <f t="shared" ca="1" si="126"/>
        <v>0</v>
      </c>
      <c r="AL526" s="168">
        <f t="shared" ca="1" si="121"/>
        <v>0</v>
      </c>
    </row>
    <row r="527" spans="1:38" ht="27" customHeight="1" x14ac:dyDescent="0.2">
      <c r="A527" s="56">
        <v>512</v>
      </c>
      <c r="B527" s="309" t="str">
        <f t="shared" ca="1" si="122"/>
        <v>A512</v>
      </c>
      <c r="C527" s="309"/>
      <c r="D527" s="57" t="str">
        <f t="shared" ca="1" si="123"/>
        <v/>
      </c>
      <c r="E527" s="59" t="str">
        <f t="shared" ca="1" si="124"/>
        <v/>
      </c>
      <c r="F527" s="215">
        <f ca="1">IF(LEN(B527)&gt;0,'OBRAČUNANA OSNOVNA PLAČA'!K521,"")</f>
        <v>0</v>
      </c>
      <c r="G527" s="60"/>
      <c r="H527" s="60"/>
      <c r="I527" s="60"/>
      <c r="J527" s="60"/>
      <c r="K527" s="60"/>
      <c r="L527" s="229">
        <f t="shared" si="109"/>
        <v>0</v>
      </c>
      <c r="M527" s="230">
        <f t="shared" ca="1" si="117"/>
        <v>0</v>
      </c>
      <c r="N527" s="230">
        <f t="shared" ca="1" si="118"/>
        <v>0</v>
      </c>
      <c r="O527" s="231">
        <f t="shared" ca="1" si="119"/>
        <v>0</v>
      </c>
      <c r="P527" s="232">
        <f t="shared" ca="1" si="120"/>
        <v>0</v>
      </c>
      <c r="Q527" s="233">
        <f t="shared" ca="1" si="110"/>
        <v>0</v>
      </c>
      <c r="R527" s="233">
        <f ca="1">IF(LEN(B527)&gt;0,'10'!R527-'10'!Q527,"")</f>
        <v>0</v>
      </c>
      <c r="S527" s="234"/>
      <c r="T527" s="34"/>
      <c r="U527" s="34"/>
      <c r="V527" s="34"/>
      <c r="W527" s="34"/>
      <c r="X527" s="34"/>
      <c r="Y527" s="34"/>
      <c r="AB527" s="167">
        <f>ROW()</f>
        <v>527</v>
      </c>
      <c r="AC527" s="168">
        <f t="shared" ca="1" si="125"/>
        <v>0</v>
      </c>
      <c r="AD527" s="168">
        <f t="shared" ca="1" si="84"/>
        <v>0</v>
      </c>
      <c r="AE527" s="169" t="str">
        <f t="shared" ca="1" si="111"/>
        <v>-</v>
      </c>
      <c r="AF527" s="168" t="str">
        <f t="shared" ca="1" si="112"/>
        <v>-</v>
      </c>
      <c r="AG527" s="169" t="str">
        <f t="shared" ca="1" si="113"/>
        <v>-</v>
      </c>
      <c r="AH527" s="168" t="str">
        <f t="shared" ca="1" si="114"/>
        <v>-</v>
      </c>
      <c r="AI527" s="168">
        <f t="shared" ca="1" si="115"/>
        <v>0</v>
      </c>
      <c r="AJ527" s="170">
        <f t="shared" ca="1" si="116"/>
        <v>0</v>
      </c>
      <c r="AK527" s="168">
        <f t="shared" ca="1" si="126"/>
        <v>0</v>
      </c>
      <c r="AL527" s="168">
        <f t="shared" ca="1" si="121"/>
        <v>0</v>
      </c>
    </row>
    <row r="528" spans="1:38" ht="27" customHeight="1" x14ac:dyDescent="0.2">
      <c r="A528" s="56">
        <v>513</v>
      </c>
      <c r="B528" s="309" t="str">
        <f t="shared" ca="1" si="122"/>
        <v>A513</v>
      </c>
      <c r="C528" s="309"/>
      <c r="D528" s="57" t="str">
        <f t="shared" ca="1" si="123"/>
        <v/>
      </c>
      <c r="E528" s="59" t="str">
        <f t="shared" ca="1" si="124"/>
        <v/>
      </c>
      <c r="F528" s="215">
        <f ca="1">IF(LEN(B528)&gt;0,'OBRAČUNANA OSNOVNA PLAČA'!K522,"")</f>
        <v>0</v>
      </c>
      <c r="G528" s="60"/>
      <c r="H528" s="60"/>
      <c r="I528" s="60"/>
      <c r="J528" s="60"/>
      <c r="K528" s="60"/>
      <c r="L528" s="229">
        <f t="shared" ref="L528:L591" si="127">+G528+H528+I528+J528+K528</f>
        <v>0</v>
      </c>
      <c r="M528" s="230">
        <f t="shared" ca="1" si="117"/>
        <v>0</v>
      </c>
      <c r="N528" s="230">
        <f t="shared" ca="1" si="118"/>
        <v>0</v>
      </c>
      <c r="O528" s="231">
        <f t="shared" ca="1" si="119"/>
        <v>0</v>
      </c>
      <c r="P528" s="232">
        <f t="shared" ca="1" si="120"/>
        <v>0</v>
      </c>
      <c r="Q528" s="233">
        <f t="shared" ref="Q528:Q591" ca="1" si="128">MIN(P528,R528)</f>
        <v>0</v>
      </c>
      <c r="R528" s="233">
        <f ca="1">IF(LEN(B528)&gt;0,'10'!R528-'10'!Q528,"")</f>
        <v>0</v>
      </c>
      <c r="S528" s="234"/>
      <c r="T528" s="34"/>
      <c r="U528" s="34"/>
      <c r="V528" s="34"/>
      <c r="W528" s="34"/>
      <c r="X528" s="34"/>
      <c r="Y528" s="34"/>
      <c r="AB528" s="167">
        <f>ROW()</f>
        <v>528</v>
      </c>
      <c r="AC528" s="168">
        <f t="shared" ca="1" si="125"/>
        <v>0</v>
      </c>
      <c r="AD528" s="168">
        <f t="shared" ca="1" si="84"/>
        <v>0</v>
      </c>
      <c r="AE528" s="169" t="str">
        <f t="shared" ref="AE528:AE591" ca="1" si="129">IF(AC528&gt;=AD528,"-",$L528/(5*MAX($M$1021:$M$1022)))</f>
        <v>-</v>
      </c>
      <c r="AF528" s="168" t="str">
        <f t="shared" ref="AF528:AF591" ca="1" si="130">IF(AC528&gt;=AD528,"-",$L528/(5*MAX($M$1021:$M$1022))*AK528)</f>
        <v>-</v>
      </c>
      <c r="AG528" s="169" t="str">
        <f t="shared" ref="AG528:AG591" ca="1" si="131">IF(AE528="-","-",AE528*$AF$1017)</f>
        <v>-</v>
      </c>
      <c r="AH528" s="168" t="str">
        <f t="shared" ref="AH528:AH591" ca="1" si="132">IF(AF528="-","-",AF528*$AF$1017)</f>
        <v>-</v>
      </c>
      <c r="AI528" s="168">
        <f t="shared" ref="AI528:AI591" ca="1" si="133">IF(AG528="-",0,MIN(AH528,R528))</f>
        <v>0</v>
      </c>
      <c r="AJ528" s="170">
        <f t="shared" ref="AJ528:AJ591" ca="1" si="134">+AD528-AC528</f>
        <v>0</v>
      </c>
      <c r="AK528" s="168">
        <f t="shared" ca="1" si="126"/>
        <v>0</v>
      </c>
      <c r="AL528" s="168">
        <f t="shared" ca="1" si="121"/>
        <v>0</v>
      </c>
    </row>
    <row r="529" spans="1:38" ht="27" customHeight="1" x14ac:dyDescent="0.2">
      <c r="A529" s="56">
        <v>514</v>
      </c>
      <c r="B529" s="309" t="str">
        <f t="shared" ca="1" si="122"/>
        <v>A514</v>
      </c>
      <c r="C529" s="309"/>
      <c r="D529" s="57" t="str">
        <f t="shared" ca="1" si="123"/>
        <v/>
      </c>
      <c r="E529" s="59" t="str">
        <f t="shared" ca="1" si="124"/>
        <v/>
      </c>
      <c r="F529" s="215">
        <f ca="1">IF(LEN(B529)&gt;0,'OBRAČUNANA OSNOVNA PLAČA'!K523,"")</f>
        <v>0</v>
      </c>
      <c r="G529" s="60"/>
      <c r="H529" s="60"/>
      <c r="I529" s="60"/>
      <c r="J529" s="60"/>
      <c r="K529" s="60"/>
      <c r="L529" s="229">
        <f t="shared" si="127"/>
        <v>0</v>
      </c>
      <c r="M529" s="230">
        <f t="shared" ref="M529:M592" ca="1" si="135">IF(LEN(B529)&gt;0,L529/5,"")</f>
        <v>0</v>
      </c>
      <c r="N529" s="230">
        <f t="shared" ref="N529:N592" ca="1" si="136">IF(LEN(B529)&gt;0,F529*M529,"")</f>
        <v>0</v>
      </c>
      <c r="O529" s="231">
        <f t="shared" ref="O529:O592" ca="1" si="137">IF(LEN(B529)&gt;0,M529*$P$1017,"")</f>
        <v>0</v>
      </c>
      <c r="P529" s="232">
        <f t="shared" ref="P529:P592" ca="1" si="138">IF(LEN(B529)&gt;0,F529*O529,"")</f>
        <v>0</v>
      </c>
      <c r="Q529" s="233">
        <f t="shared" ca="1" si="128"/>
        <v>0</v>
      </c>
      <c r="R529" s="233">
        <f ca="1">IF(LEN(B529)&gt;0,'10'!R529-'10'!Q529,"")</f>
        <v>0</v>
      </c>
      <c r="S529" s="234"/>
      <c r="T529" s="34"/>
      <c r="U529" s="34"/>
      <c r="V529" s="34"/>
      <c r="W529" s="34"/>
      <c r="X529" s="34"/>
      <c r="Y529" s="34"/>
      <c r="AB529" s="167">
        <f>ROW()</f>
        <v>529</v>
      </c>
      <c r="AC529" s="168">
        <f t="shared" ca="1" si="125"/>
        <v>0</v>
      </c>
      <c r="AD529" s="168">
        <f t="shared" ca="1" si="84"/>
        <v>0</v>
      </c>
      <c r="AE529" s="169" t="str">
        <f t="shared" ca="1" si="129"/>
        <v>-</v>
      </c>
      <c r="AF529" s="168" t="str">
        <f t="shared" ca="1" si="130"/>
        <v>-</v>
      </c>
      <c r="AG529" s="169" t="str">
        <f t="shared" ca="1" si="131"/>
        <v>-</v>
      </c>
      <c r="AH529" s="168" t="str">
        <f t="shared" ca="1" si="132"/>
        <v>-</v>
      </c>
      <c r="AI529" s="168">
        <f t="shared" ca="1" si="133"/>
        <v>0</v>
      </c>
      <c r="AJ529" s="170">
        <f t="shared" ca="1" si="134"/>
        <v>0</v>
      </c>
      <c r="AK529" s="168">
        <f t="shared" ca="1" si="126"/>
        <v>0</v>
      </c>
      <c r="AL529" s="168">
        <f t="shared" ca="1" si="121"/>
        <v>0</v>
      </c>
    </row>
    <row r="530" spans="1:38" ht="27" customHeight="1" x14ac:dyDescent="0.2">
      <c r="A530" s="56">
        <v>515</v>
      </c>
      <c r="B530" s="309" t="str">
        <f t="shared" ca="1" si="122"/>
        <v>A515</v>
      </c>
      <c r="C530" s="309"/>
      <c r="D530" s="57" t="str">
        <f t="shared" ca="1" si="123"/>
        <v/>
      </c>
      <c r="E530" s="59" t="str">
        <f t="shared" ca="1" si="124"/>
        <v/>
      </c>
      <c r="F530" s="215">
        <f ca="1">IF(LEN(B530)&gt;0,'OBRAČUNANA OSNOVNA PLAČA'!K524,"")</f>
        <v>0</v>
      </c>
      <c r="G530" s="60"/>
      <c r="H530" s="60"/>
      <c r="I530" s="60"/>
      <c r="J530" s="60"/>
      <c r="K530" s="60"/>
      <c r="L530" s="229">
        <f t="shared" si="127"/>
        <v>0</v>
      </c>
      <c r="M530" s="230">
        <f t="shared" ca="1" si="135"/>
        <v>0</v>
      </c>
      <c r="N530" s="230">
        <f t="shared" ca="1" si="136"/>
        <v>0</v>
      </c>
      <c r="O530" s="231">
        <f t="shared" ca="1" si="137"/>
        <v>0</v>
      </c>
      <c r="P530" s="232">
        <f t="shared" ca="1" si="138"/>
        <v>0</v>
      </c>
      <c r="Q530" s="233">
        <f t="shared" ca="1" si="128"/>
        <v>0</v>
      </c>
      <c r="R530" s="233">
        <f ca="1">IF(LEN(B530)&gt;0,'10'!R530-'10'!Q530,"")</f>
        <v>0</v>
      </c>
      <c r="S530" s="234"/>
      <c r="T530" s="34"/>
      <c r="U530" s="34"/>
      <c r="V530" s="34"/>
      <c r="W530" s="34"/>
      <c r="X530" s="34"/>
      <c r="Y530" s="34"/>
      <c r="AB530" s="167">
        <f>ROW()</f>
        <v>530</v>
      </c>
      <c r="AC530" s="168">
        <f t="shared" ca="1" si="125"/>
        <v>0</v>
      </c>
      <c r="AD530" s="168">
        <f t="shared" ca="1" si="84"/>
        <v>0</v>
      </c>
      <c r="AE530" s="169" t="str">
        <f t="shared" ca="1" si="129"/>
        <v>-</v>
      </c>
      <c r="AF530" s="168" t="str">
        <f t="shared" ca="1" si="130"/>
        <v>-</v>
      </c>
      <c r="AG530" s="169" t="str">
        <f t="shared" ca="1" si="131"/>
        <v>-</v>
      </c>
      <c r="AH530" s="168" t="str">
        <f t="shared" ca="1" si="132"/>
        <v>-</v>
      </c>
      <c r="AI530" s="168">
        <f t="shared" ca="1" si="133"/>
        <v>0</v>
      </c>
      <c r="AJ530" s="170">
        <f t="shared" ca="1" si="134"/>
        <v>0</v>
      </c>
      <c r="AK530" s="168">
        <f t="shared" ca="1" si="126"/>
        <v>0</v>
      </c>
      <c r="AL530" s="168">
        <f t="shared" ca="1" si="121"/>
        <v>0</v>
      </c>
    </row>
    <row r="531" spans="1:38" ht="27" customHeight="1" x14ac:dyDescent="0.2">
      <c r="A531" s="56">
        <v>516</v>
      </c>
      <c r="B531" s="309" t="str">
        <f t="shared" ca="1" si="122"/>
        <v>A516</v>
      </c>
      <c r="C531" s="309"/>
      <c r="D531" s="57" t="str">
        <f t="shared" ca="1" si="123"/>
        <v/>
      </c>
      <c r="E531" s="59" t="str">
        <f t="shared" ca="1" si="124"/>
        <v/>
      </c>
      <c r="F531" s="215">
        <f ca="1">IF(LEN(B531)&gt;0,'OBRAČUNANA OSNOVNA PLAČA'!K525,"")</f>
        <v>0</v>
      </c>
      <c r="G531" s="60"/>
      <c r="H531" s="60"/>
      <c r="I531" s="60"/>
      <c r="J531" s="60"/>
      <c r="K531" s="60"/>
      <c r="L531" s="229">
        <f t="shared" si="127"/>
        <v>0</v>
      </c>
      <c r="M531" s="230">
        <f t="shared" ca="1" si="135"/>
        <v>0</v>
      </c>
      <c r="N531" s="230">
        <f t="shared" ca="1" si="136"/>
        <v>0</v>
      </c>
      <c r="O531" s="231">
        <f t="shared" ca="1" si="137"/>
        <v>0</v>
      </c>
      <c r="P531" s="232">
        <f t="shared" ca="1" si="138"/>
        <v>0</v>
      </c>
      <c r="Q531" s="233">
        <f t="shared" ca="1" si="128"/>
        <v>0</v>
      </c>
      <c r="R531" s="233">
        <f ca="1">IF(LEN(B531)&gt;0,'10'!R531-'10'!Q531,"")</f>
        <v>0</v>
      </c>
      <c r="S531" s="234"/>
      <c r="T531" s="34"/>
      <c r="U531" s="34"/>
      <c r="V531" s="34"/>
      <c r="W531" s="34"/>
      <c r="X531" s="34"/>
      <c r="Y531" s="34"/>
      <c r="AB531" s="167">
        <f>ROW()</f>
        <v>531</v>
      </c>
      <c r="AC531" s="168">
        <f t="shared" ca="1" si="125"/>
        <v>0</v>
      </c>
      <c r="AD531" s="168">
        <f t="shared" ca="1" si="84"/>
        <v>0</v>
      </c>
      <c r="AE531" s="169" t="str">
        <f t="shared" ca="1" si="129"/>
        <v>-</v>
      </c>
      <c r="AF531" s="168" t="str">
        <f t="shared" ca="1" si="130"/>
        <v>-</v>
      </c>
      <c r="AG531" s="169" t="str">
        <f t="shared" ca="1" si="131"/>
        <v>-</v>
      </c>
      <c r="AH531" s="168" t="str">
        <f t="shared" ca="1" si="132"/>
        <v>-</v>
      </c>
      <c r="AI531" s="168">
        <f t="shared" ca="1" si="133"/>
        <v>0</v>
      </c>
      <c r="AJ531" s="170">
        <f t="shared" ca="1" si="134"/>
        <v>0</v>
      </c>
      <c r="AK531" s="168">
        <f t="shared" ca="1" si="126"/>
        <v>0</v>
      </c>
      <c r="AL531" s="168">
        <f t="shared" ca="1" si="121"/>
        <v>0</v>
      </c>
    </row>
    <row r="532" spans="1:38" ht="27" customHeight="1" x14ac:dyDescent="0.2">
      <c r="A532" s="56">
        <v>517</v>
      </c>
      <c r="B532" s="309" t="str">
        <f t="shared" ca="1" si="122"/>
        <v>A517</v>
      </c>
      <c r="C532" s="309"/>
      <c r="D532" s="57" t="str">
        <f t="shared" ca="1" si="123"/>
        <v/>
      </c>
      <c r="E532" s="59" t="str">
        <f t="shared" ca="1" si="124"/>
        <v/>
      </c>
      <c r="F532" s="215">
        <f ca="1">IF(LEN(B532)&gt;0,'OBRAČUNANA OSNOVNA PLAČA'!K526,"")</f>
        <v>0</v>
      </c>
      <c r="G532" s="60"/>
      <c r="H532" s="60"/>
      <c r="I532" s="60"/>
      <c r="J532" s="60"/>
      <c r="K532" s="60"/>
      <c r="L532" s="229">
        <f t="shared" si="127"/>
        <v>0</v>
      </c>
      <c r="M532" s="230">
        <f t="shared" ca="1" si="135"/>
        <v>0</v>
      </c>
      <c r="N532" s="230">
        <f t="shared" ca="1" si="136"/>
        <v>0</v>
      </c>
      <c r="O532" s="231">
        <f t="shared" ca="1" si="137"/>
        <v>0</v>
      </c>
      <c r="P532" s="232">
        <f t="shared" ca="1" si="138"/>
        <v>0</v>
      </c>
      <c r="Q532" s="233">
        <f t="shared" ca="1" si="128"/>
        <v>0</v>
      </c>
      <c r="R532" s="233">
        <f ca="1">IF(LEN(B532)&gt;0,'10'!R532-'10'!Q532,"")</f>
        <v>0</v>
      </c>
      <c r="S532" s="234"/>
      <c r="T532" s="34"/>
      <c r="U532" s="34"/>
      <c r="V532" s="34"/>
      <c r="W532" s="34"/>
      <c r="X532" s="34"/>
      <c r="Y532" s="34"/>
      <c r="AB532" s="167">
        <f>ROW()</f>
        <v>532</v>
      </c>
      <c r="AC532" s="168">
        <f t="shared" ca="1" si="125"/>
        <v>0</v>
      </c>
      <c r="AD532" s="168">
        <f t="shared" ca="1" si="84"/>
        <v>0</v>
      </c>
      <c r="AE532" s="169" t="str">
        <f t="shared" ca="1" si="129"/>
        <v>-</v>
      </c>
      <c r="AF532" s="168" t="str">
        <f t="shared" ca="1" si="130"/>
        <v>-</v>
      </c>
      <c r="AG532" s="169" t="str">
        <f t="shared" ca="1" si="131"/>
        <v>-</v>
      </c>
      <c r="AH532" s="168" t="str">
        <f t="shared" ca="1" si="132"/>
        <v>-</v>
      </c>
      <c r="AI532" s="168">
        <f t="shared" ca="1" si="133"/>
        <v>0</v>
      </c>
      <c r="AJ532" s="170">
        <f t="shared" ca="1" si="134"/>
        <v>0</v>
      </c>
      <c r="AK532" s="168">
        <f t="shared" ca="1" si="126"/>
        <v>0</v>
      </c>
      <c r="AL532" s="168">
        <f t="shared" ca="1" si="121"/>
        <v>0</v>
      </c>
    </row>
    <row r="533" spans="1:38" ht="27" customHeight="1" x14ac:dyDescent="0.2">
      <c r="A533" s="56">
        <v>518</v>
      </c>
      <c r="B533" s="309" t="str">
        <f t="shared" ca="1" si="122"/>
        <v>A518</v>
      </c>
      <c r="C533" s="309"/>
      <c r="D533" s="57" t="str">
        <f t="shared" ca="1" si="123"/>
        <v/>
      </c>
      <c r="E533" s="59" t="str">
        <f t="shared" ca="1" si="124"/>
        <v/>
      </c>
      <c r="F533" s="215">
        <f ca="1">IF(LEN(B533)&gt;0,'OBRAČUNANA OSNOVNA PLAČA'!K527,"")</f>
        <v>0</v>
      </c>
      <c r="G533" s="60"/>
      <c r="H533" s="60"/>
      <c r="I533" s="60"/>
      <c r="J533" s="60"/>
      <c r="K533" s="60"/>
      <c r="L533" s="229">
        <f t="shared" si="127"/>
        <v>0</v>
      </c>
      <c r="M533" s="230">
        <f t="shared" ca="1" si="135"/>
        <v>0</v>
      </c>
      <c r="N533" s="230">
        <f t="shared" ca="1" si="136"/>
        <v>0</v>
      </c>
      <c r="O533" s="231">
        <f t="shared" ca="1" si="137"/>
        <v>0</v>
      </c>
      <c r="P533" s="232">
        <f t="shared" ca="1" si="138"/>
        <v>0</v>
      </c>
      <c r="Q533" s="233">
        <f t="shared" ca="1" si="128"/>
        <v>0</v>
      </c>
      <c r="R533" s="233">
        <f ca="1">IF(LEN(B533)&gt;0,'10'!R533-'10'!Q533,"")</f>
        <v>0</v>
      </c>
      <c r="S533" s="234"/>
      <c r="T533" s="34"/>
      <c r="U533" s="34"/>
      <c r="V533" s="34"/>
      <c r="W533" s="34"/>
      <c r="X533" s="34"/>
      <c r="Y533" s="34"/>
      <c r="AB533" s="167">
        <f>ROW()</f>
        <v>533</v>
      </c>
      <c r="AC533" s="168">
        <f t="shared" ca="1" si="125"/>
        <v>0</v>
      </c>
      <c r="AD533" s="168">
        <f t="shared" ca="1" si="84"/>
        <v>0</v>
      </c>
      <c r="AE533" s="169" t="str">
        <f t="shared" ca="1" si="129"/>
        <v>-</v>
      </c>
      <c r="AF533" s="168" t="str">
        <f t="shared" ca="1" si="130"/>
        <v>-</v>
      </c>
      <c r="AG533" s="169" t="str">
        <f t="shared" ca="1" si="131"/>
        <v>-</v>
      </c>
      <c r="AH533" s="168" t="str">
        <f t="shared" ca="1" si="132"/>
        <v>-</v>
      </c>
      <c r="AI533" s="168">
        <f t="shared" ca="1" si="133"/>
        <v>0</v>
      </c>
      <c r="AJ533" s="170">
        <f t="shared" ca="1" si="134"/>
        <v>0</v>
      </c>
      <c r="AK533" s="168">
        <f t="shared" ca="1" si="126"/>
        <v>0</v>
      </c>
      <c r="AL533" s="168">
        <f t="shared" ca="1" si="121"/>
        <v>0</v>
      </c>
    </row>
    <row r="534" spans="1:38" ht="27" customHeight="1" x14ac:dyDescent="0.2">
      <c r="A534" s="56">
        <v>519</v>
      </c>
      <c r="B534" s="309" t="str">
        <f t="shared" ca="1" si="122"/>
        <v>A519</v>
      </c>
      <c r="C534" s="309"/>
      <c r="D534" s="57" t="str">
        <f t="shared" ca="1" si="123"/>
        <v/>
      </c>
      <c r="E534" s="59" t="str">
        <f t="shared" ca="1" si="124"/>
        <v/>
      </c>
      <c r="F534" s="215">
        <f ca="1">IF(LEN(B534)&gt;0,'OBRAČUNANA OSNOVNA PLAČA'!K528,"")</f>
        <v>0</v>
      </c>
      <c r="G534" s="60"/>
      <c r="H534" s="60"/>
      <c r="I534" s="60"/>
      <c r="J534" s="60"/>
      <c r="K534" s="60"/>
      <c r="L534" s="229">
        <f t="shared" si="127"/>
        <v>0</v>
      </c>
      <c r="M534" s="230">
        <f t="shared" ca="1" si="135"/>
        <v>0</v>
      </c>
      <c r="N534" s="230">
        <f t="shared" ca="1" si="136"/>
        <v>0</v>
      </c>
      <c r="O534" s="231">
        <f t="shared" ca="1" si="137"/>
        <v>0</v>
      </c>
      <c r="P534" s="232">
        <f t="shared" ca="1" si="138"/>
        <v>0</v>
      </c>
      <c r="Q534" s="233">
        <f t="shared" ca="1" si="128"/>
        <v>0</v>
      </c>
      <c r="R534" s="233">
        <f ca="1">IF(LEN(B534)&gt;0,'10'!R534-'10'!Q534,"")</f>
        <v>0</v>
      </c>
      <c r="S534" s="234"/>
      <c r="T534" s="34"/>
      <c r="U534" s="34"/>
      <c r="V534" s="34"/>
      <c r="W534" s="34"/>
      <c r="X534" s="34"/>
      <c r="Y534" s="34"/>
      <c r="AB534" s="167">
        <f>ROW()</f>
        <v>534</v>
      </c>
      <c r="AC534" s="168">
        <f t="shared" ca="1" si="125"/>
        <v>0</v>
      </c>
      <c r="AD534" s="168">
        <f t="shared" ca="1" si="84"/>
        <v>0</v>
      </c>
      <c r="AE534" s="169" t="str">
        <f t="shared" ca="1" si="129"/>
        <v>-</v>
      </c>
      <c r="AF534" s="168" t="str">
        <f t="shared" ca="1" si="130"/>
        <v>-</v>
      </c>
      <c r="AG534" s="169" t="str">
        <f t="shared" ca="1" si="131"/>
        <v>-</v>
      </c>
      <c r="AH534" s="168" t="str">
        <f t="shared" ca="1" si="132"/>
        <v>-</v>
      </c>
      <c r="AI534" s="168">
        <f t="shared" ca="1" si="133"/>
        <v>0</v>
      </c>
      <c r="AJ534" s="170">
        <f t="shared" ca="1" si="134"/>
        <v>0</v>
      </c>
      <c r="AK534" s="168">
        <f t="shared" ca="1" si="126"/>
        <v>0</v>
      </c>
      <c r="AL534" s="168">
        <f t="shared" ca="1" si="121"/>
        <v>0</v>
      </c>
    </row>
    <row r="535" spans="1:38" ht="27" customHeight="1" x14ac:dyDescent="0.2">
      <c r="A535" s="56">
        <v>520</v>
      </c>
      <c r="B535" s="309" t="str">
        <f t="shared" ca="1" si="122"/>
        <v>A520</v>
      </c>
      <c r="C535" s="309"/>
      <c r="D535" s="57" t="str">
        <f t="shared" ca="1" si="123"/>
        <v/>
      </c>
      <c r="E535" s="59" t="str">
        <f t="shared" ca="1" si="124"/>
        <v/>
      </c>
      <c r="F535" s="215">
        <f ca="1">IF(LEN(B535)&gt;0,'OBRAČUNANA OSNOVNA PLAČA'!K529,"")</f>
        <v>0</v>
      </c>
      <c r="G535" s="60"/>
      <c r="H535" s="60"/>
      <c r="I535" s="60"/>
      <c r="J535" s="60"/>
      <c r="K535" s="60"/>
      <c r="L535" s="229">
        <f t="shared" si="127"/>
        <v>0</v>
      </c>
      <c r="M535" s="230">
        <f t="shared" ca="1" si="135"/>
        <v>0</v>
      </c>
      <c r="N535" s="230">
        <f t="shared" ca="1" si="136"/>
        <v>0</v>
      </c>
      <c r="O535" s="231">
        <f t="shared" ca="1" si="137"/>
        <v>0</v>
      </c>
      <c r="P535" s="232">
        <f t="shared" ca="1" si="138"/>
        <v>0</v>
      </c>
      <c r="Q535" s="233">
        <f t="shared" ca="1" si="128"/>
        <v>0</v>
      </c>
      <c r="R535" s="233">
        <f ca="1">IF(LEN(B535)&gt;0,'10'!R535-'10'!Q535,"")</f>
        <v>0</v>
      </c>
      <c r="S535" s="234"/>
      <c r="T535" s="34"/>
      <c r="U535" s="34"/>
      <c r="V535" s="34"/>
      <c r="W535" s="34"/>
      <c r="X535" s="34"/>
      <c r="Y535" s="34"/>
      <c r="AB535" s="167">
        <f>ROW()</f>
        <v>535</v>
      </c>
      <c r="AC535" s="168">
        <f t="shared" ca="1" si="125"/>
        <v>0</v>
      </c>
      <c r="AD535" s="168">
        <f t="shared" ref="AD535:AD789" ca="1" si="139">IF($AO$3=1,(INDIRECT( "'" &amp; $AD$2 &amp; "'!F" &amp; TEXT($AB535-6,0))*2/12+INDIRECT( "'" &amp; $AD$2 &amp; "'!G" &amp; TEXT($AB535-6,0))*10/12)*2,INDIRECT( "'" &amp; $AO$2 &amp; "'!Q" &amp; TEXT($AB535,0)))</f>
        <v>0</v>
      </c>
      <c r="AE535" s="169" t="str">
        <f t="shared" ca="1" si="129"/>
        <v>-</v>
      </c>
      <c r="AF535" s="168" t="str">
        <f t="shared" ca="1" si="130"/>
        <v>-</v>
      </c>
      <c r="AG535" s="169" t="str">
        <f t="shared" ca="1" si="131"/>
        <v>-</v>
      </c>
      <c r="AH535" s="168" t="str">
        <f t="shared" ca="1" si="132"/>
        <v>-</v>
      </c>
      <c r="AI535" s="168">
        <f t="shared" ca="1" si="133"/>
        <v>0</v>
      </c>
      <c r="AJ535" s="170">
        <f t="shared" ca="1" si="134"/>
        <v>0</v>
      </c>
      <c r="AK535" s="168">
        <f t="shared" ca="1" si="126"/>
        <v>0</v>
      </c>
      <c r="AL535" s="168">
        <f t="shared" ca="1" si="121"/>
        <v>0</v>
      </c>
    </row>
    <row r="536" spans="1:38" ht="27" customHeight="1" x14ac:dyDescent="0.2">
      <c r="A536" s="56">
        <v>521</v>
      </c>
      <c r="B536" s="309" t="str">
        <f t="shared" ca="1" si="122"/>
        <v>A521</v>
      </c>
      <c r="C536" s="309"/>
      <c r="D536" s="57" t="str">
        <f t="shared" ca="1" si="123"/>
        <v/>
      </c>
      <c r="E536" s="59" t="str">
        <f t="shared" ca="1" si="124"/>
        <v/>
      </c>
      <c r="F536" s="215">
        <f ca="1">IF(LEN(B536)&gt;0,'OBRAČUNANA OSNOVNA PLAČA'!K530,"")</f>
        <v>0</v>
      </c>
      <c r="G536" s="60"/>
      <c r="H536" s="60"/>
      <c r="I536" s="60"/>
      <c r="J536" s="60"/>
      <c r="K536" s="60"/>
      <c r="L536" s="229">
        <f t="shared" si="127"/>
        <v>0</v>
      </c>
      <c r="M536" s="230">
        <f t="shared" ca="1" si="135"/>
        <v>0</v>
      </c>
      <c r="N536" s="230">
        <f t="shared" ca="1" si="136"/>
        <v>0</v>
      </c>
      <c r="O536" s="231">
        <f t="shared" ca="1" si="137"/>
        <v>0</v>
      </c>
      <c r="P536" s="232">
        <f t="shared" ca="1" si="138"/>
        <v>0</v>
      </c>
      <c r="Q536" s="233">
        <f t="shared" ca="1" si="128"/>
        <v>0</v>
      </c>
      <c r="R536" s="233">
        <f ca="1">IF(LEN(B536)&gt;0,'10'!R536-'10'!Q536,"")</f>
        <v>0</v>
      </c>
      <c r="S536" s="234"/>
      <c r="T536" s="34"/>
      <c r="U536" s="34"/>
      <c r="V536" s="34"/>
      <c r="W536" s="34"/>
      <c r="X536" s="34"/>
      <c r="Y536" s="34"/>
      <c r="AB536" s="167">
        <f>ROW()</f>
        <v>536</v>
      </c>
      <c r="AC536" s="168">
        <f t="shared" ca="1" si="125"/>
        <v>0</v>
      </c>
      <c r="AD536" s="168">
        <f t="shared" ca="1" si="139"/>
        <v>0</v>
      </c>
      <c r="AE536" s="169" t="str">
        <f t="shared" ca="1" si="129"/>
        <v>-</v>
      </c>
      <c r="AF536" s="168" t="str">
        <f t="shared" ca="1" si="130"/>
        <v>-</v>
      </c>
      <c r="AG536" s="169" t="str">
        <f t="shared" ca="1" si="131"/>
        <v>-</v>
      </c>
      <c r="AH536" s="168" t="str">
        <f t="shared" ca="1" si="132"/>
        <v>-</v>
      </c>
      <c r="AI536" s="168">
        <f t="shared" ca="1" si="133"/>
        <v>0</v>
      </c>
      <c r="AJ536" s="170">
        <f t="shared" ca="1" si="134"/>
        <v>0</v>
      </c>
      <c r="AK536" s="168">
        <f t="shared" ca="1" si="126"/>
        <v>0</v>
      </c>
      <c r="AL536" s="168">
        <f t="shared" ca="1" si="121"/>
        <v>0</v>
      </c>
    </row>
    <row r="537" spans="1:38" ht="27" customHeight="1" x14ac:dyDescent="0.2">
      <c r="A537" s="56">
        <v>522</v>
      </c>
      <c r="B537" s="309" t="str">
        <f t="shared" ca="1" si="122"/>
        <v>A522</v>
      </c>
      <c r="C537" s="309"/>
      <c r="D537" s="57" t="str">
        <f t="shared" ca="1" si="123"/>
        <v/>
      </c>
      <c r="E537" s="59" t="str">
        <f t="shared" ca="1" si="124"/>
        <v/>
      </c>
      <c r="F537" s="215">
        <f ca="1">IF(LEN(B537)&gt;0,'OBRAČUNANA OSNOVNA PLAČA'!K531,"")</f>
        <v>0</v>
      </c>
      <c r="G537" s="60"/>
      <c r="H537" s="60"/>
      <c r="I537" s="60"/>
      <c r="J537" s="60"/>
      <c r="K537" s="60"/>
      <c r="L537" s="229">
        <f t="shared" si="127"/>
        <v>0</v>
      </c>
      <c r="M537" s="230">
        <f t="shared" ca="1" si="135"/>
        <v>0</v>
      </c>
      <c r="N537" s="230">
        <f t="shared" ca="1" si="136"/>
        <v>0</v>
      </c>
      <c r="O537" s="231">
        <f t="shared" ca="1" si="137"/>
        <v>0</v>
      </c>
      <c r="P537" s="232">
        <f t="shared" ca="1" si="138"/>
        <v>0</v>
      </c>
      <c r="Q537" s="233">
        <f t="shared" ca="1" si="128"/>
        <v>0</v>
      </c>
      <c r="R537" s="233">
        <f ca="1">IF(LEN(B537)&gt;0,'10'!R537-'10'!Q537,"")</f>
        <v>0</v>
      </c>
      <c r="S537" s="234"/>
      <c r="T537" s="34"/>
      <c r="U537" s="34"/>
      <c r="V537" s="34"/>
      <c r="W537" s="34"/>
      <c r="X537" s="34"/>
      <c r="Y537" s="34"/>
      <c r="AB537" s="167">
        <f>ROW()</f>
        <v>537</v>
      </c>
      <c r="AC537" s="168">
        <f t="shared" ca="1" si="125"/>
        <v>0</v>
      </c>
      <c r="AD537" s="168">
        <f t="shared" ca="1" si="139"/>
        <v>0</v>
      </c>
      <c r="AE537" s="169" t="str">
        <f t="shared" ca="1" si="129"/>
        <v>-</v>
      </c>
      <c r="AF537" s="168" t="str">
        <f t="shared" ca="1" si="130"/>
        <v>-</v>
      </c>
      <c r="AG537" s="169" t="str">
        <f t="shared" ca="1" si="131"/>
        <v>-</v>
      </c>
      <c r="AH537" s="168" t="str">
        <f t="shared" ca="1" si="132"/>
        <v>-</v>
      </c>
      <c r="AI537" s="168">
        <f t="shared" ca="1" si="133"/>
        <v>0</v>
      </c>
      <c r="AJ537" s="170">
        <f t="shared" ca="1" si="134"/>
        <v>0</v>
      </c>
      <c r="AK537" s="168">
        <f t="shared" ca="1" si="126"/>
        <v>0</v>
      </c>
      <c r="AL537" s="168">
        <f t="shared" ca="1" si="121"/>
        <v>0</v>
      </c>
    </row>
    <row r="538" spans="1:38" ht="27" customHeight="1" x14ac:dyDescent="0.2">
      <c r="A538" s="56">
        <v>523</v>
      </c>
      <c r="B538" s="309" t="str">
        <f t="shared" ca="1" si="122"/>
        <v>A523</v>
      </c>
      <c r="C538" s="309"/>
      <c r="D538" s="57" t="str">
        <f t="shared" ca="1" si="123"/>
        <v/>
      </c>
      <c r="E538" s="59" t="str">
        <f t="shared" ca="1" si="124"/>
        <v/>
      </c>
      <c r="F538" s="215">
        <f ca="1">IF(LEN(B538)&gt;0,'OBRAČUNANA OSNOVNA PLAČA'!K532,"")</f>
        <v>0</v>
      </c>
      <c r="G538" s="60"/>
      <c r="H538" s="60"/>
      <c r="I538" s="60"/>
      <c r="J538" s="60"/>
      <c r="K538" s="60"/>
      <c r="L538" s="229">
        <f t="shared" si="127"/>
        <v>0</v>
      </c>
      <c r="M538" s="230">
        <f t="shared" ca="1" si="135"/>
        <v>0</v>
      </c>
      <c r="N538" s="230">
        <f t="shared" ca="1" si="136"/>
        <v>0</v>
      </c>
      <c r="O538" s="231">
        <f t="shared" ca="1" si="137"/>
        <v>0</v>
      </c>
      <c r="P538" s="232">
        <f t="shared" ca="1" si="138"/>
        <v>0</v>
      </c>
      <c r="Q538" s="233">
        <f t="shared" ca="1" si="128"/>
        <v>0</v>
      </c>
      <c r="R538" s="233">
        <f ca="1">IF(LEN(B538)&gt;0,'10'!R538-'10'!Q538,"")</f>
        <v>0</v>
      </c>
      <c r="S538" s="234"/>
      <c r="T538" s="34"/>
      <c r="U538" s="34"/>
      <c r="V538" s="34"/>
      <c r="W538" s="34"/>
      <c r="X538" s="34"/>
      <c r="Y538" s="34"/>
      <c r="AB538" s="167">
        <f>ROW()</f>
        <v>538</v>
      </c>
      <c r="AC538" s="168">
        <f t="shared" ca="1" si="125"/>
        <v>0</v>
      </c>
      <c r="AD538" s="168">
        <f t="shared" ca="1" si="139"/>
        <v>0</v>
      </c>
      <c r="AE538" s="169" t="str">
        <f t="shared" ca="1" si="129"/>
        <v>-</v>
      </c>
      <c r="AF538" s="168" t="str">
        <f t="shared" ca="1" si="130"/>
        <v>-</v>
      </c>
      <c r="AG538" s="169" t="str">
        <f t="shared" ca="1" si="131"/>
        <v>-</v>
      </c>
      <c r="AH538" s="168" t="str">
        <f t="shared" ca="1" si="132"/>
        <v>-</v>
      </c>
      <c r="AI538" s="168">
        <f t="shared" ca="1" si="133"/>
        <v>0</v>
      </c>
      <c r="AJ538" s="170">
        <f t="shared" ca="1" si="134"/>
        <v>0</v>
      </c>
      <c r="AK538" s="168">
        <f t="shared" ca="1" si="126"/>
        <v>0</v>
      </c>
      <c r="AL538" s="168">
        <f t="shared" ca="1" si="121"/>
        <v>0</v>
      </c>
    </row>
    <row r="539" spans="1:38" ht="27" customHeight="1" x14ac:dyDescent="0.2">
      <c r="A539" s="56">
        <v>524</v>
      </c>
      <c r="B539" s="309" t="str">
        <f t="shared" ca="1" si="122"/>
        <v>A524</v>
      </c>
      <c r="C539" s="309"/>
      <c r="D539" s="57" t="str">
        <f t="shared" ca="1" si="123"/>
        <v/>
      </c>
      <c r="E539" s="59" t="str">
        <f t="shared" ca="1" si="124"/>
        <v/>
      </c>
      <c r="F539" s="215">
        <f ca="1">IF(LEN(B539)&gt;0,'OBRAČUNANA OSNOVNA PLAČA'!K533,"")</f>
        <v>0</v>
      </c>
      <c r="G539" s="60"/>
      <c r="H539" s="60"/>
      <c r="I539" s="60"/>
      <c r="J539" s="60"/>
      <c r="K539" s="60"/>
      <c r="L539" s="229">
        <f t="shared" si="127"/>
        <v>0</v>
      </c>
      <c r="M539" s="230">
        <f t="shared" ca="1" si="135"/>
        <v>0</v>
      </c>
      <c r="N539" s="230">
        <f t="shared" ca="1" si="136"/>
        <v>0</v>
      </c>
      <c r="O539" s="231">
        <f t="shared" ca="1" si="137"/>
        <v>0</v>
      </c>
      <c r="P539" s="232">
        <f t="shared" ca="1" si="138"/>
        <v>0</v>
      </c>
      <c r="Q539" s="233">
        <f t="shared" ca="1" si="128"/>
        <v>0</v>
      </c>
      <c r="R539" s="233">
        <f ca="1">IF(LEN(B539)&gt;0,'10'!R539-'10'!Q539,"")</f>
        <v>0</v>
      </c>
      <c r="S539" s="234"/>
      <c r="T539" s="34"/>
      <c r="U539" s="34"/>
      <c r="V539" s="34"/>
      <c r="W539" s="34"/>
      <c r="X539" s="34"/>
      <c r="Y539" s="34"/>
      <c r="AB539" s="167">
        <f>ROW()</f>
        <v>539</v>
      </c>
      <c r="AC539" s="168">
        <f t="shared" ca="1" si="125"/>
        <v>0</v>
      </c>
      <c r="AD539" s="168">
        <f t="shared" ca="1" si="139"/>
        <v>0</v>
      </c>
      <c r="AE539" s="169" t="str">
        <f t="shared" ca="1" si="129"/>
        <v>-</v>
      </c>
      <c r="AF539" s="168" t="str">
        <f t="shared" ca="1" si="130"/>
        <v>-</v>
      </c>
      <c r="AG539" s="169" t="str">
        <f t="shared" ca="1" si="131"/>
        <v>-</v>
      </c>
      <c r="AH539" s="168" t="str">
        <f t="shared" ca="1" si="132"/>
        <v>-</v>
      </c>
      <c r="AI539" s="168">
        <f t="shared" ca="1" si="133"/>
        <v>0</v>
      </c>
      <c r="AJ539" s="170">
        <f t="shared" ca="1" si="134"/>
        <v>0</v>
      </c>
      <c r="AK539" s="168">
        <f t="shared" ca="1" si="126"/>
        <v>0</v>
      </c>
      <c r="AL539" s="168">
        <f t="shared" ca="1" si="121"/>
        <v>0</v>
      </c>
    </row>
    <row r="540" spans="1:38" ht="27" customHeight="1" x14ac:dyDescent="0.2">
      <c r="A540" s="56">
        <v>525</v>
      </c>
      <c r="B540" s="309" t="str">
        <f t="shared" ca="1" si="122"/>
        <v>A525</v>
      </c>
      <c r="C540" s="309"/>
      <c r="D540" s="57" t="str">
        <f t="shared" ca="1" si="123"/>
        <v/>
      </c>
      <c r="E540" s="59" t="str">
        <f t="shared" ca="1" si="124"/>
        <v/>
      </c>
      <c r="F540" s="215">
        <f ca="1">IF(LEN(B540)&gt;0,'OBRAČUNANA OSNOVNA PLAČA'!K534,"")</f>
        <v>0</v>
      </c>
      <c r="G540" s="60"/>
      <c r="H540" s="60"/>
      <c r="I540" s="60"/>
      <c r="J540" s="60"/>
      <c r="K540" s="60"/>
      <c r="L540" s="229">
        <f t="shared" si="127"/>
        <v>0</v>
      </c>
      <c r="M540" s="230">
        <f t="shared" ca="1" si="135"/>
        <v>0</v>
      </c>
      <c r="N540" s="230">
        <f t="shared" ca="1" si="136"/>
        <v>0</v>
      </c>
      <c r="O540" s="231">
        <f t="shared" ca="1" si="137"/>
        <v>0</v>
      </c>
      <c r="P540" s="232">
        <f t="shared" ca="1" si="138"/>
        <v>0</v>
      </c>
      <c r="Q540" s="233">
        <f t="shared" ca="1" si="128"/>
        <v>0</v>
      </c>
      <c r="R540" s="233">
        <f ca="1">IF(LEN(B540)&gt;0,'10'!R540-'10'!Q540,"")</f>
        <v>0</v>
      </c>
      <c r="S540" s="234"/>
      <c r="T540" s="34"/>
      <c r="U540" s="34"/>
      <c r="V540" s="34"/>
      <c r="W540" s="34"/>
      <c r="X540" s="34"/>
      <c r="Y540" s="34"/>
      <c r="AB540" s="167">
        <f>ROW()</f>
        <v>540</v>
      </c>
      <c r="AC540" s="168">
        <f t="shared" ca="1" si="125"/>
        <v>0</v>
      </c>
      <c r="AD540" s="168">
        <f t="shared" ca="1" si="139"/>
        <v>0</v>
      </c>
      <c r="AE540" s="169" t="str">
        <f t="shared" ca="1" si="129"/>
        <v>-</v>
      </c>
      <c r="AF540" s="168" t="str">
        <f t="shared" ca="1" si="130"/>
        <v>-</v>
      </c>
      <c r="AG540" s="169" t="str">
        <f t="shared" ca="1" si="131"/>
        <v>-</v>
      </c>
      <c r="AH540" s="168" t="str">
        <f t="shared" ca="1" si="132"/>
        <v>-</v>
      </c>
      <c r="AI540" s="168">
        <f t="shared" ca="1" si="133"/>
        <v>0</v>
      </c>
      <c r="AJ540" s="170">
        <f t="shared" ca="1" si="134"/>
        <v>0</v>
      </c>
      <c r="AK540" s="168">
        <f t="shared" ca="1" si="126"/>
        <v>0</v>
      </c>
      <c r="AL540" s="168">
        <f t="shared" ca="1" si="121"/>
        <v>0</v>
      </c>
    </row>
    <row r="541" spans="1:38" ht="27" customHeight="1" x14ac:dyDescent="0.2">
      <c r="A541" s="56">
        <v>526</v>
      </c>
      <c r="B541" s="309" t="str">
        <f t="shared" ca="1" si="122"/>
        <v>A526</v>
      </c>
      <c r="C541" s="309"/>
      <c r="D541" s="57" t="str">
        <f t="shared" ca="1" si="123"/>
        <v/>
      </c>
      <c r="E541" s="59" t="str">
        <f t="shared" ca="1" si="124"/>
        <v/>
      </c>
      <c r="F541" s="215">
        <f ca="1">IF(LEN(B541)&gt;0,'OBRAČUNANA OSNOVNA PLAČA'!K535,"")</f>
        <v>0</v>
      </c>
      <c r="G541" s="60"/>
      <c r="H541" s="60"/>
      <c r="I541" s="60"/>
      <c r="J541" s="60"/>
      <c r="K541" s="60"/>
      <c r="L541" s="229">
        <f t="shared" si="127"/>
        <v>0</v>
      </c>
      <c r="M541" s="230">
        <f t="shared" ca="1" si="135"/>
        <v>0</v>
      </c>
      <c r="N541" s="230">
        <f t="shared" ca="1" si="136"/>
        <v>0</v>
      </c>
      <c r="O541" s="231">
        <f t="shared" ca="1" si="137"/>
        <v>0</v>
      </c>
      <c r="P541" s="232">
        <f t="shared" ca="1" si="138"/>
        <v>0</v>
      </c>
      <c r="Q541" s="233">
        <f t="shared" ca="1" si="128"/>
        <v>0</v>
      </c>
      <c r="R541" s="233">
        <f ca="1">IF(LEN(B541)&gt;0,'10'!R541-'10'!Q541,"")</f>
        <v>0</v>
      </c>
      <c r="S541" s="234"/>
      <c r="T541" s="34"/>
      <c r="U541" s="34"/>
      <c r="V541" s="34"/>
      <c r="W541" s="34"/>
      <c r="X541" s="34"/>
      <c r="Y541" s="34"/>
      <c r="AB541" s="167">
        <f>ROW()</f>
        <v>541</v>
      </c>
      <c r="AC541" s="168">
        <f t="shared" ca="1" si="125"/>
        <v>0</v>
      </c>
      <c r="AD541" s="168">
        <f t="shared" ca="1" si="139"/>
        <v>0</v>
      </c>
      <c r="AE541" s="169" t="str">
        <f t="shared" ca="1" si="129"/>
        <v>-</v>
      </c>
      <c r="AF541" s="168" t="str">
        <f t="shared" ca="1" si="130"/>
        <v>-</v>
      </c>
      <c r="AG541" s="169" t="str">
        <f t="shared" ca="1" si="131"/>
        <v>-</v>
      </c>
      <c r="AH541" s="168" t="str">
        <f t="shared" ca="1" si="132"/>
        <v>-</v>
      </c>
      <c r="AI541" s="168">
        <f t="shared" ca="1" si="133"/>
        <v>0</v>
      </c>
      <c r="AJ541" s="170">
        <f t="shared" ca="1" si="134"/>
        <v>0</v>
      </c>
      <c r="AK541" s="168">
        <f t="shared" ca="1" si="126"/>
        <v>0</v>
      </c>
      <c r="AL541" s="168">
        <f t="shared" ca="1" si="121"/>
        <v>0</v>
      </c>
    </row>
    <row r="542" spans="1:38" ht="27" customHeight="1" x14ac:dyDescent="0.2">
      <c r="A542" s="56">
        <v>527</v>
      </c>
      <c r="B542" s="309" t="str">
        <f t="shared" ca="1" si="122"/>
        <v>A527</v>
      </c>
      <c r="C542" s="309"/>
      <c r="D542" s="57" t="str">
        <f t="shared" ca="1" si="123"/>
        <v/>
      </c>
      <c r="E542" s="59" t="str">
        <f t="shared" ca="1" si="124"/>
        <v/>
      </c>
      <c r="F542" s="215">
        <f ca="1">IF(LEN(B542)&gt;0,'OBRAČUNANA OSNOVNA PLAČA'!K536,"")</f>
        <v>0</v>
      </c>
      <c r="G542" s="60"/>
      <c r="H542" s="60"/>
      <c r="I542" s="60"/>
      <c r="J542" s="60"/>
      <c r="K542" s="60"/>
      <c r="L542" s="229">
        <f t="shared" si="127"/>
        <v>0</v>
      </c>
      <c r="M542" s="230">
        <f t="shared" ca="1" si="135"/>
        <v>0</v>
      </c>
      <c r="N542" s="230">
        <f t="shared" ca="1" si="136"/>
        <v>0</v>
      </c>
      <c r="O542" s="231">
        <f t="shared" ca="1" si="137"/>
        <v>0</v>
      </c>
      <c r="P542" s="232">
        <f t="shared" ca="1" si="138"/>
        <v>0</v>
      </c>
      <c r="Q542" s="233">
        <f t="shared" ca="1" si="128"/>
        <v>0</v>
      </c>
      <c r="R542" s="233">
        <f ca="1">IF(LEN(B542)&gt;0,'10'!R542-'10'!Q542,"")</f>
        <v>0</v>
      </c>
      <c r="S542" s="234"/>
      <c r="T542" s="34"/>
      <c r="U542" s="34"/>
      <c r="V542" s="34"/>
      <c r="W542" s="34"/>
      <c r="X542" s="34"/>
      <c r="Y542" s="34"/>
      <c r="AB542" s="167">
        <f>ROW()</f>
        <v>542</v>
      </c>
      <c r="AC542" s="168">
        <f t="shared" ca="1" si="125"/>
        <v>0</v>
      </c>
      <c r="AD542" s="168">
        <f t="shared" ca="1" si="139"/>
        <v>0</v>
      </c>
      <c r="AE542" s="169" t="str">
        <f t="shared" ca="1" si="129"/>
        <v>-</v>
      </c>
      <c r="AF542" s="168" t="str">
        <f t="shared" ca="1" si="130"/>
        <v>-</v>
      </c>
      <c r="AG542" s="169" t="str">
        <f t="shared" ca="1" si="131"/>
        <v>-</v>
      </c>
      <c r="AH542" s="168" t="str">
        <f t="shared" ca="1" si="132"/>
        <v>-</v>
      </c>
      <c r="AI542" s="168">
        <f t="shared" ca="1" si="133"/>
        <v>0</v>
      </c>
      <c r="AJ542" s="170">
        <f t="shared" ca="1" si="134"/>
        <v>0</v>
      </c>
      <c r="AK542" s="168">
        <f t="shared" ca="1" si="126"/>
        <v>0</v>
      </c>
      <c r="AL542" s="168">
        <f t="shared" ca="1" si="121"/>
        <v>0</v>
      </c>
    </row>
    <row r="543" spans="1:38" ht="27" customHeight="1" x14ac:dyDescent="0.2">
      <c r="A543" s="56">
        <v>528</v>
      </c>
      <c r="B543" s="309" t="str">
        <f t="shared" ca="1" si="122"/>
        <v>A528</v>
      </c>
      <c r="C543" s="309"/>
      <c r="D543" s="57" t="str">
        <f t="shared" ca="1" si="123"/>
        <v/>
      </c>
      <c r="E543" s="59" t="str">
        <f t="shared" ca="1" si="124"/>
        <v/>
      </c>
      <c r="F543" s="215">
        <f ca="1">IF(LEN(B543)&gt;0,'OBRAČUNANA OSNOVNA PLAČA'!K537,"")</f>
        <v>0</v>
      </c>
      <c r="G543" s="60"/>
      <c r="H543" s="60"/>
      <c r="I543" s="60"/>
      <c r="J543" s="60"/>
      <c r="K543" s="60"/>
      <c r="L543" s="229">
        <f t="shared" si="127"/>
        <v>0</v>
      </c>
      <c r="M543" s="230">
        <f t="shared" ca="1" si="135"/>
        <v>0</v>
      </c>
      <c r="N543" s="230">
        <f t="shared" ca="1" si="136"/>
        <v>0</v>
      </c>
      <c r="O543" s="231">
        <f t="shared" ca="1" si="137"/>
        <v>0</v>
      </c>
      <c r="P543" s="232">
        <f t="shared" ca="1" si="138"/>
        <v>0</v>
      </c>
      <c r="Q543" s="233">
        <f t="shared" ca="1" si="128"/>
        <v>0</v>
      </c>
      <c r="R543" s="233">
        <f ca="1">IF(LEN(B543)&gt;0,'10'!R543-'10'!Q543,"")</f>
        <v>0</v>
      </c>
      <c r="S543" s="234"/>
      <c r="T543" s="34"/>
      <c r="U543" s="34"/>
      <c r="V543" s="34"/>
      <c r="W543" s="34"/>
      <c r="X543" s="34"/>
      <c r="Y543" s="34"/>
      <c r="AB543" s="167">
        <f>ROW()</f>
        <v>543</v>
      </c>
      <c r="AC543" s="168">
        <f t="shared" ca="1" si="125"/>
        <v>0</v>
      </c>
      <c r="AD543" s="168">
        <f t="shared" ca="1" si="139"/>
        <v>0</v>
      </c>
      <c r="AE543" s="169" t="str">
        <f t="shared" ca="1" si="129"/>
        <v>-</v>
      </c>
      <c r="AF543" s="168" t="str">
        <f t="shared" ca="1" si="130"/>
        <v>-</v>
      </c>
      <c r="AG543" s="169" t="str">
        <f t="shared" ca="1" si="131"/>
        <v>-</v>
      </c>
      <c r="AH543" s="168" t="str">
        <f t="shared" ca="1" si="132"/>
        <v>-</v>
      </c>
      <c r="AI543" s="168">
        <f t="shared" ca="1" si="133"/>
        <v>0</v>
      </c>
      <c r="AJ543" s="170">
        <f t="shared" ca="1" si="134"/>
        <v>0</v>
      </c>
      <c r="AK543" s="168">
        <f t="shared" ca="1" si="126"/>
        <v>0</v>
      </c>
      <c r="AL543" s="168">
        <f t="shared" ca="1" si="121"/>
        <v>0</v>
      </c>
    </row>
    <row r="544" spans="1:38" ht="27" customHeight="1" x14ac:dyDescent="0.2">
      <c r="A544" s="56">
        <v>529</v>
      </c>
      <c r="B544" s="309" t="str">
        <f t="shared" ca="1" si="122"/>
        <v>A529</v>
      </c>
      <c r="C544" s="309"/>
      <c r="D544" s="57" t="str">
        <f t="shared" ca="1" si="123"/>
        <v/>
      </c>
      <c r="E544" s="59" t="str">
        <f t="shared" ca="1" si="124"/>
        <v/>
      </c>
      <c r="F544" s="215">
        <f ca="1">IF(LEN(B544)&gt;0,'OBRAČUNANA OSNOVNA PLAČA'!K538,"")</f>
        <v>0</v>
      </c>
      <c r="G544" s="60"/>
      <c r="H544" s="60"/>
      <c r="I544" s="60"/>
      <c r="J544" s="60"/>
      <c r="K544" s="60"/>
      <c r="L544" s="229">
        <f t="shared" si="127"/>
        <v>0</v>
      </c>
      <c r="M544" s="230">
        <f t="shared" ca="1" si="135"/>
        <v>0</v>
      </c>
      <c r="N544" s="230">
        <f t="shared" ca="1" si="136"/>
        <v>0</v>
      </c>
      <c r="O544" s="231">
        <f t="shared" ca="1" si="137"/>
        <v>0</v>
      </c>
      <c r="P544" s="232">
        <f t="shared" ca="1" si="138"/>
        <v>0</v>
      </c>
      <c r="Q544" s="233">
        <f t="shared" ca="1" si="128"/>
        <v>0</v>
      </c>
      <c r="R544" s="233">
        <f ca="1">IF(LEN(B544)&gt;0,'10'!R544-'10'!Q544,"")</f>
        <v>0</v>
      </c>
      <c r="S544" s="234"/>
      <c r="T544" s="34"/>
      <c r="U544" s="34"/>
      <c r="V544" s="34"/>
      <c r="W544" s="34"/>
      <c r="X544" s="34"/>
      <c r="Y544" s="34"/>
      <c r="AB544" s="167">
        <f>ROW()</f>
        <v>544</v>
      </c>
      <c r="AC544" s="168">
        <f t="shared" ca="1" si="125"/>
        <v>0</v>
      </c>
      <c r="AD544" s="168">
        <f t="shared" ca="1" si="139"/>
        <v>0</v>
      </c>
      <c r="AE544" s="169" t="str">
        <f t="shared" ca="1" si="129"/>
        <v>-</v>
      </c>
      <c r="AF544" s="168" t="str">
        <f t="shared" ca="1" si="130"/>
        <v>-</v>
      </c>
      <c r="AG544" s="169" t="str">
        <f t="shared" ca="1" si="131"/>
        <v>-</v>
      </c>
      <c r="AH544" s="168" t="str">
        <f t="shared" ca="1" si="132"/>
        <v>-</v>
      </c>
      <c r="AI544" s="168">
        <f t="shared" ca="1" si="133"/>
        <v>0</v>
      </c>
      <c r="AJ544" s="170">
        <f t="shared" ca="1" si="134"/>
        <v>0</v>
      </c>
      <c r="AK544" s="168">
        <f t="shared" ca="1" si="126"/>
        <v>0</v>
      </c>
      <c r="AL544" s="168">
        <f t="shared" ca="1" si="121"/>
        <v>0</v>
      </c>
    </row>
    <row r="545" spans="1:38" ht="27" customHeight="1" x14ac:dyDescent="0.2">
      <c r="A545" s="56">
        <v>530</v>
      </c>
      <c r="B545" s="309" t="str">
        <f t="shared" ca="1" si="122"/>
        <v>A530</v>
      </c>
      <c r="C545" s="309"/>
      <c r="D545" s="57" t="str">
        <f t="shared" ca="1" si="123"/>
        <v/>
      </c>
      <c r="E545" s="59" t="str">
        <f t="shared" ca="1" si="124"/>
        <v/>
      </c>
      <c r="F545" s="215">
        <f ca="1">IF(LEN(B545)&gt;0,'OBRAČUNANA OSNOVNA PLAČA'!K539,"")</f>
        <v>0</v>
      </c>
      <c r="G545" s="60"/>
      <c r="H545" s="60"/>
      <c r="I545" s="60"/>
      <c r="J545" s="60"/>
      <c r="K545" s="60"/>
      <c r="L545" s="229">
        <f t="shared" si="127"/>
        <v>0</v>
      </c>
      <c r="M545" s="230">
        <f t="shared" ca="1" si="135"/>
        <v>0</v>
      </c>
      <c r="N545" s="230">
        <f t="shared" ca="1" si="136"/>
        <v>0</v>
      </c>
      <c r="O545" s="231">
        <f t="shared" ca="1" si="137"/>
        <v>0</v>
      </c>
      <c r="P545" s="232">
        <f t="shared" ca="1" si="138"/>
        <v>0</v>
      </c>
      <c r="Q545" s="233">
        <f t="shared" ca="1" si="128"/>
        <v>0</v>
      </c>
      <c r="R545" s="233">
        <f ca="1">IF(LEN(B545)&gt;0,'10'!R545-'10'!Q545,"")</f>
        <v>0</v>
      </c>
      <c r="S545" s="234"/>
      <c r="T545" s="34"/>
      <c r="U545" s="34"/>
      <c r="V545" s="34"/>
      <c r="W545" s="34"/>
      <c r="X545" s="34"/>
      <c r="Y545" s="34"/>
      <c r="AB545" s="167">
        <f>ROW()</f>
        <v>545</v>
      </c>
      <c r="AC545" s="168">
        <f t="shared" ca="1" si="125"/>
        <v>0</v>
      </c>
      <c r="AD545" s="168">
        <f t="shared" ca="1" si="139"/>
        <v>0</v>
      </c>
      <c r="AE545" s="169" t="str">
        <f t="shared" ca="1" si="129"/>
        <v>-</v>
      </c>
      <c r="AF545" s="168" t="str">
        <f t="shared" ca="1" si="130"/>
        <v>-</v>
      </c>
      <c r="AG545" s="169" t="str">
        <f t="shared" ca="1" si="131"/>
        <v>-</v>
      </c>
      <c r="AH545" s="168" t="str">
        <f t="shared" ca="1" si="132"/>
        <v>-</v>
      </c>
      <c r="AI545" s="168">
        <f t="shared" ca="1" si="133"/>
        <v>0</v>
      </c>
      <c r="AJ545" s="170">
        <f t="shared" ca="1" si="134"/>
        <v>0</v>
      </c>
      <c r="AK545" s="168">
        <f t="shared" ca="1" si="126"/>
        <v>0</v>
      </c>
      <c r="AL545" s="168">
        <f t="shared" ca="1" si="121"/>
        <v>0</v>
      </c>
    </row>
    <row r="546" spans="1:38" ht="27" customHeight="1" x14ac:dyDescent="0.2">
      <c r="A546" s="56">
        <v>531</v>
      </c>
      <c r="B546" s="309" t="str">
        <f t="shared" ca="1" si="122"/>
        <v>A531</v>
      </c>
      <c r="C546" s="309"/>
      <c r="D546" s="57" t="str">
        <f t="shared" ca="1" si="123"/>
        <v/>
      </c>
      <c r="E546" s="59" t="str">
        <f t="shared" ca="1" si="124"/>
        <v/>
      </c>
      <c r="F546" s="215">
        <f ca="1">IF(LEN(B546)&gt;0,'OBRAČUNANA OSNOVNA PLAČA'!K540,"")</f>
        <v>0</v>
      </c>
      <c r="G546" s="60"/>
      <c r="H546" s="60"/>
      <c r="I546" s="60"/>
      <c r="J546" s="60"/>
      <c r="K546" s="60"/>
      <c r="L546" s="229">
        <f t="shared" si="127"/>
        <v>0</v>
      </c>
      <c r="M546" s="230">
        <f t="shared" ca="1" si="135"/>
        <v>0</v>
      </c>
      <c r="N546" s="230">
        <f t="shared" ca="1" si="136"/>
        <v>0</v>
      </c>
      <c r="O546" s="231">
        <f t="shared" ca="1" si="137"/>
        <v>0</v>
      </c>
      <c r="P546" s="232">
        <f t="shared" ca="1" si="138"/>
        <v>0</v>
      </c>
      <c r="Q546" s="233">
        <f t="shared" ca="1" si="128"/>
        <v>0</v>
      </c>
      <c r="R546" s="233">
        <f ca="1">IF(LEN(B546)&gt;0,'10'!R546-'10'!Q546,"")</f>
        <v>0</v>
      </c>
      <c r="S546" s="234"/>
      <c r="T546" s="34"/>
      <c r="U546" s="34"/>
      <c r="V546" s="34"/>
      <c r="W546" s="34"/>
      <c r="X546" s="34"/>
      <c r="Y546" s="34"/>
      <c r="AB546" s="167">
        <f>ROW()</f>
        <v>546</v>
      </c>
      <c r="AC546" s="168">
        <f t="shared" ca="1" si="125"/>
        <v>0</v>
      </c>
      <c r="AD546" s="168">
        <f t="shared" ca="1" si="139"/>
        <v>0</v>
      </c>
      <c r="AE546" s="169" t="str">
        <f t="shared" ca="1" si="129"/>
        <v>-</v>
      </c>
      <c r="AF546" s="168" t="str">
        <f t="shared" ca="1" si="130"/>
        <v>-</v>
      </c>
      <c r="AG546" s="169" t="str">
        <f t="shared" ca="1" si="131"/>
        <v>-</v>
      </c>
      <c r="AH546" s="168" t="str">
        <f t="shared" ca="1" si="132"/>
        <v>-</v>
      </c>
      <c r="AI546" s="168">
        <f t="shared" ca="1" si="133"/>
        <v>0</v>
      </c>
      <c r="AJ546" s="170">
        <f t="shared" ca="1" si="134"/>
        <v>0</v>
      </c>
      <c r="AK546" s="168">
        <f t="shared" ca="1" si="126"/>
        <v>0</v>
      </c>
      <c r="AL546" s="168">
        <f t="shared" ca="1" si="121"/>
        <v>0</v>
      </c>
    </row>
    <row r="547" spans="1:38" ht="27" customHeight="1" x14ac:dyDescent="0.2">
      <c r="A547" s="56">
        <v>532</v>
      </c>
      <c r="B547" s="309" t="str">
        <f t="shared" ca="1" si="122"/>
        <v>A532</v>
      </c>
      <c r="C547" s="309"/>
      <c r="D547" s="57" t="str">
        <f t="shared" ca="1" si="123"/>
        <v/>
      </c>
      <c r="E547" s="59" t="str">
        <f t="shared" ca="1" si="124"/>
        <v/>
      </c>
      <c r="F547" s="215">
        <f ca="1">IF(LEN(B547)&gt;0,'OBRAČUNANA OSNOVNA PLAČA'!K541,"")</f>
        <v>0</v>
      </c>
      <c r="G547" s="60"/>
      <c r="H547" s="60"/>
      <c r="I547" s="60"/>
      <c r="J547" s="60"/>
      <c r="K547" s="60"/>
      <c r="L547" s="229">
        <f t="shared" si="127"/>
        <v>0</v>
      </c>
      <c r="M547" s="230">
        <f t="shared" ca="1" si="135"/>
        <v>0</v>
      </c>
      <c r="N547" s="230">
        <f t="shared" ca="1" si="136"/>
        <v>0</v>
      </c>
      <c r="O547" s="231">
        <f t="shared" ca="1" si="137"/>
        <v>0</v>
      </c>
      <c r="P547" s="232">
        <f t="shared" ca="1" si="138"/>
        <v>0</v>
      </c>
      <c r="Q547" s="233">
        <f t="shared" ca="1" si="128"/>
        <v>0</v>
      </c>
      <c r="R547" s="233">
        <f ca="1">IF(LEN(B547)&gt;0,'10'!R547-'10'!Q547,"")</f>
        <v>0</v>
      </c>
      <c r="S547" s="234"/>
      <c r="T547" s="34"/>
      <c r="U547" s="34"/>
      <c r="V547" s="34"/>
      <c r="W547" s="34"/>
      <c r="X547" s="34"/>
      <c r="Y547" s="34"/>
      <c r="AB547" s="167">
        <f>ROW()</f>
        <v>547</v>
      </c>
      <c r="AC547" s="168">
        <f t="shared" ca="1" si="125"/>
        <v>0</v>
      </c>
      <c r="AD547" s="168">
        <f t="shared" ca="1" si="139"/>
        <v>0</v>
      </c>
      <c r="AE547" s="169" t="str">
        <f t="shared" ca="1" si="129"/>
        <v>-</v>
      </c>
      <c r="AF547" s="168" t="str">
        <f t="shared" ca="1" si="130"/>
        <v>-</v>
      </c>
      <c r="AG547" s="169" t="str">
        <f t="shared" ca="1" si="131"/>
        <v>-</v>
      </c>
      <c r="AH547" s="168" t="str">
        <f t="shared" ca="1" si="132"/>
        <v>-</v>
      </c>
      <c r="AI547" s="168">
        <f t="shared" ca="1" si="133"/>
        <v>0</v>
      </c>
      <c r="AJ547" s="170">
        <f t="shared" ca="1" si="134"/>
        <v>0</v>
      </c>
      <c r="AK547" s="168">
        <f t="shared" ca="1" si="126"/>
        <v>0</v>
      </c>
      <c r="AL547" s="168">
        <f t="shared" ca="1" si="121"/>
        <v>0</v>
      </c>
    </row>
    <row r="548" spans="1:38" ht="27" customHeight="1" x14ac:dyDescent="0.2">
      <c r="A548" s="56">
        <v>533</v>
      </c>
      <c r="B548" s="309" t="str">
        <f t="shared" ca="1" si="122"/>
        <v>A533</v>
      </c>
      <c r="C548" s="309"/>
      <c r="D548" s="57" t="str">
        <f t="shared" ca="1" si="123"/>
        <v/>
      </c>
      <c r="E548" s="59" t="str">
        <f t="shared" ca="1" si="124"/>
        <v/>
      </c>
      <c r="F548" s="215">
        <f ca="1">IF(LEN(B548)&gt;0,'OBRAČUNANA OSNOVNA PLAČA'!K542,"")</f>
        <v>0</v>
      </c>
      <c r="G548" s="60"/>
      <c r="H548" s="60"/>
      <c r="I548" s="60"/>
      <c r="J548" s="60"/>
      <c r="K548" s="60"/>
      <c r="L548" s="229">
        <f t="shared" si="127"/>
        <v>0</v>
      </c>
      <c r="M548" s="230">
        <f t="shared" ca="1" si="135"/>
        <v>0</v>
      </c>
      <c r="N548" s="230">
        <f t="shared" ca="1" si="136"/>
        <v>0</v>
      </c>
      <c r="O548" s="231">
        <f t="shared" ca="1" si="137"/>
        <v>0</v>
      </c>
      <c r="P548" s="232">
        <f t="shared" ca="1" si="138"/>
        <v>0</v>
      </c>
      <c r="Q548" s="233">
        <f t="shared" ca="1" si="128"/>
        <v>0</v>
      </c>
      <c r="R548" s="233">
        <f ca="1">IF(LEN(B548)&gt;0,'10'!R548-'10'!Q548,"")</f>
        <v>0</v>
      </c>
      <c r="S548" s="234"/>
      <c r="T548" s="34"/>
      <c r="U548" s="34"/>
      <c r="V548" s="34"/>
      <c r="W548" s="34"/>
      <c r="X548" s="34"/>
      <c r="Y548" s="34"/>
      <c r="AB548" s="167">
        <f>ROW()</f>
        <v>548</v>
      </c>
      <c r="AC548" s="168">
        <f t="shared" ca="1" si="125"/>
        <v>0</v>
      </c>
      <c r="AD548" s="168">
        <f t="shared" ca="1" si="139"/>
        <v>0</v>
      </c>
      <c r="AE548" s="169" t="str">
        <f t="shared" ca="1" si="129"/>
        <v>-</v>
      </c>
      <c r="AF548" s="168" t="str">
        <f t="shared" ca="1" si="130"/>
        <v>-</v>
      </c>
      <c r="AG548" s="169" t="str">
        <f t="shared" ca="1" si="131"/>
        <v>-</v>
      </c>
      <c r="AH548" s="168" t="str">
        <f t="shared" ca="1" si="132"/>
        <v>-</v>
      </c>
      <c r="AI548" s="168">
        <f t="shared" ca="1" si="133"/>
        <v>0</v>
      </c>
      <c r="AJ548" s="170">
        <f t="shared" ca="1" si="134"/>
        <v>0</v>
      </c>
      <c r="AK548" s="168">
        <f t="shared" ca="1" si="126"/>
        <v>0</v>
      </c>
      <c r="AL548" s="168">
        <f t="shared" ca="1" si="121"/>
        <v>0</v>
      </c>
    </row>
    <row r="549" spans="1:38" ht="27" customHeight="1" x14ac:dyDescent="0.2">
      <c r="A549" s="56">
        <v>534</v>
      </c>
      <c r="B549" s="309" t="str">
        <f t="shared" ca="1" si="122"/>
        <v>A534</v>
      </c>
      <c r="C549" s="309"/>
      <c r="D549" s="57" t="str">
        <f t="shared" ca="1" si="123"/>
        <v/>
      </c>
      <c r="E549" s="59" t="str">
        <f t="shared" ca="1" si="124"/>
        <v/>
      </c>
      <c r="F549" s="215">
        <f ca="1">IF(LEN(B549)&gt;0,'OBRAČUNANA OSNOVNA PLAČA'!K543,"")</f>
        <v>0</v>
      </c>
      <c r="G549" s="60"/>
      <c r="H549" s="60"/>
      <c r="I549" s="60"/>
      <c r="J549" s="60"/>
      <c r="K549" s="60"/>
      <c r="L549" s="229">
        <f t="shared" si="127"/>
        <v>0</v>
      </c>
      <c r="M549" s="230">
        <f t="shared" ca="1" si="135"/>
        <v>0</v>
      </c>
      <c r="N549" s="230">
        <f t="shared" ca="1" si="136"/>
        <v>0</v>
      </c>
      <c r="O549" s="231">
        <f t="shared" ca="1" si="137"/>
        <v>0</v>
      </c>
      <c r="P549" s="232">
        <f t="shared" ca="1" si="138"/>
        <v>0</v>
      </c>
      <c r="Q549" s="233">
        <f t="shared" ca="1" si="128"/>
        <v>0</v>
      </c>
      <c r="R549" s="233">
        <f ca="1">IF(LEN(B549)&gt;0,'10'!R549-'10'!Q549,"")</f>
        <v>0</v>
      </c>
      <c r="S549" s="234"/>
      <c r="T549" s="34"/>
      <c r="U549" s="34"/>
      <c r="V549" s="34"/>
      <c r="W549" s="34"/>
      <c r="X549" s="34"/>
      <c r="Y549" s="34"/>
      <c r="AB549" s="167">
        <f>ROW()</f>
        <v>549</v>
      </c>
      <c r="AC549" s="168">
        <f t="shared" ca="1" si="125"/>
        <v>0</v>
      </c>
      <c r="AD549" s="168">
        <f t="shared" ca="1" si="139"/>
        <v>0</v>
      </c>
      <c r="AE549" s="169" t="str">
        <f t="shared" ca="1" si="129"/>
        <v>-</v>
      </c>
      <c r="AF549" s="168" t="str">
        <f t="shared" ca="1" si="130"/>
        <v>-</v>
      </c>
      <c r="AG549" s="169" t="str">
        <f t="shared" ca="1" si="131"/>
        <v>-</v>
      </c>
      <c r="AH549" s="168" t="str">
        <f t="shared" ca="1" si="132"/>
        <v>-</v>
      </c>
      <c r="AI549" s="168">
        <f t="shared" ca="1" si="133"/>
        <v>0</v>
      </c>
      <c r="AJ549" s="170">
        <f t="shared" ca="1" si="134"/>
        <v>0</v>
      </c>
      <c r="AK549" s="168">
        <f t="shared" ca="1" si="126"/>
        <v>0</v>
      </c>
      <c r="AL549" s="168">
        <f t="shared" ca="1" si="121"/>
        <v>0</v>
      </c>
    </row>
    <row r="550" spans="1:38" ht="27" customHeight="1" x14ac:dyDescent="0.2">
      <c r="A550" s="56">
        <v>535</v>
      </c>
      <c r="B550" s="309" t="str">
        <f t="shared" ca="1" si="122"/>
        <v>A535</v>
      </c>
      <c r="C550" s="309"/>
      <c r="D550" s="57" t="str">
        <f t="shared" ca="1" si="123"/>
        <v/>
      </c>
      <c r="E550" s="59" t="str">
        <f t="shared" ca="1" si="124"/>
        <v/>
      </c>
      <c r="F550" s="215">
        <f ca="1">IF(LEN(B550)&gt;0,'OBRAČUNANA OSNOVNA PLAČA'!K544,"")</f>
        <v>0</v>
      </c>
      <c r="G550" s="60"/>
      <c r="H550" s="60"/>
      <c r="I550" s="60"/>
      <c r="J550" s="60"/>
      <c r="K550" s="60"/>
      <c r="L550" s="229">
        <f t="shared" si="127"/>
        <v>0</v>
      </c>
      <c r="M550" s="230">
        <f t="shared" ca="1" si="135"/>
        <v>0</v>
      </c>
      <c r="N550" s="230">
        <f t="shared" ca="1" si="136"/>
        <v>0</v>
      </c>
      <c r="O550" s="231">
        <f t="shared" ca="1" si="137"/>
        <v>0</v>
      </c>
      <c r="P550" s="232">
        <f t="shared" ca="1" si="138"/>
        <v>0</v>
      </c>
      <c r="Q550" s="233">
        <f t="shared" ca="1" si="128"/>
        <v>0</v>
      </c>
      <c r="R550" s="233">
        <f ca="1">IF(LEN(B550)&gt;0,'10'!R550-'10'!Q550,"")</f>
        <v>0</v>
      </c>
      <c r="S550" s="234"/>
      <c r="T550" s="34"/>
      <c r="U550" s="34"/>
      <c r="V550" s="34"/>
      <c r="W550" s="34"/>
      <c r="X550" s="34"/>
      <c r="Y550" s="34"/>
      <c r="AB550" s="167">
        <f>ROW()</f>
        <v>550</v>
      </c>
      <c r="AC550" s="168">
        <f t="shared" ca="1" si="125"/>
        <v>0</v>
      </c>
      <c r="AD550" s="168">
        <f t="shared" ca="1" si="139"/>
        <v>0</v>
      </c>
      <c r="AE550" s="169" t="str">
        <f t="shared" ca="1" si="129"/>
        <v>-</v>
      </c>
      <c r="AF550" s="168" t="str">
        <f t="shared" ca="1" si="130"/>
        <v>-</v>
      </c>
      <c r="AG550" s="169" t="str">
        <f t="shared" ca="1" si="131"/>
        <v>-</v>
      </c>
      <c r="AH550" s="168" t="str">
        <f t="shared" ca="1" si="132"/>
        <v>-</v>
      </c>
      <c r="AI550" s="168">
        <f t="shared" ca="1" si="133"/>
        <v>0</v>
      </c>
      <c r="AJ550" s="170">
        <f t="shared" ca="1" si="134"/>
        <v>0</v>
      </c>
      <c r="AK550" s="168">
        <f t="shared" ca="1" si="126"/>
        <v>0</v>
      </c>
      <c r="AL550" s="168">
        <f t="shared" ca="1" si="121"/>
        <v>0</v>
      </c>
    </row>
    <row r="551" spans="1:38" ht="27" customHeight="1" x14ac:dyDescent="0.2">
      <c r="A551" s="56">
        <v>536</v>
      </c>
      <c r="B551" s="309" t="str">
        <f t="shared" ca="1" si="122"/>
        <v>A536</v>
      </c>
      <c r="C551" s="309"/>
      <c r="D551" s="57" t="str">
        <f t="shared" ca="1" si="123"/>
        <v/>
      </c>
      <c r="E551" s="59" t="str">
        <f t="shared" ca="1" si="124"/>
        <v/>
      </c>
      <c r="F551" s="215">
        <f ca="1">IF(LEN(B551)&gt;0,'OBRAČUNANA OSNOVNA PLAČA'!K545,"")</f>
        <v>0</v>
      </c>
      <c r="G551" s="60"/>
      <c r="H551" s="60"/>
      <c r="I551" s="60"/>
      <c r="J551" s="60"/>
      <c r="K551" s="60"/>
      <c r="L551" s="229">
        <f t="shared" si="127"/>
        <v>0</v>
      </c>
      <c r="M551" s="230">
        <f t="shared" ca="1" si="135"/>
        <v>0</v>
      </c>
      <c r="N551" s="230">
        <f t="shared" ca="1" si="136"/>
        <v>0</v>
      </c>
      <c r="O551" s="231">
        <f t="shared" ca="1" si="137"/>
        <v>0</v>
      </c>
      <c r="P551" s="232">
        <f t="shared" ca="1" si="138"/>
        <v>0</v>
      </c>
      <c r="Q551" s="233">
        <f t="shared" ca="1" si="128"/>
        <v>0</v>
      </c>
      <c r="R551" s="233">
        <f ca="1">IF(LEN(B551)&gt;0,'10'!R551-'10'!Q551,"")</f>
        <v>0</v>
      </c>
      <c r="S551" s="234"/>
      <c r="T551" s="34"/>
      <c r="U551" s="34"/>
      <c r="V551" s="34"/>
      <c r="W551" s="34"/>
      <c r="X551" s="34"/>
      <c r="Y551" s="34"/>
      <c r="AB551" s="167">
        <f>ROW()</f>
        <v>551</v>
      </c>
      <c r="AC551" s="168">
        <f t="shared" ca="1" si="125"/>
        <v>0</v>
      </c>
      <c r="AD551" s="168">
        <f t="shared" ca="1" si="139"/>
        <v>0</v>
      </c>
      <c r="AE551" s="169" t="str">
        <f t="shared" ca="1" si="129"/>
        <v>-</v>
      </c>
      <c r="AF551" s="168" t="str">
        <f t="shared" ca="1" si="130"/>
        <v>-</v>
      </c>
      <c r="AG551" s="169" t="str">
        <f t="shared" ca="1" si="131"/>
        <v>-</v>
      </c>
      <c r="AH551" s="168" t="str">
        <f t="shared" ca="1" si="132"/>
        <v>-</v>
      </c>
      <c r="AI551" s="168">
        <f t="shared" ca="1" si="133"/>
        <v>0</v>
      </c>
      <c r="AJ551" s="170">
        <f t="shared" ca="1" si="134"/>
        <v>0</v>
      </c>
      <c r="AK551" s="168">
        <f t="shared" ca="1" si="126"/>
        <v>0</v>
      </c>
      <c r="AL551" s="168">
        <f t="shared" ca="1" si="121"/>
        <v>0</v>
      </c>
    </row>
    <row r="552" spans="1:38" ht="27" customHeight="1" x14ac:dyDescent="0.2">
      <c r="A552" s="56">
        <v>537</v>
      </c>
      <c r="B552" s="309" t="str">
        <f t="shared" ca="1" si="122"/>
        <v>A537</v>
      </c>
      <c r="C552" s="309"/>
      <c r="D552" s="57" t="str">
        <f t="shared" ca="1" si="123"/>
        <v/>
      </c>
      <c r="E552" s="59" t="str">
        <f t="shared" ca="1" si="124"/>
        <v/>
      </c>
      <c r="F552" s="215">
        <f ca="1">IF(LEN(B552)&gt;0,'OBRAČUNANA OSNOVNA PLAČA'!K546,"")</f>
        <v>0</v>
      </c>
      <c r="G552" s="60"/>
      <c r="H552" s="60"/>
      <c r="I552" s="60"/>
      <c r="J552" s="60"/>
      <c r="K552" s="60"/>
      <c r="L552" s="229">
        <f t="shared" si="127"/>
        <v>0</v>
      </c>
      <c r="M552" s="230">
        <f t="shared" ca="1" si="135"/>
        <v>0</v>
      </c>
      <c r="N552" s="230">
        <f t="shared" ca="1" si="136"/>
        <v>0</v>
      </c>
      <c r="O552" s="231">
        <f t="shared" ca="1" si="137"/>
        <v>0</v>
      </c>
      <c r="P552" s="232">
        <f t="shared" ca="1" si="138"/>
        <v>0</v>
      </c>
      <c r="Q552" s="233">
        <f t="shared" ca="1" si="128"/>
        <v>0</v>
      </c>
      <c r="R552" s="233">
        <f ca="1">IF(LEN(B552)&gt;0,'10'!R552-'10'!Q552,"")</f>
        <v>0</v>
      </c>
      <c r="S552" s="234"/>
      <c r="T552" s="34"/>
      <c r="U552" s="34"/>
      <c r="V552" s="34"/>
      <c r="W552" s="34"/>
      <c r="X552" s="34"/>
      <c r="Y552" s="34"/>
      <c r="AB552" s="167">
        <f>ROW()</f>
        <v>552</v>
      </c>
      <c r="AC552" s="168">
        <f t="shared" ca="1" si="125"/>
        <v>0</v>
      </c>
      <c r="AD552" s="168">
        <f t="shared" ca="1" si="139"/>
        <v>0</v>
      </c>
      <c r="AE552" s="169" t="str">
        <f t="shared" ca="1" si="129"/>
        <v>-</v>
      </c>
      <c r="AF552" s="168" t="str">
        <f t="shared" ca="1" si="130"/>
        <v>-</v>
      </c>
      <c r="AG552" s="169" t="str">
        <f t="shared" ca="1" si="131"/>
        <v>-</v>
      </c>
      <c r="AH552" s="168" t="str">
        <f t="shared" ca="1" si="132"/>
        <v>-</v>
      </c>
      <c r="AI552" s="168">
        <f t="shared" ca="1" si="133"/>
        <v>0</v>
      </c>
      <c r="AJ552" s="170">
        <f t="shared" ca="1" si="134"/>
        <v>0</v>
      </c>
      <c r="AK552" s="168">
        <f t="shared" ca="1" si="126"/>
        <v>0</v>
      </c>
      <c r="AL552" s="168">
        <f t="shared" ca="1" si="121"/>
        <v>0</v>
      </c>
    </row>
    <row r="553" spans="1:38" ht="27" customHeight="1" x14ac:dyDescent="0.2">
      <c r="A553" s="56">
        <v>538</v>
      </c>
      <c r="B553" s="309" t="str">
        <f t="shared" ca="1" si="122"/>
        <v>A538</v>
      </c>
      <c r="C553" s="309"/>
      <c r="D553" s="57" t="str">
        <f t="shared" ca="1" si="123"/>
        <v/>
      </c>
      <c r="E553" s="59" t="str">
        <f t="shared" ca="1" si="124"/>
        <v/>
      </c>
      <c r="F553" s="215">
        <f ca="1">IF(LEN(B553)&gt;0,'OBRAČUNANA OSNOVNA PLAČA'!K547,"")</f>
        <v>0</v>
      </c>
      <c r="G553" s="60"/>
      <c r="H553" s="60"/>
      <c r="I553" s="60"/>
      <c r="J553" s="60"/>
      <c r="K553" s="60"/>
      <c r="L553" s="229">
        <f t="shared" si="127"/>
        <v>0</v>
      </c>
      <c r="M553" s="230">
        <f t="shared" ca="1" si="135"/>
        <v>0</v>
      </c>
      <c r="N553" s="230">
        <f t="shared" ca="1" si="136"/>
        <v>0</v>
      </c>
      <c r="O553" s="231">
        <f t="shared" ca="1" si="137"/>
        <v>0</v>
      </c>
      <c r="P553" s="232">
        <f t="shared" ca="1" si="138"/>
        <v>0</v>
      </c>
      <c r="Q553" s="233">
        <f t="shared" ca="1" si="128"/>
        <v>0</v>
      </c>
      <c r="R553" s="233">
        <f ca="1">IF(LEN(B553)&gt;0,'10'!R553-'10'!Q553,"")</f>
        <v>0</v>
      </c>
      <c r="S553" s="234"/>
      <c r="T553" s="34"/>
      <c r="U553" s="34"/>
      <c r="V553" s="34"/>
      <c r="W553" s="34"/>
      <c r="X553" s="34"/>
      <c r="Y553" s="34"/>
      <c r="AB553" s="167">
        <f>ROW()</f>
        <v>553</v>
      </c>
      <c r="AC553" s="168">
        <f t="shared" ca="1" si="125"/>
        <v>0</v>
      </c>
      <c r="AD553" s="168">
        <f t="shared" ca="1" si="139"/>
        <v>0</v>
      </c>
      <c r="AE553" s="169" t="str">
        <f t="shared" ca="1" si="129"/>
        <v>-</v>
      </c>
      <c r="AF553" s="168" t="str">
        <f t="shared" ca="1" si="130"/>
        <v>-</v>
      </c>
      <c r="AG553" s="169" t="str">
        <f t="shared" ca="1" si="131"/>
        <v>-</v>
      </c>
      <c r="AH553" s="168" t="str">
        <f t="shared" ca="1" si="132"/>
        <v>-</v>
      </c>
      <c r="AI553" s="168">
        <f t="shared" ca="1" si="133"/>
        <v>0</v>
      </c>
      <c r="AJ553" s="170">
        <f t="shared" ca="1" si="134"/>
        <v>0</v>
      </c>
      <c r="AK553" s="168">
        <f t="shared" ca="1" si="126"/>
        <v>0</v>
      </c>
      <c r="AL553" s="168">
        <f t="shared" ca="1" si="121"/>
        <v>0</v>
      </c>
    </row>
    <row r="554" spans="1:38" ht="27" customHeight="1" x14ac:dyDescent="0.2">
      <c r="A554" s="56">
        <v>539</v>
      </c>
      <c r="B554" s="309" t="str">
        <f t="shared" ca="1" si="122"/>
        <v>A539</v>
      </c>
      <c r="C554" s="309"/>
      <c r="D554" s="57" t="str">
        <f t="shared" ca="1" si="123"/>
        <v/>
      </c>
      <c r="E554" s="59" t="str">
        <f t="shared" ca="1" si="124"/>
        <v/>
      </c>
      <c r="F554" s="215">
        <f ca="1">IF(LEN(B554)&gt;0,'OBRAČUNANA OSNOVNA PLAČA'!K548,"")</f>
        <v>0</v>
      </c>
      <c r="G554" s="60"/>
      <c r="H554" s="60"/>
      <c r="I554" s="60"/>
      <c r="J554" s="60"/>
      <c r="K554" s="60"/>
      <c r="L554" s="229">
        <f t="shared" si="127"/>
        <v>0</v>
      </c>
      <c r="M554" s="230">
        <f t="shared" ca="1" si="135"/>
        <v>0</v>
      </c>
      <c r="N554" s="230">
        <f t="shared" ca="1" si="136"/>
        <v>0</v>
      </c>
      <c r="O554" s="231">
        <f t="shared" ca="1" si="137"/>
        <v>0</v>
      </c>
      <c r="P554" s="232">
        <f t="shared" ca="1" si="138"/>
        <v>0</v>
      </c>
      <c r="Q554" s="233">
        <f t="shared" ca="1" si="128"/>
        <v>0</v>
      </c>
      <c r="R554" s="233">
        <f ca="1">IF(LEN(B554)&gt;0,'10'!R554-'10'!Q554,"")</f>
        <v>0</v>
      </c>
      <c r="S554" s="234"/>
      <c r="T554" s="34"/>
      <c r="U554" s="34"/>
      <c r="V554" s="34"/>
      <c r="W554" s="34"/>
      <c r="X554" s="34"/>
      <c r="Y554" s="34"/>
      <c r="AB554" s="167">
        <f>ROW()</f>
        <v>554</v>
      </c>
      <c r="AC554" s="168">
        <f t="shared" ca="1" si="125"/>
        <v>0</v>
      </c>
      <c r="AD554" s="168">
        <f t="shared" ca="1" si="139"/>
        <v>0</v>
      </c>
      <c r="AE554" s="169" t="str">
        <f t="shared" ca="1" si="129"/>
        <v>-</v>
      </c>
      <c r="AF554" s="168" t="str">
        <f t="shared" ca="1" si="130"/>
        <v>-</v>
      </c>
      <c r="AG554" s="169" t="str">
        <f t="shared" ca="1" si="131"/>
        <v>-</v>
      </c>
      <c r="AH554" s="168" t="str">
        <f t="shared" ca="1" si="132"/>
        <v>-</v>
      </c>
      <c r="AI554" s="168">
        <f t="shared" ca="1" si="133"/>
        <v>0</v>
      </c>
      <c r="AJ554" s="170">
        <f t="shared" ca="1" si="134"/>
        <v>0</v>
      </c>
      <c r="AK554" s="168">
        <f t="shared" ca="1" si="126"/>
        <v>0</v>
      </c>
      <c r="AL554" s="168">
        <f t="shared" ca="1" si="121"/>
        <v>0</v>
      </c>
    </row>
    <row r="555" spans="1:38" ht="27" customHeight="1" x14ac:dyDescent="0.2">
      <c r="A555" s="56">
        <v>540</v>
      </c>
      <c r="B555" s="309" t="str">
        <f t="shared" ca="1" si="122"/>
        <v>A540</v>
      </c>
      <c r="C555" s="309"/>
      <c r="D555" s="57" t="str">
        <f t="shared" ca="1" si="123"/>
        <v/>
      </c>
      <c r="E555" s="59" t="str">
        <f t="shared" ca="1" si="124"/>
        <v/>
      </c>
      <c r="F555" s="215">
        <f ca="1">IF(LEN(B555)&gt;0,'OBRAČUNANA OSNOVNA PLAČA'!K549,"")</f>
        <v>0</v>
      </c>
      <c r="G555" s="60"/>
      <c r="H555" s="60"/>
      <c r="I555" s="60"/>
      <c r="J555" s="60"/>
      <c r="K555" s="60"/>
      <c r="L555" s="229">
        <f t="shared" si="127"/>
        <v>0</v>
      </c>
      <c r="M555" s="230">
        <f t="shared" ca="1" si="135"/>
        <v>0</v>
      </c>
      <c r="N555" s="230">
        <f t="shared" ca="1" si="136"/>
        <v>0</v>
      </c>
      <c r="O555" s="231">
        <f t="shared" ca="1" si="137"/>
        <v>0</v>
      </c>
      <c r="P555" s="232">
        <f t="shared" ca="1" si="138"/>
        <v>0</v>
      </c>
      <c r="Q555" s="233">
        <f t="shared" ca="1" si="128"/>
        <v>0</v>
      </c>
      <c r="R555" s="233">
        <f ca="1">IF(LEN(B555)&gt;0,'10'!R555-'10'!Q555,"")</f>
        <v>0</v>
      </c>
      <c r="S555" s="234"/>
      <c r="T555" s="34"/>
      <c r="U555" s="34"/>
      <c r="V555" s="34"/>
      <c r="W555" s="34"/>
      <c r="X555" s="34"/>
      <c r="Y555" s="34"/>
      <c r="AB555" s="167">
        <f>ROW()</f>
        <v>555</v>
      </c>
      <c r="AC555" s="168">
        <f t="shared" ca="1" si="125"/>
        <v>0</v>
      </c>
      <c r="AD555" s="168">
        <f t="shared" ca="1" si="139"/>
        <v>0</v>
      </c>
      <c r="AE555" s="169" t="str">
        <f t="shared" ca="1" si="129"/>
        <v>-</v>
      </c>
      <c r="AF555" s="168" t="str">
        <f t="shared" ca="1" si="130"/>
        <v>-</v>
      </c>
      <c r="AG555" s="169" t="str">
        <f t="shared" ca="1" si="131"/>
        <v>-</v>
      </c>
      <c r="AH555" s="168" t="str">
        <f t="shared" ca="1" si="132"/>
        <v>-</v>
      </c>
      <c r="AI555" s="168">
        <f t="shared" ca="1" si="133"/>
        <v>0</v>
      </c>
      <c r="AJ555" s="170">
        <f t="shared" ca="1" si="134"/>
        <v>0</v>
      </c>
      <c r="AK555" s="168">
        <f t="shared" ca="1" si="126"/>
        <v>0</v>
      </c>
      <c r="AL555" s="168">
        <f t="shared" ca="1" si="121"/>
        <v>0</v>
      </c>
    </row>
    <row r="556" spans="1:38" ht="27" customHeight="1" x14ac:dyDescent="0.2">
      <c r="A556" s="56">
        <v>541</v>
      </c>
      <c r="B556" s="309" t="str">
        <f t="shared" ca="1" si="122"/>
        <v>A541</v>
      </c>
      <c r="C556" s="309"/>
      <c r="D556" s="57" t="str">
        <f t="shared" ca="1" si="123"/>
        <v/>
      </c>
      <c r="E556" s="59" t="str">
        <f t="shared" ca="1" si="124"/>
        <v/>
      </c>
      <c r="F556" s="215">
        <f ca="1">IF(LEN(B556)&gt;0,'OBRAČUNANA OSNOVNA PLAČA'!K550,"")</f>
        <v>0</v>
      </c>
      <c r="G556" s="60"/>
      <c r="H556" s="60"/>
      <c r="I556" s="60"/>
      <c r="J556" s="60"/>
      <c r="K556" s="60"/>
      <c r="L556" s="229">
        <f t="shared" si="127"/>
        <v>0</v>
      </c>
      <c r="M556" s="230">
        <f t="shared" ca="1" si="135"/>
        <v>0</v>
      </c>
      <c r="N556" s="230">
        <f t="shared" ca="1" si="136"/>
        <v>0</v>
      </c>
      <c r="O556" s="231">
        <f t="shared" ca="1" si="137"/>
        <v>0</v>
      </c>
      <c r="P556" s="232">
        <f t="shared" ca="1" si="138"/>
        <v>0</v>
      </c>
      <c r="Q556" s="233">
        <f t="shared" ca="1" si="128"/>
        <v>0</v>
      </c>
      <c r="R556" s="233">
        <f ca="1">IF(LEN(B556)&gt;0,'10'!R556-'10'!Q556,"")</f>
        <v>0</v>
      </c>
      <c r="S556" s="234"/>
      <c r="T556" s="34"/>
      <c r="U556" s="34"/>
      <c r="V556" s="34"/>
      <c r="W556" s="34"/>
      <c r="X556" s="34"/>
      <c r="Y556" s="34"/>
      <c r="AB556" s="167">
        <f>ROW()</f>
        <v>556</v>
      </c>
      <c r="AC556" s="168">
        <f t="shared" ca="1" si="125"/>
        <v>0</v>
      </c>
      <c r="AD556" s="168">
        <f t="shared" ca="1" si="139"/>
        <v>0</v>
      </c>
      <c r="AE556" s="169" t="str">
        <f t="shared" ca="1" si="129"/>
        <v>-</v>
      </c>
      <c r="AF556" s="168" t="str">
        <f t="shared" ca="1" si="130"/>
        <v>-</v>
      </c>
      <c r="AG556" s="169" t="str">
        <f t="shared" ca="1" si="131"/>
        <v>-</v>
      </c>
      <c r="AH556" s="168" t="str">
        <f t="shared" ca="1" si="132"/>
        <v>-</v>
      </c>
      <c r="AI556" s="168">
        <f t="shared" ca="1" si="133"/>
        <v>0</v>
      </c>
      <c r="AJ556" s="170">
        <f t="shared" ca="1" si="134"/>
        <v>0</v>
      </c>
      <c r="AK556" s="168">
        <f t="shared" ca="1" si="126"/>
        <v>0</v>
      </c>
      <c r="AL556" s="168">
        <f t="shared" ca="1" si="121"/>
        <v>0</v>
      </c>
    </row>
    <row r="557" spans="1:38" ht="27" customHeight="1" x14ac:dyDescent="0.2">
      <c r="A557" s="56">
        <v>542</v>
      </c>
      <c r="B557" s="309" t="str">
        <f t="shared" ca="1" si="122"/>
        <v>A542</v>
      </c>
      <c r="C557" s="309"/>
      <c r="D557" s="57" t="str">
        <f t="shared" ca="1" si="123"/>
        <v/>
      </c>
      <c r="E557" s="59" t="str">
        <f t="shared" ca="1" si="124"/>
        <v/>
      </c>
      <c r="F557" s="215">
        <f ca="1">IF(LEN(B557)&gt;0,'OBRAČUNANA OSNOVNA PLAČA'!K551,"")</f>
        <v>0</v>
      </c>
      <c r="G557" s="60"/>
      <c r="H557" s="60"/>
      <c r="I557" s="60"/>
      <c r="J557" s="60"/>
      <c r="K557" s="60"/>
      <c r="L557" s="229">
        <f t="shared" si="127"/>
        <v>0</v>
      </c>
      <c r="M557" s="230">
        <f t="shared" ca="1" si="135"/>
        <v>0</v>
      </c>
      <c r="N557" s="230">
        <f t="shared" ca="1" si="136"/>
        <v>0</v>
      </c>
      <c r="O557" s="231">
        <f t="shared" ca="1" si="137"/>
        <v>0</v>
      </c>
      <c r="P557" s="232">
        <f t="shared" ca="1" si="138"/>
        <v>0</v>
      </c>
      <c r="Q557" s="233">
        <f t="shared" ca="1" si="128"/>
        <v>0</v>
      </c>
      <c r="R557" s="233">
        <f ca="1">IF(LEN(B557)&gt;0,'10'!R557-'10'!Q557,"")</f>
        <v>0</v>
      </c>
      <c r="S557" s="234"/>
      <c r="T557" s="34"/>
      <c r="U557" s="34"/>
      <c r="V557" s="34"/>
      <c r="W557" s="34"/>
      <c r="X557" s="34"/>
      <c r="Y557" s="34"/>
      <c r="AB557" s="167">
        <f>ROW()</f>
        <v>557</v>
      </c>
      <c r="AC557" s="168">
        <f t="shared" ca="1" si="125"/>
        <v>0</v>
      </c>
      <c r="AD557" s="168">
        <f t="shared" ca="1" si="139"/>
        <v>0</v>
      </c>
      <c r="AE557" s="169" t="str">
        <f t="shared" ca="1" si="129"/>
        <v>-</v>
      </c>
      <c r="AF557" s="168" t="str">
        <f t="shared" ca="1" si="130"/>
        <v>-</v>
      </c>
      <c r="AG557" s="169" t="str">
        <f t="shared" ca="1" si="131"/>
        <v>-</v>
      </c>
      <c r="AH557" s="168" t="str">
        <f t="shared" ca="1" si="132"/>
        <v>-</v>
      </c>
      <c r="AI557" s="168">
        <f t="shared" ca="1" si="133"/>
        <v>0</v>
      </c>
      <c r="AJ557" s="170">
        <f t="shared" ca="1" si="134"/>
        <v>0</v>
      </c>
      <c r="AK557" s="168">
        <f t="shared" ca="1" si="126"/>
        <v>0</v>
      </c>
      <c r="AL557" s="168">
        <f t="shared" ca="1" si="121"/>
        <v>0</v>
      </c>
    </row>
    <row r="558" spans="1:38" ht="27" customHeight="1" x14ac:dyDescent="0.2">
      <c r="A558" s="56">
        <v>543</v>
      </c>
      <c r="B558" s="309" t="str">
        <f t="shared" ca="1" si="122"/>
        <v>A543</v>
      </c>
      <c r="C558" s="309"/>
      <c r="D558" s="57" t="str">
        <f t="shared" ca="1" si="123"/>
        <v/>
      </c>
      <c r="E558" s="59" t="str">
        <f t="shared" ca="1" si="124"/>
        <v/>
      </c>
      <c r="F558" s="215">
        <f ca="1">IF(LEN(B558)&gt;0,'OBRAČUNANA OSNOVNA PLAČA'!K552,"")</f>
        <v>0</v>
      </c>
      <c r="G558" s="60"/>
      <c r="H558" s="60"/>
      <c r="I558" s="60"/>
      <c r="J558" s="60"/>
      <c r="K558" s="60"/>
      <c r="L558" s="229">
        <f t="shared" si="127"/>
        <v>0</v>
      </c>
      <c r="M558" s="230">
        <f t="shared" ca="1" si="135"/>
        <v>0</v>
      </c>
      <c r="N558" s="230">
        <f t="shared" ca="1" si="136"/>
        <v>0</v>
      </c>
      <c r="O558" s="231">
        <f t="shared" ca="1" si="137"/>
        <v>0</v>
      </c>
      <c r="P558" s="232">
        <f t="shared" ca="1" si="138"/>
        <v>0</v>
      </c>
      <c r="Q558" s="233">
        <f t="shared" ca="1" si="128"/>
        <v>0</v>
      </c>
      <c r="R558" s="233">
        <f ca="1">IF(LEN(B558)&gt;0,'10'!R558-'10'!Q558,"")</f>
        <v>0</v>
      </c>
      <c r="S558" s="234"/>
      <c r="T558" s="34"/>
      <c r="U558" s="34"/>
      <c r="V558" s="34"/>
      <c r="W558" s="34"/>
      <c r="X558" s="34"/>
      <c r="Y558" s="34"/>
      <c r="AB558" s="167">
        <f>ROW()</f>
        <v>558</v>
      </c>
      <c r="AC558" s="168">
        <f t="shared" ca="1" si="125"/>
        <v>0</v>
      </c>
      <c r="AD558" s="168">
        <f t="shared" ca="1" si="139"/>
        <v>0</v>
      </c>
      <c r="AE558" s="169" t="str">
        <f t="shared" ca="1" si="129"/>
        <v>-</v>
      </c>
      <c r="AF558" s="168" t="str">
        <f t="shared" ca="1" si="130"/>
        <v>-</v>
      </c>
      <c r="AG558" s="169" t="str">
        <f t="shared" ca="1" si="131"/>
        <v>-</v>
      </c>
      <c r="AH558" s="168" t="str">
        <f t="shared" ca="1" si="132"/>
        <v>-</v>
      </c>
      <c r="AI558" s="168">
        <f t="shared" ca="1" si="133"/>
        <v>0</v>
      </c>
      <c r="AJ558" s="170">
        <f t="shared" ca="1" si="134"/>
        <v>0</v>
      </c>
      <c r="AK558" s="168">
        <f t="shared" ca="1" si="126"/>
        <v>0</v>
      </c>
      <c r="AL558" s="168">
        <f t="shared" ca="1" si="121"/>
        <v>0</v>
      </c>
    </row>
    <row r="559" spans="1:38" ht="27" customHeight="1" x14ac:dyDescent="0.2">
      <c r="A559" s="56">
        <v>544</v>
      </c>
      <c r="B559" s="309" t="str">
        <f t="shared" ca="1" si="122"/>
        <v>A544</v>
      </c>
      <c r="C559" s="309"/>
      <c r="D559" s="57" t="str">
        <f t="shared" ca="1" si="123"/>
        <v/>
      </c>
      <c r="E559" s="59" t="str">
        <f t="shared" ca="1" si="124"/>
        <v/>
      </c>
      <c r="F559" s="215">
        <f ca="1">IF(LEN(B559)&gt;0,'OBRAČUNANA OSNOVNA PLAČA'!K553,"")</f>
        <v>0</v>
      </c>
      <c r="G559" s="60"/>
      <c r="H559" s="60"/>
      <c r="I559" s="60"/>
      <c r="J559" s="60"/>
      <c r="K559" s="60"/>
      <c r="L559" s="229">
        <f t="shared" si="127"/>
        <v>0</v>
      </c>
      <c r="M559" s="230">
        <f t="shared" ca="1" si="135"/>
        <v>0</v>
      </c>
      <c r="N559" s="230">
        <f t="shared" ca="1" si="136"/>
        <v>0</v>
      </c>
      <c r="O559" s="231">
        <f t="shared" ca="1" si="137"/>
        <v>0</v>
      </c>
      <c r="P559" s="232">
        <f t="shared" ca="1" si="138"/>
        <v>0</v>
      </c>
      <c r="Q559" s="233">
        <f t="shared" ca="1" si="128"/>
        <v>0</v>
      </c>
      <c r="R559" s="233">
        <f ca="1">IF(LEN(B559)&gt;0,'10'!R559-'10'!Q559,"")</f>
        <v>0</v>
      </c>
      <c r="S559" s="234"/>
      <c r="T559" s="34"/>
      <c r="U559" s="34"/>
      <c r="V559" s="34"/>
      <c r="W559" s="34"/>
      <c r="X559" s="34"/>
      <c r="Y559" s="34"/>
      <c r="AB559" s="167">
        <f>ROW()</f>
        <v>559</v>
      </c>
      <c r="AC559" s="168">
        <f t="shared" ca="1" si="125"/>
        <v>0</v>
      </c>
      <c r="AD559" s="168">
        <f t="shared" ca="1" si="139"/>
        <v>0</v>
      </c>
      <c r="AE559" s="169" t="str">
        <f t="shared" ca="1" si="129"/>
        <v>-</v>
      </c>
      <c r="AF559" s="168" t="str">
        <f t="shared" ca="1" si="130"/>
        <v>-</v>
      </c>
      <c r="AG559" s="169" t="str">
        <f t="shared" ca="1" si="131"/>
        <v>-</v>
      </c>
      <c r="AH559" s="168" t="str">
        <f t="shared" ca="1" si="132"/>
        <v>-</v>
      </c>
      <c r="AI559" s="168">
        <f t="shared" ca="1" si="133"/>
        <v>0</v>
      </c>
      <c r="AJ559" s="170">
        <f t="shared" ca="1" si="134"/>
        <v>0</v>
      </c>
      <c r="AK559" s="168">
        <f t="shared" ca="1" si="126"/>
        <v>0</v>
      </c>
      <c r="AL559" s="168">
        <f t="shared" ca="1" si="121"/>
        <v>0</v>
      </c>
    </row>
    <row r="560" spans="1:38" ht="27" customHeight="1" x14ac:dyDescent="0.2">
      <c r="A560" s="56">
        <v>545</v>
      </c>
      <c r="B560" s="309" t="str">
        <f t="shared" ca="1" si="122"/>
        <v>A545</v>
      </c>
      <c r="C560" s="309"/>
      <c r="D560" s="57" t="str">
        <f t="shared" ca="1" si="123"/>
        <v/>
      </c>
      <c r="E560" s="59" t="str">
        <f t="shared" ca="1" si="124"/>
        <v/>
      </c>
      <c r="F560" s="215">
        <f ca="1">IF(LEN(B560)&gt;0,'OBRAČUNANA OSNOVNA PLAČA'!K554,"")</f>
        <v>0</v>
      </c>
      <c r="G560" s="60"/>
      <c r="H560" s="60"/>
      <c r="I560" s="60"/>
      <c r="J560" s="60"/>
      <c r="K560" s="60"/>
      <c r="L560" s="229">
        <f t="shared" si="127"/>
        <v>0</v>
      </c>
      <c r="M560" s="230">
        <f t="shared" ca="1" si="135"/>
        <v>0</v>
      </c>
      <c r="N560" s="230">
        <f t="shared" ca="1" si="136"/>
        <v>0</v>
      </c>
      <c r="O560" s="231">
        <f t="shared" ca="1" si="137"/>
        <v>0</v>
      </c>
      <c r="P560" s="232">
        <f t="shared" ca="1" si="138"/>
        <v>0</v>
      </c>
      <c r="Q560" s="233">
        <f t="shared" ca="1" si="128"/>
        <v>0</v>
      </c>
      <c r="R560" s="233">
        <f ca="1">IF(LEN(B560)&gt;0,'10'!R560-'10'!Q560,"")</f>
        <v>0</v>
      </c>
      <c r="S560" s="234"/>
      <c r="T560" s="34"/>
      <c r="U560" s="34"/>
      <c r="V560" s="34"/>
      <c r="W560" s="34"/>
      <c r="X560" s="34"/>
      <c r="Y560" s="34"/>
      <c r="AB560" s="167">
        <f>ROW()</f>
        <v>560</v>
      </c>
      <c r="AC560" s="168">
        <f t="shared" ca="1" si="125"/>
        <v>0</v>
      </c>
      <c r="AD560" s="168">
        <f t="shared" ca="1" si="139"/>
        <v>0</v>
      </c>
      <c r="AE560" s="169" t="str">
        <f t="shared" ca="1" si="129"/>
        <v>-</v>
      </c>
      <c r="AF560" s="168" t="str">
        <f t="shared" ca="1" si="130"/>
        <v>-</v>
      </c>
      <c r="AG560" s="169" t="str">
        <f t="shared" ca="1" si="131"/>
        <v>-</v>
      </c>
      <c r="AH560" s="168" t="str">
        <f t="shared" ca="1" si="132"/>
        <v>-</v>
      </c>
      <c r="AI560" s="168">
        <f t="shared" ca="1" si="133"/>
        <v>0</v>
      </c>
      <c r="AJ560" s="170">
        <f t="shared" ca="1" si="134"/>
        <v>0</v>
      </c>
      <c r="AK560" s="168">
        <f t="shared" ca="1" si="126"/>
        <v>0</v>
      </c>
      <c r="AL560" s="168">
        <f t="shared" ca="1" si="121"/>
        <v>0</v>
      </c>
    </row>
    <row r="561" spans="1:38" ht="27" customHeight="1" x14ac:dyDescent="0.2">
      <c r="A561" s="56">
        <v>546</v>
      </c>
      <c r="B561" s="309" t="str">
        <f t="shared" ca="1" si="122"/>
        <v>A546</v>
      </c>
      <c r="C561" s="309"/>
      <c r="D561" s="57" t="str">
        <f t="shared" ca="1" si="123"/>
        <v/>
      </c>
      <c r="E561" s="59" t="str">
        <f t="shared" ca="1" si="124"/>
        <v/>
      </c>
      <c r="F561" s="215">
        <f ca="1">IF(LEN(B561)&gt;0,'OBRAČUNANA OSNOVNA PLAČA'!K555,"")</f>
        <v>0</v>
      </c>
      <c r="G561" s="60"/>
      <c r="H561" s="60"/>
      <c r="I561" s="60"/>
      <c r="J561" s="60"/>
      <c r="K561" s="60"/>
      <c r="L561" s="229">
        <f t="shared" si="127"/>
        <v>0</v>
      </c>
      <c r="M561" s="230">
        <f t="shared" ca="1" si="135"/>
        <v>0</v>
      </c>
      <c r="N561" s="230">
        <f t="shared" ca="1" si="136"/>
        <v>0</v>
      </c>
      <c r="O561" s="231">
        <f t="shared" ca="1" si="137"/>
        <v>0</v>
      </c>
      <c r="P561" s="232">
        <f t="shared" ca="1" si="138"/>
        <v>0</v>
      </c>
      <c r="Q561" s="233">
        <f t="shared" ca="1" si="128"/>
        <v>0</v>
      </c>
      <c r="R561" s="233">
        <f ca="1">IF(LEN(B561)&gt;0,'10'!R561-'10'!Q561,"")</f>
        <v>0</v>
      </c>
      <c r="S561" s="234"/>
      <c r="T561" s="34"/>
      <c r="U561" s="34"/>
      <c r="V561" s="34"/>
      <c r="W561" s="34"/>
      <c r="X561" s="34"/>
      <c r="Y561" s="34"/>
      <c r="AB561" s="167">
        <f>ROW()</f>
        <v>561</v>
      </c>
      <c r="AC561" s="168">
        <f t="shared" ca="1" si="125"/>
        <v>0</v>
      </c>
      <c r="AD561" s="168">
        <f t="shared" ca="1" si="139"/>
        <v>0</v>
      </c>
      <c r="AE561" s="169" t="str">
        <f t="shared" ca="1" si="129"/>
        <v>-</v>
      </c>
      <c r="AF561" s="168" t="str">
        <f t="shared" ca="1" si="130"/>
        <v>-</v>
      </c>
      <c r="AG561" s="169" t="str">
        <f t="shared" ca="1" si="131"/>
        <v>-</v>
      </c>
      <c r="AH561" s="168" t="str">
        <f t="shared" ca="1" si="132"/>
        <v>-</v>
      </c>
      <c r="AI561" s="168">
        <f t="shared" ca="1" si="133"/>
        <v>0</v>
      </c>
      <c r="AJ561" s="170">
        <f t="shared" ca="1" si="134"/>
        <v>0</v>
      </c>
      <c r="AK561" s="168">
        <f t="shared" ca="1" si="126"/>
        <v>0</v>
      </c>
      <c r="AL561" s="168">
        <f t="shared" ca="1" si="121"/>
        <v>0</v>
      </c>
    </row>
    <row r="562" spans="1:38" ht="27" customHeight="1" x14ac:dyDescent="0.2">
      <c r="A562" s="56">
        <v>547</v>
      </c>
      <c r="B562" s="309" t="str">
        <f t="shared" ca="1" si="122"/>
        <v>A547</v>
      </c>
      <c r="C562" s="309"/>
      <c r="D562" s="57" t="str">
        <f t="shared" ca="1" si="123"/>
        <v/>
      </c>
      <c r="E562" s="59" t="str">
        <f t="shared" ca="1" si="124"/>
        <v/>
      </c>
      <c r="F562" s="215">
        <f ca="1">IF(LEN(B562)&gt;0,'OBRAČUNANA OSNOVNA PLAČA'!K556,"")</f>
        <v>0</v>
      </c>
      <c r="G562" s="60"/>
      <c r="H562" s="60"/>
      <c r="I562" s="60"/>
      <c r="J562" s="60"/>
      <c r="K562" s="60"/>
      <c r="L562" s="229">
        <f t="shared" si="127"/>
        <v>0</v>
      </c>
      <c r="M562" s="230">
        <f t="shared" ca="1" si="135"/>
        <v>0</v>
      </c>
      <c r="N562" s="230">
        <f t="shared" ca="1" si="136"/>
        <v>0</v>
      </c>
      <c r="O562" s="231">
        <f t="shared" ca="1" si="137"/>
        <v>0</v>
      </c>
      <c r="P562" s="232">
        <f t="shared" ca="1" si="138"/>
        <v>0</v>
      </c>
      <c r="Q562" s="233">
        <f t="shared" ca="1" si="128"/>
        <v>0</v>
      </c>
      <c r="R562" s="233">
        <f ca="1">IF(LEN(B562)&gt;0,'10'!R562-'10'!Q562,"")</f>
        <v>0</v>
      </c>
      <c r="S562" s="234"/>
      <c r="T562" s="34"/>
      <c r="U562" s="34"/>
      <c r="V562" s="34"/>
      <c r="W562" s="34"/>
      <c r="X562" s="34"/>
      <c r="Y562" s="34"/>
      <c r="AB562" s="167">
        <f>ROW()</f>
        <v>562</v>
      </c>
      <c r="AC562" s="168">
        <f t="shared" ca="1" si="125"/>
        <v>0</v>
      </c>
      <c r="AD562" s="168">
        <f t="shared" ca="1" si="139"/>
        <v>0</v>
      </c>
      <c r="AE562" s="169" t="str">
        <f t="shared" ca="1" si="129"/>
        <v>-</v>
      </c>
      <c r="AF562" s="168" t="str">
        <f t="shared" ca="1" si="130"/>
        <v>-</v>
      </c>
      <c r="AG562" s="169" t="str">
        <f t="shared" ca="1" si="131"/>
        <v>-</v>
      </c>
      <c r="AH562" s="168" t="str">
        <f t="shared" ca="1" si="132"/>
        <v>-</v>
      </c>
      <c r="AI562" s="168">
        <f t="shared" ca="1" si="133"/>
        <v>0</v>
      </c>
      <c r="AJ562" s="170">
        <f t="shared" ca="1" si="134"/>
        <v>0</v>
      </c>
      <c r="AK562" s="168">
        <f t="shared" ca="1" si="126"/>
        <v>0</v>
      </c>
      <c r="AL562" s="168">
        <f t="shared" ca="1" si="121"/>
        <v>0</v>
      </c>
    </row>
    <row r="563" spans="1:38" ht="27" customHeight="1" x14ac:dyDescent="0.2">
      <c r="A563" s="56">
        <v>548</v>
      </c>
      <c r="B563" s="309" t="str">
        <f t="shared" ca="1" si="122"/>
        <v>A548</v>
      </c>
      <c r="C563" s="309"/>
      <c r="D563" s="57" t="str">
        <f t="shared" ca="1" si="123"/>
        <v/>
      </c>
      <c r="E563" s="59" t="str">
        <f t="shared" ca="1" si="124"/>
        <v/>
      </c>
      <c r="F563" s="215">
        <f ca="1">IF(LEN(B563)&gt;0,'OBRAČUNANA OSNOVNA PLAČA'!K557,"")</f>
        <v>0</v>
      </c>
      <c r="G563" s="60"/>
      <c r="H563" s="60"/>
      <c r="I563" s="60"/>
      <c r="J563" s="60"/>
      <c r="K563" s="60"/>
      <c r="L563" s="229">
        <f t="shared" si="127"/>
        <v>0</v>
      </c>
      <c r="M563" s="230">
        <f t="shared" ca="1" si="135"/>
        <v>0</v>
      </c>
      <c r="N563" s="230">
        <f t="shared" ca="1" si="136"/>
        <v>0</v>
      </c>
      <c r="O563" s="231">
        <f t="shared" ca="1" si="137"/>
        <v>0</v>
      </c>
      <c r="P563" s="232">
        <f t="shared" ca="1" si="138"/>
        <v>0</v>
      </c>
      <c r="Q563" s="233">
        <f t="shared" ca="1" si="128"/>
        <v>0</v>
      </c>
      <c r="R563" s="233">
        <f ca="1">IF(LEN(B563)&gt;0,'10'!R563-'10'!Q563,"")</f>
        <v>0</v>
      </c>
      <c r="S563" s="234"/>
      <c r="T563" s="34"/>
      <c r="U563" s="34"/>
      <c r="V563" s="34"/>
      <c r="W563" s="34"/>
      <c r="X563" s="34"/>
      <c r="Y563" s="34"/>
      <c r="AB563" s="167">
        <f>ROW()</f>
        <v>563</v>
      </c>
      <c r="AC563" s="168">
        <f t="shared" ca="1" si="125"/>
        <v>0</v>
      </c>
      <c r="AD563" s="168">
        <f t="shared" ca="1" si="139"/>
        <v>0</v>
      </c>
      <c r="AE563" s="169" t="str">
        <f t="shared" ca="1" si="129"/>
        <v>-</v>
      </c>
      <c r="AF563" s="168" t="str">
        <f t="shared" ca="1" si="130"/>
        <v>-</v>
      </c>
      <c r="AG563" s="169" t="str">
        <f t="shared" ca="1" si="131"/>
        <v>-</v>
      </c>
      <c r="AH563" s="168" t="str">
        <f t="shared" ca="1" si="132"/>
        <v>-</v>
      </c>
      <c r="AI563" s="168">
        <f t="shared" ca="1" si="133"/>
        <v>0</v>
      </c>
      <c r="AJ563" s="170">
        <f t="shared" ca="1" si="134"/>
        <v>0</v>
      </c>
      <c r="AK563" s="168">
        <f t="shared" ca="1" si="126"/>
        <v>0</v>
      </c>
      <c r="AL563" s="168">
        <f t="shared" ca="1" si="121"/>
        <v>0</v>
      </c>
    </row>
    <row r="564" spans="1:38" ht="27" customHeight="1" x14ac:dyDescent="0.2">
      <c r="A564" s="56">
        <v>549</v>
      </c>
      <c r="B564" s="309" t="str">
        <f t="shared" ca="1" si="122"/>
        <v>A549</v>
      </c>
      <c r="C564" s="309"/>
      <c r="D564" s="57" t="str">
        <f t="shared" ca="1" si="123"/>
        <v/>
      </c>
      <c r="E564" s="59" t="str">
        <f t="shared" ca="1" si="124"/>
        <v/>
      </c>
      <c r="F564" s="215">
        <f ca="1">IF(LEN(B564)&gt;0,'OBRAČUNANA OSNOVNA PLAČA'!K558,"")</f>
        <v>0</v>
      </c>
      <c r="G564" s="60"/>
      <c r="H564" s="60"/>
      <c r="I564" s="60"/>
      <c r="J564" s="60"/>
      <c r="K564" s="60"/>
      <c r="L564" s="229">
        <f t="shared" si="127"/>
        <v>0</v>
      </c>
      <c r="M564" s="230">
        <f t="shared" ca="1" si="135"/>
        <v>0</v>
      </c>
      <c r="N564" s="230">
        <f t="shared" ca="1" si="136"/>
        <v>0</v>
      </c>
      <c r="O564" s="231">
        <f t="shared" ca="1" si="137"/>
        <v>0</v>
      </c>
      <c r="P564" s="232">
        <f t="shared" ca="1" si="138"/>
        <v>0</v>
      </c>
      <c r="Q564" s="233">
        <f t="shared" ca="1" si="128"/>
        <v>0</v>
      </c>
      <c r="R564" s="233">
        <f ca="1">IF(LEN(B564)&gt;0,'10'!R564-'10'!Q564,"")</f>
        <v>0</v>
      </c>
      <c r="S564" s="234"/>
      <c r="T564" s="34"/>
      <c r="U564" s="34"/>
      <c r="V564" s="34"/>
      <c r="W564" s="34"/>
      <c r="X564" s="34"/>
      <c r="Y564" s="34"/>
      <c r="AB564" s="167">
        <f>ROW()</f>
        <v>564</v>
      </c>
      <c r="AC564" s="168">
        <f t="shared" ca="1" si="125"/>
        <v>0</v>
      </c>
      <c r="AD564" s="168">
        <f t="shared" ca="1" si="139"/>
        <v>0</v>
      </c>
      <c r="AE564" s="169" t="str">
        <f t="shared" ca="1" si="129"/>
        <v>-</v>
      </c>
      <c r="AF564" s="168" t="str">
        <f t="shared" ca="1" si="130"/>
        <v>-</v>
      </c>
      <c r="AG564" s="169" t="str">
        <f t="shared" ca="1" si="131"/>
        <v>-</v>
      </c>
      <c r="AH564" s="168" t="str">
        <f t="shared" ca="1" si="132"/>
        <v>-</v>
      </c>
      <c r="AI564" s="168">
        <f t="shared" ca="1" si="133"/>
        <v>0</v>
      </c>
      <c r="AJ564" s="170">
        <f t="shared" ca="1" si="134"/>
        <v>0</v>
      </c>
      <c r="AK564" s="168">
        <f t="shared" ca="1" si="126"/>
        <v>0</v>
      </c>
      <c r="AL564" s="168">
        <f t="shared" ca="1" si="121"/>
        <v>0</v>
      </c>
    </row>
    <row r="565" spans="1:38" ht="27" customHeight="1" x14ac:dyDescent="0.2">
      <c r="A565" s="56">
        <v>550</v>
      </c>
      <c r="B565" s="309" t="str">
        <f t="shared" ca="1" si="122"/>
        <v>A550</v>
      </c>
      <c r="C565" s="309"/>
      <c r="D565" s="57" t="str">
        <f t="shared" ca="1" si="123"/>
        <v/>
      </c>
      <c r="E565" s="59" t="str">
        <f t="shared" ca="1" si="124"/>
        <v/>
      </c>
      <c r="F565" s="215">
        <f ca="1">IF(LEN(B565)&gt;0,'OBRAČUNANA OSNOVNA PLAČA'!K559,"")</f>
        <v>0</v>
      </c>
      <c r="G565" s="60"/>
      <c r="H565" s="60"/>
      <c r="I565" s="60"/>
      <c r="J565" s="60"/>
      <c r="K565" s="60"/>
      <c r="L565" s="229">
        <f t="shared" si="127"/>
        <v>0</v>
      </c>
      <c r="M565" s="230">
        <f t="shared" ca="1" si="135"/>
        <v>0</v>
      </c>
      <c r="N565" s="230">
        <f t="shared" ca="1" si="136"/>
        <v>0</v>
      </c>
      <c r="O565" s="231">
        <f t="shared" ca="1" si="137"/>
        <v>0</v>
      </c>
      <c r="P565" s="232">
        <f t="shared" ca="1" si="138"/>
        <v>0</v>
      </c>
      <c r="Q565" s="233">
        <f t="shared" ca="1" si="128"/>
        <v>0</v>
      </c>
      <c r="R565" s="233">
        <f ca="1">IF(LEN(B565)&gt;0,'10'!R565-'10'!Q565,"")</f>
        <v>0</v>
      </c>
      <c r="S565" s="234"/>
      <c r="T565" s="34"/>
      <c r="U565" s="34"/>
      <c r="V565" s="34"/>
      <c r="W565" s="34"/>
      <c r="X565" s="34"/>
      <c r="Y565" s="34"/>
      <c r="AB565" s="167">
        <f>ROW()</f>
        <v>565</v>
      </c>
      <c r="AC565" s="168">
        <f t="shared" ca="1" si="125"/>
        <v>0</v>
      </c>
      <c r="AD565" s="168">
        <f t="shared" ca="1" si="139"/>
        <v>0</v>
      </c>
      <c r="AE565" s="169" t="str">
        <f t="shared" ca="1" si="129"/>
        <v>-</v>
      </c>
      <c r="AF565" s="168" t="str">
        <f t="shared" ca="1" si="130"/>
        <v>-</v>
      </c>
      <c r="AG565" s="169" t="str">
        <f t="shared" ca="1" si="131"/>
        <v>-</v>
      </c>
      <c r="AH565" s="168" t="str">
        <f t="shared" ca="1" si="132"/>
        <v>-</v>
      </c>
      <c r="AI565" s="168">
        <f t="shared" ca="1" si="133"/>
        <v>0</v>
      </c>
      <c r="AJ565" s="170">
        <f t="shared" ca="1" si="134"/>
        <v>0</v>
      </c>
      <c r="AK565" s="168">
        <f t="shared" ca="1" si="126"/>
        <v>0</v>
      </c>
      <c r="AL565" s="168">
        <f t="shared" ca="1" si="121"/>
        <v>0</v>
      </c>
    </row>
    <row r="566" spans="1:38" ht="27" customHeight="1" x14ac:dyDescent="0.2">
      <c r="A566" s="56">
        <v>551</v>
      </c>
      <c r="B566" s="309" t="str">
        <f t="shared" ca="1" si="122"/>
        <v>A551</v>
      </c>
      <c r="C566" s="309"/>
      <c r="D566" s="57" t="str">
        <f t="shared" ca="1" si="123"/>
        <v/>
      </c>
      <c r="E566" s="59" t="str">
        <f t="shared" ca="1" si="124"/>
        <v/>
      </c>
      <c r="F566" s="215">
        <f ca="1">IF(LEN(B566)&gt;0,'OBRAČUNANA OSNOVNA PLAČA'!K560,"")</f>
        <v>0</v>
      </c>
      <c r="G566" s="60"/>
      <c r="H566" s="60"/>
      <c r="I566" s="60"/>
      <c r="J566" s="60"/>
      <c r="K566" s="60"/>
      <c r="L566" s="229">
        <f t="shared" si="127"/>
        <v>0</v>
      </c>
      <c r="M566" s="230">
        <f t="shared" ca="1" si="135"/>
        <v>0</v>
      </c>
      <c r="N566" s="230">
        <f t="shared" ca="1" si="136"/>
        <v>0</v>
      </c>
      <c r="O566" s="231">
        <f t="shared" ca="1" si="137"/>
        <v>0</v>
      </c>
      <c r="P566" s="232">
        <f t="shared" ca="1" si="138"/>
        <v>0</v>
      </c>
      <c r="Q566" s="233">
        <f t="shared" ca="1" si="128"/>
        <v>0</v>
      </c>
      <c r="R566" s="233">
        <f ca="1">IF(LEN(B566)&gt;0,'10'!R566-'10'!Q566,"")</f>
        <v>0</v>
      </c>
      <c r="S566" s="234"/>
      <c r="T566" s="34"/>
      <c r="U566" s="34"/>
      <c r="V566" s="34"/>
      <c r="W566" s="34"/>
      <c r="X566" s="34"/>
      <c r="Y566" s="34"/>
      <c r="AB566" s="167">
        <f>ROW()</f>
        <v>566</v>
      </c>
      <c r="AC566" s="168">
        <f t="shared" ca="1" si="125"/>
        <v>0</v>
      </c>
      <c r="AD566" s="168">
        <f t="shared" ca="1" si="139"/>
        <v>0</v>
      </c>
      <c r="AE566" s="169" t="str">
        <f t="shared" ca="1" si="129"/>
        <v>-</v>
      </c>
      <c r="AF566" s="168" t="str">
        <f t="shared" ca="1" si="130"/>
        <v>-</v>
      </c>
      <c r="AG566" s="169" t="str">
        <f t="shared" ca="1" si="131"/>
        <v>-</v>
      </c>
      <c r="AH566" s="168" t="str">
        <f t="shared" ca="1" si="132"/>
        <v>-</v>
      </c>
      <c r="AI566" s="168">
        <f t="shared" ca="1" si="133"/>
        <v>0</v>
      </c>
      <c r="AJ566" s="170">
        <f t="shared" ca="1" si="134"/>
        <v>0</v>
      </c>
      <c r="AK566" s="168">
        <f t="shared" ca="1" si="126"/>
        <v>0</v>
      </c>
      <c r="AL566" s="168">
        <f t="shared" ca="1" si="121"/>
        <v>0</v>
      </c>
    </row>
    <row r="567" spans="1:38" ht="27" customHeight="1" x14ac:dyDescent="0.2">
      <c r="A567" s="56">
        <v>552</v>
      </c>
      <c r="B567" s="309" t="str">
        <f t="shared" ca="1" si="122"/>
        <v>A552</v>
      </c>
      <c r="C567" s="309"/>
      <c r="D567" s="57" t="str">
        <f t="shared" ca="1" si="123"/>
        <v/>
      </c>
      <c r="E567" s="59" t="str">
        <f t="shared" ca="1" si="124"/>
        <v/>
      </c>
      <c r="F567" s="215">
        <f ca="1">IF(LEN(B567)&gt;0,'OBRAČUNANA OSNOVNA PLAČA'!K561,"")</f>
        <v>0</v>
      </c>
      <c r="G567" s="60"/>
      <c r="H567" s="60"/>
      <c r="I567" s="60"/>
      <c r="J567" s="60"/>
      <c r="K567" s="60"/>
      <c r="L567" s="229">
        <f t="shared" si="127"/>
        <v>0</v>
      </c>
      <c r="M567" s="230">
        <f t="shared" ca="1" si="135"/>
        <v>0</v>
      </c>
      <c r="N567" s="230">
        <f t="shared" ca="1" si="136"/>
        <v>0</v>
      </c>
      <c r="O567" s="231">
        <f t="shared" ca="1" si="137"/>
        <v>0</v>
      </c>
      <c r="P567" s="232">
        <f t="shared" ca="1" si="138"/>
        <v>0</v>
      </c>
      <c r="Q567" s="233">
        <f t="shared" ca="1" si="128"/>
        <v>0</v>
      </c>
      <c r="R567" s="233">
        <f ca="1">IF(LEN(B567)&gt;0,'10'!R567-'10'!Q567,"")</f>
        <v>0</v>
      </c>
      <c r="S567" s="234"/>
      <c r="T567" s="34"/>
      <c r="U567" s="34"/>
      <c r="V567" s="34"/>
      <c r="W567" s="34"/>
      <c r="X567" s="34"/>
      <c r="Y567" s="34"/>
      <c r="AB567" s="167">
        <f>ROW()</f>
        <v>567</v>
      </c>
      <c r="AC567" s="168">
        <f t="shared" ca="1" si="125"/>
        <v>0</v>
      </c>
      <c r="AD567" s="168">
        <f t="shared" ca="1" si="139"/>
        <v>0</v>
      </c>
      <c r="AE567" s="169" t="str">
        <f t="shared" ca="1" si="129"/>
        <v>-</v>
      </c>
      <c r="AF567" s="168" t="str">
        <f t="shared" ca="1" si="130"/>
        <v>-</v>
      </c>
      <c r="AG567" s="169" t="str">
        <f t="shared" ca="1" si="131"/>
        <v>-</v>
      </c>
      <c r="AH567" s="168" t="str">
        <f t="shared" ca="1" si="132"/>
        <v>-</v>
      </c>
      <c r="AI567" s="168">
        <f t="shared" ca="1" si="133"/>
        <v>0</v>
      </c>
      <c r="AJ567" s="170">
        <f t="shared" ca="1" si="134"/>
        <v>0</v>
      </c>
      <c r="AK567" s="168">
        <f t="shared" ca="1" si="126"/>
        <v>0</v>
      </c>
      <c r="AL567" s="168">
        <f t="shared" ca="1" si="121"/>
        <v>0</v>
      </c>
    </row>
    <row r="568" spans="1:38" ht="27" customHeight="1" x14ac:dyDescent="0.2">
      <c r="A568" s="56">
        <v>553</v>
      </c>
      <c r="B568" s="309" t="str">
        <f t="shared" ca="1" si="122"/>
        <v>A553</v>
      </c>
      <c r="C568" s="309"/>
      <c r="D568" s="57" t="str">
        <f t="shared" ca="1" si="123"/>
        <v/>
      </c>
      <c r="E568" s="59" t="str">
        <f t="shared" ca="1" si="124"/>
        <v/>
      </c>
      <c r="F568" s="215">
        <f ca="1">IF(LEN(B568)&gt;0,'OBRAČUNANA OSNOVNA PLAČA'!K562,"")</f>
        <v>0</v>
      </c>
      <c r="G568" s="60"/>
      <c r="H568" s="60"/>
      <c r="I568" s="60"/>
      <c r="J568" s="60"/>
      <c r="K568" s="60"/>
      <c r="L568" s="229">
        <f t="shared" si="127"/>
        <v>0</v>
      </c>
      <c r="M568" s="230">
        <f t="shared" ca="1" si="135"/>
        <v>0</v>
      </c>
      <c r="N568" s="230">
        <f t="shared" ca="1" si="136"/>
        <v>0</v>
      </c>
      <c r="O568" s="231">
        <f t="shared" ca="1" si="137"/>
        <v>0</v>
      </c>
      <c r="P568" s="232">
        <f t="shared" ca="1" si="138"/>
        <v>0</v>
      </c>
      <c r="Q568" s="233">
        <f t="shared" ca="1" si="128"/>
        <v>0</v>
      </c>
      <c r="R568" s="233">
        <f ca="1">IF(LEN(B568)&gt;0,'10'!R568-'10'!Q568,"")</f>
        <v>0</v>
      </c>
      <c r="S568" s="234"/>
      <c r="T568" s="34"/>
      <c r="U568" s="34"/>
      <c r="V568" s="34"/>
      <c r="W568" s="34"/>
      <c r="X568" s="34"/>
      <c r="Y568" s="34"/>
      <c r="AB568" s="167">
        <f>ROW()</f>
        <v>568</v>
      </c>
      <c r="AC568" s="168">
        <f t="shared" ca="1" si="125"/>
        <v>0</v>
      </c>
      <c r="AD568" s="168">
        <f t="shared" ca="1" si="139"/>
        <v>0</v>
      </c>
      <c r="AE568" s="169" t="str">
        <f t="shared" ca="1" si="129"/>
        <v>-</v>
      </c>
      <c r="AF568" s="168" t="str">
        <f t="shared" ca="1" si="130"/>
        <v>-</v>
      </c>
      <c r="AG568" s="169" t="str">
        <f t="shared" ca="1" si="131"/>
        <v>-</v>
      </c>
      <c r="AH568" s="168" t="str">
        <f t="shared" ca="1" si="132"/>
        <v>-</v>
      </c>
      <c r="AI568" s="168">
        <f t="shared" ca="1" si="133"/>
        <v>0</v>
      </c>
      <c r="AJ568" s="170">
        <f t="shared" ca="1" si="134"/>
        <v>0</v>
      </c>
      <c r="AK568" s="168">
        <f t="shared" ca="1" si="126"/>
        <v>0</v>
      </c>
      <c r="AL568" s="168">
        <f t="shared" ca="1" si="121"/>
        <v>0</v>
      </c>
    </row>
    <row r="569" spans="1:38" ht="27" customHeight="1" x14ac:dyDescent="0.2">
      <c r="A569" s="56">
        <v>554</v>
      </c>
      <c r="B569" s="309" t="str">
        <f t="shared" ca="1" si="122"/>
        <v>A554</v>
      </c>
      <c r="C569" s="309"/>
      <c r="D569" s="57" t="str">
        <f t="shared" ca="1" si="123"/>
        <v/>
      </c>
      <c r="E569" s="59" t="str">
        <f t="shared" ca="1" si="124"/>
        <v/>
      </c>
      <c r="F569" s="215">
        <f ca="1">IF(LEN(B569)&gt;0,'OBRAČUNANA OSNOVNA PLAČA'!K563,"")</f>
        <v>0</v>
      </c>
      <c r="G569" s="60"/>
      <c r="H569" s="60"/>
      <c r="I569" s="60"/>
      <c r="J569" s="60"/>
      <c r="K569" s="60"/>
      <c r="L569" s="229">
        <f t="shared" si="127"/>
        <v>0</v>
      </c>
      <c r="M569" s="230">
        <f t="shared" ca="1" si="135"/>
        <v>0</v>
      </c>
      <c r="N569" s="230">
        <f t="shared" ca="1" si="136"/>
        <v>0</v>
      </c>
      <c r="O569" s="231">
        <f t="shared" ca="1" si="137"/>
        <v>0</v>
      </c>
      <c r="P569" s="232">
        <f t="shared" ca="1" si="138"/>
        <v>0</v>
      </c>
      <c r="Q569" s="233">
        <f t="shared" ca="1" si="128"/>
        <v>0</v>
      </c>
      <c r="R569" s="233">
        <f ca="1">IF(LEN(B569)&gt;0,'10'!R569-'10'!Q569,"")</f>
        <v>0</v>
      </c>
      <c r="S569" s="234"/>
      <c r="T569" s="34"/>
      <c r="U569" s="34"/>
      <c r="V569" s="34"/>
      <c r="W569" s="34"/>
      <c r="X569" s="34"/>
      <c r="Y569" s="34"/>
      <c r="AB569" s="167">
        <f>ROW()</f>
        <v>569</v>
      </c>
      <c r="AC569" s="168">
        <f t="shared" ca="1" si="125"/>
        <v>0</v>
      </c>
      <c r="AD569" s="168">
        <f t="shared" ca="1" si="139"/>
        <v>0</v>
      </c>
      <c r="AE569" s="169" t="str">
        <f t="shared" ca="1" si="129"/>
        <v>-</v>
      </c>
      <c r="AF569" s="168" t="str">
        <f t="shared" ca="1" si="130"/>
        <v>-</v>
      </c>
      <c r="AG569" s="169" t="str">
        <f t="shared" ca="1" si="131"/>
        <v>-</v>
      </c>
      <c r="AH569" s="168" t="str">
        <f t="shared" ca="1" si="132"/>
        <v>-</v>
      </c>
      <c r="AI569" s="168">
        <f t="shared" ca="1" si="133"/>
        <v>0</v>
      </c>
      <c r="AJ569" s="170">
        <f t="shared" ca="1" si="134"/>
        <v>0</v>
      </c>
      <c r="AK569" s="168">
        <f t="shared" ca="1" si="126"/>
        <v>0</v>
      </c>
      <c r="AL569" s="168">
        <f t="shared" ca="1" si="121"/>
        <v>0</v>
      </c>
    </row>
    <row r="570" spans="1:38" ht="27" customHeight="1" x14ac:dyDescent="0.2">
      <c r="A570" s="56">
        <v>555</v>
      </c>
      <c r="B570" s="309" t="str">
        <f t="shared" ca="1" si="122"/>
        <v>A555</v>
      </c>
      <c r="C570" s="309"/>
      <c r="D570" s="57" t="str">
        <f t="shared" ca="1" si="123"/>
        <v/>
      </c>
      <c r="E570" s="59" t="str">
        <f t="shared" ca="1" si="124"/>
        <v/>
      </c>
      <c r="F570" s="215">
        <f ca="1">IF(LEN(B570)&gt;0,'OBRAČUNANA OSNOVNA PLAČA'!K564,"")</f>
        <v>0</v>
      </c>
      <c r="G570" s="60"/>
      <c r="H570" s="60"/>
      <c r="I570" s="60"/>
      <c r="J570" s="60"/>
      <c r="K570" s="60"/>
      <c r="L570" s="229">
        <f t="shared" si="127"/>
        <v>0</v>
      </c>
      <c r="M570" s="230">
        <f t="shared" ca="1" si="135"/>
        <v>0</v>
      </c>
      <c r="N570" s="230">
        <f t="shared" ca="1" si="136"/>
        <v>0</v>
      </c>
      <c r="O570" s="231">
        <f t="shared" ca="1" si="137"/>
        <v>0</v>
      </c>
      <c r="P570" s="232">
        <f t="shared" ca="1" si="138"/>
        <v>0</v>
      </c>
      <c r="Q570" s="233">
        <f t="shared" ca="1" si="128"/>
        <v>0</v>
      </c>
      <c r="R570" s="233">
        <f ca="1">IF(LEN(B570)&gt;0,'10'!R570-'10'!Q570,"")</f>
        <v>0</v>
      </c>
      <c r="S570" s="234"/>
      <c r="T570" s="34"/>
      <c r="U570" s="34"/>
      <c r="V570" s="34"/>
      <c r="W570" s="34"/>
      <c r="X570" s="34"/>
      <c r="Y570" s="34"/>
      <c r="AB570" s="167">
        <f>ROW()</f>
        <v>570</v>
      </c>
      <c r="AC570" s="168">
        <f t="shared" ca="1" si="125"/>
        <v>0</v>
      </c>
      <c r="AD570" s="168">
        <f t="shared" ca="1" si="139"/>
        <v>0</v>
      </c>
      <c r="AE570" s="169" t="str">
        <f t="shared" ca="1" si="129"/>
        <v>-</v>
      </c>
      <c r="AF570" s="168" t="str">
        <f t="shared" ca="1" si="130"/>
        <v>-</v>
      </c>
      <c r="AG570" s="169" t="str">
        <f t="shared" ca="1" si="131"/>
        <v>-</v>
      </c>
      <c r="AH570" s="168" t="str">
        <f t="shared" ca="1" si="132"/>
        <v>-</v>
      </c>
      <c r="AI570" s="168">
        <f t="shared" ca="1" si="133"/>
        <v>0</v>
      </c>
      <c r="AJ570" s="170">
        <f t="shared" ca="1" si="134"/>
        <v>0</v>
      </c>
      <c r="AK570" s="168">
        <f t="shared" ca="1" si="126"/>
        <v>0</v>
      </c>
      <c r="AL570" s="168">
        <f t="shared" ca="1" si="121"/>
        <v>0</v>
      </c>
    </row>
    <row r="571" spans="1:38" ht="27" customHeight="1" x14ac:dyDescent="0.2">
      <c r="A571" s="56">
        <v>556</v>
      </c>
      <c r="B571" s="309" t="str">
        <f t="shared" ca="1" si="122"/>
        <v>A556</v>
      </c>
      <c r="C571" s="309"/>
      <c r="D571" s="57" t="str">
        <f t="shared" ca="1" si="123"/>
        <v/>
      </c>
      <c r="E571" s="59" t="str">
        <f t="shared" ca="1" si="124"/>
        <v/>
      </c>
      <c r="F571" s="215">
        <f ca="1">IF(LEN(B571)&gt;0,'OBRAČUNANA OSNOVNA PLAČA'!K565,"")</f>
        <v>0</v>
      </c>
      <c r="G571" s="60"/>
      <c r="H571" s="60"/>
      <c r="I571" s="60"/>
      <c r="J571" s="60"/>
      <c r="K571" s="60"/>
      <c r="L571" s="229">
        <f t="shared" si="127"/>
        <v>0</v>
      </c>
      <c r="M571" s="230">
        <f t="shared" ca="1" si="135"/>
        <v>0</v>
      </c>
      <c r="N571" s="230">
        <f t="shared" ca="1" si="136"/>
        <v>0</v>
      </c>
      <c r="O571" s="231">
        <f t="shared" ca="1" si="137"/>
        <v>0</v>
      </c>
      <c r="P571" s="232">
        <f t="shared" ca="1" si="138"/>
        <v>0</v>
      </c>
      <c r="Q571" s="233">
        <f t="shared" ca="1" si="128"/>
        <v>0</v>
      </c>
      <c r="R571" s="233">
        <f ca="1">IF(LEN(B571)&gt;0,'10'!R571-'10'!Q571,"")</f>
        <v>0</v>
      </c>
      <c r="S571" s="234"/>
      <c r="T571" s="34"/>
      <c r="U571" s="34"/>
      <c r="V571" s="34"/>
      <c r="W571" s="34"/>
      <c r="X571" s="34"/>
      <c r="Y571" s="34"/>
      <c r="AB571" s="167">
        <f>ROW()</f>
        <v>571</v>
      </c>
      <c r="AC571" s="168">
        <f t="shared" ca="1" si="125"/>
        <v>0</v>
      </c>
      <c r="AD571" s="168">
        <f t="shared" ca="1" si="139"/>
        <v>0</v>
      </c>
      <c r="AE571" s="169" t="str">
        <f t="shared" ca="1" si="129"/>
        <v>-</v>
      </c>
      <c r="AF571" s="168" t="str">
        <f t="shared" ca="1" si="130"/>
        <v>-</v>
      </c>
      <c r="AG571" s="169" t="str">
        <f t="shared" ca="1" si="131"/>
        <v>-</v>
      </c>
      <c r="AH571" s="168" t="str">
        <f t="shared" ca="1" si="132"/>
        <v>-</v>
      </c>
      <c r="AI571" s="168">
        <f t="shared" ca="1" si="133"/>
        <v>0</v>
      </c>
      <c r="AJ571" s="170">
        <f t="shared" ca="1" si="134"/>
        <v>0</v>
      </c>
      <c r="AK571" s="168">
        <f t="shared" ca="1" si="126"/>
        <v>0</v>
      </c>
      <c r="AL571" s="168">
        <f t="shared" ca="1" si="121"/>
        <v>0</v>
      </c>
    </row>
    <row r="572" spans="1:38" ht="27" customHeight="1" x14ac:dyDescent="0.2">
      <c r="A572" s="56">
        <v>557</v>
      </c>
      <c r="B572" s="309" t="str">
        <f t="shared" ca="1" si="122"/>
        <v>A557</v>
      </c>
      <c r="C572" s="309"/>
      <c r="D572" s="57" t="str">
        <f t="shared" ca="1" si="123"/>
        <v/>
      </c>
      <c r="E572" s="59" t="str">
        <f t="shared" ca="1" si="124"/>
        <v/>
      </c>
      <c r="F572" s="215">
        <f ca="1">IF(LEN(B572)&gt;0,'OBRAČUNANA OSNOVNA PLAČA'!K566,"")</f>
        <v>0</v>
      </c>
      <c r="G572" s="60"/>
      <c r="H572" s="60"/>
      <c r="I572" s="60"/>
      <c r="J572" s="60"/>
      <c r="K572" s="60"/>
      <c r="L572" s="229">
        <f t="shared" si="127"/>
        <v>0</v>
      </c>
      <c r="M572" s="230">
        <f t="shared" ca="1" si="135"/>
        <v>0</v>
      </c>
      <c r="N572" s="230">
        <f t="shared" ca="1" si="136"/>
        <v>0</v>
      </c>
      <c r="O572" s="231">
        <f t="shared" ca="1" si="137"/>
        <v>0</v>
      </c>
      <c r="P572" s="232">
        <f t="shared" ca="1" si="138"/>
        <v>0</v>
      </c>
      <c r="Q572" s="233">
        <f t="shared" ca="1" si="128"/>
        <v>0</v>
      </c>
      <c r="R572" s="233">
        <f ca="1">IF(LEN(B572)&gt;0,'10'!R572-'10'!Q572,"")</f>
        <v>0</v>
      </c>
      <c r="S572" s="234"/>
      <c r="T572" s="34"/>
      <c r="U572" s="34"/>
      <c r="V572" s="34"/>
      <c r="W572" s="34"/>
      <c r="X572" s="34"/>
      <c r="Y572" s="34"/>
      <c r="AB572" s="167">
        <f>ROW()</f>
        <v>572</v>
      </c>
      <c r="AC572" s="168">
        <f t="shared" ca="1" si="125"/>
        <v>0</v>
      </c>
      <c r="AD572" s="168">
        <f t="shared" ca="1" si="139"/>
        <v>0</v>
      </c>
      <c r="AE572" s="169" t="str">
        <f t="shared" ca="1" si="129"/>
        <v>-</v>
      </c>
      <c r="AF572" s="168" t="str">
        <f t="shared" ca="1" si="130"/>
        <v>-</v>
      </c>
      <c r="AG572" s="169" t="str">
        <f t="shared" ca="1" si="131"/>
        <v>-</v>
      </c>
      <c r="AH572" s="168" t="str">
        <f t="shared" ca="1" si="132"/>
        <v>-</v>
      </c>
      <c r="AI572" s="168">
        <f t="shared" ca="1" si="133"/>
        <v>0</v>
      </c>
      <c r="AJ572" s="170">
        <f t="shared" ca="1" si="134"/>
        <v>0</v>
      </c>
      <c r="AK572" s="168">
        <f t="shared" ca="1" si="126"/>
        <v>0</v>
      </c>
      <c r="AL572" s="168">
        <f t="shared" ca="1" si="121"/>
        <v>0</v>
      </c>
    </row>
    <row r="573" spans="1:38" ht="27" customHeight="1" x14ac:dyDescent="0.2">
      <c r="A573" s="56">
        <v>558</v>
      </c>
      <c r="B573" s="309" t="str">
        <f t="shared" ca="1" si="122"/>
        <v>A558</v>
      </c>
      <c r="C573" s="309"/>
      <c r="D573" s="57" t="str">
        <f t="shared" ca="1" si="123"/>
        <v/>
      </c>
      <c r="E573" s="59" t="str">
        <f t="shared" ca="1" si="124"/>
        <v/>
      </c>
      <c r="F573" s="215">
        <f ca="1">IF(LEN(B573)&gt;0,'OBRAČUNANA OSNOVNA PLAČA'!K567,"")</f>
        <v>0</v>
      </c>
      <c r="G573" s="60"/>
      <c r="H573" s="60"/>
      <c r="I573" s="60"/>
      <c r="J573" s="60"/>
      <c r="K573" s="60"/>
      <c r="L573" s="229">
        <f t="shared" si="127"/>
        <v>0</v>
      </c>
      <c r="M573" s="230">
        <f t="shared" ca="1" si="135"/>
        <v>0</v>
      </c>
      <c r="N573" s="230">
        <f t="shared" ca="1" si="136"/>
        <v>0</v>
      </c>
      <c r="O573" s="231">
        <f t="shared" ca="1" si="137"/>
        <v>0</v>
      </c>
      <c r="P573" s="232">
        <f t="shared" ca="1" si="138"/>
        <v>0</v>
      </c>
      <c r="Q573" s="233">
        <f t="shared" ca="1" si="128"/>
        <v>0</v>
      </c>
      <c r="R573" s="233">
        <f ca="1">IF(LEN(B573)&gt;0,'10'!R573-'10'!Q573,"")</f>
        <v>0</v>
      </c>
      <c r="S573" s="234"/>
      <c r="T573" s="34"/>
      <c r="U573" s="34"/>
      <c r="V573" s="34"/>
      <c r="W573" s="34"/>
      <c r="X573" s="34"/>
      <c r="Y573" s="34"/>
      <c r="AB573" s="167">
        <f>ROW()</f>
        <v>573</v>
      </c>
      <c r="AC573" s="168">
        <f t="shared" ca="1" si="125"/>
        <v>0</v>
      </c>
      <c r="AD573" s="168">
        <f t="shared" ca="1" si="139"/>
        <v>0</v>
      </c>
      <c r="AE573" s="169" t="str">
        <f t="shared" ca="1" si="129"/>
        <v>-</v>
      </c>
      <c r="AF573" s="168" t="str">
        <f t="shared" ca="1" si="130"/>
        <v>-</v>
      </c>
      <c r="AG573" s="169" t="str">
        <f t="shared" ca="1" si="131"/>
        <v>-</v>
      </c>
      <c r="AH573" s="168" t="str">
        <f t="shared" ca="1" si="132"/>
        <v>-</v>
      </c>
      <c r="AI573" s="168">
        <f t="shared" ca="1" si="133"/>
        <v>0</v>
      </c>
      <c r="AJ573" s="170">
        <f t="shared" ca="1" si="134"/>
        <v>0</v>
      </c>
      <c r="AK573" s="168">
        <f t="shared" ca="1" si="126"/>
        <v>0</v>
      </c>
      <c r="AL573" s="168">
        <f t="shared" ca="1" si="121"/>
        <v>0</v>
      </c>
    </row>
    <row r="574" spans="1:38" ht="27" customHeight="1" x14ac:dyDescent="0.2">
      <c r="A574" s="56">
        <v>559</v>
      </c>
      <c r="B574" s="309" t="str">
        <f t="shared" ca="1" si="122"/>
        <v>A559</v>
      </c>
      <c r="C574" s="309"/>
      <c r="D574" s="57" t="str">
        <f t="shared" ca="1" si="123"/>
        <v/>
      </c>
      <c r="E574" s="59" t="str">
        <f t="shared" ca="1" si="124"/>
        <v/>
      </c>
      <c r="F574" s="215">
        <f ca="1">IF(LEN(B574)&gt;0,'OBRAČUNANA OSNOVNA PLAČA'!K568,"")</f>
        <v>0</v>
      </c>
      <c r="G574" s="60"/>
      <c r="H574" s="60"/>
      <c r="I574" s="60"/>
      <c r="J574" s="60"/>
      <c r="K574" s="60"/>
      <c r="L574" s="229">
        <f t="shared" si="127"/>
        <v>0</v>
      </c>
      <c r="M574" s="230">
        <f t="shared" ca="1" si="135"/>
        <v>0</v>
      </c>
      <c r="N574" s="230">
        <f t="shared" ca="1" si="136"/>
        <v>0</v>
      </c>
      <c r="O574" s="231">
        <f t="shared" ca="1" si="137"/>
        <v>0</v>
      </c>
      <c r="P574" s="232">
        <f t="shared" ca="1" si="138"/>
        <v>0</v>
      </c>
      <c r="Q574" s="233">
        <f t="shared" ca="1" si="128"/>
        <v>0</v>
      </c>
      <c r="R574" s="233">
        <f ca="1">IF(LEN(B574)&gt;0,'10'!R574-'10'!Q574,"")</f>
        <v>0</v>
      </c>
      <c r="S574" s="234"/>
      <c r="T574" s="34"/>
      <c r="U574" s="34"/>
      <c r="V574" s="34"/>
      <c r="W574" s="34"/>
      <c r="X574" s="34"/>
      <c r="Y574" s="34"/>
      <c r="AB574" s="167">
        <f>ROW()</f>
        <v>574</v>
      </c>
      <c r="AC574" s="168">
        <f t="shared" ca="1" si="125"/>
        <v>0</v>
      </c>
      <c r="AD574" s="168">
        <f t="shared" ca="1" si="139"/>
        <v>0</v>
      </c>
      <c r="AE574" s="169" t="str">
        <f t="shared" ca="1" si="129"/>
        <v>-</v>
      </c>
      <c r="AF574" s="168" t="str">
        <f t="shared" ca="1" si="130"/>
        <v>-</v>
      </c>
      <c r="AG574" s="169" t="str">
        <f t="shared" ca="1" si="131"/>
        <v>-</v>
      </c>
      <c r="AH574" s="168" t="str">
        <f t="shared" ca="1" si="132"/>
        <v>-</v>
      </c>
      <c r="AI574" s="168">
        <f t="shared" ca="1" si="133"/>
        <v>0</v>
      </c>
      <c r="AJ574" s="170">
        <f t="shared" ca="1" si="134"/>
        <v>0</v>
      </c>
      <c r="AK574" s="168">
        <f t="shared" ca="1" si="126"/>
        <v>0</v>
      </c>
      <c r="AL574" s="168">
        <f t="shared" ca="1" si="121"/>
        <v>0</v>
      </c>
    </row>
    <row r="575" spans="1:38" ht="27" customHeight="1" x14ac:dyDescent="0.2">
      <c r="A575" s="56">
        <v>560</v>
      </c>
      <c r="B575" s="309" t="str">
        <f t="shared" ca="1" si="122"/>
        <v>A560</v>
      </c>
      <c r="C575" s="309"/>
      <c r="D575" s="57" t="str">
        <f t="shared" ca="1" si="123"/>
        <v/>
      </c>
      <c r="E575" s="59" t="str">
        <f t="shared" ca="1" si="124"/>
        <v/>
      </c>
      <c r="F575" s="215">
        <f ca="1">IF(LEN(B575)&gt;0,'OBRAČUNANA OSNOVNA PLAČA'!K569,"")</f>
        <v>0</v>
      </c>
      <c r="G575" s="60"/>
      <c r="H575" s="60"/>
      <c r="I575" s="60"/>
      <c r="J575" s="60"/>
      <c r="K575" s="60"/>
      <c r="L575" s="229">
        <f t="shared" si="127"/>
        <v>0</v>
      </c>
      <c r="M575" s="230">
        <f t="shared" ca="1" si="135"/>
        <v>0</v>
      </c>
      <c r="N575" s="230">
        <f t="shared" ca="1" si="136"/>
        <v>0</v>
      </c>
      <c r="O575" s="231">
        <f t="shared" ca="1" si="137"/>
        <v>0</v>
      </c>
      <c r="P575" s="232">
        <f t="shared" ca="1" si="138"/>
        <v>0</v>
      </c>
      <c r="Q575" s="233">
        <f t="shared" ca="1" si="128"/>
        <v>0</v>
      </c>
      <c r="R575" s="233">
        <f ca="1">IF(LEN(B575)&gt;0,'10'!R575-'10'!Q575,"")</f>
        <v>0</v>
      </c>
      <c r="S575" s="234"/>
      <c r="T575" s="34"/>
      <c r="U575" s="34"/>
      <c r="V575" s="34"/>
      <c r="W575" s="34"/>
      <c r="X575" s="34"/>
      <c r="Y575" s="34"/>
      <c r="AB575" s="167">
        <f>ROW()</f>
        <v>575</v>
      </c>
      <c r="AC575" s="168">
        <f t="shared" ca="1" si="125"/>
        <v>0</v>
      </c>
      <c r="AD575" s="168">
        <f t="shared" ca="1" si="139"/>
        <v>0</v>
      </c>
      <c r="AE575" s="169" t="str">
        <f t="shared" ca="1" si="129"/>
        <v>-</v>
      </c>
      <c r="AF575" s="168" t="str">
        <f t="shared" ca="1" si="130"/>
        <v>-</v>
      </c>
      <c r="AG575" s="169" t="str">
        <f t="shared" ca="1" si="131"/>
        <v>-</v>
      </c>
      <c r="AH575" s="168" t="str">
        <f t="shared" ca="1" si="132"/>
        <v>-</v>
      </c>
      <c r="AI575" s="168">
        <f t="shared" ca="1" si="133"/>
        <v>0</v>
      </c>
      <c r="AJ575" s="170">
        <f t="shared" ca="1" si="134"/>
        <v>0</v>
      </c>
      <c r="AK575" s="168">
        <f t="shared" ca="1" si="126"/>
        <v>0</v>
      </c>
      <c r="AL575" s="168">
        <f t="shared" ca="1" si="121"/>
        <v>0</v>
      </c>
    </row>
    <row r="576" spans="1:38" ht="27" customHeight="1" x14ac:dyDescent="0.2">
      <c r="A576" s="56">
        <v>561</v>
      </c>
      <c r="B576" s="309" t="str">
        <f t="shared" ca="1" si="122"/>
        <v>A561</v>
      </c>
      <c r="C576" s="309"/>
      <c r="D576" s="57" t="str">
        <f t="shared" ca="1" si="123"/>
        <v/>
      </c>
      <c r="E576" s="59" t="str">
        <f t="shared" ca="1" si="124"/>
        <v/>
      </c>
      <c r="F576" s="215">
        <f ca="1">IF(LEN(B576)&gt;0,'OBRAČUNANA OSNOVNA PLAČA'!K570,"")</f>
        <v>0</v>
      </c>
      <c r="G576" s="60"/>
      <c r="H576" s="60"/>
      <c r="I576" s="60"/>
      <c r="J576" s="60"/>
      <c r="K576" s="60"/>
      <c r="L576" s="229">
        <f t="shared" si="127"/>
        <v>0</v>
      </c>
      <c r="M576" s="230">
        <f t="shared" ca="1" si="135"/>
        <v>0</v>
      </c>
      <c r="N576" s="230">
        <f t="shared" ca="1" si="136"/>
        <v>0</v>
      </c>
      <c r="O576" s="231">
        <f t="shared" ca="1" si="137"/>
        <v>0</v>
      </c>
      <c r="P576" s="232">
        <f t="shared" ca="1" si="138"/>
        <v>0</v>
      </c>
      <c r="Q576" s="233">
        <f t="shared" ca="1" si="128"/>
        <v>0</v>
      </c>
      <c r="R576" s="233">
        <f ca="1">IF(LEN(B576)&gt;0,'10'!R576-'10'!Q576,"")</f>
        <v>0</v>
      </c>
      <c r="S576" s="234"/>
      <c r="T576" s="34"/>
      <c r="U576" s="34"/>
      <c r="V576" s="34"/>
      <c r="W576" s="34"/>
      <c r="X576" s="34"/>
      <c r="Y576" s="34"/>
      <c r="AB576" s="167">
        <f>ROW()</f>
        <v>576</v>
      </c>
      <c r="AC576" s="168">
        <f t="shared" ca="1" si="125"/>
        <v>0</v>
      </c>
      <c r="AD576" s="168">
        <f t="shared" ca="1" si="139"/>
        <v>0</v>
      </c>
      <c r="AE576" s="169" t="str">
        <f t="shared" ca="1" si="129"/>
        <v>-</v>
      </c>
      <c r="AF576" s="168" t="str">
        <f t="shared" ca="1" si="130"/>
        <v>-</v>
      </c>
      <c r="AG576" s="169" t="str">
        <f t="shared" ca="1" si="131"/>
        <v>-</v>
      </c>
      <c r="AH576" s="168" t="str">
        <f t="shared" ca="1" si="132"/>
        <v>-</v>
      </c>
      <c r="AI576" s="168">
        <f t="shared" ca="1" si="133"/>
        <v>0</v>
      </c>
      <c r="AJ576" s="170">
        <f t="shared" ca="1" si="134"/>
        <v>0</v>
      </c>
      <c r="AK576" s="168">
        <f t="shared" ca="1" si="126"/>
        <v>0</v>
      </c>
      <c r="AL576" s="168">
        <f t="shared" ca="1" si="121"/>
        <v>0</v>
      </c>
    </row>
    <row r="577" spans="1:38" ht="27" customHeight="1" x14ac:dyDescent="0.2">
      <c r="A577" s="56">
        <v>562</v>
      </c>
      <c r="B577" s="309" t="str">
        <f t="shared" ca="1" si="122"/>
        <v>A562</v>
      </c>
      <c r="C577" s="309"/>
      <c r="D577" s="57" t="str">
        <f t="shared" ca="1" si="123"/>
        <v/>
      </c>
      <c r="E577" s="59" t="str">
        <f t="shared" ca="1" si="124"/>
        <v/>
      </c>
      <c r="F577" s="215">
        <f ca="1">IF(LEN(B577)&gt;0,'OBRAČUNANA OSNOVNA PLAČA'!K571,"")</f>
        <v>0</v>
      </c>
      <c r="G577" s="60"/>
      <c r="H577" s="60"/>
      <c r="I577" s="60"/>
      <c r="J577" s="60"/>
      <c r="K577" s="60"/>
      <c r="L577" s="229">
        <f t="shared" si="127"/>
        <v>0</v>
      </c>
      <c r="M577" s="230">
        <f t="shared" ca="1" si="135"/>
        <v>0</v>
      </c>
      <c r="N577" s="230">
        <f t="shared" ca="1" si="136"/>
        <v>0</v>
      </c>
      <c r="O577" s="231">
        <f t="shared" ca="1" si="137"/>
        <v>0</v>
      </c>
      <c r="P577" s="232">
        <f t="shared" ca="1" si="138"/>
        <v>0</v>
      </c>
      <c r="Q577" s="233">
        <f t="shared" ca="1" si="128"/>
        <v>0</v>
      </c>
      <c r="R577" s="233">
        <f ca="1">IF(LEN(B577)&gt;0,'10'!R577-'10'!Q577,"")</f>
        <v>0</v>
      </c>
      <c r="S577" s="234"/>
      <c r="T577" s="34"/>
      <c r="U577" s="34"/>
      <c r="V577" s="34"/>
      <c r="W577" s="34"/>
      <c r="X577" s="34"/>
      <c r="Y577" s="34"/>
      <c r="AB577" s="167">
        <f>ROW()</f>
        <v>577</v>
      </c>
      <c r="AC577" s="168">
        <f t="shared" ca="1" si="125"/>
        <v>0</v>
      </c>
      <c r="AD577" s="168">
        <f t="shared" ca="1" si="139"/>
        <v>0</v>
      </c>
      <c r="AE577" s="169" t="str">
        <f t="shared" ca="1" si="129"/>
        <v>-</v>
      </c>
      <c r="AF577" s="168" t="str">
        <f t="shared" ca="1" si="130"/>
        <v>-</v>
      </c>
      <c r="AG577" s="169" t="str">
        <f t="shared" ca="1" si="131"/>
        <v>-</v>
      </c>
      <c r="AH577" s="168" t="str">
        <f t="shared" ca="1" si="132"/>
        <v>-</v>
      </c>
      <c r="AI577" s="168">
        <f t="shared" ca="1" si="133"/>
        <v>0</v>
      </c>
      <c r="AJ577" s="170">
        <f t="shared" ca="1" si="134"/>
        <v>0</v>
      </c>
      <c r="AK577" s="168">
        <f t="shared" ca="1" si="126"/>
        <v>0</v>
      </c>
      <c r="AL577" s="168">
        <f t="shared" ca="1" si="121"/>
        <v>0</v>
      </c>
    </row>
    <row r="578" spans="1:38" ht="27" customHeight="1" x14ac:dyDescent="0.2">
      <c r="A578" s="56">
        <v>563</v>
      </c>
      <c r="B578" s="309" t="str">
        <f t="shared" ca="1" si="122"/>
        <v>A563</v>
      </c>
      <c r="C578" s="309"/>
      <c r="D578" s="57" t="str">
        <f t="shared" ca="1" si="123"/>
        <v/>
      </c>
      <c r="E578" s="59" t="str">
        <f t="shared" ca="1" si="124"/>
        <v/>
      </c>
      <c r="F578" s="215">
        <f ca="1">IF(LEN(B578)&gt;0,'OBRAČUNANA OSNOVNA PLAČA'!K572,"")</f>
        <v>0</v>
      </c>
      <c r="G578" s="60"/>
      <c r="H578" s="60"/>
      <c r="I578" s="60"/>
      <c r="J578" s="60"/>
      <c r="K578" s="60"/>
      <c r="L578" s="229">
        <f t="shared" si="127"/>
        <v>0</v>
      </c>
      <c r="M578" s="230">
        <f t="shared" ca="1" si="135"/>
        <v>0</v>
      </c>
      <c r="N578" s="230">
        <f t="shared" ca="1" si="136"/>
        <v>0</v>
      </c>
      <c r="O578" s="231">
        <f t="shared" ca="1" si="137"/>
        <v>0</v>
      </c>
      <c r="P578" s="232">
        <f t="shared" ca="1" si="138"/>
        <v>0</v>
      </c>
      <c r="Q578" s="233">
        <f t="shared" ca="1" si="128"/>
        <v>0</v>
      </c>
      <c r="R578" s="233">
        <f ca="1">IF(LEN(B578)&gt;0,'10'!R578-'10'!Q578,"")</f>
        <v>0</v>
      </c>
      <c r="S578" s="234"/>
      <c r="T578" s="34"/>
      <c r="U578" s="34"/>
      <c r="V578" s="34"/>
      <c r="W578" s="34"/>
      <c r="X578" s="34"/>
      <c r="Y578" s="34"/>
      <c r="AB578" s="167">
        <f>ROW()</f>
        <v>578</v>
      </c>
      <c r="AC578" s="168">
        <f t="shared" ca="1" si="125"/>
        <v>0</v>
      </c>
      <c r="AD578" s="168">
        <f t="shared" ca="1" si="139"/>
        <v>0</v>
      </c>
      <c r="AE578" s="169" t="str">
        <f t="shared" ca="1" si="129"/>
        <v>-</v>
      </c>
      <c r="AF578" s="168" t="str">
        <f t="shared" ca="1" si="130"/>
        <v>-</v>
      </c>
      <c r="AG578" s="169" t="str">
        <f t="shared" ca="1" si="131"/>
        <v>-</v>
      </c>
      <c r="AH578" s="168" t="str">
        <f t="shared" ca="1" si="132"/>
        <v>-</v>
      </c>
      <c r="AI578" s="168">
        <f t="shared" ca="1" si="133"/>
        <v>0</v>
      </c>
      <c r="AJ578" s="170">
        <f t="shared" ca="1" si="134"/>
        <v>0</v>
      </c>
      <c r="AK578" s="168">
        <f t="shared" ca="1" si="126"/>
        <v>0</v>
      </c>
      <c r="AL578" s="168">
        <f t="shared" ca="1" si="121"/>
        <v>0</v>
      </c>
    </row>
    <row r="579" spans="1:38" ht="27" customHeight="1" x14ac:dyDescent="0.2">
      <c r="A579" s="56">
        <v>564</v>
      </c>
      <c r="B579" s="309" t="str">
        <f t="shared" ca="1" si="122"/>
        <v>A564</v>
      </c>
      <c r="C579" s="309"/>
      <c r="D579" s="57" t="str">
        <f t="shared" ca="1" si="123"/>
        <v/>
      </c>
      <c r="E579" s="59" t="str">
        <f t="shared" ca="1" si="124"/>
        <v/>
      </c>
      <c r="F579" s="215">
        <f ca="1">IF(LEN(B579)&gt;0,'OBRAČUNANA OSNOVNA PLAČA'!K573,"")</f>
        <v>0</v>
      </c>
      <c r="G579" s="60"/>
      <c r="H579" s="60"/>
      <c r="I579" s="60"/>
      <c r="J579" s="60"/>
      <c r="K579" s="60"/>
      <c r="L579" s="229">
        <f t="shared" si="127"/>
        <v>0</v>
      </c>
      <c r="M579" s="230">
        <f t="shared" ca="1" si="135"/>
        <v>0</v>
      </c>
      <c r="N579" s="230">
        <f t="shared" ca="1" si="136"/>
        <v>0</v>
      </c>
      <c r="O579" s="231">
        <f t="shared" ca="1" si="137"/>
        <v>0</v>
      </c>
      <c r="P579" s="232">
        <f t="shared" ca="1" si="138"/>
        <v>0</v>
      </c>
      <c r="Q579" s="233">
        <f t="shared" ca="1" si="128"/>
        <v>0</v>
      </c>
      <c r="R579" s="233">
        <f ca="1">IF(LEN(B579)&gt;0,'10'!R579-'10'!Q579,"")</f>
        <v>0</v>
      </c>
      <c r="S579" s="234"/>
      <c r="T579" s="34"/>
      <c r="U579" s="34"/>
      <c r="V579" s="34"/>
      <c r="W579" s="34"/>
      <c r="X579" s="34"/>
      <c r="Y579" s="34"/>
      <c r="AB579" s="167">
        <f>ROW()</f>
        <v>579</v>
      </c>
      <c r="AC579" s="168">
        <f t="shared" ca="1" si="125"/>
        <v>0</v>
      </c>
      <c r="AD579" s="168">
        <f t="shared" ca="1" si="139"/>
        <v>0</v>
      </c>
      <c r="AE579" s="169" t="str">
        <f t="shared" ca="1" si="129"/>
        <v>-</v>
      </c>
      <c r="AF579" s="168" t="str">
        <f t="shared" ca="1" si="130"/>
        <v>-</v>
      </c>
      <c r="AG579" s="169" t="str">
        <f t="shared" ca="1" si="131"/>
        <v>-</v>
      </c>
      <c r="AH579" s="168" t="str">
        <f t="shared" ca="1" si="132"/>
        <v>-</v>
      </c>
      <c r="AI579" s="168">
        <f t="shared" ca="1" si="133"/>
        <v>0</v>
      </c>
      <c r="AJ579" s="170">
        <f t="shared" ca="1" si="134"/>
        <v>0</v>
      </c>
      <c r="AK579" s="168">
        <f t="shared" ca="1" si="126"/>
        <v>0</v>
      </c>
      <c r="AL579" s="168">
        <f t="shared" ca="1" si="121"/>
        <v>0</v>
      </c>
    </row>
    <row r="580" spans="1:38" ht="27" customHeight="1" x14ac:dyDescent="0.2">
      <c r="A580" s="56">
        <v>565</v>
      </c>
      <c r="B580" s="309" t="str">
        <f t="shared" ca="1" si="122"/>
        <v>A565</v>
      </c>
      <c r="C580" s="309"/>
      <c r="D580" s="57" t="str">
        <f t="shared" ca="1" si="123"/>
        <v/>
      </c>
      <c r="E580" s="59" t="str">
        <f t="shared" ca="1" si="124"/>
        <v/>
      </c>
      <c r="F580" s="215">
        <f ca="1">IF(LEN(B580)&gt;0,'OBRAČUNANA OSNOVNA PLAČA'!K574,"")</f>
        <v>0</v>
      </c>
      <c r="G580" s="60"/>
      <c r="H580" s="60"/>
      <c r="I580" s="60"/>
      <c r="J580" s="60"/>
      <c r="K580" s="60"/>
      <c r="L580" s="229">
        <f t="shared" si="127"/>
        <v>0</v>
      </c>
      <c r="M580" s="230">
        <f t="shared" ca="1" si="135"/>
        <v>0</v>
      </c>
      <c r="N580" s="230">
        <f t="shared" ca="1" si="136"/>
        <v>0</v>
      </c>
      <c r="O580" s="231">
        <f t="shared" ca="1" si="137"/>
        <v>0</v>
      </c>
      <c r="P580" s="232">
        <f t="shared" ca="1" si="138"/>
        <v>0</v>
      </c>
      <c r="Q580" s="233">
        <f t="shared" ca="1" si="128"/>
        <v>0</v>
      </c>
      <c r="R580" s="233">
        <f ca="1">IF(LEN(B580)&gt;0,'10'!R580-'10'!Q580,"")</f>
        <v>0</v>
      </c>
      <c r="S580" s="234"/>
      <c r="T580" s="34"/>
      <c r="U580" s="34"/>
      <c r="V580" s="34"/>
      <c r="W580" s="34"/>
      <c r="X580" s="34"/>
      <c r="Y580" s="34"/>
      <c r="AB580" s="167">
        <f>ROW()</f>
        <v>580</v>
      </c>
      <c r="AC580" s="168">
        <f t="shared" ca="1" si="125"/>
        <v>0</v>
      </c>
      <c r="AD580" s="168">
        <f t="shared" ca="1" si="139"/>
        <v>0</v>
      </c>
      <c r="AE580" s="169" t="str">
        <f t="shared" ca="1" si="129"/>
        <v>-</v>
      </c>
      <c r="AF580" s="168" t="str">
        <f t="shared" ca="1" si="130"/>
        <v>-</v>
      </c>
      <c r="AG580" s="169" t="str">
        <f t="shared" ca="1" si="131"/>
        <v>-</v>
      </c>
      <c r="AH580" s="168" t="str">
        <f t="shared" ca="1" si="132"/>
        <v>-</v>
      </c>
      <c r="AI580" s="168">
        <f t="shared" ca="1" si="133"/>
        <v>0</v>
      </c>
      <c r="AJ580" s="170">
        <f t="shared" ca="1" si="134"/>
        <v>0</v>
      </c>
      <c r="AK580" s="168">
        <f t="shared" ca="1" si="126"/>
        <v>0</v>
      </c>
      <c r="AL580" s="168">
        <f t="shared" ca="1" si="121"/>
        <v>0</v>
      </c>
    </row>
    <row r="581" spans="1:38" ht="27" customHeight="1" x14ac:dyDescent="0.2">
      <c r="A581" s="56">
        <v>566</v>
      </c>
      <c r="B581" s="309" t="str">
        <f t="shared" ca="1" si="122"/>
        <v>A566</v>
      </c>
      <c r="C581" s="309"/>
      <c r="D581" s="57" t="str">
        <f t="shared" ca="1" si="123"/>
        <v/>
      </c>
      <c r="E581" s="59" t="str">
        <f t="shared" ca="1" si="124"/>
        <v/>
      </c>
      <c r="F581" s="215">
        <f ca="1">IF(LEN(B581)&gt;0,'OBRAČUNANA OSNOVNA PLAČA'!K575,"")</f>
        <v>0</v>
      </c>
      <c r="G581" s="60"/>
      <c r="H581" s="60"/>
      <c r="I581" s="60"/>
      <c r="J581" s="60"/>
      <c r="K581" s="60"/>
      <c r="L581" s="229">
        <f t="shared" si="127"/>
        <v>0</v>
      </c>
      <c r="M581" s="230">
        <f t="shared" ca="1" si="135"/>
        <v>0</v>
      </c>
      <c r="N581" s="230">
        <f t="shared" ca="1" si="136"/>
        <v>0</v>
      </c>
      <c r="O581" s="231">
        <f t="shared" ca="1" si="137"/>
        <v>0</v>
      </c>
      <c r="P581" s="232">
        <f t="shared" ca="1" si="138"/>
        <v>0</v>
      </c>
      <c r="Q581" s="233">
        <f t="shared" ca="1" si="128"/>
        <v>0</v>
      </c>
      <c r="R581" s="233">
        <f ca="1">IF(LEN(B581)&gt;0,'10'!R581-'10'!Q581,"")</f>
        <v>0</v>
      </c>
      <c r="S581" s="234"/>
      <c r="T581" s="34"/>
      <c r="U581" s="34"/>
      <c r="V581" s="34"/>
      <c r="W581" s="34"/>
      <c r="X581" s="34"/>
      <c r="Y581" s="34"/>
      <c r="AB581" s="167">
        <f>ROW()</f>
        <v>581</v>
      </c>
      <c r="AC581" s="168">
        <f t="shared" ca="1" si="125"/>
        <v>0</v>
      </c>
      <c r="AD581" s="168">
        <f t="shared" ca="1" si="139"/>
        <v>0</v>
      </c>
      <c r="AE581" s="169" t="str">
        <f t="shared" ca="1" si="129"/>
        <v>-</v>
      </c>
      <c r="AF581" s="168" t="str">
        <f t="shared" ca="1" si="130"/>
        <v>-</v>
      </c>
      <c r="AG581" s="169" t="str">
        <f t="shared" ca="1" si="131"/>
        <v>-</v>
      </c>
      <c r="AH581" s="168" t="str">
        <f t="shared" ca="1" si="132"/>
        <v>-</v>
      </c>
      <c r="AI581" s="168">
        <f t="shared" ca="1" si="133"/>
        <v>0</v>
      </c>
      <c r="AJ581" s="170">
        <f t="shared" ca="1" si="134"/>
        <v>0</v>
      </c>
      <c r="AK581" s="168">
        <f t="shared" ca="1" si="126"/>
        <v>0</v>
      </c>
      <c r="AL581" s="168">
        <f t="shared" ca="1" si="121"/>
        <v>0</v>
      </c>
    </row>
    <row r="582" spans="1:38" ht="27" customHeight="1" x14ac:dyDescent="0.2">
      <c r="A582" s="56">
        <v>567</v>
      </c>
      <c r="B582" s="309" t="str">
        <f t="shared" ca="1" si="122"/>
        <v>A567</v>
      </c>
      <c r="C582" s="309"/>
      <c r="D582" s="57" t="str">
        <f t="shared" ca="1" si="123"/>
        <v/>
      </c>
      <c r="E582" s="59" t="str">
        <f t="shared" ca="1" si="124"/>
        <v/>
      </c>
      <c r="F582" s="215">
        <f ca="1">IF(LEN(B582)&gt;0,'OBRAČUNANA OSNOVNA PLAČA'!K576,"")</f>
        <v>0</v>
      </c>
      <c r="G582" s="60"/>
      <c r="H582" s="60"/>
      <c r="I582" s="60"/>
      <c r="J582" s="60"/>
      <c r="K582" s="60"/>
      <c r="L582" s="229">
        <f t="shared" si="127"/>
        <v>0</v>
      </c>
      <c r="M582" s="230">
        <f t="shared" ca="1" si="135"/>
        <v>0</v>
      </c>
      <c r="N582" s="230">
        <f t="shared" ca="1" si="136"/>
        <v>0</v>
      </c>
      <c r="O582" s="231">
        <f t="shared" ca="1" si="137"/>
        <v>0</v>
      </c>
      <c r="P582" s="232">
        <f t="shared" ca="1" si="138"/>
        <v>0</v>
      </c>
      <c r="Q582" s="233">
        <f t="shared" ca="1" si="128"/>
        <v>0</v>
      </c>
      <c r="R582" s="233">
        <f ca="1">IF(LEN(B582)&gt;0,'10'!R582-'10'!Q582,"")</f>
        <v>0</v>
      </c>
      <c r="S582" s="234"/>
      <c r="T582" s="34"/>
      <c r="U582" s="34"/>
      <c r="V582" s="34"/>
      <c r="W582" s="34"/>
      <c r="X582" s="34"/>
      <c r="Y582" s="34"/>
      <c r="AB582" s="167">
        <f>ROW()</f>
        <v>582</v>
      </c>
      <c r="AC582" s="168">
        <f t="shared" ca="1" si="125"/>
        <v>0</v>
      </c>
      <c r="AD582" s="168">
        <f t="shared" ca="1" si="139"/>
        <v>0</v>
      </c>
      <c r="AE582" s="169" t="str">
        <f t="shared" ca="1" si="129"/>
        <v>-</v>
      </c>
      <c r="AF582" s="168" t="str">
        <f t="shared" ca="1" si="130"/>
        <v>-</v>
      </c>
      <c r="AG582" s="169" t="str">
        <f t="shared" ca="1" si="131"/>
        <v>-</v>
      </c>
      <c r="AH582" s="168" t="str">
        <f t="shared" ca="1" si="132"/>
        <v>-</v>
      </c>
      <c r="AI582" s="168">
        <f t="shared" ca="1" si="133"/>
        <v>0</v>
      </c>
      <c r="AJ582" s="170">
        <f t="shared" ca="1" si="134"/>
        <v>0</v>
      </c>
      <c r="AK582" s="168">
        <f t="shared" ca="1" si="126"/>
        <v>0</v>
      </c>
      <c r="AL582" s="168">
        <f t="shared" ca="1" si="121"/>
        <v>0</v>
      </c>
    </row>
    <row r="583" spans="1:38" ht="27" customHeight="1" x14ac:dyDescent="0.2">
      <c r="A583" s="56">
        <v>568</v>
      </c>
      <c r="B583" s="309" t="str">
        <f t="shared" ca="1" si="122"/>
        <v>A568</v>
      </c>
      <c r="C583" s="309"/>
      <c r="D583" s="57" t="str">
        <f t="shared" ca="1" si="123"/>
        <v/>
      </c>
      <c r="E583" s="59" t="str">
        <f t="shared" ca="1" si="124"/>
        <v/>
      </c>
      <c r="F583" s="215">
        <f ca="1">IF(LEN(B583)&gt;0,'OBRAČUNANA OSNOVNA PLAČA'!K577,"")</f>
        <v>0</v>
      </c>
      <c r="G583" s="60"/>
      <c r="H583" s="60"/>
      <c r="I583" s="60"/>
      <c r="J583" s="60"/>
      <c r="K583" s="60"/>
      <c r="L583" s="229">
        <f t="shared" si="127"/>
        <v>0</v>
      </c>
      <c r="M583" s="230">
        <f t="shared" ca="1" si="135"/>
        <v>0</v>
      </c>
      <c r="N583" s="230">
        <f t="shared" ca="1" si="136"/>
        <v>0</v>
      </c>
      <c r="O583" s="231">
        <f t="shared" ca="1" si="137"/>
        <v>0</v>
      </c>
      <c r="P583" s="232">
        <f t="shared" ca="1" si="138"/>
        <v>0</v>
      </c>
      <c r="Q583" s="233">
        <f t="shared" ca="1" si="128"/>
        <v>0</v>
      </c>
      <c r="R583" s="233">
        <f ca="1">IF(LEN(B583)&gt;0,'10'!R583-'10'!Q583,"")</f>
        <v>0</v>
      </c>
      <c r="S583" s="234"/>
      <c r="T583" s="34"/>
      <c r="U583" s="34"/>
      <c r="V583" s="34"/>
      <c r="W583" s="34"/>
      <c r="X583" s="34"/>
      <c r="Y583" s="34"/>
      <c r="AB583" s="167">
        <f>ROW()</f>
        <v>583</v>
      </c>
      <c r="AC583" s="168">
        <f t="shared" ca="1" si="125"/>
        <v>0</v>
      </c>
      <c r="AD583" s="168">
        <f t="shared" ca="1" si="139"/>
        <v>0</v>
      </c>
      <c r="AE583" s="169" t="str">
        <f t="shared" ca="1" si="129"/>
        <v>-</v>
      </c>
      <c r="AF583" s="168" t="str">
        <f t="shared" ca="1" si="130"/>
        <v>-</v>
      </c>
      <c r="AG583" s="169" t="str">
        <f t="shared" ca="1" si="131"/>
        <v>-</v>
      </c>
      <c r="AH583" s="168" t="str">
        <f t="shared" ca="1" si="132"/>
        <v>-</v>
      </c>
      <c r="AI583" s="168">
        <f t="shared" ca="1" si="133"/>
        <v>0</v>
      </c>
      <c r="AJ583" s="170">
        <f t="shared" ca="1" si="134"/>
        <v>0</v>
      </c>
      <c r="AK583" s="168">
        <f t="shared" ca="1" si="126"/>
        <v>0</v>
      </c>
      <c r="AL583" s="168">
        <f t="shared" ca="1" si="121"/>
        <v>0</v>
      </c>
    </row>
    <row r="584" spans="1:38" ht="27" customHeight="1" x14ac:dyDescent="0.2">
      <c r="A584" s="56">
        <v>569</v>
      </c>
      <c r="B584" s="309" t="str">
        <f t="shared" ca="1" si="122"/>
        <v>A569</v>
      </c>
      <c r="C584" s="309"/>
      <c r="D584" s="57" t="str">
        <f t="shared" ca="1" si="123"/>
        <v/>
      </c>
      <c r="E584" s="59" t="str">
        <f t="shared" ca="1" si="124"/>
        <v/>
      </c>
      <c r="F584" s="215">
        <f ca="1">IF(LEN(B584)&gt;0,'OBRAČUNANA OSNOVNA PLAČA'!K578,"")</f>
        <v>0</v>
      </c>
      <c r="G584" s="60"/>
      <c r="H584" s="60"/>
      <c r="I584" s="60"/>
      <c r="J584" s="60"/>
      <c r="K584" s="60"/>
      <c r="L584" s="229">
        <f t="shared" si="127"/>
        <v>0</v>
      </c>
      <c r="M584" s="230">
        <f t="shared" ca="1" si="135"/>
        <v>0</v>
      </c>
      <c r="N584" s="230">
        <f t="shared" ca="1" si="136"/>
        <v>0</v>
      </c>
      <c r="O584" s="231">
        <f t="shared" ca="1" si="137"/>
        <v>0</v>
      </c>
      <c r="P584" s="232">
        <f t="shared" ca="1" si="138"/>
        <v>0</v>
      </c>
      <c r="Q584" s="233">
        <f t="shared" ca="1" si="128"/>
        <v>0</v>
      </c>
      <c r="R584" s="233">
        <f ca="1">IF(LEN(B584)&gt;0,'10'!R584-'10'!Q584,"")</f>
        <v>0</v>
      </c>
      <c r="S584" s="234"/>
      <c r="T584" s="34"/>
      <c r="U584" s="34"/>
      <c r="V584" s="34"/>
      <c r="W584" s="34"/>
      <c r="X584" s="34"/>
      <c r="Y584" s="34"/>
      <c r="AB584" s="167">
        <f>ROW()</f>
        <v>584</v>
      </c>
      <c r="AC584" s="168">
        <f t="shared" ca="1" si="125"/>
        <v>0</v>
      </c>
      <c r="AD584" s="168">
        <f t="shared" ca="1" si="139"/>
        <v>0</v>
      </c>
      <c r="AE584" s="169" t="str">
        <f t="shared" ca="1" si="129"/>
        <v>-</v>
      </c>
      <c r="AF584" s="168" t="str">
        <f t="shared" ca="1" si="130"/>
        <v>-</v>
      </c>
      <c r="AG584" s="169" t="str">
        <f t="shared" ca="1" si="131"/>
        <v>-</v>
      </c>
      <c r="AH584" s="168" t="str">
        <f t="shared" ca="1" si="132"/>
        <v>-</v>
      </c>
      <c r="AI584" s="168">
        <f t="shared" ca="1" si="133"/>
        <v>0</v>
      </c>
      <c r="AJ584" s="170">
        <f t="shared" ca="1" si="134"/>
        <v>0</v>
      </c>
      <c r="AK584" s="168">
        <f t="shared" ca="1" si="126"/>
        <v>0</v>
      </c>
      <c r="AL584" s="168">
        <f t="shared" ca="1" si="121"/>
        <v>0</v>
      </c>
    </row>
    <row r="585" spans="1:38" ht="27" customHeight="1" x14ac:dyDescent="0.2">
      <c r="A585" s="56">
        <v>570</v>
      </c>
      <c r="B585" s="309" t="str">
        <f t="shared" ca="1" si="122"/>
        <v>A570</v>
      </c>
      <c r="C585" s="309"/>
      <c r="D585" s="57" t="str">
        <f t="shared" ca="1" si="123"/>
        <v/>
      </c>
      <c r="E585" s="59" t="str">
        <f t="shared" ca="1" si="124"/>
        <v/>
      </c>
      <c r="F585" s="215">
        <f ca="1">IF(LEN(B585)&gt;0,'OBRAČUNANA OSNOVNA PLAČA'!K579,"")</f>
        <v>0</v>
      </c>
      <c r="G585" s="60"/>
      <c r="H585" s="60"/>
      <c r="I585" s="60"/>
      <c r="J585" s="60"/>
      <c r="K585" s="60"/>
      <c r="L585" s="229">
        <f t="shared" si="127"/>
        <v>0</v>
      </c>
      <c r="M585" s="230">
        <f t="shared" ca="1" si="135"/>
        <v>0</v>
      </c>
      <c r="N585" s="230">
        <f t="shared" ca="1" si="136"/>
        <v>0</v>
      </c>
      <c r="O585" s="231">
        <f t="shared" ca="1" si="137"/>
        <v>0</v>
      </c>
      <c r="P585" s="232">
        <f t="shared" ca="1" si="138"/>
        <v>0</v>
      </c>
      <c r="Q585" s="233">
        <f t="shared" ca="1" si="128"/>
        <v>0</v>
      </c>
      <c r="R585" s="233">
        <f ca="1">IF(LEN(B585)&gt;0,'10'!R585-'10'!Q585,"")</f>
        <v>0</v>
      </c>
      <c r="S585" s="234"/>
      <c r="T585" s="34"/>
      <c r="U585" s="34"/>
      <c r="V585" s="34"/>
      <c r="W585" s="34"/>
      <c r="X585" s="34"/>
      <c r="Y585" s="34"/>
      <c r="AB585" s="167">
        <f>ROW()</f>
        <v>585</v>
      </c>
      <c r="AC585" s="168">
        <f t="shared" ca="1" si="125"/>
        <v>0</v>
      </c>
      <c r="AD585" s="168">
        <f t="shared" ca="1" si="139"/>
        <v>0</v>
      </c>
      <c r="AE585" s="169" t="str">
        <f t="shared" ca="1" si="129"/>
        <v>-</v>
      </c>
      <c r="AF585" s="168" t="str">
        <f t="shared" ca="1" si="130"/>
        <v>-</v>
      </c>
      <c r="AG585" s="169" t="str">
        <f t="shared" ca="1" si="131"/>
        <v>-</v>
      </c>
      <c r="AH585" s="168" t="str">
        <f t="shared" ca="1" si="132"/>
        <v>-</v>
      </c>
      <c r="AI585" s="168">
        <f t="shared" ca="1" si="133"/>
        <v>0</v>
      </c>
      <c r="AJ585" s="170">
        <f t="shared" ca="1" si="134"/>
        <v>0</v>
      </c>
      <c r="AK585" s="168">
        <f t="shared" ca="1" si="126"/>
        <v>0</v>
      </c>
      <c r="AL585" s="168">
        <f t="shared" ca="1" si="121"/>
        <v>0</v>
      </c>
    </row>
    <row r="586" spans="1:38" ht="27" customHeight="1" x14ac:dyDescent="0.2">
      <c r="A586" s="56">
        <v>571</v>
      </c>
      <c r="B586" s="309" t="str">
        <f t="shared" ca="1" si="122"/>
        <v>A571</v>
      </c>
      <c r="C586" s="309"/>
      <c r="D586" s="57" t="str">
        <f t="shared" ca="1" si="123"/>
        <v/>
      </c>
      <c r="E586" s="59" t="str">
        <f t="shared" ca="1" si="124"/>
        <v/>
      </c>
      <c r="F586" s="215">
        <f ca="1">IF(LEN(B586)&gt;0,'OBRAČUNANA OSNOVNA PLAČA'!K580,"")</f>
        <v>0</v>
      </c>
      <c r="G586" s="60"/>
      <c r="H586" s="60"/>
      <c r="I586" s="60"/>
      <c r="J586" s="60"/>
      <c r="K586" s="60"/>
      <c r="L586" s="229">
        <f t="shared" si="127"/>
        <v>0</v>
      </c>
      <c r="M586" s="230">
        <f t="shared" ca="1" si="135"/>
        <v>0</v>
      </c>
      <c r="N586" s="230">
        <f t="shared" ca="1" si="136"/>
        <v>0</v>
      </c>
      <c r="O586" s="231">
        <f t="shared" ca="1" si="137"/>
        <v>0</v>
      </c>
      <c r="P586" s="232">
        <f t="shared" ca="1" si="138"/>
        <v>0</v>
      </c>
      <c r="Q586" s="233">
        <f t="shared" ca="1" si="128"/>
        <v>0</v>
      </c>
      <c r="R586" s="233">
        <f ca="1">IF(LEN(B586)&gt;0,'10'!R586-'10'!Q586,"")</f>
        <v>0</v>
      </c>
      <c r="S586" s="234"/>
      <c r="T586" s="34"/>
      <c r="U586" s="34"/>
      <c r="V586" s="34"/>
      <c r="W586" s="34"/>
      <c r="X586" s="34"/>
      <c r="Y586" s="34"/>
      <c r="AB586" s="167">
        <f>ROW()</f>
        <v>586</v>
      </c>
      <c r="AC586" s="168">
        <f t="shared" ca="1" si="125"/>
        <v>0</v>
      </c>
      <c r="AD586" s="168">
        <f t="shared" ca="1" si="139"/>
        <v>0</v>
      </c>
      <c r="AE586" s="169" t="str">
        <f t="shared" ca="1" si="129"/>
        <v>-</v>
      </c>
      <c r="AF586" s="168" t="str">
        <f t="shared" ca="1" si="130"/>
        <v>-</v>
      </c>
      <c r="AG586" s="169" t="str">
        <f t="shared" ca="1" si="131"/>
        <v>-</v>
      </c>
      <c r="AH586" s="168" t="str">
        <f t="shared" ca="1" si="132"/>
        <v>-</v>
      </c>
      <c r="AI586" s="168">
        <f t="shared" ca="1" si="133"/>
        <v>0</v>
      </c>
      <c r="AJ586" s="170">
        <f t="shared" ca="1" si="134"/>
        <v>0</v>
      </c>
      <c r="AK586" s="168">
        <f t="shared" ca="1" si="126"/>
        <v>0</v>
      </c>
      <c r="AL586" s="168">
        <f t="shared" ca="1" si="121"/>
        <v>0</v>
      </c>
    </row>
    <row r="587" spans="1:38" ht="27" customHeight="1" x14ac:dyDescent="0.2">
      <c r="A587" s="56">
        <v>572</v>
      </c>
      <c r="B587" s="309" t="str">
        <f t="shared" ca="1" si="122"/>
        <v>A572</v>
      </c>
      <c r="C587" s="309"/>
      <c r="D587" s="57" t="str">
        <f t="shared" ca="1" si="123"/>
        <v/>
      </c>
      <c r="E587" s="59" t="str">
        <f t="shared" ca="1" si="124"/>
        <v/>
      </c>
      <c r="F587" s="215">
        <f ca="1">IF(LEN(B587)&gt;0,'OBRAČUNANA OSNOVNA PLAČA'!K581,"")</f>
        <v>0</v>
      </c>
      <c r="G587" s="60"/>
      <c r="H587" s="60"/>
      <c r="I587" s="60"/>
      <c r="J587" s="60"/>
      <c r="K587" s="60"/>
      <c r="L587" s="229">
        <f t="shared" si="127"/>
        <v>0</v>
      </c>
      <c r="M587" s="230">
        <f t="shared" ca="1" si="135"/>
        <v>0</v>
      </c>
      <c r="N587" s="230">
        <f t="shared" ca="1" si="136"/>
        <v>0</v>
      </c>
      <c r="O587" s="231">
        <f t="shared" ca="1" si="137"/>
        <v>0</v>
      </c>
      <c r="P587" s="232">
        <f t="shared" ca="1" si="138"/>
        <v>0</v>
      </c>
      <c r="Q587" s="233">
        <f t="shared" ca="1" si="128"/>
        <v>0</v>
      </c>
      <c r="R587" s="233">
        <f ca="1">IF(LEN(B587)&gt;0,'10'!R587-'10'!Q587,"")</f>
        <v>0</v>
      </c>
      <c r="S587" s="234"/>
      <c r="T587" s="34"/>
      <c r="U587" s="34"/>
      <c r="V587" s="34"/>
      <c r="W587" s="34"/>
      <c r="X587" s="34"/>
      <c r="Y587" s="34"/>
      <c r="AB587" s="167">
        <f>ROW()</f>
        <v>587</v>
      </c>
      <c r="AC587" s="168">
        <f t="shared" ca="1" si="125"/>
        <v>0</v>
      </c>
      <c r="AD587" s="168">
        <f t="shared" ca="1" si="139"/>
        <v>0</v>
      </c>
      <c r="AE587" s="169" t="str">
        <f t="shared" ca="1" si="129"/>
        <v>-</v>
      </c>
      <c r="AF587" s="168" t="str">
        <f t="shared" ca="1" si="130"/>
        <v>-</v>
      </c>
      <c r="AG587" s="169" t="str">
        <f t="shared" ca="1" si="131"/>
        <v>-</v>
      </c>
      <c r="AH587" s="168" t="str">
        <f t="shared" ca="1" si="132"/>
        <v>-</v>
      </c>
      <c r="AI587" s="168">
        <f t="shared" ca="1" si="133"/>
        <v>0</v>
      </c>
      <c r="AJ587" s="170">
        <f t="shared" ca="1" si="134"/>
        <v>0</v>
      </c>
      <c r="AK587" s="168">
        <f t="shared" ca="1" si="126"/>
        <v>0</v>
      </c>
      <c r="AL587" s="168">
        <f t="shared" ca="1" si="121"/>
        <v>0</v>
      </c>
    </row>
    <row r="588" spans="1:38" ht="27" customHeight="1" x14ac:dyDescent="0.2">
      <c r="A588" s="56">
        <v>573</v>
      </c>
      <c r="B588" s="309" t="str">
        <f t="shared" ca="1" si="122"/>
        <v>A573</v>
      </c>
      <c r="C588" s="309"/>
      <c r="D588" s="57" t="str">
        <f t="shared" ca="1" si="123"/>
        <v/>
      </c>
      <c r="E588" s="59" t="str">
        <f t="shared" ca="1" si="124"/>
        <v/>
      </c>
      <c r="F588" s="215">
        <f ca="1">IF(LEN(B588)&gt;0,'OBRAČUNANA OSNOVNA PLAČA'!K582,"")</f>
        <v>0</v>
      </c>
      <c r="G588" s="60"/>
      <c r="H588" s="60"/>
      <c r="I588" s="60"/>
      <c r="J588" s="60"/>
      <c r="K588" s="60"/>
      <c r="L588" s="229">
        <f t="shared" si="127"/>
        <v>0</v>
      </c>
      <c r="M588" s="230">
        <f t="shared" ca="1" si="135"/>
        <v>0</v>
      </c>
      <c r="N588" s="230">
        <f t="shared" ca="1" si="136"/>
        <v>0</v>
      </c>
      <c r="O588" s="231">
        <f t="shared" ca="1" si="137"/>
        <v>0</v>
      </c>
      <c r="P588" s="232">
        <f t="shared" ca="1" si="138"/>
        <v>0</v>
      </c>
      <c r="Q588" s="233">
        <f t="shared" ca="1" si="128"/>
        <v>0</v>
      </c>
      <c r="R588" s="233">
        <f ca="1">IF(LEN(B588)&gt;0,'10'!R588-'10'!Q588,"")</f>
        <v>0</v>
      </c>
      <c r="S588" s="234"/>
      <c r="T588" s="34"/>
      <c r="U588" s="34"/>
      <c r="V588" s="34"/>
      <c r="W588" s="34"/>
      <c r="X588" s="34"/>
      <c r="Y588" s="34"/>
      <c r="AB588" s="167">
        <f>ROW()</f>
        <v>588</v>
      </c>
      <c r="AC588" s="168">
        <f t="shared" ca="1" si="125"/>
        <v>0</v>
      </c>
      <c r="AD588" s="168">
        <f t="shared" ca="1" si="139"/>
        <v>0</v>
      </c>
      <c r="AE588" s="169" t="str">
        <f t="shared" ca="1" si="129"/>
        <v>-</v>
      </c>
      <c r="AF588" s="168" t="str">
        <f t="shared" ca="1" si="130"/>
        <v>-</v>
      </c>
      <c r="AG588" s="169" t="str">
        <f t="shared" ca="1" si="131"/>
        <v>-</v>
      </c>
      <c r="AH588" s="168" t="str">
        <f t="shared" ca="1" si="132"/>
        <v>-</v>
      </c>
      <c r="AI588" s="168">
        <f t="shared" ca="1" si="133"/>
        <v>0</v>
      </c>
      <c r="AJ588" s="170">
        <f t="shared" ca="1" si="134"/>
        <v>0</v>
      </c>
      <c r="AK588" s="168">
        <f t="shared" ca="1" si="126"/>
        <v>0</v>
      </c>
      <c r="AL588" s="168">
        <f t="shared" ca="1" si="121"/>
        <v>0</v>
      </c>
    </row>
    <row r="589" spans="1:38" ht="27" customHeight="1" x14ac:dyDescent="0.2">
      <c r="A589" s="56">
        <v>574</v>
      </c>
      <c r="B589" s="309" t="str">
        <f t="shared" ca="1" si="122"/>
        <v>A574</v>
      </c>
      <c r="C589" s="309"/>
      <c r="D589" s="57" t="str">
        <f t="shared" ca="1" si="123"/>
        <v/>
      </c>
      <c r="E589" s="59" t="str">
        <f t="shared" ca="1" si="124"/>
        <v/>
      </c>
      <c r="F589" s="215">
        <f ca="1">IF(LEN(B589)&gt;0,'OBRAČUNANA OSNOVNA PLAČA'!K583,"")</f>
        <v>0</v>
      </c>
      <c r="G589" s="60"/>
      <c r="H589" s="60"/>
      <c r="I589" s="60"/>
      <c r="J589" s="60"/>
      <c r="K589" s="60"/>
      <c r="L589" s="229">
        <f t="shared" si="127"/>
        <v>0</v>
      </c>
      <c r="M589" s="230">
        <f t="shared" ca="1" si="135"/>
        <v>0</v>
      </c>
      <c r="N589" s="230">
        <f t="shared" ca="1" si="136"/>
        <v>0</v>
      </c>
      <c r="O589" s="231">
        <f t="shared" ca="1" si="137"/>
        <v>0</v>
      </c>
      <c r="P589" s="232">
        <f t="shared" ca="1" si="138"/>
        <v>0</v>
      </c>
      <c r="Q589" s="233">
        <f t="shared" ca="1" si="128"/>
        <v>0</v>
      </c>
      <c r="R589" s="233">
        <f ca="1">IF(LEN(B589)&gt;0,'10'!R589-'10'!Q589,"")</f>
        <v>0</v>
      </c>
      <c r="S589" s="234"/>
      <c r="T589" s="34"/>
      <c r="U589" s="34"/>
      <c r="V589" s="34"/>
      <c r="W589" s="34"/>
      <c r="X589" s="34"/>
      <c r="Y589" s="34"/>
      <c r="AB589" s="167">
        <f>ROW()</f>
        <v>589</v>
      </c>
      <c r="AC589" s="168">
        <f t="shared" ca="1" si="125"/>
        <v>0</v>
      </c>
      <c r="AD589" s="168">
        <f t="shared" ca="1" si="139"/>
        <v>0</v>
      </c>
      <c r="AE589" s="169" t="str">
        <f t="shared" ca="1" si="129"/>
        <v>-</v>
      </c>
      <c r="AF589" s="168" t="str">
        <f t="shared" ca="1" si="130"/>
        <v>-</v>
      </c>
      <c r="AG589" s="169" t="str">
        <f t="shared" ca="1" si="131"/>
        <v>-</v>
      </c>
      <c r="AH589" s="168" t="str">
        <f t="shared" ca="1" si="132"/>
        <v>-</v>
      </c>
      <c r="AI589" s="168">
        <f t="shared" ca="1" si="133"/>
        <v>0</v>
      </c>
      <c r="AJ589" s="170">
        <f t="shared" ca="1" si="134"/>
        <v>0</v>
      </c>
      <c r="AK589" s="168">
        <f t="shared" ca="1" si="126"/>
        <v>0</v>
      </c>
      <c r="AL589" s="168">
        <f t="shared" ca="1" si="121"/>
        <v>0</v>
      </c>
    </row>
    <row r="590" spans="1:38" ht="27" customHeight="1" x14ac:dyDescent="0.2">
      <c r="A590" s="56">
        <v>575</v>
      </c>
      <c r="B590" s="309" t="str">
        <f t="shared" ca="1" si="122"/>
        <v>A575</v>
      </c>
      <c r="C590" s="309"/>
      <c r="D590" s="57" t="str">
        <f t="shared" ca="1" si="123"/>
        <v/>
      </c>
      <c r="E590" s="59" t="str">
        <f t="shared" ca="1" si="124"/>
        <v/>
      </c>
      <c r="F590" s="215">
        <f ca="1">IF(LEN(B590)&gt;0,'OBRAČUNANA OSNOVNA PLAČA'!K584,"")</f>
        <v>0</v>
      </c>
      <c r="G590" s="60"/>
      <c r="H590" s="60"/>
      <c r="I590" s="60"/>
      <c r="J590" s="60"/>
      <c r="K590" s="60"/>
      <c r="L590" s="229">
        <f t="shared" si="127"/>
        <v>0</v>
      </c>
      <c r="M590" s="230">
        <f t="shared" ca="1" si="135"/>
        <v>0</v>
      </c>
      <c r="N590" s="230">
        <f t="shared" ca="1" si="136"/>
        <v>0</v>
      </c>
      <c r="O590" s="231">
        <f t="shared" ca="1" si="137"/>
        <v>0</v>
      </c>
      <c r="P590" s="232">
        <f t="shared" ca="1" si="138"/>
        <v>0</v>
      </c>
      <c r="Q590" s="233">
        <f t="shared" ca="1" si="128"/>
        <v>0</v>
      </c>
      <c r="R590" s="233">
        <f ca="1">IF(LEN(B590)&gt;0,'10'!R590-'10'!Q590,"")</f>
        <v>0</v>
      </c>
      <c r="S590" s="234"/>
      <c r="T590" s="34"/>
      <c r="U590" s="34"/>
      <c r="V590" s="34"/>
      <c r="W590" s="34"/>
      <c r="X590" s="34"/>
      <c r="Y590" s="34"/>
      <c r="AB590" s="167">
        <f>ROW()</f>
        <v>590</v>
      </c>
      <c r="AC590" s="168">
        <f t="shared" ca="1" si="125"/>
        <v>0</v>
      </c>
      <c r="AD590" s="168">
        <f t="shared" ca="1" si="139"/>
        <v>0</v>
      </c>
      <c r="AE590" s="169" t="str">
        <f t="shared" ca="1" si="129"/>
        <v>-</v>
      </c>
      <c r="AF590" s="168" t="str">
        <f t="shared" ca="1" si="130"/>
        <v>-</v>
      </c>
      <c r="AG590" s="169" t="str">
        <f t="shared" ca="1" si="131"/>
        <v>-</v>
      </c>
      <c r="AH590" s="168" t="str">
        <f t="shared" ca="1" si="132"/>
        <v>-</v>
      </c>
      <c r="AI590" s="168">
        <f t="shared" ca="1" si="133"/>
        <v>0</v>
      </c>
      <c r="AJ590" s="170">
        <f t="shared" ca="1" si="134"/>
        <v>0</v>
      </c>
      <c r="AK590" s="168">
        <f t="shared" ca="1" si="126"/>
        <v>0</v>
      </c>
      <c r="AL590" s="168">
        <f t="shared" ca="1" si="121"/>
        <v>0</v>
      </c>
    </row>
    <row r="591" spans="1:38" ht="27" customHeight="1" x14ac:dyDescent="0.2">
      <c r="A591" s="56">
        <v>576</v>
      </c>
      <c r="B591" s="309" t="str">
        <f t="shared" ca="1" si="122"/>
        <v>A576</v>
      </c>
      <c r="C591" s="309"/>
      <c r="D591" s="57" t="str">
        <f t="shared" ca="1" si="123"/>
        <v/>
      </c>
      <c r="E591" s="59" t="str">
        <f t="shared" ca="1" si="124"/>
        <v/>
      </c>
      <c r="F591" s="215">
        <f ca="1">IF(LEN(B591)&gt;0,'OBRAČUNANA OSNOVNA PLAČA'!K585,"")</f>
        <v>0</v>
      </c>
      <c r="G591" s="60"/>
      <c r="H591" s="60"/>
      <c r="I591" s="60"/>
      <c r="J591" s="60"/>
      <c r="K591" s="60"/>
      <c r="L591" s="229">
        <f t="shared" si="127"/>
        <v>0</v>
      </c>
      <c r="M591" s="230">
        <f t="shared" ca="1" si="135"/>
        <v>0</v>
      </c>
      <c r="N591" s="230">
        <f t="shared" ca="1" si="136"/>
        <v>0</v>
      </c>
      <c r="O591" s="231">
        <f t="shared" ca="1" si="137"/>
        <v>0</v>
      </c>
      <c r="P591" s="232">
        <f t="shared" ca="1" si="138"/>
        <v>0</v>
      </c>
      <c r="Q591" s="233">
        <f t="shared" ca="1" si="128"/>
        <v>0</v>
      </c>
      <c r="R591" s="233">
        <f ca="1">IF(LEN(B591)&gt;0,'10'!R591-'10'!Q591,"")</f>
        <v>0</v>
      </c>
      <c r="S591" s="234"/>
      <c r="T591" s="34"/>
      <c r="U591" s="34"/>
      <c r="V591" s="34"/>
      <c r="W591" s="34"/>
      <c r="X591" s="34"/>
      <c r="Y591" s="34"/>
      <c r="AB591" s="167">
        <f>ROW()</f>
        <v>591</v>
      </c>
      <c r="AC591" s="168">
        <f t="shared" ca="1" si="125"/>
        <v>0</v>
      </c>
      <c r="AD591" s="168">
        <f t="shared" ca="1" si="139"/>
        <v>0</v>
      </c>
      <c r="AE591" s="169" t="str">
        <f t="shared" ca="1" si="129"/>
        <v>-</v>
      </c>
      <c r="AF591" s="168" t="str">
        <f t="shared" ca="1" si="130"/>
        <v>-</v>
      </c>
      <c r="AG591" s="169" t="str">
        <f t="shared" ca="1" si="131"/>
        <v>-</v>
      </c>
      <c r="AH591" s="168" t="str">
        <f t="shared" ca="1" si="132"/>
        <v>-</v>
      </c>
      <c r="AI591" s="168">
        <f t="shared" ca="1" si="133"/>
        <v>0</v>
      </c>
      <c r="AJ591" s="170">
        <f t="shared" ca="1" si="134"/>
        <v>0</v>
      </c>
      <c r="AK591" s="168">
        <f t="shared" ca="1" si="126"/>
        <v>0</v>
      </c>
      <c r="AL591" s="168">
        <f t="shared" ca="1" si="121"/>
        <v>0</v>
      </c>
    </row>
    <row r="592" spans="1:38" ht="27" customHeight="1" x14ac:dyDescent="0.2">
      <c r="A592" s="56">
        <v>577</v>
      </c>
      <c r="B592" s="309" t="str">
        <f t="shared" ca="1" si="122"/>
        <v>A577</v>
      </c>
      <c r="C592" s="309"/>
      <c r="D592" s="57" t="str">
        <f t="shared" ca="1" si="123"/>
        <v/>
      </c>
      <c r="E592" s="59" t="str">
        <f t="shared" ca="1" si="124"/>
        <v/>
      </c>
      <c r="F592" s="215">
        <f ca="1">IF(LEN(B592)&gt;0,'OBRAČUNANA OSNOVNA PLAČA'!K586,"")</f>
        <v>0</v>
      </c>
      <c r="G592" s="60"/>
      <c r="H592" s="60"/>
      <c r="I592" s="60"/>
      <c r="J592" s="60"/>
      <c r="K592" s="60"/>
      <c r="L592" s="229">
        <f t="shared" ref="L592:L655" si="140">+G592+H592+I592+J592+K592</f>
        <v>0</v>
      </c>
      <c r="M592" s="230">
        <f t="shared" ca="1" si="135"/>
        <v>0</v>
      </c>
      <c r="N592" s="230">
        <f t="shared" ca="1" si="136"/>
        <v>0</v>
      </c>
      <c r="O592" s="231">
        <f t="shared" ca="1" si="137"/>
        <v>0</v>
      </c>
      <c r="P592" s="232">
        <f t="shared" ca="1" si="138"/>
        <v>0</v>
      </c>
      <c r="Q592" s="233">
        <f t="shared" ref="Q592:Q655" ca="1" si="141">MIN(P592,R592)</f>
        <v>0</v>
      </c>
      <c r="R592" s="233">
        <f ca="1">IF(LEN(B592)&gt;0,'10'!R592-'10'!Q592,"")</f>
        <v>0</v>
      </c>
      <c r="S592" s="234"/>
      <c r="T592" s="34"/>
      <c r="U592" s="34"/>
      <c r="V592" s="34"/>
      <c r="W592" s="34"/>
      <c r="X592" s="34"/>
      <c r="Y592" s="34"/>
      <c r="AB592" s="167">
        <f>ROW()</f>
        <v>592</v>
      </c>
      <c r="AC592" s="168">
        <f t="shared" ca="1" si="125"/>
        <v>0</v>
      </c>
      <c r="AD592" s="168">
        <f t="shared" ca="1" si="139"/>
        <v>0</v>
      </c>
      <c r="AE592" s="169" t="str">
        <f t="shared" ref="AE592:AE655" ca="1" si="142">IF(AC592&gt;=AD592,"-",$L592/(5*MAX($M$1021:$M$1022)))</f>
        <v>-</v>
      </c>
      <c r="AF592" s="168" t="str">
        <f t="shared" ref="AF592:AF655" ca="1" si="143">IF(AC592&gt;=AD592,"-",$L592/(5*MAX($M$1021:$M$1022))*AK592)</f>
        <v>-</v>
      </c>
      <c r="AG592" s="169" t="str">
        <f t="shared" ref="AG592:AG655" ca="1" si="144">IF(AE592="-","-",AE592*$AF$1017)</f>
        <v>-</v>
      </c>
      <c r="AH592" s="168" t="str">
        <f t="shared" ref="AH592:AH655" ca="1" si="145">IF(AF592="-","-",AF592*$AF$1017)</f>
        <v>-</v>
      </c>
      <c r="AI592" s="168">
        <f t="shared" ref="AI592:AI655" ca="1" si="146">IF(AG592="-",0,MIN(AH592,R592))</f>
        <v>0</v>
      </c>
      <c r="AJ592" s="170">
        <f t="shared" ref="AJ592:AJ655" ca="1" si="147">+AD592-AC592</f>
        <v>0</v>
      </c>
      <c r="AK592" s="168">
        <f t="shared" ca="1" si="126"/>
        <v>0</v>
      </c>
      <c r="AL592" s="168">
        <f t="shared" ca="1" si="121"/>
        <v>0</v>
      </c>
    </row>
    <row r="593" spans="1:38" ht="27" customHeight="1" x14ac:dyDescent="0.2">
      <c r="A593" s="56">
        <v>578</v>
      </c>
      <c r="B593" s="309" t="str">
        <f t="shared" ca="1" si="122"/>
        <v>A578</v>
      </c>
      <c r="C593" s="309"/>
      <c r="D593" s="57" t="str">
        <f t="shared" ca="1" si="123"/>
        <v/>
      </c>
      <c r="E593" s="59" t="str">
        <f t="shared" ca="1" si="124"/>
        <v/>
      </c>
      <c r="F593" s="215">
        <f ca="1">IF(LEN(B593)&gt;0,'OBRAČUNANA OSNOVNA PLAČA'!K587,"")</f>
        <v>0</v>
      </c>
      <c r="G593" s="60"/>
      <c r="H593" s="60"/>
      <c r="I593" s="60"/>
      <c r="J593" s="60"/>
      <c r="K593" s="60"/>
      <c r="L593" s="229">
        <f t="shared" si="140"/>
        <v>0</v>
      </c>
      <c r="M593" s="230">
        <f t="shared" ref="M593:M656" ca="1" si="148">IF(LEN(B593)&gt;0,L593/5,"")</f>
        <v>0</v>
      </c>
      <c r="N593" s="230">
        <f t="shared" ref="N593:N656" ca="1" si="149">IF(LEN(B593)&gt;0,F593*M593,"")</f>
        <v>0</v>
      </c>
      <c r="O593" s="231">
        <f t="shared" ref="O593:O656" ca="1" si="150">IF(LEN(B593)&gt;0,M593*$P$1017,"")</f>
        <v>0</v>
      </c>
      <c r="P593" s="232">
        <f t="shared" ref="P593:P656" ca="1" si="151">IF(LEN(B593)&gt;0,F593*O593,"")</f>
        <v>0</v>
      </c>
      <c r="Q593" s="233">
        <f t="shared" ca="1" si="141"/>
        <v>0</v>
      </c>
      <c r="R593" s="233">
        <f ca="1">IF(LEN(B593)&gt;0,'10'!R593-'10'!Q593,"")</f>
        <v>0</v>
      </c>
      <c r="S593" s="234"/>
      <c r="T593" s="34"/>
      <c r="U593" s="34"/>
      <c r="V593" s="34"/>
      <c r="W593" s="34"/>
      <c r="X593" s="34"/>
      <c r="Y593" s="34"/>
      <c r="AB593" s="167">
        <f>ROW()</f>
        <v>593</v>
      </c>
      <c r="AC593" s="168">
        <f t="shared" ca="1" si="125"/>
        <v>0</v>
      </c>
      <c r="AD593" s="168">
        <f t="shared" ca="1" si="139"/>
        <v>0</v>
      </c>
      <c r="AE593" s="169" t="str">
        <f t="shared" ca="1" si="142"/>
        <v>-</v>
      </c>
      <c r="AF593" s="168" t="str">
        <f t="shared" ca="1" si="143"/>
        <v>-</v>
      </c>
      <c r="AG593" s="169" t="str">
        <f t="shared" ca="1" si="144"/>
        <v>-</v>
      </c>
      <c r="AH593" s="168" t="str">
        <f t="shared" ca="1" si="145"/>
        <v>-</v>
      </c>
      <c r="AI593" s="168">
        <f t="shared" ca="1" si="146"/>
        <v>0</v>
      </c>
      <c r="AJ593" s="170">
        <f t="shared" ca="1" si="147"/>
        <v>0</v>
      </c>
      <c r="AK593" s="168">
        <f t="shared" ca="1" si="126"/>
        <v>0</v>
      </c>
      <c r="AL593" s="168">
        <f t="shared" ca="1" si="121"/>
        <v>0</v>
      </c>
    </row>
    <row r="594" spans="1:38" ht="27" customHeight="1" x14ac:dyDescent="0.2">
      <c r="A594" s="56">
        <v>579</v>
      </c>
      <c r="B594" s="309" t="str">
        <f t="shared" ca="1" si="122"/>
        <v>A579</v>
      </c>
      <c r="C594" s="309"/>
      <c r="D594" s="57" t="str">
        <f t="shared" ca="1" si="123"/>
        <v/>
      </c>
      <c r="E594" s="59" t="str">
        <f t="shared" ca="1" si="124"/>
        <v/>
      </c>
      <c r="F594" s="215">
        <f ca="1">IF(LEN(B594)&gt;0,'OBRAČUNANA OSNOVNA PLAČA'!K588,"")</f>
        <v>0</v>
      </c>
      <c r="G594" s="60"/>
      <c r="H594" s="60"/>
      <c r="I594" s="60"/>
      <c r="J594" s="60"/>
      <c r="K594" s="60"/>
      <c r="L594" s="229">
        <f t="shared" si="140"/>
        <v>0</v>
      </c>
      <c r="M594" s="230">
        <f t="shared" ca="1" si="148"/>
        <v>0</v>
      </c>
      <c r="N594" s="230">
        <f t="shared" ca="1" si="149"/>
        <v>0</v>
      </c>
      <c r="O594" s="231">
        <f t="shared" ca="1" si="150"/>
        <v>0</v>
      </c>
      <c r="P594" s="232">
        <f t="shared" ca="1" si="151"/>
        <v>0</v>
      </c>
      <c r="Q594" s="233">
        <f t="shared" ca="1" si="141"/>
        <v>0</v>
      </c>
      <c r="R594" s="233">
        <f ca="1">IF(LEN(B594)&gt;0,'10'!R594-'10'!Q594,"")</f>
        <v>0</v>
      </c>
      <c r="S594" s="234"/>
      <c r="T594" s="34"/>
      <c r="U594" s="34"/>
      <c r="V594" s="34"/>
      <c r="W594" s="34"/>
      <c r="X594" s="34"/>
      <c r="Y594" s="34"/>
      <c r="AB594" s="167">
        <f>ROW()</f>
        <v>594</v>
      </c>
      <c r="AC594" s="168">
        <f t="shared" ca="1" si="125"/>
        <v>0</v>
      </c>
      <c r="AD594" s="168">
        <f t="shared" ca="1" si="139"/>
        <v>0</v>
      </c>
      <c r="AE594" s="169" t="str">
        <f t="shared" ca="1" si="142"/>
        <v>-</v>
      </c>
      <c r="AF594" s="168" t="str">
        <f t="shared" ca="1" si="143"/>
        <v>-</v>
      </c>
      <c r="AG594" s="169" t="str">
        <f t="shared" ca="1" si="144"/>
        <v>-</v>
      </c>
      <c r="AH594" s="168" t="str">
        <f t="shared" ca="1" si="145"/>
        <v>-</v>
      </c>
      <c r="AI594" s="168">
        <f t="shared" ca="1" si="146"/>
        <v>0</v>
      </c>
      <c r="AJ594" s="170">
        <f t="shared" ca="1" si="147"/>
        <v>0</v>
      </c>
      <c r="AK594" s="168">
        <f t="shared" ca="1" si="126"/>
        <v>0</v>
      </c>
      <c r="AL594" s="168">
        <f t="shared" ca="1" si="121"/>
        <v>0</v>
      </c>
    </row>
    <row r="595" spans="1:38" ht="27" customHeight="1" x14ac:dyDescent="0.2">
      <c r="A595" s="56">
        <v>580</v>
      </c>
      <c r="B595" s="309" t="str">
        <f t="shared" ca="1" si="122"/>
        <v>A580</v>
      </c>
      <c r="C595" s="309"/>
      <c r="D595" s="57" t="str">
        <f t="shared" ca="1" si="123"/>
        <v/>
      </c>
      <c r="E595" s="59" t="str">
        <f t="shared" ca="1" si="124"/>
        <v/>
      </c>
      <c r="F595" s="215">
        <f ca="1">IF(LEN(B595)&gt;0,'OBRAČUNANA OSNOVNA PLAČA'!K589,"")</f>
        <v>0</v>
      </c>
      <c r="G595" s="60"/>
      <c r="H595" s="60"/>
      <c r="I595" s="60"/>
      <c r="J595" s="60"/>
      <c r="K595" s="60"/>
      <c r="L595" s="229">
        <f t="shared" si="140"/>
        <v>0</v>
      </c>
      <c r="M595" s="230">
        <f t="shared" ca="1" si="148"/>
        <v>0</v>
      </c>
      <c r="N595" s="230">
        <f t="shared" ca="1" si="149"/>
        <v>0</v>
      </c>
      <c r="O595" s="231">
        <f t="shared" ca="1" si="150"/>
        <v>0</v>
      </c>
      <c r="P595" s="232">
        <f t="shared" ca="1" si="151"/>
        <v>0</v>
      </c>
      <c r="Q595" s="233">
        <f t="shared" ca="1" si="141"/>
        <v>0</v>
      </c>
      <c r="R595" s="233">
        <f ca="1">IF(LEN(B595)&gt;0,'10'!R595-'10'!Q595,"")</f>
        <v>0</v>
      </c>
      <c r="S595" s="234"/>
      <c r="T595" s="34"/>
      <c r="U595" s="34"/>
      <c r="V595" s="34"/>
      <c r="W595" s="34"/>
      <c r="X595" s="34"/>
      <c r="Y595" s="34"/>
      <c r="AB595" s="167">
        <f>ROW()</f>
        <v>595</v>
      </c>
      <c r="AC595" s="168">
        <f t="shared" ca="1" si="125"/>
        <v>0</v>
      </c>
      <c r="AD595" s="168">
        <f t="shared" ca="1" si="139"/>
        <v>0</v>
      </c>
      <c r="AE595" s="169" t="str">
        <f t="shared" ca="1" si="142"/>
        <v>-</v>
      </c>
      <c r="AF595" s="168" t="str">
        <f t="shared" ca="1" si="143"/>
        <v>-</v>
      </c>
      <c r="AG595" s="169" t="str">
        <f t="shared" ca="1" si="144"/>
        <v>-</v>
      </c>
      <c r="AH595" s="168" t="str">
        <f t="shared" ca="1" si="145"/>
        <v>-</v>
      </c>
      <c r="AI595" s="168">
        <f t="shared" ca="1" si="146"/>
        <v>0</v>
      </c>
      <c r="AJ595" s="170">
        <f t="shared" ca="1" si="147"/>
        <v>0</v>
      </c>
      <c r="AK595" s="168">
        <f t="shared" ca="1" si="126"/>
        <v>0</v>
      </c>
      <c r="AL595" s="168">
        <f t="shared" ca="1" si="121"/>
        <v>0</v>
      </c>
    </row>
    <row r="596" spans="1:38" ht="27" customHeight="1" x14ac:dyDescent="0.2">
      <c r="A596" s="56">
        <v>581</v>
      </c>
      <c r="B596" s="309" t="str">
        <f t="shared" ca="1" si="122"/>
        <v>A581</v>
      </c>
      <c r="C596" s="309"/>
      <c r="D596" s="57" t="str">
        <f t="shared" ca="1" si="123"/>
        <v/>
      </c>
      <c r="E596" s="59" t="str">
        <f t="shared" ca="1" si="124"/>
        <v/>
      </c>
      <c r="F596" s="215">
        <f ca="1">IF(LEN(B596)&gt;0,'OBRAČUNANA OSNOVNA PLAČA'!K590,"")</f>
        <v>0</v>
      </c>
      <c r="G596" s="60"/>
      <c r="H596" s="60"/>
      <c r="I596" s="60"/>
      <c r="J596" s="60"/>
      <c r="K596" s="60"/>
      <c r="L596" s="229">
        <f t="shared" si="140"/>
        <v>0</v>
      </c>
      <c r="M596" s="230">
        <f t="shared" ca="1" si="148"/>
        <v>0</v>
      </c>
      <c r="N596" s="230">
        <f t="shared" ca="1" si="149"/>
        <v>0</v>
      </c>
      <c r="O596" s="231">
        <f t="shared" ca="1" si="150"/>
        <v>0</v>
      </c>
      <c r="P596" s="232">
        <f t="shared" ca="1" si="151"/>
        <v>0</v>
      </c>
      <c r="Q596" s="233">
        <f t="shared" ca="1" si="141"/>
        <v>0</v>
      </c>
      <c r="R596" s="233">
        <f ca="1">IF(LEN(B596)&gt;0,'10'!R596-'10'!Q596,"")</f>
        <v>0</v>
      </c>
      <c r="S596" s="234"/>
      <c r="T596" s="34"/>
      <c r="U596" s="34"/>
      <c r="V596" s="34"/>
      <c r="W596" s="34"/>
      <c r="X596" s="34"/>
      <c r="Y596" s="34"/>
      <c r="AB596" s="167">
        <f>ROW()</f>
        <v>596</v>
      </c>
      <c r="AC596" s="168">
        <f t="shared" ca="1" si="125"/>
        <v>0</v>
      </c>
      <c r="AD596" s="168">
        <f t="shared" ca="1" si="139"/>
        <v>0</v>
      </c>
      <c r="AE596" s="169" t="str">
        <f t="shared" ca="1" si="142"/>
        <v>-</v>
      </c>
      <c r="AF596" s="168" t="str">
        <f t="shared" ca="1" si="143"/>
        <v>-</v>
      </c>
      <c r="AG596" s="169" t="str">
        <f t="shared" ca="1" si="144"/>
        <v>-</v>
      </c>
      <c r="AH596" s="168" t="str">
        <f t="shared" ca="1" si="145"/>
        <v>-</v>
      </c>
      <c r="AI596" s="168">
        <f t="shared" ca="1" si="146"/>
        <v>0</v>
      </c>
      <c r="AJ596" s="170">
        <f t="shared" ca="1" si="147"/>
        <v>0</v>
      </c>
      <c r="AK596" s="168">
        <f t="shared" ca="1" si="126"/>
        <v>0</v>
      </c>
      <c r="AL596" s="168">
        <f t="shared" ca="1" si="121"/>
        <v>0</v>
      </c>
    </row>
    <row r="597" spans="1:38" ht="27" customHeight="1" x14ac:dyDescent="0.2">
      <c r="A597" s="56">
        <v>582</v>
      </c>
      <c r="B597" s="309" t="str">
        <f t="shared" ca="1" si="122"/>
        <v>A582</v>
      </c>
      <c r="C597" s="309"/>
      <c r="D597" s="57" t="str">
        <f t="shared" ca="1" si="123"/>
        <v/>
      </c>
      <c r="E597" s="59" t="str">
        <f t="shared" ca="1" si="124"/>
        <v/>
      </c>
      <c r="F597" s="215">
        <f ca="1">IF(LEN(B597)&gt;0,'OBRAČUNANA OSNOVNA PLAČA'!K591,"")</f>
        <v>0</v>
      </c>
      <c r="G597" s="60"/>
      <c r="H597" s="60"/>
      <c r="I597" s="60"/>
      <c r="J597" s="60"/>
      <c r="K597" s="60"/>
      <c r="L597" s="229">
        <f t="shared" si="140"/>
        <v>0</v>
      </c>
      <c r="M597" s="230">
        <f t="shared" ca="1" si="148"/>
        <v>0</v>
      </c>
      <c r="N597" s="230">
        <f t="shared" ca="1" si="149"/>
        <v>0</v>
      </c>
      <c r="O597" s="231">
        <f t="shared" ca="1" si="150"/>
        <v>0</v>
      </c>
      <c r="P597" s="232">
        <f t="shared" ca="1" si="151"/>
        <v>0</v>
      </c>
      <c r="Q597" s="233">
        <f t="shared" ca="1" si="141"/>
        <v>0</v>
      </c>
      <c r="R597" s="233">
        <f ca="1">IF(LEN(B597)&gt;0,'10'!R597-'10'!Q597,"")</f>
        <v>0</v>
      </c>
      <c r="S597" s="234"/>
      <c r="T597" s="34"/>
      <c r="U597" s="34"/>
      <c r="V597" s="34"/>
      <c r="W597" s="34"/>
      <c r="X597" s="34"/>
      <c r="Y597" s="34"/>
      <c r="AB597" s="167">
        <f>ROW()</f>
        <v>597</v>
      </c>
      <c r="AC597" s="168">
        <f t="shared" ca="1" si="125"/>
        <v>0</v>
      </c>
      <c r="AD597" s="168">
        <f t="shared" ca="1" si="139"/>
        <v>0</v>
      </c>
      <c r="AE597" s="169" t="str">
        <f t="shared" ca="1" si="142"/>
        <v>-</v>
      </c>
      <c r="AF597" s="168" t="str">
        <f t="shared" ca="1" si="143"/>
        <v>-</v>
      </c>
      <c r="AG597" s="169" t="str">
        <f t="shared" ca="1" si="144"/>
        <v>-</v>
      </c>
      <c r="AH597" s="168" t="str">
        <f t="shared" ca="1" si="145"/>
        <v>-</v>
      </c>
      <c r="AI597" s="168">
        <f t="shared" ca="1" si="146"/>
        <v>0</v>
      </c>
      <c r="AJ597" s="170">
        <f t="shared" ca="1" si="147"/>
        <v>0</v>
      </c>
      <c r="AK597" s="168">
        <f t="shared" ca="1" si="126"/>
        <v>0</v>
      </c>
      <c r="AL597" s="168">
        <f t="shared" ca="1" si="121"/>
        <v>0</v>
      </c>
    </row>
    <row r="598" spans="1:38" ht="27" customHeight="1" x14ac:dyDescent="0.2">
      <c r="A598" s="56">
        <v>583</v>
      </c>
      <c r="B598" s="309" t="str">
        <f t="shared" ca="1" si="122"/>
        <v>A583</v>
      </c>
      <c r="C598" s="309"/>
      <c r="D598" s="57" t="str">
        <f t="shared" ca="1" si="123"/>
        <v/>
      </c>
      <c r="E598" s="59" t="str">
        <f t="shared" ca="1" si="124"/>
        <v/>
      </c>
      <c r="F598" s="215">
        <f ca="1">IF(LEN(B598)&gt;0,'OBRAČUNANA OSNOVNA PLAČA'!K592,"")</f>
        <v>0</v>
      </c>
      <c r="G598" s="60"/>
      <c r="H598" s="60"/>
      <c r="I598" s="60"/>
      <c r="J598" s="60"/>
      <c r="K598" s="60"/>
      <c r="L598" s="229">
        <f t="shared" si="140"/>
        <v>0</v>
      </c>
      <c r="M598" s="230">
        <f t="shared" ca="1" si="148"/>
        <v>0</v>
      </c>
      <c r="N598" s="230">
        <f t="shared" ca="1" si="149"/>
        <v>0</v>
      </c>
      <c r="O598" s="231">
        <f t="shared" ca="1" si="150"/>
        <v>0</v>
      </c>
      <c r="P598" s="232">
        <f t="shared" ca="1" si="151"/>
        <v>0</v>
      </c>
      <c r="Q598" s="233">
        <f t="shared" ca="1" si="141"/>
        <v>0</v>
      </c>
      <c r="R598" s="233">
        <f ca="1">IF(LEN(B598)&gt;0,'10'!R598-'10'!Q598,"")</f>
        <v>0</v>
      </c>
      <c r="S598" s="234"/>
      <c r="T598" s="34"/>
      <c r="U598" s="34"/>
      <c r="V598" s="34"/>
      <c r="W598" s="34"/>
      <c r="X598" s="34"/>
      <c r="Y598" s="34"/>
      <c r="AB598" s="167">
        <f>ROW()</f>
        <v>598</v>
      </c>
      <c r="AC598" s="168">
        <f t="shared" ca="1" si="125"/>
        <v>0</v>
      </c>
      <c r="AD598" s="168">
        <f t="shared" ca="1" si="139"/>
        <v>0</v>
      </c>
      <c r="AE598" s="169" t="str">
        <f t="shared" ca="1" si="142"/>
        <v>-</v>
      </c>
      <c r="AF598" s="168" t="str">
        <f t="shared" ca="1" si="143"/>
        <v>-</v>
      </c>
      <c r="AG598" s="169" t="str">
        <f t="shared" ca="1" si="144"/>
        <v>-</v>
      </c>
      <c r="AH598" s="168" t="str">
        <f t="shared" ca="1" si="145"/>
        <v>-</v>
      </c>
      <c r="AI598" s="168">
        <f t="shared" ca="1" si="146"/>
        <v>0</v>
      </c>
      <c r="AJ598" s="170">
        <f t="shared" ca="1" si="147"/>
        <v>0</v>
      </c>
      <c r="AK598" s="168">
        <f t="shared" ca="1" si="126"/>
        <v>0</v>
      </c>
      <c r="AL598" s="168">
        <f t="shared" ca="1" si="121"/>
        <v>0</v>
      </c>
    </row>
    <row r="599" spans="1:38" ht="27" customHeight="1" x14ac:dyDescent="0.2">
      <c r="A599" s="56">
        <v>584</v>
      </c>
      <c r="B599" s="309" t="str">
        <f t="shared" ca="1" si="122"/>
        <v>A584</v>
      </c>
      <c r="C599" s="309"/>
      <c r="D599" s="57" t="str">
        <f t="shared" ca="1" si="123"/>
        <v/>
      </c>
      <c r="E599" s="59" t="str">
        <f t="shared" ca="1" si="124"/>
        <v/>
      </c>
      <c r="F599" s="215">
        <f ca="1">IF(LEN(B599)&gt;0,'OBRAČUNANA OSNOVNA PLAČA'!K593,"")</f>
        <v>0</v>
      </c>
      <c r="G599" s="60"/>
      <c r="H599" s="60"/>
      <c r="I599" s="60"/>
      <c r="J599" s="60"/>
      <c r="K599" s="60"/>
      <c r="L599" s="229">
        <f t="shared" si="140"/>
        <v>0</v>
      </c>
      <c r="M599" s="230">
        <f t="shared" ca="1" si="148"/>
        <v>0</v>
      </c>
      <c r="N599" s="230">
        <f t="shared" ca="1" si="149"/>
        <v>0</v>
      </c>
      <c r="O599" s="231">
        <f t="shared" ca="1" si="150"/>
        <v>0</v>
      </c>
      <c r="P599" s="232">
        <f t="shared" ca="1" si="151"/>
        <v>0</v>
      </c>
      <c r="Q599" s="233">
        <f t="shared" ca="1" si="141"/>
        <v>0</v>
      </c>
      <c r="R599" s="233">
        <f ca="1">IF(LEN(B599)&gt;0,'10'!R599-'10'!Q599,"")</f>
        <v>0</v>
      </c>
      <c r="S599" s="234"/>
      <c r="T599" s="34"/>
      <c r="U599" s="34"/>
      <c r="V599" s="34"/>
      <c r="W599" s="34"/>
      <c r="X599" s="34"/>
      <c r="Y599" s="34"/>
      <c r="AB599" s="167">
        <f>ROW()</f>
        <v>599</v>
      </c>
      <c r="AC599" s="168">
        <f t="shared" ca="1" si="125"/>
        <v>0</v>
      </c>
      <c r="AD599" s="168">
        <f t="shared" ca="1" si="139"/>
        <v>0</v>
      </c>
      <c r="AE599" s="169" t="str">
        <f t="shared" ca="1" si="142"/>
        <v>-</v>
      </c>
      <c r="AF599" s="168" t="str">
        <f t="shared" ca="1" si="143"/>
        <v>-</v>
      </c>
      <c r="AG599" s="169" t="str">
        <f t="shared" ca="1" si="144"/>
        <v>-</v>
      </c>
      <c r="AH599" s="168" t="str">
        <f t="shared" ca="1" si="145"/>
        <v>-</v>
      </c>
      <c r="AI599" s="168">
        <f t="shared" ca="1" si="146"/>
        <v>0</v>
      </c>
      <c r="AJ599" s="170">
        <f t="shared" ca="1" si="147"/>
        <v>0</v>
      </c>
      <c r="AK599" s="168">
        <f t="shared" ca="1" si="126"/>
        <v>0</v>
      </c>
      <c r="AL599" s="168">
        <f t="shared" ca="1" si="121"/>
        <v>0</v>
      </c>
    </row>
    <row r="600" spans="1:38" ht="27" customHeight="1" x14ac:dyDescent="0.2">
      <c r="A600" s="56">
        <v>585</v>
      </c>
      <c r="B600" s="309" t="str">
        <f t="shared" ca="1" si="122"/>
        <v>A585</v>
      </c>
      <c r="C600" s="309"/>
      <c r="D600" s="57" t="str">
        <f t="shared" ca="1" si="123"/>
        <v/>
      </c>
      <c r="E600" s="59" t="str">
        <f t="shared" ca="1" si="124"/>
        <v/>
      </c>
      <c r="F600" s="215">
        <f ca="1">IF(LEN(B600)&gt;0,'OBRAČUNANA OSNOVNA PLAČA'!K594,"")</f>
        <v>0</v>
      </c>
      <c r="G600" s="60"/>
      <c r="H600" s="60"/>
      <c r="I600" s="60"/>
      <c r="J600" s="60"/>
      <c r="K600" s="60"/>
      <c r="L600" s="229">
        <f t="shared" si="140"/>
        <v>0</v>
      </c>
      <c r="M600" s="230">
        <f t="shared" ca="1" si="148"/>
        <v>0</v>
      </c>
      <c r="N600" s="230">
        <f t="shared" ca="1" si="149"/>
        <v>0</v>
      </c>
      <c r="O600" s="231">
        <f t="shared" ca="1" si="150"/>
        <v>0</v>
      </c>
      <c r="P600" s="232">
        <f t="shared" ca="1" si="151"/>
        <v>0</v>
      </c>
      <c r="Q600" s="233">
        <f t="shared" ca="1" si="141"/>
        <v>0</v>
      </c>
      <c r="R600" s="233">
        <f ca="1">IF(LEN(B600)&gt;0,'10'!R600-'10'!Q600,"")</f>
        <v>0</v>
      </c>
      <c r="S600" s="234"/>
      <c r="T600" s="34"/>
      <c r="U600" s="34"/>
      <c r="V600" s="34"/>
      <c r="W600" s="34"/>
      <c r="X600" s="34"/>
      <c r="Y600" s="34"/>
      <c r="AB600" s="167">
        <f>ROW()</f>
        <v>600</v>
      </c>
      <c r="AC600" s="168">
        <f t="shared" ca="1" si="125"/>
        <v>0</v>
      </c>
      <c r="AD600" s="168">
        <f t="shared" ca="1" si="139"/>
        <v>0</v>
      </c>
      <c r="AE600" s="169" t="str">
        <f t="shared" ca="1" si="142"/>
        <v>-</v>
      </c>
      <c r="AF600" s="168" t="str">
        <f t="shared" ca="1" si="143"/>
        <v>-</v>
      </c>
      <c r="AG600" s="169" t="str">
        <f t="shared" ca="1" si="144"/>
        <v>-</v>
      </c>
      <c r="AH600" s="168" t="str">
        <f t="shared" ca="1" si="145"/>
        <v>-</v>
      </c>
      <c r="AI600" s="168">
        <f t="shared" ca="1" si="146"/>
        <v>0</v>
      </c>
      <c r="AJ600" s="170">
        <f t="shared" ca="1" si="147"/>
        <v>0</v>
      </c>
      <c r="AK600" s="168">
        <f t="shared" ca="1" si="126"/>
        <v>0</v>
      </c>
      <c r="AL600" s="168">
        <f t="shared" ca="1" si="121"/>
        <v>0</v>
      </c>
    </row>
    <row r="601" spans="1:38" ht="27" customHeight="1" x14ac:dyDescent="0.2">
      <c r="A601" s="56">
        <v>586</v>
      </c>
      <c r="B601" s="309" t="str">
        <f t="shared" ca="1" si="122"/>
        <v>A586</v>
      </c>
      <c r="C601" s="309"/>
      <c r="D601" s="57" t="str">
        <f t="shared" ca="1" si="123"/>
        <v/>
      </c>
      <c r="E601" s="59" t="str">
        <f t="shared" ca="1" si="124"/>
        <v/>
      </c>
      <c r="F601" s="215">
        <f ca="1">IF(LEN(B601)&gt;0,'OBRAČUNANA OSNOVNA PLAČA'!K595,"")</f>
        <v>0</v>
      </c>
      <c r="G601" s="60"/>
      <c r="H601" s="60"/>
      <c r="I601" s="60"/>
      <c r="J601" s="60"/>
      <c r="K601" s="60"/>
      <c r="L601" s="229">
        <f t="shared" si="140"/>
        <v>0</v>
      </c>
      <c r="M601" s="230">
        <f t="shared" ca="1" si="148"/>
        <v>0</v>
      </c>
      <c r="N601" s="230">
        <f t="shared" ca="1" si="149"/>
        <v>0</v>
      </c>
      <c r="O601" s="231">
        <f t="shared" ca="1" si="150"/>
        <v>0</v>
      </c>
      <c r="P601" s="232">
        <f t="shared" ca="1" si="151"/>
        <v>0</v>
      </c>
      <c r="Q601" s="233">
        <f t="shared" ca="1" si="141"/>
        <v>0</v>
      </c>
      <c r="R601" s="233">
        <f ca="1">IF(LEN(B601)&gt;0,'10'!R601-'10'!Q601,"")</f>
        <v>0</v>
      </c>
      <c r="S601" s="234"/>
      <c r="T601" s="34"/>
      <c r="U601" s="34"/>
      <c r="V601" s="34"/>
      <c r="W601" s="34"/>
      <c r="X601" s="34"/>
      <c r="Y601" s="34"/>
      <c r="AB601" s="167">
        <f>ROW()</f>
        <v>601</v>
      </c>
      <c r="AC601" s="168">
        <f t="shared" ca="1" si="125"/>
        <v>0</v>
      </c>
      <c r="AD601" s="168">
        <f t="shared" ca="1" si="139"/>
        <v>0</v>
      </c>
      <c r="AE601" s="169" t="str">
        <f t="shared" ca="1" si="142"/>
        <v>-</v>
      </c>
      <c r="AF601" s="168" t="str">
        <f t="shared" ca="1" si="143"/>
        <v>-</v>
      </c>
      <c r="AG601" s="169" t="str">
        <f t="shared" ca="1" si="144"/>
        <v>-</v>
      </c>
      <c r="AH601" s="168" t="str">
        <f t="shared" ca="1" si="145"/>
        <v>-</v>
      </c>
      <c r="AI601" s="168">
        <f t="shared" ca="1" si="146"/>
        <v>0</v>
      </c>
      <c r="AJ601" s="170">
        <f t="shared" ca="1" si="147"/>
        <v>0</v>
      </c>
      <c r="AK601" s="168">
        <f t="shared" ca="1" si="126"/>
        <v>0</v>
      </c>
      <c r="AL601" s="168">
        <f t="shared" ca="1" si="121"/>
        <v>0</v>
      </c>
    </row>
    <row r="602" spans="1:38" ht="27" customHeight="1" x14ac:dyDescent="0.2">
      <c r="A602" s="56">
        <v>587</v>
      </c>
      <c r="B602" s="309" t="str">
        <f t="shared" ca="1" si="122"/>
        <v>A587</v>
      </c>
      <c r="C602" s="309"/>
      <c r="D602" s="57" t="str">
        <f t="shared" ca="1" si="123"/>
        <v/>
      </c>
      <c r="E602" s="59" t="str">
        <f t="shared" ca="1" si="124"/>
        <v/>
      </c>
      <c r="F602" s="215">
        <f ca="1">IF(LEN(B602)&gt;0,'OBRAČUNANA OSNOVNA PLAČA'!K596,"")</f>
        <v>0</v>
      </c>
      <c r="G602" s="60"/>
      <c r="H602" s="60"/>
      <c r="I602" s="60"/>
      <c r="J602" s="60"/>
      <c r="K602" s="60"/>
      <c r="L602" s="229">
        <f t="shared" si="140"/>
        <v>0</v>
      </c>
      <c r="M602" s="230">
        <f t="shared" ca="1" si="148"/>
        <v>0</v>
      </c>
      <c r="N602" s="230">
        <f t="shared" ca="1" si="149"/>
        <v>0</v>
      </c>
      <c r="O602" s="231">
        <f t="shared" ca="1" si="150"/>
        <v>0</v>
      </c>
      <c r="P602" s="232">
        <f t="shared" ca="1" si="151"/>
        <v>0</v>
      </c>
      <c r="Q602" s="233">
        <f t="shared" ca="1" si="141"/>
        <v>0</v>
      </c>
      <c r="R602" s="233">
        <f ca="1">IF(LEN(B602)&gt;0,'10'!R602-'10'!Q602,"")</f>
        <v>0</v>
      </c>
      <c r="S602" s="234"/>
      <c r="T602" s="34"/>
      <c r="U602" s="34"/>
      <c r="V602" s="34"/>
      <c r="W602" s="34"/>
      <c r="X602" s="34"/>
      <c r="Y602" s="34"/>
      <c r="AB602" s="167">
        <f>ROW()</f>
        <v>602</v>
      </c>
      <c r="AC602" s="168">
        <f t="shared" ca="1" si="125"/>
        <v>0</v>
      </c>
      <c r="AD602" s="168">
        <f t="shared" ca="1" si="139"/>
        <v>0</v>
      </c>
      <c r="AE602" s="169" t="str">
        <f t="shared" ca="1" si="142"/>
        <v>-</v>
      </c>
      <c r="AF602" s="168" t="str">
        <f t="shared" ca="1" si="143"/>
        <v>-</v>
      </c>
      <c r="AG602" s="169" t="str">
        <f t="shared" ca="1" si="144"/>
        <v>-</v>
      </c>
      <c r="AH602" s="168" t="str">
        <f t="shared" ca="1" si="145"/>
        <v>-</v>
      </c>
      <c r="AI602" s="168">
        <f t="shared" ca="1" si="146"/>
        <v>0</v>
      </c>
      <c r="AJ602" s="170">
        <f t="shared" ca="1" si="147"/>
        <v>0</v>
      </c>
      <c r="AK602" s="168">
        <f t="shared" ca="1" si="126"/>
        <v>0</v>
      </c>
      <c r="AL602" s="168">
        <f t="shared" ca="1" si="121"/>
        <v>0</v>
      </c>
    </row>
    <row r="603" spans="1:38" ht="27" customHeight="1" x14ac:dyDescent="0.2">
      <c r="A603" s="56">
        <v>588</v>
      </c>
      <c r="B603" s="309" t="str">
        <f t="shared" ca="1" si="122"/>
        <v>A588</v>
      </c>
      <c r="C603" s="309"/>
      <c r="D603" s="57" t="str">
        <f t="shared" ca="1" si="123"/>
        <v/>
      </c>
      <c r="E603" s="59" t="str">
        <f t="shared" ca="1" si="124"/>
        <v/>
      </c>
      <c r="F603" s="215">
        <f ca="1">IF(LEN(B603)&gt;0,'OBRAČUNANA OSNOVNA PLAČA'!K597,"")</f>
        <v>0</v>
      </c>
      <c r="G603" s="60"/>
      <c r="H603" s="60"/>
      <c r="I603" s="60"/>
      <c r="J603" s="60"/>
      <c r="K603" s="60"/>
      <c r="L603" s="229">
        <f t="shared" si="140"/>
        <v>0</v>
      </c>
      <c r="M603" s="230">
        <f t="shared" ca="1" si="148"/>
        <v>0</v>
      </c>
      <c r="N603" s="230">
        <f t="shared" ca="1" si="149"/>
        <v>0</v>
      </c>
      <c r="O603" s="231">
        <f t="shared" ca="1" si="150"/>
        <v>0</v>
      </c>
      <c r="P603" s="232">
        <f t="shared" ca="1" si="151"/>
        <v>0</v>
      </c>
      <c r="Q603" s="233">
        <f t="shared" ca="1" si="141"/>
        <v>0</v>
      </c>
      <c r="R603" s="233">
        <f ca="1">IF(LEN(B603)&gt;0,'10'!R603-'10'!Q603,"")</f>
        <v>0</v>
      </c>
      <c r="S603" s="234"/>
      <c r="T603" s="34"/>
      <c r="U603" s="34"/>
      <c r="V603" s="34"/>
      <c r="W603" s="34"/>
      <c r="X603" s="34"/>
      <c r="Y603" s="34"/>
      <c r="AB603" s="167">
        <f>ROW()</f>
        <v>603</v>
      </c>
      <c r="AC603" s="168">
        <f t="shared" ca="1" si="125"/>
        <v>0</v>
      </c>
      <c r="AD603" s="168">
        <f t="shared" ca="1" si="139"/>
        <v>0</v>
      </c>
      <c r="AE603" s="169" t="str">
        <f t="shared" ca="1" si="142"/>
        <v>-</v>
      </c>
      <c r="AF603" s="168" t="str">
        <f t="shared" ca="1" si="143"/>
        <v>-</v>
      </c>
      <c r="AG603" s="169" t="str">
        <f t="shared" ca="1" si="144"/>
        <v>-</v>
      </c>
      <c r="AH603" s="168" t="str">
        <f t="shared" ca="1" si="145"/>
        <v>-</v>
      </c>
      <c r="AI603" s="168">
        <f t="shared" ca="1" si="146"/>
        <v>0</v>
      </c>
      <c r="AJ603" s="170">
        <f t="shared" ca="1" si="147"/>
        <v>0</v>
      </c>
      <c r="AK603" s="168">
        <f t="shared" ca="1" si="126"/>
        <v>0</v>
      </c>
      <c r="AL603" s="168">
        <f t="shared" ca="1" si="121"/>
        <v>0</v>
      </c>
    </row>
    <row r="604" spans="1:38" ht="27" customHeight="1" x14ac:dyDescent="0.2">
      <c r="A604" s="56">
        <v>589</v>
      </c>
      <c r="B604" s="309" t="str">
        <f t="shared" ca="1" si="122"/>
        <v>A589</v>
      </c>
      <c r="C604" s="309"/>
      <c r="D604" s="57" t="str">
        <f t="shared" ca="1" si="123"/>
        <v/>
      </c>
      <c r="E604" s="59" t="str">
        <f t="shared" ca="1" si="124"/>
        <v/>
      </c>
      <c r="F604" s="215">
        <f ca="1">IF(LEN(B604)&gt;0,'OBRAČUNANA OSNOVNA PLAČA'!K598,"")</f>
        <v>0</v>
      </c>
      <c r="G604" s="60"/>
      <c r="H604" s="60"/>
      <c r="I604" s="60"/>
      <c r="J604" s="60"/>
      <c r="K604" s="60"/>
      <c r="L604" s="229">
        <f t="shared" si="140"/>
        <v>0</v>
      </c>
      <c r="M604" s="230">
        <f t="shared" ca="1" si="148"/>
        <v>0</v>
      </c>
      <c r="N604" s="230">
        <f t="shared" ca="1" si="149"/>
        <v>0</v>
      </c>
      <c r="O604" s="231">
        <f t="shared" ca="1" si="150"/>
        <v>0</v>
      </c>
      <c r="P604" s="232">
        <f t="shared" ca="1" si="151"/>
        <v>0</v>
      </c>
      <c r="Q604" s="233">
        <f t="shared" ca="1" si="141"/>
        <v>0</v>
      </c>
      <c r="R604" s="233">
        <f ca="1">IF(LEN(B604)&gt;0,'10'!R604-'10'!Q604,"")</f>
        <v>0</v>
      </c>
      <c r="S604" s="234"/>
      <c r="T604" s="34"/>
      <c r="U604" s="34"/>
      <c r="V604" s="34"/>
      <c r="W604" s="34"/>
      <c r="X604" s="34"/>
      <c r="Y604" s="34"/>
      <c r="AB604" s="167">
        <f>ROW()</f>
        <v>604</v>
      </c>
      <c r="AC604" s="168">
        <f t="shared" ca="1" si="125"/>
        <v>0</v>
      </c>
      <c r="AD604" s="168">
        <f t="shared" ca="1" si="139"/>
        <v>0</v>
      </c>
      <c r="AE604" s="169" t="str">
        <f t="shared" ca="1" si="142"/>
        <v>-</v>
      </c>
      <c r="AF604" s="168" t="str">
        <f t="shared" ca="1" si="143"/>
        <v>-</v>
      </c>
      <c r="AG604" s="169" t="str">
        <f t="shared" ca="1" si="144"/>
        <v>-</v>
      </c>
      <c r="AH604" s="168" t="str">
        <f t="shared" ca="1" si="145"/>
        <v>-</v>
      </c>
      <c r="AI604" s="168">
        <f t="shared" ca="1" si="146"/>
        <v>0</v>
      </c>
      <c r="AJ604" s="170">
        <f t="shared" ca="1" si="147"/>
        <v>0</v>
      </c>
      <c r="AK604" s="168">
        <f t="shared" ca="1" si="126"/>
        <v>0</v>
      </c>
      <c r="AL604" s="168">
        <f t="shared" ca="1" si="121"/>
        <v>0</v>
      </c>
    </row>
    <row r="605" spans="1:38" ht="27" customHeight="1" x14ac:dyDescent="0.2">
      <c r="A605" s="56">
        <v>590</v>
      </c>
      <c r="B605" s="309" t="str">
        <f t="shared" ca="1" si="122"/>
        <v>A590</v>
      </c>
      <c r="C605" s="309"/>
      <c r="D605" s="57" t="str">
        <f t="shared" ca="1" si="123"/>
        <v/>
      </c>
      <c r="E605" s="59" t="str">
        <f t="shared" ca="1" si="124"/>
        <v/>
      </c>
      <c r="F605" s="215">
        <f ca="1">IF(LEN(B605)&gt;0,'OBRAČUNANA OSNOVNA PLAČA'!K599,"")</f>
        <v>0</v>
      </c>
      <c r="G605" s="60"/>
      <c r="H605" s="60"/>
      <c r="I605" s="60"/>
      <c r="J605" s="60"/>
      <c r="K605" s="60"/>
      <c r="L605" s="229">
        <f t="shared" si="140"/>
        <v>0</v>
      </c>
      <c r="M605" s="230">
        <f t="shared" ca="1" si="148"/>
        <v>0</v>
      </c>
      <c r="N605" s="230">
        <f t="shared" ca="1" si="149"/>
        <v>0</v>
      </c>
      <c r="O605" s="231">
        <f t="shared" ca="1" si="150"/>
        <v>0</v>
      </c>
      <c r="P605" s="232">
        <f t="shared" ca="1" si="151"/>
        <v>0</v>
      </c>
      <c r="Q605" s="233">
        <f t="shared" ca="1" si="141"/>
        <v>0</v>
      </c>
      <c r="R605" s="233">
        <f ca="1">IF(LEN(B605)&gt;0,'10'!R605-'10'!Q605,"")</f>
        <v>0</v>
      </c>
      <c r="S605" s="234"/>
      <c r="T605" s="34"/>
      <c r="U605" s="34"/>
      <c r="V605" s="34"/>
      <c r="W605" s="34"/>
      <c r="X605" s="34"/>
      <c r="Y605" s="34"/>
      <c r="AB605" s="167">
        <f>ROW()</f>
        <v>605</v>
      </c>
      <c r="AC605" s="168">
        <f t="shared" ca="1" si="125"/>
        <v>0</v>
      </c>
      <c r="AD605" s="168">
        <f t="shared" ca="1" si="139"/>
        <v>0</v>
      </c>
      <c r="AE605" s="169" t="str">
        <f t="shared" ca="1" si="142"/>
        <v>-</v>
      </c>
      <c r="AF605" s="168" t="str">
        <f t="shared" ca="1" si="143"/>
        <v>-</v>
      </c>
      <c r="AG605" s="169" t="str">
        <f t="shared" ca="1" si="144"/>
        <v>-</v>
      </c>
      <c r="AH605" s="168" t="str">
        <f t="shared" ca="1" si="145"/>
        <v>-</v>
      </c>
      <c r="AI605" s="168">
        <f t="shared" ca="1" si="146"/>
        <v>0</v>
      </c>
      <c r="AJ605" s="170">
        <f t="shared" ca="1" si="147"/>
        <v>0</v>
      </c>
      <c r="AK605" s="168">
        <f t="shared" ca="1" si="126"/>
        <v>0</v>
      </c>
      <c r="AL605" s="168">
        <f t="shared" ca="1" si="121"/>
        <v>0</v>
      </c>
    </row>
    <row r="606" spans="1:38" ht="27" customHeight="1" x14ac:dyDescent="0.2">
      <c r="A606" s="56">
        <v>591</v>
      </c>
      <c r="B606" s="309" t="str">
        <f t="shared" ca="1" si="122"/>
        <v>A591</v>
      </c>
      <c r="C606" s="309"/>
      <c r="D606" s="57" t="str">
        <f t="shared" ca="1" si="123"/>
        <v/>
      </c>
      <c r="E606" s="59" t="str">
        <f t="shared" ca="1" si="124"/>
        <v/>
      </c>
      <c r="F606" s="215">
        <f ca="1">IF(LEN(B606)&gt;0,'OBRAČUNANA OSNOVNA PLAČA'!K600,"")</f>
        <v>0</v>
      </c>
      <c r="G606" s="60"/>
      <c r="H606" s="60"/>
      <c r="I606" s="60"/>
      <c r="J606" s="60"/>
      <c r="K606" s="60"/>
      <c r="L606" s="229">
        <f t="shared" si="140"/>
        <v>0</v>
      </c>
      <c r="M606" s="230">
        <f t="shared" ca="1" si="148"/>
        <v>0</v>
      </c>
      <c r="N606" s="230">
        <f t="shared" ca="1" si="149"/>
        <v>0</v>
      </c>
      <c r="O606" s="231">
        <f t="shared" ca="1" si="150"/>
        <v>0</v>
      </c>
      <c r="P606" s="232">
        <f t="shared" ca="1" si="151"/>
        <v>0</v>
      </c>
      <c r="Q606" s="233">
        <f t="shared" ca="1" si="141"/>
        <v>0</v>
      </c>
      <c r="R606" s="233">
        <f ca="1">IF(LEN(B606)&gt;0,'10'!R606-'10'!Q606,"")</f>
        <v>0</v>
      </c>
      <c r="S606" s="234"/>
      <c r="T606" s="34"/>
      <c r="U606" s="34"/>
      <c r="V606" s="34"/>
      <c r="W606" s="34"/>
      <c r="X606" s="34"/>
      <c r="Y606" s="34"/>
      <c r="AB606" s="167">
        <f>ROW()</f>
        <v>606</v>
      </c>
      <c r="AC606" s="168">
        <f t="shared" ca="1" si="125"/>
        <v>0</v>
      </c>
      <c r="AD606" s="168">
        <f t="shared" ca="1" si="139"/>
        <v>0</v>
      </c>
      <c r="AE606" s="169" t="str">
        <f t="shared" ca="1" si="142"/>
        <v>-</v>
      </c>
      <c r="AF606" s="168" t="str">
        <f t="shared" ca="1" si="143"/>
        <v>-</v>
      </c>
      <c r="AG606" s="169" t="str">
        <f t="shared" ca="1" si="144"/>
        <v>-</v>
      </c>
      <c r="AH606" s="168" t="str">
        <f t="shared" ca="1" si="145"/>
        <v>-</v>
      </c>
      <c r="AI606" s="168">
        <f t="shared" ca="1" si="146"/>
        <v>0</v>
      </c>
      <c r="AJ606" s="170">
        <f t="shared" ca="1" si="147"/>
        <v>0</v>
      </c>
      <c r="AK606" s="168">
        <f t="shared" ca="1" si="126"/>
        <v>0</v>
      </c>
      <c r="AL606" s="168">
        <f t="shared" ca="1" si="121"/>
        <v>0</v>
      </c>
    </row>
    <row r="607" spans="1:38" ht="27" customHeight="1" x14ac:dyDescent="0.2">
      <c r="A607" s="56">
        <v>592</v>
      </c>
      <c r="B607" s="309" t="str">
        <f t="shared" ca="1" si="122"/>
        <v>A592</v>
      </c>
      <c r="C607" s="309"/>
      <c r="D607" s="57" t="str">
        <f t="shared" ca="1" si="123"/>
        <v/>
      </c>
      <c r="E607" s="59" t="str">
        <f t="shared" ca="1" si="124"/>
        <v/>
      </c>
      <c r="F607" s="215">
        <f ca="1">IF(LEN(B607)&gt;0,'OBRAČUNANA OSNOVNA PLAČA'!K601,"")</f>
        <v>0</v>
      </c>
      <c r="G607" s="60"/>
      <c r="H607" s="60"/>
      <c r="I607" s="60"/>
      <c r="J607" s="60"/>
      <c r="K607" s="60"/>
      <c r="L607" s="229">
        <f t="shared" si="140"/>
        <v>0</v>
      </c>
      <c r="M607" s="230">
        <f t="shared" ca="1" si="148"/>
        <v>0</v>
      </c>
      <c r="N607" s="230">
        <f t="shared" ca="1" si="149"/>
        <v>0</v>
      </c>
      <c r="O607" s="231">
        <f t="shared" ca="1" si="150"/>
        <v>0</v>
      </c>
      <c r="P607" s="232">
        <f t="shared" ca="1" si="151"/>
        <v>0</v>
      </c>
      <c r="Q607" s="233">
        <f t="shared" ca="1" si="141"/>
        <v>0</v>
      </c>
      <c r="R607" s="233">
        <f ca="1">IF(LEN(B607)&gt;0,'10'!R607-'10'!Q607,"")</f>
        <v>0</v>
      </c>
      <c r="S607" s="234"/>
      <c r="T607" s="34"/>
      <c r="U607" s="34"/>
      <c r="V607" s="34"/>
      <c r="W607" s="34"/>
      <c r="X607" s="34"/>
      <c r="Y607" s="34"/>
      <c r="AB607" s="167">
        <f>ROW()</f>
        <v>607</v>
      </c>
      <c r="AC607" s="168">
        <f t="shared" ca="1" si="125"/>
        <v>0</v>
      </c>
      <c r="AD607" s="168">
        <f t="shared" ca="1" si="139"/>
        <v>0</v>
      </c>
      <c r="AE607" s="169" t="str">
        <f t="shared" ca="1" si="142"/>
        <v>-</v>
      </c>
      <c r="AF607" s="168" t="str">
        <f t="shared" ca="1" si="143"/>
        <v>-</v>
      </c>
      <c r="AG607" s="169" t="str">
        <f t="shared" ca="1" si="144"/>
        <v>-</v>
      </c>
      <c r="AH607" s="168" t="str">
        <f t="shared" ca="1" si="145"/>
        <v>-</v>
      </c>
      <c r="AI607" s="168">
        <f t="shared" ca="1" si="146"/>
        <v>0</v>
      </c>
      <c r="AJ607" s="170">
        <f t="shared" ca="1" si="147"/>
        <v>0</v>
      </c>
      <c r="AK607" s="168">
        <f t="shared" ca="1" si="126"/>
        <v>0</v>
      </c>
      <c r="AL607" s="168">
        <f t="shared" ca="1" si="121"/>
        <v>0</v>
      </c>
    </row>
    <row r="608" spans="1:38" ht="27" customHeight="1" x14ac:dyDescent="0.2">
      <c r="A608" s="56">
        <v>593</v>
      </c>
      <c r="B608" s="309" t="str">
        <f t="shared" ca="1" si="122"/>
        <v>A593</v>
      </c>
      <c r="C608" s="309"/>
      <c r="D608" s="57" t="str">
        <f t="shared" ca="1" si="123"/>
        <v/>
      </c>
      <c r="E608" s="59" t="str">
        <f t="shared" ca="1" si="124"/>
        <v/>
      </c>
      <c r="F608" s="215">
        <f ca="1">IF(LEN(B608)&gt;0,'OBRAČUNANA OSNOVNA PLAČA'!K602,"")</f>
        <v>0</v>
      </c>
      <c r="G608" s="60"/>
      <c r="H608" s="60"/>
      <c r="I608" s="60"/>
      <c r="J608" s="60"/>
      <c r="K608" s="60"/>
      <c r="L608" s="229">
        <f t="shared" si="140"/>
        <v>0</v>
      </c>
      <c r="M608" s="230">
        <f t="shared" ca="1" si="148"/>
        <v>0</v>
      </c>
      <c r="N608" s="230">
        <f t="shared" ca="1" si="149"/>
        <v>0</v>
      </c>
      <c r="O608" s="231">
        <f t="shared" ca="1" si="150"/>
        <v>0</v>
      </c>
      <c r="P608" s="232">
        <f t="shared" ca="1" si="151"/>
        <v>0</v>
      </c>
      <c r="Q608" s="233">
        <f t="shared" ca="1" si="141"/>
        <v>0</v>
      </c>
      <c r="R608" s="233">
        <f ca="1">IF(LEN(B608)&gt;0,'10'!R608-'10'!Q608,"")</f>
        <v>0</v>
      </c>
      <c r="S608" s="234"/>
      <c r="T608" s="34"/>
      <c r="U608" s="34"/>
      <c r="V608" s="34"/>
      <c r="W608" s="34"/>
      <c r="X608" s="34"/>
      <c r="Y608" s="34"/>
      <c r="AB608" s="167">
        <f>ROW()</f>
        <v>608</v>
      </c>
      <c r="AC608" s="168">
        <f t="shared" ca="1" si="125"/>
        <v>0</v>
      </c>
      <c r="AD608" s="168">
        <f t="shared" ca="1" si="139"/>
        <v>0</v>
      </c>
      <c r="AE608" s="169" t="str">
        <f t="shared" ca="1" si="142"/>
        <v>-</v>
      </c>
      <c r="AF608" s="168" t="str">
        <f t="shared" ca="1" si="143"/>
        <v>-</v>
      </c>
      <c r="AG608" s="169" t="str">
        <f t="shared" ca="1" si="144"/>
        <v>-</v>
      </c>
      <c r="AH608" s="168" t="str">
        <f t="shared" ca="1" si="145"/>
        <v>-</v>
      </c>
      <c r="AI608" s="168">
        <f t="shared" ca="1" si="146"/>
        <v>0</v>
      </c>
      <c r="AJ608" s="170">
        <f t="shared" ca="1" si="147"/>
        <v>0</v>
      </c>
      <c r="AK608" s="168">
        <f t="shared" ca="1" si="126"/>
        <v>0</v>
      </c>
      <c r="AL608" s="168">
        <f t="shared" ca="1" si="121"/>
        <v>0</v>
      </c>
    </row>
    <row r="609" spans="1:38" ht="27" customHeight="1" x14ac:dyDescent="0.2">
      <c r="A609" s="56">
        <v>594</v>
      </c>
      <c r="B609" s="309" t="str">
        <f t="shared" ca="1" si="122"/>
        <v>A594</v>
      </c>
      <c r="C609" s="309"/>
      <c r="D609" s="57" t="str">
        <f t="shared" ca="1" si="123"/>
        <v/>
      </c>
      <c r="E609" s="59" t="str">
        <f t="shared" ca="1" si="124"/>
        <v/>
      </c>
      <c r="F609" s="215">
        <f ca="1">IF(LEN(B609)&gt;0,'OBRAČUNANA OSNOVNA PLAČA'!K603,"")</f>
        <v>0</v>
      </c>
      <c r="G609" s="60"/>
      <c r="H609" s="60"/>
      <c r="I609" s="60"/>
      <c r="J609" s="60"/>
      <c r="K609" s="60"/>
      <c r="L609" s="229">
        <f t="shared" si="140"/>
        <v>0</v>
      </c>
      <c r="M609" s="230">
        <f t="shared" ca="1" si="148"/>
        <v>0</v>
      </c>
      <c r="N609" s="230">
        <f t="shared" ca="1" si="149"/>
        <v>0</v>
      </c>
      <c r="O609" s="231">
        <f t="shared" ca="1" si="150"/>
        <v>0</v>
      </c>
      <c r="P609" s="232">
        <f t="shared" ca="1" si="151"/>
        <v>0</v>
      </c>
      <c r="Q609" s="233">
        <f t="shared" ca="1" si="141"/>
        <v>0</v>
      </c>
      <c r="R609" s="233">
        <f ca="1">IF(LEN(B609)&gt;0,'10'!R609-'10'!Q609,"")</f>
        <v>0</v>
      </c>
      <c r="S609" s="234"/>
      <c r="T609" s="34"/>
      <c r="U609" s="34"/>
      <c r="V609" s="34"/>
      <c r="W609" s="34"/>
      <c r="X609" s="34"/>
      <c r="Y609" s="34"/>
      <c r="AB609" s="167">
        <f>ROW()</f>
        <v>609</v>
      </c>
      <c r="AC609" s="168">
        <f t="shared" ca="1" si="125"/>
        <v>0</v>
      </c>
      <c r="AD609" s="168">
        <f t="shared" ca="1" si="139"/>
        <v>0</v>
      </c>
      <c r="AE609" s="169" t="str">
        <f t="shared" ca="1" si="142"/>
        <v>-</v>
      </c>
      <c r="AF609" s="168" t="str">
        <f t="shared" ca="1" si="143"/>
        <v>-</v>
      </c>
      <c r="AG609" s="169" t="str">
        <f t="shared" ca="1" si="144"/>
        <v>-</v>
      </c>
      <c r="AH609" s="168" t="str">
        <f t="shared" ca="1" si="145"/>
        <v>-</v>
      </c>
      <c r="AI609" s="168">
        <f t="shared" ca="1" si="146"/>
        <v>0</v>
      </c>
      <c r="AJ609" s="170">
        <f t="shared" ca="1" si="147"/>
        <v>0</v>
      </c>
      <c r="AK609" s="168">
        <f t="shared" ca="1" si="126"/>
        <v>0</v>
      </c>
      <c r="AL609" s="168">
        <f t="shared" ca="1" si="121"/>
        <v>0</v>
      </c>
    </row>
    <row r="610" spans="1:38" ht="27" customHeight="1" x14ac:dyDescent="0.2">
      <c r="A610" s="56">
        <v>595</v>
      </c>
      <c r="B610" s="309" t="str">
        <f t="shared" ca="1" si="122"/>
        <v>A595</v>
      </c>
      <c r="C610" s="309"/>
      <c r="D610" s="57" t="str">
        <f t="shared" ca="1" si="123"/>
        <v/>
      </c>
      <c r="E610" s="59" t="str">
        <f t="shared" ca="1" si="124"/>
        <v/>
      </c>
      <c r="F610" s="215">
        <f ca="1">IF(LEN(B610)&gt;0,'OBRAČUNANA OSNOVNA PLAČA'!K604,"")</f>
        <v>0</v>
      </c>
      <c r="G610" s="60"/>
      <c r="H610" s="60"/>
      <c r="I610" s="60"/>
      <c r="J610" s="60"/>
      <c r="K610" s="60"/>
      <c r="L610" s="229">
        <f t="shared" si="140"/>
        <v>0</v>
      </c>
      <c r="M610" s="230">
        <f t="shared" ca="1" si="148"/>
        <v>0</v>
      </c>
      <c r="N610" s="230">
        <f t="shared" ca="1" si="149"/>
        <v>0</v>
      </c>
      <c r="O610" s="231">
        <f t="shared" ca="1" si="150"/>
        <v>0</v>
      </c>
      <c r="P610" s="232">
        <f t="shared" ca="1" si="151"/>
        <v>0</v>
      </c>
      <c r="Q610" s="233">
        <f t="shared" ca="1" si="141"/>
        <v>0</v>
      </c>
      <c r="R610" s="233">
        <f ca="1">IF(LEN(B610)&gt;0,'10'!R610-'10'!Q610,"")</f>
        <v>0</v>
      </c>
      <c r="S610" s="234"/>
      <c r="T610" s="34"/>
      <c r="U610" s="34"/>
      <c r="V610" s="34"/>
      <c r="W610" s="34"/>
      <c r="X610" s="34"/>
      <c r="Y610" s="34"/>
      <c r="AB610" s="167">
        <f>ROW()</f>
        <v>610</v>
      </c>
      <c r="AC610" s="168">
        <f t="shared" ca="1" si="125"/>
        <v>0</v>
      </c>
      <c r="AD610" s="168">
        <f t="shared" ca="1" si="139"/>
        <v>0</v>
      </c>
      <c r="AE610" s="169" t="str">
        <f t="shared" ca="1" si="142"/>
        <v>-</v>
      </c>
      <c r="AF610" s="168" t="str">
        <f t="shared" ca="1" si="143"/>
        <v>-</v>
      </c>
      <c r="AG610" s="169" t="str">
        <f t="shared" ca="1" si="144"/>
        <v>-</v>
      </c>
      <c r="AH610" s="168" t="str">
        <f t="shared" ca="1" si="145"/>
        <v>-</v>
      </c>
      <c r="AI610" s="168">
        <f t="shared" ca="1" si="146"/>
        <v>0</v>
      </c>
      <c r="AJ610" s="170">
        <f t="shared" ca="1" si="147"/>
        <v>0</v>
      </c>
      <c r="AK610" s="168">
        <f t="shared" ca="1" si="126"/>
        <v>0</v>
      </c>
      <c r="AL610" s="168">
        <f t="shared" ca="1" si="121"/>
        <v>0</v>
      </c>
    </row>
    <row r="611" spans="1:38" ht="27" customHeight="1" x14ac:dyDescent="0.2">
      <c r="A611" s="56">
        <v>596</v>
      </c>
      <c r="B611" s="309" t="str">
        <f t="shared" ca="1" si="122"/>
        <v>A596</v>
      </c>
      <c r="C611" s="309"/>
      <c r="D611" s="57" t="str">
        <f t="shared" ca="1" si="123"/>
        <v/>
      </c>
      <c r="E611" s="59" t="str">
        <f t="shared" ca="1" si="124"/>
        <v/>
      </c>
      <c r="F611" s="215">
        <f ca="1">IF(LEN(B611)&gt;0,'OBRAČUNANA OSNOVNA PLAČA'!K605,"")</f>
        <v>0</v>
      </c>
      <c r="G611" s="60"/>
      <c r="H611" s="60"/>
      <c r="I611" s="60"/>
      <c r="J611" s="60"/>
      <c r="K611" s="60"/>
      <c r="L611" s="229">
        <f t="shared" si="140"/>
        <v>0</v>
      </c>
      <c r="M611" s="230">
        <f t="shared" ca="1" si="148"/>
        <v>0</v>
      </c>
      <c r="N611" s="230">
        <f t="shared" ca="1" si="149"/>
        <v>0</v>
      </c>
      <c r="O611" s="231">
        <f t="shared" ca="1" si="150"/>
        <v>0</v>
      </c>
      <c r="P611" s="232">
        <f t="shared" ca="1" si="151"/>
        <v>0</v>
      </c>
      <c r="Q611" s="233">
        <f t="shared" ca="1" si="141"/>
        <v>0</v>
      </c>
      <c r="R611" s="233">
        <f ca="1">IF(LEN(B611)&gt;0,'10'!R611-'10'!Q611,"")</f>
        <v>0</v>
      </c>
      <c r="S611" s="234"/>
      <c r="T611" s="34"/>
      <c r="U611" s="34"/>
      <c r="V611" s="34"/>
      <c r="W611" s="34"/>
      <c r="X611" s="34"/>
      <c r="Y611" s="34"/>
      <c r="AB611" s="167">
        <f>ROW()</f>
        <v>611</v>
      </c>
      <c r="AC611" s="168">
        <f t="shared" ca="1" si="125"/>
        <v>0</v>
      </c>
      <c r="AD611" s="168">
        <f t="shared" ca="1" si="139"/>
        <v>0</v>
      </c>
      <c r="AE611" s="169" t="str">
        <f t="shared" ca="1" si="142"/>
        <v>-</v>
      </c>
      <c r="AF611" s="168" t="str">
        <f t="shared" ca="1" si="143"/>
        <v>-</v>
      </c>
      <c r="AG611" s="169" t="str">
        <f t="shared" ca="1" si="144"/>
        <v>-</v>
      </c>
      <c r="AH611" s="168" t="str">
        <f t="shared" ca="1" si="145"/>
        <v>-</v>
      </c>
      <c r="AI611" s="168">
        <f t="shared" ca="1" si="146"/>
        <v>0</v>
      </c>
      <c r="AJ611" s="170">
        <f t="shared" ca="1" si="147"/>
        <v>0</v>
      </c>
      <c r="AK611" s="168">
        <f t="shared" ca="1" si="126"/>
        <v>0</v>
      </c>
      <c r="AL611" s="168">
        <f t="shared" ca="1" si="121"/>
        <v>0</v>
      </c>
    </row>
    <row r="612" spans="1:38" ht="27" customHeight="1" x14ac:dyDescent="0.2">
      <c r="A612" s="56">
        <v>597</v>
      </c>
      <c r="B612" s="309" t="str">
        <f t="shared" ca="1" si="122"/>
        <v>A597</v>
      </c>
      <c r="C612" s="309"/>
      <c r="D612" s="57" t="str">
        <f t="shared" ca="1" si="123"/>
        <v/>
      </c>
      <c r="E612" s="59" t="str">
        <f t="shared" ca="1" si="124"/>
        <v/>
      </c>
      <c r="F612" s="215">
        <f ca="1">IF(LEN(B612)&gt;0,'OBRAČUNANA OSNOVNA PLAČA'!K606,"")</f>
        <v>0</v>
      </c>
      <c r="G612" s="60"/>
      <c r="H612" s="60"/>
      <c r="I612" s="60"/>
      <c r="J612" s="60"/>
      <c r="K612" s="60"/>
      <c r="L612" s="229">
        <f t="shared" si="140"/>
        <v>0</v>
      </c>
      <c r="M612" s="230">
        <f t="shared" ca="1" si="148"/>
        <v>0</v>
      </c>
      <c r="N612" s="230">
        <f t="shared" ca="1" si="149"/>
        <v>0</v>
      </c>
      <c r="O612" s="231">
        <f t="shared" ca="1" si="150"/>
        <v>0</v>
      </c>
      <c r="P612" s="232">
        <f t="shared" ca="1" si="151"/>
        <v>0</v>
      </c>
      <c r="Q612" s="233">
        <f t="shared" ca="1" si="141"/>
        <v>0</v>
      </c>
      <c r="R612" s="233">
        <f ca="1">IF(LEN(B612)&gt;0,'10'!R612-'10'!Q612,"")</f>
        <v>0</v>
      </c>
      <c r="S612" s="234"/>
      <c r="T612" s="34"/>
      <c r="U612" s="34"/>
      <c r="V612" s="34"/>
      <c r="W612" s="34"/>
      <c r="X612" s="34"/>
      <c r="Y612" s="34"/>
      <c r="AB612" s="167">
        <f>ROW()</f>
        <v>612</v>
      </c>
      <c r="AC612" s="168">
        <f t="shared" ca="1" si="125"/>
        <v>0</v>
      </c>
      <c r="AD612" s="168">
        <f t="shared" ca="1" si="139"/>
        <v>0</v>
      </c>
      <c r="AE612" s="169" t="str">
        <f t="shared" ca="1" si="142"/>
        <v>-</v>
      </c>
      <c r="AF612" s="168" t="str">
        <f t="shared" ca="1" si="143"/>
        <v>-</v>
      </c>
      <c r="AG612" s="169" t="str">
        <f t="shared" ca="1" si="144"/>
        <v>-</v>
      </c>
      <c r="AH612" s="168" t="str">
        <f t="shared" ca="1" si="145"/>
        <v>-</v>
      </c>
      <c r="AI612" s="168">
        <f t="shared" ca="1" si="146"/>
        <v>0</v>
      </c>
      <c r="AJ612" s="170">
        <f t="shared" ca="1" si="147"/>
        <v>0</v>
      </c>
      <c r="AK612" s="168">
        <f t="shared" ca="1" si="126"/>
        <v>0</v>
      </c>
      <c r="AL612" s="168">
        <f t="shared" ca="1" si="121"/>
        <v>0</v>
      </c>
    </row>
    <row r="613" spans="1:38" ht="27" customHeight="1" x14ac:dyDescent="0.2">
      <c r="A613" s="56">
        <v>598</v>
      </c>
      <c r="B613" s="309" t="str">
        <f t="shared" ca="1" si="122"/>
        <v>A598</v>
      </c>
      <c r="C613" s="309"/>
      <c r="D613" s="57" t="str">
        <f t="shared" ca="1" si="123"/>
        <v/>
      </c>
      <c r="E613" s="59" t="str">
        <f t="shared" ca="1" si="124"/>
        <v/>
      </c>
      <c r="F613" s="215">
        <f ca="1">IF(LEN(B613)&gt;0,'OBRAČUNANA OSNOVNA PLAČA'!K607,"")</f>
        <v>0</v>
      </c>
      <c r="G613" s="60"/>
      <c r="H613" s="60"/>
      <c r="I613" s="60"/>
      <c r="J613" s="60"/>
      <c r="K613" s="60"/>
      <c r="L613" s="229">
        <f t="shared" si="140"/>
        <v>0</v>
      </c>
      <c r="M613" s="230">
        <f t="shared" ca="1" si="148"/>
        <v>0</v>
      </c>
      <c r="N613" s="230">
        <f t="shared" ca="1" si="149"/>
        <v>0</v>
      </c>
      <c r="O613" s="231">
        <f t="shared" ca="1" si="150"/>
        <v>0</v>
      </c>
      <c r="P613" s="232">
        <f t="shared" ca="1" si="151"/>
        <v>0</v>
      </c>
      <c r="Q613" s="233">
        <f t="shared" ca="1" si="141"/>
        <v>0</v>
      </c>
      <c r="R613" s="233">
        <f ca="1">IF(LEN(B613)&gt;0,'10'!R613-'10'!Q613,"")</f>
        <v>0</v>
      </c>
      <c r="S613" s="234"/>
      <c r="T613" s="34"/>
      <c r="U613" s="34"/>
      <c r="V613" s="34"/>
      <c r="W613" s="34"/>
      <c r="X613" s="34"/>
      <c r="Y613" s="34"/>
      <c r="AB613" s="167">
        <f>ROW()</f>
        <v>613</v>
      </c>
      <c r="AC613" s="168">
        <f t="shared" ca="1" si="125"/>
        <v>0</v>
      </c>
      <c r="AD613" s="168">
        <f t="shared" ca="1" si="139"/>
        <v>0</v>
      </c>
      <c r="AE613" s="169" t="str">
        <f t="shared" ca="1" si="142"/>
        <v>-</v>
      </c>
      <c r="AF613" s="168" t="str">
        <f t="shared" ca="1" si="143"/>
        <v>-</v>
      </c>
      <c r="AG613" s="169" t="str">
        <f t="shared" ca="1" si="144"/>
        <v>-</v>
      </c>
      <c r="AH613" s="168" t="str">
        <f t="shared" ca="1" si="145"/>
        <v>-</v>
      </c>
      <c r="AI613" s="168">
        <f t="shared" ca="1" si="146"/>
        <v>0</v>
      </c>
      <c r="AJ613" s="170">
        <f t="shared" ca="1" si="147"/>
        <v>0</v>
      </c>
      <c r="AK613" s="168">
        <f t="shared" ca="1" si="126"/>
        <v>0</v>
      </c>
      <c r="AL613" s="168">
        <f t="shared" ca="1" si="121"/>
        <v>0</v>
      </c>
    </row>
    <row r="614" spans="1:38" ht="27" customHeight="1" x14ac:dyDescent="0.2">
      <c r="A614" s="56">
        <v>599</v>
      </c>
      <c r="B614" s="309" t="str">
        <f t="shared" ca="1" si="122"/>
        <v>A599</v>
      </c>
      <c r="C614" s="309"/>
      <c r="D614" s="57" t="str">
        <f t="shared" ca="1" si="123"/>
        <v/>
      </c>
      <c r="E614" s="59" t="str">
        <f t="shared" ca="1" si="124"/>
        <v/>
      </c>
      <c r="F614" s="215">
        <f ca="1">IF(LEN(B614)&gt;0,'OBRAČUNANA OSNOVNA PLAČA'!K608,"")</f>
        <v>0</v>
      </c>
      <c r="G614" s="60"/>
      <c r="H614" s="60"/>
      <c r="I614" s="60"/>
      <c r="J614" s="60"/>
      <c r="K614" s="60"/>
      <c r="L614" s="229">
        <f t="shared" si="140"/>
        <v>0</v>
      </c>
      <c r="M614" s="230">
        <f t="shared" ca="1" si="148"/>
        <v>0</v>
      </c>
      <c r="N614" s="230">
        <f t="shared" ca="1" si="149"/>
        <v>0</v>
      </c>
      <c r="O614" s="231">
        <f t="shared" ca="1" si="150"/>
        <v>0</v>
      </c>
      <c r="P614" s="232">
        <f t="shared" ca="1" si="151"/>
        <v>0</v>
      </c>
      <c r="Q614" s="233">
        <f t="shared" ca="1" si="141"/>
        <v>0</v>
      </c>
      <c r="R614" s="233">
        <f ca="1">IF(LEN(B614)&gt;0,'10'!R614-'10'!Q614,"")</f>
        <v>0</v>
      </c>
      <c r="S614" s="234"/>
      <c r="T614" s="34"/>
      <c r="U614" s="34"/>
      <c r="V614" s="34"/>
      <c r="W614" s="34"/>
      <c r="X614" s="34"/>
      <c r="Y614" s="34"/>
      <c r="AB614" s="167">
        <f>ROW()</f>
        <v>614</v>
      </c>
      <c r="AC614" s="168">
        <f t="shared" ca="1" si="125"/>
        <v>0</v>
      </c>
      <c r="AD614" s="168">
        <f t="shared" ca="1" si="139"/>
        <v>0</v>
      </c>
      <c r="AE614" s="169" t="str">
        <f t="shared" ca="1" si="142"/>
        <v>-</v>
      </c>
      <c r="AF614" s="168" t="str">
        <f t="shared" ca="1" si="143"/>
        <v>-</v>
      </c>
      <c r="AG614" s="169" t="str">
        <f t="shared" ca="1" si="144"/>
        <v>-</v>
      </c>
      <c r="AH614" s="168" t="str">
        <f t="shared" ca="1" si="145"/>
        <v>-</v>
      </c>
      <c r="AI614" s="168">
        <f t="shared" ca="1" si="146"/>
        <v>0</v>
      </c>
      <c r="AJ614" s="170">
        <f t="shared" ca="1" si="147"/>
        <v>0</v>
      </c>
      <c r="AK614" s="168">
        <f t="shared" ca="1" si="126"/>
        <v>0</v>
      </c>
      <c r="AL614" s="168">
        <f t="shared" ca="1" si="121"/>
        <v>0</v>
      </c>
    </row>
    <row r="615" spans="1:38" ht="27" customHeight="1" x14ac:dyDescent="0.2">
      <c r="A615" s="56">
        <v>600</v>
      </c>
      <c r="B615" s="309" t="str">
        <f t="shared" ca="1" si="122"/>
        <v>A600</v>
      </c>
      <c r="C615" s="309"/>
      <c r="D615" s="57" t="str">
        <f t="shared" ca="1" si="123"/>
        <v/>
      </c>
      <c r="E615" s="59" t="str">
        <f t="shared" ca="1" si="124"/>
        <v/>
      </c>
      <c r="F615" s="215">
        <f ca="1">IF(LEN(B615)&gt;0,'OBRAČUNANA OSNOVNA PLAČA'!K609,"")</f>
        <v>0</v>
      </c>
      <c r="G615" s="60"/>
      <c r="H615" s="60"/>
      <c r="I615" s="60"/>
      <c r="J615" s="60"/>
      <c r="K615" s="60"/>
      <c r="L615" s="229">
        <f t="shared" si="140"/>
        <v>0</v>
      </c>
      <c r="M615" s="230">
        <f t="shared" ca="1" si="148"/>
        <v>0</v>
      </c>
      <c r="N615" s="230">
        <f t="shared" ca="1" si="149"/>
        <v>0</v>
      </c>
      <c r="O615" s="231">
        <f t="shared" ca="1" si="150"/>
        <v>0</v>
      </c>
      <c r="P615" s="232">
        <f t="shared" ca="1" si="151"/>
        <v>0</v>
      </c>
      <c r="Q615" s="233">
        <f t="shared" ca="1" si="141"/>
        <v>0</v>
      </c>
      <c r="R615" s="233">
        <f ca="1">IF(LEN(B615)&gt;0,'10'!R615-'10'!Q615,"")</f>
        <v>0</v>
      </c>
      <c r="S615" s="234"/>
      <c r="T615" s="34"/>
      <c r="U615" s="34"/>
      <c r="V615" s="34"/>
      <c r="W615" s="34"/>
      <c r="X615" s="34"/>
      <c r="Y615" s="34"/>
      <c r="AB615" s="167">
        <f>ROW()</f>
        <v>615</v>
      </c>
      <c r="AC615" s="168">
        <f t="shared" ca="1" si="125"/>
        <v>0</v>
      </c>
      <c r="AD615" s="168">
        <f t="shared" ca="1" si="139"/>
        <v>0</v>
      </c>
      <c r="AE615" s="169" t="str">
        <f t="shared" ca="1" si="142"/>
        <v>-</v>
      </c>
      <c r="AF615" s="168" t="str">
        <f t="shared" ca="1" si="143"/>
        <v>-</v>
      </c>
      <c r="AG615" s="169" t="str">
        <f t="shared" ca="1" si="144"/>
        <v>-</v>
      </c>
      <c r="AH615" s="168" t="str">
        <f t="shared" ca="1" si="145"/>
        <v>-</v>
      </c>
      <c r="AI615" s="168">
        <f t="shared" ca="1" si="146"/>
        <v>0</v>
      </c>
      <c r="AJ615" s="170">
        <f t="shared" ca="1" si="147"/>
        <v>0</v>
      </c>
      <c r="AK615" s="168">
        <f t="shared" ca="1" si="126"/>
        <v>0</v>
      </c>
      <c r="AL615" s="168">
        <f t="shared" ca="1" si="121"/>
        <v>0</v>
      </c>
    </row>
    <row r="616" spans="1:38" ht="27" customHeight="1" x14ac:dyDescent="0.2">
      <c r="A616" s="56">
        <v>601</v>
      </c>
      <c r="B616" s="309" t="str">
        <f t="shared" ca="1" si="122"/>
        <v>A601</v>
      </c>
      <c r="C616" s="309"/>
      <c r="D616" s="57" t="str">
        <f t="shared" ca="1" si="123"/>
        <v/>
      </c>
      <c r="E616" s="59" t="str">
        <f t="shared" ca="1" si="124"/>
        <v/>
      </c>
      <c r="F616" s="215">
        <f ca="1">IF(LEN(B616)&gt;0,'OBRAČUNANA OSNOVNA PLAČA'!K610,"")</f>
        <v>0</v>
      </c>
      <c r="G616" s="60"/>
      <c r="H616" s="60"/>
      <c r="I616" s="60"/>
      <c r="J616" s="60"/>
      <c r="K616" s="60"/>
      <c r="L616" s="229">
        <f t="shared" si="140"/>
        <v>0</v>
      </c>
      <c r="M616" s="230">
        <f t="shared" ca="1" si="148"/>
        <v>0</v>
      </c>
      <c r="N616" s="230">
        <f t="shared" ca="1" si="149"/>
        <v>0</v>
      </c>
      <c r="O616" s="231">
        <f t="shared" ca="1" si="150"/>
        <v>0</v>
      </c>
      <c r="P616" s="232">
        <f t="shared" ca="1" si="151"/>
        <v>0</v>
      </c>
      <c r="Q616" s="233">
        <f t="shared" ca="1" si="141"/>
        <v>0</v>
      </c>
      <c r="R616" s="233">
        <f ca="1">IF(LEN(B616)&gt;0,'10'!R616-'10'!Q616,"")</f>
        <v>0</v>
      </c>
      <c r="S616" s="234"/>
      <c r="T616" s="34"/>
      <c r="U616" s="34"/>
      <c r="V616" s="34"/>
      <c r="W616" s="34"/>
      <c r="X616" s="34"/>
      <c r="Y616" s="34"/>
      <c r="AB616" s="167">
        <f>ROW()</f>
        <v>616</v>
      </c>
      <c r="AC616" s="168">
        <f t="shared" ca="1" si="125"/>
        <v>0</v>
      </c>
      <c r="AD616" s="168">
        <f t="shared" ca="1" si="139"/>
        <v>0</v>
      </c>
      <c r="AE616" s="169" t="str">
        <f t="shared" ca="1" si="142"/>
        <v>-</v>
      </c>
      <c r="AF616" s="168" t="str">
        <f t="shared" ca="1" si="143"/>
        <v>-</v>
      </c>
      <c r="AG616" s="169" t="str">
        <f t="shared" ca="1" si="144"/>
        <v>-</v>
      </c>
      <c r="AH616" s="168" t="str">
        <f t="shared" ca="1" si="145"/>
        <v>-</v>
      </c>
      <c r="AI616" s="168">
        <f t="shared" ca="1" si="146"/>
        <v>0</v>
      </c>
      <c r="AJ616" s="170">
        <f t="shared" ca="1" si="147"/>
        <v>0</v>
      </c>
      <c r="AK616" s="168">
        <f t="shared" ca="1" si="126"/>
        <v>0</v>
      </c>
      <c r="AL616" s="168">
        <f t="shared" ca="1" si="121"/>
        <v>0</v>
      </c>
    </row>
    <row r="617" spans="1:38" ht="27" customHeight="1" x14ac:dyDescent="0.2">
      <c r="A617" s="56">
        <v>602</v>
      </c>
      <c r="B617" s="309" t="str">
        <f t="shared" ca="1" si="122"/>
        <v>A602</v>
      </c>
      <c r="C617" s="309"/>
      <c r="D617" s="57" t="str">
        <f t="shared" ca="1" si="123"/>
        <v/>
      </c>
      <c r="E617" s="59" t="str">
        <f t="shared" ca="1" si="124"/>
        <v/>
      </c>
      <c r="F617" s="215">
        <f ca="1">IF(LEN(B617)&gt;0,'OBRAČUNANA OSNOVNA PLAČA'!K611,"")</f>
        <v>0</v>
      </c>
      <c r="G617" s="60"/>
      <c r="H617" s="60"/>
      <c r="I617" s="60"/>
      <c r="J617" s="60"/>
      <c r="K617" s="60"/>
      <c r="L617" s="229">
        <f t="shared" si="140"/>
        <v>0</v>
      </c>
      <c r="M617" s="230">
        <f t="shared" ca="1" si="148"/>
        <v>0</v>
      </c>
      <c r="N617" s="230">
        <f t="shared" ca="1" si="149"/>
        <v>0</v>
      </c>
      <c r="O617" s="231">
        <f t="shared" ca="1" si="150"/>
        <v>0</v>
      </c>
      <c r="P617" s="232">
        <f t="shared" ca="1" si="151"/>
        <v>0</v>
      </c>
      <c r="Q617" s="233">
        <f t="shared" ca="1" si="141"/>
        <v>0</v>
      </c>
      <c r="R617" s="233">
        <f ca="1">IF(LEN(B617)&gt;0,'10'!R617-'10'!Q617,"")</f>
        <v>0</v>
      </c>
      <c r="S617" s="234"/>
      <c r="T617" s="34"/>
      <c r="U617" s="34"/>
      <c r="V617" s="34"/>
      <c r="W617" s="34"/>
      <c r="X617" s="34"/>
      <c r="Y617" s="34"/>
      <c r="AB617" s="167">
        <f>ROW()</f>
        <v>617</v>
      </c>
      <c r="AC617" s="168">
        <f t="shared" ca="1" si="125"/>
        <v>0</v>
      </c>
      <c r="AD617" s="168">
        <f t="shared" ca="1" si="139"/>
        <v>0</v>
      </c>
      <c r="AE617" s="169" t="str">
        <f t="shared" ca="1" si="142"/>
        <v>-</v>
      </c>
      <c r="AF617" s="168" t="str">
        <f t="shared" ca="1" si="143"/>
        <v>-</v>
      </c>
      <c r="AG617" s="169" t="str">
        <f t="shared" ca="1" si="144"/>
        <v>-</v>
      </c>
      <c r="AH617" s="168" t="str">
        <f t="shared" ca="1" si="145"/>
        <v>-</v>
      </c>
      <c r="AI617" s="168">
        <f t="shared" ca="1" si="146"/>
        <v>0</v>
      </c>
      <c r="AJ617" s="170">
        <f t="shared" ca="1" si="147"/>
        <v>0</v>
      </c>
      <c r="AK617" s="168">
        <f t="shared" ca="1" si="126"/>
        <v>0</v>
      </c>
      <c r="AL617" s="168">
        <f t="shared" ca="1" si="121"/>
        <v>0</v>
      </c>
    </row>
    <row r="618" spans="1:38" ht="27" customHeight="1" x14ac:dyDescent="0.2">
      <c r="A618" s="56">
        <v>603</v>
      </c>
      <c r="B618" s="309" t="str">
        <f t="shared" ca="1" si="122"/>
        <v>A603</v>
      </c>
      <c r="C618" s="309"/>
      <c r="D618" s="57" t="str">
        <f t="shared" ca="1" si="123"/>
        <v/>
      </c>
      <c r="E618" s="59" t="str">
        <f t="shared" ca="1" si="124"/>
        <v/>
      </c>
      <c r="F618" s="215">
        <f ca="1">IF(LEN(B618)&gt;0,'OBRAČUNANA OSNOVNA PLAČA'!K612,"")</f>
        <v>0</v>
      </c>
      <c r="G618" s="60"/>
      <c r="H618" s="60"/>
      <c r="I618" s="60"/>
      <c r="J618" s="60"/>
      <c r="K618" s="60"/>
      <c r="L618" s="229">
        <f t="shared" si="140"/>
        <v>0</v>
      </c>
      <c r="M618" s="230">
        <f t="shared" ca="1" si="148"/>
        <v>0</v>
      </c>
      <c r="N618" s="230">
        <f t="shared" ca="1" si="149"/>
        <v>0</v>
      </c>
      <c r="O618" s="231">
        <f t="shared" ca="1" si="150"/>
        <v>0</v>
      </c>
      <c r="P618" s="232">
        <f t="shared" ca="1" si="151"/>
        <v>0</v>
      </c>
      <c r="Q618" s="233">
        <f t="shared" ca="1" si="141"/>
        <v>0</v>
      </c>
      <c r="R618" s="233">
        <f ca="1">IF(LEN(B618)&gt;0,'10'!R618-'10'!Q618,"")</f>
        <v>0</v>
      </c>
      <c r="S618" s="234"/>
      <c r="T618" s="34"/>
      <c r="U618" s="34"/>
      <c r="V618" s="34"/>
      <c r="W618" s="34"/>
      <c r="X618" s="34"/>
      <c r="Y618" s="34"/>
      <c r="AB618" s="167">
        <f>ROW()</f>
        <v>618</v>
      </c>
      <c r="AC618" s="168">
        <f t="shared" ca="1" si="125"/>
        <v>0</v>
      </c>
      <c r="AD618" s="168">
        <f t="shared" ca="1" si="139"/>
        <v>0</v>
      </c>
      <c r="AE618" s="169" t="str">
        <f t="shared" ca="1" si="142"/>
        <v>-</v>
      </c>
      <c r="AF618" s="168" t="str">
        <f t="shared" ca="1" si="143"/>
        <v>-</v>
      </c>
      <c r="AG618" s="169" t="str">
        <f t="shared" ca="1" si="144"/>
        <v>-</v>
      </c>
      <c r="AH618" s="168" t="str">
        <f t="shared" ca="1" si="145"/>
        <v>-</v>
      </c>
      <c r="AI618" s="168">
        <f t="shared" ca="1" si="146"/>
        <v>0</v>
      </c>
      <c r="AJ618" s="170">
        <f t="shared" ca="1" si="147"/>
        <v>0</v>
      </c>
      <c r="AK618" s="168">
        <f t="shared" ca="1" si="126"/>
        <v>0</v>
      </c>
      <c r="AL618" s="168">
        <f t="shared" ca="1" si="121"/>
        <v>0</v>
      </c>
    </row>
    <row r="619" spans="1:38" ht="27" customHeight="1" x14ac:dyDescent="0.2">
      <c r="A619" s="56">
        <v>604</v>
      </c>
      <c r="B619" s="309" t="str">
        <f t="shared" ca="1" si="122"/>
        <v>A604</v>
      </c>
      <c r="C619" s="309"/>
      <c r="D619" s="57" t="str">
        <f t="shared" ca="1" si="123"/>
        <v/>
      </c>
      <c r="E619" s="59" t="str">
        <f t="shared" ca="1" si="124"/>
        <v/>
      </c>
      <c r="F619" s="215">
        <f ca="1">IF(LEN(B619)&gt;0,'OBRAČUNANA OSNOVNA PLAČA'!K613,"")</f>
        <v>0</v>
      </c>
      <c r="G619" s="60"/>
      <c r="H619" s="60"/>
      <c r="I619" s="60"/>
      <c r="J619" s="60"/>
      <c r="K619" s="60"/>
      <c r="L619" s="229">
        <f t="shared" si="140"/>
        <v>0</v>
      </c>
      <c r="M619" s="230">
        <f t="shared" ca="1" si="148"/>
        <v>0</v>
      </c>
      <c r="N619" s="230">
        <f t="shared" ca="1" si="149"/>
        <v>0</v>
      </c>
      <c r="O619" s="231">
        <f t="shared" ca="1" si="150"/>
        <v>0</v>
      </c>
      <c r="P619" s="232">
        <f t="shared" ca="1" si="151"/>
        <v>0</v>
      </c>
      <c r="Q619" s="233">
        <f t="shared" ca="1" si="141"/>
        <v>0</v>
      </c>
      <c r="R619" s="233">
        <f ca="1">IF(LEN(B619)&gt;0,'10'!R619-'10'!Q619,"")</f>
        <v>0</v>
      </c>
      <c r="S619" s="234"/>
      <c r="T619" s="34"/>
      <c r="U619" s="34"/>
      <c r="V619" s="34"/>
      <c r="W619" s="34"/>
      <c r="X619" s="34"/>
      <c r="Y619" s="34"/>
      <c r="AB619" s="167">
        <f>ROW()</f>
        <v>619</v>
      </c>
      <c r="AC619" s="168">
        <f t="shared" ca="1" si="125"/>
        <v>0</v>
      </c>
      <c r="AD619" s="168">
        <f t="shared" ca="1" si="139"/>
        <v>0</v>
      </c>
      <c r="AE619" s="169" t="str">
        <f t="shared" ca="1" si="142"/>
        <v>-</v>
      </c>
      <c r="AF619" s="168" t="str">
        <f t="shared" ca="1" si="143"/>
        <v>-</v>
      </c>
      <c r="AG619" s="169" t="str">
        <f t="shared" ca="1" si="144"/>
        <v>-</v>
      </c>
      <c r="AH619" s="168" t="str">
        <f t="shared" ca="1" si="145"/>
        <v>-</v>
      </c>
      <c r="AI619" s="168">
        <f t="shared" ca="1" si="146"/>
        <v>0</v>
      </c>
      <c r="AJ619" s="170">
        <f t="shared" ca="1" si="147"/>
        <v>0</v>
      </c>
      <c r="AK619" s="168">
        <f t="shared" ca="1" si="126"/>
        <v>0</v>
      </c>
      <c r="AL619" s="168">
        <f t="shared" ca="1" si="121"/>
        <v>0</v>
      </c>
    </row>
    <row r="620" spans="1:38" ht="27" customHeight="1" x14ac:dyDescent="0.2">
      <c r="A620" s="56">
        <v>605</v>
      </c>
      <c r="B620" s="309" t="str">
        <f t="shared" ca="1" si="122"/>
        <v>A605</v>
      </c>
      <c r="C620" s="309"/>
      <c r="D620" s="57" t="str">
        <f t="shared" ca="1" si="123"/>
        <v/>
      </c>
      <c r="E620" s="59" t="str">
        <f t="shared" ca="1" si="124"/>
        <v/>
      </c>
      <c r="F620" s="215">
        <f ca="1">IF(LEN(B620)&gt;0,'OBRAČUNANA OSNOVNA PLAČA'!K614,"")</f>
        <v>0</v>
      </c>
      <c r="G620" s="60"/>
      <c r="H620" s="60"/>
      <c r="I620" s="60"/>
      <c r="J620" s="60"/>
      <c r="K620" s="60"/>
      <c r="L620" s="229">
        <f t="shared" si="140"/>
        <v>0</v>
      </c>
      <c r="M620" s="230">
        <f t="shared" ca="1" si="148"/>
        <v>0</v>
      </c>
      <c r="N620" s="230">
        <f t="shared" ca="1" si="149"/>
        <v>0</v>
      </c>
      <c r="O620" s="231">
        <f t="shared" ca="1" si="150"/>
        <v>0</v>
      </c>
      <c r="P620" s="232">
        <f t="shared" ca="1" si="151"/>
        <v>0</v>
      </c>
      <c r="Q620" s="233">
        <f t="shared" ca="1" si="141"/>
        <v>0</v>
      </c>
      <c r="R620" s="233">
        <f ca="1">IF(LEN(B620)&gt;0,'10'!R620-'10'!Q620,"")</f>
        <v>0</v>
      </c>
      <c r="S620" s="234"/>
      <c r="T620" s="34"/>
      <c r="U620" s="34"/>
      <c r="V620" s="34"/>
      <c r="W620" s="34"/>
      <c r="X620" s="34"/>
      <c r="Y620" s="34"/>
      <c r="AB620" s="167">
        <f>ROW()</f>
        <v>620</v>
      </c>
      <c r="AC620" s="168">
        <f t="shared" ca="1" si="125"/>
        <v>0</v>
      </c>
      <c r="AD620" s="168">
        <f t="shared" ca="1" si="139"/>
        <v>0</v>
      </c>
      <c r="AE620" s="169" t="str">
        <f t="shared" ca="1" si="142"/>
        <v>-</v>
      </c>
      <c r="AF620" s="168" t="str">
        <f t="shared" ca="1" si="143"/>
        <v>-</v>
      </c>
      <c r="AG620" s="169" t="str">
        <f t="shared" ca="1" si="144"/>
        <v>-</v>
      </c>
      <c r="AH620" s="168" t="str">
        <f t="shared" ca="1" si="145"/>
        <v>-</v>
      </c>
      <c r="AI620" s="168">
        <f t="shared" ca="1" si="146"/>
        <v>0</v>
      </c>
      <c r="AJ620" s="170">
        <f t="shared" ca="1" si="147"/>
        <v>0</v>
      </c>
      <c r="AK620" s="168">
        <f t="shared" ca="1" si="126"/>
        <v>0</v>
      </c>
      <c r="AL620" s="168">
        <f t="shared" ca="1" si="121"/>
        <v>0</v>
      </c>
    </row>
    <row r="621" spans="1:38" ht="27" customHeight="1" x14ac:dyDescent="0.2">
      <c r="A621" s="56">
        <v>606</v>
      </c>
      <c r="B621" s="309" t="str">
        <f t="shared" ca="1" si="122"/>
        <v>A606</v>
      </c>
      <c r="C621" s="309"/>
      <c r="D621" s="57" t="str">
        <f t="shared" ca="1" si="123"/>
        <v/>
      </c>
      <c r="E621" s="59" t="str">
        <f t="shared" ca="1" si="124"/>
        <v/>
      </c>
      <c r="F621" s="215">
        <f ca="1">IF(LEN(B621)&gt;0,'OBRAČUNANA OSNOVNA PLAČA'!K615,"")</f>
        <v>0</v>
      </c>
      <c r="G621" s="60"/>
      <c r="H621" s="60"/>
      <c r="I621" s="60"/>
      <c r="J621" s="60"/>
      <c r="K621" s="60"/>
      <c r="L621" s="229">
        <f t="shared" si="140"/>
        <v>0</v>
      </c>
      <c r="M621" s="230">
        <f t="shared" ca="1" si="148"/>
        <v>0</v>
      </c>
      <c r="N621" s="230">
        <f t="shared" ca="1" si="149"/>
        <v>0</v>
      </c>
      <c r="O621" s="231">
        <f t="shared" ca="1" si="150"/>
        <v>0</v>
      </c>
      <c r="P621" s="232">
        <f t="shared" ca="1" si="151"/>
        <v>0</v>
      </c>
      <c r="Q621" s="233">
        <f t="shared" ca="1" si="141"/>
        <v>0</v>
      </c>
      <c r="R621" s="233">
        <f ca="1">IF(LEN(B621)&gt;0,'10'!R621-'10'!Q621,"")</f>
        <v>0</v>
      </c>
      <c r="S621" s="234"/>
      <c r="T621" s="34"/>
      <c r="U621" s="34"/>
      <c r="V621" s="34"/>
      <c r="W621" s="34"/>
      <c r="X621" s="34"/>
      <c r="Y621" s="34"/>
      <c r="AB621" s="167">
        <f>ROW()</f>
        <v>621</v>
      </c>
      <c r="AC621" s="168">
        <f t="shared" ca="1" si="125"/>
        <v>0</v>
      </c>
      <c r="AD621" s="168">
        <f t="shared" ca="1" si="139"/>
        <v>0</v>
      </c>
      <c r="AE621" s="169" t="str">
        <f t="shared" ca="1" si="142"/>
        <v>-</v>
      </c>
      <c r="AF621" s="168" t="str">
        <f t="shared" ca="1" si="143"/>
        <v>-</v>
      </c>
      <c r="AG621" s="169" t="str">
        <f t="shared" ca="1" si="144"/>
        <v>-</v>
      </c>
      <c r="AH621" s="168" t="str">
        <f t="shared" ca="1" si="145"/>
        <v>-</v>
      </c>
      <c r="AI621" s="168">
        <f t="shared" ca="1" si="146"/>
        <v>0</v>
      </c>
      <c r="AJ621" s="170">
        <f t="shared" ca="1" si="147"/>
        <v>0</v>
      </c>
      <c r="AK621" s="168">
        <f t="shared" ca="1" si="126"/>
        <v>0</v>
      </c>
      <c r="AL621" s="168">
        <f t="shared" ca="1" si="121"/>
        <v>0</v>
      </c>
    </row>
    <row r="622" spans="1:38" ht="27" customHeight="1" x14ac:dyDescent="0.2">
      <c r="A622" s="56">
        <v>607</v>
      </c>
      <c r="B622" s="309" t="str">
        <f t="shared" ca="1" si="122"/>
        <v>A607</v>
      </c>
      <c r="C622" s="309"/>
      <c r="D622" s="57" t="str">
        <f t="shared" ca="1" si="123"/>
        <v/>
      </c>
      <c r="E622" s="59" t="str">
        <f t="shared" ca="1" si="124"/>
        <v/>
      </c>
      <c r="F622" s="215">
        <f ca="1">IF(LEN(B622)&gt;0,'OBRAČUNANA OSNOVNA PLAČA'!K616,"")</f>
        <v>0</v>
      </c>
      <c r="G622" s="60"/>
      <c r="H622" s="60"/>
      <c r="I622" s="60"/>
      <c r="J622" s="60"/>
      <c r="K622" s="60"/>
      <c r="L622" s="229">
        <f t="shared" si="140"/>
        <v>0</v>
      </c>
      <c r="M622" s="230">
        <f t="shared" ca="1" si="148"/>
        <v>0</v>
      </c>
      <c r="N622" s="230">
        <f t="shared" ca="1" si="149"/>
        <v>0</v>
      </c>
      <c r="O622" s="231">
        <f t="shared" ca="1" si="150"/>
        <v>0</v>
      </c>
      <c r="P622" s="232">
        <f t="shared" ca="1" si="151"/>
        <v>0</v>
      </c>
      <c r="Q622" s="233">
        <f t="shared" ca="1" si="141"/>
        <v>0</v>
      </c>
      <c r="R622" s="233">
        <f ca="1">IF(LEN(B622)&gt;0,'10'!R622-'10'!Q622,"")</f>
        <v>0</v>
      </c>
      <c r="S622" s="234"/>
      <c r="T622" s="34"/>
      <c r="U622" s="34"/>
      <c r="V622" s="34"/>
      <c r="W622" s="34"/>
      <c r="X622" s="34"/>
      <c r="Y622" s="34"/>
      <c r="AB622" s="167">
        <f>ROW()</f>
        <v>622</v>
      </c>
      <c r="AC622" s="168">
        <f t="shared" ca="1" si="125"/>
        <v>0</v>
      </c>
      <c r="AD622" s="168">
        <f t="shared" ca="1" si="139"/>
        <v>0</v>
      </c>
      <c r="AE622" s="169" t="str">
        <f t="shared" ca="1" si="142"/>
        <v>-</v>
      </c>
      <c r="AF622" s="168" t="str">
        <f t="shared" ca="1" si="143"/>
        <v>-</v>
      </c>
      <c r="AG622" s="169" t="str">
        <f t="shared" ca="1" si="144"/>
        <v>-</v>
      </c>
      <c r="AH622" s="168" t="str">
        <f t="shared" ca="1" si="145"/>
        <v>-</v>
      </c>
      <c r="AI622" s="168">
        <f t="shared" ca="1" si="146"/>
        <v>0</v>
      </c>
      <c r="AJ622" s="170">
        <f t="shared" ca="1" si="147"/>
        <v>0</v>
      </c>
      <c r="AK622" s="168">
        <f t="shared" ca="1" si="126"/>
        <v>0</v>
      </c>
      <c r="AL622" s="168">
        <f t="shared" ca="1" si="121"/>
        <v>0</v>
      </c>
    </row>
    <row r="623" spans="1:38" ht="27" customHeight="1" x14ac:dyDescent="0.2">
      <c r="A623" s="56">
        <v>608</v>
      </c>
      <c r="B623" s="309" t="str">
        <f t="shared" ca="1" si="122"/>
        <v>A608</v>
      </c>
      <c r="C623" s="309"/>
      <c r="D623" s="57" t="str">
        <f t="shared" ca="1" si="123"/>
        <v/>
      </c>
      <c r="E623" s="59" t="str">
        <f t="shared" ca="1" si="124"/>
        <v/>
      </c>
      <c r="F623" s="215">
        <f ca="1">IF(LEN(B623)&gt;0,'OBRAČUNANA OSNOVNA PLAČA'!K617,"")</f>
        <v>0</v>
      </c>
      <c r="G623" s="60"/>
      <c r="H623" s="60"/>
      <c r="I623" s="60"/>
      <c r="J623" s="60"/>
      <c r="K623" s="60"/>
      <c r="L623" s="229">
        <f t="shared" si="140"/>
        <v>0</v>
      </c>
      <c r="M623" s="230">
        <f t="shared" ca="1" si="148"/>
        <v>0</v>
      </c>
      <c r="N623" s="230">
        <f t="shared" ca="1" si="149"/>
        <v>0</v>
      </c>
      <c r="O623" s="231">
        <f t="shared" ca="1" si="150"/>
        <v>0</v>
      </c>
      <c r="P623" s="232">
        <f t="shared" ca="1" si="151"/>
        <v>0</v>
      </c>
      <c r="Q623" s="233">
        <f t="shared" ca="1" si="141"/>
        <v>0</v>
      </c>
      <c r="R623" s="233">
        <f ca="1">IF(LEN(B623)&gt;0,'10'!R623-'10'!Q623,"")</f>
        <v>0</v>
      </c>
      <c r="S623" s="234"/>
      <c r="T623" s="34"/>
      <c r="U623" s="34"/>
      <c r="V623" s="34"/>
      <c r="W623" s="34"/>
      <c r="X623" s="34"/>
      <c r="Y623" s="34"/>
      <c r="AB623" s="167">
        <f>ROW()</f>
        <v>623</v>
      </c>
      <c r="AC623" s="168">
        <f t="shared" ca="1" si="125"/>
        <v>0</v>
      </c>
      <c r="AD623" s="168">
        <f t="shared" ca="1" si="139"/>
        <v>0</v>
      </c>
      <c r="AE623" s="169" t="str">
        <f t="shared" ca="1" si="142"/>
        <v>-</v>
      </c>
      <c r="AF623" s="168" t="str">
        <f t="shared" ca="1" si="143"/>
        <v>-</v>
      </c>
      <c r="AG623" s="169" t="str">
        <f t="shared" ca="1" si="144"/>
        <v>-</v>
      </c>
      <c r="AH623" s="168" t="str">
        <f t="shared" ca="1" si="145"/>
        <v>-</v>
      </c>
      <c r="AI623" s="168">
        <f t="shared" ca="1" si="146"/>
        <v>0</v>
      </c>
      <c r="AJ623" s="170">
        <f t="shared" ca="1" si="147"/>
        <v>0</v>
      </c>
      <c r="AK623" s="168">
        <f t="shared" ca="1" si="126"/>
        <v>0</v>
      </c>
      <c r="AL623" s="168">
        <f t="shared" ca="1" si="121"/>
        <v>0</v>
      </c>
    </row>
    <row r="624" spans="1:38" ht="27" customHeight="1" x14ac:dyDescent="0.2">
      <c r="A624" s="56">
        <v>609</v>
      </c>
      <c r="B624" s="309" t="str">
        <f t="shared" ca="1" si="122"/>
        <v>A609</v>
      </c>
      <c r="C624" s="309"/>
      <c r="D624" s="57" t="str">
        <f t="shared" ca="1" si="123"/>
        <v/>
      </c>
      <c r="E624" s="59" t="str">
        <f t="shared" ca="1" si="124"/>
        <v/>
      </c>
      <c r="F624" s="215">
        <f ca="1">IF(LEN(B624)&gt;0,'OBRAČUNANA OSNOVNA PLAČA'!K618,"")</f>
        <v>0</v>
      </c>
      <c r="G624" s="60"/>
      <c r="H624" s="60"/>
      <c r="I624" s="60"/>
      <c r="J624" s="60"/>
      <c r="K624" s="60"/>
      <c r="L624" s="229">
        <f t="shared" si="140"/>
        <v>0</v>
      </c>
      <c r="M624" s="230">
        <f t="shared" ca="1" si="148"/>
        <v>0</v>
      </c>
      <c r="N624" s="230">
        <f t="shared" ca="1" si="149"/>
        <v>0</v>
      </c>
      <c r="O624" s="231">
        <f t="shared" ca="1" si="150"/>
        <v>0</v>
      </c>
      <c r="P624" s="232">
        <f t="shared" ca="1" si="151"/>
        <v>0</v>
      </c>
      <c r="Q624" s="233">
        <f t="shared" ca="1" si="141"/>
        <v>0</v>
      </c>
      <c r="R624" s="233">
        <f ca="1">IF(LEN(B624)&gt;0,'10'!R624-'10'!Q624,"")</f>
        <v>0</v>
      </c>
      <c r="S624" s="234"/>
      <c r="T624" s="34"/>
      <c r="U624" s="34"/>
      <c r="V624" s="34"/>
      <c r="W624" s="34"/>
      <c r="X624" s="34"/>
      <c r="Y624" s="34"/>
      <c r="AB624" s="167">
        <f>ROW()</f>
        <v>624</v>
      </c>
      <c r="AC624" s="168">
        <f t="shared" ca="1" si="125"/>
        <v>0</v>
      </c>
      <c r="AD624" s="168">
        <f t="shared" ca="1" si="139"/>
        <v>0</v>
      </c>
      <c r="AE624" s="169" t="str">
        <f t="shared" ca="1" si="142"/>
        <v>-</v>
      </c>
      <c r="AF624" s="168" t="str">
        <f t="shared" ca="1" si="143"/>
        <v>-</v>
      </c>
      <c r="AG624" s="169" t="str">
        <f t="shared" ca="1" si="144"/>
        <v>-</v>
      </c>
      <c r="AH624" s="168" t="str">
        <f t="shared" ca="1" si="145"/>
        <v>-</v>
      </c>
      <c r="AI624" s="168">
        <f t="shared" ca="1" si="146"/>
        <v>0</v>
      </c>
      <c r="AJ624" s="170">
        <f t="shared" ca="1" si="147"/>
        <v>0</v>
      </c>
      <c r="AK624" s="168">
        <f t="shared" ca="1" si="126"/>
        <v>0</v>
      </c>
      <c r="AL624" s="168">
        <f t="shared" ca="1" si="121"/>
        <v>0</v>
      </c>
    </row>
    <row r="625" spans="1:38" ht="27" customHeight="1" x14ac:dyDescent="0.2">
      <c r="A625" s="56">
        <v>610</v>
      </c>
      <c r="B625" s="309" t="str">
        <f t="shared" ca="1" si="122"/>
        <v>A610</v>
      </c>
      <c r="C625" s="309"/>
      <c r="D625" s="57" t="str">
        <f t="shared" ca="1" si="123"/>
        <v/>
      </c>
      <c r="E625" s="59" t="str">
        <f t="shared" ca="1" si="124"/>
        <v/>
      </c>
      <c r="F625" s="215">
        <f ca="1">IF(LEN(B625)&gt;0,'OBRAČUNANA OSNOVNA PLAČA'!K619,"")</f>
        <v>0</v>
      </c>
      <c r="G625" s="60"/>
      <c r="H625" s="60"/>
      <c r="I625" s="60"/>
      <c r="J625" s="60"/>
      <c r="K625" s="60"/>
      <c r="L625" s="229">
        <f t="shared" si="140"/>
        <v>0</v>
      </c>
      <c r="M625" s="230">
        <f t="shared" ca="1" si="148"/>
        <v>0</v>
      </c>
      <c r="N625" s="230">
        <f t="shared" ca="1" si="149"/>
        <v>0</v>
      </c>
      <c r="O625" s="231">
        <f t="shared" ca="1" si="150"/>
        <v>0</v>
      </c>
      <c r="P625" s="232">
        <f t="shared" ca="1" si="151"/>
        <v>0</v>
      </c>
      <c r="Q625" s="233">
        <f t="shared" ca="1" si="141"/>
        <v>0</v>
      </c>
      <c r="R625" s="233">
        <f ca="1">IF(LEN(B625)&gt;0,'10'!R625-'10'!Q625,"")</f>
        <v>0</v>
      </c>
      <c r="S625" s="234"/>
      <c r="T625" s="34"/>
      <c r="U625" s="34"/>
      <c r="V625" s="34"/>
      <c r="W625" s="34"/>
      <c r="X625" s="34"/>
      <c r="Y625" s="34"/>
      <c r="AB625" s="167">
        <f>ROW()</f>
        <v>625</v>
      </c>
      <c r="AC625" s="168">
        <f t="shared" ca="1" si="125"/>
        <v>0</v>
      </c>
      <c r="AD625" s="168">
        <f t="shared" ca="1" si="139"/>
        <v>0</v>
      </c>
      <c r="AE625" s="169" t="str">
        <f t="shared" ca="1" si="142"/>
        <v>-</v>
      </c>
      <c r="AF625" s="168" t="str">
        <f t="shared" ca="1" si="143"/>
        <v>-</v>
      </c>
      <c r="AG625" s="169" t="str">
        <f t="shared" ca="1" si="144"/>
        <v>-</v>
      </c>
      <c r="AH625" s="168" t="str">
        <f t="shared" ca="1" si="145"/>
        <v>-</v>
      </c>
      <c r="AI625" s="168">
        <f t="shared" ca="1" si="146"/>
        <v>0</v>
      </c>
      <c r="AJ625" s="170">
        <f t="shared" ca="1" si="147"/>
        <v>0</v>
      </c>
      <c r="AK625" s="168">
        <f t="shared" ca="1" si="126"/>
        <v>0</v>
      </c>
      <c r="AL625" s="168">
        <f t="shared" ca="1" si="121"/>
        <v>0</v>
      </c>
    </row>
    <row r="626" spans="1:38" ht="27" customHeight="1" x14ac:dyDescent="0.2">
      <c r="A626" s="56">
        <v>611</v>
      </c>
      <c r="B626" s="309" t="str">
        <f t="shared" ca="1" si="122"/>
        <v>A611</v>
      </c>
      <c r="C626" s="309"/>
      <c r="D626" s="57" t="str">
        <f t="shared" ca="1" si="123"/>
        <v/>
      </c>
      <c r="E626" s="59" t="str">
        <f t="shared" ca="1" si="124"/>
        <v/>
      </c>
      <c r="F626" s="215">
        <f ca="1">IF(LEN(B626)&gt;0,'OBRAČUNANA OSNOVNA PLAČA'!K620,"")</f>
        <v>0</v>
      </c>
      <c r="G626" s="60"/>
      <c r="H626" s="60"/>
      <c r="I626" s="60"/>
      <c r="J626" s="60"/>
      <c r="K626" s="60"/>
      <c r="L626" s="229">
        <f t="shared" si="140"/>
        <v>0</v>
      </c>
      <c r="M626" s="230">
        <f t="shared" ca="1" si="148"/>
        <v>0</v>
      </c>
      <c r="N626" s="230">
        <f t="shared" ca="1" si="149"/>
        <v>0</v>
      </c>
      <c r="O626" s="231">
        <f t="shared" ca="1" si="150"/>
        <v>0</v>
      </c>
      <c r="P626" s="232">
        <f t="shared" ca="1" si="151"/>
        <v>0</v>
      </c>
      <c r="Q626" s="233">
        <f t="shared" ca="1" si="141"/>
        <v>0</v>
      </c>
      <c r="R626" s="233">
        <f ca="1">IF(LEN(B626)&gt;0,'10'!R626-'10'!Q626,"")</f>
        <v>0</v>
      </c>
      <c r="S626" s="234"/>
      <c r="T626" s="34"/>
      <c r="U626" s="34"/>
      <c r="V626" s="34"/>
      <c r="W626" s="34"/>
      <c r="X626" s="34"/>
      <c r="Y626" s="34"/>
      <c r="AB626" s="167">
        <f>ROW()</f>
        <v>626</v>
      </c>
      <c r="AC626" s="168">
        <f t="shared" ca="1" si="125"/>
        <v>0</v>
      </c>
      <c r="AD626" s="168">
        <f t="shared" ca="1" si="139"/>
        <v>0</v>
      </c>
      <c r="AE626" s="169" t="str">
        <f t="shared" ca="1" si="142"/>
        <v>-</v>
      </c>
      <c r="AF626" s="168" t="str">
        <f t="shared" ca="1" si="143"/>
        <v>-</v>
      </c>
      <c r="AG626" s="169" t="str">
        <f t="shared" ca="1" si="144"/>
        <v>-</v>
      </c>
      <c r="AH626" s="168" t="str">
        <f t="shared" ca="1" si="145"/>
        <v>-</v>
      </c>
      <c r="AI626" s="168">
        <f t="shared" ca="1" si="146"/>
        <v>0</v>
      </c>
      <c r="AJ626" s="170">
        <f t="shared" ca="1" si="147"/>
        <v>0</v>
      </c>
      <c r="AK626" s="168">
        <f t="shared" ca="1" si="126"/>
        <v>0</v>
      </c>
      <c r="AL626" s="168">
        <f t="shared" ca="1" si="121"/>
        <v>0</v>
      </c>
    </row>
    <row r="627" spans="1:38" ht="27" customHeight="1" x14ac:dyDescent="0.2">
      <c r="A627" s="56">
        <v>612</v>
      </c>
      <c r="B627" s="309" t="str">
        <f t="shared" ca="1" si="122"/>
        <v>A612</v>
      </c>
      <c r="C627" s="309"/>
      <c r="D627" s="57" t="str">
        <f t="shared" ca="1" si="123"/>
        <v/>
      </c>
      <c r="E627" s="59" t="str">
        <f t="shared" ca="1" si="124"/>
        <v/>
      </c>
      <c r="F627" s="215">
        <f ca="1">IF(LEN(B627)&gt;0,'OBRAČUNANA OSNOVNA PLAČA'!K621,"")</f>
        <v>0</v>
      </c>
      <c r="G627" s="60"/>
      <c r="H627" s="60"/>
      <c r="I627" s="60"/>
      <c r="J627" s="60"/>
      <c r="K627" s="60"/>
      <c r="L627" s="229">
        <f t="shared" si="140"/>
        <v>0</v>
      </c>
      <c r="M627" s="230">
        <f t="shared" ca="1" si="148"/>
        <v>0</v>
      </c>
      <c r="N627" s="230">
        <f t="shared" ca="1" si="149"/>
        <v>0</v>
      </c>
      <c r="O627" s="231">
        <f t="shared" ca="1" si="150"/>
        <v>0</v>
      </c>
      <c r="P627" s="232">
        <f t="shared" ca="1" si="151"/>
        <v>0</v>
      </c>
      <c r="Q627" s="233">
        <f t="shared" ca="1" si="141"/>
        <v>0</v>
      </c>
      <c r="R627" s="233">
        <f ca="1">IF(LEN(B627)&gt;0,'10'!R627-'10'!Q627,"")</f>
        <v>0</v>
      </c>
      <c r="S627" s="234"/>
      <c r="T627" s="34"/>
      <c r="U627" s="34"/>
      <c r="V627" s="34"/>
      <c r="W627" s="34"/>
      <c r="X627" s="34"/>
      <c r="Y627" s="34"/>
      <c r="AB627" s="167">
        <f>ROW()</f>
        <v>627</v>
      </c>
      <c r="AC627" s="168">
        <f t="shared" ca="1" si="125"/>
        <v>0</v>
      </c>
      <c r="AD627" s="168">
        <f t="shared" ca="1" si="139"/>
        <v>0</v>
      </c>
      <c r="AE627" s="169" t="str">
        <f t="shared" ca="1" si="142"/>
        <v>-</v>
      </c>
      <c r="AF627" s="168" t="str">
        <f t="shared" ca="1" si="143"/>
        <v>-</v>
      </c>
      <c r="AG627" s="169" t="str">
        <f t="shared" ca="1" si="144"/>
        <v>-</v>
      </c>
      <c r="AH627" s="168" t="str">
        <f t="shared" ca="1" si="145"/>
        <v>-</v>
      </c>
      <c r="AI627" s="168">
        <f t="shared" ca="1" si="146"/>
        <v>0</v>
      </c>
      <c r="AJ627" s="170">
        <f t="shared" ca="1" si="147"/>
        <v>0</v>
      </c>
      <c r="AK627" s="168">
        <f t="shared" ca="1" si="126"/>
        <v>0</v>
      </c>
      <c r="AL627" s="168">
        <f t="shared" ca="1" si="121"/>
        <v>0</v>
      </c>
    </row>
    <row r="628" spans="1:38" ht="27" customHeight="1" x14ac:dyDescent="0.2">
      <c r="A628" s="56">
        <v>613</v>
      </c>
      <c r="B628" s="309" t="str">
        <f t="shared" ca="1" si="122"/>
        <v>A613</v>
      </c>
      <c r="C628" s="309"/>
      <c r="D628" s="57" t="str">
        <f t="shared" ca="1" si="123"/>
        <v/>
      </c>
      <c r="E628" s="59" t="str">
        <f t="shared" ca="1" si="124"/>
        <v/>
      </c>
      <c r="F628" s="215">
        <f ca="1">IF(LEN(B628)&gt;0,'OBRAČUNANA OSNOVNA PLAČA'!K622,"")</f>
        <v>0</v>
      </c>
      <c r="G628" s="60"/>
      <c r="H628" s="60"/>
      <c r="I628" s="60"/>
      <c r="J628" s="60"/>
      <c r="K628" s="60"/>
      <c r="L628" s="229">
        <f t="shared" si="140"/>
        <v>0</v>
      </c>
      <c r="M628" s="230">
        <f t="shared" ca="1" si="148"/>
        <v>0</v>
      </c>
      <c r="N628" s="230">
        <f t="shared" ca="1" si="149"/>
        <v>0</v>
      </c>
      <c r="O628" s="231">
        <f t="shared" ca="1" si="150"/>
        <v>0</v>
      </c>
      <c r="P628" s="232">
        <f t="shared" ca="1" si="151"/>
        <v>0</v>
      </c>
      <c r="Q628" s="233">
        <f t="shared" ca="1" si="141"/>
        <v>0</v>
      </c>
      <c r="R628" s="233">
        <f ca="1">IF(LEN(B628)&gt;0,'10'!R628-'10'!Q628,"")</f>
        <v>0</v>
      </c>
      <c r="S628" s="234"/>
      <c r="T628" s="34"/>
      <c r="U628" s="34"/>
      <c r="V628" s="34"/>
      <c r="W628" s="34"/>
      <c r="X628" s="34"/>
      <c r="Y628" s="34"/>
      <c r="AB628" s="167">
        <f>ROW()</f>
        <v>628</v>
      </c>
      <c r="AC628" s="168">
        <f t="shared" ca="1" si="125"/>
        <v>0</v>
      </c>
      <c r="AD628" s="168">
        <f t="shared" ca="1" si="139"/>
        <v>0</v>
      </c>
      <c r="AE628" s="169" t="str">
        <f t="shared" ca="1" si="142"/>
        <v>-</v>
      </c>
      <c r="AF628" s="168" t="str">
        <f t="shared" ca="1" si="143"/>
        <v>-</v>
      </c>
      <c r="AG628" s="169" t="str">
        <f t="shared" ca="1" si="144"/>
        <v>-</v>
      </c>
      <c r="AH628" s="168" t="str">
        <f t="shared" ca="1" si="145"/>
        <v>-</v>
      </c>
      <c r="AI628" s="168">
        <f t="shared" ca="1" si="146"/>
        <v>0</v>
      </c>
      <c r="AJ628" s="170">
        <f t="shared" ca="1" si="147"/>
        <v>0</v>
      </c>
      <c r="AK628" s="168">
        <f t="shared" ca="1" si="126"/>
        <v>0</v>
      </c>
      <c r="AL628" s="168">
        <f t="shared" ca="1" si="121"/>
        <v>0</v>
      </c>
    </row>
    <row r="629" spans="1:38" ht="27" customHeight="1" x14ac:dyDescent="0.2">
      <c r="A629" s="56">
        <v>614</v>
      </c>
      <c r="B629" s="309" t="str">
        <f t="shared" ca="1" si="122"/>
        <v>A614</v>
      </c>
      <c r="C629" s="309"/>
      <c r="D629" s="57" t="str">
        <f t="shared" ca="1" si="123"/>
        <v/>
      </c>
      <c r="E629" s="59" t="str">
        <f t="shared" ca="1" si="124"/>
        <v/>
      </c>
      <c r="F629" s="215">
        <f ca="1">IF(LEN(B629)&gt;0,'OBRAČUNANA OSNOVNA PLAČA'!K623,"")</f>
        <v>0</v>
      </c>
      <c r="G629" s="60"/>
      <c r="H629" s="60"/>
      <c r="I629" s="60"/>
      <c r="J629" s="60"/>
      <c r="K629" s="60"/>
      <c r="L629" s="229">
        <f t="shared" si="140"/>
        <v>0</v>
      </c>
      <c r="M629" s="230">
        <f t="shared" ca="1" si="148"/>
        <v>0</v>
      </c>
      <c r="N629" s="230">
        <f t="shared" ca="1" si="149"/>
        <v>0</v>
      </c>
      <c r="O629" s="231">
        <f t="shared" ca="1" si="150"/>
        <v>0</v>
      </c>
      <c r="P629" s="232">
        <f t="shared" ca="1" si="151"/>
        <v>0</v>
      </c>
      <c r="Q629" s="233">
        <f t="shared" ca="1" si="141"/>
        <v>0</v>
      </c>
      <c r="R629" s="233">
        <f ca="1">IF(LEN(B629)&gt;0,'10'!R629-'10'!Q629,"")</f>
        <v>0</v>
      </c>
      <c r="S629" s="234"/>
      <c r="T629" s="34"/>
      <c r="U629" s="34"/>
      <c r="V629" s="34"/>
      <c r="W629" s="34"/>
      <c r="X629" s="34"/>
      <c r="Y629" s="34"/>
      <c r="AB629" s="167">
        <f>ROW()</f>
        <v>629</v>
      </c>
      <c r="AC629" s="168">
        <f t="shared" ca="1" si="125"/>
        <v>0</v>
      </c>
      <c r="AD629" s="168">
        <f t="shared" ca="1" si="139"/>
        <v>0</v>
      </c>
      <c r="AE629" s="169" t="str">
        <f t="shared" ca="1" si="142"/>
        <v>-</v>
      </c>
      <c r="AF629" s="168" t="str">
        <f t="shared" ca="1" si="143"/>
        <v>-</v>
      </c>
      <c r="AG629" s="169" t="str">
        <f t="shared" ca="1" si="144"/>
        <v>-</v>
      </c>
      <c r="AH629" s="168" t="str">
        <f t="shared" ca="1" si="145"/>
        <v>-</v>
      </c>
      <c r="AI629" s="168">
        <f t="shared" ca="1" si="146"/>
        <v>0</v>
      </c>
      <c r="AJ629" s="170">
        <f t="shared" ca="1" si="147"/>
        <v>0</v>
      </c>
      <c r="AK629" s="168">
        <f t="shared" ca="1" si="126"/>
        <v>0</v>
      </c>
      <c r="AL629" s="168">
        <f t="shared" ca="1" si="121"/>
        <v>0</v>
      </c>
    </row>
    <row r="630" spans="1:38" ht="27" customHeight="1" x14ac:dyDescent="0.2">
      <c r="A630" s="56">
        <v>615</v>
      </c>
      <c r="B630" s="309" t="str">
        <f t="shared" ca="1" si="122"/>
        <v>A615</v>
      </c>
      <c r="C630" s="309"/>
      <c r="D630" s="57" t="str">
        <f t="shared" ca="1" si="123"/>
        <v/>
      </c>
      <c r="E630" s="59" t="str">
        <f t="shared" ca="1" si="124"/>
        <v/>
      </c>
      <c r="F630" s="215">
        <f ca="1">IF(LEN(B630)&gt;0,'OBRAČUNANA OSNOVNA PLAČA'!K624,"")</f>
        <v>0</v>
      </c>
      <c r="G630" s="60"/>
      <c r="H630" s="60"/>
      <c r="I630" s="60"/>
      <c r="J630" s="60"/>
      <c r="K630" s="60"/>
      <c r="L630" s="229">
        <f t="shared" si="140"/>
        <v>0</v>
      </c>
      <c r="M630" s="230">
        <f t="shared" ca="1" si="148"/>
        <v>0</v>
      </c>
      <c r="N630" s="230">
        <f t="shared" ca="1" si="149"/>
        <v>0</v>
      </c>
      <c r="O630" s="231">
        <f t="shared" ca="1" si="150"/>
        <v>0</v>
      </c>
      <c r="P630" s="232">
        <f t="shared" ca="1" si="151"/>
        <v>0</v>
      </c>
      <c r="Q630" s="233">
        <f t="shared" ca="1" si="141"/>
        <v>0</v>
      </c>
      <c r="R630" s="233">
        <f ca="1">IF(LEN(B630)&gt;0,'10'!R630-'10'!Q630,"")</f>
        <v>0</v>
      </c>
      <c r="S630" s="234"/>
      <c r="T630" s="34"/>
      <c r="U630" s="34"/>
      <c r="V630" s="34"/>
      <c r="W630" s="34"/>
      <c r="X630" s="34"/>
      <c r="Y630" s="34"/>
      <c r="AB630" s="167">
        <f>ROW()</f>
        <v>630</v>
      </c>
      <c r="AC630" s="168">
        <f t="shared" ca="1" si="125"/>
        <v>0</v>
      </c>
      <c r="AD630" s="168">
        <f t="shared" ca="1" si="139"/>
        <v>0</v>
      </c>
      <c r="AE630" s="169" t="str">
        <f t="shared" ca="1" si="142"/>
        <v>-</v>
      </c>
      <c r="AF630" s="168" t="str">
        <f t="shared" ca="1" si="143"/>
        <v>-</v>
      </c>
      <c r="AG630" s="169" t="str">
        <f t="shared" ca="1" si="144"/>
        <v>-</v>
      </c>
      <c r="AH630" s="168" t="str">
        <f t="shared" ca="1" si="145"/>
        <v>-</v>
      </c>
      <c r="AI630" s="168">
        <f t="shared" ca="1" si="146"/>
        <v>0</v>
      </c>
      <c r="AJ630" s="170">
        <f t="shared" ca="1" si="147"/>
        <v>0</v>
      </c>
      <c r="AK630" s="168">
        <f t="shared" ca="1" si="126"/>
        <v>0</v>
      </c>
      <c r="AL630" s="168">
        <f t="shared" ca="1" si="121"/>
        <v>0</v>
      </c>
    </row>
    <row r="631" spans="1:38" ht="27" customHeight="1" x14ac:dyDescent="0.2">
      <c r="A631" s="56">
        <v>616</v>
      </c>
      <c r="B631" s="309" t="str">
        <f t="shared" ca="1" si="122"/>
        <v>A616</v>
      </c>
      <c r="C631" s="309"/>
      <c r="D631" s="57" t="str">
        <f t="shared" ca="1" si="123"/>
        <v/>
      </c>
      <c r="E631" s="59" t="str">
        <f t="shared" ca="1" si="124"/>
        <v/>
      </c>
      <c r="F631" s="215">
        <f ca="1">IF(LEN(B631)&gt;0,'OBRAČUNANA OSNOVNA PLAČA'!K625,"")</f>
        <v>0</v>
      </c>
      <c r="G631" s="60"/>
      <c r="H631" s="60"/>
      <c r="I631" s="60"/>
      <c r="J631" s="60"/>
      <c r="K631" s="60"/>
      <c r="L631" s="229">
        <f t="shared" si="140"/>
        <v>0</v>
      </c>
      <c r="M631" s="230">
        <f t="shared" ca="1" si="148"/>
        <v>0</v>
      </c>
      <c r="N631" s="230">
        <f t="shared" ca="1" si="149"/>
        <v>0</v>
      </c>
      <c r="O631" s="231">
        <f t="shared" ca="1" si="150"/>
        <v>0</v>
      </c>
      <c r="P631" s="232">
        <f t="shared" ca="1" si="151"/>
        <v>0</v>
      </c>
      <c r="Q631" s="233">
        <f t="shared" ca="1" si="141"/>
        <v>0</v>
      </c>
      <c r="R631" s="233">
        <f ca="1">IF(LEN(B631)&gt;0,'10'!R631-'10'!Q631,"")</f>
        <v>0</v>
      </c>
      <c r="S631" s="234"/>
      <c r="T631" s="34"/>
      <c r="U631" s="34"/>
      <c r="V631" s="34"/>
      <c r="W631" s="34"/>
      <c r="X631" s="34"/>
      <c r="Y631" s="34"/>
      <c r="AB631" s="167">
        <f>ROW()</f>
        <v>631</v>
      </c>
      <c r="AC631" s="168">
        <f t="shared" ca="1" si="125"/>
        <v>0</v>
      </c>
      <c r="AD631" s="168">
        <f t="shared" ca="1" si="139"/>
        <v>0</v>
      </c>
      <c r="AE631" s="169" t="str">
        <f t="shared" ca="1" si="142"/>
        <v>-</v>
      </c>
      <c r="AF631" s="168" t="str">
        <f t="shared" ca="1" si="143"/>
        <v>-</v>
      </c>
      <c r="AG631" s="169" t="str">
        <f t="shared" ca="1" si="144"/>
        <v>-</v>
      </c>
      <c r="AH631" s="168" t="str">
        <f t="shared" ca="1" si="145"/>
        <v>-</v>
      </c>
      <c r="AI631" s="168">
        <f t="shared" ca="1" si="146"/>
        <v>0</v>
      </c>
      <c r="AJ631" s="170">
        <f t="shared" ca="1" si="147"/>
        <v>0</v>
      </c>
      <c r="AK631" s="168">
        <f t="shared" ca="1" si="126"/>
        <v>0</v>
      </c>
      <c r="AL631" s="168">
        <f t="shared" ca="1" si="121"/>
        <v>0</v>
      </c>
    </row>
    <row r="632" spans="1:38" ht="27" customHeight="1" x14ac:dyDescent="0.2">
      <c r="A632" s="56">
        <v>617</v>
      </c>
      <c r="B632" s="309" t="str">
        <f t="shared" ca="1" si="122"/>
        <v>A617</v>
      </c>
      <c r="C632" s="309"/>
      <c r="D632" s="57" t="str">
        <f t="shared" ca="1" si="123"/>
        <v/>
      </c>
      <c r="E632" s="59" t="str">
        <f t="shared" ca="1" si="124"/>
        <v/>
      </c>
      <c r="F632" s="215">
        <f ca="1">IF(LEN(B632)&gt;0,'OBRAČUNANA OSNOVNA PLAČA'!K626,"")</f>
        <v>0</v>
      </c>
      <c r="G632" s="60"/>
      <c r="H632" s="60"/>
      <c r="I632" s="60"/>
      <c r="J632" s="60"/>
      <c r="K632" s="60"/>
      <c r="L632" s="229">
        <f t="shared" si="140"/>
        <v>0</v>
      </c>
      <c r="M632" s="230">
        <f t="shared" ca="1" si="148"/>
        <v>0</v>
      </c>
      <c r="N632" s="230">
        <f t="shared" ca="1" si="149"/>
        <v>0</v>
      </c>
      <c r="O632" s="231">
        <f t="shared" ca="1" si="150"/>
        <v>0</v>
      </c>
      <c r="P632" s="232">
        <f t="shared" ca="1" si="151"/>
        <v>0</v>
      </c>
      <c r="Q632" s="233">
        <f t="shared" ca="1" si="141"/>
        <v>0</v>
      </c>
      <c r="R632" s="233">
        <f ca="1">IF(LEN(B632)&gt;0,'10'!R632-'10'!Q632,"")</f>
        <v>0</v>
      </c>
      <c r="S632" s="234"/>
      <c r="T632" s="34"/>
      <c r="U632" s="34"/>
      <c r="V632" s="34"/>
      <c r="W632" s="34"/>
      <c r="X632" s="34"/>
      <c r="Y632" s="34"/>
      <c r="AB632" s="167">
        <f>ROW()</f>
        <v>632</v>
      </c>
      <c r="AC632" s="168">
        <f t="shared" ca="1" si="125"/>
        <v>0</v>
      </c>
      <c r="AD632" s="168">
        <f t="shared" ca="1" si="139"/>
        <v>0</v>
      </c>
      <c r="AE632" s="169" t="str">
        <f t="shared" ca="1" si="142"/>
        <v>-</v>
      </c>
      <c r="AF632" s="168" t="str">
        <f t="shared" ca="1" si="143"/>
        <v>-</v>
      </c>
      <c r="AG632" s="169" t="str">
        <f t="shared" ca="1" si="144"/>
        <v>-</v>
      </c>
      <c r="AH632" s="168" t="str">
        <f t="shared" ca="1" si="145"/>
        <v>-</v>
      </c>
      <c r="AI632" s="168">
        <f t="shared" ca="1" si="146"/>
        <v>0</v>
      </c>
      <c r="AJ632" s="170">
        <f t="shared" ca="1" si="147"/>
        <v>0</v>
      </c>
      <c r="AK632" s="168">
        <f t="shared" ca="1" si="126"/>
        <v>0</v>
      </c>
      <c r="AL632" s="168">
        <f t="shared" ca="1" si="121"/>
        <v>0</v>
      </c>
    </row>
    <row r="633" spans="1:38" ht="27" customHeight="1" x14ac:dyDescent="0.2">
      <c r="A633" s="56">
        <v>618</v>
      </c>
      <c r="B633" s="309" t="str">
        <f t="shared" ca="1" si="122"/>
        <v>A618</v>
      </c>
      <c r="C633" s="309"/>
      <c r="D633" s="57" t="str">
        <f t="shared" ca="1" si="123"/>
        <v/>
      </c>
      <c r="E633" s="59" t="str">
        <f t="shared" ca="1" si="124"/>
        <v/>
      </c>
      <c r="F633" s="215">
        <f ca="1">IF(LEN(B633)&gt;0,'OBRAČUNANA OSNOVNA PLAČA'!K627,"")</f>
        <v>0</v>
      </c>
      <c r="G633" s="60"/>
      <c r="H633" s="60"/>
      <c r="I633" s="60"/>
      <c r="J633" s="60"/>
      <c r="K633" s="60"/>
      <c r="L633" s="229">
        <f t="shared" si="140"/>
        <v>0</v>
      </c>
      <c r="M633" s="230">
        <f t="shared" ca="1" si="148"/>
        <v>0</v>
      </c>
      <c r="N633" s="230">
        <f t="shared" ca="1" si="149"/>
        <v>0</v>
      </c>
      <c r="O633" s="231">
        <f t="shared" ca="1" si="150"/>
        <v>0</v>
      </c>
      <c r="P633" s="232">
        <f t="shared" ca="1" si="151"/>
        <v>0</v>
      </c>
      <c r="Q633" s="233">
        <f t="shared" ca="1" si="141"/>
        <v>0</v>
      </c>
      <c r="R633" s="233">
        <f ca="1">IF(LEN(B633)&gt;0,'10'!R633-'10'!Q633,"")</f>
        <v>0</v>
      </c>
      <c r="S633" s="234"/>
      <c r="T633" s="34"/>
      <c r="U633" s="34"/>
      <c r="V633" s="34"/>
      <c r="W633" s="34"/>
      <c r="X633" s="34"/>
      <c r="Y633" s="34"/>
      <c r="AB633" s="167">
        <f>ROW()</f>
        <v>633</v>
      </c>
      <c r="AC633" s="168">
        <f t="shared" ca="1" si="125"/>
        <v>0</v>
      </c>
      <c r="AD633" s="168">
        <f t="shared" ca="1" si="139"/>
        <v>0</v>
      </c>
      <c r="AE633" s="169" t="str">
        <f t="shared" ca="1" si="142"/>
        <v>-</v>
      </c>
      <c r="AF633" s="168" t="str">
        <f t="shared" ca="1" si="143"/>
        <v>-</v>
      </c>
      <c r="AG633" s="169" t="str">
        <f t="shared" ca="1" si="144"/>
        <v>-</v>
      </c>
      <c r="AH633" s="168" t="str">
        <f t="shared" ca="1" si="145"/>
        <v>-</v>
      </c>
      <c r="AI633" s="168">
        <f t="shared" ca="1" si="146"/>
        <v>0</v>
      </c>
      <c r="AJ633" s="170">
        <f t="shared" ca="1" si="147"/>
        <v>0</v>
      </c>
      <c r="AK633" s="168">
        <f t="shared" ca="1" si="126"/>
        <v>0</v>
      </c>
      <c r="AL633" s="168">
        <f t="shared" ca="1" si="121"/>
        <v>0</v>
      </c>
    </row>
    <row r="634" spans="1:38" ht="27" customHeight="1" x14ac:dyDescent="0.2">
      <c r="A634" s="56">
        <v>619</v>
      </c>
      <c r="B634" s="309" t="str">
        <f t="shared" ca="1" si="122"/>
        <v>A619</v>
      </c>
      <c r="C634" s="309"/>
      <c r="D634" s="57" t="str">
        <f t="shared" ca="1" si="123"/>
        <v/>
      </c>
      <c r="E634" s="59" t="str">
        <f t="shared" ca="1" si="124"/>
        <v/>
      </c>
      <c r="F634" s="215">
        <f ca="1">IF(LEN(B634)&gt;0,'OBRAČUNANA OSNOVNA PLAČA'!K628,"")</f>
        <v>0</v>
      </c>
      <c r="G634" s="60"/>
      <c r="H634" s="60"/>
      <c r="I634" s="60"/>
      <c r="J634" s="60"/>
      <c r="K634" s="60"/>
      <c r="L634" s="229">
        <f t="shared" si="140"/>
        <v>0</v>
      </c>
      <c r="M634" s="230">
        <f t="shared" ca="1" si="148"/>
        <v>0</v>
      </c>
      <c r="N634" s="230">
        <f t="shared" ca="1" si="149"/>
        <v>0</v>
      </c>
      <c r="O634" s="231">
        <f t="shared" ca="1" si="150"/>
        <v>0</v>
      </c>
      <c r="P634" s="232">
        <f t="shared" ca="1" si="151"/>
        <v>0</v>
      </c>
      <c r="Q634" s="233">
        <f t="shared" ca="1" si="141"/>
        <v>0</v>
      </c>
      <c r="R634" s="233">
        <f ca="1">IF(LEN(B634)&gt;0,'10'!R634-'10'!Q634,"")</f>
        <v>0</v>
      </c>
      <c r="S634" s="234"/>
      <c r="T634" s="34"/>
      <c r="U634" s="34"/>
      <c r="V634" s="34"/>
      <c r="W634" s="34"/>
      <c r="X634" s="34"/>
      <c r="Y634" s="34"/>
      <c r="AB634" s="167">
        <f>ROW()</f>
        <v>634</v>
      </c>
      <c r="AC634" s="168">
        <f t="shared" ca="1" si="125"/>
        <v>0</v>
      </c>
      <c r="AD634" s="168">
        <f t="shared" ca="1" si="139"/>
        <v>0</v>
      </c>
      <c r="AE634" s="169" t="str">
        <f t="shared" ca="1" si="142"/>
        <v>-</v>
      </c>
      <c r="AF634" s="168" t="str">
        <f t="shared" ca="1" si="143"/>
        <v>-</v>
      </c>
      <c r="AG634" s="169" t="str">
        <f t="shared" ca="1" si="144"/>
        <v>-</v>
      </c>
      <c r="AH634" s="168" t="str">
        <f t="shared" ca="1" si="145"/>
        <v>-</v>
      </c>
      <c r="AI634" s="168">
        <f t="shared" ca="1" si="146"/>
        <v>0</v>
      </c>
      <c r="AJ634" s="170">
        <f t="shared" ca="1" si="147"/>
        <v>0</v>
      </c>
      <c r="AK634" s="168">
        <f t="shared" ca="1" si="126"/>
        <v>0</v>
      </c>
      <c r="AL634" s="168">
        <f t="shared" ca="1" si="121"/>
        <v>0</v>
      </c>
    </row>
    <row r="635" spans="1:38" ht="27" customHeight="1" x14ac:dyDescent="0.2">
      <c r="A635" s="56">
        <v>620</v>
      </c>
      <c r="B635" s="309" t="str">
        <f t="shared" ca="1" si="122"/>
        <v>A620</v>
      </c>
      <c r="C635" s="309"/>
      <c r="D635" s="57" t="str">
        <f t="shared" ca="1" si="123"/>
        <v/>
      </c>
      <c r="E635" s="59" t="str">
        <f t="shared" ca="1" si="124"/>
        <v/>
      </c>
      <c r="F635" s="215">
        <f ca="1">IF(LEN(B635)&gt;0,'OBRAČUNANA OSNOVNA PLAČA'!K629,"")</f>
        <v>0</v>
      </c>
      <c r="G635" s="60"/>
      <c r="H635" s="60"/>
      <c r="I635" s="60"/>
      <c r="J635" s="60"/>
      <c r="K635" s="60"/>
      <c r="L635" s="229">
        <f t="shared" si="140"/>
        <v>0</v>
      </c>
      <c r="M635" s="230">
        <f t="shared" ca="1" si="148"/>
        <v>0</v>
      </c>
      <c r="N635" s="230">
        <f t="shared" ca="1" si="149"/>
        <v>0</v>
      </c>
      <c r="O635" s="231">
        <f t="shared" ca="1" si="150"/>
        <v>0</v>
      </c>
      <c r="P635" s="232">
        <f t="shared" ca="1" si="151"/>
        <v>0</v>
      </c>
      <c r="Q635" s="233">
        <f t="shared" ca="1" si="141"/>
        <v>0</v>
      </c>
      <c r="R635" s="233">
        <f ca="1">IF(LEN(B635)&gt;0,'10'!R635-'10'!Q635,"")</f>
        <v>0</v>
      </c>
      <c r="S635" s="234"/>
      <c r="T635" s="34"/>
      <c r="U635" s="34"/>
      <c r="V635" s="34"/>
      <c r="W635" s="34"/>
      <c r="X635" s="34"/>
      <c r="Y635" s="34"/>
      <c r="AB635" s="167">
        <f>ROW()</f>
        <v>635</v>
      </c>
      <c r="AC635" s="168">
        <f t="shared" ca="1" si="125"/>
        <v>0</v>
      </c>
      <c r="AD635" s="168">
        <f t="shared" ca="1" si="139"/>
        <v>0</v>
      </c>
      <c r="AE635" s="169" t="str">
        <f t="shared" ca="1" si="142"/>
        <v>-</v>
      </c>
      <c r="AF635" s="168" t="str">
        <f t="shared" ca="1" si="143"/>
        <v>-</v>
      </c>
      <c r="AG635" s="169" t="str">
        <f t="shared" ca="1" si="144"/>
        <v>-</v>
      </c>
      <c r="AH635" s="168" t="str">
        <f t="shared" ca="1" si="145"/>
        <v>-</v>
      </c>
      <c r="AI635" s="168">
        <f t="shared" ca="1" si="146"/>
        <v>0</v>
      </c>
      <c r="AJ635" s="170">
        <f t="shared" ca="1" si="147"/>
        <v>0</v>
      </c>
      <c r="AK635" s="168">
        <f t="shared" ca="1" si="126"/>
        <v>0</v>
      </c>
      <c r="AL635" s="168">
        <f t="shared" ca="1" si="121"/>
        <v>0</v>
      </c>
    </row>
    <row r="636" spans="1:38" ht="27" customHeight="1" x14ac:dyDescent="0.2">
      <c r="A636" s="56">
        <v>621</v>
      </c>
      <c r="B636" s="309" t="str">
        <f t="shared" ca="1" si="122"/>
        <v>A621</v>
      </c>
      <c r="C636" s="309"/>
      <c r="D636" s="57" t="str">
        <f t="shared" ca="1" si="123"/>
        <v/>
      </c>
      <c r="E636" s="59" t="str">
        <f t="shared" ca="1" si="124"/>
        <v/>
      </c>
      <c r="F636" s="215">
        <f ca="1">IF(LEN(B636)&gt;0,'OBRAČUNANA OSNOVNA PLAČA'!K630,"")</f>
        <v>0</v>
      </c>
      <c r="G636" s="60"/>
      <c r="H636" s="60"/>
      <c r="I636" s="60"/>
      <c r="J636" s="60"/>
      <c r="K636" s="60"/>
      <c r="L636" s="229">
        <f t="shared" si="140"/>
        <v>0</v>
      </c>
      <c r="M636" s="230">
        <f t="shared" ca="1" si="148"/>
        <v>0</v>
      </c>
      <c r="N636" s="230">
        <f t="shared" ca="1" si="149"/>
        <v>0</v>
      </c>
      <c r="O636" s="231">
        <f t="shared" ca="1" si="150"/>
        <v>0</v>
      </c>
      <c r="P636" s="232">
        <f t="shared" ca="1" si="151"/>
        <v>0</v>
      </c>
      <c r="Q636" s="233">
        <f t="shared" ca="1" si="141"/>
        <v>0</v>
      </c>
      <c r="R636" s="233">
        <f ca="1">IF(LEN(B636)&gt;0,'10'!R636-'10'!Q636,"")</f>
        <v>0</v>
      </c>
      <c r="S636" s="234"/>
      <c r="T636" s="34"/>
      <c r="U636" s="34"/>
      <c r="V636" s="34"/>
      <c r="W636" s="34"/>
      <c r="X636" s="34"/>
      <c r="Y636" s="34"/>
      <c r="AB636" s="167">
        <f>ROW()</f>
        <v>636</v>
      </c>
      <c r="AC636" s="168">
        <f t="shared" ca="1" si="125"/>
        <v>0</v>
      </c>
      <c r="AD636" s="168">
        <f t="shared" ca="1" si="139"/>
        <v>0</v>
      </c>
      <c r="AE636" s="169" t="str">
        <f t="shared" ca="1" si="142"/>
        <v>-</v>
      </c>
      <c r="AF636" s="168" t="str">
        <f t="shared" ca="1" si="143"/>
        <v>-</v>
      </c>
      <c r="AG636" s="169" t="str">
        <f t="shared" ca="1" si="144"/>
        <v>-</v>
      </c>
      <c r="AH636" s="168" t="str">
        <f t="shared" ca="1" si="145"/>
        <v>-</v>
      </c>
      <c r="AI636" s="168">
        <f t="shared" ca="1" si="146"/>
        <v>0</v>
      </c>
      <c r="AJ636" s="170">
        <f t="shared" ca="1" si="147"/>
        <v>0</v>
      </c>
      <c r="AK636" s="168">
        <f t="shared" ca="1" si="126"/>
        <v>0</v>
      </c>
      <c r="AL636" s="168">
        <f t="shared" ca="1" si="121"/>
        <v>0</v>
      </c>
    </row>
    <row r="637" spans="1:38" ht="27" customHeight="1" x14ac:dyDescent="0.2">
      <c r="A637" s="56">
        <v>622</v>
      </c>
      <c r="B637" s="309" t="str">
        <f t="shared" ca="1" si="122"/>
        <v>A622</v>
      </c>
      <c r="C637" s="309"/>
      <c r="D637" s="57" t="str">
        <f t="shared" ca="1" si="123"/>
        <v/>
      </c>
      <c r="E637" s="59" t="str">
        <f t="shared" ca="1" si="124"/>
        <v/>
      </c>
      <c r="F637" s="215">
        <f ca="1">IF(LEN(B637)&gt;0,'OBRAČUNANA OSNOVNA PLAČA'!K631,"")</f>
        <v>0</v>
      </c>
      <c r="G637" s="60"/>
      <c r="H637" s="60"/>
      <c r="I637" s="60"/>
      <c r="J637" s="60"/>
      <c r="K637" s="60"/>
      <c r="L637" s="229">
        <f t="shared" si="140"/>
        <v>0</v>
      </c>
      <c r="M637" s="230">
        <f t="shared" ca="1" si="148"/>
        <v>0</v>
      </c>
      <c r="N637" s="230">
        <f t="shared" ca="1" si="149"/>
        <v>0</v>
      </c>
      <c r="O637" s="231">
        <f t="shared" ca="1" si="150"/>
        <v>0</v>
      </c>
      <c r="P637" s="232">
        <f t="shared" ca="1" si="151"/>
        <v>0</v>
      </c>
      <c r="Q637" s="233">
        <f t="shared" ca="1" si="141"/>
        <v>0</v>
      </c>
      <c r="R637" s="233">
        <f ca="1">IF(LEN(B637)&gt;0,'10'!R637-'10'!Q637,"")</f>
        <v>0</v>
      </c>
      <c r="S637" s="234"/>
      <c r="T637" s="34"/>
      <c r="U637" s="34"/>
      <c r="V637" s="34"/>
      <c r="W637" s="34"/>
      <c r="X637" s="34"/>
      <c r="Y637" s="34"/>
      <c r="AB637" s="167">
        <f>ROW()</f>
        <v>637</v>
      </c>
      <c r="AC637" s="168">
        <f t="shared" ca="1" si="125"/>
        <v>0</v>
      </c>
      <c r="AD637" s="168">
        <f t="shared" ca="1" si="139"/>
        <v>0</v>
      </c>
      <c r="AE637" s="169" t="str">
        <f t="shared" ca="1" si="142"/>
        <v>-</v>
      </c>
      <c r="AF637" s="168" t="str">
        <f t="shared" ca="1" si="143"/>
        <v>-</v>
      </c>
      <c r="AG637" s="169" t="str">
        <f t="shared" ca="1" si="144"/>
        <v>-</v>
      </c>
      <c r="AH637" s="168" t="str">
        <f t="shared" ca="1" si="145"/>
        <v>-</v>
      </c>
      <c r="AI637" s="168">
        <f t="shared" ca="1" si="146"/>
        <v>0</v>
      </c>
      <c r="AJ637" s="170">
        <f t="shared" ca="1" si="147"/>
        <v>0</v>
      </c>
      <c r="AK637" s="168">
        <f t="shared" ca="1" si="126"/>
        <v>0</v>
      </c>
      <c r="AL637" s="168">
        <f t="shared" ca="1" si="121"/>
        <v>0</v>
      </c>
    </row>
    <row r="638" spans="1:38" ht="27" customHeight="1" x14ac:dyDescent="0.2">
      <c r="A638" s="56">
        <v>623</v>
      </c>
      <c r="B638" s="309" t="str">
        <f t="shared" ca="1" si="122"/>
        <v>A623</v>
      </c>
      <c r="C638" s="309"/>
      <c r="D638" s="57" t="str">
        <f t="shared" ca="1" si="123"/>
        <v/>
      </c>
      <c r="E638" s="59" t="str">
        <f t="shared" ca="1" si="124"/>
        <v/>
      </c>
      <c r="F638" s="215">
        <f ca="1">IF(LEN(B638)&gt;0,'OBRAČUNANA OSNOVNA PLAČA'!K632,"")</f>
        <v>0</v>
      </c>
      <c r="G638" s="60"/>
      <c r="H638" s="60"/>
      <c r="I638" s="60"/>
      <c r="J638" s="60"/>
      <c r="K638" s="60"/>
      <c r="L638" s="229">
        <f t="shared" si="140"/>
        <v>0</v>
      </c>
      <c r="M638" s="230">
        <f t="shared" ca="1" si="148"/>
        <v>0</v>
      </c>
      <c r="N638" s="230">
        <f t="shared" ca="1" si="149"/>
        <v>0</v>
      </c>
      <c r="O638" s="231">
        <f t="shared" ca="1" si="150"/>
        <v>0</v>
      </c>
      <c r="P638" s="232">
        <f t="shared" ca="1" si="151"/>
        <v>0</v>
      </c>
      <c r="Q638" s="233">
        <f t="shared" ca="1" si="141"/>
        <v>0</v>
      </c>
      <c r="R638" s="233">
        <f ca="1">IF(LEN(B638)&gt;0,'10'!R638-'10'!Q638,"")</f>
        <v>0</v>
      </c>
      <c r="S638" s="234"/>
      <c r="T638" s="34"/>
      <c r="U638" s="34"/>
      <c r="V638" s="34"/>
      <c r="W638" s="34"/>
      <c r="X638" s="34"/>
      <c r="Y638" s="34"/>
      <c r="AB638" s="167">
        <f>ROW()</f>
        <v>638</v>
      </c>
      <c r="AC638" s="168">
        <f t="shared" ca="1" si="125"/>
        <v>0</v>
      </c>
      <c r="AD638" s="168">
        <f t="shared" ca="1" si="139"/>
        <v>0</v>
      </c>
      <c r="AE638" s="169" t="str">
        <f t="shared" ca="1" si="142"/>
        <v>-</v>
      </c>
      <c r="AF638" s="168" t="str">
        <f t="shared" ca="1" si="143"/>
        <v>-</v>
      </c>
      <c r="AG638" s="169" t="str">
        <f t="shared" ca="1" si="144"/>
        <v>-</v>
      </c>
      <c r="AH638" s="168" t="str">
        <f t="shared" ca="1" si="145"/>
        <v>-</v>
      </c>
      <c r="AI638" s="168">
        <f t="shared" ca="1" si="146"/>
        <v>0</v>
      </c>
      <c r="AJ638" s="170">
        <f t="shared" ca="1" si="147"/>
        <v>0</v>
      </c>
      <c r="AK638" s="168">
        <f t="shared" ca="1" si="126"/>
        <v>0</v>
      </c>
      <c r="AL638" s="168">
        <f t="shared" ca="1" si="121"/>
        <v>0</v>
      </c>
    </row>
    <row r="639" spans="1:38" ht="27" customHeight="1" x14ac:dyDescent="0.2">
      <c r="A639" s="56">
        <v>624</v>
      </c>
      <c r="B639" s="309" t="str">
        <f t="shared" ca="1" si="122"/>
        <v>A624</v>
      </c>
      <c r="C639" s="309"/>
      <c r="D639" s="57" t="str">
        <f t="shared" ca="1" si="123"/>
        <v/>
      </c>
      <c r="E639" s="59" t="str">
        <f t="shared" ca="1" si="124"/>
        <v/>
      </c>
      <c r="F639" s="215">
        <f ca="1">IF(LEN(B639)&gt;0,'OBRAČUNANA OSNOVNA PLAČA'!K633,"")</f>
        <v>0</v>
      </c>
      <c r="G639" s="60"/>
      <c r="H639" s="60"/>
      <c r="I639" s="60"/>
      <c r="J639" s="60"/>
      <c r="K639" s="60"/>
      <c r="L639" s="229">
        <f t="shared" si="140"/>
        <v>0</v>
      </c>
      <c r="M639" s="230">
        <f t="shared" ca="1" si="148"/>
        <v>0</v>
      </c>
      <c r="N639" s="230">
        <f t="shared" ca="1" si="149"/>
        <v>0</v>
      </c>
      <c r="O639" s="231">
        <f t="shared" ca="1" si="150"/>
        <v>0</v>
      </c>
      <c r="P639" s="232">
        <f t="shared" ca="1" si="151"/>
        <v>0</v>
      </c>
      <c r="Q639" s="233">
        <f t="shared" ca="1" si="141"/>
        <v>0</v>
      </c>
      <c r="R639" s="233">
        <f ca="1">IF(LEN(B639)&gt;0,'10'!R639-'10'!Q639,"")</f>
        <v>0</v>
      </c>
      <c r="S639" s="234"/>
      <c r="T639" s="34"/>
      <c r="U639" s="34"/>
      <c r="V639" s="34"/>
      <c r="W639" s="34"/>
      <c r="X639" s="34"/>
      <c r="Y639" s="34"/>
      <c r="AB639" s="167">
        <f>ROW()</f>
        <v>639</v>
      </c>
      <c r="AC639" s="168">
        <f t="shared" ca="1" si="125"/>
        <v>0</v>
      </c>
      <c r="AD639" s="168">
        <f t="shared" ca="1" si="139"/>
        <v>0</v>
      </c>
      <c r="AE639" s="169" t="str">
        <f t="shared" ca="1" si="142"/>
        <v>-</v>
      </c>
      <c r="AF639" s="168" t="str">
        <f t="shared" ca="1" si="143"/>
        <v>-</v>
      </c>
      <c r="AG639" s="169" t="str">
        <f t="shared" ca="1" si="144"/>
        <v>-</v>
      </c>
      <c r="AH639" s="168" t="str">
        <f t="shared" ca="1" si="145"/>
        <v>-</v>
      </c>
      <c r="AI639" s="168">
        <f t="shared" ca="1" si="146"/>
        <v>0</v>
      </c>
      <c r="AJ639" s="170">
        <f t="shared" ca="1" si="147"/>
        <v>0</v>
      </c>
      <c r="AK639" s="168">
        <f t="shared" ca="1" si="126"/>
        <v>0</v>
      </c>
      <c r="AL639" s="168">
        <f t="shared" ca="1" si="121"/>
        <v>0</v>
      </c>
    </row>
    <row r="640" spans="1:38" ht="27" customHeight="1" x14ac:dyDescent="0.2">
      <c r="A640" s="56">
        <v>625</v>
      </c>
      <c r="B640" s="309" t="str">
        <f t="shared" ca="1" si="122"/>
        <v>A625</v>
      </c>
      <c r="C640" s="309"/>
      <c r="D640" s="57" t="str">
        <f t="shared" ca="1" si="123"/>
        <v/>
      </c>
      <c r="E640" s="59" t="str">
        <f t="shared" ca="1" si="124"/>
        <v/>
      </c>
      <c r="F640" s="215">
        <f ca="1">IF(LEN(B640)&gt;0,'OBRAČUNANA OSNOVNA PLAČA'!K634,"")</f>
        <v>0</v>
      </c>
      <c r="G640" s="60"/>
      <c r="H640" s="60"/>
      <c r="I640" s="60"/>
      <c r="J640" s="60"/>
      <c r="K640" s="60"/>
      <c r="L640" s="229">
        <f t="shared" si="140"/>
        <v>0</v>
      </c>
      <c r="M640" s="230">
        <f t="shared" ca="1" si="148"/>
        <v>0</v>
      </c>
      <c r="N640" s="230">
        <f t="shared" ca="1" si="149"/>
        <v>0</v>
      </c>
      <c r="O640" s="231">
        <f t="shared" ca="1" si="150"/>
        <v>0</v>
      </c>
      <c r="P640" s="232">
        <f t="shared" ca="1" si="151"/>
        <v>0</v>
      </c>
      <c r="Q640" s="233">
        <f t="shared" ca="1" si="141"/>
        <v>0</v>
      </c>
      <c r="R640" s="233">
        <f ca="1">IF(LEN(B640)&gt;0,'10'!R640-'10'!Q640,"")</f>
        <v>0</v>
      </c>
      <c r="S640" s="234"/>
      <c r="T640" s="34"/>
      <c r="U640" s="34"/>
      <c r="V640" s="34"/>
      <c r="W640" s="34"/>
      <c r="X640" s="34"/>
      <c r="Y640" s="34"/>
      <c r="AB640" s="167">
        <f>ROW()</f>
        <v>640</v>
      </c>
      <c r="AC640" s="168">
        <f t="shared" ca="1" si="125"/>
        <v>0</v>
      </c>
      <c r="AD640" s="168">
        <f t="shared" ca="1" si="139"/>
        <v>0</v>
      </c>
      <c r="AE640" s="169" t="str">
        <f t="shared" ca="1" si="142"/>
        <v>-</v>
      </c>
      <c r="AF640" s="168" t="str">
        <f t="shared" ca="1" si="143"/>
        <v>-</v>
      </c>
      <c r="AG640" s="169" t="str">
        <f t="shared" ca="1" si="144"/>
        <v>-</v>
      </c>
      <c r="AH640" s="168" t="str">
        <f t="shared" ca="1" si="145"/>
        <v>-</v>
      </c>
      <c r="AI640" s="168">
        <f t="shared" ca="1" si="146"/>
        <v>0</v>
      </c>
      <c r="AJ640" s="170">
        <f t="shared" ca="1" si="147"/>
        <v>0</v>
      </c>
      <c r="AK640" s="168">
        <f t="shared" ca="1" si="126"/>
        <v>0</v>
      </c>
      <c r="AL640" s="168">
        <f t="shared" ca="1" si="121"/>
        <v>0</v>
      </c>
    </row>
    <row r="641" spans="1:38" ht="27" customHeight="1" x14ac:dyDescent="0.2">
      <c r="A641" s="56">
        <v>626</v>
      </c>
      <c r="B641" s="309" t="str">
        <f t="shared" ca="1" si="122"/>
        <v>A626</v>
      </c>
      <c r="C641" s="309"/>
      <c r="D641" s="57" t="str">
        <f t="shared" ca="1" si="123"/>
        <v/>
      </c>
      <c r="E641" s="59" t="str">
        <f t="shared" ca="1" si="124"/>
        <v/>
      </c>
      <c r="F641" s="215">
        <f ca="1">IF(LEN(B641)&gt;0,'OBRAČUNANA OSNOVNA PLAČA'!K635,"")</f>
        <v>0</v>
      </c>
      <c r="G641" s="60"/>
      <c r="H641" s="60"/>
      <c r="I641" s="60"/>
      <c r="J641" s="60"/>
      <c r="K641" s="60"/>
      <c r="L641" s="229">
        <f t="shared" si="140"/>
        <v>0</v>
      </c>
      <c r="M641" s="230">
        <f t="shared" ca="1" si="148"/>
        <v>0</v>
      </c>
      <c r="N641" s="230">
        <f t="shared" ca="1" si="149"/>
        <v>0</v>
      </c>
      <c r="O641" s="231">
        <f t="shared" ca="1" si="150"/>
        <v>0</v>
      </c>
      <c r="P641" s="232">
        <f t="shared" ca="1" si="151"/>
        <v>0</v>
      </c>
      <c r="Q641" s="233">
        <f t="shared" ca="1" si="141"/>
        <v>0</v>
      </c>
      <c r="R641" s="233">
        <f ca="1">IF(LEN(B641)&gt;0,'10'!R641-'10'!Q641,"")</f>
        <v>0</v>
      </c>
      <c r="S641" s="234"/>
      <c r="T641" s="34"/>
      <c r="U641" s="34"/>
      <c r="V641" s="34"/>
      <c r="W641" s="34"/>
      <c r="X641" s="34"/>
      <c r="Y641" s="34"/>
      <c r="AB641" s="167">
        <f>ROW()</f>
        <v>641</v>
      </c>
      <c r="AC641" s="168">
        <f t="shared" ca="1" si="125"/>
        <v>0</v>
      </c>
      <c r="AD641" s="168">
        <f t="shared" ca="1" si="139"/>
        <v>0</v>
      </c>
      <c r="AE641" s="169" t="str">
        <f t="shared" ca="1" si="142"/>
        <v>-</v>
      </c>
      <c r="AF641" s="168" t="str">
        <f t="shared" ca="1" si="143"/>
        <v>-</v>
      </c>
      <c r="AG641" s="169" t="str">
        <f t="shared" ca="1" si="144"/>
        <v>-</v>
      </c>
      <c r="AH641" s="168" t="str">
        <f t="shared" ca="1" si="145"/>
        <v>-</v>
      </c>
      <c r="AI641" s="168">
        <f t="shared" ca="1" si="146"/>
        <v>0</v>
      </c>
      <c r="AJ641" s="170">
        <f t="shared" ca="1" si="147"/>
        <v>0</v>
      </c>
      <c r="AK641" s="168">
        <f t="shared" ca="1" si="126"/>
        <v>0</v>
      </c>
      <c r="AL641" s="168">
        <f t="shared" ca="1" si="121"/>
        <v>0</v>
      </c>
    </row>
    <row r="642" spans="1:38" ht="27" customHeight="1" x14ac:dyDescent="0.2">
      <c r="A642" s="56">
        <v>627</v>
      </c>
      <c r="B642" s="309" t="str">
        <f t="shared" ca="1" si="122"/>
        <v>A627</v>
      </c>
      <c r="C642" s="309"/>
      <c r="D642" s="57" t="str">
        <f t="shared" ca="1" si="123"/>
        <v/>
      </c>
      <c r="E642" s="59" t="str">
        <f t="shared" ca="1" si="124"/>
        <v/>
      </c>
      <c r="F642" s="215">
        <f ca="1">IF(LEN(B642)&gt;0,'OBRAČUNANA OSNOVNA PLAČA'!K636,"")</f>
        <v>0</v>
      </c>
      <c r="G642" s="60"/>
      <c r="H642" s="60"/>
      <c r="I642" s="60"/>
      <c r="J642" s="60"/>
      <c r="K642" s="60"/>
      <c r="L642" s="229">
        <f t="shared" si="140"/>
        <v>0</v>
      </c>
      <c r="M642" s="230">
        <f t="shared" ca="1" si="148"/>
        <v>0</v>
      </c>
      <c r="N642" s="230">
        <f t="shared" ca="1" si="149"/>
        <v>0</v>
      </c>
      <c r="O642" s="231">
        <f t="shared" ca="1" si="150"/>
        <v>0</v>
      </c>
      <c r="P642" s="232">
        <f t="shared" ca="1" si="151"/>
        <v>0</v>
      </c>
      <c r="Q642" s="233">
        <f t="shared" ca="1" si="141"/>
        <v>0</v>
      </c>
      <c r="R642" s="233">
        <f ca="1">IF(LEN(B642)&gt;0,'10'!R642-'10'!Q642,"")</f>
        <v>0</v>
      </c>
      <c r="S642" s="234"/>
      <c r="T642" s="34"/>
      <c r="U642" s="34"/>
      <c r="V642" s="34"/>
      <c r="W642" s="34"/>
      <c r="X642" s="34"/>
      <c r="Y642" s="34"/>
      <c r="AB642" s="167">
        <f>ROW()</f>
        <v>642</v>
      </c>
      <c r="AC642" s="168">
        <f t="shared" ca="1" si="125"/>
        <v>0</v>
      </c>
      <c r="AD642" s="168">
        <f t="shared" ca="1" si="139"/>
        <v>0</v>
      </c>
      <c r="AE642" s="169" t="str">
        <f t="shared" ca="1" si="142"/>
        <v>-</v>
      </c>
      <c r="AF642" s="168" t="str">
        <f t="shared" ca="1" si="143"/>
        <v>-</v>
      </c>
      <c r="AG642" s="169" t="str">
        <f t="shared" ca="1" si="144"/>
        <v>-</v>
      </c>
      <c r="AH642" s="168" t="str">
        <f t="shared" ca="1" si="145"/>
        <v>-</v>
      </c>
      <c r="AI642" s="168">
        <f t="shared" ca="1" si="146"/>
        <v>0</v>
      </c>
      <c r="AJ642" s="170">
        <f t="shared" ca="1" si="147"/>
        <v>0</v>
      </c>
      <c r="AK642" s="168">
        <f t="shared" ca="1" si="126"/>
        <v>0</v>
      </c>
      <c r="AL642" s="168">
        <f t="shared" ca="1" si="121"/>
        <v>0</v>
      </c>
    </row>
    <row r="643" spans="1:38" ht="27" customHeight="1" x14ac:dyDescent="0.2">
      <c r="A643" s="56">
        <v>628</v>
      </c>
      <c r="B643" s="309" t="str">
        <f t="shared" ca="1" si="122"/>
        <v>A628</v>
      </c>
      <c r="C643" s="309"/>
      <c r="D643" s="57" t="str">
        <f t="shared" ca="1" si="123"/>
        <v/>
      </c>
      <c r="E643" s="59" t="str">
        <f t="shared" ca="1" si="124"/>
        <v/>
      </c>
      <c r="F643" s="215">
        <f ca="1">IF(LEN(B643)&gt;0,'OBRAČUNANA OSNOVNA PLAČA'!K637,"")</f>
        <v>0</v>
      </c>
      <c r="G643" s="60"/>
      <c r="H643" s="60"/>
      <c r="I643" s="60"/>
      <c r="J643" s="60"/>
      <c r="K643" s="60"/>
      <c r="L643" s="229">
        <f t="shared" si="140"/>
        <v>0</v>
      </c>
      <c r="M643" s="230">
        <f t="shared" ca="1" si="148"/>
        <v>0</v>
      </c>
      <c r="N643" s="230">
        <f t="shared" ca="1" si="149"/>
        <v>0</v>
      </c>
      <c r="O643" s="231">
        <f t="shared" ca="1" si="150"/>
        <v>0</v>
      </c>
      <c r="P643" s="232">
        <f t="shared" ca="1" si="151"/>
        <v>0</v>
      </c>
      <c r="Q643" s="233">
        <f t="shared" ca="1" si="141"/>
        <v>0</v>
      </c>
      <c r="R643" s="233">
        <f ca="1">IF(LEN(B643)&gt;0,'10'!R643-'10'!Q643,"")</f>
        <v>0</v>
      </c>
      <c r="S643" s="234"/>
      <c r="T643" s="34"/>
      <c r="U643" s="34"/>
      <c r="V643" s="34"/>
      <c r="W643" s="34"/>
      <c r="X643" s="34"/>
      <c r="Y643" s="34"/>
      <c r="AB643" s="167">
        <f>ROW()</f>
        <v>643</v>
      </c>
      <c r="AC643" s="168">
        <f t="shared" ca="1" si="125"/>
        <v>0</v>
      </c>
      <c r="AD643" s="168">
        <f t="shared" ca="1" si="139"/>
        <v>0</v>
      </c>
      <c r="AE643" s="169" t="str">
        <f t="shared" ca="1" si="142"/>
        <v>-</v>
      </c>
      <c r="AF643" s="168" t="str">
        <f t="shared" ca="1" si="143"/>
        <v>-</v>
      </c>
      <c r="AG643" s="169" t="str">
        <f t="shared" ca="1" si="144"/>
        <v>-</v>
      </c>
      <c r="AH643" s="168" t="str">
        <f t="shared" ca="1" si="145"/>
        <v>-</v>
      </c>
      <c r="AI643" s="168">
        <f t="shared" ca="1" si="146"/>
        <v>0</v>
      </c>
      <c r="AJ643" s="170">
        <f t="shared" ca="1" si="147"/>
        <v>0</v>
      </c>
      <c r="AK643" s="168">
        <f t="shared" ca="1" si="126"/>
        <v>0</v>
      </c>
      <c r="AL643" s="168">
        <f t="shared" ca="1" si="121"/>
        <v>0</v>
      </c>
    </row>
    <row r="644" spans="1:38" ht="27" customHeight="1" x14ac:dyDescent="0.2">
      <c r="A644" s="56">
        <v>629</v>
      </c>
      <c r="B644" s="309" t="str">
        <f t="shared" ca="1" si="122"/>
        <v>A629</v>
      </c>
      <c r="C644" s="309"/>
      <c r="D644" s="57" t="str">
        <f t="shared" ca="1" si="123"/>
        <v/>
      </c>
      <c r="E644" s="59" t="str">
        <f t="shared" ca="1" si="124"/>
        <v/>
      </c>
      <c r="F644" s="215">
        <f ca="1">IF(LEN(B644)&gt;0,'OBRAČUNANA OSNOVNA PLAČA'!K638,"")</f>
        <v>0</v>
      </c>
      <c r="G644" s="60"/>
      <c r="H644" s="60"/>
      <c r="I644" s="60"/>
      <c r="J644" s="60"/>
      <c r="K644" s="60"/>
      <c r="L644" s="229">
        <f t="shared" si="140"/>
        <v>0</v>
      </c>
      <c r="M644" s="230">
        <f t="shared" ca="1" si="148"/>
        <v>0</v>
      </c>
      <c r="N644" s="230">
        <f t="shared" ca="1" si="149"/>
        <v>0</v>
      </c>
      <c r="O644" s="231">
        <f t="shared" ca="1" si="150"/>
        <v>0</v>
      </c>
      <c r="P644" s="232">
        <f t="shared" ca="1" si="151"/>
        <v>0</v>
      </c>
      <c r="Q644" s="233">
        <f t="shared" ca="1" si="141"/>
        <v>0</v>
      </c>
      <c r="R644" s="233">
        <f ca="1">IF(LEN(B644)&gt;0,'10'!R644-'10'!Q644,"")</f>
        <v>0</v>
      </c>
      <c r="S644" s="234"/>
      <c r="T644" s="34"/>
      <c r="U644" s="34"/>
      <c r="V644" s="34"/>
      <c r="W644" s="34"/>
      <c r="X644" s="34"/>
      <c r="Y644" s="34"/>
      <c r="AB644" s="167">
        <f>ROW()</f>
        <v>644</v>
      </c>
      <c r="AC644" s="168">
        <f t="shared" ca="1" si="125"/>
        <v>0</v>
      </c>
      <c r="AD644" s="168">
        <f t="shared" ca="1" si="139"/>
        <v>0</v>
      </c>
      <c r="AE644" s="169" t="str">
        <f t="shared" ca="1" si="142"/>
        <v>-</v>
      </c>
      <c r="AF644" s="168" t="str">
        <f t="shared" ca="1" si="143"/>
        <v>-</v>
      </c>
      <c r="AG644" s="169" t="str">
        <f t="shared" ca="1" si="144"/>
        <v>-</v>
      </c>
      <c r="AH644" s="168" t="str">
        <f t="shared" ca="1" si="145"/>
        <v>-</v>
      </c>
      <c r="AI644" s="168">
        <f t="shared" ca="1" si="146"/>
        <v>0</v>
      </c>
      <c r="AJ644" s="170">
        <f t="shared" ca="1" si="147"/>
        <v>0</v>
      </c>
      <c r="AK644" s="168">
        <f t="shared" ca="1" si="126"/>
        <v>0</v>
      </c>
      <c r="AL644" s="168">
        <f t="shared" ca="1" si="121"/>
        <v>0</v>
      </c>
    </row>
    <row r="645" spans="1:38" ht="27" customHeight="1" x14ac:dyDescent="0.2">
      <c r="A645" s="56">
        <v>630</v>
      </c>
      <c r="B645" s="309" t="str">
        <f t="shared" ca="1" si="122"/>
        <v>A630</v>
      </c>
      <c r="C645" s="309"/>
      <c r="D645" s="57" t="str">
        <f t="shared" ca="1" si="123"/>
        <v/>
      </c>
      <c r="E645" s="59" t="str">
        <f t="shared" ca="1" si="124"/>
        <v/>
      </c>
      <c r="F645" s="215">
        <f ca="1">IF(LEN(B645)&gt;0,'OBRAČUNANA OSNOVNA PLAČA'!K639,"")</f>
        <v>0</v>
      </c>
      <c r="G645" s="60"/>
      <c r="H645" s="60"/>
      <c r="I645" s="60"/>
      <c r="J645" s="60"/>
      <c r="K645" s="60"/>
      <c r="L645" s="229">
        <f t="shared" si="140"/>
        <v>0</v>
      </c>
      <c r="M645" s="230">
        <f t="shared" ca="1" si="148"/>
        <v>0</v>
      </c>
      <c r="N645" s="230">
        <f t="shared" ca="1" si="149"/>
        <v>0</v>
      </c>
      <c r="O645" s="231">
        <f t="shared" ca="1" si="150"/>
        <v>0</v>
      </c>
      <c r="P645" s="232">
        <f t="shared" ca="1" si="151"/>
        <v>0</v>
      </c>
      <c r="Q645" s="233">
        <f t="shared" ca="1" si="141"/>
        <v>0</v>
      </c>
      <c r="R645" s="233">
        <f ca="1">IF(LEN(B645)&gt;0,'10'!R645-'10'!Q645,"")</f>
        <v>0</v>
      </c>
      <c r="S645" s="234"/>
      <c r="T645" s="34"/>
      <c r="U645" s="34"/>
      <c r="V645" s="34"/>
      <c r="W645" s="34"/>
      <c r="X645" s="34"/>
      <c r="Y645" s="34"/>
      <c r="AB645" s="167">
        <f>ROW()</f>
        <v>645</v>
      </c>
      <c r="AC645" s="168">
        <f t="shared" ca="1" si="125"/>
        <v>0</v>
      </c>
      <c r="AD645" s="168">
        <f t="shared" ca="1" si="139"/>
        <v>0</v>
      </c>
      <c r="AE645" s="169" t="str">
        <f t="shared" ca="1" si="142"/>
        <v>-</v>
      </c>
      <c r="AF645" s="168" t="str">
        <f t="shared" ca="1" si="143"/>
        <v>-</v>
      </c>
      <c r="AG645" s="169" t="str">
        <f t="shared" ca="1" si="144"/>
        <v>-</v>
      </c>
      <c r="AH645" s="168" t="str">
        <f t="shared" ca="1" si="145"/>
        <v>-</v>
      </c>
      <c r="AI645" s="168">
        <f t="shared" ca="1" si="146"/>
        <v>0</v>
      </c>
      <c r="AJ645" s="170">
        <f t="shared" ca="1" si="147"/>
        <v>0</v>
      </c>
      <c r="AK645" s="168">
        <f t="shared" ca="1" si="126"/>
        <v>0</v>
      </c>
      <c r="AL645" s="168">
        <f t="shared" ca="1" si="121"/>
        <v>0</v>
      </c>
    </row>
    <row r="646" spans="1:38" ht="27" customHeight="1" x14ac:dyDescent="0.2">
      <c r="A646" s="56">
        <v>631</v>
      </c>
      <c r="B646" s="309" t="str">
        <f t="shared" ca="1" si="122"/>
        <v>A631</v>
      </c>
      <c r="C646" s="309"/>
      <c r="D646" s="57" t="str">
        <f t="shared" ca="1" si="123"/>
        <v/>
      </c>
      <c r="E646" s="59" t="str">
        <f t="shared" ca="1" si="124"/>
        <v/>
      </c>
      <c r="F646" s="215">
        <f ca="1">IF(LEN(B646)&gt;0,'OBRAČUNANA OSNOVNA PLAČA'!K640,"")</f>
        <v>0</v>
      </c>
      <c r="G646" s="60"/>
      <c r="H646" s="60"/>
      <c r="I646" s="60"/>
      <c r="J646" s="60"/>
      <c r="K646" s="60"/>
      <c r="L646" s="229">
        <f t="shared" si="140"/>
        <v>0</v>
      </c>
      <c r="M646" s="230">
        <f t="shared" ca="1" si="148"/>
        <v>0</v>
      </c>
      <c r="N646" s="230">
        <f t="shared" ca="1" si="149"/>
        <v>0</v>
      </c>
      <c r="O646" s="231">
        <f t="shared" ca="1" si="150"/>
        <v>0</v>
      </c>
      <c r="P646" s="232">
        <f t="shared" ca="1" si="151"/>
        <v>0</v>
      </c>
      <c r="Q646" s="233">
        <f t="shared" ca="1" si="141"/>
        <v>0</v>
      </c>
      <c r="R646" s="233">
        <f ca="1">IF(LEN(B646)&gt;0,'10'!R646-'10'!Q646,"")</f>
        <v>0</v>
      </c>
      <c r="S646" s="234"/>
      <c r="T646" s="34"/>
      <c r="U646" s="34"/>
      <c r="V646" s="34"/>
      <c r="W646" s="34"/>
      <c r="X646" s="34"/>
      <c r="Y646" s="34"/>
      <c r="AB646" s="167">
        <f>ROW()</f>
        <v>646</v>
      </c>
      <c r="AC646" s="168">
        <f t="shared" ca="1" si="125"/>
        <v>0</v>
      </c>
      <c r="AD646" s="168">
        <f t="shared" ca="1" si="139"/>
        <v>0</v>
      </c>
      <c r="AE646" s="169" t="str">
        <f t="shared" ca="1" si="142"/>
        <v>-</v>
      </c>
      <c r="AF646" s="168" t="str">
        <f t="shared" ca="1" si="143"/>
        <v>-</v>
      </c>
      <c r="AG646" s="169" t="str">
        <f t="shared" ca="1" si="144"/>
        <v>-</v>
      </c>
      <c r="AH646" s="168" t="str">
        <f t="shared" ca="1" si="145"/>
        <v>-</v>
      </c>
      <c r="AI646" s="168">
        <f t="shared" ca="1" si="146"/>
        <v>0</v>
      </c>
      <c r="AJ646" s="170">
        <f t="shared" ca="1" si="147"/>
        <v>0</v>
      </c>
      <c r="AK646" s="168">
        <f t="shared" ca="1" si="126"/>
        <v>0</v>
      </c>
      <c r="AL646" s="168">
        <f t="shared" ca="1" si="121"/>
        <v>0</v>
      </c>
    </row>
    <row r="647" spans="1:38" ht="27" customHeight="1" x14ac:dyDescent="0.2">
      <c r="A647" s="56">
        <v>632</v>
      </c>
      <c r="B647" s="309" t="str">
        <f t="shared" ca="1" si="122"/>
        <v>A632</v>
      </c>
      <c r="C647" s="309"/>
      <c r="D647" s="57" t="str">
        <f t="shared" ca="1" si="123"/>
        <v/>
      </c>
      <c r="E647" s="59" t="str">
        <f t="shared" ca="1" si="124"/>
        <v/>
      </c>
      <c r="F647" s="215">
        <f ca="1">IF(LEN(B647)&gt;0,'OBRAČUNANA OSNOVNA PLAČA'!K641,"")</f>
        <v>0</v>
      </c>
      <c r="G647" s="60"/>
      <c r="H647" s="60"/>
      <c r="I647" s="60"/>
      <c r="J647" s="60"/>
      <c r="K647" s="60"/>
      <c r="L647" s="229">
        <f t="shared" si="140"/>
        <v>0</v>
      </c>
      <c r="M647" s="230">
        <f t="shared" ca="1" si="148"/>
        <v>0</v>
      </c>
      <c r="N647" s="230">
        <f t="shared" ca="1" si="149"/>
        <v>0</v>
      </c>
      <c r="O647" s="231">
        <f t="shared" ca="1" si="150"/>
        <v>0</v>
      </c>
      <c r="P647" s="232">
        <f t="shared" ca="1" si="151"/>
        <v>0</v>
      </c>
      <c r="Q647" s="233">
        <f t="shared" ca="1" si="141"/>
        <v>0</v>
      </c>
      <c r="R647" s="233">
        <f ca="1">IF(LEN(B647)&gt;0,'10'!R647-'10'!Q647,"")</f>
        <v>0</v>
      </c>
      <c r="S647" s="234"/>
      <c r="T647" s="34"/>
      <c r="U647" s="34"/>
      <c r="V647" s="34"/>
      <c r="W647" s="34"/>
      <c r="X647" s="34"/>
      <c r="Y647" s="34"/>
      <c r="AB647" s="167">
        <f>ROW()</f>
        <v>647</v>
      </c>
      <c r="AC647" s="168">
        <f t="shared" ca="1" si="125"/>
        <v>0</v>
      </c>
      <c r="AD647" s="168">
        <f t="shared" ca="1" si="139"/>
        <v>0</v>
      </c>
      <c r="AE647" s="169" t="str">
        <f t="shared" ca="1" si="142"/>
        <v>-</v>
      </c>
      <c r="AF647" s="168" t="str">
        <f t="shared" ca="1" si="143"/>
        <v>-</v>
      </c>
      <c r="AG647" s="169" t="str">
        <f t="shared" ca="1" si="144"/>
        <v>-</v>
      </c>
      <c r="AH647" s="168" t="str">
        <f t="shared" ca="1" si="145"/>
        <v>-</v>
      </c>
      <c r="AI647" s="168">
        <f t="shared" ca="1" si="146"/>
        <v>0</v>
      </c>
      <c r="AJ647" s="170">
        <f t="shared" ca="1" si="147"/>
        <v>0</v>
      </c>
      <c r="AK647" s="168">
        <f t="shared" ca="1" si="126"/>
        <v>0</v>
      </c>
      <c r="AL647" s="168">
        <f t="shared" ca="1" si="121"/>
        <v>0</v>
      </c>
    </row>
    <row r="648" spans="1:38" ht="27" customHeight="1" x14ac:dyDescent="0.2">
      <c r="A648" s="56">
        <v>633</v>
      </c>
      <c r="B648" s="309" t="str">
        <f t="shared" ca="1" si="122"/>
        <v>A633</v>
      </c>
      <c r="C648" s="309"/>
      <c r="D648" s="57" t="str">
        <f t="shared" ca="1" si="123"/>
        <v/>
      </c>
      <c r="E648" s="59" t="str">
        <f t="shared" ca="1" si="124"/>
        <v/>
      </c>
      <c r="F648" s="215">
        <f ca="1">IF(LEN(B648)&gt;0,'OBRAČUNANA OSNOVNA PLAČA'!K642,"")</f>
        <v>0</v>
      </c>
      <c r="G648" s="60"/>
      <c r="H648" s="60"/>
      <c r="I648" s="60"/>
      <c r="J648" s="60"/>
      <c r="K648" s="60"/>
      <c r="L648" s="229">
        <f t="shared" si="140"/>
        <v>0</v>
      </c>
      <c r="M648" s="230">
        <f t="shared" ca="1" si="148"/>
        <v>0</v>
      </c>
      <c r="N648" s="230">
        <f t="shared" ca="1" si="149"/>
        <v>0</v>
      </c>
      <c r="O648" s="231">
        <f t="shared" ca="1" si="150"/>
        <v>0</v>
      </c>
      <c r="P648" s="232">
        <f t="shared" ca="1" si="151"/>
        <v>0</v>
      </c>
      <c r="Q648" s="233">
        <f t="shared" ca="1" si="141"/>
        <v>0</v>
      </c>
      <c r="R648" s="233">
        <f ca="1">IF(LEN(B648)&gt;0,'10'!R648-'10'!Q648,"")</f>
        <v>0</v>
      </c>
      <c r="S648" s="234"/>
      <c r="T648" s="34"/>
      <c r="U648" s="34"/>
      <c r="V648" s="34"/>
      <c r="W648" s="34"/>
      <c r="X648" s="34"/>
      <c r="Y648" s="34"/>
      <c r="AB648" s="167">
        <f>ROW()</f>
        <v>648</v>
      </c>
      <c r="AC648" s="168">
        <f t="shared" ca="1" si="125"/>
        <v>0</v>
      </c>
      <c r="AD648" s="168">
        <f t="shared" ca="1" si="139"/>
        <v>0</v>
      </c>
      <c r="AE648" s="169" t="str">
        <f t="shared" ca="1" si="142"/>
        <v>-</v>
      </c>
      <c r="AF648" s="168" t="str">
        <f t="shared" ca="1" si="143"/>
        <v>-</v>
      </c>
      <c r="AG648" s="169" t="str">
        <f t="shared" ca="1" si="144"/>
        <v>-</v>
      </c>
      <c r="AH648" s="168" t="str">
        <f t="shared" ca="1" si="145"/>
        <v>-</v>
      </c>
      <c r="AI648" s="168">
        <f t="shared" ca="1" si="146"/>
        <v>0</v>
      </c>
      <c r="AJ648" s="170">
        <f t="shared" ca="1" si="147"/>
        <v>0</v>
      </c>
      <c r="AK648" s="168">
        <f t="shared" ca="1" si="126"/>
        <v>0</v>
      </c>
      <c r="AL648" s="168">
        <f t="shared" ca="1" si="121"/>
        <v>0</v>
      </c>
    </row>
    <row r="649" spans="1:38" ht="27" customHeight="1" x14ac:dyDescent="0.2">
      <c r="A649" s="56">
        <v>634</v>
      </c>
      <c r="B649" s="309" t="str">
        <f t="shared" ca="1" si="122"/>
        <v>A634</v>
      </c>
      <c r="C649" s="309"/>
      <c r="D649" s="57" t="str">
        <f t="shared" ca="1" si="123"/>
        <v/>
      </c>
      <c r="E649" s="59" t="str">
        <f t="shared" ca="1" si="124"/>
        <v/>
      </c>
      <c r="F649" s="215">
        <f ca="1">IF(LEN(B649)&gt;0,'OBRAČUNANA OSNOVNA PLAČA'!K643,"")</f>
        <v>0</v>
      </c>
      <c r="G649" s="60"/>
      <c r="H649" s="60"/>
      <c r="I649" s="60"/>
      <c r="J649" s="60"/>
      <c r="K649" s="60"/>
      <c r="L649" s="229">
        <f t="shared" si="140"/>
        <v>0</v>
      </c>
      <c r="M649" s="230">
        <f t="shared" ca="1" si="148"/>
        <v>0</v>
      </c>
      <c r="N649" s="230">
        <f t="shared" ca="1" si="149"/>
        <v>0</v>
      </c>
      <c r="O649" s="231">
        <f t="shared" ca="1" si="150"/>
        <v>0</v>
      </c>
      <c r="P649" s="232">
        <f t="shared" ca="1" si="151"/>
        <v>0</v>
      </c>
      <c r="Q649" s="233">
        <f t="shared" ca="1" si="141"/>
        <v>0</v>
      </c>
      <c r="R649" s="233">
        <f ca="1">IF(LEN(B649)&gt;0,'10'!R649-'10'!Q649,"")</f>
        <v>0</v>
      </c>
      <c r="S649" s="234"/>
      <c r="T649" s="34"/>
      <c r="U649" s="34"/>
      <c r="V649" s="34"/>
      <c r="W649" s="34"/>
      <c r="X649" s="34"/>
      <c r="Y649" s="34"/>
      <c r="AB649" s="167">
        <f>ROW()</f>
        <v>649</v>
      </c>
      <c r="AC649" s="168">
        <f t="shared" ca="1" si="125"/>
        <v>0</v>
      </c>
      <c r="AD649" s="168">
        <f t="shared" ca="1" si="139"/>
        <v>0</v>
      </c>
      <c r="AE649" s="169" t="str">
        <f t="shared" ca="1" si="142"/>
        <v>-</v>
      </c>
      <c r="AF649" s="168" t="str">
        <f t="shared" ca="1" si="143"/>
        <v>-</v>
      </c>
      <c r="AG649" s="169" t="str">
        <f t="shared" ca="1" si="144"/>
        <v>-</v>
      </c>
      <c r="AH649" s="168" t="str">
        <f t="shared" ca="1" si="145"/>
        <v>-</v>
      </c>
      <c r="AI649" s="168">
        <f t="shared" ca="1" si="146"/>
        <v>0</v>
      </c>
      <c r="AJ649" s="170">
        <f t="shared" ca="1" si="147"/>
        <v>0</v>
      </c>
      <c r="AK649" s="168">
        <f t="shared" ca="1" si="126"/>
        <v>0</v>
      </c>
      <c r="AL649" s="168">
        <f t="shared" ca="1" si="121"/>
        <v>0</v>
      </c>
    </row>
    <row r="650" spans="1:38" ht="27" customHeight="1" x14ac:dyDescent="0.2">
      <c r="A650" s="56">
        <v>635</v>
      </c>
      <c r="B650" s="309" t="str">
        <f t="shared" ca="1" si="122"/>
        <v>A635</v>
      </c>
      <c r="C650" s="309"/>
      <c r="D650" s="57" t="str">
        <f t="shared" ca="1" si="123"/>
        <v/>
      </c>
      <c r="E650" s="59" t="str">
        <f t="shared" ca="1" si="124"/>
        <v/>
      </c>
      <c r="F650" s="215">
        <f ca="1">IF(LEN(B650)&gt;0,'OBRAČUNANA OSNOVNA PLAČA'!K644,"")</f>
        <v>0</v>
      </c>
      <c r="G650" s="60"/>
      <c r="H650" s="60"/>
      <c r="I650" s="60"/>
      <c r="J650" s="60"/>
      <c r="K650" s="60"/>
      <c r="L650" s="229">
        <f t="shared" si="140"/>
        <v>0</v>
      </c>
      <c r="M650" s="230">
        <f t="shared" ca="1" si="148"/>
        <v>0</v>
      </c>
      <c r="N650" s="230">
        <f t="shared" ca="1" si="149"/>
        <v>0</v>
      </c>
      <c r="O650" s="231">
        <f t="shared" ca="1" si="150"/>
        <v>0</v>
      </c>
      <c r="P650" s="232">
        <f t="shared" ca="1" si="151"/>
        <v>0</v>
      </c>
      <c r="Q650" s="233">
        <f t="shared" ca="1" si="141"/>
        <v>0</v>
      </c>
      <c r="R650" s="233">
        <f ca="1">IF(LEN(B650)&gt;0,'10'!R650-'10'!Q650,"")</f>
        <v>0</v>
      </c>
      <c r="S650" s="234"/>
      <c r="T650" s="34"/>
      <c r="U650" s="34"/>
      <c r="V650" s="34"/>
      <c r="W650" s="34"/>
      <c r="X650" s="34"/>
      <c r="Y650" s="34"/>
      <c r="AB650" s="167">
        <f>ROW()</f>
        <v>650</v>
      </c>
      <c r="AC650" s="168">
        <f t="shared" ca="1" si="125"/>
        <v>0</v>
      </c>
      <c r="AD650" s="168">
        <f t="shared" ca="1" si="139"/>
        <v>0</v>
      </c>
      <c r="AE650" s="169" t="str">
        <f t="shared" ca="1" si="142"/>
        <v>-</v>
      </c>
      <c r="AF650" s="168" t="str">
        <f t="shared" ca="1" si="143"/>
        <v>-</v>
      </c>
      <c r="AG650" s="169" t="str">
        <f t="shared" ca="1" si="144"/>
        <v>-</v>
      </c>
      <c r="AH650" s="168" t="str">
        <f t="shared" ca="1" si="145"/>
        <v>-</v>
      </c>
      <c r="AI650" s="168">
        <f t="shared" ca="1" si="146"/>
        <v>0</v>
      </c>
      <c r="AJ650" s="170">
        <f t="shared" ca="1" si="147"/>
        <v>0</v>
      </c>
      <c r="AK650" s="168">
        <f t="shared" ca="1" si="126"/>
        <v>0</v>
      </c>
      <c r="AL650" s="168">
        <f t="shared" ca="1" si="121"/>
        <v>0</v>
      </c>
    </row>
    <row r="651" spans="1:38" ht="27" customHeight="1" x14ac:dyDescent="0.2">
      <c r="A651" s="56">
        <v>636</v>
      </c>
      <c r="B651" s="309" t="str">
        <f t="shared" ca="1" si="122"/>
        <v>A636</v>
      </c>
      <c r="C651" s="309"/>
      <c r="D651" s="57" t="str">
        <f t="shared" ca="1" si="123"/>
        <v/>
      </c>
      <c r="E651" s="59" t="str">
        <f t="shared" ca="1" si="124"/>
        <v/>
      </c>
      <c r="F651" s="215">
        <f ca="1">IF(LEN(B651)&gt;0,'OBRAČUNANA OSNOVNA PLAČA'!K645,"")</f>
        <v>0</v>
      </c>
      <c r="G651" s="60"/>
      <c r="H651" s="60"/>
      <c r="I651" s="60"/>
      <c r="J651" s="60"/>
      <c r="K651" s="60"/>
      <c r="L651" s="229">
        <f t="shared" si="140"/>
        <v>0</v>
      </c>
      <c r="M651" s="230">
        <f t="shared" ca="1" si="148"/>
        <v>0</v>
      </c>
      <c r="N651" s="230">
        <f t="shared" ca="1" si="149"/>
        <v>0</v>
      </c>
      <c r="O651" s="231">
        <f t="shared" ca="1" si="150"/>
        <v>0</v>
      </c>
      <c r="P651" s="232">
        <f t="shared" ca="1" si="151"/>
        <v>0</v>
      </c>
      <c r="Q651" s="233">
        <f t="shared" ca="1" si="141"/>
        <v>0</v>
      </c>
      <c r="R651" s="233">
        <f ca="1">IF(LEN(B651)&gt;0,'10'!R651-'10'!Q651,"")</f>
        <v>0</v>
      </c>
      <c r="S651" s="234"/>
      <c r="T651" s="34"/>
      <c r="U651" s="34"/>
      <c r="V651" s="34"/>
      <c r="W651" s="34"/>
      <c r="X651" s="34"/>
      <c r="Y651" s="34"/>
      <c r="AB651" s="167">
        <f>ROW()</f>
        <v>651</v>
      </c>
      <c r="AC651" s="168">
        <f t="shared" ca="1" si="125"/>
        <v>0</v>
      </c>
      <c r="AD651" s="168">
        <f t="shared" ca="1" si="139"/>
        <v>0</v>
      </c>
      <c r="AE651" s="169" t="str">
        <f t="shared" ca="1" si="142"/>
        <v>-</v>
      </c>
      <c r="AF651" s="168" t="str">
        <f t="shared" ca="1" si="143"/>
        <v>-</v>
      </c>
      <c r="AG651" s="169" t="str">
        <f t="shared" ca="1" si="144"/>
        <v>-</v>
      </c>
      <c r="AH651" s="168" t="str">
        <f t="shared" ca="1" si="145"/>
        <v>-</v>
      </c>
      <c r="AI651" s="168">
        <f t="shared" ca="1" si="146"/>
        <v>0</v>
      </c>
      <c r="AJ651" s="170">
        <f t="shared" ca="1" si="147"/>
        <v>0</v>
      </c>
      <c r="AK651" s="168">
        <f t="shared" ca="1" si="126"/>
        <v>0</v>
      </c>
      <c r="AL651" s="168">
        <f t="shared" ca="1" si="121"/>
        <v>0</v>
      </c>
    </row>
    <row r="652" spans="1:38" ht="27" customHeight="1" x14ac:dyDescent="0.2">
      <c r="A652" s="56">
        <v>637</v>
      </c>
      <c r="B652" s="309" t="str">
        <f t="shared" ca="1" si="122"/>
        <v>A637</v>
      </c>
      <c r="C652" s="309"/>
      <c r="D652" s="57" t="str">
        <f t="shared" ca="1" si="123"/>
        <v/>
      </c>
      <c r="E652" s="59" t="str">
        <f t="shared" ca="1" si="124"/>
        <v/>
      </c>
      <c r="F652" s="215">
        <f ca="1">IF(LEN(B652)&gt;0,'OBRAČUNANA OSNOVNA PLAČA'!K646,"")</f>
        <v>0</v>
      </c>
      <c r="G652" s="60"/>
      <c r="H652" s="60"/>
      <c r="I652" s="60"/>
      <c r="J652" s="60"/>
      <c r="K652" s="60"/>
      <c r="L652" s="229">
        <f t="shared" si="140"/>
        <v>0</v>
      </c>
      <c r="M652" s="230">
        <f t="shared" ca="1" si="148"/>
        <v>0</v>
      </c>
      <c r="N652" s="230">
        <f t="shared" ca="1" si="149"/>
        <v>0</v>
      </c>
      <c r="O652" s="231">
        <f t="shared" ca="1" si="150"/>
        <v>0</v>
      </c>
      <c r="P652" s="232">
        <f t="shared" ca="1" si="151"/>
        <v>0</v>
      </c>
      <c r="Q652" s="233">
        <f t="shared" ca="1" si="141"/>
        <v>0</v>
      </c>
      <c r="R652" s="233">
        <f ca="1">IF(LEN(B652)&gt;0,'10'!R652-'10'!Q652,"")</f>
        <v>0</v>
      </c>
      <c r="S652" s="234"/>
      <c r="T652" s="34"/>
      <c r="U652" s="34"/>
      <c r="V652" s="34"/>
      <c r="W652" s="34"/>
      <c r="X652" s="34"/>
      <c r="Y652" s="34"/>
      <c r="AB652" s="167">
        <f>ROW()</f>
        <v>652</v>
      </c>
      <c r="AC652" s="168">
        <f t="shared" ca="1" si="125"/>
        <v>0</v>
      </c>
      <c r="AD652" s="168">
        <f t="shared" ca="1" si="139"/>
        <v>0</v>
      </c>
      <c r="AE652" s="169" t="str">
        <f t="shared" ca="1" si="142"/>
        <v>-</v>
      </c>
      <c r="AF652" s="168" t="str">
        <f t="shared" ca="1" si="143"/>
        <v>-</v>
      </c>
      <c r="AG652" s="169" t="str">
        <f t="shared" ca="1" si="144"/>
        <v>-</v>
      </c>
      <c r="AH652" s="168" t="str">
        <f t="shared" ca="1" si="145"/>
        <v>-</v>
      </c>
      <c r="AI652" s="168">
        <f t="shared" ca="1" si="146"/>
        <v>0</v>
      </c>
      <c r="AJ652" s="170">
        <f t="shared" ca="1" si="147"/>
        <v>0</v>
      </c>
      <c r="AK652" s="168">
        <f t="shared" ca="1" si="126"/>
        <v>0</v>
      </c>
      <c r="AL652" s="168">
        <f t="shared" ca="1" si="121"/>
        <v>0</v>
      </c>
    </row>
    <row r="653" spans="1:38" ht="27" customHeight="1" x14ac:dyDescent="0.2">
      <c r="A653" s="56">
        <v>638</v>
      </c>
      <c r="B653" s="309" t="str">
        <f t="shared" ca="1" si="122"/>
        <v>A638</v>
      </c>
      <c r="C653" s="309"/>
      <c r="D653" s="57" t="str">
        <f t="shared" ca="1" si="123"/>
        <v/>
      </c>
      <c r="E653" s="59" t="str">
        <f t="shared" ca="1" si="124"/>
        <v/>
      </c>
      <c r="F653" s="215">
        <f ca="1">IF(LEN(B653)&gt;0,'OBRAČUNANA OSNOVNA PLAČA'!K647,"")</f>
        <v>0</v>
      </c>
      <c r="G653" s="60"/>
      <c r="H653" s="60"/>
      <c r="I653" s="60"/>
      <c r="J653" s="60"/>
      <c r="K653" s="60"/>
      <c r="L653" s="229">
        <f t="shared" si="140"/>
        <v>0</v>
      </c>
      <c r="M653" s="230">
        <f t="shared" ca="1" si="148"/>
        <v>0</v>
      </c>
      <c r="N653" s="230">
        <f t="shared" ca="1" si="149"/>
        <v>0</v>
      </c>
      <c r="O653" s="231">
        <f t="shared" ca="1" si="150"/>
        <v>0</v>
      </c>
      <c r="P653" s="232">
        <f t="shared" ca="1" si="151"/>
        <v>0</v>
      </c>
      <c r="Q653" s="233">
        <f t="shared" ca="1" si="141"/>
        <v>0</v>
      </c>
      <c r="R653" s="233">
        <f ca="1">IF(LEN(B653)&gt;0,'10'!R653-'10'!Q653,"")</f>
        <v>0</v>
      </c>
      <c r="S653" s="234"/>
      <c r="T653" s="34"/>
      <c r="U653" s="34"/>
      <c r="V653" s="34"/>
      <c r="W653" s="34"/>
      <c r="X653" s="34"/>
      <c r="Y653" s="34"/>
      <c r="AB653" s="167">
        <f>ROW()</f>
        <v>653</v>
      </c>
      <c r="AC653" s="168">
        <f t="shared" ca="1" si="125"/>
        <v>0</v>
      </c>
      <c r="AD653" s="168">
        <f t="shared" ca="1" si="139"/>
        <v>0</v>
      </c>
      <c r="AE653" s="169" t="str">
        <f t="shared" ca="1" si="142"/>
        <v>-</v>
      </c>
      <c r="AF653" s="168" t="str">
        <f t="shared" ca="1" si="143"/>
        <v>-</v>
      </c>
      <c r="AG653" s="169" t="str">
        <f t="shared" ca="1" si="144"/>
        <v>-</v>
      </c>
      <c r="AH653" s="168" t="str">
        <f t="shared" ca="1" si="145"/>
        <v>-</v>
      </c>
      <c r="AI653" s="168">
        <f t="shared" ca="1" si="146"/>
        <v>0</v>
      </c>
      <c r="AJ653" s="170">
        <f t="shared" ca="1" si="147"/>
        <v>0</v>
      </c>
      <c r="AK653" s="168">
        <f t="shared" ca="1" si="126"/>
        <v>0</v>
      </c>
      <c r="AL653" s="168">
        <f t="shared" ca="1" si="121"/>
        <v>0</v>
      </c>
    </row>
    <row r="654" spans="1:38" ht="27" customHeight="1" x14ac:dyDescent="0.2">
      <c r="A654" s="56">
        <v>639</v>
      </c>
      <c r="B654" s="309" t="str">
        <f t="shared" ca="1" si="122"/>
        <v>A639</v>
      </c>
      <c r="C654" s="309"/>
      <c r="D654" s="57" t="str">
        <f t="shared" ca="1" si="123"/>
        <v/>
      </c>
      <c r="E654" s="59" t="str">
        <f t="shared" ca="1" si="124"/>
        <v/>
      </c>
      <c r="F654" s="215">
        <f ca="1">IF(LEN(B654)&gt;0,'OBRAČUNANA OSNOVNA PLAČA'!K648,"")</f>
        <v>0</v>
      </c>
      <c r="G654" s="60"/>
      <c r="H654" s="60"/>
      <c r="I654" s="60"/>
      <c r="J654" s="60"/>
      <c r="K654" s="60"/>
      <c r="L654" s="229">
        <f t="shared" si="140"/>
        <v>0</v>
      </c>
      <c r="M654" s="230">
        <f t="shared" ca="1" si="148"/>
        <v>0</v>
      </c>
      <c r="N654" s="230">
        <f t="shared" ca="1" si="149"/>
        <v>0</v>
      </c>
      <c r="O654" s="231">
        <f t="shared" ca="1" si="150"/>
        <v>0</v>
      </c>
      <c r="P654" s="232">
        <f t="shared" ca="1" si="151"/>
        <v>0</v>
      </c>
      <c r="Q654" s="233">
        <f t="shared" ca="1" si="141"/>
        <v>0</v>
      </c>
      <c r="R654" s="233">
        <f ca="1">IF(LEN(B654)&gt;0,'10'!R654-'10'!Q654,"")</f>
        <v>0</v>
      </c>
      <c r="S654" s="234"/>
      <c r="T654" s="34"/>
      <c r="U654" s="34"/>
      <c r="V654" s="34"/>
      <c r="W654" s="34"/>
      <c r="X654" s="34"/>
      <c r="Y654" s="34"/>
      <c r="AB654" s="167">
        <f>ROW()</f>
        <v>654</v>
      </c>
      <c r="AC654" s="168">
        <f t="shared" ca="1" si="125"/>
        <v>0</v>
      </c>
      <c r="AD654" s="168">
        <f t="shared" ca="1" si="139"/>
        <v>0</v>
      </c>
      <c r="AE654" s="169" t="str">
        <f t="shared" ca="1" si="142"/>
        <v>-</v>
      </c>
      <c r="AF654" s="168" t="str">
        <f t="shared" ca="1" si="143"/>
        <v>-</v>
      </c>
      <c r="AG654" s="169" t="str">
        <f t="shared" ca="1" si="144"/>
        <v>-</v>
      </c>
      <c r="AH654" s="168" t="str">
        <f t="shared" ca="1" si="145"/>
        <v>-</v>
      </c>
      <c r="AI654" s="168">
        <f t="shared" ca="1" si="146"/>
        <v>0</v>
      </c>
      <c r="AJ654" s="170">
        <f t="shared" ca="1" si="147"/>
        <v>0</v>
      </c>
      <c r="AK654" s="168">
        <f t="shared" ca="1" si="126"/>
        <v>0</v>
      </c>
      <c r="AL654" s="168">
        <f t="shared" ca="1" si="121"/>
        <v>0</v>
      </c>
    </row>
    <row r="655" spans="1:38" ht="27" customHeight="1" x14ac:dyDescent="0.2">
      <c r="A655" s="56">
        <v>640</v>
      </c>
      <c r="B655" s="309" t="str">
        <f t="shared" ca="1" si="122"/>
        <v>A640</v>
      </c>
      <c r="C655" s="309"/>
      <c r="D655" s="57" t="str">
        <f t="shared" ca="1" si="123"/>
        <v/>
      </c>
      <c r="E655" s="59" t="str">
        <f t="shared" ca="1" si="124"/>
        <v/>
      </c>
      <c r="F655" s="215">
        <f ca="1">IF(LEN(B655)&gt;0,'OBRAČUNANA OSNOVNA PLAČA'!K649,"")</f>
        <v>0</v>
      </c>
      <c r="G655" s="60"/>
      <c r="H655" s="60"/>
      <c r="I655" s="60"/>
      <c r="J655" s="60"/>
      <c r="K655" s="60"/>
      <c r="L655" s="229">
        <f t="shared" si="140"/>
        <v>0</v>
      </c>
      <c r="M655" s="230">
        <f t="shared" ca="1" si="148"/>
        <v>0</v>
      </c>
      <c r="N655" s="230">
        <f t="shared" ca="1" si="149"/>
        <v>0</v>
      </c>
      <c r="O655" s="231">
        <f t="shared" ca="1" si="150"/>
        <v>0</v>
      </c>
      <c r="P655" s="232">
        <f t="shared" ca="1" si="151"/>
        <v>0</v>
      </c>
      <c r="Q655" s="233">
        <f t="shared" ca="1" si="141"/>
        <v>0</v>
      </c>
      <c r="R655" s="233">
        <f ca="1">IF(LEN(B655)&gt;0,'10'!R655-'10'!Q655,"")</f>
        <v>0</v>
      </c>
      <c r="S655" s="234"/>
      <c r="T655" s="34"/>
      <c r="U655" s="34"/>
      <c r="V655" s="34"/>
      <c r="W655" s="34"/>
      <c r="X655" s="34"/>
      <c r="Y655" s="34"/>
      <c r="AB655" s="167">
        <f>ROW()</f>
        <v>655</v>
      </c>
      <c r="AC655" s="168">
        <f t="shared" ca="1" si="125"/>
        <v>0</v>
      </c>
      <c r="AD655" s="168">
        <f t="shared" ca="1" si="139"/>
        <v>0</v>
      </c>
      <c r="AE655" s="169" t="str">
        <f t="shared" ca="1" si="142"/>
        <v>-</v>
      </c>
      <c r="AF655" s="168" t="str">
        <f t="shared" ca="1" si="143"/>
        <v>-</v>
      </c>
      <c r="AG655" s="169" t="str">
        <f t="shared" ca="1" si="144"/>
        <v>-</v>
      </c>
      <c r="AH655" s="168" t="str">
        <f t="shared" ca="1" si="145"/>
        <v>-</v>
      </c>
      <c r="AI655" s="168">
        <f t="shared" ca="1" si="146"/>
        <v>0</v>
      </c>
      <c r="AJ655" s="170">
        <f t="shared" ca="1" si="147"/>
        <v>0</v>
      </c>
      <c r="AK655" s="168">
        <f t="shared" ca="1" si="126"/>
        <v>0</v>
      </c>
      <c r="AL655" s="168">
        <f t="shared" ca="1" si="121"/>
        <v>0</v>
      </c>
    </row>
    <row r="656" spans="1:38" ht="27" customHeight="1" x14ac:dyDescent="0.2">
      <c r="A656" s="56">
        <v>641</v>
      </c>
      <c r="B656" s="309" t="str">
        <f t="shared" ca="1" si="122"/>
        <v>A641</v>
      </c>
      <c r="C656" s="309"/>
      <c r="D656" s="57" t="str">
        <f t="shared" ca="1" si="123"/>
        <v/>
      </c>
      <c r="E656" s="59" t="str">
        <f t="shared" ca="1" si="124"/>
        <v/>
      </c>
      <c r="F656" s="215">
        <f ca="1">IF(LEN(B656)&gt;0,'OBRAČUNANA OSNOVNA PLAČA'!K650,"")</f>
        <v>0</v>
      </c>
      <c r="G656" s="60"/>
      <c r="H656" s="60"/>
      <c r="I656" s="60"/>
      <c r="J656" s="60"/>
      <c r="K656" s="60"/>
      <c r="L656" s="229">
        <f t="shared" ref="L656:L719" si="152">+G656+H656+I656+J656+K656</f>
        <v>0</v>
      </c>
      <c r="M656" s="230">
        <f t="shared" ca="1" si="148"/>
        <v>0</v>
      </c>
      <c r="N656" s="230">
        <f t="shared" ca="1" si="149"/>
        <v>0</v>
      </c>
      <c r="O656" s="231">
        <f t="shared" ca="1" si="150"/>
        <v>0</v>
      </c>
      <c r="P656" s="232">
        <f t="shared" ca="1" si="151"/>
        <v>0</v>
      </c>
      <c r="Q656" s="233">
        <f t="shared" ref="Q656:Q719" ca="1" si="153">MIN(P656,R656)</f>
        <v>0</v>
      </c>
      <c r="R656" s="233">
        <f ca="1">IF(LEN(B656)&gt;0,'10'!R656-'10'!Q656,"")</f>
        <v>0</v>
      </c>
      <c r="S656" s="234"/>
      <c r="T656" s="34"/>
      <c r="U656" s="34"/>
      <c r="V656" s="34"/>
      <c r="W656" s="34"/>
      <c r="X656" s="34"/>
      <c r="Y656" s="34"/>
      <c r="AB656" s="167">
        <f>ROW()</f>
        <v>656</v>
      </c>
      <c r="AC656" s="168">
        <f t="shared" ca="1" si="125"/>
        <v>0</v>
      </c>
      <c r="AD656" s="168">
        <f t="shared" ca="1" si="139"/>
        <v>0</v>
      </c>
      <c r="AE656" s="169" t="str">
        <f t="shared" ref="AE656:AE719" ca="1" si="154">IF(AC656&gt;=AD656,"-",$L656/(5*MAX($M$1021:$M$1022)))</f>
        <v>-</v>
      </c>
      <c r="AF656" s="168" t="str">
        <f t="shared" ref="AF656:AF719" ca="1" si="155">IF(AC656&gt;=AD656,"-",$L656/(5*MAX($M$1021:$M$1022))*AK656)</f>
        <v>-</v>
      </c>
      <c r="AG656" s="169" t="str">
        <f t="shared" ref="AG656:AG719" ca="1" si="156">IF(AE656="-","-",AE656*$AF$1017)</f>
        <v>-</v>
      </c>
      <c r="AH656" s="168" t="str">
        <f t="shared" ref="AH656:AH719" ca="1" si="157">IF(AF656="-","-",AF656*$AF$1017)</f>
        <v>-</v>
      </c>
      <c r="AI656" s="168">
        <f t="shared" ref="AI656:AI719" ca="1" si="158">IF(AG656="-",0,MIN(AH656,R656))</f>
        <v>0</v>
      </c>
      <c r="AJ656" s="170">
        <f t="shared" ref="AJ656:AJ719" ca="1" si="159">+AD656-AC656</f>
        <v>0</v>
      </c>
      <c r="AK656" s="168">
        <f t="shared" ca="1" si="126"/>
        <v>0</v>
      </c>
      <c r="AL656" s="168">
        <f t="shared" ca="1" si="121"/>
        <v>0</v>
      </c>
    </row>
    <row r="657" spans="1:38" ht="27" customHeight="1" x14ac:dyDescent="0.2">
      <c r="A657" s="56">
        <v>642</v>
      </c>
      <c r="B657" s="309" t="str">
        <f t="shared" ca="1" si="122"/>
        <v>A642</v>
      </c>
      <c r="C657" s="309"/>
      <c r="D657" s="57" t="str">
        <f t="shared" ca="1" si="123"/>
        <v/>
      </c>
      <c r="E657" s="59" t="str">
        <f t="shared" ca="1" si="124"/>
        <v/>
      </c>
      <c r="F657" s="215">
        <f ca="1">IF(LEN(B657)&gt;0,'OBRAČUNANA OSNOVNA PLAČA'!K651,"")</f>
        <v>0</v>
      </c>
      <c r="G657" s="60"/>
      <c r="H657" s="60"/>
      <c r="I657" s="60"/>
      <c r="J657" s="60"/>
      <c r="K657" s="60"/>
      <c r="L657" s="229">
        <f t="shared" si="152"/>
        <v>0</v>
      </c>
      <c r="M657" s="230">
        <f t="shared" ref="M657:M720" ca="1" si="160">IF(LEN(B657)&gt;0,L657/5,"")</f>
        <v>0</v>
      </c>
      <c r="N657" s="230">
        <f t="shared" ref="N657:N720" ca="1" si="161">IF(LEN(B657)&gt;0,F657*M657,"")</f>
        <v>0</v>
      </c>
      <c r="O657" s="231">
        <f t="shared" ref="O657:O720" ca="1" si="162">IF(LEN(B657)&gt;0,M657*$P$1017,"")</f>
        <v>0</v>
      </c>
      <c r="P657" s="232">
        <f t="shared" ref="P657:P720" ca="1" si="163">IF(LEN(B657)&gt;0,F657*O657,"")</f>
        <v>0</v>
      </c>
      <c r="Q657" s="233">
        <f t="shared" ca="1" si="153"/>
        <v>0</v>
      </c>
      <c r="R657" s="233">
        <f ca="1">IF(LEN(B657)&gt;0,'10'!R657-'10'!Q657,"")</f>
        <v>0</v>
      </c>
      <c r="S657" s="234"/>
      <c r="T657" s="34"/>
      <c r="U657" s="34"/>
      <c r="V657" s="34"/>
      <c r="W657" s="34"/>
      <c r="X657" s="34"/>
      <c r="Y657" s="34"/>
      <c r="AB657" s="167">
        <f>ROW()</f>
        <v>657</v>
      </c>
      <c r="AC657" s="168">
        <f t="shared" ca="1" si="125"/>
        <v>0</v>
      </c>
      <c r="AD657" s="168">
        <f t="shared" ca="1" si="139"/>
        <v>0</v>
      </c>
      <c r="AE657" s="169" t="str">
        <f t="shared" ca="1" si="154"/>
        <v>-</v>
      </c>
      <c r="AF657" s="168" t="str">
        <f t="shared" ca="1" si="155"/>
        <v>-</v>
      </c>
      <c r="AG657" s="169" t="str">
        <f t="shared" ca="1" si="156"/>
        <v>-</v>
      </c>
      <c r="AH657" s="168" t="str">
        <f t="shared" ca="1" si="157"/>
        <v>-</v>
      </c>
      <c r="AI657" s="168">
        <f t="shared" ca="1" si="158"/>
        <v>0</v>
      </c>
      <c r="AJ657" s="170">
        <f t="shared" ca="1" si="159"/>
        <v>0</v>
      </c>
      <c r="AK657" s="168">
        <f t="shared" ca="1" si="126"/>
        <v>0</v>
      </c>
      <c r="AL657" s="168">
        <f t="shared" ca="1" si="121"/>
        <v>0</v>
      </c>
    </row>
    <row r="658" spans="1:38" ht="27" customHeight="1" x14ac:dyDescent="0.2">
      <c r="A658" s="56">
        <v>643</v>
      </c>
      <c r="B658" s="309" t="str">
        <f t="shared" ca="1" si="122"/>
        <v>A643</v>
      </c>
      <c r="C658" s="309"/>
      <c r="D658" s="57" t="str">
        <f t="shared" ca="1" si="123"/>
        <v/>
      </c>
      <c r="E658" s="59" t="str">
        <f t="shared" ca="1" si="124"/>
        <v/>
      </c>
      <c r="F658" s="215">
        <f ca="1">IF(LEN(B658)&gt;0,'OBRAČUNANA OSNOVNA PLAČA'!K652,"")</f>
        <v>0</v>
      </c>
      <c r="G658" s="60"/>
      <c r="H658" s="60"/>
      <c r="I658" s="60"/>
      <c r="J658" s="60"/>
      <c r="K658" s="60"/>
      <c r="L658" s="229">
        <f t="shared" si="152"/>
        <v>0</v>
      </c>
      <c r="M658" s="230">
        <f t="shared" ca="1" si="160"/>
        <v>0</v>
      </c>
      <c r="N658" s="230">
        <f t="shared" ca="1" si="161"/>
        <v>0</v>
      </c>
      <c r="O658" s="231">
        <f t="shared" ca="1" si="162"/>
        <v>0</v>
      </c>
      <c r="P658" s="232">
        <f t="shared" ca="1" si="163"/>
        <v>0</v>
      </c>
      <c r="Q658" s="233">
        <f t="shared" ca="1" si="153"/>
        <v>0</v>
      </c>
      <c r="R658" s="233">
        <f ca="1">IF(LEN(B658)&gt;0,'10'!R658-'10'!Q658,"")</f>
        <v>0</v>
      </c>
      <c r="S658" s="234"/>
      <c r="T658" s="34"/>
      <c r="U658" s="34"/>
      <c r="V658" s="34"/>
      <c r="W658" s="34"/>
      <c r="X658" s="34"/>
      <c r="Y658" s="34"/>
      <c r="AB658" s="167">
        <f>ROW()</f>
        <v>658</v>
      </c>
      <c r="AC658" s="168">
        <f t="shared" ca="1" si="125"/>
        <v>0</v>
      </c>
      <c r="AD658" s="168">
        <f t="shared" ca="1" si="139"/>
        <v>0</v>
      </c>
      <c r="AE658" s="169" t="str">
        <f t="shared" ca="1" si="154"/>
        <v>-</v>
      </c>
      <c r="AF658" s="168" t="str">
        <f t="shared" ca="1" si="155"/>
        <v>-</v>
      </c>
      <c r="AG658" s="169" t="str">
        <f t="shared" ca="1" si="156"/>
        <v>-</v>
      </c>
      <c r="AH658" s="168" t="str">
        <f t="shared" ca="1" si="157"/>
        <v>-</v>
      </c>
      <c r="AI658" s="168">
        <f t="shared" ca="1" si="158"/>
        <v>0</v>
      </c>
      <c r="AJ658" s="170">
        <f t="shared" ca="1" si="159"/>
        <v>0</v>
      </c>
      <c r="AK658" s="168">
        <f t="shared" ca="1" si="126"/>
        <v>0</v>
      </c>
      <c r="AL658" s="168">
        <f t="shared" ca="1" si="121"/>
        <v>0</v>
      </c>
    </row>
    <row r="659" spans="1:38" ht="27" customHeight="1" x14ac:dyDescent="0.2">
      <c r="A659" s="56">
        <v>644</v>
      </c>
      <c r="B659" s="309" t="str">
        <f t="shared" ca="1" si="122"/>
        <v>A644</v>
      </c>
      <c r="C659" s="309"/>
      <c r="D659" s="57" t="str">
        <f t="shared" ca="1" si="123"/>
        <v/>
      </c>
      <c r="E659" s="59" t="str">
        <f t="shared" ca="1" si="124"/>
        <v/>
      </c>
      <c r="F659" s="215">
        <f ca="1">IF(LEN(B659)&gt;0,'OBRAČUNANA OSNOVNA PLAČA'!K653,"")</f>
        <v>0</v>
      </c>
      <c r="G659" s="60"/>
      <c r="H659" s="60"/>
      <c r="I659" s="60"/>
      <c r="J659" s="60"/>
      <c r="K659" s="60"/>
      <c r="L659" s="229">
        <f t="shared" si="152"/>
        <v>0</v>
      </c>
      <c r="M659" s="230">
        <f t="shared" ca="1" si="160"/>
        <v>0</v>
      </c>
      <c r="N659" s="230">
        <f t="shared" ca="1" si="161"/>
        <v>0</v>
      </c>
      <c r="O659" s="231">
        <f t="shared" ca="1" si="162"/>
        <v>0</v>
      </c>
      <c r="P659" s="232">
        <f t="shared" ca="1" si="163"/>
        <v>0</v>
      </c>
      <c r="Q659" s="233">
        <f t="shared" ca="1" si="153"/>
        <v>0</v>
      </c>
      <c r="R659" s="233">
        <f ca="1">IF(LEN(B659)&gt;0,'10'!R659-'10'!Q659,"")</f>
        <v>0</v>
      </c>
      <c r="S659" s="234"/>
      <c r="T659" s="34"/>
      <c r="U659" s="34"/>
      <c r="V659" s="34"/>
      <c r="W659" s="34"/>
      <c r="X659" s="34"/>
      <c r="Y659" s="34"/>
      <c r="AB659" s="167">
        <f>ROW()</f>
        <v>659</v>
      </c>
      <c r="AC659" s="168">
        <f t="shared" ca="1" si="125"/>
        <v>0</v>
      </c>
      <c r="AD659" s="168">
        <f t="shared" ca="1" si="139"/>
        <v>0</v>
      </c>
      <c r="AE659" s="169" t="str">
        <f t="shared" ca="1" si="154"/>
        <v>-</v>
      </c>
      <c r="AF659" s="168" t="str">
        <f t="shared" ca="1" si="155"/>
        <v>-</v>
      </c>
      <c r="AG659" s="169" t="str">
        <f t="shared" ca="1" si="156"/>
        <v>-</v>
      </c>
      <c r="AH659" s="168" t="str">
        <f t="shared" ca="1" si="157"/>
        <v>-</v>
      </c>
      <c r="AI659" s="168">
        <f t="shared" ca="1" si="158"/>
        <v>0</v>
      </c>
      <c r="AJ659" s="170">
        <f t="shared" ca="1" si="159"/>
        <v>0</v>
      </c>
      <c r="AK659" s="168">
        <f t="shared" ca="1" si="126"/>
        <v>0</v>
      </c>
      <c r="AL659" s="168">
        <f t="shared" ca="1" si="121"/>
        <v>0</v>
      </c>
    </row>
    <row r="660" spans="1:38" ht="27" customHeight="1" x14ac:dyDescent="0.2">
      <c r="A660" s="56">
        <v>645</v>
      </c>
      <c r="B660" s="309" t="str">
        <f t="shared" ca="1" si="122"/>
        <v>A645</v>
      </c>
      <c r="C660" s="309"/>
      <c r="D660" s="57" t="str">
        <f t="shared" ca="1" si="123"/>
        <v/>
      </c>
      <c r="E660" s="59" t="str">
        <f t="shared" ca="1" si="124"/>
        <v/>
      </c>
      <c r="F660" s="215">
        <f ca="1">IF(LEN(B660)&gt;0,'OBRAČUNANA OSNOVNA PLAČA'!K654,"")</f>
        <v>0</v>
      </c>
      <c r="G660" s="60"/>
      <c r="H660" s="60"/>
      <c r="I660" s="60"/>
      <c r="J660" s="60"/>
      <c r="K660" s="60"/>
      <c r="L660" s="229">
        <f t="shared" si="152"/>
        <v>0</v>
      </c>
      <c r="M660" s="230">
        <f t="shared" ca="1" si="160"/>
        <v>0</v>
      </c>
      <c r="N660" s="230">
        <f t="shared" ca="1" si="161"/>
        <v>0</v>
      </c>
      <c r="O660" s="231">
        <f t="shared" ca="1" si="162"/>
        <v>0</v>
      </c>
      <c r="P660" s="232">
        <f t="shared" ca="1" si="163"/>
        <v>0</v>
      </c>
      <c r="Q660" s="233">
        <f t="shared" ca="1" si="153"/>
        <v>0</v>
      </c>
      <c r="R660" s="233">
        <f ca="1">IF(LEN(B660)&gt;0,'10'!R660-'10'!Q660,"")</f>
        <v>0</v>
      </c>
      <c r="S660" s="234"/>
      <c r="T660" s="34"/>
      <c r="U660" s="34"/>
      <c r="V660" s="34"/>
      <c r="W660" s="34"/>
      <c r="X660" s="34"/>
      <c r="Y660" s="34"/>
      <c r="AB660" s="167">
        <f>ROW()</f>
        <v>660</v>
      </c>
      <c r="AC660" s="168">
        <f t="shared" ca="1" si="125"/>
        <v>0</v>
      </c>
      <c r="AD660" s="168">
        <f t="shared" ca="1" si="139"/>
        <v>0</v>
      </c>
      <c r="AE660" s="169" t="str">
        <f t="shared" ca="1" si="154"/>
        <v>-</v>
      </c>
      <c r="AF660" s="168" t="str">
        <f t="shared" ca="1" si="155"/>
        <v>-</v>
      </c>
      <c r="AG660" s="169" t="str">
        <f t="shared" ca="1" si="156"/>
        <v>-</v>
      </c>
      <c r="AH660" s="168" t="str">
        <f t="shared" ca="1" si="157"/>
        <v>-</v>
      </c>
      <c r="AI660" s="168">
        <f t="shared" ca="1" si="158"/>
        <v>0</v>
      </c>
      <c r="AJ660" s="170">
        <f t="shared" ca="1" si="159"/>
        <v>0</v>
      </c>
      <c r="AK660" s="168">
        <f t="shared" ca="1" si="126"/>
        <v>0</v>
      </c>
      <c r="AL660" s="168">
        <f t="shared" ca="1" si="121"/>
        <v>0</v>
      </c>
    </row>
    <row r="661" spans="1:38" ht="27" customHeight="1" x14ac:dyDescent="0.2">
      <c r="A661" s="56">
        <v>646</v>
      </c>
      <c r="B661" s="309" t="str">
        <f t="shared" ca="1" si="122"/>
        <v>A646</v>
      </c>
      <c r="C661" s="309"/>
      <c r="D661" s="57" t="str">
        <f t="shared" ca="1" si="123"/>
        <v/>
      </c>
      <c r="E661" s="59" t="str">
        <f t="shared" ca="1" si="124"/>
        <v/>
      </c>
      <c r="F661" s="215">
        <f ca="1">IF(LEN(B661)&gt;0,'OBRAČUNANA OSNOVNA PLAČA'!K655,"")</f>
        <v>0</v>
      </c>
      <c r="G661" s="60"/>
      <c r="H661" s="60"/>
      <c r="I661" s="60"/>
      <c r="J661" s="60"/>
      <c r="K661" s="60"/>
      <c r="L661" s="229">
        <f t="shared" si="152"/>
        <v>0</v>
      </c>
      <c r="M661" s="230">
        <f t="shared" ca="1" si="160"/>
        <v>0</v>
      </c>
      <c r="N661" s="230">
        <f t="shared" ca="1" si="161"/>
        <v>0</v>
      </c>
      <c r="O661" s="231">
        <f t="shared" ca="1" si="162"/>
        <v>0</v>
      </c>
      <c r="P661" s="232">
        <f t="shared" ca="1" si="163"/>
        <v>0</v>
      </c>
      <c r="Q661" s="233">
        <f t="shared" ca="1" si="153"/>
        <v>0</v>
      </c>
      <c r="R661" s="233">
        <f ca="1">IF(LEN(B661)&gt;0,'10'!R661-'10'!Q661,"")</f>
        <v>0</v>
      </c>
      <c r="S661" s="234"/>
      <c r="T661" s="34"/>
      <c r="U661" s="34"/>
      <c r="V661" s="34"/>
      <c r="W661" s="34"/>
      <c r="X661" s="34"/>
      <c r="Y661" s="34"/>
      <c r="AB661" s="167">
        <f>ROW()</f>
        <v>661</v>
      </c>
      <c r="AC661" s="168">
        <f t="shared" ca="1" si="125"/>
        <v>0</v>
      </c>
      <c r="AD661" s="168">
        <f t="shared" ca="1" si="139"/>
        <v>0</v>
      </c>
      <c r="AE661" s="169" t="str">
        <f t="shared" ca="1" si="154"/>
        <v>-</v>
      </c>
      <c r="AF661" s="168" t="str">
        <f t="shared" ca="1" si="155"/>
        <v>-</v>
      </c>
      <c r="AG661" s="169" t="str">
        <f t="shared" ca="1" si="156"/>
        <v>-</v>
      </c>
      <c r="AH661" s="168" t="str">
        <f t="shared" ca="1" si="157"/>
        <v>-</v>
      </c>
      <c r="AI661" s="168">
        <f t="shared" ca="1" si="158"/>
        <v>0</v>
      </c>
      <c r="AJ661" s="170">
        <f t="shared" ca="1" si="159"/>
        <v>0</v>
      </c>
      <c r="AK661" s="168">
        <f t="shared" ca="1" si="126"/>
        <v>0</v>
      </c>
      <c r="AL661" s="168">
        <f t="shared" ca="1" si="121"/>
        <v>0</v>
      </c>
    </row>
    <row r="662" spans="1:38" ht="27" customHeight="1" x14ac:dyDescent="0.2">
      <c r="A662" s="56">
        <v>647</v>
      </c>
      <c r="B662" s="309" t="str">
        <f t="shared" ca="1" si="122"/>
        <v>A647</v>
      </c>
      <c r="C662" s="309"/>
      <c r="D662" s="57" t="str">
        <f t="shared" ca="1" si="123"/>
        <v/>
      </c>
      <c r="E662" s="59" t="str">
        <f t="shared" ca="1" si="124"/>
        <v/>
      </c>
      <c r="F662" s="215">
        <f ca="1">IF(LEN(B662)&gt;0,'OBRAČUNANA OSNOVNA PLAČA'!K656,"")</f>
        <v>0</v>
      </c>
      <c r="G662" s="60"/>
      <c r="H662" s="60"/>
      <c r="I662" s="60"/>
      <c r="J662" s="60"/>
      <c r="K662" s="60"/>
      <c r="L662" s="229">
        <f t="shared" si="152"/>
        <v>0</v>
      </c>
      <c r="M662" s="230">
        <f t="shared" ca="1" si="160"/>
        <v>0</v>
      </c>
      <c r="N662" s="230">
        <f t="shared" ca="1" si="161"/>
        <v>0</v>
      </c>
      <c r="O662" s="231">
        <f t="shared" ca="1" si="162"/>
        <v>0</v>
      </c>
      <c r="P662" s="232">
        <f t="shared" ca="1" si="163"/>
        <v>0</v>
      </c>
      <c r="Q662" s="233">
        <f t="shared" ca="1" si="153"/>
        <v>0</v>
      </c>
      <c r="R662" s="233">
        <f ca="1">IF(LEN(B662)&gt;0,'10'!R662-'10'!Q662,"")</f>
        <v>0</v>
      </c>
      <c r="S662" s="234"/>
      <c r="T662" s="34"/>
      <c r="U662" s="34"/>
      <c r="V662" s="34"/>
      <c r="W662" s="34"/>
      <c r="X662" s="34"/>
      <c r="Y662" s="34"/>
      <c r="AB662" s="167">
        <f>ROW()</f>
        <v>662</v>
      </c>
      <c r="AC662" s="168">
        <f t="shared" ca="1" si="125"/>
        <v>0</v>
      </c>
      <c r="AD662" s="168">
        <f t="shared" ca="1" si="139"/>
        <v>0</v>
      </c>
      <c r="AE662" s="169" t="str">
        <f t="shared" ca="1" si="154"/>
        <v>-</v>
      </c>
      <c r="AF662" s="168" t="str">
        <f t="shared" ca="1" si="155"/>
        <v>-</v>
      </c>
      <c r="AG662" s="169" t="str">
        <f t="shared" ca="1" si="156"/>
        <v>-</v>
      </c>
      <c r="AH662" s="168" t="str">
        <f t="shared" ca="1" si="157"/>
        <v>-</v>
      </c>
      <c r="AI662" s="168">
        <f t="shared" ca="1" si="158"/>
        <v>0</v>
      </c>
      <c r="AJ662" s="170">
        <f t="shared" ca="1" si="159"/>
        <v>0</v>
      </c>
      <c r="AK662" s="168">
        <f t="shared" ca="1" si="126"/>
        <v>0</v>
      </c>
      <c r="AL662" s="168">
        <f t="shared" ca="1" si="121"/>
        <v>0</v>
      </c>
    </row>
    <row r="663" spans="1:38" ht="27" customHeight="1" x14ac:dyDescent="0.2">
      <c r="A663" s="56">
        <v>648</v>
      </c>
      <c r="B663" s="309" t="str">
        <f t="shared" ca="1" si="122"/>
        <v>A648</v>
      </c>
      <c r="C663" s="309"/>
      <c r="D663" s="57" t="str">
        <f t="shared" ca="1" si="123"/>
        <v/>
      </c>
      <c r="E663" s="59" t="str">
        <f t="shared" ca="1" si="124"/>
        <v/>
      </c>
      <c r="F663" s="215">
        <f ca="1">IF(LEN(B663)&gt;0,'OBRAČUNANA OSNOVNA PLAČA'!K657,"")</f>
        <v>0</v>
      </c>
      <c r="G663" s="60"/>
      <c r="H663" s="60"/>
      <c r="I663" s="60"/>
      <c r="J663" s="60"/>
      <c r="K663" s="60"/>
      <c r="L663" s="229">
        <f t="shared" si="152"/>
        <v>0</v>
      </c>
      <c r="M663" s="230">
        <f t="shared" ca="1" si="160"/>
        <v>0</v>
      </c>
      <c r="N663" s="230">
        <f t="shared" ca="1" si="161"/>
        <v>0</v>
      </c>
      <c r="O663" s="231">
        <f t="shared" ca="1" si="162"/>
        <v>0</v>
      </c>
      <c r="P663" s="232">
        <f t="shared" ca="1" si="163"/>
        <v>0</v>
      </c>
      <c r="Q663" s="233">
        <f t="shared" ca="1" si="153"/>
        <v>0</v>
      </c>
      <c r="R663" s="233">
        <f ca="1">IF(LEN(B663)&gt;0,'10'!R663-'10'!Q663,"")</f>
        <v>0</v>
      </c>
      <c r="S663" s="234"/>
      <c r="T663" s="34"/>
      <c r="U663" s="34"/>
      <c r="V663" s="34"/>
      <c r="W663" s="34"/>
      <c r="X663" s="34"/>
      <c r="Y663" s="34"/>
      <c r="AB663" s="167">
        <f>ROW()</f>
        <v>663</v>
      </c>
      <c r="AC663" s="168">
        <f t="shared" ca="1" si="125"/>
        <v>0</v>
      </c>
      <c r="AD663" s="168">
        <f t="shared" ca="1" si="139"/>
        <v>0</v>
      </c>
      <c r="AE663" s="169" t="str">
        <f t="shared" ca="1" si="154"/>
        <v>-</v>
      </c>
      <c r="AF663" s="168" t="str">
        <f t="shared" ca="1" si="155"/>
        <v>-</v>
      </c>
      <c r="AG663" s="169" t="str">
        <f t="shared" ca="1" si="156"/>
        <v>-</v>
      </c>
      <c r="AH663" s="168" t="str">
        <f t="shared" ca="1" si="157"/>
        <v>-</v>
      </c>
      <c r="AI663" s="168">
        <f t="shared" ca="1" si="158"/>
        <v>0</v>
      </c>
      <c r="AJ663" s="170">
        <f t="shared" ca="1" si="159"/>
        <v>0</v>
      </c>
      <c r="AK663" s="168">
        <f t="shared" ca="1" si="126"/>
        <v>0</v>
      </c>
      <c r="AL663" s="168">
        <f t="shared" ca="1" si="121"/>
        <v>0</v>
      </c>
    </row>
    <row r="664" spans="1:38" ht="27" customHeight="1" x14ac:dyDescent="0.2">
      <c r="A664" s="56">
        <v>649</v>
      </c>
      <c r="B664" s="309" t="str">
        <f t="shared" ca="1" si="122"/>
        <v>A649</v>
      </c>
      <c r="C664" s="309"/>
      <c r="D664" s="57" t="str">
        <f t="shared" ca="1" si="123"/>
        <v/>
      </c>
      <c r="E664" s="59" t="str">
        <f t="shared" ca="1" si="124"/>
        <v/>
      </c>
      <c r="F664" s="215">
        <f ca="1">IF(LEN(B664)&gt;0,'OBRAČUNANA OSNOVNA PLAČA'!K658,"")</f>
        <v>0</v>
      </c>
      <c r="G664" s="60"/>
      <c r="H664" s="60"/>
      <c r="I664" s="60"/>
      <c r="J664" s="60"/>
      <c r="K664" s="60"/>
      <c r="L664" s="229">
        <f t="shared" si="152"/>
        <v>0</v>
      </c>
      <c r="M664" s="230">
        <f t="shared" ca="1" si="160"/>
        <v>0</v>
      </c>
      <c r="N664" s="230">
        <f t="shared" ca="1" si="161"/>
        <v>0</v>
      </c>
      <c r="O664" s="231">
        <f t="shared" ca="1" si="162"/>
        <v>0</v>
      </c>
      <c r="P664" s="232">
        <f t="shared" ca="1" si="163"/>
        <v>0</v>
      </c>
      <c r="Q664" s="233">
        <f t="shared" ca="1" si="153"/>
        <v>0</v>
      </c>
      <c r="R664" s="233">
        <f ca="1">IF(LEN(B664)&gt;0,'10'!R664-'10'!Q664,"")</f>
        <v>0</v>
      </c>
      <c r="S664" s="234"/>
      <c r="T664" s="34"/>
      <c r="U664" s="34"/>
      <c r="V664" s="34"/>
      <c r="W664" s="34"/>
      <c r="X664" s="34"/>
      <c r="Y664" s="34"/>
      <c r="AB664" s="167">
        <f>ROW()</f>
        <v>664</v>
      </c>
      <c r="AC664" s="168">
        <f t="shared" ca="1" si="125"/>
        <v>0</v>
      </c>
      <c r="AD664" s="168">
        <f t="shared" ca="1" si="139"/>
        <v>0</v>
      </c>
      <c r="AE664" s="169" t="str">
        <f t="shared" ca="1" si="154"/>
        <v>-</v>
      </c>
      <c r="AF664" s="168" t="str">
        <f t="shared" ca="1" si="155"/>
        <v>-</v>
      </c>
      <c r="AG664" s="169" t="str">
        <f t="shared" ca="1" si="156"/>
        <v>-</v>
      </c>
      <c r="AH664" s="168" t="str">
        <f t="shared" ca="1" si="157"/>
        <v>-</v>
      </c>
      <c r="AI664" s="168">
        <f t="shared" ca="1" si="158"/>
        <v>0</v>
      </c>
      <c r="AJ664" s="170">
        <f t="shared" ca="1" si="159"/>
        <v>0</v>
      </c>
      <c r="AK664" s="168">
        <f t="shared" ca="1" si="126"/>
        <v>0</v>
      </c>
      <c r="AL664" s="168">
        <f t="shared" ca="1" si="121"/>
        <v>0</v>
      </c>
    </row>
    <row r="665" spans="1:38" ht="27" customHeight="1" x14ac:dyDescent="0.2">
      <c r="A665" s="56">
        <v>650</v>
      </c>
      <c r="B665" s="309" t="str">
        <f t="shared" ca="1" si="122"/>
        <v>A650</v>
      </c>
      <c r="C665" s="309"/>
      <c r="D665" s="57" t="str">
        <f t="shared" ca="1" si="123"/>
        <v/>
      </c>
      <c r="E665" s="59" t="str">
        <f t="shared" ca="1" si="124"/>
        <v/>
      </c>
      <c r="F665" s="215">
        <f ca="1">IF(LEN(B665)&gt;0,'OBRAČUNANA OSNOVNA PLAČA'!K659,"")</f>
        <v>0</v>
      </c>
      <c r="G665" s="60"/>
      <c r="H665" s="60"/>
      <c r="I665" s="60"/>
      <c r="J665" s="60"/>
      <c r="K665" s="60"/>
      <c r="L665" s="229">
        <f t="shared" si="152"/>
        <v>0</v>
      </c>
      <c r="M665" s="230">
        <f t="shared" ca="1" si="160"/>
        <v>0</v>
      </c>
      <c r="N665" s="230">
        <f t="shared" ca="1" si="161"/>
        <v>0</v>
      </c>
      <c r="O665" s="231">
        <f t="shared" ca="1" si="162"/>
        <v>0</v>
      </c>
      <c r="P665" s="232">
        <f t="shared" ca="1" si="163"/>
        <v>0</v>
      </c>
      <c r="Q665" s="233">
        <f t="shared" ca="1" si="153"/>
        <v>0</v>
      </c>
      <c r="R665" s="233">
        <f ca="1">IF(LEN(B665)&gt;0,'10'!R665-'10'!Q665,"")</f>
        <v>0</v>
      </c>
      <c r="S665" s="234"/>
      <c r="T665" s="34"/>
      <c r="U665" s="34"/>
      <c r="V665" s="34"/>
      <c r="W665" s="34"/>
      <c r="X665" s="34"/>
      <c r="Y665" s="34"/>
      <c r="AB665" s="167">
        <f>ROW()</f>
        <v>665</v>
      </c>
      <c r="AC665" s="168">
        <f t="shared" ca="1" si="125"/>
        <v>0</v>
      </c>
      <c r="AD665" s="168">
        <f t="shared" ca="1" si="139"/>
        <v>0</v>
      </c>
      <c r="AE665" s="169" t="str">
        <f t="shared" ca="1" si="154"/>
        <v>-</v>
      </c>
      <c r="AF665" s="168" t="str">
        <f t="shared" ca="1" si="155"/>
        <v>-</v>
      </c>
      <c r="AG665" s="169" t="str">
        <f t="shared" ca="1" si="156"/>
        <v>-</v>
      </c>
      <c r="AH665" s="168" t="str">
        <f t="shared" ca="1" si="157"/>
        <v>-</v>
      </c>
      <c r="AI665" s="168">
        <f t="shared" ca="1" si="158"/>
        <v>0</v>
      </c>
      <c r="AJ665" s="170">
        <f t="shared" ca="1" si="159"/>
        <v>0</v>
      </c>
      <c r="AK665" s="168">
        <f t="shared" ca="1" si="126"/>
        <v>0</v>
      </c>
      <c r="AL665" s="168">
        <f t="shared" ca="1" si="121"/>
        <v>0</v>
      </c>
    </row>
    <row r="666" spans="1:38" ht="27" customHeight="1" x14ac:dyDescent="0.2">
      <c r="A666" s="56">
        <v>651</v>
      </c>
      <c r="B666" s="309" t="str">
        <f t="shared" ca="1" si="122"/>
        <v>A651</v>
      </c>
      <c r="C666" s="309"/>
      <c r="D666" s="57" t="str">
        <f t="shared" ca="1" si="123"/>
        <v/>
      </c>
      <c r="E666" s="59" t="str">
        <f t="shared" ca="1" si="124"/>
        <v/>
      </c>
      <c r="F666" s="215">
        <f ca="1">IF(LEN(B666)&gt;0,'OBRAČUNANA OSNOVNA PLAČA'!K660,"")</f>
        <v>0</v>
      </c>
      <c r="G666" s="60"/>
      <c r="H666" s="60"/>
      <c r="I666" s="60"/>
      <c r="J666" s="60"/>
      <c r="K666" s="60"/>
      <c r="L666" s="229">
        <f t="shared" si="152"/>
        <v>0</v>
      </c>
      <c r="M666" s="230">
        <f t="shared" ca="1" si="160"/>
        <v>0</v>
      </c>
      <c r="N666" s="230">
        <f t="shared" ca="1" si="161"/>
        <v>0</v>
      </c>
      <c r="O666" s="231">
        <f t="shared" ca="1" si="162"/>
        <v>0</v>
      </c>
      <c r="P666" s="232">
        <f t="shared" ca="1" si="163"/>
        <v>0</v>
      </c>
      <c r="Q666" s="233">
        <f t="shared" ca="1" si="153"/>
        <v>0</v>
      </c>
      <c r="R666" s="233">
        <f ca="1">IF(LEN(B666)&gt;0,'10'!R666-'10'!Q666,"")</f>
        <v>0</v>
      </c>
      <c r="S666" s="234"/>
      <c r="T666" s="34"/>
      <c r="U666" s="34"/>
      <c r="V666" s="34"/>
      <c r="W666" s="34"/>
      <c r="X666" s="34"/>
      <c r="Y666" s="34"/>
      <c r="AB666" s="167">
        <f>ROW()</f>
        <v>666</v>
      </c>
      <c r="AC666" s="168">
        <f t="shared" ca="1" si="125"/>
        <v>0</v>
      </c>
      <c r="AD666" s="168">
        <f t="shared" ca="1" si="139"/>
        <v>0</v>
      </c>
      <c r="AE666" s="169" t="str">
        <f t="shared" ca="1" si="154"/>
        <v>-</v>
      </c>
      <c r="AF666" s="168" t="str">
        <f t="shared" ca="1" si="155"/>
        <v>-</v>
      </c>
      <c r="AG666" s="169" t="str">
        <f t="shared" ca="1" si="156"/>
        <v>-</v>
      </c>
      <c r="AH666" s="168" t="str">
        <f t="shared" ca="1" si="157"/>
        <v>-</v>
      </c>
      <c r="AI666" s="168">
        <f t="shared" ca="1" si="158"/>
        <v>0</v>
      </c>
      <c r="AJ666" s="170">
        <f t="shared" ca="1" si="159"/>
        <v>0</v>
      </c>
      <c r="AK666" s="168">
        <f t="shared" ca="1" si="126"/>
        <v>0</v>
      </c>
      <c r="AL666" s="168">
        <f t="shared" ca="1" si="121"/>
        <v>0</v>
      </c>
    </row>
    <row r="667" spans="1:38" ht="27" customHeight="1" x14ac:dyDescent="0.2">
      <c r="A667" s="56">
        <v>652</v>
      </c>
      <c r="B667" s="309" t="str">
        <f t="shared" ca="1" si="122"/>
        <v>A652</v>
      </c>
      <c r="C667" s="309"/>
      <c r="D667" s="57" t="str">
        <f t="shared" ca="1" si="123"/>
        <v/>
      </c>
      <c r="E667" s="59" t="str">
        <f t="shared" ca="1" si="124"/>
        <v/>
      </c>
      <c r="F667" s="215">
        <f ca="1">IF(LEN(B667)&gt;0,'OBRAČUNANA OSNOVNA PLAČA'!K661,"")</f>
        <v>0</v>
      </c>
      <c r="G667" s="60"/>
      <c r="H667" s="60"/>
      <c r="I667" s="60"/>
      <c r="J667" s="60"/>
      <c r="K667" s="60"/>
      <c r="L667" s="229">
        <f t="shared" si="152"/>
        <v>0</v>
      </c>
      <c r="M667" s="230">
        <f t="shared" ca="1" si="160"/>
        <v>0</v>
      </c>
      <c r="N667" s="230">
        <f t="shared" ca="1" si="161"/>
        <v>0</v>
      </c>
      <c r="O667" s="231">
        <f t="shared" ca="1" si="162"/>
        <v>0</v>
      </c>
      <c r="P667" s="232">
        <f t="shared" ca="1" si="163"/>
        <v>0</v>
      </c>
      <c r="Q667" s="233">
        <f t="shared" ca="1" si="153"/>
        <v>0</v>
      </c>
      <c r="R667" s="233">
        <f ca="1">IF(LEN(B667)&gt;0,'10'!R667-'10'!Q667,"")</f>
        <v>0</v>
      </c>
      <c r="S667" s="234"/>
      <c r="T667" s="34"/>
      <c r="U667" s="34"/>
      <c r="V667" s="34"/>
      <c r="W667" s="34"/>
      <c r="X667" s="34"/>
      <c r="Y667" s="34"/>
      <c r="AB667" s="167">
        <f>ROW()</f>
        <v>667</v>
      </c>
      <c r="AC667" s="168">
        <f t="shared" ca="1" si="125"/>
        <v>0</v>
      </c>
      <c r="AD667" s="168">
        <f t="shared" ca="1" si="139"/>
        <v>0</v>
      </c>
      <c r="AE667" s="169" t="str">
        <f t="shared" ca="1" si="154"/>
        <v>-</v>
      </c>
      <c r="AF667" s="168" t="str">
        <f t="shared" ca="1" si="155"/>
        <v>-</v>
      </c>
      <c r="AG667" s="169" t="str">
        <f t="shared" ca="1" si="156"/>
        <v>-</v>
      </c>
      <c r="AH667" s="168" t="str">
        <f t="shared" ca="1" si="157"/>
        <v>-</v>
      </c>
      <c r="AI667" s="168">
        <f t="shared" ca="1" si="158"/>
        <v>0</v>
      </c>
      <c r="AJ667" s="170">
        <f t="shared" ca="1" si="159"/>
        <v>0</v>
      </c>
      <c r="AK667" s="168">
        <f t="shared" ca="1" si="126"/>
        <v>0</v>
      </c>
      <c r="AL667" s="168">
        <f t="shared" ca="1" si="121"/>
        <v>0</v>
      </c>
    </row>
    <row r="668" spans="1:38" ht="27" customHeight="1" x14ac:dyDescent="0.2">
      <c r="A668" s="56">
        <v>653</v>
      </c>
      <c r="B668" s="309" t="str">
        <f t="shared" ca="1" si="122"/>
        <v>A653</v>
      </c>
      <c r="C668" s="309"/>
      <c r="D668" s="57" t="str">
        <f t="shared" ca="1" si="123"/>
        <v/>
      </c>
      <c r="E668" s="59" t="str">
        <f t="shared" ca="1" si="124"/>
        <v/>
      </c>
      <c r="F668" s="215">
        <f ca="1">IF(LEN(B668)&gt;0,'OBRAČUNANA OSNOVNA PLAČA'!K662,"")</f>
        <v>0</v>
      </c>
      <c r="G668" s="60"/>
      <c r="H668" s="60"/>
      <c r="I668" s="60"/>
      <c r="J668" s="60"/>
      <c r="K668" s="60"/>
      <c r="L668" s="229">
        <f t="shared" si="152"/>
        <v>0</v>
      </c>
      <c r="M668" s="230">
        <f t="shared" ca="1" si="160"/>
        <v>0</v>
      </c>
      <c r="N668" s="230">
        <f t="shared" ca="1" si="161"/>
        <v>0</v>
      </c>
      <c r="O668" s="231">
        <f t="shared" ca="1" si="162"/>
        <v>0</v>
      </c>
      <c r="P668" s="232">
        <f t="shared" ca="1" si="163"/>
        <v>0</v>
      </c>
      <c r="Q668" s="233">
        <f t="shared" ca="1" si="153"/>
        <v>0</v>
      </c>
      <c r="R668" s="233">
        <f ca="1">IF(LEN(B668)&gt;0,'10'!R668-'10'!Q668,"")</f>
        <v>0</v>
      </c>
      <c r="S668" s="234"/>
      <c r="T668" s="34"/>
      <c r="U668" s="34"/>
      <c r="V668" s="34"/>
      <c r="W668" s="34"/>
      <c r="X668" s="34"/>
      <c r="Y668" s="34"/>
      <c r="AB668" s="167">
        <f>ROW()</f>
        <v>668</v>
      </c>
      <c r="AC668" s="168">
        <f t="shared" ca="1" si="125"/>
        <v>0</v>
      </c>
      <c r="AD668" s="168">
        <f t="shared" ca="1" si="139"/>
        <v>0</v>
      </c>
      <c r="AE668" s="169" t="str">
        <f t="shared" ca="1" si="154"/>
        <v>-</v>
      </c>
      <c r="AF668" s="168" t="str">
        <f t="shared" ca="1" si="155"/>
        <v>-</v>
      </c>
      <c r="AG668" s="169" t="str">
        <f t="shared" ca="1" si="156"/>
        <v>-</v>
      </c>
      <c r="AH668" s="168" t="str">
        <f t="shared" ca="1" si="157"/>
        <v>-</v>
      </c>
      <c r="AI668" s="168">
        <f t="shared" ca="1" si="158"/>
        <v>0</v>
      </c>
      <c r="AJ668" s="170">
        <f t="shared" ca="1" si="159"/>
        <v>0</v>
      </c>
      <c r="AK668" s="168">
        <f t="shared" ca="1" si="126"/>
        <v>0</v>
      </c>
      <c r="AL668" s="168">
        <f t="shared" ca="1" si="121"/>
        <v>0</v>
      </c>
    </row>
    <row r="669" spans="1:38" ht="27" customHeight="1" x14ac:dyDescent="0.2">
      <c r="A669" s="56">
        <v>654</v>
      </c>
      <c r="B669" s="309" t="str">
        <f t="shared" ca="1" si="122"/>
        <v>A654</v>
      </c>
      <c r="C669" s="309"/>
      <c r="D669" s="57" t="str">
        <f t="shared" ca="1" si="123"/>
        <v/>
      </c>
      <c r="E669" s="59" t="str">
        <f t="shared" ca="1" si="124"/>
        <v/>
      </c>
      <c r="F669" s="215">
        <f ca="1">IF(LEN(B669)&gt;0,'OBRAČUNANA OSNOVNA PLAČA'!K663,"")</f>
        <v>0</v>
      </c>
      <c r="G669" s="60"/>
      <c r="H669" s="60"/>
      <c r="I669" s="60"/>
      <c r="J669" s="60"/>
      <c r="K669" s="60"/>
      <c r="L669" s="229">
        <f t="shared" si="152"/>
        <v>0</v>
      </c>
      <c r="M669" s="230">
        <f t="shared" ca="1" si="160"/>
        <v>0</v>
      </c>
      <c r="N669" s="230">
        <f t="shared" ca="1" si="161"/>
        <v>0</v>
      </c>
      <c r="O669" s="231">
        <f t="shared" ca="1" si="162"/>
        <v>0</v>
      </c>
      <c r="P669" s="232">
        <f t="shared" ca="1" si="163"/>
        <v>0</v>
      </c>
      <c r="Q669" s="233">
        <f t="shared" ca="1" si="153"/>
        <v>0</v>
      </c>
      <c r="R669" s="233">
        <f ca="1">IF(LEN(B669)&gt;0,'10'!R669-'10'!Q669,"")</f>
        <v>0</v>
      </c>
      <c r="S669" s="234"/>
      <c r="T669" s="34"/>
      <c r="U669" s="34"/>
      <c r="V669" s="34"/>
      <c r="W669" s="34"/>
      <c r="X669" s="34"/>
      <c r="Y669" s="34"/>
      <c r="AB669" s="167">
        <f>ROW()</f>
        <v>669</v>
      </c>
      <c r="AC669" s="168">
        <f t="shared" ca="1" si="125"/>
        <v>0</v>
      </c>
      <c r="AD669" s="168">
        <f t="shared" ca="1" si="139"/>
        <v>0</v>
      </c>
      <c r="AE669" s="169" t="str">
        <f t="shared" ca="1" si="154"/>
        <v>-</v>
      </c>
      <c r="AF669" s="168" t="str">
        <f t="shared" ca="1" si="155"/>
        <v>-</v>
      </c>
      <c r="AG669" s="169" t="str">
        <f t="shared" ca="1" si="156"/>
        <v>-</v>
      </c>
      <c r="AH669" s="168" t="str">
        <f t="shared" ca="1" si="157"/>
        <v>-</v>
      </c>
      <c r="AI669" s="168">
        <f t="shared" ca="1" si="158"/>
        <v>0</v>
      </c>
      <c r="AJ669" s="170">
        <f t="shared" ca="1" si="159"/>
        <v>0</v>
      </c>
      <c r="AK669" s="168">
        <f t="shared" ca="1" si="126"/>
        <v>0</v>
      </c>
      <c r="AL669" s="168">
        <f t="shared" ca="1" si="121"/>
        <v>0</v>
      </c>
    </row>
    <row r="670" spans="1:38" ht="27" customHeight="1" x14ac:dyDescent="0.2">
      <c r="A670" s="56">
        <v>655</v>
      </c>
      <c r="B670" s="309" t="str">
        <f t="shared" ca="1" si="122"/>
        <v>A655</v>
      </c>
      <c r="C670" s="309"/>
      <c r="D670" s="57" t="str">
        <f t="shared" ca="1" si="123"/>
        <v/>
      </c>
      <c r="E670" s="59" t="str">
        <f t="shared" ca="1" si="124"/>
        <v/>
      </c>
      <c r="F670" s="215">
        <f ca="1">IF(LEN(B670)&gt;0,'OBRAČUNANA OSNOVNA PLAČA'!K664,"")</f>
        <v>0</v>
      </c>
      <c r="G670" s="60"/>
      <c r="H670" s="60"/>
      <c r="I670" s="60"/>
      <c r="J670" s="60"/>
      <c r="K670" s="60"/>
      <c r="L670" s="229">
        <f t="shared" si="152"/>
        <v>0</v>
      </c>
      <c r="M670" s="230">
        <f t="shared" ca="1" si="160"/>
        <v>0</v>
      </c>
      <c r="N670" s="230">
        <f t="shared" ca="1" si="161"/>
        <v>0</v>
      </c>
      <c r="O670" s="231">
        <f t="shared" ca="1" si="162"/>
        <v>0</v>
      </c>
      <c r="P670" s="232">
        <f t="shared" ca="1" si="163"/>
        <v>0</v>
      </c>
      <c r="Q670" s="233">
        <f t="shared" ca="1" si="153"/>
        <v>0</v>
      </c>
      <c r="R670" s="233">
        <f ca="1">IF(LEN(B670)&gt;0,'10'!R670-'10'!Q670,"")</f>
        <v>0</v>
      </c>
      <c r="S670" s="234"/>
      <c r="T670" s="34"/>
      <c r="U670" s="34"/>
      <c r="V670" s="34"/>
      <c r="W670" s="34"/>
      <c r="X670" s="34"/>
      <c r="Y670" s="34"/>
      <c r="AB670" s="167">
        <f>ROW()</f>
        <v>670</v>
      </c>
      <c r="AC670" s="168">
        <f t="shared" ca="1" si="125"/>
        <v>0</v>
      </c>
      <c r="AD670" s="168">
        <f t="shared" ca="1" si="139"/>
        <v>0</v>
      </c>
      <c r="AE670" s="169" t="str">
        <f t="shared" ca="1" si="154"/>
        <v>-</v>
      </c>
      <c r="AF670" s="168" t="str">
        <f t="shared" ca="1" si="155"/>
        <v>-</v>
      </c>
      <c r="AG670" s="169" t="str">
        <f t="shared" ca="1" si="156"/>
        <v>-</v>
      </c>
      <c r="AH670" s="168" t="str">
        <f t="shared" ca="1" si="157"/>
        <v>-</v>
      </c>
      <c r="AI670" s="168">
        <f t="shared" ca="1" si="158"/>
        <v>0</v>
      </c>
      <c r="AJ670" s="170">
        <f t="shared" ca="1" si="159"/>
        <v>0</v>
      </c>
      <c r="AK670" s="168">
        <f t="shared" ca="1" si="126"/>
        <v>0</v>
      </c>
      <c r="AL670" s="168">
        <f t="shared" ca="1" si="121"/>
        <v>0</v>
      </c>
    </row>
    <row r="671" spans="1:38" ht="27" customHeight="1" x14ac:dyDescent="0.2">
      <c r="A671" s="56">
        <v>656</v>
      </c>
      <c r="B671" s="309" t="str">
        <f t="shared" ca="1" si="122"/>
        <v>A656</v>
      </c>
      <c r="C671" s="309"/>
      <c r="D671" s="57" t="str">
        <f t="shared" ca="1" si="123"/>
        <v/>
      </c>
      <c r="E671" s="59" t="str">
        <f t="shared" ca="1" si="124"/>
        <v/>
      </c>
      <c r="F671" s="215">
        <f ca="1">IF(LEN(B671)&gt;0,'OBRAČUNANA OSNOVNA PLAČA'!K665,"")</f>
        <v>0</v>
      </c>
      <c r="G671" s="60"/>
      <c r="H671" s="60"/>
      <c r="I671" s="60"/>
      <c r="J671" s="60"/>
      <c r="K671" s="60"/>
      <c r="L671" s="229">
        <f t="shared" si="152"/>
        <v>0</v>
      </c>
      <c r="M671" s="230">
        <f t="shared" ca="1" si="160"/>
        <v>0</v>
      </c>
      <c r="N671" s="230">
        <f t="shared" ca="1" si="161"/>
        <v>0</v>
      </c>
      <c r="O671" s="231">
        <f t="shared" ca="1" si="162"/>
        <v>0</v>
      </c>
      <c r="P671" s="232">
        <f t="shared" ca="1" si="163"/>
        <v>0</v>
      </c>
      <c r="Q671" s="233">
        <f t="shared" ca="1" si="153"/>
        <v>0</v>
      </c>
      <c r="R671" s="233">
        <f ca="1">IF(LEN(B671)&gt;0,'10'!R671-'10'!Q671,"")</f>
        <v>0</v>
      </c>
      <c r="S671" s="234"/>
      <c r="T671" s="34"/>
      <c r="U671" s="34"/>
      <c r="V671" s="34"/>
      <c r="W671" s="34"/>
      <c r="X671" s="34"/>
      <c r="Y671" s="34"/>
      <c r="AB671" s="167">
        <f>ROW()</f>
        <v>671</v>
      </c>
      <c r="AC671" s="168">
        <f t="shared" ca="1" si="125"/>
        <v>0</v>
      </c>
      <c r="AD671" s="168">
        <f t="shared" ca="1" si="139"/>
        <v>0</v>
      </c>
      <c r="AE671" s="169" t="str">
        <f t="shared" ca="1" si="154"/>
        <v>-</v>
      </c>
      <c r="AF671" s="168" t="str">
        <f t="shared" ca="1" si="155"/>
        <v>-</v>
      </c>
      <c r="AG671" s="169" t="str">
        <f t="shared" ca="1" si="156"/>
        <v>-</v>
      </c>
      <c r="AH671" s="168" t="str">
        <f t="shared" ca="1" si="157"/>
        <v>-</v>
      </c>
      <c r="AI671" s="168">
        <f t="shared" ca="1" si="158"/>
        <v>0</v>
      </c>
      <c r="AJ671" s="170">
        <f t="shared" ca="1" si="159"/>
        <v>0</v>
      </c>
      <c r="AK671" s="168">
        <f t="shared" ca="1" si="126"/>
        <v>0</v>
      </c>
      <c r="AL671" s="168">
        <f t="shared" ca="1" si="121"/>
        <v>0</v>
      </c>
    </row>
    <row r="672" spans="1:38" ht="27" customHeight="1" x14ac:dyDescent="0.2">
      <c r="A672" s="56">
        <v>657</v>
      </c>
      <c r="B672" s="309" t="str">
        <f t="shared" ca="1" si="122"/>
        <v>A657</v>
      </c>
      <c r="C672" s="309"/>
      <c r="D672" s="57" t="str">
        <f t="shared" ca="1" si="123"/>
        <v/>
      </c>
      <c r="E672" s="59" t="str">
        <f t="shared" ca="1" si="124"/>
        <v/>
      </c>
      <c r="F672" s="215">
        <f ca="1">IF(LEN(B672)&gt;0,'OBRAČUNANA OSNOVNA PLAČA'!K666,"")</f>
        <v>0</v>
      </c>
      <c r="G672" s="60"/>
      <c r="H672" s="60"/>
      <c r="I672" s="60"/>
      <c r="J672" s="60"/>
      <c r="K672" s="60"/>
      <c r="L672" s="229">
        <f t="shared" si="152"/>
        <v>0</v>
      </c>
      <c r="M672" s="230">
        <f t="shared" ca="1" si="160"/>
        <v>0</v>
      </c>
      <c r="N672" s="230">
        <f t="shared" ca="1" si="161"/>
        <v>0</v>
      </c>
      <c r="O672" s="231">
        <f t="shared" ca="1" si="162"/>
        <v>0</v>
      </c>
      <c r="P672" s="232">
        <f t="shared" ca="1" si="163"/>
        <v>0</v>
      </c>
      <c r="Q672" s="233">
        <f t="shared" ca="1" si="153"/>
        <v>0</v>
      </c>
      <c r="R672" s="233">
        <f ca="1">IF(LEN(B672)&gt;0,'10'!R672-'10'!Q672,"")</f>
        <v>0</v>
      </c>
      <c r="S672" s="234"/>
      <c r="T672" s="34"/>
      <c r="U672" s="34"/>
      <c r="V672" s="34"/>
      <c r="W672" s="34"/>
      <c r="X672" s="34"/>
      <c r="Y672" s="34"/>
      <c r="AB672" s="167">
        <f>ROW()</f>
        <v>672</v>
      </c>
      <c r="AC672" s="168">
        <f t="shared" ca="1" si="125"/>
        <v>0</v>
      </c>
      <c r="AD672" s="168">
        <f t="shared" ca="1" si="139"/>
        <v>0</v>
      </c>
      <c r="AE672" s="169" t="str">
        <f t="shared" ca="1" si="154"/>
        <v>-</v>
      </c>
      <c r="AF672" s="168" t="str">
        <f t="shared" ca="1" si="155"/>
        <v>-</v>
      </c>
      <c r="AG672" s="169" t="str">
        <f t="shared" ca="1" si="156"/>
        <v>-</v>
      </c>
      <c r="AH672" s="168" t="str">
        <f t="shared" ca="1" si="157"/>
        <v>-</v>
      </c>
      <c r="AI672" s="168">
        <f t="shared" ca="1" si="158"/>
        <v>0</v>
      </c>
      <c r="AJ672" s="170">
        <f t="shared" ca="1" si="159"/>
        <v>0</v>
      </c>
      <c r="AK672" s="168">
        <f t="shared" ca="1" si="126"/>
        <v>0</v>
      </c>
      <c r="AL672" s="168">
        <f t="shared" ca="1" si="121"/>
        <v>0</v>
      </c>
    </row>
    <row r="673" spans="1:38" ht="27" customHeight="1" x14ac:dyDescent="0.2">
      <c r="A673" s="56">
        <v>658</v>
      </c>
      <c r="B673" s="309" t="str">
        <f t="shared" ca="1" si="122"/>
        <v>A658</v>
      </c>
      <c r="C673" s="309"/>
      <c r="D673" s="57" t="str">
        <f t="shared" ca="1" si="123"/>
        <v/>
      </c>
      <c r="E673" s="59" t="str">
        <f t="shared" ca="1" si="124"/>
        <v/>
      </c>
      <c r="F673" s="215">
        <f ca="1">IF(LEN(B673)&gt;0,'OBRAČUNANA OSNOVNA PLAČA'!K667,"")</f>
        <v>0</v>
      </c>
      <c r="G673" s="60"/>
      <c r="H673" s="60"/>
      <c r="I673" s="60"/>
      <c r="J673" s="60"/>
      <c r="K673" s="60"/>
      <c r="L673" s="229">
        <f t="shared" si="152"/>
        <v>0</v>
      </c>
      <c r="M673" s="230">
        <f t="shared" ca="1" si="160"/>
        <v>0</v>
      </c>
      <c r="N673" s="230">
        <f t="shared" ca="1" si="161"/>
        <v>0</v>
      </c>
      <c r="O673" s="231">
        <f t="shared" ca="1" si="162"/>
        <v>0</v>
      </c>
      <c r="P673" s="232">
        <f t="shared" ca="1" si="163"/>
        <v>0</v>
      </c>
      <c r="Q673" s="233">
        <f t="shared" ca="1" si="153"/>
        <v>0</v>
      </c>
      <c r="R673" s="233">
        <f ca="1">IF(LEN(B673)&gt;0,'10'!R673-'10'!Q673,"")</f>
        <v>0</v>
      </c>
      <c r="S673" s="234"/>
      <c r="T673" s="34"/>
      <c r="U673" s="34"/>
      <c r="V673" s="34"/>
      <c r="W673" s="34"/>
      <c r="X673" s="34"/>
      <c r="Y673" s="34"/>
      <c r="AB673" s="167">
        <f>ROW()</f>
        <v>673</v>
      </c>
      <c r="AC673" s="168">
        <f t="shared" ca="1" si="125"/>
        <v>0</v>
      </c>
      <c r="AD673" s="168">
        <f t="shared" ca="1" si="139"/>
        <v>0</v>
      </c>
      <c r="AE673" s="169" t="str">
        <f t="shared" ca="1" si="154"/>
        <v>-</v>
      </c>
      <c r="AF673" s="168" t="str">
        <f t="shared" ca="1" si="155"/>
        <v>-</v>
      </c>
      <c r="AG673" s="169" t="str">
        <f t="shared" ca="1" si="156"/>
        <v>-</v>
      </c>
      <c r="AH673" s="168" t="str">
        <f t="shared" ca="1" si="157"/>
        <v>-</v>
      </c>
      <c r="AI673" s="168">
        <f t="shared" ca="1" si="158"/>
        <v>0</v>
      </c>
      <c r="AJ673" s="170">
        <f t="shared" ca="1" si="159"/>
        <v>0</v>
      </c>
      <c r="AK673" s="168">
        <f t="shared" ca="1" si="126"/>
        <v>0</v>
      </c>
      <c r="AL673" s="168">
        <f t="shared" ca="1" si="121"/>
        <v>0</v>
      </c>
    </row>
    <row r="674" spans="1:38" ht="27" customHeight="1" x14ac:dyDescent="0.2">
      <c r="A674" s="56">
        <v>659</v>
      </c>
      <c r="B674" s="309" t="str">
        <f t="shared" ca="1" si="122"/>
        <v>A659</v>
      </c>
      <c r="C674" s="309"/>
      <c r="D674" s="57" t="str">
        <f t="shared" ca="1" si="123"/>
        <v/>
      </c>
      <c r="E674" s="59" t="str">
        <f t="shared" ca="1" si="124"/>
        <v/>
      </c>
      <c r="F674" s="215">
        <f ca="1">IF(LEN(B674)&gt;0,'OBRAČUNANA OSNOVNA PLAČA'!K668,"")</f>
        <v>0</v>
      </c>
      <c r="G674" s="60"/>
      <c r="H674" s="60"/>
      <c r="I674" s="60"/>
      <c r="J674" s="60"/>
      <c r="K674" s="60"/>
      <c r="L674" s="229">
        <f t="shared" si="152"/>
        <v>0</v>
      </c>
      <c r="M674" s="230">
        <f t="shared" ca="1" si="160"/>
        <v>0</v>
      </c>
      <c r="N674" s="230">
        <f t="shared" ca="1" si="161"/>
        <v>0</v>
      </c>
      <c r="O674" s="231">
        <f t="shared" ca="1" si="162"/>
        <v>0</v>
      </c>
      <c r="P674" s="232">
        <f t="shared" ca="1" si="163"/>
        <v>0</v>
      </c>
      <c r="Q674" s="233">
        <f t="shared" ca="1" si="153"/>
        <v>0</v>
      </c>
      <c r="R674" s="233">
        <f ca="1">IF(LEN(B674)&gt;0,'10'!R674-'10'!Q674,"")</f>
        <v>0</v>
      </c>
      <c r="S674" s="234"/>
      <c r="T674" s="34"/>
      <c r="U674" s="34"/>
      <c r="V674" s="34"/>
      <c r="W674" s="34"/>
      <c r="X674" s="34"/>
      <c r="Y674" s="34"/>
      <c r="AB674" s="167">
        <f>ROW()</f>
        <v>674</v>
      </c>
      <c r="AC674" s="168">
        <f t="shared" ca="1" si="125"/>
        <v>0</v>
      </c>
      <c r="AD674" s="168">
        <f t="shared" ca="1" si="139"/>
        <v>0</v>
      </c>
      <c r="AE674" s="169" t="str">
        <f t="shared" ca="1" si="154"/>
        <v>-</v>
      </c>
      <c r="AF674" s="168" t="str">
        <f t="shared" ca="1" si="155"/>
        <v>-</v>
      </c>
      <c r="AG674" s="169" t="str">
        <f t="shared" ca="1" si="156"/>
        <v>-</v>
      </c>
      <c r="AH674" s="168" t="str">
        <f t="shared" ca="1" si="157"/>
        <v>-</v>
      </c>
      <c r="AI674" s="168">
        <f t="shared" ca="1" si="158"/>
        <v>0</v>
      </c>
      <c r="AJ674" s="170">
        <f t="shared" ca="1" si="159"/>
        <v>0</v>
      </c>
      <c r="AK674" s="168">
        <f t="shared" ca="1" si="126"/>
        <v>0</v>
      </c>
      <c r="AL674" s="168">
        <f t="shared" ca="1" si="121"/>
        <v>0</v>
      </c>
    </row>
    <row r="675" spans="1:38" ht="27" customHeight="1" x14ac:dyDescent="0.2">
      <c r="A675" s="56">
        <v>660</v>
      </c>
      <c r="B675" s="309" t="str">
        <f t="shared" ca="1" si="122"/>
        <v>A660</v>
      </c>
      <c r="C675" s="309"/>
      <c r="D675" s="57" t="str">
        <f t="shared" ca="1" si="123"/>
        <v/>
      </c>
      <c r="E675" s="59" t="str">
        <f t="shared" ca="1" si="124"/>
        <v/>
      </c>
      <c r="F675" s="215">
        <f ca="1">IF(LEN(B675)&gt;0,'OBRAČUNANA OSNOVNA PLAČA'!K669,"")</f>
        <v>0</v>
      </c>
      <c r="G675" s="60"/>
      <c r="H675" s="60"/>
      <c r="I675" s="60"/>
      <c r="J675" s="60"/>
      <c r="K675" s="60"/>
      <c r="L675" s="229">
        <f t="shared" si="152"/>
        <v>0</v>
      </c>
      <c r="M675" s="230">
        <f t="shared" ca="1" si="160"/>
        <v>0</v>
      </c>
      <c r="N675" s="230">
        <f t="shared" ca="1" si="161"/>
        <v>0</v>
      </c>
      <c r="O675" s="231">
        <f t="shared" ca="1" si="162"/>
        <v>0</v>
      </c>
      <c r="P675" s="232">
        <f t="shared" ca="1" si="163"/>
        <v>0</v>
      </c>
      <c r="Q675" s="233">
        <f t="shared" ca="1" si="153"/>
        <v>0</v>
      </c>
      <c r="R675" s="233">
        <f ca="1">IF(LEN(B675)&gt;0,'10'!R675-'10'!Q675,"")</f>
        <v>0</v>
      </c>
      <c r="S675" s="234"/>
      <c r="T675" s="34"/>
      <c r="U675" s="34"/>
      <c r="V675" s="34"/>
      <c r="W675" s="34"/>
      <c r="X675" s="34"/>
      <c r="Y675" s="34"/>
      <c r="AB675" s="167">
        <f>ROW()</f>
        <v>675</v>
      </c>
      <c r="AC675" s="168">
        <f t="shared" ca="1" si="125"/>
        <v>0</v>
      </c>
      <c r="AD675" s="168">
        <f t="shared" ca="1" si="139"/>
        <v>0</v>
      </c>
      <c r="AE675" s="169" t="str">
        <f t="shared" ca="1" si="154"/>
        <v>-</v>
      </c>
      <c r="AF675" s="168" t="str">
        <f t="shared" ca="1" si="155"/>
        <v>-</v>
      </c>
      <c r="AG675" s="169" t="str">
        <f t="shared" ca="1" si="156"/>
        <v>-</v>
      </c>
      <c r="AH675" s="168" t="str">
        <f t="shared" ca="1" si="157"/>
        <v>-</v>
      </c>
      <c r="AI675" s="168">
        <f t="shared" ca="1" si="158"/>
        <v>0</v>
      </c>
      <c r="AJ675" s="170">
        <f t="shared" ca="1" si="159"/>
        <v>0</v>
      </c>
      <c r="AK675" s="168">
        <f t="shared" ca="1" si="126"/>
        <v>0</v>
      </c>
      <c r="AL675" s="168">
        <f t="shared" ca="1" si="121"/>
        <v>0</v>
      </c>
    </row>
    <row r="676" spans="1:38" ht="27" customHeight="1" x14ac:dyDescent="0.2">
      <c r="A676" s="56">
        <v>661</v>
      </c>
      <c r="B676" s="309" t="str">
        <f t="shared" ca="1" si="122"/>
        <v>A661</v>
      </c>
      <c r="C676" s="309"/>
      <c r="D676" s="57" t="str">
        <f t="shared" ca="1" si="123"/>
        <v/>
      </c>
      <c r="E676" s="59" t="str">
        <f t="shared" ca="1" si="124"/>
        <v/>
      </c>
      <c r="F676" s="215">
        <f ca="1">IF(LEN(B676)&gt;0,'OBRAČUNANA OSNOVNA PLAČA'!K670,"")</f>
        <v>0</v>
      </c>
      <c r="G676" s="60"/>
      <c r="H676" s="60"/>
      <c r="I676" s="60"/>
      <c r="J676" s="60"/>
      <c r="K676" s="60"/>
      <c r="L676" s="229">
        <f t="shared" si="152"/>
        <v>0</v>
      </c>
      <c r="M676" s="230">
        <f t="shared" ca="1" si="160"/>
        <v>0</v>
      </c>
      <c r="N676" s="230">
        <f t="shared" ca="1" si="161"/>
        <v>0</v>
      </c>
      <c r="O676" s="231">
        <f t="shared" ca="1" si="162"/>
        <v>0</v>
      </c>
      <c r="P676" s="232">
        <f t="shared" ca="1" si="163"/>
        <v>0</v>
      </c>
      <c r="Q676" s="233">
        <f t="shared" ca="1" si="153"/>
        <v>0</v>
      </c>
      <c r="R676" s="233">
        <f ca="1">IF(LEN(B676)&gt;0,'10'!R676-'10'!Q676,"")</f>
        <v>0</v>
      </c>
      <c r="S676" s="234"/>
      <c r="T676" s="34"/>
      <c r="U676" s="34"/>
      <c r="V676" s="34"/>
      <c r="W676" s="34"/>
      <c r="X676" s="34"/>
      <c r="Y676" s="34"/>
      <c r="AB676" s="167">
        <f>ROW()</f>
        <v>676</v>
      </c>
      <c r="AC676" s="168">
        <f t="shared" ca="1" si="125"/>
        <v>0</v>
      </c>
      <c r="AD676" s="168">
        <f t="shared" ca="1" si="139"/>
        <v>0</v>
      </c>
      <c r="AE676" s="169" t="str">
        <f t="shared" ca="1" si="154"/>
        <v>-</v>
      </c>
      <c r="AF676" s="168" t="str">
        <f t="shared" ca="1" si="155"/>
        <v>-</v>
      </c>
      <c r="AG676" s="169" t="str">
        <f t="shared" ca="1" si="156"/>
        <v>-</v>
      </c>
      <c r="AH676" s="168" t="str">
        <f t="shared" ca="1" si="157"/>
        <v>-</v>
      </c>
      <c r="AI676" s="168">
        <f t="shared" ca="1" si="158"/>
        <v>0</v>
      </c>
      <c r="AJ676" s="170">
        <f t="shared" ca="1" si="159"/>
        <v>0</v>
      </c>
      <c r="AK676" s="168">
        <f t="shared" ca="1" si="126"/>
        <v>0</v>
      </c>
      <c r="AL676" s="168">
        <f t="shared" ca="1" si="121"/>
        <v>0</v>
      </c>
    </row>
    <row r="677" spans="1:38" ht="27" customHeight="1" x14ac:dyDescent="0.2">
      <c r="A677" s="56">
        <v>662</v>
      </c>
      <c r="B677" s="309" t="str">
        <f t="shared" ca="1" si="122"/>
        <v>A662</v>
      </c>
      <c r="C677" s="309"/>
      <c r="D677" s="57" t="str">
        <f t="shared" ca="1" si="123"/>
        <v/>
      </c>
      <c r="E677" s="59" t="str">
        <f t="shared" ca="1" si="124"/>
        <v/>
      </c>
      <c r="F677" s="215">
        <f ca="1">IF(LEN(B677)&gt;0,'OBRAČUNANA OSNOVNA PLAČA'!K671,"")</f>
        <v>0</v>
      </c>
      <c r="G677" s="60"/>
      <c r="H677" s="60"/>
      <c r="I677" s="60"/>
      <c r="J677" s="60"/>
      <c r="K677" s="60"/>
      <c r="L677" s="229">
        <f t="shared" si="152"/>
        <v>0</v>
      </c>
      <c r="M677" s="230">
        <f t="shared" ca="1" si="160"/>
        <v>0</v>
      </c>
      <c r="N677" s="230">
        <f t="shared" ca="1" si="161"/>
        <v>0</v>
      </c>
      <c r="O677" s="231">
        <f t="shared" ca="1" si="162"/>
        <v>0</v>
      </c>
      <c r="P677" s="232">
        <f t="shared" ca="1" si="163"/>
        <v>0</v>
      </c>
      <c r="Q677" s="233">
        <f t="shared" ca="1" si="153"/>
        <v>0</v>
      </c>
      <c r="R677" s="233">
        <f ca="1">IF(LEN(B677)&gt;0,'10'!R677-'10'!Q677,"")</f>
        <v>0</v>
      </c>
      <c r="S677" s="234"/>
      <c r="T677" s="34"/>
      <c r="U677" s="34"/>
      <c r="V677" s="34"/>
      <c r="W677" s="34"/>
      <c r="X677" s="34"/>
      <c r="Y677" s="34"/>
      <c r="AB677" s="167">
        <f>ROW()</f>
        <v>677</v>
      </c>
      <c r="AC677" s="168">
        <f t="shared" ca="1" si="125"/>
        <v>0</v>
      </c>
      <c r="AD677" s="168">
        <f t="shared" ca="1" si="139"/>
        <v>0</v>
      </c>
      <c r="AE677" s="169" t="str">
        <f t="shared" ca="1" si="154"/>
        <v>-</v>
      </c>
      <c r="AF677" s="168" t="str">
        <f t="shared" ca="1" si="155"/>
        <v>-</v>
      </c>
      <c r="AG677" s="169" t="str">
        <f t="shared" ca="1" si="156"/>
        <v>-</v>
      </c>
      <c r="AH677" s="168" t="str">
        <f t="shared" ca="1" si="157"/>
        <v>-</v>
      </c>
      <c r="AI677" s="168">
        <f t="shared" ca="1" si="158"/>
        <v>0</v>
      </c>
      <c r="AJ677" s="170">
        <f t="shared" ca="1" si="159"/>
        <v>0</v>
      </c>
      <c r="AK677" s="168">
        <f t="shared" ca="1" si="126"/>
        <v>0</v>
      </c>
      <c r="AL677" s="168">
        <f t="shared" ca="1" si="121"/>
        <v>0</v>
      </c>
    </row>
    <row r="678" spans="1:38" ht="27" customHeight="1" x14ac:dyDescent="0.2">
      <c r="A678" s="56">
        <v>663</v>
      </c>
      <c r="B678" s="309" t="str">
        <f t="shared" ca="1" si="122"/>
        <v>A663</v>
      </c>
      <c r="C678" s="309"/>
      <c r="D678" s="57" t="str">
        <f t="shared" ca="1" si="123"/>
        <v/>
      </c>
      <c r="E678" s="59" t="str">
        <f t="shared" ca="1" si="124"/>
        <v/>
      </c>
      <c r="F678" s="215">
        <f ca="1">IF(LEN(B678)&gt;0,'OBRAČUNANA OSNOVNA PLAČA'!K672,"")</f>
        <v>0</v>
      </c>
      <c r="G678" s="60"/>
      <c r="H678" s="60"/>
      <c r="I678" s="60"/>
      <c r="J678" s="60"/>
      <c r="K678" s="60"/>
      <c r="L678" s="229">
        <f t="shared" si="152"/>
        <v>0</v>
      </c>
      <c r="M678" s="230">
        <f t="shared" ca="1" si="160"/>
        <v>0</v>
      </c>
      <c r="N678" s="230">
        <f t="shared" ca="1" si="161"/>
        <v>0</v>
      </c>
      <c r="O678" s="231">
        <f t="shared" ca="1" si="162"/>
        <v>0</v>
      </c>
      <c r="P678" s="232">
        <f t="shared" ca="1" si="163"/>
        <v>0</v>
      </c>
      <c r="Q678" s="233">
        <f t="shared" ca="1" si="153"/>
        <v>0</v>
      </c>
      <c r="R678" s="233">
        <f ca="1">IF(LEN(B678)&gt;0,'10'!R678-'10'!Q678,"")</f>
        <v>0</v>
      </c>
      <c r="S678" s="234"/>
      <c r="T678" s="34"/>
      <c r="U678" s="34"/>
      <c r="V678" s="34"/>
      <c r="W678" s="34"/>
      <c r="X678" s="34"/>
      <c r="Y678" s="34"/>
      <c r="AB678" s="167">
        <f>ROW()</f>
        <v>678</v>
      </c>
      <c r="AC678" s="168">
        <f t="shared" ca="1" si="125"/>
        <v>0</v>
      </c>
      <c r="AD678" s="168">
        <f t="shared" ca="1" si="139"/>
        <v>0</v>
      </c>
      <c r="AE678" s="169" t="str">
        <f t="shared" ca="1" si="154"/>
        <v>-</v>
      </c>
      <c r="AF678" s="168" t="str">
        <f t="shared" ca="1" si="155"/>
        <v>-</v>
      </c>
      <c r="AG678" s="169" t="str">
        <f t="shared" ca="1" si="156"/>
        <v>-</v>
      </c>
      <c r="AH678" s="168" t="str">
        <f t="shared" ca="1" si="157"/>
        <v>-</v>
      </c>
      <c r="AI678" s="168">
        <f t="shared" ca="1" si="158"/>
        <v>0</v>
      </c>
      <c r="AJ678" s="170">
        <f t="shared" ca="1" si="159"/>
        <v>0</v>
      </c>
      <c r="AK678" s="168">
        <f t="shared" ca="1" si="126"/>
        <v>0</v>
      </c>
      <c r="AL678" s="168">
        <f t="shared" ca="1" si="121"/>
        <v>0</v>
      </c>
    </row>
    <row r="679" spans="1:38" ht="27" customHeight="1" x14ac:dyDescent="0.2">
      <c r="A679" s="56">
        <v>664</v>
      </c>
      <c r="B679" s="309" t="str">
        <f t="shared" ca="1" si="122"/>
        <v>A664</v>
      </c>
      <c r="C679" s="309"/>
      <c r="D679" s="57" t="str">
        <f t="shared" ca="1" si="123"/>
        <v/>
      </c>
      <c r="E679" s="59" t="str">
        <f t="shared" ca="1" si="124"/>
        <v/>
      </c>
      <c r="F679" s="215">
        <f ca="1">IF(LEN(B679)&gt;0,'OBRAČUNANA OSNOVNA PLAČA'!K673,"")</f>
        <v>0</v>
      </c>
      <c r="G679" s="60"/>
      <c r="H679" s="60"/>
      <c r="I679" s="60"/>
      <c r="J679" s="60"/>
      <c r="K679" s="60"/>
      <c r="L679" s="229">
        <f t="shared" si="152"/>
        <v>0</v>
      </c>
      <c r="M679" s="230">
        <f t="shared" ca="1" si="160"/>
        <v>0</v>
      </c>
      <c r="N679" s="230">
        <f t="shared" ca="1" si="161"/>
        <v>0</v>
      </c>
      <c r="O679" s="231">
        <f t="shared" ca="1" si="162"/>
        <v>0</v>
      </c>
      <c r="P679" s="232">
        <f t="shared" ca="1" si="163"/>
        <v>0</v>
      </c>
      <c r="Q679" s="233">
        <f t="shared" ca="1" si="153"/>
        <v>0</v>
      </c>
      <c r="R679" s="233">
        <f ca="1">IF(LEN(B679)&gt;0,'10'!R679-'10'!Q679,"")</f>
        <v>0</v>
      </c>
      <c r="S679" s="234"/>
      <c r="T679" s="34"/>
      <c r="U679" s="34"/>
      <c r="V679" s="34"/>
      <c r="W679" s="34"/>
      <c r="X679" s="34"/>
      <c r="Y679" s="34"/>
      <c r="AB679" s="167">
        <f>ROW()</f>
        <v>679</v>
      </c>
      <c r="AC679" s="168">
        <f t="shared" ca="1" si="125"/>
        <v>0</v>
      </c>
      <c r="AD679" s="168">
        <f t="shared" ca="1" si="139"/>
        <v>0</v>
      </c>
      <c r="AE679" s="169" t="str">
        <f t="shared" ca="1" si="154"/>
        <v>-</v>
      </c>
      <c r="AF679" s="168" t="str">
        <f t="shared" ca="1" si="155"/>
        <v>-</v>
      </c>
      <c r="AG679" s="169" t="str">
        <f t="shared" ca="1" si="156"/>
        <v>-</v>
      </c>
      <c r="AH679" s="168" t="str">
        <f t="shared" ca="1" si="157"/>
        <v>-</v>
      </c>
      <c r="AI679" s="168">
        <f t="shared" ca="1" si="158"/>
        <v>0</v>
      </c>
      <c r="AJ679" s="170">
        <f t="shared" ca="1" si="159"/>
        <v>0</v>
      </c>
      <c r="AK679" s="168">
        <f t="shared" ca="1" si="126"/>
        <v>0</v>
      </c>
      <c r="AL679" s="168">
        <f t="shared" ca="1" si="121"/>
        <v>0</v>
      </c>
    </row>
    <row r="680" spans="1:38" ht="27" customHeight="1" x14ac:dyDescent="0.2">
      <c r="A680" s="56">
        <v>665</v>
      </c>
      <c r="B680" s="309" t="str">
        <f t="shared" ca="1" si="122"/>
        <v>A665</v>
      </c>
      <c r="C680" s="309"/>
      <c r="D680" s="57" t="str">
        <f t="shared" ca="1" si="123"/>
        <v/>
      </c>
      <c r="E680" s="59" t="str">
        <f t="shared" ca="1" si="124"/>
        <v/>
      </c>
      <c r="F680" s="215">
        <f ca="1">IF(LEN(B680)&gt;0,'OBRAČUNANA OSNOVNA PLAČA'!K674,"")</f>
        <v>0</v>
      </c>
      <c r="G680" s="60"/>
      <c r="H680" s="60"/>
      <c r="I680" s="60"/>
      <c r="J680" s="60"/>
      <c r="K680" s="60"/>
      <c r="L680" s="229">
        <f t="shared" si="152"/>
        <v>0</v>
      </c>
      <c r="M680" s="230">
        <f t="shared" ca="1" si="160"/>
        <v>0</v>
      </c>
      <c r="N680" s="230">
        <f t="shared" ca="1" si="161"/>
        <v>0</v>
      </c>
      <c r="O680" s="231">
        <f t="shared" ca="1" si="162"/>
        <v>0</v>
      </c>
      <c r="P680" s="232">
        <f t="shared" ca="1" si="163"/>
        <v>0</v>
      </c>
      <c r="Q680" s="233">
        <f t="shared" ca="1" si="153"/>
        <v>0</v>
      </c>
      <c r="R680" s="233">
        <f ca="1">IF(LEN(B680)&gt;0,'10'!R680-'10'!Q680,"")</f>
        <v>0</v>
      </c>
      <c r="S680" s="234"/>
      <c r="T680" s="34"/>
      <c r="U680" s="34"/>
      <c r="V680" s="34"/>
      <c r="W680" s="34"/>
      <c r="X680" s="34"/>
      <c r="Y680" s="34"/>
      <c r="AB680" s="167">
        <f>ROW()</f>
        <v>680</v>
      </c>
      <c r="AC680" s="168">
        <f t="shared" ca="1" si="125"/>
        <v>0</v>
      </c>
      <c r="AD680" s="168">
        <f t="shared" ca="1" si="139"/>
        <v>0</v>
      </c>
      <c r="AE680" s="169" t="str">
        <f t="shared" ca="1" si="154"/>
        <v>-</v>
      </c>
      <c r="AF680" s="168" t="str">
        <f t="shared" ca="1" si="155"/>
        <v>-</v>
      </c>
      <c r="AG680" s="169" t="str">
        <f t="shared" ca="1" si="156"/>
        <v>-</v>
      </c>
      <c r="AH680" s="168" t="str">
        <f t="shared" ca="1" si="157"/>
        <v>-</v>
      </c>
      <c r="AI680" s="168">
        <f t="shared" ca="1" si="158"/>
        <v>0</v>
      </c>
      <c r="AJ680" s="170">
        <f t="shared" ca="1" si="159"/>
        <v>0</v>
      </c>
      <c r="AK680" s="168">
        <f t="shared" ca="1" si="126"/>
        <v>0</v>
      </c>
      <c r="AL680" s="168">
        <f t="shared" ca="1" si="121"/>
        <v>0</v>
      </c>
    </row>
    <row r="681" spans="1:38" ht="27" customHeight="1" x14ac:dyDescent="0.2">
      <c r="A681" s="56">
        <v>666</v>
      </c>
      <c r="B681" s="309" t="str">
        <f t="shared" ca="1" si="122"/>
        <v>A666</v>
      </c>
      <c r="C681" s="309"/>
      <c r="D681" s="57" t="str">
        <f t="shared" ca="1" si="123"/>
        <v/>
      </c>
      <c r="E681" s="59" t="str">
        <f t="shared" ca="1" si="124"/>
        <v/>
      </c>
      <c r="F681" s="215">
        <f ca="1">IF(LEN(B681)&gt;0,'OBRAČUNANA OSNOVNA PLAČA'!K675,"")</f>
        <v>0</v>
      </c>
      <c r="G681" s="60"/>
      <c r="H681" s="60"/>
      <c r="I681" s="60"/>
      <c r="J681" s="60"/>
      <c r="K681" s="60"/>
      <c r="L681" s="229">
        <f t="shared" si="152"/>
        <v>0</v>
      </c>
      <c r="M681" s="230">
        <f t="shared" ca="1" si="160"/>
        <v>0</v>
      </c>
      <c r="N681" s="230">
        <f t="shared" ca="1" si="161"/>
        <v>0</v>
      </c>
      <c r="O681" s="231">
        <f t="shared" ca="1" si="162"/>
        <v>0</v>
      </c>
      <c r="P681" s="232">
        <f t="shared" ca="1" si="163"/>
        <v>0</v>
      </c>
      <c r="Q681" s="233">
        <f t="shared" ca="1" si="153"/>
        <v>0</v>
      </c>
      <c r="R681" s="233">
        <f ca="1">IF(LEN(B681)&gt;0,'10'!R681-'10'!Q681,"")</f>
        <v>0</v>
      </c>
      <c r="S681" s="234"/>
      <c r="T681" s="34"/>
      <c r="U681" s="34"/>
      <c r="V681" s="34"/>
      <c r="W681" s="34"/>
      <c r="X681" s="34"/>
      <c r="Y681" s="34"/>
      <c r="AB681" s="167">
        <f>ROW()</f>
        <v>681</v>
      </c>
      <c r="AC681" s="168">
        <f t="shared" ca="1" si="125"/>
        <v>0</v>
      </c>
      <c r="AD681" s="168">
        <f t="shared" ca="1" si="139"/>
        <v>0</v>
      </c>
      <c r="AE681" s="169" t="str">
        <f t="shared" ca="1" si="154"/>
        <v>-</v>
      </c>
      <c r="AF681" s="168" t="str">
        <f t="shared" ca="1" si="155"/>
        <v>-</v>
      </c>
      <c r="AG681" s="169" t="str">
        <f t="shared" ca="1" si="156"/>
        <v>-</v>
      </c>
      <c r="AH681" s="168" t="str">
        <f t="shared" ca="1" si="157"/>
        <v>-</v>
      </c>
      <c r="AI681" s="168">
        <f t="shared" ca="1" si="158"/>
        <v>0</v>
      </c>
      <c r="AJ681" s="170">
        <f t="shared" ca="1" si="159"/>
        <v>0</v>
      </c>
      <c r="AK681" s="168">
        <f t="shared" ca="1" si="126"/>
        <v>0</v>
      </c>
      <c r="AL681" s="168">
        <f t="shared" ca="1" si="121"/>
        <v>0</v>
      </c>
    </row>
    <row r="682" spans="1:38" ht="27" customHeight="1" x14ac:dyDescent="0.2">
      <c r="A682" s="56">
        <v>667</v>
      </c>
      <c r="B682" s="309" t="str">
        <f t="shared" ca="1" si="122"/>
        <v>A667</v>
      </c>
      <c r="C682" s="309"/>
      <c r="D682" s="57" t="str">
        <f t="shared" ca="1" si="123"/>
        <v/>
      </c>
      <c r="E682" s="59" t="str">
        <f t="shared" ca="1" si="124"/>
        <v/>
      </c>
      <c r="F682" s="215">
        <f ca="1">IF(LEN(B682)&gt;0,'OBRAČUNANA OSNOVNA PLAČA'!K676,"")</f>
        <v>0</v>
      </c>
      <c r="G682" s="60"/>
      <c r="H682" s="60"/>
      <c r="I682" s="60"/>
      <c r="J682" s="60"/>
      <c r="K682" s="60"/>
      <c r="L682" s="229">
        <f t="shared" si="152"/>
        <v>0</v>
      </c>
      <c r="M682" s="230">
        <f t="shared" ca="1" si="160"/>
        <v>0</v>
      </c>
      <c r="N682" s="230">
        <f t="shared" ca="1" si="161"/>
        <v>0</v>
      </c>
      <c r="O682" s="231">
        <f t="shared" ca="1" si="162"/>
        <v>0</v>
      </c>
      <c r="P682" s="232">
        <f t="shared" ca="1" si="163"/>
        <v>0</v>
      </c>
      <c r="Q682" s="233">
        <f t="shared" ca="1" si="153"/>
        <v>0</v>
      </c>
      <c r="R682" s="233">
        <f ca="1">IF(LEN(B682)&gt;0,'10'!R682-'10'!Q682,"")</f>
        <v>0</v>
      </c>
      <c r="S682" s="234"/>
      <c r="T682" s="34"/>
      <c r="U682" s="34"/>
      <c r="V682" s="34"/>
      <c r="W682" s="34"/>
      <c r="X682" s="34"/>
      <c r="Y682" s="34"/>
      <c r="AB682" s="167">
        <f>ROW()</f>
        <v>682</v>
      </c>
      <c r="AC682" s="168">
        <f t="shared" ca="1" si="125"/>
        <v>0</v>
      </c>
      <c r="AD682" s="168">
        <f t="shared" ca="1" si="139"/>
        <v>0</v>
      </c>
      <c r="AE682" s="169" t="str">
        <f t="shared" ca="1" si="154"/>
        <v>-</v>
      </c>
      <c r="AF682" s="168" t="str">
        <f t="shared" ca="1" si="155"/>
        <v>-</v>
      </c>
      <c r="AG682" s="169" t="str">
        <f t="shared" ca="1" si="156"/>
        <v>-</v>
      </c>
      <c r="AH682" s="168" t="str">
        <f t="shared" ca="1" si="157"/>
        <v>-</v>
      </c>
      <c r="AI682" s="168">
        <f t="shared" ca="1" si="158"/>
        <v>0</v>
      </c>
      <c r="AJ682" s="170">
        <f t="shared" ca="1" si="159"/>
        <v>0</v>
      </c>
      <c r="AK682" s="168">
        <f t="shared" ca="1" si="126"/>
        <v>0</v>
      </c>
      <c r="AL682" s="168">
        <f t="shared" ca="1" si="121"/>
        <v>0</v>
      </c>
    </row>
    <row r="683" spans="1:38" ht="27" customHeight="1" x14ac:dyDescent="0.2">
      <c r="A683" s="56">
        <v>668</v>
      </c>
      <c r="B683" s="309" t="str">
        <f t="shared" ca="1" si="122"/>
        <v>A668</v>
      </c>
      <c r="C683" s="309"/>
      <c r="D683" s="57" t="str">
        <f t="shared" ca="1" si="123"/>
        <v/>
      </c>
      <c r="E683" s="59" t="str">
        <f t="shared" ca="1" si="124"/>
        <v/>
      </c>
      <c r="F683" s="215">
        <f ca="1">IF(LEN(B683)&gt;0,'OBRAČUNANA OSNOVNA PLAČA'!K677,"")</f>
        <v>0</v>
      </c>
      <c r="G683" s="60"/>
      <c r="H683" s="60"/>
      <c r="I683" s="60"/>
      <c r="J683" s="60"/>
      <c r="K683" s="60"/>
      <c r="L683" s="229">
        <f t="shared" si="152"/>
        <v>0</v>
      </c>
      <c r="M683" s="230">
        <f t="shared" ca="1" si="160"/>
        <v>0</v>
      </c>
      <c r="N683" s="230">
        <f t="shared" ca="1" si="161"/>
        <v>0</v>
      </c>
      <c r="O683" s="231">
        <f t="shared" ca="1" si="162"/>
        <v>0</v>
      </c>
      <c r="P683" s="232">
        <f t="shared" ca="1" si="163"/>
        <v>0</v>
      </c>
      <c r="Q683" s="233">
        <f t="shared" ca="1" si="153"/>
        <v>0</v>
      </c>
      <c r="R683" s="233">
        <f ca="1">IF(LEN(B683)&gt;0,'10'!R683-'10'!Q683,"")</f>
        <v>0</v>
      </c>
      <c r="S683" s="234"/>
      <c r="T683" s="34"/>
      <c r="U683" s="34"/>
      <c r="V683" s="34"/>
      <c r="W683" s="34"/>
      <c r="X683" s="34"/>
      <c r="Y683" s="34"/>
      <c r="AB683" s="167">
        <f>ROW()</f>
        <v>683</v>
      </c>
      <c r="AC683" s="168">
        <f t="shared" ca="1" si="125"/>
        <v>0</v>
      </c>
      <c r="AD683" s="168">
        <f t="shared" ca="1" si="139"/>
        <v>0</v>
      </c>
      <c r="AE683" s="169" t="str">
        <f t="shared" ca="1" si="154"/>
        <v>-</v>
      </c>
      <c r="AF683" s="168" t="str">
        <f t="shared" ca="1" si="155"/>
        <v>-</v>
      </c>
      <c r="AG683" s="169" t="str">
        <f t="shared" ca="1" si="156"/>
        <v>-</v>
      </c>
      <c r="AH683" s="168" t="str">
        <f t="shared" ca="1" si="157"/>
        <v>-</v>
      </c>
      <c r="AI683" s="168">
        <f t="shared" ca="1" si="158"/>
        <v>0</v>
      </c>
      <c r="AJ683" s="170">
        <f t="shared" ca="1" si="159"/>
        <v>0</v>
      </c>
      <c r="AK683" s="168">
        <f t="shared" ca="1" si="126"/>
        <v>0</v>
      </c>
      <c r="AL683" s="168">
        <f t="shared" ca="1" si="121"/>
        <v>0</v>
      </c>
    </row>
    <row r="684" spans="1:38" ht="27" customHeight="1" x14ac:dyDescent="0.2">
      <c r="A684" s="56">
        <v>669</v>
      </c>
      <c r="B684" s="309" t="str">
        <f t="shared" ca="1" si="122"/>
        <v>A669</v>
      </c>
      <c r="C684" s="309"/>
      <c r="D684" s="57" t="str">
        <f t="shared" ca="1" si="123"/>
        <v/>
      </c>
      <c r="E684" s="59" t="str">
        <f t="shared" ca="1" si="124"/>
        <v/>
      </c>
      <c r="F684" s="215">
        <f ca="1">IF(LEN(B684)&gt;0,'OBRAČUNANA OSNOVNA PLAČA'!K678,"")</f>
        <v>0</v>
      </c>
      <c r="G684" s="60"/>
      <c r="H684" s="60"/>
      <c r="I684" s="60"/>
      <c r="J684" s="60"/>
      <c r="K684" s="60"/>
      <c r="L684" s="229">
        <f t="shared" si="152"/>
        <v>0</v>
      </c>
      <c r="M684" s="230">
        <f t="shared" ca="1" si="160"/>
        <v>0</v>
      </c>
      <c r="N684" s="230">
        <f t="shared" ca="1" si="161"/>
        <v>0</v>
      </c>
      <c r="O684" s="231">
        <f t="shared" ca="1" si="162"/>
        <v>0</v>
      </c>
      <c r="P684" s="232">
        <f t="shared" ca="1" si="163"/>
        <v>0</v>
      </c>
      <c r="Q684" s="233">
        <f t="shared" ca="1" si="153"/>
        <v>0</v>
      </c>
      <c r="R684" s="233">
        <f ca="1">IF(LEN(B684)&gt;0,'10'!R684-'10'!Q684,"")</f>
        <v>0</v>
      </c>
      <c r="S684" s="234"/>
      <c r="T684" s="34"/>
      <c r="U684" s="34"/>
      <c r="V684" s="34"/>
      <c r="W684" s="34"/>
      <c r="X684" s="34"/>
      <c r="Y684" s="34"/>
      <c r="AB684" s="167">
        <f>ROW()</f>
        <v>684</v>
      </c>
      <c r="AC684" s="168">
        <f t="shared" ca="1" si="125"/>
        <v>0</v>
      </c>
      <c r="AD684" s="168">
        <f t="shared" ca="1" si="139"/>
        <v>0</v>
      </c>
      <c r="AE684" s="169" t="str">
        <f t="shared" ca="1" si="154"/>
        <v>-</v>
      </c>
      <c r="AF684" s="168" t="str">
        <f t="shared" ca="1" si="155"/>
        <v>-</v>
      </c>
      <c r="AG684" s="169" t="str">
        <f t="shared" ca="1" si="156"/>
        <v>-</v>
      </c>
      <c r="AH684" s="168" t="str">
        <f t="shared" ca="1" si="157"/>
        <v>-</v>
      </c>
      <c r="AI684" s="168">
        <f t="shared" ca="1" si="158"/>
        <v>0</v>
      </c>
      <c r="AJ684" s="170">
        <f t="shared" ca="1" si="159"/>
        <v>0</v>
      </c>
      <c r="AK684" s="168">
        <f t="shared" ca="1" si="126"/>
        <v>0</v>
      </c>
      <c r="AL684" s="168">
        <f t="shared" ca="1" si="121"/>
        <v>0</v>
      </c>
    </row>
    <row r="685" spans="1:38" ht="27" customHeight="1" x14ac:dyDescent="0.2">
      <c r="A685" s="56">
        <v>670</v>
      </c>
      <c r="B685" s="309" t="str">
        <f t="shared" ca="1" si="122"/>
        <v>A670</v>
      </c>
      <c r="C685" s="309"/>
      <c r="D685" s="57" t="str">
        <f t="shared" ca="1" si="123"/>
        <v/>
      </c>
      <c r="E685" s="59" t="str">
        <f t="shared" ca="1" si="124"/>
        <v/>
      </c>
      <c r="F685" s="215">
        <f ca="1">IF(LEN(B685)&gt;0,'OBRAČUNANA OSNOVNA PLAČA'!K679,"")</f>
        <v>0</v>
      </c>
      <c r="G685" s="60"/>
      <c r="H685" s="60"/>
      <c r="I685" s="60"/>
      <c r="J685" s="60"/>
      <c r="K685" s="60"/>
      <c r="L685" s="229">
        <f t="shared" si="152"/>
        <v>0</v>
      </c>
      <c r="M685" s="230">
        <f t="shared" ca="1" si="160"/>
        <v>0</v>
      </c>
      <c r="N685" s="230">
        <f t="shared" ca="1" si="161"/>
        <v>0</v>
      </c>
      <c r="O685" s="231">
        <f t="shared" ca="1" si="162"/>
        <v>0</v>
      </c>
      <c r="P685" s="232">
        <f t="shared" ca="1" si="163"/>
        <v>0</v>
      </c>
      <c r="Q685" s="233">
        <f t="shared" ca="1" si="153"/>
        <v>0</v>
      </c>
      <c r="R685" s="233">
        <f ca="1">IF(LEN(B685)&gt;0,'10'!R685-'10'!Q685,"")</f>
        <v>0</v>
      </c>
      <c r="S685" s="234"/>
      <c r="T685" s="34"/>
      <c r="U685" s="34"/>
      <c r="V685" s="34"/>
      <c r="W685" s="34"/>
      <c r="X685" s="34"/>
      <c r="Y685" s="34"/>
      <c r="AB685" s="167">
        <f>ROW()</f>
        <v>685</v>
      </c>
      <c r="AC685" s="168">
        <f t="shared" ca="1" si="125"/>
        <v>0</v>
      </c>
      <c r="AD685" s="168">
        <f t="shared" ca="1" si="139"/>
        <v>0</v>
      </c>
      <c r="AE685" s="169" t="str">
        <f t="shared" ca="1" si="154"/>
        <v>-</v>
      </c>
      <c r="AF685" s="168" t="str">
        <f t="shared" ca="1" si="155"/>
        <v>-</v>
      </c>
      <c r="AG685" s="169" t="str">
        <f t="shared" ca="1" si="156"/>
        <v>-</v>
      </c>
      <c r="AH685" s="168" t="str">
        <f t="shared" ca="1" si="157"/>
        <v>-</v>
      </c>
      <c r="AI685" s="168">
        <f t="shared" ca="1" si="158"/>
        <v>0</v>
      </c>
      <c r="AJ685" s="170">
        <f t="shared" ca="1" si="159"/>
        <v>0</v>
      </c>
      <c r="AK685" s="168">
        <f t="shared" ca="1" si="126"/>
        <v>0</v>
      </c>
      <c r="AL685" s="168">
        <f t="shared" ca="1" si="121"/>
        <v>0</v>
      </c>
    </row>
    <row r="686" spans="1:38" ht="27" customHeight="1" x14ac:dyDescent="0.2">
      <c r="A686" s="56">
        <v>671</v>
      </c>
      <c r="B686" s="309" t="str">
        <f t="shared" ca="1" si="122"/>
        <v>A671</v>
      </c>
      <c r="C686" s="309"/>
      <c r="D686" s="57" t="str">
        <f t="shared" ca="1" si="123"/>
        <v/>
      </c>
      <c r="E686" s="59" t="str">
        <f t="shared" ca="1" si="124"/>
        <v/>
      </c>
      <c r="F686" s="215">
        <f ca="1">IF(LEN(B686)&gt;0,'OBRAČUNANA OSNOVNA PLAČA'!K680,"")</f>
        <v>0</v>
      </c>
      <c r="G686" s="60"/>
      <c r="H686" s="60"/>
      <c r="I686" s="60"/>
      <c r="J686" s="60"/>
      <c r="K686" s="60"/>
      <c r="L686" s="229">
        <f t="shared" si="152"/>
        <v>0</v>
      </c>
      <c r="M686" s="230">
        <f t="shared" ca="1" si="160"/>
        <v>0</v>
      </c>
      <c r="N686" s="230">
        <f t="shared" ca="1" si="161"/>
        <v>0</v>
      </c>
      <c r="O686" s="231">
        <f t="shared" ca="1" si="162"/>
        <v>0</v>
      </c>
      <c r="P686" s="232">
        <f t="shared" ca="1" si="163"/>
        <v>0</v>
      </c>
      <c r="Q686" s="233">
        <f t="shared" ca="1" si="153"/>
        <v>0</v>
      </c>
      <c r="R686" s="233">
        <f ca="1">IF(LEN(B686)&gt;0,'10'!R686-'10'!Q686,"")</f>
        <v>0</v>
      </c>
      <c r="S686" s="234"/>
      <c r="T686" s="34"/>
      <c r="U686" s="34"/>
      <c r="V686" s="34"/>
      <c r="W686" s="34"/>
      <c r="X686" s="34"/>
      <c r="Y686" s="34"/>
      <c r="AB686" s="167">
        <f>ROW()</f>
        <v>686</v>
      </c>
      <c r="AC686" s="168">
        <f t="shared" ca="1" si="125"/>
        <v>0</v>
      </c>
      <c r="AD686" s="168">
        <f t="shared" ca="1" si="139"/>
        <v>0</v>
      </c>
      <c r="AE686" s="169" t="str">
        <f t="shared" ca="1" si="154"/>
        <v>-</v>
      </c>
      <c r="AF686" s="168" t="str">
        <f t="shared" ca="1" si="155"/>
        <v>-</v>
      </c>
      <c r="AG686" s="169" t="str">
        <f t="shared" ca="1" si="156"/>
        <v>-</v>
      </c>
      <c r="AH686" s="168" t="str">
        <f t="shared" ca="1" si="157"/>
        <v>-</v>
      </c>
      <c r="AI686" s="168">
        <f t="shared" ca="1" si="158"/>
        <v>0</v>
      </c>
      <c r="AJ686" s="170">
        <f t="shared" ca="1" si="159"/>
        <v>0</v>
      </c>
      <c r="AK686" s="168">
        <f t="shared" ca="1" si="126"/>
        <v>0</v>
      </c>
      <c r="AL686" s="168">
        <f t="shared" ca="1" si="121"/>
        <v>0</v>
      </c>
    </row>
    <row r="687" spans="1:38" ht="27" customHeight="1" x14ac:dyDescent="0.2">
      <c r="A687" s="56">
        <v>672</v>
      </c>
      <c r="B687" s="309" t="str">
        <f t="shared" ca="1" si="122"/>
        <v>A672</v>
      </c>
      <c r="C687" s="309"/>
      <c r="D687" s="57" t="str">
        <f t="shared" ca="1" si="123"/>
        <v/>
      </c>
      <c r="E687" s="59" t="str">
        <f t="shared" ca="1" si="124"/>
        <v/>
      </c>
      <c r="F687" s="215">
        <f ca="1">IF(LEN(B687)&gt;0,'OBRAČUNANA OSNOVNA PLAČA'!K681,"")</f>
        <v>0</v>
      </c>
      <c r="G687" s="60"/>
      <c r="H687" s="60"/>
      <c r="I687" s="60"/>
      <c r="J687" s="60"/>
      <c r="K687" s="60"/>
      <c r="L687" s="229">
        <f t="shared" si="152"/>
        <v>0</v>
      </c>
      <c r="M687" s="230">
        <f t="shared" ca="1" si="160"/>
        <v>0</v>
      </c>
      <c r="N687" s="230">
        <f t="shared" ca="1" si="161"/>
        <v>0</v>
      </c>
      <c r="O687" s="231">
        <f t="shared" ca="1" si="162"/>
        <v>0</v>
      </c>
      <c r="P687" s="232">
        <f t="shared" ca="1" si="163"/>
        <v>0</v>
      </c>
      <c r="Q687" s="233">
        <f t="shared" ca="1" si="153"/>
        <v>0</v>
      </c>
      <c r="R687" s="233">
        <f ca="1">IF(LEN(B687)&gt;0,'10'!R687-'10'!Q687,"")</f>
        <v>0</v>
      </c>
      <c r="S687" s="234"/>
      <c r="T687" s="34"/>
      <c r="U687" s="34"/>
      <c r="V687" s="34"/>
      <c r="W687" s="34"/>
      <c r="X687" s="34"/>
      <c r="Y687" s="34"/>
      <c r="AB687" s="167">
        <f>ROW()</f>
        <v>687</v>
      </c>
      <c r="AC687" s="168">
        <f t="shared" ca="1" si="125"/>
        <v>0</v>
      </c>
      <c r="AD687" s="168">
        <f t="shared" ca="1" si="139"/>
        <v>0</v>
      </c>
      <c r="AE687" s="169" t="str">
        <f t="shared" ca="1" si="154"/>
        <v>-</v>
      </c>
      <c r="AF687" s="168" t="str">
        <f t="shared" ca="1" si="155"/>
        <v>-</v>
      </c>
      <c r="AG687" s="169" t="str">
        <f t="shared" ca="1" si="156"/>
        <v>-</v>
      </c>
      <c r="AH687" s="168" t="str">
        <f t="shared" ca="1" si="157"/>
        <v>-</v>
      </c>
      <c r="AI687" s="168">
        <f t="shared" ca="1" si="158"/>
        <v>0</v>
      </c>
      <c r="AJ687" s="170">
        <f t="shared" ca="1" si="159"/>
        <v>0</v>
      </c>
      <c r="AK687" s="168">
        <f t="shared" ca="1" si="126"/>
        <v>0</v>
      </c>
      <c r="AL687" s="168">
        <f t="shared" ca="1" si="121"/>
        <v>0</v>
      </c>
    </row>
    <row r="688" spans="1:38" ht="27" customHeight="1" x14ac:dyDescent="0.2">
      <c r="A688" s="56">
        <v>673</v>
      </c>
      <c r="B688" s="309" t="str">
        <f t="shared" ca="1" si="122"/>
        <v>A673</v>
      </c>
      <c r="C688" s="309"/>
      <c r="D688" s="57" t="str">
        <f t="shared" ca="1" si="123"/>
        <v/>
      </c>
      <c r="E688" s="59" t="str">
        <f t="shared" ca="1" si="124"/>
        <v/>
      </c>
      <c r="F688" s="215">
        <f ca="1">IF(LEN(B688)&gt;0,'OBRAČUNANA OSNOVNA PLAČA'!K682,"")</f>
        <v>0</v>
      </c>
      <c r="G688" s="60"/>
      <c r="H688" s="60"/>
      <c r="I688" s="60"/>
      <c r="J688" s="60"/>
      <c r="K688" s="60"/>
      <c r="L688" s="229">
        <f t="shared" si="152"/>
        <v>0</v>
      </c>
      <c r="M688" s="230">
        <f t="shared" ca="1" si="160"/>
        <v>0</v>
      </c>
      <c r="N688" s="230">
        <f t="shared" ca="1" si="161"/>
        <v>0</v>
      </c>
      <c r="O688" s="231">
        <f t="shared" ca="1" si="162"/>
        <v>0</v>
      </c>
      <c r="P688" s="232">
        <f t="shared" ca="1" si="163"/>
        <v>0</v>
      </c>
      <c r="Q688" s="233">
        <f t="shared" ca="1" si="153"/>
        <v>0</v>
      </c>
      <c r="R688" s="233">
        <f ca="1">IF(LEN(B688)&gt;0,'10'!R688-'10'!Q688,"")</f>
        <v>0</v>
      </c>
      <c r="S688" s="234"/>
      <c r="T688" s="34"/>
      <c r="U688" s="34"/>
      <c r="V688" s="34"/>
      <c r="W688" s="34"/>
      <c r="X688" s="34"/>
      <c r="Y688" s="34"/>
      <c r="AB688" s="167">
        <f>ROW()</f>
        <v>688</v>
      </c>
      <c r="AC688" s="168">
        <f t="shared" ca="1" si="125"/>
        <v>0</v>
      </c>
      <c r="AD688" s="168">
        <f t="shared" ca="1" si="139"/>
        <v>0</v>
      </c>
      <c r="AE688" s="169" t="str">
        <f t="shared" ca="1" si="154"/>
        <v>-</v>
      </c>
      <c r="AF688" s="168" t="str">
        <f t="shared" ca="1" si="155"/>
        <v>-</v>
      </c>
      <c r="AG688" s="169" t="str">
        <f t="shared" ca="1" si="156"/>
        <v>-</v>
      </c>
      <c r="AH688" s="168" t="str">
        <f t="shared" ca="1" si="157"/>
        <v>-</v>
      </c>
      <c r="AI688" s="168">
        <f t="shared" ca="1" si="158"/>
        <v>0</v>
      </c>
      <c r="AJ688" s="170">
        <f t="shared" ca="1" si="159"/>
        <v>0</v>
      </c>
      <c r="AK688" s="168">
        <f t="shared" ca="1" si="126"/>
        <v>0</v>
      </c>
      <c r="AL688" s="168">
        <f t="shared" ca="1" si="121"/>
        <v>0</v>
      </c>
    </row>
    <row r="689" spans="1:38" ht="27" customHeight="1" x14ac:dyDescent="0.2">
      <c r="A689" s="56">
        <v>674</v>
      </c>
      <c r="B689" s="309" t="str">
        <f t="shared" ca="1" si="122"/>
        <v>A674</v>
      </c>
      <c r="C689" s="309"/>
      <c r="D689" s="57" t="str">
        <f t="shared" ca="1" si="123"/>
        <v/>
      </c>
      <c r="E689" s="59" t="str">
        <f t="shared" ca="1" si="124"/>
        <v/>
      </c>
      <c r="F689" s="215">
        <f ca="1">IF(LEN(B689)&gt;0,'OBRAČUNANA OSNOVNA PLAČA'!K683,"")</f>
        <v>0</v>
      </c>
      <c r="G689" s="60"/>
      <c r="H689" s="60"/>
      <c r="I689" s="60"/>
      <c r="J689" s="60"/>
      <c r="K689" s="60"/>
      <c r="L689" s="229">
        <f t="shared" si="152"/>
        <v>0</v>
      </c>
      <c r="M689" s="230">
        <f t="shared" ca="1" si="160"/>
        <v>0</v>
      </c>
      <c r="N689" s="230">
        <f t="shared" ca="1" si="161"/>
        <v>0</v>
      </c>
      <c r="O689" s="231">
        <f t="shared" ca="1" si="162"/>
        <v>0</v>
      </c>
      <c r="P689" s="232">
        <f t="shared" ca="1" si="163"/>
        <v>0</v>
      </c>
      <c r="Q689" s="233">
        <f t="shared" ca="1" si="153"/>
        <v>0</v>
      </c>
      <c r="R689" s="233">
        <f ca="1">IF(LEN(B689)&gt;0,'10'!R689-'10'!Q689,"")</f>
        <v>0</v>
      </c>
      <c r="S689" s="234"/>
      <c r="T689" s="34"/>
      <c r="U689" s="34"/>
      <c r="V689" s="34"/>
      <c r="W689" s="34"/>
      <c r="X689" s="34"/>
      <c r="Y689" s="34"/>
      <c r="AB689" s="167">
        <f>ROW()</f>
        <v>689</v>
      </c>
      <c r="AC689" s="168">
        <f t="shared" ca="1" si="125"/>
        <v>0</v>
      </c>
      <c r="AD689" s="168">
        <f t="shared" ca="1" si="139"/>
        <v>0</v>
      </c>
      <c r="AE689" s="169" t="str">
        <f t="shared" ca="1" si="154"/>
        <v>-</v>
      </c>
      <c r="AF689" s="168" t="str">
        <f t="shared" ca="1" si="155"/>
        <v>-</v>
      </c>
      <c r="AG689" s="169" t="str">
        <f t="shared" ca="1" si="156"/>
        <v>-</v>
      </c>
      <c r="AH689" s="168" t="str">
        <f t="shared" ca="1" si="157"/>
        <v>-</v>
      </c>
      <c r="AI689" s="168">
        <f t="shared" ca="1" si="158"/>
        <v>0</v>
      </c>
      <c r="AJ689" s="170">
        <f t="shared" ca="1" si="159"/>
        <v>0</v>
      </c>
      <c r="AK689" s="168">
        <f t="shared" ca="1" si="126"/>
        <v>0</v>
      </c>
      <c r="AL689" s="168">
        <f t="shared" ca="1" si="121"/>
        <v>0</v>
      </c>
    </row>
    <row r="690" spans="1:38" ht="27" customHeight="1" x14ac:dyDescent="0.2">
      <c r="A690" s="56">
        <v>675</v>
      </c>
      <c r="B690" s="309" t="str">
        <f t="shared" ca="1" si="122"/>
        <v>A675</v>
      </c>
      <c r="C690" s="309"/>
      <c r="D690" s="57" t="str">
        <f t="shared" ca="1" si="123"/>
        <v/>
      </c>
      <c r="E690" s="59" t="str">
        <f t="shared" ca="1" si="124"/>
        <v/>
      </c>
      <c r="F690" s="215">
        <f ca="1">IF(LEN(B690)&gt;0,'OBRAČUNANA OSNOVNA PLAČA'!K684,"")</f>
        <v>0</v>
      </c>
      <c r="G690" s="60"/>
      <c r="H690" s="60"/>
      <c r="I690" s="60"/>
      <c r="J690" s="60"/>
      <c r="K690" s="60"/>
      <c r="L690" s="229">
        <f t="shared" si="152"/>
        <v>0</v>
      </c>
      <c r="M690" s="230">
        <f t="shared" ca="1" si="160"/>
        <v>0</v>
      </c>
      <c r="N690" s="230">
        <f t="shared" ca="1" si="161"/>
        <v>0</v>
      </c>
      <c r="O690" s="231">
        <f t="shared" ca="1" si="162"/>
        <v>0</v>
      </c>
      <c r="P690" s="232">
        <f t="shared" ca="1" si="163"/>
        <v>0</v>
      </c>
      <c r="Q690" s="233">
        <f t="shared" ca="1" si="153"/>
        <v>0</v>
      </c>
      <c r="R690" s="233">
        <f ca="1">IF(LEN(B690)&gt;0,'10'!R690-'10'!Q690,"")</f>
        <v>0</v>
      </c>
      <c r="S690" s="234"/>
      <c r="T690" s="34"/>
      <c r="U690" s="34"/>
      <c r="V690" s="34"/>
      <c r="W690" s="34"/>
      <c r="X690" s="34"/>
      <c r="Y690" s="34"/>
      <c r="AB690" s="167">
        <f>ROW()</f>
        <v>690</v>
      </c>
      <c r="AC690" s="168">
        <f t="shared" ca="1" si="125"/>
        <v>0</v>
      </c>
      <c r="AD690" s="168">
        <f t="shared" ca="1" si="139"/>
        <v>0</v>
      </c>
      <c r="AE690" s="169" t="str">
        <f t="shared" ca="1" si="154"/>
        <v>-</v>
      </c>
      <c r="AF690" s="168" t="str">
        <f t="shared" ca="1" si="155"/>
        <v>-</v>
      </c>
      <c r="AG690" s="169" t="str">
        <f t="shared" ca="1" si="156"/>
        <v>-</v>
      </c>
      <c r="AH690" s="168" t="str">
        <f t="shared" ca="1" si="157"/>
        <v>-</v>
      </c>
      <c r="AI690" s="168">
        <f t="shared" ca="1" si="158"/>
        <v>0</v>
      </c>
      <c r="AJ690" s="170">
        <f t="shared" ca="1" si="159"/>
        <v>0</v>
      </c>
      <c r="AK690" s="168">
        <f t="shared" ca="1" si="126"/>
        <v>0</v>
      </c>
      <c r="AL690" s="168">
        <f t="shared" ca="1" si="121"/>
        <v>0</v>
      </c>
    </row>
    <row r="691" spans="1:38" ht="27" customHeight="1" x14ac:dyDescent="0.2">
      <c r="A691" s="56">
        <v>676</v>
      </c>
      <c r="B691" s="309" t="str">
        <f t="shared" ca="1" si="122"/>
        <v>A676</v>
      </c>
      <c r="C691" s="309"/>
      <c r="D691" s="57" t="str">
        <f t="shared" ca="1" si="123"/>
        <v/>
      </c>
      <c r="E691" s="59" t="str">
        <f t="shared" ca="1" si="124"/>
        <v/>
      </c>
      <c r="F691" s="215">
        <f ca="1">IF(LEN(B691)&gt;0,'OBRAČUNANA OSNOVNA PLAČA'!K685,"")</f>
        <v>0</v>
      </c>
      <c r="G691" s="60"/>
      <c r="H691" s="60"/>
      <c r="I691" s="60"/>
      <c r="J691" s="60"/>
      <c r="K691" s="60"/>
      <c r="L691" s="229">
        <f t="shared" si="152"/>
        <v>0</v>
      </c>
      <c r="M691" s="230">
        <f t="shared" ca="1" si="160"/>
        <v>0</v>
      </c>
      <c r="N691" s="230">
        <f t="shared" ca="1" si="161"/>
        <v>0</v>
      </c>
      <c r="O691" s="231">
        <f t="shared" ca="1" si="162"/>
        <v>0</v>
      </c>
      <c r="P691" s="232">
        <f t="shared" ca="1" si="163"/>
        <v>0</v>
      </c>
      <c r="Q691" s="233">
        <f t="shared" ca="1" si="153"/>
        <v>0</v>
      </c>
      <c r="R691" s="233">
        <f ca="1">IF(LEN(B691)&gt;0,'10'!R691-'10'!Q691,"")</f>
        <v>0</v>
      </c>
      <c r="S691" s="234"/>
      <c r="T691" s="34"/>
      <c r="U691" s="34"/>
      <c r="V691" s="34"/>
      <c r="W691" s="34"/>
      <c r="X691" s="34"/>
      <c r="Y691" s="34"/>
      <c r="AB691" s="167">
        <f>ROW()</f>
        <v>691</v>
      </c>
      <c r="AC691" s="168">
        <f t="shared" ca="1" si="125"/>
        <v>0</v>
      </c>
      <c r="AD691" s="168">
        <f t="shared" ca="1" si="139"/>
        <v>0</v>
      </c>
      <c r="AE691" s="169" t="str">
        <f t="shared" ca="1" si="154"/>
        <v>-</v>
      </c>
      <c r="AF691" s="168" t="str">
        <f t="shared" ca="1" si="155"/>
        <v>-</v>
      </c>
      <c r="AG691" s="169" t="str">
        <f t="shared" ca="1" si="156"/>
        <v>-</v>
      </c>
      <c r="AH691" s="168" t="str">
        <f t="shared" ca="1" si="157"/>
        <v>-</v>
      </c>
      <c r="AI691" s="168">
        <f t="shared" ca="1" si="158"/>
        <v>0</v>
      </c>
      <c r="AJ691" s="170">
        <f t="shared" ca="1" si="159"/>
        <v>0</v>
      </c>
      <c r="AK691" s="168">
        <f t="shared" ca="1" si="126"/>
        <v>0</v>
      </c>
      <c r="AL691" s="168">
        <f t="shared" ca="1" si="121"/>
        <v>0</v>
      </c>
    </row>
    <row r="692" spans="1:38" ht="27" customHeight="1" x14ac:dyDescent="0.2">
      <c r="A692" s="56">
        <v>677</v>
      </c>
      <c r="B692" s="309" t="str">
        <f t="shared" ca="1" si="122"/>
        <v>A677</v>
      </c>
      <c r="C692" s="309"/>
      <c r="D692" s="57" t="str">
        <f t="shared" ca="1" si="123"/>
        <v/>
      </c>
      <c r="E692" s="59" t="str">
        <f t="shared" ca="1" si="124"/>
        <v/>
      </c>
      <c r="F692" s="215">
        <f ca="1">IF(LEN(B692)&gt;0,'OBRAČUNANA OSNOVNA PLAČA'!K686,"")</f>
        <v>0</v>
      </c>
      <c r="G692" s="60"/>
      <c r="H692" s="60"/>
      <c r="I692" s="60"/>
      <c r="J692" s="60"/>
      <c r="K692" s="60"/>
      <c r="L692" s="229">
        <f t="shared" si="152"/>
        <v>0</v>
      </c>
      <c r="M692" s="230">
        <f t="shared" ca="1" si="160"/>
        <v>0</v>
      </c>
      <c r="N692" s="230">
        <f t="shared" ca="1" si="161"/>
        <v>0</v>
      </c>
      <c r="O692" s="231">
        <f t="shared" ca="1" si="162"/>
        <v>0</v>
      </c>
      <c r="P692" s="232">
        <f t="shared" ca="1" si="163"/>
        <v>0</v>
      </c>
      <c r="Q692" s="233">
        <f t="shared" ca="1" si="153"/>
        <v>0</v>
      </c>
      <c r="R692" s="233">
        <f ca="1">IF(LEN(B692)&gt;0,'10'!R692-'10'!Q692,"")</f>
        <v>0</v>
      </c>
      <c r="S692" s="234"/>
      <c r="T692" s="34"/>
      <c r="U692" s="34"/>
      <c r="V692" s="34"/>
      <c r="W692" s="34"/>
      <c r="X692" s="34"/>
      <c r="Y692" s="34"/>
      <c r="AB692" s="167">
        <f>ROW()</f>
        <v>692</v>
      </c>
      <c r="AC692" s="168">
        <f t="shared" ca="1" si="125"/>
        <v>0</v>
      </c>
      <c r="AD692" s="168">
        <f t="shared" ca="1" si="139"/>
        <v>0</v>
      </c>
      <c r="AE692" s="169" t="str">
        <f t="shared" ca="1" si="154"/>
        <v>-</v>
      </c>
      <c r="AF692" s="168" t="str">
        <f t="shared" ca="1" si="155"/>
        <v>-</v>
      </c>
      <c r="AG692" s="169" t="str">
        <f t="shared" ca="1" si="156"/>
        <v>-</v>
      </c>
      <c r="AH692" s="168" t="str">
        <f t="shared" ca="1" si="157"/>
        <v>-</v>
      </c>
      <c r="AI692" s="168">
        <f t="shared" ca="1" si="158"/>
        <v>0</v>
      </c>
      <c r="AJ692" s="170">
        <f t="shared" ca="1" si="159"/>
        <v>0</v>
      </c>
      <c r="AK692" s="168">
        <f t="shared" ca="1" si="126"/>
        <v>0</v>
      </c>
      <c r="AL692" s="168">
        <f t="shared" ca="1" si="121"/>
        <v>0</v>
      </c>
    </row>
    <row r="693" spans="1:38" ht="27" customHeight="1" x14ac:dyDescent="0.2">
      <c r="A693" s="56">
        <v>678</v>
      </c>
      <c r="B693" s="309" t="str">
        <f t="shared" ca="1" si="122"/>
        <v>A678</v>
      </c>
      <c r="C693" s="309"/>
      <c r="D693" s="57" t="str">
        <f t="shared" ca="1" si="123"/>
        <v/>
      </c>
      <c r="E693" s="59" t="str">
        <f t="shared" ca="1" si="124"/>
        <v/>
      </c>
      <c r="F693" s="215">
        <f ca="1">IF(LEN(B693)&gt;0,'OBRAČUNANA OSNOVNA PLAČA'!K687,"")</f>
        <v>0</v>
      </c>
      <c r="G693" s="60"/>
      <c r="H693" s="60"/>
      <c r="I693" s="60"/>
      <c r="J693" s="60"/>
      <c r="K693" s="60"/>
      <c r="L693" s="229">
        <f t="shared" si="152"/>
        <v>0</v>
      </c>
      <c r="M693" s="230">
        <f t="shared" ca="1" si="160"/>
        <v>0</v>
      </c>
      <c r="N693" s="230">
        <f t="shared" ca="1" si="161"/>
        <v>0</v>
      </c>
      <c r="O693" s="231">
        <f t="shared" ca="1" si="162"/>
        <v>0</v>
      </c>
      <c r="P693" s="232">
        <f t="shared" ca="1" si="163"/>
        <v>0</v>
      </c>
      <c r="Q693" s="233">
        <f t="shared" ca="1" si="153"/>
        <v>0</v>
      </c>
      <c r="R693" s="233">
        <f ca="1">IF(LEN(B693)&gt;0,'10'!R693-'10'!Q693,"")</f>
        <v>0</v>
      </c>
      <c r="S693" s="234"/>
      <c r="T693" s="34"/>
      <c r="U693" s="34"/>
      <c r="V693" s="34"/>
      <c r="W693" s="34"/>
      <c r="X693" s="34"/>
      <c r="Y693" s="34"/>
      <c r="AB693" s="167">
        <f>ROW()</f>
        <v>693</v>
      </c>
      <c r="AC693" s="168">
        <f t="shared" ca="1" si="125"/>
        <v>0</v>
      </c>
      <c r="AD693" s="168">
        <f t="shared" ca="1" si="139"/>
        <v>0</v>
      </c>
      <c r="AE693" s="169" t="str">
        <f t="shared" ca="1" si="154"/>
        <v>-</v>
      </c>
      <c r="AF693" s="168" t="str">
        <f t="shared" ca="1" si="155"/>
        <v>-</v>
      </c>
      <c r="AG693" s="169" t="str">
        <f t="shared" ca="1" si="156"/>
        <v>-</v>
      </c>
      <c r="AH693" s="168" t="str">
        <f t="shared" ca="1" si="157"/>
        <v>-</v>
      </c>
      <c r="AI693" s="168">
        <f t="shared" ca="1" si="158"/>
        <v>0</v>
      </c>
      <c r="AJ693" s="170">
        <f t="shared" ca="1" si="159"/>
        <v>0</v>
      </c>
      <c r="AK693" s="168">
        <f t="shared" ca="1" si="126"/>
        <v>0</v>
      </c>
      <c r="AL693" s="168">
        <f t="shared" ca="1" si="121"/>
        <v>0</v>
      </c>
    </row>
    <row r="694" spans="1:38" ht="27" customHeight="1" x14ac:dyDescent="0.2">
      <c r="A694" s="56">
        <v>679</v>
      </c>
      <c r="B694" s="309" t="str">
        <f t="shared" ca="1" si="122"/>
        <v>A679</v>
      </c>
      <c r="C694" s="309"/>
      <c r="D694" s="57" t="str">
        <f t="shared" ca="1" si="123"/>
        <v/>
      </c>
      <c r="E694" s="59" t="str">
        <f t="shared" ca="1" si="124"/>
        <v/>
      </c>
      <c r="F694" s="215">
        <f ca="1">IF(LEN(B694)&gt;0,'OBRAČUNANA OSNOVNA PLAČA'!K688,"")</f>
        <v>0</v>
      </c>
      <c r="G694" s="60"/>
      <c r="H694" s="60"/>
      <c r="I694" s="60"/>
      <c r="J694" s="60"/>
      <c r="K694" s="60"/>
      <c r="L694" s="229">
        <f t="shared" si="152"/>
        <v>0</v>
      </c>
      <c r="M694" s="230">
        <f t="shared" ca="1" si="160"/>
        <v>0</v>
      </c>
      <c r="N694" s="230">
        <f t="shared" ca="1" si="161"/>
        <v>0</v>
      </c>
      <c r="O694" s="231">
        <f t="shared" ca="1" si="162"/>
        <v>0</v>
      </c>
      <c r="P694" s="232">
        <f t="shared" ca="1" si="163"/>
        <v>0</v>
      </c>
      <c r="Q694" s="233">
        <f t="shared" ca="1" si="153"/>
        <v>0</v>
      </c>
      <c r="R694" s="233">
        <f ca="1">IF(LEN(B694)&gt;0,'10'!R694-'10'!Q694,"")</f>
        <v>0</v>
      </c>
      <c r="S694" s="234"/>
      <c r="T694" s="34"/>
      <c r="U694" s="34"/>
      <c r="V694" s="34"/>
      <c r="W694" s="34"/>
      <c r="X694" s="34"/>
      <c r="Y694" s="34"/>
      <c r="AB694" s="167">
        <f>ROW()</f>
        <v>694</v>
      </c>
      <c r="AC694" s="168">
        <f t="shared" ca="1" si="125"/>
        <v>0</v>
      </c>
      <c r="AD694" s="168">
        <f t="shared" ca="1" si="139"/>
        <v>0</v>
      </c>
      <c r="AE694" s="169" t="str">
        <f t="shared" ca="1" si="154"/>
        <v>-</v>
      </c>
      <c r="AF694" s="168" t="str">
        <f t="shared" ca="1" si="155"/>
        <v>-</v>
      </c>
      <c r="AG694" s="169" t="str">
        <f t="shared" ca="1" si="156"/>
        <v>-</v>
      </c>
      <c r="AH694" s="168" t="str">
        <f t="shared" ca="1" si="157"/>
        <v>-</v>
      </c>
      <c r="AI694" s="168">
        <f t="shared" ca="1" si="158"/>
        <v>0</v>
      </c>
      <c r="AJ694" s="170">
        <f t="shared" ca="1" si="159"/>
        <v>0</v>
      </c>
      <c r="AK694" s="168">
        <f t="shared" ca="1" si="126"/>
        <v>0</v>
      </c>
      <c r="AL694" s="168">
        <f t="shared" ca="1" si="121"/>
        <v>0</v>
      </c>
    </row>
    <row r="695" spans="1:38" ht="27" customHeight="1" x14ac:dyDescent="0.2">
      <c r="A695" s="56">
        <v>680</v>
      </c>
      <c r="B695" s="309" t="str">
        <f t="shared" ca="1" si="122"/>
        <v>A680</v>
      </c>
      <c r="C695" s="309"/>
      <c r="D695" s="57" t="str">
        <f t="shared" ca="1" si="123"/>
        <v/>
      </c>
      <c r="E695" s="59" t="str">
        <f t="shared" ca="1" si="124"/>
        <v/>
      </c>
      <c r="F695" s="215">
        <f ca="1">IF(LEN(B695)&gt;0,'OBRAČUNANA OSNOVNA PLAČA'!K689,"")</f>
        <v>0</v>
      </c>
      <c r="G695" s="60"/>
      <c r="H695" s="60"/>
      <c r="I695" s="60"/>
      <c r="J695" s="60"/>
      <c r="K695" s="60"/>
      <c r="L695" s="229">
        <f t="shared" si="152"/>
        <v>0</v>
      </c>
      <c r="M695" s="230">
        <f t="shared" ca="1" si="160"/>
        <v>0</v>
      </c>
      <c r="N695" s="230">
        <f t="shared" ca="1" si="161"/>
        <v>0</v>
      </c>
      <c r="O695" s="231">
        <f t="shared" ca="1" si="162"/>
        <v>0</v>
      </c>
      <c r="P695" s="232">
        <f t="shared" ca="1" si="163"/>
        <v>0</v>
      </c>
      <c r="Q695" s="233">
        <f t="shared" ca="1" si="153"/>
        <v>0</v>
      </c>
      <c r="R695" s="233">
        <f ca="1">IF(LEN(B695)&gt;0,'10'!R695-'10'!Q695,"")</f>
        <v>0</v>
      </c>
      <c r="S695" s="234"/>
      <c r="T695" s="34"/>
      <c r="U695" s="34"/>
      <c r="V695" s="34"/>
      <c r="W695" s="34"/>
      <c r="X695" s="34"/>
      <c r="Y695" s="34"/>
      <c r="AB695" s="167">
        <f>ROW()</f>
        <v>695</v>
      </c>
      <c r="AC695" s="168">
        <f t="shared" ca="1" si="125"/>
        <v>0</v>
      </c>
      <c r="AD695" s="168">
        <f t="shared" ca="1" si="139"/>
        <v>0</v>
      </c>
      <c r="AE695" s="169" t="str">
        <f t="shared" ca="1" si="154"/>
        <v>-</v>
      </c>
      <c r="AF695" s="168" t="str">
        <f t="shared" ca="1" si="155"/>
        <v>-</v>
      </c>
      <c r="AG695" s="169" t="str">
        <f t="shared" ca="1" si="156"/>
        <v>-</v>
      </c>
      <c r="AH695" s="168" t="str">
        <f t="shared" ca="1" si="157"/>
        <v>-</v>
      </c>
      <c r="AI695" s="168">
        <f t="shared" ca="1" si="158"/>
        <v>0</v>
      </c>
      <c r="AJ695" s="170">
        <f t="shared" ca="1" si="159"/>
        <v>0</v>
      </c>
      <c r="AK695" s="168">
        <f t="shared" ca="1" si="126"/>
        <v>0</v>
      </c>
      <c r="AL695" s="168">
        <f t="shared" ca="1" si="121"/>
        <v>0</v>
      </c>
    </row>
    <row r="696" spans="1:38" ht="27" customHeight="1" x14ac:dyDescent="0.2">
      <c r="A696" s="56">
        <v>681</v>
      </c>
      <c r="B696" s="309" t="str">
        <f t="shared" ca="1" si="122"/>
        <v>A681</v>
      </c>
      <c r="C696" s="309"/>
      <c r="D696" s="57" t="str">
        <f t="shared" ca="1" si="123"/>
        <v/>
      </c>
      <c r="E696" s="59" t="str">
        <f t="shared" ca="1" si="124"/>
        <v/>
      </c>
      <c r="F696" s="215">
        <f ca="1">IF(LEN(B696)&gt;0,'OBRAČUNANA OSNOVNA PLAČA'!K690,"")</f>
        <v>0</v>
      </c>
      <c r="G696" s="60"/>
      <c r="H696" s="60"/>
      <c r="I696" s="60"/>
      <c r="J696" s="60"/>
      <c r="K696" s="60"/>
      <c r="L696" s="229">
        <f t="shared" si="152"/>
        <v>0</v>
      </c>
      <c r="M696" s="230">
        <f t="shared" ca="1" si="160"/>
        <v>0</v>
      </c>
      <c r="N696" s="230">
        <f t="shared" ca="1" si="161"/>
        <v>0</v>
      </c>
      <c r="O696" s="231">
        <f t="shared" ca="1" si="162"/>
        <v>0</v>
      </c>
      <c r="P696" s="232">
        <f t="shared" ca="1" si="163"/>
        <v>0</v>
      </c>
      <c r="Q696" s="233">
        <f t="shared" ca="1" si="153"/>
        <v>0</v>
      </c>
      <c r="R696" s="233">
        <f ca="1">IF(LEN(B696)&gt;0,'10'!R696-'10'!Q696,"")</f>
        <v>0</v>
      </c>
      <c r="S696" s="234"/>
      <c r="T696" s="34"/>
      <c r="U696" s="34"/>
      <c r="V696" s="34"/>
      <c r="W696" s="34"/>
      <c r="X696" s="34"/>
      <c r="Y696" s="34"/>
      <c r="AB696" s="167">
        <f>ROW()</f>
        <v>696</v>
      </c>
      <c r="AC696" s="168">
        <f t="shared" ca="1" si="125"/>
        <v>0</v>
      </c>
      <c r="AD696" s="168">
        <f t="shared" ca="1" si="139"/>
        <v>0</v>
      </c>
      <c r="AE696" s="169" t="str">
        <f t="shared" ca="1" si="154"/>
        <v>-</v>
      </c>
      <c r="AF696" s="168" t="str">
        <f t="shared" ca="1" si="155"/>
        <v>-</v>
      </c>
      <c r="AG696" s="169" t="str">
        <f t="shared" ca="1" si="156"/>
        <v>-</v>
      </c>
      <c r="AH696" s="168" t="str">
        <f t="shared" ca="1" si="157"/>
        <v>-</v>
      </c>
      <c r="AI696" s="168">
        <f t="shared" ca="1" si="158"/>
        <v>0</v>
      </c>
      <c r="AJ696" s="170">
        <f t="shared" ca="1" si="159"/>
        <v>0</v>
      </c>
      <c r="AK696" s="168">
        <f t="shared" ca="1" si="126"/>
        <v>0</v>
      </c>
      <c r="AL696" s="168">
        <f t="shared" ca="1" si="121"/>
        <v>0</v>
      </c>
    </row>
    <row r="697" spans="1:38" ht="27" customHeight="1" x14ac:dyDescent="0.2">
      <c r="A697" s="56">
        <v>682</v>
      </c>
      <c r="B697" s="309" t="str">
        <f t="shared" ca="1" si="122"/>
        <v>A682</v>
      </c>
      <c r="C697" s="309"/>
      <c r="D697" s="57" t="str">
        <f t="shared" ca="1" si="123"/>
        <v/>
      </c>
      <c r="E697" s="59" t="str">
        <f t="shared" ca="1" si="124"/>
        <v/>
      </c>
      <c r="F697" s="215">
        <f ca="1">IF(LEN(B697)&gt;0,'OBRAČUNANA OSNOVNA PLAČA'!K691,"")</f>
        <v>0</v>
      </c>
      <c r="G697" s="60"/>
      <c r="H697" s="60"/>
      <c r="I697" s="60"/>
      <c r="J697" s="60"/>
      <c r="K697" s="60"/>
      <c r="L697" s="229">
        <f t="shared" si="152"/>
        <v>0</v>
      </c>
      <c r="M697" s="230">
        <f t="shared" ca="1" si="160"/>
        <v>0</v>
      </c>
      <c r="N697" s="230">
        <f t="shared" ca="1" si="161"/>
        <v>0</v>
      </c>
      <c r="O697" s="231">
        <f t="shared" ca="1" si="162"/>
        <v>0</v>
      </c>
      <c r="P697" s="232">
        <f t="shared" ca="1" si="163"/>
        <v>0</v>
      </c>
      <c r="Q697" s="233">
        <f t="shared" ca="1" si="153"/>
        <v>0</v>
      </c>
      <c r="R697" s="233">
        <f ca="1">IF(LEN(B697)&gt;0,'10'!R697-'10'!Q697,"")</f>
        <v>0</v>
      </c>
      <c r="S697" s="234"/>
      <c r="T697" s="34"/>
      <c r="U697" s="34"/>
      <c r="V697" s="34"/>
      <c r="W697" s="34"/>
      <c r="X697" s="34"/>
      <c r="Y697" s="34"/>
      <c r="AB697" s="167">
        <f>ROW()</f>
        <v>697</v>
      </c>
      <c r="AC697" s="168">
        <f t="shared" ca="1" si="125"/>
        <v>0</v>
      </c>
      <c r="AD697" s="168">
        <f t="shared" ca="1" si="139"/>
        <v>0</v>
      </c>
      <c r="AE697" s="169" t="str">
        <f t="shared" ca="1" si="154"/>
        <v>-</v>
      </c>
      <c r="AF697" s="168" t="str">
        <f t="shared" ca="1" si="155"/>
        <v>-</v>
      </c>
      <c r="AG697" s="169" t="str">
        <f t="shared" ca="1" si="156"/>
        <v>-</v>
      </c>
      <c r="AH697" s="168" t="str">
        <f t="shared" ca="1" si="157"/>
        <v>-</v>
      </c>
      <c r="AI697" s="168">
        <f t="shared" ca="1" si="158"/>
        <v>0</v>
      </c>
      <c r="AJ697" s="170">
        <f t="shared" ca="1" si="159"/>
        <v>0</v>
      </c>
      <c r="AK697" s="168">
        <f t="shared" ca="1" si="126"/>
        <v>0</v>
      </c>
      <c r="AL697" s="168">
        <f t="shared" ca="1" si="121"/>
        <v>0</v>
      </c>
    </row>
    <row r="698" spans="1:38" ht="27" customHeight="1" x14ac:dyDescent="0.2">
      <c r="A698" s="56">
        <v>683</v>
      </c>
      <c r="B698" s="309" t="str">
        <f t="shared" ca="1" si="122"/>
        <v>A683</v>
      </c>
      <c r="C698" s="309"/>
      <c r="D698" s="57" t="str">
        <f t="shared" ca="1" si="123"/>
        <v/>
      </c>
      <c r="E698" s="59" t="str">
        <f t="shared" ca="1" si="124"/>
        <v/>
      </c>
      <c r="F698" s="215">
        <f ca="1">IF(LEN(B698)&gt;0,'OBRAČUNANA OSNOVNA PLAČA'!K692,"")</f>
        <v>0</v>
      </c>
      <c r="G698" s="60"/>
      <c r="H698" s="60"/>
      <c r="I698" s="60"/>
      <c r="J698" s="60"/>
      <c r="K698" s="60"/>
      <c r="L698" s="229">
        <f t="shared" si="152"/>
        <v>0</v>
      </c>
      <c r="M698" s="230">
        <f t="shared" ca="1" si="160"/>
        <v>0</v>
      </c>
      <c r="N698" s="230">
        <f t="shared" ca="1" si="161"/>
        <v>0</v>
      </c>
      <c r="O698" s="231">
        <f t="shared" ca="1" si="162"/>
        <v>0</v>
      </c>
      <c r="P698" s="232">
        <f t="shared" ca="1" si="163"/>
        <v>0</v>
      </c>
      <c r="Q698" s="233">
        <f t="shared" ca="1" si="153"/>
        <v>0</v>
      </c>
      <c r="R698" s="233">
        <f ca="1">IF(LEN(B698)&gt;0,'10'!R698-'10'!Q698,"")</f>
        <v>0</v>
      </c>
      <c r="S698" s="234"/>
      <c r="T698" s="34"/>
      <c r="U698" s="34"/>
      <c r="V698" s="34"/>
      <c r="W698" s="34"/>
      <c r="X698" s="34"/>
      <c r="Y698" s="34"/>
      <c r="AB698" s="167">
        <f>ROW()</f>
        <v>698</v>
      </c>
      <c r="AC698" s="168">
        <f t="shared" ca="1" si="125"/>
        <v>0</v>
      </c>
      <c r="AD698" s="168">
        <f t="shared" ca="1" si="139"/>
        <v>0</v>
      </c>
      <c r="AE698" s="169" t="str">
        <f t="shared" ca="1" si="154"/>
        <v>-</v>
      </c>
      <c r="AF698" s="168" t="str">
        <f t="shared" ca="1" si="155"/>
        <v>-</v>
      </c>
      <c r="AG698" s="169" t="str">
        <f t="shared" ca="1" si="156"/>
        <v>-</v>
      </c>
      <c r="AH698" s="168" t="str">
        <f t="shared" ca="1" si="157"/>
        <v>-</v>
      </c>
      <c r="AI698" s="168">
        <f t="shared" ca="1" si="158"/>
        <v>0</v>
      </c>
      <c r="AJ698" s="170">
        <f t="shared" ca="1" si="159"/>
        <v>0</v>
      </c>
      <c r="AK698" s="168">
        <f t="shared" ca="1" si="126"/>
        <v>0</v>
      </c>
      <c r="AL698" s="168">
        <f t="shared" ca="1" si="121"/>
        <v>0</v>
      </c>
    </row>
    <row r="699" spans="1:38" ht="27" customHeight="1" x14ac:dyDescent="0.2">
      <c r="A699" s="56">
        <v>684</v>
      </c>
      <c r="B699" s="309" t="str">
        <f t="shared" ca="1" si="122"/>
        <v>A684</v>
      </c>
      <c r="C699" s="309"/>
      <c r="D699" s="57" t="str">
        <f t="shared" ca="1" si="123"/>
        <v/>
      </c>
      <c r="E699" s="59" t="str">
        <f t="shared" ca="1" si="124"/>
        <v/>
      </c>
      <c r="F699" s="215">
        <f ca="1">IF(LEN(B699)&gt;0,'OBRAČUNANA OSNOVNA PLAČA'!K693,"")</f>
        <v>0</v>
      </c>
      <c r="G699" s="60"/>
      <c r="H699" s="60"/>
      <c r="I699" s="60"/>
      <c r="J699" s="60"/>
      <c r="K699" s="60"/>
      <c r="L699" s="229">
        <f t="shared" si="152"/>
        <v>0</v>
      </c>
      <c r="M699" s="230">
        <f t="shared" ca="1" si="160"/>
        <v>0</v>
      </c>
      <c r="N699" s="230">
        <f t="shared" ca="1" si="161"/>
        <v>0</v>
      </c>
      <c r="O699" s="231">
        <f t="shared" ca="1" si="162"/>
        <v>0</v>
      </c>
      <c r="P699" s="232">
        <f t="shared" ca="1" si="163"/>
        <v>0</v>
      </c>
      <c r="Q699" s="233">
        <f t="shared" ca="1" si="153"/>
        <v>0</v>
      </c>
      <c r="R699" s="233">
        <f ca="1">IF(LEN(B699)&gt;0,'10'!R699-'10'!Q699,"")</f>
        <v>0</v>
      </c>
      <c r="S699" s="234"/>
      <c r="T699" s="34"/>
      <c r="U699" s="34"/>
      <c r="V699" s="34"/>
      <c r="W699" s="34"/>
      <c r="X699" s="34"/>
      <c r="Y699" s="34"/>
      <c r="AB699" s="167">
        <f>ROW()</f>
        <v>699</v>
      </c>
      <c r="AC699" s="168">
        <f t="shared" ca="1" si="125"/>
        <v>0</v>
      </c>
      <c r="AD699" s="168">
        <f t="shared" ca="1" si="139"/>
        <v>0</v>
      </c>
      <c r="AE699" s="169" t="str">
        <f t="shared" ca="1" si="154"/>
        <v>-</v>
      </c>
      <c r="AF699" s="168" t="str">
        <f t="shared" ca="1" si="155"/>
        <v>-</v>
      </c>
      <c r="AG699" s="169" t="str">
        <f t="shared" ca="1" si="156"/>
        <v>-</v>
      </c>
      <c r="AH699" s="168" t="str">
        <f t="shared" ca="1" si="157"/>
        <v>-</v>
      </c>
      <c r="AI699" s="168">
        <f t="shared" ca="1" si="158"/>
        <v>0</v>
      </c>
      <c r="AJ699" s="170">
        <f t="shared" ca="1" si="159"/>
        <v>0</v>
      </c>
      <c r="AK699" s="168">
        <f t="shared" ca="1" si="126"/>
        <v>0</v>
      </c>
      <c r="AL699" s="168">
        <f t="shared" ca="1" si="121"/>
        <v>0</v>
      </c>
    </row>
    <row r="700" spans="1:38" ht="27" customHeight="1" x14ac:dyDescent="0.2">
      <c r="A700" s="56">
        <v>685</v>
      </c>
      <c r="B700" s="309" t="str">
        <f t="shared" ca="1" si="122"/>
        <v>A685</v>
      </c>
      <c r="C700" s="309"/>
      <c r="D700" s="57" t="str">
        <f t="shared" ca="1" si="123"/>
        <v/>
      </c>
      <c r="E700" s="59" t="str">
        <f t="shared" ca="1" si="124"/>
        <v/>
      </c>
      <c r="F700" s="215">
        <f ca="1">IF(LEN(B700)&gt;0,'OBRAČUNANA OSNOVNA PLAČA'!K694,"")</f>
        <v>0</v>
      </c>
      <c r="G700" s="60"/>
      <c r="H700" s="60"/>
      <c r="I700" s="60"/>
      <c r="J700" s="60"/>
      <c r="K700" s="60"/>
      <c r="L700" s="229">
        <f t="shared" si="152"/>
        <v>0</v>
      </c>
      <c r="M700" s="230">
        <f t="shared" ca="1" si="160"/>
        <v>0</v>
      </c>
      <c r="N700" s="230">
        <f t="shared" ca="1" si="161"/>
        <v>0</v>
      </c>
      <c r="O700" s="231">
        <f t="shared" ca="1" si="162"/>
        <v>0</v>
      </c>
      <c r="P700" s="232">
        <f t="shared" ca="1" si="163"/>
        <v>0</v>
      </c>
      <c r="Q700" s="233">
        <f t="shared" ca="1" si="153"/>
        <v>0</v>
      </c>
      <c r="R700" s="233">
        <f ca="1">IF(LEN(B700)&gt;0,'10'!R700-'10'!Q700,"")</f>
        <v>0</v>
      </c>
      <c r="S700" s="234"/>
      <c r="T700" s="34"/>
      <c r="U700" s="34"/>
      <c r="V700" s="34"/>
      <c r="W700" s="34"/>
      <c r="X700" s="34"/>
      <c r="Y700" s="34"/>
      <c r="AB700" s="167">
        <f>ROW()</f>
        <v>700</v>
      </c>
      <c r="AC700" s="168">
        <f t="shared" ca="1" si="125"/>
        <v>0</v>
      </c>
      <c r="AD700" s="168">
        <f t="shared" ca="1" si="139"/>
        <v>0</v>
      </c>
      <c r="AE700" s="169" t="str">
        <f t="shared" ca="1" si="154"/>
        <v>-</v>
      </c>
      <c r="AF700" s="168" t="str">
        <f t="shared" ca="1" si="155"/>
        <v>-</v>
      </c>
      <c r="AG700" s="169" t="str">
        <f t="shared" ca="1" si="156"/>
        <v>-</v>
      </c>
      <c r="AH700" s="168" t="str">
        <f t="shared" ca="1" si="157"/>
        <v>-</v>
      </c>
      <c r="AI700" s="168">
        <f t="shared" ca="1" si="158"/>
        <v>0</v>
      </c>
      <c r="AJ700" s="170">
        <f t="shared" ca="1" si="159"/>
        <v>0</v>
      </c>
      <c r="AK700" s="168">
        <f t="shared" ca="1" si="126"/>
        <v>0</v>
      </c>
      <c r="AL700" s="168">
        <f t="shared" ca="1" si="121"/>
        <v>0</v>
      </c>
    </row>
    <row r="701" spans="1:38" ht="27" customHeight="1" x14ac:dyDescent="0.2">
      <c r="A701" s="56">
        <v>686</v>
      </c>
      <c r="B701" s="309" t="str">
        <f t="shared" ca="1" si="122"/>
        <v>A686</v>
      </c>
      <c r="C701" s="309"/>
      <c r="D701" s="57" t="str">
        <f t="shared" ca="1" si="123"/>
        <v/>
      </c>
      <c r="E701" s="59" t="str">
        <f t="shared" ca="1" si="124"/>
        <v/>
      </c>
      <c r="F701" s="215">
        <f ca="1">IF(LEN(B701)&gt;0,'OBRAČUNANA OSNOVNA PLAČA'!K695,"")</f>
        <v>0</v>
      </c>
      <c r="G701" s="60"/>
      <c r="H701" s="60"/>
      <c r="I701" s="60"/>
      <c r="J701" s="60"/>
      <c r="K701" s="60"/>
      <c r="L701" s="229">
        <f t="shared" si="152"/>
        <v>0</v>
      </c>
      <c r="M701" s="230">
        <f t="shared" ca="1" si="160"/>
        <v>0</v>
      </c>
      <c r="N701" s="230">
        <f t="shared" ca="1" si="161"/>
        <v>0</v>
      </c>
      <c r="O701" s="231">
        <f t="shared" ca="1" si="162"/>
        <v>0</v>
      </c>
      <c r="P701" s="232">
        <f t="shared" ca="1" si="163"/>
        <v>0</v>
      </c>
      <c r="Q701" s="233">
        <f t="shared" ca="1" si="153"/>
        <v>0</v>
      </c>
      <c r="R701" s="233">
        <f ca="1">IF(LEN(B701)&gt;0,'10'!R701-'10'!Q701,"")</f>
        <v>0</v>
      </c>
      <c r="S701" s="234"/>
      <c r="T701" s="34"/>
      <c r="U701" s="34"/>
      <c r="V701" s="34"/>
      <c r="W701" s="34"/>
      <c r="X701" s="34"/>
      <c r="Y701" s="34"/>
      <c r="AB701" s="167">
        <f>ROW()</f>
        <v>701</v>
      </c>
      <c r="AC701" s="168">
        <f t="shared" ca="1" si="125"/>
        <v>0</v>
      </c>
      <c r="AD701" s="168">
        <f t="shared" ca="1" si="139"/>
        <v>0</v>
      </c>
      <c r="AE701" s="169" t="str">
        <f t="shared" ca="1" si="154"/>
        <v>-</v>
      </c>
      <c r="AF701" s="168" t="str">
        <f t="shared" ca="1" si="155"/>
        <v>-</v>
      </c>
      <c r="AG701" s="169" t="str">
        <f t="shared" ca="1" si="156"/>
        <v>-</v>
      </c>
      <c r="AH701" s="168" t="str">
        <f t="shared" ca="1" si="157"/>
        <v>-</v>
      </c>
      <c r="AI701" s="168">
        <f t="shared" ca="1" si="158"/>
        <v>0</v>
      </c>
      <c r="AJ701" s="170">
        <f t="shared" ca="1" si="159"/>
        <v>0</v>
      </c>
      <c r="AK701" s="168">
        <f t="shared" ca="1" si="126"/>
        <v>0</v>
      </c>
      <c r="AL701" s="168">
        <f t="shared" ca="1" si="121"/>
        <v>0</v>
      </c>
    </row>
    <row r="702" spans="1:38" ht="27" customHeight="1" x14ac:dyDescent="0.2">
      <c r="A702" s="56">
        <v>687</v>
      </c>
      <c r="B702" s="309" t="str">
        <f t="shared" ca="1" si="122"/>
        <v>A687</v>
      </c>
      <c r="C702" s="309"/>
      <c r="D702" s="57" t="str">
        <f t="shared" ca="1" si="123"/>
        <v/>
      </c>
      <c r="E702" s="59" t="str">
        <f t="shared" ca="1" si="124"/>
        <v/>
      </c>
      <c r="F702" s="215">
        <f ca="1">IF(LEN(B702)&gt;0,'OBRAČUNANA OSNOVNA PLAČA'!K696,"")</f>
        <v>0</v>
      </c>
      <c r="G702" s="60"/>
      <c r="H702" s="60"/>
      <c r="I702" s="60"/>
      <c r="J702" s="60"/>
      <c r="K702" s="60"/>
      <c r="L702" s="229">
        <f t="shared" si="152"/>
        <v>0</v>
      </c>
      <c r="M702" s="230">
        <f t="shared" ca="1" si="160"/>
        <v>0</v>
      </c>
      <c r="N702" s="230">
        <f t="shared" ca="1" si="161"/>
        <v>0</v>
      </c>
      <c r="O702" s="231">
        <f t="shared" ca="1" si="162"/>
        <v>0</v>
      </c>
      <c r="P702" s="232">
        <f t="shared" ca="1" si="163"/>
        <v>0</v>
      </c>
      <c r="Q702" s="233">
        <f t="shared" ca="1" si="153"/>
        <v>0</v>
      </c>
      <c r="R702" s="233">
        <f ca="1">IF(LEN(B702)&gt;0,'10'!R702-'10'!Q702,"")</f>
        <v>0</v>
      </c>
      <c r="S702" s="234"/>
      <c r="T702" s="34"/>
      <c r="U702" s="34"/>
      <c r="V702" s="34"/>
      <c r="W702" s="34"/>
      <c r="X702" s="34"/>
      <c r="Y702" s="34"/>
      <c r="AB702" s="167">
        <f>ROW()</f>
        <v>702</v>
      </c>
      <c r="AC702" s="168">
        <f t="shared" ca="1" si="125"/>
        <v>0</v>
      </c>
      <c r="AD702" s="168">
        <f t="shared" ca="1" si="139"/>
        <v>0</v>
      </c>
      <c r="AE702" s="169" t="str">
        <f t="shared" ca="1" si="154"/>
        <v>-</v>
      </c>
      <c r="AF702" s="168" t="str">
        <f t="shared" ca="1" si="155"/>
        <v>-</v>
      </c>
      <c r="AG702" s="169" t="str">
        <f t="shared" ca="1" si="156"/>
        <v>-</v>
      </c>
      <c r="AH702" s="168" t="str">
        <f t="shared" ca="1" si="157"/>
        <v>-</v>
      </c>
      <c r="AI702" s="168">
        <f t="shared" ca="1" si="158"/>
        <v>0</v>
      </c>
      <c r="AJ702" s="170">
        <f t="shared" ca="1" si="159"/>
        <v>0</v>
      </c>
      <c r="AK702" s="168">
        <f t="shared" ca="1" si="126"/>
        <v>0</v>
      </c>
      <c r="AL702" s="168">
        <f t="shared" ca="1" si="121"/>
        <v>0</v>
      </c>
    </row>
    <row r="703" spans="1:38" ht="27" customHeight="1" x14ac:dyDescent="0.2">
      <c r="A703" s="56">
        <v>688</v>
      </c>
      <c r="B703" s="309" t="str">
        <f t="shared" ca="1" si="122"/>
        <v>A688</v>
      </c>
      <c r="C703" s="309"/>
      <c r="D703" s="57" t="str">
        <f t="shared" ca="1" si="123"/>
        <v/>
      </c>
      <c r="E703" s="59" t="str">
        <f t="shared" ca="1" si="124"/>
        <v/>
      </c>
      <c r="F703" s="215">
        <f ca="1">IF(LEN(B703)&gt;0,'OBRAČUNANA OSNOVNA PLAČA'!K697,"")</f>
        <v>0</v>
      </c>
      <c r="G703" s="60"/>
      <c r="H703" s="60"/>
      <c r="I703" s="60"/>
      <c r="J703" s="60"/>
      <c r="K703" s="60"/>
      <c r="L703" s="229">
        <f t="shared" si="152"/>
        <v>0</v>
      </c>
      <c r="M703" s="230">
        <f t="shared" ca="1" si="160"/>
        <v>0</v>
      </c>
      <c r="N703" s="230">
        <f t="shared" ca="1" si="161"/>
        <v>0</v>
      </c>
      <c r="O703" s="231">
        <f t="shared" ca="1" si="162"/>
        <v>0</v>
      </c>
      <c r="P703" s="232">
        <f t="shared" ca="1" si="163"/>
        <v>0</v>
      </c>
      <c r="Q703" s="233">
        <f t="shared" ca="1" si="153"/>
        <v>0</v>
      </c>
      <c r="R703" s="233">
        <f ca="1">IF(LEN(B703)&gt;0,'10'!R703-'10'!Q703,"")</f>
        <v>0</v>
      </c>
      <c r="S703" s="234"/>
      <c r="T703" s="34"/>
      <c r="U703" s="34"/>
      <c r="V703" s="34"/>
      <c r="W703" s="34"/>
      <c r="X703" s="34"/>
      <c r="Y703" s="34"/>
      <c r="AB703" s="167">
        <f>ROW()</f>
        <v>703</v>
      </c>
      <c r="AC703" s="168">
        <f t="shared" ca="1" si="125"/>
        <v>0</v>
      </c>
      <c r="AD703" s="168">
        <f t="shared" ca="1" si="139"/>
        <v>0</v>
      </c>
      <c r="AE703" s="169" t="str">
        <f t="shared" ca="1" si="154"/>
        <v>-</v>
      </c>
      <c r="AF703" s="168" t="str">
        <f t="shared" ca="1" si="155"/>
        <v>-</v>
      </c>
      <c r="AG703" s="169" t="str">
        <f t="shared" ca="1" si="156"/>
        <v>-</v>
      </c>
      <c r="AH703" s="168" t="str">
        <f t="shared" ca="1" si="157"/>
        <v>-</v>
      </c>
      <c r="AI703" s="168">
        <f t="shared" ca="1" si="158"/>
        <v>0</v>
      </c>
      <c r="AJ703" s="170">
        <f t="shared" ca="1" si="159"/>
        <v>0</v>
      </c>
      <c r="AK703" s="168">
        <f t="shared" ca="1" si="126"/>
        <v>0</v>
      </c>
      <c r="AL703" s="168">
        <f t="shared" ca="1" si="121"/>
        <v>0</v>
      </c>
    </row>
    <row r="704" spans="1:38" ht="27" customHeight="1" x14ac:dyDescent="0.2">
      <c r="A704" s="56">
        <v>689</v>
      </c>
      <c r="B704" s="309" t="str">
        <f t="shared" ca="1" si="122"/>
        <v>A689</v>
      </c>
      <c r="C704" s="309"/>
      <c r="D704" s="57" t="str">
        <f t="shared" ca="1" si="123"/>
        <v/>
      </c>
      <c r="E704" s="59" t="str">
        <f t="shared" ca="1" si="124"/>
        <v/>
      </c>
      <c r="F704" s="215">
        <f ca="1">IF(LEN(B704)&gt;0,'OBRAČUNANA OSNOVNA PLAČA'!K698,"")</f>
        <v>0</v>
      </c>
      <c r="G704" s="60"/>
      <c r="H704" s="60"/>
      <c r="I704" s="60"/>
      <c r="J704" s="60"/>
      <c r="K704" s="60"/>
      <c r="L704" s="229">
        <f t="shared" si="152"/>
        <v>0</v>
      </c>
      <c r="M704" s="230">
        <f t="shared" ca="1" si="160"/>
        <v>0</v>
      </c>
      <c r="N704" s="230">
        <f t="shared" ca="1" si="161"/>
        <v>0</v>
      </c>
      <c r="O704" s="231">
        <f t="shared" ca="1" si="162"/>
        <v>0</v>
      </c>
      <c r="P704" s="232">
        <f t="shared" ca="1" si="163"/>
        <v>0</v>
      </c>
      <c r="Q704" s="233">
        <f t="shared" ca="1" si="153"/>
        <v>0</v>
      </c>
      <c r="R704" s="233">
        <f ca="1">IF(LEN(B704)&gt;0,'10'!R704-'10'!Q704,"")</f>
        <v>0</v>
      </c>
      <c r="S704" s="234"/>
      <c r="T704" s="34"/>
      <c r="U704" s="34"/>
      <c r="V704" s="34"/>
      <c r="W704" s="34"/>
      <c r="X704" s="34"/>
      <c r="Y704" s="34"/>
      <c r="AB704" s="167">
        <f>ROW()</f>
        <v>704</v>
      </c>
      <c r="AC704" s="168">
        <f t="shared" ca="1" si="125"/>
        <v>0</v>
      </c>
      <c r="AD704" s="168">
        <f t="shared" ca="1" si="139"/>
        <v>0</v>
      </c>
      <c r="AE704" s="169" t="str">
        <f t="shared" ca="1" si="154"/>
        <v>-</v>
      </c>
      <c r="AF704" s="168" t="str">
        <f t="shared" ca="1" si="155"/>
        <v>-</v>
      </c>
      <c r="AG704" s="169" t="str">
        <f t="shared" ca="1" si="156"/>
        <v>-</v>
      </c>
      <c r="AH704" s="168" t="str">
        <f t="shared" ca="1" si="157"/>
        <v>-</v>
      </c>
      <c r="AI704" s="168">
        <f t="shared" ca="1" si="158"/>
        <v>0</v>
      </c>
      <c r="AJ704" s="170">
        <f t="shared" ca="1" si="159"/>
        <v>0</v>
      </c>
      <c r="AK704" s="168">
        <f t="shared" ca="1" si="126"/>
        <v>0</v>
      </c>
      <c r="AL704" s="168">
        <f t="shared" ca="1" si="121"/>
        <v>0</v>
      </c>
    </row>
    <row r="705" spans="1:38" ht="27" customHeight="1" x14ac:dyDescent="0.2">
      <c r="A705" s="56">
        <v>690</v>
      </c>
      <c r="B705" s="309" t="str">
        <f t="shared" ca="1" si="122"/>
        <v>A690</v>
      </c>
      <c r="C705" s="309"/>
      <c r="D705" s="57" t="str">
        <f t="shared" ca="1" si="123"/>
        <v/>
      </c>
      <c r="E705" s="59" t="str">
        <f t="shared" ca="1" si="124"/>
        <v/>
      </c>
      <c r="F705" s="215">
        <f ca="1">IF(LEN(B705)&gt;0,'OBRAČUNANA OSNOVNA PLAČA'!K699,"")</f>
        <v>0</v>
      </c>
      <c r="G705" s="60"/>
      <c r="H705" s="60"/>
      <c r="I705" s="60"/>
      <c r="J705" s="60"/>
      <c r="K705" s="60"/>
      <c r="L705" s="229">
        <f t="shared" si="152"/>
        <v>0</v>
      </c>
      <c r="M705" s="230">
        <f t="shared" ca="1" si="160"/>
        <v>0</v>
      </c>
      <c r="N705" s="230">
        <f t="shared" ca="1" si="161"/>
        <v>0</v>
      </c>
      <c r="O705" s="231">
        <f t="shared" ca="1" si="162"/>
        <v>0</v>
      </c>
      <c r="P705" s="232">
        <f t="shared" ca="1" si="163"/>
        <v>0</v>
      </c>
      <c r="Q705" s="233">
        <f t="shared" ca="1" si="153"/>
        <v>0</v>
      </c>
      <c r="R705" s="233">
        <f ca="1">IF(LEN(B705)&gt;0,'10'!R705-'10'!Q705,"")</f>
        <v>0</v>
      </c>
      <c r="S705" s="234"/>
      <c r="T705" s="34"/>
      <c r="U705" s="34"/>
      <c r="V705" s="34"/>
      <c r="W705" s="34"/>
      <c r="X705" s="34"/>
      <c r="Y705" s="34"/>
      <c r="AB705" s="167">
        <f>ROW()</f>
        <v>705</v>
      </c>
      <c r="AC705" s="168">
        <f t="shared" ca="1" si="125"/>
        <v>0</v>
      </c>
      <c r="AD705" s="168">
        <f t="shared" ca="1" si="139"/>
        <v>0</v>
      </c>
      <c r="AE705" s="169" t="str">
        <f t="shared" ca="1" si="154"/>
        <v>-</v>
      </c>
      <c r="AF705" s="168" t="str">
        <f t="shared" ca="1" si="155"/>
        <v>-</v>
      </c>
      <c r="AG705" s="169" t="str">
        <f t="shared" ca="1" si="156"/>
        <v>-</v>
      </c>
      <c r="AH705" s="168" t="str">
        <f t="shared" ca="1" si="157"/>
        <v>-</v>
      </c>
      <c r="AI705" s="168">
        <f t="shared" ca="1" si="158"/>
        <v>0</v>
      </c>
      <c r="AJ705" s="170">
        <f t="shared" ca="1" si="159"/>
        <v>0</v>
      </c>
      <c r="AK705" s="168">
        <f t="shared" ca="1" si="126"/>
        <v>0</v>
      </c>
      <c r="AL705" s="168">
        <f t="shared" ca="1" si="121"/>
        <v>0</v>
      </c>
    </row>
    <row r="706" spans="1:38" ht="27" customHeight="1" x14ac:dyDescent="0.2">
      <c r="A706" s="56">
        <v>691</v>
      </c>
      <c r="B706" s="309" t="str">
        <f t="shared" ca="1" si="122"/>
        <v>A691</v>
      </c>
      <c r="C706" s="309"/>
      <c r="D706" s="57" t="str">
        <f t="shared" ca="1" si="123"/>
        <v/>
      </c>
      <c r="E706" s="59" t="str">
        <f t="shared" ca="1" si="124"/>
        <v/>
      </c>
      <c r="F706" s="215">
        <f ca="1">IF(LEN(B706)&gt;0,'OBRAČUNANA OSNOVNA PLAČA'!K700,"")</f>
        <v>0</v>
      </c>
      <c r="G706" s="60"/>
      <c r="H706" s="60"/>
      <c r="I706" s="60"/>
      <c r="J706" s="60"/>
      <c r="K706" s="60"/>
      <c r="L706" s="229">
        <f t="shared" si="152"/>
        <v>0</v>
      </c>
      <c r="M706" s="230">
        <f t="shared" ca="1" si="160"/>
        <v>0</v>
      </c>
      <c r="N706" s="230">
        <f t="shared" ca="1" si="161"/>
        <v>0</v>
      </c>
      <c r="O706" s="231">
        <f t="shared" ca="1" si="162"/>
        <v>0</v>
      </c>
      <c r="P706" s="232">
        <f t="shared" ca="1" si="163"/>
        <v>0</v>
      </c>
      <c r="Q706" s="233">
        <f t="shared" ca="1" si="153"/>
        <v>0</v>
      </c>
      <c r="R706" s="233">
        <f ca="1">IF(LEN(B706)&gt;0,'10'!R706-'10'!Q706,"")</f>
        <v>0</v>
      </c>
      <c r="S706" s="234"/>
      <c r="T706" s="34"/>
      <c r="U706" s="34"/>
      <c r="V706" s="34"/>
      <c r="W706" s="34"/>
      <c r="X706" s="34"/>
      <c r="Y706" s="34"/>
      <c r="AB706" s="167">
        <f>ROW()</f>
        <v>706</v>
      </c>
      <c r="AC706" s="168">
        <f t="shared" ca="1" si="125"/>
        <v>0</v>
      </c>
      <c r="AD706" s="168">
        <f t="shared" ca="1" si="139"/>
        <v>0</v>
      </c>
      <c r="AE706" s="169" t="str">
        <f t="shared" ca="1" si="154"/>
        <v>-</v>
      </c>
      <c r="AF706" s="168" t="str">
        <f t="shared" ca="1" si="155"/>
        <v>-</v>
      </c>
      <c r="AG706" s="169" t="str">
        <f t="shared" ca="1" si="156"/>
        <v>-</v>
      </c>
      <c r="AH706" s="168" t="str">
        <f t="shared" ca="1" si="157"/>
        <v>-</v>
      </c>
      <c r="AI706" s="168">
        <f t="shared" ca="1" si="158"/>
        <v>0</v>
      </c>
      <c r="AJ706" s="170">
        <f t="shared" ca="1" si="159"/>
        <v>0</v>
      </c>
      <c r="AK706" s="168">
        <f t="shared" ca="1" si="126"/>
        <v>0</v>
      </c>
      <c r="AL706" s="168">
        <f t="shared" ca="1" si="121"/>
        <v>0</v>
      </c>
    </row>
    <row r="707" spans="1:38" ht="27" customHeight="1" x14ac:dyDescent="0.2">
      <c r="A707" s="56">
        <v>692</v>
      </c>
      <c r="B707" s="309" t="str">
        <f t="shared" ca="1" si="122"/>
        <v>A692</v>
      </c>
      <c r="C707" s="309"/>
      <c r="D707" s="57" t="str">
        <f t="shared" ca="1" si="123"/>
        <v/>
      </c>
      <c r="E707" s="59" t="str">
        <f t="shared" ca="1" si="124"/>
        <v/>
      </c>
      <c r="F707" s="215">
        <f ca="1">IF(LEN(B707)&gt;0,'OBRAČUNANA OSNOVNA PLAČA'!K701,"")</f>
        <v>0</v>
      </c>
      <c r="G707" s="60"/>
      <c r="H707" s="60"/>
      <c r="I707" s="60"/>
      <c r="J707" s="60"/>
      <c r="K707" s="60"/>
      <c r="L707" s="229">
        <f t="shared" si="152"/>
        <v>0</v>
      </c>
      <c r="M707" s="230">
        <f t="shared" ca="1" si="160"/>
        <v>0</v>
      </c>
      <c r="N707" s="230">
        <f t="shared" ca="1" si="161"/>
        <v>0</v>
      </c>
      <c r="O707" s="231">
        <f t="shared" ca="1" si="162"/>
        <v>0</v>
      </c>
      <c r="P707" s="232">
        <f t="shared" ca="1" si="163"/>
        <v>0</v>
      </c>
      <c r="Q707" s="233">
        <f t="shared" ca="1" si="153"/>
        <v>0</v>
      </c>
      <c r="R707" s="233">
        <f ca="1">IF(LEN(B707)&gt;0,'10'!R707-'10'!Q707,"")</f>
        <v>0</v>
      </c>
      <c r="S707" s="234"/>
      <c r="T707" s="34"/>
      <c r="U707" s="34"/>
      <c r="V707" s="34"/>
      <c r="W707" s="34"/>
      <c r="X707" s="34"/>
      <c r="Y707" s="34"/>
      <c r="AB707" s="167">
        <f>ROW()</f>
        <v>707</v>
      </c>
      <c r="AC707" s="168">
        <f t="shared" ca="1" si="125"/>
        <v>0</v>
      </c>
      <c r="AD707" s="168">
        <f t="shared" ca="1" si="139"/>
        <v>0</v>
      </c>
      <c r="AE707" s="169" t="str">
        <f t="shared" ca="1" si="154"/>
        <v>-</v>
      </c>
      <c r="AF707" s="168" t="str">
        <f t="shared" ca="1" si="155"/>
        <v>-</v>
      </c>
      <c r="AG707" s="169" t="str">
        <f t="shared" ca="1" si="156"/>
        <v>-</v>
      </c>
      <c r="AH707" s="168" t="str">
        <f t="shared" ca="1" si="157"/>
        <v>-</v>
      </c>
      <c r="AI707" s="168">
        <f t="shared" ca="1" si="158"/>
        <v>0</v>
      </c>
      <c r="AJ707" s="170">
        <f t="shared" ca="1" si="159"/>
        <v>0</v>
      </c>
      <c r="AK707" s="168">
        <f t="shared" ca="1" si="126"/>
        <v>0</v>
      </c>
      <c r="AL707" s="168">
        <f t="shared" ca="1" si="121"/>
        <v>0</v>
      </c>
    </row>
    <row r="708" spans="1:38" ht="27" customHeight="1" x14ac:dyDescent="0.2">
      <c r="A708" s="56">
        <v>693</v>
      </c>
      <c r="B708" s="309" t="str">
        <f t="shared" ca="1" si="122"/>
        <v>A693</v>
      </c>
      <c r="C708" s="309"/>
      <c r="D708" s="57" t="str">
        <f t="shared" ca="1" si="123"/>
        <v/>
      </c>
      <c r="E708" s="59" t="str">
        <f t="shared" ca="1" si="124"/>
        <v/>
      </c>
      <c r="F708" s="215">
        <f ca="1">IF(LEN(B708)&gt;0,'OBRAČUNANA OSNOVNA PLAČA'!K702,"")</f>
        <v>0</v>
      </c>
      <c r="G708" s="60"/>
      <c r="H708" s="60"/>
      <c r="I708" s="60"/>
      <c r="J708" s="60"/>
      <c r="K708" s="60"/>
      <c r="L708" s="229">
        <f t="shared" si="152"/>
        <v>0</v>
      </c>
      <c r="M708" s="230">
        <f t="shared" ca="1" si="160"/>
        <v>0</v>
      </c>
      <c r="N708" s="230">
        <f t="shared" ca="1" si="161"/>
        <v>0</v>
      </c>
      <c r="O708" s="231">
        <f t="shared" ca="1" si="162"/>
        <v>0</v>
      </c>
      <c r="P708" s="232">
        <f t="shared" ca="1" si="163"/>
        <v>0</v>
      </c>
      <c r="Q708" s="233">
        <f t="shared" ca="1" si="153"/>
        <v>0</v>
      </c>
      <c r="R708" s="233">
        <f ca="1">IF(LEN(B708)&gt;0,'10'!R708-'10'!Q708,"")</f>
        <v>0</v>
      </c>
      <c r="S708" s="234"/>
      <c r="T708" s="34"/>
      <c r="U708" s="34"/>
      <c r="V708" s="34"/>
      <c r="W708" s="34"/>
      <c r="X708" s="34"/>
      <c r="Y708" s="34"/>
      <c r="AB708" s="167">
        <f>ROW()</f>
        <v>708</v>
      </c>
      <c r="AC708" s="168">
        <f t="shared" ca="1" si="125"/>
        <v>0</v>
      </c>
      <c r="AD708" s="168">
        <f t="shared" ca="1" si="139"/>
        <v>0</v>
      </c>
      <c r="AE708" s="169" t="str">
        <f t="shared" ca="1" si="154"/>
        <v>-</v>
      </c>
      <c r="AF708" s="168" t="str">
        <f t="shared" ca="1" si="155"/>
        <v>-</v>
      </c>
      <c r="AG708" s="169" t="str">
        <f t="shared" ca="1" si="156"/>
        <v>-</v>
      </c>
      <c r="AH708" s="168" t="str">
        <f t="shared" ca="1" si="157"/>
        <v>-</v>
      </c>
      <c r="AI708" s="168">
        <f t="shared" ca="1" si="158"/>
        <v>0</v>
      </c>
      <c r="AJ708" s="170">
        <f t="shared" ca="1" si="159"/>
        <v>0</v>
      </c>
      <c r="AK708" s="168">
        <f t="shared" ca="1" si="126"/>
        <v>0</v>
      </c>
      <c r="AL708" s="168">
        <f t="shared" ca="1" si="121"/>
        <v>0</v>
      </c>
    </row>
    <row r="709" spans="1:38" ht="27" customHeight="1" x14ac:dyDescent="0.2">
      <c r="A709" s="56">
        <v>694</v>
      </c>
      <c r="B709" s="309" t="str">
        <f t="shared" ca="1" si="122"/>
        <v>A694</v>
      </c>
      <c r="C709" s="309"/>
      <c r="D709" s="57" t="str">
        <f t="shared" ca="1" si="123"/>
        <v/>
      </c>
      <c r="E709" s="59" t="str">
        <f t="shared" ca="1" si="124"/>
        <v/>
      </c>
      <c r="F709" s="215">
        <f ca="1">IF(LEN(B709)&gt;0,'OBRAČUNANA OSNOVNA PLAČA'!K703,"")</f>
        <v>0</v>
      </c>
      <c r="G709" s="60"/>
      <c r="H709" s="60"/>
      <c r="I709" s="60"/>
      <c r="J709" s="60"/>
      <c r="K709" s="60"/>
      <c r="L709" s="229">
        <f t="shared" si="152"/>
        <v>0</v>
      </c>
      <c r="M709" s="230">
        <f t="shared" ca="1" si="160"/>
        <v>0</v>
      </c>
      <c r="N709" s="230">
        <f t="shared" ca="1" si="161"/>
        <v>0</v>
      </c>
      <c r="O709" s="231">
        <f t="shared" ca="1" si="162"/>
        <v>0</v>
      </c>
      <c r="P709" s="232">
        <f t="shared" ca="1" si="163"/>
        <v>0</v>
      </c>
      <c r="Q709" s="233">
        <f t="shared" ca="1" si="153"/>
        <v>0</v>
      </c>
      <c r="R709" s="233">
        <f ca="1">IF(LEN(B709)&gt;0,'10'!R709-'10'!Q709,"")</f>
        <v>0</v>
      </c>
      <c r="S709" s="234"/>
      <c r="T709" s="34"/>
      <c r="U709" s="34"/>
      <c r="V709" s="34"/>
      <c r="W709" s="34"/>
      <c r="X709" s="34"/>
      <c r="Y709" s="34"/>
      <c r="AB709" s="167">
        <f>ROW()</f>
        <v>709</v>
      </c>
      <c r="AC709" s="168">
        <f t="shared" ca="1" si="125"/>
        <v>0</v>
      </c>
      <c r="AD709" s="168">
        <f t="shared" ca="1" si="139"/>
        <v>0</v>
      </c>
      <c r="AE709" s="169" t="str">
        <f t="shared" ca="1" si="154"/>
        <v>-</v>
      </c>
      <c r="AF709" s="168" t="str">
        <f t="shared" ca="1" si="155"/>
        <v>-</v>
      </c>
      <c r="AG709" s="169" t="str">
        <f t="shared" ca="1" si="156"/>
        <v>-</v>
      </c>
      <c r="AH709" s="168" t="str">
        <f t="shared" ca="1" si="157"/>
        <v>-</v>
      </c>
      <c r="AI709" s="168">
        <f t="shared" ca="1" si="158"/>
        <v>0</v>
      </c>
      <c r="AJ709" s="170">
        <f t="shared" ca="1" si="159"/>
        <v>0</v>
      </c>
      <c r="AK709" s="168">
        <f t="shared" ca="1" si="126"/>
        <v>0</v>
      </c>
      <c r="AL709" s="168">
        <f t="shared" ca="1" si="121"/>
        <v>0</v>
      </c>
    </row>
    <row r="710" spans="1:38" ht="27" customHeight="1" x14ac:dyDescent="0.2">
      <c r="A710" s="56">
        <v>695</v>
      </c>
      <c r="B710" s="309" t="str">
        <f t="shared" ca="1" si="122"/>
        <v>A695</v>
      </c>
      <c r="C710" s="309"/>
      <c r="D710" s="57" t="str">
        <f t="shared" ca="1" si="123"/>
        <v/>
      </c>
      <c r="E710" s="59" t="str">
        <f t="shared" ca="1" si="124"/>
        <v/>
      </c>
      <c r="F710" s="215">
        <f ca="1">IF(LEN(B710)&gt;0,'OBRAČUNANA OSNOVNA PLAČA'!K704,"")</f>
        <v>0</v>
      </c>
      <c r="G710" s="60"/>
      <c r="H710" s="60"/>
      <c r="I710" s="60"/>
      <c r="J710" s="60"/>
      <c r="K710" s="60"/>
      <c r="L710" s="229">
        <f t="shared" si="152"/>
        <v>0</v>
      </c>
      <c r="M710" s="230">
        <f t="shared" ca="1" si="160"/>
        <v>0</v>
      </c>
      <c r="N710" s="230">
        <f t="shared" ca="1" si="161"/>
        <v>0</v>
      </c>
      <c r="O710" s="231">
        <f t="shared" ca="1" si="162"/>
        <v>0</v>
      </c>
      <c r="P710" s="232">
        <f t="shared" ca="1" si="163"/>
        <v>0</v>
      </c>
      <c r="Q710" s="233">
        <f t="shared" ca="1" si="153"/>
        <v>0</v>
      </c>
      <c r="R710" s="233">
        <f ca="1">IF(LEN(B710)&gt;0,'10'!R710-'10'!Q710,"")</f>
        <v>0</v>
      </c>
      <c r="S710" s="234"/>
      <c r="T710" s="34"/>
      <c r="U710" s="34"/>
      <c r="V710" s="34"/>
      <c r="W710" s="34"/>
      <c r="X710" s="34"/>
      <c r="Y710" s="34"/>
      <c r="AB710" s="167">
        <f>ROW()</f>
        <v>710</v>
      </c>
      <c r="AC710" s="168">
        <f t="shared" ca="1" si="125"/>
        <v>0</v>
      </c>
      <c r="AD710" s="168">
        <f t="shared" ca="1" si="139"/>
        <v>0</v>
      </c>
      <c r="AE710" s="169" t="str">
        <f t="shared" ca="1" si="154"/>
        <v>-</v>
      </c>
      <c r="AF710" s="168" t="str">
        <f t="shared" ca="1" si="155"/>
        <v>-</v>
      </c>
      <c r="AG710" s="169" t="str">
        <f t="shared" ca="1" si="156"/>
        <v>-</v>
      </c>
      <c r="AH710" s="168" t="str">
        <f t="shared" ca="1" si="157"/>
        <v>-</v>
      </c>
      <c r="AI710" s="168">
        <f t="shared" ca="1" si="158"/>
        <v>0</v>
      </c>
      <c r="AJ710" s="170">
        <f t="shared" ca="1" si="159"/>
        <v>0</v>
      </c>
      <c r="AK710" s="168">
        <f t="shared" ca="1" si="126"/>
        <v>0</v>
      </c>
      <c r="AL710" s="168">
        <f t="shared" ca="1" si="121"/>
        <v>0</v>
      </c>
    </row>
    <row r="711" spans="1:38" ht="27" customHeight="1" x14ac:dyDescent="0.2">
      <c r="A711" s="56">
        <v>696</v>
      </c>
      <c r="B711" s="309" t="str">
        <f t="shared" ca="1" si="122"/>
        <v>A696</v>
      </c>
      <c r="C711" s="309"/>
      <c r="D711" s="57" t="str">
        <f t="shared" ca="1" si="123"/>
        <v/>
      </c>
      <c r="E711" s="59" t="str">
        <f t="shared" ca="1" si="124"/>
        <v/>
      </c>
      <c r="F711" s="215">
        <f ca="1">IF(LEN(B711)&gt;0,'OBRAČUNANA OSNOVNA PLAČA'!K705,"")</f>
        <v>0</v>
      </c>
      <c r="G711" s="60"/>
      <c r="H711" s="60"/>
      <c r="I711" s="60"/>
      <c r="J711" s="60"/>
      <c r="K711" s="60"/>
      <c r="L711" s="229">
        <f t="shared" si="152"/>
        <v>0</v>
      </c>
      <c r="M711" s="230">
        <f t="shared" ca="1" si="160"/>
        <v>0</v>
      </c>
      <c r="N711" s="230">
        <f t="shared" ca="1" si="161"/>
        <v>0</v>
      </c>
      <c r="O711" s="231">
        <f t="shared" ca="1" si="162"/>
        <v>0</v>
      </c>
      <c r="P711" s="232">
        <f t="shared" ca="1" si="163"/>
        <v>0</v>
      </c>
      <c r="Q711" s="233">
        <f t="shared" ca="1" si="153"/>
        <v>0</v>
      </c>
      <c r="R711" s="233">
        <f ca="1">IF(LEN(B711)&gt;0,'10'!R711-'10'!Q711,"")</f>
        <v>0</v>
      </c>
      <c r="S711" s="234"/>
      <c r="T711" s="34"/>
      <c r="U711" s="34"/>
      <c r="V711" s="34"/>
      <c r="W711" s="34"/>
      <c r="X711" s="34"/>
      <c r="Y711" s="34"/>
      <c r="AB711" s="167">
        <f>ROW()</f>
        <v>711</v>
      </c>
      <c r="AC711" s="168">
        <f t="shared" ca="1" si="125"/>
        <v>0</v>
      </c>
      <c r="AD711" s="168">
        <f t="shared" ca="1" si="139"/>
        <v>0</v>
      </c>
      <c r="AE711" s="169" t="str">
        <f t="shared" ca="1" si="154"/>
        <v>-</v>
      </c>
      <c r="AF711" s="168" t="str">
        <f t="shared" ca="1" si="155"/>
        <v>-</v>
      </c>
      <c r="AG711" s="169" t="str">
        <f t="shared" ca="1" si="156"/>
        <v>-</v>
      </c>
      <c r="AH711" s="168" t="str">
        <f t="shared" ca="1" si="157"/>
        <v>-</v>
      </c>
      <c r="AI711" s="168">
        <f t="shared" ca="1" si="158"/>
        <v>0</v>
      </c>
      <c r="AJ711" s="170">
        <f t="shared" ca="1" si="159"/>
        <v>0</v>
      </c>
      <c r="AK711" s="168">
        <f t="shared" ca="1" si="126"/>
        <v>0</v>
      </c>
      <c r="AL711" s="168">
        <f t="shared" ca="1" si="121"/>
        <v>0</v>
      </c>
    </row>
    <row r="712" spans="1:38" ht="27" customHeight="1" x14ac:dyDescent="0.2">
      <c r="A712" s="56">
        <v>697</v>
      </c>
      <c r="B712" s="309" t="str">
        <f t="shared" ca="1" si="122"/>
        <v>A697</v>
      </c>
      <c r="C712" s="309"/>
      <c r="D712" s="57" t="str">
        <f t="shared" ca="1" si="123"/>
        <v/>
      </c>
      <c r="E712" s="59" t="str">
        <f t="shared" ca="1" si="124"/>
        <v/>
      </c>
      <c r="F712" s="215">
        <f ca="1">IF(LEN(B712)&gt;0,'OBRAČUNANA OSNOVNA PLAČA'!K706,"")</f>
        <v>0</v>
      </c>
      <c r="G712" s="60"/>
      <c r="H712" s="60"/>
      <c r="I712" s="60"/>
      <c r="J712" s="60"/>
      <c r="K712" s="60"/>
      <c r="L712" s="229">
        <f t="shared" si="152"/>
        <v>0</v>
      </c>
      <c r="M712" s="230">
        <f t="shared" ca="1" si="160"/>
        <v>0</v>
      </c>
      <c r="N712" s="230">
        <f t="shared" ca="1" si="161"/>
        <v>0</v>
      </c>
      <c r="O712" s="231">
        <f t="shared" ca="1" si="162"/>
        <v>0</v>
      </c>
      <c r="P712" s="232">
        <f t="shared" ca="1" si="163"/>
        <v>0</v>
      </c>
      <c r="Q712" s="233">
        <f t="shared" ca="1" si="153"/>
        <v>0</v>
      </c>
      <c r="R712" s="233">
        <f ca="1">IF(LEN(B712)&gt;0,'10'!R712-'10'!Q712,"")</f>
        <v>0</v>
      </c>
      <c r="S712" s="234"/>
      <c r="T712" s="34"/>
      <c r="U712" s="34"/>
      <c r="V712" s="34"/>
      <c r="W712" s="34"/>
      <c r="X712" s="34"/>
      <c r="Y712" s="34"/>
      <c r="AB712" s="167">
        <f>ROW()</f>
        <v>712</v>
      </c>
      <c r="AC712" s="168">
        <f t="shared" ca="1" si="125"/>
        <v>0</v>
      </c>
      <c r="AD712" s="168">
        <f t="shared" ca="1" si="139"/>
        <v>0</v>
      </c>
      <c r="AE712" s="169" t="str">
        <f t="shared" ca="1" si="154"/>
        <v>-</v>
      </c>
      <c r="AF712" s="168" t="str">
        <f t="shared" ca="1" si="155"/>
        <v>-</v>
      </c>
      <c r="AG712" s="169" t="str">
        <f t="shared" ca="1" si="156"/>
        <v>-</v>
      </c>
      <c r="AH712" s="168" t="str">
        <f t="shared" ca="1" si="157"/>
        <v>-</v>
      </c>
      <c r="AI712" s="168">
        <f t="shared" ca="1" si="158"/>
        <v>0</v>
      </c>
      <c r="AJ712" s="170">
        <f t="shared" ca="1" si="159"/>
        <v>0</v>
      </c>
      <c r="AK712" s="168">
        <f t="shared" ca="1" si="126"/>
        <v>0</v>
      </c>
      <c r="AL712" s="168">
        <f t="shared" ca="1" si="121"/>
        <v>0</v>
      </c>
    </row>
    <row r="713" spans="1:38" ht="27" customHeight="1" x14ac:dyDescent="0.2">
      <c r="A713" s="56">
        <v>698</v>
      </c>
      <c r="B713" s="309" t="str">
        <f t="shared" ca="1" si="122"/>
        <v>A698</v>
      </c>
      <c r="C713" s="309"/>
      <c r="D713" s="57" t="str">
        <f t="shared" ca="1" si="123"/>
        <v/>
      </c>
      <c r="E713" s="59" t="str">
        <f t="shared" ca="1" si="124"/>
        <v/>
      </c>
      <c r="F713" s="215">
        <f ca="1">IF(LEN(B713)&gt;0,'OBRAČUNANA OSNOVNA PLAČA'!K707,"")</f>
        <v>0</v>
      </c>
      <c r="G713" s="60"/>
      <c r="H713" s="60"/>
      <c r="I713" s="60"/>
      <c r="J713" s="60"/>
      <c r="K713" s="60"/>
      <c r="L713" s="229">
        <f t="shared" si="152"/>
        <v>0</v>
      </c>
      <c r="M713" s="230">
        <f t="shared" ca="1" si="160"/>
        <v>0</v>
      </c>
      <c r="N713" s="230">
        <f t="shared" ca="1" si="161"/>
        <v>0</v>
      </c>
      <c r="O713" s="231">
        <f t="shared" ca="1" si="162"/>
        <v>0</v>
      </c>
      <c r="P713" s="232">
        <f t="shared" ca="1" si="163"/>
        <v>0</v>
      </c>
      <c r="Q713" s="233">
        <f t="shared" ca="1" si="153"/>
        <v>0</v>
      </c>
      <c r="R713" s="233">
        <f ca="1">IF(LEN(B713)&gt;0,'10'!R713-'10'!Q713,"")</f>
        <v>0</v>
      </c>
      <c r="S713" s="234"/>
      <c r="T713" s="34"/>
      <c r="U713" s="34"/>
      <c r="V713" s="34"/>
      <c r="W713" s="34"/>
      <c r="X713" s="34"/>
      <c r="Y713" s="34"/>
      <c r="AB713" s="167">
        <f>ROW()</f>
        <v>713</v>
      </c>
      <c r="AC713" s="168">
        <f t="shared" ca="1" si="125"/>
        <v>0</v>
      </c>
      <c r="AD713" s="168">
        <f t="shared" ca="1" si="139"/>
        <v>0</v>
      </c>
      <c r="AE713" s="169" t="str">
        <f t="shared" ca="1" si="154"/>
        <v>-</v>
      </c>
      <c r="AF713" s="168" t="str">
        <f t="shared" ca="1" si="155"/>
        <v>-</v>
      </c>
      <c r="AG713" s="169" t="str">
        <f t="shared" ca="1" si="156"/>
        <v>-</v>
      </c>
      <c r="AH713" s="168" t="str">
        <f t="shared" ca="1" si="157"/>
        <v>-</v>
      </c>
      <c r="AI713" s="168">
        <f t="shared" ca="1" si="158"/>
        <v>0</v>
      </c>
      <c r="AJ713" s="170">
        <f t="shared" ca="1" si="159"/>
        <v>0</v>
      </c>
      <c r="AK713" s="168">
        <f t="shared" ca="1" si="126"/>
        <v>0</v>
      </c>
      <c r="AL713" s="168">
        <f t="shared" ca="1" si="121"/>
        <v>0</v>
      </c>
    </row>
    <row r="714" spans="1:38" ht="27" customHeight="1" x14ac:dyDescent="0.2">
      <c r="A714" s="56">
        <v>699</v>
      </c>
      <c r="B714" s="309" t="str">
        <f t="shared" ca="1" si="122"/>
        <v>A699</v>
      </c>
      <c r="C714" s="309"/>
      <c r="D714" s="57" t="str">
        <f t="shared" ca="1" si="123"/>
        <v/>
      </c>
      <c r="E714" s="59" t="str">
        <f t="shared" ca="1" si="124"/>
        <v/>
      </c>
      <c r="F714" s="215">
        <f ca="1">IF(LEN(B714)&gt;0,'OBRAČUNANA OSNOVNA PLAČA'!K708,"")</f>
        <v>0</v>
      </c>
      <c r="G714" s="60"/>
      <c r="H714" s="60"/>
      <c r="I714" s="60"/>
      <c r="J714" s="60"/>
      <c r="K714" s="60"/>
      <c r="L714" s="229">
        <f t="shared" si="152"/>
        <v>0</v>
      </c>
      <c r="M714" s="230">
        <f t="shared" ca="1" si="160"/>
        <v>0</v>
      </c>
      <c r="N714" s="230">
        <f t="shared" ca="1" si="161"/>
        <v>0</v>
      </c>
      <c r="O714" s="231">
        <f t="shared" ca="1" si="162"/>
        <v>0</v>
      </c>
      <c r="P714" s="232">
        <f t="shared" ca="1" si="163"/>
        <v>0</v>
      </c>
      <c r="Q714" s="233">
        <f t="shared" ca="1" si="153"/>
        <v>0</v>
      </c>
      <c r="R714" s="233">
        <f ca="1">IF(LEN(B714)&gt;0,'10'!R714-'10'!Q714,"")</f>
        <v>0</v>
      </c>
      <c r="S714" s="234"/>
      <c r="T714" s="34"/>
      <c r="U714" s="34"/>
      <c r="V714" s="34"/>
      <c r="W714" s="34"/>
      <c r="X714" s="34"/>
      <c r="Y714" s="34"/>
      <c r="AB714" s="167">
        <f>ROW()</f>
        <v>714</v>
      </c>
      <c r="AC714" s="168">
        <f t="shared" ca="1" si="125"/>
        <v>0</v>
      </c>
      <c r="AD714" s="168">
        <f t="shared" ca="1" si="139"/>
        <v>0</v>
      </c>
      <c r="AE714" s="169" t="str">
        <f t="shared" ca="1" si="154"/>
        <v>-</v>
      </c>
      <c r="AF714" s="168" t="str">
        <f t="shared" ca="1" si="155"/>
        <v>-</v>
      </c>
      <c r="AG714" s="169" t="str">
        <f t="shared" ca="1" si="156"/>
        <v>-</v>
      </c>
      <c r="AH714" s="168" t="str">
        <f t="shared" ca="1" si="157"/>
        <v>-</v>
      </c>
      <c r="AI714" s="168">
        <f t="shared" ca="1" si="158"/>
        <v>0</v>
      </c>
      <c r="AJ714" s="170">
        <f t="shared" ca="1" si="159"/>
        <v>0</v>
      </c>
      <c r="AK714" s="168">
        <f t="shared" ca="1" si="126"/>
        <v>0</v>
      </c>
      <c r="AL714" s="168">
        <f t="shared" ca="1" si="121"/>
        <v>0</v>
      </c>
    </row>
    <row r="715" spans="1:38" ht="27" customHeight="1" x14ac:dyDescent="0.2">
      <c r="A715" s="56">
        <v>700</v>
      </c>
      <c r="B715" s="309" t="str">
        <f t="shared" ca="1" si="122"/>
        <v>A700</v>
      </c>
      <c r="C715" s="309"/>
      <c r="D715" s="57" t="str">
        <f t="shared" ca="1" si="123"/>
        <v/>
      </c>
      <c r="E715" s="59" t="str">
        <f t="shared" ca="1" si="124"/>
        <v/>
      </c>
      <c r="F715" s="215">
        <f ca="1">IF(LEN(B715)&gt;0,'OBRAČUNANA OSNOVNA PLAČA'!K709,"")</f>
        <v>0</v>
      </c>
      <c r="G715" s="60"/>
      <c r="H715" s="60"/>
      <c r="I715" s="60"/>
      <c r="J715" s="60"/>
      <c r="K715" s="60"/>
      <c r="L715" s="229">
        <f t="shared" si="152"/>
        <v>0</v>
      </c>
      <c r="M715" s="230">
        <f t="shared" ca="1" si="160"/>
        <v>0</v>
      </c>
      <c r="N715" s="230">
        <f t="shared" ca="1" si="161"/>
        <v>0</v>
      </c>
      <c r="O715" s="231">
        <f t="shared" ca="1" si="162"/>
        <v>0</v>
      </c>
      <c r="P715" s="232">
        <f t="shared" ca="1" si="163"/>
        <v>0</v>
      </c>
      <c r="Q715" s="233">
        <f t="shared" ca="1" si="153"/>
        <v>0</v>
      </c>
      <c r="R715" s="233">
        <f ca="1">IF(LEN(B715)&gt;0,'10'!R715-'10'!Q715,"")</f>
        <v>0</v>
      </c>
      <c r="S715" s="234"/>
      <c r="T715" s="34"/>
      <c r="U715" s="34"/>
      <c r="V715" s="34"/>
      <c r="W715" s="34"/>
      <c r="X715" s="34"/>
      <c r="Y715" s="34"/>
      <c r="AB715" s="167">
        <f>ROW()</f>
        <v>715</v>
      </c>
      <c r="AC715" s="168">
        <f t="shared" ca="1" si="125"/>
        <v>0</v>
      </c>
      <c r="AD715" s="168">
        <f t="shared" ca="1" si="139"/>
        <v>0</v>
      </c>
      <c r="AE715" s="169" t="str">
        <f t="shared" ca="1" si="154"/>
        <v>-</v>
      </c>
      <c r="AF715" s="168" t="str">
        <f t="shared" ca="1" si="155"/>
        <v>-</v>
      </c>
      <c r="AG715" s="169" t="str">
        <f t="shared" ca="1" si="156"/>
        <v>-</v>
      </c>
      <c r="AH715" s="168" t="str">
        <f t="shared" ca="1" si="157"/>
        <v>-</v>
      </c>
      <c r="AI715" s="168">
        <f t="shared" ca="1" si="158"/>
        <v>0</v>
      </c>
      <c r="AJ715" s="170">
        <f t="shared" ca="1" si="159"/>
        <v>0</v>
      </c>
      <c r="AK715" s="168">
        <f t="shared" ca="1" si="126"/>
        <v>0</v>
      </c>
      <c r="AL715" s="168">
        <f t="shared" ca="1" si="121"/>
        <v>0</v>
      </c>
    </row>
    <row r="716" spans="1:38" ht="27" customHeight="1" x14ac:dyDescent="0.2">
      <c r="A716" s="56">
        <v>701</v>
      </c>
      <c r="B716" s="309" t="str">
        <f t="shared" ca="1" si="122"/>
        <v>A701</v>
      </c>
      <c r="C716" s="309"/>
      <c r="D716" s="57" t="str">
        <f t="shared" ca="1" si="123"/>
        <v/>
      </c>
      <c r="E716" s="59" t="str">
        <f t="shared" ca="1" si="124"/>
        <v/>
      </c>
      <c r="F716" s="215">
        <f ca="1">IF(LEN(B716)&gt;0,'OBRAČUNANA OSNOVNA PLAČA'!K710,"")</f>
        <v>0</v>
      </c>
      <c r="G716" s="60"/>
      <c r="H716" s="60"/>
      <c r="I716" s="60"/>
      <c r="J716" s="60"/>
      <c r="K716" s="60"/>
      <c r="L716" s="229">
        <f t="shared" si="152"/>
        <v>0</v>
      </c>
      <c r="M716" s="230">
        <f t="shared" ca="1" si="160"/>
        <v>0</v>
      </c>
      <c r="N716" s="230">
        <f t="shared" ca="1" si="161"/>
        <v>0</v>
      </c>
      <c r="O716" s="231">
        <f t="shared" ca="1" si="162"/>
        <v>0</v>
      </c>
      <c r="P716" s="232">
        <f t="shared" ca="1" si="163"/>
        <v>0</v>
      </c>
      <c r="Q716" s="233">
        <f t="shared" ca="1" si="153"/>
        <v>0</v>
      </c>
      <c r="R716" s="233">
        <f ca="1">IF(LEN(B716)&gt;0,'10'!R716-'10'!Q716,"")</f>
        <v>0</v>
      </c>
      <c r="S716" s="234"/>
      <c r="T716" s="34"/>
      <c r="U716" s="34"/>
      <c r="V716" s="34"/>
      <c r="W716" s="34"/>
      <c r="X716" s="34"/>
      <c r="Y716" s="34"/>
      <c r="AB716" s="167">
        <f>ROW()</f>
        <v>716</v>
      </c>
      <c r="AC716" s="168">
        <f t="shared" ca="1" si="125"/>
        <v>0</v>
      </c>
      <c r="AD716" s="168">
        <f t="shared" ca="1" si="139"/>
        <v>0</v>
      </c>
      <c r="AE716" s="169" t="str">
        <f t="shared" ca="1" si="154"/>
        <v>-</v>
      </c>
      <c r="AF716" s="168" t="str">
        <f t="shared" ca="1" si="155"/>
        <v>-</v>
      </c>
      <c r="AG716" s="169" t="str">
        <f t="shared" ca="1" si="156"/>
        <v>-</v>
      </c>
      <c r="AH716" s="168" t="str">
        <f t="shared" ca="1" si="157"/>
        <v>-</v>
      </c>
      <c r="AI716" s="168">
        <f t="shared" ca="1" si="158"/>
        <v>0</v>
      </c>
      <c r="AJ716" s="170">
        <f t="shared" ca="1" si="159"/>
        <v>0</v>
      </c>
      <c r="AK716" s="168">
        <f t="shared" ca="1" si="126"/>
        <v>0</v>
      </c>
      <c r="AL716" s="168">
        <f t="shared" ca="1" si="121"/>
        <v>0</v>
      </c>
    </row>
    <row r="717" spans="1:38" ht="27" customHeight="1" x14ac:dyDescent="0.2">
      <c r="A717" s="56">
        <v>702</v>
      </c>
      <c r="B717" s="309" t="str">
        <f t="shared" ca="1" si="122"/>
        <v>A702</v>
      </c>
      <c r="C717" s="309"/>
      <c r="D717" s="57" t="str">
        <f t="shared" ca="1" si="123"/>
        <v/>
      </c>
      <c r="E717" s="59" t="str">
        <f t="shared" ca="1" si="124"/>
        <v/>
      </c>
      <c r="F717" s="215">
        <f ca="1">IF(LEN(B717)&gt;0,'OBRAČUNANA OSNOVNA PLAČA'!K711,"")</f>
        <v>0</v>
      </c>
      <c r="G717" s="60"/>
      <c r="H717" s="60"/>
      <c r="I717" s="60"/>
      <c r="J717" s="60"/>
      <c r="K717" s="60"/>
      <c r="L717" s="229">
        <f t="shared" si="152"/>
        <v>0</v>
      </c>
      <c r="M717" s="230">
        <f t="shared" ca="1" si="160"/>
        <v>0</v>
      </c>
      <c r="N717" s="230">
        <f t="shared" ca="1" si="161"/>
        <v>0</v>
      </c>
      <c r="O717" s="231">
        <f t="shared" ca="1" si="162"/>
        <v>0</v>
      </c>
      <c r="P717" s="232">
        <f t="shared" ca="1" si="163"/>
        <v>0</v>
      </c>
      <c r="Q717" s="233">
        <f t="shared" ca="1" si="153"/>
        <v>0</v>
      </c>
      <c r="R717" s="233">
        <f ca="1">IF(LEN(B717)&gt;0,'10'!R717-'10'!Q717,"")</f>
        <v>0</v>
      </c>
      <c r="S717" s="234"/>
      <c r="T717" s="34"/>
      <c r="U717" s="34"/>
      <c r="V717" s="34"/>
      <c r="W717" s="34"/>
      <c r="X717" s="34"/>
      <c r="Y717" s="34"/>
      <c r="AB717" s="167">
        <f>ROW()</f>
        <v>717</v>
      </c>
      <c r="AC717" s="168">
        <f t="shared" ca="1" si="125"/>
        <v>0</v>
      </c>
      <c r="AD717" s="168">
        <f t="shared" ca="1" si="139"/>
        <v>0</v>
      </c>
      <c r="AE717" s="169" t="str">
        <f t="shared" ca="1" si="154"/>
        <v>-</v>
      </c>
      <c r="AF717" s="168" t="str">
        <f t="shared" ca="1" si="155"/>
        <v>-</v>
      </c>
      <c r="AG717" s="169" t="str">
        <f t="shared" ca="1" si="156"/>
        <v>-</v>
      </c>
      <c r="AH717" s="168" t="str">
        <f t="shared" ca="1" si="157"/>
        <v>-</v>
      </c>
      <c r="AI717" s="168">
        <f t="shared" ca="1" si="158"/>
        <v>0</v>
      </c>
      <c r="AJ717" s="170">
        <f t="shared" ca="1" si="159"/>
        <v>0</v>
      </c>
      <c r="AK717" s="168">
        <f t="shared" ca="1" si="126"/>
        <v>0</v>
      </c>
      <c r="AL717" s="168">
        <f t="shared" ca="1" si="121"/>
        <v>0</v>
      </c>
    </row>
    <row r="718" spans="1:38" ht="27" customHeight="1" x14ac:dyDescent="0.2">
      <c r="A718" s="56">
        <v>703</v>
      </c>
      <c r="B718" s="309" t="str">
        <f t="shared" ca="1" si="122"/>
        <v>A703</v>
      </c>
      <c r="C718" s="309"/>
      <c r="D718" s="57" t="str">
        <f t="shared" ca="1" si="123"/>
        <v/>
      </c>
      <c r="E718" s="59" t="str">
        <f t="shared" ca="1" si="124"/>
        <v/>
      </c>
      <c r="F718" s="215">
        <f ca="1">IF(LEN(B718)&gt;0,'OBRAČUNANA OSNOVNA PLAČA'!K712,"")</f>
        <v>0</v>
      </c>
      <c r="G718" s="60"/>
      <c r="H718" s="60"/>
      <c r="I718" s="60"/>
      <c r="J718" s="60"/>
      <c r="K718" s="60"/>
      <c r="L718" s="229">
        <f t="shared" si="152"/>
        <v>0</v>
      </c>
      <c r="M718" s="230">
        <f t="shared" ca="1" si="160"/>
        <v>0</v>
      </c>
      <c r="N718" s="230">
        <f t="shared" ca="1" si="161"/>
        <v>0</v>
      </c>
      <c r="O718" s="231">
        <f t="shared" ca="1" si="162"/>
        <v>0</v>
      </c>
      <c r="P718" s="232">
        <f t="shared" ca="1" si="163"/>
        <v>0</v>
      </c>
      <c r="Q718" s="233">
        <f t="shared" ca="1" si="153"/>
        <v>0</v>
      </c>
      <c r="R718" s="233">
        <f ca="1">IF(LEN(B718)&gt;0,'10'!R718-'10'!Q718,"")</f>
        <v>0</v>
      </c>
      <c r="S718" s="234"/>
      <c r="T718" s="34"/>
      <c r="U718" s="34"/>
      <c r="V718" s="34"/>
      <c r="W718" s="34"/>
      <c r="X718" s="34"/>
      <c r="Y718" s="34"/>
      <c r="AB718" s="167">
        <f>ROW()</f>
        <v>718</v>
      </c>
      <c r="AC718" s="168">
        <f t="shared" ca="1" si="125"/>
        <v>0</v>
      </c>
      <c r="AD718" s="168">
        <f t="shared" ca="1" si="139"/>
        <v>0</v>
      </c>
      <c r="AE718" s="169" t="str">
        <f t="shared" ca="1" si="154"/>
        <v>-</v>
      </c>
      <c r="AF718" s="168" t="str">
        <f t="shared" ca="1" si="155"/>
        <v>-</v>
      </c>
      <c r="AG718" s="169" t="str">
        <f t="shared" ca="1" si="156"/>
        <v>-</v>
      </c>
      <c r="AH718" s="168" t="str">
        <f t="shared" ca="1" si="157"/>
        <v>-</v>
      </c>
      <c r="AI718" s="168">
        <f t="shared" ca="1" si="158"/>
        <v>0</v>
      </c>
      <c r="AJ718" s="170">
        <f t="shared" ca="1" si="159"/>
        <v>0</v>
      </c>
      <c r="AK718" s="168">
        <f t="shared" ca="1" si="126"/>
        <v>0</v>
      </c>
      <c r="AL718" s="168">
        <f t="shared" ca="1" si="121"/>
        <v>0</v>
      </c>
    </row>
    <row r="719" spans="1:38" ht="27" customHeight="1" x14ac:dyDescent="0.2">
      <c r="A719" s="56">
        <v>704</v>
      </c>
      <c r="B719" s="309" t="str">
        <f t="shared" ca="1" si="122"/>
        <v>A704</v>
      </c>
      <c r="C719" s="309"/>
      <c r="D719" s="57" t="str">
        <f t="shared" ca="1" si="123"/>
        <v/>
      </c>
      <c r="E719" s="59" t="str">
        <f t="shared" ca="1" si="124"/>
        <v/>
      </c>
      <c r="F719" s="215">
        <f ca="1">IF(LEN(B719)&gt;0,'OBRAČUNANA OSNOVNA PLAČA'!K713,"")</f>
        <v>0</v>
      </c>
      <c r="G719" s="60"/>
      <c r="H719" s="60"/>
      <c r="I719" s="60"/>
      <c r="J719" s="60"/>
      <c r="K719" s="60"/>
      <c r="L719" s="229">
        <f t="shared" si="152"/>
        <v>0</v>
      </c>
      <c r="M719" s="230">
        <f t="shared" ca="1" si="160"/>
        <v>0</v>
      </c>
      <c r="N719" s="230">
        <f t="shared" ca="1" si="161"/>
        <v>0</v>
      </c>
      <c r="O719" s="231">
        <f t="shared" ca="1" si="162"/>
        <v>0</v>
      </c>
      <c r="P719" s="232">
        <f t="shared" ca="1" si="163"/>
        <v>0</v>
      </c>
      <c r="Q719" s="233">
        <f t="shared" ca="1" si="153"/>
        <v>0</v>
      </c>
      <c r="R719" s="233">
        <f ca="1">IF(LEN(B719)&gt;0,'10'!R719-'10'!Q719,"")</f>
        <v>0</v>
      </c>
      <c r="S719" s="234"/>
      <c r="T719" s="34"/>
      <c r="U719" s="34"/>
      <c r="V719" s="34"/>
      <c r="W719" s="34"/>
      <c r="X719" s="34"/>
      <c r="Y719" s="34"/>
      <c r="AB719" s="167">
        <f>ROW()</f>
        <v>719</v>
      </c>
      <c r="AC719" s="168">
        <f t="shared" ca="1" si="125"/>
        <v>0</v>
      </c>
      <c r="AD719" s="168">
        <f t="shared" ca="1" si="139"/>
        <v>0</v>
      </c>
      <c r="AE719" s="169" t="str">
        <f t="shared" ca="1" si="154"/>
        <v>-</v>
      </c>
      <c r="AF719" s="168" t="str">
        <f t="shared" ca="1" si="155"/>
        <v>-</v>
      </c>
      <c r="AG719" s="169" t="str">
        <f t="shared" ca="1" si="156"/>
        <v>-</v>
      </c>
      <c r="AH719" s="168" t="str">
        <f t="shared" ca="1" si="157"/>
        <v>-</v>
      </c>
      <c r="AI719" s="168">
        <f t="shared" ca="1" si="158"/>
        <v>0</v>
      </c>
      <c r="AJ719" s="170">
        <f t="shared" ca="1" si="159"/>
        <v>0</v>
      </c>
      <c r="AK719" s="168">
        <f t="shared" ca="1" si="126"/>
        <v>0</v>
      </c>
      <c r="AL719" s="168">
        <f t="shared" ca="1" si="121"/>
        <v>0</v>
      </c>
    </row>
    <row r="720" spans="1:38" ht="27" customHeight="1" x14ac:dyDescent="0.2">
      <c r="A720" s="56">
        <v>705</v>
      </c>
      <c r="B720" s="309" t="str">
        <f t="shared" ca="1" si="122"/>
        <v>A705</v>
      </c>
      <c r="C720" s="309"/>
      <c r="D720" s="57" t="str">
        <f t="shared" ca="1" si="123"/>
        <v/>
      </c>
      <c r="E720" s="59" t="str">
        <f t="shared" ca="1" si="124"/>
        <v/>
      </c>
      <c r="F720" s="215">
        <f ca="1">IF(LEN(B720)&gt;0,'OBRAČUNANA OSNOVNA PLAČA'!K714,"")</f>
        <v>0</v>
      </c>
      <c r="G720" s="60"/>
      <c r="H720" s="60"/>
      <c r="I720" s="60"/>
      <c r="J720" s="60"/>
      <c r="K720" s="60"/>
      <c r="L720" s="229">
        <f t="shared" ref="L720:L783" si="164">+G720+H720+I720+J720+K720</f>
        <v>0</v>
      </c>
      <c r="M720" s="230">
        <f t="shared" ca="1" si="160"/>
        <v>0</v>
      </c>
      <c r="N720" s="230">
        <f t="shared" ca="1" si="161"/>
        <v>0</v>
      </c>
      <c r="O720" s="231">
        <f t="shared" ca="1" si="162"/>
        <v>0</v>
      </c>
      <c r="P720" s="232">
        <f t="shared" ca="1" si="163"/>
        <v>0</v>
      </c>
      <c r="Q720" s="233">
        <f t="shared" ref="Q720:Q783" ca="1" si="165">MIN(P720,R720)</f>
        <v>0</v>
      </c>
      <c r="R720" s="233">
        <f ca="1">IF(LEN(B720)&gt;0,'10'!R720-'10'!Q720,"")</f>
        <v>0</v>
      </c>
      <c r="S720" s="234"/>
      <c r="T720" s="34"/>
      <c r="U720" s="34"/>
      <c r="V720" s="34"/>
      <c r="W720" s="34"/>
      <c r="X720" s="34"/>
      <c r="Y720" s="34"/>
      <c r="AB720" s="167">
        <f>ROW()</f>
        <v>720</v>
      </c>
      <c r="AC720" s="168">
        <f t="shared" ca="1" si="125"/>
        <v>0</v>
      </c>
      <c r="AD720" s="168">
        <f t="shared" ca="1" si="139"/>
        <v>0</v>
      </c>
      <c r="AE720" s="169" t="str">
        <f t="shared" ref="AE720:AE783" ca="1" si="166">IF(AC720&gt;=AD720,"-",$L720/(5*MAX($M$1021:$M$1022)))</f>
        <v>-</v>
      </c>
      <c r="AF720" s="168" t="str">
        <f t="shared" ref="AF720:AF783" ca="1" si="167">IF(AC720&gt;=AD720,"-",$L720/(5*MAX($M$1021:$M$1022))*AK720)</f>
        <v>-</v>
      </c>
      <c r="AG720" s="169" t="str">
        <f t="shared" ref="AG720:AG783" ca="1" si="168">IF(AE720="-","-",AE720*$AF$1017)</f>
        <v>-</v>
      </c>
      <c r="AH720" s="168" t="str">
        <f t="shared" ref="AH720:AH783" ca="1" si="169">IF(AF720="-","-",AF720*$AF$1017)</f>
        <v>-</v>
      </c>
      <c r="AI720" s="168">
        <f t="shared" ref="AI720:AI783" ca="1" si="170">IF(AG720="-",0,MIN(AH720,R720))</f>
        <v>0</v>
      </c>
      <c r="AJ720" s="170">
        <f t="shared" ref="AJ720:AJ783" ca="1" si="171">+AD720-AC720</f>
        <v>0</v>
      </c>
      <c r="AK720" s="168">
        <f t="shared" ca="1" si="126"/>
        <v>0</v>
      </c>
      <c r="AL720" s="168">
        <f t="shared" ca="1" si="121"/>
        <v>0</v>
      </c>
    </row>
    <row r="721" spans="1:38" ht="27" customHeight="1" x14ac:dyDescent="0.2">
      <c r="A721" s="56">
        <v>706</v>
      </c>
      <c r="B721" s="309" t="str">
        <f t="shared" ca="1" si="122"/>
        <v>A706</v>
      </c>
      <c r="C721" s="309"/>
      <c r="D721" s="57" t="str">
        <f t="shared" ca="1" si="123"/>
        <v/>
      </c>
      <c r="E721" s="59" t="str">
        <f t="shared" ca="1" si="124"/>
        <v/>
      </c>
      <c r="F721" s="215">
        <f ca="1">IF(LEN(B721)&gt;0,'OBRAČUNANA OSNOVNA PLAČA'!K715,"")</f>
        <v>0</v>
      </c>
      <c r="G721" s="60"/>
      <c r="H721" s="60"/>
      <c r="I721" s="60"/>
      <c r="J721" s="60"/>
      <c r="K721" s="60"/>
      <c r="L721" s="229">
        <f t="shared" si="164"/>
        <v>0</v>
      </c>
      <c r="M721" s="230">
        <f t="shared" ref="M721:M784" ca="1" si="172">IF(LEN(B721)&gt;0,L721/5,"")</f>
        <v>0</v>
      </c>
      <c r="N721" s="230">
        <f t="shared" ref="N721:N784" ca="1" si="173">IF(LEN(B721)&gt;0,F721*M721,"")</f>
        <v>0</v>
      </c>
      <c r="O721" s="231">
        <f t="shared" ref="O721:O784" ca="1" si="174">IF(LEN(B721)&gt;0,M721*$P$1017,"")</f>
        <v>0</v>
      </c>
      <c r="P721" s="232">
        <f t="shared" ref="P721:P784" ca="1" si="175">IF(LEN(B721)&gt;0,F721*O721,"")</f>
        <v>0</v>
      </c>
      <c r="Q721" s="233">
        <f t="shared" ca="1" si="165"/>
        <v>0</v>
      </c>
      <c r="R721" s="233">
        <f ca="1">IF(LEN(B721)&gt;0,'10'!R721-'10'!Q721,"")</f>
        <v>0</v>
      </c>
      <c r="S721" s="234"/>
      <c r="T721" s="34"/>
      <c r="U721" s="34"/>
      <c r="V721" s="34"/>
      <c r="W721" s="34"/>
      <c r="X721" s="34"/>
      <c r="Y721" s="34"/>
      <c r="AB721" s="167">
        <f>ROW()</f>
        <v>721</v>
      </c>
      <c r="AC721" s="168">
        <f t="shared" ca="1" si="125"/>
        <v>0</v>
      </c>
      <c r="AD721" s="168">
        <f t="shared" ca="1" si="139"/>
        <v>0</v>
      </c>
      <c r="AE721" s="169" t="str">
        <f t="shared" ca="1" si="166"/>
        <v>-</v>
      </c>
      <c r="AF721" s="168" t="str">
        <f t="shared" ca="1" si="167"/>
        <v>-</v>
      </c>
      <c r="AG721" s="169" t="str">
        <f t="shared" ca="1" si="168"/>
        <v>-</v>
      </c>
      <c r="AH721" s="168" t="str">
        <f t="shared" ca="1" si="169"/>
        <v>-</v>
      </c>
      <c r="AI721" s="168">
        <f t="shared" ca="1" si="170"/>
        <v>0</v>
      </c>
      <c r="AJ721" s="170">
        <f t="shared" ca="1" si="171"/>
        <v>0</v>
      </c>
      <c r="AK721" s="168">
        <f t="shared" ca="1" si="126"/>
        <v>0</v>
      </c>
      <c r="AL721" s="168">
        <f t="shared" ca="1" si="121"/>
        <v>0</v>
      </c>
    </row>
    <row r="722" spans="1:38" ht="27" customHeight="1" x14ac:dyDescent="0.2">
      <c r="A722" s="56">
        <v>707</v>
      </c>
      <c r="B722" s="309" t="str">
        <f t="shared" ca="1" si="122"/>
        <v>A707</v>
      </c>
      <c r="C722" s="309"/>
      <c r="D722" s="57" t="str">
        <f t="shared" ca="1" si="123"/>
        <v/>
      </c>
      <c r="E722" s="59" t="str">
        <f t="shared" ca="1" si="124"/>
        <v/>
      </c>
      <c r="F722" s="215">
        <f ca="1">IF(LEN(B722)&gt;0,'OBRAČUNANA OSNOVNA PLAČA'!K716,"")</f>
        <v>0</v>
      </c>
      <c r="G722" s="60"/>
      <c r="H722" s="60"/>
      <c r="I722" s="60"/>
      <c r="J722" s="60"/>
      <c r="K722" s="60"/>
      <c r="L722" s="229">
        <f t="shared" si="164"/>
        <v>0</v>
      </c>
      <c r="M722" s="230">
        <f t="shared" ca="1" si="172"/>
        <v>0</v>
      </c>
      <c r="N722" s="230">
        <f t="shared" ca="1" si="173"/>
        <v>0</v>
      </c>
      <c r="O722" s="231">
        <f t="shared" ca="1" si="174"/>
        <v>0</v>
      </c>
      <c r="P722" s="232">
        <f t="shared" ca="1" si="175"/>
        <v>0</v>
      </c>
      <c r="Q722" s="233">
        <f t="shared" ca="1" si="165"/>
        <v>0</v>
      </c>
      <c r="R722" s="233">
        <f ca="1">IF(LEN(B722)&gt;0,'10'!R722-'10'!Q722,"")</f>
        <v>0</v>
      </c>
      <c r="S722" s="234"/>
      <c r="T722" s="34"/>
      <c r="U722" s="34"/>
      <c r="V722" s="34"/>
      <c r="W722" s="34"/>
      <c r="X722" s="34"/>
      <c r="Y722" s="34"/>
      <c r="AB722" s="167">
        <f>ROW()</f>
        <v>722</v>
      </c>
      <c r="AC722" s="168">
        <f t="shared" ca="1" si="125"/>
        <v>0</v>
      </c>
      <c r="AD722" s="168">
        <f t="shared" ca="1" si="139"/>
        <v>0</v>
      </c>
      <c r="AE722" s="169" t="str">
        <f t="shared" ca="1" si="166"/>
        <v>-</v>
      </c>
      <c r="AF722" s="168" t="str">
        <f t="shared" ca="1" si="167"/>
        <v>-</v>
      </c>
      <c r="AG722" s="169" t="str">
        <f t="shared" ca="1" si="168"/>
        <v>-</v>
      </c>
      <c r="AH722" s="168" t="str">
        <f t="shared" ca="1" si="169"/>
        <v>-</v>
      </c>
      <c r="AI722" s="168">
        <f t="shared" ca="1" si="170"/>
        <v>0</v>
      </c>
      <c r="AJ722" s="170">
        <f t="shared" ca="1" si="171"/>
        <v>0</v>
      </c>
      <c r="AK722" s="168">
        <f t="shared" ca="1" si="126"/>
        <v>0</v>
      </c>
      <c r="AL722" s="168">
        <f t="shared" ca="1" si="121"/>
        <v>0</v>
      </c>
    </row>
    <row r="723" spans="1:38" ht="27" customHeight="1" x14ac:dyDescent="0.2">
      <c r="A723" s="56">
        <v>708</v>
      </c>
      <c r="B723" s="309" t="str">
        <f t="shared" ca="1" si="122"/>
        <v>A708</v>
      </c>
      <c r="C723" s="309"/>
      <c r="D723" s="57" t="str">
        <f t="shared" ca="1" si="123"/>
        <v/>
      </c>
      <c r="E723" s="59" t="str">
        <f t="shared" ca="1" si="124"/>
        <v/>
      </c>
      <c r="F723" s="215">
        <f ca="1">IF(LEN(B723)&gt;0,'OBRAČUNANA OSNOVNA PLAČA'!K717,"")</f>
        <v>0</v>
      </c>
      <c r="G723" s="60"/>
      <c r="H723" s="60"/>
      <c r="I723" s="60"/>
      <c r="J723" s="60"/>
      <c r="K723" s="60"/>
      <c r="L723" s="229">
        <f t="shared" si="164"/>
        <v>0</v>
      </c>
      <c r="M723" s="230">
        <f t="shared" ca="1" si="172"/>
        <v>0</v>
      </c>
      <c r="N723" s="230">
        <f t="shared" ca="1" si="173"/>
        <v>0</v>
      </c>
      <c r="O723" s="231">
        <f t="shared" ca="1" si="174"/>
        <v>0</v>
      </c>
      <c r="P723" s="232">
        <f t="shared" ca="1" si="175"/>
        <v>0</v>
      </c>
      <c r="Q723" s="233">
        <f t="shared" ca="1" si="165"/>
        <v>0</v>
      </c>
      <c r="R723" s="233">
        <f ca="1">IF(LEN(B723)&gt;0,'10'!R723-'10'!Q723,"")</f>
        <v>0</v>
      </c>
      <c r="S723" s="234"/>
      <c r="T723" s="34"/>
      <c r="U723" s="34"/>
      <c r="V723" s="34"/>
      <c r="W723" s="34"/>
      <c r="X723" s="34"/>
      <c r="Y723" s="34"/>
      <c r="AB723" s="167">
        <f>ROW()</f>
        <v>723</v>
      </c>
      <c r="AC723" s="168">
        <f t="shared" ca="1" si="125"/>
        <v>0</v>
      </c>
      <c r="AD723" s="168">
        <f t="shared" ca="1" si="139"/>
        <v>0</v>
      </c>
      <c r="AE723" s="169" t="str">
        <f t="shared" ca="1" si="166"/>
        <v>-</v>
      </c>
      <c r="AF723" s="168" t="str">
        <f t="shared" ca="1" si="167"/>
        <v>-</v>
      </c>
      <c r="AG723" s="169" t="str">
        <f t="shared" ca="1" si="168"/>
        <v>-</v>
      </c>
      <c r="AH723" s="168" t="str">
        <f t="shared" ca="1" si="169"/>
        <v>-</v>
      </c>
      <c r="AI723" s="168">
        <f t="shared" ca="1" si="170"/>
        <v>0</v>
      </c>
      <c r="AJ723" s="170">
        <f t="shared" ca="1" si="171"/>
        <v>0</v>
      </c>
      <c r="AK723" s="168">
        <f t="shared" ca="1" si="126"/>
        <v>0</v>
      </c>
      <c r="AL723" s="168">
        <f t="shared" ca="1" si="121"/>
        <v>0</v>
      </c>
    </row>
    <row r="724" spans="1:38" ht="27" customHeight="1" x14ac:dyDescent="0.2">
      <c r="A724" s="56">
        <v>709</v>
      </c>
      <c r="B724" s="309" t="str">
        <f t="shared" ca="1" si="122"/>
        <v>A709</v>
      </c>
      <c r="C724" s="309"/>
      <c r="D724" s="57" t="str">
        <f t="shared" ca="1" si="123"/>
        <v/>
      </c>
      <c r="E724" s="59" t="str">
        <f t="shared" ca="1" si="124"/>
        <v/>
      </c>
      <c r="F724" s="215">
        <f ca="1">IF(LEN(B724)&gt;0,'OBRAČUNANA OSNOVNA PLAČA'!K718,"")</f>
        <v>0</v>
      </c>
      <c r="G724" s="60"/>
      <c r="H724" s="60"/>
      <c r="I724" s="60"/>
      <c r="J724" s="60"/>
      <c r="K724" s="60"/>
      <c r="L724" s="229">
        <f t="shared" si="164"/>
        <v>0</v>
      </c>
      <c r="M724" s="230">
        <f t="shared" ca="1" si="172"/>
        <v>0</v>
      </c>
      <c r="N724" s="230">
        <f t="shared" ca="1" si="173"/>
        <v>0</v>
      </c>
      <c r="O724" s="231">
        <f t="shared" ca="1" si="174"/>
        <v>0</v>
      </c>
      <c r="P724" s="232">
        <f t="shared" ca="1" si="175"/>
        <v>0</v>
      </c>
      <c r="Q724" s="233">
        <f t="shared" ca="1" si="165"/>
        <v>0</v>
      </c>
      <c r="R724" s="233">
        <f ca="1">IF(LEN(B724)&gt;0,'10'!R724-'10'!Q724,"")</f>
        <v>0</v>
      </c>
      <c r="S724" s="234"/>
      <c r="T724" s="34"/>
      <c r="U724" s="34"/>
      <c r="V724" s="34"/>
      <c r="W724" s="34"/>
      <c r="X724" s="34"/>
      <c r="Y724" s="34"/>
      <c r="AB724" s="167">
        <f>ROW()</f>
        <v>724</v>
      </c>
      <c r="AC724" s="168">
        <f t="shared" ca="1" si="125"/>
        <v>0</v>
      </c>
      <c r="AD724" s="168">
        <f t="shared" ca="1" si="139"/>
        <v>0</v>
      </c>
      <c r="AE724" s="169" t="str">
        <f t="shared" ca="1" si="166"/>
        <v>-</v>
      </c>
      <c r="AF724" s="168" t="str">
        <f t="shared" ca="1" si="167"/>
        <v>-</v>
      </c>
      <c r="AG724" s="169" t="str">
        <f t="shared" ca="1" si="168"/>
        <v>-</v>
      </c>
      <c r="AH724" s="168" t="str">
        <f t="shared" ca="1" si="169"/>
        <v>-</v>
      </c>
      <c r="AI724" s="168">
        <f t="shared" ca="1" si="170"/>
        <v>0</v>
      </c>
      <c r="AJ724" s="170">
        <f t="shared" ca="1" si="171"/>
        <v>0</v>
      </c>
      <c r="AK724" s="168">
        <f t="shared" ca="1" si="126"/>
        <v>0</v>
      </c>
      <c r="AL724" s="168">
        <f t="shared" ca="1" si="121"/>
        <v>0</v>
      </c>
    </row>
    <row r="725" spans="1:38" ht="27" customHeight="1" x14ac:dyDescent="0.2">
      <c r="A725" s="56">
        <v>710</v>
      </c>
      <c r="B725" s="309" t="str">
        <f t="shared" ca="1" si="122"/>
        <v>A710</v>
      </c>
      <c r="C725" s="309"/>
      <c r="D725" s="57" t="str">
        <f t="shared" ca="1" si="123"/>
        <v/>
      </c>
      <c r="E725" s="59" t="str">
        <f t="shared" ca="1" si="124"/>
        <v/>
      </c>
      <c r="F725" s="215">
        <f ca="1">IF(LEN(B725)&gt;0,'OBRAČUNANA OSNOVNA PLAČA'!K719,"")</f>
        <v>0</v>
      </c>
      <c r="G725" s="60"/>
      <c r="H725" s="60"/>
      <c r="I725" s="60"/>
      <c r="J725" s="60"/>
      <c r="K725" s="60"/>
      <c r="L725" s="229">
        <f t="shared" si="164"/>
        <v>0</v>
      </c>
      <c r="M725" s="230">
        <f t="shared" ca="1" si="172"/>
        <v>0</v>
      </c>
      <c r="N725" s="230">
        <f t="shared" ca="1" si="173"/>
        <v>0</v>
      </c>
      <c r="O725" s="231">
        <f t="shared" ca="1" si="174"/>
        <v>0</v>
      </c>
      <c r="P725" s="232">
        <f t="shared" ca="1" si="175"/>
        <v>0</v>
      </c>
      <c r="Q725" s="233">
        <f t="shared" ca="1" si="165"/>
        <v>0</v>
      </c>
      <c r="R725" s="233">
        <f ca="1">IF(LEN(B725)&gt;0,'10'!R725-'10'!Q725,"")</f>
        <v>0</v>
      </c>
      <c r="S725" s="234"/>
      <c r="T725" s="34"/>
      <c r="U725" s="34"/>
      <c r="V725" s="34"/>
      <c r="W725" s="34"/>
      <c r="X725" s="34"/>
      <c r="Y725" s="34"/>
      <c r="AB725" s="167">
        <f>ROW()</f>
        <v>725</v>
      </c>
      <c r="AC725" s="168">
        <f t="shared" ca="1" si="125"/>
        <v>0</v>
      </c>
      <c r="AD725" s="168">
        <f t="shared" ca="1" si="139"/>
        <v>0</v>
      </c>
      <c r="AE725" s="169" t="str">
        <f t="shared" ca="1" si="166"/>
        <v>-</v>
      </c>
      <c r="AF725" s="168" t="str">
        <f t="shared" ca="1" si="167"/>
        <v>-</v>
      </c>
      <c r="AG725" s="169" t="str">
        <f t="shared" ca="1" si="168"/>
        <v>-</v>
      </c>
      <c r="AH725" s="168" t="str">
        <f t="shared" ca="1" si="169"/>
        <v>-</v>
      </c>
      <c r="AI725" s="168">
        <f t="shared" ca="1" si="170"/>
        <v>0</v>
      </c>
      <c r="AJ725" s="170">
        <f t="shared" ca="1" si="171"/>
        <v>0</v>
      </c>
      <c r="AK725" s="168">
        <f t="shared" ca="1" si="126"/>
        <v>0</v>
      </c>
      <c r="AL725" s="168">
        <f t="shared" ca="1" si="121"/>
        <v>0</v>
      </c>
    </row>
    <row r="726" spans="1:38" ht="27" customHeight="1" x14ac:dyDescent="0.2">
      <c r="A726" s="56">
        <v>711</v>
      </c>
      <c r="B726" s="309" t="str">
        <f t="shared" ca="1" si="122"/>
        <v>A711</v>
      </c>
      <c r="C726" s="309"/>
      <c r="D726" s="57" t="str">
        <f t="shared" ca="1" si="123"/>
        <v/>
      </c>
      <c r="E726" s="59" t="str">
        <f t="shared" ca="1" si="124"/>
        <v/>
      </c>
      <c r="F726" s="215">
        <f ca="1">IF(LEN(B726)&gt;0,'OBRAČUNANA OSNOVNA PLAČA'!K720,"")</f>
        <v>0</v>
      </c>
      <c r="G726" s="60"/>
      <c r="H726" s="60"/>
      <c r="I726" s="60"/>
      <c r="J726" s="60"/>
      <c r="K726" s="60"/>
      <c r="L726" s="229">
        <f t="shared" si="164"/>
        <v>0</v>
      </c>
      <c r="M726" s="230">
        <f t="shared" ca="1" si="172"/>
        <v>0</v>
      </c>
      <c r="N726" s="230">
        <f t="shared" ca="1" si="173"/>
        <v>0</v>
      </c>
      <c r="O726" s="231">
        <f t="shared" ca="1" si="174"/>
        <v>0</v>
      </c>
      <c r="P726" s="232">
        <f t="shared" ca="1" si="175"/>
        <v>0</v>
      </c>
      <c r="Q726" s="233">
        <f t="shared" ca="1" si="165"/>
        <v>0</v>
      </c>
      <c r="R726" s="233">
        <f ca="1">IF(LEN(B726)&gt;0,'10'!R726-'10'!Q726,"")</f>
        <v>0</v>
      </c>
      <c r="S726" s="234"/>
      <c r="T726" s="34"/>
      <c r="U726" s="34"/>
      <c r="V726" s="34"/>
      <c r="W726" s="34"/>
      <c r="X726" s="34"/>
      <c r="Y726" s="34"/>
      <c r="AB726" s="167">
        <f>ROW()</f>
        <v>726</v>
      </c>
      <c r="AC726" s="168">
        <f t="shared" ca="1" si="125"/>
        <v>0</v>
      </c>
      <c r="AD726" s="168">
        <f t="shared" ca="1" si="139"/>
        <v>0</v>
      </c>
      <c r="AE726" s="169" t="str">
        <f t="shared" ca="1" si="166"/>
        <v>-</v>
      </c>
      <c r="AF726" s="168" t="str">
        <f t="shared" ca="1" si="167"/>
        <v>-</v>
      </c>
      <c r="AG726" s="169" t="str">
        <f t="shared" ca="1" si="168"/>
        <v>-</v>
      </c>
      <c r="AH726" s="168" t="str">
        <f t="shared" ca="1" si="169"/>
        <v>-</v>
      </c>
      <c r="AI726" s="168">
        <f t="shared" ca="1" si="170"/>
        <v>0</v>
      </c>
      <c r="AJ726" s="170">
        <f t="shared" ca="1" si="171"/>
        <v>0</v>
      </c>
      <c r="AK726" s="168">
        <f t="shared" ca="1" si="126"/>
        <v>0</v>
      </c>
      <c r="AL726" s="168">
        <f t="shared" ca="1" si="121"/>
        <v>0</v>
      </c>
    </row>
    <row r="727" spans="1:38" ht="27" customHeight="1" x14ac:dyDescent="0.2">
      <c r="A727" s="56">
        <v>712</v>
      </c>
      <c r="B727" s="309" t="str">
        <f t="shared" ca="1" si="122"/>
        <v>A712</v>
      </c>
      <c r="C727" s="309"/>
      <c r="D727" s="57" t="str">
        <f t="shared" ca="1" si="123"/>
        <v/>
      </c>
      <c r="E727" s="59" t="str">
        <f t="shared" ca="1" si="124"/>
        <v/>
      </c>
      <c r="F727" s="215">
        <f ca="1">IF(LEN(B727)&gt;0,'OBRAČUNANA OSNOVNA PLAČA'!K721,"")</f>
        <v>0</v>
      </c>
      <c r="G727" s="60"/>
      <c r="H727" s="60"/>
      <c r="I727" s="60"/>
      <c r="J727" s="60"/>
      <c r="K727" s="60"/>
      <c r="L727" s="229">
        <f t="shared" si="164"/>
        <v>0</v>
      </c>
      <c r="M727" s="230">
        <f t="shared" ca="1" si="172"/>
        <v>0</v>
      </c>
      <c r="N727" s="230">
        <f t="shared" ca="1" si="173"/>
        <v>0</v>
      </c>
      <c r="O727" s="231">
        <f t="shared" ca="1" si="174"/>
        <v>0</v>
      </c>
      <c r="P727" s="232">
        <f t="shared" ca="1" si="175"/>
        <v>0</v>
      </c>
      <c r="Q727" s="233">
        <f t="shared" ca="1" si="165"/>
        <v>0</v>
      </c>
      <c r="R727" s="233">
        <f ca="1">IF(LEN(B727)&gt;0,'10'!R727-'10'!Q727,"")</f>
        <v>0</v>
      </c>
      <c r="S727" s="234"/>
      <c r="T727" s="34"/>
      <c r="U727" s="34"/>
      <c r="V727" s="34"/>
      <c r="W727" s="34"/>
      <c r="X727" s="34"/>
      <c r="Y727" s="34"/>
      <c r="AB727" s="167">
        <f>ROW()</f>
        <v>727</v>
      </c>
      <c r="AC727" s="168">
        <f t="shared" ca="1" si="125"/>
        <v>0</v>
      </c>
      <c r="AD727" s="168">
        <f t="shared" ca="1" si="139"/>
        <v>0</v>
      </c>
      <c r="AE727" s="169" t="str">
        <f t="shared" ca="1" si="166"/>
        <v>-</v>
      </c>
      <c r="AF727" s="168" t="str">
        <f t="shared" ca="1" si="167"/>
        <v>-</v>
      </c>
      <c r="AG727" s="169" t="str">
        <f t="shared" ca="1" si="168"/>
        <v>-</v>
      </c>
      <c r="AH727" s="168" t="str">
        <f t="shared" ca="1" si="169"/>
        <v>-</v>
      </c>
      <c r="AI727" s="168">
        <f t="shared" ca="1" si="170"/>
        <v>0</v>
      </c>
      <c r="AJ727" s="170">
        <f t="shared" ca="1" si="171"/>
        <v>0</v>
      </c>
      <c r="AK727" s="168">
        <f t="shared" ca="1" si="126"/>
        <v>0</v>
      </c>
      <c r="AL727" s="168">
        <f t="shared" ca="1" si="121"/>
        <v>0</v>
      </c>
    </row>
    <row r="728" spans="1:38" ht="27" customHeight="1" x14ac:dyDescent="0.2">
      <c r="A728" s="56">
        <v>713</v>
      </c>
      <c r="B728" s="309" t="str">
        <f t="shared" ca="1" si="122"/>
        <v>A713</v>
      </c>
      <c r="C728" s="309"/>
      <c r="D728" s="57" t="str">
        <f t="shared" ca="1" si="123"/>
        <v/>
      </c>
      <c r="E728" s="59" t="str">
        <f t="shared" ca="1" si="124"/>
        <v/>
      </c>
      <c r="F728" s="215">
        <f ca="1">IF(LEN(B728)&gt;0,'OBRAČUNANA OSNOVNA PLAČA'!K722,"")</f>
        <v>0</v>
      </c>
      <c r="G728" s="60"/>
      <c r="H728" s="60"/>
      <c r="I728" s="60"/>
      <c r="J728" s="60"/>
      <c r="K728" s="60"/>
      <c r="L728" s="229">
        <f t="shared" si="164"/>
        <v>0</v>
      </c>
      <c r="M728" s="230">
        <f t="shared" ca="1" si="172"/>
        <v>0</v>
      </c>
      <c r="N728" s="230">
        <f t="shared" ca="1" si="173"/>
        <v>0</v>
      </c>
      <c r="O728" s="231">
        <f t="shared" ca="1" si="174"/>
        <v>0</v>
      </c>
      <c r="P728" s="232">
        <f t="shared" ca="1" si="175"/>
        <v>0</v>
      </c>
      <c r="Q728" s="233">
        <f t="shared" ca="1" si="165"/>
        <v>0</v>
      </c>
      <c r="R728" s="233">
        <f ca="1">IF(LEN(B728)&gt;0,'10'!R728-'10'!Q728,"")</f>
        <v>0</v>
      </c>
      <c r="S728" s="234"/>
      <c r="T728" s="34"/>
      <c r="U728" s="34"/>
      <c r="V728" s="34"/>
      <c r="W728" s="34"/>
      <c r="X728" s="34"/>
      <c r="Y728" s="34"/>
      <c r="AB728" s="167">
        <f>ROW()</f>
        <v>728</v>
      </c>
      <c r="AC728" s="168">
        <f t="shared" ca="1" si="125"/>
        <v>0</v>
      </c>
      <c r="AD728" s="168">
        <f t="shared" ca="1" si="139"/>
        <v>0</v>
      </c>
      <c r="AE728" s="169" t="str">
        <f t="shared" ca="1" si="166"/>
        <v>-</v>
      </c>
      <c r="AF728" s="168" t="str">
        <f t="shared" ca="1" si="167"/>
        <v>-</v>
      </c>
      <c r="AG728" s="169" t="str">
        <f t="shared" ca="1" si="168"/>
        <v>-</v>
      </c>
      <c r="AH728" s="168" t="str">
        <f t="shared" ca="1" si="169"/>
        <v>-</v>
      </c>
      <c r="AI728" s="168">
        <f t="shared" ca="1" si="170"/>
        <v>0</v>
      </c>
      <c r="AJ728" s="170">
        <f t="shared" ca="1" si="171"/>
        <v>0</v>
      </c>
      <c r="AK728" s="168">
        <f t="shared" ca="1" si="126"/>
        <v>0</v>
      </c>
      <c r="AL728" s="168">
        <f t="shared" ca="1" si="121"/>
        <v>0</v>
      </c>
    </row>
    <row r="729" spans="1:38" ht="27" customHeight="1" x14ac:dyDescent="0.2">
      <c r="A729" s="56">
        <v>714</v>
      </c>
      <c r="B729" s="309" t="str">
        <f t="shared" ca="1" si="122"/>
        <v>A714</v>
      </c>
      <c r="C729" s="309"/>
      <c r="D729" s="57" t="str">
        <f t="shared" ca="1" si="123"/>
        <v/>
      </c>
      <c r="E729" s="59" t="str">
        <f t="shared" ca="1" si="124"/>
        <v/>
      </c>
      <c r="F729" s="215">
        <f ca="1">IF(LEN(B729)&gt;0,'OBRAČUNANA OSNOVNA PLAČA'!K723,"")</f>
        <v>0</v>
      </c>
      <c r="G729" s="60"/>
      <c r="H729" s="60"/>
      <c r="I729" s="60"/>
      <c r="J729" s="60"/>
      <c r="K729" s="60"/>
      <c r="L729" s="229">
        <f t="shared" si="164"/>
        <v>0</v>
      </c>
      <c r="M729" s="230">
        <f t="shared" ca="1" si="172"/>
        <v>0</v>
      </c>
      <c r="N729" s="230">
        <f t="shared" ca="1" si="173"/>
        <v>0</v>
      </c>
      <c r="O729" s="231">
        <f t="shared" ca="1" si="174"/>
        <v>0</v>
      </c>
      <c r="P729" s="232">
        <f t="shared" ca="1" si="175"/>
        <v>0</v>
      </c>
      <c r="Q729" s="233">
        <f t="shared" ca="1" si="165"/>
        <v>0</v>
      </c>
      <c r="R729" s="233">
        <f ca="1">IF(LEN(B729)&gt;0,'10'!R729-'10'!Q729,"")</f>
        <v>0</v>
      </c>
      <c r="S729" s="234"/>
      <c r="T729" s="34"/>
      <c r="U729" s="34"/>
      <c r="V729" s="34"/>
      <c r="W729" s="34"/>
      <c r="X729" s="34"/>
      <c r="Y729" s="34"/>
      <c r="AB729" s="167">
        <f>ROW()</f>
        <v>729</v>
      </c>
      <c r="AC729" s="168">
        <f t="shared" ca="1" si="125"/>
        <v>0</v>
      </c>
      <c r="AD729" s="168">
        <f t="shared" ca="1" si="139"/>
        <v>0</v>
      </c>
      <c r="AE729" s="169" t="str">
        <f t="shared" ca="1" si="166"/>
        <v>-</v>
      </c>
      <c r="AF729" s="168" t="str">
        <f t="shared" ca="1" si="167"/>
        <v>-</v>
      </c>
      <c r="AG729" s="169" t="str">
        <f t="shared" ca="1" si="168"/>
        <v>-</v>
      </c>
      <c r="AH729" s="168" t="str">
        <f t="shared" ca="1" si="169"/>
        <v>-</v>
      </c>
      <c r="AI729" s="168">
        <f t="shared" ca="1" si="170"/>
        <v>0</v>
      </c>
      <c r="AJ729" s="170">
        <f t="shared" ca="1" si="171"/>
        <v>0</v>
      </c>
      <c r="AK729" s="168">
        <f t="shared" ca="1" si="126"/>
        <v>0</v>
      </c>
      <c r="AL729" s="168">
        <f t="shared" ca="1" si="121"/>
        <v>0</v>
      </c>
    </row>
    <row r="730" spans="1:38" ht="27" customHeight="1" x14ac:dyDescent="0.2">
      <c r="A730" s="56">
        <v>715</v>
      </c>
      <c r="B730" s="309" t="str">
        <f t="shared" ca="1" si="122"/>
        <v>A715</v>
      </c>
      <c r="C730" s="309"/>
      <c r="D730" s="57" t="str">
        <f t="shared" ca="1" si="123"/>
        <v/>
      </c>
      <c r="E730" s="59" t="str">
        <f t="shared" ca="1" si="124"/>
        <v/>
      </c>
      <c r="F730" s="215">
        <f ca="1">IF(LEN(B730)&gt;0,'OBRAČUNANA OSNOVNA PLAČA'!K724,"")</f>
        <v>0</v>
      </c>
      <c r="G730" s="60"/>
      <c r="H730" s="60"/>
      <c r="I730" s="60"/>
      <c r="J730" s="60"/>
      <c r="K730" s="60"/>
      <c r="L730" s="229">
        <f t="shared" si="164"/>
        <v>0</v>
      </c>
      <c r="M730" s="230">
        <f t="shared" ca="1" si="172"/>
        <v>0</v>
      </c>
      <c r="N730" s="230">
        <f t="shared" ca="1" si="173"/>
        <v>0</v>
      </c>
      <c r="O730" s="231">
        <f t="shared" ca="1" si="174"/>
        <v>0</v>
      </c>
      <c r="P730" s="232">
        <f t="shared" ca="1" si="175"/>
        <v>0</v>
      </c>
      <c r="Q730" s="233">
        <f t="shared" ca="1" si="165"/>
        <v>0</v>
      </c>
      <c r="R730" s="233">
        <f ca="1">IF(LEN(B730)&gt;0,'10'!R730-'10'!Q730,"")</f>
        <v>0</v>
      </c>
      <c r="S730" s="234"/>
      <c r="T730" s="34"/>
      <c r="U730" s="34"/>
      <c r="V730" s="34"/>
      <c r="W730" s="34"/>
      <c r="X730" s="34"/>
      <c r="Y730" s="34"/>
      <c r="AB730" s="167">
        <f>ROW()</f>
        <v>730</v>
      </c>
      <c r="AC730" s="168">
        <f t="shared" ca="1" si="125"/>
        <v>0</v>
      </c>
      <c r="AD730" s="168">
        <f t="shared" ca="1" si="139"/>
        <v>0</v>
      </c>
      <c r="AE730" s="169" t="str">
        <f t="shared" ca="1" si="166"/>
        <v>-</v>
      </c>
      <c r="AF730" s="168" t="str">
        <f t="shared" ca="1" si="167"/>
        <v>-</v>
      </c>
      <c r="AG730" s="169" t="str">
        <f t="shared" ca="1" si="168"/>
        <v>-</v>
      </c>
      <c r="AH730" s="168" t="str">
        <f t="shared" ca="1" si="169"/>
        <v>-</v>
      </c>
      <c r="AI730" s="168">
        <f t="shared" ca="1" si="170"/>
        <v>0</v>
      </c>
      <c r="AJ730" s="170">
        <f t="shared" ca="1" si="171"/>
        <v>0</v>
      </c>
      <c r="AK730" s="168">
        <f t="shared" ca="1" si="126"/>
        <v>0</v>
      </c>
      <c r="AL730" s="168">
        <f t="shared" ca="1" si="121"/>
        <v>0</v>
      </c>
    </row>
    <row r="731" spans="1:38" ht="27" customHeight="1" x14ac:dyDescent="0.2">
      <c r="A731" s="56">
        <v>716</v>
      </c>
      <c r="B731" s="309" t="str">
        <f t="shared" ca="1" si="122"/>
        <v>A716</v>
      </c>
      <c r="C731" s="309"/>
      <c r="D731" s="57" t="str">
        <f t="shared" ca="1" si="123"/>
        <v/>
      </c>
      <c r="E731" s="59" t="str">
        <f t="shared" ca="1" si="124"/>
        <v/>
      </c>
      <c r="F731" s="215">
        <f ca="1">IF(LEN(B731)&gt;0,'OBRAČUNANA OSNOVNA PLAČA'!K725,"")</f>
        <v>0</v>
      </c>
      <c r="G731" s="60"/>
      <c r="H731" s="60"/>
      <c r="I731" s="60"/>
      <c r="J731" s="60"/>
      <c r="K731" s="60"/>
      <c r="L731" s="229">
        <f t="shared" si="164"/>
        <v>0</v>
      </c>
      <c r="M731" s="230">
        <f t="shared" ca="1" si="172"/>
        <v>0</v>
      </c>
      <c r="N731" s="230">
        <f t="shared" ca="1" si="173"/>
        <v>0</v>
      </c>
      <c r="O731" s="231">
        <f t="shared" ca="1" si="174"/>
        <v>0</v>
      </c>
      <c r="P731" s="232">
        <f t="shared" ca="1" si="175"/>
        <v>0</v>
      </c>
      <c r="Q731" s="233">
        <f t="shared" ca="1" si="165"/>
        <v>0</v>
      </c>
      <c r="R731" s="233">
        <f ca="1">IF(LEN(B731)&gt;0,'10'!R731-'10'!Q731,"")</f>
        <v>0</v>
      </c>
      <c r="S731" s="234"/>
      <c r="T731" s="34"/>
      <c r="U731" s="34"/>
      <c r="V731" s="34"/>
      <c r="W731" s="34"/>
      <c r="X731" s="34"/>
      <c r="Y731" s="34"/>
      <c r="AB731" s="167">
        <f>ROW()</f>
        <v>731</v>
      </c>
      <c r="AC731" s="168">
        <f t="shared" ca="1" si="125"/>
        <v>0</v>
      </c>
      <c r="AD731" s="168">
        <f t="shared" ca="1" si="139"/>
        <v>0</v>
      </c>
      <c r="AE731" s="169" t="str">
        <f t="shared" ca="1" si="166"/>
        <v>-</v>
      </c>
      <c r="AF731" s="168" t="str">
        <f t="shared" ca="1" si="167"/>
        <v>-</v>
      </c>
      <c r="AG731" s="169" t="str">
        <f t="shared" ca="1" si="168"/>
        <v>-</v>
      </c>
      <c r="AH731" s="168" t="str">
        <f t="shared" ca="1" si="169"/>
        <v>-</v>
      </c>
      <c r="AI731" s="168">
        <f t="shared" ca="1" si="170"/>
        <v>0</v>
      </c>
      <c r="AJ731" s="170">
        <f t="shared" ca="1" si="171"/>
        <v>0</v>
      </c>
      <c r="AK731" s="168">
        <f t="shared" ca="1" si="126"/>
        <v>0</v>
      </c>
      <c r="AL731" s="168">
        <f t="shared" ca="1" si="121"/>
        <v>0</v>
      </c>
    </row>
    <row r="732" spans="1:38" ht="27" customHeight="1" x14ac:dyDescent="0.2">
      <c r="A732" s="56">
        <v>717</v>
      </c>
      <c r="B732" s="309" t="str">
        <f t="shared" ca="1" si="122"/>
        <v>A717</v>
      </c>
      <c r="C732" s="309"/>
      <c r="D732" s="57" t="str">
        <f t="shared" ca="1" si="123"/>
        <v/>
      </c>
      <c r="E732" s="59" t="str">
        <f t="shared" ca="1" si="124"/>
        <v/>
      </c>
      <c r="F732" s="215">
        <f ca="1">IF(LEN(B732)&gt;0,'OBRAČUNANA OSNOVNA PLAČA'!K726,"")</f>
        <v>0</v>
      </c>
      <c r="G732" s="60"/>
      <c r="H732" s="60"/>
      <c r="I732" s="60"/>
      <c r="J732" s="60"/>
      <c r="K732" s="60"/>
      <c r="L732" s="229">
        <f t="shared" si="164"/>
        <v>0</v>
      </c>
      <c r="M732" s="230">
        <f t="shared" ca="1" si="172"/>
        <v>0</v>
      </c>
      <c r="N732" s="230">
        <f t="shared" ca="1" si="173"/>
        <v>0</v>
      </c>
      <c r="O732" s="231">
        <f t="shared" ca="1" si="174"/>
        <v>0</v>
      </c>
      <c r="P732" s="232">
        <f t="shared" ca="1" si="175"/>
        <v>0</v>
      </c>
      <c r="Q732" s="233">
        <f t="shared" ca="1" si="165"/>
        <v>0</v>
      </c>
      <c r="R732" s="233">
        <f ca="1">IF(LEN(B732)&gt;0,'10'!R732-'10'!Q732,"")</f>
        <v>0</v>
      </c>
      <c r="S732" s="234"/>
      <c r="T732" s="34"/>
      <c r="U732" s="34"/>
      <c r="V732" s="34"/>
      <c r="W732" s="34"/>
      <c r="X732" s="34"/>
      <c r="Y732" s="34"/>
      <c r="AB732" s="167">
        <f>ROW()</f>
        <v>732</v>
      </c>
      <c r="AC732" s="168">
        <f t="shared" ca="1" si="125"/>
        <v>0</v>
      </c>
      <c r="AD732" s="168">
        <f t="shared" ca="1" si="139"/>
        <v>0</v>
      </c>
      <c r="AE732" s="169" t="str">
        <f t="shared" ca="1" si="166"/>
        <v>-</v>
      </c>
      <c r="AF732" s="168" t="str">
        <f t="shared" ca="1" si="167"/>
        <v>-</v>
      </c>
      <c r="AG732" s="169" t="str">
        <f t="shared" ca="1" si="168"/>
        <v>-</v>
      </c>
      <c r="AH732" s="168" t="str">
        <f t="shared" ca="1" si="169"/>
        <v>-</v>
      </c>
      <c r="AI732" s="168">
        <f t="shared" ca="1" si="170"/>
        <v>0</v>
      </c>
      <c r="AJ732" s="170">
        <f t="shared" ca="1" si="171"/>
        <v>0</v>
      </c>
      <c r="AK732" s="168">
        <f t="shared" ca="1" si="126"/>
        <v>0</v>
      </c>
      <c r="AL732" s="168">
        <f t="shared" ca="1" si="121"/>
        <v>0</v>
      </c>
    </row>
    <row r="733" spans="1:38" ht="27" customHeight="1" x14ac:dyDescent="0.2">
      <c r="A733" s="56">
        <v>718</v>
      </c>
      <c r="B733" s="309" t="str">
        <f t="shared" ca="1" si="122"/>
        <v>A718</v>
      </c>
      <c r="C733" s="309"/>
      <c r="D733" s="57" t="str">
        <f t="shared" ca="1" si="123"/>
        <v/>
      </c>
      <c r="E733" s="59" t="str">
        <f t="shared" ca="1" si="124"/>
        <v/>
      </c>
      <c r="F733" s="215">
        <f ca="1">IF(LEN(B733)&gt;0,'OBRAČUNANA OSNOVNA PLAČA'!K727,"")</f>
        <v>0</v>
      </c>
      <c r="G733" s="60"/>
      <c r="H733" s="60"/>
      <c r="I733" s="60"/>
      <c r="J733" s="60"/>
      <c r="K733" s="60"/>
      <c r="L733" s="229">
        <f t="shared" si="164"/>
        <v>0</v>
      </c>
      <c r="M733" s="230">
        <f t="shared" ca="1" si="172"/>
        <v>0</v>
      </c>
      <c r="N733" s="230">
        <f t="shared" ca="1" si="173"/>
        <v>0</v>
      </c>
      <c r="O733" s="231">
        <f t="shared" ca="1" si="174"/>
        <v>0</v>
      </c>
      <c r="P733" s="232">
        <f t="shared" ca="1" si="175"/>
        <v>0</v>
      </c>
      <c r="Q733" s="233">
        <f t="shared" ca="1" si="165"/>
        <v>0</v>
      </c>
      <c r="R733" s="233">
        <f ca="1">IF(LEN(B733)&gt;0,'10'!R733-'10'!Q733,"")</f>
        <v>0</v>
      </c>
      <c r="S733" s="234"/>
      <c r="T733" s="34"/>
      <c r="U733" s="34"/>
      <c r="V733" s="34"/>
      <c r="W733" s="34"/>
      <c r="X733" s="34"/>
      <c r="Y733" s="34"/>
      <c r="AB733" s="167">
        <f>ROW()</f>
        <v>733</v>
      </c>
      <c r="AC733" s="168">
        <f t="shared" ca="1" si="125"/>
        <v>0</v>
      </c>
      <c r="AD733" s="168">
        <f t="shared" ca="1" si="139"/>
        <v>0</v>
      </c>
      <c r="AE733" s="169" t="str">
        <f t="shared" ca="1" si="166"/>
        <v>-</v>
      </c>
      <c r="AF733" s="168" t="str">
        <f t="shared" ca="1" si="167"/>
        <v>-</v>
      </c>
      <c r="AG733" s="169" t="str">
        <f t="shared" ca="1" si="168"/>
        <v>-</v>
      </c>
      <c r="AH733" s="168" t="str">
        <f t="shared" ca="1" si="169"/>
        <v>-</v>
      </c>
      <c r="AI733" s="168">
        <f t="shared" ca="1" si="170"/>
        <v>0</v>
      </c>
      <c r="AJ733" s="170">
        <f t="shared" ca="1" si="171"/>
        <v>0</v>
      </c>
      <c r="AK733" s="168">
        <f t="shared" ca="1" si="126"/>
        <v>0</v>
      </c>
      <c r="AL733" s="168">
        <f t="shared" ca="1" si="121"/>
        <v>0</v>
      </c>
    </row>
    <row r="734" spans="1:38" ht="27" customHeight="1" x14ac:dyDescent="0.2">
      <c r="A734" s="56">
        <v>719</v>
      </c>
      <c r="B734" s="309" t="str">
        <f t="shared" ca="1" si="122"/>
        <v>A719</v>
      </c>
      <c r="C734" s="309"/>
      <c r="D734" s="57" t="str">
        <f t="shared" ca="1" si="123"/>
        <v/>
      </c>
      <c r="E734" s="59" t="str">
        <f t="shared" ca="1" si="124"/>
        <v/>
      </c>
      <c r="F734" s="215">
        <f ca="1">IF(LEN(B734)&gt;0,'OBRAČUNANA OSNOVNA PLAČA'!K728,"")</f>
        <v>0</v>
      </c>
      <c r="G734" s="60"/>
      <c r="H734" s="60"/>
      <c r="I734" s="60"/>
      <c r="J734" s="60"/>
      <c r="K734" s="60"/>
      <c r="L734" s="229">
        <f t="shared" si="164"/>
        <v>0</v>
      </c>
      <c r="M734" s="230">
        <f t="shared" ca="1" si="172"/>
        <v>0</v>
      </c>
      <c r="N734" s="230">
        <f t="shared" ca="1" si="173"/>
        <v>0</v>
      </c>
      <c r="O734" s="231">
        <f t="shared" ca="1" si="174"/>
        <v>0</v>
      </c>
      <c r="P734" s="232">
        <f t="shared" ca="1" si="175"/>
        <v>0</v>
      </c>
      <c r="Q734" s="233">
        <f t="shared" ca="1" si="165"/>
        <v>0</v>
      </c>
      <c r="R734" s="233">
        <f ca="1">IF(LEN(B734)&gt;0,'10'!R734-'10'!Q734,"")</f>
        <v>0</v>
      </c>
      <c r="S734" s="234"/>
      <c r="T734" s="34"/>
      <c r="U734" s="34"/>
      <c r="V734" s="34"/>
      <c r="W734" s="34"/>
      <c r="X734" s="34"/>
      <c r="Y734" s="34"/>
      <c r="AB734" s="167">
        <f>ROW()</f>
        <v>734</v>
      </c>
      <c r="AC734" s="168">
        <f t="shared" ca="1" si="125"/>
        <v>0</v>
      </c>
      <c r="AD734" s="168">
        <f t="shared" ca="1" si="139"/>
        <v>0</v>
      </c>
      <c r="AE734" s="169" t="str">
        <f t="shared" ca="1" si="166"/>
        <v>-</v>
      </c>
      <c r="AF734" s="168" t="str">
        <f t="shared" ca="1" si="167"/>
        <v>-</v>
      </c>
      <c r="AG734" s="169" t="str">
        <f t="shared" ca="1" si="168"/>
        <v>-</v>
      </c>
      <c r="AH734" s="168" t="str">
        <f t="shared" ca="1" si="169"/>
        <v>-</v>
      </c>
      <c r="AI734" s="168">
        <f t="shared" ca="1" si="170"/>
        <v>0</v>
      </c>
      <c r="AJ734" s="170">
        <f t="shared" ca="1" si="171"/>
        <v>0</v>
      </c>
      <c r="AK734" s="168">
        <f t="shared" ca="1" si="126"/>
        <v>0</v>
      </c>
      <c r="AL734" s="168">
        <f t="shared" ca="1" si="121"/>
        <v>0</v>
      </c>
    </row>
    <row r="735" spans="1:38" ht="27" customHeight="1" x14ac:dyDescent="0.2">
      <c r="A735" s="56">
        <v>720</v>
      </c>
      <c r="B735" s="309" t="str">
        <f t="shared" ca="1" si="122"/>
        <v>A720</v>
      </c>
      <c r="C735" s="309"/>
      <c r="D735" s="57" t="str">
        <f t="shared" ca="1" si="123"/>
        <v/>
      </c>
      <c r="E735" s="59" t="str">
        <f t="shared" ca="1" si="124"/>
        <v/>
      </c>
      <c r="F735" s="215">
        <f ca="1">IF(LEN(B735)&gt;0,'OBRAČUNANA OSNOVNA PLAČA'!K729,"")</f>
        <v>0</v>
      </c>
      <c r="G735" s="60"/>
      <c r="H735" s="60"/>
      <c r="I735" s="60"/>
      <c r="J735" s="60"/>
      <c r="K735" s="60"/>
      <c r="L735" s="229">
        <f t="shared" si="164"/>
        <v>0</v>
      </c>
      <c r="M735" s="230">
        <f t="shared" ca="1" si="172"/>
        <v>0</v>
      </c>
      <c r="N735" s="230">
        <f t="shared" ca="1" si="173"/>
        <v>0</v>
      </c>
      <c r="O735" s="231">
        <f t="shared" ca="1" si="174"/>
        <v>0</v>
      </c>
      <c r="P735" s="232">
        <f t="shared" ca="1" si="175"/>
        <v>0</v>
      </c>
      <c r="Q735" s="233">
        <f t="shared" ca="1" si="165"/>
        <v>0</v>
      </c>
      <c r="R735" s="233">
        <f ca="1">IF(LEN(B735)&gt;0,'10'!R735-'10'!Q735,"")</f>
        <v>0</v>
      </c>
      <c r="S735" s="234"/>
      <c r="T735" s="34"/>
      <c r="U735" s="34"/>
      <c r="V735" s="34"/>
      <c r="W735" s="34"/>
      <c r="X735" s="34"/>
      <c r="Y735" s="34"/>
      <c r="AB735" s="167">
        <f>ROW()</f>
        <v>735</v>
      </c>
      <c r="AC735" s="168">
        <f t="shared" ca="1" si="125"/>
        <v>0</v>
      </c>
      <c r="AD735" s="168">
        <f t="shared" ca="1" si="139"/>
        <v>0</v>
      </c>
      <c r="AE735" s="169" t="str">
        <f t="shared" ca="1" si="166"/>
        <v>-</v>
      </c>
      <c r="AF735" s="168" t="str">
        <f t="shared" ca="1" si="167"/>
        <v>-</v>
      </c>
      <c r="AG735" s="169" t="str">
        <f t="shared" ca="1" si="168"/>
        <v>-</v>
      </c>
      <c r="AH735" s="168" t="str">
        <f t="shared" ca="1" si="169"/>
        <v>-</v>
      </c>
      <c r="AI735" s="168">
        <f t="shared" ca="1" si="170"/>
        <v>0</v>
      </c>
      <c r="AJ735" s="170">
        <f t="shared" ca="1" si="171"/>
        <v>0</v>
      </c>
      <c r="AK735" s="168">
        <f t="shared" ca="1" si="126"/>
        <v>0</v>
      </c>
      <c r="AL735" s="168">
        <f t="shared" ca="1" si="121"/>
        <v>0</v>
      </c>
    </row>
    <row r="736" spans="1:38" ht="27" customHeight="1" x14ac:dyDescent="0.2">
      <c r="A736" s="56">
        <v>721</v>
      </c>
      <c r="B736" s="309" t="str">
        <f t="shared" ca="1" si="122"/>
        <v>A721</v>
      </c>
      <c r="C736" s="309"/>
      <c r="D736" s="57" t="str">
        <f t="shared" ca="1" si="123"/>
        <v/>
      </c>
      <c r="E736" s="59" t="str">
        <f t="shared" ca="1" si="124"/>
        <v/>
      </c>
      <c r="F736" s="215">
        <f ca="1">IF(LEN(B736)&gt;0,'OBRAČUNANA OSNOVNA PLAČA'!K730,"")</f>
        <v>0</v>
      </c>
      <c r="G736" s="60"/>
      <c r="H736" s="60"/>
      <c r="I736" s="60"/>
      <c r="J736" s="60"/>
      <c r="K736" s="60"/>
      <c r="L736" s="229">
        <f t="shared" si="164"/>
        <v>0</v>
      </c>
      <c r="M736" s="230">
        <f t="shared" ca="1" si="172"/>
        <v>0</v>
      </c>
      <c r="N736" s="230">
        <f t="shared" ca="1" si="173"/>
        <v>0</v>
      </c>
      <c r="O736" s="231">
        <f t="shared" ca="1" si="174"/>
        <v>0</v>
      </c>
      <c r="P736" s="232">
        <f t="shared" ca="1" si="175"/>
        <v>0</v>
      </c>
      <c r="Q736" s="233">
        <f t="shared" ca="1" si="165"/>
        <v>0</v>
      </c>
      <c r="R736" s="233">
        <f ca="1">IF(LEN(B736)&gt;0,'10'!R736-'10'!Q736,"")</f>
        <v>0</v>
      </c>
      <c r="S736" s="234"/>
      <c r="T736" s="34"/>
      <c r="U736" s="34"/>
      <c r="V736" s="34"/>
      <c r="W736" s="34"/>
      <c r="X736" s="34"/>
      <c r="Y736" s="34"/>
      <c r="AB736" s="167">
        <f>ROW()</f>
        <v>736</v>
      </c>
      <c r="AC736" s="168">
        <f t="shared" ca="1" si="125"/>
        <v>0</v>
      </c>
      <c r="AD736" s="168">
        <f t="shared" ca="1" si="139"/>
        <v>0</v>
      </c>
      <c r="AE736" s="169" t="str">
        <f t="shared" ca="1" si="166"/>
        <v>-</v>
      </c>
      <c r="AF736" s="168" t="str">
        <f t="shared" ca="1" si="167"/>
        <v>-</v>
      </c>
      <c r="AG736" s="169" t="str">
        <f t="shared" ca="1" si="168"/>
        <v>-</v>
      </c>
      <c r="AH736" s="168" t="str">
        <f t="shared" ca="1" si="169"/>
        <v>-</v>
      </c>
      <c r="AI736" s="168">
        <f t="shared" ca="1" si="170"/>
        <v>0</v>
      </c>
      <c r="AJ736" s="170">
        <f t="shared" ca="1" si="171"/>
        <v>0</v>
      </c>
      <c r="AK736" s="168">
        <f t="shared" ca="1" si="126"/>
        <v>0</v>
      </c>
      <c r="AL736" s="168">
        <f t="shared" ca="1" si="121"/>
        <v>0</v>
      </c>
    </row>
    <row r="737" spans="1:38" ht="27" customHeight="1" x14ac:dyDescent="0.2">
      <c r="A737" s="56">
        <v>722</v>
      </c>
      <c r="B737" s="309" t="str">
        <f t="shared" ca="1" si="122"/>
        <v>A722</v>
      </c>
      <c r="C737" s="309"/>
      <c r="D737" s="57" t="str">
        <f t="shared" ca="1" si="123"/>
        <v/>
      </c>
      <c r="E737" s="59" t="str">
        <f t="shared" ca="1" si="124"/>
        <v/>
      </c>
      <c r="F737" s="215">
        <f ca="1">IF(LEN(B737)&gt;0,'OBRAČUNANA OSNOVNA PLAČA'!K731,"")</f>
        <v>0</v>
      </c>
      <c r="G737" s="60"/>
      <c r="H737" s="60"/>
      <c r="I737" s="60"/>
      <c r="J737" s="60"/>
      <c r="K737" s="60"/>
      <c r="L737" s="229">
        <f t="shared" si="164"/>
        <v>0</v>
      </c>
      <c r="M737" s="230">
        <f t="shared" ca="1" si="172"/>
        <v>0</v>
      </c>
      <c r="N737" s="230">
        <f t="shared" ca="1" si="173"/>
        <v>0</v>
      </c>
      <c r="O737" s="231">
        <f t="shared" ca="1" si="174"/>
        <v>0</v>
      </c>
      <c r="P737" s="232">
        <f t="shared" ca="1" si="175"/>
        <v>0</v>
      </c>
      <c r="Q737" s="233">
        <f t="shared" ca="1" si="165"/>
        <v>0</v>
      </c>
      <c r="R737" s="233">
        <f ca="1">IF(LEN(B737)&gt;0,'10'!R737-'10'!Q737,"")</f>
        <v>0</v>
      </c>
      <c r="S737" s="234"/>
      <c r="T737" s="34"/>
      <c r="U737" s="34"/>
      <c r="V737" s="34"/>
      <c r="W737" s="34"/>
      <c r="X737" s="34"/>
      <c r="Y737" s="34"/>
      <c r="AB737" s="167">
        <f>ROW()</f>
        <v>737</v>
      </c>
      <c r="AC737" s="168">
        <f t="shared" ca="1" si="125"/>
        <v>0</v>
      </c>
      <c r="AD737" s="168">
        <f t="shared" ca="1" si="139"/>
        <v>0</v>
      </c>
      <c r="AE737" s="169" t="str">
        <f t="shared" ca="1" si="166"/>
        <v>-</v>
      </c>
      <c r="AF737" s="168" t="str">
        <f t="shared" ca="1" si="167"/>
        <v>-</v>
      </c>
      <c r="AG737" s="169" t="str">
        <f t="shared" ca="1" si="168"/>
        <v>-</v>
      </c>
      <c r="AH737" s="168" t="str">
        <f t="shared" ca="1" si="169"/>
        <v>-</v>
      </c>
      <c r="AI737" s="168">
        <f t="shared" ca="1" si="170"/>
        <v>0</v>
      </c>
      <c r="AJ737" s="170">
        <f t="shared" ca="1" si="171"/>
        <v>0</v>
      </c>
      <c r="AK737" s="168">
        <f t="shared" ca="1" si="126"/>
        <v>0</v>
      </c>
      <c r="AL737" s="168">
        <f t="shared" ca="1" si="121"/>
        <v>0</v>
      </c>
    </row>
    <row r="738" spans="1:38" ht="27" customHeight="1" x14ac:dyDescent="0.2">
      <c r="A738" s="56">
        <v>723</v>
      </c>
      <c r="B738" s="309" t="str">
        <f t="shared" ca="1" si="122"/>
        <v>A723</v>
      </c>
      <c r="C738" s="309"/>
      <c r="D738" s="57" t="str">
        <f t="shared" ca="1" si="123"/>
        <v/>
      </c>
      <c r="E738" s="59" t="str">
        <f t="shared" ca="1" si="124"/>
        <v/>
      </c>
      <c r="F738" s="215">
        <f ca="1">IF(LEN(B738)&gt;0,'OBRAČUNANA OSNOVNA PLAČA'!K732,"")</f>
        <v>0</v>
      </c>
      <c r="G738" s="60"/>
      <c r="H738" s="60"/>
      <c r="I738" s="60"/>
      <c r="J738" s="60"/>
      <c r="K738" s="60"/>
      <c r="L738" s="229">
        <f t="shared" si="164"/>
        <v>0</v>
      </c>
      <c r="M738" s="230">
        <f t="shared" ca="1" si="172"/>
        <v>0</v>
      </c>
      <c r="N738" s="230">
        <f t="shared" ca="1" si="173"/>
        <v>0</v>
      </c>
      <c r="O738" s="231">
        <f t="shared" ca="1" si="174"/>
        <v>0</v>
      </c>
      <c r="P738" s="232">
        <f t="shared" ca="1" si="175"/>
        <v>0</v>
      </c>
      <c r="Q738" s="233">
        <f t="shared" ca="1" si="165"/>
        <v>0</v>
      </c>
      <c r="R738" s="233">
        <f ca="1">IF(LEN(B738)&gt;0,'10'!R738-'10'!Q738,"")</f>
        <v>0</v>
      </c>
      <c r="S738" s="234"/>
      <c r="T738" s="34"/>
      <c r="U738" s="34"/>
      <c r="V738" s="34"/>
      <c r="W738" s="34"/>
      <c r="X738" s="34"/>
      <c r="Y738" s="34"/>
      <c r="AB738" s="167">
        <f>ROW()</f>
        <v>738</v>
      </c>
      <c r="AC738" s="168">
        <f t="shared" ca="1" si="125"/>
        <v>0</v>
      </c>
      <c r="AD738" s="168">
        <f t="shared" ca="1" si="139"/>
        <v>0</v>
      </c>
      <c r="AE738" s="169" t="str">
        <f t="shared" ca="1" si="166"/>
        <v>-</v>
      </c>
      <c r="AF738" s="168" t="str">
        <f t="shared" ca="1" si="167"/>
        <v>-</v>
      </c>
      <c r="AG738" s="169" t="str">
        <f t="shared" ca="1" si="168"/>
        <v>-</v>
      </c>
      <c r="AH738" s="168" t="str">
        <f t="shared" ca="1" si="169"/>
        <v>-</v>
      </c>
      <c r="AI738" s="168">
        <f t="shared" ca="1" si="170"/>
        <v>0</v>
      </c>
      <c r="AJ738" s="170">
        <f t="shared" ca="1" si="171"/>
        <v>0</v>
      </c>
      <c r="AK738" s="168">
        <f t="shared" ca="1" si="126"/>
        <v>0</v>
      </c>
      <c r="AL738" s="168">
        <f t="shared" ca="1" si="121"/>
        <v>0</v>
      </c>
    </row>
    <row r="739" spans="1:38" ht="27" customHeight="1" x14ac:dyDescent="0.2">
      <c r="A739" s="56">
        <v>724</v>
      </c>
      <c r="B739" s="309" t="str">
        <f t="shared" ca="1" si="122"/>
        <v>A724</v>
      </c>
      <c r="C739" s="309"/>
      <c r="D739" s="57" t="str">
        <f t="shared" ca="1" si="123"/>
        <v/>
      </c>
      <c r="E739" s="59" t="str">
        <f t="shared" ca="1" si="124"/>
        <v/>
      </c>
      <c r="F739" s="215">
        <f ca="1">IF(LEN(B739)&gt;0,'OBRAČUNANA OSNOVNA PLAČA'!K733,"")</f>
        <v>0</v>
      </c>
      <c r="G739" s="60"/>
      <c r="H739" s="60"/>
      <c r="I739" s="60"/>
      <c r="J739" s="60"/>
      <c r="K739" s="60"/>
      <c r="L739" s="229">
        <f t="shared" si="164"/>
        <v>0</v>
      </c>
      <c r="M739" s="230">
        <f t="shared" ca="1" si="172"/>
        <v>0</v>
      </c>
      <c r="N739" s="230">
        <f t="shared" ca="1" si="173"/>
        <v>0</v>
      </c>
      <c r="O739" s="231">
        <f t="shared" ca="1" si="174"/>
        <v>0</v>
      </c>
      <c r="P739" s="232">
        <f t="shared" ca="1" si="175"/>
        <v>0</v>
      </c>
      <c r="Q739" s="233">
        <f t="shared" ca="1" si="165"/>
        <v>0</v>
      </c>
      <c r="R739" s="233">
        <f ca="1">IF(LEN(B739)&gt;0,'10'!R739-'10'!Q739,"")</f>
        <v>0</v>
      </c>
      <c r="S739" s="234"/>
      <c r="T739" s="34"/>
      <c r="U739" s="34"/>
      <c r="V739" s="34"/>
      <c r="W739" s="34"/>
      <c r="X739" s="34"/>
      <c r="Y739" s="34"/>
      <c r="AB739" s="167">
        <f>ROW()</f>
        <v>739</v>
      </c>
      <c r="AC739" s="168">
        <f t="shared" ca="1" si="125"/>
        <v>0</v>
      </c>
      <c r="AD739" s="168">
        <f t="shared" ca="1" si="139"/>
        <v>0</v>
      </c>
      <c r="AE739" s="169" t="str">
        <f t="shared" ca="1" si="166"/>
        <v>-</v>
      </c>
      <c r="AF739" s="168" t="str">
        <f t="shared" ca="1" si="167"/>
        <v>-</v>
      </c>
      <c r="AG739" s="169" t="str">
        <f t="shared" ca="1" si="168"/>
        <v>-</v>
      </c>
      <c r="AH739" s="168" t="str">
        <f t="shared" ca="1" si="169"/>
        <v>-</v>
      </c>
      <c r="AI739" s="168">
        <f t="shared" ca="1" si="170"/>
        <v>0</v>
      </c>
      <c r="AJ739" s="170">
        <f t="shared" ca="1" si="171"/>
        <v>0</v>
      </c>
      <c r="AK739" s="168">
        <f t="shared" ca="1" si="126"/>
        <v>0</v>
      </c>
      <c r="AL739" s="168">
        <f t="shared" ca="1" si="121"/>
        <v>0</v>
      </c>
    </row>
    <row r="740" spans="1:38" ht="27" customHeight="1" x14ac:dyDescent="0.2">
      <c r="A740" s="56">
        <v>725</v>
      </c>
      <c r="B740" s="309" t="str">
        <f t="shared" ca="1" si="122"/>
        <v>A725</v>
      </c>
      <c r="C740" s="309"/>
      <c r="D740" s="57" t="str">
        <f t="shared" ca="1" si="123"/>
        <v/>
      </c>
      <c r="E740" s="59" t="str">
        <f t="shared" ca="1" si="124"/>
        <v/>
      </c>
      <c r="F740" s="215">
        <f ca="1">IF(LEN(B740)&gt;0,'OBRAČUNANA OSNOVNA PLAČA'!K734,"")</f>
        <v>0</v>
      </c>
      <c r="G740" s="60"/>
      <c r="H740" s="60"/>
      <c r="I740" s="60"/>
      <c r="J740" s="60"/>
      <c r="K740" s="60"/>
      <c r="L740" s="229">
        <f t="shared" si="164"/>
        <v>0</v>
      </c>
      <c r="M740" s="230">
        <f t="shared" ca="1" si="172"/>
        <v>0</v>
      </c>
      <c r="N740" s="230">
        <f t="shared" ca="1" si="173"/>
        <v>0</v>
      </c>
      <c r="O740" s="231">
        <f t="shared" ca="1" si="174"/>
        <v>0</v>
      </c>
      <c r="P740" s="232">
        <f t="shared" ca="1" si="175"/>
        <v>0</v>
      </c>
      <c r="Q740" s="233">
        <f t="shared" ca="1" si="165"/>
        <v>0</v>
      </c>
      <c r="R740" s="233">
        <f ca="1">IF(LEN(B740)&gt;0,'10'!R740-'10'!Q740,"")</f>
        <v>0</v>
      </c>
      <c r="S740" s="234"/>
      <c r="T740" s="34"/>
      <c r="U740" s="34"/>
      <c r="V740" s="34"/>
      <c r="W740" s="34"/>
      <c r="X740" s="34"/>
      <c r="Y740" s="34"/>
      <c r="AB740" s="167">
        <f>ROW()</f>
        <v>740</v>
      </c>
      <c r="AC740" s="168">
        <f t="shared" ca="1" si="125"/>
        <v>0</v>
      </c>
      <c r="AD740" s="168">
        <f t="shared" ca="1" si="139"/>
        <v>0</v>
      </c>
      <c r="AE740" s="169" t="str">
        <f t="shared" ca="1" si="166"/>
        <v>-</v>
      </c>
      <c r="AF740" s="168" t="str">
        <f t="shared" ca="1" si="167"/>
        <v>-</v>
      </c>
      <c r="AG740" s="169" t="str">
        <f t="shared" ca="1" si="168"/>
        <v>-</v>
      </c>
      <c r="AH740" s="168" t="str">
        <f t="shared" ca="1" si="169"/>
        <v>-</v>
      </c>
      <c r="AI740" s="168">
        <f t="shared" ca="1" si="170"/>
        <v>0</v>
      </c>
      <c r="AJ740" s="170">
        <f t="shared" ca="1" si="171"/>
        <v>0</v>
      </c>
      <c r="AK740" s="168">
        <f t="shared" ca="1" si="126"/>
        <v>0</v>
      </c>
      <c r="AL740" s="168">
        <f t="shared" ca="1" si="121"/>
        <v>0</v>
      </c>
    </row>
    <row r="741" spans="1:38" ht="27" customHeight="1" x14ac:dyDescent="0.2">
      <c r="A741" s="56">
        <v>726</v>
      </c>
      <c r="B741" s="309" t="str">
        <f t="shared" ca="1" si="122"/>
        <v>A726</v>
      </c>
      <c r="C741" s="309"/>
      <c r="D741" s="57" t="str">
        <f t="shared" ca="1" si="123"/>
        <v/>
      </c>
      <c r="E741" s="59" t="str">
        <f t="shared" ca="1" si="124"/>
        <v/>
      </c>
      <c r="F741" s="215">
        <f ca="1">IF(LEN(B741)&gt;0,'OBRAČUNANA OSNOVNA PLAČA'!K735,"")</f>
        <v>0</v>
      </c>
      <c r="G741" s="60"/>
      <c r="H741" s="60"/>
      <c r="I741" s="60"/>
      <c r="J741" s="60"/>
      <c r="K741" s="60"/>
      <c r="L741" s="229">
        <f t="shared" si="164"/>
        <v>0</v>
      </c>
      <c r="M741" s="230">
        <f t="shared" ca="1" si="172"/>
        <v>0</v>
      </c>
      <c r="N741" s="230">
        <f t="shared" ca="1" si="173"/>
        <v>0</v>
      </c>
      <c r="O741" s="231">
        <f t="shared" ca="1" si="174"/>
        <v>0</v>
      </c>
      <c r="P741" s="232">
        <f t="shared" ca="1" si="175"/>
        <v>0</v>
      </c>
      <c r="Q741" s="233">
        <f t="shared" ca="1" si="165"/>
        <v>0</v>
      </c>
      <c r="R741" s="233">
        <f ca="1">IF(LEN(B741)&gt;0,'10'!R741-'10'!Q741,"")</f>
        <v>0</v>
      </c>
      <c r="S741" s="234"/>
      <c r="T741" s="34"/>
      <c r="U741" s="34"/>
      <c r="V741" s="34"/>
      <c r="W741" s="34"/>
      <c r="X741" s="34"/>
      <c r="Y741" s="34"/>
      <c r="AB741" s="167">
        <f>ROW()</f>
        <v>741</v>
      </c>
      <c r="AC741" s="168">
        <f t="shared" ca="1" si="125"/>
        <v>0</v>
      </c>
      <c r="AD741" s="168">
        <f t="shared" ca="1" si="139"/>
        <v>0</v>
      </c>
      <c r="AE741" s="169" t="str">
        <f t="shared" ca="1" si="166"/>
        <v>-</v>
      </c>
      <c r="AF741" s="168" t="str">
        <f t="shared" ca="1" si="167"/>
        <v>-</v>
      </c>
      <c r="AG741" s="169" t="str">
        <f t="shared" ca="1" si="168"/>
        <v>-</v>
      </c>
      <c r="AH741" s="168" t="str">
        <f t="shared" ca="1" si="169"/>
        <v>-</v>
      </c>
      <c r="AI741" s="168">
        <f t="shared" ca="1" si="170"/>
        <v>0</v>
      </c>
      <c r="AJ741" s="170">
        <f t="shared" ca="1" si="171"/>
        <v>0</v>
      </c>
      <c r="AK741" s="168">
        <f t="shared" ca="1" si="126"/>
        <v>0</v>
      </c>
      <c r="AL741" s="168">
        <f t="shared" ca="1" si="121"/>
        <v>0</v>
      </c>
    </row>
    <row r="742" spans="1:38" ht="27" customHeight="1" x14ac:dyDescent="0.2">
      <c r="A742" s="56">
        <v>727</v>
      </c>
      <c r="B742" s="309" t="str">
        <f t="shared" ca="1" si="122"/>
        <v>A727</v>
      </c>
      <c r="C742" s="309"/>
      <c r="D742" s="57" t="str">
        <f t="shared" ca="1" si="123"/>
        <v/>
      </c>
      <c r="E742" s="59" t="str">
        <f t="shared" ca="1" si="124"/>
        <v/>
      </c>
      <c r="F742" s="215">
        <f ca="1">IF(LEN(B742)&gt;0,'OBRAČUNANA OSNOVNA PLAČA'!K736,"")</f>
        <v>0</v>
      </c>
      <c r="G742" s="60"/>
      <c r="H742" s="60"/>
      <c r="I742" s="60"/>
      <c r="J742" s="60"/>
      <c r="K742" s="60"/>
      <c r="L742" s="229">
        <f t="shared" si="164"/>
        <v>0</v>
      </c>
      <c r="M742" s="230">
        <f t="shared" ca="1" si="172"/>
        <v>0</v>
      </c>
      <c r="N742" s="230">
        <f t="shared" ca="1" si="173"/>
        <v>0</v>
      </c>
      <c r="O742" s="231">
        <f t="shared" ca="1" si="174"/>
        <v>0</v>
      </c>
      <c r="P742" s="232">
        <f t="shared" ca="1" si="175"/>
        <v>0</v>
      </c>
      <c r="Q742" s="233">
        <f t="shared" ca="1" si="165"/>
        <v>0</v>
      </c>
      <c r="R742" s="233">
        <f ca="1">IF(LEN(B742)&gt;0,'10'!R742-'10'!Q742,"")</f>
        <v>0</v>
      </c>
      <c r="S742" s="234"/>
      <c r="T742" s="34"/>
      <c r="U742" s="34"/>
      <c r="V742" s="34"/>
      <c r="W742" s="34"/>
      <c r="X742" s="34"/>
      <c r="Y742" s="34"/>
      <c r="AB742" s="167">
        <f>ROW()</f>
        <v>742</v>
      </c>
      <c r="AC742" s="168">
        <f t="shared" ca="1" si="125"/>
        <v>0</v>
      </c>
      <c r="AD742" s="168">
        <f t="shared" ca="1" si="139"/>
        <v>0</v>
      </c>
      <c r="AE742" s="169" t="str">
        <f t="shared" ca="1" si="166"/>
        <v>-</v>
      </c>
      <c r="AF742" s="168" t="str">
        <f t="shared" ca="1" si="167"/>
        <v>-</v>
      </c>
      <c r="AG742" s="169" t="str">
        <f t="shared" ca="1" si="168"/>
        <v>-</v>
      </c>
      <c r="AH742" s="168" t="str">
        <f t="shared" ca="1" si="169"/>
        <v>-</v>
      </c>
      <c r="AI742" s="168">
        <f t="shared" ca="1" si="170"/>
        <v>0</v>
      </c>
      <c r="AJ742" s="170">
        <f t="shared" ca="1" si="171"/>
        <v>0</v>
      </c>
      <c r="AK742" s="168">
        <f t="shared" ca="1" si="126"/>
        <v>0</v>
      </c>
      <c r="AL742" s="168">
        <f t="shared" ca="1" si="121"/>
        <v>0</v>
      </c>
    </row>
    <row r="743" spans="1:38" ht="27" customHeight="1" x14ac:dyDescent="0.2">
      <c r="A743" s="56">
        <v>728</v>
      </c>
      <c r="B743" s="309" t="str">
        <f t="shared" ca="1" si="122"/>
        <v>A728</v>
      </c>
      <c r="C743" s="309"/>
      <c r="D743" s="57" t="str">
        <f t="shared" ca="1" si="123"/>
        <v/>
      </c>
      <c r="E743" s="59" t="str">
        <f t="shared" ca="1" si="124"/>
        <v/>
      </c>
      <c r="F743" s="215">
        <f ca="1">IF(LEN(B743)&gt;0,'OBRAČUNANA OSNOVNA PLAČA'!K737,"")</f>
        <v>0</v>
      </c>
      <c r="G743" s="60"/>
      <c r="H743" s="60"/>
      <c r="I743" s="60"/>
      <c r="J743" s="60"/>
      <c r="K743" s="60"/>
      <c r="L743" s="229">
        <f t="shared" si="164"/>
        <v>0</v>
      </c>
      <c r="M743" s="230">
        <f t="shared" ca="1" si="172"/>
        <v>0</v>
      </c>
      <c r="N743" s="230">
        <f t="shared" ca="1" si="173"/>
        <v>0</v>
      </c>
      <c r="O743" s="231">
        <f t="shared" ca="1" si="174"/>
        <v>0</v>
      </c>
      <c r="P743" s="232">
        <f t="shared" ca="1" si="175"/>
        <v>0</v>
      </c>
      <c r="Q743" s="233">
        <f t="shared" ca="1" si="165"/>
        <v>0</v>
      </c>
      <c r="R743" s="233">
        <f ca="1">IF(LEN(B743)&gt;0,'10'!R743-'10'!Q743,"")</f>
        <v>0</v>
      </c>
      <c r="S743" s="234"/>
      <c r="T743" s="34"/>
      <c r="U743" s="34"/>
      <c r="V743" s="34"/>
      <c r="W743" s="34"/>
      <c r="X743" s="34"/>
      <c r="Y743" s="34"/>
      <c r="AB743" s="167">
        <f>ROW()</f>
        <v>743</v>
      </c>
      <c r="AC743" s="168">
        <f t="shared" ca="1" si="125"/>
        <v>0</v>
      </c>
      <c r="AD743" s="168">
        <f t="shared" ca="1" si="139"/>
        <v>0</v>
      </c>
      <c r="AE743" s="169" t="str">
        <f t="shared" ca="1" si="166"/>
        <v>-</v>
      </c>
      <c r="AF743" s="168" t="str">
        <f t="shared" ca="1" si="167"/>
        <v>-</v>
      </c>
      <c r="AG743" s="169" t="str">
        <f t="shared" ca="1" si="168"/>
        <v>-</v>
      </c>
      <c r="AH743" s="168" t="str">
        <f t="shared" ca="1" si="169"/>
        <v>-</v>
      </c>
      <c r="AI743" s="168">
        <f t="shared" ca="1" si="170"/>
        <v>0</v>
      </c>
      <c r="AJ743" s="170">
        <f t="shared" ca="1" si="171"/>
        <v>0</v>
      </c>
      <c r="AK743" s="168">
        <f t="shared" ca="1" si="126"/>
        <v>0</v>
      </c>
      <c r="AL743" s="168">
        <f t="shared" ca="1" si="121"/>
        <v>0</v>
      </c>
    </row>
    <row r="744" spans="1:38" ht="27" customHeight="1" x14ac:dyDescent="0.2">
      <c r="A744" s="56">
        <v>729</v>
      </c>
      <c r="B744" s="309" t="str">
        <f t="shared" ca="1" si="122"/>
        <v>A729</v>
      </c>
      <c r="C744" s="309"/>
      <c r="D744" s="57" t="str">
        <f t="shared" ca="1" si="123"/>
        <v/>
      </c>
      <c r="E744" s="59" t="str">
        <f t="shared" ca="1" si="124"/>
        <v/>
      </c>
      <c r="F744" s="215">
        <f ca="1">IF(LEN(B744)&gt;0,'OBRAČUNANA OSNOVNA PLAČA'!K738,"")</f>
        <v>0</v>
      </c>
      <c r="G744" s="60"/>
      <c r="H744" s="60"/>
      <c r="I744" s="60"/>
      <c r="J744" s="60"/>
      <c r="K744" s="60"/>
      <c r="L744" s="229">
        <f t="shared" si="164"/>
        <v>0</v>
      </c>
      <c r="M744" s="230">
        <f t="shared" ca="1" si="172"/>
        <v>0</v>
      </c>
      <c r="N744" s="230">
        <f t="shared" ca="1" si="173"/>
        <v>0</v>
      </c>
      <c r="O744" s="231">
        <f t="shared" ca="1" si="174"/>
        <v>0</v>
      </c>
      <c r="P744" s="232">
        <f t="shared" ca="1" si="175"/>
        <v>0</v>
      </c>
      <c r="Q744" s="233">
        <f t="shared" ca="1" si="165"/>
        <v>0</v>
      </c>
      <c r="R744" s="233">
        <f ca="1">IF(LEN(B744)&gt;0,'10'!R744-'10'!Q744,"")</f>
        <v>0</v>
      </c>
      <c r="S744" s="234"/>
      <c r="T744" s="34"/>
      <c r="U744" s="34"/>
      <c r="V744" s="34"/>
      <c r="W744" s="34"/>
      <c r="X744" s="34"/>
      <c r="Y744" s="34"/>
      <c r="AB744" s="167">
        <f>ROW()</f>
        <v>744</v>
      </c>
      <c r="AC744" s="168">
        <f t="shared" ca="1" si="125"/>
        <v>0</v>
      </c>
      <c r="AD744" s="168">
        <f t="shared" ca="1" si="139"/>
        <v>0</v>
      </c>
      <c r="AE744" s="169" t="str">
        <f t="shared" ca="1" si="166"/>
        <v>-</v>
      </c>
      <c r="AF744" s="168" t="str">
        <f t="shared" ca="1" si="167"/>
        <v>-</v>
      </c>
      <c r="AG744" s="169" t="str">
        <f t="shared" ca="1" si="168"/>
        <v>-</v>
      </c>
      <c r="AH744" s="168" t="str">
        <f t="shared" ca="1" si="169"/>
        <v>-</v>
      </c>
      <c r="AI744" s="168">
        <f t="shared" ca="1" si="170"/>
        <v>0</v>
      </c>
      <c r="AJ744" s="170">
        <f t="shared" ca="1" si="171"/>
        <v>0</v>
      </c>
      <c r="AK744" s="168">
        <f t="shared" ca="1" si="126"/>
        <v>0</v>
      </c>
      <c r="AL744" s="168">
        <f t="shared" ca="1" si="121"/>
        <v>0</v>
      </c>
    </row>
    <row r="745" spans="1:38" ht="27" customHeight="1" x14ac:dyDescent="0.2">
      <c r="A745" s="56">
        <v>730</v>
      </c>
      <c r="B745" s="309" t="str">
        <f t="shared" ca="1" si="122"/>
        <v>A730</v>
      </c>
      <c r="C745" s="309"/>
      <c r="D745" s="57" t="str">
        <f t="shared" ca="1" si="123"/>
        <v/>
      </c>
      <c r="E745" s="59" t="str">
        <f t="shared" ca="1" si="124"/>
        <v/>
      </c>
      <c r="F745" s="215">
        <f ca="1">IF(LEN(B745)&gt;0,'OBRAČUNANA OSNOVNA PLAČA'!K739,"")</f>
        <v>0</v>
      </c>
      <c r="G745" s="60"/>
      <c r="H745" s="60"/>
      <c r="I745" s="60"/>
      <c r="J745" s="60"/>
      <c r="K745" s="60"/>
      <c r="L745" s="229">
        <f t="shared" si="164"/>
        <v>0</v>
      </c>
      <c r="M745" s="230">
        <f t="shared" ca="1" si="172"/>
        <v>0</v>
      </c>
      <c r="N745" s="230">
        <f t="shared" ca="1" si="173"/>
        <v>0</v>
      </c>
      <c r="O745" s="231">
        <f t="shared" ca="1" si="174"/>
        <v>0</v>
      </c>
      <c r="P745" s="232">
        <f t="shared" ca="1" si="175"/>
        <v>0</v>
      </c>
      <c r="Q745" s="233">
        <f t="shared" ca="1" si="165"/>
        <v>0</v>
      </c>
      <c r="R745" s="233">
        <f ca="1">IF(LEN(B745)&gt;0,'10'!R745-'10'!Q745,"")</f>
        <v>0</v>
      </c>
      <c r="S745" s="234"/>
      <c r="T745" s="34"/>
      <c r="U745" s="34"/>
      <c r="V745" s="34"/>
      <c r="W745" s="34"/>
      <c r="X745" s="34"/>
      <c r="Y745" s="34"/>
      <c r="AB745" s="167">
        <f>ROW()</f>
        <v>745</v>
      </c>
      <c r="AC745" s="168">
        <f t="shared" ca="1" si="125"/>
        <v>0</v>
      </c>
      <c r="AD745" s="168">
        <f t="shared" ca="1" si="139"/>
        <v>0</v>
      </c>
      <c r="AE745" s="169" t="str">
        <f t="shared" ca="1" si="166"/>
        <v>-</v>
      </c>
      <c r="AF745" s="168" t="str">
        <f t="shared" ca="1" si="167"/>
        <v>-</v>
      </c>
      <c r="AG745" s="169" t="str">
        <f t="shared" ca="1" si="168"/>
        <v>-</v>
      </c>
      <c r="AH745" s="168" t="str">
        <f t="shared" ca="1" si="169"/>
        <v>-</v>
      </c>
      <c r="AI745" s="168">
        <f t="shared" ca="1" si="170"/>
        <v>0</v>
      </c>
      <c r="AJ745" s="170">
        <f t="shared" ca="1" si="171"/>
        <v>0</v>
      </c>
      <c r="AK745" s="168">
        <f t="shared" ca="1" si="126"/>
        <v>0</v>
      </c>
      <c r="AL745" s="168">
        <f t="shared" ca="1" si="121"/>
        <v>0</v>
      </c>
    </row>
    <row r="746" spans="1:38" ht="27" customHeight="1" x14ac:dyDescent="0.2">
      <c r="A746" s="56">
        <v>731</v>
      </c>
      <c r="B746" s="309" t="str">
        <f t="shared" ca="1" si="122"/>
        <v>A731</v>
      </c>
      <c r="C746" s="309"/>
      <c r="D746" s="57" t="str">
        <f t="shared" ca="1" si="123"/>
        <v/>
      </c>
      <c r="E746" s="59" t="str">
        <f t="shared" ca="1" si="124"/>
        <v/>
      </c>
      <c r="F746" s="215">
        <f ca="1">IF(LEN(B746)&gt;0,'OBRAČUNANA OSNOVNA PLAČA'!K740,"")</f>
        <v>0</v>
      </c>
      <c r="G746" s="60"/>
      <c r="H746" s="60"/>
      <c r="I746" s="60"/>
      <c r="J746" s="60"/>
      <c r="K746" s="60"/>
      <c r="L746" s="229">
        <f t="shared" si="164"/>
        <v>0</v>
      </c>
      <c r="M746" s="230">
        <f t="shared" ca="1" si="172"/>
        <v>0</v>
      </c>
      <c r="N746" s="230">
        <f t="shared" ca="1" si="173"/>
        <v>0</v>
      </c>
      <c r="O746" s="231">
        <f t="shared" ca="1" si="174"/>
        <v>0</v>
      </c>
      <c r="P746" s="232">
        <f t="shared" ca="1" si="175"/>
        <v>0</v>
      </c>
      <c r="Q746" s="233">
        <f t="shared" ca="1" si="165"/>
        <v>0</v>
      </c>
      <c r="R746" s="233">
        <f ca="1">IF(LEN(B746)&gt;0,'10'!R746-'10'!Q746,"")</f>
        <v>0</v>
      </c>
      <c r="S746" s="234"/>
      <c r="T746" s="34"/>
      <c r="U746" s="34"/>
      <c r="V746" s="34"/>
      <c r="W746" s="34"/>
      <c r="X746" s="34"/>
      <c r="Y746" s="34"/>
      <c r="AB746" s="167">
        <f>ROW()</f>
        <v>746</v>
      </c>
      <c r="AC746" s="168">
        <f t="shared" ca="1" si="125"/>
        <v>0</v>
      </c>
      <c r="AD746" s="168">
        <f t="shared" ca="1" si="139"/>
        <v>0</v>
      </c>
      <c r="AE746" s="169" t="str">
        <f t="shared" ca="1" si="166"/>
        <v>-</v>
      </c>
      <c r="AF746" s="168" t="str">
        <f t="shared" ca="1" si="167"/>
        <v>-</v>
      </c>
      <c r="AG746" s="169" t="str">
        <f t="shared" ca="1" si="168"/>
        <v>-</v>
      </c>
      <c r="AH746" s="168" t="str">
        <f t="shared" ca="1" si="169"/>
        <v>-</v>
      </c>
      <c r="AI746" s="168">
        <f t="shared" ca="1" si="170"/>
        <v>0</v>
      </c>
      <c r="AJ746" s="170">
        <f t="shared" ca="1" si="171"/>
        <v>0</v>
      </c>
      <c r="AK746" s="168">
        <f t="shared" ca="1" si="126"/>
        <v>0</v>
      </c>
      <c r="AL746" s="168">
        <f t="shared" ca="1" si="121"/>
        <v>0</v>
      </c>
    </row>
    <row r="747" spans="1:38" ht="27" customHeight="1" x14ac:dyDescent="0.2">
      <c r="A747" s="56">
        <v>732</v>
      </c>
      <c r="B747" s="309" t="str">
        <f t="shared" ca="1" si="122"/>
        <v>A732</v>
      </c>
      <c r="C747" s="309"/>
      <c r="D747" s="57" t="str">
        <f t="shared" ca="1" si="123"/>
        <v/>
      </c>
      <c r="E747" s="59" t="str">
        <f t="shared" ca="1" si="124"/>
        <v/>
      </c>
      <c r="F747" s="215">
        <f ca="1">IF(LEN(B747)&gt;0,'OBRAČUNANA OSNOVNA PLAČA'!K741,"")</f>
        <v>0</v>
      </c>
      <c r="G747" s="60"/>
      <c r="H747" s="60"/>
      <c r="I747" s="60"/>
      <c r="J747" s="60"/>
      <c r="K747" s="60"/>
      <c r="L747" s="229">
        <f t="shared" si="164"/>
        <v>0</v>
      </c>
      <c r="M747" s="230">
        <f t="shared" ca="1" si="172"/>
        <v>0</v>
      </c>
      <c r="N747" s="230">
        <f t="shared" ca="1" si="173"/>
        <v>0</v>
      </c>
      <c r="O747" s="231">
        <f t="shared" ca="1" si="174"/>
        <v>0</v>
      </c>
      <c r="P747" s="232">
        <f t="shared" ca="1" si="175"/>
        <v>0</v>
      </c>
      <c r="Q747" s="233">
        <f t="shared" ca="1" si="165"/>
        <v>0</v>
      </c>
      <c r="R747" s="233">
        <f ca="1">IF(LEN(B747)&gt;0,'10'!R747-'10'!Q747,"")</f>
        <v>0</v>
      </c>
      <c r="S747" s="234"/>
      <c r="T747" s="34"/>
      <c r="U747" s="34"/>
      <c r="V747" s="34"/>
      <c r="W747" s="34"/>
      <c r="X747" s="34"/>
      <c r="Y747" s="34"/>
      <c r="AB747" s="167">
        <f>ROW()</f>
        <v>747</v>
      </c>
      <c r="AC747" s="168">
        <f t="shared" ca="1" si="125"/>
        <v>0</v>
      </c>
      <c r="AD747" s="168">
        <f t="shared" ca="1" si="139"/>
        <v>0</v>
      </c>
      <c r="AE747" s="169" t="str">
        <f t="shared" ca="1" si="166"/>
        <v>-</v>
      </c>
      <c r="AF747" s="168" t="str">
        <f t="shared" ca="1" si="167"/>
        <v>-</v>
      </c>
      <c r="AG747" s="169" t="str">
        <f t="shared" ca="1" si="168"/>
        <v>-</v>
      </c>
      <c r="AH747" s="168" t="str">
        <f t="shared" ca="1" si="169"/>
        <v>-</v>
      </c>
      <c r="AI747" s="168">
        <f t="shared" ca="1" si="170"/>
        <v>0</v>
      </c>
      <c r="AJ747" s="170">
        <f t="shared" ca="1" si="171"/>
        <v>0</v>
      </c>
      <c r="AK747" s="168">
        <f t="shared" ca="1" si="126"/>
        <v>0</v>
      </c>
      <c r="AL747" s="168">
        <f t="shared" ca="1" si="121"/>
        <v>0</v>
      </c>
    </row>
    <row r="748" spans="1:38" ht="27" customHeight="1" x14ac:dyDescent="0.2">
      <c r="A748" s="56">
        <v>733</v>
      </c>
      <c r="B748" s="309" t="str">
        <f t="shared" ca="1" si="122"/>
        <v>A733</v>
      </c>
      <c r="C748" s="309"/>
      <c r="D748" s="57" t="str">
        <f t="shared" ca="1" si="123"/>
        <v/>
      </c>
      <c r="E748" s="59" t="str">
        <f t="shared" ca="1" si="124"/>
        <v/>
      </c>
      <c r="F748" s="215">
        <f ca="1">IF(LEN(B748)&gt;0,'OBRAČUNANA OSNOVNA PLAČA'!K742,"")</f>
        <v>0</v>
      </c>
      <c r="G748" s="60"/>
      <c r="H748" s="60"/>
      <c r="I748" s="60"/>
      <c r="J748" s="60"/>
      <c r="K748" s="60"/>
      <c r="L748" s="229">
        <f t="shared" si="164"/>
        <v>0</v>
      </c>
      <c r="M748" s="230">
        <f t="shared" ca="1" si="172"/>
        <v>0</v>
      </c>
      <c r="N748" s="230">
        <f t="shared" ca="1" si="173"/>
        <v>0</v>
      </c>
      <c r="O748" s="231">
        <f t="shared" ca="1" si="174"/>
        <v>0</v>
      </c>
      <c r="P748" s="232">
        <f t="shared" ca="1" si="175"/>
        <v>0</v>
      </c>
      <c r="Q748" s="233">
        <f t="shared" ca="1" si="165"/>
        <v>0</v>
      </c>
      <c r="R748" s="233">
        <f ca="1">IF(LEN(B748)&gt;0,'10'!R748-'10'!Q748,"")</f>
        <v>0</v>
      </c>
      <c r="S748" s="234"/>
      <c r="T748" s="34"/>
      <c r="U748" s="34"/>
      <c r="V748" s="34"/>
      <c r="W748" s="34"/>
      <c r="X748" s="34"/>
      <c r="Y748" s="34"/>
      <c r="AB748" s="167">
        <f>ROW()</f>
        <v>748</v>
      </c>
      <c r="AC748" s="168">
        <f t="shared" ca="1" si="125"/>
        <v>0</v>
      </c>
      <c r="AD748" s="168">
        <f t="shared" ca="1" si="139"/>
        <v>0</v>
      </c>
      <c r="AE748" s="169" t="str">
        <f t="shared" ca="1" si="166"/>
        <v>-</v>
      </c>
      <c r="AF748" s="168" t="str">
        <f t="shared" ca="1" si="167"/>
        <v>-</v>
      </c>
      <c r="AG748" s="169" t="str">
        <f t="shared" ca="1" si="168"/>
        <v>-</v>
      </c>
      <c r="AH748" s="168" t="str">
        <f t="shared" ca="1" si="169"/>
        <v>-</v>
      </c>
      <c r="AI748" s="168">
        <f t="shared" ca="1" si="170"/>
        <v>0</v>
      </c>
      <c r="AJ748" s="170">
        <f t="shared" ca="1" si="171"/>
        <v>0</v>
      </c>
      <c r="AK748" s="168">
        <f t="shared" ca="1" si="126"/>
        <v>0</v>
      </c>
      <c r="AL748" s="168">
        <f t="shared" ca="1" si="121"/>
        <v>0</v>
      </c>
    </row>
    <row r="749" spans="1:38" ht="27" customHeight="1" x14ac:dyDescent="0.2">
      <c r="A749" s="56">
        <v>734</v>
      </c>
      <c r="B749" s="309" t="str">
        <f t="shared" ca="1" si="122"/>
        <v>A734</v>
      </c>
      <c r="C749" s="309"/>
      <c r="D749" s="57" t="str">
        <f t="shared" ca="1" si="123"/>
        <v/>
      </c>
      <c r="E749" s="59" t="str">
        <f t="shared" ca="1" si="124"/>
        <v/>
      </c>
      <c r="F749" s="215">
        <f ca="1">IF(LEN(B749)&gt;0,'OBRAČUNANA OSNOVNA PLAČA'!K743,"")</f>
        <v>0</v>
      </c>
      <c r="G749" s="60"/>
      <c r="H749" s="60"/>
      <c r="I749" s="60"/>
      <c r="J749" s="60"/>
      <c r="K749" s="60"/>
      <c r="L749" s="229">
        <f t="shared" si="164"/>
        <v>0</v>
      </c>
      <c r="M749" s="230">
        <f t="shared" ca="1" si="172"/>
        <v>0</v>
      </c>
      <c r="N749" s="230">
        <f t="shared" ca="1" si="173"/>
        <v>0</v>
      </c>
      <c r="O749" s="231">
        <f t="shared" ca="1" si="174"/>
        <v>0</v>
      </c>
      <c r="P749" s="232">
        <f t="shared" ca="1" si="175"/>
        <v>0</v>
      </c>
      <c r="Q749" s="233">
        <f t="shared" ca="1" si="165"/>
        <v>0</v>
      </c>
      <c r="R749" s="233">
        <f ca="1">IF(LEN(B749)&gt;0,'10'!R749-'10'!Q749,"")</f>
        <v>0</v>
      </c>
      <c r="S749" s="234"/>
      <c r="T749" s="34"/>
      <c r="U749" s="34"/>
      <c r="V749" s="34"/>
      <c r="W749" s="34"/>
      <c r="X749" s="34"/>
      <c r="Y749" s="34"/>
      <c r="AB749" s="167">
        <f>ROW()</f>
        <v>749</v>
      </c>
      <c r="AC749" s="168">
        <f t="shared" ca="1" si="125"/>
        <v>0</v>
      </c>
      <c r="AD749" s="168">
        <f t="shared" ca="1" si="139"/>
        <v>0</v>
      </c>
      <c r="AE749" s="169" t="str">
        <f t="shared" ca="1" si="166"/>
        <v>-</v>
      </c>
      <c r="AF749" s="168" t="str">
        <f t="shared" ca="1" si="167"/>
        <v>-</v>
      </c>
      <c r="AG749" s="169" t="str">
        <f t="shared" ca="1" si="168"/>
        <v>-</v>
      </c>
      <c r="AH749" s="168" t="str">
        <f t="shared" ca="1" si="169"/>
        <v>-</v>
      </c>
      <c r="AI749" s="168">
        <f t="shared" ca="1" si="170"/>
        <v>0</v>
      </c>
      <c r="AJ749" s="170">
        <f t="shared" ca="1" si="171"/>
        <v>0</v>
      </c>
      <c r="AK749" s="168">
        <f t="shared" ca="1" si="126"/>
        <v>0</v>
      </c>
      <c r="AL749" s="168">
        <f t="shared" ca="1" si="121"/>
        <v>0</v>
      </c>
    </row>
    <row r="750" spans="1:38" ht="27" customHeight="1" x14ac:dyDescent="0.2">
      <c r="A750" s="56">
        <v>735</v>
      </c>
      <c r="B750" s="309" t="str">
        <f t="shared" ca="1" si="122"/>
        <v>A735</v>
      </c>
      <c r="C750" s="309"/>
      <c r="D750" s="57" t="str">
        <f t="shared" ca="1" si="123"/>
        <v/>
      </c>
      <c r="E750" s="59" t="str">
        <f t="shared" ca="1" si="124"/>
        <v/>
      </c>
      <c r="F750" s="215">
        <f ca="1">IF(LEN(B750)&gt;0,'OBRAČUNANA OSNOVNA PLAČA'!K744,"")</f>
        <v>0</v>
      </c>
      <c r="G750" s="60"/>
      <c r="H750" s="60"/>
      <c r="I750" s="60"/>
      <c r="J750" s="60"/>
      <c r="K750" s="60"/>
      <c r="L750" s="229">
        <f t="shared" si="164"/>
        <v>0</v>
      </c>
      <c r="M750" s="230">
        <f t="shared" ca="1" si="172"/>
        <v>0</v>
      </c>
      <c r="N750" s="230">
        <f t="shared" ca="1" si="173"/>
        <v>0</v>
      </c>
      <c r="O750" s="231">
        <f t="shared" ca="1" si="174"/>
        <v>0</v>
      </c>
      <c r="P750" s="232">
        <f t="shared" ca="1" si="175"/>
        <v>0</v>
      </c>
      <c r="Q750" s="233">
        <f t="shared" ca="1" si="165"/>
        <v>0</v>
      </c>
      <c r="R750" s="233">
        <f ca="1">IF(LEN(B750)&gt;0,'10'!R750-'10'!Q750,"")</f>
        <v>0</v>
      </c>
      <c r="S750" s="234"/>
      <c r="T750" s="34"/>
      <c r="U750" s="34"/>
      <c r="V750" s="34"/>
      <c r="W750" s="34"/>
      <c r="X750" s="34"/>
      <c r="Y750" s="34"/>
      <c r="AB750" s="167">
        <f>ROW()</f>
        <v>750</v>
      </c>
      <c r="AC750" s="168">
        <f t="shared" ca="1" si="125"/>
        <v>0</v>
      </c>
      <c r="AD750" s="168">
        <f t="shared" ca="1" si="139"/>
        <v>0</v>
      </c>
      <c r="AE750" s="169" t="str">
        <f t="shared" ca="1" si="166"/>
        <v>-</v>
      </c>
      <c r="AF750" s="168" t="str">
        <f t="shared" ca="1" si="167"/>
        <v>-</v>
      </c>
      <c r="AG750" s="169" t="str">
        <f t="shared" ca="1" si="168"/>
        <v>-</v>
      </c>
      <c r="AH750" s="168" t="str">
        <f t="shared" ca="1" si="169"/>
        <v>-</v>
      </c>
      <c r="AI750" s="168">
        <f t="shared" ca="1" si="170"/>
        <v>0</v>
      </c>
      <c r="AJ750" s="170">
        <f t="shared" ca="1" si="171"/>
        <v>0</v>
      </c>
      <c r="AK750" s="168">
        <f t="shared" ca="1" si="126"/>
        <v>0</v>
      </c>
      <c r="AL750" s="168">
        <f t="shared" ca="1" si="121"/>
        <v>0</v>
      </c>
    </row>
    <row r="751" spans="1:38" ht="27" customHeight="1" x14ac:dyDescent="0.2">
      <c r="A751" s="56">
        <v>736</v>
      </c>
      <c r="B751" s="309" t="str">
        <f t="shared" ca="1" si="122"/>
        <v>A736</v>
      </c>
      <c r="C751" s="309"/>
      <c r="D751" s="57" t="str">
        <f t="shared" ca="1" si="123"/>
        <v/>
      </c>
      <c r="E751" s="59" t="str">
        <f t="shared" ca="1" si="124"/>
        <v/>
      </c>
      <c r="F751" s="215">
        <f ca="1">IF(LEN(B751)&gt;0,'OBRAČUNANA OSNOVNA PLAČA'!K745,"")</f>
        <v>0</v>
      </c>
      <c r="G751" s="60"/>
      <c r="H751" s="60"/>
      <c r="I751" s="60"/>
      <c r="J751" s="60"/>
      <c r="K751" s="60"/>
      <c r="L751" s="229">
        <f t="shared" si="164"/>
        <v>0</v>
      </c>
      <c r="M751" s="230">
        <f t="shared" ca="1" si="172"/>
        <v>0</v>
      </c>
      <c r="N751" s="230">
        <f t="shared" ca="1" si="173"/>
        <v>0</v>
      </c>
      <c r="O751" s="231">
        <f t="shared" ca="1" si="174"/>
        <v>0</v>
      </c>
      <c r="P751" s="232">
        <f t="shared" ca="1" si="175"/>
        <v>0</v>
      </c>
      <c r="Q751" s="233">
        <f t="shared" ca="1" si="165"/>
        <v>0</v>
      </c>
      <c r="R751" s="233">
        <f ca="1">IF(LEN(B751)&gt;0,'10'!R751-'10'!Q751,"")</f>
        <v>0</v>
      </c>
      <c r="S751" s="234"/>
      <c r="T751" s="34"/>
      <c r="U751" s="34"/>
      <c r="V751" s="34"/>
      <c r="W751" s="34"/>
      <c r="X751" s="34"/>
      <c r="Y751" s="34"/>
      <c r="AB751" s="167">
        <f>ROW()</f>
        <v>751</v>
      </c>
      <c r="AC751" s="168">
        <f t="shared" ca="1" si="125"/>
        <v>0</v>
      </c>
      <c r="AD751" s="168">
        <f t="shared" ca="1" si="139"/>
        <v>0</v>
      </c>
      <c r="AE751" s="169" t="str">
        <f t="shared" ca="1" si="166"/>
        <v>-</v>
      </c>
      <c r="AF751" s="168" t="str">
        <f t="shared" ca="1" si="167"/>
        <v>-</v>
      </c>
      <c r="AG751" s="169" t="str">
        <f t="shared" ca="1" si="168"/>
        <v>-</v>
      </c>
      <c r="AH751" s="168" t="str">
        <f t="shared" ca="1" si="169"/>
        <v>-</v>
      </c>
      <c r="AI751" s="168">
        <f t="shared" ca="1" si="170"/>
        <v>0</v>
      </c>
      <c r="AJ751" s="170">
        <f t="shared" ca="1" si="171"/>
        <v>0</v>
      </c>
      <c r="AK751" s="168">
        <f t="shared" ca="1" si="126"/>
        <v>0</v>
      </c>
      <c r="AL751" s="168">
        <f t="shared" ca="1" si="121"/>
        <v>0</v>
      </c>
    </row>
    <row r="752" spans="1:38" ht="27" customHeight="1" x14ac:dyDescent="0.2">
      <c r="A752" s="56">
        <v>737</v>
      </c>
      <c r="B752" s="309" t="str">
        <f t="shared" ca="1" si="122"/>
        <v>A737</v>
      </c>
      <c r="C752" s="309"/>
      <c r="D752" s="57" t="str">
        <f t="shared" ca="1" si="123"/>
        <v/>
      </c>
      <c r="E752" s="59" t="str">
        <f t="shared" ca="1" si="124"/>
        <v/>
      </c>
      <c r="F752" s="215">
        <f ca="1">IF(LEN(B752)&gt;0,'OBRAČUNANA OSNOVNA PLAČA'!K746,"")</f>
        <v>0</v>
      </c>
      <c r="G752" s="60"/>
      <c r="H752" s="60"/>
      <c r="I752" s="60"/>
      <c r="J752" s="60"/>
      <c r="K752" s="60"/>
      <c r="L752" s="229">
        <f t="shared" si="164"/>
        <v>0</v>
      </c>
      <c r="M752" s="230">
        <f t="shared" ca="1" si="172"/>
        <v>0</v>
      </c>
      <c r="N752" s="230">
        <f t="shared" ca="1" si="173"/>
        <v>0</v>
      </c>
      <c r="O752" s="231">
        <f t="shared" ca="1" si="174"/>
        <v>0</v>
      </c>
      <c r="P752" s="232">
        <f t="shared" ca="1" si="175"/>
        <v>0</v>
      </c>
      <c r="Q752" s="233">
        <f t="shared" ca="1" si="165"/>
        <v>0</v>
      </c>
      <c r="R752" s="233">
        <f ca="1">IF(LEN(B752)&gt;0,'10'!R752-'10'!Q752,"")</f>
        <v>0</v>
      </c>
      <c r="S752" s="234"/>
      <c r="T752" s="34"/>
      <c r="U752" s="34"/>
      <c r="V752" s="34"/>
      <c r="W752" s="34"/>
      <c r="X752" s="34"/>
      <c r="Y752" s="34"/>
      <c r="AB752" s="167">
        <f>ROW()</f>
        <v>752</v>
      </c>
      <c r="AC752" s="168">
        <f t="shared" ca="1" si="125"/>
        <v>0</v>
      </c>
      <c r="AD752" s="168">
        <f t="shared" ca="1" si="139"/>
        <v>0</v>
      </c>
      <c r="AE752" s="169" t="str">
        <f t="shared" ca="1" si="166"/>
        <v>-</v>
      </c>
      <c r="AF752" s="168" t="str">
        <f t="shared" ca="1" si="167"/>
        <v>-</v>
      </c>
      <c r="AG752" s="169" t="str">
        <f t="shared" ca="1" si="168"/>
        <v>-</v>
      </c>
      <c r="AH752" s="168" t="str">
        <f t="shared" ca="1" si="169"/>
        <v>-</v>
      </c>
      <c r="AI752" s="168">
        <f t="shared" ca="1" si="170"/>
        <v>0</v>
      </c>
      <c r="AJ752" s="170">
        <f t="shared" ca="1" si="171"/>
        <v>0</v>
      </c>
      <c r="AK752" s="168">
        <f t="shared" ca="1" si="126"/>
        <v>0</v>
      </c>
      <c r="AL752" s="168">
        <f t="shared" ca="1" si="121"/>
        <v>0</v>
      </c>
    </row>
    <row r="753" spans="1:38" ht="27" customHeight="1" x14ac:dyDescent="0.2">
      <c r="A753" s="56">
        <v>738</v>
      </c>
      <c r="B753" s="309" t="str">
        <f t="shared" ca="1" si="122"/>
        <v>A738</v>
      </c>
      <c r="C753" s="309"/>
      <c r="D753" s="57" t="str">
        <f t="shared" ca="1" si="123"/>
        <v/>
      </c>
      <c r="E753" s="59" t="str">
        <f t="shared" ca="1" si="124"/>
        <v/>
      </c>
      <c r="F753" s="215">
        <f ca="1">IF(LEN(B753)&gt;0,'OBRAČUNANA OSNOVNA PLAČA'!K747,"")</f>
        <v>0</v>
      </c>
      <c r="G753" s="60"/>
      <c r="H753" s="60"/>
      <c r="I753" s="60"/>
      <c r="J753" s="60"/>
      <c r="K753" s="60"/>
      <c r="L753" s="229">
        <f t="shared" si="164"/>
        <v>0</v>
      </c>
      <c r="M753" s="230">
        <f t="shared" ca="1" si="172"/>
        <v>0</v>
      </c>
      <c r="N753" s="230">
        <f t="shared" ca="1" si="173"/>
        <v>0</v>
      </c>
      <c r="O753" s="231">
        <f t="shared" ca="1" si="174"/>
        <v>0</v>
      </c>
      <c r="P753" s="232">
        <f t="shared" ca="1" si="175"/>
        <v>0</v>
      </c>
      <c r="Q753" s="233">
        <f t="shared" ca="1" si="165"/>
        <v>0</v>
      </c>
      <c r="R753" s="233">
        <f ca="1">IF(LEN(B753)&gt;0,'10'!R753-'10'!Q753,"")</f>
        <v>0</v>
      </c>
      <c r="S753" s="234"/>
      <c r="T753" s="34"/>
      <c r="U753" s="34"/>
      <c r="V753" s="34"/>
      <c r="W753" s="34"/>
      <c r="X753" s="34"/>
      <c r="Y753" s="34"/>
      <c r="AB753" s="167">
        <f>ROW()</f>
        <v>753</v>
      </c>
      <c r="AC753" s="168">
        <f t="shared" ca="1" si="125"/>
        <v>0</v>
      </c>
      <c r="AD753" s="168">
        <f t="shared" ca="1" si="139"/>
        <v>0</v>
      </c>
      <c r="AE753" s="169" t="str">
        <f t="shared" ca="1" si="166"/>
        <v>-</v>
      </c>
      <c r="AF753" s="168" t="str">
        <f t="shared" ca="1" si="167"/>
        <v>-</v>
      </c>
      <c r="AG753" s="169" t="str">
        <f t="shared" ca="1" si="168"/>
        <v>-</v>
      </c>
      <c r="AH753" s="168" t="str">
        <f t="shared" ca="1" si="169"/>
        <v>-</v>
      </c>
      <c r="AI753" s="168">
        <f t="shared" ca="1" si="170"/>
        <v>0</v>
      </c>
      <c r="AJ753" s="170">
        <f t="shared" ca="1" si="171"/>
        <v>0</v>
      </c>
      <c r="AK753" s="168">
        <f t="shared" ca="1" si="126"/>
        <v>0</v>
      </c>
      <c r="AL753" s="168">
        <f t="shared" ca="1" si="121"/>
        <v>0</v>
      </c>
    </row>
    <row r="754" spans="1:38" ht="27" customHeight="1" x14ac:dyDescent="0.2">
      <c r="A754" s="56">
        <v>739</v>
      </c>
      <c r="B754" s="309" t="str">
        <f t="shared" ca="1" si="122"/>
        <v>A739</v>
      </c>
      <c r="C754" s="309"/>
      <c r="D754" s="57" t="str">
        <f t="shared" ca="1" si="123"/>
        <v/>
      </c>
      <c r="E754" s="59" t="str">
        <f t="shared" ca="1" si="124"/>
        <v/>
      </c>
      <c r="F754" s="215">
        <f ca="1">IF(LEN(B754)&gt;0,'OBRAČUNANA OSNOVNA PLAČA'!K748,"")</f>
        <v>0</v>
      </c>
      <c r="G754" s="60"/>
      <c r="H754" s="60"/>
      <c r="I754" s="60"/>
      <c r="J754" s="60"/>
      <c r="K754" s="60"/>
      <c r="L754" s="229">
        <f t="shared" si="164"/>
        <v>0</v>
      </c>
      <c r="M754" s="230">
        <f t="shared" ca="1" si="172"/>
        <v>0</v>
      </c>
      <c r="N754" s="230">
        <f t="shared" ca="1" si="173"/>
        <v>0</v>
      </c>
      <c r="O754" s="231">
        <f t="shared" ca="1" si="174"/>
        <v>0</v>
      </c>
      <c r="P754" s="232">
        <f t="shared" ca="1" si="175"/>
        <v>0</v>
      </c>
      <c r="Q754" s="233">
        <f t="shared" ca="1" si="165"/>
        <v>0</v>
      </c>
      <c r="R754" s="233">
        <f ca="1">IF(LEN(B754)&gt;0,'10'!R754-'10'!Q754,"")</f>
        <v>0</v>
      </c>
      <c r="S754" s="234"/>
      <c r="T754" s="34"/>
      <c r="U754" s="34"/>
      <c r="V754" s="34"/>
      <c r="W754" s="34"/>
      <c r="X754" s="34"/>
      <c r="Y754" s="34"/>
      <c r="AB754" s="167">
        <f>ROW()</f>
        <v>754</v>
      </c>
      <c r="AC754" s="168">
        <f t="shared" ca="1" si="125"/>
        <v>0</v>
      </c>
      <c r="AD754" s="168">
        <f t="shared" ca="1" si="139"/>
        <v>0</v>
      </c>
      <c r="AE754" s="169" t="str">
        <f t="shared" ca="1" si="166"/>
        <v>-</v>
      </c>
      <c r="AF754" s="168" t="str">
        <f t="shared" ca="1" si="167"/>
        <v>-</v>
      </c>
      <c r="AG754" s="169" t="str">
        <f t="shared" ca="1" si="168"/>
        <v>-</v>
      </c>
      <c r="AH754" s="168" t="str">
        <f t="shared" ca="1" si="169"/>
        <v>-</v>
      </c>
      <c r="AI754" s="168">
        <f t="shared" ca="1" si="170"/>
        <v>0</v>
      </c>
      <c r="AJ754" s="170">
        <f t="shared" ca="1" si="171"/>
        <v>0</v>
      </c>
      <c r="AK754" s="168">
        <f t="shared" ca="1" si="126"/>
        <v>0</v>
      </c>
      <c r="AL754" s="168">
        <f t="shared" ca="1" si="121"/>
        <v>0</v>
      </c>
    </row>
    <row r="755" spans="1:38" ht="27" customHeight="1" x14ac:dyDescent="0.2">
      <c r="A755" s="56">
        <v>740</v>
      </c>
      <c r="B755" s="309" t="str">
        <f t="shared" ca="1" si="122"/>
        <v>A740</v>
      </c>
      <c r="C755" s="309"/>
      <c r="D755" s="57" t="str">
        <f t="shared" ca="1" si="123"/>
        <v/>
      </c>
      <c r="E755" s="59" t="str">
        <f t="shared" ca="1" si="124"/>
        <v/>
      </c>
      <c r="F755" s="215">
        <f ca="1">IF(LEN(B755)&gt;0,'OBRAČUNANA OSNOVNA PLAČA'!K749,"")</f>
        <v>0</v>
      </c>
      <c r="G755" s="60"/>
      <c r="H755" s="60"/>
      <c r="I755" s="60"/>
      <c r="J755" s="60"/>
      <c r="K755" s="60"/>
      <c r="L755" s="229">
        <f t="shared" si="164"/>
        <v>0</v>
      </c>
      <c r="M755" s="230">
        <f t="shared" ca="1" si="172"/>
        <v>0</v>
      </c>
      <c r="N755" s="230">
        <f t="shared" ca="1" si="173"/>
        <v>0</v>
      </c>
      <c r="O755" s="231">
        <f t="shared" ca="1" si="174"/>
        <v>0</v>
      </c>
      <c r="P755" s="232">
        <f t="shared" ca="1" si="175"/>
        <v>0</v>
      </c>
      <c r="Q755" s="233">
        <f t="shared" ca="1" si="165"/>
        <v>0</v>
      </c>
      <c r="R755" s="233">
        <f ca="1">IF(LEN(B755)&gt;0,'10'!R755-'10'!Q755,"")</f>
        <v>0</v>
      </c>
      <c r="S755" s="234"/>
      <c r="T755" s="34"/>
      <c r="U755" s="34"/>
      <c r="V755" s="34"/>
      <c r="W755" s="34"/>
      <c r="X755" s="34"/>
      <c r="Y755" s="34"/>
      <c r="AB755" s="167">
        <f>ROW()</f>
        <v>755</v>
      </c>
      <c r="AC755" s="168">
        <f t="shared" ca="1" si="125"/>
        <v>0</v>
      </c>
      <c r="AD755" s="168">
        <f t="shared" ca="1" si="139"/>
        <v>0</v>
      </c>
      <c r="AE755" s="169" t="str">
        <f t="shared" ca="1" si="166"/>
        <v>-</v>
      </c>
      <c r="AF755" s="168" t="str">
        <f t="shared" ca="1" si="167"/>
        <v>-</v>
      </c>
      <c r="AG755" s="169" t="str">
        <f t="shared" ca="1" si="168"/>
        <v>-</v>
      </c>
      <c r="AH755" s="168" t="str">
        <f t="shared" ca="1" si="169"/>
        <v>-</v>
      </c>
      <c r="AI755" s="168">
        <f t="shared" ca="1" si="170"/>
        <v>0</v>
      </c>
      <c r="AJ755" s="170">
        <f t="shared" ca="1" si="171"/>
        <v>0</v>
      </c>
      <c r="AK755" s="168">
        <f t="shared" ca="1" si="126"/>
        <v>0</v>
      </c>
      <c r="AL755" s="168">
        <f t="shared" ca="1" si="121"/>
        <v>0</v>
      </c>
    </row>
    <row r="756" spans="1:38" ht="27" customHeight="1" x14ac:dyDescent="0.2">
      <c r="A756" s="56">
        <v>741</v>
      </c>
      <c r="B756" s="309" t="str">
        <f t="shared" ca="1" si="122"/>
        <v>A741</v>
      </c>
      <c r="C756" s="309"/>
      <c r="D756" s="57" t="str">
        <f t="shared" ca="1" si="123"/>
        <v/>
      </c>
      <c r="E756" s="59" t="str">
        <f t="shared" ca="1" si="124"/>
        <v/>
      </c>
      <c r="F756" s="215">
        <f ca="1">IF(LEN(B756)&gt;0,'OBRAČUNANA OSNOVNA PLAČA'!K750,"")</f>
        <v>0</v>
      </c>
      <c r="G756" s="60"/>
      <c r="H756" s="60"/>
      <c r="I756" s="60"/>
      <c r="J756" s="60"/>
      <c r="K756" s="60"/>
      <c r="L756" s="229">
        <f t="shared" si="164"/>
        <v>0</v>
      </c>
      <c r="M756" s="230">
        <f t="shared" ca="1" si="172"/>
        <v>0</v>
      </c>
      <c r="N756" s="230">
        <f t="shared" ca="1" si="173"/>
        <v>0</v>
      </c>
      <c r="O756" s="231">
        <f t="shared" ca="1" si="174"/>
        <v>0</v>
      </c>
      <c r="P756" s="232">
        <f t="shared" ca="1" si="175"/>
        <v>0</v>
      </c>
      <c r="Q756" s="233">
        <f t="shared" ca="1" si="165"/>
        <v>0</v>
      </c>
      <c r="R756" s="233">
        <f ca="1">IF(LEN(B756)&gt;0,'10'!R756-'10'!Q756,"")</f>
        <v>0</v>
      </c>
      <c r="S756" s="234"/>
      <c r="T756" s="34"/>
      <c r="U756" s="34"/>
      <c r="V756" s="34"/>
      <c r="W756" s="34"/>
      <c r="X756" s="34"/>
      <c r="Y756" s="34"/>
      <c r="AB756" s="167">
        <f>ROW()</f>
        <v>756</v>
      </c>
      <c r="AC756" s="168">
        <f t="shared" ca="1" si="125"/>
        <v>0</v>
      </c>
      <c r="AD756" s="168">
        <f t="shared" ca="1" si="139"/>
        <v>0</v>
      </c>
      <c r="AE756" s="169" t="str">
        <f t="shared" ca="1" si="166"/>
        <v>-</v>
      </c>
      <c r="AF756" s="168" t="str">
        <f t="shared" ca="1" si="167"/>
        <v>-</v>
      </c>
      <c r="AG756" s="169" t="str">
        <f t="shared" ca="1" si="168"/>
        <v>-</v>
      </c>
      <c r="AH756" s="168" t="str">
        <f t="shared" ca="1" si="169"/>
        <v>-</v>
      </c>
      <c r="AI756" s="168">
        <f t="shared" ca="1" si="170"/>
        <v>0</v>
      </c>
      <c r="AJ756" s="170">
        <f t="shared" ca="1" si="171"/>
        <v>0</v>
      </c>
      <c r="AK756" s="168">
        <f t="shared" ca="1" si="126"/>
        <v>0</v>
      </c>
      <c r="AL756" s="168">
        <f t="shared" ca="1" si="121"/>
        <v>0</v>
      </c>
    </row>
    <row r="757" spans="1:38" ht="27" customHeight="1" x14ac:dyDescent="0.2">
      <c r="A757" s="56">
        <v>742</v>
      </c>
      <c r="B757" s="309" t="str">
        <f t="shared" ca="1" si="122"/>
        <v>A742</v>
      </c>
      <c r="C757" s="309"/>
      <c r="D757" s="57" t="str">
        <f t="shared" ca="1" si="123"/>
        <v/>
      </c>
      <c r="E757" s="59" t="str">
        <f t="shared" ca="1" si="124"/>
        <v/>
      </c>
      <c r="F757" s="215">
        <f ca="1">IF(LEN(B757)&gt;0,'OBRAČUNANA OSNOVNA PLAČA'!K751,"")</f>
        <v>0</v>
      </c>
      <c r="G757" s="60"/>
      <c r="H757" s="60"/>
      <c r="I757" s="60"/>
      <c r="J757" s="60"/>
      <c r="K757" s="60"/>
      <c r="L757" s="229">
        <f t="shared" si="164"/>
        <v>0</v>
      </c>
      <c r="M757" s="230">
        <f t="shared" ca="1" si="172"/>
        <v>0</v>
      </c>
      <c r="N757" s="230">
        <f t="shared" ca="1" si="173"/>
        <v>0</v>
      </c>
      <c r="O757" s="231">
        <f t="shared" ca="1" si="174"/>
        <v>0</v>
      </c>
      <c r="P757" s="232">
        <f t="shared" ca="1" si="175"/>
        <v>0</v>
      </c>
      <c r="Q757" s="233">
        <f t="shared" ca="1" si="165"/>
        <v>0</v>
      </c>
      <c r="R757" s="233">
        <f ca="1">IF(LEN(B757)&gt;0,'10'!R757-'10'!Q757,"")</f>
        <v>0</v>
      </c>
      <c r="S757" s="234"/>
      <c r="T757" s="34"/>
      <c r="U757" s="34"/>
      <c r="V757" s="34"/>
      <c r="W757" s="34"/>
      <c r="X757" s="34"/>
      <c r="Y757" s="34"/>
      <c r="AB757" s="167">
        <f>ROW()</f>
        <v>757</v>
      </c>
      <c r="AC757" s="168">
        <f t="shared" ca="1" si="125"/>
        <v>0</v>
      </c>
      <c r="AD757" s="168">
        <f t="shared" ca="1" si="139"/>
        <v>0</v>
      </c>
      <c r="AE757" s="169" t="str">
        <f t="shared" ca="1" si="166"/>
        <v>-</v>
      </c>
      <c r="AF757" s="168" t="str">
        <f t="shared" ca="1" si="167"/>
        <v>-</v>
      </c>
      <c r="AG757" s="169" t="str">
        <f t="shared" ca="1" si="168"/>
        <v>-</v>
      </c>
      <c r="AH757" s="168" t="str">
        <f t="shared" ca="1" si="169"/>
        <v>-</v>
      </c>
      <c r="AI757" s="168">
        <f t="shared" ca="1" si="170"/>
        <v>0</v>
      </c>
      <c r="AJ757" s="170">
        <f t="shared" ca="1" si="171"/>
        <v>0</v>
      </c>
      <c r="AK757" s="168">
        <f t="shared" ca="1" si="126"/>
        <v>0</v>
      </c>
      <c r="AL757" s="168">
        <f t="shared" ca="1" si="121"/>
        <v>0</v>
      </c>
    </row>
    <row r="758" spans="1:38" ht="27" customHeight="1" x14ac:dyDescent="0.2">
      <c r="A758" s="56">
        <v>743</v>
      </c>
      <c r="B758" s="309" t="str">
        <f t="shared" ca="1" si="122"/>
        <v>A743</v>
      </c>
      <c r="C758" s="309"/>
      <c r="D758" s="57" t="str">
        <f t="shared" ca="1" si="123"/>
        <v/>
      </c>
      <c r="E758" s="59" t="str">
        <f t="shared" ca="1" si="124"/>
        <v/>
      </c>
      <c r="F758" s="215">
        <f ca="1">IF(LEN(B758)&gt;0,'OBRAČUNANA OSNOVNA PLAČA'!K752,"")</f>
        <v>0</v>
      </c>
      <c r="G758" s="60"/>
      <c r="H758" s="60"/>
      <c r="I758" s="60"/>
      <c r="J758" s="60"/>
      <c r="K758" s="60"/>
      <c r="L758" s="229">
        <f t="shared" si="164"/>
        <v>0</v>
      </c>
      <c r="M758" s="230">
        <f t="shared" ca="1" si="172"/>
        <v>0</v>
      </c>
      <c r="N758" s="230">
        <f t="shared" ca="1" si="173"/>
        <v>0</v>
      </c>
      <c r="O758" s="231">
        <f t="shared" ca="1" si="174"/>
        <v>0</v>
      </c>
      <c r="P758" s="232">
        <f t="shared" ca="1" si="175"/>
        <v>0</v>
      </c>
      <c r="Q758" s="233">
        <f t="shared" ca="1" si="165"/>
        <v>0</v>
      </c>
      <c r="R758" s="233">
        <f ca="1">IF(LEN(B758)&gt;0,'10'!R758-'10'!Q758,"")</f>
        <v>0</v>
      </c>
      <c r="S758" s="234"/>
      <c r="T758" s="34"/>
      <c r="U758" s="34"/>
      <c r="V758" s="34"/>
      <c r="W758" s="34"/>
      <c r="X758" s="34"/>
      <c r="Y758" s="34"/>
      <c r="AB758" s="167">
        <f>ROW()</f>
        <v>758</v>
      </c>
      <c r="AC758" s="168">
        <f t="shared" ca="1" si="125"/>
        <v>0</v>
      </c>
      <c r="AD758" s="168">
        <f t="shared" ca="1" si="139"/>
        <v>0</v>
      </c>
      <c r="AE758" s="169" t="str">
        <f t="shared" ca="1" si="166"/>
        <v>-</v>
      </c>
      <c r="AF758" s="168" t="str">
        <f t="shared" ca="1" si="167"/>
        <v>-</v>
      </c>
      <c r="AG758" s="169" t="str">
        <f t="shared" ca="1" si="168"/>
        <v>-</v>
      </c>
      <c r="AH758" s="168" t="str">
        <f t="shared" ca="1" si="169"/>
        <v>-</v>
      </c>
      <c r="AI758" s="168">
        <f t="shared" ca="1" si="170"/>
        <v>0</v>
      </c>
      <c r="AJ758" s="170">
        <f t="shared" ca="1" si="171"/>
        <v>0</v>
      </c>
      <c r="AK758" s="168">
        <f t="shared" ca="1" si="126"/>
        <v>0</v>
      </c>
      <c r="AL758" s="168">
        <f t="shared" ca="1" si="121"/>
        <v>0</v>
      </c>
    </row>
    <row r="759" spans="1:38" ht="27" customHeight="1" x14ac:dyDescent="0.2">
      <c r="A759" s="56">
        <v>744</v>
      </c>
      <c r="B759" s="309" t="str">
        <f t="shared" ca="1" si="122"/>
        <v>A744</v>
      </c>
      <c r="C759" s="309"/>
      <c r="D759" s="57" t="str">
        <f t="shared" ca="1" si="123"/>
        <v/>
      </c>
      <c r="E759" s="59" t="str">
        <f t="shared" ca="1" si="124"/>
        <v/>
      </c>
      <c r="F759" s="215">
        <f ca="1">IF(LEN(B759)&gt;0,'OBRAČUNANA OSNOVNA PLAČA'!K753,"")</f>
        <v>0</v>
      </c>
      <c r="G759" s="60"/>
      <c r="H759" s="60"/>
      <c r="I759" s="60"/>
      <c r="J759" s="60"/>
      <c r="K759" s="60"/>
      <c r="L759" s="229">
        <f t="shared" si="164"/>
        <v>0</v>
      </c>
      <c r="M759" s="230">
        <f t="shared" ca="1" si="172"/>
        <v>0</v>
      </c>
      <c r="N759" s="230">
        <f t="shared" ca="1" si="173"/>
        <v>0</v>
      </c>
      <c r="O759" s="231">
        <f t="shared" ca="1" si="174"/>
        <v>0</v>
      </c>
      <c r="P759" s="232">
        <f t="shared" ca="1" si="175"/>
        <v>0</v>
      </c>
      <c r="Q759" s="233">
        <f t="shared" ca="1" si="165"/>
        <v>0</v>
      </c>
      <c r="R759" s="233">
        <f ca="1">IF(LEN(B759)&gt;0,'10'!R759-'10'!Q759,"")</f>
        <v>0</v>
      </c>
      <c r="S759" s="234"/>
      <c r="T759" s="34"/>
      <c r="U759" s="34"/>
      <c r="V759" s="34"/>
      <c r="W759" s="34"/>
      <c r="X759" s="34"/>
      <c r="Y759" s="34"/>
      <c r="AB759" s="167">
        <f>ROW()</f>
        <v>759</v>
      </c>
      <c r="AC759" s="168">
        <f t="shared" ca="1" si="125"/>
        <v>0</v>
      </c>
      <c r="AD759" s="168">
        <f t="shared" ca="1" si="139"/>
        <v>0</v>
      </c>
      <c r="AE759" s="169" t="str">
        <f t="shared" ca="1" si="166"/>
        <v>-</v>
      </c>
      <c r="AF759" s="168" t="str">
        <f t="shared" ca="1" si="167"/>
        <v>-</v>
      </c>
      <c r="AG759" s="169" t="str">
        <f t="shared" ca="1" si="168"/>
        <v>-</v>
      </c>
      <c r="AH759" s="168" t="str">
        <f t="shared" ca="1" si="169"/>
        <v>-</v>
      </c>
      <c r="AI759" s="168">
        <f t="shared" ca="1" si="170"/>
        <v>0</v>
      </c>
      <c r="AJ759" s="170">
        <f t="shared" ca="1" si="171"/>
        <v>0</v>
      </c>
      <c r="AK759" s="168">
        <f t="shared" ca="1" si="126"/>
        <v>0</v>
      </c>
      <c r="AL759" s="168">
        <f t="shared" ca="1" si="121"/>
        <v>0</v>
      </c>
    </row>
    <row r="760" spans="1:38" ht="27" customHeight="1" x14ac:dyDescent="0.2">
      <c r="A760" s="56">
        <v>745</v>
      </c>
      <c r="B760" s="309" t="str">
        <f t="shared" ca="1" si="122"/>
        <v>A745</v>
      </c>
      <c r="C760" s="309"/>
      <c r="D760" s="57" t="str">
        <f t="shared" ca="1" si="123"/>
        <v/>
      </c>
      <c r="E760" s="59" t="str">
        <f t="shared" ca="1" si="124"/>
        <v/>
      </c>
      <c r="F760" s="215">
        <f ca="1">IF(LEN(B760)&gt;0,'OBRAČUNANA OSNOVNA PLAČA'!K754,"")</f>
        <v>0</v>
      </c>
      <c r="G760" s="60"/>
      <c r="H760" s="60"/>
      <c r="I760" s="60"/>
      <c r="J760" s="60"/>
      <c r="K760" s="60"/>
      <c r="L760" s="229">
        <f t="shared" si="164"/>
        <v>0</v>
      </c>
      <c r="M760" s="230">
        <f t="shared" ca="1" si="172"/>
        <v>0</v>
      </c>
      <c r="N760" s="230">
        <f t="shared" ca="1" si="173"/>
        <v>0</v>
      </c>
      <c r="O760" s="231">
        <f t="shared" ca="1" si="174"/>
        <v>0</v>
      </c>
      <c r="P760" s="232">
        <f t="shared" ca="1" si="175"/>
        <v>0</v>
      </c>
      <c r="Q760" s="233">
        <f t="shared" ca="1" si="165"/>
        <v>0</v>
      </c>
      <c r="R760" s="233">
        <f ca="1">IF(LEN(B760)&gt;0,'10'!R760-'10'!Q760,"")</f>
        <v>0</v>
      </c>
      <c r="S760" s="234"/>
      <c r="T760" s="34"/>
      <c r="U760" s="34"/>
      <c r="V760" s="34"/>
      <c r="W760" s="34"/>
      <c r="X760" s="34"/>
      <c r="Y760" s="34"/>
      <c r="AB760" s="167">
        <f>ROW()</f>
        <v>760</v>
      </c>
      <c r="AC760" s="168">
        <f t="shared" ca="1" si="125"/>
        <v>0</v>
      </c>
      <c r="AD760" s="168">
        <f t="shared" ca="1" si="139"/>
        <v>0</v>
      </c>
      <c r="AE760" s="169" t="str">
        <f t="shared" ca="1" si="166"/>
        <v>-</v>
      </c>
      <c r="AF760" s="168" t="str">
        <f t="shared" ca="1" si="167"/>
        <v>-</v>
      </c>
      <c r="AG760" s="169" t="str">
        <f t="shared" ca="1" si="168"/>
        <v>-</v>
      </c>
      <c r="AH760" s="168" t="str">
        <f t="shared" ca="1" si="169"/>
        <v>-</v>
      </c>
      <c r="AI760" s="168">
        <f t="shared" ca="1" si="170"/>
        <v>0</v>
      </c>
      <c r="AJ760" s="170">
        <f t="shared" ca="1" si="171"/>
        <v>0</v>
      </c>
      <c r="AK760" s="168">
        <f t="shared" ca="1" si="126"/>
        <v>0</v>
      </c>
      <c r="AL760" s="168">
        <f t="shared" ca="1" si="121"/>
        <v>0</v>
      </c>
    </row>
    <row r="761" spans="1:38" ht="27" customHeight="1" x14ac:dyDescent="0.2">
      <c r="A761" s="56">
        <v>746</v>
      </c>
      <c r="B761" s="309" t="str">
        <f t="shared" ca="1" si="122"/>
        <v>A746</v>
      </c>
      <c r="C761" s="309"/>
      <c r="D761" s="57" t="str">
        <f t="shared" ca="1" si="123"/>
        <v/>
      </c>
      <c r="E761" s="59" t="str">
        <f t="shared" ca="1" si="124"/>
        <v/>
      </c>
      <c r="F761" s="215">
        <f ca="1">IF(LEN(B761)&gt;0,'OBRAČUNANA OSNOVNA PLAČA'!K755,"")</f>
        <v>0</v>
      </c>
      <c r="G761" s="60"/>
      <c r="H761" s="60"/>
      <c r="I761" s="60"/>
      <c r="J761" s="60"/>
      <c r="K761" s="60"/>
      <c r="L761" s="229">
        <f t="shared" si="164"/>
        <v>0</v>
      </c>
      <c r="M761" s="230">
        <f t="shared" ca="1" si="172"/>
        <v>0</v>
      </c>
      <c r="N761" s="230">
        <f t="shared" ca="1" si="173"/>
        <v>0</v>
      </c>
      <c r="O761" s="231">
        <f t="shared" ca="1" si="174"/>
        <v>0</v>
      </c>
      <c r="P761" s="232">
        <f t="shared" ca="1" si="175"/>
        <v>0</v>
      </c>
      <c r="Q761" s="233">
        <f t="shared" ca="1" si="165"/>
        <v>0</v>
      </c>
      <c r="R761" s="233">
        <f ca="1">IF(LEN(B761)&gt;0,'10'!R761-'10'!Q761,"")</f>
        <v>0</v>
      </c>
      <c r="S761" s="234"/>
      <c r="T761" s="34"/>
      <c r="U761" s="34"/>
      <c r="V761" s="34"/>
      <c r="W761" s="34"/>
      <c r="X761" s="34"/>
      <c r="Y761" s="34"/>
      <c r="AB761" s="167">
        <f>ROW()</f>
        <v>761</v>
      </c>
      <c r="AC761" s="168">
        <f t="shared" ca="1" si="125"/>
        <v>0</v>
      </c>
      <c r="AD761" s="168">
        <f t="shared" ca="1" si="139"/>
        <v>0</v>
      </c>
      <c r="AE761" s="169" t="str">
        <f t="shared" ca="1" si="166"/>
        <v>-</v>
      </c>
      <c r="AF761" s="168" t="str">
        <f t="shared" ca="1" si="167"/>
        <v>-</v>
      </c>
      <c r="AG761" s="169" t="str">
        <f t="shared" ca="1" si="168"/>
        <v>-</v>
      </c>
      <c r="AH761" s="168" t="str">
        <f t="shared" ca="1" si="169"/>
        <v>-</v>
      </c>
      <c r="AI761" s="168">
        <f t="shared" ca="1" si="170"/>
        <v>0</v>
      </c>
      <c r="AJ761" s="170">
        <f t="shared" ca="1" si="171"/>
        <v>0</v>
      </c>
      <c r="AK761" s="168">
        <f t="shared" ca="1" si="126"/>
        <v>0</v>
      </c>
      <c r="AL761" s="168">
        <f t="shared" ca="1" si="121"/>
        <v>0</v>
      </c>
    </row>
    <row r="762" spans="1:38" ht="27" customHeight="1" x14ac:dyDescent="0.2">
      <c r="A762" s="56">
        <v>747</v>
      </c>
      <c r="B762" s="309" t="str">
        <f t="shared" ca="1" si="122"/>
        <v>A747</v>
      </c>
      <c r="C762" s="309"/>
      <c r="D762" s="57" t="str">
        <f t="shared" ca="1" si="123"/>
        <v/>
      </c>
      <c r="E762" s="59" t="str">
        <f t="shared" ca="1" si="124"/>
        <v/>
      </c>
      <c r="F762" s="215">
        <f ca="1">IF(LEN(B762)&gt;0,'OBRAČUNANA OSNOVNA PLAČA'!K756,"")</f>
        <v>0</v>
      </c>
      <c r="G762" s="60"/>
      <c r="H762" s="60"/>
      <c r="I762" s="60"/>
      <c r="J762" s="60"/>
      <c r="K762" s="60"/>
      <c r="L762" s="229">
        <f t="shared" si="164"/>
        <v>0</v>
      </c>
      <c r="M762" s="230">
        <f t="shared" ca="1" si="172"/>
        <v>0</v>
      </c>
      <c r="N762" s="230">
        <f t="shared" ca="1" si="173"/>
        <v>0</v>
      </c>
      <c r="O762" s="231">
        <f t="shared" ca="1" si="174"/>
        <v>0</v>
      </c>
      <c r="P762" s="232">
        <f t="shared" ca="1" si="175"/>
        <v>0</v>
      </c>
      <c r="Q762" s="233">
        <f t="shared" ca="1" si="165"/>
        <v>0</v>
      </c>
      <c r="R762" s="233">
        <f ca="1">IF(LEN(B762)&gt;0,'10'!R762-'10'!Q762,"")</f>
        <v>0</v>
      </c>
      <c r="S762" s="234"/>
      <c r="T762" s="34"/>
      <c r="U762" s="34"/>
      <c r="V762" s="34"/>
      <c r="W762" s="34"/>
      <c r="X762" s="34"/>
      <c r="Y762" s="34"/>
      <c r="AB762" s="167">
        <f>ROW()</f>
        <v>762</v>
      </c>
      <c r="AC762" s="168">
        <f t="shared" ca="1" si="125"/>
        <v>0</v>
      </c>
      <c r="AD762" s="168">
        <f t="shared" ca="1" si="139"/>
        <v>0</v>
      </c>
      <c r="AE762" s="169" t="str">
        <f t="shared" ca="1" si="166"/>
        <v>-</v>
      </c>
      <c r="AF762" s="168" t="str">
        <f t="shared" ca="1" si="167"/>
        <v>-</v>
      </c>
      <c r="AG762" s="169" t="str">
        <f t="shared" ca="1" si="168"/>
        <v>-</v>
      </c>
      <c r="AH762" s="168" t="str">
        <f t="shared" ca="1" si="169"/>
        <v>-</v>
      </c>
      <c r="AI762" s="168">
        <f t="shared" ca="1" si="170"/>
        <v>0</v>
      </c>
      <c r="AJ762" s="170">
        <f t="shared" ca="1" si="171"/>
        <v>0</v>
      </c>
      <c r="AK762" s="168">
        <f t="shared" ca="1" si="126"/>
        <v>0</v>
      </c>
      <c r="AL762" s="168">
        <f t="shared" ca="1" si="121"/>
        <v>0</v>
      </c>
    </row>
    <row r="763" spans="1:38" ht="27" customHeight="1" x14ac:dyDescent="0.2">
      <c r="A763" s="56">
        <v>748</v>
      </c>
      <c r="B763" s="309" t="str">
        <f t="shared" ca="1" si="122"/>
        <v>A748</v>
      </c>
      <c r="C763" s="309"/>
      <c r="D763" s="57" t="str">
        <f t="shared" ca="1" si="123"/>
        <v/>
      </c>
      <c r="E763" s="59" t="str">
        <f t="shared" ca="1" si="124"/>
        <v/>
      </c>
      <c r="F763" s="215">
        <f ca="1">IF(LEN(B763)&gt;0,'OBRAČUNANA OSNOVNA PLAČA'!K757,"")</f>
        <v>0</v>
      </c>
      <c r="G763" s="60"/>
      <c r="H763" s="60"/>
      <c r="I763" s="60"/>
      <c r="J763" s="60"/>
      <c r="K763" s="60"/>
      <c r="L763" s="229">
        <f t="shared" si="164"/>
        <v>0</v>
      </c>
      <c r="M763" s="230">
        <f t="shared" ca="1" si="172"/>
        <v>0</v>
      </c>
      <c r="N763" s="230">
        <f t="shared" ca="1" si="173"/>
        <v>0</v>
      </c>
      <c r="O763" s="231">
        <f t="shared" ca="1" si="174"/>
        <v>0</v>
      </c>
      <c r="P763" s="232">
        <f t="shared" ca="1" si="175"/>
        <v>0</v>
      </c>
      <c r="Q763" s="233">
        <f t="shared" ca="1" si="165"/>
        <v>0</v>
      </c>
      <c r="R763" s="233">
        <f ca="1">IF(LEN(B763)&gt;0,'10'!R763-'10'!Q763,"")</f>
        <v>0</v>
      </c>
      <c r="S763" s="234"/>
      <c r="T763" s="34"/>
      <c r="U763" s="34"/>
      <c r="V763" s="34"/>
      <c r="W763" s="34"/>
      <c r="X763" s="34"/>
      <c r="Y763" s="34"/>
      <c r="AB763" s="167">
        <f>ROW()</f>
        <v>763</v>
      </c>
      <c r="AC763" s="168">
        <f t="shared" ca="1" si="125"/>
        <v>0</v>
      </c>
      <c r="AD763" s="168">
        <f t="shared" ca="1" si="139"/>
        <v>0</v>
      </c>
      <c r="AE763" s="169" t="str">
        <f t="shared" ca="1" si="166"/>
        <v>-</v>
      </c>
      <c r="AF763" s="168" t="str">
        <f t="shared" ca="1" si="167"/>
        <v>-</v>
      </c>
      <c r="AG763" s="169" t="str">
        <f t="shared" ca="1" si="168"/>
        <v>-</v>
      </c>
      <c r="AH763" s="168" t="str">
        <f t="shared" ca="1" si="169"/>
        <v>-</v>
      </c>
      <c r="AI763" s="168">
        <f t="shared" ca="1" si="170"/>
        <v>0</v>
      </c>
      <c r="AJ763" s="170">
        <f t="shared" ca="1" si="171"/>
        <v>0</v>
      </c>
      <c r="AK763" s="168">
        <f t="shared" ca="1" si="126"/>
        <v>0</v>
      </c>
      <c r="AL763" s="168">
        <f t="shared" ca="1" si="121"/>
        <v>0</v>
      </c>
    </row>
    <row r="764" spans="1:38" ht="27" customHeight="1" x14ac:dyDescent="0.2">
      <c r="A764" s="56">
        <v>749</v>
      </c>
      <c r="B764" s="309" t="str">
        <f t="shared" ca="1" si="122"/>
        <v>A749</v>
      </c>
      <c r="C764" s="309"/>
      <c r="D764" s="57" t="str">
        <f t="shared" ca="1" si="123"/>
        <v/>
      </c>
      <c r="E764" s="59" t="str">
        <f t="shared" ca="1" si="124"/>
        <v/>
      </c>
      <c r="F764" s="215">
        <f ca="1">IF(LEN(B764)&gt;0,'OBRAČUNANA OSNOVNA PLAČA'!K758,"")</f>
        <v>0</v>
      </c>
      <c r="G764" s="60"/>
      <c r="H764" s="60"/>
      <c r="I764" s="60"/>
      <c r="J764" s="60"/>
      <c r="K764" s="60"/>
      <c r="L764" s="229">
        <f t="shared" si="164"/>
        <v>0</v>
      </c>
      <c r="M764" s="230">
        <f t="shared" ca="1" si="172"/>
        <v>0</v>
      </c>
      <c r="N764" s="230">
        <f t="shared" ca="1" si="173"/>
        <v>0</v>
      </c>
      <c r="O764" s="231">
        <f t="shared" ca="1" si="174"/>
        <v>0</v>
      </c>
      <c r="P764" s="232">
        <f t="shared" ca="1" si="175"/>
        <v>0</v>
      </c>
      <c r="Q764" s="233">
        <f t="shared" ca="1" si="165"/>
        <v>0</v>
      </c>
      <c r="R764" s="233">
        <f ca="1">IF(LEN(B764)&gt;0,'10'!R764-'10'!Q764,"")</f>
        <v>0</v>
      </c>
      <c r="S764" s="234"/>
      <c r="T764" s="34"/>
      <c r="U764" s="34"/>
      <c r="V764" s="34"/>
      <c r="W764" s="34"/>
      <c r="X764" s="34"/>
      <c r="Y764" s="34"/>
      <c r="AB764" s="167">
        <f>ROW()</f>
        <v>764</v>
      </c>
      <c r="AC764" s="168">
        <f t="shared" ca="1" si="125"/>
        <v>0</v>
      </c>
      <c r="AD764" s="168">
        <f t="shared" ca="1" si="139"/>
        <v>0</v>
      </c>
      <c r="AE764" s="169" t="str">
        <f t="shared" ca="1" si="166"/>
        <v>-</v>
      </c>
      <c r="AF764" s="168" t="str">
        <f t="shared" ca="1" si="167"/>
        <v>-</v>
      </c>
      <c r="AG764" s="169" t="str">
        <f t="shared" ca="1" si="168"/>
        <v>-</v>
      </c>
      <c r="AH764" s="168" t="str">
        <f t="shared" ca="1" si="169"/>
        <v>-</v>
      </c>
      <c r="AI764" s="168">
        <f t="shared" ca="1" si="170"/>
        <v>0</v>
      </c>
      <c r="AJ764" s="170">
        <f t="shared" ca="1" si="171"/>
        <v>0</v>
      </c>
      <c r="AK764" s="168">
        <f t="shared" ca="1" si="126"/>
        <v>0</v>
      </c>
      <c r="AL764" s="168">
        <f t="shared" ca="1" si="121"/>
        <v>0</v>
      </c>
    </row>
    <row r="765" spans="1:38" ht="27" customHeight="1" x14ac:dyDescent="0.2">
      <c r="A765" s="56">
        <v>750</v>
      </c>
      <c r="B765" s="309" t="str">
        <f t="shared" ca="1" si="122"/>
        <v>A750</v>
      </c>
      <c r="C765" s="309"/>
      <c r="D765" s="57" t="str">
        <f t="shared" ca="1" si="123"/>
        <v/>
      </c>
      <c r="E765" s="59" t="str">
        <f t="shared" ca="1" si="124"/>
        <v/>
      </c>
      <c r="F765" s="215">
        <f ca="1">IF(LEN(B765)&gt;0,'OBRAČUNANA OSNOVNA PLAČA'!K759,"")</f>
        <v>0</v>
      </c>
      <c r="G765" s="60"/>
      <c r="H765" s="60"/>
      <c r="I765" s="60"/>
      <c r="J765" s="60"/>
      <c r="K765" s="60"/>
      <c r="L765" s="229">
        <f t="shared" si="164"/>
        <v>0</v>
      </c>
      <c r="M765" s="230">
        <f t="shared" ca="1" si="172"/>
        <v>0</v>
      </c>
      <c r="N765" s="230">
        <f t="shared" ca="1" si="173"/>
        <v>0</v>
      </c>
      <c r="O765" s="231">
        <f t="shared" ca="1" si="174"/>
        <v>0</v>
      </c>
      <c r="P765" s="232">
        <f t="shared" ca="1" si="175"/>
        <v>0</v>
      </c>
      <c r="Q765" s="233">
        <f t="shared" ca="1" si="165"/>
        <v>0</v>
      </c>
      <c r="R765" s="233">
        <f ca="1">IF(LEN(B765)&gt;0,'10'!R765-'10'!Q765,"")</f>
        <v>0</v>
      </c>
      <c r="S765" s="234"/>
      <c r="T765" s="34"/>
      <c r="U765" s="34"/>
      <c r="V765" s="34"/>
      <c r="W765" s="34"/>
      <c r="X765" s="34"/>
      <c r="Y765" s="34"/>
      <c r="AB765" s="167">
        <f>ROW()</f>
        <v>765</v>
      </c>
      <c r="AC765" s="168">
        <f t="shared" ca="1" si="125"/>
        <v>0</v>
      </c>
      <c r="AD765" s="168">
        <f t="shared" ca="1" si="139"/>
        <v>0</v>
      </c>
      <c r="AE765" s="169" t="str">
        <f t="shared" ca="1" si="166"/>
        <v>-</v>
      </c>
      <c r="AF765" s="168" t="str">
        <f t="shared" ca="1" si="167"/>
        <v>-</v>
      </c>
      <c r="AG765" s="169" t="str">
        <f t="shared" ca="1" si="168"/>
        <v>-</v>
      </c>
      <c r="AH765" s="168" t="str">
        <f t="shared" ca="1" si="169"/>
        <v>-</v>
      </c>
      <c r="AI765" s="168">
        <f t="shared" ca="1" si="170"/>
        <v>0</v>
      </c>
      <c r="AJ765" s="170">
        <f t="shared" ca="1" si="171"/>
        <v>0</v>
      </c>
      <c r="AK765" s="168">
        <f t="shared" ca="1" si="126"/>
        <v>0</v>
      </c>
      <c r="AL765" s="168">
        <f t="shared" ca="1" si="121"/>
        <v>0</v>
      </c>
    </row>
    <row r="766" spans="1:38" ht="27" customHeight="1" x14ac:dyDescent="0.2">
      <c r="A766" s="56">
        <v>751</v>
      </c>
      <c r="B766" s="309" t="str">
        <f t="shared" ca="1" si="122"/>
        <v>A751</v>
      </c>
      <c r="C766" s="309"/>
      <c r="D766" s="57" t="str">
        <f t="shared" ca="1" si="123"/>
        <v/>
      </c>
      <c r="E766" s="59" t="str">
        <f t="shared" ca="1" si="124"/>
        <v/>
      </c>
      <c r="F766" s="215">
        <f ca="1">IF(LEN(B766)&gt;0,'OBRAČUNANA OSNOVNA PLAČA'!K760,"")</f>
        <v>0</v>
      </c>
      <c r="G766" s="60"/>
      <c r="H766" s="60"/>
      <c r="I766" s="60"/>
      <c r="J766" s="60"/>
      <c r="K766" s="60"/>
      <c r="L766" s="229">
        <f t="shared" si="164"/>
        <v>0</v>
      </c>
      <c r="M766" s="230">
        <f t="shared" ca="1" si="172"/>
        <v>0</v>
      </c>
      <c r="N766" s="230">
        <f t="shared" ca="1" si="173"/>
        <v>0</v>
      </c>
      <c r="O766" s="231">
        <f t="shared" ca="1" si="174"/>
        <v>0</v>
      </c>
      <c r="P766" s="232">
        <f t="shared" ca="1" si="175"/>
        <v>0</v>
      </c>
      <c r="Q766" s="233">
        <f t="shared" ca="1" si="165"/>
        <v>0</v>
      </c>
      <c r="R766" s="233">
        <f ca="1">IF(LEN(B766)&gt;0,'10'!R766-'10'!Q766,"")</f>
        <v>0</v>
      </c>
      <c r="S766" s="234"/>
      <c r="T766" s="34"/>
      <c r="U766" s="34"/>
      <c r="V766" s="34"/>
      <c r="W766" s="34"/>
      <c r="X766" s="34"/>
      <c r="Y766" s="34"/>
      <c r="AB766" s="167">
        <f>ROW()</f>
        <v>766</v>
      </c>
      <c r="AC766" s="168">
        <f t="shared" ca="1" si="125"/>
        <v>0</v>
      </c>
      <c r="AD766" s="168">
        <f t="shared" ca="1" si="139"/>
        <v>0</v>
      </c>
      <c r="AE766" s="169" t="str">
        <f t="shared" ca="1" si="166"/>
        <v>-</v>
      </c>
      <c r="AF766" s="168" t="str">
        <f t="shared" ca="1" si="167"/>
        <v>-</v>
      </c>
      <c r="AG766" s="169" t="str">
        <f t="shared" ca="1" si="168"/>
        <v>-</v>
      </c>
      <c r="AH766" s="168" t="str">
        <f t="shared" ca="1" si="169"/>
        <v>-</v>
      </c>
      <c r="AI766" s="168">
        <f t="shared" ca="1" si="170"/>
        <v>0</v>
      </c>
      <c r="AJ766" s="170">
        <f t="shared" ca="1" si="171"/>
        <v>0</v>
      </c>
      <c r="AK766" s="168">
        <f t="shared" ca="1" si="126"/>
        <v>0</v>
      </c>
      <c r="AL766" s="168">
        <f t="shared" ca="1" si="121"/>
        <v>0</v>
      </c>
    </row>
    <row r="767" spans="1:38" ht="27" customHeight="1" x14ac:dyDescent="0.2">
      <c r="A767" s="56">
        <v>752</v>
      </c>
      <c r="B767" s="309" t="str">
        <f t="shared" ca="1" si="122"/>
        <v>A752</v>
      </c>
      <c r="C767" s="309"/>
      <c r="D767" s="57" t="str">
        <f t="shared" ca="1" si="123"/>
        <v/>
      </c>
      <c r="E767" s="59" t="str">
        <f t="shared" ca="1" si="124"/>
        <v/>
      </c>
      <c r="F767" s="215">
        <f ca="1">IF(LEN(B767)&gt;0,'OBRAČUNANA OSNOVNA PLAČA'!K761,"")</f>
        <v>0</v>
      </c>
      <c r="G767" s="60"/>
      <c r="H767" s="60"/>
      <c r="I767" s="60"/>
      <c r="J767" s="60"/>
      <c r="K767" s="60"/>
      <c r="L767" s="229">
        <f t="shared" si="164"/>
        <v>0</v>
      </c>
      <c r="M767" s="230">
        <f t="shared" ca="1" si="172"/>
        <v>0</v>
      </c>
      <c r="N767" s="230">
        <f t="shared" ca="1" si="173"/>
        <v>0</v>
      </c>
      <c r="O767" s="231">
        <f t="shared" ca="1" si="174"/>
        <v>0</v>
      </c>
      <c r="P767" s="232">
        <f t="shared" ca="1" si="175"/>
        <v>0</v>
      </c>
      <c r="Q767" s="233">
        <f t="shared" ca="1" si="165"/>
        <v>0</v>
      </c>
      <c r="R767" s="233">
        <f ca="1">IF(LEN(B767)&gt;0,'10'!R767-'10'!Q767,"")</f>
        <v>0</v>
      </c>
      <c r="S767" s="234"/>
      <c r="T767" s="34"/>
      <c r="U767" s="34"/>
      <c r="V767" s="34"/>
      <c r="W767" s="34"/>
      <c r="X767" s="34"/>
      <c r="Y767" s="34"/>
      <c r="AB767" s="167">
        <f>ROW()</f>
        <v>767</v>
      </c>
      <c r="AC767" s="168">
        <f t="shared" ca="1" si="125"/>
        <v>0</v>
      </c>
      <c r="AD767" s="168">
        <f t="shared" ca="1" si="139"/>
        <v>0</v>
      </c>
      <c r="AE767" s="169" t="str">
        <f t="shared" ca="1" si="166"/>
        <v>-</v>
      </c>
      <c r="AF767" s="168" t="str">
        <f t="shared" ca="1" si="167"/>
        <v>-</v>
      </c>
      <c r="AG767" s="169" t="str">
        <f t="shared" ca="1" si="168"/>
        <v>-</v>
      </c>
      <c r="AH767" s="168" t="str">
        <f t="shared" ca="1" si="169"/>
        <v>-</v>
      </c>
      <c r="AI767" s="168">
        <f t="shared" ca="1" si="170"/>
        <v>0</v>
      </c>
      <c r="AJ767" s="170">
        <f t="shared" ca="1" si="171"/>
        <v>0</v>
      </c>
      <c r="AK767" s="168">
        <f t="shared" ca="1" si="126"/>
        <v>0</v>
      </c>
      <c r="AL767" s="168">
        <f t="shared" ca="1" si="121"/>
        <v>0</v>
      </c>
    </row>
    <row r="768" spans="1:38" ht="27" customHeight="1" x14ac:dyDescent="0.2">
      <c r="A768" s="56">
        <v>753</v>
      </c>
      <c r="B768" s="309" t="str">
        <f t="shared" ca="1" si="122"/>
        <v>A753</v>
      </c>
      <c r="C768" s="309"/>
      <c r="D768" s="57" t="str">
        <f t="shared" ca="1" si="123"/>
        <v/>
      </c>
      <c r="E768" s="59" t="str">
        <f t="shared" ca="1" si="124"/>
        <v/>
      </c>
      <c r="F768" s="215">
        <f ca="1">IF(LEN(B768)&gt;0,'OBRAČUNANA OSNOVNA PLAČA'!K762,"")</f>
        <v>0</v>
      </c>
      <c r="G768" s="60"/>
      <c r="H768" s="60"/>
      <c r="I768" s="60"/>
      <c r="J768" s="60"/>
      <c r="K768" s="60"/>
      <c r="L768" s="229">
        <f t="shared" si="164"/>
        <v>0</v>
      </c>
      <c r="M768" s="230">
        <f t="shared" ca="1" si="172"/>
        <v>0</v>
      </c>
      <c r="N768" s="230">
        <f t="shared" ca="1" si="173"/>
        <v>0</v>
      </c>
      <c r="O768" s="231">
        <f t="shared" ca="1" si="174"/>
        <v>0</v>
      </c>
      <c r="P768" s="232">
        <f t="shared" ca="1" si="175"/>
        <v>0</v>
      </c>
      <c r="Q768" s="233">
        <f t="shared" ca="1" si="165"/>
        <v>0</v>
      </c>
      <c r="R768" s="233">
        <f ca="1">IF(LEN(B768)&gt;0,'10'!R768-'10'!Q768,"")</f>
        <v>0</v>
      </c>
      <c r="S768" s="234"/>
      <c r="T768" s="34"/>
      <c r="U768" s="34"/>
      <c r="V768" s="34"/>
      <c r="W768" s="34"/>
      <c r="X768" s="34"/>
      <c r="Y768" s="34"/>
      <c r="AB768" s="167">
        <f>ROW()</f>
        <v>768</v>
      </c>
      <c r="AC768" s="168">
        <f t="shared" ca="1" si="125"/>
        <v>0</v>
      </c>
      <c r="AD768" s="168">
        <f t="shared" ca="1" si="139"/>
        <v>0</v>
      </c>
      <c r="AE768" s="169" t="str">
        <f t="shared" ca="1" si="166"/>
        <v>-</v>
      </c>
      <c r="AF768" s="168" t="str">
        <f t="shared" ca="1" si="167"/>
        <v>-</v>
      </c>
      <c r="AG768" s="169" t="str">
        <f t="shared" ca="1" si="168"/>
        <v>-</v>
      </c>
      <c r="AH768" s="168" t="str">
        <f t="shared" ca="1" si="169"/>
        <v>-</v>
      </c>
      <c r="AI768" s="168">
        <f t="shared" ca="1" si="170"/>
        <v>0</v>
      </c>
      <c r="AJ768" s="170">
        <f t="shared" ca="1" si="171"/>
        <v>0</v>
      </c>
      <c r="AK768" s="168">
        <f t="shared" ca="1" si="126"/>
        <v>0</v>
      </c>
      <c r="AL768" s="168">
        <f t="shared" ca="1" si="121"/>
        <v>0</v>
      </c>
    </row>
    <row r="769" spans="1:38" ht="27" customHeight="1" x14ac:dyDescent="0.2">
      <c r="A769" s="56">
        <v>754</v>
      </c>
      <c r="B769" s="309" t="str">
        <f t="shared" ca="1" si="122"/>
        <v>A754</v>
      </c>
      <c r="C769" s="309"/>
      <c r="D769" s="57" t="str">
        <f t="shared" ca="1" si="123"/>
        <v/>
      </c>
      <c r="E769" s="59" t="str">
        <f t="shared" ca="1" si="124"/>
        <v/>
      </c>
      <c r="F769" s="215">
        <f ca="1">IF(LEN(B769)&gt;0,'OBRAČUNANA OSNOVNA PLAČA'!K763,"")</f>
        <v>0</v>
      </c>
      <c r="G769" s="60"/>
      <c r="H769" s="60"/>
      <c r="I769" s="60"/>
      <c r="J769" s="60"/>
      <c r="K769" s="60"/>
      <c r="L769" s="229">
        <f t="shared" si="164"/>
        <v>0</v>
      </c>
      <c r="M769" s="230">
        <f t="shared" ca="1" si="172"/>
        <v>0</v>
      </c>
      <c r="N769" s="230">
        <f t="shared" ca="1" si="173"/>
        <v>0</v>
      </c>
      <c r="O769" s="231">
        <f t="shared" ca="1" si="174"/>
        <v>0</v>
      </c>
      <c r="P769" s="232">
        <f t="shared" ca="1" si="175"/>
        <v>0</v>
      </c>
      <c r="Q769" s="233">
        <f t="shared" ca="1" si="165"/>
        <v>0</v>
      </c>
      <c r="R769" s="233">
        <f ca="1">IF(LEN(B769)&gt;0,'10'!R769-'10'!Q769,"")</f>
        <v>0</v>
      </c>
      <c r="S769" s="234"/>
      <c r="T769" s="34"/>
      <c r="U769" s="34"/>
      <c r="V769" s="34"/>
      <c r="W769" s="34"/>
      <c r="X769" s="34"/>
      <c r="Y769" s="34"/>
      <c r="AB769" s="167">
        <f>ROW()</f>
        <v>769</v>
      </c>
      <c r="AC769" s="168">
        <f t="shared" ca="1" si="125"/>
        <v>0</v>
      </c>
      <c r="AD769" s="168">
        <f t="shared" ca="1" si="139"/>
        <v>0</v>
      </c>
      <c r="AE769" s="169" t="str">
        <f t="shared" ca="1" si="166"/>
        <v>-</v>
      </c>
      <c r="AF769" s="168" t="str">
        <f t="shared" ca="1" si="167"/>
        <v>-</v>
      </c>
      <c r="AG769" s="169" t="str">
        <f t="shared" ca="1" si="168"/>
        <v>-</v>
      </c>
      <c r="AH769" s="168" t="str">
        <f t="shared" ca="1" si="169"/>
        <v>-</v>
      </c>
      <c r="AI769" s="168">
        <f t="shared" ca="1" si="170"/>
        <v>0</v>
      </c>
      <c r="AJ769" s="170">
        <f t="shared" ca="1" si="171"/>
        <v>0</v>
      </c>
      <c r="AK769" s="168">
        <f t="shared" ca="1" si="126"/>
        <v>0</v>
      </c>
      <c r="AL769" s="168">
        <f t="shared" ca="1" si="121"/>
        <v>0</v>
      </c>
    </row>
    <row r="770" spans="1:38" ht="27" customHeight="1" x14ac:dyDescent="0.2">
      <c r="A770" s="56">
        <v>755</v>
      </c>
      <c r="B770" s="309" t="str">
        <f t="shared" ca="1" si="122"/>
        <v>A755</v>
      </c>
      <c r="C770" s="309"/>
      <c r="D770" s="57" t="str">
        <f t="shared" ca="1" si="123"/>
        <v/>
      </c>
      <c r="E770" s="59" t="str">
        <f t="shared" ca="1" si="124"/>
        <v/>
      </c>
      <c r="F770" s="215">
        <f ca="1">IF(LEN(B770)&gt;0,'OBRAČUNANA OSNOVNA PLAČA'!K764,"")</f>
        <v>0</v>
      </c>
      <c r="G770" s="60"/>
      <c r="H770" s="60"/>
      <c r="I770" s="60"/>
      <c r="J770" s="60"/>
      <c r="K770" s="60"/>
      <c r="L770" s="229">
        <f t="shared" si="164"/>
        <v>0</v>
      </c>
      <c r="M770" s="230">
        <f t="shared" ca="1" si="172"/>
        <v>0</v>
      </c>
      <c r="N770" s="230">
        <f t="shared" ca="1" si="173"/>
        <v>0</v>
      </c>
      <c r="O770" s="231">
        <f t="shared" ca="1" si="174"/>
        <v>0</v>
      </c>
      <c r="P770" s="232">
        <f t="shared" ca="1" si="175"/>
        <v>0</v>
      </c>
      <c r="Q770" s="233">
        <f t="shared" ca="1" si="165"/>
        <v>0</v>
      </c>
      <c r="R770" s="233">
        <f ca="1">IF(LEN(B770)&gt;0,'10'!R770-'10'!Q770,"")</f>
        <v>0</v>
      </c>
      <c r="S770" s="234"/>
      <c r="T770" s="34"/>
      <c r="U770" s="34"/>
      <c r="V770" s="34"/>
      <c r="W770" s="34"/>
      <c r="X770" s="34"/>
      <c r="Y770" s="34"/>
      <c r="AB770" s="167">
        <f>ROW()</f>
        <v>770</v>
      </c>
      <c r="AC770" s="168">
        <f t="shared" ca="1" si="125"/>
        <v>0</v>
      </c>
      <c r="AD770" s="168">
        <f t="shared" ca="1" si="139"/>
        <v>0</v>
      </c>
      <c r="AE770" s="169" t="str">
        <f t="shared" ca="1" si="166"/>
        <v>-</v>
      </c>
      <c r="AF770" s="168" t="str">
        <f t="shared" ca="1" si="167"/>
        <v>-</v>
      </c>
      <c r="AG770" s="169" t="str">
        <f t="shared" ca="1" si="168"/>
        <v>-</v>
      </c>
      <c r="AH770" s="168" t="str">
        <f t="shared" ca="1" si="169"/>
        <v>-</v>
      </c>
      <c r="AI770" s="168">
        <f t="shared" ca="1" si="170"/>
        <v>0</v>
      </c>
      <c r="AJ770" s="170">
        <f t="shared" ca="1" si="171"/>
        <v>0</v>
      </c>
      <c r="AK770" s="168">
        <f t="shared" ca="1" si="126"/>
        <v>0</v>
      </c>
      <c r="AL770" s="168">
        <f t="shared" ca="1" si="121"/>
        <v>0</v>
      </c>
    </row>
    <row r="771" spans="1:38" ht="27" customHeight="1" x14ac:dyDescent="0.2">
      <c r="A771" s="56">
        <v>756</v>
      </c>
      <c r="B771" s="309" t="str">
        <f t="shared" ca="1" si="122"/>
        <v>A756</v>
      </c>
      <c r="C771" s="309"/>
      <c r="D771" s="57" t="str">
        <f t="shared" ca="1" si="123"/>
        <v/>
      </c>
      <c r="E771" s="59" t="str">
        <f t="shared" ca="1" si="124"/>
        <v/>
      </c>
      <c r="F771" s="215">
        <f ca="1">IF(LEN(B771)&gt;0,'OBRAČUNANA OSNOVNA PLAČA'!K765,"")</f>
        <v>0</v>
      </c>
      <c r="G771" s="60"/>
      <c r="H771" s="60"/>
      <c r="I771" s="60"/>
      <c r="J771" s="60"/>
      <c r="K771" s="60"/>
      <c r="L771" s="229">
        <f t="shared" si="164"/>
        <v>0</v>
      </c>
      <c r="M771" s="230">
        <f t="shared" ca="1" si="172"/>
        <v>0</v>
      </c>
      <c r="N771" s="230">
        <f t="shared" ca="1" si="173"/>
        <v>0</v>
      </c>
      <c r="O771" s="231">
        <f t="shared" ca="1" si="174"/>
        <v>0</v>
      </c>
      <c r="P771" s="232">
        <f t="shared" ca="1" si="175"/>
        <v>0</v>
      </c>
      <c r="Q771" s="233">
        <f t="shared" ca="1" si="165"/>
        <v>0</v>
      </c>
      <c r="R771" s="233">
        <f ca="1">IF(LEN(B771)&gt;0,'10'!R771-'10'!Q771,"")</f>
        <v>0</v>
      </c>
      <c r="S771" s="234"/>
      <c r="T771" s="34"/>
      <c r="U771" s="34"/>
      <c r="V771" s="34"/>
      <c r="W771" s="34"/>
      <c r="X771" s="34"/>
      <c r="Y771" s="34"/>
      <c r="AB771" s="167">
        <f>ROW()</f>
        <v>771</v>
      </c>
      <c r="AC771" s="168">
        <f t="shared" ca="1" si="125"/>
        <v>0</v>
      </c>
      <c r="AD771" s="168">
        <f t="shared" ca="1" si="139"/>
        <v>0</v>
      </c>
      <c r="AE771" s="169" t="str">
        <f t="shared" ca="1" si="166"/>
        <v>-</v>
      </c>
      <c r="AF771" s="168" t="str">
        <f t="shared" ca="1" si="167"/>
        <v>-</v>
      </c>
      <c r="AG771" s="169" t="str">
        <f t="shared" ca="1" si="168"/>
        <v>-</v>
      </c>
      <c r="AH771" s="168" t="str">
        <f t="shared" ca="1" si="169"/>
        <v>-</v>
      </c>
      <c r="AI771" s="168">
        <f t="shared" ca="1" si="170"/>
        <v>0</v>
      </c>
      <c r="AJ771" s="170">
        <f t="shared" ca="1" si="171"/>
        <v>0</v>
      </c>
      <c r="AK771" s="168">
        <f t="shared" ca="1" si="126"/>
        <v>0</v>
      </c>
      <c r="AL771" s="168">
        <f t="shared" ca="1" si="121"/>
        <v>0</v>
      </c>
    </row>
    <row r="772" spans="1:38" ht="27" customHeight="1" x14ac:dyDescent="0.2">
      <c r="A772" s="56">
        <v>757</v>
      </c>
      <c r="B772" s="309" t="str">
        <f t="shared" ca="1" si="122"/>
        <v>A757</v>
      </c>
      <c r="C772" s="309"/>
      <c r="D772" s="57" t="str">
        <f t="shared" ca="1" si="123"/>
        <v/>
      </c>
      <c r="E772" s="59" t="str">
        <f t="shared" ca="1" si="124"/>
        <v/>
      </c>
      <c r="F772" s="215">
        <f ca="1">IF(LEN(B772)&gt;0,'OBRAČUNANA OSNOVNA PLAČA'!K766,"")</f>
        <v>0</v>
      </c>
      <c r="G772" s="60"/>
      <c r="H772" s="60"/>
      <c r="I772" s="60"/>
      <c r="J772" s="60"/>
      <c r="K772" s="60"/>
      <c r="L772" s="229">
        <f t="shared" si="164"/>
        <v>0</v>
      </c>
      <c r="M772" s="230">
        <f t="shared" ca="1" si="172"/>
        <v>0</v>
      </c>
      <c r="N772" s="230">
        <f t="shared" ca="1" si="173"/>
        <v>0</v>
      </c>
      <c r="O772" s="231">
        <f t="shared" ca="1" si="174"/>
        <v>0</v>
      </c>
      <c r="P772" s="232">
        <f t="shared" ca="1" si="175"/>
        <v>0</v>
      </c>
      <c r="Q772" s="233">
        <f t="shared" ca="1" si="165"/>
        <v>0</v>
      </c>
      <c r="R772" s="233">
        <f ca="1">IF(LEN(B772)&gt;0,'10'!R772-'10'!Q772,"")</f>
        <v>0</v>
      </c>
      <c r="S772" s="234"/>
      <c r="T772" s="34"/>
      <c r="U772" s="34"/>
      <c r="V772" s="34"/>
      <c r="W772" s="34"/>
      <c r="X772" s="34"/>
      <c r="Y772" s="34"/>
      <c r="AB772" s="167">
        <f>ROW()</f>
        <v>772</v>
      </c>
      <c r="AC772" s="168">
        <f t="shared" ca="1" si="125"/>
        <v>0</v>
      </c>
      <c r="AD772" s="168">
        <f t="shared" ca="1" si="139"/>
        <v>0</v>
      </c>
      <c r="AE772" s="169" t="str">
        <f t="shared" ca="1" si="166"/>
        <v>-</v>
      </c>
      <c r="AF772" s="168" t="str">
        <f t="shared" ca="1" si="167"/>
        <v>-</v>
      </c>
      <c r="AG772" s="169" t="str">
        <f t="shared" ca="1" si="168"/>
        <v>-</v>
      </c>
      <c r="AH772" s="168" t="str">
        <f t="shared" ca="1" si="169"/>
        <v>-</v>
      </c>
      <c r="AI772" s="168">
        <f t="shared" ca="1" si="170"/>
        <v>0</v>
      </c>
      <c r="AJ772" s="170">
        <f t="shared" ca="1" si="171"/>
        <v>0</v>
      </c>
      <c r="AK772" s="168">
        <f t="shared" ca="1" si="126"/>
        <v>0</v>
      </c>
      <c r="AL772" s="168">
        <f t="shared" ref="AL772:AL835" ca="1" si="17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773" spans="1:38" ht="27" customHeight="1" x14ac:dyDescent="0.2">
      <c r="A773" s="56">
        <v>758</v>
      </c>
      <c r="B773" s="309" t="str">
        <f t="shared" ref="B773:B836" ca="1" si="177">IF(LEN(INDIRECT( "'" &amp; $AD$2 &amp; "'!B" &amp; TEXT($AB773-6,0)))&gt;0,INDIRECT( "'" &amp; $AD$2 &amp; "'!B" &amp; TEXT($AB773-6,0)),"")</f>
        <v>A758</v>
      </c>
      <c r="C773" s="309"/>
      <c r="D773" s="57" t="str">
        <f t="shared" ref="D773:D836" ca="1" si="178">IF(LEN(INDIRECT( "'" &amp; $AD$2 &amp; "'!D" &amp; TEXT($AB773-6,0)))&gt;0,INDIRECT( "'" &amp; $AD$2 &amp; "'!D" &amp; TEXT($AB773-6,0)),"")</f>
        <v/>
      </c>
      <c r="E773" s="59" t="str">
        <f t="shared" ref="E773:E836" ca="1" si="179">IF(LEN(INDIRECT( "'" &amp; $AD$2 &amp; "'!E" &amp; TEXT($AB773-6,0)))&gt;0,INDIRECT( "'" &amp; $AD$2 &amp; "'!E" &amp; TEXT($AB773-6,0)),"")</f>
        <v/>
      </c>
      <c r="F773" s="215">
        <f ca="1">IF(LEN(B773)&gt;0,'OBRAČUNANA OSNOVNA PLAČA'!K767,"")</f>
        <v>0</v>
      </c>
      <c r="G773" s="60"/>
      <c r="H773" s="60"/>
      <c r="I773" s="60"/>
      <c r="J773" s="60"/>
      <c r="K773" s="60"/>
      <c r="L773" s="229">
        <f t="shared" si="164"/>
        <v>0</v>
      </c>
      <c r="M773" s="230">
        <f t="shared" ca="1" si="172"/>
        <v>0</v>
      </c>
      <c r="N773" s="230">
        <f t="shared" ca="1" si="173"/>
        <v>0</v>
      </c>
      <c r="O773" s="231">
        <f t="shared" ca="1" si="174"/>
        <v>0</v>
      </c>
      <c r="P773" s="232">
        <f t="shared" ca="1" si="175"/>
        <v>0</v>
      </c>
      <c r="Q773" s="233">
        <f t="shared" ca="1" si="165"/>
        <v>0</v>
      </c>
      <c r="R773" s="233">
        <f ca="1">IF(LEN(B773)&gt;0,'10'!R773-'10'!Q773,"")</f>
        <v>0</v>
      </c>
      <c r="S773" s="234"/>
      <c r="T773" s="34"/>
      <c r="U773" s="34"/>
      <c r="V773" s="34"/>
      <c r="W773" s="34"/>
      <c r="X773" s="34"/>
      <c r="Y773" s="34"/>
      <c r="AB773" s="167">
        <f>ROW()</f>
        <v>773</v>
      </c>
      <c r="AC773" s="168">
        <f t="shared" ref="AC773:AC836" ca="1" si="180">IF($AO$3=1,0,INDIRECT( "'" &amp; $AO$2 &amp; "'!P" &amp; TEXT($AB773,0)))</f>
        <v>0</v>
      </c>
      <c r="AD773" s="168">
        <f t="shared" ca="1" si="139"/>
        <v>0</v>
      </c>
      <c r="AE773" s="169" t="str">
        <f t="shared" ca="1" si="166"/>
        <v>-</v>
      </c>
      <c r="AF773" s="168" t="str">
        <f t="shared" ca="1" si="167"/>
        <v>-</v>
      </c>
      <c r="AG773" s="169" t="str">
        <f t="shared" ca="1" si="168"/>
        <v>-</v>
      </c>
      <c r="AH773" s="168" t="str">
        <f t="shared" ca="1" si="169"/>
        <v>-</v>
      </c>
      <c r="AI773" s="168">
        <f t="shared" ca="1" si="170"/>
        <v>0</v>
      </c>
      <c r="AJ773" s="170">
        <f t="shared" ca="1" si="171"/>
        <v>0</v>
      </c>
      <c r="AK773" s="168">
        <f t="shared" ref="AK773:AK836" ca="1" si="18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773" s="168">
        <f t="shared" ca="1" si="176"/>
        <v>0</v>
      </c>
    </row>
    <row r="774" spans="1:38" ht="27" customHeight="1" x14ac:dyDescent="0.2">
      <c r="A774" s="56">
        <v>759</v>
      </c>
      <c r="B774" s="309" t="str">
        <f t="shared" ca="1" si="177"/>
        <v>A759</v>
      </c>
      <c r="C774" s="309"/>
      <c r="D774" s="57" t="str">
        <f t="shared" ca="1" si="178"/>
        <v/>
      </c>
      <c r="E774" s="59" t="str">
        <f t="shared" ca="1" si="179"/>
        <v/>
      </c>
      <c r="F774" s="215">
        <f ca="1">IF(LEN(B774)&gt;0,'OBRAČUNANA OSNOVNA PLAČA'!K768,"")</f>
        <v>0</v>
      </c>
      <c r="G774" s="60"/>
      <c r="H774" s="60"/>
      <c r="I774" s="60"/>
      <c r="J774" s="60"/>
      <c r="K774" s="60"/>
      <c r="L774" s="229">
        <f t="shared" si="164"/>
        <v>0</v>
      </c>
      <c r="M774" s="230">
        <f t="shared" ca="1" si="172"/>
        <v>0</v>
      </c>
      <c r="N774" s="230">
        <f t="shared" ca="1" si="173"/>
        <v>0</v>
      </c>
      <c r="O774" s="231">
        <f t="shared" ca="1" si="174"/>
        <v>0</v>
      </c>
      <c r="P774" s="232">
        <f t="shared" ca="1" si="175"/>
        <v>0</v>
      </c>
      <c r="Q774" s="233">
        <f t="shared" ca="1" si="165"/>
        <v>0</v>
      </c>
      <c r="R774" s="233">
        <f ca="1">IF(LEN(B774)&gt;0,'10'!R774-'10'!Q774,"")</f>
        <v>0</v>
      </c>
      <c r="S774" s="234"/>
      <c r="T774" s="34"/>
      <c r="U774" s="34"/>
      <c r="V774" s="34"/>
      <c r="W774" s="34"/>
      <c r="X774" s="34"/>
      <c r="Y774" s="34"/>
      <c r="AB774" s="167">
        <f>ROW()</f>
        <v>774</v>
      </c>
      <c r="AC774" s="168">
        <f t="shared" ca="1" si="180"/>
        <v>0</v>
      </c>
      <c r="AD774" s="168">
        <f t="shared" ca="1" si="139"/>
        <v>0</v>
      </c>
      <c r="AE774" s="169" t="str">
        <f t="shared" ca="1" si="166"/>
        <v>-</v>
      </c>
      <c r="AF774" s="168" t="str">
        <f t="shared" ca="1" si="167"/>
        <v>-</v>
      </c>
      <c r="AG774" s="169" t="str">
        <f t="shared" ca="1" si="168"/>
        <v>-</v>
      </c>
      <c r="AH774" s="168" t="str">
        <f t="shared" ca="1" si="169"/>
        <v>-</v>
      </c>
      <c r="AI774" s="168">
        <f t="shared" ca="1" si="170"/>
        <v>0</v>
      </c>
      <c r="AJ774" s="170">
        <f t="shared" ca="1" si="171"/>
        <v>0</v>
      </c>
      <c r="AK774" s="168">
        <f t="shared" ca="1" si="181"/>
        <v>0</v>
      </c>
      <c r="AL774" s="168">
        <f t="shared" ca="1" si="176"/>
        <v>0</v>
      </c>
    </row>
    <row r="775" spans="1:38" ht="27" customHeight="1" x14ac:dyDescent="0.2">
      <c r="A775" s="56">
        <v>760</v>
      </c>
      <c r="B775" s="309" t="str">
        <f t="shared" ca="1" si="177"/>
        <v>A760</v>
      </c>
      <c r="C775" s="309"/>
      <c r="D775" s="57" t="str">
        <f t="shared" ca="1" si="178"/>
        <v/>
      </c>
      <c r="E775" s="59" t="str">
        <f t="shared" ca="1" si="179"/>
        <v/>
      </c>
      <c r="F775" s="215">
        <f ca="1">IF(LEN(B775)&gt;0,'OBRAČUNANA OSNOVNA PLAČA'!K769,"")</f>
        <v>0</v>
      </c>
      <c r="G775" s="60"/>
      <c r="H775" s="60"/>
      <c r="I775" s="60"/>
      <c r="J775" s="60"/>
      <c r="K775" s="60"/>
      <c r="L775" s="229">
        <f t="shared" si="164"/>
        <v>0</v>
      </c>
      <c r="M775" s="230">
        <f t="shared" ca="1" si="172"/>
        <v>0</v>
      </c>
      <c r="N775" s="230">
        <f t="shared" ca="1" si="173"/>
        <v>0</v>
      </c>
      <c r="O775" s="231">
        <f t="shared" ca="1" si="174"/>
        <v>0</v>
      </c>
      <c r="P775" s="232">
        <f t="shared" ca="1" si="175"/>
        <v>0</v>
      </c>
      <c r="Q775" s="233">
        <f t="shared" ca="1" si="165"/>
        <v>0</v>
      </c>
      <c r="R775" s="233">
        <f ca="1">IF(LEN(B775)&gt;0,'10'!R775-'10'!Q775,"")</f>
        <v>0</v>
      </c>
      <c r="S775" s="234"/>
      <c r="T775" s="34"/>
      <c r="U775" s="34"/>
      <c r="V775" s="34"/>
      <c r="W775" s="34"/>
      <c r="X775" s="34"/>
      <c r="Y775" s="34"/>
      <c r="AB775" s="167">
        <f>ROW()</f>
        <v>775</v>
      </c>
      <c r="AC775" s="168">
        <f t="shared" ca="1" si="180"/>
        <v>0</v>
      </c>
      <c r="AD775" s="168">
        <f t="shared" ca="1" si="139"/>
        <v>0</v>
      </c>
      <c r="AE775" s="169" t="str">
        <f t="shared" ca="1" si="166"/>
        <v>-</v>
      </c>
      <c r="AF775" s="168" t="str">
        <f t="shared" ca="1" si="167"/>
        <v>-</v>
      </c>
      <c r="AG775" s="169" t="str">
        <f t="shared" ca="1" si="168"/>
        <v>-</v>
      </c>
      <c r="AH775" s="168" t="str">
        <f t="shared" ca="1" si="169"/>
        <v>-</v>
      </c>
      <c r="AI775" s="168">
        <f t="shared" ca="1" si="170"/>
        <v>0</v>
      </c>
      <c r="AJ775" s="170">
        <f t="shared" ca="1" si="171"/>
        <v>0</v>
      </c>
      <c r="AK775" s="168">
        <f t="shared" ca="1" si="181"/>
        <v>0</v>
      </c>
      <c r="AL775" s="168">
        <f t="shared" ca="1" si="176"/>
        <v>0</v>
      </c>
    </row>
    <row r="776" spans="1:38" ht="27" customHeight="1" x14ac:dyDescent="0.2">
      <c r="A776" s="56">
        <v>761</v>
      </c>
      <c r="B776" s="309" t="str">
        <f t="shared" ca="1" si="177"/>
        <v>A761</v>
      </c>
      <c r="C776" s="309"/>
      <c r="D776" s="57" t="str">
        <f t="shared" ca="1" si="178"/>
        <v/>
      </c>
      <c r="E776" s="59" t="str">
        <f t="shared" ca="1" si="179"/>
        <v/>
      </c>
      <c r="F776" s="215">
        <f ca="1">IF(LEN(B776)&gt;0,'OBRAČUNANA OSNOVNA PLAČA'!K770,"")</f>
        <v>0</v>
      </c>
      <c r="G776" s="60"/>
      <c r="H776" s="60"/>
      <c r="I776" s="60"/>
      <c r="J776" s="60"/>
      <c r="K776" s="60"/>
      <c r="L776" s="229">
        <f t="shared" si="164"/>
        <v>0</v>
      </c>
      <c r="M776" s="230">
        <f t="shared" ca="1" si="172"/>
        <v>0</v>
      </c>
      <c r="N776" s="230">
        <f t="shared" ca="1" si="173"/>
        <v>0</v>
      </c>
      <c r="O776" s="231">
        <f t="shared" ca="1" si="174"/>
        <v>0</v>
      </c>
      <c r="P776" s="232">
        <f t="shared" ca="1" si="175"/>
        <v>0</v>
      </c>
      <c r="Q776" s="233">
        <f t="shared" ca="1" si="165"/>
        <v>0</v>
      </c>
      <c r="R776" s="233">
        <f ca="1">IF(LEN(B776)&gt;0,'10'!R776-'10'!Q776,"")</f>
        <v>0</v>
      </c>
      <c r="S776" s="234"/>
      <c r="T776" s="34"/>
      <c r="U776" s="34"/>
      <c r="V776" s="34"/>
      <c r="W776" s="34"/>
      <c r="X776" s="34"/>
      <c r="Y776" s="34"/>
      <c r="AB776" s="167">
        <f>ROW()</f>
        <v>776</v>
      </c>
      <c r="AC776" s="168">
        <f t="shared" ca="1" si="180"/>
        <v>0</v>
      </c>
      <c r="AD776" s="168">
        <f t="shared" ca="1" si="139"/>
        <v>0</v>
      </c>
      <c r="AE776" s="169" t="str">
        <f t="shared" ca="1" si="166"/>
        <v>-</v>
      </c>
      <c r="AF776" s="168" t="str">
        <f t="shared" ca="1" si="167"/>
        <v>-</v>
      </c>
      <c r="AG776" s="169" t="str">
        <f t="shared" ca="1" si="168"/>
        <v>-</v>
      </c>
      <c r="AH776" s="168" t="str">
        <f t="shared" ca="1" si="169"/>
        <v>-</v>
      </c>
      <c r="AI776" s="168">
        <f t="shared" ca="1" si="170"/>
        <v>0</v>
      </c>
      <c r="AJ776" s="170">
        <f t="shared" ca="1" si="171"/>
        <v>0</v>
      </c>
      <c r="AK776" s="168">
        <f t="shared" ca="1" si="181"/>
        <v>0</v>
      </c>
      <c r="AL776" s="168">
        <f t="shared" ca="1" si="176"/>
        <v>0</v>
      </c>
    </row>
    <row r="777" spans="1:38" ht="27" customHeight="1" x14ac:dyDescent="0.2">
      <c r="A777" s="56">
        <v>762</v>
      </c>
      <c r="B777" s="309" t="str">
        <f t="shared" ca="1" si="177"/>
        <v>A762</v>
      </c>
      <c r="C777" s="309"/>
      <c r="D777" s="57" t="str">
        <f t="shared" ca="1" si="178"/>
        <v/>
      </c>
      <c r="E777" s="59" t="str">
        <f t="shared" ca="1" si="179"/>
        <v/>
      </c>
      <c r="F777" s="215">
        <f ca="1">IF(LEN(B777)&gt;0,'OBRAČUNANA OSNOVNA PLAČA'!K771,"")</f>
        <v>0</v>
      </c>
      <c r="G777" s="60"/>
      <c r="H777" s="60"/>
      <c r="I777" s="60"/>
      <c r="J777" s="60"/>
      <c r="K777" s="60"/>
      <c r="L777" s="229">
        <f t="shared" si="164"/>
        <v>0</v>
      </c>
      <c r="M777" s="230">
        <f t="shared" ca="1" si="172"/>
        <v>0</v>
      </c>
      <c r="N777" s="230">
        <f t="shared" ca="1" si="173"/>
        <v>0</v>
      </c>
      <c r="O777" s="231">
        <f t="shared" ca="1" si="174"/>
        <v>0</v>
      </c>
      <c r="P777" s="232">
        <f t="shared" ca="1" si="175"/>
        <v>0</v>
      </c>
      <c r="Q777" s="233">
        <f t="shared" ca="1" si="165"/>
        <v>0</v>
      </c>
      <c r="R777" s="233">
        <f ca="1">IF(LEN(B777)&gt;0,'10'!R777-'10'!Q777,"")</f>
        <v>0</v>
      </c>
      <c r="S777" s="234"/>
      <c r="T777" s="34"/>
      <c r="U777" s="34"/>
      <c r="V777" s="34"/>
      <c r="W777" s="34"/>
      <c r="X777" s="34"/>
      <c r="Y777" s="34"/>
      <c r="AB777" s="167">
        <f>ROW()</f>
        <v>777</v>
      </c>
      <c r="AC777" s="168">
        <f t="shared" ca="1" si="180"/>
        <v>0</v>
      </c>
      <c r="AD777" s="168">
        <f t="shared" ca="1" si="139"/>
        <v>0</v>
      </c>
      <c r="AE777" s="169" t="str">
        <f t="shared" ca="1" si="166"/>
        <v>-</v>
      </c>
      <c r="AF777" s="168" t="str">
        <f t="shared" ca="1" si="167"/>
        <v>-</v>
      </c>
      <c r="AG777" s="169" t="str">
        <f t="shared" ca="1" si="168"/>
        <v>-</v>
      </c>
      <c r="AH777" s="168" t="str">
        <f t="shared" ca="1" si="169"/>
        <v>-</v>
      </c>
      <c r="AI777" s="168">
        <f t="shared" ca="1" si="170"/>
        <v>0</v>
      </c>
      <c r="AJ777" s="170">
        <f t="shared" ca="1" si="171"/>
        <v>0</v>
      </c>
      <c r="AK777" s="168">
        <f t="shared" ca="1" si="181"/>
        <v>0</v>
      </c>
      <c r="AL777" s="168">
        <f t="shared" ca="1" si="176"/>
        <v>0</v>
      </c>
    </row>
    <row r="778" spans="1:38" ht="27" customHeight="1" x14ac:dyDescent="0.2">
      <c r="A778" s="56">
        <v>763</v>
      </c>
      <c r="B778" s="309" t="str">
        <f t="shared" ca="1" si="177"/>
        <v>A763</v>
      </c>
      <c r="C778" s="309"/>
      <c r="D778" s="57" t="str">
        <f t="shared" ca="1" si="178"/>
        <v/>
      </c>
      <c r="E778" s="59" t="str">
        <f t="shared" ca="1" si="179"/>
        <v/>
      </c>
      <c r="F778" s="215">
        <f ca="1">IF(LEN(B778)&gt;0,'OBRAČUNANA OSNOVNA PLAČA'!K772,"")</f>
        <v>0</v>
      </c>
      <c r="G778" s="60"/>
      <c r="H778" s="60"/>
      <c r="I778" s="60"/>
      <c r="J778" s="60"/>
      <c r="K778" s="60"/>
      <c r="L778" s="229">
        <f t="shared" si="164"/>
        <v>0</v>
      </c>
      <c r="M778" s="230">
        <f t="shared" ca="1" si="172"/>
        <v>0</v>
      </c>
      <c r="N778" s="230">
        <f t="shared" ca="1" si="173"/>
        <v>0</v>
      </c>
      <c r="O778" s="231">
        <f t="shared" ca="1" si="174"/>
        <v>0</v>
      </c>
      <c r="P778" s="232">
        <f t="shared" ca="1" si="175"/>
        <v>0</v>
      </c>
      <c r="Q778" s="233">
        <f t="shared" ca="1" si="165"/>
        <v>0</v>
      </c>
      <c r="R778" s="233">
        <f ca="1">IF(LEN(B778)&gt;0,'10'!R778-'10'!Q778,"")</f>
        <v>0</v>
      </c>
      <c r="S778" s="234"/>
      <c r="T778" s="34"/>
      <c r="U778" s="34"/>
      <c r="V778" s="34"/>
      <c r="W778" s="34"/>
      <c r="X778" s="34"/>
      <c r="Y778" s="34"/>
      <c r="AB778" s="167">
        <f>ROW()</f>
        <v>778</v>
      </c>
      <c r="AC778" s="168">
        <f t="shared" ca="1" si="180"/>
        <v>0</v>
      </c>
      <c r="AD778" s="168">
        <f t="shared" ca="1" si="139"/>
        <v>0</v>
      </c>
      <c r="AE778" s="169" t="str">
        <f t="shared" ca="1" si="166"/>
        <v>-</v>
      </c>
      <c r="AF778" s="168" t="str">
        <f t="shared" ca="1" si="167"/>
        <v>-</v>
      </c>
      <c r="AG778" s="169" t="str">
        <f t="shared" ca="1" si="168"/>
        <v>-</v>
      </c>
      <c r="AH778" s="168" t="str">
        <f t="shared" ca="1" si="169"/>
        <v>-</v>
      </c>
      <c r="AI778" s="168">
        <f t="shared" ca="1" si="170"/>
        <v>0</v>
      </c>
      <c r="AJ778" s="170">
        <f t="shared" ca="1" si="171"/>
        <v>0</v>
      </c>
      <c r="AK778" s="168">
        <f t="shared" ca="1" si="181"/>
        <v>0</v>
      </c>
      <c r="AL778" s="168">
        <f t="shared" ca="1" si="176"/>
        <v>0</v>
      </c>
    </row>
    <row r="779" spans="1:38" ht="27" customHeight="1" x14ac:dyDescent="0.2">
      <c r="A779" s="56">
        <v>764</v>
      </c>
      <c r="B779" s="309" t="str">
        <f t="shared" ca="1" si="177"/>
        <v>A764</v>
      </c>
      <c r="C779" s="309"/>
      <c r="D779" s="57" t="str">
        <f t="shared" ca="1" si="178"/>
        <v/>
      </c>
      <c r="E779" s="59" t="str">
        <f t="shared" ca="1" si="179"/>
        <v/>
      </c>
      <c r="F779" s="215">
        <f ca="1">IF(LEN(B779)&gt;0,'OBRAČUNANA OSNOVNA PLAČA'!K773,"")</f>
        <v>0</v>
      </c>
      <c r="G779" s="60"/>
      <c r="H779" s="60"/>
      <c r="I779" s="60"/>
      <c r="J779" s="60"/>
      <c r="K779" s="60"/>
      <c r="L779" s="229">
        <f t="shared" si="164"/>
        <v>0</v>
      </c>
      <c r="M779" s="230">
        <f t="shared" ca="1" si="172"/>
        <v>0</v>
      </c>
      <c r="N779" s="230">
        <f t="shared" ca="1" si="173"/>
        <v>0</v>
      </c>
      <c r="O779" s="231">
        <f t="shared" ca="1" si="174"/>
        <v>0</v>
      </c>
      <c r="P779" s="232">
        <f t="shared" ca="1" si="175"/>
        <v>0</v>
      </c>
      <c r="Q779" s="233">
        <f t="shared" ca="1" si="165"/>
        <v>0</v>
      </c>
      <c r="R779" s="233">
        <f ca="1">IF(LEN(B779)&gt;0,'10'!R779-'10'!Q779,"")</f>
        <v>0</v>
      </c>
      <c r="S779" s="234"/>
      <c r="T779" s="34"/>
      <c r="U779" s="34"/>
      <c r="V779" s="34"/>
      <c r="W779" s="34"/>
      <c r="X779" s="34"/>
      <c r="Y779" s="34"/>
      <c r="AB779" s="167">
        <f>ROW()</f>
        <v>779</v>
      </c>
      <c r="AC779" s="168">
        <f t="shared" ca="1" si="180"/>
        <v>0</v>
      </c>
      <c r="AD779" s="168">
        <f t="shared" ca="1" si="139"/>
        <v>0</v>
      </c>
      <c r="AE779" s="169" t="str">
        <f t="shared" ca="1" si="166"/>
        <v>-</v>
      </c>
      <c r="AF779" s="168" t="str">
        <f t="shared" ca="1" si="167"/>
        <v>-</v>
      </c>
      <c r="AG779" s="169" t="str">
        <f t="shared" ca="1" si="168"/>
        <v>-</v>
      </c>
      <c r="AH779" s="168" t="str">
        <f t="shared" ca="1" si="169"/>
        <v>-</v>
      </c>
      <c r="AI779" s="168">
        <f t="shared" ca="1" si="170"/>
        <v>0</v>
      </c>
      <c r="AJ779" s="170">
        <f t="shared" ca="1" si="171"/>
        <v>0</v>
      </c>
      <c r="AK779" s="168">
        <f t="shared" ca="1" si="181"/>
        <v>0</v>
      </c>
      <c r="AL779" s="168">
        <f t="shared" ca="1" si="176"/>
        <v>0</v>
      </c>
    </row>
    <row r="780" spans="1:38" ht="27" customHeight="1" x14ac:dyDescent="0.2">
      <c r="A780" s="56">
        <v>765</v>
      </c>
      <c r="B780" s="309" t="str">
        <f t="shared" ca="1" si="177"/>
        <v>A765</v>
      </c>
      <c r="C780" s="309"/>
      <c r="D780" s="57" t="str">
        <f t="shared" ca="1" si="178"/>
        <v/>
      </c>
      <c r="E780" s="59" t="str">
        <f t="shared" ca="1" si="179"/>
        <v/>
      </c>
      <c r="F780" s="215">
        <f ca="1">IF(LEN(B780)&gt;0,'OBRAČUNANA OSNOVNA PLAČA'!K774,"")</f>
        <v>0</v>
      </c>
      <c r="G780" s="60"/>
      <c r="H780" s="60"/>
      <c r="I780" s="60"/>
      <c r="J780" s="60"/>
      <c r="K780" s="60"/>
      <c r="L780" s="229">
        <f t="shared" si="164"/>
        <v>0</v>
      </c>
      <c r="M780" s="230">
        <f t="shared" ca="1" si="172"/>
        <v>0</v>
      </c>
      <c r="N780" s="230">
        <f t="shared" ca="1" si="173"/>
        <v>0</v>
      </c>
      <c r="O780" s="231">
        <f t="shared" ca="1" si="174"/>
        <v>0</v>
      </c>
      <c r="P780" s="232">
        <f t="shared" ca="1" si="175"/>
        <v>0</v>
      </c>
      <c r="Q780" s="233">
        <f t="shared" ca="1" si="165"/>
        <v>0</v>
      </c>
      <c r="R780" s="233">
        <f ca="1">IF(LEN(B780)&gt;0,'10'!R780-'10'!Q780,"")</f>
        <v>0</v>
      </c>
      <c r="S780" s="234"/>
      <c r="T780" s="34"/>
      <c r="U780" s="34"/>
      <c r="V780" s="34"/>
      <c r="W780" s="34"/>
      <c r="X780" s="34"/>
      <c r="Y780" s="34"/>
      <c r="AB780" s="167">
        <f>ROW()</f>
        <v>780</v>
      </c>
      <c r="AC780" s="168">
        <f t="shared" ca="1" si="180"/>
        <v>0</v>
      </c>
      <c r="AD780" s="168">
        <f t="shared" ca="1" si="139"/>
        <v>0</v>
      </c>
      <c r="AE780" s="169" t="str">
        <f t="shared" ca="1" si="166"/>
        <v>-</v>
      </c>
      <c r="AF780" s="168" t="str">
        <f t="shared" ca="1" si="167"/>
        <v>-</v>
      </c>
      <c r="AG780" s="169" t="str">
        <f t="shared" ca="1" si="168"/>
        <v>-</v>
      </c>
      <c r="AH780" s="168" t="str">
        <f t="shared" ca="1" si="169"/>
        <v>-</v>
      </c>
      <c r="AI780" s="168">
        <f t="shared" ca="1" si="170"/>
        <v>0</v>
      </c>
      <c r="AJ780" s="170">
        <f t="shared" ca="1" si="171"/>
        <v>0</v>
      </c>
      <c r="AK780" s="168">
        <f t="shared" ca="1" si="181"/>
        <v>0</v>
      </c>
      <c r="AL780" s="168">
        <f t="shared" ca="1" si="176"/>
        <v>0</v>
      </c>
    </row>
    <row r="781" spans="1:38" ht="27" customHeight="1" x14ac:dyDescent="0.2">
      <c r="A781" s="56">
        <v>766</v>
      </c>
      <c r="B781" s="309" t="str">
        <f t="shared" ca="1" si="177"/>
        <v>A766</v>
      </c>
      <c r="C781" s="309"/>
      <c r="D781" s="57" t="str">
        <f t="shared" ca="1" si="178"/>
        <v/>
      </c>
      <c r="E781" s="59" t="str">
        <f t="shared" ca="1" si="179"/>
        <v/>
      </c>
      <c r="F781" s="215">
        <f ca="1">IF(LEN(B781)&gt;0,'OBRAČUNANA OSNOVNA PLAČA'!K775,"")</f>
        <v>0</v>
      </c>
      <c r="G781" s="60"/>
      <c r="H781" s="60"/>
      <c r="I781" s="60"/>
      <c r="J781" s="60"/>
      <c r="K781" s="60"/>
      <c r="L781" s="229">
        <f t="shared" si="164"/>
        <v>0</v>
      </c>
      <c r="M781" s="230">
        <f t="shared" ca="1" si="172"/>
        <v>0</v>
      </c>
      <c r="N781" s="230">
        <f t="shared" ca="1" si="173"/>
        <v>0</v>
      </c>
      <c r="O781" s="231">
        <f t="shared" ca="1" si="174"/>
        <v>0</v>
      </c>
      <c r="P781" s="232">
        <f t="shared" ca="1" si="175"/>
        <v>0</v>
      </c>
      <c r="Q781" s="233">
        <f t="shared" ca="1" si="165"/>
        <v>0</v>
      </c>
      <c r="R781" s="233">
        <f ca="1">IF(LEN(B781)&gt;0,'10'!R781-'10'!Q781,"")</f>
        <v>0</v>
      </c>
      <c r="S781" s="234"/>
      <c r="T781" s="34"/>
      <c r="U781" s="34"/>
      <c r="V781" s="34"/>
      <c r="W781" s="34"/>
      <c r="X781" s="34"/>
      <c r="Y781" s="34"/>
      <c r="AB781" s="167">
        <f>ROW()</f>
        <v>781</v>
      </c>
      <c r="AC781" s="168">
        <f t="shared" ca="1" si="180"/>
        <v>0</v>
      </c>
      <c r="AD781" s="168">
        <f t="shared" ca="1" si="139"/>
        <v>0</v>
      </c>
      <c r="AE781" s="169" t="str">
        <f t="shared" ca="1" si="166"/>
        <v>-</v>
      </c>
      <c r="AF781" s="168" t="str">
        <f t="shared" ca="1" si="167"/>
        <v>-</v>
      </c>
      <c r="AG781" s="169" t="str">
        <f t="shared" ca="1" si="168"/>
        <v>-</v>
      </c>
      <c r="AH781" s="168" t="str">
        <f t="shared" ca="1" si="169"/>
        <v>-</v>
      </c>
      <c r="AI781" s="168">
        <f t="shared" ca="1" si="170"/>
        <v>0</v>
      </c>
      <c r="AJ781" s="170">
        <f t="shared" ca="1" si="171"/>
        <v>0</v>
      </c>
      <c r="AK781" s="168">
        <f t="shared" ca="1" si="181"/>
        <v>0</v>
      </c>
      <c r="AL781" s="168">
        <f t="shared" ca="1" si="176"/>
        <v>0</v>
      </c>
    </row>
    <row r="782" spans="1:38" ht="27" customHeight="1" x14ac:dyDescent="0.2">
      <c r="A782" s="56">
        <v>767</v>
      </c>
      <c r="B782" s="309" t="str">
        <f t="shared" ca="1" si="177"/>
        <v>A767</v>
      </c>
      <c r="C782" s="309"/>
      <c r="D782" s="57" t="str">
        <f t="shared" ca="1" si="178"/>
        <v/>
      </c>
      <c r="E782" s="59" t="str">
        <f t="shared" ca="1" si="179"/>
        <v/>
      </c>
      <c r="F782" s="215">
        <f ca="1">IF(LEN(B782)&gt;0,'OBRAČUNANA OSNOVNA PLAČA'!K776,"")</f>
        <v>0</v>
      </c>
      <c r="G782" s="60"/>
      <c r="H782" s="60"/>
      <c r="I782" s="60"/>
      <c r="J782" s="60"/>
      <c r="K782" s="60"/>
      <c r="L782" s="229">
        <f t="shared" si="164"/>
        <v>0</v>
      </c>
      <c r="M782" s="230">
        <f t="shared" ca="1" si="172"/>
        <v>0</v>
      </c>
      <c r="N782" s="230">
        <f t="shared" ca="1" si="173"/>
        <v>0</v>
      </c>
      <c r="O782" s="231">
        <f t="shared" ca="1" si="174"/>
        <v>0</v>
      </c>
      <c r="P782" s="232">
        <f t="shared" ca="1" si="175"/>
        <v>0</v>
      </c>
      <c r="Q782" s="233">
        <f t="shared" ca="1" si="165"/>
        <v>0</v>
      </c>
      <c r="R782" s="233">
        <f ca="1">IF(LEN(B782)&gt;0,'10'!R782-'10'!Q782,"")</f>
        <v>0</v>
      </c>
      <c r="S782" s="234"/>
      <c r="T782" s="34"/>
      <c r="U782" s="34"/>
      <c r="V782" s="34"/>
      <c r="W782" s="34"/>
      <c r="X782" s="34"/>
      <c r="Y782" s="34"/>
      <c r="AB782" s="167">
        <f>ROW()</f>
        <v>782</v>
      </c>
      <c r="AC782" s="168">
        <f t="shared" ca="1" si="180"/>
        <v>0</v>
      </c>
      <c r="AD782" s="168">
        <f t="shared" ca="1" si="139"/>
        <v>0</v>
      </c>
      <c r="AE782" s="169" t="str">
        <f t="shared" ca="1" si="166"/>
        <v>-</v>
      </c>
      <c r="AF782" s="168" t="str">
        <f t="shared" ca="1" si="167"/>
        <v>-</v>
      </c>
      <c r="AG782" s="169" t="str">
        <f t="shared" ca="1" si="168"/>
        <v>-</v>
      </c>
      <c r="AH782" s="168" t="str">
        <f t="shared" ca="1" si="169"/>
        <v>-</v>
      </c>
      <c r="AI782" s="168">
        <f t="shared" ca="1" si="170"/>
        <v>0</v>
      </c>
      <c r="AJ782" s="170">
        <f t="shared" ca="1" si="171"/>
        <v>0</v>
      </c>
      <c r="AK782" s="168">
        <f t="shared" ca="1" si="181"/>
        <v>0</v>
      </c>
      <c r="AL782" s="168">
        <f t="shared" ca="1" si="176"/>
        <v>0</v>
      </c>
    </row>
    <row r="783" spans="1:38" ht="27" customHeight="1" x14ac:dyDescent="0.2">
      <c r="A783" s="56">
        <v>768</v>
      </c>
      <c r="B783" s="309" t="str">
        <f t="shared" ca="1" si="177"/>
        <v>A768</v>
      </c>
      <c r="C783" s="309"/>
      <c r="D783" s="57" t="str">
        <f t="shared" ca="1" si="178"/>
        <v/>
      </c>
      <c r="E783" s="59" t="str">
        <f t="shared" ca="1" si="179"/>
        <v/>
      </c>
      <c r="F783" s="215">
        <f ca="1">IF(LEN(B783)&gt;0,'OBRAČUNANA OSNOVNA PLAČA'!K777,"")</f>
        <v>0</v>
      </c>
      <c r="G783" s="60"/>
      <c r="H783" s="60"/>
      <c r="I783" s="60"/>
      <c r="J783" s="60"/>
      <c r="K783" s="60"/>
      <c r="L783" s="229">
        <f t="shared" si="164"/>
        <v>0</v>
      </c>
      <c r="M783" s="230">
        <f t="shared" ca="1" si="172"/>
        <v>0</v>
      </c>
      <c r="N783" s="230">
        <f t="shared" ca="1" si="173"/>
        <v>0</v>
      </c>
      <c r="O783" s="231">
        <f t="shared" ca="1" si="174"/>
        <v>0</v>
      </c>
      <c r="P783" s="232">
        <f t="shared" ca="1" si="175"/>
        <v>0</v>
      </c>
      <c r="Q783" s="233">
        <f t="shared" ca="1" si="165"/>
        <v>0</v>
      </c>
      <c r="R783" s="233">
        <f ca="1">IF(LEN(B783)&gt;0,'10'!R783-'10'!Q783,"")</f>
        <v>0</v>
      </c>
      <c r="S783" s="234"/>
      <c r="T783" s="34"/>
      <c r="U783" s="34"/>
      <c r="V783" s="34"/>
      <c r="W783" s="34"/>
      <c r="X783" s="34"/>
      <c r="Y783" s="34"/>
      <c r="AB783" s="167">
        <f>ROW()</f>
        <v>783</v>
      </c>
      <c r="AC783" s="168">
        <f t="shared" ca="1" si="180"/>
        <v>0</v>
      </c>
      <c r="AD783" s="168">
        <f t="shared" ca="1" si="139"/>
        <v>0</v>
      </c>
      <c r="AE783" s="169" t="str">
        <f t="shared" ca="1" si="166"/>
        <v>-</v>
      </c>
      <c r="AF783" s="168" t="str">
        <f t="shared" ca="1" si="167"/>
        <v>-</v>
      </c>
      <c r="AG783" s="169" t="str">
        <f t="shared" ca="1" si="168"/>
        <v>-</v>
      </c>
      <c r="AH783" s="168" t="str">
        <f t="shared" ca="1" si="169"/>
        <v>-</v>
      </c>
      <c r="AI783" s="168">
        <f t="shared" ca="1" si="170"/>
        <v>0</v>
      </c>
      <c r="AJ783" s="170">
        <f t="shared" ca="1" si="171"/>
        <v>0</v>
      </c>
      <c r="AK783" s="168">
        <f t="shared" ca="1" si="181"/>
        <v>0</v>
      </c>
      <c r="AL783" s="168">
        <f t="shared" ca="1" si="176"/>
        <v>0</v>
      </c>
    </row>
    <row r="784" spans="1:38" ht="27" customHeight="1" x14ac:dyDescent="0.2">
      <c r="A784" s="56">
        <v>769</v>
      </c>
      <c r="B784" s="309" t="str">
        <f t="shared" ca="1" si="177"/>
        <v>A769</v>
      </c>
      <c r="C784" s="309"/>
      <c r="D784" s="57" t="str">
        <f t="shared" ca="1" si="178"/>
        <v/>
      </c>
      <c r="E784" s="59" t="str">
        <f t="shared" ca="1" si="179"/>
        <v/>
      </c>
      <c r="F784" s="215">
        <f ca="1">IF(LEN(B784)&gt;0,'OBRAČUNANA OSNOVNA PLAČA'!K778,"")</f>
        <v>0</v>
      </c>
      <c r="G784" s="60"/>
      <c r="H784" s="60"/>
      <c r="I784" s="60"/>
      <c r="J784" s="60"/>
      <c r="K784" s="60"/>
      <c r="L784" s="229">
        <f t="shared" ref="L784:L847" si="182">+G784+H784+I784+J784+K784</f>
        <v>0</v>
      </c>
      <c r="M784" s="230">
        <f t="shared" ca="1" si="172"/>
        <v>0</v>
      </c>
      <c r="N784" s="230">
        <f t="shared" ca="1" si="173"/>
        <v>0</v>
      </c>
      <c r="O784" s="231">
        <f t="shared" ca="1" si="174"/>
        <v>0</v>
      </c>
      <c r="P784" s="232">
        <f t="shared" ca="1" si="175"/>
        <v>0</v>
      </c>
      <c r="Q784" s="233">
        <f t="shared" ref="Q784:Q847" ca="1" si="183">MIN(P784,R784)</f>
        <v>0</v>
      </c>
      <c r="R784" s="233">
        <f ca="1">IF(LEN(B784)&gt;0,'10'!R784-'10'!Q784,"")</f>
        <v>0</v>
      </c>
      <c r="S784" s="234"/>
      <c r="T784" s="34"/>
      <c r="U784" s="34"/>
      <c r="V784" s="34"/>
      <c r="W784" s="34"/>
      <c r="X784" s="34"/>
      <c r="Y784" s="34"/>
      <c r="AB784" s="167">
        <f>ROW()</f>
        <v>784</v>
      </c>
      <c r="AC784" s="168">
        <f t="shared" ca="1" si="180"/>
        <v>0</v>
      </c>
      <c r="AD784" s="168">
        <f t="shared" ca="1" si="139"/>
        <v>0</v>
      </c>
      <c r="AE784" s="169" t="str">
        <f t="shared" ref="AE784:AE847" ca="1" si="184">IF(AC784&gt;=AD784,"-",$L784/(5*MAX($M$1021:$M$1022)))</f>
        <v>-</v>
      </c>
      <c r="AF784" s="168" t="str">
        <f t="shared" ref="AF784:AF847" ca="1" si="185">IF(AC784&gt;=AD784,"-",$L784/(5*MAX($M$1021:$M$1022))*AK784)</f>
        <v>-</v>
      </c>
      <c r="AG784" s="169" t="str">
        <f t="shared" ref="AG784:AG847" ca="1" si="186">IF(AE784="-","-",AE784*$AF$1017)</f>
        <v>-</v>
      </c>
      <c r="AH784" s="168" t="str">
        <f t="shared" ref="AH784:AH847" ca="1" si="187">IF(AF784="-","-",AF784*$AF$1017)</f>
        <v>-</v>
      </c>
      <c r="AI784" s="168">
        <f t="shared" ref="AI784:AI847" ca="1" si="188">IF(AG784="-",0,MIN(AH784,R784))</f>
        <v>0</v>
      </c>
      <c r="AJ784" s="170">
        <f t="shared" ref="AJ784:AJ847" ca="1" si="189">+AD784-AC784</f>
        <v>0</v>
      </c>
      <c r="AK784" s="168">
        <f t="shared" ca="1" si="181"/>
        <v>0</v>
      </c>
      <c r="AL784" s="168">
        <f t="shared" ca="1" si="176"/>
        <v>0</v>
      </c>
    </row>
    <row r="785" spans="1:38" ht="27" customHeight="1" x14ac:dyDescent="0.2">
      <c r="A785" s="56">
        <v>770</v>
      </c>
      <c r="B785" s="309" t="str">
        <f t="shared" ca="1" si="177"/>
        <v>A770</v>
      </c>
      <c r="C785" s="309"/>
      <c r="D785" s="57" t="str">
        <f t="shared" ca="1" si="178"/>
        <v/>
      </c>
      <c r="E785" s="59" t="str">
        <f t="shared" ca="1" si="179"/>
        <v/>
      </c>
      <c r="F785" s="215">
        <f ca="1">IF(LEN(B785)&gt;0,'OBRAČUNANA OSNOVNA PLAČA'!K779,"")</f>
        <v>0</v>
      </c>
      <c r="G785" s="60"/>
      <c r="H785" s="60"/>
      <c r="I785" s="60"/>
      <c r="J785" s="60"/>
      <c r="K785" s="60"/>
      <c r="L785" s="229">
        <f t="shared" si="182"/>
        <v>0</v>
      </c>
      <c r="M785" s="230">
        <f t="shared" ref="M785:M848" ca="1" si="190">IF(LEN(B785)&gt;0,L785/5,"")</f>
        <v>0</v>
      </c>
      <c r="N785" s="230">
        <f t="shared" ref="N785:N848" ca="1" si="191">IF(LEN(B785)&gt;0,F785*M785,"")</f>
        <v>0</v>
      </c>
      <c r="O785" s="231">
        <f t="shared" ref="O785:O848" ca="1" si="192">IF(LEN(B785)&gt;0,M785*$P$1017,"")</f>
        <v>0</v>
      </c>
      <c r="P785" s="232">
        <f t="shared" ref="P785:P848" ca="1" si="193">IF(LEN(B785)&gt;0,F785*O785,"")</f>
        <v>0</v>
      </c>
      <c r="Q785" s="233">
        <f t="shared" ca="1" si="183"/>
        <v>0</v>
      </c>
      <c r="R785" s="233">
        <f ca="1">IF(LEN(B785)&gt;0,'10'!R785-'10'!Q785,"")</f>
        <v>0</v>
      </c>
      <c r="S785" s="234"/>
      <c r="T785" s="34"/>
      <c r="U785" s="34"/>
      <c r="V785" s="34"/>
      <c r="W785" s="34"/>
      <c r="X785" s="34"/>
      <c r="Y785" s="34"/>
      <c r="AB785" s="167">
        <f>ROW()</f>
        <v>785</v>
      </c>
      <c r="AC785" s="168">
        <f t="shared" ca="1" si="180"/>
        <v>0</v>
      </c>
      <c r="AD785" s="168">
        <f t="shared" ca="1" si="139"/>
        <v>0</v>
      </c>
      <c r="AE785" s="169" t="str">
        <f t="shared" ca="1" si="184"/>
        <v>-</v>
      </c>
      <c r="AF785" s="168" t="str">
        <f t="shared" ca="1" si="185"/>
        <v>-</v>
      </c>
      <c r="AG785" s="169" t="str">
        <f t="shared" ca="1" si="186"/>
        <v>-</v>
      </c>
      <c r="AH785" s="168" t="str">
        <f t="shared" ca="1" si="187"/>
        <v>-</v>
      </c>
      <c r="AI785" s="168">
        <f t="shared" ca="1" si="188"/>
        <v>0</v>
      </c>
      <c r="AJ785" s="170">
        <f t="shared" ca="1" si="189"/>
        <v>0</v>
      </c>
      <c r="AK785" s="168">
        <f t="shared" ca="1" si="181"/>
        <v>0</v>
      </c>
      <c r="AL785" s="168">
        <f t="shared" ca="1" si="176"/>
        <v>0</v>
      </c>
    </row>
    <row r="786" spans="1:38" ht="27" customHeight="1" x14ac:dyDescent="0.2">
      <c r="A786" s="56">
        <v>771</v>
      </c>
      <c r="B786" s="309" t="str">
        <f t="shared" ca="1" si="177"/>
        <v>A771</v>
      </c>
      <c r="C786" s="309"/>
      <c r="D786" s="57" t="str">
        <f t="shared" ca="1" si="178"/>
        <v/>
      </c>
      <c r="E786" s="59" t="str">
        <f t="shared" ca="1" si="179"/>
        <v/>
      </c>
      <c r="F786" s="215">
        <f ca="1">IF(LEN(B786)&gt;0,'OBRAČUNANA OSNOVNA PLAČA'!K780,"")</f>
        <v>0</v>
      </c>
      <c r="G786" s="60"/>
      <c r="H786" s="60"/>
      <c r="I786" s="60"/>
      <c r="J786" s="60"/>
      <c r="K786" s="60"/>
      <c r="L786" s="229">
        <f t="shared" si="182"/>
        <v>0</v>
      </c>
      <c r="M786" s="230">
        <f t="shared" ca="1" si="190"/>
        <v>0</v>
      </c>
      <c r="N786" s="230">
        <f t="shared" ca="1" si="191"/>
        <v>0</v>
      </c>
      <c r="O786" s="231">
        <f t="shared" ca="1" si="192"/>
        <v>0</v>
      </c>
      <c r="P786" s="232">
        <f t="shared" ca="1" si="193"/>
        <v>0</v>
      </c>
      <c r="Q786" s="233">
        <f t="shared" ca="1" si="183"/>
        <v>0</v>
      </c>
      <c r="R786" s="233">
        <f ca="1">IF(LEN(B786)&gt;0,'10'!R786-'10'!Q786,"")</f>
        <v>0</v>
      </c>
      <c r="S786" s="234"/>
      <c r="T786" s="34"/>
      <c r="U786" s="34"/>
      <c r="V786" s="34"/>
      <c r="W786" s="34"/>
      <c r="X786" s="34"/>
      <c r="Y786" s="34"/>
      <c r="AB786" s="167">
        <f>ROW()</f>
        <v>786</v>
      </c>
      <c r="AC786" s="168">
        <f t="shared" ca="1" si="180"/>
        <v>0</v>
      </c>
      <c r="AD786" s="168">
        <f t="shared" ca="1" si="139"/>
        <v>0</v>
      </c>
      <c r="AE786" s="169" t="str">
        <f t="shared" ca="1" si="184"/>
        <v>-</v>
      </c>
      <c r="AF786" s="168" t="str">
        <f t="shared" ca="1" si="185"/>
        <v>-</v>
      </c>
      <c r="AG786" s="169" t="str">
        <f t="shared" ca="1" si="186"/>
        <v>-</v>
      </c>
      <c r="AH786" s="168" t="str">
        <f t="shared" ca="1" si="187"/>
        <v>-</v>
      </c>
      <c r="AI786" s="168">
        <f t="shared" ca="1" si="188"/>
        <v>0</v>
      </c>
      <c r="AJ786" s="170">
        <f t="shared" ca="1" si="189"/>
        <v>0</v>
      </c>
      <c r="AK786" s="168">
        <f t="shared" ca="1" si="181"/>
        <v>0</v>
      </c>
      <c r="AL786" s="168">
        <f t="shared" ca="1" si="176"/>
        <v>0</v>
      </c>
    </row>
    <row r="787" spans="1:38" ht="27" customHeight="1" x14ac:dyDescent="0.2">
      <c r="A787" s="56">
        <v>772</v>
      </c>
      <c r="B787" s="309" t="str">
        <f t="shared" ca="1" si="177"/>
        <v>A772</v>
      </c>
      <c r="C787" s="309"/>
      <c r="D787" s="57" t="str">
        <f t="shared" ca="1" si="178"/>
        <v/>
      </c>
      <c r="E787" s="59" t="str">
        <f t="shared" ca="1" si="179"/>
        <v/>
      </c>
      <c r="F787" s="215">
        <f ca="1">IF(LEN(B787)&gt;0,'OBRAČUNANA OSNOVNA PLAČA'!K781,"")</f>
        <v>0</v>
      </c>
      <c r="G787" s="60"/>
      <c r="H787" s="60"/>
      <c r="I787" s="60"/>
      <c r="J787" s="60"/>
      <c r="K787" s="60"/>
      <c r="L787" s="229">
        <f t="shared" si="182"/>
        <v>0</v>
      </c>
      <c r="M787" s="230">
        <f t="shared" ca="1" si="190"/>
        <v>0</v>
      </c>
      <c r="N787" s="230">
        <f t="shared" ca="1" si="191"/>
        <v>0</v>
      </c>
      <c r="O787" s="231">
        <f t="shared" ca="1" si="192"/>
        <v>0</v>
      </c>
      <c r="P787" s="232">
        <f t="shared" ca="1" si="193"/>
        <v>0</v>
      </c>
      <c r="Q787" s="233">
        <f t="shared" ca="1" si="183"/>
        <v>0</v>
      </c>
      <c r="R787" s="233">
        <f ca="1">IF(LEN(B787)&gt;0,'10'!R787-'10'!Q787,"")</f>
        <v>0</v>
      </c>
      <c r="S787" s="234"/>
      <c r="T787" s="34"/>
      <c r="U787" s="34"/>
      <c r="V787" s="34"/>
      <c r="W787" s="34"/>
      <c r="X787" s="34"/>
      <c r="Y787" s="34"/>
      <c r="AB787" s="167">
        <f>ROW()</f>
        <v>787</v>
      </c>
      <c r="AC787" s="168">
        <f t="shared" ca="1" si="180"/>
        <v>0</v>
      </c>
      <c r="AD787" s="168">
        <f t="shared" ca="1" si="139"/>
        <v>0</v>
      </c>
      <c r="AE787" s="169" t="str">
        <f t="shared" ca="1" si="184"/>
        <v>-</v>
      </c>
      <c r="AF787" s="168" t="str">
        <f t="shared" ca="1" si="185"/>
        <v>-</v>
      </c>
      <c r="AG787" s="169" t="str">
        <f t="shared" ca="1" si="186"/>
        <v>-</v>
      </c>
      <c r="AH787" s="168" t="str">
        <f t="shared" ca="1" si="187"/>
        <v>-</v>
      </c>
      <c r="AI787" s="168">
        <f t="shared" ca="1" si="188"/>
        <v>0</v>
      </c>
      <c r="AJ787" s="170">
        <f t="shared" ca="1" si="189"/>
        <v>0</v>
      </c>
      <c r="AK787" s="168">
        <f t="shared" ca="1" si="181"/>
        <v>0</v>
      </c>
      <c r="AL787" s="168">
        <f t="shared" ca="1" si="176"/>
        <v>0</v>
      </c>
    </row>
    <row r="788" spans="1:38" ht="27" customHeight="1" x14ac:dyDescent="0.2">
      <c r="A788" s="56">
        <v>773</v>
      </c>
      <c r="B788" s="309" t="str">
        <f t="shared" ca="1" si="177"/>
        <v>A773</v>
      </c>
      <c r="C788" s="309"/>
      <c r="D788" s="57" t="str">
        <f t="shared" ca="1" si="178"/>
        <v/>
      </c>
      <c r="E788" s="59" t="str">
        <f t="shared" ca="1" si="179"/>
        <v/>
      </c>
      <c r="F788" s="215">
        <f ca="1">IF(LEN(B788)&gt;0,'OBRAČUNANA OSNOVNA PLAČA'!K782,"")</f>
        <v>0</v>
      </c>
      <c r="G788" s="60"/>
      <c r="H788" s="60"/>
      <c r="I788" s="60"/>
      <c r="J788" s="60"/>
      <c r="K788" s="60"/>
      <c r="L788" s="229">
        <f t="shared" si="182"/>
        <v>0</v>
      </c>
      <c r="M788" s="230">
        <f t="shared" ca="1" si="190"/>
        <v>0</v>
      </c>
      <c r="N788" s="230">
        <f t="shared" ca="1" si="191"/>
        <v>0</v>
      </c>
      <c r="O788" s="231">
        <f t="shared" ca="1" si="192"/>
        <v>0</v>
      </c>
      <c r="P788" s="232">
        <f t="shared" ca="1" si="193"/>
        <v>0</v>
      </c>
      <c r="Q788" s="233">
        <f t="shared" ca="1" si="183"/>
        <v>0</v>
      </c>
      <c r="R788" s="233">
        <f ca="1">IF(LEN(B788)&gt;0,'10'!R788-'10'!Q788,"")</f>
        <v>0</v>
      </c>
      <c r="S788" s="234"/>
      <c r="T788" s="34"/>
      <c r="U788" s="34"/>
      <c r="V788" s="34"/>
      <c r="W788" s="34"/>
      <c r="X788" s="34"/>
      <c r="Y788" s="34"/>
      <c r="AB788" s="167">
        <f>ROW()</f>
        <v>788</v>
      </c>
      <c r="AC788" s="168">
        <f t="shared" ca="1" si="180"/>
        <v>0</v>
      </c>
      <c r="AD788" s="168">
        <f t="shared" ca="1" si="139"/>
        <v>0</v>
      </c>
      <c r="AE788" s="169" t="str">
        <f t="shared" ca="1" si="184"/>
        <v>-</v>
      </c>
      <c r="AF788" s="168" t="str">
        <f t="shared" ca="1" si="185"/>
        <v>-</v>
      </c>
      <c r="AG788" s="169" t="str">
        <f t="shared" ca="1" si="186"/>
        <v>-</v>
      </c>
      <c r="AH788" s="168" t="str">
        <f t="shared" ca="1" si="187"/>
        <v>-</v>
      </c>
      <c r="AI788" s="168">
        <f t="shared" ca="1" si="188"/>
        <v>0</v>
      </c>
      <c r="AJ788" s="170">
        <f t="shared" ca="1" si="189"/>
        <v>0</v>
      </c>
      <c r="AK788" s="168">
        <f t="shared" ca="1" si="181"/>
        <v>0</v>
      </c>
      <c r="AL788" s="168">
        <f t="shared" ca="1" si="176"/>
        <v>0</v>
      </c>
    </row>
    <row r="789" spans="1:38" ht="27" customHeight="1" x14ac:dyDescent="0.2">
      <c r="A789" s="56">
        <v>774</v>
      </c>
      <c r="B789" s="309" t="str">
        <f t="shared" ca="1" si="177"/>
        <v>A774</v>
      </c>
      <c r="C789" s="309"/>
      <c r="D789" s="57" t="str">
        <f t="shared" ca="1" si="178"/>
        <v/>
      </c>
      <c r="E789" s="59" t="str">
        <f t="shared" ca="1" si="179"/>
        <v/>
      </c>
      <c r="F789" s="215">
        <f ca="1">IF(LEN(B789)&gt;0,'OBRAČUNANA OSNOVNA PLAČA'!K783,"")</f>
        <v>0</v>
      </c>
      <c r="G789" s="60"/>
      <c r="H789" s="60"/>
      <c r="I789" s="60"/>
      <c r="J789" s="60"/>
      <c r="K789" s="60"/>
      <c r="L789" s="229">
        <f t="shared" si="182"/>
        <v>0</v>
      </c>
      <c r="M789" s="230">
        <f t="shared" ca="1" si="190"/>
        <v>0</v>
      </c>
      <c r="N789" s="230">
        <f t="shared" ca="1" si="191"/>
        <v>0</v>
      </c>
      <c r="O789" s="231">
        <f t="shared" ca="1" si="192"/>
        <v>0</v>
      </c>
      <c r="P789" s="232">
        <f t="shared" ca="1" si="193"/>
        <v>0</v>
      </c>
      <c r="Q789" s="233">
        <f t="shared" ca="1" si="183"/>
        <v>0</v>
      </c>
      <c r="R789" s="233">
        <f ca="1">IF(LEN(B789)&gt;0,'10'!R789-'10'!Q789,"")</f>
        <v>0</v>
      </c>
      <c r="S789" s="234"/>
      <c r="T789" s="34"/>
      <c r="U789" s="34"/>
      <c r="V789" s="34"/>
      <c r="W789" s="34"/>
      <c r="X789" s="34"/>
      <c r="Y789" s="34"/>
      <c r="AB789" s="167">
        <f>ROW()</f>
        <v>789</v>
      </c>
      <c r="AC789" s="168">
        <f t="shared" ca="1" si="180"/>
        <v>0</v>
      </c>
      <c r="AD789" s="168">
        <f t="shared" ca="1" si="139"/>
        <v>0</v>
      </c>
      <c r="AE789" s="169" t="str">
        <f t="shared" ca="1" si="184"/>
        <v>-</v>
      </c>
      <c r="AF789" s="168" t="str">
        <f t="shared" ca="1" si="185"/>
        <v>-</v>
      </c>
      <c r="AG789" s="169" t="str">
        <f t="shared" ca="1" si="186"/>
        <v>-</v>
      </c>
      <c r="AH789" s="168" t="str">
        <f t="shared" ca="1" si="187"/>
        <v>-</v>
      </c>
      <c r="AI789" s="168">
        <f t="shared" ca="1" si="188"/>
        <v>0</v>
      </c>
      <c r="AJ789" s="170">
        <f t="shared" ca="1" si="189"/>
        <v>0</v>
      </c>
      <c r="AK789" s="168">
        <f t="shared" ca="1" si="181"/>
        <v>0</v>
      </c>
      <c r="AL789" s="168">
        <f t="shared" ca="1" si="176"/>
        <v>0</v>
      </c>
    </row>
    <row r="790" spans="1:38" ht="27" customHeight="1" x14ac:dyDescent="0.2">
      <c r="A790" s="56">
        <v>775</v>
      </c>
      <c r="B790" s="309" t="str">
        <f t="shared" ca="1" si="177"/>
        <v>A775</v>
      </c>
      <c r="C790" s="309"/>
      <c r="D790" s="57" t="str">
        <f t="shared" ca="1" si="178"/>
        <v/>
      </c>
      <c r="E790" s="59" t="str">
        <f t="shared" ca="1" si="179"/>
        <v/>
      </c>
      <c r="F790" s="215">
        <f ca="1">IF(LEN(B790)&gt;0,'OBRAČUNANA OSNOVNA PLAČA'!K784,"")</f>
        <v>0</v>
      </c>
      <c r="G790" s="60"/>
      <c r="H790" s="60"/>
      <c r="I790" s="60"/>
      <c r="J790" s="60"/>
      <c r="K790" s="60"/>
      <c r="L790" s="229">
        <f t="shared" si="182"/>
        <v>0</v>
      </c>
      <c r="M790" s="230">
        <f t="shared" ca="1" si="190"/>
        <v>0</v>
      </c>
      <c r="N790" s="230">
        <f t="shared" ca="1" si="191"/>
        <v>0</v>
      </c>
      <c r="O790" s="231">
        <f t="shared" ca="1" si="192"/>
        <v>0</v>
      </c>
      <c r="P790" s="232">
        <f t="shared" ca="1" si="193"/>
        <v>0</v>
      </c>
      <c r="Q790" s="233">
        <f t="shared" ca="1" si="183"/>
        <v>0</v>
      </c>
      <c r="R790" s="233">
        <f ca="1">IF(LEN(B790)&gt;0,'10'!R790-'10'!Q790,"")</f>
        <v>0</v>
      </c>
      <c r="S790" s="234"/>
      <c r="T790" s="34"/>
      <c r="U790" s="34"/>
      <c r="V790" s="34"/>
      <c r="W790" s="34"/>
      <c r="X790" s="34"/>
      <c r="Y790" s="34"/>
      <c r="AB790" s="167">
        <f>ROW()</f>
        <v>790</v>
      </c>
      <c r="AC790" s="168">
        <f t="shared" ca="1" si="180"/>
        <v>0</v>
      </c>
      <c r="AD790" s="168">
        <f t="shared" ref="AD790:AD853" ca="1" si="194">IF($AO$3=1,(INDIRECT( "'" &amp; $AD$2 &amp; "'!F" &amp; TEXT($AB790-6,0))*2/12+INDIRECT( "'" &amp; $AD$2 &amp; "'!G" &amp; TEXT($AB790-6,0))*10/12)*2,INDIRECT( "'" &amp; $AO$2 &amp; "'!Q" &amp; TEXT($AB790,0)))</f>
        <v>0</v>
      </c>
      <c r="AE790" s="169" t="str">
        <f t="shared" ca="1" si="184"/>
        <v>-</v>
      </c>
      <c r="AF790" s="168" t="str">
        <f t="shared" ca="1" si="185"/>
        <v>-</v>
      </c>
      <c r="AG790" s="169" t="str">
        <f t="shared" ca="1" si="186"/>
        <v>-</v>
      </c>
      <c r="AH790" s="168" t="str">
        <f t="shared" ca="1" si="187"/>
        <v>-</v>
      </c>
      <c r="AI790" s="168">
        <f t="shared" ca="1" si="188"/>
        <v>0</v>
      </c>
      <c r="AJ790" s="170">
        <f t="shared" ca="1" si="189"/>
        <v>0</v>
      </c>
      <c r="AK790" s="168">
        <f t="shared" ca="1" si="181"/>
        <v>0</v>
      </c>
      <c r="AL790" s="168">
        <f t="shared" ca="1" si="176"/>
        <v>0</v>
      </c>
    </row>
    <row r="791" spans="1:38" ht="27" customHeight="1" x14ac:dyDescent="0.2">
      <c r="A791" s="56">
        <v>776</v>
      </c>
      <c r="B791" s="309" t="str">
        <f t="shared" ca="1" si="177"/>
        <v>A776</v>
      </c>
      <c r="C791" s="309"/>
      <c r="D791" s="57" t="str">
        <f t="shared" ca="1" si="178"/>
        <v/>
      </c>
      <c r="E791" s="59" t="str">
        <f t="shared" ca="1" si="179"/>
        <v/>
      </c>
      <c r="F791" s="215">
        <f ca="1">IF(LEN(B791)&gt;0,'OBRAČUNANA OSNOVNA PLAČA'!K785,"")</f>
        <v>0</v>
      </c>
      <c r="G791" s="60"/>
      <c r="H791" s="60"/>
      <c r="I791" s="60"/>
      <c r="J791" s="60"/>
      <c r="K791" s="60"/>
      <c r="L791" s="229">
        <f t="shared" si="182"/>
        <v>0</v>
      </c>
      <c r="M791" s="230">
        <f t="shared" ca="1" si="190"/>
        <v>0</v>
      </c>
      <c r="N791" s="230">
        <f t="shared" ca="1" si="191"/>
        <v>0</v>
      </c>
      <c r="O791" s="231">
        <f t="shared" ca="1" si="192"/>
        <v>0</v>
      </c>
      <c r="P791" s="232">
        <f t="shared" ca="1" si="193"/>
        <v>0</v>
      </c>
      <c r="Q791" s="233">
        <f t="shared" ca="1" si="183"/>
        <v>0</v>
      </c>
      <c r="R791" s="233">
        <f ca="1">IF(LEN(B791)&gt;0,'10'!R791-'10'!Q791,"")</f>
        <v>0</v>
      </c>
      <c r="S791" s="234"/>
      <c r="T791" s="34"/>
      <c r="U791" s="34"/>
      <c r="V791" s="34"/>
      <c r="W791" s="34"/>
      <c r="X791" s="34"/>
      <c r="Y791" s="34"/>
      <c r="AB791" s="167">
        <f>ROW()</f>
        <v>791</v>
      </c>
      <c r="AC791" s="168">
        <f t="shared" ca="1" si="180"/>
        <v>0</v>
      </c>
      <c r="AD791" s="168">
        <f t="shared" ca="1" si="194"/>
        <v>0</v>
      </c>
      <c r="AE791" s="169" t="str">
        <f t="shared" ca="1" si="184"/>
        <v>-</v>
      </c>
      <c r="AF791" s="168" t="str">
        <f t="shared" ca="1" si="185"/>
        <v>-</v>
      </c>
      <c r="AG791" s="169" t="str">
        <f t="shared" ca="1" si="186"/>
        <v>-</v>
      </c>
      <c r="AH791" s="168" t="str">
        <f t="shared" ca="1" si="187"/>
        <v>-</v>
      </c>
      <c r="AI791" s="168">
        <f t="shared" ca="1" si="188"/>
        <v>0</v>
      </c>
      <c r="AJ791" s="170">
        <f t="shared" ca="1" si="189"/>
        <v>0</v>
      </c>
      <c r="AK791" s="168">
        <f t="shared" ca="1" si="181"/>
        <v>0</v>
      </c>
      <c r="AL791" s="168">
        <f t="shared" ca="1" si="176"/>
        <v>0</v>
      </c>
    </row>
    <row r="792" spans="1:38" ht="27" customHeight="1" x14ac:dyDescent="0.2">
      <c r="A792" s="56">
        <v>777</v>
      </c>
      <c r="B792" s="309" t="str">
        <f t="shared" ca="1" si="177"/>
        <v>A777</v>
      </c>
      <c r="C792" s="309"/>
      <c r="D792" s="57" t="str">
        <f t="shared" ca="1" si="178"/>
        <v/>
      </c>
      <c r="E792" s="59" t="str">
        <f t="shared" ca="1" si="179"/>
        <v/>
      </c>
      <c r="F792" s="215">
        <f ca="1">IF(LEN(B792)&gt;0,'OBRAČUNANA OSNOVNA PLAČA'!K786,"")</f>
        <v>0</v>
      </c>
      <c r="G792" s="60"/>
      <c r="H792" s="60"/>
      <c r="I792" s="60"/>
      <c r="J792" s="60"/>
      <c r="K792" s="60"/>
      <c r="L792" s="229">
        <f t="shared" si="182"/>
        <v>0</v>
      </c>
      <c r="M792" s="230">
        <f t="shared" ca="1" si="190"/>
        <v>0</v>
      </c>
      <c r="N792" s="230">
        <f t="shared" ca="1" si="191"/>
        <v>0</v>
      </c>
      <c r="O792" s="231">
        <f t="shared" ca="1" si="192"/>
        <v>0</v>
      </c>
      <c r="P792" s="232">
        <f t="shared" ca="1" si="193"/>
        <v>0</v>
      </c>
      <c r="Q792" s="233">
        <f t="shared" ca="1" si="183"/>
        <v>0</v>
      </c>
      <c r="R792" s="233">
        <f ca="1">IF(LEN(B792)&gt;0,'10'!R792-'10'!Q792,"")</f>
        <v>0</v>
      </c>
      <c r="S792" s="234"/>
      <c r="T792" s="34"/>
      <c r="U792" s="34"/>
      <c r="V792" s="34"/>
      <c r="W792" s="34"/>
      <c r="X792" s="34"/>
      <c r="Y792" s="34"/>
      <c r="AB792" s="167">
        <f>ROW()</f>
        <v>792</v>
      </c>
      <c r="AC792" s="168">
        <f t="shared" ca="1" si="180"/>
        <v>0</v>
      </c>
      <c r="AD792" s="168">
        <f t="shared" ca="1" si="194"/>
        <v>0</v>
      </c>
      <c r="AE792" s="169" t="str">
        <f t="shared" ca="1" si="184"/>
        <v>-</v>
      </c>
      <c r="AF792" s="168" t="str">
        <f t="shared" ca="1" si="185"/>
        <v>-</v>
      </c>
      <c r="AG792" s="169" t="str">
        <f t="shared" ca="1" si="186"/>
        <v>-</v>
      </c>
      <c r="AH792" s="168" t="str">
        <f t="shared" ca="1" si="187"/>
        <v>-</v>
      </c>
      <c r="AI792" s="168">
        <f t="shared" ca="1" si="188"/>
        <v>0</v>
      </c>
      <c r="AJ792" s="170">
        <f t="shared" ca="1" si="189"/>
        <v>0</v>
      </c>
      <c r="AK792" s="168">
        <f t="shared" ca="1" si="181"/>
        <v>0</v>
      </c>
      <c r="AL792" s="168">
        <f t="shared" ca="1" si="176"/>
        <v>0</v>
      </c>
    </row>
    <row r="793" spans="1:38" ht="27" customHeight="1" x14ac:dyDescent="0.2">
      <c r="A793" s="56">
        <v>778</v>
      </c>
      <c r="B793" s="309" t="str">
        <f t="shared" ca="1" si="177"/>
        <v>A778</v>
      </c>
      <c r="C793" s="309"/>
      <c r="D793" s="57" t="str">
        <f t="shared" ca="1" si="178"/>
        <v/>
      </c>
      <c r="E793" s="59" t="str">
        <f t="shared" ca="1" si="179"/>
        <v/>
      </c>
      <c r="F793" s="215">
        <f ca="1">IF(LEN(B793)&gt;0,'OBRAČUNANA OSNOVNA PLAČA'!K787,"")</f>
        <v>0</v>
      </c>
      <c r="G793" s="60"/>
      <c r="H793" s="60"/>
      <c r="I793" s="60"/>
      <c r="J793" s="60"/>
      <c r="K793" s="60"/>
      <c r="L793" s="229">
        <f t="shared" si="182"/>
        <v>0</v>
      </c>
      <c r="M793" s="230">
        <f t="shared" ca="1" si="190"/>
        <v>0</v>
      </c>
      <c r="N793" s="230">
        <f t="shared" ca="1" si="191"/>
        <v>0</v>
      </c>
      <c r="O793" s="231">
        <f t="shared" ca="1" si="192"/>
        <v>0</v>
      </c>
      <c r="P793" s="232">
        <f t="shared" ca="1" si="193"/>
        <v>0</v>
      </c>
      <c r="Q793" s="233">
        <f t="shared" ca="1" si="183"/>
        <v>0</v>
      </c>
      <c r="R793" s="233">
        <f ca="1">IF(LEN(B793)&gt;0,'10'!R793-'10'!Q793,"")</f>
        <v>0</v>
      </c>
      <c r="S793" s="234"/>
      <c r="T793" s="34"/>
      <c r="U793" s="34"/>
      <c r="V793" s="34"/>
      <c r="W793" s="34"/>
      <c r="X793" s="34"/>
      <c r="Y793" s="34"/>
      <c r="AB793" s="167">
        <f>ROW()</f>
        <v>793</v>
      </c>
      <c r="AC793" s="168">
        <f t="shared" ca="1" si="180"/>
        <v>0</v>
      </c>
      <c r="AD793" s="168">
        <f t="shared" ca="1" si="194"/>
        <v>0</v>
      </c>
      <c r="AE793" s="169" t="str">
        <f t="shared" ca="1" si="184"/>
        <v>-</v>
      </c>
      <c r="AF793" s="168" t="str">
        <f t="shared" ca="1" si="185"/>
        <v>-</v>
      </c>
      <c r="AG793" s="169" t="str">
        <f t="shared" ca="1" si="186"/>
        <v>-</v>
      </c>
      <c r="AH793" s="168" t="str">
        <f t="shared" ca="1" si="187"/>
        <v>-</v>
      </c>
      <c r="AI793" s="168">
        <f t="shared" ca="1" si="188"/>
        <v>0</v>
      </c>
      <c r="AJ793" s="170">
        <f t="shared" ca="1" si="189"/>
        <v>0</v>
      </c>
      <c r="AK793" s="168">
        <f t="shared" ca="1" si="181"/>
        <v>0</v>
      </c>
      <c r="AL793" s="168">
        <f t="shared" ca="1" si="176"/>
        <v>0</v>
      </c>
    </row>
    <row r="794" spans="1:38" ht="27" customHeight="1" x14ac:dyDescent="0.2">
      <c r="A794" s="56">
        <v>779</v>
      </c>
      <c r="B794" s="309" t="str">
        <f t="shared" ca="1" si="177"/>
        <v>A779</v>
      </c>
      <c r="C794" s="309"/>
      <c r="D794" s="57" t="str">
        <f t="shared" ca="1" si="178"/>
        <v/>
      </c>
      <c r="E794" s="59" t="str">
        <f t="shared" ca="1" si="179"/>
        <v/>
      </c>
      <c r="F794" s="215">
        <f ca="1">IF(LEN(B794)&gt;0,'OBRAČUNANA OSNOVNA PLAČA'!K788,"")</f>
        <v>0</v>
      </c>
      <c r="G794" s="60"/>
      <c r="H794" s="60"/>
      <c r="I794" s="60"/>
      <c r="J794" s="60"/>
      <c r="K794" s="60"/>
      <c r="L794" s="229">
        <f t="shared" si="182"/>
        <v>0</v>
      </c>
      <c r="M794" s="230">
        <f t="shared" ca="1" si="190"/>
        <v>0</v>
      </c>
      <c r="N794" s="230">
        <f t="shared" ca="1" si="191"/>
        <v>0</v>
      </c>
      <c r="O794" s="231">
        <f t="shared" ca="1" si="192"/>
        <v>0</v>
      </c>
      <c r="P794" s="232">
        <f t="shared" ca="1" si="193"/>
        <v>0</v>
      </c>
      <c r="Q794" s="233">
        <f t="shared" ca="1" si="183"/>
        <v>0</v>
      </c>
      <c r="R794" s="233">
        <f ca="1">IF(LEN(B794)&gt;0,'10'!R794-'10'!Q794,"")</f>
        <v>0</v>
      </c>
      <c r="S794" s="234"/>
      <c r="T794" s="34"/>
      <c r="U794" s="34"/>
      <c r="V794" s="34"/>
      <c r="W794" s="34"/>
      <c r="X794" s="34"/>
      <c r="Y794" s="34"/>
      <c r="AB794" s="167">
        <f>ROW()</f>
        <v>794</v>
      </c>
      <c r="AC794" s="168">
        <f t="shared" ca="1" si="180"/>
        <v>0</v>
      </c>
      <c r="AD794" s="168">
        <f t="shared" ca="1" si="194"/>
        <v>0</v>
      </c>
      <c r="AE794" s="169" t="str">
        <f t="shared" ca="1" si="184"/>
        <v>-</v>
      </c>
      <c r="AF794" s="168" t="str">
        <f t="shared" ca="1" si="185"/>
        <v>-</v>
      </c>
      <c r="AG794" s="169" t="str">
        <f t="shared" ca="1" si="186"/>
        <v>-</v>
      </c>
      <c r="AH794" s="168" t="str">
        <f t="shared" ca="1" si="187"/>
        <v>-</v>
      </c>
      <c r="AI794" s="168">
        <f t="shared" ca="1" si="188"/>
        <v>0</v>
      </c>
      <c r="AJ794" s="170">
        <f t="shared" ca="1" si="189"/>
        <v>0</v>
      </c>
      <c r="AK794" s="168">
        <f t="shared" ca="1" si="181"/>
        <v>0</v>
      </c>
      <c r="AL794" s="168">
        <f t="shared" ca="1" si="176"/>
        <v>0</v>
      </c>
    </row>
    <row r="795" spans="1:38" ht="27" customHeight="1" x14ac:dyDescent="0.2">
      <c r="A795" s="56">
        <v>780</v>
      </c>
      <c r="B795" s="309" t="str">
        <f t="shared" ca="1" si="177"/>
        <v>A780</v>
      </c>
      <c r="C795" s="309"/>
      <c r="D795" s="57" t="str">
        <f t="shared" ca="1" si="178"/>
        <v/>
      </c>
      <c r="E795" s="59" t="str">
        <f t="shared" ca="1" si="179"/>
        <v/>
      </c>
      <c r="F795" s="215">
        <f ca="1">IF(LEN(B795)&gt;0,'OBRAČUNANA OSNOVNA PLAČA'!K789,"")</f>
        <v>0</v>
      </c>
      <c r="G795" s="60"/>
      <c r="H795" s="60"/>
      <c r="I795" s="60"/>
      <c r="J795" s="60"/>
      <c r="K795" s="60"/>
      <c r="L795" s="229">
        <f t="shared" si="182"/>
        <v>0</v>
      </c>
      <c r="M795" s="230">
        <f t="shared" ca="1" si="190"/>
        <v>0</v>
      </c>
      <c r="N795" s="230">
        <f t="shared" ca="1" si="191"/>
        <v>0</v>
      </c>
      <c r="O795" s="231">
        <f t="shared" ca="1" si="192"/>
        <v>0</v>
      </c>
      <c r="P795" s="232">
        <f t="shared" ca="1" si="193"/>
        <v>0</v>
      </c>
      <c r="Q795" s="233">
        <f t="shared" ca="1" si="183"/>
        <v>0</v>
      </c>
      <c r="R795" s="233">
        <f ca="1">IF(LEN(B795)&gt;0,'10'!R795-'10'!Q795,"")</f>
        <v>0</v>
      </c>
      <c r="S795" s="234"/>
      <c r="T795" s="34"/>
      <c r="U795" s="34"/>
      <c r="V795" s="34"/>
      <c r="W795" s="34"/>
      <c r="X795" s="34"/>
      <c r="Y795" s="34"/>
      <c r="AB795" s="167">
        <f>ROW()</f>
        <v>795</v>
      </c>
      <c r="AC795" s="168">
        <f t="shared" ca="1" si="180"/>
        <v>0</v>
      </c>
      <c r="AD795" s="168">
        <f t="shared" ca="1" si="194"/>
        <v>0</v>
      </c>
      <c r="AE795" s="169" t="str">
        <f t="shared" ca="1" si="184"/>
        <v>-</v>
      </c>
      <c r="AF795" s="168" t="str">
        <f t="shared" ca="1" si="185"/>
        <v>-</v>
      </c>
      <c r="AG795" s="169" t="str">
        <f t="shared" ca="1" si="186"/>
        <v>-</v>
      </c>
      <c r="AH795" s="168" t="str">
        <f t="shared" ca="1" si="187"/>
        <v>-</v>
      </c>
      <c r="AI795" s="168">
        <f t="shared" ca="1" si="188"/>
        <v>0</v>
      </c>
      <c r="AJ795" s="170">
        <f t="shared" ca="1" si="189"/>
        <v>0</v>
      </c>
      <c r="AK795" s="168">
        <f t="shared" ca="1" si="181"/>
        <v>0</v>
      </c>
      <c r="AL795" s="168">
        <f t="shared" ca="1" si="176"/>
        <v>0</v>
      </c>
    </row>
    <row r="796" spans="1:38" ht="27" customHeight="1" x14ac:dyDescent="0.2">
      <c r="A796" s="56">
        <v>781</v>
      </c>
      <c r="B796" s="309" t="str">
        <f t="shared" ca="1" si="177"/>
        <v>A781</v>
      </c>
      <c r="C796" s="309"/>
      <c r="D796" s="57" t="str">
        <f t="shared" ca="1" si="178"/>
        <v/>
      </c>
      <c r="E796" s="59" t="str">
        <f t="shared" ca="1" si="179"/>
        <v/>
      </c>
      <c r="F796" s="215">
        <f ca="1">IF(LEN(B796)&gt;0,'OBRAČUNANA OSNOVNA PLAČA'!K790,"")</f>
        <v>0</v>
      </c>
      <c r="G796" s="60"/>
      <c r="H796" s="60"/>
      <c r="I796" s="60"/>
      <c r="J796" s="60"/>
      <c r="K796" s="60"/>
      <c r="L796" s="229">
        <f t="shared" si="182"/>
        <v>0</v>
      </c>
      <c r="M796" s="230">
        <f t="shared" ca="1" si="190"/>
        <v>0</v>
      </c>
      <c r="N796" s="230">
        <f t="shared" ca="1" si="191"/>
        <v>0</v>
      </c>
      <c r="O796" s="231">
        <f t="shared" ca="1" si="192"/>
        <v>0</v>
      </c>
      <c r="P796" s="232">
        <f t="shared" ca="1" si="193"/>
        <v>0</v>
      </c>
      <c r="Q796" s="233">
        <f t="shared" ca="1" si="183"/>
        <v>0</v>
      </c>
      <c r="R796" s="233">
        <f ca="1">IF(LEN(B796)&gt;0,'10'!R796-'10'!Q796,"")</f>
        <v>0</v>
      </c>
      <c r="S796" s="234"/>
      <c r="T796" s="34"/>
      <c r="U796" s="34"/>
      <c r="V796" s="34"/>
      <c r="W796" s="34"/>
      <c r="X796" s="34"/>
      <c r="Y796" s="34"/>
      <c r="AB796" s="167">
        <f>ROW()</f>
        <v>796</v>
      </c>
      <c r="AC796" s="168">
        <f t="shared" ca="1" si="180"/>
        <v>0</v>
      </c>
      <c r="AD796" s="168">
        <f t="shared" ca="1" si="194"/>
        <v>0</v>
      </c>
      <c r="AE796" s="169" t="str">
        <f t="shared" ca="1" si="184"/>
        <v>-</v>
      </c>
      <c r="AF796" s="168" t="str">
        <f t="shared" ca="1" si="185"/>
        <v>-</v>
      </c>
      <c r="AG796" s="169" t="str">
        <f t="shared" ca="1" si="186"/>
        <v>-</v>
      </c>
      <c r="AH796" s="168" t="str">
        <f t="shared" ca="1" si="187"/>
        <v>-</v>
      </c>
      <c r="AI796" s="168">
        <f t="shared" ca="1" si="188"/>
        <v>0</v>
      </c>
      <c r="AJ796" s="170">
        <f t="shared" ca="1" si="189"/>
        <v>0</v>
      </c>
      <c r="AK796" s="168">
        <f t="shared" ca="1" si="181"/>
        <v>0</v>
      </c>
      <c r="AL796" s="168">
        <f t="shared" ca="1" si="176"/>
        <v>0</v>
      </c>
    </row>
    <row r="797" spans="1:38" ht="27" customHeight="1" x14ac:dyDescent="0.2">
      <c r="A797" s="56">
        <v>782</v>
      </c>
      <c r="B797" s="309" t="str">
        <f t="shared" ca="1" si="177"/>
        <v>A782</v>
      </c>
      <c r="C797" s="309"/>
      <c r="D797" s="57" t="str">
        <f t="shared" ca="1" si="178"/>
        <v/>
      </c>
      <c r="E797" s="59" t="str">
        <f t="shared" ca="1" si="179"/>
        <v/>
      </c>
      <c r="F797" s="215">
        <f ca="1">IF(LEN(B797)&gt;0,'OBRAČUNANA OSNOVNA PLAČA'!K791,"")</f>
        <v>0</v>
      </c>
      <c r="G797" s="60"/>
      <c r="H797" s="60"/>
      <c r="I797" s="60"/>
      <c r="J797" s="60"/>
      <c r="K797" s="60"/>
      <c r="L797" s="229">
        <f t="shared" si="182"/>
        <v>0</v>
      </c>
      <c r="M797" s="230">
        <f t="shared" ca="1" si="190"/>
        <v>0</v>
      </c>
      <c r="N797" s="230">
        <f t="shared" ca="1" si="191"/>
        <v>0</v>
      </c>
      <c r="O797" s="231">
        <f t="shared" ca="1" si="192"/>
        <v>0</v>
      </c>
      <c r="P797" s="232">
        <f t="shared" ca="1" si="193"/>
        <v>0</v>
      </c>
      <c r="Q797" s="233">
        <f t="shared" ca="1" si="183"/>
        <v>0</v>
      </c>
      <c r="R797" s="233">
        <f ca="1">IF(LEN(B797)&gt;0,'10'!R797-'10'!Q797,"")</f>
        <v>0</v>
      </c>
      <c r="S797" s="234"/>
      <c r="T797" s="34"/>
      <c r="U797" s="34"/>
      <c r="V797" s="34"/>
      <c r="W797" s="34"/>
      <c r="X797" s="34"/>
      <c r="Y797" s="34"/>
      <c r="AB797" s="167">
        <f>ROW()</f>
        <v>797</v>
      </c>
      <c r="AC797" s="168">
        <f t="shared" ca="1" si="180"/>
        <v>0</v>
      </c>
      <c r="AD797" s="168">
        <f t="shared" ca="1" si="194"/>
        <v>0</v>
      </c>
      <c r="AE797" s="169" t="str">
        <f t="shared" ca="1" si="184"/>
        <v>-</v>
      </c>
      <c r="AF797" s="168" t="str">
        <f t="shared" ca="1" si="185"/>
        <v>-</v>
      </c>
      <c r="AG797" s="169" t="str">
        <f t="shared" ca="1" si="186"/>
        <v>-</v>
      </c>
      <c r="AH797" s="168" t="str">
        <f t="shared" ca="1" si="187"/>
        <v>-</v>
      </c>
      <c r="AI797" s="168">
        <f t="shared" ca="1" si="188"/>
        <v>0</v>
      </c>
      <c r="AJ797" s="170">
        <f t="shared" ca="1" si="189"/>
        <v>0</v>
      </c>
      <c r="AK797" s="168">
        <f t="shared" ca="1" si="181"/>
        <v>0</v>
      </c>
      <c r="AL797" s="168">
        <f t="shared" ca="1" si="176"/>
        <v>0</v>
      </c>
    </row>
    <row r="798" spans="1:38" ht="27" customHeight="1" x14ac:dyDescent="0.2">
      <c r="A798" s="56">
        <v>783</v>
      </c>
      <c r="B798" s="309" t="str">
        <f t="shared" ca="1" si="177"/>
        <v>A783</v>
      </c>
      <c r="C798" s="309"/>
      <c r="D798" s="57" t="str">
        <f t="shared" ca="1" si="178"/>
        <v/>
      </c>
      <c r="E798" s="59" t="str">
        <f t="shared" ca="1" si="179"/>
        <v/>
      </c>
      <c r="F798" s="215">
        <f ca="1">IF(LEN(B798)&gt;0,'OBRAČUNANA OSNOVNA PLAČA'!K792,"")</f>
        <v>0</v>
      </c>
      <c r="G798" s="60"/>
      <c r="H798" s="60"/>
      <c r="I798" s="60"/>
      <c r="J798" s="60"/>
      <c r="K798" s="60"/>
      <c r="L798" s="229">
        <f t="shared" si="182"/>
        <v>0</v>
      </c>
      <c r="M798" s="230">
        <f t="shared" ca="1" si="190"/>
        <v>0</v>
      </c>
      <c r="N798" s="230">
        <f t="shared" ca="1" si="191"/>
        <v>0</v>
      </c>
      <c r="O798" s="231">
        <f t="shared" ca="1" si="192"/>
        <v>0</v>
      </c>
      <c r="P798" s="232">
        <f t="shared" ca="1" si="193"/>
        <v>0</v>
      </c>
      <c r="Q798" s="233">
        <f t="shared" ca="1" si="183"/>
        <v>0</v>
      </c>
      <c r="R798" s="233">
        <f ca="1">IF(LEN(B798)&gt;0,'10'!R798-'10'!Q798,"")</f>
        <v>0</v>
      </c>
      <c r="S798" s="234"/>
      <c r="T798" s="34"/>
      <c r="U798" s="34"/>
      <c r="V798" s="34"/>
      <c r="W798" s="34"/>
      <c r="X798" s="34"/>
      <c r="Y798" s="34"/>
      <c r="AB798" s="167">
        <f>ROW()</f>
        <v>798</v>
      </c>
      <c r="AC798" s="168">
        <f t="shared" ca="1" si="180"/>
        <v>0</v>
      </c>
      <c r="AD798" s="168">
        <f t="shared" ca="1" si="194"/>
        <v>0</v>
      </c>
      <c r="AE798" s="169" t="str">
        <f t="shared" ca="1" si="184"/>
        <v>-</v>
      </c>
      <c r="AF798" s="168" t="str">
        <f t="shared" ca="1" si="185"/>
        <v>-</v>
      </c>
      <c r="AG798" s="169" t="str">
        <f t="shared" ca="1" si="186"/>
        <v>-</v>
      </c>
      <c r="AH798" s="168" t="str">
        <f t="shared" ca="1" si="187"/>
        <v>-</v>
      </c>
      <c r="AI798" s="168">
        <f t="shared" ca="1" si="188"/>
        <v>0</v>
      </c>
      <c r="AJ798" s="170">
        <f t="shared" ca="1" si="189"/>
        <v>0</v>
      </c>
      <c r="AK798" s="168">
        <f t="shared" ca="1" si="181"/>
        <v>0</v>
      </c>
      <c r="AL798" s="168">
        <f t="shared" ca="1" si="176"/>
        <v>0</v>
      </c>
    </row>
    <row r="799" spans="1:38" ht="27" customHeight="1" x14ac:dyDescent="0.2">
      <c r="A799" s="56">
        <v>784</v>
      </c>
      <c r="B799" s="309" t="str">
        <f t="shared" ca="1" si="177"/>
        <v>A784</v>
      </c>
      <c r="C799" s="309"/>
      <c r="D799" s="57" t="str">
        <f t="shared" ca="1" si="178"/>
        <v/>
      </c>
      <c r="E799" s="59" t="str">
        <f t="shared" ca="1" si="179"/>
        <v/>
      </c>
      <c r="F799" s="215">
        <f ca="1">IF(LEN(B799)&gt;0,'OBRAČUNANA OSNOVNA PLAČA'!K793,"")</f>
        <v>0</v>
      </c>
      <c r="G799" s="60"/>
      <c r="H799" s="60"/>
      <c r="I799" s="60"/>
      <c r="J799" s="60"/>
      <c r="K799" s="60"/>
      <c r="L799" s="229">
        <f t="shared" si="182"/>
        <v>0</v>
      </c>
      <c r="M799" s="230">
        <f t="shared" ca="1" si="190"/>
        <v>0</v>
      </c>
      <c r="N799" s="230">
        <f t="shared" ca="1" si="191"/>
        <v>0</v>
      </c>
      <c r="O799" s="231">
        <f t="shared" ca="1" si="192"/>
        <v>0</v>
      </c>
      <c r="P799" s="232">
        <f t="shared" ca="1" si="193"/>
        <v>0</v>
      </c>
      <c r="Q799" s="233">
        <f t="shared" ca="1" si="183"/>
        <v>0</v>
      </c>
      <c r="R799" s="233">
        <f ca="1">IF(LEN(B799)&gt;0,'10'!R799-'10'!Q799,"")</f>
        <v>0</v>
      </c>
      <c r="S799" s="234"/>
      <c r="T799" s="34"/>
      <c r="U799" s="34"/>
      <c r="V799" s="34"/>
      <c r="W799" s="34"/>
      <c r="X799" s="34"/>
      <c r="Y799" s="34"/>
      <c r="AB799" s="167">
        <f>ROW()</f>
        <v>799</v>
      </c>
      <c r="AC799" s="168">
        <f t="shared" ca="1" si="180"/>
        <v>0</v>
      </c>
      <c r="AD799" s="168">
        <f t="shared" ca="1" si="194"/>
        <v>0</v>
      </c>
      <c r="AE799" s="169" t="str">
        <f t="shared" ca="1" si="184"/>
        <v>-</v>
      </c>
      <c r="AF799" s="168" t="str">
        <f t="shared" ca="1" si="185"/>
        <v>-</v>
      </c>
      <c r="AG799" s="169" t="str">
        <f t="shared" ca="1" si="186"/>
        <v>-</v>
      </c>
      <c r="AH799" s="168" t="str">
        <f t="shared" ca="1" si="187"/>
        <v>-</v>
      </c>
      <c r="AI799" s="168">
        <f t="shared" ca="1" si="188"/>
        <v>0</v>
      </c>
      <c r="AJ799" s="170">
        <f t="shared" ca="1" si="189"/>
        <v>0</v>
      </c>
      <c r="AK799" s="168">
        <f t="shared" ca="1" si="181"/>
        <v>0</v>
      </c>
      <c r="AL799" s="168">
        <f t="shared" ca="1" si="176"/>
        <v>0</v>
      </c>
    </row>
    <row r="800" spans="1:38" ht="27" customHeight="1" x14ac:dyDescent="0.2">
      <c r="A800" s="56">
        <v>785</v>
      </c>
      <c r="B800" s="309" t="str">
        <f t="shared" ca="1" si="177"/>
        <v>A785</v>
      </c>
      <c r="C800" s="309"/>
      <c r="D800" s="57" t="str">
        <f t="shared" ca="1" si="178"/>
        <v/>
      </c>
      <c r="E800" s="59" t="str">
        <f t="shared" ca="1" si="179"/>
        <v/>
      </c>
      <c r="F800" s="215">
        <f ca="1">IF(LEN(B800)&gt;0,'OBRAČUNANA OSNOVNA PLAČA'!K794,"")</f>
        <v>0</v>
      </c>
      <c r="G800" s="60"/>
      <c r="H800" s="60"/>
      <c r="I800" s="60"/>
      <c r="J800" s="60"/>
      <c r="K800" s="60"/>
      <c r="L800" s="229">
        <f t="shared" si="182"/>
        <v>0</v>
      </c>
      <c r="M800" s="230">
        <f t="shared" ca="1" si="190"/>
        <v>0</v>
      </c>
      <c r="N800" s="230">
        <f t="shared" ca="1" si="191"/>
        <v>0</v>
      </c>
      <c r="O800" s="231">
        <f t="shared" ca="1" si="192"/>
        <v>0</v>
      </c>
      <c r="P800" s="232">
        <f t="shared" ca="1" si="193"/>
        <v>0</v>
      </c>
      <c r="Q800" s="233">
        <f t="shared" ca="1" si="183"/>
        <v>0</v>
      </c>
      <c r="R800" s="233">
        <f ca="1">IF(LEN(B800)&gt;0,'10'!R800-'10'!Q800,"")</f>
        <v>0</v>
      </c>
      <c r="S800" s="234"/>
      <c r="T800" s="34"/>
      <c r="U800" s="34"/>
      <c r="V800" s="34"/>
      <c r="W800" s="34"/>
      <c r="X800" s="34"/>
      <c r="Y800" s="34"/>
      <c r="AB800" s="167">
        <f>ROW()</f>
        <v>800</v>
      </c>
      <c r="AC800" s="168">
        <f t="shared" ca="1" si="180"/>
        <v>0</v>
      </c>
      <c r="AD800" s="168">
        <f t="shared" ca="1" si="194"/>
        <v>0</v>
      </c>
      <c r="AE800" s="169" t="str">
        <f t="shared" ca="1" si="184"/>
        <v>-</v>
      </c>
      <c r="AF800" s="168" t="str">
        <f t="shared" ca="1" si="185"/>
        <v>-</v>
      </c>
      <c r="AG800" s="169" t="str">
        <f t="shared" ca="1" si="186"/>
        <v>-</v>
      </c>
      <c r="AH800" s="168" t="str">
        <f t="shared" ca="1" si="187"/>
        <v>-</v>
      </c>
      <c r="AI800" s="168">
        <f t="shared" ca="1" si="188"/>
        <v>0</v>
      </c>
      <c r="AJ800" s="170">
        <f t="shared" ca="1" si="189"/>
        <v>0</v>
      </c>
      <c r="AK800" s="168">
        <f t="shared" ca="1" si="181"/>
        <v>0</v>
      </c>
      <c r="AL800" s="168">
        <f t="shared" ca="1" si="176"/>
        <v>0</v>
      </c>
    </row>
    <row r="801" spans="1:38" ht="27" customHeight="1" x14ac:dyDescent="0.2">
      <c r="A801" s="56">
        <v>786</v>
      </c>
      <c r="B801" s="309" t="str">
        <f t="shared" ca="1" si="177"/>
        <v>A786</v>
      </c>
      <c r="C801" s="309"/>
      <c r="D801" s="57" t="str">
        <f t="shared" ca="1" si="178"/>
        <v/>
      </c>
      <c r="E801" s="59" t="str">
        <f t="shared" ca="1" si="179"/>
        <v/>
      </c>
      <c r="F801" s="215">
        <f ca="1">IF(LEN(B801)&gt;0,'OBRAČUNANA OSNOVNA PLAČA'!K795,"")</f>
        <v>0</v>
      </c>
      <c r="G801" s="60"/>
      <c r="H801" s="60"/>
      <c r="I801" s="60"/>
      <c r="J801" s="60"/>
      <c r="K801" s="60"/>
      <c r="L801" s="229">
        <f t="shared" si="182"/>
        <v>0</v>
      </c>
      <c r="M801" s="230">
        <f t="shared" ca="1" si="190"/>
        <v>0</v>
      </c>
      <c r="N801" s="230">
        <f t="shared" ca="1" si="191"/>
        <v>0</v>
      </c>
      <c r="O801" s="231">
        <f t="shared" ca="1" si="192"/>
        <v>0</v>
      </c>
      <c r="P801" s="232">
        <f t="shared" ca="1" si="193"/>
        <v>0</v>
      </c>
      <c r="Q801" s="233">
        <f t="shared" ca="1" si="183"/>
        <v>0</v>
      </c>
      <c r="R801" s="233">
        <f ca="1">IF(LEN(B801)&gt;0,'10'!R801-'10'!Q801,"")</f>
        <v>0</v>
      </c>
      <c r="S801" s="234"/>
      <c r="T801" s="34"/>
      <c r="U801" s="34"/>
      <c r="V801" s="34"/>
      <c r="W801" s="34"/>
      <c r="X801" s="34"/>
      <c r="Y801" s="34"/>
      <c r="AB801" s="167">
        <f>ROW()</f>
        <v>801</v>
      </c>
      <c r="AC801" s="168">
        <f t="shared" ca="1" si="180"/>
        <v>0</v>
      </c>
      <c r="AD801" s="168">
        <f t="shared" ca="1" si="194"/>
        <v>0</v>
      </c>
      <c r="AE801" s="169" t="str">
        <f t="shared" ca="1" si="184"/>
        <v>-</v>
      </c>
      <c r="AF801" s="168" t="str">
        <f t="shared" ca="1" si="185"/>
        <v>-</v>
      </c>
      <c r="AG801" s="169" t="str">
        <f t="shared" ca="1" si="186"/>
        <v>-</v>
      </c>
      <c r="AH801" s="168" t="str">
        <f t="shared" ca="1" si="187"/>
        <v>-</v>
      </c>
      <c r="AI801" s="168">
        <f t="shared" ca="1" si="188"/>
        <v>0</v>
      </c>
      <c r="AJ801" s="170">
        <f t="shared" ca="1" si="189"/>
        <v>0</v>
      </c>
      <c r="AK801" s="168">
        <f t="shared" ca="1" si="181"/>
        <v>0</v>
      </c>
      <c r="AL801" s="168">
        <f t="shared" ca="1" si="176"/>
        <v>0</v>
      </c>
    </row>
    <row r="802" spans="1:38" ht="27" customHeight="1" x14ac:dyDescent="0.2">
      <c r="A802" s="56">
        <v>787</v>
      </c>
      <c r="B802" s="309" t="str">
        <f t="shared" ca="1" si="177"/>
        <v>A787</v>
      </c>
      <c r="C802" s="309"/>
      <c r="D802" s="57" t="str">
        <f t="shared" ca="1" si="178"/>
        <v/>
      </c>
      <c r="E802" s="59" t="str">
        <f t="shared" ca="1" si="179"/>
        <v/>
      </c>
      <c r="F802" s="215">
        <f ca="1">IF(LEN(B802)&gt;0,'OBRAČUNANA OSNOVNA PLAČA'!K796,"")</f>
        <v>0</v>
      </c>
      <c r="G802" s="60"/>
      <c r="H802" s="60"/>
      <c r="I802" s="60"/>
      <c r="J802" s="60"/>
      <c r="K802" s="60"/>
      <c r="L802" s="229">
        <f t="shared" si="182"/>
        <v>0</v>
      </c>
      <c r="M802" s="230">
        <f t="shared" ca="1" si="190"/>
        <v>0</v>
      </c>
      <c r="N802" s="230">
        <f t="shared" ca="1" si="191"/>
        <v>0</v>
      </c>
      <c r="O802" s="231">
        <f t="shared" ca="1" si="192"/>
        <v>0</v>
      </c>
      <c r="P802" s="232">
        <f t="shared" ca="1" si="193"/>
        <v>0</v>
      </c>
      <c r="Q802" s="233">
        <f t="shared" ca="1" si="183"/>
        <v>0</v>
      </c>
      <c r="R802" s="233">
        <f ca="1">IF(LEN(B802)&gt;0,'10'!R802-'10'!Q802,"")</f>
        <v>0</v>
      </c>
      <c r="S802" s="234"/>
      <c r="T802" s="34"/>
      <c r="U802" s="34"/>
      <c r="V802" s="34"/>
      <c r="W802" s="34"/>
      <c r="X802" s="34"/>
      <c r="Y802" s="34"/>
      <c r="AB802" s="167">
        <f>ROW()</f>
        <v>802</v>
      </c>
      <c r="AC802" s="168">
        <f t="shared" ca="1" si="180"/>
        <v>0</v>
      </c>
      <c r="AD802" s="168">
        <f t="shared" ca="1" si="194"/>
        <v>0</v>
      </c>
      <c r="AE802" s="169" t="str">
        <f t="shared" ca="1" si="184"/>
        <v>-</v>
      </c>
      <c r="AF802" s="168" t="str">
        <f t="shared" ca="1" si="185"/>
        <v>-</v>
      </c>
      <c r="AG802" s="169" t="str">
        <f t="shared" ca="1" si="186"/>
        <v>-</v>
      </c>
      <c r="AH802" s="168" t="str">
        <f t="shared" ca="1" si="187"/>
        <v>-</v>
      </c>
      <c r="AI802" s="168">
        <f t="shared" ca="1" si="188"/>
        <v>0</v>
      </c>
      <c r="AJ802" s="170">
        <f t="shared" ca="1" si="189"/>
        <v>0</v>
      </c>
      <c r="AK802" s="168">
        <f t="shared" ca="1" si="181"/>
        <v>0</v>
      </c>
      <c r="AL802" s="168">
        <f t="shared" ca="1" si="176"/>
        <v>0</v>
      </c>
    </row>
    <row r="803" spans="1:38" ht="27" customHeight="1" x14ac:dyDescent="0.2">
      <c r="A803" s="56">
        <v>788</v>
      </c>
      <c r="B803" s="309" t="str">
        <f t="shared" ca="1" si="177"/>
        <v>A788</v>
      </c>
      <c r="C803" s="309"/>
      <c r="D803" s="57" t="str">
        <f t="shared" ca="1" si="178"/>
        <v/>
      </c>
      <c r="E803" s="59" t="str">
        <f t="shared" ca="1" si="179"/>
        <v/>
      </c>
      <c r="F803" s="215">
        <f ca="1">IF(LEN(B803)&gt;0,'OBRAČUNANA OSNOVNA PLAČA'!K797,"")</f>
        <v>0</v>
      </c>
      <c r="G803" s="60"/>
      <c r="H803" s="60"/>
      <c r="I803" s="60"/>
      <c r="J803" s="60"/>
      <c r="K803" s="60"/>
      <c r="L803" s="229">
        <f t="shared" si="182"/>
        <v>0</v>
      </c>
      <c r="M803" s="230">
        <f t="shared" ca="1" si="190"/>
        <v>0</v>
      </c>
      <c r="N803" s="230">
        <f t="shared" ca="1" si="191"/>
        <v>0</v>
      </c>
      <c r="O803" s="231">
        <f t="shared" ca="1" si="192"/>
        <v>0</v>
      </c>
      <c r="P803" s="232">
        <f t="shared" ca="1" si="193"/>
        <v>0</v>
      </c>
      <c r="Q803" s="233">
        <f t="shared" ca="1" si="183"/>
        <v>0</v>
      </c>
      <c r="R803" s="233">
        <f ca="1">IF(LEN(B803)&gt;0,'10'!R803-'10'!Q803,"")</f>
        <v>0</v>
      </c>
      <c r="S803" s="234"/>
      <c r="T803" s="34"/>
      <c r="U803" s="34"/>
      <c r="V803" s="34"/>
      <c r="W803" s="34"/>
      <c r="X803" s="34"/>
      <c r="Y803" s="34"/>
      <c r="AB803" s="167">
        <f>ROW()</f>
        <v>803</v>
      </c>
      <c r="AC803" s="168">
        <f t="shared" ca="1" si="180"/>
        <v>0</v>
      </c>
      <c r="AD803" s="168">
        <f t="shared" ca="1" si="194"/>
        <v>0</v>
      </c>
      <c r="AE803" s="169" t="str">
        <f t="shared" ca="1" si="184"/>
        <v>-</v>
      </c>
      <c r="AF803" s="168" t="str">
        <f t="shared" ca="1" si="185"/>
        <v>-</v>
      </c>
      <c r="AG803" s="169" t="str">
        <f t="shared" ca="1" si="186"/>
        <v>-</v>
      </c>
      <c r="AH803" s="168" t="str">
        <f t="shared" ca="1" si="187"/>
        <v>-</v>
      </c>
      <c r="AI803" s="168">
        <f t="shared" ca="1" si="188"/>
        <v>0</v>
      </c>
      <c r="AJ803" s="170">
        <f t="shared" ca="1" si="189"/>
        <v>0</v>
      </c>
      <c r="AK803" s="168">
        <f t="shared" ca="1" si="181"/>
        <v>0</v>
      </c>
      <c r="AL803" s="168">
        <f t="shared" ca="1" si="176"/>
        <v>0</v>
      </c>
    </row>
    <row r="804" spans="1:38" ht="27" customHeight="1" x14ac:dyDescent="0.2">
      <c r="A804" s="56">
        <v>789</v>
      </c>
      <c r="B804" s="309" t="str">
        <f t="shared" ca="1" si="177"/>
        <v>A789</v>
      </c>
      <c r="C804" s="309"/>
      <c r="D804" s="57" t="str">
        <f t="shared" ca="1" si="178"/>
        <v/>
      </c>
      <c r="E804" s="59" t="str">
        <f t="shared" ca="1" si="179"/>
        <v/>
      </c>
      <c r="F804" s="215">
        <f ca="1">IF(LEN(B804)&gt;0,'OBRAČUNANA OSNOVNA PLAČA'!K798,"")</f>
        <v>0</v>
      </c>
      <c r="G804" s="60"/>
      <c r="H804" s="60"/>
      <c r="I804" s="60"/>
      <c r="J804" s="60"/>
      <c r="K804" s="60"/>
      <c r="L804" s="229">
        <f t="shared" si="182"/>
        <v>0</v>
      </c>
      <c r="M804" s="230">
        <f t="shared" ca="1" si="190"/>
        <v>0</v>
      </c>
      <c r="N804" s="230">
        <f t="shared" ca="1" si="191"/>
        <v>0</v>
      </c>
      <c r="O804" s="231">
        <f t="shared" ca="1" si="192"/>
        <v>0</v>
      </c>
      <c r="P804" s="232">
        <f t="shared" ca="1" si="193"/>
        <v>0</v>
      </c>
      <c r="Q804" s="233">
        <f t="shared" ca="1" si="183"/>
        <v>0</v>
      </c>
      <c r="R804" s="233">
        <f ca="1">IF(LEN(B804)&gt;0,'10'!R804-'10'!Q804,"")</f>
        <v>0</v>
      </c>
      <c r="S804" s="234"/>
      <c r="T804" s="34"/>
      <c r="U804" s="34"/>
      <c r="V804" s="34"/>
      <c r="W804" s="34"/>
      <c r="X804" s="34"/>
      <c r="Y804" s="34"/>
      <c r="AB804" s="167">
        <f>ROW()</f>
        <v>804</v>
      </c>
      <c r="AC804" s="168">
        <f t="shared" ca="1" si="180"/>
        <v>0</v>
      </c>
      <c r="AD804" s="168">
        <f t="shared" ca="1" si="194"/>
        <v>0</v>
      </c>
      <c r="AE804" s="169" t="str">
        <f t="shared" ca="1" si="184"/>
        <v>-</v>
      </c>
      <c r="AF804" s="168" t="str">
        <f t="shared" ca="1" si="185"/>
        <v>-</v>
      </c>
      <c r="AG804" s="169" t="str">
        <f t="shared" ca="1" si="186"/>
        <v>-</v>
      </c>
      <c r="AH804" s="168" t="str">
        <f t="shared" ca="1" si="187"/>
        <v>-</v>
      </c>
      <c r="AI804" s="168">
        <f t="shared" ca="1" si="188"/>
        <v>0</v>
      </c>
      <c r="AJ804" s="170">
        <f t="shared" ca="1" si="189"/>
        <v>0</v>
      </c>
      <c r="AK804" s="168">
        <f t="shared" ca="1" si="181"/>
        <v>0</v>
      </c>
      <c r="AL804" s="168">
        <f t="shared" ca="1" si="176"/>
        <v>0</v>
      </c>
    </row>
    <row r="805" spans="1:38" ht="27" customHeight="1" x14ac:dyDescent="0.2">
      <c r="A805" s="56">
        <v>790</v>
      </c>
      <c r="B805" s="309" t="str">
        <f t="shared" ca="1" si="177"/>
        <v>A790</v>
      </c>
      <c r="C805" s="309"/>
      <c r="D805" s="57" t="str">
        <f t="shared" ca="1" si="178"/>
        <v/>
      </c>
      <c r="E805" s="59" t="str">
        <f t="shared" ca="1" si="179"/>
        <v/>
      </c>
      <c r="F805" s="215">
        <f ca="1">IF(LEN(B805)&gt;0,'OBRAČUNANA OSNOVNA PLAČA'!K799,"")</f>
        <v>0</v>
      </c>
      <c r="G805" s="60"/>
      <c r="H805" s="60"/>
      <c r="I805" s="60"/>
      <c r="J805" s="60"/>
      <c r="K805" s="60"/>
      <c r="L805" s="229">
        <f t="shared" si="182"/>
        <v>0</v>
      </c>
      <c r="M805" s="230">
        <f t="shared" ca="1" si="190"/>
        <v>0</v>
      </c>
      <c r="N805" s="230">
        <f t="shared" ca="1" si="191"/>
        <v>0</v>
      </c>
      <c r="O805" s="231">
        <f t="shared" ca="1" si="192"/>
        <v>0</v>
      </c>
      <c r="P805" s="232">
        <f t="shared" ca="1" si="193"/>
        <v>0</v>
      </c>
      <c r="Q805" s="233">
        <f t="shared" ca="1" si="183"/>
        <v>0</v>
      </c>
      <c r="R805" s="233">
        <f ca="1">IF(LEN(B805)&gt;0,'10'!R805-'10'!Q805,"")</f>
        <v>0</v>
      </c>
      <c r="S805" s="234"/>
      <c r="T805" s="34"/>
      <c r="U805" s="34"/>
      <c r="V805" s="34"/>
      <c r="W805" s="34"/>
      <c r="X805" s="34"/>
      <c r="Y805" s="34"/>
      <c r="AB805" s="167">
        <f>ROW()</f>
        <v>805</v>
      </c>
      <c r="AC805" s="168">
        <f t="shared" ca="1" si="180"/>
        <v>0</v>
      </c>
      <c r="AD805" s="168">
        <f t="shared" ca="1" si="194"/>
        <v>0</v>
      </c>
      <c r="AE805" s="169" t="str">
        <f t="shared" ca="1" si="184"/>
        <v>-</v>
      </c>
      <c r="AF805" s="168" t="str">
        <f t="shared" ca="1" si="185"/>
        <v>-</v>
      </c>
      <c r="AG805" s="169" t="str">
        <f t="shared" ca="1" si="186"/>
        <v>-</v>
      </c>
      <c r="AH805" s="168" t="str">
        <f t="shared" ca="1" si="187"/>
        <v>-</v>
      </c>
      <c r="AI805" s="168">
        <f t="shared" ca="1" si="188"/>
        <v>0</v>
      </c>
      <c r="AJ805" s="170">
        <f t="shared" ca="1" si="189"/>
        <v>0</v>
      </c>
      <c r="AK805" s="168">
        <f t="shared" ca="1" si="181"/>
        <v>0</v>
      </c>
      <c r="AL805" s="168">
        <f t="shared" ca="1" si="176"/>
        <v>0</v>
      </c>
    </row>
    <row r="806" spans="1:38" ht="27" customHeight="1" x14ac:dyDescent="0.2">
      <c r="A806" s="56">
        <v>791</v>
      </c>
      <c r="B806" s="309" t="str">
        <f t="shared" ca="1" si="177"/>
        <v>A791</v>
      </c>
      <c r="C806" s="309"/>
      <c r="D806" s="57" t="str">
        <f t="shared" ca="1" si="178"/>
        <v/>
      </c>
      <c r="E806" s="59" t="str">
        <f t="shared" ca="1" si="179"/>
        <v/>
      </c>
      <c r="F806" s="215">
        <f ca="1">IF(LEN(B806)&gt;0,'OBRAČUNANA OSNOVNA PLAČA'!K800,"")</f>
        <v>0</v>
      </c>
      <c r="G806" s="60"/>
      <c r="H806" s="60"/>
      <c r="I806" s="60"/>
      <c r="J806" s="60"/>
      <c r="K806" s="60"/>
      <c r="L806" s="229">
        <f t="shared" si="182"/>
        <v>0</v>
      </c>
      <c r="M806" s="230">
        <f t="shared" ca="1" si="190"/>
        <v>0</v>
      </c>
      <c r="N806" s="230">
        <f t="shared" ca="1" si="191"/>
        <v>0</v>
      </c>
      <c r="O806" s="231">
        <f t="shared" ca="1" si="192"/>
        <v>0</v>
      </c>
      <c r="P806" s="232">
        <f t="shared" ca="1" si="193"/>
        <v>0</v>
      </c>
      <c r="Q806" s="233">
        <f t="shared" ca="1" si="183"/>
        <v>0</v>
      </c>
      <c r="R806" s="233">
        <f ca="1">IF(LEN(B806)&gt;0,'10'!R806-'10'!Q806,"")</f>
        <v>0</v>
      </c>
      <c r="S806" s="234"/>
      <c r="T806" s="34"/>
      <c r="U806" s="34"/>
      <c r="V806" s="34"/>
      <c r="W806" s="34"/>
      <c r="X806" s="34"/>
      <c r="Y806" s="34"/>
      <c r="AB806" s="167">
        <f>ROW()</f>
        <v>806</v>
      </c>
      <c r="AC806" s="168">
        <f t="shared" ca="1" si="180"/>
        <v>0</v>
      </c>
      <c r="AD806" s="168">
        <f t="shared" ca="1" si="194"/>
        <v>0</v>
      </c>
      <c r="AE806" s="169" t="str">
        <f t="shared" ca="1" si="184"/>
        <v>-</v>
      </c>
      <c r="AF806" s="168" t="str">
        <f t="shared" ca="1" si="185"/>
        <v>-</v>
      </c>
      <c r="AG806" s="169" t="str">
        <f t="shared" ca="1" si="186"/>
        <v>-</v>
      </c>
      <c r="AH806" s="168" t="str">
        <f t="shared" ca="1" si="187"/>
        <v>-</v>
      </c>
      <c r="AI806" s="168">
        <f t="shared" ca="1" si="188"/>
        <v>0</v>
      </c>
      <c r="AJ806" s="170">
        <f t="shared" ca="1" si="189"/>
        <v>0</v>
      </c>
      <c r="AK806" s="168">
        <f t="shared" ca="1" si="181"/>
        <v>0</v>
      </c>
      <c r="AL806" s="168">
        <f t="shared" ca="1" si="176"/>
        <v>0</v>
      </c>
    </row>
    <row r="807" spans="1:38" ht="27" customHeight="1" x14ac:dyDescent="0.2">
      <c r="A807" s="56">
        <v>792</v>
      </c>
      <c r="B807" s="309" t="str">
        <f t="shared" ca="1" si="177"/>
        <v>A792</v>
      </c>
      <c r="C807" s="309"/>
      <c r="D807" s="57" t="str">
        <f t="shared" ca="1" si="178"/>
        <v/>
      </c>
      <c r="E807" s="59" t="str">
        <f t="shared" ca="1" si="179"/>
        <v/>
      </c>
      <c r="F807" s="215">
        <f ca="1">IF(LEN(B807)&gt;0,'OBRAČUNANA OSNOVNA PLAČA'!K801,"")</f>
        <v>0</v>
      </c>
      <c r="G807" s="60"/>
      <c r="H807" s="60"/>
      <c r="I807" s="60"/>
      <c r="J807" s="60"/>
      <c r="K807" s="60"/>
      <c r="L807" s="229">
        <f t="shared" si="182"/>
        <v>0</v>
      </c>
      <c r="M807" s="230">
        <f t="shared" ca="1" si="190"/>
        <v>0</v>
      </c>
      <c r="N807" s="230">
        <f t="shared" ca="1" si="191"/>
        <v>0</v>
      </c>
      <c r="O807" s="231">
        <f t="shared" ca="1" si="192"/>
        <v>0</v>
      </c>
      <c r="P807" s="232">
        <f t="shared" ca="1" si="193"/>
        <v>0</v>
      </c>
      <c r="Q807" s="233">
        <f t="shared" ca="1" si="183"/>
        <v>0</v>
      </c>
      <c r="R807" s="233">
        <f ca="1">IF(LEN(B807)&gt;0,'10'!R807-'10'!Q807,"")</f>
        <v>0</v>
      </c>
      <c r="S807" s="234"/>
      <c r="T807" s="34"/>
      <c r="U807" s="34"/>
      <c r="V807" s="34"/>
      <c r="W807" s="34"/>
      <c r="X807" s="34"/>
      <c r="Y807" s="34"/>
      <c r="AB807" s="167">
        <f>ROW()</f>
        <v>807</v>
      </c>
      <c r="AC807" s="168">
        <f t="shared" ca="1" si="180"/>
        <v>0</v>
      </c>
      <c r="AD807" s="168">
        <f t="shared" ca="1" si="194"/>
        <v>0</v>
      </c>
      <c r="AE807" s="169" t="str">
        <f t="shared" ca="1" si="184"/>
        <v>-</v>
      </c>
      <c r="AF807" s="168" t="str">
        <f t="shared" ca="1" si="185"/>
        <v>-</v>
      </c>
      <c r="AG807" s="169" t="str">
        <f t="shared" ca="1" si="186"/>
        <v>-</v>
      </c>
      <c r="AH807" s="168" t="str">
        <f t="shared" ca="1" si="187"/>
        <v>-</v>
      </c>
      <c r="AI807" s="168">
        <f t="shared" ca="1" si="188"/>
        <v>0</v>
      </c>
      <c r="AJ807" s="170">
        <f t="shared" ca="1" si="189"/>
        <v>0</v>
      </c>
      <c r="AK807" s="168">
        <f t="shared" ca="1" si="181"/>
        <v>0</v>
      </c>
      <c r="AL807" s="168">
        <f t="shared" ca="1" si="176"/>
        <v>0</v>
      </c>
    </row>
    <row r="808" spans="1:38" ht="27" customHeight="1" x14ac:dyDescent="0.2">
      <c r="A808" s="56">
        <v>793</v>
      </c>
      <c r="B808" s="309" t="str">
        <f t="shared" ca="1" si="177"/>
        <v>A793</v>
      </c>
      <c r="C808" s="309"/>
      <c r="D808" s="57" t="str">
        <f t="shared" ca="1" si="178"/>
        <v/>
      </c>
      <c r="E808" s="59" t="str">
        <f t="shared" ca="1" si="179"/>
        <v/>
      </c>
      <c r="F808" s="215">
        <f ca="1">IF(LEN(B808)&gt;0,'OBRAČUNANA OSNOVNA PLAČA'!K802,"")</f>
        <v>0</v>
      </c>
      <c r="G808" s="60"/>
      <c r="H808" s="60"/>
      <c r="I808" s="60"/>
      <c r="J808" s="60"/>
      <c r="K808" s="60"/>
      <c r="L808" s="229">
        <f t="shared" si="182"/>
        <v>0</v>
      </c>
      <c r="M808" s="230">
        <f t="shared" ca="1" si="190"/>
        <v>0</v>
      </c>
      <c r="N808" s="230">
        <f t="shared" ca="1" si="191"/>
        <v>0</v>
      </c>
      <c r="O808" s="231">
        <f t="shared" ca="1" si="192"/>
        <v>0</v>
      </c>
      <c r="P808" s="232">
        <f t="shared" ca="1" si="193"/>
        <v>0</v>
      </c>
      <c r="Q808" s="233">
        <f t="shared" ca="1" si="183"/>
        <v>0</v>
      </c>
      <c r="R808" s="233">
        <f ca="1">IF(LEN(B808)&gt;0,'10'!R808-'10'!Q808,"")</f>
        <v>0</v>
      </c>
      <c r="S808" s="234"/>
      <c r="T808" s="34"/>
      <c r="U808" s="34"/>
      <c r="V808" s="34"/>
      <c r="W808" s="34"/>
      <c r="X808" s="34"/>
      <c r="Y808" s="34"/>
      <c r="AB808" s="167">
        <f>ROW()</f>
        <v>808</v>
      </c>
      <c r="AC808" s="168">
        <f t="shared" ca="1" si="180"/>
        <v>0</v>
      </c>
      <c r="AD808" s="168">
        <f t="shared" ca="1" si="194"/>
        <v>0</v>
      </c>
      <c r="AE808" s="169" t="str">
        <f t="shared" ca="1" si="184"/>
        <v>-</v>
      </c>
      <c r="AF808" s="168" t="str">
        <f t="shared" ca="1" si="185"/>
        <v>-</v>
      </c>
      <c r="AG808" s="169" t="str">
        <f t="shared" ca="1" si="186"/>
        <v>-</v>
      </c>
      <c r="AH808" s="168" t="str">
        <f t="shared" ca="1" si="187"/>
        <v>-</v>
      </c>
      <c r="AI808" s="168">
        <f t="shared" ca="1" si="188"/>
        <v>0</v>
      </c>
      <c r="AJ808" s="170">
        <f t="shared" ca="1" si="189"/>
        <v>0</v>
      </c>
      <c r="AK808" s="168">
        <f t="shared" ca="1" si="181"/>
        <v>0</v>
      </c>
      <c r="AL808" s="168">
        <f t="shared" ca="1" si="176"/>
        <v>0</v>
      </c>
    </row>
    <row r="809" spans="1:38" ht="27" customHeight="1" x14ac:dyDescent="0.2">
      <c r="A809" s="56">
        <v>794</v>
      </c>
      <c r="B809" s="309" t="str">
        <f t="shared" ca="1" si="177"/>
        <v>A794</v>
      </c>
      <c r="C809" s="309"/>
      <c r="D809" s="57" t="str">
        <f t="shared" ca="1" si="178"/>
        <v/>
      </c>
      <c r="E809" s="59" t="str">
        <f t="shared" ca="1" si="179"/>
        <v/>
      </c>
      <c r="F809" s="215">
        <f ca="1">IF(LEN(B809)&gt;0,'OBRAČUNANA OSNOVNA PLAČA'!K803,"")</f>
        <v>0</v>
      </c>
      <c r="G809" s="60"/>
      <c r="H809" s="60"/>
      <c r="I809" s="60"/>
      <c r="J809" s="60"/>
      <c r="K809" s="60"/>
      <c r="L809" s="229">
        <f t="shared" si="182"/>
        <v>0</v>
      </c>
      <c r="M809" s="230">
        <f t="shared" ca="1" si="190"/>
        <v>0</v>
      </c>
      <c r="N809" s="230">
        <f t="shared" ca="1" si="191"/>
        <v>0</v>
      </c>
      <c r="O809" s="231">
        <f t="shared" ca="1" si="192"/>
        <v>0</v>
      </c>
      <c r="P809" s="232">
        <f t="shared" ca="1" si="193"/>
        <v>0</v>
      </c>
      <c r="Q809" s="233">
        <f t="shared" ca="1" si="183"/>
        <v>0</v>
      </c>
      <c r="R809" s="233">
        <f ca="1">IF(LEN(B809)&gt;0,'10'!R809-'10'!Q809,"")</f>
        <v>0</v>
      </c>
      <c r="S809" s="234"/>
      <c r="T809" s="34"/>
      <c r="U809" s="34"/>
      <c r="V809" s="34"/>
      <c r="W809" s="34"/>
      <c r="X809" s="34"/>
      <c r="Y809" s="34"/>
      <c r="AB809" s="167">
        <f>ROW()</f>
        <v>809</v>
      </c>
      <c r="AC809" s="168">
        <f t="shared" ca="1" si="180"/>
        <v>0</v>
      </c>
      <c r="AD809" s="168">
        <f t="shared" ca="1" si="194"/>
        <v>0</v>
      </c>
      <c r="AE809" s="169" t="str">
        <f t="shared" ca="1" si="184"/>
        <v>-</v>
      </c>
      <c r="AF809" s="168" t="str">
        <f t="shared" ca="1" si="185"/>
        <v>-</v>
      </c>
      <c r="AG809" s="169" t="str">
        <f t="shared" ca="1" si="186"/>
        <v>-</v>
      </c>
      <c r="AH809" s="168" t="str">
        <f t="shared" ca="1" si="187"/>
        <v>-</v>
      </c>
      <c r="AI809" s="168">
        <f t="shared" ca="1" si="188"/>
        <v>0</v>
      </c>
      <c r="AJ809" s="170">
        <f t="shared" ca="1" si="189"/>
        <v>0</v>
      </c>
      <c r="AK809" s="168">
        <f t="shared" ca="1" si="181"/>
        <v>0</v>
      </c>
      <c r="AL809" s="168">
        <f t="shared" ca="1" si="176"/>
        <v>0</v>
      </c>
    </row>
    <row r="810" spans="1:38" ht="27" customHeight="1" x14ac:dyDescent="0.2">
      <c r="A810" s="56">
        <v>795</v>
      </c>
      <c r="B810" s="309" t="str">
        <f t="shared" ca="1" si="177"/>
        <v>A795</v>
      </c>
      <c r="C810" s="309"/>
      <c r="D810" s="57" t="str">
        <f t="shared" ca="1" si="178"/>
        <v/>
      </c>
      <c r="E810" s="59" t="str">
        <f t="shared" ca="1" si="179"/>
        <v/>
      </c>
      <c r="F810" s="215">
        <f ca="1">IF(LEN(B810)&gt;0,'OBRAČUNANA OSNOVNA PLAČA'!K804,"")</f>
        <v>0</v>
      </c>
      <c r="G810" s="60"/>
      <c r="H810" s="60"/>
      <c r="I810" s="60"/>
      <c r="J810" s="60"/>
      <c r="K810" s="60"/>
      <c r="L810" s="229">
        <f t="shared" si="182"/>
        <v>0</v>
      </c>
      <c r="M810" s="230">
        <f t="shared" ca="1" si="190"/>
        <v>0</v>
      </c>
      <c r="N810" s="230">
        <f t="shared" ca="1" si="191"/>
        <v>0</v>
      </c>
      <c r="O810" s="231">
        <f t="shared" ca="1" si="192"/>
        <v>0</v>
      </c>
      <c r="P810" s="232">
        <f t="shared" ca="1" si="193"/>
        <v>0</v>
      </c>
      <c r="Q810" s="233">
        <f t="shared" ca="1" si="183"/>
        <v>0</v>
      </c>
      <c r="R810" s="233">
        <f ca="1">IF(LEN(B810)&gt;0,'10'!R810-'10'!Q810,"")</f>
        <v>0</v>
      </c>
      <c r="S810" s="234"/>
      <c r="T810" s="34"/>
      <c r="U810" s="34"/>
      <c r="V810" s="34"/>
      <c r="W810" s="34"/>
      <c r="X810" s="34"/>
      <c r="Y810" s="34"/>
      <c r="AB810" s="167">
        <f>ROW()</f>
        <v>810</v>
      </c>
      <c r="AC810" s="168">
        <f t="shared" ca="1" si="180"/>
        <v>0</v>
      </c>
      <c r="AD810" s="168">
        <f t="shared" ca="1" si="194"/>
        <v>0</v>
      </c>
      <c r="AE810" s="169" t="str">
        <f t="shared" ca="1" si="184"/>
        <v>-</v>
      </c>
      <c r="AF810" s="168" t="str">
        <f t="shared" ca="1" si="185"/>
        <v>-</v>
      </c>
      <c r="AG810" s="169" t="str">
        <f t="shared" ca="1" si="186"/>
        <v>-</v>
      </c>
      <c r="AH810" s="168" t="str">
        <f t="shared" ca="1" si="187"/>
        <v>-</v>
      </c>
      <c r="AI810" s="168">
        <f t="shared" ca="1" si="188"/>
        <v>0</v>
      </c>
      <c r="AJ810" s="170">
        <f t="shared" ca="1" si="189"/>
        <v>0</v>
      </c>
      <c r="AK810" s="168">
        <f t="shared" ca="1" si="181"/>
        <v>0</v>
      </c>
      <c r="AL810" s="168">
        <f t="shared" ca="1" si="176"/>
        <v>0</v>
      </c>
    </row>
    <row r="811" spans="1:38" ht="27" customHeight="1" x14ac:dyDescent="0.2">
      <c r="A811" s="56">
        <v>796</v>
      </c>
      <c r="B811" s="309" t="str">
        <f t="shared" ca="1" si="177"/>
        <v>A796</v>
      </c>
      <c r="C811" s="309"/>
      <c r="D811" s="57" t="str">
        <f t="shared" ca="1" si="178"/>
        <v/>
      </c>
      <c r="E811" s="59" t="str">
        <f t="shared" ca="1" si="179"/>
        <v/>
      </c>
      <c r="F811" s="215">
        <f ca="1">IF(LEN(B811)&gt;0,'OBRAČUNANA OSNOVNA PLAČA'!K805,"")</f>
        <v>0</v>
      </c>
      <c r="G811" s="60"/>
      <c r="H811" s="60"/>
      <c r="I811" s="60"/>
      <c r="J811" s="60"/>
      <c r="K811" s="60"/>
      <c r="L811" s="229">
        <f t="shared" si="182"/>
        <v>0</v>
      </c>
      <c r="M811" s="230">
        <f t="shared" ca="1" si="190"/>
        <v>0</v>
      </c>
      <c r="N811" s="230">
        <f t="shared" ca="1" si="191"/>
        <v>0</v>
      </c>
      <c r="O811" s="231">
        <f t="shared" ca="1" si="192"/>
        <v>0</v>
      </c>
      <c r="P811" s="232">
        <f t="shared" ca="1" si="193"/>
        <v>0</v>
      </c>
      <c r="Q811" s="233">
        <f t="shared" ca="1" si="183"/>
        <v>0</v>
      </c>
      <c r="R811" s="233">
        <f ca="1">IF(LEN(B811)&gt;0,'10'!R811-'10'!Q811,"")</f>
        <v>0</v>
      </c>
      <c r="S811" s="234"/>
      <c r="T811" s="34"/>
      <c r="U811" s="34"/>
      <c r="V811" s="34"/>
      <c r="W811" s="34"/>
      <c r="X811" s="34"/>
      <c r="Y811" s="34"/>
      <c r="AB811" s="167">
        <f>ROW()</f>
        <v>811</v>
      </c>
      <c r="AC811" s="168">
        <f t="shared" ca="1" si="180"/>
        <v>0</v>
      </c>
      <c r="AD811" s="168">
        <f t="shared" ca="1" si="194"/>
        <v>0</v>
      </c>
      <c r="AE811" s="169" t="str">
        <f t="shared" ca="1" si="184"/>
        <v>-</v>
      </c>
      <c r="AF811" s="168" t="str">
        <f t="shared" ca="1" si="185"/>
        <v>-</v>
      </c>
      <c r="AG811" s="169" t="str">
        <f t="shared" ca="1" si="186"/>
        <v>-</v>
      </c>
      <c r="AH811" s="168" t="str">
        <f t="shared" ca="1" si="187"/>
        <v>-</v>
      </c>
      <c r="AI811" s="168">
        <f t="shared" ca="1" si="188"/>
        <v>0</v>
      </c>
      <c r="AJ811" s="170">
        <f t="shared" ca="1" si="189"/>
        <v>0</v>
      </c>
      <c r="AK811" s="168">
        <f t="shared" ca="1" si="181"/>
        <v>0</v>
      </c>
      <c r="AL811" s="168">
        <f t="shared" ca="1" si="176"/>
        <v>0</v>
      </c>
    </row>
    <row r="812" spans="1:38" ht="27" customHeight="1" x14ac:dyDescent="0.2">
      <c r="A812" s="56">
        <v>797</v>
      </c>
      <c r="B812" s="309" t="str">
        <f t="shared" ca="1" si="177"/>
        <v>A797</v>
      </c>
      <c r="C812" s="309"/>
      <c r="D812" s="57" t="str">
        <f t="shared" ca="1" si="178"/>
        <v/>
      </c>
      <c r="E812" s="59" t="str">
        <f t="shared" ca="1" si="179"/>
        <v/>
      </c>
      <c r="F812" s="215">
        <f ca="1">IF(LEN(B812)&gt;0,'OBRAČUNANA OSNOVNA PLAČA'!K806,"")</f>
        <v>0</v>
      </c>
      <c r="G812" s="60"/>
      <c r="H812" s="60"/>
      <c r="I812" s="60"/>
      <c r="J812" s="60"/>
      <c r="K812" s="60"/>
      <c r="L812" s="229">
        <f t="shared" si="182"/>
        <v>0</v>
      </c>
      <c r="M812" s="230">
        <f t="shared" ca="1" si="190"/>
        <v>0</v>
      </c>
      <c r="N812" s="230">
        <f t="shared" ca="1" si="191"/>
        <v>0</v>
      </c>
      <c r="O812" s="231">
        <f t="shared" ca="1" si="192"/>
        <v>0</v>
      </c>
      <c r="P812" s="232">
        <f t="shared" ca="1" si="193"/>
        <v>0</v>
      </c>
      <c r="Q812" s="233">
        <f t="shared" ca="1" si="183"/>
        <v>0</v>
      </c>
      <c r="R812" s="233">
        <f ca="1">IF(LEN(B812)&gt;0,'10'!R812-'10'!Q812,"")</f>
        <v>0</v>
      </c>
      <c r="S812" s="234"/>
      <c r="T812" s="34"/>
      <c r="U812" s="34"/>
      <c r="V812" s="34"/>
      <c r="W812" s="34"/>
      <c r="X812" s="34"/>
      <c r="Y812" s="34"/>
      <c r="AB812" s="167">
        <f>ROW()</f>
        <v>812</v>
      </c>
      <c r="AC812" s="168">
        <f t="shared" ca="1" si="180"/>
        <v>0</v>
      </c>
      <c r="AD812" s="168">
        <f t="shared" ca="1" si="194"/>
        <v>0</v>
      </c>
      <c r="AE812" s="169" t="str">
        <f t="shared" ca="1" si="184"/>
        <v>-</v>
      </c>
      <c r="AF812" s="168" t="str">
        <f t="shared" ca="1" si="185"/>
        <v>-</v>
      </c>
      <c r="AG812" s="169" t="str">
        <f t="shared" ca="1" si="186"/>
        <v>-</v>
      </c>
      <c r="AH812" s="168" t="str">
        <f t="shared" ca="1" si="187"/>
        <v>-</v>
      </c>
      <c r="AI812" s="168">
        <f t="shared" ca="1" si="188"/>
        <v>0</v>
      </c>
      <c r="AJ812" s="170">
        <f t="shared" ca="1" si="189"/>
        <v>0</v>
      </c>
      <c r="AK812" s="168">
        <f t="shared" ca="1" si="181"/>
        <v>0</v>
      </c>
      <c r="AL812" s="168">
        <f t="shared" ca="1" si="176"/>
        <v>0</v>
      </c>
    </row>
    <row r="813" spans="1:38" ht="27" customHeight="1" x14ac:dyDescent="0.2">
      <c r="A813" s="56">
        <v>798</v>
      </c>
      <c r="B813" s="309" t="str">
        <f t="shared" ca="1" si="177"/>
        <v>A798</v>
      </c>
      <c r="C813" s="309"/>
      <c r="D813" s="57" t="str">
        <f t="shared" ca="1" si="178"/>
        <v/>
      </c>
      <c r="E813" s="59" t="str">
        <f t="shared" ca="1" si="179"/>
        <v/>
      </c>
      <c r="F813" s="215">
        <f ca="1">IF(LEN(B813)&gt;0,'OBRAČUNANA OSNOVNA PLAČA'!K807,"")</f>
        <v>0</v>
      </c>
      <c r="G813" s="60"/>
      <c r="H813" s="60"/>
      <c r="I813" s="60"/>
      <c r="J813" s="60"/>
      <c r="K813" s="60"/>
      <c r="L813" s="229">
        <f t="shared" si="182"/>
        <v>0</v>
      </c>
      <c r="M813" s="230">
        <f t="shared" ca="1" si="190"/>
        <v>0</v>
      </c>
      <c r="N813" s="230">
        <f t="shared" ca="1" si="191"/>
        <v>0</v>
      </c>
      <c r="O813" s="231">
        <f t="shared" ca="1" si="192"/>
        <v>0</v>
      </c>
      <c r="P813" s="232">
        <f t="shared" ca="1" si="193"/>
        <v>0</v>
      </c>
      <c r="Q813" s="233">
        <f t="shared" ca="1" si="183"/>
        <v>0</v>
      </c>
      <c r="R813" s="233">
        <f ca="1">IF(LEN(B813)&gt;0,'10'!R813-'10'!Q813,"")</f>
        <v>0</v>
      </c>
      <c r="S813" s="234"/>
      <c r="T813" s="34"/>
      <c r="U813" s="34"/>
      <c r="V813" s="34"/>
      <c r="W813" s="34"/>
      <c r="X813" s="34"/>
      <c r="Y813" s="34"/>
      <c r="AB813" s="167">
        <f>ROW()</f>
        <v>813</v>
      </c>
      <c r="AC813" s="168">
        <f t="shared" ca="1" si="180"/>
        <v>0</v>
      </c>
      <c r="AD813" s="168">
        <f t="shared" ca="1" si="194"/>
        <v>0</v>
      </c>
      <c r="AE813" s="169" t="str">
        <f t="shared" ca="1" si="184"/>
        <v>-</v>
      </c>
      <c r="AF813" s="168" t="str">
        <f t="shared" ca="1" si="185"/>
        <v>-</v>
      </c>
      <c r="AG813" s="169" t="str">
        <f t="shared" ca="1" si="186"/>
        <v>-</v>
      </c>
      <c r="AH813" s="168" t="str">
        <f t="shared" ca="1" si="187"/>
        <v>-</v>
      </c>
      <c r="AI813" s="168">
        <f t="shared" ca="1" si="188"/>
        <v>0</v>
      </c>
      <c r="AJ813" s="170">
        <f t="shared" ca="1" si="189"/>
        <v>0</v>
      </c>
      <c r="AK813" s="168">
        <f t="shared" ca="1" si="181"/>
        <v>0</v>
      </c>
      <c r="AL813" s="168">
        <f t="shared" ca="1" si="176"/>
        <v>0</v>
      </c>
    </row>
    <row r="814" spans="1:38" ht="27" customHeight="1" x14ac:dyDescent="0.2">
      <c r="A814" s="56">
        <v>799</v>
      </c>
      <c r="B814" s="309" t="str">
        <f t="shared" ca="1" si="177"/>
        <v>A799</v>
      </c>
      <c r="C814" s="309"/>
      <c r="D814" s="57" t="str">
        <f t="shared" ca="1" si="178"/>
        <v/>
      </c>
      <c r="E814" s="59" t="str">
        <f t="shared" ca="1" si="179"/>
        <v/>
      </c>
      <c r="F814" s="215">
        <f ca="1">IF(LEN(B814)&gt;0,'OBRAČUNANA OSNOVNA PLAČA'!K808,"")</f>
        <v>0</v>
      </c>
      <c r="G814" s="60"/>
      <c r="H814" s="60"/>
      <c r="I814" s="60"/>
      <c r="J814" s="60"/>
      <c r="K814" s="60"/>
      <c r="L814" s="229">
        <f t="shared" si="182"/>
        <v>0</v>
      </c>
      <c r="M814" s="230">
        <f t="shared" ca="1" si="190"/>
        <v>0</v>
      </c>
      <c r="N814" s="230">
        <f t="shared" ca="1" si="191"/>
        <v>0</v>
      </c>
      <c r="O814" s="231">
        <f t="shared" ca="1" si="192"/>
        <v>0</v>
      </c>
      <c r="P814" s="232">
        <f t="shared" ca="1" si="193"/>
        <v>0</v>
      </c>
      <c r="Q814" s="233">
        <f t="shared" ca="1" si="183"/>
        <v>0</v>
      </c>
      <c r="R814" s="233">
        <f ca="1">IF(LEN(B814)&gt;0,'10'!R814-'10'!Q814,"")</f>
        <v>0</v>
      </c>
      <c r="S814" s="234"/>
      <c r="T814" s="34"/>
      <c r="U814" s="34"/>
      <c r="V814" s="34"/>
      <c r="W814" s="34"/>
      <c r="X814" s="34"/>
      <c r="Y814" s="34"/>
      <c r="AB814" s="167">
        <f>ROW()</f>
        <v>814</v>
      </c>
      <c r="AC814" s="168">
        <f t="shared" ca="1" si="180"/>
        <v>0</v>
      </c>
      <c r="AD814" s="168">
        <f t="shared" ca="1" si="194"/>
        <v>0</v>
      </c>
      <c r="AE814" s="169" t="str">
        <f t="shared" ca="1" si="184"/>
        <v>-</v>
      </c>
      <c r="AF814" s="168" t="str">
        <f t="shared" ca="1" si="185"/>
        <v>-</v>
      </c>
      <c r="AG814" s="169" t="str">
        <f t="shared" ca="1" si="186"/>
        <v>-</v>
      </c>
      <c r="AH814" s="168" t="str">
        <f t="shared" ca="1" si="187"/>
        <v>-</v>
      </c>
      <c r="AI814" s="168">
        <f t="shared" ca="1" si="188"/>
        <v>0</v>
      </c>
      <c r="AJ814" s="170">
        <f t="shared" ca="1" si="189"/>
        <v>0</v>
      </c>
      <c r="AK814" s="168">
        <f t="shared" ca="1" si="181"/>
        <v>0</v>
      </c>
      <c r="AL814" s="168">
        <f t="shared" ca="1" si="176"/>
        <v>0</v>
      </c>
    </row>
    <row r="815" spans="1:38" ht="27" customHeight="1" x14ac:dyDescent="0.2">
      <c r="A815" s="56">
        <v>800</v>
      </c>
      <c r="B815" s="309" t="str">
        <f t="shared" ca="1" si="177"/>
        <v>A800</v>
      </c>
      <c r="C815" s="309"/>
      <c r="D815" s="57" t="str">
        <f t="shared" ca="1" si="178"/>
        <v/>
      </c>
      <c r="E815" s="59" t="str">
        <f t="shared" ca="1" si="179"/>
        <v/>
      </c>
      <c r="F815" s="215">
        <f ca="1">IF(LEN(B815)&gt;0,'OBRAČUNANA OSNOVNA PLAČA'!K809,"")</f>
        <v>0</v>
      </c>
      <c r="G815" s="60"/>
      <c r="H815" s="60"/>
      <c r="I815" s="60"/>
      <c r="J815" s="60"/>
      <c r="K815" s="60"/>
      <c r="L815" s="229">
        <f t="shared" si="182"/>
        <v>0</v>
      </c>
      <c r="M815" s="230">
        <f t="shared" ca="1" si="190"/>
        <v>0</v>
      </c>
      <c r="N815" s="230">
        <f t="shared" ca="1" si="191"/>
        <v>0</v>
      </c>
      <c r="O815" s="231">
        <f t="shared" ca="1" si="192"/>
        <v>0</v>
      </c>
      <c r="P815" s="232">
        <f t="shared" ca="1" si="193"/>
        <v>0</v>
      </c>
      <c r="Q815" s="233">
        <f t="shared" ca="1" si="183"/>
        <v>0</v>
      </c>
      <c r="R815" s="233">
        <f ca="1">IF(LEN(B815)&gt;0,'10'!R815-'10'!Q815,"")</f>
        <v>0</v>
      </c>
      <c r="S815" s="234"/>
      <c r="T815" s="34"/>
      <c r="U815" s="34"/>
      <c r="V815" s="34"/>
      <c r="W815" s="34"/>
      <c r="X815" s="34"/>
      <c r="Y815" s="34"/>
      <c r="AB815" s="167">
        <f>ROW()</f>
        <v>815</v>
      </c>
      <c r="AC815" s="168">
        <f t="shared" ca="1" si="180"/>
        <v>0</v>
      </c>
      <c r="AD815" s="168">
        <f t="shared" ca="1" si="194"/>
        <v>0</v>
      </c>
      <c r="AE815" s="169" t="str">
        <f t="shared" ca="1" si="184"/>
        <v>-</v>
      </c>
      <c r="AF815" s="168" t="str">
        <f t="shared" ca="1" si="185"/>
        <v>-</v>
      </c>
      <c r="AG815" s="169" t="str">
        <f t="shared" ca="1" si="186"/>
        <v>-</v>
      </c>
      <c r="AH815" s="168" t="str">
        <f t="shared" ca="1" si="187"/>
        <v>-</v>
      </c>
      <c r="AI815" s="168">
        <f t="shared" ca="1" si="188"/>
        <v>0</v>
      </c>
      <c r="AJ815" s="170">
        <f t="shared" ca="1" si="189"/>
        <v>0</v>
      </c>
      <c r="AK815" s="168">
        <f t="shared" ca="1" si="181"/>
        <v>0</v>
      </c>
      <c r="AL815" s="168">
        <f t="shared" ca="1" si="176"/>
        <v>0</v>
      </c>
    </row>
    <row r="816" spans="1:38" ht="27" customHeight="1" x14ac:dyDescent="0.2">
      <c r="A816" s="56">
        <v>801</v>
      </c>
      <c r="B816" s="309" t="str">
        <f t="shared" ca="1" si="177"/>
        <v>A801</v>
      </c>
      <c r="C816" s="309"/>
      <c r="D816" s="57" t="str">
        <f t="shared" ca="1" si="178"/>
        <v/>
      </c>
      <c r="E816" s="59" t="str">
        <f t="shared" ca="1" si="179"/>
        <v/>
      </c>
      <c r="F816" s="215">
        <f ca="1">IF(LEN(B816)&gt;0,'OBRAČUNANA OSNOVNA PLAČA'!K810,"")</f>
        <v>0</v>
      </c>
      <c r="G816" s="60"/>
      <c r="H816" s="60"/>
      <c r="I816" s="60"/>
      <c r="J816" s="60"/>
      <c r="K816" s="60"/>
      <c r="L816" s="229">
        <f t="shared" si="182"/>
        <v>0</v>
      </c>
      <c r="M816" s="230">
        <f t="shared" ca="1" si="190"/>
        <v>0</v>
      </c>
      <c r="N816" s="230">
        <f t="shared" ca="1" si="191"/>
        <v>0</v>
      </c>
      <c r="O816" s="231">
        <f t="shared" ca="1" si="192"/>
        <v>0</v>
      </c>
      <c r="P816" s="232">
        <f t="shared" ca="1" si="193"/>
        <v>0</v>
      </c>
      <c r="Q816" s="233">
        <f t="shared" ca="1" si="183"/>
        <v>0</v>
      </c>
      <c r="R816" s="233">
        <f ca="1">IF(LEN(B816)&gt;0,'10'!R816-'10'!Q816,"")</f>
        <v>0</v>
      </c>
      <c r="S816" s="234"/>
      <c r="T816" s="34"/>
      <c r="U816" s="34"/>
      <c r="V816" s="34"/>
      <c r="W816" s="34"/>
      <c r="X816" s="34"/>
      <c r="Y816" s="34"/>
      <c r="AB816" s="167">
        <f>ROW()</f>
        <v>816</v>
      </c>
      <c r="AC816" s="168">
        <f t="shared" ca="1" si="180"/>
        <v>0</v>
      </c>
      <c r="AD816" s="168">
        <f t="shared" ca="1" si="194"/>
        <v>0</v>
      </c>
      <c r="AE816" s="169" t="str">
        <f t="shared" ca="1" si="184"/>
        <v>-</v>
      </c>
      <c r="AF816" s="168" t="str">
        <f t="shared" ca="1" si="185"/>
        <v>-</v>
      </c>
      <c r="AG816" s="169" t="str">
        <f t="shared" ca="1" si="186"/>
        <v>-</v>
      </c>
      <c r="AH816" s="168" t="str">
        <f t="shared" ca="1" si="187"/>
        <v>-</v>
      </c>
      <c r="AI816" s="168">
        <f t="shared" ca="1" si="188"/>
        <v>0</v>
      </c>
      <c r="AJ816" s="170">
        <f t="shared" ca="1" si="189"/>
        <v>0</v>
      </c>
      <c r="AK816" s="168">
        <f t="shared" ca="1" si="181"/>
        <v>0</v>
      </c>
      <c r="AL816" s="168">
        <f t="shared" ca="1" si="176"/>
        <v>0</v>
      </c>
    </row>
    <row r="817" spans="1:38" ht="27" customHeight="1" x14ac:dyDescent="0.2">
      <c r="A817" s="56">
        <v>802</v>
      </c>
      <c r="B817" s="309" t="str">
        <f t="shared" ca="1" si="177"/>
        <v>A802</v>
      </c>
      <c r="C817" s="309"/>
      <c r="D817" s="57" t="str">
        <f t="shared" ca="1" si="178"/>
        <v/>
      </c>
      <c r="E817" s="59" t="str">
        <f t="shared" ca="1" si="179"/>
        <v/>
      </c>
      <c r="F817" s="215">
        <f ca="1">IF(LEN(B817)&gt;0,'OBRAČUNANA OSNOVNA PLAČA'!K811,"")</f>
        <v>0</v>
      </c>
      <c r="G817" s="60"/>
      <c r="H817" s="60"/>
      <c r="I817" s="60"/>
      <c r="J817" s="60"/>
      <c r="K817" s="60"/>
      <c r="L817" s="229">
        <f t="shared" si="182"/>
        <v>0</v>
      </c>
      <c r="M817" s="230">
        <f t="shared" ca="1" si="190"/>
        <v>0</v>
      </c>
      <c r="N817" s="230">
        <f t="shared" ca="1" si="191"/>
        <v>0</v>
      </c>
      <c r="O817" s="231">
        <f t="shared" ca="1" si="192"/>
        <v>0</v>
      </c>
      <c r="P817" s="232">
        <f t="shared" ca="1" si="193"/>
        <v>0</v>
      </c>
      <c r="Q817" s="233">
        <f t="shared" ca="1" si="183"/>
        <v>0</v>
      </c>
      <c r="R817" s="233">
        <f ca="1">IF(LEN(B817)&gt;0,'10'!R817-'10'!Q817,"")</f>
        <v>0</v>
      </c>
      <c r="S817" s="234"/>
      <c r="T817" s="34"/>
      <c r="U817" s="34"/>
      <c r="V817" s="34"/>
      <c r="W817" s="34"/>
      <c r="X817" s="34"/>
      <c r="Y817" s="34"/>
      <c r="AB817" s="167">
        <f>ROW()</f>
        <v>817</v>
      </c>
      <c r="AC817" s="168">
        <f t="shared" ca="1" si="180"/>
        <v>0</v>
      </c>
      <c r="AD817" s="168">
        <f t="shared" ca="1" si="194"/>
        <v>0</v>
      </c>
      <c r="AE817" s="169" t="str">
        <f t="shared" ca="1" si="184"/>
        <v>-</v>
      </c>
      <c r="AF817" s="168" t="str">
        <f t="shared" ca="1" si="185"/>
        <v>-</v>
      </c>
      <c r="AG817" s="169" t="str">
        <f t="shared" ca="1" si="186"/>
        <v>-</v>
      </c>
      <c r="AH817" s="168" t="str">
        <f t="shared" ca="1" si="187"/>
        <v>-</v>
      </c>
      <c r="AI817" s="168">
        <f t="shared" ca="1" si="188"/>
        <v>0</v>
      </c>
      <c r="AJ817" s="170">
        <f t="shared" ca="1" si="189"/>
        <v>0</v>
      </c>
      <c r="AK817" s="168">
        <f t="shared" ca="1" si="181"/>
        <v>0</v>
      </c>
      <c r="AL817" s="168">
        <f t="shared" ca="1" si="176"/>
        <v>0</v>
      </c>
    </row>
    <row r="818" spans="1:38" ht="27" customHeight="1" x14ac:dyDescent="0.2">
      <c r="A818" s="56">
        <v>803</v>
      </c>
      <c r="B818" s="309" t="str">
        <f t="shared" ca="1" si="177"/>
        <v>A803</v>
      </c>
      <c r="C818" s="309"/>
      <c r="D818" s="57" t="str">
        <f t="shared" ca="1" si="178"/>
        <v/>
      </c>
      <c r="E818" s="59" t="str">
        <f t="shared" ca="1" si="179"/>
        <v/>
      </c>
      <c r="F818" s="215">
        <f ca="1">IF(LEN(B818)&gt;0,'OBRAČUNANA OSNOVNA PLAČA'!K812,"")</f>
        <v>0</v>
      </c>
      <c r="G818" s="60"/>
      <c r="H818" s="60"/>
      <c r="I818" s="60"/>
      <c r="J818" s="60"/>
      <c r="K818" s="60"/>
      <c r="L818" s="229">
        <f t="shared" si="182"/>
        <v>0</v>
      </c>
      <c r="M818" s="230">
        <f t="shared" ca="1" si="190"/>
        <v>0</v>
      </c>
      <c r="N818" s="230">
        <f t="shared" ca="1" si="191"/>
        <v>0</v>
      </c>
      <c r="O818" s="231">
        <f t="shared" ca="1" si="192"/>
        <v>0</v>
      </c>
      <c r="P818" s="232">
        <f t="shared" ca="1" si="193"/>
        <v>0</v>
      </c>
      <c r="Q818" s="233">
        <f t="shared" ca="1" si="183"/>
        <v>0</v>
      </c>
      <c r="R818" s="233">
        <f ca="1">IF(LEN(B818)&gt;0,'10'!R818-'10'!Q818,"")</f>
        <v>0</v>
      </c>
      <c r="S818" s="234"/>
      <c r="T818" s="34"/>
      <c r="U818" s="34"/>
      <c r="V818" s="34"/>
      <c r="W818" s="34"/>
      <c r="X818" s="34"/>
      <c r="Y818" s="34"/>
      <c r="AB818" s="167">
        <f>ROW()</f>
        <v>818</v>
      </c>
      <c r="AC818" s="168">
        <f t="shared" ca="1" si="180"/>
        <v>0</v>
      </c>
      <c r="AD818" s="168">
        <f t="shared" ca="1" si="194"/>
        <v>0</v>
      </c>
      <c r="AE818" s="169" t="str">
        <f t="shared" ca="1" si="184"/>
        <v>-</v>
      </c>
      <c r="AF818" s="168" t="str">
        <f t="shared" ca="1" si="185"/>
        <v>-</v>
      </c>
      <c r="AG818" s="169" t="str">
        <f t="shared" ca="1" si="186"/>
        <v>-</v>
      </c>
      <c r="AH818" s="168" t="str">
        <f t="shared" ca="1" si="187"/>
        <v>-</v>
      </c>
      <c r="AI818" s="168">
        <f t="shared" ca="1" si="188"/>
        <v>0</v>
      </c>
      <c r="AJ818" s="170">
        <f t="shared" ca="1" si="189"/>
        <v>0</v>
      </c>
      <c r="AK818" s="168">
        <f t="shared" ca="1" si="181"/>
        <v>0</v>
      </c>
      <c r="AL818" s="168">
        <f t="shared" ca="1" si="176"/>
        <v>0</v>
      </c>
    </row>
    <row r="819" spans="1:38" ht="27" customHeight="1" x14ac:dyDescent="0.2">
      <c r="A819" s="56">
        <v>804</v>
      </c>
      <c r="B819" s="309" t="str">
        <f t="shared" ca="1" si="177"/>
        <v>A804</v>
      </c>
      <c r="C819" s="309"/>
      <c r="D819" s="57" t="str">
        <f t="shared" ca="1" si="178"/>
        <v/>
      </c>
      <c r="E819" s="59" t="str">
        <f t="shared" ca="1" si="179"/>
        <v/>
      </c>
      <c r="F819" s="215">
        <f ca="1">IF(LEN(B819)&gt;0,'OBRAČUNANA OSNOVNA PLAČA'!K813,"")</f>
        <v>0</v>
      </c>
      <c r="G819" s="60"/>
      <c r="H819" s="60"/>
      <c r="I819" s="60"/>
      <c r="J819" s="60"/>
      <c r="K819" s="60"/>
      <c r="L819" s="229">
        <f t="shared" si="182"/>
        <v>0</v>
      </c>
      <c r="M819" s="230">
        <f t="shared" ca="1" si="190"/>
        <v>0</v>
      </c>
      <c r="N819" s="230">
        <f t="shared" ca="1" si="191"/>
        <v>0</v>
      </c>
      <c r="O819" s="231">
        <f t="shared" ca="1" si="192"/>
        <v>0</v>
      </c>
      <c r="P819" s="232">
        <f t="shared" ca="1" si="193"/>
        <v>0</v>
      </c>
      <c r="Q819" s="233">
        <f t="shared" ca="1" si="183"/>
        <v>0</v>
      </c>
      <c r="R819" s="233">
        <f ca="1">IF(LEN(B819)&gt;0,'10'!R819-'10'!Q819,"")</f>
        <v>0</v>
      </c>
      <c r="S819" s="234"/>
      <c r="T819" s="34"/>
      <c r="U819" s="34"/>
      <c r="V819" s="34"/>
      <c r="W819" s="34"/>
      <c r="X819" s="34"/>
      <c r="Y819" s="34"/>
      <c r="AB819" s="167">
        <f>ROW()</f>
        <v>819</v>
      </c>
      <c r="AC819" s="168">
        <f t="shared" ca="1" si="180"/>
        <v>0</v>
      </c>
      <c r="AD819" s="168">
        <f t="shared" ca="1" si="194"/>
        <v>0</v>
      </c>
      <c r="AE819" s="169" t="str">
        <f t="shared" ca="1" si="184"/>
        <v>-</v>
      </c>
      <c r="AF819" s="168" t="str">
        <f t="shared" ca="1" si="185"/>
        <v>-</v>
      </c>
      <c r="AG819" s="169" t="str">
        <f t="shared" ca="1" si="186"/>
        <v>-</v>
      </c>
      <c r="AH819" s="168" t="str">
        <f t="shared" ca="1" si="187"/>
        <v>-</v>
      </c>
      <c r="AI819" s="168">
        <f t="shared" ca="1" si="188"/>
        <v>0</v>
      </c>
      <c r="AJ819" s="170">
        <f t="shared" ca="1" si="189"/>
        <v>0</v>
      </c>
      <c r="AK819" s="168">
        <f t="shared" ca="1" si="181"/>
        <v>0</v>
      </c>
      <c r="AL819" s="168">
        <f t="shared" ca="1" si="176"/>
        <v>0</v>
      </c>
    </row>
    <row r="820" spans="1:38" ht="27" customHeight="1" x14ac:dyDescent="0.2">
      <c r="A820" s="56">
        <v>805</v>
      </c>
      <c r="B820" s="309" t="str">
        <f t="shared" ca="1" si="177"/>
        <v>A805</v>
      </c>
      <c r="C820" s="309"/>
      <c r="D820" s="57" t="str">
        <f t="shared" ca="1" si="178"/>
        <v/>
      </c>
      <c r="E820" s="59" t="str">
        <f t="shared" ca="1" si="179"/>
        <v/>
      </c>
      <c r="F820" s="215">
        <f ca="1">IF(LEN(B820)&gt;0,'OBRAČUNANA OSNOVNA PLAČA'!K814,"")</f>
        <v>0</v>
      </c>
      <c r="G820" s="60"/>
      <c r="H820" s="60"/>
      <c r="I820" s="60"/>
      <c r="J820" s="60"/>
      <c r="K820" s="60"/>
      <c r="L820" s="229">
        <f t="shared" si="182"/>
        <v>0</v>
      </c>
      <c r="M820" s="230">
        <f t="shared" ca="1" si="190"/>
        <v>0</v>
      </c>
      <c r="N820" s="230">
        <f t="shared" ca="1" si="191"/>
        <v>0</v>
      </c>
      <c r="O820" s="231">
        <f t="shared" ca="1" si="192"/>
        <v>0</v>
      </c>
      <c r="P820" s="232">
        <f t="shared" ca="1" si="193"/>
        <v>0</v>
      </c>
      <c r="Q820" s="233">
        <f t="shared" ca="1" si="183"/>
        <v>0</v>
      </c>
      <c r="R820" s="233">
        <f ca="1">IF(LEN(B820)&gt;0,'10'!R820-'10'!Q820,"")</f>
        <v>0</v>
      </c>
      <c r="S820" s="234"/>
      <c r="T820" s="34"/>
      <c r="U820" s="34"/>
      <c r="V820" s="34"/>
      <c r="W820" s="34"/>
      <c r="X820" s="34"/>
      <c r="Y820" s="34"/>
      <c r="AB820" s="167">
        <f>ROW()</f>
        <v>820</v>
      </c>
      <c r="AC820" s="168">
        <f t="shared" ca="1" si="180"/>
        <v>0</v>
      </c>
      <c r="AD820" s="168">
        <f t="shared" ca="1" si="194"/>
        <v>0</v>
      </c>
      <c r="AE820" s="169" t="str">
        <f t="shared" ca="1" si="184"/>
        <v>-</v>
      </c>
      <c r="AF820" s="168" t="str">
        <f t="shared" ca="1" si="185"/>
        <v>-</v>
      </c>
      <c r="AG820" s="169" t="str">
        <f t="shared" ca="1" si="186"/>
        <v>-</v>
      </c>
      <c r="AH820" s="168" t="str">
        <f t="shared" ca="1" si="187"/>
        <v>-</v>
      </c>
      <c r="AI820" s="168">
        <f t="shared" ca="1" si="188"/>
        <v>0</v>
      </c>
      <c r="AJ820" s="170">
        <f t="shared" ca="1" si="189"/>
        <v>0</v>
      </c>
      <c r="AK820" s="168">
        <f t="shared" ca="1" si="181"/>
        <v>0</v>
      </c>
      <c r="AL820" s="168">
        <f t="shared" ca="1" si="176"/>
        <v>0</v>
      </c>
    </row>
    <row r="821" spans="1:38" ht="27" customHeight="1" x14ac:dyDescent="0.2">
      <c r="A821" s="56">
        <v>806</v>
      </c>
      <c r="B821" s="309" t="str">
        <f t="shared" ca="1" si="177"/>
        <v>A806</v>
      </c>
      <c r="C821" s="309"/>
      <c r="D821" s="57" t="str">
        <f t="shared" ca="1" si="178"/>
        <v/>
      </c>
      <c r="E821" s="59" t="str">
        <f t="shared" ca="1" si="179"/>
        <v/>
      </c>
      <c r="F821" s="215">
        <f ca="1">IF(LEN(B821)&gt;0,'OBRAČUNANA OSNOVNA PLAČA'!K815,"")</f>
        <v>0</v>
      </c>
      <c r="G821" s="60"/>
      <c r="H821" s="60"/>
      <c r="I821" s="60"/>
      <c r="J821" s="60"/>
      <c r="K821" s="60"/>
      <c r="L821" s="229">
        <f t="shared" si="182"/>
        <v>0</v>
      </c>
      <c r="M821" s="230">
        <f t="shared" ca="1" si="190"/>
        <v>0</v>
      </c>
      <c r="N821" s="230">
        <f t="shared" ca="1" si="191"/>
        <v>0</v>
      </c>
      <c r="O821" s="231">
        <f t="shared" ca="1" si="192"/>
        <v>0</v>
      </c>
      <c r="P821" s="232">
        <f t="shared" ca="1" si="193"/>
        <v>0</v>
      </c>
      <c r="Q821" s="233">
        <f t="shared" ca="1" si="183"/>
        <v>0</v>
      </c>
      <c r="R821" s="233">
        <f ca="1">IF(LEN(B821)&gt;0,'10'!R821-'10'!Q821,"")</f>
        <v>0</v>
      </c>
      <c r="S821" s="234"/>
      <c r="T821" s="34"/>
      <c r="U821" s="34"/>
      <c r="V821" s="34"/>
      <c r="W821" s="34"/>
      <c r="X821" s="34"/>
      <c r="Y821" s="34"/>
      <c r="AB821" s="167">
        <f>ROW()</f>
        <v>821</v>
      </c>
      <c r="AC821" s="168">
        <f t="shared" ca="1" si="180"/>
        <v>0</v>
      </c>
      <c r="AD821" s="168">
        <f t="shared" ca="1" si="194"/>
        <v>0</v>
      </c>
      <c r="AE821" s="169" t="str">
        <f t="shared" ca="1" si="184"/>
        <v>-</v>
      </c>
      <c r="AF821" s="168" t="str">
        <f t="shared" ca="1" si="185"/>
        <v>-</v>
      </c>
      <c r="AG821" s="169" t="str">
        <f t="shared" ca="1" si="186"/>
        <v>-</v>
      </c>
      <c r="AH821" s="168" t="str">
        <f t="shared" ca="1" si="187"/>
        <v>-</v>
      </c>
      <c r="AI821" s="168">
        <f t="shared" ca="1" si="188"/>
        <v>0</v>
      </c>
      <c r="AJ821" s="170">
        <f t="shared" ca="1" si="189"/>
        <v>0</v>
      </c>
      <c r="AK821" s="168">
        <f t="shared" ca="1" si="181"/>
        <v>0</v>
      </c>
      <c r="AL821" s="168">
        <f t="shared" ca="1" si="176"/>
        <v>0</v>
      </c>
    </row>
    <row r="822" spans="1:38" ht="27" customHeight="1" x14ac:dyDescent="0.2">
      <c r="A822" s="56">
        <v>807</v>
      </c>
      <c r="B822" s="309" t="str">
        <f t="shared" ca="1" si="177"/>
        <v>A807</v>
      </c>
      <c r="C822" s="309"/>
      <c r="D822" s="57" t="str">
        <f t="shared" ca="1" si="178"/>
        <v/>
      </c>
      <c r="E822" s="59" t="str">
        <f t="shared" ca="1" si="179"/>
        <v/>
      </c>
      <c r="F822" s="215">
        <f ca="1">IF(LEN(B822)&gt;0,'OBRAČUNANA OSNOVNA PLAČA'!K816,"")</f>
        <v>0</v>
      </c>
      <c r="G822" s="60"/>
      <c r="H822" s="60"/>
      <c r="I822" s="60"/>
      <c r="J822" s="60"/>
      <c r="K822" s="60"/>
      <c r="L822" s="229">
        <f t="shared" si="182"/>
        <v>0</v>
      </c>
      <c r="M822" s="230">
        <f t="shared" ca="1" si="190"/>
        <v>0</v>
      </c>
      <c r="N822" s="230">
        <f t="shared" ca="1" si="191"/>
        <v>0</v>
      </c>
      <c r="O822" s="231">
        <f t="shared" ca="1" si="192"/>
        <v>0</v>
      </c>
      <c r="P822" s="232">
        <f t="shared" ca="1" si="193"/>
        <v>0</v>
      </c>
      <c r="Q822" s="233">
        <f t="shared" ca="1" si="183"/>
        <v>0</v>
      </c>
      <c r="R822" s="233">
        <f ca="1">IF(LEN(B822)&gt;0,'10'!R822-'10'!Q822,"")</f>
        <v>0</v>
      </c>
      <c r="S822" s="234"/>
      <c r="T822" s="34"/>
      <c r="U822" s="34"/>
      <c r="V822" s="34"/>
      <c r="W822" s="34"/>
      <c r="X822" s="34"/>
      <c r="Y822" s="34"/>
      <c r="AB822" s="167">
        <f>ROW()</f>
        <v>822</v>
      </c>
      <c r="AC822" s="168">
        <f t="shared" ca="1" si="180"/>
        <v>0</v>
      </c>
      <c r="AD822" s="168">
        <f t="shared" ca="1" si="194"/>
        <v>0</v>
      </c>
      <c r="AE822" s="169" t="str">
        <f t="shared" ca="1" si="184"/>
        <v>-</v>
      </c>
      <c r="AF822" s="168" t="str">
        <f t="shared" ca="1" si="185"/>
        <v>-</v>
      </c>
      <c r="AG822" s="169" t="str">
        <f t="shared" ca="1" si="186"/>
        <v>-</v>
      </c>
      <c r="AH822" s="168" t="str">
        <f t="shared" ca="1" si="187"/>
        <v>-</v>
      </c>
      <c r="AI822" s="168">
        <f t="shared" ca="1" si="188"/>
        <v>0</v>
      </c>
      <c r="AJ822" s="170">
        <f t="shared" ca="1" si="189"/>
        <v>0</v>
      </c>
      <c r="AK822" s="168">
        <f t="shared" ca="1" si="181"/>
        <v>0</v>
      </c>
      <c r="AL822" s="168">
        <f t="shared" ca="1" si="176"/>
        <v>0</v>
      </c>
    </row>
    <row r="823" spans="1:38" ht="27" customHeight="1" x14ac:dyDescent="0.2">
      <c r="A823" s="56">
        <v>808</v>
      </c>
      <c r="B823" s="309" t="str">
        <f t="shared" ca="1" si="177"/>
        <v>A808</v>
      </c>
      <c r="C823" s="309"/>
      <c r="D823" s="57" t="str">
        <f t="shared" ca="1" si="178"/>
        <v/>
      </c>
      <c r="E823" s="59" t="str">
        <f t="shared" ca="1" si="179"/>
        <v/>
      </c>
      <c r="F823" s="215">
        <f ca="1">IF(LEN(B823)&gt;0,'OBRAČUNANA OSNOVNA PLAČA'!K817,"")</f>
        <v>0</v>
      </c>
      <c r="G823" s="60"/>
      <c r="H823" s="60"/>
      <c r="I823" s="60"/>
      <c r="J823" s="60"/>
      <c r="K823" s="60"/>
      <c r="L823" s="229">
        <f t="shared" si="182"/>
        <v>0</v>
      </c>
      <c r="M823" s="230">
        <f t="shared" ca="1" si="190"/>
        <v>0</v>
      </c>
      <c r="N823" s="230">
        <f t="shared" ca="1" si="191"/>
        <v>0</v>
      </c>
      <c r="O823" s="231">
        <f t="shared" ca="1" si="192"/>
        <v>0</v>
      </c>
      <c r="P823" s="232">
        <f t="shared" ca="1" si="193"/>
        <v>0</v>
      </c>
      <c r="Q823" s="233">
        <f t="shared" ca="1" si="183"/>
        <v>0</v>
      </c>
      <c r="R823" s="233">
        <f ca="1">IF(LEN(B823)&gt;0,'10'!R823-'10'!Q823,"")</f>
        <v>0</v>
      </c>
      <c r="S823" s="234"/>
      <c r="T823" s="34"/>
      <c r="U823" s="34"/>
      <c r="V823" s="34"/>
      <c r="W823" s="34"/>
      <c r="X823" s="34"/>
      <c r="Y823" s="34"/>
      <c r="AB823" s="167">
        <f>ROW()</f>
        <v>823</v>
      </c>
      <c r="AC823" s="168">
        <f t="shared" ca="1" si="180"/>
        <v>0</v>
      </c>
      <c r="AD823" s="168">
        <f t="shared" ca="1" si="194"/>
        <v>0</v>
      </c>
      <c r="AE823" s="169" t="str">
        <f t="shared" ca="1" si="184"/>
        <v>-</v>
      </c>
      <c r="AF823" s="168" t="str">
        <f t="shared" ca="1" si="185"/>
        <v>-</v>
      </c>
      <c r="AG823" s="169" t="str">
        <f t="shared" ca="1" si="186"/>
        <v>-</v>
      </c>
      <c r="AH823" s="168" t="str">
        <f t="shared" ca="1" si="187"/>
        <v>-</v>
      </c>
      <c r="AI823" s="168">
        <f t="shared" ca="1" si="188"/>
        <v>0</v>
      </c>
      <c r="AJ823" s="170">
        <f t="shared" ca="1" si="189"/>
        <v>0</v>
      </c>
      <c r="AK823" s="168">
        <f t="shared" ca="1" si="181"/>
        <v>0</v>
      </c>
      <c r="AL823" s="168">
        <f t="shared" ca="1" si="176"/>
        <v>0</v>
      </c>
    </row>
    <row r="824" spans="1:38" ht="27" customHeight="1" x14ac:dyDescent="0.2">
      <c r="A824" s="56">
        <v>809</v>
      </c>
      <c r="B824" s="309" t="str">
        <f t="shared" ca="1" si="177"/>
        <v>A809</v>
      </c>
      <c r="C824" s="309"/>
      <c r="D824" s="57" t="str">
        <f t="shared" ca="1" si="178"/>
        <v/>
      </c>
      <c r="E824" s="59" t="str">
        <f t="shared" ca="1" si="179"/>
        <v/>
      </c>
      <c r="F824" s="215">
        <f ca="1">IF(LEN(B824)&gt;0,'OBRAČUNANA OSNOVNA PLAČA'!K818,"")</f>
        <v>0</v>
      </c>
      <c r="G824" s="60"/>
      <c r="H824" s="60"/>
      <c r="I824" s="60"/>
      <c r="J824" s="60"/>
      <c r="K824" s="60"/>
      <c r="L824" s="229">
        <f t="shared" si="182"/>
        <v>0</v>
      </c>
      <c r="M824" s="230">
        <f t="shared" ca="1" si="190"/>
        <v>0</v>
      </c>
      <c r="N824" s="230">
        <f t="shared" ca="1" si="191"/>
        <v>0</v>
      </c>
      <c r="O824" s="231">
        <f t="shared" ca="1" si="192"/>
        <v>0</v>
      </c>
      <c r="P824" s="232">
        <f t="shared" ca="1" si="193"/>
        <v>0</v>
      </c>
      <c r="Q824" s="233">
        <f t="shared" ca="1" si="183"/>
        <v>0</v>
      </c>
      <c r="R824" s="233">
        <f ca="1">IF(LEN(B824)&gt;0,'10'!R824-'10'!Q824,"")</f>
        <v>0</v>
      </c>
      <c r="S824" s="234"/>
      <c r="T824" s="34"/>
      <c r="U824" s="34"/>
      <c r="V824" s="34"/>
      <c r="W824" s="34"/>
      <c r="X824" s="34"/>
      <c r="Y824" s="34"/>
      <c r="AB824" s="167">
        <f>ROW()</f>
        <v>824</v>
      </c>
      <c r="AC824" s="168">
        <f t="shared" ca="1" si="180"/>
        <v>0</v>
      </c>
      <c r="AD824" s="168">
        <f t="shared" ca="1" si="194"/>
        <v>0</v>
      </c>
      <c r="AE824" s="169" t="str">
        <f t="shared" ca="1" si="184"/>
        <v>-</v>
      </c>
      <c r="AF824" s="168" t="str">
        <f t="shared" ca="1" si="185"/>
        <v>-</v>
      </c>
      <c r="AG824" s="169" t="str">
        <f t="shared" ca="1" si="186"/>
        <v>-</v>
      </c>
      <c r="AH824" s="168" t="str">
        <f t="shared" ca="1" si="187"/>
        <v>-</v>
      </c>
      <c r="AI824" s="168">
        <f t="shared" ca="1" si="188"/>
        <v>0</v>
      </c>
      <c r="AJ824" s="170">
        <f t="shared" ca="1" si="189"/>
        <v>0</v>
      </c>
      <c r="AK824" s="168">
        <f t="shared" ca="1" si="181"/>
        <v>0</v>
      </c>
      <c r="AL824" s="168">
        <f t="shared" ca="1" si="176"/>
        <v>0</v>
      </c>
    </row>
    <row r="825" spans="1:38" ht="27" customHeight="1" x14ac:dyDescent="0.2">
      <c r="A825" s="56">
        <v>810</v>
      </c>
      <c r="B825" s="309" t="str">
        <f t="shared" ca="1" si="177"/>
        <v>A810</v>
      </c>
      <c r="C825" s="309"/>
      <c r="D825" s="57" t="str">
        <f t="shared" ca="1" si="178"/>
        <v/>
      </c>
      <c r="E825" s="59" t="str">
        <f t="shared" ca="1" si="179"/>
        <v/>
      </c>
      <c r="F825" s="215">
        <f ca="1">IF(LEN(B825)&gt;0,'OBRAČUNANA OSNOVNA PLAČA'!K819,"")</f>
        <v>0</v>
      </c>
      <c r="G825" s="60"/>
      <c r="H825" s="60"/>
      <c r="I825" s="60"/>
      <c r="J825" s="60"/>
      <c r="K825" s="60"/>
      <c r="L825" s="229">
        <f t="shared" si="182"/>
        <v>0</v>
      </c>
      <c r="M825" s="230">
        <f t="shared" ca="1" si="190"/>
        <v>0</v>
      </c>
      <c r="N825" s="230">
        <f t="shared" ca="1" si="191"/>
        <v>0</v>
      </c>
      <c r="O825" s="231">
        <f t="shared" ca="1" si="192"/>
        <v>0</v>
      </c>
      <c r="P825" s="232">
        <f t="shared" ca="1" si="193"/>
        <v>0</v>
      </c>
      <c r="Q825" s="233">
        <f t="shared" ca="1" si="183"/>
        <v>0</v>
      </c>
      <c r="R825" s="233">
        <f ca="1">IF(LEN(B825)&gt;0,'10'!R825-'10'!Q825,"")</f>
        <v>0</v>
      </c>
      <c r="S825" s="234"/>
      <c r="T825" s="34"/>
      <c r="U825" s="34"/>
      <c r="V825" s="34"/>
      <c r="W825" s="34"/>
      <c r="X825" s="34"/>
      <c r="Y825" s="34"/>
      <c r="AB825" s="167">
        <f>ROW()</f>
        <v>825</v>
      </c>
      <c r="AC825" s="168">
        <f t="shared" ca="1" si="180"/>
        <v>0</v>
      </c>
      <c r="AD825" s="168">
        <f t="shared" ca="1" si="194"/>
        <v>0</v>
      </c>
      <c r="AE825" s="169" t="str">
        <f t="shared" ca="1" si="184"/>
        <v>-</v>
      </c>
      <c r="AF825" s="168" t="str">
        <f t="shared" ca="1" si="185"/>
        <v>-</v>
      </c>
      <c r="AG825" s="169" t="str">
        <f t="shared" ca="1" si="186"/>
        <v>-</v>
      </c>
      <c r="AH825" s="168" t="str">
        <f t="shared" ca="1" si="187"/>
        <v>-</v>
      </c>
      <c r="AI825" s="168">
        <f t="shared" ca="1" si="188"/>
        <v>0</v>
      </c>
      <c r="AJ825" s="170">
        <f t="shared" ca="1" si="189"/>
        <v>0</v>
      </c>
      <c r="AK825" s="168">
        <f t="shared" ca="1" si="181"/>
        <v>0</v>
      </c>
      <c r="AL825" s="168">
        <f t="shared" ca="1" si="176"/>
        <v>0</v>
      </c>
    </row>
    <row r="826" spans="1:38" ht="27" customHeight="1" x14ac:dyDescent="0.2">
      <c r="A826" s="56">
        <v>811</v>
      </c>
      <c r="B826" s="309" t="str">
        <f t="shared" ca="1" si="177"/>
        <v>A811</v>
      </c>
      <c r="C826" s="309"/>
      <c r="D826" s="57" t="str">
        <f t="shared" ca="1" si="178"/>
        <v/>
      </c>
      <c r="E826" s="59" t="str">
        <f t="shared" ca="1" si="179"/>
        <v/>
      </c>
      <c r="F826" s="215">
        <f ca="1">IF(LEN(B826)&gt;0,'OBRAČUNANA OSNOVNA PLAČA'!K820,"")</f>
        <v>0</v>
      </c>
      <c r="G826" s="60"/>
      <c r="H826" s="60"/>
      <c r="I826" s="60"/>
      <c r="J826" s="60"/>
      <c r="K826" s="60"/>
      <c r="L826" s="229">
        <f t="shared" si="182"/>
        <v>0</v>
      </c>
      <c r="M826" s="230">
        <f t="shared" ca="1" si="190"/>
        <v>0</v>
      </c>
      <c r="N826" s="230">
        <f t="shared" ca="1" si="191"/>
        <v>0</v>
      </c>
      <c r="O826" s="231">
        <f t="shared" ca="1" si="192"/>
        <v>0</v>
      </c>
      <c r="P826" s="232">
        <f t="shared" ca="1" si="193"/>
        <v>0</v>
      </c>
      <c r="Q826" s="233">
        <f t="shared" ca="1" si="183"/>
        <v>0</v>
      </c>
      <c r="R826" s="233">
        <f ca="1">IF(LEN(B826)&gt;0,'10'!R826-'10'!Q826,"")</f>
        <v>0</v>
      </c>
      <c r="S826" s="234"/>
      <c r="T826" s="34"/>
      <c r="U826" s="34"/>
      <c r="V826" s="34"/>
      <c r="W826" s="34"/>
      <c r="X826" s="34"/>
      <c r="Y826" s="34"/>
      <c r="AB826" s="167">
        <f>ROW()</f>
        <v>826</v>
      </c>
      <c r="AC826" s="168">
        <f t="shared" ca="1" si="180"/>
        <v>0</v>
      </c>
      <c r="AD826" s="168">
        <f t="shared" ca="1" si="194"/>
        <v>0</v>
      </c>
      <c r="AE826" s="169" t="str">
        <f t="shared" ca="1" si="184"/>
        <v>-</v>
      </c>
      <c r="AF826" s="168" t="str">
        <f t="shared" ca="1" si="185"/>
        <v>-</v>
      </c>
      <c r="AG826" s="169" t="str">
        <f t="shared" ca="1" si="186"/>
        <v>-</v>
      </c>
      <c r="AH826" s="168" t="str">
        <f t="shared" ca="1" si="187"/>
        <v>-</v>
      </c>
      <c r="AI826" s="168">
        <f t="shared" ca="1" si="188"/>
        <v>0</v>
      </c>
      <c r="AJ826" s="170">
        <f t="shared" ca="1" si="189"/>
        <v>0</v>
      </c>
      <c r="AK826" s="168">
        <f t="shared" ca="1" si="181"/>
        <v>0</v>
      </c>
      <c r="AL826" s="168">
        <f t="shared" ca="1" si="176"/>
        <v>0</v>
      </c>
    </row>
    <row r="827" spans="1:38" ht="27" customHeight="1" x14ac:dyDescent="0.2">
      <c r="A827" s="56">
        <v>812</v>
      </c>
      <c r="B827" s="309" t="str">
        <f t="shared" ca="1" si="177"/>
        <v>A812</v>
      </c>
      <c r="C827" s="309"/>
      <c r="D827" s="57" t="str">
        <f t="shared" ca="1" si="178"/>
        <v/>
      </c>
      <c r="E827" s="59" t="str">
        <f t="shared" ca="1" si="179"/>
        <v/>
      </c>
      <c r="F827" s="215">
        <f ca="1">IF(LEN(B827)&gt;0,'OBRAČUNANA OSNOVNA PLAČA'!K821,"")</f>
        <v>0</v>
      </c>
      <c r="G827" s="60"/>
      <c r="H827" s="60"/>
      <c r="I827" s="60"/>
      <c r="J827" s="60"/>
      <c r="K827" s="60"/>
      <c r="L827" s="229">
        <f t="shared" si="182"/>
        <v>0</v>
      </c>
      <c r="M827" s="230">
        <f t="shared" ca="1" si="190"/>
        <v>0</v>
      </c>
      <c r="N827" s="230">
        <f t="shared" ca="1" si="191"/>
        <v>0</v>
      </c>
      <c r="O827" s="231">
        <f t="shared" ca="1" si="192"/>
        <v>0</v>
      </c>
      <c r="P827" s="232">
        <f t="shared" ca="1" si="193"/>
        <v>0</v>
      </c>
      <c r="Q827" s="233">
        <f t="shared" ca="1" si="183"/>
        <v>0</v>
      </c>
      <c r="R827" s="233">
        <f ca="1">IF(LEN(B827)&gt;0,'10'!R827-'10'!Q827,"")</f>
        <v>0</v>
      </c>
      <c r="S827" s="234"/>
      <c r="T827" s="34"/>
      <c r="U827" s="34"/>
      <c r="V827" s="34"/>
      <c r="W827" s="34"/>
      <c r="X827" s="34"/>
      <c r="Y827" s="34"/>
      <c r="AB827" s="167">
        <f>ROW()</f>
        <v>827</v>
      </c>
      <c r="AC827" s="168">
        <f t="shared" ca="1" si="180"/>
        <v>0</v>
      </c>
      <c r="AD827" s="168">
        <f t="shared" ca="1" si="194"/>
        <v>0</v>
      </c>
      <c r="AE827" s="169" t="str">
        <f t="shared" ca="1" si="184"/>
        <v>-</v>
      </c>
      <c r="AF827" s="168" t="str">
        <f t="shared" ca="1" si="185"/>
        <v>-</v>
      </c>
      <c r="AG827" s="169" t="str">
        <f t="shared" ca="1" si="186"/>
        <v>-</v>
      </c>
      <c r="AH827" s="168" t="str">
        <f t="shared" ca="1" si="187"/>
        <v>-</v>
      </c>
      <c r="AI827" s="168">
        <f t="shared" ca="1" si="188"/>
        <v>0</v>
      </c>
      <c r="AJ827" s="170">
        <f t="shared" ca="1" si="189"/>
        <v>0</v>
      </c>
      <c r="AK827" s="168">
        <f t="shared" ca="1" si="181"/>
        <v>0</v>
      </c>
      <c r="AL827" s="168">
        <f t="shared" ca="1" si="176"/>
        <v>0</v>
      </c>
    </row>
    <row r="828" spans="1:38" ht="27" customHeight="1" x14ac:dyDescent="0.2">
      <c r="A828" s="56">
        <v>813</v>
      </c>
      <c r="B828" s="309" t="str">
        <f t="shared" ca="1" si="177"/>
        <v>A813</v>
      </c>
      <c r="C828" s="309"/>
      <c r="D828" s="57" t="str">
        <f t="shared" ca="1" si="178"/>
        <v/>
      </c>
      <c r="E828" s="59" t="str">
        <f t="shared" ca="1" si="179"/>
        <v/>
      </c>
      <c r="F828" s="215">
        <f ca="1">IF(LEN(B828)&gt;0,'OBRAČUNANA OSNOVNA PLAČA'!K822,"")</f>
        <v>0</v>
      </c>
      <c r="G828" s="60"/>
      <c r="H828" s="60"/>
      <c r="I828" s="60"/>
      <c r="J828" s="60"/>
      <c r="K828" s="60"/>
      <c r="L828" s="229">
        <f t="shared" si="182"/>
        <v>0</v>
      </c>
      <c r="M828" s="230">
        <f t="shared" ca="1" si="190"/>
        <v>0</v>
      </c>
      <c r="N828" s="230">
        <f t="shared" ca="1" si="191"/>
        <v>0</v>
      </c>
      <c r="O828" s="231">
        <f t="shared" ca="1" si="192"/>
        <v>0</v>
      </c>
      <c r="P828" s="232">
        <f t="shared" ca="1" si="193"/>
        <v>0</v>
      </c>
      <c r="Q828" s="233">
        <f t="shared" ca="1" si="183"/>
        <v>0</v>
      </c>
      <c r="R828" s="233">
        <f ca="1">IF(LEN(B828)&gt;0,'10'!R828-'10'!Q828,"")</f>
        <v>0</v>
      </c>
      <c r="S828" s="234"/>
      <c r="T828" s="34"/>
      <c r="U828" s="34"/>
      <c r="V828" s="34"/>
      <c r="W828" s="34"/>
      <c r="X828" s="34"/>
      <c r="Y828" s="34"/>
      <c r="AB828" s="167">
        <f>ROW()</f>
        <v>828</v>
      </c>
      <c r="AC828" s="168">
        <f t="shared" ca="1" si="180"/>
        <v>0</v>
      </c>
      <c r="AD828" s="168">
        <f t="shared" ca="1" si="194"/>
        <v>0</v>
      </c>
      <c r="AE828" s="169" t="str">
        <f t="shared" ca="1" si="184"/>
        <v>-</v>
      </c>
      <c r="AF828" s="168" t="str">
        <f t="shared" ca="1" si="185"/>
        <v>-</v>
      </c>
      <c r="AG828" s="169" t="str">
        <f t="shared" ca="1" si="186"/>
        <v>-</v>
      </c>
      <c r="AH828" s="168" t="str">
        <f t="shared" ca="1" si="187"/>
        <v>-</v>
      </c>
      <c r="AI828" s="168">
        <f t="shared" ca="1" si="188"/>
        <v>0</v>
      </c>
      <c r="AJ828" s="170">
        <f t="shared" ca="1" si="189"/>
        <v>0</v>
      </c>
      <c r="AK828" s="168">
        <f t="shared" ca="1" si="181"/>
        <v>0</v>
      </c>
      <c r="AL828" s="168">
        <f t="shared" ca="1" si="176"/>
        <v>0</v>
      </c>
    </row>
    <row r="829" spans="1:38" ht="27" customHeight="1" x14ac:dyDescent="0.2">
      <c r="A829" s="56">
        <v>814</v>
      </c>
      <c r="B829" s="309" t="str">
        <f t="shared" ca="1" si="177"/>
        <v>A814</v>
      </c>
      <c r="C829" s="309"/>
      <c r="D829" s="57" t="str">
        <f t="shared" ca="1" si="178"/>
        <v/>
      </c>
      <c r="E829" s="59" t="str">
        <f t="shared" ca="1" si="179"/>
        <v/>
      </c>
      <c r="F829" s="215">
        <f ca="1">IF(LEN(B829)&gt;0,'OBRAČUNANA OSNOVNA PLAČA'!K823,"")</f>
        <v>0</v>
      </c>
      <c r="G829" s="60"/>
      <c r="H829" s="60"/>
      <c r="I829" s="60"/>
      <c r="J829" s="60"/>
      <c r="K829" s="60"/>
      <c r="L829" s="229">
        <f t="shared" si="182"/>
        <v>0</v>
      </c>
      <c r="M829" s="230">
        <f t="shared" ca="1" si="190"/>
        <v>0</v>
      </c>
      <c r="N829" s="230">
        <f t="shared" ca="1" si="191"/>
        <v>0</v>
      </c>
      <c r="O829" s="231">
        <f t="shared" ca="1" si="192"/>
        <v>0</v>
      </c>
      <c r="P829" s="232">
        <f t="shared" ca="1" si="193"/>
        <v>0</v>
      </c>
      <c r="Q829" s="233">
        <f t="shared" ca="1" si="183"/>
        <v>0</v>
      </c>
      <c r="R829" s="233">
        <f ca="1">IF(LEN(B829)&gt;0,'10'!R829-'10'!Q829,"")</f>
        <v>0</v>
      </c>
      <c r="S829" s="234"/>
      <c r="T829" s="34"/>
      <c r="U829" s="34"/>
      <c r="V829" s="34"/>
      <c r="W829" s="34"/>
      <c r="X829" s="34"/>
      <c r="Y829" s="34"/>
      <c r="AB829" s="167">
        <f>ROW()</f>
        <v>829</v>
      </c>
      <c r="AC829" s="168">
        <f t="shared" ca="1" si="180"/>
        <v>0</v>
      </c>
      <c r="AD829" s="168">
        <f t="shared" ca="1" si="194"/>
        <v>0</v>
      </c>
      <c r="AE829" s="169" t="str">
        <f t="shared" ca="1" si="184"/>
        <v>-</v>
      </c>
      <c r="AF829" s="168" t="str">
        <f t="shared" ca="1" si="185"/>
        <v>-</v>
      </c>
      <c r="AG829" s="169" t="str">
        <f t="shared" ca="1" si="186"/>
        <v>-</v>
      </c>
      <c r="AH829" s="168" t="str">
        <f t="shared" ca="1" si="187"/>
        <v>-</v>
      </c>
      <c r="AI829" s="168">
        <f t="shared" ca="1" si="188"/>
        <v>0</v>
      </c>
      <c r="AJ829" s="170">
        <f t="shared" ca="1" si="189"/>
        <v>0</v>
      </c>
      <c r="AK829" s="168">
        <f t="shared" ca="1" si="181"/>
        <v>0</v>
      </c>
      <c r="AL829" s="168">
        <f t="shared" ca="1" si="176"/>
        <v>0</v>
      </c>
    </row>
    <row r="830" spans="1:38" ht="27" customHeight="1" x14ac:dyDescent="0.2">
      <c r="A830" s="56">
        <v>815</v>
      </c>
      <c r="B830" s="309" t="str">
        <f t="shared" ca="1" si="177"/>
        <v>A815</v>
      </c>
      <c r="C830" s="309"/>
      <c r="D830" s="57" t="str">
        <f t="shared" ca="1" si="178"/>
        <v/>
      </c>
      <c r="E830" s="59" t="str">
        <f t="shared" ca="1" si="179"/>
        <v/>
      </c>
      <c r="F830" s="215">
        <f ca="1">IF(LEN(B830)&gt;0,'OBRAČUNANA OSNOVNA PLAČA'!K824,"")</f>
        <v>0</v>
      </c>
      <c r="G830" s="60"/>
      <c r="H830" s="60"/>
      <c r="I830" s="60"/>
      <c r="J830" s="60"/>
      <c r="K830" s="60"/>
      <c r="L830" s="229">
        <f t="shared" si="182"/>
        <v>0</v>
      </c>
      <c r="M830" s="230">
        <f t="shared" ca="1" si="190"/>
        <v>0</v>
      </c>
      <c r="N830" s="230">
        <f t="shared" ca="1" si="191"/>
        <v>0</v>
      </c>
      <c r="O830" s="231">
        <f t="shared" ca="1" si="192"/>
        <v>0</v>
      </c>
      <c r="P830" s="232">
        <f t="shared" ca="1" si="193"/>
        <v>0</v>
      </c>
      <c r="Q830" s="233">
        <f t="shared" ca="1" si="183"/>
        <v>0</v>
      </c>
      <c r="R830" s="233">
        <f ca="1">IF(LEN(B830)&gt;0,'10'!R830-'10'!Q830,"")</f>
        <v>0</v>
      </c>
      <c r="S830" s="234"/>
      <c r="T830" s="34"/>
      <c r="U830" s="34"/>
      <c r="V830" s="34"/>
      <c r="W830" s="34"/>
      <c r="X830" s="34"/>
      <c r="Y830" s="34"/>
      <c r="AB830" s="167">
        <f>ROW()</f>
        <v>830</v>
      </c>
      <c r="AC830" s="168">
        <f t="shared" ca="1" si="180"/>
        <v>0</v>
      </c>
      <c r="AD830" s="168">
        <f t="shared" ca="1" si="194"/>
        <v>0</v>
      </c>
      <c r="AE830" s="169" t="str">
        <f t="shared" ca="1" si="184"/>
        <v>-</v>
      </c>
      <c r="AF830" s="168" t="str">
        <f t="shared" ca="1" si="185"/>
        <v>-</v>
      </c>
      <c r="AG830" s="169" t="str">
        <f t="shared" ca="1" si="186"/>
        <v>-</v>
      </c>
      <c r="AH830" s="168" t="str">
        <f t="shared" ca="1" si="187"/>
        <v>-</v>
      </c>
      <c r="AI830" s="168">
        <f t="shared" ca="1" si="188"/>
        <v>0</v>
      </c>
      <c r="AJ830" s="170">
        <f t="shared" ca="1" si="189"/>
        <v>0</v>
      </c>
      <c r="AK830" s="168">
        <f t="shared" ca="1" si="181"/>
        <v>0</v>
      </c>
      <c r="AL830" s="168">
        <f t="shared" ca="1" si="176"/>
        <v>0</v>
      </c>
    </row>
    <row r="831" spans="1:38" ht="27" customHeight="1" x14ac:dyDescent="0.2">
      <c r="A831" s="56">
        <v>816</v>
      </c>
      <c r="B831" s="309" t="str">
        <f t="shared" ca="1" si="177"/>
        <v>A816</v>
      </c>
      <c r="C831" s="309"/>
      <c r="D831" s="57" t="str">
        <f t="shared" ca="1" si="178"/>
        <v/>
      </c>
      <c r="E831" s="59" t="str">
        <f t="shared" ca="1" si="179"/>
        <v/>
      </c>
      <c r="F831" s="215">
        <f ca="1">IF(LEN(B831)&gt;0,'OBRAČUNANA OSNOVNA PLAČA'!K825,"")</f>
        <v>0</v>
      </c>
      <c r="G831" s="60"/>
      <c r="H831" s="60"/>
      <c r="I831" s="60"/>
      <c r="J831" s="60"/>
      <c r="K831" s="60"/>
      <c r="L831" s="229">
        <f t="shared" si="182"/>
        <v>0</v>
      </c>
      <c r="M831" s="230">
        <f t="shared" ca="1" si="190"/>
        <v>0</v>
      </c>
      <c r="N831" s="230">
        <f t="shared" ca="1" si="191"/>
        <v>0</v>
      </c>
      <c r="O831" s="231">
        <f t="shared" ca="1" si="192"/>
        <v>0</v>
      </c>
      <c r="P831" s="232">
        <f t="shared" ca="1" si="193"/>
        <v>0</v>
      </c>
      <c r="Q831" s="233">
        <f t="shared" ca="1" si="183"/>
        <v>0</v>
      </c>
      <c r="R831" s="233">
        <f ca="1">IF(LEN(B831)&gt;0,'10'!R831-'10'!Q831,"")</f>
        <v>0</v>
      </c>
      <c r="S831" s="234"/>
      <c r="T831" s="34"/>
      <c r="U831" s="34"/>
      <c r="V831" s="34"/>
      <c r="W831" s="34"/>
      <c r="X831" s="34"/>
      <c r="Y831" s="34"/>
      <c r="AB831" s="167">
        <f>ROW()</f>
        <v>831</v>
      </c>
      <c r="AC831" s="168">
        <f t="shared" ca="1" si="180"/>
        <v>0</v>
      </c>
      <c r="AD831" s="168">
        <f t="shared" ca="1" si="194"/>
        <v>0</v>
      </c>
      <c r="AE831" s="169" t="str">
        <f t="shared" ca="1" si="184"/>
        <v>-</v>
      </c>
      <c r="AF831" s="168" t="str">
        <f t="shared" ca="1" si="185"/>
        <v>-</v>
      </c>
      <c r="AG831" s="169" t="str">
        <f t="shared" ca="1" si="186"/>
        <v>-</v>
      </c>
      <c r="AH831" s="168" t="str">
        <f t="shared" ca="1" si="187"/>
        <v>-</v>
      </c>
      <c r="AI831" s="168">
        <f t="shared" ca="1" si="188"/>
        <v>0</v>
      </c>
      <c r="AJ831" s="170">
        <f t="shared" ca="1" si="189"/>
        <v>0</v>
      </c>
      <c r="AK831" s="168">
        <f t="shared" ca="1" si="181"/>
        <v>0</v>
      </c>
      <c r="AL831" s="168">
        <f t="shared" ca="1" si="176"/>
        <v>0</v>
      </c>
    </row>
    <row r="832" spans="1:38" ht="27" customHeight="1" x14ac:dyDescent="0.2">
      <c r="A832" s="56">
        <v>817</v>
      </c>
      <c r="B832" s="309" t="str">
        <f t="shared" ca="1" si="177"/>
        <v>A817</v>
      </c>
      <c r="C832" s="309"/>
      <c r="D832" s="57" t="str">
        <f t="shared" ca="1" si="178"/>
        <v/>
      </c>
      <c r="E832" s="59" t="str">
        <f t="shared" ca="1" si="179"/>
        <v/>
      </c>
      <c r="F832" s="215">
        <f ca="1">IF(LEN(B832)&gt;0,'OBRAČUNANA OSNOVNA PLAČA'!K826,"")</f>
        <v>0</v>
      </c>
      <c r="G832" s="60"/>
      <c r="H832" s="60"/>
      <c r="I832" s="60"/>
      <c r="J832" s="60"/>
      <c r="K832" s="60"/>
      <c r="L832" s="229">
        <f t="shared" si="182"/>
        <v>0</v>
      </c>
      <c r="M832" s="230">
        <f t="shared" ca="1" si="190"/>
        <v>0</v>
      </c>
      <c r="N832" s="230">
        <f t="shared" ca="1" si="191"/>
        <v>0</v>
      </c>
      <c r="O832" s="231">
        <f t="shared" ca="1" si="192"/>
        <v>0</v>
      </c>
      <c r="P832" s="232">
        <f t="shared" ca="1" si="193"/>
        <v>0</v>
      </c>
      <c r="Q832" s="233">
        <f t="shared" ca="1" si="183"/>
        <v>0</v>
      </c>
      <c r="R832" s="233">
        <f ca="1">IF(LEN(B832)&gt;0,'10'!R832-'10'!Q832,"")</f>
        <v>0</v>
      </c>
      <c r="S832" s="234"/>
      <c r="T832" s="34"/>
      <c r="U832" s="34"/>
      <c r="V832" s="34"/>
      <c r="W832" s="34"/>
      <c r="X832" s="34"/>
      <c r="Y832" s="34"/>
      <c r="AB832" s="167">
        <f>ROW()</f>
        <v>832</v>
      </c>
      <c r="AC832" s="168">
        <f t="shared" ca="1" si="180"/>
        <v>0</v>
      </c>
      <c r="AD832" s="168">
        <f t="shared" ca="1" si="194"/>
        <v>0</v>
      </c>
      <c r="AE832" s="169" t="str">
        <f t="shared" ca="1" si="184"/>
        <v>-</v>
      </c>
      <c r="AF832" s="168" t="str">
        <f t="shared" ca="1" si="185"/>
        <v>-</v>
      </c>
      <c r="AG832" s="169" t="str">
        <f t="shared" ca="1" si="186"/>
        <v>-</v>
      </c>
      <c r="AH832" s="168" t="str">
        <f t="shared" ca="1" si="187"/>
        <v>-</v>
      </c>
      <c r="AI832" s="168">
        <f t="shared" ca="1" si="188"/>
        <v>0</v>
      </c>
      <c r="AJ832" s="170">
        <f t="shared" ca="1" si="189"/>
        <v>0</v>
      </c>
      <c r="AK832" s="168">
        <f t="shared" ca="1" si="181"/>
        <v>0</v>
      </c>
      <c r="AL832" s="168">
        <f t="shared" ca="1" si="176"/>
        <v>0</v>
      </c>
    </row>
    <row r="833" spans="1:38" ht="27" customHeight="1" x14ac:dyDescent="0.2">
      <c r="A833" s="56">
        <v>818</v>
      </c>
      <c r="B833" s="309" t="str">
        <f t="shared" ca="1" si="177"/>
        <v>A818</v>
      </c>
      <c r="C833" s="309"/>
      <c r="D833" s="57" t="str">
        <f t="shared" ca="1" si="178"/>
        <v/>
      </c>
      <c r="E833" s="59" t="str">
        <f t="shared" ca="1" si="179"/>
        <v/>
      </c>
      <c r="F833" s="215">
        <f ca="1">IF(LEN(B833)&gt;0,'OBRAČUNANA OSNOVNA PLAČA'!K827,"")</f>
        <v>0</v>
      </c>
      <c r="G833" s="60"/>
      <c r="H833" s="60"/>
      <c r="I833" s="60"/>
      <c r="J833" s="60"/>
      <c r="K833" s="60"/>
      <c r="L833" s="229">
        <f t="shared" si="182"/>
        <v>0</v>
      </c>
      <c r="M833" s="230">
        <f t="shared" ca="1" si="190"/>
        <v>0</v>
      </c>
      <c r="N833" s="230">
        <f t="shared" ca="1" si="191"/>
        <v>0</v>
      </c>
      <c r="O833" s="231">
        <f t="shared" ca="1" si="192"/>
        <v>0</v>
      </c>
      <c r="P833" s="232">
        <f t="shared" ca="1" si="193"/>
        <v>0</v>
      </c>
      <c r="Q833" s="233">
        <f t="shared" ca="1" si="183"/>
        <v>0</v>
      </c>
      <c r="R833" s="233">
        <f ca="1">IF(LEN(B833)&gt;0,'10'!R833-'10'!Q833,"")</f>
        <v>0</v>
      </c>
      <c r="S833" s="234"/>
      <c r="T833" s="34"/>
      <c r="U833" s="34"/>
      <c r="V833" s="34"/>
      <c r="W833" s="34"/>
      <c r="X833" s="34"/>
      <c r="Y833" s="34"/>
      <c r="AB833" s="167">
        <f>ROW()</f>
        <v>833</v>
      </c>
      <c r="AC833" s="168">
        <f t="shared" ca="1" si="180"/>
        <v>0</v>
      </c>
      <c r="AD833" s="168">
        <f t="shared" ca="1" si="194"/>
        <v>0</v>
      </c>
      <c r="AE833" s="169" t="str">
        <f t="shared" ca="1" si="184"/>
        <v>-</v>
      </c>
      <c r="AF833" s="168" t="str">
        <f t="shared" ca="1" si="185"/>
        <v>-</v>
      </c>
      <c r="AG833" s="169" t="str">
        <f t="shared" ca="1" si="186"/>
        <v>-</v>
      </c>
      <c r="AH833" s="168" t="str">
        <f t="shared" ca="1" si="187"/>
        <v>-</v>
      </c>
      <c r="AI833" s="168">
        <f t="shared" ca="1" si="188"/>
        <v>0</v>
      </c>
      <c r="AJ833" s="170">
        <f t="shared" ca="1" si="189"/>
        <v>0</v>
      </c>
      <c r="AK833" s="168">
        <f t="shared" ca="1" si="181"/>
        <v>0</v>
      </c>
      <c r="AL833" s="168">
        <f t="shared" ca="1" si="176"/>
        <v>0</v>
      </c>
    </row>
    <row r="834" spans="1:38" ht="27" customHeight="1" x14ac:dyDescent="0.2">
      <c r="A834" s="56">
        <v>819</v>
      </c>
      <c r="B834" s="309" t="str">
        <f t="shared" ca="1" si="177"/>
        <v>A819</v>
      </c>
      <c r="C834" s="309"/>
      <c r="D834" s="57" t="str">
        <f t="shared" ca="1" si="178"/>
        <v/>
      </c>
      <c r="E834" s="59" t="str">
        <f t="shared" ca="1" si="179"/>
        <v/>
      </c>
      <c r="F834" s="215">
        <f ca="1">IF(LEN(B834)&gt;0,'OBRAČUNANA OSNOVNA PLAČA'!K828,"")</f>
        <v>0</v>
      </c>
      <c r="G834" s="60"/>
      <c r="H834" s="60"/>
      <c r="I834" s="60"/>
      <c r="J834" s="60"/>
      <c r="K834" s="60"/>
      <c r="L834" s="229">
        <f t="shared" si="182"/>
        <v>0</v>
      </c>
      <c r="M834" s="230">
        <f t="shared" ca="1" si="190"/>
        <v>0</v>
      </c>
      <c r="N834" s="230">
        <f t="shared" ca="1" si="191"/>
        <v>0</v>
      </c>
      <c r="O834" s="231">
        <f t="shared" ca="1" si="192"/>
        <v>0</v>
      </c>
      <c r="P834" s="232">
        <f t="shared" ca="1" si="193"/>
        <v>0</v>
      </c>
      <c r="Q834" s="233">
        <f t="shared" ca="1" si="183"/>
        <v>0</v>
      </c>
      <c r="R834" s="233">
        <f ca="1">IF(LEN(B834)&gt;0,'10'!R834-'10'!Q834,"")</f>
        <v>0</v>
      </c>
      <c r="S834" s="234"/>
      <c r="T834" s="34"/>
      <c r="U834" s="34"/>
      <c r="V834" s="34"/>
      <c r="W834" s="34"/>
      <c r="X834" s="34"/>
      <c r="Y834" s="34"/>
      <c r="AB834" s="167">
        <f>ROW()</f>
        <v>834</v>
      </c>
      <c r="AC834" s="168">
        <f t="shared" ca="1" si="180"/>
        <v>0</v>
      </c>
      <c r="AD834" s="168">
        <f t="shared" ca="1" si="194"/>
        <v>0</v>
      </c>
      <c r="AE834" s="169" t="str">
        <f t="shared" ca="1" si="184"/>
        <v>-</v>
      </c>
      <c r="AF834" s="168" t="str">
        <f t="shared" ca="1" si="185"/>
        <v>-</v>
      </c>
      <c r="AG834" s="169" t="str">
        <f t="shared" ca="1" si="186"/>
        <v>-</v>
      </c>
      <c r="AH834" s="168" t="str">
        <f t="shared" ca="1" si="187"/>
        <v>-</v>
      </c>
      <c r="AI834" s="168">
        <f t="shared" ca="1" si="188"/>
        <v>0</v>
      </c>
      <c r="AJ834" s="170">
        <f t="shared" ca="1" si="189"/>
        <v>0</v>
      </c>
      <c r="AK834" s="168">
        <f t="shared" ca="1" si="181"/>
        <v>0</v>
      </c>
      <c r="AL834" s="168">
        <f t="shared" ca="1" si="176"/>
        <v>0</v>
      </c>
    </row>
    <row r="835" spans="1:38" ht="27" customHeight="1" x14ac:dyDescent="0.2">
      <c r="A835" s="56">
        <v>820</v>
      </c>
      <c r="B835" s="309" t="str">
        <f t="shared" ca="1" si="177"/>
        <v>A820</v>
      </c>
      <c r="C835" s="309"/>
      <c r="D835" s="57" t="str">
        <f t="shared" ca="1" si="178"/>
        <v/>
      </c>
      <c r="E835" s="59" t="str">
        <f t="shared" ca="1" si="179"/>
        <v/>
      </c>
      <c r="F835" s="215">
        <f ca="1">IF(LEN(B835)&gt;0,'OBRAČUNANA OSNOVNA PLAČA'!K829,"")</f>
        <v>0</v>
      </c>
      <c r="G835" s="60"/>
      <c r="H835" s="60"/>
      <c r="I835" s="60"/>
      <c r="J835" s="60"/>
      <c r="K835" s="60"/>
      <c r="L835" s="229">
        <f t="shared" si="182"/>
        <v>0</v>
      </c>
      <c r="M835" s="230">
        <f t="shared" ca="1" si="190"/>
        <v>0</v>
      </c>
      <c r="N835" s="230">
        <f t="shared" ca="1" si="191"/>
        <v>0</v>
      </c>
      <c r="O835" s="231">
        <f t="shared" ca="1" si="192"/>
        <v>0</v>
      </c>
      <c r="P835" s="232">
        <f t="shared" ca="1" si="193"/>
        <v>0</v>
      </c>
      <c r="Q835" s="233">
        <f t="shared" ca="1" si="183"/>
        <v>0</v>
      </c>
      <c r="R835" s="233">
        <f ca="1">IF(LEN(B835)&gt;0,'10'!R835-'10'!Q835,"")</f>
        <v>0</v>
      </c>
      <c r="S835" s="234"/>
      <c r="T835" s="34"/>
      <c r="U835" s="34"/>
      <c r="V835" s="34"/>
      <c r="W835" s="34"/>
      <c r="X835" s="34"/>
      <c r="Y835" s="34"/>
      <c r="AB835" s="167">
        <f>ROW()</f>
        <v>835</v>
      </c>
      <c r="AC835" s="168">
        <f t="shared" ca="1" si="180"/>
        <v>0</v>
      </c>
      <c r="AD835" s="168">
        <f t="shared" ca="1" si="194"/>
        <v>0</v>
      </c>
      <c r="AE835" s="169" t="str">
        <f t="shared" ca="1" si="184"/>
        <v>-</v>
      </c>
      <c r="AF835" s="168" t="str">
        <f t="shared" ca="1" si="185"/>
        <v>-</v>
      </c>
      <c r="AG835" s="169" t="str">
        <f t="shared" ca="1" si="186"/>
        <v>-</v>
      </c>
      <c r="AH835" s="168" t="str">
        <f t="shared" ca="1" si="187"/>
        <v>-</v>
      </c>
      <c r="AI835" s="168">
        <f t="shared" ca="1" si="188"/>
        <v>0</v>
      </c>
      <c r="AJ835" s="170">
        <f t="shared" ca="1" si="189"/>
        <v>0</v>
      </c>
      <c r="AK835" s="168">
        <f t="shared" ca="1" si="181"/>
        <v>0</v>
      </c>
      <c r="AL835" s="168">
        <f t="shared" ca="1" si="176"/>
        <v>0</v>
      </c>
    </row>
    <row r="836" spans="1:38" ht="27" customHeight="1" x14ac:dyDescent="0.2">
      <c r="A836" s="56">
        <v>821</v>
      </c>
      <c r="B836" s="309" t="str">
        <f t="shared" ca="1" si="177"/>
        <v>A821</v>
      </c>
      <c r="C836" s="309"/>
      <c r="D836" s="57" t="str">
        <f t="shared" ca="1" si="178"/>
        <v/>
      </c>
      <c r="E836" s="59" t="str">
        <f t="shared" ca="1" si="179"/>
        <v/>
      </c>
      <c r="F836" s="215">
        <f ca="1">IF(LEN(B836)&gt;0,'OBRAČUNANA OSNOVNA PLAČA'!K830,"")</f>
        <v>0</v>
      </c>
      <c r="G836" s="60"/>
      <c r="H836" s="60"/>
      <c r="I836" s="60"/>
      <c r="J836" s="60"/>
      <c r="K836" s="60"/>
      <c r="L836" s="229">
        <f t="shared" si="182"/>
        <v>0</v>
      </c>
      <c r="M836" s="230">
        <f t="shared" ca="1" si="190"/>
        <v>0</v>
      </c>
      <c r="N836" s="230">
        <f t="shared" ca="1" si="191"/>
        <v>0</v>
      </c>
      <c r="O836" s="231">
        <f t="shared" ca="1" si="192"/>
        <v>0</v>
      </c>
      <c r="P836" s="232">
        <f t="shared" ca="1" si="193"/>
        <v>0</v>
      </c>
      <c r="Q836" s="233">
        <f t="shared" ca="1" si="183"/>
        <v>0</v>
      </c>
      <c r="R836" s="233">
        <f ca="1">IF(LEN(B836)&gt;0,'10'!R836-'10'!Q836,"")</f>
        <v>0</v>
      </c>
      <c r="S836" s="234"/>
      <c r="T836" s="34"/>
      <c r="U836" s="34"/>
      <c r="V836" s="34"/>
      <c r="W836" s="34"/>
      <c r="X836" s="34"/>
      <c r="Y836" s="34"/>
      <c r="AB836" s="167">
        <f>ROW()</f>
        <v>836</v>
      </c>
      <c r="AC836" s="168">
        <f t="shared" ca="1" si="180"/>
        <v>0</v>
      </c>
      <c r="AD836" s="168">
        <f t="shared" ca="1" si="194"/>
        <v>0</v>
      </c>
      <c r="AE836" s="169" t="str">
        <f t="shared" ca="1" si="184"/>
        <v>-</v>
      </c>
      <c r="AF836" s="168" t="str">
        <f t="shared" ca="1" si="185"/>
        <v>-</v>
      </c>
      <c r="AG836" s="169" t="str">
        <f t="shared" ca="1" si="186"/>
        <v>-</v>
      </c>
      <c r="AH836" s="168" t="str">
        <f t="shared" ca="1" si="187"/>
        <v>-</v>
      </c>
      <c r="AI836" s="168">
        <f t="shared" ca="1" si="188"/>
        <v>0</v>
      </c>
      <c r="AJ836" s="170">
        <f t="shared" ca="1" si="189"/>
        <v>0</v>
      </c>
      <c r="AK836" s="168">
        <f t="shared" ca="1" si="181"/>
        <v>0</v>
      </c>
      <c r="AL836" s="168">
        <f t="shared" ref="AL836:AL899" ca="1" si="19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37" spans="1:38" ht="27" customHeight="1" x14ac:dyDescent="0.2">
      <c r="A837" s="56">
        <v>822</v>
      </c>
      <c r="B837" s="309" t="str">
        <f t="shared" ref="B837:B900" ca="1" si="196">IF(LEN(INDIRECT( "'" &amp; $AD$2 &amp; "'!B" &amp; TEXT($AB837-6,0)))&gt;0,INDIRECT( "'" &amp; $AD$2 &amp; "'!B" &amp; TEXT($AB837-6,0)),"")</f>
        <v>A822</v>
      </c>
      <c r="C837" s="309"/>
      <c r="D837" s="57" t="str">
        <f t="shared" ref="D837:D900" ca="1" si="197">IF(LEN(INDIRECT( "'" &amp; $AD$2 &amp; "'!D" &amp; TEXT($AB837-6,0)))&gt;0,INDIRECT( "'" &amp; $AD$2 &amp; "'!D" &amp; TEXT($AB837-6,0)),"")</f>
        <v/>
      </c>
      <c r="E837" s="59" t="str">
        <f t="shared" ref="E837:E900" ca="1" si="198">IF(LEN(INDIRECT( "'" &amp; $AD$2 &amp; "'!E" &amp; TEXT($AB837-6,0)))&gt;0,INDIRECT( "'" &amp; $AD$2 &amp; "'!E" &amp; TEXT($AB837-6,0)),"")</f>
        <v/>
      </c>
      <c r="F837" s="215">
        <f ca="1">IF(LEN(B837)&gt;0,'OBRAČUNANA OSNOVNA PLAČA'!K831,"")</f>
        <v>0</v>
      </c>
      <c r="G837" s="60"/>
      <c r="H837" s="60"/>
      <c r="I837" s="60"/>
      <c r="J837" s="60"/>
      <c r="K837" s="60"/>
      <c r="L837" s="229">
        <f t="shared" si="182"/>
        <v>0</v>
      </c>
      <c r="M837" s="230">
        <f t="shared" ca="1" si="190"/>
        <v>0</v>
      </c>
      <c r="N837" s="230">
        <f t="shared" ca="1" si="191"/>
        <v>0</v>
      </c>
      <c r="O837" s="231">
        <f t="shared" ca="1" si="192"/>
        <v>0</v>
      </c>
      <c r="P837" s="232">
        <f t="shared" ca="1" si="193"/>
        <v>0</v>
      </c>
      <c r="Q837" s="233">
        <f t="shared" ca="1" si="183"/>
        <v>0</v>
      </c>
      <c r="R837" s="233">
        <f ca="1">IF(LEN(B837)&gt;0,'10'!R837-'10'!Q837,"")</f>
        <v>0</v>
      </c>
      <c r="S837" s="234"/>
      <c r="T837" s="34"/>
      <c r="U837" s="34"/>
      <c r="V837" s="34"/>
      <c r="W837" s="34"/>
      <c r="X837" s="34"/>
      <c r="Y837" s="34"/>
      <c r="AB837" s="167">
        <f>ROW()</f>
        <v>837</v>
      </c>
      <c r="AC837" s="168">
        <f t="shared" ref="AC837:AC900" ca="1" si="199">IF($AO$3=1,0,INDIRECT( "'" &amp; $AO$2 &amp; "'!P" &amp; TEXT($AB837,0)))</f>
        <v>0</v>
      </c>
      <c r="AD837" s="168">
        <f t="shared" ca="1" si="194"/>
        <v>0</v>
      </c>
      <c r="AE837" s="169" t="str">
        <f t="shared" ca="1" si="184"/>
        <v>-</v>
      </c>
      <c r="AF837" s="168" t="str">
        <f t="shared" ca="1" si="185"/>
        <v>-</v>
      </c>
      <c r="AG837" s="169" t="str">
        <f t="shared" ca="1" si="186"/>
        <v>-</v>
      </c>
      <c r="AH837" s="168" t="str">
        <f t="shared" ca="1" si="187"/>
        <v>-</v>
      </c>
      <c r="AI837" s="168">
        <f t="shared" ca="1" si="188"/>
        <v>0</v>
      </c>
      <c r="AJ837" s="170">
        <f t="shared" ca="1" si="189"/>
        <v>0</v>
      </c>
      <c r="AK837" s="168">
        <f t="shared" ref="AK837:AK900" ca="1" si="20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37" s="168">
        <f t="shared" ca="1" si="195"/>
        <v>0</v>
      </c>
    </row>
    <row r="838" spans="1:38" ht="27" customHeight="1" x14ac:dyDescent="0.2">
      <c r="A838" s="56">
        <v>823</v>
      </c>
      <c r="B838" s="309" t="str">
        <f t="shared" ca="1" si="196"/>
        <v>A823</v>
      </c>
      <c r="C838" s="309"/>
      <c r="D838" s="57" t="str">
        <f t="shared" ca="1" si="197"/>
        <v/>
      </c>
      <c r="E838" s="59" t="str">
        <f t="shared" ca="1" si="198"/>
        <v/>
      </c>
      <c r="F838" s="215">
        <f ca="1">IF(LEN(B838)&gt;0,'OBRAČUNANA OSNOVNA PLAČA'!K832,"")</f>
        <v>0</v>
      </c>
      <c r="G838" s="60"/>
      <c r="H838" s="60"/>
      <c r="I838" s="60"/>
      <c r="J838" s="60"/>
      <c r="K838" s="60"/>
      <c r="L838" s="229">
        <f t="shared" si="182"/>
        <v>0</v>
      </c>
      <c r="M838" s="230">
        <f t="shared" ca="1" si="190"/>
        <v>0</v>
      </c>
      <c r="N838" s="230">
        <f t="shared" ca="1" si="191"/>
        <v>0</v>
      </c>
      <c r="O838" s="231">
        <f t="shared" ca="1" si="192"/>
        <v>0</v>
      </c>
      <c r="P838" s="232">
        <f t="shared" ca="1" si="193"/>
        <v>0</v>
      </c>
      <c r="Q838" s="233">
        <f t="shared" ca="1" si="183"/>
        <v>0</v>
      </c>
      <c r="R838" s="233">
        <f ca="1">IF(LEN(B838)&gt;0,'10'!R838-'10'!Q838,"")</f>
        <v>0</v>
      </c>
      <c r="S838" s="234"/>
      <c r="T838" s="34"/>
      <c r="U838" s="34"/>
      <c r="V838" s="34"/>
      <c r="W838" s="34"/>
      <c r="X838" s="34"/>
      <c r="Y838" s="34"/>
      <c r="AB838" s="167">
        <f>ROW()</f>
        <v>838</v>
      </c>
      <c r="AC838" s="168">
        <f t="shared" ca="1" si="199"/>
        <v>0</v>
      </c>
      <c r="AD838" s="168">
        <f t="shared" ca="1" si="194"/>
        <v>0</v>
      </c>
      <c r="AE838" s="169" t="str">
        <f t="shared" ca="1" si="184"/>
        <v>-</v>
      </c>
      <c r="AF838" s="168" t="str">
        <f t="shared" ca="1" si="185"/>
        <v>-</v>
      </c>
      <c r="AG838" s="169" t="str">
        <f t="shared" ca="1" si="186"/>
        <v>-</v>
      </c>
      <c r="AH838" s="168" t="str">
        <f t="shared" ca="1" si="187"/>
        <v>-</v>
      </c>
      <c r="AI838" s="168">
        <f t="shared" ca="1" si="188"/>
        <v>0</v>
      </c>
      <c r="AJ838" s="170">
        <f t="shared" ca="1" si="189"/>
        <v>0</v>
      </c>
      <c r="AK838" s="168">
        <f t="shared" ca="1" si="200"/>
        <v>0</v>
      </c>
      <c r="AL838" s="168">
        <f t="shared" ca="1" si="195"/>
        <v>0</v>
      </c>
    </row>
    <row r="839" spans="1:38" ht="27" customHeight="1" x14ac:dyDescent="0.2">
      <c r="A839" s="56">
        <v>824</v>
      </c>
      <c r="B839" s="309" t="str">
        <f t="shared" ca="1" si="196"/>
        <v>A824</v>
      </c>
      <c r="C839" s="309"/>
      <c r="D839" s="57" t="str">
        <f t="shared" ca="1" si="197"/>
        <v/>
      </c>
      <c r="E839" s="59" t="str">
        <f t="shared" ca="1" si="198"/>
        <v/>
      </c>
      <c r="F839" s="215">
        <f ca="1">IF(LEN(B839)&gt;0,'OBRAČUNANA OSNOVNA PLAČA'!K833,"")</f>
        <v>0</v>
      </c>
      <c r="G839" s="60"/>
      <c r="H839" s="60"/>
      <c r="I839" s="60"/>
      <c r="J839" s="60"/>
      <c r="K839" s="60"/>
      <c r="L839" s="229">
        <f t="shared" si="182"/>
        <v>0</v>
      </c>
      <c r="M839" s="230">
        <f t="shared" ca="1" si="190"/>
        <v>0</v>
      </c>
      <c r="N839" s="230">
        <f t="shared" ca="1" si="191"/>
        <v>0</v>
      </c>
      <c r="O839" s="231">
        <f t="shared" ca="1" si="192"/>
        <v>0</v>
      </c>
      <c r="P839" s="232">
        <f t="shared" ca="1" si="193"/>
        <v>0</v>
      </c>
      <c r="Q839" s="233">
        <f t="shared" ca="1" si="183"/>
        <v>0</v>
      </c>
      <c r="R839" s="233">
        <f ca="1">IF(LEN(B839)&gt;0,'10'!R839-'10'!Q839,"")</f>
        <v>0</v>
      </c>
      <c r="S839" s="234"/>
      <c r="T839" s="34"/>
      <c r="U839" s="34"/>
      <c r="V839" s="34"/>
      <c r="W839" s="34"/>
      <c r="X839" s="34"/>
      <c r="Y839" s="34"/>
      <c r="AB839" s="167">
        <f>ROW()</f>
        <v>839</v>
      </c>
      <c r="AC839" s="168">
        <f t="shared" ca="1" si="199"/>
        <v>0</v>
      </c>
      <c r="AD839" s="168">
        <f t="shared" ca="1" si="194"/>
        <v>0</v>
      </c>
      <c r="AE839" s="169" t="str">
        <f t="shared" ca="1" si="184"/>
        <v>-</v>
      </c>
      <c r="AF839" s="168" t="str">
        <f t="shared" ca="1" si="185"/>
        <v>-</v>
      </c>
      <c r="AG839" s="169" t="str">
        <f t="shared" ca="1" si="186"/>
        <v>-</v>
      </c>
      <c r="AH839" s="168" t="str">
        <f t="shared" ca="1" si="187"/>
        <v>-</v>
      </c>
      <c r="AI839" s="168">
        <f t="shared" ca="1" si="188"/>
        <v>0</v>
      </c>
      <c r="AJ839" s="170">
        <f t="shared" ca="1" si="189"/>
        <v>0</v>
      </c>
      <c r="AK839" s="168">
        <f t="shared" ca="1" si="200"/>
        <v>0</v>
      </c>
      <c r="AL839" s="168">
        <f t="shared" ca="1" si="195"/>
        <v>0</v>
      </c>
    </row>
    <row r="840" spans="1:38" ht="27" customHeight="1" x14ac:dyDescent="0.2">
      <c r="A840" s="56">
        <v>825</v>
      </c>
      <c r="B840" s="309" t="str">
        <f t="shared" ca="1" si="196"/>
        <v>A825</v>
      </c>
      <c r="C840" s="309"/>
      <c r="D840" s="57" t="str">
        <f t="shared" ca="1" si="197"/>
        <v/>
      </c>
      <c r="E840" s="59" t="str">
        <f t="shared" ca="1" si="198"/>
        <v/>
      </c>
      <c r="F840" s="215">
        <f ca="1">IF(LEN(B840)&gt;0,'OBRAČUNANA OSNOVNA PLAČA'!K834,"")</f>
        <v>0</v>
      </c>
      <c r="G840" s="60"/>
      <c r="H840" s="60"/>
      <c r="I840" s="60"/>
      <c r="J840" s="60"/>
      <c r="K840" s="60"/>
      <c r="L840" s="229">
        <f t="shared" si="182"/>
        <v>0</v>
      </c>
      <c r="M840" s="230">
        <f t="shared" ca="1" si="190"/>
        <v>0</v>
      </c>
      <c r="N840" s="230">
        <f t="shared" ca="1" si="191"/>
        <v>0</v>
      </c>
      <c r="O840" s="231">
        <f t="shared" ca="1" si="192"/>
        <v>0</v>
      </c>
      <c r="P840" s="232">
        <f t="shared" ca="1" si="193"/>
        <v>0</v>
      </c>
      <c r="Q840" s="233">
        <f t="shared" ca="1" si="183"/>
        <v>0</v>
      </c>
      <c r="R840" s="233">
        <f ca="1">IF(LEN(B840)&gt;0,'10'!R840-'10'!Q840,"")</f>
        <v>0</v>
      </c>
      <c r="S840" s="234"/>
      <c r="T840" s="34"/>
      <c r="U840" s="34"/>
      <c r="V840" s="34"/>
      <c r="W840" s="34"/>
      <c r="X840" s="34"/>
      <c r="Y840" s="34"/>
      <c r="AB840" s="167">
        <f>ROW()</f>
        <v>840</v>
      </c>
      <c r="AC840" s="168">
        <f t="shared" ca="1" si="199"/>
        <v>0</v>
      </c>
      <c r="AD840" s="168">
        <f t="shared" ca="1" si="194"/>
        <v>0</v>
      </c>
      <c r="AE840" s="169" t="str">
        <f t="shared" ca="1" si="184"/>
        <v>-</v>
      </c>
      <c r="AF840" s="168" t="str">
        <f t="shared" ca="1" si="185"/>
        <v>-</v>
      </c>
      <c r="AG840" s="169" t="str">
        <f t="shared" ca="1" si="186"/>
        <v>-</v>
      </c>
      <c r="AH840" s="168" t="str">
        <f t="shared" ca="1" si="187"/>
        <v>-</v>
      </c>
      <c r="AI840" s="168">
        <f t="shared" ca="1" si="188"/>
        <v>0</v>
      </c>
      <c r="AJ840" s="170">
        <f t="shared" ca="1" si="189"/>
        <v>0</v>
      </c>
      <c r="AK840" s="168">
        <f t="shared" ca="1" si="200"/>
        <v>0</v>
      </c>
      <c r="AL840" s="168">
        <f t="shared" ca="1" si="195"/>
        <v>0</v>
      </c>
    </row>
    <row r="841" spans="1:38" ht="27" customHeight="1" x14ac:dyDescent="0.2">
      <c r="A841" s="56">
        <v>826</v>
      </c>
      <c r="B841" s="309" t="str">
        <f t="shared" ca="1" si="196"/>
        <v>A826</v>
      </c>
      <c r="C841" s="309"/>
      <c r="D841" s="57" t="str">
        <f t="shared" ca="1" si="197"/>
        <v/>
      </c>
      <c r="E841" s="59" t="str">
        <f t="shared" ca="1" si="198"/>
        <v/>
      </c>
      <c r="F841" s="215">
        <f ca="1">IF(LEN(B841)&gt;0,'OBRAČUNANA OSNOVNA PLAČA'!K835,"")</f>
        <v>0</v>
      </c>
      <c r="G841" s="60"/>
      <c r="H841" s="60"/>
      <c r="I841" s="60"/>
      <c r="J841" s="60"/>
      <c r="K841" s="60"/>
      <c r="L841" s="229">
        <f t="shared" si="182"/>
        <v>0</v>
      </c>
      <c r="M841" s="230">
        <f t="shared" ca="1" si="190"/>
        <v>0</v>
      </c>
      <c r="N841" s="230">
        <f t="shared" ca="1" si="191"/>
        <v>0</v>
      </c>
      <c r="O841" s="231">
        <f t="shared" ca="1" si="192"/>
        <v>0</v>
      </c>
      <c r="P841" s="232">
        <f t="shared" ca="1" si="193"/>
        <v>0</v>
      </c>
      <c r="Q841" s="233">
        <f t="shared" ca="1" si="183"/>
        <v>0</v>
      </c>
      <c r="R841" s="233">
        <f ca="1">IF(LEN(B841)&gt;0,'10'!R841-'10'!Q841,"")</f>
        <v>0</v>
      </c>
      <c r="S841" s="234"/>
      <c r="T841" s="34"/>
      <c r="U841" s="34"/>
      <c r="V841" s="34"/>
      <c r="W841" s="34"/>
      <c r="X841" s="34"/>
      <c r="Y841" s="34"/>
      <c r="AB841" s="167">
        <f>ROW()</f>
        <v>841</v>
      </c>
      <c r="AC841" s="168">
        <f t="shared" ca="1" si="199"/>
        <v>0</v>
      </c>
      <c r="AD841" s="168">
        <f t="shared" ca="1" si="194"/>
        <v>0</v>
      </c>
      <c r="AE841" s="169" t="str">
        <f t="shared" ca="1" si="184"/>
        <v>-</v>
      </c>
      <c r="AF841" s="168" t="str">
        <f t="shared" ca="1" si="185"/>
        <v>-</v>
      </c>
      <c r="AG841" s="169" t="str">
        <f t="shared" ca="1" si="186"/>
        <v>-</v>
      </c>
      <c r="AH841" s="168" t="str">
        <f t="shared" ca="1" si="187"/>
        <v>-</v>
      </c>
      <c r="AI841" s="168">
        <f t="shared" ca="1" si="188"/>
        <v>0</v>
      </c>
      <c r="AJ841" s="170">
        <f t="shared" ca="1" si="189"/>
        <v>0</v>
      </c>
      <c r="AK841" s="168">
        <f t="shared" ca="1" si="200"/>
        <v>0</v>
      </c>
      <c r="AL841" s="168">
        <f t="shared" ca="1" si="195"/>
        <v>0</v>
      </c>
    </row>
    <row r="842" spans="1:38" ht="27" customHeight="1" x14ac:dyDescent="0.2">
      <c r="A842" s="56">
        <v>827</v>
      </c>
      <c r="B842" s="309" t="str">
        <f t="shared" ca="1" si="196"/>
        <v>A827</v>
      </c>
      <c r="C842" s="309"/>
      <c r="D842" s="57" t="str">
        <f t="shared" ca="1" si="197"/>
        <v/>
      </c>
      <c r="E842" s="59" t="str">
        <f t="shared" ca="1" si="198"/>
        <v/>
      </c>
      <c r="F842" s="215">
        <f ca="1">IF(LEN(B842)&gt;0,'OBRAČUNANA OSNOVNA PLAČA'!K836,"")</f>
        <v>0</v>
      </c>
      <c r="G842" s="60"/>
      <c r="H842" s="60"/>
      <c r="I842" s="60"/>
      <c r="J842" s="60"/>
      <c r="K842" s="60"/>
      <c r="L842" s="229">
        <f t="shared" si="182"/>
        <v>0</v>
      </c>
      <c r="M842" s="230">
        <f t="shared" ca="1" si="190"/>
        <v>0</v>
      </c>
      <c r="N842" s="230">
        <f t="shared" ca="1" si="191"/>
        <v>0</v>
      </c>
      <c r="O842" s="231">
        <f t="shared" ca="1" si="192"/>
        <v>0</v>
      </c>
      <c r="P842" s="232">
        <f t="shared" ca="1" si="193"/>
        <v>0</v>
      </c>
      <c r="Q842" s="233">
        <f t="shared" ca="1" si="183"/>
        <v>0</v>
      </c>
      <c r="R842" s="233">
        <f ca="1">IF(LEN(B842)&gt;0,'10'!R842-'10'!Q842,"")</f>
        <v>0</v>
      </c>
      <c r="S842" s="234"/>
      <c r="T842" s="34"/>
      <c r="U842" s="34"/>
      <c r="V842" s="34"/>
      <c r="W842" s="34"/>
      <c r="X842" s="34"/>
      <c r="Y842" s="34"/>
      <c r="AB842" s="167">
        <f>ROW()</f>
        <v>842</v>
      </c>
      <c r="AC842" s="168">
        <f t="shared" ca="1" si="199"/>
        <v>0</v>
      </c>
      <c r="AD842" s="168">
        <f t="shared" ca="1" si="194"/>
        <v>0</v>
      </c>
      <c r="AE842" s="169" t="str">
        <f t="shared" ca="1" si="184"/>
        <v>-</v>
      </c>
      <c r="AF842" s="168" t="str">
        <f t="shared" ca="1" si="185"/>
        <v>-</v>
      </c>
      <c r="AG842" s="169" t="str">
        <f t="shared" ca="1" si="186"/>
        <v>-</v>
      </c>
      <c r="AH842" s="168" t="str">
        <f t="shared" ca="1" si="187"/>
        <v>-</v>
      </c>
      <c r="AI842" s="168">
        <f t="shared" ca="1" si="188"/>
        <v>0</v>
      </c>
      <c r="AJ842" s="170">
        <f t="shared" ca="1" si="189"/>
        <v>0</v>
      </c>
      <c r="AK842" s="168">
        <f t="shared" ca="1" si="200"/>
        <v>0</v>
      </c>
      <c r="AL842" s="168">
        <f t="shared" ca="1" si="195"/>
        <v>0</v>
      </c>
    </row>
    <row r="843" spans="1:38" ht="27" customHeight="1" x14ac:dyDescent="0.2">
      <c r="A843" s="56">
        <v>828</v>
      </c>
      <c r="B843" s="309" t="str">
        <f t="shared" ca="1" si="196"/>
        <v>A828</v>
      </c>
      <c r="C843" s="309"/>
      <c r="D843" s="57" t="str">
        <f t="shared" ca="1" si="197"/>
        <v/>
      </c>
      <c r="E843" s="59" t="str">
        <f t="shared" ca="1" si="198"/>
        <v/>
      </c>
      <c r="F843" s="215">
        <f ca="1">IF(LEN(B843)&gt;0,'OBRAČUNANA OSNOVNA PLAČA'!K837,"")</f>
        <v>0</v>
      </c>
      <c r="G843" s="60"/>
      <c r="H843" s="60"/>
      <c r="I843" s="60"/>
      <c r="J843" s="60"/>
      <c r="K843" s="60"/>
      <c r="L843" s="229">
        <f t="shared" si="182"/>
        <v>0</v>
      </c>
      <c r="M843" s="230">
        <f t="shared" ca="1" si="190"/>
        <v>0</v>
      </c>
      <c r="N843" s="230">
        <f t="shared" ca="1" si="191"/>
        <v>0</v>
      </c>
      <c r="O843" s="231">
        <f t="shared" ca="1" si="192"/>
        <v>0</v>
      </c>
      <c r="P843" s="232">
        <f t="shared" ca="1" si="193"/>
        <v>0</v>
      </c>
      <c r="Q843" s="233">
        <f t="shared" ca="1" si="183"/>
        <v>0</v>
      </c>
      <c r="R843" s="233">
        <f ca="1">IF(LEN(B843)&gt;0,'10'!R843-'10'!Q843,"")</f>
        <v>0</v>
      </c>
      <c r="S843" s="234"/>
      <c r="T843" s="34"/>
      <c r="U843" s="34"/>
      <c r="V843" s="34"/>
      <c r="W843" s="34"/>
      <c r="X843" s="34"/>
      <c r="Y843" s="34"/>
      <c r="AB843" s="167">
        <f>ROW()</f>
        <v>843</v>
      </c>
      <c r="AC843" s="168">
        <f t="shared" ca="1" si="199"/>
        <v>0</v>
      </c>
      <c r="AD843" s="168">
        <f t="shared" ca="1" si="194"/>
        <v>0</v>
      </c>
      <c r="AE843" s="169" t="str">
        <f t="shared" ca="1" si="184"/>
        <v>-</v>
      </c>
      <c r="AF843" s="168" t="str">
        <f t="shared" ca="1" si="185"/>
        <v>-</v>
      </c>
      <c r="AG843" s="169" t="str">
        <f t="shared" ca="1" si="186"/>
        <v>-</v>
      </c>
      <c r="AH843" s="168" t="str">
        <f t="shared" ca="1" si="187"/>
        <v>-</v>
      </c>
      <c r="AI843" s="168">
        <f t="shared" ca="1" si="188"/>
        <v>0</v>
      </c>
      <c r="AJ843" s="170">
        <f t="shared" ca="1" si="189"/>
        <v>0</v>
      </c>
      <c r="AK843" s="168">
        <f t="shared" ca="1" si="200"/>
        <v>0</v>
      </c>
      <c r="AL843" s="168">
        <f t="shared" ca="1" si="195"/>
        <v>0</v>
      </c>
    </row>
    <row r="844" spans="1:38" ht="27" customHeight="1" x14ac:dyDescent="0.2">
      <c r="A844" s="56">
        <v>829</v>
      </c>
      <c r="B844" s="309" t="str">
        <f t="shared" ca="1" si="196"/>
        <v>A829</v>
      </c>
      <c r="C844" s="309"/>
      <c r="D844" s="57" t="str">
        <f t="shared" ca="1" si="197"/>
        <v/>
      </c>
      <c r="E844" s="59" t="str">
        <f t="shared" ca="1" si="198"/>
        <v/>
      </c>
      <c r="F844" s="215">
        <f ca="1">IF(LEN(B844)&gt;0,'OBRAČUNANA OSNOVNA PLAČA'!K838,"")</f>
        <v>0</v>
      </c>
      <c r="G844" s="60"/>
      <c r="H844" s="60"/>
      <c r="I844" s="60"/>
      <c r="J844" s="60"/>
      <c r="K844" s="60"/>
      <c r="L844" s="229">
        <f t="shared" si="182"/>
        <v>0</v>
      </c>
      <c r="M844" s="230">
        <f t="shared" ca="1" si="190"/>
        <v>0</v>
      </c>
      <c r="N844" s="230">
        <f t="shared" ca="1" si="191"/>
        <v>0</v>
      </c>
      <c r="O844" s="231">
        <f t="shared" ca="1" si="192"/>
        <v>0</v>
      </c>
      <c r="P844" s="232">
        <f t="shared" ca="1" si="193"/>
        <v>0</v>
      </c>
      <c r="Q844" s="233">
        <f t="shared" ca="1" si="183"/>
        <v>0</v>
      </c>
      <c r="R844" s="233">
        <f ca="1">IF(LEN(B844)&gt;0,'10'!R844-'10'!Q844,"")</f>
        <v>0</v>
      </c>
      <c r="S844" s="234"/>
      <c r="T844" s="34"/>
      <c r="U844" s="34"/>
      <c r="V844" s="34"/>
      <c r="W844" s="34"/>
      <c r="X844" s="34"/>
      <c r="Y844" s="34"/>
      <c r="AB844" s="167">
        <f>ROW()</f>
        <v>844</v>
      </c>
      <c r="AC844" s="168">
        <f t="shared" ca="1" si="199"/>
        <v>0</v>
      </c>
      <c r="AD844" s="168">
        <f t="shared" ca="1" si="194"/>
        <v>0</v>
      </c>
      <c r="AE844" s="169" t="str">
        <f t="shared" ca="1" si="184"/>
        <v>-</v>
      </c>
      <c r="AF844" s="168" t="str">
        <f t="shared" ca="1" si="185"/>
        <v>-</v>
      </c>
      <c r="AG844" s="169" t="str">
        <f t="shared" ca="1" si="186"/>
        <v>-</v>
      </c>
      <c r="AH844" s="168" t="str">
        <f t="shared" ca="1" si="187"/>
        <v>-</v>
      </c>
      <c r="AI844" s="168">
        <f t="shared" ca="1" si="188"/>
        <v>0</v>
      </c>
      <c r="AJ844" s="170">
        <f t="shared" ca="1" si="189"/>
        <v>0</v>
      </c>
      <c r="AK844" s="168">
        <f t="shared" ca="1" si="200"/>
        <v>0</v>
      </c>
      <c r="AL844" s="168">
        <f t="shared" ca="1" si="195"/>
        <v>0</v>
      </c>
    </row>
    <row r="845" spans="1:38" ht="27" customHeight="1" x14ac:dyDescent="0.2">
      <c r="A845" s="56">
        <v>830</v>
      </c>
      <c r="B845" s="309" t="str">
        <f t="shared" ca="1" si="196"/>
        <v>A830</v>
      </c>
      <c r="C845" s="309"/>
      <c r="D845" s="57" t="str">
        <f t="shared" ca="1" si="197"/>
        <v/>
      </c>
      <c r="E845" s="59" t="str">
        <f t="shared" ca="1" si="198"/>
        <v/>
      </c>
      <c r="F845" s="215">
        <f ca="1">IF(LEN(B845)&gt;0,'OBRAČUNANA OSNOVNA PLAČA'!K839,"")</f>
        <v>0</v>
      </c>
      <c r="G845" s="60"/>
      <c r="H845" s="60"/>
      <c r="I845" s="60"/>
      <c r="J845" s="60"/>
      <c r="K845" s="60"/>
      <c r="L845" s="229">
        <f t="shared" si="182"/>
        <v>0</v>
      </c>
      <c r="M845" s="230">
        <f t="shared" ca="1" si="190"/>
        <v>0</v>
      </c>
      <c r="N845" s="230">
        <f t="shared" ca="1" si="191"/>
        <v>0</v>
      </c>
      <c r="O845" s="231">
        <f t="shared" ca="1" si="192"/>
        <v>0</v>
      </c>
      <c r="P845" s="232">
        <f t="shared" ca="1" si="193"/>
        <v>0</v>
      </c>
      <c r="Q845" s="233">
        <f t="shared" ca="1" si="183"/>
        <v>0</v>
      </c>
      <c r="R845" s="233">
        <f ca="1">IF(LEN(B845)&gt;0,'10'!R845-'10'!Q845,"")</f>
        <v>0</v>
      </c>
      <c r="S845" s="234"/>
      <c r="T845" s="34"/>
      <c r="U845" s="34"/>
      <c r="V845" s="34"/>
      <c r="W845" s="34"/>
      <c r="X845" s="34"/>
      <c r="Y845" s="34"/>
      <c r="AB845" s="167">
        <f>ROW()</f>
        <v>845</v>
      </c>
      <c r="AC845" s="168">
        <f t="shared" ca="1" si="199"/>
        <v>0</v>
      </c>
      <c r="AD845" s="168">
        <f t="shared" ca="1" si="194"/>
        <v>0</v>
      </c>
      <c r="AE845" s="169" t="str">
        <f t="shared" ca="1" si="184"/>
        <v>-</v>
      </c>
      <c r="AF845" s="168" t="str">
        <f t="shared" ca="1" si="185"/>
        <v>-</v>
      </c>
      <c r="AG845" s="169" t="str">
        <f t="shared" ca="1" si="186"/>
        <v>-</v>
      </c>
      <c r="AH845" s="168" t="str">
        <f t="shared" ca="1" si="187"/>
        <v>-</v>
      </c>
      <c r="AI845" s="168">
        <f t="shared" ca="1" si="188"/>
        <v>0</v>
      </c>
      <c r="AJ845" s="170">
        <f t="shared" ca="1" si="189"/>
        <v>0</v>
      </c>
      <c r="AK845" s="168">
        <f t="shared" ca="1" si="200"/>
        <v>0</v>
      </c>
      <c r="AL845" s="168">
        <f t="shared" ca="1" si="195"/>
        <v>0</v>
      </c>
    </row>
    <row r="846" spans="1:38" ht="27" customHeight="1" x14ac:dyDescent="0.2">
      <c r="A846" s="56">
        <v>831</v>
      </c>
      <c r="B846" s="309" t="str">
        <f t="shared" ca="1" si="196"/>
        <v>A831</v>
      </c>
      <c r="C846" s="309"/>
      <c r="D846" s="57" t="str">
        <f t="shared" ca="1" si="197"/>
        <v/>
      </c>
      <c r="E846" s="59" t="str">
        <f t="shared" ca="1" si="198"/>
        <v/>
      </c>
      <c r="F846" s="215">
        <f ca="1">IF(LEN(B846)&gt;0,'OBRAČUNANA OSNOVNA PLAČA'!K840,"")</f>
        <v>0</v>
      </c>
      <c r="G846" s="60"/>
      <c r="H846" s="60"/>
      <c r="I846" s="60"/>
      <c r="J846" s="60"/>
      <c r="K846" s="60"/>
      <c r="L846" s="229">
        <f t="shared" si="182"/>
        <v>0</v>
      </c>
      <c r="M846" s="230">
        <f t="shared" ca="1" si="190"/>
        <v>0</v>
      </c>
      <c r="N846" s="230">
        <f t="shared" ca="1" si="191"/>
        <v>0</v>
      </c>
      <c r="O846" s="231">
        <f t="shared" ca="1" si="192"/>
        <v>0</v>
      </c>
      <c r="P846" s="232">
        <f t="shared" ca="1" si="193"/>
        <v>0</v>
      </c>
      <c r="Q846" s="233">
        <f t="shared" ca="1" si="183"/>
        <v>0</v>
      </c>
      <c r="R846" s="233">
        <f ca="1">IF(LEN(B846)&gt;0,'10'!R846-'10'!Q846,"")</f>
        <v>0</v>
      </c>
      <c r="S846" s="234"/>
      <c r="T846" s="34"/>
      <c r="U846" s="34"/>
      <c r="V846" s="34"/>
      <c r="W846" s="34"/>
      <c r="X846" s="34"/>
      <c r="Y846" s="34"/>
      <c r="AB846" s="167">
        <f>ROW()</f>
        <v>846</v>
      </c>
      <c r="AC846" s="168">
        <f t="shared" ca="1" si="199"/>
        <v>0</v>
      </c>
      <c r="AD846" s="168">
        <f t="shared" ca="1" si="194"/>
        <v>0</v>
      </c>
      <c r="AE846" s="169" t="str">
        <f t="shared" ca="1" si="184"/>
        <v>-</v>
      </c>
      <c r="AF846" s="168" t="str">
        <f t="shared" ca="1" si="185"/>
        <v>-</v>
      </c>
      <c r="AG846" s="169" t="str">
        <f t="shared" ca="1" si="186"/>
        <v>-</v>
      </c>
      <c r="AH846" s="168" t="str">
        <f t="shared" ca="1" si="187"/>
        <v>-</v>
      </c>
      <c r="AI846" s="168">
        <f t="shared" ca="1" si="188"/>
        <v>0</v>
      </c>
      <c r="AJ846" s="170">
        <f t="shared" ca="1" si="189"/>
        <v>0</v>
      </c>
      <c r="AK846" s="168">
        <f t="shared" ca="1" si="200"/>
        <v>0</v>
      </c>
      <c r="AL846" s="168">
        <f t="shared" ca="1" si="195"/>
        <v>0</v>
      </c>
    </row>
    <row r="847" spans="1:38" ht="27" customHeight="1" x14ac:dyDescent="0.2">
      <c r="A847" s="56">
        <v>832</v>
      </c>
      <c r="B847" s="309" t="str">
        <f t="shared" ca="1" si="196"/>
        <v>A832</v>
      </c>
      <c r="C847" s="309"/>
      <c r="D847" s="57" t="str">
        <f t="shared" ca="1" si="197"/>
        <v/>
      </c>
      <c r="E847" s="59" t="str">
        <f t="shared" ca="1" si="198"/>
        <v/>
      </c>
      <c r="F847" s="215">
        <f ca="1">IF(LEN(B847)&gt;0,'OBRAČUNANA OSNOVNA PLAČA'!K841,"")</f>
        <v>0</v>
      </c>
      <c r="G847" s="60"/>
      <c r="H847" s="60"/>
      <c r="I847" s="60"/>
      <c r="J847" s="60"/>
      <c r="K847" s="60"/>
      <c r="L847" s="229">
        <f t="shared" si="182"/>
        <v>0</v>
      </c>
      <c r="M847" s="230">
        <f t="shared" ca="1" si="190"/>
        <v>0</v>
      </c>
      <c r="N847" s="230">
        <f t="shared" ca="1" si="191"/>
        <v>0</v>
      </c>
      <c r="O847" s="231">
        <f t="shared" ca="1" si="192"/>
        <v>0</v>
      </c>
      <c r="P847" s="232">
        <f t="shared" ca="1" si="193"/>
        <v>0</v>
      </c>
      <c r="Q847" s="233">
        <f t="shared" ca="1" si="183"/>
        <v>0</v>
      </c>
      <c r="R847" s="233">
        <f ca="1">IF(LEN(B847)&gt;0,'10'!R847-'10'!Q847,"")</f>
        <v>0</v>
      </c>
      <c r="S847" s="234"/>
      <c r="T847" s="34"/>
      <c r="U847" s="34"/>
      <c r="V847" s="34"/>
      <c r="W847" s="34"/>
      <c r="X847" s="34"/>
      <c r="Y847" s="34"/>
      <c r="AB847" s="167">
        <f>ROW()</f>
        <v>847</v>
      </c>
      <c r="AC847" s="168">
        <f t="shared" ca="1" si="199"/>
        <v>0</v>
      </c>
      <c r="AD847" s="168">
        <f t="shared" ca="1" si="194"/>
        <v>0</v>
      </c>
      <c r="AE847" s="169" t="str">
        <f t="shared" ca="1" si="184"/>
        <v>-</v>
      </c>
      <c r="AF847" s="168" t="str">
        <f t="shared" ca="1" si="185"/>
        <v>-</v>
      </c>
      <c r="AG847" s="169" t="str">
        <f t="shared" ca="1" si="186"/>
        <v>-</v>
      </c>
      <c r="AH847" s="168" t="str">
        <f t="shared" ca="1" si="187"/>
        <v>-</v>
      </c>
      <c r="AI847" s="168">
        <f t="shared" ca="1" si="188"/>
        <v>0</v>
      </c>
      <c r="AJ847" s="170">
        <f t="shared" ca="1" si="189"/>
        <v>0</v>
      </c>
      <c r="AK847" s="168">
        <f t="shared" ca="1" si="200"/>
        <v>0</v>
      </c>
      <c r="AL847" s="168">
        <f t="shared" ca="1" si="195"/>
        <v>0</v>
      </c>
    </row>
    <row r="848" spans="1:38" ht="27" customHeight="1" x14ac:dyDescent="0.2">
      <c r="A848" s="56">
        <v>833</v>
      </c>
      <c r="B848" s="309" t="str">
        <f t="shared" ca="1" si="196"/>
        <v>A833</v>
      </c>
      <c r="C848" s="309"/>
      <c r="D848" s="57" t="str">
        <f t="shared" ca="1" si="197"/>
        <v/>
      </c>
      <c r="E848" s="59" t="str">
        <f t="shared" ca="1" si="198"/>
        <v/>
      </c>
      <c r="F848" s="215">
        <f ca="1">IF(LEN(B848)&gt;0,'OBRAČUNANA OSNOVNA PLAČA'!K842,"")</f>
        <v>0</v>
      </c>
      <c r="G848" s="60"/>
      <c r="H848" s="60"/>
      <c r="I848" s="60"/>
      <c r="J848" s="60"/>
      <c r="K848" s="60"/>
      <c r="L848" s="229">
        <f t="shared" ref="L848:L911" si="201">+G848+H848+I848+J848+K848</f>
        <v>0</v>
      </c>
      <c r="M848" s="230">
        <f t="shared" ca="1" si="190"/>
        <v>0</v>
      </c>
      <c r="N848" s="230">
        <f t="shared" ca="1" si="191"/>
        <v>0</v>
      </c>
      <c r="O848" s="231">
        <f t="shared" ca="1" si="192"/>
        <v>0</v>
      </c>
      <c r="P848" s="232">
        <f t="shared" ca="1" si="193"/>
        <v>0</v>
      </c>
      <c r="Q848" s="233">
        <f t="shared" ref="Q848:Q911" ca="1" si="202">MIN(P848,R848)</f>
        <v>0</v>
      </c>
      <c r="R848" s="233">
        <f ca="1">IF(LEN(B848)&gt;0,'10'!R848-'10'!Q848,"")</f>
        <v>0</v>
      </c>
      <c r="S848" s="234"/>
      <c r="T848" s="34"/>
      <c r="U848" s="34"/>
      <c r="V848" s="34"/>
      <c r="W848" s="34"/>
      <c r="X848" s="34"/>
      <c r="Y848" s="34"/>
      <c r="AB848" s="167">
        <f>ROW()</f>
        <v>848</v>
      </c>
      <c r="AC848" s="168">
        <f t="shared" ca="1" si="199"/>
        <v>0</v>
      </c>
      <c r="AD848" s="168">
        <f t="shared" ca="1" si="194"/>
        <v>0</v>
      </c>
      <c r="AE848" s="169" t="str">
        <f t="shared" ref="AE848:AE911" ca="1" si="203">IF(AC848&gt;=AD848,"-",$L848/(5*MAX($M$1021:$M$1022)))</f>
        <v>-</v>
      </c>
      <c r="AF848" s="168" t="str">
        <f t="shared" ref="AF848:AF911" ca="1" si="204">IF(AC848&gt;=AD848,"-",$L848/(5*MAX($M$1021:$M$1022))*AK848)</f>
        <v>-</v>
      </c>
      <c r="AG848" s="169" t="str">
        <f t="shared" ref="AG848:AG911" ca="1" si="205">IF(AE848="-","-",AE848*$AF$1017)</f>
        <v>-</v>
      </c>
      <c r="AH848" s="168" t="str">
        <f t="shared" ref="AH848:AH911" ca="1" si="206">IF(AF848="-","-",AF848*$AF$1017)</f>
        <v>-</v>
      </c>
      <c r="AI848" s="168">
        <f t="shared" ref="AI848:AI911" ca="1" si="207">IF(AG848="-",0,MIN(AH848,R848))</f>
        <v>0</v>
      </c>
      <c r="AJ848" s="170">
        <f t="shared" ref="AJ848:AJ911" ca="1" si="208">+AD848-AC848</f>
        <v>0</v>
      </c>
      <c r="AK848" s="168">
        <f t="shared" ca="1" si="200"/>
        <v>0</v>
      </c>
      <c r="AL848" s="168">
        <f t="shared" ca="1" si="195"/>
        <v>0</v>
      </c>
    </row>
    <row r="849" spans="1:38" ht="27" customHeight="1" x14ac:dyDescent="0.2">
      <c r="A849" s="56">
        <v>834</v>
      </c>
      <c r="B849" s="309" t="str">
        <f t="shared" ca="1" si="196"/>
        <v>A834</v>
      </c>
      <c r="C849" s="309"/>
      <c r="D849" s="57" t="str">
        <f t="shared" ca="1" si="197"/>
        <v/>
      </c>
      <c r="E849" s="59" t="str">
        <f t="shared" ca="1" si="198"/>
        <v/>
      </c>
      <c r="F849" s="215">
        <f ca="1">IF(LEN(B849)&gt;0,'OBRAČUNANA OSNOVNA PLAČA'!K843,"")</f>
        <v>0</v>
      </c>
      <c r="G849" s="60"/>
      <c r="H849" s="60"/>
      <c r="I849" s="60"/>
      <c r="J849" s="60"/>
      <c r="K849" s="60"/>
      <c r="L849" s="229">
        <f t="shared" si="201"/>
        <v>0</v>
      </c>
      <c r="M849" s="230">
        <f t="shared" ref="M849:M912" ca="1" si="209">IF(LEN(B849)&gt;0,L849/5,"")</f>
        <v>0</v>
      </c>
      <c r="N849" s="230">
        <f t="shared" ref="N849:N912" ca="1" si="210">IF(LEN(B849)&gt;0,F849*M849,"")</f>
        <v>0</v>
      </c>
      <c r="O849" s="231">
        <f t="shared" ref="O849:O912" ca="1" si="211">IF(LEN(B849)&gt;0,M849*$P$1017,"")</f>
        <v>0</v>
      </c>
      <c r="P849" s="232">
        <f t="shared" ref="P849:P912" ca="1" si="212">IF(LEN(B849)&gt;0,F849*O849,"")</f>
        <v>0</v>
      </c>
      <c r="Q849" s="233">
        <f t="shared" ca="1" si="202"/>
        <v>0</v>
      </c>
      <c r="R849" s="233">
        <f ca="1">IF(LEN(B849)&gt;0,'10'!R849-'10'!Q849,"")</f>
        <v>0</v>
      </c>
      <c r="S849" s="234"/>
      <c r="T849" s="34"/>
      <c r="U849" s="34"/>
      <c r="V849" s="34"/>
      <c r="W849" s="34"/>
      <c r="X849" s="34"/>
      <c r="Y849" s="34"/>
      <c r="AB849" s="167">
        <f>ROW()</f>
        <v>849</v>
      </c>
      <c r="AC849" s="168">
        <f t="shared" ca="1" si="199"/>
        <v>0</v>
      </c>
      <c r="AD849" s="168">
        <f t="shared" ca="1" si="194"/>
        <v>0</v>
      </c>
      <c r="AE849" s="169" t="str">
        <f t="shared" ca="1" si="203"/>
        <v>-</v>
      </c>
      <c r="AF849" s="168" t="str">
        <f t="shared" ca="1" si="204"/>
        <v>-</v>
      </c>
      <c r="AG849" s="169" t="str">
        <f t="shared" ca="1" si="205"/>
        <v>-</v>
      </c>
      <c r="AH849" s="168" t="str">
        <f t="shared" ca="1" si="206"/>
        <v>-</v>
      </c>
      <c r="AI849" s="168">
        <f t="shared" ca="1" si="207"/>
        <v>0</v>
      </c>
      <c r="AJ849" s="170">
        <f t="shared" ca="1" si="208"/>
        <v>0</v>
      </c>
      <c r="AK849" s="168">
        <f t="shared" ca="1" si="200"/>
        <v>0</v>
      </c>
      <c r="AL849" s="168">
        <f t="shared" ca="1" si="195"/>
        <v>0</v>
      </c>
    </row>
    <row r="850" spans="1:38" ht="27" customHeight="1" x14ac:dyDescent="0.2">
      <c r="A850" s="56">
        <v>835</v>
      </c>
      <c r="B850" s="309" t="str">
        <f t="shared" ca="1" si="196"/>
        <v>A835</v>
      </c>
      <c r="C850" s="309"/>
      <c r="D850" s="57" t="str">
        <f t="shared" ca="1" si="197"/>
        <v/>
      </c>
      <c r="E850" s="59" t="str">
        <f t="shared" ca="1" si="198"/>
        <v/>
      </c>
      <c r="F850" s="215">
        <f ca="1">IF(LEN(B850)&gt;0,'OBRAČUNANA OSNOVNA PLAČA'!K844,"")</f>
        <v>0</v>
      </c>
      <c r="G850" s="60"/>
      <c r="H850" s="60"/>
      <c r="I850" s="60"/>
      <c r="J850" s="60"/>
      <c r="K850" s="60"/>
      <c r="L850" s="229">
        <f t="shared" si="201"/>
        <v>0</v>
      </c>
      <c r="M850" s="230">
        <f t="shared" ca="1" si="209"/>
        <v>0</v>
      </c>
      <c r="N850" s="230">
        <f t="shared" ca="1" si="210"/>
        <v>0</v>
      </c>
      <c r="O850" s="231">
        <f t="shared" ca="1" si="211"/>
        <v>0</v>
      </c>
      <c r="P850" s="232">
        <f t="shared" ca="1" si="212"/>
        <v>0</v>
      </c>
      <c r="Q850" s="233">
        <f t="shared" ca="1" si="202"/>
        <v>0</v>
      </c>
      <c r="R850" s="233">
        <f ca="1">IF(LEN(B850)&gt;0,'10'!R850-'10'!Q850,"")</f>
        <v>0</v>
      </c>
      <c r="S850" s="234"/>
      <c r="T850" s="34"/>
      <c r="U850" s="34"/>
      <c r="V850" s="34"/>
      <c r="W850" s="34"/>
      <c r="X850" s="34"/>
      <c r="Y850" s="34"/>
      <c r="AB850" s="167">
        <f>ROW()</f>
        <v>850</v>
      </c>
      <c r="AC850" s="168">
        <f t="shared" ca="1" si="199"/>
        <v>0</v>
      </c>
      <c r="AD850" s="168">
        <f t="shared" ca="1" si="194"/>
        <v>0</v>
      </c>
      <c r="AE850" s="169" t="str">
        <f t="shared" ca="1" si="203"/>
        <v>-</v>
      </c>
      <c r="AF850" s="168" t="str">
        <f t="shared" ca="1" si="204"/>
        <v>-</v>
      </c>
      <c r="AG850" s="169" t="str">
        <f t="shared" ca="1" si="205"/>
        <v>-</v>
      </c>
      <c r="AH850" s="168" t="str">
        <f t="shared" ca="1" si="206"/>
        <v>-</v>
      </c>
      <c r="AI850" s="168">
        <f t="shared" ca="1" si="207"/>
        <v>0</v>
      </c>
      <c r="AJ850" s="170">
        <f t="shared" ca="1" si="208"/>
        <v>0</v>
      </c>
      <c r="AK850" s="168">
        <f t="shared" ca="1" si="200"/>
        <v>0</v>
      </c>
      <c r="AL850" s="168">
        <f t="shared" ca="1" si="195"/>
        <v>0</v>
      </c>
    </row>
    <row r="851" spans="1:38" ht="27" customHeight="1" x14ac:dyDescent="0.2">
      <c r="A851" s="56">
        <v>836</v>
      </c>
      <c r="B851" s="309" t="str">
        <f t="shared" ca="1" si="196"/>
        <v>A836</v>
      </c>
      <c r="C851" s="309"/>
      <c r="D851" s="57" t="str">
        <f t="shared" ca="1" si="197"/>
        <v/>
      </c>
      <c r="E851" s="59" t="str">
        <f t="shared" ca="1" si="198"/>
        <v/>
      </c>
      <c r="F851" s="215">
        <f ca="1">IF(LEN(B851)&gt;0,'OBRAČUNANA OSNOVNA PLAČA'!K845,"")</f>
        <v>0</v>
      </c>
      <c r="G851" s="60"/>
      <c r="H851" s="60"/>
      <c r="I851" s="60"/>
      <c r="J851" s="60"/>
      <c r="K851" s="60"/>
      <c r="L851" s="229">
        <f t="shared" si="201"/>
        <v>0</v>
      </c>
      <c r="M851" s="230">
        <f t="shared" ca="1" si="209"/>
        <v>0</v>
      </c>
      <c r="N851" s="230">
        <f t="shared" ca="1" si="210"/>
        <v>0</v>
      </c>
      <c r="O851" s="231">
        <f t="shared" ca="1" si="211"/>
        <v>0</v>
      </c>
      <c r="P851" s="232">
        <f t="shared" ca="1" si="212"/>
        <v>0</v>
      </c>
      <c r="Q851" s="233">
        <f t="shared" ca="1" si="202"/>
        <v>0</v>
      </c>
      <c r="R851" s="233">
        <f ca="1">IF(LEN(B851)&gt;0,'10'!R851-'10'!Q851,"")</f>
        <v>0</v>
      </c>
      <c r="S851" s="234"/>
      <c r="T851" s="34"/>
      <c r="U851" s="34"/>
      <c r="V851" s="34"/>
      <c r="W851" s="34"/>
      <c r="X851" s="34"/>
      <c r="Y851" s="34"/>
      <c r="AB851" s="167">
        <f>ROW()</f>
        <v>851</v>
      </c>
      <c r="AC851" s="168">
        <f t="shared" ca="1" si="199"/>
        <v>0</v>
      </c>
      <c r="AD851" s="168">
        <f t="shared" ca="1" si="194"/>
        <v>0</v>
      </c>
      <c r="AE851" s="169" t="str">
        <f t="shared" ca="1" si="203"/>
        <v>-</v>
      </c>
      <c r="AF851" s="168" t="str">
        <f t="shared" ca="1" si="204"/>
        <v>-</v>
      </c>
      <c r="AG851" s="169" t="str">
        <f t="shared" ca="1" si="205"/>
        <v>-</v>
      </c>
      <c r="AH851" s="168" t="str">
        <f t="shared" ca="1" si="206"/>
        <v>-</v>
      </c>
      <c r="AI851" s="168">
        <f t="shared" ca="1" si="207"/>
        <v>0</v>
      </c>
      <c r="AJ851" s="170">
        <f t="shared" ca="1" si="208"/>
        <v>0</v>
      </c>
      <c r="AK851" s="168">
        <f t="shared" ca="1" si="200"/>
        <v>0</v>
      </c>
      <c r="AL851" s="168">
        <f t="shared" ca="1" si="195"/>
        <v>0</v>
      </c>
    </row>
    <row r="852" spans="1:38" ht="27" customHeight="1" x14ac:dyDescent="0.2">
      <c r="A852" s="56">
        <v>837</v>
      </c>
      <c r="B852" s="309" t="str">
        <f t="shared" ca="1" si="196"/>
        <v>A837</v>
      </c>
      <c r="C852" s="309"/>
      <c r="D852" s="57" t="str">
        <f t="shared" ca="1" si="197"/>
        <v/>
      </c>
      <c r="E852" s="59" t="str">
        <f t="shared" ca="1" si="198"/>
        <v/>
      </c>
      <c r="F852" s="215">
        <f ca="1">IF(LEN(B852)&gt;0,'OBRAČUNANA OSNOVNA PLAČA'!K846,"")</f>
        <v>0</v>
      </c>
      <c r="G852" s="60"/>
      <c r="H852" s="60"/>
      <c r="I852" s="60"/>
      <c r="J852" s="60"/>
      <c r="K852" s="60"/>
      <c r="L852" s="229">
        <f t="shared" si="201"/>
        <v>0</v>
      </c>
      <c r="M852" s="230">
        <f t="shared" ca="1" si="209"/>
        <v>0</v>
      </c>
      <c r="N852" s="230">
        <f t="shared" ca="1" si="210"/>
        <v>0</v>
      </c>
      <c r="O852" s="231">
        <f t="shared" ca="1" si="211"/>
        <v>0</v>
      </c>
      <c r="P852" s="232">
        <f t="shared" ca="1" si="212"/>
        <v>0</v>
      </c>
      <c r="Q852" s="233">
        <f t="shared" ca="1" si="202"/>
        <v>0</v>
      </c>
      <c r="R852" s="233">
        <f ca="1">IF(LEN(B852)&gt;0,'10'!R852-'10'!Q852,"")</f>
        <v>0</v>
      </c>
      <c r="S852" s="234"/>
      <c r="T852" s="34"/>
      <c r="U852" s="34"/>
      <c r="V852" s="34"/>
      <c r="W852" s="34"/>
      <c r="X852" s="34"/>
      <c r="Y852" s="34"/>
      <c r="AB852" s="167">
        <f>ROW()</f>
        <v>852</v>
      </c>
      <c r="AC852" s="168">
        <f t="shared" ca="1" si="199"/>
        <v>0</v>
      </c>
      <c r="AD852" s="168">
        <f t="shared" ca="1" si="194"/>
        <v>0</v>
      </c>
      <c r="AE852" s="169" t="str">
        <f t="shared" ca="1" si="203"/>
        <v>-</v>
      </c>
      <c r="AF852" s="168" t="str">
        <f t="shared" ca="1" si="204"/>
        <v>-</v>
      </c>
      <c r="AG852" s="169" t="str">
        <f t="shared" ca="1" si="205"/>
        <v>-</v>
      </c>
      <c r="AH852" s="168" t="str">
        <f t="shared" ca="1" si="206"/>
        <v>-</v>
      </c>
      <c r="AI852" s="168">
        <f t="shared" ca="1" si="207"/>
        <v>0</v>
      </c>
      <c r="AJ852" s="170">
        <f t="shared" ca="1" si="208"/>
        <v>0</v>
      </c>
      <c r="AK852" s="168">
        <f t="shared" ca="1" si="200"/>
        <v>0</v>
      </c>
      <c r="AL852" s="168">
        <f t="shared" ca="1" si="195"/>
        <v>0</v>
      </c>
    </row>
    <row r="853" spans="1:38" ht="27" customHeight="1" x14ac:dyDescent="0.2">
      <c r="A853" s="56">
        <v>838</v>
      </c>
      <c r="B853" s="309" t="str">
        <f t="shared" ca="1" si="196"/>
        <v>A838</v>
      </c>
      <c r="C853" s="309"/>
      <c r="D853" s="57" t="str">
        <f t="shared" ca="1" si="197"/>
        <v/>
      </c>
      <c r="E853" s="59" t="str">
        <f t="shared" ca="1" si="198"/>
        <v/>
      </c>
      <c r="F853" s="215">
        <f ca="1">IF(LEN(B853)&gt;0,'OBRAČUNANA OSNOVNA PLAČA'!K847,"")</f>
        <v>0</v>
      </c>
      <c r="G853" s="60"/>
      <c r="H853" s="60"/>
      <c r="I853" s="60"/>
      <c r="J853" s="60"/>
      <c r="K853" s="60"/>
      <c r="L853" s="229">
        <f t="shared" si="201"/>
        <v>0</v>
      </c>
      <c r="M853" s="230">
        <f t="shared" ca="1" si="209"/>
        <v>0</v>
      </c>
      <c r="N853" s="230">
        <f t="shared" ca="1" si="210"/>
        <v>0</v>
      </c>
      <c r="O853" s="231">
        <f t="shared" ca="1" si="211"/>
        <v>0</v>
      </c>
      <c r="P853" s="232">
        <f t="shared" ca="1" si="212"/>
        <v>0</v>
      </c>
      <c r="Q853" s="233">
        <f t="shared" ca="1" si="202"/>
        <v>0</v>
      </c>
      <c r="R853" s="233">
        <f ca="1">IF(LEN(B853)&gt;0,'10'!R853-'10'!Q853,"")</f>
        <v>0</v>
      </c>
      <c r="S853" s="234"/>
      <c r="T853" s="34"/>
      <c r="U853" s="34"/>
      <c r="V853" s="34"/>
      <c r="W853" s="34"/>
      <c r="X853" s="34"/>
      <c r="Y853" s="34"/>
      <c r="AB853" s="167">
        <f>ROW()</f>
        <v>853</v>
      </c>
      <c r="AC853" s="168">
        <f t="shared" ca="1" si="199"/>
        <v>0</v>
      </c>
      <c r="AD853" s="168">
        <f t="shared" ca="1" si="194"/>
        <v>0</v>
      </c>
      <c r="AE853" s="169" t="str">
        <f t="shared" ca="1" si="203"/>
        <v>-</v>
      </c>
      <c r="AF853" s="168" t="str">
        <f t="shared" ca="1" si="204"/>
        <v>-</v>
      </c>
      <c r="AG853" s="169" t="str">
        <f t="shared" ca="1" si="205"/>
        <v>-</v>
      </c>
      <c r="AH853" s="168" t="str">
        <f t="shared" ca="1" si="206"/>
        <v>-</v>
      </c>
      <c r="AI853" s="168">
        <f t="shared" ca="1" si="207"/>
        <v>0</v>
      </c>
      <c r="AJ853" s="170">
        <f t="shared" ca="1" si="208"/>
        <v>0</v>
      </c>
      <c r="AK853" s="168">
        <f t="shared" ca="1" si="200"/>
        <v>0</v>
      </c>
      <c r="AL853" s="168">
        <f t="shared" ca="1" si="195"/>
        <v>0</v>
      </c>
    </row>
    <row r="854" spans="1:38" ht="27" customHeight="1" x14ac:dyDescent="0.2">
      <c r="A854" s="56">
        <v>839</v>
      </c>
      <c r="B854" s="309" t="str">
        <f t="shared" ca="1" si="196"/>
        <v>A839</v>
      </c>
      <c r="C854" s="309"/>
      <c r="D854" s="57" t="str">
        <f t="shared" ca="1" si="197"/>
        <v/>
      </c>
      <c r="E854" s="59" t="str">
        <f t="shared" ca="1" si="198"/>
        <v/>
      </c>
      <c r="F854" s="215">
        <f ca="1">IF(LEN(B854)&gt;0,'OBRAČUNANA OSNOVNA PLAČA'!K848,"")</f>
        <v>0</v>
      </c>
      <c r="G854" s="60"/>
      <c r="H854" s="60"/>
      <c r="I854" s="60"/>
      <c r="J854" s="60"/>
      <c r="K854" s="60"/>
      <c r="L854" s="229">
        <f t="shared" si="201"/>
        <v>0</v>
      </c>
      <c r="M854" s="230">
        <f t="shared" ca="1" si="209"/>
        <v>0</v>
      </c>
      <c r="N854" s="230">
        <f t="shared" ca="1" si="210"/>
        <v>0</v>
      </c>
      <c r="O854" s="231">
        <f t="shared" ca="1" si="211"/>
        <v>0</v>
      </c>
      <c r="P854" s="232">
        <f t="shared" ca="1" si="212"/>
        <v>0</v>
      </c>
      <c r="Q854" s="233">
        <f t="shared" ca="1" si="202"/>
        <v>0</v>
      </c>
      <c r="R854" s="233">
        <f ca="1">IF(LEN(B854)&gt;0,'10'!R854-'10'!Q854,"")</f>
        <v>0</v>
      </c>
      <c r="S854" s="234"/>
      <c r="T854" s="34"/>
      <c r="U854" s="34"/>
      <c r="V854" s="34"/>
      <c r="W854" s="34"/>
      <c r="X854" s="34"/>
      <c r="Y854" s="34"/>
      <c r="AB854" s="167">
        <f>ROW()</f>
        <v>854</v>
      </c>
      <c r="AC854" s="168">
        <f t="shared" ca="1" si="199"/>
        <v>0</v>
      </c>
      <c r="AD854" s="168">
        <f t="shared" ref="AD854:AD917" ca="1" si="213">IF($AO$3=1,(INDIRECT( "'" &amp; $AD$2 &amp; "'!F" &amp; TEXT($AB854-6,0))*2/12+INDIRECT( "'" &amp; $AD$2 &amp; "'!G" &amp; TEXT($AB854-6,0))*10/12)*2,INDIRECT( "'" &amp; $AO$2 &amp; "'!Q" &amp; TEXT($AB854,0)))</f>
        <v>0</v>
      </c>
      <c r="AE854" s="169" t="str">
        <f t="shared" ca="1" si="203"/>
        <v>-</v>
      </c>
      <c r="AF854" s="168" t="str">
        <f t="shared" ca="1" si="204"/>
        <v>-</v>
      </c>
      <c r="AG854" s="169" t="str">
        <f t="shared" ca="1" si="205"/>
        <v>-</v>
      </c>
      <c r="AH854" s="168" t="str">
        <f t="shared" ca="1" si="206"/>
        <v>-</v>
      </c>
      <c r="AI854" s="168">
        <f t="shared" ca="1" si="207"/>
        <v>0</v>
      </c>
      <c r="AJ854" s="170">
        <f t="shared" ca="1" si="208"/>
        <v>0</v>
      </c>
      <c r="AK854" s="168">
        <f t="shared" ca="1" si="200"/>
        <v>0</v>
      </c>
      <c r="AL854" s="168">
        <f t="shared" ca="1" si="195"/>
        <v>0</v>
      </c>
    </row>
    <row r="855" spans="1:38" ht="27" customHeight="1" x14ac:dyDescent="0.2">
      <c r="A855" s="56">
        <v>840</v>
      </c>
      <c r="B855" s="309" t="str">
        <f t="shared" ca="1" si="196"/>
        <v>A840</v>
      </c>
      <c r="C855" s="309"/>
      <c r="D855" s="57" t="str">
        <f t="shared" ca="1" si="197"/>
        <v/>
      </c>
      <c r="E855" s="59" t="str">
        <f t="shared" ca="1" si="198"/>
        <v/>
      </c>
      <c r="F855" s="215">
        <f ca="1">IF(LEN(B855)&gt;0,'OBRAČUNANA OSNOVNA PLAČA'!K849,"")</f>
        <v>0</v>
      </c>
      <c r="G855" s="60"/>
      <c r="H855" s="60"/>
      <c r="I855" s="60"/>
      <c r="J855" s="60"/>
      <c r="K855" s="60"/>
      <c r="L855" s="229">
        <f t="shared" si="201"/>
        <v>0</v>
      </c>
      <c r="M855" s="230">
        <f t="shared" ca="1" si="209"/>
        <v>0</v>
      </c>
      <c r="N855" s="230">
        <f t="shared" ca="1" si="210"/>
        <v>0</v>
      </c>
      <c r="O855" s="231">
        <f t="shared" ca="1" si="211"/>
        <v>0</v>
      </c>
      <c r="P855" s="232">
        <f t="shared" ca="1" si="212"/>
        <v>0</v>
      </c>
      <c r="Q855" s="233">
        <f t="shared" ca="1" si="202"/>
        <v>0</v>
      </c>
      <c r="R855" s="233">
        <f ca="1">IF(LEN(B855)&gt;0,'10'!R855-'10'!Q855,"")</f>
        <v>0</v>
      </c>
      <c r="S855" s="234"/>
      <c r="T855" s="34"/>
      <c r="U855" s="34"/>
      <c r="V855" s="34"/>
      <c r="W855" s="34"/>
      <c r="X855" s="34"/>
      <c r="Y855" s="34"/>
      <c r="AB855" s="167">
        <f>ROW()</f>
        <v>855</v>
      </c>
      <c r="AC855" s="168">
        <f t="shared" ca="1" si="199"/>
        <v>0</v>
      </c>
      <c r="AD855" s="168">
        <f t="shared" ca="1" si="213"/>
        <v>0</v>
      </c>
      <c r="AE855" s="169" t="str">
        <f t="shared" ca="1" si="203"/>
        <v>-</v>
      </c>
      <c r="AF855" s="168" t="str">
        <f t="shared" ca="1" si="204"/>
        <v>-</v>
      </c>
      <c r="AG855" s="169" t="str">
        <f t="shared" ca="1" si="205"/>
        <v>-</v>
      </c>
      <c r="AH855" s="168" t="str">
        <f t="shared" ca="1" si="206"/>
        <v>-</v>
      </c>
      <c r="AI855" s="168">
        <f t="shared" ca="1" si="207"/>
        <v>0</v>
      </c>
      <c r="AJ855" s="170">
        <f t="shared" ca="1" si="208"/>
        <v>0</v>
      </c>
      <c r="AK855" s="168">
        <f t="shared" ca="1" si="200"/>
        <v>0</v>
      </c>
      <c r="AL855" s="168">
        <f t="shared" ca="1" si="195"/>
        <v>0</v>
      </c>
    </row>
    <row r="856" spans="1:38" ht="27" customHeight="1" x14ac:dyDescent="0.2">
      <c r="A856" s="56">
        <v>841</v>
      </c>
      <c r="B856" s="309" t="str">
        <f t="shared" ca="1" si="196"/>
        <v>A841</v>
      </c>
      <c r="C856" s="309"/>
      <c r="D856" s="57" t="str">
        <f t="shared" ca="1" si="197"/>
        <v/>
      </c>
      <c r="E856" s="59" t="str">
        <f t="shared" ca="1" si="198"/>
        <v/>
      </c>
      <c r="F856" s="215">
        <f ca="1">IF(LEN(B856)&gt;0,'OBRAČUNANA OSNOVNA PLAČA'!K850,"")</f>
        <v>0</v>
      </c>
      <c r="G856" s="60"/>
      <c r="H856" s="60"/>
      <c r="I856" s="60"/>
      <c r="J856" s="60"/>
      <c r="K856" s="60"/>
      <c r="L856" s="229">
        <f t="shared" si="201"/>
        <v>0</v>
      </c>
      <c r="M856" s="230">
        <f t="shared" ca="1" si="209"/>
        <v>0</v>
      </c>
      <c r="N856" s="230">
        <f t="shared" ca="1" si="210"/>
        <v>0</v>
      </c>
      <c r="O856" s="231">
        <f t="shared" ca="1" si="211"/>
        <v>0</v>
      </c>
      <c r="P856" s="232">
        <f t="shared" ca="1" si="212"/>
        <v>0</v>
      </c>
      <c r="Q856" s="233">
        <f t="shared" ca="1" si="202"/>
        <v>0</v>
      </c>
      <c r="R856" s="233">
        <f ca="1">IF(LEN(B856)&gt;0,'10'!R856-'10'!Q856,"")</f>
        <v>0</v>
      </c>
      <c r="S856" s="234"/>
      <c r="T856" s="34"/>
      <c r="U856" s="34"/>
      <c r="V856" s="34"/>
      <c r="W856" s="34"/>
      <c r="X856" s="34"/>
      <c r="Y856" s="34"/>
      <c r="AB856" s="167">
        <f>ROW()</f>
        <v>856</v>
      </c>
      <c r="AC856" s="168">
        <f t="shared" ca="1" si="199"/>
        <v>0</v>
      </c>
      <c r="AD856" s="168">
        <f t="shared" ca="1" si="213"/>
        <v>0</v>
      </c>
      <c r="AE856" s="169" t="str">
        <f t="shared" ca="1" si="203"/>
        <v>-</v>
      </c>
      <c r="AF856" s="168" t="str">
        <f t="shared" ca="1" si="204"/>
        <v>-</v>
      </c>
      <c r="AG856" s="169" t="str">
        <f t="shared" ca="1" si="205"/>
        <v>-</v>
      </c>
      <c r="AH856" s="168" t="str">
        <f t="shared" ca="1" si="206"/>
        <v>-</v>
      </c>
      <c r="AI856" s="168">
        <f t="shared" ca="1" si="207"/>
        <v>0</v>
      </c>
      <c r="AJ856" s="170">
        <f t="shared" ca="1" si="208"/>
        <v>0</v>
      </c>
      <c r="AK856" s="168">
        <f t="shared" ca="1" si="200"/>
        <v>0</v>
      </c>
      <c r="AL856" s="168">
        <f t="shared" ca="1" si="195"/>
        <v>0</v>
      </c>
    </row>
    <row r="857" spans="1:38" ht="27" customHeight="1" x14ac:dyDescent="0.2">
      <c r="A857" s="56">
        <v>842</v>
      </c>
      <c r="B857" s="309" t="str">
        <f t="shared" ca="1" si="196"/>
        <v>A842</v>
      </c>
      <c r="C857" s="309"/>
      <c r="D857" s="57" t="str">
        <f t="shared" ca="1" si="197"/>
        <v/>
      </c>
      <c r="E857" s="59" t="str">
        <f t="shared" ca="1" si="198"/>
        <v/>
      </c>
      <c r="F857" s="215">
        <f ca="1">IF(LEN(B857)&gt;0,'OBRAČUNANA OSNOVNA PLAČA'!K851,"")</f>
        <v>0</v>
      </c>
      <c r="G857" s="60"/>
      <c r="H857" s="60"/>
      <c r="I857" s="60"/>
      <c r="J857" s="60"/>
      <c r="K857" s="60"/>
      <c r="L857" s="229">
        <f t="shared" si="201"/>
        <v>0</v>
      </c>
      <c r="M857" s="230">
        <f t="shared" ca="1" si="209"/>
        <v>0</v>
      </c>
      <c r="N857" s="230">
        <f t="shared" ca="1" si="210"/>
        <v>0</v>
      </c>
      <c r="O857" s="231">
        <f t="shared" ca="1" si="211"/>
        <v>0</v>
      </c>
      <c r="P857" s="232">
        <f t="shared" ca="1" si="212"/>
        <v>0</v>
      </c>
      <c r="Q857" s="233">
        <f t="shared" ca="1" si="202"/>
        <v>0</v>
      </c>
      <c r="R857" s="233">
        <f ca="1">IF(LEN(B857)&gt;0,'10'!R857-'10'!Q857,"")</f>
        <v>0</v>
      </c>
      <c r="S857" s="234"/>
      <c r="T857" s="34"/>
      <c r="U857" s="34"/>
      <c r="V857" s="34"/>
      <c r="W857" s="34"/>
      <c r="X857" s="34"/>
      <c r="Y857" s="34"/>
      <c r="AB857" s="167">
        <f>ROW()</f>
        <v>857</v>
      </c>
      <c r="AC857" s="168">
        <f t="shared" ca="1" si="199"/>
        <v>0</v>
      </c>
      <c r="AD857" s="168">
        <f t="shared" ca="1" si="213"/>
        <v>0</v>
      </c>
      <c r="AE857" s="169" t="str">
        <f t="shared" ca="1" si="203"/>
        <v>-</v>
      </c>
      <c r="AF857" s="168" t="str">
        <f t="shared" ca="1" si="204"/>
        <v>-</v>
      </c>
      <c r="AG857" s="169" t="str">
        <f t="shared" ca="1" si="205"/>
        <v>-</v>
      </c>
      <c r="AH857" s="168" t="str">
        <f t="shared" ca="1" si="206"/>
        <v>-</v>
      </c>
      <c r="AI857" s="168">
        <f t="shared" ca="1" si="207"/>
        <v>0</v>
      </c>
      <c r="AJ857" s="170">
        <f t="shared" ca="1" si="208"/>
        <v>0</v>
      </c>
      <c r="AK857" s="168">
        <f t="shared" ca="1" si="200"/>
        <v>0</v>
      </c>
      <c r="AL857" s="168">
        <f t="shared" ca="1" si="195"/>
        <v>0</v>
      </c>
    </row>
    <row r="858" spans="1:38" ht="27" customHeight="1" x14ac:dyDescent="0.2">
      <c r="A858" s="56">
        <v>843</v>
      </c>
      <c r="B858" s="309" t="str">
        <f t="shared" ca="1" si="196"/>
        <v>A843</v>
      </c>
      <c r="C858" s="309"/>
      <c r="D858" s="57" t="str">
        <f t="shared" ca="1" si="197"/>
        <v/>
      </c>
      <c r="E858" s="59" t="str">
        <f t="shared" ca="1" si="198"/>
        <v/>
      </c>
      <c r="F858" s="215">
        <f ca="1">IF(LEN(B858)&gt;0,'OBRAČUNANA OSNOVNA PLAČA'!K852,"")</f>
        <v>0</v>
      </c>
      <c r="G858" s="60"/>
      <c r="H858" s="60"/>
      <c r="I858" s="60"/>
      <c r="J858" s="60"/>
      <c r="K858" s="60"/>
      <c r="L858" s="229">
        <f t="shared" si="201"/>
        <v>0</v>
      </c>
      <c r="M858" s="230">
        <f t="shared" ca="1" si="209"/>
        <v>0</v>
      </c>
      <c r="N858" s="230">
        <f t="shared" ca="1" si="210"/>
        <v>0</v>
      </c>
      <c r="O858" s="231">
        <f t="shared" ca="1" si="211"/>
        <v>0</v>
      </c>
      <c r="P858" s="232">
        <f t="shared" ca="1" si="212"/>
        <v>0</v>
      </c>
      <c r="Q858" s="233">
        <f t="shared" ca="1" si="202"/>
        <v>0</v>
      </c>
      <c r="R858" s="233">
        <f ca="1">IF(LEN(B858)&gt;0,'10'!R858-'10'!Q858,"")</f>
        <v>0</v>
      </c>
      <c r="S858" s="234"/>
      <c r="T858" s="34"/>
      <c r="U858" s="34"/>
      <c r="V858" s="34"/>
      <c r="W858" s="34"/>
      <c r="X858" s="34"/>
      <c r="Y858" s="34"/>
      <c r="AB858" s="167">
        <f>ROW()</f>
        <v>858</v>
      </c>
      <c r="AC858" s="168">
        <f t="shared" ca="1" si="199"/>
        <v>0</v>
      </c>
      <c r="AD858" s="168">
        <f t="shared" ca="1" si="213"/>
        <v>0</v>
      </c>
      <c r="AE858" s="169" t="str">
        <f t="shared" ca="1" si="203"/>
        <v>-</v>
      </c>
      <c r="AF858" s="168" t="str">
        <f t="shared" ca="1" si="204"/>
        <v>-</v>
      </c>
      <c r="AG858" s="169" t="str">
        <f t="shared" ca="1" si="205"/>
        <v>-</v>
      </c>
      <c r="AH858" s="168" t="str">
        <f t="shared" ca="1" si="206"/>
        <v>-</v>
      </c>
      <c r="AI858" s="168">
        <f t="shared" ca="1" si="207"/>
        <v>0</v>
      </c>
      <c r="AJ858" s="170">
        <f t="shared" ca="1" si="208"/>
        <v>0</v>
      </c>
      <c r="AK858" s="168">
        <f t="shared" ca="1" si="200"/>
        <v>0</v>
      </c>
      <c r="AL858" s="168">
        <f t="shared" ca="1" si="195"/>
        <v>0</v>
      </c>
    </row>
    <row r="859" spans="1:38" ht="27" customHeight="1" x14ac:dyDescent="0.2">
      <c r="A859" s="56">
        <v>844</v>
      </c>
      <c r="B859" s="309" t="str">
        <f t="shared" ca="1" si="196"/>
        <v>A844</v>
      </c>
      <c r="C859" s="309"/>
      <c r="D859" s="57" t="str">
        <f t="shared" ca="1" si="197"/>
        <v/>
      </c>
      <c r="E859" s="59" t="str">
        <f t="shared" ca="1" si="198"/>
        <v/>
      </c>
      <c r="F859" s="215">
        <f ca="1">IF(LEN(B859)&gt;0,'OBRAČUNANA OSNOVNA PLAČA'!K853,"")</f>
        <v>0</v>
      </c>
      <c r="G859" s="60"/>
      <c r="H859" s="60"/>
      <c r="I859" s="60"/>
      <c r="J859" s="60"/>
      <c r="K859" s="60"/>
      <c r="L859" s="229">
        <f t="shared" si="201"/>
        <v>0</v>
      </c>
      <c r="M859" s="230">
        <f t="shared" ca="1" si="209"/>
        <v>0</v>
      </c>
      <c r="N859" s="230">
        <f t="shared" ca="1" si="210"/>
        <v>0</v>
      </c>
      <c r="O859" s="231">
        <f t="shared" ca="1" si="211"/>
        <v>0</v>
      </c>
      <c r="P859" s="232">
        <f t="shared" ca="1" si="212"/>
        <v>0</v>
      </c>
      <c r="Q859" s="233">
        <f t="shared" ca="1" si="202"/>
        <v>0</v>
      </c>
      <c r="R859" s="233">
        <f ca="1">IF(LEN(B859)&gt;0,'10'!R859-'10'!Q859,"")</f>
        <v>0</v>
      </c>
      <c r="S859" s="234"/>
      <c r="T859" s="34"/>
      <c r="U859" s="34"/>
      <c r="V859" s="34"/>
      <c r="W859" s="34"/>
      <c r="X859" s="34"/>
      <c r="Y859" s="34"/>
      <c r="AB859" s="167">
        <f>ROW()</f>
        <v>859</v>
      </c>
      <c r="AC859" s="168">
        <f t="shared" ca="1" si="199"/>
        <v>0</v>
      </c>
      <c r="AD859" s="168">
        <f t="shared" ca="1" si="213"/>
        <v>0</v>
      </c>
      <c r="AE859" s="169" t="str">
        <f t="shared" ca="1" si="203"/>
        <v>-</v>
      </c>
      <c r="AF859" s="168" t="str">
        <f t="shared" ca="1" si="204"/>
        <v>-</v>
      </c>
      <c r="AG859" s="169" t="str">
        <f t="shared" ca="1" si="205"/>
        <v>-</v>
      </c>
      <c r="AH859" s="168" t="str">
        <f t="shared" ca="1" si="206"/>
        <v>-</v>
      </c>
      <c r="AI859" s="168">
        <f t="shared" ca="1" si="207"/>
        <v>0</v>
      </c>
      <c r="AJ859" s="170">
        <f t="shared" ca="1" si="208"/>
        <v>0</v>
      </c>
      <c r="AK859" s="168">
        <f t="shared" ca="1" si="200"/>
        <v>0</v>
      </c>
      <c r="AL859" s="168">
        <f t="shared" ca="1" si="195"/>
        <v>0</v>
      </c>
    </row>
    <row r="860" spans="1:38" ht="27" customHeight="1" x14ac:dyDescent="0.2">
      <c r="A860" s="56">
        <v>845</v>
      </c>
      <c r="B860" s="309" t="str">
        <f t="shared" ca="1" si="196"/>
        <v>A845</v>
      </c>
      <c r="C860" s="309"/>
      <c r="D860" s="57" t="str">
        <f t="shared" ca="1" si="197"/>
        <v/>
      </c>
      <c r="E860" s="59" t="str">
        <f t="shared" ca="1" si="198"/>
        <v/>
      </c>
      <c r="F860" s="215">
        <f ca="1">IF(LEN(B860)&gt;0,'OBRAČUNANA OSNOVNA PLAČA'!K854,"")</f>
        <v>0</v>
      </c>
      <c r="G860" s="60"/>
      <c r="H860" s="60"/>
      <c r="I860" s="60"/>
      <c r="J860" s="60"/>
      <c r="K860" s="60"/>
      <c r="L860" s="229">
        <f t="shared" si="201"/>
        <v>0</v>
      </c>
      <c r="M860" s="230">
        <f t="shared" ca="1" si="209"/>
        <v>0</v>
      </c>
      <c r="N860" s="230">
        <f t="shared" ca="1" si="210"/>
        <v>0</v>
      </c>
      <c r="O860" s="231">
        <f t="shared" ca="1" si="211"/>
        <v>0</v>
      </c>
      <c r="P860" s="232">
        <f t="shared" ca="1" si="212"/>
        <v>0</v>
      </c>
      <c r="Q860" s="233">
        <f t="shared" ca="1" si="202"/>
        <v>0</v>
      </c>
      <c r="R860" s="233">
        <f ca="1">IF(LEN(B860)&gt;0,'10'!R860-'10'!Q860,"")</f>
        <v>0</v>
      </c>
      <c r="S860" s="234"/>
      <c r="T860" s="34"/>
      <c r="U860" s="34"/>
      <c r="V860" s="34"/>
      <c r="W860" s="34"/>
      <c r="X860" s="34"/>
      <c r="Y860" s="34"/>
      <c r="AB860" s="167">
        <f>ROW()</f>
        <v>860</v>
      </c>
      <c r="AC860" s="168">
        <f t="shared" ca="1" si="199"/>
        <v>0</v>
      </c>
      <c r="AD860" s="168">
        <f t="shared" ca="1" si="213"/>
        <v>0</v>
      </c>
      <c r="AE860" s="169" t="str">
        <f t="shared" ca="1" si="203"/>
        <v>-</v>
      </c>
      <c r="AF860" s="168" t="str">
        <f t="shared" ca="1" si="204"/>
        <v>-</v>
      </c>
      <c r="AG860" s="169" t="str">
        <f t="shared" ca="1" si="205"/>
        <v>-</v>
      </c>
      <c r="AH860" s="168" t="str">
        <f t="shared" ca="1" si="206"/>
        <v>-</v>
      </c>
      <c r="AI860" s="168">
        <f t="shared" ca="1" si="207"/>
        <v>0</v>
      </c>
      <c r="AJ860" s="170">
        <f t="shared" ca="1" si="208"/>
        <v>0</v>
      </c>
      <c r="AK860" s="168">
        <f t="shared" ca="1" si="200"/>
        <v>0</v>
      </c>
      <c r="AL860" s="168">
        <f t="shared" ca="1" si="195"/>
        <v>0</v>
      </c>
    </row>
    <row r="861" spans="1:38" ht="27" customHeight="1" x14ac:dyDescent="0.2">
      <c r="A861" s="56">
        <v>846</v>
      </c>
      <c r="B861" s="309" t="str">
        <f t="shared" ca="1" si="196"/>
        <v>A846</v>
      </c>
      <c r="C861" s="309"/>
      <c r="D861" s="57" t="str">
        <f t="shared" ca="1" si="197"/>
        <v/>
      </c>
      <c r="E861" s="59" t="str">
        <f t="shared" ca="1" si="198"/>
        <v/>
      </c>
      <c r="F861" s="215">
        <f ca="1">IF(LEN(B861)&gt;0,'OBRAČUNANA OSNOVNA PLAČA'!K855,"")</f>
        <v>0</v>
      </c>
      <c r="G861" s="60"/>
      <c r="H861" s="60"/>
      <c r="I861" s="60"/>
      <c r="J861" s="60"/>
      <c r="K861" s="60"/>
      <c r="L861" s="229">
        <f t="shared" si="201"/>
        <v>0</v>
      </c>
      <c r="M861" s="230">
        <f t="shared" ca="1" si="209"/>
        <v>0</v>
      </c>
      <c r="N861" s="230">
        <f t="shared" ca="1" si="210"/>
        <v>0</v>
      </c>
      <c r="O861" s="231">
        <f t="shared" ca="1" si="211"/>
        <v>0</v>
      </c>
      <c r="P861" s="232">
        <f t="shared" ca="1" si="212"/>
        <v>0</v>
      </c>
      <c r="Q861" s="233">
        <f t="shared" ca="1" si="202"/>
        <v>0</v>
      </c>
      <c r="R861" s="233">
        <f ca="1">IF(LEN(B861)&gt;0,'10'!R861-'10'!Q861,"")</f>
        <v>0</v>
      </c>
      <c r="S861" s="234"/>
      <c r="T861" s="34"/>
      <c r="U861" s="34"/>
      <c r="V861" s="34"/>
      <c r="W861" s="34"/>
      <c r="X861" s="34"/>
      <c r="Y861" s="34"/>
      <c r="AB861" s="167">
        <f>ROW()</f>
        <v>861</v>
      </c>
      <c r="AC861" s="168">
        <f t="shared" ca="1" si="199"/>
        <v>0</v>
      </c>
      <c r="AD861" s="168">
        <f t="shared" ca="1" si="213"/>
        <v>0</v>
      </c>
      <c r="AE861" s="169" t="str">
        <f t="shared" ca="1" si="203"/>
        <v>-</v>
      </c>
      <c r="AF861" s="168" t="str">
        <f t="shared" ca="1" si="204"/>
        <v>-</v>
      </c>
      <c r="AG861" s="169" t="str">
        <f t="shared" ca="1" si="205"/>
        <v>-</v>
      </c>
      <c r="AH861" s="168" t="str">
        <f t="shared" ca="1" si="206"/>
        <v>-</v>
      </c>
      <c r="AI861" s="168">
        <f t="shared" ca="1" si="207"/>
        <v>0</v>
      </c>
      <c r="AJ861" s="170">
        <f t="shared" ca="1" si="208"/>
        <v>0</v>
      </c>
      <c r="AK861" s="168">
        <f t="shared" ca="1" si="200"/>
        <v>0</v>
      </c>
      <c r="AL861" s="168">
        <f t="shared" ca="1" si="195"/>
        <v>0</v>
      </c>
    </row>
    <row r="862" spans="1:38" ht="27" customHeight="1" x14ac:dyDescent="0.2">
      <c r="A862" s="56">
        <v>847</v>
      </c>
      <c r="B862" s="309" t="str">
        <f t="shared" ca="1" si="196"/>
        <v>A847</v>
      </c>
      <c r="C862" s="309"/>
      <c r="D862" s="57" t="str">
        <f t="shared" ca="1" si="197"/>
        <v/>
      </c>
      <c r="E862" s="59" t="str">
        <f t="shared" ca="1" si="198"/>
        <v/>
      </c>
      <c r="F862" s="215">
        <f ca="1">IF(LEN(B862)&gt;0,'OBRAČUNANA OSNOVNA PLAČA'!K856,"")</f>
        <v>0</v>
      </c>
      <c r="G862" s="60"/>
      <c r="H862" s="60"/>
      <c r="I862" s="60"/>
      <c r="J862" s="60"/>
      <c r="K862" s="60"/>
      <c r="L862" s="229">
        <f t="shared" si="201"/>
        <v>0</v>
      </c>
      <c r="M862" s="230">
        <f t="shared" ca="1" si="209"/>
        <v>0</v>
      </c>
      <c r="N862" s="230">
        <f t="shared" ca="1" si="210"/>
        <v>0</v>
      </c>
      <c r="O862" s="231">
        <f t="shared" ca="1" si="211"/>
        <v>0</v>
      </c>
      <c r="P862" s="232">
        <f t="shared" ca="1" si="212"/>
        <v>0</v>
      </c>
      <c r="Q862" s="233">
        <f t="shared" ca="1" si="202"/>
        <v>0</v>
      </c>
      <c r="R862" s="233">
        <f ca="1">IF(LEN(B862)&gt;0,'10'!R862-'10'!Q862,"")</f>
        <v>0</v>
      </c>
      <c r="S862" s="234"/>
      <c r="T862" s="34"/>
      <c r="U862" s="34"/>
      <c r="V862" s="34"/>
      <c r="W862" s="34"/>
      <c r="X862" s="34"/>
      <c r="Y862" s="34"/>
      <c r="AB862" s="167">
        <f>ROW()</f>
        <v>862</v>
      </c>
      <c r="AC862" s="168">
        <f t="shared" ca="1" si="199"/>
        <v>0</v>
      </c>
      <c r="AD862" s="168">
        <f t="shared" ca="1" si="213"/>
        <v>0</v>
      </c>
      <c r="AE862" s="169" t="str">
        <f t="shared" ca="1" si="203"/>
        <v>-</v>
      </c>
      <c r="AF862" s="168" t="str">
        <f t="shared" ca="1" si="204"/>
        <v>-</v>
      </c>
      <c r="AG862" s="169" t="str">
        <f t="shared" ca="1" si="205"/>
        <v>-</v>
      </c>
      <c r="AH862" s="168" t="str">
        <f t="shared" ca="1" si="206"/>
        <v>-</v>
      </c>
      <c r="AI862" s="168">
        <f t="shared" ca="1" si="207"/>
        <v>0</v>
      </c>
      <c r="AJ862" s="170">
        <f t="shared" ca="1" si="208"/>
        <v>0</v>
      </c>
      <c r="AK862" s="168">
        <f t="shared" ca="1" si="200"/>
        <v>0</v>
      </c>
      <c r="AL862" s="168">
        <f t="shared" ca="1" si="195"/>
        <v>0</v>
      </c>
    </row>
    <row r="863" spans="1:38" ht="27" customHeight="1" x14ac:dyDescent="0.2">
      <c r="A863" s="56">
        <v>848</v>
      </c>
      <c r="B863" s="309" t="str">
        <f t="shared" ca="1" si="196"/>
        <v>A848</v>
      </c>
      <c r="C863" s="309"/>
      <c r="D863" s="57" t="str">
        <f t="shared" ca="1" si="197"/>
        <v/>
      </c>
      <c r="E863" s="59" t="str">
        <f t="shared" ca="1" si="198"/>
        <v/>
      </c>
      <c r="F863" s="215">
        <f ca="1">IF(LEN(B863)&gt;0,'OBRAČUNANA OSNOVNA PLAČA'!K857,"")</f>
        <v>0</v>
      </c>
      <c r="G863" s="60"/>
      <c r="H863" s="60"/>
      <c r="I863" s="60"/>
      <c r="J863" s="60"/>
      <c r="K863" s="60"/>
      <c r="L863" s="229">
        <f t="shared" si="201"/>
        <v>0</v>
      </c>
      <c r="M863" s="230">
        <f t="shared" ca="1" si="209"/>
        <v>0</v>
      </c>
      <c r="N863" s="230">
        <f t="shared" ca="1" si="210"/>
        <v>0</v>
      </c>
      <c r="O863" s="231">
        <f t="shared" ca="1" si="211"/>
        <v>0</v>
      </c>
      <c r="P863" s="232">
        <f t="shared" ca="1" si="212"/>
        <v>0</v>
      </c>
      <c r="Q863" s="233">
        <f t="shared" ca="1" si="202"/>
        <v>0</v>
      </c>
      <c r="R863" s="233">
        <f ca="1">IF(LEN(B863)&gt;0,'10'!R863-'10'!Q863,"")</f>
        <v>0</v>
      </c>
      <c r="S863" s="234"/>
      <c r="T863" s="34"/>
      <c r="U863" s="34"/>
      <c r="V863" s="34"/>
      <c r="W863" s="34"/>
      <c r="X863" s="34"/>
      <c r="Y863" s="34"/>
      <c r="AB863" s="167">
        <f>ROW()</f>
        <v>863</v>
      </c>
      <c r="AC863" s="168">
        <f t="shared" ca="1" si="199"/>
        <v>0</v>
      </c>
      <c r="AD863" s="168">
        <f t="shared" ca="1" si="213"/>
        <v>0</v>
      </c>
      <c r="AE863" s="169" t="str">
        <f t="shared" ca="1" si="203"/>
        <v>-</v>
      </c>
      <c r="AF863" s="168" t="str">
        <f t="shared" ca="1" si="204"/>
        <v>-</v>
      </c>
      <c r="AG863" s="169" t="str">
        <f t="shared" ca="1" si="205"/>
        <v>-</v>
      </c>
      <c r="AH863" s="168" t="str">
        <f t="shared" ca="1" si="206"/>
        <v>-</v>
      </c>
      <c r="AI863" s="168">
        <f t="shared" ca="1" si="207"/>
        <v>0</v>
      </c>
      <c r="AJ863" s="170">
        <f t="shared" ca="1" si="208"/>
        <v>0</v>
      </c>
      <c r="AK863" s="168">
        <f t="shared" ca="1" si="200"/>
        <v>0</v>
      </c>
      <c r="AL863" s="168">
        <f t="shared" ca="1" si="195"/>
        <v>0</v>
      </c>
    </row>
    <row r="864" spans="1:38" ht="27" customHeight="1" x14ac:dyDescent="0.2">
      <c r="A864" s="56">
        <v>849</v>
      </c>
      <c r="B864" s="309" t="str">
        <f t="shared" ca="1" si="196"/>
        <v>A849</v>
      </c>
      <c r="C864" s="309"/>
      <c r="D864" s="57" t="str">
        <f t="shared" ca="1" si="197"/>
        <v/>
      </c>
      <c r="E864" s="59" t="str">
        <f t="shared" ca="1" si="198"/>
        <v/>
      </c>
      <c r="F864" s="215">
        <f ca="1">IF(LEN(B864)&gt;0,'OBRAČUNANA OSNOVNA PLAČA'!K858,"")</f>
        <v>0</v>
      </c>
      <c r="G864" s="60"/>
      <c r="H864" s="60"/>
      <c r="I864" s="60"/>
      <c r="J864" s="60"/>
      <c r="K864" s="60"/>
      <c r="L864" s="229">
        <f t="shared" si="201"/>
        <v>0</v>
      </c>
      <c r="M864" s="230">
        <f t="shared" ca="1" si="209"/>
        <v>0</v>
      </c>
      <c r="N864" s="230">
        <f t="shared" ca="1" si="210"/>
        <v>0</v>
      </c>
      <c r="O864" s="231">
        <f t="shared" ca="1" si="211"/>
        <v>0</v>
      </c>
      <c r="P864" s="232">
        <f t="shared" ca="1" si="212"/>
        <v>0</v>
      </c>
      <c r="Q864" s="233">
        <f t="shared" ca="1" si="202"/>
        <v>0</v>
      </c>
      <c r="R864" s="233">
        <f ca="1">IF(LEN(B864)&gt;0,'10'!R864-'10'!Q864,"")</f>
        <v>0</v>
      </c>
      <c r="S864" s="234"/>
      <c r="T864" s="34"/>
      <c r="U864" s="34"/>
      <c r="V864" s="34"/>
      <c r="W864" s="34"/>
      <c r="X864" s="34"/>
      <c r="Y864" s="34"/>
      <c r="AB864" s="167">
        <f>ROW()</f>
        <v>864</v>
      </c>
      <c r="AC864" s="168">
        <f t="shared" ca="1" si="199"/>
        <v>0</v>
      </c>
      <c r="AD864" s="168">
        <f t="shared" ca="1" si="213"/>
        <v>0</v>
      </c>
      <c r="AE864" s="169" t="str">
        <f t="shared" ca="1" si="203"/>
        <v>-</v>
      </c>
      <c r="AF864" s="168" t="str">
        <f t="shared" ca="1" si="204"/>
        <v>-</v>
      </c>
      <c r="AG864" s="169" t="str">
        <f t="shared" ca="1" si="205"/>
        <v>-</v>
      </c>
      <c r="AH864" s="168" t="str">
        <f t="shared" ca="1" si="206"/>
        <v>-</v>
      </c>
      <c r="AI864" s="168">
        <f t="shared" ca="1" si="207"/>
        <v>0</v>
      </c>
      <c r="AJ864" s="170">
        <f t="shared" ca="1" si="208"/>
        <v>0</v>
      </c>
      <c r="AK864" s="168">
        <f t="shared" ca="1" si="200"/>
        <v>0</v>
      </c>
      <c r="AL864" s="168">
        <f t="shared" ca="1" si="195"/>
        <v>0</v>
      </c>
    </row>
    <row r="865" spans="1:38" ht="27" customHeight="1" x14ac:dyDescent="0.2">
      <c r="A865" s="56">
        <v>850</v>
      </c>
      <c r="B865" s="309" t="str">
        <f t="shared" ca="1" si="196"/>
        <v>A850</v>
      </c>
      <c r="C865" s="309"/>
      <c r="D865" s="57" t="str">
        <f t="shared" ca="1" si="197"/>
        <v/>
      </c>
      <c r="E865" s="59" t="str">
        <f t="shared" ca="1" si="198"/>
        <v/>
      </c>
      <c r="F865" s="215">
        <f ca="1">IF(LEN(B865)&gt;0,'OBRAČUNANA OSNOVNA PLAČA'!K859,"")</f>
        <v>0</v>
      </c>
      <c r="G865" s="60"/>
      <c r="H865" s="60"/>
      <c r="I865" s="60"/>
      <c r="J865" s="60"/>
      <c r="K865" s="60"/>
      <c r="L865" s="229">
        <f t="shared" si="201"/>
        <v>0</v>
      </c>
      <c r="M865" s="230">
        <f t="shared" ca="1" si="209"/>
        <v>0</v>
      </c>
      <c r="N865" s="230">
        <f t="shared" ca="1" si="210"/>
        <v>0</v>
      </c>
      <c r="O865" s="231">
        <f t="shared" ca="1" si="211"/>
        <v>0</v>
      </c>
      <c r="P865" s="232">
        <f t="shared" ca="1" si="212"/>
        <v>0</v>
      </c>
      <c r="Q865" s="233">
        <f t="shared" ca="1" si="202"/>
        <v>0</v>
      </c>
      <c r="R865" s="233">
        <f ca="1">IF(LEN(B865)&gt;0,'10'!R865-'10'!Q865,"")</f>
        <v>0</v>
      </c>
      <c r="S865" s="234"/>
      <c r="T865" s="34"/>
      <c r="U865" s="34"/>
      <c r="V865" s="34"/>
      <c r="W865" s="34"/>
      <c r="X865" s="34"/>
      <c r="Y865" s="34"/>
      <c r="AB865" s="167">
        <f>ROW()</f>
        <v>865</v>
      </c>
      <c r="AC865" s="168">
        <f t="shared" ca="1" si="199"/>
        <v>0</v>
      </c>
      <c r="AD865" s="168">
        <f t="shared" ca="1" si="213"/>
        <v>0</v>
      </c>
      <c r="AE865" s="169" t="str">
        <f t="shared" ca="1" si="203"/>
        <v>-</v>
      </c>
      <c r="AF865" s="168" t="str">
        <f t="shared" ca="1" si="204"/>
        <v>-</v>
      </c>
      <c r="AG865" s="169" t="str">
        <f t="shared" ca="1" si="205"/>
        <v>-</v>
      </c>
      <c r="AH865" s="168" t="str">
        <f t="shared" ca="1" si="206"/>
        <v>-</v>
      </c>
      <c r="AI865" s="168">
        <f t="shared" ca="1" si="207"/>
        <v>0</v>
      </c>
      <c r="AJ865" s="170">
        <f t="shared" ca="1" si="208"/>
        <v>0</v>
      </c>
      <c r="AK865" s="168">
        <f t="shared" ca="1" si="200"/>
        <v>0</v>
      </c>
      <c r="AL865" s="168">
        <f t="shared" ca="1" si="195"/>
        <v>0</v>
      </c>
    </row>
    <row r="866" spans="1:38" ht="27" customHeight="1" x14ac:dyDescent="0.2">
      <c r="A866" s="56">
        <v>851</v>
      </c>
      <c r="B866" s="309" t="str">
        <f t="shared" ca="1" si="196"/>
        <v>A851</v>
      </c>
      <c r="C866" s="309"/>
      <c r="D866" s="57" t="str">
        <f t="shared" ca="1" si="197"/>
        <v/>
      </c>
      <c r="E866" s="59" t="str">
        <f t="shared" ca="1" si="198"/>
        <v/>
      </c>
      <c r="F866" s="215">
        <f ca="1">IF(LEN(B866)&gt;0,'OBRAČUNANA OSNOVNA PLAČA'!K860,"")</f>
        <v>0</v>
      </c>
      <c r="G866" s="60"/>
      <c r="H866" s="60"/>
      <c r="I866" s="60"/>
      <c r="J866" s="60"/>
      <c r="K866" s="60"/>
      <c r="L866" s="229">
        <f t="shared" si="201"/>
        <v>0</v>
      </c>
      <c r="M866" s="230">
        <f t="shared" ca="1" si="209"/>
        <v>0</v>
      </c>
      <c r="N866" s="230">
        <f t="shared" ca="1" si="210"/>
        <v>0</v>
      </c>
      <c r="O866" s="231">
        <f t="shared" ca="1" si="211"/>
        <v>0</v>
      </c>
      <c r="P866" s="232">
        <f t="shared" ca="1" si="212"/>
        <v>0</v>
      </c>
      <c r="Q866" s="233">
        <f t="shared" ca="1" si="202"/>
        <v>0</v>
      </c>
      <c r="R866" s="233">
        <f ca="1">IF(LEN(B866)&gt;0,'10'!R866-'10'!Q866,"")</f>
        <v>0</v>
      </c>
      <c r="S866" s="234"/>
      <c r="T866" s="34"/>
      <c r="U866" s="34"/>
      <c r="V866" s="34"/>
      <c r="W866" s="34"/>
      <c r="X866" s="34"/>
      <c r="Y866" s="34"/>
      <c r="AB866" s="167">
        <f>ROW()</f>
        <v>866</v>
      </c>
      <c r="AC866" s="168">
        <f t="shared" ca="1" si="199"/>
        <v>0</v>
      </c>
      <c r="AD866" s="168">
        <f t="shared" ca="1" si="213"/>
        <v>0</v>
      </c>
      <c r="AE866" s="169" t="str">
        <f t="shared" ca="1" si="203"/>
        <v>-</v>
      </c>
      <c r="AF866" s="168" t="str">
        <f t="shared" ca="1" si="204"/>
        <v>-</v>
      </c>
      <c r="AG866" s="169" t="str">
        <f t="shared" ca="1" si="205"/>
        <v>-</v>
      </c>
      <c r="AH866" s="168" t="str">
        <f t="shared" ca="1" si="206"/>
        <v>-</v>
      </c>
      <c r="AI866" s="168">
        <f t="shared" ca="1" si="207"/>
        <v>0</v>
      </c>
      <c r="AJ866" s="170">
        <f t="shared" ca="1" si="208"/>
        <v>0</v>
      </c>
      <c r="AK866" s="168">
        <f t="shared" ca="1" si="200"/>
        <v>0</v>
      </c>
      <c r="AL866" s="168">
        <f t="shared" ca="1" si="195"/>
        <v>0</v>
      </c>
    </row>
    <row r="867" spans="1:38" ht="27" customHeight="1" x14ac:dyDescent="0.2">
      <c r="A867" s="56">
        <v>852</v>
      </c>
      <c r="B867" s="309" t="str">
        <f t="shared" ca="1" si="196"/>
        <v>A852</v>
      </c>
      <c r="C867" s="309"/>
      <c r="D867" s="57" t="str">
        <f t="shared" ca="1" si="197"/>
        <v/>
      </c>
      <c r="E867" s="59" t="str">
        <f t="shared" ca="1" si="198"/>
        <v/>
      </c>
      <c r="F867" s="215">
        <f ca="1">IF(LEN(B867)&gt;0,'OBRAČUNANA OSNOVNA PLAČA'!K861,"")</f>
        <v>0</v>
      </c>
      <c r="G867" s="60"/>
      <c r="H867" s="60"/>
      <c r="I867" s="60"/>
      <c r="J867" s="60"/>
      <c r="K867" s="60"/>
      <c r="L867" s="229">
        <f t="shared" si="201"/>
        <v>0</v>
      </c>
      <c r="M867" s="230">
        <f t="shared" ca="1" si="209"/>
        <v>0</v>
      </c>
      <c r="N867" s="230">
        <f t="shared" ca="1" si="210"/>
        <v>0</v>
      </c>
      <c r="O867" s="231">
        <f t="shared" ca="1" si="211"/>
        <v>0</v>
      </c>
      <c r="P867" s="232">
        <f t="shared" ca="1" si="212"/>
        <v>0</v>
      </c>
      <c r="Q867" s="233">
        <f t="shared" ca="1" si="202"/>
        <v>0</v>
      </c>
      <c r="R867" s="233">
        <f ca="1">IF(LEN(B867)&gt;0,'10'!R867-'10'!Q867,"")</f>
        <v>0</v>
      </c>
      <c r="S867" s="234"/>
      <c r="T867" s="34"/>
      <c r="U867" s="34"/>
      <c r="V867" s="34"/>
      <c r="W867" s="34"/>
      <c r="X867" s="34"/>
      <c r="Y867" s="34"/>
      <c r="AB867" s="167">
        <f>ROW()</f>
        <v>867</v>
      </c>
      <c r="AC867" s="168">
        <f t="shared" ca="1" si="199"/>
        <v>0</v>
      </c>
      <c r="AD867" s="168">
        <f t="shared" ca="1" si="213"/>
        <v>0</v>
      </c>
      <c r="AE867" s="169" t="str">
        <f t="shared" ca="1" si="203"/>
        <v>-</v>
      </c>
      <c r="AF867" s="168" t="str">
        <f t="shared" ca="1" si="204"/>
        <v>-</v>
      </c>
      <c r="AG867" s="169" t="str">
        <f t="shared" ca="1" si="205"/>
        <v>-</v>
      </c>
      <c r="AH867" s="168" t="str">
        <f t="shared" ca="1" si="206"/>
        <v>-</v>
      </c>
      <c r="AI867" s="168">
        <f t="shared" ca="1" si="207"/>
        <v>0</v>
      </c>
      <c r="AJ867" s="170">
        <f t="shared" ca="1" si="208"/>
        <v>0</v>
      </c>
      <c r="AK867" s="168">
        <f t="shared" ca="1" si="200"/>
        <v>0</v>
      </c>
      <c r="AL867" s="168">
        <f t="shared" ca="1" si="195"/>
        <v>0</v>
      </c>
    </row>
    <row r="868" spans="1:38" ht="27" customHeight="1" x14ac:dyDescent="0.2">
      <c r="A868" s="56">
        <v>853</v>
      </c>
      <c r="B868" s="309" t="str">
        <f t="shared" ca="1" si="196"/>
        <v>A853</v>
      </c>
      <c r="C868" s="309"/>
      <c r="D868" s="57" t="str">
        <f t="shared" ca="1" si="197"/>
        <v/>
      </c>
      <c r="E868" s="59" t="str">
        <f t="shared" ca="1" si="198"/>
        <v/>
      </c>
      <c r="F868" s="215">
        <f ca="1">IF(LEN(B868)&gt;0,'OBRAČUNANA OSNOVNA PLAČA'!K862,"")</f>
        <v>0</v>
      </c>
      <c r="G868" s="60"/>
      <c r="H868" s="60"/>
      <c r="I868" s="60"/>
      <c r="J868" s="60"/>
      <c r="K868" s="60"/>
      <c r="L868" s="229">
        <f t="shared" si="201"/>
        <v>0</v>
      </c>
      <c r="M868" s="230">
        <f t="shared" ca="1" si="209"/>
        <v>0</v>
      </c>
      <c r="N868" s="230">
        <f t="shared" ca="1" si="210"/>
        <v>0</v>
      </c>
      <c r="O868" s="231">
        <f t="shared" ca="1" si="211"/>
        <v>0</v>
      </c>
      <c r="P868" s="232">
        <f t="shared" ca="1" si="212"/>
        <v>0</v>
      </c>
      <c r="Q868" s="233">
        <f t="shared" ca="1" si="202"/>
        <v>0</v>
      </c>
      <c r="R868" s="233">
        <f ca="1">IF(LEN(B868)&gt;0,'10'!R868-'10'!Q868,"")</f>
        <v>0</v>
      </c>
      <c r="S868" s="234"/>
      <c r="T868" s="34"/>
      <c r="U868" s="34"/>
      <c r="V868" s="34"/>
      <c r="W868" s="34"/>
      <c r="X868" s="34"/>
      <c r="Y868" s="34"/>
      <c r="AB868" s="167">
        <f>ROW()</f>
        <v>868</v>
      </c>
      <c r="AC868" s="168">
        <f t="shared" ca="1" si="199"/>
        <v>0</v>
      </c>
      <c r="AD868" s="168">
        <f t="shared" ca="1" si="213"/>
        <v>0</v>
      </c>
      <c r="AE868" s="169" t="str">
        <f t="shared" ca="1" si="203"/>
        <v>-</v>
      </c>
      <c r="AF868" s="168" t="str">
        <f t="shared" ca="1" si="204"/>
        <v>-</v>
      </c>
      <c r="AG868" s="169" t="str">
        <f t="shared" ca="1" si="205"/>
        <v>-</v>
      </c>
      <c r="AH868" s="168" t="str">
        <f t="shared" ca="1" si="206"/>
        <v>-</v>
      </c>
      <c r="AI868" s="168">
        <f t="shared" ca="1" si="207"/>
        <v>0</v>
      </c>
      <c r="AJ868" s="170">
        <f t="shared" ca="1" si="208"/>
        <v>0</v>
      </c>
      <c r="AK868" s="168">
        <f t="shared" ca="1" si="200"/>
        <v>0</v>
      </c>
      <c r="AL868" s="168">
        <f t="shared" ca="1" si="195"/>
        <v>0</v>
      </c>
    </row>
    <row r="869" spans="1:38" ht="27" customHeight="1" x14ac:dyDescent="0.2">
      <c r="A869" s="56">
        <v>854</v>
      </c>
      <c r="B869" s="309" t="str">
        <f t="shared" ca="1" si="196"/>
        <v>A854</v>
      </c>
      <c r="C869" s="309"/>
      <c r="D869" s="57" t="str">
        <f t="shared" ca="1" si="197"/>
        <v/>
      </c>
      <c r="E869" s="59" t="str">
        <f t="shared" ca="1" si="198"/>
        <v/>
      </c>
      <c r="F869" s="215">
        <f ca="1">IF(LEN(B869)&gt;0,'OBRAČUNANA OSNOVNA PLAČA'!K863,"")</f>
        <v>0</v>
      </c>
      <c r="G869" s="60"/>
      <c r="H869" s="60"/>
      <c r="I869" s="60"/>
      <c r="J869" s="60"/>
      <c r="K869" s="60"/>
      <c r="L869" s="229">
        <f t="shared" si="201"/>
        <v>0</v>
      </c>
      <c r="M869" s="230">
        <f t="shared" ca="1" si="209"/>
        <v>0</v>
      </c>
      <c r="N869" s="230">
        <f t="shared" ca="1" si="210"/>
        <v>0</v>
      </c>
      <c r="O869" s="231">
        <f t="shared" ca="1" si="211"/>
        <v>0</v>
      </c>
      <c r="P869" s="232">
        <f t="shared" ca="1" si="212"/>
        <v>0</v>
      </c>
      <c r="Q869" s="233">
        <f t="shared" ca="1" si="202"/>
        <v>0</v>
      </c>
      <c r="R869" s="233">
        <f ca="1">IF(LEN(B869)&gt;0,'10'!R869-'10'!Q869,"")</f>
        <v>0</v>
      </c>
      <c r="S869" s="234"/>
      <c r="T869" s="34"/>
      <c r="U869" s="34"/>
      <c r="V869" s="34"/>
      <c r="W869" s="34"/>
      <c r="X869" s="34"/>
      <c r="Y869" s="34"/>
      <c r="AB869" s="167">
        <f>ROW()</f>
        <v>869</v>
      </c>
      <c r="AC869" s="168">
        <f t="shared" ca="1" si="199"/>
        <v>0</v>
      </c>
      <c r="AD869" s="168">
        <f t="shared" ca="1" si="213"/>
        <v>0</v>
      </c>
      <c r="AE869" s="169" t="str">
        <f t="shared" ca="1" si="203"/>
        <v>-</v>
      </c>
      <c r="AF869" s="168" t="str">
        <f t="shared" ca="1" si="204"/>
        <v>-</v>
      </c>
      <c r="AG869" s="169" t="str">
        <f t="shared" ca="1" si="205"/>
        <v>-</v>
      </c>
      <c r="AH869" s="168" t="str">
        <f t="shared" ca="1" si="206"/>
        <v>-</v>
      </c>
      <c r="AI869" s="168">
        <f t="shared" ca="1" si="207"/>
        <v>0</v>
      </c>
      <c r="AJ869" s="170">
        <f t="shared" ca="1" si="208"/>
        <v>0</v>
      </c>
      <c r="AK869" s="168">
        <f t="shared" ca="1" si="200"/>
        <v>0</v>
      </c>
      <c r="AL869" s="168">
        <f t="shared" ca="1" si="195"/>
        <v>0</v>
      </c>
    </row>
    <row r="870" spans="1:38" ht="27" customHeight="1" x14ac:dyDescent="0.2">
      <c r="A870" s="56">
        <v>855</v>
      </c>
      <c r="B870" s="309" t="str">
        <f t="shared" ca="1" si="196"/>
        <v>A855</v>
      </c>
      <c r="C870" s="309"/>
      <c r="D870" s="57" t="str">
        <f t="shared" ca="1" si="197"/>
        <v/>
      </c>
      <c r="E870" s="59" t="str">
        <f t="shared" ca="1" si="198"/>
        <v/>
      </c>
      <c r="F870" s="215">
        <f ca="1">IF(LEN(B870)&gt;0,'OBRAČUNANA OSNOVNA PLAČA'!K864,"")</f>
        <v>0</v>
      </c>
      <c r="G870" s="60"/>
      <c r="H870" s="60"/>
      <c r="I870" s="60"/>
      <c r="J870" s="60"/>
      <c r="K870" s="60"/>
      <c r="L870" s="229">
        <f t="shared" si="201"/>
        <v>0</v>
      </c>
      <c r="M870" s="230">
        <f t="shared" ca="1" si="209"/>
        <v>0</v>
      </c>
      <c r="N870" s="230">
        <f t="shared" ca="1" si="210"/>
        <v>0</v>
      </c>
      <c r="O870" s="231">
        <f t="shared" ca="1" si="211"/>
        <v>0</v>
      </c>
      <c r="P870" s="232">
        <f t="shared" ca="1" si="212"/>
        <v>0</v>
      </c>
      <c r="Q870" s="233">
        <f t="shared" ca="1" si="202"/>
        <v>0</v>
      </c>
      <c r="R870" s="233">
        <f ca="1">IF(LEN(B870)&gt;0,'10'!R870-'10'!Q870,"")</f>
        <v>0</v>
      </c>
      <c r="S870" s="234"/>
      <c r="T870" s="34"/>
      <c r="U870" s="34"/>
      <c r="V870" s="34"/>
      <c r="W870" s="34"/>
      <c r="X870" s="34"/>
      <c r="Y870" s="34"/>
      <c r="AB870" s="167">
        <f>ROW()</f>
        <v>870</v>
      </c>
      <c r="AC870" s="168">
        <f t="shared" ca="1" si="199"/>
        <v>0</v>
      </c>
      <c r="AD870" s="168">
        <f t="shared" ca="1" si="213"/>
        <v>0</v>
      </c>
      <c r="AE870" s="169" t="str">
        <f t="shared" ca="1" si="203"/>
        <v>-</v>
      </c>
      <c r="AF870" s="168" t="str">
        <f t="shared" ca="1" si="204"/>
        <v>-</v>
      </c>
      <c r="AG870" s="169" t="str">
        <f t="shared" ca="1" si="205"/>
        <v>-</v>
      </c>
      <c r="AH870" s="168" t="str">
        <f t="shared" ca="1" si="206"/>
        <v>-</v>
      </c>
      <c r="AI870" s="168">
        <f t="shared" ca="1" si="207"/>
        <v>0</v>
      </c>
      <c r="AJ870" s="170">
        <f t="shared" ca="1" si="208"/>
        <v>0</v>
      </c>
      <c r="AK870" s="168">
        <f t="shared" ca="1" si="200"/>
        <v>0</v>
      </c>
      <c r="AL870" s="168">
        <f t="shared" ca="1" si="195"/>
        <v>0</v>
      </c>
    </row>
    <row r="871" spans="1:38" ht="27" customHeight="1" x14ac:dyDescent="0.2">
      <c r="A871" s="56">
        <v>856</v>
      </c>
      <c r="B871" s="309" t="str">
        <f t="shared" ca="1" si="196"/>
        <v>A856</v>
      </c>
      <c r="C871" s="309"/>
      <c r="D871" s="57" t="str">
        <f t="shared" ca="1" si="197"/>
        <v/>
      </c>
      <c r="E871" s="59" t="str">
        <f t="shared" ca="1" si="198"/>
        <v/>
      </c>
      <c r="F871" s="215">
        <f ca="1">IF(LEN(B871)&gt;0,'OBRAČUNANA OSNOVNA PLAČA'!K865,"")</f>
        <v>0</v>
      </c>
      <c r="G871" s="60"/>
      <c r="H871" s="60"/>
      <c r="I871" s="60"/>
      <c r="J871" s="60"/>
      <c r="K871" s="60"/>
      <c r="L871" s="229">
        <f t="shared" si="201"/>
        <v>0</v>
      </c>
      <c r="M871" s="230">
        <f t="shared" ca="1" si="209"/>
        <v>0</v>
      </c>
      <c r="N871" s="230">
        <f t="shared" ca="1" si="210"/>
        <v>0</v>
      </c>
      <c r="O871" s="231">
        <f t="shared" ca="1" si="211"/>
        <v>0</v>
      </c>
      <c r="P871" s="232">
        <f t="shared" ca="1" si="212"/>
        <v>0</v>
      </c>
      <c r="Q871" s="233">
        <f t="shared" ca="1" si="202"/>
        <v>0</v>
      </c>
      <c r="R871" s="233">
        <f ca="1">IF(LEN(B871)&gt;0,'10'!R871-'10'!Q871,"")</f>
        <v>0</v>
      </c>
      <c r="S871" s="234"/>
      <c r="T871" s="34"/>
      <c r="U871" s="34"/>
      <c r="V871" s="34"/>
      <c r="W871" s="34"/>
      <c r="X871" s="34"/>
      <c r="Y871" s="34"/>
      <c r="AB871" s="167">
        <f>ROW()</f>
        <v>871</v>
      </c>
      <c r="AC871" s="168">
        <f t="shared" ca="1" si="199"/>
        <v>0</v>
      </c>
      <c r="AD871" s="168">
        <f t="shared" ca="1" si="213"/>
        <v>0</v>
      </c>
      <c r="AE871" s="169" t="str">
        <f t="shared" ca="1" si="203"/>
        <v>-</v>
      </c>
      <c r="AF871" s="168" t="str">
        <f t="shared" ca="1" si="204"/>
        <v>-</v>
      </c>
      <c r="AG871" s="169" t="str">
        <f t="shared" ca="1" si="205"/>
        <v>-</v>
      </c>
      <c r="AH871" s="168" t="str">
        <f t="shared" ca="1" si="206"/>
        <v>-</v>
      </c>
      <c r="AI871" s="168">
        <f t="shared" ca="1" si="207"/>
        <v>0</v>
      </c>
      <c r="AJ871" s="170">
        <f t="shared" ca="1" si="208"/>
        <v>0</v>
      </c>
      <c r="AK871" s="168">
        <f t="shared" ca="1" si="200"/>
        <v>0</v>
      </c>
      <c r="AL871" s="168">
        <f t="shared" ca="1" si="195"/>
        <v>0</v>
      </c>
    </row>
    <row r="872" spans="1:38" ht="27" customHeight="1" x14ac:dyDescent="0.2">
      <c r="A872" s="56">
        <v>857</v>
      </c>
      <c r="B872" s="309" t="str">
        <f t="shared" ca="1" si="196"/>
        <v>A857</v>
      </c>
      <c r="C872" s="309"/>
      <c r="D872" s="57" t="str">
        <f t="shared" ca="1" si="197"/>
        <v/>
      </c>
      <c r="E872" s="59" t="str">
        <f t="shared" ca="1" si="198"/>
        <v/>
      </c>
      <c r="F872" s="215">
        <f ca="1">IF(LEN(B872)&gt;0,'OBRAČUNANA OSNOVNA PLAČA'!K866,"")</f>
        <v>0</v>
      </c>
      <c r="G872" s="60"/>
      <c r="H872" s="60"/>
      <c r="I872" s="60"/>
      <c r="J872" s="60"/>
      <c r="K872" s="60"/>
      <c r="L872" s="229">
        <f t="shared" si="201"/>
        <v>0</v>
      </c>
      <c r="M872" s="230">
        <f t="shared" ca="1" si="209"/>
        <v>0</v>
      </c>
      <c r="N872" s="230">
        <f t="shared" ca="1" si="210"/>
        <v>0</v>
      </c>
      <c r="O872" s="231">
        <f t="shared" ca="1" si="211"/>
        <v>0</v>
      </c>
      <c r="P872" s="232">
        <f t="shared" ca="1" si="212"/>
        <v>0</v>
      </c>
      <c r="Q872" s="233">
        <f t="shared" ca="1" si="202"/>
        <v>0</v>
      </c>
      <c r="R872" s="233">
        <f ca="1">IF(LEN(B872)&gt;0,'10'!R872-'10'!Q872,"")</f>
        <v>0</v>
      </c>
      <c r="S872" s="234"/>
      <c r="T872" s="34"/>
      <c r="U872" s="34"/>
      <c r="V872" s="34"/>
      <c r="W872" s="34"/>
      <c r="X872" s="34"/>
      <c r="Y872" s="34"/>
      <c r="AB872" s="167">
        <f>ROW()</f>
        <v>872</v>
      </c>
      <c r="AC872" s="168">
        <f t="shared" ca="1" si="199"/>
        <v>0</v>
      </c>
      <c r="AD872" s="168">
        <f t="shared" ca="1" si="213"/>
        <v>0</v>
      </c>
      <c r="AE872" s="169" t="str">
        <f t="shared" ca="1" si="203"/>
        <v>-</v>
      </c>
      <c r="AF872" s="168" t="str">
        <f t="shared" ca="1" si="204"/>
        <v>-</v>
      </c>
      <c r="AG872" s="169" t="str">
        <f t="shared" ca="1" si="205"/>
        <v>-</v>
      </c>
      <c r="AH872" s="168" t="str">
        <f t="shared" ca="1" si="206"/>
        <v>-</v>
      </c>
      <c r="AI872" s="168">
        <f t="shared" ca="1" si="207"/>
        <v>0</v>
      </c>
      <c r="AJ872" s="170">
        <f t="shared" ca="1" si="208"/>
        <v>0</v>
      </c>
      <c r="AK872" s="168">
        <f t="shared" ca="1" si="200"/>
        <v>0</v>
      </c>
      <c r="AL872" s="168">
        <f t="shared" ca="1" si="195"/>
        <v>0</v>
      </c>
    </row>
    <row r="873" spans="1:38" ht="27" customHeight="1" x14ac:dyDescent="0.2">
      <c r="A873" s="56">
        <v>858</v>
      </c>
      <c r="B873" s="309" t="str">
        <f t="shared" ca="1" si="196"/>
        <v>A858</v>
      </c>
      <c r="C873" s="309"/>
      <c r="D873" s="57" t="str">
        <f t="shared" ca="1" si="197"/>
        <v/>
      </c>
      <c r="E873" s="59" t="str">
        <f t="shared" ca="1" si="198"/>
        <v/>
      </c>
      <c r="F873" s="215">
        <f ca="1">IF(LEN(B873)&gt;0,'OBRAČUNANA OSNOVNA PLAČA'!K867,"")</f>
        <v>0</v>
      </c>
      <c r="G873" s="60"/>
      <c r="H873" s="60"/>
      <c r="I873" s="60"/>
      <c r="J873" s="60"/>
      <c r="K873" s="60"/>
      <c r="L873" s="229">
        <f t="shared" si="201"/>
        <v>0</v>
      </c>
      <c r="M873" s="230">
        <f t="shared" ca="1" si="209"/>
        <v>0</v>
      </c>
      <c r="N873" s="230">
        <f t="shared" ca="1" si="210"/>
        <v>0</v>
      </c>
      <c r="O873" s="231">
        <f t="shared" ca="1" si="211"/>
        <v>0</v>
      </c>
      <c r="P873" s="232">
        <f t="shared" ca="1" si="212"/>
        <v>0</v>
      </c>
      <c r="Q873" s="233">
        <f t="shared" ca="1" si="202"/>
        <v>0</v>
      </c>
      <c r="R873" s="233">
        <f ca="1">IF(LEN(B873)&gt;0,'10'!R873-'10'!Q873,"")</f>
        <v>0</v>
      </c>
      <c r="S873" s="234"/>
      <c r="T873" s="34"/>
      <c r="U873" s="34"/>
      <c r="V873" s="34"/>
      <c r="W873" s="34"/>
      <c r="X873" s="34"/>
      <c r="Y873" s="34"/>
      <c r="AB873" s="167">
        <f>ROW()</f>
        <v>873</v>
      </c>
      <c r="AC873" s="168">
        <f t="shared" ca="1" si="199"/>
        <v>0</v>
      </c>
      <c r="AD873" s="168">
        <f t="shared" ca="1" si="213"/>
        <v>0</v>
      </c>
      <c r="AE873" s="169" t="str">
        <f t="shared" ca="1" si="203"/>
        <v>-</v>
      </c>
      <c r="AF873" s="168" t="str">
        <f t="shared" ca="1" si="204"/>
        <v>-</v>
      </c>
      <c r="AG873" s="169" t="str">
        <f t="shared" ca="1" si="205"/>
        <v>-</v>
      </c>
      <c r="AH873" s="168" t="str">
        <f t="shared" ca="1" si="206"/>
        <v>-</v>
      </c>
      <c r="AI873" s="168">
        <f t="shared" ca="1" si="207"/>
        <v>0</v>
      </c>
      <c r="AJ873" s="170">
        <f t="shared" ca="1" si="208"/>
        <v>0</v>
      </c>
      <c r="AK873" s="168">
        <f t="shared" ca="1" si="200"/>
        <v>0</v>
      </c>
      <c r="AL873" s="168">
        <f t="shared" ca="1" si="195"/>
        <v>0</v>
      </c>
    </row>
    <row r="874" spans="1:38" ht="27" customHeight="1" x14ac:dyDescent="0.2">
      <c r="A874" s="56">
        <v>859</v>
      </c>
      <c r="B874" s="309" t="str">
        <f t="shared" ca="1" si="196"/>
        <v>A859</v>
      </c>
      <c r="C874" s="309"/>
      <c r="D874" s="57" t="str">
        <f t="shared" ca="1" si="197"/>
        <v/>
      </c>
      <c r="E874" s="59" t="str">
        <f t="shared" ca="1" si="198"/>
        <v/>
      </c>
      <c r="F874" s="215">
        <f ca="1">IF(LEN(B874)&gt;0,'OBRAČUNANA OSNOVNA PLAČA'!K868,"")</f>
        <v>0</v>
      </c>
      <c r="G874" s="60"/>
      <c r="H874" s="60"/>
      <c r="I874" s="60"/>
      <c r="J874" s="60"/>
      <c r="K874" s="60"/>
      <c r="L874" s="229">
        <f t="shared" si="201"/>
        <v>0</v>
      </c>
      <c r="M874" s="230">
        <f t="shared" ca="1" si="209"/>
        <v>0</v>
      </c>
      <c r="N874" s="230">
        <f t="shared" ca="1" si="210"/>
        <v>0</v>
      </c>
      <c r="O874" s="231">
        <f t="shared" ca="1" si="211"/>
        <v>0</v>
      </c>
      <c r="P874" s="232">
        <f t="shared" ca="1" si="212"/>
        <v>0</v>
      </c>
      <c r="Q874" s="233">
        <f t="shared" ca="1" si="202"/>
        <v>0</v>
      </c>
      <c r="R874" s="233">
        <f ca="1">IF(LEN(B874)&gt;0,'10'!R874-'10'!Q874,"")</f>
        <v>0</v>
      </c>
      <c r="S874" s="234"/>
      <c r="T874" s="34"/>
      <c r="U874" s="34"/>
      <c r="V874" s="34"/>
      <c r="W874" s="34"/>
      <c r="X874" s="34"/>
      <c r="Y874" s="34"/>
      <c r="AB874" s="167">
        <f>ROW()</f>
        <v>874</v>
      </c>
      <c r="AC874" s="168">
        <f t="shared" ca="1" si="199"/>
        <v>0</v>
      </c>
      <c r="AD874" s="168">
        <f t="shared" ca="1" si="213"/>
        <v>0</v>
      </c>
      <c r="AE874" s="169" t="str">
        <f t="shared" ca="1" si="203"/>
        <v>-</v>
      </c>
      <c r="AF874" s="168" t="str">
        <f t="shared" ca="1" si="204"/>
        <v>-</v>
      </c>
      <c r="AG874" s="169" t="str">
        <f t="shared" ca="1" si="205"/>
        <v>-</v>
      </c>
      <c r="AH874" s="168" t="str">
        <f t="shared" ca="1" si="206"/>
        <v>-</v>
      </c>
      <c r="AI874" s="168">
        <f t="shared" ca="1" si="207"/>
        <v>0</v>
      </c>
      <c r="AJ874" s="170">
        <f t="shared" ca="1" si="208"/>
        <v>0</v>
      </c>
      <c r="AK874" s="168">
        <f t="shared" ca="1" si="200"/>
        <v>0</v>
      </c>
      <c r="AL874" s="168">
        <f t="shared" ca="1" si="195"/>
        <v>0</v>
      </c>
    </row>
    <row r="875" spans="1:38" ht="27" customHeight="1" x14ac:dyDescent="0.2">
      <c r="A875" s="56">
        <v>860</v>
      </c>
      <c r="B875" s="309" t="str">
        <f t="shared" ca="1" si="196"/>
        <v>A860</v>
      </c>
      <c r="C875" s="309"/>
      <c r="D875" s="57" t="str">
        <f t="shared" ca="1" si="197"/>
        <v/>
      </c>
      <c r="E875" s="59" t="str">
        <f t="shared" ca="1" si="198"/>
        <v/>
      </c>
      <c r="F875" s="215">
        <f ca="1">IF(LEN(B875)&gt;0,'OBRAČUNANA OSNOVNA PLAČA'!K869,"")</f>
        <v>0</v>
      </c>
      <c r="G875" s="60"/>
      <c r="H875" s="60"/>
      <c r="I875" s="60"/>
      <c r="J875" s="60"/>
      <c r="K875" s="60"/>
      <c r="L875" s="229">
        <f t="shared" si="201"/>
        <v>0</v>
      </c>
      <c r="M875" s="230">
        <f t="shared" ca="1" si="209"/>
        <v>0</v>
      </c>
      <c r="N875" s="230">
        <f t="shared" ca="1" si="210"/>
        <v>0</v>
      </c>
      <c r="O875" s="231">
        <f t="shared" ca="1" si="211"/>
        <v>0</v>
      </c>
      <c r="P875" s="232">
        <f t="shared" ca="1" si="212"/>
        <v>0</v>
      </c>
      <c r="Q875" s="233">
        <f t="shared" ca="1" si="202"/>
        <v>0</v>
      </c>
      <c r="R875" s="233">
        <f ca="1">IF(LEN(B875)&gt;0,'10'!R875-'10'!Q875,"")</f>
        <v>0</v>
      </c>
      <c r="S875" s="234"/>
      <c r="T875" s="34"/>
      <c r="U875" s="34"/>
      <c r="V875" s="34"/>
      <c r="W875" s="34"/>
      <c r="X875" s="34"/>
      <c r="Y875" s="34"/>
      <c r="AB875" s="167">
        <f>ROW()</f>
        <v>875</v>
      </c>
      <c r="AC875" s="168">
        <f t="shared" ca="1" si="199"/>
        <v>0</v>
      </c>
      <c r="AD875" s="168">
        <f t="shared" ca="1" si="213"/>
        <v>0</v>
      </c>
      <c r="AE875" s="169" t="str">
        <f t="shared" ca="1" si="203"/>
        <v>-</v>
      </c>
      <c r="AF875" s="168" t="str">
        <f t="shared" ca="1" si="204"/>
        <v>-</v>
      </c>
      <c r="AG875" s="169" t="str">
        <f t="shared" ca="1" si="205"/>
        <v>-</v>
      </c>
      <c r="AH875" s="168" t="str">
        <f t="shared" ca="1" si="206"/>
        <v>-</v>
      </c>
      <c r="AI875" s="168">
        <f t="shared" ca="1" si="207"/>
        <v>0</v>
      </c>
      <c r="AJ875" s="170">
        <f t="shared" ca="1" si="208"/>
        <v>0</v>
      </c>
      <c r="AK875" s="168">
        <f t="shared" ca="1" si="200"/>
        <v>0</v>
      </c>
      <c r="AL875" s="168">
        <f t="shared" ca="1" si="195"/>
        <v>0</v>
      </c>
    </row>
    <row r="876" spans="1:38" ht="27" customHeight="1" x14ac:dyDescent="0.2">
      <c r="A876" s="56">
        <v>861</v>
      </c>
      <c r="B876" s="309" t="str">
        <f t="shared" ca="1" si="196"/>
        <v>A861</v>
      </c>
      <c r="C876" s="309"/>
      <c r="D876" s="57" t="str">
        <f t="shared" ca="1" si="197"/>
        <v/>
      </c>
      <c r="E876" s="59" t="str">
        <f t="shared" ca="1" si="198"/>
        <v/>
      </c>
      <c r="F876" s="215">
        <f ca="1">IF(LEN(B876)&gt;0,'OBRAČUNANA OSNOVNA PLAČA'!K870,"")</f>
        <v>0</v>
      </c>
      <c r="G876" s="60"/>
      <c r="H876" s="60"/>
      <c r="I876" s="60"/>
      <c r="J876" s="60"/>
      <c r="K876" s="60"/>
      <c r="L876" s="229">
        <f t="shared" si="201"/>
        <v>0</v>
      </c>
      <c r="M876" s="230">
        <f t="shared" ca="1" si="209"/>
        <v>0</v>
      </c>
      <c r="N876" s="230">
        <f t="shared" ca="1" si="210"/>
        <v>0</v>
      </c>
      <c r="O876" s="231">
        <f t="shared" ca="1" si="211"/>
        <v>0</v>
      </c>
      <c r="P876" s="232">
        <f t="shared" ca="1" si="212"/>
        <v>0</v>
      </c>
      <c r="Q876" s="233">
        <f t="shared" ca="1" si="202"/>
        <v>0</v>
      </c>
      <c r="R876" s="233">
        <f ca="1">IF(LEN(B876)&gt;0,'10'!R876-'10'!Q876,"")</f>
        <v>0</v>
      </c>
      <c r="S876" s="234"/>
      <c r="T876" s="34"/>
      <c r="U876" s="34"/>
      <c r="V876" s="34"/>
      <c r="W876" s="34"/>
      <c r="X876" s="34"/>
      <c r="Y876" s="34"/>
      <c r="AB876" s="167">
        <f>ROW()</f>
        <v>876</v>
      </c>
      <c r="AC876" s="168">
        <f t="shared" ca="1" si="199"/>
        <v>0</v>
      </c>
      <c r="AD876" s="168">
        <f t="shared" ca="1" si="213"/>
        <v>0</v>
      </c>
      <c r="AE876" s="169" t="str">
        <f t="shared" ca="1" si="203"/>
        <v>-</v>
      </c>
      <c r="AF876" s="168" t="str">
        <f t="shared" ca="1" si="204"/>
        <v>-</v>
      </c>
      <c r="AG876" s="169" t="str">
        <f t="shared" ca="1" si="205"/>
        <v>-</v>
      </c>
      <c r="AH876" s="168" t="str">
        <f t="shared" ca="1" si="206"/>
        <v>-</v>
      </c>
      <c r="AI876" s="168">
        <f t="shared" ca="1" si="207"/>
        <v>0</v>
      </c>
      <c r="AJ876" s="170">
        <f t="shared" ca="1" si="208"/>
        <v>0</v>
      </c>
      <c r="AK876" s="168">
        <f t="shared" ca="1" si="200"/>
        <v>0</v>
      </c>
      <c r="AL876" s="168">
        <f t="shared" ca="1" si="195"/>
        <v>0</v>
      </c>
    </row>
    <row r="877" spans="1:38" ht="27" customHeight="1" x14ac:dyDescent="0.2">
      <c r="A877" s="56">
        <v>862</v>
      </c>
      <c r="B877" s="309" t="str">
        <f t="shared" ca="1" si="196"/>
        <v>A862</v>
      </c>
      <c r="C877" s="309"/>
      <c r="D877" s="57" t="str">
        <f t="shared" ca="1" si="197"/>
        <v/>
      </c>
      <c r="E877" s="59" t="str">
        <f t="shared" ca="1" si="198"/>
        <v/>
      </c>
      <c r="F877" s="215">
        <f ca="1">IF(LEN(B877)&gt;0,'OBRAČUNANA OSNOVNA PLAČA'!K871,"")</f>
        <v>0</v>
      </c>
      <c r="G877" s="60"/>
      <c r="H877" s="60"/>
      <c r="I877" s="60"/>
      <c r="J877" s="60"/>
      <c r="K877" s="60"/>
      <c r="L877" s="229">
        <f t="shared" si="201"/>
        <v>0</v>
      </c>
      <c r="M877" s="230">
        <f t="shared" ca="1" si="209"/>
        <v>0</v>
      </c>
      <c r="N877" s="230">
        <f t="shared" ca="1" si="210"/>
        <v>0</v>
      </c>
      <c r="O877" s="231">
        <f t="shared" ca="1" si="211"/>
        <v>0</v>
      </c>
      <c r="P877" s="232">
        <f t="shared" ca="1" si="212"/>
        <v>0</v>
      </c>
      <c r="Q877" s="233">
        <f t="shared" ca="1" si="202"/>
        <v>0</v>
      </c>
      <c r="R877" s="233">
        <f ca="1">IF(LEN(B877)&gt;0,'10'!R877-'10'!Q877,"")</f>
        <v>0</v>
      </c>
      <c r="S877" s="234"/>
      <c r="T877" s="34"/>
      <c r="U877" s="34"/>
      <c r="V877" s="34"/>
      <c r="W877" s="34"/>
      <c r="X877" s="34"/>
      <c r="Y877" s="34"/>
      <c r="AB877" s="167">
        <f>ROW()</f>
        <v>877</v>
      </c>
      <c r="AC877" s="168">
        <f t="shared" ca="1" si="199"/>
        <v>0</v>
      </c>
      <c r="AD877" s="168">
        <f t="shared" ca="1" si="213"/>
        <v>0</v>
      </c>
      <c r="AE877" s="169" t="str">
        <f t="shared" ca="1" si="203"/>
        <v>-</v>
      </c>
      <c r="AF877" s="168" t="str">
        <f t="shared" ca="1" si="204"/>
        <v>-</v>
      </c>
      <c r="AG877" s="169" t="str">
        <f t="shared" ca="1" si="205"/>
        <v>-</v>
      </c>
      <c r="AH877" s="168" t="str">
        <f t="shared" ca="1" si="206"/>
        <v>-</v>
      </c>
      <c r="AI877" s="168">
        <f t="shared" ca="1" si="207"/>
        <v>0</v>
      </c>
      <c r="AJ877" s="170">
        <f t="shared" ca="1" si="208"/>
        <v>0</v>
      </c>
      <c r="AK877" s="168">
        <f t="shared" ca="1" si="200"/>
        <v>0</v>
      </c>
      <c r="AL877" s="168">
        <f t="shared" ca="1" si="195"/>
        <v>0</v>
      </c>
    </row>
    <row r="878" spans="1:38" ht="27" customHeight="1" x14ac:dyDescent="0.2">
      <c r="A878" s="56">
        <v>863</v>
      </c>
      <c r="B878" s="309" t="str">
        <f t="shared" ca="1" si="196"/>
        <v>A863</v>
      </c>
      <c r="C878" s="309"/>
      <c r="D878" s="57" t="str">
        <f t="shared" ca="1" si="197"/>
        <v/>
      </c>
      <c r="E878" s="59" t="str">
        <f t="shared" ca="1" si="198"/>
        <v/>
      </c>
      <c r="F878" s="215">
        <f ca="1">IF(LEN(B878)&gt;0,'OBRAČUNANA OSNOVNA PLAČA'!K872,"")</f>
        <v>0</v>
      </c>
      <c r="G878" s="60"/>
      <c r="H878" s="60"/>
      <c r="I878" s="60"/>
      <c r="J878" s="60"/>
      <c r="K878" s="60"/>
      <c r="L878" s="229">
        <f t="shared" si="201"/>
        <v>0</v>
      </c>
      <c r="M878" s="230">
        <f t="shared" ca="1" si="209"/>
        <v>0</v>
      </c>
      <c r="N878" s="230">
        <f t="shared" ca="1" si="210"/>
        <v>0</v>
      </c>
      <c r="O878" s="231">
        <f t="shared" ca="1" si="211"/>
        <v>0</v>
      </c>
      <c r="P878" s="232">
        <f t="shared" ca="1" si="212"/>
        <v>0</v>
      </c>
      <c r="Q878" s="233">
        <f t="shared" ca="1" si="202"/>
        <v>0</v>
      </c>
      <c r="R878" s="233">
        <f ca="1">IF(LEN(B878)&gt;0,'10'!R878-'10'!Q878,"")</f>
        <v>0</v>
      </c>
      <c r="S878" s="234"/>
      <c r="T878" s="34"/>
      <c r="U878" s="34"/>
      <c r="V878" s="34"/>
      <c r="W878" s="34"/>
      <c r="X878" s="34"/>
      <c r="Y878" s="34"/>
      <c r="AB878" s="167">
        <f>ROW()</f>
        <v>878</v>
      </c>
      <c r="AC878" s="168">
        <f t="shared" ca="1" si="199"/>
        <v>0</v>
      </c>
      <c r="AD878" s="168">
        <f t="shared" ca="1" si="213"/>
        <v>0</v>
      </c>
      <c r="AE878" s="169" t="str">
        <f t="shared" ca="1" si="203"/>
        <v>-</v>
      </c>
      <c r="AF878" s="168" t="str">
        <f t="shared" ca="1" si="204"/>
        <v>-</v>
      </c>
      <c r="AG878" s="169" t="str">
        <f t="shared" ca="1" si="205"/>
        <v>-</v>
      </c>
      <c r="AH878" s="168" t="str">
        <f t="shared" ca="1" si="206"/>
        <v>-</v>
      </c>
      <c r="AI878" s="168">
        <f t="shared" ca="1" si="207"/>
        <v>0</v>
      </c>
      <c r="AJ878" s="170">
        <f t="shared" ca="1" si="208"/>
        <v>0</v>
      </c>
      <c r="AK878" s="168">
        <f t="shared" ca="1" si="200"/>
        <v>0</v>
      </c>
      <c r="AL878" s="168">
        <f t="shared" ca="1" si="195"/>
        <v>0</v>
      </c>
    </row>
    <row r="879" spans="1:38" ht="27" customHeight="1" x14ac:dyDescent="0.2">
      <c r="A879" s="56">
        <v>864</v>
      </c>
      <c r="B879" s="309" t="str">
        <f t="shared" ca="1" si="196"/>
        <v>A864</v>
      </c>
      <c r="C879" s="309"/>
      <c r="D879" s="57" t="str">
        <f t="shared" ca="1" si="197"/>
        <v/>
      </c>
      <c r="E879" s="59" t="str">
        <f t="shared" ca="1" si="198"/>
        <v/>
      </c>
      <c r="F879" s="215">
        <f ca="1">IF(LEN(B879)&gt;0,'OBRAČUNANA OSNOVNA PLAČA'!K873,"")</f>
        <v>0</v>
      </c>
      <c r="G879" s="60"/>
      <c r="H879" s="60"/>
      <c r="I879" s="60"/>
      <c r="J879" s="60"/>
      <c r="K879" s="60"/>
      <c r="L879" s="229">
        <f t="shared" si="201"/>
        <v>0</v>
      </c>
      <c r="M879" s="230">
        <f t="shared" ca="1" si="209"/>
        <v>0</v>
      </c>
      <c r="N879" s="230">
        <f t="shared" ca="1" si="210"/>
        <v>0</v>
      </c>
      <c r="O879" s="231">
        <f t="shared" ca="1" si="211"/>
        <v>0</v>
      </c>
      <c r="P879" s="232">
        <f t="shared" ca="1" si="212"/>
        <v>0</v>
      </c>
      <c r="Q879" s="233">
        <f t="shared" ca="1" si="202"/>
        <v>0</v>
      </c>
      <c r="R879" s="233">
        <f ca="1">IF(LEN(B879)&gt;0,'10'!R879-'10'!Q879,"")</f>
        <v>0</v>
      </c>
      <c r="S879" s="234"/>
      <c r="T879" s="34"/>
      <c r="U879" s="34"/>
      <c r="V879" s="34"/>
      <c r="W879" s="34"/>
      <c r="X879" s="34"/>
      <c r="Y879" s="34"/>
      <c r="AB879" s="167">
        <f>ROW()</f>
        <v>879</v>
      </c>
      <c r="AC879" s="168">
        <f t="shared" ca="1" si="199"/>
        <v>0</v>
      </c>
      <c r="AD879" s="168">
        <f t="shared" ca="1" si="213"/>
        <v>0</v>
      </c>
      <c r="AE879" s="169" t="str">
        <f t="shared" ca="1" si="203"/>
        <v>-</v>
      </c>
      <c r="AF879" s="168" t="str">
        <f t="shared" ca="1" si="204"/>
        <v>-</v>
      </c>
      <c r="AG879" s="169" t="str">
        <f t="shared" ca="1" si="205"/>
        <v>-</v>
      </c>
      <c r="AH879" s="168" t="str">
        <f t="shared" ca="1" si="206"/>
        <v>-</v>
      </c>
      <c r="AI879" s="168">
        <f t="shared" ca="1" si="207"/>
        <v>0</v>
      </c>
      <c r="AJ879" s="170">
        <f t="shared" ca="1" si="208"/>
        <v>0</v>
      </c>
      <c r="AK879" s="168">
        <f t="shared" ca="1" si="200"/>
        <v>0</v>
      </c>
      <c r="AL879" s="168">
        <f t="shared" ca="1" si="195"/>
        <v>0</v>
      </c>
    </row>
    <row r="880" spans="1:38" ht="27" customHeight="1" x14ac:dyDescent="0.2">
      <c r="A880" s="56">
        <v>865</v>
      </c>
      <c r="B880" s="309" t="str">
        <f t="shared" ca="1" si="196"/>
        <v>A865</v>
      </c>
      <c r="C880" s="309"/>
      <c r="D880" s="57" t="str">
        <f t="shared" ca="1" si="197"/>
        <v/>
      </c>
      <c r="E880" s="59" t="str">
        <f t="shared" ca="1" si="198"/>
        <v/>
      </c>
      <c r="F880" s="215">
        <f ca="1">IF(LEN(B880)&gt;0,'OBRAČUNANA OSNOVNA PLAČA'!K874,"")</f>
        <v>0</v>
      </c>
      <c r="G880" s="60"/>
      <c r="H880" s="60"/>
      <c r="I880" s="60"/>
      <c r="J880" s="60"/>
      <c r="K880" s="60"/>
      <c r="L880" s="229">
        <f t="shared" si="201"/>
        <v>0</v>
      </c>
      <c r="M880" s="230">
        <f t="shared" ca="1" si="209"/>
        <v>0</v>
      </c>
      <c r="N880" s="230">
        <f t="shared" ca="1" si="210"/>
        <v>0</v>
      </c>
      <c r="O880" s="231">
        <f t="shared" ca="1" si="211"/>
        <v>0</v>
      </c>
      <c r="P880" s="232">
        <f t="shared" ca="1" si="212"/>
        <v>0</v>
      </c>
      <c r="Q880" s="233">
        <f t="shared" ca="1" si="202"/>
        <v>0</v>
      </c>
      <c r="R880" s="233">
        <f ca="1">IF(LEN(B880)&gt;0,'10'!R880-'10'!Q880,"")</f>
        <v>0</v>
      </c>
      <c r="S880" s="234"/>
      <c r="T880" s="34"/>
      <c r="U880" s="34"/>
      <c r="V880" s="34"/>
      <c r="W880" s="34"/>
      <c r="X880" s="34"/>
      <c r="Y880" s="34"/>
      <c r="AB880" s="167">
        <f>ROW()</f>
        <v>880</v>
      </c>
      <c r="AC880" s="168">
        <f t="shared" ca="1" si="199"/>
        <v>0</v>
      </c>
      <c r="AD880" s="168">
        <f t="shared" ca="1" si="213"/>
        <v>0</v>
      </c>
      <c r="AE880" s="169" t="str">
        <f t="shared" ca="1" si="203"/>
        <v>-</v>
      </c>
      <c r="AF880" s="168" t="str">
        <f t="shared" ca="1" si="204"/>
        <v>-</v>
      </c>
      <c r="AG880" s="169" t="str">
        <f t="shared" ca="1" si="205"/>
        <v>-</v>
      </c>
      <c r="AH880" s="168" t="str">
        <f t="shared" ca="1" si="206"/>
        <v>-</v>
      </c>
      <c r="AI880" s="168">
        <f t="shared" ca="1" si="207"/>
        <v>0</v>
      </c>
      <c r="AJ880" s="170">
        <f t="shared" ca="1" si="208"/>
        <v>0</v>
      </c>
      <c r="AK880" s="168">
        <f t="shared" ca="1" si="200"/>
        <v>0</v>
      </c>
      <c r="AL880" s="168">
        <f t="shared" ca="1" si="195"/>
        <v>0</v>
      </c>
    </row>
    <row r="881" spans="1:38" ht="27" customHeight="1" x14ac:dyDescent="0.2">
      <c r="A881" s="56">
        <v>866</v>
      </c>
      <c r="B881" s="309" t="str">
        <f t="shared" ca="1" si="196"/>
        <v>A866</v>
      </c>
      <c r="C881" s="309"/>
      <c r="D881" s="57" t="str">
        <f t="shared" ca="1" si="197"/>
        <v/>
      </c>
      <c r="E881" s="59" t="str">
        <f t="shared" ca="1" si="198"/>
        <v/>
      </c>
      <c r="F881" s="215">
        <f ca="1">IF(LEN(B881)&gt;0,'OBRAČUNANA OSNOVNA PLAČA'!K875,"")</f>
        <v>0</v>
      </c>
      <c r="G881" s="60"/>
      <c r="H881" s="60"/>
      <c r="I881" s="60"/>
      <c r="J881" s="60"/>
      <c r="K881" s="60"/>
      <c r="L881" s="229">
        <f t="shared" si="201"/>
        <v>0</v>
      </c>
      <c r="M881" s="230">
        <f t="shared" ca="1" si="209"/>
        <v>0</v>
      </c>
      <c r="N881" s="230">
        <f t="shared" ca="1" si="210"/>
        <v>0</v>
      </c>
      <c r="O881" s="231">
        <f t="shared" ca="1" si="211"/>
        <v>0</v>
      </c>
      <c r="P881" s="232">
        <f t="shared" ca="1" si="212"/>
        <v>0</v>
      </c>
      <c r="Q881" s="233">
        <f t="shared" ca="1" si="202"/>
        <v>0</v>
      </c>
      <c r="R881" s="233">
        <f ca="1">IF(LEN(B881)&gt;0,'10'!R881-'10'!Q881,"")</f>
        <v>0</v>
      </c>
      <c r="S881" s="234"/>
      <c r="T881" s="34"/>
      <c r="U881" s="34"/>
      <c r="V881" s="34"/>
      <c r="W881" s="34"/>
      <c r="X881" s="34"/>
      <c r="Y881" s="34"/>
      <c r="AB881" s="167">
        <f>ROW()</f>
        <v>881</v>
      </c>
      <c r="AC881" s="168">
        <f t="shared" ca="1" si="199"/>
        <v>0</v>
      </c>
      <c r="AD881" s="168">
        <f t="shared" ca="1" si="213"/>
        <v>0</v>
      </c>
      <c r="AE881" s="169" t="str">
        <f t="shared" ca="1" si="203"/>
        <v>-</v>
      </c>
      <c r="AF881" s="168" t="str">
        <f t="shared" ca="1" si="204"/>
        <v>-</v>
      </c>
      <c r="AG881" s="169" t="str">
        <f t="shared" ca="1" si="205"/>
        <v>-</v>
      </c>
      <c r="AH881" s="168" t="str">
        <f t="shared" ca="1" si="206"/>
        <v>-</v>
      </c>
      <c r="AI881" s="168">
        <f t="shared" ca="1" si="207"/>
        <v>0</v>
      </c>
      <c r="AJ881" s="170">
        <f t="shared" ca="1" si="208"/>
        <v>0</v>
      </c>
      <c r="AK881" s="168">
        <f t="shared" ca="1" si="200"/>
        <v>0</v>
      </c>
      <c r="AL881" s="168">
        <f t="shared" ca="1" si="195"/>
        <v>0</v>
      </c>
    </row>
    <row r="882" spans="1:38" ht="27" customHeight="1" x14ac:dyDescent="0.2">
      <c r="A882" s="56">
        <v>867</v>
      </c>
      <c r="B882" s="309" t="str">
        <f t="shared" ca="1" si="196"/>
        <v>A867</v>
      </c>
      <c r="C882" s="309"/>
      <c r="D882" s="57" t="str">
        <f t="shared" ca="1" si="197"/>
        <v/>
      </c>
      <c r="E882" s="59" t="str">
        <f t="shared" ca="1" si="198"/>
        <v/>
      </c>
      <c r="F882" s="215">
        <f ca="1">IF(LEN(B882)&gt;0,'OBRAČUNANA OSNOVNA PLAČA'!K876,"")</f>
        <v>0</v>
      </c>
      <c r="G882" s="60"/>
      <c r="H882" s="60"/>
      <c r="I882" s="60"/>
      <c r="J882" s="60"/>
      <c r="K882" s="60"/>
      <c r="L882" s="229">
        <f t="shared" si="201"/>
        <v>0</v>
      </c>
      <c r="M882" s="230">
        <f t="shared" ca="1" si="209"/>
        <v>0</v>
      </c>
      <c r="N882" s="230">
        <f t="shared" ca="1" si="210"/>
        <v>0</v>
      </c>
      <c r="O882" s="231">
        <f t="shared" ca="1" si="211"/>
        <v>0</v>
      </c>
      <c r="P882" s="232">
        <f t="shared" ca="1" si="212"/>
        <v>0</v>
      </c>
      <c r="Q882" s="233">
        <f t="shared" ca="1" si="202"/>
        <v>0</v>
      </c>
      <c r="R882" s="233">
        <f ca="1">IF(LEN(B882)&gt;0,'10'!R882-'10'!Q882,"")</f>
        <v>0</v>
      </c>
      <c r="S882" s="234"/>
      <c r="T882" s="34"/>
      <c r="U882" s="34"/>
      <c r="V882" s="34"/>
      <c r="W882" s="34"/>
      <c r="X882" s="34"/>
      <c r="Y882" s="34"/>
      <c r="AB882" s="167">
        <f>ROW()</f>
        <v>882</v>
      </c>
      <c r="AC882" s="168">
        <f t="shared" ca="1" si="199"/>
        <v>0</v>
      </c>
      <c r="AD882" s="168">
        <f t="shared" ca="1" si="213"/>
        <v>0</v>
      </c>
      <c r="AE882" s="169" t="str">
        <f t="shared" ca="1" si="203"/>
        <v>-</v>
      </c>
      <c r="AF882" s="168" t="str">
        <f t="shared" ca="1" si="204"/>
        <v>-</v>
      </c>
      <c r="AG882" s="169" t="str">
        <f t="shared" ca="1" si="205"/>
        <v>-</v>
      </c>
      <c r="AH882" s="168" t="str">
        <f t="shared" ca="1" si="206"/>
        <v>-</v>
      </c>
      <c r="AI882" s="168">
        <f t="shared" ca="1" si="207"/>
        <v>0</v>
      </c>
      <c r="AJ882" s="170">
        <f t="shared" ca="1" si="208"/>
        <v>0</v>
      </c>
      <c r="AK882" s="168">
        <f t="shared" ca="1" si="200"/>
        <v>0</v>
      </c>
      <c r="AL882" s="168">
        <f t="shared" ca="1" si="195"/>
        <v>0</v>
      </c>
    </row>
    <row r="883" spans="1:38" ht="27" customHeight="1" x14ac:dyDescent="0.2">
      <c r="A883" s="56">
        <v>868</v>
      </c>
      <c r="B883" s="309" t="str">
        <f t="shared" ca="1" si="196"/>
        <v>A868</v>
      </c>
      <c r="C883" s="309"/>
      <c r="D883" s="57" t="str">
        <f t="shared" ca="1" si="197"/>
        <v/>
      </c>
      <c r="E883" s="59" t="str">
        <f t="shared" ca="1" si="198"/>
        <v/>
      </c>
      <c r="F883" s="215">
        <f ca="1">IF(LEN(B883)&gt;0,'OBRAČUNANA OSNOVNA PLAČA'!K877,"")</f>
        <v>0</v>
      </c>
      <c r="G883" s="60"/>
      <c r="H883" s="60"/>
      <c r="I883" s="60"/>
      <c r="J883" s="60"/>
      <c r="K883" s="60"/>
      <c r="L883" s="229">
        <f t="shared" si="201"/>
        <v>0</v>
      </c>
      <c r="M883" s="230">
        <f t="shared" ca="1" si="209"/>
        <v>0</v>
      </c>
      <c r="N883" s="230">
        <f t="shared" ca="1" si="210"/>
        <v>0</v>
      </c>
      <c r="O883" s="231">
        <f t="shared" ca="1" si="211"/>
        <v>0</v>
      </c>
      <c r="P883" s="232">
        <f t="shared" ca="1" si="212"/>
        <v>0</v>
      </c>
      <c r="Q883" s="233">
        <f t="shared" ca="1" si="202"/>
        <v>0</v>
      </c>
      <c r="R883" s="233">
        <f ca="1">IF(LEN(B883)&gt;0,'10'!R883-'10'!Q883,"")</f>
        <v>0</v>
      </c>
      <c r="S883" s="234"/>
      <c r="T883" s="34"/>
      <c r="U883" s="34"/>
      <c r="V883" s="34"/>
      <c r="W883" s="34"/>
      <c r="X883" s="34"/>
      <c r="Y883" s="34"/>
      <c r="AB883" s="167">
        <f>ROW()</f>
        <v>883</v>
      </c>
      <c r="AC883" s="168">
        <f t="shared" ca="1" si="199"/>
        <v>0</v>
      </c>
      <c r="AD883" s="168">
        <f t="shared" ca="1" si="213"/>
        <v>0</v>
      </c>
      <c r="AE883" s="169" t="str">
        <f t="shared" ca="1" si="203"/>
        <v>-</v>
      </c>
      <c r="AF883" s="168" t="str">
        <f t="shared" ca="1" si="204"/>
        <v>-</v>
      </c>
      <c r="AG883" s="169" t="str">
        <f t="shared" ca="1" si="205"/>
        <v>-</v>
      </c>
      <c r="AH883" s="168" t="str">
        <f t="shared" ca="1" si="206"/>
        <v>-</v>
      </c>
      <c r="AI883" s="168">
        <f t="shared" ca="1" si="207"/>
        <v>0</v>
      </c>
      <c r="AJ883" s="170">
        <f t="shared" ca="1" si="208"/>
        <v>0</v>
      </c>
      <c r="AK883" s="168">
        <f t="shared" ca="1" si="200"/>
        <v>0</v>
      </c>
      <c r="AL883" s="168">
        <f t="shared" ca="1" si="195"/>
        <v>0</v>
      </c>
    </row>
    <row r="884" spans="1:38" ht="27" customHeight="1" x14ac:dyDescent="0.2">
      <c r="A884" s="56">
        <v>869</v>
      </c>
      <c r="B884" s="309" t="str">
        <f t="shared" ca="1" si="196"/>
        <v>A869</v>
      </c>
      <c r="C884" s="309"/>
      <c r="D884" s="57" t="str">
        <f t="shared" ca="1" si="197"/>
        <v/>
      </c>
      <c r="E884" s="59" t="str">
        <f t="shared" ca="1" si="198"/>
        <v/>
      </c>
      <c r="F884" s="215">
        <f ca="1">IF(LEN(B884)&gt;0,'OBRAČUNANA OSNOVNA PLAČA'!K878,"")</f>
        <v>0</v>
      </c>
      <c r="G884" s="60"/>
      <c r="H884" s="60"/>
      <c r="I884" s="60"/>
      <c r="J884" s="60"/>
      <c r="K884" s="60"/>
      <c r="L884" s="229">
        <f t="shared" si="201"/>
        <v>0</v>
      </c>
      <c r="M884" s="230">
        <f t="shared" ca="1" si="209"/>
        <v>0</v>
      </c>
      <c r="N884" s="230">
        <f t="shared" ca="1" si="210"/>
        <v>0</v>
      </c>
      <c r="O884" s="231">
        <f t="shared" ca="1" si="211"/>
        <v>0</v>
      </c>
      <c r="P884" s="232">
        <f t="shared" ca="1" si="212"/>
        <v>0</v>
      </c>
      <c r="Q884" s="233">
        <f t="shared" ca="1" si="202"/>
        <v>0</v>
      </c>
      <c r="R884" s="233">
        <f ca="1">IF(LEN(B884)&gt;0,'10'!R884-'10'!Q884,"")</f>
        <v>0</v>
      </c>
      <c r="S884" s="234"/>
      <c r="T884" s="34"/>
      <c r="U884" s="34"/>
      <c r="V884" s="34"/>
      <c r="W884" s="34"/>
      <c r="X884" s="34"/>
      <c r="Y884" s="34"/>
      <c r="AB884" s="167">
        <f>ROW()</f>
        <v>884</v>
      </c>
      <c r="AC884" s="168">
        <f t="shared" ca="1" si="199"/>
        <v>0</v>
      </c>
      <c r="AD884" s="168">
        <f t="shared" ca="1" si="213"/>
        <v>0</v>
      </c>
      <c r="AE884" s="169" t="str">
        <f t="shared" ca="1" si="203"/>
        <v>-</v>
      </c>
      <c r="AF884" s="168" t="str">
        <f t="shared" ca="1" si="204"/>
        <v>-</v>
      </c>
      <c r="AG884" s="169" t="str">
        <f t="shared" ca="1" si="205"/>
        <v>-</v>
      </c>
      <c r="AH884" s="168" t="str">
        <f t="shared" ca="1" si="206"/>
        <v>-</v>
      </c>
      <c r="AI884" s="168">
        <f t="shared" ca="1" si="207"/>
        <v>0</v>
      </c>
      <c r="AJ884" s="170">
        <f t="shared" ca="1" si="208"/>
        <v>0</v>
      </c>
      <c r="AK884" s="168">
        <f t="shared" ca="1" si="200"/>
        <v>0</v>
      </c>
      <c r="AL884" s="168">
        <f t="shared" ca="1" si="195"/>
        <v>0</v>
      </c>
    </row>
    <row r="885" spans="1:38" ht="27" customHeight="1" x14ac:dyDescent="0.2">
      <c r="A885" s="56">
        <v>870</v>
      </c>
      <c r="B885" s="309" t="str">
        <f t="shared" ca="1" si="196"/>
        <v>A870</v>
      </c>
      <c r="C885" s="309"/>
      <c r="D885" s="57" t="str">
        <f t="shared" ca="1" si="197"/>
        <v/>
      </c>
      <c r="E885" s="59" t="str">
        <f t="shared" ca="1" si="198"/>
        <v/>
      </c>
      <c r="F885" s="215">
        <f ca="1">IF(LEN(B885)&gt;0,'OBRAČUNANA OSNOVNA PLAČA'!K879,"")</f>
        <v>0</v>
      </c>
      <c r="G885" s="60"/>
      <c r="H885" s="60"/>
      <c r="I885" s="60"/>
      <c r="J885" s="60"/>
      <c r="K885" s="60"/>
      <c r="L885" s="229">
        <f t="shared" si="201"/>
        <v>0</v>
      </c>
      <c r="M885" s="230">
        <f t="shared" ca="1" si="209"/>
        <v>0</v>
      </c>
      <c r="N885" s="230">
        <f t="shared" ca="1" si="210"/>
        <v>0</v>
      </c>
      <c r="O885" s="231">
        <f t="shared" ca="1" si="211"/>
        <v>0</v>
      </c>
      <c r="P885" s="232">
        <f t="shared" ca="1" si="212"/>
        <v>0</v>
      </c>
      <c r="Q885" s="233">
        <f t="shared" ca="1" si="202"/>
        <v>0</v>
      </c>
      <c r="R885" s="233">
        <f ca="1">IF(LEN(B885)&gt;0,'10'!R885-'10'!Q885,"")</f>
        <v>0</v>
      </c>
      <c r="S885" s="234"/>
      <c r="T885" s="34"/>
      <c r="U885" s="34"/>
      <c r="V885" s="34"/>
      <c r="W885" s="34"/>
      <c r="X885" s="34"/>
      <c r="Y885" s="34"/>
      <c r="AB885" s="167">
        <f>ROW()</f>
        <v>885</v>
      </c>
      <c r="AC885" s="168">
        <f t="shared" ca="1" si="199"/>
        <v>0</v>
      </c>
      <c r="AD885" s="168">
        <f t="shared" ca="1" si="213"/>
        <v>0</v>
      </c>
      <c r="AE885" s="169" t="str">
        <f t="shared" ca="1" si="203"/>
        <v>-</v>
      </c>
      <c r="AF885" s="168" t="str">
        <f t="shared" ca="1" si="204"/>
        <v>-</v>
      </c>
      <c r="AG885" s="169" t="str">
        <f t="shared" ca="1" si="205"/>
        <v>-</v>
      </c>
      <c r="AH885" s="168" t="str">
        <f t="shared" ca="1" si="206"/>
        <v>-</v>
      </c>
      <c r="AI885" s="168">
        <f t="shared" ca="1" si="207"/>
        <v>0</v>
      </c>
      <c r="AJ885" s="170">
        <f t="shared" ca="1" si="208"/>
        <v>0</v>
      </c>
      <c r="AK885" s="168">
        <f t="shared" ca="1" si="200"/>
        <v>0</v>
      </c>
      <c r="AL885" s="168">
        <f t="shared" ca="1" si="195"/>
        <v>0</v>
      </c>
    </row>
    <row r="886" spans="1:38" ht="27" customHeight="1" x14ac:dyDescent="0.2">
      <c r="A886" s="56">
        <v>871</v>
      </c>
      <c r="B886" s="309" t="str">
        <f t="shared" ca="1" si="196"/>
        <v>A871</v>
      </c>
      <c r="C886" s="309"/>
      <c r="D886" s="57" t="str">
        <f t="shared" ca="1" si="197"/>
        <v/>
      </c>
      <c r="E886" s="59" t="str">
        <f t="shared" ca="1" si="198"/>
        <v/>
      </c>
      <c r="F886" s="215">
        <f ca="1">IF(LEN(B886)&gt;0,'OBRAČUNANA OSNOVNA PLAČA'!K880,"")</f>
        <v>0</v>
      </c>
      <c r="G886" s="60"/>
      <c r="H886" s="60"/>
      <c r="I886" s="60"/>
      <c r="J886" s="60"/>
      <c r="K886" s="60"/>
      <c r="L886" s="229">
        <f t="shared" si="201"/>
        <v>0</v>
      </c>
      <c r="M886" s="230">
        <f t="shared" ca="1" si="209"/>
        <v>0</v>
      </c>
      <c r="N886" s="230">
        <f t="shared" ca="1" si="210"/>
        <v>0</v>
      </c>
      <c r="O886" s="231">
        <f t="shared" ca="1" si="211"/>
        <v>0</v>
      </c>
      <c r="P886" s="232">
        <f t="shared" ca="1" si="212"/>
        <v>0</v>
      </c>
      <c r="Q886" s="233">
        <f t="shared" ca="1" si="202"/>
        <v>0</v>
      </c>
      <c r="R886" s="233">
        <f ca="1">IF(LEN(B886)&gt;0,'10'!R886-'10'!Q886,"")</f>
        <v>0</v>
      </c>
      <c r="S886" s="234"/>
      <c r="T886" s="34"/>
      <c r="U886" s="34"/>
      <c r="V886" s="34"/>
      <c r="W886" s="34"/>
      <c r="X886" s="34"/>
      <c r="Y886" s="34"/>
      <c r="AB886" s="167">
        <f>ROW()</f>
        <v>886</v>
      </c>
      <c r="AC886" s="168">
        <f t="shared" ca="1" si="199"/>
        <v>0</v>
      </c>
      <c r="AD886" s="168">
        <f t="shared" ca="1" si="213"/>
        <v>0</v>
      </c>
      <c r="AE886" s="169" t="str">
        <f t="shared" ca="1" si="203"/>
        <v>-</v>
      </c>
      <c r="AF886" s="168" t="str">
        <f t="shared" ca="1" si="204"/>
        <v>-</v>
      </c>
      <c r="AG886" s="169" t="str">
        <f t="shared" ca="1" si="205"/>
        <v>-</v>
      </c>
      <c r="AH886" s="168" t="str">
        <f t="shared" ca="1" si="206"/>
        <v>-</v>
      </c>
      <c r="AI886" s="168">
        <f t="shared" ca="1" si="207"/>
        <v>0</v>
      </c>
      <c r="AJ886" s="170">
        <f t="shared" ca="1" si="208"/>
        <v>0</v>
      </c>
      <c r="AK886" s="168">
        <f t="shared" ca="1" si="200"/>
        <v>0</v>
      </c>
      <c r="AL886" s="168">
        <f t="shared" ca="1" si="195"/>
        <v>0</v>
      </c>
    </row>
    <row r="887" spans="1:38" ht="27" customHeight="1" x14ac:dyDescent="0.2">
      <c r="A887" s="56">
        <v>872</v>
      </c>
      <c r="B887" s="309" t="str">
        <f t="shared" ca="1" si="196"/>
        <v>A872</v>
      </c>
      <c r="C887" s="309"/>
      <c r="D887" s="57" t="str">
        <f t="shared" ca="1" si="197"/>
        <v/>
      </c>
      <c r="E887" s="59" t="str">
        <f t="shared" ca="1" si="198"/>
        <v/>
      </c>
      <c r="F887" s="215">
        <f ca="1">IF(LEN(B887)&gt;0,'OBRAČUNANA OSNOVNA PLAČA'!K881,"")</f>
        <v>0</v>
      </c>
      <c r="G887" s="60"/>
      <c r="H887" s="60"/>
      <c r="I887" s="60"/>
      <c r="J887" s="60"/>
      <c r="K887" s="60"/>
      <c r="L887" s="229">
        <f t="shared" si="201"/>
        <v>0</v>
      </c>
      <c r="M887" s="230">
        <f t="shared" ca="1" si="209"/>
        <v>0</v>
      </c>
      <c r="N887" s="230">
        <f t="shared" ca="1" si="210"/>
        <v>0</v>
      </c>
      <c r="O887" s="231">
        <f t="shared" ca="1" si="211"/>
        <v>0</v>
      </c>
      <c r="P887" s="232">
        <f t="shared" ca="1" si="212"/>
        <v>0</v>
      </c>
      <c r="Q887" s="233">
        <f t="shared" ca="1" si="202"/>
        <v>0</v>
      </c>
      <c r="R887" s="233">
        <f ca="1">IF(LEN(B887)&gt;0,'10'!R887-'10'!Q887,"")</f>
        <v>0</v>
      </c>
      <c r="S887" s="234"/>
      <c r="T887" s="34"/>
      <c r="U887" s="34"/>
      <c r="V887" s="34"/>
      <c r="W887" s="34"/>
      <c r="X887" s="34"/>
      <c r="Y887" s="34"/>
      <c r="AB887" s="167">
        <f>ROW()</f>
        <v>887</v>
      </c>
      <c r="AC887" s="168">
        <f t="shared" ca="1" si="199"/>
        <v>0</v>
      </c>
      <c r="AD887" s="168">
        <f t="shared" ca="1" si="213"/>
        <v>0</v>
      </c>
      <c r="AE887" s="169" t="str">
        <f t="shared" ca="1" si="203"/>
        <v>-</v>
      </c>
      <c r="AF887" s="168" t="str">
        <f t="shared" ca="1" si="204"/>
        <v>-</v>
      </c>
      <c r="AG887" s="169" t="str">
        <f t="shared" ca="1" si="205"/>
        <v>-</v>
      </c>
      <c r="AH887" s="168" t="str">
        <f t="shared" ca="1" si="206"/>
        <v>-</v>
      </c>
      <c r="AI887" s="168">
        <f t="shared" ca="1" si="207"/>
        <v>0</v>
      </c>
      <c r="AJ887" s="170">
        <f t="shared" ca="1" si="208"/>
        <v>0</v>
      </c>
      <c r="AK887" s="168">
        <f t="shared" ca="1" si="200"/>
        <v>0</v>
      </c>
      <c r="AL887" s="168">
        <f t="shared" ca="1" si="195"/>
        <v>0</v>
      </c>
    </row>
    <row r="888" spans="1:38" ht="27" customHeight="1" x14ac:dyDescent="0.2">
      <c r="A888" s="56">
        <v>873</v>
      </c>
      <c r="B888" s="309" t="str">
        <f t="shared" ca="1" si="196"/>
        <v>A873</v>
      </c>
      <c r="C888" s="309"/>
      <c r="D888" s="57" t="str">
        <f t="shared" ca="1" si="197"/>
        <v/>
      </c>
      <c r="E888" s="59" t="str">
        <f t="shared" ca="1" si="198"/>
        <v/>
      </c>
      <c r="F888" s="215">
        <f ca="1">IF(LEN(B888)&gt;0,'OBRAČUNANA OSNOVNA PLAČA'!K882,"")</f>
        <v>0</v>
      </c>
      <c r="G888" s="60"/>
      <c r="H888" s="60"/>
      <c r="I888" s="60"/>
      <c r="J888" s="60"/>
      <c r="K888" s="60"/>
      <c r="L888" s="229">
        <f t="shared" si="201"/>
        <v>0</v>
      </c>
      <c r="M888" s="230">
        <f t="shared" ca="1" si="209"/>
        <v>0</v>
      </c>
      <c r="N888" s="230">
        <f t="shared" ca="1" si="210"/>
        <v>0</v>
      </c>
      <c r="O888" s="231">
        <f t="shared" ca="1" si="211"/>
        <v>0</v>
      </c>
      <c r="P888" s="232">
        <f t="shared" ca="1" si="212"/>
        <v>0</v>
      </c>
      <c r="Q888" s="233">
        <f t="shared" ca="1" si="202"/>
        <v>0</v>
      </c>
      <c r="R888" s="233">
        <f ca="1">IF(LEN(B888)&gt;0,'10'!R888-'10'!Q888,"")</f>
        <v>0</v>
      </c>
      <c r="S888" s="234"/>
      <c r="T888" s="34"/>
      <c r="U888" s="34"/>
      <c r="V888" s="34"/>
      <c r="W888" s="34"/>
      <c r="X888" s="34"/>
      <c r="Y888" s="34"/>
      <c r="AB888" s="167">
        <f>ROW()</f>
        <v>888</v>
      </c>
      <c r="AC888" s="168">
        <f t="shared" ca="1" si="199"/>
        <v>0</v>
      </c>
      <c r="AD888" s="168">
        <f t="shared" ca="1" si="213"/>
        <v>0</v>
      </c>
      <c r="AE888" s="169" t="str">
        <f t="shared" ca="1" si="203"/>
        <v>-</v>
      </c>
      <c r="AF888" s="168" t="str">
        <f t="shared" ca="1" si="204"/>
        <v>-</v>
      </c>
      <c r="AG888" s="169" t="str">
        <f t="shared" ca="1" si="205"/>
        <v>-</v>
      </c>
      <c r="AH888" s="168" t="str">
        <f t="shared" ca="1" si="206"/>
        <v>-</v>
      </c>
      <c r="AI888" s="168">
        <f t="shared" ca="1" si="207"/>
        <v>0</v>
      </c>
      <c r="AJ888" s="170">
        <f t="shared" ca="1" si="208"/>
        <v>0</v>
      </c>
      <c r="AK888" s="168">
        <f t="shared" ca="1" si="200"/>
        <v>0</v>
      </c>
      <c r="AL888" s="168">
        <f t="shared" ca="1" si="195"/>
        <v>0</v>
      </c>
    </row>
    <row r="889" spans="1:38" ht="27" customHeight="1" x14ac:dyDescent="0.2">
      <c r="A889" s="56">
        <v>874</v>
      </c>
      <c r="B889" s="309" t="str">
        <f t="shared" ca="1" si="196"/>
        <v>A874</v>
      </c>
      <c r="C889" s="309"/>
      <c r="D889" s="57" t="str">
        <f t="shared" ca="1" si="197"/>
        <v/>
      </c>
      <c r="E889" s="59" t="str">
        <f t="shared" ca="1" si="198"/>
        <v/>
      </c>
      <c r="F889" s="215">
        <f ca="1">IF(LEN(B889)&gt;0,'OBRAČUNANA OSNOVNA PLAČA'!K883,"")</f>
        <v>0</v>
      </c>
      <c r="G889" s="60"/>
      <c r="H889" s="60"/>
      <c r="I889" s="60"/>
      <c r="J889" s="60"/>
      <c r="K889" s="60"/>
      <c r="L889" s="229">
        <f t="shared" si="201"/>
        <v>0</v>
      </c>
      <c r="M889" s="230">
        <f t="shared" ca="1" si="209"/>
        <v>0</v>
      </c>
      <c r="N889" s="230">
        <f t="shared" ca="1" si="210"/>
        <v>0</v>
      </c>
      <c r="O889" s="231">
        <f t="shared" ca="1" si="211"/>
        <v>0</v>
      </c>
      <c r="P889" s="232">
        <f t="shared" ca="1" si="212"/>
        <v>0</v>
      </c>
      <c r="Q889" s="233">
        <f t="shared" ca="1" si="202"/>
        <v>0</v>
      </c>
      <c r="R889" s="233">
        <f ca="1">IF(LEN(B889)&gt;0,'10'!R889-'10'!Q889,"")</f>
        <v>0</v>
      </c>
      <c r="S889" s="234"/>
      <c r="T889" s="34"/>
      <c r="U889" s="34"/>
      <c r="V889" s="34"/>
      <c r="W889" s="34"/>
      <c r="X889" s="34"/>
      <c r="Y889" s="34"/>
      <c r="AB889" s="167">
        <f>ROW()</f>
        <v>889</v>
      </c>
      <c r="AC889" s="168">
        <f t="shared" ca="1" si="199"/>
        <v>0</v>
      </c>
      <c r="AD889" s="168">
        <f t="shared" ca="1" si="213"/>
        <v>0</v>
      </c>
      <c r="AE889" s="169" t="str">
        <f t="shared" ca="1" si="203"/>
        <v>-</v>
      </c>
      <c r="AF889" s="168" t="str">
        <f t="shared" ca="1" si="204"/>
        <v>-</v>
      </c>
      <c r="AG889" s="169" t="str">
        <f t="shared" ca="1" si="205"/>
        <v>-</v>
      </c>
      <c r="AH889" s="168" t="str">
        <f t="shared" ca="1" si="206"/>
        <v>-</v>
      </c>
      <c r="AI889" s="168">
        <f t="shared" ca="1" si="207"/>
        <v>0</v>
      </c>
      <c r="AJ889" s="170">
        <f t="shared" ca="1" si="208"/>
        <v>0</v>
      </c>
      <c r="AK889" s="168">
        <f t="shared" ca="1" si="200"/>
        <v>0</v>
      </c>
      <c r="AL889" s="168">
        <f t="shared" ca="1" si="195"/>
        <v>0</v>
      </c>
    </row>
    <row r="890" spans="1:38" ht="27" customHeight="1" x14ac:dyDescent="0.2">
      <c r="A890" s="56">
        <v>875</v>
      </c>
      <c r="B890" s="309" t="str">
        <f t="shared" ca="1" si="196"/>
        <v>A875</v>
      </c>
      <c r="C890" s="309"/>
      <c r="D890" s="57" t="str">
        <f t="shared" ca="1" si="197"/>
        <v/>
      </c>
      <c r="E890" s="59" t="str">
        <f t="shared" ca="1" si="198"/>
        <v/>
      </c>
      <c r="F890" s="215">
        <f ca="1">IF(LEN(B890)&gt;0,'OBRAČUNANA OSNOVNA PLAČA'!K884,"")</f>
        <v>0</v>
      </c>
      <c r="G890" s="60"/>
      <c r="H890" s="60"/>
      <c r="I890" s="60"/>
      <c r="J890" s="60"/>
      <c r="K890" s="60"/>
      <c r="L890" s="229">
        <f t="shared" si="201"/>
        <v>0</v>
      </c>
      <c r="M890" s="230">
        <f t="shared" ca="1" si="209"/>
        <v>0</v>
      </c>
      <c r="N890" s="230">
        <f t="shared" ca="1" si="210"/>
        <v>0</v>
      </c>
      <c r="O890" s="231">
        <f t="shared" ca="1" si="211"/>
        <v>0</v>
      </c>
      <c r="P890" s="232">
        <f t="shared" ca="1" si="212"/>
        <v>0</v>
      </c>
      <c r="Q890" s="233">
        <f t="shared" ca="1" si="202"/>
        <v>0</v>
      </c>
      <c r="R890" s="233">
        <f ca="1">IF(LEN(B890)&gt;0,'10'!R890-'10'!Q890,"")</f>
        <v>0</v>
      </c>
      <c r="S890" s="234"/>
      <c r="T890" s="34"/>
      <c r="U890" s="34"/>
      <c r="V890" s="34"/>
      <c r="W890" s="34"/>
      <c r="X890" s="34"/>
      <c r="Y890" s="34"/>
      <c r="AB890" s="167">
        <f>ROW()</f>
        <v>890</v>
      </c>
      <c r="AC890" s="168">
        <f t="shared" ca="1" si="199"/>
        <v>0</v>
      </c>
      <c r="AD890" s="168">
        <f t="shared" ca="1" si="213"/>
        <v>0</v>
      </c>
      <c r="AE890" s="169" t="str">
        <f t="shared" ca="1" si="203"/>
        <v>-</v>
      </c>
      <c r="AF890" s="168" t="str">
        <f t="shared" ca="1" si="204"/>
        <v>-</v>
      </c>
      <c r="AG890" s="169" t="str">
        <f t="shared" ca="1" si="205"/>
        <v>-</v>
      </c>
      <c r="AH890" s="168" t="str">
        <f t="shared" ca="1" si="206"/>
        <v>-</v>
      </c>
      <c r="AI890" s="168">
        <f t="shared" ca="1" si="207"/>
        <v>0</v>
      </c>
      <c r="AJ890" s="170">
        <f t="shared" ca="1" si="208"/>
        <v>0</v>
      </c>
      <c r="AK890" s="168">
        <f t="shared" ca="1" si="200"/>
        <v>0</v>
      </c>
      <c r="AL890" s="168">
        <f t="shared" ca="1" si="195"/>
        <v>0</v>
      </c>
    </row>
    <row r="891" spans="1:38" ht="27" customHeight="1" x14ac:dyDescent="0.2">
      <c r="A891" s="56">
        <v>876</v>
      </c>
      <c r="B891" s="309" t="str">
        <f t="shared" ca="1" si="196"/>
        <v>A876</v>
      </c>
      <c r="C891" s="309"/>
      <c r="D891" s="57" t="str">
        <f t="shared" ca="1" si="197"/>
        <v/>
      </c>
      <c r="E891" s="59" t="str">
        <f t="shared" ca="1" si="198"/>
        <v/>
      </c>
      <c r="F891" s="215">
        <f ca="1">IF(LEN(B891)&gt;0,'OBRAČUNANA OSNOVNA PLAČA'!K885,"")</f>
        <v>0</v>
      </c>
      <c r="G891" s="60"/>
      <c r="H891" s="60"/>
      <c r="I891" s="60"/>
      <c r="J891" s="60"/>
      <c r="K891" s="60"/>
      <c r="L891" s="229">
        <f t="shared" si="201"/>
        <v>0</v>
      </c>
      <c r="M891" s="230">
        <f t="shared" ca="1" si="209"/>
        <v>0</v>
      </c>
      <c r="N891" s="230">
        <f t="shared" ca="1" si="210"/>
        <v>0</v>
      </c>
      <c r="O891" s="231">
        <f t="shared" ca="1" si="211"/>
        <v>0</v>
      </c>
      <c r="P891" s="232">
        <f t="shared" ca="1" si="212"/>
        <v>0</v>
      </c>
      <c r="Q891" s="233">
        <f t="shared" ca="1" si="202"/>
        <v>0</v>
      </c>
      <c r="R891" s="233">
        <f ca="1">IF(LEN(B891)&gt;0,'10'!R891-'10'!Q891,"")</f>
        <v>0</v>
      </c>
      <c r="S891" s="234"/>
      <c r="T891" s="34"/>
      <c r="U891" s="34"/>
      <c r="V891" s="34"/>
      <c r="W891" s="34"/>
      <c r="X891" s="34"/>
      <c r="Y891" s="34"/>
      <c r="AB891" s="167">
        <f>ROW()</f>
        <v>891</v>
      </c>
      <c r="AC891" s="168">
        <f t="shared" ca="1" si="199"/>
        <v>0</v>
      </c>
      <c r="AD891" s="168">
        <f t="shared" ca="1" si="213"/>
        <v>0</v>
      </c>
      <c r="AE891" s="169" t="str">
        <f t="shared" ca="1" si="203"/>
        <v>-</v>
      </c>
      <c r="AF891" s="168" t="str">
        <f t="shared" ca="1" si="204"/>
        <v>-</v>
      </c>
      <c r="AG891" s="169" t="str">
        <f t="shared" ca="1" si="205"/>
        <v>-</v>
      </c>
      <c r="AH891" s="168" t="str">
        <f t="shared" ca="1" si="206"/>
        <v>-</v>
      </c>
      <c r="AI891" s="168">
        <f t="shared" ca="1" si="207"/>
        <v>0</v>
      </c>
      <c r="AJ891" s="170">
        <f t="shared" ca="1" si="208"/>
        <v>0</v>
      </c>
      <c r="AK891" s="168">
        <f t="shared" ca="1" si="200"/>
        <v>0</v>
      </c>
      <c r="AL891" s="168">
        <f t="shared" ca="1" si="195"/>
        <v>0</v>
      </c>
    </row>
    <row r="892" spans="1:38" ht="27" customHeight="1" x14ac:dyDescent="0.2">
      <c r="A892" s="56">
        <v>877</v>
      </c>
      <c r="B892" s="309" t="str">
        <f t="shared" ca="1" si="196"/>
        <v>A877</v>
      </c>
      <c r="C892" s="309"/>
      <c r="D892" s="57" t="str">
        <f t="shared" ca="1" si="197"/>
        <v/>
      </c>
      <c r="E892" s="59" t="str">
        <f t="shared" ca="1" si="198"/>
        <v/>
      </c>
      <c r="F892" s="215">
        <f ca="1">IF(LEN(B892)&gt;0,'OBRAČUNANA OSNOVNA PLAČA'!K886,"")</f>
        <v>0</v>
      </c>
      <c r="G892" s="60"/>
      <c r="H892" s="60"/>
      <c r="I892" s="60"/>
      <c r="J892" s="60"/>
      <c r="K892" s="60"/>
      <c r="L892" s="229">
        <f t="shared" si="201"/>
        <v>0</v>
      </c>
      <c r="M892" s="230">
        <f t="shared" ca="1" si="209"/>
        <v>0</v>
      </c>
      <c r="N892" s="230">
        <f t="shared" ca="1" si="210"/>
        <v>0</v>
      </c>
      <c r="O892" s="231">
        <f t="shared" ca="1" si="211"/>
        <v>0</v>
      </c>
      <c r="P892" s="232">
        <f t="shared" ca="1" si="212"/>
        <v>0</v>
      </c>
      <c r="Q892" s="233">
        <f t="shared" ca="1" si="202"/>
        <v>0</v>
      </c>
      <c r="R892" s="233">
        <f ca="1">IF(LEN(B892)&gt;0,'10'!R892-'10'!Q892,"")</f>
        <v>0</v>
      </c>
      <c r="S892" s="234"/>
      <c r="T892" s="34"/>
      <c r="U892" s="34"/>
      <c r="V892" s="34"/>
      <c r="W892" s="34"/>
      <c r="X892" s="34"/>
      <c r="Y892" s="34"/>
      <c r="AB892" s="167">
        <f>ROW()</f>
        <v>892</v>
      </c>
      <c r="AC892" s="168">
        <f t="shared" ca="1" si="199"/>
        <v>0</v>
      </c>
      <c r="AD892" s="168">
        <f t="shared" ca="1" si="213"/>
        <v>0</v>
      </c>
      <c r="AE892" s="169" t="str">
        <f t="shared" ca="1" si="203"/>
        <v>-</v>
      </c>
      <c r="AF892" s="168" t="str">
        <f t="shared" ca="1" si="204"/>
        <v>-</v>
      </c>
      <c r="AG892" s="169" t="str">
        <f t="shared" ca="1" si="205"/>
        <v>-</v>
      </c>
      <c r="AH892" s="168" t="str">
        <f t="shared" ca="1" si="206"/>
        <v>-</v>
      </c>
      <c r="AI892" s="168">
        <f t="shared" ca="1" si="207"/>
        <v>0</v>
      </c>
      <c r="AJ892" s="170">
        <f t="shared" ca="1" si="208"/>
        <v>0</v>
      </c>
      <c r="AK892" s="168">
        <f t="shared" ca="1" si="200"/>
        <v>0</v>
      </c>
      <c r="AL892" s="168">
        <f t="shared" ca="1" si="195"/>
        <v>0</v>
      </c>
    </row>
    <row r="893" spans="1:38" ht="27" customHeight="1" x14ac:dyDescent="0.2">
      <c r="A893" s="56">
        <v>878</v>
      </c>
      <c r="B893" s="309" t="str">
        <f t="shared" ca="1" si="196"/>
        <v>A878</v>
      </c>
      <c r="C893" s="309"/>
      <c r="D893" s="57" t="str">
        <f t="shared" ca="1" si="197"/>
        <v/>
      </c>
      <c r="E893" s="59" t="str">
        <f t="shared" ca="1" si="198"/>
        <v/>
      </c>
      <c r="F893" s="215">
        <f ca="1">IF(LEN(B893)&gt;0,'OBRAČUNANA OSNOVNA PLAČA'!K887,"")</f>
        <v>0</v>
      </c>
      <c r="G893" s="60"/>
      <c r="H893" s="60"/>
      <c r="I893" s="60"/>
      <c r="J893" s="60"/>
      <c r="K893" s="60"/>
      <c r="L893" s="229">
        <f t="shared" si="201"/>
        <v>0</v>
      </c>
      <c r="M893" s="230">
        <f t="shared" ca="1" si="209"/>
        <v>0</v>
      </c>
      <c r="N893" s="230">
        <f t="shared" ca="1" si="210"/>
        <v>0</v>
      </c>
      <c r="O893" s="231">
        <f t="shared" ca="1" si="211"/>
        <v>0</v>
      </c>
      <c r="P893" s="232">
        <f t="shared" ca="1" si="212"/>
        <v>0</v>
      </c>
      <c r="Q893" s="233">
        <f t="shared" ca="1" si="202"/>
        <v>0</v>
      </c>
      <c r="R893" s="233">
        <f ca="1">IF(LEN(B893)&gt;0,'10'!R893-'10'!Q893,"")</f>
        <v>0</v>
      </c>
      <c r="S893" s="234"/>
      <c r="T893" s="34"/>
      <c r="U893" s="34"/>
      <c r="V893" s="34"/>
      <c r="W893" s="34"/>
      <c r="X893" s="34"/>
      <c r="Y893" s="34"/>
      <c r="AB893" s="167">
        <f>ROW()</f>
        <v>893</v>
      </c>
      <c r="AC893" s="168">
        <f t="shared" ca="1" si="199"/>
        <v>0</v>
      </c>
      <c r="AD893" s="168">
        <f t="shared" ca="1" si="213"/>
        <v>0</v>
      </c>
      <c r="AE893" s="169" t="str">
        <f t="shared" ca="1" si="203"/>
        <v>-</v>
      </c>
      <c r="AF893" s="168" t="str">
        <f t="shared" ca="1" si="204"/>
        <v>-</v>
      </c>
      <c r="AG893" s="169" t="str">
        <f t="shared" ca="1" si="205"/>
        <v>-</v>
      </c>
      <c r="AH893" s="168" t="str">
        <f t="shared" ca="1" si="206"/>
        <v>-</v>
      </c>
      <c r="AI893" s="168">
        <f t="shared" ca="1" si="207"/>
        <v>0</v>
      </c>
      <c r="AJ893" s="170">
        <f t="shared" ca="1" si="208"/>
        <v>0</v>
      </c>
      <c r="AK893" s="168">
        <f t="shared" ca="1" si="200"/>
        <v>0</v>
      </c>
      <c r="AL893" s="168">
        <f t="shared" ca="1" si="195"/>
        <v>0</v>
      </c>
    </row>
    <row r="894" spans="1:38" ht="27" customHeight="1" x14ac:dyDescent="0.2">
      <c r="A894" s="56">
        <v>879</v>
      </c>
      <c r="B894" s="309" t="str">
        <f t="shared" ca="1" si="196"/>
        <v>A879</v>
      </c>
      <c r="C894" s="309"/>
      <c r="D894" s="57" t="str">
        <f t="shared" ca="1" si="197"/>
        <v/>
      </c>
      <c r="E894" s="59" t="str">
        <f t="shared" ca="1" si="198"/>
        <v/>
      </c>
      <c r="F894" s="215">
        <f ca="1">IF(LEN(B894)&gt;0,'OBRAČUNANA OSNOVNA PLAČA'!K888,"")</f>
        <v>0</v>
      </c>
      <c r="G894" s="60"/>
      <c r="H894" s="60"/>
      <c r="I894" s="60"/>
      <c r="J894" s="60"/>
      <c r="K894" s="60"/>
      <c r="L894" s="229">
        <f t="shared" si="201"/>
        <v>0</v>
      </c>
      <c r="M894" s="230">
        <f t="shared" ca="1" si="209"/>
        <v>0</v>
      </c>
      <c r="N894" s="230">
        <f t="shared" ca="1" si="210"/>
        <v>0</v>
      </c>
      <c r="O894" s="231">
        <f t="shared" ca="1" si="211"/>
        <v>0</v>
      </c>
      <c r="P894" s="232">
        <f t="shared" ca="1" si="212"/>
        <v>0</v>
      </c>
      <c r="Q894" s="233">
        <f t="shared" ca="1" si="202"/>
        <v>0</v>
      </c>
      <c r="R894" s="233">
        <f ca="1">IF(LEN(B894)&gt;0,'10'!R894-'10'!Q894,"")</f>
        <v>0</v>
      </c>
      <c r="S894" s="234"/>
      <c r="T894" s="34"/>
      <c r="U894" s="34"/>
      <c r="V894" s="34"/>
      <c r="W894" s="34"/>
      <c r="X894" s="34"/>
      <c r="Y894" s="34"/>
      <c r="AB894" s="167">
        <f>ROW()</f>
        <v>894</v>
      </c>
      <c r="AC894" s="168">
        <f t="shared" ca="1" si="199"/>
        <v>0</v>
      </c>
      <c r="AD894" s="168">
        <f t="shared" ca="1" si="213"/>
        <v>0</v>
      </c>
      <c r="AE894" s="169" t="str">
        <f t="shared" ca="1" si="203"/>
        <v>-</v>
      </c>
      <c r="AF894" s="168" t="str">
        <f t="shared" ca="1" si="204"/>
        <v>-</v>
      </c>
      <c r="AG894" s="169" t="str">
        <f t="shared" ca="1" si="205"/>
        <v>-</v>
      </c>
      <c r="AH894" s="168" t="str">
        <f t="shared" ca="1" si="206"/>
        <v>-</v>
      </c>
      <c r="AI894" s="168">
        <f t="shared" ca="1" si="207"/>
        <v>0</v>
      </c>
      <c r="AJ894" s="170">
        <f t="shared" ca="1" si="208"/>
        <v>0</v>
      </c>
      <c r="AK894" s="168">
        <f t="shared" ca="1" si="200"/>
        <v>0</v>
      </c>
      <c r="AL894" s="168">
        <f t="shared" ca="1" si="195"/>
        <v>0</v>
      </c>
    </row>
    <row r="895" spans="1:38" ht="27" customHeight="1" x14ac:dyDescent="0.2">
      <c r="A895" s="56">
        <v>880</v>
      </c>
      <c r="B895" s="309" t="str">
        <f t="shared" ca="1" si="196"/>
        <v>A880</v>
      </c>
      <c r="C895" s="309"/>
      <c r="D895" s="57" t="str">
        <f t="shared" ca="1" si="197"/>
        <v/>
      </c>
      <c r="E895" s="59" t="str">
        <f t="shared" ca="1" si="198"/>
        <v/>
      </c>
      <c r="F895" s="215">
        <f ca="1">IF(LEN(B895)&gt;0,'OBRAČUNANA OSNOVNA PLAČA'!K889,"")</f>
        <v>0</v>
      </c>
      <c r="G895" s="60"/>
      <c r="H895" s="60"/>
      <c r="I895" s="60"/>
      <c r="J895" s="60"/>
      <c r="K895" s="60"/>
      <c r="L895" s="229">
        <f t="shared" si="201"/>
        <v>0</v>
      </c>
      <c r="M895" s="230">
        <f t="shared" ca="1" si="209"/>
        <v>0</v>
      </c>
      <c r="N895" s="230">
        <f t="shared" ca="1" si="210"/>
        <v>0</v>
      </c>
      <c r="O895" s="231">
        <f t="shared" ca="1" si="211"/>
        <v>0</v>
      </c>
      <c r="P895" s="232">
        <f t="shared" ca="1" si="212"/>
        <v>0</v>
      </c>
      <c r="Q895" s="233">
        <f t="shared" ca="1" si="202"/>
        <v>0</v>
      </c>
      <c r="R895" s="233">
        <f ca="1">IF(LEN(B895)&gt;0,'10'!R895-'10'!Q895,"")</f>
        <v>0</v>
      </c>
      <c r="S895" s="234"/>
      <c r="T895" s="34"/>
      <c r="U895" s="34"/>
      <c r="V895" s="34"/>
      <c r="W895" s="34"/>
      <c r="X895" s="34"/>
      <c r="Y895" s="34"/>
      <c r="AB895" s="167">
        <f>ROW()</f>
        <v>895</v>
      </c>
      <c r="AC895" s="168">
        <f t="shared" ca="1" si="199"/>
        <v>0</v>
      </c>
      <c r="AD895" s="168">
        <f t="shared" ca="1" si="213"/>
        <v>0</v>
      </c>
      <c r="AE895" s="169" t="str">
        <f t="shared" ca="1" si="203"/>
        <v>-</v>
      </c>
      <c r="AF895" s="168" t="str">
        <f t="shared" ca="1" si="204"/>
        <v>-</v>
      </c>
      <c r="AG895" s="169" t="str">
        <f t="shared" ca="1" si="205"/>
        <v>-</v>
      </c>
      <c r="AH895" s="168" t="str">
        <f t="shared" ca="1" si="206"/>
        <v>-</v>
      </c>
      <c r="AI895" s="168">
        <f t="shared" ca="1" si="207"/>
        <v>0</v>
      </c>
      <c r="AJ895" s="170">
        <f t="shared" ca="1" si="208"/>
        <v>0</v>
      </c>
      <c r="AK895" s="168">
        <f t="shared" ca="1" si="200"/>
        <v>0</v>
      </c>
      <c r="AL895" s="168">
        <f t="shared" ca="1" si="195"/>
        <v>0</v>
      </c>
    </row>
    <row r="896" spans="1:38" ht="27" customHeight="1" x14ac:dyDescent="0.2">
      <c r="A896" s="56">
        <v>881</v>
      </c>
      <c r="B896" s="309" t="str">
        <f t="shared" ca="1" si="196"/>
        <v>A881</v>
      </c>
      <c r="C896" s="309"/>
      <c r="D896" s="57" t="str">
        <f t="shared" ca="1" si="197"/>
        <v/>
      </c>
      <c r="E896" s="59" t="str">
        <f t="shared" ca="1" si="198"/>
        <v/>
      </c>
      <c r="F896" s="215">
        <f ca="1">IF(LEN(B896)&gt;0,'OBRAČUNANA OSNOVNA PLAČA'!K890,"")</f>
        <v>0</v>
      </c>
      <c r="G896" s="60"/>
      <c r="H896" s="60"/>
      <c r="I896" s="60"/>
      <c r="J896" s="60"/>
      <c r="K896" s="60"/>
      <c r="L896" s="229">
        <f t="shared" si="201"/>
        <v>0</v>
      </c>
      <c r="M896" s="230">
        <f t="shared" ca="1" si="209"/>
        <v>0</v>
      </c>
      <c r="N896" s="230">
        <f t="shared" ca="1" si="210"/>
        <v>0</v>
      </c>
      <c r="O896" s="231">
        <f t="shared" ca="1" si="211"/>
        <v>0</v>
      </c>
      <c r="P896" s="232">
        <f t="shared" ca="1" si="212"/>
        <v>0</v>
      </c>
      <c r="Q896" s="233">
        <f t="shared" ca="1" si="202"/>
        <v>0</v>
      </c>
      <c r="R896" s="233">
        <f ca="1">IF(LEN(B896)&gt;0,'10'!R896-'10'!Q896,"")</f>
        <v>0</v>
      </c>
      <c r="S896" s="234"/>
      <c r="T896" s="34"/>
      <c r="U896" s="34"/>
      <c r="V896" s="34"/>
      <c r="W896" s="34"/>
      <c r="X896" s="34"/>
      <c r="Y896" s="34"/>
      <c r="AB896" s="167">
        <f>ROW()</f>
        <v>896</v>
      </c>
      <c r="AC896" s="168">
        <f t="shared" ca="1" si="199"/>
        <v>0</v>
      </c>
      <c r="AD896" s="168">
        <f t="shared" ca="1" si="213"/>
        <v>0</v>
      </c>
      <c r="AE896" s="169" t="str">
        <f t="shared" ca="1" si="203"/>
        <v>-</v>
      </c>
      <c r="AF896" s="168" t="str">
        <f t="shared" ca="1" si="204"/>
        <v>-</v>
      </c>
      <c r="AG896" s="169" t="str">
        <f t="shared" ca="1" si="205"/>
        <v>-</v>
      </c>
      <c r="AH896" s="168" t="str">
        <f t="shared" ca="1" si="206"/>
        <v>-</v>
      </c>
      <c r="AI896" s="168">
        <f t="shared" ca="1" si="207"/>
        <v>0</v>
      </c>
      <c r="AJ896" s="170">
        <f t="shared" ca="1" si="208"/>
        <v>0</v>
      </c>
      <c r="AK896" s="168">
        <f t="shared" ca="1" si="200"/>
        <v>0</v>
      </c>
      <c r="AL896" s="168">
        <f t="shared" ca="1" si="195"/>
        <v>0</v>
      </c>
    </row>
    <row r="897" spans="1:38" ht="27" customHeight="1" x14ac:dyDescent="0.2">
      <c r="A897" s="56">
        <v>882</v>
      </c>
      <c r="B897" s="309" t="str">
        <f t="shared" ca="1" si="196"/>
        <v>A882</v>
      </c>
      <c r="C897" s="309"/>
      <c r="D897" s="57" t="str">
        <f t="shared" ca="1" si="197"/>
        <v/>
      </c>
      <c r="E897" s="59" t="str">
        <f t="shared" ca="1" si="198"/>
        <v/>
      </c>
      <c r="F897" s="215">
        <f ca="1">IF(LEN(B897)&gt;0,'OBRAČUNANA OSNOVNA PLAČA'!K891,"")</f>
        <v>0</v>
      </c>
      <c r="G897" s="60"/>
      <c r="H897" s="60"/>
      <c r="I897" s="60"/>
      <c r="J897" s="60"/>
      <c r="K897" s="60"/>
      <c r="L897" s="229">
        <f t="shared" si="201"/>
        <v>0</v>
      </c>
      <c r="M897" s="230">
        <f t="shared" ca="1" si="209"/>
        <v>0</v>
      </c>
      <c r="N897" s="230">
        <f t="shared" ca="1" si="210"/>
        <v>0</v>
      </c>
      <c r="O897" s="231">
        <f t="shared" ca="1" si="211"/>
        <v>0</v>
      </c>
      <c r="P897" s="232">
        <f t="shared" ca="1" si="212"/>
        <v>0</v>
      </c>
      <c r="Q897" s="233">
        <f t="shared" ca="1" si="202"/>
        <v>0</v>
      </c>
      <c r="R897" s="233">
        <f ca="1">IF(LEN(B897)&gt;0,'10'!R897-'10'!Q897,"")</f>
        <v>0</v>
      </c>
      <c r="S897" s="234"/>
      <c r="T897" s="34"/>
      <c r="U897" s="34"/>
      <c r="V897" s="34"/>
      <c r="W897" s="34"/>
      <c r="X897" s="34"/>
      <c r="Y897" s="34"/>
      <c r="AB897" s="167">
        <f>ROW()</f>
        <v>897</v>
      </c>
      <c r="AC897" s="168">
        <f t="shared" ca="1" si="199"/>
        <v>0</v>
      </c>
      <c r="AD897" s="168">
        <f t="shared" ca="1" si="213"/>
        <v>0</v>
      </c>
      <c r="AE897" s="169" t="str">
        <f t="shared" ca="1" si="203"/>
        <v>-</v>
      </c>
      <c r="AF897" s="168" t="str">
        <f t="shared" ca="1" si="204"/>
        <v>-</v>
      </c>
      <c r="AG897" s="169" t="str">
        <f t="shared" ca="1" si="205"/>
        <v>-</v>
      </c>
      <c r="AH897" s="168" t="str">
        <f t="shared" ca="1" si="206"/>
        <v>-</v>
      </c>
      <c r="AI897" s="168">
        <f t="shared" ca="1" si="207"/>
        <v>0</v>
      </c>
      <c r="AJ897" s="170">
        <f t="shared" ca="1" si="208"/>
        <v>0</v>
      </c>
      <c r="AK897" s="168">
        <f t="shared" ca="1" si="200"/>
        <v>0</v>
      </c>
      <c r="AL897" s="168">
        <f t="shared" ca="1" si="195"/>
        <v>0</v>
      </c>
    </row>
    <row r="898" spans="1:38" ht="27" customHeight="1" x14ac:dyDescent="0.2">
      <c r="A898" s="56">
        <v>883</v>
      </c>
      <c r="B898" s="309" t="str">
        <f t="shared" ca="1" si="196"/>
        <v>A883</v>
      </c>
      <c r="C898" s="309"/>
      <c r="D898" s="57" t="str">
        <f t="shared" ca="1" si="197"/>
        <v/>
      </c>
      <c r="E898" s="59" t="str">
        <f t="shared" ca="1" si="198"/>
        <v/>
      </c>
      <c r="F898" s="215">
        <f ca="1">IF(LEN(B898)&gt;0,'OBRAČUNANA OSNOVNA PLAČA'!K892,"")</f>
        <v>0</v>
      </c>
      <c r="G898" s="60"/>
      <c r="H898" s="60"/>
      <c r="I898" s="60"/>
      <c r="J898" s="60"/>
      <c r="K898" s="60"/>
      <c r="L898" s="229">
        <f t="shared" si="201"/>
        <v>0</v>
      </c>
      <c r="M898" s="230">
        <f t="shared" ca="1" si="209"/>
        <v>0</v>
      </c>
      <c r="N898" s="230">
        <f t="shared" ca="1" si="210"/>
        <v>0</v>
      </c>
      <c r="O898" s="231">
        <f t="shared" ca="1" si="211"/>
        <v>0</v>
      </c>
      <c r="P898" s="232">
        <f t="shared" ca="1" si="212"/>
        <v>0</v>
      </c>
      <c r="Q898" s="233">
        <f t="shared" ca="1" si="202"/>
        <v>0</v>
      </c>
      <c r="R898" s="233">
        <f ca="1">IF(LEN(B898)&gt;0,'10'!R898-'10'!Q898,"")</f>
        <v>0</v>
      </c>
      <c r="S898" s="234"/>
      <c r="T898" s="34"/>
      <c r="U898" s="34"/>
      <c r="V898" s="34"/>
      <c r="W898" s="34"/>
      <c r="X898" s="34"/>
      <c r="Y898" s="34"/>
      <c r="AB898" s="167">
        <f>ROW()</f>
        <v>898</v>
      </c>
      <c r="AC898" s="168">
        <f t="shared" ca="1" si="199"/>
        <v>0</v>
      </c>
      <c r="AD898" s="168">
        <f t="shared" ca="1" si="213"/>
        <v>0</v>
      </c>
      <c r="AE898" s="169" t="str">
        <f t="shared" ca="1" si="203"/>
        <v>-</v>
      </c>
      <c r="AF898" s="168" t="str">
        <f t="shared" ca="1" si="204"/>
        <v>-</v>
      </c>
      <c r="AG898" s="169" t="str">
        <f t="shared" ca="1" si="205"/>
        <v>-</v>
      </c>
      <c r="AH898" s="168" t="str">
        <f t="shared" ca="1" si="206"/>
        <v>-</v>
      </c>
      <c r="AI898" s="168">
        <f t="shared" ca="1" si="207"/>
        <v>0</v>
      </c>
      <c r="AJ898" s="170">
        <f t="shared" ca="1" si="208"/>
        <v>0</v>
      </c>
      <c r="AK898" s="168">
        <f t="shared" ca="1" si="200"/>
        <v>0</v>
      </c>
      <c r="AL898" s="168">
        <f t="shared" ca="1" si="195"/>
        <v>0</v>
      </c>
    </row>
    <row r="899" spans="1:38" ht="27" customHeight="1" x14ac:dyDescent="0.2">
      <c r="A899" s="56">
        <v>884</v>
      </c>
      <c r="B899" s="309" t="str">
        <f t="shared" ca="1" si="196"/>
        <v>A884</v>
      </c>
      <c r="C899" s="309"/>
      <c r="D899" s="57" t="str">
        <f t="shared" ca="1" si="197"/>
        <v/>
      </c>
      <c r="E899" s="59" t="str">
        <f t="shared" ca="1" si="198"/>
        <v/>
      </c>
      <c r="F899" s="215">
        <f ca="1">IF(LEN(B899)&gt;0,'OBRAČUNANA OSNOVNA PLAČA'!K893,"")</f>
        <v>0</v>
      </c>
      <c r="G899" s="60"/>
      <c r="H899" s="60"/>
      <c r="I899" s="60"/>
      <c r="J899" s="60"/>
      <c r="K899" s="60"/>
      <c r="L899" s="229">
        <f t="shared" si="201"/>
        <v>0</v>
      </c>
      <c r="M899" s="230">
        <f t="shared" ca="1" si="209"/>
        <v>0</v>
      </c>
      <c r="N899" s="230">
        <f t="shared" ca="1" si="210"/>
        <v>0</v>
      </c>
      <c r="O899" s="231">
        <f t="shared" ca="1" si="211"/>
        <v>0</v>
      </c>
      <c r="P899" s="232">
        <f t="shared" ca="1" si="212"/>
        <v>0</v>
      </c>
      <c r="Q899" s="233">
        <f t="shared" ca="1" si="202"/>
        <v>0</v>
      </c>
      <c r="R899" s="233">
        <f ca="1">IF(LEN(B899)&gt;0,'10'!R899-'10'!Q899,"")</f>
        <v>0</v>
      </c>
      <c r="S899" s="234"/>
      <c r="T899" s="34"/>
      <c r="U899" s="34"/>
      <c r="V899" s="34"/>
      <c r="W899" s="34"/>
      <c r="X899" s="34"/>
      <c r="Y899" s="34"/>
      <c r="AB899" s="167">
        <f>ROW()</f>
        <v>899</v>
      </c>
      <c r="AC899" s="168">
        <f t="shared" ca="1" si="199"/>
        <v>0</v>
      </c>
      <c r="AD899" s="168">
        <f t="shared" ca="1" si="213"/>
        <v>0</v>
      </c>
      <c r="AE899" s="169" t="str">
        <f t="shared" ca="1" si="203"/>
        <v>-</v>
      </c>
      <c r="AF899" s="168" t="str">
        <f t="shared" ca="1" si="204"/>
        <v>-</v>
      </c>
      <c r="AG899" s="169" t="str">
        <f t="shared" ca="1" si="205"/>
        <v>-</v>
      </c>
      <c r="AH899" s="168" t="str">
        <f t="shared" ca="1" si="206"/>
        <v>-</v>
      </c>
      <c r="AI899" s="168">
        <f t="shared" ca="1" si="207"/>
        <v>0</v>
      </c>
      <c r="AJ899" s="170">
        <f t="shared" ca="1" si="208"/>
        <v>0</v>
      </c>
      <c r="AK899" s="168">
        <f t="shared" ca="1" si="200"/>
        <v>0</v>
      </c>
      <c r="AL899" s="168">
        <f t="shared" ca="1" si="195"/>
        <v>0</v>
      </c>
    </row>
    <row r="900" spans="1:38" ht="27" customHeight="1" x14ac:dyDescent="0.2">
      <c r="A900" s="56">
        <v>885</v>
      </c>
      <c r="B900" s="309" t="str">
        <f t="shared" ca="1" si="196"/>
        <v>A885</v>
      </c>
      <c r="C900" s="309"/>
      <c r="D900" s="57" t="str">
        <f t="shared" ca="1" si="197"/>
        <v/>
      </c>
      <c r="E900" s="59" t="str">
        <f t="shared" ca="1" si="198"/>
        <v/>
      </c>
      <c r="F900" s="215">
        <f ca="1">IF(LEN(B900)&gt;0,'OBRAČUNANA OSNOVNA PLAČA'!K894,"")</f>
        <v>0</v>
      </c>
      <c r="G900" s="60"/>
      <c r="H900" s="60"/>
      <c r="I900" s="60"/>
      <c r="J900" s="60"/>
      <c r="K900" s="60"/>
      <c r="L900" s="229">
        <f t="shared" si="201"/>
        <v>0</v>
      </c>
      <c r="M900" s="230">
        <f t="shared" ca="1" si="209"/>
        <v>0</v>
      </c>
      <c r="N900" s="230">
        <f t="shared" ca="1" si="210"/>
        <v>0</v>
      </c>
      <c r="O900" s="231">
        <f t="shared" ca="1" si="211"/>
        <v>0</v>
      </c>
      <c r="P900" s="232">
        <f t="shared" ca="1" si="212"/>
        <v>0</v>
      </c>
      <c r="Q900" s="233">
        <f t="shared" ca="1" si="202"/>
        <v>0</v>
      </c>
      <c r="R900" s="233">
        <f ca="1">IF(LEN(B900)&gt;0,'10'!R900-'10'!Q900,"")</f>
        <v>0</v>
      </c>
      <c r="S900" s="234"/>
      <c r="T900" s="34"/>
      <c r="U900" s="34"/>
      <c r="V900" s="34"/>
      <c r="W900" s="34"/>
      <c r="X900" s="34"/>
      <c r="Y900" s="34"/>
      <c r="AB900" s="167">
        <f>ROW()</f>
        <v>900</v>
      </c>
      <c r="AC900" s="168">
        <f t="shared" ca="1" si="199"/>
        <v>0</v>
      </c>
      <c r="AD900" s="168">
        <f t="shared" ca="1" si="213"/>
        <v>0</v>
      </c>
      <c r="AE900" s="169" t="str">
        <f t="shared" ca="1" si="203"/>
        <v>-</v>
      </c>
      <c r="AF900" s="168" t="str">
        <f t="shared" ca="1" si="204"/>
        <v>-</v>
      </c>
      <c r="AG900" s="169" t="str">
        <f t="shared" ca="1" si="205"/>
        <v>-</v>
      </c>
      <c r="AH900" s="168" t="str">
        <f t="shared" ca="1" si="206"/>
        <v>-</v>
      </c>
      <c r="AI900" s="168">
        <f t="shared" ca="1" si="207"/>
        <v>0</v>
      </c>
      <c r="AJ900" s="170">
        <f t="shared" ca="1" si="208"/>
        <v>0</v>
      </c>
      <c r="AK900" s="168">
        <f t="shared" ca="1" si="200"/>
        <v>0</v>
      </c>
      <c r="AL900" s="168">
        <f t="shared" ref="AL900:AL963" ca="1" si="21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01" spans="1:38" ht="27" customHeight="1" x14ac:dyDescent="0.2">
      <c r="A901" s="56">
        <v>886</v>
      </c>
      <c r="B901" s="309" t="str">
        <f t="shared" ref="B901:B964" ca="1" si="215">IF(LEN(INDIRECT( "'" &amp; $AD$2 &amp; "'!B" &amp; TEXT($AB901-6,0)))&gt;0,INDIRECT( "'" &amp; $AD$2 &amp; "'!B" &amp; TEXT($AB901-6,0)),"")</f>
        <v>A886</v>
      </c>
      <c r="C901" s="309"/>
      <c r="D901" s="57" t="str">
        <f t="shared" ref="D901:D964" ca="1" si="216">IF(LEN(INDIRECT( "'" &amp; $AD$2 &amp; "'!D" &amp; TEXT($AB901-6,0)))&gt;0,INDIRECT( "'" &amp; $AD$2 &amp; "'!D" &amp; TEXT($AB901-6,0)),"")</f>
        <v/>
      </c>
      <c r="E901" s="59" t="str">
        <f t="shared" ref="E901:E964" ca="1" si="217">IF(LEN(INDIRECT( "'" &amp; $AD$2 &amp; "'!E" &amp; TEXT($AB901-6,0)))&gt;0,INDIRECT( "'" &amp; $AD$2 &amp; "'!E" &amp; TEXT($AB901-6,0)),"")</f>
        <v/>
      </c>
      <c r="F901" s="215">
        <f ca="1">IF(LEN(B901)&gt;0,'OBRAČUNANA OSNOVNA PLAČA'!K895,"")</f>
        <v>0</v>
      </c>
      <c r="G901" s="60"/>
      <c r="H901" s="60"/>
      <c r="I901" s="60"/>
      <c r="J901" s="60"/>
      <c r="K901" s="60"/>
      <c r="L901" s="229">
        <f t="shared" si="201"/>
        <v>0</v>
      </c>
      <c r="M901" s="230">
        <f t="shared" ca="1" si="209"/>
        <v>0</v>
      </c>
      <c r="N901" s="230">
        <f t="shared" ca="1" si="210"/>
        <v>0</v>
      </c>
      <c r="O901" s="231">
        <f t="shared" ca="1" si="211"/>
        <v>0</v>
      </c>
      <c r="P901" s="232">
        <f t="shared" ca="1" si="212"/>
        <v>0</v>
      </c>
      <c r="Q901" s="233">
        <f t="shared" ca="1" si="202"/>
        <v>0</v>
      </c>
      <c r="R901" s="233">
        <f ca="1">IF(LEN(B901)&gt;0,'10'!R901-'10'!Q901,"")</f>
        <v>0</v>
      </c>
      <c r="S901" s="234"/>
      <c r="T901" s="34"/>
      <c r="U901" s="34"/>
      <c r="V901" s="34"/>
      <c r="W901" s="34"/>
      <c r="X901" s="34"/>
      <c r="Y901" s="34"/>
      <c r="AB901" s="167">
        <f>ROW()</f>
        <v>901</v>
      </c>
      <c r="AC901" s="168">
        <f t="shared" ref="AC901:AC964" ca="1" si="218">IF($AO$3=1,0,INDIRECT( "'" &amp; $AO$2 &amp; "'!P" &amp; TEXT($AB901,0)))</f>
        <v>0</v>
      </c>
      <c r="AD901" s="168">
        <f t="shared" ca="1" si="213"/>
        <v>0</v>
      </c>
      <c r="AE901" s="169" t="str">
        <f t="shared" ca="1" si="203"/>
        <v>-</v>
      </c>
      <c r="AF901" s="168" t="str">
        <f t="shared" ca="1" si="204"/>
        <v>-</v>
      </c>
      <c r="AG901" s="169" t="str">
        <f t="shared" ca="1" si="205"/>
        <v>-</v>
      </c>
      <c r="AH901" s="168" t="str">
        <f t="shared" ca="1" si="206"/>
        <v>-</v>
      </c>
      <c r="AI901" s="168">
        <f t="shared" ca="1" si="207"/>
        <v>0</v>
      </c>
      <c r="AJ901" s="170">
        <f t="shared" ca="1" si="208"/>
        <v>0</v>
      </c>
      <c r="AK901" s="168">
        <f t="shared" ref="AK901:AK964" ca="1" si="2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01" s="168">
        <f t="shared" ca="1" si="214"/>
        <v>0</v>
      </c>
    </row>
    <row r="902" spans="1:38" ht="27" customHeight="1" x14ac:dyDescent="0.2">
      <c r="A902" s="56">
        <v>887</v>
      </c>
      <c r="B902" s="309" t="str">
        <f t="shared" ca="1" si="215"/>
        <v>A887</v>
      </c>
      <c r="C902" s="309"/>
      <c r="D902" s="57" t="str">
        <f t="shared" ca="1" si="216"/>
        <v/>
      </c>
      <c r="E902" s="59" t="str">
        <f t="shared" ca="1" si="217"/>
        <v/>
      </c>
      <c r="F902" s="215">
        <f ca="1">IF(LEN(B902)&gt;0,'OBRAČUNANA OSNOVNA PLAČA'!K896,"")</f>
        <v>0</v>
      </c>
      <c r="G902" s="60"/>
      <c r="H902" s="60"/>
      <c r="I902" s="60"/>
      <c r="J902" s="60"/>
      <c r="K902" s="60"/>
      <c r="L902" s="229">
        <f t="shared" si="201"/>
        <v>0</v>
      </c>
      <c r="M902" s="230">
        <f t="shared" ca="1" si="209"/>
        <v>0</v>
      </c>
      <c r="N902" s="230">
        <f t="shared" ca="1" si="210"/>
        <v>0</v>
      </c>
      <c r="O902" s="231">
        <f t="shared" ca="1" si="211"/>
        <v>0</v>
      </c>
      <c r="P902" s="232">
        <f t="shared" ca="1" si="212"/>
        <v>0</v>
      </c>
      <c r="Q902" s="233">
        <f t="shared" ca="1" si="202"/>
        <v>0</v>
      </c>
      <c r="R902" s="233">
        <f ca="1">IF(LEN(B902)&gt;0,'10'!R902-'10'!Q902,"")</f>
        <v>0</v>
      </c>
      <c r="S902" s="234"/>
      <c r="T902" s="34"/>
      <c r="U902" s="34"/>
      <c r="V902" s="34"/>
      <c r="W902" s="34"/>
      <c r="X902" s="34"/>
      <c r="Y902" s="34"/>
      <c r="AB902" s="167">
        <f>ROW()</f>
        <v>902</v>
      </c>
      <c r="AC902" s="168">
        <f t="shared" ca="1" si="218"/>
        <v>0</v>
      </c>
      <c r="AD902" s="168">
        <f t="shared" ca="1" si="213"/>
        <v>0</v>
      </c>
      <c r="AE902" s="169" t="str">
        <f t="shared" ca="1" si="203"/>
        <v>-</v>
      </c>
      <c r="AF902" s="168" t="str">
        <f t="shared" ca="1" si="204"/>
        <v>-</v>
      </c>
      <c r="AG902" s="169" t="str">
        <f t="shared" ca="1" si="205"/>
        <v>-</v>
      </c>
      <c r="AH902" s="168" t="str">
        <f t="shared" ca="1" si="206"/>
        <v>-</v>
      </c>
      <c r="AI902" s="168">
        <f t="shared" ca="1" si="207"/>
        <v>0</v>
      </c>
      <c r="AJ902" s="170">
        <f t="shared" ca="1" si="208"/>
        <v>0</v>
      </c>
      <c r="AK902" s="168">
        <f t="shared" ca="1" si="219"/>
        <v>0</v>
      </c>
      <c r="AL902" s="168">
        <f t="shared" ca="1" si="214"/>
        <v>0</v>
      </c>
    </row>
    <row r="903" spans="1:38" ht="27" customHeight="1" x14ac:dyDescent="0.2">
      <c r="A903" s="56">
        <v>888</v>
      </c>
      <c r="B903" s="309" t="str">
        <f t="shared" ca="1" si="215"/>
        <v>A888</v>
      </c>
      <c r="C903" s="309"/>
      <c r="D903" s="57" t="str">
        <f t="shared" ca="1" si="216"/>
        <v/>
      </c>
      <c r="E903" s="59" t="str">
        <f t="shared" ca="1" si="217"/>
        <v/>
      </c>
      <c r="F903" s="215">
        <f ca="1">IF(LEN(B903)&gt;0,'OBRAČUNANA OSNOVNA PLAČA'!K897,"")</f>
        <v>0</v>
      </c>
      <c r="G903" s="60"/>
      <c r="H903" s="60"/>
      <c r="I903" s="60"/>
      <c r="J903" s="60"/>
      <c r="K903" s="60"/>
      <c r="L903" s="229">
        <f t="shared" si="201"/>
        <v>0</v>
      </c>
      <c r="M903" s="230">
        <f t="shared" ca="1" si="209"/>
        <v>0</v>
      </c>
      <c r="N903" s="230">
        <f t="shared" ca="1" si="210"/>
        <v>0</v>
      </c>
      <c r="O903" s="231">
        <f t="shared" ca="1" si="211"/>
        <v>0</v>
      </c>
      <c r="P903" s="232">
        <f t="shared" ca="1" si="212"/>
        <v>0</v>
      </c>
      <c r="Q903" s="233">
        <f t="shared" ca="1" si="202"/>
        <v>0</v>
      </c>
      <c r="R903" s="233">
        <f ca="1">IF(LEN(B903)&gt;0,'10'!R903-'10'!Q903,"")</f>
        <v>0</v>
      </c>
      <c r="S903" s="234"/>
      <c r="T903" s="34"/>
      <c r="U903" s="34"/>
      <c r="V903" s="34"/>
      <c r="W903" s="34"/>
      <c r="X903" s="34"/>
      <c r="Y903" s="34"/>
      <c r="AB903" s="167">
        <f>ROW()</f>
        <v>903</v>
      </c>
      <c r="AC903" s="168">
        <f t="shared" ca="1" si="218"/>
        <v>0</v>
      </c>
      <c r="AD903" s="168">
        <f t="shared" ca="1" si="213"/>
        <v>0</v>
      </c>
      <c r="AE903" s="169" t="str">
        <f t="shared" ca="1" si="203"/>
        <v>-</v>
      </c>
      <c r="AF903" s="168" t="str">
        <f t="shared" ca="1" si="204"/>
        <v>-</v>
      </c>
      <c r="AG903" s="169" t="str">
        <f t="shared" ca="1" si="205"/>
        <v>-</v>
      </c>
      <c r="AH903" s="168" t="str">
        <f t="shared" ca="1" si="206"/>
        <v>-</v>
      </c>
      <c r="AI903" s="168">
        <f t="shared" ca="1" si="207"/>
        <v>0</v>
      </c>
      <c r="AJ903" s="170">
        <f t="shared" ca="1" si="208"/>
        <v>0</v>
      </c>
      <c r="AK903" s="168">
        <f t="shared" ca="1" si="219"/>
        <v>0</v>
      </c>
      <c r="AL903" s="168">
        <f t="shared" ca="1" si="214"/>
        <v>0</v>
      </c>
    </row>
    <row r="904" spans="1:38" ht="27" customHeight="1" x14ac:dyDescent="0.2">
      <c r="A904" s="56">
        <v>889</v>
      </c>
      <c r="B904" s="309" t="str">
        <f t="shared" ca="1" si="215"/>
        <v>A889</v>
      </c>
      <c r="C904" s="309"/>
      <c r="D904" s="57" t="str">
        <f t="shared" ca="1" si="216"/>
        <v/>
      </c>
      <c r="E904" s="59" t="str">
        <f t="shared" ca="1" si="217"/>
        <v/>
      </c>
      <c r="F904" s="215">
        <f ca="1">IF(LEN(B904)&gt;0,'OBRAČUNANA OSNOVNA PLAČA'!K898,"")</f>
        <v>0</v>
      </c>
      <c r="G904" s="60"/>
      <c r="H904" s="60"/>
      <c r="I904" s="60"/>
      <c r="J904" s="60"/>
      <c r="K904" s="60"/>
      <c r="L904" s="229">
        <f t="shared" si="201"/>
        <v>0</v>
      </c>
      <c r="M904" s="230">
        <f t="shared" ca="1" si="209"/>
        <v>0</v>
      </c>
      <c r="N904" s="230">
        <f t="shared" ca="1" si="210"/>
        <v>0</v>
      </c>
      <c r="O904" s="231">
        <f t="shared" ca="1" si="211"/>
        <v>0</v>
      </c>
      <c r="P904" s="232">
        <f t="shared" ca="1" si="212"/>
        <v>0</v>
      </c>
      <c r="Q904" s="233">
        <f t="shared" ca="1" si="202"/>
        <v>0</v>
      </c>
      <c r="R904" s="233">
        <f ca="1">IF(LEN(B904)&gt;0,'10'!R904-'10'!Q904,"")</f>
        <v>0</v>
      </c>
      <c r="S904" s="234"/>
      <c r="T904" s="34"/>
      <c r="U904" s="34"/>
      <c r="V904" s="34"/>
      <c r="W904" s="34"/>
      <c r="X904" s="34"/>
      <c r="Y904" s="34"/>
      <c r="AB904" s="167">
        <f>ROW()</f>
        <v>904</v>
      </c>
      <c r="AC904" s="168">
        <f t="shared" ca="1" si="218"/>
        <v>0</v>
      </c>
      <c r="AD904" s="168">
        <f t="shared" ca="1" si="213"/>
        <v>0</v>
      </c>
      <c r="AE904" s="169" t="str">
        <f t="shared" ca="1" si="203"/>
        <v>-</v>
      </c>
      <c r="AF904" s="168" t="str">
        <f t="shared" ca="1" si="204"/>
        <v>-</v>
      </c>
      <c r="AG904" s="169" t="str">
        <f t="shared" ca="1" si="205"/>
        <v>-</v>
      </c>
      <c r="AH904" s="168" t="str">
        <f t="shared" ca="1" si="206"/>
        <v>-</v>
      </c>
      <c r="AI904" s="168">
        <f t="shared" ca="1" si="207"/>
        <v>0</v>
      </c>
      <c r="AJ904" s="170">
        <f t="shared" ca="1" si="208"/>
        <v>0</v>
      </c>
      <c r="AK904" s="168">
        <f t="shared" ca="1" si="219"/>
        <v>0</v>
      </c>
      <c r="AL904" s="168">
        <f t="shared" ca="1" si="214"/>
        <v>0</v>
      </c>
    </row>
    <row r="905" spans="1:38" ht="27" customHeight="1" x14ac:dyDescent="0.2">
      <c r="A905" s="56">
        <v>890</v>
      </c>
      <c r="B905" s="309" t="str">
        <f t="shared" ca="1" si="215"/>
        <v>A890</v>
      </c>
      <c r="C905" s="309"/>
      <c r="D905" s="57" t="str">
        <f t="shared" ca="1" si="216"/>
        <v/>
      </c>
      <c r="E905" s="59" t="str">
        <f t="shared" ca="1" si="217"/>
        <v/>
      </c>
      <c r="F905" s="215">
        <f ca="1">IF(LEN(B905)&gt;0,'OBRAČUNANA OSNOVNA PLAČA'!K899,"")</f>
        <v>0</v>
      </c>
      <c r="G905" s="60"/>
      <c r="H905" s="60"/>
      <c r="I905" s="60"/>
      <c r="J905" s="60"/>
      <c r="K905" s="60"/>
      <c r="L905" s="229">
        <f t="shared" si="201"/>
        <v>0</v>
      </c>
      <c r="M905" s="230">
        <f t="shared" ca="1" si="209"/>
        <v>0</v>
      </c>
      <c r="N905" s="230">
        <f t="shared" ca="1" si="210"/>
        <v>0</v>
      </c>
      <c r="O905" s="231">
        <f t="shared" ca="1" si="211"/>
        <v>0</v>
      </c>
      <c r="P905" s="232">
        <f t="shared" ca="1" si="212"/>
        <v>0</v>
      </c>
      <c r="Q905" s="233">
        <f t="shared" ca="1" si="202"/>
        <v>0</v>
      </c>
      <c r="R905" s="233">
        <f ca="1">IF(LEN(B905)&gt;0,'10'!R905-'10'!Q905,"")</f>
        <v>0</v>
      </c>
      <c r="S905" s="234"/>
      <c r="T905" s="34"/>
      <c r="U905" s="34"/>
      <c r="V905" s="34"/>
      <c r="W905" s="34"/>
      <c r="X905" s="34"/>
      <c r="Y905" s="34"/>
      <c r="AB905" s="167">
        <f>ROW()</f>
        <v>905</v>
      </c>
      <c r="AC905" s="168">
        <f t="shared" ca="1" si="218"/>
        <v>0</v>
      </c>
      <c r="AD905" s="168">
        <f t="shared" ca="1" si="213"/>
        <v>0</v>
      </c>
      <c r="AE905" s="169" t="str">
        <f t="shared" ca="1" si="203"/>
        <v>-</v>
      </c>
      <c r="AF905" s="168" t="str">
        <f t="shared" ca="1" si="204"/>
        <v>-</v>
      </c>
      <c r="AG905" s="169" t="str">
        <f t="shared" ca="1" si="205"/>
        <v>-</v>
      </c>
      <c r="AH905" s="168" t="str">
        <f t="shared" ca="1" si="206"/>
        <v>-</v>
      </c>
      <c r="AI905" s="168">
        <f t="shared" ca="1" si="207"/>
        <v>0</v>
      </c>
      <c r="AJ905" s="170">
        <f t="shared" ca="1" si="208"/>
        <v>0</v>
      </c>
      <c r="AK905" s="168">
        <f t="shared" ca="1" si="219"/>
        <v>0</v>
      </c>
      <c r="AL905" s="168">
        <f t="shared" ca="1" si="214"/>
        <v>0</v>
      </c>
    </row>
    <row r="906" spans="1:38" ht="27" customHeight="1" x14ac:dyDescent="0.2">
      <c r="A906" s="56">
        <v>891</v>
      </c>
      <c r="B906" s="309" t="str">
        <f t="shared" ca="1" si="215"/>
        <v>A891</v>
      </c>
      <c r="C906" s="309"/>
      <c r="D906" s="57" t="str">
        <f t="shared" ca="1" si="216"/>
        <v/>
      </c>
      <c r="E906" s="59" t="str">
        <f t="shared" ca="1" si="217"/>
        <v/>
      </c>
      <c r="F906" s="215">
        <f ca="1">IF(LEN(B906)&gt;0,'OBRAČUNANA OSNOVNA PLAČA'!K900,"")</f>
        <v>0</v>
      </c>
      <c r="G906" s="60"/>
      <c r="H906" s="60"/>
      <c r="I906" s="60"/>
      <c r="J906" s="60"/>
      <c r="K906" s="60"/>
      <c r="L906" s="229">
        <f t="shared" si="201"/>
        <v>0</v>
      </c>
      <c r="M906" s="230">
        <f t="shared" ca="1" si="209"/>
        <v>0</v>
      </c>
      <c r="N906" s="230">
        <f t="shared" ca="1" si="210"/>
        <v>0</v>
      </c>
      <c r="O906" s="231">
        <f t="shared" ca="1" si="211"/>
        <v>0</v>
      </c>
      <c r="P906" s="232">
        <f t="shared" ca="1" si="212"/>
        <v>0</v>
      </c>
      <c r="Q906" s="233">
        <f t="shared" ca="1" si="202"/>
        <v>0</v>
      </c>
      <c r="R906" s="233">
        <f ca="1">IF(LEN(B906)&gt;0,'10'!R906-'10'!Q906,"")</f>
        <v>0</v>
      </c>
      <c r="S906" s="234"/>
      <c r="T906" s="34"/>
      <c r="U906" s="34"/>
      <c r="V906" s="34"/>
      <c r="W906" s="34"/>
      <c r="X906" s="34"/>
      <c r="Y906" s="34"/>
      <c r="AB906" s="167">
        <f>ROW()</f>
        <v>906</v>
      </c>
      <c r="AC906" s="168">
        <f t="shared" ca="1" si="218"/>
        <v>0</v>
      </c>
      <c r="AD906" s="168">
        <f t="shared" ca="1" si="213"/>
        <v>0</v>
      </c>
      <c r="AE906" s="169" t="str">
        <f t="shared" ca="1" si="203"/>
        <v>-</v>
      </c>
      <c r="AF906" s="168" t="str">
        <f t="shared" ca="1" si="204"/>
        <v>-</v>
      </c>
      <c r="AG906" s="169" t="str">
        <f t="shared" ca="1" si="205"/>
        <v>-</v>
      </c>
      <c r="AH906" s="168" t="str">
        <f t="shared" ca="1" si="206"/>
        <v>-</v>
      </c>
      <c r="AI906" s="168">
        <f t="shared" ca="1" si="207"/>
        <v>0</v>
      </c>
      <c r="AJ906" s="170">
        <f t="shared" ca="1" si="208"/>
        <v>0</v>
      </c>
      <c r="AK906" s="168">
        <f t="shared" ca="1" si="219"/>
        <v>0</v>
      </c>
      <c r="AL906" s="168">
        <f t="shared" ca="1" si="214"/>
        <v>0</v>
      </c>
    </row>
    <row r="907" spans="1:38" ht="27" customHeight="1" x14ac:dyDescent="0.2">
      <c r="A907" s="56">
        <v>892</v>
      </c>
      <c r="B907" s="309" t="str">
        <f t="shared" ca="1" si="215"/>
        <v>A892</v>
      </c>
      <c r="C907" s="309"/>
      <c r="D907" s="57" t="str">
        <f t="shared" ca="1" si="216"/>
        <v/>
      </c>
      <c r="E907" s="59" t="str">
        <f t="shared" ca="1" si="217"/>
        <v/>
      </c>
      <c r="F907" s="215">
        <f ca="1">IF(LEN(B907)&gt;0,'OBRAČUNANA OSNOVNA PLAČA'!K901,"")</f>
        <v>0</v>
      </c>
      <c r="G907" s="60"/>
      <c r="H907" s="60"/>
      <c r="I907" s="60"/>
      <c r="J907" s="60"/>
      <c r="K907" s="60"/>
      <c r="L907" s="229">
        <f t="shared" si="201"/>
        <v>0</v>
      </c>
      <c r="M907" s="230">
        <f t="shared" ca="1" si="209"/>
        <v>0</v>
      </c>
      <c r="N907" s="230">
        <f t="shared" ca="1" si="210"/>
        <v>0</v>
      </c>
      <c r="O907" s="231">
        <f t="shared" ca="1" si="211"/>
        <v>0</v>
      </c>
      <c r="P907" s="232">
        <f t="shared" ca="1" si="212"/>
        <v>0</v>
      </c>
      <c r="Q907" s="233">
        <f t="shared" ca="1" si="202"/>
        <v>0</v>
      </c>
      <c r="R907" s="233">
        <f ca="1">IF(LEN(B907)&gt;0,'10'!R907-'10'!Q907,"")</f>
        <v>0</v>
      </c>
      <c r="S907" s="234"/>
      <c r="T907" s="34"/>
      <c r="U907" s="34"/>
      <c r="V907" s="34"/>
      <c r="W907" s="34"/>
      <c r="X907" s="34"/>
      <c r="Y907" s="34"/>
      <c r="AB907" s="167">
        <f>ROW()</f>
        <v>907</v>
      </c>
      <c r="AC907" s="168">
        <f t="shared" ca="1" si="218"/>
        <v>0</v>
      </c>
      <c r="AD907" s="168">
        <f t="shared" ca="1" si="213"/>
        <v>0</v>
      </c>
      <c r="AE907" s="169" t="str">
        <f t="shared" ca="1" si="203"/>
        <v>-</v>
      </c>
      <c r="AF907" s="168" t="str">
        <f t="shared" ca="1" si="204"/>
        <v>-</v>
      </c>
      <c r="AG907" s="169" t="str">
        <f t="shared" ca="1" si="205"/>
        <v>-</v>
      </c>
      <c r="AH907" s="168" t="str">
        <f t="shared" ca="1" si="206"/>
        <v>-</v>
      </c>
      <c r="AI907" s="168">
        <f t="shared" ca="1" si="207"/>
        <v>0</v>
      </c>
      <c r="AJ907" s="170">
        <f t="shared" ca="1" si="208"/>
        <v>0</v>
      </c>
      <c r="AK907" s="168">
        <f t="shared" ca="1" si="219"/>
        <v>0</v>
      </c>
      <c r="AL907" s="168">
        <f t="shared" ca="1" si="214"/>
        <v>0</v>
      </c>
    </row>
    <row r="908" spans="1:38" ht="27" customHeight="1" x14ac:dyDescent="0.2">
      <c r="A908" s="56">
        <v>893</v>
      </c>
      <c r="B908" s="309" t="str">
        <f t="shared" ca="1" si="215"/>
        <v>A893</v>
      </c>
      <c r="C908" s="309"/>
      <c r="D908" s="57" t="str">
        <f t="shared" ca="1" si="216"/>
        <v/>
      </c>
      <c r="E908" s="59" t="str">
        <f t="shared" ca="1" si="217"/>
        <v/>
      </c>
      <c r="F908" s="215">
        <f ca="1">IF(LEN(B908)&gt;0,'OBRAČUNANA OSNOVNA PLAČA'!K902,"")</f>
        <v>0</v>
      </c>
      <c r="G908" s="60"/>
      <c r="H908" s="60"/>
      <c r="I908" s="60"/>
      <c r="J908" s="60"/>
      <c r="K908" s="60"/>
      <c r="L908" s="229">
        <f t="shared" si="201"/>
        <v>0</v>
      </c>
      <c r="M908" s="230">
        <f t="shared" ca="1" si="209"/>
        <v>0</v>
      </c>
      <c r="N908" s="230">
        <f t="shared" ca="1" si="210"/>
        <v>0</v>
      </c>
      <c r="O908" s="231">
        <f t="shared" ca="1" si="211"/>
        <v>0</v>
      </c>
      <c r="P908" s="232">
        <f t="shared" ca="1" si="212"/>
        <v>0</v>
      </c>
      <c r="Q908" s="233">
        <f t="shared" ca="1" si="202"/>
        <v>0</v>
      </c>
      <c r="R908" s="233">
        <f ca="1">IF(LEN(B908)&gt;0,'10'!R908-'10'!Q908,"")</f>
        <v>0</v>
      </c>
      <c r="S908" s="234"/>
      <c r="T908" s="34"/>
      <c r="U908" s="34"/>
      <c r="V908" s="34"/>
      <c r="W908" s="34"/>
      <c r="X908" s="34"/>
      <c r="Y908" s="34"/>
      <c r="AB908" s="167">
        <f>ROW()</f>
        <v>908</v>
      </c>
      <c r="AC908" s="168">
        <f t="shared" ca="1" si="218"/>
        <v>0</v>
      </c>
      <c r="AD908" s="168">
        <f t="shared" ca="1" si="213"/>
        <v>0</v>
      </c>
      <c r="AE908" s="169" t="str">
        <f t="shared" ca="1" si="203"/>
        <v>-</v>
      </c>
      <c r="AF908" s="168" t="str">
        <f t="shared" ca="1" si="204"/>
        <v>-</v>
      </c>
      <c r="AG908" s="169" t="str">
        <f t="shared" ca="1" si="205"/>
        <v>-</v>
      </c>
      <c r="AH908" s="168" t="str">
        <f t="shared" ca="1" si="206"/>
        <v>-</v>
      </c>
      <c r="AI908" s="168">
        <f t="shared" ca="1" si="207"/>
        <v>0</v>
      </c>
      <c r="AJ908" s="170">
        <f t="shared" ca="1" si="208"/>
        <v>0</v>
      </c>
      <c r="AK908" s="168">
        <f t="shared" ca="1" si="219"/>
        <v>0</v>
      </c>
      <c r="AL908" s="168">
        <f t="shared" ca="1" si="214"/>
        <v>0</v>
      </c>
    </row>
    <row r="909" spans="1:38" ht="27" customHeight="1" x14ac:dyDescent="0.2">
      <c r="A909" s="56">
        <v>894</v>
      </c>
      <c r="B909" s="309" t="str">
        <f t="shared" ca="1" si="215"/>
        <v>A894</v>
      </c>
      <c r="C909" s="309"/>
      <c r="D909" s="57" t="str">
        <f t="shared" ca="1" si="216"/>
        <v/>
      </c>
      <c r="E909" s="59" t="str">
        <f t="shared" ca="1" si="217"/>
        <v/>
      </c>
      <c r="F909" s="215">
        <f ca="1">IF(LEN(B909)&gt;0,'OBRAČUNANA OSNOVNA PLAČA'!K903,"")</f>
        <v>0</v>
      </c>
      <c r="G909" s="60"/>
      <c r="H909" s="60"/>
      <c r="I909" s="60"/>
      <c r="J909" s="60"/>
      <c r="K909" s="60"/>
      <c r="L909" s="229">
        <f t="shared" si="201"/>
        <v>0</v>
      </c>
      <c r="M909" s="230">
        <f t="shared" ca="1" si="209"/>
        <v>0</v>
      </c>
      <c r="N909" s="230">
        <f t="shared" ca="1" si="210"/>
        <v>0</v>
      </c>
      <c r="O909" s="231">
        <f t="shared" ca="1" si="211"/>
        <v>0</v>
      </c>
      <c r="P909" s="232">
        <f t="shared" ca="1" si="212"/>
        <v>0</v>
      </c>
      <c r="Q909" s="233">
        <f t="shared" ca="1" si="202"/>
        <v>0</v>
      </c>
      <c r="R909" s="233">
        <f ca="1">IF(LEN(B909)&gt;0,'10'!R909-'10'!Q909,"")</f>
        <v>0</v>
      </c>
      <c r="S909" s="234"/>
      <c r="T909" s="34"/>
      <c r="U909" s="34"/>
      <c r="V909" s="34"/>
      <c r="W909" s="34"/>
      <c r="X909" s="34"/>
      <c r="Y909" s="34"/>
      <c r="AB909" s="167">
        <f>ROW()</f>
        <v>909</v>
      </c>
      <c r="AC909" s="168">
        <f t="shared" ca="1" si="218"/>
        <v>0</v>
      </c>
      <c r="AD909" s="168">
        <f t="shared" ca="1" si="213"/>
        <v>0</v>
      </c>
      <c r="AE909" s="169" t="str">
        <f t="shared" ca="1" si="203"/>
        <v>-</v>
      </c>
      <c r="AF909" s="168" t="str">
        <f t="shared" ca="1" si="204"/>
        <v>-</v>
      </c>
      <c r="AG909" s="169" t="str">
        <f t="shared" ca="1" si="205"/>
        <v>-</v>
      </c>
      <c r="AH909" s="168" t="str">
        <f t="shared" ca="1" si="206"/>
        <v>-</v>
      </c>
      <c r="AI909" s="168">
        <f t="shared" ca="1" si="207"/>
        <v>0</v>
      </c>
      <c r="AJ909" s="170">
        <f t="shared" ca="1" si="208"/>
        <v>0</v>
      </c>
      <c r="AK909" s="168">
        <f t="shared" ca="1" si="219"/>
        <v>0</v>
      </c>
      <c r="AL909" s="168">
        <f t="shared" ca="1" si="214"/>
        <v>0</v>
      </c>
    </row>
    <row r="910" spans="1:38" ht="27" customHeight="1" x14ac:dyDescent="0.2">
      <c r="A910" s="56">
        <v>895</v>
      </c>
      <c r="B910" s="309" t="str">
        <f t="shared" ca="1" si="215"/>
        <v>A895</v>
      </c>
      <c r="C910" s="309"/>
      <c r="D910" s="57" t="str">
        <f t="shared" ca="1" si="216"/>
        <v/>
      </c>
      <c r="E910" s="59" t="str">
        <f t="shared" ca="1" si="217"/>
        <v/>
      </c>
      <c r="F910" s="215">
        <f ca="1">IF(LEN(B910)&gt;0,'OBRAČUNANA OSNOVNA PLAČA'!K904,"")</f>
        <v>0</v>
      </c>
      <c r="G910" s="60"/>
      <c r="H910" s="60"/>
      <c r="I910" s="60"/>
      <c r="J910" s="60"/>
      <c r="K910" s="60"/>
      <c r="L910" s="229">
        <f t="shared" si="201"/>
        <v>0</v>
      </c>
      <c r="M910" s="230">
        <f t="shared" ca="1" si="209"/>
        <v>0</v>
      </c>
      <c r="N910" s="230">
        <f t="shared" ca="1" si="210"/>
        <v>0</v>
      </c>
      <c r="O910" s="231">
        <f t="shared" ca="1" si="211"/>
        <v>0</v>
      </c>
      <c r="P910" s="232">
        <f t="shared" ca="1" si="212"/>
        <v>0</v>
      </c>
      <c r="Q910" s="233">
        <f t="shared" ca="1" si="202"/>
        <v>0</v>
      </c>
      <c r="R910" s="233">
        <f ca="1">IF(LEN(B910)&gt;0,'10'!R910-'10'!Q910,"")</f>
        <v>0</v>
      </c>
      <c r="S910" s="234"/>
      <c r="T910" s="34"/>
      <c r="U910" s="34"/>
      <c r="V910" s="34"/>
      <c r="W910" s="34"/>
      <c r="X910" s="34"/>
      <c r="Y910" s="34"/>
      <c r="AB910" s="167">
        <f>ROW()</f>
        <v>910</v>
      </c>
      <c r="AC910" s="168">
        <f t="shared" ca="1" si="218"/>
        <v>0</v>
      </c>
      <c r="AD910" s="168">
        <f t="shared" ca="1" si="213"/>
        <v>0</v>
      </c>
      <c r="AE910" s="169" t="str">
        <f t="shared" ca="1" si="203"/>
        <v>-</v>
      </c>
      <c r="AF910" s="168" t="str">
        <f t="shared" ca="1" si="204"/>
        <v>-</v>
      </c>
      <c r="AG910" s="169" t="str">
        <f t="shared" ca="1" si="205"/>
        <v>-</v>
      </c>
      <c r="AH910" s="168" t="str">
        <f t="shared" ca="1" si="206"/>
        <v>-</v>
      </c>
      <c r="AI910" s="168">
        <f t="shared" ca="1" si="207"/>
        <v>0</v>
      </c>
      <c r="AJ910" s="170">
        <f t="shared" ca="1" si="208"/>
        <v>0</v>
      </c>
      <c r="AK910" s="168">
        <f t="shared" ca="1" si="219"/>
        <v>0</v>
      </c>
      <c r="AL910" s="168">
        <f t="shared" ca="1" si="214"/>
        <v>0</v>
      </c>
    </row>
    <row r="911" spans="1:38" ht="27" customHeight="1" x14ac:dyDescent="0.2">
      <c r="A911" s="56">
        <v>896</v>
      </c>
      <c r="B911" s="309" t="str">
        <f t="shared" ca="1" si="215"/>
        <v>A896</v>
      </c>
      <c r="C911" s="309"/>
      <c r="D911" s="57" t="str">
        <f t="shared" ca="1" si="216"/>
        <v/>
      </c>
      <c r="E911" s="59" t="str">
        <f t="shared" ca="1" si="217"/>
        <v/>
      </c>
      <c r="F911" s="215">
        <f ca="1">IF(LEN(B911)&gt;0,'OBRAČUNANA OSNOVNA PLAČA'!K905,"")</f>
        <v>0</v>
      </c>
      <c r="G911" s="60"/>
      <c r="H911" s="60"/>
      <c r="I911" s="60"/>
      <c r="J911" s="60"/>
      <c r="K911" s="60"/>
      <c r="L911" s="229">
        <f t="shared" si="201"/>
        <v>0</v>
      </c>
      <c r="M911" s="230">
        <f t="shared" ca="1" si="209"/>
        <v>0</v>
      </c>
      <c r="N911" s="230">
        <f t="shared" ca="1" si="210"/>
        <v>0</v>
      </c>
      <c r="O911" s="231">
        <f t="shared" ca="1" si="211"/>
        <v>0</v>
      </c>
      <c r="P911" s="232">
        <f t="shared" ca="1" si="212"/>
        <v>0</v>
      </c>
      <c r="Q911" s="233">
        <f t="shared" ca="1" si="202"/>
        <v>0</v>
      </c>
      <c r="R911" s="233">
        <f ca="1">IF(LEN(B911)&gt;0,'10'!R911-'10'!Q911,"")</f>
        <v>0</v>
      </c>
      <c r="S911" s="234"/>
      <c r="T911" s="34"/>
      <c r="U911" s="34"/>
      <c r="V911" s="34"/>
      <c r="W911" s="34"/>
      <c r="X911" s="34"/>
      <c r="Y911" s="34"/>
      <c r="AB911" s="167">
        <f>ROW()</f>
        <v>911</v>
      </c>
      <c r="AC911" s="168">
        <f t="shared" ca="1" si="218"/>
        <v>0</v>
      </c>
      <c r="AD911" s="168">
        <f t="shared" ca="1" si="213"/>
        <v>0</v>
      </c>
      <c r="AE911" s="169" t="str">
        <f t="shared" ca="1" si="203"/>
        <v>-</v>
      </c>
      <c r="AF911" s="168" t="str">
        <f t="shared" ca="1" si="204"/>
        <v>-</v>
      </c>
      <c r="AG911" s="169" t="str">
        <f t="shared" ca="1" si="205"/>
        <v>-</v>
      </c>
      <c r="AH911" s="168" t="str">
        <f t="shared" ca="1" si="206"/>
        <v>-</v>
      </c>
      <c r="AI911" s="168">
        <f t="shared" ca="1" si="207"/>
        <v>0</v>
      </c>
      <c r="AJ911" s="170">
        <f t="shared" ca="1" si="208"/>
        <v>0</v>
      </c>
      <c r="AK911" s="168">
        <f t="shared" ca="1" si="219"/>
        <v>0</v>
      </c>
      <c r="AL911" s="168">
        <f t="shared" ca="1" si="214"/>
        <v>0</v>
      </c>
    </row>
    <row r="912" spans="1:38" ht="27" customHeight="1" x14ac:dyDescent="0.2">
      <c r="A912" s="56">
        <v>897</v>
      </c>
      <c r="B912" s="309" t="str">
        <f t="shared" ca="1" si="215"/>
        <v>A897</v>
      </c>
      <c r="C912" s="309"/>
      <c r="D912" s="57" t="str">
        <f t="shared" ca="1" si="216"/>
        <v/>
      </c>
      <c r="E912" s="59" t="str">
        <f t="shared" ca="1" si="217"/>
        <v/>
      </c>
      <c r="F912" s="215">
        <f ca="1">IF(LEN(B912)&gt;0,'OBRAČUNANA OSNOVNA PLAČA'!K906,"")</f>
        <v>0</v>
      </c>
      <c r="G912" s="60"/>
      <c r="H912" s="60"/>
      <c r="I912" s="60"/>
      <c r="J912" s="60"/>
      <c r="K912" s="60"/>
      <c r="L912" s="229">
        <f t="shared" ref="L912:L975" si="220">+G912+H912+I912+J912+K912</f>
        <v>0</v>
      </c>
      <c r="M912" s="230">
        <f t="shared" ca="1" si="209"/>
        <v>0</v>
      </c>
      <c r="N912" s="230">
        <f t="shared" ca="1" si="210"/>
        <v>0</v>
      </c>
      <c r="O912" s="231">
        <f t="shared" ca="1" si="211"/>
        <v>0</v>
      </c>
      <c r="P912" s="232">
        <f t="shared" ca="1" si="212"/>
        <v>0</v>
      </c>
      <c r="Q912" s="233">
        <f t="shared" ref="Q912:Q975" ca="1" si="221">MIN(P912,R912)</f>
        <v>0</v>
      </c>
      <c r="R912" s="233">
        <f ca="1">IF(LEN(B912)&gt;0,'10'!R912-'10'!Q912,"")</f>
        <v>0</v>
      </c>
      <c r="S912" s="234"/>
      <c r="T912" s="34"/>
      <c r="U912" s="34"/>
      <c r="V912" s="34"/>
      <c r="W912" s="34"/>
      <c r="X912" s="34"/>
      <c r="Y912" s="34"/>
      <c r="AB912" s="167">
        <f>ROW()</f>
        <v>912</v>
      </c>
      <c r="AC912" s="168">
        <f t="shared" ca="1" si="218"/>
        <v>0</v>
      </c>
      <c r="AD912" s="168">
        <f t="shared" ca="1" si="213"/>
        <v>0</v>
      </c>
      <c r="AE912" s="169" t="str">
        <f t="shared" ref="AE912:AE975" ca="1" si="222">IF(AC912&gt;=AD912,"-",$L912/(5*MAX($M$1021:$M$1022)))</f>
        <v>-</v>
      </c>
      <c r="AF912" s="168" t="str">
        <f t="shared" ref="AF912:AF975" ca="1" si="223">IF(AC912&gt;=AD912,"-",$L912/(5*MAX($M$1021:$M$1022))*AK912)</f>
        <v>-</v>
      </c>
      <c r="AG912" s="169" t="str">
        <f t="shared" ref="AG912:AG975" ca="1" si="224">IF(AE912="-","-",AE912*$AF$1017)</f>
        <v>-</v>
      </c>
      <c r="AH912" s="168" t="str">
        <f t="shared" ref="AH912:AH975" ca="1" si="225">IF(AF912="-","-",AF912*$AF$1017)</f>
        <v>-</v>
      </c>
      <c r="AI912" s="168">
        <f t="shared" ref="AI912:AI975" ca="1" si="226">IF(AG912="-",0,MIN(AH912,R912))</f>
        <v>0</v>
      </c>
      <c r="AJ912" s="170">
        <f t="shared" ref="AJ912:AJ975" ca="1" si="227">+AD912-AC912</f>
        <v>0</v>
      </c>
      <c r="AK912" s="168">
        <f t="shared" ca="1" si="219"/>
        <v>0</v>
      </c>
      <c r="AL912" s="168">
        <f t="shared" ca="1" si="214"/>
        <v>0</v>
      </c>
    </row>
    <row r="913" spans="1:38" ht="27" customHeight="1" x14ac:dyDescent="0.2">
      <c r="A913" s="56">
        <v>898</v>
      </c>
      <c r="B913" s="309" t="str">
        <f t="shared" ca="1" si="215"/>
        <v>A898</v>
      </c>
      <c r="C913" s="309"/>
      <c r="D913" s="57" t="str">
        <f t="shared" ca="1" si="216"/>
        <v/>
      </c>
      <c r="E913" s="59" t="str">
        <f t="shared" ca="1" si="217"/>
        <v/>
      </c>
      <c r="F913" s="215">
        <f ca="1">IF(LEN(B913)&gt;0,'OBRAČUNANA OSNOVNA PLAČA'!K907,"")</f>
        <v>0</v>
      </c>
      <c r="G913" s="60"/>
      <c r="H913" s="60"/>
      <c r="I913" s="60"/>
      <c r="J913" s="60"/>
      <c r="K913" s="60"/>
      <c r="L913" s="229">
        <f t="shared" si="220"/>
        <v>0</v>
      </c>
      <c r="M913" s="230">
        <f t="shared" ref="M913:M976" ca="1" si="228">IF(LEN(B913)&gt;0,L913/5,"")</f>
        <v>0</v>
      </c>
      <c r="N913" s="230">
        <f t="shared" ref="N913:N976" ca="1" si="229">IF(LEN(B913)&gt;0,F913*M913,"")</f>
        <v>0</v>
      </c>
      <c r="O913" s="231">
        <f t="shared" ref="O913:O976" ca="1" si="230">IF(LEN(B913)&gt;0,M913*$P$1017,"")</f>
        <v>0</v>
      </c>
      <c r="P913" s="232">
        <f t="shared" ref="P913:P976" ca="1" si="231">IF(LEN(B913)&gt;0,F913*O913,"")</f>
        <v>0</v>
      </c>
      <c r="Q913" s="233">
        <f t="shared" ca="1" si="221"/>
        <v>0</v>
      </c>
      <c r="R913" s="233">
        <f ca="1">IF(LEN(B913)&gt;0,'10'!R913-'10'!Q913,"")</f>
        <v>0</v>
      </c>
      <c r="S913" s="234"/>
      <c r="T913" s="34"/>
      <c r="U913" s="34"/>
      <c r="V913" s="34"/>
      <c r="W913" s="34"/>
      <c r="X913" s="34"/>
      <c r="Y913" s="34"/>
      <c r="AB913" s="167">
        <f>ROW()</f>
        <v>913</v>
      </c>
      <c r="AC913" s="168">
        <f t="shared" ca="1" si="218"/>
        <v>0</v>
      </c>
      <c r="AD913" s="168">
        <f t="shared" ca="1" si="213"/>
        <v>0</v>
      </c>
      <c r="AE913" s="169" t="str">
        <f t="shared" ca="1" si="222"/>
        <v>-</v>
      </c>
      <c r="AF913" s="168" t="str">
        <f t="shared" ca="1" si="223"/>
        <v>-</v>
      </c>
      <c r="AG913" s="169" t="str">
        <f t="shared" ca="1" si="224"/>
        <v>-</v>
      </c>
      <c r="AH913" s="168" t="str">
        <f t="shared" ca="1" si="225"/>
        <v>-</v>
      </c>
      <c r="AI913" s="168">
        <f t="shared" ca="1" si="226"/>
        <v>0</v>
      </c>
      <c r="AJ913" s="170">
        <f t="shared" ca="1" si="227"/>
        <v>0</v>
      </c>
      <c r="AK913" s="168">
        <f t="shared" ca="1" si="219"/>
        <v>0</v>
      </c>
      <c r="AL913" s="168">
        <f t="shared" ca="1" si="214"/>
        <v>0</v>
      </c>
    </row>
    <row r="914" spans="1:38" ht="27" customHeight="1" x14ac:dyDescent="0.2">
      <c r="A914" s="56">
        <v>899</v>
      </c>
      <c r="B914" s="309" t="str">
        <f t="shared" ca="1" si="215"/>
        <v>A899</v>
      </c>
      <c r="C914" s="309"/>
      <c r="D914" s="57" t="str">
        <f t="shared" ca="1" si="216"/>
        <v/>
      </c>
      <c r="E914" s="59" t="str">
        <f t="shared" ca="1" si="217"/>
        <v/>
      </c>
      <c r="F914" s="215">
        <f ca="1">IF(LEN(B914)&gt;0,'OBRAČUNANA OSNOVNA PLAČA'!K908,"")</f>
        <v>0</v>
      </c>
      <c r="G914" s="60"/>
      <c r="H914" s="60"/>
      <c r="I914" s="60"/>
      <c r="J914" s="60"/>
      <c r="K914" s="60"/>
      <c r="L914" s="229">
        <f t="shared" si="220"/>
        <v>0</v>
      </c>
      <c r="M914" s="230">
        <f t="shared" ca="1" si="228"/>
        <v>0</v>
      </c>
      <c r="N914" s="230">
        <f t="shared" ca="1" si="229"/>
        <v>0</v>
      </c>
      <c r="O914" s="231">
        <f t="shared" ca="1" si="230"/>
        <v>0</v>
      </c>
      <c r="P914" s="232">
        <f t="shared" ca="1" si="231"/>
        <v>0</v>
      </c>
      <c r="Q914" s="233">
        <f t="shared" ca="1" si="221"/>
        <v>0</v>
      </c>
      <c r="R914" s="233">
        <f ca="1">IF(LEN(B914)&gt;0,'10'!R914-'10'!Q914,"")</f>
        <v>0</v>
      </c>
      <c r="S914" s="234"/>
      <c r="T914" s="34"/>
      <c r="U914" s="34"/>
      <c r="V914" s="34"/>
      <c r="W914" s="34"/>
      <c r="X914" s="34"/>
      <c r="Y914" s="34"/>
      <c r="AB914" s="167">
        <f>ROW()</f>
        <v>914</v>
      </c>
      <c r="AC914" s="168">
        <f t="shared" ca="1" si="218"/>
        <v>0</v>
      </c>
      <c r="AD914" s="168">
        <f t="shared" ca="1" si="213"/>
        <v>0</v>
      </c>
      <c r="AE914" s="169" t="str">
        <f t="shared" ca="1" si="222"/>
        <v>-</v>
      </c>
      <c r="AF914" s="168" t="str">
        <f t="shared" ca="1" si="223"/>
        <v>-</v>
      </c>
      <c r="AG914" s="169" t="str">
        <f t="shared" ca="1" si="224"/>
        <v>-</v>
      </c>
      <c r="AH914" s="168" t="str">
        <f t="shared" ca="1" si="225"/>
        <v>-</v>
      </c>
      <c r="AI914" s="168">
        <f t="shared" ca="1" si="226"/>
        <v>0</v>
      </c>
      <c r="AJ914" s="170">
        <f t="shared" ca="1" si="227"/>
        <v>0</v>
      </c>
      <c r="AK914" s="168">
        <f t="shared" ca="1" si="219"/>
        <v>0</v>
      </c>
      <c r="AL914" s="168">
        <f t="shared" ca="1" si="214"/>
        <v>0</v>
      </c>
    </row>
    <row r="915" spans="1:38" ht="27" customHeight="1" x14ac:dyDescent="0.2">
      <c r="A915" s="56">
        <v>900</v>
      </c>
      <c r="B915" s="309" t="str">
        <f t="shared" ca="1" si="215"/>
        <v>A900</v>
      </c>
      <c r="C915" s="309"/>
      <c r="D915" s="57" t="str">
        <f t="shared" ca="1" si="216"/>
        <v/>
      </c>
      <c r="E915" s="59" t="str">
        <f t="shared" ca="1" si="217"/>
        <v/>
      </c>
      <c r="F915" s="215">
        <f ca="1">IF(LEN(B915)&gt;0,'OBRAČUNANA OSNOVNA PLAČA'!K909,"")</f>
        <v>0</v>
      </c>
      <c r="G915" s="60"/>
      <c r="H915" s="60"/>
      <c r="I915" s="60"/>
      <c r="J915" s="60"/>
      <c r="K915" s="60"/>
      <c r="L915" s="229">
        <f t="shared" si="220"/>
        <v>0</v>
      </c>
      <c r="M915" s="230">
        <f t="shared" ca="1" si="228"/>
        <v>0</v>
      </c>
      <c r="N915" s="230">
        <f t="shared" ca="1" si="229"/>
        <v>0</v>
      </c>
      <c r="O915" s="231">
        <f t="shared" ca="1" si="230"/>
        <v>0</v>
      </c>
      <c r="P915" s="232">
        <f t="shared" ca="1" si="231"/>
        <v>0</v>
      </c>
      <c r="Q915" s="233">
        <f t="shared" ca="1" si="221"/>
        <v>0</v>
      </c>
      <c r="R915" s="233">
        <f ca="1">IF(LEN(B915)&gt;0,'10'!R915-'10'!Q915,"")</f>
        <v>0</v>
      </c>
      <c r="S915" s="234"/>
      <c r="T915" s="34"/>
      <c r="U915" s="34"/>
      <c r="V915" s="34"/>
      <c r="W915" s="34"/>
      <c r="X915" s="34"/>
      <c r="Y915" s="34"/>
      <c r="AB915" s="167">
        <f>ROW()</f>
        <v>915</v>
      </c>
      <c r="AC915" s="168">
        <f t="shared" ca="1" si="218"/>
        <v>0</v>
      </c>
      <c r="AD915" s="168">
        <f t="shared" ca="1" si="213"/>
        <v>0</v>
      </c>
      <c r="AE915" s="169" t="str">
        <f t="shared" ca="1" si="222"/>
        <v>-</v>
      </c>
      <c r="AF915" s="168" t="str">
        <f t="shared" ca="1" si="223"/>
        <v>-</v>
      </c>
      <c r="AG915" s="169" t="str">
        <f t="shared" ca="1" si="224"/>
        <v>-</v>
      </c>
      <c r="AH915" s="168" t="str">
        <f t="shared" ca="1" si="225"/>
        <v>-</v>
      </c>
      <c r="AI915" s="168">
        <f t="shared" ca="1" si="226"/>
        <v>0</v>
      </c>
      <c r="AJ915" s="170">
        <f t="shared" ca="1" si="227"/>
        <v>0</v>
      </c>
      <c r="AK915" s="168">
        <f t="shared" ca="1" si="219"/>
        <v>0</v>
      </c>
      <c r="AL915" s="168">
        <f t="shared" ca="1" si="214"/>
        <v>0</v>
      </c>
    </row>
    <row r="916" spans="1:38" ht="27" customHeight="1" x14ac:dyDescent="0.2">
      <c r="A916" s="56">
        <v>901</v>
      </c>
      <c r="B916" s="309" t="str">
        <f t="shared" ca="1" si="215"/>
        <v>A901</v>
      </c>
      <c r="C916" s="309"/>
      <c r="D916" s="57" t="str">
        <f t="shared" ca="1" si="216"/>
        <v/>
      </c>
      <c r="E916" s="59" t="str">
        <f t="shared" ca="1" si="217"/>
        <v/>
      </c>
      <c r="F916" s="215">
        <f ca="1">IF(LEN(B916)&gt;0,'OBRAČUNANA OSNOVNA PLAČA'!K910,"")</f>
        <v>0</v>
      </c>
      <c r="G916" s="60"/>
      <c r="H916" s="60"/>
      <c r="I916" s="60"/>
      <c r="J916" s="60"/>
      <c r="K916" s="60"/>
      <c r="L916" s="229">
        <f t="shared" si="220"/>
        <v>0</v>
      </c>
      <c r="M916" s="230">
        <f t="shared" ca="1" si="228"/>
        <v>0</v>
      </c>
      <c r="N916" s="230">
        <f t="shared" ca="1" si="229"/>
        <v>0</v>
      </c>
      <c r="O916" s="231">
        <f t="shared" ca="1" si="230"/>
        <v>0</v>
      </c>
      <c r="P916" s="232">
        <f t="shared" ca="1" si="231"/>
        <v>0</v>
      </c>
      <c r="Q916" s="233">
        <f t="shared" ca="1" si="221"/>
        <v>0</v>
      </c>
      <c r="R916" s="233">
        <f ca="1">IF(LEN(B916)&gt;0,'10'!R916-'10'!Q916,"")</f>
        <v>0</v>
      </c>
      <c r="S916" s="234"/>
      <c r="T916" s="34"/>
      <c r="U916" s="34"/>
      <c r="V916" s="34"/>
      <c r="W916" s="34"/>
      <c r="X916" s="34"/>
      <c r="Y916" s="34"/>
      <c r="AB916" s="167">
        <f>ROW()</f>
        <v>916</v>
      </c>
      <c r="AC916" s="168">
        <f t="shared" ca="1" si="218"/>
        <v>0</v>
      </c>
      <c r="AD916" s="168">
        <f t="shared" ca="1" si="213"/>
        <v>0</v>
      </c>
      <c r="AE916" s="169" t="str">
        <f t="shared" ca="1" si="222"/>
        <v>-</v>
      </c>
      <c r="AF916" s="168" t="str">
        <f t="shared" ca="1" si="223"/>
        <v>-</v>
      </c>
      <c r="AG916" s="169" t="str">
        <f t="shared" ca="1" si="224"/>
        <v>-</v>
      </c>
      <c r="AH916" s="168" t="str">
        <f t="shared" ca="1" si="225"/>
        <v>-</v>
      </c>
      <c r="AI916" s="168">
        <f t="shared" ca="1" si="226"/>
        <v>0</v>
      </c>
      <c r="AJ916" s="170">
        <f t="shared" ca="1" si="227"/>
        <v>0</v>
      </c>
      <c r="AK916" s="168">
        <f t="shared" ca="1" si="219"/>
        <v>0</v>
      </c>
      <c r="AL916" s="168">
        <f t="shared" ca="1" si="214"/>
        <v>0</v>
      </c>
    </row>
    <row r="917" spans="1:38" ht="27" customHeight="1" x14ac:dyDescent="0.2">
      <c r="A917" s="56">
        <v>902</v>
      </c>
      <c r="B917" s="309" t="str">
        <f t="shared" ca="1" si="215"/>
        <v>A902</v>
      </c>
      <c r="C917" s="309"/>
      <c r="D917" s="57" t="str">
        <f t="shared" ca="1" si="216"/>
        <v/>
      </c>
      <c r="E917" s="59" t="str">
        <f t="shared" ca="1" si="217"/>
        <v/>
      </c>
      <c r="F917" s="215">
        <f ca="1">IF(LEN(B917)&gt;0,'OBRAČUNANA OSNOVNA PLAČA'!K911,"")</f>
        <v>0</v>
      </c>
      <c r="G917" s="60"/>
      <c r="H917" s="60"/>
      <c r="I917" s="60"/>
      <c r="J917" s="60"/>
      <c r="K917" s="60"/>
      <c r="L917" s="229">
        <f t="shared" si="220"/>
        <v>0</v>
      </c>
      <c r="M917" s="230">
        <f t="shared" ca="1" si="228"/>
        <v>0</v>
      </c>
      <c r="N917" s="230">
        <f t="shared" ca="1" si="229"/>
        <v>0</v>
      </c>
      <c r="O917" s="231">
        <f t="shared" ca="1" si="230"/>
        <v>0</v>
      </c>
      <c r="P917" s="232">
        <f t="shared" ca="1" si="231"/>
        <v>0</v>
      </c>
      <c r="Q917" s="233">
        <f t="shared" ca="1" si="221"/>
        <v>0</v>
      </c>
      <c r="R917" s="233">
        <f ca="1">IF(LEN(B917)&gt;0,'10'!R917-'10'!Q917,"")</f>
        <v>0</v>
      </c>
      <c r="S917" s="234"/>
      <c r="T917" s="34"/>
      <c r="U917" s="34"/>
      <c r="V917" s="34"/>
      <c r="W917" s="34"/>
      <c r="X917" s="34"/>
      <c r="Y917" s="34"/>
      <c r="AB917" s="167">
        <f>ROW()</f>
        <v>917</v>
      </c>
      <c r="AC917" s="168">
        <f t="shared" ca="1" si="218"/>
        <v>0</v>
      </c>
      <c r="AD917" s="168">
        <f t="shared" ca="1" si="213"/>
        <v>0</v>
      </c>
      <c r="AE917" s="169" t="str">
        <f t="shared" ca="1" si="222"/>
        <v>-</v>
      </c>
      <c r="AF917" s="168" t="str">
        <f t="shared" ca="1" si="223"/>
        <v>-</v>
      </c>
      <c r="AG917" s="169" t="str">
        <f t="shared" ca="1" si="224"/>
        <v>-</v>
      </c>
      <c r="AH917" s="168" t="str">
        <f t="shared" ca="1" si="225"/>
        <v>-</v>
      </c>
      <c r="AI917" s="168">
        <f t="shared" ca="1" si="226"/>
        <v>0</v>
      </c>
      <c r="AJ917" s="170">
        <f t="shared" ca="1" si="227"/>
        <v>0</v>
      </c>
      <c r="AK917" s="168">
        <f t="shared" ca="1" si="219"/>
        <v>0</v>
      </c>
      <c r="AL917" s="168">
        <f t="shared" ca="1" si="214"/>
        <v>0</v>
      </c>
    </row>
    <row r="918" spans="1:38" ht="27" customHeight="1" x14ac:dyDescent="0.2">
      <c r="A918" s="56">
        <v>903</v>
      </c>
      <c r="B918" s="309" t="str">
        <f t="shared" ca="1" si="215"/>
        <v>A903</v>
      </c>
      <c r="C918" s="309"/>
      <c r="D918" s="57" t="str">
        <f t="shared" ca="1" si="216"/>
        <v/>
      </c>
      <c r="E918" s="59" t="str">
        <f t="shared" ca="1" si="217"/>
        <v/>
      </c>
      <c r="F918" s="215">
        <f ca="1">IF(LEN(B918)&gt;0,'OBRAČUNANA OSNOVNA PLAČA'!K912,"")</f>
        <v>0</v>
      </c>
      <c r="G918" s="60"/>
      <c r="H918" s="60"/>
      <c r="I918" s="60"/>
      <c r="J918" s="60"/>
      <c r="K918" s="60"/>
      <c r="L918" s="229">
        <f t="shared" si="220"/>
        <v>0</v>
      </c>
      <c r="M918" s="230">
        <f t="shared" ca="1" si="228"/>
        <v>0</v>
      </c>
      <c r="N918" s="230">
        <f t="shared" ca="1" si="229"/>
        <v>0</v>
      </c>
      <c r="O918" s="231">
        <f t="shared" ca="1" si="230"/>
        <v>0</v>
      </c>
      <c r="P918" s="232">
        <f t="shared" ca="1" si="231"/>
        <v>0</v>
      </c>
      <c r="Q918" s="233">
        <f t="shared" ca="1" si="221"/>
        <v>0</v>
      </c>
      <c r="R918" s="233">
        <f ca="1">IF(LEN(B918)&gt;0,'10'!R918-'10'!Q918,"")</f>
        <v>0</v>
      </c>
      <c r="S918" s="234"/>
      <c r="T918" s="34"/>
      <c r="U918" s="34"/>
      <c r="V918" s="34"/>
      <c r="W918" s="34"/>
      <c r="X918" s="34"/>
      <c r="Y918" s="34"/>
      <c r="AB918" s="167">
        <f>ROW()</f>
        <v>918</v>
      </c>
      <c r="AC918" s="168">
        <f t="shared" ca="1" si="218"/>
        <v>0</v>
      </c>
      <c r="AD918" s="168">
        <f t="shared" ref="AD918:AD981" ca="1" si="232">IF($AO$3=1,(INDIRECT( "'" &amp; $AD$2 &amp; "'!F" &amp; TEXT($AB918-6,0))*2/12+INDIRECT( "'" &amp; $AD$2 &amp; "'!G" &amp; TEXT($AB918-6,0))*10/12)*2,INDIRECT( "'" &amp; $AO$2 &amp; "'!Q" &amp; TEXT($AB918,0)))</f>
        <v>0</v>
      </c>
      <c r="AE918" s="169" t="str">
        <f t="shared" ca="1" si="222"/>
        <v>-</v>
      </c>
      <c r="AF918" s="168" t="str">
        <f t="shared" ca="1" si="223"/>
        <v>-</v>
      </c>
      <c r="AG918" s="169" t="str">
        <f t="shared" ca="1" si="224"/>
        <v>-</v>
      </c>
      <c r="AH918" s="168" t="str">
        <f t="shared" ca="1" si="225"/>
        <v>-</v>
      </c>
      <c r="AI918" s="168">
        <f t="shared" ca="1" si="226"/>
        <v>0</v>
      </c>
      <c r="AJ918" s="170">
        <f t="shared" ca="1" si="227"/>
        <v>0</v>
      </c>
      <c r="AK918" s="168">
        <f t="shared" ca="1" si="219"/>
        <v>0</v>
      </c>
      <c r="AL918" s="168">
        <f t="shared" ca="1" si="214"/>
        <v>0</v>
      </c>
    </row>
    <row r="919" spans="1:38" ht="27" customHeight="1" x14ac:dyDescent="0.2">
      <c r="A919" s="56">
        <v>904</v>
      </c>
      <c r="B919" s="309" t="str">
        <f t="shared" ca="1" si="215"/>
        <v>A904</v>
      </c>
      <c r="C919" s="309"/>
      <c r="D919" s="57" t="str">
        <f t="shared" ca="1" si="216"/>
        <v/>
      </c>
      <c r="E919" s="59" t="str">
        <f t="shared" ca="1" si="217"/>
        <v/>
      </c>
      <c r="F919" s="215">
        <f ca="1">IF(LEN(B919)&gt;0,'OBRAČUNANA OSNOVNA PLAČA'!K913,"")</f>
        <v>0</v>
      </c>
      <c r="G919" s="60"/>
      <c r="H919" s="60"/>
      <c r="I919" s="60"/>
      <c r="J919" s="60"/>
      <c r="K919" s="60"/>
      <c r="L919" s="229">
        <f t="shared" si="220"/>
        <v>0</v>
      </c>
      <c r="M919" s="230">
        <f t="shared" ca="1" si="228"/>
        <v>0</v>
      </c>
      <c r="N919" s="230">
        <f t="shared" ca="1" si="229"/>
        <v>0</v>
      </c>
      <c r="O919" s="231">
        <f t="shared" ca="1" si="230"/>
        <v>0</v>
      </c>
      <c r="P919" s="232">
        <f t="shared" ca="1" si="231"/>
        <v>0</v>
      </c>
      <c r="Q919" s="233">
        <f t="shared" ca="1" si="221"/>
        <v>0</v>
      </c>
      <c r="R919" s="233">
        <f ca="1">IF(LEN(B919)&gt;0,'10'!R919-'10'!Q919,"")</f>
        <v>0</v>
      </c>
      <c r="S919" s="234"/>
      <c r="T919" s="34"/>
      <c r="U919" s="34"/>
      <c r="V919" s="34"/>
      <c r="W919" s="34"/>
      <c r="X919" s="34"/>
      <c r="Y919" s="34"/>
      <c r="AB919" s="167">
        <f>ROW()</f>
        <v>919</v>
      </c>
      <c r="AC919" s="168">
        <f t="shared" ca="1" si="218"/>
        <v>0</v>
      </c>
      <c r="AD919" s="168">
        <f t="shared" ca="1" si="232"/>
        <v>0</v>
      </c>
      <c r="AE919" s="169" t="str">
        <f t="shared" ca="1" si="222"/>
        <v>-</v>
      </c>
      <c r="AF919" s="168" t="str">
        <f t="shared" ca="1" si="223"/>
        <v>-</v>
      </c>
      <c r="AG919" s="169" t="str">
        <f t="shared" ca="1" si="224"/>
        <v>-</v>
      </c>
      <c r="AH919" s="168" t="str">
        <f t="shared" ca="1" si="225"/>
        <v>-</v>
      </c>
      <c r="AI919" s="168">
        <f t="shared" ca="1" si="226"/>
        <v>0</v>
      </c>
      <c r="AJ919" s="170">
        <f t="shared" ca="1" si="227"/>
        <v>0</v>
      </c>
      <c r="AK919" s="168">
        <f t="shared" ca="1" si="219"/>
        <v>0</v>
      </c>
      <c r="AL919" s="168">
        <f t="shared" ca="1" si="214"/>
        <v>0</v>
      </c>
    </row>
    <row r="920" spans="1:38" ht="27" customHeight="1" x14ac:dyDescent="0.2">
      <c r="A920" s="56">
        <v>905</v>
      </c>
      <c r="B920" s="309" t="str">
        <f t="shared" ca="1" si="215"/>
        <v>A905</v>
      </c>
      <c r="C920" s="309"/>
      <c r="D920" s="57" t="str">
        <f t="shared" ca="1" si="216"/>
        <v/>
      </c>
      <c r="E920" s="59" t="str">
        <f t="shared" ca="1" si="217"/>
        <v/>
      </c>
      <c r="F920" s="215">
        <f ca="1">IF(LEN(B920)&gt;0,'OBRAČUNANA OSNOVNA PLAČA'!K914,"")</f>
        <v>0</v>
      </c>
      <c r="G920" s="60"/>
      <c r="H920" s="60"/>
      <c r="I920" s="60"/>
      <c r="J920" s="60"/>
      <c r="K920" s="60"/>
      <c r="L920" s="229">
        <f t="shared" si="220"/>
        <v>0</v>
      </c>
      <c r="M920" s="230">
        <f t="shared" ca="1" si="228"/>
        <v>0</v>
      </c>
      <c r="N920" s="230">
        <f t="shared" ca="1" si="229"/>
        <v>0</v>
      </c>
      <c r="O920" s="231">
        <f t="shared" ca="1" si="230"/>
        <v>0</v>
      </c>
      <c r="P920" s="232">
        <f t="shared" ca="1" si="231"/>
        <v>0</v>
      </c>
      <c r="Q920" s="233">
        <f t="shared" ca="1" si="221"/>
        <v>0</v>
      </c>
      <c r="R920" s="233">
        <f ca="1">IF(LEN(B920)&gt;0,'10'!R920-'10'!Q920,"")</f>
        <v>0</v>
      </c>
      <c r="S920" s="234"/>
      <c r="T920" s="34"/>
      <c r="U920" s="34"/>
      <c r="V920" s="34"/>
      <c r="W920" s="34"/>
      <c r="X920" s="34"/>
      <c r="Y920" s="34"/>
      <c r="AB920" s="167">
        <f>ROW()</f>
        <v>920</v>
      </c>
      <c r="AC920" s="168">
        <f t="shared" ca="1" si="218"/>
        <v>0</v>
      </c>
      <c r="AD920" s="168">
        <f t="shared" ca="1" si="232"/>
        <v>0</v>
      </c>
      <c r="AE920" s="169" t="str">
        <f t="shared" ca="1" si="222"/>
        <v>-</v>
      </c>
      <c r="AF920" s="168" t="str">
        <f t="shared" ca="1" si="223"/>
        <v>-</v>
      </c>
      <c r="AG920" s="169" t="str">
        <f t="shared" ca="1" si="224"/>
        <v>-</v>
      </c>
      <c r="AH920" s="168" t="str">
        <f t="shared" ca="1" si="225"/>
        <v>-</v>
      </c>
      <c r="AI920" s="168">
        <f t="shared" ca="1" si="226"/>
        <v>0</v>
      </c>
      <c r="AJ920" s="170">
        <f t="shared" ca="1" si="227"/>
        <v>0</v>
      </c>
      <c r="AK920" s="168">
        <f t="shared" ca="1" si="219"/>
        <v>0</v>
      </c>
      <c r="AL920" s="168">
        <f t="shared" ca="1" si="214"/>
        <v>0</v>
      </c>
    </row>
    <row r="921" spans="1:38" ht="27" customHeight="1" x14ac:dyDescent="0.2">
      <c r="A921" s="56">
        <v>906</v>
      </c>
      <c r="B921" s="309" t="str">
        <f t="shared" ca="1" si="215"/>
        <v>A906</v>
      </c>
      <c r="C921" s="309"/>
      <c r="D921" s="57" t="str">
        <f t="shared" ca="1" si="216"/>
        <v/>
      </c>
      <c r="E921" s="59" t="str">
        <f t="shared" ca="1" si="217"/>
        <v/>
      </c>
      <c r="F921" s="215">
        <f ca="1">IF(LEN(B921)&gt;0,'OBRAČUNANA OSNOVNA PLAČA'!K915,"")</f>
        <v>0</v>
      </c>
      <c r="G921" s="60"/>
      <c r="H921" s="60"/>
      <c r="I921" s="60"/>
      <c r="J921" s="60"/>
      <c r="K921" s="60"/>
      <c r="L921" s="229">
        <f t="shared" si="220"/>
        <v>0</v>
      </c>
      <c r="M921" s="230">
        <f t="shared" ca="1" si="228"/>
        <v>0</v>
      </c>
      <c r="N921" s="230">
        <f t="shared" ca="1" si="229"/>
        <v>0</v>
      </c>
      <c r="O921" s="231">
        <f t="shared" ca="1" si="230"/>
        <v>0</v>
      </c>
      <c r="P921" s="232">
        <f t="shared" ca="1" si="231"/>
        <v>0</v>
      </c>
      <c r="Q921" s="233">
        <f t="shared" ca="1" si="221"/>
        <v>0</v>
      </c>
      <c r="R921" s="233">
        <f ca="1">IF(LEN(B921)&gt;0,'10'!R921-'10'!Q921,"")</f>
        <v>0</v>
      </c>
      <c r="S921" s="234"/>
      <c r="T921" s="34"/>
      <c r="U921" s="34"/>
      <c r="V921" s="34"/>
      <c r="W921" s="34"/>
      <c r="X921" s="34"/>
      <c r="Y921" s="34"/>
      <c r="AB921" s="167">
        <f>ROW()</f>
        <v>921</v>
      </c>
      <c r="AC921" s="168">
        <f t="shared" ca="1" si="218"/>
        <v>0</v>
      </c>
      <c r="AD921" s="168">
        <f t="shared" ca="1" si="232"/>
        <v>0</v>
      </c>
      <c r="AE921" s="169" t="str">
        <f t="shared" ca="1" si="222"/>
        <v>-</v>
      </c>
      <c r="AF921" s="168" t="str">
        <f t="shared" ca="1" si="223"/>
        <v>-</v>
      </c>
      <c r="AG921" s="169" t="str">
        <f t="shared" ca="1" si="224"/>
        <v>-</v>
      </c>
      <c r="AH921" s="168" t="str">
        <f t="shared" ca="1" si="225"/>
        <v>-</v>
      </c>
      <c r="AI921" s="168">
        <f t="shared" ca="1" si="226"/>
        <v>0</v>
      </c>
      <c r="AJ921" s="170">
        <f t="shared" ca="1" si="227"/>
        <v>0</v>
      </c>
      <c r="AK921" s="168">
        <f t="shared" ca="1" si="219"/>
        <v>0</v>
      </c>
      <c r="AL921" s="168">
        <f t="shared" ca="1" si="214"/>
        <v>0</v>
      </c>
    </row>
    <row r="922" spans="1:38" ht="27" customHeight="1" x14ac:dyDescent="0.2">
      <c r="A922" s="56">
        <v>907</v>
      </c>
      <c r="B922" s="309" t="str">
        <f t="shared" ca="1" si="215"/>
        <v>A907</v>
      </c>
      <c r="C922" s="309"/>
      <c r="D922" s="57" t="str">
        <f t="shared" ca="1" si="216"/>
        <v/>
      </c>
      <c r="E922" s="59" t="str">
        <f t="shared" ca="1" si="217"/>
        <v/>
      </c>
      <c r="F922" s="215">
        <f ca="1">IF(LEN(B922)&gt;0,'OBRAČUNANA OSNOVNA PLAČA'!K916,"")</f>
        <v>0</v>
      </c>
      <c r="G922" s="60"/>
      <c r="H922" s="60"/>
      <c r="I922" s="60"/>
      <c r="J922" s="60"/>
      <c r="K922" s="60"/>
      <c r="L922" s="229">
        <f t="shared" si="220"/>
        <v>0</v>
      </c>
      <c r="M922" s="230">
        <f t="shared" ca="1" si="228"/>
        <v>0</v>
      </c>
      <c r="N922" s="230">
        <f t="shared" ca="1" si="229"/>
        <v>0</v>
      </c>
      <c r="O922" s="231">
        <f t="shared" ca="1" si="230"/>
        <v>0</v>
      </c>
      <c r="P922" s="232">
        <f t="shared" ca="1" si="231"/>
        <v>0</v>
      </c>
      <c r="Q922" s="233">
        <f t="shared" ca="1" si="221"/>
        <v>0</v>
      </c>
      <c r="R922" s="233">
        <f ca="1">IF(LEN(B922)&gt;0,'10'!R922-'10'!Q922,"")</f>
        <v>0</v>
      </c>
      <c r="S922" s="234"/>
      <c r="T922" s="34"/>
      <c r="U922" s="34"/>
      <c r="V922" s="34"/>
      <c r="W922" s="34"/>
      <c r="X922" s="34"/>
      <c r="Y922" s="34"/>
      <c r="AB922" s="167">
        <f>ROW()</f>
        <v>922</v>
      </c>
      <c r="AC922" s="168">
        <f t="shared" ca="1" si="218"/>
        <v>0</v>
      </c>
      <c r="AD922" s="168">
        <f t="shared" ca="1" si="232"/>
        <v>0</v>
      </c>
      <c r="AE922" s="169" t="str">
        <f t="shared" ca="1" si="222"/>
        <v>-</v>
      </c>
      <c r="AF922" s="168" t="str">
        <f t="shared" ca="1" si="223"/>
        <v>-</v>
      </c>
      <c r="AG922" s="169" t="str">
        <f t="shared" ca="1" si="224"/>
        <v>-</v>
      </c>
      <c r="AH922" s="168" t="str">
        <f t="shared" ca="1" si="225"/>
        <v>-</v>
      </c>
      <c r="AI922" s="168">
        <f t="shared" ca="1" si="226"/>
        <v>0</v>
      </c>
      <c r="AJ922" s="170">
        <f t="shared" ca="1" si="227"/>
        <v>0</v>
      </c>
      <c r="AK922" s="168">
        <f t="shared" ca="1" si="219"/>
        <v>0</v>
      </c>
      <c r="AL922" s="168">
        <f t="shared" ca="1" si="214"/>
        <v>0</v>
      </c>
    </row>
    <row r="923" spans="1:38" ht="27" customHeight="1" x14ac:dyDescent="0.2">
      <c r="A923" s="56">
        <v>908</v>
      </c>
      <c r="B923" s="309" t="str">
        <f t="shared" ca="1" si="215"/>
        <v>A908</v>
      </c>
      <c r="C923" s="309"/>
      <c r="D923" s="57" t="str">
        <f t="shared" ca="1" si="216"/>
        <v/>
      </c>
      <c r="E923" s="59" t="str">
        <f t="shared" ca="1" si="217"/>
        <v/>
      </c>
      <c r="F923" s="215">
        <f ca="1">IF(LEN(B923)&gt;0,'OBRAČUNANA OSNOVNA PLAČA'!K917,"")</f>
        <v>0</v>
      </c>
      <c r="G923" s="60"/>
      <c r="H923" s="60"/>
      <c r="I923" s="60"/>
      <c r="J923" s="60"/>
      <c r="K923" s="60"/>
      <c r="L923" s="229">
        <f t="shared" si="220"/>
        <v>0</v>
      </c>
      <c r="M923" s="230">
        <f t="shared" ca="1" si="228"/>
        <v>0</v>
      </c>
      <c r="N923" s="230">
        <f t="shared" ca="1" si="229"/>
        <v>0</v>
      </c>
      <c r="O923" s="231">
        <f t="shared" ca="1" si="230"/>
        <v>0</v>
      </c>
      <c r="P923" s="232">
        <f t="shared" ca="1" si="231"/>
        <v>0</v>
      </c>
      <c r="Q923" s="233">
        <f t="shared" ca="1" si="221"/>
        <v>0</v>
      </c>
      <c r="R923" s="233">
        <f ca="1">IF(LEN(B923)&gt;0,'10'!R923-'10'!Q923,"")</f>
        <v>0</v>
      </c>
      <c r="S923" s="234"/>
      <c r="T923" s="34"/>
      <c r="U923" s="34"/>
      <c r="V923" s="34"/>
      <c r="W923" s="34"/>
      <c r="X923" s="34"/>
      <c r="Y923" s="34"/>
      <c r="AB923" s="167">
        <f>ROW()</f>
        <v>923</v>
      </c>
      <c r="AC923" s="168">
        <f t="shared" ca="1" si="218"/>
        <v>0</v>
      </c>
      <c r="AD923" s="168">
        <f t="shared" ca="1" si="232"/>
        <v>0</v>
      </c>
      <c r="AE923" s="169" t="str">
        <f t="shared" ca="1" si="222"/>
        <v>-</v>
      </c>
      <c r="AF923" s="168" t="str">
        <f t="shared" ca="1" si="223"/>
        <v>-</v>
      </c>
      <c r="AG923" s="169" t="str">
        <f t="shared" ca="1" si="224"/>
        <v>-</v>
      </c>
      <c r="AH923" s="168" t="str">
        <f t="shared" ca="1" si="225"/>
        <v>-</v>
      </c>
      <c r="AI923" s="168">
        <f t="shared" ca="1" si="226"/>
        <v>0</v>
      </c>
      <c r="AJ923" s="170">
        <f t="shared" ca="1" si="227"/>
        <v>0</v>
      </c>
      <c r="AK923" s="168">
        <f t="shared" ca="1" si="219"/>
        <v>0</v>
      </c>
      <c r="AL923" s="168">
        <f t="shared" ca="1" si="214"/>
        <v>0</v>
      </c>
    </row>
    <row r="924" spans="1:38" ht="27" customHeight="1" x14ac:dyDescent="0.2">
      <c r="A924" s="56">
        <v>909</v>
      </c>
      <c r="B924" s="309" t="str">
        <f t="shared" ca="1" si="215"/>
        <v>A909</v>
      </c>
      <c r="C924" s="309"/>
      <c r="D924" s="57" t="str">
        <f t="shared" ca="1" si="216"/>
        <v/>
      </c>
      <c r="E924" s="59" t="str">
        <f t="shared" ca="1" si="217"/>
        <v/>
      </c>
      <c r="F924" s="215">
        <f ca="1">IF(LEN(B924)&gt;0,'OBRAČUNANA OSNOVNA PLAČA'!K918,"")</f>
        <v>0</v>
      </c>
      <c r="G924" s="60"/>
      <c r="H924" s="60"/>
      <c r="I924" s="60"/>
      <c r="J924" s="60"/>
      <c r="K924" s="60"/>
      <c r="L924" s="229">
        <f t="shared" si="220"/>
        <v>0</v>
      </c>
      <c r="M924" s="230">
        <f t="shared" ca="1" si="228"/>
        <v>0</v>
      </c>
      <c r="N924" s="230">
        <f t="shared" ca="1" si="229"/>
        <v>0</v>
      </c>
      <c r="O924" s="231">
        <f t="shared" ca="1" si="230"/>
        <v>0</v>
      </c>
      <c r="P924" s="232">
        <f t="shared" ca="1" si="231"/>
        <v>0</v>
      </c>
      <c r="Q924" s="233">
        <f t="shared" ca="1" si="221"/>
        <v>0</v>
      </c>
      <c r="R924" s="233">
        <f ca="1">IF(LEN(B924)&gt;0,'10'!R924-'10'!Q924,"")</f>
        <v>0</v>
      </c>
      <c r="S924" s="234"/>
      <c r="T924" s="34"/>
      <c r="U924" s="34"/>
      <c r="V924" s="34"/>
      <c r="W924" s="34"/>
      <c r="X924" s="34"/>
      <c r="Y924" s="34"/>
      <c r="AB924" s="167">
        <f>ROW()</f>
        <v>924</v>
      </c>
      <c r="AC924" s="168">
        <f t="shared" ca="1" si="218"/>
        <v>0</v>
      </c>
      <c r="AD924" s="168">
        <f t="shared" ca="1" si="232"/>
        <v>0</v>
      </c>
      <c r="AE924" s="169" t="str">
        <f t="shared" ca="1" si="222"/>
        <v>-</v>
      </c>
      <c r="AF924" s="168" t="str">
        <f t="shared" ca="1" si="223"/>
        <v>-</v>
      </c>
      <c r="AG924" s="169" t="str">
        <f t="shared" ca="1" si="224"/>
        <v>-</v>
      </c>
      <c r="AH924" s="168" t="str">
        <f t="shared" ca="1" si="225"/>
        <v>-</v>
      </c>
      <c r="AI924" s="168">
        <f t="shared" ca="1" si="226"/>
        <v>0</v>
      </c>
      <c r="AJ924" s="170">
        <f t="shared" ca="1" si="227"/>
        <v>0</v>
      </c>
      <c r="AK924" s="168">
        <f t="shared" ca="1" si="219"/>
        <v>0</v>
      </c>
      <c r="AL924" s="168">
        <f t="shared" ca="1" si="214"/>
        <v>0</v>
      </c>
    </row>
    <row r="925" spans="1:38" ht="27" customHeight="1" x14ac:dyDescent="0.2">
      <c r="A925" s="56">
        <v>910</v>
      </c>
      <c r="B925" s="309" t="str">
        <f t="shared" ca="1" si="215"/>
        <v>A910</v>
      </c>
      <c r="C925" s="309"/>
      <c r="D925" s="57" t="str">
        <f t="shared" ca="1" si="216"/>
        <v/>
      </c>
      <c r="E925" s="59" t="str">
        <f t="shared" ca="1" si="217"/>
        <v/>
      </c>
      <c r="F925" s="215">
        <f ca="1">IF(LEN(B925)&gt;0,'OBRAČUNANA OSNOVNA PLAČA'!K919,"")</f>
        <v>0</v>
      </c>
      <c r="G925" s="60"/>
      <c r="H925" s="60"/>
      <c r="I925" s="60"/>
      <c r="J925" s="60"/>
      <c r="K925" s="60"/>
      <c r="L925" s="229">
        <f t="shared" si="220"/>
        <v>0</v>
      </c>
      <c r="M925" s="230">
        <f t="shared" ca="1" si="228"/>
        <v>0</v>
      </c>
      <c r="N925" s="230">
        <f t="shared" ca="1" si="229"/>
        <v>0</v>
      </c>
      <c r="O925" s="231">
        <f t="shared" ca="1" si="230"/>
        <v>0</v>
      </c>
      <c r="P925" s="232">
        <f t="shared" ca="1" si="231"/>
        <v>0</v>
      </c>
      <c r="Q925" s="233">
        <f t="shared" ca="1" si="221"/>
        <v>0</v>
      </c>
      <c r="R925" s="233">
        <f ca="1">IF(LEN(B925)&gt;0,'10'!R925-'10'!Q925,"")</f>
        <v>0</v>
      </c>
      <c r="S925" s="234"/>
      <c r="T925" s="34"/>
      <c r="U925" s="34"/>
      <c r="V925" s="34"/>
      <c r="W925" s="34"/>
      <c r="X925" s="34"/>
      <c r="Y925" s="34"/>
      <c r="AB925" s="167">
        <f>ROW()</f>
        <v>925</v>
      </c>
      <c r="AC925" s="168">
        <f t="shared" ca="1" si="218"/>
        <v>0</v>
      </c>
      <c r="AD925" s="168">
        <f t="shared" ca="1" si="232"/>
        <v>0</v>
      </c>
      <c r="AE925" s="169" t="str">
        <f t="shared" ca="1" si="222"/>
        <v>-</v>
      </c>
      <c r="AF925" s="168" t="str">
        <f t="shared" ca="1" si="223"/>
        <v>-</v>
      </c>
      <c r="AG925" s="169" t="str">
        <f t="shared" ca="1" si="224"/>
        <v>-</v>
      </c>
      <c r="AH925" s="168" t="str">
        <f t="shared" ca="1" si="225"/>
        <v>-</v>
      </c>
      <c r="AI925" s="168">
        <f t="shared" ca="1" si="226"/>
        <v>0</v>
      </c>
      <c r="AJ925" s="170">
        <f t="shared" ca="1" si="227"/>
        <v>0</v>
      </c>
      <c r="AK925" s="168">
        <f t="shared" ca="1" si="219"/>
        <v>0</v>
      </c>
      <c r="AL925" s="168">
        <f t="shared" ca="1" si="214"/>
        <v>0</v>
      </c>
    </row>
    <row r="926" spans="1:38" ht="27" customHeight="1" x14ac:dyDescent="0.2">
      <c r="A926" s="56">
        <v>911</v>
      </c>
      <c r="B926" s="309" t="str">
        <f t="shared" ca="1" si="215"/>
        <v>A911</v>
      </c>
      <c r="C926" s="309"/>
      <c r="D926" s="57" t="str">
        <f t="shared" ca="1" si="216"/>
        <v/>
      </c>
      <c r="E926" s="59" t="str">
        <f t="shared" ca="1" si="217"/>
        <v/>
      </c>
      <c r="F926" s="215">
        <f ca="1">IF(LEN(B926)&gt;0,'OBRAČUNANA OSNOVNA PLAČA'!K920,"")</f>
        <v>0</v>
      </c>
      <c r="G926" s="60"/>
      <c r="H926" s="60"/>
      <c r="I926" s="60"/>
      <c r="J926" s="60"/>
      <c r="K926" s="60"/>
      <c r="L926" s="229">
        <f t="shared" si="220"/>
        <v>0</v>
      </c>
      <c r="M926" s="230">
        <f t="shared" ca="1" si="228"/>
        <v>0</v>
      </c>
      <c r="N926" s="230">
        <f t="shared" ca="1" si="229"/>
        <v>0</v>
      </c>
      <c r="O926" s="231">
        <f t="shared" ca="1" si="230"/>
        <v>0</v>
      </c>
      <c r="P926" s="232">
        <f t="shared" ca="1" si="231"/>
        <v>0</v>
      </c>
      <c r="Q926" s="233">
        <f t="shared" ca="1" si="221"/>
        <v>0</v>
      </c>
      <c r="R926" s="233">
        <f ca="1">IF(LEN(B926)&gt;0,'10'!R926-'10'!Q926,"")</f>
        <v>0</v>
      </c>
      <c r="S926" s="234"/>
      <c r="T926" s="34"/>
      <c r="U926" s="34"/>
      <c r="V926" s="34"/>
      <c r="W926" s="34"/>
      <c r="X926" s="34"/>
      <c r="Y926" s="34"/>
      <c r="AB926" s="167">
        <f>ROW()</f>
        <v>926</v>
      </c>
      <c r="AC926" s="168">
        <f t="shared" ca="1" si="218"/>
        <v>0</v>
      </c>
      <c r="AD926" s="168">
        <f t="shared" ca="1" si="232"/>
        <v>0</v>
      </c>
      <c r="AE926" s="169" t="str">
        <f t="shared" ca="1" si="222"/>
        <v>-</v>
      </c>
      <c r="AF926" s="168" t="str">
        <f t="shared" ca="1" si="223"/>
        <v>-</v>
      </c>
      <c r="AG926" s="169" t="str">
        <f t="shared" ca="1" si="224"/>
        <v>-</v>
      </c>
      <c r="AH926" s="168" t="str">
        <f t="shared" ca="1" si="225"/>
        <v>-</v>
      </c>
      <c r="AI926" s="168">
        <f t="shared" ca="1" si="226"/>
        <v>0</v>
      </c>
      <c r="AJ926" s="170">
        <f t="shared" ca="1" si="227"/>
        <v>0</v>
      </c>
      <c r="AK926" s="168">
        <f t="shared" ca="1" si="219"/>
        <v>0</v>
      </c>
      <c r="AL926" s="168">
        <f t="shared" ca="1" si="214"/>
        <v>0</v>
      </c>
    </row>
    <row r="927" spans="1:38" ht="27" customHeight="1" x14ac:dyDescent="0.2">
      <c r="A927" s="56">
        <v>912</v>
      </c>
      <c r="B927" s="309" t="str">
        <f t="shared" ca="1" si="215"/>
        <v>A912</v>
      </c>
      <c r="C927" s="309"/>
      <c r="D927" s="57" t="str">
        <f t="shared" ca="1" si="216"/>
        <v/>
      </c>
      <c r="E927" s="59" t="str">
        <f t="shared" ca="1" si="217"/>
        <v/>
      </c>
      <c r="F927" s="215">
        <f ca="1">IF(LEN(B927)&gt;0,'OBRAČUNANA OSNOVNA PLAČA'!K921,"")</f>
        <v>0</v>
      </c>
      <c r="G927" s="60"/>
      <c r="H927" s="60"/>
      <c r="I927" s="60"/>
      <c r="J927" s="60"/>
      <c r="K927" s="60"/>
      <c r="L927" s="229">
        <f t="shared" si="220"/>
        <v>0</v>
      </c>
      <c r="M927" s="230">
        <f t="shared" ca="1" si="228"/>
        <v>0</v>
      </c>
      <c r="N927" s="230">
        <f t="shared" ca="1" si="229"/>
        <v>0</v>
      </c>
      <c r="O927" s="231">
        <f t="shared" ca="1" si="230"/>
        <v>0</v>
      </c>
      <c r="P927" s="232">
        <f t="shared" ca="1" si="231"/>
        <v>0</v>
      </c>
      <c r="Q927" s="233">
        <f t="shared" ca="1" si="221"/>
        <v>0</v>
      </c>
      <c r="R927" s="233">
        <f ca="1">IF(LEN(B927)&gt;0,'10'!R927-'10'!Q927,"")</f>
        <v>0</v>
      </c>
      <c r="S927" s="234"/>
      <c r="T927" s="34"/>
      <c r="U927" s="34"/>
      <c r="V927" s="34"/>
      <c r="W927" s="34"/>
      <c r="X927" s="34"/>
      <c r="Y927" s="34"/>
      <c r="AB927" s="167">
        <f>ROW()</f>
        <v>927</v>
      </c>
      <c r="AC927" s="168">
        <f t="shared" ca="1" si="218"/>
        <v>0</v>
      </c>
      <c r="AD927" s="168">
        <f t="shared" ca="1" si="232"/>
        <v>0</v>
      </c>
      <c r="AE927" s="169" t="str">
        <f t="shared" ca="1" si="222"/>
        <v>-</v>
      </c>
      <c r="AF927" s="168" t="str">
        <f t="shared" ca="1" si="223"/>
        <v>-</v>
      </c>
      <c r="AG927" s="169" t="str">
        <f t="shared" ca="1" si="224"/>
        <v>-</v>
      </c>
      <c r="AH927" s="168" t="str">
        <f t="shared" ca="1" si="225"/>
        <v>-</v>
      </c>
      <c r="AI927" s="168">
        <f t="shared" ca="1" si="226"/>
        <v>0</v>
      </c>
      <c r="AJ927" s="170">
        <f t="shared" ca="1" si="227"/>
        <v>0</v>
      </c>
      <c r="AK927" s="168">
        <f t="shared" ca="1" si="219"/>
        <v>0</v>
      </c>
      <c r="AL927" s="168">
        <f t="shared" ca="1" si="214"/>
        <v>0</v>
      </c>
    </row>
    <row r="928" spans="1:38" ht="27" customHeight="1" x14ac:dyDescent="0.2">
      <c r="A928" s="56">
        <v>913</v>
      </c>
      <c r="B928" s="309" t="str">
        <f t="shared" ca="1" si="215"/>
        <v>A913</v>
      </c>
      <c r="C928" s="309"/>
      <c r="D928" s="57" t="str">
        <f t="shared" ca="1" si="216"/>
        <v/>
      </c>
      <c r="E928" s="59" t="str">
        <f t="shared" ca="1" si="217"/>
        <v/>
      </c>
      <c r="F928" s="215">
        <f ca="1">IF(LEN(B928)&gt;0,'OBRAČUNANA OSNOVNA PLAČA'!K922,"")</f>
        <v>0</v>
      </c>
      <c r="G928" s="60"/>
      <c r="H928" s="60"/>
      <c r="I928" s="60"/>
      <c r="J928" s="60"/>
      <c r="K928" s="60"/>
      <c r="L928" s="229">
        <f t="shared" si="220"/>
        <v>0</v>
      </c>
      <c r="M928" s="230">
        <f t="shared" ca="1" si="228"/>
        <v>0</v>
      </c>
      <c r="N928" s="230">
        <f t="shared" ca="1" si="229"/>
        <v>0</v>
      </c>
      <c r="O928" s="231">
        <f t="shared" ca="1" si="230"/>
        <v>0</v>
      </c>
      <c r="P928" s="232">
        <f t="shared" ca="1" si="231"/>
        <v>0</v>
      </c>
      <c r="Q928" s="233">
        <f t="shared" ca="1" si="221"/>
        <v>0</v>
      </c>
      <c r="R928" s="233">
        <f ca="1">IF(LEN(B928)&gt;0,'10'!R928-'10'!Q928,"")</f>
        <v>0</v>
      </c>
      <c r="S928" s="234"/>
      <c r="T928" s="34"/>
      <c r="U928" s="34"/>
      <c r="V928" s="34"/>
      <c r="W928" s="34"/>
      <c r="X928" s="34"/>
      <c r="Y928" s="34"/>
      <c r="AB928" s="167">
        <f>ROW()</f>
        <v>928</v>
      </c>
      <c r="AC928" s="168">
        <f t="shared" ca="1" si="218"/>
        <v>0</v>
      </c>
      <c r="AD928" s="168">
        <f t="shared" ca="1" si="232"/>
        <v>0</v>
      </c>
      <c r="AE928" s="169" t="str">
        <f t="shared" ca="1" si="222"/>
        <v>-</v>
      </c>
      <c r="AF928" s="168" t="str">
        <f t="shared" ca="1" si="223"/>
        <v>-</v>
      </c>
      <c r="AG928" s="169" t="str">
        <f t="shared" ca="1" si="224"/>
        <v>-</v>
      </c>
      <c r="AH928" s="168" t="str">
        <f t="shared" ca="1" si="225"/>
        <v>-</v>
      </c>
      <c r="AI928" s="168">
        <f t="shared" ca="1" si="226"/>
        <v>0</v>
      </c>
      <c r="AJ928" s="170">
        <f t="shared" ca="1" si="227"/>
        <v>0</v>
      </c>
      <c r="AK928" s="168">
        <f t="shared" ca="1" si="219"/>
        <v>0</v>
      </c>
      <c r="AL928" s="168">
        <f t="shared" ca="1" si="214"/>
        <v>0</v>
      </c>
    </row>
    <row r="929" spans="1:38" ht="27" customHeight="1" x14ac:dyDescent="0.2">
      <c r="A929" s="56">
        <v>914</v>
      </c>
      <c r="B929" s="309" t="str">
        <f t="shared" ca="1" si="215"/>
        <v>A914</v>
      </c>
      <c r="C929" s="309"/>
      <c r="D929" s="57" t="str">
        <f t="shared" ca="1" si="216"/>
        <v/>
      </c>
      <c r="E929" s="59" t="str">
        <f t="shared" ca="1" si="217"/>
        <v/>
      </c>
      <c r="F929" s="215">
        <f ca="1">IF(LEN(B929)&gt;0,'OBRAČUNANA OSNOVNA PLAČA'!K923,"")</f>
        <v>0</v>
      </c>
      <c r="G929" s="60"/>
      <c r="H929" s="60"/>
      <c r="I929" s="60"/>
      <c r="J929" s="60"/>
      <c r="K929" s="60"/>
      <c r="L929" s="229">
        <f t="shared" si="220"/>
        <v>0</v>
      </c>
      <c r="M929" s="230">
        <f t="shared" ca="1" si="228"/>
        <v>0</v>
      </c>
      <c r="N929" s="230">
        <f t="shared" ca="1" si="229"/>
        <v>0</v>
      </c>
      <c r="O929" s="231">
        <f t="shared" ca="1" si="230"/>
        <v>0</v>
      </c>
      <c r="P929" s="232">
        <f t="shared" ca="1" si="231"/>
        <v>0</v>
      </c>
      <c r="Q929" s="233">
        <f t="shared" ca="1" si="221"/>
        <v>0</v>
      </c>
      <c r="R929" s="233">
        <f ca="1">IF(LEN(B929)&gt;0,'10'!R929-'10'!Q929,"")</f>
        <v>0</v>
      </c>
      <c r="S929" s="234"/>
      <c r="T929" s="34"/>
      <c r="U929" s="34"/>
      <c r="V929" s="34"/>
      <c r="W929" s="34"/>
      <c r="X929" s="34"/>
      <c r="Y929" s="34"/>
      <c r="AB929" s="167">
        <f>ROW()</f>
        <v>929</v>
      </c>
      <c r="AC929" s="168">
        <f t="shared" ca="1" si="218"/>
        <v>0</v>
      </c>
      <c r="AD929" s="168">
        <f t="shared" ca="1" si="232"/>
        <v>0</v>
      </c>
      <c r="AE929" s="169" t="str">
        <f t="shared" ca="1" si="222"/>
        <v>-</v>
      </c>
      <c r="AF929" s="168" t="str">
        <f t="shared" ca="1" si="223"/>
        <v>-</v>
      </c>
      <c r="AG929" s="169" t="str">
        <f t="shared" ca="1" si="224"/>
        <v>-</v>
      </c>
      <c r="AH929" s="168" t="str">
        <f t="shared" ca="1" si="225"/>
        <v>-</v>
      </c>
      <c r="AI929" s="168">
        <f t="shared" ca="1" si="226"/>
        <v>0</v>
      </c>
      <c r="AJ929" s="170">
        <f t="shared" ca="1" si="227"/>
        <v>0</v>
      </c>
      <c r="AK929" s="168">
        <f t="shared" ca="1" si="219"/>
        <v>0</v>
      </c>
      <c r="AL929" s="168">
        <f t="shared" ca="1" si="214"/>
        <v>0</v>
      </c>
    </row>
    <row r="930" spans="1:38" ht="27" customHeight="1" x14ac:dyDescent="0.2">
      <c r="A930" s="56">
        <v>915</v>
      </c>
      <c r="B930" s="309" t="str">
        <f t="shared" ca="1" si="215"/>
        <v>A915</v>
      </c>
      <c r="C930" s="309"/>
      <c r="D930" s="57" t="str">
        <f t="shared" ca="1" si="216"/>
        <v/>
      </c>
      <c r="E930" s="59" t="str">
        <f t="shared" ca="1" si="217"/>
        <v/>
      </c>
      <c r="F930" s="215">
        <f ca="1">IF(LEN(B930)&gt;0,'OBRAČUNANA OSNOVNA PLAČA'!K924,"")</f>
        <v>0</v>
      </c>
      <c r="G930" s="60"/>
      <c r="H930" s="60"/>
      <c r="I930" s="60"/>
      <c r="J930" s="60"/>
      <c r="K930" s="60"/>
      <c r="L930" s="229">
        <f t="shared" si="220"/>
        <v>0</v>
      </c>
      <c r="M930" s="230">
        <f t="shared" ca="1" si="228"/>
        <v>0</v>
      </c>
      <c r="N930" s="230">
        <f t="shared" ca="1" si="229"/>
        <v>0</v>
      </c>
      <c r="O930" s="231">
        <f t="shared" ca="1" si="230"/>
        <v>0</v>
      </c>
      <c r="P930" s="232">
        <f t="shared" ca="1" si="231"/>
        <v>0</v>
      </c>
      <c r="Q930" s="233">
        <f t="shared" ca="1" si="221"/>
        <v>0</v>
      </c>
      <c r="R930" s="233">
        <f ca="1">IF(LEN(B930)&gt;0,'10'!R930-'10'!Q930,"")</f>
        <v>0</v>
      </c>
      <c r="S930" s="234"/>
      <c r="T930" s="34"/>
      <c r="U930" s="34"/>
      <c r="V930" s="34"/>
      <c r="W930" s="34"/>
      <c r="X930" s="34"/>
      <c r="Y930" s="34"/>
      <c r="AB930" s="167">
        <f>ROW()</f>
        <v>930</v>
      </c>
      <c r="AC930" s="168">
        <f t="shared" ca="1" si="218"/>
        <v>0</v>
      </c>
      <c r="AD930" s="168">
        <f t="shared" ca="1" si="232"/>
        <v>0</v>
      </c>
      <c r="AE930" s="169" t="str">
        <f t="shared" ca="1" si="222"/>
        <v>-</v>
      </c>
      <c r="AF930" s="168" t="str">
        <f t="shared" ca="1" si="223"/>
        <v>-</v>
      </c>
      <c r="AG930" s="169" t="str">
        <f t="shared" ca="1" si="224"/>
        <v>-</v>
      </c>
      <c r="AH930" s="168" t="str">
        <f t="shared" ca="1" si="225"/>
        <v>-</v>
      </c>
      <c r="AI930" s="168">
        <f t="shared" ca="1" si="226"/>
        <v>0</v>
      </c>
      <c r="AJ930" s="170">
        <f t="shared" ca="1" si="227"/>
        <v>0</v>
      </c>
      <c r="AK930" s="168">
        <f t="shared" ca="1" si="219"/>
        <v>0</v>
      </c>
      <c r="AL930" s="168">
        <f t="shared" ca="1" si="214"/>
        <v>0</v>
      </c>
    </row>
    <row r="931" spans="1:38" ht="27" customHeight="1" x14ac:dyDescent="0.2">
      <c r="A931" s="56">
        <v>916</v>
      </c>
      <c r="B931" s="309" t="str">
        <f t="shared" ca="1" si="215"/>
        <v>A916</v>
      </c>
      <c r="C931" s="309"/>
      <c r="D931" s="57" t="str">
        <f t="shared" ca="1" si="216"/>
        <v/>
      </c>
      <c r="E931" s="59" t="str">
        <f t="shared" ca="1" si="217"/>
        <v/>
      </c>
      <c r="F931" s="215">
        <f ca="1">IF(LEN(B931)&gt;0,'OBRAČUNANA OSNOVNA PLAČA'!K925,"")</f>
        <v>0</v>
      </c>
      <c r="G931" s="60"/>
      <c r="H931" s="60"/>
      <c r="I931" s="60"/>
      <c r="J931" s="60"/>
      <c r="K931" s="60"/>
      <c r="L931" s="229">
        <f t="shared" si="220"/>
        <v>0</v>
      </c>
      <c r="M931" s="230">
        <f t="shared" ca="1" si="228"/>
        <v>0</v>
      </c>
      <c r="N931" s="230">
        <f t="shared" ca="1" si="229"/>
        <v>0</v>
      </c>
      <c r="O931" s="231">
        <f t="shared" ca="1" si="230"/>
        <v>0</v>
      </c>
      <c r="P931" s="232">
        <f t="shared" ca="1" si="231"/>
        <v>0</v>
      </c>
      <c r="Q931" s="233">
        <f t="shared" ca="1" si="221"/>
        <v>0</v>
      </c>
      <c r="R931" s="233">
        <f ca="1">IF(LEN(B931)&gt;0,'10'!R931-'10'!Q931,"")</f>
        <v>0</v>
      </c>
      <c r="S931" s="234"/>
      <c r="T931" s="34"/>
      <c r="U931" s="34"/>
      <c r="V931" s="34"/>
      <c r="W931" s="34"/>
      <c r="X931" s="34"/>
      <c r="Y931" s="34"/>
      <c r="AB931" s="167">
        <f>ROW()</f>
        <v>931</v>
      </c>
      <c r="AC931" s="168">
        <f t="shared" ca="1" si="218"/>
        <v>0</v>
      </c>
      <c r="AD931" s="168">
        <f t="shared" ca="1" si="232"/>
        <v>0</v>
      </c>
      <c r="AE931" s="169" t="str">
        <f t="shared" ca="1" si="222"/>
        <v>-</v>
      </c>
      <c r="AF931" s="168" t="str">
        <f t="shared" ca="1" si="223"/>
        <v>-</v>
      </c>
      <c r="AG931" s="169" t="str">
        <f t="shared" ca="1" si="224"/>
        <v>-</v>
      </c>
      <c r="AH931" s="168" t="str">
        <f t="shared" ca="1" si="225"/>
        <v>-</v>
      </c>
      <c r="AI931" s="168">
        <f t="shared" ca="1" si="226"/>
        <v>0</v>
      </c>
      <c r="AJ931" s="170">
        <f t="shared" ca="1" si="227"/>
        <v>0</v>
      </c>
      <c r="AK931" s="168">
        <f t="shared" ca="1" si="219"/>
        <v>0</v>
      </c>
      <c r="AL931" s="168">
        <f t="shared" ca="1" si="214"/>
        <v>0</v>
      </c>
    </row>
    <row r="932" spans="1:38" ht="27" customHeight="1" x14ac:dyDescent="0.2">
      <c r="A932" s="56">
        <v>917</v>
      </c>
      <c r="B932" s="309" t="str">
        <f t="shared" ca="1" si="215"/>
        <v>A917</v>
      </c>
      <c r="C932" s="309"/>
      <c r="D932" s="57" t="str">
        <f t="shared" ca="1" si="216"/>
        <v/>
      </c>
      <c r="E932" s="59" t="str">
        <f t="shared" ca="1" si="217"/>
        <v/>
      </c>
      <c r="F932" s="215">
        <f ca="1">IF(LEN(B932)&gt;0,'OBRAČUNANA OSNOVNA PLAČA'!K926,"")</f>
        <v>0</v>
      </c>
      <c r="G932" s="60"/>
      <c r="H932" s="60"/>
      <c r="I932" s="60"/>
      <c r="J932" s="60"/>
      <c r="K932" s="60"/>
      <c r="L932" s="229">
        <f t="shared" si="220"/>
        <v>0</v>
      </c>
      <c r="M932" s="230">
        <f t="shared" ca="1" si="228"/>
        <v>0</v>
      </c>
      <c r="N932" s="230">
        <f t="shared" ca="1" si="229"/>
        <v>0</v>
      </c>
      <c r="O932" s="231">
        <f t="shared" ca="1" si="230"/>
        <v>0</v>
      </c>
      <c r="P932" s="232">
        <f t="shared" ca="1" si="231"/>
        <v>0</v>
      </c>
      <c r="Q932" s="233">
        <f t="shared" ca="1" si="221"/>
        <v>0</v>
      </c>
      <c r="R932" s="233">
        <f ca="1">IF(LEN(B932)&gt;0,'10'!R932-'10'!Q932,"")</f>
        <v>0</v>
      </c>
      <c r="S932" s="234"/>
      <c r="T932" s="34"/>
      <c r="U932" s="34"/>
      <c r="V932" s="34"/>
      <c r="W932" s="34"/>
      <c r="X932" s="34"/>
      <c r="Y932" s="34"/>
      <c r="AB932" s="167">
        <f>ROW()</f>
        <v>932</v>
      </c>
      <c r="AC932" s="168">
        <f t="shared" ca="1" si="218"/>
        <v>0</v>
      </c>
      <c r="AD932" s="168">
        <f t="shared" ca="1" si="232"/>
        <v>0</v>
      </c>
      <c r="AE932" s="169" t="str">
        <f t="shared" ca="1" si="222"/>
        <v>-</v>
      </c>
      <c r="AF932" s="168" t="str">
        <f t="shared" ca="1" si="223"/>
        <v>-</v>
      </c>
      <c r="AG932" s="169" t="str">
        <f t="shared" ca="1" si="224"/>
        <v>-</v>
      </c>
      <c r="AH932" s="168" t="str">
        <f t="shared" ca="1" si="225"/>
        <v>-</v>
      </c>
      <c r="AI932" s="168">
        <f t="shared" ca="1" si="226"/>
        <v>0</v>
      </c>
      <c r="AJ932" s="170">
        <f t="shared" ca="1" si="227"/>
        <v>0</v>
      </c>
      <c r="AK932" s="168">
        <f t="shared" ca="1" si="219"/>
        <v>0</v>
      </c>
      <c r="AL932" s="168">
        <f t="shared" ca="1" si="214"/>
        <v>0</v>
      </c>
    </row>
    <row r="933" spans="1:38" ht="27" customHeight="1" x14ac:dyDescent="0.2">
      <c r="A933" s="56">
        <v>918</v>
      </c>
      <c r="B933" s="309" t="str">
        <f t="shared" ca="1" si="215"/>
        <v>A918</v>
      </c>
      <c r="C933" s="309"/>
      <c r="D933" s="57" t="str">
        <f t="shared" ca="1" si="216"/>
        <v/>
      </c>
      <c r="E933" s="59" t="str">
        <f t="shared" ca="1" si="217"/>
        <v/>
      </c>
      <c r="F933" s="215">
        <f ca="1">IF(LEN(B933)&gt;0,'OBRAČUNANA OSNOVNA PLAČA'!K927,"")</f>
        <v>0</v>
      </c>
      <c r="G933" s="60"/>
      <c r="H933" s="60"/>
      <c r="I933" s="60"/>
      <c r="J933" s="60"/>
      <c r="K933" s="60"/>
      <c r="L933" s="229">
        <f t="shared" si="220"/>
        <v>0</v>
      </c>
      <c r="M933" s="230">
        <f t="shared" ca="1" si="228"/>
        <v>0</v>
      </c>
      <c r="N933" s="230">
        <f t="shared" ca="1" si="229"/>
        <v>0</v>
      </c>
      <c r="O933" s="231">
        <f t="shared" ca="1" si="230"/>
        <v>0</v>
      </c>
      <c r="P933" s="232">
        <f t="shared" ca="1" si="231"/>
        <v>0</v>
      </c>
      <c r="Q933" s="233">
        <f t="shared" ca="1" si="221"/>
        <v>0</v>
      </c>
      <c r="R933" s="233">
        <f ca="1">IF(LEN(B933)&gt;0,'10'!R933-'10'!Q933,"")</f>
        <v>0</v>
      </c>
      <c r="S933" s="234"/>
      <c r="T933" s="34"/>
      <c r="U933" s="34"/>
      <c r="V933" s="34"/>
      <c r="W933" s="34"/>
      <c r="X933" s="34"/>
      <c r="Y933" s="34"/>
      <c r="AB933" s="167">
        <f>ROW()</f>
        <v>933</v>
      </c>
      <c r="AC933" s="168">
        <f t="shared" ca="1" si="218"/>
        <v>0</v>
      </c>
      <c r="AD933" s="168">
        <f t="shared" ca="1" si="232"/>
        <v>0</v>
      </c>
      <c r="AE933" s="169" t="str">
        <f t="shared" ca="1" si="222"/>
        <v>-</v>
      </c>
      <c r="AF933" s="168" t="str">
        <f t="shared" ca="1" si="223"/>
        <v>-</v>
      </c>
      <c r="AG933" s="169" t="str">
        <f t="shared" ca="1" si="224"/>
        <v>-</v>
      </c>
      <c r="AH933" s="168" t="str">
        <f t="shared" ca="1" si="225"/>
        <v>-</v>
      </c>
      <c r="AI933" s="168">
        <f t="shared" ca="1" si="226"/>
        <v>0</v>
      </c>
      <c r="AJ933" s="170">
        <f t="shared" ca="1" si="227"/>
        <v>0</v>
      </c>
      <c r="AK933" s="168">
        <f t="shared" ca="1" si="219"/>
        <v>0</v>
      </c>
      <c r="AL933" s="168">
        <f t="shared" ca="1" si="214"/>
        <v>0</v>
      </c>
    </row>
    <row r="934" spans="1:38" ht="27" customHeight="1" x14ac:dyDescent="0.2">
      <c r="A934" s="56">
        <v>919</v>
      </c>
      <c r="B934" s="309" t="str">
        <f t="shared" ca="1" si="215"/>
        <v>A919</v>
      </c>
      <c r="C934" s="309"/>
      <c r="D934" s="57" t="str">
        <f t="shared" ca="1" si="216"/>
        <v/>
      </c>
      <c r="E934" s="59" t="str">
        <f t="shared" ca="1" si="217"/>
        <v/>
      </c>
      <c r="F934" s="215">
        <f ca="1">IF(LEN(B934)&gt;0,'OBRAČUNANA OSNOVNA PLAČA'!K928,"")</f>
        <v>0</v>
      </c>
      <c r="G934" s="60"/>
      <c r="H934" s="60"/>
      <c r="I934" s="60"/>
      <c r="J934" s="60"/>
      <c r="K934" s="60"/>
      <c r="L934" s="229">
        <f t="shared" si="220"/>
        <v>0</v>
      </c>
      <c r="M934" s="230">
        <f t="shared" ca="1" si="228"/>
        <v>0</v>
      </c>
      <c r="N934" s="230">
        <f t="shared" ca="1" si="229"/>
        <v>0</v>
      </c>
      <c r="O934" s="231">
        <f t="shared" ca="1" si="230"/>
        <v>0</v>
      </c>
      <c r="P934" s="232">
        <f t="shared" ca="1" si="231"/>
        <v>0</v>
      </c>
      <c r="Q934" s="233">
        <f t="shared" ca="1" si="221"/>
        <v>0</v>
      </c>
      <c r="R934" s="233">
        <f ca="1">IF(LEN(B934)&gt;0,'10'!R934-'10'!Q934,"")</f>
        <v>0</v>
      </c>
      <c r="S934" s="234"/>
      <c r="T934" s="34"/>
      <c r="U934" s="34"/>
      <c r="V934" s="34"/>
      <c r="W934" s="34"/>
      <c r="X934" s="34"/>
      <c r="Y934" s="34"/>
      <c r="AB934" s="167">
        <f>ROW()</f>
        <v>934</v>
      </c>
      <c r="AC934" s="168">
        <f t="shared" ca="1" si="218"/>
        <v>0</v>
      </c>
      <c r="AD934" s="168">
        <f t="shared" ca="1" si="232"/>
        <v>0</v>
      </c>
      <c r="AE934" s="169" t="str">
        <f t="shared" ca="1" si="222"/>
        <v>-</v>
      </c>
      <c r="AF934" s="168" t="str">
        <f t="shared" ca="1" si="223"/>
        <v>-</v>
      </c>
      <c r="AG934" s="169" t="str">
        <f t="shared" ca="1" si="224"/>
        <v>-</v>
      </c>
      <c r="AH934" s="168" t="str">
        <f t="shared" ca="1" si="225"/>
        <v>-</v>
      </c>
      <c r="AI934" s="168">
        <f t="shared" ca="1" si="226"/>
        <v>0</v>
      </c>
      <c r="AJ934" s="170">
        <f t="shared" ca="1" si="227"/>
        <v>0</v>
      </c>
      <c r="AK934" s="168">
        <f t="shared" ca="1" si="219"/>
        <v>0</v>
      </c>
      <c r="AL934" s="168">
        <f t="shared" ca="1" si="214"/>
        <v>0</v>
      </c>
    </row>
    <row r="935" spans="1:38" ht="27" customHeight="1" x14ac:dyDescent="0.2">
      <c r="A935" s="56">
        <v>920</v>
      </c>
      <c r="B935" s="309" t="str">
        <f t="shared" ca="1" si="215"/>
        <v>A920</v>
      </c>
      <c r="C935" s="309"/>
      <c r="D935" s="57" t="str">
        <f t="shared" ca="1" si="216"/>
        <v/>
      </c>
      <c r="E935" s="59" t="str">
        <f t="shared" ca="1" si="217"/>
        <v/>
      </c>
      <c r="F935" s="215">
        <f ca="1">IF(LEN(B935)&gt;0,'OBRAČUNANA OSNOVNA PLAČA'!K929,"")</f>
        <v>0</v>
      </c>
      <c r="G935" s="60"/>
      <c r="H935" s="60"/>
      <c r="I935" s="60"/>
      <c r="J935" s="60"/>
      <c r="K935" s="60"/>
      <c r="L935" s="229">
        <f t="shared" si="220"/>
        <v>0</v>
      </c>
      <c r="M935" s="230">
        <f t="shared" ca="1" si="228"/>
        <v>0</v>
      </c>
      <c r="N935" s="230">
        <f t="shared" ca="1" si="229"/>
        <v>0</v>
      </c>
      <c r="O935" s="231">
        <f t="shared" ca="1" si="230"/>
        <v>0</v>
      </c>
      <c r="P935" s="232">
        <f t="shared" ca="1" si="231"/>
        <v>0</v>
      </c>
      <c r="Q935" s="233">
        <f t="shared" ca="1" si="221"/>
        <v>0</v>
      </c>
      <c r="R935" s="233">
        <f ca="1">IF(LEN(B935)&gt;0,'10'!R935-'10'!Q935,"")</f>
        <v>0</v>
      </c>
      <c r="S935" s="234"/>
      <c r="T935" s="34"/>
      <c r="U935" s="34"/>
      <c r="V935" s="34"/>
      <c r="W935" s="34"/>
      <c r="X935" s="34"/>
      <c r="Y935" s="34"/>
      <c r="AB935" s="167">
        <f>ROW()</f>
        <v>935</v>
      </c>
      <c r="AC935" s="168">
        <f t="shared" ca="1" si="218"/>
        <v>0</v>
      </c>
      <c r="AD935" s="168">
        <f t="shared" ca="1" si="232"/>
        <v>0</v>
      </c>
      <c r="AE935" s="169" t="str">
        <f t="shared" ca="1" si="222"/>
        <v>-</v>
      </c>
      <c r="AF935" s="168" t="str">
        <f t="shared" ca="1" si="223"/>
        <v>-</v>
      </c>
      <c r="AG935" s="169" t="str">
        <f t="shared" ca="1" si="224"/>
        <v>-</v>
      </c>
      <c r="AH935" s="168" t="str">
        <f t="shared" ca="1" si="225"/>
        <v>-</v>
      </c>
      <c r="AI935" s="168">
        <f t="shared" ca="1" si="226"/>
        <v>0</v>
      </c>
      <c r="AJ935" s="170">
        <f t="shared" ca="1" si="227"/>
        <v>0</v>
      </c>
      <c r="AK935" s="168">
        <f t="shared" ca="1" si="219"/>
        <v>0</v>
      </c>
      <c r="AL935" s="168">
        <f t="shared" ca="1" si="214"/>
        <v>0</v>
      </c>
    </row>
    <row r="936" spans="1:38" ht="27" customHeight="1" x14ac:dyDescent="0.2">
      <c r="A936" s="56">
        <v>921</v>
      </c>
      <c r="B936" s="309" t="str">
        <f t="shared" ca="1" si="215"/>
        <v>A921</v>
      </c>
      <c r="C936" s="309"/>
      <c r="D936" s="57" t="str">
        <f t="shared" ca="1" si="216"/>
        <v/>
      </c>
      <c r="E936" s="59" t="str">
        <f t="shared" ca="1" si="217"/>
        <v/>
      </c>
      <c r="F936" s="215">
        <f ca="1">IF(LEN(B936)&gt;0,'OBRAČUNANA OSNOVNA PLAČA'!K930,"")</f>
        <v>0</v>
      </c>
      <c r="G936" s="60"/>
      <c r="H936" s="60"/>
      <c r="I936" s="60"/>
      <c r="J936" s="60"/>
      <c r="K936" s="60"/>
      <c r="L936" s="229">
        <f t="shared" si="220"/>
        <v>0</v>
      </c>
      <c r="M936" s="230">
        <f t="shared" ca="1" si="228"/>
        <v>0</v>
      </c>
      <c r="N936" s="230">
        <f t="shared" ca="1" si="229"/>
        <v>0</v>
      </c>
      <c r="O936" s="231">
        <f t="shared" ca="1" si="230"/>
        <v>0</v>
      </c>
      <c r="P936" s="232">
        <f t="shared" ca="1" si="231"/>
        <v>0</v>
      </c>
      <c r="Q936" s="233">
        <f t="shared" ca="1" si="221"/>
        <v>0</v>
      </c>
      <c r="R936" s="233">
        <f ca="1">IF(LEN(B936)&gt;0,'10'!R936-'10'!Q936,"")</f>
        <v>0</v>
      </c>
      <c r="S936" s="234"/>
      <c r="T936" s="34"/>
      <c r="U936" s="34"/>
      <c r="V936" s="34"/>
      <c r="W936" s="34"/>
      <c r="X936" s="34"/>
      <c r="Y936" s="34"/>
      <c r="AB936" s="167">
        <f>ROW()</f>
        <v>936</v>
      </c>
      <c r="AC936" s="168">
        <f t="shared" ca="1" si="218"/>
        <v>0</v>
      </c>
      <c r="AD936" s="168">
        <f t="shared" ca="1" si="232"/>
        <v>0</v>
      </c>
      <c r="AE936" s="169" t="str">
        <f t="shared" ca="1" si="222"/>
        <v>-</v>
      </c>
      <c r="AF936" s="168" t="str">
        <f t="shared" ca="1" si="223"/>
        <v>-</v>
      </c>
      <c r="AG936" s="169" t="str">
        <f t="shared" ca="1" si="224"/>
        <v>-</v>
      </c>
      <c r="AH936" s="168" t="str">
        <f t="shared" ca="1" si="225"/>
        <v>-</v>
      </c>
      <c r="AI936" s="168">
        <f t="shared" ca="1" si="226"/>
        <v>0</v>
      </c>
      <c r="AJ936" s="170">
        <f t="shared" ca="1" si="227"/>
        <v>0</v>
      </c>
      <c r="AK936" s="168">
        <f t="shared" ca="1" si="219"/>
        <v>0</v>
      </c>
      <c r="AL936" s="168">
        <f t="shared" ca="1" si="214"/>
        <v>0</v>
      </c>
    </row>
    <row r="937" spans="1:38" ht="27" customHeight="1" x14ac:dyDescent="0.2">
      <c r="A937" s="56">
        <v>922</v>
      </c>
      <c r="B937" s="309" t="str">
        <f t="shared" ca="1" si="215"/>
        <v>A922</v>
      </c>
      <c r="C937" s="309"/>
      <c r="D937" s="57" t="str">
        <f t="shared" ca="1" si="216"/>
        <v/>
      </c>
      <c r="E937" s="59" t="str">
        <f t="shared" ca="1" si="217"/>
        <v/>
      </c>
      <c r="F937" s="215">
        <f ca="1">IF(LEN(B937)&gt;0,'OBRAČUNANA OSNOVNA PLAČA'!K931,"")</f>
        <v>0</v>
      </c>
      <c r="G937" s="60"/>
      <c r="H937" s="60"/>
      <c r="I937" s="60"/>
      <c r="J937" s="60"/>
      <c r="K937" s="60"/>
      <c r="L937" s="229">
        <f t="shared" si="220"/>
        <v>0</v>
      </c>
      <c r="M937" s="230">
        <f t="shared" ca="1" si="228"/>
        <v>0</v>
      </c>
      <c r="N937" s="230">
        <f t="shared" ca="1" si="229"/>
        <v>0</v>
      </c>
      <c r="O937" s="231">
        <f t="shared" ca="1" si="230"/>
        <v>0</v>
      </c>
      <c r="P937" s="232">
        <f t="shared" ca="1" si="231"/>
        <v>0</v>
      </c>
      <c r="Q937" s="233">
        <f t="shared" ca="1" si="221"/>
        <v>0</v>
      </c>
      <c r="R937" s="233">
        <f ca="1">IF(LEN(B937)&gt;0,'10'!R937-'10'!Q937,"")</f>
        <v>0</v>
      </c>
      <c r="S937" s="234"/>
      <c r="T937" s="34"/>
      <c r="U937" s="34"/>
      <c r="V937" s="34"/>
      <c r="W937" s="34"/>
      <c r="X937" s="34"/>
      <c r="Y937" s="34"/>
      <c r="AB937" s="167">
        <f>ROW()</f>
        <v>937</v>
      </c>
      <c r="AC937" s="168">
        <f t="shared" ca="1" si="218"/>
        <v>0</v>
      </c>
      <c r="AD937" s="168">
        <f t="shared" ca="1" si="232"/>
        <v>0</v>
      </c>
      <c r="AE937" s="169" t="str">
        <f t="shared" ca="1" si="222"/>
        <v>-</v>
      </c>
      <c r="AF937" s="168" t="str">
        <f t="shared" ca="1" si="223"/>
        <v>-</v>
      </c>
      <c r="AG937" s="169" t="str">
        <f t="shared" ca="1" si="224"/>
        <v>-</v>
      </c>
      <c r="AH937" s="168" t="str">
        <f t="shared" ca="1" si="225"/>
        <v>-</v>
      </c>
      <c r="AI937" s="168">
        <f t="shared" ca="1" si="226"/>
        <v>0</v>
      </c>
      <c r="AJ937" s="170">
        <f t="shared" ca="1" si="227"/>
        <v>0</v>
      </c>
      <c r="AK937" s="168">
        <f t="shared" ca="1" si="219"/>
        <v>0</v>
      </c>
      <c r="AL937" s="168">
        <f t="shared" ca="1" si="214"/>
        <v>0</v>
      </c>
    </row>
    <row r="938" spans="1:38" ht="27" customHeight="1" x14ac:dyDescent="0.2">
      <c r="A938" s="56">
        <v>923</v>
      </c>
      <c r="B938" s="309" t="str">
        <f t="shared" ca="1" si="215"/>
        <v>A923</v>
      </c>
      <c r="C938" s="309"/>
      <c r="D938" s="57" t="str">
        <f t="shared" ca="1" si="216"/>
        <v/>
      </c>
      <c r="E938" s="59" t="str">
        <f t="shared" ca="1" si="217"/>
        <v/>
      </c>
      <c r="F938" s="215">
        <f ca="1">IF(LEN(B938)&gt;0,'OBRAČUNANA OSNOVNA PLAČA'!K932,"")</f>
        <v>0</v>
      </c>
      <c r="G938" s="60"/>
      <c r="H938" s="60"/>
      <c r="I938" s="60"/>
      <c r="J938" s="60"/>
      <c r="K938" s="60"/>
      <c r="L938" s="229">
        <f t="shared" si="220"/>
        <v>0</v>
      </c>
      <c r="M938" s="230">
        <f t="shared" ca="1" si="228"/>
        <v>0</v>
      </c>
      <c r="N938" s="230">
        <f t="shared" ca="1" si="229"/>
        <v>0</v>
      </c>
      <c r="O938" s="231">
        <f t="shared" ca="1" si="230"/>
        <v>0</v>
      </c>
      <c r="P938" s="232">
        <f t="shared" ca="1" si="231"/>
        <v>0</v>
      </c>
      <c r="Q938" s="233">
        <f t="shared" ca="1" si="221"/>
        <v>0</v>
      </c>
      <c r="R938" s="233">
        <f ca="1">IF(LEN(B938)&gt;0,'10'!R938-'10'!Q938,"")</f>
        <v>0</v>
      </c>
      <c r="S938" s="234"/>
      <c r="T938" s="34"/>
      <c r="U938" s="34"/>
      <c r="V938" s="34"/>
      <c r="W938" s="34"/>
      <c r="X938" s="34"/>
      <c r="Y938" s="34"/>
      <c r="AB938" s="167">
        <f>ROW()</f>
        <v>938</v>
      </c>
      <c r="AC938" s="168">
        <f t="shared" ca="1" si="218"/>
        <v>0</v>
      </c>
      <c r="AD938" s="168">
        <f t="shared" ca="1" si="232"/>
        <v>0</v>
      </c>
      <c r="AE938" s="169" t="str">
        <f t="shared" ca="1" si="222"/>
        <v>-</v>
      </c>
      <c r="AF938" s="168" t="str">
        <f t="shared" ca="1" si="223"/>
        <v>-</v>
      </c>
      <c r="AG938" s="169" t="str">
        <f t="shared" ca="1" si="224"/>
        <v>-</v>
      </c>
      <c r="AH938" s="168" t="str">
        <f t="shared" ca="1" si="225"/>
        <v>-</v>
      </c>
      <c r="AI938" s="168">
        <f t="shared" ca="1" si="226"/>
        <v>0</v>
      </c>
      <c r="AJ938" s="170">
        <f t="shared" ca="1" si="227"/>
        <v>0</v>
      </c>
      <c r="AK938" s="168">
        <f t="shared" ca="1" si="219"/>
        <v>0</v>
      </c>
      <c r="AL938" s="168">
        <f t="shared" ca="1" si="214"/>
        <v>0</v>
      </c>
    </row>
    <row r="939" spans="1:38" ht="27" customHeight="1" x14ac:dyDescent="0.2">
      <c r="A939" s="56">
        <v>924</v>
      </c>
      <c r="B939" s="309" t="str">
        <f t="shared" ca="1" si="215"/>
        <v>A924</v>
      </c>
      <c r="C939" s="309"/>
      <c r="D939" s="57" t="str">
        <f t="shared" ca="1" si="216"/>
        <v/>
      </c>
      <c r="E939" s="59" t="str">
        <f t="shared" ca="1" si="217"/>
        <v/>
      </c>
      <c r="F939" s="215">
        <f ca="1">IF(LEN(B939)&gt;0,'OBRAČUNANA OSNOVNA PLAČA'!K933,"")</f>
        <v>0</v>
      </c>
      <c r="G939" s="60"/>
      <c r="H939" s="60"/>
      <c r="I939" s="60"/>
      <c r="J939" s="60"/>
      <c r="K939" s="60"/>
      <c r="L939" s="229">
        <f t="shared" si="220"/>
        <v>0</v>
      </c>
      <c r="M939" s="230">
        <f t="shared" ca="1" si="228"/>
        <v>0</v>
      </c>
      <c r="N939" s="230">
        <f t="shared" ca="1" si="229"/>
        <v>0</v>
      </c>
      <c r="O939" s="231">
        <f t="shared" ca="1" si="230"/>
        <v>0</v>
      </c>
      <c r="P939" s="232">
        <f t="shared" ca="1" si="231"/>
        <v>0</v>
      </c>
      <c r="Q939" s="233">
        <f t="shared" ca="1" si="221"/>
        <v>0</v>
      </c>
      <c r="R939" s="233">
        <f ca="1">IF(LEN(B939)&gt;0,'10'!R939-'10'!Q939,"")</f>
        <v>0</v>
      </c>
      <c r="S939" s="234"/>
      <c r="T939" s="34"/>
      <c r="U939" s="34"/>
      <c r="V939" s="34"/>
      <c r="W939" s="34"/>
      <c r="X939" s="34"/>
      <c r="Y939" s="34"/>
      <c r="AB939" s="167">
        <f>ROW()</f>
        <v>939</v>
      </c>
      <c r="AC939" s="168">
        <f t="shared" ca="1" si="218"/>
        <v>0</v>
      </c>
      <c r="AD939" s="168">
        <f t="shared" ca="1" si="232"/>
        <v>0</v>
      </c>
      <c r="AE939" s="169" t="str">
        <f t="shared" ca="1" si="222"/>
        <v>-</v>
      </c>
      <c r="AF939" s="168" t="str">
        <f t="shared" ca="1" si="223"/>
        <v>-</v>
      </c>
      <c r="AG939" s="169" t="str">
        <f t="shared" ca="1" si="224"/>
        <v>-</v>
      </c>
      <c r="AH939" s="168" t="str">
        <f t="shared" ca="1" si="225"/>
        <v>-</v>
      </c>
      <c r="AI939" s="168">
        <f t="shared" ca="1" si="226"/>
        <v>0</v>
      </c>
      <c r="AJ939" s="170">
        <f t="shared" ca="1" si="227"/>
        <v>0</v>
      </c>
      <c r="AK939" s="168">
        <f t="shared" ca="1" si="219"/>
        <v>0</v>
      </c>
      <c r="AL939" s="168">
        <f t="shared" ca="1" si="214"/>
        <v>0</v>
      </c>
    </row>
    <row r="940" spans="1:38" ht="27" customHeight="1" x14ac:dyDescent="0.2">
      <c r="A940" s="56">
        <v>925</v>
      </c>
      <c r="B940" s="309" t="str">
        <f t="shared" ca="1" si="215"/>
        <v>A925</v>
      </c>
      <c r="C940" s="309"/>
      <c r="D940" s="57" t="str">
        <f t="shared" ca="1" si="216"/>
        <v/>
      </c>
      <c r="E940" s="59" t="str">
        <f t="shared" ca="1" si="217"/>
        <v/>
      </c>
      <c r="F940" s="215">
        <f ca="1">IF(LEN(B940)&gt;0,'OBRAČUNANA OSNOVNA PLAČA'!K934,"")</f>
        <v>0</v>
      </c>
      <c r="G940" s="60"/>
      <c r="H940" s="60"/>
      <c r="I940" s="60"/>
      <c r="J940" s="60"/>
      <c r="K940" s="60"/>
      <c r="L940" s="229">
        <f t="shared" si="220"/>
        <v>0</v>
      </c>
      <c r="M940" s="230">
        <f t="shared" ca="1" si="228"/>
        <v>0</v>
      </c>
      <c r="N940" s="230">
        <f t="shared" ca="1" si="229"/>
        <v>0</v>
      </c>
      <c r="O940" s="231">
        <f t="shared" ca="1" si="230"/>
        <v>0</v>
      </c>
      <c r="P940" s="232">
        <f t="shared" ca="1" si="231"/>
        <v>0</v>
      </c>
      <c r="Q940" s="233">
        <f t="shared" ca="1" si="221"/>
        <v>0</v>
      </c>
      <c r="R940" s="233">
        <f ca="1">IF(LEN(B940)&gt;0,'10'!R940-'10'!Q940,"")</f>
        <v>0</v>
      </c>
      <c r="S940" s="234"/>
      <c r="T940" s="34"/>
      <c r="U940" s="34"/>
      <c r="V940" s="34"/>
      <c r="W940" s="34"/>
      <c r="X940" s="34"/>
      <c r="Y940" s="34"/>
      <c r="AB940" s="167">
        <f>ROW()</f>
        <v>940</v>
      </c>
      <c r="AC940" s="168">
        <f t="shared" ca="1" si="218"/>
        <v>0</v>
      </c>
      <c r="AD940" s="168">
        <f t="shared" ca="1" si="232"/>
        <v>0</v>
      </c>
      <c r="AE940" s="169" t="str">
        <f t="shared" ca="1" si="222"/>
        <v>-</v>
      </c>
      <c r="AF940" s="168" t="str">
        <f t="shared" ca="1" si="223"/>
        <v>-</v>
      </c>
      <c r="AG940" s="169" t="str">
        <f t="shared" ca="1" si="224"/>
        <v>-</v>
      </c>
      <c r="AH940" s="168" t="str">
        <f t="shared" ca="1" si="225"/>
        <v>-</v>
      </c>
      <c r="AI940" s="168">
        <f t="shared" ca="1" si="226"/>
        <v>0</v>
      </c>
      <c r="AJ940" s="170">
        <f t="shared" ca="1" si="227"/>
        <v>0</v>
      </c>
      <c r="AK940" s="168">
        <f t="shared" ca="1" si="219"/>
        <v>0</v>
      </c>
      <c r="AL940" s="168">
        <f t="shared" ca="1" si="214"/>
        <v>0</v>
      </c>
    </row>
    <row r="941" spans="1:38" ht="27" customHeight="1" x14ac:dyDescent="0.2">
      <c r="A941" s="56">
        <v>926</v>
      </c>
      <c r="B941" s="309" t="str">
        <f t="shared" ca="1" si="215"/>
        <v>A926</v>
      </c>
      <c r="C941" s="309"/>
      <c r="D941" s="57" t="str">
        <f t="shared" ca="1" si="216"/>
        <v/>
      </c>
      <c r="E941" s="59" t="str">
        <f t="shared" ca="1" si="217"/>
        <v/>
      </c>
      <c r="F941" s="215">
        <f ca="1">IF(LEN(B941)&gt;0,'OBRAČUNANA OSNOVNA PLAČA'!K935,"")</f>
        <v>0</v>
      </c>
      <c r="G941" s="60"/>
      <c r="H941" s="60"/>
      <c r="I941" s="60"/>
      <c r="J941" s="60"/>
      <c r="K941" s="60"/>
      <c r="L941" s="229">
        <f t="shared" si="220"/>
        <v>0</v>
      </c>
      <c r="M941" s="230">
        <f t="shared" ca="1" si="228"/>
        <v>0</v>
      </c>
      <c r="N941" s="230">
        <f t="shared" ca="1" si="229"/>
        <v>0</v>
      </c>
      <c r="O941" s="231">
        <f t="shared" ca="1" si="230"/>
        <v>0</v>
      </c>
      <c r="P941" s="232">
        <f t="shared" ca="1" si="231"/>
        <v>0</v>
      </c>
      <c r="Q941" s="233">
        <f t="shared" ca="1" si="221"/>
        <v>0</v>
      </c>
      <c r="R941" s="233">
        <f ca="1">IF(LEN(B941)&gt;0,'10'!R941-'10'!Q941,"")</f>
        <v>0</v>
      </c>
      <c r="S941" s="234"/>
      <c r="T941" s="34"/>
      <c r="U941" s="34"/>
      <c r="V941" s="34"/>
      <c r="W941" s="34"/>
      <c r="X941" s="34"/>
      <c r="Y941" s="34"/>
      <c r="AB941" s="167">
        <f>ROW()</f>
        <v>941</v>
      </c>
      <c r="AC941" s="168">
        <f t="shared" ca="1" si="218"/>
        <v>0</v>
      </c>
      <c r="AD941" s="168">
        <f t="shared" ca="1" si="232"/>
        <v>0</v>
      </c>
      <c r="AE941" s="169" t="str">
        <f t="shared" ca="1" si="222"/>
        <v>-</v>
      </c>
      <c r="AF941" s="168" t="str">
        <f t="shared" ca="1" si="223"/>
        <v>-</v>
      </c>
      <c r="AG941" s="169" t="str">
        <f t="shared" ca="1" si="224"/>
        <v>-</v>
      </c>
      <c r="AH941" s="168" t="str">
        <f t="shared" ca="1" si="225"/>
        <v>-</v>
      </c>
      <c r="AI941" s="168">
        <f t="shared" ca="1" si="226"/>
        <v>0</v>
      </c>
      <c r="AJ941" s="170">
        <f t="shared" ca="1" si="227"/>
        <v>0</v>
      </c>
      <c r="AK941" s="168">
        <f t="shared" ca="1" si="219"/>
        <v>0</v>
      </c>
      <c r="AL941" s="168">
        <f t="shared" ca="1" si="214"/>
        <v>0</v>
      </c>
    </row>
    <row r="942" spans="1:38" ht="27" customHeight="1" x14ac:dyDescent="0.2">
      <c r="A942" s="56">
        <v>927</v>
      </c>
      <c r="B942" s="309" t="str">
        <f t="shared" ca="1" si="215"/>
        <v>A927</v>
      </c>
      <c r="C942" s="309"/>
      <c r="D942" s="57" t="str">
        <f t="shared" ca="1" si="216"/>
        <v/>
      </c>
      <c r="E942" s="59" t="str">
        <f t="shared" ca="1" si="217"/>
        <v/>
      </c>
      <c r="F942" s="215">
        <f ca="1">IF(LEN(B942)&gt;0,'OBRAČUNANA OSNOVNA PLAČA'!K936,"")</f>
        <v>0</v>
      </c>
      <c r="G942" s="60"/>
      <c r="H942" s="60"/>
      <c r="I942" s="60"/>
      <c r="J942" s="60"/>
      <c r="K942" s="60"/>
      <c r="L942" s="229">
        <f t="shared" si="220"/>
        <v>0</v>
      </c>
      <c r="M942" s="230">
        <f t="shared" ca="1" si="228"/>
        <v>0</v>
      </c>
      <c r="N942" s="230">
        <f t="shared" ca="1" si="229"/>
        <v>0</v>
      </c>
      <c r="O942" s="231">
        <f t="shared" ca="1" si="230"/>
        <v>0</v>
      </c>
      <c r="P942" s="232">
        <f t="shared" ca="1" si="231"/>
        <v>0</v>
      </c>
      <c r="Q942" s="233">
        <f t="shared" ca="1" si="221"/>
        <v>0</v>
      </c>
      <c r="R942" s="233">
        <f ca="1">IF(LEN(B942)&gt;0,'10'!R942-'10'!Q942,"")</f>
        <v>0</v>
      </c>
      <c r="S942" s="234"/>
      <c r="T942" s="34"/>
      <c r="U942" s="34"/>
      <c r="V942" s="34"/>
      <c r="W942" s="34"/>
      <c r="X942" s="34"/>
      <c r="Y942" s="34"/>
      <c r="AB942" s="167">
        <f>ROW()</f>
        <v>942</v>
      </c>
      <c r="AC942" s="168">
        <f t="shared" ca="1" si="218"/>
        <v>0</v>
      </c>
      <c r="AD942" s="168">
        <f t="shared" ca="1" si="232"/>
        <v>0</v>
      </c>
      <c r="AE942" s="169" t="str">
        <f t="shared" ca="1" si="222"/>
        <v>-</v>
      </c>
      <c r="AF942" s="168" t="str">
        <f t="shared" ca="1" si="223"/>
        <v>-</v>
      </c>
      <c r="AG942" s="169" t="str">
        <f t="shared" ca="1" si="224"/>
        <v>-</v>
      </c>
      <c r="AH942" s="168" t="str">
        <f t="shared" ca="1" si="225"/>
        <v>-</v>
      </c>
      <c r="AI942" s="168">
        <f t="shared" ca="1" si="226"/>
        <v>0</v>
      </c>
      <c r="AJ942" s="170">
        <f t="shared" ca="1" si="227"/>
        <v>0</v>
      </c>
      <c r="AK942" s="168">
        <f t="shared" ca="1" si="219"/>
        <v>0</v>
      </c>
      <c r="AL942" s="168">
        <f t="shared" ca="1" si="214"/>
        <v>0</v>
      </c>
    </row>
    <row r="943" spans="1:38" ht="27" customHeight="1" x14ac:dyDescent="0.2">
      <c r="A943" s="56">
        <v>928</v>
      </c>
      <c r="B943" s="309" t="str">
        <f t="shared" ca="1" si="215"/>
        <v>A928</v>
      </c>
      <c r="C943" s="309"/>
      <c r="D943" s="57" t="str">
        <f t="shared" ca="1" si="216"/>
        <v/>
      </c>
      <c r="E943" s="59" t="str">
        <f t="shared" ca="1" si="217"/>
        <v/>
      </c>
      <c r="F943" s="215">
        <f ca="1">IF(LEN(B943)&gt;0,'OBRAČUNANA OSNOVNA PLAČA'!K937,"")</f>
        <v>0</v>
      </c>
      <c r="G943" s="60"/>
      <c r="H943" s="60"/>
      <c r="I943" s="60"/>
      <c r="J943" s="60"/>
      <c r="K943" s="60"/>
      <c r="L943" s="229">
        <f t="shared" si="220"/>
        <v>0</v>
      </c>
      <c r="M943" s="230">
        <f t="shared" ca="1" si="228"/>
        <v>0</v>
      </c>
      <c r="N943" s="230">
        <f t="shared" ca="1" si="229"/>
        <v>0</v>
      </c>
      <c r="O943" s="231">
        <f t="shared" ca="1" si="230"/>
        <v>0</v>
      </c>
      <c r="P943" s="232">
        <f t="shared" ca="1" si="231"/>
        <v>0</v>
      </c>
      <c r="Q943" s="233">
        <f t="shared" ca="1" si="221"/>
        <v>0</v>
      </c>
      <c r="R943" s="233">
        <f ca="1">IF(LEN(B943)&gt;0,'10'!R943-'10'!Q943,"")</f>
        <v>0</v>
      </c>
      <c r="S943" s="234"/>
      <c r="T943" s="34"/>
      <c r="U943" s="34"/>
      <c r="V943" s="34"/>
      <c r="W943" s="34"/>
      <c r="X943" s="34"/>
      <c r="Y943" s="34"/>
      <c r="AB943" s="167">
        <f>ROW()</f>
        <v>943</v>
      </c>
      <c r="AC943" s="168">
        <f t="shared" ca="1" si="218"/>
        <v>0</v>
      </c>
      <c r="AD943" s="168">
        <f t="shared" ca="1" si="232"/>
        <v>0</v>
      </c>
      <c r="AE943" s="169" t="str">
        <f t="shared" ca="1" si="222"/>
        <v>-</v>
      </c>
      <c r="AF943" s="168" t="str">
        <f t="shared" ca="1" si="223"/>
        <v>-</v>
      </c>
      <c r="AG943" s="169" t="str">
        <f t="shared" ca="1" si="224"/>
        <v>-</v>
      </c>
      <c r="AH943" s="168" t="str">
        <f t="shared" ca="1" si="225"/>
        <v>-</v>
      </c>
      <c r="AI943" s="168">
        <f t="shared" ca="1" si="226"/>
        <v>0</v>
      </c>
      <c r="AJ943" s="170">
        <f t="shared" ca="1" si="227"/>
        <v>0</v>
      </c>
      <c r="AK943" s="168">
        <f t="shared" ca="1" si="219"/>
        <v>0</v>
      </c>
      <c r="AL943" s="168">
        <f t="shared" ca="1" si="214"/>
        <v>0</v>
      </c>
    </row>
    <row r="944" spans="1:38" ht="27" customHeight="1" x14ac:dyDescent="0.2">
      <c r="A944" s="56">
        <v>929</v>
      </c>
      <c r="B944" s="309" t="str">
        <f t="shared" ca="1" si="215"/>
        <v>A929</v>
      </c>
      <c r="C944" s="309"/>
      <c r="D944" s="57" t="str">
        <f t="shared" ca="1" si="216"/>
        <v/>
      </c>
      <c r="E944" s="59" t="str">
        <f t="shared" ca="1" si="217"/>
        <v/>
      </c>
      <c r="F944" s="215">
        <f ca="1">IF(LEN(B944)&gt;0,'OBRAČUNANA OSNOVNA PLAČA'!K938,"")</f>
        <v>0</v>
      </c>
      <c r="G944" s="60"/>
      <c r="H944" s="60"/>
      <c r="I944" s="60"/>
      <c r="J944" s="60"/>
      <c r="K944" s="60"/>
      <c r="L944" s="229">
        <f t="shared" si="220"/>
        <v>0</v>
      </c>
      <c r="M944" s="230">
        <f t="shared" ca="1" si="228"/>
        <v>0</v>
      </c>
      <c r="N944" s="230">
        <f t="shared" ca="1" si="229"/>
        <v>0</v>
      </c>
      <c r="O944" s="231">
        <f t="shared" ca="1" si="230"/>
        <v>0</v>
      </c>
      <c r="P944" s="232">
        <f t="shared" ca="1" si="231"/>
        <v>0</v>
      </c>
      <c r="Q944" s="233">
        <f t="shared" ca="1" si="221"/>
        <v>0</v>
      </c>
      <c r="R944" s="233">
        <f ca="1">IF(LEN(B944)&gt;0,'10'!R944-'10'!Q944,"")</f>
        <v>0</v>
      </c>
      <c r="S944" s="234"/>
      <c r="T944" s="34"/>
      <c r="U944" s="34"/>
      <c r="V944" s="34"/>
      <c r="W944" s="34"/>
      <c r="X944" s="34"/>
      <c r="Y944" s="34"/>
      <c r="AB944" s="167">
        <f>ROW()</f>
        <v>944</v>
      </c>
      <c r="AC944" s="168">
        <f t="shared" ca="1" si="218"/>
        <v>0</v>
      </c>
      <c r="AD944" s="168">
        <f t="shared" ca="1" si="232"/>
        <v>0</v>
      </c>
      <c r="AE944" s="169" t="str">
        <f t="shared" ca="1" si="222"/>
        <v>-</v>
      </c>
      <c r="AF944" s="168" t="str">
        <f t="shared" ca="1" si="223"/>
        <v>-</v>
      </c>
      <c r="AG944" s="169" t="str">
        <f t="shared" ca="1" si="224"/>
        <v>-</v>
      </c>
      <c r="AH944" s="168" t="str">
        <f t="shared" ca="1" si="225"/>
        <v>-</v>
      </c>
      <c r="AI944" s="168">
        <f t="shared" ca="1" si="226"/>
        <v>0</v>
      </c>
      <c r="AJ944" s="170">
        <f t="shared" ca="1" si="227"/>
        <v>0</v>
      </c>
      <c r="AK944" s="168">
        <f t="shared" ca="1" si="219"/>
        <v>0</v>
      </c>
      <c r="AL944" s="168">
        <f t="shared" ca="1" si="214"/>
        <v>0</v>
      </c>
    </row>
    <row r="945" spans="1:38" ht="27" customHeight="1" x14ac:dyDescent="0.2">
      <c r="A945" s="56">
        <v>930</v>
      </c>
      <c r="B945" s="309" t="str">
        <f t="shared" ca="1" si="215"/>
        <v>A930</v>
      </c>
      <c r="C945" s="309"/>
      <c r="D945" s="57" t="str">
        <f t="shared" ca="1" si="216"/>
        <v/>
      </c>
      <c r="E945" s="59" t="str">
        <f t="shared" ca="1" si="217"/>
        <v/>
      </c>
      <c r="F945" s="215">
        <f ca="1">IF(LEN(B945)&gt;0,'OBRAČUNANA OSNOVNA PLAČA'!K939,"")</f>
        <v>0</v>
      </c>
      <c r="G945" s="60"/>
      <c r="H945" s="60"/>
      <c r="I945" s="60"/>
      <c r="J945" s="60"/>
      <c r="K945" s="60"/>
      <c r="L945" s="229">
        <f t="shared" si="220"/>
        <v>0</v>
      </c>
      <c r="M945" s="230">
        <f t="shared" ca="1" si="228"/>
        <v>0</v>
      </c>
      <c r="N945" s="230">
        <f t="shared" ca="1" si="229"/>
        <v>0</v>
      </c>
      <c r="O945" s="231">
        <f t="shared" ca="1" si="230"/>
        <v>0</v>
      </c>
      <c r="P945" s="232">
        <f t="shared" ca="1" si="231"/>
        <v>0</v>
      </c>
      <c r="Q945" s="233">
        <f t="shared" ca="1" si="221"/>
        <v>0</v>
      </c>
      <c r="R945" s="233">
        <f ca="1">IF(LEN(B945)&gt;0,'10'!R945-'10'!Q945,"")</f>
        <v>0</v>
      </c>
      <c r="S945" s="234"/>
      <c r="T945" s="34"/>
      <c r="U945" s="34"/>
      <c r="V945" s="34"/>
      <c r="W945" s="34"/>
      <c r="X945" s="34"/>
      <c r="Y945" s="34"/>
      <c r="AB945" s="167">
        <f>ROW()</f>
        <v>945</v>
      </c>
      <c r="AC945" s="168">
        <f t="shared" ca="1" si="218"/>
        <v>0</v>
      </c>
      <c r="AD945" s="168">
        <f t="shared" ca="1" si="232"/>
        <v>0</v>
      </c>
      <c r="AE945" s="169" t="str">
        <f t="shared" ca="1" si="222"/>
        <v>-</v>
      </c>
      <c r="AF945" s="168" t="str">
        <f t="shared" ca="1" si="223"/>
        <v>-</v>
      </c>
      <c r="AG945" s="169" t="str">
        <f t="shared" ca="1" si="224"/>
        <v>-</v>
      </c>
      <c r="AH945" s="168" t="str">
        <f t="shared" ca="1" si="225"/>
        <v>-</v>
      </c>
      <c r="AI945" s="168">
        <f t="shared" ca="1" si="226"/>
        <v>0</v>
      </c>
      <c r="AJ945" s="170">
        <f t="shared" ca="1" si="227"/>
        <v>0</v>
      </c>
      <c r="AK945" s="168">
        <f t="shared" ca="1" si="219"/>
        <v>0</v>
      </c>
      <c r="AL945" s="168">
        <f t="shared" ca="1" si="214"/>
        <v>0</v>
      </c>
    </row>
    <row r="946" spans="1:38" ht="27" customHeight="1" x14ac:dyDescent="0.2">
      <c r="A946" s="56">
        <v>931</v>
      </c>
      <c r="B946" s="309" t="str">
        <f t="shared" ca="1" si="215"/>
        <v>A931</v>
      </c>
      <c r="C946" s="309"/>
      <c r="D946" s="57" t="str">
        <f t="shared" ca="1" si="216"/>
        <v/>
      </c>
      <c r="E946" s="59" t="str">
        <f t="shared" ca="1" si="217"/>
        <v/>
      </c>
      <c r="F946" s="215">
        <f ca="1">IF(LEN(B946)&gt;0,'OBRAČUNANA OSNOVNA PLAČA'!K940,"")</f>
        <v>0</v>
      </c>
      <c r="G946" s="60"/>
      <c r="H946" s="60"/>
      <c r="I946" s="60"/>
      <c r="J946" s="60"/>
      <c r="K946" s="60"/>
      <c r="L946" s="229">
        <f t="shared" si="220"/>
        <v>0</v>
      </c>
      <c r="M946" s="230">
        <f t="shared" ca="1" si="228"/>
        <v>0</v>
      </c>
      <c r="N946" s="230">
        <f t="shared" ca="1" si="229"/>
        <v>0</v>
      </c>
      <c r="O946" s="231">
        <f t="shared" ca="1" si="230"/>
        <v>0</v>
      </c>
      <c r="P946" s="232">
        <f t="shared" ca="1" si="231"/>
        <v>0</v>
      </c>
      <c r="Q946" s="233">
        <f t="shared" ca="1" si="221"/>
        <v>0</v>
      </c>
      <c r="R946" s="233">
        <f ca="1">IF(LEN(B946)&gt;0,'10'!R946-'10'!Q946,"")</f>
        <v>0</v>
      </c>
      <c r="S946" s="234"/>
      <c r="T946" s="34"/>
      <c r="U946" s="34"/>
      <c r="V946" s="34"/>
      <c r="W946" s="34"/>
      <c r="X946" s="34"/>
      <c r="Y946" s="34"/>
      <c r="AB946" s="167">
        <f>ROW()</f>
        <v>946</v>
      </c>
      <c r="AC946" s="168">
        <f t="shared" ca="1" si="218"/>
        <v>0</v>
      </c>
      <c r="AD946" s="168">
        <f t="shared" ca="1" si="232"/>
        <v>0</v>
      </c>
      <c r="AE946" s="169" t="str">
        <f t="shared" ca="1" si="222"/>
        <v>-</v>
      </c>
      <c r="AF946" s="168" t="str">
        <f t="shared" ca="1" si="223"/>
        <v>-</v>
      </c>
      <c r="AG946" s="169" t="str">
        <f t="shared" ca="1" si="224"/>
        <v>-</v>
      </c>
      <c r="AH946" s="168" t="str">
        <f t="shared" ca="1" si="225"/>
        <v>-</v>
      </c>
      <c r="AI946" s="168">
        <f t="shared" ca="1" si="226"/>
        <v>0</v>
      </c>
      <c r="AJ946" s="170">
        <f t="shared" ca="1" si="227"/>
        <v>0</v>
      </c>
      <c r="AK946" s="168">
        <f t="shared" ca="1" si="219"/>
        <v>0</v>
      </c>
      <c r="AL946" s="168">
        <f t="shared" ca="1" si="214"/>
        <v>0</v>
      </c>
    </row>
    <row r="947" spans="1:38" ht="27" customHeight="1" x14ac:dyDescent="0.2">
      <c r="A947" s="56">
        <v>932</v>
      </c>
      <c r="B947" s="309" t="str">
        <f t="shared" ca="1" si="215"/>
        <v>A932</v>
      </c>
      <c r="C947" s="309"/>
      <c r="D947" s="57" t="str">
        <f t="shared" ca="1" si="216"/>
        <v/>
      </c>
      <c r="E947" s="59" t="str">
        <f t="shared" ca="1" si="217"/>
        <v/>
      </c>
      <c r="F947" s="215">
        <f ca="1">IF(LEN(B947)&gt;0,'OBRAČUNANA OSNOVNA PLAČA'!K941,"")</f>
        <v>0</v>
      </c>
      <c r="G947" s="60"/>
      <c r="H947" s="60"/>
      <c r="I947" s="60"/>
      <c r="J947" s="60"/>
      <c r="K947" s="60"/>
      <c r="L947" s="229">
        <f t="shared" si="220"/>
        <v>0</v>
      </c>
      <c r="M947" s="230">
        <f t="shared" ca="1" si="228"/>
        <v>0</v>
      </c>
      <c r="N947" s="230">
        <f t="shared" ca="1" si="229"/>
        <v>0</v>
      </c>
      <c r="O947" s="231">
        <f t="shared" ca="1" si="230"/>
        <v>0</v>
      </c>
      <c r="P947" s="232">
        <f t="shared" ca="1" si="231"/>
        <v>0</v>
      </c>
      <c r="Q947" s="233">
        <f t="shared" ca="1" si="221"/>
        <v>0</v>
      </c>
      <c r="R947" s="233">
        <f ca="1">IF(LEN(B947)&gt;0,'10'!R947-'10'!Q947,"")</f>
        <v>0</v>
      </c>
      <c r="S947" s="234"/>
      <c r="T947" s="34"/>
      <c r="U947" s="34"/>
      <c r="V947" s="34"/>
      <c r="W947" s="34"/>
      <c r="X947" s="34"/>
      <c r="Y947" s="34"/>
      <c r="AB947" s="167">
        <f>ROW()</f>
        <v>947</v>
      </c>
      <c r="AC947" s="168">
        <f t="shared" ca="1" si="218"/>
        <v>0</v>
      </c>
      <c r="AD947" s="168">
        <f t="shared" ca="1" si="232"/>
        <v>0</v>
      </c>
      <c r="AE947" s="169" t="str">
        <f t="shared" ca="1" si="222"/>
        <v>-</v>
      </c>
      <c r="AF947" s="168" t="str">
        <f t="shared" ca="1" si="223"/>
        <v>-</v>
      </c>
      <c r="AG947" s="169" t="str">
        <f t="shared" ca="1" si="224"/>
        <v>-</v>
      </c>
      <c r="AH947" s="168" t="str">
        <f t="shared" ca="1" si="225"/>
        <v>-</v>
      </c>
      <c r="AI947" s="168">
        <f t="shared" ca="1" si="226"/>
        <v>0</v>
      </c>
      <c r="AJ947" s="170">
        <f t="shared" ca="1" si="227"/>
        <v>0</v>
      </c>
      <c r="AK947" s="168">
        <f t="shared" ca="1" si="219"/>
        <v>0</v>
      </c>
      <c r="AL947" s="168">
        <f t="shared" ca="1" si="214"/>
        <v>0</v>
      </c>
    </row>
    <row r="948" spans="1:38" ht="27" customHeight="1" x14ac:dyDescent="0.2">
      <c r="A948" s="56">
        <v>933</v>
      </c>
      <c r="B948" s="309" t="str">
        <f t="shared" ca="1" si="215"/>
        <v>A933</v>
      </c>
      <c r="C948" s="309"/>
      <c r="D948" s="57" t="str">
        <f t="shared" ca="1" si="216"/>
        <v/>
      </c>
      <c r="E948" s="59" t="str">
        <f t="shared" ca="1" si="217"/>
        <v/>
      </c>
      <c r="F948" s="215">
        <f ca="1">IF(LEN(B948)&gt;0,'OBRAČUNANA OSNOVNA PLAČA'!K942,"")</f>
        <v>0</v>
      </c>
      <c r="G948" s="60"/>
      <c r="H948" s="60"/>
      <c r="I948" s="60"/>
      <c r="J948" s="60"/>
      <c r="K948" s="60"/>
      <c r="L948" s="229">
        <f t="shared" si="220"/>
        <v>0</v>
      </c>
      <c r="M948" s="230">
        <f t="shared" ca="1" si="228"/>
        <v>0</v>
      </c>
      <c r="N948" s="230">
        <f t="shared" ca="1" si="229"/>
        <v>0</v>
      </c>
      <c r="O948" s="231">
        <f t="shared" ca="1" si="230"/>
        <v>0</v>
      </c>
      <c r="P948" s="232">
        <f t="shared" ca="1" si="231"/>
        <v>0</v>
      </c>
      <c r="Q948" s="233">
        <f t="shared" ca="1" si="221"/>
        <v>0</v>
      </c>
      <c r="R948" s="233">
        <f ca="1">IF(LEN(B948)&gt;0,'10'!R948-'10'!Q948,"")</f>
        <v>0</v>
      </c>
      <c r="S948" s="234"/>
      <c r="T948" s="34"/>
      <c r="U948" s="34"/>
      <c r="V948" s="34"/>
      <c r="W948" s="34"/>
      <c r="X948" s="34"/>
      <c r="Y948" s="34"/>
      <c r="AB948" s="167">
        <f>ROW()</f>
        <v>948</v>
      </c>
      <c r="AC948" s="168">
        <f t="shared" ca="1" si="218"/>
        <v>0</v>
      </c>
      <c r="AD948" s="168">
        <f t="shared" ca="1" si="232"/>
        <v>0</v>
      </c>
      <c r="AE948" s="169" t="str">
        <f t="shared" ca="1" si="222"/>
        <v>-</v>
      </c>
      <c r="AF948" s="168" t="str">
        <f t="shared" ca="1" si="223"/>
        <v>-</v>
      </c>
      <c r="AG948" s="169" t="str">
        <f t="shared" ca="1" si="224"/>
        <v>-</v>
      </c>
      <c r="AH948" s="168" t="str">
        <f t="shared" ca="1" si="225"/>
        <v>-</v>
      </c>
      <c r="AI948" s="168">
        <f t="shared" ca="1" si="226"/>
        <v>0</v>
      </c>
      <c r="AJ948" s="170">
        <f t="shared" ca="1" si="227"/>
        <v>0</v>
      </c>
      <c r="AK948" s="168">
        <f t="shared" ca="1" si="219"/>
        <v>0</v>
      </c>
      <c r="AL948" s="168">
        <f t="shared" ca="1" si="214"/>
        <v>0</v>
      </c>
    </row>
    <row r="949" spans="1:38" ht="27" customHeight="1" x14ac:dyDescent="0.2">
      <c r="A949" s="56">
        <v>934</v>
      </c>
      <c r="B949" s="309" t="str">
        <f t="shared" ca="1" si="215"/>
        <v>A934</v>
      </c>
      <c r="C949" s="309"/>
      <c r="D949" s="57" t="str">
        <f t="shared" ca="1" si="216"/>
        <v/>
      </c>
      <c r="E949" s="59" t="str">
        <f t="shared" ca="1" si="217"/>
        <v/>
      </c>
      <c r="F949" s="215">
        <f ca="1">IF(LEN(B949)&gt;0,'OBRAČUNANA OSNOVNA PLAČA'!K943,"")</f>
        <v>0</v>
      </c>
      <c r="G949" s="60"/>
      <c r="H949" s="60"/>
      <c r="I949" s="60"/>
      <c r="J949" s="60"/>
      <c r="K949" s="60"/>
      <c r="L949" s="229">
        <f t="shared" si="220"/>
        <v>0</v>
      </c>
      <c r="M949" s="230">
        <f t="shared" ca="1" si="228"/>
        <v>0</v>
      </c>
      <c r="N949" s="230">
        <f t="shared" ca="1" si="229"/>
        <v>0</v>
      </c>
      <c r="O949" s="231">
        <f t="shared" ca="1" si="230"/>
        <v>0</v>
      </c>
      <c r="P949" s="232">
        <f t="shared" ca="1" si="231"/>
        <v>0</v>
      </c>
      <c r="Q949" s="233">
        <f t="shared" ca="1" si="221"/>
        <v>0</v>
      </c>
      <c r="R949" s="233">
        <f ca="1">IF(LEN(B949)&gt;0,'10'!R949-'10'!Q949,"")</f>
        <v>0</v>
      </c>
      <c r="S949" s="234"/>
      <c r="T949" s="34"/>
      <c r="U949" s="34"/>
      <c r="V949" s="34"/>
      <c r="W949" s="34"/>
      <c r="X949" s="34"/>
      <c r="Y949" s="34"/>
      <c r="AB949" s="167">
        <f>ROW()</f>
        <v>949</v>
      </c>
      <c r="AC949" s="168">
        <f t="shared" ca="1" si="218"/>
        <v>0</v>
      </c>
      <c r="AD949" s="168">
        <f t="shared" ca="1" si="232"/>
        <v>0</v>
      </c>
      <c r="AE949" s="169" t="str">
        <f t="shared" ca="1" si="222"/>
        <v>-</v>
      </c>
      <c r="AF949" s="168" t="str">
        <f t="shared" ca="1" si="223"/>
        <v>-</v>
      </c>
      <c r="AG949" s="169" t="str">
        <f t="shared" ca="1" si="224"/>
        <v>-</v>
      </c>
      <c r="AH949" s="168" t="str">
        <f t="shared" ca="1" si="225"/>
        <v>-</v>
      </c>
      <c r="AI949" s="168">
        <f t="shared" ca="1" si="226"/>
        <v>0</v>
      </c>
      <c r="AJ949" s="170">
        <f t="shared" ca="1" si="227"/>
        <v>0</v>
      </c>
      <c r="AK949" s="168">
        <f t="shared" ca="1" si="219"/>
        <v>0</v>
      </c>
      <c r="AL949" s="168">
        <f t="shared" ca="1" si="214"/>
        <v>0</v>
      </c>
    </row>
    <row r="950" spans="1:38" ht="27" customHeight="1" x14ac:dyDescent="0.2">
      <c r="A950" s="56">
        <v>935</v>
      </c>
      <c r="B950" s="309" t="str">
        <f t="shared" ca="1" si="215"/>
        <v>A935</v>
      </c>
      <c r="C950" s="309"/>
      <c r="D950" s="57" t="str">
        <f t="shared" ca="1" si="216"/>
        <v/>
      </c>
      <c r="E950" s="59" t="str">
        <f t="shared" ca="1" si="217"/>
        <v/>
      </c>
      <c r="F950" s="215">
        <f ca="1">IF(LEN(B950)&gt;0,'OBRAČUNANA OSNOVNA PLAČA'!K944,"")</f>
        <v>0</v>
      </c>
      <c r="G950" s="60"/>
      <c r="H950" s="60"/>
      <c r="I950" s="60"/>
      <c r="J950" s="60"/>
      <c r="K950" s="60"/>
      <c r="L950" s="229">
        <f t="shared" si="220"/>
        <v>0</v>
      </c>
      <c r="M950" s="230">
        <f t="shared" ca="1" si="228"/>
        <v>0</v>
      </c>
      <c r="N950" s="230">
        <f t="shared" ca="1" si="229"/>
        <v>0</v>
      </c>
      <c r="O950" s="231">
        <f t="shared" ca="1" si="230"/>
        <v>0</v>
      </c>
      <c r="P950" s="232">
        <f t="shared" ca="1" si="231"/>
        <v>0</v>
      </c>
      <c r="Q950" s="233">
        <f t="shared" ca="1" si="221"/>
        <v>0</v>
      </c>
      <c r="R950" s="233">
        <f ca="1">IF(LEN(B950)&gt;0,'10'!R950-'10'!Q950,"")</f>
        <v>0</v>
      </c>
      <c r="S950" s="234"/>
      <c r="T950" s="34"/>
      <c r="U950" s="34"/>
      <c r="V950" s="34"/>
      <c r="W950" s="34"/>
      <c r="X950" s="34"/>
      <c r="Y950" s="34"/>
      <c r="AB950" s="167">
        <f>ROW()</f>
        <v>950</v>
      </c>
      <c r="AC950" s="168">
        <f t="shared" ca="1" si="218"/>
        <v>0</v>
      </c>
      <c r="AD950" s="168">
        <f t="shared" ca="1" si="232"/>
        <v>0</v>
      </c>
      <c r="AE950" s="169" t="str">
        <f t="shared" ca="1" si="222"/>
        <v>-</v>
      </c>
      <c r="AF950" s="168" t="str">
        <f t="shared" ca="1" si="223"/>
        <v>-</v>
      </c>
      <c r="AG950" s="169" t="str">
        <f t="shared" ca="1" si="224"/>
        <v>-</v>
      </c>
      <c r="AH950" s="168" t="str">
        <f t="shared" ca="1" si="225"/>
        <v>-</v>
      </c>
      <c r="AI950" s="168">
        <f t="shared" ca="1" si="226"/>
        <v>0</v>
      </c>
      <c r="AJ950" s="170">
        <f t="shared" ca="1" si="227"/>
        <v>0</v>
      </c>
      <c r="AK950" s="168">
        <f t="shared" ca="1" si="219"/>
        <v>0</v>
      </c>
      <c r="AL950" s="168">
        <f t="shared" ca="1" si="214"/>
        <v>0</v>
      </c>
    </row>
    <row r="951" spans="1:38" ht="27" customHeight="1" x14ac:dyDescent="0.2">
      <c r="A951" s="56">
        <v>936</v>
      </c>
      <c r="B951" s="309" t="str">
        <f t="shared" ca="1" si="215"/>
        <v>A936</v>
      </c>
      <c r="C951" s="309"/>
      <c r="D951" s="57" t="str">
        <f t="shared" ca="1" si="216"/>
        <v/>
      </c>
      <c r="E951" s="59" t="str">
        <f t="shared" ca="1" si="217"/>
        <v/>
      </c>
      <c r="F951" s="215">
        <f ca="1">IF(LEN(B951)&gt;0,'OBRAČUNANA OSNOVNA PLAČA'!K945,"")</f>
        <v>0</v>
      </c>
      <c r="G951" s="60"/>
      <c r="H951" s="60"/>
      <c r="I951" s="60"/>
      <c r="J951" s="60"/>
      <c r="K951" s="60"/>
      <c r="L951" s="229">
        <f t="shared" si="220"/>
        <v>0</v>
      </c>
      <c r="M951" s="230">
        <f t="shared" ca="1" si="228"/>
        <v>0</v>
      </c>
      <c r="N951" s="230">
        <f t="shared" ca="1" si="229"/>
        <v>0</v>
      </c>
      <c r="O951" s="231">
        <f t="shared" ca="1" si="230"/>
        <v>0</v>
      </c>
      <c r="P951" s="232">
        <f t="shared" ca="1" si="231"/>
        <v>0</v>
      </c>
      <c r="Q951" s="233">
        <f t="shared" ca="1" si="221"/>
        <v>0</v>
      </c>
      <c r="R951" s="233">
        <f ca="1">IF(LEN(B951)&gt;0,'10'!R951-'10'!Q951,"")</f>
        <v>0</v>
      </c>
      <c r="S951" s="234"/>
      <c r="T951" s="34"/>
      <c r="U951" s="34"/>
      <c r="V951" s="34"/>
      <c r="W951" s="34"/>
      <c r="X951" s="34"/>
      <c r="Y951" s="34"/>
      <c r="AB951" s="167">
        <f>ROW()</f>
        <v>951</v>
      </c>
      <c r="AC951" s="168">
        <f t="shared" ca="1" si="218"/>
        <v>0</v>
      </c>
      <c r="AD951" s="168">
        <f t="shared" ca="1" si="232"/>
        <v>0</v>
      </c>
      <c r="AE951" s="169" t="str">
        <f t="shared" ca="1" si="222"/>
        <v>-</v>
      </c>
      <c r="AF951" s="168" t="str">
        <f t="shared" ca="1" si="223"/>
        <v>-</v>
      </c>
      <c r="AG951" s="169" t="str">
        <f t="shared" ca="1" si="224"/>
        <v>-</v>
      </c>
      <c r="AH951" s="168" t="str">
        <f t="shared" ca="1" si="225"/>
        <v>-</v>
      </c>
      <c r="AI951" s="168">
        <f t="shared" ca="1" si="226"/>
        <v>0</v>
      </c>
      <c r="AJ951" s="170">
        <f t="shared" ca="1" si="227"/>
        <v>0</v>
      </c>
      <c r="AK951" s="168">
        <f t="shared" ca="1" si="219"/>
        <v>0</v>
      </c>
      <c r="AL951" s="168">
        <f t="shared" ca="1" si="214"/>
        <v>0</v>
      </c>
    </row>
    <row r="952" spans="1:38" ht="27" customHeight="1" x14ac:dyDescent="0.2">
      <c r="A952" s="56">
        <v>937</v>
      </c>
      <c r="B952" s="309" t="str">
        <f t="shared" ca="1" si="215"/>
        <v>A937</v>
      </c>
      <c r="C952" s="309"/>
      <c r="D952" s="57" t="str">
        <f t="shared" ca="1" si="216"/>
        <v/>
      </c>
      <c r="E952" s="59" t="str">
        <f t="shared" ca="1" si="217"/>
        <v/>
      </c>
      <c r="F952" s="215">
        <f ca="1">IF(LEN(B952)&gt;0,'OBRAČUNANA OSNOVNA PLAČA'!K946,"")</f>
        <v>0</v>
      </c>
      <c r="G952" s="60"/>
      <c r="H952" s="60"/>
      <c r="I952" s="60"/>
      <c r="J952" s="60"/>
      <c r="K952" s="60"/>
      <c r="L952" s="229">
        <f t="shared" si="220"/>
        <v>0</v>
      </c>
      <c r="M952" s="230">
        <f t="shared" ca="1" si="228"/>
        <v>0</v>
      </c>
      <c r="N952" s="230">
        <f t="shared" ca="1" si="229"/>
        <v>0</v>
      </c>
      <c r="O952" s="231">
        <f t="shared" ca="1" si="230"/>
        <v>0</v>
      </c>
      <c r="P952" s="232">
        <f t="shared" ca="1" si="231"/>
        <v>0</v>
      </c>
      <c r="Q952" s="233">
        <f t="shared" ca="1" si="221"/>
        <v>0</v>
      </c>
      <c r="R952" s="233">
        <f ca="1">IF(LEN(B952)&gt;0,'10'!R952-'10'!Q952,"")</f>
        <v>0</v>
      </c>
      <c r="S952" s="234"/>
      <c r="T952" s="34"/>
      <c r="U952" s="34"/>
      <c r="V952" s="34"/>
      <c r="W952" s="34"/>
      <c r="X952" s="34"/>
      <c r="Y952" s="34"/>
      <c r="AB952" s="167">
        <f>ROW()</f>
        <v>952</v>
      </c>
      <c r="AC952" s="168">
        <f t="shared" ca="1" si="218"/>
        <v>0</v>
      </c>
      <c r="AD952" s="168">
        <f t="shared" ca="1" si="232"/>
        <v>0</v>
      </c>
      <c r="AE952" s="169" t="str">
        <f t="shared" ca="1" si="222"/>
        <v>-</v>
      </c>
      <c r="AF952" s="168" t="str">
        <f t="shared" ca="1" si="223"/>
        <v>-</v>
      </c>
      <c r="AG952" s="169" t="str">
        <f t="shared" ca="1" si="224"/>
        <v>-</v>
      </c>
      <c r="AH952" s="168" t="str">
        <f t="shared" ca="1" si="225"/>
        <v>-</v>
      </c>
      <c r="AI952" s="168">
        <f t="shared" ca="1" si="226"/>
        <v>0</v>
      </c>
      <c r="AJ952" s="170">
        <f t="shared" ca="1" si="227"/>
        <v>0</v>
      </c>
      <c r="AK952" s="168">
        <f t="shared" ca="1" si="219"/>
        <v>0</v>
      </c>
      <c r="AL952" s="168">
        <f t="shared" ca="1" si="214"/>
        <v>0</v>
      </c>
    </row>
    <row r="953" spans="1:38" ht="27" customHeight="1" x14ac:dyDescent="0.2">
      <c r="A953" s="56">
        <v>938</v>
      </c>
      <c r="B953" s="309" t="str">
        <f t="shared" ca="1" si="215"/>
        <v>A938</v>
      </c>
      <c r="C953" s="309"/>
      <c r="D953" s="57" t="str">
        <f t="shared" ca="1" si="216"/>
        <v/>
      </c>
      <c r="E953" s="59" t="str">
        <f t="shared" ca="1" si="217"/>
        <v/>
      </c>
      <c r="F953" s="215">
        <f ca="1">IF(LEN(B953)&gt;0,'OBRAČUNANA OSNOVNA PLAČA'!K947,"")</f>
        <v>0</v>
      </c>
      <c r="G953" s="60"/>
      <c r="H953" s="60"/>
      <c r="I953" s="60"/>
      <c r="J953" s="60"/>
      <c r="K953" s="60"/>
      <c r="L953" s="229">
        <f t="shared" si="220"/>
        <v>0</v>
      </c>
      <c r="M953" s="230">
        <f t="shared" ca="1" si="228"/>
        <v>0</v>
      </c>
      <c r="N953" s="230">
        <f t="shared" ca="1" si="229"/>
        <v>0</v>
      </c>
      <c r="O953" s="231">
        <f t="shared" ca="1" si="230"/>
        <v>0</v>
      </c>
      <c r="P953" s="232">
        <f t="shared" ca="1" si="231"/>
        <v>0</v>
      </c>
      <c r="Q953" s="233">
        <f t="shared" ca="1" si="221"/>
        <v>0</v>
      </c>
      <c r="R953" s="233">
        <f ca="1">IF(LEN(B953)&gt;0,'10'!R953-'10'!Q953,"")</f>
        <v>0</v>
      </c>
      <c r="S953" s="234"/>
      <c r="T953" s="34"/>
      <c r="U953" s="34"/>
      <c r="V953" s="34"/>
      <c r="W953" s="34"/>
      <c r="X953" s="34"/>
      <c r="Y953" s="34"/>
      <c r="AB953" s="167">
        <f>ROW()</f>
        <v>953</v>
      </c>
      <c r="AC953" s="168">
        <f t="shared" ca="1" si="218"/>
        <v>0</v>
      </c>
      <c r="AD953" s="168">
        <f t="shared" ca="1" si="232"/>
        <v>0</v>
      </c>
      <c r="AE953" s="169" t="str">
        <f t="shared" ca="1" si="222"/>
        <v>-</v>
      </c>
      <c r="AF953" s="168" t="str">
        <f t="shared" ca="1" si="223"/>
        <v>-</v>
      </c>
      <c r="AG953" s="169" t="str">
        <f t="shared" ca="1" si="224"/>
        <v>-</v>
      </c>
      <c r="AH953" s="168" t="str">
        <f t="shared" ca="1" si="225"/>
        <v>-</v>
      </c>
      <c r="AI953" s="168">
        <f t="shared" ca="1" si="226"/>
        <v>0</v>
      </c>
      <c r="AJ953" s="170">
        <f t="shared" ca="1" si="227"/>
        <v>0</v>
      </c>
      <c r="AK953" s="168">
        <f t="shared" ca="1" si="219"/>
        <v>0</v>
      </c>
      <c r="AL953" s="168">
        <f t="shared" ca="1" si="214"/>
        <v>0</v>
      </c>
    </row>
    <row r="954" spans="1:38" ht="27" customHeight="1" x14ac:dyDescent="0.2">
      <c r="A954" s="56">
        <v>939</v>
      </c>
      <c r="B954" s="309" t="str">
        <f t="shared" ca="1" si="215"/>
        <v>A939</v>
      </c>
      <c r="C954" s="309"/>
      <c r="D954" s="57" t="str">
        <f t="shared" ca="1" si="216"/>
        <v/>
      </c>
      <c r="E954" s="59" t="str">
        <f t="shared" ca="1" si="217"/>
        <v/>
      </c>
      <c r="F954" s="215">
        <f ca="1">IF(LEN(B954)&gt;0,'OBRAČUNANA OSNOVNA PLAČA'!K948,"")</f>
        <v>0</v>
      </c>
      <c r="G954" s="60"/>
      <c r="H954" s="60"/>
      <c r="I954" s="60"/>
      <c r="J954" s="60"/>
      <c r="K954" s="60"/>
      <c r="L954" s="229">
        <f t="shared" si="220"/>
        <v>0</v>
      </c>
      <c r="M954" s="230">
        <f t="shared" ca="1" si="228"/>
        <v>0</v>
      </c>
      <c r="N954" s="230">
        <f t="shared" ca="1" si="229"/>
        <v>0</v>
      </c>
      <c r="O954" s="231">
        <f t="shared" ca="1" si="230"/>
        <v>0</v>
      </c>
      <c r="P954" s="232">
        <f t="shared" ca="1" si="231"/>
        <v>0</v>
      </c>
      <c r="Q954" s="233">
        <f t="shared" ca="1" si="221"/>
        <v>0</v>
      </c>
      <c r="R954" s="233">
        <f ca="1">IF(LEN(B954)&gt;0,'10'!R954-'10'!Q954,"")</f>
        <v>0</v>
      </c>
      <c r="S954" s="234"/>
      <c r="T954" s="34"/>
      <c r="U954" s="34"/>
      <c r="V954" s="34"/>
      <c r="W954" s="34"/>
      <c r="X954" s="34"/>
      <c r="Y954" s="34"/>
      <c r="AB954" s="167">
        <f>ROW()</f>
        <v>954</v>
      </c>
      <c r="AC954" s="168">
        <f t="shared" ca="1" si="218"/>
        <v>0</v>
      </c>
      <c r="AD954" s="168">
        <f t="shared" ca="1" si="232"/>
        <v>0</v>
      </c>
      <c r="AE954" s="169" t="str">
        <f t="shared" ca="1" si="222"/>
        <v>-</v>
      </c>
      <c r="AF954" s="168" t="str">
        <f t="shared" ca="1" si="223"/>
        <v>-</v>
      </c>
      <c r="AG954" s="169" t="str">
        <f t="shared" ca="1" si="224"/>
        <v>-</v>
      </c>
      <c r="AH954" s="168" t="str">
        <f t="shared" ca="1" si="225"/>
        <v>-</v>
      </c>
      <c r="AI954" s="168">
        <f t="shared" ca="1" si="226"/>
        <v>0</v>
      </c>
      <c r="AJ954" s="170">
        <f t="shared" ca="1" si="227"/>
        <v>0</v>
      </c>
      <c r="AK954" s="168">
        <f t="shared" ca="1" si="219"/>
        <v>0</v>
      </c>
      <c r="AL954" s="168">
        <f t="shared" ca="1" si="214"/>
        <v>0</v>
      </c>
    </row>
    <row r="955" spans="1:38" ht="27" customHeight="1" x14ac:dyDescent="0.2">
      <c r="A955" s="56">
        <v>940</v>
      </c>
      <c r="B955" s="309" t="str">
        <f t="shared" ca="1" si="215"/>
        <v>A940</v>
      </c>
      <c r="C955" s="309"/>
      <c r="D955" s="57" t="str">
        <f t="shared" ca="1" si="216"/>
        <v/>
      </c>
      <c r="E955" s="59" t="str">
        <f t="shared" ca="1" si="217"/>
        <v/>
      </c>
      <c r="F955" s="215">
        <f ca="1">IF(LEN(B955)&gt;0,'OBRAČUNANA OSNOVNA PLAČA'!K949,"")</f>
        <v>0</v>
      </c>
      <c r="G955" s="60"/>
      <c r="H955" s="60"/>
      <c r="I955" s="60"/>
      <c r="J955" s="60"/>
      <c r="K955" s="60"/>
      <c r="L955" s="229">
        <f t="shared" si="220"/>
        <v>0</v>
      </c>
      <c r="M955" s="230">
        <f t="shared" ca="1" si="228"/>
        <v>0</v>
      </c>
      <c r="N955" s="230">
        <f t="shared" ca="1" si="229"/>
        <v>0</v>
      </c>
      <c r="O955" s="231">
        <f t="shared" ca="1" si="230"/>
        <v>0</v>
      </c>
      <c r="P955" s="232">
        <f t="shared" ca="1" si="231"/>
        <v>0</v>
      </c>
      <c r="Q955" s="233">
        <f t="shared" ca="1" si="221"/>
        <v>0</v>
      </c>
      <c r="R955" s="233">
        <f ca="1">IF(LEN(B955)&gt;0,'10'!R955-'10'!Q955,"")</f>
        <v>0</v>
      </c>
      <c r="S955" s="234"/>
      <c r="T955" s="34"/>
      <c r="U955" s="34"/>
      <c r="V955" s="34"/>
      <c r="W955" s="34"/>
      <c r="X955" s="34"/>
      <c r="Y955" s="34"/>
      <c r="AB955" s="167">
        <f>ROW()</f>
        <v>955</v>
      </c>
      <c r="AC955" s="168">
        <f t="shared" ca="1" si="218"/>
        <v>0</v>
      </c>
      <c r="AD955" s="168">
        <f t="shared" ca="1" si="232"/>
        <v>0</v>
      </c>
      <c r="AE955" s="169" t="str">
        <f t="shared" ca="1" si="222"/>
        <v>-</v>
      </c>
      <c r="AF955" s="168" t="str">
        <f t="shared" ca="1" si="223"/>
        <v>-</v>
      </c>
      <c r="AG955" s="169" t="str">
        <f t="shared" ca="1" si="224"/>
        <v>-</v>
      </c>
      <c r="AH955" s="168" t="str">
        <f t="shared" ca="1" si="225"/>
        <v>-</v>
      </c>
      <c r="AI955" s="168">
        <f t="shared" ca="1" si="226"/>
        <v>0</v>
      </c>
      <c r="AJ955" s="170">
        <f t="shared" ca="1" si="227"/>
        <v>0</v>
      </c>
      <c r="AK955" s="168">
        <f t="shared" ca="1" si="219"/>
        <v>0</v>
      </c>
      <c r="AL955" s="168">
        <f t="shared" ca="1" si="214"/>
        <v>0</v>
      </c>
    </row>
    <row r="956" spans="1:38" ht="27" customHeight="1" x14ac:dyDescent="0.2">
      <c r="A956" s="56">
        <v>941</v>
      </c>
      <c r="B956" s="309" t="str">
        <f t="shared" ca="1" si="215"/>
        <v>A941</v>
      </c>
      <c r="C956" s="309"/>
      <c r="D956" s="57" t="str">
        <f t="shared" ca="1" si="216"/>
        <v/>
      </c>
      <c r="E956" s="59" t="str">
        <f t="shared" ca="1" si="217"/>
        <v/>
      </c>
      <c r="F956" s="215">
        <f ca="1">IF(LEN(B956)&gt;0,'OBRAČUNANA OSNOVNA PLAČA'!K950,"")</f>
        <v>0</v>
      </c>
      <c r="G956" s="60"/>
      <c r="H956" s="60"/>
      <c r="I956" s="60"/>
      <c r="J956" s="60"/>
      <c r="K956" s="60"/>
      <c r="L956" s="229">
        <f t="shared" si="220"/>
        <v>0</v>
      </c>
      <c r="M956" s="230">
        <f t="shared" ca="1" si="228"/>
        <v>0</v>
      </c>
      <c r="N956" s="230">
        <f t="shared" ca="1" si="229"/>
        <v>0</v>
      </c>
      <c r="O956" s="231">
        <f t="shared" ca="1" si="230"/>
        <v>0</v>
      </c>
      <c r="P956" s="232">
        <f t="shared" ca="1" si="231"/>
        <v>0</v>
      </c>
      <c r="Q956" s="233">
        <f t="shared" ca="1" si="221"/>
        <v>0</v>
      </c>
      <c r="R956" s="233">
        <f ca="1">IF(LEN(B956)&gt;0,'10'!R956-'10'!Q956,"")</f>
        <v>0</v>
      </c>
      <c r="S956" s="234"/>
      <c r="T956" s="34"/>
      <c r="U956" s="34"/>
      <c r="V956" s="34"/>
      <c r="W956" s="34"/>
      <c r="X956" s="34"/>
      <c r="Y956" s="34"/>
      <c r="AB956" s="167">
        <f>ROW()</f>
        <v>956</v>
      </c>
      <c r="AC956" s="168">
        <f t="shared" ca="1" si="218"/>
        <v>0</v>
      </c>
      <c r="AD956" s="168">
        <f t="shared" ca="1" si="232"/>
        <v>0</v>
      </c>
      <c r="AE956" s="169" t="str">
        <f t="shared" ca="1" si="222"/>
        <v>-</v>
      </c>
      <c r="AF956" s="168" t="str">
        <f t="shared" ca="1" si="223"/>
        <v>-</v>
      </c>
      <c r="AG956" s="169" t="str">
        <f t="shared" ca="1" si="224"/>
        <v>-</v>
      </c>
      <c r="AH956" s="168" t="str">
        <f t="shared" ca="1" si="225"/>
        <v>-</v>
      </c>
      <c r="AI956" s="168">
        <f t="shared" ca="1" si="226"/>
        <v>0</v>
      </c>
      <c r="AJ956" s="170">
        <f t="shared" ca="1" si="227"/>
        <v>0</v>
      </c>
      <c r="AK956" s="168">
        <f t="shared" ca="1" si="219"/>
        <v>0</v>
      </c>
      <c r="AL956" s="168">
        <f t="shared" ca="1" si="214"/>
        <v>0</v>
      </c>
    </row>
    <row r="957" spans="1:38" ht="27" customHeight="1" x14ac:dyDescent="0.2">
      <c r="A957" s="56">
        <v>942</v>
      </c>
      <c r="B957" s="309" t="str">
        <f t="shared" ca="1" si="215"/>
        <v>A942</v>
      </c>
      <c r="C957" s="309"/>
      <c r="D957" s="57" t="str">
        <f t="shared" ca="1" si="216"/>
        <v/>
      </c>
      <c r="E957" s="59" t="str">
        <f t="shared" ca="1" si="217"/>
        <v/>
      </c>
      <c r="F957" s="215">
        <f ca="1">IF(LEN(B957)&gt;0,'OBRAČUNANA OSNOVNA PLAČA'!K951,"")</f>
        <v>0</v>
      </c>
      <c r="G957" s="60"/>
      <c r="H957" s="60"/>
      <c r="I957" s="60"/>
      <c r="J957" s="60"/>
      <c r="K957" s="60"/>
      <c r="L957" s="229">
        <f t="shared" si="220"/>
        <v>0</v>
      </c>
      <c r="M957" s="230">
        <f t="shared" ca="1" si="228"/>
        <v>0</v>
      </c>
      <c r="N957" s="230">
        <f t="shared" ca="1" si="229"/>
        <v>0</v>
      </c>
      <c r="O957" s="231">
        <f t="shared" ca="1" si="230"/>
        <v>0</v>
      </c>
      <c r="P957" s="232">
        <f t="shared" ca="1" si="231"/>
        <v>0</v>
      </c>
      <c r="Q957" s="233">
        <f t="shared" ca="1" si="221"/>
        <v>0</v>
      </c>
      <c r="R957" s="233">
        <f ca="1">IF(LEN(B957)&gt;0,'10'!R957-'10'!Q957,"")</f>
        <v>0</v>
      </c>
      <c r="S957" s="234"/>
      <c r="T957" s="34"/>
      <c r="U957" s="34"/>
      <c r="V957" s="34"/>
      <c r="W957" s="34"/>
      <c r="X957" s="34"/>
      <c r="Y957" s="34"/>
      <c r="AB957" s="167">
        <f>ROW()</f>
        <v>957</v>
      </c>
      <c r="AC957" s="168">
        <f t="shared" ca="1" si="218"/>
        <v>0</v>
      </c>
      <c r="AD957" s="168">
        <f t="shared" ca="1" si="232"/>
        <v>0</v>
      </c>
      <c r="AE957" s="169" t="str">
        <f t="shared" ca="1" si="222"/>
        <v>-</v>
      </c>
      <c r="AF957" s="168" t="str">
        <f t="shared" ca="1" si="223"/>
        <v>-</v>
      </c>
      <c r="AG957" s="169" t="str">
        <f t="shared" ca="1" si="224"/>
        <v>-</v>
      </c>
      <c r="AH957" s="168" t="str">
        <f t="shared" ca="1" si="225"/>
        <v>-</v>
      </c>
      <c r="AI957" s="168">
        <f t="shared" ca="1" si="226"/>
        <v>0</v>
      </c>
      <c r="AJ957" s="170">
        <f t="shared" ca="1" si="227"/>
        <v>0</v>
      </c>
      <c r="AK957" s="168">
        <f t="shared" ca="1" si="219"/>
        <v>0</v>
      </c>
      <c r="AL957" s="168">
        <f t="shared" ca="1" si="214"/>
        <v>0</v>
      </c>
    </row>
    <row r="958" spans="1:38" ht="27" customHeight="1" x14ac:dyDescent="0.2">
      <c r="A958" s="56">
        <v>943</v>
      </c>
      <c r="B958" s="309" t="str">
        <f t="shared" ca="1" si="215"/>
        <v>A943</v>
      </c>
      <c r="C958" s="309"/>
      <c r="D958" s="57" t="str">
        <f t="shared" ca="1" si="216"/>
        <v/>
      </c>
      <c r="E958" s="59" t="str">
        <f t="shared" ca="1" si="217"/>
        <v/>
      </c>
      <c r="F958" s="215">
        <f ca="1">IF(LEN(B958)&gt;0,'OBRAČUNANA OSNOVNA PLAČA'!K952,"")</f>
        <v>0</v>
      </c>
      <c r="G958" s="60"/>
      <c r="H958" s="60"/>
      <c r="I958" s="60"/>
      <c r="J958" s="60"/>
      <c r="K958" s="60"/>
      <c r="L958" s="229">
        <f t="shared" si="220"/>
        <v>0</v>
      </c>
      <c r="M958" s="230">
        <f t="shared" ca="1" si="228"/>
        <v>0</v>
      </c>
      <c r="N958" s="230">
        <f t="shared" ca="1" si="229"/>
        <v>0</v>
      </c>
      <c r="O958" s="231">
        <f t="shared" ca="1" si="230"/>
        <v>0</v>
      </c>
      <c r="P958" s="232">
        <f t="shared" ca="1" si="231"/>
        <v>0</v>
      </c>
      <c r="Q958" s="233">
        <f t="shared" ca="1" si="221"/>
        <v>0</v>
      </c>
      <c r="R958" s="233">
        <f ca="1">IF(LEN(B958)&gt;0,'10'!R958-'10'!Q958,"")</f>
        <v>0</v>
      </c>
      <c r="S958" s="234"/>
      <c r="T958" s="34"/>
      <c r="U958" s="34"/>
      <c r="V958" s="34"/>
      <c r="W958" s="34"/>
      <c r="X958" s="34"/>
      <c r="Y958" s="34"/>
      <c r="AB958" s="167">
        <f>ROW()</f>
        <v>958</v>
      </c>
      <c r="AC958" s="168">
        <f t="shared" ca="1" si="218"/>
        <v>0</v>
      </c>
      <c r="AD958" s="168">
        <f t="shared" ca="1" si="232"/>
        <v>0</v>
      </c>
      <c r="AE958" s="169" t="str">
        <f t="shared" ca="1" si="222"/>
        <v>-</v>
      </c>
      <c r="AF958" s="168" t="str">
        <f t="shared" ca="1" si="223"/>
        <v>-</v>
      </c>
      <c r="AG958" s="169" t="str">
        <f t="shared" ca="1" si="224"/>
        <v>-</v>
      </c>
      <c r="AH958" s="168" t="str">
        <f t="shared" ca="1" si="225"/>
        <v>-</v>
      </c>
      <c r="AI958" s="168">
        <f t="shared" ca="1" si="226"/>
        <v>0</v>
      </c>
      <c r="AJ958" s="170">
        <f t="shared" ca="1" si="227"/>
        <v>0</v>
      </c>
      <c r="AK958" s="168">
        <f t="shared" ca="1" si="219"/>
        <v>0</v>
      </c>
      <c r="AL958" s="168">
        <f t="shared" ca="1" si="214"/>
        <v>0</v>
      </c>
    </row>
    <row r="959" spans="1:38" ht="27" customHeight="1" x14ac:dyDescent="0.2">
      <c r="A959" s="56">
        <v>944</v>
      </c>
      <c r="B959" s="309" t="str">
        <f t="shared" ca="1" si="215"/>
        <v>A944</v>
      </c>
      <c r="C959" s="309"/>
      <c r="D959" s="57" t="str">
        <f t="shared" ca="1" si="216"/>
        <v/>
      </c>
      <c r="E959" s="59" t="str">
        <f t="shared" ca="1" si="217"/>
        <v/>
      </c>
      <c r="F959" s="215">
        <f ca="1">IF(LEN(B959)&gt;0,'OBRAČUNANA OSNOVNA PLAČA'!K953,"")</f>
        <v>0</v>
      </c>
      <c r="G959" s="60"/>
      <c r="H959" s="60"/>
      <c r="I959" s="60"/>
      <c r="J959" s="60"/>
      <c r="K959" s="60"/>
      <c r="L959" s="229">
        <f t="shared" si="220"/>
        <v>0</v>
      </c>
      <c r="M959" s="230">
        <f t="shared" ca="1" si="228"/>
        <v>0</v>
      </c>
      <c r="N959" s="230">
        <f t="shared" ca="1" si="229"/>
        <v>0</v>
      </c>
      <c r="O959" s="231">
        <f t="shared" ca="1" si="230"/>
        <v>0</v>
      </c>
      <c r="P959" s="232">
        <f t="shared" ca="1" si="231"/>
        <v>0</v>
      </c>
      <c r="Q959" s="233">
        <f t="shared" ca="1" si="221"/>
        <v>0</v>
      </c>
      <c r="R959" s="233">
        <f ca="1">IF(LEN(B959)&gt;0,'10'!R959-'10'!Q959,"")</f>
        <v>0</v>
      </c>
      <c r="S959" s="234"/>
      <c r="T959" s="34"/>
      <c r="U959" s="34"/>
      <c r="V959" s="34"/>
      <c r="W959" s="34"/>
      <c r="X959" s="34"/>
      <c r="Y959" s="34"/>
      <c r="AB959" s="167">
        <f>ROW()</f>
        <v>959</v>
      </c>
      <c r="AC959" s="168">
        <f t="shared" ca="1" si="218"/>
        <v>0</v>
      </c>
      <c r="AD959" s="168">
        <f t="shared" ca="1" si="232"/>
        <v>0</v>
      </c>
      <c r="AE959" s="169" t="str">
        <f t="shared" ca="1" si="222"/>
        <v>-</v>
      </c>
      <c r="AF959" s="168" t="str">
        <f t="shared" ca="1" si="223"/>
        <v>-</v>
      </c>
      <c r="AG959" s="169" t="str">
        <f t="shared" ca="1" si="224"/>
        <v>-</v>
      </c>
      <c r="AH959" s="168" t="str">
        <f t="shared" ca="1" si="225"/>
        <v>-</v>
      </c>
      <c r="AI959" s="168">
        <f t="shared" ca="1" si="226"/>
        <v>0</v>
      </c>
      <c r="AJ959" s="170">
        <f t="shared" ca="1" si="227"/>
        <v>0</v>
      </c>
      <c r="AK959" s="168">
        <f t="shared" ca="1" si="219"/>
        <v>0</v>
      </c>
      <c r="AL959" s="168">
        <f t="shared" ca="1" si="214"/>
        <v>0</v>
      </c>
    </row>
    <row r="960" spans="1:38" ht="27" customHeight="1" x14ac:dyDescent="0.2">
      <c r="A960" s="56">
        <v>945</v>
      </c>
      <c r="B960" s="309" t="str">
        <f t="shared" ca="1" si="215"/>
        <v>A945</v>
      </c>
      <c r="C960" s="309"/>
      <c r="D960" s="57" t="str">
        <f t="shared" ca="1" si="216"/>
        <v/>
      </c>
      <c r="E960" s="59" t="str">
        <f t="shared" ca="1" si="217"/>
        <v/>
      </c>
      <c r="F960" s="215">
        <f ca="1">IF(LEN(B960)&gt;0,'OBRAČUNANA OSNOVNA PLAČA'!K954,"")</f>
        <v>0</v>
      </c>
      <c r="G960" s="60"/>
      <c r="H960" s="60"/>
      <c r="I960" s="60"/>
      <c r="J960" s="60"/>
      <c r="K960" s="60"/>
      <c r="L960" s="229">
        <f t="shared" si="220"/>
        <v>0</v>
      </c>
      <c r="M960" s="230">
        <f t="shared" ca="1" si="228"/>
        <v>0</v>
      </c>
      <c r="N960" s="230">
        <f t="shared" ca="1" si="229"/>
        <v>0</v>
      </c>
      <c r="O960" s="231">
        <f t="shared" ca="1" si="230"/>
        <v>0</v>
      </c>
      <c r="P960" s="232">
        <f t="shared" ca="1" si="231"/>
        <v>0</v>
      </c>
      <c r="Q960" s="233">
        <f t="shared" ca="1" si="221"/>
        <v>0</v>
      </c>
      <c r="R960" s="233">
        <f ca="1">IF(LEN(B960)&gt;0,'10'!R960-'10'!Q960,"")</f>
        <v>0</v>
      </c>
      <c r="S960" s="234"/>
      <c r="T960" s="34"/>
      <c r="U960" s="34"/>
      <c r="V960" s="34"/>
      <c r="W960" s="34"/>
      <c r="X960" s="34"/>
      <c r="Y960" s="34"/>
      <c r="AB960" s="167">
        <f>ROW()</f>
        <v>960</v>
      </c>
      <c r="AC960" s="168">
        <f t="shared" ca="1" si="218"/>
        <v>0</v>
      </c>
      <c r="AD960" s="168">
        <f t="shared" ca="1" si="232"/>
        <v>0</v>
      </c>
      <c r="AE960" s="169" t="str">
        <f t="shared" ca="1" si="222"/>
        <v>-</v>
      </c>
      <c r="AF960" s="168" t="str">
        <f t="shared" ca="1" si="223"/>
        <v>-</v>
      </c>
      <c r="AG960" s="169" t="str">
        <f t="shared" ca="1" si="224"/>
        <v>-</v>
      </c>
      <c r="AH960" s="168" t="str">
        <f t="shared" ca="1" si="225"/>
        <v>-</v>
      </c>
      <c r="AI960" s="168">
        <f t="shared" ca="1" si="226"/>
        <v>0</v>
      </c>
      <c r="AJ960" s="170">
        <f t="shared" ca="1" si="227"/>
        <v>0</v>
      </c>
      <c r="AK960" s="168">
        <f t="shared" ca="1" si="219"/>
        <v>0</v>
      </c>
      <c r="AL960" s="168">
        <f t="shared" ca="1" si="214"/>
        <v>0</v>
      </c>
    </row>
    <row r="961" spans="1:38" ht="27" customHeight="1" x14ac:dyDescent="0.2">
      <c r="A961" s="56">
        <v>946</v>
      </c>
      <c r="B961" s="309" t="str">
        <f t="shared" ca="1" si="215"/>
        <v>A946</v>
      </c>
      <c r="C961" s="309"/>
      <c r="D961" s="57" t="str">
        <f t="shared" ca="1" si="216"/>
        <v/>
      </c>
      <c r="E961" s="59" t="str">
        <f t="shared" ca="1" si="217"/>
        <v/>
      </c>
      <c r="F961" s="215">
        <f ca="1">IF(LEN(B961)&gt;0,'OBRAČUNANA OSNOVNA PLAČA'!K955,"")</f>
        <v>0</v>
      </c>
      <c r="G961" s="60"/>
      <c r="H961" s="60"/>
      <c r="I961" s="60"/>
      <c r="J961" s="60"/>
      <c r="K961" s="60"/>
      <c r="L961" s="229">
        <f t="shared" si="220"/>
        <v>0</v>
      </c>
      <c r="M961" s="230">
        <f t="shared" ca="1" si="228"/>
        <v>0</v>
      </c>
      <c r="N961" s="230">
        <f t="shared" ca="1" si="229"/>
        <v>0</v>
      </c>
      <c r="O961" s="231">
        <f t="shared" ca="1" si="230"/>
        <v>0</v>
      </c>
      <c r="P961" s="232">
        <f t="shared" ca="1" si="231"/>
        <v>0</v>
      </c>
      <c r="Q961" s="233">
        <f t="shared" ca="1" si="221"/>
        <v>0</v>
      </c>
      <c r="R961" s="233">
        <f ca="1">IF(LEN(B961)&gt;0,'10'!R961-'10'!Q961,"")</f>
        <v>0</v>
      </c>
      <c r="S961" s="234"/>
      <c r="T961" s="34"/>
      <c r="U961" s="34"/>
      <c r="V961" s="34"/>
      <c r="W961" s="34"/>
      <c r="X961" s="34"/>
      <c r="Y961" s="34"/>
      <c r="AB961" s="167">
        <f>ROW()</f>
        <v>961</v>
      </c>
      <c r="AC961" s="168">
        <f t="shared" ca="1" si="218"/>
        <v>0</v>
      </c>
      <c r="AD961" s="168">
        <f t="shared" ca="1" si="232"/>
        <v>0</v>
      </c>
      <c r="AE961" s="169" t="str">
        <f t="shared" ca="1" si="222"/>
        <v>-</v>
      </c>
      <c r="AF961" s="168" t="str">
        <f t="shared" ca="1" si="223"/>
        <v>-</v>
      </c>
      <c r="AG961" s="169" t="str">
        <f t="shared" ca="1" si="224"/>
        <v>-</v>
      </c>
      <c r="AH961" s="168" t="str">
        <f t="shared" ca="1" si="225"/>
        <v>-</v>
      </c>
      <c r="AI961" s="168">
        <f t="shared" ca="1" si="226"/>
        <v>0</v>
      </c>
      <c r="AJ961" s="170">
        <f t="shared" ca="1" si="227"/>
        <v>0</v>
      </c>
      <c r="AK961" s="168">
        <f t="shared" ca="1" si="219"/>
        <v>0</v>
      </c>
      <c r="AL961" s="168">
        <f t="shared" ca="1" si="214"/>
        <v>0</v>
      </c>
    </row>
    <row r="962" spans="1:38" ht="27" customHeight="1" x14ac:dyDescent="0.2">
      <c r="A962" s="56">
        <v>947</v>
      </c>
      <c r="B962" s="309" t="str">
        <f t="shared" ca="1" si="215"/>
        <v>A947</v>
      </c>
      <c r="C962" s="309"/>
      <c r="D962" s="57" t="str">
        <f t="shared" ca="1" si="216"/>
        <v/>
      </c>
      <c r="E962" s="59" t="str">
        <f t="shared" ca="1" si="217"/>
        <v/>
      </c>
      <c r="F962" s="215">
        <f ca="1">IF(LEN(B962)&gt;0,'OBRAČUNANA OSNOVNA PLAČA'!K956,"")</f>
        <v>0</v>
      </c>
      <c r="G962" s="60"/>
      <c r="H962" s="60"/>
      <c r="I962" s="60"/>
      <c r="J962" s="60"/>
      <c r="K962" s="60"/>
      <c r="L962" s="229">
        <f t="shared" si="220"/>
        <v>0</v>
      </c>
      <c r="M962" s="230">
        <f t="shared" ca="1" si="228"/>
        <v>0</v>
      </c>
      <c r="N962" s="230">
        <f t="shared" ca="1" si="229"/>
        <v>0</v>
      </c>
      <c r="O962" s="231">
        <f t="shared" ca="1" si="230"/>
        <v>0</v>
      </c>
      <c r="P962" s="232">
        <f t="shared" ca="1" si="231"/>
        <v>0</v>
      </c>
      <c r="Q962" s="233">
        <f t="shared" ca="1" si="221"/>
        <v>0</v>
      </c>
      <c r="R962" s="233">
        <f ca="1">IF(LEN(B962)&gt;0,'10'!R962-'10'!Q962,"")</f>
        <v>0</v>
      </c>
      <c r="S962" s="234"/>
      <c r="T962" s="34"/>
      <c r="U962" s="34"/>
      <c r="V962" s="34"/>
      <c r="W962" s="34"/>
      <c r="X962" s="34"/>
      <c r="Y962" s="34"/>
      <c r="AB962" s="167">
        <f>ROW()</f>
        <v>962</v>
      </c>
      <c r="AC962" s="168">
        <f t="shared" ca="1" si="218"/>
        <v>0</v>
      </c>
      <c r="AD962" s="168">
        <f t="shared" ca="1" si="232"/>
        <v>0</v>
      </c>
      <c r="AE962" s="169" t="str">
        <f t="shared" ca="1" si="222"/>
        <v>-</v>
      </c>
      <c r="AF962" s="168" t="str">
        <f t="shared" ca="1" si="223"/>
        <v>-</v>
      </c>
      <c r="AG962" s="169" t="str">
        <f t="shared" ca="1" si="224"/>
        <v>-</v>
      </c>
      <c r="AH962" s="168" t="str">
        <f t="shared" ca="1" si="225"/>
        <v>-</v>
      </c>
      <c r="AI962" s="168">
        <f t="shared" ca="1" si="226"/>
        <v>0</v>
      </c>
      <c r="AJ962" s="170">
        <f t="shared" ca="1" si="227"/>
        <v>0</v>
      </c>
      <c r="AK962" s="168">
        <f t="shared" ca="1" si="219"/>
        <v>0</v>
      </c>
      <c r="AL962" s="168">
        <f t="shared" ca="1" si="214"/>
        <v>0</v>
      </c>
    </row>
    <row r="963" spans="1:38" ht="27" customHeight="1" x14ac:dyDescent="0.2">
      <c r="A963" s="56">
        <v>948</v>
      </c>
      <c r="B963" s="309" t="str">
        <f t="shared" ca="1" si="215"/>
        <v>A948</v>
      </c>
      <c r="C963" s="309"/>
      <c r="D963" s="57" t="str">
        <f t="shared" ca="1" si="216"/>
        <v/>
      </c>
      <c r="E963" s="59" t="str">
        <f t="shared" ca="1" si="217"/>
        <v/>
      </c>
      <c r="F963" s="215">
        <f ca="1">IF(LEN(B963)&gt;0,'OBRAČUNANA OSNOVNA PLAČA'!K957,"")</f>
        <v>0</v>
      </c>
      <c r="G963" s="60"/>
      <c r="H963" s="60"/>
      <c r="I963" s="60"/>
      <c r="J963" s="60"/>
      <c r="K963" s="60"/>
      <c r="L963" s="229">
        <f t="shared" si="220"/>
        <v>0</v>
      </c>
      <c r="M963" s="230">
        <f t="shared" ca="1" si="228"/>
        <v>0</v>
      </c>
      <c r="N963" s="230">
        <f t="shared" ca="1" si="229"/>
        <v>0</v>
      </c>
      <c r="O963" s="231">
        <f t="shared" ca="1" si="230"/>
        <v>0</v>
      </c>
      <c r="P963" s="232">
        <f t="shared" ca="1" si="231"/>
        <v>0</v>
      </c>
      <c r="Q963" s="233">
        <f t="shared" ca="1" si="221"/>
        <v>0</v>
      </c>
      <c r="R963" s="233">
        <f ca="1">IF(LEN(B963)&gt;0,'10'!R963-'10'!Q963,"")</f>
        <v>0</v>
      </c>
      <c r="S963" s="234"/>
      <c r="T963" s="34"/>
      <c r="U963" s="34"/>
      <c r="V963" s="34"/>
      <c r="W963" s="34"/>
      <c r="X963" s="34"/>
      <c r="Y963" s="34"/>
      <c r="AB963" s="167">
        <f>ROW()</f>
        <v>963</v>
      </c>
      <c r="AC963" s="168">
        <f t="shared" ca="1" si="218"/>
        <v>0</v>
      </c>
      <c r="AD963" s="168">
        <f t="shared" ca="1" si="232"/>
        <v>0</v>
      </c>
      <c r="AE963" s="169" t="str">
        <f t="shared" ca="1" si="222"/>
        <v>-</v>
      </c>
      <c r="AF963" s="168" t="str">
        <f t="shared" ca="1" si="223"/>
        <v>-</v>
      </c>
      <c r="AG963" s="169" t="str">
        <f t="shared" ca="1" si="224"/>
        <v>-</v>
      </c>
      <c r="AH963" s="168" t="str">
        <f t="shared" ca="1" si="225"/>
        <v>-</v>
      </c>
      <c r="AI963" s="168">
        <f t="shared" ca="1" si="226"/>
        <v>0</v>
      </c>
      <c r="AJ963" s="170">
        <f t="shared" ca="1" si="227"/>
        <v>0</v>
      </c>
      <c r="AK963" s="168">
        <f t="shared" ca="1" si="219"/>
        <v>0</v>
      </c>
      <c r="AL963" s="168">
        <f t="shared" ca="1" si="214"/>
        <v>0</v>
      </c>
    </row>
    <row r="964" spans="1:38" ht="27" customHeight="1" x14ac:dyDescent="0.2">
      <c r="A964" s="56">
        <v>949</v>
      </c>
      <c r="B964" s="309" t="str">
        <f t="shared" ca="1" si="215"/>
        <v>A949</v>
      </c>
      <c r="C964" s="309"/>
      <c r="D964" s="57" t="str">
        <f t="shared" ca="1" si="216"/>
        <v/>
      </c>
      <c r="E964" s="59" t="str">
        <f t="shared" ca="1" si="217"/>
        <v/>
      </c>
      <c r="F964" s="215">
        <f ca="1">IF(LEN(B964)&gt;0,'OBRAČUNANA OSNOVNA PLAČA'!K958,"")</f>
        <v>0</v>
      </c>
      <c r="G964" s="60"/>
      <c r="H964" s="60"/>
      <c r="I964" s="60"/>
      <c r="J964" s="60"/>
      <c r="K964" s="60"/>
      <c r="L964" s="229">
        <f t="shared" si="220"/>
        <v>0</v>
      </c>
      <c r="M964" s="230">
        <f t="shared" ca="1" si="228"/>
        <v>0</v>
      </c>
      <c r="N964" s="230">
        <f t="shared" ca="1" si="229"/>
        <v>0</v>
      </c>
      <c r="O964" s="231">
        <f t="shared" ca="1" si="230"/>
        <v>0</v>
      </c>
      <c r="P964" s="232">
        <f t="shared" ca="1" si="231"/>
        <v>0</v>
      </c>
      <c r="Q964" s="233">
        <f t="shared" ca="1" si="221"/>
        <v>0</v>
      </c>
      <c r="R964" s="233">
        <f ca="1">IF(LEN(B964)&gt;0,'10'!R964-'10'!Q964,"")</f>
        <v>0</v>
      </c>
      <c r="S964" s="234"/>
      <c r="T964" s="34"/>
      <c r="U964" s="34"/>
      <c r="V964" s="34"/>
      <c r="W964" s="34"/>
      <c r="X964" s="34"/>
      <c r="Y964" s="34"/>
      <c r="AB964" s="167">
        <f>ROW()</f>
        <v>964</v>
      </c>
      <c r="AC964" s="168">
        <f t="shared" ca="1" si="218"/>
        <v>0</v>
      </c>
      <c r="AD964" s="168">
        <f t="shared" ca="1" si="232"/>
        <v>0</v>
      </c>
      <c r="AE964" s="169" t="str">
        <f t="shared" ca="1" si="222"/>
        <v>-</v>
      </c>
      <c r="AF964" s="168" t="str">
        <f t="shared" ca="1" si="223"/>
        <v>-</v>
      </c>
      <c r="AG964" s="169" t="str">
        <f t="shared" ca="1" si="224"/>
        <v>-</v>
      </c>
      <c r="AH964" s="168" t="str">
        <f t="shared" ca="1" si="225"/>
        <v>-</v>
      </c>
      <c r="AI964" s="168">
        <f t="shared" ca="1" si="226"/>
        <v>0</v>
      </c>
      <c r="AJ964" s="170">
        <f t="shared" ca="1" si="227"/>
        <v>0</v>
      </c>
      <c r="AK964" s="168">
        <f t="shared" ca="1" si="219"/>
        <v>0</v>
      </c>
      <c r="AL964" s="168">
        <f t="shared" ref="AL964:AL997" ca="1" si="233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65" spans="1:38" ht="27" customHeight="1" x14ac:dyDescent="0.2">
      <c r="A965" s="56">
        <v>950</v>
      </c>
      <c r="B965" s="309" t="str">
        <f t="shared" ref="B965:B997" ca="1" si="234">IF(LEN(INDIRECT( "'" &amp; $AD$2 &amp; "'!B" &amp; TEXT($AB965-6,0)))&gt;0,INDIRECT( "'" &amp; $AD$2 &amp; "'!B" &amp; TEXT($AB965-6,0)),"")</f>
        <v>A950</v>
      </c>
      <c r="C965" s="309"/>
      <c r="D965" s="57" t="str">
        <f t="shared" ref="D965:D997" ca="1" si="235">IF(LEN(INDIRECT( "'" &amp; $AD$2 &amp; "'!D" &amp; TEXT($AB965-6,0)))&gt;0,INDIRECT( "'" &amp; $AD$2 &amp; "'!D" &amp; TEXT($AB965-6,0)),"")</f>
        <v/>
      </c>
      <c r="E965" s="59" t="str">
        <f t="shared" ref="E965:E997" ca="1" si="236">IF(LEN(INDIRECT( "'" &amp; $AD$2 &amp; "'!E" &amp; TEXT($AB965-6,0)))&gt;0,INDIRECT( "'" &amp; $AD$2 &amp; "'!E" &amp; TEXT($AB965-6,0)),"")</f>
        <v/>
      </c>
      <c r="F965" s="215">
        <f ca="1">IF(LEN(B965)&gt;0,'OBRAČUNANA OSNOVNA PLAČA'!K959,"")</f>
        <v>0</v>
      </c>
      <c r="G965" s="60"/>
      <c r="H965" s="60"/>
      <c r="I965" s="60"/>
      <c r="J965" s="60"/>
      <c r="K965" s="60"/>
      <c r="L965" s="229">
        <f t="shared" si="220"/>
        <v>0</v>
      </c>
      <c r="M965" s="230">
        <f t="shared" ca="1" si="228"/>
        <v>0</v>
      </c>
      <c r="N965" s="230">
        <f t="shared" ca="1" si="229"/>
        <v>0</v>
      </c>
      <c r="O965" s="231">
        <f t="shared" ca="1" si="230"/>
        <v>0</v>
      </c>
      <c r="P965" s="232">
        <f t="shared" ca="1" si="231"/>
        <v>0</v>
      </c>
      <c r="Q965" s="233">
        <f t="shared" ca="1" si="221"/>
        <v>0</v>
      </c>
      <c r="R965" s="233">
        <f ca="1">IF(LEN(B965)&gt;0,'10'!R965-'10'!Q965,"")</f>
        <v>0</v>
      </c>
      <c r="S965" s="234"/>
      <c r="T965" s="34"/>
      <c r="U965" s="34"/>
      <c r="V965" s="34"/>
      <c r="W965" s="34"/>
      <c r="X965" s="34"/>
      <c r="Y965" s="34"/>
      <c r="AB965" s="167">
        <f>ROW()</f>
        <v>965</v>
      </c>
      <c r="AC965" s="168">
        <f t="shared" ref="AC965:AC997" ca="1" si="237">IF($AO$3=1,0,INDIRECT( "'" &amp; $AO$2 &amp; "'!P" &amp; TEXT($AB965,0)))</f>
        <v>0</v>
      </c>
      <c r="AD965" s="168">
        <f t="shared" ca="1" si="232"/>
        <v>0</v>
      </c>
      <c r="AE965" s="169" t="str">
        <f t="shared" ca="1" si="222"/>
        <v>-</v>
      </c>
      <c r="AF965" s="168" t="str">
        <f t="shared" ca="1" si="223"/>
        <v>-</v>
      </c>
      <c r="AG965" s="169" t="str">
        <f t="shared" ca="1" si="224"/>
        <v>-</v>
      </c>
      <c r="AH965" s="168" t="str">
        <f t="shared" ca="1" si="225"/>
        <v>-</v>
      </c>
      <c r="AI965" s="168">
        <f t="shared" ca="1" si="226"/>
        <v>0</v>
      </c>
      <c r="AJ965" s="170">
        <f t="shared" ca="1" si="227"/>
        <v>0</v>
      </c>
      <c r="AK965" s="168">
        <f t="shared" ref="AK965:AK997" ca="1" si="23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65" s="168">
        <f t="shared" ca="1" si="233"/>
        <v>0</v>
      </c>
    </row>
    <row r="966" spans="1:38" ht="27" customHeight="1" x14ac:dyDescent="0.2">
      <c r="A966" s="56">
        <v>951</v>
      </c>
      <c r="B966" s="309" t="str">
        <f t="shared" ca="1" si="234"/>
        <v>A951</v>
      </c>
      <c r="C966" s="309"/>
      <c r="D966" s="57" t="str">
        <f t="shared" ca="1" si="235"/>
        <v/>
      </c>
      <c r="E966" s="59" t="str">
        <f t="shared" ca="1" si="236"/>
        <v/>
      </c>
      <c r="F966" s="215">
        <f ca="1">IF(LEN(B966)&gt;0,'OBRAČUNANA OSNOVNA PLAČA'!K960,"")</f>
        <v>0</v>
      </c>
      <c r="G966" s="60"/>
      <c r="H966" s="60"/>
      <c r="I966" s="60"/>
      <c r="J966" s="60"/>
      <c r="K966" s="60"/>
      <c r="L966" s="229">
        <f t="shared" si="220"/>
        <v>0</v>
      </c>
      <c r="M966" s="230">
        <f t="shared" ca="1" si="228"/>
        <v>0</v>
      </c>
      <c r="N966" s="230">
        <f t="shared" ca="1" si="229"/>
        <v>0</v>
      </c>
      <c r="O966" s="231">
        <f t="shared" ca="1" si="230"/>
        <v>0</v>
      </c>
      <c r="P966" s="232">
        <f t="shared" ca="1" si="231"/>
        <v>0</v>
      </c>
      <c r="Q966" s="233">
        <f t="shared" ca="1" si="221"/>
        <v>0</v>
      </c>
      <c r="R966" s="233">
        <f ca="1">IF(LEN(B966)&gt;0,'10'!R966-'10'!Q966,"")</f>
        <v>0</v>
      </c>
      <c r="S966" s="234"/>
      <c r="T966" s="34"/>
      <c r="U966" s="34"/>
      <c r="V966" s="34"/>
      <c r="W966" s="34"/>
      <c r="X966" s="34"/>
      <c r="Y966" s="34"/>
      <c r="AB966" s="167">
        <f>ROW()</f>
        <v>966</v>
      </c>
      <c r="AC966" s="168">
        <f t="shared" ca="1" si="237"/>
        <v>0</v>
      </c>
      <c r="AD966" s="168">
        <f t="shared" ca="1" si="232"/>
        <v>0</v>
      </c>
      <c r="AE966" s="169" t="str">
        <f t="shared" ca="1" si="222"/>
        <v>-</v>
      </c>
      <c r="AF966" s="168" t="str">
        <f t="shared" ca="1" si="223"/>
        <v>-</v>
      </c>
      <c r="AG966" s="169" t="str">
        <f t="shared" ca="1" si="224"/>
        <v>-</v>
      </c>
      <c r="AH966" s="168" t="str">
        <f t="shared" ca="1" si="225"/>
        <v>-</v>
      </c>
      <c r="AI966" s="168">
        <f t="shared" ca="1" si="226"/>
        <v>0</v>
      </c>
      <c r="AJ966" s="170">
        <f t="shared" ca="1" si="227"/>
        <v>0</v>
      </c>
      <c r="AK966" s="168">
        <f t="shared" ca="1" si="238"/>
        <v>0</v>
      </c>
      <c r="AL966" s="168">
        <f t="shared" ca="1" si="233"/>
        <v>0</v>
      </c>
    </row>
    <row r="967" spans="1:38" ht="27" customHeight="1" x14ac:dyDescent="0.2">
      <c r="A967" s="56">
        <v>952</v>
      </c>
      <c r="B967" s="309" t="str">
        <f t="shared" ca="1" si="234"/>
        <v>A952</v>
      </c>
      <c r="C967" s="309"/>
      <c r="D967" s="57" t="str">
        <f t="shared" ca="1" si="235"/>
        <v/>
      </c>
      <c r="E967" s="59" t="str">
        <f t="shared" ca="1" si="236"/>
        <v/>
      </c>
      <c r="F967" s="215">
        <f ca="1">IF(LEN(B967)&gt;0,'OBRAČUNANA OSNOVNA PLAČA'!K961,"")</f>
        <v>0</v>
      </c>
      <c r="G967" s="60"/>
      <c r="H967" s="60"/>
      <c r="I967" s="60"/>
      <c r="J967" s="60"/>
      <c r="K967" s="60"/>
      <c r="L967" s="229">
        <f t="shared" si="220"/>
        <v>0</v>
      </c>
      <c r="M967" s="230">
        <f t="shared" ca="1" si="228"/>
        <v>0</v>
      </c>
      <c r="N967" s="230">
        <f t="shared" ca="1" si="229"/>
        <v>0</v>
      </c>
      <c r="O967" s="231">
        <f t="shared" ca="1" si="230"/>
        <v>0</v>
      </c>
      <c r="P967" s="232">
        <f t="shared" ca="1" si="231"/>
        <v>0</v>
      </c>
      <c r="Q967" s="233">
        <f t="shared" ca="1" si="221"/>
        <v>0</v>
      </c>
      <c r="R967" s="233">
        <f ca="1">IF(LEN(B967)&gt;0,'10'!R967-'10'!Q967,"")</f>
        <v>0</v>
      </c>
      <c r="S967" s="234"/>
      <c r="T967" s="34"/>
      <c r="U967" s="34"/>
      <c r="V967" s="34"/>
      <c r="W967" s="34"/>
      <c r="X967" s="34"/>
      <c r="Y967" s="34"/>
      <c r="AB967" s="167">
        <f>ROW()</f>
        <v>967</v>
      </c>
      <c r="AC967" s="168">
        <f t="shared" ca="1" si="237"/>
        <v>0</v>
      </c>
      <c r="AD967" s="168">
        <f t="shared" ca="1" si="232"/>
        <v>0</v>
      </c>
      <c r="AE967" s="169" t="str">
        <f t="shared" ca="1" si="222"/>
        <v>-</v>
      </c>
      <c r="AF967" s="168" t="str">
        <f t="shared" ca="1" si="223"/>
        <v>-</v>
      </c>
      <c r="AG967" s="169" t="str">
        <f t="shared" ca="1" si="224"/>
        <v>-</v>
      </c>
      <c r="AH967" s="168" t="str">
        <f t="shared" ca="1" si="225"/>
        <v>-</v>
      </c>
      <c r="AI967" s="168">
        <f t="shared" ca="1" si="226"/>
        <v>0</v>
      </c>
      <c r="AJ967" s="170">
        <f t="shared" ca="1" si="227"/>
        <v>0</v>
      </c>
      <c r="AK967" s="168">
        <f t="shared" ca="1" si="238"/>
        <v>0</v>
      </c>
      <c r="AL967" s="168">
        <f t="shared" ca="1" si="233"/>
        <v>0</v>
      </c>
    </row>
    <row r="968" spans="1:38" ht="27" customHeight="1" x14ac:dyDescent="0.2">
      <c r="A968" s="56">
        <v>953</v>
      </c>
      <c r="B968" s="309" t="str">
        <f t="shared" ca="1" si="234"/>
        <v>A953</v>
      </c>
      <c r="C968" s="309"/>
      <c r="D968" s="57" t="str">
        <f t="shared" ca="1" si="235"/>
        <v/>
      </c>
      <c r="E968" s="59" t="str">
        <f t="shared" ca="1" si="236"/>
        <v/>
      </c>
      <c r="F968" s="215">
        <f ca="1">IF(LEN(B968)&gt;0,'OBRAČUNANA OSNOVNA PLAČA'!K962,"")</f>
        <v>0</v>
      </c>
      <c r="G968" s="60"/>
      <c r="H968" s="60"/>
      <c r="I968" s="60"/>
      <c r="J968" s="60"/>
      <c r="K968" s="60"/>
      <c r="L968" s="229">
        <f t="shared" si="220"/>
        <v>0</v>
      </c>
      <c r="M968" s="230">
        <f t="shared" ca="1" si="228"/>
        <v>0</v>
      </c>
      <c r="N968" s="230">
        <f t="shared" ca="1" si="229"/>
        <v>0</v>
      </c>
      <c r="O968" s="231">
        <f t="shared" ca="1" si="230"/>
        <v>0</v>
      </c>
      <c r="P968" s="232">
        <f t="shared" ca="1" si="231"/>
        <v>0</v>
      </c>
      <c r="Q968" s="233">
        <f t="shared" ca="1" si="221"/>
        <v>0</v>
      </c>
      <c r="R968" s="233">
        <f ca="1">IF(LEN(B968)&gt;0,'10'!R968-'10'!Q968,"")</f>
        <v>0</v>
      </c>
      <c r="S968" s="234"/>
      <c r="T968" s="34"/>
      <c r="U968" s="34"/>
      <c r="V968" s="34"/>
      <c r="W968" s="34"/>
      <c r="X968" s="34"/>
      <c r="Y968" s="34"/>
      <c r="AB968" s="167">
        <f>ROW()</f>
        <v>968</v>
      </c>
      <c r="AC968" s="168">
        <f t="shared" ca="1" si="237"/>
        <v>0</v>
      </c>
      <c r="AD968" s="168">
        <f t="shared" ca="1" si="232"/>
        <v>0</v>
      </c>
      <c r="AE968" s="169" t="str">
        <f t="shared" ca="1" si="222"/>
        <v>-</v>
      </c>
      <c r="AF968" s="168" t="str">
        <f t="shared" ca="1" si="223"/>
        <v>-</v>
      </c>
      <c r="AG968" s="169" t="str">
        <f t="shared" ca="1" si="224"/>
        <v>-</v>
      </c>
      <c r="AH968" s="168" t="str">
        <f t="shared" ca="1" si="225"/>
        <v>-</v>
      </c>
      <c r="AI968" s="168">
        <f t="shared" ca="1" si="226"/>
        <v>0</v>
      </c>
      <c r="AJ968" s="170">
        <f t="shared" ca="1" si="227"/>
        <v>0</v>
      </c>
      <c r="AK968" s="168">
        <f t="shared" ca="1" si="238"/>
        <v>0</v>
      </c>
      <c r="AL968" s="168">
        <f t="shared" ca="1" si="233"/>
        <v>0</v>
      </c>
    </row>
    <row r="969" spans="1:38" ht="27" customHeight="1" x14ac:dyDescent="0.2">
      <c r="A969" s="56">
        <v>954</v>
      </c>
      <c r="B969" s="309" t="str">
        <f t="shared" ca="1" si="234"/>
        <v>A954</v>
      </c>
      <c r="C969" s="309"/>
      <c r="D969" s="57" t="str">
        <f t="shared" ca="1" si="235"/>
        <v/>
      </c>
      <c r="E969" s="59" t="str">
        <f t="shared" ca="1" si="236"/>
        <v/>
      </c>
      <c r="F969" s="215">
        <f ca="1">IF(LEN(B969)&gt;0,'OBRAČUNANA OSNOVNA PLAČA'!K963,"")</f>
        <v>0</v>
      </c>
      <c r="G969" s="60"/>
      <c r="H969" s="60"/>
      <c r="I969" s="60"/>
      <c r="J969" s="60"/>
      <c r="K969" s="60"/>
      <c r="L969" s="229">
        <f t="shared" si="220"/>
        <v>0</v>
      </c>
      <c r="M969" s="230">
        <f t="shared" ca="1" si="228"/>
        <v>0</v>
      </c>
      <c r="N969" s="230">
        <f t="shared" ca="1" si="229"/>
        <v>0</v>
      </c>
      <c r="O969" s="231">
        <f t="shared" ca="1" si="230"/>
        <v>0</v>
      </c>
      <c r="P969" s="232">
        <f t="shared" ca="1" si="231"/>
        <v>0</v>
      </c>
      <c r="Q969" s="233">
        <f t="shared" ca="1" si="221"/>
        <v>0</v>
      </c>
      <c r="R969" s="233">
        <f ca="1">IF(LEN(B969)&gt;0,'10'!R969-'10'!Q969,"")</f>
        <v>0</v>
      </c>
      <c r="S969" s="234"/>
      <c r="T969" s="34"/>
      <c r="U969" s="34"/>
      <c r="V969" s="34"/>
      <c r="W969" s="34"/>
      <c r="X969" s="34"/>
      <c r="Y969" s="34"/>
      <c r="AB969" s="167">
        <f>ROW()</f>
        <v>969</v>
      </c>
      <c r="AC969" s="168">
        <f t="shared" ca="1" si="237"/>
        <v>0</v>
      </c>
      <c r="AD969" s="168">
        <f t="shared" ca="1" si="232"/>
        <v>0</v>
      </c>
      <c r="AE969" s="169" t="str">
        <f t="shared" ca="1" si="222"/>
        <v>-</v>
      </c>
      <c r="AF969" s="168" t="str">
        <f t="shared" ca="1" si="223"/>
        <v>-</v>
      </c>
      <c r="AG969" s="169" t="str">
        <f t="shared" ca="1" si="224"/>
        <v>-</v>
      </c>
      <c r="AH969" s="168" t="str">
        <f t="shared" ca="1" si="225"/>
        <v>-</v>
      </c>
      <c r="AI969" s="168">
        <f t="shared" ca="1" si="226"/>
        <v>0</v>
      </c>
      <c r="AJ969" s="170">
        <f t="shared" ca="1" si="227"/>
        <v>0</v>
      </c>
      <c r="AK969" s="168">
        <f t="shared" ca="1" si="238"/>
        <v>0</v>
      </c>
      <c r="AL969" s="168">
        <f t="shared" ca="1" si="233"/>
        <v>0</v>
      </c>
    </row>
    <row r="970" spans="1:38" ht="27" customHeight="1" x14ac:dyDescent="0.2">
      <c r="A970" s="56">
        <v>955</v>
      </c>
      <c r="B970" s="309" t="str">
        <f t="shared" ca="1" si="234"/>
        <v>A955</v>
      </c>
      <c r="C970" s="309"/>
      <c r="D970" s="57" t="str">
        <f t="shared" ca="1" si="235"/>
        <v/>
      </c>
      <c r="E970" s="59" t="str">
        <f t="shared" ca="1" si="236"/>
        <v/>
      </c>
      <c r="F970" s="215">
        <f ca="1">IF(LEN(B970)&gt;0,'OBRAČUNANA OSNOVNA PLAČA'!K964,"")</f>
        <v>0</v>
      </c>
      <c r="G970" s="60"/>
      <c r="H970" s="60"/>
      <c r="I970" s="60"/>
      <c r="J970" s="60"/>
      <c r="K970" s="60"/>
      <c r="L970" s="229">
        <f t="shared" si="220"/>
        <v>0</v>
      </c>
      <c r="M970" s="230">
        <f t="shared" ca="1" si="228"/>
        <v>0</v>
      </c>
      <c r="N970" s="230">
        <f t="shared" ca="1" si="229"/>
        <v>0</v>
      </c>
      <c r="O970" s="231">
        <f t="shared" ca="1" si="230"/>
        <v>0</v>
      </c>
      <c r="P970" s="232">
        <f t="shared" ca="1" si="231"/>
        <v>0</v>
      </c>
      <c r="Q970" s="233">
        <f t="shared" ca="1" si="221"/>
        <v>0</v>
      </c>
      <c r="R970" s="233">
        <f ca="1">IF(LEN(B970)&gt;0,'10'!R970-'10'!Q970,"")</f>
        <v>0</v>
      </c>
      <c r="S970" s="234"/>
      <c r="T970" s="34"/>
      <c r="U970" s="34"/>
      <c r="V970" s="34"/>
      <c r="W970" s="34"/>
      <c r="X970" s="34"/>
      <c r="Y970" s="34"/>
      <c r="AB970" s="167">
        <f>ROW()</f>
        <v>970</v>
      </c>
      <c r="AC970" s="168">
        <f t="shared" ca="1" si="237"/>
        <v>0</v>
      </c>
      <c r="AD970" s="168">
        <f t="shared" ca="1" si="232"/>
        <v>0</v>
      </c>
      <c r="AE970" s="169" t="str">
        <f t="shared" ca="1" si="222"/>
        <v>-</v>
      </c>
      <c r="AF970" s="168" t="str">
        <f t="shared" ca="1" si="223"/>
        <v>-</v>
      </c>
      <c r="AG970" s="169" t="str">
        <f t="shared" ca="1" si="224"/>
        <v>-</v>
      </c>
      <c r="AH970" s="168" t="str">
        <f t="shared" ca="1" si="225"/>
        <v>-</v>
      </c>
      <c r="AI970" s="168">
        <f t="shared" ca="1" si="226"/>
        <v>0</v>
      </c>
      <c r="AJ970" s="170">
        <f t="shared" ca="1" si="227"/>
        <v>0</v>
      </c>
      <c r="AK970" s="168">
        <f t="shared" ca="1" si="238"/>
        <v>0</v>
      </c>
      <c r="AL970" s="168">
        <f t="shared" ca="1" si="233"/>
        <v>0</v>
      </c>
    </row>
    <row r="971" spans="1:38" ht="27" customHeight="1" x14ac:dyDescent="0.2">
      <c r="A971" s="56">
        <v>956</v>
      </c>
      <c r="B971" s="309" t="str">
        <f t="shared" ca="1" si="234"/>
        <v>A956</v>
      </c>
      <c r="C971" s="309"/>
      <c r="D971" s="57" t="str">
        <f t="shared" ca="1" si="235"/>
        <v/>
      </c>
      <c r="E971" s="59" t="str">
        <f t="shared" ca="1" si="236"/>
        <v/>
      </c>
      <c r="F971" s="215">
        <f ca="1">IF(LEN(B971)&gt;0,'OBRAČUNANA OSNOVNA PLAČA'!K965,"")</f>
        <v>0</v>
      </c>
      <c r="G971" s="60"/>
      <c r="H971" s="60"/>
      <c r="I971" s="60"/>
      <c r="J971" s="60"/>
      <c r="K971" s="60"/>
      <c r="L971" s="229">
        <f t="shared" si="220"/>
        <v>0</v>
      </c>
      <c r="M971" s="230">
        <f t="shared" ca="1" si="228"/>
        <v>0</v>
      </c>
      <c r="N971" s="230">
        <f t="shared" ca="1" si="229"/>
        <v>0</v>
      </c>
      <c r="O971" s="231">
        <f t="shared" ca="1" si="230"/>
        <v>0</v>
      </c>
      <c r="P971" s="232">
        <f t="shared" ca="1" si="231"/>
        <v>0</v>
      </c>
      <c r="Q971" s="233">
        <f t="shared" ca="1" si="221"/>
        <v>0</v>
      </c>
      <c r="R971" s="233">
        <f ca="1">IF(LEN(B971)&gt;0,'10'!R971-'10'!Q971,"")</f>
        <v>0</v>
      </c>
      <c r="S971" s="234"/>
      <c r="T971" s="34"/>
      <c r="U971" s="34"/>
      <c r="V971" s="34"/>
      <c r="W971" s="34"/>
      <c r="X971" s="34"/>
      <c r="Y971" s="34"/>
      <c r="AB971" s="167">
        <f>ROW()</f>
        <v>971</v>
      </c>
      <c r="AC971" s="168">
        <f t="shared" ca="1" si="237"/>
        <v>0</v>
      </c>
      <c r="AD971" s="168">
        <f t="shared" ca="1" si="232"/>
        <v>0</v>
      </c>
      <c r="AE971" s="169" t="str">
        <f t="shared" ca="1" si="222"/>
        <v>-</v>
      </c>
      <c r="AF971" s="168" t="str">
        <f t="shared" ca="1" si="223"/>
        <v>-</v>
      </c>
      <c r="AG971" s="169" t="str">
        <f t="shared" ca="1" si="224"/>
        <v>-</v>
      </c>
      <c r="AH971" s="168" t="str">
        <f t="shared" ca="1" si="225"/>
        <v>-</v>
      </c>
      <c r="AI971" s="168">
        <f t="shared" ca="1" si="226"/>
        <v>0</v>
      </c>
      <c r="AJ971" s="170">
        <f t="shared" ca="1" si="227"/>
        <v>0</v>
      </c>
      <c r="AK971" s="168">
        <f t="shared" ca="1" si="238"/>
        <v>0</v>
      </c>
      <c r="AL971" s="168">
        <f t="shared" ca="1" si="233"/>
        <v>0</v>
      </c>
    </row>
    <row r="972" spans="1:38" ht="27" customHeight="1" x14ac:dyDescent="0.2">
      <c r="A972" s="56">
        <v>957</v>
      </c>
      <c r="B972" s="309" t="str">
        <f t="shared" ca="1" si="234"/>
        <v>A957</v>
      </c>
      <c r="C972" s="309"/>
      <c r="D972" s="57" t="str">
        <f t="shared" ca="1" si="235"/>
        <v/>
      </c>
      <c r="E972" s="59" t="str">
        <f t="shared" ca="1" si="236"/>
        <v/>
      </c>
      <c r="F972" s="215">
        <f ca="1">IF(LEN(B972)&gt;0,'OBRAČUNANA OSNOVNA PLAČA'!K966,"")</f>
        <v>0</v>
      </c>
      <c r="G972" s="60"/>
      <c r="H972" s="60"/>
      <c r="I972" s="60"/>
      <c r="J972" s="60"/>
      <c r="K972" s="60"/>
      <c r="L972" s="229">
        <f t="shared" si="220"/>
        <v>0</v>
      </c>
      <c r="M972" s="230">
        <f t="shared" ca="1" si="228"/>
        <v>0</v>
      </c>
      <c r="N972" s="230">
        <f t="shared" ca="1" si="229"/>
        <v>0</v>
      </c>
      <c r="O972" s="231">
        <f t="shared" ca="1" si="230"/>
        <v>0</v>
      </c>
      <c r="P972" s="232">
        <f t="shared" ca="1" si="231"/>
        <v>0</v>
      </c>
      <c r="Q972" s="233">
        <f t="shared" ca="1" si="221"/>
        <v>0</v>
      </c>
      <c r="R972" s="233">
        <f ca="1">IF(LEN(B972)&gt;0,'10'!R972-'10'!Q972,"")</f>
        <v>0</v>
      </c>
      <c r="S972" s="234"/>
      <c r="T972" s="34"/>
      <c r="U972" s="34"/>
      <c r="V972" s="34"/>
      <c r="W972" s="34"/>
      <c r="X972" s="34"/>
      <c r="Y972" s="34"/>
      <c r="AB972" s="167">
        <f>ROW()</f>
        <v>972</v>
      </c>
      <c r="AC972" s="168">
        <f t="shared" ca="1" si="237"/>
        <v>0</v>
      </c>
      <c r="AD972" s="168">
        <f t="shared" ca="1" si="232"/>
        <v>0</v>
      </c>
      <c r="AE972" s="169" t="str">
        <f t="shared" ca="1" si="222"/>
        <v>-</v>
      </c>
      <c r="AF972" s="168" t="str">
        <f t="shared" ca="1" si="223"/>
        <v>-</v>
      </c>
      <c r="AG972" s="169" t="str">
        <f t="shared" ca="1" si="224"/>
        <v>-</v>
      </c>
      <c r="AH972" s="168" t="str">
        <f t="shared" ca="1" si="225"/>
        <v>-</v>
      </c>
      <c r="AI972" s="168">
        <f t="shared" ca="1" si="226"/>
        <v>0</v>
      </c>
      <c r="AJ972" s="170">
        <f t="shared" ca="1" si="227"/>
        <v>0</v>
      </c>
      <c r="AK972" s="168">
        <f t="shared" ca="1" si="238"/>
        <v>0</v>
      </c>
      <c r="AL972" s="168">
        <f t="shared" ca="1" si="233"/>
        <v>0</v>
      </c>
    </row>
    <row r="973" spans="1:38" ht="27" customHeight="1" x14ac:dyDescent="0.2">
      <c r="A973" s="56">
        <v>958</v>
      </c>
      <c r="B973" s="309" t="str">
        <f t="shared" ca="1" si="234"/>
        <v>A958</v>
      </c>
      <c r="C973" s="309"/>
      <c r="D973" s="57" t="str">
        <f t="shared" ca="1" si="235"/>
        <v/>
      </c>
      <c r="E973" s="59" t="str">
        <f t="shared" ca="1" si="236"/>
        <v/>
      </c>
      <c r="F973" s="215">
        <f ca="1">IF(LEN(B973)&gt;0,'OBRAČUNANA OSNOVNA PLAČA'!K967,"")</f>
        <v>0</v>
      </c>
      <c r="G973" s="60"/>
      <c r="H973" s="60"/>
      <c r="I973" s="60"/>
      <c r="J973" s="60"/>
      <c r="K973" s="60"/>
      <c r="L973" s="229">
        <f t="shared" si="220"/>
        <v>0</v>
      </c>
      <c r="M973" s="230">
        <f t="shared" ca="1" si="228"/>
        <v>0</v>
      </c>
      <c r="N973" s="230">
        <f t="shared" ca="1" si="229"/>
        <v>0</v>
      </c>
      <c r="O973" s="231">
        <f t="shared" ca="1" si="230"/>
        <v>0</v>
      </c>
      <c r="P973" s="232">
        <f t="shared" ca="1" si="231"/>
        <v>0</v>
      </c>
      <c r="Q973" s="233">
        <f t="shared" ca="1" si="221"/>
        <v>0</v>
      </c>
      <c r="R973" s="233">
        <f ca="1">IF(LEN(B973)&gt;0,'10'!R973-'10'!Q973,"")</f>
        <v>0</v>
      </c>
      <c r="S973" s="234"/>
      <c r="T973" s="34"/>
      <c r="U973" s="34"/>
      <c r="V973" s="34"/>
      <c r="W973" s="34"/>
      <c r="X973" s="34"/>
      <c r="Y973" s="34"/>
      <c r="AB973" s="167">
        <f>ROW()</f>
        <v>973</v>
      </c>
      <c r="AC973" s="168">
        <f t="shared" ca="1" si="237"/>
        <v>0</v>
      </c>
      <c r="AD973" s="168">
        <f t="shared" ca="1" si="232"/>
        <v>0</v>
      </c>
      <c r="AE973" s="169" t="str">
        <f t="shared" ca="1" si="222"/>
        <v>-</v>
      </c>
      <c r="AF973" s="168" t="str">
        <f t="shared" ca="1" si="223"/>
        <v>-</v>
      </c>
      <c r="AG973" s="169" t="str">
        <f t="shared" ca="1" si="224"/>
        <v>-</v>
      </c>
      <c r="AH973" s="168" t="str">
        <f t="shared" ca="1" si="225"/>
        <v>-</v>
      </c>
      <c r="AI973" s="168">
        <f t="shared" ca="1" si="226"/>
        <v>0</v>
      </c>
      <c r="AJ973" s="170">
        <f t="shared" ca="1" si="227"/>
        <v>0</v>
      </c>
      <c r="AK973" s="168">
        <f t="shared" ca="1" si="238"/>
        <v>0</v>
      </c>
      <c r="AL973" s="168">
        <f t="shared" ca="1" si="233"/>
        <v>0</v>
      </c>
    </row>
    <row r="974" spans="1:38" ht="27" customHeight="1" x14ac:dyDescent="0.2">
      <c r="A974" s="56">
        <v>959</v>
      </c>
      <c r="B974" s="309" t="str">
        <f t="shared" ca="1" si="234"/>
        <v>A959</v>
      </c>
      <c r="C974" s="309"/>
      <c r="D974" s="57" t="str">
        <f t="shared" ca="1" si="235"/>
        <v/>
      </c>
      <c r="E974" s="59" t="str">
        <f t="shared" ca="1" si="236"/>
        <v/>
      </c>
      <c r="F974" s="215">
        <f ca="1">IF(LEN(B974)&gt;0,'OBRAČUNANA OSNOVNA PLAČA'!K968,"")</f>
        <v>0</v>
      </c>
      <c r="G974" s="60"/>
      <c r="H974" s="60"/>
      <c r="I974" s="60"/>
      <c r="J974" s="60"/>
      <c r="K974" s="60"/>
      <c r="L974" s="229">
        <f t="shared" si="220"/>
        <v>0</v>
      </c>
      <c r="M974" s="230">
        <f t="shared" ca="1" si="228"/>
        <v>0</v>
      </c>
      <c r="N974" s="230">
        <f t="shared" ca="1" si="229"/>
        <v>0</v>
      </c>
      <c r="O974" s="231">
        <f t="shared" ca="1" si="230"/>
        <v>0</v>
      </c>
      <c r="P974" s="232">
        <f t="shared" ca="1" si="231"/>
        <v>0</v>
      </c>
      <c r="Q974" s="233">
        <f t="shared" ca="1" si="221"/>
        <v>0</v>
      </c>
      <c r="R974" s="233">
        <f ca="1">IF(LEN(B974)&gt;0,'10'!R974-'10'!Q974,"")</f>
        <v>0</v>
      </c>
      <c r="S974" s="234"/>
      <c r="T974" s="34"/>
      <c r="U974" s="34"/>
      <c r="V974" s="34"/>
      <c r="W974" s="34"/>
      <c r="X974" s="34"/>
      <c r="Y974" s="34"/>
      <c r="AB974" s="167">
        <f>ROW()</f>
        <v>974</v>
      </c>
      <c r="AC974" s="168">
        <f t="shared" ca="1" si="237"/>
        <v>0</v>
      </c>
      <c r="AD974" s="168">
        <f t="shared" ca="1" si="232"/>
        <v>0</v>
      </c>
      <c r="AE974" s="169" t="str">
        <f t="shared" ca="1" si="222"/>
        <v>-</v>
      </c>
      <c r="AF974" s="168" t="str">
        <f t="shared" ca="1" si="223"/>
        <v>-</v>
      </c>
      <c r="AG974" s="169" t="str">
        <f t="shared" ca="1" si="224"/>
        <v>-</v>
      </c>
      <c r="AH974" s="168" t="str">
        <f t="shared" ca="1" si="225"/>
        <v>-</v>
      </c>
      <c r="AI974" s="168">
        <f t="shared" ca="1" si="226"/>
        <v>0</v>
      </c>
      <c r="AJ974" s="170">
        <f t="shared" ca="1" si="227"/>
        <v>0</v>
      </c>
      <c r="AK974" s="168">
        <f t="shared" ca="1" si="238"/>
        <v>0</v>
      </c>
      <c r="AL974" s="168">
        <f t="shared" ca="1" si="233"/>
        <v>0</v>
      </c>
    </row>
    <row r="975" spans="1:38" ht="27" customHeight="1" x14ac:dyDescent="0.2">
      <c r="A975" s="56">
        <v>960</v>
      </c>
      <c r="B975" s="309" t="str">
        <f t="shared" ca="1" si="234"/>
        <v>A960</v>
      </c>
      <c r="C975" s="309"/>
      <c r="D975" s="57" t="str">
        <f t="shared" ca="1" si="235"/>
        <v/>
      </c>
      <c r="E975" s="59" t="str">
        <f t="shared" ca="1" si="236"/>
        <v/>
      </c>
      <c r="F975" s="215">
        <f ca="1">IF(LEN(B975)&gt;0,'OBRAČUNANA OSNOVNA PLAČA'!K969,"")</f>
        <v>0</v>
      </c>
      <c r="G975" s="60"/>
      <c r="H975" s="60"/>
      <c r="I975" s="60"/>
      <c r="J975" s="60"/>
      <c r="K975" s="60"/>
      <c r="L975" s="229">
        <f t="shared" si="220"/>
        <v>0</v>
      </c>
      <c r="M975" s="230">
        <f t="shared" ca="1" si="228"/>
        <v>0</v>
      </c>
      <c r="N975" s="230">
        <f t="shared" ca="1" si="229"/>
        <v>0</v>
      </c>
      <c r="O975" s="231">
        <f t="shared" ca="1" si="230"/>
        <v>0</v>
      </c>
      <c r="P975" s="232">
        <f t="shared" ca="1" si="231"/>
        <v>0</v>
      </c>
      <c r="Q975" s="233">
        <f t="shared" ca="1" si="221"/>
        <v>0</v>
      </c>
      <c r="R975" s="233">
        <f ca="1">IF(LEN(B975)&gt;0,'10'!R975-'10'!Q975,"")</f>
        <v>0</v>
      </c>
      <c r="S975" s="234"/>
      <c r="T975" s="34"/>
      <c r="U975" s="34"/>
      <c r="V975" s="34"/>
      <c r="W975" s="34"/>
      <c r="X975" s="34"/>
      <c r="Y975" s="34"/>
      <c r="AB975" s="167">
        <f>ROW()</f>
        <v>975</v>
      </c>
      <c r="AC975" s="168">
        <f t="shared" ca="1" si="237"/>
        <v>0</v>
      </c>
      <c r="AD975" s="168">
        <f t="shared" ca="1" si="232"/>
        <v>0</v>
      </c>
      <c r="AE975" s="169" t="str">
        <f t="shared" ca="1" si="222"/>
        <v>-</v>
      </c>
      <c r="AF975" s="168" t="str">
        <f t="shared" ca="1" si="223"/>
        <v>-</v>
      </c>
      <c r="AG975" s="169" t="str">
        <f t="shared" ca="1" si="224"/>
        <v>-</v>
      </c>
      <c r="AH975" s="168" t="str">
        <f t="shared" ca="1" si="225"/>
        <v>-</v>
      </c>
      <c r="AI975" s="168">
        <f t="shared" ca="1" si="226"/>
        <v>0</v>
      </c>
      <c r="AJ975" s="170">
        <f t="shared" ca="1" si="227"/>
        <v>0</v>
      </c>
      <c r="AK975" s="168">
        <f t="shared" ca="1" si="238"/>
        <v>0</v>
      </c>
      <c r="AL975" s="168">
        <f t="shared" ca="1" si="233"/>
        <v>0</v>
      </c>
    </row>
    <row r="976" spans="1:38" ht="27" customHeight="1" x14ac:dyDescent="0.2">
      <c r="A976" s="56">
        <v>961</v>
      </c>
      <c r="B976" s="309" t="str">
        <f t="shared" ca="1" si="234"/>
        <v>A961</v>
      </c>
      <c r="C976" s="309"/>
      <c r="D976" s="57" t="str">
        <f t="shared" ca="1" si="235"/>
        <v/>
      </c>
      <c r="E976" s="59" t="str">
        <f t="shared" ca="1" si="236"/>
        <v/>
      </c>
      <c r="F976" s="215">
        <f ca="1">IF(LEN(B976)&gt;0,'OBRAČUNANA OSNOVNA PLAČA'!K970,"")</f>
        <v>0</v>
      </c>
      <c r="G976" s="60"/>
      <c r="H976" s="60"/>
      <c r="I976" s="60"/>
      <c r="J976" s="60"/>
      <c r="K976" s="60"/>
      <c r="L976" s="229">
        <f t="shared" ref="L976:L997" si="239">+G976+H976+I976+J976+K976</f>
        <v>0</v>
      </c>
      <c r="M976" s="230">
        <f t="shared" ca="1" si="228"/>
        <v>0</v>
      </c>
      <c r="N976" s="230">
        <f t="shared" ca="1" si="229"/>
        <v>0</v>
      </c>
      <c r="O976" s="231">
        <f t="shared" ca="1" si="230"/>
        <v>0</v>
      </c>
      <c r="P976" s="232">
        <f t="shared" ca="1" si="231"/>
        <v>0</v>
      </c>
      <c r="Q976" s="233">
        <f t="shared" ref="Q976:Q997" ca="1" si="240">MIN(P976,R976)</f>
        <v>0</v>
      </c>
      <c r="R976" s="233">
        <f ca="1">IF(LEN(B976)&gt;0,'10'!R976-'10'!Q976,"")</f>
        <v>0</v>
      </c>
      <c r="S976" s="234"/>
      <c r="T976" s="34"/>
      <c r="U976" s="34"/>
      <c r="V976" s="34"/>
      <c r="W976" s="34"/>
      <c r="X976" s="34"/>
      <c r="Y976" s="34"/>
      <c r="AB976" s="167">
        <f>ROW()</f>
        <v>976</v>
      </c>
      <c r="AC976" s="168">
        <f t="shared" ca="1" si="237"/>
        <v>0</v>
      </c>
      <c r="AD976" s="168">
        <f t="shared" ca="1" si="232"/>
        <v>0</v>
      </c>
      <c r="AE976" s="169" t="str">
        <f t="shared" ref="AE976:AE997" ca="1" si="241">IF(AC976&gt;=AD976,"-",$L976/(5*MAX($M$1021:$M$1022)))</f>
        <v>-</v>
      </c>
      <c r="AF976" s="168" t="str">
        <f t="shared" ref="AF976:AF997" ca="1" si="242">IF(AC976&gt;=AD976,"-",$L976/(5*MAX($M$1021:$M$1022))*AK976)</f>
        <v>-</v>
      </c>
      <c r="AG976" s="169" t="str">
        <f t="shared" ref="AG976:AG997" ca="1" si="243">IF(AE976="-","-",AE976*$AF$1017)</f>
        <v>-</v>
      </c>
      <c r="AH976" s="168" t="str">
        <f t="shared" ref="AH976:AH997" ca="1" si="244">IF(AF976="-","-",AF976*$AF$1017)</f>
        <v>-</v>
      </c>
      <c r="AI976" s="168">
        <f t="shared" ref="AI976:AI997" ca="1" si="245">IF(AG976="-",0,MIN(AH976,R976))</f>
        <v>0</v>
      </c>
      <c r="AJ976" s="170">
        <f t="shared" ref="AJ976:AJ997" ca="1" si="246">+AD976-AC976</f>
        <v>0</v>
      </c>
      <c r="AK976" s="168">
        <f t="shared" ca="1" si="238"/>
        <v>0</v>
      </c>
      <c r="AL976" s="168">
        <f t="shared" ca="1" si="233"/>
        <v>0</v>
      </c>
    </row>
    <row r="977" spans="1:38" ht="27" customHeight="1" x14ac:dyDescent="0.2">
      <c r="A977" s="56">
        <v>962</v>
      </c>
      <c r="B977" s="309" t="str">
        <f t="shared" ca="1" si="234"/>
        <v>A962</v>
      </c>
      <c r="C977" s="309"/>
      <c r="D977" s="57" t="str">
        <f t="shared" ca="1" si="235"/>
        <v/>
      </c>
      <c r="E977" s="59" t="str">
        <f t="shared" ca="1" si="236"/>
        <v/>
      </c>
      <c r="F977" s="215">
        <f ca="1">IF(LEN(B977)&gt;0,'OBRAČUNANA OSNOVNA PLAČA'!K971,"")</f>
        <v>0</v>
      </c>
      <c r="G977" s="60"/>
      <c r="H977" s="60"/>
      <c r="I977" s="60"/>
      <c r="J977" s="60"/>
      <c r="K977" s="60"/>
      <c r="L977" s="229">
        <f t="shared" si="239"/>
        <v>0</v>
      </c>
      <c r="M977" s="230">
        <f t="shared" ref="M977:M1015" ca="1" si="247">IF(LEN(B977)&gt;0,L977/5,"")</f>
        <v>0</v>
      </c>
      <c r="N977" s="230">
        <f t="shared" ref="N977:N1015" ca="1" si="248">IF(LEN(B977)&gt;0,F977*M977,"")</f>
        <v>0</v>
      </c>
      <c r="O977" s="231">
        <f t="shared" ref="O977:O1015" ca="1" si="249">IF(LEN(B977)&gt;0,M977*$P$1017,"")</f>
        <v>0</v>
      </c>
      <c r="P977" s="232">
        <f t="shared" ref="P977:P1015" ca="1" si="250">IF(LEN(B977)&gt;0,F977*O977,"")</f>
        <v>0</v>
      </c>
      <c r="Q977" s="233">
        <f t="shared" ca="1" si="240"/>
        <v>0</v>
      </c>
      <c r="R977" s="233">
        <f ca="1">IF(LEN(B977)&gt;0,'10'!R977-'10'!Q977,"")</f>
        <v>0</v>
      </c>
      <c r="S977" s="234"/>
      <c r="T977" s="34"/>
      <c r="U977" s="34"/>
      <c r="V977" s="34"/>
      <c r="W977" s="34"/>
      <c r="X977" s="34"/>
      <c r="Y977" s="34"/>
      <c r="AB977" s="167">
        <f>ROW()</f>
        <v>977</v>
      </c>
      <c r="AC977" s="168">
        <f t="shared" ca="1" si="237"/>
        <v>0</v>
      </c>
      <c r="AD977" s="168">
        <f t="shared" ca="1" si="232"/>
        <v>0</v>
      </c>
      <c r="AE977" s="169" t="str">
        <f t="shared" ca="1" si="241"/>
        <v>-</v>
      </c>
      <c r="AF977" s="168" t="str">
        <f t="shared" ca="1" si="242"/>
        <v>-</v>
      </c>
      <c r="AG977" s="169" t="str">
        <f t="shared" ca="1" si="243"/>
        <v>-</v>
      </c>
      <c r="AH977" s="168" t="str">
        <f t="shared" ca="1" si="244"/>
        <v>-</v>
      </c>
      <c r="AI977" s="168">
        <f t="shared" ca="1" si="245"/>
        <v>0</v>
      </c>
      <c r="AJ977" s="170">
        <f t="shared" ca="1" si="246"/>
        <v>0</v>
      </c>
      <c r="AK977" s="168">
        <f t="shared" ca="1" si="238"/>
        <v>0</v>
      </c>
      <c r="AL977" s="168">
        <f t="shared" ca="1" si="233"/>
        <v>0</v>
      </c>
    </row>
    <row r="978" spans="1:38" ht="27" customHeight="1" x14ac:dyDescent="0.2">
      <c r="A978" s="56">
        <v>963</v>
      </c>
      <c r="B978" s="309" t="str">
        <f t="shared" ca="1" si="234"/>
        <v>A963</v>
      </c>
      <c r="C978" s="309"/>
      <c r="D978" s="57" t="str">
        <f t="shared" ca="1" si="235"/>
        <v/>
      </c>
      <c r="E978" s="59" t="str">
        <f t="shared" ca="1" si="236"/>
        <v/>
      </c>
      <c r="F978" s="215">
        <f ca="1">IF(LEN(B978)&gt;0,'OBRAČUNANA OSNOVNA PLAČA'!K972,"")</f>
        <v>0</v>
      </c>
      <c r="G978" s="60"/>
      <c r="H978" s="60"/>
      <c r="I978" s="60"/>
      <c r="J978" s="60"/>
      <c r="K978" s="60"/>
      <c r="L978" s="229">
        <f t="shared" si="239"/>
        <v>0</v>
      </c>
      <c r="M978" s="230">
        <f t="shared" ca="1" si="247"/>
        <v>0</v>
      </c>
      <c r="N978" s="230">
        <f t="shared" ca="1" si="248"/>
        <v>0</v>
      </c>
      <c r="O978" s="231">
        <f t="shared" ca="1" si="249"/>
        <v>0</v>
      </c>
      <c r="P978" s="232">
        <f t="shared" ca="1" si="250"/>
        <v>0</v>
      </c>
      <c r="Q978" s="233">
        <f t="shared" ca="1" si="240"/>
        <v>0</v>
      </c>
      <c r="R978" s="233">
        <f ca="1">IF(LEN(B978)&gt;0,'10'!R978-'10'!Q978,"")</f>
        <v>0</v>
      </c>
      <c r="S978" s="234"/>
      <c r="T978" s="34"/>
      <c r="U978" s="34"/>
      <c r="V978" s="34"/>
      <c r="W978" s="34"/>
      <c r="X978" s="34"/>
      <c r="Y978" s="34"/>
      <c r="AB978" s="167">
        <f>ROW()</f>
        <v>978</v>
      </c>
      <c r="AC978" s="168">
        <f t="shared" ca="1" si="237"/>
        <v>0</v>
      </c>
      <c r="AD978" s="168">
        <f t="shared" ca="1" si="232"/>
        <v>0</v>
      </c>
      <c r="AE978" s="169" t="str">
        <f t="shared" ca="1" si="241"/>
        <v>-</v>
      </c>
      <c r="AF978" s="168" t="str">
        <f t="shared" ca="1" si="242"/>
        <v>-</v>
      </c>
      <c r="AG978" s="169" t="str">
        <f t="shared" ca="1" si="243"/>
        <v>-</v>
      </c>
      <c r="AH978" s="168" t="str">
        <f t="shared" ca="1" si="244"/>
        <v>-</v>
      </c>
      <c r="AI978" s="168">
        <f t="shared" ca="1" si="245"/>
        <v>0</v>
      </c>
      <c r="AJ978" s="170">
        <f t="shared" ca="1" si="246"/>
        <v>0</v>
      </c>
      <c r="AK978" s="168">
        <f t="shared" ca="1" si="238"/>
        <v>0</v>
      </c>
      <c r="AL978" s="168">
        <f t="shared" ca="1" si="233"/>
        <v>0</v>
      </c>
    </row>
    <row r="979" spans="1:38" ht="27" customHeight="1" x14ac:dyDescent="0.2">
      <c r="A979" s="56">
        <v>964</v>
      </c>
      <c r="B979" s="309" t="str">
        <f t="shared" ca="1" si="234"/>
        <v>A964</v>
      </c>
      <c r="C979" s="309"/>
      <c r="D979" s="57" t="str">
        <f t="shared" ca="1" si="235"/>
        <v/>
      </c>
      <c r="E979" s="59" t="str">
        <f t="shared" ca="1" si="236"/>
        <v/>
      </c>
      <c r="F979" s="215">
        <f ca="1">IF(LEN(B979)&gt;0,'OBRAČUNANA OSNOVNA PLAČA'!K973,"")</f>
        <v>0</v>
      </c>
      <c r="G979" s="60"/>
      <c r="H979" s="60"/>
      <c r="I979" s="60"/>
      <c r="J979" s="60"/>
      <c r="K979" s="60"/>
      <c r="L979" s="229">
        <f t="shared" si="239"/>
        <v>0</v>
      </c>
      <c r="M979" s="230">
        <f t="shared" ca="1" si="247"/>
        <v>0</v>
      </c>
      <c r="N979" s="230">
        <f t="shared" ca="1" si="248"/>
        <v>0</v>
      </c>
      <c r="O979" s="231">
        <f t="shared" ca="1" si="249"/>
        <v>0</v>
      </c>
      <c r="P979" s="232">
        <f t="shared" ca="1" si="250"/>
        <v>0</v>
      </c>
      <c r="Q979" s="233">
        <f t="shared" ca="1" si="240"/>
        <v>0</v>
      </c>
      <c r="R979" s="233">
        <f ca="1">IF(LEN(B979)&gt;0,'10'!R979-'10'!Q979,"")</f>
        <v>0</v>
      </c>
      <c r="S979" s="234"/>
      <c r="T979" s="34"/>
      <c r="U979" s="34"/>
      <c r="V979" s="34"/>
      <c r="W979" s="34"/>
      <c r="X979" s="34"/>
      <c r="Y979" s="34"/>
      <c r="AB979" s="167">
        <f>ROW()</f>
        <v>979</v>
      </c>
      <c r="AC979" s="168">
        <f t="shared" ca="1" si="237"/>
        <v>0</v>
      </c>
      <c r="AD979" s="168">
        <f t="shared" ca="1" si="232"/>
        <v>0</v>
      </c>
      <c r="AE979" s="169" t="str">
        <f t="shared" ca="1" si="241"/>
        <v>-</v>
      </c>
      <c r="AF979" s="168" t="str">
        <f t="shared" ca="1" si="242"/>
        <v>-</v>
      </c>
      <c r="AG979" s="169" t="str">
        <f t="shared" ca="1" si="243"/>
        <v>-</v>
      </c>
      <c r="AH979" s="168" t="str">
        <f t="shared" ca="1" si="244"/>
        <v>-</v>
      </c>
      <c r="AI979" s="168">
        <f t="shared" ca="1" si="245"/>
        <v>0</v>
      </c>
      <c r="AJ979" s="170">
        <f t="shared" ca="1" si="246"/>
        <v>0</v>
      </c>
      <c r="AK979" s="168">
        <f t="shared" ca="1" si="238"/>
        <v>0</v>
      </c>
      <c r="AL979" s="168">
        <f t="shared" ca="1" si="233"/>
        <v>0</v>
      </c>
    </row>
    <row r="980" spans="1:38" ht="27" customHeight="1" x14ac:dyDescent="0.2">
      <c r="A980" s="56">
        <v>965</v>
      </c>
      <c r="B980" s="309" t="str">
        <f t="shared" ca="1" si="234"/>
        <v>A965</v>
      </c>
      <c r="C980" s="309"/>
      <c r="D980" s="57" t="str">
        <f t="shared" ca="1" si="235"/>
        <v/>
      </c>
      <c r="E980" s="59" t="str">
        <f t="shared" ca="1" si="236"/>
        <v/>
      </c>
      <c r="F980" s="215">
        <f ca="1">IF(LEN(B980)&gt;0,'OBRAČUNANA OSNOVNA PLAČA'!K974,"")</f>
        <v>0</v>
      </c>
      <c r="G980" s="60"/>
      <c r="H980" s="60"/>
      <c r="I980" s="60"/>
      <c r="J980" s="60"/>
      <c r="K980" s="60"/>
      <c r="L980" s="229">
        <f t="shared" si="239"/>
        <v>0</v>
      </c>
      <c r="M980" s="230">
        <f t="shared" ca="1" si="247"/>
        <v>0</v>
      </c>
      <c r="N980" s="230">
        <f t="shared" ca="1" si="248"/>
        <v>0</v>
      </c>
      <c r="O980" s="231">
        <f t="shared" ca="1" si="249"/>
        <v>0</v>
      </c>
      <c r="P980" s="232">
        <f t="shared" ca="1" si="250"/>
        <v>0</v>
      </c>
      <c r="Q980" s="233">
        <f t="shared" ca="1" si="240"/>
        <v>0</v>
      </c>
      <c r="R980" s="233">
        <f ca="1">IF(LEN(B980)&gt;0,'10'!R980-'10'!Q980,"")</f>
        <v>0</v>
      </c>
      <c r="S980" s="234"/>
      <c r="T980" s="34"/>
      <c r="U980" s="34"/>
      <c r="V980" s="34"/>
      <c r="W980" s="34"/>
      <c r="X980" s="34"/>
      <c r="Y980" s="34"/>
      <c r="AB980" s="167">
        <f>ROW()</f>
        <v>980</v>
      </c>
      <c r="AC980" s="168">
        <f t="shared" ca="1" si="237"/>
        <v>0</v>
      </c>
      <c r="AD980" s="168">
        <f t="shared" ca="1" si="232"/>
        <v>0</v>
      </c>
      <c r="AE980" s="169" t="str">
        <f t="shared" ca="1" si="241"/>
        <v>-</v>
      </c>
      <c r="AF980" s="168" t="str">
        <f t="shared" ca="1" si="242"/>
        <v>-</v>
      </c>
      <c r="AG980" s="169" t="str">
        <f t="shared" ca="1" si="243"/>
        <v>-</v>
      </c>
      <c r="AH980" s="168" t="str">
        <f t="shared" ca="1" si="244"/>
        <v>-</v>
      </c>
      <c r="AI980" s="168">
        <f t="shared" ca="1" si="245"/>
        <v>0</v>
      </c>
      <c r="AJ980" s="170">
        <f t="shared" ca="1" si="246"/>
        <v>0</v>
      </c>
      <c r="AK980" s="168">
        <f t="shared" ca="1" si="238"/>
        <v>0</v>
      </c>
      <c r="AL980" s="168">
        <f t="shared" ca="1" si="233"/>
        <v>0</v>
      </c>
    </row>
    <row r="981" spans="1:38" ht="27" customHeight="1" x14ac:dyDescent="0.2">
      <c r="A981" s="56">
        <v>966</v>
      </c>
      <c r="B981" s="309" t="str">
        <f t="shared" ca="1" si="234"/>
        <v>A966</v>
      </c>
      <c r="C981" s="309"/>
      <c r="D981" s="57" t="str">
        <f t="shared" ca="1" si="235"/>
        <v/>
      </c>
      <c r="E981" s="59" t="str">
        <f t="shared" ca="1" si="236"/>
        <v/>
      </c>
      <c r="F981" s="215">
        <f ca="1">IF(LEN(B981)&gt;0,'OBRAČUNANA OSNOVNA PLAČA'!K975,"")</f>
        <v>0</v>
      </c>
      <c r="G981" s="60"/>
      <c r="H981" s="60"/>
      <c r="I981" s="60"/>
      <c r="J981" s="60"/>
      <c r="K981" s="60"/>
      <c r="L981" s="229">
        <f t="shared" si="239"/>
        <v>0</v>
      </c>
      <c r="M981" s="230">
        <f t="shared" ca="1" si="247"/>
        <v>0</v>
      </c>
      <c r="N981" s="230">
        <f t="shared" ca="1" si="248"/>
        <v>0</v>
      </c>
      <c r="O981" s="231">
        <f t="shared" ca="1" si="249"/>
        <v>0</v>
      </c>
      <c r="P981" s="232">
        <f t="shared" ca="1" si="250"/>
        <v>0</v>
      </c>
      <c r="Q981" s="233">
        <f t="shared" ca="1" si="240"/>
        <v>0</v>
      </c>
      <c r="R981" s="233">
        <f ca="1">IF(LEN(B981)&gt;0,'10'!R981-'10'!Q981,"")</f>
        <v>0</v>
      </c>
      <c r="S981" s="234"/>
      <c r="T981" s="34"/>
      <c r="U981" s="34"/>
      <c r="V981" s="34"/>
      <c r="W981" s="34"/>
      <c r="X981" s="34"/>
      <c r="Y981" s="34"/>
      <c r="AB981" s="167">
        <f>ROW()</f>
        <v>981</v>
      </c>
      <c r="AC981" s="168">
        <f t="shared" ca="1" si="237"/>
        <v>0</v>
      </c>
      <c r="AD981" s="168">
        <f t="shared" ca="1" si="232"/>
        <v>0</v>
      </c>
      <c r="AE981" s="169" t="str">
        <f t="shared" ca="1" si="241"/>
        <v>-</v>
      </c>
      <c r="AF981" s="168" t="str">
        <f t="shared" ca="1" si="242"/>
        <v>-</v>
      </c>
      <c r="AG981" s="169" t="str">
        <f t="shared" ca="1" si="243"/>
        <v>-</v>
      </c>
      <c r="AH981" s="168" t="str">
        <f t="shared" ca="1" si="244"/>
        <v>-</v>
      </c>
      <c r="AI981" s="168">
        <f t="shared" ca="1" si="245"/>
        <v>0</v>
      </c>
      <c r="AJ981" s="170">
        <f t="shared" ca="1" si="246"/>
        <v>0</v>
      </c>
      <c r="AK981" s="168">
        <f t="shared" ca="1" si="238"/>
        <v>0</v>
      </c>
      <c r="AL981" s="168">
        <f t="shared" ca="1" si="233"/>
        <v>0</v>
      </c>
    </row>
    <row r="982" spans="1:38" ht="27" customHeight="1" x14ac:dyDescent="0.2">
      <c r="A982" s="56">
        <v>967</v>
      </c>
      <c r="B982" s="309" t="str">
        <f t="shared" ca="1" si="234"/>
        <v>A967</v>
      </c>
      <c r="C982" s="309"/>
      <c r="D982" s="57" t="str">
        <f t="shared" ca="1" si="235"/>
        <v/>
      </c>
      <c r="E982" s="59" t="str">
        <f t="shared" ca="1" si="236"/>
        <v/>
      </c>
      <c r="F982" s="215">
        <f ca="1">IF(LEN(B982)&gt;0,'OBRAČUNANA OSNOVNA PLAČA'!K976,"")</f>
        <v>0</v>
      </c>
      <c r="G982" s="60"/>
      <c r="H982" s="60"/>
      <c r="I982" s="60"/>
      <c r="J982" s="60"/>
      <c r="K982" s="60"/>
      <c r="L982" s="229">
        <f t="shared" si="239"/>
        <v>0</v>
      </c>
      <c r="M982" s="230">
        <f t="shared" ca="1" si="247"/>
        <v>0</v>
      </c>
      <c r="N982" s="230">
        <f t="shared" ca="1" si="248"/>
        <v>0</v>
      </c>
      <c r="O982" s="231">
        <f t="shared" ca="1" si="249"/>
        <v>0</v>
      </c>
      <c r="P982" s="232">
        <f t="shared" ca="1" si="250"/>
        <v>0</v>
      </c>
      <c r="Q982" s="233">
        <f t="shared" ca="1" si="240"/>
        <v>0</v>
      </c>
      <c r="R982" s="233">
        <f ca="1">IF(LEN(B982)&gt;0,'10'!R982-'10'!Q982,"")</f>
        <v>0</v>
      </c>
      <c r="S982" s="234"/>
      <c r="T982" s="34"/>
      <c r="U982" s="34"/>
      <c r="V982" s="34"/>
      <c r="W982" s="34"/>
      <c r="X982" s="34"/>
      <c r="Y982" s="34"/>
      <c r="AB982" s="167">
        <f>ROW()</f>
        <v>982</v>
      </c>
      <c r="AC982" s="168">
        <f t="shared" ca="1" si="237"/>
        <v>0</v>
      </c>
      <c r="AD982" s="168">
        <f t="shared" ref="AD982:AD1015" ca="1" si="251">IF($AO$3=1,(INDIRECT( "'" &amp; $AD$2 &amp; "'!F" &amp; TEXT($AB982-6,0))*2/12+INDIRECT( "'" &amp; $AD$2 &amp; "'!G" &amp; TEXT($AB982-6,0))*10/12)*2,INDIRECT( "'" &amp; $AO$2 &amp; "'!Q" &amp; TEXT($AB982,0)))</f>
        <v>0</v>
      </c>
      <c r="AE982" s="169" t="str">
        <f t="shared" ca="1" si="241"/>
        <v>-</v>
      </c>
      <c r="AF982" s="168" t="str">
        <f t="shared" ca="1" si="242"/>
        <v>-</v>
      </c>
      <c r="AG982" s="169" t="str">
        <f t="shared" ca="1" si="243"/>
        <v>-</v>
      </c>
      <c r="AH982" s="168" t="str">
        <f t="shared" ca="1" si="244"/>
        <v>-</v>
      </c>
      <c r="AI982" s="168">
        <f t="shared" ca="1" si="245"/>
        <v>0</v>
      </c>
      <c r="AJ982" s="170">
        <f t="shared" ca="1" si="246"/>
        <v>0</v>
      </c>
      <c r="AK982" s="168">
        <f t="shared" ca="1" si="238"/>
        <v>0</v>
      </c>
      <c r="AL982" s="168">
        <f t="shared" ca="1" si="233"/>
        <v>0</v>
      </c>
    </row>
    <row r="983" spans="1:38" ht="27" customHeight="1" x14ac:dyDescent="0.2">
      <c r="A983" s="56">
        <v>968</v>
      </c>
      <c r="B983" s="309" t="str">
        <f t="shared" ca="1" si="234"/>
        <v>A968</v>
      </c>
      <c r="C983" s="309"/>
      <c r="D983" s="57" t="str">
        <f t="shared" ca="1" si="235"/>
        <v/>
      </c>
      <c r="E983" s="59" t="str">
        <f t="shared" ca="1" si="236"/>
        <v/>
      </c>
      <c r="F983" s="215">
        <f ca="1">IF(LEN(B983)&gt;0,'OBRAČUNANA OSNOVNA PLAČA'!K977,"")</f>
        <v>0</v>
      </c>
      <c r="G983" s="60"/>
      <c r="H983" s="60"/>
      <c r="I983" s="60"/>
      <c r="J983" s="60"/>
      <c r="K983" s="60"/>
      <c r="L983" s="229">
        <f t="shared" si="239"/>
        <v>0</v>
      </c>
      <c r="M983" s="230">
        <f t="shared" ca="1" si="247"/>
        <v>0</v>
      </c>
      <c r="N983" s="230">
        <f t="shared" ca="1" si="248"/>
        <v>0</v>
      </c>
      <c r="O983" s="231">
        <f t="shared" ca="1" si="249"/>
        <v>0</v>
      </c>
      <c r="P983" s="232">
        <f t="shared" ca="1" si="250"/>
        <v>0</v>
      </c>
      <c r="Q983" s="233">
        <f t="shared" ca="1" si="240"/>
        <v>0</v>
      </c>
      <c r="R983" s="233">
        <f ca="1">IF(LEN(B983)&gt;0,'10'!R983-'10'!Q983,"")</f>
        <v>0</v>
      </c>
      <c r="S983" s="234"/>
      <c r="T983" s="34"/>
      <c r="U983" s="34"/>
      <c r="V983" s="34"/>
      <c r="W983" s="34"/>
      <c r="X983" s="34"/>
      <c r="Y983" s="34"/>
      <c r="AB983" s="167">
        <f>ROW()</f>
        <v>983</v>
      </c>
      <c r="AC983" s="168">
        <f t="shared" ca="1" si="237"/>
        <v>0</v>
      </c>
      <c r="AD983" s="168">
        <f t="shared" ca="1" si="251"/>
        <v>0</v>
      </c>
      <c r="AE983" s="169" t="str">
        <f t="shared" ca="1" si="241"/>
        <v>-</v>
      </c>
      <c r="AF983" s="168" t="str">
        <f t="shared" ca="1" si="242"/>
        <v>-</v>
      </c>
      <c r="AG983" s="169" t="str">
        <f t="shared" ca="1" si="243"/>
        <v>-</v>
      </c>
      <c r="AH983" s="168" t="str">
        <f t="shared" ca="1" si="244"/>
        <v>-</v>
      </c>
      <c r="AI983" s="168">
        <f t="shared" ca="1" si="245"/>
        <v>0</v>
      </c>
      <c r="AJ983" s="170">
        <f t="shared" ca="1" si="246"/>
        <v>0</v>
      </c>
      <c r="AK983" s="168">
        <f t="shared" ca="1" si="238"/>
        <v>0</v>
      </c>
      <c r="AL983" s="168">
        <f t="shared" ca="1" si="233"/>
        <v>0</v>
      </c>
    </row>
    <row r="984" spans="1:38" ht="27" customHeight="1" x14ac:dyDescent="0.2">
      <c r="A984" s="56">
        <v>969</v>
      </c>
      <c r="B984" s="309" t="str">
        <f t="shared" ca="1" si="234"/>
        <v>A969</v>
      </c>
      <c r="C984" s="309"/>
      <c r="D984" s="57" t="str">
        <f t="shared" ca="1" si="235"/>
        <v/>
      </c>
      <c r="E984" s="59" t="str">
        <f t="shared" ca="1" si="236"/>
        <v/>
      </c>
      <c r="F984" s="215">
        <f ca="1">IF(LEN(B984)&gt;0,'OBRAČUNANA OSNOVNA PLAČA'!K978,"")</f>
        <v>0</v>
      </c>
      <c r="G984" s="60"/>
      <c r="H984" s="60"/>
      <c r="I984" s="60"/>
      <c r="J984" s="60"/>
      <c r="K984" s="60"/>
      <c r="L984" s="229">
        <f t="shared" si="239"/>
        <v>0</v>
      </c>
      <c r="M984" s="230">
        <f t="shared" ca="1" si="247"/>
        <v>0</v>
      </c>
      <c r="N984" s="230">
        <f t="shared" ca="1" si="248"/>
        <v>0</v>
      </c>
      <c r="O984" s="231">
        <f t="shared" ca="1" si="249"/>
        <v>0</v>
      </c>
      <c r="P984" s="232">
        <f t="shared" ca="1" si="250"/>
        <v>0</v>
      </c>
      <c r="Q984" s="233">
        <f t="shared" ca="1" si="240"/>
        <v>0</v>
      </c>
      <c r="R984" s="233">
        <f ca="1">IF(LEN(B984)&gt;0,'10'!R984-'10'!Q984,"")</f>
        <v>0</v>
      </c>
      <c r="S984" s="234"/>
      <c r="T984" s="34"/>
      <c r="U984" s="34"/>
      <c r="V984" s="34"/>
      <c r="W984" s="34"/>
      <c r="X984" s="34"/>
      <c r="Y984" s="34"/>
      <c r="AB984" s="167">
        <f>ROW()</f>
        <v>984</v>
      </c>
      <c r="AC984" s="168">
        <f t="shared" ca="1" si="237"/>
        <v>0</v>
      </c>
      <c r="AD984" s="168">
        <f t="shared" ca="1" si="251"/>
        <v>0</v>
      </c>
      <c r="AE984" s="169" t="str">
        <f t="shared" ca="1" si="241"/>
        <v>-</v>
      </c>
      <c r="AF984" s="168" t="str">
        <f t="shared" ca="1" si="242"/>
        <v>-</v>
      </c>
      <c r="AG984" s="169" t="str">
        <f t="shared" ca="1" si="243"/>
        <v>-</v>
      </c>
      <c r="AH984" s="168" t="str">
        <f t="shared" ca="1" si="244"/>
        <v>-</v>
      </c>
      <c r="AI984" s="168">
        <f t="shared" ca="1" si="245"/>
        <v>0</v>
      </c>
      <c r="AJ984" s="170">
        <f t="shared" ca="1" si="246"/>
        <v>0</v>
      </c>
      <c r="AK984" s="168">
        <f t="shared" ca="1" si="238"/>
        <v>0</v>
      </c>
      <c r="AL984" s="168">
        <f t="shared" ca="1" si="233"/>
        <v>0</v>
      </c>
    </row>
    <row r="985" spans="1:38" ht="27" customHeight="1" x14ac:dyDescent="0.2">
      <c r="A985" s="56">
        <v>970</v>
      </c>
      <c r="B985" s="309" t="str">
        <f t="shared" ca="1" si="234"/>
        <v>A970</v>
      </c>
      <c r="C985" s="309"/>
      <c r="D985" s="57" t="str">
        <f t="shared" ca="1" si="235"/>
        <v/>
      </c>
      <c r="E985" s="59" t="str">
        <f t="shared" ca="1" si="236"/>
        <v/>
      </c>
      <c r="F985" s="215">
        <f ca="1">IF(LEN(B985)&gt;0,'OBRAČUNANA OSNOVNA PLAČA'!K979,"")</f>
        <v>0</v>
      </c>
      <c r="G985" s="60"/>
      <c r="H985" s="60"/>
      <c r="I985" s="60"/>
      <c r="J985" s="60"/>
      <c r="K985" s="60"/>
      <c r="L985" s="229">
        <f t="shared" si="239"/>
        <v>0</v>
      </c>
      <c r="M985" s="230">
        <f t="shared" ca="1" si="247"/>
        <v>0</v>
      </c>
      <c r="N985" s="230">
        <f t="shared" ca="1" si="248"/>
        <v>0</v>
      </c>
      <c r="O985" s="231">
        <f t="shared" ca="1" si="249"/>
        <v>0</v>
      </c>
      <c r="P985" s="232">
        <f t="shared" ca="1" si="250"/>
        <v>0</v>
      </c>
      <c r="Q985" s="233">
        <f t="shared" ca="1" si="240"/>
        <v>0</v>
      </c>
      <c r="R985" s="233">
        <f ca="1">IF(LEN(B985)&gt;0,'10'!R985-'10'!Q985,"")</f>
        <v>0</v>
      </c>
      <c r="S985" s="234"/>
      <c r="T985" s="34"/>
      <c r="U985" s="34"/>
      <c r="V985" s="34"/>
      <c r="W985" s="34"/>
      <c r="X985" s="34"/>
      <c r="Y985" s="34"/>
      <c r="AB985" s="167">
        <f>ROW()</f>
        <v>985</v>
      </c>
      <c r="AC985" s="168">
        <f t="shared" ca="1" si="237"/>
        <v>0</v>
      </c>
      <c r="AD985" s="168">
        <f t="shared" ca="1" si="251"/>
        <v>0</v>
      </c>
      <c r="AE985" s="169" t="str">
        <f t="shared" ca="1" si="241"/>
        <v>-</v>
      </c>
      <c r="AF985" s="168" t="str">
        <f t="shared" ca="1" si="242"/>
        <v>-</v>
      </c>
      <c r="AG985" s="169" t="str">
        <f t="shared" ca="1" si="243"/>
        <v>-</v>
      </c>
      <c r="AH985" s="168" t="str">
        <f t="shared" ca="1" si="244"/>
        <v>-</v>
      </c>
      <c r="AI985" s="168">
        <f t="shared" ca="1" si="245"/>
        <v>0</v>
      </c>
      <c r="AJ985" s="170">
        <f t="shared" ca="1" si="246"/>
        <v>0</v>
      </c>
      <c r="AK985" s="168">
        <f t="shared" ca="1" si="238"/>
        <v>0</v>
      </c>
      <c r="AL985" s="168">
        <f t="shared" ca="1" si="233"/>
        <v>0</v>
      </c>
    </row>
    <row r="986" spans="1:38" ht="27" customHeight="1" x14ac:dyDescent="0.2">
      <c r="A986" s="56">
        <v>971</v>
      </c>
      <c r="B986" s="309" t="str">
        <f t="shared" ca="1" si="234"/>
        <v>A971</v>
      </c>
      <c r="C986" s="309"/>
      <c r="D986" s="57" t="str">
        <f t="shared" ca="1" si="235"/>
        <v/>
      </c>
      <c r="E986" s="59" t="str">
        <f t="shared" ca="1" si="236"/>
        <v/>
      </c>
      <c r="F986" s="215">
        <f ca="1">IF(LEN(B986)&gt;0,'OBRAČUNANA OSNOVNA PLAČA'!K980,"")</f>
        <v>0</v>
      </c>
      <c r="G986" s="60"/>
      <c r="H986" s="60"/>
      <c r="I986" s="60"/>
      <c r="J986" s="60"/>
      <c r="K986" s="60"/>
      <c r="L986" s="229">
        <f t="shared" si="239"/>
        <v>0</v>
      </c>
      <c r="M986" s="230">
        <f t="shared" ca="1" si="247"/>
        <v>0</v>
      </c>
      <c r="N986" s="230">
        <f t="shared" ca="1" si="248"/>
        <v>0</v>
      </c>
      <c r="O986" s="231">
        <f t="shared" ca="1" si="249"/>
        <v>0</v>
      </c>
      <c r="P986" s="232">
        <f t="shared" ca="1" si="250"/>
        <v>0</v>
      </c>
      <c r="Q986" s="233">
        <f t="shared" ca="1" si="240"/>
        <v>0</v>
      </c>
      <c r="R986" s="233">
        <f ca="1">IF(LEN(B986)&gt;0,'10'!R986-'10'!Q986,"")</f>
        <v>0</v>
      </c>
      <c r="S986" s="234"/>
      <c r="T986" s="34"/>
      <c r="U986" s="34"/>
      <c r="V986" s="34"/>
      <c r="W986" s="34"/>
      <c r="X986" s="34"/>
      <c r="Y986" s="34"/>
      <c r="AB986" s="167">
        <f>ROW()</f>
        <v>986</v>
      </c>
      <c r="AC986" s="168">
        <f t="shared" ca="1" si="237"/>
        <v>0</v>
      </c>
      <c r="AD986" s="168">
        <f t="shared" ca="1" si="251"/>
        <v>0</v>
      </c>
      <c r="AE986" s="169" t="str">
        <f t="shared" ca="1" si="241"/>
        <v>-</v>
      </c>
      <c r="AF986" s="168" t="str">
        <f t="shared" ca="1" si="242"/>
        <v>-</v>
      </c>
      <c r="AG986" s="169" t="str">
        <f t="shared" ca="1" si="243"/>
        <v>-</v>
      </c>
      <c r="AH986" s="168" t="str">
        <f t="shared" ca="1" si="244"/>
        <v>-</v>
      </c>
      <c r="AI986" s="168">
        <f t="shared" ca="1" si="245"/>
        <v>0</v>
      </c>
      <c r="AJ986" s="170">
        <f t="shared" ca="1" si="246"/>
        <v>0</v>
      </c>
      <c r="AK986" s="168">
        <f t="shared" ca="1" si="238"/>
        <v>0</v>
      </c>
      <c r="AL986" s="168">
        <f t="shared" ca="1" si="233"/>
        <v>0</v>
      </c>
    </row>
    <row r="987" spans="1:38" ht="27" customHeight="1" x14ac:dyDescent="0.2">
      <c r="A987" s="56">
        <v>972</v>
      </c>
      <c r="B987" s="309" t="str">
        <f t="shared" ca="1" si="234"/>
        <v>A972</v>
      </c>
      <c r="C987" s="309"/>
      <c r="D987" s="57" t="str">
        <f t="shared" ca="1" si="235"/>
        <v/>
      </c>
      <c r="E987" s="59" t="str">
        <f t="shared" ca="1" si="236"/>
        <v/>
      </c>
      <c r="F987" s="215">
        <f ca="1">IF(LEN(B987)&gt;0,'OBRAČUNANA OSNOVNA PLAČA'!K981,"")</f>
        <v>0</v>
      </c>
      <c r="G987" s="60"/>
      <c r="H987" s="60"/>
      <c r="I987" s="60"/>
      <c r="J987" s="60"/>
      <c r="K987" s="60"/>
      <c r="L987" s="229">
        <f t="shared" si="239"/>
        <v>0</v>
      </c>
      <c r="M987" s="230">
        <f t="shared" ca="1" si="247"/>
        <v>0</v>
      </c>
      <c r="N987" s="230">
        <f t="shared" ca="1" si="248"/>
        <v>0</v>
      </c>
      <c r="O987" s="231">
        <f t="shared" ca="1" si="249"/>
        <v>0</v>
      </c>
      <c r="P987" s="232">
        <f t="shared" ca="1" si="250"/>
        <v>0</v>
      </c>
      <c r="Q987" s="233">
        <f t="shared" ca="1" si="240"/>
        <v>0</v>
      </c>
      <c r="R987" s="233">
        <f ca="1">IF(LEN(B987)&gt;0,'10'!R987-'10'!Q987,"")</f>
        <v>0</v>
      </c>
      <c r="S987" s="234"/>
      <c r="T987" s="34"/>
      <c r="U987" s="34"/>
      <c r="V987" s="34"/>
      <c r="W987" s="34"/>
      <c r="X987" s="34"/>
      <c r="Y987" s="34"/>
      <c r="AB987" s="167">
        <f>ROW()</f>
        <v>987</v>
      </c>
      <c r="AC987" s="168">
        <f t="shared" ca="1" si="237"/>
        <v>0</v>
      </c>
      <c r="AD987" s="168">
        <f t="shared" ca="1" si="251"/>
        <v>0</v>
      </c>
      <c r="AE987" s="169" t="str">
        <f t="shared" ca="1" si="241"/>
        <v>-</v>
      </c>
      <c r="AF987" s="168" t="str">
        <f t="shared" ca="1" si="242"/>
        <v>-</v>
      </c>
      <c r="AG987" s="169" t="str">
        <f t="shared" ca="1" si="243"/>
        <v>-</v>
      </c>
      <c r="AH987" s="168" t="str">
        <f t="shared" ca="1" si="244"/>
        <v>-</v>
      </c>
      <c r="AI987" s="168">
        <f t="shared" ca="1" si="245"/>
        <v>0</v>
      </c>
      <c r="AJ987" s="170">
        <f t="shared" ca="1" si="246"/>
        <v>0</v>
      </c>
      <c r="AK987" s="168">
        <f t="shared" ca="1" si="238"/>
        <v>0</v>
      </c>
      <c r="AL987" s="168">
        <f t="shared" ca="1" si="233"/>
        <v>0</v>
      </c>
    </row>
    <row r="988" spans="1:38" ht="27" customHeight="1" x14ac:dyDescent="0.2">
      <c r="A988" s="56">
        <v>973</v>
      </c>
      <c r="B988" s="309" t="str">
        <f t="shared" ca="1" si="234"/>
        <v>A973</v>
      </c>
      <c r="C988" s="309"/>
      <c r="D988" s="57" t="str">
        <f t="shared" ca="1" si="235"/>
        <v/>
      </c>
      <c r="E988" s="59" t="str">
        <f t="shared" ca="1" si="236"/>
        <v/>
      </c>
      <c r="F988" s="215">
        <f ca="1">IF(LEN(B988)&gt;0,'OBRAČUNANA OSNOVNA PLAČA'!K982,"")</f>
        <v>0</v>
      </c>
      <c r="G988" s="60"/>
      <c r="H988" s="60"/>
      <c r="I988" s="60"/>
      <c r="J988" s="60"/>
      <c r="K988" s="60"/>
      <c r="L988" s="229">
        <f t="shared" si="239"/>
        <v>0</v>
      </c>
      <c r="M988" s="230">
        <f t="shared" ca="1" si="247"/>
        <v>0</v>
      </c>
      <c r="N988" s="230">
        <f t="shared" ca="1" si="248"/>
        <v>0</v>
      </c>
      <c r="O988" s="231">
        <f t="shared" ca="1" si="249"/>
        <v>0</v>
      </c>
      <c r="P988" s="232">
        <f t="shared" ca="1" si="250"/>
        <v>0</v>
      </c>
      <c r="Q988" s="233">
        <f t="shared" ca="1" si="240"/>
        <v>0</v>
      </c>
      <c r="R988" s="233">
        <f ca="1">IF(LEN(B988)&gt;0,'10'!R988-'10'!Q988,"")</f>
        <v>0</v>
      </c>
      <c r="S988" s="234"/>
      <c r="T988" s="34"/>
      <c r="U988" s="34"/>
      <c r="V988" s="34"/>
      <c r="W988" s="34"/>
      <c r="X988" s="34"/>
      <c r="Y988" s="34"/>
      <c r="AB988" s="167">
        <f>ROW()</f>
        <v>988</v>
      </c>
      <c r="AC988" s="168">
        <f t="shared" ca="1" si="237"/>
        <v>0</v>
      </c>
      <c r="AD988" s="168">
        <f t="shared" ca="1" si="251"/>
        <v>0</v>
      </c>
      <c r="AE988" s="169" t="str">
        <f t="shared" ca="1" si="241"/>
        <v>-</v>
      </c>
      <c r="AF988" s="168" t="str">
        <f t="shared" ca="1" si="242"/>
        <v>-</v>
      </c>
      <c r="AG988" s="169" t="str">
        <f t="shared" ca="1" si="243"/>
        <v>-</v>
      </c>
      <c r="AH988" s="168" t="str">
        <f t="shared" ca="1" si="244"/>
        <v>-</v>
      </c>
      <c r="AI988" s="168">
        <f t="shared" ca="1" si="245"/>
        <v>0</v>
      </c>
      <c r="AJ988" s="170">
        <f t="shared" ca="1" si="246"/>
        <v>0</v>
      </c>
      <c r="AK988" s="168">
        <f t="shared" ca="1" si="238"/>
        <v>0</v>
      </c>
      <c r="AL988" s="168">
        <f t="shared" ca="1" si="233"/>
        <v>0</v>
      </c>
    </row>
    <row r="989" spans="1:38" ht="27" customHeight="1" x14ac:dyDescent="0.2">
      <c r="A989" s="56">
        <v>974</v>
      </c>
      <c r="B989" s="309" t="str">
        <f t="shared" ca="1" si="234"/>
        <v>A974</v>
      </c>
      <c r="C989" s="309"/>
      <c r="D989" s="57" t="str">
        <f t="shared" ca="1" si="235"/>
        <v/>
      </c>
      <c r="E989" s="59" t="str">
        <f t="shared" ca="1" si="236"/>
        <v/>
      </c>
      <c r="F989" s="215">
        <f ca="1">IF(LEN(B989)&gt;0,'OBRAČUNANA OSNOVNA PLAČA'!K983,"")</f>
        <v>0</v>
      </c>
      <c r="G989" s="60"/>
      <c r="H989" s="60"/>
      <c r="I989" s="60"/>
      <c r="J989" s="60"/>
      <c r="K989" s="60"/>
      <c r="L989" s="229">
        <f t="shared" si="239"/>
        <v>0</v>
      </c>
      <c r="M989" s="230">
        <f t="shared" ca="1" si="247"/>
        <v>0</v>
      </c>
      <c r="N989" s="230">
        <f t="shared" ca="1" si="248"/>
        <v>0</v>
      </c>
      <c r="O989" s="231">
        <f t="shared" ca="1" si="249"/>
        <v>0</v>
      </c>
      <c r="P989" s="232">
        <f t="shared" ca="1" si="250"/>
        <v>0</v>
      </c>
      <c r="Q989" s="233">
        <f t="shared" ca="1" si="240"/>
        <v>0</v>
      </c>
      <c r="R989" s="233">
        <f ca="1">IF(LEN(B989)&gt;0,'10'!R989-'10'!Q989,"")</f>
        <v>0</v>
      </c>
      <c r="S989" s="234"/>
      <c r="T989" s="34"/>
      <c r="U989" s="34"/>
      <c r="V989" s="34"/>
      <c r="W989" s="34"/>
      <c r="X989" s="34"/>
      <c r="Y989" s="34"/>
      <c r="AB989" s="167">
        <f>ROW()</f>
        <v>989</v>
      </c>
      <c r="AC989" s="168">
        <f t="shared" ca="1" si="237"/>
        <v>0</v>
      </c>
      <c r="AD989" s="168">
        <f t="shared" ca="1" si="251"/>
        <v>0</v>
      </c>
      <c r="AE989" s="169" t="str">
        <f t="shared" ca="1" si="241"/>
        <v>-</v>
      </c>
      <c r="AF989" s="168" t="str">
        <f t="shared" ca="1" si="242"/>
        <v>-</v>
      </c>
      <c r="AG989" s="169" t="str">
        <f t="shared" ca="1" si="243"/>
        <v>-</v>
      </c>
      <c r="AH989" s="168" t="str">
        <f t="shared" ca="1" si="244"/>
        <v>-</v>
      </c>
      <c r="AI989" s="168">
        <f t="shared" ca="1" si="245"/>
        <v>0</v>
      </c>
      <c r="AJ989" s="170">
        <f t="shared" ca="1" si="246"/>
        <v>0</v>
      </c>
      <c r="AK989" s="168">
        <f t="shared" ca="1" si="238"/>
        <v>0</v>
      </c>
      <c r="AL989" s="168">
        <f t="shared" ca="1" si="233"/>
        <v>0</v>
      </c>
    </row>
    <row r="990" spans="1:38" ht="27" customHeight="1" x14ac:dyDescent="0.2">
      <c r="A990" s="56">
        <v>975</v>
      </c>
      <c r="B990" s="309" t="str">
        <f t="shared" ca="1" si="234"/>
        <v>A975</v>
      </c>
      <c r="C990" s="309"/>
      <c r="D990" s="57" t="str">
        <f t="shared" ca="1" si="235"/>
        <v/>
      </c>
      <c r="E990" s="59" t="str">
        <f t="shared" ca="1" si="236"/>
        <v/>
      </c>
      <c r="F990" s="215">
        <f ca="1">IF(LEN(B990)&gt;0,'OBRAČUNANA OSNOVNA PLAČA'!K984,"")</f>
        <v>0</v>
      </c>
      <c r="G990" s="60"/>
      <c r="H990" s="60"/>
      <c r="I990" s="60"/>
      <c r="J990" s="60"/>
      <c r="K990" s="60"/>
      <c r="L990" s="229">
        <f t="shared" si="239"/>
        <v>0</v>
      </c>
      <c r="M990" s="230">
        <f t="shared" ca="1" si="247"/>
        <v>0</v>
      </c>
      <c r="N990" s="230">
        <f t="shared" ca="1" si="248"/>
        <v>0</v>
      </c>
      <c r="O990" s="231">
        <f t="shared" ca="1" si="249"/>
        <v>0</v>
      </c>
      <c r="P990" s="232">
        <f t="shared" ca="1" si="250"/>
        <v>0</v>
      </c>
      <c r="Q990" s="233">
        <f t="shared" ca="1" si="240"/>
        <v>0</v>
      </c>
      <c r="R990" s="233">
        <f ca="1">IF(LEN(B990)&gt;0,'10'!R990-'10'!Q990,"")</f>
        <v>0</v>
      </c>
      <c r="S990" s="234"/>
      <c r="T990" s="34"/>
      <c r="U990" s="34"/>
      <c r="V990" s="34"/>
      <c r="W990" s="34"/>
      <c r="X990" s="34"/>
      <c r="Y990" s="34"/>
      <c r="AB990" s="167">
        <f>ROW()</f>
        <v>990</v>
      </c>
      <c r="AC990" s="168">
        <f t="shared" ca="1" si="237"/>
        <v>0</v>
      </c>
      <c r="AD990" s="168">
        <f t="shared" ca="1" si="251"/>
        <v>0</v>
      </c>
      <c r="AE990" s="169" t="str">
        <f t="shared" ca="1" si="241"/>
        <v>-</v>
      </c>
      <c r="AF990" s="168" t="str">
        <f t="shared" ca="1" si="242"/>
        <v>-</v>
      </c>
      <c r="AG990" s="169" t="str">
        <f t="shared" ca="1" si="243"/>
        <v>-</v>
      </c>
      <c r="AH990" s="168" t="str">
        <f t="shared" ca="1" si="244"/>
        <v>-</v>
      </c>
      <c r="AI990" s="168">
        <f t="shared" ca="1" si="245"/>
        <v>0</v>
      </c>
      <c r="AJ990" s="170">
        <f t="shared" ca="1" si="246"/>
        <v>0</v>
      </c>
      <c r="AK990" s="168">
        <f t="shared" ca="1" si="238"/>
        <v>0</v>
      </c>
      <c r="AL990" s="168">
        <f t="shared" ca="1" si="233"/>
        <v>0</v>
      </c>
    </row>
    <row r="991" spans="1:38" ht="27" customHeight="1" x14ac:dyDescent="0.2">
      <c r="A991" s="56">
        <v>976</v>
      </c>
      <c r="B991" s="309" t="str">
        <f t="shared" ca="1" si="234"/>
        <v>A976</v>
      </c>
      <c r="C991" s="309"/>
      <c r="D991" s="57" t="str">
        <f t="shared" ca="1" si="235"/>
        <v/>
      </c>
      <c r="E991" s="59" t="str">
        <f t="shared" ca="1" si="236"/>
        <v/>
      </c>
      <c r="F991" s="215">
        <f ca="1">IF(LEN(B991)&gt;0,'OBRAČUNANA OSNOVNA PLAČA'!K985,"")</f>
        <v>0</v>
      </c>
      <c r="G991" s="60"/>
      <c r="H991" s="60"/>
      <c r="I991" s="60"/>
      <c r="J991" s="60"/>
      <c r="K991" s="60"/>
      <c r="L991" s="229">
        <f t="shared" si="239"/>
        <v>0</v>
      </c>
      <c r="M991" s="230">
        <f t="shared" ca="1" si="247"/>
        <v>0</v>
      </c>
      <c r="N991" s="230">
        <f t="shared" ca="1" si="248"/>
        <v>0</v>
      </c>
      <c r="O991" s="231">
        <f t="shared" ca="1" si="249"/>
        <v>0</v>
      </c>
      <c r="P991" s="232">
        <f t="shared" ca="1" si="250"/>
        <v>0</v>
      </c>
      <c r="Q991" s="233">
        <f t="shared" ca="1" si="240"/>
        <v>0</v>
      </c>
      <c r="R991" s="233">
        <f ca="1">IF(LEN(B991)&gt;0,'10'!R991-'10'!Q991,"")</f>
        <v>0</v>
      </c>
      <c r="S991" s="234"/>
      <c r="T991" s="34"/>
      <c r="U991" s="34"/>
      <c r="V991" s="34"/>
      <c r="W991" s="34"/>
      <c r="X991" s="34"/>
      <c r="Y991" s="34"/>
      <c r="AB991" s="167">
        <f>ROW()</f>
        <v>991</v>
      </c>
      <c r="AC991" s="168">
        <f t="shared" ca="1" si="237"/>
        <v>0</v>
      </c>
      <c r="AD991" s="168">
        <f t="shared" ca="1" si="251"/>
        <v>0</v>
      </c>
      <c r="AE991" s="169" t="str">
        <f t="shared" ca="1" si="241"/>
        <v>-</v>
      </c>
      <c r="AF991" s="168" t="str">
        <f t="shared" ca="1" si="242"/>
        <v>-</v>
      </c>
      <c r="AG991" s="169" t="str">
        <f t="shared" ca="1" si="243"/>
        <v>-</v>
      </c>
      <c r="AH991" s="168" t="str">
        <f t="shared" ca="1" si="244"/>
        <v>-</v>
      </c>
      <c r="AI991" s="168">
        <f t="shared" ca="1" si="245"/>
        <v>0</v>
      </c>
      <c r="AJ991" s="170">
        <f t="shared" ca="1" si="246"/>
        <v>0</v>
      </c>
      <c r="AK991" s="168">
        <f t="shared" ca="1" si="238"/>
        <v>0</v>
      </c>
      <c r="AL991" s="168">
        <f t="shared" ca="1" si="233"/>
        <v>0</v>
      </c>
    </row>
    <row r="992" spans="1:38" ht="27" customHeight="1" x14ac:dyDescent="0.2">
      <c r="A992" s="56">
        <v>977</v>
      </c>
      <c r="B992" s="309" t="str">
        <f t="shared" ca="1" si="234"/>
        <v>A977</v>
      </c>
      <c r="C992" s="309"/>
      <c r="D992" s="57" t="str">
        <f t="shared" ca="1" si="235"/>
        <v/>
      </c>
      <c r="E992" s="59" t="str">
        <f t="shared" ca="1" si="236"/>
        <v/>
      </c>
      <c r="F992" s="215">
        <f ca="1">IF(LEN(B992)&gt;0,'OBRAČUNANA OSNOVNA PLAČA'!K986,"")</f>
        <v>0</v>
      </c>
      <c r="G992" s="60"/>
      <c r="H992" s="60"/>
      <c r="I992" s="60"/>
      <c r="J992" s="60"/>
      <c r="K992" s="60"/>
      <c r="L992" s="229">
        <f t="shared" si="239"/>
        <v>0</v>
      </c>
      <c r="M992" s="230">
        <f t="shared" ca="1" si="247"/>
        <v>0</v>
      </c>
      <c r="N992" s="230">
        <f t="shared" ca="1" si="248"/>
        <v>0</v>
      </c>
      <c r="O992" s="231">
        <f t="shared" ca="1" si="249"/>
        <v>0</v>
      </c>
      <c r="P992" s="232">
        <f t="shared" ca="1" si="250"/>
        <v>0</v>
      </c>
      <c r="Q992" s="233">
        <f t="shared" ca="1" si="240"/>
        <v>0</v>
      </c>
      <c r="R992" s="233">
        <f ca="1">IF(LEN(B992)&gt;0,'10'!R992-'10'!Q992,"")</f>
        <v>0</v>
      </c>
      <c r="S992" s="234"/>
      <c r="T992" s="34"/>
      <c r="U992" s="34"/>
      <c r="V992" s="34"/>
      <c r="W992" s="34"/>
      <c r="X992" s="34"/>
      <c r="Y992" s="34"/>
      <c r="AB992" s="167">
        <f>ROW()</f>
        <v>992</v>
      </c>
      <c r="AC992" s="168">
        <f t="shared" ca="1" si="237"/>
        <v>0</v>
      </c>
      <c r="AD992" s="168">
        <f t="shared" ca="1" si="251"/>
        <v>0</v>
      </c>
      <c r="AE992" s="169" t="str">
        <f t="shared" ca="1" si="241"/>
        <v>-</v>
      </c>
      <c r="AF992" s="168" t="str">
        <f t="shared" ca="1" si="242"/>
        <v>-</v>
      </c>
      <c r="AG992" s="169" t="str">
        <f t="shared" ca="1" si="243"/>
        <v>-</v>
      </c>
      <c r="AH992" s="168" t="str">
        <f t="shared" ca="1" si="244"/>
        <v>-</v>
      </c>
      <c r="AI992" s="168">
        <f t="shared" ca="1" si="245"/>
        <v>0</v>
      </c>
      <c r="AJ992" s="170">
        <f t="shared" ca="1" si="246"/>
        <v>0</v>
      </c>
      <c r="AK992" s="168">
        <f t="shared" ca="1" si="238"/>
        <v>0</v>
      </c>
      <c r="AL992" s="168">
        <f t="shared" ca="1" si="233"/>
        <v>0</v>
      </c>
    </row>
    <row r="993" spans="1:38" ht="27" customHeight="1" x14ac:dyDescent="0.2">
      <c r="A993" s="56">
        <v>978</v>
      </c>
      <c r="B993" s="309" t="str">
        <f t="shared" ca="1" si="234"/>
        <v>A978</v>
      </c>
      <c r="C993" s="309"/>
      <c r="D993" s="57" t="str">
        <f t="shared" ca="1" si="235"/>
        <v/>
      </c>
      <c r="E993" s="59" t="str">
        <f t="shared" ca="1" si="236"/>
        <v/>
      </c>
      <c r="F993" s="215">
        <f ca="1">IF(LEN(B993)&gt;0,'OBRAČUNANA OSNOVNA PLAČA'!K987,"")</f>
        <v>0</v>
      </c>
      <c r="G993" s="60"/>
      <c r="H993" s="60"/>
      <c r="I993" s="60"/>
      <c r="J993" s="60"/>
      <c r="K993" s="60"/>
      <c r="L993" s="229">
        <f t="shared" si="239"/>
        <v>0</v>
      </c>
      <c r="M993" s="230">
        <f t="shared" ca="1" si="247"/>
        <v>0</v>
      </c>
      <c r="N993" s="230">
        <f t="shared" ca="1" si="248"/>
        <v>0</v>
      </c>
      <c r="O993" s="231">
        <f t="shared" ca="1" si="249"/>
        <v>0</v>
      </c>
      <c r="P993" s="232">
        <f t="shared" ca="1" si="250"/>
        <v>0</v>
      </c>
      <c r="Q993" s="233">
        <f t="shared" ca="1" si="240"/>
        <v>0</v>
      </c>
      <c r="R993" s="233">
        <f ca="1">IF(LEN(B993)&gt;0,'10'!R993-'10'!Q993,"")</f>
        <v>0</v>
      </c>
      <c r="S993" s="234"/>
      <c r="T993" s="34"/>
      <c r="U993" s="34"/>
      <c r="V993" s="34"/>
      <c r="W993" s="34"/>
      <c r="X993" s="34"/>
      <c r="Y993" s="34"/>
      <c r="AB993" s="167">
        <f>ROW()</f>
        <v>993</v>
      </c>
      <c r="AC993" s="168">
        <f t="shared" ca="1" si="237"/>
        <v>0</v>
      </c>
      <c r="AD993" s="168">
        <f t="shared" ca="1" si="251"/>
        <v>0</v>
      </c>
      <c r="AE993" s="169" t="str">
        <f t="shared" ca="1" si="241"/>
        <v>-</v>
      </c>
      <c r="AF993" s="168" t="str">
        <f t="shared" ca="1" si="242"/>
        <v>-</v>
      </c>
      <c r="AG993" s="169" t="str">
        <f t="shared" ca="1" si="243"/>
        <v>-</v>
      </c>
      <c r="AH993" s="168" t="str">
        <f t="shared" ca="1" si="244"/>
        <v>-</v>
      </c>
      <c r="AI993" s="168">
        <f t="shared" ca="1" si="245"/>
        <v>0</v>
      </c>
      <c r="AJ993" s="170">
        <f t="shared" ca="1" si="246"/>
        <v>0</v>
      </c>
      <c r="AK993" s="168">
        <f t="shared" ca="1" si="238"/>
        <v>0</v>
      </c>
      <c r="AL993" s="168">
        <f t="shared" ca="1" si="233"/>
        <v>0</v>
      </c>
    </row>
    <row r="994" spans="1:38" ht="27" customHeight="1" x14ac:dyDescent="0.2">
      <c r="A994" s="56">
        <v>979</v>
      </c>
      <c r="B994" s="309" t="str">
        <f t="shared" ca="1" si="234"/>
        <v>A979</v>
      </c>
      <c r="C994" s="309"/>
      <c r="D994" s="57" t="str">
        <f t="shared" ca="1" si="235"/>
        <v/>
      </c>
      <c r="E994" s="59" t="str">
        <f t="shared" ca="1" si="236"/>
        <v/>
      </c>
      <c r="F994" s="215">
        <f ca="1">IF(LEN(B994)&gt;0,'OBRAČUNANA OSNOVNA PLAČA'!K988,"")</f>
        <v>0</v>
      </c>
      <c r="G994" s="60"/>
      <c r="H994" s="60"/>
      <c r="I994" s="60"/>
      <c r="J994" s="60"/>
      <c r="K994" s="60"/>
      <c r="L994" s="229">
        <f t="shared" si="239"/>
        <v>0</v>
      </c>
      <c r="M994" s="230">
        <f t="shared" ca="1" si="247"/>
        <v>0</v>
      </c>
      <c r="N994" s="230">
        <f t="shared" ca="1" si="248"/>
        <v>0</v>
      </c>
      <c r="O994" s="231">
        <f t="shared" ca="1" si="249"/>
        <v>0</v>
      </c>
      <c r="P994" s="232">
        <f t="shared" ca="1" si="250"/>
        <v>0</v>
      </c>
      <c r="Q994" s="233">
        <f t="shared" ca="1" si="240"/>
        <v>0</v>
      </c>
      <c r="R994" s="233">
        <f ca="1">IF(LEN(B994)&gt;0,'10'!R994-'10'!Q994,"")</f>
        <v>0</v>
      </c>
      <c r="S994" s="234"/>
      <c r="T994" s="34"/>
      <c r="U994" s="34"/>
      <c r="V994" s="34"/>
      <c r="W994" s="34"/>
      <c r="X994" s="34"/>
      <c r="Y994" s="34"/>
      <c r="AB994" s="167">
        <f>ROW()</f>
        <v>994</v>
      </c>
      <c r="AC994" s="168">
        <f t="shared" ca="1" si="237"/>
        <v>0</v>
      </c>
      <c r="AD994" s="168">
        <f t="shared" ca="1" si="251"/>
        <v>0</v>
      </c>
      <c r="AE994" s="169" t="str">
        <f t="shared" ca="1" si="241"/>
        <v>-</v>
      </c>
      <c r="AF994" s="168" t="str">
        <f t="shared" ca="1" si="242"/>
        <v>-</v>
      </c>
      <c r="AG994" s="169" t="str">
        <f t="shared" ca="1" si="243"/>
        <v>-</v>
      </c>
      <c r="AH994" s="168" t="str">
        <f t="shared" ca="1" si="244"/>
        <v>-</v>
      </c>
      <c r="AI994" s="168">
        <f t="shared" ca="1" si="245"/>
        <v>0</v>
      </c>
      <c r="AJ994" s="170">
        <f t="shared" ca="1" si="246"/>
        <v>0</v>
      </c>
      <c r="AK994" s="168">
        <f t="shared" ca="1" si="238"/>
        <v>0</v>
      </c>
      <c r="AL994" s="168">
        <f t="shared" ca="1" si="233"/>
        <v>0</v>
      </c>
    </row>
    <row r="995" spans="1:38" ht="27" customHeight="1" x14ac:dyDescent="0.2">
      <c r="A995" s="56">
        <v>980</v>
      </c>
      <c r="B995" s="309" t="str">
        <f t="shared" ca="1" si="234"/>
        <v>A980</v>
      </c>
      <c r="C995" s="309"/>
      <c r="D995" s="57" t="str">
        <f t="shared" ca="1" si="235"/>
        <v/>
      </c>
      <c r="E995" s="59" t="str">
        <f t="shared" ca="1" si="236"/>
        <v/>
      </c>
      <c r="F995" s="215">
        <f ca="1">IF(LEN(B995)&gt;0,'OBRAČUNANA OSNOVNA PLAČA'!K989,"")</f>
        <v>0</v>
      </c>
      <c r="G995" s="60"/>
      <c r="H995" s="60"/>
      <c r="I995" s="60"/>
      <c r="J995" s="60"/>
      <c r="K995" s="60"/>
      <c r="L995" s="229">
        <f t="shared" si="239"/>
        <v>0</v>
      </c>
      <c r="M995" s="230">
        <f t="shared" ca="1" si="247"/>
        <v>0</v>
      </c>
      <c r="N995" s="230">
        <f t="shared" ca="1" si="248"/>
        <v>0</v>
      </c>
      <c r="O995" s="231">
        <f t="shared" ca="1" si="249"/>
        <v>0</v>
      </c>
      <c r="P995" s="232">
        <f t="shared" ca="1" si="250"/>
        <v>0</v>
      </c>
      <c r="Q995" s="233">
        <f t="shared" ca="1" si="240"/>
        <v>0</v>
      </c>
      <c r="R995" s="233">
        <f ca="1">IF(LEN(B995)&gt;0,'10'!R995-'10'!Q995,"")</f>
        <v>0</v>
      </c>
      <c r="S995" s="234"/>
      <c r="T995" s="34"/>
      <c r="U995" s="34"/>
      <c r="V995" s="34"/>
      <c r="W995" s="34"/>
      <c r="X995" s="34"/>
      <c r="Y995" s="34"/>
      <c r="AB995" s="167">
        <f>ROW()</f>
        <v>995</v>
      </c>
      <c r="AC995" s="168">
        <f t="shared" ca="1" si="237"/>
        <v>0</v>
      </c>
      <c r="AD995" s="168">
        <f t="shared" ca="1" si="251"/>
        <v>0</v>
      </c>
      <c r="AE995" s="169" t="str">
        <f t="shared" ca="1" si="241"/>
        <v>-</v>
      </c>
      <c r="AF995" s="168" t="str">
        <f t="shared" ca="1" si="242"/>
        <v>-</v>
      </c>
      <c r="AG995" s="169" t="str">
        <f t="shared" ca="1" si="243"/>
        <v>-</v>
      </c>
      <c r="AH995" s="168" t="str">
        <f t="shared" ca="1" si="244"/>
        <v>-</v>
      </c>
      <c r="AI995" s="168">
        <f t="shared" ca="1" si="245"/>
        <v>0</v>
      </c>
      <c r="AJ995" s="170">
        <f t="shared" ca="1" si="246"/>
        <v>0</v>
      </c>
      <c r="AK995" s="168">
        <f t="shared" ca="1" si="238"/>
        <v>0</v>
      </c>
      <c r="AL995" s="168">
        <f t="shared" ca="1" si="233"/>
        <v>0</v>
      </c>
    </row>
    <row r="996" spans="1:38" ht="27" customHeight="1" x14ac:dyDescent="0.2">
      <c r="A996" s="56">
        <v>981</v>
      </c>
      <c r="B996" s="309" t="str">
        <f t="shared" ca="1" si="234"/>
        <v>A981</v>
      </c>
      <c r="C996" s="309"/>
      <c r="D996" s="57" t="str">
        <f t="shared" ca="1" si="235"/>
        <v/>
      </c>
      <c r="E996" s="59" t="str">
        <f t="shared" ca="1" si="236"/>
        <v/>
      </c>
      <c r="F996" s="215">
        <f ca="1">IF(LEN(B996)&gt;0,'OBRAČUNANA OSNOVNA PLAČA'!K990,"")</f>
        <v>0</v>
      </c>
      <c r="G996" s="60"/>
      <c r="H996" s="60"/>
      <c r="I996" s="60"/>
      <c r="J996" s="60"/>
      <c r="K996" s="60"/>
      <c r="L996" s="229">
        <f t="shared" si="239"/>
        <v>0</v>
      </c>
      <c r="M996" s="230">
        <f t="shared" ca="1" si="247"/>
        <v>0</v>
      </c>
      <c r="N996" s="230">
        <f t="shared" ca="1" si="248"/>
        <v>0</v>
      </c>
      <c r="O996" s="231">
        <f t="shared" ca="1" si="249"/>
        <v>0</v>
      </c>
      <c r="P996" s="232">
        <f t="shared" ca="1" si="250"/>
        <v>0</v>
      </c>
      <c r="Q996" s="233">
        <f t="shared" ca="1" si="240"/>
        <v>0</v>
      </c>
      <c r="R996" s="233">
        <f ca="1">IF(LEN(B996)&gt;0,'10'!R996-'10'!Q996,"")</f>
        <v>0</v>
      </c>
      <c r="S996" s="234"/>
      <c r="T996" s="34"/>
      <c r="U996" s="34"/>
      <c r="V996" s="34"/>
      <c r="W996" s="34"/>
      <c r="X996" s="34"/>
      <c r="Y996" s="34"/>
      <c r="AB996" s="167">
        <f>ROW()</f>
        <v>996</v>
      </c>
      <c r="AC996" s="168">
        <f t="shared" ca="1" si="237"/>
        <v>0</v>
      </c>
      <c r="AD996" s="168">
        <f t="shared" ca="1" si="251"/>
        <v>0</v>
      </c>
      <c r="AE996" s="169" t="str">
        <f t="shared" ca="1" si="241"/>
        <v>-</v>
      </c>
      <c r="AF996" s="168" t="str">
        <f t="shared" ca="1" si="242"/>
        <v>-</v>
      </c>
      <c r="AG996" s="169" t="str">
        <f t="shared" ca="1" si="243"/>
        <v>-</v>
      </c>
      <c r="AH996" s="168" t="str">
        <f t="shared" ca="1" si="244"/>
        <v>-</v>
      </c>
      <c r="AI996" s="168">
        <f t="shared" ca="1" si="245"/>
        <v>0</v>
      </c>
      <c r="AJ996" s="170">
        <f t="shared" ca="1" si="246"/>
        <v>0</v>
      </c>
      <c r="AK996" s="168">
        <f t="shared" ca="1" si="238"/>
        <v>0</v>
      </c>
      <c r="AL996" s="168">
        <f t="shared" ca="1" si="233"/>
        <v>0</v>
      </c>
    </row>
    <row r="997" spans="1:38" ht="27" customHeight="1" x14ac:dyDescent="0.2">
      <c r="A997" s="56">
        <v>982</v>
      </c>
      <c r="B997" s="309" t="str">
        <f t="shared" ca="1" si="234"/>
        <v>A982</v>
      </c>
      <c r="C997" s="309"/>
      <c r="D997" s="57" t="str">
        <f t="shared" ca="1" si="235"/>
        <v/>
      </c>
      <c r="E997" s="59" t="str">
        <f t="shared" ca="1" si="236"/>
        <v/>
      </c>
      <c r="F997" s="215">
        <f ca="1">IF(LEN(B997)&gt;0,'OBRAČUNANA OSNOVNA PLAČA'!K991,"")</f>
        <v>0</v>
      </c>
      <c r="G997" s="60"/>
      <c r="H997" s="60"/>
      <c r="I997" s="60"/>
      <c r="J997" s="60"/>
      <c r="K997" s="60"/>
      <c r="L997" s="229">
        <f t="shared" si="239"/>
        <v>0</v>
      </c>
      <c r="M997" s="230">
        <f t="shared" ca="1" si="247"/>
        <v>0</v>
      </c>
      <c r="N997" s="230">
        <f t="shared" ca="1" si="248"/>
        <v>0</v>
      </c>
      <c r="O997" s="231">
        <f t="shared" ca="1" si="249"/>
        <v>0</v>
      </c>
      <c r="P997" s="232">
        <f t="shared" ca="1" si="250"/>
        <v>0</v>
      </c>
      <c r="Q997" s="233">
        <f t="shared" ca="1" si="240"/>
        <v>0</v>
      </c>
      <c r="R997" s="233">
        <f ca="1">IF(LEN(B997)&gt;0,'10'!R997-'10'!Q997,"")</f>
        <v>0</v>
      </c>
      <c r="S997" s="234"/>
      <c r="T997" s="34"/>
      <c r="U997" s="34"/>
      <c r="V997" s="34"/>
      <c r="W997" s="34"/>
      <c r="X997" s="34"/>
      <c r="Y997" s="34"/>
      <c r="AB997" s="167">
        <f>ROW()</f>
        <v>997</v>
      </c>
      <c r="AC997" s="168">
        <f t="shared" ca="1" si="237"/>
        <v>0</v>
      </c>
      <c r="AD997" s="168">
        <f t="shared" ca="1" si="251"/>
        <v>0</v>
      </c>
      <c r="AE997" s="169" t="str">
        <f t="shared" ca="1" si="241"/>
        <v>-</v>
      </c>
      <c r="AF997" s="168" t="str">
        <f t="shared" ca="1" si="242"/>
        <v>-</v>
      </c>
      <c r="AG997" s="169" t="str">
        <f t="shared" ca="1" si="243"/>
        <v>-</v>
      </c>
      <c r="AH997" s="168" t="str">
        <f t="shared" ca="1" si="244"/>
        <v>-</v>
      </c>
      <c r="AI997" s="168">
        <f t="shared" ca="1" si="245"/>
        <v>0</v>
      </c>
      <c r="AJ997" s="170">
        <f t="shared" ca="1" si="246"/>
        <v>0</v>
      </c>
      <c r="AK997" s="168">
        <f t="shared" ca="1" si="238"/>
        <v>0</v>
      </c>
      <c r="AL997" s="168">
        <f t="shared" ca="1" si="233"/>
        <v>0</v>
      </c>
    </row>
    <row r="998" spans="1:38" ht="27" customHeight="1" x14ac:dyDescent="0.2">
      <c r="A998" s="56">
        <v>983</v>
      </c>
      <c r="B998" s="309" t="str">
        <f t="shared" ref="B998:B1015" ca="1" si="252">IF(LEN(INDIRECT( "'" &amp; $AD$2 &amp; "'!B" &amp; TEXT($AB998-6,0)))&gt;0,INDIRECT( "'" &amp; $AD$2 &amp; "'!B" &amp; TEXT($AB998-6,0)),"")</f>
        <v>A983</v>
      </c>
      <c r="C998" s="309"/>
      <c r="D998" s="57" t="str">
        <f t="shared" ref="D998:D1015" ca="1" si="253">IF(LEN(INDIRECT( "'" &amp; $AD$2 &amp; "'!D" &amp; TEXT($AB998-6,0)))&gt;0,INDIRECT( "'" &amp; $AD$2 &amp; "'!D" &amp; TEXT($AB998-6,0)),"")</f>
        <v/>
      </c>
      <c r="E998" s="59" t="str">
        <f t="shared" ref="E998:E1015" ca="1" si="254">IF(LEN(INDIRECT( "'" &amp; $AD$2 &amp; "'!E" &amp; TEXT($AB998-6,0)))&gt;0,INDIRECT( "'" &amp; $AD$2 &amp; "'!E" &amp; TEXT($AB998-6,0)),"")</f>
        <v/>
      </c>
      <c r="F998" s="215">
        <f ca="1">IF(LEN(B998)&gt;0,'OBRAČUNANA OSNOVNA PLAČA'!K992,"")</f>
        <v>0</v>
      </c>
      <c r="G998" s="60"/>
      <c r="H998" s="60"/>
      <c r="I998" s="60"/>
      <c r="J998" s="60"/>
      <c r="K998" s="60"/>
      <c r="L998" s="229">
        <f t="shared" ref="L998:L1015" si="255">+G998+H998+I998+J998+K998</f>
        <v>0</v>
      </c>
      <c r="M998" s="230">
        <f t="shared" ca="1" si="247"/>
        <v>0</v>
      </c>
      <c r="N998" s="230">
        <f t="shared" ca="1" si="248"/>
        <v>0</v>
      </c>
      <c r="O998" s="231">
        <f t="shared" ca="1" si="249"/>
        <v>0</v>
      </c>
      <c r="P998" s="232">
        <f t="shared" ca="1" si="250"/>
        <v>0</v>
      </c>
      <c r="Q998" s="233">
        <f t="shared" ref="Q998:Q1015" ca="1" si="256">MIN(P998,R998)</f>
        <v>0</v>
      </c>
      <c r="R998" s="233">
        <f ca="1">IF(LEN(B998)&gt;0,'10'!R998-'10'!Q998,"")</f>
        <v>0</v>
      </c>
      <c r="S998" s="234"/>
      <c r="T998" s="34"/>
      <c r="U998" s="34"/>
      <c r="V998" s="34"/>
      <c r="W998" s="34"/>
      <c r="X998" s="34"/>
      <c r="Y998" s="34"/>
      <c r="AB998" s="167">
        <f>ROW()</f>
        <v>998</v>
      </c>
      <c r="AC998" s="168">
        <f t="shared" ref="AC998:AC1015" ca="1" si="257">IF($AO$3=1,0,INDIRECT( "'" &amp; $AO$2 &amp; "'!P" &amp; TEXT($AB998,0)))</f>
        <v>0</v>
      </c>
      <c r="AD998" s="168">
        <f t="shared" ca="1" si="251"/>
        <v>0</v>
      </c>
      <c r="AE998" s="169" t="str">
        <f t="shared" ref="AE998:AE1015" ca="1" si="258">IF(AC998&gt;=AD998,"-",$L998/(5*MAX($M$1021:$M$1022)))</f>
        <v>-</v>
      </c>
      <c r="AF998" s="168" t="str">
        <f t="shared" ref="AF998:AF1015" ca="1" si="259">IF(AC998&gt;=AD998,"-",$L998/(5*MAX($M$1021:$M$1022))*AK998)</f>
        <v>-</v>
      </c>
      <c r="AG998" s="169" t="str">
        <f t="shared" ref="AG998:AG1015" ca="1" si="260">IF(AE998="-","-",AE998*$AF$1017)</f>
        <v>-</v>
      </c>
      <c r="AH998" s="168" t="str">
        <f t="shared" ref="AH998:AH1015" ca="1" si="261">IF(AF998="-","-",AF998*$AF$1017)</f>
        <v>-</v>
      </c>
      <c r="AI998" s="168">
        <f t="shared" ref="AI998:AI1015" ca="1" si="262">IF(AG998="-",0,MIN(AH998,R998))</f>
        <v>0</v>
      </c>
      <c r="AJ998" s="170">
        <f t="shared" ref="AJ998:AJ1015" ca="1" si="263">+AD998-AC998</f>
        <v>0</v>
      </c>
      <c r="AK998" s="168">
        <f t="shared" ref="AK998:AK1015" ca="1" si="26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98" s="168">
        <f t="shared" ref="AL998:AL1015" ca="1" si="26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99" spans="1:38" ht="27" customHeight="1" x14ac:dyDescent="0.2">
      <c r="A999" s="56">
        <v>984</v>
      </c>
      <c r="B999" s="309" t="str">
        <f t="shared" ca="1" si="252"/>
        <v>A984</v>
      </c>
      <c r="C999" s="309"/>
      <c r="D999" s="57" t="str">
        <f t="shared" ca="1" si="253"/>
        <v/>
      </c>
      <c r="E999" s="59" t="str">
        <f t="shared" ca="1" si="254"/>
        <v/>
      </c>
      <c r="F999" s="215">
        <f ca="1">IF(LEN(B999)&gt;0,'OBRAČUNANA OSNOVNA PLAČA'!K993,"")</f>
        <v>0</v>
      </c>
      <c r="G999" s="60"/>
      <c r="H999" s="60"/>
      <c r="I999" s="60"/>
      <c r="J999" s="60"/>
      <c r="K999" s="60"/>
      <c r="L999" s="229">
        <f t="shared" si="255"/>
        <v>0</v>
      </c>
      <c r="M999" s="230">
        <f t="shared" ca="1" si="247"/>
        <v>0</v>
      </c>
      <c r="N999" s="230">
        <f t="shared" ca="1" si="248"/>
        <v>0</v>
      </c>
      <c r="O999" s="231">
        <f t="shared" ca="1" si="249"/>
        <v>0</v>
      </c>
      <c r="P999" s="232">
        <f t="shared" ca="1" si="250"/>
        <v>0</v>
      </c>
      <c r="Q999" s="233">
        <f t="shared" ca="1" si="256"/>
        <v>0</v>
      </c>
      <c r="R999" s="233">
        <f ca="1">IF(LEN(B999)&gt;0,'10'!R999-'10'!Q999,"")</f>
        <v>0</v>
      </c>
      <c r="S999" s="234"/>
      <c r="T999" s="34"/>
      <c r="U999" s="34"/>
      <c r="V999" s="34"/>
      <c r="W999" s="34"/>
      <c r="X999" s="34"/>
      <c r="Y999" s="34"/>
      <c r="AB999" s="167">
        <f>ROW()</f>
        <v>999</v>
      </c>
      <c r="AC999" s="168">
        <f t="shared" ca="1" si="257"/>
        <v>0</v>
      </c>
      <c r="AD999" s="168">
        <f t="shared" ca="1" si="251"/>
        <v>0</v>
      </c>
      <c r="AE999" s="169" t="str">
        <f t="shared" ca="1" si="258"/>
        <v>-</v>
      </c>
      <c r="AF999" s="168" t="str">
        <f t="shared" ca="1" si="259"/>
        <v>-</v>
      </c>
      <c r="AG999" s="169" t="str">
        <f t="shared" ca="1" si="260"/>
        <v>-</v>
      </c>
      <c r="AH999" s="168" t="str">
        <f t="shared" ca="1" si="261"/>
        <v>-</v>
      </c>
      <c r="AI999" s="168">
        <f t="shared" ca="1" si="262"/>
        <v>0</v>
      </c>
      <c r="AJ999" s="170">
        <f t="shared" ca="1" si="263"/>
        <v>0</v>
      </c>
      <c r="AK999" s="168">
        <f t="shared" ca="1" si="264"/>
        <v>0</v>
      </c>
      <c r="AL999" s="168">
        <f t="shared" ca="1" si="265"/>
        <v>0</v>
      </c>
    </row>
    <row r="1000" spans="1:38" ht="27" customHeight="1" x14ac:dyDescent="0.2">
      <c r="A1000" s="56">
        <v>985</v>
      </c>
      <c r="B1000" s="309" t="str">
        <f t="shared" ca="1" si="252"/>
        <v>A985</v>
      </c>
      <c r="C1000" s="309"/>
      <c r="D1000" s="57" t="str">
        <f t="shared" ca="1" si="253"/>
        <v/>
      </c>
      <c r="E1000" s="59" t="str">
        <f t="shared" ca="1" si="254"/>
        <v/>
      </c>
      <c r="F1000" s="215">
        <f ca="1">IF(LEN(B1000)&gt;0,'OBRAČUNANA OSNOVNA PLAČA'!K994,"")</f>
        <v>0</v>
      </c>
      <c r="G1000" s="60"/>
      <c r="H1000" s="60"/>
      <c r="I1000" s="60"/>
      <c r="J1000" s="60"/>
      <c r="K1000" s="60"/>
      <c r="L1000" s="229">
        <f t="shared" si="255"/>
        <v>0</v>
      </c>
      <c r="M1000" s="230">
        <f t="shared" ca="1" si="247"/>
        <v>0</v>
      </c>
      <c r="N1000" s="230">
        <f t="shared" ca="1" si="248"/>
        <v>0</v>
      </c>
      <c r="O1000" s="231">
        <f t="shared" ca="1" si="249"/>
        <v>0</v>
      </c>
      <c r="P1000" s="232">
        <f t="shared" ca="1" si="250"/>
        <v>0</v>
      </c>
      <c r="Q1000" s="233">
        <f t="shared" ca="1" si="256"/>
        <v>0</v>
      </c>
      <c r="R1000" s="233">
        <f ca="1">IF(LEN(B1000)&gt;0,'10'!R1000-'10'!Q1000,"")</f>
        <v>0</v>
      </c>
      <c r="S1000" s="234"/>
      <c r="T1000" s="34"/>
      <c r="U1000" s="34"/>
      <c r="V1000" s="34"/>
      <c r="W1000" s="34"/>
      <c r="X1000" s="34"/>
      <c r="Y1000" s="34"/>
      <c r="AB1000" s="167">
        <f>ROW()</f>
        <v>1000</v>
      </c>
      <c r="AC1000" s="168">
        <f t="shared" ca="1" si="257"/>
        <v>0</v>
      </c>
      <c r="AD1000" s="168">
        <f t="shared" ca="1" si="251"/>
        <v>0</v>
      </c>
      <c r="AE1000" s="169" t="str">
        <f t="shared" ca="1" si="258"/>
        <v>-</v>
      </c>
      <c r="AF1000" s="168" t="str">
        <f t="shared" ca="1" si="259"/>
        <v>-</v>
      </c>
      <c r="AG1000" s="169" t="str">
        <f t="shared" ca="1" si="260"/>
        <v>-</v>
      </c>
      <c r="AH1000" s="168" t="str">
        <f t="shared" ca="1" si="261"/>
        <v>-</v>
      </c>
      <c r="AI1000" s="168">
        <f t="shared" ca="1" si="262"/>
        <v>0</v>
      </c>
      <c r="AJ1000" s="170">
        <f t="shared" ca="1" si="263"/>
        <v>0</v>
      </c>
      <c r="AK1000" s="168">
        <f t="shared" ca="1" si="264"/>
        <v>0</v>
      </c>
      <c r="AL1000" s="168">
        <f t="shared" ca="1" si="265"/>
        <v>0</v>
      </c>
    </row>
    <row r="1001" spans="1:38" ht="27" customHeight="1" x14ac:dyDescent="0.2">
      <c r="A1001" s="56">
        <v>986</v>
      </c>
      <c r="B1001" s="309" t="str">
        <f t="shared" ca="1" si="252"/>
        <v>A986</v>
      </c>
      <c r="C1001" s="309"/>
      <c r="D1001" s="57" t="str">
        <f t="shared" ca="1" si="253"/>
        <v/>
      </c>
      <c r="E1001" s="59" t="str">
        <f t="shared" ca="1" si="254"/>
        <v/>
      </c>
      <c r="F1001" s="215">
        <f ca="1">IF(LEN(B1001)&gt;0,'OBRAČUNANA OSNOVNA PLAČA'!K995,"")</f>
        <v>0</v>
      </c>
      <c r="G1001" s="60"/>
      <c r="H1001" s="60"/>
      <c r="I1001" s="60"/>
      <c r="J1001" s="60"/>
      <c r="K1001" s="60"/>
      <c r="L1001" s="229">
        <f t="shared" si="255"/>
        <v>0</v>
      </c>
      <c r="M1001" s="230">
        <f t="shared" ca="1" si="247"/>
        <v>0</v>
      </c>
      <c r="N1001" s="230">
        <f t="shared" ca="1" si="248"/>
        <v>0</v>
      </c>
      <c r="O1001" s="231">
        <f t="shared" ca="1" si="249"/>
        <v>0</v>
      </c>
      <c r="P1001" s="232">
        <f t="shared" ca="1" si="250"/>
        <v>0</v>
      </c>
      <c r="Q1001" s="233">
        <f t="shared" ca="1" si="256"/>
        <v>0</v>
      </c>
      <c r="R1001" s="233">
        <f ca="1">IF(LEN(B1001)&gt;0,'10'!R1001-'10'!Q1001,"")</f>
        <v>0</v>
      </c>
      <c r="S1001" s="234"/>
      <c r="T1001" s="34"/>
      <c r="U1001" s="34"/>
      <c r="V1001" s="34"/>
      <c r="W1001" s="34"/>
      <c r="X1001" s="34"/>
      <c r="Y1001" s="34"/>
      <c r="AB1001" s="167">
        <f>ROW()</f>
        <v>1001</v>
      </c>
      <c r="AC1001" s="168">
        <f t="shared" ca="1" si="257"/>
        <v>0</v>
      </c>
      <c r="AD1001" s="168">
        <f t="shared" ca="1" si="251"/>
        <v>0</v>
      </c>
      <c r="AE1001" s="169" t="str">
        <f t="shared" ca="1" si="258"/>
        <v>-</v>
      </c>
      <c r="AF1001" s="168" t="str">
        <f t="shared" ca="1" si="259"/>
        <v>-</v>
      </c>
      <c r="AG1001" s="169" t="str">
        <f t="shared" ca="1" si="260"/>
        <v>-</v>
      </c>
      <c r="AH1001" s="168" t="str">
        <f t="shared" ca="1" si="261"/>
        <v>-</v>
      </c>
      <c r="AI1001" s="168">
        <f t="shared" ca="1" si="262"/>
        <v>0</v>
      </c>
      <c r="AJ1001" s="170">
        <f t="shared" ca="1" si="263"/>
        <v>0</v>
      </c>
      <c r="AK1001" s="168">
        <f t="shared" ca="1" si="264"/>
        <v>0</v>
      </c>
      <c r="AL1001" s="168">
        <f t="shared" ca="1" si="265"/>
        <v>0</v>
      </c>
    </row>
    <row r="1002" spans="1:38" ht="27" customHeight="1" x14ac:dyDescent="0.2">
      <c r="A1002" s="56">
        <v>987</v>
      </c>
      <c r="B1002" s="309" t="str">
        <f t="shared" ca="1" si="252"/>
        <v>A987</v>
      </c>
      <c r="C1002" s="309"/>
      <c r="D1002" s="57" t="str">
        <f t="shared" ca="1" si="253"/>
        <v/>
      </c>
      <c r="E1002" s="59" t="str">
        <f t="shared" ca="1" si="254"/>
        <v/>
      </c>
      <c r="F1002" s="215">
        <f ca="1">IF(LEN(B1002)&gt;0,'OBRAČUNANA OSNOVNA PLAČA'!K996,"")</f>
        <v>0</v>
      </c>
      <c r="G1002" s="60"/>
      <c r="H1002" s="60"/>
      <c r="I1002" s="60"/>
      <c r="J1002" s="60"/>
      <c r="K1002" s="60"/>
      <c r="L1002" s="229">
        <f t="shared" si="255"/>
        <v>0</v>
      </c>
      <c r="M1002" s="230">
        <f t="shared" ca="1" si="247"/>
        <v>0</v>
      </c>
      <c r="N1002" s="230">
        <f t="shared" ca="1" si="248"/>
        <v>0</v>
      </c>
      <c r="O1002" s="231">
        <f t="shared" ca="1" si="249"/>
        <v>0</v>
      </c>
      <c r="P1002" s="232">
        <f t="shared" ca="1" si="250"/>
        <v>0</v>
      </c>
      <c r="Q1002" s="233">
        <f t="shared" ca="1" si="256"/>
        <v>0</v>
      </c>
      <c r="R1002" s="233">
        <f ca="1">IF(LEN(B1002)&gt;0,'10'!R1002-'10'!Q1002,"")</f>
        <v>0</v>
      </c>
      <c r="S1002" s="234"/>
      <c r="T1002" s="34"/>
      <c r="U1002" s="34"/>
      <c r="V1002" s="34"/>
      <c r="W1002" s="34"/>
      <c r="X1002" s="34"/>
      <c r="Y1002" s="34"/>
      <c r="AB1002" s="167">
        <f>ROW()</f>
        <v>1002</v>
      </c>
      <c r="AC1002" s="168">
        <f t="shared" ca="1" si="257"/>
        <v>0</v>
      </c>
      <c r="AD1002" s="168">
        <f t="shared" ca="1" si="251"/>
        <v>0</v>
      </c>
      <c r="AE1002" s="169" t="str">
        <f t="shared" ca="1" si="258"/>
        <v>-</v>
      </c>
      <c r="AF1002" s="168" t="str">
        <f t="shared" ca="1" si="259"/>
        <v>-</v>
      </c>
      <c r="AG1002" s="169" t="str">
        <f t="shared" ca="1" si="260"/>
        <v>-</v>
      </c>
      <c r="AH1002" s="168" t="str">
        <f t="shared" ca="1" si="261"/>
        <v>-</v>
      </c>
      <c r="AI1002" s="168">
        <f t="shared" ca="1" si="262"/>
        <v>0</v>
      </c>
      <c r="AJ1002" s="170">
        <f t="shared" ca="1" si="263"/>
        <v>0</v>
      </c>
      <c r="AK1002" s="168">
        <f t="shared" ca="1" si="264"/>
        <v>0</v>
      </c>
      <c r="AL1002" s="168">
        <f t="shared" ca="1" si="265"/>
        <v>0</v>
      </c>
    </row>
    <row r="1003" spans="1:38" ht="27" customHeight="1" x14ac:dyDescent="0.2">
      <c r="A1003" s="56">
        <v>988</v>
      </c>
      <c r="B1003" s="309" t="str">
        <f t="shared" ca="1" si="252"/>
        <v>A988</v>
      </c>
      <c r="C1003" s="309"/>
      <c r="D1003" s="57" t="str">
        <f t="shared" ca="1" si="253"/>
        <v/>
      </c>
      <c r="E1003" s="59" t="str">
        <f t="shared" ca="1" si="254"/>
        <v/>
      </c>
      <c r="F1003" s="215">
        <f ca="1">IF(LEN(B1003)&gt;0,'OBRAČUNANA OSNOVNA PLAČA'!K997,"")</f>
        <v>0</v>
      </c>
      <c r="G1003" s="60"/>
      <c r="H1003" s="60"/>
      <c r="I1003" s="60"/>
      <c r="J1003" s="60"/>
      <c r="K1003" s="60"/>
      <c r="L1003" s="229">
        <f t="shared" si="255"/>
        <v>0</v>
      </c>
      <c r="M1003" s="230">
        <f t="shared" ca="1" si="247"/>
        <v>0</v>
      </c>
      <c r="N1003" s="230">
        <f t="shared" ca="1" si="248"/>
        <v>0</v>
      </c>
      <c r="O1003" s="231">
        <f t="shared" ca="1" si="249"/>
        <v>0</v>
      </c>
      <c r="P1003" s="232">
        <f t="shared" ca="1" si="250"/>
        <v>0</v>
      </c>
      <c r="Q1003" s="233">
        <f t="shared" ca="1" si="256"/>
        <v>0</v>
      </c>
      <c r="R1003" s="233">
        <f ca="1">IF(LEN(B1003)&gt;0,'10'!R1003-'10'!Q1003,"")</f>
        <v>0</v>
      </c>
      <c r="S1003" s="234"/>
      <c r="T1003" s="34"/>
      <c r="U1003" s="34"/>
      <c r="V1003" s="34"/>
      <c r="W1003" s="34"/>
      <c r="X1003" s="34"/>
      <c r="Y1003" s="34"/>
      <c r="AB1003" s="167">
        <f>ROW()</f>
        <v>1003</v>
      </c>
      <c r="AC1003" s="168">
        <f t="shared" ca="1" si="257"/>
        <v>0</v>
      </c>
      <c r="AD1003" s="168">
        <f t="shared" ca="1" si="251"/>
        <v>0</v>
      </c>
      <c r="AE1003" s="169" t="str">
        <f t="shared" ca="1" si="258"/>
        <v>-</v>
      </c>
      <c r="AF1003" s="168" t="str">
        <f t="shared" ca="1" si="259"/>
        <v>-</v>
      </c>
      <c r="AG1003" s="169" t="str">
        <f t="shared" ca="1" si="260"/>
        <v>-</v>
      </c>
      <c r="AH1003" s="168" t="str">
        <f t="shared" ca="1" si="261"/>
        <v>-</v>
      </c>
      <c r="AI1003" s="168">
        <f t="shared" ca="1" si="262"/>
        <v>0</v>
      </c>
      <c r="AJ1003" s="170">
        <f t="shared" ca="1" si="263"/>
        <v>0</v>
      </c>
      <c r="AK1003" s="168">
        <f t="shared" ca="1" si="264"/>
        <v>0</v>
      </c>
      <c r="AL1003" s="168">
        <f t="shared" ca="1" si="265"/>
        <v>0</v>
      </c>
    </row>
    <row r="1004" spans="1:38" ht="27" customHeight="1" x14ac:dyDescent="0.2">
      <c r="A1004" s="56">
        <v>989</v>
      </c>
      <c r="B1004" s="309" t="str">
        <f t="shared" ca="1" si="252"/>
        <v>A989</v>
      </c>
      <c r="C1004" s="309"/>
      <c r="D1004" s="57" t="str">
        <f t="shared" ca="1" si="253"/>
        <v/>
      </c>
      <c r="E1004" s="59" t="str">
        <f t="shared" ca="1" si="254"/>
        <v/>
      </c>
      <c r="F1004" s="215">
        <f ca="1">IF(LEN(B1004)&gt;0,'OBRAČUNANA OSNOVNA PLAČA'!K998,"")</f>
        <v>0</v>
      </c>
      <c r="G1004" s="60"/>
      <c r="H1004" s="60"/>
      <c r="I1004" s="60"/>
      <c r="J1004" s="60"/>
      <c r="K1004" s="60"/>
      <c r="L1004" s="229">
        <f t="shared" si="255"/>
        <v>0</v>
      </c>
      <c r="M1004" s="230">
        <f t="shared" ca="1" si="247"/>
        <v>0</v>
      </c>
      <c r="N1004" s="230">
        <f t="shared" ca="1" si="248"/>
        <v>0</v>
      </c>
      <c r="O1004" s="231">
        <f t="shared" ca="1" si="249"/>
        <v>0</v>
      </c>
      <c r="P1004" s="232">
        <f t="shared" ca="1" si="250"/>
        <v>0</v>
      </c>
      <c r="Q1004" s="233">
        <f t="shared" ca="1" si="256"/>
        <v>0</v>
      </c>
      <c r="R1004" s="233">
        <f ca="1">IF(LEN(B1004)&gt;0,'10'!R1004-'10'!Q1004,"")</f>
        <v>0</v>
      </c>
      <c r="S1004" s="234"/>
      <c r="T1004" s="34"/>
      <c r="U1004" s="34"/>
      <c r="V1004" s="34"/>
      <c r="W1004" s="34"/>
      <c r="X1004" s="34"/>
      <c r="Y1004" s="34"/>
      <c r="AB1004" s="167">
        <f>ROW()</f>
        <v>1004</v>
      </c>
      <c r="AC1004" s="168">
        <f t="shared" ca="1" si="257"/>
        <v>0</v>
      </c>
      <c r="AD1004" s="168">
        <f t="shared" ca="1" si="251"/>
        <v>0</v>
      </c>
      <c r="AE1004" s="169" t="str">
        <f t="shared" ca="1" si="258"/>
        <v>-</v>
      </c>
      <c r="AF1004" s="168" t="str">
        <f t="shared" ca="1" si="259"/>
        <v>-</v>
      </c>
      <c r="AG1004" s="169" t="str">
        <f t="shared" ca="1" si="260"/>
        <v>-</v>
      </c>
      <c r="AH1004" s="168" t="str">
        <f t="shared" ca="1" si="261"/>
        <v>-</v>
      </c>
      <c r="AI1004" s="168">
        <f t="shared" ca="1" si="262"/>
        <v>0</v>
      </c>
      <c r="AJ1004" s="170">
        <f t="shared" ca="1" si="263"/>
        <v>0</v>
      </c>
      <c r="AK1004" s="168">
        <f t="shared" ca="1" si="264"/>
        <v>0</v>
      </c>
      <c r="AL1004" s="168">
        <f t="shared" ca="1" si="265"/>
        <v>0</v>
      </c>
    </row>
    <row r="1005" spans="1:38" ht="27" customHeight="1" x14ac:dyDescent="0.2">
      <c r="A1005" s="56">
        <v>990</v>
      </c>
      <c r="B1005" s="309" t="str">
        <f t="shared" ca="1" si="252"/>
        <v>A990</v>
      </c>
      <c r="C1005" s="309"/>
      <c r="D1005" s="57" t="str">
        <f t="shared" ca="1" si="253"/>
        <v/>
      </c>
      <c r="E1005" s="59" t="str">
        <f t="shared" ca="1" si="254"/>
        <v/>
      </c>
      <c r="F1005" s="215">
        <f ca="1">IF(LEN(B1005)&gt;0,'OBRAČUNANA OSNOVNA PLAČA'!K999,"")</f>
        <v>0</v>
      </c>
      <c r="G1005" s="60"/>
      <c r="H1005" s="60"/>
      <c r="I1005" s="60"/>
      <c r="J1005" s="60"/>
      <c r="K1005" s="60"/>
      <c r="L1005" s="229">
        <f t="shared" si="255"/>
        <v>0</v>
      </c>
      <c r="M1005" s="230">
        <f t="shared" ca="1" si="247"/>
        <v>0</v>
      </c>
      <c r="N1005" s="230">
        <f t="shared" ca="1" si="248"/>
        <v>0</v>
      </c>
      <c r="O1005" s="231">
        <f t="shared" ca="1" si="249"/>
        <v>0</v>
      </c>
      <c r="P1005" s="232">
        <f t="shared" ca="1" si="250"/>
        <v>0</v>
      </c>
      <c r="Q1005" s="233">
        <f t="shared" ca="1" si="256"/>
        <v>0</v>
      </c>
      <c r="R1005" s="233">
        <f ca="1">IF(LEN(B1005)&gt;0,'10'!R1005-'10'!Q1005,"")</f>
        <v>0</v>
      </c>
      <c r="S1005" s="234"/>
      <c r="T1005" s="34"/>
      <c r="U1005" s="34"/>
      <c r="V1005" s="34"/>
      <c r="W1005" s="34"/>
      <c r="X1005" s="34"/>
      <c r="Y1005" s="34"/>
      <c r="AB1005" s="167">
        <f>ROW()</f>
        <v>1005</v>
      </c>
      <c r="AC1005" s="168">
        <f t="shared" ca="1" si="257"/>
        <v>0</v>
      </c>
      <c r="AD1005" s="168">
        <f t="shared" ca="1" si="251"/>
        <v>0</v>
      </c>
      <c r="AE1005" s="169" t="str">
        <f t="shared" ca="1" si="258"/>
        <v>-</v>
      </c>
      <c r="AF1005" s="168" t="str">
        <f t="shared" ca="1" si="259"/>
        <v>-</v>
      </c>
      <c r="AG1005" s="169" t="str">
        <f t="shared" ca="1" si="260"/>
        <v>-</v>
      </c>
      <c r="AH1005" s="168" t="str">
        <f t="shared" ca="1" si="261"/>
        <v>-</v>
      </c>
      <c r="AI1005" s="168">
        <f t="shared" ca="1" si="262"/>
        <v>0</v>
      </c>
      <c r="AJ1005" s="170">
        <f t="shared" ca="1" si="263"/>
        <v>0</v>
      </c>
      <c r="AK1005" s="168">
        <f t="shared" ca="1" si="264"/>
        <v>0</v>
      </c>
      <c r="AL1005" s="168">
        <f t="shared" ca="1" si="265"/>
        <v>0</v>
      </c>
    </row>
    <row r="1006" spans="1:38" ht="27" customHeight="1" x14ac:dyDescent="0.2">
      <c r="A1006" s="56">
        <v>991</v>
      </c>
      <c r="B1006" s="309" t="str">
        <f t="shared" ca="1" si="252"/>
        <v>A991</v>
      </c>
      <c r="C1006" s="309"/>
      <c r="D1006" s="57" t="str">
        <f t="shared" ca="1" si="253"/>
        <v/>
      </c>
      <c r="E1006" s="59" t="str">
        <f t="shared" ca="1" si="254"/>
        <v/>
      </c>
      <c r="F1006" s="215">
        <f ca="1">IF(LEN(B1006)&gt;0,'OBRAČUNANA OSNOVNA PLAČA'!K1000,"")</f>
        <v>0</v>
      </c>
      <c r="G1006" s="60"/>
      <c r="H1006" s="60"/>
      <c r="I1006" s="60"/>
      <c r="J1006" s="60"/>
      <c r="K1006" s="60"/>
      <c r="L1006" s="229">
        <f t="shared" si="255"/>
        <v>0</v>
      </c>
      <c r="M1006" s="230">
        <f t="shared" ca="1" si="247"/>
        <v>0</v>
      </c>
      <c r="N1006" s="230">
        <f t="shared" ca="1" si="248"/>
        <v>0</v>
      </c>
      <c r="O1006" s="231">
        <f t="shared" ca="1" si="249"/>
        <v>0</v>
      </c>
      <c r="P1006" s="232">
        <f t="shared" ca="1" si="250"/>
        <v>0</v>
      </c>
      <c r="Q1006" s="233">
        <f t="shared" ca="1" si="256"/>
        <v>0</v>
      </c>
      <c r="R1006" s="233">
        <f ca="1">IF(LEN(B1006)&gt;0,'10'!R1006-'10'!Q1006,"")</f>
        <v>0</v>
      </c>
      <c r="S1006" s="234"/>
      <c r="T1006" s="34"/>
      <c r="U1006" s="34"/>
      <c r="V1006" s="34"/>
      <c r="W1006" s="34"/>
      <c r="X1006" s="34"/>
      <c r="Y1006" s="34"/>
      <c r="AB1006" s="167">
        <f>ROW()</f>
        <v>1006</v>
      </c>
      <c r="AC1006" s="168">
        <f t="shared" ca="1" si="257"/>
        <v>0</v>
      </c>
      <c r="AD1006" s="168">
        <f t="shared" ca="1" si="251"/>
        <v>0</v>
      </c>
      <c r="AE1006" s="169" t="str">
        <f t="shared" ca="1" si="258"/>
        <v>-</v>
      </c>
      <c r="AF1006" s="168" t="str">
        <f t="shared" ca="1" si="259"/>
        <v>-</v>
      </c>
      <c r="AG1006" s="169" t="str">
        <f t="shared" ca="1" si="260"/>
        <v>-</v>
      </c>
      <c r="AH1006" s="168" t="str">
        <f t="shared" ca="1" si="261"/>
        <v>-</v>
      </c>
      <c r="AI1006" s="168">
        <f t="shared" ca="1" si="262"/>
        <v>0</v>
      </c>
      <c r="AJ1006" s="170">
        <f t="shared" ca="1" si="263"/>
        <v>0</v>
      </c>
      <c r="AK1006" s="168">
        <f t="shared" ca="1" si="264"/>
        <v>0</v>
      </c>
      <c r="AL1006" s="168">
        <f t="shared" ca="1" si="265"/>
        <v>0</v>
      </c>
    </row>
    <row r="1007" spans="1:38" ht="27" customHeight="1" x14ac:dyDescent="0.2">
      <c r="A1007" s="56">
        <v>992</v>
      </c>
      <c r="B1007" s="309" t="str">
        <f t="shared" ca="1" si="252"/>
        <v>A992</v>
      </c>
      <c r="C1007" s="309"/>
      <c r="D1007" s="57" t="str">
        <f t="shared" ca="1" si="253"/>
        <v/>
      </c>
      <c r="E1007" s="59" t="str">
        <f t="shared" ca="1" si="254"/>
        <v/>
      </c>
      <c r="F1007" s="215">
        <f ca="1">IF(LEN(B1007)&gt;0,'OBRAČUNANA OSNOVNA PLAČA'!K1001,"")</f>
        <v>0</v>
      </c>
      <c r="G1007" s="60"/>
      <c r="H1007" s="60"/>
      <c r="I1007" s="60"/>
      <c r="J1007" s="60"/>
      <c r="K1007" s="60"/>
      <c r="L1007" s="229">
        <f t="shared" si="255"/>
        <v>0</v>
      </c>
      <c r="M1007" s="230">
        <f t="shared" ca="1" si="247"/>
        <v>0</v>
      </c>
      <c r="N1007" s="230">
        <f t="shared" ca="1" si="248"/>
        <v>0</v>
      </c>
      <c r="O1007" s="231">
        <f t="shared" ca="1" si="249"/>
        <v>0</v>
      </c>
      <c r="P1007" s="232">
        <f t="shared" ca="1" si="250"/>
        <v>0</v>
      </c>
      <c r="Q1007" s="233">
        <f t="shared" ca="1" si="256"/>
        <v>0</v>
      </c>
      <c r="R1007" s="233">
        <f ca="1">IF(LEN(B1007)&gt;0,'10'!R1007-'10'!Q1007,"")</f>
        <v>0</v>
      </c>
      <c r="S1007" s="234"/>
      <c r="T1007" s="34"/>
      <c r="U1007" s="34"/>
      <c r="V1007" s="34"/>
      <c r="W1007" s="34"/>
      <c r="X1007" s="34"/>
      <c r="Y1007" s="34"/>
      <c r="AB1007" s="167">
        <f>ROW()</f>
        <v>1007</v>
      </c>
      <c r="AC1007" s="168">
        <f t="shared" ca="1" si="257"/>
        <v>0</v>
      </c>
      <c r="AD1007" s="168">
        <f t="shared" ca="1" si="251"/>
        <v>0</v>
      </c>
      <c r="AE1007" s="169" t="str">
        <f t="shared" ca="1" si="258"/>
        <v>-</v>
      </c>
      <c r="AF1007" s="168" t="str">
        <f t="shared" ca="1" si="259"/>
        <v>-</v>
      </c>
      <c r="AG1007" s="169" t="str">
        <f t="shared" ca="1" si="260"/>
        <v>-</v>
      </c>
      <c r="AH1007" s="168" t="str">
        <f t="shared" ca="1" si="261"/>
        <v>-</v>
      </c>
      <c r="AI1007" s="168">
        <f t="shared" ca="1" si="262"/>
        <v>0</v>
      </c>
      <c r="AJ1007" s="170">
        <f t="shared" ca="1" si="263"/>
        <v>0</v>
      </c>
      <c r="AK1007" s="168">
        <f t="shared" ca="1" si="264"/>
        <v>0</v>
      </c>
      <c r="AL1007" s="168">
        <f t="shared" ca="1" si="265"/>
        <v>0</v>
      </c>
    </row>
    <row r="1008" spans="1:38" ht="27" customHeight="1" x14ac:dyDescent="0.2">
      <c r="A1008" s="56">
        <v>993</v>
      </c>
      <c r="B1008" s="309" t="str">
        <f t="shared" ca="1" si="252"/>
        <v>A993</v>
      </c>
      <c r="C1008" s="309"/>
      <c r="D1008" s="57" t="str">
        <f t="shared" ca="1" si="253"/>
        <v/>
      </c>
      <c r="E1008" s="59" t="str">
        <f t="shared" ca="1" si="254"/>
        <v/>
      </c>
      <c r="F1008" s="215">
        <f ca="1">IF(LEN(B1008)&gt;0,'OBRAČUNANA OSNOVNA PLAČA'!K1002,"")</f>
        <v>0</v>
      </c>
      <c r="G1008" s="60"/>
      <c r="H1008" s="60"/>
      <c r="I1008" s="60"/>
      <c r="J1008" s="60"/>
      <c r="K1008" s="60"/>
      <c r="L1008" s="229">
        <f t="shared" si="255"/>
        <v>0</v>
      </c>
      <c r="M1008" s="230">
        <f t="shared" ca="1" si="247"/>
        <v>0</v>
      </c>
      <c r="N1008" s="230">
        <f t="shared" ca="1" si="248"/>
        <v>0</v>
      </c>
      <c r="O1008" s="231">
        <f t="shared" ca="1" si="249"/>
        <v>0</v>
      </c>
      <c r="P1008" s="232">
        <f t="shared" ca="1" si="250"/>
        <v>0</v>
      </c>
      <c r="Q1008" s="233">
        <f t="shared" ca="1" si="256"/>
        <v>0</v>
      </c>
      <c r="R1008" s="233">
        <f ca="1">IF(LEN(B1008)&gt;0,'10'!R1008-'10'!Q1008,"")</f>
        <v>0</v>
      </c>
      <c r="S1008" s="234"/>
      <c r="T1008" s="34"/>
      <c r="U1008" s="34"/>
      <c r="V1008" s="34"/>
      <c r="W1008" s="34"/>
      <c r="X1008" s="34"/>
      <c r="Y1008" s="34"/>
      <c r="AB1008" s="167">
        <f>ROW()</f>
        <v>1008</v>
      </c>
      <c r="AC1008" s="168">
        <f t="shared" ca="1" si="257"/>
        <v>0</v>
      </c>
      <c r="AD1008" s="168">
        <f t="shared" ca="1" si="251"/>
        <v>0</v>
      </c>
      <c r="AE1008" s="169" t="str">
        <f t="shared" ca="1" si="258"/>
        <v>-</v>
      </c>
      <c r="AF1008" s="168" t="str">
        <f t="shared" ca="1" si="259"/>
        <v>-</v>
      </c>
      <c r="AG1008" s="169" t="str">
        <f t="shared" ca="1" si="260"/>
        <v>-</v>
      </c>
      <c r="AH1008" s="168" t="str">
        <f t="shared" ca="1" si="261"/>
        <v>-</v>
      </c>
      <c r="AI1008" s="168">
        <f t="shared" ca="1" si="262"/>
        <v>0</v>
      </c>
      <c r="AJ1008" s="170">
        <f t="shared" ca="1" si="263"/>
        <v>0</v>
      </c>
      <c r="AK1008" s="168">
        <f t="shared" ca="1" si="264"/>
        <v>0</v>
      </c>
      <c r="AL1008" s="168">
        <f t="shared" ca="1" si="265"/>
        <v>0</v>
      </c>
    </row>
    <row r="1009" spans="1:44" ht="27" customHeight="1" x14ac:dyDescent="0.2">
      <c r="A1009" s="56">
        <v>994</v>
      </c>
      <c r="B1009" s="309" t="str">
        <f t="shared" ca="1" si="252"/>
        <v>A994</v>
      </c>
      <c r="C1009" s="309"/>
      <c r="D1009" s="57" t="str">
        <f t="shared" ca="1" si="253"/>
        <v/>
      </c>
      <c r="E1009" s="59" t="str">
        <f t="shared" ca="1" si="254"/>
        <v/>
      </c>
      <c r="F1009" s="215">
        <f ca="1">IF(LEN(B1009)&gt;0,'OBRAČUNANA OSNOVNA PLAČA'!K1003,"")</f>
        <v>0</v>
      </c>
      <c r="G1009" s="60"/>
      <c r="H1009" s="60"/>
      <c r="I1009" s="60"/>
      <c r="J1009" s="60"/>
      <c r="K1009" s="60"/>
      <c r="L1009" s="229">
        <f t="shared" si="255"/>
        <v>0</v>
      </c>
      <c r="M1009" s="230">
        <f t="shared" ca="1" si="247"/>
        <v>0</v>
      </c>
      <c r="N1009" s="230">
        <f t="shared" ca="1" si="248"/>
        <v>0</v>
      </c>
      <c r="O1009" s="231">
        <f t="shared" ca="1" si="249"/>
        <v>0</v>
      </c>
      <c r="P1009" s="232">
        <f t="shared" ca="1" si="250"/>
        <v>0</v>
      </c>
      <c r="Q1009" s="233">
        <f t="shared" ca="1" si="256"/>
        <v>0</v>
      </c>
      <c r="R1009" s="233">
        <f ca="1">IF(LEN(B1009)&gt;0,'10'!R1009-'10'!Q1009,"")</f>
        <v>0</v>
      </c>
      <c r="S1009" s="234"/>
      <c r="T1009" s="34"/>
      <c r="U1009" s="34"/>
      <c r="V1009" s="34"/>
      <c r="W1009" s="34"/>
      <c r="X1009" s="34"/>
      <c r="Y1009" s="34"/>
      <c r="AB1009" s="167">
        <f>ROW()</f>
        <v>1009</v>
      </c>
      <c r="AC1009" s="168">
        <f t="shared" ca="1" si="257"/>
        <v>0</v>
      </c>
      <c r="AD1009" s="168">
        <f t="shared" ca="1" si="251"/>
        <v>0</v>
      </c>
      <c r="AE1009" s="169" t="str">
        <f t="shared" ca="1" si="258"/>
        <v>-</v>
      </c>
      <c r="AF1009" s="168" t="str">
        <f t="shared" ca="1" si="259"/>
        <v>-</v>
      </c>
      <c r="AG1009" s="169" t="str">
        <f t="shared" ca="1" si="260"/>
        <v>-</v>
      </c>
      <c r="AH1009" s="168" t="str">
        <f t="shared" ca="1" si="261"/>
        <v>-</v>
      </c>
      <c r="AI1009" s="168">
        <f t="shared" ca="1" si="262"/>
        <v>0</v>
      </c>
      <c r="AJ1009" s="170">
        <f t="shared" ca="1" si="263"/>
        <v>0</v>
      </c>
      <c r="AK1009" s="168">
        <f t="shared" ca="1" si="264"/>
        <v>0</v>
      </c>
      <c r="AL1009" s="168">
        <f t="shared" ca="1" si="265"/>
        <v>0</v>
      </c>
    </row>
    <row r="1010" spans="1:44" ht="27" customHeight="1" x14ac:dyDescent="0.2">
      <c r="A1010" s="56">
        <v>995</v>
      </c>
      <c r="B1010" s="309" t="str">
        <f t="shared" ca="1" si="252"/>
        <v>A995</v>
      </c>
      <c r="C1010" s="309"/>
      <c r="D1010" s="57" t="str">
        <f t="shared" ca="1" si="253"/>
        <v/>
      </c>
      <c r="E1010" s="59" t="str">
        <f t="shared" ca="1" si="254"/>
        <v/>
      </c>
      <c r="F1010" s="215">
        <f ca="1">IF(LEN(B1010)&gt;0,'OBRAČUNANA OSNOVNA PLAČA'!K1004,"")</f>
        <v>0</v>
      </c>
      <c r="G1010" s="60"/>
      <c r="H1010" s="60"/>
      <c r="I1010" s="60"/>
      <c r="J1010" s="60"/>
      <c r="K1010" s="60"/>
      <c r="L1010" s="229">
        <f t="shared" si="255"/>
        <v>0</v>
      </c>
      <c r="M1010" s="230">
        <f t="shared" ca="1" si="247"/>
        <v>0</v>
      </c>
      <c r="N1010" s="230">
        <f t="shared" ca="1" si="248"/>
        <v>0</v>
      </c>
      <c r="O1010" s="231">
        <f t="shared" ca="1" si="249"/>
        <v>0</v>
      </c>
      <c r="P1010" s="232">
        <f t="shared" ca="1" si="250"/>
        <v>0</v>
      </c>
      <c r="Q1010" s="233">
        <f t="shared" ca="1" si="256"/>
        <v>0</v>
      </c>
      <c r="R1010" s="233">
        <f ca="1">IF(LEN(B1010)&gt;0,'10'!R1010-'10'!Q1010,"")</f>
        <v>0</v>
      </c>
      <c r="S1010" s="234"/>
      <c r="T1010" s="34"/>
      <c r="U1010" s="34"/>
      <c r="V1010" s="34"/>
      <c r="W1010" s="34"/>
      <c r="X1010" s="34"/>
      <c r="Y1010" s="34"/>
      <c r="AB1010" s="167">
        <f>ROW()</f>
        <v>1010</v>
      </c>
      <c r="AC1010" s="168">
        <f t="shared" ca="1" si="257"/>
        <v>0</v>
      </c>
      <c r="AD1010" s="168">
        <f t="shared" ca="1" si="251"/>
        <v>0</v>
      </c>
      <c r="AE1010" s="169" t="str">
        <f t="shared" ca="1" si="258"/>
        <v>-</v>
      </c>
      <c r="AF1010" s="168" t="str">
        <f t="shared" ca="1" si="259"/>
        <v>-</v>
      </c>
      <c r="AG1010" s="169" t="str">
        <f t="shared" ca="1" si="260"/>
        <v>-</v>
      </c>
      <c r="AH1010" s="168" t="str">
        <f t="shared" ca="1" si="261"/>
        <v>-</v>
      </c>
      <c r="AI1010" s="168">
        <f t="shared" ca="1" si="262"/>
        <v>0</v>
      </c>
      <c r="AJ1010" s="170">
        <f t="shared" ca="1" si="263"/>
        <v>0</v>
      </c>
      <c r="AK1010" s="168">
        <f t="shared" ca="1" si="264"/>
        <v>0</v>
      </c>
      <c r="AL1010" s="168">
        <f t="shared" ca="1" si="265"/>
        <v>0</v>
      </c>
    </row>
    <row r="1011" spans="1:44" ht="27" customHeight="1" x14ac:dyDescent="0.2">
      <c r="A1011" s="56">
        <v>996</v>
      </c>
      <c r="B1011" s="309" t="str">
        <f t="shared" ca="1" si="252"/>
        <v>A996</v>
      </c>
      <c r="C1011" s="309"/>
      <c r="D1011" s="57" t="str">
        <f t="shared" ca="1" si="253"/>
        <v/>
      </c>
      <c r="E1011" s="59" t="str">
        <f t="shared" ca="1" si="254"/>
        <v/>
      </c>
      <c r="F1011" s="215">
        <f ca="1">IF(LEN(B1011)&gt;0,'OBRAČUNANA OSNOVNA PLAČA'!K1005,"")</f>
        <v>0</v>
      </c>
      <c r="G1011" s="60"/>
      <c r="H1011" s="60"/>
      <c r="I1011" s="60"/>
      <c r="J1011" s="60"/>
      <c r="K1011" s="60"/>
      <c r="L1011" s="229">
        <f t="shared" si="255"/>
        <v>0</v>
      </c>
      <c r="M1011" s="230">
        <f t="shared" ca="1" si="247"/>
        <v>0</v>
      </c>
      <c r="N1011" s="230">
        <f t="shared" ca="1" si="248"/>
        <v>0</v>
      </c>
      <c r="O1011" s="231">
        <f t="shared" ca="1" si="249"/>
        <v>0</v>
      </c>
      <c r="P1011" s="232">
        <f t="shared" ca="1" si="250"/>
        <v>0</v>
      </c>
      <c r="Q1011" s="233">
        <f t="shared" ca="1" si="256"/>
        <v>0</v>
      </c>
      <c r="R1011" s="233">
        <f ca="1">IF(LEN(B1011)&gt;0,'10'!R1011-'10'!Q1011,"")</f>
        <v>0</v>
      </c>
      <c r="S1011" s="234"/>
      <c r="T1011" s="34"/>
      <c r="U1011" s="34"/>
      <c r="V1011" s="34"/>
      <c r="W1011" s="34"/>
      <c r="X1011" s="34"/>
      <c r="Y1011" s="34"/>
      <c r="AB1011" s="167">
        <f>ROW()</f>
        <v>1011</v>
      </c>
      <c r="AC1011" s="168">
        <f t="shared" ca="1" si="257"/>
        <v>0</v>
      </c>
      <c r="AD1011" s="168">
        <f t="shared" ca="1" si="251"/>
        <v>0</v>
      </c>
      <c r="AE1011" s="169" t="str">
        <f t="shared" ca="1" si="258"/>
        <v>-</v>
      </c>
      <c r="AF1011" s="168" t="str">
        <f t="shared" ca="1" si="259"/>
        <v>-</v>
      </c>
      <c r="AG1011" s="169" t="str">
        <f t="shared" ca="1" si="260"/>
        <v>-</v>
      </c>
      <c r="AH1011" s="168" t="str">
        <f t="shared" ca="1" si="261"/>
        <v>-</v>
      </c>
      <c r="AI1011" s="168">
        <f t="shared" ca="1" si="262"/>
        <v>0</v>
      </c>
      <c r="AJ1011" s="170">
        <f t="shared" ca="1" si="263"/>
        <v>0</v>
      </c>
      <c r="AK1011" s="168">
        <f t="shared" ca="1" si="264"/>
        <v>0</v>
      </c>
      <c r="AL1011" s="168">
        <f t="shared" ca="1" si="265"/>
        <v>0</v>
      </c>
    </row>
    <row r="1012" spans="1:44" ht="27" customHeight="1" x14ac:dyDescent="0.2">
      <c r="A1012" s="56">
        <v>997</v>
      </c>
      <c r="B1012" s="309" t="str">
        <f t="shared" ca="1" si="252"/>
        <v>A997</v>
      </c>
      <c r="C1012" s="309"/>
      <c r="D1012" s="57" t="str">
        <f t="shared" ca="1" si="253"/>
        <v/>
      </c>
      <c r="E1012" s="59" t="str">
        <f t="shared" ca="1" si="254"/>
        <v/>
      </c>
      <c r="F1012" s="215">
        <f ca="1">IF(LEN(B1012)&gt;0,'OBRAČUNANA OSNOVNA PLAČA'!K1006,"")</f>
        <v>0</v>
      </c>
      <c r="G1012" s="60"/>
      <c r="H1012" s="60"/>
      <c r="I1012" s="60"/>
      <c r="J1012" s="60"/>
      <c r="K1012" s="60"/>
      <c r="L1012" s="229">
        <f t="shared" si="255"/>
        <v>0</v>
      </c>
      <c r="M1012" s="230">
        <f t="shared" ca="1" si="247"/>
        <v>0</v>
      </c>
      <c r="N1012" s="230">
        <f t="shared" ca="1" si="248"/>
        <v>0</v>
      </c>
      <c r="O1012" s="231">
        <f t="shared" ca="1" si="249"/>
        <v>0</v>
      </c>
      <c r="P1012" s="232">
        <f t="shared" ca="1" si="250"/>
        <v>0</v>
      </c>
      <c r="Q1012" s="233">
        <f t="shared" ca="1" si="256"/>
        <v>0</v>
      </c>
      <c r="R1012" s="233">
        <f ca="1">IF(LEN(B1012)&gt;0,'10'!R1012-'10'!Q1012,"")</f>
        <v>0</v>
      </c>
      <c r="S1012" s="234"/>
      <c r="T1012" s="34"/>
      <c r="U1012" s="34"/>
      <c r="V1012" s="34"/>
      <c r="W1012" s="34"/>
      <c r="X1012" s="34"/>
      <c r="Y1012" s="34"/>
      <c r="AB1012" s="167">
        <f>ROW()</f>
        <v>1012</v>
      </c>
      <c r="AC1012" s="168">
        <f t="shared" ca="1" si="257"/>
        <v>0</v>
      </c>
      <c r="AD1012" s="168">
        <f t="shared" ca="1" si="251"/>
        <v>0</v>
      </c>
      <c r="AE1012" s="169" t="str">
        <f t="shared" ca="1" si="258"/>
        <v>-</v>
      </c>
      <c r="AF1012" s="168" t="str">
        <f t="shared" ca="1" si="259"/>
        <v>-</v>
      </c>
      <c r="AG1012" s="169" t="str">
        <f t="shared" ca="1" si="260"/>
        <v>-</v>
      </c>
      <c r="AH1012" s="168" t="str">
        <f t="shared" ca="1" si="261"/>
        <v>-</v>
      </c>
      <c r="AI1012" s="168">
        <f t="shared" ca="1" si="262"/>
        <v>0</v>
      </c>
      <c r="AJ1012" s="170">
        <f t="shared" ca="1" si="263"/>
        <v>0</v>
      </c>
      <c r="AK1012" s="168">
        <f t="shared" ca="1" si="264"/>
        <v>0</v>
      </c>
      <c r="AL1012" s="168">
        <f t="shared" ca="1" si="265"/>
        <v>0</v>
      </c>
    </row>
    <row r="1013" spans="1:44" ht="27" customHeight="1" x14ac:dyDescent="0.2">
      <c r="A1013" s="56">
        <v>998</v>
      </c>
      <c r="B1013" s="309" t="str">
        <f t="shared" ca="1" si="252"/>
        <v>A998</v>
      </c>
      <c r="C1013" s="309"/>
      <c r="D1013" s="57" t="str">
        <f t="shared" ca="1" si="253"/>
        <v/>
      </c>
      <c r="E1013" s="59" t="str">
        <f t="shared" ca="1" si="254"/>
        <v/>
      </c>
      <c r="F1013" s="215">
        <f ca="1">IF(LEN(B1013)&gt;0,'OBRAČUNANA OSNOVNA PLAČA'!K1007,"")</f>
        <v>0</v>
      </c>
      <c r="G1013" s="60"/>
      <c r="H1013" s="60"/>
      <c r="I1013" s="60"/>
      <c r="J1013" s="60"/>
      <c r="K1013" s="60"/>
      <c r="L1013" s="229">
        <f t="shared" si="255"/>
        <v>0</v>
      </c>
      <c r="M1013" s="230">
        <f t="shared" ca="1" si="247"/>
        <v>0</v>
      </c>
      <c r="N1013" s="230">
        <f t="shared" ca="1" si="248"/>
        <v>0</v>
      </c>
      <c r="O1013" s="231">
        <f t="shared" ca="1" si="249"/>
        <v>0</v>
      </c>
      <c r="P1013" s="232">
        <f t="shared" ca="1" si="250"/>
        <v>0</v>
      </c>
      <c r="Q1013" s="233">
        <f t="shared" ca="1" si="256"/>
        <v>0</v>
      </c>
      <c r="R1013" s="233">
        <f ca="1">IF(LEN(B1013)&gt;0,'10'!R1013-'10'!Q1013,"")</f>
        <v>0</v>
      </c>
      <c r="S1013" s="234"/>
      <c r="T1013" s="34"/>
      <c r="U1013" s="34"/>
      <c r="V1013" s="34"/>
      <c r="W1013" s="34"/>
      <c r="X1013" s="34"/>
      <c r="Y1013" s="34"/>
      <c r="AB1013" s="167">
        <f>ROW()</f>
        <v>1013</v>
      </c>
      <c r="AC1013" s="168">
        <f t="shared" ca="1" si="257"/>
        <v>0</v>
      </c>
      <c r="AD1013" s="168">
        <f t="shared" ca="1" si="251"/>
        <v>0</v>
      </c>
      <c r="AE1013" s="169" t="str">
        <f t="shared" ca="1" si="258"/>
        <v>-</v>
      </c>
      <c r="AF1013" s="168" t="str">
        <f t="shared" ca="1" si="259"/>
        <v>-</v>
      </c>
      <c r="AG1013" s="169" t="str">
        <f t="shared" ca="1" si="260"/>
        <v>-</v>
      </c>
      <c r="AH1013" s="168" t="str">
        <f t="shared" ca="1" si="261"/>
        <v>-</v>
      </c>
      <c r="AI1013" s="168">
        <f t="shared" ca="1" si="262"/>
        <v>0</v>
      </c>
      <c r="AJ1013" s="170">
        <f t="shared" ca="1" si="263"/>
        <v>0</v>
      </c>
      <c r="AK1013" s="168">
        <f t="shared" ca="1" si="264"/>
        <v>0</v>
      </c>
      <c r="AL1013" s="168">
        <f t="shared" ca="1" si="265"/>
        <v>0</v>
      </c>
    </row>
    <row r="1014" spans="1:44" ht="27" customHeight="1" x14ac:dyDescent="0.2">
      <c r="A1014" s="56">
        <v>999</v>
      </c>
      <c r="B1014" s="309" t="str">
        <f t="shared" ca="1" si="252"/>
        <v>A999</v>
      </c>
      <c r="C1014" s="309"/>
      <c r="D1014" s="57" t="str">
        <f t="shared" ca="1" si="253"/>
        <v/>
      </c>
      <c r="E1014" s="59" t="str">
        <f t="shared" ca="1" si="254"/>
        <v/>
      </c>
      <c r="F1014" s="215">
        <f ca="1">IF(LEN(B1014)&gt;0,'OBRAČUNANA OSNOVNA PLAČA'!K1008,"")</f>
        <v>0</v>
      </c>
      <c r="G1014" s="60"/>
      <c r="H1014" s="60"/>
      <c r="I1014" s="60"/>
      <c r="J1014" s="60"/>
      <c r="K1014" s="60"/>
      <c r="L1014" s="229">
        <f t="shared" si="255"/>
        <v>0</v>
      </c>
      <c r="M1014" s="230">
        <f t="shared" ca="1" si="247"/>
        <v>0</v>
      </c>
      <c r="N1014" s="230">
        <f t="shared" ca="1" si="248"/>
        <v>0</v>
      </c>
      <c r="O1014" s="231">
        <f t="shared" ca="1" si="249"/>
        <v>0</v>
      </c>
      <c r="P1014" s="232">
        <f t="shared" ca="1" si="250"/>
        <v>0</v>
      </c>
      <c r="Q1014" s="233">
        <f t="shared" ca="1" si="256"/>
        <v>0</v>
      </c>
      <c r="R1014" s="233">
        <f ca="1">IF(LEN(B1014)&gt;0,'10'!R1014-'10'!Q1014,"")</f>
        <v>0</v>
      </c>
      <c r="S1014" s="234"/>
      <c r="T1014" s="34"/>
      <c r="U1014" s="34"/>
      <c r="V1014" s="34"/>
      <c r="W1014" s="34"/>
      <c r="X1014" s="34"/>
      <c r="Y1014" s="34"/>
      <c r="AB1014" s="167">
        <f>ROW()</f>
        <v>1014</v>
      </c>
      <c r="AC1014" s="168">
        <f t="shared" ca="1" si="257"/>
        <v>0</v>
      </c>
      <c r="AD1014" s="168">
        <f t="shared" ca="1" si="251"/>
        <v>0</v>
      </c>
      <c r="AE1014" s="169" t="str">
        <f t="shared" ca="1" si="258"/>
        <v>-</v>
      </c>
      <c r="AF1014" s="168" t="str">
        <f t="shared" ca="1" si="259"/>
        <v>-</v>
      </c>
      <c r="AG1014" s="169" t="str">
        <f t="shared" ca="1" si="260"/>
        <v>-</v>
      </c>
      <c r="AH1014" s="168" t="str">
        <f t="shared" ca="1" si="261"/>
        <v>-</v>
      </c>
      <c r="AI1014" s="168">
        <f t="shared" ca="1" si="262"/>
        <v>0</v>
      </c>
      <c r="AJ1014" s="170">
        <f t="shared" ca="1" si="263"/>
        <v>0</v>
      </c>
      <c r="AK1014" s="168">
        <f t="shared" ca="1" si="264"/>
        <v>0</v>
      </c>
      <c r="AL1014" s="168">
        <f t="shared" ca="1" si="265"/>
        <v>0</v>
      </c>
    </row>
    <row r="1015" spans="1:44" ht="27" customHeight="1" x14ac:dyDescent="0.2">
      <c r="A1015" s="56">
        <v>1000</v>
      </c>
      <c r="B1015" s="309" t="str">
        <f t="shared" ca="1" si="252"/>
        <v>A1000</v>
      </c>
      <c r="C1015" s="309"/>
      <c r="D1015" s="57" t="str">
        <f t="shared" ca="1" si="253"/>
        <v/>
      </c>
      <c r="E1015" s="59" t="str">
        <f t="shared" ca="1" si="254"/>
        <v/>
      </c>
      <c r="F1015" s="215">
        <f ca="1">IF(LEN(B1015)&gt;0,'OBRAČUNANA OSNOVNA PLAČA'!K1009,"")</f>
        <v>0</v>
      </c>
      <c r="G1015" s="60"/>
      <c r="H1015" s="60"/>
      <c r="I1015" s="60"/>
      <c r="J1015" s="60"/>
      <c r="K1015" s="60"/>
      <c r="L1015" s="229">
        <f t="shared" si="255"/>
        <v>0</v>
      </c>
      <c r="M1015" s="230">
        <f t="shared" ca="1" si="247"/>
        <v>0</v>
      </c>
      <c r="N1015" s="230">
        <f t="shared" ca="1" si="248"/>
        <v>0</v>
      </c>
      <c r="O1015" s="231">
        <f t="shared" ca="1" si="249"/>
        <v>0</v>
      </c>
      <c r="P1015" s="232">
        <f t="shared" ca="1" si="250"/>
        <v>0</v>
      </c>
      <c r="Q1015" s="233">
        <f t="shared" ca="1" si="256"/>
        <v>0</v>
      </c>
      <c r="R1015" s="233">
        <f ca="1">IF(LEN(B1015)&gt;0,'10'!R1015-'10'!Q1015,"")</f>
        <v>0</v>
      </c>
      <c r="S1015" s="234"/>
      <c r="T1015" s="235"/>
      <c r="U1015" s="34"/>
      <c r="V1015" s="34"/>
      <c r="W1015" s="34"/>
      <c r="X1015" s="34"/>
      <c r="Y1015" s="34"/>
      <c r="AB1015" s="167">
        <f>ROW()</f>
        <v>1015</v>
      </c>
      <c r="AC1015" s="168">
        <f t="shared" ca="1" si="257"/>
        <v>0</v>
      </c>
      <c r="AD1015" s="168">
        <f t="shared" ca="1" si="251"/>
        <v>0</v>
      </c>
      <c r="AE1015" s="169" t="str">
        <f t="shared" ca="1" si="258"/>
        <v>-</v>
      </c>
      <c r="AF1015" s="168" t="str">
        <f t="shared" ca="1" si="259"/>
        <v>-</v>
      </c>
      <c r="AG1015" s="169" t="str">
        <f t="shared" ca="1" si="260"/>
        <v>-</v>
      </c>
      <c r="AH1015" s="168" t="str">
        <f t="shared" ca="1" si="261"/>
        <v>-</v>
      </c>
      <c r="AI1015" s="168">
        <f t="shared" ca="1" si="262"/>
        <v>0</v>
      </c>
      <c r="AJ1015" s="170">
        <f t="shared" ca="1" si="263"/>
        <v>0</v>
      </c>
      <c r="AK1015" s="168">
        <f t="shared" ca="1" si="264"/>
        <v>0</v>
      </c>
      <c r="AL1015" s="168">
        <f t="shared" ca="1" si="265"/>
        <v>0</v>
      </c>
    </row>
    <row r="1016" spans="1:44" ht="26.25" customHeight="1" thickBot="1" x14ac:dyDescent="0.25">
      <c r="A1016" s="34"/>
      <c r="B1016" s="216" t="s">
        <v>43</v>
      </c>
      <c r="C1016" s="357" t="s">
        <v>55</v>
      </c>
      <c r="D1016" s="358"/>
      <c r="E1016" s="359"/>
      <c r="F1016" s="217">
        <f>'OSNOVNA PLAČA'!K1010</f>
        <v>3000</v>
      </c>
      <c r="G1016" s="171"/>
      <c r="H1016" s="171"/>
      <c r="L1016" s="34"/>
      <c r="M1016" s="44"/>
      <c r="N1016" s="44"/>
      <c r="O1016" s="236" t="s">
        <v>99</v>
      </c>
      <c r="P1016" s="237">
        <f ca="1">+AI1016</f>
        <v>60</v>
      </c>
      <c r="Q1016" s="238" t="s">
        <v>98</v>
      </c>
      <c r="R1016" s="239">
        <f ca="1">SUM(Q16:Q1015)</f>
        <v>60</v>
      </c>
      <c r="S1016" s="240"/>
      <c r="T1016" s="34"/>
      <c r="U1016" s="34"/>
      <c r="V1016" s="34"/>
      <c r="W1016" s="34"/>
      <c r="X1016" s="34"/>
      <c r="Y1016" s="34"/>
      <c r="AB1016" s="172">
        <f>ROW()</f>
        <v>1016</v>
      </c>
      <c r="AC1016" s="173">
        <f ca="1">SUM(AC16:AC1015)</f>
        <v>0</v>
      </c>
      <c r="AD1016" s="173">
        <f ca="1">SUM(AD16:AD1015)</f>
        <v>6000</v>
      </c>
      <c r="AE1016" s="174" t="str">
        <f>+O1016</f>
        <v>Izračunana masa</v>
      </c>
      <c r="AF1016" s="174">
        <f ca="1">SUM(AF16:AF1015)</f>
        <v>400</v>
      </c>
      <c r="AG1016" s="175"/>
      <c r="AH1016" s="176" t="str">
        <f>+Q1016</f>
        <v>Izplačana masa</v>
      </c>
      <c r="AI1016" s="173">
        <f ca="1">SUM(AI16:AI1015)</f>
        <v>60</v>
      </c>
      <c r="AL1016" s="168">
        <f ca="1">SUM(AL16:AL1015)</f>
        <v>3000</v>
      </c>
      <c r="AM1016" s="325" t="str">
        <f>+C1016</f>
        <v>SREDSTVA ZA
OSNOVNE PLAČE</v>
      </c>
      <c r="AN1016" s="326"/>
      <c r="AO1016" s="326"/>
      <c r="AP1016" s="326"/>
      <c r="AQ1016" s="326"/>
      <c r="AR1016" s="327"/>
    </row>
    <row r="1017" spans="1:44" ht="26.25" customHeight="1" thickBot="1" x14ac:dyDescent="0.25">
      <c r="A1017" s="34"/>
      <c r="B1017" s="218" t="s">
        <v>56</v>
      </c>
      <c r="C1017" s="355" t="s">
        <v>57</v>
      </c>
      <c r="D1017" s="356"/>
      <c r="E1017" s="219">
        <v>0.02</v>
      </c>
      <c r="F1017" s="220">
        <f ca="1">0.02*F1016+'10'!R1017</f>
        <v>60</v>
      </c>
      <c r="G1017" s="137"/>
      <c r="H1017" s="137"/>
      <c r="I1017" s="137"/>
      <c r="J1017" s="137"/>
      <c r="K1017" s="177"/>
      <c r="L1017" s="34"/>
      <c r="M1017" s="44"/>
      <c r="N1017" s="44"/>
      <c r="O1017" s="241" t="s">
        <v>95</v>
      </c>
      <c r="P1017" s="242">
        <f ca="1">IF(SUM(N16:N1015)=0,0,F1017/SUM(N16:N1015))</f>
        <v>0.15</v>
      </c>
      <c r="Q1017" s="243" t="s">
        <v>100</v>
      </c>
      <c r="R1017" s="244">
        <f ca="1">F1017-R1016</f>
        <v>0</v>
      </c>
      <c r="S1017" s="110"/>
      <c r="T1017" s="34"/>
      <c r="U1017" s="34"/>
      <c r="V1017" s="34"/>
      <c r="W1017" s="34"/>
      <c r="X1017" s="34"/>
      <c r="Y1017" s="34"/>
      <c r="AB1017" s="172">
        <f>ROW()</f>
        <v>1017</v>
      </c>
      <c r="AC1017" s="178" t="str">
        <f>+Q1017</f>
        <v>Ostanek</v>
      </c>
      <c r="AD1017" s="179">
        <f ca="1">IF($AO$3=1,0,INDIRECT( "'" &amp; $AO$2 &amp; "'!Q" &amp; TEXT($AB1017,0)))</f>
        <v>0</v>
      </c>
      <c r="AE1017" s="174" t="str">
        <f>+O1017</f>
        <v>Kor. faktor (KF)</v>
      </c>
      <c r="AF1017" s="180">
        <f ca="1">IF(AF1016=0,0,(AD1017+AL1017)/AF1016)</f>
        <v>0.15</v>
      </c>
      <c r="AG1017" s="175"/>
      <c r="AH1017" s="181" t="str">
        <f>+AC1017</f>
        <v>Ostanek</v>
      </c>
      <c r="AI1017" s="179">
        <f ca="1">+F1017-AI1016+AD1017</f>
        <v>0</v>
      </c>
      <c r="AL1017" s="168">
        <f ca="1">+AM1017*AL1016</f>
        <v>60</v>
      </c>
      <c r="AM1017" s="182">
        <f>+E1017</f>
        <v>0.02</v>
      </c>
      <c r="AN1017" s="325" t="str">
        <f>+C1017</f>
        <v>SKUPEN OBSEG SREDSTEV
DELOVNE USPEŠNOSTI</v>
      </c>
      <c r="AO1017" s="326"/>
      <c r="AP1017" s="326"/>
      <c r="AQ1017" s="326"/>
      <c r="AR1017" s="327"/>
    </row>
    <row r="1018" spans="1:44" x14ac:dyDescent="0.2">
      <c r="A1018" s="34"/>
      <c r="B1018" s="34"/>
      <c r="C1018" s="34"/>
      <c r="D1018" s="34"/>
      <c r="E1018" s="34"/>
      <c r="F1018" s="44"/>
      <c r="G1018" s="137"/>
      <c r="H1018" s="137"/>
      <c r="I1018" s="137"/>
      <c r="J1018" s="137"/>
      <c r="K1018" s="137"/>
      <c r="L1018" s="245"/>
      <c r="M1018" s="44"/>
      <c r="N1018" s="44"/>
      <c r="O1018" s="44"/>
      <c r="P1018" s="44"/>
      <c r="Q1018" s="210"/>
      <c r="R1018" s="210"/>
      <c r="S1018" s="44"/>
      <c r="T1018" s="245"/>
      <c r="U1018" s="34"/>
      <c r="V1018" s="34"/>
      <c r="W1018" s="34"/>
      <c r="X1018" s="34"/>
      <c r="Y1018" s="34"/>
    </row>
    <row r="1019" spans="1:44" ht="13.5" thickBot="1" x14ac:dyDescent="0.25"/>
    <row r="1020" spans="1:44" ht="12.75" customHeight="1" x14ac:dyDescent="0.2">
      <c r="B1020" s="349" t="s">
        <v>30</v>
      </c>
      <c r="C1020" s="350"/>
      <c r="D1020" s="351"/>
      <c r="E1020" s="184"/>
      <c r="F1020" s="330" t="s">
        <v>29</v>
      </c>
      <c r="G1020" s="331"/>
      <c r="H1020" s="331"/>
      <c r="I1020" s="331"/>
      <c r="J1020" s="331"/>
      <c r="K1020" s="332"/>
      <c r="L1020" s="184"/>
      <c r="M1020" s="185" t="s">
        <v>21</v>
      </c>
      <c r="N1020" s="186"/>
      <c r="O1020" s="187"/>
      <c r="P1020" s="349" t="s">
        <v>101</v>
      </c>
      <c r="Q1020" s="350"/>
      <c r="R1020" s="351"/>
    </row>
    <row r="1021" spans="1:44" x14ac:dyDescent="0.2">
      <c r="B1021" s="352"/>
      <c r="C1021" s="353"/>
      <c r="D1021" s="354"/>
      <c r="E1021" s="184"/>
      <c r="F1021" s="188" t="s">
        <v>25</v>
      </c>
      <c r="G1021" s="189"/>
      <c r="H1021" s="189"/>
      <c r="I1021" s="189"/>
      <c r="J1021" s="189"/>
      <c r="K1021" s="190"/>
      <c r="L1021" s="184"/>
      <c r="M1021" s="191">
        <v>0</v>
      </c>
      <c r="N1021" s="192"/>
      <c r="O1021" s="187"/>
      <c r="P1021" s="352"/>
      <c r="Q1021" s="353"/>
      <c r="R1021" s="354"/>
    </row>
    <row r="1022" spans="1:44" ht="13.5" thickBot="1" x14ac:dyDescent="0.25">
      <c r="B1022" s="193" t="s">
        <v>59</v>
      </c>
      <c r="C1022" s="194" t="s">
        <v>31</v>
      </c>
      <c r="D1022" s="195">
        <v>2</v>
      </c>
      <c r="E1022" s="184"/>
      <c r="F1022" s="188" t="s">
        <v>24</v>
      </c>
      <c r="G1022" s="189"/>
      <c r="H1022" s="189"/>
      <c r="I1022" s="189"/>
      <c r="J1022" s="189"/>
      <c r="K1022" s="190"/>
      <c r="L1022" s="184"/>
      <c r="M1022" s="196">
        <v>1</v>
      </c>
      <c r="N1022" s="192"/>
      <c r="O1022" s="187"/>
      <c r="P1022" s="197" t="s">
        <v>97</v>
      </c>
      <c r="Q1022" s="198" t="s">
        <v>106</v>
      </c>
      <c r="R1022" s="199">
        <v>5</v>
      </c>
    </row>
    <row r="1023" spans="1:44" x14ac:dyDescent="0.2">
      <c r="B1023" s="200"/>
      <c r="C1023" s="32"/>
      <c r="D1023" s="47"/>
      <c r="E1023" s="184"/>
      <c r="F1023" s="188" t="s">
        <v>26</v>
      </c>
      <c r="G1023" s="189"/>
      <c r="H1023" s="189"/>
      <c r="I1023" s="189"/>
      <c r="J1023" s="189"/>
      <c r="K1023" s="190"/>
      <c r="L1023" s="184"/>
      <c r="M1023" s="10"/>
      <c r="N1023" s="10"/>
      <c r="O1023" s="201"/>
      <c r="P1023" s="187"/>
      <c r="Q1023" s="187"/>
      <c r="R1023" s="187"/>
    </row>
    <row r="1024" spans="1:44" x14ac:dyDescent="0.2">
      <c r="B1024" s="184"/>
      <c r="C1024" s="184"/>
      <c r="D1024" s="184"/>
      <c r="E1024" s="184"/>
      <c r="F1024" s="188" t="s">
        <v>27</v>
      </c>
      <c r="G1024" s="189"/>
      <c r="H1024" s="189"/>
      <c r="I1024" s="189"/>
      <c r="J1024" s="189"/>
      <c r="K1024" s="190"/>
      <c r="L1024" s="184"/>
      <c r="M1024" s="187"/>
      <c r="N1024" s="187"/>
      <c r="O1024" s="187"/>
      <c r="P1024" s="187"/>
      <c r="Q1024" s="187"/>
      <c r="R1024" s="187"/>
    </row>
    <row r="1025" spans="2:18" ht="13.5" thickBot="1" x14ac:dyDescent="0.25">
      <c r="B1025" s="184"/>
      <c r="C1025" s="184"/>
      <c r="D1025" s="184"/>
      <c r="E1025" s="184"/>
      <c r="F1025" s="202" t="s">
        <v>28</v>
      </c>
      <c r="G1025" s="203"/>
      <c r="H1025" s="203"/>
      <c r="I1025" s="203"/>
      <c r="J1025" s="203"/>
      <c r="K1025" s="204"/>
      <c r="L1025" s="184"/>
      <c r="M1025" s="187"/>
      <c r="N1025" s="187"/>
      <c r="O1025" s="187"/>
      <c r="P1025" s="187"/>
      <c r="Q1025" s="205"/>
      <c r="R1025" s="187"/>
    </row>
    <row r="1026" spans="2:18" x14ac:dyDescent="0.2">
      <c r="K1026" s="10"/>
    </row>
  </sheetData>
  <sheetProtection algorithmName="SHA-512" hashValue="+E07FCIiJQ3Gj5bkeb9xTRJt74l21tw5QmikEsyPUmKw32QAKnmmOkUjFY20cHNE1Jfr1qFAsvRmfgzhJbo7IQ==" saltValue="tl8Gi4/7AmWkbi3zO2CBuw==" spinCount="100000" sheet="1" objects="1" scenarios="1"/>
  <mergeCells count="1051"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1000:C1000"/>
    <mergeCell ref="B1001:C1001"/>
    <mergeCell ref="B1002:C1002"/>
    <mergeCell ref="B1009:C1009"/>
    <mergeCell ref="B1003:C1003"/>
    <mergeCell ref="B1004:C1004"/>
    <mergeCell ref="B1005:C1005"/>
    <mergeCell ref="B1006:C1006"/>
    <mergeCell ref="B1007:C1007"/>
    <mergeCell ref="B1008:C1008"/>
    <mergeCell ref="B996:C996"/>
    <mergeCell ref="B997:C997"/>
    <mergeCell ref="B998:C998"/>
    <mergeCell ref="B999:C999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AC11:AD11"/>
    <mergeCell ref="Q13:Q14"/>
    <mergeCell ref="R13:R14"/>
    <mergeCell ref="M12:P12"/>
    <mergeCell ref="M10:R10"/>
    <mergeCell ref="AN1017:AR1017"/>
    <mergeCell ref="AM1016:AR1016"/>
    <mergeCell ref="E8:R8"/>
    <mergeCell ref="F1020:K1020"/>
    <mergeCell ref="P1020:R1021"/>
    <mergeCell ref="AC12:AC14"/>
    <mergeCell ref="AD12:AD14"/>
    <mergeCell ref="AE12:AF14"/>
    <mergeCell ref="AG12:AH14"/>
    <mergeCell ref="AI12:AI14"/>
    <mergeCell ref="AL12:AL14"/>
    <mergeCell ref="B23:C23"/>
    <mergeCell ref="B19:C19"/>
    <mergeCell ref="B20:C20"/>
    <mergeCell ref="B21:C21"/>
    <mergeCell ref="B22:C22"/>
    <mergeCell ref="B15:C15"/>
    <mergeCell ref="B16:C16"/>
    <mergeCell ref="M13:M14"/>
    <mergeCell ref="C1016:E101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1020:D1021"/>
    <mergeCell ref="B17:C17"/>
    <mergeCell ref="B18:C18"/>
    <mergeCell ref="B1010:C1010"/>
    <mergeCell ref="C1017:D1017"/>
    <mergeCell ref="B1015:C1015"/>
    <mergeCell ref="B1011:C1011"/>
    <mergeCell ref="B1012:C1012"/>
    <mergeCell ref="B1013:C1013"/>
    <mergeCell ref="B1014:C101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3:D3"/>
    <mergeCell ref="B4:D4"/>
    <mergeCell ref="B7:D7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995:C995"/>
    <mergeCell ref="B994:C994"/>
    <mergeCell ref="B993:C993"/>
    <mergeCell ref="B992:C992"/>
    <mergeCell ref="B991:C991"/>
    <mergeCell ref="B990:C990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73:C73"/>
    <mergeCell ref="B72:C72"/>
    <mergeCell ref="B71:C71"/>
    <mergeCell ref="B70:C70"/>
    <mergeCell ref="B69:C69"/>
    <mergeCell ref="B68:C68"/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</mergeCells>
  <phoneticPr fontId="2" type="noConversion"/>
  <dataValidations count="1">
    <dataValidation type="list" allowBlank="1" showInputMessage="1" showErrorMessage="1" sqref="G16:K1015" xr:uid="{00000000-0002-0000-0600-000000000000}">
      <formula1>$M$1021:$M$1022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4"/>
  <dimension ref="A1:BB1026"/>
  <sheetViews>
    <sheetView showGridLines="0" showRowColHeaders="0" tabSelected="1" zoomScaleNormal="100" workbookViewId="0">
      <selection activeCell="E3" sqref="E3:F3"/>
    </sheetView>
  </sheetViews>
  <sheetFormatPr defaultRowHeight="12.75" x14ac:dyDescent="0.2"/>
  <cols>
    <col min="1" max="1" width="19.85546875" style="7" customWidth="1"/>
    <col min="2" max="2" width="6.5703125" style="7" customWidth="1"/>
    <col min="3" max="3" width="37.5703125" style="7" customWidth="1"/>
    <col min="4" max="5" width="7" style="7" customWidth="1"/>
    <col min="6" max="6" width="13.28515625" style="9" customWidth="1"/>
    <col min="7" max="11" width="5.42578125" style="7" customWidth="1"/>
    <col min="12" max="12" width="13.42578125" style="7" customWidth="1"/>
    <col min="13" max="18" width="13.42578125" style="9" customWidth="1"/>
    <col min="19" max="19" width="1.7109375" style="9" customWidth="1"/>
    <col min="20" max="22" width="9.42578125" style="7" customWidth="1"/>
    <col min="23" max="23" width="10.85546875" style="7" customWidth="1"/>
    <col min="24" max="27" width="9.140625" style="7"/>
    <col min="28" max="28" width="9.28515625" style="140" hidden="1" customWidth="1"/>
    <col min="29" max="29" width="21.5703125" style="7" hidden="1" customWidth="1"/>
    <col min="30" max="30" width="12.85546875" style="7" hidden="1" customWidth="1"/>
    <col min="31" max="32" width="12.7109375" style="7" hidden="1" customWidth="1"/>
    <col min="33" max="33" width="13.42578125" style="134" hidden="1" customWidth="1"/>
    <col min="34" max="34" width="13.42578125" style="7" hidden="1" customWidth="1"/>
    <col min="35" max="38" width="13.7109375" style="7" hidden="1" customWidth="1"/>
    <col min="39" max="39" width="9.140625" style="7" hidden="1" customWidth="1"/>
    <col min="40" max="40" width="19.7109375" style="7" hidden="1" customWidth="1"/>
    <col min="41" max="41" width="25.28515625" style="7" hidden="1" customWidth="1"/>
    <col min="42" max="42" width="9.140625" style="7" hidden="1" customWidth="1"/>
    <col min="43" max="43" width="18.85546875" style="7" hidden="1" customWidth="1"/>
    <col min="44" max="44" width="9.85546875" style="7" hidden="1" customWidth="1"/>
    <col min="45" max="45" width="17.5703125" style="7" hidden="1" customWidth="1"/>
    <col min="46" max="46" width="11.7109375" style="7" hidden="1" customWidth="1"/>
    <col min="47" max="47" width="16" style="7" hidden="1" customWidth="1"/>
    <col min="48" max="53" width="9.140625" style="7" hidden="1" customWidth="1"/>
    <col min="54" max="16384" width="9.140625" style="7"/>
  </cols>
  <sheetData>
    <row r="1" spans="1:54" ht="15.75" x14ac:dyDescent="0.2">
      <c r="A1" s="34"/>
      <c r="B1" s="48" t="str">
        <f ca="1">INDIRECT( "'" &amp; $AD$2 &amp; "'!B1") &amp; " za obdobje " &amp; "december 2020"</f>
        <v>Priloga 2: mesečno izplačilo redne delovne uspešnosti za obdobje december 2020</v>
      </c>
      <c r="C1" s="48"/>
      <c r="D1" s="34"/>
      <c r="E1" s="34"/>
      <c r="F1" s="44"/>
      <c r="G1" s="34"/>
      <c r="H1" s="34"/>
      <c r="I1" s="34"/>
      <c r="J1" s="34"/>
      <c r="K1" s="34"/>
      <c r="L1" s="34"/>
      <c r="M1" s="44"/>
      <c r="N1" s="44"/>
      <c r="O1" s="44"/>
      <c r="P1" s="44"/>
      <c r="Q1" s="44"/>
      <c r="R1" s="206"/>
      <c r="S1" s="207"/>
      <c r="T1" s="207"/>
      <c r="U1" s="208"/>
      <c r="V1" s="34"/>
      <c r="W1" s="34"/>
      <c r="X1" s="34"/>
      <c r="Y1" s="34"/>
      <c r="Z1" s="34"/>
      <c r="AA1" s="34"/>
      <c r="AB1" s="431" t="s">
        <v>126</v>
      </c>
      <c r="AC1" s="432"/>
      <c r="AD1" s="432"/>
      <c r="AE1" s="432"/>
      <c r="AF1" s="433"/>
      <c r="AG1" s="70"/>
      <c r="AH1" s="425" t="s">
        <v>125</v>
      </c>
      <c r="AI1" s="426"/>
      <c r="AJ1" s="426"/>
      <c r="AK1" s="426"/>
      <c r="AL1" s="427"/>
      <c r="AM1" s="34"/>
      <c r="AN1" s="64" t="s">
        <v>33</v>
      </c>
      <c r="AO1" s="258" t="str">
        <f ca="1">RIGHT(CELL("filename",A1),LEN(CELL("filename",A1))-FIND("]",CELL("filename",A1)))</f>
        <v>12</v>
      </c>
      <c r="AP1" s="259" t="s">
        <v>33</v>
      </c>
      <c r="AQ1" s="259" t="s">
        <v>121</v>
      </c>
      <c r="AR1" s="259" t="s">
        <v>88</v>
      </c>
      <c r="AS1" s="259" t="s">
        <v>119</v>
      </c>
      <c r="AT1" s="259" t="s">
        <v>120</v>
      </c>
      <c r="AU1" s="259" t="s">
        <v>119</v>
      </c>
      <c r="AV1" s="34"/>
      <c r="AW1" s="34"/>
      <c r="AX1" s="34"/>
      <c r="AY1" s="34"/>
      <c r="AZ1" s="34"/>
      <c r="BA1" s="34"/>
      <c r="BB1" s="34"/>
    </row>
    <row r="2" spans="1:54" ht="15.75" x14ac:dyDescent="0.2">
      <c r="A2" s="34"/>
      <c r="B2" s="48"/>
      <c r="C2" s="48"/>
      <c r="D2" s="34"/>
      <c r="E2" s="34"/>
      <c r="F2" s="44"/>
      <c r="G2" s="34"/>
      <c r="H2" s="34"/>
      <c r="I2" s="34"/>
      <c r="J2" s="34"/>
      <c r="K2" s="34"/>
      <c r="L2" s="34"/>
      <c r="M2" s="44"/>
      <c r="N2" s="44"/>
      <c r="O2" s="44"/>
      <c r="P2" s="44"/>
      <c r="Q2" s="44"/>
      <c r="R2" s="206"/>
      <c r="S2" s="207"/>
      <c r="T2" s="209"/>
      <c r="U2" s="208"/>
      <c r="V2" s="34"/>
      <c r="W2" s="34"/>
      <c r="X2" s="34"/>
      <c r="Y2" s="34"/>
      <c r="Z2" s="34"/>
      <c r="AA2" s="34"/>
      <c r="AB2" s="440" t="s">
        <v>58</v>
      </c>
      <c r="AC2" s="441"/>
      <c r="AD2" s="437" t="s">
        <v>58</v>
      </c>
      <c r="AE2" s="438"/>
      <c r="AF2" s="439"/>
      <c r="AG2" s="70"/>
      <c r="AH2" s="428"/>
      <c r="AI2" s="429"/>
      <c r="AJ2" s="429"/>
      <c r="AK2" s="429"/>
      <c r="AL2" s="430"/>
      <c r="AM2" s="34"/>
      <c r="AN2" s="260" t="s">
        <v>121</v>
      </c>
      <c r="AO2" s="259" t="str">
        <f ca="1">VLOOKUP(AO1,AP2:AQ19,2,FALSE)</f>
        <v>11</v>
      </c>
      <c r="AP2" s="73" t="s">
        <v>118</v>
      </c>
      <c r="AQ2" s="73"/>
      <c r="AR2" s="261">
        <f t="shared" ref="AR2:AR13" ca="1" si="0">MAX($AS$2:$AS$13)</f>
        <v>12</v>
      </c>
      <c r="AS2" s="262">
        <f t="shared" ref="AS2:AS19" ca="1" si="1">ROW(INDIRECT(CELL("address",AP2)))-ROW(INDIRECT(AT2))+1</f>
        <v>1</v>
      </c>
      <c r="AT2" s="57" t="str">
        <f t="shared" ref="AT2:AT13" ca="1" si="2">CELL("address",$AP$2)</f>
        <v>$AP$2</v>
      </c>
      <c r="AU2" s="36" t="s">
        <v>84</v>
      </c>
      <c r="AV2" s="34"/>
      <c r="AW2" s="34"/>
      <c r="AX2" s="34"/>
      <c r="AY2" s="34"/>
      <c r="AZ2" s="34"/>
      <c r="BA2" s="33"/>
      <c r="BB2" s="34"/>
    </row>
    <row r="3" spans="1:54" x14ac:dyDescent="0.2">
      <c r="A3" s="34"/>
      <c r="B3" s="317" t="str">
        <f ca="1">INDIRECT( "'" &amp; $AD$2 &amp; "'!B3")</f>
        <v>Šifra proračunskega uporabnika:</v>
      </c>
      <c r="C3" s="317"/>
      <c r="D3" s="318"/>
      <c r="E3" s="395" t="str">
        <f ca="1">IF(LEN(INDIRECT( "'" &amp; $AD$2 &amp; "'!E3"))&gt;0,INDIRECT( "'" &amp; $AD$2 &amp; "'!E3"),"")</f>
        <v>dsd</v>
      </c>
      <c r="F3" s="396"/>
      <c r="G3" s="34"/>
      <c r="H3" s="34"/>
      <c r="I3" s="34"/>
      <c r="J3" s="34"/>
      <c r="K3" s="34"/>
      <c r="L3" s="34"/>
      <c r="M3" s="44"/>
      <c r="N3" s="44"/>
      <c r="O3" s="44"/>
      <c r="P3" s="44"/>
      <c r="Q3" s="44"/>
      <c r="R3" s="206"/>
      <c r="S3" s="209"/>
      <c r="T3" s="208"/>
      <c r="U3" s="208"/>
      <c r="V3" s="34"/>
      <c r="W3" s="34"/>
      <c r="X3" s="34"/>
      <c r="Y3" s="34"/>
      <c r="Z3" s="34"/>
      <c r="AA3" s="34"/>
      <c r="AB3" s="263" t="s">
        <v>90</v>
      </c>
      <c r="AC3" s="264"/>
      <c r="AD3" s="437" t="s">
        <v>90</v>
      </c>
      <c r="AE3" s="438"/>
      <c r="AF3" s="439"/>
      <c r="AG3" s="265"/>
      <c r="AH3" s="266" t="s">
        <v>123</v>
      </c>
      <c r="AI3" s="267" t="s">
        <v>131</v>
      </c>
      <c r="AJ3" s="110"/>
      <c r="AK3" s="110"/>
      <c r="AL3" s="268"/>
      <c r="AM3" s="34"/>
      <c r="AN3" s="64" t="s">
        <v>119</v>
      </c>
      <c r="AO3" s="259">
        <f ca="1">VLOOKUP(AO1,AP2:AS19,4,FALSE)</f>
        <v>2</v>
      </c>
      <c r="AP3" s="73" t="s">
        <v>36</v>
      </c>
      <c r="AQ3" s="73" t="str">
        <f t="shared" ref="AQ3:AQ19" si="3">+AP2</f>
        <v>11</v>
      </c>
      <c r="AR3" s="261">
        <f t="shared" ca="1" si="0"/>
        <v>12</v>
      </c>
      <c r="AS3" s="262">
        <f t="shared" ca="1" si="1"/>
        <v>2</v>
      </c>
      <c r="AT3" s="57" t="str">
        <f t="shared" ca="1" si="2"/>
        <v>$AP$2</v>
      </c>
      <c r="AU3" s="36" t="s">
        <v>85</v>
      </c>
      <c r="AV3" s="34"/>
      <c r="AW3" s="34"/>
      <c r="AX3" s="34"/>
      <c r="AY3" s="34"/>
      <c r="AZ3" s="34"/>
      <c r="BA3" s="33"/>
      <c r="BB3" s="34"/>
    </row>
    <row r="4" spans="1:54" x14ac:dyDescent="0.2">
      <c r="A4" s="34"/>
      <c r="B4" s="317" t="str">
        <f ca="1">INDIRECT( "'" &amp; $AD$2 &amp; "'!B4")</f>
        <v>Organizacijska enota:</v>
      </c>
      <c r="C4" s="317"/>
      <c r="D4" s="317"/>
      <c r="E4" s="399" t="str">
        <f ca="1">IF(LEN(INDIRECT( "'" &amp; $AD$2 &amp; "'!E4"))&gt;0,INDIRECT( "'" &amp; $AD$2 &amp; "'!E4"),"")</f>
        <v>sddsd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398"/>
      <c r="S4" s="210"/>
      <c r="T4" s="210"/>
      <c r="U4" s="34"/>
      <c r="V4" s="34"/>
      <c r="W4" s="34"/>
      <c r="X4" s="34"/>
      <c r="Y4" s="34"/>
      <c r="Z4" s="34"/>
      <c r="AA4" s="34"/>
      <c r="AB4" s="269"/>
      <c r="AC4" s="34"/>
      <c r="AD4" s="34"/>
      <c r="AE4" s="34"/>
      <c r="AF4" s="34"/>
      <c r="AG4" s="265"/>
      <c r="AH4" s="64" t="s">
        <v>122</v>
      </c>
      <c r="AI4" s="56">
        <v>6</v>
      </c>
      <c r="AJ4" s="110"/>
      <c r="AK4" s="110"/>
      <c r="AL4" s="268"/>
      <c r="AM4" s="34"/>
      <c r="AN4" s="64" t="s">
        <v>88</v>
      </c>
      <c r="AO4" s="259">
        <f ca="1">VLOOKUP(AO1,AP2:AR19,3,FALSE)</f>
        <v>12</v>
      </c>
      <c r="AP4" s="73" t="s">
        <v>108</v>
      </c>
      <c r="AQ4" s="73" t="str">
        <f t="shared" si="3"/>
        <v>12</v>
      </c>
      <c r="AR4" s="261">
        <f t="shared" ca="1" si="0"/>
        <v>12</v>
      </c>
      <c r="AS4" s="262">
        <f t="shared" ca="1" si="1"/>
        <v>3</v>
      </c>
      <c r="AT4" s="57" t="str">
        <f t="shared" ca="1" si="2"/>
        <v>$AP$2</v>
      </c>
      <c r="AU4" s="36" t="s">
        <v>74</v>
      </c>
      <c r="AV4" s="34"/>
      <c r="AW4" s="34"/>
      <c r="AX4" s="34"/>
      <c r="AY4" s="34"/>
      <c r="AZ4" s="34"/>
      <c r="BA4" s="34"/>
      <c r="BB4" s="34"/>
    </row>
    <row r="5" spans="1:54" x14ac:dyDescent="0.2">
      <c r="A5" s="34"/>
      <c r="B5" s="80" t="str">
        <f ca="1">INDIRECT( "'" &amp; $AD$2 &amp; "'!B5")</f>
        <v>Leto:</v>
      </c>
      <c r="C5" s="80"/>
      <c r="D5" s="80"/>
      <c r="E5" s="397">
        <f>'OBRAČUNANA OSNOVNA PLAČA'!E5:F5</f>
        <v>2020</v>
      </c>
      <c r="F5" s="39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4"/>
      <c r="V5" s="34"/>
      <c r="W5" s="34"/>
      <c r="X5" s="34"/>
      <c r="Y5" s="34"/>
      <c r="Z5" s="34"/>
      <c r="AA5" s="34"/>
      <c r="AB5" s="270"/>
      <c r="AC5" s="208"/>
      <c r="AD5" s="208"/>
      <c r="AE5" s="208"/>
      <c r="AF5" s="34"/>
      <c r="AG5" s="265"/>
      <c r="AH5" s="64" t="s">
        <v>124</v>
      </c>
      <c r="AI5" s="56">
        <v>29</v>
      </c>
      <c r="AJ5" s="434" t="str">
        <f>+$AD$2</f>
        <v>OSNOVNA PLAČA</v>
      </c>
      <c r="AK5" s="435"/>
      <c r="AL5" s="436"/>
      <c r="AM5" s="34"/>
      <c r="AN5" s="64" t="s">
        <v>119</v>
      </c>
      <c r="AO5" s="259" t="str">
        <f ca="1">VLOOKUP(AO1,AP2:AU19,6,FALSE)</f>
        <v>december</v>
      </c>
      <c r="AP5" s="73" t="s">
        <v>109</v>
      </c>
      <c r="AQ5" s="73" t="str">
        <f t="shared" si="3"/>
        <v>1</v>
      </c>
      <c r="AR5" s="261">
        <f t="shared" ca="1" si="0"/>
        <v>12</v>
      </c>
      <c r="AS5" s="262">
        <f t="shared" ca="1" si="1"/>
        <v>4</v>
      </c>
      <c r="AT5" s="57" t="str">
        <f t="shared" ca="1" si="2"/>
        <v>$AP$2</v>
      </c>
      <c r="AU5" s="36" t="s">
        <v>75</v>
      </c>
      <c r="AV5" s="34"/>
      <c r="AW5" s="34"/>
      <c r="AX5" s="34"/>
      <c r="AY5" s="34"/>
      <c r="AZ5" s="34"/>
      <c r="BA5" s="34"/>
      <c r="BB5" s="34"/>
    </row>
    <row r="6" spans="1:54" x14ac:dyDescent="0.2">
      <c r="B6" s="18"/>
      <c r="C6" s="18"/>
      <c r="D6" s="18"/>
      <c r="E6" s="9"/>
      <c r="F6" s="7"/>
      <c r="R6" s="122"/>
      <c r="S6" s="122"/>
      <c r="T6" s="123"/>
      <c r="AB6" s="141"/>
      <c r="AE6" s="123"/>
      <c r="AH6" s="125" t="s">
        <v>124</v>
      </c>
      <c r="AI6" s="31">
        <v>29</v>
      </c>
      <c r="AJ6" s="383" t="str">
        <f>+$AD$3</f>
        <v>OBRAČUNANA OSNOVNA PLAČA</v>
      </c>
      <c r="AK6" s="383"/>
      <c r="AL6" s="383"/>
      <c r="AN6" s="125" t="s">
        <v>144</v>
      </c>
      <c r="AO6" s="12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>december 2019</v>
      </c>
      <c r="AP6" s="129" t="s">
        <v>110</v>
      </c>
      <c r="AQ6" s="129" t="str">
        <f t="shared" si="3"/>
        <v>2</v>
      </c>
      <c r="AR6" s="130">
        <f t="shared" ca="1" si="0"/>
        <v>12</v>
      </c>
      <c r="AS6" s="131">
        <f t="shared" ca="1" si="1"/>
        <v>5</v>
      </c>
      <c r="AT6" s="2" t="str">
        <f t="shared" ca="1" si="2"/>
        <v>$AP$2</v>
      </c>
      <c r="AU6" s="11" t="s">
        <v>76</v>
      </c>
    </row>
    <row r="7" spans="1:54" x14ac:dyDescent="0.2">
      <c r="B7" s="392" t="s">
        <v>9</v>
      </c>
      <c r="C7" s="392"/>
      <c r="D7" s="393"/>
      <c r="E7" s="394"/>
      <c r="F7" s="329"/>
      <c r="R7" s="122"/>
      <c r="S7" s="122"/>
      <c r="T7" s="123"/>
      <c r="AB7" s="141"/>
      <c r="AE7" s="123"/>
      <c r="AN7" s="125" t="s">
        <v>72</v>
      </c>
      <c r="AO7" s="127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>2019</v>
      </c>
      <c r="AP7" s="129" t="s">
        <v>111</v>
      </c>
      <c r="AQ7" s="129" t="str">
        <f t="shared" si="3"/>
        <v>3</v>
      </c>
      <c r="AR7" s="130">
        <f t="shared" ca="1" si="0"/>
        <v>12</v>
      </c>
      <c r="AS7" s="131">
        <f t="shared" ca="1" si="1"/>
        <v>6</v>
      </c>
      <c r="AT7" s="2" t="str">
        <f t="shared" ca="1" si="2"/>
        <v>$AP$2</v>
      </c>
      <c r="AU7" s="11" t="s">
        <v>77</v>
      </c>
      <c r="AY7" s="10"/>
      <c r="AZ7" s="10"/>
      <c r="BA7" s="10"/>
    </row>
    <row r="8" spans="1:54" x14ac:dyDescent="0.2">
      <c r="B8" s="392" t="s">
        <v>10</v>
      </c>
      <c r="C8" s="392"/>
      <c r="D8" s="401"/>
      <c r="E8" s="293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9"/>
      <c r="S8" s="139"/>
      <c r="T8" s="139"/>
      <c r="AP8" s="129" t="s">
        <v>112</v>
      </c>
      <c r="AQ8" s="129" t="str">
        <f t="shared" si="3"/>
        <v>4</v>
      </c>
      <c r="AR8" s="130">
        <f t="shared" ca="1" si="0"/>
        <v>12</v>
      </c>
      <c r="AS8" s="131">
        <f t="shared" ca="1" si="1"/>
        <v>7</v>
      </c>
      <c r="AT8" s="2" t="str">
        <f t="shared" ca="1" si="2"/>
        <v>$AP$2</v>
      </c>
      <c r="AU8" s="11" t="s">
        <v>78</v>
      </c>
      <c r="AY8" s="10"/>
      <c r="AZ8" s="10"/>
      <c r="BA8" s="10"/>
    </row>
    <row r="9" spans="1:54" ht="16.5" thickBot="1" x14ac:dyDescent="0.25">
      <c r="B9" s="8"/>
      <c r="C9" s="8"/>
      <c r="AP9" s="129" t="s">
        <v>113</v>
      </c>
      <c r="AQ9" s="129" t="str">
        <f t="shared" si="3"/>
        <v>5</v>
      </c>
      <c r="AR9" s="130">
        <f t="shared" ca="1" si="0"/>
        <v>12</v>
      </c>
      <c r="AS9" s="131">
        <f t="shared" ca="1" si="1"/>
        <v>8</v>
      </c>
      <c r="AT9" s="2" t="str">
        <f t="shared" ca="1" si="2"/>
        <v>$AP$2</v>
      </c>
      <c r="AU9" s="11" t="s">
        <v>79</v>
      </c>
      <c r="AY9" s="10"/>
      <c r="AZ9" s="10"/>
      <c r="BA9" s="10"/>
    </row>
    <row r="10" spans="1:54" ht="15.75" customHeight="1" thickBot="1" x14ac:dyDescent="0.25">
      <c r="B10" s="406" t="s">
        <v>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8"/>
      <c r="M10" s="347" t="s">
        <v>1</v>
      </c>
      <c r="N10" s="348"/>
      <c r="O10" s="348"/>
      <c r="P10" s="348"/>
      <c r="Q10" s="348"/>
      <c r="R10" s="348"/>
      <c r="S10" s="142"/>
      <c r="T10" s="143"/>
      <c r="AP10" s="129" t="s">
        <v>114</v>
      </c>
      <c r="AQ10" s="129" t="str">
        <f t="shared" si="3"/>
        <v>6</v>
      </c>
      <c r="AR10" s="130">
        <f t="shared" ca="1" si="0"/>
        <v>12</v>
      </c>
      <c r="AS10" s="131">
        <f t="shared" ca="1" si="1"/>
        <v>9</v>
      </c>
      <c r="AT10" s="2" t="str">
        <f t="shared" ca="1" si="2"/>
        <v>$AP$2</v>
      </c>
      <c r="AU10" s="11" t="s">
        <v>80</v>
      </c>
      <c r="AY10" s="10"/>
      <c r="AZ10" s="10"/>
      <c r="BA10" s="10"/>
    </row>
    <row r="11" spans="1:54" ht="13.5" thickBot="1" x14ac:dyDescent="0.25">
      <c r="B11" s="144"/>
      <c r="C11" s="144"/>
      <c r="D11" s="144"/>
      <c r="E11" s="144"/>
      <c r="F11" s="145"/>
      <c r="G11" s="146"/>
      <c r="H11" s="146"/>
      <c r="I11" s="146"/>
      <c r="J11" s="146"/>
      <c r="K11" s="146"/>
      <c r="L11" s="146"/>
      <c r="M11" s="145"/>
      <c r="N11" s="145"/>
      <c r="O11" s="145"/>
      <c r="P11" s="145"/>
      <c r="Q11" s="145"/>
      <c r="R11" s="147"/>
      <c r="S11" s="139"/>
      <c r="T11" s="137"/>
      <c r="AC11" s="342" t="s">
        <v>35</v>
      </c>
      <c r="AD11" s="342"/>
      <c r="AG11" s="7"/>
      <c r="AP11" s="129" t="s">
        <v>115</v>
      </c>
      <c r="AQ11" s="129" t="str">
        <f t="shared" si="3"/>
        <v>7</v>
      </c>
      <c r="AR11" s="130">
        <f t="shared" ca="1" si="0"/>
        <v>12</v>
      </c>
      <c r="AS11" s="131">
        <f t="shared" ca="1" si="1"/>
        <v>10</v>
      </c>
      <c r="AT11" s="2" t="str">
        <f t="shared" ca="1" si="2"/>
        <v>$AP$2</v>
      </c>
      <c r="AU11" s="11" t="s">
        <v>81</v>
      </c>
    </row>
    <row r="12" spans="1:54" s="18" customFormat="1" ht="76.5" customHeight="1" x14ac:dyDescent="0.2">
      <c r="A12" s="211"/>
      <c r="B12" s="409" t="s">
        <v>13</v>
      </c>
      <c r="C12" s="410"/>
      <c r="D12" s="410"/>
      <c r="E12" s="410"/>
      <c r="F12" s="411"/>
      <c r="G12" s="412" t="s">
        <v>14</v>
      </c>
      <c r="H12" s="413"/>
      <c r="I12" s="413"/>
      <c r="J12" s="413"/>
      <c r="K12" s="413"/>
      <c r="L12" s="414"/>
      <c r="M12" s="370" t="s">
        <v>92</v>
      </c>
      <c r="N12" s="371"/>
      <c r="O12" s="371"/>
      <c r="P12" s="371"/>
      <c r="Q12" s="148" t="s">
        <v>47</v>
      </c>
      <c r="R12" s="149" t="s">
        <v>96</v>
      </c>
      <c r="S12" s="150"/>
      <c r="AB12" s="15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40" t="s">
        <v>15</v>
      </c>
      <c r="AF12" s="340"/>
      <c r="AG12" s="341" t="s">
        <v>16</v>
      </c>
      <c r="AH12" s="341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7"/>
      <c r="AO12" s="7"/>
      <c r="AP12" s="129" t="s">
        <v>116</v>
      </c>
      <c r="AQ12" s="129" t="str">
        <f t="shared" si="3"/>
        <v>8</v>
      </c>
      <c r="AR12" s="130">
        <f t="shared" ca="1" si="0"/>
        <v>12</v>
      </c>
      <c r="AS12" s="131">
        <f t="shared" ca="1" si="1"/>
        <v>11</v>
      </c>
      <c r="AT12" s="2" t="str">
        <f t="shared" ca="1" si="2"/>
        <v>$AP$2</v>
      </c>
      <c r="AU12" s="11" t="s">
        <v>82</v>
      </c>
      <c r="AY12" s="7"/>
      <c r="AZ12" s="7"/>
      <c r="BA12" s="7"/>
    </row>
    <row r="13" spans="1:54" ht="12.75" customHeight="1" x14ac:dyDescent="0.2">
      <c r="A13" s="372" t="s">
        <v>145</v>
      </c>
      <c r="B13" s="418" t="s">
        <v>2</v>
      </c>
      <c r="C13" s="419"/>
      <c r="D13" s="402" t="s">
        <v>11</v>
      </c>
      <c r="E13" s="402" t="s">
        <v>12</v>
      </c>
      <c r="F13" s="404" t="s">
        <v>107</v>
      </c>
      <c r="G13" s="415" t="s">
        <v>48</v>
      </c>
      <c r="H13" s="416"/>
      <c r="I13" s="416"/>
      <c r="J13" s="416"/>
      <c r="K13" s="417"/>
      <c r="L13" s="364" t="s">
        <v>3</v>
      </c>
      <c r="M13" s="368" t="s">
        <v>91</v>
      </c>
      <c r="N13" s="362" t="s">
        <v>94</v>
      </c>
      <c r="O13" s="360" t="s">
        <v>93</v>
      </c>
      <c r="P13" s="362" t="s">
        <v>94</v>
      </c>
      <c r="Q13" s="343" t="s">
        <v>94</v>
      </c>
      <c r="R13" s="345" t="s">
        <v>94</v>
      </c>
      <c r="S13" s="221"/>
      <c r="T13" s="34"/>
      <c r="U13" s="34"/>
      <c r="V13" s="34"/>
      <c r="W13" s="34"/>
      <c r="X13" s="34"/>
      <c r="Y13" s="34"/>
      <c r="AC13" s="339"/>
      <c r="AD13" s="339"/>
      <c r="AE13" s="340"/>
      <c r="AF13" s="340"/>
      <c r="AG13" s="341"/>
      <c r="AH13" s="341"/>
      <c r="AI13" s="339"/>
      <c r="AJ13" s="339"/>
      <c r="AK13" s="339"/>
      <c r="AL13" s="339"/>
      <c r="AP13" s="129" t="s">
        <v>117</v>
      </c>
      <c r="AQ13" s="129" t="str">
        <f t="shared" si="3"/>
        <v>9</v>
      </c>
      <c r="AR13" s="130">
        <f t="shared" ca="1" si="0"/>
        <v>12</v>
      </c>
      <c r="AS13" s="131">
        <f t="shared" ca="1" si="1"/>
        <v>12</v>
      </c>
      <c r="AT13" s="2" t="str">
        <f t="shared" ca="1" si="2"/>
        <v>$AP$2</v>
      </c>
      <c r="AU13" s="11" t="s">
        <v>83</v>
      </c>
    </row>
    <row r="14" spans="1:54" ht="13.5" thickBot="1" x14ac:dyDescent="0.25">
      <c r="A14" s="373"/>
      <c r="B14" s="420"/>
      <c r="C14" s="421"/>
      <c r="D14" s="403"/>
      <c r="E14" s="403"/>
      <c r="F14" s="405"/>
      <c r="G14" s="152" t="s">
        <v>4</v>
      </c>
      <c r="H14" s="153" t="s">
        <v>5</v>
      </c>
      <c r="I14" s="154" t="s">
        <v>6</v>
      </c>
      <c r="J14" s="153" t="s">
        <v>22</v>
      </c>
      <c r="K14" s="155" t="s">
        <v>23</v>
      </c>
      <c r="L14" s="365"/>
      <c r="M14" s="369"/>
      <c r="N14" s="363"/>
      <c r="O14" s="361"/>
      <c r="P14" s="363"/>
      <c r="Q14" s="344"/>
      <c r="R14" s="346"/>
      <c r="S14" s="221"/>
      <c r="T14" s="34"/>
      <c r="U14" s="34"/>
      <c r="V14" s="34"/>
      <c r="W14" s="34"/>
      <c r="X14" s="34"/>
      <c r="Y14" s="34"/>
      <c r="AC14" s="339"/>
      <c r="AD14" s="339"/>
      <c r="AE14" s="340"/>
      <c r="AF14" s="340"/>
      <c r="AG14" s="341"/>
      <c r="AH14" s="341"/>
      <c r="AI14" s="339"/>
      <c r="AJ14" s="339"/>
      <c r="AK14" s="339"/>
      <c r="AL14" s="339"/>
      <c r="AP14" s="129" t="s">
        <v>132</v>
      </c>
      <c r="AQ14" s="129" t="str">
        <f t="shared" si="3"/>
        <v>10</v>
      </c>
      <c r="AR14" s="130">
        <f ca="1">MAX($AS$14:$AS$17)</f>
        <v>4</v>
      </c>
      <c r="AS14" s="131">
        <f t="shared" ca="1" si="1"/>
        <v>1</v>
      </c>
      <c r="AT14" s="2" t="str">
        <f ca="1">CELL("address",$AP$14)</f>
        <v>$AP$14</v>
      </c>
      <c r="AU14" s="11" t="s">
        <v>138</v>
      </c>
    </row>
    <row r="15" spans="1:54" s="30" customFormat="1" ht="13.5" customHeight="1" thickTop="1" x14ac:dyDescent="0.2">
      <c r="A15" s="212"/>
      <c r="B15" s="366">
        <v>1</v>
      </c>
      <c r="C15" s="367"/>
      <c r="D15" s="212">
        <v>2</v>
      </c>
      <c r="E15" s="213">
        <v>3</v>
      </c>
      <c r="F15" s="214">
        <v>4</v>
      </c>
      <c r="G15" s="156">
        <v>5</v>
      </c>
      <c r="H15" s="157">
        <v>6</v>
      </c>
      <c r="I15" s="158">
        <v>7</v>
      </c>
      <c r="J15" s="157">
        <v>8</v>
      </c>
      <c r="K15" s="159">
        <v>9</v>
      </c>
      <c r="L15" s="222" t="s">
        <v>32</v>
      </c>
      <c r="M15" s="223" t="s">
        <v>87</v>
      </c>
      <c r="N15" s="223"/>
      <c r="O15" s="224" t="s">
        <v>103</v>
      </c>
      <c r="P15" s="225" t="s">
        <v>104</v>
      </c>
      <c r="Q15" s="226" t="s">
        <v>105</v>
      </c>
      <c r="R15" s="227">
        <v>15</v>
      </c>
      <c r="S15" s="228"/>
      <c r="T15" s="38"/>
      <c r="U15" s="38"/>
      <c r="V15" s="38"/>
      <c r="W15" s="38"/>
      <c r="X15" s="38"/>
      <c r="Y15" s="38"/>
      <c r="AB15" s="160" t="s">
        <v>34</v>
      </c>
      <c r="AC15" s="161" t="str">
        <f>+Q13</f>
        <v>€</v>
      </c>
      <c r="AD15" s="161" t="str">
        <f>+R13</f>
        <v>€</v>
      </c>
      <c r="AE15" s="162" t="s">
        <v>19</v>
      </c>
      <c r="AF15" s="162" t="s">
        <v>20</v>
      </c>
      <c r="AG15" s="163" t="s">
        <v>19</v>
      </c>
      <c r="AH15" s="164" t="s">
        <v>20</v>
      </c>
      <c r="AI15" s="165" t="s">
        <v>20</v>
      </c>
      <c r="AJ15" s="166" t="s">
        <v>20</v>
      </c>
      <c r="AK15" s="161" t="s">
        <v>20</v>
      </c>
      <c r="AL15" s="161" t="s">
        <v>20</v>
      </c>
      <c r="AN15" s="7"/>
      <c r="AO15" s="7"/>
      <c r="AP15" s="129" t="s">
        <v>133</v>
      </c>
      <c r="AQ15" s="129" t="str">
        <f t="shared" si="3"/>
        <v>11-1</v>
      </c>
      <c r="AR15" s="130">
        <f ca="1">MAX($AS$14:$AS$17)</f>
        <v>4</v>
      </c>
      <c r="AS15" s="131">
        <f t="shared" ca="1" si="1"/>
        <v>2</v>
      </c>
      <c r="AT15" s="2" t="str">
        <f ca="1">CELL("address",$AP$14)</f>
        <v>$AP$14</v>
      </c>
      <c r="AU15" s="11" t="s">
        <v>139</v>
      </c>
    </row>
    <row r="16" spans="1:54" ht="27" customHeight="1" x14ac:dyDescent="0.2">
      <c r="A16" s="56">
        <v>1</v>
      </c>
      <c r="B16" s="309" t="str">
        <f t="shared" ref="B16:B45" ca="1" si="4">IF(LEN(INDIRECT( "'" &amp; $AD$2 &amp; "'!B" &amp; TEXT($AB16-6,0)))&gt;0,INDIRECT( "'" &amp; $AD$2 &amp; "'!B" &amp; TEXT($AB16-6,0)),"")</f>
        <v>A1</v>
      </c>
      <c r="C16" s="309"/>
      <c r="D16" s="57" t="str">
        <f t="shared" ref="D16:D45" ca="1" si="5">IF(LEN(INDIRECT( "'" &amp; $AD$2 &amp; "'!D" &amp; TEXT($AB16-6,0)))&gt;0,INDIRECT( "'" &amp; $AD$2 &amp; "'!D" &amp; TEXT($AB16-6,0)),"")</f>
        <v>V</v>
      </c>
      <c r="E16" s="58">
        <f t="shared" ref="E16:E45" ca="1" si="6">IF(LEN(INDIRECT( "'" &amp; $AD$2 &amp; "'!E" &amp; TEXT($AB16-6,0)))&gt;0,INDIRECT( "'" &amp; $AD$2 &amp; "'!E" &amp; TEXT($AB16-6,0)),"")</f>
        <v>20</v>
      </c>
      <c r="F16" s="215">
        <f ca="1">IF(LEN(B16)&gt;0,'OBRAČUNANA OSNOVNA PLAČA'!L10,"")</f>
        <v>1000</v>
      </c>
      <c r="G16" s="60">
        <v>1</v>
      </c>
      <c r="H16" s="60"/>
      <c r="I16" s="60"/>
      <c r="J16" s="60"/>
      <c r="K16" s="60"/>
      <c r="L16" s="229">
        <f t="shared" ref="L16:L79" si="7">+G16+H16+I16+J16+K16</f>
        <v>1</v>
      </c>
      <c r="M16" s="230">
        <f ca="1">IF(LEN(B16)&gt;0,L16/5,"")</f>
        <v>0.2</v>
      </c>
      <c r="N16" s="230">
        <f ca="1">IF(LEN(B16)&gt;0,F16*M16,"")</f>
        <v>200</v>
      </c>
      <c r="O16" s="231">
        <f ca="1">IF(LEN(B16)&gt;0,M16*$P$1017,"")</f>
        <v>0.06</v>
      </c>
      <c r="P16" s="232">
        <f ca="1">IF(LEN(B16)&gt;0,F16*O16,"")</f>
        <v>60</v>
      </c>
      <c r="Q16" s="233">
        <f t="shared" ref="Q16:Q79" ca="1" si="8">MIN(P16,R16)</f>
        <v>60</v>
      </c>
      <c r="R16" s="233">
        <f ca="1">IF(LEN(B16)&gt;0,'11'!R16-'11'!Q16,"")</f>
        <v>751.42857142857144</v>
      </c>
      <c r="S16" s="234"/>
      <c r="T16" s="34"/>
      <c r="U16" s="34"/>
      <c r="V16" s="34"/>
      <c r="W16" s="34"/>
      <c r="X16" s="34"/>
      <c r="Y16" s="34"/>
      <c r="AB16" s="167">
        <f>ROW()</f>
        <v>16</v>
      </c>
      <c r="AC16" s="168">
        <f t="shared" ref="AC16:AC45" ca="1" si="9">IF($AO$3=1,0,INDIRECT( "'" &amp; $AO$2 &amp; "'!P" &amp; TEXT($AB16,0)))</f>
        <v>60</v>
      </c>
      <c r="AD16" s="168">
        <f t="shared" ref="AD16:AD45" ca="1" si="10">IF($AO$3=1,(INDIRECT( "'" &amp; $AD$2 &amp; "'!F" &amp; TEXT($AB16-6,0))*2/12+INDIRECT( "'" &amp; $AD$2 &amp; "'!G" &amp; TEXT($AB16-6,0))*10/12)*2,INDIRECT( "'" &amp; $AO$2 &amp; "'!Q" &amp; TEXT($AB16,0)))</f>
        <v>60</v>
      </c>
      <c r="AE16" s="169" t="str">
        <f t="shared" ref="AE16:AE79" ca="1" si="11">IF(AC16&gt;=AD16,"-",$L16/(5*MAX($M$1021:$M$1022)))</f>
        <v>-</v>
      </c>
      <c r="AF16" s="168" t="str">
        <f t="shared" ref="AF16:AF79" ca="1" si="12">IF(AC16&gt;=AD16,"-",$L16/(5*MAX($M$1021:$M$1022))*AK16)</f>
        <v>-</v>
      </c>
      <c r="AG16" s="169" t="str">
        <f t="shared" ref="AG16:AG79" ca="1" si="13">IF(AE16="-","-",AE16*$AF$1017)</f>
        <v>-</v>
      </c>
      <c r="AH16" s="168" t="str">
        <f t="shared" ref="AH16:AH79" ca="1" si="14">IF(AF16="-","-",AF16*$AF$1017)</f>
        <v>-</v>
      </c>
      <c r="AI16" s="168">
        <f t="shared" ref="AI16:AI79" ca="1" si="15">IF(AG16="-",0,MIN(AH16,R16))</f>
        <v>0</v>
      </c>
      <c r="AJ16" s="170">
        <f t="shared" ref="AJ16:AJ79" ca="1" si="16">+AD16-AC16</f>
        <v>0</v>
      </c>
      <c r="AK16" s="168">
        <f t="shared" ref="AK16:AK45" ca="1" si="17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68">
        <f t="shared" ref="AL16:AL45" ca="1" si="18">SUM(OFFSET(INDIRECT( "'" &amp; $AD$2 &amp; "'!" &amp; $AI$3),ROW()-ROW(INDIRECT( "'" &amp; $AD$2 &amp; "'!" &amp; $AI$3))-$AI$4,COLUMN()-COLUMN(INDIRECT( "'" &amp; $AD$2 &amp; "'!" &amp; $AI$3))-$AI$5+(12/$AO$4)*($AO$3-1),1,12/$AO$4))</f>
        <v>1000</v>
      </c>
      <c r="AP16" s="129" t="s">
        <v>134</v>
      </c>
      <c r="AQ16" s="129" t="str">
        <f t="shared" si="3"/>
        <v>2-4</v>
      </c>
      <c r="AR16" s="130">
        <f ca="1">MAX($AS$14:$AS$17)</f>
        <v>4</v>
      </c>
      <c r="AS16" s="131">
        <f t="shared" ca="1" si="1"/>
        <v>3</v>
      </c>
      <c r="AT16" s="2" t="str">
        <f ca="1">CELL("address",$AP$14)</f>
        <v>$AP$14</v>
      </c>
      <c r="AU16" s="11" t="s">
        <v>140</v>
      </c>
    </row>
    <row r="17" spans="1:47" ht="27" customHeight="1" x14ac:dyDescent="0.2">
      <c r="A17" s="56">
        <v>2</v>
      </c>
      <c r="B17" s="309" t="str">
        <f t="shared" ca="1" si="4"/>
        <v>A2</v>
      </c>
      <c r="C17" s="309"/>
      <c r="D17" s="57" t="str">
        <f t="shared" ca="1" si="5"/>
        <v>VII</v>
      </c>
      <c r="E17" s="59">
        <f t="shared" ca="1" si="6"/>
        <v>40</v>
      </c>
      <c r="F17" s="215">
        <f ca="1">IF(LEN(B17)&gt;0,'OBRAČUNANA OSNOVNA PLAČA'!L11,"")</f>
        <v>2000</v>
      </c>
      <c r="G17" s="60"/>
      <c r="H17" s="60"/>
      <c r="I17" s="60"/>
      <c r="J17" s="60"/>
      <c r="K17" s="60"/>
      <c r="L17" s="229">
        <f t="shared" si="7"/>
        <v>0</v>
      </c>
      <c r="M17" s="230">
        <f t="shared" ref="M17:M80" ca="1" si="19">IF(LEN(B17)&gt;0,L17/5,"")</f>
        <v>0</v>
      </c>
      <c r="N17" s="230">
        <f t="shared" ref="N17:N80" ca="1" si="20">IF(LEN(B17)&gt;0,F17*M17,"")</f>
        <v>0</v>
      </c>
      <c r="O17" s="231">
        <f t="shared" ref="O17:O80" ca="1" si="21">IF(LEN(B17)&gt;0,M17*$P$1017,"")</f>
        <v>0</v>
      </c>
      <c r="P17" s="232">
        <f t="shared" ref="P17:P80" ca="1" si="22">IF(LEN(B17)&gt;0,F17*O17,"")</f>
        <v>0</v>
      </c>
      <c r="Q17" s="233">
        <f t="shared" ca="1" si="8"/>
        <v>0</v>
      </c>
      <c r="R17" s="233">
        <f ca="1">IF(LEN(B17)&gt;0,'11'!R17-'11'!Q17,"")</f>
        <v>1948.5714285714287</v>
      </c>
      <c r="S17" s="234"/>
      <c r="T17" s="34"/>
      <c r="U17" s="34"/>
      <c r="V17" s="34"/>
      <c r="W17" s="34"/>
      <c r="X17" s="34"/>
      <c r="Y17" s="34"/>
      <c r="AB17" s="167">
        <f>ROW()</f>
        <v>17</v>
      </c>
      <c r="AC17" s="168">
        <f t="shared" ca="1" si="9"/>
        <v>0</v>
      </c>
      <c r="AD17" s="168">
        <f t="shared" ca="1" si="10"/>
        <v>0</v>
      </c>
      <c r="AE17" s="169" t="str">
        <f t="shared" ca="1" si="11"/>
        <v>-</v>
      </c>
      <c r="AF17" s="168" t="str">
        <f t="shared" ca="1" si="12"/>
        <v>-</v>
      </c>
      <c r="AG17" s="169" t="str">
        <f t="shared" ca="1" si="13"/>
        <v>-</v>
      </c>
      <c r="AH17" s="168" t="str">
        <f t="shared" ca="1" si="14"/>
        <v>-</v>
      </c>
      <c r="AI17" s="168">
        <f t="shared" ca="1" si="15"/>
        <v>0</v>
      </c>
      <c r="AJ17" s="170">
        <f t="shared" ca="1" si="16"/>
        <v>0</v>
      </c>
      <c r="AK17" s="168">
        <f t="shared" ca="1" si="17"/>
        <v>2000</v>
      </c>
      <c r="AL17" s="168">
        <f t="shared" ca="1" si="18"/>
        <v>2000</v>
      </c>
      <c r="AP17" s="129" t="s">
        <v>135</v>
      </c>
      <c r="AQ17" s="129" t="str">
        <f t="shared" si="3"/>
        <v>5-7</v>
      </c>
      <c r="AR17" s="130">
        <f ca="1">MAX($AS$14:$AS$17)</f>
        <v>4</v>
      </c>
      <c r="AS17" s="131">
        <f t="shared" ca="1" si="1"/>
        <v>4</v>
      </c>
      <c r="AT17" s="2" t="str">
        <f ca="1">CELL("address",$AP$14)</f>
        <v>$AP$14</v>
      </c>
      <c r="AU17" s="11" t="s">
        <v>141</v>
      </c>
    </row>
    <row r="18" spans="1:47" ht="27" customHeight="1" x14ac:dyDescent="0.2">
      <c r="A18" s="56">
        <v>3</v>
      </c>
      <c r="B18" s="309" t="str">
        <f t="shared" ca="1" si="4"/>
        <v>A3</v>
      </c>
      <c r="C18" s="309"/>
      <c r="D18" s="57" t="str">
        <f t="shared" ca="1" si="5"/>
        <v/>
      </c>
      <c r="E18" s="59" t="str">
        <f t="shared" ca="1" si="6"/>
        <v/>
      </c>
      <c r="F18" s="215">
        <f ca="1">IF(LEN(B18)&gt;0,'OBRAČUNANA OSNOVNA PLAČA'!L12,"")</f>
        <v>0</v>
      </c>
      <c r="G18" s="60"/>
      <c r="H18" s="60"/>
      <c r="I18" s="60"/>
      <c r="J18" s="60"/>
      <c r="K18" s="60"/>
      <c r="L18" s="229">
        <f t="shared" si="7"/>
        <v>0</v>
      </c>
      <c r="M18" s="230">
        <f t="shared" ca="1" si="19"/>
        <v>0</v>
      </c>
      <c r="N18" s="230">
        <f t="shared" ca="1" si="20"/>
        <v>0</v>
      </c>
      <c r="O18" s="231">
        <f t="shared" ca="1" si="21"/>
        <v>0</v>
      </c>
      <c r="P18" s="232">
        <f t="shared" ca="1" si="22"/>
        <v>0</v>
      </c>
      <c r="Q18" s="233">
        <f t="shared" ca="1" si="8"/>
        <v>0</v>
      </c>
      <c r="R18" s="233">
        <f ca="1">IF(LEN(B18)&gt;0,'11'!R18-'11'!Q18,"")</f>
        <v>0</v>
      </c>
      <c r="S18" s="234"/>
      <c r="T18" s="34"/>
      <c r="U18" s="34"/>
      <c r="V18" s="34"/>
      <c r="W18" s="34"/>
      <c r="X18" s="34"/>
      <c r="Y18" s="34"/>
      <c r="AB18" s="167">
        <f>ROW()</f>
        <v>18</v>
      </c>
      <c r="AC18" s="168">
        <f t="shared" ca="1" si="9"/>
        <v>0</v>
      </c>
      <c r="AD18" s="168">
        <f t="shared" ca="1" si="10"/>
        <v>0</v>
      </c>
      <c r="AE18" s="169" t="str">
        <f t="shared" ca="1" si="11"/>
        <v>-</v>
      </c>
      <c r="AF18" s="168" t="str">
        <f t="shared" ca="1" si="12"/>
        <v>-</v>
      </c>
      <c r="AG18" s="169" t="str">
        <f t="shared" ca="1" si="13"/>
        <v>-</v>
      </c>
      <c r="AH18" s="168" t="str">
        <f t="shared" ca="1" si="14"/>
        <v>-</v>
      </c>
      <c r="AI18" s="168">
        <f t="shared" ca="1" si="15"/>
        <v>0</v>
      </c>
      <c r="AJ18" s="170">
        <f t="shared" ca="1" si="16"/>
        <v>0</v>
      </c>
      <c r="AK18" s="168">
        <f t="shared" ca="1" si="17"/>
        <v>0</v>
      </c>
      <c r="AL18" s="168">
        <f t="shared" ca="1" si="18"/>
        <v>0</v>
      </c>
      <c r="AP18" s="129" t="s">
        <v>136</v>
      </c>
      <c r="AQ18" s="129" t="str">
        <f t="shared" si="3"/>
        <v>8-10</v>
      </c>
      <c r="AR18" s="130">
        <f ca="1">MAX($AS$18:$AS$19)</f>
        <v>2</v>
      </c>
      <c r="AS18" s="131">
        <f t="shared" ca="1" si="1"/>
        <v>1</v>
      </c>
      <c r="AT18" s="2" t="str">
        <f ca="1">CELL("address",$AP$18)</f>
        <v>$AP$18</v>
      </c>
      <c r="AU18" s="11" t="s">
        <v>142</v>
      </c>
    </row>
    <row r="19" spans="1:47" ht="27" customHeight="1" x14ac:dyDescent="0.2">
      <c r="A19" s="56">
        <v>4</v>
      </c>
      <c r="B19" s="309" t="str">
        <f t="shared" ca="1" si="4"/>
        <v>A4</v>
      </c>
      <c r="C19" s="309"/>
      <c r="D19" s="57" t="str">
        <f t="shared" ca="1" si="5"/>
        <v/>
      </c>
      <c r="E19" s="59" t="str">
        <f t="shared" ca="1" si="6"/>
        <v/>
      </c>
      <c r="F19" s="215">
        <f ca="1">IF(LEN(B19)&gt;0,'OBRAČUNANA OSNOVNA PLAČA'!L13,"")</f>
        <v>0</v>
      </c>
      <c r="G19" s="60"/>
      <c r="H19" s="60"/>
      <c r="I19" s="60"/>
      <c r="J19" s="60"/>
      <c r="K19" s="60"/>
      <c r="L19" s="229">
        <f t="shared" si="7"/>
        <v>0</v>
      </c>
      <c r="M19" s="230">
        <f t="shared" ca="1" si="19"/>
        <v>0</v>
      </c>
      <c r="N19" s="230">
        <f t="shared" ca="1" si="20"/>
        <v>0</v>
      </c>
      <c r="O19" s="231">
        <f t="shared" ca="1" si="21"/>
        <v>0</v>
      </c>
      <c r="P19" s="232">
        <f t="shared" ca="1" si="22"/>
        <v>0</v>
      </c>
      <c r="Q19" s="233">
        <f t="shared" ca="1" si="8"/>
        <v>0</v>
      </c>
      <c r="R19" s="233">
        <f ca="1">IF(LEN(B19)&gt;0,'11'!R19-'11'!Q19,"")</f>
        <v>0</v>
      </c>
      <c r="S19" s="234"/>
      <c r="T19" s="34"/>
      <c r="U19" s="34"/>
      <c r="V19" s="34"/>
      <c r="W19" s="34"/>
      <c r="X19" s="34"/>
      <c r="Y19" s="34"/>
      <c r="AB19" s="167">
        <f>ROW()</f>
        <v>19</v>
      </c>
      <c r="AC19" s="168">
        <f t="shared" ca="1" si="9"/>
        <v>0</v>
      </c>
      <c r="AD19" s="168">
        <f t="shared" ca="1" si="10"/>
        <v>0</v>
      </c>
      <c r="AE19" s="169" t="str">
        <f t="shared" ca="1" si="11"/>
        <v>-</v>
      </c>
      <c r="AF19" s="168" t="str">
        <f t="shared" ca="1" si="12"/>
        <v>-</v>
      </c>
      <c r="AG19" s="169" t="str">
        <f t="shared" ca="1" si="13"/>
        <v>-</v>
      </c>
      <c r="AH19" s="168" t="str">
        <f t="shared" ca="1" si="14"/>
        <v>-</v>
      </c>
      <c r="AI19" s="168">
        <f t="shared" ca="1" si="15"/>
        <v>0</v>
      </c>
      <c r="AJ19" s="170">
        <f t="shared" ca="1" si="16"/>
        <v>0</v>
      </c>
      <c r="AK19" s="168">
        <f t="shared" ca="1" si="17"/>
        <v>0</v>
      </c>
      <c r="AL19" s="168">
        <f t="shared" ca="1" si="18"/>
        <v>0</v>
      </c>
      <c r="AP19" s="129" t="s">
        <v>137</v>
      </c>
      <c r="AQ19" s="129" t="str">
        <f t="shared" si="3"/>
        <v>11-4</v>
      </c>
      <c r="AR19" s="130">
        <f ca="1">MAX($AS$18:$AS$19)</f>
        <v>2</v>
      </c>
      <c r="AS19" s="131">
        <f t="shared" ca="1" si="1"/>
        <v>2</v>
      </c>
      <c r="AT19" s="2" t="str">
        <f ca="1">CELL("address",$AP$18)</f>
        <v>$AP$18</v>
      </c>
      <c r="AU19" s="11" t="s">
        <v>143</v>
      </c>
    </row>
    <row r="20" spans="1:47" ht="27" customHeight="1" x14ac:dyDescent="0.2">
      <c r="A20" s="56">
        <v>5</v>
      </c>
      <c r="B20" s="309" t="str">
        <f t="shared" ca="1" si="4"/>
        <v>A5</v>
      </c>
      <c r="C20" s="309"/>
      <c r="D20" s="57" t="str">
        <f t="shared" ca="1" si="5"/>
        <v/>
      </c>
      <c r="E20" s="59" t="str">
        <f t="shared" ca="1" si="6"/>
        <v/>
      </c>
      <c r="F20" s="215">
        <f ca="1">IF(LEN(B20)&gt;0,'OBRAČUNANA OSNOVNA PLAČA'!L14,"")</f>
        <v>0</v>
      </c>
      <c r="G20" s="60"/>
      <c r="H20" s="60"/>
      <c r="I20" s="60"/>
      <c r="J20" s="60"/>
      <c r="K20" s="60"/>
      <c r="L20" s="229">
        <f t="shared" si="7"/>
        <v>0</v>
      </c>
      <c r="M20" s="230">
        <f t="shared" ca="1" si="19"/>
        <v>0</v>
      </c>
      <c r="N20" s="230">
        <f t="shared" ca="1" si="20"/>
        <v>0</v>
      </c>
      <c r="O20" s="231">
        <f t="shared" ca="1" si="21"/>
        <v>0</v>
      </c>
      <c r="P20" s="232">
        <f t="shared" ca="1" si="22"/>
        <v>0</v>
      </c>
      <c r="Q20" s="233">
        <f t="shared" ca="1" si="8"/>
        <v>0</v>
      </c>
      <c r="R20" s="233">
        <f ca="1">IF(LEN(B20)&gt;0,'11'!R20-'11'!Q20,"")</f>
        <v>0</v>
      </c>
      <c r="S20" s="234"/>
      <c r="T20" s="34"/>
      <c r="U20" s="34"/>
      <c r="V20" s="34"/>
      <c r="W20" s="34"/>
      <c r="X20" s="34"/>
      <c r="Y20" s="34"/>
      <c r="AB20" s="167">
        <f>ROW()</f>
        <v>20</v>
      </c>
      <c r="AC20" s="168">
        <f t="shared" ca="1" si="9"/>
        <v>0</v>
      </c>
      <c r="AD20" s="168">
        <f t="shared" ca="1" si="10"/>
        <v>0</v>
      </c>
      <c r="AE20" s="169" t="str">
        <f t="shared" ca="1" si="11"/>
        <v>-</v>
      </c>
      <c r="AF20" s="168" t="str">
        <f t="shared" ca="1" si="12"/>
        <v>-</v>
      </c>
      <c r="AG20" s="169" t="str">
        <f t="shared" ca="1" si="13"/>
        <v>-</v>
      </c>
      <c r="AH20" s="168" t="str">
        <f t="shared" ca="1" si="14"/>
        <v>-</v>
      </c>
      <c r="AI20" s="168">
        <f t="shared" ca="1" si="15"/>
        <v>0</v>
      </c>
      <c r="AJ20" s="170">
        <f t="shared" ca="1" si="16"/>
        <v>0</v>
      </c>
      <c r="AK20" s="168">
        <f t="shared" ca="1" si="17"/>
        <v>0</v>
      </c>
      <c r="AL20" s="168">
        <f t="shared" ca="1" si="18"/>
        <v>0</v>
      </c>
    </row>
    <row r="21" spans="1:47" ht="27" customHeight="1" x14ac:dyDescent="0.2">
      <c r="A21" s="56">
        <v>6</v>
      </c>
      <c r="B21" s="309" t="str">
        <f t="shared" ca="1" si="4"/>
        <v>A6</v>
      </c>
      <c r="C21" s="309"/>
      <c r="D21" s="57" t="str">
        <f t="shared" ca="1" si="5"/>
        <v/>
      </c>
      <c r="E21" s="59" t="str">
        <f t="shared" ca="1" si="6"/>
        <v/>
      </c>
      <c r="F21" s="215">
        <f ca="1">IF(LEN(B21)&gt;0,'OBRAČUNANA OSNOVNA PLAČA'!L15,"")</f>
        <v>0</v>
      </c>
      <c r="G21" s="60"/>
      <c r="H21" s="60"/>
      <c r="I21" s="60"/>
      <c r="J21" s="60"/>
      <c r="K21" s="60"/>
      <c r="L21" s="229">
        <f t="shared" si="7"/>
        <v>0</v>
      </c>
      <c r="M21" s="230">
        <f t="shared" ca="1" si="19"/>
        <v>0</v>
      </c>
      <c r="N21" s="230">
        <f t="shared" ca="1" si="20"/>
        <v>0</v>
      </c>
      <c r="O21" s="231">
        <f t="shared" ca="1" si="21"/>
        <v>0</v>
      </c>
      <c r="P21" s="232">
        <f t="shared" ca="1" si="22"/>
        <v>0</v>
      </c>
      <c r="Q21" s="233">
        <f t="shared" ca="1" si="8"/>
        <v>0</v>
      </c>
      <c r="R21" s="233">
        <f ca="1">IF(LEN(B21)&gt;0,'11'!R21-'11'!Q21,"")</f>
        <v>0</v>
      </c>
      <c r="S21" s="234"/>
      <c r="T21" s="34"/>
      <c r="U21" s="34"/>
      <c r="V21" s="34"/>
      <c r="W21" s="34"/>
      <c r="X21" s="34"/>
      <c r="Y21" s="34"/>
      <c r="AB21" s="167">
        <f>ROW()</f>
        <v>21</v>
      </c>
      <c r="AC21" s="168">
        <f t="shared" ca="1" si="9"/>
        <v>0</v>
      </c>
      <c r="AD21" s="168">
        <f t="shared" ca="1" si="10"/>
        <v>0</v>
      </c>
      <c r="AE21" s="169" t="str">
        <f t="shared" ca="1" si="11"/>
        <v>-</v>
      </c>
      <c r="AF21" s="168" t="str">
        <f t="shared" ca="1" si="12"/>
        <v>-</v>
      </c>
      <c r="AG21" s="169" t="str">
        <f t="shared" ca="1" si="13"/>
        <v>-</v>
      </c>
      <c r="AH21" s="168" t="str">
        <f t="shared" ca="1" si="14"/>
        <v>-</v>
      </c>
      <c r="AI21" s="168">
        <f t="shared" ca="1" si="15"/>
        <v>0</v>
      </c>
      <c r="AJ21" s="170">
        <f t="shared" ca="1" si="16"/>
        <v>0</v>
      </c>
      <c r="AK21" s="168">
        <f t="shared" ca="1" si="17"/>
        <v>0</v>
      </c>
      <c r="AL21" s="168">
        <f t="shared" ca="1" si="18"/>
        <v>0</v>
      </c>
    </row>
    <row r="22" spans="1:47" ht="27" customHeight="1" x14ac:dyDescent="0.2">
      <c r="A22" s="56">
        <v>7</v>
      </c>
      <c r="B22" s="309" t="str">
        <f t="shared" ca="1" si="4"/>
        <v>A7</v>
      </c>
      <c r="C22" s="309"/>
      <c r="D22" s="57" t="str">
        <f t="shared" ca="1" si="5"/>
        <v/>
      </c>
      <c r="E22" s="59" t="str">
        <f t="shared" ca="1" si="6"/>
        <v/>
      </c>
      <c r="F22" s="215">
        <f ca="1">IF(LEN(B22)&gt;0,'OBRAČUNANA OSNOVNA PLAČA'!L16,"")</f>
        <v>0</v>
      </c>
      <c r="G22" s="60"/>
      <c r="H22" s="60"/>
      <c r="I22" s="60"/>
      <c r="J22" s="60"/>
      <c r="K22" s="60"/>
      <c r="L22" s="229">
        <f t="shared" si="7"/>
        <v>0</v>
      </c>
      <c r="M22" s="230">
        <f t="shared" ca="1" si="19"/>
        <v>0</v>
      </c>
      <c r="N22" s="230">
        <f t="shared" ca="1" si="20"/>
        <v>0</v>
      </c>
      <c r="O22" s="231">
        <f t="shared" ca="1" si="21"/>
        <v>0</v>
      </c>
      <c r="P22" s="232">
        <f t="shared" ca="1" si="22"/>
        <v>0</v>
      </c>
      <c r="Q22" s="233">
        <f t="shared" ca="1" si="8"/>
        <v>0</v>
      </c>
      <c r="R22" s="233">
        <f ca="1">IF(LEN(B22)&gt;0,'11'!R22-'11'!Q22,"")</f>
        <v>0</v>
      </c>
      <c r="S22" s="234"/>
      <c r="T22" s="34"/>
      <c r="U22" s="34"/>
      <c r="V22" s="34"/>
      <c r="W22" s="34"/>
      <c r="X22" s="34"/>
      <c r="Y22" s="34"/>
      <c r="AB22" s="167">
        <f>ROW()</f>
        <v>22</v>
      </c>
      <c r="AC22" s="168">
        <f t="shared" ca="1" si="9"/>
        <v>0</v>
      </c>
      <c r="AD22" s="168">
        <f t="shared" ca="1" si="10"/>
        <v>0</v>
      </c>
      <c r="AE22" s="169" t="str">
        <f t="shared" ca="1" si="11"/>
        <v>-</v>
      </c>
      <c r="AF22" s="168" t="str">
        <f t="shared" ca="1" si="12"/>
        <v>-</v>
      </c>
      <c r="AG22" s="169" t="str">
        <f t="shared" ca="1" si="13"/>
        <v>-</v>
      </c>
      <c r="AH22" s="168" t="str">
        <f t="shared" ca="1" si="14"/>
        <v>-</v>
      </c>
      <c r="AI22" s="168">
        <f t="shared" ca="1" si="15"/>
        <v>0</v>
      </c>
      <c r="AJ22" s="170">
        <f t="shared" ca="1" si="16"/>
        <v>0</v>
      </c>
      <c r="AK22" s="168">
        <f t="shared" ca="1" si="17"/>
        <v>0</v>
      </c>
      <c r="AL22" s="168">
        <f t="shared" ca="1" si="18"/>
        <v>0</v>
      </c>
    </row>
    <row r="23" spans="1:47" ht="27" customHeight="1" x14ac:dyDescent="0.2">
      <c r="A23" s="56">
        <v>8</v>
      </c>
      <c r="B23" s="309" t="str">
        <f t="shared" ca="1" si="4"/>
        <v>A8</v>
      </c>
      <c r="C23" s="309"/>
      <c r="D23" s="57" t="str">
        <f t="shared" ca="1" si="5"/>
        <v/>
      </c>
      <c r="E23" s="59" t="str">
        <f t="shared" ca="1" si="6"/>
        <v/>
      </c>
      <c r="F23" s="215">
        <f ca="1">IF(LEN(B23)&gt;0,'OBRAČUNANA OSNOVNA PLAČA'!L17,"")</f>
        <v>0</v>
      </c>
      <c r="G23" s="60"/>
      <c r="H23" s="60"/>
      <c r="I23" s="60"/>
      <c r="J23" s="60"/>
      <c r="K23" s="60"/>
      <c r="L23" s="229">
        <f t="shared" si="7"/>
        <v>0</v>
      </c>
      <c r="M23" s="230">
        <f t="shared" ca="1" si="19"/>
        <v>0</v>
      </c>
      <c r="N23" s="230">
        <f t="shared" ca="1" si="20"/>
        <v>0</v>
      </c>
      <c r="O23" s="231">
        <f t="shared" ca="1" si="21"/>
        <v>0</v>
      </c>
      <c r="P23" s="232">
        <f t="shared" ca="1" si="22"/>
        <v>0</v>
      </c>
      <c r="Q23" s="233">
        <f t="shared" ca="1" si="8"/>
        <v>0</v>
      </c>
      <c r="R23" s="233">
        <f ca="1">IF(LEN(B23)&gt;0,'11'!R23-'11'!Q23,"")</f>
        <v>0</v>
      </c>
      <c r="S23" s="234"/>
      <c r="T23" s="34"/>
      <c r="U23" s="34"/>
      <c r="V23" s="34"/>
      <c r="W23" s="34"/>
      <c r="X23" s="34"/>
      <c r="Y23" s="34"/>
      <c r="AB23" s="167">
        <f>ROW()</f>
        <v>23</v>
      </c>
      <c r="AC23" s="168">
        <f t="shared" ca="1" si="9"/>
        <v>0</v>
      </c>
      <c r="AD23" s="168">
        <f t="shared" ca="1" si="10"/>
        <v>0</v>
      </c>
      <c r="AE23" s="169" t="str">
        <f t="shared" ca="1" si="11"/>
        <v>-</v>
      </c>
      <c r="AF23" s="168" t="str">
        <f t="shared" ca="1" si="12"/>
        <v>-</v>
      </c>
      <c r="AG23" s="169" t="str">
        <f t="shared" ca="1" si="13"/>
        <v>-</v>
      </c>
      <c r="AH23" s="168" t="str">
        <f t="shared" ca="1" si="14"/>
        <v>-</v>
      </c>
      <c r="AI23" s="168">
        <f t="shared" ca="1" si="15"/>
        <v>0</v>
      </c>
      <c r="AJ23" s="170">
        <f t="shared" ca="1" si="16"/>
        <v>0</v>
      </c>
      <c r="AK23" s="168">
        <f t="shared" ca="1" si="17"/>
        <v>0</v>
      </c>
      <c r="AL23" s="168">
        <f t="shared" ca="1" si="18"/>
        <v>0</v>
      </c>
    </row>
    <row r="24" spans="1:47" ht="27" customHeight="1" x14ac:dyDescent="0.2">
      <c r="A24" s="56">
        <v>9</v>
      </c>
      <c r="B24" s="309" t="str">
        <f t="shared" ca="1" si="4"/>
        <v>A9</v>
      </c>
      <c r="C24" s="309"/>
      <c r="D24" s="57" t="str">
        <f t="shared" ca="1" si="5"/>
        <v/>
      </c>
      <c r="E24" s="59" t="str">
        <f t="shared" ca="1" si="6"/>
        <v/>
      </c>
      <c r="F24" s="215">
        <f ca="1">IF(LEN(B24)&gt;0,'OBRAČUNANA OSNOVNA PLAČA'!L18,"")</f>
        <v>0</v>
      </c>
      <c r="G24" s="60"/>
      <c r="H24" s="60"/>
      <c r="I24" s="60"/>
      <c r="J24" s="60"/>
      <c r="K24" s="60"/>
      <c r="L24" s="229">
        <f t="shared" si="7"/>
        <v>0</v>
      </c>
      <c r="M24" s="230">
        <f t="shared" ca="1" si="19"/>
        <v>0</v>
      </c>
      <c r="N24" s="230">
        <f t="shared" ca="1" si="20"/>
        <v>0</v>
      </c>
      <c r="O24" s="231">
        <f t="shared" ca="1" si="21"/>
        <v>0</v>
      </c>
      <c r="P24" s="232">
        <f t="shared" ca="1" si="22"/>
        <v>0</v>
      </c>
      <c r="Q24" s="233">
        <f t="shared" ca="1" si="8"/>
        <v>0</v>
      </c>
      <c r="R24" s="233">
        <f ca="1">IF(LEN(B24)&gt;0,'11'!R24-'11'!Q24,"")</f>
        <v>0</v>
      </c>
      <c r="S24" s="234"/>
      <c r="T24" s="34"/>
      <c r="U24" s="34"/>
      <c r="V24" s="34"/>
      <c r="W24" s="34"/>
      <c r="X24" s="34"/>
      <c r="Y24" s="34"/>
      <c r="AB24" s="167">
        <f>ROW()</f>
        <v>24</v>
      </c>
      <c r="AC24" s="168">
        <f t="shared" ca="1" si="9"/>
        <v>0</v>
      </c>
      <c r="AD24" s="168">
        <f t="shared" ca="1" si="10"/>
        <v>0</v>
      </c>
      <c r="AE24" s="169" t="str">
        <f t="shared" ca="1" si="11"/>
        <v>-</v>
      </c>
      <c r="AF24" s="168" t="str">
        <f t="shared" ca="1" si="12"/>
        <v>-</v>
      </c>
      <c r="AG24" s="169" t="str">
        <f t="shared" ca="1" si="13"/>
        <v>-</v>
      </c>
      <c r="AH24" s="168" t="str">
        <f t="shared" ca="1" si="14"/>
        <v>-</v>
      </c>
      <c r="AI24" s="168">
        <f t="shared" ca="1" si="15"/>
        <v>0</v>
      </c>
      <c r="AJ24" s="170">
        <f t="shared" ca="1" si="16"/>
        <v>0</v>
      </c>
      <c r="AK24" s="168">
        <f t="shared" ca="1" si="17"/>
        <v>0</v>
      </c>
      <c r="AL24" s="168">
        <f t="shared" ca="1" si="18"/>
        <v>0</v>
      </c>
    </row>
    <row r="25" spans="1:47" ht="27" customHeight="1" x14ac:dyDescent="0.2">
      <c r="A25" s="56">
        <v>10</v>
      </c>
      <c r="B25" s="309" t="str">
        <f t="shared" ca="1" si="4"/>
        <v>A10</v>
      </c>
      <c r="C25" s="309"/>
      <c r="D25" s="57" t="str">
        <f t="shared" ca="1" si="5"/>
        <v/>
      </c>
      <c r="E25" s="59" t="str">
        <f t="shared" ca="1" si="6"/>
        <v/>
      </c>
      <c r="F25" s="215">
        <f ca="1">IF(LEN(B25)&gt;0,'OBRAČUNANA OSNOVNA PLAČA'!L19,"")</f>
        <v>0</v>
      </c>
      <c r="G25" s="60"/>
      <c r="H25" s="60"/>
      <c r="I25" s="60"/>
      <c r="J25" s="60"/>
      <c r="K25" s="60"/>
      <c r="L25" s="229">
        <f t="shared" si="7"/>
        <v>0</v>
      </c>
      <c r="M25" s="230">
        <f t="shared" ca="1" si="19"/>
        <v>0</v>
      </c>
      <c r="N25" s="230">
        <f t="shared" ca="1" si="20"/>
        <v>0</v>
      </c>
      <c r="O25" s="231">
        <f t="shared" ca="1" si="21"/>
        <v>0</v>
      </c>
      <c r="P25" s="232">
        <f t="shared" ca="1" si="22"/>
        <v>0</v>
      </c>
      <c r="Q25" s="233">
        <f t="shared" ca="1" si="8"/>
        <v>0</v>
      </c>
      <c r="R25" s="233">
        <f ca="1">IF(LEN(B25)&gt;0,'11'!R25-'11'!Q25,"")</f>
        <v>0</v>
      </c>
      <c r="S25" s="234"/>
      <c r="T25" s="34"/>
      <c r="U25" s="34"/>
      <c r="V25" s="34"/>
      <c r="W25" s="34"/>
      <c r="X25" s="34"/>
      <c r="Y25" s="34"/>
      <c r="AB25" s="167">
        <f>ROW()</f>
        <v>25</v>
      </c>
      <c r="AC25" s="168">
        <f t="shared" ca="1" si="9"/>
        <v>0</v>
      </c>
      <c r="AD25" s="168">
        <f t="shared" ca="1" si="10"/>
        <v>0</v>
      </c>
      <c r="AE25" s="169" t="str">
        <f t="shared" ca="1" si="11"/>
        <v>-</v>
      </c>
      <c r="AF25" s="168" t="str">
        <f t="shared" ca="1" si="12"/>
        <v>-</v>
      </c>
      <c r="AG25" s="169" t="str">
        <f t="shared" ca="1" si="13"/>
        <v>-</v>
      </c>
      <c r="AH25" s="168" t="str">
        <f t="shared" ca="1" si="14"/>
        <v>-</v>
      </c>
      <c r="AI25" s="168">
        <f t="shared" ca="1" si="15"/>
        <v>0</v>
      </c>
      <c r="AJ25" s="170">
        <f t="shared" ca="1" si="16"/>
        <v>0</v>
      </c>
      <c r="AK25" s="168">
        <f t="shared" ca="1" si="17"/>
        <v>0</v>
      </c>
      <c r="AL25" s="168">
        <f t="shared" ca="1" si="18"/>
        <v>0</v>
      </c>
    </row>
    <row r="26" spans="1:47" ht="27" customHeight="1" x14ac:dyDescent="0.2">
      <c r="A26" s="56">
        <v>11</v>
      </c>
      <c r="B26" s="309" t="str">
        <f t="shared" ca="1" si="4"/>
        <v>A11</v>
      </c>
      <c r="C26" s="309"/>
      <c r="D26" s="57" t="str">
        <f t="shared" ca="1" si="5"/>
        <v/>
      </c>
      <c r="E26" s="59" t="str">
        <f t="shared" ca="1" si="6"/>
        <v/>
      </c>
      <c r="F26" s="215">
        <f ca="1">IF(LEN(B26)&gt;0,'OBRAČUNANA OSNOVNA PLAČA'!L20,"")</f>
        <v>0</v>
      </c>
      <c r="G26" s="60"/>
      <c r="H26" s="60"/>
      <c r="I26" s="60"/>
      <c r="J26" s="60"/>
      <c r="K26" s="60"/>
      <c r="L26" s="229">
        <f t="shared" si="7"/>
        <v>0</v>
      </c>
      <c r="M26" s="230">
        <f t="shared" ca="1" si="19"/>
        <v>0</v>
      </c>
      <c r="N26" s="230">
        <f t="shared" ca="1" si="20"/>
        <v>0</v>
      </c>
      <c r="O26" s="231">
        <f t="shared" ca="1" si="21"/>
        <v>0</v>
      </c>
      <c r="P26" s="232">
        <f t="shared" ca="1" si="22"/>
        <v>0</v>
      </c>
      <c r="Q26" s="233">
        <f t="shared" ca="1" si="8"/>
        <v>0</v>
      </c>
      <c r="R26" s="233">
        <f ca="1">IF(LEN(B26)&gt;0,'11'!R26-'11'!Q26,"")</f>
        <v>0</v>
      </c>
      <c r="S26" s="234"/>
      <c r="T26" s="34"/>
      <c r="U26" s="34"/>
      <c r="V26" s="34"/>
      <c r="W26" s="34"/>
      <c r="X26" s="34"/>
      <c r="Y26" s="34"/>
      <c r="AB26" s="167">
        <f>ROW()</f>
        <v>26</v>
      </c>
      <c r="AC26" s="168">
        <f t="shared" ca="1" si="9"/>
        <v>0</v>
      </c>
      <c r="AD26" s="168">
        <f t="shared" ca="1" si="10"/>
        <v>0</v>
      </c>
      <c r="AE26" s="169" t="str">
        <f t="shared" ca="1" si="11"/>
        <v>-</v>
      </c>
      <c r="AF26" s="168" t="str">
        <f t="shared" ca="1" si="12"/>
        <v>-</v>
      </c>
      <c r="AG26" s="169" t="str">
        <f t="shared" ca="1" si="13"/>
        <v>-</v>
      </c>
      <c r="AH26" s="168" t="str">
        <f t="shared" ca="1" si="14"/>
        <v>-</v>
      </c>
      <c r="AI26" s="168">
        <f t="shared" ca="1" si="15"/>
        <v>0</v>
      </c>
      <c r="AJ26" s="170">
        <f t="shared" ca="1" si="16"/>
        <v>0</v>
      </c>
      <c r="AK26" s="168">
        <f t="shared" ca="1" si="17"/>
        <v>0</v>
      </c>
      <c r="AL26" s="168">
        <f t="shared" ca="1" si="18"/>
        <v>0</v>
      </c>
    </row>
    <row r="27" spans="1:47" ht="27" customHeight="1" x14ac:dyDescent="0.2">
      <c r="A27" s="56">
        <v>12</v>
      </c>
      <c r="B27" s="309" t="str">
        <f t="shared" ca="1" si="4"/>
        <v>A12</v>
      </c>
      <c r="C27" s="309"/>
      <c r="D27" s="57" t="str">
        <f t="shared" ca="1" si="5"/>
        <v/>
      </c>
      <c r="E27" s="59" t="str">
        <f t="shared" ca="1" si="6"/>
        <v/>
      </c>
      <c r="F27" s="215">
        <f ca="1">IF(LEN(B27)&gt;0,'OBRAČUNANA OSNOVNA PLAČA'!L21,"")</f>
        <v>0</v>
      </c>
      <c r="G27" s="60"/>
      <c r="H27" s="60"/>
      <c r="I27" s="60"/>
      <c r="J27" s="60"/>
      <c r="K27" s="60"/>
      <c r="L27" s="229">
        <f t="shared" si="7"/>
        <v>0</v>
      </c>
      <c r="M27" s="230">
        <f t="shared" ca="1" si="19"/>
        <v>0</v>
      </c>
      <c r="N27" s="230">
        <f t="shared" ca="1" si="20"/>
        <v>0</v>
      </c>
      <c r="O27" s="231">
        <f t="shared" ca="1" si="21"/>
        <v>0</v>
      </c>
      <c r="P27" s="232">
        <f t="shared" ca="1" si="22"/>
        <v>0</v>
      </c>
      <c r="Q27" s="233">
        <f t="shared" ca="1" si="8"/>
        <v>0</v>
      </c>
      <c r="R27" s="233">
        <f ca="1">IF(LEN(B27)&gt;0,'11'!R27-'11'!Q27,"")</f>
        <v>0</v>
      </c>
      <c r="S27" s="234"/>
      <c r="T27" s="34"/>
      <c r="U27" s="34"/>
      <c r="V27" s="34"/>
      <c r="W27" s="34"/>
      <c r="X27" s="34"/>
      <c r="Y27" s="34"/>
      <c r="AB27" s="167">
        <f>ROW()</f>
        <v>27</v>
      </c>
      <c r="AC27" s="168">
        <f t="shared" ca="1" si="9"/>
        <v>0</v>
      </c>
      <c r="AD27" s="168">
        <f t="shared" ca="1" si="10"/>
        <v>0</v>
      </c>
      <c r="AE27" s="169" t="str">
        <f t="shared" ca="1" si="11"/>
        <v>-</v>
      </c>
      <c r="AF27" s="168" t="str">
        <f t="shared" ca="1" si="12"/>
        <v>-</v>
      </c>
      <c r="AG27" s="169" t="str">
        <f t="shared" ca="1" si="13"/>
        <v>-</v>
      </c>
      <c r="AH27" s="168" t="str">
        <f t="shared" ca="1" si="14"/>
        <v>-</v>
      </c>
      <c r="AI27" s="168">
        <f t="shared" ca="1" si="15"/>
        <v>0</v>
      </c>
      <c r="AJ27" s="170">
        <f t="shared" ca="1" si="16"/>
        <v>0</v>
      </c>
      <c r="AK27" s="168">
        <f t="shared" ca="1" si="17"/>
        <v>0</v>
      </c>
      <c r="AL27" s="168">
        <f t="shared" ca="1" si="18"/>
        <v>0</v>
      </c>
    </row>
    <row r="28" spans="1:47" ht="27" customHeight="1" x14ac:dyDescent="0.2">
      <c r="A28" s="56">
        <v>13</v>
      </c>
      <c r="B28" s="309" t="str">
        <f t="shared" ca="1" si="4"/>
        <v>A13</v>
      </c>
      <c r="C28" s="309"/>
      <c r="D28" s="57" t="str">
        <f t="shared" ca="1" si="5"/>
        <v/>
      </c>
      <c r="E28" s="59" t="str">
        <f t="shared" ca="1" si="6"/>
        <v/>
      </c>
      <c r="F28" s="215">
        <f ca="1">IF(LEN(B28)&gt;0,'OBRAČUNANA OSNOVNA PLAČA'!L22,"")</f>
        <v>0</v>
      </c>
      <c r="G28" s="60"/>
      <c r="H28" s="60"/>
      <c r="I28" s="60"/>
      <c r="J28" s="60"/>
      <c r="K28" s="60"/>
      <c r="L28" s="229">
        <f t="shared" si="7"/>
        <v>0</v>
      </c>
      <c r="M28" s="230">
        <f t="shared" ca="1" si="19"/>
        <v>0</v>
      </c>
      <c r="N28" s="230">
        <f t="shared" ca="1" si="20"/>
        <v>0</v>
      </c>
      <c r="O28" s="231">
        <f t="shared" ca="1" si="21"/>
        <v>0</v>
      </c>
      <c r="P28" s="232">
        <f t="shared" ca="1" si="22"/>
        <v>0</v>
      </c>
      <c r="Q28" s="233">
        <f t="shared" ca="1" si="8"/>
        <v>0</v>
      </c>
      <c r="R28" s="233">
        <f ca="1">IF(LEN(B28)&gt;0,'11'!R28-'11'!Q28,"")</f>
        <v>0</v>
      </c>
      <c r="S28" s="234"/>
      <c r="T28" s="34"/>
      <c r="U28" s="34"/>
      <c r="V28" s="34"/>
      <c r="W28" s="34"/>
      <c r="X28" s="34"/>
      <c r="Y28" s="34"/>
      <c r="AB28" s="167">
        <f>ROW()</f>
        <v>28</v>
      </c>
      <c r="AC28" s="168">
        <f t="shared" ca="1" si="9"/>
        <v>0</v>
      </c>
      <c r="AD28" s="168">
        <f t="shared" ca="1" si="10"/>
        <v>0</v>
      </c>
      <c r="AE28" s="169" t="str">
        <f t="shared" ca="1" si="11"/>
        <v>-</v>
      </c>
      <c r="AF28" s="168" t="str">
        <f t="shared" ca="1" si="12"/>
        <v>-</v>
      </c>
      <c r="AG28" s="169" t="str">
        <f t="shared" ca="1" si="13"/>
        <v>-</v>
      </c>
      <c r="AH28" s="168" t="str">
        <f t="shared" ca="1" si="14"/>
        <v>-</v>
      </c>
      <c r="AI28" s="168">
        <f t="shared" ca="1" si="15"/>
        <v>0</v>
      </c>
      <c r="AJ28" s="170">
        <f t="shared" ca="1" si="16"/>
        <v>0</v>
      </c>
      <c r="AK28" s="168">
        <f t="shared" ca="1" si="17"/>
        <v>0</v>
      </c>
      <c r="AL28" s="168">
        <f t="shared" ca="1" si="18"/>
        <v>0</v>
      </c>
    </row>
    <row r="29" spans="1:47" ht="27" customHeight="1" x14ac:dyDescent="0.2">
      <c r="A29" s="56">
        <v>14</v>
      </c>
      <c r="B29" s="309" t="str">
        <f t="shared" ca="1" si="4"/>
        <v>A14</v>
      </c>
      <c r="C29" s="309"/>
      <c r="D29" s="57" t="str">
        <f t="shared" ca="1" si="5"/>
        <v/>
      </c>
      <c r="E29" s="59" t="str">
        <f t="shared" ca="1" si="6"/>
        <v/>
      </c>
      <c r="F29" s="215">
        <f ca="1">IF(LEN(B29)&gt;0,'OBRAČUNANA OSNOVNA PLAČA'!L23,"")</f>
        <v>0</v>
      </c>
      <c r="G29" s="60"/>
      <c r="H29" s="60"/>
      <c r="I29" s="60"/>
      <c r="J29" s="60"/>
      <c r="K29" s="60"/>
      <c r="L29" s="229">
        <f t="shared" si="7"/>
        <v>0</v>
      </c>
      <c r="M29" s="230">
        <f t="shared" ca="1" si="19"/>
        <v>0</v>
      </c>
      <c r="N29" s="230">
        <f t="shared" ca="1" si="20"/>
        <v>0</v>
      </c>
      <c r="O29" s="231">
        <f t="shared" ca="1" si="21"/>
        <v>0</v>
      </c>
      <c r="P29" s="232">
        <f t="shared" ca="1" si="22"/>
        <v>0</v>
      </c>
      <c r="Q29" s="233">
        <f t="shared" ca="1" si="8"/>
        <v>0</v>
      </c>
      <c r="R29" s="233">
        <f ca="1">IF(LEN(B29)&gt;0,'11'!R29-'11'!Q29,"")</f>
        <v>0</v>
      </c>
      <c r="S29" s="234"/>
      <c r="T29" s="34"/>
      <c r="U29" s="34"/>
      <c r="V29" s="34"/>
      <c r="W29" s="34"/>
      <c r="X29" s="34"/>
      <c r="Y29" s="34"/>
      <c r="AB29" s="167">
        <f>ROW()</f>
        <v>29</v>
      </c>
      <c r="AC29" s="168">
        <f t="shared" ca="1" si="9"/>
        <v>0</v>
      </c>
      <c r="AD29" s="168">
        <f t="shared" ca="1" si="10"/>
        <v>0</v>
      </c>
      <c r="AE29" s="169" t="str">
        <f t="shared" ca="1" si="11"/>
        <v>-</v>
      </c>
      <c r="AF29" s="168" t="str">
        <f t="shared" ca="1" si="12"/>
        <v>-</v>
      </c>
      <c r="AG29" s="169" t="str">
        <f t="shared" ca="1" si="13"/>
        <v>-</v>
      </c>
      <c r="AH29" s="168" t="str">
        <f t="shared" ca="1" si="14"/>
        <v>-</v>
      </c>
      <c r="AI29" s="168">
        <f t="shared" ca="1" si="15"/>
        <v>0</v>
      </c>
      <c r="AJ29" s="170">
        <f t="shared" ca="1" si="16"/>
        <v>0</v>
      </c>
      <c r="AK29" s="168">
        <f t="shared" ca="1" si="17"/>
        <v>0</v>
      </c>
      <c r="AL29" s="168">
        <f t="shared" ca="1" si="18"/>
        <v>0</v>
      </c>
    </row>
    <row r="30" spans="1:47" ht="27" customHeight="1" x14ac:dyDescent="0.2">
      <c r="A30" s="56">
        <v>15</v>
      </c>
      <c r="B30" s="309" t="str">
        <f t="shared" ca="1" si="4"/>
        <v>A15</v>
      </c>
      <c r="C30" s="309"/>
      <c r="D30" s="57" t="str">
        <f t="shared" ca="1" si="5"/>
        <v/>
      </c>
      <c r="E30" s="59" t="str">
        <f t="shared" ca="1" si="6"/>
        <v/>
      </c>
      <c r="F30" s="215">
        <f ca="1">IF(LEN(B30)&gt;0,'OBRAČUNANA OSNOVNA PLAČA'!L24,"")</f>
        <v>0</v>
      </c>
      <c r="G30" s="60"/>
      <c r="H30" s="60"/>
      <c r="I30" s="60"/>
      <c r="J30" s="60"/>
      <c r="K30" s="60"/>
      <c r="L30" s="229">
        <f t="shared" si="7"/>
        <v>0</v>
      </c>
      <c r="M30" s="230">
        <f t="shared" ca="1" si="19"/>
        <v>0</v>
      </c>
      <c r="N30" s="230">
        <f t="shared" ca="1" si="20"/>
        <v>0</v>
      </c>
      <c r="O30" s="231">
        <f t="shared" ca="1" si="21"/>
        <v>0</v>
      </c>
      <c r="P30" s="232">
        <f t="shared" ca="1" si="22"/>
        <v>0</v>
      </c>
      <c r="Q30" s="233">
        <f t="shared" ca="1" si="8"/>
        <v>0</v>
      </c>
      <c r="R30" s="233">
        <f ca="1">IF(LEN(B30)&gt;0,'11'!R30-'11'!Q30,"")</f>
        <v>0</v>
      </c>
      <c r="S30" s="234"/>
      <c r="T30" s="34"/>
      <c r="U30" s="34"/>
      <c r="V30" s="34"/>
      <c r="W30" s="34"/>
      <c r="X30" s="34"/>
      <c r="Y30" s="34"/>
      <c r="AB30" s="167">
        <f>ROW()</f>
        <v>30</v>
      </c>
      <c r="AC30" s="168">
        <f t="shared" ca="1" si="9"/>
        <v>0</v>
      </c>
      <c r="AD30" s="168">
        <f t="shared" ca="1" si="10"/>
        <v>0</v>
      </c>
      <c r="AE30" s="169" t="str">
        <f t="shared" ca="1" si="11"/>
        <v>-</v>
      </c>
      <c r="AF30" s="168" t="str">
        <f t="shared" ca="1" si="12"/>
        <v>-</v>
      </c>
      <c r="AG30" s="169" t="str">
        <f t="shared" ca="1" si="13"/>
        <v>-</v>
      </c>
      <c r="AH30" s="168" t="str">
        <f t="shared" ca="1" si="14"/>
        <v>-</v>
      </c>
      <c r="AI30" s="168">
        <f t="shared" ca="1" si="15"/>
        <v>0</v>
      </c>
      <c r="AJ30" s="170">
        <f t="shared" ca="1" si="16"/>
        <v>0</v>
      </c>
      <c r="AK30" s="168">
        <f t="shared" ca="1" si="17"/>
        <v>0</v>
      </c>
      <c r="AL30" s="168">
        <f t="shared" ca="1" si="18"/>
        <v>0</v>
      </c>
    </row>
    <row r="31" spans="1:47" ht="27" customHeight="1" x14ac:dyDescent="0.2">
      <c r="A31" s="56">
        <v>16</v>
      </c>
      <c r="B31" s="309" t="str">
        <f t="shared" ca="1" si="4"/>
        <v>A16</v>
      </c>
      <c r="C31" s="309"/>
      <c r="D31" s="57" t="str">
        <f t="shared" ca="1" si="5"/>
        <v/>
      </c>
      <c r="E31" s="59" t="str">
        <f t="shared" ca="1" si="6"/>
        <v/>
      </c>
      <c r="F31" s="215">
        <f ca="1">IF(LEN(B31)&gt;0,'OBRAČUNANA OSNOVNA PLAČA'!L25,"")</f>
        <v>0</v>
      </c>
      <c r="G31" s="60"/>
      <c r="H31" s="60"/>
      <c r="I31" s="60"/>
      <c r="J31" s="60"/>
      <c r="K31" s="60"/>
      <c r="L31" s="229">
        <f t="shared" si="7"/>
        <v>0</v>
      </c>
      <c r="M31" s="230">
        <f t="shared" ca="1" si="19"/>
        <v>0</v>
      </c>
      <c r="N31" s="230">
        <f t="shared" ca="1" si="20"/>
        <v>0</v>
      </c>
      <c r="O31" s="231">
        <f t="shared" ca="1" si="21"/>
        <v>0</v>
      </c>
      <c r="P31" s="232">
        <f t="shared" ca="1" si="22"/>
        <v>0</v>
      </c>
      <c r="Q31" s="233">
        <f t="shared" ca="1" si="8"/>
        <v>0</v>
      </c>
      <c r="R31" s="233">
        <f ca="1">IF(LEN(B31)&gt;0,'11'!R31-'11'!Q31,"")</f>
        <v>0</v>
      </c>
      <c r="S31" s="234"/>
      <c r="T31" s="34"/>
      <c r="U31" s="34"/>
      <c r="V31" s="34"/>
      <c r="W31" s="34"/>
      <c r="X31" s="34"/>
      <c r="Y31" s="34"/>
      <c r="AB31" s="167">
        <f>ROW()</f>
        <v>31</v>
      </c>
      <c r="AC31" s="168">
        <f t="shared" ca="1" si="9"/>
        <v>0</v>
      </c>
      <c r="AD31" s="168">
        <f t="shared" ca="1" si="10"/>
        <v>0</v>
      </c>
      <c r="AE31" s="169" t="str">
        <f t="shared" ca="1" si="11"/>
        <v>-</v>
      </c>
      <c r="AF31" s="168" t="str">
        <f t="shared" ca="1" si="12"/>
        <v>-</v>
      </c>
      <c r="AG31" s="169" t="str">
        <f t="shared" ca="1" si="13"/>
        <v>-</v>
      </c>
      <c r="AH31" s="168" t="str">
        <f t="shared" ca="1" si="14"/>
        <v>-</v>
      </c>
      <c r="AI31" s="168">
        <f t="shared" ca="1" si="15"/>
        <v>0</v>
      </c>
      <c r="AJ31" s="170">
        <f t="shared" ca="1" si="16"/>
        <v>0</v>
      </c>
      <c r="AK31" s="168">
        <f t="shared" ca="1" si="17"/>
        <v>0</v>
      </c>
      <c r="AL31" s="168">
        <f t="shared" ca="1" si="18"/>
        <v>0</v>
      </c>
    </row>
    <row r="32" spans="1:47" ht="27" customHeight="1" x14ac:dyDescent="0.2">
      <c r="A32" s="56">
        <v>17</v>
      </c>
      <c r="B32" s="309" t="str">
        <f t="shared" ca="1" si="4"/>
        <v>A17</v>
      </c>
      <c r="C32" s="309"/>
      <c r="D32" s="57" t="str">
        <f t="shared" ca="1" si="5"/>
        <v/>
      </c>
      <c r="E32" s="59" t="str">
        <f t="shared" ca="1" si="6"/>
        <v/>
      </c>
      <c r="F32" s="215">
        <f ca="1">IF(LEN(B32)&gt;0,'OBRAČUNANA OSNOVNA PLAČA'!L26,"")</f>
        <v>0</v>
      </c>
      <c r="G32" s="60"/>
      <c r="H32" s="60"/>
      <c r="I32" s="60"/>
      <c r="J32" s="60"/>
      <c r="K32" s="60"/>
      <c r="L32" s="229">
        <f t="shared" si="7"/>
        <v>0</v>
      </c>
      <c r="M32" s="230">
        <f t="shared" ca="1" si="19"/>
        <v>0</v>
      </c>
      <c r="N32" s="230">
        <f t="shared" ca="1" si="20"/>
        <v>0</v>
      </c>
      <c r="O32" s="231">
        <f t="shared" ca="1" si="21"/>
        <v>0</v>
      </c>
      <c r="P32" s="232">
        <f t="shared" ca="1" si="22"/>
        <v>0</v>
      </c>
      <c r="Q32" s="233">
        <f t="shared" ca="1" si="8"/>
        <v>0</v>
      </c>
      <c r="R32" s="233">
        <f ca="1">IF(LEN(B32)&gt;0,'11'!R32-'11'!Q32,"")</f>
        <v>0</v>
      </c>
      <c r="S32" s="234"/>
      <c r="T32" s="34"/>
      <c r="U32" s="34"/>
      <c r="V32" s="34"/>
      <c r="W32" s="34"/>
      <c r="X32" s="34"/>
      <c r="Y32" s="34"/>
      <c r="AB32" s="167">
        <f>ROW()</f>
        <v>32</v>
      </c>
      <c r="AC32" s="168">
        <f t="shared" ca="1" si="9"/>
        <v>0</v>
      </c>
      <c r="AD32" s="168">
        <f t="shared" ca="1" si="10"/>
        <v>0</v>
      </c>
      <c r="AE32" s="169" t="str">
        <f t="shared" ca="1" si="11"/>
        <v>-</v>
      </c>
      <c r="AF32" s="168" t="str">
        <f t="shared" ca="1" si="12"/>
        <v>-</v>
      </c>
      <c r="AG32" s="169" t="str">
        <f t="shared" ca="1" si="13"/>
        <v>-</v>
      </c>
      <c r="AH32" s="168" t="str">
        <f t="shared" ca="1" si="14"/>
        <v>-</v>
      </c>
      <c r="AI32" s="168">
        <f t="shared" ca="1" si="15"/>
        <v>0</v>
      </c>
      <c r="AJ32" s="170">
        <f t="shared" ca="1" si="16"/>
        <v>0</v>
      </c>
      <c r="AK32" s="168">
        <f t="shared" ca="1" si="17"/>
        <v>0</v>
      </c>
      <c r="AL32" s="168">
        <f t="shared" ca="1" si="18"/>
        <v>0</v>
      </c>
    </row>
    <row r="33" spans="1:38" ht="27" customHeight="1" x14ac:dyDescent="0.2">
      <c r="A33" s="56">
        <v>18</v>
      </c>
      <c r="B33" s="309" t="str">
        <f t="shared" ca="1" si="4"/>
        <v>A18</v>
      </c>
      <c r="C33" s="309"/>
      <c r="D33" s="57" t="str">
        <f t="shared" ca="1" si="5"/>
        <v/>
      </c>
      <c r="E33" s="59" t="str">
        <f t="shared" ca="1" si="6"/>
        <v/>
      </c>
      <c r="F33" s="215">
        <f ca="1">IF(LEN(B33)&gt;0,'OBRAČUNANA OSNOVNA PLAČA'!L27,"")</f>
        <v>0</v>
      </c>
      <c r="G33" s="60"/>
      <c r="H33" s="60"/>
      <c r="I33" s="60"/>
      <c r="J33" s="60"/>
      <c r="K33" s="60"/>
      <c r="L33" s="229">
        <f t="shared" si="7"/>
        <v>0</v>
      </c>
      <c r="M33" s="230">
        <f t="shared" ca="1" si="19"/>
        <v>0</v>
      </c>
      <c r="N33" s="230">
        <f t="shared" ca="1" si="20"/>
        <v>0</v>
      </c>
      <c r="O33" s="231">
        <f t="shared" ca="1" si="21"/>
        <v>0</v>
      </c>
      <c r="P33" s="232">
        <f t="shared" ca="1" si="22"/>
        <v>0</v>
      </c>
      <c r="Q33" s="233">
        <f t="shared" ca="1" si="8"/>
        <v>0</v>
      </c>
      <c r="R33" s="233">
        <f ca="1">IF(LEN(B33)&gt;0,'11'!R33-'11'!Q33,"")</f>
        <v>0</v>
      </c>
      <c r="S33" s="234"/>
      <c r="T33" s="34"/>
      <c r="U33" s="34"/>
      <c r="V33" s="34"/>
      <c r="W33" s="34"/>
      <c r="X33" s="34"/>
      <c r="Y33" s="34"/>
      <c r="AB33" s="167">
        <f>ROW()</f>
        <v>33</v>
      </c>
      <c r="AC33" s="168">
        <f t="shared" ca="1" si="9"/>
        <v>0</v>
      </c>
      <c r="AD33" s="168">
        <f t="shared" ca="1" si="10"/>
        <v>0</v>
      </c>
      <c r="AE33" s="169" t="str">
        <f t="shared" ca="1" si="11"/>
        <v>-</v>
      </c>
      <c r="AF33" s="168" t="str">
        <f t="shared" ca="1" si="12"/>
        <v>-</v>
      </c>
      <c r="AG33" s="169" t="str">
        <f t="shared" ca="1" si="13"/>
        <v>-</v>
      </c>
      <c r="AH33" s="168" t="str">
        <f t="shared" ca="1" si="14"/>
        <v>-</v>
      </c>
      <c r="AI33" s="168">
        <f t="shared" ca="1" si="15"/>
        <v>0</v>
      </c>
      <c r="AJ33" s="170">
        <f t="shared" ca="1" si="16"/>
        <v>0</v>
      </c>
      <c r="AK33" s="168">
        <f t="shared" ca="1" si="17"/>
        <v>0</v>
      </c>
      <c r="AL33" s="168">
        <f t="shared" ca="1" si="18"/>
        <v>0</v>
      </c>
    </row>
    <row r="34" spans="1:38" ht="27" customHeight="1" x14ac:dyDescent="0.2">
      <c r="A34" s="56">
        <v>19</v>
      </c>
      <c r="B34" s="309" t="str">
        <f t="shared" ca="1" si="4"/>
        <v>A19</v>
      </c>
      <c r="C34" s="309"/>
      <c r="D34" s="57" t="str">
        <f t="shared" ca="1" si="5"/>
        <v/>
      </c>
      <c r="E34" s="59" t="str">
        <f t="shared" ca="1" si="6"/>
        <v/>
      </c>
      <c r="F34" s="215">
        <f ca="1">IF(LEN(B34)&gt;0,'OBRAČUNANA OSNOVNA PLAČA'!L28,"")</f>
        <v>0</v>
      </c>
      <c r="G34" s="60"/>
      <c r="H34" s="60"/>
      <c r="I34" s="60"/>
      <c r="J34" s="60"/>
      <c r="K34" s="60"/>
      <c r="L34" s="229">
        <f t="shared" si="7"/>
        <v>0</v>
      </c>
      <c r="M34" s="230">
        <f t="shared" ca="1" si="19"/>
        <v>0</v>
      </c>
      <c r="N34" s="230">
        <f t="shared" ca="1" si="20"/>
        <v>0</v>
      </c>
      <c r="O34" s="231">
        <f t="shared" ca="1" si="21"/>
        <v>0</v>
      </c>
      <c r="P34" s="232">
        <f t="shared" ca="1" si="22"/>
        <v>0</v>
      </c>
      <c r="Q34" s="233">
        <f t="shared" ca="1" si="8"/>
        <v>0</v>
      </c>
      <c r="R34" s="233">
        <f ca="1">IF(LEN(B34)&gt;0,'11'!R34-'11'!Q34,"")</f>
        <v>0</v>
      </c>
      <c r="S34" s="234"/>
      <c r="T34" s="34"/>
      <c r="U34" s="34"/>
      <c r="V34" s="34"/>
      <c r="W34" s="34"/>
      <c r="X34" s="34"/>
      <c r="Y34" s="34"/>
      <c r="AB34" s="167">
        <f>ROW()</f>
        <v>34</v>
      </c>
      <c r="AC34" s="168">
        <f t="shared" ca="1" si="9"/>
        <v>0</v>
      </c>
      <c r="AD34" s="168">
        <f t="shared" ca="1" si="10"/>
        <v>0</v>
      </c>
      <c r="AE34" s="169" t="str">
        <f t="shared" ca="1" si="11"/>
        <v>-</v>
      </c>
      <c r="AF34" s="168" t="str">
        <f t="shared" ca="1" si="12"/>
        <v>-</v>
      </c>
      <c r="AG34" s="169" t="str">
        <f t="shared" ca="1" si="13"/>
        <v>-</v>
      </c>
      <c r="AH34" s="168" t="str">
        <f t="shared" ca="1" si="14"/>
        <v>-</v>
      </c>
      <c r="AI34" s="168">
        <f t="shared" ca="1" si="15"/>
        <v>0</v>
      </c>
      <c r="AJ34" s="170">
        <f t="shared" ca="1" si="16"/>
        <v>0</v>
      </c>
      <c r="AK34" s="168">
        <f t="shared" ca="1" si="17"/>
        <v>0</v>
      </c>
      <c r="AL34" s="168">
        <f t="shared" ca="1" si="18"/>
        <v>0</v>
      </c>
    </row>
    <row r="35" spans="1:38" ht="27" customHeight="1" x14ac:dyDescent="0.2">
      <c r="A35" s="56">
        <v>20</v>
      </c>
      <c r="B35" s="309" t="str">
        <f t="shared" ca="1" si="4"/>
        <v>A20</v>
      </c>
      <c r="C35" s="309"/>
      <c r="D35" s="57" t="str">
        <f t="shared" ca="1" si="5"/>
        <v/>
      </c>
      <c r="E35" s="59" t="str">
        <f t="shared" ca="1" si="6"/>
        <v/>
      </c>
      <c r="F35" s="215">
        <f ca="1">IF(LEN(B35)&gt;0,'OBRAČUNANA OSNOVNA PLAČA'!L29,"")</f>
        <v>0</v>
      </c>
      <c r="G35" s="60"/>
      <c r="H35" s="60"/>
      <c r="I35" s="60"/>
      <c r="J35" s="60"/>
      <c r="K35" s="60"/>
      <c r="L35" s="229">
        <f t="shared" si="7"/>
        <v>0</v>
      </c>
      <c r="M35" s="230">
        <f t="shared" ca="1" si="19"/>
        <v>0</v>
      </c>
      <c r="N35" s="230">
        <f t="shared" ca="1" si="20"/>
        <v>0</v>
      </c>
      <c r="O35" s="231">
        <f t="shared" ca="1" si="21"/>
        <v>0</v>
      </c>
      <c r="P35" s="232">
        <f t="shared" ca="1" si="22"/>
        <v>0</v>
      </c>
      <c r="Q35" s="233">
        <f t="shared" ca="1" si="8"/>
        <v>0</v>
      </c>
      <c r="R35" s="233">
        <f ca="1">IF(LEN(B35)&gt;0,'11'!R35-'11'!Q35,"")</f>
        <v>0</v>
      </c>
      <c r="S35" s="234"/>
      <c r="T35" s="34"/>
      <c r="U35" s="34"/>
      <c r="V35" s="34"/>
      <c r="W35" s="34"/>
      <c r="X35" s="34"/>
      <c r="Y35" s="34"/>
      <c r="AB35" s="167">
        <f>ROW()</f>
        <v>35</v>
      </c>
      <c r="AC35" s="168">
        <f t="shared" ca="1" si="9"/>
        <v>0</v>
      </c>
      <c r="AD35" s="168">
        <f t="shared" ca="1" si="10"/>
        <v>0</v>
      </c>
      <c r="AE35" s="169" t="str">
        <f t="shared" ca="1" si="11"/>
        <v>-</v>
      </c>
      <c r="AF35" s="168" t="str">
        <f t="shared" ca="1" si="12"/>
        <v>-</v>
      </c>
      <c r="AG35" s="169" t="str">
        <f t="shared" ca="1" si="13"/>
        <v>-</v>
      </c>
      <c r="AH35" s="168" t="str">
        <f t="shared" ca="1" si="14"/>
        <v>-</v>
      </c>
      <c r="AI35" s="168">
        <f t="shared" ca="1" si="15"/>
        <v>0</v>
      </c>
      <c r="AJ35" s="170">
        <f t="shared" ca="1" si="16"/>
        <v>0</v>
      </c>
      <c r="AK35" s="168">
        <f t="shared" ca="1" si="17"/>
        <v>0</v>
      </c>
      <c r="AL35" s="168">
        <f t="shared" ca="1" si="18"/>
        <v>0</v>
      </c>
    </row>
    <row r="36" spans="1:38" ht="27" customHeight="1" x14ac:dyDescent="0.2">
      <c r="A36" s="56">
        <v>21</v>
      </c>
      <c r="B36" s="309" t="str">
        <f t="shared" ca="1" si="4"/>
        <v>A21</v>
      </c>
      <c r="C36" s="309"/>
      <c r="D36" s="57" t="str">
        <f t="shared" ca="1" si="5"/>
        <v/>
      </c>
      <c r="E36" s="59" t="str">
        <f t="shared" ca="1" si="6"/>
        <v/>
      </c>
      <c r="F36" s="215">
        <f ca="1">IF(LEN(B36)&gt;0,'OBRAČUNANA OSNOVNA PLAČA'!L30,"")</f>
        <v>0</v>
      </c>
      <c r="G36" s="60"/>
      <c r="H36" s="60"/>
      <c r="I36" s="60"/>
      <c r="J36" s="60"/>
      <c r="K36" s="60"/>
      <c r="L36" s="229">
        <f t="shared" si="7"/>
        <v>0</v>
      </c>
      <c r="M36" s="230">
        <f t="shared" ca="1" si="19"/>
        <v>0</v>
      </c>
      <c r="N36" s="230">
        <f t="shared" ca="1" si="20"/>
        <v>0</v>
      </c>
      <c r="O36" s="231">
        <f t="shared" ca="1" si="21"/>
        <v>0</v>
      </c>
      <c r="P36" s="232">
        <f t="shared" ca="1" si="22"/>
        <v>0</v>
      </c>
      <c r="Q36" s="233">
        <f t="shared" ca="1" si="8"/>
        <v>0</v>
      </c>
      <c r="R36" s="233">
        <f ca="1">IF(LEN(B36)&gt;0,'11'!R36-'11'!Q36,"")</f>
        <v>0</v>
      </c>
      <c r="S36" s="234"/>
      <c r="T36" s="34"/>
      <c r="U36" s="34"/>
      <c r="V36" s="34"/>
      <c r="W36" s="34"/>
      <c r="X36" s="34"/>
      <c r="Y36" s="34"/>
      <c r="AB36" s="167">
        <f>ROW()</f>
        <v>36</v>
      </c>
      <c r="AC36" s="168">
        <f t="shared" ca="1" si="9"/>
        <v>0</v>
      </c>
      <c r="AD36" s="168">
        <f t="shared" ca="1" si="10"/>
        <v>0</v>
      </c>
      <c r="AE36" s="169" t="str">
        <f t="shared" ca="1" si="11"/>
        <v>-</v>
      </c>
      <c r="AF36" s="168" t="str">
        <f t="shared" ca="1" si="12"/>
        <v>-</v>
      </c>
      <c r="AG36" s="169" t="str">
        <f t="shared" ca="1" si="13"/>
        <v>-</v>
      </c>
      <c r="AH36" s="168" t="str">
        <f t="shared" ca="1" si="14"/>
        <v>-</v>
      </c>
      <c r="AI36" s="168">
        <f t="shared" ca="1" si="15"/>
        <v>0</v>
      </c>
      <c r="AJ36" s="170">
        <f t="shared" ca="1" si="16"/>
        <v>0</v>
      </c>
      <c r="AK36" s="168">
        <f t="shared" ca="1" si="17"/>
        <v>0</v>
      </c>
      <c r="AL36" s="168">
        <f t="shared" ca="1" si="18"/>
        <v>0</v>
      </c>
    </row>
    <row r="37" spans="1:38" ht="27" customHeight="1" x14ac:dyDescent="0.2">
      <c r="A37" s="56">
        <v>22</v>
      </c>
      <c r="B37" s="309" t="str">
        <f t="shared" ca="1" si="4"/>
        <v>A22</v>
      </c>
      <c r="C37" s="309"/>
      <c r="D37" s="57" t="str">
        <f t="shared" ca="1" si="5"/>
        <v/>
      </c>
      <c r="E37" s="59" t="str">
        <f t="shared" ca="1" si="6"/>
        <v/>
      </c>
      <c r="F37" s="215">
        <f ca="1">IF(LEN(B37)&gt;0,'OBRAČUNANA OSNOVNA PLAČA'!L31,"")</f>
        <v>0</v>
      </c>
      <c r="G37" s="60"/>
      <c r="H37" s="60"/>
      <c r="I37" s="60"/>
      <c r="J37" s="60"/>
      <c r="K37" s="60"/>
      <c r="L37" s="229">
        <f t="shared" si="7"/>
        <v>0</v>
      </c>
      <c r="M37" s="230">
        <f t="shared" ca="1" si="19"/>
        <v>0</v>
      </c>
      <c r="N37" s="230">
        <f t="shared" ca="1" si="20"/>
        <v>0</v>
      </c>
      <c r="O37" s="231">
        <f t="shared" ca="1" si="21"/>
        <v>0</v>
      </c>
      <c r="P37" s="232">
        <f t="shared" ca="1" si="22"/>
        <v>0</v>
      </c>
      <c r="Q37" s="233">
        <f t="shared" ca="1" si="8"/>
        <v>0</v>
      </c>
      <c r="R37" s="233">
        <f ca="1">IF(LEN(B37)&gt;0,'11'!R37-'11'!Q37,"")</f>
        <v>0</v>
      </c>
      <c r="S37" s="234"/>
      <c r="T37" s="34"/>
      <c r="U37" s="34"/>
      <c r="V37" s="34"/>
      <c r="W37" s="34"/>
      <c r="X37" s="34"/>
      <c r="Y37" s="34"/>
      <c r="AB37" s="167">
        <f>ROW()</f>
        <v>37</v>
      </c>
      <c r="AC37" s="168">
        <f t="shared" ca="1" si="9"/>
        <v>0</v>
      </c>
      <c r="AD37" s="168">
        <f t="shared" ca="1" si="10"/>
        <v>0</v>
      </c>
      <c r="AE37" s="169" t="str">
        <f t="shared" ca="1" si="11"/>
        <v>-</v>
      </c>
      <c r="AF37" s="168" t="str">
        <f t="shared" ca="1" si="12"/>
        <v>-</v>
      </c>
      <c r="AG37" s="169" t="str">
        <f t="shared" ca="1" si="13"/>
        <v>-</v>
      </c>
      <c r="AH37" s="168" t="str">
        <f t="shared" ca="1" si="14"/>
        <v>-</v>
      </c>
      <c r="AI37" s="168">
        <f t="shared" ca="1" si="15"/>
        <v>0</v>
      </c>
      <c r="AJ37" s="170">
        <f t="shared" ca="1" si="16"/>
        <v>0</v>
      </c>
      <c r="AK37" s="168">
        <f t="shared" ca="1" si="17"/>
        <v>0</v>
      </c>
      <c r="AL37" s="168">
        <f t="shared" ca="1" si="18"/>
        <v>0</v>
      </c>
    </row>
    <row r="38" spans="1:38" ht="27" customHeight="1" x14ac:dyDescent="0.2">
      <c r="A38" s="56">
        <v>23</v>
      </c>
      <c r="B38" s="309" t="str">
        <f t="shared" ca="1" si="4"/>
        <v>A23</v>
      </c>
      <c r="C38" s="309"/>
      <c r="D38" s="57" t="str">
        <f t="shared" ca="1" si="5"/>
        <v/>
      </c>
      <c r="E38" s="59" t="str">
        <f t="shared" ca="1" si="6"/>
        <v/>
      </c>
      <c r="F38" s="215">
        <f ca="1">IF(LEN(B38)&gt;0,'OBRAČUNANA OSNOVNA PLAČA'!L32,"")</f>
        <v>0</v>
      </c>
      <c r="G38" s="60"/>
      <c r="H38" s="60"/>
      <c r="I38" s="60"/>
      <c r="J38" s="60"/>
      <c r="K38" s="60"/>
      <c r="L38" s="229">
        <f t="shared" si="7"/>
        <v>0</v>
      </c>
      <c r="M38" s="230">
        <f t="shared" ca="1" si="19"/>
        <v>0</v>
      </c>
      <c r="N38" s="230">
        <f t="shared" ca="1" si="20"/>
        <v>0</v>
      </c>
      <c r="O38" s="231">
        <f t="shared" ca="1" si="21"/>
        <v>0</v>
      </c>
      <c r="P38" s="232">
        <f t="shared" ca="1" si="22"/>
        <v>0</v>
      </c>
      <c r="Q38" s="233">
        <f t="shared" ca="1" si="8"/>
        <v>0</v>
      </c>
      <c r="R38" s="233">
        <f ca="1">IF(LEN(B38)&gt;0,'11'!R38-'11'!Q38,"")</f>
        <v>0</v>
      </c>
      <c r="S38" s="234"/>
      <c r="T38" s="34"/>
      <c r="U38" s="34"/>
      <c r="V38" s="34"/>
      <c r="W38" s="34"/>
      <c r="X38" s="34"/>
      <c r="Y38" s="34"/>
      <c r="AB38" s="167">
        <f>ROW()</f>
        <v>38</v>
      </c>
      <c r="AC38" s="168">
        <f t="shared" ca="1" si="9"/>
        <v>0</v>
      </c>
      <c r="AD38" s="168">
        <f t="shared" ca="1" si="10"/>
        <v>0</v>
      </c>
      <c r="AE38" s="169" t="str">
        <f t="shared" ca="1" si="11"/>
        <v>-</v>
      </c>
      <c r="AF38" s="168" t="str">
        <f t="shared" ca="1" si="12"/>
        <v>-</v>
      </c>
      <c r="AG38" s="169" t="str">
        <f t="shared" ca="1" si="13"/>
        <v>-</v>
      </c>
      <c r="AH38" s="168" t="str">
        <f t="shared" ca="1" si="14"/>
        <v>-</v>
      </c>
      <c r="AI38" s="168">
        <f t="shared" ca="1" si="15"/>
        <v>0</v>
      </c>
      <c r="AJ38" s="170">
        <f t="shared" ca="1" si="16"/>
        <v>0</v>
      </c>
      <c r="AK38" s="168">
        <f t="shared" ca="1" si="17"/>
        <v>0</v>
      </c>
      <c r="AL38" s="168">
        <f t="shared" ca="1" si="18"/>
        <v>0</v>
      </c>
    </row>
    <row r="39" spans="1:38" ht="27" customHeight="1" x14ac:dyDescent="0.2">
      <c r="A39" s="56">
        <v>24</v>
      </c>
      <c r="B39" s="309" t="str">
        <f t="shared" ca="1" si="4"/>
        <v>A24</v>
      </c>
      <c r="C39" s="309"/>
      <c r="D39" s="57" t="str">
        <f t="shared" ca="1" si="5"/>
        <v/>
      </c>
      <c r="E39" s="59" t="str">
        <f t="shared" ca="1" si="6"/>
        <v/>
      </c>
      <c r="F39" s="215">
        <f ca="1">IF(LEN(B39)&gt;0,'OBRAČUNANA OSNOVNA PLAČA'!L33,"")</f>
        <v>0</v>
      </c>
      <c r="G39" s="60"/>
      <c r="H39" s="60"/>
      <c r="I39" s="60"/>
      <c r="J39" s="60"/>
      <c r="K39" s="60"/>
      <c r="L39" s="229">
        <f t="shared" si="7"/>
        <v>0</v>
      </c>
      <c r="M39" s="230">
        <f t="shared" ca="1" si="19"/>
        <v>0</v>
      </c>
      <c r="N39" s="230">
        <f t="shared" ca="1" si="20"/>
        <v>0</v>
      </c>
      <c r="O39" s="231">
        <f t="shared" ca="1" si="21"/>
        <v>0</v>
      </c>
      <c r="P39" s="232">
        <f t="shared" ca="1" si="22"/>
        <v>0</v>
      </c>
      <c r="Q39" s="233">
        <f t="shared" ca="1" si="8"/>
        <v>0</v>
      </c>
      <c r="R39" s="233">
        <f ca="1">IF(LEN(B39)&gt;0,'11'!R39-'11'!Q39,"")</f>
        <v>0</v>
      </c>
      <c r="S39" s="234"/>
      <c r="T39" s="34"/>
      <c r="U39" s="34"/>
      <c r="V39" s="34"/>
      <c r="W39" s="34"/>
      <c r="X39" s="34"/>
      <c r="Y39" s="34"/>
      <c r="AB39" s="167">
        <f>ROW()</f>
        <v>39</v>
      </c>
      <c r="AC39" s="168">
        <f t="shared" ca="1" si="9"/>
        <v>0</v>
      </c>
      <c r="AD39" s="168">
        <f t="shared" ca="1" si="10"/>
        <v>0</v>
      </c>
      <c r="AE39" s="169" t="str">
        <f t="shared" ca="1" si="11"/>
        <v>-</v>
      </c>
      <c r="AF39" s="168" t="str">
        <f t="shared" ca="1" si="12"/>
        <v>-</v>
      </c>
      <c r="AG39" s="169" t="str">
        <f t="shared" ca="1" si="13"/>
        <v>-</v>
      </c>
      <c r="AH39" s="168" t="str">
        <f t="shared" ca="1" si="14"/>
        <v>-</v>
      </c>
      <c r="AI39" s="168">
        <f t="shared" ca="1" si="15"/>
        <v>0</v>
      </c>
      <c r="AJ39" s="170">
        <f t="shared" ca="1" si="16"/>
        <v>0</v>
      </c>
      <c r="AK39" s="168">
        <f t="shared" ca="1" si="17"/>
        <v>0</v>
      </c>
      <c r="AL39" s="168">
        <f t="shared" ca="1" si="18"/>
        <v>0</v>
      </c>
    </row>
    <row r="40" spans="1:38" ht="27" customHeight="1" x14ac:dyDescent="0.2">
      <c r="A40" s="56">
        <v>25</v>
      </c>
      <c r="B40" s="309" t="str">
        <f t="shared" ca="1" si="4"/>
        <v>A25</v>
      </c>
      <c r="C40" s="309"/>
      <c r="D40" s="57" t="str">
        <f t="shared" ca="1" si="5"/>
        <v/>
      </c>
      <c r="E40" s="59" t="str">
        <f t="shared" ca="1" si="6"/>
        <v/>
      </c>
      <c r="F40" s="215">
        <f ca="1">IF(LEN(B40)&gt;0,'OBRAČUNANA OSNOVNA PLAČA'!L34,"")</f>
        <v>0</v>
      </c>
      <c r="G40" s="60"/>
      <c r="H40" s="60"/>
      <c r="I40" s="60"/>
      <c r="J40" s="60"/>
      <c r="K40" s="60"/>
      <c r="L40" s="229">
        <f t="shared" si="7"/>
        <v>0</v>
      </c>
      <c r="M40" s="230">
        <f t="shared" ca="1" si="19"/>
        <v>0</v>
      </c>
      <c r="N40" s="230">
        <f t="shared" ca="1" si="20"/>
        <v>0</v>
      </c>
      <c r="O40" s="231">
        <f t="shared" ca="1" si="21"/>
        <v>0</v>
      </c>
      <c r="P40" s="232">
        <f t="shared" ca="1" si="22"/>
        <v>0</v>
      </c>
      <c r="Q40" s="233">
        <f t="shared" ca="1" si="8"/>
        <v>0</v>
      </c>
      <c r="R40" s="233">
        <f ca="1">IF(LEN(B40)&gt;0,'11'!R40-'11'!Q40,"")</f>
        <v>0</v>
      </c>
      <c r="S40" s="234"/>
      <c r="T40" s="34"/>
      <c r="U40" s="34"/>
      <c r="V40" s="34"/>
      <c r="W40" s="34"/>
      <c r="X40" s="34"/>
      <c r="Y40" s="34"/>
      <c r="AB40" s="167">
        <f>ROW()</f>
        <v>40</v>
      </c>
      <c r="AC40" s="168">
        <f t="shared" ca="1" si="9"/>
        <v>0</v>
      </c>
      <c r="AD40" s="168">
        <f t="shared" ca="1" si="10"/>
        <v>0</v>
      </c>
      <c r="AE40" s="169" t="str">
        <f t="shared" ca="1" si="11"/>
        <v>-</v>
      </c>
      <c r="AF40" s="168" t="str">
        <f t="shared" ca="1" si="12"/>
        <v>-</v>
      </c>
      <c r="AG40" s="169" t="str">
        <f t="shared" ca="1" si="13"/>
        <v>-</v>
      </c>
      <c r="AH40" s="168" t="str">
        <f t="shared" ca="1" si="14"/>
        <v>-</v>
      </c>
      <c r="AI40" s="168">
        <f t="shared" ca="1" si="15"/>
        <v>0</v>
      </c>
      <c r="AJ40" s="170">
        <f t="shared" ca="1" si="16"/>
        <v>0</v>
      </c>
      <c r="AK40" s="168">
        <f t="shared" ca="1" si="17"/>
        <v>0</v>
      </c>
      <c r="AL40" s="168">
        <f t="shared" ca="1" si="18"/>
        <v>0</v>
      </c>
    </row>
    <row r="41" spans="1:38" ht="27" customHeight="1" x14ac:dyDescent="0.2">
      <c r="A41" s="56">
        <v>26</v>
      </c>
      <c r="B41" s="309" t="str">
        <f t="shared" ca="1" si="4"/>
        <v>A26</v>
      </c>
      <c r="C41" s="309"/>
      <c r="D41" s="57" t="str">
        <f t="shared" ca="1" si="5"/>
        <v/>
      </c>
      <c r="E41" s="59" t="str">
        <f t="shared" ca="1" si="6"/>
        <v/>
      </c>
      <c r="F41" s="215">
        <f ca="1">IF(LEN(B41)&gt;0,'OBRAČUNANA OSNOVNA PLAČA'!L35,"")</f>
        <v>0</v>
      </c>
      <c r="G41" s="60"/>
      <c r="H41" s="60"/>
      <c r="I41" s="60"/>
      <c r="J41" s="60"/>
      <c r="K41" s="60"/>
      <c r="L41" s="229">
        <f t="shared" si="7"/>
        <v>0</v>
      </c>
      <c r="M41" s="230">
        <f t="shared" ca="1" si="19"/>
        <v>0</v>
      </c>
      <c r="N41" s="230">
        <f t="shared" ca="1" si="20"/>
        <v>0</v>
      </c>
      <c r="O41" s="231">
        <f t="shared" ca="1" si="21"/>
        <v>0</v>
      </c>
      <c r="P41" s="232">
        <f t="shared" ca="1" si="22"/>
        <v>0</v>
      </c>
      <c r="Q41" s="233">
        <f t="shared" ca="1" si="8"/>
        <v>0</v>
      </c>
      <c r="R41" s="233">
        <f ca="1">IF(LEN(B41)&gt;0,'11'!R41-'11'!Q41,"")</f>
        <v>0</v>
      </c>
      <c r="S41" s="234"/>
      <c r="T41" s="34"/>
      <c r="U41" s="34"/>
      <c r="V41" s="34"/>
      <c r="W41" s="34"/>
      <c r="X41" s="34"/>
      <c r="Y41" s="34"/>
      <c r="AB41" s="167">
        <f>ROW()</f>
        <v>41</v>
      </c>
      <c r="AC41" s="168">
        <f t="shared" ca="1" si="9"/>
        <v>0</v>
      </c>
      <c r="AD41" s="168">
        <f t="shared" ca="1" si="10"/>
        <v>0</v>
      </c>
      <c r="AE41" s="169" t="str">
        <f t="shared" ca="1" si="11"/>
        <v>-</v>
      </c>
      <c r="AF41" s="168" t="str">
        <f t="shared" ca="1" si="12"/>
        <v>-</v>
      </c>
      <c r="AG41" s="169" t="str">
        <f t="shared" ca="1" si="13"/>
        <v>-</v>
      </c>
      <c r="AH41" s="168" t="str">
        <f t="shared" ca="1" si="14"/>
        <v>-</v>
      </c>
      <c r="AI41" s="168">
        <f t="shared" ca="1" si="15"/>
        <v>0</v>
      </c>
      <c r="AJ41" s="170">
        <f t="shared" ca="1" si="16"/>
        <v>0</v>
      </c>
      <c r="AK41" s="168">
        <f t="shared" ca="1" si="17"/>
        <v>0</v>
      </c>
      <c r="AL41" s="168">
        <f t="shared" ca="1" si="18"/>
        <v>0</v>
      </c>
    </row>
    <row r="42" spans="1:38" ht="27" customHeight="1" x14ac:dyDescent="0.2">
      <c r="A42" s="56">
        <v>27</v>
      </c>
      <c r="B42" s="309" t="str">
        <f t="shared" ca="1" si="4"/>
        <v>A27</v>
      </c>
      <c r="C42" s="309"/>
      <c r="D42" s="57" t="str">
        <f t="shared" ca="1" si="5"/>
        <v/>
      </c>
      <c r="E42" s="59" t="str">
        <f t="shared" ca="1" si="6"/>
        <v/>
      </c>
      <c r="F42" s="215">
        <f ca="1">IF(LEN(B42)&gt;0,'OBRAČUNANA OSNOVNA PLAČA'!L36,"")</f>
        <v>0</v>
      </c>
      <c r="G42" s="60"/>
      <c r="H42" s="60"/>
      <c r="I42" s="60"/>
      <c r="J42" s="60"/>
      <c r="K42" s="60"/>
      <c r="L42" s="229">
        <f t="shared" si="7"/>
        <v>0</v>
      </c>
      <c r="M42" s="230">
        <f t="shared" ca="1" si="19"/>
        <v>0</v>
      </c>
      <c r="N42" s="230">
        <f t="shared" ca="1" si="20"/>
        <v>0</v>
      </c>
      <c r="O42" s="231">
        <f t="shared" ca="1" si="21"/>
        <v>0</v>
      </c>
      <c r="P42" s="232">
        <f t="shared" ca="1" si="22"/>
        <v>0</v>
      </c>
      <c r="Q42" s="233">
        <f t="shared" ca="1" si="8"/>
        <v>0</v>
      </c>
      <c r="R42" s="233">
        <f ca="1">IF(LEN(B42)&gt;0,'11'!R42-'11'!Q42,"")</f>
        <v>0</v>
      </c>
      <c r="S42" s="234"/>
      <c r="T42" s="34"/>
      <c r="U42" s="34"/>
      <c r="V42" s="34"/>
      <c r="W42" s="34"/>
      <c r="X42" s="34"/>
      <c r="Y42" s="34"/>
      <c r="AB42" s="167">
        <f>ROW()</f>
        <v>42</v>
      </c>
      <c r="AC42" s="168">
        <f t="shared" ca="1" si="9"/>
        <v>0</v>
      </c>
      <c r="AD42" s="168">
        <f t="shared" ca="1" si="10"/>
        <v>0</v>
      </c>
      <c r="AE42" s="169" t="str">
        <f t="shared" ca="1" si="11"/>
        <v>-</v>
      </c>
      <c r="AF42" s="168" t="str">
        <f t="shared" ca="1" si="12"/>
        <v>-</v>
      </c>
      <c r="AG42" s="169" t="str">
        <f t="shared" ca="1" si="13"/>
        <v>-</v>
      </c>
      <c r="AH42" s="168" t="str">
        <f t="shared" ca="1" si="14"/>
        <v>-</v>
      </c>
      <c r="AI42" s="168">
        <f t="shared" ca="1" si="15"/>
        <v>0</v>
      </c>
      <c r="AJ42" s="170">
        <f t="shared" ca="1" si="16"/>
        <v>0</v>
      </c>
      <c r="AK42" s="168">
        <f t="shared" ca="1" si="17"/>
        <v>0</v>
      </c>
      <c r="AL42" s="168">
        <f t="shared" ca="1" si="18"/>
        <v>0</v>
      </c>
    </row>
    <row r="43" spans="1:38" ht="27" customHeight="1" x14ac:dyDescent="0.2">
      <c r="A43" s="56">
        <v>28</v>
      </c>
      <c r="B43" s="309" t="str">
        <f t="shared" ca="1" si="4"/>
        <v>A28</v>
      </c>
      <c r="C43" s="309"/>
      <c r="D43" s="57" t="str">
        <f t="shared" ca="1" si="5"/>
        <v/>
      </c>
      <c r="E43" s="59" t="str">
        <f t="shared" ca="1" si="6"/>
        <v/>
      </c>
      <c r="F43" s="215">
        <f ca="1">IF(LEN(B43)&gt;0,'OBRAČUNANA OSNOVNA PLAČA'!L37,"")</f>
        <v>0</v>
      </c>
      <c r="G43" s="60"/>
      <c r="H43" s="60"/>
      <c r="I43" s="60"/>
      <c r="J43" s="60"/>
      <c r="K43" s="60"/>
      <c r="L43" s="229">
        <f t="shared" si="7"/>
        <v>0</v>
      </c>
      <c r="M43" s="230">
        <f t="shared" ca="1" si="19"/>
        <v>0</v>
      </c>
      <c r="N43" s="230">
        <f t="shared" ca="1" si="20"/>
        <v>0</v>
      </c>
      <c r="O43" s="231">
        <f t="shared" ca="1" si="21"/>
        <v>0</v>
      </c>
      <c r="P43" s="232">
        <f t="shared" ca="1" si="22"/>
        <v>0</v>
      </c>
      <c r="Q43" s="233">
        <f t="shared" ca="1" si="8"/>
        <v>0</v>
      </c>
      <c r="R43" s="233">
        <f ca="1">IF(LEN(B43)&gt;0,'11'!R43-'11'!Q43,"")</f>
        <v>0</v>
      </c>
      <c r="S43" s="234"/>
      <c r="T43" s="34"/>
      <c r="U43" s="34"/>
      <c r="V43" s="34"/>
      <c r="W43" s="34"/>
      <c r="X43" s="34"/>
      <c r="Y43" s="34"/>
      <c r="AB43" s="167">
        <f>ROW()</f>
        <v>43</v>
      </c>
      <c r="AC43" s="168">
        <f t="shared" ca="1" si="9"/>
        <v>0</v>
      </c>
      <c r="AD43" s="168">
        <f t="shared" ca="1" si="10"/>
        <v>0</v>
      </c>
      <c r="AE43" s="169" t="str">
        <f t="shared" ca="1" si="11"/>
        <v>-</v>
      </c>
      <c r="AF43" s="168" t="str">
        <f t="shared" ca="1" si="12"/>
        <v>-</v>
      </c>
      <c r="AG43" s="169" t="str">
        <f t="shared" ca="1" si="13"/>
        <v>-</v>
      </c>
      <c r="AH43" s="168" t="str">
        <f t="shared" ca="1" si="14"/>
        <v>-</v>
      </c>
      <c r="AI43" s="168">
        <f t="shared" ca="1" si="15"/>
        <v>0</v>
      </c>
      <c r="AJ43" s="170">
        <f t="shared" ca="1" si="16"/>
        <v>0</v>
      </c>
      <c r="AK43" s="168">
        <f t="shared" ca="1" si="17"/>
        <v>0</v>
      </c>
      <c r="AL43" s="168">
        <f t="shared" ca="1" si="18"/>
        <v>0</v>
      </c>
    </row>
    <row r="44" spans="1:38" ht="27" customHeight="1" x14ac:dyDescent="0.2">
      <c r="A44" s="56">
        <v>29</v>
      </c>
      <c r="B44" s="309" t="str">
        <f t="shared" ca="1" si="4"/>
        <v>A29</v>
      </c>
      <c r="C44" s="309"/>
      <c r="D44" s="57" t="str">
        <f t="shared" ca="1" si="5"/>
        <v/>
      </c>
      <c r="E44" s="59" t="str">
        <f t="shared" ca="1" si="6"/>
        <v/>
      </c>
      <c r="F44" s="215">
        <f ca="1">IF(LEN(B44)&gt;0,'OBRAČUNANA OSNOVNA PLAČA'!L38,"")</f>
        <v>0</v>
      </c>
      <c r="G44" s="60"/>
      <c r="H44" s="60"/>
      <c r="I44" s="60"/>
      <c r="J44" s="60"/>
      <c r="K44" s="60"/>
      <c r="L44" s="229">
        <f t="shared" si="7"/>
        <v>0</v>
      </c>
      <c r="M44" s="230">
        <f t="shared" ca="1" si="19"/>
        <v>0</v>
      </c>
      <c r="N44" s="230">
        <f t="shared" ca="1" si="20"/>
        <v>0</v>
      </c>
      <c r="O44" s="231">
        <f t="shared" ca="1" si="21"/>
        <v>0</v>
      </c>
      <c r="P44" s="232">
        <f t="shared" ca="1" si="22"/>
        <v>0</v>
      </c>
      <c r="Q44" s="233">
        <f t="shared" ca="1" si="8"/>
        <v>0</v>
      </c>
      <c r="R44" s="233">
        <f ca="1">IF(LEN(B44)&gt;0,'11'!R44-'11'!Q44,"")</f>
        <v>0</v>
      </c>
      <c r="S44" s="234"/>
      <c r="T44" s="34"/>
      <c r="U44" s="34"/>
      <c r="V44" s="34"/>
      <c r="W44" s="34"/>
      <c r="X44" s="34"/>
      <c r="Y44" s="34"/>
      <c r="AB44" s="167">
        <f>ROW()</f>
        <v>44</v>
      </c>
      <c r="AC44" s="168">
        <f t="shared" ca="1" si="9"/>
        <v>0</v>
      </c>
      <c r="AD44" s="168">
        <f t="shared" ca="1" si="10"/>
        <v>0</v>
      </c>
      <c r="AE44" s="169" t="str">
        <f t="shared" ca="1" si="11"/>
        <v>-</v>
      </c>
      <c r="AF44" s="168" t="str">
        <f t="shared" ca="1" si="12"/>
        <v>-</v>
      </c>
      <c r="AG44" s="169" t="str">
        <f t="shared" ca="1" si="13"/>
        <v>-</v>
      </c>
      <c r="AH44" s="168" t="str">
        <f t="shared" ca="1" si="14"/>
        <v>-</v>
      </c>
      <c r="AI44" s="168">
        <f t="shared" ca="1" si="15"/>
        <v>0</v>
      </c>
      <c r="AJ44" s="170">
        <f t="shared" ca="1" si="16"/>
        <v>0</v>
      </c>
      <c r="AK44" s="168">
        <f t="shared" ca="1" si="17"/>
        <v>0</v>
      </c>
      <c r="AL44" s="168">
        <f t="shared" ca="1" si="18"/>
        <v>0</v>
      </c>
    </row>
    <row r="45" spans="1:38" ht="27" customHeight="1" x14ac:dyDescent="0.2">
      <c r="A45" s="56">
        <v>30</v>
      </c>
      <c r="B45" s="309" t="str">
        <f t="shared" ca="1" si="4"/>
        <v>A30</v>
      </c>
      <c r="C45" s="309"/>
      <c r="D45" s="57" t="str">
        <f t="shared" ca="1" si="5"/>
        <v/>
      </c>
      <c r="E45" s="59" t="str">
        <f t="shared" ca="1" si="6"/>
        <v/>
      </c>
      <c r="F45" s="215">
        <f ca="1">IF(LEN(B45)&gt;0,'OBRAČUNANA OSNOVNA PLAČA'!L39,"")</f>
        <v>0</v>
      </c>
      <c r="G45" s="60"/>
      <c r="H45" s="60"/>
      <c r="I45" s="60"/>
      <c r="J45" s="60"/>
      <c r="K45" s="60"/>
      <c r="L45" s="229">
        <f t="shared" si="7"/>
        <v>0</v>
      </c>
      <c r="M45" s="230">
        <f t="shared" ca="1" si="19"/>
        <v>0</v>
      </c>
      <c r="N45" s="230">
        <f t="shared" ca="1" si="20"/>
        <v>0</v>
      </c>
      <c r="O45" s="231">
        <f t="shared" ca="1" si="21"/>
        <v>0</v>
      </c>
      <c r="P45" s="232">
        <f t="shared" ca="1" si="22"/>
        <v>0</v>
      </c>
      <c r="Q45" s="233">
        <f t="shared" ca="1" si="8"/>
        <v>0</v>
      </c>
      <c r="R45" s="233">
        <f ca="1">IF(LEN(B45)&gt;0,'11'!R45-'11'!Q45,"")</f>
        <v>0</v>
      </c>
      <c r="S45" s="234"/>
      <c r="T45" s="34"/>
      <c r="U45" s="34"/>
      <c r="V45" s="34"/>
      <c r="W45" s="34"/>
      <c r="X45" s="34"/>
      <c r="Y45" s="34"/>
      <c r="AB45" s="167">
        <f>ROW()</f>
        <v>45</v>
      </c>
      <c r="AC45" s="168">
        <f t="shared" ca="1" si="9"/>
        <v>0</v>
      </c>
      <c r="AD45" s="168">
        <f t="shared" ca="1" si="10"/>
        <v>0</v>
      </c>
      <c r="AE45" s="169" t="str">
        <f t="shared" ca="1" si="11"/>
        <v>-</v>
      </c>
      <c r="AF45" s="168" t="str">
        <f t="shared" ca="1" si="12"/>
        <v>-</v>
      </c>
      <c r="AG45" s="169" t="str">
        <f t="shared" ca="1" si="13"/>
        <v>-</v>
      </c>
      <c r="AH45" s="168" t="str">
        <f t="shared" ca="1" si="14"/>
        <v>-</v>
      </c>
      <c r="AI45" s="168">
        <f t="shared" ca="1" si="15"/>
        <v>0</v>
      </c>
      <c r="AJ45" s="170">
        <f t="shared" ca="1" si="16"/>
        <v>0</v>
      </c>
      <c r="AK45" s="168">
        <f t="shared" ca="1" si="17"/>
        <v>0</v>
      </c>
      <c r="AL45" s="168">
        <f t="shared" ca="1" si="18"/>
        <v>0</v>
      </c>
    </row>
    <row r="46" spans="1:38" ht="27" customHeight="1" x14ac:dyDescent="0.2">
      <c r="A46" s="56">
        <v>31</v>
      </c>
      <c r="B46" s="309" t="str">
        <f t="shared" ref="B46:B262" ca="1" si="23">IF(LEN(INDIRECT( "'" &amp; $AD$2 &amp; "'!B" &amp; TEXT($AB46-6,0)))&gt;0,INDIRECT( "'" &amp; $AD$2 &amp; "'!B" &amp; TEXT($AB46-6,0)),"")</f>
        <v>A31</v>
      </c>
      <c r="C46" s="309"/>
      <c r="D46" s="57" t="str">
        <f t="shared" ref="D46:D262" ca="1" si="24">IF(LEN(INDIRECT( "'" &amp; $AD$2 &amp; "'!D" &amp; TEXT($AB46-6,0)))&gt;0,INDIRECT( "'" &amp; $AD$2 &amp; "'!D" &amp; TEXT($AB46-6,0)),"")</f>
        <v/>
      </c>
      <c r="E46" s="59" t="str">
        <f t="shared" ref="E46:E262" ca="1" si="25">IF(LEN(INDIRECT( "'" &amp; $AD$2 &amp; "'!E" &amp; TEXT($AB46-6,0)))&gt;0,INDIRECT( "'" &amp; $AD$2 &amp; "'!E" &amp; TEXT($AB46-6,0)),"")</f>
        <v/>
      </c>
      <c r="F46" s="215">
        <f ca="1">IF(LEN(B46)&gt;0,'OBRAČUNANA OSNOVNA PLAČA'!L40,"")</f>
        <v>0</v>
      </c>
      <c r="G46" s="60"/>
      <c r="H46" s="60"/>
      <c r="I46" s="60"/>
      <c r="J46" s="60"/>
      <c r="K46" s="60"/>
      <c r="L46" s="229">
        <f t="shared" si="7"/>
        <v>0</v>
      </c>
      <c r="M46" s="230">
        <f t="shared" ca="1" si="19"/>
        <v>0</v>
      </c>
      <c r="N46" s="230">
        <f t="shared" ca="1" si="20"/>
        <v>0</v>
      </c>
      <c r="O46" s="231">
        <f t="shared" ca="1" si="21"/>
        <v>0</v>
      </c>
      <c r="P46" s="232">
        <f t="shared" ca="1" si="22"/>
        <v>0</v>
      </c>
      <c r="Q46" s="233">
        <f t="shared" ca="1" si="8"/>
        <v>0</v>
      </c>
      <c r="R46" s="233">
        <f ca="1">IF(LEN(B46)&gt;0,'11'!R46-'11'!Q46,"")</f>
        <v>0</v>
      </c>
      <c r="S46" s="234"/>
      <c r="T46" s="34"/>
      <c r="U46" s="34"/>
      <c r="V46" s="34"/>
      <c r="W46" s="34"/>
      <c r="X46" s="34"/>
      <c r="Y46" s="34"/>
      <c r="AB46" s="167">
        <f>ROW()</f>
        <v>46</v>
      </c>
      <c r="AC46" s="168">
        <f t="shared" ref="AC46:AC262" ca="1" si="26">IF($AO$3=1,0,INDIRECT( "'" &amp; $AO$2 &amp; "'!P" &amp; TEXT($AB46,0)))</f>
        <v>0</v>
      </c>
      <c r="AD46" s="168">
        <f t="shared" ref="AD46:AD262" ca="1" si="27">IF($AO$3=1,(INDIRECT( "'" &amp; $AD$2 &amp; "'!F" &amp; TEXT($AB46-6,0))*2/12+INDIRECT( "'" &amp; $AD$2 &amp; "'!G" &amp; TEXT($AB46-6,0))*10/12)*2,INDIRECT( "'" &amp; $AO$2 &amp; "'!Q" &amp; TEXT($AB46,0)))</f>
        <v>0</v>
      </c>
      <c r="AE46" s="169" t="str">
        <f t="shared" ca="1" si="11"/>
        <v>-</v>
      </c>
      <c r="AF46" s="168" t="str">
        <f t="shared" ca="1" si="12"/>
        <v>-</v>
      </c>
      <c r="AG46" s="169" t="str">
        <f t="shared" ca="1" si="13"/>
        <v>-</v>
      </c>
      <c r="AH46" s="168" t="str">
        <f t="shared" ca="1" si="14"/>
        <v>-</v>
      </c>
      <c r="AI46" s="168">
        <f t="shared" ca="1" si="15"/>
        <v>0</v>
      </c>
      <c r="AJ46" s="170">
        <f t="shared" ca="1" si="16"/>
        <v>0</v>
      </c>
      <c r="AK46" s="168">
        <f t="shared" ref="AK46:AK262" ca="1" si="2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68">
        <f t="shared" ref="AL46:AL262" ca="1" si="2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6">
        <v>32</v>
      </c>
      <c r="B47" s="309" t="str">
        <f t="shared" ca="1" si="23"/>
        <v>A32</v>
      </c>
      <c r="C47" s="309"/>
      <c r="D47" s="57" t="str">
        <f t="shared" ca="1" si="24"/>
        <v/>
      </c>
      <c r="E47" s="59" t="str">
        <f t="shared" ca="1" si="25"/>
        <v/>
      </c>
      <c r="F47" s="215">
        <f ca="1">IF(LEN(B47)&gt;0,'OBRAČUNANA OSNOVNA PLAČA'!L41,"")</f>
        <v>0</v>
      </c>
      <c r="G47" s="60"/>
      <c r="H47" s="60"/>
      <c r="I47" s="60"/>
      <c r="J47" s="60"/>
      <c r="K47" s="60"/>
      <c r="L47" s="229">
        <f t="shared" si="7"/>
        <v>0</v>
      </c>
      <c r="M47" s="230">
        <f t="shared" ca="1" si="19"/>
        <v>0</v>
      </c>
      <c r="N47" s="230">
        <f t="shared" ca="1" si="20"/>
        <v>0</v>
      </c>
      <c r="O47" s="231">
        <f t="shared" ca="1" si="21"/>
        <v>0</v>
      </c>
      <c r="P47" s="232">
        <f t="shared" ca="1" si="22"/>
        <v>0</v>
      </c>
      <c r="Q47" s="233">
        <f t="shared" ca="1" si="8"/>
        <v>0</v>
      </c>
      <c r="R47" s="233">
        <f ca="1">IF(LEN(B47)&gt;0,'11'!R47-'11'!Q47,"")</f>
        <v>0</v>
      </c>
      <c r="S47" s="234"/>
      <c r="T47" s="34"/>
      <c r="U47" s="34"/>
      <c r="V47" s="34"/>
      <c r="W47" s="34"/>
      <c r="X47" s="34"/>
      <c r="Y47" s="34"/>
      <c r="AB47" s="167">
        <f>ROW()</f>
        <v>47</v>
      </c>
      <c r="AC47" s="168">
        <f t="shared" ca="1" si="26"/>
        <v>0</v>
      </c>
      <c r="AD47" s="168">
        <f t="shared" ca="1" si="27"/>
        <v>0</v>
      </c>
      <c r="AE47" s="169" t="str">
        <f t="shared" ca="1" si="11"/>
        <v>-</v>
      </c>
      <c r="AF47" s="168" t="str">
        <f t="shared" ca="1" si="12"/>
        <v>-</v>
      </c>
      <c r="AG47" s="169" t="str">
        <f t="shared" ca="1" si="13"/>
        <v>-</v>
      </c>
      <c r="AH47" s="168" t="str">
        <f t="shared" ca="1" si="14"/>
        <v>-</v>
      </c>
      <c r="AI47" s="168">
        <f t="shared" ca="1" si="15"/>
        <v>0</v>
      </c>
      <c r="AJ47" s="170">
        <f t="shared" ca="1" si="16"/>
        <v>0</v>
      </c>
      <c r="AK47" s="168">
        <f t="shared" ca="1" si="28"/>
        <v>0</v>
      </c>
      <c r="AL47" s="168">
        <f t="shared" ca="1" si="29"/>
        <v>0</v>
      </c>
    </row>
    <row r="48" spans="1:38" ht="27" customHeight="1" x14ac:dyDescent="0.2">
      <c r="A48" s="56">
        <v>33</v>
      </c>
      <c r="B48" s="309" t="str">
        <f t="shared" ca="1" si="23"/>
        <v>A33</v>
      </c>
      <c r="C48" s="309"/>
      <c r="D48" s="57" t="str">
        <f t="shared" ca="1" si="24"/>
        <v/>
      </c>
      <c r="E48" s="59" t="str">
        <f t="shared" ca="1" si="25"/>
        <v/>
      </c>
      <c r="F48" s="215">
        <f ca="1">IF(LEN(B48)&gt;0,'OBRAČUNANA OSNOVNA PLAČA'!L42,"")</f>
        <v>0</v>
      </c>
      <c r="G48" s="60"/>
      <c r="H48" s="60"/>
      <c r="I48" s="60"/>
      <c r="J48" s="60"/>
      <c r="K48" s="60"/>
      <c r="L48" s="229">
        <f t="shared" si="7"/>
        <v>0</v>
      </c>
      <c r="M48" s="230">
        <f t="shared" ca="1" si="19"/>
        <v>0</v>
      </c>
      <c r="N48" s="230">
        <f t="shared" ca="1" si="20"/>
        <v>0</v>
      </c>
      <c r="O48" s="231">
        <f t="shared" ca="1" si="21"/>
        <v>0</v>
      </c>
      <c r="P48" s="232">
        <f t="shared" ca="1" si="22"/>
        <v>0</v>
      </c>
      <c r="Q48" s="233">
        <f t="shared" ca="1" si="8"/>
        <v>0</v>
      </c>
      <c r="R48" s="233">
        <f ca="1">IF(LEN(B48)&gt;0,'11'!R48-'11'!Q48,"")</f>
        <v>0</v>
      </c>
      <c r="S48" s="234"/>
      <c r="T48" s="34"/>
      <c r="U48" s="34"/>
      <c r="V48" s="34"/>
      <c r="W48" s="34"/>
      <c r="X48" s="34"/>
      <c r="Y48" s="34"/>
      <c r="AB48" s="167">
        <f>ROW()</f>
        <v>48</v>
      </c>
      <c r="AC48" s="168">
        <f t="shared" ca="1" si="26"/>
        <v>0</v>
      </c>
      <c r="AD48" s="168">
        <f t="shared" ca="1" si="27"/>
        <v>0</v>
      </c>
      <c r="AE48" s="169" t="str">
        <f t="shared" ca="1" si="11"/>
        <v>-</v>
      </c>
      <c r="AF48" s="168" t="str">
        <f t="shared" ca="1" si="12"/>
        <v>-</v>
      </c>
      <c r="AG48" s="169" t="str">
        <f t="shared" ca="1" si="13"/>
        <v>-</v>
      </c>
      <c r="AH48" s="168" t="str">
        <f t="shared" ca="1" si="14"/>
        <v>-</v>
      </c>
      <c r="AI48" s="168">
        <f t="shared" ca="1" si="15"/>
        <v>0</v>
      </c>
      <c r="AJ48" s="170">
        <f t="shared" ca="1" si="16"/>
        <v>0</v>
      </c>
      <c r="AK48" s="168">
        <f t="shared" ca="1" si="28"/>
        <v>0</v>
      </c>
      <c r="AL48" s="168">
        <f t="shared" ca="1" si="29"/>
        <v>0</v>
      </c>
    </row>
    <row r="49" spans="1:38" ht="27" customHeight="1" x14ac:dyDescent="0.2">
      <c r="A49" s="56">
        <v>34</v>
      </c>
      <c r="B49" s="309" t="str">
        <f t="shared" ca="1" si="23"/>
        <v>A34</v>
      </c>
      <c r="C49" s="309"/>
      <c r="D49" s="57" t="str">
        <f t="shared" ca="1" si="24"/>
        <v/>
      </c>
      <c r="E49" s="59" t="str">
        <f t="shared" ca="1" si="25"/>
        <v/>
      </c>
      <c r="F49" s="215">
        <f ca="1">IF(LEN(B49)&gt;0,'OBRAČUNANA OSNOVNA PLAČA'!L43,"")</f>
        <v>0</v>
      </c>
      <c r="G49" s="60"/>
      <c r="H49" s="60"/>
      <c r="I49" s="60"/>
      <c r="J49" s="60"/>
      <c r="K49" s="60"/>
      <c r="L49" s="229">
        <f t="shared" si="7"/>
        <v>0</v>
      </c>
      <c r="M49" s="230">
        <f t="shared" ca="1" si="19"/>
        <v>0</v>
      </c>
      <c r="N49" s="230">
        <f t="shared" ca="1" si="20"/>
        <v>0</v>
      </c>
      <c r="O49" s="231">
        <f t="shared" ca="1" si="21"/>
        <v>0</v>
      </c>
      <c r="P49" s="232">
        <f t="shared" ca="1" si="22"/>
        <v>0</v>
      </c>
      <c r="Q49" s="233">
        <f t="shared" ca="1" si="8"/>
        <v>0</v>
      </c>
      <c r="R49" s="233">
        <f ca="1">IF(LEN(B49)&gt;0,'11'!R49-'11'!Q49,"")</f>
        <v>0</v>
      </c>
      <c r="S49" s="234"/>
      <c r="T49" s="34"/>
      <c r="U49" s="34"/>
      <c r="V49" s="34"/>
      <c r="W49" s="34"/>
      <c r="X49" s="34"/>
      <c r="Y49" s="34"/>
      <c r="AB49" s="167">
        <f>ROW()</f>
        <v>49</v>
      </c>
      <c r="AC49" s="168">
        <f t="shared" ca="1" si="26"/>
        <v>0</v>
      </c>
      <c r="AD49" s="168">
        <f t="shared" ca="1" si="27"/>
        <v>0</v>
      </c>
      <c r="AE49" s="169" t="str">
        <f t="shared" ca="1" si="11"/>
        <v>-</v>
      </c>
      <c r="AF49" s="168" t="str">
        <f t="shared" ca="1" si="12"/>
        <v>-</v>
      </c>
      <c r="AG49" s="169" t="str">
        <f t="shared" ca="1" si="13"/>
        <v>-</v>
      </c>
      <c r="AH49" s="168" t="str">
        <f t="shared" ca="1" si="14"/>
        <v>-</v>
      </c>
      <c r="AI49" s="168">
        <f t="shared" ca="1" si="15"/>
        <v>0</v>
      </c>
      <c r="AJ49" s="170">
        <f t="shared" ca="1" si="16"/>
        <v>0</v>
      </c>
      <c r="AK49" s="168">
        <f t="shared" ca="1" si="28"/>
        <v>0</v>
      </c>
      <c r="AL49" s="168">
        <f t="shared" ca="1" si="29"/>
        <v>0</v>
      </c>
    </row>
    <row r="50" spans="1:38" ht="27" customHeight="1" x14ac:dyDescent="0.2">
      <c r="A50" s="56">
        <v>35</v>
      </c>
      <c r="B50" s="309" t="str">
        <f t="shared" ca="1" si="23"/>
        <v>A35</v>
      </c>
      <c r="C50" s="309"/>
      <c r="D50" s="57" t="str">
        <f t="shared" ca="1" si="24"/>
        <v/>
      </c>
      <c r="E50" s="59" t="str">
        <f t="shared" ca="1" si="25"/>
        <v/>
      </c>
      <c r="F50" s="215">
        <f ca="1">IF(LEN(B50)&gt;0,'OBRAČUNANA OSNOVNA PLAČA'!L44,"")</f>
        <v>0</v>
      </c>
      <c r="G50" s="60"/>
      <c r="H50" s="60"/>
      <c r="I50" s="60"/>
      <c r="J50" s="60"/>
      <c r="K50" s="60"/>
      <c r="L50" s="229">
        <f t="shared" si="7"/>
        <v>0</v>
      </c>
      <c r="M50" s="230">
        <f t="shared" ca="1" si="19"/>
        <v>0</v>
      </c>
      <c r="N50" s="230">
        <f t="shared" ca="1" si="20"/>
        <v>0</v>
      </c>
      <c r="O50" s="231">
        <f t="shared" ca="1" si="21"/>
        <v>0</v>
      </c>
      <c r="P50" s="232">
        <f t="shared" ca="1" si="22"/>
        <v>0</v>
      </c>
      <c r="Q50" s="233">
        <f t="shared" ca="1" si="8"/>
        <v>0</v>
      </c>
      <c r="R50" s="233">
        <f ca="1">IF(LEN(B50)&gt;0,'11'!R50-'11'!Q50,"")</f>
        <v>0</v>
      </c>
      <c r="S50" s="234"/>
      <c r="T50" s="34"/>
      <c r="U50" s="34"/>
      <c r="V50" s="34"/>
      <c r="W50" s="34"/>
      <c r="X50" s="34"/>
      <c r="Y50" s="34"/>
      <c r="AB50" s="167">
        <f>ROW()</f>
        <v>50</v>
      </c>
      <c r="AC50" s="168">
        <f t="shared" ca="1" si="26"/>
        <v>0</v>
      </c>
      <c r="AD50" s="168">
        <f t="shared" ca="1" si="27"/>
        <v>0</v>
      </c>
      <c r="AE50" s="169" t="str">
        <f t="shared" ca="1" si="11"/>
        <v>-</v>
      </c>
      <c r="AF50" s="168" t="str">
        <f t="shared" ca="1" si="12"/>
        <v>-</v>
      </c>
      <c r="AG50" s="169" t="str">
        <f t="shared" ca="1" si="13"/>
        <v>-</v>
      </c>
      <c r="AH50" s="168" t="str">
        <f t="shared" ca="1" si="14"/>
        <v>-</v>
      </c>
      <c r="AI50" s="168">
        <f t="shared" ca="1" si="15"/>
        <v>0</v>
      </c>
      <c r="AJ50" s="170">
        <f t="shared" ca="1" si="16"/>
        <v>0</v>
      </c>
      <c r="AK50" s="168">
        <f t="shared" ca="1" si="28"/>
        <v>0</v>
      </c>
      <c r="AL50" s="168">
        <f t="shared" ca="1" si="29"/>
        <v>0</v>
      </c>
    </row>
    <row r="51" spans="1:38" ht="27" customHeight="1" x14ac:dyDescent="0.2">
      <c r="A51" s="56">
        <v>36</v>
      </c>
      <c r="B51" s="309" t="str">
        <f t="shared" ca="1" si="23"/>
        <v>A36</v>
      </c>
      <c r="C51" s="309"/>
      <c r="D51" s="57" t="str">
        <f t="shared" ca="1" si="24"/>
        <v/>
      </c>
      <c r="E51" s="59" t="str">
        <f t="shared" ca="1" si="25"/>
        <v/>
      </c>
      <c r="F51" s="215">
        <f ca="1">IF(LEN(B51)&gt;0,'OBRAČUNANA OSNOVNA PLAČA'!L45,"")</f>
        <v>0</v>
      </c>
      <c r="G51" s="60"/>
      <c r="H51" s="60"/>
      <c r="I51" s="60"/>
      <c r="J51" s="60"/>
      <c r="K51" s="60"/>
      <c r="L51" s="229">
        <f t="shared" si="7"/>
        <v>0</v>
      </c>
      <c r="M51" s="230">
        <f t="shared" ca="1" si="19"/>
        <v>0</v>
      </c>
      <c r="N51" s="230">
        <f t="shared" ca="1" si="20"/>
        <v>0</v>
      </c>
      <c r="O51" s="231">
        <f t="shared" ca="1" si="21"/>
        <v>0</v>
      </c>
      <c r="P51" s="232">
        <f t="shared" ca="1" si="22"/>
        <v>0</v>
      </c>
      <c r="Q51" s="233">
        <f t="shared" ca="1" si="8"/>
        <v>0</v>
      </c>
      <c r="R51" s="233">
        <f ca="1">IF(LEN(B51)&gt;0,'11'!R51-'11'!Q51,"")</f>
        <v>0</v>
      </c>
      <c r="S51" s="234"/>
      <c r="T51" s="34"/>
      <c r="U51" s="34"/>
      <c r="V51" s="34"/>
      <c r="W51" s="34"/>
      <c r="X51" s="34"/>
      <c r="Y51" s="34"/>
      <c r="AB51" s="167">
        <f>ROW()</f>
        <v>51</v>
      </c>
      <c r="AC51" s="168">
        <f t="shared" ca="1" si="26"/>
        <v>0</v>
      </c>
      <c r="AD51" s="168">
        <f t="shared" ca="1" si="27"/>
        <v>0</v>
      </c>
      <c r="AE51" s="169" t="str">
        <f t="shared" ca="1" si="11"/>
        <v>-</v>
      </c>
      <c r="AF51" s="168" t="str">
        <f t="shared" ca="1" si="12"/>
        <v>-</v>
      </c>
      <c r="AG51" s="169" t="str">
        <f t="shared" ca="1" si="13"/>
        <v>-</v>
      </c>
      <c r="AH51" s="168" t="str">
        <f t="shared" ca="1" si="14"/>
        <v>-</v>
      </c>
      <c r="AI51" s="168">
        <f t="shared" ca="1" si="15"/>
        <v>0</v>
      </c>
      <c r="AJ51" s="170">
        <f t="shared" ca="1" si="16"/>
        <v>0</v>
      </c>
      <c r="AK51" s="168">
        <f t="shared" ca="1" si="28"/>
        <v>0</v>
      </c>
      <c r="AL51" s="168">
        <f t="shared" ca="1" si="29"/>
        <v>0</v>
      </c>
    </row>
    <row r="52" spans="1:38" ht="27" customHeight="1" x14ac:dyDescent="0.2">
      <c r="A52" s="56">
        <v>37</v>
      </c>
      <c r="B52" s="309" t="str">
        <f t="shared" ca="1" si="23"/>
        <v>A37</v>
      </c>
      <c r="C52" s="309"/>
      <c r="D52" s="57" t="str">
        <f t="shared" ca="1" si="24"/>
        <v/>
      </c>
      <c r="E52" s="59" t="str">
        <f t="shared" ca="1" si="25"/>
        <v/>
      </c>
      <c r="F52" s="215">
        <f ca="1">IF(LEN(B52)&gt;0,'OBRAČUNANA OSNOVNA PLAČA'!L46,"")</f>
        <v>0</v>
      </c>
      <c r="G52" s="60"/>
      <c r="H52" s="60"/>
      <c r="I52" s="60"/>
      <c r="J52" s="60"/>
      <c r="K52" s="60"/>
      <c r="L52" s="229">
        <f t="shared" si="7"/>
        <v>0</v>
      </c>
      <c r="M52" s="230">
        <f t="shared" ca="1" si="19"/>
        <v>0</v>
      </c>
      <c r="N52" s="230">
        <f t="shared" ca="1" si="20"/>
        <v>0</v>
      </c>
      <c r="O52" s="231">
        <f t="shared" ca="1" si="21"/>
        <v>0</v>
      </c>
      <c r="P52" s="232">
        <f t="shared" ca="1" si="22"/>
        <v>0</v>
      </c>
      <c r="Q52" s="233">
        <f t="shared" ca="1" si="8"/>
        <v>0</v>
      </c>
      <c r="R52" s="233">
        <f ca="1">IF(LEN(B52)&gt;0,'11'!R52-'11'!Q52,"")</f>
        <v>0</v>
      </c>
      <c r="S52" s="234"/>
      <c r="T52" s="34"/>
      <c r="U52" s="34"/>
      <c r="V52" s="34"/>
      <c r="W52" s="34"/>
      <c r="X52" s="34"/>
      <c r="Y52" s="34"/>
      <c r="AB52" s="167">
        <f>ROW()</f>
        <v>52</v>
      </c>
      <c r="AC52" s="168">
        <f t="shared" ca="1" si="26"/>
        <v>0</v>
      </c>
      <c r="AD52" s="168">
        <f t="shared" ca="1" si="27"/>
        <v>0</v>
      </c>
      <c r="AE52" s="169" t="str">
        <f t="shared" ca="1" si="11"/>
        <v>-</v>
      </c>
      <c r="AF52" s="168" t="str">
        <f t="shared" ca="1" si="12"/>
        <v>-</v>
      </c>
      <c r="AG52" s="169" t="str">
        <f t="shared" ca="1" si="13"/>
        <v>-</v>
      </c>
      <c r="AH52" s="168" t="str">
        <f t="shared" ca="1" si="14"/>
        <v>-</v>
      </c>
      <c r="AI52" s="168">
        <f t="shared" ca="1" si="15"/>
        <v>0</v>
      </c>
      <c r="AJ52" s="170">
        <f t="shared" ca="1" si="16"/>
        <v>0</v>
      </c>
      <c r="AK52" s="168">
        <f t="shared" ca="1" si="28"/>
        <v>0</v>
      </c>
      <c r="AL52" s="168">
        <f t="shared" ca="1" si="29"/>
        <v>0</v>
      </c>
    </row>
    <row r="53" spans="1:38" ht="27" customHeight="1" x14ac:dyDescent="0.2">
      <c r="A53" s="56">
        <v>38</v>
      </c>
      <c r="B53" s="309" t="str">
        <f t="shared" ca="1" si="23"/>
        <v>A38</v>
      </c>
      <c r="C53" s="309"/>
      <c r="D53" s="57" t="str">
        <f t="shared" ca="1" si="24"/>
        <v/>
      </c>
      <c r="E53" s="59" t="str">
        <f t="shared" ca="1" si="25"/>
        <v/>
      </c>
      <c r="F53" s="215">
        <f ca="1">IF(LEN(B53)&gt;0,'OBRAČUNANA OSNOVNA PLAČA'!L47,"")</f>
        <v>0</v>
      </c>
      <c r="G53" s="60"/>
      <c r="H53" s="60"/>
      <c r="I53" s="60"/>
      <c r="J53" s="60"/>
      <c r="K53" s="60"/>
      <c r="L53" s="229">
        <f t="shared" si="7"/>
        <v>0</v>
      </c>
      <c r="M53" s="230">
        <f t="shared" ca="1" si="19"/>
        <v>0</v>
      </c>
      <c r="N53" s="230">
        <f t="shared" ca="1" si="20"/>
        <v>0</v>
      </c>
      <c r="O53" s="231">
        <f t="shared" ca="1" si="21"/>
        <v>0</v>
      </c>
      <c r="P53" s="232">
        <f t="shared" ca="1" si="22"/>
        <v>0</v>
      </c>
      <c r="Q53" s="233">
        <f t="shared" ca="1" si="8"/>
        <v>0</v>
      </c>
      <c r="R53" s="233">
        <f ca="1">IF(LEN(B53)&gt;0,'11'!R53-'11'!Q53,"")</f>
        <v>0</v>
      </c>
      <c r="S53" s="234"/>
      <c r="T53" s="34"/>
      <c r="U53" s="34"/>
      <c r="V53" s="34"/>
      <c r="W53" s="34"/>
      <c r="X53" s="34"/>
      <c r="Y53" s="34"/>
      <c r="AB53" s="167">
        <f>ROW()</f>
        <v>53</v>
      </c>
      <c r="AC53" s="168">
        <f t="shared" ca="1" si="26"/>
        <v>0</v>
      </c>
      <c r="AD53" s="168">
        <f t="shared" ca="1" si="27"/>
        <v>0</v>
      </c>
      <c r="AE53" s="169" t="str">
        <f t="shared" ca="1" si="11"/>
        <v>-</v>
      </c>
      <c r="AF53" s="168" t="str">
        <f t="shared" ca="1" si="12"/>
        <v>-</v>
      </c>
      <c r="AG53" s="169" t="str">
        <f t="shared" ca="1" si="13"/>
        <v>-</v>
      </c>
      <c r="AH53" s="168" t="str">
        <f t="shared" ca="1" si="14"/>
        <v>-</v>
      </c>
      <c r="AI53" s="168">
        <f t="shared" ca="1" si="15"/>
        <v>0</v>
      </c>
      <c r="AJ53" s="170">
        <f t="shared" ca="1" si="16"/>
        <v>0</v>
      </c>
      <c r="AK53" s="168">
        <f t="shared" ca="1" si="28"/>
        <v>0</v>
      </c>
      <c r="AL53" s="168">
        <f t="shared" ca="1" si="29"/>
        <v>0</v>
      </c>
    </row>
    <row r="54" spans="1:38" ht="27" customHeight="1" x14ac:dyDescent="0.2">
      <c r="A54" s="56">
        <v>39</v>
      </c>
      <c r="B54" s="309" t="str">
        <f t="shared" ca="1" si="23"/>
        <v>A39</v>
      </c>
      <c r="C54" s="309"/>
      <c r="D54" s="57" t="str">
        <f t="shared" ca="1" si="24"/>
        <v/>
      </c>
      <c r="E54" s="59" t="str">
        <f t="shared" ca="1" si="25"/>
        <v/>
      </c>
      <c r="F54" s="215">
        <f ca="1">IF(LEN(B54)&gt;0,'OBRAČUNANA OSNOVNA PLAČA'!L48,"")</f>
        <v>0</v>
      </c>
      <c r="G54" s="60"/>
      <c r="H54" s="60"/>
      <c r="I54" s="60"/>
      <c r="J54" s="60"/>
      <c r="K54" s="60"/>
      <c r="L54" s="229">
        <f t="shared" si="7"/>
        <v>0</v>
      </c>
      <c r="M54" s="230">
        <f t="shared" ca="1" si="19"/>
        <v>0</v>
      </c>
      <c r="N54" s="230">
        <f t="shared" ca="1" si="20"/>
        <v>0</v>
      </c>
      <c r="O54" s="231">
        <f t="shared" ca="1" si="21"/>
        <v>0</v>
      </c>
      <c r="P54" s="232">
        <f t="shared" ca="1" si="22"/>
        <v>0</v>
      </c>
      <c r="Q54" s="233">
        <f t="shared" ca="1" si="8"/>
        <v>0</v>
      </c>
      <c r="R54" s="233">
        <f ca="1">IF(LEN(B54)&gt;0,'11'!R54-'11'!Q54,"")</f>
        <v>0</v>
      </c>
      <c r="S54" s="234"/>
      <c r="T54" s="34"/>
      <c r="U54" s="34"/>
      <c r="V54" s="34"/>
      <c r="W54" s="34"/>
      <c r="X54" s="34"/>
      <c r="Y54" s="34"/>
      <c r="AB54" s="167">
        <f>ROW()</f>
        <v>54</v>
      </c>
      <c r="AC54" s="168">
        <f t="shared" ca="1" si="26"/>
        <v>0</v>
      </c>
      <c r="AD54" s="168">
        <f t="shared" ca="1" si="27"/>
        <v>0</v>
      </c>
      <c r="AE54" s="169" t="str">
        <f t="shared" ca="1" si="11"/>
        <v>-</v>
      </c>
      <c r="AF54" s="168" t="str">
        <f t="shared" ca="1" si="12"/>
        <v>-</v>
      </c>
      <c r="AG54" s="169" t="str">
        <f t="shared" ca="1" si="13"/>
        <v>-</v>
      </c>
      <c r="AH54" s="168" t="str">
        <f t="shared" ca="1" si="14"/>
        <v>-</v>
      </c>
      <c r="AI54" s="168">
        <f t="shared" ca="1" si="15"/>
        <v>0</v>
      </c>
      <c r="AJ54" s="170">
        <f t="shared" ca="1" si="16"/>
        <v>0</v>
      </c>
      <c r="AK54" s="168">
        <f t="shared" ca="1" si="28"/>
        <v>0</v>
      </c>
      <c r="AL54" s="168">
        <f t="shared" ca="1" si="29"/>
        <v>0</v>
      </c>
    </row>
    <row r="55" spans="1:38" ht="27" customHeight="1" x14ac:dyDescent="0.2">
      <c r="A55" s="56">
        <v>40</v>
      </c>
      <c r="B55" s="309" t="str">
        <f t="shared" ca="1" si="23"/>
        <v>A40</v>
      </c>
      <c r="C55" s="309"/>
      <c r="D55" s="57" t="str">
        <f t="shared" ca="1" si="24"/>
        <v/>
      </c>
      <c r="E55" s="59" t="str">
        <f t="shared" ca="1" si="25"/>
        <v/>
      </c>
      <c r="F55" s="215">
        <f ca="1">IF(LEN(B55)&gt;0,'OBRAČUNANA OSNOVNA PLAČA'!L49,"")</f>
        <v>0</v>
      </c>
      <c r="G55" s="60"/>
      <c r="H55" s="60"/>
      <c r="I55" s="60"/>
      <c r="J55" s="60"/>
      <c r="K55" s="60"/>
      <c r="L55" s="229">
        <f t="shared" si="7"/>
        <v>0</v>
      </c>
      <c r="M55" s="230">
        <f t="shared" ca="1" si="19"/>
        <v>0</v>
      </c>
      <c r="N55" s="230">
        <f t="shared" ca="1" si="20"/>
        <v>0</v>
      </c>
      <c r="O55" s="231">
        <f t="shared" ca="1" si="21"/>
        <v>0</v>
      </c>
      <c r="P55" s="232">
        <f t="shared" ca="1" si="22"/>
        <v>0</v>
      </c>
      <c r="Q55" s="233">
        <f t="shared" ca="1" si="8"/>
        <v>0</v>
      </c>
      <c r="R55" s="233">
        <f ca="1">IF(LEN(B55)&gt;0,'11'!R55-'11'!Q55,"")</f>
        <v>0</v>
      </c>
      <c r="S55" s="234"/>
      <c r="T55" s="34"/>
      <c r="U55" s="34"/>
      <c r="V55" s="34"/>
      <c r="W55" s="34"/>
      <c r="X55" s="34"/>
      <c r="Y55" s="34"/>
      <c r="AB55" s="167">
        <f>ROW()</f>
        <v>55</v>
      </c>
      <c r="AC55" s="168">
        <f t="shared" ca="1" si="26"/>
        <v>0</v>
      </c>
      <c r="AD55" s="168">
        <f t="shared" ca="1" si="27"/>
        <v>0</v>
      </c>
      <c r="AE55" s="169" t="str">
        <f t="shared" ca="1" si="11"/>
        <v>-</v>
      </c>
      <c r="AF55" s="168" t="str">
        <f t="shared" ca="1" si="12"/>
        <v>-</v>
      </c>
      <c r="AG55" s="169" t="str">
        <f t="shared" ca="1" si="13"/>
        <v>-</v>
      </c>
      <c r="AH55" s="168" t="str">
        <f t="shared" ca="1" si="14"/>
        <v>-</v>
      </c>
      <c r="AI55" s="168">
        <f t="shared" ca="1" si="15"/>
        <v>0</v>
      </c>
      <c r="AJ55" s="170">
        <f t="shared" ca="1" si="16"/>
        <v>0</v>
      </c>
      <c r="AK55" s="168">
        <f t="shared" ca="1" si="28"/>
        <v>0</v>
      </c>
      <c r="AL55" s="168">
        <f t="shared" ca="1" si="29"/>
        <v>0</v>
      </c>
    </row>
    <row r="56" spans="1:38" ht="27" customHeight="1" x14ac:dyDescent="0.2">
      <c r="A56" s="56">
        <v>41</v>
      </c>
      <c r="B56" s="309" t="str">
        <f t="shared" ca="1" si="23"/>
        <v>A41</v>
      </c>
      <c r="C56" s="309"/>
      <c r="D56" s="57" t="str">
        <f t="shared" ca="1" si="24"/>
        <v/>
      </c>
      <c r="E56" s="59" t="str">
        <f t="shared" ca="1" si="25"/>
        <v/>
      </c>
      <c r="F56" s="215">
        <f ca="1">IF(LEN(B56)&gt;0,'OBRAČUNANA OSNOVNA PLAČA'!L50,"")</f>
        <v>0</v>
      </c>
      <c r="G56" s="60"/>
      <c r="H56" s="60"/>
      <c r="I56" s="60"/>
      <c r="J56" s="60"/>
      <c r="K56" s="60"/>
      <c r="L56" s="229">
        <f t="shared" si="7"/>
        <v>0</v>
      </c>
      <c r="M56" s="230">
        <f t="shared" ca="1" si="19"/>
        <v>0</v>
      </c>
      <c r="N56" s="230">
        <f t="shared" ca="1" si="20"/>
        <v>0</v>
      </c>
      <c r="O56" s="231">
        <f t="shared" ca="1" si="21"/>
        <v>0</v>
      </c>
      <c r="P56" s="232">
        <f t="shared" ca="1" si="22"/>
        <v>0</v>
      </c>
      <c r="Q56" s="233">
        <f t="shared" ca="1" si="8"/>
        <v>0</v>
      </c>
      <c r="R56" s="233">
        <f ca="1">IF(LEN(B56)&gt;0,'11'!R56-'11'!Q56,"")</f>
        <v>0</v>
      </c>
      <c r="S56" s="234"/>
      <c r="T56" s="34"/>
      <c r="U56" s="34"/>
      <c r="V56" s="34"/>
      <c r="W56" s="34"/>
      <c r="X56" s="34"/>
      <c r="Y56" s="34"/>
      <c r="AB56" s="167">
        <f>ROW()</f>
        <v>56</v>
      </c>
      <c r="AC56" s="168">
        <f t="shared" ca="1" si="26"/>
        <v>0</v>
      </c>
      <c r="AD56" s="168">
        <f t="shared" ca="1" si="27"/>
        <v>0</v>
      </c>
      <c r="AE56" s="169" t="str">
        <f t="shared" ca="1" si="11"/>
        <v>-</v>
      </c>
      <c r="AF56" s="168" t="str">
        <f t="shared" ca="1" si="12"/>
        <v>-</v>
      </c>
      <c r="AG56" s="169" t="str">
        <f t="shared" ca="1" si="13"/>
        <v>-</v>
      </c>
      <c r="AH56" s="168" t="str">
        <f t="shared" ca="1" si="14"/>
        <v>-</v>
      </c>
      <c r="AI56" s="168">
        <f t="shared" ca="1" si="15"/>
        <v>0</v>
      </c>
      <c r="AJ56" s="170">
        <f t="shared" ca="1" si="16"/>
        <v>0</v>
      </c>
      <c r="AK56" s="168">
        <f t="shared" ca="1" si="28"/>
        <v>0</v>
      </c>
      <c r="AL56" s="168">
        <f t="shared" ca="1" si="29"/>
        <v>0</v>
      </c>
    </row>
    <row r="57" spans="1:38" ht="27" customHeight="1" x14ac:dyDescent="0.2">
      <c r="A57" s="56">
        <v>42</v>
      </c>
      <c r="B57" s="309" t="str">
        <f t="shared" ca="1" si="23"/>
        <v>A42</v>
      </c>
      <c r="C57" s="309"/>
      <c r="D57" s="57" t="str">
        <f t="shared" ca="1" si="24"/>
        <v/>
      </c>
      <c r="E57" s="59" t="str">
        <f t="shared" ca="1" si="25"/>
        <v/>
      </c>
      <c r="F57" s="215">
        <f ca="1">IF(LEN(B57)&gt;0,'OBRAČUNANA OSNOVNA PLAČA'!L51,"")</f>
        <v>0</v>
      </c>
      <c r="G57" s="60"/>
      <c r="H57" s="60"/>
      <c r="I57" s="60"/>
      <c r="J57" s="60"/>
      <c r="K57" s="60"/>
      <c r="L57" s="229">
        <f t="shared" si="7"/>
        <v>0</v>
      </c>
      <c r="M57" s="230">
        <f t="shared" ca="1" si="19"/>
        <v>0</v>
      </c>
      <c r="N57" s="230">
        <f t="shared" ca="1" si="20"/>
        <v>0</v>
      </c>
      <c r="O57" s="231">
        <f t="shared" ca="1" si="21"/>
        <v>0</v>
      </c>
      <c r="P57" s="232">
        <f t="shared" ca="1" si="22"/>
        <v>0</v>
      </c>
      <c r="Q57" s="233">
        <f t="shared" ca="1" si="8"/>
        <v>0</v>
      </c>
      <c r="R57" s="233">
        <f ca="1">IF(LEN(B57)&gt;0,'11'!R57-'11'!Q57,"")</f>
        <v>0</v>
      </c>
      <c r="S57" s="234"/>
      <c r="T57" s="34"/>
      <c r="U57" s="34"/>
      <c r="V57" s="34"/>
      <c r="W57" s="34"/>
      <c r="X57" s="34"/>
      <c r="Y57" s="34"/>
      <c r="AB57" s="167">
        <f>ROW()</f>
        <v>57</v>
      </c>
      <c r="AC57" s="168">
        <f t="shared" ca="1" si="26"/>
        <v>0</v>
      </c>
      <c r="AD57" s="168">
        <f t="shared" ca="1" si="27"/>
        <v>0</v>
      </c>
      <c r="AE57" s="169" t="str">
        <f t="shared" ca="1" si="11"/>
        <v>-</v>
      </c>
      <c r="AF57" s="168" t="str">
        <f t="shared" ca="1" si="12"/>
        <v>-</v>
      </c>
      <c r="AG57" s="169" t="str">
        <f t="shared" ca="1" si="13"/>
        <v>-</v>
      </c>
      <c r="AH57" s="168" t="str">
        <f t="shared" ca="1" si="14"/>
        <v>-</v>
      </c>
      <c r="AI57" s="168">
        <f t="shared" ca="1" si="15"/>
        <v>0</v>
      </c>
      <c r="AJ57" s="170">
        <f t="shared" ca="1" si="16"/>
        <v>0</v>
      </c>
      <c r="AK57" s="168">
        <f t="shared" ca="1" si="28"/>
        <v>0</v>
      </c>
      <c r="AL57" s="168">
        <f t="shared" ca="1" si="29"/>
        <v>0</v>
      </c>
    </row>
    <row r="58" spans="1:38" ht="27" customHeight="1" x14ac:dyDescent="0.2">
      <c r="A58" s="56">
        <v>43</v>
      </c>
      <c r="B58" s="309" t="str">
        <f t="shared" ca="1" si="23"/>
        <v>A43</v>
      </c>
      <c r="C58" s="309"/>
      <c r="D58" s="57" t="str">
        <f t="shared" ca="1" si="24"/>
        <v/>
      </c>
      <c r="E58" s="59" t="str">
        <f t="shared" ca="1" si="25"/>
        <v/>
      </c>
      <c r="F58" s="215">
        <f ca="1">IF(LEN(B58)&gt;0,'OBRAČUNANA OSNOVNA PLAČA'!L52,"")</f>
        <v>0</v>
      </c>
      <c r="G58" s="60"/>
      <c r="H58" s="60"/>
      <c r="I58" s="60"/>
      <c r="J58" s="60"/>
      <c r="K58" s="60"/>
      <c r="L58" s="229">
        <f t="shared" si="7"/>
        <v>0</v>
      </c>
      <c r="M58" s="230">
        <f t="shared" ca="1" si="19"/>
        <v>0</v>
      </c>
      <c r="N58" s="230">
        <f t="shared" ca="1" si="20"/>
        <v>0</v>
      </c>
      <c r="O58" s="231">
        <f t="shared" ca="1" si="21"/>
        <v>0</v>
      </c>
      <c r="P58" s="232">
        <f t="shared" ca="1" si="22"/>
        <v>0</v>
      </c>
      <c r="Q58" s="233">
        <f t="shared" ca="1" si="8"/>
        <v>0</v>
      </c>
      <c r="R58" s="233">
        <f ca="1">IF(LEN(B58)&gt;0,'11'!R58-'11'!Q58,"")</f>
        <v>0</v>
      </c>
      <c r="S58" s="234"/>
      <c r="T58" s="34"/>
      <c r="U58" s="34"/>
      <c r="V58" s="34"/>
      <c r="W58" s="34"/>
      <c r="X58" s="34"/>
      <c r="Y58" s="34"/>
      <c r="AB58" s="167">
        <f>ROW()</f>
        <v>58</v>
      </c>
      <c r="AC58" s="168">
        <f t="shared" ca="1" si="26"/>
        <v>0</v>
      </c>
      <c r="AD58" s="168">
        <f t="shared" ca="1" si="27"/>
        <v>0</v>
      </c>
      <c r="AE58" s="169" t="str">
        <f t="shared" ca="1" si="11"/>
        <v>-</v>
      </c>
      <c r="AF58" s="168" t="str">
        <f t="shared" ca="1" si="12"/>
        <v>-</v>
      </c>
      <c r="AG58" s="169" t="str">
        <f t="shared" ca="1" si="13"/>
        <v>-</v>
      </c>
      <c r="AH58" s="168" t="str">
        <f t="shared" ca="1" si="14"/>
        <v>-</v>
      </c>
      <c r="AI58" s="168">
        <f t="shared" ca="1" si="15"/>
        <v>0</v>
      </c>
      <c r="AJ58" s="170">
        <f t="shared" ca="1" si="16"/>
        <v>0</v>
      </c>
      <c r="AK58" s="168">
        <f t="shared" ca="1" si="28"/>
        <v>0</v>
      </c>
      <c r="AL58" s="168">
        <f t="shared" ca="1" si="29"/>
        <v>0</v>
      </c>
    </row>
    <row r="59" spans="1:38" ht="27" customHeight="1" x14ac:dyDescent="0.2">
      <c r="A59" s="56">
        <v>44</v>
      </c>
      <c r="B59" s="309" t="str">
        <f t="shared" ca="1" si="23"/>
        <v>A44</v>
      </c>
      <c r="C59" s="309"/>
      <c r="D59" s="57" t="str">
        <f t="shared" ca="1" si="24"/>
        <v/>
      </c>
      <c r="E59" s="59" t="str">
        <f t="shared" ca="1" si="25"/>
        <v/>
      </c>
      <c r="F59" s="215">
        <f ca="1">IF(LEN(B59)&gt;0,'OBRAČUNANA OSNOVNA PLAČA'!L53,"")</f>
        <v>0</v>
      </c>
      <c r="G59" s="60"/>
      <c r="H59" s="60"/>
      <c r="I59" s="60"/>
      <c r="J59" s="60"/>
      <c r="K59" s="60"/>
      <c r="L59" s="229">
        <f t="shared" si="7"/>
        <v>0</v>
      </c>
      <c r="M59" s="230">
        <f t="shared" ca="1" si="19"/>
        <v>0</v>
      </c>
      <c r="N59" s="230">
        <f t="shared" ca="1" si="20"/>
        <v>0</v>
      </c>
      <c r="O59" s="231">
        <f t="shared" ca="1" si="21"/>
        <v>0</v>
      </c>
      <c r="P59" s="232">
        <f t="shared" ca="1" si="22"/>
        <v>0</v>
      </c>
      <c r="Q59" s="233">
        <f t="shared" ca="1" si="8"/>
        <v>0</v>
      </c>
      <c r="R59" s="233">
        <f ca="1">IF(LEN(B59)&gt;0,'11'!R59-'11'!Q59,"")</f>
        <v>0</v>
      </c>
      <c r="S59" s="234"/>
      <c r="T59" s="34"/>
      <c r="U59" s="34"/>
      <c r="V59" s="34"/>
      <c r="W59" s="34"/>
      <c r="X59" s="34"/>
      <c r="Y59" s="34"/>
      <c r="AB59" s="167">
        <f>ROW()</f>
        <v>59</v>
      </c>
      <c r="AC59" s="168">
        <f t="shared" ca="1" si="26"/>
        <v>0</v>
      </c>
      <c r="AD59" s="168">
        <f t="shared" ca="1" si="27"/>
        <v>0</v>
      </c>
      <c r="AE59" s="169" t="str">
        <f t="shared" ca="1" si="11"/>
        <v>-</v>
      </c>
      <c r="AF59" s="168" t="str">
        <f t="shared" ca="1" si="12"/>
        <v>-</v>
      </c>
      <c r="AG59" s="169" t="str">
        <f t="shared" ca="1" si="13"/>
        <v>-</v>
      </c>
      <c r="AH59" s="168" t="str">
        <f t="shared" ca="1" si="14"/>
        <v>-</v>
      </c>
      <c r="AI59" s="168">
        <f t="shared" ca="1" si="15"/>
        <v>0</v>
      </c>
      <c r="AJ59" s="170">
        <f t="shared" ca="1" si="16"/>
        <v>0</v>
      </c>
      <c r="AK59" s="168">
        <f t="shared" ca="1" si="28"/>
        <v>0</v>
      </c>
      <c r="AL59" s="168">
        <f t="shared" ca="1" si="29"/>
        <v>0</v>
      </c>
    </row>
    <row r="60" spans="1:38" ht="27" customHeight="1" x14ac:dyDescent="0.2">
      <c r="A60" s="56">
        <v>45</v>
      </c>
      <c r="B60" s="309" t="str">
        <f t="shared" ca="1" si="23"/>
        <v>A45</v>
      </c>
      <c r="C60" s="309"/>
      <c r="D60" s="57" t="str">
        <f t="shared" ca="1" si="24"/>
        <v/>
      </c>
      <c r="E60" s="59" t="str">
        <f t="shared" ca="1" si="25"/>
        <v/>
      </c>
      <c r="F60" s="215">
        <f ca="1">IF(LEN(B60)&gt;0,'OBRAČUNANA OSNOVNA PLAČA'!L54,"")</f>
        <v>0</v>
      </c>
      <c r="G60" s="60"/>
      <c r="H60" s="60"/>
      <c r="I60" s="60"/>
      <c r="J60" s="60"/>
      <c r="K60" s="60"/>
      <c r="L60" s="229">
        <f t="shared" si="7"/>
        <v>0</v>
      </c>
      <c r="M60" s="230">
        <f t="shared" ca="1" si="19"/>
        <v>0</v>
      </c>
      <c r="N60" s="230">
        <f t="shared" ca="1" si="20"/>
        <v>0</v>
      </c>
      <c r="O60" s="231">
        <f t="shared" ca="1" si="21"/>
        <v>0</v>
      </c>
      <c r="P60" s="232">
        <f t="shared" ca="1" si="22"/>
        <v>0</v>
      </c>
      <c r="Q60" s="233">
        <f t="shared" ca="1" si="8"/>
        <v>0</v>
      </c>
      <c r="R60" s="233">
        <f ca="1">IF(LEN(B60)&gt;0,'11'!R60-'11'!Q60,"")</f>
        <v>0</v>
      </c>
      <c r="S60" s="234"/>
      <c r="T60" s="34"/>
      <c r="U60" s="34"/>
      <c r="V60" s="34"/>
      <c r="W60" s="34"/>
      <c r="X60" s="34"/>
      <c r="Y60" s="34"/>
      <c r="AB60" s="167">
        <f>ROW()</f>
        <v>60</v>
      </c>
      <c r="AC60" s="168">
        <f t="shared" ca="1" si="26"/>
        <v>0</v>
      </c>
      <c r="AD60" s="168">
        <f t="shared" ca="1" si="27"/>
        <v>0</v>
      </c>
      <c r="AE60" s="169" t="str">
        <f t="shared" ca="1" si="11"/>
        <v>-</v>
      </c>
      <c r="AF60" s="168" t="str">
        <f t="shared" ca="1" si="12"/>
        <v>-</v>
      </c>
      <c r="AG60" s="169" t="str">
        <f t="shared" ca="1" si="13"/>
        <v>-</v>
      </c>
      <c r="AH60" s="168" t="str">
        <f t="shared" ca="1" si="14"/>
        <v>-</v>
      </c>
      <c r="AI60" s="168">
        <f t="shared" ca="1" si="15"/>
        <v>0</v>
      </c>
      <c r="AJ60" s="170">
        <f t="shared" ca="1" si="16"/>
        <v>0</v>
      </c>
      <c r="AK60" s="168">
        <f t="shared" ca="1" si="28"/>
        <v>0</v>
      </c>
      <c r="AL60" s="168">
        <f t="shared" ca="1" si="29"/>
        <v>0</v>
      </c>
    </row>
    <row r="61" spans="1:38" ht="27" customHeight="1" x14ac:dyDescent="0.2">
      <c r="A61" s="56">
        <v>46</v>
      </c>
      <c r="B61" s="309" t="str">
        <f t="shared" ca="1" si="23"/>
        <v>A46</v>
      </c>
      <c r="C61" s="309"/>
      <c r="D61" s="57" t="str">
        <f t="shared" ca="1" si="24"/>
        <v/>
      </c>
      <c r="E61" s="59" t="str">
        <f t="shared" ca="1" si="25"/>
        <v/>
      </c>
      <c r="F61" s="215">
        <f ca="1">IF(LEN(B61)&gt;0,'OBRAČUNANA OSNOVNA PLAČA'!L55,"")</f>
        <v>0</v>
      </c>
      <c r="G61" s="60"/>
      <c r="H61" s="60"/>
      <c r="I61" s="60"/>
      <c r="J61" s="60"/>
      <c r="K61" s="60"/>
      <c r="L61" s="229">
        <f t="shared" si="7"/>
        <v>0</v>
      </c>
      <c r="M61" s="230">
        <f t="shared" ca="1" si="19"/>
        <v>0</v>
      </c>
      <c r="N61" s="230">
        <f t="shared" ca="1" si="20"/>
        <v>0</v>
      </c>
      <c r="O61" s="231">
        <f t="shared" ca="1" si="21"/>
        <v>0</v>
      </c>
      <c r="P61" s="232">
        <f t="shared" ca="1" si="22"/>
        <v>0</v>
      </c>
      <c r="Q61" s="233">
        <f t="shared" ca="1" si="8"/>
        <v>0</v>
      </c>
      <c r="R61" s="233">
        <f ca="1">IF(LEN(B61)&gt;0,'11'!R61-'11'!Q61,"")</f>
        <v>0</v>
      </c>
      <c r="S61" s="234"/>
      <c r="T61" s="34"/>
      <c r="U61" s="34"/>
      <c r="V61" s="34"/>
      <c r="W61" s="34"/>
      <c r="X61" s="34"/>
      <c r="Y61" s="34"/>
      <c r="AB61" s="167">
        <f>ROW()</f>
        <v>61</v>
      </c>
      <c r="AC61" s="168">
        <f t="shared" ca="1" si="26"/>
        <v>0</v>
      </c>
      <c r="AD61" s="168">
        <f t="shared" ca="1" si="27"/>
        <v>0</v>
      </c>
      <c r="AE61" s="169" t="str">
        <f t="shared" ca="1" si="11"/>
        <v>-</v>
      </c>
      <c r="AF61" s="168" t="str">
        <f t="shared" ca="1" si="12"/>
        <v>-</v>
      </c>
      <c r="AG61" s="169" t="str">
        <f t="shared" ca="1" si="13"/>
        <v>-</v>
      </c>
      <c r="AH61" s="168" t="str">
        <f t="shared" ca="1" si="14"/>
        <v>-</v>
      </c>
      <c r="AI61" s="168">
        <f t="shared" ca="1" si="15"/>
        <v>0</v>
      </c>
      <c r="AJ61" s="170">
        <f t="shared" ca="1" si="16"/>
        <v>0</v>
      </c>
      <c r="AK61" s="168">
        <f t="shared" ca="1" si="28"/>
        <v>0</v>
      </c>
      <c r="AL61" s="168">
        <f t="shared" ca="1" si="29"/>
        <v>0</v>
      </c>
    </row>
    <row r="62" spans="1:38" ht="27" customHeight="1" x14ac:dyDescent="0.2">
      <c r="A62" s="56">
        <v>47</v>
      </c>
      <c r="B62" s="309" t="str">
        <f t="shared" ca="1" si="23"/>
        <v>A47</v>
      </c>
      <c r="C62" s="309"/>
      <c r="D62" s="57" t="str">
        <f t="shared" ca="1" si="24"/>
        <v/>
      </c>
      <c r="E62" s="59" t="str">
        <f t="shared" ca="1" si="25"/>
        <v/>
      </c>
      <c r="F62" s="215">
        <f ca="1">IF(LEN(B62)&gt;0,'OBRAČUNANA OSNOVNA PLAČA'!L56,"")</f>
        <v>0</v>
      </c>
      <c r="G62" s="60"/>
      <c r="H62" s="60"/>
      <c r="I62" s="60"/>
      <c r="J62" s="60"/>
      <c r="K62" s="60"/>
      <c r="L62" s="229">
        <f t="shared" si="7"/>
        <v>0</v>
      </c>
      <c r="M62" s="230">
        <f t="shared" ca="1" si="19"/>
        <v>0</v>
      </c>
      <c r="N62" s="230">
        <f t="shared" ca="1" si="20"/>
        <v>0</v>
      </c>
      <c r="O62" s="231">
        <f t="shared" ca="1" si="21"/>
        <v>0</v>
      </c>
      <c r="P62" s="232">
        <f t="shared" ca="1" si="22"/>
        <v>0</v>
      </c>
      <c r="Q62" s="233">
        <f t="shared" ca="1" si="8"/>
        <v>0</v>
      </c>
      <c r="R62" s="233">
        <f ca="1">IF(LEN(B62)&gt;0,'11'!R62-'11'!Q62,"")</f>
        <v>0</v>
      </c>
      <c r="S62" s="234"/>
      <c r="T62" s="34"/>
      <c r="U62" s="34"/>
      <c r="V62" s="34"/>
      <c r="W62" s="34"/>
      <c r="X62" s="34"/>
      <c r="Y62" s="34"/>
      <c r="AB62" s="167">
        <f>ROW()</f>
        <v>62</v>
      </c>
      <c r="AC62" s="168">
        <f t="shared" ca="1" si="26"/>
        <v>0</v>
      </c>
      <c r="AD62" s="168">
        <f t="shared" ca="1" si="27"/>
        <v>0</v>
      </c>
      <c r="AE62" s="169" t="str">
        <f t="shared" ca="1" si="11"/>
        <v>-</v>
      </c>
      <c r="AF62" s="168" t="str">
        <f t="shared" ca="1" si="12"/>
        <v>-</v>
      </c>
      <c r="AG62" s="169" t="str">
        <f t="shared" ca="1" si="13"/>
        <v>-</v>
      </c>
      <c r="AH62" s="168" t="str">
        <f t="shared" ca="1" si="14"/>
        <v>-</v>
      </c>
      <c r="AI62" s="168">
        <f t="shared" ca="1" si="15"/>
        <v>0</v>
      </c>
      <c r="AJ62" s="170">
        <f t="shared" ca="1" si="16"/>
        <v>0</v>
      </c>
      <c r="AK62" s="168">
        <f t="shared" ca="1" si="28"/>
        <v>0</v>
      </c>
      <c r="AL62" s="168">
        <f t="shared" ca="1" si="29"/>
        <v>0</v>
      </c>
    </row>
    <row r="63" spans="1:38" ht="27" customHeight="1" x14ac:dyDescent="0.2">
      <c r="A63" s="56">
        <v>48</v>
      </c>
      <c r="B63" s="309" t="str">
        <f t="shared" ca="1" si="23"/>
        <v>A48</v>
      </c>
      <c r="C63" s="309"/>
      <c r="D63" s="57" t="str">
        <f t="shared" ca="1" si="24"/>
        <v/>
      </c>
      <c r="E63" s="59" t="str">
        <f t="shared" ca="1" si="25"/>
        <v/>
      </c>
      <c r="F63" s="215">
        <f ca="1">IF(LEN(B63)&gt;0,'OBRAČUNANA OSNOVNA PLAČA'!L57,"")</f>
        <v>0</v>
      </c>
      <c r="G63" s="60"/>
      <c r="H63" s="60"/>
      <c r="I63" s="60"/>
      <c r="J63" s="60"/>
      <c r="K63" s="60"/>
      <c r="L63" s="229">
        <f t="shared" si="7"/>
        <v>0</v>
      </c>
      <c r="M63" s="230">
        <f t="shared" ca="1" si="19"/>
        <v>0</v>
      </c>
      <c r="N63" s="230">
        <f t="shared" ca="1" si="20"/>
        <v>0</v>
      </c>
      <c r="O63" s="231">
        <f t="shared" ca="1" si="21"/>
        <v>0</v>
      </c>
      <c r="P63" s="232">
        <f t="shared" ca="1" si="22"/>
        <v>0</v>
      </c>
      <c r="Q63" s="233">
        <f t="shared" ca="1" si="8"/>
        <v>0</v>
      </c>
      <c r="R63" s="233">
        <f ca="1">IF(LEN(B63)&gt;0,'11'!R63-'11'!Q63,"")</f>
        <v>0</v>
      </c>
      <c r="S63" s="234"/>
      <c r="T63" s="34"/>
      <c r="U63" s="34"/>
      <c r="V63" s="34"/>
      <c r="W63" s="34"/>
      <c r="X63" s="34"/>
      <c r="Y63" s="34"/>
      <c r="AB63" s="167">
        <f>ROW()</f>
        <v>63</v>
      </c>
      <c r="AC63" s="168">
        <f t="shared" ca="1" si="26"/>
        <v>0</v>
      </c>
      <c r="AD63" s="168">
        <f t="shared" ca="1" si="27"/>
        <v>0</v>
      </c>
      <c r="AE63" s="169" t="str">
        <f t="shared" ca="1" si="11"/>
        <v>-</v>
      </c>
      <c r="AF63" s="168" t="str">
        <f t="shared" ca="1" si="12"/>
        <v>-</v>
      </c>
      <c r="AG63" s="169" t="str">
        <f t="shared" ca="1" si="13"/>
        <v>-</v>
      </c>
      <c r="AH63" s="168" t="str">
        <f t="shared" ca="1" si="14"/>
        <v>-</v>
      </c>
      <c r="AI63" s="168">
        <f t="shared" ca="1" si="15"/>
        <v>0</v>
      </c>
      <c r="AJ63" s="170">
        <f t="shared" ca="1" si="16"/>
        <v>0</v>
      </c>
      <c r="AK63" s="168">
        <f t="shared" ca="1" si="28"/>
        <v>0</v>
      </c>
      <c r="AL63" s="168">
        <f t="shared" ca="1" si="29"/>
        <v>0</v>
      </c>
    </row>
    <row r="64" spans="1:38" ht="27" customHeight="1" x14ac:dyDescent="0.2">
      <c r="A64" s="56">
        <v>49</v>
      </c>
      <c r="B64" s="309" t="str">
        <f t="shared" ca="1" si="23"/>
        <v>A49</v>
      </c>
      <c r="C64" s="309"/>
      <c r="D64" s="57" t="str">
        <f t="shared" ca="1" si="24"/>
        <v/>
      </c>
      <c r="E64" s="59" t="str">
        <f t="shared" ca="1" si="25"/>
        <v/>
      </c>
      <c r="F64" s="215">
        <f ca="1">IF(LEN(B64)&gt;0,'OBRAČUNANA OSNOVNA PLAČA'!L58,"")</f>
        <v>0</v>
      </c>
      <c r="G64" s="60"/>
      <c r="H64" s="60"/>
      <c r="I64" s="60"/>
      <c r="J64" s="60"/>
      <c r="K64" s="60"/>
      <c r="L64" s="229">
        <f t="shared" si="7"/>
        <v>0</v>
      </c>
      <c r="M64" s="230">
        <f t="shared" ca="1" si="19"/>
        <v>0</v>
      </c>
      <c r="N64" s="230">
        <f t="shared" ca="1" si="20"/>
        <v>0</v>
      </c>
      <c r="O64" s="231">
        <f t="shared" ca="1" si="21"/>
        <v>0</v>
      </c>
      <c r="P64" s="232">
        <f t="shared" ca="1" si="22"/>
        <v>0</v>
      </c>
      <c r="Q64" s="233">
        <f t="shared" ca="1" si="8"/>
        <v>0</v>
      </c>
      <c r="R64" s="233">
        <f ca="1">IF(LEN(B64)&gt;0,'11'!R64-'11'!Q64,"")</f>
        <v>0</v>
      </c>
      <c r="S64" s="234"/>
      <c r="T64" s="34"/>
      <c r="U64" s="34"/>
      <c r="V64" s="34"/>
      <c r="W64" s="34"/>
      <c r="X64" s="34"/>
      <c r="Y64" s="34"/>
      <c r="AB64" s="167">
        <f>ROW()</f>
        <v>64</v>
      </c>
      <c r="AC64" s="168">
        <f t="shared" ca="1" si="26"/>
        <v>0</v>
      </c>
      <c r="AD64" s="168">
        <f t="shared" ca="1" si="27"/>
        <v>0</v>
      </c>
      <c r="AE64" s="169" t="str">
        <f t="shared" ca="1" si="11"/>
        <v>-</v>
      </c>
      <c r="AF64" s="168" t="str">
        <f t="shared" ca="1" si="12"/>
        <v>-</v>
      </c>
      <c r="AG64" s="169" t="str">
        <f t="shared" ca="1" si="13"/>
        <v>-</v>
      </c>
      <c r="AH64" s="168" t="str">
        <f t="shared" ca="1" si="14"/>
        <v>-</v>
      </c>
      <c r="AI64" s="168">
        <f t="shared" ca="1" si="15"/>
        <v>0</v>
      </c>
      <c r="AJ64" s="170">
        <f t="shared" ca="1" si="16"/>
        <v>0</v>
      </c>
      <c r="AK64" s="168">
        <f t="shared" ca="1" si="28"/>
        <v>0</v>
      </c>
      <c r="AL64" s="168">
        <f t="shared" ca="1" si="29"/>
        <v>0</v>
      </c>
    </row>
    <row r="65" spans="1:38" ht="27" customHeight="1" x14ac:dyDescent="0.2">
      <c r="A65" s="56">
        <v>50</v>
      </c>
      <c r="B65" s="309" t="str">
        <f t="shared" ca="1" si="23"/>
        <v>A50</v>
      </c>
      <c r="C65" s="309"/>
      <c r="D65" s="57" t="str">
        <f t="shared" ca="1" si="24"/>
        <v/>
      </c>
      <c r="E65" s="59" t="str">
        <f t="shared" ca="1" si="25"/>
        <v/>
      </c>
      <c r="F65" s="215">
        <f ca="1">IF(LEN(B65)&gt;0,'OBRAČUNANA OSNOVNA PLAČA'!L59,"")</f>
        <v>0</v>
      </c>
      <c r="G65" s="60"/>
      <c r="H65" s="60"/>
      <c r="I65" s="60"/>
      <c r="J65" s="60"/>
      <c r="K65" s="60"/>
      <c r="L65" s="229">
        <f t="shared" si="7"/>
        <v>0</v>
      </c>
      <c r="M65" s="230">
        <f t="shared" ca="1" si="19"/>
        <v>0</v>
      </c>
      <c r="N65" s="230">
        <f t="shared" ca="1" si="20"/>
        <v>0</v>
      </c>
      <c r="O65" s="231">
        <f t="shared" ca="1" si="21"/>
        <v>0</v>
      </c>
      <c r="P65" s="232">
        <f t="shared" ca="1" si="22"/>
        <v>0</v>
      </c>
      <c r="Q65" s="233">
        <f t="shared" ca="1" si="8"/>
        <v>0</v>
      </c>
      <c r="R65" s="233">
        <f ca="1">IF(LEN(B65)&gt;0,'11'!R65-'11'!Q65,"")</f>
        <v>0</v>
      </c>
      <c r="S65" s="234"/>
      <c r="T65" s="34"/>
      <c r="U65" s="34"/>
      <c r="V65" s="34"/>
      <c r="W65" s="34"/>
      <c r="X65" s="34"/>
      <c r="Y65" s="34"/>
      <c r="AB65" s="167">
        <f>ROW()</f>
        <v>65</v>
      </c>
      <c r="AC65" s="168">
        <f t="shared" ca="1" si="26"/>
        <v>0</v>
      </c>
      <c r="AD65" s="168">
        <f t="shared" ca="1" si="27"/>
        <v>0</v>
      </c>
      <c r="AE65" s="169" t="str">
        <f t="shared" ca="1" si="11"/>
        <v>-</v>
      </c>
      <c r="AF65" s="168" t="str">
        <f t="shared" ca="1" si="12"/>
        <v>-</v>
      </c>
      <c r="AG65" s="169" t="str">
        <f t="shared" ca="1" si="13"/>
        <v>-</v>
      </c>
      <c r="AH65" s="168" t="str">
        <f t="shared" ca="1" si="14"/>
        <v>-</v>
      </c>
      <c r="AI65" s="168">
        <f t="shared" ca="1" si="15"/>
        <v>0</v>
      </c>
      <c r="AJ65" s="170">
        <f t="shared" ca="1" si="16"/>
        <v>0</v>
      </c>
      <c r="AK65" s="168">
        <f t="shared" ca="1" si="28"/>
        <v>0</v>
      </c>
      <c r="AL65" s="168">
        <f t="shared" ca="1" si="29"/>
        <v>0</v>
      </c>
    </row>
    <row r="66" spans="1:38" ht="27" customHeight="1" x14ac:dyDescent="0.2">
      <c r="A66" s="56">
        <v>51</v>
      </c>
      <c r="B66" s="309" t="str">
        <f t="shared" ca="1" si="23"/>
        <v>A51</v>
      </c>
      <c r="C66" s="309"/>
      <c r="D66" s="57" t="str">
        <f t="shared" ca="1" si="24"/>
        <v/>
      </c>
      <c r="E66" s="59" t="str">
        <f t="shared" ca="1" si="25"/>
        <v/>
      </c>
      <c r="F66" s="215">
        <f ca="1">IF(LEN(B66)&gt;0,'OBRAČUNANA OSNOVNA PLAČA'!L60,"")</f>
        <v>0</v>
      </c>
      <c r="G66" s="60"/>
      <c r="H66" s="60"/>
      <c r="I66" s="60"/>
      <c r="J66" s="60"/>
      <c r="K66" s="60"/>
      <c r="L66" s="229">
        <f t="shared" si="7"/>
        <v>0</v>
      </c>
      <c r="M66" s="230">
        <f t="shared" ca="1" si="19"/>
        <v>0</v>
      </c>
      <c r="N66" s="230">
        <f t="shared" ca="1" si="20"/>
        <v>0</v>
      </c>
      <c r="O66" s="231">
        <f t="shared" ca="1" si="21"/>
        <v>0</v>
      </c>
      <c r="P66" s="232">
        <f t="shared" ca="1" si="22"/>
        <v>0</v>
      </c>
      <c r="Q66" s="233">
        <f t="shared" ca="1" si="8"/>
        <v>0</v>
      </c>
      <c r="R66" s="233">
        <f ca="1">IF(LEN(B66)&gt;0,'11'!R66-'11'!Q66,"")</f>
        <v>0</v>
      </c>
      <c r="S66" s="234"/>
      <c r="T66" s="34"/>
      <c r="U66" s="34"/>
      <c r="V66" s="34"/>
      <c r="W66" s="34"/>
      <c r="X66" s="34"/>
      <c r="Y66" s="34"/>
      <c r="AB66" s="167">
        <f>ROW()</f>
        <v>66</v>
      </c>
      <c r="AC66" s="168">
        <f t="shared" ca="1" si="26"/>
        <v>0</v>
      </c>
      <c r="AD66" s="168">
        <f t="shared" ca="1" si="27"/>
        <v>0</v>
      </c>
      <c r="AE66" s="169" t="str">
        <f t="shared" ca="1" si="11"/>
        <v>-</v>
      </c>
      <c r="AF66" s="168" t="str">
        <f t="shared" ca="1" si="12"/>
        <v>-</v>
      </c>
      <c r="AG66" s="169" t="str">
        <f t="shared" ca="1" si="13"/>
        <v>-</v>
      </c>
      <c r="AH66" s="168" t="str">
        <f t="shared" ca="1" si="14"/>
        <v>-</v>
      </c>
      <c r="AI66" s="168">
        <f t="shared" ca="1" si="15"/>
        <v>0</v>
      </c>
      <c r="AJ66" s="170">
        <f t="shared" ca="1" si="16"/>
        <v>0</v>
      </c>
      <c r="AK66" s="168">
        <f t="shared" ca="1" si="28"/>
        <v>0</v>
      </c>
      <c r="AL66" s="168">
        <f t="shared" ca="1" si="29"/>
        <v>0</v>
      </c>
    </row>
    <row r="67" spans="1:38" ht="27" customHeight="1" x14ac:dyDescent="0.2">
      <c r="A67" s="56">
        <v>52</v>
      </c>
      <c r="B67" s="309" t="str">
        <f t="shared" ca="1" si="23"/>
        <v>A52</v>
      </c>
      <c r="C67" s="309"/>
      <c r="D67" s="57" t="str">
        <f t="shared" ca="1" si="24"/>
        <v/>
      </c>
      <c r="E67" s="59" t="str">
        <f t="shared" ca="1" si="25"/>
        <v/>
      </c>
      <c r="F67" s="215">
        <f ca="1">IF(LEN(B67)&gt;0,'OBRAČUNANA OSNOVNA PLAČA'!L61,"")</f>
        <v>0</v>
      </c>
      <c r="G67" s="60"/>
      <c r="H67" s="60"/>
      <c r="I67" s="60"/>
      <c r="J67" s="60"/>
      <c r="K67" s="60"/>
      <c r="L67" s="229">
        <f t="shared" si="7"/>
        <v>0</v>
      </c>
      <c r="M67" s="230">
        <f t="shared" ca="1" si="19"/>
        <v>0</v>
      </c>
      <c r="N67" s="230">
        <f t="shared" ca="1" si="20"/>
        <v>0</v>
      </c>
      <c r="O67" s="231">
        <f t="shared" ca="1" si="21"/>
        <v>0</v>
      </c>
      <c r="P67" s="232">
        <f t="shared" ca="1" si="22"/>
        <v>0</v>
      </c>
      <c r="Q67" s="233">
        <f t="shared" ca="1" si="8"/>
        <v>0</v>
      </c>
      <c r="R67" s="233">
        <f ca="1">IF(LEN(B67)&gt;0,'11'!R67-'11'!Q67,"")</f>
        <v>0</v>
      </c>
      <c r="S67" s="234"/>
      <c r="T67" s="34"/>
      <c r="U67" s="34"/>
      <c r="V67" s="34"/>
      <c r="W67" s="34"/>
      <c r="X67" s="34"/>
      <c r="Y67" s="34"/>
      <c r="AB67" s="167">
        <f>ROW()</f>
        <v>67</v>
      </c>
      <c r="AC67" s="168">
        <f t="shared" ca="1" si="26"/>
        <v>0</v>
      </c>
      <c r="AD67" s="168">
        <f t="shared" ca="1" si="27"/>
        <v>0</v>
      </c>
      <c r="AE67" s="169" t="str">
        <f t="shared" ca="1" si="11"/>
        <v>-</v>
      </c>
      <c r="AF67" s="168" t="str">
        <f t="shared" ca="1" si="12"/>
        <v>-</v>
      </c>
      <c r="AG67" s="169" t="str">
        <f t="shared" ca="1" si="13"/>
        <v>-</v>
      </c>
      <c r="AH67" s="168" t="str">
        <f t="shared" ca="1" si="14"/>
        <v>-</v>
      </c>
      <c r="AI67" s="168">
        <f t="shared" ca="1" si="15"/>
        <v>0</v>
      </c>
      <c r="AJ67" s="170">
        <f t="shared" ca="1" si="16"/>
        <v>0</v>
      </c>
      <c r="AK67" s="168">
        <f t="shared" ca="1" si="28"/>
        <v>0</v>
      </c>
      <c r="AL67" s="168">
        <f t="shared" ca="1" si="29"/>
        <v>0</v>
      </c>
    </row>
    <row r="68" spans="1:38" ht="27" customHeight="1" x14ac:dyDescent="0.2">
      <c r="A68" s="56">
        <v>53</v>
      </c>
      <c r="B68" s="309" t="str">
        <f t="shared" ca="1" si="23"/>
        <v>A53</v>
      </c>
      <c r="C68" s="309"/>
      <c r="D68" s="57" t="str">
        <f t="shared" ca="1" si="24"/>
        <v/>
      </c>
      <c r="E68" s="59" t="str">
        <f t="shared" ca="1" si="25"/>
        <v/>
      </c>
      <c r="F68" s="215">
        <f ca="1">IF(LEN(B68)&gt;0,'OBRAČUNANA OSNOVNA PLAČA'!L62,"")</f>
        <v>0</v>
      </c>
      <c r="G68" s="60"/>
      <c r="H68" s="60"/>
      <c r="I68" s="60"/>
      <c r="J68" s="60"/>
      <c r="K68" s="60"/>
      <c r="L68" s="229">
        <f t="shared" si="7"/>
        <v>0</v>
      </c>
      <c r="M68" s="230">
        <f t="shared" ca="1" si="19"/>
        <v>0</v>
      </c>
      <c r="N68" s="230">
        <f t="shared" ca="1" si="20"/>
        <v>0</v>
      </c>
      <c r="O68" s="231">
        <f t="shared" ca="1" si="21"/>
        <v>0</v>
      </c>
      <c r="P68" s="232">
        <f t="shared" ca="1" si="22"/>
        <v>0</v>
      </c>
      <c r="Q68" s="233">
        <f t="shared" ca="1" si="8"/>
        <v>0</v>
      </c>
      <c r="R68" s="233">
        <f ca="1">IF(LEN(B68)&gt;0,'11'!R68-'11'!Q68,"")</f>
        <v>0</v>
      </c>
      <c r="S68" s="234"/>
      <c r="T68" s="34"/>
      <c r="U68" s="34"/>
      <c r="V68" s="34"/>
      <c r="W68" s="34"/>
      <c r="X68" s="34"/>
      <c r="Y68" s="34"/>
      <c r="AB68" s="167">
        <f>ROW()</f>
        <v>68</v>
      </c>
      <c r="AC68" s="168">
        <f t="shared" ca="1" si="26"/>
        <v>0</v>
      </c>
      <c r="AD68" s="168">
        <f t="shared" ca="1" si="27"/>
        <v>0</v>
      </c>
      <c r="AE68" s="169" t="str">
        <f t="shared" ca="1" si="11"/>
        <v>-</v>
      </c>
      <c r="AF68" s="168" t="str">
        <f t="shared" ca="1" si="12"/>
        <v>-</v>
      </c>
      <c r="AG68" s="169" t="str">
        <f t="shared" ca="1" si="13"/>
        <v>-</v>
      </c>
      <c r="AH68" s="168" t="str">
        <f t="shared" ca="1" si="14"/>
        <v>-</v>
      </c>
      <c r="AI68" s="168">
        <f t="shared" ca="1" si="15"/>
        <v>0</v>
      </c>
      <c r="AJ68" s="170">
        <f t="shared" ca="1" si="16"/>
        <v>0</v>
      </c>
      <c r="AK68" s="168">
        <f t="shared" ca="1" si="28"/>
        <v>0</v>
      </c>
      <c r="AL68" s="168">
        <f t="shared" ca="1" si="29"/>
        <v>0</v>
      </c>
    </row>
    <row r="69" spans="1:38" ht="27" customHeight="1" x14ac:dyDescent="0.2">
      <c r="A69" s="56">
        <v>54</v>
      </c>
      <c r="B69" s="309" t="str">
        <f t="shared" ca="1" si="23"/>
        <v>A54</v>
      </c>
      <c r="C69" s="309"/>
      <c r="D69" s="57" t="str">
        <f t="shared" ca="1" si="24"/>
        <v/>
      </c>
      <c r="E69" s="59" t="str">
        <f t="shared" ca="1" si="25"/>
        <v/>
      </c>
      <c r="F69" s="215">
        <f ca="1">IF(LEN(B69)&gt;0,'OBRAČUNANA OSNOVNA PLAČA'!L63,"")</f>
        <v>0</v>
      </c>
      <c r="G69" s="60"/>
      <c r="H69" s="60"/>
      <c r="I69" s="60"/>
      <c r="J69" s="60"/>
      <c r="K69" s="60"/>
      <c r="L69" s="229">
        <f t="shared" si="7"/>
        <v>0</v>
      </c>
      <c r="M69" s="230">
        <f t="shared" ca="1" si="19"/>
        <v>0</v>
      </c>
      <c r="N69" s="230">
        <f t="shared" ca="1" si="20"/>
        <v>0</v>
      </c>
      <c r="O69" s="231">
        <f t="shared" ca="1" si="21"/>
        <v>0</v>
      </c>
      <c r="P69" s="232">
        <f t="shared" ca="1" si="22"/>
        <v>0</v>
      </c>
      <c r="Q69" s="233">
        <f t="shared" ca="1" si="8"/>
        <v>0</v>
      </c>
      <c r="R69" s="233">
        <f ca="1">IF(LEN(B69)&gt;0,'11'!R69-'11'!Q69,"")</f>
        <v>0</v>
      </c>
      <c r="S69" s="234"/>
      <c r="T69" s="34"/>
      <c r="U69" s="34"/>
      <c r="V69" s="34"/>
      <c r="W69" s="34"/>
      <c r="X69" s="34"/>
      <c r="Y69" s="34"/>
      <c r="AB69" s="167">
        <f>ROW()</f>
        <v>69</v>
      </c>
      <c r="AC69" s="168">
        <f t="shared" ca="1" si="26"/>
        <v>0</v>
      </c>
      <c r="AD69" s="168">
        <f t="shared" ca="1" si="27"/>
        <v>0</v>
      </c>
      <c r="AE69" s="169" t="str">
        <f t="shared" ca="1" si="11"/>
        <v>-</v>
      </c>
      <c r="AF69" s="168" t="str">
        <f t="shared" ca="1" si="12"/>
        <v>-</v>
      </c>
      <c r="AG69" s="169" t="str">
        <f t="shared" ca="1" si="13"/>
        <v>-</v>
      </c>
      <c r="AH69" s="168" t="str">
        <f t="shared" ca="1" si="14"/>
        <v>-</v>
      </c>
      <c r="AI69" s="168">
        <f t="shared" ca="1" si="15"/>
        <v>0</v>
      </c>
      <c r="AJ69" s="170">
        <f t="shared" ca="1" si="16"/>
        <v>0</v>
      </c>
      <c r="AK69" s="168">
        <f t="shared" ca="1" si="28"/>
        <v>0</v>
      </c>
      <c r="AL69" s="168">
        <f t="shared" ca="1" si="29"/>
        <v>0</v>
      </c>
    </row>
    <row r="70" spans="1:38" ht="27" customHeight="1" x14ac:dyDescent="0.2">
      <c r="A70" s="56">
        <v>55</v>
      </c>
      <c r="B70" s="309" t="str">
        <f t="shared" ca="1" si="23"/>
        <v>A55</v>
      </c>
      <c r="C70" s="309"/>
      <c r="D70" s="57" t="str">
        <f t="shared" ca="1" si="24"/>
        <v/>
      </c>
      <c r="E70" s="59" t="str">
        <f t="shared" ca="1" si="25"/>
        <v/>
      </c>
      <c r="F70" s="215">
        <f ca="1">IF(LEN(B70)&gt;0,'OBRAČUNANA OSNOVNA PLAČA'!L64,"")</f>
        <v>0</v>
      </c>
      <c r="G70" s="60"/>
      <c r="H70" s="60"/>
      <c r="I70" s="60"/>
      <c r="J70" s="60"/>
      <c r="K70" s="60"/>
      <c r="L70" s="229">
        <f t="shared" si="7"/>
        <v>0</v>
      </c>
      <c r="M70" s="230">
        <f t="shared" ca="1" si="19"/>
        <v>0</v>
      </c>
      <c r="N70" s="230">
        <f t="shared" ca="1" si="20"/>
        <v>0</v>
      </c>
      <c r="O70" s="231">
        <f t="shared" ca="1" si="21"/>
        <v>0</v>
      </c>
      <c r="P70" s="232">
        <f t="shared" ca="1" si="22"/>
        <v>0</v>
      </c>
      <c r="Q70" s="233">
        <f t="shared" ca="1" si="8"/>
        <v>0</v>
      </c>
      <c r="R70" s="233">
        <f ca="1">IF(LEN(B70)&gt;0,'11'!R70-'11'!Q70,"")</f>
        <v>0</v>
      </c>
      <c r="S70" s="234"/>
      <c r="T70" s="34"/>
      <c r="U70" s="34"/>
      <c r="V70" s="34"/>
      <c r="W70" s="34"/>
      <c r="X70" s="34"/>
      <c r="Y70" s="34"/>
      <c r="AB70" s="167">
        <f>ROW()</f>
        <v>70</v>
      </c>
      <c r="AC70" s="168">
        <f t="shared" ca="1" si="26"/>
        <v>0</v>
      </c>
      <c r="AD70" s="168">
        <f t="shared" ca="1" si="27"/>
        <v>0</v>
      </c>
      <c r="AE70" s="169" t="str">
        <f t="shared" ca="1" si="11"/>
        <v>-</v>
      </c>
      <c r="AF70" s="168" t="str">
        <f t="shared" ca="1" si="12"/>
        <v>-</v>
      </c>
      <c r="AG70" s="169" t="str">
        <f t="shared" ca="1" si="13"/>
        <v>-</v>
      </c>
      <c r="AH70" s="168" t="str">
        <f t="shared" ca="1" si="14"/>
        <v>-</v>
      </c>
      <c r="AI70" s="168">
        <f t="shared" ca="1" si="15"/>
        <v>0</v>
      </c>
      <c r="AJ70" s="170">
        <f t="shared" ca="1" si="16"/>
        <v>0</v>
      </c>
      <c r="AK70" s="168">
        <f t="shared" ca="1" si="28"/>
        <v>0</v>
      </c>
      <c r="AL70" s="168">
        <f t="shared" ca="1" si="29"/>
        <v>0</v>
      </c>
    </row>
    <row r="71" spans="1:38" ht="27" customHeight="1" x14ac:dyDescent="0.2">
      <c r="A71" s="56">
        <v>56</v>
      </c>
      <c r="B71" s="309" t="str">
        <f t="shared" ca="1" si="23"/>
        <v>A56</v>
      </c>
      <c r="C71" s="309"/>
      <c r="D71" s="57" t="str">
        <f t="shared" ca="1" si="24"/>
        <v/>
      </c>
      <c r="E71" s="59" t="str">
        <f t="shared" ca="1" si="25"/>
        <v/>
      </c>
      <c r="F71" s="215">
        <f ca="1">IF(LEN(B71)&gt;0,'OBRAČUNANA OSNOVNA PLAČA'!L65,"")</f>
        <v>0</v>
      </c>
      <c r="G71" s="60"/>
      <c r="H71" s="60"/>
      <c r="I71" s="60"/>
      <c r="J71" s="60"/>
      <c r="K71" s="60"/>
      <c r="L71" s="229">
        <f t="shared" si="7"/>
        <v>0</v>
      </c>
      <c r="M71" s="230">
        <f t="shared" ca="1" si="19"/>
        <v>0</v>
      </c>
      <c r="N71" s="230">
        <f t="shared" ca="1" si="20"/>
        <v>0</v>
      </c>
      <c r="O71" s="231">
        <f t="shared" ca="1" si="21"/>
        <v>0</v>
      </c>
      <c r="P71" s="232">
        <f t="shared" ca="1" si="22"/>
        <v>0</v>
      </c>
      <c r="Q71" s="233">
        <f t="shared" ca="1" si="8"/>
        <v>0</v>
      </c>
      <c r="R71" s="233">
        <f ca="1">IF(LEN(B71)&gt;0,'11'!R71-'11'!Q71,"")</f>
        <v>0</v>
      </c>
      <c r="S71" s="234"/>
      <c r="T71" s="34"/>
      <c r="U71" s="34"/>
      <c r="V71" s="34"/>
      <c r="W71" s="34"/>
      <c r="X71" s="34"/>
      <c r="Y71" s="34"/>
      <c r="AB71" s="167">
        <f>ROW()</f>
        <v>71</v>
      </c>
      <c r="AC71" s="168">
        <f t="shared" ca="1" si="26"/>
        <v>0</v>
      </c>
      <c r="AD71" s="168">
        <f t="shared" ca="1" si="27"/>
        <v>0</v>
      </c>
      <c r="AE71" s="169" t="str">
        <f t="shared" ca="1" si="11"/>
        <v>-</v>
      </c>
      <c r="AF71" s="168" t="str">
        <f t="shared" ca="1" si="12"/>
        <v>-</v>
      </c>
      <c r="AG71" s="169" t="str">
        <f t="shared" ca="1" si="13"/>
        <v>-</v>
      </c>
      <c r="AH71" s="168" t="str">
        <f t="shared" ca="1" si="14"/>
        <v>-</v>
      </c>
      <c r="AI71" s="168">
        <f t="shared" ca="1" si="15"/>
        <v>0</v>
      </c>
      <c r="AJ71" s="170">
        <f t="shared" ca="1" si="16"/>
        <v>0</v>
      </c>
      <c r="AK71" s="168">
        <f t="shared" ca="1" si="28"/>
        <v>0</v>
      </c>
      <c r="AL71" s="168">
        <f t="shared" ca="1" si="29"/>
        <v>0</v>
      </c>
    </row>
    <row r="72" spans="1:38" ht="27" customHeight="1" x14ac:dyDescent="0.2">
      <c r="A72" s="56">
        <v>57</v>
      </c>
      <c r="B72" s="309" t="str">
        <f t="shared" ca="1" si="23"/>
        <v>A57</v>
      </c>
      <c r="C72" s="309"/>
      <c r="D72" s="57" t="str">
        <f t="shared" ca="1" si="24"/>
        <v/>
      </c>
      <c r="E72" s="59" t="str">
        <f t="shared" ca="1" si="25"/>
        <v/>
      </c>
      <c r="F72" s="215">
        <f ca="1">IF(LEN(B72)&gt;0,'OBRAČUNANA OSNOVNA PLAČA'!L66,"")</f>
        <v>0</v>
      </c>
      <c r="G72" s="60"/>
      <c r="H72" s="60"/>
      <c r="I72" s="60"/>
      <c r="J72" s="60"/>
      <c r="K72" s="60"/>
      <c r="L72" s="229">
        <f t="shared" si="7"/>
        <v>0</v>
      </c>
      <c r="M72" s="230">
        <f t="shared" ca="1" si="19"/>
        <v>0</v>
      </c>
      <c r="N72" s="230">
        <f t="shared" ca="1" si="20"/>
        <v>0</v>
      </c>
      <c r="O72" s="231">
        <f t="shared" ca="1" si="21"/>
        <v>0</v>
      </c>
      <c r="P72" s="232">
        <f t="shared" ca="1" si="22"/>
        <v>0</v>
      </c>
      <c r="Q72" s="233">
        <f t="shared" ca="1" si="8"/>
        <v>0</v>
      </c>
      <c r="R72" s="233">
        <f ca="1">IF(LEN(B72)&gt;0,'11'!R72-'11'!Q72,"")</f>
        <v>0</v>
      </c>
      <c r="S72" s="234"/>
      <c r="T72" s="34"/>
      <c r="U72" s="34"/>
      <c r="V72" s="34"/>
      <c r="W72" s="34"/>
      <c r="X72" s="34"/>
      <c r="Y72" s="34"/>
      <c r="AB72" s="167">
        <f>ROW()</f>
        <v>72</v>
      </c>
      <c r="AC72" s="168">
        <f t="shared" ca="1" si="26"/>
        <v>0</v>
      </c>
      <c r="AD72" s="168">
        <f t="shared" ca="1" si="27"/>
        <v>0</v>
      </c>
      <c r="AE72" s="169" t="str">
        <f t="shared" ca="1" si="11"/>
        <v>-</v>
      </c>
      <c r="AF72" s="168" t="str">
        <f t="shared" ca="1" si="12"/>
        <v>-</v>
      </c>
      <c r="AG72" s="169" t="str">
        <f t="shared" ca="1" si="13"/>
        <v>-</v>
      </c>
      <c r="AH72" s="168" t="str">
        <f t="shared" ca="1" si="14"/>
        <v>-</v>
      </c>
      <c r="AI72" s="168">
        <f t="shared" ca="1" si="15"/>
        <v>0</v>
      </c>
      <c r="AJ72" s="170">
        <f t="shared" ca="1" si="16"/>
        <v>0</v>
      </c>
      <c r="AK72" s="168">
        <f t="shared" ca="1" si="28"/>
        <v>0</v>
      </c>
      <c r="AL72" s="168">
        <f t="shared" ca="1" si="29"/>
        <v>0</v>
      </c>
    </row>
    <row r="73" spans="1:38" ht="27" customHeight="1" x14ac:dyDescent="0.2">
      <c r="A73" s="56">
        <v>58</v>
      </c>
      <c r="B73" s="309" t="str">
        <f t="shared" ca="1" si="23"/>
        <v>A58</v>
      </c>
      <c r="C73" s="309"/>
      <c r="D73" s="57" t="str">
        <f t="shared" ca="1" si="24"/>
        <v/>
      </c>
      <c r="E73" s="59" t="str">
        <f t="shared" ca="1" si="25"/>
        <v/>
      </c>
      <c r="F73" s="215">
        <f ca="1">IF(LEN(B73)&gt;0,'OBRAČUNANA OSNOVNA PLAČA'!L67,"")</f>
        <v>0</v>
      </c>
      <c r="G73" s="60"/>
      <c r="H73" s="60"/>
      <c r="I73" s="60"/>
      <c r="J73" s="60"/>
      <c r="K73" s="60"/>
      <c r="L73" s="229">
        <f t="shared" si="7"/>
        <v>0</v>
      </c>
      <c r="M73" s="230">
        <f t="shared" ca="1" si="19"/>
        <v>0</v>
      </c>
      <c r="N73" s="230">
        <f t="shared" ca="1" si="20"/>
        <v>0</v>
      </c>
      <c r="O73" s="231">
        <f t="shared" ca="1" si="21"/>
        <v>0</v>
      </c>
      <c r="P73" s="232">
        <f t="shared" ca="1" si="22"/>
        <v>0</v>
      </c>
      <c r="Q73" s="233">
        <f t="shared" ca="1" si="8"/>
        <v>0</v>
      </c>
      <c r="R73" s="233">
        <f ca="1">IF(LEN(B73)&gt;0,'11'!R73-'11'!Q73,"")</f>
        <v>0</v>
      </c>
      <c r="S73" s="234"/>
      <c r="T73" s="34"/>
      <c r="U73" s="34"/>
      <c r="V73" s="34"/>
      <c r="W73" s="34"/>
      <c r="X73" s="34"/>
      <c r="Y73" s="34"/>
      <c r="AB73" s="167">
        <f>ROW()</f>
        <v>73</v>
      </c>
      <c r="AC73" s="168">
        <f t="shared" ca="1" si="26"/>
        <v>0</v>
      </c>
      <c r="AD73" s="168">
        <f t="shared" ca="1" si="27"/>
        <v>0</v>
      </c>
      <c r="AE73" s="169" t="str">
        <f t="shared" ca="1" si="11"/>
        <v>-</v>
      </c>
      <c r="AF73" s="168" t="str">
        <f t="shared" ca="1" si="12"/>
        <v>-</v>
      </c>
      <c r="AG73" s="169" t="str">
        <f t="shared" ca="1" si="13"/>
        <v>-</v>
      </c>
      <c r="AH73" s="168" t="str">
        <f t="shared" ca="1" si="14"/>
        <v>-</v>
      </c>
      <c r="AI73" s="168">
        <f t="shared" ca="1" si="15"/>
        <v>0</v>
      </c>
      <c r="AJ73" s="170">
        <f t="shared" ca="1" si="16"/>
        <v>0</v>
      </c>
      <c r="AK73" s="168">
        <f t="shared" ca="1" si="28"/>
        <v>0</v>
      </c>
      <c r="AL73" s="168">
        <f t="shared" ca="1" si="29"/>
        <v>0</v>
      </c>
    </row>
    <row r="74" spans="1:38" ht="27" customHeight="1" x14ac:dyDescent="0.2">
      <c r="A74" s="56">
        <v>59</v>
      </c>
      <c r="B74" s="309" t="str">
        <f t="shared" ca="1" si="23"/>
        <v>A59</v>
      </c>
      <c r="C74" s="309"/>
      <c r="D74" s="57" t="str">
        <f t="shared" ca="1" si="24"/>
        <v/>
      </c>
      <c r="E74" s="59" t="str">
        <f t="shared" ca="1" si="25"/>
        <v/>
      </c>
      <c r="F74" s="215">
        <f ca="1">IF(LEN(B74)&gt;0,'OBRAČUNANA OSNOVNA PLAČA'!L68,"")</f>
        <v>0</v>
      </c>
      <c r="G74" s="60"/>
      <c r="H74" s="60"/>
      <c r="I74" s="60"/>
      <c r="J74" s="60"/>
      <c r="K74" s="60"/>
      <c r="L74" s="229">
        <f t="shared" si="7"/>
        <v>0</v>
      </c>
      <c r="M74" s="230">
        <f t="shared" ca="1" si="19"/>
        <v>0</v>
      </c>
      <c r="N74" s="230">
        <f t="shared" ca="1" si="20"/>
        <v>0</v>
      </c>
      <c r="O74" s="231">
        <f t="shared" ca="1" si="21"/>
        <v>0</v>
      </c>
      <c r="P74" s="232">
        <f t="shared" ca="1" si="22"/>
        <v>0</v>
      </c>
      <c r="Q74" s="233">
        <f t="shared" ca="1" si="8"/>
        <v>0</v>
      </c>
      <c r="R74" s="233">
        <f ca="1">IF(LEN(B74)&gt;0,'11'!R74-'11'!Q74,"")</f>
        <v>0</v>
      </c>
      <c r="S74" s="234"/>
      <c r="T74" s="34"/>
      <c r="U74" s="34"/>
      <c r="V74" s="34"/>
      <c r="W74" s="34"/>
      <c r="X74" s="34"/>
      <c r="Y74" s="34"/>
      <c r="AB74" s="167">
        <f>ROW()</f>
        <v>74</v>
      </c>
      <c r="AC74" s="168">
        <f t="shared" ca="1" si="26"/>
        <v>0</v>
      </c>
      <c r="AD74" s="168">
        <f t="shared" ca="1" si="27"/>
        <v>0</v>
      </c>
      <c r="AE74" s="169" t="str">
        <f t="shared" ca="1" si="11"/>
        <v>-</v>
      </c>
      <c r="AF74" s="168" t="str">
        <f t="shared" ca="1" si="12"/>
        <v>-</v>
      </c>
      <c r="AG74" s="169" t="str">
        <f t="shared" ca="1" si="13"/>
        <v>-</v>
      </c>
      <c r="AH74" s="168" t="str">
        <f t="shared" ca="1" si="14"/>
        <v>-</v>
      </c>
      <c r="AI74" s="168">
        <f t="shared" ca="1" si="15"/>
        <v>0</v>
      </c>
      <c r="AJ74" s="170">
        <f t="shared" ca="1" si="16"/>
        <v>0</v>
      </c>
      <c r="AK74" s="168">
        <f t="shared" ca="1" si="28"/>
        <v>0</v>
      </c>
      <c r="AL74" s="168">
        <f t="shared" ca="1" si="29"/>
        <v>0</v>
      </c>
    </row>
    <row r="75" spans="1:38" ht="27" customHeight="1" x14ac:dyDescent="0.2">
      <c r="A75" s="56">
        <v>60</v>
      </c>
      <c r="B75" s="309" t="str">
        <f t="shared" ca="1" si="23"/>
        <v>A60</v>
      </c>
      <c r="C75" s="309"/>
      <c r="D75" s="57" t="str">
        <f t="shared" ca="1" si="24"/>
        <v/>
      </c>
      <c r="E75" s="59" t="str">
        <f t="shared" ca="1" si="25"/>
        <v/>
      </c>
      <c r="F75" s="215">
        <f ca="1">IF(LEN(B75)&gt;0,'OBRAČUNANA OSNOVNA PLAČA'!L69,"")</f>
        <v>0</v>
      </c>
      <c r="G75" s="60"/>
      <c r="H75" s="60"/>
      <c r="I75" s="60"/>
      <c r="J75" s="60"/>
      <c r="K75" s="60"/>
      <c r="L75" s="229">
        <f t="shared" si="7"/>
        <v>0</v>
      </c>
      <c r="M75" s="230">
        <f t="shared" ca="1" si="19"/>
        <v>0</v>
      </c>
      <c r="N75" s="230">
        <f t="shared" ca="1" si="20"/>
        <v>0</v>
      </c>
      <c r="O75" s="231">
        <f t="shared" ca="1" si="21"/>
        <v>0</v>
      </c>
      <c r="P75" s="232">
        <f t="shared" ca="1" si="22"/>
        <v>0</v>
      </c>
      <c r="Q75" s="233">
        <f t="shared" ca="1" si="8"/>
        <v>0</v>
      </c>
      <c r="R75" s="233">
        <f ca="1">IF(LEN(B75)&gt;0,'11'!R75-'11'!Q75,"")</f>
        <v>0</v>
      </c>
      <c r="S75" s="234"/>
      <c r="T75" s="34"/>
      <c r="U75" s="34"/>
      <c r="V75" s="34"/>
      <c r="W75" s="34"/>
      <c r="X75" s="34"/>
      <c r="Y75" s="34"/>
      <c r="AB75" s="167">
        <f>ROW()</f>
        <v>75</v>
      </c>
      <c r="AC75" s="168">
        <f t="shared" ca="1" si="26"/>
        <v>0</v>
      </c>
      <c r="AD75" s="168">
        <f t="shared" ca="1" si="27"/>
        <v>0</v>
      </c>
      <c r="AE75" s="169" t="str">
        <f t="shared" ca="1" si="11"/>
        <v>-</v>
      </c>
      <c r="AF75" s="168" t="str">
        <f t="shared" ca="1" si="12"/>
        <v>-</v>
      </c>
      <c r="AG75" s="169" t="str">
        <f t="shared" ca="1" si="13"/>
        <v>-</v>
      </c>
      <c r="AH75" s="168" t="str">
        <f t="shared" ca="1" si="14"/>
        <v>-</v>
      </c>
      <c r="AI75" s="168">
        <f t="shared" ca="1" si="15"/>
        <v>0</v>
      </c>
      <c r="AJ75" s="170">
        <f t="shared" ca="1" si="16"/>
        <v>0</v>
      </c>
      <c r="AK75" s="168">
        <f t="shared" ca="1" si="28"/>
        <v>0</v>
      </c>
      <c r="AL75" s="168">
        <f t="shared" ca="1" si="29"/>
        <v>0</v>
      </c>
    </row>
    <row r="76" spans="1:38" ht="27" customHeight="1" x14ac:dyDescent="0.2">
      <c r="A76" s="56">
        <v>61</v>
      </c>
      <c r="B76" s="309" t="str">
        <f t="shared" ca="1" si="23"/>
        <v>A61</v>
      </c>
      <c r="C76" s="309"/>
      <c r="D76" s="57" t="str">
        <f t="shared" ca="1" si="24"/>
        <v/>
      </c>
      <c r="E76" s="59" t="str">
        <f t="shared" ca="1" si="25"/>
        <v/>
      </c>
      <c r="F76" s="215">
        <f ca="1">IF(LEN(B76)&gt;0,'OBRAČUNANA OSNOVNA PLAČA'!L70,"")</f>
        <v>0</v>
      </c>
      <c r="G76" s="60"/>
      <c r="H76" s="60"/>
      <c r="I76" s="60"/>
      <c r="J76" s="60"/>
      <c r="K76" s="60"/>
      <c r="L76" s="229">
        <f t="shared" si="7"/>
        <v>0</v>
      </c>
      <c r="M76" s="230">
        <f t="shared" ca="1" si="19"/>
        <v>0</v>
      </c>
      <c r="N76" s="230">
        <f t="shared" ca="1" si="20"/>
        <v>0</v>
      </c>
      <c r="O76" s="231">
        <f t="shared" ca="1" si="21"/>
        <v>0</v>
      </c>
      <c r="P76" s="232">
        <f t="shared" ca="1" si="22"/>
        <v>0</v>
      </c>
      <c r="Q76" s="233">
        <f t="shared" ca="1" si="8"/>
        <v>0</v>
      </c>
      <c r="R76" s="233">
        <f ca="1">IF(LEN(B76)&gt;0,'11'!R76-'11'!Q76,"")</f>
        <v>0</v>
      </c>
      <c r="S76" s="234"/>
      <c r="T76" s="34"/>
      <c r="U76" s="34"/>
      <c r="V76" s="34"/>
      <c r="W76" s="34"/>
      <c r="X76" s="34"/>
      <c r="Y76" s="34"/>
      <c r="AB76" s="167">
        <f>ROW()</f>
        <v>76</v>
      </c>
      <c r="AC76" s="168">
        <f t="shared" ca="1" si="26"/>
        <v>0</v>
      </c>
      <c r="AD76" s="168">
        <f t="shared" ca="1" si="27"/>
        <v>0</v>
      </c>
      <c r="AE76" s="169" t="str">
        <f t="shared" ca="1" si="11"/>
        <v>-</v>
      </c>
      <c r="AF76" s="168" t="str">
        <f t="shared" ca="1" si="12"/>
        <v>-</v>
      </c>
      <c r="AG76" s="169" t="str">
        <f t="shared" ca="1" si="13"/>
        <v>-</v>
      </c>
      <c r="AH76" s="168" t="str">
        <f t="shared" ca="1" si="14"/>
        <v>-</v>
      </c>
      <c r="AI76" s="168">
        <f t="shared" ca="1" si="15"/>
        <v>0</v>
      </c>
      <c r="AJ76" s="170">
        <f t="shared" ca="1" si="16"/>
        <v>0</v>
      </c>
      <c r="AK76" s="168">
        <f t="shared" ca="1" si="28"/>
        <v>0</v>
      </c>
      <c r="AL76" s="168">
        <f t="shared" ca="1" si="29"/>
        <v>0</v>
      </c>
    </row>
    <row r="77" spans="1:38" ht="27" customHeight="1" x14ac:dyDescent="0.2">
      <c r="A77" s="56">
        <v>62</v>
      </c>
      <c r="B77" s="309" t="str">
        <f t="shared" ca="1" si="23"/>
        <v>A62</v>
      </c>
      <c r="C77" s="309"/>
      <c r="D77" s="57" t="str">
        <f t="shared" ca="1" si="24"/>
        <v/>
      </c>
      <c r="E77" s="59" t="str">
        <f t="shared" ca="1" si="25"/>
        <v/>
      </c>
      <c r="F77" s="215">
        <f ca="1">IF(LEN(B77)&gt;0,'OBRAČUNANA OSNOVNA PLAČA'!L71,"")</f>
        <v>0</v>
      </c>
      <c r="G77" s="60"/>
      <c r="H77" s="60"/>
      <c r="I77" s="60"/>
      <c r="J77" s="60"/>
      <c r="K77" s="60"/>
      <c r="L77" s="229">
        <f t="shared" si="7"/>
        <v>0</v>
      </c>
      <c r="M77" s="230">
        <f t="shared" ca="1" si="19"/>
        <v>0</v>
      </c>
      <c r="N77" s="230">
        <f t="shared" ca="1" si="20"/>
        <v>0</v>
      </c>
      <c r="O77" s="231">
        <f t="shared" ca="1" si="21"/>
        <v>0</v>
      </c>
      <c r="P77" s="232">
        <f t="shared" ca="1" si="22"/>
        <v>0</v>
      </c>
      <c r="Q77" s="233">
        <f t="shared" ca="1" si="8"/>
        <v>0</v>
      </c>
      <c r="R77" s="233">
        <f ca="1">IF(LEN(B77)&gt;0,'11'!R77-'11'!Q77,"")</f>
        <v>0</v>
      </c>
      <c r="S77" s="234"/>
      <c r="T77" s="34"/>
      <c r="U77" s="34"/>
      <c r="V77" s="34"/>
      <c r="W77" s="34"/>
      <c r="X77" s="34"/>
      <c r="Y77" s="34"/>
      <c r="AB77" s="167">
        <f>ROW()</f>
        <v>77</v>
      </c>
      <c r="AC77" s="168">
        <f t="shared" ca="1" si="26"/>
        <v>0</v>
      </c>
      <c r="AD77" s="168">
        <f t="shared" ca="1" si="27"/>
        <v>0</v>
      </c>
      <c r="AE77" s="169" t="str">
        <f t="shared" ca="1" si="11"/>
        <v>-</v>
      </c>
      <c r="AF77" s="168" t="str">
        <f t="shared" ca="1" si="12"/>
        <v>-</v>
      </c>
      <c r="AG77" s="169" t="str">
        <f t="shared" ca="1" si="13"/>
        <v>-</v>
      </c>
      <c r="AH77" s="168" t="str">
        <f t="shared" ca="1" si="14"/>
        <v>-</v>
      </c>
      <c r="AI77" s="168">
        <f t="shared" ca="1" si="15"/>
        <v>0</v>
      </c>
      <c r="AJ77" s="170">
        <f t="shared" ca="1" si="16"/>
        <v>0</v>
      </c>
      <c r="AK77" s="168">
        <f t="shared" ca="1" si="28"/>
        <v>0</v>
      </c>
      <c r="AL77" s="168">
        <f t="shared" ca="1" si="29"/>
        <v>0</v>
      </c>
    </row>
    <row r="78" spans="1:38" ht="27" customHeight="1" x14ac:dyDescent="0.2">
      <c r="A78" s="56">
        <v>63</v>
      </c>
      <c r="B78" s="309" t="str">
        <f t="shared" ca="1" si="23"/>
        <v>A63</v>
      </c>
      <c r="C78" s="309"/>
      <c r="D78" s="57" t="str">
        <f t="shared" ca="1" si="24"/>
        <v/>
      </c>
      <c r="E78" s="59" t="str">
        <f t="shared" ca="1" si="25"/>
        <v/>
      </c>
      <c r="F78" s="215">
        <f ca="1">IF(LEN(B78)&gt;0,'OBRAČUNANA OSNOVNA PLAČA'!L72,"")</f>
        <v>0</v>
      </c>
      <c r="G78" s="60"/>
      <c r="H78" s="60"/>
      <c r="I78" s="60"/>
      <c r="J78" s="60"/>
      <c r="K78" s="60"/>
      <c r="L78" s="229">
        <f t="shared" si="7"/>
        <v>0</v>
      </c>
      <c r="M78" s="230">
        <f t="shared" ca="1" si="19"/>
        <v>0</v>
      </c>
      <c r="N78" s="230">
        <f t="shared" ca="1" si="20"/>
        <v>0</v>
      </c>
      <c r="O78" s="231">
        <f t="shared" ca="1" si="21"/>
        <v>0</v>
      </c>
      <c r="P78" s="232">
        <f t="shared" ca="1" si="22"/>
        <v>0</v>
      </c>
      <c r="Q78" s="233">
        <f t="shared" ca="1" si="8"/>
        <v>0</v>
      </c>
      <c r="R78" s="233">
        <f ca="1">IF(LEN(B78)&gt;0,'11'!R78-'11'!Q78,"")</f>
        <v>0</v>
      </c>
      <c r="S78" s="234"/>
      <c r="T78" s="34"/>
      <c r="U78" s="34"/>
      <c r="V78" s="34"/>
      <c r="W78" s="34"/>
      <c r="X78" s="34"/>
      <c r="Y78" s="34"/>
      <c r="AB78" s="167">
        <f>ROW()</f>
        <v>78</v>
      </c>
      <c r="AC78" s="168">
        <f t="shared" ca="1" si="26"/>
        <v>0</v>
      </c>
      <c r="AD78" s="168">
        <f t="shared" ca="1" si="27"/>
        <v>0</v>
      </c>
      <c r="AE78" s="169" t="str">
        <f t="shared" ca="1" si="11"/>
        <v>-</v>
      </c>
      <c r="AF78" s="168" t="str">
        <f t="shared" ca="1" si="12"/>
        <v>-</v>
      </c>
      <c r="AG78" s="169" t="str">
        <f t="shared" ca="1" si="13"/>
        <v>-</v>
      </c>
      <c r="AH78" s="168" t="str">
        <f t="shared" ca="1" si="14"/>
        <v>-</v>
      </c>
      <c r="AI78" s="168">
        <f t="shared" ca="1" si="15"/>
        <v>0</v>
      </c>
      <c r="AJ78" s="170">
        <f t="shared" ca="1" si="16"/>
        <v>0</v>
      </c>
      <c r="AK78" s="168">
        <f t="shared" ca="1" si="28"/>
        <v>0</v>
      </c>
      <c r="AL78" s="168">
        <f t="shared" ca="1" si="29"/>
        <v>0</v>
      </c>
    </row>
    <row r="79" spans="1:38" ht="27" customHeight="1" x14ac:dyDescent="0.2">
      <c r="A79" s="56">
        <v>64</v>
      </c>
      <c r="B79" s="309" t="str">
        <f t="shared" ca="1" si="23"/>
        <v>A64</v>
      </c>
      <c r="C79" s="309"/>
      <c r="D79" s="57" t="str">
        <f t="shared" ca="1" si="24"/>
        <v/>
      </c>
      <c r="E79" s="59" t="str">
        <f t="shared" ca="1" si="25"/>
        <v/>
      </c>
      <c r="F79" s="215">
        <f ca="1">IF(LEN(B79)&gt;0,'OBRAČUNANA OSNOVNA PLAČA'!L73,"")</f>
        <v>0</v>
      </c>
      <c r="G79" s="60"/>
      <c r="H79" s="60"/>
      <c r="I79" s="60"/>
      <c r="J79" s="60"/>
      <c r="K79" s="60"/>
      <c r="L79" s="229">
        <f t="shared" si="7"/>
        <v>0</v>
      </c>
      <c r="M79" s="230">
        <f t="shared" ca="1" si="19"/>
        <v>0</v>
      </c>
      <c r="N79" s="230">
        <f t="shared" ca="1" si="20"/>
        <v>0</v>
      </c>
      <c r="O79" s="231">
        <f t="shared" ca="1" si="21"/>
        <v>0</v>
      </c>
      <c r="P79" s="232">
        <f t="shared" ca="1" si="22"/>
        <v>0</v>
      </c>
      <c r="Q79" s="233">
        <f t="shared" ca="1" si="8"/>
        <v>0</v>
      </c>
      <c r="R79" s="233">
        <f ca="1">IF(LEN(B79)&gt;0,'11'!R79-'11'!Q79,"")</f>
        <v>0</v>
      </c>
      <c r="S79" s="234"/>
      <c r="T79" s="34"/>
      <c r="U79" s="34"/>
      <c r="V79" s="34"/>
      <c r="W79" s="34"/>
      <c r="X79" s="34"/>
      <c r="Y79" s="34"/>
      <c r="AB79" s="167">
        <f>ROW()</f>
        <v>79</v>
      </c>
      <c r="AC79" s="168">
        <f t="shared" ca="1" si="26"/>
        <v>0</v>
      </c>
      <c r="AD79" s="168">
        <f t="shared" ca="1" si="27"/>
        <v>0</v>
      </c>
      <c r="AE79" s="169" t="str">
        <f t="shared" ca="1" si="11"/>
        <v>-</v>
      </c>
      <c r="AF79" s="168" t="str">
        <f t="shared" ca="1" si="12"/>
        <v>-</v>
      </c>
      <c r="AG79" s="169" t="str">
        <f t="shared" ca="1" si="13"/>
        <v>-</v>
      </c>
      <c r="AH79" s="168" t="str">
        <f t="shared" ca="1" si="14"/>
        <v>-</v>
      </c>
      <c r="AI79" s="168">
        <f t="shared" ca="1" si="15"/>
        <v>0</v>
      </c>
      <c r="AJ79" s="170">
        <f t="shared" ca="1" si="16"/>
        <v>0</v>
      </c>
      <c r="AK79" s="168">
        <f t="shared" ca="1" si="28"/>
        <v>0</v>
      </c>
      <c r="AL79" s="168">
        <f t="shared" ca="1" si="29"/>
        <v>0</v>
      </c>
    </row>
    <row r="80" spans="1:38" ht="27" customHeight="1" x14ac:dyDescent="0.2">
      <c r="A80" s="56">
        <v>65</v>
      </c>
      <c r="B80" s="309" t="str">
        <f t="shared" ca="1" si="23"/>
        <v>A65</v>
      </c>
      <c r="C80" s="309"/>
      <c r="D80" s="57" t="str">
        <f t="shared" ca="1" si="24"/>
        <v/>
      </c>
      <c r="E80" s="59" t="str">
        <f t="shared" ca="1" si="25"/>
        <v/>
      </c>
      <c r="F80" s="215">
        <f ca="1">IF(LEN(B80)&gt;0,'OBRAČUNANA OSNOVNA PLAČA'!L74,"")</f>
        <v>0</v>
      </c>
      <c r="G80" s="60"/>
      <c r="H80" s="60"/>
      <c r="I80" s="60"/>
      <c r="J80" s="60"/>
      <c r="K80" s="60"/>
      <c r="L80" s="229">
        <f t="shared" ref="L80:L143" si="30">+G80+H80+I80+J80+K80</f>
        <v>0</v>
      </c>
      <c r="M80" s="230">
        <f t="shared" ca="1" si="19"/>
        <v>0</v>
      </c>
      <c r="N80" s="230">
        <f t="shared" ca="1" si="20"/>
        <v>0</v>
      </c>
      <c r="O80" s="231">
        <f t="shared" ca="1" si="21"/>
        <v>0</v>
      </c>
      <c r="P80" s="232">
        <f t="shared" ca="1" si="22"/>
        <v>0</v>
      </c>
      <c r="Q80" s="233">
        <f t="shared" ref="Q80:Q143" ca="1" si="31">MIN(P80,R80)</f>
        <v>0</v>
      </c>
      <c r="R80" s="233">
        <f ca="1">IF(LEN(B80)&gt;0,'11'!R80-'11'!Q80,"")</f>
        <v>0</v>
      </c>
      <c r="S80" s="234"/>
      <c r="T80" s="34"/>
      <c r="U80" s="34"/>
      <c r="V80" s="34"/>
      <c r="W80" s="34"/>
      <c r="X80" s="34"/>
      <c r="Y80" s="34"/>
      <c r="AB80" s="167">
        <f>ROW()</f>
        <v>80</v>
      </c>
      <c r="AC80" s="168">
        <f t="shared" ca="1" si="26"/>
        <v>0</v>
      </c>
      <c r="AD80" s="168">
        <f t="shared" ca="1" si="27"/>
        <v>0</v>
      </c>
      <c r="AE80" s="169" t="str">
        <f t="shared" ref="AE80:AE143" ca="1" si="32">IF(AC80&gt;=AD80,"-",$L80/(5*MAX($M$1021:$M$1022)))</f>
        <v>-</v>
      </c>
      <c r="AF80" s="168" t="str">
        <f t="shared" ref="AF80:AF143" ca="1" si="33">IF(AC80&gt;=AD80,"-",$L80/(5*MAX($M$1021:$M$1022))*AK80)</f>
        <v>-</v>
      </c>
      <c r="AG80" s="169" t="str">
        <f t="shared" ref="AG80:AG143" ca="1" si="34">IF(AE80="-","-",AE80*$AF$1017)</f>
        <v>-</v>
      </c>
      <c r="AH80" s="168" t="str">
        <f t="shared" ref="AH80:AH143" ca="1" si="35">IF(AF80="-","-",AF80*$AF$1017)</f>
        <v>-</v>
      </c>
      <c r="AI80" s="168">
        <f t="shared" ref="AI80:AI143" ca="1" si="36">IF(AG80="-",0,MIN(AH80,R80))</f>
        <v>0</v>
      </c>
      <c r="AJ80" s="170">
        <f t="shared" ref="AJ80:AJ143" ca="1" si="37">+AD80-AC80</f>
        <v>0</v>
      </c>
      <c r="AK80" s="168">
        <f t="shared" ca="1" si="28"/>
        <v>0</v>
      </c>
      <c r="AL80" s="168">
        <f t="shared" ca="1" si="29"/>
        <v>0</v>
      </c>
    </row>
    <row r="81" spans="1:38" ht="27" customHeight="1" x14ac:dyDescent="0.2">
      <c r="A81" s="56">
        <v>66</v>
      </c>
      <c r="B81" s="309" t="str">
        <f t="shared" ca="1" si="23"/>
        <v>A66</v>
      </c>
      <c r="C81" s="309"/>
      <c r="D81" s="57" t="str">
        <f t="shared" ca="1" si="24"/>
        <v/>
      </c>
      <c r="E81" s="59" t="str">
        <f t="shared" ca="1" si="25"/>
        <v/>
      </c>
      <c r="F81" s="215">
        <f ca="1">IF(LEN(B81)&gt;0,'OBRAČUNANA OSNOVNA PLAČA'!L75,"")</f>
        <v>0</v>
      </c>
      <c r="G81" s="60"/>
      <c r="H81" s="60"/>
      <c r="I81" s="60"/>
      <c r="J81" s="60"/>
      <c r="K81" s="60"/>
      <c r="L81" s="229">
        <f t="shared" si="30"/>
        <v>0</v>
      </c>
      <c r="M81" s="230">
        <f t="shared" ref="M81:M144" ca="1" si="38">IF(LEN(B81)&gt;0,L81/5,"")</f>
        <v>0</v>
      </c>
      <c r="N81" s="230">
        <f t="shared" ref="N81:N144" ca="1" si="39">IF(LEN(B81)&gt;0,F81*M81,"")</f>
        <v>0</v>
      </c>
      <c r="O81" s="231">
        <f t="shared" ref="O81:O144" ca="1" si="40">IF(LEN(B81)&gt;0,M81*$P$1017,"")</f>
        <v>0</v>
      </c>
      <c r="P81" s="232">
        <f t="shared" ref="P81:P144" ca="1" si="41">IF(LEN(B81)&gt;0,F81*O81,"")</f>
        <v>0</v>
      </c>
      <c r="Q81" s="233">
        <f t="shared" ca="1" si="31"/>
        <v>0</v>
      </c>
      <c r="R81" s="233">
        <f ca="1">IF(LEN(B81)&gt;0,'11'!R81-'11'!Q81,"")</f>
        <v>0</v>
      </c>
      <c r="S81" s="234"/>
      <c r="T81" s="34"/>
      <c r="U81" s="34"/>
      <c r="V81" s="34"/>
      <c r="W81" s="34"/>
      <c r="X81" s="34"/>
      <c r="Y81" s="34"/>
      <c r="AB81" s="167">
        <f>ROW()</f>
        <v>81</v>
      </c>
      <c r="AC81" s="168">
        <f t="shared" ca="1" si="26"/>
        <v>0</v>
      </c>
      <c r="AD81" s="168">
        <f t="shared" ca="1" si="27"/>
        <v>0</v>
      </c>
      <c r="AE81" s="169" t="str">
        <f t="shared" ca="1" si="32"/>
        <v>-</v>
      </c>
      <c r="AF81" s="168" t="str">
        <f t="shared" ca="1" si="33"/>
        <v>-</v>
      </c>
      <c r="AG81" s="169" t="str">
        <f t="shared" ca="1" si="34"/>
        <v>-</v>
      </c>
      <c r="AH81" s="168" t="str">
        <f t="shared" ca="1" si="35"/>
        <v>-</v>
      </c>
      <c r="AI81" s="168">
        <f t="shared" ca="1" si="36"/>
        <v>0</v>
      </c>
      <c r="AJ81" s="170">
        <f t="shared" ca="1" si="37"/>
        <v>0</v>
      </c>
      <c r="AK81" s="168">
        <f t="shared" ca="1" si="28"/>
        <v>0</v>
      </c>
      <c r="AL81" s="168">
        <f t="shared" ca="1" si="29"/>
        <v>0</v>
      </c>
    </row>
    <row r="82" spans="1:38" ht="27" customHeight="1" x14ac:dyDescent="0.2">
      <c r="A82" s="56">
        <v>67</v>
      </c>
      <c r="B82" s="309" t="str">
        <f t="shared" ca="1" si="23"/>
        <v>A67</v>
      </c>
      <c r="C82" s="309"/>
      <c r="D82" s="57" t="str">
        <f t="shared" ca="1" si="24"/>
        <v/>
      </c>
      <c r="E82" s="59" t="str">
        <f t="shared" ca="1" si="25"/>
        <v/>
      </c>
      <c r="F82" s="215">
        <f ca="1">IF(LEN(B82)&gt;0,'OBRAČUNANA OSNOVNA PLAČA'!L76,"")</f>
        <v>0</v>
      </c>
      <c r="G82" s="60"/>
      <c r="H82" s="60"/>
      <c r="I82" s="60"/>
      <c r="J82" s="60"/>
      <c r="K82" s="60"/>
      <c r="L82" s="229">
        <f t="shared" si="30"/>
        <v>0</v>
      </c>
      <c r="M82" s="230">
        <f t="shared" ca="1" si="38"/>
        <v>0</v>
      </c>
      <c r="N82" s="230">
        <f t="shared" ca="1" si="39"/>
        <v>0</v>
      </c>
      <c r="O82" s="231">
        <f t="shared" ca="1" si="40"/>
        <v>0</v>
      </c>
      <c r="P82" s="232">
        <f t="shared" ca="1" si="41"/>
        <v>0</v>
      </c>
      <c r="Q82" s="233">
        <f t="shared" ca="1" si="31"/>
        <v>0</v>
      </c>
      <c r="R82" s="233">
        <f ca="1">IF(LEN(B82)&gt;0,'11'!R82-'11'!Q82,"")</f>
        <v>0</v>
      </c>
      <c r="S82" s="234"/>
      <c r="T82" s="34"/>
      <c r="U82" s="34"/>
      <c r="V82" s="34"/>
      <c r="W82" s="34"/>
      <c r="X82" s="34"/>
      <c r="Y82" s="34"/>
      <c r="AB82" s="167">
        <f>ROW()</f>
        <v>82</v>
      </c>
      <c r="AC82" s="168">
        <f t="shared" ca="1" si="26"/>
        <v>0</v>
      </c>
      <c r="AD82" s="168">
        <f t="shared" ca="1" si="27"/>
        <v>0</v>
      </c>
      <c r="AE82" s="169" t="str">
        <f t="shared" ca="1" si="32"/>
        <v>-</v>
      </c>
      <c r="AF82" s="168" t="str">
        <f t="shared" ca="1" si="33"/>
        <v>-</v>
      </c>
      <c r="AG82" s="169" t="str">
        <f t="shared" ca="1" si="34"/>
        <v>-</v>
      </c>
      <c r="AH82" s="168" t="str">
        <f t="shared" ca="1" si="35"/>
        <v>-</v>
      </c>
      <c r="AI82" s="168">
        <f t="shared" ca="1" si="36"/>
        <v>0</v>
      </c>
      <c r="AJ82" s="170">
        <f t="shared" ca="1" si="37"/>
        <v>0</v>
      </c>
      <c r="AK82" s="168">
        <f t="shared" ca="1" si="28"/>
        <v>0</v>
      </c>
      <c r="AL82" s="168">
        <f t="shared" ca="1" si="29"/>
        <v>0</v>
      </c>
    </row>
    <row r="83" spans="1:38" ht="27" customHeight="1" x14ac:dyDescent="0.2">
      <c r="A83" s="56">
        <v>68</v>
      </c>
      <c r="B83" s="309" t="str">
        <f t="shared" ca="1" si="23"/>
        <v>A68</v>
      </c>
      <c r="C83" s="309"/>
      <c r="D83" s="57" t="str">
        <f t="shared" ca="1" si="24"/>
        <v/>
      </c>
      <c r="E83" s="59" t="str">
        <f t="shared" ca="1" si="25"/>
        <v/>
      </c>
      <c r="F83" s="215">
        <f ca="1">IF(LEN(B83)&gt;0,'OBRAČUNANA OSNOVNA PLAČA'!L77,"")</f>
        <v>0</v>
      </c>
      <c r="G83" s="60"/>
      <c r="H83" s="60"/>
      <c r="I83" s="60"/>
      <c r="J83" s="60"/>
      <c r="K83" s="60"/>
      <c r="L83" s="229">
        <f t="shared" si="30"/>
        <v>0</v>
      </c>
      <c r="M83" s="230">
        <f t="shared" ca="1" si="38"/>
        <v>0</v>
      </c>
      <c r="N83" s="230">
        <f t="shared" ca="1" si="39"/>
        <v>0</v>
      </c>
      <c r="O83" s="231">
        <f t="shared" ca="1" si="40"/>
        <v>0</v>
      </c>
      <c r="P83" s="232">
        <f t="shared" ca="1" si="41"/>
        <v>0</v>
      </c>
      <c r="Q83" s="233">
        <f t="shared" ca="1" si="31"/>
        <v>0</v>
      </c>
      <c r="R83" s="233">
        <f ca="1">IF(LEN(B83)&gt;0,'11'!R83-'11'!Q83,"")</f>
        <v>0</v>
      </c>
      <c r="S83" s="234"/>
      <c r="T83" s="34"/>
      <c r="U83" s="34"/>
      <c r="V83" s="34"/>
      <c r="W83" s="34"/>
      <c r="X83" s="34"/>
      <c r="Y83" s="34"/>
      <c r="AB83" s="167">
        <f>ROW()</f>
        <v>83</v>
      </c>
      <c r="AC83" s="168">
        <f t="shared" ca="1" si="26"/>
        <v>0</v>
      </c>
      <c r="AD83" s="168">
        <f t="shared" ca="1" si="27"/>
        <v>0</v>
      </c>
      <c r="AE83" s="169" t="str">
        <f t="shared" ca="1" si="32"/>
        <v>-</v>
      </c>
      <c r="AF83" s="168" t="str">
        <f t="shared" ca="1" si="33"/>
        <v>-</v>
      </c>
      <c r="AG83" s="169" t="str">
        <f t="shared" ca="1" si="34"/>
        <v>-</v>
      </c>
      <c r="AH83" s="168" t="str">
        <f t="shared" ca="1" si="35"/>
        <v>-</v>
      </c>
      <c r="AI83" s="168">
        <f t="shared" ca="1" si="36"/>
        <v>0</v>
      </c>
      <c r="AJ83" s="170">
        <f t="shared" ca="1" si="37"/>
        <v>0</v>
      </c>
      <c r="AK83" s="168">
        <f t="shared" ca="1" si="28"/>
        <v>0</v>
      </c>
      <c r="AL83" s="168">
        <f t="shared" ca="1" si="29"/>
        <v>0</v>
      </c>
    </row>
    <row r="84" spans="1:38" ht="27" customHeight="1" x14ac:dyDescent="0.2">
      <c r="A84" s="56">
        <v>69</v>
      </c>
      <c r="B84" s="309" t="str">
        <f t="shared" ca="1" si="23"/>
        <v>A69</v>
      </c>
      <c r="C84" s="309"/>
      <c r="D84" s="57" t="str">
        <f t="shared" ca="1" si="24"/>
        <v/>
      </c>
      <c r="E84" s="59" t="str">
        <f t="shared" ca="1" si="25"/>
        <v/>
      </c>
      <c r="F84" s="215">
        <f ca="1">IF(LEN(B84)&gt;0,'OBRAČUNANA OSNOVNA PLAČA'!L78,"")</f>
        <v>0</v>
      </c>
      <c r="G84" s="60"/>
      <c r="H84" s="60"/>
      <c r="I84" s="60"/>
      <c r="J84" s="60"/>
      <c r="K84" s="60"/>
      <c r="L84" s="229">
        <f t="shared" si="30"/>
        <v>0</v>
      </c>
      <c r="M84" s="230">
        <f t="shared" ca="1" si="38"/>
        <v>0</v>
      </c>
      <c r="N84" s="230">
        <f t="shared" ca="1" si="39"/>
        <v>0</v>
      </c>
      <c r="O84" s="231">
        <f t="shared" ca="1" si="40"/>
        <v>0</v>
      </c>
      <c r="P84" s="232">
        <f t="shared" ca="1" si="41"/>
        <v>0</v>
      </c>
      <c r="Q84" s="233">
        <f t="shared" ca="1" si="31"/>
        <v>0</v>
      </c>
      <c r="R84" s="233">
        <f ca="1">IF(LEN(B84)&gt;0,'11'!R84-'11'!Q84,"")</f>
        <v>0</v>
      </c>
      <c r="S84" s="234"/>
      <c r="T84" s="34"/>
      <c r="U84" s="34"/>
      <c r="V84" s="34"/>
      <c r="W84" s="34"/>
      <c r="X84" s="34"/>
      <c r="Y84" s="34"/>
      <c r="AB84" s="167">
        <f>ROW()</f>
        <v>84</v>
      </c>
      <c r="AC84" s="168">
        <f t="shared" ca="1" si="26"/>
        <v>0</v>
      </c>
      <c r="AD84" s="168">
        <f t="shared" ca="1" si="27"/>
        <v>0</v>
      </c>
      <c r="AE84" s="169" t="str">
        <f t="shared" ca="1" si="32"/>
        <v>-</v>
      </c>
      <c r="AF84" s="168" t="str">
        <f t="shared" ca="1" si="33"/>
        <v>-</v>
      </c>
      <c r="AG84" s="169" t="str">
        <f t="shared" ca="1" si="34"/>
        <v>-</v>
      </c>
      <c r="AH84" s="168" t="str">
        <f t="shared" ca="1" si="35"/>
        <v>-</v>
      </c>
      <c r="AI84" s="168">
        <f t="shared" ca="1" si="36"/>
        <v>0</v>
      </c>
      <c r="AJ84" s="170">
        <f t="shared" ca="1" si="37"/>
        <v>0</v>
      </c>
      <c r="AK84" s="168">
        <f t="shared" ca="1" si="28"/>
        <v>0</v>
      </c>
      <c r="AL84" s="168">
        <f t="shared" ca="1" si="29"/>
        <v>0</v>
      </c>
    </row>
    <row r="85" spans="1:38" ht="27" customHeight="1" x14ac:dyDescent="0.2">
      <c r="A85" s="56">
        <v>70</v>
      </c>
      <c r="B85" s="309" t="str">
        <f t="shared" ca="1" si="23"/>
        <v>A70</v>
      </c>
      <c r="C85" s="309"/>
      <c r="D85" s="57" t="str">
        <f t="shared" ca="1" si="24"/>
        <v/>
      </c>
      <c r="E85" s="59" t="str">
        <f t="shared" ca="1" si="25"/>
        <v/>
      </c>
      <c r="F85" s="215">
        <f ca="1">IF(LEN(B85)&gt;0,'OBRAČUNANA OSNOVNA PLAČA'!L79,"")</f>
        <v>0</v>
      </c>
      <c r="G85" s="60"/>
      <c r="H85" s="60"/>
      <c r="I85" s="60"/>
      <c r="J85" s="60"/>
      <c r="K85" s="60"/>
      <c r="L85" s="229">
        <f t="shared" si="30"/>
        <v>0</v>
      </c>
      <c r="M85" s="230">
        <f t="shared" ca="1" si="38"/>
        <v>0</v>
      </c>
      <c r="N85" s="230">
        <f t="shared" ca="1" si="39"/>
        <v>0</v>
      </c>
      <c r="O85" s="231">
        <f t="shared" ca="1" si="40"/>
        <v>0</v>
      </c>
      <c r="P85" s="232">
        <f t="shared" ca="1" si="41"/>
        <v>0</v>
      </c>
      <c r="Q85" s="233">
        <f t="shared" ca="1" si="31"/>
        <v>0</v>
      </c>
      <c r="R85" s="233">
        <f ca="1">IF(LEN(B85)&gt;0,'11'!R85-'11'!Q85,"")</f>
        <v>0</v>
      </c>
      <c r="S85" s="234"/>
      <c r="T85" s="34"/>
      <c r="U85" s="34"/>
      <c r="V85" s="34"/>
      <c r="W85" s="34"/>
      <c r="X85" s="34"/>
      <c r="Y85" s="34"/>
      <c r="AB85" s="167">
        <f>ROW()</f>
        <v>85</v>
      </c>
      <c r="AC85" s="168">
        <f t="shared" ca="1" si="26"/>
        <v>0</v>
      </c>
      <c r="AD85" s="168">
        <f t="shared" ca="1" si="27"/>
        <v>0</v>
      </c>
      <c r="AE85" s="169" t="str">
        <f t="shared" ca="1" si="32"/>
        <v>-</v>
      </c>
      <c r="AF85" s="168" t="str">
        <f t="shared" ca="1" si="33"/>
        <v>-</v>
      </c>
      <c r="AG85" s="169" t="str">
        <f t="shared" ca="1" si="34"/>
        <v>-</v>
      </c>
      <c r="AH85" s="168" t="str">
        <f t="shared" ca="1" si="35"/>
        <v>-</v>
      </c>
      <c r="AI85" s="168">
        <f t="shared" ca="1" si="36"/>
        <v>0</v>
      </c>
      <c r="AJ85" s="170">
        <f t="shared" ca="1" si="37"/>
        <v>0</v>
      </c>
      <c r="AK85" s="168">
        <f t="shared" ca="1" si="28"/>
        <v>0</v>
      </c>
      <c r="AL85" s="168">
        <f t="shared" ca="1" si="29"/>
        <v>0</v>
      </c>
    </row>
    <row r="86" spans="1:38" ht="27" customHeight="1" x14ac:dyDescent="0.2">
      <c r="A86" s="56">
        <v>71</v>
      </c>
      <c r="B86" s="309" t="str">
        <f t="shared" ca="1" si="23"/>
        <v>A71</v>
      </c>
      <c r="C86" s="309"/>
      <c r="D86" s="57" t="str">
        <f t="shared" ca="1" si="24"/>
        <v/>
      </c>
      <c r="E86" s="59" t="str">
        <f t="shared" ca="1" si="25"/>
        <v/>
      </c>
      <c r="F86" s="215">
        <f ca="1">IF(LEN(B86)&gt;0,'OBRAČUNANA OSNOVNA PLAČA'!L80,"")</f>
        <v>0</v>
      </c>
      <c r="G86" s="60"/>
      <c r="H86" s="60"/>
      <c r="I86" s="60"/>
      <c r="J86" s="60"/>
      <c r="K86" s="60"/>
      <c r="L86" s="229">
        <f t="shared" si="30"/>
        <v>0</v>
      </c>
      <c r="M86" s="230">
        <f t="shared" ca="1" si="38"/>
        <v>0</v>
      </c>
      <c r="N86" s="230">
        <f t="shared" ca="1" si="39"/>
        <v>0</v>
      </c>
      <c r="O86" s="231">
        <f t="shared" ca="1" si="40"/>
        <v>0</v>
      </c>
      <c r="P86" s="232">
        <f t="shared" ca="1" si="41"/>
        <v>0</v>
      </c>
      <c r="Q86" s="233">
        <f t="shared" ca="1" si="31"/>
        <v>0</v>
      </c>
      <c r="R86" s="233">
        <f ca="1">IF(LEN(B86)&gt;0,'11'!R86-'11'!Q86,"")</f>
        <v>0</v>
      </c>
      <c r="S86" s="234"/>
      <c r="T86" s="34"/>
      <c r="U86" s="34"/>
      <c r="V86" s="34"/>
      <c r="W86" s="34"/>
      <c r="X86" s="34"/>
      <c r="Y86" s="34"/>
      <c r="AB86" s="167">
        <f>ROW()</f>
        <v>86</v>
      </c>
      <c r="AC86" s="168">
        <f t="shared" ca="1" si="26"/>
        <v>0</v>
      </c>
      <c r="AD86" s="168">
        <f t="shared" ca="1" si="27"/>
        <v>0</v>
      </c>
      <c r="AE86" s="169" t="str">
        <f t="shared" ca="1" si="32"/>
        <v>-</v>
      </c>
      <c r="AF86" s="168" t="str">
        <f t="shared" ca="1" si="33"/>
        <v>-</v>
      </c>
      <c r="AG86" s="169" t="str">
        <f t="shared" ca="1" si="34"/>
        <v>-</v>
      </c>
      <c r="AH86" s="168" t="str">
        <f t="shared" ca="1" si="35"/>
        <v>-</v>
      </c>
      <c r="AI86" s="168">
        <f t="shared" ca="1" si="36"/>
        <v>0</v>
      </c>
      <c r="AJ86" s="170">
        <f t="shared" ca="1" si="37"/>
        <v>0</v>
      </c>
      <c r="AK86" s="168">
        <f t="shared" ca="1" si="28"/>
        <v>0</v>
      </c>
      <c r="AL86" s="168">
        <f t="shared" ca="1" si="29"/>
        <v>0</v>
      </c>
    </row>
    <row r="87" spans="1:38" ht="27" customHeight="1" x14ac:dyDescent="0.2">
      <c r="A87" s="56">
        <v>72</v>
      </c>
      <c r="B87" s="309" t="str">
        <f t="shared" ca="1" si="23"/>
        <v>A72</v>
      </c>
      <c r="C87" s="309"/>
      <c r="D87" s="57" t="str">
        <f t="shared" ca="1" si="24"/>
        <v/>
      </c>
      <c r="E87" s="59" t="str">
        <f t="shared" ca="1" si="25"/>
        <v/>
      </c>
      <c r="F87" s="215">
        <f ca="1">IF(LEN(B87)&gt;0,'OBRAČUNANA OSNOVNA PLAČA'!L81,"")</f>
        <v>0</v>
      </c>
      <c r="G87" s="60"/>
      <c r="H87" s="60"/>
      <c r="I87" s="60"/>
      <c r="J87" s="60"/>
      <c r="K87" s="60"/>
      <c r="L87" s="229">
        <f t="shared" si="30"/>
        <v>0</v>
      </c>
      <c r="M87" s="230">
        <f t="shared" ca="1" si="38"/>
        <v>0</v>
      </c>
      <c r="N87" s="230">
        <f t="shared" ca="1" si="39"/>
        <v>0</v>
      </c>
      <c r="O87" s="231">
        <f t="shared" ca="1" si="40"/>
        <v>0</v>
      </c>
      <c r="P87" s="232">
        <f t="shared" ca="1" si="41"/>
        <v>0</v>
      </c>
      <c r="Q87" s="233">
        <f t="shared" ca="1" si="31"/>
        <v>0</v>
      </c>
      <c r="R87" s="233">
        <f ca="1">IF(LEN(B87)&gt;0,'11'!R87-'11'!Q87,"")</f>
        <v>0</v>
      </c>
      <c r="S87" s="234"/>
      <c r="T87" s="34"/>
      <c r="U87" s="34"/>
      <c r="V87" s="34"/>
      <c r="W87" s="34"/>
      <c r="X87" s="34"/>
      <c r="Y87" s="34"/>
      <c r="AB87" s="167">
        <f>ROW()</f>
        <v>87</v>
      </c>
      <c r="AC87" s="168">
        <f t="shared" ca="1" si="26"/>
        <v>0</v>
      </c>
      <c r="AD87" s="168">
        <f t="shared" ca="1" si="27"/>
        <v>0</v>
      </c>
      <c r="AE87" s="169" t="str">
        <f t="shared" ca="1" si="32"/>
        <v>-</v>
      </c>
      <c r="AF87" s="168" t="str">
        <f t="shared" ca="1" si="33"/>
        <v>-</v>
      </c>
      <c r="AG87" s="169" t="str">
        <f t="shared" ca="1" si="34"/>
        <v>-</v>
      </c>
      <c r="AH87" s="168" t="str">
        <f t="shared" ca="1" si="35"/>
        <v>-</v>
      </c>
      <c r="AI87" s="168">
        <f t="shared" ca="1" si="36"/>
        <v>0</v>
      </c>
      <c r="AJ87" s="170">
        <f t="shared" ca="1" si="37"/>
        <v>0</v>
      </c>
      <c r="AK87" s="168">
        <f t="shared" ca="1" si="28"/>
        <v>0</v>
      </c>
      <c r="AL87" s="168">
        <f t="shared" ca="1" si="29"/>
        <v>0</v>
      </c>
    </row>
    <row r="88" spans="1:38" ht="27" customHeight="1" x14ac:dyDescent="0.2">
      <c r="A88" s="56">
        <v>73</v>
      </c>
      <c r="B88" s="309" t="str">
        <f t="shared" ca="1" si="23"/>
        <v>A73</v>
      </c>
      <c r="C88" s="309"/>
      <c r="D88" s="57" t="str">
        <f t="shared" ca="1" si="24"/>
        <v/>
      </c>
      <c r="E88" s="59" t="str">
        <f t="shared" ca="1" si="25"/>
        <v/>
      </c>
      <c r="F88" s="215">
        <f ca="1">IF(LEN(B88)&gt;0,'OBRAČUNANA OSNOVNA PLAČA'!L82,"")</f>
        <v>0</v>
      </c>
      <c r="G88" s="60"/>
      <c r="H88" s="60"/>
      <c r="I88" s="60"/>
      <c r="J88" s="60"/>
      <c r="K88" s="60"/>
      <c r="L88" s="229">
        <f t="shared" si="30"/>
        <v>0</v>
      </c>
      <c r="M88" s="230">
        <f t="shared" ca="1" si="38"/>
        <v>0</v>
      </c>
      <c r="N88" s="230">
        <f t="shared" ca="1" si="39"/>
        <v>0</v>
      </c>
      <c r="O88" s="231">
        <f t="shared" ca="1" si="40"/>
        <v>0</v>
      </c>
      <c r="P88" s="232">
        <f t="shared" ca="1" si="41"/>
        <v>0</v>
      </c>
      <c r="Q88" s="233">
        <f t="shared" ca="1" si="31"/>
        <v>0</v>
      </c>
      <c r="R88" s="233">
        <f ca="1">IF(LEN(B88)&gt;0,'11'!R88-'11'!Q88,"")</f>
        <v>0</v>
      </c>
      <c r="S88" s="234"/>
      <c r="T88" s="34"/>
      <c r="U88" s="34"/>
      <c r="V88" s="34"/>
      <c r="W88" s="34"/>
      <c r="X88" s="34"/>
      <c r="Y88" s="34"/>
      <c r="AB88" s="167">
        <f>ROW()</f>
        <v>88</v>
      </c>
      <c r="AC88" s="168">
        <f t="shared" ca="1" si="26"/>
        <v>0</v>
      </c>
      <c r="AD88" s="168">
        <f t="shared" ca="1" si="27"/>
        <v>0</v>
      </c>
      <c r="AE88" s="169" t="str">
        <f t="shared" ca="1" si="32"/>
        <v>-</v>
      </c>
      <c r="AF88" s="168" t="str">
        <f t="shared" ca="1" si="33"/>
        <v>-</v>
      </c>
      <c r="AG88" s="169" t="str">
        <f t="shared" ca="1" si="34"/>
        <v>-</v>
      </c>
      <c r="AH88" s="168" t="str">
        <f t="shared" ca="1" si="35"/>
        <v>-</v>
      </c>
      <c r="AI88" s="168">
        <f t="shared" ca="1" si="36"/>
        <v>0</v>
      </c>
      <c r="AJ88" s="170">
        <f t="shared" ca="1" si="37"/>
        <v>0</v>
      </c>
      <c r="AK88" s="168">
        <f t="shared" ca="1" si="28"/>
        <v>0</v>
      </c>
      <c r="AL88" s="168">
        <f t="shared" ca="1" si="29"/>
        <v>0</v>
      </c>
    </row>
    <row r="89" spans="1:38" ht="27" customHeight="1" x14ac:dyDescent="0.2">
      <c r="A89" s="56">
        <v>74</v>
      </c>
      <c r="B89" s="309" t="str">
        <f t="shared" ca="1" si="23"/>
        <v>A74</v>
      </c>
      <c r="C89" s="309"/>
      <c r="D89" s="57" t="str">
        <f t="shared" ca="1" si="24"/>
        <v/>
      </c>
      <c r="E89" s="59" t="str">
        <f t="shared" ca="1" si="25"/>
        <v/>
      </c>
      <c r="F89" s="215">
        <f ca="1">IF(LEN(B89)&gt;0,'OBRAČUNANA OSNOVNA PLAČA'!L83,"")</f>
        <v>0</v>
      </c>
      <c r="G89" s="60"/>
      <c r="H89" s="60"/>
      <c r="I89" s="60"/>
      <c r="J89" s="60"/>
      <c r="K89" s="60"/>
      <c r="L89" s="229">
        <f t="shared" si="30"/>
        <v>0</v>
      </c>
      <c r="M89" s="230">
        <f t="shared" ca="1" si="38"/>
        <v>0</v>
      </c>
      <c r="N89" s="230">
        <f t="shared" ca="1" si="39"/>
        <v>0</v>
      </c>
      <c r="O89" s="231">
        <f t="shared" ca="1" si="40"/>
        <v>0</v>
      </c>
      <c r="P89" s="232">
        <f t="shared" ca="1" si="41"/>
        <v>0</v>
      </c>
      <c r="Q89" s="233">
        <f t="shared" ca="1" si="31"/>
        <v>0</v>
      </c>
      <c r="R89" s="233">
        <f ca="1">IF(LEN(B89)&gt;0,'11'!R89-'11'!Q89,"")</f>
        <v>0</v>
      </c>
      <c r="S89" s="234"/>
      <c r="T89" s="34"/>
      <c r="U89" s="34"/>
      <c r="V89" s="34"/>
      <c r="W89" s="34"/>
      <c r="X89" s="34"/>
      <c r="Y89" s="34"/>
      <c r="AB89" s="167">
        <f>ROW()</f>
        <v>89</v>
      </c>
      <c r="AC89" s="168">
        <f t="shared" ca="1" si="26"/>
        <v>0</v>
      </c>
      <c r="AD89" s="168">
        <f t="shared" ca="1" si="27"/>
        <v>0</v>
      </c>
      <c r="AE89" s="169" t="str">
        <f t="shared" ca="1" si="32"/>
        <v>-</v>
      </c>
      <c r="AF89" s="168" t="str">
        <f t="shared" ca="1" si="33"/>
        <v>-</v>
      </c>
      <c r="AG89" s="169" t="str">
        <f t="shared" ca="1" si="34"/>
        <v>-</v>
      </c>
      <c r="AH89" s="168" t="str">
        <f t="shared" ca="1" si="35"/>
        <v>-</v>
      </c>
      <c r="AI89" s="168">
        <f t="shared" ca="1" si="36"/>
        <v>0</v>
      </c>
      <c r="AJ89" s="170">
        <f t="shared" ca="1" si="37"/>
        <v>0</v>
      </c>
      <c r="AK89" s="168">
        <f t="shared" ca="1" si="28"/>
        <v>0</v>
      </c>
      <c r="AL89" s="168">
        <f t="shared" ca="1" si="29"/>
        <v>0</v>
      </c>
    </row>
    <row r="90" spans="1:38" ht="27" customHeight="1" x14ac:dyDescent="0.2">
      <c r="A90" s="56">
        <v>75</v>
      </c>
      <c r="B90" s="309" t="str">
        <f t="shared" ca="1" si="23"/>
        <v>A75</v>
      </c>
      <c r="C90" s="309"/>
      <c r="D90" s="57" t="str">
        <f t="shared" ca="1" si="24"/>
        <v/>
      </c>
      <c r="E90" s="59" t="str">
        <f t="shared" ca="1" si="25"/>
        <v/>
      </c>
      <c r="F90" s="215">
        <f ca="1">IF(LEN(B90)&gt;0,'OBRAČUNANA OSNOVNA PLAČA'!L84,"")</f>
        <v>0</v>
      </c>
      <c r="G90" s="60"/>
      <c r="H90" s="60"/>
      <c r="I90" s="60"/>
      <c r="J90" s="60"/>
      <c r="K90" s="60"/>
      <c r="L90" s="229">
        <f t="shared" si="30"/>
        <v>0</v>
      </c>
      <c r="M90" s="230">
        <f t="shared" ca="1" si="38"/>
        <v>0</v>
      </c>
      <c r="N90" s="230">
        <f t="shared" ca="1" si="39"/>
        <v>0</v>
      </c>
      <c r="O90" s="231">
        <f t="shared" ca="1" si="40"/>
        <v>0</v>
      </c>
      <c r="P90" s="232">
        <f t="shared" ca="1" si="41"/>
        <v>0</v>
      </c>
      <c r="Q90" s="233">
        <f t="shared" ca="1" si="31"/>
        <v>0</v>
      </c>
      <c r="R90" s="233">
        <f ca="1">IF(LEN(B90)&gt;0,'11'!R90-'11'!Q90,"")</f>
        <v>0</v>
      </c>
      <c r="S90" s="234"/>
      <c r="T90" s="34"/>
      <c r="U90" s="34"/>
      <c r="V90" s="34"/>
      <c r="W90" s="34"/>
      <c r="X90" s="34"/>
      <c r="Y90" s="34"/>
      <c r="AB90" s="167">
        <f>ROW()</f>
        <v>90</v>
      </c>
      <c r="AC90" s="168">
        <f t="shared" ca="1" si="26"/>
        <v>0</v>
      </c>
      <c r="AD90" s="168">
        <f t="shared" ca="1" si="27"/>
        <v>0</v>
      </c>
      <c r="AE90" s="169" t="str">
        <f t="shared" ca="1" si="32"/>
        <v>-</v>
      </c>
      <c r="AF90" s="168" t="str">
        <f t="shared" ca="1" si="33"/>
        <v>-</v>
      </c>
      <c r="AG90" s="169" t="str">
        <f t="shared" ca="1" si="34"/>
        <v>-</v>
      </c>
      <c r="AH90" s="168" t="str">
        <f t="shared" ca="1" si="35"/>
        <v>-</v>
      </c>
      <c r="AI90" s="168">
        <f t="shared" ca="1" si="36"/>
        <v>0</v>
      </c>
      <c r="AJ90" s="170">
        <f t="shared" ca="1" si="37"/>
        <v>0</v>
      </c>
      <c r="AK90" s="168">
        <f t="shared" ca="1" si="28"/>
        <v>0</v>
      </c>
      <c r="AL90" s="168">
        <f t="shared" ca="1" si="29"/>
        <v>0</v>
      </c>
    </row>
    <row r="91" spans="1:38" ht="27" customHeight="1" x14ac:dyDescent="0.2">
      <c r="A91" s="56">
        <v>76</v>
      </c>
      <c r="B91" s="309" t="str">
        <f t="shared" ca="1" si="23"/>
        <v>A76</v>
      </c>
      <c r="C91" s="309"/>
      <c r="D91" s="57" t="str">
        <f t="shared" ca="1" si="24"/>
        <v/>
      </c>
      <c r="E91" s="59" t="str">
        <f t="shared" ca="1" si="25"/>
        <v/>
      </c>
      <c r="F91" s="215">
        <f ca="1">IF(LEN(B91)&gt;0,'OBRAČUNANA OSNOVNA PLAČA'!L85,"")</f>
        <v>0</v>
      </c>
      <c r="G91" s="60"/>
      <c r="H91" s="60"/>
      <c r="I91" s="60"/>
      <c r="J91" s="60"/>
      <c r="K91" s="60"/>
      <c r="L91" s="229">
        <f t="shared" si="30"/>
        <v>0</v>
      </c>
      <c r="M91" s="230">
        <f t="shared" ca="1" si="38"/>
        <v>0</v>
      </c>
      <c r="N91" s="230">
        <f t="shared" ca="1" si="39"/>
        <v>0</v>
      </c>
      <c r="O91" s="231">
        <f t="shared" ca="1" si="40"/>
        <v>0</v>
      </c>
      <c r="P91" s="232">
        <f t="shared" ca="1" si="41"/>
        <v>0</v>
      </c>
      <c r="Q91" s="233">
        <f t="shared" ca="1" si="31"/>
        <v>0</v>
      </c>
      <c r="R91" s="233">
        <f ca="1">IF(LEN(B91)&gt;0,'11'!R91-'11'!Q91,"")</f>
        <v>0</v>
      </c>
      <c r="S91" s="234"/>
      <c r="T91" s="34"/>
      <c r="U91" s="34"/>
      <c r="V91" s="34"/>
      <c r="W91" s="34"/>
      <c r="X91" s="34"/>
      <c r="Y91" s="34"/>
      <c r="AB91" s="167">
        <f>ROW()</f>
        <v>91</v>
      </c>
      <c r="AC91" s="168">
        <f t="shared" ca="1" si="26"/>
        <v>0</v>
      </c>
      <c r="AD91" s="168">
        <f t="shared" ca="1" si="27"/>
        <v>0</v>
      </c>
      <c r="AE91" s="169" t="str">
        <f t="shared" ca="1" si="32"/>
        <v>-</v>
      </c>
      <c r="AF91" s="168" t="str">
        <f t="shared" ca="1" si="33"/>
        <v>-</v>
      </c>
      <c r="AG91" s="169" t="str">
        <f t="shared" ca="1" si="34"/>
        <v>-</v>
      </c>
      <c r="AH91" s="168" t="str">
        <f t="shared" ca="1" si="35"/>
        <v>-</v>
      </c>
      <c r="AI91" s="168">
        <f t="shared" ca="1" si="36"/>
        <v>0</v>
      </c>
      <c r="AJ91" s="170">
        <f t="shared" ca="1" si="37"/>
        <v>0</v>
      </c>
      <c r="AK91" s="168">
        <f t="shared" ca="1" si="28"/>
        <v>0</v>
      </c>
      <c r="AL91" s="168">
        <f t="shared" ca="1" si="29"/>
        <v>0</v>
      </c>
    </row>
    <row r="92" spans="1:38" ht="27" customHeight="1" x14ac:dyDescent="0.2">
      <c r="A92" s="56">
        <v>77</v>
      </c>
      <c r="B92" s="309" t="str">
        <f t="shared" ca="1" si="23"/>
        <v>A77</v>
      </c>
      <c r="C92" s="309"/>
      <c r="D92" s="57" t="str">
        <f t="shared" ca="1" si="24"/>
        <v/>
      </c>
      <c r="E92" s="59" t="str">
        <f t="shared" ca="1" si="25"/>
        <v/>
      </c>
      <c r="F92" s="215">
        <f ca="1">IF(LEN(B92)&gt;0,'OBRAČUNANA OSNOVNA PLAČA'!L86,"")</f>
        <v>0</v>
      </c>
      <c r="G92" s="60"/>
      <c r="H92" s="60"/>
      <c r="I92" s="60"/>
      <c r="J92" s="60"/>
      <c r="K92" s="60"/>
      <c r="L92" s="229">
        <f t="shared" si="30"/>
        <v>0</v>
      </c>
      <c r="M92" s="230">
        <f t="shared" ca="1" si="38"/>
        <v>0</v>
      </c>
      <c r="N92" s="230">
        <f t="shared" ca="1" si="39"/>
        <v>0</v>
      </c>
      <c r="O92" s="231">
        <f t="shared" ca="1" si="40"/>
        <v>0</v>
      </c>
      <c r="P92" s="232">
        <f t="shared" ca="1" si="41"/>
        <v>0</v>
      </c>
      <c r="Q92" s="233">
        <f t="shared" ca="1" si="31"/>
        <v>0</v>
      </c>
      <c r="R92" s="233">
        <f ca="1">IF(LEN(B92)&gt;0,'11'!R92-'11'!Q92,"")</f>
        <v>0</v>
      </c>
      <c r="S92" s="234"/>
      <c r="T92" s="34"/>
      <c r="U92" s="34"/>
      <c r="V92" s="34"/>
      <c r="W92" s="34"/>
      <c r="X92" s="34"/>
      <c r="Y92" s="34"/>
      <c r="AB92" s="167">
        <f>ROW()</f>
        <v>92</v>
      </c>
      <c r="AC92" s="168">
        <f t="shared" ca="1" si="26"/>
        <v>0</v>
      </c>
      <c r="AD92" s="168">
        <f t="shared" ca="1" si="27"/>
        <v>0</v>
      </c>
      <c r="AE92" s="169" t="str">
        <f t="shared" ca="1" si="32"/>
        <v>-</v>
      </c>
      <c r="AF92" s="168" t="str">
        <f t="shared" ca="1" si="33"/>
        <v>-</v>
      </c>
      <c r="AG92" s="169" t="str">
        <f t="shared" ca="1" si="34"/>
        <v>-</v>
      </c>
      <c r="AH92" s="168" t="str">
        <f t="shared" ca="1" si="35"/>
        <v>-</v>
      </c>
      <c r="AI92" s="168">
        <f t="shared" ca="1" si="36"/>
        <v>0</v>
      </c>
      <c r="AJ92" s="170">
        <f t="shared" ca="1" si="37"/>
        <v>0</v>
      </c>
      <c r="AK92" s="168">
        <f t="shared" ca="1" si="28"/>
        <v>0</v>
      </c>
      <c r="AL92" s="168">
        <f t="shared" ca="1" si="29"/>
        <v>0</v>
      </c>
    </row>
    <row r="93" spans="1:38" ht="27" customHeight="1" x14ac:dyDescent="0.2">
      <c r="A93" s="56">
        <v>78</v>
      </c>
      <c r="B93" s="309" t="str">
        <f t="shared" ca="1" si="23"/>
        <v>A78</v>
      </c>
      <c r="C93" s="309"/>
      <c r="D93" s="57" t="str">
        <f t="shared" ca="1" si="24"/>
        <v/>
      </c>
      <c r="E93" s="59" t="str">
        <f t="shared" ca="1" si="25"/>
        <v/>
      </c>
      <c r="F93" s="215">
        <f ca="1">IF(LEN(B93)&gt;0,'OBRAČUNANA OSNOVNA PLAČA'!L87,"")</f>
        <v>0</v>
      </c>
      <c r="G93" s="60"/>
      <c r="H93" s="60"/>
      <c r="I93" s="60"/>
      <c r="J93" s="60"/>
      <c r="K93" s="60"/>
      <c r="L93" s="229">
        <f t="shared" si="30"/>
        <v>0</v>
      </c>
      <c r="M93" s="230">
        <f t="shared" ca="1" si="38"/>
        <v>0</v>
      </c>
      <c r="N93" s="230">
        <f t="shared" ca="1" si="39"/>
        <v>0</v>
      </c>
      <c r="O93" s="231">
        <f t="shared" ca="1" si="40"/>
        <v>0</v>
      </c>
      <c r="P93" s="232">
        <f t="shared" ca="1" si="41"/>
        <v>0</v>
      </c>
      <c r="Q93" s="233">
        <f t="shared" ca="1" si="31"/>
        <v>0</v>
      </c>
      <c r="R93" s="233">
        <f ca="1">IF(LEN(B93)&gt;0,'11'!R93-'11'!Q93,"")</f>
        <v>0</v>
      </c>
      <c r="S93" s="234"/>
      <c r="T93" s="34"/>
      <c r="U93" s="34"/>
      <c r="V93" s="34"/>
      <c r="W93" s="34"/>
      <c r="X93" s="34"/>
      <c r="Y93" s="34"/>
      <c r="AB93" s="167">
        <f>ROW()</f>
        <v>93</v>
      </c>
      <c r="AC93" s="168">
        <f t="shared" ca="1" si="26"/>
        <v>0</v>
      </c>
      <c r="AD93" s="168">
        <f t="shared" ca="1" si="27"/>
        <v>0</v>
      </c>
      <c r="AE93" s="169" t="str">
        <f t="shared" ca="1" si="32"/>
        <v>-</v>
      </c>
      <c r="AF93" s="168" t="str">
        <f t="shared" ca="1" si="33"/>
        <v>-</v>
      </c>
      <c r="AG93" s="169" t="str">
        <f t="shared" ca="1" si="34"/>
        <v>-</v>
      </c>
      <c r="AH93" s="168" t="str">
        <f t="shared" ca="1" si="35"/>
        <v>-</v>
      </c>
      <c r="AI93" s="168">
        <f t="shared" ca="1" si="36"/>
        <v>0</v>
      </c>
      <c r="AJ93" s="170">
        <f t="shared" ca="1" si="37"/>
        <v>0</v>
      </c>
      <c r="AK93" s="168">
        <f t="shared" ca="1" si="28"/>
        <v>0</v>
      </c>
      <c r="AL93" s="168">
        <f t="shared" ca="1" si="29"/>
        <v>0</v>
      </c>
    </row>
    <row r="94" spans="1:38" ht="27" customHeight="1" x14ac:dyDescent="0.2">
      <c r="A94" s="56">
        <v>79</v>
      </c>
      <c r="B94" s="309" t="str">
        <f t="shared" ca="1" si="23"/>
        <v>A79</v>
      </c>
      <c r="C94" s="309"/>
      <c r="D94" s="57" t="str">
        <f t="shared" ca="1" si="24"/>
        <v/>
      </c>
      <c r="E94" s="59" t="str">
        <f t="shared" ca="1" si="25"/>
        <v/>
      </c>
      <c r="F94" s="215">
        <f ca="1">IF(LEN(B94)&gt;0,'OBRAČUNANA OSNOVNA PLAČA'!L88,"")</f>
        <v>0</v>
      </c>
      <c r="G94" s="60"/>
      <c r="H94" s="60"/>
      <c r="I94" s="60"/>
      <c r="J94" s="60"/>
      <c r="K94" s="60"/>
      <c r="L94" s="229">
        <f t="shared" si="30"/>
        <v>0</v>
      </c>
      <c r="M94" s="230">
        <f t="shared" ca="1" si="38"/>
        <v>0</v>
      </c>
      <c r="N94" s="230">
        <f t="shared" ca="1" si="39"/>
        <v>0</v>
      </c>
      <c r="O94" s="231">
        <f t="shared" ca="1" si="40"/>
        <v>0</v>
      </c>
      <c r="P94" s="232">
        <f t="shared" ca="1" si="41"/>
        <v>0</v>
      </c>
      <c r="Q94" s="233">
        <f t="shared" ca="1" si="31"/>
        <v>0</v>
      </c>
      <c r="R94" s="233">
        <f ca="1">IF(LEN(B94)&gt;0,'11'!R94-'11'!Q94,"")</f>
        <v>0</v>
      </c>
      <c r="S94" s="234"/>
      <c r="T94" s="34"/>
      <c r="U94" s="34"/>
      <c r="V94" s="34"/>
      <c r="W94" s="34"/>
      <c r="X94" s="34"/>
      <c r="Y94" s="34"/>
      <c r="AB94" s="167">
        <f>ROW()</f>
        <v>94</v>
      </c>
      <c r="AC94" s="168">
        <f t="shared" ca="1" si="26"/>
        <v>0</v>
      </c>
      <c r="AD94" s="168">
        <f t="shared" ca="1" si="27"/>
        <v>0</v>
      </c>
      <c r="AE94" s="169" t="str">
        <f t="shared" ca="1" si="32"/>
        <v>-</v>
      </c>
      <c r="AF94" s="168" t="str">
        <f t="shared" ca="1" si="33"/>
        <v>-</v>
      </c>
      <c r="AG94" s="169" t="str">
        <f t="shared" ca="1" si="34"/>
        <v>-</v>
      </c>
      <c r="AH94" s="168" t="str">
        <f t="shared" ca="1" si="35"/>
        <v>-</v>
      </c>
      <c r="AI94" s="168">
        <f t="shared" ca="1" si="36"/>
        <v>0</v>
      </c>
      <c r="AJ94" s="170">
        <f t="shared" ca="1" si="37"/>
        <v>0</v>
      </c>
      <c r="AK94" s="168">
        <f t="shared" ca="1" si="28"/>
        <v>0</v>
      </c>
      <c r="AL94" s="168">
        <f t="shared" ca="1" si="29"/>
        <v>0</v>
      </c>
    </row>
    <row r="95" spans="1:38" ht="27" customHeight="1" x14ac:dyDescent="0.2">
      <c r="A95" s="56">
        <v>80</v>
      </c>
      <c r="B95" s="309" t="str">
        <f t="shared" ca="1" si="23"/>
        <v>A80</v>
      </c>
      <c r="C95" s="309"/>
      <c r="D95" s="57" t="str">
        <f t="shared" ca="1" si="24"/>
        <v/>
      </c>
      <c r="E95" s="59" t="str">
        <f t="shared" ca="1" si="25"/>
        <v/>
      </c>
      <c r="F95" s="215">
        <f ca="1">IF(LEN(B95)&gt;0,'OBRAČUNANA OSNOVNA PLAČA'!L89,"")</f>
        <v>0</v>
      </c>
      <c r="G95" s="60"/>
      <c r="H95" s="60"/>
      <c r="I95" s="60"/>
      <c r="J95" s="60"/>
      <c r="K95" s="60"/>
      <c r="L95" s="229">
        <f t="shared" si="30"/>
        <v>0</v>
      </c>
      <c r="M95" s="230">
        <f t="shared" ca="1" si="38"/>
        <v>0</v>
      </c>
      <c r="N95" s="230">
        <f t="shared" ca="1" si="39"/>
        <v>0</v>
      </c>
      <c r="O95" s="231">
        <f t="shared" ca="1" si="40"/>
        <v>0</v>
      </c>
      <c r="P95" s="232">
        <f t="shared" ca="1" si="41"/>
        <v>0</v>
      </c>
      <c r="Q95" s="233">
        <f t="shared" ca="1" si="31"/>
        <v>0</v>
      </c>
      <c r="R95" s="233">
        <f ca="1">IF(LEN(B95)&gt;0,'11'!R95-'11'!Q95,"")</f>
        <v>0</v>
      </c>
      <c r="S95" s="234"/>
      <c r="T95" s="34"/>
      <c r="U95" s="34"/>
      <c r="V95" s="34"/>
      <c r="W95" s="34"/>
      <c r="X95" s="34"/>
      <c r="Y95" s="34"/>
      <c r="AB95" s="167">
        <f>ROW()</f>
        <v>95</v>
      </c>
      <c r="AC95" s="168">
        <f t="shared" ca="1" si="26"/>
        <v>0</v>
      </c>
      <c r="AD95" s="168">
        <f t="shared" ca="1" si="27"/>
        <v>0</v>
      </c>
      <c r="AE95" s="169" t="str">
        <f t="shared" ca="1" si="32"/>
        <v>-</v>
      </c>
      <c r="AF95" s="168" t="str">
        <f t="shared" ca="1" si="33"/>
        <v>-</v>
      </c>
      <c r="AG95" s="169" t="str">
        <f t="shared" ca="1" si="34"/>
        <v>-</v>
      </c>
      <c r="AH95" s="168" t="str">
        <f t="shared" ca="1" si="35"/>
        <v>-</v>
      </c>
      <c r="AI95" s="168">
        <f t="shared" ca="1" si="36"/>
        <v>0</v>
      </c>
      <c r="AJ95" s="170">
        <f t="shared" ca="1" si="37"/>
        <v>0</v>
      </c>
      <c r="AK95" s="168">
        <f t="shared" ca="1" si="28"/>
        <v>0</v>
      </c>
      <c r="AL95" s="168">
        <f t="shared" ca="1" si="29"/>
        <v>0</v>
      </c>
    </row>
    <row r="96" spans="1:38" ht="27" customHeight="1" x14ac:dyDescent="0.2">
      <c r="A96" s="56">
        <v>81</v>
      </c>
      <c r="B96" s="309" t="str">
        <f t="shared" ca="1" si="23"/>
        <v>A81</v>
      </c>
      <c r="C96" s="309"/>
      <c r="D96" s="57" t="str">
        <f t="shared" ca="1" si="24"/>
        <v/>
      </c>
      <c r="E96" s="59" t="str">
        <f t="shared" ca="1" si="25"/>
        <v/>
      </c>
      <c r="F96" s="215">
        <f ca="1">IF(LEN(B96)&gt;0,'OBRAČUNANA OSNOVNA PLAČA'!L90,"")</f>
        <v>0</v>
      </c>
      <c r="G96" s="60"/>
      <c r="H96" s="60"/>
      <c r="I96" s="60"/>
      <c r="J96" s="60"/>
      <c r="K96" s="60"/>
      <c r="L96" s="229">
        <f t="shared" si="30"/>
        <v>0</v>
      </c>
      <c r="M96" s="230">
        <f t="shared" ca="1" si="38"/>
        <v>0</v>
      </c>
      <c r="N96" s="230">
        <f t="shared" ca="1" si="39"/>
        <v>0</v>
      </c>
      <c r="O96" s="231">
        <f t="shared" ca="1" si="40"/>
        <v>0</v>
      </c>
      <c r="P96" s="232">
        <f t="shared" ca="1" si="41"/>
        <v>0</v>
      </c>
      <c r="Q96" s="233">
        <f t="shared" ca="1" si="31"/>
        <v>0</v>
      </c>
      <c r="R96" s="233">
        <f ca="1">IF(LEN(B96)&gt;0,'11'!R96-'11'!Q96,"")</f>
        <v>0</v>
      </c>
      <c r="S96" s="234"/>
      <c r="T96" s="34"/>
      <c r="U96" s="34"/>
      <c r="V96" s="34"/>
      <c r="W96" s="34"/>
      <c r="X96" s="34"/>
      <c r="Y96" s="34"/>
      <c r="AB96" s="167">
        <f>ROW()</f>
        <v>96</v>
      </c>
      <c r="AC96" s="168">
        <f t="shared" ca="1" si="26"/>
        <v>0</v>
      </c>
      <c r="AD96" s="168">
        <f t="shared" ca="1" si="27"/>
        <v>0</v>
      </c>
      <c r="AE96" s="169" t="str">
        <f t="shared" ca="1" si="32"/>
        <v>-</v>
      </c>
      <c r="AF96" s="168" t="str">
        <f t="shared" ca="1" si="33"/>
        <v>-</v>
      </c>
      <c r="AG96" s="169" t="str">
        <f t="shared" ca="1" si="34"/>
        <v>-</v>
      </c>
      <c r="AH96" s="168" t="str">
        <f t="shared" ca="1" si="35"/>
        <v>-</v>
      </c>
      <c r="AI96" s="168">
        <f t="shared" ca="1" si="36"/>
        <v>0</v>
      </c>
      <c r="AJ96" s="170">
        <f t="shared" ca="1" si="37"/>
        <v>0</v>
      </c>
      <c r="AK96" s="168">
        <f t="shared" ca="1" si="28"/>
        <v>0</v>
      </c>
      <c r="AL96" s="168">
        <f t="shared" ca="1" si="29"/>
        <v>0</v>
      </c>
    </row>
    <row r="97" spans="1:38" ht="27" customHeight="1" x14ac:dyDescent="0.2">
      <c r="A97" s="56">
        <v>82</v>
      </c>
      <c r="B97" s="309" t="str">
        <f t="shared" ca="1" si="23"/>
        <v>A82</v>
      </c>
      <c r="C97" s="309"/>
      <c r="D97" s="57" t="str">
        <f t="shared" ca="1" si="24"/>
        <v/>
      </c>
      <c r="E97" s="59" t="str">
        <f t="shared" ca="1" si="25"/>
        <v/>
      </c>
      <c r="F97" s="215">
        <f ca="1">IF(LEN(B97)&gt;0,'OBRAČUNANA OSNOVNA PLAČA'!L91,"")</f>
        <v>0</v>
      </c>
      <c r="G97" s="60"/>
      <c r="H97" s="60"/>
      <c r="I97" s="60"/>
      <c r="J97" s="60"/>
      <c r="K97" s="60"/>
      <c r="L97" s="229">
        <f t="shared" si="30"/>
        <v>0</v>
      </c>
      <c r="M97" s="230">
        <f t="shared" ca="1" si="38"/>
        <v>0</v>
      </c>
      <c r="N97" s="230">
        <f t="shared" ca="1" si="39"/>
        <v>0</v>
      </c>
      <c r="O97" s="231">
        <f t="shared" ca="1" si="40"/>
        <v>0</v>
      </c>
      <c r="P97" s="232">
        <f t="shared" ca="1" si="41"/>
        <v>0</v>
      </c>
      <c r="Q97" s="233">
        <f t="shared" ca="1" si="31"/>
        <v>0</v>
      </c>
      <c r="R97" s="233">
        <f ca="1">IF(LEN(B97)&gt;0,'11'!R97-'11'!Q97,"")</f>
        <v>0</v>
      </c>
      <c r="S97" s="234"/>
      <c r="T97" s="34"/>
      <c r="U97" s="34"/>
      <c r="V97" s="34"/>
      <c r="W97" s="34"/>
      <c r="X97" s="34"/>
      <c r="Y97" s="34"/>
      <c r="AB97" s="167">
        <f>ROW()</f>
        <v>97</v>
      </c>
      <c r="AC97" s="168">
        <f t="shared" ca="1" si="26"/>
        <v>0</v>
      </c>
      <c r="AD97" s="168">
        <f t="shared" ca="1" si="27"/>
        <v>0</v>
      </c>
      <c r="AE97" s="169" t="str">
        <f t="shared" ca="1" si="32"/>
        <v>-</v>
      </c>
      <c r="AF97" s="168" t="str">
        <f t="shared" ca="1" si="33"/>
        <v>-</v>
      </c>
      <c r="AG97" s="169" t="str">
        <f t="shared" ca="1" si="34"/>
        <v>-</v>
      </c>
      <c r="AH97" s="168" t="str">
        <f t="shared" ca="1" si="35"/>
        <v>-</v>
      </c>
      <c r="AI97" s="168">
        <f t="shared" ca="1" si="36"/>
        <v>0</v>
      </c>
      <c r="AJ97" s="170">
        <f t="shared" ca="1" si="37"/>
        <v>0</v>
      </c>
      <c r="AK97" s="168">
        <f t="shared" ca="1" si="28"/>
        <v>0</v>
      </c>
      <c r="AL97" s="168">
        <f t="shared" ca="1" si="29"/>
        <v>0</v>
      </c>
    </row>
    <row r="98" spans="1:38" ht="27" customHeight="1" x14ac:dyDescent="0.2">
      <c r="A98" s="56">
        <v>83</v>
      </c>
      <c r="B98" s="309" t="str">
        <f t="shared" ca="1" si="23"/>
        <v>A83</v>
      </c>
      <c r="C98" s="309"/>
      <c r="D98" s="57" t="str">
        <f t="shared" ca="1" si="24"/>
        <v/>
      </c>
      <c r="E98" s="59" t="str">
        <f t="shared" ca="1" si="25"/>
        <v/>
      </c>
      <c r="F98" s="215">
        <f ca="1">IF(LEN(B98)&gt;0,'OBRAČUNANA OSNOVNA PLAČA'!L92,"")</f>
        <v>0</v>
      </c>
      <c r="G98" s="60"/>
      <c r="H98" s="60"/>
      <c r="I98" s="60"/>
      <c r="J98" s="60"/>
      <c r="K98" s="60"/>
      <c r="L98" s="229">
        <f t="shared" si="30"/>
        <v>0</v>
      </c>
      <c r="M98" s="230">
        <f t="shared" ca="1" si="38"/>
        <v>0</v>
      </c>
      <c r="N98" s="230">
        <f t="shared" ca="1" si="39"/>
        <v>0</v>
      </c>
      <c r="O98" s="231">
        <f t="shared" ca="1" si="40"/>
        <v>0</v>
      </c>
      <c r="P98" s="232">
        <f t="shared" ca="1" si="41"/>
        <v>0</v>
      </c>
      <c r="Q98" s="233">
        <f t="shared" ca="1" si="31"/>
        <v>0</v>
      </c>
      <c r="R98" s="233">
        <f ca="1">IF(LEN(B98)&gt;0,'11'!R98-'11'!Q98,"")</f>
        <v>0</v>
      </c>
      <c r="S98" s="234"/>
      <c r="T98" s="34"/>
      <c r="U98" s="34"/>
      <c r="V98" s="34"/>
      <c r="W98" s="34"/>
      <c r="X98" s="34"/>
      <c r="Y98" s="34"/>
      <c r="AB98" s="167">
        <f>ROW()</f>
        <v>98</v>
      </c>
      <c r="AC98" s="168">
        <f t="shared" ca="1" si="26"/>
        <v>0</v>
      </c>
      <c r="AD98" s="168">
        <f t="shared" ca="1" si="27"/>
        <v>0</v>
      </c>
      <c r="AE98" s="169" t="str">
        <f t="shared" ca="1" si="32"/>
        <v>-</v>
      </c>
      <c r="AF98" s="168" t="str">
        <f t="shared" ca="1" si="33"/>
        <v>-</v>
      </c>
      <c r="AG98" s="169" t="str">
        <f t="shared" ca="1" si="34"/>
        <v>-</v>
      </c>
      <c r="AH98" s="168" t="str">
        <f t="shared" ca="1" si="35"/>
        <v>-</v>
      </c>
      <c r="AI98" s="168">
        <f t="shared" ca="1" si="36"/>
        <v>0</v>
      </c>
      <c r="AJ98" s="170">
        <f t="shared" ca="1" si="37"/>
        <v>0</v>
      </c>
      <c r="AK98" s="168">
        <f t="shared" ca="1" si="28"/>
        <v>0</v>
      </c>
      <c r="AL98" s="168">
        <f t="shared" ca="1" si="29"/>
        <v>0</v>
      </c>
    </row>
    <row r="99" spans="1:38" ht="27" customHeight="1" x14ac:dyDescent="0.2">
      <c r="A99" s="56">
        <v>84</v>
      </c>
      <c r="B99" s="309" t="str">
        <f t="shared" ca="1" si="23"/>
        <v>A84</v>
      </c>
      <c r="C99" s="309"/>
      <c r="D99" s="57" t="str">
        <f t="shared" ca="1" si="24"/>
        <v/>
      </c>
      <c r="E99" s="59" t="str">
        <f t="shared" ca="1" si="25"/>
        <v/>
      </c>
      <c r="F99" s="215">
        <f ca="1">IF(LEN(B99)&gt;0,'OBRAČUNANA OSNOVNA PLAČA'!L93,"")</f>
        <v>0</v>
      </c>
      <c r="G99" s="60"/>
      <c r="H99" s="60"/>
      <c r="I99" s="60"/>
      <c r="J99" s="60"/>
      <c r="K99" s="60"/>
      <c r="L99" s="229">
        <f t="shared" si="30"/>
        <v>0</v>
      </c>
      <c r="M99" s="230">
        <f t="shared" ca="1" si="38"/>
        <v>0</v>
      </c>
      <c r="N99" s="230">
        <f t="shared" ca="1" si="39"/>
        <v>0</v>
      </c>
      <c r="O99" s="231">
        <f t="shared" ca="1" si="40"/>
        <v>0</v>
      </c>
      <c r="P99" s="232">
        <f t="shared" ca="1" si="41"/>
        <v>0</v>
      </c>
      <c r="Q99" s="233">
        <f t="shared" ca="1" si="31"/>
        <v>0</v>
      </c>
      <c r="R99" s="233">
        <f ca="1">IF(LEN(B99)&gt;0,'11'!R99-'11'!Q99,"")</f>
        <v>0</v>
      </c>
      <c r="S99" s="234"/>
      <c r="T99" s="34"/>
      <c r="U99" s="34"/>
      <c r="V99" s="34"/>
      <c r="W99" s="34"/>
      <c r="X99" s="34"/>
      <c r="Y99" s="34"/>
      <c r="AB99" s="167">
        <f>ROW()</f>
        <v>99</v>
      </c>
      <c r="AC99" s="168">
        <f t="shared" ca="1" si="26"/>
        <v>0</v>
      </c>
      <c r="AD99" s="168">
        <f t="shared" ca="1" si="27"/>
        <v>0</v>
      </c>
      <c r="AE99" s="169" t="str">
        <f t="shared" ca="1" si="32"/>
        <v>-</v>
      </c>
      <c r="AF99" s="168" t="str">
        <f t="shared" ca="1" si="33"/>
        <v>-</v>
      </c>
      <c r="AG99" s="169" t="str">
        <f t="shared" ca="1" si="34"/>
        <v>-</v>
      </c>
      <c r="AH99" s="168" t="str">
        <f t="shared" ca="1" si="35"/>
        <v>-</v>
      </c>
      <c r="AI99" s="168">
        <f t="shared" ca="1" si="36"/>
        <v>0</v>
      </c>
      <c r="AJ99" s="170">
        <f t="shared" ca="1" si="37"/>
        <v>0</v>
      </c>
      <c r="AK99" s="168">
        <f t="shared" ca="1" si="28"/>
        <v>0</v>
      </c>
      <c r="AL99" s="168">
        <f t="shared" ca="1" si="29"/>
        <v>0</v>
      </c>
    </row>
    <row r="100" spans="1:38" ht="27" customHeight="1" x14ac:dyDescent="0.2">
      <c r="A100" s="56">
        <v>85</v>
      </c>
      <c r="B100" s="309" t="str">
        <f t="shared" ca="1" si="23"/>
        <v>A85</v>
      </c>
      <c r="C100" s="309"/>
      <c r="D100" s="57" t="str">
        <f t="shared" ca="1" si="24"/>
        <v/>
      </c>
      <c r="E100" s="59" t="str">
        <f t="shared" ca="1" si="25"/>
        <v/>
      </c>
      <c r="F100" s="215">
        <f ca="1">IF(LEN(B100)&gt;0,'OBRAČUNANA OSNOVNA PLAČA'!L94,"")</f>
        <v>0</v>
      </c>
      <c r="G100" s="60"/>
      <c r="H100" s="60"/>
      <c r="I100" s="60"/>
      <c r="J100" s="60"/>
      <c r="K100" s="60"/>
      <c r="L100" s="229">
        <f t="shared" si="30"/>
        <v>0</v>
      </c>
      <c r="M100" s="230">
        <f t="shared" ca="1" si="38"/>
        <v>0</v>
      </c>
      <c r="N100" s="230">
        <f t="shared" ca="1" si="39"/>
        <v>0</v>
      </c>
      <c r="O100" s="231">
        <f t="shared" ca="1" si="40"/>
        <v>0</v>
      </c>
      <c r="P100" s="232">
        <f t="shared" ca="1" si="41"/>
        <v>0</v>
      </c>
      <c r="Q100" s="233">
        <f t="shared" ca="1" si="31"/>
        <v>0</v>
      </c>
      <c r="R100" s="233">
        <f ca="1">IF(LEN(B100)&gt;0,'11'!R100-'11'!Q100,"")</f>
        <v>0</v>
      </c>
      <c r="S100" s="234"/>
      <c r="T100" s="34"/>
      <c r="U100" s="34"/>
      <c r="V100" s="34"/>
      <c r="W100" s="34"/>
      <c r="X100" s="34"/>
      <c r="Y100" s="34"/>
      <c r="AB100" s="167">
        <f>ROW()</f>
        <v>100</v>
      </c>
      <c r="AC100" s="168">
        <f t="shared" ca="1" si="26"/>
        <v>0</v>
      </c>
      <c r="AD100" s="168">
        <f t="shared" ca="1" si="27"/>
        <v>0</v>
      </c>
      <c r="AE100" s="169" t="str">
        <f t="shared" ca="1" si="32"/>
        <v>-</v>
      </c>
      <c r="AF100" s="168" t="str">
        <f t="shared" ca="1" si="33"/>
        <v>-</v>
      </c>
      <c r="AG100" s="169" t="str">
        <f t="shared" ca="1" si="34"/>
        <v>-</v>
      </c>
      <c r="AH100" s="168" t="str">
        <f t="shared" ca="1" si="35"/>
        <v>-</v>
      </c>
      <c r="AI100" s="168">
        <f t="shared" ca="1" si="36"/>
        <v>0</v>
      </c>
      <c r="AJ100" s="170">
        <f t="shared" ca="1" si="37"/>
        <v>0</v>
      </c>
      <c r="AK100" s="168">
        <f t="shared" ca="1" si="28"/>
        <v>0</v>
      </c>
      <c r="AL100" s="168">
        <f t="shared" ca="1" si="29"/>
        <v>0</v>
      </c>
    </row>
    <row r="101" spans="1:38" ht="27" customHeight="1" x14ac:dyDescent="0.2">
      <c r="A101" s="56">
        <v>86</v>
      </c>
      <c r="B101" s="309" t="str">
        <f t="shared" ca="1" si="23"/>
        <v>A86</v>
      </c>
      <c r="C101" s="309"/>
      <c r="D101" s="57" t="str">
        <f t="shared" ca="1" si="24"/>
        <v/>
      </c>
      <c r="E101" s="59" t="str">
        <f t="shared" ca="1" si="25"/>
        <v/>
      </c>
      <c r="F101" s="215">
        <f ca="1">IF(LEN(B101)&gt;0,'OBRAČUNANA OSNOVNA PLAČA'!L95,"")</f>
        <v>0</v>
      </c>
      <c r="G101" s="60"/>
      <c r="H101" s="60"/>
      <c r="I101" s="60"/>
      <c r="J101" s="60"/>
      <c r="K101" s="60"/>
      <c r="L101" s="229">
        <f t="shared" si="30"/>
        <v>0</v>
      </c>
      <c r="M101" s="230">
        <f t="shared" ca="1" si="38"/>
        <v>0</v>
      </c>
      <c r="N101" s="230">
        <f t="shared" ca="1" si="39"/>
        <v>0</v>
      </c>
      <c r="O101" s="231">
        <f t="shared" ca="1" si="40"/>
        <v>0</v>
      </c>
      <c r="P101" s="232">
        <f t="shared" ca="1" si="41"/>
        <v>0</v>
      </c>
      <c r="Q101" s="233">
        <f t="shared" ca="1" si="31"/>
        <v>0</v>
      </c>
      <c r="R101" s="233">
        <f ca="1">IF(LEN(B101)&gt;0,'11'!R101-'11'!Q101,"")</f>
        <v>0</v>
      </c>
      <c r="S101" s="234"/>
      <c r="T101" s="34"/>
      <c r="U101" s="34"/>
      <c r="V101" s="34"/>
      <c r="W101" s="34"/>
      <c r="X101" s="34"/>
      <c r="Y101" s="34"/>
      <c r="AB101" s="167">
        <f>ROW()</f>
        <v>101</v>
      </c>
      <c r="AC101" s="168">
        <f t="shared" ca="1" si="26"/>
        <v>0</v>
      </c>
      <c r="AD101" s="168">
        <f t="shared" ca="1" si="27"/>
        <v>0</v>
      </c>
      <c r="AE101" s="169" t="str">
        <f t="shared" ca="1" si="32"/>
        <v>-</v>
      </c>
      <c r="AF101" s="168" t="str">
        <f t="shared" ca="1" si="33"/>
        <v>-</v>
      </c>
      <c r="AG101" s="169" t="str">
        <f t="shared" ca="1" si="34"/>
        <v>-</v>
      </c>
      <c r="AH101" s="168" t="str">
        <f t="shared" ca="1" si="35"/>
        <v>-</v>
      </c>
      <c r="AI101" s="168">
        <f t="shared" ca="1" si="36"/>
        <v>0</v>
      </c>
      <c r="AJ101" s="170">
        <f t="shared" ca="1" si="37"/>
        <v>0</v>
      </c>
      <c r="AK101" s="168">
        <f t="shared" ca="1" si="28"/>
        <v>0</v>
      </c>
      <c r="AL101" s="168">
        <f t="shared" ca="1" si="29"/>
        <v>0</v>
      </c>
    </row>
    <row r="102" spans="1:38" ht="27" customHeight="1" x14ac:dyDescent="0.2">
      <c r="A102" s="56">
        <v>87</v>
      </c>
      <c r="B102" s="309" t="str">
        <f t="shared" ca="1" si="23"/>
        <v>A87</v>
      </c>
      <c r="C102" s="309"/>
      <c r="D102" s="57" t="str">
        <f t="shared" ca="1" si="24"/>
        <v/>
      </c>
      <c r="E102" s="59" t="str">
        <f t="shared" ca="1" si="25"/>
        <v/>
      </c>
      <c r="F102" s="215">
        <f ca="1">IF(LEN(B102)&gt;0,'OBRAČUNANA OSNOVNA PLAČA'!L96,"")</f>
        <v>0</v>
      </c>
      <c r="G102" s="60"/>
      <c r="H102" s="60"/>
      <c r="I102" s="60"/>
      <c r="J102" s="60"/>
      <c r="K102" s="60"/>
      <c r="L102" s="229">
        <f t="shared" si="30"/>
        <v>0</v>
      </c>
      <c r="M102" s="230">
        <f t="shared" ca="1" si="38"/>
        <v>0</v>
      </c>
      <c r="N102" s="230">
        <f t="shared" ca="1" si="39"/>
        <v>0</v>
      </c>
      <c r="O102" s="231">
        <f t="shared" ca="1" si="40"/>
        <v>0</v>
      </c>
      <c r="P102" s="232">
        <f t="shared" ca="1" si="41"/>
        <v>0</v>
      </c>
      <c r="Q102" s="233">
        <f t="shared" ca="1" si="31"/>
        <v>0</v>
      </c>
      <c r="R102" s="233">
        <f ca="1">IF(LEN(B102)&gt;0,'11'!R102-'11'!Q102,"")</f>
        <v>0</v>
      </c>
      <c r="S102" s="234"/>
      <c r="T102" s="34"/>
      <c r="U102" s="34"/>
      <c r="V102" s="34"/>
      <c r="W102" s="34"/>
      <c r="X102" s="34"/>
      <c r="Y102" s="34"/>
      <c r="AB102" s="167">
        <f>ROW()</f>
        <v>102</v>
      </c>
      <c r="AC102" s="168">
        <f t="shared" ca="1" si="26"/>
        <v>0</v>
      </c>
      <c r="AD102" s="168">
        <f t="shared" ca="1" si="27"/>
        <v>0</v>
      </c>
      <c r="AE102" s="169" t="str">
        <f t="shared" ca="1" si="32"/>
        <v>-</v>
      </c>
      <c r="AF102" s="168" t="str">
        <f t="shared" ca="1" si="33"/>
        <v>-</v>
      </c>
      <c r="AG102" s="169" t="str">
        <f t="shared" ca="1" si="34"/>
        <v>-</v>
      </c>
      <c r="AH102" s="168" t="str">
        <f t="shared" ca="1" si="35"/>
        <v>-</v>
      </c>
      <c r="AI102" s="168">
        <f t="shared" ca="1" si="36"/>
        <v>0</v>
      </c>
      <c r="AJ102" s="170">
        <f t="shared" ca="1" si="37"/>
        <v>0</v>
      </c>
      <c r="AK102" s="168">
        <f t="shared" ca="1" si="28"/>
        <v>0</v>
      </c>
      <c r="AL102" s="168">
        <f t="shared" ca="1" si="29"/>
        <v>0</v>
      </c>
    </row>
    <row r="103" spans="1:38" ht="27" customHeight="1" x14ac:dyDescent="0.2">
      <c r="A103" s="56">
        <v>88</v>
      </c>
      <c r="B103" s="309" t="str">
        <f t="shared" ca="1" si="23"/>
        <v>A88</v>
      </c>
      <c r="C103" s="309"/>
      <c r="D103" s="57" t="str">
        <f t="shared" ca="1" si="24"/>
        <v/>
      </c>
      <c r="E103" s="59" t="str">
        <f t="shared" ca="1" si="25"/>
        <v/>
      </c>
      <c r="F103" s="215">
        <f ca="1">IF(LEN(B103)&gt;0,'OBRAČUNANA OSNOVNA PLAČA'!L97,"")</f>
        <v>0</v>
      </c>
      <c r="G103" s="60"/>
      <c r="H103" s="60"/>
      <c r="I103" s="60"/>
      <c r="J103" s="60"/>
      <c r="K103" s="60"/>
      <c r="L103" s="229">
        <f t="shared" si="30"/>
        <v>0</v>
      </c>
      <c r="M103" s="230">
        <f t="shared" ca="1" si="38"/>
        <v>0</v>
      </c>
      <c r="N103" s="230">
        <f t="shared" ca="1" si="39"/>
        <v>0</v>
      </c>
      <c r="O103" s="231">
        <f t="shared" ca="1" si="40"/>
        <v>0</v>
      </c>
      <c r="P103" s="232">
        <f t="shared" ca="1" si="41"/>
        <v>0</v>
      </c>
      <c r="Q103" s="233">
        <f t="shared" ca="1" si="31"/>
        <v>0</v>
      </c>
      <c r="R103" s="233">
        <f ca="1">IF(LEN(B103)&gt;0,'11'!R103-'11'!Q103,"")</f>
        <v>0</v>
      </c>
      <c r="S103" s="234"/>
      <c r="T103" s="34"/>
      <c r="U103" s="34"/>
      <c r="V103" s="34"/>
      <c r="W103" s="34"/>
      <c r="X103" s="34"/>
      <c r="Y103" s="34"/>
      <c r="AB103" s="167">
        <f>ROW()</f>
        <v>103</v>
      </c>
      <c r="AC103" s="168">
        <f t="shared" ca="1" si="26"/>
        <v>0</v>
      </c>
      <c r="AD103" s="168">
        <f t="shared" ca="1" si="27"/>
        <v>0</v>
      </c>
      <c r="AE103" s="169" t="str">
        <f t="shared" ca="1" si="32"/>
        <v>-</v>
      </c>
      <c r="AF103" s="168" t="str">
        <f t="shared" ca="1" si="33"/>
        <v>-</v>
      </c>
      <c r="AG103" s="169" t="str">
        <f t="shared" ca="1" si="34"/>
        <v>-</v>
      </c>
      <c r="AH103" s="168" t="str">
        <f t="shared" ca="1" si="35"/>
        <v>-</v>
      </c>
      <c r="AI103" s="168">
        <f t="shared" ca="1" si="36"/>
        <v>0</v>
      </c>
      <c r="AJ103" s="170">
        <f t="shared" ca="1" si="37"/>
        <v>0</v>
      </c>
      <c r="AK103" s="168">
        <f t="shared" ca="1" si="28"/>
        <v>0</v>
      </c>
      <c r="AL103" s="168">
        <f t="shared" ca="1" si="29"/>
        <v>0</v>
      </c>
    </row>
    <row r="104" spans="1:38" ht="27" customHeight="1" x14ac:dyDescent="0.2">
      <c r="A104" s="56">
        <v>89</v>
      </c>
      <c r="B104" s="309" t="str">
        <f t="shared" ca="1" si="23"/>
        <v>A89</v>
      </c>
      <c r="C104" s="309"/>
      <c r="D104" s="57" t="str">
        <f t="shared" ca="1" si="24"/>
        <v/>
      </c>
      <c r="E104" s="59" t="str">
        <f t="shared" ca="1" si="25"/>
        <v/>
      </c>
      <c r="F104" s="215">
        <f ca="1">IF(LEN(B104)&gt;0,'OBRAČUNANA OSNOVNA PLAČA'!L98,"")</f>
        <v>0</v>
      </c>
      <c r="G104" s="60"/>
      <c r="H104" s="60"/>
      <c r="I104" s="60"/>
      <c r="J104" s="60"/>
      <c r="K104" s="60"/>
      <c r="L104" s="229">
        <f t="shared" si="30"/>
        <v>0</v>
      </c>
      <c r="M104" s="230">
        <f t="shared" ca="1" si="38"/>
        <v>0</v>
      </c>
      <c r="N104" s="230">
        <f t="shared" ca="1" si="39"/>
        <v>0</v>
      </c>
      <c r="O104" s="231">
        <f t="shared" ca="1" si="40"/>
        <v>0</v>
      </c>
      <c r="P104" s="232">
        <f t="shared" ca="1" si="41"/>
        <v>0</v>
      </c>
      <c r="Q104" s="233">
        <f t="shared" ca="1" si="31"/>
        <v>0</v>
      </c>
      <c r="R104" s="233">
        <f ca="1">IF(LEN(B104)&gt;0,'11'!R104-'11'!Q104,"")</f>
        <v>0</v>
      </c>
      <c r="S104" s="234"/>
      <c r="T104" s="34"/>
      <c r="U104" s="34"/>
      <c r="V104" s="34"/>
      <c r="W104" s="34"/>
      <c r="X104" s="34"/>
      <c r="Y104" s="34"/>
      <c r="AB104" s="167">
        <f>ROW()</f>
        <v>104</v>
      </c>
      <c r="AC104" s="168">
        <f t="shared" ca="1" si="26"/>
        <v>0</v>
      </c>
      <c r="AD104" s="168">
        <f t="shared" ca="1" si="27"/>
        <v>0</v>
      </c>
      <c r="AE104" s="169" t="str">
        <f t="shared" ca="1" si="32"/>
        <v>-</v>
      </c>
      <c r="AF104" s="168" t="str">
        <f t="shared" ca="1" si="33"/>
        <v>-</v>
      </c>
      <c r="AG104" s="169" t="str">
        <f t="shared" ca="1" si="34"/>
        <v>-</v>
      </c>
      <c r="AH104" s="168" t="str">
        <f t="shared" ca="1" si="35"/>
        <v>-</v>
      </c>
      <c r="AI104" s="168">
        <f t="shared" ca="1" si="36"/>
        <v>0</v>
      </c>
      <c r="AJ104" s="170">
        <f t="shared" ca="1" si="37"/>
        <v>0</v>
      </c>
      <c r="AK104" s="168">
        <f t="shared" ca="1" si="28"/>
        <v>0</v>
      </c>
      <c r="AL104" s="168">
        <f t="shared" ca="1" si="29"/>
        <v>0</v>
      </c>
    </row>
    <row r="105" spans="1:38" ht="27" customHeight="1" x14ac:dyDescent="0.2">
      <c r="A105" s="56">
        <v>90</v>
      </c>
      <c r="B105" s="309" t="str">
        <f t="shared" ca="1" si="23"/>
        <v>A90</v>
      </c>
      <c r="C105" s="309"/>
      <c r="D105" s="57" t="str">
        <f t="shared" ca="1" si="24"/>
        <v/>
      </c>
      <c r="E105" s="59" t="str">
        <f t="shared" ca="1" si="25"/>
        <v/>
      </c>
      <c r="F105" s="215">
        <f ca="1">IF(LEN(B105)&gt;0,'OBRAČUNANA OSNOVNA PLAČA'!L99,"")</f>
        <v>0</v>
      </c>
      <c r="G105" s="60"/>
      <c r="H105" s="60"/>
      <c r="I105" s="60"/>
      <c r="J105" s="60"/>
      <c r="K105" s="60"/>
      <c r="L105" s="229">
        <f t="shared" si="30"/>
        <v>0</v>
      </c>
      <c r="M105" s="230">
        <f t="shared" ca="1" si="38"/>
        <v>0</v>
      </c>
      <c r="N105" s="230">
        <f t="shared" ca="1" si="39"/>
        <v>0</v>
      </c>
      <c r="O105" s="231">
        <f t="shared" ca="1" si="40"/>
        <v>0</v>
      </c>
      <c r="P105" s="232">
        <f t="shared" ca="1" si="41"/>
        <v>0</v>
      </c>
      <c r="Q105" s="233">
        <f t="shared" ca="1" si="31"/>
        <v>0</v>
      </c>
      <c r="R105" s="233">
        <f ca="1">IF(LEN(B105)&gt;0,'11'!R105-'11'!Q105,"")</f>
        <v>0</v>
      </c>
      <c r="S105" s="234"/>
      <c r="T105" s="34"/>
      <c r="U105" s="34"/>
      <c r="V105" s="34"/>
      <c r="W105" s="34"/>
      <c r="X105" s="34"/>
      <c r="Y105" s="34"/>
      <c r="AB105" s="167">
        <f>ROW()</f>
        <v>105</v>
      </c>
      <c r="AC105" s="168">
        <f t="shared" ca="1" si="26"/>
        <v>0</v>
      </c>
      <c r="AD105" s="168">
        <f t="shared" ca="1" si="27"/>
        <v>0</v>
      </c>
      <c r="AE105" s="169" t="str">
        <f t="shared" ca="1" si="32"/>
        <v>-</v>
      </c>
      <c r="AF105" s="168" t="str">
        <f t="shared" ca="1" si="33"/>
        <v>-</v>
      </c>
      <c r="AG105" s="169" t="str">
        <f t="shared" ca="1" si="34"/>
        <v>-</v>
      </c>
      <c r="AH105" s="168" t="str">
        <f t="shared" ca="1" si="35"/>
        <v>-</v>
      </c>
      <c r="AI105" s="168">
        <f t="shared" ca="1" si="36"/>
        <v>0</v>
      </c>
      <c r="AJ105" s="170">
        <f t="shared" ca="1" si="37"/>
        <v>0</v>
      </c>
      <c r="AK105" s="168">
        <f t="shared" ca="1" si="28"/>
        <v>0</v>
      </c>
      <c r="AL105" s="168">
        <f t="shared" ca="1" si="29"/>
        <v>0</v>
      </c>
    </row>
    <row r="106" spans="1:38" ht="27" customHeight="1" x14ac:dyDescent="0.2">
      <c r="A106" s="56">
        <v>91</v>
      </c>
      <c r="B106" s="309" t="str">
        <f t="shared" ca="1" si="23"/>
        <v>A91</v>
      </c>
      <c r="C106" s="309"/>
      <c r="D106" s="57" t="str">
        <f t="shared" ca="1" si="24"/>
        <v/>
      </c>
      <c r="E106" s="59" t="str">
        <f t="shared" ca="1" si="25"/>
        <v/>
      </c>
      <c r="F106" s="215">
        <f ca="1">IF(LEN(B106)&gt;0,'OBRAČUNANA OSNOVNA PLAČA'!L100,"")</f>
        <v>0</v>
      </c>
      <c r="G106" s="60"/>
      <c r="H106" s="60"/>
      <c r="I106" s="60"/>
      <c r="J106" s="60"/>
      <c r="K106" s="60"/>
      <c r="L106" s="229">
        <f t="shared" si="30"/>
        <v>0</v>
      </c>
      <c r="M106" s="230">
        <f t="shared" ca="1" si="38"/>
        <v>0</v>
      </c>
      <c r="N106" s="230">
        <f t="shared" ca="1" si="39"/>
        <v>0</v>
      </c>
      <c r="O106" s="231">
        <f t="shared" ca="1" si="40"/>
        <v>0</v>
      </c>
      <c r="P106" s="232">
        <f t="shared" ca="1" si="41"/>
        <v>0</v>
      </c>
      <c r="Q106" s="233">
        <f t="shared" ca="1" si="31"/>
        <v>0</v>
      </c>
      <c r="R106" s="233">
        <f ca="1">IF(LEN(B106)&gt;0,'11'!R106-'11'!Q106,"")</f>
        <v>0</v>
      </c>
      <c r="S106" s="234"/>
      <c r="T106" s="34"/>
      <c r="U106" s="34"/>
      <c r="V106" s="34"/>
      <c r="W106" s="34"/>
      <c r="X106" s="34"/>
      <c r="Y106" s="34"/>
      <c r="AB106" s="167">
        <f>ROW()</f>
        <v>106</v>
      </c>
      <c r="AC106" s="168">
        <f t="shared" ca="1" si="26"/>
        <v>0</v>
      </c>
      <c r="AD106" s="168">
        <f t="shared" ca="1" si="27"/>
        <v>0</v>
      </c>
      <c r="AE106" s="169" t="str">
        <f t="shared" ca="1" si="32"/>
        <v>-</v>
      </c>
      <c r="AF106" s="168" t="str">
        <f t="shared" ca="1" si="33"/>
        <v>-</v>
      </c>
      <c r="AG106" s="169" t="str">
        <f t="shared" ca="1" si="34"/>
        <v>-</v>
      </c>
      <c r="AH106" s="168" t="str">
        <f t="shared" ca="1" si="35"/>
        <v>-</v>
      </c>
      <c r="AI106" s="168">
        <f t="shared" ca="1" si="36"/>
        <v>0</v>
      </c>
      <c r="AJ106" s="170">
        <f t="shared" ca="1" si="37"/>
        <v>0</v>
      </c>
      <c r="AK106" s="168">
        <f t="shared" ca="1" si="28"/>
        <v>0</v>
      </c>
      <c r="AL106" s="168">
        <f t="shared" ca="1" si="29"/>
        <v>0</v>
      </c>
    </row>
    <row r="107" spans="1:38" ht="27" customHeight="1" x14ac:dyDescent="0.2">
      <c r="A107" s="56">
        <v>92</v>
      </c>
      <c r="B107" s="309" t="str">
        <f t="shared" ca="1" si="23"/>
        <v>A92</v>
      </c>
      <c r="C107" s="309"/>
      <c r="D107" s="57" t="str">
        <f t="shared" ca="1" si="24"/>
        <v/>
      </c>
      <c r="E107" s="59" t="str">
        <f t="shared" ca="1" si="25"/>
        <v/>
      </c>
      <c r="F107" s="215">
        <f ca="1">IF(LEN(B107)&gt;0,'OBRAČUNANA OSNOVNA PLAČA'!L101,"")</f>
        <v>0</v>
      </c>
      <c r="G107" s="60"/>
      <c r="H107" s="60"/>
      <c r="I107" s="60"/>
      <c r="J107" s="60"/>
      <c r="K107" s="60"/>
      <c r="L107" s="229">
        <f t="shared" si="30"/>
        <v>0</v>
      </c>
      <c r="M107" s="230">
        <f t="shared" ca="1" si="38"/>
        <v>0</v>
      </c>
      <c r="N107" s="230">
        <f t="shared" ca="1" si="39"/>
        <v>0</v>
      </c>
      <c r="O107" s="231">
        <f t="shared" ca="1" si="40"/>
        <v>0</v>
      </c>
      <c r="P107" s="232">
        <f t="shared" ca="1" si="41"/>
        <v>0</v>
      </c>
      <c r="Q107" s="233">
        <f t="shared" ca="1" si="31"/>
        <v>0</v>
      </c>
      <c r="R107" s="233">
        <f ca="1">IF(LEN(B107)&gt;0,'11'!R107-'11'!Q107,"")</f>
        <v>0</v>
      </c>
      <c r="S107" s="234"/>
      <c r="T107" s="34"/>
      <c r="U107" s="34"/>
      <c r="V107" s="34"/>
      <c r="W107" s="34"/>
      <c r="X107" s="34"/>
      <c r="Y107" s="34"/>
      <c r="AB107" s="167">
        <f>ROW()</f>
        <v>107</v>
      </c>
      <c r="AC107" s="168">
        <f t="shared" ca="1" si="26"/>
        <v>0</v>
      </c>
      <c r="AD107" s="168">
        <f t="shared" ca="1" si="27"/>
        <v>0</v>
      </c>
      <c r="AE107" s="169" t="str">
        <f t="shared" ca="1" si="32"/>
        <v>-</v>
      </c>
      <c r="AF107" s="168" t="str">
        <f t="shared" ca="1" si="33"/>
        <v>-</v>
      </c>
      <c r="AG107" s="169" t="str">
        <f t="shared" ca="1" si="34"/>
        <v>-</v>
      </c>
      <c r="AH107" s="168" t="str">
        <f t="shared" ca="1" si="35"/>
        <v>-</v>
      </c>
      <c r="AI107" s="168">
        <f t="shared" ca="1" si="36"/>
        <v>0</v>
      </c>
      <c r="AJ107" s="170">
        <f t="shared" ca="1" si="37"/>
        <v>0</v>
      </c>
      <c r="AK107" s="168">
        <f t="shared" ca="1" si="28"/>
        <v>0</v>
      </c>
      <c r="AL107" s="168">
        <f t="shared" ca="1" si="29"/>
        <v>0</v>
      </c>
    </row>
    <row r="108" spans="1:38" ht="27" customHeight="1" x14ac:dyDescent="0.2">
      <c r="A108" s="56">
        <v>93</v>
      </c>
      <c r="B108" s="309" t="str">
        <f t="shared" ca="1" si="23"/>
        <v>A93</v>
      </c>
      <c r="C108" s="309"/>
      <c r="D108" s="57" t="str">
        <f t="shared" ca="1" si="24"/>
        <v/>
      </c>
      <c r="E108" s="59" t="str">
        <f t="shared" ca="1" si="25"/>
        <v/>
      </c>
      <c r="F108" s="215">
        <f ca="1">IF(LEN(B108)&gt;0,'OBRAČUNANA OSNOVNA PLAČA'!L102,"")</f>
        <v>0</v>
      </c>
      <c r="G108" s="60"/>
      <c r="H108" s="60"/>
      <c r="I108" s="60"/>
      <c r="J108" s="60"/>
      <c r="K108" s="60"/>
      <c r="L108" s="229">
        <f t="shared" si="30"/>
        <v>0</v>
      </c>
      <c r="M108" s="230">
        <f t="shared" ca="1" si="38"/>
        <v>0</v>
      </c>
      <c r="N108" s="230">
        <f t="shared" ca="1" si="39"/>
        <v>0</v>
      </c>
      <c r="O108" s="231">
        <f t="shared" ca="1" si="40"/>
        <v>0</v>
      </c>
      <c r="P108" s="232">
        <f t="shared" ca="1" si="41"/>
        <v>0</v>
      </c>
      <c r="Q108" s="233">
        <f t="shared" ca="1" si="31"/>
        <v>0</v>
      </c>
      <c r="R108" s="233">
        <f ca="1">IF(LEN(B108)&gt;0,'11'!R108-'11'!Q108,"")</f>
        <v>0</v>
      </c>
      <c r="S108" s="234"/>
      <c r="T108" s="34"/>
      <c r="U108" s="34"/>
      <c r="V108" s="34"/>
      <c r="W108" s="34"/>
      <c r="X108" s="34"/>
      <c r="Y108" s="34"/>
      <c r="AB108" s="167">
        <f>ROW()</f>
        <v>108</v>
      </c>
      <c r="AC108" s="168">
        <f t="shared" ca="1" si="26"/>
        <v>0</v>
      </c>
      <c r="AD108" s="168">
        <f t="shared" ca="1" si="27"/>
        <v>0</v>
      </c>
      <c r="AE108" s="169" t="str">
        <f t="shared" ca="1" si="32"/>
        <v>-</v>
      </c>
      <c r="AF108" s="168" t="str">
        <f t="shared" ca="1" si="33"/>
        <v>-</v>
      </c>
      <c r="AG108" s="169" t="str">
        <f t="shared" ca="1" si="34"/>
        <v>-</v>
      </c>
      <c r="AH108" s="168" t="str">
        <f t="shared" ca="1" si="35"/>
        <v>-</v>
      </c>
      <c r="AI108" s="168">
        <f t="shared" ca="1" si="36"/>
        <v>0</v>
      </c>
      <c r="AJ108" s="170">
        <f t="shared" ca="1" si="37"/>
        <v>0</v>
      </c>
      <c r="AK108" s="168">
        <f t="shared" ca="1" si="28"/>
        <v>0</v>
      </c>
      <c r="AL108" s="168">
        <f t="shared" ca="1" si="29"/>
        <v>0</v>
      </c>
    </row>
    <row r="109" spans="1:38" ht="27" customHeight="1" x14ac:dyDescent="0.2">
      <c r="A109" s="56">
        <v>94</v>
      </c>
      <c r="B109" s="309" t="str">
        <f t="shared" ca="1" si="23"/>
        <v>A94</v>
      </c>
      <c r="C109" s="309"/>
      <c r="D109" s="57" t="str">
        <f t="shared" ca="1" si="24"/>
        <v/>
      </c>
      <c r="E109" s="59" t="str">
        <f t="shared" ca="1" si="25"/>
        <v/>
      </c>
      <c r="F109" s="215">
        <f ca="1">IF(LEN(B109)&gt;0,'OBRAČUNANA OSNOVNA PLAČA'!L103,"")</f>
        <v>0</v>
      </c>
      <c r="G109" s="60"/>
      <c r="H109" s="60"/>
      <c r="I109" s="60"/>
      <c r="J109" s="60"/>
      <c r="K109" s="60"/>
      <c r="L109" s="229">
        <f t="shared" si="30"/>
        <v>0</v>
      </c>
      <c r="M109" s="230">
        <f t="shared" ca="1" si="38"/>
        <v>0</v>
      </c>
      <c r="N109" s="230">
        <f t="shared" ca="1" si="39"/>
        <v>0</v>
      </c>
      <c r="O109" s="231">
        <f t="shared" ca="1" si="40"/>
        <v>0</v>
      </c>
      <c r="P109" s="232">
        <f t="shared" ca="1" si="41"/>
        <v>0</v>
      </c>
      <c r="Q109" s="233">
        <f t="shared" ca="1" si="31"/>
        <v>0</v>
      </c>
      <c r="R109" s="233">
        <f ca="1">IF(LEN(B109)&gt;0,'11'!R109-'11'!Q109,"")</f>
        <v>0</v>
      </c>
      <c r="S109" s="234"/>
      <c r="T109" s="34"/>
      <c r="U109" s="34"/>
      <c r="V109" s="34"/>
      <c r="W109" s="34"/>
      <c r="X109" s="34"/>
      <c r="Y109" s="34"/>
      <c r="AB109" s="167">
        <f>ROW()</f>
        <v>109</v>
      </c>
      <c r="AC109" s="168">
        <f t="shared" ca="1" si="26"/>
        <v>0</v>
      </c>
      <c r="AD109" s="168">
        <f t="shared" ca="1" si="27"/>
        <v>0</v>
      </c>
      <c r="AE109" s="169" t="str">
        <f t="shared" ca="1" si="32"/>
        <v>-</v>
      </c>
      <c r="AF109" s="168" t="str">
        <f t="shared" ca="1" si="33"/>
        <v>-</v>
      </c>
      <c r="AG109" s="169" t="str">
        <f t="shared" ca="1" si="34"/>
        <v>-</v>
      </c>
      <c r="AH109" s="168" t="str">
        <f t="shared" ca="1" si="35"/>
        <v>-</v>
      </c>
      <c r="AI109" s="168">
        <f t="shared" ca="1" si="36"/>
        <v>0</v>
      </c>
      <c r="AJ109" s="170">
        <f t="shared" ca="1" si="37"/>
        <v>0</v>
      </c>
      <c r="AK109" s="168">
        <f t="shared" ca="1" si="28"/>
        <v>0</v>
      </c>
      <c r="AL109" s="168">
        <f t="shared" ca="1" si="29"/>
        <v>0</v>
      </c>
    </row>
    <row r="110" spans="1:38" ht="27" customHeight="1" x14ac:dyDescent="0.2">
      <c r="A110" s="56">
        <v>95</v>
      </c>
      <c r="B110" s="309" t="str">
        <f t="shared" ca="1" si="23"/>
        <v>A95</v>
      </c>
      <c r="C110" s="309"/>
      <c r="D110" s="57" t="str">
        <f t="shared" ca="1" si="24"/>
        <v/>
      </c>
      <c r="E110" s="59" t="str">
        <f t="shared" ca="1" si="25"/>
        <v/>
      </c>
      <c r="F110" s="215">
        <f ca="1">IF(LEN(B110)&gt;0,'OBRAČUNANA OSNOVNA PLAČA'!L104,"")</f>
        <v>0</v>
      </c>
      <c r="G110" s="60"/>
      <c r="H110" s="60"/>
      <c r="I110" s="60"/>
      <c r="J110" s="60"/>
      <c r="K110" s="60"/>
      <c r="L110" s="229">
        <f t="shared" si="30"/>
        <v>0</v>
      </c>
      <c r="M110" s="230">
        <f t="shared" ca="1" si="38"/>
        <v>0</v>
      </c>
      <c r="N110" s="230">
        <f t="shared" ca="1" si="39"/>
        <v>0</v>
      </c>
      <c r="O110" s="231">
        <f t="shared" ca="1" si="40"/>
        <v>0</v>
      </c>
      <c r="P110" s="232">
        <f t="shared" ca="1" si="41"/>
        <v>0</v>
      </c>
      <c r="Q110" s="233">
        <f t="shared" ca="1" si="31"/>
        <v>0</v>
      </c>
      <c r="R110" s="233">
        <f ca="1">IF(LEN(B110)&gt;0,'11'!R110-'11'!Q110,"")</f>
        <v>0</v>
      </c>
      <c r="S110" s="234"/>
      <c r="T110" s="34"/>
      <c r="U110" s="34"/>
      <c r="V110" s="34"/>
      <c r="W110" s="34"/>
      <c r="X110" s="34"/>
      <c r="Y110" s="34"/>
      <c r="AB110" s="167">
        <f>ROW()</f>
        <v>110</v>
      </c>
      <c r="AC110" s="168">
        <f t="shared" ca="1" si="26"/>
        <v>0</v>
      </c>
      <c r="AD110" s="168">
        <f t="shared" ca="1" si="27"/>
        <v>0</v>
      </c>
      <c r="AE110" s="169" t="str">
        <f t="shared" ca="1" si="32"/>
        <v>-</v>
      </c>
      <c r="AF110" s="168" t="str">
        <f t="shared" ca="1" si="33"/>
        <v>-</v>
      </c>
      <c r="AG110" s="169" t="str">
        <f t="shared" ca="1" si="34"/>
        <v>-</v>
      </c>
      <c r="AH110" s="168" t="str">
        <f t="shared" ca="1" si="35"/>
        <v>-</v>
      </c>
      <c r="AI110" s="168">
        <f t="shared" ca="1" si="36"/>
        <v>0</v>
      </c>
      <c r="AJ110" s="170">
        <f t="shared" ca="1" si="37"/>
        <v>0</v>
      </c>
      <c r="AK110" s="168">
        <f t="shared" ca="1" si="28"/>
        <v>0</v>
      </c>
      <c r="AL110" s="168">
        <f t="shared" ca="1" si="29"/>
        <v>0</v>
      </c>
    </row>
    <row r="111" spans="1:38" ht="27" customHeight="1" x14ac:dyDescent="0.2">
      <c r="A111" s="56">
        <v>96</v>
      </c>
      <c r="B111" s="309" t="str">
        <f t="shared" ca="1" si="23"/>
        <v>A96</v>
      </c>
      <c r="C111" s="309"/>
      <c r="D111" s="57" t="str">
        <f t="shared" ca="1" si="24"/>
        <v/>
      </c>
      <c r="E111" s="59" t="str">
        <f t="shared" ca="1" si="25"/>
        <v/>
      </c>
      <c r="F111" s="215">
        <f ca="1">IF(LEN(B111)&gt;0,'OBRAČUNANA OSNOVNA PLAČA'!L105,"")</f>
        <v>0</v>
      </c>
      <c r="G111" s="60"/>
      <c r="H111" s="60"/>
      <c r="I111" s="60"/>
      <c r="J111" s="60"/>
      <c r="K111" s="60"/>
      <c r="L111" s="229">
        <f t="shared" si="30"/>
        <v>0</v>
      </c>
      <c r="M111" s="230">
        <f t="shared" ca="1" si="38"/>
        <v>0</v>
      </c>
      <c r="N111" s="230">
        <f t="shared" ca="1" si="39"/>
        <v>0</v>
      </c>
      <c r="O111" s="231">
        <f t="shared" ca="1" si="40"/>
        <v>0</v>
      </c>
      <c r="P111" s="232">
        <f t="shared" ca="1" si="41"/>
        <v>0</v>
      </c>
      <c r="Q111" s="233">
        <f t="shared" ca="1" si="31"/>
        <v>0</v>
      </c>
      <c r="R111" s="233">
        <f ca="1">IF(LEN(B111)&gt;0,'11'!R111-'11'!Q111,"")</f>
        <v>0</v>
      </c>
      <c r="S111" s="234"/>
      <c r="T111" s="34"/>
      <c r="U111" s="34"/>
      <c r="V111" s="34"/>
      <c r="W111" s="34"/>
      <c r="X111" s="34"/>
      <c r="Y111" s="34"/>
      <c r="AB111" s="167">
        <f>ROW()</f>
        <v>111</v>
      </c>
      <c r="AC111" s="168">
        <f t="shared" ca="1" si="26"/>
        <v>0</v>
      </c>
      <c r="AD111" s="168">
        <f t="shared" ca="1" si="27"/>
        <v>0</v>
      </c>
      <c r="AE111" s="169" t="str">
        <f t="shared" ca="1" si="32"/>
        <v>-</v>
      </c>
      <c r="AF111" s="168" t="str">
        <f t="shared" ca="1" si="33"/>
        <v>-</v>
      </c>
      <c r="AG111" s="169" t="str">
        <f t="shared" ca="1" si="34"/>
        <v>-</v>
      </c>
      <c r="AH111" s="168" t="str">
        <f t="shared" ca="1" si="35"/>
        <v>-</v>
      </c>
      <c r="AI111" s="168">
        <f t="shared" ca="1" si="36"/>
        <v>0</v>
      </c>
      <c r="AJ111" s="170">
        <f t="shared" ca="1" si="37"/>
        <v>0</v>
      </c>
      <c r="AK111" s="168">
        <f t="shared" ca="1" si="28"/>
        <v>0</v>
      </c>
      <c r="AL111" s="168">
        <f t="shared" ca="1" si="29"/>
        <v>0</v>
      </c>
    </row>
    <row r="112" spans="1:38" ht="27" customHeight="1" x14ac:dyDescent="0.2">
      <c r="A112" s="56">
        <v>97</v>
      </c>
      <c r="B112" s="309" t="str">
        <f t="shared" ca="1" si="23"/>
        <v>A97</v>
      </c>
      <c r="C112" s="309"/>
      <c r="D112" s="57" t="str">
        <f t="shared" ca="1" si="24"/>
        <v/>
      </c>
      <c r="E112" s="59" t="str">
        <f t="shared" ca="1" si="25"/>
        <v/>
      </c>
      <c r="F112" s="215">
        <f ca="1">IF(LEN(B112)&gt;0,'OBRAČUNANA OSNOVNA PLAČA'!L106,"")</f>
        <v>0</v>
      </c>
      <c r="G112" s="60"/>
      <c r="H112" s="60"/>
      <c r="I112" s="60"/>
      <c r="J112" s="60"/>
      <c r="K112" s="60"/>
      <c r="L112" s="229">
        <f t="shared" si="30"/>
        <v>0</v>
      </c>
      <c r="M112" s="230">
        <f t="shared" ca="1" si="38"/>
        <v>0</v>
      </c>
      <c r="N112" s="230">
        <f t="shared" ca="1" si="39"/>
        <v>0</v>
      </c>
      <c r="O112" s="231">
        <f t="shared" ca="1" si="40"/>
        <v>0</v>
      </c>
      <c r="P112" s="232">
        <f t="shared" ca="1" si="41"/>
        <v>0</v>
      </c>
      <c r="Q112" s="233">
        <f t="shared" ca="1" si="31"/>
        <v>0</v>
      </c>
      <c r="R112" s="233">
        <f ca="1">IF(LEN(B112)&gt;0,'11'!R112-'11'!Q112,"")</f>
        <v>0</v>
      </c>
      <c r="S112" s="234"/>
      <c r="T112" s="34"/>
      <c r="U112" s="34"/>
      <c r="V112" s="34"/>
      <c r="W112" s="34"/>
      <c r="X112" s="34"/>
      <c r="Y112" s="34"/>
      <c r="AB112" s="167">
        <f>ROW()</f>
        <v>112</v>
      </c>
      <c r="AC112" s="168">
        <f t="shared" ca="1" si="26"/>
        <v>0</v>
      </c>
      <c r="AD112" s="168">
        <f t="shared" ca="1" si="27"/>
        <v>0</v>
      </c>
      <c r="AE112" s="169" t="str">
        <f t="shared" ca="1" si="32"/>
        <v>-</v>
      </c>
      <c r="AF112" s="168" t="str">
        <f t="shared" ca="1" si="33"/>
        <v>-</v>
      </c>
      <c r="AG112" s="169" t="str">
        <f t="shared" ca="1" si="34"/>
        <v>-</v>
      </c>
      <c r="AH112" s="168" t="str">
        <f t="shared" ca="1" si="35"/>
        <v>-</v>
      </c>
      <c r="AI112" s="168">
        <f t="shared" ca="1" si="36"/>
        <v>0</v>
      </c>
      <c r="AJ112" s="170">
        <f t="shared" ca="1" si="37"/>
        <v>0</v>
      </c>
      <c r="AK112" s="168">
        <f t="shared" ca="1" si="28"/>
        <v>0</v>
      </c>
      <c r="AL112" s="168">
        <f t="shared" ca="1" si="29"/>
        <v>0</v>
      </c>
    </row>
    <row r="113" spans="1:38" ht="27" customHeight="1" x14ac:dyDescent="0.2">
      <c r="A113" s="56">
        <v>98</v>
      </c>
      <c r="B113" s="309" t="str">
        <f t="shared" ca="1" si="23"/>
        <v>A98</v>
      </c>
      <c r="C113" s="309"/>
      <c r="D113" s="57" t="str">
        <f t="shared" ca="1" si="24"/>
        <v/>
      </c>
      <c r="E113" s="59" t="str">
        <f t="shared" ca="1" si="25"/>
        <v/>
      </c>
      <c r="F113" s="215">
        <f ca="1">IF(LEN(B113)&gt;0,'OBRAČUNANA OSNOVNA PLAČA'!L107,"")</f>
        <v>0</v>
      </c>
      <c r="G113" s="60"/>
      <c r="H113" s="60"/>
      <c r="I113" s="60"/>
      <c r="J113" s="60"/>
      <c r="K113" s="60"/>
      <c r="L113" s="229">
        <f t="shared" si="30"/>
        <v>0</v>
      </c>
      <c r="M113" s="230">
        <f t="shared" ca="1" si="38"/>
        <v>0</v>
      </c>
      <c r="N113" s="230">
        <f t="shared" ca="1" si="39"/>
        <v>0</v>
      </c>
      <c r="O113" s="231">
        <f t="shared" ca="1" si="40"/>
        <v>0</v>
      </c>
      <c r="P113" s="232">
        <f t="shared" ca="1" si="41"/>
        <v>0</v>
      </c>
      <c r="Q113" s="233">
        <f t="shared" ca="1" si="31"/>
        <v>0</v>
      </c>
      <c r="R113" s="233">
        <f ca="1">IF(LEN(B113)&gt;0,'11'!R113-'11'!Q113,"")</f>
        <v>0</v>
      </c>
      <c r="S113" s="234"/>
      <c r="T113" s="34"/>
      <c r="U113" s="34"/>
      <c r="V113" s="34"/>
      <c r="W113" s="34"/>
      <c r="X113" s="34"/>
      <c r="Y113" s="34"/>
      <c r="AB113" s="167">
        <f>ROW()</f>
        <v>113</v>
      </c>
      <c r="AC113" s="168">
        <f t="shared" ca="1" si="26"/>
        <v>0</v>
      </c>
      <c r="AD113" s="168">
        <f t="shared" ca="1" si="27"/>
        <v>0</v>
      </c>
      <c r="AE113" s="169" t="str">
        <f t="shared" ca="1" si="32"/>
        <v>-</v>
      </c>
      <c r="AF113" s="168" t="str">
        <f t="shared" ca="1" si="33"/>
        <v>-</v>
      </c>
      <c r="AG113" s="169" t="str">
        <f t="shared" ca="1" si="34"/>
        <v>-</v>
      </c>
      <c r="AH113" s="168" t="str">
        <f t="shared" ca="1" si="35"/>
        <v>-</v>
      </c>
      <c r="AI113" s="168">
        <f t="shared" ca="1" si="36"/>
        <v>0</v>
      </c>
      <c r="AJ113" s="170">
        <f t="shared" ca="1" si="37"/>
        <v>0</v>
      </c>
      <c r="AK113" s="168">
        <f t="shared" ca="1" si="28"/>
        <v>0</v>
      </c>
      <c r="AL113" s="168">
        <f t="shared" ca="1" si="29"/>
        <v>0</v>
      </c>
    </row>
    <row r="114" spans="1:38" ht="27" customHeight="1" x14ac:dyDescent="0.2">
      <c r="A114" s="56">
        <v>99</v>
      </c>
      <c r="B114" s="309" t="str">
        <f t="shared" ca="1" si="23"/>
        <v>A99</v>
      </c>
      <c r="C114" s="309"/>
      <c r="D114" s="57" t="str">
        <f t="shared" ca="1" si="24"/>
        <v/>
      </c>
      <c r="E114" s="59" t="str">
        <f t="shared" ca="1" si="25"/>
        <v/>
      </c>
      <c r="F114" s="215">
        <f ca="1">IF(LEN(B114)&gt;0,'OBRAČUNANA OSNOVNA PLAČA'!L108,"")</f>
        <v>0</v>
      </c>
      <c r="G114" s="60"/>
      <c r="H114" s="60"/>
      <c r="I114" s="60"/>
      <c r="J114" s="60"/>
      <c r="K114" s="60"/>
      <c r="L114" s="229">
        <f t="shared" si="30"/>
        <v>0</v>
      </c>
      <c r="M114" s="230">
        <f t="shared" ca="1" si="38"/>
        <v>0</v>
      </c>
      <c r="N114" s="230">
        <f t="shared" ca="1" si="39"/>
        <v>0</v>
      </c>
      <c r="O114" s="231">
        <f t="shared" ca="1" si="40"/>
        <v>0</v>
      </c>
      <c r="P114" s="232">
        <f t="shared" ca="1" si="41"/>
        <v>0</v>
      </c>
      <c r="Q114" s="233">
        <f t="shared" ca="1" si="31"/>
        <v>0</v>
      </c>
      <c r="R114" s="233">
        <f ca="1">IF(LEN(B114)&gt;0,'11'!R114-'11'!Q114,"")</f>
        <v>0</v>
      </c>
      <c r="S114" s="234"/>
      <c r="T114" s="34"/>
      <c r="U114" s="34"/>
      <c r="V114" s="34"/>
      <c r="W114" s="34"/>
      <c r="X114" s="34"/>
      <c r="Y114" s="34"/>
      <c r="AB114" s="167">
        <f>ROW()</f>
        <v>114</v>
      </c>
      <c r="AC114" s="168">
        <f t="shared" ca="1" si="26"/>
        <v>0</v>
      </c>
      <c r="AD114" s="168">
        <f t="shared" ca="1" si="27"/>
        <v>0</v>
      </c>
      <c r="AE114" s="169" t="str">
        <f t="shared" ca="1" si="32"/>
        <v>-</v>
      </c>
      <c r="AF114" s="168" t="str">
        <f t="shared" ca="1" si="33"/>
        <v>-</v>
      </c>
      <c r="AG114" s="169" t="str">
        <f t="shared" ca="1" si="34"/>
        <v>-</v>
      </c>
      <c r="AH114" s="168" t="str">
        <f t="shared" ca="1" si="35"/>
        <v>-</v>
      </c>
      <c r="AI114" s="168">
        <f t="shared" ca="1" si="36"/>
        <v>0</v>
      </c>
      <c r="AJ114" s="170">
        <f t="shared" ca="1" si="37"/>
        <v>0</v>
      </c>
      <c r="AK114" s="168">
        <f t="shared" ca="1" si="28"/>
        <v>0</v>
      </c>
      <c r="AL114" s="168">
        <f t="shared" ca="1" si="29"/>
        <v>0</v>
      </c>
    </row>
    <row r="115" spans="1:38" ht="27" customHeight="1" x14ac:dyDescent="0.2">
      <c r="A115" s="56">
        <v>100</v>
      </c>
      <c r="B115" s="309" t="str">
        <f t="shared" ca="1" si="23"/>
        <v>A100</v>
      </c>
      <c r="C115" s="309"/>
      <c r="D115" s="57" t="str">
        <f t="shared" ca="1" si="24"/>
        <v/>
      </c>
      <c r="E115" s="59" t="str">
        <f t="shared" ca="1" si="25"/>
        <v/>
      </c>
      <c r="F115" s="215">
        <f ca="1">IF(LEN(B115)&gt;0,'OBRAČUNANA OSNOVNA PLAČA'!L109,"")</f>
        <v>0</v>
      </c>
      <c r="G115" s="60"/>
      <c r="H115" s="60"/>
      <c r="I115" s="60"/>
      <c r="J115" s="60"/>
      <c r="K115" s="60"/>
      <c r="L115" s="229">
        <f t="shared" si="30"/>
        <v>0</v>
      </c>
      <c r="M115" s="230">
        <f t="shared" ca="1" si="38"/>
        <v>0</v>
      </c>
      <c r="N115" s="230">
        <f t="shared" ca="1" si="39"/>
        <v>0</v>
      </c>
      <c r="O115" s="231">
        <f t="shared" ca="1" si="40"/>
        <v>0</v>
      </c>
      <c r="P115" s="232">
        <f t="shared" ca="1" si="41"/>
        <v>0</v>
      </c>
      <c r="Q115" s="233">
        <f t="shared" ca="1" si="31"/>
        <v>0</v>
      </c>
      <c r="R115" s="233">
        <f ca="1">IF(LEN(B115)&gt;0,'11'!R115-'11'!Q115,"")</f>
        <v>0</v>
      </c>
      <c r="S115" s="234"/>
      <c r="T115" s="34"/>
      <c r="U115" s="34"/>
      <c r="V115" s="34"/>
      <c r="W115" s="34"/>
      <c r="X115" s="34"/>
      <c r="Y115" s="34"/>
      <c r="AB115" s="167">
        <f>ROW()</f>
        <v>115</v>
      </c>
      <c r="AC115" s="168">
        <f t="shared" ca="1" si="26"/>
        <v>0</v>
      </c>
      <c r="AD115" s="168">
        <f t="shared" ca="1" si="27"/>
        <v>0</v>
      </c>
      <c r="AE115" s="169" t="str">
        <f t="shared" ca="1" si="32"/>
        <v>-</v>
      </c>
      <c r="AF115" s="168" t="str">
        <f t="shared" ca="1" si="33"/>
        <v>-</v>
      </c>
      <c r="AG115" s="169" t="str">
        <f t="shared" ca="1" si="34"/>
        <v>-</v>
      </c>
      <c r="AH115" s="168" t="str">
        <f t="shared" ca="1" si="35"/>
        <v>-</v>
      </c>
      <c r="AI115" s="168">
        <f t="shared" ca="1" si="36"/>
        <v>0</v>
      </c>
      <c r="AJ115" s="170">
        <f t="shared" ca="1" si="37"/>
        <v>0</v>
      </c>
      <c r="AK115" s="168">
        <f t="shared" ca="1" si="28"/>
        <v>0</v>
      </c>
      <c r="AL115" s="168">
        <f t="shared" ca="1" si="29"/>
        <v>0</v>
      </c>
    </row>
    <row r="116" spans="1:38" ht="27" customHeight="1" x14ac:dyDescent="0.2">
      <c r="A116" s="56">
        <v>101</v>
      </c>
      <c r="B116" s="309" t="str">
        <f t="shared" ca="1" si="23"/>
        <v>A101</v>
      </c>
      <c r="C116" s="309"/>
      <c r="D116" s="57" t="str">
        <f t="shared" ca="1" si="24"/>
        <v/>
      </c>
      <c r="E116" s="59" t="str">
        <f t="shared" ca="1" si="25"/>
        <v/>
      </c>
      <c r="F116" s="215">
        <f ca="1">IF(LEN(B116)&gt;0,'OBRAČUNANA OSNOVNA PLAČA'!L110,"")</f>
        <v>0</v>
      </c>
      <c r="G116" s="60"/>
      <c r="H116" s="60"/>
      <c r="I116" s="60"/>
      <c r="J116" s="60"/>
      <c r="K116" s="60"/>
      <c r="L116" s="229">
        <f t="shared" si="30"/>
        <v>0</v>
      </c>
      <c r="M116" s="230">
        <f t="shared" ca="1" si="38"/>
        <v>0</v>
      </c>
      <c r="N116" s="230">
        <f t="shared" ca="1" si="39"/>
        <v>0</v>
      </c>
      <c r="O116" s="231">
        <f t="shared" ca="1" si="40"/>
        <v>0</v>
      </c>
      <c r="P116" s="232">
        <f t="shared" ca="1" si="41"/>
        <v>0</v>
      </c>
      <c r="Q116" s="233">
        <f t="shared" ca="1" si="31"/>
        <v>0</v>
      </c>
      <c r="R116" s="233">
        <f ca="1">IF(LEN(B116)&gt;0,'11'!R116-'11'!Q116,"")</f>
        <v>0</v>
      </c>
      <c r="S116" s="234"/>
      <c r="T116" s="34"/>
      <c r="U116" s="34"/>
      <c r="V116" s="34"/>
      <c r="W116" s="34"/>
      <c r="X116" s="34"/>
      <c r="Y116" s="34"/>
      <c r="AB116" s="167">
        <f>ROW()</f>
        <v>116</v>
      </c>
      <c r="AC116" s="168">
        <f t="shared" ca="1" si="26"/>
        <v>0</v>
      </c>
      <c r="AD116" s="168">
        <f t="shared" ca="1" si="27"/>
        <v>0</v>
      </c>
      <c r="AE116" s="169" t="str">
        <f t="shared" ca="1" si="32"/>
        <v>-</v>
      </c>
      <c r="AF116" s="168" t="str">
        <f t="shared" ca="1" si="33"/>
        <v>-</v>
      </c>
      <c r="AG116" s="169" t="str">
        <f t="shared" ca="1" si="34"/>
        <v>-</v>
      </c>
      <c r="AH116" s="168" t="str">
        <f t="shared" ca="1" si="35"/>
        <v>-</v>
      </c>
      <c r="AI116" s="168">
        <f t="shared" ca="1" si="36"/>
        <v>0</v>
      </c>
      <c r="AJ116" s="170">
        <f t="shared" ca="1" si="37"/>
        <v>0</v>
      </c>
      <c r="AK116" s="168">
        <f t="shared" ca="1" si="28"/>
        <v>0</v>
      </c>
      <c r="AL116" s="168">
        <f t="shared" ca="1" si="29"/>
        <v>0</v>
      </c>
    </row>
    <row r="117" spans="1:38" ht="27" customHeight="1" x14ac:dyDescent="0.2">
      <c r="A117" s="56">
        <v>102</v>
      </c>
      <c r="B117" s="309" t="str">
        <f t="shared" ca="1" si="23"/>
        <v>A102</v>
      </c>
      <c r="C117" s="309"/>
      <c r="D117" s="57" t="str">
        <f t="shared" ca="1" si="24"/>
        <v/>
      </c>
      <c r="E117" s="59" t="str">
        <f t="shared" ca="1" si="25"/>
        <v/>
      </c>
      <c r="F117" s="215">
        <f ca="1">IF(LEN(B117)&gt;0,'OBRAČUNANA OSNOVNA PLAČA'!L111,"")</f>
        <v>0</v>
      </c>
      <c r="G117" s="60"/>
      <c r="H117" s="60"/>
      <c r="I117" s="60"/>
      <c r="J117" s="60"/>
      <c r="K117" s="60"/>
      <c r="L117" s="229">
        <f t="shared" si="30"/>
        <v>0</v>
      </c>
      <c r="M117" s="230">
        <f t="shared" ca="1" si="38"/>
        <v>0</v>
      </c>
      <c r="N117" s="230">
        <f t="shared" ca="1" si="39"/>
        <v>0</v>
      </c>
      <c r="O117" s="231">
        <f t="shared" ca="1" si="40"/>
        <v>0</v>
      </c>
      <c r="P117" s="232">
        <f t="shared" ca="1" si="41"/>
        <v>0</v>
      </c>
      <c r="Q117" s="233">
        <f t="shared" ca="1" si="31"/>
        <v>0</v>
      </c>
      <c r="R117" s="233">
        <f ca="1">IF(LEN(B117)&gt;0,'11'!R117-'11'!Q117,"")</f>
        <v>0</v>
      </c>
      <c r="S117" s="234"/>
      <c r="T117" s="34"/>
      <c r="U117" s="34"/>
      <c r="V117" s="34"/>
      <c r="W117" s="34"/>
      <c r="X117" s="34"/>
      <c r="Y117" s="34"/>
      <c r="AB117" s="167">
        <f>ROW()</f>
        <v>117</v>
      </c>
      <c r="AC117" s="168">
        <f t="shared" ca="1" si="26"/>
        <v>0</v>
      </c>
      <c r="AD117" s="168">
        <f t="shared" ca="1" si="27"/>
        <v>0</v>
      </c>
      <c r="AE117" s="169" t="str">
        <f t="shared" ca="1" si="32"/>
        <v>-</v>
      </c>
      <c r="AF117" s="168" t="str">
        <f t="shared" ca="1" si="33"/>
        <v>-</v>
      </c>
      <c r="AG117" s="169" t="str">
        <f t="shared" ca="1" si="34"/>
        <v>-</v>
      </c>
      <c r="AH117" s="168" t="str">
        <f t="shared" ca="1" si="35"/>
        <v>-</v>
      </c>
      <c r="AI117" s="168">
        <f t="shared" ca="1" si="36"/>
        <v>0</v>
      </c>
      <c r="AJ117" s="170">
        <f t="shared" ca="1" si="37"/>
        <v>0</v>
      </c>
      <c r="AK117" s="168">
        <f t="shared" ca="1" si="28"/>
        <v>0</v>
      </c>
      <c r="AL117" s="168">
        <f t="shared" ca="1" si="29"/>
        <v>0</v>
      </c>
    </row>
    <row r="118" spans="1:38" ht="27" customHeight="1" x14ac:dyDescent="0.2">
      <c r="A118" s="56">
        <v>103</v>
      </c>
      <c r="B118" s="309" t="str">
        <f t="shared" ca="1" si="23"/>
        <v>A103</v>
      </c>
      <c r="C118" s="309"/>
      <c r="D118" s="57" t="str">
        <f t="shared" ca="1" si="24"/>
        <v/>
      </c>
      <c r="E118" s="59" t="str">
        <f t="shared" ca="1" si="25"/>
        <v/>
      </c>
      <c r="F118" s="215">
        <f ca="1">IF(LEN(B118)&gt;0,'OBRAČUNANA OSNOVNA PLAČA'!L112,"")</f>
        <v>0</v>
      </c>
      <c r="G118" s="60"/>
      <c r="H118" s="60"/>
      <c r="I118" s="60"/>
      <c r="J118" s="60"/>
      <c r="K118" s="60"/>
      <c r="L118" s="229">
        <f t="shared" si="30"/>
        <v>0</v>
      </c>
      <c r="M118" s="230">
        <f t="shared" ca="1" si="38"/>
        <v>0</v>
      </c>
      <c r="N118" s="230">
        <f t="shared" ca="1" si="39"/>
        <v>0</v>
      </c>
      <c r="O118" s="231">
        <f t="shared" ca="1" si="40"/>
        <v>0</v>
      </c>
      <c r="P118" s="232">
        <f t="shared" ca="1" si="41"/>
        <v>0</v>
      </c>
      <c r="Q118" s="233">
        <f t="shared" ca="1" si="31"/>
        <v>0</v>
      </c>
      <c r="R118" s="233">
        <f ca="1">IF(LEN(B118)&gt;0,'11'!R118-'11'!Q118,"")</f>
        <v>0</v>
      </c>
      <c r="S118" s="234"/>
      <c r="T118" s="34"/>
      <c r="U118" s="34"/>
      <c r="V118" s="34"/>
      <c r="W118" s="34"/>
      <c r="X118" s="34"/>
      <c r="Y118" s="34"/>
      <c r="AB118" s="167">
        <f>ROW()</f>
        <v>118</v>
      </c>
      <c r="AC118" s="168">
        <f t="shared" ca="1" si="26"/>
        <v>0</v>
      </c>
      <c r="AD118" s="168">
        <f t="shared" ca="1" si="27"/>
        <v>0</v>
      </c>
      <c r="AE118" s="169" t="str">
        <f t="shared" ca="1" si="32"/>
        <v>-</v>
      </c>
      <c r="AF118" s="168" t="str">
        <f t="shared" ca="1" si="33"/>
        <v>-</v>
      </c>
      <c r="AG118" s="169" t="str">
        <f t="shared" ca="1" si="34"/>
        <v>-</v>
      </c>
      <c r="AH118" s="168" t="str">
        <f t="shared" ca="1" si="35"/>
        <v>-</v>
      </c>
      <c r="AI118" s="168">
        <f t="shared" ca="1" si="36"/>
        <v>0</v>
      </c>
      <c r="AJ118" s="170">
        <f t="shared" ca="1" si="37"/>
        <v>0</v>
      </c>
      <c r="AK118" s="168">
        <f t="shared" ca="1" si="28"/>
        <v>0</v>
      </c>
      <c r="AL118" s="168">
        <f t="shared" ca="1" si="29"/>
        <v>0</v>
      </c>
    </row>
    <row r="119" spans="1:38" ht="27" customHeight="1" x14ac:dyDescent="0.2">
      <c r="A119" s="56">
        <v>104</v>
      </c>
      <c r="B119" s="309" t="str">
        <f t="shared" ca="1" si="23"/>
        <v>A104</v>
      </c>
      <c r="C119" s="309"/>
      <c r="D119" s="57" t="str">
        <f t="shared" ca="1" si="24"/>
        <v/>
      </c>
      <c r="E119" s="59" t="str">
        <f t="shared" ca="1" si="25"/>
        <v/>
      </c>
      <c r="F119" s="215">
        <f ca="1">IF(LEN(B119)&gt;0,'OBRAČUNANA OSNOVNA PLAČA'!L113,"")</f>
        <v>0</v>
      </c>
      <c r="G119" s="60"/>
      <c r="H119" s="60"/>
      <c r="I119" s="60"/>
      <c r="J119" s="60"/>
      <c r="K119" s="60"/>
      <c r="L119" s="229">
        <f t="shared" si="30"/>
        <v>0</v>
      </c>
      <c r="M119" s="230">
        <f t="shared" ca="1" si="38"/>
        <v>0</v>
      </c>
      <c r="N119" s="230">
        <f t="shared" ca="1" si="39"/>
        <v>0</v>
      </c>
      <c r="O119" s="231">
        <f t="shared" ca="1" si="40"/>
        <v>0</v>
      </c>
      <c r="P119" s="232">
        <f t="shared" ca="1" si="41"/>
        <v>0</v>
      </c>
      <c r="Q119" s="233">
        <f t="shared" ca="1" si="31"/>
        <v>0</v>
      </c>
      <c r="R119" s="233">
        <f ca="1">IF(LEN(B119)&gt;0,'11'!R119-'11'!Q119,"")</f>
        <v>0</v>
      </c>
      <c r="S119" s="234"/>
      <c r="T119" s="34"/>
      <c r="U119" s="34"/>
      <c r="V119" s="34"/>
      <c r="W119" s="34"/>
      <c r="X119" s="34"/>
      <c r="Y119" s="34"/>
      <c r="AB119" s="167">
        <f>ROW()</f>
        <v>119</v>
      </c>
      <c r="AC119" s="168">
        <f t="shared" ca="1" si="26"/>
        <v>0</v>
      </c>
      <c r="AD119" s="168">
        <f t="shared" ca="1" si="27"/>
        <v>0</v>
      </c>
      <c r="AE119" s="169" t="str">
        <f t="shared" ca="1" si="32"/>
        <v>-</v>
      </c>
      <c r="AF119" s="168" t="str">
        <f t="shared" ca="1" si="33"/>
        <v>-</v>
      </c>
      <c r="AG119" s="169" t="str">
        <f t="shared" ca="1" si="34"/>
        <v>-</v>
      </c>
      <c r="AH119" s="168" t="str">
        <f t="shared" ca="1" si="35"/>
        <v>-</v>
      </c>
      <c r="AI119" s="168">
        <f t="shared" ca="1" si="36"/>
        <v>0</v>
      </c>
      <c r="AJ119" s="170">
        <f t="shared" ca="1" si="37"/>
        <v>0</v>
      </c>
      <c r="AK119" s="168">
        <f t="shared" ca="1" si="28"/>
        <v>0</v>
      </c>
      <c r="AL119" s="168">
        <f t="shared" ca="1" si="29"/>
        <v>0</v>
      </c>
    </row>
    <row r="120" spans="1:38" ht="27" customHeight="1" x14ac:dyDescent="0.2">
      <c r="A120" s="56">
        <v>105</v>
      </c>
      <c r="B120" s="309" t="str">
        <f t="shared" ca="1" si="23"/>
        <v>A105</v>
      </c>
      <c r="C120" s="309"/>
      <c r="D120" s="57" t="str">
        <f t="shared" ca="1" si="24"/>
        <v/>
      </c>
      <c r="E120" s="59" t="str">
        <f t="shared" ca="1" si="25"/>
        <v/>
      </c>
      <c r="F120" s="215">
        <f ca="1">IF(LEN(B120)&gt;0,'OBRAČUNANA OSNOVNA PLAČA'!L114,"")</f>
        <v>0</v>
      </c>
      <c r="G120" s="60"/>
      <c r="H120" s="60"/>
      <c r="I120" s="60"/>
      <c r="J120" s="60"/>
      <c r="K120" s="60"/>
      <c r="L120" s="229">
        <f t="shared" si="30"/>
        <v>0</v>
      </c>
      <c r="M120" s="230">
        <f t="shared" ca="1" si="38"/>
        <v>0</v>
      </c>
      <c r="N120" s="230">
        <f t="shared" ca="1" si="39"/>
        <v>0</v>
      </c>
      <c r="O120" s="231">
        <f t="shared" ca="1" si="40"/>
        <v>0</v>
      </c>
      <c r="P120" s="232">
        <f t="shared" ca="1" si="41"/>
        <v>0</v>
      </c>
      <c r="Q120" s="233">
        <f t="shared" ca="1" si="31"/>
        <v>0</v>
      </c>
      <c r="R120" s="233">
        <f ca="1">IF(LEN(B120)&gt;0,'11'!R120-'11'!Q120,"")</f>
        <v>0</v>
      </c>
      <c r="S120" s="234"/>
      <c r="T120" s="34"/>
      <c r="U120" s="34"/>
      <c r="V120" s="34"/>
      <c r="W120" s="34"/>
      <c r="X120" s="34"/>
      <c r="Y120" s="34"/>
      <c r="AB120" s="167">
        <f>ROW()</f>
        <v>120</v>
      </c>
      <c r="AC120" s="168">
        <f t="shared" ca="1" si="26"/>
        <v>0</v>
      </c>
      <c r="AD120" s="168">
        <f t="shared" ca="1" si="27"/>
        <v>0</v>
      </c>
      <c r="AE120" s="169" t="str">
        <f t="shared" ca="1" si="32"/>
        <v>-</v>
      </c>
      <c r="AF120" s="168" t="str">
        <f t="shared" ca="1" si="33"/>
        <v>-</v>
      </c>
      <c r="AG120" s="169" t="str">
        <f t="shared" ca="1" si="34"/>
        <v>-</v>
      </c>
      <c r="AH120" s="168" t="str">
        <f t="shared" ca="1" si="35"/>
        <v>-</v>
      </c>
      <c r="AI120" s="168">
        <f t="shared" ca="1" si="36"/>
        <v>0</v>
      </c>
      <c r="AJ120" s="170">
        <f t="shared" ca="1" si="37"/>
        <v>0</v>
      </c>
      <c r="AK120" s="168">
        <f t="shared" ca="1" si="28"/>
        <v>0</v>
      </c>
      <c r="AL120" s="168">
        <f t="shared" ca="1" si="29"/>
        <v>0</v>
      </c>
    </row>
    <row r="121" spans="1:38" ht="27" customHeight="1" x14ac:dyDescent="0.2">
      <c r="A121" s="56">
        <v>106</v>
      </c>
      <c r="B121" s="309" t="str">
        <f t="shared" ca="1" si="23"/>
        <v>A106</v>
      </c>
      <c r="C121" s="309"/>
      <c r="D121" s="57" t="str">
        <f t="shared" ca="1" si="24"/>
        <v/>
      </c>
      <c r="E121" s="59" t="str">
        <f t="shared" ca="1" si="25"/>
        <v/>
      </c>
      <c r="F121" s="215">
        <f ca="1">IF(LEN(B121)&gt;0,'OBRAČUNANA OSNOVNA PLAČA'!L115,"")</f>
        <v>0</v>
      </c>
      <c r="G121" s="60"/>
      <c r="H121" s="60"/>
      <c r="I121" s="60"/>
      <c r="J121" s="60"/>
      <c r="K121" s="60"/>
      <c r="L121" s="229">
        <f t="shared" si="30"/>
        <v>0</v>
      </c>
      <c r="M121" s="230">
        <f t="shared" ca="1" si="38"/>
        <v>0</v>
      </c>
      <c r="N121" s="230">
        <f t="shared" ca="1" si="39"/>
        <v>0</v>
      </c>
      <c r="O121" s="231">
        <f t="shared" ca="1" si="40"/>
        <v>0</v>
      </c>
      <c r="P121" s="232">
        <f t="shared" ca="1" si="41"/>
        <v>0</v>
      </c>
      <c r="Q121" s="233">
        <f t="shared" ca="1" si="31"/>
        <v>0</v>
      </c>
      <c r="R121" s="233">
        <f ca="1">IF(LEN(B121)&gt;0,'11'!R121-'11'!Q121,"")</f>
        <v>0</v>
      </c>
      <c r="S121" s="234"/>
      <c r="T121" s="34"/>
      <c r="U121" s="34"/>
      <c r="V121" s="34"/>
      <c r="W121" s="34"/>
      <c r="X121" s="34"/>
      <c r="Y121" s="34"/>
      <c r="AB121" s="167">
        <f>ROW()</f>
        <v>121</v>
      </c>
      <c r="AC121" s="168">
        <f t="shared" ca="1" si="26"/>
        <v>0</v>
      </c>
      <c r="AD121" s="168">
        <f t="shared" ca="1" si="27"/>
        <v>0</v>
      </c>
      <c r="AE121" s="169" t="str">
        <f t="shared" ca="1" si="32"/>
        <v>-</v>
      </c>
      <c r="AF121" s="168" t="str">
        <f t="shared" ca="1" si="33"/>
        <v>-</v>
      </c>
      <c r="AG121" s="169" t="str">
        <f t="shared" ca="1" si="34"/>
        <v>-</v>
      </c>
      <c r="AH121" s="168" t="str">
        <f t="shared" ca="1" si="35"/>
        <v>-</v>
      </c>
      <c r="AI121" s="168">
        <f t="shared" ca="1" si="36"/>
        <v>0</v>
      </c>
      <c r="AJ121" s="170">
        <f t="shared" ca="1" si="37"/>
        <v>0</v>
      </c>
      <c r="AK121" s="168">
        <f t="shared" ca="1" si="28"/>
        <v>0</v>
      </c>
      <c r="AL121" s="168">
        <f t="shared" ca="1" si="29"/>
        <v>0</v>
      </c>
    </row>
    <row r="122" spans="1:38" ht="27" customHeight="1" x14ac:dyDescent="0.2">
      <c r="A122" s="56">
        <v>107</v>
      </c>
      <c r="B122" s="309" t="str">
        <f t="shared" ca="1" si="23"/>
        <v>A107</v>
      </c>
      <c r="C122" s="309"/>
      <c r="D122" s="57" t="str">
        <f t="shared" ca="1" si="24"/>
        <v/>
      </c>
      <c r="E122" s="59" t="str">
        <f t="shared" ca="1" si="25"/>
        <v/>
      </c>
      <c r="F122" s="215">
        <f ca="1">IF(LEN(B122)&gt;0,'OBRAČUNANA OSNOVNA PLAČA'!L116,"")</f>
        <v>0</v>
      </c>
      <c r="G122" s="60"/>
      <c r="H122" s="60"/>
      <c r="I122" s="60"/>
      <c r="J122" s="60"/>
      <c r="K122" s="60"/>
      <c r="L122" s="229">
        <f t="shared" si="30"/>
        <v>0</v>
      </c>
      <c r="M122" s="230">
        <f t="shared" ca="1" si="38"/>
        <v>0</v>
      </c>
      <c r="N122" s="230">
        <f t="shared" ca="1" si="39"/>
        <v>0</v>
      </c>
      <c r="O122" s="231">
        <f t="shared" ca="1" si="40"/>
        <v>0</v>
      </c>
      <c r="P122" s="232">
        <f t="shared" ca="1" si="41"/>
        <v>0</v>
      </c>
      <c r="Q122" s="233">
        <f t="shared" ca="1" si="31"/>
        <v>0</v>
      </c>
      <c r="R122" s="233">
        <f ca="1">IF(LEN(B122)&gt;0,'11'!R122-'11'!Q122,"")</f>
        <v>0</v>
      </c>
      <c r="S122" s="234"/>
      <c r="T122" s="34"/>
      <c r="U122" s="34"/>
      <c r="V122" s="34"/>
      <c r="W122" s="34"/>
      <c r="X122" s="34"/>
      <c r="Y122" s="34"/>
      <c r="AB122" s="167">
        <f>ROW()</f>
        <v>122</v>
      </c>
      <c r="AC122" s="168">
        <f t="shared" ca="1" si="26"/>
        <v>0</v>
      </c>
      <c r="AD122" s="168">
        <f t="shared" ca="1" si="27"/>
        <v>0</v>
      </c>
      <c r="AE122" s="169" t="str">
        <f t="shared" ca="1" si="32"/>
        <v>-</v>
      </c>
      <c r="AF122" s="168" t="str">
        <f t="shared" ca="1" si="33"/>
        <v>-</v>
      </c>
      <c r="AG122" s="169" t="str">
        <f t="shared" ca="1" si="34"/>
        <v>-</v>
      </c>
      <c r="AH122" s="168" t="str">
        <f t="shared" ca="1" si="35"/>
        <v>-</v>
      </c>
      <c r="AI122" s="168">
        <f t="shared" ca="1" si="36"/>
        <v>0</v>
      </c>
      <c r="AJ122" s="170">
        <f t="shared" ca="1" si="37"/>
        <v>0</v>
      </c>
      <c r="AK122" s="168">
        <f t="shared" ca="1" si="28"/>
        <v>0</v>
      </c>
      <c r="AL122" s="168">
        <f t="shared" ca="1" si="29"/>
        <v>0</v>
      </c>
    </row>
    <row r="123" spans="1:38" ht="27" customHeight="1" x14ac:dyDescent="0.2">
      <c r="A123" s="56">
        <v>108</v>
      </c>
      <c r="B123" s="309" t="str">
        <f t="shared" ca="1" si="23"/>
        <v>A108</v>
      </c>
      <c r="C123" s="309"/>
      <c r="D123" s="57" t="str">
        <f t="shared" ca="1" si="24"/>
        <v/>
      </c>
      <c r="E123" s="59" t="str">
        <f t="shared" ca="1" si="25"/>
        <v/>
      </c>
      <c r="F123" s="215">
        <f ca="1">IF(LEN(B123)&gt;0,'OBRAČUNANA OSNOVNA PLAČA'!L117,"")</f>
        <v>0</v>
      </c>
      <c r="G123" s="60"/>
      <c r="H123" s="60"/>
      <c r="I123" s="60"/>
      <c r="J123" s="60"/>
      <c r="K123" s="60"/>
      <c r="L123" s="229">
        <f t="shared" si="30"/>
        <v>0</v>
      </c>
      <c r="M123" s="230">
        <f t="shared" ca="1" si="38"/>
        <v>0</v>
      </c>
      <c r="N123" s="230">
        <f t="shared" ca="1" si="39"/>
        <v>0</v>
      </c>
      <c r="O123" s="231">
        <f t="shared" ca="1" si="40"/>
        <v>0</v>
      </c>
      <c r="P123" s="232">
        <f t="shared" ca="1" si="41"/>
        <v>0</v>
      </c>
      <c r="Q123" s="233">
        <f t="shared" ca="1" si="31"/>
        <v>0</v>
      </c>
      <c r="R123" s="233">
        <f ca="1">IF(LEN(B123)&gt;0,'11'!R123-'11'!Q123,"")</f>
        <v>0</v>
      </c>
      <c r="S123" s="234"/>
      <c r="T123" s="34"/>
      <c r="U123" s="34"/>
      <c r="V123" s="34"/>
      <c r="W123" s="34"/>
      <c r="X123" s="34"/>
      <c r="Y123" s="34"/>
      <c r="AB123" s="167">
        <f>ROW()</f>
        <v>123</v>
      </c>
      <c r="AC123" s="168">
        <f t="shared" ca="1" si="26"/>
        <v>0</v>
      </c>
      <c r="AD123" s="168">
        <f t="shared" ca="1" si="27"/>
        <v>0</v>
      </c>
      <c r="AE123" s="169" t="str">
        <f t="shared" ca="1" si="32"/>
        <v>-</v>
      </c>
      <c r="AF123" s="168" t="str">
        <f t="shared" ca="1" si="33"/>
        <v>-</v>
      </c>
      <c r="AG123" s="169" t="str">
        <f t="shared" ca="1" si="34"/>
        <v>-</v>
      </c>
      <c r="AH123" s="168" t="str">
        <f t="shared" ca="1" si="35"/>
        <v>-</v>
      </c>
      <c r="AI123" s="168">
        <f t="shared" ca="1" si="36"/>
        <v>0</v>
      </c>
      <c r="AJ123" s="170">
        <f t="shared" ca="1" si="37"/>
        <v>0</v>
      </c>
      <c r="AK123" s="168">
        <f t="shared" ca="1" si="28"/>
        <v>0</v>
      </c>
      <c r="AL123" s="168">
        <f t="shared" ca="1" si="29"/>
        <v>0</v>
      </c>
    </row>
    <row r="124" spans="1:38" ht="27" customHeight="1" x14ac:dyDescent="0.2">
      <c r="A124" s="56">
        <v>109</v>
      </c>
      <c r="B124" s="309" t="str">
        <f t="shared" ca="1" si="23"/>
        <v>A109</v>
      </c>
      <c r="C124" s="309"/>
      <c r="D124" s="57" t="str">
        <f t="shared" ca="1" si="24"/>
        <v/>
      </c>
      <c r="E124" s="59" t="str">
        <f t="shared" ca="1" si="25"/>
        <v/>
      </c>
      <c r="F124" s="215">
        <f ca="1">IF(LEN(B124)&gt;0,'OBRAČUNANA OSNOVNA PLAČA'!L118,"")</f>
        <v>0</v>
      </c>
      <c r="G124" s="60"/>
      <c r="H124" s="60"/>
      <c r="I124" s="60"/>
      <c r="J124" s="60"/>
      <c r="K124" s="60"/>
      <c r="L124" s="229">
        <f t="shared" si="30"/>
        <v>0</v>
      </c>
      <c r="M124" s="230">
        <f t="shared" ca="1" si="38"/>
        <v>0</v>
      </c>
      <c r="N124" s="230">
        <f t="shared" ca="1" si="39"/>
        <v>0</v>
      </c>
      <c r="O124" s="231">
        <f t="shared" ca="1" si="40"/>
        <v>0</v>
      </c>
      <c r="P124" s="232">
        <f t="shared" ca="1" si="41"/>
        <v>0</v>
      </c>
      <c r="Q124" s="233">
        <f t="shared" ca="1" si="31"/>
        <v>0</v>
      </c>
      <c r="R124" s="233">
        <f ca="1">IF(LEN(B124)&gt;0,'11'!R124-'11'!Q124,"")</f>
        <v>0</v>
      </c>
      <c r="S124" s="234"/>
      <c r="T124" s="34"/>
      <c r="U124" s="34"/>
      <c r="V124" s="34"/>
      <c r="W124" s="34"/>
      <c r="X124" s="34"/>
      <c r="Y124" s="34"/>
      <c r="AB124" s="167">
        <f>ROW()</f>
        <v>124</v>
      </c>
      <c r="AC124" s="168">
        <f t="shared" ca="1" si="26"/>
        <v>0</v>
      </c>
      <c r="AD124" s="168">
        <f t="shared" ca="1" si="27"/>
        <v>0</v>
      </c>
      <c r="AE124" s="169" t="str">
        <f t="shared" ca="1" si="32"/>
        <v>-</v>
      </c>
      <c r="AF124" s="168" t="str">
        <f t="shared" ca="1" si="33"/>
        <v>-</v>
      </c>
      <c r="AG124" s="169" t="str">
        <f t="shared" ca="1" si="34"/>
        <v>-</v>
      </c>
      <c r="AH124" s="168" t="str">
        <f t="shared" ca="1" si="35"/>
        <v>-</v>
      </c>
      <c r="AI124" s="168">
        <f t="shared" ca="1" si="36"/>
        <v>0</v>
      </c>
      <c r="AJ124" s="170">
        <f t="shared" ca="1" si="37"/>
        <v>0</v>
      </c>
      <c r="AK124" s="168">
        <f t="shared" ca="1" si="28"/>
        <v>0</v>
      </c>
      <c r="AL124" s="168">
        <f t="shared" ca="1" si="29"/>
        <v>0</v>
      </c>
    </row>
    <row r="125" spans="1:38" ht="27" customHeight="1" x14ac:dyDescent="0.2">
      <c r="A125" s="56">
        <v>110</v>
      </c>
      <c r="B125" s="309" t="str">
        <f t="shared" ca="1" si="23"/>
        <v>A110</v>
      </c>
      <c r="C125" s="309"/>
      <c r="D125" s="57" t="str">
        <f t="shared" ca="1" si="24"/>
        <v/>
      </c>
      <c r="E125" s="59" t="str">
        <f t="shared" ca="1" si="25"/>
        <v/>
      </c>
      <c r="F125" s="215">
        <f ca="1">IF(LEN(B125)&gt;0,'OBRAČUNANA OSNOVNA PLAČA'!L119,"")</f>
        <v>0</v>
      </c>
      <c r="G125" s="60"/>
      <c r="H125" s="60"/>
      <c r="I125" s="60"/>
      <c r="J125" s="60"/>
      <c r="K125" s="60"/>
      <c r="L125" s="229">
        <f t="shared" si="30"/>
        <v>0</v>
      </c>
      <c r="M125" s="230">
        <f t="shared" ca="1" si="38"/>
        <v>0</v>
      </c>
      <c r="N125" s="230">
        <f t="shared" ca="1" si="39"/>
        <v>0</v>
      </c>
      <c r="O125" s="231">
        <f t="shared" ca="1" si="40"/>
        <v>0</v>
      </c>
      <c r="P125" s="232">
        <f t="shared" ca="1" si="41"/>
        <v>0</v>
      </c>
      <c r="Q125" s="233">
        <f t="shared" ca="1" si="31"/>
        <v>0</v>
      </c>
      <c r="R125" s="233">
        <f ca="1">IF(LEN(B125)&gt;0,'11'!R125-'11'!Q125,"")</f>
        <v>0</v>
      </c>
      <c r="S125" s="234"/>
      <c r="T125" s="34"/>
      <c r="U125" s="34"/>
      <c r="V125" s="34"/>
      <c r="W125" s="34"/>
      <c r="X125" s="34"/>
      <c r="Y125" s="34"/>
      <c r="AB125" s="167">
        <f>ROW()</f>
        <v>125</v>
      </c>
      <c r="AC125" s="168">
        <f t="shared" ca="1" si="26"/>
        <v>0</v>
      </c>
      <c r="AD125" s="168">
        <f t="shared" ca="1" si="27"/>
        <v>0</v>
      </c>
      <c r="AE125" s="169" t="str">
        <f t="shared" ca="1" si="32"/>
        <v>-</v>
      </c>
      <c r="AF125" s="168" t="str">
        <f t="shared" ca="1" si="33"/>
        <v>-</v>
      </c>
      <c r="AG125" s="169" t="str">
        <f t="shared" ca="1" si="34"/>
        <v>-</v>
      </c>
      <c r="AH125" s="168" t="str">
        <f t="shared" ca="1" si="35"/>
        <v>-</v>
      </c>
      <c r="AI125" s="168">
        <f t="shared" ca="1" si="36"/>
        <v>0</v>
      </c>
      <c r="AJ125" s="170">
        <f t="shared" ca="1" si="37"/>
        <v>0</v>
      </c>
      <c r="AK125" s="168">
        <f t="shared" ca="1" si="28"/>
        <v>0</v>
      </c>
      <c r="AL125" s="168">
        <f t="shared" ca="1" si="29"/>
        <v>0</v>
      </c>
    </row>
    <row r="126" spans="1:38" ht="27" customHeight="1" x14ac:dyDescent="0.2">
      <c r="A126" s="56">
        <v>111</v>
      </c>
      <c r="B126" s="309" t="str">
        <f t="shared" ca="1" si="23"/>
        <v>A111</v>
      </c>
      <c r="C126" s="309"/>
      <c r="D126" s="57" t="str">
        <f t="shared" ca="1" si="24"/>
        <v/>
      </c>
      <c r="E126" s="59" t="str">
        <f t="shared" ca="1" si="25"/>
        <v/>
      </c>
      <c r="F126" s="215">
        <f ca="1">IF(LEN(B126)&gt;0,'OBRAČUNANA OSNOVNA PLAČA'!L120,"")</f>
        <v>0</v>
      </c>
      <c r="G126" s="60"/>
      <c r="H126" s="60"/>
      <c r="I126" s="60"/>
      <c r="J126" s="60"/>
      <c r="K126" s="60"/>
      <c r="L126" s="229">
        <f t="shared" si="30"/>
        <v>0</v>
      </c>
      <c r="M126" s="230">
        <f t="shared" ca="1" si="38"/>
        <v>0</v>
      </c>
      <c r="N126" s="230">
        <f t="shared" ca="1" si="39"/>
        <v>0</v>
      </c>
      <c r="O126" s="231">
        <f t="shared" ca="1" si="40"/>
        <v>0</v>
      </c>
      <c r="P126" s="232">
        <f t="shared" ca="1" si="41"/>
        <v>0</v>
      </c>
      <c r="Q126" s="233">
        <f t="shared" ca="1" si="31"/>
        <v>0</v>
      </c>
      <c r="R126" s="233">
        <f ca="1">IF(LEN(B126)&gt;0,'11'!R126-'11'!Q126,"")</f>
        <v>0</v>
      </c>
      <c r="S126" s="234"/>
      <c r="T126" s="34"/>
      <c r="U126" s="34"/>
      <c r="V126" s="34"/>
      <c r="W126" s="34"/>
      <c r="X126" s="34"/>
      <c r="Y126" s="34"/>
      <c r="AB126" s="167">
        <f>ROW()</f>
        <v>126</v>
      </c>
      <c r="AC126" s="168">
        <f t="shared" ca="1" si="26"/>
        <v>0</v>
      </c>
      <c r="AD126" s="168">
        <f t="shared" ca="1" si="27"/>
        <v>0</v>
      </c>
      <c r="AE126" s="169" t="str">
        <f t="shared" ca="1" si="32"/>
        <v>-</v>
      </c>
      <c r="AF126" s="168" t="str">
        <f t="shared" ca="1" si="33"/>
        <v>-</v>
      </c>
      <c r="AG126" s="169" t="str">
        <f t="shared" ca="1" si="34"/>
        <v>-</v>
      </c>
      <c r="AH126" s="168" t="str">
        <f t="shared" ca="1" si="35"/>
        <v>-</v>
      </c>
      <c r="AI126" s="168">
        <f t="shared" ca="1" si="36"/>
        <v>0</v>
      </c>
      <c r="AJ126" s="170">
        <f t="shared" ca="1" si="37"/>
        <v>0</v>
      </c>
      <c r="AK126" s="168">
        <f t="shared" ca="1" si="28"/>
        <v>0</v>
      </c>
      <c r="AL126" s="168">
        <f t="shared" ca="1" si="29"/>
        <v>0</v>
      </c>
    </row>
    <row r="127" spans="1:38" ht="27" customHeight="1" x14ac:dyDescent="0.2">
      <c r="A127" s="56">
        <v>112</v>
      </c>
      <c r="B127" s="309" t="str">
        <f t="shared" ca="1" si="23"/>
        <v>A112</v>
      </c>
      <c r="C127" s="309"/>
      <c r="D127" s="57" t="str">
        <f t="shared" ca="1" si="24"/>
        <v/>
      </c>
      <c r="E127" s="59" t="str">
        <f t="shared" ca="1" si="25"/>
        <v/>
      </c>
      <c r="F127" s="215">
        <f ca="1">IF(LEN(B127)&gt;0,'OBRAČUNANA OSNOVNA PLAČA'!L121,"")</f>
        <v>0</v>
      </c>
      <c r="G127" s="60"/>
      <c r="H127" s="60"/>
      <c r="I127" s="60"/>
      <c r="J127" s="60"/>
      <c r="K127" s="60"/>
      <c r="L127" s="229">
        <f t="shared" si="30"/>
        <v>0</v>
      </c>
      <c r="M127" s="230">
        <f t="shared" ca="1" si="38"/>
        <v>0</v>
      </c>
      <c r="N127" s="230">
        <f t="shared" ca="1" si="39"/>
        <v>0</v>
      </c>
      <c r="O127" s="231">
        <f t="shared" ca="1" si="40"/>
        <v>0</v>
      </c>
      <c r="P127" s="232">
        <f t="shared" ca="1" si="41"/>
        <v>0</v>
      </c>
      <c r="Q127" s="233">
        <f t="shared" ca="1" si="31"/>
        <v>0</v>
      </c>
      <c r="R127" s="233">
        <f ca="1">IF(LEN(B127)&gt;0,'11'!R127-'11'!Q127,"")</f>
        <v>0</v>
      </c>
      <c r="S127" s="234"/>
      <c r="T127" s="34"/>
      <c r="U127" s="34"/>
      <c r="V127" s="34"/>
      <c r="W127" s="34"/>
      <c r="X127" s="34"/>
      <c r="Y127" s="34"/>
      <c r="AB127" s="167">
        <f>ROW()</f>
        <v>127</v>
      </c>
      <c r="AC127" s="168">
        <f t="shared" ca="1" si="26"/>
        <v>0</v>
      </c>
      <c r="AD127" s="168">
        <f t="shared" ca="1" si="27"/>
        <v>0</v>
      </c>
      <c r="AE127" s="169" t="str">
        <f t="shared" ca="1" si="32"/>
        <v>-</v>
      </c>
      <c r="AF127" s="168" t="str">
        <f t="shared" ca="1" si="33"/>
        <v>-</v>
      </c>
      <c r="AG127" s="169" t="str">
        <f t="shared" ca="1" si="34"/>
        <v>-</v>
      </c>
      <c r="AH127" s="168" t="str">
        <f t="shared" ca="1" si="35"/>
        <v>-</v>
      </c>
      <c r="AI127" s="168">
        <f t="shared" ca="1" si="36"/>
        <v>0</v>
      </c>
      <c r="AJ127" s="170">
        <f t="shared" ca="1" si="37"/>
        <v>0</v>
      </c>
      <c r="AK127" s="168">
        <f t="shared" ca="1" si="28"/>
        <v>0</v>
      </c>
      <c r="AL127" s="168">
        <f t="shared" ca="1" si="29"/>
        <v>0</v>
      </c>
    </row>
    <row r="128" spans="1:38" ht="27" customHeight="1" x14ac:dyDescent="0.2">
      <c r="A128" s="56">
        <v>113</v>
      </c>
      <c r="B128" s="309" t="str">
        <f t="shared" ca="1" si="23"/>
        <v>A113</v>
      </c>
      <c r="C128" s="309"/>
      <c r="D128" s="57" t="str">
        <f t="shared" ca="1" si="24"/>
        <v/>
      </c>
      <c r="E128" s="59" t="str">
        <f t="shared" ca="1" si="25"/>
        <v/>
      </c>
      <c r="F128" s="215">
        <f ca="1">IF(LEN(B128)&gt;0,'OBRAČUNANA OSNOVNA PLAČA'!L122,"")</f>
        <v>0</v>
      </c>
      <c r="G128" s="60"/>
      <c r="H128" s="60"/>
      <c r="I128" s="60"/>
      <c r="J128" s="60"/>
      <c r="K128" s="60"/>
      <c r="L128" s="229">
        <f t="shared" si="30"/>
        <v>0</v>
      </c>
      <c r="M128" s="230">
        <f t="shared" ca="1" si="38"/>
        <v>0</v>
      </c>
      <c r="N128" s="230">
        <f t="shared" ca="1" si="39"/>
        <v>0</v>
      </c>
      <c r="O128" s="231">
        <f t="shared" ca="1" si="40"/>
        <v>0</v>
      </c>
      <c r="P128" s="232">
        <f t="shared" ca="1" si="41"/>
        <v>0</v>
      </c>
      <c r="Q128" s="233">
        <f t="shared" ca="1" si="31"/>
        <v>0</v>
      </c>
      <c r="R128" s="233">
        <f ca="1">IF(LEN(B128)&gt;0,'11'!R128-'11'!Q128,"")</f>
        <v>0</v>
      </c>
      <c r="S128" s="234"/>
      <c r="T128" s="34"/>
      <c r="U128" s="34"/>
      <c r="V128" s="34"/>
      <c r="W128" s="34"/>
      <c r="X128" s="34"/>
      <c r="Y128" s="34"/>
      <c r="AB128" s="167">
        <f>ROW()</f>
        <v>128</v>
      </c>
      <c r="AC128" s="168">
        <f t="shared" ca="1" si="26"/>
        <v>0</v>
      </c>
      <c r="AD128" s="168">
        <f t="shared" ca="1" si="27"/>
        <v>0</v>
      </c>
      <c r="AE128" s="169" t="str">
        <f t="shared" ca="1" si="32"/>
        <v>-</v>
      </c>
      <c r="AF128" s="168" t="str">
        <f t="shared" ca="1" si="33"/>
        <v>-</v>
      </c>
      <c r="AG128" s="169" t="str">
        <f t="shared" ca="1" si="34"/>
        <v>-</v>
      </c>
      <c r="AH128" s="168" t="str">
        <f t="shared" ca="1" si="35"/>
        <v>-</v>
      </c>
      <c r="AI128" s="168">
        <f t="shared" ca="1" si="36"/>
        <v>0</v>
      </c>
      <c r="AJ128" s="170">
        <f t="shared" ca="1" si="37"/>
        <v>0</v>
      </c>
      <c r="AK128" s="168">
        <f t="shared" ca="1" si="28"/>
        <v>0</v>
      </c>
      <c r="AL128" s="168">
        <f t="shared" ca="1" si="29"/>
        <v>0</v>
      </c>
    </row>
    <row r="129" spans="1:38" ht="27" customHeight="1" x14ac:dyDescent="0.2">
      <c r="A129" s="56">
        <v>114</v>
      </c>
      <c r="B129" s="309" t="str">
        <f t="shared" ca="1" si="23"/>
        <v>A114</v>
      </c>
      <c r="C129" s="309"/>
      <c r="D129" s="57" t="str">
        <f t="shared" ca="1" si="24"/>
        <v/>
      </c>
      <c r="E129" s="59" t="str">
        <f t="shared" ca="1" si="25"/>
        <v/>
      </c>
      <c r="F129" s="215">
        <f ca="1">IF(LEN(B129)&gt;0,'OBRAČUNANA OSNOVNA PLAČA'!L123,"")</f>
        <v>0</v>
      </c>
      <c r="G129" s="60"/>
      <c r="H129" s="60"/>
      <c r="I129" s="60"/>
      <c r="J129" s="60"/>
      <c r="K129" s="60"/>
      <c r="L129" s="229">
        <f t="shared" si="30"/>
        <v>0</v>
      </c>
      <c r="M129" s="230">
        <f t="shared" ca="1" si="38"/>
        <v>0</v>
      </c>
      <c r="N129" s="230">
        <f t="shared" ca="1" si="39"/>
        <v>0</v>
      </c>
      <c r="O129" s="231">
        <f t="shared" ca="1" si="40"/>
        <v>0</v>
      </c>
      <c r="P129" s="232">
        <f t="shared" ca="1" si="41"/>
        <v>0</v>
      </c>
      <c r="Q129" s="233">
        <f t="shared" ca="1" si="31"/>
        <v>0</v>
      </c>
      <c r="R129" s="233">
        <f ca="1">IF(LEN(B129)&gt;0,'11'!R129-'11'!Q129,"")</f>
        <v>0</v>
      </c>
      <c r="S129" s="234"/>
      <c r="T129" s="34"/>
      <c r="U129" s="34"/>
      <c r="V129" s="34"/>
      <c r="W129" s="34"/>
      <c r="X129" s="34"/>
      <c r="Y129" s="34"/>
      <c r="AB129" s="167">
        <f>ROW()</f>
        <v>129</v>
      </c>
      <c r="AC129" s="168">
        <f t="shared" ca="1" si="26"/>
        <v>0</v>
      </c>
      <c r="AD129" s="168">
        <f t="shared" ca="1" si="27"/>
        <v>0</v>
      </c>
      <c r="AE129" s="169" t="str">
        <f t="shared" ca="1" si="32"/>
        <v>-</v>
      </c>
      <c r="AF129" s="168" t="str">
        <f t="shared" ca="1" si="33"/>
        <v>-</v>
      </c>
      <c r="AG129" s="169" t="str">
        <f t="shared" ca="1" si="34"/>
        <v>-</v>
      </c>
      <c r="AH129" s="168" t="str">
        <f t="shared" ca="1" si="35"/>
        <v>-</v>
      </c>
      <c r="AI129" s="168">
        <f t="shared" ca="1" si="36"/>
        <v>0</v>
      </c>
      <c r="AJ129" s="170">
        <f t="shared" ca="1" si="37"/>
        <v>0</v>
      </c>
      <c r="AK129" s="168">
        <f t="shared" ca="1" si="28"/>
        <v>0</v>
      </c>
      <c r="AL129" s="168">
        <f t="shared" ca="1" si="29"/>
        <v>0</v>
      </c>
    </row>
    <row r="130" spans="1:38" ht="27" customHeight="1" x14ac:dyDescent="0.2">
      <c r="A130" s="56">
        <v>115</v>
      </c>
      <c r="B130" s="309" t="str">
        <f t="shared" ca="1" si="23"/>
        <v>A115</v>
      </c>
      <c r="C130" s="309"/>
      <c r="D130" s="57" t="str">
        <f t="shared" ca="1" si="24"/>
        <v/>
      </c>
      <c r="E130" s="59" t="str">
        <f t="shared" ca="1" si="25"/>
        <v/>
      </c>
      <c r="F130" s="215">
        <f ca="1">IF(LEN(B130)&gt;0,'OBRAČUNANA OSNOVNA PLAČA'!L124,"")</f>
        <v>0</v>
      </c>
      <c r="G130" s="60"/>
      <c r="H130" s="60"/>
      <c r="I130" s="60"/>
      <c r="J130" s="60"/>
      <c r="K130" s="60"/>
      <c r="L130" s="229">
        <f t="shared" si="30"/>
        <v>0</v>
      </c>
      <c r="M130" s="230">
        <f t="shared" ca="1" si="38"/>
        <v>0</v>
      </c>
      <c r="N130" s="230">
        <f t="shared" ca="1" si="39"/>
        <v>0</v>
      </c>
      <c r="O130" s="231">
        <f t="shared" ca="1" si="40"/>
        <v>0</v>
      </c>
      <c r="P130" s="232">
        <f t="shared" ca="1" si="41"/>
        <v>0</v>
      </c>
      <c r="Q130" s="233">
        <f t="shared" ca="1" si="31"/>
        <v>0</v>
      </c>
      <c r="R130" s="233">
        <f ca="1">IF(LEN(B130)&gt;0,'11'!R130-'11'!Q130,"")</f>
        <v>0</v>
      </c>
      <c r="S130" s="234"/>
      <c r="T130" s="34"/>
      <c r="U130" s="34"/>
      <c r="V130" s="34"/>
      <c r="W130" s="34"/>
      <c r="X130" s="34"/>
      <c r="Y130" s="34"/>
      <c r="AB130" s="167">
        <f>ROW()</f>
        <v>130</v>
      </c>
      <c r="AC130" s="168">
        <f t="shared" ca="1" si="26"/>
        <v>0</v>
      </c>
      <c r="AD130" s="168">
        <f t="shared" ca="1" si="27"/>
        <v>0</v>
      </c>
      <c r="AE130" s="169" t="str">
        <f t="shared" ca="1" si="32"/>
        <v>-</v>
      </c>
      <c r="AF130" s="168" t="str">
        <f t="shared" ca="1" si="33"/>
        <v>-</v>
      </c>
      <c r="AG130" s="169" t="str">
        <f t="shared" ca="1" si="34"/>
        <v>-</v>
      </c>
      <c r="AH130" s="168" t="str">
        <f t="shared" ca="1" si="35"/>
        <v>-</v>
      </c>
      <c r="AI130" s="168">
        <f t="shared" ca="1" si="36"/>
        <v>0</v>
      </c>
      <c r="AJ130" s="170">
        <f t="shared" ca="1" si="37"/>
        <v>0</v>
      </c>
      <c r="AK130" s="168">
        <f t="shared" ca="1" si="28"/>
        <v>0</v>
      </c>
      <c r="AL130" s="168">
        <f t="shared" ca="1" si="29"/>
        <v>0</v>
      </c>
    </row>
    <row r="131" spans="1:38" ht="27" customHeight="1" x14ac:dyDescent="0.2">
      <c r="A131" s="56">
        <v>116</v>
      </c>
      <c r="B131" s="309" t="str">
        <f t="shared" ca="1" si="23"/>
        <v>A116</v>
      </c>
      <c r="C131" s="309"/>
      <c r="D131" s="57" t="str">
        <f t="shared" ca="1" si="24"/>
        <v/>
      </c>
      <c r="E131" s="59" t="str">
        <f t="shared" ca="1" si="25"/>
        <v/>
      </c>
      <c r="F131" s="215">
        <f ca="1">IF(LEN(B131)&gt;0,'OBRAČUNANA OSNOVNA PLAČA'!L125,"")</f>
        <v>0</v>
      </c>
      <c r="G131" s="60"/>
      <c r="H131" s="60"/>
      <c r="I131" s="60"/>
      <c r="J131" s="60"/>
      <c r="K131" s="60"/>
      <c r="L131" s="229">
        <f t="shared" si="30"/>
        <v>0</v>
      </c>
      <c r="M131" s="230">
        <f t="shared" ca="1" si="38"/>
        <v>0</v>
      </c>
      <c r="N131" s="230">
        <f t="shared" ca="1" si="39"/>
        <v>0</v>
      </c>
      <c r="O131" s="231">
        <f t="shared" ca="1" si="40"/>
        <v>0</v>
      </c>
      <c r="P131" s="232">
        <f t="shared" ca="1" si="41"/>
        <v>0</v>
      </c>
      <c r="Q131" s="233">
        <f t="shared" ca="1" si="31"/>
        <v>0</v>
      </c>
      <c r="R131" s="233">
        <f ca="1">IF(LEN(B131)&gt;0,'11'!R131-'11'!Q131,"")</f>
        <v>0</v>
      </c>
      <c r="S131" s="234"/>
      <c r="T131" s="34"/>
      <c r="U131" s="34"/>
      <c r="V131" s="34"/>
      <c r="W131" s="34"/>
      <c r="X131" s="34"/>
      <c r="Y131" s="34"/>
      <c r="AB131" s="167">
        <f>ROW()</f>
        <v>131</v>
      </c>
      <c r="AC131" s="168">
        <f t="shared" ca="1" si="26"/>
        <v>0</v>
      </c>
      <c r="AD131" s="168">
        <f t="shared" ca="1" si="27"/>
        <v>0</v>
      </c>
      <c r="AE131" s="169" t="str">
        <f t="shared" ca="1" si="32"/>
        <v>-</v>
      </c>
      <c r="AF131" s="168" t="str">
        <f t="shared" ca="1" si="33"/>
        <v>-</v>
      </c>
      <c r="AG131" s="169" t="str">
        <f t="shared" ca="1" si="34"/>
        <v>-</v>
      </c>
      <c r="AH131" s="168" t="str">
        <f t="shared" ca="1" si="35"/>
        <v>-</v>
      </c>
      <c r="AI131" s="168">
        <f t="shared" ca="1" si="36"/>
        <v>0</v>
      </c>
      <c r="AJ131" s="170">
        <f t="shared" ca="1" si="37"/>
        <v>0</v>
      </c>
      <c r="AK131" s="168">
        <f t="shared" ca="1" si="28"/>
        <v>0</v>
      </c>
      <c r="AL131" s="168">
        <f t="shared" ca="1" si="29"/>
        <v>0</v>
      </c>
    </row>
    <row r="132" spans="1:38" ht="27" customHeight="1" x14ac:dyDescent="0.2">
      <c r="A132" s="56">
        <v>117</v>
      </c>
      <c r="B132" s="309" t="str">
        <f t="shared" ca="1" si="23"/>
        <v>A117</v>
      </c>
      <c r="C132" s="309"/>
      <c r="D132" s="57" t="str">
        <f t="shared" ca="1" si="24"/>
        <v/>
      </c>
      <c r="E132" s="59" t="str">
        <f t="shared" ca="1" si="25"/>
        <v/>
      </c>
      <c r="F132" s="215">
        <f ca="1">IF(LEN(B132)&gt;0,'OBRAČUNANA OSNOVNA PLAČA'!L126,"")</f>
        <v>0</v>
      </c>
      <c r="G132" s="60"/>
      <c r="H132" s="60"/>
      <c r="I132" s="60"/>
      <c r="J132" s="60"/>
      <c r="K132" s="60"/>
      <c r="L132" s="229">
        <f t="shared" si="30"/>
        <v>0</v>
      </c>
      <c r="M132" s="230">
        <f t="shared" ca="1" si="38"/>
        <v>0</v>
      </c>
      <c r="N132" s="230">
        <f t="shared" ca="1" si="39"/>
        <v>0</v>
      </c>
      <c r="O132" s="231">
        <f t="shared" ca="1" si="40"/>
        <v>0</v>
      </c>
      <c r="P132" s="232">
        <f t="shared" ca="1" si="41"/>
        <v>0</v>
      </c>
      <c r="Q132" s="233">
        <f t="shared" ca="1" si="31"/>
        <v>0</v>
      </c>
      <c r="R132" s="233">
        <f ca="1">IF(LEN(B132)&gt;0,'11'!R132-'11'!Q132,"")</f>
        <v>0</v>
      </c>
      <c r="S132" s="234"/>
      <c r="T132" s="34"/>
      <c r="U132" s="34"/>
      <c r="V132" s="34"/>
      <c r="W132" s="34"/>
      <c r="X132" s="34"/>
      <c r="Y132" s="34"/>
      <c r="AB132" s="167">
        <f>ROW()</f>
        <v>132</v>
      </c>
      <c r="AC132" s="168">
        <f t="shared" ca="1" si="26"/>
        <v>0</v>
      </c>
      <c r="AD132" s="168">
        <f t="shared" ca="1" si="27"/>
        <v>0</v>
      </c>
      <c r="AE132" s="169" t="str">
        <f t="shared" ca="1" si="32"/>
        <v>-</v>
      </c>
      <c r="AF132" s="168" t="str">
        <f t="shared" ca="1" si="33"/>
        <v>-</v>
      </c>
      <c r="AG132" s="169" t="str">
        <f t="shared" ca="1" si="34"/>
        <v>-</v>
      </c>
      <c r="AH132" s="168" t="str">
        <f t="shared" ca="1" si="35"/>
        <v>-</v>
      </c>
      <c r="AI132" s="168">
        <f t="shared" ca="1" si="36"/>
        <v>0</v>
      </c>
      <c r="AJ132" s="170">
        <f t="shared" ca="1" si="37"/>
        <v>0</v>
      </c>
      <c r="AK132" s="168">
        <f t="shared" ca="1" si="28"/>
        <v>0</v>
      </c>
      <c r="AL132" s="168">
        <f t="shared" ca="1" si="29"/>
        <v>0</v>
      </c>
    </row>
    <row r="133" spans="1:38" ht="27" customHeight="1" x14ac:dyDescent="0.2">
      <c r="A133" s="56">
        <v>118</v>
      </c>
      <c r="B133" s="309" t="str">
        <f t="shared" ca="1" si="23"/>
        <v>A118</v>
      </c>
      <c r="C133" s="309"/>
      <c r="D133" s="57" t="str">
        <f t="shared" ca="1" si="24"/>
        <v/>
      </c>
      <c r="E133" s="59" t="str">
        <f t="shared" ca="1" si="25"/>
        <v/>
      </c>
      <c r="F133" s="215">
        <f ca="1">IF(LEN(B133)&gt;0,'OBRAČUNANA OSNOVNA PLAČA'!L127,"")</f>
        <v>0</v>
      </c>
      <c r="G133" s="60"/>
      <c r="H133" s="60"/>
      <c r="I133" s="60"/>
      <c r="J133" s="60"/>
      <c r="K133" s="60"/>
      <c r="L133" s="229">
        <f t="shared" si="30"/>
        <v>0</v>
      </c>
      <c r="M133" s="230">
        <f t="shared" ca="1" si="38"/>
        <v>0</v>
      </c>
      <c r="N133" s="230">
        <f t="shared" ca="1" si="39"/>
        <v>0</v>
      </c>
      <c r="O133" s="231">
        <f t="shared" ca="1" si="40"/>
        <v>0</v>
      </c>
      <c r="P133" s="232">
        <f t="shared" ca="1" si="41"/>
        <v>0</v>
      </c>
      <c r="Q133" s="233">
        <f t="shared" ca="1" si="31"/>
        <v>0</v>
      </c>
      <c r="R133" s="233">
        <f ca="1">IF(LEN(B133)&gt;0,'11'!R133-'11'!Q133,"")</f>
        <v>0</v>
      </c>
      <c r="S133" s="234"/>
      <c r="T133" s="34"/>
      <c r="U133" s="34"/>
      <c r="V133" s="34"/>
      <c r="W133" s="34"/>
      <c r="X133" s="34"/>
      <c r="Y133" s="34"/>
      <c r="AB133" s="167">
        <f>ROW()</f>
        <v>133</v>
      </c>
      <c r="AC133" s="168">
        <f t="shared" ca="1" si="26"/>
        <v>0</v>
      </c>
      <c r="AD133" s="168">
        <f t="shared" ca="1" si="27"/>
        <v>0</v>
      </c>
      <c r="AE133" s="169" t="str">
        <f t="shared" ca="1" si="32"/>
        <v>-</v>
      </c>
      <c r="AF133" s="168" t="str">
        <f t="shared" ca="1" si="33"/>
        <v>-</v>
      </c>
      <c r="AG133" s="169" t="str">
        <f t="shared" ca="1" si="34"/>
        <v>-</v>
      </c>
      <c r="AH133" s="168" t="str">
        <f t="shared" ca="1" si="35"/>
        <v>-</v>
      </c>
      <c r="AI133" s="168">
        <f t="shared" ca="1" si="36"/>
        <v>0</v>
      </c>
      <c r="AJ133" s="170">
        <f t="shared" ca="1" si="37"/>
        <v>0</v>
      </c>
      <c r="AK133" s="168">
        <f t="shared" ca="1" si="28"/>
        <v>0</v>
      </c>
      <c r="AL133" s="168">
        <f t="shared" ca="1" si="29"/>
        <v>0</v>
      </c>
    </row>
    <row r="134" spans="1:38" ht="27" customHeight="1" x14ac:dyDescent="0.2">
      <c r="A134" s="56">
        <v>119</v>
      </c>
      <c r="B134" s="309" t="str">
        <f t="shared" ca="1" si="23"/>
        <v>A119</v>
      </c>
      <c r="C134" s="309"/>
      <c r="D134" s="57" t="str">
        <f t="shared" ca="1" si="24"/>
        <v/>
      </c>
      <c r="E134" s="59" t="str">
        <f t="shared" ca="1" si="25"/>
        <v/>
      </c>
      <c r="F134" s="215">
        <f ca="1">IF(LEN(B134)&gt;0,'OBRAČUNANA OSNOVNA PLAČA'!L128,"")</f>
        <v>0</v>
      </c>
      <c r="G134" s="60"/>
      <c r="H134" s="60"/>
      <c r="I134" s="60"/>
      <c r="J134" s="60"/>
      <c r="K134" s="60"/>
      <c r="L134" s="229">
        <f t="shared" si="30"/>
        <v>0</v>
      </c>
      <c r="M134" s="230">
        <f t="shared" ca="1" si="38"/>
        <v>0</v>
      </c>
      <c r="N134" s="230">
        <f t="shared" ca="1" si="39"/>
        <v>0</v>
      </c>
      <c r="O134" s="231">
        <f t="shared" ca="1" si="40"/>
        <v>0</v>
      </c>
      <c r="P134" s="232">
        <f t="shared" ca="1" si="41"/>
        <v>0</v>
      </c>
      <c r="Q134" s="233">
        <f t="shared" ca="1" si="31"/>
        <v>0</v>
      </c>
      <c r="R134" s="233">
        <f ca="1">IF(LEN(B134)&gt;0,'11'!R134-'11'!Q134,"")</f>
        <v>0</v>
      </c>
      <c r="S134" s="234"/>
      <c r="T134" s="34"/>
      <c r="U134" s="34"/>
      <c r="V134" s="34"/>
      <c r="W134" s="34"/>
      <c r="X134" s="34"/>
      <c r="Y134" s="34"/>
      <c r="AB134" s="167">
        <f>ROW()</f>
        <v>134</v>
      </c>
      <c r="AC134" s="168">
        <f t="shared" ca="1" si="26"/>
        <v>0</v>
      </c>
      <c r="AD134" s="168">
        <f t="shared" ca="1" si="27"/>
        <v>0</v>
      </c>
      <c r="AE134" s="169" t="str">
        <f t="shared" ca="1" si="32"/>
        <v>-</v>
      </c>
      <c r="AF134" s="168" t="str">
        <f t="shared" ca="1" si="33"/>
        <v>-</v>
      </c>
      <c r="AG134" s="169" t="str">
        <f t="shared" ca="1" si="34"/>
        <v>-</v>
      </c>
      <c r="AH134" s="168" t="str">
        <f t="shared" ca="1" si="35"/>
        <v>-</v>
      </c>
      <c r="AI134" s="168">
        <f t="shared" ca="1" si="36"/>
        <v>0</v>
      </c>
      <c r="AJ134" s="170">
        <f t="shared" ca="1" si="37"/>
        <v>0</v>
      </c>
      <c r="AK134" s="168">
        <f t="shared" ca="1" si="28"/>
        <v>0</v>
      </c>
      <c r="AL134" s="168">
        <f t="shared" ca="1" si="29"/>
        <v>0</v>
      </c>
    </row>
    <row r="135" spans="1:38" ht="27" customHeight="1" x14ac:dyDescent="0.2">
      <c r="A135" s="56">
        <v>120</v>
      </c>
      <c r="B135" s="309" t="str">
        <f t="shared" ca="1" si="23"/>
        <v>A120</v>
      </c>
      <c r="C135" s="309"/>
      <c r="D135" s="57" t="str">
        <f t="shared" ca="1" si="24"/>
        <v/>
      </c>
      <c r="E135" s="59" t="str">
        <f t="shared" ca="1" si="25"/>
        <v/>
      </c>
      <c r="F135" s="215">
        <f ca="1">IF(LEN(B135)&gt;0,'OBRAČUNANA OSNOVNA PLAČA'!L129,"")</f>
        <v>0</v>
      </c>
      <c r="G135" s="60"/>
      <c r="H135" s="60"/>
      <c r="I135" s="60"/>
      <c r="J135" s="60"/>
      <c r="K135" s="60"/>
      <c r="L135" s="229">
        <f t="shared" si="30"/>
        <v>0</v>
      </c>
      <c r="M135" s="230">
        <f t="shared" ca="1" si="38"/>
        <v>0</v>
      </c>
      <c r="N135" s="230">
        <f t="shared" ca="1" si="39"/>
        <v>0</v>
      </c>
      <c r="O135" s="231">
        <f t="shared" ca="1" si="40"/>
        <v>0</v>
      </c>
      <c r="P135" s="232">
        <f t="shared" ca="1" si="41"/>
        <v>0</v>
      </c>
      <c r="Q135" s="233">
        <f t="shared" ca="1" si="31"/>
        <v>0</v>
      </c>
      <c r="R135" s="233">
        <f ca="1">IF(LEN(B135)&gt;0,'11'!R135-'11'!Q135,"")</f>
        <v>0</v>
      </c>
      <c r="S135" s="234"/>
      <c r="T135" s="34"/>
      <c r="U135" s="34"/>
      <c r="V135" s="34"/>
      <c r="W135" s="34"/>
      <c r="X135" s="34"/>
      <c r="Y135" s="34"/>
      <c r="AB135" s="167">
        <f>ROW()</f>
        <v>135</v>
      </c>
      <c r="AC135" s="168">
        <f t="shared" ca="1" si="26"/>
        <v>0</v>
      </c>
      <c r="AD135" s="168">
        <f t="shared" ca="1" si="27"/>
        <v>0</v>
      </c>
      <c r="AE135" s="169" t="str">
        <f t="shared" ca="1" si="32"/>
        <v>-</v>
      </c>
      <c r="AF135" s="168" t="str">
        <f t="shared" ca="1" si="33"/>
        <v>-</v>
      </c>
      <c r="AG135" s="169" t="str">
        <f t="shared" ca="1" si="34"/>
        <v>-</v>
      </c>
      <c r="AH135" s="168" t="str">
        <f t="shared" ca="1" si="35"/>
        <v>-</v>
      </c>
      <c r="AI135" s="168">
        <f t="shared" ca="1" si="36"/>
        <v>0</v>
      </c>
      <c r="AJ135" s="170">
        <f t="shared" ca="1" si="37"/>
        <v>0</v>
      </c>
      <c r="AK135" s="168">
        <f t="shared" ca="1" si="28"/>
        <v>0</v>
      </c>
      <c r="AL135" s="168">
        <f t="shared" ca="1" si="29"/>
        <v>0</v>
      </c>
    </row>
    <row r="136" spans="1:38" ht="27" customHeight="1" x14ac:dyDescent="0.2">
      <c r="A136" s="56">
        <v>121</v>
      </c>
      <c r="B136" s="309" t="str">
        <f t="shared" ca="1" si="23"/>
        <v>A121</v>
      </c>
      <c r="C136" s="309"/>
      <c r="D136" s="57" t="str">
        <f t="shared" ca="1" si="24"/>
        <v/>
      </c>
      <c r="E136" s="59" t="str">
        <f t="shared" ca="1" si="25"/>
        <v/>
      </c>
      <c r="F136" s="215">
        <f ca="1">IF(LEN(B136)&gt;0,'OBRAČUNANA OSNOVNA PLAČA'!L130,"")</f>
        <v>0</v>
      </c>
      <c r="G136" s="60"/>
      <c r="H136" s="60"/>
      <c r="I136" s="60"/>
      <c r="J136" s="60"/>
      <c r="K136" s="60"/>
      <c r="L136" s="229">
        <f t="shared" si="30"/>
        <v>0</v>
      </c>
      <c r="M136" s="230">
        <f t="shared" ca="1" si="38"/>
        <v>0</v>
      </c>
      <c r="N136" s="230">
        <f t="shared" ca="1" si="39"/>
        <v>0</v>
      </c>
      <c r="O136" s="231">
        <f t="shared" ca="1" si="40"/>
        <v>0</v>
      </c>
      <c r="P136" s="232">
        <f t="shared" ca="1" si="41"/>
        <v>0</v>
      </c>
      <c r="Q136" s="233">
        <f t="shared" ca="1" si="31"/>
        <v>0</v>
      </c>
      <c r="R136" s="233">
        <f ca="1">IF(LEN(B136)&gt;0,'11'!R136-'11'!Q136,"")</f>
        <v>0</v>
      </c>
      <c r="S136" s="234"/>
      <c r="T136" s="34"/>
      <c r="U136" s="34"/>
      <c r="V136" s="34"/>
      <c r="W136" s="34"/>
      <c r="X136" s="34"/>
      <c r="Y136" s="34"/>
      <c r="AB136" s="167">
        <f>ROW()</f>
        <v>136</v>
      </c>
      <c r="AC136" s="168">
        <f t="shared" ca="1" si="26"/>
        <v>0</v>
      </c>
      <c r="AD136" s="168">
        <f t="shared" ca="1" si="27"/>
        <v>0</v>
      </c>
      <c r="AE136" s="169" t="str">
        <f t="shared" ca="1" si="32"/>
        <v>-</v>
      </c>
      <c r="AF136" s="168" t="str">
        <f t="shared" ca="1" si="33"/>
        <v>-</v>
      </c>
      <c r="AG136" s="169" t="str">
        <f t="shared" ca="1" si="34"/>
        <v>-</v>
      </c>
      <c r="AH136" s="168" t="str">
        <f t="shared" ca="1" si="35"/>
        <v>-</v>
      </c>
      <c r="AI136" s="168">
        <f t="shared" ca="1" si="36"/>
        <v>0</v>
      </c>
      <c r="AJ136" s="170">
        <f t="shared" ca="1" si="37"/>
        <v>0</v>
      </c>
      <c r="AK136" s="168">
        <f t="shared" ca="1" si="28"/>
        <v>0</v>
      </c>
      <c r="AL136" s="168">
        <f t="shared" ca="1" si="29"/>
        <v>0</v>
      </c>
    </row>
    <row r="137" spans="1:38" ht="27" customHeight="1" x14ac:dyDescent="0.2">
      <c r="A137" s="56">
        <v>122</v>
      </c>
      <c r="B137" s="309" t="str">
        <f t="shared" ca="1" si="23"/>
        <v>A122</v>
      </c>
      <c r="C137" s="309"/>
      <c r="D137" s="57" t="str">
        <f t="shared" ca="1" si="24"/>
        <v/>
      </c>
      <c r="E137" s="59" t="str">
        <f t="shared" ca="1" si="25"/>
        <v/>
      </c>
      <c r="F137" s="215">
        <f ca="1">IF(LEN(B137)&gt;0,'OBRAČUNANA OSNOVNA PLAČA'!L131,"")</f>
        <v>0</v>
      </c>
      <c r="G137" s="60"/>
      <c r="H137" s="60"/>
      <c r="I137" s="60"/>
      <c r="J137" s="60"/>
      <c r="K137" s="60"/>
      <c r="L137" s="229">
        <f t="shared" si="30"/>
        <v>0</v>
      </c>
      <c r="M137" s="230">
        <f t="shared" ca="1" si="38"/>
        <v>0</v>
      </c>
      <c r="N137" s="230">
        <f t="shared" ca="1" si="39"/>
        <v>0</v>
      </c>
      <c r="O137" s="231">
        <f t="shared" ca="1" si="40"/>
        <v>0</v>
      </c>
      <c r="P137" s="232">
        <f t="shared" ca="1" si="41"/>
        <v>0</v>
      </c>
      <c r="Q137" s="233">
        <f t="shared" ca="1" si="31"/>
        <v>0</v>
      </c>
      <c r="R137" s="233">
        <f ca="1">IF(LEN(B137)&gt;0,'11'!R137-'11'!Q137,"")</f>
        <v>0</v>
      </c>
      <c r="S137" s="234"/>
      <c r="T137" s="34"/>
      <c r="U137" s="34"/>
      <c r="V137" s="34"/>
      <c r="W137" s="34"/>
      <c r="X137" s="34"/>
      <c r="Y137" s="34"/>
      <c r="AB137" s="167">
        <f>ROW()</f>
        <v>137</v>
      </c>
      <c r="AC137" s="168">
        <f t="shared" ca="1" si="26"/>
        <v>0</v>
      </c>
      <c r="AD137" s="168">
        <f t="shared" ca="1" si="27"/>
        <v>0</v>
      </c>
      <c r="AE137" s="169" t="str">
        <f t="shared" ca="1" si="32"/>
        <v>-</v>
      </c>
      <c r="AF137" s="168" t="str">
        <f t="shared" ca="1" si="33"/>
        <v>-</v>
      </c>
      <c r="AG137" s="169" t="str">
        <f t="shared" ca="1" si="34"/>
        <v>-</v>
      </c>
      <c r="AH137" s="168" t="str">
        <f t="shared" ca="1" si="35"/>
        <v>-</v>
      </c>
      <c r="AI137" s="168">
        <f t="shared" ca="1" si="36"/>
        <v>0</v>
      </c>
      <c r="AJ137" s="170">
        <f t="shared" ca="1" si="37"/>
        <v>0</v>
      </c>
      <c r="AK137" s="168">
        <f t="shared" ca="1" si="28"/>
        <v>0</v>
      </c>
      <c r="AL137" s="168">
        <f t="shared" ca="1" si="29"/>
        <v>0</v>
      </c>
    </row>
    <row r="138" spans="1:38" ht="27" customHeight="1" x14ac:dyDescent="0.2">
      <c r="A138" s="56">
        <v>123</v>
      </c>
      <c r="B138" s="309" t="str">
        <f t="shared" ca="1" si="23"/>
        <v>A123</v>
      </c>
      <c r="C138" s="309"/>
      <c r="D138" s="57" t="str">
        <f t="shared" ca="1" si="24"/>
        <v/>
      </c>
      <c r="E138" s="59" t="str">
        <f t="shared" ca="1" si="25"/>
        <v/>
      </c>
      <c r="F138" s="215">
        <f ca="1">IF(LEN(B138)&gt;0,'OBRAČUNANA OSNOVNA PLAČA'!L132,"")</f>
        <v>0</v>
      </c>
      <c r="G138" s="60"/>
      <c r="H138" s="60"/>
      <c r="I138" s="60"/>
      <c r="J138" s="60"/>
      <c r="K138" s="60"/>
      <c r="L138" s="229">
        <f t="shared" si="30"/>
        <v>0</v>
      </c>
      <c r="M138" s="230">
        <f t="shared" ca="1" si="38"/>
        <v>0</v>
      </c>
      <c r="N138" s="230">
        <f t="shared" ca="1" si="39"/>
        <v>0</v>
      </c>
      <c r="O138" s="231">
        <f t="shared" ca="1" si="40"/>
        <v>0</v>
      </c>
      <c r="P138" s="232">
        <f t="shared" ca="1" si="41"/>
        <v>0</v>
      </c>
      <c r="Q138" s="233">
        <f t="shared" ca="1" si="31"/>
        <v>0</v>
      </c>
      <c r="R138" s="233">
        <f ca="1">IF(LEN(B138)&gt;0,'11'!R138-'11'!Q138,"")</f>
        <v>0</v>
      </c>
      <c r="S138" s="234"/>
      <c r="T138" s="34"/>
      <c r="U138" s="34"/>
      <c r="V138" s="34"/>
      <c r="W138" s="34"/>
      <c r="X138" s="34"/>
      <c r="Y138" s="34"/>
      <c r="AB138" s="167">
        <f>ROW()</f>
        <v>138</v>
      </c>
      <c r="AC138" s="168">
        <f t="shared" ca="1" si="26"/>
        <v>0</v>
      </c>
      <c r="AD138" s="168">
        <f t="shared" ca="1" si="27"/>
        <v>0</v>
      </c>
      <c r="AE138" s="169" t="str">
        <f t="shared" ca="1" si="32"/>
        <v>-</v>
      </c>
      <c r="AF138" s="168" t="str">
        <f t="shared" ca="1" si="33"/>
        <v>-</v>
      </c>
      <c r="AG138" s="169" t="str">
        <f t="shared" ca="1" si="34"/>
        <v>-</v>
      </c>
      <c r="AH138" s="168" t="str">
        <f t="shared" ca="1" si="35"/>
        <v>-</v>
      </c>
      <c r="AI138" s="168">
        <f t="shared" ca="1" si="36"/>
        <v>0</v>
      </c>
      <c r="AJ138" s="170">
        <f t="shared" ca="1" si="37"/>
        <v>0</v>
      </c>
      <c r="AK138" s="168">
        <f t="shared" ca="1" si="28"/>
        <v>0</v>
      </c>
      <c r="AL138" s="168">
        <f t="shared" ca="1" si="29"/>
        <v>0</v>
      </c>
    </row>
    <row r="139" spans="1:38" ht="27" customHeight="1" x14ac:dyDescent="0.2">
      <c r="A139" s="56">
        <v>124</v>
      </c>
      <c r="B139" s="309" t="str">
        <f t="shared" ca="1" si="23"/>
        <v>A124</v>
      </c>
      <c r="C139" s="309"/>
      <c r="D139" s="57" t="str">
        <f t="shared" ca="1" si="24"/>
        <v/>
      </c>
      <c r="E139" s="59" t="str">
        <f t="shared" ca="1" si="25"/>
        <v/>
      </c>
      <c r="F139" s="215">
        <f ca="1">IF(LEN(B139)&gt;0,'OBRAČUNANA OSNOVNA PLAČA'!L133,"")</f>
        <v>0</v>
      </c>
      <c r="G139" s="60"/>
      <c r="H139" s="60"/>
      <c r="I139" s="60"/>
      <c r="J139" s="60"/>
      <c r="K139" s="60"/>
      <c r="L139" s="229">
        <f t="shared" si="30"/>
        <v>0</v>
      </c>
      <c r="M139" s="230">
        <f t="shared" ca="1" si="38"/>
        <v>0</v>
      </c>
      <c r="N139" s="230">
        <f t="shared" ca="1" si="39"/>
        <v>0</v>
      </c>
      <c r="O139" s="231">
        <f t="shared" ca="1" si="40"/>
        <v>0</v>
      </c>
      <c r="P139" s="232">
        <f t="shared" ca="1" si="41"/>
        <v>0</v>
      </c>
      <c r="Q139" s="233">
        <f t="shared" ca="1" si="31"/>
        <v>0</v>
      </c>
      <c r="R139" s="233">
        <f ca="1">IF(LEN(B139)&gt;0,'11'!R139-'11'!Q139,"")</f>
        <v>0</v>
      </c>
      <c r="S139" s="234"/>
      <c r="T139" s="34"/>
      <c r="U139" s="34"/>
      <c r="V139" s="34"/>
      <c r="W139" s="34"/>
      <c r="X139" s="34"/>
      <c r="Y139" s="34"/>
      <c r="AB139" s="167">
        <f>ROW()</f>
        <v>139</v>
      </c>
      <c r="AC139" s="168">
        <f t="shared" ca="1" si="26"/>
        <v>0</v>
      </c>
      <c r="AD139" s="168">
        <f t="shared" ca="1" si="27"/>
        <v>0</v>
      </c>
      <c r="AE139" s="169" t="str">
        <f t="shared" ca="1" si="32"/>
        <v>-</v>
      </c>
      <c r="AF139" s="168" t="str">
        <f t="shared" ca="1" si="33"/>
        <v>-</v>
      </c>
      <c r="AG139" s="169" t="str">
        <f t="shared" ca="1" si="34"/>
        <v>-</v>
      </c>
      <c r="AH139" s="168" t="str">
        <f t="shared" ca="1" si="35"/>
        <v>-</v>
      </c>
      <c r="AI139" s="168">
        <f t="shared" ca="1" si="36"/>
        <v>0</v>
      </c>
      <c r="AJ139" s="170">
        <f t="shared" ca="1" si="37"/>
        <v>0</v>
      </c>
      <c r="AK139" s="168">
        <f t="shared" ca="1" si="28"/>
        <v>0</v>
      </c>
      <c r="AL139" s="168">
        <f t="shared" ca="1" si="29"/>
        <v>0</v>
      </c>
    </row>
    <row r="140" spans="1:38" ht="27" customHeight="1" x14ac:dyDescent="0.2">
      <c r="A140" s="56">
        <v>125</v>
      </c>
      <c r="B140" s="309" t="str">
        <f t="shared" ca="1" si="23"/>
        <v>A125</v>
      </c>
      <c r="C140" s="309"/>
      <c r="D140" s="57" t="str">
        <f t="shared" ca="1" si="24"/>
        <v/>
      </c>
      <c r="E140" s="59" t="str">
        <f t="shared" ca="1" si="25"/>
        <v/>
      </c>
      <c r="F140" s="215">
        <f ca="1">IF(LEN(B140)&gt;0,'OBRAČUNANA OSNOVNA PLAČA'!L134,"")</f>
        <v>0</v>
      </c>
      <c r="G140" s="60"/>
      <c r="H140" s="60"/>
      <c r="I140" s="60"/>
      <c r="J140" s="60"/>
      <c r="K140" s="60"/>
      <c r="L140" s="229">
        <f t="shared" si="30"/>
        <v>0</v>
      </c>
      <c r="M140" s="230">
        <f t="shared" ca="1" si="38"/>
        <v>0</v>
      </c>
      <c r="N140" s="230">
        <f t="shared" ca="1" si="39"/>
        <v>0</v>
      </c>
      <c r="O140" s="231">
        <f t="shared" ca="1" si="40"/>
        <v>0</v>
      </c>
      <c r="P140" s="232">
        <f t="shared" ca="1" si="41"/>
        <v>0</v>
      </c>
      <c r="Q140" s="233">
        <f t="shared" ca="1" si="31"/>
        <v>0</v>
      </c>
      <c r="R140" s="233">
        <f ca="1">IF(LEN(B140)&gt;0,'11'!R140-'11'!Q140,"")</f>
        <v>0</v>
      </c>
      <c r="S140" s="234"/>
      <c r="T140" s="34"/>
      <c r="U140" s="34"/>
      <c r="V140" s="34"/>
      <c r="W140" s="34"/>
      <c r="X140" s="34"/>
      <c r="Y140" s="34"/>
      <c r="AB140" s="167">
        <f>ROW()</f>
        <v>140</v>
      </c>
      <c r="AC140" s="168">
        <f t="shared" ca="1" si="26"/>
        <v>0</v>
      </c>
      <c r="AD140" s="168">
        <f t="shared" ca="1" si="27"/>
        <v>0</v>
      </c>
      <c r="AE140" s="169" t="str">
        <f t="shared" ca="1" si="32"/>
        <v>-</v>
      </c>
      <c r="AF140" s="168" t="str">
        <f t="shared" ca="1" si="33"/>
        <v>-</v>
      </c>
      <c r="AG140" s="169" t="str">
        <f t="shared" ca="1" si="34"/>
        <v>-</v>
      </c>
      <c r="AH140" s="168" t="str">
        <f t="shared" ca="1" si="35"/>
        <v>-</v>
      </c>
      <c r="AI140" s="168">
        <f t="shared" ca="1" si="36"/>
        <v>0</v>
      </c>
      <c r="AJ140" s="170">
        <f t="shared" ca="1" si="37"/>
        <v>0</v>
      </c>
      <c r="AK140" s="168">
        <f t="shared" ca="1" si="28"/>
        <v>0</v>
      </c>
      <c r="AL140" s="168">
        <f t="shared" ca="1" si="29"/>
        <v>0</v>
      </c>
    </row>
    <row r="141" spans="1:38" ht="27" customHeight="1" x14ac:dyDescent="0.2">
      <c r="A141" s="56">
        <v>126</v>
      </c>
      <c r="B141" s="309" t="str">
        <f t="shared" ca="1" si="23"/>
        <v>A126</v>
      </c>
      <c r="C141" s="309"/>
      <c r="D141" s="57" t="str">
        <f t="shared" ca="1" si="24"/>
        <v/>
      </c>
      <c r="E141" s="59" t="str">
        <f t="shared" ca="1" si="25"/>
        <v/>
      </c>
      <c r="F141" s="215">
        <f ca="1">IF(LEN(B141)&gt;0,'OBRAČUNANA OSNOVNA PLAČA'!L135,"")</f>
        <v>0</v>
      </c>
      <c r="G141" s="60"/>
      <c r="H141" s="60"/>
      <c r="I141" s="60"/>
      <c r="J141" s="60"/>
      <c r="K141" s="60"/>
      <c r="L141" s="229">
        <f t="shared" si="30"/>
        <v>0</v>
      </c>
      <c r="M141" s="230">
        <f t="shared" ca="1" si="38"/>
        <v>0</v>
      </c>
      <c r="N141" s="230">
        <f t="shared" ca="1" si="39"/>
        <v>0</v>
      </c>
      <c r="O141" s="231">
        <f t="shared" ca="1" si="40"/>
        <v>0</v>
      </c>
      <c r="P141" s="232">
        <f t="shared" ca="1" si="41"/>
        <v>0</v>
      </c>
      <c r="Q141" s="233">
        <f t="shared" ca="1" si="31"/>
        <v>0</v>
      </c>
      <c r="R141" s="233">
        <f ca="1">IF(LEN(B141)&gt;0,'11'!R141-'11'!Q141,"")</f>
        <v>0</v>
      </c>
      <c r="S141" s="234"/>
      <c r="T141" s="34"/>
      <c r="U141" s="34"/>
      <c r="V141" s="34"/>
      <c r="W141" s="34"/>
      <c r="X141" s="34"/>
      <c r="Y141" s="34"/>
      <c r="AB141" s="167">
        <f>ROW()</f>
        <v>141</v>
      </c>
      <c r="AC141" s="168">
        <f t="shared" ca="1" si="26"/>
        <v>0</v>
      </c>
      <c r="AD141" s="168">
        <f t="shared" ca="1" si="27"/>
        <v>0</v>
      </c>
      <c r="AE141" s="169" t="str">
        <f t="shared" ca="1" si="32"/>
        <v>-</v>
      </c>
      <c r="AF141" s="168" t="str">
        <f t="shared" ca="1" si="33"/>
        <v>-</v>
      </c>
      <c r="AG141" s="169" t="str">
        <f t="shared" ca="1" si="34"/>
        <v>-</v>
      </c>
      <c r="AH141" s="168" t="str">
        <f t="shared" ca="1" si="35"/>
        <v>-</v>
      </c>
      <c r="AI141" s="168">
        <f t="shared" ca="1" si="36"/>
        <v>0</v>
      </c>
      <c r="AJ141" s="170">
        <f t="shared" ca="1" si="37"/>
        <v>0</v>
      </c>
      <c r="AK141" s="168">
        <f t="shared" ca="1" si="28"/>
        <v>0</v>
      </c>
      <c r="AL141" s="168">
        <f t="shared" ca="1" si="29"/>
        <v>0</v>
      </c>
    </row>
    <row r="142" spans="1:38" ht="27" customHeight="1" x14ac:dyDescent="0.2">
      <c r="A142" s="56">
        <v>127</v>
      </c>
      <c r="B142" s="309" t="str">
        <f t="shared" ca="1" si="23"/>
        <v>A127</v>
      </c>
      <c r="C142" s="309"/>
      <c r="D142" s="57" t="str">
        <f t="shared" ca="1" si="24"/>
        <v/>
      </c>
      <c r="E142" s="59" t="str">
        <f t="shared" ca="1" si="25"/>
        <v/>
      </c>
      <c r="F142" s="215">
        <f ca="1">IF(LEN(B142)&gt;0,'OBRAČUNANA OSNOVNA PLAČA'!L136,"")</f>
        <v>0</v>
      </c>
      <c r="G142" s="60"/>
      <c r="H142" s="60"/>
      <c r="I142" s="60"/>
      <c r="J142" s="60"/>
      <c r="K142" s="60"/>
      <c r="L142" s="229">
        <f t="shared" si="30"/>
        <v>0</v>
      </c>
      <c r="M142" s="230">
        <f t="shared" ca="1" si="38"/>
        <v>0</v>
      </c>
      <c r="N142" s="230">
        <f t="shared" ca="1" si="39"/>
        <v>0</v>
      </c>
      <c r="O142" s="231">
        <f t="shared" ca="1" si="40"/>
        <v>0</v>
      </c>
      <c r="P142" s="232">
        <f t="shared" ca="1" si="41"/>
        <v>0</v>
      </c>
      <c r="Q142" s="233">
        <f t="shared" ca="1" si="31"/>
        <v>0</v>
      </c>
      <c r="R142" s="233">
        <f ca="1">IF(LEN(B142)&gt;0,'11'!R142-'11'!Q142,"")</f>
        <v>0</v>
      </c>
      <c r="S142" s="234"/>
      <c r="T142" s="34"/>
      <c r="U142" s="34"/>
      <c r="V142" s="34"/>
      <c r="W142" s="34"/>
      <c r="X142" s="34"/>
      <c r="Y142" s="34"/>
      <c r="AB142" s="167">
        <f>ROW()</f>
        <v>142</v>
      </c>
      <c r="AC142" s="168">
        <f t="shared" ca="1" si="26"/>
        <v>0</v>
      </c>
      <c r="AD142" s="168">
        <f t="shared" ca="1" si="27"/>
        <v>0</v>
      </c>
      <c r="AE142" s="169" t="str">
        <f t="shared" ca="1" si="32"/>
        <v>-</v>
      </c>
      <c r="AF142" s="168" t="str">
        <f t="shared" ca="1" si="33"/>
        <v>-</v>
      </c>
      <c r="AG142" s="169" t="str">
        <f t="shared" ca="1" si="34"/>
        <v>-</v>
      </c>
      <c r="AH142" s="168" t="str">
        <f t="shared" ca="1" si="35"/>
        <v>-</v>
      </c>
      <c r="AI142" s="168">
        <f t="shared" ca="1" si="36"/>
        <v>0</v>
      </c>
      <c r="AJ142" s="170">
        <f t="shared" ca="1" si="37"/>
        <v>0</v>
      </c>
      <c r="AK142" s="168">
        <f t="shared" ca="1" si="28"/>
        <v>0</v>
      </c>
      <c r="AL142" s="168">
        <f t="shared" ca="1" si="29"/>
        <v>0</v>
      </c>
    </row>
    <row r="143" spans="1:38" ht="27" customHeight="1" x14ac:dyDescent="0.2">
      <c r="A143" s="56">
        <v>128</v>
      </c>
      <c r="B143" s="309" t="str">
        <f t="shared" ca="1" si="23"/>
        <v>A128</v>
      </c>
      <c r="C143" s="309"/>
      <c r="D143" s="57" t="str">
        <f t="shared" ca="1" si="24"/>
        <v/>
      </c>
      <c r="E143" s="59" t="str">
        <f t="shared" ca="1" si="25"/>
        <v/>
      </c>
      <c r="F143" s="215">
        <f ca="1">IF(LEN(B143)&gt;0,'OBRAČUNANA OSNOVNA PLAČA'!L137,"")</f>
        <v>0</v>
      </c>
      <c r="G143" s="60"/>
      <c r="H143" s="60"/>
      <c r="I143" s="60"/>
      <c r="J143" s="60"/>
      <c r="K143" s="60"/>
      <c r="L143" s="229">
        <f t="shared" si="30"/>
        <v>0</v>
      </c>
      <c r="M143" s="230">
        <f t="shared" ca="1" si="38"/>
        <v>0</v>
      </c>
      <c r="N143" s="230">
        <f t="shared" ca="1" si="39"/>
        <v>0</v>
      </c>
      <c r="O143" s="231">
        <f t="shared" ca="1" si="40"/>
        <v>0</v>
      </c>
      <c r="P143" s="232">
        <f t="shared" ca="1" si="41"/>
        <v>0</v>
      </c>
      <c r="Q143" s="233">
        <f t="shared" ca="1" si="31"/>
        <v>0</v>
      </c>
      <c r="R143" s="233">
        <f ca="1">IF(LEN(B143)&gt;0,'11'!R143-'11'!Q143,"")</f>
        <v>0</v>
      </c>
      <c r="S143" s="234"/>
      <c r="T143" s="34"/>
      <c r="U143" s="34"/>
      <c r="V143" s="34"/>
      <c r="W143" s="34"/>
      <c r="X143" s="34"/>
      <c r="Y143" s="34"/>
      <c r="AB143" s="167">
        <f>ROW()</f>
        <v>143</v>
      </c>
      <c r="AC143" s="168">
        <f t="shared" ca="1" si="26"/>
        <v>0</v>
      </c>
      <c r="AD143" s="168">
        <f t="shared" ca="1" si="27"/>
        <v>0</v>
      </c>
      <c r="AE143" s="169" t="str">
        <f t="shared" ca="1" si="32"/>
        <v>-</v>
      </c>
      <c r="AF143" s="168" t="str">
        <f t="shared" ca="1" si="33"/>
        <v>-</v>
      </c>
      <c r="AG143" s="169" t="str">
        <f t="shared" ca="1" si="34"/>
        <v>-</v>
      </c>
      <c r="AH143" s="168" t="str">
        <f t="shared" ca="1" si="35"/>
        <v>-</v>
      </c>
      <c r="AI143" s="168">
        <f t="shared" ca="1" si="36"/>
        <v>0</v>
      </c>
      <c r="AJ143" s="170">
        <f t="shared" ca="1" si="37"/>
        <v>0</v>
      </c>
      <c r="AK143" s="168">
        <f t="shared" ca="1" si="28"/>
        <v>0</v>
      </c>
      <c r="AL143" s="168">
        <f t="shared" ca="1" si="29"/>
        <v>0</v>
      </c>
    </row>
    <row r="144" spans="1:38" ht="27" customHeight="1" x14ac:dyDescent="0.2">
      <c r="A144" s="56">
        <v>129</v>
      </c>
      <c r="B144" s="309" t="str">
        <f t="shared" ca="1" si="23"/>
        <v>A129</v>
      </c>
      <c r="C144" s="309"/>
      <c r="D144" s="57" t="str">
        <f t="shared" ca="1" si="24"/>
        <v/>
      </c>
      <c r="E144" s="59" t="str">
        <f t="shared" ca="1" si="25"/>
        <v/>
      </c>
      <c r="F144" s="215">
        <f ca="1">IF(LEN(B144)&gt;0,'OBRAČUNANA OSNOVNA PLAČA'!L138,"")</f>
        <v>0</v>
      </c>
      <c r="G144" s="60"/>
      <c r="H144" s="60"/>
      <c r="I144" s="60"/>
      <c r="J144" s="60"/>
      <c r="K144" s="60"/>
      <c r="L144" s="229">
        <f t="shared" ref="L144:L207" si="42">+G144+H144+I144+J144+K144</f>
        <v>0</v>
      </c>
      <c r="M144" s="230">
        <f t="shared" ca="1" si="38"/>
        <v>0</v>
      </c>
      <c r="N144" s="230">
        <f t="shared" ca="1" si="39"/>
        <v>0</v>
      </c>
      <c r="O144" s="231">
        <f t="shared" ca="1" si="40"/>
        <v>0</v>
      </c>
      <c r="P144" s="232">
        <f t="shared" ca="1" si="41"/>
        <v>0</v>
      </c>
      <c r="Q144" s="233">
        <f t="shared" ref="Q144:Q207" ca="1" si="43">MIN(P144,R144)</f>
        <v>0</v>
      </c>
      <c r="R144" s="233">
        <f ca="1">IF(LEN(B144)&gt;0,'11'!R144-'11'!Q144,"")</f>
        <v>0</v>
      </c>
      <c r="S144" s="234"/>
      <c r="T144" s="34"/>
      <c r="U144" s="34"/>
      <c r="V144" s="34"/>
      <c r="W144" s="34"/>
      <c r="X144" s="34"/>
      <c r="Y144" s="34"/>
      <c r="AB144" s="167">
        <f>ROW()</f>
        <v>144</v>
      </c>
      <c r="AC144" s="168">
        <f t="shared" ca="1" si="26"/>
        <v>0</v>
      </c>
      <c r="AD144" s="168">
        <f t="shared" ca="1" si="27"/>
        <v>0</v>
      </c>
      <c r="AE144" s="169" t="str">
        <f t="shared" ref="AE144:AE207" ca="1" si="44">IF(AC144&gt;=AD144,"-",$L144/(5*MAX($M$1021:$M$1022)))</f>
        <v>-</v>
      </c>
      <c r="AF144" s="168" t="str">
        <f t="shared" ref="AF144:AF207" ca="1" si="45">IF(AC144&gt;=AD144,"-",$L144/(5*MAX($M$1021:$M$1022))*AK144)</f>
        <v>-</v>
      </c>
      <c r="AG144" s="169" t="str">
        <f t="shared" ref="AG144:AG207" ca="1" si="46">IF(AE144="-","-",AE144*$AF$1017)</f>
        <v>-</v>
      </c>
      <c r="AH144" s="168" t="str">
        <f t="shared" ref="AH144:AH207" ca="1" si="47">IF(AF144="-","-",AF144*$AF$1017)</f>
        <v>-</v>
      </c>
      <c r="AI144" s="168">
        <f t="shared" ref="AI144:AI207" ca="1" si="48">IF(AG144="-",0,MIN(AH144,R144))</f>
        <v>0</v>
      </c>
      <c r="AJ144" s="170">
        <f t="shared" ref="AJ144:AJ207" ca="1" si="49">+AD144-AC144</f>
        <v>0</v>
      </c>
      <c r="AK144" s="168">
        <f t="shared" ca="1" si="28"/>
        <v>0</v>
      </c>
      <c r="AL144" s="168">
        <f t="shared" ca="1" si="29"/>
        <v>0</v>
      </c>
    </row>
    <row r="145" spans="1:38" ht="27" customHeight="1" x14ac:dyDescent="0.2">
      <c r="A145" s="56">
        <v>130</v>
      </c>
      <c r="B145" s="309" t="str">
        <f t="shared" ca="1" si="23"/>
        <v>A130</v>
      </c>
      <c r="C145" s="309"/>
      <c r="D145" s="57" t="str">
        <f t="shared" ca="1" si="24"/>
        <v/>
      </c>
      <c r="E145" s="59" t="str">
        <f t="shared" ca="1" si="25"/>
        <v/>
      </c>
      <c r="F145" s="215">
        <f ca="1">IF(LEN(B145)&gt;0,'OBRAČUNANA OSNOVNA PLAČA'!L139,"")</f>
        <v>0</v>
      </c>
      <c r="G145" s="60"/>
      <c r="H145" s="60"/>
      <c r="I145" s="60"/>
      <c r="J145" s="60"/>
      <c r="K145" s="60"/>
      <c r="L145" s="229">
        <f t="shared" si="42"/>
        <v>0</v>
      </c>
      <c r="M145" s="230">
        <f t="shared" ref="M145:M208" ca="1" si="50">IF(LEN(B145)&gt;0,L145/5,"")</f>
        <v>0</v>
      </c>
      <c r="N145" s="230">
        <f t="shared" ref="N145:N208" ca="1" si="51">IF(LEN(B145)&gt;0,F145*M145,"")</f>
        <v>0</v>
      </c>
      <c r="O145" s="231">
        <f t="shared" ref="O145:O208" ca="1" si="52">IF(LEN(B145)&gt;0,M145*$P$1017,"")</f>
        <v>0</v>
      </c>
      <c r="P145" s="232">
        <f t="shared" ref="P145:P208" ca="1" si="53">IF(LEN(B145)&gt;0,F145*O145,"")</f>
        <v>0</v>
      </c>
      <c r="Q145" s="233">
        <f t="shared" ca="1" si="43"/>
        <v>0</v>
      </c>
      <c r="R145" s="233">
        <f ca="1">IF(LEN(B145)&gt;0,'11'!R145-'11'!Q145,"")</f>
        <v>0</v>
      </c>
      <c r="S145" s="234"/>
      <c r="T145" s="34"/>
      <c r="U145" s="34"/>
      <c r="V145" s="34"/>
      <c r="W145" s="34"/>
      <c r="X145" s="34"/>
      <c r="Y145" s="34"/>
      <c r="AB145" s="167">
        <f>ROW()</f>
        <v>145</v>
      </c>
      <c r="AC145" s="168">
        <f t="shared" ca="1" si="26"/>
        <v>0</v>
      </c>
      <c r="AD145" s="168">
        <f t="shared" ca="1" si="27"/>
        <v>0</v>
      </c>
      <c r="AE145" s="169" t="str">
        <f t="shared" ca="1" si="44"/>
        <v>-</v>
      </c>
      <c r="AF145" s="168" t="str">
        <f t="shared" ca="1" si="45"/>
        <v>-</v>
      </c>
      <c r="AG145" s="169" t="str">
        <f t="shared" ca="1" si="46"/>
        <v>-</v>
      </c>
      <c r="AH145" s="168" t="str">
        <f t="shared" ca="1" si="47"/>
        <v>-</v>
      </c>
      <c r="AI145" s="168">
        <f t="shared" ca="1" si="48"/>
        <v>0</v>
      </c>
      <c r="AJ145" s="170">
        <f t="shared" ca="1" si="49"/>
        <v>0</v>
      </c>
      <c r="AK145" s="168">
        <f t="shared" ca="1" si="28"/>
        <v>0</v>
      </c>
      <c r="AL145" s="168">
        <f t="shared" ca="1" si="29"/>
        <v>0</v>
      </c>
    </row>
    <row r="146" spans="1:38" ht="27" customHeight="1" x14ac:dyDescent="0.2">
      <c r="A146" s="56">
        <v>131</v>
      </c>
      <c r="B146" s="309" t="str">
        <f t="shared" ca="1" si="23"/>
        <v>A131</v>
      </c>
      <c r="C146" s="309"/>
      <c r="D146" s="57" t="str">
        <f t="shared" ca="1" si="24"/>
        <v/>
      </c>
      <c r="E146" s="59" t="str">
        <f t="shared" ca="1" si="25"/>
        <v/>
      </c>
      <c r="F146" s="215">
        <f ca="1">IF(LEN(B146)&gt;0,'OBRAČUNANA OSNOVNA PLAČA'!L140,"")</f>
        <v>0</v>
      </c>
      <c r="G146" s="60"/>
      <c r="H146" s="60"/>
      <c r="I146" s="60"/>
      <c r="J146" s="60"/>
      <c r="K146" s="60"/>
      <c r="L146" s="229">
        <f t="shared" si="42"/>
        <v>0</v>
      </c>
      <c r="M146" s="230">
        <f t="shared" ca="1" si="50"/>
        <v>0</v>
      </c>
      <c r="N146" s="230">
        <f t="shared" ca="1" si="51"/>
        <v>0</v>
      </c>
      <c r="O146" s="231">
        <f t="shared" ca="1" si="52"/>
        <v>0</v>
      </c>
      <c r="P146" s="232">
        <f t="shared" ca="1" si="53"/>
        <v>0</v>
      </c>
      <c r="Q146" s="233">
        <f t="shared" ca="1" si="43"/>
        <v>0</v>
      </c>
      <c r="R146" s="233">
        <f ca="1">IF(LEN(B146)&gt;0,'11'!R146-'11'!Q146,"")</f>
        <v>0</v>
      </c>
      <c r="S146" s="234"/>
      <c r="T146" s="34"/>
      <c r="U146" s="34"/>
      <c r="V146" s="34"/>
      <c r="W146" s="34"/>
      <c r="X146" s="34"/>
      <c r="Y146" s="34"/>
      <c r="AB146" s="167">
        <f>ROW()</f>
        <v>146</v>
      </c>
      <c r="AC146" s="168">
        <f t="shared" ca="1" si="26"/>
        <v>0</v>
      </c>
      <c r="AD146" s="168">
        <f t="shared" ca="1" si="27"/>
        <v>0</v>
      </c>
      <c r="AE146" s="169" t="str">
        <f t="shared" ca="1" si="44"/>
        <v>-</v>
      </c>
      <c r="AF146" s="168" t="str">
        <f t="shared" ca="1" si="45"/>
        <v>-</v>
      </c>
      <c r="AG146" s="169" t="str">
        <f t="shared" ca="1" si="46"/>
        <v>-</v>
      </c>
      <c r="AH146" s="168" t="str">
        <f t="shared" ca="1" si="47"/>
        <v>-</v>
      </c>
      <c r="AI146" s="168">
        <f t="shared" ca="1" si="48"/>
        <v>0</v>
      </c>
      <c r="AJ146" s="170">
        <f t="shared" ca="1" si="49"/>
        <v>0</v>
      </c>
      <c r="AK146" s="168">
        <f t="shared" ca="1" si="28"/>
        <v>0</v>
      </c>
      <c r="AL146" s="168">
        <f t="shared" ca="1" si="29"/>
        <v>0</v>
      </c>
    </row>
    <row r="147" spans="1:38" ht="27" customHeight="1" x14ac:dyDescent="0.2">
      <c r="A147" s="56">
        <v>132</v>
      </c>
      <c r="B147" s="309" t="str">
        <f t="shared" ca="1" si="23"/>
        <v>A132</v>
      </c>
      <c r="C147" s="309"/>
      <c r="D147" s="57" t="str">
        <f t="shared" ca="1" si="24"/>
        <v/>
      </c>
      <c r="E147" s="59" t="str">
        <f t="shared" ca="1" si="25"/>
        <v/>
      </c>
      <c r="F147" s="215">
        <f ca="1">IF(LEN(B147)&gt;0,'OBRAČUNANA OSNOVNA PLAČA'!L141,"")</f>
        <v>0</v>
      </c>
      <c r="G147" s="60"/>
      <c r="H147" s="60"/>
      <c r="I147" s="60"/>
      <c r="J147" s="60"/>
      <c r="K147" s="60"/>
      <c r="L147" s="229">
        <f t="shared" si="42"/>
        <v>0</v>
      </c>
      <c r="M147" s="230">
        <f t="shared" ca="1" si="50"/>
        <v>0</v>
      </c>
      <c r="N147" s="230">
        <f t="shared" ca="1" si="51"/>
        <v>0</v>
      </c>
      <c r="O147" s="231">
        <f t="shared" ca="1" si="52"/>
        <v>0</v>
      </c>
      <c r="P147" s="232">
        <f t="shared" ca="1" si="53"/>
        <v>0</v>
      </c>
      <c r="Q147" s="233">
        <f t="shared" ca="1" si="43"/>
        <v>0</v>
      </c>
      <c r="R147" s="233">
        <f ca="1">IF(LEN(B147)&gt;0,'11'!R147-'11'!Q147,"")</f>
        <v>0</v>
      </c>
      <c r="S147" s="234"/>
      <c r="T147" s="34"/>
      <c r="U147" s="34"/>
      <c r="V147" s="34"/>
      <c r="W147" s="34"/>
      <c r="X147" s="34"/>
      <c r="Y147" s="34"/>
      <c r="AB147" s="167">
        <f>ROW()</f>
        <v>147</v>
      </c>
      <c r="AC147" s="168">
        <f t="shared" ca="1" si="26"/>
        <v>0</v>
      </c>
      <c r="AD147" s="168">
        <f t="shared" ca="1" si="27"/>
        <v>0</v>
      </c>
      <c r="AE147" s="169" t="str">
        <f t="shared" ca="1" si="44"/>
        <v>-</v>
      </c>
      <c r="AF147" s="168" t="str">
        <f t="shared" ca="1" si="45"/>
        <v>-</v>
      </c>
      <c r="AG147" s="169" t="str">
        <f t="shared" ca="1" si="46"/>
        <v>-</v>
      </c>
      <c r="AH147" s="168" t="str">
        <f t="shared" ca="1" si="47"/>
        <v>-</v>
      </c>
      <c r="AI147" s="168">
        <f t="shared" ca="1" si="48"/>
        <v>0</v>
      </c>
      <c r="AJ147" s="170">
        <f t="shared" ca="1" si="49"/>
        <v>0</v>
      </c>
      <c r="AK147" s="168">
        <f t="shared" ca="1" si="28"/>
        <v>0</v>
      </c>
      <c r="AL147" s="168">
        <f t="shared" ca="1" si="29"/>
        <v>0</v>
      </c>
    </row>
    <row r="148" spans="1:38" ht="27" customHeight="1" x14ac:dyDescent="0.2">
      <c r="A148" s="56">
        <v>133</v>
      </c>
      <c r="B148" s="309" t="str">
        <f t="shared" ca="1" si="23"/>
        <v>A133</v>
      </c>
      <c r="C148" s="309"/>
      <c r="D148" s="57" t="str">
        <f t="shared" ca="1" si="24"/>
        <v/>
      </c>
      <c r="E148" s="59" t="str">
        <f t="shared" ca="1" si="25"/>
        <v/>
      </c>
      <c r="F148" s="215">
        <f ca="1">IF(LEN(B148)&gt;0,'OBRAČUNANA OSNOVNA PLAČA'!L142,"")</f>
        <v>0</v>
      </c>
      <c r="G148" s="60"/>
      <c r="H148" s="60"/>
      <c r="I148" s="60"/>
      <c r="J148" s="60"/>
      <c r="K148" s="60"/>
      <c r="L148" s="229">
        <f t="shared" si="42"/>
        <v>0</v>
      </c>
      <c r="M148" s="230">
        <f t="shared" ca="1" si="50"/>
        <v>0</v>
      </c>
      <c r="N148" s="230">
        <f t="shared" ca="1" si="51"/>
        <v>0</v>
      </c>
      <c r="O148" s="231">
        <f t="shared" ca="1" si="52"/>
        <v>0</v>
      </c>
      <c r="P148" s="232">
        <f t="shared" ca="1" si="53"/>
        <v>0</v>
      </c>
      <c r="Q148" s="233">
        <f t="shared" ca="1" si="43"/>
        <v>0</v>
      </c>
      <c r="R148" s="233">
        <f ca="1">IF(LEN(B148)&gt;0,'11'!R148-'11'!Q148,"")</f>
        <v>0</v>
      </c>
      <c r="S148" s="234"/>
      <c r="T148" s="34"/>
      <c r="U148" s="34"/>
      <c r="V148" s="34"/>
      <c r="W148" s="34"/>
      <c r="X148" s="34"/>
      <c r="Y148" s="34"/>
      <c r="AB148" s="167">
        <f>ROW()</f>
        <v>148</v>
      </c>
      <c r="AC148" s="168">
        <f t="shared" ca="1" si="26"/>
        <v>0</v>
      </c>
      <c r="AD148" s="168">
        <f t="shared" ca="1" si="27"/>
        <v>0</v>
      </c>
      <c r="AE148" s="169" t="str">
        <f t="shared" ca="1" si="44"/>
        <v>-</v>
      </c>
      <c r="AF148" s="168" t="str">
        <f t="shared" ca="1" si="45"/>
        <v>-</v>
      </c>
      <c r="AG148" s="169" t="str">
        <f t="shared" ca="1" si="46"/>
        <v>-</v>
      </c>
      <c r="AH148" s="168" t="str">
        <f t="shared" ca="1" si="47"/>
        <v>-</v>
      </c>
      <c r="AI148" s="168">
        <f t="shared" ca="1" si="48"/>
        <v>0</v>
      </c>
      <c r="AJ148" s="170">
        <f t="shared" ca="1" si="49"/>
        <v>0</v>
      </c>
      <c r="AK148" s="168">
        <f t="shared" ca="1" si="28"/>
        <v>0</v>
      </c>
      <c r="AL148" s="168">
        <f t="shared" ca="1" si="29"/>
        <v>0</v>
      </c>
    </row>
    <row r="149" spans="1:38" ht="27" customHeight="1" x14ac:dyDescent="0.2">
      <c r="A149" s="56">
        <v>134</v>
      </c>
      <c r="B149" s="309" t="str">
        <f t="shared" ca="1" si="23"/>
        <v>A134</v>
      </c>
      <c r="C149" s="309"/>
      <c r="D149" s="57" t="str">
        <f t="shared" ca="1" si="24"/>
        <v/>
      </c>
      <c r="E149" s="59" t="str">
        <f t="shared" ca="1" si="25"/>
        <v/>
      </c>
      <c r="F149" s="215">
        <f ca="1">IF(LEN(B149)&gt;0,'OBRAČUNANA OSNOVNA PLAČA'!L143,"")</f>
        <v>0</v>
      </c>
      <c r="G149" s="60"/>
      <c r="H149" s="60"/>
      <c r="I149" s="60"/>
      <c r="J149" s="60"/>
      <c r="K149" s="60"/>
      <c r="L149" s="229">
        <f t="shared" si="42"/>
        <v>0</v>
      </c>
      <c r="M149" s="230">
        <f t="shared" ca="1" si="50"/>
        <v>0</v>
      </c>
      <c r="N149" s="230">
        <f t="shared" ca="1" si="51"/>
        <v>0</v>
      </c>
      <c r="O149" s="231">
        <f t="shared" ca="1" si="52"/>
        <v>0</v>
      </c>
      <c r="P149" s="232">
        <f t="shared" ca="1" si="53"/>
        <v>0</v>
      </c>
      <c r="Q149" s="233">
        <f t="shared" ca="1" si="43"/>
        <v>0</v>
      </c>
      <c r="R149" s="233">
        <f ca="1">IF(LEN(B149)&gt;0,'11'!R149-'11'!Q149,"")</f>
        <v>0</v>
      </c>
      <c r="S149" s="234"/>
      <c r="T149" s="34"/>
      <c r="U149" s="34"/>
      <c r="V149" s="34"/>
      <c r="W149" s="34"/>
      <c r="X149" s="34"/>
      <c r="Y149" s="34"/>
      <c r="AB149" s="167">
        <f>ROW()</f>
        <v>149</v>
      </c>
      <c r="AC149" s="168">
        <f t="shared" ca="1" si="26"/>
        <v>0</v>
      </c>
      <c r="AD149" s="168">
        <f t="shared" ca="1" si="27"/>
        <v>0</v>
      </c>
      <c r="AE149" s="169" t="str">
        <f t="shared" ca="1" si="44"/>
        <v>-</v>
      </c>
      <c r="AF149" s="168" t="str">
        <f t="shared" ca="1" si="45"/>
        <v>-</v>
      </c>
      <c r="AG149" s="169" t="str">
        <f t="shared" ca="1" si="46"/>
        <v>-</v>
      </c>
      <c r="AH149" s="168" t="str">
        <f t="shared" ca="1" si="47"/>
        <v>-</v>
      </c>
      <c r="AI149" s="168">
        <f t="shared" ca="1" si="48"/>
        <v>0</v>
      </c>
      <c r="AJ149" s="170">
        <f t="shared" ca="1" si="49"/>
        <v>0</v>
      </c>
      <c r="AK149" s="168">
        <f t="shared" ca="1" si="28"/>
        <v>0</v>
      </c>
      <c r="AL149" s="168">
        <f t="shared" ca="1" si="29"/>
        <v>0</v>
      </c>
    </row>
    <row r="150" spans="1:38" ht="27" customHeight="1" x14ac:dyDescent="0.2">
      <c r="A150" s="56">
        <v>135</v>
      </c>
      <c r="B150" s="309" t="str">
        <f t="shared" ca="1" si="23"/>
        <v>A135</v>
      </c>
      <c r="C150" s="309"/>
      <c r="D150" s="57" t="str">
        <f t="shared" ca="1" si="24"/>
        <v/>
      </c>
      <c r="E150" s="59" t="str">
        <f t="shared" ca="1" si="25"/>
        <v/>
      </c>
      <c r="F150" s="215">
        <f ca="1">IF(LEN(B150)&gt;0,'OBRAČUNANA OSNOVNA PLAČA'!L144,"")</f>
        <v>0</v>
      </c>
      <c r="G150" s="60"/>
      <c r="H150" s="60"/>
      <c r="I150" s="60"/>
      <c r="J150" s="60"/>
      <c r="K150" s="60"/>
      <c r="L150" s="229">
        <f t="shared" si="42"/>
        <v>0</v>
      </c>
      <c r="M150" s="230">
        <f t="shared" ca="1" si="50"/>
        <v>0</v>
      </c>
      <c r="N150" s="230">
        <f t="shared" ca="1" si="51"/>
        <v>0</v>
      </c>
      <c r="O150" s="231">
        <f t="shared" ca="1" si="52"/>
        <v>0</v>
      </c>
      <c r="P150" s="232">
        <f t="shared" ca="1" si="53"/>
        <v>0</v>
      </c>
      <c r="Q150" s="233">
        <f t="shared" ca="1" si="43"/>
        <v>0</v>
      </c>
      <c r="R150" s="233">
        <f ca="1">IF(LEN(B150)&gt;0,'11'!R150-'11'!Q150,"")</f>
        <v>0</v>
      </c>
      <c r="S150" s="234"/>
      <c r="T150" s="34"/>
      <c r="U150" s="34"/>
      <c r="V150" s="34"/>
      <c r="W150" s="34"/>
      <c r="X150" s="34"/>
      <c r="Y150" s="34"/>
      <c r="AB150" s="167">
        <f>ROW()</f>
        <v>150</v>
      </c>
      <c r="AC150" s="168">
        <f t="shared" ca="1" si="26"/>
        <v>0</v>
      </c>
      <c r="AD150" s="168">
        <f t="shared" ca="1" si="27"/>
        <v>0</v>
      </c>
      <c r="AE150" s="169" t="str">
        <f t="shared" ca="1" si="44"/>
        <v>-</v>
      </c>
      <c r="AF150" s="168" t="str">
        <f t="shared" ca="1" si="45"/>
        <v>-</v>
      </c>
      <c r="AG150" s="169" t="str">
        <f t="shared" ca="1" si="46"/>
        <v>-</v>
      </c>
      <c r="AH150" s="168" t="str">
        <f t="shared" ca="1" si="47"/>
        <v>-</v>
      </c>
      <c r="AI150" s="168">
        <f t="shared" ca="1" si="48"/>
        <v>0</v>
      </c>
      <c r="AJ150" s="170">
        <f t="shared" ca="1" si="49"/>
        <v>0</v>
      </c>
      <c r="AK150" s="168">
        <f t="shared" ca="1" si="28"/>
        <v>0</v>
      </c>
      <c r="AL150" s="168">
        <f t="shared" ca="1" si="29"/>
        <v>0</v>
      </c>
    </row>
    <row r="151" spans="1:38" ht="27" customHeight="1" x14ac:dyDescent="0.2">
      <c r="A151" s="56">
        <v>136</v>
      </c>
      <c r="B151" s="309" t="str">
        <f t="shared" ca="1" si="23"/>
        <v>A136</v>
      </c>
      <c r="C151" s="309"/>
      <c r="D151" s="57" t="str">
        <f t="shared" ca="1" si="24"/>
        <v/>
      </c>
      <c r="E151" s="59" t="str">
        <f t="shared" ca="1" si="25"/>
        <v/>
      </c>
      <c r="F151" s="215">
        <f ca="1">IF(LEN(B151)&gt;0,'OBRAČUNANA OSNOVNA PLAČA'!L145,"")</f>
        <v>0</v>
      </c>
      <c r="G151" s="60"/>
      <c r="H151" s="60"/>
      <c r="I151" s="60"/>
      <c r="J151" s="60"/>
      <c r="K151" s="60"/>
      <c r="L151" s="229">
        <f t="shared" si="42"/>
        <v>0</v>
      </c>
      <c r="M151" s="230">
        <f t="shared" ca="1" si="50"/>
        <v>0</v>
      </c>
      <c r="N151" s="230">
        <f t="shared" ca="1" si="51"/>
        <v>0</v>
      </c>
      <c r="O151" s="231">
        <f t="shared" ca="1" si="52"/>
        <v>0</v>
      </c>
      <c r="P151" s="232">
        <f t="shared" ca="1" si="53"/>
        <v>0</v>
      </c>
      <c r="Q151" s="233">
        <f t="shared" ca="1" si="43"/>
        <v>0</v>
      </c>
      <c r="R151" s="233">
        <f ca="1">IF(LEN(B151)&gt;0,'11'!R151-'11'!Q151,"")</f>
        <v>0</v>
      </c>
      <c r="S151" s="234"/>
      <c r="T151" s="34"/>
      <c r="U151" s="34"/>
      <c r="V151" s="34"/>
      <c r="W151" s="34"/>
      <c r="X151" s="34"/>
      <c r="Y151" s="34"/>
      <c r="AB151" s="167">
        <f>ROW()</f>
        <v>151</v>
      </c>
      <c r="AC151" s="168">
        <f t="shared" ca="1" si="26"/>
        <v>0</v>
      </c>
      <c r="AD151" s="168">
        <f t="shared" ca="1" si="27"/>
        <v>0</v>
      </c>
      <c r="AE151" s="169" t="str">
        <f t="shared" ca="1" si="44"/>
        <v>-</v>
      </c>
      <c r="AF151" s="168" t="str">
        <f t="shared" ca="1" si="45"/>
        <v>-</v>
      </c>
      <c r="AG151" s="169" t="str">
        <f t="shared" ca="1" si="46"/>
        <v>-</v>
      </c>
      <c r="AH151" s="168" t="str">
        <f t="shared" ca="1" si="47"/>
        <v>-</v>
      </c>
      <c r="AI151" s="168">
        <f t="shared" ca="1" si="48"/>
        <v>0</v>
      </c>
      <c r="AJ151" s="170">
        <f t="shared" ca="1" si="49"/>
        <v>0</v>
      </c>
      <c r="AK151" s="168">
        <f t="shared" ca="1" si="28"/>
        <v>0</v>
      </c>
      <c r="AL151" s="168">
        <f t="shared" ca="1" si="29"/>
        <v>0</v>
      </c>
    </row>
    <row r="152" spans="1:38" ht="27" customHeight="1" x14ac:dyDescent="0.2">
      <c r="A152" s="56">
        <v>137</v>
      </c>
      <c r="B152" s="309" t="str">
        <f t="shared" ca="1" si="23"/>
        <v>A137</v>
      </c>
      <c r="C152" s="309"/>
      <c r="D152" s="57" t="str">
        <f t="shared" ca="1" si="24"/>
        <v/>
      </c>
      <c r="E152" s="59" t="str">
        <f t="shared" ca="1" si="25"/>
        <v/>
      </c>
      <c r="F152" s="215">
        <f ca="1">IF(LEN(B152)&gt;0,'OBRAČUNANA OSNOVNA PLAČA'!L146,"")</f>
        <v>0</v>
      </c>
      <c r="G152" s="60"/>
      <c r="H152" s="60"/>
      <c r="I152" s="60"/>
      <c r="J152" s="60"/>
      <c r="K152" s="60"/>
      <c r="L152" s="229">
        <f t="shared" si="42"/>
        <v>0</v>
      </c>
      <c r="M152" s="230">
        <f t="shared" ca="1" si="50"/>
        <v>0</v>
      </c>
      <c r="N152" s="230">
        <f t="shared" ca="1" si="51"/>
        <v>0</v>
      </c>
      <c r="O152" s="231">
        <f t="shared" ca="1" si="52"/>
        <v>0</v>
      </c>
      <c r="P152" s="232">
        <f t="shared" ca="1" si="53"/>
        <v>0</v>
      </c>
      <c r="Q152" s="233">
        <f t="shared" ca="1" si="43"/>
        <v>0</v>
      </c>
      <c r="R152" s="233">
        <f ca="1">IF(LEN(B152)&gt;0,'11'!R152-'11'!Q152,"")</f>
        <v>0</v>
      </c>
      <c r="S152" s="234"/>
      <c r="T152" s="34"/>
      <c r="U152" s="34"/>
      <c r="V152" s="34"/>
      <c r="W152" s="34"/>
      <c r="X152" s="34"/>
      <c r="Y152" s="34"/>
      <c r="AB152" s="167">
        <f>ROW()</f>
        <v>152</v>
      </c>
      <c r="AC152" s="168">
        <f t="shared" ca="1" si="26"/>
        <v>0</v>
      </c>
      <c r="AD152" s="168">
        <f t="shared" ca="1" si="27"/>
        <v>0</v>
      </c>
      <c r="AE152" s="169" t="str">
        <f t="shared" ca="1" si="44"/>
        <v>-</v>
      </c>
      <c r="AF152" s="168" t="str">
        <f t="shared" ca="1" si="45"/>
        <v>-</v>
      </c>
      <c r="AG152" s="169" t="str">
        <f t="shared" ca="1" si="46"/>
        <v>-</v>
      </c>
      <c r="AH152" s="168" t="str">
        <f t="shared" ca="1" si="47"/>
        <v>-</v>
      </c>
      <c r="AI152" s="168">
        <f t="shared" ca="1" si="48"/>
        <v>0</v>
      </c>
      <c r="AJ152" s="170">
        <f t="shared" ca="1" si="49"/>
        <v>0</v>
      </c>
      <c r="AK152" s="168">
        <f t="shared" ca="1" si="28"/>
        <v>0</v>
      </c>
      <c r="AL152" s="168">
        <f t="shared" ca="1" si="29"/>
        <v>0</v>
      </c>
    </row>
    <row r="153" spans="1:38" ht="27" customHeight="1" x14ac:dyDescent="0.2">
      <c r="A153" s="56">
        <v>138</v>
      </c>
      <c r="B153" s="309" t="str">
        <f t="shared" ca="1" si="23"/>
        <v>A138</v>
      </c>
      <c r="C153" s="309"/>
      <c r="D153" s="57" t="str">
        <f t="shared" ca="1" si="24"/>
        <v/>
      </c>
      <c r="E153" s="59" t="str">
        <f t="shared" ca="1" si="25"/>
        <v/>
      </c>
      <c r="F153" s="215">
        <f ca="1">IF(LEN(B153)&gt;0,'OBRAČUNANA OSNOVNA PLAČA'!L147,"")</f>
        <v>0</v>
      </c>
      <c r="G153" s="60"/>
      <c r="H153" s="60"/>
      <c r="I153" s="60"/>
      <c r="J153" s="60"/>
      <c r="K153" s="60"/>
      <c r="L153" s="229">
        <f t="shared" si="42"/>
        <v>0</v>
      </c>
      <c r="M153" s="230">
        <f t="shared" ca="1" si="50"/>
        <v>0</v>
      </c>
      <c r="N153" s="230">
        <f t="shared" ca="1" si="51"/>
        <v>0</v>
      </c>
      <c r="O153" s="231">
        <f t="shared" ca="1" si="52"/>
        <v>0</v>
      </c>
      <c r="P153" s="232">
        <f t="shared" ca="1" si="53"/>
        <v>0</v>
      </c>
      <c r="Q153" s="233">
        <f t="shared" ca="1" si="43"/>
        <v>0</v>
      </c>
      <c r="R153" s="233">
        <f ca="1">IF(LEN(B153)&gt;0,'11'!R153-'11'!Q153,"")</f>
        <v>0</v>
      </c>
      <c r="S153" s="234"/>
      <c r="T153" s="34"/>
      <c r="U153" s="34"/>
      <c r="V153" s="34"/>
      <c r="W153" s="34"/>
      <c r="X153" s="34"/>
      <c r="Y153" s="34"/>
      <c r="AB153" s="167">
        <f>ROW()</f>
        <v>153</v>
      </c>
      <c r="AC153" s="168">
        <f t="shared" ca="1" si="26"/>
        <v>0</v>
      </c>
      <c r="AD153" s="168">
        <f t="shared" ca="1" si="27"/>
        <v>0</v>
      </c>
      <c r="AE153" s="169" t="str">
        <f t="shared" ca="1" si="44"/>
        <v>-</v>
      </c>
      <c r="AF153" s="168" t="str">
        <f t="shared" ca="1" si="45"/>
        <v>-</v>
      </c>
      <c r="AG153" s="169" t="str">
        <f t="shared" ca="1" si="46"/>
        <v>-</v>
      </c>
      <c r="AH153" s="168" t="str">
        <f t="shared" ca="1" si="47"/>
        <v>-</v>
      </c>
      <c r="AI153" s="168">
        <f t="shared" ca="1" si="48"/>
        <v>0</v>
      </c>
      <c r="AJ153" s="170">
        <f t="shared" ca="1" si="49"/>
        <v>0</v>
      </c>
      <c r="AK153" s="168">
        <f t="shared" ca="1" si="28"/>
        <v>0</v>
      </c>
      <c r="AL153" s="168">
        <f t="shared" ca="1" si="29"/>
        <v>0</v>
      </c>
    </row>
    <row r="154" spans="1:38" ht="27" customHeight="1" x14ac:dyDescent="0.2">
      <c r="A154" s="56">
        <v>139</v>
      </c>
      <c r="B154" s="309" t="str">
        <f t="shared" ca="1" si="23"/>
        <v>A139</v>
      </c>
      <c r="C154" s="309"/>
      <c r="D154" s="57" t="str">
        <f t="shared" ca="1" si="24"/>
        <v/>
      </c>
      <c r="E154" s="59" t="str">
        <f t="shared" ca="1" si="25"/>
        <v/>
      </c>
      <c r="F154" s="215">
        <f ca="1">IF(LEN(B154)&gt;0,'OBRAČUNANA OSNOVNA PLAČA'!L148,"")</f>
        <v>0</v>
      </c>
      <c r="G154" s="60"/>
      <c r="H154" s="60"/>
      <c r="I154" s="60"/>
      <c r="J154" s="60"/>
      <c r="K154" s="60"/>
      <c r="L154" s="229">
        <f t="shared" si="42"/>
        <v>0</v>
      </c>
      <c r="M154" s="230">
        <f t="shared" ca="1" si="50"/>
        <v>0</v>
      </c>
      <c r="N154" s="230">
        <f t="shared" ca="1" si="51"/>
        <v>0</v>
      </c>
      <c r="O154" s="231">
        <f t="shared" ca="1" si="52"/>
        <v>0</v>
      </c>
      <c r="P154" s="232">
        <f t="shared" ca="1" si="53"/>
        <v>0</v>
      </c>
      <c r="Q154" s="233">
        <f t="shared" ca="1" si="43"/>
        <v>0</v>
      </c>
      <c r="R154" s="233">
        <f ca="1">IF(LEN(B154)&gt;0,'11'!R154-'11'!Q154,"")</f>
        <v>0</v>
      </c>
      <c r="S154" s="234"/>
      <c r="T154" s="34"/>
      <c r="U154" s="34"/>
      <c r="V154" s="34"/>
      <c r="W154" s="34"/>
      <c r="X154" s="34"/>
      <c r="Y154" s="34"/>
      <c r="AB154" s="167">
        <f>ROW()</f>
        <v>154</v>
      </c>
      <c r="AC154" s="168">
        <f t="shared" ca="1" si="26"/>
        <v>0</v>
      </c>
      <c r="AD154" s="168">
        <f t="shared" ca="1" si="27"/>
        <v>0</v>
      </c>
      <c r="AE154" s="169" t="str">
        <f t="shared" ca="1" si="44"/>
        <v>-</v>
      </c>
      <c r="AF154" s="168" t="str">
        <f t="shared" ca="1" si="45"/>
        <v>-</v>
      </c>
      <c r="AG154" s="169" t="str">
        <f t="shared" ca="1" si="46"/>
        <v>-</v>
      </c>
      <c r="AH154" s="168" t="str">
        <f t="shared" ca="1" si="47"/>
        <v>-</v>
      </c>
      <c r="AI154" s="168">
        <f t="shared" ca="1" si="48"/>
        <v>0</v>
      </c>
      <c r="AJ154" s="170">
        <f t="shared" ca="1" si="49"/>
        <v>0</v>
      </c>
      <c r="AK154" s="168">
        <f t="shared" ca="1" si="28"/>
        <v>0</v>
      </c>
      <c r="AL154" s="168">
        <f t="shared" ca="1" si="29"/>
        <v>0</v>
      </c>
    </row>
    <row r="155" spans="1:38" ht="27" customHeight="1" x14ac:dyDescent="0.2">
      <c r="A155" s="56">
        <v>140</v>
      </c>
      <c r="B155" s="309" t="str">
        <f t="shared" ca="1" si="23"/>
        <v>A140</v>
      </c>
      <c r="C155" s="309"/>
      <c r="D155" s="57" t="str">
        <f t="shared" ca="1" si="24"/>
        <v/>
      </c>
      <c r="E155" s="59" t="str">
        <f t="shared" ca="1" si="25"/>
        <v/>
      </c>
      <c r="F155" s="215">
        <f ca="1">IF(LEN(B155)&gt;0,'OBRAČUNANA OSNOVNA PLAČA'!L149,"")</f>
        <v>0</v>
      </c>
      <c r="G155" s="60"/>
      <c r="H155" s="60"/>
      <c r="I155" s="60"/>
      <c r="J155" s="60"/>
      <c r="K155" s="60"/>
      <c r="L155" s="229">
        <f t="shared" si="42"/>
        <v>0</v>
      </c>
      <c r="M155" s="230">
        <f t="shared" ca="1" si="50"/>
        <v>0</v>
      </c>
      <c r="N155" s="230">
        <f t="shared" ca="1" si="51"/>
        <v>0</v>
      </c>
      <c r="O155" s="231">
        <f t="shared" ca="1" si="52"/>
        <v>0</v>
      </c>
      <c r="P155" s="232">
        <f t="shared" ca="1" si="53"/>
        <v>0</v>
      </c>
      <c r="Q155" s="233">
        <f t="shared" ca="1" si="43"/>
        <v>0</v>
      </c>
      <c r="R155" s="233">
        <f ca="1">IF(LEN(B155)&gt;0,'11'!R155-'11'!Q155,"")</f>
        <v>0</v>
      </c>
      <c r="S155" s="234"/>
      <c r="T155" s="34"/>
      <c r="U155" s="34"/>
      <c r="V155" s="34"/>
      <c r="W155" s="34"/>
      <c r="X155" s="34"/>
      <c r="Y155" s="34"/>
      <c r="AB155" s="167">
        <f>ROW()</f>
        <v>155</v>
      </c>
      <c r="AC155" s="168">
        <f t="shared" ca="1" si="26"/>
        <v>0</v>
      </c>
      <c r="AD155" s="168">
        <f t="shared" ca="1" si="27"/>
        <v>0</v>
      </c>
      <c r="AE155" s="169" t="str">
        <f t="shared" ca="1" si="44"/>
        <v>-</v>
      </c>
      <c r="AF155" s="168" t="str">
        <f t="shared" ca="1" si="45"/>
        <v>-</v>
      </c>
      <c r="AG155" s="169" t="str">
        <f t="shared" ca="1" si="46"/>
        <v>-</v>
      </c>
      <c r="AH155" s="168" t="str">
        <f t="shared" ca="1" si="47"/>
        <v>-</v>
      </c>
      <c r="AI155" s="168">
        <f t="shared" ca="1" si="48"/>
        <v>0</v>
      </c>
      <c r="AJ155" s="170">
        <f t="shared" ca="1" si="49"/>
        <v>0</v>
      </c>
      <c r="AK155" s="168">
        <f t="shared" ca="1" si="28"/>
        <v>0</v>
      </c>
      <c r="AL155" s="168">
        <f t="shared" ca="1" si="29"/>
        <v>0</v>
      </c>
    </row>
    <row r="156" spans="1:38" ht="27" customHeight="1" x14ac:dyDescent="0.2">
      <c r="A156" s="56">
        <v>141</v>
      </c>
      <c r="B156" s="309" t="str">
        <f t="shared" ca="1" si="23"/>
        <v>A141</v>
      </c>
      <c r="C156" s="309"/>
      <c r="D156" s="57" t="str">
        <f t="shared" ca="1" si="24"/>
        <v/>
      </c>
      <c r="E156" s="59" t="str">
        <f t="shared" ca="1" si="25"/>
        <v/>
      </c>
      <c r="F156" s="215">
        <f ca="1">IF(LEN(B156)&gt;0,'OBRAČUNANA OSNOVNA PLAČA'!L150,"")</f>
        <v>0</v>
      </c>
      <c r="G156" s="60"/>
      <c r="H156" s="60"/>
      <c r="I156" s="60"/>
      <c r="J156" s="60"/>
      <c r="K156" s="60"/>
      <c r="L156" s="229">
        <f t="shared" si="42"/>
        <v>0</v>
      </c>
      <c r="M156" s="230">
        <f t="shared" ca="1" si="50"/>
        <v>0</v>
      </c>
      <c r="N156" s="230">
        <f t="shared" ca="1" si="51"/>
        <v>0</v>
      </c>
      <c r="O156" s="231">
        <f t="shared" ca="1" si="52"/>
        <v>0</v>
      </c>
      <c r="P156" s="232">
        <f t="shared" ca="1" si="53"/>
        <v>0</v>
      </c>
      <c r="Q156" s="233">
        <f t="shared" ca="1" si="43"/>
        <v>0</v>
      </c>
      <c r="R156" s="233">
        <f ca="1">IF(LEN(B156)&gt;0,'11'!R156-'11'!Q156,"")</f>
        <v>0</v>
      </c>
      <c r="S156" s="234"/>
      <c r="T156" s="34"/>
      <c r="U156" s="34"/>
      <c r="V156" s="34"/>
      <c r="W156" s="34"/>
      <c r="X156" s="34"/>
      <c r="Y156" s="34"/>
      <c r="AB156" s="167">
        <f>ROW()</f>
        <v>156</v>
      </c>
      <c r="AC156" s="168">
        <f t="shared" ca="1" si="26"/>
        <v>0</v>
      </c>
      <c r="AD156" s="168">
        <f t="shared" ca="1" si="27"/>
        <v>0</v>
      </c>
      <c r="AE156" s="169" t="str">
        <f t="shared" ca="1" si="44"/>
        <v>-</v>
      </c>
      <c r="AF156" s="168" t="str">
        <f t="shared" ca="1" si="45"/>
        <v>-</v>
      </c>
      <c r="AG156" s="169" t="str">
        <f t="shared" ca="1" si="46"/>
        <v>-</v>
      </c>
      <c r="AH156" s="168" t="str">
        <f t="shared" ca="1" si="47"/>
        <v>-</v>
      </c>
      <c r="AI156" s="168">
        <f t="shared" ca="1" si="48"/>
        <v>0</v>
      </c>
      <c r="AJ156" s="170">
        <f t="shared" ca="1" si="49"/>
        <v>0</v>
      </c>
      <c r="AK156" s="168">
        <f t="shared" ca="1" si="28"/>
        <v>0</v>
      </c>
      <c r="AL156" s="168">
        <f t="shared" ca="1" si="29"/>
        <v>0</v>
      </c>
    </row>
    <row r="157" spans="1:38" ht="27" customHeight="1" x14ac:dyDescent="0.2">
      <c r="A157" s="56">
        <v>142</v>
      </c>
      <c r="B157" s="309" t="str">
        <f t="shared" ca="1" si="23"/>
        <v>A142</v>
      </c>
      <c r="C157" s="309"/>
      <c r="D157" s="57" t="str">
        <f t="shared" ca="1" si="24"/>
        <v/>
      </c>
      <c r="E157" s="59" t="str">
        <f t="shared" ca="1" si="25"/>
        <v/>
      </c>
      <c r="F157" s="215">
        <f ca="1">IF(LEN(B157)&gt;0,'OBRAČUNANA OSNOVNA PLAČA'!L151,"")</f>
        <v>0</v>
      </c>
      <c r="G157" s="60"/>
      <c r="H157" s="60"/>
      <c r="I157" s="60"/>
      <c r="J157" s="60"/>
      <c r="K157" s="60"/>
      <c r="L157" s="229">
        <f t="shared" si="42"/>
        <v>0</v>
      </c>
      <c r="M157" s="230">
        <f t="shared" ca="1" si="50"/>
        <v>0</v>
      </c>
      <c r="N157" s="230">
        <f t="shared" ca="1" si="51"/>
        <v>0</v>
      </c>
      <c r="O157" s="231">
        <f t="shared" ca="1" si="52"/>
        <v>0</v>
      </c>
      <c r="P157" s="232">
        <f t="shared" ca="1" si="53"/>
        <v>0</v>
      </c>
      <c r="Q157" s="233">
        <f t="shared" ca="1" si="43"/>
        <v>0</v>
      </c>
      <c r="R157" s="233">
        <f ca="1">IF(LEN(B157)&gt;0,'11'!R157-'11'!Q157,"")</f>
        <v>0</v>
      </c>
      <c r="S157" s="234"/>
      <c r="T157" s="34"/>
      <c r="U157" s="34"/>
      <c r="V157" s="34"/>
      <c r="W157" s="34"/>
      <c r="X157" s="34"/>
      <c r="Y157" s="34"/>
      <c r="AB157" s="167">
        <f>ROW()</f>
        <v>157</v>
      </c>
      <c r="AC157" s="168">
        <f t="shared" ca="1" si="26"/>
        <v>0</v>
      </c>
      <c r="AD157" s="168">
        <f t="shared" ca="1" si="27"/>
        <v>0</v>
      </c>
      <c r="AE157" s="169" t="str">
        <f t="shared" ca="1" si="44"/>
        <v>-</v>
      </c>
      <c r="AF157" s="168" t="str">
        <f t="shared" ca="1" si="45"/>
        <v>-</v>
      </c>
      <c r="AG157" s="169" t="str">
        <f t="shared" ca="1" si="46"/>
        <v>-</v>
      </c>
      <c r="AH157" s="168" t="str">
        <f t="shared" ca="1" si="47"/>
        <v>-</v>
      </c>
      <c r="AI157" s="168">
        <f t="shared" ca="1" si="48"/>
        <v>0</v>
      </c>
      <c r="AJ157" s="170">
        <f t="shared" ca="1" si="49"/>
        <v>0</v>
      </c>
      <c r="AK157" s="168">
        <f t="shared" ca="1" si="28"/>
        <v>0</v>
      </c>
      <c r="AL157" s="168">
        <f t="shared" ca="1" si="29"/>
        <v>0</v>
      </c>
    </row>
    <row r="158" spans="1:38" ht="27" customHeight="1" x14ac:dyDescent="0.2">
      <c r="A158" s="56">
        <v>143</v>
      </c>
      <c r="B158" s="309" t="str">
        <f t="shared" ca="1" si="23"/>
        <v>A143</v>
      </c>
      <c r="C158" s="309"/>
      <c r="D158" s="57" t="str">
        <f t="shared" ca="1" si="24"/>
        <v/>
      </c>
      <c r="E158" s="59" t="str">
        <f t="shared" ca="1" si="25"/>
        <v/>
      </c>
      <c r="F158" s="215">
        <f ca="1">IF(LEN(B158)&gt;0,'OBRAČUNANA OSNOVNA PLAČA'!L152,"")</f>
        <v>0</v>
      </c>
      <c r="G158" s="60"/>
      <c r="H158" s="60"/>
      <c r="I158" s="60"/>
      <c r="J158" s="60"/>
      <c r="K158" s="60"/>
      <c r="L158" s="229">
        <f t="shared" si="42"/>
        <v>0</v>
      </c>
      <c r="M158" s="230">
        <f t="shared" ca="1" si="50"/>
        <v>0</v>
      </c>
      <c r="N158" s="230">
        <f t="shared" ca="1" si="51"/>
        <v>0</v>
      </c>
      <c r="O158" s="231">
        <f t="shared" ca="1" si="52"/>
        <v>0</v>
      </c>
      <c r="P158" s="232">
        <f t="shared" ca="1" si="53"/>
        <v>0</v>
      </c>
      <c r="Q158" s="233">
        <f t="shared" ca="1" si="43"/>
        <v>0</v>
      </c>
      <c r="R158" s="233">
        <f ca="1">IF(LEN(B158)&gt;0,'11'!R158-'11'!Q158,"")</f>
        <v>0</v>
      </c>
      <c r="S158" s="234"/>
      <c r="T158" s="34"/>
      <c r="U158" s="34"/>
      <c r="V158" s="34"/>
      <c r="W158" s="34"/>
      <c r="X158" s="34"/>
      <c r="Y158" s="34"/>
      <c r="AB158" s="167">
        <f>ROW()</f>
        <v>158</v>
      </c>
      <c r="AC158" s="168">
        <f t="shared" ca="1" si="26"/>
        <v>0</v>
      </c>
      <c r="AD158" s="168">
        <f t="shared" ca="1" si="27"/>
        <v>0</v>
      </c>
      <c r="AE158" s="169" t="str">
        <f t="shared" ca="1" si="44"/>
        <v>-</v>
      </c>
      <c r="AF158" s="168" t="str">
        <f t="shared" ca="1" si="45"/>
        <v>-</v>
      </c>
      <c r="AG158" s="169" t="str">
        <f t="shared" ca="1" si="46"/>
        <v>-</v>
      </c>
      <c r="AH158" s="168" t="str">
        <f t="shared" ca="1" si="47"/>
        <v>-</v>
      </c>
      <c r="AI158" s="168">
        <f t="shared" ca="1" si="48"/>
        <v>0</v>
      </c>
      <c r="AJ158" s="170">
        <f t="shared" ca="1" si="49"/>
        <v>0</v>
      </c>
      <c r="AK158" s="168">
        <f t="shared" ca="1" si="28"/>
        <v>0</v>
      </c>
      <c r="AL158" s="168">
        <f t="shared" ca="1" si="29"/>
        <v>0</v>
      </c>
    </row>
    <row r="159" spans="1:38" ht="27" customHeight="1" x14ac:dyDescent="0.2">
      <c r="A159" s="56">
        <v>144</v>
      </c>
      <c r="B159" s="309" t="str">
        <f t="shared" ca="1" si="23"/>
        <v>A144</v>
      </c>
      <c r="C159" s="309"/>
      <c r="D159" s="57" t="str">
        <f t="shared" ca="1" si="24"/>
        <v/>
      </c>
      <c r="E159" s="59" t="str">
        <f t="shared" ca="1" si="25"/>
        <v/>
      </c>
      <c r="F159" s="215">
        <f ca="1">IF(LEN(B159)&gt;0,'OBRAČUNANA OSNOVNA PLAČA'!L153,"")</f>
        <v>0</v>
      </c>
      <c r="G159" s="60"/>
      <c r="H159" s="60"/>
      <c r="I159" s="60"/>
      <c r="J159" s="60"/>
      <c r="K159" s="60"/>
      <c r="L159" s="229">
        <f t="shared" si="42"/>
        <v>0</v>
      </c>
      <c r="M159" s="230">
        <f t="shared" ca="1" si="50"/>
        <v>0</v>
      </c>
      <c r="N159" s="230">
        <f t="shared" ca="1" si="51"/>
        <v>0</v>
      </c>
      <c r="O159" s="231">
        <f t="shared" ca="1" si="52"/>
        <v>0</v>
      </c>
      <c r="P159" s="232">
        <f t="shared" ca="1" si="53"/>
        <v>0</v>
      </c>
      <c r="Q159" s="233">
        <f t="shared" ca="1" si="43"/>
        <v>0</v>
      </c>
      <c r="R159" s="233">
        <f ca="1">IF(LEN(B159)&gt;0,'11'!R159-'11'!Q159,"")</f>
        <v>0</v>
      </c>
      <c r="S159" s="234"/>
      <c r="T159" s="34"/>
      <c r="U159" s="34"/>
      <c r="V159" s="34"/>
      <c r="W159" s="34"/>
      <c r="X159" s="34"/>
      <c r="Y159" s="34"/>
      <c r="AB159" s="167">
        <f>ROW()</f>
        <v>159</v>
      </c>
      <c r="AC159" s="168">
        <f t="shared" ca="1" si="26"/>
        <v>0</v>
      </c>
      <c r="AD159" s="168">
        <f t="shared" ca="1" si="27"/>
        <v>0</v>
      </c>
      <c r="AE159" s="169" t="str">
        <f t="shared" ca="1" si="44"/>
        <v>-</v>
      </c>
      <c r="AF159" s="168" t="str">
        <f t="shared" ca="1" si="45"/>
        <v>-</v>
      </c>
      <c r="AG159" s="169" t="str">
        <f t="shared" ca="1" si="46"/>
        <v>-</v>
      </c>
      <c r="AH159" s="168" t="str">
        <f t="shared" ca="1" si="47"/>
        <v>-</v>
      </c>
      <c r="AI159" s="168">
        <f t="shared" ca="1" si="48"/>
        <v>0</v>
      </c>
      <c r="AJ159" s="170">
        <f t="shared" ca="1" si="49"/>
        <v>0</v>
      </c>
      <c r="AK159" s="168">
        <f t="shared" ca="1" si="28"/>
        <v>0</v>
      </c>
      <c r="AL159" s="168">
        <f t="shared" ca="1" si="29"/>
        <v>0</v>
      </c>
    </row>
    <row r="160" spans="1:38" ht="27" customHeight="1" x14ac:dyDescent="0.2">
      <c r="A160" s="56">
        <v>145</v>
      </c>
      <c r="B160" s="309" t="str">
        <f t="shared" ca="1" si="23"/>
        <v>A145</v>
      </c>
      <c r="C160" s="309"/>
      <c r="D160" s="57" t="str">
        <f t="shared" ca="1" si="24"/>
        <v/>
      </c>
      <c r="E160" s="59" t="str">
        <f t="shared" ca="1" si="25"/>
        <v/>
      </c>
      <c r="F160" s="215">
        <f ca="1">IF(LEN(B160)&gt;0,'OBRAČUNANA OSNOVNA PLAČA'!L154,"")</f>
        <v>0</v>
      </c>
      <c r="G160" s="60"/>
      <c r="H160" s="60"/>
      <c r="I160" s="60"/>
      <c r="J160" s="60"/>
      <c r="K160" s="60"/>
      <c r="L160" s="229">
        <f t="shared" si="42"/>
        <v>0</v>
      </c>
      <c r="M160" s="230">
        <f t="shared" ca="1" si="50"/>
        <v>0</v>
      </c>
      <c r="N160" s="230">
        <f t="shared" ca="1" si="51"/>
        <v>0</v>
      </c>
      <c r="O160" s="231">
        <f t="shared" ca="1" si="52"/>
        <v>0</v>
      </c>
      <c r="P160" s="232">
        <f t="shared" ca="1" si="53"/>
        <v>0</v>
      </c>
      <c r="Q160" s="233">
        <f t="shared" ca="1" si="43"/>
        <v>0</v>
      </c>
      <c r="R160" s="233">
        <f ca="1">IF(LEN(B160)&gt;0,'11'!R160-'11'!Q160,"")</f>
        <v>0</v>
      </c>
      <c r="S160" s="234"/>
      <c r="T160" s="34"/>
      <c r="U160" s="34"/>
      <c r="V160" s="34"/>
      <c r="W160" s="34"/>
      <c r="X160" s="34"/>
      <c r="Y160" s="34"/>
      <c r="AB160" s="167">
        <f>ROW()</f>
        <v>160</v>
      </c>
      <c r="AC160" s="168">
        <f t="shared" ca="1" si="26"/>
        <v>0</v>
      </c>
      <c r="AD160" s="168">
        <f t="shared" ca="1" si="27"/>
        <v>0</v>
      </c>
      <c r="AE160" s="169" t="str">
        <f t="shared" ca="1" si="44"/>
        <v>-</v>
      </c>
      <c r="AF160" s="168" t="str">
        <f t="shared" ca="1" si="45"/>
        <v>-</v>
      </c>
      <c r="AG160" s="169" t="str">
        <f t="shared" ca="1" si="46"/>
        <v>-</v>
      </c>
      <c r="AH160" s="168" t="str">
        <f t="shared" ca="1" si="47"/>
        <v>-</v>
      </c>
      <c r="AI160" s="168">
        <f t="shared" ca="1" si="48"/>
        <v>0</v>
      </c>
      <c r="AJ160" s="170">
        <f t="shared" ca="1" si="49"/>
        <v>0</v>
      </c>
      <c r="AK160" s="168">
        <f t="shared" ca="1" si="28"/>
        <v>0</v>
      </c>
      <c r="AL160" s="168">
        <f t="shared" ca="1" si="29"/>
        <v>0</v>
      </c>
    </row>
    <row r="161" spans="1:38" ht="27" customHeight="1" x14ac:dyDescent="0.2">
      <c r="A161" s="56">
        <v>146</v>
      </c>
      <c r="B161" s="309" t="str">
        <f t="shared" ca="1" si="23"/>
        <v>A146</v>
      </c>
      <c r="C161" s="309"/>
      <c r="D161" s="57" t="str">
        <f t="shared" ca="1" si="24"/>
        <v/>
      </c>
      <c r="E161" s="59" t="str">
        <f t="shared" ca="1" si="25"/>
        <v/>
      </c>
      <c r="F161" s="215">
        <f ca="1">IF(LEN(B161)&gt;0,'OBRAČUNANA OSNOVNA PLAČA'!L155,"")</f>
        <v>0</v>
      </c>
      <c r="G161" s="60"/>
      <c r="H161" s="60"/>
      <c r="I161" s="60"/>
      <c r="J161" s="60"/>
      <c r="K161" s="60"/>
      <c r="L161" s="229">
        <f t="shared" si="42"/>
        <v>0</v>
      </c>
      <c r="M161" s="230">
        <f t="shared" ca="1" si="50"/>
        <v>0</v>
      </c>
      <c r="N161" s="230">
        <f t="shared" ca="1" si="51"/>
        <v>0</v>
      </c>
      <c r="O161" s="231">
        <f t="shared" ca="1" si="52"/>
        <v>0</v>
      </c>
      <c r="P161" s="232">
        <f t="shared" ca="1" si="53"/>
        <v>0</v>
      </c>
      <c r="Q161" s="233">
        <f t="shared" ca="1" si="43"/>
        <v>0</v>
      </c>
      <c r="R161" s="233">
        <f ca="1">IF(LEN(B161)&gt;0,'11'!R161-'11'!Q161,"")</f>
        <v>0</v>
      </c>
      <c r="S161" s="234"/>
      <c r="T161" s="34"/>
      <c r="U161" s="34"/>
      <c r="V161" s="34"/>
      <c r="W161" s="34"/>
      <c r="X161" s="34"/>
      <c r="Y161" s="34"/>
      <c r="AB161" s="167">
        <f>ROW()</f>
        <v>161</v>
      </c>
      <c r="AC161" s="168">
        <f t="shared" ca="1" si="26"/>
        <v>0</v>
      </c>
      <c r="AD161" s="168">
        <f t="shared" ca="1" si="27"/>
        <v>0</v>
      </c>
      <c r="AE161" s="169" t="str">
        <f t="shared" ca="1" si="44"/>
        <v>-</v>
      </c>
      <c r="AF161" s="168" t="str">
        <f t="shared" ca="1" si="45"/>
        <v>-</v>
      </c>
      <c r="AG161" s="169" t="str">
        <f t="shared" ca="1" si="46"/>
        <v>-</v>
      </c>
      <c r="AH161" s="168" t="str">
        <f t="shared" ca="1" si="47"/>
        <v>-</v>
      </c>
      <c r="AI161" s="168">
        <f t="shared" ca="1" si="48"/>
        <v>0</v>
      </c>
      <c r="AJ161" s="170">
        <f t="shared" ca="1" si="49"/>
        <v>0</v>
      </c>
      <c r="AK161" s="168">
        <f t="shared" ca="1" si="28"/>
        <v>0</v>
      </c>
      <c r="AL161" s="168">
        <f t="shared" ca="1" si="29"/>
        <v>0</v>
      </c>
    </row>
    <row r="162" spans="1:38" ht="27" customHeight="1" x14ac:dyDescent="0.2">
      <c r="A162" s="56">
        <v>147</v>
      </c>
      <c r="B162" s="309" t="str">
        <f t="shared" ca="1" si="23"/>
        <v>A147</v>
      </c>
      <c r="C162" s="309"/>
      <c r="D162" s="57" t="str">
        <f t="shared" ca="1" si="24"/>
        <v/>
      </c>
      <c r="E162" s="59" t="str">
        <f t="shared" ca="1" si="25"/>
        <v/>
      </c>
      <c r="F162" s="215">
        <f ca="1">IF(LEN(B162)&gt;0,'OBRAČUNANA OSNOVNA PLAČA'!L156,"")</f>
        <v>0</v>
      </c>
      <c r="G162" s="60"/>
      <c r="H162" s="60"/>
      <c r="I162" s="60"/>
      <c r="J162" s="60"/>
      <c r="K162" s="60"/>
      <c r="L162" s="229">
        <f t="shared" si="42"/>
        <v>0</v>
      </c>
      <c r="M162" s="230">
        <f t="shared" ca="1" si="50"/>
        <v>0</v>
      </c>
      <c r="N162" s="230">
        <f t="shared" ca="1" si="51"/>
        <v>0</v>
      </c>
      <c r="O162" s="231">
        <f t="shared" ca="1" si="52"/>
        <v>0</v>
      </c>
      <c r="P162" s="232">
        <f t="shared" ca="1" si="53"/>
        <v>0</v>
      </c>
      <c r="Q162" s="233">
        <f t="shared" ca="1" si="43"/>
        <v>0</v>
      </c>
      <c r="R162" s="233">
        <f ca="1">IF(LEN(B162)&gt;0,'11'!R162-'11'!Q162,"")</f>
        <v>0</v>
      </c>
      <c r="S162" s="234"/>
      <c r="T162" s="34"/>
      <c r="U162" s="34"/>
      <c r="V162" s="34"/>
      <c r="W162" s="34"/>
      <c r="X162" s="34"/>
      <c r="Y162" s="34"/>
      <c r="AB162" s="167">
        <f>ROW()</f>
        <v>162</v>
      </c>
      <c r="AC162" s="168">
        <f t="shared" ca="1" si="26"/>
        <v>0</v>
      </c>
      <c r="AD162" s="168">
        <f t="shared" ca="1" si="27"/>
        <v>0</v>
      </c>
      <c r="AE162" s="169" t="str">
        <f t="shared" ca="1" si="44"/>
        <v>-</v>
      </c>
      <c r="AF162" s="168" t="str">
        <f t="shared" ca="1" si="45"/>
        <v>-</v>
      </c>
      <c r="AG162" s="169" t="str">
        <f t="shared" ca="1" si="46"/>
        <v>-</v>
      </c>
      <c r="AH162" s="168" t="str">
        <f t="shared" ca="1" si="47"/>
        <v>-</v>
      </c>
      <c r="AI162" s="168">
        <f t="shared" ca="1" si="48"/>
        <v>0</v>
      </c>
      <c r="AJ162" s="170">
        <f t="shared" ca="1" si="49"/>
        <v>0</v>
      </c>
      <c r="AK162" s="168">
        <f t="shared" ca="1" si="28"/>
        <v>0</v>
      </c>
      <c r="AL162" s="168">
        <f t="shared" ca="1" si="29"/>
        <v>0</v>
      </c>
    </row>
    <row r="163" spans="1:38" ht="27" customHeight="1" x14ac:dyDescent="0.2">
      <c r="A163" s="56">
        <v>148</v>
      </c>
      <c r="B163" s="309" t="str">
        <f t="shared" ca="1" si="23"/>
        <v>A148</v>
      </c>
      <c r="C163" s="309"/>
      <c r="D163" s="57" t="str">
        <f t="shared" ca="1" si="24"/>
        <v/>
      </c>
      <c r="E163" s="59" t="str">
        <f t="shared" ca="1" si="25"/>
        <v/>
      </c>
      <c r="F163" s="215">
        <f ca="1">IF(LEN(B163)&gt;0,'OBRAČUNANA OSNOVNA PLAČA'!L157,"")</f>
        <v>0</v>
      </c>
      <c r="G163" s="60"/>
      <c r="H163" s="60"/>
      <c r="I163" s="60"/>
      <c r="J163" s="60"/>
      <c r="K163" s="60"/>
      <c r="L163" s="229">
        <f t="shared" si="42"/>
        <v>0</v>
      </c>
      <c r="M163" s="230">
        <f t="shared" ca="1" si="50"/>
        <v>0</v>
      </c>
      <c r="N163" s="230">
        <f t="shared" ca="1" si="51"/>
        <v>0</v>
      </c>
      <c r="O163" s="231">
        <f t="shared" ca="1" si="52"/>
        <v>0</v>
      </c>
      <c r="P163" s="232">
        <f t="shared" ca="1" si="53"/>
        <v>0</v>
      </c>
      <c r="Q163" s="233">
        <f t="shared" ca="1" si="43"/>
        <v>0</v>
      </c>
      <c r="R163" s="233">
        <f ca="1">IF(LEN(B163)&gt;0,'11'!R163-'11'!Q163,"")</f>
        <v>0</v>
      </c>
      <c r="S163" s="234"/>
      <c r="T163" s="34"/>
      <c r="U163" s="34"/>
      <c r="V163" s="34"/>
      <c r="W163" s="34"/>
      <c r="X163" s="34"/>
      <c r="Y163" s="34"/>
      <c r="AB163" s="167">
        <f>ROW()</f>
        <v>163</v>
      </c>
      <c r="AC163" s="168">
        <f t="shared" ca="1" si="26"/>
        <v>0</v>
      </c>
      <c r="AD163" s="168">
        <f t="shared" ca="1" si="27"/>
        <v>0</v>
      </c>
      <c r="AE163" s="169" t="str">
        <f t="shared" ca="1" si="44"/>
        <v>-</v>
      </c>
      <c r="AF163" s="168" t="str">
        <f t="shared" ca="1" si="45"/>
        <v>-</v>
      </c>
      <c r="AG163" s="169" t="str">
        <f t="shared" ca="1" si="46"/>
        <v>-</v>
      </c>
      <c r="AH163" s="168" t="str">
        <f t="shared" ca="1" si="47"/>
        <v>-</v>
      </c>
      <c r="AI163" s="168">
        <f t="shared" ca="1" si="48"/>
        <v>0</v>
      </c>
      <c r="AJ163" s="170">
        <f t="shared" ca="1" si="49"/>
        <v>0</v>
      </c>
      <c r="AK163" s="168">
        <f t="shared" ca="1" si="28"/>
        <v>0</v>
      </c>
      <c r="AL163" s="168">
        <f t="shared" ca="1" si="29"/>
        <v>0</v>
      </c>
    </row>
    <row r="164" spans="1:38" ht="27" customHeight="1" x14ac:dyDescent="0.2">
      <c r="A164" s="56">
        <v>149</v>
      </c>
      <c r="B164" s="309" t="str">
        <f t="shared" ca="1" si="23"/>
        <v>A149</v>
      </c>
      <c r="C164" s="309"/>
      <c r="D164" s="57" t="str">
        <f t="shared" ca="1" si="24"/>
        <v/>
      </c>
      <c r="E164" s="59" t="str">
        <f t="shared" ca="1" si="25"/>
        <v/>
      </c>
      <c r="F164" s="215">
        <f ca="1">IF(LEN(B164)&gt;0,'OBRAČUNANA OSNOVNA PLAČA'!L158,"")</f>
        <v>0</v>
      </c>
      <c r="G164" s="60"/>
      <c r="H164" s="60"/>
      <c r="I164" s="60"/>
      <c r="J164" s="60"/>
      <c r="K164" s="60"/>
      <c r="L164" s="229">
        <f t="shared" si="42"/>
        <v>0</v>
      </c>
      <c r="M164" s="230">
        <f t="shared" ca="1" si="50"/>
        <v>0</v>
      </c>
      <c r="N164" s="230">
        <f t="shared" ca="1" si="51"/>
        <v>0</v>
      </c>
      <c r="O164" s="231">
        <f t="shared" ca="1" si="52"/>
        <v>0</v>
      </c>
      <c r="P164" s="232">
        <f t="shared" ca="1" si="53"/>
        <v>0</v>
      </c>
      <c r="Q164" s="233">
        <f t="shared" ca="1" si="43"/>
        <v>0</v>
      </c>
      <c r="R164" s="233">
        <f ca="1">IF(LEN(B164)&gt;0,'11'!R164-'11'!Q164,"")</f>
        <v>0</v>
      </c>
      <c r="S164" s="234"/>
      <c r="T164" s="34"/>
      <c r="U164" s="34"/>
      <c r="V164" s="34"/>
      <c r="W164" s="34"/>
      <c r="X164" s="34"/>
      <c r="Y164" s="34"/>
      <c r="AB164" s="167">
        <f>ROW()</f>
        <v>164</v>
      </c>
      <c r="AC164" s="168">
        <f t="shared" ca="1" si="26"/>
        <v>0</v>
      </c>
      <c r="AD164" s="168">
        <f t="shared" ca="1" si="27"/>
        <v>0</v>
      </c>
      <c r="AE164" s="169" t="str">
        <f t="shared" ca="1" si="44"/>
        <v>-</v>
      </c>
      <c r="AF164" s="168" t="str">
        <f t="shared" ca="1" si="45"/>
        <v>-</v>
      </c>
      <c r="AG164" s="169" t="str">
        <f t="shared" ca="1" si="46"/>
        <v>-</v>
      </c>
      <c r="AH164" s="168" t="str">
        <f t="shared" ca="1" si="47"/>
        <v>-</v>
      </c>
      <c r="AI164" s="168">
        <f t="shared" ca="1" si="48"/>
        <v>0</v>
      </c>
      <c r="AJ164" s="170">
        <f t="shared" ca="1" si="49"/>
        <v>0</v>
      </c>
      <c r="AK164" s="168">
        <f t="shared" ca="1" si="28"/>
        <v>0</v>
      </c>
      <c r="AL164" s="168">
        <f t="shared" ca="1" si="29"/>
        <v>0</v>
      </c>
    </row>
    <row r="165" spans="1:38" ht="27" customHeight="1" x14ac:dyDescent="0.2">
      <c r="A165" s="56">
        <v>150</v>
      </c>
      <c r="B165" s="309" t="str">
        <f t="shared" ca="1" si="23"/>
        <v>A150</v>
      </c>
      <c r="C165" s="309"/>
      <c r="D165" s="57" t="str">
        <f t="shared" ca="1" si="24"/>
        <v/>
      </c>
      <c r="E165" s="59" t="str">
        <f t="shared" ca="1" si="25"/>
        <v/>
      </c>
      <c r="F165" s="215">
        <f ca="1">IF(LEN(B165)&gt;0,'OBRAČUNANA OSNOVNA PLAČA'!L159,"")</f>
        <v>0</v>
      </c>
      <c r="G165" s="60"/>
      <c r="H165" s="60"/>
      <c r="I165" s="60"/>
      <c r="J165" s="60"/>
      <c r="K165" s="60"/>
      <c r="L165" s="229">
        <f t="shared" si="42"/>
        <v>0</v>
      </c>
      <c r="M165" s="230">
        <f t="shared" ca="1" si="50"/>
        <v>0</v>
      </c>
      <c r="N165" s="230">
        <f t="shared" ca="1" si="51"/>
        <v>0</v>
      </c>
      <c r="O165" s="231">
        <f t="shared" ca="1" si="52"/>
        <v>0</v>
      </c>
      <c r="P165" s="232">
        <f t="shared" ca="1" si="53"/>
        <v>0</v>
      </c>
      <c r="Q165" s="233">
        <f t="shared" ca="1" si="43"/>
        <v>0</v>
      </c>
      <c r="R165" s="233">
        <f ca="1">IF(LEN(B165)&gt;0,'11'!R165-'11'!Q165,"")</f>
        <v>0</v>
      </c>
      <c r="S165" s="234"/>
      <c r="T165" s="34"/>
      <c r="U165" s="34"/>
      <c r="V165" s="34"/>
      <c r="W165" s="34"/>
      <c r="X165" s="34"/>
      <c r="Y165" s="34"/>
      <c r="AB165" s="167">
        <f>ROW()</f>
        <v>165</v>
      </c>
      <c r="AC165" s="168">
        <f t="shared" ca="1" si="26"/>
        <v>0</v>
      </c>
      <c r="AD165" s="168">
        <f t="shared" ca="1" si="27"/>
        <v>0</v>
      </c>
      <c r="AE165" s="169" t="str">
        <f t="shared" ca="1" si="44"/>
        <v>-</v>
      </c>
      <c r="AF165" s="168" t="str">
        <f t="shared" ca="1" si="45"/>
        <v>-</v>
      </c>
      <c r="AG165" s="169" t="str">
        <f t="shared" ca="1" si="46"/>
        <v>-</v>
      </c>
      <c r="AH165" s="168" t="str">
        <f t="shared" ca="1" si="47"/>
        <v>-</v>
      </c>
      <c r="AI165" s="168">
        <f t="shared" ca="1" si="48"/>
        <v>0</v>
      </c>
      <c r="AJ165" s="170">
        <f t="shared" ca="1" si="49"/>
        <v>0</v>
      </c>
      <c r="AK165" s="168">
        <f t="shared" ca="1" si="28"/>
        <v>0</v>
      </c>
      <c r="AL165" s="168">
        <f t="shared" ca="1" si="29"/>
        <v>0</v>
      </c>
    </row>
    <row r="166" spans="1:38" ht="27" customHeight="1" x14ac:dyDescent="0.2">
      <c r="A166" s="56">
        <v>151</v>
      </c>
      <c r="B166" s="309" t="str">
        <f t="shared" ca="1" si="23"/>
        <v>A151</v>
      </c>
      <c r="C166" s="309"/>
      <c r="D166" s="57" t="str">
        <f t="shared" ca="1" si="24"/>
        <v/>
      </c>
      <c r="E166" s="59" t="str">
        <f t="shared" ca="1" si="25"/>
        <v/>
      </c>
      <c r="F166" s="215">
        <f ca="1">IF(LEN(B166)&gt;0,'OBRAČUNANA OSNOVNA PLAČA'!L160,"")</f>
        <v>0</v>
      </c>
      <c r="G166" s="60"/>
      <c r="H166" s="60"/>
      <c r="I166" s="60"/>
      <c r="J166" s="60"/>
      <c r="K166" s="60"/>
      <c r="L166" s="229">
        <f t="shared" si="42"/>
        <v>0</v>
      </c>
      <c r="M166" s="230">
        <f t="shared" ca="1" si="50"/>
        <v>0</v>
      </c>
      <c r="N166" s="230">
        <f t="shared" ca="1" si="51"/>
        <v>0</v>
      </c>
      <c r="O166" s="231">
        <f t="shared" ca="1" si="52"/>
        <v>0</v>
      </c>
      <c r="P166" s="232">
        <f t="shared" ca="1" si="53"/>
        <v>0</v>
      </c>
      <c r="Q166" s="233">
        <f t="shared" ca="1" si="43"/>
        <v>0</v>
      </c>
      <c r="R166" s="233">
        <f ca="1">IF(LEN(B166)&gt;0,'11'!R166-'11'!Q166,"")</f>
        <v>0</v>
      </c>
      <c r="S166" s="234"/>
      <c r="T166" s="34"/>
      <c r="U166" s="34"/>
      <c r="V166" s="34"/>
      <c r="W166" s="34"/>
      <c r="X166" s="34"/>
      <c r="Y166" s="34"/>
      <c r="AB166" s="167">
        <f>ROW()</f>
        <v>166</v>
      </c>
      <c r="AC166" s="168">
        <f t="shared" ca="1" si="26"/>
        <v>0</v>
      </c>
      <c r="AD166" s="168">
        <f t="shared" ca="1" si="27"/>
        <v>0</v>
      </c>
      <c r="AE166" s="169" t="str">
        <f t="shared" ca="1" si="44"/>
        <v>-</v>
      </c>
      <c r="AF166" s="168" t="str">
        <f t="shared" ca="1" si="45"/>
        <v>-</v>
      </c>
      <c r="AG166" s="169" t="str">
        <f t="shared" ca="1" si="46"/>
        <v>-</v>
      </c>
      <c r="AH166" s="168" t="str">
        <f t="shared" ca="1" si="47"/>
        <v>-</v>
      </c>
      <c r="AI166" s="168">
        <f t="shared" ca="1" si="48"/>
        <v>0</v>
      </c>
      <c r="AJ166" s="170">
        <f t="shared" ca="1" si="49"/>
        <v>0</v>
      </c>
      <c r="AK166" s="168">
        <f t="shared" ca="1" si="28"/>
        <v>0</v>
      </c>
      <c r="AL166" s="168">
        <f t="shared" ca="1" si="29"/>
        <v>0</v>
      </c>
    </row>
    <row r="167" spans="1:38" ht="27" customHeight="1" x14ac:dyDescent="0.2">
      <c r="A167" s="56">
        <v>152</v>
      </c>
      <c r="B167" s="309" t="str">
        <f t="shared" ca="1" si="23"/>
        <v>A152</v>
      </c>
      <c r="C167" s="309"/>
      <c r="D167" s="57" t="str">
        <f t="shared" ca="1" si="24"/>
        <v/>
      </c>
      <c r="E167" s="59" t="str">
        <f t="shared" ca="1" si="25"/>
        <v/>
      </c>
      <c r="F167" s="215">
        <f ca="1">IF(LEN(B167)&gt;0,'OBRAČUNANA OSNOVNA PLAČA'!L161,"")</f>
        <v>0</v>
      </c>
      <c r="G167" s="60"/>
      <c r="H167" s="60"/>
      <c r="I167" s="60"/>
      <c r="J167" s="60"/>
      <c r="K167" s="60"/>
      <c r="L167" s="229">
        <f t="shared" si="42"/>
        <v>0</v>
      </c>
      <c r="M167" s="230">
        <f t="shared" ca="1" si="50"/>
        <v>0</v>
      </c>
      <c r="N167" s="230">
        <f t="shared" ca="1" si="51"/>
        <v>0</v>
      </c>
      <c r="O167" s="231">
        <f t="shared" ca="1" si="52"/>
        <v>0</v>
      </c>
      <c r="P167" s="232">
        <f t="shared" ca="1" si="53"/>
        <v>0</v>
      </c>
      <c r="Q167" s="233">
        <f t="shared" ca="1" si="43"/>
        <v>0</v>
      </c>
      <c r="R167" s="233">
        <f ca="1">IF(LEN(B167)&gt;0,'11'!R167-'11'!Q167,"")</f>
        <v>0</v>
      </c>
      <c r="S167" s="234"/>
      <c r="T167" s="34"/>
      <c r="U167" s="34"/>
      <c r="V167" s="34"/>
      <c r="W167" s="34"/>
      <c r="X167" s="34"/>
      <c r="Y167" s="34"/>
      <c r="AB167" s="167">
        <f>ROW()</f>
        <v>167</v>
      </c>
      <c r="AC167" s="168">
        <f t="shared" ca="1" si="26"/>
        <v>0</v>
      </c>
      <c r="AD167" s="168">
        <f t="shared" ca="1" si="27"/>
        <v>0</v>
      </c>
      <c r="AE167" s="169" t="str">
        <f t="shared" ca="1" si="44"/>
        <v>-</v>
      </c>
      <c r="AF167" s="168" t="str">
        <f t="shared" ca="1" si="45"/>
        <v>-</v>
      </c>
      <c r="AG167" s="169" t="str">
        <f t="shared" ca="1" si="46"/>
        <v>-</v>
      </c>
      <c r="AH167" s="168" t="str">
        <f t="shared" ca="1" si="47"/>
        <v>-</v>
      </c>
      <c r="AI167" s="168">
        <f t="shared" ca="1" si="48"/>
        <v>0</v>
      </c>
      <c r="AJ167" s="170">
        <f t="shared" ca="1" si="49"/>
        <v>0</v>
      </c>
      <c r="AK167" s="168">
        <f t="shared" ca="1" si="28"/>
        <v>0</v>
      </c>
      <c r="AL167" s="168">
        <f t="shared" ca="1" si="29"/>
        <v>0</v>
      </c>
    </row>
    <row r="168" spans="1:38" ht="27" customHeight="1" x14ac:dyDescent="0.2">
      <c r="A168" s="56">
        <v>153</v>
      </c>
      <c r="B168" s="309" t="str">
        <f t="shared" ca="1" si="23"/>
        <v>A153</v>
      </c>
      <c r="C168" s="309"/>
      <c r="D168" s="57" t="str">
        <f t="shared" ca="1" si="24"/>
        <v/>
      </c>
      <c r="E168" s="59" t="str">
        <f t="shared" ca="1" si="25"/>
        <v/>
      </c>
      <c r="F168" s="215">
        <f ca="1">IF(LEN(B168)&gt;0,'OBRAČUNANA OSNOVNA PLAČA'!L162,"")</f>
        <v>0</v>
      </c>
      <c r="G168" s="60"/>
      <c r="H168" s="60"/>
      <c r="I168" s="60"/>
      <c r="J168" s="60"/>
      <c r="K168" s="60"/>
      <c r="L168" s="229">
        <f t="shared" si="42"/>
        <v>0</v>
      </c>
      <c r="M168" s="230">
        <f t="shared" ca="1" si="50"/>
        <v>0</v>
      </c>
      <c r="N168" s="230">
        <f t="shared" ca="1" si="51"/>
        <v>0</v>
      </c>
      <c r="O168" s="231">
        <f t="shared" ca="1" si="52"/>
        <v>0</v>
      </c>
      <c r="P168" s="232">
        <f t="shared" ca="1" si="53"/>
        <v>0</v>
      </c>
      <c r="Q168" s="233">
        <f t="shared" ca="1" si="43"/>
        <v>0</v>
      </c>
      <c r="R168" s="233">
        <f ca="1">IF(LEN(B168)&gt;0,'11'!R168-'11'!Q168,"")</f>
        <v>0</v>
      </c>
      <c r="S168" s="234"/>
      <c r="T168" s="34"/>
      <c r="U168" s="34"/>
      <c r="V168" s="34"/>
      <c r="W168" s="34"/>
      <c r="X168" s="34"/>
      <c r="Y168" s="34"/>
      <c r="AB168" s="167">
        <f>ROW()</f>
        <v>168</v>
      </c>
      <c r="AC168" s="168">
        <f t="shared" ca="1" si="26"/>
        <v>0</v>
      </c>
      <c r="AD168" s="168">
        <f t="shared" ca="1" si="27"/>
        <v>0</v>
      </c>
      <c r="AE168" s="169" t="str">
        <f t="shared" ca="1" si="44"/>
        <v>-</v>
      </c>
      <c r="AF168" s="168" t="str">
        <f t="shared" ca="1" si="45"/>
        <v>-</v>
      </c>
      <c r="AG168" s="169" t="str">
        <f t="shared" ca="1" si="46"/>
        <v>-</v>
      </c>
      <c r="AH168" s="168" t="str">
        <f t="shared" ca="1" si="47"/>
        <v>-</v>
      </c>
      <c r="AI168" s="168">
        <f t="shared" ca="1" si="48"/>
        <v>0</v>
      </c>
      <c r="AJ168" s="170">
        <f t="shared" ca="1" si="49"/>
        <v>0</v>
      </c>
      <c r="AK168" s="168">
        <f t="shared" ca="1" si="28"/>
        <v>0</v>
      </c>
      <c r="AL168" s="168">
        <f t="shared" ca="1" si="29"/>
        <v>0</v>
      </c>
    </row>
    <row r="169" spans="1:38" ht="27" customHeight="1" x14ac:dyDescent="0.2">
      <c r="A169" s="56">
        <v>154</v>
      </c>
      <c r="B169" s="309" t="str">
        <f t="shared" ca="1" si="23"/>
        <v>A154</v>
      </c>
      <c r="C169" s="309"/>
      <c r="D169" s="57" t="str">
        <f t="shared" ca="1" si="24"/>
        <v/>
      </c>
      <c r="E169" s="59" t="str">
        <f t="shared" ca="1" si="25"/>
        <v/>
      </c>
      <c r="F169" s="215">
        <f ca="1">IF(LEN(B169)&gt;0,'OBRAČUNANA OSNOVNA PLAČA'!L163,"")</f>
        <v>0</v>
      </c>
      <c r="G169" s="60"/>
      <c r="H169" s="60"/>
      <c r="I169" s="60"/>
      <c r="J169" s="60"/>
      <c r="K169" s="60"/>
      <c r="L169" s="229">
        <f t="shared" si="42"/>
        <v>0</v>
      </c>
      <c r="M169" s="230">
        <f t="shared" ca="1" si="50"/>
        <v>0</v>
      </c>
      <c r="N169" s="230">
        <f t="shared" ca="1" si="51"/>
        <v>0</v>
      </c>
      <c r="O169" s="231">
        <f t="shared" ca="1" si="52"/>
        <v>0</v>
      </c>
      <c r="P169" s="232">
        <f t="shared" ca="1" si="53"/>
        <v>0</v>
      </c>
      <c r="Q169" s="233">
        <f t="shared" ca="1" si="43"/>
        <v>0</v>
      </c>
      <c r="R169" s="233">
        <f ca="1">IF(LEN(B169)&gt;0,'11'!R169-'11'!Q169,"")</f>
        <v>0</v>
      </c>
      <c r="S169" s="234"/>
      <c r="T169" s="34"/>
      <c r="U169" s="34"/>
      <c r="V169" s="34"/>
      <c r="W169" s="34"/>
      <c r="X169" s="34"/>
      <c r="Y169" s="34"/>
      <c r="AB169" s="167">
        <f>ROW()</f>
        <v>169</v>
      </c>
      <c r="AC169" s="168">
        <f t="shared" ca="1" si="26"/>
        <v>0</v>
      </c>
      <c r="AD169" s="168">
        <f t="shared" ca="1" si="27"/>
        <v>0</v>
      </c>
      <c r="AE169" s="169" t="str">
        <f t="shared" ca="1" si="44"/>
        <v>-</v>
      </c>
      <c r="AF169" s="168" t="str">
        <f t="shared" ca="1" si="45"/>
        <v>-</v>
      </c>
      <c r="AG169" s="169" t="str">
        <f t="shared" ca="1" si="46"/>
        <v>-</v>
      </c>
      <c r="AH169" s="168" t="str">
        <f t="shared" ca="1" si="47"/>
        <v>-</v>
      </c>
      <c r="AI169" s="168">
        <f t="shared" ca="1" si="48"/>
        <v>0</v>
      </c>
      <c r="AJ169" s="170">
        <f t="shared" ca="1" si="49"/>
        <v>0</v>
      </c>
      <c r="AK169" s="168">
        <f t="shared" ca="1" si="28"/>
        <v>0</v>
      </c>
      <c r="AL169" s="168">
        <f t="shared" ca="1" si="29"/>
        <v>0</v>
      </c>
    </row>
    <row r="170" spans="1:38" ht="27" customHeight="1" x14ac:dyDescent="0.2">
      <c r="A170" s="56">
        <v>155</v>
      </c>
      <c r="B170" s="309" t="str">
        <f t="shared" ca="1" si="23"/>
        <v>A155</v>
      </c>
      <c r="C170" s="309"/>
      <c r="D170" s="57" t="str">
        <f t="shared" ca="1" si="24"/>
        <v/>
      </c>
      <c r="E170" s="59" t="str">
        <f t="shared" ca="1" si="25"/>
        <v/>
      </c>
      <c r="F170" s="215">
        <f ca="1">IF(LEN(B170)&gt;0,'OBRAČUNANA OSNOVNA PLAČA'!L164,"")</f>
        <v>0</v>
      </c>
      <c r="G170" s="60"/>
      <c r="H170" s="60"/>
      <c r="I170" s="60"/>
      <c r="J170" s="60"/>
      <c r="K170" s="60"/>
      <c r="L170" s="229">
        <f t="shared" si="42"/>
        <v>0</v>
      </c>
      <c r="M170" s="230">
        <f t="shared" ca="1" si="50"/>
        <v>0</v>
      </c>
      <c r="N170" s="230">
        <f t="shared" ca="1" si="51"/>
        <v>0</v>
      </c>
      <c r="O170" s="231">
        <f t="shared" ca="1" si="52"/>
        <v>0</v>
      </c>
      <c r="P170" s="232">
        <f t="shared" ca="1" si="53"/>
        <v>0</v>
      </c>
      <c r="Q170" s="233">
        <f t="shared" ca="1" si="43"/>
        <v>0</v>
      </c>
      <c r="R170" s="233">
        <f ca="1">IF(LEN(B170)&gt;0,'11'!R170-'11'!Q170,"")</f>
        <v>0</v>
      </c>
      <c r="S170" s="234"/>
      <c r="T170" s="34"/>
      <c r="U170" s="34"/>
      <c r="V170" s="34"/>
      <c r="W170" s="34"/>
      <c r="X170" s="34"/>
      <c r="Y170" s="34"/>
      <c r="AB170" s="167">
        <f>ROW()</f>
        <v>170</v>
      </c>
      <c r="AC170" s="168">
        <f t="shared" ca="1" si="26"/>
        <v>0</v>
      </c>
      <c r="AD170" s="168">
        <f t="shared" ca="1" si="27"/>
        <v>0</v>
      </c>
      <c r="AE170" s="169" t="str">
        <f t="shared" ca="1" si="44"/>
        <v>-</v>
      </c>
      <c r="AF170" s="168" t="str">
        <f t="shared" ca="1" si="45"/>
        <v>-</v>
      </c>
      <c r="AG170" s="169" t="str">
        <f t="shared" ca="1" si="46"/>
        <v>-</v>
      </c>
      <c r="AH170" s="168" t="str">
        <f t="shared" ca="1" si="47"/>
        <v>-</v>
      </c>
      <c r="AI170" s="168">
        <f t="shared" ca="1" si="48"/>
        <v>0</v>
      </c>
      <c r="AJ170" s="170">
        <f t="shared" ca="1" si="49"/>
        <v>0</v>
      </c>
      <c r="AK170" s="168">
        <f t="shared" ca="1" si="28"/>
        <v>0</v>
      </c>
      <c r="AL170" s="168">
        <f t="shared" ca="1" si="29"/>
        <v>0</v>
      </c>
    </row>
    <row r="171" spans="1:38" ht="27" customHeight="1" x14ac:dyDescent="0.2">
      <c r="A171" s="56">
        <v>156</v>
      </c>
      <c r="B171" s="309" t="str">
        <f t="shared" ca="1" si="23"/>
        <v>A156</v>
      </c>
      <c r="C171" s="309"/>
      <c r="D171" s="57" t="str">
        <f t="shared" ca="1" si="24"/>
        <v/>
      </c>
      <c r="E171" s="59" t="str">
        <f t="shared" ca="1" si="25"/>
        <v/>
      </c>
      <c r="F171" s="215">
        <f ca="1">IF(LEN(B171)&gt;0,'OBRAČUNANA OSNOVNA PLAČA'!L165,"")</f>
        <v>0</v>
      </c>
      <c r="G171" s="60"/>
      <c r="H171" s="60"/>
      <c r="I171" s="60"/>
      <c r="J171" s="60"/>
      <c r="K171" s="60"/>
      <c r="L171" s="229">
        <f t="shared" si="42"/>
        <v>0</v>
      </c>
      <c r="M171" s="230">
        <f t="shared" ca="1" si="50"/>
        <v>0</v>
      </c>
      <c r="N171" s="230">
        <f t="shared" ca="1" si="51"/>
        <v>0</v>
      </c>
      <c r="O171" s="231">
        <f t="shared" ca="1" si="52"/>
        <v>0</v>
      </c>
      <c r="P171" s="232">
        <f t="shared" ca="1" si="53"/>
        <v>0</v>
      </c>
      <c r="Q171" s="233">
        <f t="shared" ca="1" si="43"/>
        <v>0</v>
      </c>
      <c r="R171" s="233">
        <f ca="1">IF(LEN(B171)&gt;0,'11'!R171-'11'!Q171,"")</f>
        <v>0</v>
      </c>
      <c r="S171" s="234"/>
      <c r="T171" s="34"/>
      <c r="U171" s="34"/>
      <c r="V171" s="34"/>
      <c r="W171" s="34"/>
      <c r="X171" s="34"/>
      <c r="Y171" s="34"/>
      <c r="AB171" s="167">
        <f>ROW()</f>
        <v>171</v>
      </c>
      <c r="AC171" s="168">
        <f t="shared" ca="1" si="26"/>
        <v>0</v>
      </c>
      <c r="AD171" s="168">
        <f t="shared" ca="1" si="27"/>
        <v>0</v>
      </c>
      <c r="AE171" s="169" t="str">
        <f t="shared" ca="1" si="44"/>
        <v>-</v>
      </c>
      <c r="AF171" s="168" t="str">
        <f t="shared" ca="1" si="45"/>
        <v>-</v>
      </c>
      <c r="AG171" s="169" t="str">
        <f t="shared" ca="1" si="46"/>
        <v>-</v>
      </c>
      <c r="AH171" s="168" t="str">
        <f t="shared" ca="1" si="47"/>
        <v>-</v>
      </c>
      <c r="AI171" s="168">
        <f t="shared" ca="1" si="48"/>
        <v>0</v>
      </c>
      <c r="AJ171" s="170">
        <f t="shared" ca="1" si="49"/>
        <v>0</v>
      </c>
      <c r="AK171" s="168">
        <f t="shared" ca="1" si="28"/>
        <v>0</v>
      </c>
      <c r="AL171" s="168">
        <f t="shared" ca="1" si="29"/>
        <v>0</v>
      </c>
    </row>
    <row r="172" spans="1:38" ht="27" customHeight="1" x14ac:dyDescent="0.2">
      <c r="A172" s="56">
        <v>157</v>
      </c>
      <c r="B172" s="309" t="str">
        <f t="shared" ca="1" si="23"/>
        <v>A157</v>
      </c>
      <c r="C172" s="309"/>
      <c r="D172" s="57" t="str">
        <f t="shared" ca="1" si="24"/>
        <v/>
      </c>
      <c r="E172" s="59" t="str">
        <f t="shared" ca="1" si="25"/>
        <v/>
      </c>
      <c r="F172" s="215">
        <f ca="1">IF(LEN(B172)&gt;0,'OBRAČUNANA OSNOVNA PLAČA'!L166,"")</f>
        <v>0</v>
      </c>
      <c r="G172" s="60"/>
      <c r="H172" s="60"/>
      <c r="I172" s="60"/>
      <c r="J172" s="60"/>
      <c r="K172" s="60"/>
      <c r="L172" s="229">
        <f t="shared" si="42"/>
        <v>0</v>
      </c>
      <c r="M172" s="230">
        <f t="shared" ca="1" si="50"/>
        <v>0</v>
      </c>
      <c r="N172" s="230">
        <f t="shared" ca="1" si="51"/>
        <v>0</v>
      </c>
      <c r="O172" s="231">
        <f t="shared" ca="1" si="52"/>
        <v>0</v>
      </c>
      <c r="P172" s="232">
        <f t="shared" ca="1" si="53"/>
        <v>0</v>
      </c>
      <c r="Q172" s="233">
        <f t="shared" ca="1" si="43"/>
        <v>0</v>
      </c>
      <c r="R172" s="233">
        <f ca="1">IF(LEN(B172)&gt;0,'11'!R172-'11'!Q172,"")</f>
        <v>0</v>
      </c>
      <c r="S172" s="234"/>
      <c r="T172" s="34"/>
      <c r="U172" s="34"/>
      <c r="V172" s="34"/>
      <c r="W172" s="34"/>
      <c r="X172" s="34"/>
      <c r="Y172" s="34"/>
      <c r="AB172" s="167">
        <f>ROW()</f>
        <v>172</v>
      </c>
      <c r="AC172" s="168">
        <f t="shared" ca="1" si="26"/>
        <v>0</v>
      </c>
      <c r="AD172" s="168">
        <f t="shared" ca="1" si="27"/>
        <v>0</v>
      </c>
      <c r="AE172" s="169" t="str">
        <f t="shared" ca="1" si="44"/>
        <v>-</v>
      </c>
      <c r="AF172" s="168" t="str">
        <f t="shared" ca="1" si="45"/>
        <v>-</v>
      </c>
      <c r="AG172" s="169" t="str">
        <f t="shared" ca="1" si="46"/>
        <v>-</v>
      </c>
      <c r="AH172" s="168" t="str">
        <f t="shared" ca="1" si="47"/>
        <v>-</v>
      </c>
      <c r="AI172" s="168">
        <f t="shared" ca="1" si="48"/>
        <v>0</v>
      </c>
      <c r="AJ172" s="170">
        <f t="shared" ca="1" si="49"/>
        <v>0</v>
      </c>
      <c r="AK172" s="168">
        <f t="shared" ca="1" si="28"/>
        <v>0</v>
      </c>
      <c r="AL172" s="168">
        <f t="shared" ca="1" si="29"/>
        <v>0</v>
      </c>
    </row>
    <row r="173" spans="1:38" ht="27" customHeight="1" x14ac:dyDescent="0.2">
      <c r="A173" s="56">
        <v>158</v>
      </c>
      <c r="B173" s="309" t="str">
        <f t="shared" ca="1" si="23"/>
        <v>A158</v>
      </c>
      <c r="C173" s="309"/>
      <c r="D173" s="57" t="str">
        <f t="shared" ca="1" si="24"/>
        <v/>
      </c>
      <c r="E173" s="59" t="str">
        <f t="shared" ca="1" si="25"/>
        <v/>
      </c>
      <c r="F173" s="215">
        <f ca="1">IF(LEN(B173)&gt;0,'OBRAČUNANA OSNOVNA PLAČA'!L167,"")</f>
        <v>0</v>
      </c>
      <c r="G173" s="60"/>
      <c r="H173" s="60"/>
      <c r="I173" s="60"/>
      <c r="J173" s="60"/>
      <c r="K173" s="60"/>
      <c r="L173" s="229">
        <f t="shared" si="42"/>
        <v>0</v>
      </c>
      <c r="M173" s="230">
        <f t="shared" ca="1" si="50"/>
        <v>0</v>
      </c>
      <c r="N173" s="230">
        <f t="shared" ca="1" si="51"/>
        <v>0</v>
      </c>
      <c r="O173" s="231">
        <f t="shared" ca="1" si="52"/>
        <v>0</v>
      </c>
      <c r="P173" s="232">
        <f t="shared" ca="1" si="53"/>
        <v>0</v>
      </c>
      <c r="Q173" s="233">
        <f t="shared" ca="1" si="43"/>
        <v>0</v>
      </c>
      <c r="R173" s="233">
        <f ca="1">IF(LEN(B173)&gt;0,'11'!R173-'11'!Q173,"")</f>
        <v>0</v>
      </c>
      <c r="S173" s="234"/>
      <c r="T173" s="34"/>
      <c r="U173" s="34"/>
      <c r="V173" s="34"/>
      <c r="W173" s="34"/>
      <c r="X173" s="34"/>
      <c r="Y173" s="34"/>
      <c r="AB173" s="167">
        <f>ROW()</f>
        <v>173</v>
      </c>
      <c r="AC173" s="168">
        <f t="shared" ca="1" si="26"/>
        <v>0</v>
      </c>
      <c r="AD173" s="168">
        <f t="shared" ca="1" si="27"/>
        <v>0</v>
      </c>
      <c r="AE173" s="169" t="str">
        <f t="shared" ca="1" si="44"/>
        <v>-</v>
      </c>
      <c r="AF173" s="168" t="str">
        <f t="shared" ca="1" si="45"/>
        <v>-</v>
      </c>
      <c r="AG173" s="169" t="str">
        <f t="shared" ca="1" si="46"/>
        <v>-</v>
      </c>
      <c r="AH173" s="168" t="str">
        <f t="shared" ca="1" si="47"/>
        <v>-</v>
      </c>
      <c r="AI173" s="168">
        <f t="shared" ca="1" si="48"/>
        <v>0</v>
      </c>
      <c r="AJ173" s="170">
        <f t="shared" ca="1" si="49"/>
        <v>0</v>
      </c>
      <c r="AK173" s="168">
        <f t="shared" ca="1" si="28"/>
        <v>0</v>
      </c>
      <c r="AL173" s="168">
        <f t="shared" ca="1" si="29"/>
        <v>0</v>
      </c>
    </row>
    <row r="174" spans="1:38" ht="27" customHeight="1" x14ac:dyDescent="0.2">
      <c r="A174" s="56">
        <v>159</v>
      </c>
      <c r="B174" s="309" t="str">
        <f t="shared" ca="1" si="23"/>
        <v>A159</v>
      </c>
      <c r="C174" s="309"/>
      <c r="D174" s="57" t="str">
        <f t="shared" ca="1" si="24"/>
        <v/>
      </c>
      <c r="E174" s="59" t="str">
        <f t="shared" ca="1" si="25"/>
        <v/>
      </c>
      <c r="F174" s="215">
        <f ca="1">IF(LEN(B174)&gt;0,'OBRAČUNANA OSNOVNA PLAČA'!L168,"")</f>
        <v>0</v>
      </c>
      <c r="G174" s="60"/>
      <c r="H174" s="60"/>
      <c r="I174" s="60"/>
      <c r="J174" s="60"/>
      <c r="K174" s="60"/>
      <c r="L174" s="229">
        <f t="shared" si="42"/>
        <v>0</v>
      </c>
      <c r="M174" s="230">
        <f t="shared" ca="1" si="50"/>
        <v>0</v>
      </c>
      <c r="N174" s="230">
        <f t="shared" ca="1" si="51"/>
        <v>0</v>
      </c>
      <c r="O174" s="231">
        <f t="shared" ca="1" si="52"/>
        <v>0</v>
      </c>
      <c r="P174" s="232">
        <f t="shared" ca="1" si="53"/>
        <v>0</v>
      </c>
      <c r="Q174" s="233">
        <f t="shared" ca="1" si="43"/>
        <v>0</v>
      </c>
      <c r="R174" s="233">
        <f ca="1">IF(LEN(B174)&gt;0,'11'!R174-'11'!Q174,"")</f>
        <v>0</v>
      </c>
      <c r="S174" s="234"/>
      <c r="T174" s="34"/>
      <c r="U174" s="34"/>
      <c r="V174" s="34"/>
      <c r="W174" s="34"/>
      <c r="X174" s="34"/>
      <c r="Y174" s="34"/>
      <c r="AB174" s="167">
        <f>ROW()</f>
        <v>174</v>
      </c>
      <c r="AC174" s="168">
        <f t="shared" ca="1" si="26"/>
        <v>0</v>
      </c>
      <c r="AD174" s="168">
        <f t="shared" ca="1" si="27"/>
        <v>0</v>
      </c>
      <c r="AE174" s="169" t="str">
        <f t="shared" ca="1" si="44"/>
        <v>-</v>
      </c>
      <c r="AF174" s="168" t="str">
        <f t="shared" ca="1" si="45"/>
        <v>-</v>
      </c>
      <c r="AG174" s="169" t="str">
        <f t="shared" ca="1" si="46"/>
        <v>-</v>
      </c>
      <c r="AH174" s="168" t="str">
        <f t="shared" ca="1" si="47"/>
        <v>-</v>
      </c>
      <c r="AI174" s="168">
        <f t="shared" ca="1" si="48"/>
        <v>0</v>
      </c>
      <c r="AJ174" s="170">
        <f t="shared" ca="1" si="49"/>
        <v>0</v>
      </c>
      <c r="AK174" s="168">
        <f t="shared" ca="1" si="28"/>
        <v>0</v>
      </c>
      <c r="AL174" s="168">
        <f t="shared" ca="1" si="29"/>
        <v>0</v>
      </c>
    </row>
    <row r="175" spans="1:38" ht="27" customHeight="1" x14ac:dyDescent="0.2">
      <c r="A175" s="56">
        <v>160</v>
      </c>
      <c r="B175" s="309" t="str">
        <f t="shared" ca="1" si="23"/>
        <v>A160</v>
      </c>
      <c r="C175" s="309"/>
      <c r="D175" s="57" t="str">
        <f t="shared" ca="1" si="24"/>
        <v/>
      </c>
      <c r="E175" s="59" t="str">
        <f t="shared" ca="1" si="25"/>
        <v/>
      </c>
      <c r="F175" s="215">
        <f ca="1">IF(LEN(B175)&gt;0,'OBRAČUNANA OSNOVNA PLAČA'!L169,"")</f>
        <v>0</v>
      </c>
      <c r="G175" s="60"/>
      <c r="H175" s="60"/>
      <c r="I175" s="60"/>
      <c r="J175" s="60"/>
      <c r="K175" s="60"/>
      <c r="L175" s="229">
        <f t="shared" si="42"/>
        <v>0</v>
      </c>
      <c r="M175" s="230">
        <f t="shared" ca="1" si="50"/>
        <v>0</v>
      </c>
      <c r="N175" s="230">
        <f t="shared" ca="1" si="51"/>
        <v>0</v>
      </c>
      <c r="O175" s="231">
        <f t="shared" ca="1" si="52"/>
        <v>0</v>
      </c>
      <c r="P175" s="232">
        <f t="shared" ca="1" si="53"/>
        <v>0</v>
      </c>
      <c r="Q175" s="233">
        <f t="shared" ca="1" si="43"/>
        <v>0</v>
      </c>
      <c r="R175" s="233">
        <f ca="1">IF(LEN(B175)&gt;0,'11'!R175-'11'!Q175,"")</f>
        <v>0</v>
      </c>
      <c r="S175" s="234"/>
      <c r="T175" s="34"/>
      <c r="U175" s="34"/>
      <c r="V175" s="34"/>
      <c r="W175" s="34"/>
      <c r="X175" s="34"/>
      <c r="Y175" s="34"/>
      <c r="AB175" s="167">
        <f>ROW()</f>
        <v>175</v>
      </c>
      <c r="AC175" s="168">
        <f t="shared" ca="1" si="26"/>
        <v>0</v>
      </c>
      <c r="AD175" s="168">
        <f t="shared" ca="1" si="27"/>
        <v>0</v>
      </c>
      <c r="AE175" s="169" t="str">
        <f t="shared" ca="1" si="44"/>
        <v>-</v>
      </c>
      <c r="AF175" s="168" t="str">
        <f t="shared" ca="1" si="45"/>
        <v>-</v>
      </c>
      <c r="AG175" s="169" t="str">
        <f t="shared" ca="1" si="46"/>
        <v>-</v>
      </c>
      <c r="AH175" s="168" t="str">
        <f t="shared" ca="1" si="47"/>
        <v>-</v>
      </c>
      <c r="AI175" s="168">
        <f t="shared" ca="1" si="48"/>
        <v>0</v>
      </c>
      <c r="AJ175" s="170">
        <f t="shared" ca="1" si="49"/>
        <v>0</v>
      </c>
      <c r="AK175" s="168">
        <f t="shared" ca="1" si="28"/>
        <v>0</v>
      </c>
      <c r="AL175" s="168">
        <f t="shared" ca="1" si="29"/>
        <v>0</v>
      </c>
    </row>
    <row r="176" spans="1:38" ht="27" customHeight="1" x14ac:dyDescent="0.2">
      <c r="A176" s="56">
        <v>161</v>
      </c>
      <c r="B176" s="309" t="str">
        <f t="shared" ca="1" si="23"/>
        <v>A161</v>
      </c>
      <c r="C176" s="309"/>
      <c r="D176" s="57" t="str">
        <f t="shared" ca="1" si="24"/>
        <v/>
      </c>
      <c r="E176" s="59" t="str">
        <f t="shared" ca="1" si="25"/>
        <v/>
      </c>
      <c r="F176" s="215">
        <f ca="1">IF(LEN(B176)&gt;0,'OBRAČUNANA OSNOVNA PLAČA'!L170,"")</f>
        <v>0</v>
      </c>
      <c r="G176" s="60"/>
      <c r="H176" s="60"/>
      <c r="I176" s="60"/>
      <c r="J176" s="60"/>
      <c r="K176" s="60"/>
      <c r="L176" s="229">
        <f t="shared" si="42"/>
        <v>0</v>
      </c>
      <c r="M176" s="230">
        <f t="shared" ca="1" si="50"/>
        <v>0</v>
      </c>
      <c r="N176" s="230">
        <f t="shared" ca="1" si="51"/>
        <v>0</v>
      </c>
      <c r="O176" s="231">
        <f t="shared" ca="1" si="52"/>
        <v>0</v>
      </c>
      <c r="P176" s="232">
        <f t="shared" ca="1" si="53"/>
        <v>0</v>
      </c>
      <c r="Q176" s="233">
        <f t="shared" ca="1" si="43"/>
        <v>0</v>
      </c>
      <c r="R176" s="233">
        <f ca="1">IF(LEN(B176)&gt;0,'11'!R176-'11'!Q176,"")</f>
        <v>0</v>
      </c>
      <c r="S176" s="234"/>
      <c r="T176" s="34"/>
      <c r="U176" s="34"/>
      <c r="V176" s="34"/>
      <c r="W176" s="34"/>
      <c r="X176" s="34"/>
      <c r="Y176" s="34"/>
      <c r="AB176" s="167">
        <f>ROW()</f>
        <v>176</v>
      </c>
      <c r="AC176" s="168">
        <f t="shared" ca="1" si="26"/>
        <v>0</v>
      </c>
      <c r="AD176" s="168">
        <f t="shared" ca="1" si="27"/>
        <v>0</v>
      </c>
      <c r="AE176" s="169" t="str">
        <f t="shared" ca="1" si="44"/>
        <v>-</v>
      </c>
      <c r="AF176" s="168" t="str">
        <f t="shared" ca="1" si="45"/>
        <v>-</v>
      </c>
      <c r="AG176" s="169" t="str">
        <f t="shared" ca="1" si="46"/>
        <v>-</v>
      </c>
      <c r="AH176" s="168" t="str">
        <f t="shared" ca="1" si="47"/>
        <v>-</v>
      </c>
      <c r="AI176" s="168">
        <f t="shared" ca="1" si="48"/>
        <v>0</v>
      </c>
      <c r="AJ176" s="170">
        <f t="shared" ca="1" si="49"/>
        <v>0</v>
      </c>
      <c r="AK176" s="168">
        <f t="shared" ca="1" si="28"/>
        <v>0</v>
      </c>
      <c r="AL176" s="168">
        <f t="shared" ca="1" si="29"/>
        <v>0</v>
      </c>
    </row>
    <row r="177" spans="1:38" ht="27" customHeight="1" x14ac:dyDescent="0.2">
      <c r="A177" s="56">
        <v>162</v>
      </c>
      <c r="B177" s="309" t="str">
        <f t="shared" ca="1" si="23"/>
        <v>A162</v>
      </c>
      <c r="C177" s="309"/>
      <c r="D177" s="57" t="str">
        <f t="shared" ca="1" si="24"/>
        <v/>
      </c>
      <c r="E177" s="59" t="str">
        <f t="shared" ca="1" si="25"/>
        <v/>
      </c>
      <c r="F177" s="215">
        <f ca="1">IF(LEN(B177)&gt;0,'OBRAČUNANA OSNOVNA PLAČA'!L171,"")</f>
        <v>0</v>
      </c>
      <c r="G177" s="60"/>
      <c r="H177" s="60"/>
      <c r="I177" s="60"/>
      <c r="J177" s="60"/>
      <c r="K177" s="60"/>
      <c r="L177" s="229">
        <f t="shared" si="42"/>
        <v>0</v>
      </c>
      <c r="M177" s="230">
        <f t="shared" ca="1" si="50"/>
        <v>0</v>
      </c>
      <c r="N177" s="230">
        <f t="shared" ca="1" si="51"/>
        <v>0</v>
      </c>
      <c r="O177" s="231">
        <f t="shared" ca="1" si="52"/>
        <v>0</v>
      </c>
      <c r="P177" s="232">
        <f t="shared" ca="1" si="53"/>
        <v>0</v>
      </c>
      <c r="Q177" s="233">
        <f t="shared" ca="1" si="43"/>
        <v>0</v>
      </c>
      <c r="R177" s="233">
        <f ca="1">IF(LEN(B177)&gt;0,'11'!R177-'11'!Q177,"")</f>
        <v>0</v>
      </c>
      <c r="S177" s="234"/>
      <c r="T177" s="34"/>
      <c r="U177" s="34"/>
      <c r="V177" s="34"/>
      <c r="W177" s="34"/>
      <c r="X177" s="34"/>
      <c r="Y177" s="34"/>
      <c r="AB177" s="167">
        <f>ROW()</f>
        <v>177</v>
      </c>
      <c r="AC177" s="168">
        <f t="shared" ca="1" si="26"/>
        <v>0</v>
      </c>
      <c r="AD177" s="168">
        <f t="shared" ca="1" si="27"/>
        <v>0</v>
      </c>
      <c r="AE177" s="169" t="str">
        <f t="shared" ca="1" si="44"/>
        <v>-</v>
      </c>
      <c r="AF177" s="168" t="str">
        <f t="shared" ca="1" si="45"/>
        <v>-</v>
      </c>
      <c r="AG177" s="169" t="str">
        <f t="shared" ca="1" si="46"/>
        <v>-</v>
      </c>
      <c r="AH177" s="168" t="str">
        <f t="shared" ca="1" si="47"/>
        <v>-</v>
      </c>
      <c r="AI177" s="168">
        <f t="shared" ca="1" si="48"/>
        <v>0</v>
      </c>
      <c r="AJ177" s="170">
        <f t="shared" ca="1" si="49"/>
        <v>0</v>
      </c>
      <c r="AK177" s="168">
        <f t="shared" ca="1" si="28"/>
        <v>0</v>
      </c>
      <c r="AL177" s="168">
        <f t="shared" ca="1" si="29"/>
        <v>0</v>
      </c>
    </row>
    <row r="178" spans="1:38" ht="27" customHeight="1" x14ac:dyDescent="0.2">
      <c r="A178" s="56">
        <v>163</v>
      </c>
      <c r="B178" s="309" t="str">
        <f t="shared" ca="1" si="23"/>
        <v>A163</v>
      </c>
      <c r="C178" s="309"/>
      <c r="D178" s="57" t="str">
        <f t="shared" ca="1" si="24"/>
        <v/>
      </c>
      <c r="E178" s="59" t="str">
        <f t="shared" ca="1" si="25"/>
        <v/>
      </c>
      <c r="F178" s="215">
        <f ca="1">IF(LEN(B178)&gt;0,'OBRAČUNANA OSNOVNA PLAČA'!L172,"")</f>
        <v>0</v>
      </c>
      <c r="G178" s="60"/>
      <c r="H178" s="60"/>
      <c r="I178" s="60"/>
      <c r="J178" s="60"/>
      <c r="K178" s="60"/>
      <c r="L178" s="229">
        <f t="shared" si="42"/>
        <v>0</v>
      </c>
      <c r="M178" s="230">
        <f t="shared" ca="1" si="50"/>
        <v>0</v>
      </c>
      <c r="N178" s="230">
        <f t="shared" ca="1" si="51"/>
        <v>0</v>
      </c>
      <c r="O178" s="231">
        <f t="shared" ca="1" si="52"/>
        <v>0</v>
      </c>
      <c r="P178" s="232">
        <f t="shared" ca="1" si="53"/>
        <v>0</v>
      </c>
      <c r="Q178" s="233">
        <f t="shared" ca="1" si="43"/>
        <v>0</v>
      </c>
      <c r="R178" s="233">
        <f ca="1">IF(LEN(B178)&gt;0,'11'!R178-'11'!Q178,"")</f>
        <v>0</v>
      </c>
      <c r="S178" s="234"/>
      <c r="T178" s="34"/>
      <c r="U178" s="34"/>
      <c r="V178" s="34"/>
      <c r="W178" s="34"/>
      <c r="X178" s="34"/>
      <c r="Y178" s="34"/>
      <c r="AB178" s="167">
        <f>ROW()</f>
        <v>178</v>
      </c>
      <c r="AC178" s="168">
        <f t="shared" ca="1" si="26"/>
        <v>0</v>
      </c>
      <c r="AD178" s="168">
        <f t="shared" ca="1" si="27"/>
        <v>0</v>
      </c>
      <c r="AE178" s="169" t="str">
        <f t="shared" ca="1" si="44"/>
        <v>-</v>
      </c>
      <c r="AF178" s="168" t="str">
        <f t="shared" ca="1" si="45"/>
        <v>-</v>
      </c>
      <c r="AG178" s="169" t="str">
        <f t="shared" ca="1" si="46"/>
        <v>-</v>
      </c>
      <c r="AH178" s="168" t="str">
        <f t="shared" ca="1" si="47"/>
        <v>-</v>
      </c>
      <c r="AI178" s="168">
        <f t="shared" ca="1" si="48"/>
        <v>0</v>
      </c>
      <c r="AJ178" s="170">
        <f t="shared" ca="1" si="49"/>
        <v>0</v>
      </c>
      <c r="AK178" s="168">
        <f t="shared" ca="1" si="28"/>
        <v>0</v>
      </c>
      <c r="AL178" s="168">
        <f t="shared" ca="1" si="29"/>
        <v>0</v>
      </c>
    </row>
    <row r="179" spans="1:38" ht="27" customHeight="1" x14ac:dyDescent="0.2">
      <c r="A179" s="56">
        <v>164</v>
      </c>
      <c r="B179" s="309" t="str">
        <f t="shared" ca="1" si="23"/>
        <v>A164</v>
      </c>
      <c r="C179" s="309"/>
      <c r="D179" s="57" t="str">
        <f t="shared" ca="1" si="24"/>
        <v/>
      </c>
      <c r="E179" s="59" t="str">
        <f t="shared" ca="1" si="25"/>
        <v/>
      </c>
      <c r="F179" s="215">
        <f ca="1">IF(LEN(B179)&gt;0,'OBRAČUNANA OSNOVNA PLAČA'!L173,"")</f>
        <v>0</v>
      </c>
      <c r="G179" s="60"/>
      <c r="H179" s="60"/>
      <c r="I179" s="60"/>
      <c r="J179" s="60"/>
      <c r="K179" s="60"/>
      <c r="L179" s="229">
        <f t="shared" si="42"/>
        <v>0</v>
      </c>
      <c r="M179" s="230">
        <f t="shared" ca="1" si="50"/>
        <v>0</v>
      </c>
      <c r="N179" s="230">
        <f t="shared" ca="1" si="51"/>
        <v>0</v>
      </c>
      <c r="O179" s="231">
        <f t="shared" ca="1" si="52"/>
        <v>0</v>
      </c>
      <c r="P179" s="232">
        <f t="shared" ca="1" si="53"/>
        <v>0</v>
      </c>
      <c r="Q179" s="233">
        <f t="shared" ca="1" si="43"/>
        <v>0</v>
      </c>
      <c r="R179" s="233">
        <f ca="1">IF(LEN(B179)&gt;0,'11'!R179-'11'!Q179,"")</f>
        <v>0</v>
      </c>
      <c r="S179" s="234"/>
      <c r="T179" s="34"/>
      <c r="U179" s="34"/>
      <c r="V179" s="34"/>
      <c r="W179" s="34"/>
      <c r="X179" s="34"/>
      <c r="Y179" s="34"/>
      <c r="AB179" s="167">
        <f>ROW()</f>
        <v>179</v>
      </c>
      <c r="AC179" s="168">
        <f t="shared" ca="1" si="26"/>
        <v>0</v>
      </c>
      <c r="AD179" s="168">
        <f t="shared" ca="1" si="27"/>
        <v>0</v>
      </c>
      <c r="AE179" s="169" t="str">
        <f t="shared" ca="1" si="44"/>
        <v>-</v>
      </c>
      <c r="AF179" s="168" t="str">
        <f t="shared" ca="1" si="45"/>
        <v>-</v>
      </c>
      <c r="AG179" s="169" t="str">
        <f t="shared" ca="1" si="46"/>
        <v>-</v>
      </c>
      <c r="AH179" s="168" t="str">
        <f t="shared" ca="1" si="47"/>
        <v>-</v>
      </c>
      <c r="AI179" s="168">
        <f t="shared" ca="1" si="48"/>
        <v>0</v>
      </c>
      <c r="AJ179" s="170">
        <f t="shared" ca="1" si="49"/>
        <v>0</v>
      </c>
      <c r="AK179" s="168">
        <f t="shared" ca="1" si="28"/>
        <v>0</v>
      </c>
      <c r="AL179" s="168">
        <f t="shared" ca="1" si="29"/>
        <v>0</v>
      </c>
    </row>
    <row r="180" spans="1:38" ht="27" customHeight="1" x14ac:dyDescent="0.2">
      <c r="A180" s="56">
        <v>165</v>
      </c>
      <c r="B180" s="309" t="str">
        <f t="shared" ca="1" si="23"/>
        <v>A165</v>
      </c>
      <c r="C180" s="309"/>
      <c r="D180" s="57" t="str">
        <f t="shared" ca="1" si="24"/>
        <v/>
      </c>
      <c r="E180" s="59" t="str">
        <f t="shared" ca="1" si="25"/>
        <v/>
      </c>
      <c r="F180" s="215">
        <f ca="1">IF(LEN(B180)&gt;0,'OBRAČUNANA OSNOVNA PLAČA'!L174,"")</f>
        <v>0</v>
      </c>
      <c r="G180" s="60"/>
      <c r="H180" s="60"/>
      <c r="I180" s="60"/>
      <c r="J180" s="60"/>
      <c r="K180" s="60"/>
      <c r="L180" s="229">
        <f t="shared" si="42"/>
        <v>0</v>
      </c>
      <c r="M180" s="230">
        <f t="shared" ca="1" si="50"/>
        <v>0</v>
      </c>
      <c r="N180" s="230">
        <f t="shared" ca="1" si="51"/>
        <v>0</v>
      </c>
      <c r="O180" s="231">
        <f t="shared" ca="1" si="52"/>
        <v>0</v>
      </c>
      <c r="P180" s="232">
        <f t="shared" ca="1" si="53"/>
        <v>0</v>
      </c>
      <c r="Q180" s="233">
        <f t="shared" ca="1" si="43"/>
        <v>0</v>
      </c>
      <c r="R180" s="233">
        <f ca="1">IF(LEN(B180)&gt;0,'11'!R180-'11'!Q180,"")</f>
        <v>0</v>
      </c>
      <c r="S180" s="234"/>
      <c r="T180" s="34"/>
      <c r="U180" s="34"/>
      <c r="V180" s="34"/>
      <c r="W180" s="34"/>
      <c r="X180" s="34"/>
      <c r="Y180" s="34"/>
      <c r="AB180" s="167">
        <f>ROW()</f>
        <v>180</v>
      </c>
      <c r="AC180" s="168">
        <f t="shared" ca="1" si="26"/>
        <v>0</v>
      </c>
      <c r="AD180" s="168">
        <f t="shared" ca="1" si="27"/>
        <v>0</v>
      </c>
      <c r="AE180" s="169" t="str">
        <f t="shared" ca="1" si="44"/>
        <v>-</v>
      </c>
      <c r="AF180" s="168" t="str">
        <f t="shared" ca="1" si="45"/>
        <v>-</v>
      </c>
      <c r="AG180" s="169" t="str">
        <f t="shared" ca="1" si="46"/>
        <v>-</v>
      </c>
      <c r="AH180" s="168" t="str">
        <f t="shared" ca="1" si="47"/>
        <v>-</v>
      </c>
      <c r="AI180" s="168">
        <f t="shared" ca="1" si="48"/>
        <v>0</v>
      </c>
      <c r="AJ180" s="170">
        <f t="shared" ca="1" si="49"/>
        <v>0</v>
      </c>
      <c r="AK180" s="168">
        <f t="shared" ca="1" si="28"/>
        <v>0</v>
      </c>
      <c r="AL180" s="168">
        <f t="shared" ca="1" si="29"/>
        <v>0</v>
      </c>
    </row>
    <row r="181" spans="1:38" ht="27" customHeight="1" x14ac:dyDescent="0.2">
      <c r="A181" s="56">
        <v>166</v>
      </c>
      <c r="B181" s="309" t="str">
        <f t="shared" ca="1" si="23"/>
        <v>A166</v>
      </c>
      <c r="C181" s="309"/>
      <c r="D181" s="57" t="str">
        <f t="shared" ca="1" si="24"/>
        <v/>
      </c>
      <c r="E181" s="59" t="str">
        <f t="shared" ca="1" si="25"/>
        <v/>
      </c>
      <c r="F181" s="215">
        <f ca="1">IF(LEN(B181)&gt;0,'OBRAČUNANA OSNOVNA PLAČA'!L175,"")</f>
        <v>0</v>
      </c>
      <c r="G181" s="60"/>
      <c r="H181" s="60"/>
      <c r="I181" s="60"/>
      <c r="J181" s="60"/>
      <c r="K181" s="60"/>
      <c r="L181" s="229">
        <f t="shared" si="42"/>
        <v>0</v>
      </c>
      <c r="M181" s="230">
        <f t="shared" ca="1" si="50"/>
        <v>0</v>
      </c>
      <c r="N181" s="230">
        <f t="shared" ca="1" si="51"/>
        <v>0</v>
      </c>
      <c r="O181" s="231">
        <f t="shared" ca="1" si="52"/>
        <v>0</v>
      </c>
      <c r="P181" s="232">
        <f t="shared" ca="1" si="53"/>
        <v>0</v>
      </c>
      <c r="Q181" s="233">
        <f t="shared" ca="1" si="43"/>
        <v>0</v>
      </c>
      <c r="R181" s="233">
        <f ca="1">IF(LEN(B181)&gt;0,'11'!R181-'11'!Q181,"")</f>
        <v>0</v>
      </c>
      <c r="S181" s="234"/>
      <c r="T181" s="34"/>
      <c r="U181" s="34"/>
      <c r="V181" s="34"/>
      <c r="W181" s="34"/>
      <c r="X181" s="34"/>
      <c r="Y181" s="34"/>
      <c r="AB181" s="167">
        <f>ROW()</f>
        <v>181</v>
      </c>
      <c r="AC181" s="168">
        <f t="shared" ca="1" si="26"/>
        <v>0</v>
      </c>
      <c r="AD181" s="168">
        <f t="shared" ca="1" si="27"/>
        <v>0</v>
      </c>
      <c r="AE181" s="169" t="str">
        <f t="shared" ca="1" si="44"/>
        <v>-</v>
      </c>
      <c r="AF181" s="168" t="str">
        <f t="shared" ca="1" si="45"/>
        <v>-</v>
      </c>
      <c r="AG181" s="169" t="str">
        <f t="shared" ca="1" si="46"/>
        <v>-</v>
      </c>
      <c r="AH181" s="168" t="str">
        <f t="shared" ca="1" si="47"/>
        <v>-</v>
      </c>
      <c r="AI181" s="168">
        <f t="shared" ca="1" si="48"/>
        <v>0</v>
      </c>
      <c r="AJ181" s="170">
        <f t="shared" ca="1" si="49"/>
        <v>0</v>
      </c>
      <c r="AK181" s="168">
        <f t="shared" ca="1" si="28"/>
        <v>0</v>
      </c>
      <c r="AL181" s="168">
        <f t="shared" ca="1" si="29"/>
        <v>0</v>
      </c>
    </row>
    <row r="182" spans="1:38" ht="27" customHeight="1" x14ac:dyDescent="0.2">
      <c r="A182" s="56">
        <v>167</v>
      </c>
      <c r="B182" s="309" t="str">
        <f t="shared" ca="1" si="23"/>
        <v>A167</v>
      </c>
      <c r="C182" s="309"/>
      <c r="D182" s="57" t="str">
        <f t="shared" ca="1" si="24"/>
        <v/>
      </c>
      <c r="E182" s="59" t="str">
        <f t="shared" ca="1" si="25"/>
        <v/>
      </c>
      <c r="F182" s="215">
        <f ca="1">IF(LEN(B182)&gt;0,'OBRAČUNANA OSNOVNA PLAČA'!L176,"")</f>
        <v>0</v>
      </c>
      <c r="G182" s="60"/>
      <c r="H182" s="60"/>
      <c r="I182" s="60"/>
      <c r="J182" s="60"/>
      <c r="K182" s="60"/>
      <c r="L182" s="229">
        <f t="shared" si="42"/>
        <v>0</v>
      </c>
      <c r="M182" s="230">
        <f t="shared" ca="1" si="50"/>
        <v>0</v>
      </c>
      <c r="N182" s="230">
        <f t="shared" ca="1" si="51"/>
        <v>0</v>
      </c>
      <c r="O182" s="231">
        <f t="shared" ca="1" si="52"/>
        <v>0</v>
      </c>
      <c r="P182" s="232">
        <f t="shared" ca="1" si="53"/>
        <v>0</v>
      </c>
      <c r="Q182" s="233">
        <f t="shared" ca="1" si="43"/>
        <v>0</v>
      </c>
      <c r="R182" s="233">
        <f ca="1">IF(LEN(B182)&gt;0,'11'!R182-'11'!Q182,"")</f>
        <v>0</v>
      </c>
      <c r="S182" s="234"/>
      <c r="T182" s="34"/>
      <c r="U182" s="34"/>
      <c r="V182" s="34"/>
      <c r="W182" s="34"/>
      <c r="X182" s="34"/>
      <c r="Y182" s="34"/>
      <c r="AB182" s="167">
        <f>ROW()</f>
        <v>182</v>
      </c>
      <c r="AC182" s="168">
        <f t="shared" ca="1" si="26"/>
        <v>0</v>
      </c>
      <c r="AD182" s="168">
        <f t="shared" ca="1" si="27"/>
        <v>0</v>
      </c>
      <c r="AE182" s="169" t="str">
        <f t="shared" ca="1" si="44"/>
        <v>-</v>
      </c>
      <c r="AF182" s="168" t="str">
        <f t="shared" ca="1" si="45"/>
        <v>-</v>
      </c>
      <c r="AG182" s="169" t="str">
        <f t="shared" ca="1" si="46"/>
        <v>-</v>
      </c>
      <c r="AH182" s="168" t="str">
        <f t="shared" ca="1" si="47"/>
        <v>-</v>
      </c>
      <c r="AI182" s="168">
        <f t="shared" ca="1" si="48"/>
        <v>0</v>
      </c>
      <c r="AJ182" s="170">
        <f t="shared" ca="1" si="49"/>
        <v>0</v>
      </c>
      <c r="AK182" s="168">
        <f t="shared" ca="1" si="28"/>
        <v>0</v>
      </c>
      <c r="AL182" s="168">
        <f t="shared" ca="1" si="29"/>
        <v>0</v>
      </c>
    </row>
    <row r="183" spans="1:38" ht="27" customHeight="1" x14ac:dyDescent="0.2">
      <c r="A183" s="56">
        <v>168</v>
      </c>
      <c r="B183" s="309" t="str">
        <f t="shared" ca="1" si="23"/>
        <v>A168</v>
      </c>
      <c r="C183" s="309"/>
      <c r="D183" s="57" t="str">
        <f t="shared" ca="1" si="24"/>
        <v/>
      </c>
      <c r="E183" s="59" t="str">
        <f t="shared" ca="1" si="25"/>
        <v/>
      </c>
      <c r="F183" s="215">
        <f ca="1">IF(LEN(B183)&gt;0,'OBRAČUNANA OSNOVNA PLAČA'!L177,"")</f>
        <v>0</v>
      </c>
      <c r="G183" s="60"/>
      <c r="H183" s="60"/>
      <c r="I183" s="60"/>
      <c r="J183" s="60"/>
      <c r="K183" s="60"/>
      <c r="L183" s="229">
        <f t="shared" si="42"/>
        <v>0</v>
      </c>
      <c r="M183" s="230">
        <f t="shared" ca="1" si="50"/>
        <v>0</v>
      </c>
      <c r="N183" s="230">
        <f t="shared" ca="1" si="51"/>
        <v>0</v>
      </c>
      <c r="O183" s="231">
        <f t="shared" ca="1" si="52"/>
        <v>0</v>
      </c>
      <c r="P183" s="232">
        <f t="shared" ca="1" si="53"/>
        <v>0</v>
      </c>
      <c r="Q183" s="233">
        <f t="shared" ca="1" si="43"/>
        <v>0</v>
      </c>
      <c r="R183" s="233">
        <f ca="1">IF(LEN(B183)&gt;0,'11'!R183-'11'!Q183,"")</f>
        <v>0</v>
      </c>
      <c r="S183" s="234"/>
      <c r="T183" s="34"/>
      <c r="U183" s="34"/>
      <c r="V183" s="34"/>
      <c r="W183" s="34"/>
      <c r="X183" s="34"/>
      <c r="Y183" s="34"/>
      <c r="AB183" s="167">
        <f>ROW()</f>
        <v>183</v>
      </c>
      <c r="AC183" s="168">
        <f t="shared" ca="1" si="26"/>
        <v>0</v>
      </c>
      <c r="AD183" s="168">
        <f t="shared" ca="1" si="27"/>
        <v>0</v>
      </c>
      <c r="AE183" s="169" t="str">
        <f t="shared" ca="1" si="44"/>
        <v>-</v>
      </c>
      <c r="AF183" s="168" t="str">
        <f t="shared" ca="1" si="45"/>
        <v>-</v>
      </c>
      <c r="AG183" s="169" t="str">
        <f t="shared" ca="1" si="46"/>
        <v>-</v>
      </c>
      <c r="AH183" s="168" t="str">
        <f t="shared" ca="1" si="47"/>
        <v>-</v>
      </c>
      <c r="AI183" s="168">
        <f t="shared" ca="1" si="48"/>
        <v>0</v>
      </c>
      <c r="AJ183" s="170">
        <f t="shared" ca="1" si="49"/>
        <v>0</v>
      </c>
      <c r="AK183" s="168">
        <f t="shared" ca="1" si="28"/>
        <v>0</v>
      </c>
      <c r="AL183" s="168">
        <f t="shared" ca="1" si="29"/>
        <v>0</v>
      </c>
    </row>
    <row r="184" spans="1:38" ht="27" customHeight="1" x14ac:dyDescent="0.2">
      <c r="A184" s="56">
        <v>169</v>
      </c>
      <c r="B184" s="309" t="str">
        <f t="shared" ca="1" si="23"/>
        <v>A169</v>
      </c>
      <c r="C184" s="309"/>
      <c r="D184" s="57" t="str">
        <f t="shared" ca="1" si="24"/>
        <v/>
      </c>
      <c r="E184" s="59" t="str">
        <f t="shared" ca="1" si="25"/>
        <v/>
      </c>
      <c r="F184" s="215">
        <f ca="1">IF(LEN(B184)&gt;0,'OBRAČUNANA OSNOVNA PLAČA'!L178,"")</f>
        <v>0</v>
      </c>
      <c r="G184" s="60"/>
      <c r="H184" s="60"/>
      <c r="I184" s="60"/>
      <c r="J184" s="60"/>
      <c r="K184" s="60"/>
      <c r="L184" s="229">
        <f t="shared" si="42"/>
        <v>0</v>
      </c>
      <c r="M184" s="230">
        <f t="shared" ca="1" si="50"/>
        <v>0</v>
      </c>
      <c r="N184" s="230">
        <f t="shared" ca="1" si="51"/>
        <v>0</v>
      </c>
      <c r="O184" s="231">
        <f t="shared" ca="1" si="52"/>
        <v>0</v>
      </c>
      <c r="P184" s="232">
        <f t="shared" ca="1" si="53"/>
        <v>0</v>
      </c>
      <c r="Q184" s="233">
        <f t="shared" ca="1" si="43"/>
        <v>0</v>
      </c>
      <c r="R184" s="233">
        <f ca="1">IF(LEN(B184)&gt;0,'11'!R184-'11'!Q184,"")</f>
        <v>0</v>
      </c>
      <c r="S184" s="234"/>
      <c r="T184" s="34"/>
      <c r="U184" s="34"/>
      <c r="V184" s="34"/>
      <c r="W184" s="34"/>
      <c r="X184" s="34"/>
      <c r="Y184" s="34"/>
      <c r="AB184" s="167">
        <f>ROW()</f>
        <v>184</v>
      </c>
      <c r="AC184" s="168">
        <f t="shared" ca="1" si="26"/>
        <v>0</v>
      </c>
      <c r="AD184" s="168">
        <f t="shared" ca="1" si="27"/>
        <v>0</v>
      </c>
      <c r="AE184" s="169" t="str">
        <f t="shared" ca="1" si="44"/>
        <v>-</v>
      </c>
      <c r="AF184" s="168" t="str">
        <f t="shared" ca="1" si="45"/>
        <v>-</v>
      </c>
      <c r="AG184" s="169" t="str">
        <f t="shared" ca="1" si="46"/>
        <v>-</v>
      </c>
      <c r="AH184" s="168" t="str">
        <f t="shared" ca="1" si="47"/>
        <v>-</v>
      </c>
      <c r="AI184" s="168">
        <f t="shared" ca="1" si="48"/>
        <v>0</v>
      </c>
      <c r="AJ184" s="170">
        <f t="shared" ca="1" si="49"/>
        <v>0</v>
      </c>
      <c r="AK184" s="168">
        <f t="shared" ca="1" si="28"/>
        <v>0</v>
      </c>
      <c r="AL184" s="168">
        <f t="shared" ca="1" si="29"/>
        <v>0</v>
      </c>
    </row>
    <row r="185" spans="1:38" ht="27" customHeight="1" x14ac:dyDescent="0.2">
      <c r="A185" s="56">
        <v>170</v>
      </c>
      <c r="B185" s="309" t="str">
        <f t="shared" ca="1" si="23"/>
        <v>A170</v>
      </c>
      <c r="C185" s="309"/>
      <c r="D185" s="57" t="str">
        <f t="shared" ca="1" si="24"/>
        <v/>
      </c>
      <c r="E185" s="59" t="str">
        <f t="shared" ca="1" si="25"/>
        <v/>
      </c>
      <c r="F185" s="215">
        <f ca="1">IF(LEN(B185)&gt;0,'OBRAČUNANA OSNOVNA PLAČA'!L179,"")</f>
        <v>0</v>
      </c>
      <c r="G185" s="60"/>
      <c r="H185" s="60"/>
      <c r="I185" s="60"/>
      <c r="J185" s="60"/>
      <c r="K185" s="60"/>
      <c r="L185" s="229">
        <f t="shared" si="42"/>
        <v>0</v>
      </c>
      <c r="M185" s="230">
        <f t="shared" ca="1" si="50"/>
        <v>0</v>
      </c>
      <c r="N185" s="230">
        <f t="shared" ca="1" si="51"/>
        <v>0</v>
      </c>
      <c r="O185" s="231">
        <f t="shared" ca="1" si="52"/>
        <v>0</v>
      </c>
      <c r="P185" s="232">
        <f t="shared" ca="1" si="53"/>
        <v>0</v>
      </c>
      <c r="Q185" s="233">
        <f t="shared" ca="1" si="43"/>
        <v>0</v>
      </c>
      <c r="R185" s="233">
        <f ca="1">IF(LEN(B185)&gt;0,'11'!R185-'11'!Q185,"")</f>
        <v>0</v>
      </c>
      <c r="S185" s="234"/>
      <c r="T185" s="34"/>
      <c r="U185" s="34"/>
      <c r="V185" s="34"/>
      <c r="W185" s="34"/>
      <c r="X185" s="34"/>
      <c r="Y185" s="34"/>
      <c r="AB185" s="167">
        <f>ROW()</f>
        <v>185</v>
      </c>
      <c r="AC185" s="168">
        <f t="shared" ca="1" si="26"/>
        <v>0</v>
      </c>
      <c r="AD185" s="168">
        <f t="shared" ca="1" si="27"/>
        <v>0</v>
      </c>
      <c r="AE185" s="169" t="str">
        <f t="shared" ca="1" si="44"/>
        <v>-</v>
      </c>
      <c r="AF185" s="168" t="str">
        <f t="shared" ca="1" si="45"/>
        <v>-</v>
      </c>
      <c r="AG185" s="169" t="str">
        <f t="shared" ca="1" si="46"/>
        <v>-</v>
      </c>
      <c r="AH185" s="168" t="str">
        <f t="shared" ca="1" si="47"/>
        <v>-</v>
      </c>
      <c r="AI185" s="168">
        <f t="shared" ca="1" si="48"/>
        <v>0</v>
      </c>
      <c r="AJ185" s="170">
        <f t="shared" ca="1" si="49"/>
        <v>0</v>
      </c>
      <c r="AK185" s="168">
        <f t="shared" ca="1" si="28"/>
        <v>0</v>
      </c>
      <c r="AL185" s="168">
        <f t="shared" ca="1" si="29"/>
        <v>0</v>
      </c>
    </row>
    <row r="186" spans="1:38" ht="27" customHeight="1" x14ac:dyDescent="0.2">
      <c r="A186" s="56">
        <v>171</v>
      </c>
      <c r="B186" s="309" t="str">
        <f t="shared" ca="1" si="23"/>
        <v>A171</v>
      </c>
      <c r="C186" s="309"/>
      <c r="D186" s="57" t="str">
        <f t="shared" ca="1" si="24"/>
        <v/>
      </c>
      <c r="E186" s="59" t="str">
        <f t="shared" ca="1" si="25"/>
        <v/>
      </c>
      <c r="F186" s="215">
        <f ca="1">IF(LEN(B186)&gt;0,'OBRAČUNANA OSNOVNA PLAČA'!L180,"")</f>
        <v>0</v>
      </c>
      <c r="G186" s="60"/>
      <c r="H186" s="60"/>
      <c r="I186" s="60"/>
      <c r="J186" s="60"/>
      <c r="K186" s="60"/>
      <c r="L186" s="229">
        <f t="shared" si="42"/>
        <v>0</v>
      </c>
      <c r="M186" s="230">
        <f t="shared" ca="1" si="50"/>
        <v>0</v>
      </c>
      <c r="N186" s="230">
        <f t="shared" ca="1" si="51"/>
        <v>0</v>
      </c>
      <c r="O186" s="231">
        <f t="shared" ca="1" si="52"/>
        <v>0</v>
      </c>
      <c r="P186" s="232">
        <f t="shared" ca="1" si="53"/>
        <v>0</v>
      </c>
      <c r="Q186" s="233">
        <f t="shared" ca="1" si="43"/>
        <v>0</v>
      </c>
      <c r="R186" s="233">
        <f ca="1">IF(LEN(B186)&gt;0,'11'!R186-'11'!Q186,"")</f>
        <v>0</v>
      </c>
      <c r="S186" s="234"/>
      <c r="T186" s="34"/>
      <c r="U186" s="34"/>
      <c r="V186" s="34"/>
      <c r="W186" s="34"/>
      <c r="X186" s="34"/>
      <c r="Y186" s="34"/>
      <c r="AB186" s="167">
        <f>ROW()</f>
        <v>186</v>
      </c>
      <c r="AC186" s="168">
        <f t="shared" ca="1" si="26"/>
        <v>0</v>
      </c>
      <c r="AD186" s="168">
        <f t="shared" ca="1" si="27"/>
        <v>0</v>
      </c>
      <c r="AE186" s="169" t="str">
        <f t="shared" ca="1" si="44"/>
        <v>-</v>
      </c>
      <c r="AF186" s="168" t="str">
        <f t="shared" ca="1" si="45"/>
        <v>-</v>
      </c>
      <c r="AG186" s="169" t="str">
        <f t="shared" ca="1" si="46"/>
        <v>-</v>
      </c>
      <c r="AH186" s="168" t="str">
        <f t="shared" ca="1" si="47"/>
        <v>-</v>
      </c>
      <c r="AI186" s="168">
        <f t="shared" ca="1" si="48"/>
        <v>0</v>
      </c>
      <c r="AJ186" s="170">
        <f t="shared" ca="1" si="49"/>
        <v>0</v>
      </c>
      <c r="AK186" s="168">
        <f t="shared" ca="1" si="28"/>
        <v>0</v>
      </c>
      <c r="AL186" s="168">
        <f t="shared" ca="1" si="29"/>
        <v>0</v>
      </c>
    </row>
    <row r="187" spans="1:38" ht="27" customHeight="1" x14ac:dyDescent="0.2">
      <c r="A187" s="56">
        <v>172</v>
      </c>
      <c r="B187" s="309" t="str">
        <f t="shared" ca="1" si="23"/>
        <v>A172</v>
      </c>
      <c r="C187" s="309"/>
      <c r="D187" s="57" t="str">
        <f t="shared" ca="1" si="24"/>
        <v/>
      </c>
      <c r="E187" s="59" t="str">
        <f t="shared" ca="1" si="25"/>
        <v/>
      </c>
      <c r="F187" s="215">
        <f ca="1">IF(LEN(B187)&gt;0,'OBRAČUNANA OSNOVNA PLAČA'!L181,"")</f>
        <v>0</v>
      </c>
      <c r="G187" s="60"/>
      <c r="H187" s="60"/>
      <c r="I187" s="60"/>
      <c r="J187" s="60"/>
      <c r="K187" s="60"/>
      <c r="L187" s="229">
        <f t="shared" si="42"/>
        <v>0</v>
      </c>
      <c r="M187" s="230">
        <f t="shared" ca="1" si="50"/>
        <v>0</v>
      </c>
      <c r="N187" s="230">
        <f t="shared" ca="1" si="51"/>
        <v>0</v>
      </c>
      <c r="O187" s="231">
        <f t="shared" ca="1" si="52"/>
        <v>0</v>
      </c>
      <c r="P187" s="232">
        <f t="shared" ca="1" si="53"/>
        <v>0</v>
      </c>
      <c r="Q187" s="233">
        <f t="shared" ca="1" si="43"/>
        <v>0</v>
      </c>
      <c r="R187" s="233">
        <f ca="1">IF(LEN(B187)&gt;0,'11'!R187-'11'!Q187,"")</f>
        <v>0</v>
      </c>
      <c r="S187" s="234"/>
      <c r="T187" s="34"/>
      <c r="U187" s="34"/>
      <c r="V187" s="34"/>
      <c r="W187" s="34"/>
      <c r="X187" s="34"/>
      <c r="Y187" s="34"/>
      <c r="AB187" s="167">
        <f>ROW()</f>
        <v>187</v>
      </c>
      <c r="AC187" s="168">
        <f t="shared" ca="1" si="26"/>
        <v>0</v>
      </c>
      <c r="AD187" s="168">
        <f t="shared" ca="1" si="27"/>
        <v>0</v>
      </c>
      <c r="AE187" s="169" t="str">
        <f t="shared" ca="1" si="44"/>
        <v>-</v>
      </c>
      <c r="AF187" s="168" t="str">
        <f t="shared" ca="1" si="45"/>
        <v>-</v>
      </c>
      <c r="AG187" s="169" t="str">
        <f t="shared" ca="1" si="46"/>
        <v>-</v>
      </c>
      <c r="AH187" s="168" t="str">
        <f t="shared" ca="1" si="47"/>
        <v>-</v>
      </c>
      <c r="AI187" s="168">
        <f t="shared" ca="1" si="48"/>
        <v>0</v>
      </c>
      <c r="AJ187" s="170">
        <f t="shared" ca="1" si="49"/>
        <v>0</v>
      </c>
      <c r="AK187" s="168">
        <f t="shared" ca="1" si="28"/>
        <v>0</v>
      </c>
      <c r="AL187" s="168">
        <f t="shared" ca="1" si="29"/>
        <v>0</v>
      </c>
    </row>
    <row r="188" spans="1:38" ht="27" customHeight="1" x14ac:dyDescent="0.2">
      <c r="A188" s="56">
        <v>173</v>
      </c>
      <c r="B188" s="309" t="str">
        <f t="shared" ca="1" si="23"/>
        <v>A173</v>
      </c>
      <c r="C188" s="309"/>
      <c r="D188" s="57" t="str">
        <f t="shared" ca="1" si="24"/>
        <v/>
      </c>
      <c r="E188" s="59" t="str">
        <f t="shared" ca="1" si="25"/>
        <v/>
      </c>
      <c r="F188" s="215">
        <f ca="1">IF(LEN(B188)&gt;0,'OBRAČUNANA OSNOVNA PLAČA'!L182,"")</f>
        <v>0</v>
      </c>
      <c r="G188" s="60"/>
      <c r="H188" s="60"/>
      <c r="I188" s="60"/>
      <c r="J188" s="60"/>
      <c r="K188" s="60"/>
      <c r="L188" s="229">
        <f t="shared" si="42"/>
        <v>0</v>
      </c>
      <c r="M188" s="230">
        <f t="shared" ca="1" si="50"/>
        <v>0</v>
      </c>
      <c r="N188" s="230">
        <f t="shared" ca="1" si="51"/>
        <v>0</v>
      </c>
      <c r="O188" s="231">
        <f t="shared" ca="1" si="52"/>
        <v>0</v>
      </c>
      <c r="P188" s="232">
        <f t="shared" ca="1" si="53"/>
        <v>0</v>
      </c>
      <c r="Q188" s="233">
        <f t="shared" ca="1" si="43"/>
        <v>0</v>
      </c>
      <c r="R188" s="233">
        <f ca="1">IF(LEN(B188)&gt;0,'11'!R188-'11'!Q188,"")</f>
        <v>0</v>
      </c>
      <c r="S188" s="234"/>
      <c r="T188" s="34"/>
      <c r="U188" s="34"/>
      <c r="V188" s="34"/>
      <c r="W188" s="34"/>
      <c r="X188" s="34"/>
      <c r="Y188" s="34"/>
      <c r="AB188" s="167">
        <f>ROW()</f>
        <v>188</v>
      </c>
      <c r="AC188" s="168">
        <f t="shared" ca="1" si="26"/>
        <v>0</v>
      </c>
      <c r="AD188" s="168">
        <f t="shared" ca="1" si="27"/>
        <v>0</v>
      </c>
      <c r="AE188" s="169" t="str">
        <f t="shared" ca="1" si="44"/>
        <v>-</v>
      </c>
      <c r="AF188" s="168" t="str">
        <f t="shared" ca="1" si="45"/>
        <v>-</v>
      </c>
      <c r="AG188" s="169" t="str">
        <f t="shared" ca="1" si="46"/>
        <v>-</v>
      </c>
      <c r="AH188" s="168" t="str">
        <f t="shared" ca="1" si="47"/>
        <v>-</v>
      </c>
      <c r="AI188" s="168">
        <f t="shared" ca="1" si="48"/>
        <v>0</v>
      </c>
      <c r="AJ188" s="170">
        <f t="shared" ca="1" si="49"/>
        <v>0</v>
      </c>
      <c r="AK188" s="168">
        <f t="shared" ca="1" si="28"/>
        <v>0</v>
      </c>
      <c r="AL188" s="168">
        <f t="shared" ca="1" si="29"/>
        <v>0</v>
      </c>
    </row>
    <row r="189" spans="1:38" ht="27" customHeight="1" x14ac:dyDescent="0.2">
      <c r="A189" s="56">
        <v>174</v>
      </c>
      <c r="B189" s="309" t="str">
        <f t="shared" ca="1" si="23"/>
        <v>A174</v>
      </c>
      <c r="C189" s="309"/>
      <c r="D189" s="57" t="str">
        <f t="shared" ca="1" si="24"/>
        <v/>
      </c>
      <c r="E189" s="59" t="str">
        <f t="shared" ca="1" si="25"/>
        <v/>
      </c>
      <c r="F189" s="215">
        <f ca="1">IF(LEN(B189)&gt;0,'OBRAČUNANA OSNOVNA PLAČA'!L183,"")</f>
        <v>0</v>
      </c>
      <c r="G189" s="60"/>
      <c r="H189" s="60"/>
      <c r="I189" s="60"/>
      <c r="J189" s="60"/>
      <c r="K189" s="60"/>
      <c r="L189" s="229">
        <f t="shared" si="42"/>
        <v>0</v>
      </c>
      <c r="M189" s="230">
        <f t="shared" ca="1" si="50"/>
        <v>0</v>
      </c>
      <c r="N189" s="230">
        <f t="shared" ca="1" si="51"/>
        <v>0</v>
      </c>
      <c r="O189" s="231">
        <f t="shared" ca="1" si="52"/>
        <v>0</v>
      </c>
      <c r="P189" s="232">
        <f t="shared" ca="1" si="53"/>
        <v>0</v>
      </c>
      <c r="Q189" s="233">
        <f t="shared" ca="1" si="43"/>
        <v>0</v>
      </c>
      <c r="R189" s="233">
        <f ca="1">IF(LEN(B189)&gt;0,'11'!R189-'11'!Q189,"")</f>
        <v>0</v>
      </c>
      <c r="S189" s="234"/>
      <c r="T189" s="34"/>
      <c r="U189" s="34"/>
      <c r="V189" s="34"/>
      <c r="W189" s="34"/>
      <c r="X189" s="34"/>
      <c r="Y189" s="34"/>
      <c r="AB189" s="167">
        <f>ROW()</f>
        <v>189</v>
      </c>
      <c r="AC189" s="168">
        <f t="shared" ca="1" si="26"/>
        <v>0</v>
      </c>
      <c r="AD189" s="168">
        <f t="shared" ca="1" si="27"/>
        <v>0</v>
      </c>
      <c r="AE189" s="169" t="str">
        <f t="shared" ca="1" si="44"/>
        <v>-</v>
      </c>
      <c r="AF189" s="168" t="str">
        <f t="shared" ca="1" si="45"/>
        <v>-</v>
      </c>
      <c r="AG189" s="169" t="str">
        <f t="shared" ca="1" si="46"/>
        <v>-</v>
      </c>
      <c r="AH189" s="168" t="str">
        <f t="shared" ca="1" si="47"/>
        <v>-</v>
      </c>
      <c r="AI189" s="168">
        <f t="shared" ca="1" si="48"/>
        <v>0</v>
      </c>
      <c r="AJ189" s="170">
        <f t="shared" ca="1" si="49"/>
        <v>0</v>
      </c>
      <c r="AK189" s="168">
        <f t="shared" ca="1" si="28"/>
        <v>0</v>
      </c>
      <c r="AL189" s="168">
        <f t="shared" ca="1" si="29"/>
        <v>0</v>
      </c>
    </row>
    <row r="190" spans="1:38" ht="27" customHeight="1" x14ac:dyDescent="0.2">
      <c r="A190" s="56">
        <v>175</v>
      </c>
      <c r="B190" s="309" t="str">
        <f t="shared" ca="1" si="23"/>
        <v>A175</v>
      </c>
      <c r="C190" s="309"/>
      <c r="D190" s="57" t="str">
        <f t="shared" ca="1" si="24"/>
        <v/>
      </c>
      <c r="E190" s="59" t="str">
        <f t="shared" ca="1" si="25"/>
        <v/>
      </c>
      <c r="F190" s="215">
        <f ca="1">IF(LEN(B190)&gt;0,'OBRAČUNANA OSNOVNA PLAČA'!L184,"")</f>
        <v>0</v>
      </c>
      <c r="G190" s="60"/>
      <c r="H190" s="60"/>
      <c r="I190" s="60"/>
      <c r="J190" s="60"/>
      <c r="K190" s="60"/>
      <c r="L190" s="229">
        <f t="shared" si="42"/>
        <v>0</v>
      </c>
      <c r="M190" s="230">
        <f t="shared" ca="1" si="50"/>
        <v>0</v>
      </c>
      <c r="N190" s="230">
        <f t="shared" ca="1" si="51"/>
        <v>0</v>
      </c>
      <c r="O190" s="231">
        <f t="shared" ca="1" si="52"/>
        <v>0</v>
      </c>
      <c r="P190" s="232">
        <f t="shared" ca="1" si="53"/>
        <v>0</v>
      </c>
      <c r="Q190" s="233">
        <f t="shared" ca="1" si="43"/>
        <v>0</v>
      </c>
      <c r="R190" s="233">
        <f ca="1">IF(LEN(B190)&gt;0,'11'!R190-'11'!Q190,"")</f>
        <v>0</v>
      </c>
      <c r="S190" s="234"/>
      <c r="T190" s="34"/>
      <c r="U190" s="34"/>
      <c r="V190" s="34"/>
      <c r="W190" s="34"/>
      <c r="X190" s="34"/>
      <c r="Y190" s="34"/>
      <c r="AB190" s="167">
        <f>ROW()</f>
        <v>190</v>
      </c>
      <c r="AC190" s="168">
        <f t="shared" ca="1" si="26"/>
        <v>0</v>
      </c>
      <c r="AD190" s="168">
        <f t="shared" ca="1" si="27"/>
        <v>0</v>
      </c>
      <c r="AE190" s="169" t="str">
        <f t="shared" ca="1" si="44"/>
        <v>-</v>
      </c>
      <c r="AF190" s="168" t="str">
        <f t="shared" ca="1" si="45"/>
        <v>-</v>
      </c>
      <c r="AG190" s="169" t="str">
        <f t="shared" ca="1" si="46"/>
        <v>-</v>
      </c>
      <c r="AH190" s="168" t="str">
        <f t="shared" ca="1" si="47"/>
        <v>-</v>
      </c>
      <c r="AI190" s="168">
        <f t="shared" ca="1" si="48"/>
        <v>0</v>
      </c>
      <c r="AJ190" s="170">
        <f t="shared" ca="1" si="49"/>
        <v>0</v>
      </c>
      <c r="AK190" s="168">
        <f t="shared" ca="1" si="28"/>
        <v>0</v>
      </c>
      <c r="AL190" s="168">
        <f t="shared" ca="1" si="29"/>
        <v>0</v>
      </c>
    </row>
    <row r="191" spans="1:38" ht="27" customHeight="1" x14ac:dyDescent="0.2">
      <c r="A191" s="56">
        <v>176</v>
      </c>
      <c r="B191" s="309" t="str">
        <f t="shared" ca="1" si="23"/>
        <v>A176</v>
      </c>
      <c r="C191" s="309"/>
      <c r="D191" s="57" t="str">
        <f t="shared" ca="1" si="24"/>
        <v/>
      </c>
      <c r="E191" s="59" t="str">
        <f t="shared" ca="1" si="25"/>
        <v/>
      </c>
      <c r="F191" s="215">
        <f ca="1">IF(LEN(B191)&gt;0,'OBRAČUNANA OSNOVNA PLAČA'!L185,"")</f>
        <v>0</v>
      </c>
      <c r="G191" s="60"/>
      <c r="H191" s="60"/>
      <c r="I191" s="60"/>
      <c r="J191" s="60"/>
      <c r="K191" s="60"/>
      <c r="L191" s="229">
        <f t="shared" si="42"/>
        <v>0</v>
      </c>
      <c r="M191" s="230">
        <f t="shared" ca="1" si="50"/>
        <v>0</v>
      </c>
      <c r="N191" s="230">
        <f t="shared" ca="1" si="51"/>
        <v>0</v>
      </c>
      <c r="O191" s="231">
        <f t="shared" ca="1" si="52"/>
        <v>0</v>
      </c>
      <c r="P191" s="232">
        <f t="shared" ca="1" si="53"/>
        <v>0</v>
      </c>
      <c r="Q191" s="233">
        <f t="shared" ca="1" si="43"/>
        <v>0</v>
      </c>
      <c r="R191" s="233">
        <f ca="1">IF(LEN(B191)&gt;0,'11'!R191-'11'!Q191,"")</f>
        <v>0</v>
      </c>
      <c r="S191" s="234"/>
      <c r="T191" s="34"/>
      <c r="U191" s="34"/>
      <c r="V191" s="34"/>
      <c r="W191" s="34"/>
      <c r="X191" s="34"/>
      <c r="Y191" s="34"/>
      <c r="AB191" s="167">
        <f>ROW()</f>
        <v>191</v>
      </c>
      <c r="AC191" s="168">
        <f t="shared" ca="1" si="26"/>
        <v>0</v>
      </c>
      <c r="AD191" s="168">
        <f t="shared" ca="1" si="27"/>
        <v>0</v>
      </c>
      <c r="AE191" s="169" t="str">
        <f t="shared" ca="1" si="44"/>
        <v>-</v>
      </c>
      <c r="AF191" s="168" t="str">
        <f t="shared" ca="1" si="45"/>
        <v>-</v>
      </c>
      <c r="AG191" s="169" t="str">
        <f t="shared" ca="1" si="46"/>
        <v>-</v>
      </c>
      <c r="AH191" s="168" t="str">
        <f t="shared" ca="1" si="47"/>
        <v>-</v>
      </c>
      <c r="AI191" s="168">
        <f t="shared" ca="1" si="48"/>
        <v>0</v>
      </c>
      <c r="AJ191" s="170">
        <f t="shared" ca="1" si="49"/>
        <v>0</v>
      </c>
      <c r="AK191" s="168">
        <f t="shared" ca="1" si="28"/>
        <v>0</v>
      </c>
      <c r="AL191" s="168">
        <f t="shared" ca="1" si="29"/>
        <v>0</v>
      </c>
    </row>
    <row r="192" spans="1:38" ht="27" customHeight="1" x14ac:dyDescent="0.2">
      <c r="A192" s="56">
        <v>177</v>
      </c>
      <c r="B192" s="309" t="str">
        <f t="shared" ca="1" si="23"/>
        <v>A177</v>
      </c>
      <c r="C192" s="309"/>
      <c r="D192" s="57" t="str">
        <f t="shared" ca="1" si="24"/>
        <v/>
      </c>
      <c r="E192" s="59" t="str">
        <f t="shared" ca="1" si="25"/>
        <v/>
      </c>
      <c r="F192" s="215">
        <f ca="1">IF(LEN(B192)&gt;0,'OBRAČUNANA OSNOVNA PLAČA'!L186,"")</f>
        <v>0</v>
      </c>
      <c r="G192" s="60"/>
      <c r="H192" s="60"/>
      <c r="I192" s="60"/>
      <c r="J192" s="60"/>
      <c r="K192" s="60"/>
      <c r="L192" s="229">
        <f t="shared" si="42"/>
        <v>0</v>
      </c>
      <c r="M192" s="230">
        <f t="shared" ca="1" si="50"/>
        <v>0</v>
      </c>
      <c r="N192" s="230">
        <f t="shared" ca="1" si="51"/>
        <v>0</v>
      </c>
      <c r="O192" s="231">
        <f t="shared" ca="1" si="52"/>
        <v>0</v>
      </c>
      <c r="P192" s="232">
        <f t="shared" ca="1" si="53"/>
        <v>0</v>
      </c>
      <c r="Q192" s="233">
        <f t="shared" ca="1" si="43"/>
        <v>0</v>
      </c>
      <c r="R192" s="233">
        <f ca="1">IF(LEN(B192)&gt;0,'11'!R192-'11'!Q192,"")</f>
        <v>0</v>
      </c>
      <c r="S192" s="234"/>
      <c r="T192" s="34"/>
      <c r="U192" s="34"/>
      <c r="V192" s="34"/>
      <c r="W192" s="34"/>
      <c r="X192" s="34"/>
      <c r="Y192" s="34"/>
      <c r="AB192" s="167">
        <f>ROW()</f>
        <v>192</v>
      </c>
      <c r="AC192" s="168">
        <f t="shared" ca="1" si="26"/>
        <v>0</v>
      </c>
      <c r="AD192" s="168">
        <f t="shared" ca="1" si="27"/>
        <v>0</v>
      </c>
      <c r="AE192" s="169" t="str">
        <f t="shared" ca="1" si="44"/>
        <v>-</v>
      </c>
      <c r="AF192" s="168" t="str">
        <f t="shared" ca="1" si="45"/>
        <v>-</v>
      </c>
      <c r="AG192" s="169" t="str">
        <f t="shared" ca="1" si="46"/>
        <v>-</v>
      </c>
      <c r="AH192" s="168" t="str">
        <f t="shared" ca="1" si="47"/>
        <v>-</v>
      </c>
      <c r="AI192" s="168">
        <f t="shared" ca="1" si="48"/>
        <v>0</v>
      </c>
      <c r="AJ192" s="170">
        <f t="shared" ca="1" si="49"/>
        <v>0</v>
      </c>
      <c r="AK192" s="168">
        <f t="shared" ca="1" si="28"/>
        <v>0</v>
      </c>
      <c r="AL192" s="168">
        <f t="shared" ca="1" si="29"/>
        <v>0</v>
      </c>
    </row>
    <row r="193" spans="1:38" ht="27" customHeight="1" x14ac:dyDescent="0.2">
      <c r="A193" s="56">
        <v>178</v>
      </c>
      <c r="B193" s="309" t="str">
        <f t="shared" ca="1" si="23"/>
        <v>A178</v>
      </c>
      <c r="C193" s="309"/>
      <c r="D193" s="57" t="str">
        <f t="shared" ca="1" si="24"/>
        <v/>
      </c>
      <c r="E193" s="59" t="str">
        <f t="shared" ca="1" si="25"/>
        <v/>
      </c>
      <c r="F193" s="215">
        <f ca="1">IF(LEN(B193)&gt;0,'OBRAČUNANA OSNOVNA PLAČA'!L187,"")</f>
        <v>0</v>
      </c>
      <c r="G193" s="60"/>
      <c r="H193" s="60"/>
      <c r="I193" s="60"/>
      <c r="J193" s="60"/>
      <c r="K193" s="60"/>
      <c r="L193" s="229">
        <f t="shared" si="42"/>
        <v>0</v>
      </c>
      <c r="M193" s="230">
        <f t="shared" ca="1" si="50"/>
        <v>0</v>
      </c>
      <c r="N193" s="230">
        <f t="shared" ca="1" si="51"/>
        <v>0</v>
      </c>
      <c r="O193" s="231">
        <f t="shared" ca="1" si="52"/>
        <v>0</v>
      </c>
      <c r="P193" s="232">
        <f t="shared" ca="1" si="53"/>
        <v>0</v>
      </c>
      <c r="Q193" s="233">
        <f t="shared" ca="1" si="43"/>
        <v>0</v>
      </c>
      <c r="R193" s="233">
        <f ca="1">IF(LEN(B193)&gt;0,'11'!R193-'11'!Q193,"")</f>
        <v>0</v>
      </c>
      <c r="S193" s="234"/>
      <c r="T193" s="34"/>
      <c r="U193" s="34"/>
      <c r="V193" s="34"/>
      <c r="W193" s="34"/>
      <c r="X193" s="34"/>
      <c r="Y193" s="34"/>
      <c r="AB193" s="167">
        <f>ROW()</f>
        <v>193</v>
      </c>
      <c r="AC193" s="168">
        <f t="shared" ca="1" si="26"/>
        <v>0</v>
      </c>
      <c r="AD193" s="168">
        <f t="shared" ca="1" si="27"/>
        <v>0</v>
      </c>
      <c r="AE193" s="169" t="str">
        <f t="shared" ca="1" si="44"/>
        <v>-</v>
      </c>
      <c r="AF193" s="168" t="str">
        <f t="shared" ca="1" si="45"/>
        <v>-</v>
      </c>
      <c r="AG193" s="169" t="str">
        <f t="shared" ca="1" si="46"/>
        <v>-</v>
      </c>
      <c r="AH193" s="168" t="str">
        <f t="shared" ca="1" si="47"/>
        <v>-</v>
      </c>
      <c r="AI193" s="168">
        <f t="shared" ca="1" si="48"/>
        <v>0</v>
      </c>
      <c r="AJ193" s="170">
        <f t="shared" ca="1" si="49"/>
        <v>0</v>
      </c>
      <c r="AK193" s="168">
        <f t="shared" ca="1" si="28"/>
        <v>0</v>
      </c>
      <c r="AL193" s="168">
        <f t="shared" ca="1" si="29"/>
        <v>0</v>
      </c>
    </row>
    <row r="194" spans="1:38" ht="27" customHeight="1" x14ac:dyDescent="0.2">
      <c r="A194" s="56">
        <v>179</v>
      </c>
      <c r="B194" s="309" t="str">
        <f t="shared" ca="1" si="23"/>
        <v>A179</v>
      </c>
      <c r="C194" s="309"/>
      <c r="D194" s="57" t="str">
        <f t="shared" ca="1" si="24"/>
        <v/>
      </c>
      <c r="E194" s="59" t="str">
        <f t="shared" ca="1" si="25"/>
        <v/>
      </c>
      <c r="F194" s="215">
        <f ca="1">IF(LEN(B194)&gt;0,'OBRAČUNANA OSNOVNA PLAČA'!L188,"")</f>
        <v>0</v>
      </c>
      <c r="G194" s="60"/>
      <c r="H194" s="60"/>
      <c r="I194" s="60"/>
      <c r="J194" s="60"/>
      <c r="K194" s="60"/>
      <c r="L194" s="229">
        <f t="shared" si="42"/>
        <v>0</v>
      </c>
      <c r="M194" s="230">
        <f t="shared" ca="1" si="50"/>
        <v>0</v>
      </c>
      <c r="N194" s="230">
        <f t="shared" ca="1" si="51"/>
        <v>0</v>
      </c>
      <c r="O194" s="231">
        <f t="shared" ca="1" si="52"/>
        <v>0</v>
      </c>
      <c r="P194" s="232">
        <f t="shared" ca="1" si="53"/>
        <v>0</v>
      </c>
      <c r="Q194" s="233">
        <f t="shared" ca="1" si="43"/>
        <v>0</v>
      </c>
      <c r="R194" s="233">
        <f ca="1">IF(LEN(B194)&gt;0,'11'!R194-'11'!Q194,"")</f>
        <v>0</v>
      </c>
      <c r="S194" s="234"/>
      <c r="T194" s="34"/>
      <c r="U194" s="34"/>
      <c r="V194" s="34"/>
      <c r="W194" s="34"/>
      <c r="X194" s="34"/>
      <c r="Y194" s="34"/>
      <c r="AB194" s="167">
        <f>ROW()</f>
        <v>194</v>
      </c>
      <c r="AC194" s="168">
        <f t="shared" ca="1" si="26"/>
        <v>0</v>
      </c>
      <c r="AD194" s="168">
        <f t="shared" ca="1" si="27"/>
        <v>0</v>
      </c>
      <c r="AE194" s="169" t="str">
        <f t="shared" ca="1" si="44"/>
        <v>-</v>
      </c>
      <c r="AF194" s="168" t="str">
        <f t="shared" ca="1" si="45"/>
        <v>-</v>
      </c>
      <c r="AG194" s="169" t="str">
        <f t="shared" ca="1" si="46"/>
        <v>-</v>
      </c>
      <c r="AH194" s="168" t="str">
        <f t="shared" ca="1" si="47"/>
        <v>-</v>
      </c>
      <c r="AI194" s="168">
        <f t="shared" ca="1" si="48"/>
        <v>0</v>
      </c>
      <c r="AJ194" s="170">
        <f t="shared" ca="1" si="49"/>
        <v>0</v>
      </c>
      <c r="AK194" s="168">
        <f t="shared" ca="1" si="28"/>
        <v>0</v>
      </c>
      <c r="AL194" s="168">
        <f t="shared" ca="1" si="29"/>
        <v>0</v>
      </c>
    </row>
    <row r="195" spans="1:38" ht="27" customHeight="1" x14ac:dyDescent="0.2">
      <c r="A195" s="56">
        <v>180</v>
      </c>
      <c r="B195" s="309" t="str">
        <f t="shared" ca="1" si="23"/>
        <v>A180</v>
      </c>
      <c r="C195" s="309"/>
      <c r="D195" s="57" t="str">
        <f t="shared" ca="1" si="24"/>
        <v/>
      </c>
      <c r="E195" s="59" t="str">
        <f t="shared" ca="1" si="25"/>
        <v/>
      </c>
      <c r="F195" s="215">
        <f ca="1">IF(LEN(B195)&gt;0,'OBRAČUNANA OSNOVNA PLAČA'!L189,"")</f>
        <v>0</v>
      </c>
      <c r="G195" s="60"/>
      <c r="H195" s="60"/>
      <c r="I195" s="60"/>
      <c r="J195" s="60"/>
      <c r="K195" s="60"/>
      <c r="L195" s="229">
        <f t="shared" si="42"/>
        <v>0</v>
      </c>
      <c r="M195" s="230">
        <f t="shared" ca="1" si="50"/>
        <v>0</v>
      </c>
      <c r="N195" s="230">
        <f t="shared" ca="1" si="51"/>
        <v>0</v>
      </c>
      <c r="O195" s="231">
        <f t="shared" ca="1" si="52"/>
        <v>0</v>
      </c>
      <c r="P195" s="232">
        <f t="shared" ca="1" si="53"/>
        <v>0</v>
      </c>
      <c r="Q195" s="233">
        <f t="shared" ca="1" si="43"/>
        <v>0</v>
      </c>
      <c r="R195" s="233">
        <f ca="1">IF(LEN(B195)&gt;0,'11'!R195-'11'!Q195,"")</f>
        <v>0</v>
      </c>
      <c r="S195" s="234"/>
      <c r="T195" s="34"/>
      <c r="U195" s="34"/>
      <c r="V195" s="34"/>
      <c r="W195" s="34"/>
      <c r="X195" s="34"/>
      <c r="Y195" s="34"/>
      <c r="AB195" s="167">
        <f>ROW()</f>
        <v>195</v>
      </c>
      <c r="AC195" s="168">
        <f t="shared" ca="1" si="26"/>
        <v>0</v>
      </c>
      <c r="AD195" s="168">
        <f t="shared" ca="1" si="27"/>
        <v>0</v>
      </c>
      <c r="AE195" s="169" t="str">
        <f t="shared" ca="1" si="44"/>
        <v>-</v>
      </c>
      <c r="AF195" s="168" t="str">
        <f t="shared" ca="1" si="45"/>
        <v>-</v>
      </c>
      <c r="AG195" s="169" t="str">
        <f t="shared" ca="1" si="46"/>
        <v>-</v>
      </c>
      <c r="AH195" s="168" t="str">
        <f t="shared" ca="1" si="47"/>
        <v>-</v>
      </c>
      <c r="AI195" s="168">
        <f t="shared" ca="1" si="48"/>
        <v>0</v>
      </c>
      <c r="AJ195" s="170">
        <f t="shared" ca="1" si="49"/>
        <v>0</v>
      </c>
      <c r="AK195" s="168">
        <f t="shared" ca="1" si="28"/>
        <v>0</v>
      </c>
      <c r="AL195" s="168">
        <f t="shared" ca="1" si="29"/>
        <v>0</v>
      </c>
    </row>
    <row r="196" spans="1:38" ht="27" customHeight="1" x14ac:dyDescent="0.2">
      <c r="A196" s="56">
        <v>181</v>
      </c>
      <c r="B196" s="309" t="str">
        <f t="shared" ca="1" si="23"/>
        <v>A181</v>
      </c>
      <c r="C196" s="309"/>
      <c r="D196" s="57" t="str">
        <f t="shared" ca="1" si="24"/>
        <v/>
      </c>
      <c r="E196" s="59" t="str">
        <f t="shared" ca="1" si="25"/>
        <v/>
      </c>
      <c r="F196" s="215">
        <f ca="1">IF(LEN(B196)&gt;0,'OBRAČUNANA OSNOVNA PLAČA'!L190,"")</f>
        <v>0</v>
      </c>
      <c r="G196" s="60"/>
      <c r="H196" s="60"/>
      <c r="I196" s="60"/>
      <c r="J196" s="60"/>
      <c r="K196" s="60"/>
      <c r="L196" s="229">
        <f t="shared" si="42"/>
        <v>0</v>
      </c>
      <c r="M196" s="230">
        <f t="shared" ca="1" si="50"/>
        <v>0</v>
      </c>
      <c r="N196" s="230">
        <f t="shared" ca="1" si="51"/>
        <v>0</v>
      </c>
      <c r="O196" s="231">
        <f t="shared" ca="1" si="52"/>
        <v>0</v>
      </c>
      <c r="P196" s="232">
        <f t="shared" ca="1" si="53"/>
        <v>0</v>
      </c>
      <c r="Q196" s="233">
        <f t="shared" ca="1" si="43"/>
        <v>0</v>
      </c>
      <c r="R196" s="233">
        <f ca="1">IF(LEN(B196)&gt;0,'11'!R196-'11'!Q196,"")</f>
        <v>0</v>
      </c>
      <c r="S196" s="234"/>
      <c r="T196" s="34"/>
      <c r="U196" s="34"/>
      <c r="V196" s="34"/>
      <c r="W196" s="34"/>
      <c r="X196" s="34"/>
      <c r="Y196" s="34"/>
      <c r="AB196" s="167">
        <f>ROW()</f>
        <v>196</v>
      </c>
      <c r="AC196" s="168">
        <f t="shared" ca="1" si="26"/>
        <v>0</v>
      </c>
      <c r="AD196" s="168">
        <f t="shared" ca="1" si="27"/>
        <v>0</v>
      </c>
      <c r="AE196" s="169" t="str">
        <f t="shared" ca="1" si="44"/>
        <v>-</v>
      </c>
      <c r="AF196" s="168" t="str">
        <f t="shared" ca="1" si="45"/>
        <v>-</v>
      </c>
      <c r="AG196" s="169" t="str">
        <f t="shared" ca="1" si="46"/>
        <v>-</v>
      </c>
      <c r="AH196" s="168" t="str">
        <f t="shared" ca="1" si="47"/>
        <v>-</v>
      </c>
      <c r="AI196" s="168">
        <f t="shared" ca="1" si="48"/>
        <v>0</v>
      </c>
      <c r="AJ196" s="170">
        <f t="shared" ca="1" si="49"/>
        <v>0</v>
      </c>
      <c r="AK196" s="168">
        <f t="shared" ca="1" si="28"/>
        <v>0</v>
      </c>
      <c r="AL196" s="168">
        <f t="shared" ca="1" si="29"/>
        <v>0</v>
      </c>
    </row>
    <row r="197" spans="1:38" ht="27" customHeight="1" x14ac:dyDescent="0.2">
      <c r="A197" s="56">
        <v>182</v>
      </c>
      <c r="B197" s="309" t="str">
        <f t="shared" ca="1" si="23"/>
        <v>A182</v>
      </c>
      <c r="C197" s="309"/>
      <c r="D197" s="57" t="str">
        <f t="shared" ca="1" si="24"/>
        <v/>
      </c>
      <c r="E197" s="59" t="str">
        <f t="shared" ca="1" si="25"/>
        <v/>
      </c>
      <c r="F197" s="215">
        <f ca="1">IF(LEN(B197)&gt;0,'OBRAČUNANA OSNOVNA PLAČA'!L191,"")</f>
        <v>0</v>
      </c>
      <c r="G197" s="60"/>
      <c r="H197" s="60"/>
      <c r="I197" s="60"/>
      <c r="J197" s="60"/>
      <c r="K197" s="60"/>
      <c r="L197" s="229">
        <f t="shared" si="42"/>
        <v>0</v>
      </c>
      <c r="M197" s="230">
        <f t="shared" ca="1" si="50"/>
        <v>0</v>
      </c>
      <c r="N197" s="230">
        <f t="shared" ca="1" si="51"/>
        <v>0</v>
      </c>
      <c r="O197" s="231">
        <f t="shared" ca="1" si="52"/>
        <v>0</v>
      </c>
      <c r="P197" s="232">
        <f t="shared" ca="1" si="53"/>
        <v>0</v>
      </c>
      <c r="Q197" s="233">
        <f t="shared" ca="1" si="43"/>
        <v>0</v>
      </c>
      <c r="R197" s="233">
        <f ca="1">IF(LEN(B197)&gt;0,'11'!R197-'11'!Q197,"")</f>
        <v>0</v>
      </c>
      <c r="S197" s="234"/>
      <c r="T197" s="34"/>
      <c r="U197" s="34"/>
      <c r="V197" s="34"/>
      <c r="W197" s="34"/>
      <c r="X197" s="34"/>
      <c r="Y197" s="34"/>
      <c r="AB197" s="167">
        <f>ROW()</f>
        <v>197</v>
      </c>
      <c r="AC197" s="168">
        <f t="shared" ca="1" si="26"/>
        <v>0</v>
      </c>
      <c r="AD197" s="168">
        <f t="shared" ca="1" si="27"/>
        <v>0</v>
      </c>
      <c r="AE197" s="169" t="str">
        <f t="shared" ca="1" si="44"/>
        <v>-</v>
      </c>
      <c r="AF197" s="168" t="str">
        <f t="shared" ca="1" si="45"/>
        <v>-</v>
      </c>
      <c r="AG197" s="169" t="str">
        <f t="shared" ca="1" si="46"/>
        <v>-</v>
      </c>
      <c r="AH197" s="168" t="str">
        <f t="shared" ca="1" si="47"/>
        <v>-</v>
      </c>
      <c r="AI197" s="168">
        <f t="shared" ca="1" si="48"/>
        <v>0</v>
      </c>
      <c r="AJ197" s="170">
        <f t="shared" ca="1" si="49"/>
        <v>0</v>
      </c>
      <c r="AK197" s="168">
        <f t="shared" ca="1" si="28"/>
        <v>0</v>
      </c>
      <c r="AL197" s="168">
        <f t="shared" ca="1" si="29"/>
        <v>0</v>
      </c>
    </row>
    <row r="198" spans="1:38" ht="27" customHeight="1" x14ac:dyDescent="0.2">
      <c r="A198" s="56">
        <v>183</v>
      </c>
      <c r="B198" s="309" t="str">
        <f t="shared" ca="1" si="23"/>
        <v>A183</v>
      </c>
      <c r="C198" s="309"/>
      <c r="D198" s="57" t="str">
        <f t="shared" ca="1" si="24"/>
        <v/>
      </c>
      <c r="E198" s="59" t="str">
        <f t="shared" ca="1" si="25"/>
        <v/>
      </c>
      <c r="F198" s="215">
        <f ca="1">IF(LEN(B198)&gt;0,'OBRAČUNANA OSNOVNA PLAČA'!L192,"")</f>
        <v>0</v>
      </c>
      <c r="G198" s="60"/>
      <c r="H198" s="60"/>
      <c r="I198" s="60"/>
      <c r="J198" s="60"/>
      <c r="K198" s="60"/>
      <c r="L198" s="229">
        <f t="shared" si="42"/>
        <v>0</v>
      </c>
      <c r="M198" s="230">
        <f t="shared" ca="1" si="50"/>
        <v>0</v>
      </c>
      <c r="N198" s="230">
        <f t="shared" ca="1" si="51"/>
        <v>0</v>
      </c>
      <c r="O198" s="231">
        <f t="shared" ca="1" si="52"/>
        <v>0</v>
      </c>
      <c r="P198" s="232">
        <f t="shared" ca="1" si="53"/>
        <v>0</v>
      </c>
      <c r="Q198" s="233">
        <f t="shared" ca="1" si="43"/>
        <v>0</v>
      </c>
      <c r="R198" s="233">
        <f ca="1">IF(LEN(B198)&gt;0,'11'!R198-'11'!Q198,"")</f>
        <v>0</v>
      </c>
      <c r="S198" s="234"/>
      <c r="T198" s="34"/>
      <c r="U198" s="34"/>
      <c r="V198" s="34"/>
      <c r="W198" s="34"/>
      <c r="X198" s="34"/>
      <c r="Y198" s="34"/>
      <c r="AB198" s="167">
        <f>ROW()</f>
        <v>198</v>
      </c>
      <c r="AC198" s="168">
        <f t="shared" ca="1" si="26"/>
        <v>0</v>
      </c>
      <c r="AD198" s="168">
        <f t="shared" ca="1" si="27"/>
        <v>0</v>
      </c>
      <c r="AE198" s="169" t="str">
        <f t="shared" ca="1" si="44"/>
        <v>-</v>
      </c>
      <c r="AF198" s="168" t="str">
        <f t="shared" ca="1" si="45"/>
        <v>-</v>
      </c>
      <c r="AG198" s="169" t="str">
        <f t="shared" ca="1" si="46"/>
        <v>-</v>
      </c>
      <c r="AH198" s="168" t="str">
        <f t="shared" ca="1" si="47"/>
        <v>-</v>
      </c>
      <c r="AI198" s="168">
        <f t="shared" ca="1" si="48"/>
        <v>0</v>
      </c>
      <c r="AJ198" s="170">
        <f t="shared" ca="1" si="49"/>
        <v>0</v>
      </c>
      <c r="AK198" s="168">
        <f t="shared" ca="1" si="28"/>
        <v>0</v>
      </c>
      <c r="AL198" s="168">
        <f t="shared" ca="1" si="29"/>
        <v>0</v>
      </c>
    </row>
    <row r="199" spans="1:38" ht="27" customHeight="1" x14ac:dyDescent="0.2">
      <c r="A199" s="56">
        <v>184</v>
      </c>
      <c r="B199" s="309" t="str">
        <f t="shared" ca="1" si="23"/>
        <v>A184</v>
      </c>
      <c r="C199" s="309"/>
      <c r="D199" s="57" t="str">
        <f t="shared" ca="1" si="24"/>
        <v/>
      </c>
      <c r="E199" s="59" t="str">
        <f t="shared" ca="1" si="25"/>
        <v/>
      </c>
      <c r="F199" s="215">
        <f ca="1">IF(LEN(B199)&gt;0,'OBRAČUNANA OSNOVNA PLAČA'!L193,"")</f>
        <v>0</v>
      </c>
      <c r="G199" s="60"/>
      <c r="H199" s="60"/>
      <c r="I199" s="60"/>
      <c r="J199" s="60"/>
      <c r="K199" s="60"/>
      <c r="L199" s="229">
        <f t="shared" si="42"/>
        <v>0</v>
      </c>
      <c r="M199" s="230">
        <f t="shared" ca="1" si="50"/>
        <v>0</v>
      </c>
      <c r="N199" s="230">
        <f t="shared" ca="1" si="51"/>
        <v>0</v>
      </c>
      <c r="O199" s="231">
        <f t="shared" ca="1" si="52"/>
        <v>0</v>
      </c>
      <c r="P199" s="232">
        <f t="shared" ca="1" si="53"/>
        <v>0</v>
      </c>
      <c r="Q199" s="233">
        <f t="shared" ca="1" si="43"/>
        <v>0</v>
      </c>
      <c r="R199" s="233">
        <f ca="1">IF(LEN(B199)&gt;0,'11'!R199-'11'!Q199,"")</f>
        <v>0</v>
      </c>
      <c r="S199" s="234"/>
      <c r="T199" s="34"/>
      <c r="U199" s="34"/>
      <c r="V199" s="34"/>
      <c r="W199" s="34"/>
      <c r="X199" s="34"/>
      <c r="Y199" s="34"/>
      <c r="AB199" s="167">
        <f>ROW()</f>
        <v>199</v>
      </c>
      <c r="AC199" s="168">
        <f t="shared" ca="1" si="26"/>
        <v>0</v>
      </c>
      <c r="AD199" s="168">
        <f t="shared" ca="1" si="27"/>
        <v>0</v>
      </c>
      <c r="AE199" s="169" t="str">
        <f t="shared" ca="1" si="44"/>
        <v>-</v>
      </c>
      <c r="AF199" s="168" t="str">
        <f t="shared" ca="1" si="45"/>
        <v>-</v>
      </c>
      <c r="AG199" s="169" t="str">
        <f t="shared" ca="1" si="46"/>
        <v>-</v>
      </c>
      <c r="AH199" s="168" t="str">
        <f t="shared" ca="1" si="47"/>
        <v>-</v>
      </c>
      <c r="AI199" s="168">
        <f t="shared" ca="1" si="48"/>
        <v>0</v>
      </c>
      <c r="AJ199" s="170">
        <f t="shared" ca="1" si="49"/>
        <v>0</v>
      </c>
      <c r="AK199" s="168">
        <f t="shared" ca="1" si="28"/>
        <v>0</v>
      </c>
      <c r="AL199" s="168">
        <f t="shared" ca="1" si="29"/>
        <v>0</v>
      </c>
    </row>
    <row r="200" spans="1:38" ht="27" customHeight="1" x14ac:dyDescent="0.2">
      <c r="A200" s="56">
        <v>185</v>
      </c>
      <c r="B200" s="309" t="str">
        <f t="shared" ca="1" si="23"/>
        <v>A185</v>
      </c>
      <c r="C200" s="309"/>
      <c r="D200" s="57" t="str">
        <f t="shared" ca="1" si="24"/>
        <v/>
      </c>
      <c r="E200" s="59" t="str">
        <f t="shared" ca="1" si="25"/>
        <v/>
      </c>
      <c r="F200" s="215">
        <f ca="1">IF(LEN(B200)&gt;0,'OBRAČUNANA OSNOVNA PLAČA'!L194,"")</f>
        <v>0</v>
      </c>
      <c r="G200" s="60"/>
      <c r="H200" s="60"/>
      <c r="I200" s="60"/>
      <c r="J200" s="60"/>
      <c r="K200" s="60"/>
      <c r="L200" s="229">
        <f t="shared" si="42"/>
        <v>0</v>
      </c>
      <c r="M200" s="230">
        <f t="shared" ca="1" si="50"/>
        <v>0</v>
      </c>
      <c r="N200" s="230">
        <f t="shared" ca="1" si="51"/>
        <v>0</v>
      </c>
      <c r="O200" s="231">
        <f t="shared" ca="1" si="52"/>
        <v>0</v>
      </c>
      <c r="P200" s="232">
        <f t="shared" ca="1" si="53"/>
        <v>0</v>
      </c>
      <c r="Q200" s="233">
        <f t="shared" ca="1" si="43"/>
        <v>0</v>
      </c>
      <c r="R200" s="233">
        <f ca="1">IF(LEN(B200)&gt;0,'11'!R200-'11'!Q200,"")</f>
        <v>0</v>
      </c>
      <c r="S200" s="234"/>
      <c r="T200" s="34"/>
      <c r="U200" s="34"/>
      <c r="V200" s="34"/>
      <c r="W200" s="34"/>
      <c r="X200" s="34"/>
      <c r="Y200" s="34"/>
      <c r="AB200" s="167">
        <f>ROW()</f>
        <v>200</v>
      </c>
      <c r="AC200" s="168">
        <f t="shared" ca="1" si="26"/>
        <v>0</v>
      </c>
      <c r="AD200" s="168">
        <f t="shared" ca="1" si="27"/>
        <v>0</v>
      </c>
      <c r="AE200" s="169" t="str">
        <f t="shared" ca="1" si="44"/>
        <v>-</v>
      </c>
      <c r="AF200" s="168" t="str">
        <f t="shared" ca="1" si="45"/>
        <v>-</v>
      </c>
      <c r="AG200" s="169" t="str">
        <f t="shared" ca="1" si="46"/>
        <v>-</v>
      </c>
      <c r="AH200" s="168" t="str">
        <f t="shared" ca="1" si="47"/>
        <v>-</v>
      </c>
      <c r="AI200" s="168">
        <f t="shared" ca="1" si="48"/>
        <v>0</v>
      </c>
      <c r="AJ200" s="170">
        <f t="shared" ca="1" si="49"/>
        <v>0</v>
      </c>
      <c r="AK200" s="168">
        <f t="shared" ca="1" si="28"/>
        <v>0</v>
      </c>
      <c r="AL200" s="168">
        <f t="shared" ca="1" si="29"/>
        <v>0</v>
      </c>
    </row>
    <row r="201" spans="1:38" ht="27" customHeight="1" x14ac:dyDescent="0.2">
      <c r="A201" s="56">
        <v>186</v>
      </c>
      <c r="B201" s="309" t="str">
        <f t="shared" ca="1" si="23"/>
        <v>A186</v>
      </c>
      <c r="C201" s="309"/>
      <c r="D201" s="57" t="str">
        <f t="shared" ca="1" si="24"/>
        <v/>
      </c>
      <c r="E201" s="59" t="str">
        <f t="shared" ca="1" si="25"/>
        <v/>
      </c>
      <c r="F201" s="215">
        <f ca="1">IF(LEN(B201)&gt;0,'OBRAČUNANA OSNOVNA PLAČA'!L195,"")</f>
        <v>0</v>
      </c>
      <c r="G201" s="60"/>
      <c r="H201" s="60"/>
      <c r="I201" s="60"/>
      <c r="J201" s="60"/>
      <c r="K201" s="60"/>
      <c r="L201" s="229">
        <f t="shared" si="42"/>
        <v>0</v>
      </c>
      <c r="M201" s="230">
        <f t="shared" ca="1" si="50"/>
        <v>0</v>
      </c>
      <c r="N201" s="230">
        <f t="shared" ca="1" si="51"/>
        <v>0</v>
      </c>
      <c r="O201" s="231">
        <f t="shared" ca="1" si="52"/>
        <v>0</v>
      </c>
      <c r="P201" s="232">
        <f t="shared" ca="1" si="53"/>
        <v>0</v>
      </c>
      <c r="Q201" s="233">
        <f t="shared" ca="1" si="43"/>
        <v>0</v>
      </c>
      <c r="R201" s="233">
        <f ca="1">IF(LEN(B201)&gt;0,'11'!R201-'11'!Q201,"")</f>
        <v>0</v>
      </c>
      <c r="S201" s="234"/>
      <c r="T201" s="34"/>
      <c r="U201" s="34"/>
      <c r="V201" s="34"/>
      <c r="W201" s="34"/>
      <c r="X201" s="34"/>
      <c r="Y201" s="34"/>
      <c r="AB201" s="167">
        <f>ROW()</f>
        <v>201</v>
      </c>
      <c r="AC201" s="168">
        <f t="shared" ca="1" si="26"/>
        <v>0</v>
      </c>
      <c r="AD201" s="168">
        <f t="shared" ca="1" si="27"/>
        <v>0</v>
      </c>
      <c r="AE201" s="169" t="str">
        <f t="shared" ca="1" si="44"/>
        <v>-</v>
      </c>
      <c r="AF201" s="168" t="str">
        <f t="shared" ca="1" si="45"/>
        <v>-</v>
      </c>
      <c r="AG201" s="169" t="str">
        <f t="shared" ca="1" si="46"/>
        <v>-</v>
      </c>
      <c r="AH201" s="168" t="str">
        <f t="shared" ca="1" si="47"/>
        <v>-</v>
      </c>
      <c r="AI201" s="168">
        <f t="shared" ca="1" si="48"/>
        <v>0</v>
      </c>
      <c r="AJ201" s="170">
        <f t="shared" ca="1" si="49"/>
        <v>0</v>
      </c>
      <c r="AK201" s="168">
        <f t="shared" ca="1" si="28"/>
        <v>0</v>
      </c>
      <c r="AL201" s="168">
        <f t="shared" ca="1" si="29"/>
        <v>0</v>
      </c>
    </row>
    <row r="202" spans="1:38" ht="27" customHeight="1" x14ac:dyDescent="0.2">
      <c r="A202" s="56">
        <v>187</v>
      </c>
      <c r="B202" s="309" t="str">
        <f t="shared" ca="1" si="23"/>
        <v>A187</v>
      </c>
      <c r="C202" s="309"/>
      <c r="D202" s="57" t="str">
        <f t="shared" ca="1" si="24"/>
        <v/>
      </c>
      <c r="E202" s="59" t="str">
        <f t="shared" ca="1" si="25"/>
        <v/>
      </c>
      <c r="F202" s="215">
        <f ca="1">IF(LEN(B202)&gt;0,'OBRAČUNANA OSNOVNA PLAČA'!L196,"")</f>
        <v>0</v>
      </c>
      <c r="G202" s="60"/>
      <c r="H202" s="60"/>
      <c r="I202" s="60"/>
      <c r="J202" s="60"/>
      <c r="K202" s="60"/>
      <c r="L202" s="229">
        <f t="shared" si="42"/>
        <v>0</v>
      </c>
      <c r="M202" s="230">
        <f t="shared" ca="1" si="50"/>
        <v>0</v>
      </c>
      <c r="N202" s="230">
        <f t="shared" ca="1" si="51"/>
        <v>0</v>
      </c>
      <c r="O202" s="231">
        <f t="shared" ca="1" si="52"/>
        <v>0</v>
      </c>
      <c r="P202" s="232">
        <f t="shared" ca="1" si="53"/>
        <v>0</v>
      </c>
      <c r="Q202" s="233">
        <f t="shared" ca="1" si="43"/>
        <v>0</v>
      </c>
      <c r="R202" s="233">
        <f ca="1">IF(LEN(B202)&gt;0,'11'!R202-'11'!Q202,"")</f>
        <v>0</v>
      </c>
      <c r="S202" s="234"/>
      <c r="T202" s="34"/>
      <c r="U202" s="34"/>
      <c r="V202" s="34"/>
      <c r="W202" s="34"/>
      <c r="X202" s="34"/>
      <c r="Y202" s="34"/>
      <c r="AB202" s="167">
        <f>ROW()</f>
        <v>202</v>
      </c>
      <c r="AC202" s="168">
        <f t="shared" ca="1" si="26"/>
        <v>0</v>
      </c>
      <c r="AD202" s="168">
        <f t="shared" ca="1" si="27"/>
        <v>0</v>
      </c>
      <c r="AE202" s="169" t="str">
        <f t="shared" ca="1" si="44"/>
        <v>-</v>
      </c>
      <c r="AF202" s="168" t="str">
        <f t="shared" ca="1" si="45"/>
        <v>-</v>
      </c>
      <c r="AG202" s="169" t="str">
        <f t="shared" ca="1" si="46"/>
        <v>-</v>
      </c>
      <c r="AH202" s="168" t="str">
        <f t="shared" ca="1" si="47"/>
        <v>-</v>
      </c>
      <c r="AI202" s="168">
        <f t="shared" ca="1" si="48"/>
        <v>0</v>
      </c>
      <c r="AJ202" s="170">
        <f t="shared" ca="1" si="49"/>
        <v>0</v>
      </c>
      <c r="AK202" s="168">
        <f t="shared" ca="1" si="28"/>
        <v>0</v>
      </c>
      <c r="AL202" s="168">
        <f t="shared" ca="1" si="29"/>
        <v>0</v>
      </c>
    </row>
    <row r="203" spans="1:38" ht="27" customHeight="1" x14ac:dyDescent="0.2">
      <c r="A203" s="56">
        <v>188</v>
      </c>
      <c r="B203" s="309" t="str">
        <f t="shared" ca="1" si="23"/>
        <v>A188</v>
      </c>
      <c r="C203" s="309"/>
      <c r="D203" s="57" t="str">
        <f t="shared" ca="1" si="24"/>
        <v/>
      </c>
      <c r="E203" s="59" t="str">
        <f t="shared" ca="1" si="25"/>
        <v/>
      </c>
      <c r="F203" s="215">
        <f ca="1">IF(LEN(B203)&gt;0,'OBRAČUNANA OSNOVNA PLAČA'!L197,"")</f>
        <v>0</v>
      </c>
      <c r="G203" s="60"/>
      <c r="H203" s="60"/>
      <c r="I203" s="60"/>
      <c r="J203" s="60"/>
      <c r="K203" s="60"/>
      <c r="L203" s="229">
        <f t="shared" si="42"/>
        <v>0</v>
      </c>
      <c r="M203" s="230">
        <f t="shared" ca="1" si="50"/>
        <v>0</v>
      </c>
      <c r="N203" s="230">
        <f t="shared" ca="1" si="51"/>
        <v>0</v>
      </c>
      <c r="O203" s="231">
        <f t="shared" ca="1" si="52"/>
        <v>0</v>
      </c>
      <c r="P203" s="232">
        <f t="shared" ca="1" si="53"/>
        <v>0</v>
      </c>
      <c r="Q203" s="233">
        <f t="shared" ca="1" si="43"/>
        <v>0</v>
      </c>
      <c r="R203" s="233">
        <f ca="1">IF(LEN(B203)&gt;0,'11'!R203-'11'!Q203,"")</f>
        <v>0</v>
      </c>
      <c r="S203" s="234"/>
      <c r="T203" s="34"/>
      <c r="U203" s="34"/>
      <c r="V203" s="34"/>
      <c r="W203" s="34"/>
      <c r="X203" s="34"/>
      <c r="Y203" s="34"/>
      <c r="AB203" s="167">
        <f>ROW()</f>
        <v>203</v>
      </c>
      <c r="AC203" s="168">
        <f t="shared" ca="1" si="26"/>
        <v>0</v>
      </c>
      <c r="AD203" s="168">
        <f t="shared" ca="1" si="27"/>
        <v>0</v>
      </c>
      <c r="AE203" s="169" t="str">
        <f t="shared" ca="1" si="44"/>
        <v>-</v>
      </c>
      <c r="AF203" s="168" t="str">
        <f t="shared" ca="1" si="45"/>
        <v>-</v>
      </c>
      <c r="AG203" s="169" t="str">
        <f t="shared" ca="1" si="46"/>
        <v>-</v>
      </c>
      <c r="AH203" s="168" t="str">
        <f t="shared" ca="1" si="47"/>
        <v>-</v>
      </c>
      <c r="AI203" s="168">
        <f t="shared" ca="1" si="48"/>
        <v>0</v>
      </c>
      <c r="AJ203" s="170">
        <f t="shared" ca="1" si="49"/>
        <v>0</v>
      </c>
      <c r="AK203" s="168">
        <f t="shared" ca="1" si="28"/>
        <v>0</v>
      </c>
      <c r="AL203" s="168">
        <f t="shared" ca="1" si="29"/>
        <v>0</v>
      </c>
    </row>
    <row r="204" spans="1:38" ht="27" customHeight="1" x14ac:dyDescent="0.2">
      <c r="A204" s="56">
        <v>189</v>
      </c>
      <c r="B204" s="309" t="str">
        <f t="shared" ca="1" si="23"/>
        <v>A189</v>
      </c>
      <c r="C204" s="309"/>
      <c r="D204" s="57" t="str">
        <f t="shared" ca="1" si="24"/>
        <v/>
      </c>
      <c r="E204" s="59" t="str">
        <f t="shared" ca="1" si="25"/>
        <v/>
      </c>
      <c r="F204" s="215">
        <f ca="1">IF(LEN(B204)&gt;0,'OBRAČUNANA OSNOVNA PLAČA'!L198,"")</f>
        <v>0</v>
      </c>
      <c r="G204" s="60"/>
      <c r="H204" s="60"/>
      <c r="I204" s="60"/>
      <c r="J204" s="60"/>
      <c r="K204" s="60"/>
      <c r="L204" s="229">
        <f t="shared" si="42"/>
        <v>0</v>
      </c>
      <c r="M204" s="230">
        <f t="shared" ca="1" si="50"/>
        <v>0</v>
      </c>
      <c r="N204" s="230">
        <f t="shared" ca="1" si="51"/>
        <v>0</v>
      </c>
      <c r="O204" s="231">
        <f t="shared" ca="1" si="52"/>
        <v>0</v>
      </c>
      <c r="P204" s="232">
        <f t="shared" ca="1" si="53"/>
        <v>0</v>
      </c>
      <c r="Q204" s="233">
        <f t="shared" ca="1" si="43"/>
        <v>0</v>
      </c>
      <c r="R204" s="233">
        <f ca="1">IF(LEN(B204)&gt;0,'11'!R204-'11'!Q204,"")</f>
        <v>0</v>
      </c>
      <c r="S204" s="234"/>
      <c r="T204" s="34"/>
      <c r="U204" s="34"/>
      <c r="V204" s="34"/>
      <c r="W204" s="34"/>
      <c r="X204" s="34"/>
      <c r="Y204" s="34"/>
      <c r="AB204" s="167">
        <f>ROW()</f>
        <v>204</v>
      </c>
      <c r="AC204" s="168">
        <f t="shared" ca="1" si="26"/>
        <v>0</v>
      </c>
      <c r="AD204" s="168">
        <f t="shared" ca="1" si="27"/>
        <v>0</v>
      </c>
      <c r="AE204" s="169" t="str">
        <f t="shared" ca="1" si="44"/>
        <v>-</v>
      </c>
      <c r="AF204" s="168" t="str">
        <f t="shared" ca="1" si="45"/>
        <v>-</v>
      </c>
      <c r="AG204" s="169" t="str">
        <f t="shared" ca="1" si="46"/>
        <v>-</v>
      </c>
      <c r="AH204" s="168" t="str">
        <f t="shared" ca="1" si="47"/>
        <v>-</v>
      </c>
      <c r="AI204" s="168">
        <f t="shared" ca="1" si="48"/>
        <v>0</v>
      </c>
      <c r="AJ204" s="170">
        <f t="shared" ca="1" si="49"/>
        <v>0</v>
      </c>
      <c r="AK204" s="168">
        <f t="shared" ca="1" si="28"/>
        <v>0</v>
      </c>
      <c r="AL204" s="168">
        <f t="shared" ca="1" si="29"/>
        <v>0</v>
      </c>
    </row>
    <row r="205" spans="1:38" ht="27" customHeight="1" x14ac:dyDescent="0.2">
      <c r="A205" s="56">
        <v>190</v>
      </c>
      <c r="B205" s="309" t="str">
        <f t="shared" ca="1" si="23"/>
        <v>A190</v>
      </c>
      <c r="C205" s="309"/>
      <c r="D205" s="57" t="str">
        <f t="shared" ca="1" si="24"/>
        <v/>
      </c>
      <c r="E205" s="59" t="str">
        <f t="shared" ca="1" si="25"/>
        <v/>
      </c>
      <c r="F205" s="215">
        <f ca="1">IF(LEN(B205)&gt;0,'OBRAČUNANA OSNOVNA PLAČA'!L199,"")</f>
        <v>0</v>
      </c>
      <c r="G205" s="60"/>
      <c r="H205" s="60"/>
      <c r="I205" s="60"/>
      <c r="J205" s="60"/>
      <c r="K205" s="60"/>
      <c r="L205" s="229">
        <f t="shared" si="42"/>
        <v>0</v>
      </c>
      <c r="M205" s="230">
        <f t="shared" ca="1" si="50"/>
        <v>0</v>
      </c>
      <c r="N205" s="230">
        <f t="shared" ca="1" si="51"/>
        <v>0</v>
      </c>
      <c r="O205" s="231">
        <f t="shared" ca="1" si="52"/>
        <v>0</v>
      </c>
      <c r="P205" s="232">
        <f t="shared" ca="1" si="53"/>
        <v>0</v>
      </c>
      <c r="Q205" s="233">
        <f t="shared" ca="1" si="43"/>
        <v>0</v>
      </c>
      <c r="R205" s="233">
        <f ca="1">IF(LEN(B205)&gt;0,'11'!R205-'11'!Q205,"")</f>
        <v>0</v>
      </c>
      <c r="S205" s="234"/>
      <c r="T205" s="34"/>
      <c r="U205" s="34"/>
      <c r="V205" s="34"/>
      <c r="W205" s="34"/>
      <c r="X205" s="34"/>
      <c r="Y205" s="34"/>
      <c r="AB205" s="167">
        <f>ROW()</f>
        <v>205</v>
      </c>
      <c r="AC205" s="168">
        <f t="shared" ca="1" si="26"/>
        <v>0</v>
      </c>
      <c r="AD205" s="168">
        <f t="shared" ca="1" si="27"/>
        <v>0</v>
      </c>
      <c r="AE205" s="169" t="str">
        <f t="shared" ca="1" si="44"/>
        <v>-</v>
      </c>
      <c r="AF205" s="168" t="str">
        <f t="shared" ca="1" si="45"/>
        <v>-</v>
      </c>
      <c r="AG205" s="169" t="str">
        <f t="shared" ca="1" si="46"/>
        <v>-</v>
      </c>
      <c r="AH205" s="168" t="str">
        <f t="shared" ca="1" si="47"/>
        <v>-</v>
      </c>
      <c r="AI205" s="168">
        <f t="shared" ca="1" si="48"/>
        <v>0</v>
      </c>
      <c r="AJ205" s="170">
        <f t="shared" ca="1" si="49"/>
        <v>0</v>
      </c>
      <c r="AK205" s="168">
        <f t="shared" ca="1" si="28"/>
        <v>0</v>
      </c>
      <c r="AL205" s="168">
        <f t="shared" ca="1" si="29"/>
        <v>0</v>
      </c>
    </row>
    <row r="206" spans="1:38" ht="27" customHeight="1" x14ac:dyDescent="0.2">
      <c r="A206" s="56">
        <v>191</v>
      </c>
      <c r="B206" s="309" t="str">
        <f t="shared" ca="1" si="23"/>
        <v>A191</v>
      </c>
      <c r="C206" s="309"/>
      <c r="D206" s="57" t="str">
        <f t="shared" ca="1" si="24"/>
        <v/>
      </c>
      <c r="E206" s="59" t="str">
        <f t="shared" ca="1" si="25"/>
        <v/>
      </c>
      <c r="F206" s="215">
        <f ca="1">IF(LEN(B206)&gt;0,'OBRAČUNANA OSNOVNA PLAČA'!L200,"")</f>
        <v>0</v>
      </c>
      <c r="G206" s="60"/>
      <c r="H206" s="60"/>
      <c r="I206" s="60"/>
      <c r="J206" s="60"/>
      <c r="K206" s="60"/>
      <c r="L206" s="229">
        <f t="shared" si="42"/>
        <v>0</v>
      </c>
      <c r="M206" s="230">
        <f t="shared" ca="1" si="50"/>
        <v>0</v>
      </c>
      <c r="N206" s="230">
        <f t="shared" ca="1" si="51"/>
        <v>0</v>
      </c>
      <c r="O206" s="231">
        <f t="shared" ca="1" si="52"/>
        <v>0</v>
      </c>
      <c r="P206" s="232">
        <f t="shared" ca="1" si="53"/>
        <v>0</v>
      </c>
      <c r="Q206" s="233">
        <f t="shared" ca="1" si="43"/>
        <v>0</v>
      </c>
      <c r="R206" s="233">
        <f ca="1">IF(LEN(B206)&gt;0,'11'!R206-'11'!Q206,"")</f>
        <v>0</v>
      </c>
      <c r="S206" s="234"/>
      <c r="T206" s="34"/>
      <c r="U206" s="34"/>
      <c r="V206" s="34"/>
      <c r="W206" s="34"/>
      <c r="X206" s="34"/>
      <c r="Y206" s="34"/>
      <c r="AB206" s="167">
        <f>ROW()</f>
        <v>206</v>
      </c>
      <c r="AC206" s="168">
        <f t="shared" ca="1" si="26"/>
        <v>0</v>
      </c>
      <c r="AD206" s="168">
        <f t="shared" ca="1" si="27"/>
        <v>0</v>
      </c>
      <c r="AE206" s="169" t="str">
        <f t="shared" ca="1" si="44"/>
        <v>-</v>
      </c>
      <c r="AF206" s="168" t="str">
        <f t="shared" ca="1" si="45"/>
        <v>-</v>
      </c>
      <c r="AG206" s="169" t="str">
        <f t="shared" ca="1" si="46"/>
        <v>-</v>
      </c>
      <c r="AH206" s="168" t="str">
        <f t="shared" ca="1" si="47"/>
        <v>-</v>
      </c>
      <c r="AI206" s="168">
        <f t="shared" ca="1" si="48"/>
        <v>0</v>
      </c>
      <c r="AJ206" s="170">
        <f t="shared" ca="1" si="49"/>
        <v>0</v>
      </c>
      <c r="AK206" s="168">
        <f t="shared" ca="1" si="28"/>
        <v>0</v>
      </c>
      <c r="AL206" s="168">
        <f t="shared" ca="1" si="29"/>
        <v>0</v>
      </c>
    </row>
    <row r="207" spans="1:38" ht="27" customHeight="1" x14ac:dyDescent="0.2">
      <c r="A207" s="56">
        <v>192</v>
      </c>
      <c r="B207" s="309" t="str">
        <f t="shared" ca="1" si="23"/>
        <v>A192</v>
      </c>
      <c r="C207" s="309"/>
      <c r="D207" s="57" t="str">
        <f t="shared" ca="1" si="24"/>
        <v/>
      </c>
      <c r="E207" s="59" t="str">
        <f t="shared" ca="1" si="25"/>
        <v/>
      </c>
      <c r="F207" s="215">
        <f ca="1">IF(LEN(B207)&gt;0,'OBRAČUNANA OSNOVNA PLAČA'!L201,"")</f>
        <v>0</v>
      </c>
      <c r="G207" s="60"/>
      <c r="H207" s="60"/>
      <c r="I207" s="60"/>
      <c r="J207" s="60"/>
      <c r="K207" s="60"/>
      <c r="L207" s="229">
        <f t="shared" si="42"/>
        <v>0</v>
      </c>
      <c r="M207" s="230">
        <f t="shared" ca="1" si="50"/>
        <v>0</v>
      </c>
      <c r="N207" s="230">
        <f t="shared" ca="1" si="51"/>
        <v>0</v>
      </c>
      <c r="O207" s="231">
        <f t="shared" ca="1" si="52"/>
        <v>0</v>
      </c>
      <c r="P207" s="232">
        <f t="shared" ca="1" si="53"/>
        <v>0</v>
      </c>
      <c r="Q207" s="233">
        <f t="shared" ca="1" si="43"/>
        <v>0</v>
      </c>
      <c r="R207" s="233">
        <f ca="1">IF(LEN(B207)&gt;0,'11'!R207-'11'!Q207,"")</f>
        <v>0</v>
      </c>
      <c r="S207" s="234"/>
      <c r="T207" s="34"/>
      <c r="U207" s="34"/>
      <c r="V207" s="34"/>
      <c r="W207" s="34"/>
      <c r="X207" s="34"/>
      <c r="Y207" s="34"/>
      <c r="AB207" s="167">
        <f>ROW()</f>
        <v>207</v>
      </c>
      <c r="AC207" s="168">
        <f t="shared" ca="1" si="26"/>
        <v>0</v>
      </c>
      <c r="AD207" s="168">
        <f t="shared" ca="1" si="27"/>
        <v>0</v>
      </c>
      <c r="AE207" s="169" t="str">
        <f t="shared" ca="1" si="44"/>
        <v>-</v>
      </c>
      <c r="AF207" s="168" t="str">
        <f t="shared" ca="1" si="45"/>
        <v>-</v>
      </c>
      <c r="AG207" s="169" t="str">
        <f t="shared" ca="1" si="46"/>
        <v>-</v>
      </c>
      <c r="AH207" s="168" t="str">
        <f t="shared" ca="1" si="47"/>
        <v>-</v>
      </c>
      <c r="AI207" s="168">
        <f t="shared" ca="1" si="48"/>
        <v>0</v>
      </c>
      <c r="AJ207" s="170">
        <f t="shared" ca="1" si="49"/>
        <v>0</v>
      </c>
      <c r="AK207" s="168">
        <f t="shared" ca="1" si="28"/>
        <v>0</v>
      </c>
      <c r="AL207" s="168">
        <f t="shared" ca="1" si="29"/>
        <v>0</v>
      </c>
    </row>
    <row r="208" spans="1:38" ht="27" customHeight="1" x14ac:dyDescent="0.2">
      <c r="A208" s="56">
        <v>193</v>
      </c>
      <c r="B208" s="309" t="str">
        <f t="shared" ca="1" si="23"/>
        <v>A193</v>
      </c>
      <c r="C208" s="309"/>
      <c r="D208" s="57" t="str">
        <f t="shared" ca="1" si="24"/>
        <v/>
      </c>
      <c r="E208" s="59" t="str">
        <f t="shared" ca="1" si="25"/>
        <v/>
      </c>
      <c r="F208" s="215">
        <f ca="1">IF(LEN(B208)&gt;0,'OBRAČUNANA OSNOVNA PLAČA'!L202,"")</f>
        <v>0</v>
      </c>
      <c r="G208" s="60"/>
      <c r="H208" s="60"/>
      <c r="I208" s="60"/>
      <c r="J208" s="60"/>
      <c r="K208" s="60"/>
      <c r="L208" s="229">
        <f t="shared" ref="L208:L271" si="54">+G208+H208+I208+J208+K208</f>
        <v>0</v>
      </c>
      <c r="M208" s="230">
        <f t="shared" ca="1" si="50"/>
        <v>0</v>
      </c>
      <c r="N208" s="230">
        <f t="shared" ca="1" si="51"/>
        <v>0</v>
      </c>
      <c r="O208" s="231">
        <f t="shared" ca="1" si="52"/>
        <v>0</v>
      </c>
      <c r="P208" s="232">
        <f t="shared" ca="1" si="53"/>
        <v>0</v>
      </c>
      <c r="Q208" s="233">
        <f t="shared" ref="Q208:Q271" ca="1" si="55">MIN(P208,R208)</f>
        <v>0</v>
      </c>
      <c r="R208" s="233">
        <f ca="1">IF(LEN(B208)&gt;0,'11'!R208-'11'!Q208,"")</f>
        <v>0</v>
      </c>
      <c r="S208" s="234"/>
      <c r="T208" s="34"/>
      <c r="U208" s="34"/>
      <c r="V208" s="34"/>
      <c r="W208" s="34"/>
      <c r="X208" s="34"/>
      <c r="Y208" s="34"/>
      <c r="AB208" s="167">
        <f>ROW()</f>
        <v>208</v>
      </c>
      <c r="AC208" s="168">
        <f t="shared" ca="1" si="26"/>
        <v>0</v>
      </c>
      <c r="AD208" s="168">
        <f t="shared" ca="1" si="27"/>
        <v>0</v>
      </c>
      <c r="AE208" s="169" t="str">
        <f t="shared" ref="AE208:AE271" ca="1" si="56">IF(AC208&gt;=AD208,"-",$L208/(5*MAX($M$1021:$M$1022)))</f>
        <v>-</v>
      </c>
      <c r="AF208" s="168" t="str">
        <f t="shared" ref="AF208:AF271" ca="1" si="57">IF(AC208&gt;=AD208,"-",$L208/(5*MAX($M$1021:$M$1022))*AK208)</f>
        <v>-</v>
      </c>
      <c r="AG208" s="169" t="str">
        <f t="shared" ref="AG208:AG271" ca="1" si="58">IF(AE208="-","-",AE208*$AF$1017)</f>
        <v>-</v>
      </c>
      <c r="AH208" s="168" t="str">
        <f t="shared" ref="AH208:AH271" ca="1" si="59">IF(AF208="-","-",AF208*$AF$1017)</f>
        <v>-</v>
      </c>
      <c r="AI208" s="168">
        <f t="shared" ref="AI208:AI271" ca="1" si="60">IF(AG208="-",0,MIN(AH208,R208))</f>
        <v>0</v>
      </c>
      <c r="AJ208" s="170">
        <f t="shared" ref="AJ208:AJ271" ca="1" si="61">+AD208-AC208</f>
        <v>0</v>
      </c>
      <c r="AK208" s="168">
        <f t="shared" ca="1" si="28"/>
        <v>0</v>
      </c>
      <c r="AL208" s="168">
        <f t="shared" ca="1" si="29"/>
        <v>0</v>
      </c>
    </row>
    <row r="209" spans="1:38" ht="27" customHeight="1" x14ac:dyDescent="0.2">
      <c r="A209" s="56">
        <v>194</v>
      </c>
      <c r="B209" s="309" t="str">
        <f t="shared" ca="1" si="23"/>
        <v>A194</v>
      </c>
      <c r="C209" s="309"/>
      <c r="D209" s="57" t="str">
        <f t="shared" ca="1" si="24"/>
        <v/>
      </c>
      <c r="E209" s="59" t="str">
        <f t="shared" ca="1" si="25"/>
        <v/>
      </c>
      <c r="F209" s="215">
        <f ca="1">IF(LEN(B209)&gt;0,'OBRAČUNANA OSNOVNA PLAČA'!L203,"")</f>
        <v>0</v>
      </c>
      <c r="G209" s="60"/>
      <c r="H209" s="60"/>
      <c r="I209" s="60"/>
      <c r="J209" s="60"/>
      <c r="K209" s="60"/>
      <c r="L209" s="229">
        <f t="shared" si="54"/>
        <v>0</v>
      </c>
      <c r="M209" s="230">
        <f t="shared" ref="M209:M272" ca="1" si="62">IF(LEN(B209)&gt;0,L209/5,"")</f>
        <v>0</v>
      </c>
      <c r="N209" s="230">
        <f t="shared" ref="N209:N272" ca="1" si="63">IF(LEN(B209)&gt;0,F209*M209,"")</f>
        <v>0</v>
      </c>
      <c r="O209" s="231">
        <f t="shared" ref="O209:O272" ca="1" si="64">IF(LEN(B209)&gt;0,M209*$P$1017,"")</f>
        <v>0</v>
      </c>
      <c r="P209" s="232">
        <f t="shared" ref="P209:P272" ca="1" si="65">IF(LEN(B209)&gt;0,F209*O209,"")</f>
        <v>0</v>
      </c>
      <c r="Q209" s="233">
        <f t="shared" ca="1" si="55"/>
        <v>0</v>
      </c>
      <c r="R209" s="233">
        <f ca="1">IF(LEN(B209)&gt;0,'11'!R209-'11'!Q209,"")</f>
        <v>0</v>
      </c>
      <c r="S209" s="234"/>
      <c r="T209" s="34"/>
      <c r="U209" s="34"/>
      <c r="V209" s="34"/>
      <c r="W209" s="34"/>
      <c r="X209" s="34"/>
      <c r="Y209" s="34"/>
      <c r="AB209" s="167">
        <f>ROW()</f>
        <v>209</v>
      </c>
      <c r="AC209" s="168">
        <f t="shared" ca="1" si="26"/>
        <v>0</v>
      </c>
      <c r="AD209" s="168">
        <f t="shared" ca="1" si="27"/>
        <v>0</v>
      </c>
      <c r="AE209" s="169" t="str">
        <f t="shared" ca="1" si="56"/>
        <v>-</v>
      </c>
      <c r="AF209" s="168" t="str">
        <f t="shared" ca="1" si="57"/>
        <v>-</v>
      </c>
      <c r="AG209" s="169" t="str">
        <f t="shared" ca="1" si="58"/>
        <v>-</v>
      </c>
      <c r="AH209" s="168" t="str">
        <f t="shared" ca="1" si="59"/>
        <v>-</v>
      </c>
      <c r="AI209" s="168">
        <f t="shared" ca="1" si="60"/>
        <v>0</v>
      </c>
      <c r="AJ209" s="170">
        <f t="shared" ca="1" si="61"/>
        <v>0</v>
      </c>
      <c r="AK209" s="168">
        <f t="shared" ca="1" si="28"/>
        <v>0</v>
      </c>
      <c r="AL209" s="168">
        <f t="shared" ca="1" si="29"/>
        <v>0</v>
      </c>
    </row>
    <row r="210" spans="1:38" ht="27" customHeight="1" x14ac:dyDescent="0.2">
      <c r="A210" s="56">
        <v>195</v>
      </c>
      <c r="B210" s="309" t="str">
        <f t="shared" ca="1" si="23"/>
        <v>A195</v>
      </c>
      <c r="C210" s="309"/>
      <c r="D210" s="57" t="str">
        <f t="shared" ca="1" si="24"/>
        <v/>
      </c>
      <c r="E210" s="59" t="str">
        <f t="shared" ca="1" si="25"/>
        <v/>
      </c>
      <c r="F210" s="215">
        <f ca="1">IF(LEN(B210)&gt;0,'OBRAČUNANA OSNOVNA PLAČA'!L204,"")</f>
        <v>0</v>
      </c>
      <c r="G210" s="60"/>
      <c r="H210" s="60"/>
      <c r="I210" s="60"/>
      <c r="J210" s="60"/>
      <c r="K210" s="60"/>
      <c r="L210" s="229">
        <f t="shared" si="54"/>
        <v>0</v>
      </c>
      <c r="M210" s="230">
        <f t="shared" ca="1" si="62"/>
        <v>0</v>
      </c>
      <c r="N210" s="230">
        <f t="shared" ca="1" si="63"/>
        <v>0</v>
      </c>
      <c r="O210" s="231">
        <f t="shared" ca="1" si="64"/>
        <v>0</v>
      </c>
      <c r="P210" s="232">
        <f t="shared" ca="1" si="65"/>
        <v>0</v>
      </c>
      <c r="Q210" s="233">
        <f t="shared" ca="1" si="55"/>
        <v>0</v>
      </c>
      <c r="R210" s="233">
        <f ca="1">IF(LEN(B210)&gt;0,'11'!R210-'11'!Q210,"")</f>
        <v>0</v>
      </c>
      <c r="S210" s="234"/>
      <c r="T210" s="34"/>
      <c r="U210" s="34"/>
      <c r="V210" s="34"/>
      <c r="W210" s="34"/>
      <c r="X210" s="34"/>
      <c r="Y210" s="34"/>
      <c r="AB210" s="167">
        <f>ROW()</f>
        <v>210</v>
      </c>
      <c r="AC210" s="168">
        <f t="shared" ca="1" si="26"/>
        <v>0</v>
      </c>
      <c r="AD210" s="168">
        <f t="shared" ca="1" si="27"/>
        <v>0</v>
      </c>
      <c r="AE210" s="169" t="str">
        <f t="shared" ca="1" si="56"/>
        <v>-</v>
      </c>
      <c r="AF210" s="168" t="str">
        <f t="shared" ca="1" si="57"/>
        <v>-</v>
      </c>
      <c r="AG210" s="169" t="str">
        <f t="shared" ca="1" si="58"/>
        <v>-</v>
      </c>
      <c r="AH210" s="168" t="str">
        <f t="shared" ca="1" si="59"/>
        <v>-</v>
      </c>
      <c r="AI210" s="168">
        <f t="shared" ca="1" si="60"/>
        <v>0</v>
      </c>
      <c r="AJ210" s="170">
        <f t="shared" ca="1" si="61"/>
        <v>0</v>
      </c>
      <c r="AK210" s="168">
        <f t="shared" ca="1" si="28"/>
        <v>0</v>
      </c>
      <c r="AL210" s="168">
        <f t="shared" ca="1" si="29"/>
        <v>0</v>
      </c>
    </row>
    <row r="211" spans="1:38" ht="27" customHeight="1" x14ac:dyDescent="0.2">
      <c r="A211" s="56">
        <v>196</v>
      </c>
      <c r="B211" s="309" t="str">
        <f t="shared" ca="1" si="23"/>
        <v>A196</v>
      </c>
      <c r="C211" s="309"/>
      <c r="D211" s="57" t="str">
        <f t="shared" ca="1" si="24"/>
        <v/>
      </c>
      <c r="E211" s="59" t="str">
        <f t="shared" ca="1" si="25"/>
        <v/>
      </c>
      <c r="F211" s="215">
        <f ca="1">IF(LEN(B211)&gt;0,'OBRAČUNANA OSNOVNA PLAČA'!L205,"")</f>
        <v>0</v>
      </c>
      <c r="G211" s="60"/>
      <c r="H211" s="60"/>
      <c r="I211" s="60"/>
      <c r="J211" s="60"/>
      <c r="K211" s="60"/>
      <c r="L211" s="229">
        <f t="shared" si="54"/>
        <v>0</v>
      </c>
      <c r="M211" s="230">
        <f t="shared" ca="1" si="62"/>
        <v>0</v>
      </c>
      <c r="N211" s="230">
        <f t="shared" ca="1" si="63"/>
        <v>0</v>
      </c>
      <c r="O211" s="231">
        <f t="shared" ca="1" si="64"/>
        <v>0</v>
      </c>
      <c r="P211" s="232">
        <f t="shared" ca="1" si="65"/>
        <v>0</v>
      </c>
      <c r="Q211" s="233">
        <f t="shared" ca="1" si="55"/>
        <v>0</v>
      </c>
      <c r="R211" s="233">
        <f ca="1">IF(LEN(B211)&gt;0,'11'!R211-'11'!Q211,"")</f>
        <v>0</v>
      </c>
      <c r="S211" s="234"/>
      <c r="T211" s="34"/>
      <c r="U211" s="34"/>
      <c r="V211" s="34"/>
      <c r="W211" s="34"/>
      <c r="X211" s="34"/>
      <c r="Y211" s="34"/>
      <c r="AB211" s="167">
        <f>ROW()</f>
        <v>211</v>
      </c>
      <c r="AC211" s="168">
        <f t="shared" ca="1" si="26"/>
        <v>0</v>
      </c>
      <c r="AD211" s="168">
        <f t="shared" ca="1" si="27"/>
        <v>0</v>
      </c>
      <c r="AE211" s="169" t="str">
        <f t="shared" ca="1" si="56"/>
        <v>-</v>
      </c>
      <c r="AF211" s="168" t="str">
        <f t="shared" ca="1" si="57"/>
        <v>-</v>
      </c>
      <c r="AG211" s="169" t="str">
        <f t="shared" ca="1" si="58"/>
        <v>-</v>
      </c>
      <c r="AH211" s="168" t="str">
        <f t="shared" ca="1" si="59"/>
        <v>-</v>
      </c>
      <c r="AI211" s="168">
        <f t="shared" ca="1" si="60"/>
        <v>0</v>
      </c>
      <c r="AJ211" s="170">
        <f t="shared" ca="1" si="61"/>
        <v>0</v>
      </c>
      <c r="AK211" s="168">
        <f t="shared" ca="1" si="28"/>
        <v>0</v>
      </c>
      <c r="AL211" s="168">
        <f t="shared" ca="1" si="29"/>
        <v>0</v>
      </c>
    </row>
    <row r="212" spans="1:38" ht="27" customHeight="1" x14ac:dyDescent="0.2">
      <c r="A212" s="56">
        <v>197</v>
      </c>
      <c r="B212" s="309" t="str">
        <f t="shared" ca="1" si="23"/>
        <v>A197</v>
      </c>
      <c r="C212" s="309"/>
      <c r="D212" s="57" t="str">
        <f t="shared" ca="1" si="24"/>
        <v/>
      </c>
      <c r="E212" s="59" t="str">
        <f t="shared" ca="1" si="25"/>
        <v/>
      </c>
      <c r="F212" s="215">
        <f ca="1">IF(LEN(B212)&gt;0,'OBRAČUNANA OSNOVNA PLAČA'!L206,"")</f>
        <v>0</v>
      </c>
      <c r="G212" s="60"/>
      <c r="H212" s="60"/>
      <c r="I212" s="60"/>
      <c r="J212" s="60"/>
      <c r="K212" s="60"/>
      <c r="L212" s="229">
        <f t="shared" si="54"/>
        <v>0</v>
      </c>
      <c r="M212" s="230">
        <f t="shared" ca="1" si="62"/>
        <v>0</v>
      </c>
      <c r="N212" s="230">
        <f t="shared" ca="1" si="63"/>
        <v>0</v>
      </c>
      <c r="O212" s="231">
        <f t="shared" ca="1" si="64"/>
        <v>0</v>
      </c>
      <c r="P212" s="232">
        <f t="shared" ca="1" si="65"/>
        <v>0</v>
      </c>
      <c r="Q212" s="233">
        <f t="shared" ca="1" si="55"/>
        <v>0</v>
      </c>
      <c r="R212" s="233">
        <f ca="1">IF(LEN(B212)&gt;0,'11'!R212-'11'!Q212,"")</f>
        <v>0</v>
      </c>
      <c r="S212" s="234"/>
      <c r="T212" s="34"/>
      <c r="U212" s="34"/>
      <c r="V212" s="34"/>
      <c r="W212" s="34"/>
      <c r="X212" s="34"/>
      <c r="Y212" s="34"/>
      <c r="AB212" s="167">
        <f>ROW()</f>
        <v>212</v>
      </c>
      <c r="AC212" s="168">
        <f t="shared" ca="1" si="26"/>
        <v>0</v>
      </c>
      <c r="AD212" s="168">
        <f t="shared" ca="1" si="27"/>
        <v>0</v>
      </c>
      <c r="AE212" s="169" t="str">
        <f t="shared" ca="1" si="56"/>
        <v>-</v>
      </c>
      <c r="AF212" s="168" t="str">
        <f t="shared" ca="1" si="57"/>
        <v>-</v>
      </c>
      <c r="AG212" s="169" t="str">
        <f t="shared" ca="1" si="58"/>
        <v>-</v>
      </c>
      <c r="AH212" s="168" t="str">
        <f t="shared" ca="1" si="59"/>
        <v>-</v>
      </c>
      <c r="AI212" s="168">
        <f t="shared" ca="1" si="60"/>
        <v>0</v>
      </c>
      <c r="AJ212" s="170">
        <f t="shared" ca="1" si="61"/>
        <v>0</v>
      </c>
      <c r="AK212" s="168">
        <f t="shared" ca="1" si="28"/>
        <v>0</v>
      </c>
      <c r="AL212" s="168">
        <f t="shared" ca="1" si="29"/>
        <v>0</v>
      </c>
    </row>
    <row r="213" spans="1:38" ht="27" customHeight="1" x14ac:dyDescent="0.2">
      <c r="A213" s="56">
        <v>198</v>
      </c>
      <c r="B213" s="309" t="str">
        <f t="shared" ca="1" si="23"/>
        <v>A198</v>
      </c>
      <c r="C213" s="309"/>
      <c r="D213" s="57" t="str">
        <f t="shared" ca="1" si="24"/>
        <v/>
      </c>
      <c r="E213" s="59" t="str">
        <f t="shared" ca="1" si="25"/>
        <v/>
      </c>
      <c r="F213" s="215">
        <f ca="1">IF(LEN(B213)&gt;0,'OBRAČUNANA OSNOVNA PLAČA'!L207,"")</f>
        <v>0</v>
      </c>
      <c r="G213" s="60"/>
      <c r="H213" s="60"/>
      <c r="I213" s="60"/>
      <c r="J213" s="60"/>
      <c r="K213" s="60"/>
      <c r="L213" s="229">
        <f t="shared" si="54"/>
        <v>0</v>
      </c>
      <c r="M213" s="230">
        <f t="shared" ca="1" si="62"/>
        <v>0</v>
      </c>
      <c r="N213" s="230">
        <f t="shared" ca="1" si="63"/>
        <v>0</v>
      </c>
      <c r="O213" s="231">
        <f t="shared" ca="1" si="64"/>
        <v>0</v>
      </c>
      <c r="P213" s="232">
        <f t="shared" ca="1" si="65"/>
        <v>0</v>
      </c>
      <c r="Q213" s="233">
        <f t="shared" ca="1" si="55"/>
        <v>0</v>
      </c>
      <c r="R213" s="233">
        <f ca="1">IF(LEN(B213)&gt;0,'11'!R213-'11'!Q213,"")</f>
        <v>0</v>
      </c>
      <c r="S213" s="234"/>
      <c r="T213" s="34"/>
      <c r="U213" s="34"/>
      <c r="V213" s="34"/>
      <c r="W213" s="34"/>
      <c r="X213" s="34"/>
      <c r="Y213" s="34"/>
      <c r="AB213" s="167">
        <f>ROW()</f>
        <v>213</v>
      </c>
      <c r="AC213" s="168">
        <f t="shared" ca="1" si="26"/>
        <v>0</v>
      </c>
      <c r="AD213" s="168">
        <f t="shared" ca="1" si="27"/>
        <v>0</v>
      </c>
      <c r="AE213" s="169" t="str">
        <f t="shared" ca="1" si="56"/>
        <v>-</v>
      </c>
      <c r="AF213" s="168" t="str">
        <f t="shared" ca="1" si="57"/>
        <v>-</v>
      </c>
      <c r="AG213" s="169" t="str">
        <f t="shared" ca="1" si="58"/>
        <v>-</v>
      </c>
      <c r="AH213" s="168" t="str">
        <f t="shared" ca="1" si="59"/>
        <v>-</v>
      </c>
      <c r="AI213" s="168">
        <f t="shared" ca="1" si="60"/>
        <v>0</v>
      </c>
      <c r="AJ213" s="170">
        <f t="shared" ca="1" si="61"/>
        <v>0</v>
      </c>
      <c r="AK213" s="168">
        <f t="shared" ca="1" si="28"/>
        <v>0</v>
      </c>
      <c r="AL213" s="168">
        <f t="shared" ca="1" si="29"/>
        <v>0</v>
      </c>
    </row>
    <row r="214" spans="1:38" ht="27" customHeight="1" x14ac:dyDescent="0.2">
      <c r="A214" s="56">
        <v>199</v>
      </c>
      <c r="B214" s="309" t="str">
        <f t="shared" ca="1" si="23"/>
        <v>A199</v>
      </c>
      <c r="C214" s="309"/>
      <c r="D214" s="57" t="str">
        <f t="shared" ca="1" si="24"/>
        <v/>
      </c>
      <c r="E214" s="59" t="str">
        <f t="shared" ca="1" si="25"/>
        <v/>
      </c>
      <c r="F214" s="215">
        <f ca="1">IF(LEN(B214)&gt;0,'OBRAČUNANA OSNOVNA PLAČA'!L208,"")</f>
        <v>0</v>
      </c>
      <c r="G214" s="60"/>
      <c r="H214" s="60"/>
      <c r="I214" s="60"/>
      <c r="J214" s="60"/>
      <c r="K214" s="60"/>
      <c r="L214" s="229">
        <f t="shared" si="54"/>
        <v>0</v>
      </c>
      <c r="M214" s="230">
        <f t="shared" ca="1" si="62"/>
        <v>0</v>
      </c>
      <c r="N214" s="230">
        <f t="shared" ca="1" si="63"/>
        <v>0</v>
      </c>
      <c r="O214" s="231">
        <f t="shared" ca="1" si="64"/>
        <v>0</v>
      </c>
      <c r="P214" s="232">
        <f t="shared" ca="1" si="65"/>
        <v>0</v>
      </c>
      <c r="Q214" s="233">
        <f t="shared" ca="1" si="55"/>
        <v>0</v>
      </c>
      <c r="R214" s="233">
        <f ca="1">IF(LEN(B214)&gt;0,'11'!R214-'11'!Q214,"")</f>
        <v>0</v>
      </c>
      <c r="S214" s="234"/>
      <c r="T214" s="34"/>
      <c r="U214" s="34"/>
      <c r="V214" s="34"/>
      <c r="W214" s="34"/>
      <c r="X214" s="34"/>
      <c r="Y214" s="34"/>
      <c r="AB214" s="167">
        <f>ROW()</f>
        <v>214</v>
      </c>
      <c r="AC214" s="168">
        <f t="shared" ca="1" si="26"/>
        <v>0</v>
      </c>
      <c r="AD214" s="168">
        <f t="shared" ca="1" si="27"/>
        <v>0</v>
      </c>
      <c r="AE214" s="169" t="str">
        <f t="shared" ca="1" si="56"/>
        <v>-</v>
      </c>
      <c r="AF214" s="168" t="str">
        <f t="shared" ca="1" si="57"/>
        <v>-</v>
      </c>
      <c r="AG214" s="169" t="str">
        <f t="shared" ca="1" si="58"/>
        <v>-</v>
      </c>
      <c r="AH214" s="168" t="str">
        <f t="shared" ca="1" si="59"/>
        <v>-</v>
      </c>
      <c r="AI214" s="168">
        <f t="shared" ca="1" si="60"/>
        <v>0</v>
      </c>
      <c r="AJ214" s="170">
        <f t="shared" ca="1" si="61"/>
        <v>0</v>
      </c>
      <c r="AK214" s="168">
        <f t="shared" ca="1" si="28"/>
        <v>0</v>
      </c>
      <c r="AL214" s="168">
        <f t="shared" ca="1" si="29"/>
        <v>0</v>
      </c>
    </row>
    <row r="215" spans="1:38" ht="27" customHeight="1" x14ac:dyDescent="0.2">
      <c r="A215" s="56">
        <v>200</v>
      </c>
      <c r="B215" s="309" t="str">
        <f t="shared" ca="1" si="23"/>
        <v>A200</v>
      </c>
      <c r="C215" s="309"/>
      <c r="D215" s="57" t="str">
        <f t="shared" ca="1" si="24"/>
        <v/>
      </c>
      <c r="E215" s="59" t="str">
        <f t="shared" ca="1" si="25"/>
        <v/>
      </c>
      <c r="F215" s="215">
        <f ca="1">IF(LEN(B215)&gt;0,'OBRAČUNANA OSNOVNA PLAČA'!L209,"")</f>
        <v>0</v>
      </c>
      <c r="G215" s="60"/>
      <c r="H215" s="60"/>
      <c r="I215" s="60"/>
      <c r="J215" s="60"/>
      <c r="K215" s="60"/>
      <c r="L215" s="229">
        <f t="shared" si="54"/>
        <v>0</v>
      </c>
      <c r="M215" s="230">
        <f t="shared" ca="1" si="62"/>
        <v>0</v>
      </c>
      <c r="N215" s="230">
        <f t="shared" ca="1" si="63"/>
        <v>0</v>
      </c>
      <c r="O215" s="231">
        <f t="shared" ca="1" si="64"/>
        <v>0</v>
      </c>
      <c r="P215" s="232">
        <f t="shared" ca="1" si="65"/>
        <v>0</v>
      </c>
      <c r="Q215" s="233">
        <f t="shared" ca="1" si="55"/>
        <v>0</v>
      </c>
      <c r="R215" s="233">
        <f ca="1">IF(LEN(B215)&gt;0,'11'!R215-'11'!Q215,"")</f>
        <v>0</v>
      </c>
      <c r="S215" s="234"/>
      <c r="T215" s="34"/>
      <c r="U215" s="34"/>
      <c r="V215" s="34"/>
      <c r="W215" s="34"/>
      <c r="X215" s="34"/>
      <c r="Y215" s="34"/>
      <c r="AB215" s="167">
        <f>ROW()</f>
        <v>215</v>
      </c>
      <c r="AC215" s="168">
        <f t="shared" ca="1" si="26"/>
        <v>0</v>
      </c>
      <c r="AD215" s="168">
        <f t="shared" ca="1" si="27"/>
        <v>0</v>
      </c>
      <c r="AE215" s="169" t="str">
        <f t="shared" ca="1" si="56"/>
        <v>-</v>
      </c>
      <c r="AF215" s="168" t="str">
        <f t="shared" ca="1" si="57"/>
        <v>-</v>
      </c>
      <c r="AG215" s="169" t="str">
        <f t="shared" ca="1" si="58"/>
        <v>-</v>
      </c>
      <c r="AH215" s="168" t="str">
        <f t="shared" ca="1" si="59"/>
        <v>-</v>
      </c>
      <c r="AI215" s="168">
        <f t="shared" ca="1" si="60"/>
        <v>0</v>
      </c>
      <c r="AJ215" s="170">
        <f t="shared" ca="1" si="61"/>
        <v>0</v>
      </c>
      <c r="AK215" s="168">
        <f t="shared" ca="1" si="28"/>
        <v>0</v>
      </c>
      <c r="AL215" s="168">
        <f t="shared" ca="1" si="29"/>
        <v>0</v>
      </c>
    </row>
    <row r="216" spans="1:38" ht="27" customHeight="1" x14ac:dyDescent="0.2">
      <c r="A216" s="56">
        <v>201</v>
      </c>
      <c r="B216" s="309" t="str">
        <f t="shared" ca="1" si="23"/>
        <v>A201</v>
      </c>
      <c r="C216" s="309"/>
      <c r="D216" s="57" t="str">
        <f t="shared" ca="1" si="24"/>
        <v/>
      </c>
      <c r="E216" s="59" t="str">
        <f t="shared" ca="1" si="25"/>
        <v/>
      </c>
      <c r="F216" s="215">
        <f ca="1">IF(LEN(B216)&gt;0,'OBRAČUNANA OSNOVNA PLAČA'!L210,"")</f>
        <v>0</v>
      </c>
      <c r="G216" s="60"/>
      <c r="H216" s="60"/>
      <c r="I216" s="60"/>
      <c r="J216" s="60"/>
      <c r="K216" s="60"/>
      <c r="L216" s="229">
        <f t="shared" si="54"/>
        <v>0</v>
      </c>
      <c r="M216" s="230">
        <f t="shared" ca="1" si="62"/>
        <v>0</v>
      </c>
      <c r="N216" s="230">
        <f t="shared" ca="1" si="63"/>
        <v>0</v>
      </c>
      <c r="O216" s="231">
        <f t="shared" ca="1" si="64"/>
        <v>0</v>
      </c>
      <c r="P216" s="232">
        <f t="shared" ca="1" si="65"/>
        <v>0</v>
      </c>
      <c r="Q216" s="233">
        <f t="shared" ca="1" si="55"/>
        <v>0</v>
      </c>
      <c r="R216" s="233">
        <f ca="1">IF(LEN(B216)&gt;0,'11'!R216-'11'!Q216,"")</f>
        <v>0</v>
      </c>
      <c r="S216" s="234"/>
      <c r="T216" s="34"/>
      <c r="U216" s="34"/>
      <c r="V216" s="34"/>
      <c r="W216" s="34"/>
      <c r="X216" s="34"/>
      <c r="Y216" s="34"/>
      <c r="AB216" s="167">
        <f>ROW()</f>
        <v>216</v>
      </c>
      <c r="AC216" s="168">
        <f t="shared" ca="1" si="26"/>
        <v>0</v>
      </c>
      <c r="AD216" s="168">
        <f t="shared" ca="1" si="27"/>
        <v>0</v>
      </c>
      <c r="AE216" s="169" t="str">
        <f t="shared" ca="1" si="56"/>
        <v>-</v>
      </c>
      <c r="AF216" s="168" t="str">
        <f t="shared" ca="1" si="57"/>
        <v>-</v>
      </c>
      <c r="AG216" s="169" t="str">
        <f t="shared" ca="1" si="58"/>
        <v>-</v>
      </c>
      <c r="AH216" s="168" t="str">
        <f t="shared" ca="1" si="59"/>
        <v>-</v>
      </c>
      <c r="AI216" s="168">
        <f t="shared" ca="1" si="60"/>
        <v>0</v>
      </c>
      <c r="AJ216" s="170">
        <f t="shared" ca="1" si="61"/>
        <v>0</v>
      </c>
      <c r="AK216" s="168">
        <f t="shared" ca="1" si="28"/>
        <v>0</v>
      </c>
      <c r="AL216" s="168">
        <f t="shared" ca="1" si="29"/>
        <v>0</v>
      </c>
    </row>
    <row r="217" spans="1:38" ht="27" customHeight="1" x14ac:dyDescent="0.2">
      <c r="A217" s="56">
        <v>202</v>
      </c>
      <c r="B217" s="309" t="str">
        <f t="shared" ca="1" si="23"/>
        <v>A202</v>
      </c>
      <c r="C217" s="309"/>
      <c r="D217" s="57" t="str">
        <f t="shared" ca="1" si="24"/>
        <v/>
      </c>
      <c r="E217" s="59" t="str">
        <f t="shared" ca="1" si="25"/>
        <v/>
      </c>
      <c r="F217" s="215">
        <f ca="1">IF(LEN(B217)&gt;0,'OBRAČUNANA OSNOVNA PLAČA'!L211,"")</f>
        <v>0</v>
      </c>
      <c r="G217" s="60"/>
      <c r="H217" s="60"/>
      <c r="I217" s="60"/>
      <c r="J217" s="60"/>
      <c r="K217" s="60"/>
      <c r="L217" s="229">
        <f t="shared" si="54"/>
        <v>0</v>
      </c>
      <c r="M217" s="230">
        <f t="shared" ca="1" si="62"/>
        <v>0</v>
      </c>
      <c r="N217" s="230">
        <f t="shared" ca="1" si="63"/>
        <v>0</v>
      </c>
      <c r="O217" s="231">
        <f t="shared" ca="1" si="64"/>
        <v>0</v>
      </c>
      <c r="P217" s="232">
        <f t="shared" ca="1" si="65"/>
        <v>0</v>
      </c>
      <c r="Q217" s="233">
        <f t="shared" ca="1" si="55"/>
        <v>0</v>
      </c>
      <c r="R217" s="233">
        <f ca="1">IF(LEN(B217)&gt;0,'11'!R217-'11'!Q217,"")</f>
        <v>0</v>
      </c>
      <c r="S217" s="234"/>
      <c r="T217" s="34"/>
      <c r="U217" s="34"/>
      <c r="V217" s="34"/>
      <c r="W217" s="34"/>
      <c r="X217" s="34"/>
      <c r="Y217" s="34"/>
      <c r="AB217" s="167">
        <f>ROW()</f>
        <v>217</v>
      </c>
      <c r="AC217" s="168">
        <f t="shared" ca="1" si="26"/>
        <v>0</v>
      </c>
      <c r="AD217" s="168">
        <f t="shared" ca="1" si="27"/>
        <v>0</v>
      </c>
      <c r="AE217" s="169" t="str">
        <f t="shared" ca="1" si="56"/>
        <v>-</v>
      </c>
      <c r="AF217" s="168" t="str">
        <f t="shared" ca="1" si="57"/>
        <v>-</v>
      </c>
      <c r="AG217" s="169" t="str">
        <f t="shared" ca="1" si="58"/>
        <v>-</v>
      </c>
      <c r="AH217" s="168" t="str">
        <f t="shared" ca="1" si="59"/>
        <v>-</v>
      </c>
      <c r="AI217" s="168">
        <f t="shared" ca="1" si="60"/>
        <v>0</v>
      </c>
      <c r="AJ217" s="170">
        <f t="shared" ca="1" si="61"/>
        <v>0</v>
      </c>
      <c r="AK217" s="168">
        <f t="shared" ca="1" si="28"/>
        <v>0</v>
      </c>
      <c r="AL217" s="168">
        <f t="shared" ca="1" si="29"/>
        <v>0</v>
      </c>
    </row>
    <row r="218" spans="1:38" ht="27" customHeight="1" x14ac:dyDescent="0.2">
      <c r="A218" s="56">
        <v>203</v>
      </c>
      <c r="B218" s="309" t="str">
        <f t="shared" ca="1" si="23"/>
        <v>A203</v>
      </c>
      <c r="C218" s="309"/>
      <c r="D218" s="57" t="str">
        <f t="shared" ca="1" si="24"/>
        <v/>
      </c>
      <c r="E218" s="59" t="str">
        <f t="shared" ca="1" si="25"/>
        <v/>
      </c>
      <c r="F218" s="215">
        <f ca="1">IF(LEN(B218)&gt;0,'OBRAČUNANA OSNOVNA PLAČA'!L212,"")</f>
        <v>0</v>
      </c>
      <c r="G218" s="60"/>
      <c r="H218" s="60"/>
      <c r="I218" s="60"/>
      <c r="J218" s="60"/>
      <c r="K218" s="60"/>
      <c r="L218" s="229">
        <f t="shared" si="54"/>
        <v>0</v>
      </c>
      <c r="M218" s="230">
        <f t="shared" ca="1" si="62"/>
        <v>0</v>
      </c>
      <c r="N218" s="230">
        <f t="shared" ca="1" si="63"/>
        <v>0</v>
      </c>
      <c r="O218" s="231">
        <f t="shared" ca="1" si="64"/>
        <v>0</v>
      </c>
      <c r="P218" s="232">
        <f t="shared" ca="1" si="65"/>
        <v>0</v>
      </c>
      <c r="Q218" s="233">
        <f t="shared" ca="1" si="55"/>
        <v>0</v>
      </c>
      <c r="R218" s="233">
        <f ca="1">IF(LEN(B218)&gt;0,'11'!R218-'11'!Q218,"")</f>
        <v>0</v>
      </c>
      <c r="S218" s="234"/>
      <c r="T218" s="34"/>
      <c r="U218" s="34"/>
      <c r="V218" s="34"/>
      <c r="W218" s="34"/>
      <c r="X218" s="34"/>
      <c r="Y218" s="34"/>
      <c r="AB218" s="167">
        <f>ROW()</f>
        <v>218</v>
      </c>
      <c r="AC218" s="168">
        <f t="shared" ca="1" si="26"/>
        <v>0</v>
      </c>
      <c r="AD218" s="168">
        <f t="shared" ca="1" si="27"/>
        <v>0</v>
      </c>
      <c r="AE218" s="169" t="str">
        <f t="shared" ca="1" si="56"/>
        <v>-</v>
      </c>
      <c r="AF218" s="168" t="str">
        <f t="shared" ca="1" si="57"/>
        <v>-</v>
      </c>
      <c r="AG218" s="169" t="str">
        <f t="shared" ca="1" si="58"/>
        <v>-</v>
      </c>
      <c r="AH218" s="168" t="str">
        <f t="shared" ca="1" si="59"/>
        <v>-</v>
      </c>
      <c r="AI218" s="168">
        <f t="shared" ca="1" si="60"/>
        <v>0</v>
      </c>
      <c r="AJ218" s="170">
        <f t="shared" ca="1" si="61"/>
        <v>0</v>
      </c>
      <c r="AK218" s="168">
        <f t="shared" ca="1" si="28"/>
        <v>0</v>
      </c>
      <c r="AL218" s="168">
        <f t="shared" ca="1" si="29"/>
        <v>0</v>
      </c>
    </row>
    <row r="219" spans="1:38" ht="27" customHeight="1" x14ac:dyDescent="0.2">
      <c r="A219" s="56">
        <v>204</v>
      </c>
      <c r="B219" s="309" t="str">
        <f t="shared" ca="1" si="23"/>
        <v>A204</v>
      </c>
      <c r="C219" s="309"/>
      <c r="D219" s="57" t="str">
        <f t="shared" ca="1" si="24"/>
        <v/>
      </c>
      <c r="E219" s="59" t="str">
        <f t="shared" ca="1" si="25"/>
        <v/>
      </c>
      <c r="F219" s="215">
        <f ca="1">IF(LEN(B219)&gt;0,'OBRAČUNANA OSNOVNA PLAČA'!L213,"")</f>
        <v>0</v>
      </c>
      <c r="G219" s="60"/>
      <c r="H219" s="60"/>
      <c r="I219" s="60"/>
      <c r="J219" s="60"/>
      <c r="K219" s="60"/>
      <c r="L219" s="229">
        <f t="shared" si="54"/>
        <v>0</v>
      </c>
      <c r="M219" s="230">
        <f t="shared" ca="1" si="62"/>
        <v>0</v>
      </c>
      <c r="N219" s="230">
        <f t="shared" ca="1" si="63"/>
        <v>0</v>
      </c>
      <c r="O219" s="231">
        <f t="shared" ca="1" si="64"/>
        <v>0</v>
      </c>
      <c r="P219" s="232">
        <f t="shared" ca="1" si="65"/>
        <v>0</v>
      </c>
      <c r="Q219" s="233">
        <f t="shared" ca="1" si="55"/>
        <v>0</v>
      </c>
      <c r="R219" s="233">
        <f ca="1">IF(LEN(B219)&gt;0,'11'!R219-'11'!Q219,"")</f>
        <v>0</v>
      </c>
      <c r="S219" s="234"/>
      <c r="T219" s="34"/>
      <c r="U219" s="34"/>
      <c r="V219" s="34"/>
      <c r="W219" s="34"/>
      <c r="X219" s="34"/>
      <c r="Y219" s="34"/>
      <c r="AB219" s="167">
        <f>ROW()</f>
        <v>219</v>
      </c>
      <c r="AC219" s="168">
        <f t="shared" ca="1" si="26"/>
        <v>0</v>
      </c>
      <c r="AD219" s="168">
        <f t="shared" ca="1" si="27"/>
        <v>0</v>
      </c>
      <c r="AE219" s="169" t="str">
        <f t="shared" ca="1" si="56"/>
        <v>-</v>
      </c>
      <c r="AF219" s="168" t="str">
        <f t="shared" ca="1" si="57"/>
        <v>-</v>
      </c>
      <c r="AG219" s="169" t="str">
        <f t="shared" ca="1" si="58"/>
        <v>-</v>
      </c>
      <c r="AH219" s="168" t="str">
        <f t="shared" ca="1" si="59"/>
        <v>-</v>
      </c>
      <c r="AI219" s="168">
        <f t="shared" ca="1" si="60"/>
        <v>0</v>
      </c>
      <c r="AJ219" s="170">
        <f t="shared" ca="1" si="61"/>
        <v>0</v>
      </c>
      <c r="AK219" s="168">
        <f t="shared" ca="1" si="28"/>
        <v>0</v>
      </c>
      <c r="AL219" s="168">
        <f t="shared" ca="1" si="29"/>
        <v>0</v>
      </c>
    </row>
    <row r="220" spans="1:38" ht="27" customHeight="1" x14ac:dyDescent="0.2">
      <c r="A220" s="56">
        <v>205</v>
      </c>
      <c r="B220" s="309" t="str">
        <f t="shared" ca="1" si="23"/>
        <v>A205</v>
      </c>
      <c r="C220" s="309"/>
      <c r="D220" s="57" t="str">
        <f t="shared" ca="1" si="24"/>
        <v/>
      </c>
      <c r="E220" s="59" t="str">
        <f t="shared" ca="1" si="25"/>
        <v/>
      </c>
      <c r="F220" s="215">
        <f ca="1">IF(LEN(B220)&gt;0,'OBRAČUNANA OSNOVNA PLAČA'!L214,"")</f>
        <v>0</v>
      </c>
      <c r="G220" s="60"/>
      <c r="H220" s="60"/>
      <c r="I220" s="60"/>
      <c r="J220" s="60"/>
      <c r="K220" s="60"/>
      <c r="L220" s="229">
        <f t="shared" si="54"/>
        <v>0</v>
      </c>
      <c r="M220" s="230">
        <f t="shared" ca="1" si="62"/>
        <v>0</v>
      </c>
      <c r="N220" s="230">
        <f t="shared" ca="1" si="63"/>
        <v>0</v>
      </c>
      <c r="O220" s="231">
        <f t="shared" ca="1" si="64"/>
        <v>0</v>
      </c>
      <c r="P220" s="232">
        <f t="shared" ca="1" si="65"/>
        <v>0</v>
      </c>
      <c r="Q220" s="233">
        <f t="shared" ca="1" si="55"/>
        <v>0</v>
      </c>
      <c r="R220" s="233">
        <f ca="1">IF(LEN(B220)&gt;0,'11'!R220-'11'!Q220,"")</f>
        <v>0</v>
      </c>
      <c r="S220" s="234"/>
      <c r="T220" s="34"/>
      <c r="U220" s="34"/>
      <c r="V220" s="34"/>
      <c r="W220" s="34"/>
      <c r="X220" s="34"/>
      <c r="Y220" s="34"/>
      <c r="AB220" s="167">
        <f>ROW()</f>
        <v>220</v>
      </c>
      <c r="AC220" s="168">
        <f t="shared" ca="1" si="26"/>
        <v>0</v>
      </c>
      <c r="AD220" s="168">
        <f t="shared" ca="1" si="27"/>
        <v>0</v>
      </c>
      <c r="AE220" s="169" t="str">
        <f t="shared" ca="1" si="56"/>
        <v>-</v>
      </c>
      <c r="AF220" s="168" t="str">
        <f t="shared" ca="1" si="57"/>
        <v>-</v>
      </c>
      <c r="AG220" s="169" t="str">
        <f t="shared" ca="1" si="58"/>
        <v>-</v>
      </c>
      <c r="AH220" s="168" t="str">
        <f t="shared" ca="1" si="59"/>
        <v>-</v>
      </c>
      <c r="AI220" s="168">
        <f t="shared" ca="1" si="60"/>
        <v>0</v>
      </c>
      <c r="AJ220" s="170">
        <f t="shared" ca="1" si="61"/>
        <v>0</v>
      </c>
      <c r="AK220" s="168">
        <f t="shared" ca="1" si="28"/>
        <v>0</v>
      </c>
      <c r="AL220" s="168">
        <f t="shared" ca="1" si="29"/>
        <v>0</v>
      </c>
    </row>
    <row r="221" spans="1:38" ht="27" customHeight="1" x14ac:dyDescent="0.2">
      <c r="A221" s="56">
        <v>206</v>
      </c>
      <c r="B221" s="309" t="str">
        <f t="shared" ca="1" si="23"/>
        <v>A206</v>
      </c>
      <c r="C221" s="309"/>
      <c r="D221" s="57" t="str">
        <f t="shared" ca="1" si="24"/>
        <v/>
      </c>
      <c r="E221" s="59" t="str">
        <f t="shared" ca="1" si="25"/>
        <v/>
      </c>
      <c r="F221" s="215">
        <f ca="1">IF(LEN(B221)&gt;0,'OBRAČUNANA OSNOVNA PLAČA'!L215,"")</f>
        <v>0</v>
      </c>
      <c r="G221" s="60"/>
      <c r="H221" s="60"/>
      <c r="I221" s="60"/>
      <c r="J221" s="60"/>
      <c r="K221" s="60"/>
      <c r="L221" s="229">
        <f t="shared" si="54"/>
        <v>0</v>
      </c>
      <c r="M221" s="230">
        <f t="shared" ca="1" si="62"/>
        <v>0</v>
      </c>
      <c r="N221" s="230">
        <f t="shared" ca="1" si="63"/>
        <v>0</v>
      </c>
      <c r="O221" s="231">
        <f t="shared" ca="1" si="64"/>
        <v>0</v>
      </c>
      <c r="P221" s="232">
        <f t="shared" ca="1" si="65"/>
        <v>0</v>
      </c>
      <c r="Q221" s="233">
        <f t="shared" ca="1" si="55"/>
        <v>0</v>
      </c>
      <c r="R221" s="233">
        <f ca="1">IF(LEN(B221)&gt;0,'11'!R221-'11'!Q221,"")</f>
        <v>0</v>
      </c>
      <c r="S221" s="234"/>
      <c r="T221" s="34"/>
      <c r="U221" s="34"/>
      <c r="V221" s="34"/>
      <c r="W221" s="34"/>
      <c r="X221" s="34"/>
      <c r="Y221" s="34"/>
      <c r="AB221" s="167">
        <f>ROW()</f>
        <v>221</v>
      </c>
      <c r="AC221" s="168">
        <f t="shared" ca="1" si="26"/>
        <v>0</v>
      </c>
      <c r="AD221" s="168">
        <f t="shared" ca="1" si="27"/>
        <v>0</v>
      </c>
      <c r="AE221" s="169" t="str">
        <f t="shared" ca="1" si="56"/>
        <v>-</v>
      </c>
      <c r="AF221" s="168" t="str">
        <f t="shared" ca="1" si="57"/>
        <v>-</v>
      </c>
      <c r="AG221" s="169" t="str">
        <f t="shared" ca="1" si="58"/>
        <v>-</v>
      </c>
      <c r="AH221" s="168" t="str">
        <f t="shared" ca="1" si="59"/>
        <v>-</v>
      </c>
      <c r="AI221" s="168">
        <f t="shared" ca="1" si="60"/>
        <v>0</v>
      </c>
      <c r="AJ221" s="170">
        <f t="shared" ca="1" si="61"/>
        <v>0</v>
      </c>
      <c r="AK221" s="168">
        <f t="shared" ca="1" si="28"/>
        <v>0</v>
      </c>
      <c r="AL221" s="168">
        <f t="shared" ca="1" si="29"/>
        <v>0</v>
      </c>
    </row>
    <row r="222" spans="1:38" ht="27" customHeight="1" x14ac:dyDescent="0.2">
      <c r="A222" s="56">
        <v>207</v>
      </c>
      <c r="B222" s="309" t="str">
        <f t="shared" ca="1" si="23"/>
        <v>A207</v>
      </c>
      <c r="C222" s="309"/>
      <c r="D222" s="57" t="str">
        <f t="shared" ca="1" si="24"/>
        <v/>
      </c>
      <c r="E222" s="59" t="str">
        <f t="shared" ca="1" si="25"/>
        <v/>
      </c>
      <c r="F222" s="215">
        <f ca="1">IF(LEN(B222)&gt;0,'OBRAČUNANA OSNOVNA PLAČA'!L216,"")</f>
        <v>0</v>
      </c>
      <c r="G222" s="60"/>
      <c r="H222" s="60"/>
      <c r="I222" s="60"/>
      <c r="J222" s="60"/>
      <c r="K222" s="60"/>
      <c r="L222" s="229">
        <f t="shared" si="54"/>
        <v>0</v>
      </c>
      <c r="M222" s="230">
        <f t="shared" ca="1" si="62"/>
        <v>0</v>
      </c>
      <c r="N222" s="230">
        <f t="shared" ca="1" si="63"/>
        <v>0</v>
      </c>
      <c r="O222" s="231">
        <f t="shared" ca="1" si="64"/>
        <v>0</v>
      </c>
      <c r="P222" s="232">
        <f t="shared" ca="1" si="65"/>
        <v>0</v>
      </c>
      <c r="Q222" s="233">
        <f t="shared" ca="1" si="55"/>
        <v>0</v>
      </c>
      <c r="R222" s="233">
        <f ca="1">IF(LEN(B222)&gt;0,'11'!R222-'11'!Q222,"")</f>
        <v>0</v>
      </c>
      <c r="S222" s="234"/>
      <c r="T222" s="34"/>
      <c r="U222" s="34"/>
      <c r="V222" s="34"/>
      <c r="W222" s="34"/>
      <c r="X222" s="34"/>
      <c r="Y222" s="34"/>
      <c r="AB222" s="167">
        <f>ROW()</f>
        <v>222</v>
      </c>
      <c r="AC222" s="168">
        <f t="shared" ca="1" si="26"/>
        <v>0</v>
      </c>
      <c r="AD222" s="168">
        <f t="shared" ca="1" si="27"/>
        <v>0</v>
      </c>
      <c r="AE222" s="169" t="str">
        <f t="shared" ca="1" si="56"/>
        <v>-</v>
      </c>
      <c r="AF222" s="168" t="str">
        <f t="shared" ca="1" si="57"/>
        <v>-</v>
      </c>
      <c r="AG222" s="169" t="str">
        <f t="shared" ca="1" si="58"/>
        <v>-</v>
      </c>
      <c r="AH222" s="168" t="str">
        <f t="shared" ca="1" si="59"/>
        <v>-</v>
      </c>
      <c r="AI222" s="168">
        <f t="shared" ca="1" si="60"/>
        <v>0</v>
      </c>
      <c r="AJ222" s="170">
        <f t="shared" ca="1" si="61"/>
        <v>0</v>
      </c>
      <c r="AK222" s="168">
        <f t="shared" ca="1" si="28"/>
        <v>0</v>
      </c>
      <c r="AL222" s="168">
        <f t="shared" ca="1" si="29"/>
        <v>0</v>
      </c>
    </row>
    <row r="223" spans="1:38" ht="27" customHeight="1" x14ac:dyDescent="0.2">
      <c r="A223" s="56">
        <v>208</v>
      </c>
      <c r="B223" s="309" t="str">
        <f t="shared" ca="1" si="23"/>
        <v>A208</v>
      </c>
      <c r="C223" s="309"/>
      <c r="D223" s="57" t="str">
        <f t="shared" ca="1" si="24"/>
        <v/>
      </c>
      <c r="E223" s="59" t="str">
        <f t="shared" ca="1" si="25"/>
        <v/>
      </c>
      <c r="F223" s="215">
        <f ca="1">IF(LEN(B223)&gt;0,'OBRAČUNANA OSNOVNA PLAČA'!L217,"")</f>
        <v>0</v>
      </c>
      <c r="G223" s="60"/>
      <c r="H223" s="60"/>
      <c r="I223" s="60"/>
      <c r="J223" s="60"/>
      <c r="K223" s="60"/>
      <c r="L223" s="229">
        <f t="shared" si="54"/>
        <v>0</v>
      </c>
      <c r="M223" s="230">
        <f t="shared" ca="1" si="62"/>
        <v>0</v>
      </c>
      <c r="N223" s="230">
        <f t="shared" ca="1" si="63"/>
        <v>0</v>
      </c>
      <c r="O223" s="231">
        <f t="shared" ca="1" si="64"/>
        <v>0</v>
      </c>
      <c r="P223" s="232">
        <f t="shared" ca="1" si="65"/>
        <v>0</v>
      </c>
      <c r="Q223" s="233">
        <f t="shared" ca="1" si="55"/>
        <v>0</v>
      </c>
      <c r="R223" s="233">
        <f ca="1">IF(LEN(B223)&gt;0,'11'!R223-'11'!Q223,"")</f>
        <v>0</v>
      </c>
      <c r="S223" s="234"/>
      <c r="T223" s="34"/>
      <c r="U223" s="34"/>
      <c r="V223" s="34"/>
      <c r="W223" s="34"/>
      <c r="X223" s="34"/>
      <c r="Y223" s="34"/>
      <c r="AB223" s="167">
        <f>ROW()</f>
        <v>223</v>
      </c>
      <c r="AC223" s="168">
        <f t="shared" ca="1" si="26"/>
        <v>0</v>
      </c>
      <c r="AD223" s="168">
        <f t="shared" ca="1" si="27"/>
        <v>0</v>
      </c>
      <c r="AE223" s="169" t="str">
        <f t="shared" ca="1" si="56"/>
        <v>-</v>
      </c>
      <c r="AF223" s="168" t="str">
        <f t="shared" ca="1" si="57"/>
        <v>-</v>
      </c>
      <c r="AG223" s="169" t="str">
        <f t="shared" ca="1" si="58"/>
        <v>-</v>
      </c>
      <c r="AH223" s="168" t="str">
        <f t="shared" ca="1" si="59"/>
        <v>-</v>
      </c>
      <c r="AI223" s="168">
        <f t="shared" ca="1" si="60"/>
        <v>0</v>
      </c>
      <c r="AJ223" s="170">
        <f t="shared" ca="1" si="61"/>
        <v>0</v>
      </c>
      <c r="AK223" s="168">
        <f t="shared" ca="1" si="28"/>
        <v>0</v>
      </c>
      <c r="AL223" s="168">
        <f t="shared" ca="1" si="29"/>
        <v>0</v>
      </c>
    </row>
    <row r="224" spans="1:38" ht="27" customHeight="1" x14ac:dyDescent="0.2">
      <c r="A224" s="56">
        <v>209</v>
      </c>
      <c r="B224" s="309" t="str">
        <f t="shared" ca="1" si="23"/>
        <v>A209</v>
      </c>
      <c r="C224" s="309"/>
      <c r="D224" s="57" t="str">
        <f t="shared" ca="1" si="24"/>
        <v/>
      </c>
      <c r="E224" s="59" t="str">
        <f t="shared" ca="1" si="25"/>
        <v/>
      </c>
      <c r="F224" s="215">
        <f ca="1">IF(LEN(B224)&gt;0,'OBRAČUNANA OSNOVNA PLAČA'!L218,"")</f>
        <v>0</v>
      </c>
      <c r="G224" s="60"/>
      <c r="H224" s="60"/>
      <c r="I224" s="60"/>
      <c r="J224" s="60"/>
      <c r="K224" s="60"/>
      <c r="L224" s="229">
        <f t="shared" si="54"/>
        <v>0</v>
      </c>
      <c r="M224" s="230">
        <f t="shared" ca="1" si="62"/>
        <v>0</v>
      </c>
      <c r="N224" s="230">
        <f t="shared" ca="1" si="63"/>
        <v>0</v>
      </c>
      <c r="O224" s="231">
        <f t="shared" ca="1" si="64"/>
        <v>0</v>
      </c>
      <c r="P224" s="232">
        <f t="shared" ca="1" si="65"/>
        <v>0</v>
      </c>
      <c r="Q224" s="233">
        <f t="shared" ca="1" si="55"/>
        <v>0</v>
      </c>
      <c r="R224" s="233">
        <f ca="1">IF(LEN(B224)&gt;0,'11'!R224-'11'!Q224,"")</f>
        <v>0</v>
      </c>
      <c r="S224" s="234"/>
      <c r="T224" s="34"/>
      <c r="U224" s="34"/>
      <c r="V224" s="34"/>
      <c r="W224" s="34"/>
      <c r="X224" s="34"/>
      <c r="Y224" s="34"/>
      <c r="AB224" s="167">
        <f>ROW()</f>
        <v>224</v>
      </c>
      <c r="AC224" s="168">
        <f t="shared" ca="1" si="26"/>
        <v>0</v>
      </c>
      <c r="AD224" s="168">
        <f t="shared" ca="1" si="27"/>
        <v>0</v>
      </c>
      <c r="AE224" s="169" t="str">
        <f t="shared" ca="1" si="56"/>
        <v>-</v>
      </c>
      <c r="AF224" s="168" t="str">
        <f t="shared" ca="1" si="57"/>
        <v>-</v>
      </c>
      <c r="AG224" s="169" t="str">
        <f t="shared" ca="1" si="58"/>
        <v>-</v>
      </c>
      <c r="AH224" s="168" t="str">
        <f t="shared" ca="1" si="59"/>
        <v>-</v>
      </c>
      <c r="AI224" s="168">
        <f t="shared" ca="1" si="60"/>
        <v>0</v>
      </c>
      <c r="AJ224" s="170">
        <f t="shared" ca="1" si="61"/>
        <v>0</v>
      </c>
      <c r="AK224" s="168">
        <f t="shared" ca="1" si="28"/>
        <v>0</v>
      </c>
      <c r="AL224" s="168">
        <f t="shared" ca="1" si="29"/>
        <v>0</v>
      </c>
    </row>
    <row r="225" spans="1:38" ht="27" customHeight="1" x14ac:dyDescent="0.2">
      <c r="A225" s="56">
        <v>210</v>
      </c>
      <c r="B225" s="309" t="str">
        <f t="shared" ca="1" si="23"/>
        <v>A210</v>
      </c>
      <c r="C225" s="309"/>
      <c r="D225" s="57" t="str">
        <f t="shared" ca="1" si="24"/>
        <v/>
      </c>
      <c r="E225" s="59" t="str">
        <f t="shared" ca="1" si="25"/>
        <v/>
      </c>
      <c r="F225" s="215">
        <f ca="1">IF(LEN(B225)&gt;0,'OBRAČUNANA OSNOVNA PLAČA'!L219,"")</f>
        <v>0</v>
      </c>
      <c r="G225" s="60"/>
      <c r="H225" s="60"/>
      <c r="I225" s="60"/>
      <c r="J225" s="60"/>
      <c r="K225" s="60"/>
      <c r="L225" s="229">
        <f t="shared" si="54"/>
        <v>0</v>
      </c>
      <c r="M225" s="230">
        <f t="shared" ca="1" si="62"/>
        <v>0</v>
      </c>
      <c r="N225" s="230">
        <f t="shared" ca="1" si="63"/>
        <v>0</v>
      </c>
      <c r="O225" s="231">
        <f t="shared" ca="1" si="64"/>
        <v>0</v>
      </c>
      <c r="P225" s="232">
        <f t="shared" ca="1" si="65"/>
        <v>0</v>
      </c>
      <c r="Q225" s="233">
        <f t="shared" ca="1" si="55"/>
        <v>0</v>
      </c>
      <c r="R225" s="233">
        <f ca="1">IF(LEN(B225)&gt;0,'11'!R225-'11'!Q225,"")</f>
        <v>0</v>
      </c>
      <c r="S225" s="234"/>
      <c r="T225" s="34"/>
      <c r="U225" s="34"/>
      <c r="V225" s="34"/>
      <c r="W225" s="34"/>
      <c r="X225" s="34"/>
      <c r="Y225" s="34"/>
      <c r="AB225" s="167">
        <f>ROW()</f>
        <v>225</v>
      </c>
      <c r="AC225" s="168">
        <f t="shared" ca="1" si="26"/>
        <v>0</v>
      </c>
      <c r="AD225" s="168">
        <f t="shared" ca="1" si="27"/>
        <v>0</v>
      </c>
      <c r="AE225" s="169" t="str">
        <f t="shared" ca="1" si="56"/>
        <v>-</v>
      </c>
      <c r="AF225" s="168" t="str">
        <f t="shared" ca="1" si="57"/>
        <v>-</v>
      </c>
      <c r="AG225" s="169" t="str">
        <f t="shared" ca="1" si="58"/>
        <v>-</v>
      </c>
      <c r="AH225" s="168" t="str">
        <f t="shared" ca="1" si="59"/>
        <v>-</v>
      </c>
      <c r="AI225" s="168">
        <f t="shared" ca="1" si="60"/>
        <v>0</v>
      </c>
      <c r="AJ225" s="170">
        <f t="shared" ca="1" si="61"/>
        <v>0</v>
      </c>
      <c r="AK225" s="168">
        <f t="shared" ca="1" si="28"/>
        <v>0</v>
      </c>
      <c r="AL225" s="168">
        <f t="shared" ca="1" si="29"/>
        <v>0</v>
      </c>
    </row>
    <row r="226" spans="1:38" ht="27" customHeight="1" x14ac:dyDescent="0.2">
      <c r="A226" s="56">
        <v>211</v>
      </c>
      <c r="B226" s="309" t="str">
        <f t="shared" ca="1" si="23"/>
        <v>A211</v>
      </c>
      <c r="C226" s="309"/>
      <c r="D226" s="57" t="str">
        <f t="shared" ca="1" si="24"/>
        <v/>
      </c>
      <c r="E226" s="59" t="str">
        <f t="shared" ca="1" si="25"/>
        <v/>
      </c>
      <c r="F226" s="215">
        <f ca="1">IF(LEN(B226)&gt;0,'OBRAČUNANA OSNOVNA PLAČA'!L220,"")</f>
        <v>0</v>
      </c>
      <c r="G226" s="60"/>
      <c r="H226" s="60"/>
      <c r="I226" s="60"/>
      <c r="J226" s="60"/>
      <c r="K226" s="60"/>
      <c r="L226" s="229">
        <f t="shared" si="54"/>
        <v>0</v>
      </c>
      <c r="M226" s="230">
        <f t="shared" ca="1" si="62"/>
        <v>0</v>
      </c>
      <c r="N226" s="230">
        <f t="shared" ca="1" si="63"/>
        <v>0</v>
      </c>
      <c r="O226" s="231">
        <f t="shared" ca="1" si="64"/>
        <v>0</v>
      </c>
      <c r="P226" s="232">
        <f t="shared" ca="1" si="65"/>
        <v>0</v>
      </c>
      <c r="Q226" s="233">
        <f t="shared" ca="1" si="55"/>
        <v>0</v>
      </c>
      <c r="R226" s="233">
        <f ca="1">IF(LEN(B226)&gt;0,'11'!R226-'11'!Q226,"")</f>
        <v>0</v>
      </c>
      <c r="S226" s="234"/>
      <c r="T226" s="34"/>
      <c r="U226" s="34"/>
      <c r="V226" s="34"/>
      <c r="W226" s="34"/>
      <c r="X226" s="34"/>
      <c r="Y226" s="34"/>
      <c r="AB226" s="167">
        <f>ROW()</f>
        <v>226</v>
      </c>
      <c r="AC226" s="168">
        <f t="shared" ca="1" si="26"/>
        <v>0</v>
      </c>
      <c r="AD226" s="168">
        <f t="shared" ca="1" si="27"/>
        <v>0</v>
      </c>
      <c r="AE226" s="169" t="str">
        <f t="shared" ca="1" si="56"/>
        <v>-</v>
      </c>
      <c r="AF226" s="168" t="str">
        <f t="shared" ca="1" si="57"/>
        <v>-</v>
      </c>
      <c r="AG226" s="169" t="str">
        <f t="shared" ca="1" si="58"/>
        <v>-</v>
      </c>
      <c r="AH226" s="168" t="str">
        <f t="shared" ca="1" si="59"/>
        <v>-</v>
      </c>
      <c r="AI226" s="168">
        <f t="shared" ca="1" si="60"/>
        <v>0</v>
      </c>
      <c r="AJ226" s="170">
        <f t="shared" ca="1" si="61"/>
        <v>0</v>
      </c>
      <c r="AK226" s="168">
        <f t="shared" ca="1" si="28"/>
        <v>0</v>
      </c>
      <c r="AL226" s="168">
        <f t="shared" ca="1" si="29"/>
        <v>0</v>
      </c>
    </row>
    <row r="227" spans="1:38" ht="27" customHeight="1" x14ac:dyDescent="0.2">
      <c r="A227" s="56">
        <v>212</v>
      </c>
      <c r="B227" s="309" t="str">
        <f t="shared" ca="1" si="23"/>
        <v>A212</v>
      </c>
      <c r="C227" s="309"/>
      <c r="D227" s="57" t="str">
        <f t="shared" ca="1" si="24"/>
        <v/>
      </c>
      <c r="E227" s="59" t="str">
        <f t="shared" ca="1" si="25"/>
        <v/>
      </c>
      <c r="F227" s="215">
        <f ca="1">IF(LEN(B227)&gt;0,'OBRAČUNANA OSNOVNA PLAČA'!L221,"")</f>
        <v>0</v>
      </c>
      <c r="G227" s="60"/>
      <c r="H227" s="60"/>
      <c r="I227" s="60"/>
      <c r="J227" s="60"/>
      <c r="K227" s="60"/>
      <c r="L227" s="229">
        <f t="shared" si="54"/>
        <v>0</v>
      </c>
      <c r="M227" s="230">
        <f t="shared" ca="1" si="62"/>
        <v>0</v>
      </c>
      <c r="N227" s="230">
        <f t="shared" ca="1" si="63"/>
        <v>0</v>
      </c>
      <c r="O227" s="231">
        <f t="shared" ca="1" si="64"/>
        <v>0</v>
      </c>
      <c r="P227" s="232">
        <f t="shared" ca="1" si="65"/>
        <v>0</v>
      </c>
      <c r="Q227" s="233">
        <f t="shared" ca="1" si="55"/>
        <v>0</v>
      </c>
      <c r="R227" s="233">
        <f ca="1">IF(LEN(B227)&gt;0,'11'!R227-'11'!Q227,"")</f>
        <v>0</v>
      </c>
      <c r="S227" s="234"/>
      <c r="T227" s="34"/>
      <c r="U227" s="34"/>
      <c r="V227" s="34"/>
      <c r="W227" s="34"/>
      <c r="X227" s="34"/>
      <c r="Y227" s="34"/>
      <c r="AB227" s="167">
        <f>ROW()</f>
        <v>227</v>
      </c>
      <c r="AC227" s="168">
        <f t="shared" ca="1" si="26"/>
        <v>0</v>
      </c>
      <c r="AD227" s="168">
        <f t="shared" ca="1" si="27"/>
        <v>0</v>
      </c>
      <c r="AE227" s="169" t="str">
        <f t="shared" ca="1" si="56"/>
        <v>-</v>
      </c>
      <c r="AF227" s="168" t="str">
        <f t="shared" ca="1" si="57"/>
        <v>-</v>
      </c>
      <c r="AG227" s="169" t="str">
        <f t="shared" ca="1" si="58"/>
        <v>-</v>
      </c>
      <c r="AH227" s="168" t="str">
        <f t="shared" ca="1" si="59"/>
        <v>-</v>
      </c>
      <c r="AI227" s="168">
        <f t="shared" ca="1" si="60"/>
        <v>0</v>
      </c>
      <c r="AJ227" s="170">
        <f t="shared" ca="1" si="61"/>
        <v>0</v>
      </c>
      <c r="AK227" s="168">
        <f t="shared" ca="1" si="28"/>
        <v>0</v>
      </c>
      <c r="AL227" s="168">
        <f t="shared" ca="1" si="29"/>
        <v>0</v>
      </c>
    </row>
    <row r="228" spans="1:38" ht="27" customHeight="1" x14ac:dyDescent="0.2">
      <c r="A228" s="56">
        <v>213</v>
      </c>
      <c r="B228" s="309" t="str">
        <f t="shared" ca="1" si="23"/>
        <v>A213</v>
      </c>
      <c r="C228" s="309"/>
      <c r="D228" s="57" t="str">
        <f t="shared" ca="1" si="24"/>
        <v/>
      </c>
      <c r="E228" s="59" t="str">
        <f t="shared" ca="1" si="25"/>
        <v/>
      </c>
      <c r="F228" s="215">
        <f ca="1">IF(LEN(B228)&gt;0,'OBRAČUNANA OSNOVNA PLAČA'!L222,"")</f>
        <v>0</v>
      </c>
      <c r="G228" s="60"/>
      <c r="H228" s="60"/>
      <c r="I228" s="60"/>
      <c r="J228" s="60"/>
      <c r="K228" s="60"/>
      <c r="L228" s="229">
        <f t="shared" si="54"/>
        <v>0</v>
      </c>
      <c r="M228" s="230">
        <f t="shared" ca="1" si="62"/>
        <v>0</v>
      </c>
      <c r="N228" s="230">
        <f t="shared" ca="1" si="63"/>
        <v>0</v>
      </c>
      <c r="O228" s="231">
        <f t="shared" ca="1" si="64"/>
        <v>0</v>
      </c>
      <c r="P228" s="232">
        <f t="shared" ca="1" si="65"/>
        <v>0</v>
      </c>
      <c r="Q228" s="233">
        <f t="shared" ca="1" si="55"/>
        <v>0</v>
      </c>
      <c r="R228" s="233">
        <f ca="1">IF(LEN(B228)&gt;0,'11'!R228-'11'!Q228,"")</f>
        <v>0</v>
      </c>
      <c r="S228" s="234"/>
      <c r="T228" s="34"/>
      <c r="U228" s="34"/>
      <c r="V228" s="34"/>
      <c r="W228" s="34"/>
      <c r="X228" s="34"/>
      <c r="Y228" s="34"/>
      <c r="AB228" s="167">
        <f>ROW()</f>
        <v>228</v>
      </c>
      <c r="AC228" s="168">
        <f t="shared" ca="1" si="26"/>
        <v>0</v>
      </c>
      <c r="AD228" s="168">
        <f t="shared" ca="1" si="27"/>
        <v>0</v>
      </c>
      <c r="AE228" s="169" t="str">
        <f t="shared" ca="1" si="56"/>
        <v>-</v>
      </c>
      <c r="AF228" s="168" t="str">
        <f t="shared" ca="1" si="57"/>
        <v>-</v>
      </c>
      <c r="AG228" s="169" t="str">
        <f t="shared" ca="1" si="58"/>
        <v>-</v>
      </c>
      <c r="AH228" s="168" t="str">
        <f t="shared" ca="1" si="59"/>
        <v>-</v>
      </c>
      <c r="AI228" s="168">
        <f t="shared" ca="1" si="60"/>
        <v>0</v>
      </c>
      <c r="AJ228" s="170">
        <f t="shared" ca="1" si="61"/>
        <v>0</v>
      </c>
      <c r="AK228" s="168">
        <f t="shared" ca="1" si="28"/>
        <v>0</v>
      </c>
      <c r="AL228" s="168">
        <f t="shared" ca="1" si="29"/>
        <v>0</v>
      </c>
    </row>
    <row r="229" spans="1:38" ht="27" customHeight="1" x14ac:dyDescent="0.2">
      <c r="A229" s="56">
        <v>214</v>
      </c>
      <c r="B229" s="309" t="str">
        <f t="shared" ca="1" si="23"/>
        <v>A214</v>
      </c>
      <c r="C229" s="309"/>
      <c r="D229" s="57" t="str">
        <f t="shared" ca="1" si="24"/>
        <v/>
      </c>
      <c r="E229" s="59" t="str">
        <f t="shared" ca="1" si="25"/>
        <v/>
      </c>
      <c r="F229" s="215">
        <f ca="1">IF(LEN(B229)&gt;0,'OBRAČUNANA OSNOVNA PLAČA'!L223,"")</f>
        <v>0</v>
      </c>
      <c r="G229" s="60"/>
      <c r="H229" s="60"/>
      <c r="I229" s="60"/>
      <c r="J229" s="60"/>
      <c r="K229" s="60"/>
      <c r="L229" s="229">
        <f t="shared" si="54"/>
        <v>0</v>
      </c>
      <c r="M229" s="230">
        <f t="shared" ca="1" si="62"/>
        <v>0</v>
      </c>
      <c r="N229" s="230">
        <f t="shared" ca="1" si="63"/>
        <v>0</v>
      </c>
      <c r="O229" s="231">
        <f t="shared" ca="1" si="64"/>
        <v>0</v>
      </c>
      <c r="P229" s="232">
        <f t="shared" ca="1" si="65"/>
        <v>0</v>
      </c>
      <c r="Q229" s="233">
        <f t="shared" ca="1" si="55"/>
        <v>0</v>
      </c>
      <c r="R229" s="233">
        <f ca="1">IF(LEN(B229)&gt;0,'11'!R229-'11'!Q229,"")</f>
        <v>0</v>
      </c>
      <c r="S229" s="234"/>
      <c r="T229" s="34"/>
      <c r="U229" s="34"/>
      <c r="V229" s="34"/>
      <c r="W229" s="34"/>
      <c r="X229" s="34"/>
      <c r="Y229" s="34"/>
      <c r="AB229" s="167">
        <f>ROW()</f>
        <v>229</v>
      </c>
      <c r="AC229" s="168">
        <f t="shared" ca="1" si="26"/>
        <v>0</v>
      </c>
      <c r="AD229" s="168">
        <f t="shared" ca="1" si="27"/>
        <v>0</v>
      </c>
      <c r="AE229" s="169" t="str">
        <f t="shared" ca="1" si="56"/>
        <v>-</v>
      </c>
      <c r="AF229" s="168" t="str">
        <f t="shared" ca="1" si="57"/>
        <v>-</v>
      </c>
      <c r="AG229" s="169" t="str">
        <f t="shared" ca="1" si="58"/>
        <v>-</v>
      </c>
      <c r="AH229" s="168" t="str">
        <f t="shared" ca="1" si="59"/>
        <v>-</v>
      </c>
      <c r="AI229" s="168">
        <f t="shared" ca="1" si="60"/>
        <v>0</v>
      </c>
      <c r="AJ229" s="170">
        <f t="shared" ca="1" si="61"/>
        <v>0</v>
      </c>
      <c r="AK229" s="168">
        <f t="shared" ca="1" si="28"/>
        <v>0</v>
      </c>
      <c r="AL229" s="168">
        <f t="shared" ca="1" si="29"/>
        <v>0</v>
      </c>
    </row>
    <row r="230" spans="1:38" ht="27" customHeight="1" x14ac:dyDescent="0.2">
      <c r="A230" s="56">
        <v>215</v>
      </c>
      <c r="B230" s="309" t="str">
        <f t="shared" ca="1" si="23"/>
        <v>A215</v>
      </c>
      <c r="C230" s="309"/>
      <c r="D230" s="57" t="str">
        <f t="shared" ca="1" si="24"/>
        <v/>
      </c>
      <c r="E230" s="59" t="str">
        <f t="shared" ca="1" si="25"/>
        <v/>
      </c>
      <c r="F230" s="215">
        <f ca="1">IF(LEN(B230)&gt;0,'OBRAČUNANA OSNOVNA PLAČA'!L224,"")</f>
        <v>0</v>
      </c>
      <c r="G230" s="60"/>
      <c r="H230" s="60"/>
      <c r="I230" s="60"/>
      <c r="J230" s="60"/>
      <c r="K230" s="60"/>
      <c r="L230" s="229">
        <f t="shared" si="54"/>
        <v>0</v>
      </c>
      <c r="M230" s="230">
        <f t="shared" ca="1" si="62"/>
        <v>0</v>
      </c>
      <c r="N230" s="230">
        <f t="shared" ca="1" si="63"/>
        <v>0</v>
      </c>
      <c r="O230" s="231">
        <f t="shared" ca="1" si="64"/>
        <v>0</v>
      </c>
      <c r="P230" s="232">
        <f t="shared" ca="1" si="65"/>
        <v>0</v>
      </c>
      <c r="Q230" s="233">
        <f t="shared" ca="1" si="55"/>
        <v>0</v>
      </c>
      <c r="R230" s="233">
        <f ca="1">IF(LEN(B230)&gt;0,'11'!R230-'11'!Q230,"")</f>
        <v>0</v>
      </c>
      <c r="S230" s="234"/>
      <c r="T230" s="34"/>
      <c r="U230" s="34"/>
      <c r="V230" s="34"/>
      <c r="W230" s="34"/>
      <c r="X230" s="34"/>
      <c r="Y230" s="34"/>
      <c r="AB230" s="167">
        <f>ROW()</f>
        <v>230</v>
      </c>
      <c r="AC230" s="168">
        <f t="shared" ca="1" si="26"/>
        <v>0</v>
      </c>
      <c r="AD230" s="168">
        <f t="shared" ca="1" si="27"/>
        <v>0</v>
      </c>
      <c r="AE230" s="169" t="str">
        <f t="shared" ca="1" si="56"/>
        <v>-</v>
      </c>
      <c r="AF230" s="168" t="str">
        <f t="shared" ca="1" si="57"/>
        <v>-</v>
      </c>
      <c r="AG230" s="169" t="str">
        <f t="shared" ca="1" si="58"/>
        <v>-</v>
      </c>
      <c r="AH230" s="168" t="str">
        <f t="shared" ca="1" si="59"/>
        <v>-</v>
      </c>
      <c r="AI230" s="168">
        <f t="shared" ca="1" si="60"/>
        <v>0</v>
      </c>
      <c r="AJ230" s="170">
        <f t="shared" ca="1" si="61"/>
        <v>0</v>
      </c>
      <c r="AK230" s="168">
        <f t="shared" ca="1" si="28"/>
        <v>0</v>
      </c>
      <c r="AL230" s="168">
        <f t="shared" ca="1" si="29"/>
        <v>0</v>
      </c>
    </row>
    <row r="231" spans="1:38" ht="27" customHeight="1" x14ac:dyDescent="0.2">
      <c r="A231" s="56">
        <v>216</v>
      </c>
      <c r="B231" s="309" t="str">
        <f t="shared" ca="1" si="23"/>
        <v>A216</v>
      </c>
      <c r="C231" s="309"/>
      <c r="D231" s="57" t="str">
        <f t="shared" ca="1" si="24"/>
        <v/>
      </c>
      <c r="E231" s="59" t="str">
        <f t="shared" ca="1" si="25"/>
        <v/>
      </c>
      <c r="F231" s="215">
        <f ca="1">IF(LEN(B231)&gt;0,'OBRAČUNANA OSNOVNA PLAČA'!L225,"")</f>
        <v>0</v>
      </c>
      <c r="G231" s="60"/>
      <c r="H231" s="60"/>
      <c r="I231" s="60"/>
      <c r="J231" s="60"/>
      <c r="K231" s="60"/>
      <c r="L231" s="229">
        <f t="shared" si="54"/>
        <v>0</v>
      </c>
      <c r="M231" s="230">
        <f t="shared" ca="1" si="62"/>
        <v>0</v>
      </c>
      <c r="N231" s="230">
        <f t="shared" ca="1" si="63"/>
        <v>0</v>
      </c>
      <c r="O231" s="231">
        <f t="shared" ca="1" si="64"/>
        <v>0</v>
      </c>
      <c r="P231" s="232">
        <f t="shared" ca="1" si="65"/>
        <v>0</v>
      </c>
      <c r="Q231" s="233">
        <f t="shared" ca="1" si="55"/>
        <v>0</v>
      </c>
      <c r="R231" s="233">
        <f ca="1">IF(LEN(B231)&gt;0,'11'!R231-'11'!Q231,"")</f>
        <v>0</v>
      </c>
      <c r="S231" s="234"/>
      <c r="T231" s="34"/>
      <c r="U231" s="34"/>
      <c r="V231" s="34"/>
      <c r="W231" s="34"/>
      <c r="X231" s="34"/>
      <c r="Y231" s="34"/>
      <c r="AB231" s="167">
        <f>ROW()</f>
        <v>231</v>
      </c>
      <c r="AC231" s="168">
        <f t="shared" ca="1" si="26"/>
        <v>0</v>
      </c>
      <c r="AD231" s="168">
        <f t="shared" ca="1" si="27"/>
        <v>0</v>
      </c>
      <c r="AE231" s="169" t="str">
        <f t="shared" ca="1" si="56"/>
        <v>-</v>
      </c>
      <c r="AF231" s="168" t="str">
        <f t="shared" ca="1" si="57"/>
        <v>-</v>
      </c>
      <c r="AG231" s="169" t="str">
        <f t="shared" ca="1" si="58"/>
        <v>-</v>
      </c>
      <c r="AH231" s="168" t="str">
        <f t="shared" ca="1" si="59"/>
        <v>-</v>
      </c>
      <c r="AI231" s="168">
        <f t="shared" ca="1" si="60"/>
        <v>0</v>
      </c>
      <c r="AJ231" s="170">
        <f t="shared" ca="1" si="61"/>
        <v>0</v>
      </c>
      <c r="AK231" s="168">
        <f t="shared" ca="1" si="28"/>
        <v>0</v>
      </c>
      <c r="AL231" s="168">
        <f t="shared" ca="1" si="29"/>
        <v>0</v>
      </c>
    </row>
    <row r="232" spans="1:38" ht="27" customHeight="1" x14ac:dyDescent="0.2">
      <c r="A232" s="56">
        <v>217</v>
      </c>
      <c r="B232" s="309" t="str">
        <f t="shared" ca="1" si="23"/>
        <v>A217</v>
      </c>
      <c r="C232" s="309"/>
      <c r="D232" s="57" t="str">
        <f t="shared" ca="1" si="24"/>
        <v/>
      </c>
      <c r="E232" s="59" t="str">
        <f t="shared" ca="1" si="25"/>
        <v/>
      </c>
      <c r="F232" s="215">
        <f ca="1">IF(LEN(B232)&gt;0,'OBRAČUNANA OSNOVNA PLAČA'!L226,"")</f>
        <v>0</v>
      </c>
      <c r="G232" s="60"/>
      <c r="H232" s="60"/>
      <c r="I232" s="60"/>
      <c r="J232" s="60"/>
      <c r="K232" s="60"/>
      <c r="L232" s="229">
        <f t="shared" si="54"/>
        <v>0</v>
      </c>
      <c r="M232" s="230">
        <f t="shared" ca="1" si="62"/>
        <v>0</v>
      </c>
      <c r="N232" s="230">
        <f t="shared" ca="1" si="63"/>
        <v>0</v>
      </c>
      <c r="O232" s="231">
        <f t="shared" ca="1" si="64"/>
        <v>0</v>
      </c>
      <c r="P232" s="232">
        <f t="shared" ca="1" si="65"/>
        <v>0</v>
      </c>
      <c r="Q232" s="233">
        <f t="shared" ca="1" si="55"/>
        <v>0</v>
      </c>
      <c r="R232" s="233">
        <f ca="1">IF(LEN(B232)&gt;0,'11'!R232-'11'!Q232,"")</f>
        <v>0</v>
      </c>
      <c r="S232" s="234"/>
      <c r="T232" s="34"/>
      <c r="U232" s="34"/>
      <c r="V232" s="34"/>
      <c r="W232" s="34"/>
      <c r="X232" s="34"/>
      <c r="Y232" s="34"/>
      <c r="AB232" s="167">
        <f>ROW()</f>
        <v>232</v>
      </c>
      <c r="AC232" s="168">
        <f t="shared" ca="1" si="26"/>
        <v>0</v>
      </c>
      <c r="AD232" s="168">
        <f t="shared" ca="1" si="27"/>
        <v>0</v>
      </c>
      <c r="AE232" s="169" t="str">
        <f t="shared" ca="1" si="56"/>
        <v>-</v>
      </c>
      <c r="AF232" s="168" t="str">
        <f t="shared" ca="1" si="57"/>
        <v>-</v>
      </c>
      <c r="AG232" s="169" t="str">
        <f t="shared" ca="1" si="58"/>
        <v>-</v>
      </c>
      <c r="AH232" s="168" t="str">
        <f t="shared" ca="1" si="59"/>
        <v>-</v>
      </c>
      <c r="AI232" s="168">
        <f t="shared" ca="1" si="60"/>
        <v>0</v>
      </c>
      <c r="AJ232" s="170">
        <f t="shared" ca="1" si="61"/>
        <v>0</v>
      </c>
      <c r="AK232" s="168">
        <f t="shared" ca="1" si="28"/>
        <v>0</v>
      </c>
      <c r="AL232" s="168">
        <f t="shared" ca="1" si="29"/>
        <v>0</v>
      </c>
    </row>
    <row r="233" spans="1:38" ht="27" customHeight="1" x14ac:dyDescent="0.2">
      <c r="A233" s="56">
        <v>218</v>
      </c>
      <c r="B233" s="309" t="str">
        <f t="shared" ca="1" si="23"/>
        <v>A218</v>
      </c>
      <c r="C233" s="309"/>
      <c r="D233" s="57" t="str">
        <f t="shared" ca="1" si="24"/>
        <v/>
      </c>
      <c r="E233" s="59" t="str">
        <f t="shared" ca="1" si="25"/>
        <v/>
      </c>
      <c r="F233" s="215">
        <f ca="1">IF(LEN(B233)&gt;0,'OBRAČUNANA OSNOVNA PLAČA'!L227,"")</f>
        <v>0</v>
      </c>
      <c r="G233" s="60"/>
      <c r="H233" s="60"/>
      <c r="I233" s="60"/>
      <c r="J233" s="60"/>
      <c r="K233" s="60"/>
      <c r="L233" s="229">
        <f t="shared" si="54"/>
        <v>0</v>
      </c>
      <c r="M233" s="230">
        <f t="shared" ca="1" si="62"/>
        <v>0</v>
      </c>
      <c r="N233" s="230">
        <f t="shared" ca="1" si="63"/>
        <v>0</v>
      </c>
      <c r="O233" s="231">
        <f t="shared" ca="1" si="64"/>
        <v>0</v>
      </c>
      <c r="P233" s="232">
        <f t="shared" ca="1" si="65"/>
        <v>0</v>
      </c>
      <c r="Q233" s="233">
        <f t="shared" ca="1" si="55"/>
        <v>0</v>
      </c>
      <c r="R233" s="233">
        <f ca="1">IF(LEN(B233)&gt;0,'11'!R233-'11'!Q233,"")</f>
        <v>0</v>
      </c>
      <c r="S233" s="234"/>
      <c r="T233" s="34"/>
      <c r="U233" s="34"/>
      <c r="V233" s="34"/>
      <c r="W233" s="34"/>
      <c r="X233" s="34"/>
      <c r="Y233" s="34"/>
      <c r="AB233" s="167">
        <f>ROW()</f>
        <v>233</v>
      </c>
      <c r="AC233" s="168">
        <f t="shared" ca="1" si="26"/>
        <v>0</v>
      </c>
      <c r="AD233" s="168">
        <f t="shared" ca="1" si="27"/>
        <v>0</v>
      </c>
      <c r="AE233" s="169" t="str">
        <f t="shared" ca="1" si="56"/>
        <v>-</v>
      </c>
      <c r="AF233" s="168" t="str">
        <f t="shared" ca="1" si="57"/>
        <v>-</v>
      </c>
      <c r="AG233" s="169" t="str">
        <f t="shared" ca="1" si="58"/>
        <v>-</v>
      </c>
      <c r="AH233" s="168" t="str">
        <f t="shared" ca="1" si="59"/>
        <v>-</v>
      </c>
      <c r="AI233" s="168">
        <f t="shared" ca="1" si="60"/>
        <v>0</v>
      </c>
      <c r="AJ233" s="170">
        <f t="shared" ca="1" si="61"/>
        <v>0</v>
      </c>
      <c r="AK233" s="168">
        <f t="shared" ca="1" si="28"/>
        <v>0</v>
      </c>
      <c r="AL233" s="168">
        <f t="shared" ca="1" si="29"/>
        <v>0</v>
      </c>
    </row>
    <row r="234" spans="1:38" ht="27" customHeight="1" x14ac:dyDescent="0.2">
      <c r="A234" s="56">
        <v>219</v>
      </c>
      <c r="B234" s="309" t="str">
        <f t="shared" ca="1" si="23"/>
        <v>A219</v>
      </c>
      <c r="C234" s="309"/>
      <c r="D234" s="57" t="str">
        <f t="shared" ca="1" si="24"/>
        <v/>
      </c>
      <c r="E234" s="59" t="str">
        <f t="shared" ca="1" si="25"/>
        <v/>
      </c>
      <c r="F234" s="215">
        <f ca="1">IF(LEN(B234)&gt;0,'OBRAČUNANA OSNOVNA PLAČA'!L228,"")</f>
        <v>0</v>
      </c>
      <c r="G234" s="60"/>
      <c r="H234" s="60"/>
      <c r="I234" s="60"/>
      <c r="J234" s="60"/>
      <c r="K234" s="60"/>
      <c r="L234" s="229">
        <f t="shared" si="54"/>
        <v>0</v>
      </c>
      <c r="M234" s="230">
        <f t="shared" ca="1" si="62"/>
        <v>0</v>
      </c>
      <c r="N234" s="230">
        <f t="shared" ca="1" si="63"/>
        <v>0</v>
      </c>
      <c r="O234" s="231">
        <f t="shared" ca="1" si="64"/>
        <v>0</v>
      </c>
      <c r="P234" s="232">
        <f t="shared" ca="1" si="65"/>
        <v>0</v>
      </c>
      <c r="Q234" s="233">
        <f t="shared" ca="1" si="55"/>
        <v>0</v>
      </c>
      <c r="R234" s="233">
        <f ca="1">IF(LEN(B234)&gt;0,'11'!R234-'11'!Q234,"")</f>
        <v>0</v>
      </c>
      <c r="S234" s="234"/>
      <c r="T234" s="34"/>
      <c r="U234" s="34"/>
      <c r="V234" s="34"/>
      <c r="W234" s="34"/>
      <c r="X234" s="34"/>
      <c r="Y234" s="34"/>
      <c r="AB234" s="167">
        <f>ROW()</f>
        <v>234</v>
      </c>
      <c r="AC234" s="168">
        <f t="shared" ca="1" si="26"/>
        <v>0</v>
      </c>
      <c r="AD234" s="168">
        <f t="shared" ca="1" si="27"/>
        <v>0</v>
      </c>
      <c r="AE234" s="169" t="str">
        <f t="shared" ca="1" si="56"/>
        <v>-</v>
      </c>
      <c r="AF234" s="168" t="str">
        <f t="shared" ca="1" si="57"/>
        <v>-</v>
      </c>
      <c r="AG234" s="169" t="str">
        <f t="shared" ca="1" si="58"/>
        <v>-</v>
      </c>
      <c r="AH234" s="168" t="str">
        <f t="shared" ca="1" si="59"/>
        <v>-</v>
      </c>
      <c r="AI234" s="168">
        <f t="shared" ca="1" si="60"/>
        <v>0</v>
      </c>
      <c r="AJ234" s="170">
        <f t="shared" ca="1" si="61"/>
        <v>0</v>
      </c>
      <c r="AK234" s="168">
        <f t="shared" ca="1" si="28"/>
        <v>0</v>
      </c>
      <c r="AL234" s="168">
        <f t="shared" ca="1" si="29"/>
        <v>0</v>
      </c>
    </row>
    <row r="235" spans="1:38" ht="27" customHeight="1" x14ac:dyDescent="0.2">
      <c r="A235" s="56">
        <v>220</v>
      </c>
      <c r="B235" s="309" t="str">
        <f t="shared" ca="1" si="23"/>
        <v>A220</v>
      </c>
      <c r="C235" s="309"/>
      <c r="D235" s="57" t="str">
        <f t="shared" ca="1" si="24"/>
        <v/>
      </c>
      <c r="E235" s="59" t="str">
        <f t="shared" ca="1" si="25"/>
        <v/>
      </c>
      <c r="F235" s="215">
        <f ca="1">IF(LEN(B235)&gt;0,'OBRAČUNANA OSNOVNA PLAČA'!L229,"")</f>
        <v>0</v>
      </c>
      <c r="G235" s="60"/>
      <c r="H235" s="60"/>
      <c r="I235" s="60"/>
      <c r="J235" s="60"/>
      <c r="K235" s="60"/>
      <c r="L235" s="229">
        <f t="shared" si="54"/>
        <v>0</v>
      </c>
      <c r="M235" s="230">
        <f t="shared" ca="1" si="62"/>
        <v>0</v>
      </c>
      <c r="N235" s="230">
        <f t="shared" ca="1" si="63"/>
        <v>0</v>
      </c>
      <c r="O235" s="231">
        <f t="shared" ca="1" si="64"/>
        <v>0</v>
      </c>
      <c r="P235" s="232">
        <f t="shared" ca="1" si="65"/>
        <v>0</v>
      </c>
      <c r="Q235" s="233">
        <f t="shared" ca="1" si="55"/>
        <v>0</v>
      </c>
      <c r="R235" s="233">
        <f ca="1">IF(LEN(B235)&gt;0,'11'!R235-'11'!Q235,"")</f>
        <v>0</v>
      </c>
      <c r="S235" s="234"/>
      <c r="T235" s="34"/>
      <c r="U235" s="34"/>
      <c r="V235" s="34"/>
      <c r="W235" s="34"/>
      <c r="X235" s="34"/>
      <c r="Y235" s="34"/>
      <c r="AB235" s="167">
        <f>ROW()</f>
        <v>235</v>
      </c>
      <c r="AC235" s="168">
        <f t="shared" ca="1" si="26"/>
        <v>0</v>
      </c>
      <c r="AD235" s="168">
        <f t="shared" ca="1" si="27"/>
        <v>0</v>
      </c>
      <c r="AE235" s="169" t="str">
        <f t="shared" ca="1" si="56"/>
        <v>-</v>
      </c>
      <c r="AF235" s="168" t="str">
        <f t="shared" ca="1" si="57"/>
        <v>-</v>
      </c>
      <c r="AG235" s="169" t="str">
        <f t="shared" ca="1" si="58"/>
        <v>-</v>
      </c>
      <c r="AH235" s="168" t="str">
        <f t="shared" ca="1" si="59"/>
        <v>-</v>
      </c>
      <c r="AI235" s="168">
        <f t="shared" ca="1" si="60"/>
        <v>0</v>
      </c>
      <c r="AJ235" s="170">
        <f t="shared" ca="1" si="61"/>
        <v>0</v>
      </c>
      <c r="AK235" s="168">
        <f t="shared" ca="1" si="28"/>
        <v>0</v>
      </c>
      <c r="AL235" s="168">
        <f t="shared" ca="1" si="29"/>
        <v>0</v>
      </c>
    </row>
    <row r="236" spans="1:38" ht="27" customHeight="1" x14ac:dyDescent="0.2">
      <c r="A236" s="56">
        <v>221</v>
      </c>
      <c r="B236" s="309" t="str">
        <f t="shared" ca="1" si="23"/>
        <v>A221</v>
      </c>
      <c r="C236" s="309"/>
      <c r="D236" s="57" t="str">
        <f t="shared" ca="1" si="24"/>
        <v/>
      </c>
      <c r="E236" s="59" t="str">
        <f t="shared" ca="1" si="25"/>
        <v/>
      </c>
      <c r="F236" s="215">
        <f ca="1">IF(LEN(B236)&gt;0,'OBRAČUNANA OSNOVNA PLAČA'!L230,"")</f>
        <v>0</v>
      </c>
      <c r="G236" s="60"/>
      <c r="H236" s="60"/>
      <c r="I236" s="60"/>
      <c r="J236" s="60"/>
      <c r="K236" s="60"/>
      <c r="L236" s="229">
        <f t="shared" si="54"/>
        <v>0</v>
      </c>
      <c r="M236" s="230">
        <f t="shared" ca="1" si="62"/>
        <v>0</v>
      </c>
      <c r="N236" s="230">
        <f t="shared" ca="1" si="63"/>
        <v>0</v>
      </c>
      <c r="O236" s="231">
        <f t="shared" ca="1" si="64"/>
        <v>0</v>
      </c>
      <c r="P236" s="232">
        <f t="shared" ca="1" si="65"/>
        <v>0</v>
      </c>
      <c r="Q236" s="233">
        <f t="shared" ca="1" si="55"/>
        <v>0</v>
      </c>
      <c r="R236" s="233">
        <f ca="1">IF(LEN(B236)&gt;0,'11'!R236-'11'!Q236,"")</f>
        <v>0</v>
      </c>
      <c r="S236" s="234"/>
      <c r="T236" s="34"/>
      <c r="U236" s="34"/>
      <c r="V236" s="34"/>
      <c r="W236" s="34"/>
      <c r="X236" s="34"/>
      <c r="Y236" s="34"/>
      <c r="AB236" s="167">
        <f>ROW()</f>
        <v>236</v>
      </c>
      <c r="AC236" s="168">
        <f t="shared" ca="1" si="26"/>
        <v>0</v>
      </c>
      <c r="AD236" s="168">
        <f t="shared" ca="1" si="27"/>
        <v>0</v>
      </c>
      <c r="AE236" s="169" t="str">
        <f t="shared" ca="1" si="56"/>
        <v>-</v>
      </c>
      <c r="AF236" s="168" t="str">
        <f t="shared" ca="1" si="57"/>
        <v>-</v>
      </c>
      <c r="AG236" s="169" t="str">
        <f t="shared" ca="1" si="58"/>
        <v>-</v>
      </c>
      <c r="AH236" s="168" t="str">
        <f t="shared" ca="1" si="59"/>
        <v>-</v>
      </c>
      <c r="AI236" s="168">
        <f t="shared" ca="1" si="60"/>
        <v>0</v>
      </c>
      <c r="AJ236" s="170">
        <f t="shared" ca="1" si="61"/>
        <v>0</v>
      </c>
      <c r="AK236" s="168">
        <f t="shared" ca="1" si="28"/>
        <v>0</v>
      </c>
      <c r="AL236" s="168">
        <f t="shared" ca="1" si="29"/>
        <v>0</v>
      </c>
    </row>
    <row r="237" spans="1:38" ht="27" customHeight="1" x14ac:dyDescent="0.2">
      <c r="A237" s="56">
        <v>222</v>
      </c>
      <c r="B237" s="309" t="str">
        <f t="shared" ca="1" si="23"/>
        <v>A222</v>
      </c>
      <c r="C237" s="309"/>
      <c r="D237" s="57" t="str">
        <f t="shared" ca="1" si="24"/>
        <v/>
      </c>
      <c r="E237" s="59" t="str">
        <f t="shared" ca="1" si="25"/>
        <v/>
      </c>
      <c r="F237" s="215">
        <f ca="1">IF(LEN(B237)&gt;0,'OBRAČUNANA OSNOVNA PLAČA'!L231,"")</f>
        <v>0</v>
      </c>
      <c r="G237" s="60"/>
      <c r="H237" s="60"/>
      <c r="I237" s="60"/>
      <c r="J237" s="60"/>
      <c r="K237" s="60"/>
      <c r="L237" s="229">
        <f t="shared" si="54"/>
        <v>0</v>
      </c>
      <c r="M237" s="230">
        <f t="shared" ca="1" si="62"/>
        <v>0</v>
      </c>
      <c r="N237" s="230">
        <f t="shared" ca="1" si="63"/>
        <v>0</v>
      </c>
      <c r="O237" s="231">
        <f t="shared" ca="1" si="64"/>
        <v>0</v>
      </c>
      <c r="P237" s="232">
        <f t="shared" ca="1" si="65"/>
        <v>0</v>
      </c>
      <c r="Q237" s="233">
        <f t="shared" ca="1" si="55"/>
        <v>0</v>
      </c>
      <c r="R237" s="233">
        <f ca="1">IF(LEN(B237)&gt;0,'11'!R237-'11'!Q237,"")</f>
        <v>0</v>
      </c>
      <c r="S237" s="234"/>
      <c r="T237" s="34"/>
      <c r="U237" s="34"/>
      <c r="V237" s="34"/>
      <c r="W237" s="34"/>
      <c r="X237" s="34"/>
      <c r="Y237" s="34"/>
      <c r="AB237" s="167">
        <f>ROW()</f>
        <v>237</v>
      </c>
      <c r="AC237" s="168">
        <f t="shared" ca="1" si="26"/>
        <v>0</v>
      </c>
      <c r="AD237" s="168">
        <f t="shared" ca="1" si="27"/>
        <v>0</v>
      </c>
      <c r="AE237" s="169" t="str">
        <f t="shared" ca="1" si="56"/>
        <v>-</v>
      </c>
      <c r="AF237" s="168" t="str">
        <f t="shared" ca="1" si="57"/>
        <v>-</v>
      </c>
      <c r="AG237" s="169" t="str">
        <f t="shared" ca="1" si="58"/>
        <v>-</v>
      </c>
      <c r="AH237" s="168" t="str">
        <f t="shared" ca="1" si="59"/>
        <v>-</v>
      </c>
      <c r="AI237" s="168">
        <f t="shared" ca="1" si="60"/>
        <v>0</v>
      </c>
      <c r="AJ237" s="170">
        <f t="shared" ca="1" si="61"/>
        <v>0</v>
      </c>
      <c r="AK237" s="168">
        <f t="shared" ca="1" si="28"/>
        <v>0</v>
      </c>
      <c r="AL237" s="168">
        <f t="shared" ca="1" si="29"/>
        <v>0</v>
      </c>
    </row>
    <row r="238" spans="1:38" ht="27" customHeight="1" x14ac:dyDescent="0.2">
      <c r="A238" s="56">
        <v>223</v>
      </c>
      <c r="B238" s="309" t="str">
        <f t="shared" ca="1" si="23"/>
        <v>A223</v>
      </c>
      <c r="C238" s="309"/>
      <c r="D238" s="57" t="str">
        <f t="shared" ca="1" si="24"/>
        <v/>
      </c>
      <c r="E238" s="59" t="str">
        <f t="shared" ca="1" si="25"/>
        <v/>
      </c>
      <c r="F238" s="215">
        <f ca="1">IF(LEN(B238)&gt;0,'OBRAČUNANA OSNOVNA PLAČA'!L232,"")</f>
        <v>0</v>
      </c>
      <c r="G238" s="60"/>
      <c r="H238" s="60"/>
      <c r="I238" s="60"/>
      <c r="J238" s="60"/>
      <c r="K238" s="60"/>
      <c r="L238" s="229">
        <f t="shared" si="54"/>
        <v>0</v>
      </c>
      <c r="M238" s="230">
        <f t="shared" ca="1" si="62"/>
        <v>0</v>
      </c>
      <c r="N238" s="230">
        <f t="shared" ca="1" si="63"/>
        <v>0</v>
      </c>
      <c r="O238" s="231">
        <f t="shared" ca="1" si="64"/>
        <v>0</v>
      </c>
      <c r="P238" s="232">
        <f t="shared" ca="1" si="65"/>
        <v>0</v>
      </c>
      <c r="Q238" s="233">
        <f t="shared" ca="1" si="55"/>
        <v>0</v>
      </c>
      <c r="R238" s="233">
        <f ca="1">IF(LEN(B238)&gt;0,'11'!R238-'11'!Q238,"")</f>
        <v>0</v>
      </c>
      <c r="S238" s="234"/>
      <c r="T238" s="34"/>
      <c r="U238" s="34"/>
      <c r="V238" s="34"/>
      <c r="W238" s="34"/>
      <c r="X238" s="34"/>
      <c r="Y238" s="34"/>
      <c r="AB238" s="167">
        <f>ROW()</f>
        <v>238</v>
      </c>
      <c r="AC238" s="168">
        <f t="shared" ca="1" si="26"/>
        <v>0</v>
      </c>
      <c r="AD238" s="168">
        <f t="shared" ca="1" si="27"/>
        <v>0</v>
      </c>
      <c r="AE238" s="169" t="str">
        <f t="shared" ca="1" si="56"/>
        <v>-</v>
      </c>
      <c r="AF238" s="168" t="str">
        <f t="shared" ca="1" si="57"/>
        <v>-</v>
      </c>
      <c r="AG238" s="169" t="str">
        <f t="shared" ca="1" si="58"/>
        <v>-</v>
      </c>
      <c r="AH238" s="168" t="str">
        <f t="shared" ca="1" si="59"/>
        <v>-</v>
      </c>
      <c r="AI238" s="168">
        <f t="shared" ca="1" si="60"/>
        <v>0</v>
      </c>
      <c r="AJ238" s="170">
        <f t="shared" ca="1" si="61"/>
        <v>0</v>
      </c>
      <c r="AK238" s="168">
        <f t="shared" ca="1" si="28"/>
        <v>0</v>
      </c>
      <c r="AL238" s="168">
        <f t="shared" ca="1" si="29"/>
        <v>0</v>
      </c>
    </row>
    <row r="239" spans="1:38" ht="27" customHeight="1" x14ac:dyDescent="0.2">
      <c r="A239" s="56">
        <v>224</v>
      </c>
      <c r="B239" s="309" t="str">
        <f t="shared" ca="1" si="23"/>
        <v>A224</v>
      </c>
      <c r="C239" s="309"/>
      <c r="D239" s="57" t="str">
        <f t="shared" ca="1" si="24"/>
        <v/>
      </c>
      <c r="E239" s="59" t="str">
        <f t="shared" ca="1" si="25"/>
        <v/>
      </c>
      <c r="F239" s="215">
        <f ca="1">IF(LEN(B239)&gt;0,'OBRAČUNANA OSNOVNA PLAČA'!L233,"")</f>
        <v>0</v>
      </c>
      <c r="G239" s="60"/>
      <c r="H239" s="60"/>
      <c r="I239" s="60"/>
      <c r="J239" s="60"/>
      <c r="K239" s="60"/>
      <c r="L239" s="229">
        <f t="shared" si="54"/>
        <v>0</v>
      </c>
      <c r="M239" s="230">
        <f t="shared" ca="1" si="62"/>
        <v>0</v>
      </c>
      <c r="N239" s="230">
        <f t="shared" ca="1" si="63"/>
        <v>0</v>
      </c>
      <c r="O239" s="231">
        <f t="shared" ca="1" si="64"/>
        <v>0</v>
      </c>
      <c r="P239" s="232">
        <f t="shared" ca="1" si="65"/>
        <v>0</v>
      </c>
      <c r="Q239" s="233">
        <f t="shared" ca="1" si="55"/>
        <v>0</v>
      </c>
      <c r="R239" s="233">
        <f ca="1">IF(LEN(B239)&gt;0,'11'!R239-'11'!Q239,"")</f>
        <v>0</v>
      </c>
      <c r="S239" s="234"/>
      <c r="T239" s="34"/>
      <c r="U239" s="34"/>
      <c r="V239" s="34"/>
      <c r="W239" s="34"/>
      <c r="X239" s="34"/>
      <c r="Y239" s="34"/>
      <c r="AB239" s="167">
        <f>ROW()</f>
        <v>239</v>
      </c>
      <c r="AC239" s="168">
        <f t="shared" ca="1" si="26"/>
        <v>0</v>
      </c>
      <c r="AD239" s="168">
        <f t="shared" ca="1" si="27"/>
        <v>0</v>
      </c>
      <c r="AE239" s="169" t="str">
        <f t="shared" ca="1" si="56"/>
        <v>-</v>
      </c>
      <c r="AF239" s="168" t="str">
        <f t="shared" ca="1" si="57"/>
        <v>-</v>
      </c>
      <c r="AG239" s="169" t="str">
        <f t="shared" ca="1" si="58"/>
        <v>-</v>
      </c>
      <c r="AH239" s="168" t="str">
        <f t="shared" ca="1" si="59"/>
        <v>-</v>
      </c>
      <c r="AI239" s="168">
        <f t="shared" ca="1" si="60"/>
        <v>0</v>
      </c>
      <c r="AJ239" s="170">
        <f t="shared" ca="1" si="61"/>
        <v>0</v>
      </c>
      <c r="AK239" s="168">
        <f t="shared" ca="1" si="28"/>
        <v>0</v>
      </c>
      <c r="AL239" s="168">
        <f t="shared" ca="1" si="29"/>
        <v>0</v>
      </c>
    </row>
    <row r="240" spans="1:38" ht="27" customHeight="1" x14ac:dyDescent="0.2">
      <c r="A240" s="56">
        <v>225</v>
      </c>
      <c r="B240" s="309" t="str">
        <f t="shared" ca="1" si="23"/>
        <v>A225</v>
      </c>
      <c r="C240" s="309"/>
      <c r="D240" s="57" t="str">
        <f t="shared" ca="1" si="24"/>
        <v/>
      </c>
      <c r="E240" s="59" t="str">
        <f t="shared" ca="1" si="25"/>
        <v/>
      </c>
      <c r="F240" s="215">
        <f ca="1">IF(LEN(B240)&gt;0,'OBRAČUNANA OSNOVNA PLAČA'!L234,"")</f>
        <v>0</v>
      </c>
      <c r="G240" s="60"/>
      <c r="H240" s="60"/>
      <c r="I240" s="60"/>
      <c r="J240" s="60"/>
      <c r="K240" s="60"/>
      <c r="L240" s="229">
        <f t="shared" si="54"/>
        <v>0</v>
      </c>
      <c r="M240" s="230">
        <f t="shared" ca="1" si="62"/>
        <v>0</v>
      </c>
      <c r="N240" s="230">
        <f t="shared" ca="1" si="63"/>
        <v>0</v>
      </c>
      <c r="O240" s="231">
        <f t="shared" ca="1" si="64"/>
        <v>0</v>
      </c>
      <c r="P240" s="232">
        <f t="shared" ca="1" si="65"/>
        <v>0</v>
      </c>
      <c r="Q240" s="233">
        <f t="shared" ca="1" si="55"/>
        <v>0</v>
      </c>
      <c r="R240" s="233">
        <f ca="1">IF(LEN(B240)&gt;0,'11'!R240-'11'!Q240,"")</f>
        <v>0</v>
      </c>
      <c r="S240" s="234"/>
      <c r="T240" s="34"/>
      <c r="U240" s="34"/>
      <c r="V240" s="34"/>
      <c r="W240" s="34"/>
      <c r="X240" s="34"/>
      <c r="Y240" s="34"/>
      <c r="AB240" s="167">
        <f>ROW()</f>
        <v>240</v>
      </c>
      <c r="AC240" s="168">
        <f t="shared" ca="1" si="26"/>
        <v>0</v>
      </c>
      <c r="AD240" s="168">
        <f t="shared" ca="1" si="27"/>
        <v>0</v>
      </c>
      <c r="AE240" s="169" t="str">
        <f t="shared" ca="1" si="56"/>
        <v>-</v>
      </c>
      <c r="AF240" s="168" t="str">
        <f t="shared" ca="1" si="57"/>
        <v>-</v>
      </c>
      <c r="AG240" s="169" t="str">
        <f t="shared" ca="1" si="58"/>
        <v>-</v>
      </c>
      <c r="AH240" s="168" t="str">
        <f t="shared" ca="1" si="59"/>
        <v>-</v>
      </c>
      <c r="AI240" s="168">
        <f t="shared" ca="1" si="60"/>
        <v>0</v>
      </c>
      <c r="AJ240" s="170">
        <f t="shared" ca="1" si="61"/>
        <v>0</v>
      </c>
      <c r="AK240" s="168">
        <f t="shared" ca="1" si="28"/>
        <v>0</v>
      </c>
      <c r="AL240" s="168">
        <f t="shared" ca="1" si="29"/>
        <v>0</v>
      </c>
    </row>
    <row r="241" spans="1:38" ht="27" customHeight="1" x14ac:dyDescent="0.2">
      <c r="A241" s="56">
        <v>226</v>
      </c>
      <c r="B241" s="309" t="str">
        <f t="shared" ca="1" si="23"/>
        <v>A226</v>
      </c>
      <c r="C241" s="309"/>
      <c r="D241" s="57" t="str">
        <f t="shared" ca="1" si="24"/>
        <v/>
      </c>
      <c r="E241" s="59" t="str">
        <f t="shared" ca="1" si="25"/>
        <v/>
      </c>
      <c r="F241" s="215">
        <f ca="1">IF(LEN(B241)&gt;0,'OBRAČUNANA OSNOVNA PLAČA'!L235,"")</f>
        <v>0</v>
      </c>
      <c r="G241" s="60"/>
      <c r="H241" s="60"/>
      <c r="I241" s="60"/>
      <c r="J241" s="60"/>
      <c r="K241" s="60"/>
      <c r="L241" s="229">
        <f t="shared" si="54"/>
        <v>0</v>
      </c>
      <c r="M241" s="230">
        <f t="shared" ca="1" si="62"/>
        <v>0</v>
      </c>
      <c r="N241" s="230">
        <f t="shared" ca="1" si="63"/>
        <v>0</v>
      </c>
      <c r="O241" s="231">
        <f t="shared" ca="1" si="64"/>
        <v>0</v>
      </c>
      <c r="P241" s="232">
        <f t="shared" ca="1" si="65"/>
        <v>0</v>
      </c>
      <c r="Q241" s="233">
        <f t="shared" ca="1" si="55"/>
        <v>0</v>
      </c>
      <c r="R241" s="233">
        <f ca="1">IF(LEN(B241)&gt;0,'11'!R241-'11'!Q241,"")</f>
        <v>0</v>
      </c>
      <c r="S241" s="234"/>
      <c r="T241" s="34"/>
      <c r="U241" s="34"/>
      <c r="V241" s="34"/>
      <c r="W241" s="34"/>
      <c r="X241" s="34"/>
      <c r="Y241" s="34"/>
      <c r="AB241" s="167">
        <f>ROW()</f>
        <v>241</v>
      </c>
      <c r="AC241" s="168">
        <f t="shared" ca="1" si="26"/>
        <v>0</v>
      </c>
      <c r="AD241" s="168">
        <f t="shared" ca="1" si="27"/>
        <v>0</v>
      </c>
      <c r="AE241" s="169" t="str">
        <f t="shared" ca="1" si="56"/>
        <v>-</v>
      </c>
      <c r="AF241" s="168" t="str">
        <f t="shared" ca="1" si="57"/>
        <v>-</v>
      </c>
      <c r="AG241" s="169" t="str">
        <f t="shared" ca="1" si="58"/>
        <v>-</v>
      </c>
      <c r="AH241" s="168" t="str">
        <f t="shared" ca="1" si="59"/>
        <v>-</v>
      </c>
      <c r="AI241" s="168">
        <f t="shared" ca="1" si="60"/>
        <v>0</v>
      </c>
      <c r="AJ241" s="170">
        <f t="shared" ca="1" si="61"/>
        <v>0</v>
      </c>
      <c r="AK241" s="168">
        <f t="shared" ca="1" si="28"/>
        <v>0</v>
      </c>
      <c r="AL241" s="168">
        <f t="shared" ca="1" si="29"/>
        <v>0</v>
      </c>
    </row>
    <row r="242" spans="1:38" ht="27" customHeight="1" x14ac:dyDescent="0.2">
      <c r="A242" s="56">
        <v>227</v>
      </c>
      <c r="B242" s="309" t="str">
        <f t="shared" ca="1" si="23"/>
        <v>A227</v>
      </c>
      <c r="C242" s="309"/>
      <c r="D242" s="57" t="str">
        <f t="shared" ca="1" si="24"/>
        <v/>
      </c>
      <c r="E242" s="59" t="str">
        <f t="shared" ca="1" si="25"/>
        <v/>
      </c>
      <c r="F242" s="215">
        <f ca="1">IF(LEN(B242)&gt;0,'OBRAČUNANA OSNOVNA PLAČA'!L236,"")</f>
        <v>0</v>
      </c>
      <c r="G242" s="60"/>
      <c r="H242" s="60"/>
      <c r="I242" s="60"/>
      <c r="J242" s="60"/>
      <c r="K242" s="60"/>
      <c r="L242" s="229">
        <f t="shared" si="54"/>
        <v>0</v>
      </c>
      <c r="M242" s="230">
        <f t="shared" ca="1" si="62"/>
        <v>0</v>
      </c>
      <c r="N242" s="230">
        <f t="shared" ca="1" si="63"/>
        <v>0</v>
      </c>
      <c r="O242" s="231">
        <f t="shared" ca="1" si="64"/>
        <v>0</v>
      </c>
      <c r="P242" s="232">
        <f t="shared" ca="1" si="65"/>
        <v>0</v>
      </c>
      <c r="Q242" s="233">
        <f t="shared" ca="1" si="55"/>
        <v>0</v>
      </c>
      <c r="R242" s="233">
        <f ca="1">IF(LEN(B242)&gt;0,'11'!R242-'11'!Q242,"")</f>
        <v>0</v>
      </c>
      <c r="S242" s="234"/>
      <c r="T242" s="34"/>
      <c r="U242" s="34"/>
      <c r="V242" s="34"/>
      <c r="W242" s="34"/>
      <c r="X242" s="34"/>
      <c r="Y242" s="34"/>
      <c r="AB242" s="167">
        <f>ROW()</f>
        <v>242</v>
      </c>
      <c r="AC242" s="168">
        <f t="shared" ca="1" si="26"/>
        <v>0</v>
      </c>
      <c r="AD242" s="168">
        <f t="shared" ca="1" si="27"/>
        <v>0</v>
      </c>
      <c r="AE242" s="169" t="str">
        <f t="shared" ca="1" si="56"/>
        <v>-</v>
      </c>
      <c r="AF242" s="168" t="str">
        <f t="shared" ca="1" si="57"/>
        <v>-</v>
      </c>
      <c r="AG242" s="169" t="str">
        <f t="shared" ca="1" si="58"/>
        <v>-</v>
      </c>
      <c r="AH242" s="168" t="str">
        <f t="shared" ca="1" si="59"/>
        <v>-</v>
      </c>
      <c r="AI242" s="168">
        <f t="shared" ca="1" si="60"/>
        <v>0</v>
      </c>
      <c r="AJ242" s="170">
        <f t="shared" ca="1" si="61"/>
        <v>0</v>
      </c>
      <c r="AK242" s="168">
        <f t="shared" ca="1" si="28"/>
        <v>0</v>
      </c>
      <c r="AL242" s="168">
        <f t="shared" ca="1" si="29"/>
        <v>0</v>
      </c>
    </row>
    <row r="243" spans="1:38" ht="27" customHeight="1" x14ac:dyDescent="0.2">
      <c r="A243" s="56">
        <v>228</v>
      </c>
      <c r="B243" s="309" t="str">
        <f t="shared" ca="1" si="23"/>
        <v>A228</v>
      </c>
      <c r="C243" s="309"/>
      <c r="D243" s="57" t="str">
        <f t="shared" ca="1" si="24"/>
        <v/>
      </c>
      <c r="E243" s="59" t="str">
        <f t="shared" ca="1" si="25"/>
        <v/>
      </c>
      <c r="F243" s="215">
        <f ca="1">IF(LEN(B243)&gt;0,'OBRAČUNANA OSNOVNA PLAČA'!L237,"")</f>
        <v>0</v>
      </c>
      <c r="G243" s="60"/>
      <c r="H243" s="60"/>
      <c r="I243" s="60"/>
      <c r="J243" s="60"/>
      <c r="K243" s="60"/>
      <c r="L243" s="229">
        <f t="shared" si="54"/>
        <v>0</v>
      </c>
      <c r="M243" s="230">
        <f t="shared" ca="1" si="62"/>
        <v>0</v>
      </c>
      <c r="N243" s="230">
        <f t="shared" ca="1" si="63"/>
        <v>0</v>
      </c>
      <c r="O243" s="231">
        <f t="shared" ca="1" si="64"/>
        <v>0</v>
      </c>
      <c r="P243" s="232">
        <f t="shared" ca="1" si="65"/>
        <v>0</v>
      </c>
      <c r="Q243" s="233">
        <f t="shared" ca="1" si="55"/>
        <v>0</v>
      </c>
      <c r="R243" s="233">
        <f ca="1">IF(LEN(B243)&gt;0,'11'!R243-'11'!Q243,"")</f>
        <v>0</v>
      </c>
      <c r="S243" s="234"/>
      <c r="T243" s="34"/>
      <c r="U243" s="34"/>
      <c r="V243" s="34"/>
      <c r="W243" s="34"/>
      <c r="X243" s="34"/>
      <c r="Y243" s="34"/>
      <c r="AB243" s="167">
        <f>ROW()</f>
        <v>243</v>
      </c>
      <c r="AC243" s="168">
        <f t="shared" ca="1" si="26"/>
        <v>0</v>
      </c>
      <c r="AD243" s="168">
        <f t="shared" ca="1" si="27"/>
        <v>0</v>
      </c>
      <c r="AE243" s="169" t="str">
        <f t="shared" ca="1" si="56"/>
        <v>-</v>
      </c>
      <c r="AF243" s="168" t="str">
        <f t="shared" ca="1" si="57"/>
        <v>-</v>
      </c>
      <c r="AG243" s="169" t="str">
        <f t="shared" ca="1" si="58"/>
        <v>-</v>
      </c>
      <c r="AH243" s="168" t="str">
        <f t="shared" ca="1" si="59"/>
        <v>-</v>
      </c>
      <c r="AI243" s="168">
        <f t="shared" ca="1" si="60"/>
        <v>0</v>
      </c>
      <c r="AJ243" s="170">
        <f t="shared" ca="1" si="61"/>
        <v>0</v>
      </c>
      <c r="AK243" s="168">
        <f t="shared" ca="1" si="28"/>
        <v>0</v>
      </c>
      <c r="AL243" s="168">
        <f t="shared" ca="1" si="29"/>
        <v>0</v>
      </c>
    </row>
    <row r="244" spans="1:38" ht="27" customHeight="1" x14ac:dyDescent="0.2">
      <c r="A244" s="56">
        <v>229</v>
      </c>
      <c r="B244" s="309" t="str">
        <f t="shared" ca="1" si="23"/>
        <v>A229</v>
      </c>
      <c r="C244" s="309"/>
      <c r="D244" s="57" t="str">
        <f t="shared" ca="1" si="24"/>
        <v/>
      </c>
      <c r="E244" s="59" t="str">
        <f t="shared" ca="1" si="25"/>
        <v/>
      </c>
      <c r="F244" s="215">
        <f ca="1">IF(LEN(B244)&gt;0,'OBRAČUNANA OSNOVNA PLAČA'!L238,"")</f>
        <v>0</v>
      </c>
      <c r="G244" s="60"/>
      <c r="H244" s="60"/>
      <c r="I244" s="60"/>
      <c r="J244" s="60"/>
      <c r="K244" s="60"/>
      <c r="L244" s="229">
        <f t="shared" si="54"/>
        <v>0</v>
      </c>
      <c r="M244" s="230">
        <f t="shared" ca="1" si="62"/>
        <v>0</v>
      </c>
      <c r="N244" s="230">
        <f t="shared" ca="1" si="63"/>
        <v>0</v>
      </c>
      <c r="O244" s="231">
        <f t="shared" ca="1" si="64"/>
        <v>0</v>
      </c>
      <c r="P244" s="232">
        <f t="shared" ca="1" si="65"/>
        <v>0</v>
      </c>
      <c r="Q244" s="233">
        <f t="shared" ca="1" si="55"/>
        <v>0</v>
      </c>
      <c r="R244" s="233">
        <f ca="1">IF(LEN(B244)&gt;0,'11'!R244-'11'!Q244,"")</f>
        <v>0</v>
      </c>
      <c r="S244" s="234"/>
      <c r="T244" s="34"/>
      <c r="U244" s="34"/>
      <c r="V244" s="34"/>
      <c r="W244" s="34"/>
      <c r="X244" s="34"/>
      <c r="Y244" s="34"/>
      <c r="AB244" s="167">
        <f>ROW()</f>
        <v>244</v>
      </c>
      <c r="AC244" s="168">
        <f t="shared" ca="1" si="26"/>
        <v>0</v>
      </c>
      <c r="AD244" s="168">
        <f t="shared" ca="1" si="27"/>
        <v>0</v>
      </c>
      <c r="AE244" s="169" t="str">
        <f t="shared" ca="1" si="56"/>
        <v>-</v>
      </c>
      <c r="AF244" s="168" t="str">
        <f t="shared" ca="1" si="57"/>
        <v>-</v>
      </c>
      <c r="AG244" s="169" t="str">
        <f t="shared" ca="1" si="58"/>
        <v>-</v>
      </c>
      <c r="AH244" s="168" t="str">
        <f t="shared" ca="1" si="59"/>
        <v>-</v>
      </c>
      <c r="AI244" s="168">
        <f t="shared" ca="1" si="60"/>
        <v>0</v>
      </c>
      <c r="AJ244" s="170">
        <f t="shared" ca="1" si="61"/>
        <v>0</v>
      </c>
      <c r="AK244" s="168">
        <f t="shared" ca="1" si="28"/>
        <v>0</v>
      </c>
      <c r="AL244" s="168">
        <f t="shared" ca="1" si="29"/>
        <v>0</v>
      </c>
    </row>
    <row r="245" spans="1:38" ht="27" customHeight="1" x14ac:dyDescent="0.2">
      <c r="A245" s="56">
        <v>230</v>
      </c>
      <c r="B245" s="309" t="str">
        <f t="shared" ca="1" si="23"/>
        <v>A230</v>
      </c>
      <c r="C245" s="309"/>
      <c r="D245" s="57" t="str">
        <f t="shared" ca="1" si="24"/>
        <v/>
      </c>
      <c r="E245" s="59" t="str">
        <f t="shared" ca="1" si="25"/>
        <v/>
      </c>
      <c r="F245" s="215">
        <f ca="1">IF(LEN(B245)&gt;0,'OBRAČUNANA OSNOVNA PLAČA'!L239,"")</f>
        <v>0</v>
      </c>
      <c r="G245" s="60"/>
      <c r="H245" s="60"/>
      <c r="I245" s="60"/>
      <c r="J245" s="60"/>
      <c r="K245" s="60"/>
      <c r="L245" s="229">
        <f t="shared" si="54"/>
        <v>0</v>
      </c>
      <c r="M245" s="230">
        <f t="shared" ca="1" si="62"/>
        <v>0</v>
      </c>
      <c r="N245" s="230">
        <f t="shared" ca="1" si="63"/>
        <v>0</v>
      </c>
      <c r="O245" s="231">
        <f t="shared" ca="1" si="64"/>
        <v>0</v>
      </c>
      <c r="P245" s="232">
        <f t="shared" ca="1" si="65"/>
        <v>0</v>
      </c>
      <c r="Q245" s="233">
        <f t="shared" ca="1" si="55"/>
        <v>0</v>
      </c>
      <c r="R245" s="233">
        <f ca="1">IF(LEN(B245)&gt;0,'11'!R245-'11'!Q245,"")</f>
        <v>0</v>
      </c>
      <c r="S245" s="234"/>
      <c r="T245" s="34"/>
      <c r="U245" s="34"/>
      <c r="V245" s="34"/>
      <c r="W245" s="34"/>
      <c r="X245" s="34"/>
      <c r="Y245" s="34"/>
      <c r="AB245" s="167">
        <f>ROW()</f>
        <v>245</v>
      </c>
      <c r="AC245" s="168">
        <f t="shared" ca="1" si="26"/>
        <v>0</v>
      </c>
      <c r="AD245" s="168">
        <f t="shared" ca="1" si="27"/>
        <v>0</v>
      </c>
      <c r="AE245" s="169" t="str">
        <f t="shared" ca="1" si="56"/>
        <v>-</v>
      </c>
      <c r="AF245" s="168" t="str">
        <f t="shared" ca="1" si="57"/>
        <v>-</v>
      </c>
      <c r="AG245" s="169" t="str">
        <f t="shared" ca="1" si="58"/>
        <v>-</v>
      </c>
      <c r="AH245" s="168" t="str">
        <f t="shared" ca="1" si="59"/>
        <v>-</v>
      </c>
      <c r="AI245" s="168">
        <f t="shared" ca="1" si="60"/>
        <v>0</v>
      </c>
      <c r="AJ245" s="170">
        <f t="shared" ca="1" si="61"/>
        <v>0</v>
      </c>
      <c r="AK245" s="168">
        <f t="shared" ca="1" si="28"/>
        <v>0</v>
      </c>
      <c r="AL245" s="168">
        <f t="shared" ca="1" si="29"/>
        <v>0</v>
      </c>
    </row>
    <row r="246" spans="1:38" ht="27" customHeight="1" x14ac:dyDescent="0.2">
      <c r="A246" s="56">
        <v>231</v>
      </c>
      <c r="B246" s="309" t="str">
        <f t="shared" ca="1" si="23"/>
        <v>A231</v>
      </c>
      <c r="C246" s="309"/>
      <c r="D246" s="57" t="str">
        <f t="shared" ca="1" si="24"/>
        <v/>
      </c>
      <c r="E246" s="59" t="str">
        <f t="shared" ca="1" si="25"/>
        <v/>
      </c>
      <c r="F246" s="215">
        <f ca="1">IF(LEN(B246)&gt;0,'OBRAČUNANA OSNOVNA PLAČA'!L240,"")</f>
        <v>0</v>
      </c>
      <c r="G246" s="60"/>
      <c r="H246" s="60"/>
      <c r="I246" s="60"/>
      <c r="J246" s="60"/>
      <c r="K246" s="60"/>
      <c r="L246" s="229">
        <f t="shared" si="54"/>
        <v>0</v>
      </c>
      <c r="M246" s="230">
        <f t="shared" ca="1" si="62"/>
        <v>0</v>
      </c>
      <c r="N246" s="230">
        <f t="shared" ca="1" si="63"/>
        <v>0</v>
      </c>
      <c r="O246" s="231">
        <f t="shared" ca="1" si="64"/>
        <v>0</v>
      </c>
      <c r="P246" s="232">
        <f t="shared" ca="1" si="65"/>
        <v>0</v>
      </c>
      <c r="Q246" s="233">
        <f t="shared" ca="1" si="55"/>
        <v>0</v>
      </c>
      <c r="R246" s="233">
        <f ca="1">IF(LEN(B246)&gt;0,'11'!R246-'11'!Q246,"")</f>
        <v>0</v>
      </c>
      <c r="S246" s="234"/>
      <c r="T246" s="34"/>
      <c r="U246" s="34"/>
      <c r="V246" s="34"/>
      <c r="W246" s="34"/>
      <c r="X246" s="34"/>
      <c r="Y246" s="34"/>
      <c r="AB246" s="167">
        <f>ROW()</f>
        <v>246</v>
      </c>
      <c r="AC246" s="168">
        <f t="shared" ca="1" si="26"/>
        <v>0</v>
      </c>
      <c r="AD246" s="168">
        <f t="shared" ca="1" si="27"/>
        <v>0</v>
      </c>
      <c r="AE246" s="169" t="str">
        <f t="shared" ca="1" si="56"/>
        <v>-</v>
      </c>
      <c r="AF246" s="168" t="str">
        <f t="shared" ca="1" si="57"/>
        <v>-</v>
      </c>
      <c r="AG246" s="169" t="str">
        <f t="shared" ca="1" si="58"/>
        <v>-</v>
      </c>
      <c r="AH246" s="168" t="str">
        <f t="shared" ca="1" si="59"/>
        <v>-</v>
      </c>
      <c r="AI246" s="168">
        <f t="shared" ca="1" si="60"/>
        <v>0</v>
      </c>
      <c r="AJ246" s="170">
        <f t="shared" ca="1" si="61"/>
        <v>0</v>
      </c>
      <c r="AK246" s="168">
        <f t="shared" ca="1" si="28"/>
        <v>0</v>
      </c>
      <c r="AL246" s="168">
        <f t="shared" ca="1" si="29"/>
        <v>0</v>
      </c>
    </row>
    <row r="247" spans="1:38" ht="27" customHeight="1" x14ac:dyDescent="0.2">
      <c r="A247" s="56">
        <v>232</v>
      </c>
      <c r="B247" s="309" t="str">
        <f t="shared" ca="1" si="23"/>
        <v>A232</v>
      </c>
      <c r="C247" s="309"/>
      <c r="D247" s="57" t="str">
        <f t="shared" ca="1" si="24"/>
        <v/>
      </c>
      <c r="E247" s="59" t="str">
        <f t="shared" ca="1" si="25"/>
        <v/>
      </c>
      <c r="F247" s="215">
        <f ca="1">IF(LEN(B247)&gt;0,'OBRAČUNANA OSNOVNA PLAČA'!L241,"")</f>
        <v>0</v>
      </c>
      <c r="G247" s="60"/>
      <c r="H247" s="60"/>
      <c r="I247" s="60"/>
      <c r="J247" s="60"/>
      <c r="K247" s="60"/>
      <c r="L247" s="229">
        <f t="shared" si="54"/>
        <v>0</v>
      </c>
      <c r="M247" s="230">
        <f t="shared" ca="1" si="62"/>
        <v>0</v>
      </c>
      <c r="N247" s="230">
        <f t="shared" ca="1" si="63"/>
        <v>0</v>
      </c>
      <c r="O247" s="231">
        <f t="shared" ca="1" si="64"/>
        <v>0</v>
      </c>
      <c r="P247" s="232">
        <f t="shared" ca="1" si="65"/>
        <v>0</v>
      </c>
      <c r="Q247" s="233">
        <f t="shared" ca="1" si="55"/>
        <v>0</v>
      </c>
      <c r="R247" s="233">
        <f ca="1">IF(LEN(B247)&gt;0,'11'!R247-'11'!Q247,"")</f>
        <v>0</v>
      </c>
      <c r="S247" s="234"/>
      <c r="T247" s="34"/>
      <c r="U247" s="34"/>
      <c r="V247" s="34"/>
      <c r="W247" s="34"/>
      <c r="X247" s="34"/>
      <c r="Y247" s="34"/>
      <c r="AB247" s="167">
        <f>ROW()</f>
        <v>247</v>
      </c>
      <c r="AC247" s="168">
        <f t="shared" ca="1" si="26"/>
        <v>0</v>
      </c>
      <c r="AD247" s="168">
        <f t="shared" ca="1" si="27"/>
        <v>0</v>
      </c>
      <c r="AE247" s="169" t="str">
        <f t="shared" ca="1" si="56"/>
        <v>-</v>
      </c>
      <c r="AF247" s="168" t="str">
        <f t="shared" ca="1" si="57"/>
        <v>-</v>
      </c>
      <c r="AG247" s="169" t="str">
        <f t="shared" ca="1" si="58"/>
        <v>-</v>
      </c>
      <c r="AH247" s="168" t="str">
        <f t="shared" ca="1" si="59"/>
        <v>-</v>
      </c>
      <c r="AI247" s="168">
        <f t="shared" ca="1" si="60"/>
        <v>0</v>
      </c>
      <c r="AJ247" s="170">
        <f t="shared" ca="1" si="61"/>
        <v>0</v>
      </c>
      <c r="AK247" s="168">
        <f t="shared" ca="1" si="28"/>
        <v>0</v>
      </c>
      <c r="AL247" s="168">
        <f t="shared" ca="1" si="29"/>
        <v>0</v>
      </c>
    </row>
    <row r="248" spans="1:38" ht="27" customHeight="1" x14ac:dyDescent="0.2">
      <c r="A248" s="56">
        <v>233</v>
      </c>
      <c r="B248" s="309" t="str">
        <f t="shared" ca="1" si="23"/>
        <v>A233</v>
      </c>
      <c r="C248" s="309"/>
      <c r="D248" s="57" t="str">
        <f t="shared" ca="1" si="24"/>
        <v/>
      </c>
      <c r="E248" s="59" t="str">
        <f t="shared" ca="1" si="25"/>
        <v/>
      </c>
      <c r="F248" s="215">
        <f ca="1">IF(LEN(B248)&gt;0,'OBRAČUNANA OSNOVNA PLAČA'!L242,"")</f>
        <v>0</v>
      </c>
      <c r="G248" s="60"/>
      <c r="H248" s="60"/>
      <c r="I248" s="60"/>
      <c r="J248" s="60"/>
      <c r="K248" s="60"/>
      <c r="L248" s="229">
        <f t="shared" si="54"/>
        <v>0</v>
      </c>
      <c r="M248" s="230">
        <f t="shared" ca="1" si="62"/>
        <v>0</v>
      </c>
      <c r="N248" s="230">
        <f t="shared" ca="1" si="63"/>
        <v>0</v>
      </c>
      <c r="O248" s="231">
        <f t="shared" ca="1" si="64"/>
        <v>0</v>
      </c>
      <c r="P248" s="232">
        <f t="shared" ca="1" si="65"/>
        <v>0</v>
      </c>
      <c r="Q248" s="233">
        <f t="shared" ca="1" si="55"/>
        <v>0</v>
      </c>
      <c r="R248" s="233">
        <f ca="1">IF(LEN(B248)&gt;0,'11'!R248-'11'!Q248,"")</f>
        <v>0</v>
      </c>
      <c r="S248" s="234"/>
      <c r="T248" s="34"/>
      <c r="U248" s="34"/>
      <c r="V248" s="34"/>
      <c r="W248" s="34"/>
      <c r="X248" s="34"/>
      <c r="Y248" s="34"/>
      <c r="AB248" s="167">
        <f>ROW()</f>
        <v>248</v>
      </c>
      <c r="AC248" s="168">
        <f t="shared" ca="1" si="26"/>
        <v>0</v>
      </c>
      <c r="AD248" s="168">
        <f t="shared" ca="1" si="27"/>
        <v>0</v>
      </c>
      <c r="AE248" s="169" t="str">
        <f t="shared" ca="1" si="56"/>
        <v>-</v>
      </c>
      <c r="AF248" s="168" t="str">
        <f t="shared" ca="1" si="57"/>
        <v>-</v>
      </c>
      <c r="AG248" s="169" t="str">
        <f t="shared" ca="1" si="58"/>
        <v>-</v>
      </c>
      <c r="AH248" s="168" t="str">
        <f t="shared" ca="1" si="59"/>
        <v>-</v>
      </c>
      <c r="AI248" s="168">
        <f t="shared" ca="1" si="60"/>
        <v>0</v>
      </c>
      <c r="AJ248" s="170">
        <f t="shared" ca="1" si="61"/>
        <v>0</v>
      </c>
      <c r="AK248" s="168">
        <f t="shared" ca="1" si="28"/>
        <v>0</v>
      </c>
      <c r="AL248" s="168">
        <f t="shared" ca="1" si="29"/>
        <v>0</v>
      </c>
    </row>
    <row r="249" spans="1:38" ht="27" customHeight="1" x14ac:dyDescent="0.2">
      <c r="A249" s="56">
        <v>234</v>
      </c>
      <c r="B249" s="309" t="str">
        <f t="shared" ca="1" si="23"/>
        <v>A234</v>
      </c>
      <c r="C249" s="309"/>
      <c r="D249" s="57" t="str">
        <f t="shared" ca="1" si="24"/>
        <v/>
      </c>
      <c r="E249" s="59" t="str">
        <f t="shared" ca="1" si="25"/>
        <v/>
      </c>
      <c r="F249" s="215">
        <f ca="1">IF(LEN(B249)&gt;0,'OBRAČUNANA OSNOVNA PLAČA'!L243,"")</f>
        <v>0</v>
      </c>
      <c r="G249" s="60"/>
      <c r="H249" s="60"/>
      <c r="I249" s="60"/>
      <c r="J249" s="60"/>
      <c r="K249" s="60"/>
      <c r="L249" s="229">
        <f t="shared" si="54"/>
        <v>0</v>
      </c>
      <c r="M249" s="230">
        <f t="shared" ca="1" si="62"/>
        <v>0</v>
      </c>
      <c r="N249" s="230">
        <f t="shared" ca="1" si="63"/>
        <v>0</v>
      </c>
      <c r="O249" s="231">
        <f t="shared" ca="1" si="64"/>
        <v>0</v>
      </c>
      <c r="P249" s="232">
        <f t="shared" ca="1" si="65"/>
        <v>0</v>
      </c>
      <c r="Q249" s="233">
        <f t="shared" ca="1" si="55"/>
        <v>0</v>
      </c>
      <c r="R249" s="233">
        <f ca="1">IF(LEN(B249)&gt;0,'11'!R249-'11'!Q249,"")</f>
        <v>0</v>
      </c>
      <c r="S249" s="234"/>
      <c r="T249" s="34"/>
      <c r="U249" s="34"/>
      <c r="V249" s="34"/>
      <c r="W249" s="34"/>
      <c r="X249" s="34"/>
      <c r="Y249" s="34"/>
      <c r="AB249" s="167">
        <f>ROW()</f>
        <v>249</v>
      </c>
      <c r="AC249" s="168">
        <f t="shared" ca="1" si="26"/>
        <v>0</v>
      </c>
      <c r="AD249" s="168">
        <f t="shared" ca="1" si="27"/>
        <v>0</v>
      </c>
      <c r="AE249" s="169" t="str">
        <f t="shared" ca="1" si="56"/>
        <v>-</v>
      </c>
      <c r="AF249" s="168" t="str">
        <f t="shared" ca="1" si="57"/>
        <v>-</v>
      </c>
      <c r="AG249" s="169" t="str">
        <f t="shared" ca="1" si="58"/>
        <v>-</v>
      </c>
      <c r="AH249" s="168" t="str">
        <f t="shared" ca="1" si="59"/>
        <v>-</v>
      </c>
      <c r="AI249" s="168">
        <f t="shared" ca="1" si="60"/>
        <v>0</v>
      </c>
      <c r="AJ249" s="170">
        <f t="shared" ca="1" si="61"/>
        <v>0</v>
      </c>
      <c r="AK249" s="168">
        <f t="shared" ca="1" si="28"/>
        <v>0</v>
      </c>
      <c r="AL249" s="168">
        <f t="shared" ca="1" si="29"/>
        <v>0</v>
      </c>
    </row>
    <row r="250" spans="1:38" ht="27" customHeight="1" x14ac:dyDescent="0.2">
      <c r="A250" s="56">
        <v>235</v>
      </c>
      <c r="B250" s="309" t="str">
        <f t="shared" ca="1" si="23"/>
        <v>A235</v>
      </c>
      <c r="C250" s="309"/>
      <c r="D250" s="57" t="str">
        <f t="shared" ca="1" si="24"/>
        <v/>
      </c>
      <c r="E250" s="59" t="str">
        <f t="shared" ca="1" si="25"/>
        <v/>
      </c>
      <c r="F250" s="215">
        <f ca="1">IF(LEN(B250)&gt;0,'OBRAČUNANA OSNOVNA PLAČA'!L244,"")</f>
        <v>0</v>
      </c>
      <c r="G250" s="60"/>
      <c r="H250" s="60"/>
      <c r="I250" s="60"/>
      <c r="J250" s="60"/>
      <c r="K250" s="60"/>
      <c r="L250" s="229">
        <f t="shared" si="54"/>
        <v>0</v>
      </c>
      <c r="M250" s="230">
        <f t="shared" ca="1" si="62"/>
        <v>0</v>
      </c>
      <c r="N250" s="230">
        <f t="shared" ca="1" si="63"/>
        <v>0</v>
      </c>
      <c r="O250" s="231">
        <f t="shared" ca="1" si="64"/>
        <v>0</v>
      </c>
      <c r="P250" s="232">
        <f t="shared" ca="1" si="65"/>
        <v>0</v>
      </c>
      <c r="Q250" s="233">
        <f t="shared" ca="1" si="55"/>
        <v>0</v>
      </c>
      <c r="R250" s="233">
        <f ca="1">IF(LEN(B250)&gt;0,'11'!R250-'11'!Q250,"")</f>
        <v>0</v>
      </c>
      <c r="S250" s="234"/>
      <c r="T250" s="34"/>
      <c r="U250" s="34"/>
      <c r="V250" s="34"/>
      <c r="W250" s="34"/>
      <c r="X250" s="34"/>
      <c r="Y250" s="34"/>
      <c r="AB250" s="167">
        <f>ROW()</f>
        <v>250</v>
      </c>
      <c r="AC250" s="168">
        <f t="shared" ca="1" si="26"/>
        <v>0</v>
      </c>
      <c r="AD250" s="168">
        <f t="shared" ca="1" si="27"/>
        <v>0</v>
      </c>
      <c r="AE250" s="169" t="str">
        <f t="shared" ca="1" si="56"/>
        <v>-</v>
      </c>
      <c r="AF250" s="168" t="str">
        <f t="shared" ca="1" si="57"/>
        <v>-</v>
      </c>
      <c r="AG250" s="169" t="str">
        <f t="shared" ca="1" si="58"/>
        <v>-</v>
      </c>
      <c r="AH250" s="168" t="str">
        <f t="shared" ca="1" si="59"/>
        <v>-</v>
      </c>
      <c r="AI250" s="168">
        <f t="shared" ca="1" si="60"/>
        <v>0</v>
      </c>
      <c r="AJ250" s="170">
        <f t="shared" ca="1" si="61"/>
        <v>0</v>
      </c>
      <c r="AK250" s="168">
        <f t="shared" ca="1" si="28"/>
        <v>0</v>
      </c>
      <c r="AL250" s="168">
        <f t="shared" ca="1" si="29"/>
        <v>0</v>
      </c>
    </row>
    <row r="251" spans="1:38" ht="27" customHeight="1" x14ac:dyDescent="0.2">
      <c r="A251" s="56">
        <v>236</v>
      </c>
      <c r="B251" s="309" t="str">
        <f t="shared" ca="1" si="23"/>
        <v>A236</v>
      </c>
      <c r="C251" s="309"/>
      <c r="D251" s="57" t="str">
        <f t="shared" ca="1" si="24"/>
        <v/>
      </c>
      <c r="E251" s="59" t="str">
        <f t="shared" ca="1" si="25"/>
        <v/>
      </c>
      <c r="F251" s="215">
        <f ca="1">IF(LEN(B251)&gt;0,'OBRAČUNANA OSNOVNA PLAČA'!L245,"")</f>
        <v>0</v>
      </c>
      <c r="G251" s="60"/>
      <c r="H251" s="60"/>
      <c r="I251" s="60"/>
      <c r="J251" s="60"/>
      <c r="K251" s="60"/>
      <c r="L251" s="229">
        <f t="shared" si="54"/>
        <v>0</v>
      </c>
      <c r="M251" s="230">
        <f t="shared" ca="1" si="62"/>
        <v>0</v>
      </c>
      <c r="N251" s="230">
        <f t="shared" ca="1" si="63"/>
        <v>0</v>
      </c>
      <c r="O251" s="231">
        <f t="shared" ca="1" si="64"/>
        <v>0</v>
      </c>
      <c r="P251" s="232">
        <f t="shared" ca="1" si="65"/>
        <v>0</v>
      </c>
      <c r="Q251" s="233">
        <f t="shared" ca="1" si="55"/>
        <v>0</v>
      </c>
      <c r="R251" s="233">
        <f ca="1">IF(LEN(B251)&gt;0,'11'!R251-'11'!Q251,"")</f>
        <v>0</v>
      </c>
      <c r="S251" s="234"/>
      <c r="T251" s="34"/>
      <c r="U251" s="34"/>
      <c r="V251" s="34"/>
      <c r="W251" s="34"/>
      <c r="X251" s="34"/>
      <c r="Y251" s="34"/>
      <c r="AB251" s="167">
        <f>ROW()</f>
        <v>251</v>
      </c>
      <c r="AC251" s="168">
        <f t="shared" ca="1" si="26"/>
        <v>0</v>
      </c>
      <c r="AD251" s="168">
        <f t="shared" ca="1" si="27"/>
        <v>0</v>
      </c>
      <c r="AE251" s="169" t="str">
        <f t="shared" ca="1" si="56"/>
        <v>-</v>
      </c>
      <c r="AF251" s="168" t="str">
        <f t="shared" ca="1" si="57"/>
        <v>-</v>
      </c>
      <c r="AG251" s="169" t="str">
        <f t="shared" ca="1" si="58"/>
        <v>-</v>
      </c>
      <c r="AH251" s="168" t="str">
        <f t="shared" ca="1" si="59"/>
        <v>-</v>
      </c>
      <c r="AI251" s="168">
        <f t="shared" ca="1" si="60"/>
        <v>0</v>
      </c>
      <c r="AJ251" s="170">
        <f t="shared" ca="1" si="61"/>
        <v>0</v>
      </c>
      <c r="AK251" s="168">
        <f t="shared" ca="1" si="28"/>
        <v>0</v>
      </c>
      <c r="AL251" s="168">
        <f t="shared" ca="1" si="29"/>
        <v>0</v>
      </c>
    </row>
    <row r="252" spans="1:38" ht="27" customHeight="1" x14ac:dyDescent="0.2">
      <c r="A252" s="56">
        <v>237</v>
      </c>
      <c r="B252" s="309" t="str">
        <f t="shared" ca="1" si="23"/>
        <v>A237</v>
      </c>
      <c r="C252" s="309"/>
      <c r="D252" s="57" t="str">
        <f t="shared" ca="1" si="24"/>
        <v/>
      </c>
      <c r="E252" s="59" t="str">
        <f t="shared" ca="1" si="25"/>
        <v/>
      </c>
      <c r="F252" s="215">
        <f ca="1">IF(LEN(B252)&gt;0,'OBRAČUNANA OSNOVNA PLAČA'!L246,"")</f>
        <v>0</v>
      </c>
      <c r="G252" s="60"/>
      <c r="H252" s="60"/>
      <c r="I252" s="60"/>
      <c r="J252" s="60"/>
      <c r="K252" s="60"/>
      <c r="L252" s="229">
        <f t="shared" si="54"/>
        <v>0</v>
      </c>
      <c r="M252" s="230">
        <f t="shared" ca="1" si="62"/>
        <v>0</v>
      </c>
      <c r="N252" s="230">
        <f t="shared" ca="1" si="63"/>
        <v>0</v>
      </c>
      <c r="O252" s="231">
        <f t="shared" ca="1" si="64"/>
        <v>0</v>
      </c>
      <c r="P252" s="232">
        <f t="shared" ca="1" si="65"/>
        <v>0</v>
      </c>
      <c r="Q252" s="233">
        <f t="shared" ca="1" si="55"/>
        <v>0</v>
      </c>
      <c r="R252" s="233">
        <f ca="1">IF(LEN(B252)&gt;0,'11'!R252-'11'!Q252,"")</f>
        <v>0</v>
      </c>
      <c r="S252" s="234"/>
      <c r="T252" s="34"/>
      <c r="U252" s="34"/>
      <c r="V252" s="34"/>
      <c r="W252" s="34"/>
      <c r="X252" s="34"/>
      <c r="Y252" s="34"/>
      <c r="AB252" s="167">
        <f>ROW()</f>
        <v>252</v>
      </c>
      <c r="AC252" s="168">
        <f t="shared" ca="1" si="26"/>
        <v>0</v>
      </c>
      <c r="AD252" s="168">
        <f t="shared" ca="1" si="27"/>
        <v>0</v>
      </c>
      <c r="AE252" s="169" t="str">
        <f t="shared" ca="1" si="56"/>
        <v>-</v>
      </c>
      <c r="AF252" s="168" t="str">
        <f t="shared" ca="1" si="57"/>
        <v>-</v>
      </c>
      <c r="AG252" s="169" t="str">
        <f t="shared" ca="1" si="58"/>
        <v>-</v>
      </c>
      <c r="AH252" s="168" t="str">
        <f t="shared" ca="1" si="59"/>
        <v>-</v>
      </c>
      <c r="AI252" s="168">
        <f t="shared" ca="1" si="60"/>
        <v>0</v>
      </c>
      <c r="AJ252" s="170">
        <f t="shared" ca="1" si="61"/>
        <v>0</v>
      </c>
      <c r="AK252" s="168">
        <f t="shared" ca="1" si="28"/>
        <v>0</v>
      </c>
      <c r="AL252" s="168">
        <f t="shared" ca="1" si="29"/>
        <v>0</v>
      </c>
    </row>
    <row r="253" spans="1:38" ht="27" customHeight="1" x14ac:dyDescent="0.2">
      <c r="A253" s="56">
        <v>238</v>
      </c>
      <c r="B253" s="309" t="str">
        <f t="shared" ca="1" si="23"/>
        <v>A238</v>
      </c>
      <c r="C253" s="309"/>
      <c r="D253" s="57" t="str">
        <f t="shared" ca="1" si="24"/>
        <v/>
      </c>
      <c r="E253" s="59" t="str">
        <f t="shared" ca="1" si="25"/>
        <v/>
      </c>
      <c r="F253" s="215">
        <f ca="1">IF(LEN(B253)&gt;0,'OBRAČUNANA OSNOVNA PLAČA'!L247,"")</f>
        <v>0</v>
      </c>
      <c r="G253" s="60"/>
      <c r="H253" s="60"/>
      <c r="I253" s="60"/>
      <c r="J253" s="60"/>
      <c r="K253" s="60"/>
      <c r="L253" s="229">
        <f t="shared" si="54"/>
        <v>0</v>
      </c>
      <c r="M253" s="230">
        <f t="shared" ca="1" si="62"/>
        <v>0</v>
      </c>
      <c r="N253" s="230">
        <f t="shared" ca="1" si="63"/>
        <v>0</v>
      </c>
      <c r="O253" s="231">
        <f t="shared" ca="1" si="64"/>
        <v>0</v>
      </c>
      <c r="P253" s="232">
        <f t="shared" ca="1" si="65"/>
        <v>0</v>
      </c>
      <c r="Q253" s="233">
        <f t="shared" ca="1" si="55"/>
        <v>0</v>
      </c>
      <c r="R253" s="233">
        <f ca="1">IF(LEN(B253)&gt;0,'11'!R253-'11'!Q253,"")</f>
        <v>0</v>
      </c>
      <c r="S253" s="234"/>
      <c r="T253" s="34"/>
      <c r="U253" s="34"/>
      <c r="V253" s="34"/>
      <c r="W253" s="34"/>
      <c r="X253" s="34"/>
      <c r="Y253" s="34"/>
      <c r="AB253" s="167">
        <f>ROW()</f>
        <v>253</v>
      </c>
      <c r="AC253" s="168">
        <f t="shared" ca="1" si="26"/>
        <v>0</v>
      </c>
      <c r="AD253" s="168">
        <f t="shared" ca="1" si="27"/>
        <v>0</v>
      </c>
      <c r="AE253" s="169" t="str">
        <f t="shared" ca="1" si="56"/>
        <v>-</v>
      </c>
      <c r="AF253" s="168" t="str">
        <f t="shared" ca="1" si="57"/>
        <v>-</v>
      </c>
      <c r="AG253" s="169" t="str">
        <f t="shared" ca="1" si="58"/>
        <v>-</v>
      </c>
      <c r="AH253" s="168" t="str">
        <f t="shared" ca="1" si="59"/>
        <v>-</v>
      </c>
      <c r="AI253" s="168">
        <f t="shared" ca="1" si="60"/>
        <v>0</v>
      </c>
      <c r="AJ253" s="170">
        <f t="shared" ca="1" si="61"/>
        <v>0</v>
      </c>
      <c r="AK253" s="168">
        <f t="shared" ca="1" si="28"/>
        <v>0</v>
      </c>
      <c r="AL253" s="168">
        <f t="shared" ca="1" si="29"/>
        <v>0</v>
      </c>
    </row>
    <row r="254" spans="1:38" ht="27" customHeight="1" x14ac:dyDescent="0.2">
      <c r="A254" s="56">
        <v>239</v>
      </c>
      <c r="B254" s="309" t="str">
        <f t="shared" ca="1" si="23"/>
        <v>A239</v>
      </c>
      <c r="C254" s="309"/>
      <c r="D254" s="57" t="str">
        <f t="shared" ca="1" si="24"/>
        <v/>
      </c>
      <c r="E254" s="59" t="str">
        <f t="shared" ca="1" si="25"/>
        <v/>
      </c>
      <c r="F254" s="215">
        <f ca="1">IF(LEN(B254)&gt;0,'OBRAČUNANA OSNOVNA PLAČA'!L248,"")</f>
        <v>0</v>
      </c>
      <c r="G254" s="60"/>
      <c r="H254" s="60"/>
      <c r="I254" s="60"/>
      <c r="J254" s="60"/>
      <c r="K254" s="60"/>
      <c r="L254" s="229">
        <f t="shared" si="54"/>
        <v>0</v>
      </c>
      <c r="M254" s="230">
        <f t="shared" ca="1" si="62"/>
        <v>0</v>
      </c>
      <c r="N254" s="230">
        <f t="shared" ca="1" si="63"/>
        <v>0</v>
      </c>
      <c r="O254" s="231">
        <f t="shared" ca="1" si="64"/>
        <v>0</v>
      </c>
      <c r="P254" s="232">
        <f t="shared" ca="1" si="65"/>
        <v>0</v>
      </c>
      <c r="Q254" s="233">
        <f t="shared" ca="1" si="55"/>
        <v>0</v>
      </c>
      <c r="R254" s="233">
        <f ca="1">IF(LEN(B254)&gt;0,'11'!R254-'11'!Q254,"")</f>
        <v>0</v>
      </c>
      <c r="S254" s="234"/>
      <c r="T254" s="34"/>
      <c r="U254" s="34"/>
      <c r="V254" s="34"/>
      <c r="W254" s="34"/>
      <c r="X254" s="34"/>
      <c r="Y254" s="34"/>
      <c r="AB254" s="167">
        <f>ROW()</f>
        <v>254</v>
      </c>
      <c r="AC254" s="168">
        <f t="shared" ca="1" si="26"/>
        <v>0</v>
      </c>
      <c r="AD254" s="168">
        <f t="shared" ca="1" si="27"/>
        <v>0</v>
      </c>
      <c r="AE254" s="169" t="str">
        <f t="shared" ca="1" si="56"/>
        <v>-</v>
      </c>
      <c r="AF254" s="168" t="str">
        <f t="shared" ca="1" si="57"/>
        <v>-</v>
      </c>
      <c r="AG254" s="169" t="str">
        <f t="shared" ca="1" si="58"/>
        <v>-</v>
      </c>
      <c r="AH254" s="168" t="str">
        <f t="shared" ca="1" si="59"/>
        <v>-</v>
      </c>
      <c r="AI254" s="168">
        <f t="shared" ca="1" si="60"/>
        <v>0</v>
      </c>
      <c r="AJ254" s="170">
        <f t="shared" ca="1" si="61"/>
        <v>0</v>
      </c>
      <c r="AK254" s="168">
        <f t="shared" ca="1" si="28"/>
        <v>0</v>
      </c>
      <c r="AL254" s="168">
        <f t="shared" ca="1" si="29"/>
        <v>0</v>
      </c>
    </row>
    <row r="255" spans="1:38" ht="27" customHeight="1" x14ac:dyDescent="0.2">
      <c r="A255" s="56">
        <v>240</v>
      </c>
      <c r="B255" s="309" t="str">
        <f t="shared" ca="1" si="23"/>
        <v>A240</v>
      </c>
      <c r="C255" s="309"/>
      <c r="D255" s="57" t="str">
        <f t="shared" ca="1" si="24"/>
        <v/>
      </c>
      <c r="E255" s="59" t="str">
        <f t="shared" ca="1" si="25"/>
        <v/>
      </c>
      <c r="F255" s="215">
        <f ca="1">IF(LEN(B255)&gt;0,'OBRAČUNANA OSNOVNA PLAČA'!L249,"")</f>
        <v>0</v>
      </c>
      <c r="G255" s="60"/>
      <c r="H255" s="60"/>
      <c r="I255" s="60"/>
      <c r="J255" s="60"/>
      <c r="K255" s="60"/>
      <c r="L255" s="229">
        <f t="shared" si="54"/>
        <v>0</v>
      </c>
      <c r="M255" s="230">
        <f t="shared" ca="1" si="62"/>
        <v>0</v>
      </c>
      <c r="N255" s="230">
        <f t="shared" ca="1" si="63"/>
        <v>0</v>
      </c>
      <c r="O255" s="231">
        <f t="shared" ca="1" si="64"/>
        <v>0</v>
      </c>
      <c r="P255" s="232">
        <f t="shared" ca="1" si="65"/>
        <v>0</v>
      </c>
      <c r="Q255" s="233">
        <f t="shared" ca="1" si="55"/>
        <v>0</v>
      </c>
      <c r="R255" s="233">
        <f ca="1">IF(LEN(B255)&gt;0,'11'!R255-'11'!Q255,"")</f>
        <v>0</v>
      </c>
      <c r="S255" s="234"/>
      <c r="T255" s="34"/>
      <c r="U255" s="34"/>
      <c r="V255" s="34"/>
      <c r="W255" s="34"/>
      <c r="X255" s="34"/>
      <c r="Y255" s="34"/>
      <c r="AB255" s="167">
        <f>ROW()</f>
        <v>255</v>
      </c>
      <c r="AC255" s="168">
        <f t="shared" ca="1" si="26"/>
        <v>0</v>
      </c>
      <c r="AD255" s="168">
        <f t="shared" ca="1" si="27"/>
        <v>0</v>
      </c>
      <c r="AE255" s="169" t="str">
        <f t="shared" ca="1" si="56"/>
        <v>-</v>
      </c>
      <c r="AF255" s="168" t="str">
        <f t="shared" ca="1" si="57"/>
        <v>-</v>
      </c>
      <c r="AG255" s="169" t="str">
        <f t="shared" ca="1" si="58"/>
        <v>-</v>
      </c>
      <c r="AH255" s="168" t="str">
        <f t="shared" ca="1" si="59"/>
        <v>-</v>
      </c>
      <c r="AI255" s="168">
        <f t="shared" ca="1" si="60"/>
        <v>0</v>
      </c>
      <c r="AJ255" s="170">
        <f t="shared" ca="1" si="61"/>
        <v>0</v>
      </c>
      <c r="AK255" s="168">
        <f t="shared" ca="1" si="28"/>
        <v>0</v>
      </c>
      <c r="AL255" s="168">
        <f t="shared" ca="1" si="29"/>
        <v>0</v>
      </c>
    </row>
    <row r="256" spans="1:38" ht="27" customHeight="1" x14ac:dyDescent="0.2">
      <c r="A256" s="56">
        <v>241</v>
      </c>
      <c r="B256" s="309" t="str">
        <f t="shared" ca="1" si="23"/>
        <v>A241</v>
      </c>
      <c r="C256" s="309"/>
      <c r="D256" s="57" t="str">
        <f t="shared" ca="1" si="24"/>
        <v/>
      </c>
      <c r="E256" s="59" t="str">
        <f t="shared" ca="1" si="25"/>
        <v/>
      </c>
      <c r="F256" s="215">
        <f ca="1">IF(LEN(B256)&gt;0,'OBRAČUNANA OSNOVNA PLAČA'!L250,"")</f>
        <v>0</v>
      </c>
      <c r="G256" s="60"/>
      <c r="H256" s="60"/>
      <c r="I256" s="60"/>
      <c r="J256" s="60"/>
      <c r="K256" s="60"/>
      <c r="L256" s="229">
        <f t="shared" si="54"/>
        <v>0</v>
      </c>
      <c r="M256" s="230">
        <f t="shared" ca="1" si="62"/>
        <v>0</v>
      </c>
      <c r="N256" s="230">
        <f t="shared" ca="1" si="63"/>
        <v>0</v>
      </c>
      <c r="O256" s="231">
        <f t="shared" ca="1" si="64"/>
        <v>0</v>
      </c>
      <c r="P256" s="232">
        <f t="shared" ca="1" si="65"/>
        <v>0</v>
      </c>
      <c r="Q256" s="233">
        <f t="shared" ca="1" si="55"/>
        <v>0</v>
      </c>
      <c r="R256" s="233">
        <f ca="1">IF(LEN(B256)&gt;0,'11'!R256-'11'!Q256,"")</f>
        <v>0</v>
      </c>
      <c r="S256" s="234"/>
      <c r="T256" s="34"/>
      <c r="U256" s="34"/>
      <c r="V256" s="34"/>
      <c r="W256" s="34"/>
      <c r="X256" s="34"/>
      <c r="Y256" s="34"/>
      <c r="AB256" s="167">
        <f>ROW()</f>
        <v>256</v>
      </c>
      <c r="AC256" s="168">
        <f t="shared" ca="1" si="26"/>
        <v>0</v>
      </c>
      <c r="AD256" s="168">
        <f t="shared" ca="1" si="27"/>
        <v>0</v>
      </c>
      <c r="AE256" s="169" t="str">
        <f t="shared" ca="1" si="56"/>
        <v>-</v>
      </c>
      <c r="AF256" s="168" t="str">
        <f t="shared" ca="1" si="57"/>
        <v>-</v>
      </c>
      <c r="AG256" s="169" t="str">
        <f t="shared" ca="1" si="58"/>
        <v>-</v>
      </c>
      <c r="AH256" s="168" t="str">
        <f t="shared" ca="1" si="59"/>
        <v>-</v>
      </c>
      <c r="AI256" s="168">
        <f t="shared" ca="1" si="60"/>
        <v>0</v>
      </c>
      <c r="AJ256" s="170">
        <f t="shared" ca="1" si="61"/>
        <v>0</v>
      </c>
      <c r="AK256" s="168">
        <f t="shared" ca="1" si="28"/>
        <v>0</v>
      </c>
      <c r="AL256" s="168">
        <f t="shared" ca="1" si="29"/>
        <v>0</v>
      </c>
    </row>
    <row r="257" spans="1:38" ht="27" customHeight="1" x14ac:dyDescent="0.2">
      <c r="A257" s="56">
        <v>242</v>
      </c>
      <c r="B257" s="309" t="str">
        <f t="shared" ca="1" si="23"/>
        <v>A242</v>
      </c>
      <c r="C257" s="309"/>
      <c r="D257" s="57" t="str">
        <f t="shared" ca="1" si="24"/>
        <v/>
      </c>
      <c r="E257" s="59" t="str">
        <f t="shared" ca="1" si="25"/>
        <v/>
      </c>
      <c r="F257" s="215">
        <f ca="1">IF(LEN(B257)&gt;0,'OBRAČUNANA OSNOVNA PLAČA'!L251,"")</f>
        <v>0</v>
      </c>
      <c r="G257" s="60"/>
      <c r="H257" s="60"/>
      <c r="I257" s="60"/>
      <c r="J257" s="60"/>
      <c r="K257" s="60"/>
      <c r="L257" s="229">
        <f t="shared" si="54"/>
        <v>0</v>
      </c>
      <c r="M257" s="230">
        <f t="shared" ca="1" si="62"/>
        <v>0</v>
      </c>
      <c r="N257" s="230">
        <f t="shared" ca="1" si="63"/>
        <v>0</v>
      </c>
      <c r="O257" s="231">
        <f t="shared" ca="1" si="64"/>
        <v>0</v>
      </c>
      <c r="P257" s="232">
        <f t="shared" ca="1" si="65"/>
        <v>0</v>
      </c>
      <c r="Q257" s="233">
        <f t="shared" ca="1" si="55"/>
        <v>0</v>
      </c>
      <c r="R257" s="233">
        <f ca="1">IF(LEN(B257)&gt;0,'11'!R257-'11'!Q257,"")</f>
        <v>0</v>
      </c>
      <c r="S257" s="234"/>
      <c r="T257" s="34"/>
      <c r="U257" s="34"/>
      <c r="V257" s="34"/>
      <c r="W257" s="34"/>
      <c r="X257" s="34"/>
      <c r="Y257" s="34"/>
      <c r="AB257" s="167">
        <f>ROW()</f>
        <v>257</v>
      </c>
      <c r="AC257" s="168">
        <f t="shared" ca="1" si="26"/>
        <v>0</v>
      </c>
      <c r="AD257" s="168">
        <f t="shared" ca="1" si="27"/>
        <v>0</v>
      </c>
      <c r="AE257" s="169" t="str">
        <f t="shared" ca="1" si="56"/>
        <v>-</v>
      </c>
      <c r="AF257" s="168" t="str">
        <f t="shared" ca="1" si="57"/>
        <v>-</v>
      </c>
      <c r="AG257" s="169" t="str">
        <f t="shared" ca="1" si="58"/>
        <v>-</v>
      </c>
      <c r="AH257" s="168" t="str">
        <f t="shared" ca="1" si="59"/>
        <v>-</v>
      </c>
      <c r="AI257" s="168">
        <f t="shared" ca="1" si="60"/>
        <v>0</v>
      </c>
      <c r="AJ257" s="170">
        <f t="shared" ca="1" si="61"/>
        <v>0</v>
      </c>
      <c r="AK257" s="168">
        <f t="shared" ca="1" si="28"/>
        <v>0</v>
      </c>
      <c r="AL257" s="168">
        <f t="shared" ca="1" si="29"/>
        <v>0</v>
      </c>
    </row>
    <row r="258" spans="1:38" ht="27" customHeight="1" x14ac:dyDescent="0.2">
      <c r="A258" s="56">
        <v>243</v>
      </c>
      <c r="B258" s="309" t="str">
        <f t="shared" ca="1" si="23"/>
        <v>A243</v>
      </c>
      <c r="C258" s="309"/>
      <c r="D258" s="57" t="str">
        <f t="shared" ca="1" si="24"/>
        <v/>
      </c>
      <c r="E258" s="59" t="str">
        <f t="shared" ca="1" si="25"/>
        <v/>
      </c>
      <c r="F258" s="215">
        <f ca="1">IF(LEN(B258)&gt;0,'OBRAČUNANA OSNOVNA PLAČA'!L252,"")</f>
        <v>0</v>
      </c>
      <c r="G258" s="60"/>
      <c r="H258" s="60"/>
      <c r="I258" s="60"/>
      <c r="J258" s="60"/>
      <c r="K258" s="60"/>
      <c r="L258" s="229">
        <f t="shared" si="54"/>
        <v>0</v>
      </c>
      <c r="M258" s="230">
        <f t="shared" ca="1" si="62"/>
        <v>0</v>
      </c>
      <c r="N258" s="230">
        <f t="shared" ca="1" si="63"/>
        <v>0</v>
      </c>
      <c r="O258" s="231">
        <f t="shared" ca="1" si="64"/>
        <v>0</v>
      </c>
      <c r="P258" s="232">
        <f t="shared" ca="1" si="65"/>
        <v>0</v>
      </c>
      <c r="Q258" s="233">
        <f t="shared" ca="1" si="55"/>
        <v>0</v>
      </c>
      <c r="R258" s="233">
        <f ca="1">IF(LEN(B258)&gt;0,'11'!R258-'11'!Q258,"")</f>
        <v>0</v>
      </c>
      <c r="S258" s="234"/>
      <c r="T258" s="34"/>
      <c r="U258" s="34"/>
      <c r="V258" s="34"/>
      <c r="W258" s="34"/>
      <c r="X258" s="34"/>
      <c r="Y258" s="34"/>
      <c r="AB258" s="167">
        <f>ROW()</f>
        <v>258</v>
      </c>
      <c r="AC258" s="168">
        <f t="shared" ca="1" si="26"/>
        <v>0</v>
      </c>
      <c r="AD258" s="168">
        <f t="shared" ca="1" si="27"/>
        <v>0</v>
      </c>
      <c r="AE258" s="169" t="str">
        <f t="shared" ca="1" si="56"/>
        <v>-</v>
      </c>
      <c r="AF258" s="168" t="str">
        <f t="shared" ca="1" si="57"/>
        <v>-</v>
      </c>
      <c r="AG258" s="169" t="str">
        <f t="shared" ca="1" si="58"/>
        <v>-</v>
      </c>
      <c r="AH258" s="168" t="str">
        <f t="shared" ca="1" si="59"/>
        <v>-</v>
      </c>
      <c r="AI258" s="168">
        <f t="shared" ca="1" si="60"/>
        <v>0</v>
      </c>
      <c r="AJ258" s="170">
        <f t="shared" ca="1" si="61"/>
        <v>0</v>
      </c>
      <c r="AK258" s="168">
        <f t="shared" ca="1" si="28"/>
        <v>0</v>
      </c>
      <c r="AL258" s="168">
        <f t="shared" ca="1" si="29"/>
        <v>0</v>
      </c>
    </row>
    <row r="259" spans="1:38" ht="27" customHeight="1" x14ac:dyDescent="0.2">
      <c r="A259" s="56">
        <v>244</v>
      </c>
      <c r="B259" s="309" t="str">
        <f t="shared" ca="1" si="23"/>
        <v>A244</v>
      </c>
      <c r="C259" s="309"/>
      <c r="D259" s="57" t="str">
        <f t="shared" ca="1" si="24"/>
        <v/>
      </c>
      <c r="E259" s="59" t="str">
        <f t="shared" ca="1" si="25"/>
        <v/>
      </c>
      <c r="F259" s="215">
        <f ca="1">IF(LEN(B259)&gt;0,'OBRAČUNANA OSNOVNA PLAČA'!L253,"")</f>
        <v>0</v>
      </c>
      <c r="G259" s="60"/>
      <c r="H259" s="60"/>
      <c r="I259" s="60"/>
      <c r="J259" s="60"/>
      <c r="K259" s="60"/>
      <c r="L259" s="229">
        <f t="shared" si="54"/>
        <v>0</v>
      </c>
      <c r="M259" s="230">
        <f t="shared" ca="1" si="62"/>
        <v>0</v>
      </c>
      <c r="N259" s="230">
        <f t="shared" ca="1" si="63"/>
        <v>0</v>
      </c>
      <c r="O259" s="231">
        <f t="shared" ca="1" si="64"/>
        <v>0</v>
      </c>
      <c r="P259" s="232">
        <f t="shared" ca="1" si="65"/>
        <v>0</v>
      </c>
      <c r="Q259" s="233">
        <f t="shared" ca="1" si="55"/>
        <v>0</v>
      </c>
      <c r="R259" s="233">
        <f ca="1">IF(LEN(B259)&gt;0,'11'!R259-'11'!Q259,"")</f>
        <v>0</v>
      </c>
      <c r="S259" s="234"/>
      <c r="T259" s="34"/>
      <c r="U259" s="34"/>
      <c r="V259" s="34"/>
      <c r="W259" s="34"/>
      <c r="X259" s="34"/>
      <c r="Y259" s="34"/>
      <c r="AB259" s="167">
        <f>ROW()</f>
        <v>259</v>
      </c>
      <c r="AC259" s="168">
        <f t="shared" ca="1" si="26"/>
        <v>0</v>
      </c>
      <c r="AD259" s="168">
        <f t="shared" ca="1" si="27"/>
        <v>0</v>
      </c>
      <c r="AE259" s="169" t="str">
        <f t="shared" ca="1" si="56"/>
        <v>-</v>
      </c>
      <c r="AF259" s="168" t="str">
        <f t="shared" ca="1" si="57"/>
        <v>-</v>
      </c>
      <c r="AG259" s="169" t="str">
        <f t="shared" ca="1" si="58"/>
        <v>-</v>
      </c>
      <c r="AH259" s="168" t="str">
        <f t="shared" ca="1" si="59"/>
        <v>-</v>
      </c>
      <c r="AI259" s="168">
        <f t="shared" ca="1" si="60"/>
        <v>0</v>
      </c>
      <c r="AJ259" s="170">
        <f t="shared" ca="1" si="61"/>
        <v>0</v>
      </c>
      <c r="AK259" s="168">
        <f t="shared" ca="1" si="28"/>
        <v>0</v>
      </c>
      <c r="AL259" s="168">
        <f t="shared" ca="1" si="29"/>
        <v>0</v>
      </c>
    </row>
    <row r="260" spans="1:38" ht="27" customHeight="1" x14ac:dyDescent="0.2">
      <c r="A260" s="56">
        <v>245</v>
      </c>
      <c r="B260" s="309" t="str">
        <f t="shared" ca="1" si="23"/>
        <v>A245</v>
      </c>
      <c r="C260" s="309"/>
      <c r="D260" s="57" t="str">
        <f t="shared" ca="1" si="24"/>
        <v/>
      </c>
      <c r="E260" s="59" t="str">
        <f t="shared" ca="1" si="25"/>
        <v/>
      </c>
      <c r="F260" s="215">
        <f ca="1">IF(LEN(B260)&gt;0,'OBRAČUNANA OSNOVNA PLAČA'!L254,"")</f>
        <v>0</v>
      </c>
      <c r="G260" s="60"/>
      <c r="H260" s="60"/>
      <c r="I260" s="60"/>
      <c r="J260" s="60"/>
      <c r="K260" s="60"/>
      <c r="L260" s="229">
        <f t="shared" si="54"/>
        <v>0</v>
      </c>
      <c r="M260" s="230">
        <f t="shared" ca="1" si="62"/>
        <v>0</v>
      </c>
      <c r="N260" s="230">
        <f t="shared" ca="1" si="63"/>
        <v>0</v>
      </c>
      <c r="O260" s="231">
        <f t="shared" ca="1" si="64"/>
        <v>0</v>
      </c>
      <c r="P260" s="232">
        <f t="shared" ca="1" si="65"/>
        <v>0</v>
      </c>
      <c r="Q260" s="233">
        <f t="shared" ca="1" si="55"/>
        <v>0</v>
      </c>
      <c r="R260" s="233">
        <f ca="1">IF(LEN(B260)&gt;0,'11'!R260-'11'!Q260,"")</f>
        <v>0</v>
      </c>
      <c r="S260" s="234"/>
      <c r="T260" s="34"/>
      <c r="U260" s="34"/>
      <c r="V260" s="34"/>
      <c r="W260" s="34"/>
      <c r="X260" s="34"/>
      <c r="Y260" s="34"/>
      <c r="AB260" s="167">
        <f>ROW()</f>
        <v>260</v>
      </c>
      <c r="AC260" s="168">
        <f t="shared" ca="1" si="26"/>
        <v>0</v>
      </c>
      <c r="AD260" s="168">
        <f t="shared" ca="1" si="27"/>
        <v>0</v>
      </c>
      <c r="AE260" s="169" t="str">
        <f t="shared" ca="1" si="56"/>
        <v>-</v>
      </c>
      <c r="AF260" s="168" t="str">
        <f t="shared" ca="1" si="57"/>
        <v>-</v>
      </c>
      <c r="AG260" s="169" t="str">
        <f t="shared" ca="1" si="58"/>
        <v>-</v>
      </c>
      <c r="AH260" s="168" t="str">
        <f t="shared" ca="1" si="59"/>
        <v>-</v>
      </c>
      <c r="AI260" s="168">
        <f t="shared" ca="1" si="60"/>
        <v>0</v>
      </c>
      <c r="AJ260" s="170">
        <f t="shared" ca="1" si="61"/>
        <v>0</v>
      </c>
      <c r="AK260" s="168">
        <f t="shared" ca="1" si="28"/>
        <v>0</v>
      </c>
      <c r="AL260" s="168">
        <f t="shared" ca="1" si="29"/>
        <v>0</v>
      </c>
    </row>
    <row r="261" spans="1:38" ht="27" customHeight="1" x14ac:dyDescent="0.2">
      <c r="A261" s="56">
        <v>246</v>
      </c>
      <c r="B261" s="309" t="str">
        <f t="shared" ca="1" si="23"/>
        <v>A246</v>
      </c>
      <c r="C261" s="309"/>
      <c r="D261" s="57" t="str">
        <f t="shared" ca="1" si="24"/>
        <v/>
      </c>
      <c r="E261" s="59" t="str">
        <f t="shared" ca="1" si="25"/>
        <v/>
      </c>
      <c r="F261" s="215">
        <f ca="1">IF(LEN(B261)&gt;0,'OBRAČUNANA OSNOVNA PLAČA'!L255,"")</f>
        <v>0</v>
      </c>
      <c r="G261" s="60"/>
      <c r="H261" s="60"/>
      <c r="I261" s="60"/>
      <c r="J261" s="60"/>
      <c r="K261" s="60"/>
      <c r="L261" s="229">
        <f t="shared" si="54"/>
        <v>0</v>
      </c>
      <c r="M261" s="230">
        <f t="shared" ca="1" si="62"/>
        <v>0</v>
      </c>
      <c r="N261" s="230">
        <f t="shared" ca="1" si="63"/>
        <v>0</v>
      </c>
      <c r="O261" s="231">
        <f t="shared" ca="1" si="64"/>
        <v>0</v>
      </c>
      <c r="P261" s="232">
        <f t="shared" ca="1" si="65"/>
        <v>0</v>
      </c>
      <c r="Q261" s="233">
        <f t="shared" ca="1" si="55"/>
        <v>0</v>
      </c>
      <c r="R261" s="233">
        <f ca="1">IF(LEN(B261)&gt;0,'11'!R261-'11'!Q261,"")</f>
        <v>0</v>
      </c>
      <c r="S261" s="234"/>
      <c r="T261" s="34"/>
      <c r="U261" s="34"/>
      <c r="V261" s="34"/>
      <c r="W261" s="34"/>
      <c r="X261" s="34"/>
      <c r="Y261" s="34"/>
      <c r="AB261" s="167">
        <f>ROW()</f>
        <v>261</v>
      </c>
      <c r="AC261" s="168">
        <f t="shared" ca="1" si="26"/>
        <v>0</v>
      </c>
      <c r="AD261" s="168">
        <f t="shared" ca="1" si="27"/>
        <v>0</v>
      </c>
      <c r="AE261" s="169" t="str">
        <f t="shared" ca="1" si="56"/>
        <v>-</v>
      </c>
      <c r="AF261" s="168" t="str">
        <f t="shared" ca="1" si="57"/>
        <v>-</v>
      </c>
      <c r="AG261" s="169" t="str">
        <f t="shared" ca="1" si="58"/>
        <v>-</v>
      </c>
      <c r="AH261" s="168" t="str">
        <f t="shared" ca="1" si="59"/>
        <v>-</v>
      </c>
      <c r="AI261" s="168">
        <f t="shared" ca="1" si="60"/>
        <v>0</v>
      </c>
      <c r="AJ261" s="170">
        <f t="shared" ca="1" si="61"/>
        <v>0</v>
      </c>
      <c r="AK261" s="168">
        <f t="shared" ca="1" si="28"/>
        <v>0</v>
      </c>
      <c r="AL261" s="168">
        <f t="shared" ca="1" si="29"/>
        <v>0</v>
      </c>
    </row>
    <row r="262" spans="1:38" ht="27" customHeight="1" x14ac:dyDescent="0.2">
      <c r="A262" s="56">
        <v>247</v>
      </c>
      <c r="B262" s="309" t="str">
        <f t="shared" ca="1" si="23"/>
        <v>A247</v>
      </c>
      <c r="C262" s="309"/>
      <c r="D262" s="57" t="str">
        <f t="shared" ca="1" si="24"/>
        <v/>
      </c>
      <c r="E262" s="59" t="str">
        <f t="shared" ca="1" si="25"/>
        <v/>
      </c>
      <c r="F262" s="215">
        <f ca="1">IF(LEN(B262)&gt;0,'OBRAČUNANA OSNOVNA PLAČA'!L256,"")</f>
        <v>0</v>
      </c>
      <c r="G262" s="60"/>
      <c r="H262" s="60"/>
      <c r="I262" s="60"/>
      <c r="J262" s="60"/>
      <c r="K262" s="60"/>
      <c r="L262" s="229">
        <f t="shared" si="54"/>
        <v>0</v>
      </c>
      <c r="M262" s="230">
        <f t="shared" ca="1" si="62"/>
        <v>0</v>
      </c>
      <c r="N262" s="230">
        <f t="shared" ca="1" si="63"/>
        <v>0</v>
      </c>
      <c r="O262" s="231">
        <f t="shared" ca="1" si="64"/>
        <v>0</v>
      </c>
      <c r="P262" s="232">
        <f t="shared" ca="1" si="65"/>
        <v>0</v>
      </c>
      <c r="Q262" s="233">
        <f t="shared" ca="1" si="55"/>
        <v>0</v>
      </c>
      <c r="R262" s="233">
        <f ca="1">IF(LEN(B262)&gt;0,'11'!R262-'11'!Q262,"")</f>
        <v>0</v>
      </c>
      <c r="S262" s="234"/>
      <c r="T262" s="34"/>
      <c r="U262" s="34"/>
      <c r="V262" s="34"/>
      <c r="W262" s="34"/>
      <c r="X262" s="34"/>
      <c r="Y262" s="34"/>
      <c r="AB262" s="167">
        <f>ROW()</f>
        <v>262</v>
      </c>
      <c r="AC262" s="168">
        <f t="shared" ca="1" si="26"/>
        <v>0</v>
      </c>
      <c r="AD262" s="168">
        <f t="shared" ca="1" si="27"/>
        <v>0</v>
      </c>
      <c r="AE262" s="169" t="str">
        <f t="shared" ca="1" si="56"/>
        <v>-</v>
      </c>
      <c r="AF262" s="168" t="str">
        <f t="shared" ca="1" si="57"/>
        <v>-</v>
      </c>
      <c r="AG262" s="169" t="str">
        <f t="shared" ca="1" si="58"/>
        <v>-</v>
      </c>
      <c r="AH262" s="168" t="str">
        <f t="shared" ca="1" si="59"/>
        <v>-</v>
      </c>
      <c r="AI262" s="168">
        <f t="shared" ca="1" si="60"/>
        <v>0</v>
      </c>
      <c r="AJ262" s="170">
        <f t="shared" ca="1" si="61"/>
        <v>0</v>
      </c>
      <c r="AK262" s="168">
        <f t="shared" ca="1" si="28"/>
        <v>0</v>
      </c>
      <c r="AL262" s="168">
        <f t="shared" ca="1" si="29"/>
        <v>0</v>
      </c>
    </row>
    <row r="263" spans="1:38" ht="27" customHeight="1" x14ac:dyDescent="0.2">
      <c r="A263" s="56">
        <v>248</v>
      </c>
      <c r="B263" s="309" t="str">
        <f t="shared" ref="B263:B517" ca="1" si="66">IF(LEN(INDIRECT( "'" &amp; $AD$2 &amp; "'!B" &amp; TEXT($AB263-6,0)))&gt;0,INDIRECT( "'" &amp; $AD$2 &amp; "'!B" &amp; TEXT($AB263-6,0)),"")</f>
        <v>A248</v>
      </c>
      <c r="C263" s="309"/>
      <c r="D263" s="57" t="str">
        <f t="shared" ref="D263:D517" ca="1" si="67">IF(LEN(INDIRECT( "'" &amp; $AD$2 &amp; "'!D" &amp; TEXT($AB263-6,0)))&gt;0,INDIRECT( "'" &amp; $AD$2 &amp; "'!D" &amp; TEXT($AB263-6,0)),"")</f>
        <v/>
      </c>
      <c r="E263" s="59" t="str">
        <f t="shared" ref="E263:E517" ca="1" si="68">IF(LEN(INDIRECT( "'" &amp; $AD$2 &amp; "'!E" &amp; TEXT($AB263-6,0)))&gt;0,INDIRECT( "'" &amp; $AD$2 &amp; "'!E" &amp; TEXT($AB263-6,0)),"")</f>
        <v/>
      </c>
      <c r="F263" s="215">
        <f ca="1">IF(LEN(B263)&gt;0,'OBRAČUNANA OSNOVNA PLAČA'!L257,"")</f>
        <v>0</v>
      </c>
      <c r="G263" s="60"/>
      <c r="H263" s="60"/>
      <c r="I263" s="60"/>
      <c r="J263" s="60"/>
      <c r="K263" s="60"/>
      <c r="L263" s="229">
        <f t="shared" si="54"/>
        <v>0</v>
      </c>
      <c r="M263" s="230">
        <f t="shared" ca="1" si="62"/>
        <v>0</v>
      </c>
      <c r="N263" s="230">
        <f t="shared" ca="1" si="63"/>
        <v>0</v>
      </c>
      <c r="O263" s="231">
        <f t="shared" ca="1" si="64"/>
        <v>0</v>
      </c>
      <c r="P263" s="232">
        <f t="shared" ca="1" si="65"/>
        <v>0</v>
      </c>
      <c r="Q263" s="233">
        <f t="shared" ca="1" si="55"/>
        <v>0</v>
      </c>
      <c r="R263" s="233">
        <f ca="1">IF(LEN(B263)&gt;0,'11'!R263-'11'!Q263,"")</f>
        <v>0</v>
      </c>
      <c r="S263" s="234"/>
      <c r="T263" s="34"/>
      <c r="U263" s="34"/>
      <c r="V263" s="34"/>
      <c r="W263" s="34"/>
      <c r="X263" s="34"/>
      <c r="Y263" s="34"/>
      <c r="AB263" s="167">
        <f>ROW()</f>
        <v>263</v>
      </c>
      <c r="AC263" s="168">
        <f t="shared" ref="AC263:AC517" ca="1" si="69">IF($AO$3=1,0,INDIRECT( "'" &amp; $AO$2 &amp; "'!P" &amp; TEXT($AB263,0)))</f>
        <v>0</v>
      </c>
      <c r="AD263" s="168">
        <f t="shared" ref="AD263:AD517" ca="1" si="70">IF($AO$3=1,(INDIRECT( "'" &amp; $AD$2 &amp; "'!F" &amp; TEXT($AB263-6,0))*2/12+INDIRECT( "'" &amp; $AD$2 &amp; "'!G" &amp; TEXT($AB263-6,0))*10/12)*2,INDIRECT( "'" &amp; $AO$2 &amp; "'!Q" &amp; TEXT($AB263,0)))</f>
        <v>0</v>
      </c>
      <c r="AE263" s="169" t="str">
        <f t="shared" ca="1" si="56"/>
        <v>-</v>
      </c>
      <c r="AF263" s="168" t="str">
        <f t="shared" ca="1" si="57"/>
        <v>-</v>
      </c>
      <c r="AG263" s="169" t="str">
        <f t="shared" ca="1" si="58"/>
        <v>-</v>
      </c>
      <c r="AH263" s="168" t="str">
        <f t="shared" ca="1" si="59"/>
        <v>-</v>
      </c>
      <c r="AI263" s="168">
        <f t="shared" ca="1" si="60"/>
        <v>0</v>
      </c>
      <c r="AJ263" s="170">
        <f t="shared" ca="1" si="61"/>
        <v>0</v>
      </c>
      <c r="AK263" s="168">
        <f t="shared" ref="AK263:AK517" ca="1" si="7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68">
        <f t="shared" ref="AL263:AL517" ca="1" si="7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38" ht="27" customHeight="1" x14ac:dyDescent="0.2">
      <c r="A264" s="56">
        <v>249</v>
      </c>
      <c r="B264" s="309" t="str">
        <f t="shared" ca="1" si="66"/>
        <v>A249</v>
      </c>
      <c r="C264" s="309"/>
      <c r="D264" s="57" t="str">
        <f t="shared" ca="1" si="67"/>
        <v/>
      </c>
      <c r="E264" s="59" t="str">
        <f t="shared" ca="1" si="68"/>
        <v/>
      </c>
      <c r="F264" s="215">
        <f ca="1">IF(LEN(B264)&gt;0,'OBRAČUNANA OSNOVNA PLAČA'!L258,"")</f>
        <v>0</v>
      </c>
      <c r="G264" s="60"/>
      <c r="H264" s="60"/>
      <c r="I264" s="60"/>
      <c r="J264" s="60"/>
      <c r="K264" s="60"/>
      <c r="L264" s="229">
        <f t="shared" si="54"/>
        <v>0</v>
      </c>
      <c r="M264" s="230">
        <f t="shared" ca="1" si="62"/>
        <v>0</v>
      </c>
      <c r="N264" s="230">
        <f t="shared" ca="1" si="63"/>
        <v>0</v>
      </c>
      <c r="O264" s="231">
        <f t="shared" ca="1" si="64"/>
        <v>0</v>
      </c>
      <c r="P264" s="232">
        <f t="shared" ca="1" si="65"/>
        <v>0</v>
      </c>
      <c r="Q264" s="233">
        <f t="shared" ca="1" si="55"/>
        <v>0</v>
      </c>
      <c r="R264" s="233">
        <f ca="1">IF(LEN(B264)&gt;0,'11'!R264-'11'!Q264,"")</f>
        <v>0</v>
      </c>
      <c r="S264" s="234"/>
      <c r="T264" s="34"/>
      <c r="U264" s="34"/>
      <c r="V264" s="34"/>
      <c r="W264" s="34"/>
      <c r="X264" s="34"/>
      <c r="Y264" s="34"/>
      <c r="AB264" s="167">
        <f>ROW()</f>
        <v>264</v>
      </c>
      <c r="AC264" s="168">
        <f t="shared" ca="1" si="69"/>
        <v>0</v>
      </c>
      <c r="AD264" s="168">
        <f t="shared" ca="1" si="70"/>
        <v>0</v>
      </c>
      <c r="AE264" s="169" t="str">
        <f t="shared" ca="1" si="56"/>
        <v>-</v>
      </c>
      <c r="AF264" s="168" t="str">
        <f t="shared" ca="1" si="57"/>
        <v>-</v>
      </c>
      <c r="AG264" s="169" t="str">
        <f t="shared" ca="1" si="58"/>
        <v>-</v>
      </c>
      <c r="AH264" s="168" t="str">
        <f t="shared" ca="1" si="59"/>
        <v>-</v>
      </c>
      <c r="AI264" s="168">
        <f t="shared" ca="1" si="60"/>
        <v>0</v>
      </c>
      <c r="AJ264" s="170">
        <f t="shared" ca="1" si="61"/>
        <v>0</v>
      </c>
      <c r="AK264" s="168">
        <f t="shared" ca="1" si="71"/>
        <v>0</v>
      </c>
      <c r="AL264" s="168">
        <f t="shared" ca="1" si="72"/>
        <v>0</v>
      </c>
    </row>
    <row r="265" spans="1:38" ht="27" customHeight="1" x14ac:dyDescent="0.2">
      <c r="A265" s="56">
        <v>250</v>
      </c>
      <c r="B265" s="309" t="str">
        <f t="shared" ca="1" si="66"/>
        <v>A250</v>
      </c>
      <c r="C265" s="309"/>
      <c r="D265" s="57" t="str">
        <f t="shared" ca="1" si="67"/>
        <v/>
      </c>
      <c r="E265" s="59" t="str">
        <f t="shared" ca="1" si="68"/>
        <v/>
      </c>
      <c r="F265" s="215">
        <f ca="1">IF(LEN(B265)&gt;0,'OBRAČUNANA OSNOVNA PLAČA'!L259,"")</f>
        <v>0</v>
      </c>
      <c r="G265" s="60"/>
      <c r="H265" s="60"/>
      <c r="I265" s="60"/>
      <c r="J265" s="60"/>
      <c r="K265" s="60"/>
      <c r="L265" s="229">
        <f t="shared" si="54"/>
        <v>0</v>
      </c>
      <c r="M265" s="230">
        <f t="shared" ca="1" si="62"/>
        <v>0</v>
      </c>
      <c r="N265" s="230">
        <f t="shared" ca="1" si="63"/>
        <v>0</v>
      </c>
      <c r="O265" s="231">
        <f t="shared" ca="1" si="64"/>
        <v>0</v>
      </c>
      <c r="P265" s="232">
        <f t="shared" ca="1" si="65"/>
        <v>0</v>
      </c>
      <c r="Q265" s="233">
        <f t="shared" ca="1" si="55"/>
        <v>0</v>
      </c>
      <c r="R265" s="233">
        <f ca="1">IF(LEN(B265)&gt;0,'11'!R265-'11'!Q265,"")</f>
        <v>0</v>
      </c>
      <c r="S265" s="234"/>
      <c r="T265" s="34"/>
      <c r="U265" s="34"/>
      <c r="V265" s="34"/>
      <c r="W265" s="34"/>
      <c r="X265" s="34"/>
      <c r="Y265" s="34"/>
      <c r="AB265" s="167">
        <f>ROW()</f>
        <v>265</v>
      </c>
      <c r="AC265" s="168">
        <f t="shared" ca="1" si="69"/>
        <v>0</v>
      </c>
      <c r="AD265" s="168">
        <f t="shared" ca="1" si="70"/>
        <v>0</v>
      </c>
      <c r="AE265" s="169" t="str">
        <f t="shared" ca="1" si="56"/>
        <v>-</v>
      </c>
      <c r="AF265" s="168" t="str">
        <f t="shared" ca="1" si="57"/>
        <v>-</v>
      </c>
      <c r="AG265" s="169" t="str">
        <f t="shared" ca="1" si="58"/>
        <v>-</v>
      </c>
      <c r="AH265" s="168" t="str">
        <f t="shared" ca="1" si="59"/>
        <v>-</v>
      </c>
      <c r="AI265" s="168">
        <f t="shared" ca="1" si="60"/>
        <v>0</v>
      </c>
      <c r="AJ265" s="170">
        <f t="shared" ca="1" si="61"/>
        <v>0</v>
      </c>
      <c r="AK265" s="168">
        <f t="shared" ca="1" si="71"/>
        <v>0</v>
      </c>
      <c r="AL265" s="168">
        <f t="shared" ca="1" si="72"/>
        <v>0</v>
      </c>
    </row>
    <row r="266" spans="1:38" ht="27" customHeight="1" x14ac:dyDescent="0.2">
      <c r="A266" s="56">
        <v>251</v>
      </c>
      <c r="B266" s="309" t="str">
        <f t="shared" ca="1" si="66"/>
        <v>A251</v>
      </c>
      <c r="C266" s="309"/>
      <c r="D266" s="57" t="str">
        <f t="shared" ca="1" si="67"/>
        <v/>
      </c>
      <c r="E266" s="59" t="str">
        <f t="shared" ca="1" si="68"/>
        <v/>
      </c>
      <c r="F266" s="215">
        <f ca="1">IF(LEN(B266)&gt;0,'OBRAČUNANA OSNOVNA PLAČA'!L260,"")</f>
        <v>0</v>
      </c>
      <c r="G266" s="60"/>
      <c r="H266" s="60"/>
      <c r="I266" s="60"/>
      <c r="J266" s="60"/>
      <c r="K266" s="60"/>
      <c r="L266" s="229">
        <f t="shared" si="54"/>
        <v>0</v>
      </c>
      <c r="M266" s="230">
        <f t="shared" ca="1" si="62"/>
        <v>0</v>
      </c>
      <c r="N266" s="230">
        <f t="shared" ca="1" si="63"/>
        <v>0</v>
      </c>
      <c r="O266" s="231">
        <f t="shared" ca="1" si="64"/>
        <v>0</v>
      </c>
      <c r="P266" s="232">
        <f t="shared" ca="1" si="65"/>
        <v>0</v>
      </c>
      <c r="Q266" s="233">
        <f t="shared" ca="1" si="55"/>
        <v>0</v>
      </c>
      <c r="R266" s="233">
        <f ca="1">IF(LEN(B266)&gt;0,'11'!R266-'11'!Q266,"")</f>
        <v>0</v>
      </c>
      <c r="S266" s="234"/>
      <c r="T266" s="34"/>
      <c r="U266" s="34"/>
      <c r="V266" s="34"/>
      <c r="W266" s="34"/>
      <c r="X266" s="34"/>
      <c r="Y266" s="34"/>
      <c r="AB266" s="167">
        <f>ROW()</f>
        <v>266</v>
      </c>
      <c r="AC266" s="168">
        <f t="shared" ca="1" si="69"/>
        <v>0</v>
      </c>
      <c r="AD266" s="168">
        <f t="shared" ca="1" si="70"/>
        <v>0</v>
      </c>
      <c r="AE266" s="169" t="str">
        <f t="shared" ca="1" si="56"/>
        <v>-</v>
      </c>
      <c r="AF266" s="168" t="str">
        <f t="shared" ca="1" si="57"/>
        <v>-</v>
      </c>
      <c r="AG266" s="169" t="str">
        <f t="shared" ca="1" si="58"/>
        <v>-</v>
      </c>
      <c r="AH266" s="168" t="str">
        <f t="shared" ca="1" si="59"/>
        <v>-</v>
      </c>
      <c r="AI266" s="168">
        <f t="shared" ca="1" si="60"/>
        <v>0</v>
      </c>
      <c r="AJ266" s="170">
        <f t="shared" ca="1" si="61"/>
        <v>0</v>
      </c>
      <c r="AK266" s="168">
        <f t="shared" ca="1" si="71"/>
        <v>0</v>
      </c>
      <c r="AL266" s="168">
        <f t="shared" ca="1" si="72"/>
        <v>0</v>
      </c>
    </row>
    <row r="267" spans="1:38" ht="27" customHeight="1" x14ac:dyDescent="0.2">
      <c r="A267" s="56">
        <v>252</v>
      </c>
      <c r="B267" s="309" t="str">
        <f t="shared" ca="1" si="66"/>
        <v>A252</v>
      </c>
      <c r="C267" s="309"/>
      <c r="D267" s="57" t="str">
        <f t="shared" ca="1" si="67"/>
        <v/>
      </c>
      <c r="E267" s="59" t="str">
        <f t="shared" ca="1" si="68"/>
        <v/>
      </c>
      <c r="F267" s="215">
        <f ca="1">IF(LEN(B267)&gt;0,'OBRAČUNANA OSNOVNA PLAČA'!L261,"")</f>
        <v>0</v>
      </c>
      <c r="G267" s="60"/>
      <c r="H267" s="60"/>
      <c r="I267" s="60"/>
      <c r="J267" s="60"/>
      <c r="K267" s="60"/>
      <c r="L267" s="229">
        <f t="shared" si="54"/>
        <v>0</v>
      </c>
      <c r="M267" s="230">
        <f t="shared" ca="1" si="62"/>
        <v>0</v>
      </c>
      <c r="N267" s="230">
        <f t="shared" ca="1" si="63"/>
        <v>0</v>
      </c>
      <c r="O267" s="231">
        <f t="shared" ca="1" si="64"/>
        <v>0</v>
      </c>
      <c r="P267" s="232">
        <f t="shared" ca="1" si="65"/>
        <v>0</v>
      </c>
      <c r="Q267" s="233">
        <f t="shared" ca="1" si="55"/>
        <v>0</v>
      </c>
      <c r="R267" s="233">
        <f ca="1">IF(LEN(B267)&gt;0,'11'!R267-'11'!Q267,"")</f>
        <v>0</v>
      </c>
      <c r="S267" s="234"/>
      <c r="T267" s="34"/>
      <c r="U267" s="34"/>
      <c r="V267" s="34"/>
      <c r="W267" s="34"/>
      <c r="X267" s="34"/>
      <c r="Y267" s="34"/>
      <c r="AB267" s="167">
        <f>ROW()</f>
        <v>267</v>
      </c>
      <c r="AC267" s="168">
        <f t="shared" ca="1" si="69"/>
        <v>0</v>
      </c>
      <c r="AD267" s="168">
        <f t="shared" ca="1" si="70"/>
        <v>0</v>
      </c>
      <c r="AE267" s="169" t="str">
        <f t="shared" ca="1" si="56"/>
        <v>-</v>
      </c>
      <c r="AF267" s="168" t="str">
        <f t="shared" ca="1" si="57"/>
        <v>-</v>
      </c>
      <c r="AG267" s="169" t="str">
        <f t="shared" ca="1" si="58"/>
        <v>-</v>
      </c>
      <c r="AH267" s="168" t="str">
        <f t="shared" ca="1" si="59"/>
        <v>-</v>
      </c>
      <c r="AI267" s="168">
        <f t="shared" ca="1" si="60"/>
        <v>0</v>
      </c>
      <c r="AJ267" s="170">
        <f t="shared" ca="1" si="61"/>
        <v>0</v>
      </c>
      <c r="AK267" s="168">
        <f t="shared" ca="1" si="71"/>
        <v>0</v>
      </c>
      <c r="AL267" s="168">
        <f t="shared" ca="1" si="72"/>
        <v>0</v>
      </c>
    </row>
    <row r="268" spans="1:38" ht="27" customHeight="1" x14ac:dyDescent="0.2">
      <c r="A268" s="56">
        <v>253</v>
      </c>
      <c r="B268" s="309" t="str">
        <f t="shared" ca="1" si="66"/>
        <v>A253</v>
      </c>
      <c r="C268" s="309"/>
      <c r="D268" s="57" t="str">
        <f t="shared" ca="1" si="67"/>
        <v/>
      </c>
      <c r="E268" s="59" t="str">
        <f t="shared" ca="1" si="68"/>
        <v/>
      </c>
      <c r="F268" s="215">
        <f ca="1">IF(LEN(B268)&gt;0,'OBRAČUNANA OSNOVNA PLAČA'!L262,"")</f>
        <v>0</v>
      </c>
      <c r="G268" s="60"/>
      <c r="H268" s="60"/>
      <c r="I268" s="60"/>
      <c r="J268" s="60"/>
      <c r="K268" s="60"/>
      <c r="L268" s="229">
        <f t="shared" si="54"/>
        <v>0</v>
      </c>
      <c r="M268" s="230">
        <f t="shared" ca="1" si="62"/>
        <v>0</v>
      </c>
      <c r="N268" s="230">
        <f t="shared" ca="1" si="63"/>
        <v>0</v>
      </c>
      <c r="O268" s="231">
        <f t="shared" ca="1" si="64"/>
        <v>0</v>
      </c>
      <c r="P268" s="232">
        <f t="shared" ca="1" si="65"/>
        <v>0</v>
      </c>
      <c r="Q268" s="233">
        <f t="shared" ca="1" si="55"/>
        <v>0</v>
      </c>
      <c r="R268" s="233">
        <f ca="1">IF(LEN(B268)&gt;0,'11'!R268-'11'!Q268,"")</f>
        <v>0</v>
      </c>
      <c r="S268" s="234"/>
      <c r="T268" s="34"/>
      <c r="U268" s="34"/>
      <c r="V268" s="34"/>
      <c r="W268" s="34"/>
      <c r="X268" s="34"/>
      <c r="Y268" s="34"/>
      <c r="AB268" s="167">
        <f>ROW()</f>
        <v>268</v>
      </c>
      <c r="AC268" s="168">
        <f t="shared" ca="1" si="69"/>
        <v>0</v>
      </c>
      <c r="AD268" s="168">
        <f t="shared" ca="1" si="70"/>
        <v>0</v>
      </c>
      <c r="AE268" s="169" t="str">
        <f t="shared" ca="1" si="56"/>
        <v>-</v>
      </c>
      <c r="AF268" s="168" t="str">
        <f t="shared" ca="1" si="57"/>
        <v>-</v>
      </c>
      <c r="AG268" s="169" t="str">
        <f t="shared" ca="1" si="58"/>
        <v>-</v>
      </c>
      <c r="AH268" s="168" t="str">
        <f t="shared" ca="1" si="59"/>
        <v>-</v>
      </c>
      <c r="AI268" s="168">
        <f t="shared" ca="1" si="60"/>
        <v>0</v>
      </c>
      <c r="AJ268" s="170">
        <f t="shared" ca="1" si="61"/>
        <v>0</v>
      </c>
      <c r="AK268" s="168">
        <f t="shared" ca="1" si="71"/>
        <v>0</v>
      </c>
      <c r="AL268" s="168">
        <f t="shared" ca="1" si="72"/>
        <v>0</v>
      </c>
    </row>
    <row r="269" spans="1:38" ht="27" customHeight="1" x14ac:dyDescent="0.2">
      <c r="A269" s="56">
        <v>254</v>
      </c>
      <c r="B269" s="309" t="str">
        <f t="shared" ca="1" si="66"/>
        <v>A254</v>
      </c>
      <c r="C269" s="309"/>
      <c r="D269" s="57" t="str">
        <f t="shared" ca="1" si="67"/>
        <v/>
      </c>
      <c r="E269" s="59" t="str">
        <f t="shared" ca="1" si="68"/>
        <v/>
      </c>
      <c r="F269" s="215">
        <f ca="1">IF(LEN(B269)&gt;0,'OBRAČUNANA OSNOVNA PLAČA'!L263,"")</f>
        <v>0</v>
      </c>
      <c r="G269" s="60"/>
      <c r="H269" s="60"/>
      <c r="I269" s="60"/>
      <c r="J269" s="60"/>
      <c r="K269" s="60"/>
      <c r="L269" s="229">
        <f t="shared" si="54"/>
        <v>0</v>
      </c>
      <c r="M269" s="230">
        <f t="shared" ca="1" si="62"/>
        <v>0</v>
      </c>
      <c r="N269" s="230">
        <f t="shared" ca="1" si="63"/>
        <v>0</v>
      </c>
      <c r="O269" s="231">
        <f t="shared" ca="1" si="64"/>
        <v>0</v>
      </c>
      <c r="P269" s="232">
        <f t="shared" ca="1" si="65"/>
        <v>0</v>
      </c>
      <c r="Q269" s="233">
        <f t="shared" ca="1" si="55"/>
        <v>0</v>
      </c>
      <c r="R269" s="233">
        <f ca="1">IF(LEN(B269)&gt;0,'11'!R269-'11'!Q269,"")</f>
        <v>0</v>
      </c>
      <c r="S269" s="234"/>
      <c r="T269" s="34"/>
      <c r="U269" s="34"/>
      <c r="V269" s="34"/>
      <c r="W269" s="34"/>
      <c r="X269" s="34"/>
      <c r="Y269" s="34"/>
      <c r="AB269" s="167">
        <f>ROW()</f>
        <v>269</v>
      </c>
      <c r="AC269" s="168">
        <f t="shared" ca="1" si="69"/>
        <v>0</v>
      </c>
      <c r="AD269" s="168">
        <f t="shared" ca="1" si="70"/>
        <v>0</v>
      </c>
      <c r="AE269" s="169" t="str">
        <f t="shared" ca="1" si="56"/>
        <v>-</v>
      </c>
      <c r="AF269" s="168" t="str">
        <f t="shared" ca="1" si="57"/>
        <v>-</v>
      </c>
      <c r="AG269" s="169" t="str">
        <f t="shared" ca="1" si="58"/>
        <v>-</v>
      </c>
      <c r="AH269" s="168" t="str">
        <f t="shared" ca="1" si="59"/>
        <v>-</v>
      </c>
      <c r="AI269" s="168">
        <f t="shared" ca="1" si="60"/>
        <v>0</v>
      </c>
      <c r="AJ269" s="170">
        <f t="shared" ca="1" si="61"/>
        <v>0</v>
      </c>
      <c r="AK269" s="168">
        <f t="shared" ca="1" si="71"/>
        <v>0</v>
      </c>
      <c r="AL269" s="168">
        <f t="shared" ca="1" si="72"/>
        <v>0</v>
      </c>
    </row>
    <row r="270" spans="1:38" ht="27" customHeight="1" x14ac:dyDescent="0.2">
      <c r="A270" s="56">
        <v>255</v>
      </c>
      <c r="B270" s="309" t="str">
        <f t="shared" ca="1" si="66"/>
        <v>A255</v>
      </c>
      <c r="C270" s="309"/>
      <c r="D270" s="57" t="str">
        <f t="shared" ca="1" si="67"/>
        <v/>
      </c>
      <c r="E270" s="59" t="str">
        <f t="shared" ca="1" si="68"/>
        <v/>
      </c>
      <c r="F270" s="215">
        <f ca="1">IF(LEN(B270)&gt;0,'OBRAČUNANA OSNOVNA PLAČA'!L264,"")</f>
        <v>0</v>
      </c>
      <c r="G270" s="60"/>
      <c r="H270" s="60"/>
      <c r="I270" s="60"/>
      <c r="J270" s="60"/>
      <c r="K270" s="60"/>
      <c r="L270" s="229">
        <f t="shared" si="54"/>
        <v>0</v>
      </c>
      <c r="M270" s="230">
        <f t="shared" ca="1" si="62"/>
        <v>0</v>
      </c>
      <c r="N270" s="230">
        <f t="shared" ca="1" si="63"/>
        <v>0</v>
      </c>
      <c r="O270" s="231">
        <f t="shared" ca="1" si="64"/>
        <v>0</v>
      </c>
      <c r="P270" s="232">
        <f t="shared" ca="1" si="65"/>
        <v>0</v>
      </c>
      <c r="Q270" s="233">
        <f t="shared" ca="1" si="55"/>
        <v>0</v>
      </c>
      <c r="R270" s="233">
        <f ca="1">IF(LEN(B270)&gt;0,'11'!R270-'11'!Q270,"")</f>
        <v>0</v>
      </c>
      <c r="S270" s="234"/>
      <c r="T270" s="34"/>
      <c r="U270" s="34"/>
      <c r="V270" s="34"/>
      <c r="W270" s="34"/>
      <c r="X270" s="34"/>
      <c r="Y270" s="34"/>
      <c r="AB270" s="167">
        <f>ROW()</f>
        <v>270</v>
      </c>
      <c r="AC270" s="168">
        <f t="shared" ca="1" si="69"/>
        <v>0</v>
      </c>
      <c r="AD270" s="168">
        <f t="shared" ca="1" si="70"/>
        <v>0</v>
      </c>
      <c r="AE270" s="169" t="str">
        <f t="shared" ca="1" si="56"/>
        <v>-</v>
      </c>
      <c r="AF270" s="168" t="str">
        <f t="shared" ca="1" si="57"/>
        <v>-</v>
      </c>
      <c r="AG270" s="169" t="str">
        <f t="shared" ca="1" si="58"/>
        <v>-</v>
      </c>
      <c r="AH270" s="168" t="str">
        <f t="shared" ca="1" si="59"/>
        <v>-</v>
      </c>
      <c r="AI270" s="168">
        <f t="shared" ca="1" si="60"/>
        <v>0</v>
      </c>
      <c r="AJ270" s="170">
        <f t="shared" ca="1" si="61"/>
        <v>0</v>
      </c>
      <c r="AK270" s="168">
        <f t="shared" ca="1" si="71"/>
        <v>0</v>
      </c>
      <c r="AL270" s="168">
        <f t="shared" ca="1" si="72"/>
        <v>0</v>
      </c>
    </row>
    <row r="271" spans="1:38" ht="27" customHeight="1" x14ac:dyDescent="0.2">
      <c r="A271" s="56">
        <v>256</v>
      </c>
      <c r="B271" s="309" t="str">
        <f t="shared" ca="1" si="66"/>
        <v>A256</v>
      </c>
      <c r="C271" s="309"/>
      <c r="D271" s="57" t="str">
        <f t="shared" ca="1" si="67"/>
        <v/>
      </c>
      <c r="E271" s="59" t="str">
        <f t="shared" ca="1" si="68"/>
        <v/>
      </c>
      <c r="F271" s="215">
        <f ca="1">IF(LEN(B271)&gt;0,'OBRAČUNANA OSNOVNA PLAČA'!L265,"")</f>
        <v>0</v>
      </c>
      <c r="G271" s="60"/>
      <c r="H271" s="60"/>
      <c r="I271" s="60"/>
      <c r="J271" s="60"/>
      <c r="K271" s="60"/>
      <c r="L271" s="229">
        <f t="shared" si="54"/>
        <v>0</v>
      </c>
      <c r="M271" s="230">
        <f t="shared" ca="1" si="62"/>
        <v>0</v>
      </c>
      <c r="N271" s="230">
        <f t="shared" ca="1" si="63"/>
        <v>0</v>
      </c>
      <c r="O271" s="231">
        <f t="shared" ca="1" si="64"/>
        <v>0</v>
      </c>
      <c r="P271" s="232">
        <f t="shared" ca="1" si="65"/>
        <v>0</v>
      </c>
      <c r="Q271" s="233">
        <f t="shared" ca="1" si="55"/>
        <v>0</v>
      </c>
      <c r="R271" s="233">
        <f ca="1">IF(LEN(B271)&gt;0,'11'!R271-'11'!Q271,"")</f>
        <v>0</v>
      </c>
      <c r="S271" s="234"/>
      <c r="T271" s="34"/>
      <c r="U271" s="34"/>
      <c r="V271" s="34"/>
      <c r="W271" s="34"/>
      <c r="X271" s="34"/>
      <c r="Y271" s="34"/>
      <c r="AB271" s="167">
        <f>ROW()</f>
        <v>271</v>
      </c>
      <c r="AC271" s="168">
        <f t="shared" ca="1" si="69"/>
        <v>0</v>
      </c>
      <c r="AD271" s="168">
        <f t="shared" ca="1" si="70"/>
        <v>0</v>
      </c>
      <c r="AE271" s="169" t="str">
        <f t="shared" ca="1" si="56"/>
        <v>-</v>
      </c>
      <c r="AF271" s="168" t="str">
        <f t="shared" ca="1" si="57"/>
        <v>-</v>
      </c>
      <c r="AG271" s="169" t="str">
        <f t="shared" ca="1" si="58"/>
        <v>-</v>
      </c>
      <c r="AH271" s="168" t="str">
        <f t="shared" ca="1" si="59"/>
        <v>-</v>
      </c>
      <c r="AI271" s="168">
        <f t="shared" ca="1" si="60"/>
        <v>0</v>
      </c>
      <c r="AJ271" s="170">
        <f t="shared" ca="1" si="61"/>
        <v>0</v>
      </c>
      <c r="AK271" s="168">
        <f t="shared" ca="1" si="71"/>
        <v>0</v>
      </c>
      <c r="AL271" s="168">
        <f t="shared" ca="1" si="72"/>
        <v>0</v>
      </c>
    </row>
    <row r="272" spans="1:38" ht="27" customHeight="1" x14ac:dyDescent="0.2">
      <c r="A272" s="56">
        <v>257</v>
      </c>
      <c r="B272" s="309" t="str">
        <f t="shared" ca="1" si="66"/>
        <v>A257</v>
      </c>
      <c r="C272" s="309"/>
      <c r="D272" s="57" t="str">
        <f t="shared" ca="1" si="67"/>
        <v/>
      </c>
      <c r="E272" s="59" t="str">
        <f t="shared" ca="1" si="68"/>
        <v/>
      </c>
      <c r="F272" s="215">
        <f ca="1">IF(LEN(B272)&gt;0,'OBRAČUNANA OSNOVNA PLAČA'!L266,"")</f>
        <v>0</v>
      </c>
      <c r="G272" s="60"/>
      <c r="H272" s="60"/>
      <c r="I272" s="60"/>
      <c r="J272" s="60"/>
      <c r="K272" s="60"/>
      <c r="L272" s="229">
        <f t="shared" ref="L272:L335" si="73">+G272+H272+I272+J272+K272</f>
        <v>0</v>
      </c>
      <c r="M272" s="230">
        <f t="shared" ca="1" si="62"/>
        <v>0</v>
      </c>
      <c r="N272" s="230">
        <f t="shared" ca="1" si="63"/>
        <v>0</v>
      </c>
      <c r="O272" s="231">
        <f t="shared" ca="1" si="64"/>
        <v>0</v>
      </c>
      <c r="P272" s="232">
        <f t="shared" ca="1" si="65"/>
        <v>0</v>
      </c>
      <c r="Q272" s="233">
        <f t="shared" ref="Q272:Q335" ca="1" si="74">MIN(P272,R272)</f>
        <v>0</v>
      </c>
      <c r="R272" s="233">
        <f ca="1">IF(LEN(B272)&gt;0,'11'!R272-'11'!Q272,"")</f>
        <v>0</v>
      </c>
      <c r="S272" s="234"/>
      <c r="T272" s="34"/>
      <c r="U272" s="34"/>
      <c r="V272" s="34"/>
      <c r="W272" s="34"/>
      <c r="X272" s="34"/>
      <c r="Y272" s="34"/>
      <c r="AB272" s="167">
        <f>ROW()</f>
        <v>272</v>
      </c>
      <c r="AC272" s="168">
        <f t="shared" ca="1" si="69"/>
        <v>0</v>
      </c>
      <c r="AD272" s="168">
        <f t="shared" ca="1" si="70"/>
        <v>0</v>
      </c>
      <c r="AE272" s="169" t="str">
        <f t="shared" ref="AE272:AE335" ca="1" si="75">IF(AC272&gt;=AD272,"-",$L272/(5*MAX($M$1021:$M$1022)))</f>
        <v>-</v>
      </c>
      <c r="AF272" s="168" t="str">
        <f t="shared" ref="AF272:AF335" ca="1" si="76">IF(AC272&gt;=AD272,"-",$L272/(5*MAX($M$1021:$M$1022))*AK272)</f>
        <v>-</v>
      </c>
      <c r="AG272" s="169" t="str">
        <f t="shared" ref="AG272:AG335" ca="1" si="77">IF(AE272="-","-",AE272*$AF$1017)</f>
        <v>-</v>
      </c>
      <c r="AH272" s="168" t="str">
        <f t="shared" ref="AH272:AH335" ca="1" si="78">IF(AF272="-","-",AF272*$AF$1017)</f>
        <v>-</v>
      </c>
      <c r="AI272" s="168">
        <f t="shared" ref="AI272:AI335" ca="1" si="79">IF(AG272="-",0,MIN(AH272,R272))</f>
        <v>0</v>
      </c>
      <c r="AJ272" s="170">
        <f t="shared" ref="AJ272:AJ335" ca="1" si="80">+AD272-AC272</f>
        <v>0</v>
      </c>
      <c r="AK272" s="168">
        <f t="shared" ca="1" si="71"/>
        <v>0</v>
      </c>
      <c r="AL272" s="168">
        <f t="shared" ca="1" si="72"/>
        <v>0</v>
      </c>
    </row>
    <row r="273" spans="1:38" ht="27" customHeight="1" x14ac:dyDescent="0.2">
      <c r="A273" s="56">
        <v>258</v>
      </c>
      <c r="B273" s="309" t="str">
        <f t="shared" ca="1" si="66"/>
        <v>A258</v>
      </c>
      <c r="C273" s="309"/>
      <c r="D273" s="57" t="str">
        <f t="shared" ca="1" si="67"/>
        <v/>
      </c>
      <c r="E273" s="59" t="str">
        <f t="shared" ca="1" si="68"/>
        <v/>
      </c>
      <c r="F273" s="215">
        <f ca="1">IF(LEN(B273)&gt;0,'OBRAČUNANA OSNOVNA PLAČA'!L267,"")</f>
        <v>0</v>
      </c>
      <c r="G273" s="60"/>
      <c r="H273" s="60"/>
      <c r="I273" s="60"/>
      <c r="J273" s="60"/>
      <c r="K273" s="60"/>
      <c r="L273" s="229">
        <f t="shared" si="73"/>
        <v>0</v>
      </c>
      <c r="M273" s="230">
        <f t="shared" ref="M273:M336" ca="1" si="81">IF(LEN(B273)&gt;0,L273/5,"")</f>
        <v>0</v>
      </c>
      <c r="N273" s="230">
        <f t="shared" ref="N273:N336" ca="1" si="82">IF(LEN(B273)&gt;0,F273*M273,"")</f>
        <v>0</v>
      </c>
      <c r="O273" s="231">
        <f t="shared" ref="O273:O336" ca="1" si="83">IF(LEN(B273)&gt;0,M273*$P$1017,"")</f>
        <v>0</v>
      </c>
      <c r="P273" s="232">
        <f t="shared" ref="P273:P336" ca="1" si="84">IF(LEN(B273)&gt;0,F273*O273,"")</f>
        <v>0</v>
      </c>
      <c r="Q273" s="233">
        <f t="shared" ca="1" si="74"/>
        <v>0</v>
      </c>
      <c r="R273" s="233">
        <f ca="1">IF(LEN(B273)&gt;0,'11'!R273-'11'!Q273,"")</f>
        <v>0</v>
      </c>
      <c r="S273" s="234"/>
      <c r="T273" s="34"/>
      <c r="U273" s="34"/>
      <c r="V273" s="34"/>
      <c r="W273" s="34"/>
      <c r="X273" s="34"/>
      <c r="Y273" s="34"/>
      <c r="AB273" s="167">
        <f>ROW()</f>
        <v>273</v>
      </c>
      <c r="AC273" s="168">
        <f t="shared" ca="1" si="69"/>
        <v>0</v>
      </c>
      <c r="AD273" s="168">
        <f t="shared" ca="1" si="70"/>
        <v>0</v>
      </c>
      <c r="AE273" s="169" t="str">
        <f t="shared" ca="1" si="75"/>
        <v>-</v>
      </c>
      <c r="AF273" s="168" t="str">
        <f t="shared" ca="1" si="76"/>
        <v>-</v>
      </c>
      <c r="AG273" s="169" t="str">
        <f t="shared" ca="1" si="77"/>
        <v>-</v>
      </c>
      <c r="AH273" s="168" t="str">
        <f t="shared" ca="1" si="78"/>
        <v>-</v>
      </c>
      <c r="AI273" s="168">
        <f t="shared" ca="1" si="79"/>
        <v>0</v>
      </c>
      <c r="AJ273" s="170">
        <f t="shared" ca="1" si="80"/>
        <v>0</v>
      </c>
      <c r="AK273" s="168">
        <f t="shared" ca="1" si="71"/>
        <v>0</v>
      </c>
      <c r="AL273" s="168">
        <f t="shared" ca="1" si="72"/>
        <v>0</v>
      </c>
    </row>
    <row r="274" spans="1:38" ht="27" customHeight="1" x14ac:dyDescent="0.2">
      <c r="A274" s="56">
        <v>259</v>
      </c>
      <c r="B274" s="309" t="str">
        <f t="shared" ca="1" si="66"/>
        <v>A259</v>
      </c>
      <c r="C274" s="309"/>
      <c r="D274" s="57" t="str">
        <f t="shared" ca="1" si="67"/>
        <v/>
      </c>
      <c r="E274" s="59" t="str">
        <f t="shared" ca="1" si="68"/>
        <v/>
      </c>
      <c r="F274" s="215">
        <f ca="1">IF(LEN(B274)&gt;0,'OBRAČUNANA OSNOVNA PLAČA'!L268,"")</f>
        <v>0</v>
      </c>
      <c r="G274" s="60"/>
      <c r="H274" s="60"/>
      <c r="I274" s="60"/>
      <c r="J274" s="60"/>
      <c r="K274" s="60"/>
      <c r="L274" s="229">
        <f t="shared" si="73"/>
        <v>0</v>
      </c>
      <c r="M274" s="230">
        <f t="shared" ca="1" si="81"/>
        <v>0</v>
      </c>
      <c r="N274" s="230">
        <f t="shared" ca="1" si="82"/>
        <v>0</v>
      </c>
      <c r="O274" s="231">
        <f t="shared" ca="1" si="83"/>
        <v>0</v>
      </c>
      <c r="P274" s="232">
        <f t="shared" ca="1" si="84"/>
        <v>0</v>
      </c>
      <c r="Q274" s="233">
        <f t="shared" ca="1" si="74"/>
        <v>0</v>
      </c>
      <c r="R274" s="233">
        <f ca="1">IF(LEN(B274)&gt;0,'11'!R274-'11'!Q274,"")</f>
        <v>0</v>
      </c>
      <c r="S274" s="234"/>
      <c r="T274" s="34"/>
      <c r="U274" s="34"/>
      <c r="V274" s="34"/>
      <c r="W274" s="34"/>
      <c r="X274" s="34"/>
      <c r="Y274" s="34"/>
      <c r="AB274" s="167">
        <f>ROW()</f>
        <v>274</v>
      </c>
      <c r="AC274" s="168">
        <f t="shared" ca="1" si="69"/>
        <v>0</v>
      </c>
      <c r="AD274" s="168">
        <f t="shared" ca="1" si="70"/>
        <v>0</v>
      </c>
      <c r="AE274" s="169" t="str">
        <f t="shared" ca="1" si="75"/>
        <v>-</v>
      </c>
      <c r="AF274" s="168" t="str">
        <f t="shared" ca="1" si="76"/>
        <v>-</v>
      </c>
      <c r="AG274" s="169" t="str">
        <f t="shared" ca="1" si="77"/>
        <v>-</v>
      </c>
      <c r="AH274" s="168" t="str">
        <f t="shared" ca="1" si="78"/>
        <v>-</v>
      </c>
      <c r="AI274" s="168">
        <f t="shared" ca="1" si="79"/>
        <v>0</v>
      </c>
      <c r="AJ274" s="170">
        <f t="shared" ca="1" si="80"/>
        <v>0</v>
      </c>
      <c r="AK274" s="168">
        <f t="shared" ca="1" si="71"/>
        <v>0</v>
      </c>
      <c r="AL274" s="168">
        <f t="shared" ca="1" si="72"/>
        <v>0</v>
      </c>
    </row>
    <row r="275" spans="1:38" ht="27" customHeight="1" x14ac:dyDescent="0.2">
      <c r="A275" s="56">
        <v>260</v>
      </c>
      <c r="B275" s="309" t="str">
        <f t="shared" ca="1" si="66"/>
        <v>A260</v>
      </c>
      <c r="C275" s="309"/>
      <c r="D275" s="57" t="str">
        <f t="shared" ca="1" si="67"/>
        <v/>
      </c>
      <c r="E275" s="59" t="str">
        <f t="shared" ca="1" si="68"/>
        <v/>
      </c>
      <c r="F275" s="215">
        <f ca="1">IF(LEN(B275)&gt;0,'OBRAČUNANA OSNOVNA PLAČA'!L269,"")</f>
        <v>0</v>
      </c>
      <c r="G275" s="60"/>
      <c r="H275" s="60"/>
      <c r="I275" s="60"/>
      <c r="J275" s="60"/>
      <c r="K275" s="60"/>
      <c r="L275" s="229">
        <f t="shared" si="73"/>
        <v>0</v>
      </c>
      <c r="M275" s="230">
        <f t="shared" ca="1" si="81"/>
        <v>0</v>
      </c>
      <c r="N275" s="230">
        <f t="shared" ca="1" si="82"/>
        <v>0</v>
      </c>
      <c r="O275" s="231">
        <f t="shared" ca="1" si="83"/>
        <v>0</v>
      </c>
      <c r="P275" s="232">
        <f t="shared" ca="1" si="84"/>
        <v>0</v>
      </c>
      <c r="Q275" s="233">
        <f t="shared" ca="1" si="74"/>
        <v>0</v>
      </c>
      <c r="R275" s="233">
        <f ca="1">IF(LEN(B275)&gt;0,'11'!R275-'11'!Q275,"")</f>
        <v>0</v>
      </c>
      <c r="S275" s="234"/>
      <c r="T275" s="34"/>
      <c r="U275" s="34"/>
      <c r="V275" s="34"/>
      <c r="W275" s="34"/>
      <c r="X275" s="34"/>
      <c r="Y275" s="34"/>
      <c r="AB275" s="167">
        <f>ROW()</f>
        <v>275</v>
      </c>
      <c r="AC275" s="168">
        <f t="shared" ca="1" si="69"/>
        <v>0</v>
      </c>
      <c r="AD275" s="168">
        <f t="shared" ca="1" si="70"/>
        <v>0</v>
      </c>
      <c r="AE275" s="169" t="str">
        <f t="shared" ca="1" si="75"/>
        <v>-</v>
      </c>
      <c r="AF275" s="168" t="str">
        <f t="shared" ca="1" si="76"/>
        <v>-</v>
      </c>
      <c r="AG275" s="169" t="str">
        <f t="shared" ca="1" si="77"/>
        <v>-</v>
      </c>
      <c r="AH275" s="168" t="str">
        <f t="shared" ca="1" si="78"/>
        <v>-</v>
      </c>
      <c r="AI275" s="168">
        <f t="shared" ca="1" si="79"/>
        <v>0</v>
      </c>
      <c r="AJ275" s="170">
        <f t="shared" ca="1" si="80"/>
        <v>0</v>
      </c>
      <c r="AK275" s="168">
        <f t="shared" ca="1" si="71"/>
        <v>0</v>
      </c>
      <c r="AL275" s="168">
        <f t="shared" ca="1" si="72"/>
        <v>0</v>
      </c>
    </row>
    <row r="276" spans="1:38" ht="27" customHeight="1" x14ac:dyDescent="0.2">
      <c r="A276" s="56">
        <v>261</v>
      </c>
      <c r="B276" s="309" t="str">
        <f t="shared" ca="1" si="66"/>
        <v>A261</v>
      </c>
      <c r="C276" s="309"/>
      <c r="D276" s="57" t="str">
        <f t="shared" ca="1" si="67"/>
        <v/>
      </c>
      <c r="E276" s="59" t="str">
        <f t="shared" ca="1" si="68"/>
        <v/>
      </c>
      <c r="F276" s="215">
        <f ca="1">IF(LEN(B276)&gt;0,'OBRAČUNANA OSNOVNA PLAČA'!L270,"")</f>
        <v>0</v>
      </c>
      <c r="G276" s="60"/>
      <c r="H276" s="60"/>
      <c r="I276" s="60"/>
      <c r="J276" s="60"/>
      <c r="K276" s="60"/>
      <c r="L276" s="229">
        <f t="shared" si="73"/>
        <v>0</v>
      </c>
      <c r="M276" s="230">
        <f t="shared" ca="1" si="81"/>
        <v>0</v>
      </c>
      <c r="N276" s="230">
        <f t="shared" ca="1" si="82"/>
        <v>0</v>
      </c>
      <c r="O276" s="231">
        <f t="shared" ca="1" si="83"/>
        <v>0</v>
      </c>
      <c r="P276" s="232">
        <f t="shared" ca="1" si="84"/>
        <v>0</v>
      </c>
      <c r="Q276" s="233">
        <f t="shared" ca="1" si="74"/>
        <v>0</v>
      </c>
      <c r="R276" s="233">
        <f ca="1">IF(LEN(B276)&gt;0,'11'!R276-'11'!Q276,"")</f>
        <v>0</v>
      </c>
      <c r="S276" s="234"/>
      <c r="T276" s="34"/>
      <c r="U276" s="34"/>
      <c r="V276" s="34"/>
      <c r="W276" s="34"/>
      <c r="X276" s="34"/>
      <c r="Y276" s="34"/>
      <c r="AB276" s="167">
        <f>ROW()</f>
        <v>276</v>
      </c>
      <c r="AC276" s="168">
        <f t="shared" ca="1" si="69"/>
        <v>0</v>
      </c>
      <c r="AD276" s="168">
        <f t="shared" ca="1" si="70"/>
        <v>0</v>
      </c>
      <c r="AE276" s="169" t="str">
        <f t="shared" ca="1" si="75"/>
        <v>-</v>
      </c>
      <c r="AF276" s="168" t="str">
        <f t="shared" ca="1" si="76"/>
        <v>-</v>
      </c>
      <c r="AG276" s="169" t="str">
        <f t="shared" ca="1" si="77"/>
        <v>-</v>
      </c>
      <c r="AH276" s="168" t="str">
        <f t="shared" ca="1" si="78"/>
        <v>-</v>
      </c>
      <c r="AI276" s="168">
        <f t="shared" ca="1" si="79"/>
        <v>0</v>
      </c>
      <c r="AJ276" s="170">
        <f t="shared" ca="1" si="80"/>
        <v>0</v>
      </c>
      <c r="AK276" s="168">
        <f t="shared" ca="1" si="71"/>
        <v>0</v>
      </c>
      <c r="AL276" s="168">
        <f t="shared" ca="1" si="72"/>
        <v>0</v>
      </c>
    </row>
    <row r="277" spans="1:38" ht="27" customHeight="1" x14ac:dyDescent="0.2">
      <c r="A277" s="56">
        <v>262</v>
      </c>
      <c r="B277" s="309" t="str">
        <f t="shared" ca="1" si="66"/>
        <v>A262</v>
      </c>
      <c r="C277" s="309"/>
      <c r="D277" s="57" t="str">
        <f t="shared" ca="1" si="67"/>
        <v/>
      </c>
      <c r="E277" s="59" t="str">
        <f t="shared" ca="1" si="68"/>
        <v/>
      </c>
      <c r="F277" s="215">
        <f ca="1">IF(LEN(B277)&gt;0,'OBRAČUNANA OSNOVNA PLAČA'!L271,"")</f>
        <v>0</v>
      </c>
      <c r="G277" s="60"/>
      <c r="H277" s="60"/>
      <c r="I277" s="60"/>
      <c r="J277" s="60"/>
      <c r="K277" s="60"/>
      <c r="L277" s="229">
        <f t="shared" si="73"/>
        <v>0</v>
      </c>
      <c r="M277" s="230">
        <f t="shared" ca="1" si="81"/>
        <v>0</v>
      </c>
      <c r="N277" s="230">
        <f t="shared" ca="1" si="82"/>
        <v>0</v>
      </c>
      <c r="O277" s="231">
        <f t="shared" ca="1" si="83"/>
        <v>0</v>
      </c>
      <c r="P277" s="232">
        <f t="shared" ca="1" si="84"/>
        <v>0</v>
      </c>
      <c r="Q277" s="233">
        <f t="shared" ca="1" si="74"/>
        <v>0</v>
      </c>
      <c r="R277" s="233">
        <f ca="1">IF(LEN(B277)&gt;0,'11'!R277-'11'!Q277,"")</f>
        <v>0</v>
      </c>
      <c r="S277" s="234"/>
      <c r="T277" s="34"/>
      <c r="U277" s="34"/>
      <c r="V277" s="34"/>
      <c r="W277" s="34"/>
      <c r="X277" s="34"/>
      <c r="Y277" s="34"/>
      <c r="AB277" s="167">
        <f>ROW()</f>
        <v>277</v>
      </c>
      <c r="AC277" s="168">
        <f t="shared" ca="1" si="69"/>
        <v>0</v>
      </c>
      <c r="AD277" s="168">
        <f t="shared" ca="1" si="70"/>
        <v>0</v>
      </c>
      <c r="AE277" s="169" t="str">
        <f t="shared" ca="1" si="75"/>
        <v>-</v>
      </c>
      <c r="AF277" s="168" t="str">
        <f t="shared" ca="1" si="76"/>
        <v>-</v>
      </c>
      <c r="AG277" s="169" t="str">
        <f t="shared" ca="1" si="77"/>
        <v>-</v>
      </c>
      <c r="AH277" s="168" t="str">
        <f t="shared" ca="1" si="78"/>
        <v>-</v>
      </c>
      <c r="AI277" s="168">
        <f t="shared" ca="1" si="79"/>
        <v>0</v>
      </c>
      <c r="AJ277" s="170">
        <f t="shared" ca="1" si="80"/>
        <v>0</v>
      </c>
      <c r="AK277" s="168">
        <f t="shared" ca="1" si="71"/>
        <v>0</v>
      </c>
      <c r="AL277" s="168">
        <f t="shared" ca="1" si="72"/>
        <v>0</v>
      </c>
    </row>
    <row r="278" spans="1:38" ht="27" customHeight="1" x14ac:dyDescent="0.2">
      <c r="A278" s="56">
        <v>263</v>
      </c>
      <c r="B278" s="309" t="str">
        <f t="shared" ca="1" si="66"/>
        <v>A263</v>
      </c>
      <c r="C278" s="309"/>
      <c r="D278" s="57" t="str">
        <f t="shared" ca="1" si="67"/>
        <v/>
      </c>
      <c r="E278" s="59" t="str">
        <f t="shared" ca="1" si="68"/>
        <v/>
      </c>
      <c r="F278" s="215">
        <f ca="1">IF(LEN(B278)&gt;0,'OBRAČUNANA OSNOVNA PLAČA'!L272,"")</f>
        <v>0</v>
      </c>
      <c r="G278" s="60"/>
      <c r="H278" s="60"/>
      <c r="I278" s="60"/>
      <c r="J278" s="60"/>
      <c r="K278" s="60"/>
      <c r="L278" s="229">
        <f t="shared" si="73"/>
        <v>0</v>
      </c>
      <c r="M278" s="230">
        <f t="shared" ca="1" si="81"/>
        <v>0</v>
      </c>
      <c r="N278" s="230">
        <f t="shared" ca="1" si="82"/>
        <v>0</v>
      </c>
      <c r="O278" s="231">
        <f t="shared" ca="1" si="83"/>
        <v>0</v>
      </c>
      <c r="P278" s="232">
        <f t="shared" ca="1" si="84"/>
        <v>0</v>
      </c>
      <c r="Q278" s="233">
        <f t="shared" ca="1" si="74"/>
        <v>0</v>
      </c>
      <c r="R278" s="233">
        <f ca="1">IF(LEN(B278)&gt;0,'11'!R278-'11'!Q278,"")</f>
        <v>0</v>
      </c>
      <c r="S278" s="234"/>
      <c r="T278" s="34"/>
      <c r="U278" s="34"/>
      <c r="V278" s="34"/>
      <c r="W278" s="34"/>
      <c r="X278" s="34"/>
      <c r="Y278" s="34"/>
      <c r="AB278" s="167">
        <f>ROW()</f>
        <v>278</v>
      </c>
      <c r="AC278" s="168">
        <f t="shared" ca="1" si="69"/>
        <v>0</v>
      </c>
      <c r="AD278" s="168">
        <f t="shared" ca="1" si="70"/>
        <v>0</v>
      </c>
      <c r="AE278" s="169" t="str">
        <f t="shared" ca="1" si="75"/>
        <v>-</v>
      </c>
      <c r="AF278" s="168" t="str">
        <f t="shared" ca="1" si="76"/>
        <v>-</v>
      </c>
      <c r="AG278" s="169" t="str">
        <f t="shared" ca="1" si="77"/>
        <v>-</v>
      </c>
      <c r="AH278" s="168" t="str">
        <f t="shared" ca="1" si="78"/>
        <v>-</v>
      </c>
      <c r="AI278" s="168">
        <f t="shared" ca="1" si="79"/>
        <v>0</v>
      </c>
      <c r="AJ278" s="170">
        <f t="shared" ca="1" si="80"/>
        <v>0</v>
      </c>
      <c r="AK278" s="168">
        <f t="shared" ca="1" si="71"/>
        <v>0</v>
      </c>
      <c r="AL278" s="168">
        <f t="shared" ca="1" si="72"/>
        <v>0</v>
      </c>
    </row>
    <row r="279" spans="1:38" ht="27" customHeight="1" x14ac:dyDescent="0.2">
      <c r="A279" s="56">
        <v>264</v>
      </c>
      <c r="B279" s="309" t="str">
        <f t="shared" ca="1" si="66"/>
        <v>A264</v>
      </c>
      <c r="C279" s="309"/>
      <c r="D279" s="57" t="str">
        <f t="shared" ca="1" si="67"/>
        <v/>
      </c>
      <c r="E279" s="59" t="str">
        <f t="shared" ca="1" si="68"/>
        <v/>
      </c>
      <c r="F279" s="215">
        <f ca="1">IF(LEN(B279)&gt;0,'OBRAČUNANA OSNOVNA PLAČA'!L273,"")</f>
        <v>0</v>
      </c>
      <c r="G279" s="60"/>
      <c r="H279" s="60"/>
      <c r="I279" s="60"/>
      <c r="J279" s="60"/>
      <c r="K279" s="60"/>
      <c r="L279" s="229">
        <f t="shared" si="73"/>
        <v>0</v>
      </c>
      <c r="M279" s="230">
        <f t="shared" ca="1" si="81"/>
        <v>0</v>
      </c>
      <c r="N279" s="230">
        <f t="shared" ca="1" si="82"/>
        <v>0</v>
      </c>
      <c r="O279" s="231">
        <f t="shared" ca="1" si="83"/>
        <v>0</v>
      </c>
      <c r="P279" s="232">
        <f t="shared" ca="1" si="84"/>
        <v>0</v>
      </c>
      <c r="Q279" s="233">
        <f t="shared" ca="1" si="74"/>
        <v>0</v>
      </c>
      <c r="R279" s="233">
        <f ca="1">IF(LEN(B279)&gt;0,'11'!R279-'11'!Q279,"")</f>
        <v>0</v>
      </c>
      <c r="S279" s="234"/>
      <c r="T279" s="34"/>
      <c r="U279" s="34"/>
      <c r="V279" s="34"/>
      <c r="W279" s="34"/>
      <c r="X279" s="34"/>
      <c r="Y279" s="34"/>
      <c r="AB279" s="167">
        <f>ROW()</f>
        <v>279</v>
      </c>
      <c r="AC279" s="168">
        <f t="shared" ca="1" si="69"/>
        <v>0</v>
      </c>
      <c r="AD279" s="168">
        <f t="shared" ca="1" si="70"/>
        <v>0</v>
      </c>
      <c r="AE279" s="169" t="str">
        <f t="shared" ca="1" si="75"/>
        <v>-</v>
      </c>
      <c r="AF279" s="168" t="str">
        <f t="shared" ca="1" si="76"/>
        <v>-</v>
      </c>
      <c r="AG279" s="169" t="str">
        <f t="shared" ca="1" si="77"/>
        <v>-</v>
      </c>
      <c r="AH279" s="168" t="str">
        <f t="shared" ca="1" si="78"/>
        <v>-</v>
      </c>
      <c r="AI279" s="168">
        <f t="shared" ca="1" si="79"/>
        <v>0</v>
      </c>
      <c r="AJ279" s="170">
        <f t="shared" ca="1" si="80"/>
        <v>0</v>
      </c>
      <c r="AK279" s="168">
        <f t="shared" ca="1" si="71"/>
        <v>0</v>
      </c>
      <c r="AL279" s="168">
        <f t="shared" ca="1" si="72"/>
        <v>0</v>
      </c>
    </row>
    <row r="280" spans="1:38" ht="27" customHeight="1" x14ac:dyDescent="0.2">
      <c r="A280" s="56">
        <v>265</v>
      </c>
      <c r="B280" s="309" t="str">
        <f t="shared" ca="1" si="66"/>
        <v>A265</v>
      </c>
      <c r="C280" s="309"/>
      <c r="D280" s="57" t="str">
        <f t="shared" ca="1" si="67"/>
        <v/>
      </c>
      <c r="E280" s="59" t="str">
        <f t="shared" ca="1" si="68"/>
        <v/>
      </c>
      <c r="F280" s="215">
        <f ca="1">IF(LEN(B280)&gt;0,'OBRAČUNANA OSNOVNA PLAČA'!L274,"")</f>
        <v>0</v>
      </c>
      <c r="G280" s="60"/>
      <c r="H280" s="60"/>
      <c r="I280" s="60"/>
      <c r="J280" s="60"/>
      <c r="K280" s="60"/>
      <c r="L280" s="229">
        <f t="shared" si="73"/>
        <v>0</v>
      </c>
      <c r="M280" s="230">
        <f t="shared" ca="1" si="81"/>
        <v>0</v>
      </c>
      <c r="N280" s="230">
        <f t="shared" ca="1" si="82"/>
        <v>0</v>
      </c>
      <c r="O280" s="231">
        <f t="shared" ca="1" si="83"/>
        <v>0</v>
      </c>
      <c r="P280" s="232">
        <f t="shared" ca="1" si="84"/>
        <v>0</v>
      </c>
      <c r="Q280" s="233">
        <f t="shared" ca="1" si="74"/>
        <v>0</v>
      </c>
      <c r="R280" s="233">
        <f ca="1">IF(LEN(B280)&gt;0,'11'!R280-'11'!Q280,"")</f>
        <v>0</v>
      </c>
      <c r="S280" s="234"/>
      <c r="T280" s="34"/>
      <c r="U280" s="34"/>
      <c r="V280" s="34"/>
      <c r="W280" s="34"/>
      <c r="X280" s="34"/>
      <c r="Y280" s="34"/>
      <c r="AB280" s="167">
        <f>ROW()</f>
        <v>280</v>
      </c>
      <c r="AC280" s="168">
        <f t="shared" ca="1" si="69"/>
        <v>0</v>
      </c>
      <c r="AD280" s="168">
        <f t="shared" ca="1" si="70"/>
        <v>0</v>
      </c>
      <c r="AE280" s="169" t="str">
        <f t="shared" ca="1" si="75"/>
        <v>-</v>
      </c>
      <c r="AF280" s="168" t="str">
        <f t="shared" ca="1" si="76"/>
        <v>-</v>
      </c>
      <c r="AG280" s="169" t="str">
        <f t="shared" ca="1" si="77"/>
        <v>-</v>
      </c>
      <c r="AH280" s="168" t="str">
        <f t="shared" ca="1" si="78"/>
        <v>-</v>
      </c>
      <c r="AI280" s="168">
        <f t="shared" ca="1" si="79"/>
        <v>0</v>
      </c>
      <c r="AJ280" s="170">
        <f t="shared" ca="1" si="80"/>
        <v>0</v>
      </c>
      <c r="AK280" s="168">
        <f t="shared" ca="1" si="71"/>
        <v>0</v>
      </c>
      <c r="AL280" s="168">
        <f t="shared" ca="1" si="72"/>
        <v>0</v>
      </c>
    </row>
    <row r="281" spans="1:38" ht="27" customHeight="1" x14ac:dyDescent="0.2">
      <c r="A281" s="56">
        <v>266</v>
      </c>
      <c r="B281" s="309" t="str">
        <f t="shared" ca="1" si="66"/>
        <v>A266</v>
      </c>
      <c r="C281" s="309"/>
      <c r="D281" s="57" t="str">
        <f t="shared" ca="1" si="67"/>
        <v/>
      </c>
      <c r="E281" s="59" t="str">
        <f t="shared" ca="1" si="68"/>
        <v/>
      </c>
      <c r="F281" s="215">
        <f ca="1">IF(LEN(B281)&gt;0,'OBRAČUNANA OSNOVNA PLAČA'!L275,"")</f>
        <v>0</v>
      </c>
      <c r="G281" s="60"/>
      <c r="H281" s="60"/>
      <c r="I281" s="60"/>
      <c r="J281" s="60"/>
      <c r="K281" s="60"/>
      <c r="L281" s="229">
        <f t="shared" si="73"/>
        <v>0</v>
      </c>
      <c r="M281" s="230">
        <f t="shared" ca="1" si="81"/>
        <v>0</v>
      </c>
      <c r="N281" s="230">
        <f t="shared" ca="1" si="82"/>
        <v>0</v>
      </c>
      <c r="O281" s="231">
        <f t="shared" ca="1" si="83"/>
        <v>0</v>
      </c>
      <c r="P281" s="232">
        <f t="shared" ca="1" si="84"/>
        <v>0</v>
      </c>
      <c r="Q281" s="233">
        <f t="shared" ca="1" si="74"/>
        <v>0</v>
      </c>
      <c r="R281" s="233">
        <f ca="1">IF(LEN(B281)&gt;0,'11'!R281-'11'!Q281,"")</f>
        <v>0</v>
      </c>
      <c r="S281" s="234"/>
      <c r="T281" s="34"/>
      <c r="U281" s="34"/>
      <c r="V281" s="34"/>
      <c r="W281" s="34"/>
      <c r="X281" s="34"/>
      <c r="Y281" s="34"/>
      <c r="AB281" s="167">
        <f>ROW()</f>
        <v>281</v>
      </c>
      <c r="AC281" s="168">
        <f t="shared" ca="1" si="69"/>
        <v>0</v>
      </c>
      <c r="AD281" s="168">
        <f t="shared" ca="1" si="70"/>
        <v>0</v>
      </c>
      <c r="AE281" s="169" t="str">
        <f t="shared" ca="1" si="75"/>
        <v>-</v>
      </c>
      <c r="AF281" s="168" t="str">
        <f t="shared" ca="1" si="76"/>
        <v>-</v>
      </c>
      <c r="AG281" s="169" t="str">
        <f t="shared" ca="1" si="77"/>
        <v>-</v>
      </c>
      <c r="AH281" s="168" t="str">
        <f t="shared" ca="1" si="78"/>
        <v>-</v>
      </c>
      <c r="AI281" s="168">
        <f t="shared" ca="1" si="79"/>
        <v>0</v>
      </c>
      <c r="AJ281" s="170">
        <f t="shared" ca="1" si="80"/>
        <v>0</v>
      </c>
      <c r="AK281" s="168">
        <f t="shared" ca="1" si="71"/>
        <v>0</v>
      </c>
      <c r="AL281" s="168">
        <f t="shared" ca="1" si="72"/>
        <v>0</v>
      </c>
    </row>
    <row r="282" spans="1:38" ht="27" customHeight="1" x14ac:dyDescent="0.2">
      <c r="A282" s="56">
        <v>267</v>
      </c>
      <c r="B282" s="309" t="str">
        <f t="shared" ca="1" si="66"/>
        <v>A267</v>
      </c>
      <c r="C282" s="309"/>
      <c r="D282" s="57" t="str">
        <f t="shared" ca="1" si="67"/>
        <v/>
      </c>
      <c r="E282" s="59" t="str">
        <f t="shared" ca="1" si="68"/>
        <v/>
      </c>
      <c r="F282" s="215">
        <f ca="1">IF(LEN(B282)&gt;0,'OBRAČUNANA OSNOVNA PLAČA'!L276,"")</f>
        <v>0</v>
      </c>
      <c r="G282" s="60"/>
      <c r="H282" s="60"/>
      <c r="I282" s="60"/>
      <c r="J282" s="60"/>
      <c r="K282" s="60"/>
      <c r="L282" s="229">
        <f t="shared" si="73"/>
        <v>0</v>
      </c>
      <c r="M282" s="230">
        <f t="shared" ca="1" si="81"/>
        <v>0</v>
      </c>
      <c r="N282" s="230">
        <f t="shared" ca="1" si="82"/>
        <v>0</v>
      </c>
      <c r="O282" s="231">
        <f t="shared" ca="1" si="83"/>
        <v>0</v>
      </c>
      <c r="P282" s="232">
        <f t="shared" ca="1" si="84"/>
        <v>0</v>
      </c>
      <c r="Q282" s="233">
        <f t="shared" ca="1" si="74"/>
        <v>0</v>
      </c>
      <c r="R282" s="233">
        <f ca="1">IF(LEN(B282)&gt;0,'11'!R282-'11'!Q282,"")</f>
        <v>0</v>
      </c>
      <c r="S282" s="234"/>
      <c r="T282" s="34"/>
      <c r="U282" s="34"/>
      <c r="V282" s="34"/>
      <c r="W282" s="34"/>
      <c r="X282" s="34"/>
      <c r="Y282" s="34"/>
      <c r="AB282" s="167">
        <f>ROW()</f>
        <v>282</v>
      </c>
      <c r="AC282" s="168">
        <f t="shared" ca="1" si="69"/>
        <v>0</v>
      </c>
      <c r="AD282" s="168">
        <f t="shared" ca="1" si="70"/>
        <v>0</v>
      </c>
      <c r="AE282" s="169" t="str">
        <f t="shared" ca="1" si="75"/>
        <v>-</v>
      </c>
      <c r="AF282" s="168" t="str">
        <f t="shared" ca="1" si="76"/>
        <v>-</v>
      </c>
      <c r="AG282" s="169" t="str">
        <f t="shared" ca="1" si="77"/>
        <v>-</v>
      </c>
      <c r="AH282" s="168" t="str">
        <f t="shared" ca="1" si="78"/>
        <v>-</v>
      </c>
      <c r="AI282" s="168">
        <f t="shared" ca="1" si="79"/>
        <v>0</v>
      </c>
      <c r="AJ282" s="170">
        <f t="shared" ca="1" si="80"/>
        <v>0</v>
      </c>
      <c r="AK282" s="168">
        <f t="shared" ca="1" si="71"/>
        <v>0</v>
      </c>
      <c r="AL282" s="168">
        <f t="shared" ca="1" si="72"/>
        <v>0</v>
      </c>
    </row>
    <row r="283" spans="1:38" ht="27" customHeight="1" x14ac:dyDescent="0.2">
      <c r="A283" s="56">
        <v>268</v>
      </c>
      <c r="B283" s="309" t="str">
        <f t="shared" ca="1" si="66"/>
        <v>A268</v>
      </c>
      <c r="C283" s="309"/>
      <c r="D283" s="57" t="str">
        <f t="shared" ca="1" si="67"/>
        <v/>
      </c>
      <c r="E283" s="59" t="str">
        <f t="shared" ca="1" si="68"/>
        <v/>
      </c>
      <c r="F283" s="215">
        <f ca="1">IF(LEN(B283)&gt;0,'OBRAČUNANA OSNOVNA PLAČA'!L277,"")</f>
        <v>0</v>
      </c>
      <c r="G283" s="60"/>
      <c r="H283" s="60"/>
      <c r="I283" s="60"/>
      <c r="J283" s="60"/>
      <c r="K283" s="60"/>
      <c r="L283" s="229">
        <f t="shared" si="73"/>
        <v>0</v>
      </c>
      <c r="M283" s="230">
        <f t="shared" ca="1" si="81"/>
        <v>0</v>
      </c>
      <c r="N283" s="230">
        <f t="shared" ca="1" si="82"/>
        <v>0</v>
      </c>
      <c r="O283" s="231">
        <f t="shared" ca="1" si="83"/>
        <v>0</v>
      </c>
      <c r="P283" s="232">
        <f t="shared" ca="1" si="84"/>
        <v>0</v>
      </c>
      <c r="Q283" s="233">
        <f t="shared" ca="1" si="74"/>
        <v>0</v>
      </c>
      <c r="R283" s="233">
        <f ca="1">IF(LEN(B283)&gt;0,'11'!R283-'11'!Q283,"")</f>
        <v>0</v>
      </c>
      <c r="S283" s="234"/>
      <c r="T283" s="34"/>
      <c r="U283" s="34"/>
      <c r="V283" s="34"/>
      <c r="W283" s="34"/>
      <c r="X283" s="34"/>
      <c r="Y283" s="34"/>
      <c r="AB283" s="167">
        <f>ROW()</f>
        <v>283</v>
      </c>
      <c r="AC283" s="168">
        <f t="shared" ca="1" si="69"/>
        <v>0</v>
      </c>
      <c r="AD283" s="168">
        <f t="shared" ca="1" si="70"/>
        <v>0</v>
      </c>
      <c r="AE283" s="169" t="str">
        <f t="shared" ca="1" si="75"/>
        <v>-</v>
      </c>
      <c r="AF283" s="168" t="str">
        <f t="shared" ca="1" si="76"/>
        <v>-</v>
      </c>
      <c r="AG283" s="169" t="str">
        <f t="shared" ca="1" si="77"/>
        <v>-</v>
      </c>
      <c r="AH283" s="168" t="str">
        <f t="shared" ca="1" si="78"/>
        <v>-</v>
      </c>
      <c r="AI283" s="168">
        <f t="shared" ca="1" si="79"/>
        <v>0</v>
      </c>
      <c r="AJ283" s="170">
        <f t="shared" ca="1" si="80"/>
        <v>0</v>
      </c>
      <c r="AK283" s="168">
        <f t="shared" ca="1" si="71"/>
        <v>0</v>
      </c>
      <c r="AL283" s="168">
        <f t="shared" ca="1" si="72"/>
        <v>0</v>
      </c>
    </row>
    <row r="284" spans="1:38" ht="27" customHeight="1" x14ac:dyDescent="0.2">
      <c r="A284" s="56">
        <v>269</v>
      </c>
      <c r="B284" s="309" t="str">
        <f t="shared" ca="1" si="66"/>
        <v>A269</v>
      </c>
      <c r="C284" s="309"/>
      <c r="D284" s="57" t="str">
        <f t="shared" ca="1" si="67"/>
        <v/>
      </c>
      <c r="E284" s="59" t="str">
        <f t="shared" ca="1" si="68"/>
        <v/>
      </c>
      <c r="F284" s="215">
        <f ca="1">IF(LEN(B284)&gt;0,'OBRAČUNANA OSNOVNA PLAČA'!L278,"")</f>
        <v>0</v>
      </c>
      <c r="G284" s="60"/>
      <c r="H284" s="60"/>
      <c r="I284" s="60"/>
      <c r="J284" s="60"/>
      <c r="K284" s="60"/>
      <c r="L284" s="229">
        <f t="shared" si="73"/>
        <v>0</v>
      </c>
      <c r="M284" s="230">
        <f t="shared" ca="1" si="81"/>
        <v>0</v>
      </c>
      <c r="N284" s="230">
        <f t="shared" ca="1" si="82"/>
        <v>0</v>
      </c>
      <c r="O284" s="231">
        <f t="shared" ca="1" si="83"/>
        <v>0</v>
      </c>
      <c r="P284" s="232">
        <f t="shared" ca="1" si="84"/>
        <v>0</v>
      </c>
      <c r="Q284" s="233">
        <f t="shared" ca="1" si="74"/>
        <v>0</v>
      </c>
      <c r="R284" s="233">
        <f ca="1">IF(LEN(B284)&gt;0,'11'!R284-'11'!Q284,"")</f>
        <v>0</v>
      </c>
      <c r="S284" s="234"/>
      <c r="T284" s="34"/>
      <c r="U284" s="34"/>
      <c r="V284" s="34"/>
      <c r="W284" s="34"/>
      <c r="X284" s="34"/>
      <c r="Y284" s="34"/>
      <c r="AB284" s="167">
        <f>ROW()</f>
        <v>284</v>
      </c>
      <c r="AC284" s="168">
        <f t="shared" ca="1" si="69"/>
        <v>0</v>
      </c>
      <c r="AD284" s="168">
        <f t="shared" ca="1" si="70"/>
        <v>0</v>
      </c>
      <c r="AE284" s="169" t="str">
        <f t="shared" ca="1" si="75"/>
        <v>-</v>
      </c>
      <c r="AF284" s="168" t="str">
        <f t="shared" ca="1" si="76"/>
        <v>-</v>
      </c>
      <c r="AG284" s="169" t="str">
        <f t="shared" ca="1" si="77"/>
        <v>-</v>
      </c>
      <c r="AH284" s="168" t="str">
        <f t="shared" ca="1" si="78"/>
        <v>-</v>
      </c>
      <c r="AI284" s="168">
        <f t="shared" ca="1" si="79"/>
        <v>0</v>
      </c>
      <c r="AJ284" s="170">
        <f t="shared" ca="1" si="80"/>
        <v>0</v>
      </c>
      <c r="AK284" s="168">
        <f t="shared" ca="1" si="71"/>
        <v>0</v>
      </c>
      <c r="AL284" s="168">
        <f t="shared" ca="1" si="72"/>
        <v>0</v>
      </c>
    </row>
    <row r="285" spans="1:38" ht="27" customHeight="1" x14ac:dyDescent="0.2">
      <c r="A285" s="56">
        <v>270</v>
      </c>
      <c r="B285" s="309" t="str">
        <f t="shared" ca="1" si="66"/>
        <v>A270</v>
      </c>
      <c r="C285" s="309"/>
      <c r="D285" s="57" t="str">
        <f t="shared" ca="1" si="67"/>
        <v/>
      </c>
      <c r="E285" s="59" t="str">
        <f t="shared" ca="1" si="68"/>
        <v/>
      </c>
      <c r="F285" s="215">
        <f ca="1">IF(LEN(B285)&gt;0,'OBRAČUNANA OSNOVNA PLAČA'!L279,"")</f>
        <v>0</v>
      </c>
      <c r="G285" s="60"/>
      <c r="H285" s="60"/>
      <c r="I285" s="60"/>
      <c r="J285" s="60"/>
      <c r="K285" s="60"/>
      <c r="L285" s="229">
        <f t="shared" si="73"/>
        <v>0</v>
      </c>
      <c r="M285" s="230">
        <f t="shared" ca="1" si="81"/>
        <v>0</v>
      </c>
      <c r="N285" s="230">
        <f t="shared" ca="1" si="82"/>
        <v>0</v>
      </c>
      <c r="O285" s="231">
        <f t="shared" ca="1" si="83"/>
        <v>0</v>
      </c>
      <c r="P285" s="232">
        <f t="shared" ca="1" si="84"/>
        <v>0</v>
      </c>
      <c r="Q285" s="233">
        <f t="shared" ca="1" si="74"/>
        <v>0</v>
      </c>
      <c r="R285" s="233">
        <f ca="1">IF(LEN(B285)&gt;0,'11'!R285-'11'!Q285,"")</f>
        <v>0</v>
      </c>
      <c r="S285" s="234"/>
      <c r="T285" s="34"/>
      <c r="U285" s="34"/>
      <c r="V285" s="34"/>
      <c r="W285" s="34"/>
      <c r="X285" s="34"/>
      <c r="Y285" s="34"/>
      <c r="AB285" s="167">
        <f>ROW()</f>
        <v>285</v>
      </c>
      <c r="AC285" s="168">
        <f t="shared" ca="1" si="69"/>
        <v>0</v>
      </c>
      <c r="AD285" s="168">
        <f t="shared" ca="1" si="70"/>
        <v>0</v>
      </c>
      <c r="AE285" s="169" t="str">
        <f t="shared" ca="1" si="75"/>
        <v>-</v>
      </c>
      <c r="AF285" s="168" t="str">
        <f t="shared" ca="1" si="76"/>
        <v>-</v>
      </c>
      <c r="AG285" s="169" t="str">
        <f t="shared" ca="1" si="77"/>
        <v>-</v>
      </c>
      <c r="AH285" s="168" t="str">
        <f t="shared" ca="1" si="78"/>
        <v>-</v>
      </c>
      <c r="AI285" s="168">
        <f t="shared" ca="1" si="79"/>
        <v>0</v>
      </c>
      <c r="AJ285" s="170">
        <f t="shared" ca="1" si="80"/>
        <v>0</v>
      </c>
      <c r="AK285" s="168">
        <f t="shared" ca="1" si="71"/>
        <v>0</v>
      </c>
      <c r="AL285" s="168">
        <f t="shared" ca="1" si="72"/>
        <v>0</v>
      </c>
    </row>
    <row r="286" spans="1:38" ht="27" customHeight="1" x14ac:dyDescent="0.2">
      <c r="A286" s="56">
        <v>271</v>
      </c>
      <c r="B286" s="309" t="str">
        <f t="shared" ca="1" si="66"/>
        <v>A271</v>
      </c>
      <c r="C286" s="309"/>
      <c r="D286" s="57" t="str">
        <f t="shared" ca="1" si="67"/>
        <v/>
      </c>
      <c r="E286" s="59" t="str">
        <f t="shared" ca="1" si="68"/>
        <v/>
      </c>
      <c r="F286" s="215">
        <f ca="1">IF(LEN(B286)&gt;0,'OBRAČUNANA OSNOVNA PLAČA'!L280,"")</f>
        <v>0</v>
      </c>
      <c r="G286" s="60"/>
      <c r="H286" s="60"/>
      <c r="I286" s="60"/>
      <c r="J286" s="60"/>
      <c r="K286" s="60"/>
      <c r="L286" s="229">
        <f t="shared" si="73"/>
        <v>0</v>
      </c>
      <c r="M286" s="230">
        <f t="shared" ca="1" si="81"/>
        <v>0</v>
      </c>
      <c r="N286" s="230">
        <f t="shared" ca="1" si="82"/>
        <v>0</v>
      </c>
      <c r="O286" s="231">
        <f t="shared" ca="1" si="83"/>
        <v>0</v>
      </c>
      <c r="P286" s="232">
        <f t="shared" ca="1" si="84"/>
        <v>0</v>
      </c>
      <c r="Q286" s="233">
        <f t="shared" ca="1" si="74"/>
        <v>0</v>
      </c>
      <c r="R286" s="233">
        <f ca="1">IF(LEN(B286)&gt;0,'11'!R286-'11'!Q286,"")</f>
        <v>0</v>
      </c>
      <c r="S286" s="234"/>
      <c r="T286" s="34"/>
      <c r="U286" s="34"/>
      <c r="V286" s="34"/>
      <c r="W286" s="34"/>
      <c r="X286" s="34"/>
      <c r="Y286" s="34"/>
      <c r="AB286" s="167">
        <f>ROW()</f>
        <v>286</v>
      </c>
      <c r="AC286" s="168">
        <f t="shared" ca="1" si="69"/>
        <v>0</v>
      </c>
      <c r="AD286" s="168">
        <f t="shared" ca="1" si="70"/>
        <v>0</v>
      </c>
      <c r="AE286" s="169" t="str">
        <f t="shared" ca="1" si="75"/>
        <v>-</v>
      </c>
      <c r="AF286" s="168" t="str">
        <f t="shared" ca="1" si="76"/>
        <v>-</v>
      </c>
      <c r="AG286" s="169" t="str">
        <f t="shared" ca="1" si="77"/>
        <v>-</v>
      </c>
      <c r="AH286" s="168" t="str">
        <f t="shared" ca="1" si="78"/>
        <v>-</v>
      </c>
      <c r="AI286" s="168">
        <f t="shared" ca="1" si="79"/>
        <v>0</v>
      </c>
      <c r="AJ286" s="170">
        <f t="shared" ca="1" si="80"/>
        <v>0</v>
      </c>
      <c r="AK286" s="168">
        <f t="shared" ca="1" si="71"/>
        <v>0</v>
      </c>
      <c r="AL286" s="168">
        <f t="shared" ca="1" si="72"/>
        <v>0</v>
      </c>
    </row>
    <row r="287" spans="1:38" ht="27" customHeight="1" x14ac:dyDescent="0.2">
      <c r="A287" s="56">
        <v>272</v>
      </c>
      <c r="B287" s="309" t="str">
        <f t="shared" ca="1" si="66"/>
        <v>A272</v>
      </c>
      <c r="C287" s="309"/>
      <c r="D287" s="57" t="str">
        <f t="shared" ca="1" si="67"/>
        <v/>
      </c>
      <c r="E287" s="59" t="str">
        <f t="shared" ca="1" si="68"/>
        <v/>
      </c>
      <c r="F287" s="215">
        <f ca="1">IF(LEN(B287)&gt;0,'OBRAČUNANA OSNOVNA PLAČA'!L281,"")</f>
        <v>0</v>
      </c>
      <c r="G287" s="60"/>
      <c r="H287" s="60"/>
      <c r="I287" s="60"/>
      <c r="J287" s="60"/>
      <c r="K287" s="60"/>
      <c r="L287" s="229">
        <f t="shared" si="73"/>
        <v>0</v>
      </c>
      <c r="M287" s="230">
        <f t="shared" ca="1" si="81"/>
        <v>0</v>
      </c>
      <c r="N287" s="230">
        <f t="shared" ca="1" si="82"/>
        <v>0</v>
      </c>
      <c r="O287" s="231">
        <f t="shared" ca="1" si="83"/>
        <v>0</v>
      </c>
      <c r="P287" s="232">
        <f t="shared" ca="1" si="84"/>
        <v>0</v>
      </c>
      <c r="Q287" s="233">
        <f t="shared" ca="1" si="74"/>
        <v>0</v>
      </c>
      <c r="R287" s="233">
        <f ca="1">IF(LEN(B287)&gt;0,'11'!R287-'11'!Q287,"")</f>
        <v>0</v>
      </c>
      <c r="S287" s="234"/>
      <c r="T287" s="34"/>
      <c r="U287" s="34"/>
      <c r="V287" s="34"/>
      <c r="W287" s="34"/>
      <c r="X287" s="34"/>
      <c r="Y287" s="34"/>
      <c r="AB287" s="167">
        <f>ROW()</f>
        <v>287</v>
      </c>
      <c r="AC287" s="168">
        <f t="shared" ca="1" si="69"/>
        <v>0</v>
      </c>
      <c r="AD287" s="168">
        <f t="shared" ca="1" si="70"/>
        <v>0</v>
      </c>
      <c r="AE287" s="169" t="str">
        <f t="shared" ca="1" si="75"/>
        <v>-</v>
      </c>
      <c r="AF287" s="168" t="str">
        <f t="shared" ca="1" si="76"/>
        <v>-</v>
      </c>
      <c r="AG287" s="169" t="str">
        <f t="shared" ca="1" si="77"/>
        <v>-</v>
      </c>
      <c r="AH287" s="168" t="str">
        <f t="shared" ca="1" si="78"/>
        <v>-</v>
      </c>
      <c r="AI287" s="168">
        <f t="shared" ca="1" si="79"/>
        <v>0</v>
      </c>
      <c r="AJ287" s="170">
        <f t="shared" ca="1" si="80"/>
        <v>0</v>
      </c>
      <c r="AK287" s="168">
        <f t="shared" ca="1" si="71"/>
        <v>0</v>
      </c>
      <c r="AL287" s="168">
        <f t="shared" ca="1" si="72"/>
        <v>0</v>
      </c>
    </row>
    <row r="288" spans="1:38" ht="27" customHeight="1" x14ac:dyDescent="0.2">
      <c r="A288" s="56">
        <v>273</v>
      </c>
      <c r="B288" s="309" t="str">
        <f t="shared" ca="1" si="66"/>
        <v>A273</v>
      </c>
      <c r="C288" s="309"/>
      <c r="D288" s="57" t="str">
        <f t="shared" ca="1" si="67"/>
        <v/>
      </c>
      <c r="E288" s="59" t="str">
        <f t="shared" ca="1" si="68"/>
        <v/>
      </c>
      <c r="F288" s="215">
        <f ca="1">IF(LEN(B288)&gt;0,'OBRAČUNANA OSNOVNA PLAČA'!L282,"")</f>
        <v>0</v>
      </c>
      <c r="G288" s="60"/>
      <c r="H288" s="60"/>
      <c r="I288" s="60"/>
      <c r="J288" s="60"/>
      <c r="K288" s="60"/>
      <c r="L288" s="229">
        <f t="shared" si="73"/>
        <v>0</v>
      </c>
      <c r="M288" s="230">
        <f t="shared" ca="1" si="81"/>
        <v>0</v>
      </c>
      <c r="N288" s="230">
        <f t="shared" ca="1" si="82"/>
        <v>0</v>
      </c>
      <c r="O288" s="231">
        <f t="shared" ca="1" si="83"/>
        <v>0</v>
      </c>
      <c r="P288" s="232">
        <f t="shared" ca="1" si="84"/>
        <v>0</v>
      </c>
      <c r="Q288" s="233">
        <f t="shared" ca="1" si="74"/>
        <v>0</v>
      </c>
      <c r="R288" s="233">
        <f ca="1">IF(LEN(B288)&gt;0,'11'!R288-'11'!Q288,"")</f>
        <v>0</v>
      </c>
      <c r="S288" s="234"/>
      <c r="T288" s="34"/>
      <c r="U288" s="34"/>
      <c r="V288" s="34"/>
      <c r="W288" s="34"/>
      <c r="X288" s="34"/>
      <c r="Y288" s="34"/>
      <c r="AB288" s="167">
        <f>ROW()</f>
        <v>288</v>
      </c>
      <c r="AC288" s="168">
        <f t="shared" ca="1" si="69"/>
        <v>0</v>
      </c>
      <c r="AD288" s="168">
        <f t="shared" ca="1" si="70"/>
        <v>0</v>
      </c>
      <c r="AE288" s="169" t="str">
        <f t="shared" ca="1" si="75"/>
        <v>-</v>
      </c>
      <c r="AF288" s="168" t="str">
        <f t="shared" ca="1" si="76"/>
        <v>-</v>
      </c>
      <c r="AG288" s="169" t="str">
        <f t="shared" ca="1" si="77"/>
        <v>-</v>
      </c>
      <c r="AH288" s="168" t="str">
        <f t="shared" ca="1" si="78"/>
        <v>-</v>
      </c>
      <c r="AI288" s="168">
        <f t="shared" ca="1" si="79"/>
        <v>0</v>
      </c>
      <c r="AJ288" s="170">
        <f t="shared" ca="1" si="80"/>
        <v>0</v>
      </c>
      <c r="AK288" s="168">
        <f t="shared" ca="1" si="71"/>
        <v>0</v>
      </c>
      <c r="AL288" s="168">
        <f t="shared" ca="1" si="72"/>
        <v>0</v>
      </c>
    </row>
    <row r="289" spans="1:38" ht="27" customHeight="1" x14ac:dyDescent="0.2">
      <c r="A289" s="56">
        <v>274</v>
      </c>
      <c r="B289" s="309" t="str">
        <f t="shared" ca="1" si="66"/>
        <v>A274</v>
      </c>
      <c r="C289" s="309"/>
      <c r="D289" s="57" t="str">
        <f t="shared" ca="1" si="67"/>
        <v/>
      </c>
      <c r="E289" s="59" t="str">
        <f t="shared" ca="1" si="68"/>
        <v/>
      </c>
      <c r="F289" s="215">
        <f ca="1">IF(LEN(B289)&gt;0,'OBRAČUNANA OSNOVNA PLAČA'!L283,"")</f>
        <v>0</v>
      </c>
      <c r="G289" s="60"/>
      <c r="H289" s="60"/>
      <c r="I289" s="60"/>
      <c r="J289" s="60"/>
      <c r="K289" s="60"/>
      <c r="L289" s="229">
        <f t="shared" si="73"/>
        <v>0</v>
      </c>
      <c r="M289" s="230">
        <f t="shared" ca="1" si="81"/>
        <v>0</v>
      </c>
      <c r="N289" s="230">
        <f t="shared" ca="1" si="82"/>
        <v>0</v>
      </c>
      <c r="O289" s="231">
        <f t="shared" ca="1" si="83"/>
        <v>0</v>
      </c>
      <c r="P289" s="232">
        <f t="shared" ca="1" si="84"/>
        <v>0</v>
      </c>
      <c r="Q289" s="233">
        <f t="shared" ca="1" si="74"/>
        <v>0</v>
      </c>
      <c r="R289" s="233">
        <f ca="1">IF(LEN(B289)&gt;0,'11'!R289-'11'!Q289,"")</f>
        <v>0</v>
      </c>
      <c r="S289" s="234"/>
      <c r="T289" s="34"/>
      <c r="U289" s="34"/>
      <c r="V289" s="34"/>
      <c r="W289" s="34"/>
      <c r="X289" s="34"/>
      <c r="Y289" s="34"/>
      <c r="AB289" s="167">
        <f>ROW()</f>
        <v>289</v>
      </c>
      <c r="AC289" s="168">
        <f t="shared" ca="1" si="69"/>
        <v>0</v>
      </c>
      <c r="AD289" s="168">
        <f t="shared" ca="1" si="70"/>
        <v>0</v>
      </c>
      <c r="AE289" s="169" t="str">
        <f t="shared" ca="1" si="75"/>
        <v>-</v>
      </c>
      <c r="AF289" s="168" t="str">
        <f t="shared" ca="1" si="76"/>
        <v>-</v>
      </c>
      <c r="AG289" s="169" t="str">
        <f t="shared" ca="1" si="77"/>
        <v>-</v>
      </c>
      <c r="AH289" s="168" t="str">
        <f t="shared" ca="1" si="78"/>
        <v>-</v>
      </c>
      <c r="AI289" s="168">
        <f t="shared" ca="1" si="79"/>
        <v>0</v>
      </c>
      <c r="AJ289" s="170">
        <f t="shared" ca="1" si="80"/>
        <v>0</v>
      </c>
      <c r="AK289" s="168">
        <f t="shared" ca="1" si="71"/>
        <v>0</v>
      </c>
      <c r="AL289" s="168">
        <f t="shared" ca="1" si="72"/>
        <v>0</v>
      </c>
    </row>
    <row r="290" spans="1:38" ht="27" customHeight="1" x14ac:dyDescent="0.2">
      <c r="A290" s="56">
        <v>275</v>
      </c>
      <c r="B290" s="309" t="str">
        <f t="shared" ca="1" si="66"/>
        <v>A275</v>
      </c>
      <c r="C290" s="309"/>
      <c r="D290" s="57" t="str">
        <f t="shared" ca="1" si="67"/>
        <v/>
      </c>
      <c r="E290" s="59" t="str">
        <f t="shared" ca="1" si="68"/>
        <v/>
      </c>
      <c r="F290" s="215">
        <f ca="1">IF(LEN(B290)&gt;0,'OBRAČUNANA OSNOVNA PLAČA'!L284,"")</f>
        <v>0</v>
      </c>
      <c r="G290" s="60"/>
      <c r="H290" s="60"/>
      <c r="I290" s="60"/>
      <c r="J290" s="60"/>
      <c r="K290" s="60"/>
      <c r="L290" s="229">
        <f t="shared" si="73"/>
        <v>0</v>
      </c>
      <c r="M290" s="230">
        <f t="shared" ca="1" si="81"/>
        <v>0</v>
      </c>
      <c r="N290" s="230">
        <f t="shared" ca="1" si="82"/>
        <v>0</v>
      </c>
      <c r="O290" s="231">
        <f t="shared" ca="1" si="83"/>
        <v>0</v>
      </c>
      <c r="P290" s="232">
        <f t="shared" ca="1" si="84"/>
        <v>0</v>
      </c>
      <c r="Q290" s="233">
        <f t="shared" ca="1" si="74"/>
        <v>0</v>
      </c>
      <c r="R290" s="233">
        <f ca="1">IF(LEN(B290)&gt;0,'11'!R290-'11'!Q290,"")</f>
        <v>0</v>
      </c>
      <c r="S290" s="234"/>
      <c r="T290" s="34"/>
      <c r="U290" s="34"/>
      <c r="V290" s="34"/>
      <c r="W290" s="34"/>
      <c r="X290" s="34"/>
      <c r="Y290" s="34"/>
      <c r="AB290" s="167">
        <f>ROW()</f>
        <v>290</v>
      </c>
      <c r="AC290" s="168">
        <f t="shared" ca="1" si="69"/>
        <v>0</v>
      </c>
      <c r="AD290" s="168">
        <f t="shared" ca="1" si="70"/>
        <v>0</v>
      </c>
      <c r="AE290" s="169" t="str">
        <f t="shared" ca="1" si="75"/>
        <v>-</v>
      </c>
      <c r="AF290" s="168" t="str">
        <f t="shared" ca="1" si="76"/>
        <v>-</v>
      </c>
      <c r="AG290" s="169" t="str">
        <f t="shared" ca="1" si="77"/>
        <v>-</v>
      </c>
      <c r="AH290" s="168" t="str">
        <f t="shared" ca="1" si="78"/>
        <v>-</v>
      </c>
      <c r="AI290" s="168">
        <f t="shared" ca="1" si="79"/>
        <v>0</v>
      </c>
      <c r="AJ290" s="170">
        <f t="shared" ca="1" si="80"/>
        <v>0</v>
      </c>
      <c r="AK290" s="168">
        <f t="shared" ca="1" si="71"/>
        <v>0</v>
      </c>
      <c r="AL290" s="168">
        <f t="shared" ca="1" si="72"/>
        <v>0</v>
      </c>
    </row>
    <row r="291" spans="1:38" ht="27" customHeight="1" x14ac:dyDescent="0.2">
      <c r="A291" s="56">
        <v>276</v>
      </c>
      <c r="B291" s="309" t="str">
        <f t="shared" ca="1" si="66"/>
        <v>A276</v>
      </c>
      <c r="C291" s="309"/>
      <c r="D291" s="57" t="str">
        <f t="shared" ca="1" si="67"/>
        <v/>
      </c>
      <c r="E291" s="59" t="str">
        <f t="shared" ca="1" si="68"/>
        <v/>
      </c>
      <c r="F291" s="215">
        <f ca="1">IF(LEN(B291)&gt;0,'OBRAČUNANA OSNOVNA PLAČA'!L285,"")</f>
        <v>0</v>
      </c>
      <c r="G291" s="60"/>
      <c r="H291" s="60"/>
      <c r="I291" s="60"/>
      <c r="J291" s="60"/>
      <c r="K291" s="60"/>
      <c r="L291" s="229">
        <f t="shared" si="73"/>
        <v>0</v>
      </c>
      <c r="M291" s="230">
        <f t="shared" ca="1" si="81"/>
        <v>0</v>
      </c>
      <c r="N291" s="230">
        <f t="shared" ca="1" si="82"/>
        <v>0</v>
      </c>
      <c r="O291" s="231">
        <f t="shared" ca="1" si="83"/>
        <v>0</v>
      </c>
      <c r="P291" s="232">
        <f t="shared" ca="1" si="84"/>
        <v>0</v>
      </c>
      <c r="Q291" s="233">
        <f t="shared" ca="1" si="74"/>
        <v>0</v>
      </c>
      <c r="R291" s="233">
        <f ca="1">IF(LEN(B291)&gt;0,'11'!R291-'11'!Q291,"")</f>
        <v>0</v>
      </c>
      <c r="S291" s="234"/>
      <c r="T291" s="34"/>
      <c r="U291" s="34"/>
      <c r="V291" s="34"/>
      <c r="W291" s="34"/>
      <c r="X291" s="34"/>
      <c r="Y291" s="34"/>
      <c r="AB291" s="167">
        <f>ROW()</f>
        <v>291</v>
      </c>
      <c r="AC291" s="168">
        <f t="shared" ca="1" si="69"/>
        <v>0</v>
      </c>
      <c r="AD291" s="168">
        <f t="shared" ca="1" si="70"/>
        <v>0</v>
      </c>
      <c r="AE291" s="169" t="str">
        <f t="shared" ca="1" si="75"/>
        <v>-</v>
      </c>
      <c r="AF291" s="168" t="str">
        <f t="shared" ca="1" si="76"/>
        <v>-</v>
      </c>
      <c r="AG291" s="169" t="str">
        <f t="shared" ca="1" si="77"/>
        <v>-</v>
      </c>
      <c r="AH291" s="168" t="str">
        <f t="shared" ca="1" si="78"/>
        <v>-</v>
      </c>
      <c r="AI291" s="168">
        <f t="shared" ca="1" si="79"/>
        <v>0</v>
      </c>
      <c r="AJ291" s="170">
        <f t="shared" ca="1" si="80"/>
        <v>0</v>
      </c>
      <c r="AK291" s="168">
        <f t="shared" ca="1" si="71"/>
        <v>0</v>
      </c>
      <c r="AL291" s="168">
        <f t="shared" ca="1" si="72"/>
        <v>0</v>
      </c>
    </row>
    <row r="292" spans="1:38" ht="27" customHeight="1" x14ac:dyDescent="0.2">
      <c r="A292" s="56">
        <v>277</v>
      </c>
      <c r="B292" s="309" t="str">
        <f t="shared" ca="1" si="66"/>
        <v>A277</v>
      </c>
      <c r="C292" s="309"/>
      <c r="D292" s="57" t="str">
        <f t="shared" ca="1" si="67"/>
        <v/>
      </c>
      <c r="E292" s="59" t="str">
        <f t="shared" ca="1" si="68"/>
        <v/>
      </c>
      <c r="F292" s="215">
        <f ca="1">IF(LEN(B292)&gt;0,'OBRAČUNANA OSNOVNA PLAČA'!L286,"")</f>
        <v>0</v>
      </c>
      <c r="G292" s="60"/>
      <c r="H292" s="60"/>
      <c r="I292" s="60"/>
      <c r="J292" s="60"/>
      <c r="K292" s="60"/>
      <c r="L292" s="229">
        <f t="shared" si="73"/>
        <v>0</v>
      </c>
      <c r="M292" s="230">
        <f t="shared" ca="1" si="81"/>
        <v>0</v>
      </c>
      <c r="N292" s="230">
        <f t="shared" ca="1" si="82"/>
        <v>0</v>
      </c>
      <c r="O292" s="231">
        <f t="shared" ca="1" si="83"/>
        <v>0</v>
      </c>
      <c r="P292" s="232">
        <f t="shared" ca="1" si="84"/>
        <v>0</v>
      </c>
      <c r="Q292" s="233">
        <f t="shared" ca="1" si="74"/>
        <v>0</v>
      </c>
      <c r="R292" s="233">
        <f ca="1">IF(LEN(B292)&gt;0,'11'!R292-'11'!Q292,"")</f>
        <v>0</v>
      </c>
      <c r="S292" s="234"/>
      <c r="T292" s="34"/>
      <c r="U292" s="34"/>
      <c r="V292" s="34"/>
      <c r="W292" s="34"/>
      <c r="X292" s="34"/>
      <c r="Y292" s="34"/>
      <c r="AB292" s="167">
        <f>ROW()</f>
        <v>292</v>
      </c>
      <c r="AC292" s="168">
        <f t="shared" ca="1" si="69"/>
        <v>0</v>
      </c>
      <c r="AD292" s="168">
        <f t="shared" ca="1" si="70"/>
        <v>0</v>
      </c>
      <c r="AE292" s="169" t="str">
        <f t="shared" ca="1" si="75"/>
        <v>-</v>
      </c>
      <c r="AF292" s="168" t="str">
        <f t="shared" ca="1" si="76"/>
        <v>-</v>
      </c>
      <c r="AG292" s="169" t="str">
        <f t="shared" ca="1" si="77"/>
        <v>-</v>
      </c>
      <c r="AH292" s="168" t="str">
        <f t="shared" ca="1" si="78"/>
        <v>-</v>
      </c>
      <c r="AI292" s="168">
        <f t="shared" ca="1" si="79"/>
        <v>0</v>
      </c>
      <c r="AJ292" s="170">
        <f t="shared" ca="1" si="80"/>
        <v>0</v>
      </c>
      <c r="AK292" s="168">
        <f t="shared" ca="1" si="71"/>
        <v>0</v>
      </c>
      <c r="AL292" s="168">
        <f t="shared" ca="1" si="72"/>
        <v>0</v>
      </c>
    </row>
    <row r="293" spans="1:38" ht="27" customHeight="1" x14ac:dyDescent="0.2">
      <c r="A293" s="56">
        <v>278</v>
      </c>
      <c r="B293" s="309" t="str">
        <f t="shared" ca="1" si="66"/>
        <v>A278</v>
      </c>
      <c r="C293" s="309"/>
      <c r="D293" s="57" t="str">
        <f t="shared" ca="1" si="67"/>
        <v/>
      </c>
      <c r="E293" s="59" t="str">
        <f t="shared" ca="1" si="68"/>
        <v/>
      </c>
      <c r="F293" s="215">
        <f ca="1">IF(LEN(B293)&gt;0,'OBRAČUNANA OSNOVNA PLAČA'!L287,"")</f>
        <v>0</v>
      </c>
      <c r="G293" s="60"/>
      <c r="H293" s="60"/>
      <c r="I293" s="60"/>
      <c r="J293" s="60"/>
      <c r="K293" s="60"/>
      <c r="L293" s="229">
        <f t="shared" si="73"/>
        <v>0</v>
      </c>
      <c r="M293" s="230">
        <f t="shared" ca="1" si="81"/>
        <v>0</v>
      </c>
      <c r="N293" s="230">
        <f t="shared" ca="1" si="82"/>
        <v>0</v>
      </c>
      <c r="O293" s="231">
        <f t="shared" ca="1" si="83"/>
        <v>0</v>
      </c>
      <c r="P293" s="232">
        <f t="shared" ca="1" si="84"/>
        <v>0</v>
      </c>
      <c r="Q293" s="233">
        <f t="shared" ca="1" si="74"/>
        <v>0</v>
      </c>
      <c r="R293" s="233">
        <f ca="1">IF(LEN(B293)&gt;0,'11'!R293-'11'!Q293,"")</f>
        <v>0</v>
      </c>
      <c r="S293" s="234"/>
      <c r="T293" s="34"/>
      <c r="U293" s="34"/>
      <c r="V293" s="34"/>
      <c r="W293" s="34"/>
      <c r="X293" s="34"/>
      <c r="Y293" s="34"/>
      <c r="AB293" s="167">
        <f>ROW()</f>
        <v>293</v>
      </c>
      <c r="AC293" s="168">
        <f t="shared" ca="1" si="69"/>
        <v>0</v>
      </c>
      <c r="AD293" s="168">
        <f t="shared" ca="1" si="70"/>
        <v>0</v>
      </c>
      <c r="AE293" s="169" t="str">
        <f t="shared" ca="1" si="75"/>
        <v>-</v>
      </c>
      <c r="AF293" s="168" t="str">
        <f t="shared" ca="1" si="76"/>
        <v>-</v>
      </c>
      <c r="AG293" s="169" t="str">
        <f t="shared" ca="1" si="77"/>
        <v>-</v>
      </c>
      <c r="AH293" s="168" t="str">
        <f t="shared" ca="1" si="78"/>
        <v>-</v>
      </c>
      <c r="AI293" s="168">
        <f t="shared" ca="1" si="79"/>
        <v>0</v>
      </c>
      <c r="AJ293" s="170">
        <f t="shared" ca="1" si="80"/>
        <v>0</v>
      </c>
      <c r="AK293" s="168">
        <f t="shared" ca="1" si="71"/>
        <v>0</v>
      </c>
      <c r="AL293" s="168">
        <f t="shared" ca="1" si="72"/>
        <v>0</v>
      </c>
    </row>
    <row r="294" spans="1:38" ht="27" customHeight="1" x14ac:dyDescent="0.2">
      <c r="A294" s="56">
        <v>279</v>
      </c>
      <c r="B294" s="309" t="str">
        <f t="shared" ca="1" si="66"/>
        <v>A279</v>
      </c>
      <c r="C294" s="309"/>
      <c r="D294" s="57" t="str">
        <f t="shared" ca="1" si="67"/>
        <v/>
      </c>
      <c r="E294" s="59" t="str">
        <f t="shared" ca="1" si="68"/>
        <v/>
      </c>
      <c r="F294" s="215">
        <f ca="1">IF(LEN(B294)&gt;0,'OBRAČUNANA OSNOVNA PLAČA'!L288,"")</f>
        <v>0</v>
      </c>
      <c r="G294" s="60"/>
      <c r="H294" s="60"/>
      <c r="I294" s="60"/>
      <c r="J294" s="60"/>
      <c r="K294" s="60"/>
      <c r="L294" s="229">
        <f t="shared" si="73"/>
        <v>0</v>
      </c>
      <c r="M294" s="230">
        <f t="shared" ca="1" si="81"/>
        <v>0</v>
      </c>
      <c r="N294" s="230">
        <f t="shared" ca="1" si="82"/>
        <v>0</v>
      </c>
      <c r="O294" s="231">
        <f t="shared" ca="1" si="83"/>
        <v>0</v>
      </c>
      <c r="P294" s="232">
        <f t="shared" ca="1" si="84"/>
        <v>0</v>
      </c>
      <c r="Q294" s="233">
        <f t="shared" ca="1" si="74"/>
        <v>0</v>
      </c>
      <c r="R294" s="233">
        <f ca="1">IF(LEN(B294)&gt;0,'11'!R294-'11'!Q294,"")</f>
        <v>0</v>
      </c>
      <c r="S294" s="234"/>
      <c r="T294" s="34"/>
      <c r="U294" s="34"/>
      <c r="V294" s="34"/>
      <c r="W294" s="34"/>
      <c r="X294" s="34"/>
      <c r="Y294" s="34"/>
      <c r="AB294" s="167">
        <f>ROW()</f>
        <v>294</v>
      </c>
      <c r="AC294" s="168">
        <f t="shared" ca="1" si="69"/>
        <v>0</v>
      </c>
      <c r="AD294" s="168">
        <f t="shared" ca="1" si="70"/>
        <v>0</v>
      </c>
      <c r="AE294" s="169" t="str">
        <f t="shared" ca="1" si="75"/>
        <v>-</v>
      </c>
      <c r="AF294" s="168" t="str">
        <f t="shared" ca="1" si="76"/>
        <v>-</v>
      </c>
      <c r="AG294" s="169" t="str">
        <f t="shared" ca="1" si="77"/>
        <v>-</v>
      </c>
      <c r="AH294" s="168" t="str">
        <f t="shared" ca="1" si="78"/>
        <v>-</v>
      </c>
      <c r="AI294" s="168">
        <f t="shared" ca="1" si="79"/>
        <v>0</v>
      </c>
      <c r="AJ294" s="170">
        <f t="shared" ca="1" si="80"/>
        <v>0</v>
      </c>
      <c r="AK294" s="168">
        <f t="shared" ca="1" si="71"/>
        <v>0</v>
      </c>
      <c r="AL294" s="168">
        <f t="shared" ca="1" si="72"/>
        <v>0</v>
      </c>
    </row>
    <row r="295" spans="1:38" ht="27" customHeight="1" x14ac:dyDescent="0.2">
      <c r="A295" s="56">
        <v>280</v>
      </c>
      <c r="B295" s="309" t="str">
        <f t="shared" ca="1" si="66"/>
        <v>A280</v>
      </c>
      <c r="C295" s="309"/>
      <c r="D295" s="57" t="str">
        <f t="shared" ca="1" si="67"/>
        <v/>
      </c>
      <c r="E295" s="59" t="str">
        <f t="shared" ca="1" si="68"/>
        <v/>
      </c>
      <c r="F295" s="215">
        <f ca="1">IF(LEN(B295)&gt;0,'OBRAČUNANA OSNOVNA PLAČA'!L289,"")</f>
        <v>0</v>
      </c>
      <c r="G295" s="60"/>
      <c r="H295" s="60"/>
      <c r="I295" s="60"/>
      <c r="J295" s="60"/>
      <c r="K295" s="60"/>
      <c r="L295" s="229">
        <f t="shared" si="73"/>
        <v>0</v>
      </c>
      <c r="M295" s="230">
        <f t="shared" ca="1" si="81"/>
        <v>0</v>
      </c>
      <c r="N295" s="230">
        <f t="shared" ca="1" si="82"/>
        <v>0</v>
      </c>
      <c r="O295" s="231">
        <f t="shared" ca="1" si="83"/>
        <v>0</v>
      </c>
      <c r="P295" s="232">
        <f t="shared" ca="1" si="84"/>
        <v>0</v>
      </c>
      <c r="Q295" s="233">
        <f t="shared" ca="1" si="74"/>
        <v>0</v>
      </c>
      <c r="R295" s="233">
        <f ca="1">IF(LEN(B295)&gt;0,'11'!R295-'11'!Q295,"")</f>
        <v>0</v>
      </c>
      <c r="S295" s="234"/>
      <c r="T295" s="34"/>
      <c r="U295" s="34"/>
      <c r="V295" s="34"/>
      <c r="W295" s="34"/>
      <c r="X295" s="34"/>
      <c r="Y295" s="34"/>
      <c r="AB295" s="167">
        <f>ROW()</f>
        <v>295</v>
      </c>
      <c r="AC295" s="168">
        <f t="shared" ca="1" si="69"/>
        <v>0</v>
      </c>
      <c r="AD295" s="168">
        <f t="shared" ca="1" si="70"/>
        <v>0</v>
      </c>
      <c r="AE295" s="169" t="str">
        <f t="shared" ca="1" si="75"/>
        <v>-</v>
      </c>
      <c r="AF295" s="168" t="str">
        <f t="shared" ca="1" si="76"/>
        <v>-</v>
      </c>
      <c r="AG295" s="169" t="str">
        <f t="shared" ca="1" si="77"/>
        <v>-</v>
      </c>
      <c r="AH295" s="168" t="str">
        <f t="shared" ca="1" si="78"/>
        <v>-</v>
      </c>
      <c r="AI295" s="168">
        <f t="shared" ca="1" si="79"/>
        <v>0</v>
      </c>
      <c r="AJ295" s="170">
        <f t="shared" ca="1" si="80"/>
        <v>0</v>
      </c>
      <c r="AK295" s="168">
        <f t="shared" ca="1" si="71"/>
        <v>0</v>
      </c>
      <c r="AL295" s="168">
        <f t="shared" ca="1" si="72"/>
        <v>0</v>
      </c>
    </row>
    <row r="296" spans="1:38" ht="27" customHeight="1" x14ac:dyDescent="0.2">
      <c r="A296" s="56">
        <v>281</v>
      </c>
      <c r="B296" s="309" t="str">
        <f t="shared" ca="1" si="66"/>
        <v>A281</v>
      </c>
      <c r="C296" s="309"/>
      <c r="D296" s="57" t="str">
        <f t="shared" ca="1" si="67"/>
        <v/>
      </c>
      <c r="E296" s="59" t="str">
        <f t="shared" ca="1" si="68"/>
        <v/>
      </c>
      <c r="F296" s="215">
        <f ca="1">IF(LEN(B296)&gt;0,'OBRAČUNANA OSNOVNA PLAČA'!L290,"")</f>
        <v>0</v>
      </c>
      <c r="G296" s="60"/>
      <c r="H296" s="60"/>
      <c r="I296" s="60"/>
      <c r="J296" s="60"/>
      <c r="K296" s="60"/>
      <c r="L296" s="229">
        <f t="shared" si="73"/>
        <v>0</v>
      </c>
      <c r="M296" s="230">
        <f t="shared" ca="1" si="81"/>
        <v>0</v>
      </c>
      <c r="N296" s="230">
        <f t="shared" ca="1" si="82"/>
        <v>0</v>
      </c>
      <c r="O296" s="231">
        <f t="shared" ca="1" si="83"/>
        <v>0</v>
      </c>
      <c r="P296" s="232">
        <f t="shared" ca="1" si="84"/>
        <v>0</v>
      </c>
      <c r="Q296" s="233">
        <f t="shared" ca="1" si="74"/>
        <v>0</v>
      </c>
      <c r="R296" s="233">
        <f ca="1">IF(LEN(B296)&gt;0,'11'!R296-'11'!Q296,"")</f>
        <v>0</v>
      </c>
      <c r="S296" s="234"/>
      <c r="T296" s="34"/>
      <c r="U296" s="34"/>
      <c r="V296" s="34"/>
      <c r="W296" s="34"/>
      <c r="X296" s="34"/>
      <c r="Y296" s="34"/>
      <c r="AB296" s="167">
        <f>ROW()</f>
        <v>296</v>
      </c>
      <c r="AC296" s="168">
        <f t="shared" ca="1" si="69"/>
        <v>0</v>
      </c>
      <c r="AD296" s="168">
        <f t="shared" ca="1" si="70"/>
        <v>0</v>
      </c>
      <c r="AE296" s="169" t="str">
        <f t="shared" ca="1" si="75"/>
        <v>-</v>
      </c>
      <c r="AF296" s="168" t="str">
        <f t="shared" ca="1" si="76"/>
        <v>-</v>
      </c>
      <c r="AG296" s="169" t="str">
        <f t="shared" ca="1" si="77"/>
        <v>-</v>
      </c>
      <c r="AH296" s="168" t="str">
        <f t="shared" ca="1" si="78"/>
        <v>-</v>
      </c>
      <c r="AI296" s="168">
        <f t="shared" ca="1" si="79"/>
        <v>0</v>
      </c>
      <c r="AJ296" s="170">
        <f t="shared" ca="1" si="80"/>
        <v>0</v>
      </c>
      <c r="AK296" s="168">
        <f t="shared" ca="1" si="71"/>
        <v>0</v>
      </c>
      <c r="AL296" s="168">
        <f t="shared" ca="1" si="72"/>
        <v>0</v>
      </c>
    </row>
    <row r="297" spans="1:38" ht="27" customHeight="1" x14ac:dyDescent="0.2">
      <c r="A297" s="56">
        <v>282</v>
      </c>
      <c r="B297" s="309" t="str">
        <f t="shared" ca="1" si="66"/>
        <v>A282</v>
      </c>
      <c r="C297" s="309"/>
      <c r="D297" s="57" t="str">
        <f t="shared" ca="1" si="67"/>
        <v/>
      </c>
      <c r="E297" s="59" t="str">
        <f t="shared" ca="1" si="68"/>
        <v/>
      </c>
      <c r="F297" s="215">
        <f ca="1">IF(LEN(B297)&gt;0,'OBRAČUNANA OSNOVNA PLAČA'!L291,"")</f>
        <v>0</v>
      </c>
      <c r="G297" s="60"/>
      <c r="H297" s="60"/>
      <c r="I297" s="60"/>
      <c r="J297" s="60"/>
      <c r="K297" s="60"/>
      <c r="L297" s="229">
        <f t="shared" si="73"/>
        <v>0</v>
      </c>
      <c r="M297" s="230">
        <f t="shared" ca="1" si="81"/>
        <v>0</v>
      </c>
      <c r="N297" s="230">
        <f t="shared" ca="1" si="82"/>
        <v>0</v>
      </c>
      <c r="O297" s="231">
        <f t="shared" ca="1" si="83"/>
        <v>0</v>
      </c>
      <c r="P297" s="232">
        <f t="shared" ca="1" si="84"/>
        <v>0</v>
      </c>
      <c r="Q297" s="233">
        <f t="shared" ca="1" si="74"/>
        <v>0</v>
      </c>
      <c r="R297" s="233">
        <f ca="1">IF(LEN(B297)&gt;0,'11'!R297-'11'!Q297,"")</f>
        <v>0</v>
      </c>
      <c r="S297" s="234"/>
      <c r="T297" s="34"/>
      <c r="U297" s="34"/>
      <c r="V297" s="34"/>
      <c r="W297" s="34"/>
      <c r="X297" s="34"/>
      <c r="Y297" s="34"/>
      <c r="AB297" s="167">
        <f>ROW()</f>
        <v>297</v>
      </c>
      <c r="AC297" s="168">
        <f t="shared" ca="1" si="69"/>
        <v>0</v>
      </c>
      <c r="AD297" s="168">
        <f t="shared" ca="1" si="70"/>
        <v>0</v>
      </c>
      <c r="AE297" s="169" t="str">
        <f t="shared" ca="1" si="75"/>
        <v>-</v>
      </c>
      <c r="AF297" s="168" t="str">
        <f t="shared" ca="1" si="76"/>
        <v>-</v>
      </c>
      <c r="AG297" s="169" t="str">
        <f t="shared" ca="1" si="77"/>
        <v>-</v>
      </c>
      <c r="AH297" s="168" t="str">
        <f t="shared" ca="1" si="78"/>
        <v>-</v>
      </c>
      <c r="AI297" s="168">
        <f t="shared" ca="1" si="79"/>
        <v>0</v>
      </c>
      <c r="AJ297" s="170">
        <f t="shared" ca="1" si="80"/>
        <v>0</v>
      </c>
      <c r="AK297" s="168">
        <f t="shared" ca="1" si="71"/>
        <v>0</v>
      </c>
      <c r="AL297" s="168">
        <f t="shared" ca="1" si="72"/>
        <v>0</v>
      </c>
    </row>
    <row r="298" spans="1:38" ht="27" customHeight="1" x14ac:dyDescent="0.2">
      <c r="A298" s="56">
        <v>283</v>
      </c>
      <c r="B298" s="309" t="str">
        <f t="shared" ca="1" si="66"/>
        <v>A283</v>
      </c>
      <c r="C298" s="309"/>
      <c r="D298" s="57" t="str">
        <f t="shared" ca="1" si="67"/>
        <v/>
      </c>
      <c r="E298" s="59" t="str">
        <f t="shared" ca="1" si="68"/>
        <v/>
      </c>
      <c r="F298" s="215">
        <f ca="1">IF(LEN(B298)&gt;0,'OBRAČUNANA OSNOVNA PLAČA'!L292,"")</f>
        <v>0</v>
      </c>
      <c r="G298" s="60"/>
      <c r="H298" s="60"/>
      <c r="I298" s="60"/>
      <c r="J298" s="60"/>
      <c r="K298" s="60"/>
      <c r="L298" s="229">
        <f t="shared" si="73"/>
        <v>0</v>
      </c>
      <c r="M298" s="230">
        <f t="shared" ca="1" si="81"/>
        <v>0</v>
      </c>
      <c r="N298" s="230">
        <f t="shared" ca="1" si="82"/>
        <v>0</v>
      </c>
      <c r="O298" s="231">
        <f t="shared" ca="1" si="83"/>
        <v>0</v>
      </c>
      <c r="P298" s="232">
        <f t="shared" ca="1" si="84"/>
        <v>0</v>
      </c>
      <c r="Q298" s="233">
        <f t="shared" ca="1" si="74"/>
        <v>0</v>
      </c>
      <c r="R298" s="233">
        <f ca="1">IF(LEN(B298)&gt;0,'11'!R298-'11'!Q298,"")</f>
        <v>0</v>
      </c>
      <c r="S298" s="234"/>
      <c r="T298" s="34"/>
      <c r="U298" s="34"/>
      <c r="V298" s="34"/>
      <c r="W298" s="34"/>
      <c r="X298" s="34"/>
      <c r="Y298" s="34"/>
      <c r="AB298" s="167">
        <f>ROW()</f>
        <v>298</v>
      </c>
      <c r="AC298" s="168">
        <f t="shared" ca="1" si="69"/>
        <v>0</v>
      </c>
      <c r="AD298" s="168">
        <f t="shared" ca="1" si="70"/>
        <v>0</v>
      </c>
      <c r="AE298" s="169" t="str">
        <f t="shared" ca="1" si="75"/>
        <v>-</v>
      </c>
      <c r="AF298" s="168" t="str">
        <f t="shared" ca="1" si="76"/>
        <v>-</v>
      </c>
      <c r="AG298" s="169" t="str">
        <f t="shared" ca="1" si="77"/>
        <v>-</v>
      </c>
      <c r="AH298" s="168" t="str">
        <f t="shared" ca="1" si="78"/>
        <v>-</v>
      </c>
      <c r="AI298" s="168">
        <f t="shared" ca="1" si="79"/>
        <v>0</v>
      </c>
      <c r="AJ298" s="170">
        <f t="shared" ca="1" si="80"/>
        <v>0</v>
      </c>
      <c r="AK298" s="168">
        <f t="shared" ca="1" si="71"/>
        <v>0</v>
      </c>
      <c r="AL298" s="168">
        <f t="shared" ca="1" si="72"/>
        <v>0</v>
      </c>
    </row>
    <row r="299" spans="1:38" ht="27" customHeight="1" x14ac:dyDescent="0.2">
      <c r="A299" s="56">
        <v>284</v>
      </c>
      <c r="B299" s="309" t="str">
        <f t="shared" ca="1" si="66"/>
        <v>A284</v>
      </c>
      <c r="C299" s="309"/>
      <c r="D299" s="57" t="str">
        <f t="shared" ca="1" si="67"/>
        <v/>
      </c>
      <c r="E299" s="59" t="str">
        <f t="shared" ca="1" si="68"/>
        <v/>
      </c>
      <c r="F299" s="215">
        <f ca="1">IF(LEN(B299)&gt;0,'OBRAČUNANA OSNOVNA PLAČA'!L293,"")</f>
        <v>0</v>
      </c>
      <c r="G299" s="60"/>
      <c r="H299" s="60"/>
      <c r="I299" s="60"/>
      <c r="J299" s="60"/>
      <c r="K299" s="60"/>
      <c r="L299" s="229">
        <f t="shared" si="73"/>
        <v>0</v>
      </c>
      <c r="M299" s="230">
        <f t="shared" ca="1" si="81"/>
        <v>0</v>
      </c>
      <c r="N299" s="230">
        <f t="shared" ca="1" si="82"/>
        <v>0</v>
      </c>
      <c r="O299" s="231">
        <f t="shared" ca="1" si="83"/>
        <v>0</v>
      </c>
      <c r="P299" s="232">
        <f t="shared" ca="1" si="84"/>
        <v>0</v>
      </c>
      <c r="Q299" s="233">
        <f t="shared" ca="1" si="74"/>
        <v>0</v>
      </c>
      <c r="R299" s="233">
        <f ca="1">IF(LEN(B299)&gt;0,'11'!R299-'11'!Q299,"")</f>
        <v>0</v>
      </c>
      <c r="S299" s="234"/>
      <c r="T299" s="34"/>
      <c r="U299" s="34"/>
      <c r="V299" s="34"/>
      <c r="W299" s="34"/>
      <c r="X299" s="34"/>
      <c r="Y299" s="34"/>
      <c r="AB299" s="167">
        <f>ROW()</f>
        <v>299</v>
      </c>
      <c r="AC299" s="168">
        <f t="shared" ca="1" si="69"/>
        <v>0</v>
      </c>
      <c r="AD299" s="168">
        <f t="shared" ca="1" si="70"/>
        <v>0</v>
      </c>
      <c r="AE299" s="169" t="str">
        <f t="shared" ca="1" si="75"/>
        <v>-</v>
      </c>
      <c r="AF299" s="168" t="str">
        <f t="shared" ca="1" si="76"/>
        <v>-</v>
      </c>
      <c r="AG299" s="169" t="str">
        <f t="shared" ca="1" si="77"/>
        <v>-</v>
      </c>
      <c r="AH299" s="168" t="str">
        <f t="shared" ca="1" si="78"/>
        <v>-</v>
      </c>
      <c r="AI299" s="168">
        <f t="shared" ca="1" si="79"/>
        <v>0</v>
      </c>
      <c r="AJ299" s="170">
        <f t="shared" ca="1" si="80"/>
        <v>0</v>
      </c>
      <c r="AK299" s="168">
        <f t="shared" ca="1" si="71"/>
        <v>0</v>
      </c>
      <c r="AL299" s="168">
        <f t="shared" ca="1" si="72"/>
        <v>0</v>
      </c>
    </row>
    <row r="300" spans="1:38" ht="27" customHeight="1" x14ac:dyDescent="0.2">
      <c r="A300" s="56">
        <v>285</v>
      </c>
      <c r="B300" s="309" t="str">
        <f t="shared" ca="1" si="66"/>
        <v>A285</v>
      </c>
      <c r="C300" s="309"/>
      <c r="D300" s="57" t="str">
        <f t="shared" ca="1" si="67"/>
        <v/>
      </c>
      <c r="E300" s="59" t="str">
        <f t="shared" ca="1" si="68"/>
        <v/>
      </c>
      <c r="F300" s="215">
        <f ca="1">IF(LEN(B300)&gt;0,'OBRAČUNANA OSNOVNA PLAČA'!L294,"")</f>
        <v>0</v>
      </c>
      <c r="G300" s="60"/>
      <c r="H300" s="60"/>
      <c r="I300" s="60"/>
      <c r="J300" s="60"/>
      <c r="K300" s="60"/>
      <c r="L300" s="229">
        <f t="shared" si="73"/>
        <v>0</v>
      </c>
      <c r="M300" s="230">
        <f t="shared" ca="1" si="81"/>
        <v>0</v>
      </c>
      <c r="N300" s="230">
        <f t="shared" ca="1" si="82"/>
        <v>0</v>
      </c>
      <c r="O300" s="231">
        <f t="shared" ca="1" si="83"/>
        <v>0</v>
      </c>
      <c r="P300" s="232">
        <f t="shared" ca="1" si="84"/>
        <v>0</v>
      </c>
      <c r="Q300" s="233">
        <f t="shared" ca="1" si="74"/>
        <v>0</v>
      </c>
      <c r="R300" s="233">
        <f ca="1">IF(LEN(B300)&gt;0,'11'!R300-'11'!Q300,"")</f>
        <v>0</v>
      </c>
      <c r="S300" s="234"/>
      <c r="T300" s="34"/>
      <c r="U300" s="34"/>
      <c r="V300" s="34"/>
      <c r="W300" s="34"/>
      <c r="X300" s="34"/>
      <c r="Y300" s="34"/>
      <c r="AB300" s="167">
        <f>ROW()</f>
        <v>300</v>
      </c>
      <c r="AC300" s="168">
        <f t="shared" ca="1" si="69"/>
        <v>0</v>
      </c>
      <c r="AD300" s="168">
        <f t="shared" ca="1" si="70"/>
        <v>0</v>
      </c>
      <c r="AE300" s="169" t="str">
        <f t="shared" ca="1" si="75"/>
        <v>-</v>
      </c>
      <c r="AF300" s="168" t="str">
        <f t="shared" ca="1" si="76"/>
        <v>-</v>
      </c>
      <c r="AG300" s="169" t="str">
        <f t="shared" ca="1" si="77"/>
        <v>-</v>
      </c>
      <c r="AH300" s="168" t="str">
        <f t="shared" ca="1" si="78"/>
        <v>-</v>
      </c>
      <c r="AI300" s="168">
        <f t="shared" ca="1" si="79"/>
        <v>0</v>
      </c>
      <c r="AJ300" s="170">
        <f t="shared" ca="1" si="80"/>
        <v>0</v>
      </c>
      <c r="AK300" s="168">
        <f t="shared" ca="1" si="71"/>
        <v>0</v>
      </c>
      <c r="AL300" s="168">
        <f t="shared" ca="1" si="72"/>
        <v>0</v>
      </c>
    </row>
    <row r="301" spans="1:38" ht="27" customHeight="1" x14ac:dyDescent="0.2">
      <c r="A301" s="56">
        <v>286</v>
      </c>
      <c r="B301" s="309" t="str">
        <f t="shared" ca="1" si="66"/>
        <v>A286</v>
      </c>
      <c r="C301" s="309"/>
      <c r="D301" s="57" t="str">
        <f t="shared" ca="1" si="67"/>
        <v/>
      </c>
      <c r="E301" s="59" t="str">
        <f t="shared" ca="1" si="68"/>
        <v/>
      </c>
      <c r="F301" s="215">
        <f ca="1">IF(LEN(B301)&gt;0,'OBRAČUNANA OSNOVNA PLAČA'!L295,"")</f>
        <v>0</v>
      </c>
      <c r="G301" s="60"/>
      <c r="H301" s="60"/>
      <c r="I301" s="60"/>
      <c r="J301" s="60"/>
      <c r="K301" s="60"/>
      <c r="L301" s="229">
        <f t="shared" si="73"/>
        <v>0</v>
      </c>
      <c r="M301" s="230">
        <f t="shared" ca="1" si="81"/>
        <v>0</v>
      </c>
      <c r="N301" s="230">
        <f t="shared" ca="1" si="82"/>
        <v>0</v>
      </c>
      <c r="O301" s="231">
        <f t="shared" ca="1" si="83"/>
        <v>0</v>
      </c>
      <c r="P301" s="232">
        <f t="shared" ca="1" si="84"/>
        <v>0</v>
      </c>
      <c r="Q301" s="233">
        <f t="shared" ca="1" si="74"/>
        <v>0</v>
      </c>
      <c r="R301" s="233">
        <f ca="1">IF(LEN(B301)&gt;0,'11'!R301-'11'!Q301,"")</f>
        <v>0</v>
      </c>
      <c r="S301" s="234"/>
      <c r="T301" s="34"/>
      <c r="U301" s="34"/>
      <c r="V301" s="34"/>
      <c r="W301" s="34"/>
      <c r="X301" s="34"/>
      <c r="Y301" s="34"/>
      <c r="AB301" s="167">
        <f>ROW()</f>
        <v>301</v>
      </c>
      <c r="AC301" s="168">
        <f t="shared" ca="1" si="69"/>
        <v>0</v>
      </c>
      <c r="AD301" s="168">
        <f t="shared" ca="1" si="70"/>
        <v>0</v>
      </c>
      <c r="AE301" s="169" t="str">
        <f t="shared" ca="1" si="75"/>
        <v>-</v>
      </c>
      <c r="AF301" s="168" t="str">
        <f t="shared" ca="1" si="76"/>
        <v>-</v>
      </c>
      <c r="AG301" s="169" t="str">
        <f t="shared" ca="1" si="77"/>
        <v>-</v>
      </c>
      <c r="AH301" s="168" t="str">
        <f t="shared" ca="1" si="78"/>
        <v>-</v>
      </c>
      <c r="AI301" s="168">
        <f t="shared" ca="1" si="79"/>
        <v>0</v>
      </c>
      <c r="AJ301" s="170">
        <f t="shared" ca="1" si="80"/>
        <v>0</v>
      </c>
      <c r="AK301" s="168">
        <f t="shared" ca="1" si="71"/>
        <v>0</v>
      </c>
      <c r="AL301" s="168">
        <f t="shared" ca="1" si="72"/>
        <v>0</v>
      </c>
    </row>
    <row r="302" spans="1:38" ht="27" customHeight="1" x14ac:dyDescent="0.2">
      <c r="A302" s="56">
        <v>287</v>
      </c>
      <c r="B302" s="309" t="str">
        <f t="shared" ca="1" si="66"/>
        <v>A287</v>
      </c>
      <c r="C302" s="309"/>
      <c r="D302" s="57" t="str">
        <f t="shared" ca="1" si="67"/>
        <v/>
      </c>
      <c r="E302" s="59" t="str">
        <f t="shared" ca="1" si="68"/>
        <v/>
      </c>
      <c r="F302" s="215">
        <f ca="1">IF(LEN(B302)&gt;0,'OBRAČUNANA OSNOVNA PLAČA'!L296,"")</f>
        <v>0</v>
      </c>
      <c r="G302" s="60"/>
      <c r="H302" s="60"/>
      <c r="I302" s="60"/>
      <c r="J302" s="60"/>
      <c r="K302" s="60"/>
      <c r="L302" s="229">
        <f t="shared" si="73"/>
        <v>0</v>
      </c>
      <c r="M302" s="230">
        <f t="shared" ca="1" si="81"/>
        <v>0</v>
      </c>
      <c r="N302" s="230">
        <f t="shared" ca="1" si="82"/>
        <v>0</v>
      </c>
      <c r="O302" s="231">
        <f t="shared" ca="1" si="83"/>
        <v>0</v>
      </c>
      <c r="P302" s="232">
        <f t="shared" ca="1" si="84"/>
        <v>0</v>
      </c>
      <c r="Q302" s="233">
        <f t="shared" ca="1" si="74"/>
        <v>0</v>
      </c>
      <c r="R302" s="233">
        <f ca="1">IF(LEN(B302)&gt;0,'11'!R302-'11'!Q302,"")</f>
        <v>0</v>
      </c>
      <c r="S302" s="234"/>
      <c r="T302" s="34"/>
      <c r="U302" s="34"/>
      <c r="V302" s="34"/>
      <c r="W302" s="34"/>
      <c r="X302" s="34"/>
      <c r="Y302" s="34"/>
      <c r="AB302" s="167">
        <f>ROW()</f>
        <v>302</v>
      </c>
      <c r="AC302" s="168">
        <f t="shared" ca="1" si="69"/>
        <v>0</v>
      </c>
      <c r="AD302" s="168">
        <f t="shared" ca="1" si="70"/>
        <v>0</v>
      </c>
      <c r="AE302" s="169" t="str">
        <f t="shared" ca="1" si="75"/>
        <v>-</v>
      </c>
      <c r="AF302" s="168" t="str">
        <f t="shared" ca="1" si="76"/>
        <v>-</v>
      </c>
      <c r="AG302" s="169" t="str">
        <f t="shared" ca="1" si="77"/>
        <v>-</v>
      </c>
      <c r="AH302" s="168" t="str">
        <f t="shared" ca="1" si="78"/>
        <v>-</v>
      </c>
      <c r="AI302" s="168">
        <f t="shared" ca="1" si="79"/>
        <v>0</v>
      </c>
      <c r="AJ302" s="170">
        <f t="shared" ca="1" si="80"/>
        <v>0</v>
      </c>
      <c r="AK302" s="168">
        <f t="shared" ca="1" si="71"/>
        <v>0</v>
      </c>
      <c r="AL302" s="168">
        <f t="shared" ca="1" si="72"/>
        <v>0</v>
      </c>
    </row>
    <row r="303" spans="1:38" ht="27" customHeight="1" x14ac:dyDescent="0.2">
      <c r="A303" s="56">
        <v>288</v>
      </c>
      <c r="B303" s="309" t="str">
        <f t="shared" ca="1" si="66"/>
        <v>A288</v>
      </c>
      <c r="C303" s="309"/>
      <c r="D303" s="57" t="str">
        <f t="shared" ca="1" si="67"/>
        <v/>
      </c>
      <c r="E303" s="59" t="str">
        <f t="shared" ca="1" si="68"/>
        <v/>
      </c>
      <c r="F303" s="215">
        <f ca="1">IF(LEN(B303)&gt;0,'OBRAČUNANA OSNOVNA PLAČA'!L297,"")</f>
        <v>0</v>
      </c>
      <c r="G303" s="60"/>
      <c r="H303" s="60"/>
      <c r="I303" s="60"/>
      <c r="J303" s="60"/>
      <c r="K303" s="60"/>
      <c r="L303" s="229">
        <f t="shared" si="73"/>
        <v>0</v>
      </c>
      <c r="M303" s="230">
        <f t="shared" ca="1" si="81"/>
        <v>0</v>
      </c>
      <c r="N303" s="230">
        <f t="shared" ca="1" si="82"/>
        <v>0</v>
      </c>
      <c r="O303" s="231">
        <f t="shared" ca="1" si="83"/>
        <v>0</v>
      </c>
      <c r="P303" s="232">
        <f t="shared" ca="1" si="84"/>
        <v>0</v>
      </c>
      <c r="Q303" s="233">
        <f t="shared" ca="1" si="74"/>
        <v>0</v>
      </c>
      <c r="R303" s="233">
        <f ca="1">IF(LEN(B303)&gt;0,'11'!R303-'11'!Q303,"")</f>
        <v>0</v>
      </c>
      <c r="S303" s="234"/>
      <c r="T303" s="34"/>
      <c r="U303" s="34"/>
      <c r="V303" s="34"/>
      <c r="W303" s="34"/>
      <c r="X303" s="34"/>
      <c r="Y303" s="34"/>
      <c r="AB303" s="167">
        <f>ROW()</f>
        <v>303</v>
      </c>
      <c r="AC303" s="168">
        <f t="shared" ca="1" si="69"/>
        <v>0</v>
      </c>
      <c r="AD303" s="168">
        <f t="shared" ca="1" si="70"/>
        <v>0</v>
      </c>
      <c r="AE303" s="169" t="str">
        <f t="shared" ca="1" si="75"/>
        <v>-</v>
      </c>
      <c r="AF303" s="168" t="str">
        <f t="shared" ca="1" si="76"/>
        <v>-</v>
      </c>
      <c r="AG303" s="169" t="str">
        <f t="shared" ca="1" si="77"/>
        <v>-</v>
      </c>
      <c r="AH303" s="168" t="str">
        <f t="shared" ca="1" si="78"/>
        <v>-</v>
      </c>
      <c r="AI303" s="168">
        <f t="shared" ca="1" si="79"/>
        <v>0</v>
      </c>
      <c r="AJ303" s="170">
        <f t="shared" ca="1" si="80"/>
        <v>0</v>
      </c>
      <c r="AK303" s="168">
        <f t="shared" ca="1" si="71"/>
        <v>0</v>
      </c>
      <c r="AL303" s="168">
        <f t="shared" ca="1" si="72"/>
        <v>0</v>
      </c>
    </row>
    <row r="304" spans="1:38" ht="27" customHeight="1" x14ac:dyDescent="0.2">
      <c r="A304" s="56">
        <v>289</v>
      </c>
      <c r="B304" s="309" t="str">
        <f t="shared" ca="1" si="66"/>
        <v>A289</v>
      </c>
      <c r="C304" s="309"/>
      <c r="D304" s="57" t="str">
        <f t="shared" ca="1" si="67"/>
        <v/>
      </c>
      <c r="E304" s="59" t="str">
        <f t="shared" ca="1" si="68"/>
        <v/>
      </c>
      <c r="F304" s="215">
        <f ca="1">IF(LEN(B304)&gt;0,'OBRAČUNANA OSNOVNA PLAČA'!L298,"")</f>
        <v>0</v>
      </c>
      <c r="G304" s="60"/>
      <c r="H304" s="60"/>
      <c r="I304" s="60"/>
      <c r="J304" s="60"/>
      <c r="K304" s="60"/>
      <c r="L304" s="229">
        <f t="shared" si="73"/>
        <v>0</v>
      </c>
      <c r="M304" s="230">
        <f t="shared" ca="1" si="81"/>
        <v>0</v>
      </c>
      <c r="N304" s="230">
        <f t="shared" ca="1" si="82"/>
        <v>0</v>
      </c>
      <c r="O304" s="231">
        <f t="shared" ca="1" si="83"/>
        <v>0</v>
      </c>
      <c r="P304" s="232">
        <f t="shared" ca="1" si="84"/>
        <v>0</v>
      </c>
      <c r="Q304" s="233">
        <f t="shared" ca="1" si="74"/>
        <v>0</v>
      </c>
      <c r="R304" s="233">
        <f ca="1">IF(LEN(B304)&gt;0,'11'!R304-'11'!Q304,"")</f>
        <v>0</v>
      </c>
      <c r="S304" s="234"/>
      <c r="T304" s="34"/>
      <c r="U304" s="34"/>
      <c r="V304" s="34"/>
      <c r="W304" s="34"/>
      <c r="X304" s="34"/>
      <c r="Y304" s="34"/>
      <c r="AB304" s="167">
        <f>ROW()</f>
        <v>304</v>
      </c>
      <c r="AC304" s="168">
        <f t="shared" ca="1" si="69"/>
        <v>0</v>
      </c>
      <c r="AD304" s="168">
        <f t="shared" ca="1" si="70"/>
        <v>0</v>
      </c>
      <c r="AE304" s="169" t="str">
        <f t="shared" ca="1" si="75"/>
        <v>-</v>
      </c>
      <c r="AF304" s="168" t="str">
        <f t="shared" ca="1" si="76"/>
        <v>-</v>
      </c>
      <c r="AG304" s="169" t="str">
        <f t="shared" ca="1" si="77"/>
        <v>-</v>
      </c>
      <c r="AH304" s="168" t="str">
        <f t="shared" ca="1" si="78"/>
        <v>-</v>
      </c>
      <c r="AI304" s="168">
        <f t="shared" ca="1" si="79"/>
        <v>0</v>
      </c>
      <c r="AJ304" s="170">
        <f t="shared" ca="1" si="80"/>
        <v>0</v>
      </c>
      <c r="AK304" s="168">
        <f t="shared" ca="1" si="71"/>
        <v>0</v>
      </c>
      <c r="AL304" s="168">
        <f t="shared" ca="1" si="72"/>
        <v>0</v>
      </c>
    </row>
    <row r="305" spans="1:38" ht="27" customHeight="1" x14ac:dyDescent="0.2">
      <c r="A305" s="56">
        <v>290</v>
      </c>
      <c r="B305" s="309" t="str">
        <f t="shared" ca="1" si="66"/>
        <v>A290</v>
      </c>
      <c r="C305" s="309"/>
      <c r="D305" s="57" t="str">
        <f t="shared" ca="1" si="67"/>
        <v/>
      </c>
      <c r="E305" s="59" t="str">
        <f t="shared" ca="1" si="68"/>
        <v/>
      </c>
      <c r="F305" s="215">
        <f ca="1">IF(LEN(B305)&gt;0,'OBRAČUNANA OSNOVNA PLAČA'!L299,"")</f>
        <v>0</v>
      </c>
      <c r="G305" s="60"/>
      <c r="H305" s="60"/>
      <c r="I305" s="60"/>
      <c r="J305" s="60"/>
      <c r="K305" s="60"/>
      <c r="L305" s="229">
        <f t="shared" si="73"/>
        <v>0</v>
      </c>
      <c r="M305" s="230">
        <f t="shared" ca="1" si="81"/>
        <v>0</v>
      </c>
      <c r="N305" s="230">
        <f t="shared" ca="1" si="82"/>
        <v>0</v>
      </c>
      <c r="O305" s="231">
        <f t="shared" ca="1" si="83"/>
        <v>0</v>
      </c>
      <c r="P305" s="232">
        <f t="shared" ca="1" si="84"/>
        <v>0</v>
      </c>
      <c r="Q305" s="233">
        <f t="shared" ca="1" si="74"/>
        <v>0</v>
      </c>
      <c r="R305" s="233">
        <f ca="1">IF(LEN(B305)&gt;0,'11'!R305-'11'!Q305,"")</f>
        <v>0</v>
      </c>
      <c r="S305" s="234"/>
      <c r="T305" s="34"/>
      <c r="U305" s="34"/>
      <c r="V305" s="34"/>
      <c r="W305" s="34"/>
      <c r="X305" s="34"/>
      <c r="Y305" s="34"/>
      <c r="AB305" s="167">
        <f>ROW()</f>
        <v>305</v>
      </c>
      <c r="AC305" s="168">
        <f t="shared" ca="1" si="69"/>
        <v>0</v>
      </c>
      <c r="AD305" s="168">
        <f t="shared" ca="1" si="70"/>
        <v>0</v>
      </c>
      <c r="AE305" s="169" t="str">
        <f t="shared" ca="1" si="75"/>
        <v>-</v>
      </c>
      <c r="AF305" s="168" t="str">
        <f t="shared" ca="1" si="76"/>
        <v>-</v>
      </c>
      <c r="AG305" s="169" t="str">
        <f t="shared" ca="1" si="77"/>
        <v>-</v>
      </c>
      <c r="AH305" s="168" t="str">
        <f t="shared" ca="1" si="78"/>
        <v>-</v>
      </c>
      <c r="AI305" s="168">
        <f t="shared" ca="1" si="79"/>
        <v>0</v>
      </c>
      <c r="AJ305" s="170">
        <f t="shared" ca="1" si="80"/>
        <v>0</v>
      </c>
      <c r="AK305" s="168">
        <f t="shared" ca="1" si="71"/>
        <v>0</v>
      </c>
      <c r="AL305" s="168">
        <f t="shared" ca="1" si="72"/>
        <v>0</v>
      </c>
    </row>
    <row r="306" spans="1:38" ht="27" customHeight="1" x14ac:dyDescent="0.2">
      <c r="A306" s="56">
        <v>291</v>
      </c>
      <c r="B306" s="309" t="str">
        <f t="shared" ca="1" si="66"/>
        <v>A291</v>
      </c>
      <c r="C306" s="309"/>
      <c r="D306" s="57" t="str">
        <f t="shared" ca="1" si="67"/>
        <v/>
      </c>
      <c r="E306" s="59" t="str">
        <f t="shared" ca="1" si="68"/>
        <v/>
      </c>
      <c r="F306" s="215">
        <f ca="1">IF(LEN(B306)&gt;0,'OBRAČUNANA OSNOVNA PLAČA'!L300,"")</f>
        <v>0</v>
      </c>
      <c r="G306" s="60"/>
      <c r="H306" s="60"/>
      <c r="I306" s="60"/>
      <c r="J306" s="60"/>
      <c r="K306" s="60"/>
      <c r="L306" s="229">
        <f t="shared" si="73"/>
        <v>0</v>
      </c>
      <c r="M306" s="230">
        <f t="shared" ca="1" si="81"/>
        <v>0</v>
      </c>
      <c r="N306" s="230">
        <f t="shared" ca="1" si="82"/>
        <v>0</v>
      </c>
      <c r="O306" s="231">
        <f t="shared" ca="1" si="83"/>
        <v>0</v>
      </c>
      <c r="P306" s="232">
        <f t="shared" ca="1" si="84"/>
        <v>0</v>
      </c>
      <c r="Q306" s="233">
        <f t="shared" ca="1" si="74"/>
        <v>0</v>
      </c>
      <c r="R306" s="233">
        <f ca="1">IF(LEN(B306)&gt;0,'11'!R306-'11'!Q306,"")</f>
        <v>0</v>
      </c>
      <c r="S306" s="234"/>
      <c r="T306" s="34"/>
      <c r="U306" s="34"/>
      <c r="V306" s="34"/>
      <c r="W306" s="34"/>
      <c r="X306" s="34"/>
      <c r="Y306" s="34"/>
      <c r="AB306" s="167">
        <f>ROW()</f>
        <v>306</v>
      </c>
      <c r="AC306" s="168">
        <f t="shared" ca="1" si="69"/>
        <v>0</v>
      </c>
      <c r="AD306" s="168">
        <f t="shared" ca="1" si="70"/>
        <v>0</v>
      </c>
      <c r="AE306" s="169" t="str">
        <f t="shared" ca="1" si="75"/>
        <v>-</v>
      </c>
      <c r="AF306" s="168" t="str">
        <f t="shared" ca="1" si="76"/>
        <v>-</v>
      </c>
      <c r="AG306" s="169" t="str">
        <f t="shared" ca="1" si="77"/>
        <v>-</v>
      </c>
      <c r="AH306" s="168" t="str">
        <f t="shared" ca="1" si="78"/>
        <v>-</v>
      </c>
      <c r="AI306" s="168">
        <f t="shared" ca="1" si="79"/>
        <v>0</v>
      </c>
      <c r="AJ306" s="170">
        <f t="shared" ca="1" si="80"/>
        <v>0</v>
      </c>
      <c r="AK306" s="168">
        <f t="shared" ca="1" si="71"/>
        <v>0</v>
      </c>
      <c r="AL306" s="168">
        <f t="shared" ca="1" si="72"/>
        <v>0</v>
      </c>
    </row>
    <row r="307" spans="1:38" ht="27" customHeight="1" x14ac:dyDescent="0.2">
      <c r="A307" s="56">
        <v>292</v>
      </c>
      <c r="B307" s="309" t="str">
        <f t="shared" ca="1" si="66"/>
        <v>A292</v>
      </c>
      <c r="C307" s="309"/>
      <c r="D307" s="57" t="str">
        <f t="shared" ca="1" si="67"/>
        <v/>
      </c>
      <c r="E307" s="59" t="str">
        <f t="shared" ca="1" si="68"/>
        <v/>
      </c>
      <c r="F307" s="215">
        <f ca="1">IF(LEN(B307)&gt;0,'OBRAČUNANA OSNOVNA PLAČA'!L301,"")</f>
        <v>0</v>
      </c>
      <c r="G307" s="60"/>
      <c r="H307" s="60"/>
      <c r="I307" s="60"/>
      <c r="J307" s="60"/>
      <c r="K307" s="60"/>
      <c r="L307" s="229">
        <f t="shared" si="73"/>
        <v>0</v>
      </c>
      <c r="M307" s="230">
        <f t="shared" ca="1" si="81"/>
        <v>0</v>
      </c>
      <c r="N307" s="230">
        <f t="shared" ca="1" si="82"/>
        <v>0</v>
      </c>
      <c r="O307" s="231">
        <f t="shared" ca="1" si="83"/>
        <v>0</v>
      </c>
      <c r="P307" s="232">
        <f t="shared" ca="1" si="84"/>
        <v>0</v>
      </c>
      <c r="Q307" s="233">
        <f t="shared" ca="1" si="74"/>
        <v>0</v>
      </c>
      <c r="R307" s="233">
        <f ca="1">IF(LEN(B307)&gt;0,'11'!R307-'11'!Q307,"")</f>
        <v>0</v>
      </c>
      <c r="S307" s="234"/>
      <c r="T307" s="34"/>
      <c r="U307" s="34"/>
      <c r="V307" s="34"/>
      <c r="W307" s="34"/>
      <c r="X307" s="34"/>
      <c r="Y307" s="34"/>
      <c r="AB307" s="167">
        <f>ROW()</f>
        <v>307</v>
      </c>
      <c r="AC307" s="168">
        <f t="shared" ca="1" si="69"/>
        <v>0</v>
      </c>
      <c r="AD307" s="168">
        <f t="shared" ca="1" si="70"/>
        <v>0</v>
      </c>
      <c r="AE307" s="169" t="str">
        <f t="shared" ca="1" si="75"/>
        <v>-</v>
      </c>
      <c r="AF307" s="168" t="str">
        <f t="shared" ca="1" si="76"/>
        <v>-</v>
      </c>
      <c r="AG307" s="169" t="str">
        <f t="shared" ca="1" si="77"/>
        <v>-</v>
      </c>
      <c r="AH307" s="168" t="str">
        <f t="shared" ca="1" si="78"/>
        <v>-</v>
      </c>
      <c r="AI307" s="168">
        <f t="shared" ca="1" si="79"/>
        <v>0</v>
      </c>
      <c r="AJ307" s="170">
        <f t="shared" ca="1" si="80"/>
        <v>0</v>
      </c>
      <c r="AK307" s="168">
        <f t="shared" ca="1" si="71"/>
        <v>0</v>
      </c>
      <c r="AL307" s="168">
        <f t="shared" ca="1" si="72"/>
        <v>0</v>
      </c>
    </row>
    <row r="308" spans="1:38" ht="27" customHeight="1" x14ac:dyDescent="0.2">
      <c r="A308" s="56">
        <v>293</v>
      </c>
      <c r="B308" s="309" t="str">
        <f t="shared" ca="1" si="66"/>
        <v>A293</v>
      </c>
      <c r="C308" s="309"/>
      <c r="D308" s="57" t="str">
        <f t="shared" ca="1" si="67"/>
        <v/>
      </c>
      <c r="E308" s="59" t="str">
        <f t="shared" ca="1" si="68"/>
        <v/>
      </c>
      <c r="F308" s="215">
        <f ca="1">IF(LEN(B308)&gt;0,'OBRAČUNANA OSNOVNA PLAČA'!L302,"")</f>
        <v>0</v>
      </c>
      <c r="G308" s="60"/>
      <c r="H308" s="60"/>
      <c r="I308" s="60"/>
      <c r="J308" s="60"/>
      <c r="K308" s="60"/>
      <c r="L308" s="229">
        <f t="shared" si="73"/>
        <v>0</v>
      </c>
      <c r="M308" s="230">
        <f t="shared" ca="1" si="81"/>
        <v>0</v>
      </c>
      <c r="N308" s="230">
        <f t="shared" ca="1" si="82"/>
        <v>0</v>
      </c>
      <c r="O308" s="231">
        <f t="shared" ca="1" si="83"/>
        <v>0</v>
      </c>
      <c r="P308" s="232">
        <f t="shared" ca="1" si="84"/>
        <v>0</v>
      </c>
      <c r="Q308" s="233">
        <f t="shared" ca="1" si="74"/>
        <v>0</v>
      </c>
      <c r="R308" s="233">
        <f ca="1">IF(LEN(B308)&gt;0,'11'!R308-'11'!Q308,"")</f>
        <v>0</v>
      </c>
      <c r="S308" s="234"/>
      <c r="T308" s="34"/>
      <c r="U308" s="34"/>
      <c r="V308" s="34"/>
      <c r="W308" s="34"/>
      <c r="X308" s="34"/>
      <c r="Y308" s="34"/>
      <c r="AB308" s="167">
        <f>ROW()</f>
        <v>308</v>
      </c>
      <c r="AC308" s="168">
        <f t="shared" ca="1" si="69"/>
        <v>0</v>
      </c>
      <c r="AD308" s="168">
        <f t="shared" ca="1" si="70"/>
        <v>0</v>
      </c>
      <c r="AE308" s="169" t="str">
        <f t="shared" ca="1" si="75"/>
        <v>-</v>
      </c>
      <c r="AF308" s="168" t="str">
        <f t="shared" ca="1" si="76"/>
        <v>-</v>
      </c>
      <c r="AG308" s="169" t="str">
        <f t="shared" ca="1" si="77"/>
        <v>-</v>
      </c>
      <c r="AH308" s="168" t="str">
        <f t="shared" ca="1" si="78"/>
        <v>-</v>
      </c>
      <c r="AI308" s="168">
        <f t="shared" ca="1" si="79"/>
        <v>0</v>
      </c>
      <c r="AJ308" s="170">
        <f t="shared" ca="1" si="80"/>
        <v>0</v>
      </c>
      <c r="AK308" s="168">
        <f t="shared" ca="1" si="71"/>
        <v>0</v>
      </c>
      <c r="AL308" s="168">
        <f t="shared" ca="1" si="72"/>
        <v>0</v>
      </c>
    </row>
    <row r="309" spans="1:38" ht="27" customHeight="1" x14ac:dyDescent="0.2">
      <c r="A309" s="56">
        <v>294</v>
      </c>
      <c r="B309" s="309" t="str">
        <f t="shared" ca="1" si="66"/>
        <v>A294</v>
      </c>
      <c r="C309" s="309"/>
      <c r="D309" s="57" t="str">
        <f t="shared" ca="1" si="67"/>
        <v/>
      </c>
      <c r="E309" s="59" t="str">
        <f t="shared" ca="1" si="68"/>
        <v/>
      </c>
      <c r="F309" s="215">
        <f ca="1">IF(LEN(B309)&gt;0,'OBRAČUNANA OSNOVNA PLAČA'!L303,"")</f>
        <v>0</v>
      </c>
      <c r="G309" s="60"/>
      <c r="H309" s="60"/>
      <c r="I309" s="60"/>
      <c r="J309" s="60"/>
      <c r="K309" s="60"/>
      <c r="L309" s="229">
        <f t="shared" si="73"/>
        <v>0</v>
      </c>
      <c r="M309" s="230">
        <f t="shared" ca="1" si="81"/>
        <v>0</v>
      </c>
      <c r="N309" s="230">
        <f t="shared" ca="1" si="82"/>
        <v>0</v>
      </c>
      <c r="O309" s="231">
        <f t="shared" ca="1" si="83"/>
        <v>0</v>
      </c>
      <c r="P309" s="232">
        <f t="shared" ca="1" si="84"/>
        <v>0</v>
      </c>
      <c r="Q309" s="233">
        <f t="shared" ca="1" si="74"/>
        <v>0</v>
      </c>
      <c r="R309" s="233">
        <f ca="1">IF(LEN(B309)&gt;0,'11'!R309-'11'!Q309,"")</f>
        <v>0</v>
      </c>
      <c r="S309" s="234"/>
      <c r="T309" s="34"/>
      <c r="U309" s="34"/>
      <c r="V309" s="34"/>
      <c r="W309" s="34"/>
      <c r="X309" s="34"/>
      <c r="Y309" s="34"/>
      <c r="AB309" s="167">
        <f>ROW()</f>
        <v>309</v>
      </c>
      <c r="AC309" s="168">
        <f t="shared" ca="1" si="69"/>
        <v>0</v>
      </c>
      <c r="AD309" s="168">
        <f t="shared" ca="1" si="70"/>
        <v>0</v>
      </c>
      <c r="AE309" s="169" t="str">
        <f t="shared" ca="1" si="75"/>
        <v>-</v>
      </c>
      <c r="AF309" s="168" t="str">
        <f t="shared" ca="1" si="76"/>
        <v>-</v>
      </c>
      <c r="AG309" s="169" t="str">
        <f t="shared" ca="1" si="77"/>
        <v>-</v>
      </c>
      <c r="AH309" s="168" t="str">
        <f t="shared" ca="1" si="78"/>
        <v>-</v>
      </c>
      <c r="AI309" s="168">
        <f t="shared" ca="1" si="79"/>
        <v>0</v>
      </c>
      <c r="AJ309" s="170">
        <f t="shared" ca="1" si="80"/>
        <v>0</v>
      </c>
      <c r="AK309" s="168">
        <f t="shared" ca="1" si="71"/>
        <v>0</v>
      </c>
      <c r="AL309" s="168">
        <f t="shared" ca="1" si="72"/>
        <v>0</v>
      </c>
    </row>
    <row r="310" spans="1:38" ht="27" customHeight="1" x14ac:dyDescent="0.2">
      <c r="A310" s="56">
        <v>295</v>
      </c>
      <c r="B310" s="309" t="str">
        <f t="shared" ca="1" si="66"/>
        <v>A295</v>
      </c>
      <c r="C310" s="309"/>
      <c r="D310" s="57" t="str">
        <f t="shared" ca="1" si="67"/>
        <v/>
      </c>
      <c r="E310" s="59" t="str">
        <f t="shared" ca="1" si="68"/>
        <v/>
      </c>
      <c r="F310" s="215">
        <f ca="1">IF(LEN(B310)&gt;0,'OBRAČUNANA OSNOVNA PLAČA'!L304,"")</f>
        <v>0</v>
      </c>
      <c r="G310" s="60"/>
      <c r="H310" s="60"/>
      <c r="I310" s="60"/>
      <c r="J310" s="60"/>
      <c r="K310" s="60"/>
      <c r="L310" s="229">
        <f t="shared" si="73"/>
        <v>0</v>
      </c>
      <c r="M310" s="230">
        <f t="shared" ca="1" si="81"/>
        <v>0</v>
      </c>
      <c r="N310" s="230">
        <f t="shared" ca="1" si="82"/>
        <v>0</v>
      </c>
      <c r="O310" s="231">
        <f t="shared" ca="1" si="83"/>
        <v>0</v>
      </c>
      <c r="P310" s="232">
        <f t="shared" ca="1" si="84"/>
        <v>0</v>
      </c>
      <c r="Q310" s="233">
        <f t="shared" ca="1" si="74"/>
        <v>0</v>
      </c>
      <c r="R310" s="233">
        <f ca="1">IF(LEN(B310)&gt;0,'11'!R310-'11'!Q310,"")</f>
        <v>0</v>
      </c>
      <c r="S310" s="234"/>
      <c r="T310" s="34"/>
      <c r="U310" s="34"/>
      <c r="V310" s="34"/>
      <c r="W310" s="34"/>
      <c r="X310" s="34"/>
      <c r="Y310" s="34"/>
      <c r="AB310" s="167">
        <f>ROW()</f>
        <v>310</v>
      </c>
      <c r="AC310" s="168">
        <f t="shared" ca="1" si="69"/>
        <v>0</v>
      </c>
      <c r="AD310" s="168">
        <f t="shared" ca="1" si="70"/>
        <v>0</v>
      </c>
      <c r="AE310" s="169" t="str">
        <f t="shared" ca="1" si="75"/>
        <v>-</v>
      </c>
      <c r="AF310" s="168" t="str">
        <f t="shared" ca="1" si="76"/>
        <v>-</v>
      </c>
      <c r="AG310" s="169" t="str">
        <f t="shared" ca="1" si="77"/>
        <v>-</v>
      </c>
      <c r="AH310" s="168" t="str">
        <f t="shared" ca="1" si="78"/>
        <v>-</v>
      </c>
      <c r="AI310" s="168">
        <f t="shared" ca="1" si="79"/>
        <v>0</v>
      </c>
      <c r="AJ310" s="170">
        <f t="shared" ca="1" si="80"/>
        <v>0</v>
      </c>
      <c r="AK310" s="168">
        <f t="shared" ca="1" si="71"/>
        <v>0</v>
      </c>
      <c r="AL310" s="168">
        <f t="shared" ca="1" si="72"/>
        <v>0</v>
      </c>
    </row>
    <row r="311" spans="1:38" ht="27" customHeight="1" x14ac:dyDescent="0.2">
      <c r="A311" s="56">
        <v>296</v>
      </c>
      <c r="B311" s="309" t="str">
        <f t="shared" ca="1" si="66"/>
        <v>A296</v>
      </c>
      <c r="C311" s="309"/>
      <c r="D311" s="57" t="str">
        <f t="shared" ca="1" si="67"/>
        <v/>
      </c>
      <c r="E311" s="59" t="str">
        <f t="shared" ca="1" si="68"/>
        <v/>
      </c>
      <c r="F311" s="215">
        <f ca="1">IF(LEN(B311)&gt;0,'OBRAČUNANA OSNOVNA PLAČA'!L305,"")</f>
        <v>0</v>
      </c>
      <c r="G311" s="60"/>
      <c r="H311" s="60"/>
      <c r="I311" s="60"/>
      <c r="J311" s="60"/>
      <c r="K311" s="60"/>
      <c r="L311" s="229">
        <f t="shared" si="73"/>
        <v>0</v>
      </c>
      <c r="M311" s="230">
        <f t="shared" ca="1" si="81"/>
        <v>0</v>
      </c>
      <c r="N311" s="230">
        <f t="shared" ca="1" si="82"/>
        <v>0</v>
      </c>
      <c r="O311" s="231">
        <f t="shared" ca="1" si="83"/>
        <v>0</v>
      </c>
      <c r="P311" s="232">
        <f t="shared" ca="1" si="84"/>
        <v>0</v>
      </c>
      <c r="Q311" s="233">
        <f t="shared" ca="1" si="74"/>
        <v>0</v>
      </c>
      <c r="R311" s="233">
        <f ca="1">IF(LEN(B311)&gt;0,'11'!R311-'11'!Q311,"")</f>
        <v>0</v>
      </c>
      <c r="S311" s="234"/>
      <c r="T311" s="34"/>
      <c r="U311" s="34"/>
      <c r="V311" s="34"/>
      <c r="W311" s="34"/>
      <c r="X311" s="34"/>
      <c r="Y311" s="34"/>
      <c r="AB311" s="167">
        <f>ROW()</f>
        <v>311</v>
      </c>
      <c r="AC311" s="168">
        <f t="shared" ca="1" si="69"/>
        <v>0</v>
      </c>
      <c r="AD311" s="168">
        <f t="shared" ca="1" si="70"/>
        <v>0</v>
      </c>
      <c r="AE311" s="169" t="str">
        <f t="shared" ca="1" si="75"/>
        <v>-</v>
      </c>
      <c r="AF311" s="168" t="str">
        <f t="shared" ca="1" si="76"/>
        <v>-</v>
      </c>
      <c r="AG311" s="169" t="str">
        <f t="shared" ca="1" si="77"/>
        <v>-</v>
      </c>
      <c r="AH311" s="168" t="str">
        <f t="shared" ca="1" si="78"/>
        <v>-</v>
      </c>
      <c r="AI311" s="168">
        <f t="shared" ca="1" si="79"/>
        <v>0</v>
      </c>
      <c r="AJ311" s="170">
        <f t="shared" ca="1" si="80"/>
        <v>0</v>
      </c>
      <c r="AK311" s="168">
        <f t="shared" ca="1" si="71"/>
        <v>0</v>
      </c>
      <c r="AL311" s="168">
        <f t="shared" ca="1" si="72"/>
        <v>0</v>
      </c>
    </row>
    <row r="312" spans="1:38" ht="27" customHeight="1" x14ac:dyDescent="0.2">
      <c r="A312" s="56">
        <v>297</v>
      </c>
      <c r="B312" s="309" t="str">
        <f t="shared" ca="1" si="66"/>
        <v>A297</v>
      </c>
      <c r="C312" s="309"/>
      <c r="D312" s="57" t="str">
        <f t="shared" ca="1" si="67"/>
        <v/>
      </c>
      <c r="E312" s="59" t="str">
        <f t="shared" ca="1" si="68"/>
        <v/>
      </c>
      <c r="F312" s="215">
        <f ca="1">IF(LEN(B312)&gt;0,'OBRAČUNANA OSNOVNA PLAČA'!L306,"")</f>
        <v>0</v>
      </c>
      <c r="G312" s="60"/>
      <c r="H312" s="60"/>
      <c r="I312" s="60"/>
      <c r="J312" s="60"/>
      <c r="K312" s="60"/>
      <c r="L312" s="229">
        <f t="shared" si="73"/>
        <v>0</v>
      </c>
      <c r="M312" s="230">
        <f t="shared" ca="1" si="81"/>
        <v>0</v>
      </c>
      <c r="N312" s="230">
        <f t="shared" ca="1" si="82"/>
        <v>0</v>
      </c>
      <c r="O312" s="231">
        <f t="shared" ca="1" si="83"/>
        <v>0</v>
      </c>
      <c r="P312" s="232">
        <f t="shared" ca="1" si="84"/>
        <v>0</v>
      </c>
      <c r="Q312" s="233">
        <f t="shared" ca="1" si="74"/>
        <v>0</v>
      </c>
      <c r="R312" s="233">
        <f ca="1">IF(LEN(B312)&gt;0,'11'!R312-'11'!Q312,"")</f>
        <v>0</v>
      </c>
      <c r="S312" s="234"/>
      <c r="T312" s="34"/>
      <c r="U312" s="34"/>
      <c r="V312" s="34"/>
      <c r="W312" s="34"/>
      <c r="X312" s="34"/>
      <c r="Y312" s="34"/>
      <c r="AB312" s="167">
        <f>ROW()</f>
        <v>312</v>
      </c>
      <c r="AC312" s="168">
        <f t="shared" ca="1" si="69"/>
        <v>0</v>
      </c>
      <c r="AD312" s="168">
        <f t="shared" ca="1" si="70"/>
        <v>0</v>
      </c>
      <c r="AE312" s="169" t="str">
        <f t="shared" ca="1" si="75"/>
        <v>-</v>
      </c>
      <c r="AF312" s="168" t="str">
        <f t="shared" ca="1" si="76"/>
        <v>-</v>
      </c>
      <c r="AG312" s="169" t="str">
        <f t="shared" ca="1" si="77"/>
        <v>-</v>
      </c>
      <c r="AH312" s="168" t="str">
        <f t="shared" ca="1" si="78"/>
        <v>-</v>
      </c>
      <c r="AI312" s="168">
        <f t="shared" ca="1" si="79"/>
        <v>0</v>
      </c>
      <c r="AJ312" s="170">
        <f t="shared" ca="1" si="80"/>
        <v>0</v>
      </c>
      <c r="AK312" s="168">
        <f t="shared" ca="1" si="71"/>
        <v>0</v>
      </c>
      <c r="AL312" s="168">
        <f t="shared" ca="1" si="72"/>
        <v>0</v>
      </c>
    </row>
    <row r="313" spans="1:38" ht="27" customHeight="1" x14ac:dyDescent="0.2">
      <c r="A313" s="56">
        <v>298</v>
      </c>
      <c r="B313" s="309" t="str">
        <f t="shared" ca="1" si="66"/>
        <v>A298</v>
      </c>
      <c r="C313" s="309"/>
      <c r="D313" s="57" t="str">
        <f t="shared" ca="1" si="67"/>
        <v/>
      </c>
      <c r="E313" s="59" t="str">
        <f t="shared" ca="1" si="68"/>
        <v/>
      </c>
      <c r="F313" s="215">
        <f ca="1">IF(LEN(B313)&gt;0,'OBRAČUNANA OSNOVNA PLAČA'!L307,"")</f>
        <v>0</v>
      </c>
      <c r="G313" s="60"/>
      <c r="H313" s="60"/>
      <c r="I313" s="60"/>
      <c r="J313" s="60"/>
      <c r="K313" s="60"/>
      <c r="L313" s="229">
        <f t="shared" si="73"/>
        <v>0</v>
      </c>
      <c r="M313" s="230">
        <f t="shared" ca="1" si="81"/>
        <v>0</v>
      </c>
      <c r="N313" s="230">
        <f t="shared" ca="1" si="82"/>
        <v>0</v>
      </c>
      <c r="O313" s="231">
        <f t="shared" ca="1" si="83"/>
        <v>0</v>
      </c>
      <c r="P313" s="232">
        <f t="shared" ca="1" si="84"/>
        <v>0</v>
      </c>
      <c r="Q313" s="233">
        <f t="shared" ca="1" si="74"/>
        <v>0</v>
      </c>
      <c r="R313" s="233">
        <f ca="1">IF(LEN(B313)&gt;0,'11'!R313-'11'!Q313,"")</f>
        <v>0</v>
      </c>
      <c r="S313" s="234"/>
      <c r="T313" s="34"/>
      <c r="U313" s="34"/>
      <c r="V313" s="34"/>
      <c r="W313" s="34"/>
      <c r="X313" s="34"/>
      <c r="Y313" s="34"/>
      <c r="AB313" s="167">
        <f>ROW()</f>
        <v>313</v>
      </c>
      <c r="AC313" s="168">
        <f t="shared" ca="1" si="69"/>
        <v>0</v>
      </c>
      <c r="AD313" s="168">
        <f t="shared" ca="1" si="70"/>
        <v>0</v>
      </c>
      <c r="AE313" s="169" t="str">
        <f t="shared" ca="1" si="75"/>
        <v>-</v>
      </c>
      <c r="AF313" s="168" t="str">
        <f t="shared" ca="1" si="76"/>
        <v>-</v>
      </c>
      <c r="AG313" s="169" t="str">
        <f t="shared" ca="1" si="77"/>
        <v>-</v>
      </c>
      <c r="AH313" s="168" t="str">
        <f t="shared" ca="1" si="78"/>
        <v>-</v>
      </c>
      <c r="AI313" s="168">
        <f t="shared" ca="1" si="79"/>
        <v>0</v>
      </c>
      <c r="AJ313" s="170">
        <f t="shared" ca="1" si="80"/>
        <v>0</v>
      </c>
      <c r="AK313" s="168">
        <f t="shared" ca="1" si="71"/>
        <v>0</v>
      </c>
      <c r="AL313" s="168">
        <f t="shared" ca="1" si="72"/>
        <v>0</v>
      </c>
    </row>
    <row r="314" spans="1:38" ht="27" customHeight="1" x14ac:dyDescent="0.2">
      <c r="A314" s="56">
        <v>299</v>
      </c>
      <c r="B314" s="309" t="str">
        <f t="shared" ca="1" si="66"/>
        <v>A299</v>
      </c>
      <c r="C314" s="309"/>
      <c r="D314" s="57" t="str">
        <f t="shared" ca="1" si="67"/>
        <v/>
      </c>
      <c r="E314" s="59" t="str">
        <f t="shared" ca="1" si="68"/>
        <v/>
      </c>
      <c r="F314" s="215">
        <f ca="1">IF(LEN(B314)&gt;0,'OBRAČUNANA OSNOVNA PLAČA'!L308,"")</f>
        <v>0</v>
      </c>
      <c r="G314" s="60"/>
      <c r="H314" s="60"/>
      <c r="I314" s="60"/>
      <c r="J314" s="60"/>
      <c r="K314" s="60"/>
      <c r="L314" s="229">
        <f t="shared" si="73"/>
        <v>0</v>
      </c>
      <c r="M314" s="230">
        <f t="shared" ca="1" si="81"/>
        <v>0</v>
      </c>
      <c r="N314" s="230">
        <f t="shared" ca="1" si="82"/>
        <v>0</v>
      </c>
      <c r="O314" s="231">
        <f t="shared" ca="1" si="83"/>
        <v>0</v>
      </c>
      <c r="P314" s="232">
        <f t="shared" ca="1" si="84"/>
        <v>0</v>
      </c>
      <c r="Q314" s="233">
        <f t="shared" ca="1" si="74"/>
        <v>0</v>
      </c>
      <c r="R314" s="233">
        <f ca="1">IF(LEN(B314)&gt;0,'11'!R314-'11'!Q314,"")</f>
        <v>0</v>
      </c>
      <c r="S314" s="234"/>
      <c r="T314" s="34"/>
      <c r="U314" s="34"/>
      <c r="V314" s="34"/>
      <c r="W314" s="34"/>
      <c r="X314" s="34"/>
      <c r="Y314" s="34"/>
      <c r="AB314" s="167">
        <f>ROW()</f>
        <v>314</v>
      </c>
      <c r="AC314" s="168">
        <f t="shared" ca="1" si="69"/>
        <v>0</v>
      </c>
      <c r="AD314" s="168">
        <f t="shared" ca="1" si="70"/>
        <v>0</v>
      </c>
      <c r="AE314" s="169" t="str">
        <f t="shared" ca="1" si="75"/>
        <v>-</v>
      </c>
      <c r="AF314" s="168" t="str">
        <f t="shared" ca="1" si="76"/>
        <v>-</v>
      </c>
      <c r="AG314" s="169" t="str">
        <f t="shared" ca="1" si="77"/>
        <v>-</v>
      </c>
      <c r="AH314" s="168" t="str">
        <f t="shared" ca="1" si="78"/>
        <v>-</v>
      </c>
      <c r="AI314" s="168">
        <f t="shared" ca="1" si="79"/>
        <v>0</v>
      </c>
      <c r="AJ314" s="170">
        <f t="shared" ca="1" si="80"/>
        <v>0</v>
      </c>
      <c r="AK314" s="168">
        <f t="shared" ca="1" si="71"/>
        <v>0</v>
      </c>
      <c r="AL314" s="168">
        <f t="shared" ca="1" si="72"/>
        <v>0</v>
      </c>
    </row>
    <row r="315" spans="1:38" ht="27" customHeight="1" x14ac:dyDescent="0.2">
      <c r="A315" s="56">
        <v>300</v>
      </c>
      <c r="B315" s="309" t="str">
        <f t="shared" ca="1" si="66"/>
        <v>A300</v>
      </c>
      <c r="C315" s="309"/>
      <c r="D315" s="57" t="str">
        <f t="shared" ca="1" si="67"/>
        <v/>
      </c>
      <c r="E315" s="59" t="str">
        <f t="shared" ca="1" si="68"/>
        <v/>
      </c>
      <c r="F315" s="215">
        <f ca="1">IF(LEN(B315)&gt;0,'OBRAČUNANA OSNOVNA PLAČA'!L309,"")</f>
        <v>0</v>
      </c>
      <c r="G315" s="60"/>
      <c r="H315" s="60"/>
      <c r="I315" s="60"/>
      <c r="J315" s="60"/>
      <c r="K315" s="60"/>
      <c r="L315" s="229">
        <f t="shared" si="73"/>
        <v>0</v>
      </c>
      <c r="M315" s="230">
        <f t="shared" ca="1" si="81"/>
        <v>0</v>
      </c>
      <c r="N315" s="230">
        <f t="shared" ca="1" si="82"/>
        <v>0</v>
      </c>
      <c r="O315" s="231">
        <f t="shared" ca="1" si="83"/>
        <v>0</v>
      </c>
      <c r="P315" s="232">
        <f t="shared" ca="1" si="84"/>
        <v>0</v>
      </c>
      <c r="Q315" s="233">
        <f t="shared" ca="1" si="74"/>
        <v>0</v>
      </c>
      <c r="R315" s="233">
        <f ca="1">IF(LEN(B315)&gt;0,'11'!R315-'11'!Q315,"")</f>
        <v>0</v>
      </c>
      <c r="S315" s="234"/>
      <c r="T315" s="34"/>
      <c r="U315" s="34"/>
      <c r="V315" s="34"/>
      <c r="W315" s="34"/>
      <c r="X315" s="34"/>
      <c r="Y315" s="34"/>
      <c r="AB315" s="167">
        <f>ROW()</f>
        <v>315</v>
      </c>
      <c r="AC315" s="168">
        <f t="shared" ca="1" si="69"/>
        <v>0</v>
      </c>
      <c r="AD315" s="168">
        <f t="shared" ca="1" si="70"/>
        <v>0</v>
      </c>
      <c r="AE315" s="169" t="str">
        <f t="shared" ca="1" si="75"/>
        <v>-</v>
      </c>
      <c r="AF315" s="168" t="str">
        <f t="shared" ca="1" si="76"/>
        <v>-</v>
      </c>
      <c r="AG315" s="169" t="str">
        <f t="shared" ca="1" si="77"/>
        <v>-</v>
      </c>
      <c r="AH315" s="168" t="str">
        <f t="shared" ca="1" si="78"/>
        <v>-</v>
      </c>
      <c r="AI315" s="168">
        <f t="shared" ca="1" si="79"/>
        <v>0</v>
      </c>
      <c r="AJ315" s="170">
        <f t="shared" ca="1" si="80"/>
        <v>0</v>
      </c>
      <c r="AK315" s="168">
        <f t="shared" ca="1" si="71"/>
        <v>0</v>
      </c>
      <c r="AL315" s="168">
        <f t="shared" ca="1" si="72"/>
        <v>0</v>
      </c>
    </row>
    <row r="316" spans="1:38" ht="27" customHeight="1" x14ac:dyDescent="0.2">
      <c r="A316" s="56">
        <v>301</v>
      </c>
      <c r="B316" s="309" t="str">
        <f t="shared" ca="1" si="66"/>
        <v>A301</v>
      </c>
      <c r="C316" s="309"/>
      <c r="D316" s="57" t="str">
        <f t="shared" ca="1" si="67"/>
        <v/>
      </c>
      <c r="E316" s="59" t="str">
        <f t="shared" ca="1" si="68"/>
        <v/>
      </c>
      <c r="F316" s="215">
        <f ca="1">IF(LEN(B316)&gt;0,'OBRAČUNANA OSNOVNA PLAČA'!L310,"")</f>
        <v>0</v>
      </c>
      <c r="G316" s="60"/>
      <c r="H316" s="60"/>
      <c r="I316" s="60"/>
      <c r="J316" s="60"/>
      <c r="K316" s="60"/>
      <c r="L316" s="229">
        <f t="shared" si="73"/>
        <v>0</v>
      </c>
      <c r="M316" s="230">
        <f t="shared" ca="1" si="81"/>
        <v>0</v>
      </c>
      <c r="N316" s="230">
        <f t="shared" ca="1" si="82"/>
        <v>0</v>
      </c>
      <c r="O316" s="231">
        <f t="shared" ca="1" si="83"/>
        <v>0</v>
      </c>
      <c r="P316" s="232">
        <f t="shared" ca="1" si="84"/>
        <v>0</v>
      </c>
      <c r="Q316" s="233">
        <f t="shared" ca="1" si="74"/>
        <v>0</v>
      </c>
      <c r="R316" s="233">
        <f ca="1">IF(LEN(B316)&gt;0,'11'!R316-'11'!Q316,"")</f>
        <v>0</v>
      </c>
      <c r="S316" s="234"/>
      <c r="T316" s="34"/>
      <c r="U316" s="34"/>
      <c r="V316" s="34"/>
      <c r="W316" s="34"/>
      <c r="X316" s="34"/>
      <c r="Y316" s="34"/>
      <c r="AB316" s="167">
        <f>ROW()</f>
        <v>316</v>
      </c>
      <c r="AC316" s="168">
        <f t="shared" ca="1" si="69"/>
        <v>0</v>
      </c>
      <c r="AD316" s="168">
        <f t="shared" ca="1" si="70"/>
        <v>0</v>
      </c>
      <c r="AE316" s="169" t="str">
        <f t="shared" ca="1" si="75"/>
        <v>-</v>
      </c>
      <c r="AF316" s="168" t="str">
        <f t="shared" ca="1" si="76"/>
        <v>-</v>
      </c>
      <c r="AG316" s="169" t="str">
        <f t="shared" ca="1" si="77"/>
        <v>-</v>
      </c>
      <c r="AH316" s="168" t="str">
        <f t="shared" ca="1" si="78"/>
        <v>-</v>
      </c>
      <c r="AI316" s="168">
        <f t="shared" ca="1" si="79"/>
        <v>0</v>
      </c>
      <c r="AJ316" s="170">
        <f t="shared" ca="1" si="80"/>
        <v>0</v>
      </c>
      <c r="AK316" s="168">
        <f t="shared" ca="1" si="71"/>
        <v>0</v>
      </c>
      <c r="AL316" s="168">
        <f t="shared" ca="1" si="72"/>
        <v>0</v>
      </c>
    </row>
    <row r="317" spans="1:38" ht="27" customHeight="1" x14ac:dyDescent="0.2">
      <c r="A317" s="56">
        <v>302</v>
      </c>
      <c r="B317" s="309" t="str">
        <f t="shared" ca="1" si="66"/>
        <v>A302</v>
      </c>
      <c r="C317" s="309"/>
      <c r="D317" s="57" t="str">
        <f t="shared" ca="1" si="67"/>
        <v/>
      </c>
      <c r="E317" s="59" t="str">
        <f t="shared" ca="1" si="68"/>
        <v/>
      </c>
      <c r="F317" s="215">
        <f ca="1">IF(LEN(B317)&gt;0,'OBRAČUNANA OSNOVNA PLAČA'!L311,"")</f>
        <v>0</v>
      </c>
      <c r="G317" s="60"/>
      <c r="H317" s="60"/>
      <c r="I317" s="60"/>
      <c r="J317" s="60"/>
      <c r="K317" s="60"/>
      <c r="L317" s="229">
        <f t="shared" si="73"/>
        <v>0</v>
      </c>
      <c r="M317" s="230">
        <f t="shared" ca="1" si="81"/>
        <v>0</v>
      </c>
      <c r="N317" s="230">
        <f t="shared" ca="1" si="82"/>
        <v>0</v>
      </c>
      <c r="O317" s="231">
        <f t="shared" ca="1" si="83"/>
        <v>0</v>
      </c>
      <c r="P317" s="232">
        <f t="shared" ca="1" si="84"/>
        <v>0</v>
      </c>
      <c r="Q317" s="233">
        <f t="shared" ca="1" si="74"/>
        <v>0</v>
      </c>
      <c r="R317" s="233">
        <f ca="1">IF(LEN(B317)&gt;0,'11'!R317-'11'!Q317,"")</f>
        <v>0</v>
      </c>
      <c r="S317" s="234"/>
      <c r="T317" s="34"/>
      <c r="U317" s="34"/>
      <c r="V317" s="34"/>
      <c r="W317" s="34"/>
      <c r="X317" s="34"/>
      <c r="Y317" s="34"/>
      <c r="AB317" s="167">
        <f>ROW()</f>
        <v>317</v>
      </c>
      <c r="AC317" s="168">
        <f t="shared" ca="1" si="69"/>
        <v>0</v>
      </c>
      <c r="AD317" s="168">
        <f t="shared" ca="1" si="70"/>
        <v>0</v>
      </c>
      <c r="AE317" s="169" t="str">
        <f t="shared" ca="1" si="75"/>
        <v>-</v>
      </c>
      <c r="AF317" s="168" t="str">
        <f t="shared" ca="1" si="76"/>
        <v>-</v>
      </c>
      <c r="AG317" s="169" t="str">
        <f t="shared" ca="1" si="77"/>
        <v>-</v>
      </c>
      <c r="AH317" s="168" t="str">
        <f t="shared" ca="1" si="78"/>
        <v>-</v>
      </c>
      <c r="AI317" s="168">
        <f t="shared" ca="1" si="79"/>
        <v>0</v>
      </c>
      <c r="AJ317" s="170">
        <f t="shared" ca="1" si="80"/>
        <v>0</v>
      </c>
      <c r="AK317" s="168">
        <f t="shared" ca="1" si="71"/>
        <v>0</v>
      </c>
      <c r="AL317" s="168">
        <f t="shared" ca="1" si="72"/>
        <v>0</v>
      </c>
    </row>
    <row r="318" spans="1:38" ht="27" customHeight="1" x14ac:dyDescent="0.2">
      <c r="A318" s="56">
        <v>303</v>
      </c>
      <c r="B318" s="309" t="str">
        <f t="shared" ca="1" si="66"/>
        <v>A303</v>
      </c>
      <c r="C318" s="309"/>
      <c r="D318" s="57" t="str">
        <f t="shared" ca="1" si="67"/>
        <v/>
      </c>
      <c r="E318" s="59" t="str">
        <f t="shared" ca="1" si="68"/>
        <v/>
      </c>
      <c r="F318" s="215">
        <f ca="1">IF(LEN(B318)&gt;0,'OBRAČUNANA OSNOVNA PLAČA'!L312,"")</f>
        <v>0</v>
      </c>
      <c r="G318" s="60"/>
      <c r="H318" s="60"/>
      <c r="I318" s="60"/>
      <c r="J318" s="60"/>
      <c r="K318" s="60"/>
      <c r="L318" s="229">
        <f t="shared" si="73"/>
        <v>0</v>
      </c>
      <c r="M318" s="230">
        <f t="shared" ca="1" si="81"/>
        <v>0</v>
      </c>
      <c r="N318" s="230">
        <f t="shared" ca="1" si="82"/>
        <v>0</v>
      </c>
      <c r="O318" s="231">
        <f t="shared" ca="1" si="83"/>
        <v>0</v>
      </c>
      <c r="P318" s="232">
        <f t="shared" ca="1" si="84"/>
        <v>0</v>
      </c>
      <c r="Q318" s="233">
        <f t="shared" ca="1" si="74"/>
        <v>0</v>
      </c>
      <c r="R318" s="233">
        <f ca="1">IF(LEN(B318)&gt;0,'11'!R318-'11'!Q318,"")</f>
        <v>0</v>
      </c>
      <c r="S318" s="234"/>
      <c r="T318" s="34"/>
      <c r="U318" s="34"/>
      <c r="V318" s="34"/>
      <c r="W318" s="34"/>
      <c r="X318" s="34"/>
      <c r="Y318" s="34"/>
      <c r="AB318" s="167">
        <f>ROW()</f>
        <v>318</v>
      </c>
      <c r="AC318" s="168">
        <f t="shared" ca="1" si="69"/>
        <v>0</v>
      </c>
      <c r="AD318" s="168">
        <f t="shared" ca="1" si="70"/>
        <v>0</v>
      </c>
      <c r="AE318" s="169" t="str">
        <f t="shared" ca="1" si="75"/>
        <v>-</v>
      </c>
      <c r="AF318" s="168" t="str">
        <f t="shared" ca="1" si="76"/>
        <v>-</v>
      </c>
      <c r="AG318" s="169" t="str">
        <f t="shared" ca="1" si="77"/>
        <v>-</v>
      </c>
      <c r="AH318" s="168" t="str">
        <f t="shared" ca="1" si="78"/>
        <v>-</v>
      </c>
      <c r="AI318" s="168">
        <f t="shared" ca="1" si="79"/>
        <v>0</v>
      </c>
      <c r="AJ318" s="170">
        <f t="shared" ca="1" si="80"/>
        <v>0</v>
      </c>
      <c r="AK318" s="168">
        <f t="shared" ca="1" si="71"/>
        <v>0</v>
      </c>
      <c r="AL318" s="168">
        <f t="shared" ca="1" si="72"/>
        <v>0</v>
      </c>
    </row>
    <row r="319" spans="1:38" ht="27" customHeight="1" x14ac:dyDescent="0.2">
      <c r="A319" s="56">
        <v>304</v>
      </c>
      <c r="B319" s="309" t="str">
        <f t="shared" ca="1" si="66"/>
        <v>A304</v>
      </c>
      <c r="C319" s="309"/>
      <c r="D319" s="57" t="str">
        <f t="shared" ca="1" si="67"/>
        <v/>
      </c>
      <c r="E319" s="59" t="str">
        <f t="shared" ca="1" si="68"/>
        <v/>
      </c>
      <c r="F319" s="215">
        <f ca="1">IF(LEN(B319)&gt;0,'OBRAČUNANA OSNOVNA PLAČA'!L313,"")</f>
        <v>0</v>
      </c>
      <c r="G319" s="60"/>
      <c r="H319" s="60"/>
      <c r="I319" s="60"/>
      <c r="J319" s="60"/>
      <c r="K319" s="60"/>
      <c r="L319" s="229">
        <f t="shared" si="73"/>
        <v>0</v>
      </c>
      <c r="M319" s="230">
        <f t="shared" ca="1" si="81"/>
        <v>0</v>
      </c>
      <c r="N319" s="230">
        <f t="shared" ca="1" si="82"/>
        <v>0</v>
      </c>
      <c r="O319" s="231">
        <f t="shared" ca="1" si="83"/>
        <v>0</v>
      </c>
      <c r="P319" s="232">
        <f t="shared" ca="1" si="84"/>
        <v>0</v>
      </c>
      <c r="Q319" s="233">
        <f t="shared" ca="1" si="74"/>
        <v>0</v>
      </c>
      <c r="R319" s="233">
        <f ca="1">IF(LEN(B319)&gt;0,'11'!R319-'11'!Q319,"")</f>
        <v>0</v>
      </c>
      <c r="S319" s="234"/>
      <c r="T319" s="34"/>
      <c r="U319" s="34"/>
      <c r="V319" s="34"/>
      <c r="W319" s="34"/>
      <c r="X319" s="34"/>
      <c r="Y319" s="34"/>
      <c r="AB319" s="167">
        <f>ROW()</f>
        <v>319</v>
      </c>
      <c r="AC319" s="168">
        <f t="shared" ca="1" si="69"/>
        <v>0</v>
      </c>
      <c r="AD319" s="168">
        <f t="shared" ca="1" si="70"/>
        <v>0</v>
      </c>
      <c r="AE319" s="169" t="str">
        <f t="shared" ca="1" si="75"/>
        <v>-</v>
      </c>
      <c r="AF319" s="168" t="str">
        <f t="shared" ca="1" si="76"/>
        <v>-</v>
      </c>
      <c r="AG319" s="169" t="str">
        <f t="shared" ca="1" si="77"/>
        <v>-</v>
      </c>
      <c r="AH319" s="168" t="str">
        <f t="shared" ca="1" si="78"/>
        <v>-</v>
      </c>
      <c r="AI319" s="168">
        <f t="shared" ca="1" si="79"/>
        <v>0</v>
      </c>
      <c r="AJ319" s="170">
        <f t="shared" ca="1" si="80"/>
        <v>0</v>
      </c>
      <c r="AK319" s="168">
        <f t="shared" ca="1" si="71"/>
        <v>0</v>
      </c>
      <c r="AL319" s="168">
        <f t="shared" ca="1" si="72"/>
        <v>0</v>
      </c>
    </row>
    <row r="320" spans="1:38" ht="27" customHeight="1" x14ac:dyDescent="0.2">
      <c r="A320" s="56">
        <v>305</v>
      </c>
      <c r="B320" s="309" t="str">
        <f t="shared" ca="1" si="66"/>
        <v>A305</v>
      </c>
      <c r="C320" s="309"/>
      <c r="D320" s="57" t="str">
        <f t="shared" ca="1" si="67"/>
        <v/>
      </c>
      <c r="E320" s="59" t="str">
        <f t="shared" ca="1" si="68"/>
        <v/>
      </c>
      <c r="F320" s="215">
        <f ca="1">IF(LEN(B320)&gt;0,'OBRAČUNANA OSNOVNA PLAČA'!L314,"")</f>
        <v>0</v>
      </c>
      <c r="G320" s="60"/>
      <c r="H320" s="60"/>
      <c r="I320" s="60"/>
      <c r="J320" s="60"/>
      <c r="K320" s="60"/>
      <c r="L320" s="229">
        <f t="shared" si="73"/>
        <v>0</v>
      </c>
      <c r="M320" s="230">
        <f t="shared" ca="1" si="81"/>
        <v>0</v>
      </c>
      <c r="N320" s="230">
        <f t="shared" ca="1" si="82"/>
        <v>0</v>
      </c>
      <c r="O320" s="231">
        <f t="shared" ca="1" si="83"/>
        <v>0</v>
      </c>
      <c r="P320" s="232">
        <f t="shared" ca="1" si="84"/>
        <v>0</v>
      </c>
      <c r="Q320" s="233">
        <f t="shared" ca="1" si="74"/>
        <v>0</v>
      </c>
      <c r="R320" s="233">
        <f ca="1">IF(LEN(B320)&gt;0,'11'!R320-'11'!Q320,"")</f>
        <v>0</v>
      </c>
      <c r="S320" s="234"/>
      <c r="T320" s="34"/>
      <c r="U320" s="34"/>
      <c r="V320" s="34"/>
      <c r="W320" s="34"/>
      <c r="X320" s="34"/>
      <c r="Y320" s="34"/>
      <c r="AB320" s="167">
        <f>ROW()</f>
        <v>320</v>
      </c>
      <c r="AC320" s="168">
        <f t="shared" ca="1" si="69"/>
        <v>0</v>
      </c>
      <c r="AD320" s="168">
        <f t="shared" ca="1" si="70"/>
        <v>0</v>
      </c>
      <c r="AE320" s="169" t="str">
        <f t="shared" ca="1" si="75"/>
        <v>-</v>
      </c>
      <c r="AF320" s="168" t="str">
        <f t="shared" ca="1" si="76"/>
        <v>-</v>
      </c>
      <c r="AG320" s="169" t="str">
        <f t="shared" ca="1" si="77"/>
        <v>-</v>
      </c>
      <c r="AH320" s="168" t="str">
        <f t="shared" ca="1" si="78"/>
        <v>-</v>
      </c>
      <c r="AI320" s="168">
        <f t="shared" ca="1" si="79"/>
        <v>0</v>
      </c>
      <c r="AJ320" s="170">
        <f t="shared" ca="1" si="80"/>
        <v>0</v>
      </c>
      <c r="AK320" s="168">
        <f t="shared" ca="1" si="71"/>
        <v>0</v>
      </c>
      <c r="AL320" s="168">
        <f t="shared" ca="1" si="72"/>
        <v>0</v>
      </c>
    </row>
    <row r="321" spans="1:38" ht="27" customHeight="1" x14ac:dyDescent="0.2">
      <c r="A321" s="56">
        <v>306</v>
      </c>
      <c r="B321" s="309" t="str">
        <f t="shared" ca="1" si="66"/>
        <v>A306</v>
      </c>
      <c r="C321" s="309"/>
      <c r="D321" s="57" t="str">
        <f t="shared" ca="1" si="67"/>
        <v/>
      </c>
      <c r="E321" s="59" t="str">
        <f t="shared" ca="1" si="68"/>
        <v/>
      </c>
      <c r="F321" s="215">
        <f ca="1">IF(LEN(B321)&gt;0,'OBRAČUNANA OSNOVNA PLAČA'!L315,"")</f>
        <v>0</v>
      </c>
      <c r="G321" s="60"/>
      <c r="H321" s="60"/>
      <c r="I321" s="60"/>
      <c r="J321" s="60"/>
      <c r="K321" s="60"/>
      <c r="L321" s="229">
        <f t="shared" si="73"/>
        <v>0</v>
      </c>
      <c r="M321" s="230">
        <f t="shared" ca="1" si="81"/>
        <v>0</v>
      </c>
      <c r="N321" s="230">
        <f t="shared" ca="1" si="82"/>
        <v>0</v>
      </c>
      <c r="O321" s="231">
        <f t="shared" ca="1" si="83"/>
        <v>0</v>
      </c>
      <c r="P321" s="232">
        <f t="shared" ca="1" si="84"/>
        <v>0</v>
      </c>
      <c r="Q321" s="233">
        <f t="shared" ca="1" si="74"/>
        <v>0</v>
      </c>
      <c r="R321" s="233">
        <f ca="1">IF(LEN(B321)&gt;0,'11'!R321-'11'!Q321,"")</f>
        <v>0</v>
      </c>
      <c r="S321" s="234"/>
      <c r="T321" s="34"/>
      <c r="U321" s="34"/>
      <c r="V321" s="34"/>
      <c r="W321" s="34"/>
      <c r="X321" s="34"/>
      <c r="Y321" s="34"/>
      <c r="AB321" s="167">
        <f>ROW()</f>
        <v>321</v>
      </c>
      <c r="AC321" s="168">
        <f t="shared" ca="1" si="69"/>
        <v>0</v>
      </c>
      <c r="AD321" s="168">
        <f t="shared" ca="1" si="70"/>
        <v>0</v>
      </c>
      <c r="AE321" s="169" t="str">
        <f t="shared" ca="1" si="75"/>
        <v>-</v>
      </c>
      <c r="AF321" s="168" t="str">
        <f t="shared" ca="1" si="76"/>
        <v>-</v>
      </c>
      <c r="AG321" s="169" t="str">
        <f t="shared" ca="1" si="77"/>
        <v>-</v>
      </c>
      <c r="AH321" s="168" t="str">
        <f t="shared" ca="1" si="78"/>
        <v>-</v>
      </c>
      <c r="AI321" s="168">
        <f t="shared" ca="1" si="79"/>
        <v>0</v>
      </c>
      <c r="AJ321" s="170">
        <f t="shared" ca="1" si="80"/>
        <v>0</v>
      </c>
      <c r="AK321" s="168">
        <f t="shared" ca="1" si="71"/>
        <v>0</v>
      </c>
      <c r="AL321" s="168">
        <f t="shared" ca="1" si="72"/>
        <v>0</v>
      </c>
    </row>
    <row r="322" spans="1:38" ht="27" customHeight="1" x14ac:dyDescent="0.2">
      <c r="A322" s="56">
        <v>307</v>
      </c>
      <c r="B322" s="309" t="str">
        <f t="shared" ca="1" si="66"/>
        <v>A307</v>
      </c>
      <c r="C322" s="309"/>
      <c r="D322" s="57" t="str">
        <f t="shared" ca="1" si="67"/>
        <v/>
      </c>
      <c r="E322" s="59" t="str">
        <f t="shared" ca="1" si="68"/>
        <v/>
      </c>
      <c r="F322" s="215">
        <f ca="1">IF(LEN(B322)&gt;0,'OBRAČUNANA OSNOVNA PLAČA'!L316,"")</f>
        <v>0</v>
      </c>
      <c r="G322" s="60"/>
      <c r="H322" s="60"/>
      <c r="I322" s="60"/>
      <c r="J322" s="60"/>
      <c r="K322" s="60"/>
      <c r="L322" s="229">
        <f t="shared" si="73"/>
        <v>0</v>
      </c>
      <c r="M322" s="230">
        <f t="shared" ca="1" si="81"/>
        <v>0</v>
      </c>
      <c r="N322" s="230">
        <f t="shared" ca="1" si="82"/>
        <v>0</v>
      </c>
      <c r="O322" s="231">
        <f t="shared" ca="1" si="83"/>
        <v>0</v>
      </c>
      <c r="P322" s="232">
        <f t="shared" ca="1" si="84"/>
        <v>0</v>
      </c>
      <c r="Q322" s="233">
        <f t="shared" ca="1" si="74"/>
        <v>0</v>
      </c>
      <c r="R322" s="233">
        <f ca="1">IF(LEN(B322)&gt;0,'11'!R322-'11'!Q322,"")</f>
        <v>0</v>
      </c>
      <c r="S322" s="234"/>
      <c r="T322" s="34"/>
      <c r="U322" s="34"/>
      <c r="V322" s="34"/>
      <c r="W322" s="34"/>
      <c r="X322" s="34"/>
      <c r="Y322" s="34"/>
      <c r="AB322" s="167">
        <f>ROW()</f>
        <v>322</v>
      </c>
      <c r="AC322" s="168">
        <f t="shared" ca="1" si="69"/>
        <v>0</v>
      </c>
      <c r="AD322" s="168">
        <f t="shared" ca="1" si="70"/>
        <v>0</v>
      </c>
      <c r="AE322" s="169" t="str">
        <f t="shared" ca="1" si="75"/>
        <v>-</v>
      </c>
      <c r="AF322" s="168" t="str">
        <f t="shared" ca="1" si="76"/>
        <v>-</v>
      </c>
      <c r="AG322" s="169" t="str">
        <f t="shared" ca="1" si="77"/>
        <v>-</v>
      </c>
      <c r="AH322" s="168" t="str">
        <f t="shared" ca="1" si="78"/>
        <v>-</v>
      </c>
      <c r="AI322" s="168">
        <f t="shared" ca="1" si="79"/>
        <v>0</v>
      </c>
      <c r="AJ322" s="170">
        <f t="shared" ca="1" si="80"/>
        <v>0</v>
      </c>
      <c r="AK322" s="168">
        <f t="shared" ca="1" si="71"/>
        <v>0</v>
      </c>
      <c r="AL322" s="168">
        <f t="shared" ca="1" si="72"/>
        <v>0</v>
      </c>
    </row>
    <row r="323" spans="1:38" ht="27" customHeight="1" x14ac:dyDescent="0.2">
      <c r="A323" s="56">
        <v>308</v>
      </c>
      <c r="B323" s="309" t="str">
        <f t="shared" ca="1" si="66"/>
        <v>A308</v>
      </c>
      <c r="C323" s="309"/>
      <c r="D323" s="57" t="str">
        <f t="shared" ca="1" si="67"/>
        <v/>
      </c>
      <c r="E323" s="59" t="str">
        <f t="shared" ca="1" si="68"/>
        <v/>
      </c>
      <c r="F323" s="215">
        <f ca="1">IF(LEN(B323)&gt;0,'OBRAČUNANA OSNOVNA PLAČA'!L317,"")</f>
        <v>0</v>
      </c>
      <c r="G323" s="60"/>
      <c r="H323" s="60"/>
      <c r="I323" s="60"/>
      <c r="J323" s="60"/>
      <c r="K323" s="60"/>
      <c r="L323" s="229">
        <f t="shared" si="73"/>
        <v>0</v>
      </c>
      <c r="M323" s="230">
        <f t="shared" ca="1" si="81"/>
        <v>0</v>
      </c>
      <c r="N323" s="230">
        <f t="shared" ca="1" si="82"/>
        <v>0</v>
      </c>
      <c r="O323" s="231">
        <f t="shared" ca="1" si="83"/>
        <v>0</v>
      </c>
      <c r="P323" s="232">
        <f t="shared" ca="1" si="84"/>
        <v>0</v>
      </c>
      <c r="Q323" s="233">
        <f t="shared" ca="1" si="74"/>
        <v>0</v>
      </c>
      <c r="R323" s="233">
        <f ca="1">IF(LEN(B323)&gt;0,'11'!R323-'11'!Q323,"")</f>
        <v>0</v>
      </c>
      <c r="S323" s="234"/>
      <c r="T323" s="34"/>
      <c r="U323" s="34"/>
      <c r="V323" s="34"/>
      <c r="W323" s="34"/>
      <c r="X323" s="34"/>
      <c r="Y323" s="34"/>
      <c r="AB323" s="167">
        <f>ROW()</f>
        <v>323</v>
      </c>
      <c r="AC323" s="168">
        <f t="shared" ca="1" si="69"/>
        <v>0</v>
      </c>
      <c r="AD323" s="168">
        <f t="shared" ca="1" si="70"/>
        <v>0</v>
      </c>
      <c r="AE323" s="169" t="str">
        <f t="shared" ca="1" si="75"/>
        <v>-</v>
      </c>
      <c r="AF323" s="168" t="str">
        <f t="shared" ca="1" si="76"/>
        <v>-</v>
      </c>
      <c r="AG323" s="169" t="str">
        <f t="shared" ca="1" si="77"/>
        <v>-</v>
      </c>
      <c r="AH323" s="168" t="str">
        <f t="shared" ca="1" si="78"/>
        <v>-</v>
      </c>
      <c r="AI323" s="168">
        <f t="shared" ca="1" si="79"/>
        <v>0</v>
      </c>
      <c r="AJ323" s="170">
        <f t="shared" ca="1" si="80"/>
        <v>0</v>
      </c>
      <c r="AK323" s="168">
        <f t="shared" ca="1" si="71"/>
        <v>0</v>
      </c>
      <c r="AL323" s="168">
        <f t="shared" ca="1" si="72"/>
        <v>0</v>
      </c>
    </row>
    <row r="324" spans="1:38" ht="27" customHeight="1" x14ac:dyDescent="0.2">
      <c r="A324" s="56">
        <v>309</v>
      </c>
      <c r="B324" s="309" t="str">
        <f t="shared" ca="1" si="66"/>
        <v>A309</v>
      </c>
      <c r="C324" s="309"/>
      <c r="D324" s="57" t="str">
        <f t="shared" ca="1" si="67"/>
        <v/>
      </c>
      <c r="E324" s="59" t="str">
        <f t="shared" ca="1" si="68"/>
        <v/>
      </c>
      <c r="F324" s="215">
        <f ca="1">IF(LEN(B324)&gt;0,'OBRAČUNANA OSNOVNA PLAČA'!L318,"")</f>
        <v>0</v>
      </c>
      <c r="G324" s="60"/>
      <c r="H324" s="60"/>
      <c r="I324" s="60"/>
      <c r="J324" s="60"/>
      <c r="K324" s="60"/>
      <c r="L324" s="229">
        <f t="shared" si="73"/>
        <v>0</v>
      </c>
      <c r="M324" s="230">
        <f t="shared" ca="1" si="81"/>
        <v>0</v>
      </c>
      <c r="N324" s="230">
        <f t="shared" ca="1" si="82"/>
        <v>0</v>
      </c>
      <c r="O324" s="231">
        <f t="shared" ca="1" si="83"/>
        <v>0</v>
      </c>
      <c r="P324" s="232">
        <f t="shared" ca="1" si="84"/>
        <v>0</v>
      </c>
      <c r="Q324" s="233">
        <f t="shared" ca="1" si="74"/>
        <v>0</v>
      </c>
      <c r="R324" s="233">
        <f ca="1">IF(LEN(B324)&gt;0,'11'!R324-'11'!Q324,"")</f>
        <v>0</v>
      </c>
      <c r="S324" s="234"/>
      <c r="T324" s="34"/>
      <c r="U324" s="34"/>
      <c r="V324" s="34"/>
      <c r="W324" s="34"/>
      <c r="X324" s="34"/>
      <c r="Y324" s="34"/>
      <c r="AB324" s="167">
        <f>ROW()</f>
        <v>324</v>
      </c>
      <c r="AC324" s="168">
        <f t="shared" ca="1" si="69"/>
        <v>0</v>
      </c>
      <c r="AD324" s="168">
        <f t="shared" ca="1" si="70"/>
        <v>0</v>
      </c>
      <c r="AE324" s="169" t="str">
        <f t="shared" ca="1" si="75"/>
        <v>-</v>
      </c>
      <c r="AF324" s="168" t="str">
        <f t="shared" ca="1" si="76"/>
        <v>-</v>
      </c>
      <c r="AG324" s="169" t="str">
        <f t="shared" ca="1" si="77"/>
        <v>-</v>
      </c>
      <c r="AH324" s="168" t="str">
        <f t="shared" ca="1" si="78"/>
        <v>-</v>
      </c>
      <c r="AI324" s="168">
        <f t="shared" ca="1" si="79"/>
        <v>0</v>
      </c>
      <c r="AJ324" s="170">
        <f t="shared" ca="1" si="80"/>
        <v>0</v>
      </c>
      <c r="AK324" s="168">
        <f t="shared" ca="1" si="71"/>
        <v>0</v>
      </c>
      <c r="AL324" s="168">
        <f t="shared" ca="1" si="72"/>
        <v>0</v>
      </c>
    </row>
    <row r="325" spans="1:38" ht="27" customHeight="1" x14ac:dyDescent="0.2">
      <c r="A325" s="56">
        <v>310</v>
      </c>
      <c r="B325" s="309" t="str">
        <f t="shared" ca="1" si="66"/>
        <v>A310</v>
      </c>
      <c r="C325" s="309"/>
      <c r="D325" s="57" t="str">
        <f t="shared" ca="1" si="67"/>
        <v/>
      </c>
      <c r="E325" s="59" t="str">
        <f t="shared" ca="1" si="68"/>
        <v/>
      </c>
      <c r="F325" s="215">
        <f ca="1">IF(LEN(B325)&gt;0,'OBRAČUNANA OSNOVNA PLAČA'!L319,"")</f>
        <v>0</v>
      </c>
      <c r="G325" s="60"/>
      <c r="H325" s="60"/>
      <c r="I325" s="60"/>
      <c r="J325" s="60"/>
      <c r="K325" s="60"/>
      <c r="L325" s="229">
        <f t="shared" si="73"/>
        <v>0</v>
      </c>
      <c r="M325" s="230">
        <f t="shared" ca="1" si="81"/>
        <v>0</v>
      </c>
      <c r="N325" s="230">
        <f t="shared" ca="1" si="82"/>
        <v>0</v>
      </c>
      <c r="O325" s="231">
        <f t="shared" ca="1" si="83"/>
        <v>0</v>
      </c>
      <c r="P325" s="232">
        <f t="shared" ca="1" si="84"/>
        <v>0</v>
      </c>
      <c r="Q325" s="233">
        <f t="shared" ca="1" si="74"/>
        <v>0</v>
      </c>
      <c r="R325" s="233">
        <f ca="1">IF(LEN(B325)&gt;0,'11'!R325-'11'!Q325,"")</f>
        <v>0</v>
      </c>
      <c r="S325" s="234"/>
      <c r="T325" s="34"/>
      <c r="U325" s="34"/>
      <c r="V325" s="34"/>
      <c r="W325" s="34"/>
      <c r="X325" s="34"/>
      <c r="Y325" s="34"/>
      <c r="AB325" s="167">
        <f>ROW()</f>
        <v>325</v>
      </c>
      <c r="AC325" s="168">
        <f t="shared" ca="1" si="69"/>
        <v>0</v>
      </c>
      <c r="AD325" s="168">
        <f t="shared" ca="1" si="70"/>
        <v>0</v>
      </c>
      <c r="AE325" s="169" t="str">
        <f t="shared" ca="1" si="75"/>
        <v>-</v>
      </c>
      <c r="AF325" s="168" t="str">
        <f t="shared" ca="1" si="76"/>
        <v>-</v>
      </c>
      <c r="AG325" s="169" t="str">
        <f t="shared" ca="1" si="77"/>
        <v>-</v>
      </c>
      <c r="AH325" s="168" t="str">
        <f t="shared" ca="1" si="78"/>
        <v>-</v>
      </c>
      <c r="AI325" s="168">
        <f t="shared" ca="1" si="79"/>
        <v>0</v>
      </c>
      <c r="AJ325" s="170">
        <f t="shared" ca="1" si="80"/>
        <v>0</v>
      </c>
      <c r="AK325" s="168">
        <f t="shared" ca="1" si="71"/>
        <v>0</v>
      </c>
      <c r="AL325" s="168">
        <f t="shared" ca="1" si="72"/>
        <v>0</v>
      </c>
    </row>
    <row r="326" spans="1:38" ht="27" customHeight="1" x14ac:dyDescent="0.2">
      <c r="A326" s="56">
        <v>311</v>
      </c>
      <c r="B326" s="309" t="str">
        <f t="shared" ca="1" si="66"/>
        <v>A311</v>
      </c>
      <c r="C326" s="309"/>
      <c r="D326" s="57" t="str">
        <f t="shared" ca="1" si="67"/>
        <v/>
      </c>
      <c r="E326" s="59" t="str">
        <f t="shared" ca="1" si="68"/>
        <v/>
      </c>
      <c r="F326" s="215">
        <f ca="1">IF(LEN(B326)&gt;0,'OBRAČUNANA OSNOVNA PLAČA'!L320,"")</f>
        <v>0</v>
      </c>
      <c r="G326" s="60"/>
      <c r="H326" s="60"/>
      <c r="I326" s="60"/>
      <c r="J326" s="60"/>
      <c r="K326" s="60"/>
      <c r="L326" s="229">
        <f t="shared" si="73"/>
        <v>0</v>
      </c>
      <c r="M326" s="230">
        <f t="shared" ca="1" si="81"/>
        <v>0</v>
      </c>
      <c r="N326" s="230">
        <f t="shared" ca="1" si="82"/>
        <v>0</v>
      </c>
      <c r="O326" s="231">
        <f t="shared" ca="1" si="83"/>
        <v>0</v>
      </c>
      <c r="P326" s="232">
        <f t="shared" ca="1" si="84"/>
        <v>0</v>
      </c>
      <c r="Q326" s="233">
        <f t="shared" ca="1" si="74"/>
        <v>0</v>
      </c>
      <c r="R326" s="233">
        <f ca="1">IF(LEN(B326)&gt;0,'11'!R326-'11'!Q326,"")</f>
        <v>0</v>
      </c>
      <c r="S326" s="234"/>
      <c r="T326" s="34"/>
      <c r="U326" s="34"/>
      <c r="V326" s="34"/>
      <c r="W326" s="34"/>
      <c r="X326" s="34"/>
      <c r="Y326" s="34"/>
      <c r="AB326" s="167">
        <f>ROW()</f>
        <v>326</v>
      </c>
      <c r="AC326" s="168">
        <f t="shared" ca="1" si="69"/>
        <v>0</v>
      </c>
      <c r="AD326" s="168">
        <f t="shared" ca="1" si="70"/>
        <v>0</v>
      </c>
      <c r="AE326" s="169" t="str">
        <f t="shared" ca="1" si="75"/>
        <v>-</v>
      </c>
      <c r="AF326" s="168" t="str">
        <f t="shared" ca="1" si="76"/>
        <v>-</v>
      </c>
      <c r="AG326" s="169" t="str">
        <f t="shared" ca="1" si="77"/>
        <v>-</v>
      </c>
      <c r="AH326" s="168" t="str">
        <f t="shared" ca="1" si="78"/>
        <v>-</v>
      </c>
      <c r="AI326" s="168">
        <f t="shared" ca="1" si="79"/>
        <v>0</v>
      </c>
      <c r="AJ326" s="170">
        <f t="shared" ca="1" si="80"/>
        <v>0</v>
      </c>
      <c r="AK326" s="168">
        <f t="shared" ca="1" si="71"/>
        <v>0</v>
      </c>
      <c r="AL326" s="168">
        <f t="shared" ca="1" si="72"/>
        <v>0</v>
      </c>
    </row>
    <row r="327" spans="1:38" ht="27" customHeight="1" x14ac:dyDescent="0.2">
      <c r="A327" s="56">
        <v>312</v>
      </c>
      <c r="B327" s="309" t="str">
        <f t="shared" ca="1" si="66"/>
        <v>A312</v>
      </c>
      <c r="C327" s="309"/>
      <c r="D327" s="57" t="str">
        <f t="shared" ca="1" si="67"/>
        <v/>
      </c>
      <c r="E327" s="59" t="str">
        <f t="shared" ca="1" si="68"/>
        <v/>
      </c>
      <c r="F327" s="215">
        <f ca="1">IF(LEN(B327)&gt;0,'OBRAČUNANA OSNOVNA PLAČA'!L321,"")</f>
        <v>0</v>
      </c>
      <c r="G327" s="60"/>
      <c r="H327" s="60"/>
      <c r="I327" s="60"/>
      <c r="J327" s="60"/>
      <c r="K327" s="60"/>
      <c r="L327" s="229">
        <f t="shared" si="73"/>
        <v>0</v>
      </c>
      <c r="M327" s="230">
        <f t="shared" ca="1" si="81"/>
        <v>0</v>
      </c>
      <c r="N327" s="230">
        <f t="shared" ca="1" si="82"/>
        <v>0</v>
      </c>
      <c r="O327" s="231">
        <f t="shared" ca="1" si="83"/>
        <v>0</v>
      </c>
      <c r="P327" s="232">
        <f t="shared" ca="1" si="84"/>
        <v>0</v>
      </c>
      <c r="Q327" s="233">
        <f t="shared" ca="1" si="74"/>
        <v>0</v>
      </c>
      <c r="R327" s="233">
        <f ca="1">IF(LEN(B327)&gt;0,'11'!R327-'11'!Q327,"")</f>
        <v>0</v>
      </c>
      <c r="S327" s="234"/>
      <c r="T327" s="34"/>
      <c r="U327" s="34"/>
      <c r="V327" s="34"/>
      <c r="W327" s="34"/>
      <c r="X327" s="34"/>
      <c r="Y327" s="34"/>
      <c r="AB327" s="167">
        <f>ROW()</f>
        <v>327</v>
      </c>
      <c r="AC327" s="168">
        <f t="shared" ca="1" si="69"/>
        <v>0</v>
      </c>
      <c r="AD327" s="168">
        <f t="shared" ca="1" si="70"/>
        <v>0</v>
      </c>
      <c r="AE327" s="169" t="str">
        <f t="shared" ca="1" si="75"/>
        <v>-</v>
      </c>
      <c r="AF327" s="168" t="str">
        <f t="shared" ca="1" si="76"/>
        <v>-</v>
      </c>
      <c r="AG327" s="169" t="str">
        <f t="shared" ca="1" si="77"/>
        <v>-</v>
      </c>
      <c r="AH327" s="168" t="str">
        <f t="shared" ca="1" si="78"/>
        <v>-</v>
      </c>
      <c r="AI327" s="168">
        <f t="shared" ca="1" si="79"/>
        <v>0</v>
      </c>
      <c r="AJ327" s="170">
        <f t="shared" ca="1" si="80"/>
        <v>0</v>
      </c>
      <c r="AK327" s="168">
        <f t="shared" ca="1" si="71"/>
        <v>0</v>
      </c>
      <c r="AL327" s="168">
        <f t="shared" ca="1" si="72"/>
        <v>0</v>
      </c>
    </row>
    <row r="328" spans="1:38" ht="27" customHeight="1" x14ac:dyDescent="0.2">
      <c r="A328" s="56">
        <v>313</v>
      </c>
      <c r="B328" s="309" t="str">
        <f t="shared" ca="1" si="66"/>
        <v>A313</v>
      </c>
      <c r="C328" s="309"/>
      <c r="D328" s="57" t="str">
        <f t="shared" ca="1" si="67"/>
        <v/>
      </c>
      <c r="E328" s="59" t="str">
        <f t="shared" ca="1" si="68"/>
        <v/>
      </c>
      <c r="F328" s="215">
        <f ca="1">IF(LEN(B328)&gt;0,'OBRAČUNANA OSNOVNA PLAČA'!L322,"")</f>
        <v>0</v>
      </c>
      <c r="G328" s="60"/>
      <c r="H328" s="60"/>
      <c r="I328" s="60"/>
      <c r="J328" s="60"/>
      <c r="K328" s="60"/>
      <c r="L328" s="229">
        <f t="shared" si="73"/>
        <v>0</v>
      </c>
      <c r="M328" s="230">
        <f t="shared" ca="1" si="81"/>
        <v>0</v>
      </c>
      <c r="N328" s="230">
        <f t="shared" ca="1" si="82"/>
        <v>0</v>
      </c>
      <c r="O328" s="231">
        <f t="shared" ca="1" si="83"/>
        <v>0</v>
      </c>
      <c r="P328" s="232">
        <f t="shared" ca="1" si="84"/>
        <v>0</v>
      </c>
      <c r="Q328" s="233">
        <f t="shared" ca="1" si="74"/>
        <v>0</v>
      </c>
      <c r="R328" s="233">
        <f ca="1">IF(LEN(B328)&gt;0,'11'!R328-'11'!Q328,"")</f>
        <v>0</v>
      </c>
      <c r="S328" s="234"/>
      <c r="T328" s="34"/>
      <c r="U328" s="34"/>
      <c r="V328" s="34"/>
      <c r="W328" s="34"/>
      <c r="X328" s="34"/>
      <c r="Y328" s="34"/>
      <c r="AB328" s="167">
        <f>ROW()</f>
        <v>328</v>
      </c>
      <c r="AC328" s="168">
        <f t="shared" ca="1" si="69"/>
        <v>0</v>
      </c>
      <c r="AD328" s="168">
        <f t="shared" ca="1" si="70"/>
        <v>0</v>
      </c>
      <c r="AE328" s="169" t="str">
        <f t="shared" ca="1" si="75"/>
        <v>-</v>
      </c>
      <c r="AF328" s="168" t="str">
        <f t="shared" ca="1" si="76"/>
        <v>-</v>
      </c>
      <c r="AG328" s="169" t="str">
        <f t="shared" ca="1" si="77"/>
        <v>-</v>
      </c>
      <c r="AH328" s="168" t="str">
        <f t="shared" ca="1" si="78"/>
        <v>-</v>
      </c>
      <c r="AI328" s="168">
        <f t="shared" ca="1" si="79"/>
        <v>0</v>
      </c>
      <c r="AJ328" s="170">
        <f t="shared" ca="1" si="80"/>
        <v>0</v>
      </c>
      <c r="AK328" s="168">
        <f t="shared" ca="1" si="71"/>
        <v>0</v>
      </c>
      <c r="AL328" s="168">
        <f t="shared" ca="1" si="72"/>
        <v>0</v>
      </c>
    </row>
    <row r="329" spans="1:38" ht="27" customHeight="1" x14ac:dyDescent="0.2">
      <c r="A329" s="56">
        <v>314</v>
      </c>
      <c r="B329" s="309" t="str">
        <f t="shared" ca="1" si="66"/>
        <v>A314</v>
      </c>
      <c r="C329" s="309"/>
      <c r="D329" s="57" t="str">
        <f t="shared" ca="1" si="67"/>
        <v/>
      </c>
      <c r="E329" s="59" t="str">
        <f t="shared" ca="1" si="68"/>
        <v/>
      </c>
      <c r="F329" s="215">
        <f ca="1">IF(LEN(B329)&gt;0,'OBRAČUNANA OSNOVNA PLAČA'!L323,"")</f>
        <v>0</v>
      </c>
      <c r="G329" s="60"/>
      <c r="H329" s="60"/>
      <c r="I329" s="60"/>
      <c r="J329" s="60"/>
      <c r="K329" s="60"/>
      <c r="L329" s="229">
        <f t="shared" si="73"/>
        <v>0</v>
      </c>
      <c r="M329" s="230">
        <f t="shared" ca="1" si="81"/>
        <v>0</v>
      </c>
      <c r="N329" s="230">
        <f t="shared" ca="1" si="82"/>
        <v>0</v>
      </c>
      <c r="O329" s="231">
        <f t="shared" ca="1" si="83"/>
        <v>0</v>
      </c>
      <c r="P329" s="232">
        <f t="shared" ca="1" si="84"/>
        <v>0</v>
      </c>
      <c r="Q329" s="233">
        <f t="shared" ca="1" si="74"/>
        <v>0</v>
      </c>
      <c r="R329" s="233">
        <f ca="1">IF(LEN(B329)&gt;0,'11'!R329-'11'!Q329,"")</f>
        <v>0</v>
      </c>
      <c r="S329" s="234"/>
      <c r="T329" s="34"/>
      <c r="U329" s="34"/>
      <c r="V329" s="34"/>
      <c r="W329" s="34"/>
      <c r="X329" s="34"/>
      <c r="Y329" s="34"/>
      <c r="AB329" s="167">
        <f>ROW()</f>
        <v>329</v>
      </c>
      <c r="AC329" s="168">
        <f t="shared" ca="1" si="69"/>
        <v>0</v>
      </c>
      <c r="AD329" s="168">
        <f t="shared" ca="1" si="70"/>
        <v>0</v>
      </c>
      <c r="AE329" s="169" t="str">
        <f t="shared" ca="1" si="75"/>
        <v>-</v>
      </c>
      <c r="AF329" s="168" t="str">
        <f t="shared" ca="1" si="76"/>
        <v>-</v>
      </c>
      <c r="AG329" s="169" t="str">
        <f t="shared" ca="1" si="77"/>
        <v>-</v>
      </c>
      <c r="AH329" s="168" t="str">
        <f t="shared" ca="1" si="78"/>
        <v>-</v>
      </c>
      <c r="AI329" s="168">
        <f t="shared" ca="1" si="79"/>
        <v>0</v>
      </c>
      <c r="AJ329" s="170">
        <f t="shared" ca="1" si="80"/>
        <v>0</v>
      </c>
      <c r="AK329" s="168">
        <f t="shared" ca="1" si="71"/>
        <v>0</v>
      </c>
      <c r="AL329" s="168">
        <f t="shared" ca="1" si="72"/>
        <v>0</v>
      </c>
    </row>
    <row r="330" spans="1:38" ht="27" customHeight="1" x14ac:dyDescent="0.2">
      <c r="A330" s="56">
        <v>315</v>
      </c>
      <c r="B330" s="309" t="str">
        <f t="shared" ca="1" si="66"/>
        <v>A315</v>
      </c>
      <c r="C330" s="309"/>
      <c r="D330" s="57" t="str">
        <f t="shared" ca="1" si="67"/>
        <v/>
      </c>
      <c r="E330" s="59" t="str">
        <f t="shared" ca="1" si="68"/>
        <v/>
      </c>
      <c r="F330" s="215">
        <f ca="1">IF(LEN(B330)&gt;0,'OBRAČUNANA OSNOVNA PLAČA'!L324,"")</f>
        <v>0</v>
      </c>
      <c r="G330" s="60"/>
      <c r="H330" s="60"/>
      <c r="I330" s="60"/>
      <c r="J330" s="60"/>
      <c r="K330" s="60"/>
      <c r="L330" s="229">
        <f t="shared" si="73"/>
        <v>0</v>
      </c>
      <c r="M330" s="230">
        <f t="shared" ca="1" si="81"/>
        <v>0</v>
      </c>
      <c r="N330" s="230">
        <f t="shared" ca="1" si="82"/>
        <v>0</v>
      </c>
      <c r="O330" s="231">
        <f t="shared" ca="1" si="83"/>
        <v>0</v>
      </c>
      <c r="P330" s="232">
        <f t="shared" ca="1" si="84"/>
        <v>0</v>
      </c>
      <c r="Q330" s="233">
        <f t="shared" ca="1" si="74"/>
        <v>0</v>
      </c>
      <c r="R330" s="233">
        <f ca="1">IF(LEN(B330)&gt;0,'11'!R330-'11'!Q330,"")</f>
        <v>0</v>
      </c>
      <c r="S330" s="234"/>
      <c r="T330" s="34"/>
      <c r="U330" s="34"/>
      <c r="V330" s="34"/>
      <c r="W330" s="34"/>
      <c r="X330" s="34"/>
      <c r="Y330" s="34"/>
      <c r="AB330" s="167">
        <f>ROW()</f>
        <v>330</v>
      </c>
      <c r="AC330" s="168">
        <f t="shared" ca="1" si="69"/>
        <v>0</v>
      </c>
      <c r="AD330" s="168">
        <f t="shared" ca="1" si="70"/>
        <v>0</v>
      </c>
      <c r="AE330" s="169" t="str">
        <f t="shared" ca="1" si="75"/>
        <v>-</v>
      </c>
      <c r="AF330" s="168" t="str">
        <f t="shared" ca="1" si="76"/>
        <v>-</v>
      </c>
      <c r="AG330" s="169" t="str">
        <f t="shared" ca="1" si="77"/>
        <v>-</v>
      </c>
      <c r="AH330" s="168" t="str">
        <f t="shared" ca="1" si="78"/>
        <v>-</v>
      </c>
      <c r="AI330" s="168">
        <f t="shared" ca="1" si="79"/>
        <v>0</v>
      </c>
      <c r="AJ330" s="170">
        <f t="shared" ca="1" si="80"/>
        <v>0</v>
      </c>
      <c r="AK330" s="168">
        <f t="shared" ca="1" si="71"/>
        <v>0</v>
      </c>
      <c r="AL330" s="168">
        <f t="shared" ca="1" si="72"/>
        <v>0</v>
      </c>
    </row>
    <row r="331" spans="1:38" ht="27" customHeight="1" x14ac:dyDescent="0.2">
      <c r="A331" s="56">
        <v>316</v>
      </c>
      <c r="B331" s="309" t="str">
        <f t="shared" ca="1" si="66"/>
        <v>A316</v>
      </c>
      <c r="C331" s="309"/>
      <c r="D331" s="57" t="str">
        <f t="shared" ca="1" si="67"/>
        <v/>
      </c>
      <c r="E331" s="59" t="str">
        <f t="shared" ca="1" si="68"/>
        <v/>
      </c>
      <c r="F331" s="215">
        <f ca="1">IF(LEN(B331)&gt;0,'OBRAČUNANA OSNOVNA PLAČA'!L325,"")</f>
        <v>0</v>
      </c>
      <c r="G331" s="60"/>
      <c r="H331" s="60"/>
      <c r="I331" s="60"/>
      <c r="J331" s="60"/>
      <c r="K331" s="60"/>
      <c r="L331" s="229">
        <f t="shared" si="73"/>
        <v>0</v>
      </c>
      <c r="M331" s="230">
        <f t="shared" ca="1" si="81"/>
        <v>0</v>
      </c>
      <c r="N331" s="230">
        <f t="shared" ca="1" si="82"/>
        <v>0</v>
      </c>
      <c r="O331" s="231">
        <f t="shared" ca="1" si="83"/>
        <v>0</v>
      </c>
      <c r="P331" s="232">
        <f t="shared" ca="1" si="84"/>
        <v>0</v>
      </c>
      <c r="Q331" s="233">
        <f t="shared" ca="1" si="74"/>
        <v>0</v>
      </c>
      <c r="R331" s="233">
        <f ca="1">IF(LEN(B331)&gt;0,'11'!R331-'11'!Q331,"")</f>
        <v>0</v>
      </c>
      <c r="S331" s="234"/>
      <c r="T331" s="34"/>
      <c r="U331" s="34"/>
      <c r="V331" s="34"/>
      <c r="W331" s="34"/>
      <c r="X331" s="34"/>
      <c r="Y331" s="34"/>
      <c r="AB331" s="167">
        <f>ROW()</f>
        <v>331</v>
      </c>
      <c r="AC331" s="168">
        <f t="shared" ca="1" si="69"/>
        <v>0</v>
      </c>
      <c r="AD331" s="168">
        <f t="shared" ca="1" si="70"/>
        <v>0</v>
      </c>
      <c r="AE331" s="169" t="str">
        <f t="shared" ca="1" si="75"/>
        <v>-</v>
      </c>
      <c r="AF331" s="168" t="str">
        <f t="shared" ca="1" si="76"/>
        <v>-</v>
      </c>
      <c r="AG331" s="169" t="str">
        <f t="shared" ca="1" si="77"/>
        <v>-</v>
      </c>
      <c r="AH331" s="168" t="str">
        <f t="shared" ca="1" si="78"/>
        <v>-</v>
      </c>
      <c r="AI331" s="168">
        <f t="shared" ca="1" si="79"/>
        <v>0</v>
      </c>
      <c r="AJ331" s="170">
        <f t="shared" ca="1" si="80"/>
        <v>0</v>
      </c>
      <c r="AK331" s="168">
        <f t="shared" ca="1" si="71"/>
        <v>0</v>
      </c>
      <c r="AL331" s="168">
        <f t="shared" ca="1" si="72"/>
        <v>0</v>
      </c>
    </row>
    <row r="332" spans="1:38" ht="27" customHeight="1" x14ac:dyDescent="0.2">
      <c r="A332" s="56">
        <v>317</v>
      </c>
      <c r="B332" s="309" t="str">
        <f t="shared" ca="1" si="66"/>
        <v>A317</v>
      </c>
      <c r="C332" s="309"/>
      <c r="D332" s="57" t="str">
        <f t="shared" ca="1" si="67"/>
        <v/>
      </c>
      <c r="E332" s="59" t="str">
        <f t="shared" ca="1" si="68"/>
        <v/>
      </c>
      <c r="F332" s="215">
        <f ca="1">IF(LEN(B332)&gt;0,'OBRAČUNANA OSNOVNA PLAČA'!L326,"")</f>
        <v>0</v>
      </c>
      <c r="G332" s="60"/>
      <c r="H332" s="60"/>
      <c r="I332" s="60"/>
      <c r="J332" s="60"/>
      <c r="K332" s="60"/>
      <c r="L332" s="229">
        <f t="shared" si="73"/>
        <v>0</v>
      </c>
      <c r="M332" s="230">
        <f t="shared" ca="1" si="81"/>
        <v>0</v>
      </c>
      <c r="N332" s="230">
        <f t="shared" ca="1" si="82"/>
        <v>0</v>
      </c>
      <c r="O332" s="231">
        <f t="shared" ca="1" si="83"/>
        <v>0</v>
      </c>
      <c r="P332" s="232">
        <f t="shared" ca="1" si="84"/>
        <v>0</v>
      </c>
      <c r="Q332" s="233">
        <f t="shared" ca="1" si="74"/>
        <v>0</v>
      </c>
      <c r="R332" s="233">
        <f ca="1">IF(LEN(B332)&gt;0,'11'!R332-'11'!Q332,"")</f>
        <v>0</v>
      </c>
      <c r="S332" s="234"/>
      <c r="T332" s="34"/>
      <c r="U332" s="34"/>
      <c r="V332" s="34"/>
      <c r="W332" s="34"/>
      <c r="X332" s="34"/>
      <c r="Y332" s="34"/>
      <c r="AB332" s="167">
        <f>ROW()</f>
        <v>332</v>
      </c>
      <c r="AC332" s="168">
        <f t="shared" ca="1" si="69"/>
        <v>0</v>
      </c>
      <c r="AD332" s="168">
        <f t="shared" ca="1" si="70"/>
        <v>0</v>
      </c>
      <c r="AE332" s="169" t="str">
        <f t="shared" ca="1" si="75"/>
        <v>-</v>
      </c>
      <c r="AF332" s="168" t="str">
        <f t="shared" ca="1" si="76"/>
        <v>-</v>
      </c>
      <c r="AG332" s="169" t="str">
        <f t="shared" ca="1" si="77"/>
        <v>-</v>
      </c>
      <c r="AH332" s="168" t="str">
        <f t="shared" ca="1" si="78"/>
        <v>-</v>
      </c>
      <c r="AI332" s="168">
        <f t="shared" ca="1" si="79"/>
        <v>0</v>
      </c>
      <c r="AJ332" s="170">
        <f t="shared" ca="1" si="80"/>
        <v>0</v>
      </c>
      <c r="AK332" s="168">
        <f t="shared" ca="1" si="71"/>
        <v>0</v>
      </c>
      <c r="AL332" s="168">
        <f t="shared" ca="1" si="72"/>
        <v>0</v>
      </c>
    </row>
    <row r="333" spans="1:38" ht="27" customHeight="1" x14ac:dyDescent="0.2">
      <c r="A333" s="56">
        <v>318</v>
      </c>
      <c r="B333" s="309" t="str">
        <f t="shared" ca="1" si="66"/>
        <v>A318</v>
      </c>
      <c r="C333" s="309"/>
      <c r="D333" s="57" t="str">
        <f t="shared" ca="1" si="67"/>
        <v/>
      </c>
      <c r="E333" s="59" t="str">
        <f t="shared" ca="1" si="68"/>
        <v/>
      </c>
      <c r="F333" s="215">
        <f ca="1">IF(LEN(B333)&gt;0,'OBRAČUNANA OSNOVNA PLAČA'!L327,"")</f>
        <v>0</v>
      </c>
      <c r="G333" s="60"/>
      <c r="H333" s="60"/>
      <c r="I333" s="60"/>
      <c r="J333" s="60"/>
      <c r="K333" s="60"/>
      <c r="L333" s="229">
        <f t="shared" si="73"/>
        <v>0</v>
      </c>
      <c r="M333" s="230">
        <f t="shared" ca="1" si="81"/>
        <v>0</v>
      </c>
      <c r="N333" s="230">
        <f t="shared" ca="1" si="82"/>
        <v>0</v>
      </c>
      <c r="O333" s="231">
        <f t="shared" ca="1" si="83"/>
        <v>0</v>
      </c>
      <c r="P333" s="232">
        <f t="shared" ca="1" si="84"/>
        <v>0</v>
      </c>
      <c r="Q333" s="233">
        <f t="shared" ca="1" si="74"/>
        <v>0</v>
      </c>
      <c r="R333" s="233">
        <f ca="1">IF(LEN(B333)&gt;0,'11'!R333-'11'!Q333,"")</f>
        <v>0</v>
      </c>
      <c r="S333" s="234"/>
      <c r="T333" s="34"/>
      <c r="U333" s="34"/>
      <c r="V333" s="34"/>
      <c r="W333" s="34"/>
      <c r="X333" s="34"/>
      <c r="Y333" s="34"/>
      <c r="AB333" s="167">
        <f>ROW()</f>
        <v>333</v>
      </c>
      <c r="AC333" s="168">
        <f t="shared" ca="1" si="69"/>
        <v>0</v>
      </c>
      <c r="AD333" s="168">
        <f t="shared" ca="1" si="70"/>
        <v>0</v>
      </c>
      <c r="AE333" s="169" t="str">
        <f t="shared" ca="1" si="75"/>
        <v>-</v>
      </c>
      <c r="AF333" s="168" t="str">
        <f t="shared" ca="1" si="76"/>
        <v>-</v>
      </c>
      <c r="AG333" s="169" t="str">
        <f t="shared" ca="1" si="77"/>
        <v>-</v>
      </c>
      <c r="AH333" s="168" t="str">
        <f t="shared" ca="1" si="78"/>
        <v>-</v>
      </c>
      <c r="AI333" s="168">
        <f t="shared" ca="1" si="79"/>
        <v>0</v>
      </c>
      <c r="AJ333" s="170">
        <f t="shared" ca="1" si="80"/>
        <v>0</v>
      </c>
      <c r="AK333" s="168">
        <f t="shared" ca="1" si="71"/>
        <v>0</v>
      </c>
      <c r="AL333" s="168">
        <f t="shared" ca="1" si="72"/>
        <v>0</v>
      </c>
    </row>
    <row r="334" spans="1:38" ht="27" customHeight="1" x14ac:dyDescent="0.2">
      <c r="A334" s="56">
        <v>319</v>
      </c>
      <c r="B334" s="309" t="str">
        <f t="shared" ca="1" si="66"/>
        <v>A319</v>
      </c>
      <c r="C334" s="309"/>
      <c r="D334" s="57" t="str">
        <f t="shared" ca="1" si="67"/>
        <v/>
      </c>
      <c r="E334" s="59" t="str">
        <f t="shared" ca="1" si="68"/>
        <v/>
      </c>
      <c r="F334" s="215">
        <f ca="1">IF(LEN(B334)&gt;0,'OBRAČUNANA OSNOVNA PLAČA'!L328,"")</f>
        <v>0</v>
      </c>
      <c r="G334" s="60"/>
      <c r="H334" s="60"/>
      <c r="I334" s="60"/>
      <c r="J334" s="60"/>
      <c r="K334" s="60"/>
      <c r="L334" s="229">
        <f t="shared" si="73"/>
        <v>0</v>
      </c>
      <c r="M334" s="230">
        <f t="shared" ca="1" si="81"/>
        <v>0</v>
      </c>
      <c r="N334" s="230">
        <f t="shared" ca="1" si="82"/>
        <v>0</v>
      </c>
      <c r="O334" s="231">
        <f t="shared" ca="1" si="83"/>
        <v>0</v>
      </c>
      <c r="P334" s="232">
        <f t="shared" ca="1" si="84"/>
        <v>0</v>
      </c>
      <c r="Q334" s="233">
        <f t="shared" ca="1" si="74"/>
        <v>0</v>
      </c>
      <c r="R334" s="233">
        <f ca="1">IF(LEN(B334)&gt;0,'11'!R334-'11'!Q334,"")</f>
        <v>0</v>
      </c>
      <c r="S334" s="234"/>
      <c r="T334" s="34"/>
      <c r="U334" s="34"/>
      <c r="V334" s="34"/>
      <c r="W334" s="34"/>
      <c r="X334" s="34"/>
      <c r="Y334" s="34"/>
      <c r="AB334" s="167">
        <f>ROW()</f>
        <v>334</v>
      </c>
      <c r="AC334" s="168">
        <f t="shared" ca="1" si="69"/>
        <v>0</v>
      </c>
      <c r="AD334" s="168">
        <f t="shared" ca="1" si="70"/>
        <v>0</v>
      </c>
      <c r="AE334" s="169" t="str">
        <f t="shared" ca="1" si="75"/>
        <v>-</v>
      </c>
      <c r="AF334" s="168" t="str">
        <f t="shared" ca="1" si="76"/>
        <v>-</v>
      </c>
      <c r="AG334" s="169" t="str">
        <f t="shared" ca="1" si="77"/>
        <v>-</v>
      </c>
      <c r="AH334" s="168" t="str">
        <f t="shared" ca="1" si="78"/>
        <v>-</v>
      </c>
      <c r="AI334" s="168">
        <f t="shared" ca="1" si="79"/>
        <v>0</v>
      </c>
      <c r="AJ334" s="170">
        <f t="shared" ca="1" si="80"/>
        <v>0</v>
      </c>
      <c r="AK334" s="168">
        <f t="shared" ca="1" si="71"/>
        <v>0</v>
      </c>
      <c r="AL334" s="168">
        <f t="shared" ca="1" si="72"/>
        <v>0</v>
      </c>
    </row>
    <row r="335" spans="1:38" ht="27" customHeight="1" x14ac:dyDescent="0.2">
      <c r="A335" s="56">
        <v>320</v>
      </c>
      <c r="B335" s="309" t="str">
        <f t="shared" ca="1" si="66"/>
        <v>A320</v>
      </c>
      <c r="C335" s="309"/>
      <c r="D335" s="57" t="str">
        <f t="shared" ca="1" si="67"/>
        <v/>
      </c>
      <c r="E335" s="59" t="str">
        <f t="shared" ca="1" si="68"/>
        <v/>
      </c>
      <c r="F335" s="215">
        <f ca="1">IF(LEN(B335)&gt;0,'OBRAČUNANA OSNOVNA PLAČA'!L329,"")</f>
        <v>0</v>
      </c>
      <c r="G335" s="60"/>
      <c r="H335" s="60"/>
      <c r="I335" s="60"/>
      <c r="J335" s="60"/>
      <c r="K335" s="60"/>
      <c r="L335" s="229">
        <f t="shared" si="73"/>
        <v>0</v>
      </c>
      <c r="M335" s="230">
        <f t="shared" ca="1" si="81"/>
        <v>0</v>
      </c>
      <c r="N335" s="230">
        <f t="shared" ca="1" si="82"/>
        <v>0</v>
      </c>
      <c r="O335" s="231">
        <f t="shared" ca="1" si="83"/>
        <v>0</v>
      </c>
      <c r="P335" s="232">
        <f t="shared" ca="1" si="84"/>
        <v>0</v>
      </c>
      <c r="Q335" s="233">
        <f t="shared" ca="1" si="74"/>
        <v>0</v>
      </c>
      <c r="R335" s="233">
        <f ca="1">IF(LEN(B335)&gt;0,'11'!R335-'11'!Q335,"")</f>
        <v>0</v>
      </c>
      <c r="S335" s="234"/>
      <c r="T335" s="34"/>
      <c r="U335" s="34"/>
      <c r="V335" s="34"/>
      <c r="W335" s="34"/>
      <c r="X335" s="34"/>
      <c r="Y335" s="34"/>
      <c r="AB335" s="167">
        <f>ROW()</f>
        <v>335</v>
      </c>
      <c r="AC335" s="168">
        <f t="shared" ca="1" si="69"/>
        <v>0</v>
      </c>
      <c r="AD335" s="168">
        <f t="shared" ca="1" si="70"/>
        <v>0</v>
      </c>
      <c r="AE335" s="169" t="str">
        <f t="shared" ca="1" si="75"/>
        <v>-</v>
      </c>
      <c r="AF335" s="168" t="str">
        <f t="shared" ca="1" si="76"/>
        <v>-</v>
      </c>
      <c r="AG335" s="169" t="str">
        <f t="shared" ca="1" si="77"/>
        <v>-</v>
      </c>
      <c r="AH335" s="168" t="str">
        <f t="shared" ca="1" si="78"/>
        <v>-</v>
      </c>
      <c r="AI335" s="168">
        <f t="shared" ca="1" si="79"/>
        <v>0</v>
      </c>
      <c r="AJ335" s="170">
        <f t="shared" ca="1" si="80"/>
        <v>0</v>
      </c>
      <c r="AK335" s="168">
        <f t="shared" ca="1" si="71"/>
        <v>0</v>
      </c>
      <c r="AL335" s="168">
        <f t="shared" ca="1" si="72"/>
        <v>0</v>
      </c>
    </row>
    <row r="336" spans="1:38" ht="27" customHeight="1" x14ac:dyDescent="0.2">
      <c r="A336" s="56">
        <v>321</v>
      </c>
      <c r="B336" s="309" t="str">
        <f t="shared" ca="1" si="66"/>
        <v>A321</v>
      </c>
      <c r="C336" s="309"/>
      <c r="D336" s="57" t="str">
        <f t="shared" ca="1" si="67"/>
        <v/>
      </c>
      <c r="E336" s="59" t="str">
        <f t="shared" ca="1" si="68"/>
        <v/>
      </c>
      <c r="F336" s="215">
        <f ca="1">IF(LEN(B336)&gt;0,'OBRAČUNANA OSNOVNA PLAČA'!L330,"")</f>
        <v>0</v>
      </c>
      <c r="G336" s="60"/>
      <c r="H336" s="60"/>
      <c r="I336" s="60"/>
      <c r="J336" s="60"/>
      <c r="K336" s="60"/>
      <c r="L336" s="229">
        <f t="shared" ref="L336:L399" si="85">+G336+H336+I336+J336+K336</f>
        <v>0</v>
      </c>
      <c r="M336" s="230">
        <f t="shared" ca="1" si="81"/>
        <v>0</v>
      </c>
      <c r="N336" s="230">
        <f t="shared" ca="1" si="82"/>
        <v>0</v>
      </c>
      <c r="O336" s="231">
        <f t="shared" ca="1" si="83"/>
        <v>0</v>
      </c>
      <c r="P336" s="232">
        <f t="shared" ca="1" si="84"/>
        <v>0</v>
      </c>
      <c r="Q336" s="233">
        <f t="shared" ref="Q336:Q399" ca="1" si="86">MIN(P336,R336)</f>
        <v>0</v>
      </c>
      <c r="R336" s="233">
        <f ca="1">IF(LEN(B336)&gt;0,'11'!R336-'11'!Q336,"")</f>
        <v>0</v>
      </c>
      <c r="S336" s="234"/>
      <c r="T336" s="34"/>
      <c r="U336" s="34"/>
      <c r="V336" s="34"/>
      <c r="W336" s="34"/>
      <c r="X336" s="34"/>
      <c r="Y336" s="34"/>
      <c r="AB336" s="167">
        <f>ROW()</f>
        <v>336</v>
      </c>
      <c r="AC336" s="168">
        <f t="shared" ca="1" si="69"/>
        <v>0</v>
      </c>
      <c r="AD336" s="168">
        <f t="shared" ca="1" si="70"/>
        <v>0</v>
      </c>
      <c r="AE336" s="169" t="str">
        <f t="shared" ref="AE336:AE399" ca="1" si="87">IF(AC336&gt;=AD336,"-",$L336/(5*MAX($M$1021:$M$1022)))</f>
        <v>-</v>
      </c>
      <c r="AF336" s="168" t="str">
        <f t="shared" ref="AF336:AF399" ca="1" si="88">IF(AC336&gt;=AD336,"-",$L336/(5*MAX($M$1021:$M$1022))*AK336)</f>
        <v>-</v>
      </c>
      <c r="AG336" s="169" t="str">
        <f t="shared" ref="AG336:AG399" ca="1" si="89">IF(AE336="-","-",AE336*$AF$1017)</f>
        <v>-</v>
      </c>
      <c r="AH336" s="168" t="str">
        <f t="shared" ref="AH336:AH399" ca="1" si="90">IF(AF336="-","-",AF336*$AF$1017)</f>
        <v>-</v>
      </c>
      <c r="AI336" s="168">
        <f t="shared" ref="AI336:AI399" ca="1" si="91">IF(AG336="-",0,MIN(AH336,R336))</f>
        <v>0</v>
      </c>
      <c r="AJ336" s="170">
        <f t="shared" ref="AJ336:AJ399" ca="1" si="92">+AD336-AC336</f>
        <v>0</v>
      </c>
      <c r="AK336" s="168">
        <f t="shared" ca="1" si="71"/>
        <v>0</v>
      </c>
      <c r="AL336" s="168">
        <f t="shared" ca="1" si="72"/>
        <v>0</v>
      </c>
    </row>
    <row r="337" spans="1:38" ht="27" customHeight="1" x14ac:dyDescent="0.2">
      <c r="A337" s="56">
        <v>322</v>
      </c>
      <c r="B337" s="309" t="str">
        <f t="shared" ca="1" si="66"/>
        <v>A322</v>
      </c>
      <c r="C337" s="309"/>
      <c r="D337" s="57" t="str">
        <f t="shared" ca="1" si="67"/>
        <v/>
      </c>
      <c r="E337" s="59" t="str">
        <f t="shared" ca="1" si="68"/>
        <v/>
      </c>
      <c r="F337" s="215">
        <f ca="1">IF(LEN(B337)&gt;0,'OBRAČUNANA OSNOVNA PLAČA'!L331,"")</f>
        <v>0</v>
      </c>
      <c r="G337" s="60"/>
      <c r="H337" s="60"/>
      <c r="I337" s="60"/>
      <c r="J337" s="60"/>
      <c r="K337" s="60"/>
      <c r="L337" s="229">
        <f t="shared" si="85"/>
        <v>0</v>
      </c>
      <c r="M337" s="230">
        <f t="shared" ref="M337:M400" ca="1" si="93">IF(LEN(B337)&gt;0,L337/5,"")</f>
        <v>0</v>
      </c>
      <c r="N337" s="230">
        <f t="shared" ref="N337:N400" ca="1" si="94">IF(LEN(B337)&gt;0,F337*M337,"")</f>
        <v>0</v>
      </c>
      <c r="O337" s="231">
        <f t="shared" ref="O337:O400" ca="1" si="95">IF(LEN(B337)&gt;0,M337*$P$1017,"")</f>
        <v>0</v>
      </c>
      <c r="P337" s="232">
        <f t="shared" ref="P337:P400" ca="1" si="96">IF(LEN(B337)&gt;0,F337*O337,"")</f>
        <v>0</v>
      </c>
      <c r="Q337" s="233">
        <f t="shared" ca="1" si="86"/>
        <v>0</v>
      </c>
      <c r="R337" s="233">
        <f ca="1">IF(LEN(B337)&gt;0,'11'!R337-'11'!Q337,"")</f>
        <v>0</v>
      </c>
      <c r="S337" s="234"/>
      <c r="T337" s="34"/>
      <c r="U337" s="34"/>
      <c r="V337" s="34"/>
      <c r="W337" s="34"/>
      <c r="X337" s="34"/>
      <c r="Y337" s="34"/>
      <c r="AB337" s="167">
        <f>ROW()</f>
        <v>337</v>
      </c>
      <c r="AC337" s="168">
        <f t="shared" ca="1" si="69"/>
        <v>0</v>
      </c>
      <c r="AD337" s="168">
        <f t="shared" ca="1" si="70"/>
        <v>0</v>
      </c>
      <c r="AE337" s="169" t="str">
        <f t="shared" ca="1" si="87"/>
        <v>-</v>
      </c>
      <c r="AF337" s="168" t="str">
        <f t="shared" ca="1" si="88"/>
        <v>-</v>
      </c>
      <c r="AG337" s="169" t="str">
        <f t="shared" ca="1" si="89"/>
        <v>-</v>
      </c>
      <c r="AH337" s="168" t="str">
        <f t="shared" ca="1" si="90"/>
        <v>-</v>
      </c>
      <c r="AI337" s="168">
        <f t="shared" ca="1" si="91"/>
        <v>0</v>
      </c>
      <c r="AJ337" s="170">
        <f t="shared" ca="1" si="92"/>
        <v>0</v>
      </c>
      <c r="AK337" s="168">
        <f t="shared" ca="1" si="71"/>
        <v>0</v>
      </c>
      <c r="AL337" s="168">
        <f t="shared" ca="1" si="72"/>
        <v>0</v>
      </c>
    </row>
    <row r="338" spans="1:38" ht="27" customHeight="1" x14ac:dyDescent="0.2">
      <c r="A338" s="56">
        <v>323</v>
      </c>
      <c r="B338" s="309" t="str">
        <f t="shared" ca="1" si="66"/>
        <v>A323</v>
      </c>
      <c r="C338" s="309"/>
      <c r="D338" s="57" t="str">
        <f t="shared" ca="1" si="67"/>
        <v/>
      </c>
      <c r="E338" s="59" t="str">
        <f t="shared" ca="1" si="68"/>
        <v/>
      </c>
      <c r="F338" s="215">
        <f ca="1">IF(LEN(B338)&gt;0,'OBRAČUNANA OSNOVNA PLAČA'!L332,"")</f>
        <v>0</v>
      </c>
      <c r="G338" s="60"/>
      <c r="H338" s="60"/>
      <c r="I338" s="60"/>
      <c r="J338" s="60"/>
      <c r="K338" s="60"/>
      <c r="L338" s="229">
        <f t="shared" si="85"/>
        <v>0</v>
      </c>
      <c r="M338" s="230">
        <f t="shared" ca="1" si="93"/>
        <v>0</v>
      </c>
      <c r="N338" s="230">
        <f t="shared" ca="1" si="94"/>
        <v>0</v>
      </c>
      <c r="O338" s="231">
        <f t="shared" ca="1" si="95"/>
        <v>0</v>
      </c>
      <c r="P338" s="232">
        <f t="shared" ca="1" si="96"/>
        <v>0</v>
      </c>
      <c r="Q338" s="233">
        <f t="shared" ca="1" si="86"/>
        <v>0</v>
      </c>
      <c r="R338" s="233">
        <f ca="1">IF(LEN(B338)&gt;0,'11'!R338-'11'!Q338,"")</f>
        <v>0</v>
      </c>
      <c r="S338" s="234"/>
      <c r="T338" s="34"/>
      <c r="U338" s="34"/>
      <c r="V338" s="34"/>
      <c r="W338" s="34"/>
      <c r="X338" s="34"/>
      <c r="Y338" s="34"/>
      <c r="AB338" s="167">
        <f>ROW()</f>
        <v>338</v>
      </c>
      <c r="AC338" s="168">
        <f t="shared" ca="1" si="69"/>
        <v>0</v>
      </c>
      <c r="AD338" s="168">
        <f t="shared" ca="1" si="70"/>
        <v>0</v>
      </c>
      <c r="AE338" s="169" t="str">
        <f t="shared" ca="1" si="87"/>
        <v>-</v>
      </c>
      <c r="AF338" s="168" t="str">
        <f t="shared" ca="1" si="88"/>
        <v>-</v>
      </c>
      <c r="AG338" s="169" t="str">
        <f t="shared" ca="1" si="89"/>
        <v>-</v>
      </c>
      <c r="AH338" s="168" t="str">
        <f t="shared" ca="1" si="90"/>
        <v>-</v>
      </c>
      <c r="AI338" s="168">
        <f t="shared" ca="1" si="91"/>
        <v>0</v>
      </c>
      <c r="AJ338" s="170">
        <f t="shared" ca="1" si="92"/>
        <v>0</v>
      </c>
      <c r="AK338" s="168">
        <f t="shared" ca="1" si="71"/>
        <v>0</v>
      </c>
      <c r="AL338" s="168">
        <f t="shared" ca="1" si="72"/>
        <v>0</v>
      </c>
    </row>
    <row r="339" spans="1:38" ht="27" customHeight="1" x14ac:dyDescent="0.2">
      <c r="A339" s="56">
        <v>324</v>
      </c>
      <c r="B339" s="309" t="str">
        <f t="shared" ca="1" si="66"/>
        <v>A324</v>
      </c>
      <c r="C339" s="309"/>
      <c r="D339" s="57" t="str">
        <f t="shared" ca="1" si="67"/>
        <v/>
      </c>
      <c r="E339" s="59" t="str">
        <f t="shared" ca="1" si="68"/>
        <v/>
      </c>
      <c r="F339" s="215">
        <f ca="1">IF(LEN(B339)&gt;0,'OBRAČUNANA OSNOVNA PLAČA'!L333,"")</f>
        <v>0</v>
      </c>
      <c r="G339" s="60"/>
      <c r="H339" s="60"/>
      <c r="I339" s="60"/>
      <c r="J339" s="60"/>
      <c r="K339" s="60"/>
      <c r="L339" s="229">
        <f t="shared" si="85"/>
        <v>0</v>
      </c>
      <c r="M339" s="230">
        <f t="shared" ca="1" si="93"/>
        <v>0</v>
      </c>
      <c r="N339" s="230">
        <f t="shared" ca="1" si="94"/>
        <v>0</v>
      </c>
      <c r="O339" s="231">
        <f t="shared" ca="1" si="95"/>
        <v>0</v>
      </c>
      <c r="P339" s="232">
        <f t="shared" ca="1" si="96"/>
        <v>0</v>
      </c>
      <c r="Q339" s="233">
        <f t="shared" ca="1" si="86"/>
        <v>0</v>
      </c>
      <c r="R339" s="233">
        <f ca="1">IF(LEN(B339)&gt;0,'11'!R339-'11'!Q339,"")</f>
        <v>0</v>
      </c>
      <c r="S339" s="234"/>
      <c r="T339" s="34"/>
      <c r="U339" s="34"/>
      <c r="V339" s="34"/>
      <c r="W339" s="34"/>
      <c r="X339" s="34"/>
      <c r="Y339" s="34"/>
      <c r="AB339" s="167">
        <f>ROW()</f>
        <v>339</v>
      </c>
      <c r="AC339" s="168">
        <f t="shared" ca="1" si="69"/>
        <v>0</v>
      </c>
      <c r="AD339" s="168">
        <f t="shared" ca="1" si="70"/>
        <v>0</v>
      </c>
      <c r="AE339" s="169" t="str">
        <f t="shared" ca="1" si="87"/>
        <v>-</v>
      </c>
      <c r="AF339" s="168" t="str">
        <f t="shared" ca="1" si="88"/>
        <v>-</v>
      </c>
      <c r="AG339" s="169" t="str">
        <f t="shared" ca="1" si="89"/>
        <v>-</v>
      </c>
      <c r="AH339" s="168" t="str">
        <f t="shared" ca="1" si="90"/>
        <v>-</v>
      </c>
      <c r="AI339" s="168">
        <f t="shared" ca="1" si="91"/>
        <v>0</v>
      </c>
      <c r="AJ339" s="170">
        <f t="shared" ca="1" si="92"/>
        <v>0</v>
      </c>
      <c r="AK339" s="168">
        <f t="shared" ca="1" si="71"/>
        <v>0</v>
      </c>
      <c r="AL339" s="168">
        <f t="shared" ca="1" si="72"/>
        <v>0</v>
      </c>
    </row>
    <row r="340" spans="1:38" ht="27" customHeight="1" x14ac:dyDescent="0.2">
      <c r="A340" s="56">
        <v>325</v>
      </c>
      <c r="B340" s="309" t="str">
        <f t="shared" ca="1" si="66"/>
        <v>A325</v>
      </c>
      <c r="C340" s="309"/>
      <c r="D340" s="57" t="str">
        <f t="shared" ca="1" si="67"/>
        <v/>
      </c>
      <c r="E340" s="59" t="str">
        <f t="shared" ca="1" si="68"/>
        <v/>
      </c>
      <c r="F340" s="215">
        <f ca="1">IF(LEN(B340)&gt;0,'OBRAČUNANA OSNOVNA PLAČA'!L334,"")</f>
        <v>0</v>
      </c>
      <c r="G340" s="60"/>
      <c r="H340" s="60"/>
      <c r="I340" s="60"/>
      <c r="J340" s="60"/>
      <c r="K340" s="60"/>
      <c r="L340" s="229">
        <f t="shared" si="85"/>
        <v>0</v>
      </c>
      <c r="M340" s="230">
        <f t="shared" ca="1" si="93"/>
        <v>0</v>
      </c>
      <c r="N340" s="230">
        <f t="shared" ca="1" si="94"/>
        <v>0</v>
      </c>
      <c r="O340" s="231">
        <f t="shared" ca="1" si="95"/>
        <v>0</v>
      </c>
      <c r="P340" s="232">
        <f t="shared" ca="1" si="96"/>
        <v>0</v>
      </c>
      <c r="Q340" s="233">
        <f t="shared" ca="1" si="86"/>
        <v>0</v>
      </c>
      <c r="R340" s="233">
        <f ca="1">IF(LEN(B340)&gt;0,'11'!R340-'11'!Q340,"")</f>
        <v>0</v>
      </c>
      <c r="S340" s="234"/>
      <c r="T340" s="34"/>
      <c r="U340" s="34"/>
      <c r="V340" s="34"/>
      <c r="W340" s="34"/>
      <c r="X340" s="34"/>
      <c r="Y340" s="34"/>
      <c r="AB340" s="167">
        <f>ROW()</f>
        <v>340</v>
      </c>
      <c r="AC340" s="168">
        <f t="shared" ca="1" si="69"/>
        <v>0</v>
      </c>
      <c r="AD340" s="168">
        <f t="shared" ca="1" si="70"/>
        <v>0</v>
      </c>
      <c r="AE340" s="169" t="str">
        <f t="shared" ca="1" si="87"/>
        <v>-</v>
      </c>
      <c r="AF340" s="168" t="str">
        <f t="shared" ca="1" si="88"/>
        <v>-</v>
      </c>
      <c r="AG340" s="169" t="str">
        <f t="shared" ca="1" si="89"/>
        <v>-</v>
      </c>
      <c r="AH340" s="168" t="str">
        <f t="shared" ca="1" si="90"/>
        <v>-</v>
      </c>
      <c r="AI340" s="168">
        <f t="shared" ca="1" si="91"/>
        <v>0</v>
      </c>
      <c r="AJ340" s="170">
        <f t="shared" ca="1" si="92"/>
        <v>0</v>
      </c>
      <c r="AK340" s="168">
        <f t="shared" ca="1" si="71"/>
        <v>0</v>
      </c>
      <c r="AL340" s="168">
        <f t="shared" ca="1" si="72"/>
        <v>0</v>
      </c>
    </row>
    <row r="341" spans="1:38" ht="27" customHeight="1" x14ac:dyDescent="0.2">
      <c r="A341" s="56">
        <v>326</v>
      </c>
      <c r="B341" s="309" t="str">
        <f t="shared" ca="1" si="66"/>
        <v>A326</v>
      </c>
      <c r="C341" s="309"/>
      <c r="D341" s="57" t="str">
        <f t="shared" ca="1" si="67"/>
        <v/>
      </c>
      <c r="E341" s="59" t="str">
        <f t="shared" ca="1" si="68"/>
        <v/>
      </c>
      <c r="F341" s="215">
        <f ca="1">IF(LEN(B341)&gt;0,'OBRAČUNANA OSNOVNA PLAČA'!L335,"")</f>
        <v>0</v>
      </c>
      <c r="G341" s="60"/>
      <c r="H341" s="60"/>
      <c r="I341" s="60"/>
      <c r="J341" s="60"/>
      <c r="K341" s="60"/>
      <c r="L341" s="229">
        <f t="shared" si="85"/>
        <v>0</v>
      </c>
      <c r="M341" s="230">
        <f t="shared" ca="1" si="93"/>
        <v>0</v>
      </c>
      <c r="N341" s="230">
        <f t="shared" ca="1" si="94"/>
        <v>0</v>
      </c>
      <c r="O341" s="231">
        <f t="shared" ca="1" si="95"/>
        <v>0</v>
      </c>
      <c r="P341" s="232">
        <f t="shared" ca="1" si="96"/>
        <v>0</v>
      </c>
      <c r="Q341" s="233">
        <f t="shared" ca="1" si="86"/>
        <v>0</v>
      </c>
      <c r="R341" s="233">
        <f ca="1">IF(LEN(B341)&gt;0,'11'!R341-'11'!Q341,"")</f>
        <v>0</v>
      </c>
      <c r="S341" s="234"/>
      <c r="T341" s="34"/>
      <c r="U341" s="34"/>
      <c r="V341" s="34"/>
      <c r="W341" s="34"/>
      <c r="X341" s="34"/>
      <c r="Y341" s="34"/>
      <c r="AB341" s="167">
        <f>ROW()</f>
        <v>341</v>
      </c>
      <c r="AC341" s="168">
        <f t="shared" ca="1" si="69"/>
        <v>0</v>
      </c>
      <c r="AD341" s="168">
        <f t="shared" ca="1" si="70"/>
        <v>0</v>
      </c>
      <c r="AE341" s="169" t="str">
        <f t="shared" ca="1" si="87"/>
        <v>-</v>
      </c>
      <c r="AF341" s="168" t="str">
        <f t="shared" ca="1" si="88"/>
        <v>-</v>
      </c>
      <c r="AG341" s="169" t="str">
        <f t="shared" ca="1" si="89"/>
        <v>-</v>
      </c>
      <c r="AH341" s="168" t="str">
        <f t="shared" ca="1" si="90"/>
        <v>-</v>
      </c>
      <c r="AI341" s="168">
        <f t="shared" ca="1" si="91"/>
        <v>0</v>
      </c>
      <c r="AJ341" s="170">
        <f t="shared" ca="1" si="92"/>
        <v>0</v>
      </c>
      <c r="AK341" s="168">
        <f t="shared" ca="1" si="71"/>
        <v>0</v>
      </c>
      <c r="AL341" s="168">
        <f t="shared" ca="1" si="72"/>
        <v>0</v>
      </c>
    </row>
    <row r="342" spans="1:38" ht="27" customHeight="1" x14ac:dyDescent="0.2">
      <c r="A342" s="56">
        <v>327</v>
      </c>
      <c r="B342" s="309" t="str">
        <f t="shared" ca="1" si="66"/>
        <v>A327</v>
      </c>
      <c r="C342" s="309"/>
      <c r="D342" s="57" t="str">
        <f t="shared" ca="1" si="67"/>
        <v/>
      </c>
      <c r="E342" s="59" t="str">
        <f t="shared" ca="1" si="68"/>
        <v/>
      </c>
      <c r="F342" s="215">
        <f ca="1">IF(LEN(B342)&gt;0,'OBRAČUNANA OSNOVNA PLAČA'!L336,"")</f>
        <v>0</v>
      </c>
      <c r="G342" s="60"/>
      <c r="H342" s="60"/>
      <c r="I342" s="60"/>
      <c r="J342" s="60"/>
      <c r="K342" s="60"/>
      <c r="L342" s="229">
        <f t="shared" si="85"/>
        <v>0</v>
      </c>
      <c r="M342" s="230">
        <f t="shared" ca="1" si="93"/>
        <v>0</v>
      </c>
      <c r="N342" s="230">
        <f t="shared" ca="1" si="94"/>
        <v>0</v>
      </c>
      <c r="O342" s="231">
        <f t="shared" ca="1" si="95"/>
        <v>0</v>
      </c>
      <c r="P342" s="232">
        <f t="shared" ca="1" si="96"/>
        <v>0</v>
      </c>
      <c r="Q342" s="233">
        <f t="shared" ca="1" si="86"/>
        <v>0</v>
      </c>
      <c r="R342" s="233">
        <f ca="1">IF(LEN(B342)&gt;0,'11'!R342-'11'!Q342,"")</f>
        <v>0</v>
      </c>
      <c r="S342" s="234"/>
      <c r="T342" s="34"/>
      <c r="U342" s="34"/>
      <c r="V342" s="34"/>
      <c r="W342" s="34"/>
      <c r="X342" s="34"/>
      <c r="Y342" s="34"/>
      <c r="AB342" s="167">
        <f>ROW()</f>
        <v>342</v>
      </c>
      <c r="AC342" s="168">
        <f t="shared" ca="1" si="69"/>
        <v>0</v>
      </c>
      <c r="AD342" s="168">
        <f t="shared" ca="1" si="70"/>
        <v>0</v>
      </c>
      <c r="AE342" s="169" t="str">
        <f t="shared" ca="1" si="87"/>
        <v>-</v>
      </c>
      <c r="AF342" s="168" t="str">
        <f t="shared" ca="1" si="88"/>
        <v>-</v>
      </c>
      <c r="AG342" s="169" t="str">
        <f t="shared" ca="1" si="89"/>
        <v>-</v>
      </c>
      <c r="AH342" s="168" t="str">
        <f t="shared" ca="1" si="90"/>
        <v>-</v>
      </c>
      <c r="AI342" s="168">
        <f t="shared" ca="1" si="91"/>
        <v>0</v>
      </c>
      <c r="AJ342" s="170">
        <f t="shared" ca="1" si="92"/>
        <v>0</v>
      </c>
      <c r="AK342" s="168">
        <f t="shared" ca="1" si="71"/>
        <v>0</v>
      </c>
      <c r="AL342" s="168">
        <f t="shared" ca="1" si="72"/>
        <v>0</v>
      </c>
    </row>
    <row r="343" spans="1:38" ht="27" customHeight="1" x14ac:dyDescent="0.2">
      <c r="A343" s="56">
        <v>328</v>
      </c>
      <c r="B343" s="309" t="str">
        <f t="shared" ca="1" si="66"/>
        <v>A328</v>
      </c>
      <c r="C343" s="309"/>
      <c r="D343" s="57" t="str">
        <f t="shared" ca="1" si="67"/>
        <v/>
      </c>
      <c r="E343" s="59" t="str">
        <f t="shared" ca="1" si="68"/>
        <v/>
      </c>
      <c r="F343" s="215">
        <f ca="1">IF(LEN(B343)&gt;0,'OBRAČUNANA OSNOVNA PLAČA'!L337,"")</f>
        <v>0</v>
      </c>
      <c r="G343" s="60"/>
      <c r="H343" s="60"/>
      <c r="I343" s="60"/>
      <c r="J343" s="60"/>
      <c r="K343" s="60"/>
      <c r="L343" s="229">
        <f t="shared" si="85"/>
        <v>0</v>
      </c>
      <c r="M343" s="230">
        <f t="shared" ca="1" si="93"/>
        <v>0</v>
      </c>
      <c r="N343" s="230">
        <f t="shared" ca="1" si="94"/>
        <v>0</v>
      </c>
      <c r="O343" s="231">
        <f t="shared" ca="1" si="95"/>
        <v>0</v>
      </c>
      <c r="P343" s="232">
        <f t="shared" ca="1" si="96"/>
        <v>0</v>
      </c>
      <c r="Q343" s="233">
        <f t="shared" ca="1" si="86"/>
        <v>0</v>
      </c>
      <c r="R343" s="233">
        <f ca="1">IF(LEN(B343)&gt;0,'11'!R343-'11'!Q343,"")</f>
        <v>0</v>
      </c>
      <c r="S343" s="234"/>
      <c r="T343" s="34"/>
      <c r="U343" s="34"/>
      <c r="V343" s="34"/>
      <c r="W343" s="34"/>
      <c r="X343" s="34"/>
      <c r="Y343" s="34"/>
      <c r="AB343" s="167">
        <f>ROW()</f>
        <v>343</v>
      </c>
      <c r="AC343" s="168">
        <f t="shared" ca="1" si="69"/>
        <v>0</v>
      </c>
      <c r="AD343" s="168">
        <f t="shared" ca="1" si="70"/>
        <v>0</v>
      </c>
      <c r="AE343" s="169" t="str">
        <f t="shared" ca="1" si="87"/>
        <v>-</v>
      </c>
      <c r="AF343" s="168" t="str">
        <f t="shared" ca="1" si="88"/>
        <v>-</v>
      </c>
      <c r="AG343" s="169" t="str">
        <f t="shared" ca="1" si="89"/>
        <v>-</v>
      </c>
      <c r="AH343" s="168" t="str">
        <f t="shared" ca="1" si="90"/>
        <v>-</v>
      </c>
      <c r="AI343" s="168">
        <f t="shared" ca="1" si="91"/>
        <v>0</v>
      </c>
      <c r="AJ343" s="170">
        <f t="shared" ca="1" si="92"/>
        <v>0</v>
      </c>
      <c r="AK343" s="168">
        <f t="shared" ca="1" si="71"/>
        <v>0</v>
      </c>
      <c r="AL343" s="168">
        <f t="shared" ca="1" si="72"/>
        <v>0</v>
      </c>
    </row>
    <row r="344" spans="1:38" ht="27" customHeight="1" x14ac:dyDescent="0.2">
      <c r="A344" s="56">
        <v>329</v>
      </c>
      <c r="B344" s="309" t="str">
        <f t="shared" ca="1" si="66"/>
        <v>A329</v>
      </c>
      <c r="C344" s="309"/>
      <c r="D344" s="57" t="str">
        <f t="shared" ca="1" si="67"/>
        <v/>
      </c>
      <c r="E344" s="59" t="str">
        <f t="shared" ca="1" si="68"/>
        <v/>
      </c>
      <c r="F344" s="215">
        <f ca="1">IF(LEN(B344)&gt;0,'OBRAČUNANA OSNOVNA PLAČA'!L338,"")</f>
        <v>0</v>
      </c>
      <c r="G344" s="60"/>
      <c r="H344" s="60"/>
      <c r="I344" s="60"/>
      <c r="J344" s="60"/>
      <c r="K344" s="60"/>
      <c r="L344" s="229">
        <f t="shared" si="85"/>
        <v>0</v>
      </c>
      <c r="M344" s="230">
        <f t="shared" ca="1" si="93"/>
        <v>0</v>
      </c>
      <c r="N344" s="230">
        <f t="shared" ca="1" si="94"/>
        <v>0</v>
      </c>
      <c r="O344" s="231">
        <f t="shared" ca="1" si="95"/>
        <v>0</v>
      </c>
      <c r="P344" s="232">
        <f t="shared" ca="1" si="96"/>
        <v>0</v>
      </c>
      <c r="Q344" s="233">
        <f t="shared" ca="1" si="86"/>
        <v>0</v>
      </c>
      <c r="R344" s="233">
        <f ca="1">IF(LEN(B344)&gt;0,'11'!R344-'11'!Q344,"")</f>
        <v>0</v>
      </c>
      <c r="S344" s="234"/>
      <c r="T344" s="34"/>
      <c r="U344" s="34"/>
      <c r="V344" s="34"/>
      <c r="W344" s="34"/>
      <c r="X344" s="34"/>
      <c r="Y344" s="34"/>
      <c r="AB344" s="167">
        <f>ROW()</f>
        <v>344</v>
      </c>
      <c r="AC344" s="168">
        <f t="shared" ca="1" si="69"/>
        <v>0</v>
      </c>
      <c r="AD344" s="168">
        <f t="shared" ca="1" si="70"/>
        <v>0</v>
      </c>
      <c r="AE344" s="169" t="str">
        <f t="shared" ca="1" si="87"/>
        <v>-</v>
      </c>
      <c r="AF344" s="168" t="str">
        <f t="shared" ca="1" si="88"/>
        <v>-</v>
      </c>
      <c r="AG344" s="169" t="str">
        <f t="shared" ca="1" si="89"/>
        <v>-</v>
      </c>
      <c r="AH344" s="168" t="str">
        <f t="shared" ca="1" si="90"/>
        <v>-</v>
      </c>
      <c r="AI344" s="168">
        <f t="shared" ca="1" si="91"/>
        <v>0</v>
      </c>
      <c r="AJ344" s="170">
        <f t="shared" ca="1" si="92"/>
        <v>0</v>
      </c>
      <c r="AK344" s="168">
        <f t="shared" ca="1" si="71"/>
        <v>0</v>
      </c>
      <c r="AL344" s="168">
        <f t="shared" ca="1" si="72"/>
        <v>0</v>
      </c>
    </row>
    <row r="345" spans="1:38" ht="27" customHeight="1" x14ac:dyDescent="0.2">
      <c r="A345" s="56">
        <v>330</v>
      </c>
      <c r="B345" s="309" t="str">
        <f t="shared" ca="1" si="66"/>
        <v>A330</v>
      </c>
      <c r="C345" s="309"/>
      <c r="D345" s="57" t="str">
        <f t="shared" ca="1" si="67"/>
        <v/>
      </c>
      <c r="E345" s="59" t="str">
        <f t="shared" ca="1" si="68"/>
        <v/>
      </c>
      <c r="F345" s="215">
        <f ca="1">IF(LEN(B345)&gt;0,'OBRAČUNANA OSNOVNA PLAČA'!L339,"")</f>
        <v>0</v>
      </c>
      <c r="G345" s="60"/>
      <c r="H345" s="60"/>
      <c r="I345" s="60"/>
      <c r="J345" s="60"/>
      <c r="K345" s="60"/>
      <c r="L345" s="229">
        <f t="shared" si="85"/>
        <v>0</v>
      </c>
      <c r="M345" s="230">
        <f t="shared" ca="1" si="93"/>
        <v>0</v>
      </c>
      <c r="N345" s="230">
        <f t="shared" ca="1" si="94"/>
        <v>0</v>
      </c>
      <c r="O345" s="231">
        <f t="shared" ca="1" si="95"/>
        <v>0</v>
      </c>
      <c r="P345" s="232">
        <f t="shared" ca="1" si="96"/>
        <v>0</v>
      </c>
      <c r="Q345" s="233">
        <f t="shared" ca="1" si="86"/>
        <v>0</v>
      </c>
      <c r="R345" s="233">
        <f ca="1">IF(LEN(B345)&gt;0,'11'!R345-'11'!Q345,"")</f>
        <v>0</v>
      </c>
      <c r="S345" s="234"/>
      <c r="T345" s="34"/>
      <c r="U345" s="34"/>
      <c r="V345" s="34"/>
      <c r="W345" s="34"/>
      <c r="X345" s="34"/>
      <c r="Y345" s="34"/>
      <c r="AB345" s="167">
        <f>ROW()</f>
        <v>345</v>
      </c>
      <c r="AC345" s="168">
        <f t="shared" ca="1" si="69"/>
        <v>0</v>
      </c>
      <c r="AD345" s="168">
        <f t="shared" ca="1" si="70"/>
        <v>0</v>
      </c>
      <c r="AE345" s="169" t="str">
        <f t="shared" ca="1" si="87"/>
        <v>-</v>
      </c>
      <c r="AF345" s="168" t="str">
        <f t="shared" ca="1" si="88"/>
        <v>-</v>
      </c>
      <c r="AG345" s="169" t="str">
        <f t="shared" ca="1" si="89"/>
        <v>-</v>
      </c>
      <c r="AH345" s="168" t="str">
        <f t="shared" ca="1" si="90"/>
        <v>-</v>
      </c>
      <c r="AI345" s="168">
        <f t="shared" ca="1" si="91"/>
        <v>0</v>
      </c>
      <c r="AJ345" s="170">
        <f t="shared" ca="1" si="92"/>
        <v>0</v>
      </c>
      <c r="AK345" s="168">
        <f t="shared" ca="1" si="71"/>
        <v>0</v>
      </c>
      <c r="AL345" s="168">
        <f t="shared" ca="1" si="72"/>
        <v>0</v>
      </c>
    </row>
    <row r="346" spans="1:38" ht="27" customHeight="1" x14ac:dyDescent="0.2">
      <c r="A346" s="56">
        <v>331</v>
      </c>
      <c r="B346" s="309" t="str">
        <f t="shared" ca="1" si="66"/>
        <v>A331</v>
      </c>
      <c r="C346" s="309"/>
      <c r="D346" s="57" t="str">
        <f t="shared" ca="1" si="67"/>
        <v/>
      </c>
      <c r="E346" s="59" t="str">
        <f t="shared" ca="1" si="68"/>
        <v/>
      </c>
      <c r="F346" s="215">
        <f ca="1">IF(LEN(B346)&gt;0,'OBRAČUNANA OSNOVNA PLAČA'!L340,"")</f>
        <v>0</v>
      </c>
      <c r="G346" s="60"/>
      <c r="H346" s="60"/>
      <c r="I346" s="60"/>
      <c r="J346" s="60"/>
      <c r="K346" s="60"/>
      <c r="L346" s="229">
        <f t="shared" si="85"/>
        <v>0</v>
      </c>
      <c r="M346" s="230">
        <f t="shared" ca="1" si="93"/>
        <v>0</v>
      </c>
      <c r="N346" s="230">
        <f t="shared" ca="1" si="94"/>
        <v>0</v>
      </c>
      <c r="O346" s="231">
        <f t="shared" ca="1" si="95"/>
        <v>0</v>
      </c>
      <c r="P346" s="232">
        <f t="shared" ca="1" si="96"/>
        <v>0</v>
      </c>
      <c r="Q346" s="233">
        <f t="shared" ca="1" si="86"/>
        <v>0</v>
      </c>
      <c r="R346" s="233">
        <f ca="1">IF(LEN(B346)&gt;0,'11'!R346-'11'!Q346,"")</f>
        <v>0</v>
      </c>
      <c r="S346" s="234"/>
      <c r="T346" s="34"/>
      <c r="U346" s="34"/>
      <c r="V346" s="34"/>
      <c r="W346" s="34"/>
      <c r="X346" s="34"/>
      <c r="Y346" s="34"/>
      <c r="AB346" s="167">
        <f>ROW()</f>
        <v>346</v>
      </c>
      <c r="AC346" s="168">
        <f t="shared" ca="1" si="69"/>
        <v>0</v>
      </c>
      <c r="AD346" s="168">
        <f t="shared" ca="1" si="70"/>
        <v>0</v>
      </c>
      <c r="AE346" s="169" t="str">
        <f t="shared" ca="1" si="87"/>
        <v>-</v>
      </c>
      <c r="AF346" s="168" t="str">
        <f t="shared" ca="1" si="88"/>
        <v>-</v>
      </c>
      <c r="AG346" s="169" t="str">
        <f t="shared" ca="1" si="89"/>
        <v>-</v>
      </c>
      <c r="AH346" s="168" t="str">
        <f t="shared" ca="1" si="90"/>
        <v>-</v>
      </c>
      <c r="AI346" s="168">
        <f t="shared" ca="1" si="91"/>
        <v>0</v>
      </c>
      <c r="AJ346" s="170">
        <f t="shared" ca="1" si="92"/>
        <v>0</v>
      </c>
      <c r="AK346" s="168">
        <f t="shared" ca="1" si="71"/>
        <v>0</v>
      </c>
      <c r="AL346" s="168">
        <f t="shared" ca="1" si="72"/>
        <v>0</v>
      </c>
    </row>
    <row r="347" spans="1:38" ht="27" customHeight="1" x14ac:dyDescent="0.2">
      <c r="A347" s="56">
        <v>332</v>
      </c>
      <c r="B347" s="309" t="str">
        <f t="shared" ca="1" si="66"/>
        <v>A332</v>
      </c>
      <c r="C347" s="309"/>
      <c r="D347" s="57" t="str">
        <f t="shared" ca="1" si="67"/>
        <v/>
      </c>
      <c r="E347" s="59" t="str">
        <f t="shared" ca="1" si="68"/>
        <v/>
      </c>
      <c r="F347" s="215">
        <f ca="1">IF(LEN(B347)&gt;0,'OBRAČUNANA OSNOVNA PLAČA'!L341,"")</f>
        <v>0</v>
      </c>
      <c r="G347" s="60"/>
      <c r="H347" s="60"/>
      <c r="I347" s="60"/>
      <c r="J347" s="60"/>
      <c r="K347" s="60"/>
      <c r="L347" s="229">
        <f t="shared" si="85"/>
        <v>0</v>
      </c>
      <c r="M347" s="230">
        <f t="shared" ca="1" si="93"/>
        <v>0</v>
      </c>
      <c r="N347" s="230">
        <f t="shared" ca="1" si="94"/>
        <v>0</v>
      </c>
      <c r="O347" s="231">
        <f t="shared" ca="1" si="95"/>
        <v>0</v>
      </c>
      <c r="P347" s="232">
        <f t="shared" ca="1" si="96"/>
        <v>0</v>
      </c>
      <c r="Q347" s="233">
        <f t="shared" ca="1" si="86"/>
        <v>0</v>
      </c>
      <c r="R347" s="233">
        <f ca="1">IF(LEN(B347)&gt;0,'11'!R347-'11'!Q347,"")</f>
        <v>0</v>
      </c>
      <c r="S347" s="234"/>
      <c r="T347" s="34"/>
      <c r="U347" s="34"/>
      <c r="V347" s="34"/>
      <c r="W347" s="34"/>
      <c r="X347" s="34"/>
      <c r="Y347" s="34"/>
      <c r="AB347" s="167">
        <f>ROW()</f>
        <v>347</v>
      </c>
      <c r="AC347" s="168">
        <f t="shared" ca="1" si="69"/>
        <v>0</v>
      </c>
      <c r="AD347" s="168">
        <f t="shared" ca="1" si="70"/>
        <v>0</v>
      </c>
      <c r="AE347" s="169" t="str">
        <f t="shared" ca="1" si="87"/>
        <v>-</v>
      </c>
      <c r="AF347" s="168" t="str">
        <f t="shared" ca="1" si="88"/>
        <v>-</v>
      </c>
      <c r="AG347" s="169" t="str">
        <f t="shared" ca="1" si="89"/>
        <v>-</v>
      </c>
      <c r="AH347" s="168" t="str">
        <f t="shared" ca="1" si="90"/>
        <v>-</v>
      </c>
      <c r="AI347" s="168">
        <f t="shared" ca="1" si="91"/>
        <v>0</v>
      </c>
      <c r="AJ347" s="170">
        <f t="shared" ca="1" si="92"/>
        <v>0</v>
      </c>
      <c r="AK347" s="168">
        <f t="shared" ca="1" si="71"/>
        <v>0</v>
      </c>
      <c r="AL347" s="168">
        <f t="shared" ca="1" si="72"/>
        <v>0</v>
      </c>
    </row>
    <row r="348" spans="1:38" ht="27" customHeight="1" x14ac:dyDescent="0.2">
      <c r="A348" s="56">
        <v>333</v>
      </c>
      <c r="B348" s="309" t="str">
        <f t="shared" ca="1" si="66"/>
        <v>A333</v>
      </c>
      <c r="C348" s="309"/>
      <c r="D348" s="57" t="str">
        <f t="shared" ca="1" si="67"/>
        <v/>
      </c>
      <c r="E348" s="59" t="str">
        <f t="shared" ca="1" si="68"/>
        <v/>
      </c>
      <c r="F348" s="215">
        <f ca="1">IF(LEN(B348)&gt;0,'OBRAČUNANA OSNOVNA PLAČA'!L342,"")</f>
        <v>0</v>
      </c>
      <c r="G348" s="60"/>
      <c r="H348" s="60"/>
      <c r="I348" s="60"/>
      <c r="J348" s="60"/>
      <c r="K348" s="60"/>
      <c r="L348" s="229">
        <f t="shared" si="85"/>
        <v>0</v>
      </c>
      <c r="M348" s="230">
        <f t="shared" ca="1" si="93"/>
        <v>0</v>
      </c>
      <c r="N348" s="230">
        <f t="shared" ca="1" si="94"/>
        <v>0</v>
      </c>
      <c r="O348" s="231">
        <f t="shared" ca="1" si="95"/>
        <v>0</v>
      </c>
      <c r="P348" s="232">
        <f t="shared" ca="1" si="96"/>
        <v>0</v>
      </c>
      <c r="Q348" s="233">
        <f t="shared" ca="1" si="86"/>
        <v>0</v>
      </c>
      <c r="R348" s="233">
        <f ca="1">IF(LEN(B348)&gt;0,'11'!R348-'11'!Q348,"")</f>
        <v>0</v>
      </c>
      <c r="S348" s="234"/>
      <c r="T348" s="34"/>
      <c r="U348" s="34"/>
      <c r="V348" s="34"/>
      <c r="W348" s="34"/>
      <c r="X348" s="34"/>
      <c r="Y348" s="34"/>
      <c r="AB348" s="167">
        <f>ROW()</f>
        <v>348</v>
      </c>
      <c r="AC348" s="168">
        <f t="shared" ca="1" si="69"/>
        <v>0</v>
      </c>
      <c r="AD348" s="168">
        <f t="shared" ca="1" si="70"/>
        <v>0</v>
      </c>
      <c r="AE348" s="169" t="str">
        <f t="shared" ca="1" si="87"/>
        <v>-</v>
      </c>
      <c r="AF348" s="168" t="str">
        <f t="shared" ca="1" si="88"/>
        <v>-</v>
      </c>
      <c r="AG348" s="169" t="str">
        <f t="shared" ca="1" si="89"/>
        <v>-</v>
      </c>
      <c r="AH348" s="168" t="str">
        <f t="shared" ca="1" si="90"/>
        <v>-</v>
      </c>
      <c r="AI348" s="168">
        <f t="shared" ca="1" si="91"/>
        <v>0</v>
      </c>
      <c r="AJ348" s="170">
        <f t="shared" ca="1" si="92"/>
        <v>0</v>
      </c>
      <c r="AK348" s="168">
        <f t="shared" ca="1" si="71"/>
        <v>0</v>
      </c>
      <c r="AL348" s="168">
        <f t="shared" ca="1" si="72"/>
        <v>0</v>
      </c>
    </row>
    <row r="349" spans="1:38" ht="27" customHeight="1" x14ac:dyDescent="0.2">
      <c r="A349" s="56">
        <v>334</v>
      </c>
      <c r="B349" s="309" t="str">
        <f t="shared" ca="1" si="66"/>
        <v>A334</v>
      </c>
      <c r="C349" s="309"/>
      <c r="D349" s="57" t="str">
        <f t="shared" ca="1" si="67"/>
        <v/>
      </c>
      <c r="E349" s="59" t="str">
        <f t="shared" ca="1" si="68"/>
        <v/>
      </c>
      <c r="F349" s="215">
        <f ca="1">IF(LEN(B349)&gt;0,'OBRAČUNANA OSNOVNA PLAČA'!L343,"")</f>
        <v>0</v>
      </c>
      <c r="G349" s="60"/>
      <c r="H349" s="60"/>
      <c r="I349" s="60"/>
      <c r="J349" s="60"/>
      <c r="K349" s="60"/>
      <c r="L349" s="229">
        <f t="shared" si="85"/>
        <v>0</v>
      </c>
      <c r="M349" s="230">
        <f t="shared" ca="1" si="93"/>
        <v>0</v>
      </c>
      <c r="N349" s="230">
        <f t="shared" ca="1" si="94"/>
        <v>0</v>
      </c>
      <c r="O349" s="231">
        <f t="shared" ca="1" si="95"/>
        <v>0</v>
      </c>
      <c r="P349" s="232">
        <f t="shared" ca="1" si="96"/>
        <v>0</v>
      </c>
      <c r="Q349" s="233">
        <f t="shared" ca="1" si="86"/>
        <v>0</v>
      </c>
      <c r="R349" s="233">
        <f ca="1">IF(LEN(B349)&gt;0,'11'!R349-'11'!Q349,"")</f>
        <v>0</v>
      </c>
      <c r="S349" s="234"/>
      <c r="T349" s="34"/>
      <c r="U349" s="34"/>
      <c r="V349" s="34"/>
      <c r="W349" s="34"/>
      <c r="X349" s="34"/>
      <c r="Y349" s="34"/>
      <c r="AB349" s="167">
        <f>ROW()</f>
        <v>349</v>
      </c>
      <c r="AC349" s="168">
        <f t="shared" ca="1" si="69"/>
        <v>0</v>
      </c>
      <c r="AD349" s="168">
        <f t="shared" ca="1" si="70"/>
        <v>0</v>
      </c>
      <c r="AE349" s="169" t="str">
        <f t="shared" ca="1" si="87"/>
        <v>-</v>
      </c>
      <c r="AF349" s="168" t="str">
        <f t="shared" ca="1" si="88"/>
        <v>-</v>
      </c>
      <c r="AG349" s="169" t="str">
        <f t="shared" ca="1" si="89"/>
        <v>-</v>
      </c>
      <c r="AH349" s="168" t="str">
        <f t="shared" ca="1" si="90"/>
        <v>-</v>
      </c>
      <c r="AI349" s="168">
        <f t="shared" ca="1" si="91"/>
        <v>0</v>
      </c>
      <c r="AJ349" s="170">
        <f t="shared" ca="1" si="92"/>
        <v>0</v>
      </c>
      <c r="AK349" s="168">
        <f t="shared" ca="1" si="71"/>
        <v>0</v>
      </c>
      <c r="AL349" s="168">
        <f t="shared" ca="1" si="72"/>
        <v>0</v>
      </c>
    </row>
    <row r="350" spans="1:38" ht="27" customHeight="1" x14ac:dyDescent="0.2">
      <c r="A350" s="56">
        <v>335</v>
      </c>
      <c r="B350" s="309" t="str">
        <f t="shared" ca="1" si="66"/>
        <v>A335</v>
      </c>
      <c r="C350" s="309"/>
      <c r="D350" s="57" t="str">
        <f t="shared" ca="1" si="67"/>
        <v/>
      </c>
      <c r="E350" s="59" t="str">
        <f t="shared" ca="1" si="68"/>
        <v/>
      </c>
      <c r="F350" s="215">
        <f ca="1">IF(LEN(B350)&gt;0,'OBRAČUNANA OSNOVNA PLAČA'!L344,"")</f>
        <v>0</v>
      </c>
      <c r="G350" s="60"/>
      <c r="H350" s="60"/>
      <c r="I350" s="60"/>
      <c r="J350" s="60"/>
      <c r="K350" s="60"/>
      <c r="L350" s="229">
        <f t="shared" si="85"/>
        <v>0</v>
      </c>
      <c r="M350" s="230">
        <f t="shared" ca="1" si="93"/>
        <v>0</v>
      </c>
      <c r="N350" s="230">
        <f t="shared" ca="1" si="94"/>
        <v>0</v>
      </c>
      <c r="O350" s="231">
        <f t="shared" ca="1" si="95"/>
        <v>0</v>
      </c>
      <c r="P350" s="232">
        <f t="shared" ca="1" si="96"/>
        <v>0</v>
      </c>
      <c r="Q350" s="233">
        <f t="shared" ca="1" si="86"/>
        <v>0</v>
      </c>
      <c r="R350" s="233">
        <f ca="1">IF(LEN(B350)&gt;0,'11'!R350-'11'!Q350,"")</f>
        <v>0</v>
      </c>
      <c r="S350" s="234"/>
      <c r="T350" s="34"/>
      <c r="U350" s="34"/>
      <c r="V350" s="34"/>
      <c r="W350" s="34"/>
      <c r="X350" s="34"/>
      <c r="Y350" s="34"/>
      <c r="AB350" s="167">
        <f>ROW()</f>
        <v>350</v>
      </c>
      <c r="AC350" s="168">
        <f t="shared" ca="1" si="69"/>
        <v>0</v>
      </c>
      <c r="AD350" s="168">
        <f t="shared" ca="1" si="70"/>
        <v>0</v>
      </c>
      <c r="AE350" s="169" t="str">
        <f t="shared" ca="1" si="87"/>
        <v>-</v>
      </c>
      <c r="AF350" s="168" t="str">
        <f t="shared" ca="1" si="88"/>
        <v>-</v>
      </c>
      <c r="AG350" s="169" t="str">
        <f t="shared" ca="1" si="89"/>
        <v>-</v>
      </c>
      <c r="AH350" s="168" t="str">
        <f t="shared" ca="1" si="90"/>
        <v>-</v>
      </c>
      <c r="AI350" s="168">
        <f t="shared" ca="1" si="91"/>
        <v>0</v>
      </c>
      <c r="AJ350" s="170">
        <f t="shared" ca="1" si="92"/>
        <v>0</v>
      </c>
      <c r="AK350" s="168">
        <f t="shared" ca="1" si="71"/>
        <v>0</v>
      </c>
      <c r="AL350" s="168">
        <f t="shared" ca="1" si="72"/>
        <v>0</v>
      </c>
    </row>
    <row r="351" spans="1:38" ht="27" customHeight="1" x14ac:dyDescent="0.2">
      <c r="A351" s="56">
        <v>336</v>
      </c>
      <c r="B351" s="309" t="str">
        <f t="shared" ca="1" si="66"/>
        <v>A336</v>
      </c>
      <c r="C351" s="309"/>
      <c r="D351" s="57" t="str">
        <f t="shared" ca="1" si="67"/>
        <v/>
      </c>
      <c r="E351" s="59" t="str">
        <f t="shared" ca="1" si="68"/>
        <v/>
      </c>
      <c r="F351" s="215">
        <f ca="1">IF(LEN(B351)&gt;0,'OBRAČUNANA OSNOVNA PLAČA'!L345,"")</f>
        <v>0</v>
      </c>
      <c r="G351" s="60"/>
      <c r="H351" s="60"/>
      <c r="I351" s="60"/>
      <c r="J351" s="60"/>
      <c r="K351" s="60"/>
      <c r="L351" s="229">
        <f t="shared" si="85"/>
        <v>0</v>
      </c>
      <c r="M351" s="230">
        <f t="shared" ca="1" si="93"/>
        <v>0</v>
      </c>
      <c r="N351" s="230">
        <f t="shared" ca="1" si="94"/>
        <v>0</v>
      </c>
      <c r="O351" s="231">
        <f t="shared" ca="1" si="95"/>
        <v>0</v>
      </c>
      <c r="P351" s="232">
        <f t="shared" ca="1" si="96"/>
        <v>0</v>
      </c>
      <c r="Q351" s="233">
        <f t="shared" ca="1" si="86"/>
        <v>0</v>
      </c>
      <c r="R351" s="233">
        <f ca="1">IF(LEN(B351)&gt;0,'11'!R351-'11'!Q351,"")</f>
        <v>0</v>
      </c>
      <c r="S351" s="234"/>
      <c r="T351" s="34"/>
      <c r="U351" s="34"/>
      <c r="V351" s="34"/>
      <c r="W351" s="34"/>
      <c r="X351" s="34"/>
      <c r="Y351" s="34"/>
      <c r="AB351" s="167">
        <f>ROW()</f>
        <v>351</v>
      </c>
      <c r="AC351" s="168">
        <f t="shared" ca="1" si="69"/>
        <v>0</v>
      </c>
      <c r="AD351" s="168">
        <f t="shared" ca="1" si="70"/>
        <v>0</v>
      </c>
      <c r="AE351" s="169" t="str">
        <f t="shared" ca="1" si="87"/>
        <v>-</v>
      </c>
      <c r="AF351" s="168" t="str">
        <f t="shared" ca="1" si="88"/>
        <v>-</v>
      </c>
      <c r="AG351" s="169" t="str">
        <f t="shared" ca="1" si="89"/>
        <v>-</v>
      </c>
      <c r="AH351" s="168" t="str">
        <f t="shared" ca="1" si="90"/>
        <v>-</v>
      </c>
      <c r="AI351" s="168">
        <f t="shared" ca="1" si="91"/>
        <v>0</v>
      </c>
      <c r="AJ351" s="170">
        <f t="shared" ca="1" si="92"/>
        <v>0</v>
      </c>
      <c r="AK351" s="168">
        <f t="shared" ca="1" si="71"/>
        <v>0</v>
      </c>
      <c r="AL351" s="168">
        <f t="shared" ca="1" si="72"/>
        <v>0</v>
      </c>
    </row>
    <row r="352" spans="1:38" ht="27" customHeight="1" x14ac:dyDescent="0.2">
      <c r="A352" s="56">
        <v>337</v>
      </c>
      <c r="B352" s="309" t="str">
        <f t="shared" ca="1" si="66"/>
        <v>A337</v>
      </c>
      <c r="C352" s="309"/>
      <c r="D352" s="57" t="str">
        <f t="shared" ca="1" si="67"/>
        <v/>
      </c>
      <c r="E352" s="59" t="str">
        <f t="shared" ca="1" si="68"/>
        <v/>
      </c>
      <c r="F352" s="215">
        <f ca="1">IF(LEN(B352)&gt;0,'OBRAČUNANA OSNOVNA PLAČA'!L346,"")</f>
        <v>0</v>
      </c>
      <c r="G352" s="60"/>
      <c r="H352" s="60"/>
      <c r="I352" s="60"/>
      <c r="J352" s="60"/>
      <c r="K352" s="60"/>
      <c r="L352" s="229">
        <f t="shared" si="85"/>
        <v>0</v>
      </c>
      <c r="M352" s="230">
        <f t="shared" ca="1" si="93"/>
        <v>0</v>
      </c>
      <c r="N352" s="230">
        <f t="shared" ca="1" si="94"/>
        <v>0</v>
      </c>
      <c r="O352" s="231">
        <f t="shared" ca="1" si="95"/>
        <v>0</v>
      </c>
      <c r="P352" s="232">
        <f t="shared" ca="1" si="96"/>
        <v>0</v>
      </c>
      <c r="Q352" s="233">
        <f t="shared" ca="1" si="86"/>
        <v>0</v>
      </c>
      <c r="R352" s="233">
        <f ca="1">IF(LEN(B352)&gt;0,'11'!R352-'11'!Q352,"")</f>
        <v>0</v>
      </c>
      <c r="S352" s="234"/>
      <c r="T352" s="34"/>
      <c r="U352" s="34"/>
      <c r="V352" s="34"/>
      <c r="W352" s="34"/>
      <c r="X352" s="34"/>
      <c r="Y352" s="34"/>
      <c r="AB352" s="167">
        <f>ROW()</f>
        <v>352</v>
      </c>
      <c r="AC352" s="168">
        <f t="shared" ca="1" si="69"/>
        <v>0</v>
      </c>
      <c r="AD352" s="168">
        <f t="shared" ca="1" si="70"/>
        <v>0</v>
      </c>
      <c r="AE352" s="169" t="str">
        <f t="shared" ca="1" si="87"/>
        <v>-</v>
      </c>
      <c r="AF352" s="168" t="str">
        <f t="shared" ca="1" si="88"/>
        <v>-</v>
      </c>
      <c r="AG352" s="169" t="str">
        <f t="shared" ca="1" si="89"/>
        <v>-</v>
      </c>
      <c r="AH352" s="168" t="str">
        <f t="shared" ca="1" si="90"/>
        <v>-</v>
      </c>
      <c r="AI352" s="168">
        <f t="shared" ca="1" si="91"/>
        <v>0</v>
      </c>
      <c r="AJ352" s="170">
        <f t="shared" ca="1" si="92"/>
        <v>0</v>
      </c>
      <c r="AK352" s="168">
        <f t="shared" ca="1" si="71"/>
        <v>0</v>
      </c>
      <c r="AL352" s="168">
        <f t="shared" ca="1" si="72"/>
        <v>0</v>
      </c>
    </row>
    <row r="353" spans="1:38" ht="27" customHeight="1" x14ac:dyDescent="0.2">
      <c r="A353" s="56">
        <v>338</v>
      </c>
      <c r="B353" s="309" t="str">
        <f t="shared" ca="1" si="66"/>
        <v>A338</v>
      </c>
      <c r="C353" s="309"/>
      <c r="D353" s="57" t="str">
        <f t="shared" ca="1" si="67"/>
        <v/>
      </c>
      <c r="E353" s="59" t="str">
        <f t="shared" ca="1" si="68"/>
        <v/>
      </c>
      <c r="F353" s="215">
        <f ca="1">IF(LEN(B353)&gt;0,'OBRAČUNANA OSNOVNA PLAČA'!L347,"")</f>
        <v>0</v>
      </c>
      <c r="G353" s="60"/>
      <c r="H353" s="60"/>
      <c r="I353" s="60"/>
      <c r="J353" s="60"/>
      <c r="K353" s="60"/>
      <c r="L353" s="229">
        <f t="shared" si="85"/>
        <v>0</v>
      </c>
      <c r="M353" s="230">
        <f t="shared" ca="1" si="93"/>
        <v>0</v>
      </c>
      <c r="N353" s="230">
        <f t="shared" ca="1" si="94"/>
        <v>0</v>
      </c>
      <c r="O353" s="231">
        <f t="shared" ca="1" si="95"/>
        <v>0</v>
      </c>
      <c r="P353" s="232">
        <f t="shared" ca="1" si="96"/>
        <v>0</v>
      </c>
      <c r="Q353" s="233">
        <f t="shared" ca="1" si="86"/>
        <v>0</v>
      </c>
      <c r="R353" s="233">
        <f ca="1">IF(LEN(B353)&gt;0,'11'!R353-'11'!Q353,"")</f>
        <v>0</v>
      </c>
      <c r="S353" s="234"/>
      <c r="T353" s="34"/>
      <c r="U353" s="34"/>
      <c r="V353" s="34"/>
      <c r="W353" s="34"/>
      <c r="X353" s="34"/>
      <c r="Y353" s="34"/>
      <c r="AB353" s="167">
        <f>ROW()</f>
        <v>353</v>
      </c>
      <c r="AC353" s="168">
        <f t="shared" ca="1" si="69"/>
        <v>0</v>
      </c>
      <c r="AD353" s="168">
        <f t="shared" ca="1" si="70"/>
        <v>0</v>
      </c>
      <c r="AE353" s="169" t="str">
        <f t="shared" ca="1" si="87"/>
        <v>-</v>
      </c>
      <c r="AF353" s="168" t="str">
        <f t="shared" ca="1" si="88"/>
        <v>-</v>
      </c>
      <c r="AG353" s="169" t="str">
        <f t="shared" ca="1" si="89"/>
        <v>-</v>
      </c>
      <c r="AH353" s="168" t="str">
        <f t="shared" ca="1" si="90"/>
        <v>-</v>
      </c>
      <c r="AI353" s="168">
        <f t="shared" ca="1" si="91"/>
        <v>0</v>
      </c>
      <c r="AJ353" s="170">
        <f t="shared" ca="1" si="92"/>
        <v>0</v>
      </c>
      <c r="AK353" s="168">
        <f t="shared" ca="1" si="71"/>
        <v>0</v>
      </c>
      <c r="AL353" s="168">
        <f t="shared" ca="1" si="72"/>
        <v>0</v>
      </c>
    </row>
    <row r="354" spans="1:38" ht="27" customHeight="1" x14ac:dyDescent="0.2">
      <c r="A354" s="56">
        <v>339</v>
      </c>
      <c r="B354" s="309" t="str">
        <f t="shared" ca="1" si="66"/>
        <v>A339</v>
      </c>
      <c r="C354" s="309"/>
      <c r="D354" s="57" t="str">
        <f t="shared" ca="1" si="67"/>
        <v/>
      </c>
      <c r="E354" s="59" t="str">
        <f t="shared" ca="1" si="68"/>
        <v/>
      </c>
      <c r="F354" s="215">
        <f ca="1">IF(LEN(B354)&gt;0,'OBRAČUNANA OSNOVNA PLAČA'!L348,"")</f>
        <v>0</v>
      </c>
      <c r="G354" s="60"/>
      <c r="H354" s="60"/>
      <c r="I354" s="60"/>
      <c r="J354" s="60"/>
      <c r="K354" s="60"/>
      <c r="L354" s="229">
        <f t="shared" si="85"/>
        <v>0</v>
      </c>
      <c r="M354" s="230">
        <f t="shared" ca="1" si="93"/>
        <v>0</v>
      </c>
      <c r="N354" s="230">
        <f t="shared" ca="1" si="94"/>
        <v>0</v>
      </c>
      <c r="O354" s="231">
        <f t="shared" ca="1" si="95"/>
        <v>0</v>
      </c>
      <c r="P354" s="232">
        <f t="shared" ca="1" si="96"/>
        <v>0</v>
      </c>
      <c r="Q354" s="233">
        <f t="shared" ca="1" si="86"/>
        <v>0</v>
      </c>
      <c r="R354" s="233">
        <f ca="1">IF(LEN(B354)&gt;0,'11'!R354-'11'!Q354,"")</f>
        <v>0</v>
      </c>
      <c r="S354" s="234"/>
      <c r="T354" s="34"/>
      <c r="U354" s="34"/>
      <c r="V354" s="34"/>
      <c r="W354" s="34"/>
      <c r="X354" s="34"/>
      <c r="Y354" s="34"/>
      <c r="AB354" s="167">
        <f>ROW()</f>
        <v>354</v>
      </c>
      <c r="AC354" s="168">
        <f t="shared" ca="1" si="69"/>
        <v>0</v>
      </c>
      <c r="AD354" s="168">
        <f t="shared" ca="1" si="70"/>
        <v>0</v>
      </c>
      <c r="AE354" s="169" t="str">
        <f t="shared" ca="1" si="87"/>
        <v>-</v>
      </c>
      <c r="AF354" s="168" t="str">
        <f t="shared" ca="1" si="88"/>
        <v>-</v>
      </c>
      <c r="AG354" s="169" t="str">
        <f t="shared" ca="1" si="89"/>
        <v>-</v>
      </c>
      <c r="AH354" s="168" t="str">
        <f t="shared" ca="1" si="90"/>
        <v>-</v>
      </c>
      <c r="AI354" s="168">
        <f t="shared" ca="1" si="91"/>
        <v>0</v>
      </c>
      <c r="AJ354" s="170">
        <f t="shared" ca="1" si="92"/>
        <v>0</v>
      </c>
      <c r="AK354" s="168">
        <f t="shared" ca="1" si="71"/>
        <v>0</v>
      </c>
      <c r="AL354" s="168">
        <f t="shared" ca="1" si="72"/>
        <v>0</v>
      </c>
    </row>
    <row r="355" spans="1:38" ht="27" customHeight="1" x14ac:dyDescent="0.2">
      <c r="A355" s="56">
        <v>340</v>
      </c>
      <c r="B355" s="309" t="str">
        <f t="shared" ca="1" si="66"/>
        <v>A340</v>
      </c>
      <c r="C355" s="309"/>
      <c r="D355" s="57" t="str">
        <f t="shared" ca="1" si="67"/>
        <v/>
      </c>
      <c r="E355" s="59" t="str">
        <f t="shared" ca="1" si="68"/>
        <v/>
      </c>
      <c r="F355" s="215">
        <f ca="1">IF(LEN(B355)&gt;0,'OBRAČUNANA OSNOVNA PLAČA'!L349,"")</f>
        <v>0</v>
      </c>
      <c r="G355" s="60"/>
      <c r="H355" s="60"/>
      <c r="I355" s="60"/>
      <c r="J355" s="60"/>
      <c r="K355" s="60"/>
      <c r="L355" s="229">
        <f t="shared" si="85"/>
        <v>0</v>
      </c>
      <c r="M355" s="230">
        <f t="shared" ca="1" si="93"/>
        <v>0</v>
      </c>
      <c r="N355" s="230">
        <f t="shared" ca="1" si="94"/>
        <v>0</v>
      </c>
      <c r="O355" s="231">
        <f t="shared" ca="1" si="95"/>
        <v>0</v>
      </c>
      <c r="P355" s="232">
        <f t="shared" ca="1" si="96"/>
        <v>0</v>
      </c>
      <c r="Q355" s="233">
        <f t="shared" ca="1" si="86"/>
        <v>0</v>
      </c>
      <c r="R355" s="233">
        <f ca="1">IF(LEN(B355)&gt;0,'11'!R355-'11'!Q355,"")</f>
        <v>0</v>
      </c>
      <c r="S355" s="234"/>
      <c r="T355" s="34"/>
      <c r="U355" s="34"/>
      <c r="V355" s="34"/>
      <c r="W355" s="34"/>
      <c r="X355" s="34"/>
      <c r="Y355" s="34"/>
      <c r="AB355" s="167">
        <f>ROW()</f>
        <v>355</v>
      </c>
      <c r="AC355" s="168">
        <f t="shared" ca="1" si="69"/>
        <v>0</v>
      </c>
      <c r="AD355" s="168">
        <f t="shared" ca="1" si="70"/>
        <v>0</v>
      </c>
      <c r="AE355" s="169" t="str">
        <f t="shared" ca="1" si="87"/>
        <v>-</v>
      </c>
      <c r="AF355" s="168" t="str">
        <f t="shared" ca="1" si="88"/>
        <v>-</v>
      </c>
      <c r="AG355" s="169" t="str">
        <f t="shared" ca="1" si="89"/>
        <v>-</v>
      </c>
      <c r="AH355" s="168" t="str">
        <f t="shared" ca="1" si="90"/>
        <v>-</v>
      </c>
      <c r="AI355" s="168">
        <f t="shared" ca="1" si="91"/>
        <v>0</v>
      </c>
      <c r="AJ355" s="170">
        <f t="shared" ca="1" si="92"/>
        <v>0</v>
      </c>
      <c r="AK355" s="168">
        <f t="shared" ca="1" si="71"/>
        <v>0</v>
      </c>
      <c r="AL355" s="168">
        <f t="shared" ca="1" si="72"/>
        <v>0</v>
      </c>
    </row>
    <row r="356" spans="1:38" ht="27" customHeight="1" x14ac:dyDescent="0.2">
      <c r="A356" s="56">
        <v>341</v>
      </c>
      <c r="B356" s="309" t="str">
        <f t="shared" ca="1" si="66"/>
        <v>A341</v>
      </c>
      <c r="C356" s="309"/>
      <c r="D356" s="57" t="str">
        <f t="shared" ca="1" si="67"/>
        <v/>
      </c>
      <c r="E356" s="59" t="str">
        <f t="shared" ca="1" si="68"/>
        <v/>
      </c>
      <c r="F356" s="215">
        <f ca="1">IF(LEN(B356)&gt;0,'OBRAČUNANA OSNOVNA PLAČA'!L350,"")</f>
        <v>0</v>
      </c>
      <c r="G356" s="60"/>
      <c r="H356" s="60"/>
      <c r="I356" s="60"/>
      <c r="J356" s="60"/>
      <c r="K356" s="60"/>
      <c r="L356" s="229">
        <f t="shared" si="85"/>
        <v>0</v>
      </c>
      <c r="M356" s="230">
        <f t="shared" ca="1" si="93"/>
        <v>0</v>
      </c>
      <c r="N356" s="230">
        <f t="shared" ca="1" si="94"/>
        <v>0</v>
      </c>
      <c r="O356" s="231">
        <f t="shared" ca="1" si="95"/>
        <v>0</v>
      </c>
      <c r="P356" s="232">
        <f t="shared" ca="1" si="96"/>
        <v>0</v>
      </c>
      <c r="Q356" s="233">
        <f t="shared" ca="1" si="86"/>
        <v>0</v>
      </c>
      <c r="R356" s="233">
        <f ca="1">IF(LEN(B356)&gt;0,'11'!R356-'11'!Q356,"")</f>
        <v>0</v>
      </c>
      <c r="S356" s="234"/>
      <c r="T356" s="34"/>
      <c r="U356" s="34"/>
      <c r="V356" s="34"/>
      <c r="W356" s="34"/>
      <c r="X356" s="34"/>
      <c r="Y356" s="34"/>
      <c r="AB356" s="167">
        <f>ROW()</f>
        <v>356</v>
      </c>
      <c r="AC356" s="168">
        <f t="shared" ca="1" si="69"/>
        <v>0</v>
      </c>
      <c r="AD356" s="168">
        <f t="shared" ca="1" si="70"/>
        <v>0</v>
      </c>
      <c r="AE356" s="169" t="str">
        <f t="shared" ca="1" si="87"/>
        <v>-</v>
      </c>
      <c r="AF356" s="168" t="str">
        <f t="shared" ca="1" si="88"/>
        <v>-</v>
      </c>
      <c r="AG356" s="169" t="str">
        <f t="shared" ca="1" si="89"/>
        <v>-</v>
      </c>
      <c r="AH356" s="168" t="str">
        <f t="shared" ca="1" si="90"/>
        <v>-</v>
      </c>
      <c r="AI356" s="168">
        <f t="shared" ca="1" si="91"/>
        <v>0</v>
      </c>
      <c r="AJ356" s="170">
        <f t="shared" ca="1" si="92"/>
        <v>0</v>
      </c>
      <c r="AK356" s="168">
        <f t="shared" ca="1" si="71"/>
        <v>0</v>
      </c>
      <c r="AL356" s="168">
        <f t="shared" ca="1" si="72"/>
        <v>0</v>
      </c>
    </row>
    <row r="357" spans="1:38" ht="27" customHeight="1" x14ac:dyDescent="0.2">
      <c r="A357" s="56">
        <v>342</v>
      </c>
      <c r="B357" s="309" t="str">
        <f t="shared" ca="1" si="66"/>
        <v>A342</v>
      </c>
      <c r="C357" s="309"/>
      <c r="D357" s="57" t="str">
        <f t="shared" ca="1" si="67"/>
        <v/>
      </c>
      <c r="E357" s="59" t="str">
        <f t="shared" ca="1" si="68"/>
        <v/>
      </c>
      <c r="F357" s="215">
        <f ca="1">IF(LEN(B357)&gt;0,'OBRAČUNANA OSNOVNA PLAČA'!L351,"")</f>
        <v>0</v>
      </c>
      <c r="G357" s="60"/>
      <c r="H357" s="60"/>
      <c r="I357" s="60"/>
      <c r="J357" s="60"/>
      <c r="K357" s="60"/>
      <c r="L357" s="229">
        <f t="shared" si="85"/>
        <v>0</v>
      </c>
      <c r="M357" s="230">
        <f t="shared" ca="1" si="93"/>
        <v>0</v>
      </c>
      <c r="N357" s="230">
        <f t="shared" ca="1" si="94"/>
        <v>0</v>
      </c>
      <c r="O357" s="231">
        <f t="shared" ca="1" si="95"/>
        <v>0</v>
      </c>
      <c r="P357" s="232">
        <f t="shared" ca="1" si="96"/>
        <v>0</v>
      </c>
      <c r="Q357" s="233">
        <f t="shared" ca="1" si="86"/>
        <v>0</v>
      </c>
      <c r="R357" s="233">
        <f ca="1">IF(LEN(B357)&gt;0,'11'!R357-'11'!Q357,"")</f>
        <v>0</v>
      </c>
      <c r="S357" s="234"/>
      <c r="T357" s="34"/>
      <c r="U357" s="34"/>
      <c r="V357" s="34"/>
      <c r="W357" s="34"/>
      <c r="X357" s="34"/>
      <c r="Y357" s="34"/>
      <c r="AB357" s="167">
        <f>ROW()</f>
        <v>357</v>
      </c>
      <c r="AC357" s="168">
        <f t="shared" ca="1" si="69"/>
        <v>0</v>
      </c>
      <c r="AD357" s="168">
        <f t="shared" ca="1" si="70"/>
        <v>0</v>
      </c>
      <c r="AE357" s="169" t="str">
        <f t="shared" ca="1" si="87"/>
        <v>-</v>
      </c>
      <c r="AF357" s="168" t="str">
        <f t="shared" ca="1" si="88"/>
        <v>-</v>
      </c>
      <c r="AG357" s="169" t="str">
        <f t="shared" ca="1" si="89"/>
        <v>-</v>
      </c>
      <c r="AH357" s="168" t="str">
        <f t="shared" ca="1" si="90"/>
        <v>-</v>
      </c>
      <c r="AI357" s="168">
        <f t="shared" ca="1" si="91"/>
        <v>0</v>
      </c>
      <c r="AJ357" s="170">
        <f t="shared" ca="1" si="92"/>
        <v>0</v>
      </c>
      <c r="AK357" s="168">
        <f t="shared" ca="1" si="71"/>
        <v>0</v>
      </c>
      <c r="AL357" s="168">
        <f t="shared" ca="1" si="72"/>
        <v>0</v>
      </c>
    </row>
    <row r="358" spans="1:38" ht="27" customHeight="1" x14ac:dyDescent="0.2">
      <c r="A358" s="56">
        <v>343</v>
      </c>
      <c r="B358" s="309" t="str">
        <f t="shared" ca="1" si="66"/>
        <v>A343</v>
      </c>
      <c r="C358" s="309"/>
      <c r="D358" s="57" t="str">
        <f t="shared" ca="1" si="67"/>
        <v/>
      </c>
      <c r="E358" s="59" t="str">
        <f t="shared" ca="1" si="68"/>
        <v/>
      </c>
      <c r="F358" s="215">
        <f ca="1">IF(LEN(B358)&gt;0,'OBRAČUNANA OSNOVNA PLAČA'!L352,"")</f>
        <v>0</v>
      </c>
      <c r="G358" s="60"/>
      <c r="H358" s="60"/>
      <c r="I358" s="60"/>
      <c r="J358" s="60"/>
      <c r="K358" s="60"/>
      <c r="L358" s="229">
        <f t="shared" si="85"/>
        <v>0</v>
      </c>
      <c r="M358" s="230">
        <f t="shared" ca="1" si="93"/>
        <v>0</v>
      </c>
      <c r="N358" s="230">
        <f t="shared" ca="1" si="94"/>
        <v>0</v>
      </c>
      <c r="O358" s="231">
        <f t="shared" ca="1" si="95"/>
        <v>0</v>
      </c>
      <c r="P358" s="232">
        <f t="shared" ca="1" si="96"/>
        <v>0</v>
      </c>
      <c r="Q358" s="233">
        <f t="shared" ca="1" si="86"/>
        <v>0</v>
      </c>
      <c r="R358" s="233">
        <f ca="1">IF(LEN(B358)&gt;0,'11'!R358-'11'!Q358,"")</f>
        <v>0</v>
      </c>
      <c r="S358" s="234"/>
      <c r="T358" s="34"/>
      <c r="U358" s="34"/>
      <c r="V358" s="34"/>
      <c r="W358" s="34"/>
      <c r="X358" s="34"/>
      <c r="Y358" s="34"/>
      <c r="AB358" s="167">
        <f>ROW()</f>
        <v>358</v>
      </c>
      <c r="AC358" s="168">
        <f t="shared" ca="1" si="69"/>
        <v>0</v>
      </c>
      <c r="AD358" s="168">
        <f t="shared" ca="1" si="70"/>
        <v>0</v>
      </c>
      <c r="AE358" s="169" t="str">
        <f t="shared" ca="1" si="87"/>
        <v>-</v>
      </c>
      <c r="AF358" s="168" t="str">
        <f t="shared" ca="1" si="88"/>
        <v>-</v>
      </c>
      <c r="AG358" s="169" t="str">
        <f t="shared" ca="1" si="89"/>
        <v>-</v>
      </c>
      <c r="AH358" s="168" t="str">
        <f t="shared" ca="1" si="90"/>
        <v>-</v>
      </c>
      <c r="AI358" s="168">
        <f t="shared" ca="1" si="91"/>
        <v>0</v>
      </c>
      <c r="AJ358" s="170">
        <f t="shared" ca="1" si="92"/>
        <v>0</v>
      </c>
      <c r="AK358" s="168">
        <f t="shared" ca="1" si="71"/>
        <v>0</v>
      </c>
      <c r="AL358" s="168">
        <f t="shared" ca="1" si="72"/>
        <v>0</v>
      </c>
    </row>
    <row r="359" spans="1:38" ht="27" customHeight="1" x14ac:dyDescent="0.2">
      <c r="A359" s="56">
        <v>344</v>
      </c>
      <c r="B359" s="309" t="str">
        <f t="shared" ca="1" si="66"/>
        <v>A344</v>
      </c>
      <c r="C359" s="309"/>
      <c r="D359" s="57" t="str">
        <f t="shared" ca="1" si="67"/>
        <v/>
      </c>
      <c r="E359" s="59" t="str">
        <f t="shared" ca="1" si="68"/>
        <v/>
      </c>
      <c r="F359" s="215">
        <f ca="1">IF(LEN(B359)&gt;0,'OBRAČUNANA OSNOVNA PLAČA'!L353,"")</f>
        <v>0</v>
      </c>
      <c r="G359" s="60"/>
      <c r="H359" s="60"/>
      <c r="I359" s="60"/>
      <c r="J359" s="60"/>
      <c r="K359" s="60"/>
      <c r="L359" s="229">
        <f t="shared" si="85"/>
        <v>0</v>
      </c>
      <c r="M359" s="230">
        <f t="shared" ca="1" si="93"/>
        <v>0</v>
      </c>
      <c r="N359" s="230">
        <f t="shared" ca="1" si="94"/>
        <v>0</v>
      </c>
      <c r="O359" s="231">
        <f t="shared" ca="1" si="95"/>
        <v>0</v>
      </c>
      <c r="P359" s="232">
        <f t="shared" ca="1" si="96"/>
        <v>0</v>
      </c>
      <c r="Q359" s="233">
        <f t="shared" ca="1" si="86"/>
        <v>0</v>
      </c>
      <c r="R359" s="233">
        <f ca="1">IF(LEN(B359)&gt;0,'11'!R359-'11'!Q359,"")</f>
        <v>0</v>
      </c>
      <c r="S359" s="234"/>
      <c r="T359" s="34"/>
      <c r="U359" s="34"/>
      <c r="V359" s="34"/>
      <c r="W359" s="34"/>
      <c r="X359" s="34"/>
      <c r="Y359" s="34"/>
      <c r="AB359" s="167">
        <f>ROW()</f>
        <v>359</v>
      </c>
      <c r="AC359" s="168">
        <f t="shared" ca="1" si="69"/>
        <v>0</v>
      </c>
      <c r="AD359" s="168">
        <f t="shared" ca="1" si="70"/>
        <v>0</v>
      </c>
      <c r="AE359" s="169" t="str">
        <f t="shared" ca="1" si="87"/>
        <v>-</v>
      </c>
      <c r="AF359" s="168" t="str">
        <f t="shared" ca="1" si="88"/>
        <v>-</v>
      </c>
      <c r="AG359" s="169" t="str">
        <f t="shared" ca="1" si="89"/>
        <v>-</v>
      </c>
      <c r="AH359" s="168" t="str">
        <f t="shared" ca="1" si="90"/>
        <v>-</v>
      </c>
      <c r="AI359" s="168">
        <f t="shared" ca="1" si="91"/>
        <v>0</v>
      </c>
      <c r="AJ359" s="170">
        <f t="shared" ca="1" si="92"/>
        <v>0</v>
      </c>
      <c r="AK359" s="168">
        <f t="shared" ca="1" si="71"/>
        <v>0</v>
      </c>
      <c r="AL359" s="168">
        <f t="shared" ca="1" si="72"/>
        <v>0</v>
      </c>
    </row>
    <row r="360" spans="1:38" ht="27" customHeight="1" x14ac:dyDescent="0.2">
      <c r="A360" s="56">
        <v>345</v>
      </c>
      <c r="B360" s="309" t="str">
        <f t="shared" ca="1" si="66"/>
        <v>A345</v>
      </c>
      <c r="C360" s="309"/>
      <c r="D360" s="57" t="str">
        <f t="shared" ca="1" si="67"/>
        <v/>
      </c>
      <c r="E360" s="59" t="str">
        <f t="shared" ca="1" si="68"/>
        <v/>
      </c>
      <c r="F360" s="215">
        <f ca="1">IF(LEN(B360)&gt;0,'OBRAČUNANA OSNOVNA PLAČA'!L354,"")</f>
        <v>0</v>
      </c>
      <c r="G360" s="60"/>
      <c r="H360" s="60"/>
      <c r="I360" s="60"/>
      <c r="J360" s="60"/>
      <c r="K360" s="60"/>
      <c r="L360" s="229">
        <f t="shared" si="85"/>
        <v>0</v>
      </c>
      <c r="M360" s="230">
        <f t="shared" ca="1" si="93"/>
        <v>0</v>
      </c>
      <c r="N360" s="230">
        <f t="shared" ca="1" si="94"/>
        <v>0</v>
      </c>
      <c r="O360" s="231">
        <f t="shared" ca="1" si="95"/>
        <v>0</v>
      </c>
      <c r="P360" s="232">
        <f t="shared" ca="1" si="96"/>
        <v>0</v>
      </c>
      <c r="Q360" s="233">
        <f t="shared" ca="1" si="86"/>
        <v>0</v>
      </c>
      <c r="R360" s="233">
        <f ca="1">IF(LEN(B360)&gt;0,'11'!R360-'11'!Q360,"")</f>
        <v>0</v>
      </c>
      <c r="S360" s="234"/>
      <c r="T360" s="34"/>
      <c r="U360" s="34"/>
      <c r="V360" s="34"/>
      <c r="W360" s="34"/>
      <c r="X360" s="34"/>
      <c r="Y360" s="34"/>
      <c r="AB360" s="167">
        <f>ROW()</f>
        <v>360</v>
      </c>
      <c r="AC360" s="168">
        <f t="shared" ca="1" si="69"/>
        <v>0</v>
      </c>
      <c r="AD360" s="168">
        <f t="shared" ca="1" si="70"/>
        <v>0</v>
      </c>
      <c r="AE360" s="169" t="str">
        <f t="shared" ca="1" si="87"/>
        <v>-</v>
      </c>
      <c r="AF360" s="168" t="str">
        <f t="shared" ca="1" si="88"/>
        <v>-</v>
      </c>
      <c r="AG360" s="169" t="str">
        <f t="shared" ca="1" si="89"/>
        <v>-</v>
      </c>
      <c r="AH360" s="168" t="str">
        <f t="shared" ca="1" si="90"/>
        <v>-</v>
      </c>
      <c r="AI360" s="168">
        <f t="shared" ca="1" si="91"/>
        <v>0</v>
      </c>
      <c r="AJ360" s="170">
        <f t="shared" ca="1" si="92"/>
        <v>0</v>
      </c>
      <c r="AK360" s="168">
        <f t="shared" ca="1" si="71"/>
        <v>0</v>
      </c>
      <c r="AL360" s="168">
        <f t="shared" ca="1" si="72"/>
        <v>0</v>
      </c>
    </row>
    <row r="361" spans="1:38" ht="27" customHeight="1" x14ac:dyDescent="0.2">
      <c r="A361" s="56">
        <v>346</v>
      </c>
      <c r="B361" s="309" t="str">
        <f t="shared" ca="1" si="66"/>
        <v>A346</v>
      </c>
      <c r="C361" s="309"/>
      <c r="D361" s="57" t="str">
        <f t="shared" ca="1" si="67"/>
        <v/>
      </c>
      <c r="E361" s="59" t="str">
        <f t="shared" ca="1" si="68"/>
        <v/>
      </c>
      <c r="F361" s="215">
        <f ca="1">IF(LEN(B361)&gt;0,'OBRAČUNANA OSNOVNA PLAČA'!L355,"")</f>
        <v>0</v>
      </c>
      <c r="G361" s="60"/>
      <c r="H361" s="60"/>
      <c r="I361" s="60"/>
      <c r="J361" s="60"/>
      <c r="K361" s="60"/>
      <c r="L361" s="229">
        <f t="shared" si="85"/>
        <v>0</v>
      </c>
      <c r="M361" s="230">
        <f t="shared" ca="1" si="93"/>
        <v>0</v>
      </c>
      <c r="N361" s="230">
        <f t="shared" ca="1" si="94"/>
        <v>0</v>
      </c>
      <c r="O361" s="231">
        <f t="shared" ca="1" si="95"/>
        <v>0</v>
      </c>
      <c r="P361" s="232">
        <f t="shared" ca="1" si="96"/>
        <v>0</v>
      </c>
      <c r="Q361" s="233">
        <f t="shared" ca="1" si="86"/>
        <v>0</v>
      </c>
      <c r="R361" s="233">
        <f ca="1">IF(LEN(B361)&gt;0,'11'!R361-'11'!Q361,"")</f>
        <v>0</v>
      </c>
      <c r="S361" s="234"/>
      <c r="T361" s="34"/>
      <c r="U361" s="34"/>
      <c r="V361" s="34"/>
      <c r="W361" s="34"/>
      <c r="X361" s="34"/>
      <c r="Y361" s="34"/>
      <c r="AB361" s="167">
        <f>ROW()</f>
        <v>361</v>
      </c>
      <c r="AC361" s="168">
        <f t="shared" ca="1" si="69"/>
        <v>0</v>
      </c>
      <c r="AD361" s="168">
        <f t="shared" ca="1" si="70"/>
        <v>0</v>
      </c>
      <c r="AE361" s="169" t="str">
        <f t="shared" ca="1" si="87"/>
        <v>-</v>
      </c>
      <c r="AF361" s="168" t="str">
        <f t="shared" ca="1" si="88"/>
        <v>-</v>
      </c>
      <c r="AG361" s="169" t="str">
        <f t="shared" ca="1" si="89"/>
        <v>-</v>
      </c>
      <c r="AH361" s="168" t="str">
        <f t="shared" ca="1" si="90"/>
        <v>-</v>
      </c>
      <c r="AI361" s="168">
        <f t="shared" ca="1" si="91"/>
        <v>0</v>
      </c>
      <c r="AJ361" s="170">
        <f t="shared" ca="1" si="92"/>
        <v>0</v>
      </c>
      <c r="AK361" s="168">
        <f t="shared" ca="1" si="71"/>
        <v>0</v>
      </c>
      <c r="AL361" s="168">
        <f t="shared" ca="1" si="72"/>
        <v>0</v>
      </c>
    </row>
    <row r="362" spans="1:38" ht="27" customHeight="1" x14ac:dyDescent="0.2">
      <c r="A362" s="56">
        <v>347</v>
      </c>
      <c r="B362" s="309" t="str">
        <f t="shared" ca="1" si="66"/>
        <v>A347</v>
      </c>
      <c r="C362" s="309"/>
      <c r="D362" s="57" t="str">
        <f t="shared" ca="1" si="67"/>
        <v/>
      </c>
      <c r="E362" s="59" t="str">
        <f t="shared" ca="1" si="68"/>
        <v/>
      </c>
      <c r="F362" s="215">
        <f ca="1">IF(LEN(B362)&gt;0,'OBRAČUNANA OSNOVNA PLAČA'!L356,"")</f>
        <v>0</v>
      </c>
      <c r="G362" s="60"/>
      <c r="H362" s="60"/>
      <c r="I362" s="60"/>
      <c r="J362" s="60"/>
      <c r="K362" s="60"/>
      <c r="L362" s="229">
        <f t="shared" si="85"/>
        <v>0</v>
      </c>
      <c r="M362" s="230">
        <f t="shared" ca="1" si="93"/>
        <v>0</v>
      </c>
      <c r="N362" s="230">
        <f t="shared" ca="1" si="94"/>
        <v>0</v>
      </c>
      <c r="O362" s="231">
        <f t="shared" ca="1" si="95"/>
        <v>0</v>
      </c>
      <c r="P362" s="232">
        <f t="shared" ca="1" si="96"/>
        <v>0</v>
      </c>
      <c r="Q362" s="233">
        <f t="shared" ca="1" si="86"/>
        <v>0</v>
      </c>
      <c r="R362" s="233">
        <f ca="1">IF(LEN(B362)&gt;0,'11'!R362-'11'!Q362,"")</f>
        <v>0</v>
      </c>
      <c r="S362" s="234"/>
      <c r="T362" s="34"/>
      <c r="U362" s="34"/>
      <c r="V362" s="34"/>
      <c r="W362" s="34"/>
      <c r="X362" s="34"/>
      <c r="Y362" s="34"/>
      <c r="AB362" s="167">
        <f>ROW()</f>
        <v>362</v>
      </c>
      <c r="AC362" s="168">
        <f t="shared" ca="1" si="69"/>
        <v>0</v>
      </c>
      <c r="AD362" s="168">
        <f t="shared" ca="1" si="70"/>
        <v>0</v>
      </c>
      <c r="AE362" s="169" t="str">
        <f t="shared" ca="1" si="87"/>
        <v>-</v>
      </c>
      <c r="AF362" s="168" t="str">
        <f t="shared" ca="1" si="88"/>
        <v>-</v>
      </c>
      <c r="AG362" s="169" t="str">
        <f t="shared" ca="1" si="89"/>
        <v>-</v>
      </c>
      <c r="AH362" s="168" t="str">
        <f t="shared" ca="1" si="90"/>
        <v>-</v>
      </c>
      <c r="AI362" s="168">
        <f t="shared" ca="1" si="91"/>
        <v>0</v>
      </c>
      <c r="AJ362" s="170">
        <f t="shared" ca="1" si="92"/>
        <v>0</v>
      </c>
      <c r="AK362" s="168">
        <f t="shared" ca="1" si="71"/>
        <v>0</v>
      </c>
      <c r="AL362" s="168">
        <f t="shared" ca="1" si="72"/>
        <v>0</v>
      </c>
    </row>
    <row r="363" spans="1:38" ht="27" customHeight="1" x14ac:dyDescent="0.2">
      <c r="A363" s="56">
        <v>348</v>
      </c>
      <c r="B363" s="309" t="str">
        <f t="shared" ca="1" si="66"/>
        <v>A348</v>
      </c>
      <c r="C363" s="309"/>
      <c r="D363" s="57" t="str">
        <f t="shared" ca="1" si="67"/>
        <v/>
      </c>
      <c r="E363" s="59" t="str">
        <f t="shared" ca="1" si="68"/>
        <v/>
      </c>
      <c r="F363" s="215">
        <f ca="1">IF(LEN(B363)&gt;0,'OBRAČUNANA OSNOVNA PLAČA'!L357,"")</f>
        <v>0</v>
      </c>
      <c r="G363" s="60"/>
      <c r="H363" s="60"/>
      <c r="I363" s="60"/>
      <c r="J363" s="60"/>
      <c r="K363" s="60"/>
      <c r="L363" s="229">
        <f t="shared" si="85"/>
        <v>0</v>
      </c>
      <c r="M363" s="230">
        <f t="shared" ca="1" si="93"/>
        <v>0</v>
      </c>
      <c r="N363" s="230">
        <f t="shared" ca="1" si="94"/>
        <v>0</v>
      </c>
      <c r="O363" s="231">
        <f t="shared" ca="1" si="95"/>
        <v>0</v>
      </c>
      <c r="P363" s="232">
        <f t="shared" ca="1" si="96"/>
        <v>0</v>
      </c>
      <c r="Q363" s="233">
        <f t="shared" ca="1" si="86"/>
        <v>0</v>
      </c>
      <c r="R363" s="233">
        <f ca="1">IF(LEN(B363)&gt;0,'11'!R363-'11'!Q363,"")</f>
        <v>0</v>
      </c>
      <c r="S363" s="234"/>
      <c r="T363" s="34"/>
      <c r="U363" s="34"/>
      <c r="V363" s="34"/>
      <c r="W363" s="34"/>
      <c r="X363" s="34"/>
      <c r="Y363" s="34"/>
      <c r="AB363" s="167">
        <f>ROW()</f>
        <v>363</v>
      </c>
      <c r="AC363" s="168">
        <f t="shared" ca="1" si="69"/>
        <v>0</v>
      </c>
      <c r="AD363" s="168">
        <f t="shared" ca="1" si="70"/>
        <v>0</v>
      </c>
      <c r="AE363" s="169" t="str">
        <f t="shared" ca="1" si="87"/>
        <v>-</v>
      </c>
      <c r="AF363" s="168" t="str">
        <f t="shared" ca="1" si="88"/>
        <v>-</v>
      </c>
      <c r="AG363" s="169" t="str">
        <f t="shared" ca="1" si="89"/>
        <v>-</v>
      </c>
      <c r="AH363" s="168" t="str">
        <f t="shared" ca="1" si="90"/>
        <v>-</v>
      </c>
      <c r="AI363" s="168">
        <f t="shared" ca="1" si="91"/>
        <v>0</v>
      </c>
      <c r="AJ363" s="170">
        <f t="shared" ca="1" si="92"/>
        <v>0</v>
      </c>
      <c r="AK363" s="168">
        <f t="shared" ca="1" si="71"/>
        <v>0</v>
      </c>
      <c r="AL363" s="168">
        <f t="shared" ca="1" si="72"/>
        <v>0</v>
      </c>
    </row>
    <row r="364" spans="1:38" ht="27" customHeight="1" x14ac:dyDescent="0.2">
      <c r="A364" s="56">
        <v>349</v>
      </c>
      <c r="B364" s="309" t="str">
        <f t="shared" ca="1" si="66"/>
        <v>A349</v>
      </c>
      <c r="C364" s="309"/>
      <c r="D364" s="57" t="str">
        <f t="shared" ca="1" si="67"/>
        <v/>
      </c>
      <c r="E364" s="59" t="str">
        <f t="shared" ca="1" si="68"/>
        <v/>
      </c>
      <c r="F364" s="215">
        <f ca="1">IF(LEN(B364)&gt;0,'OBRAČUNANA OSNOVNA PLAČA'!L358,"")</f>
        <v>0</v>
      </c>
      <c r="G364" s="60"/>
      <c r="H364" s="60"/>
      <c r="I364" s="60"/>
      <c r="J364" s="60"/>
      <c r="K364" s="60"/>
      <c r="L364" s="229">
        <f t="shared" si="85"/>
        <v>0</v>
      </c>
      <c r="M364" s="230">
        <f t="shared" ca="1" si="93"/>
        <v>0</v>
      </c>
      <c r="N364" s="230">
        <f t="shared" ca="1" si="94"/>
        <v>0</v>
      </c>
      <c r="O364" s="231">
        <f t="shared" ca="1" si="95"/>
        <v>0</v>
      </c>
      <c r="P364" s="232">
        <f t="shared" ca="1" si="96"/>
        <v>0</v>
      </c>
      <c r="Q364" s="233">
        <f t="shared" ca="1" si="86"/>
        <v>0</v>
      </c>
      <c r="R364" s="233">
        <f ca="1">IF(LEN(B364)&gt;0,'11'!R364-'11'!Q364,"")</f>
        <v>0</v>
      </c>
      <c r="S364" s="234"/>
      <c r="T364" s="34"/>
      <c r="U364" s="34"/>
      <c r="V364" s="34"/>
      <c r="W364" s="34"/>
      <c r="X364" s="34"/>
      <c r="Y364" s="34"/>
      <c r="AB364" s="167">
        <f>ROW()</f>
        <v>364</v>
      </c>
      <c r="AC364" s="168">
        <f t="shared" ca="1" si="69"/>
        <v>0</v>
      </c>
      <c r="AD364" s="168">
        <f t="shared" ca="1" si="70"/>
        <v>0</v>
      </c>
      <c r="AE364" s="169" t="str">
        <f t="shared" ca="1" si="87"/>
        <v>-</v>
      </c>
      <c r="AF364" s="168" t="str">
        <f t="shared" ca="1" si="88"/>
        <v>-</v>
      </c>
      <c r="AG364" s="169" t="str">
        <f t="shared" ca="1" si="89"/>
        <v>-</v>
      </c>
      <c r="AH364" s="168" t="str">
        <f t="shared" ca="1" si="90"/>
        <v>-</v>
      </c>
      <c r="AI364" s="168">
        <f t="shared" ca="1" si="91"/>
        <v>0</v>
      </c>
      <c r="AJ364" s="170">
        <f t="shared" ca="1" si="92"/>
        <v>0</v>
      </c>
      <c r="AK364" s="168">
        <f t="shared" ca="1" si="71"/>
        <v>0</v>
      </c>
      <c r="AL364" s="168">
        <f t="shared" ca="1" si="72"/>
        <v>0</v>
      </c>
    </row>
    <row r="365" spans="1:38" ht="27" customHeight="1" x14ac:dyDescent="0.2">
      <c r="A365" s="56">
        <v>350</v>
      </c>
      <c r="B365" s="309" t="str">
        <f t="shared" ca="1" si="66"/>
        <v>A350</v>
      </c>
      <c r="C365" s="309"/>
      <c r="D365" s="57" t="str">
        <f t="shared" ca="1" si="67"/>
        <v/>
      </c>
      <c r="E365" s="59" t="str">
        <f t="shared" ca="1" si="68"/>
        <v/>
      </c>
      <c r="F365" s="215">
        <f ca="1">IF(LEN(B365)&gt;0,'OBRAČUNANA OSNOVNA PLAČA'!L359,"")</f>
        <v>0</v>
      </c>
      <c r="G365" s="60"/>
      <c r="H365" s="60"/>
      <c r="I365" s="60"/>
      <c r="J365" s="60"/>
      <c r="K365" s="60"/>
      <c r="L365" s="229">
        <f t="shared" si="85"/>
        <v>0</v>
      </c>
      <c r="M365" s="230">
        <f t="shared" ca="1" si="93"/>
        <v>0</v>
      </c>
      <c r="N365" s="230">
        <f t="shared" ca="1" si="94"/>
        <v>0</v>
      </c>
      <c r="O365" s="231">
        <f t="shared" ca="1" si="95"/>
        <v>0</v>
      </c>
      <c r="P365" s="232">
        <f t="shared" ca="1" si="96"/>
        <v>0</v>
      </c>
      <c r="Q365" s="233">
        <f t="shared" ca="1" si="86"/>
        <v>0</v>
      </c>
      <c r="R365" s="233">
        <f ca="1">IF(LEN(B365)&gt;0,'11'!R365-'11'!Q365,"")</f>
        <v>0</v>
      </c>
      <c r="S365" s="234"/>
      <c r="T365" s="34"/>
      <c r="U365" s="34"/>
      <c r="V365" s="34"/>
      <c r="W365" s="34"/>
      <c r="X365" s="34"/>
      <c r="Y365" s="34"/>
      <c r="AB365" s="167">
        <f>ROW()</f>
        <v>365</v>
      </c>
      <c r="AC365" s="168">
        <f t="shared" ca="1" si="69"/>
        <v>0</v>
      </c>
      <c r="AD365" s="168">
        <f t="shared" ca="1" si="70"/>
        <v>0</v>
      </c>
      <c r="AE365" s="169" t="str">
        <f t="shared" ca="1" si="87"/>
        <v>-</v>
      </c>
      <c r="AF365" s="168" t="str">
        <f t="shared" ca="1" si="88"/>
        <v>-</v>
      </c>
      <c r="AG365" s="169" t="str">
        <f t="shared" ca="1" si="89"/>
        <v>-</v>
      </c>
      <c r="AH365" s="168" t="str">
        <f t="shared" ca="1" si="90"/>
        <v>-</v>
      </c>
      <c r="AI365" s="168">
        <f t="shared" ca="1" si="91"/>
        <v>0</v>
      </c>
      <c r="AJ365" s="170">
        <f t="shared" ca="1" si="92"/>
        <v>0</v>
      </c>
      <c r="AK365" s="168">
        <f t="shared" ca="1" si="71"/>
        <v>0</v>
      </c>
      <c r="AL365" s="168">
        <f t="shared" ca="1" si="72"/>
        <v>0</v>
      </c>
    </row>
    <row r="366" spans="1:38" ht="27" customHeight="1" x14ac:dyDescent="0.2">
      <c r="A366" s="56">
        <v>351</v>
      </c>
      <c r="B366" s="309" t="str">
        <f t="shared" ca="1" si="66"/>
        <v>A351</v>
      </c>
      <c r="C366" s="309"/>
      <c r="D366" s="57" t="str">
        <f t="shared" ca="1" si="67"/>
        <v/>
      </c>
      <c r="E366" s="59" t="str">
        <f t="shared" ca="1" si="68"/>
        <v/>
      </c>
      <c r="F366" s="215">
        <f ca="1">IF(LEN(B366)&gt;0,'OBRAČUNANA OSNOVNA PLAČA'!L360,"")</f>
        <v>0</v>
      </c>
      <c r="G366" s="60"/>
      <c r="H366" s="60"/>
      <c r="I366" s="60"/>
      <c r="J366" s="60"/>
      <c r="K366" s="60"/>
      <c r="L366" s="229">
        <f t="shared" si="85"/>
        <v>0</v>
      </c>
      <c r="M366" s="230">
        <f t="shared" ca="1" si="93"/>
        <v>0</v>
      </c>
      <c r="N366" s="230">
        <f t="shared" ca="1" si="94"/>
        <v>0</v>
      </c>
      <c r="O366" s="231">
        <f t="shared" ca="1" si="95"/>
        <v>0</v>
      </c>
      <c r="P366" s="232">
        <f t="shared" ca="1" si="96"/>
        <v>0</v>
      </c>
      <c r="Q366" s="233">
        <f t="shared" ca="1" si="86"/>
        <v>0</v>
      </c>
      <c r="R366" s="233">
        <f ca="1">IF(LEN(B366)&gt;0,'11'!R366-'11'!Q366,"")</f>
        <v>0</v>
      </c>
      <c r="S366" s="234"/>
      <c r="T366" s="34"/>
      <c r="U366" s="34"/>
      <c r="V366" s="34"/>
      <c r="W366" s="34"/>
      <c r="X366" s="34"/>
      <c r="Y366" s="34"/>
      <c r="AB366" s="167">
        <f>ROW()</f>
        <v>366</v>
      </c>
      <c r="AC366" s="168">
        <f t="shared" ca="1" si="69"/>
        <v>0</v>
      </c>
      <c r="AD366" s="168">
        <f t="shared" ca="1" si="70"/>
        <v>0</v>
      </c>
      <c r="AE366" s="169" t="str">
        <f t="shared" ca="1" si="87"/>
        <v>-</v>
      </c>
      <c r="AF366" s="168" t="str">
        <f t="shared" ca="1" si="88"/>
        <v>-</v>
      </c>
      <c r="AG366" s="169" t="str">
        <f t="shared" ca="1" si="89"/>
        <v>-</v>
      </c>
      <c r="AH366" s="168" t="str">
        <f t="shared" ca="1" si="90"/>
        <v>-</v>
      </c>
      <c r="AI366" s="168">
        <f t="shared" ca="1" si="91"/>
        <v>0</v>
      </c>
      <c r="AJ366" s="170">
        <f t="shared" ca="1" si="92"/>
        <v>0</v>
      </c>
      <c r="AK366" s="168">
        <f t="shared" ca="1" si="71"/>
        <v>0</v>
      </c>
      <c r="AL366" s="168">
        <f t="shared" ca="1" si="72"/>
        <v>0</v>
      </c>
    </row>
    <row r="367" spans="1:38" ht="27" customHeight="1" x14ac:dyDescent="0.2">
      <c r="A367" s="56">
        <v>352</v>
      </c>
      <c r="B367" s="309" t="str">
        <f t="shared" ca="1" si="66"/>
        <v>A352</v>
      </c>
      <c r="C367" s="309"/>
      <c r="D367" s="57" t="str">
        <f t="shared" ca="1" si="67"/>
        <v/>
      </c>
      <c r="E367" s="59" t="str">
        <f t="shared" ca="1" si="68"/>
        <v/>
      </c>
      <c r="F367" s="215">
        <f ca="1">IF(LEN(B367)&gt;0,'OBRAČUNANA OSNOVNA PLAČA'!L361,"")</f>
        <v>0</v>
      </c>
      <c r="G367" s="60"/>
      <c r="H367" s="60"/>
      <c r="I367" s="60"/>
      <c r="J367" s="60"/>
      <c r="K367" s="60"/>
      <c r="L367" s="229">
        <f t="shared" si="85"/>
        <v>0</v>
      </c>
      <c r="M367" s="230">
        <f t="shared" ca="1" si="93"/>
        <v>0</v>
      </c>
      <c r="N367" s="230">
        <f t="shared" ca="1" si="94"/>
        <v>0</v>
      </c>
      <c r="O367" s="231">
        <f t="shared" ca="1" si="95"/>
        <v>0</v>
      </c>
      <c r="P367" s="232">
        <f t="shared" ca="1" si="96"/>
        <v>0</v>
      </c>
      <c r="Q367" s="233">
        <f t="shared" ca="1" si="86"/>
        <v>0</v>
      </c>
      <c r="R367" s="233">
        <f ca="1">IF(LEN(B367)&gt;0,'11'!R367-'11'!Q367,"")</f>
        <v>0</v>
      </c>
      <c r="S367" s="234"/>
      <c r="T367" s="34"/>
      <c r="U367" s="34"/>
      <c r="V367" s="34"/>
      <c r="W367" s="34"/>
      <c r="X367" s="34"/>
      <c r="Y367" s="34"/>
      <c r="AB367" s="167">
        <f>ROW()</f>
        <v>367</v>
      </c>
      <c r="AC367" s="168">
        <f t="shared" ca="1" si="69"/>
        <v>0</v>
      </c>
      <c r="AD367" s="168">
        <f t="shared" ca="1" si="70"/>
        <v>0</v>
      </c>
      <c r="AE367" s="169" t="str">
        <f t="shared" ca="1" si="87"/>
        <v>-</v>
      </c>
      <c r="AF367" s="168" t="str">
        <f t="shared" ca="1" si="88"/>
        <v>-</v>
      </c>
      <c r="AG367" s="169" t="str">
        <f t="shared" ca="1" si="89"/>
        <v>-</v>
      </c>
      <c r="AH367" s="168" t="str">
        <f t="shared" ca="1" si="90"/>
        <v>-</v>
      </c>
      <c r="AI367" s="168">
        <f t="shared" ca="1" si="91"/>
        <v>0</v>
      </c>
      <c r="AJ367" s="170">
        <f t="shared" ca="1" si="92"/>
        <v>0</v>
      </c>
      <c r="AK367" s="168">
        <f t="shared" ca="1" si="71"/>
        <v>0</v>
      </c>
      <c r="AL367" s="168">
        <f t="shared" ca="1" si="72"/>
        <v>0</v>
      </c>
    </row>
    <row r="368" spans="1:38" ht="27" customHeight="1" x14ac:dyDescent="0.2">
      <c r="A368" s="56">
        <v>353</v>
      </c>
      <c r="B368" s="309" t="str">
        <f t="shared" ca="1" si="66"/>
        <v>A353</v>
      </c>
      <c r="C368" s="309"/>
      <c r="D368" s="57" t="str">
        <f t="shared" ca="1" si="67"/>
        <v/>
      </c>
      <c r="E368" s="59" t="str">
        <f t="shared" ca="1" si="68"/>
        <v/>
      </c>
      <c r="F368" s="215">
        <f ca="1">IF(LEN(B368)&gt;0,'OBRAČUNANA OSNOVNA PLAČA'!L362,"")</f>
        <v>0</v>
      </c>
      <c r="G368" s="60"/>
      <c r="H368" s="60"/>
      <c r="I368" s="60"/>
      <c r="J368" s="60"/>
      <c r="K368" s="60"/>
      <c r="L368" s="229">
        <f t="shared" si="85"/>
        <v>0</v>
      </c>
      <c r="M368" s="230">
        <f t="shared" ca="1" si="93"/>
        <v>0</v>
      </c>
      <c r="N368" s="230">
        <f t="shared" ca="1" si="94"/>
        <v>0</v>
      </c>
      <c r="O368" s="231">
        <f t="shared" ca="1" si="95"/>
        <v>0</v>
      </c>
      <c r="P368" s="232">
        <f t="shared" ca="1" si="96"/>
        <v>0</v>
      </c>
      <c r="Q368" s="233">
        <f t="shared" ca="1" si="86"/>
        <v>0</v>
      </c>
      <c r="R368" s="233">
        <f ca="1">IF(LEN(B368)&gt;0,'11'!R368-'11'!Q368,"")</f>
        <v>0</v>
      </c>
      <c r="S368" s="234"/>
      <c r="T368" s="34"/>
      <c r="U368" s="34"/>
      <c r="V368" s="34"/>
      <c r="W368" s="34"/>
      <c r="X368" s="34"/>
      <c r="Y368" s="34"/>
      <c r="AB368" s="167">
        <f>ROW()</f>
        <v>368</v>
      </c>
      <c r="AC368" s="168">
        <f t="shared" ca="1" si="69"/>
        <v>0</v>
      </c>
      <c r="AD368" s="168">
        <f t="shared" ca="1" si="70"/>
        <v>0</v>
      </c>
      <c r="AE368" s="169" t="str">
        <f t="shared" ca="1" si="87"/>
        <v>-</v>
      </c>
      <c r="AF368" s="168" t="str">
        <f t="shared" ca="1" si="88"/>
        <v>-</v>
      </c>
      <c r="AG368" s="169" t="str">
        <f t="shared" ca="1" si="89"/>
        <v>-</v>
      </c>
      <c r="AH368" s="168" t="str">
        <f t="shared" ca="1" si="90"/>
        <v>-</v>
      </c>
      <c r="AI368" s="168">
        <f t="shared" ca="1" si="91"/>
        <v>0</v>
      </c>
      <c r="AJ368" s="170">
        <f t="shared" ca="1" si="92"/>
        <v>0</v>
      </c>
      <c r="AK368" s="168">
        <f t="shared" ca="1" si="71"/>
        <v>0</v>
      </c>
      <c r="AL368" s="168">
        <f t="shared" ca="1" si="72"/>
        <v>0</v>
      </c>
    </row>
    <row r="369" spans="1:38" ht="27" customHeight="1" x14ac:dyDescent="0.2">
      <c r="A369" s="56">
        <v>354</v>
      </c>
      <c r="B369" s="309" t="str">
        <f t="shared" ca="1" si="66"/>
        <v>A354</v>
      </c>
      <c r="C369" s="309"/>
      <c r="D369" s="57" t="str">
        <f t="shared" ca="1" si="67"/>
        <v/>
      </c>
      <c r="E369" s="59" t="str">
        <f t="shared" ca="1" si="68"/>
        <v/>
      </c>
      <c r="F369" s="215">
        <f ca="1">IF(LEN(B369)&gt;0,'OBRAČUNANA OSNOVNA PLAČA'!L363,"")</f>
        <v>0</v>
      </c>
      <c r="G369" s="60"/>
      <c r="H369" s="60"/>
      <c r="I369" s="60"/>
      <c r="J369" s="60"/>
      <c r="K369" s="60"/>
      <c r="L369" s="229">
        <f t="shared" si="85"/>
        <v>0</v>
      </c>
      <c r="M369" s="230">
        <f t="shared" ca="1" si="93"/>
        <v>0</v>
      </c>
      <c r="N369" s="230">
        <f t="shared" ca="1" si="94"/>
        <v>0</v>
      </c>
      <c r="O369" s="231">
        <f t="shared" ca="1" si="95"/>
        <v>0</v>
      </c>
      <c r="P369" s="232">
        <f t="shared" ca="1" si="96"/>
        <v>0</v>
      </c>
      <c r="Q369" s="233">
        <f t="shared" ca="1" si="86"/>
        <v>0</v>
      </c>
      <c r="R369" s="233">
        <f ca="1">IF(LEN(B369)&gt;0,'11'!R369-'11'!Q369,"")</f>
        <v>0</v>
      </c>
      <c r="S369" s="234"/>
      <c r="T369" s="34"/>
      <c r="U369" s="34"/>
      <c r="V369" s="34"/>
      <c r="W369" s="34"/>
      <c r="X369" s="34"/>
      <c r="Y369" s="34"/>
      <c r="AB369" s="167">
        <f>ROW()</f>
        <v>369</v>
      </c>
      <c r="AC369" s="168">
        <f t="shared" ca="1" si="69"/>
        <v>0</v>
      </c>
      <c r="AD369" s="168">
        <f t="shared" ca="1" si="70"/>
        <v>0</v>
      </c>
      <c r="AE369" s="169" t="str">
        <f t="shared" ca="1" si="87"/>
        <v>-</v>
      </c>
      <c r="AF369" s="168" t="str">
        <f t="shared" ca="1" si="88"/>
        <v>-</v>
      </c>
      <c r="AG369" s="169" t="str">
        <f t="shared" ca="1" si="89"/>
        <v>-</v>
      </c>
      <c r="AH369" s="168" t="str">
        <f t="shared" ca="1" si="90"/>
        <v>-</v>
      </c>
      <c r="AI369" s="168">
        <f t="shared" ca="1" si="91"/>
        <v>0</v>
      </c>
      <c r="AJ369" s="170">
        <f t="shared" ca="1" si="92"/>
        <v>0</v>
      </c>
      <c r="AK369" s="168">
        <f t="shared" ca="1" si="71"/>
        <v>0</v>
      </c>
      <c r="AL369" s="168">
        <f t="shared" ca="1" si="72"/>
        <v>0</v>
      </c>
    </row>
    <row r="370" spans="1:38" ht="27" customHeight="1" x14ac:dyDescent="0.2">
      <c r="A370" s="56">
        <v>355</v>
      </c>
      <c r="B370" s="309" t="str">
        <f t="shared" ca="1" si="66"/>
        <v>A355</v>
      </c>
      <c r="C370" s="309"/>
      <c r="D370" s="57" t="str">
        <f t="shared" ca="1" si="67"/>
        <v/>
      </c>
      <c r="E370" s="59" t="str">
        <f t="shared" ca="1" si="68"/>
        <v/>
      </c>
      <c r="F370" s="215">
        <f ca="1">IF(LEN(B370)&gt;0,'OBRAČUNANA OSNOVNA PLAČA'!L364,"")</f>
        <v>0</v>
      </c>
      <c r="G370" s="60"/>
      <c r="H370" s="60"/>
      <c r="I370" s="60"/>
      <c r="J370" s="60"/>
      <c r="K370" s="60"/>
      <c r="L370" s="229">
        <f t="shared" si="85"/>
        <v>0</v>
      </c>
      <c r="M370" s="230">
        <f t="shared" ca="1" si="93"/>
        <v>0</v>
      </c>
      <c r="N370" s="230">
        <f t="shared" ca="1" si="94"/>
        <v>0</v>
      </c>
      <c r="O370" s="231">
        <f t="shared" ca="1" si="95"/>
        <v>0</v>
      </c>
      <c r="P370" s="232">
        <f t="shared" ca="1" si="96"/>
        <v>0</v>
      </c>
      <c r="Q370" s="233">
        <f t="shared" ca="1" si="86"/>
        <v>0</v>
      </c>
      <c r="R370" s="233">
        <f ca="1">IF(LEN(B370)&gt;0,'11'!R370-'11'!Q370,"")</f>
        <v>0</v>
      </c>
      <c r="S370" s="234"/>
      <c r="T370" s="34"/>
      <c r="U370" s="34"/>
      <c r="V370" s="34"/>
      <c r="W370" s="34"/>
      <c r="X370" s="34"/>
      <c r="Y370" s="34"/>
      <c r="AB370" s="167">
        <f>ROW()</f>
        <v>370</v>
      </c>
      <c r="AC370" s="168">
        <f t="shared" ca="1" si="69"/>
        <v>0</v>
      </c>
      <c r="AD370" s="168">
        <f t="shared" ca="1" si="70"/>
        <v>0</v>
      </c>
      <c r="AE370" s="169" t="str">
        <f t="shared" ca="1" si="87"/>
        <v>-</v>
      </c>
      <c r="AF370" s="168" t="str">
        <f t="shared" ca="1" si="88"/>
        <v>-</v>
      </c>
      <c r="AG370" s="169" t="str">
        <f t="shared" ca="1" si="89"/>
        <v>-</v>
      </c>
      <c r="AH370" s="168" t="str">
        <f t="shared" ca="1" si="90"/>
        <v>-</v>
      </c>
      <c r="AI370" s="168">
        <f t="shared" ca="1" si="91"/>
        <v>0</v>
      </c>
      <c r="AJ370" s="170">
        <f t="shared" ca="1" si="92"/>
        <v>0</v>
      </c>
      <c r="AK370" s="168">
        <f t="shared" ca="1" si="71"/>
        <v>0</v>
      </c>
      <c r="AL370" s="168">
        <f t="shared" ca="1" si="72"/>
        <v>0</v>
      </c>
    </row>
    <row r="371" spans="1:38" ht="27" customHeight="1" x14ac:dyDescent="0.2">
      <c r="A371" s="56">
        <v>356</v>
      </c>
      <c r="B371" s="309" t="str">
        <f t="shared" ca="1" si="66"/>
        <v>A356</v>
      </c>
      <c r="C371" s="309"/>
      <c r="D371" s="57" t="str">
        <f t="shared" ca="1" si="67"/>
        <v/>
      </c>
      <c r="E371" s="59" t="str">
        <f t="shared" ca="1" si="68"/>
        <v/>
      </c>
      <c r="F371" s="215">
        <f ca="1">IF(LEN(B371)&gt;0,'OBRAČUNANA OSNOVNA PLAČA'!L365,"")</f>
        <v>0</v>
      </c>
      <c r="G371" s="60"/>
      <c r="H371" s="60"/>
      <c r="I371" s="60"/>
      <c r="J371" s="60"/>
      <c r="K371" s="60"/>
      <c r="L371" s="229">
        <f t="shared" si="85"/>
        <v>0</v>
      </c>
      <c r="M371" s="230">
        <f t="shared" ca="1" si="93"/>
        <v>0</v>
      </c>
      <c r="N371" s="230">
        <f t="shared" ca="1" si="94"/>
        <v>0</v>
      </c>
      <c r="O371" s="231">
        <f t="shared" ca="1" si="95"/>
        <v>0</v>
      </c>
      <c r="P371" s="232">
        <f t="shared" ca="1" si="96"/>
        <v>0</v>
      </c>
      <c r="Q371" s="233">
        <f t="shared" ca="1" si="86"/>
        <v>0</v>
      </c>
      <c r="R371" s="233">
        <f ca="1">IF(LEN(B371)&gt;0,'11'!R371-'11'!Q371,"")</f>
        <v>0</v>
      </c>
      <c r="S371" s="234"/>
      <c r="T371" s="34"/>
      <c r="U371" s="34"/>
      <c r="V371" s="34"/>
      <c r="W371" s="34"/>
      <c r="X371" s="34"/>
      <c r="Y371" s="34"/>
      <c r="AB371" s="167">
        <f>ROW()</f>
        <v>371</v>
      </c>
      <c r="AC371" s="168">
        <f t="shared" ca="1" si="69"/>
        <v>0</v>
      </c>
      <c r="AD371" s="168">
        <f t="shared" ca="1" si="70"/>
        <v>0</v>
      </c>
      <c r="AE371" s="169" t="str">
        <f t="shared" ca="1" si="87"/>
        <v>-</v>
      </c>
      <c r="AF371" s="168" t="str">
        <f t="shared" ca="1" si="88"/>
        <v>-</v>
      </c>
      <c r="AG371" s="169" t="str">
        <f t="shared" ca="1" si="89"/>
        <v>-</v>
      </c>
      <c r="AH371" s="168" t="str">
        <f t="shared" ca="1" si="90"/>
        <v>-</v>
      </c>
      <c r="AI371" s="168">
        <f t="shared" ca="1" si="91"/>
        <v>0</v>
      </c>
      <c r="AJ371" s="170">
        <f t="shared" ca="1" si="92"/>
        <v>0</v>
      </c>
      <c r="AK371" s="168">
        <f t="shared" ca="1" si="71"/>
        <v>0</v>
      </c>
      <c r="AL371" s="168">
        <f t="shared" ca="1" si="72"/>
        <v>0</v>
      </c>
    </row>
    <row r="372" spans="1:38" ht="27" customHeight="1" x14ac:dyDescent="0.2">
      <c r="A372" s="56">
        <v>357</v>
      </c>
      <c r="B372" s="309" t="str">
        <f t="shared" ca="1" si="66"/>
        <v>A357</v>
      </c>
      <c r="C372" s="309"/>
      <c r="D372" s="57" t="str">
        <f t="shared" ca="1" si="67"/>
        <v/>
      </c>
      <c r="E372" s="59" t="str">
        <f t="shared" ca="1" si="68"/>
        <v/>
      </c>
      <c r="F372" s="215">
        <f ca="1">IF(LEN(B372)&gt;0,'OBRAČUNANA OSNOVNA PLAČA'!L366,"")</f>
        <v>0</v>
      </c>
      <c r="G372" s="60"/>
      <c r="H372" s="60"/>
      <c r="I372" s="60"/>
      <c r="J372" s="60"/>
      <c r="K372" s="60"/>
      <c r="L372" s="229">
        <f t="shared" si="85"/>
        <v>0</v>
      </c>
      <c r="M372" s="230">
        <f t="shared" ca="1" si="93"/>
        <v>0</v>
      </c>
      <c r="N372" s="230">
        <f t="shared" ca="1" si="94"/>
        <v>0</v>
      </c>
      <c r="O372" s="231">
        <f t="shared" ca="1" si="95"/>
        <v>0</v>
      </c>
      <c r="P372" s="232">
        <f t="shared" ca="1" si="96"/>
        <v>0</v>
      </c>
      <c r="Q372" s="233">
        <f t="shared" ca="1" si="86"/>
        <v>0</v>
      </c>
      <c r="R372" s="233">
        <f ca="1">IF(LEN(B372)&gt;0,'11'!R372-'11'!Q372,"")</f>
        <v>0</v>
      </c>
      <c r="S372" s="234"/>
      <c r="T372" s="34"/>
      <c r="U372" s="34"/>
      <c r="V372" s="34"/>
      <c r="W372" s="34"/>
      <c r="X372" s="34"/>
      <c r="Y372" s="34"/>
      <c r="AB372" s="167">
        <f>ROW()</f>
        <v>372</v>
      </c>
      <c r="AC372" s="168">
        <f t="shared" ca="1" si="69"/>
        <v>0</v>
      </c>
      <c r="AD372" s="168">
        <f t="shared" ca="1" si="70"/>
        <v>0</v>
      </c>
      <c r="AE372" s="169" t="str">
        <f t="shared" ca="1" si="87"/>
        <v>-</v>
      </c>
      <c r="AF372" s="168" t="str">
        <f t="shared" ca="1" si="88"/>
        <v>-</v>
      </c>
      <c r="AG372" s="169" t="str">
        <f t="shared" ca="1" si="89"/>
        <v>-</v>
      </c>
      <c r="AH372" s="168" t="str">
        <f t="shared" ca="1" si="90"/>
        <v>-</v>
      </c>
      <c r="AI372" s="168">
        <f t="shared" ca="1" si="91"/>
        <v>0</v>
      </c>
      <c r="AJ372" s="170">
        <f t="shared" ca="1" si="92"/>
        <v>0</v>
      </c>
      <c r="AK372" s="168">
        <f t="shared" ca="1" si="71"/>
        <v>0</v>
      </c>
      <c r="AL372" s="168">
        <f t="shared" ca="1" si="72"/>
        <v>0</v>
      </c>
    </row>
    <row r="373" spans="1:38" ht="27" customHeight="1" x14ac:dyDescent="0.2">
      <c r="A373" s="56">
        <v>358</v>
      </c>
      <c r="B373" s="309" t="str">
        <f t="shared" ca="1" si="66"/>
        <v>A358</v>
      </c>
      <c r="C373" s="309"/>
      <c r="D373" s="57" t="str">
        <f t="shared" ca="1" si="67"/>
        <v/>
      </c>
      <c r="E373" s="59" t="str">
        <f t="shared" ca="1" si="68"/>
        <v/>
      </c>
      <c r="F373" s="215">
        <f ca="1">IF(LEN(B373)&gt;0,'OBRAČUNANA OSNOVNA PLAČA'!L367,"")</f>
        <v>0</v>
      </c>
      <c r="G373" s="60"/>
      <c r="H373" s="60"/>
      <c r="I373" s="60"/>
      <c r="J373" s="60"/>
      <c r="K373" s="60"/>
      <c r="L373" s="229">
        <f t="shared" si="85"/>
        <v>0</v>
      </c>
      <c r="M373" s="230">
        <f t="shared" ca="1" si="93"/>
        <v>0</v>
      </c>
      <c r="N373" s="230">
        <f t="shared" ca="1" si="94"/>
        <v>0</v>
      </c>
      <c r="O373" s="231">
        <f t="shared" ca="1" si="95"/>
        <v>0</v>
      </c>
      <c r="P373" s="232">
        <f t="shared" ca="1" si="96"/>
        <v>0</v>
      </c>
      <c r="Q373" s="233">
        <f t="shared" ca="1" si="86"/>
        <v>0</v>
      </c>
      <c r="R373" s="233">
        <f ca="1">IF(LEN(B373)&gt;0,'11'!R373-'11'!Q373,"")</f>
        <v>0</v>
      </c>
      <c r="S373" s="234"/>
      <c r="T373" s="34"/>
      <c r="U373" s="34"/>
      <c r="V373" s="34"/>
      <c r="W373" s="34"/>
      <c r="X373" s="34"/>
      <c r="Y373" s="34"/>
      <c r="AB373" s="167">
        <f>ROW()</f>
        <v>373</v>
      </c>
      <c r="AC373" s="168">
        <f t="shared" ca="1" si="69"/>
        <v>0</v>
      </c>
      <c r="AD373" s="168">
        <f t="shared" ca="1" si="70"/>
        <v>0</v>
      </c>
      <c r="AE373" s="169" t="str">
        <f t="shared" ca="1" si="87"/>
        <v>-</v>
      </c>
      <c r="AF373" s="168" t="str">
        <f t="shared" ca="1" si="88"/>
        <v>-</v>
      </c>
      <c r="AG373" s="169" t="str">
        <f t="shared" ca="1" si="89"/>
        <v>-</v>
      </c>
      <c r="AH373" s="168" t="str">
        <f t="shared" ca="1" si="90"/>
        <v>-</v>
      </c>
      <c r="AI373" s="168">
        <f t="shared" ca="1" si="91"/>
        <v>0</v>
      </c>
      <c r="AJ373" s="170">
        <f t="shared" ca="1" si="92"/>
        <v>0</v>
      </c>
      <c r="AK373" s="168">
        <f t="shared" ca="1" si="71"/>
        <v>0</v>
      </c>
      <c r="AL373" s="168">
        <f t="shared" ca="1" si="72"/>
        <v>0</v>
      </c>
    </row>
    <row r="374" spans="1:38" ht="27" customHeight="1" x14ac:dyDescent="0.2">
      <c r="A374" s="56">
        <v>359</v>
      </c>
      <c r="B374" s="309" t="str">
        <f t="shared" ca="1" si="66"/>
        <v>A359</v>
      </c>
      <c r="C374" s="309"/>
      <c r="D374" s="57" t="str">
        <f t="shared" ca="1" si="67"/>
        <v/>
      </c>
      <c r="E374" s="59" t="str">
        <f t="shared" ca="1" si="68"/>
        <v/>
      </c>
      <c r="F374" s="215">
        <f ca="1">IF(LEN(B374)&gt;0,'OBRAČUNANA OSNOVNA PLAČA'!L368,"")</f>
        <v>0</v>
      </c>
      <c r="G374" s="60"/>
      <c r="H374" s="60"/>
      <c r="I374" s="60"/>
      <c r="J374" s="60"/>
      <c r="K374" s="60"/>
      <c r="L374" s="229">
        <f t="shared" si="85"/>
        <v>0</v>
      </c>
      <c r="M374" s="230">
        <f t="shared" ca="1" si="93"/>
        <v>0</v>
      </c>
      <c r="N374" s="230">
        <f t="shared" ca="1" si="94"/>
        <v>0</v>
      </c>
      <c r="O374" s="231">
        <f t="shared" ca="1" si="95"/>
        <v>0</v>
      </c>
      <c r="P374" s="232">
        <f t="shared" ca="1" si="96"/>
        <v>0</v>
      </c>
      <c r="Q374" s="233">
        <f t="shared" ca="1" si="86"/>
        <v>0</v>
      </c>
      <c r="R374" s="233">
        <f ca="1">IF(LEN(B374)&gt;0,'11'!R374-'11'!Q374,"")</f>
        <v>0</v>
      </c>
      <c r="S374" s="234"/>
      <c r="T374" s="34"/>
      <c r="U374" s="34"/>
      <c r="V374" s="34"/>
      <c r="W374" s="34"/>
      <c r="X374" s="34"/>
      <c r="Y374" s="34"/>
      <c r="AB374" s="167">
        <f>ROW()</f>
        <v>374</v>
      </c>
      <c r="AC374" s="168">
        <f t="shared" ca="1" si="69"/>
        <v>0</v>
      </c>
      <c r="AD374" s="168">
        <f t="shared" ca="1" si="70"/>
        <v>0</v>
      </c>
      <c r="AE374" s="169" t="str">
        <f t="shared" ca="1" si="87"/>
        <v>-</v>
      </c>
      <c r="AF374" s="168" t="str">
        <f t="shared" ca="1" si="88"/>
        <v>-</v>
      </c>
      <c r="AG374" s="169" t="str">
        <f t="shared" ca="1" si="89"/>
        <v>-</v>
      </c>
      <c r="AH374" s="168" t="str">
        <f t="shared" ca="1" si="90"/>
        <v>-</v>
      </c>
      <c r="AI374" s="168">
        <f t="shared" ca="1" si="91"/>
        <v>0</v>
      </c>
      <c r="AJ374" s="170">
        <f t="shared" ca="1" si="92"/>
        <v>0</v>
      </c>
      <c r="AK374" s="168">
        <f t="shared" ca="1" si="71"/>
        <v>0</v>
      </c>
      <c r="AL374" s="168">
        <f t="shared" ca="1" si="72"/>
        <v>0</v>
      </c>
    </row>
    <row r="375" spans="1:38" ht="27" customHeight="1" x14ac:dyDescent="0.2">
      <c r="A375" s="56">
        <v>360</v>
      </c>
      <c r="B375" s="309" t="str">
        <f t="shared" ca="1" si="66"/>
        <v>A360</v>
      </c>
      <c r="C375" s="309"/>
      <c r="D375" s="57" t="str">
        <f t="shared" ca="1" si="67"/>
        <v/>
      </c>
      <c r="E375" s="59" t="str">
        <f t="shared" ca="1" si="68"/>
        <v/>
      </c>
      <c r="F375" s="215">
        <f ca="1">IF(LEN(B375)&gt;0,'OBRAČUNANA OSNOVNA PLAČA'!L369,"")</f>
        <v>0</v>
      </c>
      <c r="G375" s="60"/>
      <c r="H375" s="60"/>
      <c r="I375" s="60"/>
      <c r="J375" s="60"/>
      <c r="K375" s="60"/>
      <c r="L375" s="229">
        <f t="shared" si="85"/>
        <v>0</v>
      </c>
      <c r="M375" s="230">
        <f t="shared" ca="1" si="93"/>
        <v>0</v>
      </c>
      <c r="N375" s="230">
        <f t="shared" ca="1" si="94"/>
        <v>0</v>
      </c>
      <c r="O375" s="231">
        <f t="shared" ca="1" si="95"/>
        <v>0</v>
      </c>
      <c r="P375" s="232">
        <f t="shared" ca="1" si="96"/>
        <v>0</v>
      </c>
      <c r="Q375" s="233">
        <f t="shared" ca="1" si="86"/>
        <v>0</v>
      </c>
      <c r="R375" s="233">
        <f ca="1">IF(LEN(B375)&gt;0,'11'!R375-'11'!Q375,"")</f>
        <v>0</v>
      </c>
      <c r="S375" s="234"/>
      <c r="T375" s="34"/>
      <c r="U375" s="34"/>
      <c r="V375" s="34"/>
      <c r="W375" s="34"/>
      <c r="X375" s="34"/>
      <c r="Y375" s="34"/>
      <c r="AB375" s="167">
        <f>ROW()</f>
        <v>375</v>
      </c>
      <c r="AC375" s="168">
        <f t="shared" ca="1" si="69"/>
        <v>0</v>
      </c>
      <c r="AD375" s="168">
        <f t="shared" ca="1" si="70"/>
        <v>0</v>
      </c>
      <c r="AE375" s="169" t="str">
        <f t="shared" ca="1" si="87"/>
        <v>-</v>
      </c>
      <c r="AF375" s="168" t="str">
        <f t="shared" ca="1" si="88"/>
        <v>-</v>
      </c>
      <c r="AG375" s="169" t="str">
        <f t="shared" ca="1" si="89"/>
        <v>-</v>
      </c>
      <c r="AH375" s="168" t="str">
        <f t="shared" ca="1" si="90"/>
        <v>-</v>
      </c>
      <c r="AI375" s="168">
        <f t="shared" ca="1" si="91"/>
        <v>0</v>
      </c>
      <c r="AJ375" s="170">
        <f t="shared" ca="1" si="92"/>
        <v>0</v>
      </c>
      <c r="AK375" s="168">
        <f t="shared" ca="1" si="71"/>
        <v>0</v>
      </c>
      <c r="AL375" s="168">
        <f t="shared" ca="1" si="72"/>
        <v>0</v>
      </c>
    </row>
    <row r="376" spans="1:38" ht="27" customHeight="1" x14ac:dyDescent="0.2">
      <c r="A376" s="56">
        <v>361</v>
      </c>
      <c r="B376" s="309" t="str">
        <f t="shared" ca="1" si="66"/>
        <v>A361</v>
      </c>
      <c r="C376" s="309"/>
      <c r="D376" s="57" t="str">
        <f t="shared" ca="1" si="67"/>
        <v/>
      </c>
      <c r="E376" s="59" t="str">
        <f t="shared" ca="1" si="68"/>
        <v/>
      </c>
      <c r="F376" s="215">
        <f ca="1">IF(LEN(B376)&gt;0,'OBRAČUNANA OSNOVNA PLAČA'!L370,"")</f>
        <v>0</v>
      </c>
      <c r="G376" s="60"/>
      <c r="H376" s="60"/>
      <c r="I376" s="60"/>
      <c r="J376" s="60"/>
      <c r="K376" s="60"/>
      <c r="L376" s="229">
        <f t="shared" si="85"/>
        <v>0</v>
      </c>
      <c r="M376" s="230">
        <f t="shared" ca="1" si="93"/>
        <v>0</v>
      </c>
      <c r="N376" s="230">
        <f t="shared" ca="1" si="94"/>
        <v>0</v>
      </c>
      <c r="O376" s="231">
        <f t="shared" ca="1" si="95"/>
        <v>0</v>
      </c>
      <c r="P376" s="232">
        <f t="shared" ca="1" si="96"/>
        <v>0</v>
      </c>
      <c r="Q376" s="233">
        <f t="shared" ca="1" si="86"/>
        <v>0</v>
      </c>
      <c r="R376" s="233">
        <f ca="1">IF(LEN(B376)&gt;0,'11'!R376-'11'!Q376,"")</f>
        <v>0</v>
      </c>
      <c r="S376" s="234"/>
      <c r="T376" s="34"/>
      <c r="U376" s="34"/>
      <c r="V376" s="34"/>
      <c r="W376" s="34"/>
      <c r="X376" s="34"/>
      <c r="Y376" s="34"/>
      <c r="AB376" s="167">
        <f>ROW()</f>
        <v>376</v>
      </c>
      <c r="AC376" s="168">
        <f t="shared" ca="1" si="69"/>
        <v>0</v>
      </c>
      <c r="AD376" s="168">
        <f t="shared" ca="1" si="70"/>
        <v>0</v>
      </c>
      <c r="AE376" s="169" t="str">
        <f t="shared" ca="1" si="87"/>
        <v>-</v>
      </c>
      <c r="AF376" s="168" t="str">
        <f t="shared" ca="1" si="88"/>
        <v>-</v>
      </c>
      <c r="AG376" s="169" t="str">
        <f t="shared" ca="1" si="89"/>
        <v>-</v>
      </c>
      <c r="AH376" s="168" t="str">
        <f t="shared" ca="1" si="90"/>
        <v>-</v>
      </c>
      <c r="AI376" s="168">
        <f t="shared" ca="1" si="91"/>
        <v>0</v>
      </c>
      <c r="AJ376" s="170">
        <f t="shared" ca="1" si="92"/>
        <v>0</v>
      </c>
      <c r="AK376" s="168">
        <f t="shared" ca="1" si="71"/>
        <v>0</v>
      </c>
      <c r="AL376" s="168">
        <f t="shared" ca="1" si="72"/>
        <v>0</v>
      </c>
    </row>
    <row r="377" spans="1:38" ht="27" customHeight="1" x14ac:dyDescent="0.2">
      <c r="A377" s="56">
        <v>362</v>
      </c>
      <c r="B377" s="309" t="str">
        <f t="shared" ca="1" si="66"/>
        <v>A362</v>
      </c>
      <c r="C377" s="309"/>
      <c r="D377" s="57" t="str">
        <f t="shared" ca="1" si="67"/>
        <v/>
      </c>
      <c r="E377" s="59" t="str">
        <f t="shared" ca="1" si="68"/>
        <v/>
      </c>
      <c r="F377" s="215">
        <f ca="1">IF(LEN(B377)&gt;0,'OBRAČUNANA OSNOVNA PLAČA'!L371,"")</f>
        <v>0</v>
      </c>
      <c r="G377" s="60"/>
      <c r="H377" s="60"/>
      <c r="I377" s="60"/>
      <c r="J377" s="60"/>
      <c r="K377" s="60"/>
      <c r="L377" s="229">
        <f t="shared" si="85"/>
        <v>0</v>
      </c>
      <c r="M377" s="230">
        <f t="shared" ca="1" si="93"/>
        <v>0</v>
      </c>
      <c r="N377" s="230">
        <f t="shared" ca="1" si="94"/>
        <v>0</v>
      </c>
      <c r="O377" s="231">
        <f t="shared" ca="1" si="95"/>
        <v>0</v>
      </c>
      <c r="P377" s="232">
        <f t="shared" ca="1" si="96"/>
        <v>0</v>
      </c>
      <c r="Q377" s="233">
        <f t="shared" ca="1" si="86"/>
        <v>0</v>
      </c>
      <c r="R377" s="233">
        <f ca="1">IF(LEN(B377)&gt;0,'11'!R377-'11'!Q377,"")</f>
        <v>0</v>
      </c>
      <c r="S377" s="234"/>
      <c r="T377" s="34"/>
      <c r="U377" s="34"/>
      <c r="V377" s="34"/>
      <c r="W377" s="34"/>
      <c r="X377" s="34"/>
      <c r="Y377" s="34"/>
      <c r="AB377" s="167">
        <f>ROW()</f>
        <v>377</v>
      </c>
      <c r="AC377" s="168">
        <f t="shared" ca="1" si="69"/>
        <v>0</v>
      </c>
      <c r="AD377" s="168">
        <f t="shared" ca="1" si="70"/>
        <v>0</v>
      </c>
      <c r="AE377" s="169" t="str">
        <f t="shared" ca="1" si="87"/>
        <v>-</v>
      </c>
      <c r="AF377" s="168" t="str">
        <f t="shared" ca="1" si="88"/>
        <v>-</v>
      </c>
      <c r="AG377" s="169" t="str">
        <f t="shared" ca="1" si="89"/>
        <v>-</v>
      </c>
      <c r="AH377" s="168" t="str">
        <f t="shared" ca="1" si="90"/>
        <v>-</v>
      </c>
      <c r="AI377" s="168">
        <f t="shared" ca="1" si="91"/>
        <v>0</v>
      </c>
      <c r="AJ377" s="170">
        <f t="shared" ca="1" si="92"/>
        <v>0</v>
      </c>
      <c r="AK377" s="168">
        <f t="shared" ca="1" si="71"/>
        <v>0</v>
      </c>
      <c r="AL377" s="168">
        <f t="shared" ca="1" si="72"/>
        <v>0</v>
      </c>
    </row>
    <row r="378" spans="1:38" ht="27" customHeight="1" x14ac:dyDescent="0.2">
      <c r="A378" s="56">
        <v>363</v>
      </c>
      <c r="B378" s="309" t="str">
        <f t="shared" ca="1" si="66"/>
        <v>A363</v>
      </c>
      <c r="C378" s="309"/>
      <c r="D378" s="57" t="str">
        <f t="shared" ca="1" si="67"/>
        <v/>
      </c>
      <c r="E378" s="59" t="str">
        <f t="shared" ca="1" si="68"/>
        <v/>
      </c>
      <c r="F378" s="215">
        <f ca="1">IF(LEN(B378)&gt;0,'OBRAČUNANA OSNOVNA PLAČA'!L372,"")</f>
        <v>0</v>
      </c>
      <c r="G378" s="60"/>
      <c r="H378" s="60"/>
      <c r="I378" s="60"/>
      <c r="J378" s="60"/>
      <c r="K378" s="60"/>
      <c r="L378" s="229">
        <f t="shared" si="85"/>
        <v>0</v>
      </c>
      <c r="M378" s="230">
        <f t="shared" ca="1" si="93"/>
        <v>0</v>
      </c>
      <c r="N378" s="230">
        <f t="shared" ca="1" si="94"/>
        <v>0</v>
      </c>
      <c r="O378" s="231">
        <f t="shared" ca="1" si="95"/>
        <v>0</v>
      </c>
      <c r="P378" s="232">
        <f t="shared" ca="1" si="96"/>
        <v>0</v>
      </c>
      <c r="Q378" s="233">
        <f t="shared" ca="1" si="86"/>
        <v>0</v>
      </c>
      <c r="R378" s="233">
        <f ca="1">IF(LEN(B378)&gt;0,'11'!R378-'11'!Q378,"")</f>
        <v>0</v>
      </c>
      <c r="S378" s="234"/>
      <c r="T378" s="34"/>
      <c r="U378" s="34"/>
      <c r="V378" s="34"/>
      <c r="W378" s="34"/>
      <c r="X378" s="34"/>
      <c r="Y378" s="34"/>
      <c r="AB378" s="167">
        <f>ROW()</f>
        <v>378</v>
      </c>
      <c r="AC378" s="168">
        <f t="shared" ca="1" si="69"/>
        <v>0</v>
      </c>
      <c r="AD378" s="168">
        <f t="shared" ca="1" si="70"/>
        <v>0</v>
      </c>
      <c r="AE378" s="169" t="str">
        <f t="shared" ca="1" si="87"/>
        <v>-</v>
      </c>
      <c r="AF378" s="168" t="str">
        <f t="shared" ca="1" si="88"/>
        <v>-</v>
      </c>
      <c r="AG378" s="169" t="str">
        <f t="shared" ca="1" si="89"/>
        <v>-</v>
      </c>
      <c r="AH378" s="168" t="str">
        <f t="shared" ca="1" si="90"/>
        <v>-</v>
      </c>
      <c r="AI378" s="168">
        <f t="shared" ca="1" si="91"/>
        <v>0</v>
      </c>
      <c r="AJ378" s="170">
        <f t="shared" ca="1" si="92"/>
        <v>0</v>
      </c>
      <c r="AK378" s="168">
        <f t="shared" ca="1" si="71"/>
        <v>0</v>
      </c>
      <c r="AL378" s="168">
        <f t="shared" ca="1" si="72"/>
        <v>0</v>
      </c>
    </row>
    <row r="379" spans="1:38" ht="27" customHeight="1" x14ac:dyDescent="0.2">
      <c r="A379" s="56">
        <v>364</v>
      </c>
      <c r="B379" s="309" t="str">
        <f t="shared" ca="1" si="66"/>
        <v>A364</v>
      </c>
      <c r="C379" s="309"/>
      <c r="D379" s="57" t="str">
        <f t="shared" ca="1" si="67"/>
        <v/>
      </c>
      <c r="E379" s="59" t="str">
        <f t="shared" ca="1" si="68"/>
        <v/>
      </c>
      <c r="F379" s="215">
        <f ca="1">IF(LEN(B379)&gt;0,'OBRAČUNANA OSNOVNA PLAČA'!L373,"")</f>
        <v>0</v>
      </c>
      <c r="G379" s="60"/>
      <c r="H379" s="60"/>
      <c r="I379" s="60"/>
      <c r="J379" s="60"/>
      <c r="K379" s="60"/>
      <c r="L379" s="229">
        <f t="shared" si="85"/>
        <v>0</v>
      </c>
      <c r="M379" s="230">
        <f t="shared" ca="1" si="93"/>
        <v>0</v>
      </c>
      <c r="N379" s="230">
        <f t="shared" ca="1" si="94"/>
        <v>0</v>
      </c>
      <c r="O379" s="231">
        <f t="shared" ca="1" si="95"/>
        <v>0</v>
      </c>
      <c r="P379" s="232">
        <f t="shared" ca="1" si="96"/>
        <v>0</v>
      </c>
      <c r="Q379" s="233">
        <f t="shared" ca="1" si="86"/>
        <v>0</v>
      </c>
      <c r="R379" s="233">
        <f ca="1">IF(LEN(B379)&gt;0,'11'!R379-'11'!Q379,"")</f>
        <v>0</v>
      </c>
      <c r="S379" s="234"/>
      <c r="T379" s="34"/>
      <c r="U379" s="34"/>
      <c r="V379" s="34"/>
      <c r="W379" s="34"/>
      <c r="X379" s="34"/>
      <c r="Y379" s="34"/>
      <c r="AB379" s="167">
        <f>ROW()</f>
        <v>379</v>
      </c>
      <c r="AC379" s="168">
        <f t="shared" ca="1" si="69"/>
        <v>0</v>
      </c>
      <c r="AD379" s="168">
        <f t="shared" ca="1" si="70"/>
        <v>0</v>
      </c>
      <c r="AE379" s="169" t="str">
        <f t="shared" ca="1" si="87"/>
        <v>-</v>
      </c>
      <c r="AF379" s="168" t="str">
        <f t="shared" ca="1" si="88"/>
        <v>-</v>
      </c>
      <c r="AG379" s="169" t="str">
        <f t="shared" ca="1" si="89"/>
        <v>-</v>
      </c>
      <c r="AH379" s="168" t="str">
        <f t="shared" ca="1" si="90"/>
        <v>-</v>
      </c>
      <c r="AI379" s="168">
        <f t="shared" ca="1" si="91"/>
        <v>0</v>
      </c>
      <c r="AJ379" s="170">
        <f t="shared" ca="1" si="92"/>
        <v>0</v>
      </c>
      <c r="AK379" s="168">
        <f t="shared" ca="1" si="71"/>
        <v>0</v>
      </c>
      <c r="AL379" s="168">
        <f t="shared" ca="1" si="72"/>
        <v>0</v>
      </c>
    </row>
    <row r="380" spans="1:38" ht="27" customHeight="1" x14ac:dyDescent="0.2">
      <c r="A380" s="56">
        <v>365</v>
      </c>
      <c r="B380" s="309" t="str">
        <f t="shared" ca="1" si="66"/>
        <v>A365</v>
      </c>
      <c r="C380" s="309"/>
      <c r="D380" s="57" t="str">
        <f t="shared" ca="1" si="67"/>
        <v/>
      </c>
      <c r="E380" s="59" t="str">
        <f t="shared" ca="1" si="68"/>
        <v/>
      </c>
      <c r="F380" s="215">
        <f ca="1">IF(LEN(B380)&gt;0,'OBRAČUNANA OSNOVNA PLAČA'!L374,"")</f>
        <v>0</v>
      </c>
      <c r="G380" s="60"/>
      <c r="H380" s="60"/>
      <c r="I380" s="60"/>
      <c r="J380" s="60"/>
      <c r="K380" s="60"/>
      <c r="L380" s="229">
        <f t="shared" si="85"/>
        <v>0</v>
      </c>
      <c r="M380" s="230">
        <f t="shared" ca="1" si="93"/>
        <v>0</v>
      </c>
      <c r="N380" s="230">
        <f t="shared" ca="1" si="94"/>
        <v>0</v>
      </c>
      <c r="O380" s="231">
        <f t="shared" ca="1" si="95"/>
        <v>0</v>
      </c>
      <c r="P380" s="232">
        <f t="shared" ca="1" si="96"/>
        <v>0</v>
      </c>
      <c r="Q380" s="233">
        <f t="shared" ca="1" si="86"/>
        <v>0</v>
      </c>
      <c r="R380" s="233">
        <f ca="1">IF(LEN(B380)&gt;0,'11'!R380-'11'!Q380,"")</f>
        <v>0</v>
      </c>
      <c r="S380" s="234"/>
      <c r="T380" s="34"/>
      <c r="U380" s="34"/>
      <c r="V380" s="34"/>
      <c r="W380" s="34"/>
      <c r="X380" s="34"/>
      <c r="Y380" s="34"/>
      <c r="AB380" s="167">
        <f>ROW()</f>
        <v>380</v>
      </c>
      <c r="AC380" s="168">
        <f t="shared" ca="1" si="69"/>
        <v>0</v>
      </c>
      <c r="AD380" s="168">
        <f t="shared" ca="1" si="70"/>
        <v>0</v>
      </c>
      <c r="AE380" s="169" t="str">
        <f t="shared" ca="1" si="87"/>
        <v>-</v>
      </c>
      <c r="AF380" s="168" t="str">
        <f t="shared" ca="1" si="88"/>
        <v>-</v>
      </c>
      <c r="AG380" s="169" t="str">
        <f t="shared" ca="1" si="89"/>
        <v>-</v>
      </c>
      <c r="AH380" s="168" t="str">
        <f t="shared" ca="1" si="90"/>
        <v>-</v>
      </c>
      <c r="AI380" s="168">
        <f t="shared" ca="1" si="91"/>
        <v>0</v>
      </c>
      <c r="AJ380" s="170">
        <f t="shared" ca="1" si="92"/>
        <v>0</v>
      </c>
      <c r="AK380" s="168">
        <f t="shared" ca="1" si="71"/>
        <v>0</v>
      </c>
      <c r="AL380" s="168">
        <f t="shared" ca="1" si="72"/>
        <v>0</v>
      </c>
    </row>
    <row r="381" spans="1:38" ht="27" customHeight="1" x14ac:dyDescent="0.2">
      <c r="A381" s="56">
        <v>366</v>
      </c>
      <c r="B381" s="309" t="str">
        <f t="shared" ca="1" si="66"/>
        <v>A366</v>
      </c>
      <c r="C381" s="309"/>
      <c r="D381" s="57" t="str">
        <f t="shared" ca="1" si="67"/>
        <v/>
      </c>
      <c r="E381" s="59" t="str">
        <f t="shared" ca="1" si="68"/>
        <v/>
      </c>
      <c r="F381" s="215">
        <f ca="1">IF(LEN(B381)&gt;0,'OBRAČUNANA OSNOVNA PLAČA'!L375,"")</f>
        <v>0</v>
      </c>
      <c r="G381" s="60"/>
      <c r="H381" s="60"/>
      <c r="I381" s="60"/>
      <c r="J381" s="60"/>
      <c r="K381" s="60"/>
      <c r="L381" s="229">
        <f t="shared" si="85"/>
        <v>0</v>
      </c>
      <c r="M381" s="230">
        <f t="shared" ca="1" si="93"/>
        <v>0</v>
      </c>
      <c r="N381" s="230">
        <f t="shared" ca="1" si="94"/>
        <v>0</v>
      </c>
      <c r="O381" s="231">
        <f t="shared" ca="1" si="95"/>
        <v>0</v>
      </c>
      <c r="P381" s="232">
        <f t="shared" ca="1" si="96"/>
        <v>0</v>
      </c>
      <c r="Q381" s="233">
        <f t="shared" ca="1" si="86"/>
        <v>0</v>
      </c>
      <c r="R381" s="233">
        <f ca="1">IF(LEN(B381)&gt;0,'11'!R381-'11'!Q381,"")</f>
        <v>0</v>
      </c>
      <c r="S381" s="234"/>
      <c r="T381" s="34"/>
      <c r="U381" s="34"/>
      <c r="V381" s="34"/>
      <c r="W381" s="34"/>
      <c r="X381" s="34"/>
      <c r="Y381" s="34"/>
      <c r="AB381" s="167">
        <f>ROW()</f>
        <v>381</v>
      </c>
      <c r="AC381" s="168">
        <f t="shared" ca="1" si="69"/>
        <v>0</v>
      </c>
      <c r="AD381" s="168">
        <f t="shared" ca="1" si="70"/>
        <v>0</v>
      </c>
      <c r="AE381" s="169" t="str">
        <f t="shared" ca="1" si="87"/>
        <v>-</v>
      </c>
      <c r="AF381" s="168" t="str">
        <f t="shared" ca="1" si="88"/>
        <v>-</v>
      </c>
      <c r="AG381" s="169" t="str">
        <f t="shared" ca="1" si="89"/>
        <v>-</v>
      </c>
      <c r="AH381" s="168" t="str">
        <f t="shared" ca="1" si="90"/>
        <v>-</v>
      </c>
      <c r="AI381" s="168">
        <f t="shared" ca="1" si="91"/>
        <v>0</v>
      </c>
      <c r="AJ381" s="170">
        <f t="shared" ca="1" si="92"/>
        <v>0</v>
      </c>
      <c r="AK381" s="168">
        <f t="shared" ca="1" si="71"/>
        <v>0</v>
      </c>
      <c r="AL381" s="168">
        <f t="shared" ca="1" si="72"/>
        <v>0</v>
      </c>
    </row>
    <row r="382" spans="1:38" ht="27" customHeight="1" x14ac:dyDescent="0.2">
      <c r="A382" s="56">
        <v>367</v>
      </c>
      <c r="B382" s="309" t="str">
        <f t="shared" ca="1" si="66"/>
        <v>A367</v>
      </c>
      <c r="C382" s="309"/>
      <c r="D382" s="57" t="str">
        <f t="shared" ca="1" si="67"/>
        <v/>
      </c>
      <c r="E382" s="59" t="str">
        <f t="shared" ca="1" si="68"/>
        <v/>
      </c>
      <c r="F382" s="215">
        <f ca="1">IF(LEN(B382)&gt;0,'OBRAČUNANA OSNOVNA PLAČA'!L376,"")</f>
        <v>0</v>
      </c>
      <c r="G382" s="60"/>
      <c r="H382" s="60"/>
      <c r="I382" s="60"/>
      <c r="J382" s="60"/>
      <c r="K382" s="60"/>
      <c r="L382" s="229">
        <f t="shared" si="85"/>
        <v>0</v>
      </c>
      <c r="M382" s="230">
        <f t="shared" ca="1" si="93"/>
        <v>0</v>
      </c>
      <c r="N382" s="230">
        <f t="shared" ca="1" si="94"/>
        <v>0</v>
      </c>
      <c r="O382" s="231">
        <f t="shared" ca="1" si="95"/>
        <v>0</v>
      </c>
      <c r="P382" s="232">
        <f t="shared" ca="1" si="96"/>
        <v>0</v>
      </c>
      <c r="Q382" s="233">
        <f t="shared" ca="1" si="86"/>
        <v>0</v>
      </c>
      <c r="R382" s="233">
        <f ca="1">IF(LEN(B382)&gt;0,'11'!R382-'11'!Q382,"")</f>
        <v>0</v>
      </c>
      <c r="S382" s="234"/>
      <c r="T382" s="34"/>
      <c r="U382" s="34"/>
      <c r="V382" s="34"/>
      <c r="W382" s="34"/>
      <c r="X382" s="34"/>
      <c r="Y382" s="34"/>
      <c r="AB382" s="167">
        <f>ROW()</f>
        <v>382</v>
      </c>
      <c r="AC382" s="168">
        <f t="shared" ca="1" si="69"/>
        <v>0</v>
      </c>
      <c r="AD382" s="168">
        <f t="shared" ca="1" si="70"/>
        <v>0</v>
      </c>
      <c r="AE382" s="169" t="str">
        <f t="shared" ca="1" si="87"/>
        <v>-</v>
      </c>
      <c r="AF382" s="168" t="str">
        <f t="shared" ca="1" si="88"/>
        <v>-</v>
      </c>
      <c r="AG382" s="169" t="str">
        <f t="shared" ca="1" si="89"/>
        <v>-</v>
      </c>
      <c r="AH382" s="168" t="str">
        <f t="shared" ca="1" si="90"/>
        <v>-</v>
      </c>
      <c r="AI382" s="168">
        <f t="shared" ca="1" si="91"/>
        <v>0</v>
      </c>
      <c r="AJ382" s="170">
        <f t="shared" ca="1" si="92"/>
        <v>0</v>
      </c>
      <c r="AK382" s="168">
        <f t="shared" ca="1" si="71"/>
        <v>0</v>
      </c>
      <c r="AL382" s="168">
        <f t="shared" ca="1" si="72"/>
        <v>0</v>
      </c>
    </row>
    <row r="383" spans="1:38" ht="27" customHeight="1" x14ac:dyDescent="0.2">
      <c r="A383" s="56">
        <v>368</v>
      </c>
      <c r="B383" s="309" t="str">
        <f t="shared" ca="1" si="66"/>
        <v>A368</v>
      </c>
      <c r="C383" s="309"/>
      <c r="D383" s="57" t="str">
        <f t="shared" ca="1" si="67"/>
        <v/>
      </c>
      <c r="E383" s="59" t="str">
        <f t="shared" ca="1" si="68"/>
        <v/>
      </c>
      <c r="F383" s="215">
        <f ca="1">IF(LEN(B383)&gt;0,'OBRAČUNANA OSNOVNA PLAČA'!L377,"")</f>
        <v>0</v>
      </c>
      <c r="G383" s="60"/>
      <c r="H383" s="60"/>
      <c r="I383" s="60"/>
      <c r="J383" s="60"/>
      <c r="K383" s="60"/>
      <c r="L383" s="229">
        <f t="shared" si="85"/>
        <v>0</v>
      </c>
      <c r="M383" s="230">
        <f t="shared" ca="1" si="93"/>
        <v>0</v>
      </c>
      <c r="N383" s="230">
        <f t="shared" ca="1" si="94"/>
        <v>0</v>
      </c>
      <c r="O383" s="231">
        <f t="shared" ca="1" si="95"/>
        <v>0</v>
      </c>
      <c r="P383" s="232">
        <f t="shared" ca="1" si="96"/>
        <v>0</v>
      </c>
      <c r="Q383" s="233">
        <f t="shared" ca="1" si="86"/>
        <v>0</v>
      </c>
      <c r="R383" s="233">
        <f ca="1">IF(LEN(B383)&gt;0,'11'!R383-'11'!Q383,"")</f>
        <v>0</v>
      </c>
      <c r="S383" s="234"/>
      <c r="T383" s="34"/>
      <c r="U383" s="34"/>
      <c r="V383" s="34"/>
      <c r="W383" s="34"/>
      <c r="X383" s="34"/>
      <c r="Y383" s="34"/>
      <c r="AB383" s="167">
        <f>ROW()</f>
        <v>383</v>
      </c>
      <c r="AC383" s="168">
        <f t="shared" ca="1" si="69"/>
        <v>0</v>
      </c>
      <c r="AD383" s="168">
        <f t="shared" ca="1" si="70"/>
        <v>0</v>
      </c>
      <c r="AE383" s="169" t="str">
        <f t="shared" ca="1" si="87"/>
        <v>-</v>
      </c>
      <c r="AF383" s="168" t="str">
        <f t="shared" ca="1" si="88"/>
        <v>-</v>
      </c>
      <c r="AG383" s="169" t="str">
        <f t="shared" ca="1" si="89"/>
        <v>-</v>
      </c>
      <c r="AH383" s="168" t="str">
        <f t="shared" ca="1" si="90"/>
        <v>-</v>
      </c>
      <c r="AI383" s="168">
        <f t="shared" ca="1" si="91"/>
        <v>0</v>
      </c>
      <c r="AJ383" s="170">
        <f t="shared" ca="1" si="92"/>
        <v>0</v>
      </c>
      <c r="AK383" s="168">
        <f t="shared" ca="1" si="71"/>
        <v>0</v>
      </c>
      <c r="AL383" s="168">
        <f t="shared" ca="1" si="72"/>
        <v>0</v>
      </c>
    </row>
    <row r="384" spans="1:38" ht="27" customHeight="1" x14ac:dyDescent="0.2">
      <c r="A384" s="56">
        <v>369</v>
      </c>
      <c r="B384" s="309" t="str">
        <f t="shared" ca="1" si="66"/>
        <v>A369</v>
      </c>
      <c r="C384" s="309"/>
      <c r="D384" s="57" t="str">
        <f t="shared" ca="1" si="67"/>
        <v/>
      </c>
      <c r="E384" s="59" t="str">
        <f t="shared" ca="1" si="68"/>
        <v/>
      </c>
      <c r="F384" s="215">
        <f ca="1">IF(LEN(B384)&gt;0,'OBRAČUNANA OSNOVNA PLAČA'!L378,"")</f>
        <v>0</v>
      </c>
      <c r="G384" s="60"/>
      <c r="H384" s="60"/>
      <c r="I384" s="60"/>
      <c r="J384" s="60"/>
      <c r="K384" s="60"/>
      <c r="L384" s="229">
        <f t="shared" si="85"/>
        <v>0</v>
      </c>
      <c r="M384" s="230">
        <f t="shared" ca="1" si="93"/>
        <v>0</v>
      </c>
      <c r="N384" s="230">
        <f t="shared" ca="1" si="94"/>
        <v>0</v>
      </c>
      <c r="O384" s="231">
        <f t="shared" ca="1" si="95"/>
        <v>0</v>
      </c>
      <c r="P384" s="232">
        <f t="shared" ca="1" si="96"/>
        <v>0</v>
      </c>
      <c r="Q384" s="233">
        <f t="shared" ca="1" si="86"/>
        <v>0</v>
      </c>
      <c r="R384" s="233">
        <f ca="1">IF(LEN(B384)&gt;0,'11'!R384-'11'!Q384,"")</f>
        <v>0</v>
      </c>
      <c r="S384" s="234"/>
      <c r="T384" s="34"/>
      <c r="U384" s="34"/>
      <c r="V384" s="34"/>
      <c r="W384" s="34"/>
      <c r="X384" s="34"/>
      <c r="Y384" s="34"/>
      <c r="AB384" s="167">
        <f>ROW()</f>
        <v>384</v>
      </c>
      <c r="AC384" s="168">
        <f t="shared" ca="1" si="69"/>
        <v>0</v>
      </c>
      <c r="AD384" s="168">
        <f t="shared" ca="1" si="70"/>
        <v>0</v>
      </c>
      <c r="AE384" s="169" t="str">
        <f t="shared" ca="1" si="87"/>
        <v>-</v>
      </c>
      <c r="AF384" s="168" t="str">
        <f t="shared" ca="1" si="88"/>
        <v>-</v>
      </c>
      <c r="AG384" s="169" t="str">
        <f t="shared" ca="1" si="89"/>
        <v>-</v>
      </c>
      <c r="AH384" s="168" t="str">
        <f t="shared" ca="1" si="90"/>
        <v>-</v>
      </c>
      <c r="AI384" s="168">
        <f t="shared" ca="1" si="91"/>
        <v>0</v>
      </c>
      <c r="AJ384" s="170">
        <f t="shared" ca="1" si="92"/>
        <v>0</v>
      </c>
      <c r="AK384" s="168">
        <f t="shared" ca="1" si="71"/>
        <v>0</v>
      </c>
      <c r="AL384" s="168">
        <f t="shared" ca="1" si="72"/>
        <v>0</v>
      </c>
    </row>
    <row r="385" spans="1:38" ht="27" customHeight="1" x14ac:dyDescent="0.2">
      <c r="A385" s="56">
        <v>370</v>
      </c>
      <c r="B385" s="309" t="str">
        <f t="shared" ca="1" si="66"/>
        <v>A370</v>
      </c>
      <c r="C385" s="309"/>
      <c r="D385" s="57" t="str">
        <f t="shared" ca="1" si="67"/>
        <v/>
      </c>
      <c r="E385" s="59" t="str">
        <f t="shared" ca="1" si="68"/>
        <v/>
      </c>
      <c r="F385" s="215">
        <f ca="1">IF(LEN(B385)&gt;0,'OBRAČUNANA OSNOVNA PLAČA'!L379,"")</f>
        <v>0</v>
      </c>
      <c r="G385" s="60"/>
      <c r="H385" s="60"/>
      <c r="I385" s="60"/>
      <c r="J385" s="60"/>
      <c r="K385" s="60"/>
      <c r="L385" s="229">
        <f t="shared" si="85"/>
        <v>0</v>
      </c>
      <c r="M385" s="230">
        <f t="shared" ca="1" si="93"/>
        <v>0</v>
      </c>
      <c r="N385" s="230">
        <f t="shared" ca="1" si="94"/>
        <v>0</v>
      </c>
      <c r="O385" s="231">
        <f t="shared" ca="1" si="95"/>
        <v>0</v>
      </c>
      <c r="P385" s="232">
        <f t="shared" ca="1" si="96"/>
        <v>0</v>
      </c>
      <c r="Q385" s="233">
        <f t="shared" ca="1" si="86"/>
        <v>0</v>
      </c>
      <c r="R385" s="233">
        <f ca="1">IF(LEN(B385)&gt;0,'11'!R385-'11'!Q385,"")</f>
        <v>0</v>
      </c>
      <c r="S385" s="234"/>
      <c r="T385" s="34"/>
      <c r="U385" s="34"/>
      <c r="V385" s="34"/>
      <c r="W385" s="34"/>
      <c r="X385" s="34"/>
      <c r="Y385" s="34"/>
      <c r="AB385" s="167">
        <f>ROW()</f>
        <v>385</v>
      </c>
      <c r="AC385" s="168">
        <f t="shared" ca="1" si="69"/>
        <v>0</v>
      </c>
      <c r="AD385" s="168">
        <f t="shared" ca="1" si="70"/>
        <v>0</v>
      </c>
      <c r="AE385" s="169" t="str">
        <f t="shared" ca="1" si="87"/>
        <v>-</v>
      </c>
      <c r="AF385" s="168" t="str">
        <f t="shared" ca="1" si="88"/>
        <v>-</v>
      </c>
      <c r="AG385" s="169" t="str">
        <f t="shared" ca="1" si="89"/>
        <v>-</v>
      </c>
      <c r="AH385" s="168" t="str">
        <f t="shared" ca="1" si="90"/>
        <v>-</v>
      </c>
      <c r="AI385" s="168">
        <f t="shared" ca="1" si="91"/>
        <v>0</v>
      </c>
      <c r="AJ385" s="170">
        <f t="shared" ca="1" si="92"/>
        <v>0</v>
      </c>
      <c r="AK385" s="168">
        <f t="shared" ca="1" si="71"/>
        <v>0</v>
      </c>
      <c r="AL385" s="168">
        <f t="shared" ca="1" si="72"/>
        <v>0</v>
      </c>
    </row>
    <row r="386" spans="1:38" ht="27" customHeight="1" x14ac:dyDescent="0.2">
      <c r="A386" s="56">
        <v>371</v>
      </c>
      <c r="B386" s="309" t="str">
        <f t="shared" ca="1" si="66"/>
        <v>A371</v>
      </c>
      <c r="C386" s="309"/>
      <c r="D386" s="57" t="str">
        <f t="shared" ca="1" si="67"/>
        <v/>
      </c>
      <c r="E386" s="59" t="str">
        <f t="shared" ca="1" si="68"/>
        <v/>
      </c>
      <c r="F386" s="215">
        <f ca="1">IF(LEN(B386)&gt;0,'OBRAČUNANA OSNOVNA PLAČA'!L380,"")</f>
        <v>0</v>
      </c>
      <c r="G386" s="60"/>
      <c r="H386" s="60"/>
      <c r="I386" s="60"/>
      <c r="J386" s="60"/>
      <c r="K386" s="60"/>
      <c r="L386" s="229">
        <f t="shared" si="85"/>
        <v>0</v>
      </c>
      <c r="M386" s="230">
        <f t="shared" ca="1" si="93"/>
        <v>0</v>
      </c>
      <c r="N386" s="230">
        <f t="shared" ca="1" si="94"/>
        <v>0</v>
      </c>
      <c r="O386" s="231">
        <f t="shared" ca="1" si="95"/>
        <v>0</v>
      </c>
      <c r="P386" s="232">
        <f t="shared" ca="1" si="96"/>
        <v>0</v>
      </c>
      <c r="Q386" s="233">
        <f t="shared" ca="1" si="86"/>
        <v>0</v>
      </c>
      <c r="R386" s="233">
        <f ca="1">IF(LEN(B386)&gt;0,'11'!R386-'11'!Q386,"")</f>
        <v>0</v>
      </c>
      <c r="S386" s="234"/>
      <c r="T386" s="34"/>
      <c r="U386" s="34"/>
      <c r="V386" s="34"/>
      <c r="W386" s="34"/>
      <c r="X386" s="34"/>
      <c r="Y386" s="34"/>
      <c r="AB386" s="167">
        <f>ROW()</f>
        <v>386</v>
      </c>
      <c r="AC386" s="168">
        <f t="shared" ca="1" si="69"/>
        <v>0</v>
      </c>
      <c r="AD386" s="168">
        <f t="shared" ca="1" si="70"/>
        <v>0</v>
      </c>
      <c r="AE386" s="169" t="str">
        <f t="shared" ca="1" si="87"/>
        <v>-</v>
      </c>
      <c r="AF386" s="168" t="str">
        <f t="shared" ca="1" si="88"/>
        <v>-</v>
      </c>
      <c r="AG386" s="169" t="str">
        <f t="shared" ca="1" si="89"/>
        <v>-</v>
      </c>
      <c r="AH386" s="168" t="str">
        <f t="shared" ca="1" si="90"/>
        <v>-</v>
      </c>
      <c r="AI386" s="168">
        <f t="shared" ca="1" si="91"/>
        <v>0</v>
      </c>
      <c r="AJ386" s="170">
        <f t="shared" ca="1" si="92"/>
        <v>0</v>
      </c>
      <c r="AK386" s="168">
        <f t="shared" ca="1" si="71"/>
        <v>0</v>
      </c>
      <c r="AL386" s="168">
        <f t="shared" ca="1" si="72"/>
        <v>0</v>
      </c>
    </row>
    <row r="387" spans="1:38" ht="27" customHeight="1" x14ac:dyDescent="0.2">
      <c r="A387" s="56">
        <v>372</v>
      </c>
      <c r="B387" s="309" t="str">
        <f t="shared" ca="1" si="66"/>
        <v>A372</v>
      </c>
      <c r="C387" s="309"/>
      <c r="D387" s="57" t="str">
        <f t="shared" ca="1" si="67"/>
        <v/>
      </c>
      <c r="E387" s="59" t="str">
        <f t="shared" ca="1" si="68"/>
        <v/>
      </c>
      <c r="F387" s="215">
        <f ca="1">IF(LEN(B387)&gt;0,'OBRAČUNANA OSNOVNA PLAČA'!L381,"")</f>
        <v>0</v>
      </c>
      <c r="G387" s="60"/>
      <c r="H387" s="60"/>
      <c r="I387" s="60"/>
      <c r="J387" s="60"/>
      <c r="K387" s="60"/>
      <c r="L387" s="229">
        <f t="shared" si="85"/>
        <v>0</v>
      </c>
      <c r="M387" s="230">
        <f t="shared" ca="1" si="93"/>
        <v>0</v>
      </c>
      <c r="N387" s="230">
        <f t="shared" ca="1" si="94"/>
        <v>0</v>
      </c>
      <c r="O387" s="231">
        <f t="shared" ca="1" si="95"/>
        <v>0</v>
      </c>
      <c r="P387" s="232">
        <f t="shared" ca="1" si="96"/>
        <v>0</v>
      </c>
      <c r="Q387" s="233">
        <f t="shared" ca="1" si="86"/>
        <v>0</v>
      </c>
      <c r="R387" s="233">
        <f ca="1">IF(LEN(B387)&gt;0,'11'!R387-'11'!Q387,"")</f>
        <v>0</v>
      </c>
      <c r="S387" s="234"/>
      <c r="T387" s="34"/>
      <c r="U387" s="34"/>
      <c r="V387" s="34"/>
      <c r="W387" s="34"/>
      <c r="X387" s="34"/>
      <c r="Y387" s="34"/>
      <c r="AB387" s="167">
        <f>ROW()</f>
        <v>387</v>
      </c>
      <c r="AC387" s="168">
        <f t="shared" ca="1" si="69"/>
        <v>0</v>
      </c>
      <c r="AD387" s="168">
        <f t="shared" ca="1" si="70"/>
        <v>0</v>
      </c>
      <c r="AE387" s="169" t="str">
        <f t="shared" ca="1" si="87"/>
        <v>-</v>
      </c>
      <c r="AF387" s="168" t="str">
        <f t="shared" ca="1" si="88"/>
        <v>-</v>
      </c>
      <c r="AG387" s="169" t="str">
        <f t="shared" ca="1" si="89"/>
        <v>-</v>
      </c>
      <c r="AH387" s="168" t="str">
        <f t="shared" ca="1" si="90"/>
        <v>-</v>
      </c>
      <c r="AI387" s="168">
        <f t="shared" ca="1" si="91"/>
        <v>0</v>
      </c>
      <c r="AJ387" s="170">
        <f t="shared" ca="1" si="92"/>
        <v>0</v>
      </c>
      <c r="AK387" s="168">
        <f t="shared" ca="1" si="71"/>
        <v>0</v>
      </c>
      <c r="AL387" s="168">
        <f t="shared" ca="1" si="72"/>
        <v>0</v>
      </c>
    </row>
    <row r="388" spans="1:38" ht="27" customHeight="1" x14ac:dyDescent="0.2">
      <c r="A388" s="56">
        <v>373</v>
      </c>
      <c r="B388" s="309" t="str">
        <f t="shared" ca="1" si="66"/>
        <v>A373</v>
      </c>
      <c r="C388" s="309"/>
      <c r="D388" s="57" t="str">
        <f t="shared" ca="1" si="67"/>
        <v/>
      </c>
      <c r="E388" s="59" t="str">
        <f t="shared" ca="1" si="68"/>
        <v/>
      </c>
      <c r="F388" s="215">
        <f ca="1">IF(LEN(B388)&gt;0,'OBRAČUNANA OSNOVNA PLAČA'!L382,"")</f>
        <v>0</v>
      </c>
      <c r="G388" s="60"/>
      <c r="H388" s="60"/>
      <c r="I388" s="60"/>
      <c r="J388" s="60"/>
      <c r="K388" s="60"/>
      <c r="L388" s="229">
        <f t="shared" si="85"/>
        <v>0</v>
      </c>
      <c r="M388" s="230">
        <f t="shared" ca="1" si="93"/>
        <v>0</v>
      </c>
      <c r="N388" s="230">
        <f t="shared" ca="1" si="94"/>
        <v>0</v>
      </c>
      <c r="O388" s="231">
        <f t="shared" ca="1" si="95"/>
        <v>0</v>
      </c>
      <c r="P388" s="232">
        <f t="shared" ca="1" si="96"/>
        <v>0</v>
      </c>
      <c r="Q388" s="233">
        <f t="shared" ca="1" si="86"/>
        <v>0</v>
      </c>
      <c r="R388" s="233">
        <f ca="1">IF(LEN(B388)&gt;0,'11'!R388-'11'!Q388,"")</f>
        <v>0</v>
      </c>
      <c r="S388" s="234"/>
      <c r="T388" s="34"/>
      <c r="U388" s="34"/>
      <c r="V388" s="34"/>
      <c r="W388" s="34"/>
      <c r="X388" s="34"/>
      <c r="Y388" s="34"/>
      <c r="AB388" s="167">
        <f>ROW()</f>
        <v>388</v>
      </c>
      <c r="AC388" s="168">
        <f t="shared" ca="1" si="69"/>
        <v>0</v>
      </c>
      <c r="AD388" s="168">
        <f t="shared" ca="1" si="70"/>
        <v>0</v>
      </c>
      <c r="AE388" s="169" t="str">
        <f t="shared" ca="1" si="87"/>
        <v>-</v>
      </c>
      <c r="AF388" s="168" t="str">
        <f t="shared" ca="1" si="88"/>
        <v>-</v>
      </c>
      <c r="AG388" s="169" t="str">
        <f t="shared" ca="1" si="89"/>
        <v>-</v>
      </c>
      <c r="AH388" s="168" t="str">
        <f t="shared" ca="1" si="90"/>
        <v>-</v>
      </c>
      <c r="AI388" s="168">
        <f t="shared" ca="1" si="91"/>
        <v>0</v>
      </c>
      <c r="AJ388" s="170">
        <f t="shared" ca="1" si="92"/>
        <v>0</v>
      </c>
      <c r="AK388" s="168">
        <f t="shared" ca="1" si="71"/>
        <v>0</v>
      </c>
      <c r="AL388" s="168">
        <f t="shared" ca="1" si="72"/>
        <v>0</v>
      </c>
    </row>
    <row r="389" spans="1:38" ht="27" customHeight="1" x14ac:dyDescent="0.2">
      <c r="A389" s="56">
        <v>374</v>
      </c>
      <c r="B389" s="309" t="str">
        <f t="shared" ca="1" si="66"/>
        <v>A374</v>
      </c>
      <c r="C389" s="309"/>
      <c r="D389" s="57" t="str">
        <f t="shared" ca="1" si="67"/>
        <v/>
      </c>
      <c r="E389" s="59" t="str">
        <f t="shared" ca="1" si="68"/>
        <v/>
      </c>
      <c r="F389" s="215">
        <f ca="1">IF(LEN(B389)&gt;0,'OBRAČUNANA OSNOVNA PLAČA'!L383,"")</f>
        <v>0</v>
      </c>
      <c r="G389" s="60"/>
      <c r="H389" s="60"/>
      <c r="I389" s="60"/>
      <c r="J389" s="60"/>
      <c r="K389" s="60"/>
      <c r="L389" s="229">
        <f t="shared" si="85"/>
        <v>0</v>
      </c>
      <c r="M389" s="230">
        <f t="shared" ca="1" si="93"/>
        <v>0</v>
      </c>
      <c r="N389" s="230">
        <f t="shared" ca="1" si="94"/>
        <v>0</v>
      </c>
      <c r="O389" s="231">
        <f t="shared" ca="1" si="95"/>
        <v>0</v>
      </c>
      <c r="P389" s="232">
        <f t="shared" ca="1" si="96"/>
        <v>0</v>
      </c>
      <c r="Q389" s="233">
        <f t="shared" ca="1" si="86"/>
        <v>0</v>
      </c>
      <c r="R389" s="233">
        <f ca="1">IF(LEN(B389)&gt;0,'11'!R389-'11'!Q389,"")</f>
        <v>0</v>
      </c>
      <c r="S389" s="234"/>
      <c r="T389" s="34"/>
      <c r="U389" s="34"/>
      <c r="V389" s="34"/>
      <c r="W389" s="34"/>
      <c r="X389" s="34"/>
      <c r="Y389" s="34"/>
      <c r="AB389" s="167">
        <f>ROW()</f>
        <v>389</v>
      </c>
      <c r="AC389" s="168">
        <f t="shared" ca="1" si="69"/>
        <v>0</v>
      </c>
      <c r="AD389" s="168">
        <f t="shared" ca="1" si="70"/>
        <v>0</v>
      </c>
      <c r="AE389" s="169" t="str">
        <f t="shared" ca="1" si="87"/>
        <v>-</v>
      </c>
      <c r="AF389" s="168" t="str">
        <f t="shared" ca="1" si="88"/>
        <v>-</v>
      </c>
      <c r="AG389" s="169" t="str">
        <f t="shared" ca="1" si="89"/>
        <v>-</v>
      </c>
      <c r="AH389" s="168" t="str">
        <f t="shared" ca="1" si="90"/>
        <v>-</v>
      </c>
      <c r="AI389" s="168">
        <f t="shared" ca="1" si="91"/>
        <v>0</v>
      </c>
      <c r="AJ389" s="170">
        <f t="shared" ca="1" si="92"/>
        <v>0</v>
      </c>
      <c r="AK389" s="168">
        <f t="shared" ca="1" si="71"/>
        <v>0</v>
      </c>
      <c r="AL389" s="168">
        <f t="shared" ca="1" si="72"/>
        <v>0</v>
      </c>
    </row>
    <row r="390" spans="1:38" ht="27" customHeight="1" x14ac:dyDescent="0.2">
      <c r="A390" s="56">
        <v>375</v>
      </c>
      <c r="B390" s="309" t="str">
        <f t="shared" ca="1" si="66"/>
        <v>A375</v>
      </c>
      <c r="C390" s="309"/>
      <c r="D390" s="57" t="str">
        <f t="shared" ca="1" si="67"/>
        <v/>
      </c>
      <c r="E390" s="59" t="str">
        <f t="shared" ca="1" si="68"/>
        <v/>
      </c>
      <c r="F390" s="215">
        <f ca="1">IF(LEN(B390)&gt;0,'OBRAČUNANA OSNOVNA PLAČA'!L384,"")</f>
        <v>0</v>
      </c>
      <c r="G390" s="60"/>
      <c r="H390" s="60"/>
      <c r="I390" s="60"/>
      <c r="J390" s="60"/>
      <c r="K390" s="60"/>
      <c r="L390" s="229">
        <f t="shared" si="85"/>
        <v>0</v>
      </c>
      <c r="M390" s="230">
        <f t="shared" ca="1" si="93"/>
        <v>0</v>
      </c>
      <c r="N390" s="230">
        <f t="shared" ca="1" si="94"/>
        <v>0</v>
      </c>
      <c r="O390" s="231">
        <f t="shared" ca="1" si="95"/>
        <v>0</v>
      </c>
      <c r="P390" s="232">
        <f t="shared" ca="1" si="96"/>
        <v>0</v>
      </c>
      <c r="Q390" s="233">
        <f t="shared" ca="1" si="86"/>
        <v>0</v>
      </c>
      <c r="R390" s="233">
        <f ca="1">IF(LEN(B390)&gt;0,'11'!R390-'11'!Q390,"")</f>
        <v>0</v>
      </c>
      <c r="S390" s="234"/>
      <c r="T390" s="34"/>
      <c r="U390" s="34"/>
      <c r="V390" s="34"/>
      <c r="W390" s="34"/>
      <c r="X390" s="34"/>
      <c r="Y390" s="34"/>
      <c r="AB390" s="167">
        <f>ROW()</f>
        <v>390</v>
      </c>
      <c r="AC390" s="168">
        <f t="shared" ca="1" si="69"/>
        <v>0</v>
      </c>
      <c r="AD390" s="168">
        <f t="shared" ca="1" si="70"/>
        <v>0</v>
      </c>
      <c r="AE390" s="169" t="str">
        <f t="shared" ca="1" si="87"/>
        <v>-</v>
      </c>
      <c r="AF390" s="168" t="str">
        <f t="shared" ca="1" si="88"/>
        <v>-</v>
      </c>
      <c r="AG390" s="169" t="str">
        <f t="shared" ca="1" si="89"/>
        <v>-</v>
      </c>
      <c r="AH390" s="168" t="str">
        <f t="shared" ca="1" si="90"/>
        <v>-</v>
      </c>
      <c r="AI390" s="168">
        <f t="shared" ca="1" si="91"/>
        <v>0</v>
      </c>
      <c r="AJ390" s="170">
        <f t="shared" ca="1" si="92"/>
        <v>0</v>
      </c>
      <c r="AK390" s="168">
        <f t="shared" ca="1" si="71"/>
        <v>0</v>
      </c>
      <c r="AL390" s="168">
        <f t="shared" ca="1" si="72"/>
        <v>0</v>
      </c>
    </row>
    <row r="391" spans="1:38" ht="27" customHeight="1" x14ac:dyDescent="0.2">
      <c r="A391" s="56">
        <v>376</v>
      </c>
      <c r="B391" s="309" t="str">
        <f t="shared" ca="1" si="66"/>
        <v>A376</v>
      </c>
      <c r="C391" s="309"/>
      <c r="D391" s="57" t="str">
        <f t="shared" ca="1" si="67"/>
        <v/>
      </c>
      <c r="E391" s="59" t="str">
        <f t="shared" ca="1" si="68"/>
        <v/>
      </c>
      <c r="F391" s="215">
        <f ca="1">IF(LEN(B391)&gt;0,'OBRAČUNANA OSNOVNA PLAČA'!L385,"")</f>
        <v>0</v>
      </c>
      <c r="G391" s="60"/>
      <c r="H391" s="60"/>
      <c r="I391" s="60"/>
      <c r="J391" s="60"/>
      <c r="K391" s="60"/>
      <c r="L391" s="229">
        <f t="shared" si="85"/>
        <v>0</v>
      </c>
      <c r="M391" s="230">
        <f t="shared" ca="1" si="93"/>
        <v>0</v>
      </c>
      <c r="N391" s="230">
        <f t="shared" ca="1" si="94"/>
        <v>0</v>
      </c>
      <c r="O391" s="231">
        <f t="shared" ca="1" si="95"/>
        <v>0</v>
      </c>
      <c r="P391" s="232">
        <f t="shared" ca="1" si="96"/>
        <v>0</v>
      </c>
      <c r="Q391" s="233">
        <f t="shared" ca="1" si="86"/>
        <v>0</v>
      </c>
      <c r="R391" s="233">
        <f ca="1">IF(LEN(B391)&gt;0,'11'!R391-'11'!Q391,"")</f>
        <v>0</v>
      </c>
      <c r="S391" s="234"/>
      <c r="T391" s="34"/>
      <c r="U391" s="34"/>
      <c r="V391" s="34"/>
      <c r="W391" s="34"/>
      <c r="X391" s="34"/>
      <c r="Y391" s="34"/>
      <c r="AB391" s="167">
        <f>ROW()</f>
        <v>391</v>
      </c>
      <c r="AC391" s="168">
        <f t="shared" ca="1" si="69"/>
        <v>0</v>
      </c>
      <c r="AD391" s="168">
        <f t="shared" ca="1" si="70"/>
        <v>0</v>
      </c>
      <c r="AE391" s="169" t="str">
        <f t="shared" ca="1" si="87"/>
        <v>-</v>
      </c>
      <c r="AF391" s="168" t="str">
        <f t="shared" ca="1" si="88"/>
        <v>-</v>
      </c>
      <c r="AG391" s="169" t="str">
        <f t="shared" ca="1" si="89"/>
        <v>-</v>
      </c>
      <c r="AH391" s="168" t="str">
        <f t="shared" ca="1" si="90"/>
        <v>-</v>
      </c>
      <c r="AI391" s="168">
        <f t="shared" ca="1" si="91"/>
        <v>0</v>
      </c>
      <c r="AJ391" s="170">
        <f t="shared" ca="1" si="92"/>
        <v>0</v>
      </c>
      <c r="AK391" s="168">
        <f t="shared" ca="1" si="71"/>
        <v>0</v>
      </c>
      <c r="AL391" s="168">
        <f t="shared" ca="1" si="72"/>
        <v>0</v>
      </c>
    </row>
    <row r="392" spans="1:38" ht="27" customHeight="1" x14ac:dyDescent="0.2">
      <c r="A392" s="56">
        <v>377</v>
      </c>
      <c r="B392" s="309" t="str">
        <f t="shared" ca="1" si="66"/>
        <v>A377</v>
      </c>
      <c r="C392" s="309"/>
      <c r="D392" s="57" t="str">
        <f t="shared" ca="1" si="67"/>
        <v/>
      </c>
      <c r="E392" s="59" t="str">
        <f t="shared" ca="1" si="68"/>
        <v/>
      </c>
      <c r="F392" s="215">
        <f ca="1">IF(LEN(B392)&gt;0,'OBRAČUNANA OSNOVNA PLAČA'!L386,"")</f>
        <v>0</v>
      </c>
      <c r="G392" s="60"/>
      <c r="H392" s="60"/>
      <c r="I392" s="60"/>
      <c r="J392" s="60"/>
      <c r="K392" s="60"/>
      <c r="L392" s="229">
        <f t="shared" si="85"/>
        <v>0</v>
      </c>
      <c r="M392" s="230">
        <f t="shared" ca="1" si="93"/>
        <v>0</v>
      </c>
      <c r="N392" s="230">
        <f t="shared" ca="1" si="94"/>
        <v>0</v>
      </c>
      <c r="O392" s="231">
        <f t="shared" ca="1" si="95"/>
        <v>0</v>
      </c>
      <c r="P392" s="232">
        <f t="shared" ca="1" si="96"/>
        <v>0</v>
      </c>
      <c r="Q392" s="233">
        <f t="shared" ca="1" si="86"/>
        <v>0</v>
      </c>
      <c r="R392" s="233">
        <f ca="1">IF(LEN(B392)&gt;0,'11'!R392-'11'!Q392,"")</f>
        <v>0</v>
      </c>
      <c r="S392" s="234"/>
      <c r="T392" s="34"/>
      <c r="U392" s="34"/>
      <c r="V392" s="34"/>
      <c r="W392" s="34"/>
      <c r="X392" s="34"/>
      <c r="Y392" s="34"/>
      <c r="AB392" s="167">
        <f>ROW()</f>
        <v>392</v>
      </c>
      <c r="AC392" s="168">
        <f t="shared" ca="1" si="69"/>
        <v>0</v>
      </c>
      <c r="AD392" s="168">
        <f t="shared" ca="1" si="70"/>
        <v>0</v>
      </c>
      <c r="AE392" s="169" t="str">
        <f t="shared" ca="1" si="87"/>
        <v>-</v>
      </c>
      <c r="AF392" s="168" t="str">
        <f t="shared" ca="1" si="88"/>
        <v>-</v>
      </c>
      <c r="AG392" s="169" t="str">
        <f t="shared" ca="1" si="89"/>
        <v>-</v>
      </c>
      <c r="AH392" s="168" t="str">
        <f t="shared" ca="1" si="90"/>
        <v>-</v>
      </c>
      <c r="AI392" s="168">
        <f t="shared" ca="1" si="91"/>
        <v>0</v>
      </c>
      <c r="AJ392" s="170">
        <f t="shared" ca="1" si="92"/>
        <v>0</v>
      </c>
      <c r="AK392" s="168">
        <f t="shared" ca="1" si="71"/>
        <v>0</v>
      </c>
      <c r="AL392" s="168">
        <f t="shared" ca="1" si="72"/>
        <v>0</v>
      </c>
    </row>
    <row r="393" spans="1:38" ht="27" customHeight="1" x14ac:dyDescent="0.2">
      <c r="A393" s="56">
        <v>378</v>
      </c>
      <c r="B393" s="309" t="str">
        <f t="shared" ca="1" si="66"/>
        <v>A378</v>
      </c>
      <c r="C393" s="309"/>
      <c r="D393" s="57" t="str">
        <f t="shared" ca="1" si="67"/>
        <v/>
      </c>
      <c r="E393" s="59" t="str">
        <f t="shared" ca="1" si="68"/>
        <v/>
      </c>
      <c r="F393" s="215">
        <f ca="1">IF(LEN(B393)&gt;0,'OBRAČUNANA OSNOVNA PLAČA'!L387,"")</f>
        <v>0</v>
      </c>
      <c r="G393" s="60"/>
      <c r="H393" s="60"/>
      <c r="I393" s="60"/>
      <c r="J393" s="60"/>
      <c r="K393" s="60"/>
      <c r="L393" s="229">
        <f t="shared" si="85"/>
        <v>0</v>
      </c>
      <c r="M393" s="230">
        <f t="shared" ca="1" si="93"/>
        <v>0</v>
      </c>
      <c r="N393" s="230">
        <f t="shared" ca="1" si="94"/>
        <v>0</v>
      </c>
      <c r="O393" s="231">
        <f t="shared" ca="1" si="95"/>
        <v>0</v>
      </c>
      <c r="P393" s="232">
        <f t="shared" ca="1" si="96"/>
        <v>0</v>
      </c>
      <c r="Q393" s="233">
        <f t="shared" ca="1" si="86"/>
        <v>0</v>
      </c>
      <c r="R393" s="233">
        <f ca="1">IF(LEN(B393)&gt;0,'11'!R393-'11'!Q393,"")</f>
        <v>0</v>
      </c>
      <c r="S393" s="234"/>
      <c r="T393" s="34"/>
      <c r="U393" s="34"/>
      <c r="V393" s="34"/>
      <c r="W393" s="34"/>
      <c r="X393" s="34"/>
      <c r="Y393" s="34"/>
      <c r="AB393" s="167">
        <f>ROW()</f>
        <v>393</v>
      </c>
      <c r="AC393" s="168">
        <f t="shared" ca="1" si="69"/>
        <v>0</v>
      </c>
      <c r="AD393" s="168">
        <f t="shared" ca="1" si="70"/>
        <v>0</v>
      </c>
      <c r="AE393" s="169" t="str">
        <f t="shared" ca="1" si="87"/>
        <v>-</v>
      </c>
      <c r="AF393" s="168" t="str">
        <f t="shared" ca="1" si="88"/>
        <v>-</v>
      </c>
      <c r="AG393" s="169" t="str">
        <f t="shared" ca="1" si="89"/>
        <v>-</v>
      </c>
      <c r="AH393" s="168" t="str">
        <f t="shared" ca="1" si="90"/>
        <v>-</v>
      </c>
      <c r="AI393" s="168">
        <f t="shared" ca="1" si="91"/>
        <v>0</v>
      </c>
      <c r="AJ393" s="170">
        <f t="shared" ca="1" si="92"/>
        <v>0</v>
      </c>
      <c r="AK393" s="168">
        <f t="shared" ca="1" si="71"/>
        <v>0</v>
      </c>
      <c r="AL393" s="168">
        <f t="shared" ca="1" si="72"/>
        <v>0</v>
      </c>
    </row>
    <row r="394" spans="1:38" ht="27" customHeight="1" x14ac:dyDescent="0.2">
      <c r="A394" s="56">
        <v>379</v>
      </c>
      <c r="B394" s="309" t="str">
        <f t="shared" ca="1" si="66"/>
        <v>A379</v>
      </c>
      <c r="C394" s="309"/>
      <c r="D394" s="57" t="str">
        <f t="shared" ca="1" si="67"/>
        <v/>
      </c>
      <c r="E394" s="59" t="str">
        <f t="shared" ca="1" si="68"/>
        <v/>
      </c>
      <c r="F394" s="215">
        <f ca="1">IF(LEN(B394)&gt;0,'OBRAČUNANA OSNOVNA PLAČA'!L388,"")</f>
        <v>0</v>
      </c>
      <c r="G394" s="60"/>
      <c r="H394" s="60"/>
      <c r="I394" s="60"/>
      <c r="J394" s="60"/>
      <c r="K394" s="60"/>
      <c r="L394" s="229">
        <f t="shared" si="85"/>
        <v>0</v>
      </c>
      <c r="M394" s="230">
        <f t="shared" ca="1" si="93"/>
        <v>0</v>
      </c>
      <c r="N394" s="230">
        <f t="shared" ca="1" si="94"/>
        <v>0</v>
      </c>
      <c r="O394" s="231">
        <f t="shared" ca="1" si="95"/>
        <v>0</v>
      </c>
      <c r="P394" s="232">
        <f t="shared" ca="1" si="96"/>
        <v>0</v>
      </c>
      <c r="Q394" s="233">
        <f t="shared" ca="1" si="86"/>
        <v>0</v>
      </c>
      <c r="R394" s="233">
        <f ca="1">IF(LEN(B394)&gt;0,'11'!R394-'11'!Q394,"")</f>
        <v>0</v>
      </c>
      <c r="S394" s="234"/>
      <c r="T394" s="34"/>
      <c r="U394" s="34"/>
      <c r="V394" s="34"/>
      <c r="W394" s="34"/>
      <c r="X394" s="34"/>
      <c r="Y394" s="34"/>
      <c r="AB394" s="167">
        <f>ROW()</f>
        <v>394</v>
      </c>
      <c r="AC394" s="168">
        <f t="shared" ca="1" si="69"/>
        <v>0</v>
      </c>
      <c r="AD394" s="168">
        <f t="shared" ca="1" si="70"/>
        <v>0</v>
      </c>
      <c r="AE394" s="169" t="str">
        <f t="shared" ca="1" si="87"/>
        <v>-</v>
      </c>
      <c r="AF394" s="168" t="str">
        <f t="shared" ca="1" si="88"/>
        <v>-</v>
      </c>
      <c r="AG394" s="169" t="str">
        <f t="shared" ca="1" si="89"/>
        <v>-</v>
      </c>
      <c r="AH394" s="168" t="str">
        <f t="shared" ca="1" si="90"/>
        <v>-</v>
      </c>
      <c r="AI394" s="168">
        <f t="shared" ca="1" si="91"/>
        <v>0</v>
      </c>
      <c r="AJ394" s="170">
        <f t="shared" ca="1" si="92"/>
        <v>0</v>
      </c>
      <c r="AK394" s="168">
        <f t="shared" ca="1" si="71"/>
        <v>0</v>
      </c>
      <c r="AL394" s="168">
        <f t="shared" ca="1" si="72"/>
        <v>0</v>
      </c>
    </row>
    <row r="395" spans="1:38" ht="27" customHeight="1" x14ac:dyDescent="0.2">
      <c r="A395" s="56">
        <v>380</v>
      </c>
      <c r="B395" s="309" t="str">
        <f t="shared" ca="1" si="66"/>
        <v>A380</v>
      </c>
      <c r="C395" s="309"/>
      <c r="D395" s="57" t="str">
        <f t="shared" ca="1" si="67"/>
        <v/>
      </c>
      <c r="E395" s="59" t="str">
        <f t="shared" ca="1" si="68"/>
        <v/>
      </c>
      <c r="F395" s="215">
        <f ca="1">IF(LEN(B395)&gt;0,'OBRAČUNANA OSNOVNA PLAČA'!L389,"")</f>
        <v>0</v>
      </c>
      <c r="G395" s="60"/>
      <c r="H395" s="60"/>
      <c r="I395" s="60"/>
      <c r="J395" s="60"/>
      <c r="K395" s="60"/>
      <c r="L395" s="229">
        <f t="shared" si="85"/>
        <v>0</v>
      </c>
      <c r="M395" s="230">
        <f t="shared" ca="1" si="93"/>
        <v>0</v>
      </c>
      <c r="N395" s="230">
        <f t="shared" ca="1" si="94"/>
        <v>0</v>
      </c>
      <c r="O395" s="231">
        <f t="shared" ca="1" si="95"/>
        <v>0</v>
      </c>
      <c r="P395" s="232">
        <f t="shared" ca="1" si="96"/>
        <v>0</v>
      </c>
      <c r="Q395" s="233">
        <f t="shared" ca="1" si="86"/>
        <v>0</v>
      </c>
      <c r="R395" s="233">
        <f ca="1">IF(LEN(B395)&gt;0,'11'!R395-'11'!Q395,"")</f>
        <v>0</v>
      </c>
      <c r="S395" s="234"/>
      <c r="T395" s="34"/>
      <c r="U395" s="34"/>
      <c r="V395" s="34"/>
      <c r="W395" s="34"/>
      <c r="X395" s="34"/>
      <c r="Y395" s="34"/>
      <c r="AB395" s="167">
        <f>ROW()</f>
        <v>395</v>
      </c>
      <c r="AC395" s="168">
        <f t="shared" ca="1" si="69"/>
        <v>0</v>
      </c>
      <c r="AD395" s="168">
        <f t="shared" ca="1" si="70"/>
        <v>0</v>
      </c>
      <c r="AE395" s="169" t="str">
        <f t="shared" ca="1" si="87"/>
        <v>-</v>
      </c>
      <c r="AF395" s="168" t="str">
        <f t="shared" ca="1" si="88"/>
        <v>-</v>
      </c>
      <c r="AG395" s="169" t="str">
        <f t="shared" ca="1" si="89"/>
        <v>-</v>
      </c>
      <c r="AH395" s="168" t="str">
        <f t="shared" ca="1" si="90"/>
        <v>-</v>
      </c>
      <c r="AI395" s="168">
        <f t="shared" ca="1" si="91"/>
        <v>0</v>
      </c>
      <c r="AJ395" s="170">
        <f t="shared" ca="1" si="92"/>
        <v>0</v>
      </c>
      <c r="AK395" s="168">
        <f t="shared" ca="1" si="71"/>
        <v>0</v>
      </c>
      <c r="AL395" s="168">
        <f t="shared" ca="1" si="72"/>
        <v>0</v>
      </c>
    </row>
    <row r="396" spans="1:38" ht="27" customHeight="1" x14ac:dyDescent="0.2">
      <c r="A396" s="56">
        <v>381</v>
      </c>
      <c r="B396" s="309" t="str">
        <f t="shared" ca="1" si="66"/>
        <v>A381</v>
      </c>
      <c r="C396" s="309"/>
      <c r="D396" s="57" t="str">
        <f t="shared" ca="1" si="67"/>
        <v/>
      </c>
      <c r="E396" s="59" t="str">
        <f t="shared" ca="1" si="68"/>
        <v/>
      </c>
      <c r="F396" s="215">
        <f ca="1">IF(LEN(B396)&gt;0,'OBRAČUNANA OSNOVNA PLAČA'!L390,"")</f>
        <v>0</v>
      </c>
      <c r="G396" s="60"/>
      <c r="H396" s="60"/>
      <c r="I396" s="60"/>
      <c r="J396" s="60"/>
      <c r="K396" s="60"/>
      <c r="L396" s="229">
        <f t="shared" si="85"/>
        <v>0</v>
      </c>
      <c r="M396" s="230">
        <f t="shared" ca="1" si="93"/>
        <v>0</v>
      </c>
      <c r="N396" s="230">
        <f t="shared" ca="1" si="94"/>
        <v>0</v>
      </c>
      <c r="O396" s="231">
        <f t="shared" ca="1" si="95"/>
        <v>0</v>
      </c>
      <c r="P396" s="232">
        <f t="shared" ca="1" si="96"/>
        <v>0</v>
      </c>
      <c r="Q396" s="233">
        <f t="shared" ca="1" si="86"/>
        <v>0</v>
      </c>
      <c r="R396" s="233">
        <f ca="1">IF(LEN(B396)&gt;0,'11'!R396-'11'!Q396,"")</f>
        <v>0</v>
      </c>
      <c r="S396" s="234"/>
      <c r="T396" s="34"/>
      <c r="U396" s="34"/>
      <c r="V396" s="34"/>
      <c r="W396" s="34"/>
      <c r="X396" s="34"/>
      <c r="Y396" s="34"/>
      <c r="AB396" s="167">
        <f>ROW()</f>
        <v>396</v>
      </c>
      <c r="AC396" s="168">
        <f t="shared" ca="1" si="69"/>
        <v>0</v>
      </c>
      <c r="AD396" s="168">
        <f t="shared" ca="1" si="70"/>
        <v>0</v>
      </c>
      <c r="AE396" s="169" t="str">
        <f t="shared" ca="1" si="87"/>
        <v>-</v>
      </c>
      <c r="AF396" s="168" t="str">
        <f t="shared" ca="1" si="88"/>
        <v>-</v>
      </c>
      <c r="AG396" s="169" t="str">
        <f t="shared" ca="1" si="89"/>
        <v>-</v>
      </c>
      <c r="AH396" s="168" t="str">
        <f t="shared" ca="1" si="90"/>
        <v>-</v>
      </c>
      <c r="AI396" s="168">
        <f t="shared" ca="1" si="91"/>
        <v>0</v>
      </c>
      <c r="AJ396" s="170">
        <f t="shared" ca="1" si="92"/>
        <v>0</v>
      </c>
      <c r="AK396" s="168">
        <f t="shared" ca="1" si="71"/>
        <v>0</v>
      </c>
      <c r="AL396" s="168">
        <f t="shared" ca="1" si="72"/>
        <v>0</v>
      </c>
    </row>
    <row r="397" spans="1:38" ht="27" customHeight="1" x14ac:dyDescent="0.2">
      <c r="A397" s="56">
        <v>382</v>
      </c>
      <c r="B397" s="309" t="str">
        <f t="shared" ca="1" si="66"/>
        <v>A382</v>
      </c>
      <c r="C397" s="309"/>
      <c r="D397" s="57" t="str">
        <f t="shared" ca="1" si="67"/>
        <v/>
      </c>
      <c r="E397" s="59" t="str">
        <f t="shared" ca="1" si="68"/>
        <v/>
      </c>
      <c r="F397" s="215">
        <f ca="1">IF(LEN(B397)&gt;0,'OBRAČUNANA OSNOVNA PLAČA'!L391,"")</f>
        <v>0</v>
      </c>
      <c r="G397" s="60"/>
      <c r="H397" s="60"/>
      <c r="I397" s="60"/>
      <c r="J397" s="60"/>
      <c r="K397" s="60"/>
      <c r="L397" s="229">
        <f t="shared" si="85"/>
        <v>0</v>
      </c>
      <c r="M397" s="230">
        <f t="shared" ca="1" si="93"/>
        <v>0</v>
      </c>
      <c r="N397" s="230">
        <f t="shared" ca="1" si="94"/>
        <v>0</v>
      </c>
      <c r="O397" s="231">
        <f t="shared" ca="1" si="95"/>
        <v>0</v>
      </c>
      <c r="P397" s="232">
        <f t="shared" ca="1" si="96"/>
        <v>0</v>
      </c>
      <c r="Q397" s="233">
        <f t="shared" ca="1" si="86"/>
        <v>0</v>
      </c>
      <c r="R397" s="233">
        <f ca="1">IF(LEN(B397)&gt;0,'11'!R397-'11'!Q397,"")</f>
        <v>0</v>
      </c>
      <c r="S397" s="234"/>
      <c r="T397" s="34"/>
      <c r="U397" s="34"/>
      <c r="V397" s="34"/>
      <c r="W397" s="34"/>
      <c r="X397" s="34"/>
      <c r="Y397" s="34"/>
      <c r="AB397" s="167">
        <f>ROW()</f>
        <v>397</v>
      </c>
      <c r="AC397" s="168">
        <f t="shared" ca="1" si="69"/>
        <v>0</v>
      </c>
      <c r="AD397" s="168">
        <f t="shared" ca="1" si="70"/>
        <v>0</v>
      </c>
      <c r="AE397" s="169" t="str">
        <f t="shared" ca="1" si="87"/>
        <v>-</v>
      </c>
      <c r="AF397" s="168" t="str">
        <f t="shared" ca="1" si="88"/>
        <v>-</v>
      </c>
      <c r="AG397" s="169" t="str">
        <f t="shared" ca="1" si="89"/>
        <v>-</v>
      </c>
      <c r="AH397" s="168" t="str">
        <f t="shared" ca="1" si="90"/>
        <v>-</v>
      </c>
      <c r="AI397" s="168">
        <f t="shared" ca="1" si="91"/>
        <v>0</v>
      </c>
      <c r="AJ397" s="170">
        <f t="shared" ca="1" si="92"/>
        <v>0</v>
      </c>
      <c r="AK397" s="168">
        <f t="shared" ca="1" si="71"/>
        <v>0</v>
      </c>
      <c r="AL397" s="168">
        <f t="shared" ca="1" si="72"/>
        <v>0</v>
      </c>
    </row>
    <row r="398" spans="1:38" ht="27" customHeight="1" x14ac:dyDescent="0.2">
      <c r="A398" s="56">
        <v>383</v>
      </c>
      <c r="B398" s="309" t="str">
        <f t="shared" ca="1" si="66"/>
        <v>A383</v>
      </c>
      <c r="C398" s="309"/>
      <c r="D398" s="57" t="str">
        <f t="shared" ca="1" si="67"/>
        <v/>
      </c>
      <c r="E398" s="59" t="str">
        <f t="shared" ca="1" si="68"/>
        <v/>
      </c>
      <c r="F398" s="215">
        <f ca="1">IF(LEN(B398)&gt;0,'OBRAČUNANA OSNOVNA PLAČA'!L392,"")</f>
        <v>0</v>
      </c>
      <c r="G398" s="60"/>
      <c r="H398" s="60"/>
      <c r="I398" s="60"/>
      <c r="J398" s="60"/>
      <c r="K398" s="60"/>
      <c r="L398" s="229">
        <f t="shared" si="85"/>
        <v>0</v>
      </c>
      <c r="M398" s="230">
        <f t="shared" ca="1" si="93"/>
        <v>0</v>
      </c>
      <c r="N398" s="230">
        <f t="shared" ca="1" si="94"/>
        <v>0</v>
      </c>
      <c r="O398" s="231">
        <f t="shared" ca="1" si="95"/>
        <v>0</v>
      </c>
      <c r="P398" s="232">
        <f t="shared" ca="1" si="96"/>
        <v>0</v>
      </c>
      <c r="Q398" s="233">
        <f t="shared" ca="1" si="86"/>
        <v>0</v>
      </c>
      <c r="R398" s="233">
        <f ca="1">IF(LEN(B398)&gt;0,'11'!R398-'11'!Q398,"")</f>
        <v>0</v>
      </c>
      <c r="S398" s="234"/>
      <c r="T398" s="34"/>
      <c r="U398" s="34"/>
      <c r="V398" s="34"/>
      <c r="W398" s="34"/>
      <c r="X398" s="34"/>
      <c r="Y398" s="34"/>
      <c r="AB398" s="167">
        <f>ROW()</f>
        <v>398</v>
      </c>
      <c r="AC398" s="168">
        <f t="shared" ca="1" si="69"/>
        <v>0</v>
      </c>
      <c r="AD398" s="168">
        <f t="shared" ca="1" si="70"/>
        <v>0</v>
      </c>
      <c r="AE398" s="169" t="str">
        <f t="shared" ca="1" si="87"/>
        <v>-</v>
      </c>
      <c r="AF398" s="168" t="str">
        <f t="shared" ca="1" si="88"/>
        <v>-</v>
      </c>
      <c r="AG398" s="169" t="str">
        <f t="shared" ca="1" si="89"/>
        <v>-</v>
      </c>
      <c r="AH398" s="168" t="str">
        <f t="shared" ca="1" si="90"/>
        <v>-</v>
      </c>
      <c r="AI398" s="168">
        <f t="shared" ca="1" si="91"/>
        <v>0</v>
      </c>
      <c r="AJ398" s="170">
        <f t="shared" ca="1" si="92"/>
        <v>0</v>
      </c>
      <c r="AK398" s="168">
        <f t="shared" ca="1" si="71"/>
        <v>0</v>
      </c>
      <c r="AL398" s="168">
        <f t="shared" ca="1" si="72"/>
        <v>0</v>
      </c>
    </row>
    <row r="399" spans="1:38" ht="27" customHeight="1" x14ac:dyDescent="0.2">
      <c r="A399" s="56">
        <v>384</v>
      </c>
      <c r="B399" s="309" t="str">
        <f t="shared" ca="1" si="66"/>
        <v>A384</v>
      </c>
      <c r="C399" s="309"/>
      <c r="D399" s="57" t="str">
        <f t="shared" ca="1" si="67"/>
        <v/>
      </c>
      <c r="E399" s="59" t="str">
        <f t="shared" ca="1" si="68"/>
        <v/>
      </c>
      <c r="F399" s="215">
        <f ca="1">IF(LEN(B399)&gt;0,'OBRAČUNANA OSNOVNA PLAČA'!L393,"")</f>
        <v>0</v>
      </c>
      <c r="G399" s="60"/>
      <c r="H399" s="60"/>
      <c r="I399" s="60"/>
      <c r="J399" s="60"/>
      <c r="K399" s="60"/>
      <c r="L399" s="229">
        <f t="shared" si="85"/>
        <v>0</v>
      </c>
      <c r="M399" s="230">
        <f t="shared" ca="1" si="93"/>
        <v>0</v>
      </c>
      <c r="N399" s="230">
        <f t="shared" ca="1" si="94"/>
        <v>0</v>
      </c>
      <c r="O399" s="231">
        <f t="shared" ca="1" si="95"/>
        <v>0</v>
      </c>
      <c r="P399" s="232">
        <f t="shared" ca="1" si="96"/>
        <v>0</v>
      </c>
      <c r="Q399" s="233">
        <f t="shared" ca="1" si="86"/>
        <v>0</v>
      </c>
      <c r="R399" s="233">
        <f ca="1">IF(LEN(B399)&gt;0,'11'!R399-'11'!Q399,"")</f>
        <v>0</v>
      </c>
      <c r="S399" s="234"/>
      <c r="T399" s="34"/>
      <c r="U399" s="34"/>
      <c r="V399" s="34"/>
      <c r="W399" s="34"/>
      <c r="X399" s="34"/>
      <c r="Y399" s="34"/>
      <c r="AB399" s="167">
        <f>ROW()</f>
        <v>399</v>
      </c>
      <c r="AC399" s="168">
        <f t="shared" ca="1" si="69"/>
        <v>0</v>
      </c>
      <c r="AD399" s="168">
        <f t="shared" ca="1" si="70"/>
        <v>0</v>
      </c>
      <c r="AE399" s="169" t="str">
        <f t="shared" ca="1" si="87"/>
        <v>-</v>
      </c>
      <c r="AF399" s="168" t="str">
        <f t="shared" ca="1" si="88"/>
        <v>-</v>
      </c>
      <c r="AG399" s="169" t="str">
        <f t="shared" ca="1" si="89"/>
        <v>-</v>
      </c>
      <c r="AH399" s="168" t="str">
        <f t="shared" ca="1" si="90"/>
        <v>-</v>
      </c>
      <c r="AI399" s="168">
        <f t="shared" ca="1" si="91"/>
        <v>0</v>
      </c>
      <c r="AJ399" s="170">
        <f t="shared" ca="1" si="92"/>
        <v>0</v>
      </c>
      <c r="AK399" s="168">
        <f t="shared" ca="1" si="71"/>
        <v>0</v>
      </c>
      <c r="AL399" s="168">
        <f t="shared" ca="1" si="72"/>
        <v>0</v>
      </c>
    </row>
    <row r="400" spans="1:38" ht="27" customHeight="1" x14ac:dyDescent="0.2">
      <c r="A400" s="56">
        <v>385</v>
      </c>
      <c r="B400" s="309" t="str">
        <f t="shared" ca="1" si="66"/>
        <v>A385</v>
      </c>
      <c r="C400" s="309"/>
      <c r="D400" s="57" t="str">
        <f t="shared" ca="1" si="67"/>
        <v/>
      </c>
      <c r="E400" s="59" t="str">
        <f t="shared" ca="1" si="68"/>
        <v/>
      </c>
      <c r="F400" s="215">
        <f ca="1">IF(LEN(B400)&gt;0,'OBRAČUNANA OSNOVNA PLAČA'!L394,"")</f>
        <v>0</v>
      </c>
      <c r="G400" s="60"/>
      <c r="H400" s="60"/>
      <c r="I400" s="60"/>
      <c r="J400" s="60"/>
      <c r="K400" s="60"/>
      <c r="L400" s="229">
        <f t="shared" ref="L400:L463" si="97">+G400+H400+I400+J400+K400</f>
        <v>0</v>
      </c>
      <c r="M400" s="230">
        <f t="shared" ca="1" si="93"/>
        <v>0</v>
      </c>
      <c r="N400" s="230">
        <f t="shared" ca="1" si="94"/>
        <v>0</v>
      </c>
      <c r="O400" s="231">
        <f t="shared" ca="1" si="95"/>
        <v>0</v>
      </c>
      <c r="P400" s="232">
        <f t="shared" ca="1" si="96"/>
        <v>0</v>
      </c>
      <c r="Q400" s="233">
        <f t="shared" ref="Q400:Q463" ca="1" si="98">MIN(P400,R400)</f>
        <v>0</v>
      </c>
      <c r="R400" s="233">
        <f ca="1">IF(LEN(B400)&gt;0,'11'!R400-'11'!Q400,"")</f>
        <v>0</v>
      </c>
      <c r="S400" s="234"/>
      <c r="T400" s="34"/>
      <c r="U400" s="34"/>
      <c r="V400" s="34"/>
      <c r="W400" s="34"/>
      <c r="X400" s="34"/>
      <c r="Y400" s="34"/>
      <c r="AB400" s="167">
        <f>ROW()</f>
        <v>400</v>
      </c>
      <c r="AC400" s="168">
        <f t="shared" ca="1" si="69"/>
        <v>0</v>
      </c>
      <c r="AD400" s="168">
        <f t="shared" ca="1" si="70"/>
        <v>0</v>
      </c>
      <c r="AE400" s="169" t="str">
        <f t="shared" ref="AE400:AE463" ca="1" si="99">IF(AC400&gt;=AD400,"-",$L400/(5*MAX($M$1021:$M$1022)))</f>
        <v>-</v>
      </c>
      <c r="AF400" s="168" t="str">
        <f t="shared" ref="AF400:AF463" ca="1" si="100">IF(AC400&gt;=AD400,"-",$L400/(5*MAX($M$1021:$M$1022))*AK400)</f>
        <v>-</v>
      </c>
      <c r="AG400" s="169" t="str">
        <f t="shared" ref="AG400:AG463" ca="1" si="101">IF(AE400="-","-",AE400*$AF$1017)</f>
        <v>-</v>
      </c>
      <c r="AH400" s="168" t="str">
        <f t="shared" ref="AH400:AH463" ca="1" si="102">IF(AF400="-","-",AF400*$AF$1017)</f>
        <v>-</v>
      </c>
      <c r="AI400" s="168">
        <f t="shared" ref="AI400:AI463" ca="1" si="103">IF(AG400="-",0,MIN(AH400,R400))</f>
        <v>0</v>
      </c>
      <c r="AJ400" s="170">
        <f t="shared" ref="AJ400:AJ463" ca="1" si="104">+AD400-AC400</f>
        <v>0</v>
      </c>
      <c r="AK400" s="168">
        <f t="shared" ca="1" si="71"/>
        <v>0</v>
      </c>
      <c r="AL400" s="168">
        <f t="shared" ca="1" si="72"/>
        <v>0</v>
      </c>
    </row>
    <row r="401" spans="1:38" ht="27" customHeight="1" x14ac:dyDescent="0.2">
      <c r="A401" s="56">
        <v>386</v>
      </c>
      <c r="B401" s="309" t="str">
        <f t="shared" ca="1" si="66"/>
        <v>A386</v>
      </c>
      <c r="C401" s="309"/>
      <c r="D401" s="57" t="str">
        <f t="shared" ca="1" si="67"/>
        <v/>
      </c>
      <c r="E401" s="59" t="str">
        <f t="shared" ca="1" si="68"/>
        <v/>
      </c>
      <c r="F401" s="215">
        <f ca="1">IF(LEN(B401)&gt;0,'OBRAČUNANA OSNOVNA PLAČA'!L395,"")</f>
        <v>0</v>
      </c>
      <c r="G401" s="60"/>
      <c r="H401" s="60"/>
      <c r="I401" s="60"/>
      <c r="J401" s="60"/>
      <c r="K401" s="60"/>
      <c r="L401" s="229">
        <f t="shared" si="97"/>
        <v>0</v>
      </c>
      <c r="M401" s="230">
        <f t="shared" ref="M401:M464" ca="1" si="105">IF(LEN(B401)&gt;0,L401/5,"")</f>
        <v>0</v>
      </c>
      <c r="N401" s="230">
        <f t="shared" ref="N401:N464" ca="1" si="106">IF(LEN(B401)&gt;0,F401*M401,"")</f>
        <v>0</v>
      </c>
      <c r="O401" s="231">
        <f t="shared" ref="O401:O464" ca="1" si="107">IF(LEN(B401)&gt;0,M401*$P$1017,"")</f>
        <v>0</v>
      </c>
      <c r="P401" s="232">
        <f t="shared" ref="P401:P464" ca="1" si="108">IF(LEN(B401)&gt;0,F401*O401,"")</f>
        <v>0</v>
      </c>
      <c r="Q401" s="233">
        <f t="shared" ca="1" si="98"/>
        <v>0</v>
      </c>
      <c r="R401" s="233">
        <f ca="1">IF(LEN(B401)&gt;0,'11'!R401-'11'!Q401,"")</f>
        <v>0</v>
      </c>
      <c r="S401" s="234"/>
      <c r="T401" s="34"/>
      <c r="U401" s="34"/>
      <c r="V401" s="34"/>
      <c r="W401" s="34"/>
      <c r="X401" s="34"/>
      <c r="Y401" s="34"/>
      <c r="AB401" s="167">
        <f>ROW()</f>
        <v>401</v>
      </c>
      <c r="AC401" s="168">
        <f t="shared" ca="1" si="69"/>
        <v>0</v>
      </c>
      <c r="AD401" s="168">
        <f t="shared" ca="1" si="70"/>
        <v>0</v>
      </c>
      <c r="AE401" s="169" t="str">
        <f t="shared" ca="1" si="99"/>
        <v>-</v>
      </c>
      <c r="AF401" s="168" t="str">
        <f t="shared" ca="1" si="100"/>
        <v>-</v>
      </c>
      <c r="AG401" s="169" t="str">
        <f t="shared" ca="1" si="101"/>
        <v>-</v>
      </c>
      <c r="AH401" s="168" t="str">
        <f t="shared" ca="1" si="102"/>
        <v>-</v>
      </c>
      <c r="AI401" s="168">
        <f t="shared" ca="1" si="103"/>
        <v>0</v>
      </c>
      <c r="AJ401" s="170">
        <f t="shared" ca="1" si="104"/>
        <v>0</v>
      </c>
      <c r="AK401" s="168">
        <f t="shared" ca="1" si="71"/>
        <v>0</v>
      </c>
      <c r="AL401" s="168">
        <f t="shared" ca="1" si="72"/>
        <v>0</v>
      </c>
    </row>
    <row r="402" spans="1:38" ht="27" customHeight="1" x14ac:dyDescent="0.2">
      <c r="A402" s="56">
        <v>387</v>
      </c>
      <c r="B402" s="309" t="str">
        <f t="shared" ca="1" si="66"/>
        <v>A387</v>
      </c>
      <c r="C402" s="309"/>
      <c r="D402" s="57" t="str">
        <f t="shared" ca="1" si="67"/>
        <v/>
      </c>
      <c r="E402" s="59" t="str">
        <f t="shared" ca="1" si="68"/>
        <v/>
      </c>
      <c r="F402" s="215">
        <f ca="1">IF(LEN(B402)&gt;0,'OBRAČUNANA OSNOVNA PLAČA'!L396,"")</f>
        <v>0</v>
      </c>
      <c r="G402" s="60"/>
      <c r="H402" s="60"/>
      <c r="I402" s="60"/>
      <c r="J402" s="60"/>
      <c r="K402" s="60"/>
      <c r="L402" s="229">
        <f t="shared" si="97"/>
        <v>0</v>
      </c>
      <c r="M402" s="230">
        <f t="shared" ca="1" si="105"/>
        <v>0</v>
      </c>
      <c r="N402" s="230">
        <f t="shared" ca="1" si="106"/>
        <v>0</v>
      </c>
      <c r="O402" s="231">
        <f t="shared" ca="1" si="107"/>
        <v>0</v>
      </c>
      <c r="P402" s="232">
        <f t="shared" ca="1" si="108"/>
        <v>0</v>
      </c>
      <c r="Q402" s="233">
        <f t="shared" ca="1" si="98"/>
        <v>0</v>
      </c>
      <c r="R402" s="233">
        <f ca="1">IF(LEN(B402)&gt;0,'11'!R402-'11'!Q402,"")</f>
        <v>0</v>
      </c>
      <c r="S402" s="234"/>
      <c r="T402" s="34"/>
      <c r="U402" s="34"/>
      <c r="V402" s="34"/>
      <c r="W402" s="34"/>
      <c r="X402" s="34"/>
      <c r="Y402" s="34"/>
      <c r="AB402" s="167">
        <f>ROW()</f>
        <v>402</v>
      </c>
      <c r="AC402" s="168">
        <f t="shared" ca="1" si="69"/>
        <v>0</v>
      </c>
      <c r="AD402" s="168">
        <f t="shared" ca="1" si="70"/>
        <v>0</v>
      </c>
      <c r="AE402" s="169" t="str">
        <f t="shared" ca="1" si="99"/>
        <v>-</v>
      </c>
      <c r="AF402" s="168" t="str">
        <f t="shared" ca="1" si="100"/>
        <v>-</v>
      </c>
      <c r="AG402" s="169" t="str">
        <f t="shared" ca="1" si="101"/>
        <v>-</v>
      </c>
      <c r="AH402" s="168" t="str">
        <f t="shared" ca="1" si="102"/>
        <v>-</v>
      </c>
      <c r="AI402" s="168">
        <f t="shared" ca="1" si="103"/>
        <v>0</v>
      </c>
      <c r="AJ402" s="170">
        <f t="shared" ca="1" si="104"/>
        <v>0</v>
      </c>
      <c r="AK402" s="168">
        <f t="shared" ca="1" si="71"/>
        <v>0</v>
      </c>
      <c r="AL402" s="168">
        <f t="shared" ca="1" si="72"/>
        <v>0</v>
      </c>
    </row>
    <row r="403" spans="1:38" ht="27" customHeight="1" x14ac:dyDescent="0.2">
      <c r="A403" s="56">
        <v>388</v>
      </c>
      <c r="B403" s="309" t="str">
        <f t="shared" ca="1" si="66"/>
        <v>A388</v>
      </c>
      <c r="C403" s="309"/>
      <c r="D403" s="57" t="str">
        <f t="shared" ca="1" si="67"/>
        <v/>
      </c>
      <c r="E403" s="59" t="str">
        <f t="shared" ca="1" si="68"/>
        <v/>
      </c>
      <c r="F403" s="215">
        <f ca="1">IF(LEN(B403)&gt;0,'OBRAČUNANA OSNOVNA PLAČA'!L397,"")</f>
        <v>0</v>
      </c>
      <c r="G403" s="60"/>
      <c r="H403" s="60"/>
      <c r="I403" s="60"/>
      <c r="J403" s="60"/>
      <c r="K403" s="60"/>
      <c r="L403" s="229">
        <f t="shared" si="97"/>
        <v>0</v>
      </c>
      <c r="M403" s="230">
        <f t="shared" ca="1" si="105"/>
        <v>0</v>
      </c>
      <c r="N403" s="230">
        <f t="shared" ca="1" si="106"/>
        <v>0</v>
      </c>
      <c r="O403" s="231">
        <f t="shared" ca="1" si="107"/>
        <v>0</v>
      </c>
      <c r="P403" s="232">
        <f t="shared" ca="1" si="108"/>
        <v>0</v>
      </c>
      <c r="Q403" s="233">
        <f t="shared" ca="1" si="98"/>
        <v>0</v>
      </c>
      <c r="R403" s="233">
        <f ca="1">IF(LEN(B403)&gt;0,'11'!R403-'11'!Q403,"")</f>
        <v>0</v>
      </c>
      <c r="S403" s="234"/>
      <c r="T403" s="34"/>
      <c r="U403" s="34"/>
      <c r="V403" s="34"/>
      <c r="W403" s="34"/>
      <c r="X403" s="34"/>
      <c r="Y403" s="34"/>
      <c r="AB403" s="167">
        <f>ROW()</f>
        <v>403</v>
      </c>
      <c r="AC403" s="168">
        <f t="shared" ca="1" si="69"/>
        <v>0</v>
      </c>
      <c r="AD403" s="168">
        <f t="shared" ca="1" si="70"/>
        <v>0</v>
      </c>
      <c r="AE403" s="169" t="str">
        <f t="shared" ca="1" si="99"/>
        <v>-</v>
      </c>
      <c r="AF403" s="168" t="str">
        <f t="shared" ca="1" si="100"/>
        <v>-</v>
      </c>
      <c r="AG403" s="169" t="str">
        <f t="shared" ca="1" si="101"/>
        <v>-</v>
      </c>
      <c r="AH403" s="168" t="str">
        <f t="shared" ca="1" si="102"/>
        <v>-</v>
      </c>
      <c r="AI403" s="168">
        <f t="shared" ca="1" si="103"/>
        <v>0</v>
      </c>
      <c r="AJ403" s="170">
        <f t="shared" ca="1" si="104"/>
        <v>0</v>
      </c>
      <c r="AK403" s="168">
        <f t="shared" ca="1" si="71"/>
        <v>0</v>
      </c>
      <c r="AL403" s="168">
        <f t="shared" ca="1" si="72"/>
        <v>0</v>
      </c>
    </row>
    <row r="404" spans="1:38" ht="27" customHeight="1" x14ac:dyDescent="0.2">
      <c r="A404" s="56">
        <v>389</v>
      </c>
      <c r="B404" s="309" t="str">
        <f t="shared" ca="1" si="66"/>
        <v>A389</v>
      </c>
      <c r="C404" s="309"/>
      <c r="D404" s="57" t="str">
        <f t="shared" ca="1" si="67"/>
        <v/>
      </c>
      <c r="E404" s="59" t="str">
        <f t="shared" ca="1" si="68"/>
        <v/>
      </c>
      <c r="F404" s="215">
        <f ca="1">IF(LEN(B404)&gt;0,'OBRAČUNANA OSNOVNA PLAČA'!L398,"")</f>
        <v>0</v>
      </c>
      <c r="G404" s="60"/>
      <c r="H404" s="60"/>
      <c r="I404" s="60"/>
      <c r="J404" s="60"/>
      <c r="K404" s="60"/>
      <c r="L404" s="229">
        <f t="shared" si="97"/>
        <v>0</v>
      </c>
      <c r="M404" s="230">
        <f t="shared" ca="1" si="105"/>
        <v>0</v>
      </c>
      <c r="N404" s="230">
        <f t="shared" ca="1" si="106"/>
        <v>0</v>
      </c>
      <c r="O404" s="231">
        <f t="shared" ca="1" si="107"/>
        <v>0</v>
      </c>
      <c r="P404" s="232">
        <f t="shared" ca="1" si="108"/>
        <v>0</v>
      </c>
      <c r="Q404" s="233">
        <f t="shared" ca="1" si="98"/>
        <v>0</v>
      </c>
      <c r="R404" s="233">
        <f ca="1">IF(LEN(B404)&gt;0,'11'!R404-'11'!Q404,"")</f>
        <v>0</v>
      </c>
      <c r="S404" s="234"/>
      <c r="T404" s="34"/>
      <c r="U404" s="34"/>
      <c r="V404" s="34"/>
      <c r="W404" s="34"/>
      <c r="X404" s="34"/>
      <c r="Y404" s="34"/>
      <c r="AB404" s="167">
        <f>ROW()</f>
        <v>404</v>
      </c>
      <c r="AC404" s="168">
        <f t="shared" ca="1" si="69"/>
        <v>0</v>
      </c>
      <c r="AD404" s="168">
        <f t="shared" ca="1" si="70"/>
        <v>0</v>
      </c>
      <c r="AE404" s="169" t="str">
        <f t="shared" ca="1" si="99"/>
        <v>-</v>
      </c>
      <c r="AF404" s="168" t="str">
        <f t="shared" ca="1" si="100"/>
        <v>-</v>
      </c>
      <c r="AG404" s="169" t="str">
        <f t="shared" ca="1" si="101"/>
        <v>-</v>
      </c>
      <c r="AH404" s="168" t="str">
        <f t="shared" ca="1" si="102"/>
        <v>-</v>
      </c>
      <c r="AI404" s="168">
        <f t="shared" ca="1" si="103"/>
        <v>0</v>
      </c>
      <c r="AJ404" s="170">
        <f t="shared" ca="1" si="104"/>
        <v>0</v>
      </c>
      <c r="AK404" s="168">
        <f t="shared" ca="1" si="71"/>
        <v>0</v>
      </c>
      <c r="AL404" s="168">
        <f t="shared" ca="1" si="72"/>
        <v>0</v>
      </c>
    </row>
    <row r="405" spans="1:38" ht="27" customHeight="1" x14ac:dyDescent="0.2">
      <c r="A405" s="56">
        <v>390</v>
      </c>
      <c r="B405" s="309" t="str">
        <f t="shared" ca="1" si="66"/>
        <v>A390</v>
      </c>
      <c r="C405" s="309"/>
      <c r="D405" s="57" t="str">
        <f t="shared" ca="1" si="67"/>
        <v/>
      </c>
      <c r="E405" s="59" t="str">
        <f t="shared" ca="1" si="68"/>
        <v/>
      </c>
      <c r="F405" s="215">
        <f ca="1">IF(LEN(B405)&gt;0,'OBRAČUNANA OSNOVNA PLAČA'!L399,"")</f>
        <v>0</v>
      </c>
      <c r="G405" s="60"/>
      <c r="H405" s="60"/>
      <c r="I405" s="60"/>
      <c r="J405" s="60"/>
      <c r="K405" s="60"/>
      <c r="L405" s="229">
        <f t="shared" si="97"/>
        <v>0</v>
      </c>
      <c r="M405" s="230">
        <f t="shared" ca="1" si="105"/>
        <v>0</v>
      </c>
      <c r="N405" s="230">
        <f t="shared" ca="1" si="106"/>
        <v>0</v>
      </c>
      <c r="O405" s="231">
        <f t="shared" ca="1" si="107"/>
        <v>0</v>
      </c>
      <c r="P405" s="232">
        <f t="shared" ca="1" si="108"/>
        <v>0</v>
      </c>
      <c r="Q405" s="233">
        <f t="shared" ca="1" si="98"/>
        <v>0</v>
      </c>
      <c r="R405" s="233">
        <f ca="1">IF(LEN(B405)&gt;0,'11'!R405-'11'!Q405,"")</f>
        <v>0</v>
      </c>
      <c r="S405" s="234"/>
      <c r="T405" s="34"/>
      <c r="U405" s="34"/>
      <c r="V405" s="34"/>
      <c r="W405" s="34"/>
      <c r="X405" s="34"/>
      <c r="Y405" s="34"/>
      <c r="AB405" s="167">
        <f>ROW()</f>
        <v>405</v>
      </c>
      <c r="AC405" s="168">
        <f t="shared" ca="1" si="69"/>
        <v>0</v>
      </c>
      <c r="AD405" s="168">
        <f t="shared" ca="1" si="70"/>
        <v>0</v>
      </c>
      <c r="AE405" s="169" t="str">
        <f t="shared" ca="1" si="99"/>
        <v>-</v>
      </c>
      <c r="AF405" s="168" t="str">
        <f t="shared" ca="1" si="100"/>
        <v>-</v>
      </c>
      <c r="AG405" s="169" t="str">
        <f t="shared" ca="1" si="101"/>
        <v>-</v>
      </c>
      <c r="AH405" s="168" t="str">
        <f t="shared" ca="1" si="102"/>
        <v>-</v>
      </c>
      <c r="AI405" s="168">
        <f t="shared" ca="1" si="103"/>
        <v>0</v>
      </c>
      <c r="AJ405" s="170">
        <f t="shared" ca="1" si="104"/>
        <v>0</v>
      </c>
      <c r="AK405" s="168">
        <f t="shared" ca="1" si="71"/>
        <v>0</v>
      </c>
      <c r="AL405" s="168">
        <f t="shared" ca="1" si="72"/>
        <v>0</v>
      </c>
    </row>
    <row r="406" spans="1:38" ht="27" customHeight="1" x14ac:dyDescent="0.2">
      <c r="A406" s="56">
        <v>391</v>
      </c>
      <c r="B406" s="309" t="str">
        <f t="shared" ca="1" si="66"/>
        <v>A391</v>
      </c>
      <c r="C406" s="309"/>
      <c r="D406" s="57" t="str">
        <f t="shared" ca="1" si="67"/>
        <v/>
      </c>
      <c r="E406" s="59" t="str">
        <f t="shared" ca="1" si="68"/>
        <v/>
      </c>
      <c r="F406" s="215">
        <f ca="1">IF(LEN(B406)&gt;0,'OBRAČUNANA OSNOVNA PLAČA'!L400,"")</f>
        <v>0</v>
      </c>
      <c r="G406" s="60"/>
      <c r="H406" s="60"/>
      <c r="I406" s="60"/>
      <c r="J406" s="60"/>
      <c r="K406" s="60"/>
      <c r="L406" s="229">
        <f t="shared" si="97"/>
        <v>0</v>
      </c>
      <c r="M406" s="230">
        <f t="shared" ca="1" si="105"/>
        <v>0</v>
      </c>
      <c r="N406" s="230">
        <f t="shared" ca="1" si="106"/>
        <v>0</v>
      </c>
      <c r="O406" s="231">
        <f t="shared" ca="1" si="107"/>
        <v>0</v>
      </c>
      <c r="P406" s="232">
        <f t="shared" ca="1" si="108"/>
        <v>0</v>
      </c>
      <c r="Q406" s="233">
        <f t="shared" ca="1" si="98"/>
        <v>0</v>
      </c>
      <c r="R406" s="233">
        <f ca="1">IF(LEN(B406)&gt;0,'11'!R406-'11'!Q406,"")</f>
        <v>0</v>
      </c>
      <c r="S406" s="234"/>
      <c r="T406" s="34"/>
      <c r="U406" s="34"/>
      <c r="V406" s="34"/>
      <c r="W406" s="34"/>
      <c r="X406" s="34"/>
      <c r="Y406" s="34"/>
      <c r="AB406" s="167">
        <f>ROW()</f>
        <v>406</v>
      </c>
      <c r="AC406" s="168">
        <f t="shared" ca="1" si="69"/>
        <v>0</v>
      </c>
      <c r="AD406" s="168">
        <f t="shared" ca="1" si="70"/>
        <v>0</v>
      </c>
      <c r="AE406" s="169" t="str">
        <f t="shared" ca="1" si="99"/>
        <v>-</v>
      </c>
      <c r="AF406" s="168" t="str">
        <f t="shared" ca="1" si="100"/>
        <v>-</v>
      </c>
      <c r="AG406" s="169" t="str">
        <f t="shared" ca="1" si="101"/>
        <v>-</v>
      </c>
      <c r="AH406" s="168" t="str">
        <f t="shared" ca="1" si="102"/>
        <v>-</v>
      </c>
      <c r="AI406" s="168">
        <f t="shared" ca="1" si="103"/>
        <v>0</v>
      </c>
      <c r="AJ406" s="170">
        <f t="shared" ca="1" si="104"/>
        <v>0</v>
      </c>
      <c r="AK406" s="168">
        <f t="shared" ca="1" si="71"/>
        <v>0</v>
      </c>
      <c r="AL406" s="168">
        <f t="shared" ca="1" si="72"/>
        <v>0</v>
      </c>
    </row>
    <row r="407" spans="1:38" ht="27" customHeight="1" x14ac:dyDescent="0.2">
      <c r="A407" s="56">
        <v>392</v>
      </c>
      <c r="B407" s="309" t="str">
        <f t="shared" ca="1" si="66"/>
        <v>A392</v>
      </c>
      <c r="C407" s="309"/>
      <c r="D407" s="57" t="str">
        <f t="shared" ca="1" si="67"/>
        <v/>
      </c>
      <c r="E407" s="59" t="str">
        <f t="shared" ca="1" si="68"/>
        <v/>
      </c>
      <c r="F407" s="215">
        <f ca="1">IF(LEN(B407)&gt;0,'OBRAČUNANA OSNOVNA PLAČA'!L401,"")</f>
        <v>0</v>
      </c>
      <c r="G407" s="60"/>
      <c r="H407" s="60"/>
      <c r="I407" s="60"/>
      <c r="J407" s="60"/>
      <c r="K407" s="60"/>
      <c r="L407" s="229">
        <f t="shared" si="97"/>
        <v>0</v>
      </c>
      <c r="M407" s="230">
        <f t="shared" ca="1" si="105"/>
        <v>0</v>
      </c>
      <c r="N407" s="230">
        <f t="shared" ca="1" si="106"/>
        <v>0</v>
      </c>
      <c r="O407" s="231">
        <f t="shared" ca="1" si="107"/>
        <v>0</v>
      </c>
      <c r="P407" s="232">
        <f t="shared" ca="1" si="108"/>
        <v>0</v>
      </c>
      <c r="Q407" s="233">
        <f t="shared" ca="1" si="98"/>
        <v>0</v>
      </c>
      <c r="R407" s="233">
        <f ca="1">IF(LEN(B407)&gt;0,'11'!R407-'11'!Q407,"")</f>
        <v>0</v>
      </c>
      <c r="S407" s="234"/>
      <c r="T407" s="34"/>
      <c r="U407" s="34"/>
      <c r="V407" s="34"/>
      <c r="W407" s="34"/>
      <c r="X407" s="34"/>
      <c r="Y407" s="34"/>
      <c r="AB407" s="167">
        <f>ROW()</f>
        <v>407</v>
      </c>
      <c r="AC407" s="168">
        <f t="shared" ca="1" si="69"/>
        <v>0</v>
      </c>
      <c r="AD407" s="168">
        <f t="shared" ca="1" si="70"/>
        <v>0</v>
      </c>
      <c r="AE407" s="169" t="str">
        <f t="shared" ca="1" si="99"/>
        <v>-</v>
      </c>
      <c r="AF407" s="168" t="str">
        <f t="shared" ca="1" si="100"/>
        <v>-</v>
      </c>
      <c r="AG407" s="169" t="str">
        <f t="shared" ca="1" si="101"/>
        <v>-</v>
      </c>
      <c r="AH407" s="168" t="str">
        <f t="shared" ca="1" si="102"/>
        <v>-</v>
      </c>
      <c r="AI407" s="168">
        <f t="shared" ca="1" si="103"/>
        <v>0</v>
      </c>
      <c r="AJ407" s="170">
        <f t="shared" ca="1" si="104"/>
        <v>0</v>
      </c>
      <c r="AK407" s="168">
        <f t="shared" ca="1" si="71"/>
        <v>0</v>
      </c>
      <c r="AL407" s="168">
        <f t="shared" ca="1" si="72"/>
        <v>0</v>
      </c>
    </row>
    <row r="408" spans="1:38" ht="27" customHeight="1" x14ac:dyDescent="0.2">
      <c r="A408" s="56">
        <v>393</v>
      </c>
      <c r="B408" s="309" t="str">
        <f t="shared" ca="1" si="66"/>
        <v>A393</v>
      </c>
      <c r="C408" s="309"/>
      <c r="D408" s="57" t="str">
        <f t="shared" ca="1" si="67"/>
        <v/>
      </c>
      <c r="E408" s="59" t="str">
        <f t="shared" ca="1" si="68"/>
        <v/>
      </c>
      <c r="F408" s="215">
        <f ca="1">IF(LEN(B408)&gt;0,'OBRAČUNANA OSNOVNA PLAČA'!L402,"")</f>
        <v>0</v>
      </c>
      <c r="G408" s="60"/>
      <c r="H408" s="60"/>
      <c r="I408" s="60"/>
      <c r="J408" s="60"/>
      <c r="K408" s="60"/>
      <c r="L408" s="229">
        <f t="shared" si="97"/>
        <v>0</v>
      </c>
      <c r="M408" s="230">
        <f t="shared" ca="1" si="105"/>
        <v>0</v>
      </c>
      <c r="N408" s="230">
        <f t="shared" ca="1" si="106"/>
        <v>0</v>
      </c>
      <c r="O408" s="231">
        <f t="shared" ca="1" si="107"/>
        <v>0</v>
      </c>
      <c r="P408" s="232">
        <f t="shared" ca="1" si="108"/>
        <v>0</v>
      </c>
      <c r="Q408" s="233">
        <f t="shared" ca="1" si="98"/>
        <v>0</v>
      </c>
      <c r="R408" s="233">
        <f ca="1">IF(LEN(B408)&gt;0,'11'!R408-'11'!Q408,"")</f>
        <v>0</v>
      </c>
      <c r="S408" s="234"/>
      <c r="T408" s="34"/>
      <c r="U408" s="34"/>
      <c r="V408" s="34"/>
      <c r="W408" s="34"/>
      <c r="X408" s="34"/>
      <c r="Y408" s="34"/>
      <c r="AB408" s="167">
        <f>ROW()</f>
        <v>408</v>
      </c>
      <c r="AC408" s="168">
        <f t="shared" ca="1" si="69"/>
        <v>0</v>
      </c>
      <c r="AD408" s="168">
        <f t="shared" ca="1" si="70"/>
        <v>0</v>
      </c>
      <c r="AE408" s="169" t="str">
        <f t="shared" ca="1" si="99"/>
        <v>-</v>
      </c>
      <c r="AF408" s="168" t="str">
        <f t="shared" ca="1" si="100"/>
        <v>-</v>
      </c>
      <c r="AG408" s="169" t="str">
        <f t="shared" ca="1" si="101"/>
        <v>-</v>
      </c>
      <c r="AH408" s="168" t="str">
        <f t="shared" ca="1" si="102"/>
        <v>-</v>
      </c>
      <c r="AI408" s="168">
        <f t="shared" ca="1" si="103"/>
        <v>0</v>
      </c>
      <c r="AJ408" s="170">
        <f t="shared" ca="1" si="104"/>
        <v>0</v>
      </c>
      <c r="AK408" s="168">
        <f t="shared" ca="1" si="71"/>
        <v>0</v>
      </c>
      <c r="AL408" s="168">
        <f t="shared" ca="1" si="72"/>
        <v>0</v>
      </c>
    </row>
    <row r="409" spans="1:38" ht="27" customHeight="1" x14ac:dyDescent="0.2">
      <c r="A409" s="56">
        <v>394</v>
      </c>
      <c r="B409" s="309" t="str">
        <f t="shared" ca="1" si="66"/>
        <v>A394</v>
      </c>
      <c r="C409" s="309"/>
      <c r="D409" s="57" t="str">
        <f t="shared" ca="1" si="67"/>
        <v/>
      </c>
      <c r="E409" s="59" t="str">
        <f t="shared" ca="1" si="68"/>
        <v/>
      </c>
      <c r="F409" s="215">
        <f ca="1">IF(LEN(B409)&gt;0,'OBRAČUNANA OSNOVNA PLAČA'!L403,"")</f>
        <v>0</v>
      </c>
      <c r="G409" s="60"/>
      <c r="H409" s="60"/>
      <c r="I409" s="60"/>
      <c r="J409" s="60"/>
      <c r="K409" s="60"/>
      <c r="L409" s="229">
        <f t="shared" si="97"/>
        <v>0</v>
      </c>
      <c r="M409" s="230">
        <f t="shared" ca="1" si="105"/>
        <v>0</v>
      </c>
      <c r="N409" s="230">
        <f t="shared" ca="1" si="106"/>
        <v>0</v>
      </c>
      <c r="O409" s="231">
        <f t="shared" ca="1" si="107"/>
        <v>0</v>
      </c>
      <c r="P409" s="232">
        <f t="shared" ca="1" si="108"/>
        <v>0</v>
      </c>
      <c r="Q409" s="233">
        <f t="shared" ca="1" si="98"/>
        <v>0</v>
      </c>
      <c r="R409" s="233">
        <f ca="1">IF(LEN(B409)&gt;0,'11'!R409-'11'!Q409,"")</f>
        <v>0</v>
      </c>
      <c r="S409" s="234"/>
      <c r="T409" s="34"/>
      <c r="U409" s="34"/>
      <c r="V409" s="34"/>
      <c r="W409" s="34"/>
      <c r="X409" s="34"/>
      <c r="Y409" s="34"/>
      <c r="AB409" s="167">
        <f>ROW()</f>
        <v>409</v>
      </c>
      <c r="AC409" s="168">
        <f t="shared" ca="1" si="69"/>
        <v>0</v>
      </c>
      <c r="AD409" s="168">
        <f t="shared" ca="1" si="70"/>
        <v>0</v>
      </c>
      <c r="AE409" s="169" t="str">
        <f t="shared" ca="1" si="99"/>
        <v>-</v>
      </c>
      <c r="AF409" s="168" t="str">
        <f t="shared" ca="1" si="100"/>
        <v>-</v>
      </c>
      <c r="AG409" s="169" t="str">
        <f t="shared" ca="1" si="101"/>
        <v>-</v>
      </c>
      <c r="AH409" s="168" t="str">
        <f t="shared" ca="1" si="102"/>
        <v>-</v>
      </c>
      <c r="AI409" s="168">
        <f t="shared" ca="1" si="103"/>
        <v>0</v>
      </c>
      <c r="AJ409" s="170">
        <f t="shared" ca="1" si="104"/>
        <v>0</v>
      </c>
      <c r="AK409" s="168">
        <f t="shared" ca="1" si="71"/>
        <v>0</v>
      </c>
      <c r="AL409" s="168">
        <f t="shared" ca="1" si="72"/>
        <v>0</v>
      </c>
    </row>
    <row r="410" spans="1:38" ht="27" customHeight="1" x14ac:dyDescent="0.2">
      <c r="A410" s="56">
        <v>395</v>
      </c>
      <c r="B410" s="309" t="str">
        <f t="shared" ca="1" si="66"/>
        <v>A395</v>
      </c>
      <c r="C410" s="309"/>
      <c r="D410" s="57" t="str">
        <f t="shared" ca="1" si="67"/>
        <v/>
      </c>
      <c r="E410" s="59" t="str">
        <f t="shared" ca="1" si="68"/>
        <v/>
      </c>
      <c r="F410" s="215">
        <f ca="1">IF(LEN(B410)&gt;0,'OBRAČUNANA OSNOVNA PLAČA'!L404,"")</f>
        <v>0</v>
      </c>
      <c r="G410" s="60"/>
      <c r="H410" s="60"/>
      <c r="I410" s="60"/>
      <c r="J410" s="60"/>
      <c r="K410" s="60"/>
      <c r="L410" s="229">
        <f t="shared" si="97"/>
        <v>0</v>
      </c>
      <c r="M410" s="230">
        <f t="shared" ca="1" si="105"/>
        <v>0</v>
      </c>
      <c r="N410" s="230">
        <f t="shared" ca="1" si="106"/>
        <v>0</v>
      </c>
      <c r="O410" s="231">
        <f t="shared" ca="1" si="107"/>
        <v>0</v>
      </c>
      <c r="P410" s="232">
        <f t="shared" ca="1" si="108"/>
        <v>0</v>
      </c>
      <c r="Q410" s="233">
        <f t="shared" ca="1" si="98"/>
        <v>0</v>
      </c>
      <c r="R410" s="233">
        <f ca="1">IF(LEN(B410)&gt;0,'11'!R410-'11'!Q410,"")</f>
        <v>0</v>
      </c>
      <c r="S410" s="234"/>
      <c r="T410" s="34"/>
      <c r="U410" s="34"/>
      <c r="V410" s="34"/>
      <c r="W410" s="34"/>
      <c r="X410" s="34"/>
      <c r="Y410" s="34"/>
      <c r="AB410" s="167">
        <f>ROW()</f>
        <v>410</v>
      </c>
      <c r="AC410" s="168">
        <f t="shared" ca="1" si="69"/>
        <v>0</v>
      </c>
      <c r="AD410" s="168">
        <f t="shared" ca="1" si="70"/>
        <v>0</v>
      </c>
      <c r="AE410" s="169" t="str">
        <f t="shared" ca="1" si="99"/>
        <v>-</v>
      </c>
      <c r="AF410" s="168" t="str">
        <f t="shared" ca="1" si="100"/>
        <v>-</v>
      </c>
      <c r="AG410" s="169" t="str">
        <f t="shared" ca="1" si="101"/>
        <v>-</v>
      </c>
      <c r="AH410" s="168" t="str">
        <f t="shared" ca="1" si="102"/>
        <v>-</v>
      </c>
      <c r="AI410" s="168">
        <f t="shared" ca="1" si="103"/>
        <v>0</v>
      </c>
      <c r="AJ410" s="170">
        <f t="shared" ca="1" si="104"/>
        <v>0</v>
      </c>
      <c r="AK410" s="168">
        <f t="shared" ca="1" si="71"/>
        <v>0</v>
      </c>
      <c r="AL410" s="168">
        <f t="shared" ca="1" si="72"/>
        <v>0</v>
      </c>
    </row>
    <row r="411" spans="1:38" ht="27" customHeight="1" x14ac:dyDescent="0.2">
      <c r="A411" s="56">
        <v>396</v>
      </c>
      <c r="B411" s="309" t="str">
        <f t="shared" ca="1" si="66"/>
        <v>A396</v>
      </c>
      <c r="C411" s="309"/>
      <c r="D411" s="57" t="str">
        <f t="shared" ca="1" si="67"/>
        <v/>
      </c>
      <c r="E411" s="59" t="str">
        <f t="shared" ca="1" si="68"/>
        <v/>
      </c>
      <c r="F411" s="215">
        <f ca="1">IF(LEN(B411)&gt;0,'OBRAČUNANA OSNOVNA PLAČA'!L405,"")</f>
        <v>0</v>
      </c>
      <c r="G411" s="60"/>
      <c r="H411" s="60"/>
      <c r="I411" s="60"/>
      <c r="J411" s="60"/>
      <c r="K411" s="60"/>
      <c r="L411" s="229">
        <f t="shared" si="97"/>
        <v>0</v>
      </c>
      <c r="M411" s="230">
        <f t="shared" ca="1" si="105"/>
        <v>0</v>
      </c>
      <c r="N411" s="230">
        <f t="shared" ca="1" si="106"/>
        <v>0</v>
      </c>
      <c r="O411" s="231">
        <f t="shared" ca="1" si="107"/>
        <v>0</v>
      </c>
      <c r="P411" s="232">
        <f t="shared" ca="1" si="108"/>
        <v>0</v>
      </c>
      <c r="Q411" s="233">
        <f t="shared" ca="1" si="98"/>
        <v>0</v>
      </c>
      <c r="R411" s="233">
        <f ca="1">IF(LEN(B411)&gt;0,'11'!R411-'11'!Q411,"")</f>
        <v>0</v>
      </c>
      <c r="S411" s="234"/>
      <c r="T411" s="34"/>
      <c r="U411" s="34"/>
      <c r="V411" s="34"/>
      <c r="W411" s="34"/>
      <c r="X411" s="34"/>
      <c r="Y411" s="34"/>
      <c r="AB411" s="167">
        <f>ROW()</f>
        <v>411</v>
      </c>
      <c r="AC411" s="168">
        <f t="shared" ca="1" si="69"/>
        <v>0</v>
      </c>
      <c r="AD411" s="168">
        <f t="shared" ca="1" si="70"/>
        <v>0</v>
      </c>
      <c r="AE411" s="169" t="str">
        <f t="shared" ca="1" si="99"/>
        <v>-</v>
      </c>
      <c r="AF411" s="168" t="str">
        <f t="shared" ca="1" si="100"/>
        <v>-</v>
      </c>
      <c r="AG411" s="169" t="str">
        <f t="shared" ca="1" si="101"/>
        <v>-</v>
      </c>
      <c r="AH411" s="168" t="str">
        <f t="shared" ca="1" si="102"/>
        <v>-</v>
      </c>
      <c r="AI411" s="168">
        <f t="shared" ca="1" si="103"/>
        <v>0</v>
      </c>
      <c r="AJ411" s="170">
        <f t="shared" ca="1" si="104"/>
        <v>0</v>
      </c>
      <c r="AK411" s="168">
        <f t="shared" ca="1" si="71"/>
        <v>0</v>
      </c>
      <c r="AL411" s="168">
        <f t="shared" ca="1" si="72"/>
        <v>0</v>
      </c>
    </row>
    <row r="412" spans="1:38" ht="27" customHeight="1" x14ac:dyDescent="0.2">
      <c r="A412" s="56">
        <v>397</v>
      </c>
      <c r="B412" s="309" t="str">
        <f t="shared" ca="1" si="66"/>
        <v>A397</v>
      </c>
      <c r="C412" s="309"/>
      <c r="D412" s="57" t="str">
        <f t="shared" ca="1" si="67"/>
        <v/>
      </c>
      <c r="E412" s="59" t="str">
        <f t="shared" ca="1" si="68"/>
        <v/>
      </c>
      <c r="F412" s="215">
        <f ca="1">IF(LEN(B412)&gt;0,'OBRAČUNANA OSNOVNA PLAČA'!L406,"")</f>
        <v>0</v>
      </c>
      <c r="G412" s="60"/>
      <c r="H412" s="60"/>
      <c r="I412" s="60"/>
      <c r="J412" s="60"/>
      <c r="K412" s="60"/>
      <c r="L412" s="229">
        <f t="shared" si="97"/>
        <v>0</v>
      </c>
      <c r="M412" s="230">
        <f t="shared" ca="1" si="105"/>
        <v>0</v>
      </c>
      <c r="N412" s="230">
        <f t="shared" ca="1" si="106"/>
        <v>0</v>
      </c>
      <c r="O412" s="231">
        <f t="shared" ca="1" si="107"/>
        <v>0</v>
      </c>
      <c r="P412" s="232">
        <f t="shared" ca="1" si="108"/>
        <v>0</v>
      </c>
      <c r="Q412" s="233">
        <f t="shared" ca="1" si="98"/>
        <v>0</v>
      </c>
      <c r="R412" s="233">
        <f ca="1">IF(LEN(B412)&gt;0,'11'!R412-'11'!Q412,"")</f>
        <v>0</v>
      </c>
      <c r="S412" s="234"/>
      <c r="T412" s="34"/>
      <c r="U412" s="34"/>
      <c r="V412" s="34"/>
      <c r="W412" s="34"/>
      <c r="X412" s="34"/>
      <c r="Y412" s="34"/>
      <c r="AB412" s="167">
        <f>ROW()</f>
        <v>412</v>
      </c>
      <c r="AC412" s="168">
        <f t="shared" ca="1" si="69"/>
        <v>0</v>
      </c>
      <c r="AD412" s="168">
        <f t="shared" ca="1" si="70"/>
        <v>0</v>
      </c>
      <c r="AE412" s="169" t="str">
        <f t="shared" ca="1" si="99"/>
        <v>-</v>
      </c>
      <c r="AF412" s="168" t="str">
        <f t="shared" ca="1" si="100"/>
        <v>-</v>
      </c>
      <c r="AG412" s="169" t="str">
        <f t="shared" ca="1" si="101"/>
        <v>-</v>
      </c>
      <c r="AH412" s="168" t="str">
        <f t="shared" ca="1" si="102"/>
        <v>-</v>
      </c>
      <c r="AI412" s="168">
        <f t="shared" ca="1" si="103"/>
        <v>0</v>
      </c>
      <c r="AJ412" s="170">
        <f t="shared" ca="1" si="104"/>
        <v>0</v>
      </c>
      <c r="AK412" s="168">
        <f t="shared" ca="1" si="71"/>
        <v>0</v>
      </c>
      <c r="AL412" s="168">
        <f t="shared" ca="1" si="72"/>
        <v>0</v>
      </c>
    </row>
    <row r="413" spans="1:38" ht="27" customHeight="1" x14ac:dyDescent="0.2">
      <c r="A413" s="56">
        <v>398</v>
      </c>
      <c r="B413" s="309" t="str">
        <f t="shared" ca="1" si="66"/>
        <v>A398</v>
      </c>
      <c r="C413" s="309"/>
      <c r="D413" s="57" t="str">
        <f t="shared" ca="1" si="67"/>
        <v/>
      </c>
      <c r="E413" s="59" t="str">
        <f t="shared" ca="1" si="68"/>
        <v/>
      </c>
      <c r="F413" s="215">
        <f ca="1">IF(LEN(B413)&gt;0,'OBRAČUNANA OSNOVNA PLAČA'!L407,"")</f>
        <v>0</v>
      </c>
      <c r="G413" s="60"/>
      <c r="H413" s="60"/>
      <c r="I413" s="60"/>
      <c r="J413" s="60"/>
      <c r="K413" s="60"/>
      <c r="L413" s="229">
        <f t="shared" si="97"/>
        <v>0</v>
      </c>
      <c r="M413" s="230">
        <f t="shared" ca="1" si="105"/>
        <v>0</v>
      </c>
      <c r="N413" s="230">
        <f t="shared" ca="1" si="106"/>
        <v>0</v>
      </c>
      <c r="O413" s="231">
        <f t="shared" ca="1" si="107"/>
        <v>0</v>
      </c>
      <c r="P413" s="232">
        <f t="shared" ca="1" si="108"/>
        <v>0</v>
      </c>
      <c r="Q413" s="233">
        <f t="shared" ca="1" si="98"/>
        <v>0</v>
      </c>
      <c r="R413" s="233">
        <f ca="1">IF(LEN(B413)&gt;0,'11'!R413-'11'!Q413,"")</f>
        <v>0</v>
      </c>
      <c r="S413" s="234"/>
      <c r="T413" s="34"/>
      <c r="U413" s="34"/>
      <c r="V413" s="34"/>
      <c r="W413" s="34"/>
      <c r="X413" s="34"/>
      <c r="Y413" s="34"/>
      <c r="AB413" s="167">
        <f>ROW()</f>
        <v>413</v>
      </c>
      <c r="AC413" s="168">
        <f t="shared" ca="1" si="69"/>
        <v>0</v>
      </c>
      <c r="AD413" s="168">
        <f t="shared" ca="1" si="70"/>
        <v>0</v>
      </c>
      <c r="AE413" s="169" t="str">
        <f t="shared" ca="1" si="99"/>
        <v>-</v>
      </c>
      <c r="AF413" s="168" t="str">
        <f t="shared" ca="1" si="100"/>
        <v>-</v>
      </c>
      <c r="AG413" s="169" t="str">
        <f t="shared" ca="1" si="101"/>
        <v>-</v>
      </c>
      <c r="AH413" s="168" t="str">
        <f t="shared" ca="1" si="102"/>
        <v>-</v>
      </c>
      <c r="AI413" s="168">
        <f t="shared" ca="1" si="103"/>
        <v>0</v>
      </c>
      <c r="AJ413" s="170">
        <f t="shared" ca="1" si="104"/>
        <v>0</v>
      </c>
      <c r="AK413" s="168">
        <f t="shared" ca="1" si="71"/>
        <v>0</v>
      </c>
      <c r="AL413" s="168">
        <f t="shared" ca="1" si="72"/>
        <v>0</v>
      </c>
    </row>
    <row r="414" spans="1:38" ht="27" customHeight="1" x14ac:dyDescent="0.2">
      <c r="A414" s="56">
        <v>399</v>
      </c>
      <c r="B414" s="309" t="str">
        <f t="shared" ca="1" si="66"/>
        <v>A399</v>
      </c>
      <c r="C414" s="309"/>
      <c r="D414" s="57" t="str">
        <f t="shared" ca="1" si="67"/>
        <v/>
      </c>
      <c r="E414" s="59" t="str">
        <f t="shared" ca="1" si="68"/>
        <v/>
      </c>
      <c r="F414" s="215">
        <f ca="1">IF(LEN(B414)&gt;0,'OBRAČUNANA OSNOVNA PLAČA'!L408,"")</f>
        <v>0</v>
      </c>
      <c r="G414" s="60"/>
      <c r="H414" s="60"/>
      <c r="I414" s="60"/>
      <c r="J414" s="60"/>
      <c r="K414" s="60"/>
      <c r="L414" s="229">
        <f t="shared" si="97"/>
        <v>0</v>
      </c>
      <c r="M414" s="230">
        <f t="shared" ca="1" si="105"/>
        <v>0</v>
      </c>
      <c r="N414" s="230">
        <f t="shared" ca="1" si="106"/>
        <v>0</v>
      </c>
      <c r="O414" s="231">
        <f t="shared" ca="1" si="107"/>
        <v>0</v>
      </c>
      <c r="P414" s="232">
        <f t="shared" ca="1" si="108"/>
        <v>0</v>
      </c>
      <c r="Q414" s="233">
        <f t="shared" ca="1" si="98"/>
        <v>0</v>
      </c>
      <c r="R414" s="233">
        <f ca="1">IF(LEN(B414)&gt;0,'11'!R414-'11'!Q414,"")</f>
        <v>0</v>
      </c>
      <c r="S414" s="234"/>
      <c r="T414" s="34"/>
      <c r="U414" s="34"/>
      <c r="V414" s="34"/>
      <c r="W414" s="34"/>
      <c r="X414" s="34"/>
      <c r="Y414" s="34"/>
      <c r="AB414" s="167">
        <f>ROW()</f>
        <v>414</v>
      </c>
      <c r="AC414" s="168">
        <f t="shared" ca="1" si="69"/>
        <v>0</v>
      </c>
      <c r="AD414" s="168">
        <f t="shared" ca="1" si="70"/>
        <v>0</v>
      </c>
      <c r="AE414" s="169" t="str">
        <f t="shared" ca="1" si="99"/>
        <v>-</v>
      </c>
      <c r="AF414" s="168" t="str">
        <f t="shared" ca="1" si="100"/>
        <v>-</v>
      </c>
      <c r="AG414" s="169" t="str">
        <f t="shared" ca="1" si="101"/>
        <v>-</v>
      </c>
      <c r="AH414" s="168" t="str">
        <f t="shared" ca="1" si="102"/>
        <v>-</v>
      </c>
      <c r="AI414" s="168">
        <f t="shared" ca="1" si="103"/>
        <v>0</v>
      </c>
      <c r="AJ414" s="170">
        <f t="shared" ca="1" si="104"/>
        <v>0</v>
      </c>
      <c r="AK414" s="168">
        <f t="shared" ca="1" si="71"/>
        <v>0</v>
      </c>
      <c r="AL414" s="168">
        <f t="shared" ca="1" si="72"/>
        <v>0</v>
      </c>
    </row>
    <row r="415" spans="1:38" ht="27" customHeight="1" x14ac:dyDescent="0.2">
      <c r="A415" s="56">
        <v>400</v>
      </c>
      <c r="B415" s="309" t="str">
        <f t="shared" ca="1" si="66"/>
        <v>A400</v>
      </c>
      <c r="C415" s="309"/>
      <c r="D415" s="57" t="str">
        <f t="shared" ca="1" si="67"/>
        <v/>
      </c>
      <c r="E415" s="59" t="str">
        <f t="shared" ca="1" si="68"/>
        <v/>
      </c>
      <c r="F415" s="215">
        <f ca="1">IF(LEN(B415)&gt;0,'OBRAČUNANA OSNOVNA PLAČA'!L409,"")</f>
        <v>0</v>
      </c>
      <c r="G415" s="60"/>
      <c r="H415" s="60"/>
      <c r="I415" s="60"/>
      <c r="J415" s="60"/>
      <c r="K415" s="60"/>
      <c r="L415" s="229">
        <f t="shared" si="97"/>
        <v>0</v>
      </c>
      <c r="M415" s="230">
        <f t="shared" ca="1" si="105"/>
        <v>0</v>
      </c>
      <c r="N415" s="230">
        <f t="shared" ca="1" si="106"/>
        <v>0</v>
      </c>
      <c r="O415" s="231">
        <f t="shared" ca="1" si="107"/>
        <v>0</v>
      </c>
      <c r="P415" s="232">
        <f t="shared" ca="1" si="108"/>
        <v>0</v>
      </c>
      <c r="Q415" s="233">
        <f t="shared" ca="1" si="98"/>
        <v>0</v>
      </c>
      <c r="R415" s="233">
        <f ca="1">IF(LEN(B415)&gt;0,'11'!R415-'11'!Q415,"")</f>
        <v>0</v>
      </c>
      <c r="S415" s="234"/>
      <c r="T415" s="34"/>
      <c r="U415" s="34"/>
      <c r="V415" s="34"/>
      <c r="W415" s="34"/>
      <c r="X415" s="34"/>
      <c r="Y415" s="34"/>
      <c r="AB415" s="167">
        <f>ROW()</f>
        <v>415</v>
      </c>
      <c r="AC415" s="168">
        <f t="shared" ca="1" si="69"/>
        <v>0</v>
      </c>
      <c r="AD415" s="168">
        <f t="shared" ca="1" si="70"/>
        <v>0</v>
      </c>
      <c r="AE415" s="169" t="str">
        <f t="shared" ca="1" si="99"/>
        <v>-</v>
      </c>
      <c r="AF415" s="168" t="str">
        <f t="shared" ca="1" si="100"/>
        <v>-</v>
      </c>
      <c r="AG415" s="169" t="str">
        <f t="shared" ca="1" si="101"/>
        <v>-</v>
      </c>
      <c r="AH415" s="168" t="str">
        <f t="shared" ca="1" si="102"/>
        <v>-</v>
      </c>
      <c r="AI415" s="168">
        <f t="shared" ca="1" si="103"/>
        <v>0</v>
      </c>
      <c r="AJ415" s="170">
        <f t="shared" ca="1" si="104"/>
        <v>0</v>
      </c>
      <c r="AK415" s="168">
        <f t="shared" ca="1" si="71"/>
        <v>0</v>
      </c>
      <c r="AL415" s="168">
        <f t="shared" ca="1" si="72"/>
        <v>0</v>
      </c>
    </row>
    <row r="416" spans="1:38" ht="27" customHeight="1" x14ac:dyDescent="0.2">
      <c r="A416" s="56">
        <v>401</v>
      </c>
      <c r="B416" s="309" t="str">
        <f t="shared" ca="1" si="66"/>
        <v>A401</v>
      </c>
      <c r="C416" s="309"/>
      <c r="D416" s="57" t="str">
        <f t="shared" ca="1" si="67"/>
        <v/>
      </c>
      <c r="E416" s="59" t="str">
        <f t="shared" ca="1" si="68"/>
        <v/>
      </c>
      <c r="F416" s="215">
        <f ca="1">IF(LEN(B416)&gt;0,'OBRAČUNANA OSNOVNA PLAČA'!L410,"")</f>
        <v>0</v>
      </c>
      <c r="G416" s="60"/>
      <c r="H416" s="60"/>
      <c r="I416" s="60"/>
      <c r="J416" s="60"/>
      <c r="K416" s="60"/>
      <c r="L416" s="229">
        <f t="shared" si="97"/>
        <v>0</v>
      </c>
      <c r="M416" s="230">
        <f t="shared" ca="1" si="105"/>
        <v>0</v>
      </c>
      <c r="N416" s="230">
        <f t="shared" ca="1" si="106"/>
        <v>0</v>
      </c>
      <c r="O416" s="231">
        <f t="shared" ca="1" si="107"/>
        <v>0</v>
      </c>
      <c r="P416" s="232">
        <f t="shared" ca="1" si="108"/>
        <v>0</v>
      </c>
      <c r="Q416" s="233">
        <f t="shared" ca="1" si="98"/>
        <v>0</v>
      </c>
      <c r="R416" s="233">
        <f ca="1">IF(LEN(B416)&gt;0,'11'!R416-'11'!Q416,"")</f>
        <v>0</v>
      </c>
      <c r="S416" s="234"/>
      <c r="T416" s="34"/>
      <c r="U416" s="34"/>
      <c r="V416" s="34"/>
      <c r="W416" s="34"/>
      <c r="X416" s="34"/>
      <c r="Y416" s="34"/>
      <c r="AB416" s="167">
        <f>ROW()</f>
        <v>416</v>
      </c>
      <c r="AC416" s="168">
        <f t="shared" ca="1" si="69"/>
        <v>0</v>
      </c>
      <c r="AD416" s="168">
        <f t="shared" ca="1" si="70"/>
        <v>0</v>
      </c>
      <c r="AE416" s="169" t="str">
        <f t="shared" ca="1" si="99"/>
        <v>-</v>
      </c>
      <c r="AF416" s="168" t="str">
        <f t="shared" ca="1" si="100"/>
        <v>-</v>
      </c>
      <c r="AG416" s="169" t="str">
        <f t="shared" ca="1" si="101"/>
        <v>-</v>
      </c>
      <c r="AH416" s="168" t="str">
        <f t="shared" ca="1" si="102"/>
        <v>-</v>
      </c>
      <c r="AI416" s="168">
        <f t="shared" ca="1" si="103"/>
        <v>0</v>
      </c>
      <c r="AJ416" s="170">
        <f t="shared" ca="1" si="104"/>
        <v>0</v>
      </c>
      <c r="AK416" s="168">
        <f t="shared" ca="1" si="71"/>
        <v>0</v>
      </c>
      <c r="AL416" s="168">
        <f t="shared" ca="1" si="72"/>
        <v>0</v>
      </c>
    </row>
    <row r="417" spans="1:38" ht="27" customHeight="1" x14ac:dyDescent="0.2">
      <c r="A417" s="56">
        <v>402</v>
      </c>
      <c r="B417" s="309" t="str">
        <f t="shared" ca="1" si="66"/>
        <v>A402</v>
      </c>
      <c r="C417" s="309"/>
      <c r="D417" s="57" t="str">
        <f t="shared" ca="1" si="67"/>
        <v/>
      </c>
      <c r="E417" s="59" t="str">
        <f t="shared" ca="1" si="68"/>
        <v/>
      </c>
      <c r="F417" s="215">
        <f ca="1">IF(LEN(B417)&gt;0,'OBRAČUNANA OSNOVNA PLAČA'!L411,"")</f>
        <v>0</v>
      </c>
      <c r="G417" s="60"/>
      <c r="H417" s="60"/>
      <c r="I417" s="60"/>
      <c r="J417" s="60"/>
      <c r="K417" s="60"/>
      <c r="L417" s="229">
        <f t="shared" si="97"/>
        <v>0</v>
      </c>
      <c r="M417" s="230">
        <f t="shared" ca="1" si="105"/>
        <v>0</v>
      </c>
      <c r="N417" s="230">
        <f t="shared" ca="1" si="106"/>
        <v>0</v>
      </c>
      <c r="O417" s="231">
        <f t="shared" ca="1" si="107"/>
        <v>0</v>
      </c>
      <c r="P417" s="232">
        <f t="shared" ca="1" si="108"/>
        <v>0</v>
      </c>
      <c r="Q417" s="233">
        <f t="shared" ca="1" si="98"/>
        <v>0</v>
      </c>
      <c r="R417" s="233">
        <f ca="1">IF(LEN(B417)&gt;0,'11'!R417-'11'!Q417,"")</f>
        <v>0</v>
      </c>
      <c r="S417" s="234"/>
      <c r="T417" s="34"/>
      <c r="U417" s="34"/>
      <c r="V417" s="34"/>
      <c r="W417" s="34"/>
      <c r="X417" s="34"/>
      <c r="Y417" s="34"/>
      <c r="AB417" s="167">
        <f>ROW()</f>
        <v>417</v>
      </c>
      <c r="AC417" s="168">
        <f t="shared" ca="1" si="69"/>
        <v>0</v>
      </c>
      <c r="AD417" s="168">
        <f t="shared" ca="1" si="70"/>
        <v>0</v>
      </c>
      <c r="AE417" s="169" t="str">
        <f t="shared" ca="1" si="99"/>
        <v>-</v>
      </c>
      <c r="AF417" s="168" t="str">
        <f t="shared" ca="1" si="100"/>
        <v>-</v>
      </c>
      <c r="AG417" s="169" t="str">
        <f t="shared" ca="1" si="101"/>
        <v>-</v>
      </c>
      <c r="AH417" s="168" t="str">
        <f t="shared" ca="1" si="102"/>
        <v>-</v>
      </c>
      <c r="AI417" s="168">
        <f t="shared" ca="1" si="103"/>
        <v>0</v>
      </c>
      <c r="AJ417" s="170">
        <f t="shared" ca="1" si="104"/>
        <v>0</v>
      </c>
      <c r="AK417" s="168">
        <f t="shared" ca="1" si="71"/>
        <v>0</v>
      </c>
      <c r="AL417" s="168">
        <f t="shared" ca="1" si="72"/>
        <v>0</v>
      </c>
    </row>
    <row r="418" spans="1:38" ht="27" customHeight="1" x14ac:dyDescent="0.2">
      <c r="A418" s="56">
        <v>403</v>
      </c>
      <c r="B418" s="309" t="str">
        <f t="shared" ca="1" si="66"/>
        <v>A403</v>
      </c>
      <c r="C418" s="309"/>
      <c r="D418" s="57" t="str">
        <f t="shared" ca="1" si="67"/>
        <v/>
      </c>
      <c r="E418" s="59" t="str">
        <f t="shared" ca="1" si="68"/>
        <v/>
      </c>
      <c r="F418" s="215">
        <f ca="1">IF(LEN(B418)&gt;0,'OBRAČUNANA OSNOVNA PLAČA'!L412,"")</f>
        <v>0</v>
      </c>
      <c r="G418" s="60"/>
      <c r="H418" s="60"/>
      <c r="I418" s="60"/>
      <c r="J418" s="60"/>
      <c r="K418" s="60"/>
      <c r="L418" s="229">
        <f t="shared" si="97"/>
        <v>0</v>
      </c>
      <c r="M418" s="230">
        <f t="shared" ca="1" si="105"/>
        <v>0</v>
      </c>
      <c r="N418" s="230">
        <f t="shared" ca="1" si="106"/>
        <v>0</v>
      </c>
      <c r="O418" s="231">
        <f t="shared" ca="1" si="107"/>
        <v>0</v>
      </c>
      <c r="P418" s="232">
        <f t="shared" ca="1" si="108"/>
        <v>0</v>
      </c>
      <c r="Q418" s="233">
        <f t="shared" ca="1" si="98"/>
        <v>0</v>
      </c>
      <c r="R418" s="233">
        <f ca="1">IF(LEN(B418)&gt;0,'11'!R418-'11'!Q418,"")</f>
        <v>0</v>
      </c>
      <c r="S418" s="234"/>
      <c r="T418" s="34"/>
      <c r="U418" s="34"/>
      <c r="V418" s="34"/>
      <c r="W418" s="34"/>
      <c r="X418" s="34"/>
      <c r="Y418" s="34"/>
      <c r="AB418" s="167">
        <f>ROW()</f>
        <v>418</v>
      </c>
      <c r="AC418" s="168">
        <f t="shared" ca="1" si="69"/>
        <v>0</v>
      </c>
      <c r="AD418" s="168">
        <f t="shared" ca="1" si="70"/>
        <v>0</v>
      </c>
      <c r="AE418" s="169" t="str">
        <f t="shared" ca="1" si="99"/>
        <v>-</v>
      </c>
      <c r="AF418" s="168" t="str">
        <f t="shared" ca="1" si="100"/>
        <v>-</v>
      </c>
      <c r="AG418" s="169" t="str">
        <f t="shared" ca="1" si="101"/>
        <v>-</v>
      </c>
      <c r="AH418" s="168" t="str">
        <f t="shared" ca="1" si="102"/>
        <v>-</v>
      </c>
      <c r="AI418" s="168">
        <f t="shared" ca="1" si="103"/>
        <v>0</v>
      </c>
      <c r="AJ418" s="170">
        <f t="shared" ca="1" si="104"/>
        <v>0</v>
      </c>
      <c r="AK418" s="168">
        <f t="shared" ca="1" si="71"/>
        <v>0</v>
      </c>
      <c r="AL418" s="168">
        <f t="shared" ca="1" si="72"/>
        <v>0</v>
      </c>
    </row>
    <row r="419" spans="1:38" ht="27" customHeight="1" x14ac:dyDescent="0.2">
      <c r="A419" s="56">
        <v>404</v>
      </c>
      <c r="B419" s="309" t="str">
        <f t="shared" ca="1" si="66"/>
        <v>A404</v>
      </c>
      <c r="C419" s="309"/>
      <c r="D419" s="57" t="str">
        <f t="shared" ca="1" si="67"/>
        <v/>
      </c>
      <c r="E419" s="59" t="str">
        <f t="shared" ca="1" si="68"/>
        <v/>
      </c>
      <c r="F419" s="215">
        <f ca="1">IF(LEN(B419)&gt;0,'OBRAČUNANA OSNOVNA PLAČA'!L413,"")</f>
        <v>0</v>
      </c>
      <c r="G419" s="60"/>
      <c r="H419" s="60"/>
      <c r="I419" s="60"/>
      <c r="J419" s="60"/>
      <c r="K419" s="60"/>
      <c r="L419" s="229">
        <f t="shared" si="97"/>
        <v>0</v>
      </c>
      <c r="M419" s="230">
        <f t="shared" ca="1" si="105"/>
        <v>0</v>
      </c>
      <c r="N419" s="230">
        <f t="shared" ca="1" si="106"/>
        <v>0</v>
      </c>
      <c r="O419" s="231">
        <f t="shared" ca="1" si="107"/>
        <v>0</v>
      </c>
      <c r="P419" s="232">
        <f t="shared" ca="1" si="108"/>
        <v>0</v>
      </c>
      <c r="Q419" s="233">
        <f t="shared" ca="1" si="98"/>
        <v>0</v>
      </c>
      <c r="R419" s="233">
        <f ca="1">IF(LEN(B419)&gt;0,'11'!R419-'11'!Q419,"")</f>
        <v>0</v>
      </c>
      <c r="S419" s="234"/>
      <c r="T419" s="34"/>
      <c r="U419" s="34"/>
      <c r="V419" s="34"/>
      <c r="W419" s="34"/>
      <c r="X419" s="34"/>
      <c r="Y419" s="34"/>
      <c r="AB419" s="167">
        <f>ROW()</f>
        <v>419</v>
      </c>
      <c r="AC419" s="168">
        <f t="shared" ca="1" si="69"/>
        <v>0</v>
      </c>
      <c r="AD419" s="168">
        <f t="shared" ca="1" si="70"/>
        <v>0</v>
      </c>
      <c r="AE419" s="169" t="str">
        <f t="shared" ca="1" si="99"/>
        <v>-</v>
      </c>
      <c r="AF419" s="168" t="str">
        <f t="shared" ca="1" si="100"/>
        <v>-</v>
      </c>
      <c r="AG419" s="169" t="str">
        <f t="shared" ca="1" si="101"/>
        <v>-</v>
      </c>
      <c r="AH419" s="168" t="str">
        <f t="shared" ca="1" si="102"/>
        <v>-</v>
      </c>
      <c r="AI419" s="168">
        <f t="shared" ca="1" si="103"/>
        <v>0</v>
      </c>
      <c r="AJ419" s="170">
        <f t="shared" ca="1" si="104"/>
        <v>0</v>
      </c>
      <c r="AK419" s="168">
        <f t="shared" ca="1" si="71"/>
        <v>0</v>
      </c>
      <c r="AL419" s="168">
        <f t="shared" ca="1" si="72"/>
        <v>0</v>
      </c>
    </row>
    <row r="420" spans="1:38" ht="27" customHeight="1" x14ac:dyDescent="0.2">
      <c r="A420" s="56">
        <v>405</v>
      </c>
      <c r="B420" s="309" t="str">
        <f t="shared" ca="1" si="66"/>
        <v>A405</v>
      </c>
      <c r="C420" s="309"/>
      <c r="D420" s="57" t="str">
        <f t="shared" ca="1" si="67"/>
        <v/>
      </c>
      <c r="E420" s="59" t="str">
        <f t="shared" ca="1" si="68"/>
        <v/>
      </c>
      <c r="F420" s="215">
        <f ca="1">IF(LEN(B420)&gt;0,'OBRAČUNANA OSNOVNA PLAČA'!L414,"")</f>
        <v>0</v>
      </c>
      <c r="G420" s="60"/>
      <c r="H420" s="60"/>
      <c r="I420" s="60"/>
      <c r="J420" s="60"/>
      <c r="K420" s="60"/>
      <c r="L420" s="229">
        <f t="shared" si="97"/>
        <v>0</v>
      </c>
      <c r="M420" s="230">
        <f t="shared" ca="1" si="105"/>
        <v>0</v>
      </c>
      <c r="N420" s="230">
        <f t="shared" ca="1" si="106"/>
        <v>0</v>
      </c>
      <c r="O420" s="231">
        <f t="shared" ca="1" si="107"/>
        <v>0</v>
      </c>
      <c r="P420" s="232">
        <f t="shared" ca="1" si="108"/>
        <v>0</v>
      </c>
      <c r="Q420" s="233">
        <f t="shared" ca="1" si="98"/>
        <v>0</v>
      </c>
      <c r="R420" s="233">
        <f ca="1">IF(LEN(B420)&gt;0,'11'!R420-'11'!Q420,"")</f>
        <v>0</v>
      </c>
      <c r="S420" s="234"/>
      <c r="T420" s="34"/>
      <c r="U420" s="34"/>
      <c r="V420" s="34"/>
      <c r="W420" s="34"/>
      <c r="X420" s="34"/>
      <c r="Y420" s="34"/>
      <c r="AB420" s="167">
        <f>ROW()</f>
        <v>420</v>
      </c>
      <c r="AC420" s="168">
        <f t="shared" ca="1" si="69"/>
        <v>0</v>
      </c>
      <c r="AD420" s="168">
        <f t="shared" ca="1" si="70"/>
        <v>0</v>
      </c>
      <c r="AE420" s="169" t="str">
        <f t="shared" ca="1" si="99"/>
        <v>-</v>
      </c>
      <c r="AF420" s="168" t="str">
        <f t="shared" ca="1" si="100"/>
        <v>-</v>
      </c>
      <c r="AG420" s="169" t="str">
        <f t="shared" ca="1" si="101"/>
        <v>-</v>
      </c>
      <c r="AH420" s="168" t="str">
        <f t="shared" ca="1" si="102"/>
        <v>-</v>
      </c>
      <c r="AI420" s="168">
        <f t="shared" ca="1" si="103"/>
        <v>0</v>
      </c>
      <c r="AJ420" s="170">
        <f t="shared" ca="1" si="104"/>
        <v>0</v>
      </c>
      <c r="AK420" s="168">
        <f t="shared" ca="1" si="71"/>
        <v>0</v>
      </c>
      <c r="AL420" s="168">
        <f t="shared" ca="1" si="72"/>
        <v>0</v>
      </c>
    </row>
    <row r="421" spans="1:38" ht="27" customHeight="1" x14ac:dyDescent="0.2">
      <c r="A421" s="56">
        <v>406</v>
      </c>
      <c r="B421" s="309" t="str">
        <f t="shared" ca="1" si="66"/>
        <v>A406</v>
      </c>
      <c r="C421" s="309"/>
      <c r="D421" s="57" t="str">
        <f t="shared" ca="1" si="67"/>
        <v/>
      </c>
      <c r="E421" s="59" t="str">
        <f t="shared" ca="1" si="68"/>
        <v/>
      </c>
      <c r="F421" s="215">
        <f ca="1">IF(LEN(B421)&gt;0,'OBRAČUNANA OSNOVNA PLAČA'!L415,"")</f>
        <v>0</v>
      </c>
      <c r="G421" s="60"/>
      <c r="H421" s="60"/>
      <c r="I421" s="60"/>
      <c r="J421" s="60"/>
      <c r="K421" s="60"/>
      <c r="L421" s="229">
        <f t="shared" si="97"/>
        <v>0</v>
      </c>
      <c r="M421" s="230">
        <f t="shared" ca="1" si="105"/>
        <v>0</v>
      </c>
      <c r="N421" s="230">
        <f t="shared" ca="1" si="106"/>
        <v>0</v>
      </c>
      <c r="O421" s="231">
        <f t="shared" ca="1" si="107"/>
        <v>0</v>
      </c>
      <c r="P421" s="232">
        <f t="shared" ca="1" si="108"/>
        <v>0</v>
      </c>
      <c r="Q421" s="233">
        <f t="shared" ca="1" si="98"/>
        <v>0</v>
      </c>
      <c r="R421" s="233">
        <f ca="1">IF(LEN(B421)&gt;0,'11'!R421-'11'!Q421,"")</f>
        <v>0</v>
      </c>
      <c r="S421" s="234"/>
      <c r="T421" s="34"/>
      <c r="U421" s="34"/>
      <c r="V421" s="34"/>
      <c r="W421" s="34"/>
      <c r="X421" s="34"/>
      <c r="Y421" s="34"/>
      <c r="AB421" s="167">
        <f>ROW()</f>
        <v>421</v>
      </c>
      <c r="AC421" s="168">
        <f t="shared" ca="1" si="69"/>
        <v>0</v>
      </c>
      <c r="AD421" s="168">
        <f t="shared" ca="1" si="70"/>
        <v>0</v>
      </c>
      <c r="AE421" s="169" t="str">
        <f t="shared" ca="1" si="99"/>
        <v>-</v>
      </c>
      <c r="AF421" s="168" t="str">
        <f t="shared" ca="1" si="100"/>
        <v>-</v>
      </c>
      <c r="AG421" s="169" t="str">
        <f t="shared" ca="1" si="101"/>
        <v>-</v>
      </c>
      <c r="AH421" s="168" t="str">
        <f t="shared" ca="1" si="102"/>
        <v>-</v>
      </c>
      <c r="AI421" s="168">
        <f t="shared" ca="1" si="103"/>
        <v>0</v>
      </c>
      <c r="AJ421" s="170">
        <f t="shared" ca="1" si="104"/>
        <v>0</v>
      </c>
      <c r="AK421" s="168">
        <f t="shared" ca="1" si="71"/>
        <v>0</v>
      </c>
      <c r="AL421" s="168">
        <f t="shared" ca="1" si="72"/>
        <v>0</v>
      </c>
    </row>
    <row r="422" spans="1:38" ht="27" customHeight="1" x14ac:dyDescent="0.2">
      <c r="A422" s="56">
        <v>407</v>
      </c>
      <c r="B422" s="309" t="str">
        <f t="shared" ca="1" si="66"/>
        <v>A407</v>
      </c>
      <c r="C422" s="309"/>
      <c r="D422" s="57" t="str">
        <f t="shared" ca="1" si="67"/>
        <v/>
      </c>
      <c r="E422" s="59" t="str">
        <f t="shared" ca="1" si="68"/>
        <v/>
      </c>
      <c r="F422" s="215">
        <f ca="1">IF(LEN(B422)&gt;0,'OBRAČUNANA OSNOVNA PLAČA'!L416,"")</f>
        <v>0</v>
      </c>
      <c r="G422" s="60"/>
      <c r="H422" s="60"/>
      <c r="I422" s="60"/>
      <c r="J422" s="60"/>
      <c r="K422" s="60"/>
      <c r="L422" s="229">
        <f t="shared" si="97"/>
        <v>0</v>
      </c>
      <c r="M422" s="230">
        <f t="shared" ca="1" si="105"/>
        <v>0</v>
      </c>
      <c r="N422" s="230">
        <f t="shared" ca="1" si="106"/>
        <v>0</v>
      </c>
      <c r="O422" s="231">
        <f t="shared" ca="1" si="107"/>
        <v>0</v>
      </c>
      <c r="P422" s="232">
        <f t="shared" ca="1" si="108"/>
        <v>0</v>
      </c>
      <c r="Q422" s="233">
        <f t="shared" ca="1" si="98"/>
        <v>0</v>
      </c>
      <c r="R422" s="233">
        <f ca="1">IF(LEN(B422)&gt;0,'11'!R422-'11'!Q422,"")</f>
        <v>0</v>
      </c>
      <c r="S422" s="234"/>
      <c r="T422" s="34"/>
      <c r="U422" s="34"/>
      <c r="V422" s="34"/>
      <c r="W422" s="34"/>
      <c r="X422" s="34"/>
      <c r="Y422" s="34"/>
      <c r="AB422" s="167">
        <f>ROW()</f>
        <v>422</v>
      </c>
      <c r="AC422" s="168">
        <f t="shared" ca="1" si="69"/>
        <v>0</v>
      </c>
      <c r="AD422" s="168">
        <f t="shared" ca="1" si="70"/>
        <v>0</v>
      </c>
      <c r="AE422" s="169" t="str">
        <f t="shared" ca="1" si="99"/>
        <v>-</v>
      </c>
      <c r="AF422" s="168" t="str">
        <f t="shared" ca="1" si="100"/>
        <v>-</v>
      </c>
      <c r="AG422" s="169" t="str">
        <f t="shared" ca="1" si="101"/>
        <v>-</v>
      </c>
      <c r="AH422" s="168" t="str">
        <f t="shared" ca="1" si="102"/>
        <v>-</v>
      </c>
      <c r="AI422" s="168">
        <f t="shared" ca="1" si="103"/>
        <v>0</v>
      </c>
      <c r="AJ422" s="170">
        <f t="shared" ca="1" si="104"/>
        <v>0</v>
      </c>
      <c r="AK422" s="168">
        <f t="shared" ca="1" si="71"/>
        <v>0</v>
      </c>
      <c r="AL422" s="168">
        <f t="shared" ca="1" si="72"/>
        <v>0</v>
      </c>
    </row>
    <row r="423" spans="1:38" ht="27" customHeight="1" x14ac:dyDescent="0.2">
      <c r="A423" s="56">
        <v>408</v>
      </c>
      <c r="B423" s="309" t="str">
        <f t="shared" ca="1" si="66"/>
        <v>A408</v>
      </c>
      <c r="C423" s="309"/>
      <c r="D423" s="57" t="str">
        <f t="shared" ca="1" si="67"/>
        <v/>
      </c>
      <c r="E423" s="59" t="str">
        <f t="shared" ca="1" si="68"/>
        <v/>
      </c>
      <c r="F423" s="215">
        <f ca="1">IF(LEN(B423)&gt;0,'OBRAČUNANA OSNOVNA PLAČA'!L417,"")</f>
        <v>0</v>
      </c>
      <c r="G423" s="60"/>
      <c r="H423" s="60"/>
      <c r="I423" s="60"/>
      <c r="J423" s="60"/>
      <c r="K423" s="60"/>
      <c r="L423" s="229">
        <f t="shared" si="97"/>
        <v>0</v>
      </c>
      <c r="M423" s="230">
        <f t="shared" ca="1" si="105"/>
        <v>0</v>
      </c>
      <c r="N423" s="230">
        <f t="shared" ca="1" si="106"/>
        <v>0</v>
      </c>
      <c r="O423" s="231">
        <f t="shared" ca="1" si="107"/>
        <v>0</v>
      </c>
      <c r="P423" s="232">
        <f t="shared" ca="1" si="108"/>
        <v>0</v>
      </c>
      <c r="Q423" s="233">
        <f t="shared" ca="1" si="98"/>
        <v>0</v>
      </c>
      <c r="R423" s="233">
        <f ca="1">IF(LEN(B423)&gt;0,'11'!R423-'11'!Q423,"")</f>
        <v>0</v>
      </c>
      <c r="S423" s="234"/>
      <c r="T423" s="34"/>
      <c r="U423" s="34"/>
      <c r="V423" s="34"/>
      <c r="W423" s="34"/>
      <c r="X423" s="34"/>
      <c r="Y423" s="34"/>
      <c r="AB423" s="167">
        <f>ROW()</f>
        <v>423</v>
      </c>
      <c r="AC423" s="168">
        <f t="shared" ca="1" si="69"/>
        <v>0</v>
      </c>
      <c r="AD423" s="168">
        <f t="shared" ca="1" si="70"/>
        <v>0</v>
      </c>
      <c r="AE423" s="169" t="str">
        <f t="shared" ca="1" si="99"/>
        <v>-</v>
      </c>
      <c r="AF423" s="168" t="str">
        <f t="shared" ca="1" si="100"/>
        <v>-</v>
      </c>
      <c r="AG423" s="169" t="str">
        <f t="shared" ca="1" si="101"/>
        <v>-</v>
      </c>
      <c r="AH423" s="168" t="str">
        <f t="shared" ca="1" si="102"/>
        <v>-</v>
      </c>
      <c r="AI423" s="168">
        <f t="shared" ca="1" si="103"/>
        <v>0</v>
      </c>
      <c r="AJ423" s="170">
        <f t="shared" ca="1" si="104"/>
        <v>0</v>
      </c>
      <c r="AK423" s="168">
        <f t="shared" ca="1" si="71"/>
        <v>0</v>
      </c>
      <c r="AL423" s="168">
        <f t="shared" ca="1" si="72"/>
        <v>0</v>
      </c>
    </row>
    <row r="424" spans="1:38" ht="27" customHeight="1" x14ac:dyDescent="0.2">
      <c r="A424" s="56">
        <v>409</v>
      </c>
      <c r="B424" s="309" t="str">
        <f t="shared" ca="1" si="66"/>
        <v>A409</v>
      </c>
      <c r="C424" s="309"/>
      <c r="D424" s="57" t="str">
        <f t="shared" ca="1" si="67"/>
        <v/>
      </c>
      <c r="E424" s="59" t="str">
        <f t="shared" ca="1" si="68"/>
        <v/>
      </c>
      <c r="F424" s="215">
        <f ca="1">IF(LEN(B424)&gt;0,'OBRAČUNANA OSNOVNA PLAČA'!L418,"")</f>
        <v>0</v>
      </c>
      <c r="G424" s="60"/>
      <c r="H424" s="60"/>
      <c r="I424" s="60"/>
      <c r="J424" s="60"/>
      <c r="K424" s="60"/>
      <c r="L424" s="229">
        <f t="shared" si="97"/>
        <v>0</v>
      </c>
      <c r="M424" s="230">
        <f t="shared" ca="1" si="105"/>
        <v>0</v>
      </c>
      <c r="N424" s="230">
        <f t="shared" ca="1" si="106"/>
        <v>0</v>
      </c>
      <c r="O424" s="231">
        <f t="shared" ca="1" si="107"/>
        <v>0</v>
      </c>
      <c r="P424" s="232">
        <f t="shared" ca="1" si="108"/>
        <v>0</v>
      </c>
      <c r="Q424" s="233">
        <f t="shared" ca="1" si="98"/>
        <v>0</v>
      </c>
      <c r="R424" s="233">
        <f ca="1">IF(LEN(B424)&gt;0,'11'!R424-'11'!Q424,"")</f>
        <v>0</v>
      </c>
      <c r="S424" s="234"/>
      <c r="T424" s="34"/>
      <c r="U424" s="34"/>
      <c r="V424" s="34"/>
      <c r="W424" s="34"/>
      <c r="X424" s="34"/>
      <c r="Y424" s="34"/>
      <c r="AB424" s="167">
        <f>ROW()</f>
        <v>424</v>
      </c>
      <c r="AC424" s="168">
        <f t="shared" ca="1" si="69"/>
        <v>0</v>
      </c>
      <c r="AD424" s="168">
        <f t="shared" ca="1" si="70"/>
        <v>0</v>
      </c>
      <c r="AE424" s="169" t="str">
        <f t="shared" ca="1" si="99"/>
        <v>-</v>
      </c>
      <c r="AF424" s="168" t="str">
        <f t="shared" ca="1" si="100"/>
        <v>-</v>
      </c>
      <c r="AG424" s="169" t="str">
        <f t="shared" ca="1" si="101"/>
        <v>-</v>
      </c>
      <c r="AH424" s="168" t="str">
        <f t="shared" ca="1" si="102"/>
        <v>-</v>
      </c>
      <c r="AI424" s="168">
        <f t="shared" ca="1" si="103"/>
        <v>0</v>
      </c>
      <c r="AJ424" s="170">
        <f t="shared" ca="1" si="104"/>
        <v>0</v>
      </c>
      <c r="AK424" s="168">
        <f t="shared" ca="1" si="71"/>
        <v>0</v>
      </c>
      <c r="AL424" s="168">
        <f t="shared" ca="1" si="72"/>
        <v>0</v>
      </c>
    </row>
    <row r="425" spans="1:38" ht="27" customHeight="1" x14ac:dyDescent="0.2">
      <c r="A425" s="56">
        <v>410</v>
      </c>
      <c r="B425" s="309" t="str">
        <f t="shared" ca="1" si="66"/>
        <v>A410</v>
      </c>
      <c r="C425" s="309"/>
      <c r="D425" s="57" t="str">
        <f t="shared" ca="1" si="67"/>
        <v/>
      </c>
      <c r="E425" s="59" t="str">
        <f t="shared" ca="1" si="68"/>
        <v/>
      </c>
      <c r="F425" s="215">
        <f ca="1">IF(LEN(B425)&gt;0,'OBRAČUNANA OSNOVNA PLAČA'!L419,"")</f>
        <v>0</v>
      </c>
      <c r="G425" s="60"/>
      <c r="H425" s="60"/>
      <c r="I425" s="60"/>
      <c r="J425" s="60"/>
      <c r="K425" s="60"/>
      <c r="L425" s="229">
        <f t="shared" si="97"/>
        <v>0</v>
      </c>
      <c r="M425" s="230">
        <f t="shared" ca="1" si="105"/>
        <v>0</v>
      </c>
      <c r="N425" s="230">
        <f t="shared" ca="1" si="106"/>
        <v>0</v>
      </c>
      <c r="O425" s="231">
        <f t="shared" ca="1" si="107"/>
        <v>0</v>
      </c>
      <c r="P425" s="232">
        <f t="shared" ca="1" si="108"/>
        <v>0</v>
      </c>
      <c r="Q425" s="233">
        <f t="shared" ca="1" si="98"/>
        <v>0</v>
      </c>
      <c r="R425" s="233">
        <f ca="1">IF(LEN(B425)&gt;0,'11'!R425-'11'!Q425,"")</f>
        <v>0</v>
      </c>
      <c r="S425" s="234"/>
      <c r="T425" s="34"/>
      <c r="U425" s="34"/>
      <c r="V425" s="34"/>
      <c r="W425" s="34"/>
      <c r="X425" s="34"/>
      <c r="Y425" s="34"/>
      <c r="AB425" s="167">
        <f>ROW()</f>
        <v>425</v>
      </c>
      <c r="AC425" s="168">
        <f t="shared" ca="1" si="69"/>
        <v>0</v>
      </c>
      <c r="AD425" s="168">
        <f t="shared" ca="1" si="70"/>
        <v>0</v>
      </c>
      <c r="AE425" s="169" t="str">
        <f t="shared" ca="1" si="99"/>
        <v>-</v>
      </c>
      <c r="AF425" s="168" t="str">
        <f t="shared" ca="1" si="100"/>
        <v>-</v>
      </c>
      <c r="AG425" s="169" t="str">
        <f t="shared" ca="1" si="101"/>
        <v>-</v>
      </c>
      <c r="AH425" s="168" t="str">
        <f t="shared" ca="1" si="102"/>
        <v>-</v>
      </c>
      <c r="AI425" s="168">
        <f t="shared" ca="1" si="103"/>
        <v>0</v>
      </c>
      <c r="AJ425" s="170">
        <f t="shared" ca="1" si="104"/>
        <v>0</v>
      </c>
      <c r="AK425" s="168">
        <f t="shared" ca="1" si="71"/>
        <v>0</v>
      </c>
      <c r="AL425" s="168">
        <f t="shared" ca="1" si="72"/>
        <v>0</v>
      </c>
    </row>
    <row r="426" spans="1:38" ht="27" customHeight="1" x14ac:dyDescent="0.2">
      <c r="A426" s="56">
        <v>411</v>
      </c>
      <c r="B426" s="309" t="str">
        <f t="shared" ca="1" si="66"/>
        <v>A411</v>
      </c>
      <c r="C426" s="309"/>
      <c r="D426" s="57" t="str">
        <f t="shared" ca="1" si="67"/>
        <v/>
      </c>
      <c r="E426" s="59" t="str">
        <f t="shared" ca="1" si="68"/>
        <v/>
      </c>
      <c r="F426" s="215">
        <f ca="1">IF(LEN(B426)&gt;0,'OBRAČUNANA OSNOVNA PLAČA'!L420,"")</f>
        <v>0</v>
      </c>
      <c r="G426" s="60"/>
      <c r="H426" s="60"/>
      <c r="I426" s="60"/>
      <c r="J426" s="60"/>
      <c r="K426" s="60"/>
      <c r="L426" s="229">
        <f t="shared" si="97"/>
        <v>0</v>
      </c>
      <c r="M426" s="230">
        <f t="shared" ca="1" si="105"/>
        <v>0</v>
      </c>
      <c r="N426" s="230">
        <f t="shared" ca="1" si="106"/>
        <v>0</v>
      </c>
      <c r="O426" s="231">
        <f t="shared" ca="1" si="107"/>
        <v>0</v>
      </c>
      <c r="P426" s="232">
        <f t="shared" ca="1" si="108"/>
        <v>0</v>
      </c>
      <c r="Q426" s="233">
        <f t="shared" ca="1" si="98"/>
        <v>0</v>
      </c>
      <c r="R426" s="233">
        <f ca="1">IF(LEN(B426)&gt;0,'11'!R426-'11'!Q426,"")</f>
        <v>0</v>
      </c>
      <c r="S426" s="234"/>
      <c r="T426" s="34"/>
      <c r="U426" s="34"/>
      <c r="V426" s="34"/>
      <c r="W426" s="34"/>
      <c r="X426" s="34"/>
      <c r="Y426" s="34"/>
      <c r="AB426" s="167">
        <f>ROW()</f>
        <v>426</v>
      </c>
      <c r="AC426" s="168">
        <f t="shared" ca="1" si="69"/>
        <v>0</v>
      </c>
      <c r="AD426" s="168">
        <f t="shared" ca="1" si="70"/>
        <v>0</v>
      </c>
      <c r="AE426" s="169" t="str">
        <f t="shared" ca="1" si="99"/>
        <v>-</v>
      </c>
      <c r="AF426" s="168" t="str">
        <f t="shared" ca="1" si="100"/>
        <v>-</v>
      </c>
      <c r="AG426" s="169" t="str">
        <f t="shared" ca="1" si="101"/>
        <v>-</v>
      </c>
      <c r="AH426" s="168" t="str">
        <f t="shared" ca="1" si="102"/>
        <v>-</v>
      </c>
      <c r="AI426" s="168">
        <f t="shared" ca="1" si="103"/>
        <v>0</v>
      </c>
      <c r="AJ426" s="170">
        <f t="shared" ca="1" si="104"/>
        <v>0</v>
      </c>
      <c r="AK426" s="168">
        <f t="shared" ca="1" si="71"/>
        <v>0</v>
      </c>
      <c r="AL426" s="168">
        <f t="shared" ca="1" si="72"/>
        <v>0</v>
      </c>
    </row>
    <row r="427" spans="1:38" ht="27" customHeight="1" x14ac:dyDescent="0.2">
      <c r="A427" s="56">
        <v>412</v>
      </c>
      <c r="B427" s="309" t="str">
        <f t="shared" ca="1" si="66"/>
        <v>A412</v>
      </c>
      <c r="C427" s="309"/>
      <c r="D427" s="57" t="str">
        <f t="shared" ca="1" si="67"/>
        <v/>
      </c>
      <c r="E427" s="59" t="str">
        <f t="shared" ca="1" si="68"/>
        <v/>
      </c>
      <c r="F427" s="215">
        <f ca="1">IF(LEN(B427)&gt;0,'OBRAČUNANA OSNOVNA PLAČA'!L421,"")</f>
        <v>0</v>
      </c>
      <c r="G427" s="60"/>
      <c r="H427" s="60"/>
      <c r="I427" s="60"/>
      <c r="J427" s="60"/>
      <c r="K427" s="60"/>
      <c r="L427" s="229">
        <f t="shared" si="97"/>
        <v>0</v>
      </c>
      <c r="M427" s="230">
        <f t="shared" ca="1" si="105"/>
        <v>0</v>
      </c>
      <c r="N427" s="230">
        <f t="shared" ca="1" si="106"/>
        <v>0</v>
      </c>
      <c r="O427" s="231">
        <f t="shared" ca="1" si="107"/>
        <v>0</v>
      </c>
      <c r="P427" s="232">
        <f t="shared" ca="1" si="108"/>
        <v>0</v>
      </c>
      <c r="Q427" s="233">
        <f t="shared" ca="1" si="98"/>
        <v>0</v>
      </c>
      <c r="R427" s="233">
        <f ca="1">IF(LEN(B427)&gt;0,'11'!R427-'11'!Q427,"")</f>
        <v>0</v>
      </c>
      <c r="S427" s="234"/>
      <c r="T427" s="34"/>
      <c r="U427" s="34"/>
      <c r="V427" s="34"/>
      <c r="W427" s="34"/>
      <c r="X427" s="34"/>
      <c r="Y427" s="34"/>
      <c r="AB427" s="167">
        <f>ROW()</f>
        <v>427</v>
      </c>
      <c r="AC427" s="168">
        <f t="shared" ca="1" si="69"/>
        <v>0</v>
      </c>
      <c r="AD427" s="168">
        <f t="shared" ca="1" si="70"/>
        <v>0</v>
      </c>
      <c r="AE427" s="169" t="str">
        <f t="shared" ca="1" si="99"/>
        <v>-</v>
      </c>
      <c r="AF427" s="168" t="str">
        <f t="shared" ca="1" si="100"/>
        <v>-</v>
      </c>
      <c r="AG427" s="169" t="str">
        <f t="shared" ca="1" si="101"/>
        <v>-</v>
      </c>
      <c r="AH427" s="168" t="str">
        <f t="shared" ca="1" si="102"/>
        <v>-</v>
      </c>
      <c r="AI427" s="168">
        <f t="shared" ca="1" si="103"/>
        <v>0</v>
      </c>
      <c r="AJ427" s="170">
        <f t="shared" ca="1" si="104"/>
        <v>0</v>
      </c>
      <c r="AK427" s="168">
        <f t="shared" ca="1" si="71"/>
        <v>0</v>
      </c>
      <c r="AL427" s="168">
        <f t="shared" ca="1" si="72"/>
        <v>0</v>
      </c>
    </row>
    <row r="428" spans="1:38" ht="27" customHeight="1" x14ac:dyDescent="0.2">
      <c r="A428" s="56">
        <v>413</v>
      </c>
      <c r="B428" s="309" t="str">
        <f t="shared" ca="1" si="66"/>
        <v>A413</v>
      </c>
      <c r="C428" s="309"/>
      <c r="D428" s="57" t="str">
        <f t="shared" ca="1" si="67"/>
        <v/>
      </c>
      <c r="E428" s="59" t="str">
        <f t="shared" ca="1" si="68"/>
        <v/>
      </c>
      <c r="F428" s="215">
        <f ca="1">IF(LEN(B428)&gt;0,'OBRAČUNANA OSNOVNA PLAČA'!L422,"")</f>
        <v>0</v>
      </c>
      <c r="G428" s="60"/>
      <c r="H428" s="60"/>
      <c r="I428" s="60"/>
      <c r="J428" s="60"/>
      <c r="K428" s="60"/>
      <c r="L428" s="229">
        <f t="shared" si="97"/>
        <v>0</v>
      </c>
      <c r="M428" s="230">
        <f t="shared" ca="1" si="105"/>
        <v>0</v>
      </c>
      <c r="N428" s="230">
        <f t="shared" ca="1" si="106"/>
        <v>0</v>
      </c>
      <c r="O428" s="231">
        <f t="shared" ca="1" si="107"/>
        <v>0</v>
      </c>
      <c r="P428" s="232">
        <f t="shared" ca="1" si="108"/>
        <v>0</v>
      </c>
      <c r="Q428" s="233">
        <f t="shared" ca="1" si="98"/>
        <v>0</v>
      </c>
      <c r="R428" s="233">
        <f ca="1">IF(LEN(B428)&gt;0,'11'!R428-'11'!Q428,"")</f>
        <v>0</v>
      </c>
      <c r="S428" s="234"/>
      <c r="T428" s="34"/>
      <c r="U428" s="34"/>
      <c r="V428" s="34"/>
      <c r="W428" s="34"/>
      <c r="X428" s="34"/>
      <c r="Y428" s="34"/>
      <c r="AB428" s="167">
        <f>ROW()</f>
        <v>428</v>
      </c>
      <c r="AC428" s="168">
        <f t="shared" ca="1" si="69"/>
        <v>0</v>
      </c>
      <c r="AD428" s="168">
        <f t="shared" ca="1" si="70"/>
        <v>0</v>
      </c>
      <c r="AE428" s="169" t="str">
        <f t="shared" ca="1" si="99"/>
        <v>-</v>
      </c>
      <c r="AF428" s="168" t="str">
        <f t="shared" ca="1" si="100"/>
        <v>-</v>
      </c>
      <c r="AG428" s="169" t="str">
        <f t="shared" ca="1" si="101"/>
        <v>-</v>
      </c>
      <c r="AH428" s="168" t="str">
        <f t="shared" ca="1" si="102"/>
        <v>-</v>
      </c>
      <c r="AI428" s="168">
        <f t="shared" ca="1" si="103"/>
        <v>0</v>
      </c>
      <c r="AJ428" s="170">
        <f t="shared" ca="1" si="104"/>
        <v>0</v>
      </c>
      <c r="AK428" s="168">
        <f t="shared" ca="1" si="71"/>
        <v>0</v>
      </c>
      <c r="AL428" s="168">
        <f t="shared" ca="1" si="72"/>
        <v>0</v>
      </c>
    </row>
    <row r="429" spans="1:38" ht="27" customHeight="1" x14ac:dyDescent="0.2">
      <c r="A429" s="56">
        <v>414</v>
      </c>
      <c r="B429" s="309" t="str">
        <f t="shared" ca="1" si="66"/>
        <v>A414</v>
      </c>
      <c r="C429" s="309"/>
      <c r="D429" s="57" t="str">
        <f t="shared" ca="1" si="67"/>
        <v/>
      </c>
      <c r="E429" s="59" t="str">
        <f t="shared" ca="1" si="68"/>
        <v/>
      </c>
      <c r="F429" s="215">
        <f ca="1">IF(LEN(B429)&gt;0,'OBRAČUNANA OSNOVNA PLAČA'!L423,"")</f>
        <v>0</v>
      </c>
      <c r="G429" s="60"/>
      <c r="H429" s="60"/>
      <c r="I429" s="60"/>
      <c r="J429" s="60"/>
      <c r="K429" s="60"/>
      <c r="L429" s="229">
        <f t="shared" si="97"/>
        <v>0</v>
      </c>
      <c r="M429" s="230">
        <f t="shared" ca="1" si="105"/>
        <v>0</v>
      </c>
      <c r="N429" s="230">
        <f t="shared" ca="1" si="106"/>
        <v>0</v>
      </c>
      <c r="O429" s="231">
        <f t="shared" ca="1" si="107"/>
        <v>0</v>
      </c>
      <c r="P429" s="232">
        <f t="shared" ca="1" si="108"/>
        <v>0</v>
      </c>
      <c r="Q429" s="233">
        <f t="shared" ca="1" si="98"/>
        <v>0</v>
      </c>
      <c r="R429" s="233">
        <f ca="1">IF(LEN(B429)&gt;0,'11'!R429-'11'!Q429,"")</f>
        <v>0</v>
      </c>
      <c r="S429" s="234"/>
      <c r="T429" s="34"/>
      <c r="U429" s="34"/>
      <c r="V429" s="34"/>
      <c r="W429" s="34"/>
      <c r="X429" s="34"/>
      <c r="Y429" s="34"/>
      <c r="AB429" s="167">
        <f>ROW()</f>
        <v>429</v>
      </c>
      <c r="AC429" s="168">
        <f t="shared" ca="1" si="69"/>
        <v>0</v>
      </c>
      <c r="AD429" s="168">
        <f t="shared" ca="1" si="70"/>
        <v>0</v>
      </c>
      <c r="AE429" s="169" t="str">
        <f t="shared" ca="1" si="99"/>
        <v>-</v>
      </c>
      <c r="AF429" s="168" t="str">
        <f t="shared" ca="1" si="100"/>
        <v>-</v>
      </c>
      <c r="AG429" s="169" t="str">
        <f t="shared" ca="1" si="101"/>
        <v>-</v>
      </c>
      <c r="AH429" s="168" t="str">
        <f t="shared" ca="1" si="102"/>
        <v>-</v>
      </c>
      <c r="AI429" s="168">
        <f t="shared" ca="1" si="103"/>
        <v>0</v>
      </c>
      <c r="AJ429" s="170">
        <f t="shared" ca="1" si="104"/>
        <v>0</v>
      </c>
      <c r="AK429" s="168">
        <f t="shared" ca="1" si="71"/>
        <v>0</v>
      </c>
      <c r="AL429" s="168">
        <f t="shared" ca="1" si="72"/>
        <v>0</v>
      </c>
    </row>
    <row r="430" spans="1:38" ht="27" customHeight="1" x14ac:dyDescent="0.2">
      <c r="A430" s="56">
        <v>415</v>
      </c>
      <c r="B430" s="309" t="str">
        <f t="shared" ca="1" si="66"/>
        <v>A415</v>
      </c>
      <c r="C430" s="309"/>
      <c r="D430" s="57" t="str">
        <f t="shared" ca="1" si="67"/>
        <v/>
      </c>
      <c r="E430" s="59" t="str">
        <f t="shared" ca="1" si="68"/>
        <v/>
      </c>
      <c r="F430" s="215">
        <f ca="1">IF(LEN(B430)&gt;0,'OBRAČUNANA OSNOVNA PLAČA'!L424,"")</f>
        <v>0</v>
      </c>
      <c r="G430" s="60"/>
      <c r="H430" s="60"/>
      <c r="I430" s="60"/>
      <c r="J430" s="60"/>
      <c r="K430" s="60"/>
      <c r="L430" s="229">
        <f t="shared" si="97"/>
        <v>0</v>
      </c>
      <c r="M430" s="230">
        <f t="shared" ca="1" si="105"/>
        <v>0</v>
      </c>
      <c r="N430" s="230">
        <f t="shared" ca="1" si="106"/>
        <v>0</v>
      </c>
      <c r="O430" s="231">
        <f t="shared" ca="1" si="107"/>
        <v>0</v>
      </c>
      <c r="P430" s="232">
        <f t="shared" ca="1" si="108"/>
        <v>0</v>
      </c>
      <c r="Q430" s="233">
        <f t="shared" ca="1" si="98"/>
        <v>0</v>
      </c>
      <c r="R430" s="233">
        <f ca="1">IF(LEN(B430)&gt;0,'11'!R430-'11'!Q430,"")</f>
        <v>0</v>
      </c>
      <c r="S430" s="234"/>
      <c r="T430" s="34"/>
      <c r="U430" s="34"/>
      <c r="V430" s="34"/>
      <c r="W430" s="34"/>
      <c r="X430" s="34"/>
      <c r="Y430" s="34"/>
      <c r="AB430" s="167">
        <f>ROW()</f>
        <v>430</v>
      </c>
      <c r="AC430" s="168">
        <f t="shared" ca="1" si="69"/>
        <v>0</v>
      </c>
      <c r="AD430" s="168">
        <f t="shared" ca="1" si="70"/>
        <v>0</v>
      </c>
      <c r="AE430" s="169" t="str">
        <f t="shared" ca="1" si="99"/>
        <v>-</v>
      </c>
      <c r="AF430" s="168" t="str">
        <f t="shared" ca="1" si="100"/>
        <v>-</v>
      </c>
      <c r="AG430" s="169" t="str">
        <f t="shared" ca="1" si="101"/>
        <v>-</v>
      </c>
      <c r="AH430" s="168" t="str">
        <f t="shared" ca="1" si="102"/>
        <v>-</v>
      </c>
      <c r="AI430" s="168">
        <f t="shared" ca="1" si="103"/>
        <v>0</v>
      </c>
      <c r="AJ430" s="170">
        <f t="shared" ca="1" si="104"/>
        <v>0</v>
      </c>
      <c r="AK430" s="168">
        <f t="shared" ca="1" si="71"/>
        <v>0</v>
      </c>
      <c r="AL430" s="168">
        <f t="shared" ca="1" si="72"/>
        <v>0</v>
      </c>
    </row>
    <row r="431" spans="1:38" ht="27" customHeight="1" x14ac:dyDescent="0.2">
      <c r="A431" s="56">
        <v>416</v>
      </c>
      <c r="B431" s="309" t="str">
        <f t="shared" ca="1" si="66"/>
        <v>A416</v>
      </c>
      <c r="C431" s="309"/>
      <c r="D431" s="57" t="str">
        <f t="shared" ca="1" si="67"/>
        <v/>
      </c>
      <c r="E431" s="59" t="str">
        <f t="shared" ca="1" si="68"/>
        <v/>
      </c>
      <c r="F431" s="215">
        <f ca="1">IF(LEN(B431)&gt;0,'OBRAČUNANA OSNOVNA PLAČA'!L425,"")</f>
        <v>0</v>
      </c>
      <c r="G431" s="60"/>
      <c r="H431" s="60"/>
      <c r="I431" s="60"/>
      <c r="J431" s="60"/>
      <c r="K431" s="60"/>
      <c r="L431" s="229">
        <f t="shared" si="97"/>
        <v>0</v>
      </c>
      <c r="M431" s="230">
        <f t="shared" ca="1" si="105"/>
        <v>0</v>
      </c>
      <c r="N431" s="230">
        <f t="shared" ca="1" si="106"/>
        <v>0</v>
      </c>
      <c r="O431" s="231">
        <f t="shared" ca="1" si="107"/>
        <v>0</v>
      </c>
      <c r="P431" s="232">
        <f t="shared" ca="1" si="108"/>
        <v>0</v>
      </c>
      <c r="Q431" s="233">
        <f t="shared" ca="1" si="98"/>
        <v>0</v>
      </c>
      <c r="R431" s="233">
        <f ca="1">IF(LEN(B431)&gt;0,'11'!R431-'11'!Q431,"")</f>
        <v>0</v>
      </c>
      <c r="S431" s="234"/>
      <c r="T431" s="34"/>
      <c r="U431" s="34"/>
      <c r="V431" s="34"/>
      <c r="W431" s="34"/>
      <c r="X431" s="34"/>
      <c r="Y431" s="34"/>
      <c r="AB431" s="167">
        <f>ROW()</f>
        <v>431</v>
      </c>
      <c r="AC431" s="168">
        <f t="shared" ca="1" si="69"/>
        <v>0</v>
      </c>
      <c r="AD431" s="168">
        <f t="shared" ca="1" si="70"/>
        <v>0</v>
      </c>
      <c r="AE431" s="169" t="str">
        <f t="shared" ca="1" si="99"/>
        <v>-</v>
      </c>
      <c r="AF431" s="168" t="str">
        <f t="shared" ca="1" si="100"/>
        <v>-</v>
      </c>
      <c r="AG431" s="169" t="str">
        <f t="shared" ca="1" si="101"/>
        <v>-</v>
      </c>
      <c r="AH431" s="168" t="str">
        <f t="shared" ca="1" si="102"/>
        <v>-</v>
      </c>
      <c r="AI431" s="168">
        <f t="shared" ca="1" si="103"/>
        <v>0</v>
      </c>
      <c r="AJ431" s="170">
        <f t="shared" ca="1" si="104"/>
        <v>0</v>
      </c>
      <c r="AK431" s="168">
        <f t="shared" ca="1" si="71"/>
        <v>0</v>
      </c>
      <c r="AL431" s="168">
        <f t="shared" ca="1" si="72"/>
        <v>0</v>
      </c>
    </row>
    <row r="432" spans="1:38" ht="27" customHeight="1" x14ac:dyDescent="0.2">
      <c r="A432" s="56">
        <v>417</v>
      </c>
      <c r="B432" s="309" t="str">
        <f t="shared" ca="1" si="66"/>
        <v>A417</v>
      </c>
      <c r="C432" s="309"/>
      <c r="D432" s="57" t="str">
        <f t="shared" ca="1" si="67"/>
        <v/>
      </c>
      <c r="E432" s="59" t="str">
        <f t="shared" ca="1" si="68"/>
        <v/>
      </c>
      <c r="F432" s="215">
        <f ca="1">IF(LEN(B432)&gt;0,'OBRAČUNANA OSNOVNA PLAČA'!L426,"")</f>
        <v>0</v>
      </c>
      <c r="G432" s="60"/>
      <c r="H432" s="60"/>
      <c r="I432" s="60"/>
      <c r="J432" s="60"/>
      <c r="K432" s="60"/>
      <c r="L432" s="229">
        <f t="shared" si="97"/>
        <v>0</v>
      </c>
      <c r="M432" s="230">
        <f t="shared" ca="1" si="105"/>
        <v>0</v>
      </c>
      <c r="N432" s="230">
        <f t="shared" ca="1" si="106"/>
        <v>0</v>
      </c>
      <c r="O432" s="231">
        <f t="shared" ca="1" si="107"/>
        <v>0</v>
      </c>
      <c r="P432" s="232">
        <f t="shared" ca="1" si="108"/>
        <v>0</v>
      </c>
      <c r="Q432" s="233">
        <f t="shared" ca="1" si="98"/>
        <v>0</v>
      </c>
      <c r="R432" s="233">
        <f ca="1">IF(LEN(B432)&gt;0,'11'!R432-'11'!Q432,"")</f>
        <v>0</v>
      </c>
      <c r="S432" s="234"/>
      <c r="T432" s="34"/>
      <c r="U432" s="34"/>
      <c r="V432" s="34"/>
      <c r="W432" s="34"/>
      <c r="X432" s="34"/>
      <c r="Y432" s="34"/>
      <c r="AB432" s="167">
        <f>ROW()</f>
        <v>432</v>
      </c>
      <c r="AC432" s="168">
        <f t="shared" ca="1" si="69"/>
        <v>0</v>
      </c>
      <c r="AD432" s="168">
        <f t="shared" ca="1" si="70"/>
        <v>0</v>
      </c>
      <c r="AE432" s="169" t="str">
        <f t="shared" ca="1" si="99"/>
        <v>-</v>
      </c>
      <c r="AF432" s="168" t="str">
        <f t="shared" ca="1" si="100"/>
        <v>-</v>
      </c>
      <c r="AG432" s="169" t="str">
        <f t="shared" ca="1" si="101"/>
        <v>-</v>
      </c>
      <c r="AH432" s="168" t="str">
        <f t="shared" ca="1" si="102"/>
        <v>-</v>
      </c>
      <c r="AI432" s="168">
        <f t="shared" ca="1" si="103"/>
        <v>0</v>
      </c>
      <c r="AJ432" s="170">
        <f t="shared" ca="1" si="104"/>
        <v>0</v>
      </c>
      <c r="AK432" s="168">
        <f t="shared" ca="1" si="71"/>
        <v>0</v>
      </c>
      <c r="AL432" s="168">
        <f t="shared" ca="1" si="72"/>
        <v>0</v>
      </c>
    </row>
    <row r="433" spans="1:38" ht="27" customHeight="1" x14ac:dyDescent="0.2">
      <c r="A433" s="56">
        <v>418</v>
      </c>
      <c r="B433" s="309" t="str">
        <f t="shared" ca="1" si="66"/>
        <v>A418</v>
      </c>
      <c r="C433" s="309"/>
      <c r="D433" s="57" t="str">
        <f t="shared" ca="1" si="67"/>
        <v/>
      </c>
      <c r="E433" s="59" t="str">
        <f t="shared" ca="1" si="68"/>
        <v/>
      </c>
      <c r="F433" s="215">
        <f ca="1">IF(LEN(B433)&gt;0,'OBRAČUNANA OSNOVNA PLAČA'!L427,"")</f>
        <v>0</v>
      </c>
      <c r="G433" s="60"/>
      <c r="H433" s="60"/>
      <c r="I433" s="60"/>
      <c r="J433" s="60"/>
      <c r="K433" s="60"/>
      <c r="L433" s="229">
        <f t="shared" si="97"/>
        <v>0</v>
      </c>
      <c r="M433" s="230">
        <f t="shared" ca="1" si="105"/>
        <v>0</v>
      </c>
      <c r="N433" s="230">
        <f t="shared" ca="1" si="106"/>
        <v>0</v>
      </c>
      <c r="O433" s="231">
        <f t="shared" ca="1" si="107"/>
        <v>0</v>
      </c>
      <c r="P433" s="232">
        <f t="shared" ca="1" si="108"/>
        <v>0</v>
      </c>
      <c r="Q433" s="233">
        <f t="shared" ca="1" si="98"/>
        <v>0</v>
      </c>
      <c r="R433" s="233">
        <f ca="1">IF(LEN(B433)&gt;0,'11'!R433-'11'!Q433,"")</f>
        <v>0</v>
      </c>
      <c r="S433" s="234"/>
      <c r="T433" s="34"/>
      <c r="U433" s="34"/>
      <c r="V433" s="34"/>
      <c r="W433" s="34"/>
      <c r="X433" s="34"/>
      <c r="Y433" s="34"/>
      <c r="AB433" s="167">
        <f>ROW()</f>
        <v>433</v>
      </c>
      <c r="AC433" s="168">
        <f t="shared" ca="1" si="69"/>
        <v>0</v>
      </c>
      <c r="AD433" s="168">
        <f t="shared" ca="1" si="70"/>
        <v>0</v>
      </c>
      <c r="AE433" s="169" t="str">
        <f t="shared" ca="1" si="99"/>
        <v>-</v>
      </c>
      <c r="AF433" s="168" t="str">
        <f t="shared" ca="1" si="100"/>
        <v>-</v>
      </c>
      <c r="AG433" s="169" t="str">
        <f t="shared" ca="1" si="101"/>
        <v>-</v>
      </c>
      <c r="AH433" s="168" t="str">
        <f t="shared" ca="1" si="102"/>
        <v>-</v>
      </c>
      <c r="AI433" s="168">
        <f t="shared" ca="1" si="103"/>
        <v>0</v>
      </c>
      <c r="AJ433" s="170">
        <f t="shared" ca="1" si="104"/>
        <v>0</v>
      </c>
      <c r="AK433" s="168">
        <f t="shared" ca="1" si="71"/>
        <v>0</v>
      </c>
      <c r="AL433" s="168">
        <f t="shared" ca="1" si="72"/>
        <v>0</v>
      </c>
    </row>
    <row r="434" spans="1:38" ht="27" customHeight="1" x14ac:dyDescent="0.2">
      <c r="A434" s="56">
        <v>419</v>
      </c>
      <c r="B434" s="309" t="str">
        <f t="shared" ca="1" si="66"/>
        <v>A419</v>
      </c>
      <c r="C434" s="309"/>
      <c r="D434" s="57" t="str">
        <f t="shared" ca="1" si="67"/>
        <v/>
      </c>
      <c r="E434" s="59" t="str">
        <f t="shared" ca="1" si="68"/>
        <v/>
      </c>
      <c r="F434" s="215">
        <f ca="1">IF(LEN(B434)&gt;0,'OBRAČUNANA OSNOVNA PLAČA'!L428,"")</f>
        <v>0</v>
      </c>
      <c r="G434" s="60"/>
      <c r="H434" s="60"/>
      <c r="I434" s="60"/>
      <c r="J434" s="60"/>
      <c r="K434" s="60"/>
      <c r="L434" s="229">
        <f t="shared" si="97"/>
        <v>0</v>
      </c>
      <c r="M434" s="230">
        <f t="shared" ca="1" si="105"/>
        <v>0</v>
      </c>
      <c r="N434" s="230">
        <f t="shared" ca="1" si="106"/>
        <v>0</v>
      </c>
      <c r="O434" s="231">
        <f t="shared" ca="1" si="107"/>
        <v>0</v>
      </c>
      <c r="P434" s="232">
        <f t="shared" ca="1" si="108"/>
        <v>0</v>
      </c>
      <c r="Q434" s="233">
        <f t="shared" ca="1" si="98"/>
        <v>0</v>
      </c>
      <c r="R434" s="233">
        <f ca="1">IF(LEN(B434)&gt;0,'11'!R434-'11'!Q434,"")</f>
        <v>0</v>
      </c>
      <c r="S434" s="234"/>
      <c r="T434" s="34"/>
      <c r="U434" s="34"/>
      <c r="V434" s="34"/>
      <c r="W434" s="34"/>
      <c r="X434" s="34"/>
      <c r="Y434" s="34"/>
      <c r="AB434" s="167">
        <f>ROW()</f>
        <v>434</v>
      </c>
      <c r="AC434" s="168">
        <f t="shared" ca="1" si="69"/>
        <v>0</v>
      </c>
      <c r="AD434" s="168">
        <f t="shared" ca="1" si="70"/>
        <v>0</v>
      </c>
      <c r="AE434" s="169" t="str">
        <f t="shared" ca="1" si="99"/>
        <v>-</v>
      </c>
      <c r="AF434" s="168" t="str">
        <f t="shared" ca="1" si="100"/>
        <v>-</v>
      </c>
      <c r="AG434" s="169" t="str">
        <f t="shared" ca="1" si="101"/>
        <v>-</v>
      </c>
      <c r="AH434" s="168" t="str">
        <f t="shared" ca="1" si="102"/>
        <v>-</v>
      </c>
      <c r="AI434" s="168">
        <f t="shared" ca="1" si="103"/>
        <v>0</v>
      </c>
      <c r="AJ434" s="170">
        <f t="shared" ca="1" si="104"/>
        <v>0</v>
      </c>
      <c r="AK434" s="168">
        <f t="shared" ca="1" si="71"/>
        <v>0</v>
      </c>
      <c r="AL434" s="168">
        <f t="shared" ca="1" si="72"/>
        <v>0</v>
      </c>
    </row>
    <row r="435" spans="1:38" ht="27" customHeight="1" x14ac:dyDescent="0.2">
      <c r="A435" s="56">
        <v>420</v>
      </c>
      <c r="B435" s="309" t="str">
        <f t="shared" ca="1" si="66"/>
        <v>A420</v>
      </c>
      <c r="C435" s="309"/>
      <c r="D435" s="57" t="str">
        <f t="shared" ca="1" si="67"/>
        <v/>
      </c>
      <c r="E435" s="59" t="str">
        <f t="shared" ca="1" si="68"/>
        <v/>
      </c>
      <c r="F435" s="215">
        <f ca="1">IF(LEN(B435)&gt;0,'OBRAČUNANA OSNOVNA PLAČA'!L429,"")</f>
        <v>0</v>
      </c>
      <c r="G435" s="60"/>
      <c r="H435" s="60"/>
      <c r="I435" s="60"/>
      <c r="J435" s="60"/>
      <c r="K435" s="60"/>
      <c r="L435" s="229">
        <f t="shared" si="97"/>
        <v>0</v>
      </c>
      <c r="M435" s="230">
        <f t="shared" ca="1" si="105"/>
        <v>0</v>
      </c>
      <c r="N435" s="230">
        <f t="shared" ca="1" si="106"/>
        <v>0</v>
      </c>
      <c r="O435" s="231">
        <f t="shared" ca="1" si="107"/>
        <v>0</v>
      </c>
      <c r="P435" s="232">
        <f t="shared" ca="1" si="108"/>
        <v>0</v>
      </c>
      <c r="Q435" s="233">
        <f t="shared" ca="1" si="98"/>
        <v>0</v>
      </c>
      <c r="R435" s="233">
        <f ca="1">IF(LEN(B435)&gt;0,'11'!R435-'11'!Q435,"")</f>
        <v>0</v>
      </c>
      <c r="S435" s="234"/>
      <c r="T435" s="34"/>
      <c r="U435" s="34"/>
      <c r="V435" s="34"/>
      <c r="W435" s="34"/>
      <c r="X435" s="34"/>
      <c r="Y435" s="34"/>
      <c r="AB435" s="167">
        <f>ROW()</f>
        <v>435</v>
      </c>
      <c r="AC435" s="168">
        <f t="shared" ca="1" si="69"/>
        <v>0</v>
      </c>
      <c r="AD435" s="168">
        <f t="shared" ca="1" si="70"/>
        <v>0</v>
      </c>
      <c r="AE435" s="169" t="str">
        <f t="shared" ca="1" si="99"/>
        <v>-</v>
      </c>
      <c r="AF435" s="168" t="str">
        <f t="shared" ca="1" si="100"/>
        <v>-</v>
      </c>
      <c r="AG435" s="169" t="str">
        <f t="shared" ca="1" si="101"/>
        <v>-</v>
      </c>
      <c r="AH435" s="168" t="str">
        <f t="shared" ca="1" si="102"/>
        <v>-</v>
      </c>
      <c r="AI435" s="168">
        <f t="shared" ca="1" si="103"/>
        <v>0</v>
      </c>
      <c r="AJ435" s="170">
        <f t="shared" ca="1" si="104"/>
        <v>0</v>
      </c>
      <c r="AK435" s="168">
        <f t="shared" ca="1" si="71"/>
        <v>0</v>
      </c>
      <c r="AL435" s="168">
        <f t="shared" ca="1" si="72"/>
        <v>0</v>
      </c>
    </row>
    <row r="436" spans="1:38" ht="27" customHeight="1" x14ac:dyDescent="0.2">
      <c r="A436" s="56">
        <v>421</v>
      </c>
      <c r="B436" s="309" t="str">
        <f t="shared" ca="1" si="66"/>
        <v>A421</v>
      </c>
      <c r="C436" s="309"/>
      <c r="D436" s="57" t="str">
        <f t="shared" ca="1" si="67"/>
        <v/>
      </c>
      <c r="E436" s="59" t="str">
        <f t="shared" ca="1" si="68"/>
        <v/>
      </c>
      <c r="F436" s="215">
        <f ca="1">IF(LEN(B436)&gt;0,'OBRAČUNANA OSNOVNA PLAČA'!L430,"")</f>
        <v>0</v>
      </c>
      <c r="G436" s="60"/>
      <c r="H436" s="60"/>
      <c r="I436" s="60"/>
      <c r="J436" s="60"/>
      <c r="K436" s="60"/>
      <c r="L436" s="229">
        <f t="shared" si="97"/>
        <v>0</v>
      </c>
      <c r="M436" s="230">
        <f t="shared" ca="1" si="105"/>
        <v>0</v>
      </c>
      <c r="N436" s="230">
        <f t="shared" ca="1" si="106"/>
        <v>0</v>
      </c>
      <c r="O436" s="231">
        <f t="shared" ca="1" si="107"/>
        <v>0</v>
      </c>
      <c r="P436" s="232">
        <f t="shared" ca="1" si="108"/>
        <v>0</v>
      </c>
      <c r="Q436" s="233">
        <f t="shared" ca="1" si="98"/>
        <v>0</v>
      </c>
      <c r="R436" s="233">
        <f ca="1">IF(LEN(B436)&gt;0,'11'!R436-'11'!Q436,"")</f>
        <v>0</v>
      </c>
      <c r="S436" s="234"/>
      <c r="T436" s="34"/>
      <c r="U436" s="34"/>
      <c r="V436" s="34"/>
      <c r="W436" s="34"/>
      <c r="X436" s="34"/>
      <c r="Y436" s="34"/>
      <c r="AB436" s="167">
        <f>ROW()</f>
        <v>436</v>
      </c>
      <c r="AC436" s="168">
        <f t="shared" ca="1" si="69"/>
        <v>0</v>
      </c>
      <c r="AD436" s="168">
        <f t="shared" ca="1" si="70"/>
        <v>0</v>
      </c>
      <c r="AE436" s="169" t="str">
        <f t="shared" ca="1" si="99"/>
        <v>-</v>
      </c>
      <c r="AF436" s="168" t="str">
        <f t="shared" ca="1" si="100"/>
        <v>-</v>
      </c>
      <c r="AG436" s="169" t="str">
        <f t="shared" ca="1" si="101"/>
        <v>-</v>
      </c>
      <c r="AH436" s="168" t="str">
        <f t="shared" ca="1" si="102"/>
        <v>-</v>
      </c>
      <c r="AI436" s="168">
        <f t="shared" ca="1" si="103"/>
        <v>0</v>
      </c>
      <c r="AJ436" s="170">
        <f t="shared" ca="1" si="104"/>
        <v>0</v>
      </c>
      <c r="AK436" s="168">
        <f t="shared" ca="1" si="71"/>
        <v>0</v>
      </c>
      <c r="AL436" s="168">
        <f t="shared" ca="1" si="72"/>
        <v>0</v>
      </c>
    </row>
    <row r="437" spans="1:38" ht="27" customHeight="1" x14ac:dyDescent="0.2">
      <c r="A437" s="56">
        <v>422</v>
      </c>
      <c r="B437" s="309" t="str">
        <f t="shared" ca="1" si="66"/>
        <v>A422</v>
      </c>
      <c r="C437" s="309"/>
      <c r="D437" s="57" t="str">
        <f t="shared" ca="1" si="67"/>
        <v/>
      </c>
      <c r="E437" s="59" t="str">
        <f t="shared" ca="1" si="68"/>
        <v/>
      </c>
      <c r="F437" s="215">
        <f ca="1">IF(LEN(B437)&gt;0,'OBRAČUNANA OSNOVNA PLAČA'!L431,"")</f>
        <v>0</v>
      </c>
      <c r="G437" s="60"/>
      <c r="H437" s="60"/>
      <c r="I437" s="60"/>
      <c r="J437" s="60"/>
      <c r="K437" s="60"/>
      <c r="L437" s="229">
        <f t="shared" si="97"/>
        <v>0</v>
      </c>
      <c r="M437" s="230">
        <f t="shared" ca="1" si="105"/>
        <v>0</v>
      </c>
      <c r="N437" s="230">
        <f t="shared" ca="1" si="106"/>
        <v>0</v>
      </c>
      <c r="O437" s="231">
        <f t="shared" ca="1" si="107"/>
        <v>0</v>
      </c>
      <c r="P437" s="232">
        <f t="shared" ca="1" si="108"/>
        <v>0</v>
      </c>
      <c r="Q437" s="233">
        <f t="shared" ca="1" si="98"/>
        <v>0</v>
      </c>
      <c r="R437" s="233">
        <f ca="1">IF(LEN(B437)&gt;0,'11'!R437-'11'!Q437,"")</f>
        <v>0</v>
      </c>
      <c r="S437" s="234"/>
      <c r="T437" s="34"/>
      <c r="U437" s="34"/>
      <c r="V437" s="34"/>
      <c r="W437" s="34"/>
      <c r="X437" s="34"/>
      <c r="Y437" s="34"/>
      <c r="AB437" s="167">
        <f>ROW()</f>
        <v>437</v>
      </c>
      <c r="AC437" s="168">
        <f t="shared" ca="1" si="69"/>
        <v>0</v>
      </c>
      <c r="AD437" s="168">
        <f t="shared" ca="1" si="70"/>
        <v>0</v>
      </c>
      <c r="AE437" s="169" t="str">
        <f t="shared" ca="1" si="99"/>
        <v>-</v>
      </c>
      <c r="AF437" s="168" t="str">
        <f t="shared" ca="1" si="100"/>
        <v>-</v>
      </c>
      <c r="AG437" s="169" t="str">
        <f t="shared" ca="1" si="101"/>
        <v>-</v>
      </c>
      <c r="AH437" s="168" t="str">
        <f t="shared" ca="1" si="102"/>
        <v>-</v>
      </c>
      <c r="AI437" s="168">
        <f t="shared" ca="1" si="103"/>
        <v>0</v>
      </c>
      <c r="AJ437" s="170">
        <f t="shared" ca="1" si="104"/>
        <v>0</v>
      </c>
      <c r="AK437" s="168">
        <f t="shared" ca="1" si="71"/>
        <v>0</v>
      </c>
      <c r="AL437" s="168">
        <f t="shared" ca="1" si="72"/>
        <v>0</v>
      </c>
    </row>
    <row r="438" spans="1:38" ht="27" customHeight="1" x14ac:dyDescent="0.2">
      <c r="A438" s="56">
        <v>423</v>
      </c>
      <c r="B438" s="309" t="str">
        <f t="shared" ca="1" si="66"/>
        <v>A423</v>
      </c>
      <c r="C438" s="309"/>
      <c r="D438" s="57" t="str">
        <f t="shared" ca="1" si="67"/>
        <v/>
      </c>
      <c r="E438" s="59" t="str">
        <f t="shared" ca="1" si="68"/>
        <v/>
      </c>
      <c r="F438" s="215">
        <f ca="1">IF(LEN(B438)&gt;0,'OBRAČUNANA OSNOVNA PLAČA'!L432,"")</f>
        <v>0</v>
      </c>
      <c r="G438" s="60"/>
      <c r="H438" s="60"/>
      <c r="I438" s="60"/>
      <c r="J438" s="60"/>
      <c r="K438" s="60"/>
      <c r="L438" s="229">
        <f t="shared" si="97"/>
        <v>0</v>
      </c>
      <c r="M438" s="230">
        <f t="shared" ca="1" si="105"/>
        <v>0</v>
      </c>
      <c r="N438" s="230">
        <f t="shared" ca="1" si="106"/>
        <v>0</v>
      </c>
      <c r="O438" s="231">
        <f t="shared" ca="1" si="107"/>
        <v>0</v>
      </c>
      <c r="P438" s="232">
        <f t="shared" ca="1" si="108"/>
        <v>0</v>
      </c>
      <c r="Q438" s="233">
        <f t="shared" ca="1" si="98"/>
        <v>0</v>
      </c>
      <c r="R438" s="233">
        <f ca="1">IF(LEN(B438)&gt;0,'11'!R438-'11'!Q438,"")</f>
        <v>0</v>
      </c>
      <c r="S438" s="234"/>
      <c r="T438" s="34"/>
      <c r="U438" s="34"/>
      <c r="V438" s="34"/>
      <c r="W438" s="34"/>
      <c r="X438" s="34"/>
      <c r="Y438" s="34"/>
      <c r="AB438" s="167">
        <f>ROW()</f>
        <v>438</v>
      </c>
      <c r="AC438" s="168">
        <f t="shared" ca="1" si="69"/>
        <v>0</v>
      </c>
      <c r="AD438" s="168">
        <f t="shared" ca="1" si="70"/>
        <v>0</v>
      </c>
      <c r="AE438" s="169" t="str">
        <f t="shared" ca="1" si="99"/>
        <v>-</v>
      </c>
      <c r="AF438" s="168" t="str">
        <f t="shared" ca="1" si="100"/>
        <v>-</v>
      </c>
      <c r="AG438" s="169" t="str">
        <f t="shared" ca="1" si="101"/>
        <v>-</v>
      </c>
      <c r="AH438" s="168" t="str">
        <f t="shared" ca="1" si="102"/>
        <v>-</v>
      </c>
      <c r="AI438" s="168">
        <f t="shared" ca="1" si="103"/>
        <v>0</v>
      </c>
      <c r="AJ438" s="170">
        <f t="shared" ca="1" si="104"/>
        <v>0</v>
      </c>
      <c r="AK438" s="168">
        <f t="shared" ca="1" si="71"/>
        <v>0</v>
      </c>
      <c r="AL438" s="168">
        <f t="shared" ca="1" si="72"/>
        <v>0</v>
      </c>
    </row>
    <row r="439" spans="1:38" ht="27" customHeight="1" x14ac:dyDescent="0.2">
      <c r="A439" s="56">
        <v>424</v>
      </c>
      <c r="B439" s="309" t="str">
        <f t="shared" ca="1" si="66"/>
        <v>A424</v>
      </c>
      <c r="C439" s="309"/>
      <c r="D439" s="57" t="str">
        <f t="shared" ca="1" si="67"/>
        <v/>
      </c>
      <c r="E439" s="59" t="str">
        <f t="shared" ca="1" si="68"/>
        <v/>
      </c>
      <c r="F439" s="215">
        <f ca="1">IF(LEN(B439)&gt;0,'OBRAČUNANA OSNOVNA PLAČA'!L433,"")</f>
        <v>0</v>
      </c>
      <c r="G439" s="60"/>
      <c r="H439" s="60"/>
      <c r="I439" s="60"/>
      <c r="J439" s="60"/>
      <c r="K439" s="60"/>
      <c r="L439" s="229">
        <f t="shared" si="97"/>
        <v>0</v>
      </c>
      <c r="M439" s="230">
        <f t="shared" ca="1" si="105"/>
        <v>0</v>
      </c>
      <c r="N439" s="230">
        <f t="shared" ca="1" si="106"/>
        <v>0</v>
      </c>
      <c r="O439" s="231">
        <f t="shared" ca="1" si="107"/>
        <v>0</v>
      </c>
      <c r="P439" s="232">
        <f t="shared" ca="1" si="108"/>
        <v>0</v>
      </c>
      <c r="Q439" s="233">
        <f t="shared" ca="1" si="98"/>
        <v>0</v>
      </c>
      <c r="R439" s="233">
        <f ca="1">IF(LEN(B439)&gt;0,'11'!R439-'11'!Q439,"")</f>
        <v>0</v>
      </c>
      <c r="S439" s="234"/>
      <c r="T439" s="34"/>
      <c r="U439" s="34"/>
      <c r="V439" s="34"/>
      <c r="W439" s="34"/>
      <c r="X439" s="34"/>
      <c r="Y439" s="34"/>
      <c r="AB439" s="167">
        <f>ROW()</f>
        <v>439</v>
      </c>
      <c r="AC439" s="168">
        <f t="shared" ca="1" si="69"/>
        <v>0</v>
      </c>
      <c r="AD439" s="168">
        <f t="shared" ca="1" si="70"/>
        <v>0</v>
      </c>
      <c r="AE439" s="169" t="str">
        <f t="shared" ca="1" si="99"/>
        <v>-</v>
      </c>
      <c r="AF439" s="168" t="str">
        <f t="shared" ca="1" si="100"/>
        <v>-</v>
      </c>
      <c r="AG439" s="169" t="str">
        <f t="shared" ca="1" si="101"/>
        <v>-</v>
      </c>
      <c r="AH439" s="168" t="str">
        <f t="shared" ca="1" si="102"/>
        <v>-</v>
      </c>
      <c r="AI439" s="168">
        <f t="shared" ca="1" si="103"/>
        <v>0</v>
      </c>
      <c r="AJ439" s="170">
        <f t="shared" ca="1" si="104"/>
        <v>0</v>
      </c>
      <c r="AK439" s="168">
        <f t="shared" ca="1" si="71"/>
        <v>0</v>
      </c>
      <c r="AL439" s="168">
        <f t="shared" ca="1" si="72"/>
        <v>0</v>
      </c>
    </row>
    <row r="440" spans="1:38" ht="27" customHeight="1" x14ac:dyDescent="0.2">
      <c r="A440" s="56">
        <v>425</v>
      </c>
      <c r="B440" s="309" t="str">
        <f t="shared" ca="1" si="66"/>
        <v>A425</v>
      </c>
      <c r="C440" s="309"/>
      <c r="D440" s="57" t="str">
        <f t="shared" ca="1" si="67"/>
        <v/>
      </c>
      <c r="E440" s="59" t="str">
        <f t="shared" ca="1" si="68"/>
        <v/>
      </c>
      <c r="F440" s="215">
        <f ca="1">IF(LEN(B440)&gt;0,'OBRAČUNANA OSNOVNA PLAČA'!L434,"")</f>
        <v>0</v>
      </c>
      <c r="G440" s="60"/>
      <c r="H440" s="60"/>
      <c r="I440" s="60"/>
      <c r="J440" s="60"/>
      <c r="K440" s="60"/>
      <c r="L440" s="229">
        <f t="shared" si="97"/>
        <v>0</v>
      </c>
      <c r="M440" s="230">
        <f t="shared" ca="1" si="105"/>
        <v>0</v>
      </c>
      <c r="N440" s="230">
        <f t="shared" ca="1" si="106"/>
        <v>0</v>
      </c>
      <c r="O440" s="231">
        <f t="shared" ca="1" si="107"/>
        <v>0</v>
      </c>
      <c r="P440" s="232">
        <f t="shared" ca="1" si="108"/>
        <v>0</v>
      </c>
      <c r="Q440" s="233">
        <f t="shared" ca="1" si="98"/>
        <v>0</v>
      </c>
      <c r="R440" s="233">
        <f ca="1">IF(LEN(B440)&gt;0,'11'!R440-'11'!Q440,"")</f>
        <v>0</v>
      </c>
      <c r="S440" s="234"/>
      <c r="T440" s="34"/>
      <c r="U440" s="34"/>
      <c r="V440" s="34"/>
      <c r="W440" s="34"/>
      <c r="X440" s="34"/>
      <c r="Y440" s="34"/>
      <c r="AB440" s="167">
        <f>ROW()</f>
        <v>440</v>
      </c>
      <c r="AC440" s="168">
        <f t="shared" ca="1" si="69"/>
        <v>0</v>
      </c>
      <c r="AD440" s="168">
        <f t="shared" ca="1" si="70"/>
        <v>0</v>
      </c>
      <c r="AE440" s="169" t="str">
        <f t="shared" ca="1" si="99"/>
        <v>-</v>
      </c>
      <c r="AF440" s="168" t="str">
        <f t="shared" ca="1" si="100"/>
        <v>-</v>
      </c>
      <c r="AG440" s="169" t="str">
        <f t="shared" ca="1" si="101"/>
        <v>-</v>
      </c>
      <c r="AH440" s="168" t="str">
        <f t="shared" ca="1" si="102"/>
        <v>-</v>
      </c>
      <c r="AI440" s="168">
        <f t="shared" ca="1" si="103"/>
        <v>0</v>
      </c>
      <c r="AJ440" s="170">
        <f t="shared" ca="1" si="104"/>
        <v>0</v>
      </c>
      <c r="AK440" s="168">
        <f t="shared" ca="1" si="71"/>
        <v>0</v>
      </c>
      <c r="AL440" s="168">
        <f t="shared" ca="1" si="72"/>
        <v>0</v>
      </c>
    </row>
    <row r="441" spans="1:38" ht="27" customHeight="1" x14ac:dyDescent="0.2">
      <c r="A441" s="56">
        <v>426</v>
      </c>
      <c r="B441" s="309" t="str">
        <f t="shared" ca="1" si="66"/>
        <v>A426</v>
      </c>
      <c r="C441" s="309"/>
      <c r="D441" s="57" t="str">
        <f t="shared" ca="1" si="67"/>
        <v/>
      </c>
      <c r="E441" s="59" t="str">
        <f t="shared" ca="1" si="68"/>
        <v/>
      </c>
      <c r="F441" s="215">
        <f ca="1">IF(LEN(B441)&gt;0,'OBRAČUNANA OSNOVNA PLAČA'!L435,"")</f>
        <v>0</v>
      </c>
      <c r="G441" s="60"/>
      <c r="H441" s="60"/>
      <c r="I441" s="60"/>
      <c r="J441" s="60"/>
      <c r="K441" s="60"/>
      <c r="L441" s="229">
        <f t="shared" si="97"/>
        <v>0</v>
      </c>
      <c r="M441" s="230">
        <f t="shared" ca="1" si="105"/>
        <v>0</v>
      </c>
      <c r="N441" s="230">
        <f t="shared" ca="1" si="106"/>
        <v>0</v>
      </c>
      <c r="O441" s="231">
        <f t="shared" ca="1" si="107"/>
        <v>0</v>
      </c>
      <c r="P441" s="232">
        <f t="shared" ca="1" si="108"/>
        <v>0</v>
      </c>
      <c r="Q441" s="233">
        <f t="shared" ca="1" si="98"/>
        <v>0</v>
      </c>
      <c r="R441" s="233">
        <f ca="1">IF(LEN(B441)&gt;0,'11'!R441-'11'!Q441,"")</f>
        <v>0</v>
      </c>
      <c r="S441" s="234"/>
      <c r="T441" s="34"/>
      <c r="U441" s="34"/>
      <c r="V441" s="34"/>
      <c r="W441" s="34"/>
      <c r="X441" s="34"/>
      <c r="Y441" s="34"/>
      <c r="AB441" s="167">
        <f>ROW()</f>
        <v>441</v>
      </c>
      <c r="AC441" s="168">
        <f t="shared" ca="1" si="69"/>
        <v>0</v>
      </c>
      <c r="AD441" s="168">
        <f t="shared" ca="1" si="70"/>
        <v>0</v>
      </c>
      <c r="AE441" s="169" t="str">
        <f t="shared" ca="1" si="99"/>
        <v>-</v>
      </c>
      <c r="AF441" s="168" t="str">
        <f t="shared" ca="1" si="100"/>
        <v>-</v>
      </c>
      <c r="AG441" s="169" t="str">
        <f t="shared" ca="1" si="101"/>
        <v>-</v>
      </c>
      <c r="AH441" s="168" t="str">
        <f t="shared" ca="1" si="102"/>
        <v>-</v>
      </c>
      <c r="AI441" s="168">
        <f t="shared" ca="1" si="103"/>
        <v>0</v>
      </c>
      <c r="AJ441" s="170">
        <f t="shared" ca="1" si="104"/>
        <v>0</v>
      </c>
      <c r="AK441" s="168">
        <f t="shared" ca="1" si="71"/>
        <v>0</v>
      </c>
      <c r="AL441" s="168">
        <f t="shared" ca="1" si="72"/>
        <v>0</v>
      </c>
    </row>
    <row r="442" spans="1:38" ht="27" customHeight="1" x14ac:dyDescent="0.2">
      <c r="A442" s="56">
        <v>427</v>
      </c>
      <c r="B442" s="309" t="str">
        <f t="shared" ca="1" si="66"/>
        <v>A427</v>
      </c>
      <c r="C442" s="309"/>
      <c r="D442" s="57" t="str">
        <f t="shared" ca="1" si="67"/>
        <v/>
      </c>
      <c r="E442" s="59" t="str">
        <f t="shared" ca="1" si="68"/>
        <v/>
      </c>
      <c r="F442" s="215">
        <f ca="1">IF(LEN(B442)&gt;0,'OBRAČUNANA OSNOVNA PLAČA'!L436,"")</f>
        <v>0</v>
      </c>
      <c r="G442" s="60"/>
      <c r="H442" s="60"/>
      <c r="I442" s="60"/>
      <c r="J442" s="60"/>
      <c r="K442" s="60"/>
      <c r="L442" s="229">
        <f t="shared" si="97"/>
        <v>0</v>
      </c>
      <c r="M442" s="230">
        <f t="shared" ca="1" si="105"/>
        <v>0</v>
      </c>
      <c r="N442" s="230">
        <f t="shared" ca="1" si="106"/>
        <v>0</v>
      </c>
      <c r="O442" s="231">
        <f t="shared" ca="1" si="107"/>
        <v>0</v>
      </c>
      <c r="P442" s="232">
        <f t="shared" ca="1" si="108"/>
        <v>0</v>
      </c>
      <c r="Q442" s="233">
        <f t="shared" ca="1" si="98"/>
        <v>0</v>
      </c>
      <c r="R442" s="233">
        <f ca="1">IF(LEN(B442)&gt;0,'11'!R442-'11'!Q442,"")</f>
        <v>0</v>
      </c>
      <c r="S442" s="234"/>
      <c r="T442" s="34"/>
      <c r="U442" s="34"/>
      <c r="V442" s="34"/>
      <c r="W442" s="34"/>
      <c r="X442" s="34"/>
      <c r="Y442" s="34"/>
      <c r="AB442" s="167">
        <f>ROW()</f>
        <v>442</v>
      </c>
      <c r="AC442" s="168">
        <f t="shared" ca="1" si="69"/>
        <v>0</v>
      </c>
      <c r="AD442" s="168">
        <f t="shared" ca="1" si="70"/>
        <v>0</v>
      </c>
      <c r="AE442" s="169" t="str">
        <f t="shared" ca="1" si="99"/>
        <v>-</v>
      </c>
      <c r="AF442" s="168" t="str">
        <f t="shared" ca="1" si="100"/>
        <v>-</v>
      </c>
      <c r="AG442" s="169" t="str">
        <f t="shared" ca="1" si="101"/>
        <v>-</v>
      </c>
      <c r="AH442" s="168" t="str">
        <f t="shared" ca="1" si="102"/>
        <v>-</v>
      </c>
      <c r="AI442" s="168">
        <f t="shared" ca="1" si="103"/>
        <v>0</v>
      </c>
      <c r="AJ442" s="170">
        <f t="shared" ca="1" si="104"/>
        <v>0</v>
      </c>
      <c r="AK442" s="168">
        <f t="shared" ca="1" si="71"/>
        <v>0</v>
      </c>
      <c r="AL442" s="168">
        <f t="shared" ca="1" si="72"/>
        <v>0</v>
      </c>
    </row>
    <row r="443" spans="1:38" ht="27" customHeight="1" x14ac:dyDescent="0.2">
      <c r="A443" s="56">
        <v>428</v>
      </c>
      <c r="B443" s="309" t="str">
        <f t="shared" ca="1" si="66"/>
        <v>A428</v>
      </c>
      <c r="C443" s="309"/>
      <c r="D443" s="57" t="str">
        <f t="shared" ca="1" si="67"/>
        <v/>
      </c>
      <c r="E443" s="59" t="str">
        <f t="shared" ca="1" si="68"/>
        <v/>
      </c>
      <c r="F443" s="215">
        <f ca="1">IF(LEN(B443)&gt;0,'OBRAČUNANA OSNOVNA PLAČA'!L437,"")</f>
        <v>0</v>
      </c>
      <c r="G443" s="60"/>
      <c r="H443" s="60"/>
      <c r="I443" s="60"/>
      <c r="J443" s="60"/>
      <c r="K443" s="60"/>
      <c r="L443" s="229">
        <f t="shared" si="97"/>
        <v>0</v>
      </c>
      <c r="M443" s="230">
        <f t="shared" ca="1" si="105"/>
        <v>0</v>
      </c>
      <c r="N443" s="230">
        <f t="shared" ca="1" si="106"/>
        <v>0</v>
      </c>
      <c r="O443" s="231">
        <f t="shared" ca="1" si="107"/>
        <v>0</v>
      </c>
      <c r="P443" s="232">
        <f t="shared" ca="1" si="108"/>
        <v>0</v>
      </c>
      <c r="Q443" s="233">
        <f t="shared" ca="1" si="98"/>
        <v>0</v>
      </c>
      <c r="R443" s="233">
        <f ca="1">IF(LEN(B443)&gt;0,'11'!R443-'11'!Q443,"")</f>
        <v>0</v>
      </c>
      <c r="S443" s="234"/>
      <c r="T443" s="34"/>
      <c r="U443" s="34"/>
      <c r="V443" s="34"/>
      <c r="W443" s="34"/>
      <c r="X443" s="34"/>
      <c r="Y443" s="34"/>
      <c r="AB443" s="167">
        <f>ROW()</f>
        <v>443</v>
      </c>
      <c r="AC443" s="168">
        <f t="shared" ca="1" si="69"/>
        <v>0</v>
      </c>
      <c r="AD443" s="168">
        <f t="shared" ca="1" si="70"/>
        <v>0</v>
      </c>
      <c r="AE443" s="169" t="str">
        <f t="shared" ca="1" si="99"/>
        <v>-</v>
      </c>
      <c r="AF443" s="168" t="str">
        <f t="shared" ca="1" si="100"/>
        <v>-</v>
      </c>
      <c r="AG443" s="169" t="str">
        <f t="shared" ca="1" si="101"/>
        <v>-</v>
      </c>
      <c r="AH443" s="168" t="str">
        <f t="shared" ca="1" si="102"/>
        <v>-</v>
      </c>
      <c r="AI443" s="168">
        <f t="shared" ca="1" si="103"/>
        <v>0</v>
      </c>
      <c r="AJ443" s="170">
        <f t="shared" ca="1" si="104"/>
        <v>0</v>
      </c>
      <c r="AK443" s="168">
        <f t="shared" ca="1" si="71"/>
        <v>0</v>
      </c>
      <c r="AL443" s="168">
        <f t="shared" ca="1" si="72"/>
        <v>0</v>
      </c>
    </row>
    <row r="444" spans="1:38" ht="27" customHeight="1" x14ac:dyDescent="0.2">
      <c r="A444" s="56">
        <v>429</v>
      </c>
      <c r="B444" s="309" t="str">
        <f t="shared" ca="1" si="66"/>
        <v>A429</v>
      </c>
      <c r="C444" s="309"/>
      <c r="D444" s="57" t="str">
        <f t="shared" ca="1" si="67"/>
        <v/>
      </c>
      <c r="E444" s="59" t="str">
        <f t="shared" ca="1" si="68"/>
        <v/>
      </c>
      <c r="F444" s="215">
        <f ca="1">IF(LEN(B444)&gt;0,'OBRAČUNANA OSNOVNA PLAČA'!L438,"")</f>
        <v>0</v>
      </c>
      <c r="G444" s="60"/>
      <c r="H444" s="60"/>
      <c r="I444" s="60"/>
      <c r="J444" s="60"/>
      <c r="K444" s="60"/>
      <c r="L444" s="229">
        <f t="shared" si="97"/>
        <v>0</v>
      </c>
      <c r="M444" s="230">
        <f t="shared" ca="1" si="105"/>
        <v>0</v>
      </c>
      <c r="N444" s="230">
        <f t="shared" ca="1" si="106"/>
        <v>0</v>
      </c>
      <c r="O444" s="231">
        <f t="shared" ca="1" si="107"/>
        <v>0</v>
      </c>
      <c r="P444" s="232">
        <f t="shared" ca="1" si="108"/>
        <v>0</v>
      </c>
      <c r="Q444" s="233">
        <f t="shared" ca="1" si="98"/>
        <v>0</v>
      </c>
      <c r="R444" s="233">
        <f ca="1">IF(LEN(B444)&gt;0,'11'!R444-'11'!Q444,"")</f>
        <v>0</v>
      </c>
      <c r="S444" s="234"/>
      <c r="T444" s="34"/>
      <c r="U444" s="34"/>
      <c r="V444" s="34"/>
      <c r="W444" s="34"/>
      <c r="X444" s="34"/>
      <c r="Y444" s="34"/>
      <c r="AB444" s="167">
        <f>ROW()</f>
        <v>444</v>
      </c>
      <c r="AC444" s="168">
        <f t="shared" ca="1" si="69"/>
        <v>0</v>
      </c>
      <c r="AD444" s="168">
        <f t="shared" ca="1" si="70"/>
        <v>0</v>
      </c>
      <c r="AE444" s="169" t="str">
        <f t="shared" ca="1" si="99"/>
        <v>-</v>
      </c>
      <c r="AF444" s="168" t="str">
        <f t="shared" ca="1" si="100"/>
        <v>-</v>
      </c>
      <c r="AG444" s="169" t="str">
        <f t="shared" ca="1" si="101"/>
        <v>-</v>
      </c>
      <c r="AH444" s="168" t="str">
        <f t="shared" ca="1" si="102"/>
        <v>-</v>
      </c>
      <c r="AI444" s="168">
        <f t="shared" ca="1" si="103"/>
        <v>0</v>
      </c>
      <c r="AJ444" s="170">
        <f t="shared" ca="1" si="104"/>
        <v>0</v>
      </c>
      <c r="AK444" s="168">
        <f t="shared" ca="1" si="71"/>
        <v>0</v>
      </c>
      <c r="AL444" s="168">
        <f t="shared" ca="1" si="72"/>
        <v>0</v>
      </c>
    </row>
    <row r="445" spans="1:38" ht="27" customHeight="1" x14ac:dyDescent="0.2">
      <c r="A445" s="56">
        <v>430</v>
      </c>
      <c r="B445" s="309" t="str">
        <f t="shared" ca="1" si="66"/>
        <v>A430</v>
      </c>
      <c r="C445" s="309"/>
      <c r="D445" s="57" t="str">
        <f t="shared" ca="1" si="67"/>
        <v/>
      </c>
      <c r="E445" s="59" t="str">
        <f t="shared" ca="1" si="68"/>
        <v/>
      </c>
      <c r="F445" s="215">
        <f ca="1">IF(LEN(B445)&gt;0,'OBRAČUNANA OSNOVNA PLAČA'!L439,"")</f>
        <v>0</v>
      </c>
      <c r="G445" s="60"/>
      <c r="H445" s="60"/>
      <c r="I445" s="60"/>
      <c r="J445" s="60"/>
      <c r="K445" s="60"/>
      <c r="L445" s="229">
        <f t="shared" si="97"/>
        <v>0</v>
      </c>
      <c r="M445" s="230">
        <f t="shared" ca="1" si="105"/>
        <v>0</v>
      </c>
      <c r="N445" s="230">
        <f t="shared" ca="1" si="106"/>
        <v>0</v>
      </c>
      <c r="O445" s="231">
        <f t="shared" ca="1" si="107"/>
        <v>0</v>
      </c>
      <c r="P445" s="232">
        <f t="shared" ca="1" si="108"/>
        <v>0</v>
      </c>
      <c r="Q445" s="233">
        <f t="shared" ca="1" si="98"/>
        <v>0</v>
      </c>
      <c r="R445" s="233">
        <f ca="1">IF(LEN(B445)&gt;0,'11'!R445-'11'!Q445,"")</f>
        <v>0</v>
      </c>
      <c r="S445" s="234"/>
      <c r="T445" s="34"/>
      <c r="U445" s="34"/>
      <c r="V445" s="34"/>
      <c r="W445" s="34"/>
      <c r="X445" s="34"/>
      <c r="Y445" s="34"/>
      <c r="AB445" s="167">
        <f>ROW()</f>
        <v>445</v>
      </c>
      <c r="AC445" s="168">
        <f t="shared" ca="1" si="69"/>
        <v>0</v>
      </c>
      <c r="AD445" s="168">
        <f t="shared" ca="1" si="70"/>
        <v>0</v>
      </c>
      <c r="AE445" s="169" t="str">
        <f t="shared" ca="1" si="99"/>
        <v>-</v>
      </c>
      <c r="AF445" s="168" t="str">
        <f t="shared" ca="1" si="100"/>
        <v>-</v>
      </c>
      <c r="AG445" s="169" t="str">
        <f t="shared" ca="1" si="101"/>
        <v>-</v>
      </c>
      <c r="AH445" s="168" t="str">
        <f t="shared" ca="1" si="102"/>
        <v>-</v>
      </c>
      <c r="AI445" s="168">
        <f t="shared" ca="1" si="103"/>
        <v>0</v>
      </c>
      <c r="AJ445" s="170">
        <f t="shared" ca="1" si="104"/>
        <v>0</v>
      </c>
      <c r="AK445" s="168">
        <f t="shared" ca="1" si="71"/>
        <v>0</v>
      </c>
      <c r="AL445" s="168">
        <f t="shared" ca="1" si="72"/>
        <v>0</v>
      </c>
    </row>
    <row r="446" spans="1:38" ht="27" customHeight="1" x14ac:dyDescent="0.2">
      <c r="A446" s="56">
        <v>431</v>
      </c>
      <c r="B446" s="309" t="str">
        <f t="shared" ca="1" si="66"/>
        <v>A431</v>
      </c>
      <c r="C446" s="309"/>
      <c r="D446" s="57" t="str">
        <f t="shared" ca="1" si="67"/>
        <v/>
      </c>
      <c r="E446" s="59" t="str">
        <f t="shared" ca="1" si="68"/>
        <v/>
      </c>
      <c r="F446" s="215">
        <f ca="1">IF(LEN(B446)&gt;0,'OBRAČUNANA OSNOVNA PLAČA'!L440,"")</f>
        <v>0</v>
      </c>
      <c r="G446" s="60"/>
      <c r="H446" s="60"/>
      <c r="I446" s="60"/>
      <c r="J446" s="60"/>
      <c r="K446" s="60"/>
      <c r="L446" s="229">
        <f t="shared" si="97"/>
        <v>0</v>
      </c>
      <c r="M446" s="230">
        <f t="shared" ca="1" si="105"/>
        <v>0</v>
      </c>
      <c r="N446" s="230">
        <f t="shared" ca="1" si="106"/>
        <v>0</v>
      </c>
      <c r="O446" s="231">
        <f t="shared" ca="1" si="107"/>
        <v>0</v>
      </c>
      <c r="P446" s="232">
        <f t="shared" ca="1" si="108"/>
        <v>0</v>
      </c>
      <c r="Q446" s="233">
        <f t="shared" ca="1" si="98"/>
        <v>0</v>
      </c>
      <c r="R446" s="233">
        <f ca="1">IF(LEN(B446)&gt;0,'11'!R446-'11'!Q446,"")</f>
        <v>0</v>
      </c>
      <c r="S446" s="234"/>
      <c r="T446" s="34"/>
      <c r="U446" s="34"/>
      <c r="V446" s="34"/>
      <c r="W446" s="34"/>
      <c r="X446" s="34"/>
      <c r="Y446" s="34"/>
      <c r="AB446" s="167">
        <f>ROW()</f>
        <v>446</v>
      </c>
      <c r="AC446" s="168">
        <f t="shared" ca="1" si="69"/>
        <v>0</v>
      </c>
      <c r="AD446" s="168">
        <f t="shared" ca="1" si="70"/>
        <v>0</v>
      </c>
      <c r="AE446" s="169" t="str">
        <f t="shared" ca="1" si="99"/>
        <v>-</v>
      </c>
      <c r="AF446" s="168" t="str">
        <f t="shared" ca="1" si="100"/>
        <v>-</v>
      </c>
      <c r="AG446" s="169" t="str">
        <f t="shared" ca="1" si="101"/>
        <v>-</v>
      </c>
      <c r="AH446" s="168" t="str">
        <f t="shared" ca="1" si="102"/>
        <v>-</v>
      </c>
      <c r="AI446" s="168">
        <f t="shared" ca="1" si="103"/>
        <v>0</v>
      </c>
      <c r="AJ446" s="170">
        <f t="shared" ca="1" si="104"/>
        <v>0</v>
      </c>
      <c r="AK446" s="168">
        <f t="shared" ca="1" si="71"/>
        <v>0</v>
      </c>
      <c r="AL446" s="168">
        <f t="shared" ca="1" si="72"/>
        <v>0</v>
      </c>
    </row>
    <row r="447" spans="1:38" ht="27" customHeight="1" x14ac:dyDescent="0.2">
      <c r="A447" s="56">
        <v>432</v>
      </c>
      <c r="B447" s="309" t="str">
        <f t="shared" ca="1" si="66"/>
        <v>A432</v>
      </c>
      <c r="C447" s="309"/>
      <c r="D447" s="57" t="str">
        <f t="shared" ca="1" si="67"/>
        <v/>
      </c>
      <c r="E447" s="59" t="str">
        <f t="shared" ca="1" si="68"/>
        <v/>
      </c>
      <c r="F447" s="215">
        <f ca="1">IF(LEN(B447)&gt;0,'OBRAČUNANA OSNOVNA PLAČA'!L441,"")</f>
        <v>0</v>
      </c>
      <c r="G447" s="60"/>
      <c r="H447" s="60"/>
      <c r="I447" s="60"/>
      <c r="J447" s="60"/>
      <c r="K447" s="60"/>
      <c r="L447" s="229">
        <f t="shared" si="97"/>
        <v>0</v>
      </c>
      <c r="M447" s="230">
        <f t="shared" ca="1" si="105"/>
        <v>0</v>
      </c>
      <c r="N447" s="230">
        <f t="shared" ca="1" si="106"/>
        <v>0</v>
      </c>
      <c r="O447" s="231">
        <f t="shared" ca="1" si="107"/>
        <v>0</v>
      </c>
      <c r="P447" s="232">
        <f t="shared" ca="1" si="108"/>
        <v>0</v>
      </c>
      <c r="Q447" s="233">
        <f t="shared" ca="1" si="98"/>
        <v>0</v>
      </c>
      <c r="R447" s="233">
        <f ca="1">IF(LEN(B447)&gt;0,'11'!R447-'11'!Q447,"")</f>
        <v>0</v>
      </c>
      <c r="S447" s="234"/>
      <c r="T447" s="34"/>
      <c r="U447" s="34"/>
      <c r="V447" s="34"/>
      <c r="W447" s="34"/>
      <c r="X447" s="34"/>
      <c r="Y447" s="34"/>
      <c r="AB447" s="167">
        <f>ROW()</f>
        <v>447</v>
      </c>
      <c r="AC447" s="168">
        <f t="shared" ca="1" si="69"/>
        <v>0</v>
      </c>
      <c r="AD447" s="168">
        <f t="shared" ca="1" si="70"/>
        <v>0</v>
      </c>
      <c r="AE447" s="169" t="str">
        <f t="shared" ca="1" si="99"/>
        <v>-</v>
      </c>
      <c r="AF447" s="168" t="str">
        <f t="shared" ca="1" si="100"/>
        <v>-</v>
      </c>
      <c r="AG447" s="169" t="str">
        <f t="shared" ca="1" si="101"/>
        <v>-</v>
      </c>
      <c r="AH447" s="168" t="str">
        <f t="shared" ca="1" si="102"/>
        <v>-</v>
      </c>
      <c r="AI447" s="168">
        <f t="shared" ca="1" si="103"/>
        <v>0</v>
      </c>
      <c r="AJ447" s="170">
        <f t="shared" ca="1" si="104"/>
        <v>0</v>
      </c>
      <c r="AK447" s="168">
        <f t="shared" ca="1" si="71"/>
        <v>0</v>
      </c>
      <c r="AL447" s="168">
        <f t="shared" ca="1" si="72"/>
        <v>0</v>
      </c>
    </row>
    <row r="448" spans="1:38" ht="27" customHeight="1" x14ac:dyDescent="0.2">
      <c r="A448" s="56">
        <v>433</v>
      </c>
      <c r="B448" s="309" t="str">
        <f t="shared" ca="1" si="66"/>
        <v>A433</v>
      </c>
      <c r="C448" s="309"/>
      <c r="D448" s="57" t="str">
        <f t="shared" ca="1" si="67"/>
        <v/>
      </c>
      <c r="E448" s="59" t="str">
        <f t="shared" ca="1" si="68"/>
        <v/>
      </c>
      <c r="F448" s="215">
        <f ca="1">IF(LEN(B448)&gt;0,'OBRAČUNANA OSNOVNA PLAČA'!L442,"")</f>
        <v>0</v>
      </c>
      <c r="G448" s="60"/>
      <c r="H448" s="60"/>
      <c r="I448" s="60"/>
      <c r="J448" s="60"/>
      <c r="K448" s="60"/>
      <c r="L448" s="229">
        <f t="shared" si="97"/>
        <v>0</v>
      </c>
      <c r="M448" s="230">
        <f t="shared" ca="1" si="105"/>
        <v>0</v>
      </c>
      <c r="N448" s="230">
        <f t="shared" ca="1" si="106"/>
        <v>0</v>
      </c>
      <c r="O448" s="231">
        <f t="shared" ca="1" si="107"/>
        <v>0</v>
      </c>
      <c r="P448" s="232">
        <f t="shared" ca="1" si="108"/>
        <v>0</v>
      </c>
      <c r="Q448" s="233">
        <f t="shared" ca="1" si="98"/>
        <v>0</v>
      </c>
      <c r="R448" s="233">
        <f ca="1">IF(LEN(B448)&gt;0,'11'!R448-'11'!Q448,"")</f>
        <v>0</v>
      </c>
      <c r="S448" s="234"/>
      <c r="T448" s="34"/>
      <c r="U448" s="34"/>
      <c r="V448" s="34"/>
      <c r="W448" s="34"/>
      <c r="X448" s="34"/>
      <c r="Y448" s="34"/>
      <c r="AB448" s="167">
        <f>ROW()</f>
        <v>448</v>
      </c>
      <c r="AC448" s="168">
        <f t="shared" ca="1" si="69"/>
        <v>0</v>
      </c>
      <c r="AD448" s="168">
        <f t="shared" ca="1" si="70"/>
        <v>0</v>
      </c>
      <c r="AE448" s="169" t="str">
        <f t="shared" ca="1" si="99"/>
        <v>-</v>
      </c>
      <c r="AF448" s="168" t="str">
        <f t="shared" ca="1" si="100"/>
        <v>-</v>
      </c>
      <c r="AG448" s="169" t="str">
        <f t="shared" ca="1" si="101"/>
        <v>-</v>
      </c>
      <c r="AH448" s="168" t="str">
        <f t="shared" ca="1" si="102"/>
        <v>-</v>
      </c>
      <c r="AI448" s="168">
        <f t="shared" ca="1" si="103"/>
        <v>0</v>
      </c>
      <c r="AJ448" s="170">
        <f t="shared" ca="1" si="104"/>
        <v>0</v>
      </c>
      <c r="AK448" s="168">
        <f t="shared" ca="1" si="71"/>
        <v>0</v>
      </c>
      <c r="AL448" s="168">
        <f t="shared" ca="1" si="72"/>
        <v>0</v>
      </c>
    </row>
    <row r="449" spans="1:38" ht="27" customHeight="1" x14ac:dyDescent="0.2">
      <c r="A449" s="56">
        <v>434</v>
      </c>
      <c r="B449" s="309" t="str">
        <f t="shared" ca="1" si="66"/>
        <v>A434</v>
      </c>
      <c r="C449" s="309"/>
      <c r="D449" s="57" t="str">
        <f t="shared" ca="1" si="67"/>
        <v/>
      </c>
      <c r="E449" s="59" t="str">
        <f t="shared" ca="1" si="68"/>
        <v/>
      </c>
      <c r="F449" s="215">
        <f ca="1">IF(LEN(B449)&gt;0,'OBRAČUNANA OSNOVNA PLAČA'!L443,"")</f>
        <v>0</v>
      </c>
      <c r="G449" s="60"/>
      <c r="H449" s="60"/>
      <c r="I449" s="60"/>
      <c r="J449" s="60"/>
      <c r="K449" s="60"/>
      <c r="L449" s="229">
        <f t="shared" si="97"/>
        <v>0</v>
      </c>
      <c r="M449" s="230">
        <f t="shared" ca="1" si="105"/>
        <v>0</v>
      </c>
      <c r="N449" s="230">
        <f t="shared" ca="1" si="106"/>
        <v>0</v>
      </c>
      <c r="O449" s="231">
        <f t="shared" ca="1" si="107"/>
        <v>0</v>
      </c>
      <c r="P449" s="232">
        <f t="shared" ca="1" si="108"/>
        <v>0</v>
      </c>
      <c r="Q449" s="233">
        <f t="shared" ca="1" si="98"/>
        <v>0</v>
      </c>
      <c r="R449" s="233">
        <f ca="1">IF(LEN(B449)&gt;0,'11'!R449-'11'!Q449,"")</f>
        <v>0</v>
      </c>
      <c r="S449" s="234"/>
      <c r="T449" s="34"/>
      <c r="U449" s="34"/>
      <c r="V449" s="34"/>
      <c r="W449" s="34"/>
      <c r="X449" s="34"/>
      <c r="Y449" s="34"/>
      <c r="AB449" s="167">
        <f>ROW()</f>
        <v>449</v>
      </c>
      <c r="AC449" s="168">
        <f t="shared" ca="1" si="69"/>
        <v>0</v>
      </c>
      <c r="AD449" s="168">
        <f t="shared" ca="1" si="70"/>
        <v>0</v>
      </c>
      <c r="AE449" s="169" t="str">
        <f t="shared" ca="1" si="99"/>
        <v>-</v>
      </c>
      <c r="AF449" s="168" t="str">
        <f t="shared" ca="1" si="100"/>
        <v>-</v>
      </c>
      <c r="AG449" s="169" t="str">
        <f t="shared" ca="1" si="101"/>
        <v>-</v>
      </c>
      <c r="AH449" s="168" t="str">
        <f t="shared" ca="1" si="102"/>
        <v>-</v>
      </c>
      <c r="AI449" s="168">
        <f t="shared" ca="1" si="103"/>
        <v>0</v>
      </c>
      <c r="AJ449" s="170">
        <f t="shared" ca="1" si="104"/>
        <v>0</v>
      </c>
      <c r="AK449" s="168">
        <f t="shared" ca="1" si="71"/>
        <v>0</v>
      </c>
      <c r="AL449" s="168">
        <f t="shared" ca="1" si="72"/>
        <v>0</v>
      </c>
    </row>
    <row r="450" spans="1:38" ht="27" customHeight="1" x14ac:dyDescent="0.2">
      <c r="A450" s="56">
        <v>435</v>
      </c>
      <c r="B450" s="309" t="str">
        <f t="shared" ca="1" si="66"/>
        <v>A435</v>
      </c>
      <c r="C450" s="309"/>
      <c r="D450" s="57" t="str">
        <f t="shared" ca="1" si="67"/>
        <v/>
      </c>
      <c r="E450" s="59" t="str">
        <f t="shared" ca="1" si="68"/>
        <v/>
      </c>
      <c r="F450" s="215">
        <f ca="1">IF(LEN(B450)&gt;0,'OBRAČUNANA OSNOVNA PLAČA'!L444,"")</f>
        <v>0</v>
      </c>
      <c r="G450" s="60"/>
      <c r="H450" s="60"/>
      <c r="I450" s="60"/>
      <c r="J450" s="60"/>
      <c r="K450" s="60"/>
      <c r="L450" s="229">
        <f t="shared" si="97"/>
        <v>0</v>
      </c>
      <c r="M450" s="230">
        <f t="shared" ca="1" si="105"/>
        <v>0</v>
      </c>
      <c r="N450" s="230">
        <f t="shared" ca="1" si="106"/>
        <v>0</v>
      </c>
      <c r="O450" s="231">
        <f t="shared" ca="1" si="107"/>
        <v>0</v>
      </c>
      <c r="P450" s="232">
        <f t="shared" ca="1" si="108"/>
        <v>0</v>
      </c>
      <c r="Q450" s="233">
        <f t="shared" ca="1" si="98"/>
        <v>0</v>
      </c>
      <c r="R450" s="233">
        <f ca="1">IF(LEN(B450)&gt;0,'11'!R450-'11'!Q450,"")</f>
        <v>0</v>
      </c>
      <c r="S450" s="234"/>
      <c r="T450" s="34"/>
      <c r="U450" s="34"/>
      <c r="V450" s="34"/>
      <c r="W450" s="34"/>
      <c r="X450" s="34"/>
      <c r="Y450" s="34"/>
      <c r="AB450" s="167">
        <f>ROW()</f>
        <v>450</v>
      </c>
      <c r="AC450" s="168">
        <f t="shared" ca="1" si="69"/>
        <v>0</v>
      </c>
      <c r="AD450" s="168">
        <f t="shared" ca="1" si="70"/>
        <v>0</v>
      </c>
      <c r="AE450" s="169" t="str">
        <f t="shared" ca="1" si="99"/>
        <v>-</v>
      </c>
      <c r="AF450" s="168" t="str">
        <f t="shared" ca="1" si="100"/>
        <v>-</v>
      </c>
      <c r="AG450" s="169" t="str">
        <f t="shared" ca="1" si="101"/>
        <v>-</v>
      </c>
      <c r="AH450" s="168" t="str">
        <f t="shared" ca="1" si="102"/>
        <v>-</v>
      </c>
      <c r="AI450" s="168">
        <f t="shared" ca="1" si="103"/>
        <v>0</v>
      </c>
      <c r="AJ450" s="170">
        <f t="shared" ca="1" si="104"/>
        <v>0</v>
      </c>
      <c r="AK450" s="168">
        <f t="shared" ca="1" si="71"/>
        <v>0</v>
      </c>
      <c r="AL450" s="168">
        <f t="shared" ca="1" si="72"/>
        <v>0</v>
      </c>
    </row>
    <row r="451" spans="1:38" ht="27" customHeight="1" x14ac:dyDescent="0.2">
      <c r="A451" s="56">
        <v>436</v>
      </c>
      <c r="B451" s="309" t="str">
        <f t="shared" ca="1" si="66"/>
        <v>A436</v>
      </c>
      <c r="C451" s="309"/>
      <c r="D451" s="57" t="str">
        <f t="shared" ca="1" si="67"/>
        <v/>
      </c>
      <c r="E451" s="59" t="str">
        <f t="shared" ca="1" si="68"/>
        <v/>
      </c>
      <c r="F451" s="215">
        <f ca="1">IF(LEN(B451)&gt;0,'OBRAČUNANA OSNOVNA PLAČA'!L445,"")</f>
        <v>0</v>
      </c>
      <c r="G451" s="60"/>
      <c r="H451" s="60"/>
      <c r="I451" s="60"/>
      <c r="J451" s="60"/>
      <c r="K451" s="60"/>
      <c r="L451" s="229">
        <f t="shared" si="97"/>
        <v>0</v>
      </c>
      <c r="M451" s="230">
        <f t="shared" ca="1" si="105"/>
        <v>0</v>
      </c>
      <c r="N451" s="230">
        <f t="shared" ca="1" si="106"/>
        <v>0</v>
      </c>
      <c r="O451" s="231">
        <f t="shared" ca="1" si="107"/>
        <v>0</v>
      </c>
      <c r="P451" s="232">
        <f t="shared" ca="1" si="108"/>
        <v>0</v>
      </c>
      <c r="Q451" s="233">
        <f t="shared" ca="1" si="98"/>
        <v>0</v>
      </c>
      <c r="R451" s="233">
        <f ca="1">IF(LEN(B451)&gt;0,'11'!R451-'11'!Q451,"")</f>
        <v>0</v>
      </c>
      <c r="S451" s="234"/>
      <c r="T451" s="34"/>
      <c r="U451" s="34"/>
      <c r="V451" s="34"/>
      <c r="W451" s="34"/>
      <c r="X451" s="34"/>
      <c r="Y451" s="34"/>
      <c r="AB451" s="167">
        <f>ROW()</f>
        <v>451</v>
      </c>
      <c r="AC451" s="168">
        <f t="shared" ca="1" si="69"/>
        <v>0</v>
      </c>
      <c r="AD451" s="168">
        <f t="shared" ca="1" si="70"/>
        <v>0</v>
      </c>
      <c r="AE451" s="169" t="str">
        <f t="shared" ca="1" si="99"/>
        <v>-</v>
      </c>
      <c r="AF451" s="168" t="str">
        <f t="shared" ca="1" si="100"/>
        <v>-</v>
      </c>
      <c r="AG451" s="169" t="str">
        <f t="shared" ca="1" si="101"/>
        <v>-</v>
      </c>
      <c r="AH451" s="168" t="str">
        <f t="shared" ca="1" si="102"/>
        <v>-</v>
      </c>
      <c r="AI451" s="168">
        <f t="shared" ca="1" si="103"/>
        <v>0</v>
      </c>
      <c r="AJ451" s="170">
        <f t="shared" ca="1" si="104"/>
        <v>0</v>
      </c>
      <c r="AK451" s="168">
        <f t="shared" ca="1" si="71"/>
        <v>0</v>
      </c>
      <c r="AL451" s="168">
        <f t="shared" ca="1" si="72"/>
        <v>0</v>
      </c>
    </row>
    <row r="452" spans="1:38" ht="27" customHeight="1" x14ac:dyDescent="0.2">
      <c r="A452" s="56">
        <v>437</v>
      </c>
      <c r="B452" s="309" t="str">
        <f t="shared" ca="1" si="66"/>
        <v>A437</v>
      </c>
      <c r="C452" s="309"/>
      <c r="D452" s="57" t="str">
        <f t="shared" ca="1" si="67"/>
        <v/>
      </c>
      <c r="E452" s="59" t="str">
        <f t="shared" ca="1" si="68"/>
        <v/>
      </c>
      <c r="F452" s="215">
        <f ca="1">IF(LEN(B452)&gt;0,'OBRAČUNANA OSNOVNA PLAČA'!L446,"")</f>
        <v>0</v>
      </c>
      <c r="G452" s="60"/>
      <c r="H452" s="60"/>
      <c r="I452" s="60"/>
      <c r="J452" s="60"/>
      <c r="K452" s="60"/>
      <c r="L452" s="229">
        <f t="shared" si="97"/>
        <v>0</v>
      </c>
      <c r="M452" s="230">
        <f t="shared" ca="1" si="105"/>
        <v>0</v>
      </c>
      <c r="N452" s="230">
        <f t="shared" ca="1" si="106"/>
        <v>0</v>
      </c>
      <c r="O452" s="231">
        <f t="shared" ca="1" si="107"/>
        <v>0</v>
      </c>
      <c r="P452" s="232">
        <f t="shared" ca="1" si="108"/>
        <v>0</v>
      </c>
      <c r="Q452" s="233">
        <f t="shared" ca="1" si="98"/>
        <v>0</v>
      </c>
      <c r="R452" s="233">
        <f ca="1">IF(LEN(B452)&gt;0,'11'!R452-'11'!Q452,"")</f>
        <v>0</v>
      </c>
      <c r="S452" s="234"/>
      <c r="T452" s="34"/>
      <c r="U452" s="34"/>
      <c r="V452" s="34"/>
      <c r="W452" s="34"/>
      <c r="X452" s="34"/>
      <c r="Y452" s="34"/>
      <c r="AB452" s="167">
        <f>ROW()</f>
        <v>452</v>
      </c>
      <c r="AC452" s="168">
        <f t="shared" ca="1" si="69"/>
        <v>0</v>
      </c>
      <c r="AD452" s="168">
        <f t="shared" ca="1" si="70"/>
        <v>0</v>
      </c>
      <c r="AE452" s="169" t="str">
        <f t="shared" ca="1" si="99"/>
        <v>-</v>
      </c>
      <c r="AF452" s="168" t="str">
        <f t="shared" ca="1" si="100"/>
        <v>-</v>
      </c>
      <c r="AG452" s="169" t="str">
        <f t="shared" ca="1" si="101"/>
        <v>-</v>
      </c>
      <c r="AH452" s="168" t="str">
        <f t="shared" ca="1" si="102"/>
        <v>-</v>
      </c>
      <c r="AI452" s="168">
        <f t="shared" ca="1" si="103"/>
        <v>0</v>
      </c>
      <c r="AJ452" s="170">
        <f t="shared" ca="1" si="104"/>
        <v>0</v>
      </c>
      <c r="AK452" s="168">
        <f t="shared" ca="1" si="71"/>
        <v>0</v>
      </c>
      <c r="AL452" s="168">
        <f t="shared" ca="1" si="72"/>
        <v>0</v>
      </c>
    </row>
    <row r="453" spans="1:38" ht="27" customHeight="1" x14ac:dyDescent="0.2">
      <c r="A453" s="56">
        <v>438</v>
      </c>
      <c r="B453" s="309" t="str">
        <f t="shared" ca="1" si="66"/>
        <v>A438</v>
      </c>
      <c r="C453" s="309"/>
      <c r="D453" s="57" t="str">
        <f t="shared" ca="1" si="67"/>
        <v/>
      </c>
      <c r="E453" s="59" t="str">
        <f t="shared" ca="1" si="68"/>
        <v/>
      </c>
      <c r="F453" s="215">
        <f ca="1">IF(LEN(B453)&gt;0,'OBRAČUNANA OSNOVNA PLAČA'!L447,"")</f>
        <v>0</v>
      </c>
      <c r="G453" s="60"/>
      <c r="H453" s="60"/>
      <c r="I453" s="60"/>
      <c r="J453" s="60"/>
      <c r="K453" s="60"/>
      <c r="L453" s="229">
        <f t="shared" si="97"/>
        <v>0</v>
      </c>
      <c r="M453" s="230">
        <f t="shared" ca="1" si="105"/>
        <v>0</v>
      </c>
      <c r="N453" s="230">
        <f t="shared" ca="1" si="106"/>
        <v>0</v>
      </c>
      <c r="O453" s="231">
        <f t="shared" ca="1" si="107"/>
        <v>0</v>
      </c>
      <c r="P453" s="232">
        <f t="shared" ca="1" si="108"/>
        <v>0</v>
      </c>
      <c r="Q453" s="233">
        <f t="shared" ca="1" si="98"/>
        <v>0</v>
      </c>
      <c r="R453" s="233">
        <f ca="1">IF(LEN(B453)&gt;0,'11'!R453-'11'!Q453,"")</f>
        <v>0</v>
      </c>
      <c r="S453" s="234"/>
      <c r="T453" s="34"/>
      <c r="U453" s="34"/>
      <c r="V453" s="34"/>
      <c r="W453" s="34"/>
      <c r="X453" s="34"/>
      <c r="Y453" s="34"/>
      <c r="AB453" s="167">
        <f>ROW()</f>
        <v>453</v>
      </c>
      <c r="AC453" s="168">
        <f t="shared" ca="1" si="69"/>
        <v>0</v>
      </c>
      <c r="AD453" s="168">
        <f t="shared" ca="1" si="70"/>
        <v>0</v>
      </c>
      <c r="AE453" s="169" t="str">
        <f t="shared" ca="1" si="99"/>
        <v>-</v>
      </c>
      <c r="AF453" s="168" t="str">
        <f t="shared" ca="1" si="100"/>
        <v>-</v>
      </c>
      <c r="AG453" s="169" t="str">
        <f t="shared" ca="1" si="101"/>
        <v>-</v>
      </c>
      <c r="AH453" s="168" t="str">
        <f t="shared" ca="1" si="102"/>
        <v>-</v>
      </c>
      <c r="AI453" s="168">
        <f t="shared" ca="1" si="103"/>
        <v>0</v>
      </c>
      <c r="AJ453" s="170">
        <f t="shared" ca="1" si="104"/>
        <v>0</v>
      </c>
      <c r="AK453" s="168">
        <f t="shared" ca="1" si="71"/>
        <v>0</v>
      </c>
      <c r="AL453" s="168">
        <f t="shared" ca="1" si="72"/>
        <v>0</v>
      </c>
    </row>
    <row r="454" spans="1:38" ht="27" customHeight="1" x14ac:dyDescent="0.2">
      <c r="A454" s="56">
        <v>439</v>
      </c>
      <c r="B454" s="309" t="str">
        <f t="shared" ca="1" si="66"/>
        <v>A439</v>
      </c>
      <c r="C454" s="309"/>
      <c r="D454" s="57" t="str">
        <f t="shared" ca="1" si="67"/>
        <v/>
      </c>
      <c r="E454" s="59" t="str">
        <f t="shared" ca="1" si="68"/>
        <v/>
      </c>
      <c r="F454" s="215">
        <f ca="1">IF(LEN(B454)&gt;0,'OBRAČUNANA OSNOVNA PLAČA'!L448,"")</f>
        <v>0</v>
      </c>
      <c r="G454" s="60"/>
      <c r="H454" s="60"/>
      <c r="I454" s="60"/>
      <c r="J454" s="60"/>
      <c r="K454" s="60"/>
      <c r="L454" s="229">
        <f t="shared" si="97"/>
        <v>0</v>
      </c>
      <c r="M454" s="230">
        <f t="shared" ca="1" si="105"/>
        <v>0</v>
      </c>
      <c r="N454" s="230">
        <f t="shared" ca="1" si="106"/>
        <v>0</v>
      </c>
      <c r="O454" s="231">
        <f t="shared" ca="1" si="107"/>
        <v>0</v>
      </c>
      <c r="P454" s="232">
        <f t="shared" ca="1" si="108"/>
        <v>0</v>
      </c>
      <c r="Q454" s="233">
        <f t="shared" ca="1" si="98"/>
        <v>0</v>
      </c>
      <c r="R454" s="233">
        <f ca="1">IF(LEN(B454)&gt;0,'11'!R454-'11'!Q454,"")</f>
        <v>0</v>
      </c>
      <c r="S454" s="234"/>
      <c r="T454" s="34"/>
      <c r="U454" s="34"/>
      <c r="V454" s="34"/>
      <c r="W454" s="34"/>
      <c r="X454" s="34"/>
      <c r="Y454" s="34"/>
      <c r="AB454" s="167">
        <f>ROW()</f>
        <v>454</v>
      </c>
      <c r="AC454" s="168">
        <f t="shared" ca="1" si="69"/>
        <v>0</v>
      </c>
      <c r="AD454" s="168">
        <f t="shared" ca="1" si="70"/>
        <v>0</v>
      </c>
      <c r="AE454" s="169" t="str">
        <f t="shared" ca="1" si="99"/>
        <v>-</v>
      </c>
      <c r="AF454" s="168" t="str">
        <f t="shared" ca="1" si="100"/>
        <v>-</v>
      </c>
      <c r="AG454" s="169" t="str">
        <f t="shared" ca="1" si="101"/>
        <v>-</v>
      </c>
      <c r="AH454" s="168" t="str">
        <f t="shared" ca="1" si="102"/>
        <v>-</v>
      </c>
      <c r="AI454" s="168">
        <f t="shared" ca="1" si="103"/>
        <v>0</v>
      </c>
      <c r="AJ454" s="170">
        <f t="shared" ca="1" si="104"/>
        <v>0</v>
      </c>
      <c r="AK454" s="168">
        <f t="shared" ca="1" si="71"/>
        <v>0</v>
      </c>
      <c r="AL454" s="168">
        <f t="shared" ca="1" si="72"/>
        <v>0</v>
      </c>
    </row>
    <row r="455" spans="1:38" ht="27" customHeight="1" x14ac:dyDescent="0.2">
      <c r="A455" s="56">
        <v>440</v>
      </c>
      <c r="B455" s="309" t="str">
        <f t="shared" ca="1" si="66"/>
        <v>A440</v>
      </c>
      <c r="C455" s="309"/>
      <c r="D455" s="57" t="str">
        <f t="shared" ca="1" si="67"/>
        <v/>
      </c>
      <c r="E455" s="59" t="str">
        <f t="shared" ca="1" si="68"/>
        <v/>
      </c>
      <c r="F455" s="215">
        <f ca="1">IF(LEN(B455)&gt;0,'OBRAČUNANA OSNOVNA PLAČA'!L449,"")</f>
        <v>0</v>
      </c>
      <c r="G455" s="60"/>
      <c r="H455" s="60"/>
      <c r="I455" s="60"/>
      <c r="J455" s="60"/>
      <c r="K455" s="60"/>
      <c r="L455" s="229">
        <f t="shared" si="97"/>
        <v>0</v>
      </c>
      <c r="M455" s="230">
        <f t="shared" ca="1" si="105"/>
        <v>0</v>
      </c>
      <c r="N455" s="230">
        <f t="shared" ca="1" si="106"/>
        <v>0</v>
      </c>
      <c r="O455" s="231">
        <f t="shared" ca="1" si="107"/>
        <v>0</v>
      </c>
      <c r="P455" s="232">
        <f t="shared" ca="1" si="108"/>
        <v>0</v>
      </c>
      <c r="Q455" s="233">
        <f t="shared" ca="1" si="98"/>
        <v>0</v>
      </c>
      <c r="R455" s="233">
        <f ca="1">IF(LEN(B455)&gt;0,'11'!R455-'11'!Q455,"")</f>
        <v>0</v>
      </c>
      <c r="S455" s="234"/>
      <c r="T455" s="34"/>
      <c r="U455" s="34"/>
      <c r="V455" s="34"/>
      <c r="W455" s="34"/>
      <c r="X455" s="34"/>
      <c r="Y455" s="34"/>
      <c r="AB455" s="167">
        <f>ROW()</f>
        <v>455</v>
      </c>
      <c r="AC455" s="168">
        <f t="shared" ca="1" si="69"/>
        <v>0</v>
      </c>
      <c r="AD455" s="168">
        <f t="shared" ca="1" si="70"/>
        <v>0</v>
      </c>
      <c r="AE455" s="169" t="str">
        <f t="shared" ca="1" si="99"/>
        <v>-</v>
      </c>
      <c r="AF455" s="168" t="str">
        <f t="shared" ca="1" si="100"/>
        <v>-</v>
      </c>
      <c r="AG455" s="169" t="str">
        <f t="shared" ca="1" si="101"/>
        <v>-</v>
      </c>
      <c r="AH455" s="168" t="str">
        <f t="shared" ca="1" si="102"/>
        <v>-</v>
      </c>
      <c r="AI455" s="168">
        <f t="shared" ca="1" si="103"/>
        <v>0</v>
      </c>
      <c r="AJ455" s="170">
        <f t="shared" ca="1" si="104"/>
        <v>0</v>
      </c>
      <c r="AK455" s="168">
        <f t="shared" ca="1" si="71"/>
        <v>0</v>
      </c>
      <c r="AL455" s="168">
        <f t="shared" ca="1" si="72"/>
        <v>0</v>
      </c>
    </row>
    <row r="456" spans="1:38" ht="27" customHeight="1" x14ac:dyDescent="0.2">
      <c r="A456" s="56">
        <v>441</v>
      </c>
      <c r="B456" s="309" t="str">
        <f t="shared" ca="1" si="66"/>
        <v>A441</v>
      </c>
      <c r="C456" s="309"/>
      <c r="D456" s="57" t="str">
        <f t="shared" ca="1" si="67"/>
        <v/>
      </c>
      <c r="E456" s="59" t="str">
        <f t="shared" ca="1" si="68"/>
        <v/>
      </c>
      <c r="F456" s="215">
        <f ca="1">IF(LEN(B456)&gt;0,'OBRAČUNANA OSNOVNA PLAČA'!L450,"")</f>
        <v>0</v>
      </c>
      <c r="G456" s="60"/>
      <c r="H456" s="60"/>
      <c r="I456" s="60"/>
      <c r="J456" s="60"/>
      <c r="K456" s="60"/>
      <c r="L456" s="229">
        <f t="shared" si="97"/>
        <v>0</v>
      </c>
      <c r="M456" s="230">
        <f t="shared" ca="1" si="105"/>
        <v>0</v>
      </c>
      <c r="N456" s="230">
        <f t="shared" ca="1" si="106"/>
        <v>0</v>
      </c>
      <c r="O456" s="231">
        <f t="shared" ca="1" si="107"/>
        <v>0</v>
      </c>
      <c r="P456" s="232">
        <f t="shared" ca="1" si="108"/>
        <v>0</v>
      </c>
      <c r="Q456" s="233">
        <f t="shared" ca="1" si="98"/>
        <v>0</v>
      </c>
      <c r="R456" s="233">
        <f ca="1">IF(LEN(B456)&gt;0,'11'!R456-'11'!Q456,"")</f>
        <v>0</v>
      </c>
      <c r="S456" s="234"/>
      <c r="T456" s="34"/>
      <c r="U456" s="34"/>
      <c r="V456" s="34"/>
      <c r="W456" s="34"/>
      <c r="X456" s="34"/>
      <c r="Y456" s="34"/>
      <c r="AB456" s="167">
        <f>ROW()</f>
        <v>456</v>
      </c>
      <c r="AC456" s="168">
        <f t="shared" ca="1" si="69"/>
        <v>0</v>
      </c>
      <c r="AD456" s="168">
        <f t="shared" ca="1" si="70"/>
        <v>0</v>
      </c>
      <c r="AE456" s="169" t="str">
        <f t="shared" ca="1" si="99"/>
        <v>-</v>
      </c>
      <c r="AF456" s="168" t="str">
        <f t="shared" ca="1" si="100"/>
        <v>-</v>
      </c>
      <c r="AG456" s="169" t="str">
        <f t="shared" ca="1" si="101"/>
        <v>-</v>
      </c>
      <c r="AH456" s="168" t="str">
        <f t="shared" ca="1" si="102"/>
        <v>-</v>
      </c>
      <c r="AI456" s="168">
        <f t="shared" ca="1" si="103"/>
        <v>0</v>
      </c>
      <c r="AJ456" s="170">
        <f t="shared" ca="1" si="104"/>
        <v>0</v>
      </c>
      <c r="AK456" s="168">
        <f t="shared" ca="1" si="71"/>
        <v>0</v>
      </c>
      <c r="AL456" s="168">
        <f t="shared" ca="1" si="72"/>
        <v>0</v>
      </c>
    </row>
    <row r="457" spans="1:38" ht="27" customHeight="1" x14ac:dyDescent="0.2">
      <c r="A457" s="56">
        <v>442</v>
      </c>
      <c r="B457" s="309" t="str">
        <f t="shared" ca="1" si="66"/>
        <v>A442</v>
      </c>
      <c r="C457" s="309"/>
      <c r="D457" s="57" t="str">
        <f t="shared" ca="1" si="67"/>
        <v/>
      </c>
      <c r="E457" s="59" t="str">
        <f t="shared" ca="1" si="68"/>
        <v/>
      </c>
      <c r="F457" s="215">
        <f ca="1">IF(LEN(B457)&gt;0,'OBRAČUNANA OSNOVNA PLAČA'!L451,"")</f>
        <v>0</v>
      </c>
      <c r="G457" s="60"/>
      <c r="H457" s="60"/>
      <c r="I457" s="60"/>
      <c r="J457" s="60"/>
      <c r="K457" s="60"/>
      <c r="L457" s="229">
        <f t="shared" si="97"/>
        <v>0</v>
      </c>
      <c r="M457" s="230">
        <f t="shared" ca="1" si="105"/>
        <v>0</v>
      </c>
      <c r="N457" s="230">
        <f t="shared" ca="1" si="106"/>
        <v>0</v>
      </c>
      <c r="O457" s="231">
        <f t="shared" ca="1" si="107"/>
        <v>0</v>
      </c>
      <c r="P457" s="232">
        <f t="shared" ca="1" si="108"/>
        <v>0</v>
      </c>
      <c r="Q457" s="233">
        <f t="shared" ca="1" si="98"/>
        <v>0</v>
      </c>
      <c r="R457" s="233">
        <f ca="1">IF(LEN(B457)&gt;0,'11'!R457-'11'!Q457,"")</f>
        <v>0</v>
      </c>
      <c r="S457" s="234"/>
      <c r="T457" s="34"/>
      <c r="U457" s="34"/>
      <c r="V457" s="34"/>
      <c r="W457" s="34"/>
      <c r="X457" s="34"/>
      <c r="Y457" s="34"/>
      <c r="AB457" s="167">
        <f>ROW()</f>
        <v>457</v>
      </c>
      <c r="AC457" s="168">
        <f t="shared" ca="1" si="69"/>
        <v>0</v>
      </c>
      <c r="AD457" s="168">
        <f t="shared" ca="1" si="70"/>
        <v>0</v>
      </c>
      <c r="AE457" s="169" t="str">
        <f t="shared" ca="1" si="99"/>
        <v>-</v>
      </c>
      <c r="AF457" s="168" t="str">
        <f t="shared" ca="1" si="100"/>
        <v>-</v>
      </c>
      <c r="AG457" s="169" t="str">
        <f t="shared" ca="1" si="101"/>
        <v>-</v>
      </c>
      <c r="AH457" s="168" t="str">
        <f t="shared" ca="1" si="102"/>
        <v>-</v>
      </c>
      <c r="AI457" s="168">
        <f t="shared" ca="1" si="103"/>
        <v>0</v>
      </c>
      <c r="AJ457" s="170">
        <f t="shared" ca="1" si="104"/>
        <v>0</v>
      </c>
      <c r="AK457" s="168">
        <f t="shared" ca="1" si="71"/>
        <v>0</v>
      </c>
      <c r="AL457" s="168">
        <f t="shared" ca="1" si="72"/>
        <v>0</v>
      </c>
    </row>
    <row r="458" spans="1:38" ht="27" customHeight="1" x14ac:dyDescent="0.2">
      <c r="A458" s="56">
        <v>443</v>
      </c>
      <c r="B458" s="309" t="str">
        <f t="shared" ca="1" si="66"/>
        <v>A443</v>
      </c>
      <c r="C458" s="309"/>
      <c r="D458" s="57" t="str">
        <f t="shared" ca="1" si="67"/>
        <v/>
      </c>
      <c r="E458" s="59" t="str">
        <f t="shared" ca="1" si="68"/>
        <v/>
      </c>
      <c r="F458" s="215">
        <f ca="1">IF(LEN(B458)&gt;0,'OBRAČUNANA OSNOVNA PLAČA'!L452,"")</f>
        <v>0</v>
      </c>
      <c r="G458" s="60"/>
      <c r="H458" s="60"/>
      <c r="I458" s="60"/>
      <c r="J458" s="60"/>
      <c r="K458" s="60"/>
      <c r="L458" s="229">
        <f t="shared" si="97"/>
        <v>0</v>
      </c>
      <c r="M458" s="230">
        <f t="shared" ca="1" si="105"/>
        <v>0</v>
      </c>
      <c r="N458" s="230">
        <f t="shared" ca="1" si="106"/>
        <v>0</v>
      </c>
      <c r="O458" s="231">
        <f t="shared" ca="1" si="107"/>
        <v>0</v>
      </c>
      <c r="P458" s="232">
        <f t="shared" ca="1" si="108"/>
        <v>0</v>
      </c>
      <c r="Q458" s="233">
        <f t="shared" ca="1" si="98"/>
        <v>0</v>
      </c>
      <c r="R458" s="233">
        <f ca="1">IF(LEN(B458)&gt;0,'11'!R458-'11'!Q458,"")</f>
        <v>0</v>
      </c>
      <c r="S458" s="234"/>
      <c r="T458" s="34"/>
      <c r="U458" s="34"/>
      <c r="V458" s="34"/>
      <c r="W458" s="34"/>
      <c r="X458" s="34"/>
      <c r="Y458" s="34"/>
      <c r="AB458" s="167">
        <f>ROW()</f>
        <v>458</v>
      </c>
      <c r="AC458" s="168">
        <f t="shared" ca="1" si="69"/>
        <v>0</v>
      </c>
      <c r="AD458" s="168">
        <f t="shared" ca="1" si="70"/>
        <v>0</v>
      </c>
      <c r="AE458" s="169" t="str">
        <f t="shared" ca="1" si="99"/>
        <v>-</v>
      </c>
      <c r="AF458" s="168" t="str">
        <f t="shared" ca="1" si="100"/>
        <v>-</v>
      </c>
      <c r="AG458" s="169" t="str">
        <f t="shared" ca="1" si="101"/>
        <v>-</v>
      </c>
      <c r="AH458" s="168" t="str">
        <f t="shared" ca="1" si="102"/>
        <v>-</v>
      </c>
      <c r="AI458" s="168">
        <f t="shared" ca="1" si="103"/>
        <v>0</v>
      </c>
      <c r="AJ458" s="170">
        <f t="shared" ca="1" si="104"/>
        <v>0</v>
      </c>
      <c r="AK458" s="168">
        <f t="shared" ca="1" si="71"/>
        <v>0</v>
      </c>
      <c r="AL458" s="168">
        <f t="shared" ca="1" si="72"/>
        <v>0</v>
      </c>
    </row>
    <row r="459" spans="1:38" ht="27" customHeight="1" x14ac:dyDescent="0.2">
      <c r="A459" s="56">
        <v>444</v>
      </c>
      <c r="B459" s="309" t="str">
        <f t="shared" ca="1" si="66"/>
        <v>A444</v>
      </c>
      <c r="C459" s="309"/>
      <c r="D459" s="57" t="str">
        <f t="shared" ca="1" si="67"/>
        <v/>
      </c>
      <c r="E459" s="59" t="str">
        <f t="shared" ca="1" si="68"/>
        <v/>
      </c>
      <c r="F459" s="215">
        <f ca="1">IF(LEN(B459)&gt;0,'OBRAČUNANA OSNOVNA PLAČA'!L453,"")</f>
        <v>0</v>
      </c>
      <c r="G459" s="60"/>
      <c r="H459" s="60"/>
      <c r="I459" s="60"/>
      <c r="J459" s="60"/>
      <c r="K459" s="60"/>
      <c r="L459" s="229">
        <f t="shared" si="97"/>
        <v>0</v>
      </c>
      <c r="M459" s="230">
        <f t="shared" ca="1" si="105"/>
        <v>0</v>
      </c>
      <c r="N459" s="230">
        <f t="shared" ca="1" si="106"/>
        <v>0</v>
      </c>
      <c r="O459" s="231">
        <f t="shared" ca="1" si="107"/>
        <v>0</v>
      </c>
      <c r="P459" s="232">
        <f t="shared" ca="1" si="108"/>
        <v>0</v>
      </c>
      <c r="Q459" s="233">
        <f t="shared" ca="1" si="98"/>
        <v>0</v>
      </c>
      <c r="R459" s="233">
        <f ca="1">IF(LEN(B459)&gt;0,'11'!R459-'11'!Q459,"")</f>
        <v>0</v>
      </c>
      <c r="S459" s="234"/>
      <c r="T459" s="34"/>
      <c r="U459" s="34"/>
      <c r="V459" s="34"/>
      <c r="W459" s="34"/>
      <c r="X459" s="34"/>
      <c r="Y459" s="34"/>
      <c r="AB459" s="167">
        <f>ROW()</f>
        <v>459</v>
      </c>
      <c r="AC459" s="168">
        <f t="shared" ca="1" si="69"/>
        <v>0</v>
      </c>
      <c r="AD459" s="168">
        <f t="shared" ca="1" si="70"/>
        <v>0</v>
      </c>
      <c r="AE459" s="169" t="str">
        <f t="shared" ca="1" si="99"/>
        <v>-</v>
      </c>
      <c r="AF459" s="168" t="str">
        <f t="shared" ca="1" si="100"/>
        <v>-</v>
      </c>
      <c r="AG459" s="169" t="str">
        <f t="shared" ca="1" si="101"/>
        <v>-</v>
      </c>
      <c r="AH459" s="168" t="str">
        <f t="shared" ca="1" si="102"/>
        <v>-</v>
      </c>
      <c r="AI459" s="168">
        <f t="shared" ca="1" si="103"/>
        <v>0</v>
      </c>
      <c r="AJ459" s="170">
        <f t="shared" ca="1" si="104"/>
        <v>0</v>
      </c>
      <c r="AK459" s="168">
        <f t="shared" ca="1" si="71"/>
        <v>0</v>
      </c>
      <c r="AL459" s="168">
        <f t="shared" ca="1" si="72"/>
        <v>0</v>
      </c>
    </row>
    <row r="460" spans="1:38" ht="27" customHeight="1" x14ac:dyDescent="0.2">
      <c r="A460" s="56">
        <v>445</v>
      </c>
      <c r="B460" s="309" t="str">
        <f t="shared" ca="1" si="66"/>
        <v>A445</v>
      </c>
      <c r="C460" s="309"/>
      <c r="D460" s="57" t="str">
        <f t="shared" ca="1" si="67"/>
        <v/>
      </c>
      <c r="E460" s="59" t="str">
        <f t="shared" ca="1" si="68"/>
        <v/>
      </c>
      <c r="F460" s="215">
        <f ca="1">IF(LEN(B460)&gt;0,'OBRAČUNANA OSNOVNA PLAČA'!L454,"")</f>
        <v>0</v>
      </c>
      <c r="G460" s="60"/>
      <c r="H460" s="60"/>
      <c r="I460" s="60"/>
      <c r="J460" s="60"/>
      <c r="K460" s="60"/>
      <c r="L460" s="229">
        <f t="shared" si="97"/>
        <v>0</v>
      </c>
      <c r="M460" s="230">
        <f t="shared" ca="1" si="105"/>
        <v>0</v>
      </c>
      <c r="N460" s="230">
        <f t="shared" ca="1" si="106"/>
        <v>0</v>
      </c>
      <c r="O460" s="231">
        <f t="shared" ca="1" si="107"/>
        <v>0</v>
      </c>
      <c r="P460" s="232">
        <f t="shared" ca="1" si="108"/>
        <v>0</v>
      </c>
      <c r="Q460" s="233">
        <f t="shared" ca="1" si="98"/>
        <v>0</v>
      </c>
      <c r="R460" s="233">
        <f ca="1">IF(LEN(B460)&gt;0,'11'!R460-'11'!Q460,"")</f>
        <v>0</v>
      </c>
      <c r="S460" s="234"/>
      <c r="T460" s="34"/>
      <c r="U460" s="34"/>
      <c r="V460" s="34"/>
      <c r="W460" s="34"/>
      <c r="X460" s="34"/>
      <c r="Y460" s="34"/>
      <c r="AB460" s="167">
        <f>ROW()</f>
        <v>460</v>
      </c>
      <c r="AC460" s="168">
        <f t="shared" ca="1" si="69"/>
        <v>0</v>
      </c>
      <c r="AD460" s="168">
        <f t="shared" ca="1" si="70"/>
        <v>0</v>
      </c>
      <c r="AE460" s="169" t="str">
        <f t="shared" ca="1" si="99"/>
        <v>-</v>
      </c>
      <c r="AF460" s="168" t="str">
        <f t="shared" ca="1" si="100"/>
        <v>-</v>
      </c>
      <c r="AG460" s="169" t="str">
        <f t="shared" ca="1" si="101"/>
        <v>-</v>
      </c>
      <c r="AH460" s="168" t="str">
        <f t="shared" ca="1" si="102"/>
        <v>-</v>
      </c>
      <c r="AI460" s="168">
        <f t="shared" ca="1" si="103"/>
        <v>0</v>
      </c>
      <c r="AJ460" s="170">
        <f t="shared" ca="1" si="104"/>
        <v>0</v>
      </c>
      <c r="AK460" s="168">
        <f t="shared" ca="1" si="71"/>
        <v>0</v>
      </c>
      <c r="AL460" s="168">
        <f t="shared" ca="1" si="72"/>
        <v>0</v>
      </c>
    </row>
    <row r="461" spans="1:38" ht="27" customHeight="1" x14ac:dyDescent="0.2">
      <c r="A461" s="56">
        <v>446</v>
      </c>
      <c r="B461" s="309" t="str">
        <f t="shared" ca="1" si="66"/>
        <v>A446</v>
      </c>
      <c r="C461" s="309"/>
      <c r="D461" s="57" t="str">
        <f t="shared" ca="1" si="67"/>
        <v/>
      </c>
      <c r="E461" s="59" t="str">
        <f t="shared" ca="1" si="68"/>
        <v/>
      </c>
      <c r="F461" s="215">
        <f ca="1">IF(LEN(B461)&gt;0,'OBRAČUNANA OSNOVNA PLAČA'!L455,"")</f>
        <v>0</v>
      </c>
      <c r="G461" s="60"/>
      <c r="H461" s="60"/>
      <c r="I461" s="60"/>
      <c r="J461" s="60"/>
      <c r="K461" s="60"/>
      <c r="L461" s="229">
        <f t="shared" si="97"/>
        <v>0</v>
      </c>
      <c r="M461" s="230">
        <f t="shared" ca="1" si="105"/>
        <v>0</v>
      </c>
      <c r="N461" s="230">
        <f t="shared" ca="1" si="106"/>
        <v>0</v>
      </c>
      <c r="O461" s="231">
        <f t="shared" ca="1" si="107"/>
        <v>0</v>
      </c>
      <c r="P461" s="232">
        <f t="shared" ca="1" si="108"/>
        <v>0</v>
      </c>
      <c r="Q461" s="233">
        <f t="shared" ca="1" si="98"/>
        <v>0</v>
      </c>
      <c r="R461" s="233">
        <f ca="1">IF(LEN(B461)&gt;0,'11'!R461-'11'!Q461,"")</f>
        <v>0</v>
      </c>
      <c r="S461" s="234"/>
      <c r="T461" s="34"/>
      <c r="U461" s="34"/>
      <c r="V461" s="34"/>
      <c r="W461" s="34"/>
      <c r="X461" s="34"/>
      <c r="Y461" s="34"/>
      <c r="AB461" s="167">
        <f>ROW()</f>
        <v>461</v>
      </c>
      <c r="AC461" s="168">
        <f t="shared" ca="1" si="69"/>
        <v>0</v>
      </c>
      <c r="AD461" s="168">
        <f t="shared" ca="1" si="70"/>
        <v>0</v>
      </c>
      <c r="AE461" s="169" t="str">
        <f t="shared" ca="1" si="99"/>
        <v>-</v>
      </c>
      <c r="AF461" s="168" t="str">
        <f t="shared" ca="1" si="100"/>
        <v>-</v>
      </c>
      <c r="AG461" s="169" t="str">
        <f t="shared" ca="1" si="101"/>
        <v>-</v>
      </c>
      <c r="AH461" s="168" t="str">
        <f t="shared" ca="1" si="102"/>
        <v>-</v>
      </c>
      <c r="AI461" s="168">
        <f t="shared" ca="1" si="103"/>
        <v>0</v>
      </c>
      <c r="AJ461" s="170">
        <f t="shared" ca="1" si="104"/>
        <v>0</v>
      </c>
      <c r="AK461" s="168">
        <f t="shared" ca="1" si="71"/>
        <v>0</v>
      </c>
      <c r="AL461" s="168">
        <f t="shared" ca="1" si="72"/>
        <v>0</v>
      </c>
    </row>
    <row r="462" spans="1:38" ht="27" customHeight="1" x14ac:dyDescent="0.2">
      <c r="A462" s="56">
        <v>447</v>
      </c>
      <c r="B462" s="309" t="str">
        <f t="shared" ca="1" si="66"/>
        <v>A447</v>
      </c>
      <c r="C462" s="309"/>
      <c r="D462" s="57" t="str">
        <f t="shared" ca="1" si="67"/>
        <v/>
      </c>
      <c r="E462" s="59" t="str">
        <f t="shared" ca="1" si="68"/>
        <v/>
      </c>
      <c r="F462" s="215">
        <f ca="1">IF(LEN(B462)&gt;0,'OBRAČUNANA OSNOVNA PLAČA'!L456,"")</f>
        <v>0</v>
      </c>
      <c r="G462" s="60"/>
      <c r="H462" s="60"/>
      <c r="I462" s="60"/>
      <c r="J462" s="60"/>
      <c r="K462" s="60"/>
      <c r="L462" s="229">
        <f t="shared" si="97"/>
        <v>0</v>
      </c>
      <c r="M462" s="230">
        <f t="shared" ca="1" si="105"/>
        <v>0</v>
      </c>
      <c r="N462" s="230">
        <f t="shared" ca="1" si="106"/>
        <v>0</v>
      </c>
      <c r="O462" s="231">
        <f t="shared" ca="1" si="107"/>
        <v>0</v>
      </c>
      <c r="P462" s="232">
        <f t="shared" ca="1" si="108"/>
        <v>0</v>
      </c>
      <c r="Q462" s="233">
        <f t="shared" ca="1" si="98"/>
        <v>0</v>
      </c>
      <c r="R462" s="233">
        <f ca="1">IF(LEN(B462)&gt;0,'11'!R462-'11'!Q462,"")</f>
        <v>0</v>
      </c>
      <c r="S462" s="234"/>
      <c r="T462" s="34"/>
      <c r="U462" s="34"/>
      <c r="V462" s="34"/>
      <c r="W462" s="34"/>
      <c r="X462" s="34"/>
      <c r="Y462" s="34"/>
      <c r="AB462" s="167">
        <f>ROW()</f>
        <v>462</v>
      </c>
      <c r="AC462" s="168">
        <f t="shared" ca="1" si="69"/>
        <v>0</v>
      </c>
      <c r="AD462" s="168">
        <f t="shared" ca="1" si="70"/>
        <v>0</v>
      </c>
      <c r="AE462" s="169" t="str">
        <f t="shared" ca="1" si="99"/>
        <v>-</v>
      </c>
      <c r="AF462" s="168" t="str">
        <f t="shared" ca="1" si="100"/>
        <v>-</v>
      </c>
      <c r="AG462" s="169" t="str">
        <f t="shared" ca="1" si="101"/>
        <v>-</v>
      </c>
      <c r="AH462" s="168" t="str">
        <f t="shared" ca="1" si="102"/>
        <v>-</v>
      </c>
      <c r="AI462" s="168">
        <f t="shared" ca="1" si="103"/>
        <v>0</v>
      </c>
      <c r="AJ462" s="170">
        <f t="shared" ca="1" si="104"/>
        <v>0</v>
      </c>
      <c r="AK462" s="168">
        <f t="shared" ca="1" si="71"/>
        <v>0</v>
      </c>
      <c r="AL462" s="168">
        <f t="shared" ca="1" si="72"/>
        <v>0</v>
      </c>
    </row>
    <row r="463" spans="1:38" ht="27" customHeight="1" x14ac:dyDescent="0.2">
      <c r="A463" s="56">
        <v>448</v>
      </c>
      <c r="B463" s="309" t="str">
        <f t="shared" ca="1" si="66"/>
        <v>A448</v>
      </c>
      <c r="C463" s="309"/>
      <c r="D463" s="57" t="str">
        <f t="shared" ca="1" si="67"/>
        <v/>
      </c>
      <c r="E463" s="59" t="str">
        <f t="shared" ca="1" si="68"/>
        <v/>
      </c>
      <c r="F463" s="215">
        <f ca="1">IF(LEN(B463)&gt;0,'OBRAČUNANA OSNOVNA PLAČA'!L457,"")</f>
        <v>0</v>
      </c>
      <c r="G463" s="60"/>
      <c r="H463" s="60"/>
      <c r="I463" s="60"/>
      <c r="J463" s="60"/>
      <c r="K463" s="60"/>
      <c r="L463" s="229">
        <f t="shared" si="97"/>
        <v>0</v>
      </c>
      <c r="M463" s="230">
        <f t="shared" ca="1" si="105"/>
        <v>0</v>
      </c>
      <c r="N463" s="230">
        <f t="shared" ca="1" si="106"/>
        <v>0</v>
      </c>
      <c r="O463" s="231">
        <f t="shared" ca="1" si="107"/>
        <v>0</v>
      </c>
      <c r="P463" s="232">
        <f t="shared" ca="1" si="108"/>
        <v>0</v>
      </c>
      <c r="Q463" s="233">
        <f t="shared" ca="1" si="98"/>
        <v>0</v>
      </c>
      <c r="R463" s="233">
        <f ca="1">IF(LEN(B463)&gt;0,'11'!R463-'11'!Q463,"")</f>
        <v>0</v>
      </c>
      <c r="S463" s="234"/>
      <c r="T463" s="34"/>
      <c r="U463" s="34"/>
      <c r="V463" s="34"/>
      <c r="W463" s="34"/>
      <c r="X463" s="34"/>
      <c r="Y463" s="34"/>
      <c r="AB463" s="167">
        <f>ROW()</f>
        <v>463</v>
      </c>
      <c r="AC463" s="168">
        <f t="shared" ca="1" si="69"/>
        <v>0</v>
      </c>
      <c r="AD463" s="168">
        <f t="shared" ca="1" si="70"/>
        <v>0</v>
      </c>
      <c r="AE463" s="169" t="str">
        <f t="shared" ca="1" si="99"/>
        <v>-</v>
      </c>
      <c r="AF463" s="168" t="str">
        <f t="shared" ca="1" si="100"/>
        <v>-</v>
      </c>
      <c r="AG463" s="169" t="str">
        <f t="shared" ca="1" si="101"/>
        <v>-</v>
      </c>
      <c r="AH463" s="168" t="str">
        <f t="shared" ca="1" si="102"/>
        <v>-</v>
      </c>
      <c r="AI463" s="168">
        <f t="shared" ca="1" si="103"/>
        <v>0</v>
      </c>
      <c r="AJ463" s="170">
        <f t="shared" ca="1" si="104"/>
        <v>0</v>
      </c>
      <c r="AK463" s="168">
        <f t="shared" ca="1" si="71"/>
        <v>0</v>
      </c>
      <c r="AL463" s="168">
        <f t="shared" ca="1" si="72"/>
        <v>0</v>
      </c>
    </row>
    <row r="464" spans="1:38" ht="27" customHeight="1" x14ac:dyDescent="0.2">
      <c r="A464" s="56">
        <v>449</v>
      </c>
      <c r="B464" s="309" t="str">
        <f t="shared" ca="1" si="66"/>
        <v>A449</v>
      </c>
      <c r="C464" s="309"/>
      <c r="D464" s="57" t="str">
        <f t="shared" ca="1" si="67"/>
        <v/>
      </c>
      <c r="E464" s="59" t="str">
        <f t="shared" ca="1" si="68"/>
        <v/>
      </c>
      <c r="F464" s="215">
        <f ca="1">IF(LEN(B464)&gt;0,'OBRAČUNANA OSNOVNA PLAČA'!L458,"")</f>
        <v>0</v>
      </c>
      <c r="G464" s="60"/>
      <c r="H464" s="60"/>
      <c r="I464" s="60"/>
      <c r="J464" s="60"/>
      <c r="K464" s="60"/>
      <c r="L464" s="229">
        <f t="shared" ref="L464:L527" si="109">+G464+H464+I464+J464+K464</f>
        <v>0</v>
      </c>
      <c r="M464" s="230">
        <f t="shared" ca="1" si="105"/>
        <v>0</v>
      </c>
      <c r="N464" s="230">
        <f t="shared" ca="1" si="106"/>
        <v>0</v>
      </c>
      <c r="O464" s="231">
        <f t="shared" ca="1" si="107"/>
        <v>0</v>
      </c>
      <c r="P464" s="232">
        <f t="shared" ca="1" si="108"/>
        <v>0</v>
      </c>
      <c r="Q464" s="233">
        <f t="shared" ref="Q464:Q527" ca="1" si="110">MIN(P464,R464)</f>
        <v>0</v>
      </c>
      <c r="R464" s="233">
        <f ca="1">IF(LEN(B464)&gt;0,'11'!R464-'11'!Q464,"")</f>
        <v>0</v>
      </c>
      <c r="S464" s="234"/>
      <c r="T464" s="34"/>
      <c r="U464" s="34"/>
      <c r="V464" s="34"/>
      <c r="W464" s="34"/>
      <c r="X464" s="34"/>
      <c r="Y464" s="34"/>
      <c r="AB464" s="167">
        <f>ROW()</f>
        <v>464</v>
      </c>
      <c r="AC464" s="168">
        <f t="shared" ca="1" si="69"/>
        <v>0</v>
      </c>
      <c r="AD464" s="168">
        <f t="shared" ca="1" si="70"/>
        <v>0</v>
      </c>
      <c r="AE464" s="169" t="str">
        <f t="shared" ref="AE464:AE527" ca="1" si="111">IF(AC464&gt;=AD464,"-",$L464/(5*MAX($M$1021:$M$1022)))</f>
        <v>-</v>
      </c>
      <c r="AF464" s="168" t="str">
        <f t="shared" ref="AF464:AF527" ca="1" si="112">IF(AC464&gt;=AD464,"-",$L464/(5*MAX($M$1021:$M$1022))*AK464)</f>
        <v>-</v>
      </c>
      <c r="AG464" s="169" t="str">
        <f t="shared" ref="AG464:AG527" ca="1" si="113">IF(AE464="-","-",AE464*$AF$1017)</f>
        <v>-</v>
      </c>
      <c r="AH464" s="168" t="str">
        <f t="shared" ref="AH464:AH527" ca="1" si="114">IF(AF464="-","-",AF464*$AF$1017)</f>
        <v>-</v>
      </c>
      <c r="AI464" s="168">
        <f t="shared" ref="AI464:AI527" ca="1" si="115">IF(AG464="-",0,MIN(AH464,R464))</f>
        <v>0</v>
      </c>
      <c r="AJ464" s="170">
        <f t="shared" ref="AJ464:AJ527" ca="1" si="116">+AD464-AC464</f>
        <v>0</v>
      </c>
      <c r="AK464" s="168">
        <f t="shared" ca="1" si="71"/>
        <v>0</v>
      </c>
      <c r="AL464" s="168">
        <f t="shared" ca="1" si="72"/>
        <v>0</v>
      </c>
    </row>
    <row r="465" spans="1:38" ht="27" customHeight="1" x14ac:dyDescent="0.2">
      <c r="A465" s="56">
        <v>450</v>
      </c>
      <c r="B465" s="309" t="str">
        <f t="shared" ca="1" si="66"/>
        <v>A450</v>
      </c>
      <c r="C465" s="309"/>
      <c r="D465" s="57" t="str">
        <f t="shared" ca="1" si="67"/>
        <v/>
      </c>
      <c r="E465" s="59" t="str">
        <f t="shared" ca="1" si="68"/>
        <v/>
      </c>
      <c r="F465" s="215">
        <f ca="1">IF(LEN(B465)&gt;0,'OBRAČUNANA OSNOVNA PLAČA'!L459,"")</f>
        <v>0</v>
      </c>
      <c r="G465" s="60"/>
      <c r="H465" s="60"/>
      <c r="I465" s="60"/>
      <c r="J465" s="60"/>
      <c r="K465" s="60"/>
      <c r="L465" s="229">
        <f t="shared" si="109"/>
        <v>0</v>
      </c>
      <c r="M465" s="230">
        <f t="shared" ref="M465:M528" ca="1" si="117">IF(LEN(B465)&gt;0,L465/5,"")</f>
        <v>0</v>
      </c>
      <c r="N465" s="230">
        <f t="shared" ref="N465:N528" ca="1" si="118">IF(LEN(B465)&gt;0,F465*M465,"")</f>
        <v>0</v>
      </c>
      <c r="O465" s="231">
        <f t="shared" ref="O465:O528" ca="1" si="119">IF(LEN(B465)&gt;0,M465*$P$1017,"")</f>
        <v>0</v>
      </c>
      <c r="P465" s="232">
        <f t="shared" ref="P465:P528" ca="1" si="120">IF(LEN(B465)&gt;0,F465*O465,"")</f>
        <v>0</v>
      </c>
      <c r="Q465" s="233">
        <f t="shared" ca="1" si="110"/>
        <v>0</v>
      </c>
      <c r="R465" s="233">
        <f ca="1">IF(LEN(B465)&gt;0,'11'!R465-'11'!Q465,"")</f>
        <v>0</v>
      </c>
      <c r="S465" s="234"/>
      <c r="T465" s="34"/>
      <c r="U465" s="34"/>
      <c r="V465" s="34"/>
      <c r="W465" s="34"/>
      <c r="X465" s="34"/>
      <c r="Y465" s="34"/>
      <c r="AB465" s="167">
        <f>ROW()</f>
        <v>465</v>
      </c>
      <c r="AC465" s="168">
        <f t="shared" ca="1" si="69"/>
        <v>0</v>
      </c>
      <c r="AD465" s="168">
        <f t="shared" ca="1" si="70"/>
        <v>0</v>
      </c>
      <c r="AE465" s="169" t="str">
        <f t="shared" ca="1" si="111"/>
        <v>-</v>
      </c>
      <c r="AF465" s="168" t="str">
        <f t="shared" ca="1" si="112"/>
        <v>-</v>
      </c>
      <c r="AG465" s="169" t="str">
        <f t="shared" ca="1" si="113"/>
        <v>-</v>
      </c>
      <c r="AH465" s="168" t="str">
        <f t="shared" ca="1" si="114"/>
        <v>-</v>
      </c>
      <c r="AI465" s="168">
        <f t="shared" ca="1" si="115"/>
        <v>0</v>
      </c>
      <c r="AJ465" s="170">
        <f t="shared" ca="1" si="116"/>
        <v>0</v>
      </c>
      <c r="AK465" s="168">
        <f t="shared" ca="1" si="71"/>
        <v>0</v>
      </c>
      <c r="AL465" s="168">
        <f t="shared" ca="1" si="72"/>
        <v>0</v>
      </c>
    </row>
    <row r="466" spans="1:38" ht="27" customHeight="1" x14ac:dyDescent="0.2">
      <c r="A466" s="56">
        <v>451</v>
      </c>
      <c r="B466" s="309" t="str">
        <f t="shared" ca="1" si="66"/>
        <v>A451</v>
      </c>
      <c r="C466" s="309"/>
      <c r="D466" s="57" t="str">
        <f t="shared" ca="1" si="67"/>
        <v/>
      </c>
      <c r="E466" s="59" t="str">
        <f t="shared" ca="1" si="68"/>
        <v/>
      </c>
      <c r="F466" s="215">
        <f ca="1">IF(LEN(B466)&gt;0,'OBRAČUNANA OSNOVNA PLAČA'!L460,"")</f>
        <v>0</v>
      </c>
      <c r="G466" s="60"/>
      <c r="H466" s="60"/>
      <c r="I466" s="60"/>
      <c r="J466" s="60"/>
      <c r="K466" s="60"/>
      <c r="L466" s="229">
        <f t="shared" si="109"/>
        <v>0</v>
      </c>
      <c r="M466" s="230">
        <f t="shared" ca="1" si="117"/>
        <v>0</v>
      </c>
      <c r="N466" s="230">
        <f t="shared" ca="1" si="118"/>
        <v>0</v>
      </c>
      <c r="O466" s="231">
        <f t="shared" ca="1" si="119"/>
        <v>0</v>
      </c>
      <c r="P466" s="232">
        <f t="shared" ca="1" si="120"/>
        <v>0</v>
      </c>
      <c r="Q466" s="233">
        <f t="shared" ca="1" si="110"/>
        <v>0</v>
      </c>
      <c r="R466" s="233">
        <f ca="1">IF(LEN(B466)&gt;0,'11'!R466-'11'!Q466,"")</f>
        <v>0</v>
      </c>
      <c r="S466" s="234"/>
      <c r="T466" s="34"/>
      <c r="U466" s="34"/>
      <c r="V466" s="34"/>
      <c r="W466" s="34"/>
      <c r="X466" s="34"/>
      <c r="Y466" s="34"/>
      <c r="AB466" s="167">
        <f>ROW()</f>
        <v>466</v>
      </c>
      <c r="AC466" s="168">
        <f t="shared" ca="1" si="69"/>
        <v>0</v>
      </c>
      <c r="AD466" s="168">
        <f t="shared" ca="1" si="70"/>
        <v>0</v>
      </c>
      <c r="AE466" s="169" t="str">
        <f t="shared" ca="1" si="111"/>
        <v>-</v>
      </c>
      <c r="AF466" s="168" t="str">
        <f t="shared" ca="1" si="112"/>
        <v>-</v>
      </c>
      <c r="AG466" s="169" t="str">
        <f t="shared" ca="1" si="113"/>
        <v>-</v>
      </c>
      <c r="AH466" s="168" t="str">
        <f t="shared" ca="1" si="114"/>
        <v>-</v>
      </c>
      <c r="AI466" s="168">
        <f t="shared" ca="1" si="115"/>
        <v>0</v>
      </c>
      <c r="AJ466" s="170">
        <f t="shared" ca="1" si="116"/>
        <v>0</v>
      </c>
      <c r="AK466" s="168">
        <f t="shared" ca="1" si="71"/>
        <v>0</v>
      </c>
      <c r="AL466" s="168">
        <f t="shared" ca="1" si="72"/>
        <v>0</v>
      </c>
    </row>
    <row r="467" spans="1:38" ht="27" customHeight="1" x14ac:dyDescent="0.2">
      <c r="A467" s="56">
        <v>452</v>
      </c>
      <c r="B467" s="309" t="str">
        <f t="shared" ca="1" si="66"/>
        <v>A452</v>
      </c>
      <c r="C467" s="309"/>
      <c r="D467" s="57" t="str">
        <f t="shared" ca="1" si="67"/>
        <v/>
      </c>
      <c r="E467" s="59" t="str">
        <f t="shared" ca="1" si="68"/>
        <v/>
      </c>
      <c r="F467" s="215">
        <f ca="1">IF(LEN(B467)&gt;0,'OBRAČUNANA OSNOVNA PLAČA'!L461,"")</f>
        <v>0</v>
      </c>
      <c r="G467" s="60"/>
      <c r="H467" s="60"/>
      <c r="I467" s="60"/>
      <c r="J467" s="60"/>
      <c r="K467" s="60"/>
      <c r="L467" s="229">
        <f t="shared" si="109"/>
        <v>0</v>
      </c>
      <c r="M467" s="230">
        <f t="shared" ca="1" si="117"/>
        <v>0</v>
      </c>
      <c r="N467" s="230">
        <f t="shared" ca="1" si="118"/>
        <v>0</v>
      </c>
      <c r="O467" s="231">
        <f t="shared" ca="1" si="119"/>
        <v>0</v>
      </c>
      <c r="P467" s="232">
        <f t="shared" ca="1" si="120"/>
        <v>0</v>
      </c>
      <c r="Q467" s="233">
        <f t="shared" ca="1" si="110"/>
        <v>0</v>
      </c>
      <c r="R467" s="233">
        <f ca="1">IF(LEN(B467)&gt;0,'11'!R467-'11'!Q467,"")</f>
        <v>0</v>
      </c>
      <c r="S467" s="234"/>
      <c r="T467" s="34"/>
      <c r="U467" s="34"/>
      <c r="V467" s="34"/>
      <c r="W467" s="34"/>
      <c r="X467" s="34"/>
      <c r="Y467" s="34"/>
      <c r="AB467" s="167">
        <f>ROW()</f>
        <v>467</v>
      </c>
      <c r="AC467" s="168">
        <f t="shared" ca="1" si="69"/>
        <v>0</v>
      </c>
      <c r="AD467" s="168">
        <f t="shared" ca="1" si="70"/>
        <v>0</v>
      </c>
      <c r="AE467" s="169" t="str">
        <f t="shared" ca="1" si="111"/>
        <v>-</v>
      </c>
      <c r="AF467" s="168" t="str">
        <f t="shared" ca="1" si="112"/>
        <v>-</v>
      </c>
      <c r="AG467" s="169" t="str">
        <f t="shared" ca="1" si="113"/>
        <v>-</v>
      </c>
      <c r="AH467" s="168" t="str">
        <f t="shared" ca="1" si="114"/>
        <v>-</v>
      </c>
      <c r="AI467" s="168">
        <f t="shared" ca="1" si="115"/>
        <v>0</v>
      </c>
      <c r="AJ467" s="170">
        <f t="shared" ca="1" si="116"/>
        <v>0</v>
      </c>
      <c r="AK467" s="168">
        <f t="shared" ca="1" si="71"/>
        <v>0</v>
      </c>
      <c r="AL467" s="168">
        <f t="shared" ca="1" si="72"/>
        <v>0</v>
      </c>
    </row>
    <row r="468" spans="1:38" ht="27" customHeight="1" x14ac:dyDescent="0.2">
      <c r="A468" s="56">
        <v>453</v>
      </c>
      <c r="B468" s="309" t="str">
        <f t="shared" ca="1" si="66"/>
        <v>A453</v>
      </c>
      <c r="C468" s="309"/>
      <c r="D468" s="57" t="str">
        <f t="shared" ca="1" si="67"/>
        <v/>
      </c>
      <c r="E468" s="59" t="str">
        <f t="shared" ca="1" si="68"/>
        <v/>
      </c>
      <c r="F468" s="215">
        <f ca="1">IF(LEN(B468)&gt;0,'OBRAČUNANA OSNOVNA PLAČA'!L462,"")</f>
        <v>0</v>
      </c>
      <c r="G468" s="60"/>
      <c r="H468" s="60"/>
      <c r="I468" s="60"/>
      <c r="J468" s="60"/>
      <c r="K468" s="60"/>
      <c r="L468" s="229">
        <f t="shared" si="109"/>
        <v>0</v>
      </c>
      <c r="M468" s="230">
        <f t="shared" ca="1" si="117"/>
        <v>0</v>
      </c>
      <c r="N468" s="230">
        <f t="shared" ca="1" si="118"/>
        <v>0</v>
      </c>
      <c r="O468" s="231">
        <f t="shared" ca="1" si="119"/>
        <v>0</v>
      </c>
      <c r="P468" s="232">
        <f t="shared" ca="1" si="120"/>
        <v>0</v>
      </c>
      <c r="Q468" s="233">
        <f t="shared" ca="1" si="110"/>
        <v>0</v>
      </c>
      <c r="R468" s="233">
        <f ca="1">IF(LEN(B468)&gt;0,'11'!R468-'11'!Q468,"")</f>
        <v>0</v>
      </c>
      <c r="S468" s="234"/>
      <c r="T468" s="34"/>
      <c r="U468" s="34"/>
      <c r="V468" s="34"/>
      <c r="W468" s="34"/>
      <c r="X468" s="34"/>
      <c r="Y468" s="34"/>
      <c r="AB468" s="167">
        <f>ROW()</f>
        <v>468</v>
      </c>
      <c r="AC468" s="168">
        <f t="shared" ca="1" si="69"/>
        <v>0</v>
      </c>
      <c r="AD468" s="168">
        <f t="shared" ca="1" si="70"/>
        <v>0</v>
      </c>
      <c r="AE468" s="169" t="str">
        <f t="shared" ca="1" si="111"/>
        <v>-</v>
      </c>
      <c r="AF468" s="168" t="str">
        <f t="shared" ca="1" si="112"/>
        <v>-</v>
      </c>
      <c r="AG468" s="169" t="str">
        <f t="shared" ca="1" si="113"/>
        <v>-</v>
      </c>
      <c r="AH468" s="168" t="str">
        <f t="shared" ca="1" si="114"/>
        <v>-</v>
      </c>
      <c r="AI468" s="168">
        <f t="shared" ca="1" si="115"/>
        <v>0</v>
      </c>
      <c r="AJ468" s="170">
        <f t="shared" ca="1" si="116"/>
        <v>0</v>
      </c>
      <c r="AK468" s="168">
        <f t="shared" ca="1" si="71"/>
        <v>0</v>
      </c>
      <c r="AL468" s="168">
        <f t="shared" ca="1" si="72"/>
        <v>0</v>
      </c>
    </row>
    <row r="469" spans="1:38" ht="27" customHeight="1" x14ac:dyDescent="0.2">
      <c r="A469" s="56">
        <v>454</v>
      </c>
      <c r="B469" s="309" t="str">
        <f t="shared" ca="1" si="66"/>
        <v>A454</v>
      </c>
      <c r="C469" s="309"/>
      <c r="D469" s="57" t="str">
        <f t="shared" ca="1" si="67"/>
        <v/>
      </c>
      <c r="E469" s="59" t="str">
        <f t="shared" ca="1" si="68"/>
        <v/>
      </c>
      <c r="F469" s="215">
        <f ca="1">IF(LEN(B469)&gt;0,'OBRAČUNANA OSNOVNA PLAČA'!L463,"")</f>
        <v>0</v>
      </c>
      <c r="G469" s="60"/>
      <c r="H469" s="60"/>
      <c r="I469" s="60"/>
      <c r="J469" s="60"/>
      <c r="K469" s="60"/>
      <c r="L469" s="229">
        <f t="shared" si="109"/>
        <v>0</v>
      </c>
      <c r="M469" s="230">
        <f t="shared" ca="1" si="117"/>
        <v>0</v>
      </c>
      <c r="N469" s="230">
        <f t="shared" ca="1" si="118"/>
        <v>0</v>
      </c>
      <c r="O469" s="231">
        <f t="shared" ca="1" si="119"/>
        <v>0</v>
      </c>
      <c r="P469" s="232">
        <f t="shared" ca="1" si="120"/>
        <v>0</v>
      </c>
      <c r="Q469" s="233">
        <f t="shared" ca="1" si="110"/>
        <v>0</v>
      </c>
      <c r="R469" s="233">
        <f ca="1">IF(LEN(B469)&gt;0,'11'!R469-'11'!Q469,"")</f>
        <v>0</v>
      </c>
      <c r="S469" s="234"/>
      <c r="T469" s="34"/>
      <c r="U469" s="34"/>
      <c r="V469" s="34"/>
      <c r="W469" s="34"/>
      <c r="X469" s="34"/>
      <c r="Y469" s="34"/>
      <c r="AB469" s="167">
        <f>ROW()</f>
        <v>469</v>
      </c>
      <c r="AC469" s="168">
        <f t="shared" ca="1" si="69"/>
        <v>0</v>
      </c>
      <c r="AD469" s="168">
        <f t="shared" ca="1" si="70"/>
        <v>0</v>
      </c>
      <c r="AE469" s="169" t="str">
        <f t="shared" ca="1" si="111"/>
        <v>-</v>
      </c>
      <c r="AF469" s="168" t="str">
        <f t="shared" ca="1" si="112"/>
        <v>-</v>
      </c>
      <c r="AG469" s="169" t="str">
        <f t="shared" ca="1" si="113"/>
        <v>-</v>
      </c>
      <c r="AH469" s="168" t="str">
        <f t="shared" ca="1" si="114"/>
        <v>-</v>
      </c>
      <c r="AI469" s="168">
        <f t="shared" ca="1" si="115"/>
        <v>0</v>
      </c>
      <c r="AJ469" s="170">
        <f t="shared" ca="1" si="116"/>
        <v>0</v>
      </c>
      <c r="AK469" s="168">
        <f t="shared" ca="1" si="71"/>
        <v>0</v>
      </c>
      <c r="AL469" s="168">
        <f t="shared" ca="1" si="72"/>
        <v>0</v>
      </c>
    </row>
    <row r="470" spans="1:38" ht="27" customHeight="1" x14ac:dyDescent="0.2">
      <c r="A470" s="56">
        <v>455</v>
      </c>
      <c r="B470" s="309" t="str">
        <f t="shared" ca="1" si="66"/>
        <v>A455</v>
      </c>
      <c r="C470" s="309"/>
      <c r="D470" s="57" t="str">
        <f t="shared" ca="1" si="67"/>
        <v/>
      </c>
      <c r="E470" s="59" t="str">
        <f t="shared" ca="1" si="68"/>
        <v/>
      </c>
      <c r="F470" s="215">
        <f ca="1">IF(LEN(B470)&gt;0,'OBRAČUNANA OSNOVNA PLAČA'!L464,"")</f>
        <v>0</v>
      </c>
      <c r="G470" s="60"/>
      <c r="H470" s="60"/>
      <c r="I470" s="60"/>
      <c r="J470" s="60"/>
      <c r="K470" s="60"/>
      <c r="L470" s="229">
        <f t="shared" si="109"/>
        <v>0</v>
      </c>
      <c r="M470" s="230">
        <f t="shared" ca="1" si="117"/>
        <v>0</v>
      </c>
      <c r="N470" s="230">
        <f t="shared" ca="1" si="118"/>
        <v>0</v>
      </c>
      <c r="O470" s="231">
        <f t="shared" ca="1" si="119"/>
        <v>0</v>
      </c>
      <c r="P470" s="232">
        <f t="shared" ca="1" si="120"/>
        <v>0</v>
      </c>
      <c r="Q470" s="233">
        <f t="shared" ca="1" si="110"/>
        <v>0</v>
      </c>
      <c r="R470" s="233">
        <f ca="1">IF(LEN(B470)&gt;0,'11'!R470-'11'!Q470,"")</f>
        <v>0</v>
      </c>
      <c r="S470" s="234"/>
      <c r="T470" s="34"/>
      <c r="U470" s="34"/>
      <c r="V470" s="34"/>
      <c r="W470" s="34"/>
      <c r="X470" s="34"/>
      <c r="Y470" s="34"/>
      <c r="AB470" s="167">
        <f>ROW()</f>
        <v>470</v>
      </c>
      <c r="AC470" s="168">
        <f t="shared" ca="1" si="69"/>
        <v>0</v>
      </c>
      <c r="AD470" s="168">
        <f t="shared" ca="1" si="70"/>
        <v>0</v>
      </c>
      <c r="AE470" s="169" t="str">
        <f t="shared" ca="1" si="111"/>
        <v>-</v>
      </c>
      <c r="AF470" s="168" t="str">
        <f t="shared" ca="1" si="112"/>
        <v>-</v>
      </c>
      <c r="AG470" s="169" t="str">
        <f t="shared" ca="1" si="113"/>
        <v>-</v>
      </c>
      <c r="AH470" s="168" t="str">
        <f t="shared" ca="1" si="114"/>
        <v>-</v>
      </c>
      <c r="AI470" s="168">
        <f t="shared" ca="1" si="115"/>
        <v>0</v>
      </c>
      <c r="AJ470" s="170">
        <f t="shared" ca="1" si="116"/>
        <v>0</v>
      </c>
      <c r="AK470" s="168">
        <f t="shared" ca="1" si="71"/>
        <v>0</v>
      </c>
      <c r="AL470" s="168">
        <f t="shared" ca="1" si="72"/>
        <v>0</v>
      </c>
    </row>
    <row r="471" spans="1:38" ht="27" customHeight="1" x14ac:dyDescent="0.2">
      <c r="A471" s="56">
        <v>456</v>
      </c>
      <c r="B471" s="309" t="str">
        <f t="shared" ca="1" si="66"/>
        <v>A456</v>
      </c>
      <c r="C471" s="309"/>
      <c r="D471" s="57" t="str">
        <f t="shared" ca="1" si="67"/>
        <v/>
      </c>
      <c r="E471" s="59" t="str">
        <f t="shared" ca="1" si="68"/>
        <v/>
      </c>
      <c r="F471" s="215">
        <f ca="1">IF(LEN(B471)&gt;0,'OBRAČUNANA OSNOVNA PLAČA'!L465,"")</f>
        <v>0</v>
      </c>
      <c r="G471" s="60"/>
      <c r="H471" s="60"/>
      <c r="I471" s="60"/>
      <c r="J471" s="60"/>
      <c r="K471" s="60"/>
      <c r="L471" s="229">
        <f t="shared" si="109"/>
        <v>0</v>
      </c>
      <c r="M471" s="230">
        <f t="shared" ca="1" si="117"/>
        <v>0</v>
      </c>
      <c r="N471" s="230">
        <f t="shared" ca="1" si="118"/>
        <v>0</v>
      </c>
      <c r="O471" s="231">
        <f t="shared" ca="1" si="119"/>
        <v>0</v>
      </c>
      <c r="P471" s="232">
        <f t="shared" ca="1" si="120"/>
        <v>0</v>
      </c>
      <c r="Q471" s="233">
        <f t="shared" ca="1" si="110"/>
        <v>0</v>
      </c>
      <c r="R471" s="233">
        <f ca="1">IF(LEN(B471)&gt;0,'11'!R471-'11'!Q471,"")</f>
        <v>0</v>
      </c>
      <c r="S471" s="234"/>
      <c r="T471" s="34"/>
      <c r="U471" s="34"/>
      <c r="V471" s="34"/>
      <c r="W471" s="34"/>
      <c r="X471" s="34"/>
      <c r="Y471" s="34"/>
      <c r="AB471" s="167">
        <f>ROW()</f>
        <v>471</v>
      </c>
      <c r="AC471" s="168">
        <f t="shared" ca="1" si="69"/>
        <v>0</v>
      </c>
      <c r="AD471" s="168">
        <f t="shared" ca="1" si="70"/>
        <v>0</v>
      </c>
      <c r="AE471" s="169" t="str">
        <f t="shared" ca="1" si="111"/>
        <v>-</v>
      </c>
      <c r="AF471" s="168" t="str">
        <f t="shared" ca="1" si="112"/>
        <v>-</v>
      </c>
      <c r="AG471" s="169" t="str">
        <f t="shared" ca="1" si="113"/>
        <v>-</v>
      </c>
      <c r="AH471" s="168" t="str">
        <f t="shared" ca="1" si="114"/>
        <v>-</v>
      </c>
      <c r="AI471" s="168">
        <f t="shared" ca="1" si="115"/>
        <v>0</v>
      </c>
      <c r="AJ471" s="170">
        <f t="shared" ca="1" si="116"/>
        <v>0</v>
      </c>
      <c r="AK471" s="168">
        <f t="shared" ca="1" si="71"/>
        <v>0</v>
      </c>
      <c r="AL471" s="168">
        <f t="shared" ca="1" si="72"/>
        <v>0</v>
      </c>
    </row>
    <row r="472" spans="1:38" ht="27" customHeight="1" x14ac:dyDescent="0.2">
      <c r="A472" s="56">
        <v>457</v>
      </c>
      <c r="B472" s="309" t="str">
        <f t="shared" ca="1" si="66"/>
        <v>A457</v>
      </c>
      <c r="C472" s="309"/>
      <c r="D472" s="57" t="str">
        <f t="shared" ca="1" si="67"/>
        <v/>
      </c>
      <c r="E472" s="59" t="str">
        <f t="shared" ca="1" si="68"/>
        <v/>
      </c>
      <c r="F472" s="215">
        <f ca="1">IF(LEN(B472)&gt;0,'OBRAČUNANA OSNOVNA PLAČA'!L466,"")</f>
        <v>0</v>
      </c>
      <c r="G472" s="60"/>
      <c r="H472" s="60"/>
      <c r="I472" s="60"/>
      <c r="J472" s="60"/>
      <c r="K472" s="60"/>
      <c r="L472" s="229">
        <f t="shared" si="109"/>
        <v>0</v>
      </c>
      <c r="M472" s="230">
        <f t="shared" ca="1" si="117"/>
        <v>0</v>
      </c>
      <c r="N472" s="230">
        <f t="shared" ca="1" si="118"/>
        <v>0</v>
      </c>
      <c r="O472" s="231">
        <f t="shared" ca="1" si="119"/>
        <v>0</v>
      </c>
      <c r="P472" s="232">
        <f t="shared" ca="1" si="120"/>
        <v>0</v>
      </c>
      <c r="Q472" s="233">
        <f t="shared" ca="1" si="110"/>
        <v>0</v>
      </c>
      <c r="R472" s="233">
        <f ca="1">IF(LEN(B472)&gt;0,'11'!R472-'11'!Q472,"")</f>
        <v>0</v>
      </c>
      <c r="S472" s="234"/>
      <c r="T472" s="34"/>
      <c r="U472" s="34"/>
      <c r="V472" s="34"/>
      <c r="W472" s="34"/>
      <c r="X472" s="34"/>
      <c r="Y472" s="34"/>
      <c r="AB472" s="167">
        <f>ROW()</f>
        <v>472</v>
      </c>
      <c r="AC472" s="168">
        <f t="shared" ca="1" si="69"/>
        <v>0</v>
      </c>
      <c r="AD472" s="168">
        <f t="shared" ca="1" si="70"/>
        <v>0</v>
      </c>
      <c r="AE472" s="169" t="str">
        <f t="shared" ca="1" si="111"/>
        <v>-</v>
      </c>
      <c r="AF472" s="168" t="str">
        <f t="shared" ca="1" si="112"/>
        <v>-</v>
      </c>
      <c r="AG472" s="169" t="str">
        <f t="shared" ca="1" si="113"/>
        <v>-</v>
      </c>
      <c r="AH472" s="168" t="str">
        <f t="shared" ca="1" si="114"/>
        <v>-</v>
      </c>
      <c r="AI472" s="168">
        <f t="shared" ca="1" si="115"/>
        <v>0</v>
      </c>
      <c r="AJ472" s="170">
        <f t="shared" ca="1" si="116"/>
        <v>0</v>
      </c>
      <c r="AK472" s="168">
        <f t="shared" ca="1" si="71"/>
        <v>0</v>
      </c>
      <c r="AL472" s="168">
        <f t="shared" ca="1" si="72"/>
        <v>0</v>
      </c>
    </row>
    <row r="473" spans="1:38" ht="27" customHeight="1" x14ac:dyDescent="0.2">
      <c r="A473" s="56">
        <v>458</v>
      </c>
      <c r="B473" s="309" t="str">
        <f t="shared" ca="1" si="66"/>
        <v>A458</v>
      </c>
      <c r="C473" s="309"/>
      <c r="D473" s="57" t="str">
        <f t="shared" ca="1" si="67"/>
        <v/>
      </c>
      <c r="E473" s="59" t="str">
        <f t="shared" ca="1" si="68"/>
        <v/>
      </c>
      <c r="F473" s="215">
        <f ca="1">IF(LEN(B473)&gt;0,'OBRAČUNANA OSNOVNA PLAČA'!L467,"")</f>
        <v>0</v>
      </c>
      <c r="G473" s="60"/>
      <c r="H473" s="60"/>
      <c r="I473" s="60"/>
      <c r="J473" s="60"/>
      <c r="K473" s="60"/>
      <c r="L473" s="229">
        <f t="shared" si="109"/>
        <v>0</v>
      </c>
      <c r="M473" s="230">
        <f t="shared" ca="1" si="117"/>
        <v>0</v>
      </c>
      <c r="N473" s="230">
        <f t="shared" ca="1" si="118"/>
        <v>0</v>
      </c>
      <c r="O473" s="231">
        <f t="shared" ca="1" si="119"/>
        <v>0</v>
      </c>
      <c r="P473" s="232">
        <f t="shared" ca="1" si="120"/>
        <v>0</v>
      </c>
      <c r="Q473" s="233">
        <f t="shared" ca="1" si="110"/>
        <v>0</v>
      </c>
      <c r="R473" s="233">
        <f ca="1">IF(LEN(B473)&gt;0,'11'!R473-'11'!Q473,"")</f>
        <v>0</v>
      </c>
      <c r="S473" s="234"/>
      <c r="T473" s="34"/>
      <c r="U473" s="34"/>
      <c r="V473" s="34"/>
      <c r="W473" s="34"/>
      <c r="X473" s="34"/>
      <c r="Y473" s="34"/>
      <c r="AB473" s="167">
        <f>ROW()</f>
        <v>473</v>
      </c>
      <c r="AC473" s="168">
        <f t="shared" ca="1" si="69"/>
        <v>0</v>
      </c>
      <c r="AD473" s="168">
        <f t="shared" ca="1" si="70"/>
        <v>0</v>
      </c>
      <c r="AE473" s="169" t="str">
        <f t="shared" ca="1" si="111"/>
        <v>-</v>
      </c>
      <c r="AF473" s="168" t="str">
        <f t="shared" ca="1" si="112"/>
        <v>-</v>
      </c>
      <c r="AG473" s="169" t="str">
        <f t="shared" ca="1" si="113"/>
        <v>-</v>
      </c>
      <c r="AH473" s="168" t="str">
        <f t="shared" ca="1" si="114"/>
        <v>-</v>
      </c>
      <c r="AI473" s="168">
        <f t="shared" ca="1" si="115"/>
        <v>0</v>
      </c>
      <c r="AJ473" s="170">
        <f t="shared" ca="1" si="116"/>
        <v>0</v>
      </c>
      <c r="AK473" s="168">
        <f t="shared" ca="1" si="71"/>
        <v>0</v>
      </c>
      <c r="AL473" s="168">
        <f t="shared" ca="1" si="72"/>
        <v>0</v>
      </c>
    </row>
    <row r="474" spans="1:38" ht="27" customHeight="1" x14ac:dyDescent="0.2">
      <c r="A474" s="56">
        <v>459</v>
      </c>
      <c r="B474" s="309" t="str">
        <f t="shared" ca="1" si="66"/>
        <v>A459</v>
      </c>
      <c r="C474" s="309"/>
      <c r="D474" s="57" t="str">
        <f t="shared" ca="1" si="67"/>
        <v/>
      </c>
      <c r="E474" s="59" t="str">
        <f t="shared" ca="1" si="68"/>
        <v/>
      </c>
      <c r="F474" s="215">
        <f ca="1">IF(LEN(B474)&gt;0,'OBRAČUNANA OSNOVNA PLAČA'!L468,"")</f>
        <v>0</v>
      </c>
      <c r="G474" s="60"/>
      <c r="H474" s="60"/>
      <c r="I474" s="60"/>
      <c r="J474" s="60"/>
      <c r="K474" s="60"/>
      <c r="L474" s="229">
        <f t="shared" si="109"/>
        <v>0</v>
      </c>
      <c r="M474" s="230">
        <f t="shared" ca="1" si="117"/>
        <v>0</v>
      </c>
      <c r="N474" s="230">
        <f t="shared" ca="1" si="118"/>
        <v>0</v>
      </c>
      <c r="O474" s="231">
        <f t="shared" ca="1" si="119"/>
        <v>0</v>
      </c>
      <c r="P474" s="232">
        <f t="shared" ca="1" si="120"/>
        <v>0</v>
      </c>
      <c r="Q474" s="233">
        <f t="shared" ca="1" si="110"/>
        <v>0</v>
      </c>
      <c r="R474" s="233">
        <f ca="1">IF(LEN(B474)&gt;0,'11'!R474-'11'!Q474,"")</f>
        <v>0</v>
      </c>
      <c r="S474" s="234"/>
      <c r="T474" s="34"/>
      <c r="U474" s="34"/>
      <c r="V474" s="34"/>
      <c r="W474" s="34"/>
      <c r="X474" s="34"/>
      <c r="Y474" s="34"/>
      <c r="AB474" s="167">
        <f>ROW()</f>
        <v>474</v>
      </c>
      <c r="AC474" s="168">
        <f t="shared" ca="1" si="69"/>
        <v>0</v>
      </c>
      <c r="AD474" s="168">
        <f t="shared" ca="1" si="70"/>
        <v>0</v>
      </c>
      <c r="AE474" s="169" t="str">
        <f t="shared" ca="1" si="111"/>
        <v>-</v>
      </c>
      <c r="AF474" s="168" t="str">
        <f t="shared" ca="1" si="112"/>
        <v>-</v>
      </c>
      <c r="AG474" s="169" t="str">
        <f t="shared" ca="1" si="113"/>
        <v>-</v>
      </c>
      <c r="AH474" s="168" t="str">
        <f t="shared" ca="1" si="114"/>
        <v>-</v>
      </c>
      <c r="AI474" s="168">
        <f t="shared" ca="1" si="115"/>
        <v>0</v>
      </c>
      <c r="AJ474" s="170">
        <f t="shared" ca="1" si="116"/>
        <v>0</v>
      </c>
      <c r="AK474" s="168">
        <f t="shared" ca="1" si="71"/>
        <v>0</v>
      </c>
      <c r="AL474" s="168">
        <f t="shared" ca="1" si="72"/>
        <v>0</v>
      </c>
    </row>
    <row r="475" spans="1:38" ht="27" customHeight="1" x14ac:dyDescent="0.2">
      <c r="A475" s="56">
        <v>460</v>
      </c>
      <c r="B475" s="309" t="str">
        <f t="shared" ca="1" si="66"/>
        <v>A460</v>
      </c>
      <c r="C475" s="309"/>
      <c r="D475" s="57" t="str">
        <f t="shared" ca="1" si="67"/>
        <v/>
      </c>
      <c r="E475" s="59" t="str">
        <f t="shared" ca="1" si="68"/>
        <v/>
      </c>
      <c r="F475" s="215">
        <f ca="1">IF(LEN(B475)&gt;0,'OBRAČUNANA OSNOVNA PLAČA'!L469,"")</f>
        <v>0</v>
      </c>
      <c r="G475" s="60"/>
      <c r="H475" s="60"/>
      <c r="I475" s="60"/>
      <c r="J475" s="60"/>
      <c r="K475" s="60"/>
      <c r="L475" s="229">
        <f t="shared" si="109"/>
        <v>0</v>
      </c>
      <c r="M475" s="230">
        <f t="shared" ca="1" si="117"/>
        <v>0</v>
      </c>
      <c r="N475" s="230">
        <f t="shared" ca="1" si="118"/>
        <v>0</v>
      </c>
      <c r="O475" s="231">
        <f t="shared" ca="1" si="119"/>
        <v>0</v>
      </c>
      <c r="P475" s="232">
        <f t="shared" ca="1" si="120"/>
        <v>0</v>
      </c>
      <c r="Q475" s="233">
        <f t="shared" ca="1" si="110"/>
        <v>0</v>
      </c>
      <c r="R475" s="233">
        <f ca="1">IF(LEN(B475)&gt;0,'11'!R475-'11'!Q475,"")</f>
        <v>0</v>
      </c>
      <c r="S475" s="234"/>
      <c r="T475" s="34"/>
      <c r="U475" s="34"/>
      <c r="V475" s="34"/>
      <c r="W475" s="34"/>
      <c r="X475" s="34"/>
      <c r="Y475" s="34"/>
      <c r="AB475" s="167">
        <f>ROW()</f>
        <v>475</v>
      </c>
      <c r="AC475" s="168">
        <f t="shared" ca="1" si="69"/>
        <v>0</v>
      </c>
      <c r="AD475" s="168">
        <f t="shared" ca="1" si="70"/>
        <v>0</v>
      </c>
      <c r="AE475" s="169" t="str">
        <f t="shared" ca="1" si="111"/>
        <v>-</v>
      </c>
      <c r="AF475" s="168" t="str">
        <f t="shared" ca="1" si="112"/>
        <v>-</v>
      </c>
      <c r="AG475" s="169" t="str">
        <f t="shared" ca="1" si="113"/>
        <v>-</v>
      </c>
      <c r="AH475" s="168" t="str">
        <f t="shared" ca="1" si="114"/>
        <v>-</v>
      </c>
      <c r="AI475" s="168">
        <f t="shared" ca="1" si="115"/>
        <v>0</v>
      </c>
      <c r="AJ475" s="170">
        <f t="shared" ca="1" si="116"/>
        <v>0</v>
      </c>
      <c r="AK475" s="168">
        <f t="shared" ca="1" si="71"/>
        <v>0</v>
      </c>
      <c r="AL475" s="168">
        <f t="shared" ca="1" si="72"/>
        <v>0</v>
      </c>
    </row>
    <row r="476" spans="1:38" ht="27" customHeight="1" x14ac:dyDescent="0.2">
      <c r="A476" s="56">
        <v>461</v>
      </c>
      <c r="B476" s="309" t="str">
        <f t="shared" ca="1" si="66"/>
        <v>A461</v>
      </c>
      <c r="C476" s="309"/>
      <c r="D476" s="57" t="str">
        <f t="shared" ca="1" si="67"/>
        <v/>
      </c>
      <c r="E476" s="59" t="str">
        <f t="shared" ca="1" si="68"/>
        <v/>
      </c>
      <c r="F476" s="215">
        <f ca="1">IF(LEN(B476)&gt;0,'OBRAČUNANA OSNOVNA PLAČA'!L470,"")</f>
        <v>0</v>
      </c>
      <c r="G476" s="60"/>
      <c r="H476" s="60"/>
      <c r="I476" s="60"/>
      <c r="J476" s="60"/>
      <c r="K476" s="60"/>
      <c r="L476" s="229">
        <f t="shared" si="109"/>
        <v>0</v>
      </c>
      <c r="M476" s="230">
        <f t="shared" ca="1" si="117"/>
        <v>0</v>
      </c>
      <c r="N476" s="230">
        <f t="shared" ca="1" si="118"/>
        <v>0</v>
      </c>
      <c r="O476" s="231">
        <f t="shared" ca="1" si="119"/>
        <v>0</v>
      </c>
      <c r="P476" s="232">
        <f t="shared" ca="1" si="120"/>
        <v>0</v>
      </c>
      <c r="Q476" s="233">
        <f t="shared" ca="1" si="110"/>
        <v>0</v>
      </c>
      <c r="R476" s="233">
        <f ca="1">IF(LEN(B476)&gt;0,'11'!R476-'11'!Q476,"")</f>
        <v>0</v>
      </c>
      <c r="S476" s="234"/>
      <c r="T476" s="34"/>
      <c r="U476" s="34"/>
      <c r="V476" s="34"/>
      <c r="W476" s="34"/>
      <c r="X476" s="34"/>
      <c r="Y476" s="34"/>
      <c r="AB476" s="167">
        <f>ROW()</f>
        <v>476</v>
      </c>
      <c r="AC476" s="168">
        <f t="shared" ca="1" si="69"/>
        <v>0</v>
      </c>
      <c r="AD476" s="168">
        <f t="shared" ca="1" si="70"/>
        <v>0</v>
      </c>
      <c r="AE476" s="169" t="str">
        <f t="shared" ca="1" si="111"/>
        <v>-</v>
      </c>
      <c r="AF476" s="168" t="str">
        <f t="shared" ca="1" si="112"/>
        <v>-</v>
      </c>
      <c r="AG476" s="169" t="str">
        <f t="shared" ca="1" si="113"/>
        <v>-</v>
      </c>
      <c r="AH476" s="168" t="str">
        <f t="shared" ca="1" si="114"/>
        <v>-</v>
      </c>
      <c r="AI476" s="168">
        <f t="shared" ca="1" si="115"/>
        <v>0</v>
      </c>
      <c r="AJ476" s="170">
        <f t="shared" ca="1" si="116"/>
        <v>0</v>
      </c>
      <c r="AK476" s="168">
        <f t="shared" ca="1" si="71"/>
        <v>0</v>
      </c>
      <c r="AL476" s="168">
        <f t="shared" ca="1" si="72"/>
        <v>0</v>
      </c>
    </row>
    <row r="477" spans="1:38" ht="27" customHeight="1" x14ac:dyDescent="0.2">
      <c r="A477" s="56">
        <v>462</v>
      </c>
      <c r="B477" s="309" t="str">
        <f t="shared" ca="1" si="66"/>
        <v>A462</v>
      </c>
      <c r="C477" s="309"/>
      <c r="D477" s="57" t="str">
        <f t="shared" ca="1" si="67"/>
        <v/>
      </c>
      <c r="E477" s="59" t="str">
        <f t="shared" ca="1" si="68"/>
        <v/>
      </c>
      <c r="F477" s="215">
        <f ca="1">IF(LEN(B477)&gt;0,'OBRAČUNANA OSNOVNA PLAČA'!L471,"")</f>
        <v>0</v>
      </c>
      <c r="G477" s="60"/>
      <c r="H477" s="60"/>
      <c r="I477" s="60"/>
      <c r="J477" s="60"/>
      <c r="K477" s="60"/>
      <c r="L477" s="229">
        <f t="shared" si="109"/>
        <v>0</v>
      </c>
      <c r="M477" s="230">
        <f t="shared" ca="1" si="117"/>
        <v>0</v>
      </c>
      <c r="N477" s="230">
        <f t="shared" ca="1" si="118"/>
        <v>0</v>
      </c>
      <c r="O477" s="231">
        <f t="shared" ca="1" si="119"/>
        <v>0</v>
      </c>
      <c r="P477" s="232">
        <f t="shared" ca="1" si="120"/>
        <v>0</v>
      </c>
      <c r="Q477" s="233">
        <f t="shared" ca="1" si="110"/>
        <v>0</v>
      </c>
      <c r="R477" s="233">
        <f ca="1">IF(LEN(B477)&gt;0,'11'!R477-'11'!Q477,"")</f>
        <v>0</v>
      </c>
      <c r="S477" s="234"/>
      <c r="T477" s="34"/>
      <c r="U477" s="34"/>
      <c r="V477" s="34"/>
      <c r="W477" s="34"/>
      <c r="X477" s="34"/>
      <c r="Y477" s="34"/>
      <c r="AB477" s="167">
        <f>ROW()</f>
        <v>477</v>
      </c>
      <c r="AC477" s="168">
        <f t="shared" ca="1" si="69"/>
        <v>0</v>
      </c>
      <c r="AD477" s="168">
        <f t="shared" ca="1" si="70"/>
        <v>0</v>
      </c>
      <c r="AE477" s="169" t="str">
        <f t="shared" ca="1" si="111"/>
        <v>-</v>
      </c>
      <c r="AF477" s="168" t="str">
        <f t="shared" ca="1" si="112"/>
        <v>-</v>
      </c>
      <c r="AG477" s="169" t="str">
        <f t="shared" ca="1" si="113"/>
        <v>-</v>
      </c>
      <c r="AH477" s="168" t="str">
        <f t="shared" ca="1" si="114"/>
        <v>-</v>
      </c>
      <c r="AI477" s="168">
        <f t="shared" ca="1" si="115"/>
        <v>0</v>
      </c>
      <c r="AJ477" s="170">
        <f t="shared" ca="1" si="116"/>
        <v>0</v>
      </c>
      <c r="AK477" s="168">
        <f t="shared" ca="1" si="71"/>
        <v>0</v>
      </c>
      <c r="AL477" s="168">
        <f t="shared" ca="1" si="72"/>
        <v>0</v>
      </c>
    </row>
    <row r="478" spans="1:38" ht="27" customHeight="1" x14ac:dyDescent="0.2">
      <c r="A478" s="56">
        <v>463</v>
      </c>
      <c r="B478" s="309" t="str">
        <f t="shared" ca="1" si="66"/>
        <v>A463</v>
      </c>
      <c r="C478" s="309"/>
      <c r="D478" s="57" t="str">
        <f t="shared" ca="1" si="67"/>
        <v/>
      </c>
      <c r="E478" s="59" t="str">
        <f t="shared" ca="1" si="68"/>
        <v/>
      </c>
      <c r="F478" s="215">
        <f ca="1">IF(LEN(B478)&gt;0,'OBRAČUNANA OSNOVNA PLAČA'!L472,"")</f>
        <v>0</v>
      </c>
      <c r="G478" s="60"/>
      <c r="H478" s="60"/>
      <c r="I478" s="60"/>
      <c r="J478" s="60"/>
      <c r="K478" s="60"/>
      <c r="L478" s="229">
        <f t="shared" si="109"/>
        <v>0</v>
      </c>
      <c r="M478" s="230">
        <f t="shared" ca="1" si="117"/>
        <v>0</v>
      </c>
      <c r="N478" s="230">
        <f t="shared" ca="1" si="118"/>
        <v>0</v>
      </c>
      <c r="O478" s="231">
        <f t="shared" ca="1" si="119"/>
        <v>0</v>
      </c>
      <c r="P478" s="232">
        <f t="shared" ca="1" si="120"/>
        <v>0</v>
      </c>
      <c r="Q478" s="233">
        <f t="shared" ca="1" si="110"/>
        <v>0</v>
      </c>
      <c r="R478" s="233">
        <f ca="1">IF(LEN(B478)&gt;0,'11'!R478-'11'!Q478,"")</f>
        <v>0</v>
      </c>
      <c r="S478" s="234"/>
      <c r="T478" s="34"/>
      <c r="U478" s="34"/>
      <c r="V478" s="34"/>
      <c r="W478" s="34"/>
      <c r="X478" s="34"/>
      <c r="Y478" s="34"/>
      <c r="AB478" s="167">
        <f>ROW()</f>
        <v>478</v>
      </c>
      <c r="AC478" s="168">
        <f t="shared" ca="1" si="69"/>
        <v>0</v>
      </c>
      <c r="AD478" s="168">
        <f t="shared" ca="1" si="70"/>
        <v>0</v>
      </c>
      <c r="AE478" s="169" t="str">
        <f t="shared" ca="1" si="111"/>
        <v>-</v>
      </c>
      <c r="AF478" s="168" t="str">
        <f t="shared" ca="1" si="112"/>
        <v>-</v>
      </c>
      <c r="AG478" s="169" t="str">
        <f t="shared" ca="1" si="113"/>
        <v>-</v>
      </c>
      <c r="AH478" s="168" t="str">
        <f t="shared" ca="1" si="114"/>
        <v>-</v>
      </c>
      <c r="AI478" s="168">
        <f t="shared" ca="1" si="115"/>
        <v>0</v>
      </c>
      <c r="AJ478" s="170">
        <f t="shared" ca="1" si="116"/>
        <v>0</v>
      </c>
      <c r="AK478" s="168">
        <f t="shared" ca="1" si="71"/>
        <v>0</v>
      </c>
      <c r="AL478" s="168">
        <f t="shared" ca="1" si="72"/>
        <v>0</v>
      </c>
    </row>
    <row r="479" spans="1:38" ht="27" customHeight="1" x14ac:dyDescent="0.2">
      <c r="A479" s="56">
        <v>464</v>
      </c>
      <c r="B479" s="309" t="str">
        <f t="shared" ca="1" si="66"/>
        <v>A464</v>
      </c>
      <c r="C479" s="309"/>
      <c r="D479" s="57" t="str">
        <f t="shared" ca="1" si="67"/>
        <v/>
      </c>
      <c r="E479" s="59" t="str">
        <f t="shared" ca="1" si="68"/>
        <v/>
      </c>
      <c r="F479" s="215">
        <f ca="1">IF(LEN(B479)&gt;0,'OBRAČUNANA OSNOVNA PLAČA'!L473,"")</f>
        <v>0</v>
      </c>
      <c r="G479" s="60"/>
      <c r="H479" s="60"/>
      <c r="I479" s="60"/>
      <c r="J479" s="60"/>
      <c r="K479" s="60"/>
      <c r="L479" s="229">
        <f t="shared" si="109"/>
        <v>0</v>
      </c>
      <c r="M479" s="230">
        <f t="shared" ca="1" si="117"/>
        <v>0</v>
      </c>
      <c r="N479" s="230">
        <f t="shared" ca="1" si="118"/>
        <v>0</v>
      </c>
      <c r="O479" s="231">
        <f t="shared" ca="1" si="119"/>
        <v>0</v>
      </c>
      <c r="P479" s="232">
        <f t="shared" ca="1" si="120"/>
        <v>0</v>
      </c>
      <c r="Q479" s="233">
        <f t="shared" ca="1" si="110"/>
        <v>0</v>
      </c>
      <c r="R479" s="233">
        <f ca="1">IF(LEN(B479)&gt;0,'11'!R479-'11'!Q479,"")</f>
        <v>0</v>
      </c>
      <c r="S479" s="234"/>
      <c r="T479" s="34"/>
      <c r="U479" s="34"/>
      <c r="V479" s="34"/>
      <c r="W479" s="34"/>
      <c r="X479" s="34"/>
      <c r="Y479" s="34"/>
      <c r="AB479" s="167">
        <f>ROW()</f>
        <v>479</v>
      </c>
      <c r="AC479" s="168">
        <f t="shared" ca="1" si="69"/>
        <v>0</v>
      </c>
      <c r="AD479" s="168">
        <f t="shared" ca="1" si="70"/>
        <v>0</v>
      </c>
      <c r="AE479" s="169" t="str">
        <f t="shared" ca="1" si="111"/>
        <v>-</v>
      </c>
      <c r="AF479" s="168" t="str">
        <f t="shared" ca="1" si="112"/>
        <v>-</v>
      </c>
      <c r="AG479" s="169" t="str">
        <f t="shared" ca="1" si="113"/>
        <v>-</v>
      </c>
      <c r="AH479" s="168" t="str">
        <f t="shared" ca="1" si="114"/>
        <v>-</v>
      </c>
      <c r="AI479" s="168">
        <f t="shared" ca="1" si="115"/>
        <v>0</v>
      </c>
      <c r="AJ479" s="170">
        <f t="shared" ca="1" si="116"/>
        <v>0</v>
      </c>
      <c r="AK479" s="168">
        <f t="shared" ca="1" si="71"/>
        <v>0</v>
      </c>
      <c r="AL479" s="168">
        <f t="shared" ca="1" si="72"/>
        <v>0</v>
      </c>
    </row>
    <row r="480" spans="1:38" ht="27" customHeight="1" x14ac:dyDescent="0.2">
      <c r="A480" s="56">
        <v>465</v>
      </c>
      <c r="B480" s="309" t="str">
        <f t="shared" ca="1" si="66"/>
        <v>A465</v>
      </c>
      <c r="C480" s="309"/>
      <c r="D480" s="57" t="str">
        <f t="shared" ca="1" si="67"/>
        <v/>
      </c>
      <c r="E480" s="59" t="str">
        <f t="shared" ca="1" si="68"/>
        <v/>
      </c>
      <c r="F480" s="215">
        <f ca="1">IF(LEN(B480)&gt;0,'OBRAČUNANA OSNOVNA PLAČA'!L474,"")</f>
        <v>0</v>
      </c>
      <c r="G480" s="60"/>
      <c r="H480" s="60"/>
      <c r="I480" s="60"/>
      <c r="J480" s="60"/>
      <c r="K480" s="60"/>
      <c r="L480" s="229">
        <f t="shared" si="109"/>
        <v>0</v>
      </c>
      <c r="M480" s="230">
        <f t="shared" ca="1" si="117"/>
        <v>0</v>
      </c>
      <c r="N480" s="230">
        <f t="shared" ca="1" si="118"/>
        <v>0</v>
      </c>
      <c r="O480" s="231">
        <f t="shared" ca="1" si="119"/>
        <v>0</v>
      </c>
      <c r="P480" s="232">
        <f t="shared" ca="1" si="120"/>
        <v>0</v>
      </c>
      <c r="Q480" s="233">
        <f t="shared" ca="1" si="110"/>
        <v>0</v>
      </c>
      <c r="R480" s="233">
        <f ca="1">IF(LEN(B480)&gt;0,'11'!R480-'11'!Q480,"")</f>
        <v>0</v>
      </c>
      <c r="S480" s="234"/>
      <c r="T480" s="34"/>
      <c r="U480" s="34"/>
      <c r="V480" s="34"/>
      <c r="W480" s="34"/>
      <c r="X480" s="34"/>
      <c r="Y480" s="34"/>
      <c r="AB480" s="167">
        <f>ROW()</f>
        <v>480</v>
      </c>
      <c r="AC480" s="168">
        <f t="shared" ca="1" si="69"/>
        <v>0</v>
      </c>
      <c r="AD480" s="168">
        <f t="shared" ca="1" si="70"/>
        <v>0</v>
      </c>
      <c r="AE480" s="169" t="str">
        <f t="shared" ca="1" si="111"/>
        <v>-</v>
      </c>
      <c r="AF480" s="168" t="str">
        <f t="shared" ca="1" si="112"/>
        <v>-</v>
      </c>
      <c r="AG480" s="169" t="str">
        <f t="shared" ca="1" si="113"/>
        <v>-</v>
      </c>
      <c r="AH480" s="168" t="str">
        <f t="shared" ca="1" si="114"/>
        <v>-</v>
      </c>
      <c r="AI480" s="168">
        <f t="shared" ca="1" si="115"/>
        <v>0</v>
      </c>
      <c r="AJ480" s="170">
        <f t="shared" ca="1" si="116"/>
        <v>0</v>
      </c>
      <c r="AK480" s="168">
        <f t="shared" ca="1" si="71"/>
        <v>0</v>
      </c>
      <c r="AL480" s="168">
        <f t="shared" ca="1" si="72"/>
        <v>0</v>
      </c>
    </row>
    <row r="481" spans="1:38" ht="27" customHeight="1" x14ac:dyDescent="0.2">
      <c r="A481" s="56">
        <v>466</v>
      </c>
      <c r="B481" s="309" t="str">
        <f t="shared" ca="1" si="66"/>
        <v>A466</v>
      </c>
      <c r="C481" s="309"/>
      <c r="D481" s="57" t="str">
        <f t="shared" ca="1" si="67"/>
        <v/>
      </c>
      <c r="E481" s="59" t="str">
        <f t="shared" ca="1" si="68"/>
        <v/>
      </c>
      <c r="F481" s="215">
        <f ca="1">IF(LEN(B481)&gt;0,'OBRAČUNANA OSNOVNA PLAČA'!L475,"")</f>
        <v>0</v>
      </c>
      <c r="G481" s="60"/>
      <c r="H481" s="60"/>
      <c r="I481" s="60"/>
      <c r="J481" s="60"/>
      <c r="K481" s="60"/>
      <c r="L481" s="229">
        <f t="shared" si="109"/>
        <v>0</v>
      </c>
      <c r="M481" s="230">
        <f t="shared" ca="1" si="117"/>
        <v>0</v>
      </c>
      <c r="N481" s="230">
        <f t="shared" ca="1" si="118"/>
        <v>0</v>
      </c>
      <c r="O481" s="231">
        <f t="shared" ca="1" si="119"/>
        <v>0</v>
      </c>
      <c r="P481" s="232">
        <f t="shared" ca="1" si="120"/>
        <v>0</v>
      </c>
      <c r="Q481" s="233">
        <f t="shared" ca="1" si="110"/>
        <v>0</v>
      </c>
      <c r="R481" s="233">
        <f ca="1">IF(LEN(B481)&gt;0,'11'!R481-'11'!Q481,"")</f>
        <v>0</v>
      </c>
      <c r="S481" s="234"/>
      <c r="T481" s="34"/>
      <c r="U481" s="34"/>
      <c r="V481" s="34"/>
      <c r="W481" s="34"/>
      <c r="X481" s="34"/>
      <c r="Y481" s="34"/>
      <c r="AB481" s="167">
        <f>ROW()</f>
        <v>481</v>
      </c>
      <c r="AC481" s="168">
        <f t="shared" ca="1" si="69"/>
        <v>0</v>
      </c>
      <c r="AD481" s="168">
        <f t="shared" ca="1" si="70"/>
        <v>0</v>
      </c>
      <c r="AE481" s="169" t="str">
        <f t="shared" ca="1" si="111"/>
        <v>-</v>
      </c>
      <c r="AF481" s="168" t="str">
        <f t="shared" ca="1" si="112"/>
        <v>-</v>
      </c>
      <c r="AG481" s="169" t="str">
        <f t="shared" ca="1" si="113"/>
        <v>-</v>
      </c>
      <c r="AH481" s="168" t="str">
        <f t="shared" ca="1" si="114"/>
        <v>-</v>
      </c>
      <c r="AI481" s="168">
        <f t="shared" ca="1" si="115"/>
        <v>0</v>
      </c>
      <c r="AJ481" s="170">
        <f t="shared" ca="1" si="116"/>
        <v>0</v>
      </c>
      <c r="AK481" s="168">
        <f t="shared" ca="1" si="71"/>
        <v>0</v>
      </c>
      <c r="AL481" s="168">
        <f t="shared" ca="1" si="72"/>
        <v>0</v>
      </c>
    </row>
    <row r="482" spans="1:38" ht="27" customHeight="1" x14ac:dyDescent="0.2">
      <c r="A482" s="56">
        <v>467</v>
      </c>
      <c r="B482" s="309" t="str">
        <f t="shared" ca="1" si="66"/>
        <v>A467</v>
      </c>
      <c r="C482" s="309"/>
      <c r="D482" s="57" t="str">
        <f t="shared" ca="1" si="67"/>
        <v/>
      </c>
      <c r="E482" s="59" t="str">
        <f t="shared" ca="1" si="68"/>
        <v/>
      </c>
      <c r="F482" s="215">
        <f ca="1">IF(LEN(B482)&gt;0,'OBRAČUNANA OSNOVNA PLAČA'!L476,"")</f>
        <v>0</v>
      </c>
      <c r="G482" s="60"/>
      <c r="H482" s="60"/>
      <c r="I482" s="60"/>
      <c r="J482" s="60"/>
      <c r="K482" s="60"/>
      <c r="L482" s="229">
        <f t="shared" si="109"/>
        <v>0</v>
      </c>
      <c r="M482" s="230">
        <f t="shared" ca="1" si="117"/>
        <v>0</v>
      </c>
      <c r="N482" s="230">
        <f t="shared" ca="1" si="118"/>
        <v>0</v>
      </c>
      <c r="O482" s="231">
        <f t="shared" ca="1" si="119"/>
        <v>0</v>
      </c>
      <c r="P482" s="232">
        <f t="shared" ca="1" si="120"/>
        <v>0</v>
      </c>
      <c r="Q482" s="233">
        <f t="shared" ca="1" si="110"/>
        <v>0</v>
      </c>
      <c r="R482" s="233">
        <f ca="1">IF(LEN(B482)&gt;0,'11'!R482-'11'!Q482,"")</f>
        <v>0</v>
      </c>
      <c r="S482" s="234"/>
      <c r="T482" s="34"/>
      <c r="U482" s="34"/>
      <c r="V482" s="34"/>
      <c r="W482" s="34"/>
      <c r="X482" s="34"/>
      <c r="Y482" s="34"/>
      <c r="AB482" s="167">
        <f>ROW()</f>
        <v>482</v>
      </c>
      <c r="AC482" s="168">
        <f t="shared" ca="1" si="69"/>
        <v>0</v>
      </c>
      <c r="AD482" s="168">
        <f t="shared" ca="1" si="70"/>
        <v>0</v>
      </c>
      <c r="AE482" s="169" t="str">
        <f t="shared" ca="1" si="111"/>
        <v>-</v>
      </c>
      <c r="AF482" s="168" t="str">
        <f t="shared" ca="1" si="112"/>
        <v>-</v>
      </c>
      <c r="AG482" s="169" t="str">
        <f t="shared" ca="1" si="113"/>
        <v>-</v>
      </c>
      <c r="AH482" s="168" t="str">
        <f t="shared" ca="1" si="114"/>
        <v>-</v>
      </c>
      <c r="AI482" s="168">
        <f t="shared" ca="1" si="115"/>
        <v>0</v>
      </c>
      <c r="AJ482" s="170">
        <f t="shared" ca="1" si="116"/>
        <v>0</v>
      </c>
      <c r="AK482" s="168">
        <f t="shared" ca="1" si="71"/>
        <v>0</v>
      </c>
      <c r="AL482" s="168">
        <f t="shared" ca="1" si="72"/>
        <v>0</v>
      </c>
    </row>
    <row r="483" spans="1:38" ht="27" customHeight="1" x14ac:dyDescent="0.2">
      <c r="A483" s="56">
        <v>468</v>
      </c>
      <c r="B483" s="309" t="str">
        <f t="shared" ca="1" si="66"/>
        <v>A468</v>
      </c>
      <c r="C483" s="309"/>
      <c r="D483" s="57" t="str">
        <f t="shared" ca="1" si="67"/>
        <v/>
      </c>
      <c r="E483" s="59" t="str">
        <f t="shared" ca="1" si="68"/>
        <v/>
      </c>
      <c r="F483" s="215">
        <f ca="1">IF(LEN(B483)&gt;0,'OBRAČUNANA OSNOVNA PLAČA'!L477,"")</f>
        <v>0</v>
      </c>
      <c r="G483" s="60"/>
      <c r="H483" s="60"/>
      <c r="I483" s="60"/>
      <c r="J483" s="60"/>
      <c r="K483" s="60"/>
      <c r="L483" s="229">
        <f t="shared" si="109"/>
        <v>0</v>
      </c>
      <c r="M483" s="230">
        <f t="shared" ca="1" si="117"/>
        <v>0</v>
      </c>
      <c r="N483" s="230">
        <f t="shared" ca="1" si="118"/>
        <v>0</v>
      </c>
      <c r="O483" s="231">
        <f t="shared" ca="1" si="119"/>
        <v>0</v>
      </c>
      <c r="P483" s="232">
        <f t="shared" ca="1" si="120"/>
        <v>0</v>
      </c>
      <c r="Q483" s="233">
        <f t="shared" ca="1" si="110"/>
        <v>0</v>
      </c>
      <c r="R483" s="233">
        <f ca="1">IF(LEN(B483)&gt;0,'11'!R483-'11'!Q483,"")</f>
        <v>0</v>
      </c>
      <c r="S483" s="234"/>
      <c r="T483" s="34"/>
      <c r="U483" s="34"/>
      <c r="V483" s="34"/>
      <c r="W483" s="34"/>
      <c r="X483" s="34"/>
      <c r="Y483" s="34"/>
      <c r="AB483" s="167">
        <f>ROW()</f>
        <v>483</v>
      </c>
      <c r="AC483" s="168">
        <f t="shared" ca="1" si="69"/>
        <v>0</v>
      </c>
      <c r="AD483" s="168">
        <f t="shared" ca="1" si="70"/>
        <v>0</v>
      </c>
      <c r="AE483" s="169" t="str">
        <f t="shared" ca="1" si="111"/>
        <v>-</v>
      </c>
      <c r="AF483" s="168" t="str">
        <f t="shared" ca="1" si="112"/>
        <v>-</v>
      </c>
      <c r="AG483" s="169" t="str">
        <f t="shared" ca="1" si="113"/>
        <v>-</v>
      </c>
      <c r="AH483" s="168" t="str">
        <f t="shared" ca="1" si="114"/>
        <v>-</v>
      </c>
      <c r="AI483" s="168">
        <f t="shared" ca="1" si="115"/>
        <v>0</v>
      </c>
      <c r="AJ483" s="170">
        <f t="shared" ca="1" si="116"/>
        <v>0</v>
      </c>
      <c r="AK483" s="168">
        <f t="shared" ca="1" si="71"/>
        <v>0</v>
      </c>
      <c r="AL483" s="168">
        <f t="shared" ca="1" si="72"/>
        <v>0</v>
      </c>
    </row>
    <row r="484" spans="1:38" ht="27" customHeight="1" x14ac:dyDescent="0.2">
      <c r="A484" s="56">
        <v>469</v>
      </c>
      <c r="B484" s="309" t="str">
        <f t="shared" ca="1" si="66"/>
        <v>A469</v>
      </c>
      <c r="C484" s="309"/>
      <c r="D484" s="57" t="str">
        <f t="shared" ca="1" si="67"/>
        <v/>
      </c>
      <c r="E484" s="59" t="str">
        <f t="shared" ca="1" si="68"/>
        <v/>
      </c>
      <c r="F484" s="215">
        <f ca="1">IF(LEN(B484)&gt;0,'OBRAČUNANA OSNOVNA PLAČA'!L478,"")</f>
        <v>0</v>
      </c>
      <c r="G484" s="60"/>
      <c r="H484" s="60"/>
      <c r="I484" s="60"/>
      <c r="J484" s="60"/>
      <c r="K484" s="60"/>
      <c r="L484" s="229">
        <f t="shared" si="109"/>
        <v>0</v>
      </c>
      <c r="M484" s="230">
        <f t="shared" ca="1" si="117"/>
        <v>0</v>
      </c>
      <c r="N484" s="230">
        <f t="shared" ca="1" si="118"/>
        <v>0</v>
      </c>
      <c r="O484" s="231">
        <f t="shared" ca="1" si="119"/>
        <v>0</v>
      </c>
      <c r="P484" s="232">
        <f t="shared" ca="1" si="120"/>
        <v>0</v>
      </c>
      <c r="Q484" s="233">
        <f t="shared" ca="1" si="110"/>
        <v>0</v>
      </c>
      <c r="R484" s="233">
        <f ca="1">IF(LEN(B484)&gt;0,'11'!R484-'11'!Q484,"")</f>
        <v>0</v>
      </c>
      <c r="S484" s="234"/>
      <c r="T484" s="34"/>
      <c r="U484" s="34"/>
      <c r="V484" s="34"/>
      <c r="W484" s="34"/>
      <c r="X484" s="34"/>
      <c r="Y484" s="34"/>
      <c r="AB484" s="167">
        <f>ROW()</f>
        <v>484</v>
      </c>
      <c r="AC484" s="168">
        <f t="shared" ca="1" si="69"/>
        <v>0</v>
      </c>
      <c r="AD484" s="168">
        <f t="shared" ca="1" si="70"/>
        <v>0</v>
      </c>
      <c r="AE484" s="169" t="str">
        <f t="shared" ca="1" si="111"/>
        <v>-</v>
      </c>
      <c r="AF484" s="168" t="str">
        <f t="shared" ca="1" si="112"/>
        <v>-</v>
      </c>
      <c r="AG484" s="169" t="str">
        <f t="shared" ca="1" si="113"/>
        <v>-</v>
      </c>
      <c r="AH484" s="168" t="str">
        <f t="shared" ca="1" si="114"/>
        <v>-</v>
      </c>
      <c r="AI484" s="168">
        <f t="shared" ca="1" si="115"/>
        <v>0</v>
      </c>
      <c r="AJ484" s="170">
        <f t="shared" ca="1" si="116"/>
        <v>0</v>
      </c>
      <c r="AK484" s="168">
        <f t="shared" ca="1" si="71"/>
        <v>0</v>
      </c>
      <c r="AL484" s="168">
        <f t="shared" ca="1" si="72"/>
        <v>0</v>
      </c>
    </row>
    <row r="485" spans="1:38" ht="27" customHeight="1" x14ac:dyDescent="0.2">
      <c r="A485" s="56">
        <v>470</v>
      </c>
      <c r="B485" s="309" t="str">
        <f t="shared" ca="1" si="66"/>
        <v>A470</v>
      </c>
      <c r="C485" s="309"/>
      <c r="D485" s="57" t="str">
        <f t="shared" ca="1" si="67"/>
        <v/>
      </c>
      <c r="E485" s="59" t="str">
        <f t="shared" ca="1" si="68"/>
        <v/>
      </c>
      <c r="F485" s="215">
        <f ca="1">IF(LEN(B485)&gt;0,'OBRAČUNANA OSNOVNA PLAČA'!L479,"")</f>
        <v>0</v>
      </c>
      <c r="G485" s="60"/>
      <c r="H485" s="60"/>
      <c r="I485" s="60"/>
      <c r="J485" s="60"/>
      <c r="K485" s="60"/>
      <c r="L485" s="229">
        <f t="shared" si="109"/>
        <v>0</v>
      </c>
      <c r="M485" s="230">
        <f t="shared" ca="1" si="117"/>
        <v>0</v>
      </c>
      <c r="N485" s="230">
        <f t="shared" ca="1" si="118"/>
        <v>0</v>
      </c>
      <c r="O485" s="231">
        <f t="shared" ca="1" si="119"/>
        <v>0</v>
      </c>
      <c r="P485" s="232">
        <f t="shared" ca="1" si="120"/>
        <v>0</v>
      </c>
      <c r="Q485" s="233">
        <f t="shared" ca="1" si="110"/>
        <v>0</v>
      </c>
      <c r="R485" s="233">
        <f ca="1">IF(LEN(B485)&gt;0,'11'!R485-'11'!Q485,"")</f>
        <v>0</v>
      </c>
      <c r="S485" s="234"/>
      <c r="T485" s="34"/>
      <c r="U485" s="34"/>
      <c r="V485" s="34"/>
      <c r="W485" s="34"/>
      <c r="X485" s="34"/>
      <c r="Y485" s="34"/>
      <c r="AB485" s="167">
        <f>ROW()</f>
        <v>485</v>
      </c>
      <c r="AC485" s="168">
        <f t="shared" ca="1" si="69"/>
        <v>0</v>
      </c>
      <c r="AD485" s="168">
        <f t="shared" ca="1" si="70"/>
        <v>0</v>
      </c>
      <c r="AE485" s="169" t="str">
        <f t="shared" ca="1" si="111"/>
        <v>-</v>
      </c>
      <c r="AF485" s="168" t="str">
        <f t="shared" ca="1" si="112"/>
        <v>-</v>
      </c>
      <c r="AG485" s="169" t="str">
        <f t="shared" ca="1" si="113"/>
        <v>-</v>
      </c>
      <c r="AH485" s="168" t="str">
        <f t="shared" ca="1" si="114"/>
        <v>-</v>
      </c>
      <c r="AI485" s="168">
        <f t="shared" ca="1" si="115"/>
        <v>0</v>
      </c>
      <c r="AJ485" s="170">
        <f t="shared" ca="1" si="116"/>
        <v>0</v>
      </c>
      <c r="AK485" s="168">
        <f t="shared" ca="1" si="71"/>
        <v>0</v>
      </c>
      <c r="AL485" s="168">
        <f t="shared" ca="1" si="72"/>
        <v>0</v>
      </c>
    </row>
    <row r="486" spans="1:38" ht="27" customHeight="1" x14ac:dyDescent="0.2">
      <c r="A486" s="56">
        <v>471</v>
      </c>
      <c r="B486" s="309" t="str">
        <f t="shared" ca="1" si="66"/>
        <v>A471</v>
      </c>
      <c r="C486" s="309"/>
      <c r="D486" s="57" t="str">
        <f t="shared" ca="1" si="67"/>
        <v/>
      </c>
      <c r="E486" s="59" t="str">
        <f t="shared" ca="1" si="68"/>
        <v/>
      </c>
      <c r="F486" s="215">
        <f ca="1">IF(LEN(B486)&gt;0,'OBRAČUNANA OSNOVNA PLAČA'!L480,"")</f>
        <v>0</v>
      </c>
      <c r="G486" s="60"/>
      <c r="H486" s="60"/>
      <c r="I486" s="60"/>
      <c r="J486" s="60"/>
      <c r="K486" s="60"/>
      <c r="L486" s="229">
        <f t="shared" si="109"/>
        <v>0</v>
      </c>
      <c r="M486" s="230">
        <f t="shared" ca="1" si="117"/>
        <v>0</v>
      </c>
      <c r="N486" s="230">
        <f t="shared" ca="1" si="118"/>
        <v>0</v>
      </c>
      <c r="O486" s="231">
        <f t="shared" ca="1" si="119"/>
        <v>0</v>
      </c>
      <c r="P486" s="232">
        <f t="shared" ca="1" si="120"/>
        <v>0</v>
      </c>
      <c r="Q486" s="233">
        <f t="shared" ca="1" si="110"/>
        <v>0</v>
      </c>
      <c r="R486" s="233">
        <f ca="1">IF(LEN(B486)&gt;0,'11'!R486-'11'!Q486,"")</f>
        <v>0</v>
      </c>
      <c r="S486" s="234"/>
      <c r="T486" s="34"/>
      <c r="U486" s="34"/>
      <c r="V486" s="34"/>
      <c r="W486" s="34"/>
      <c r="X486" s="34"/>
      <c r="Y486" s="34"/>
      <c r="AB486" s="167">
        <f>ROW()</f>
        <v>486</v>
      </c>
      <c r="AC486" s="168">
        <f t="shared" ca="1" si="69"/>
        <v>0</v>
      </c>
      <c r="AD486" s="168">
        <f t="shared" ca="1" si="70"/>
        <v>0</v>
      </c>
      <c r="AE486" s="169" t="str">
        <f t="shared" ca="1" si="111"/>
        <v>-</v>
      </c>
      <c r="AF486" s="168" t="str">
        <f t="shared" ca="1" si="112"/>
        <v>-</v>
      </c>
      <c r="AG486" s="169" t="str">
        <f t="shared" ca="1" si="113"/>
        <v>-</v>
      </c>
      <c r="AH486" s="168" t="str">
        <f t="shared" ca="1" si="114"/>
        <v>-</v>
      </c>
      <c r="AI486" s="168">
        <f t="shared" ca="1" si="115"/>
        <v>0</v>
      </c>
      <c r="AJ486" s="170">
        <f t="shared" ca="1" si="116"/>
        <v>0</v>
      </c>
      <c r="AK486" s="168">
        <f t="shared" ca="1" si="71"/>
        <v>0</v>
      </c>
      <c r="AL486" s="168">
        <f t="shared" ca="1" si="72"/>
        <v>0</v>
      </c>
    </row>
    <row r="487" spans="1:38" ht="27" customHeight="1" x14ac:dyDescent="0.2">
      <c r="A487" s="56">
        <v>472</v>
      </c>
      <c r="B487" s="309" t="str">
        <f t="shared" ca="1" si="66"/>
        <v>A472</v>
      </c>
      <c r="C487" s="309"/>
      <c r="D487" s="57" t="str">
        <f t="shared" ca="1" si="67"/>
        <v/>
      </c>
      <c r="E487" s="59" t="str">
        <f t="shared" ca="1" si="68"/>
        <v/>
      </c>
      <c r="F487" s="215">
        <f ca="1">IF(LEN(B487)&gt;0,'OBRAČUNANA OSNOVNA PLAČA'!L481,"")</f>
        <v>0</v>
      </c>
      <c r="G487" s="60"/>
      <c r="H487" s="60"/>
      <c r="I487" s="60"/>
      <c r="J487" s="60"/>
      <c r="K487" s="60"/>
      <c r="L487" s="229">
        <f t="shared" si="109"/>
        <v>0</v>
      </c>
      <c r="M487" s="230">
        <f t="shared" ca="1" si="117"/>
        <v>0</v>
      </c>
      <c r="N487" s="230">
        <f t="shared" ca="1" si="118"/>
        <v>0</v>
      </c>
      <c r="O487" s="231">
        <f t="shared" ca="1" si="119"/>
        <v>0</v>
      </c>
      <c r="P487" s="232">
        <f t="shared" ca="1" si="120"/>
        <v>0</v>
      </c>
      <c r="Q487" s="233">
        <f t="shared" ca="1" si="110"/>
        <v>0</v>
      </c>
      <c r="R487" s="233">
        <f ca="1">IF(LEN(B487)&gt;0,'11'!R487-'11'!Q487,"")</f>
        <v>0</v>
      </c>
      <c r="S487" s="234"/>
      <c r="T487" s="34"/>
      <c r="U487" s="34"/>
      <c r="V487" s="34"/>
      <c r="W487" s="34"/>
      <c r="X487" s="34"/>
      <c r="Y487" s="34"/>
      <c r="AB487" s="167">
        <f>ROW()</f>
        <v>487</v>
      </c>
      <c r="AC487" s="168">
        <f t="shared" ca="1" si="69"/>
        <v>0</v>
      </c>
      <c r="AD487" s="168">
        <f t="shared" ca="1" si="70"/>
        <v>0</v>
      </c>
      <c r="AE487" s="169" t="str">
        <f t="shared" ca="1" si="111"/>
        <v>-</v>
      </c>
      <c r="AF487" s="168" t="str">
        <f t="shared" ca="1" si="112"/>
        <v>-</v>
      </c>
      <c r="AG487" s="169" t="str">
        <f t="shared" ca="1" si="113"/>
        <v>-</v>
      </c>
      <c r="AH487" s="168" t="str">
        <f t="shared" ca="1" si="114"/>
        <v>-</v>
      </c>
      <c r="AI487" s="168">
        <f t="shared" ca="1" si="115"/>
        <v>0</v>
      </c>
      <c r="AJ487" s="170">
        <f t="shared" ca="1" si="116"/>
        <v>0</v>
      </c>
      <c r="AK487" s="168">
        <f t="shared" ca="1" si="71"/>
        <v>0</v>
      </c>
      <c r="AL487" s="168">
        <f t="shared" ca="1" si="72"/>
        <v>0</v>
      </c>
    </row>
    <row r="488" spans="1:38" ht="27" customHeight="1" x14ac:dyDescent="0.2">
      <c r="A488" s="56">
        <v>473</v>
      </c>
      <c r="B488" s="309" t="str">
        <f t="shared" ca="1" si="66"/>
        <v>A473</v>
      </c>
      <c r="C488" s="309"/>
      <c r="D488" s="57" t="str">
        <f t="shared" ca="1" si="67"/>
        <v/>
      </c>
      <c r="E488" s="59" t="str">
        <f t="shared" ca="1" si="68"/>
        <v/>
      </c>
      <c r="F488" s="215">
        <f ca="1">IF(LEN(B488)&gt;0,'OBRAČUNANA OSNOVNA PLAČA'!L482,"")</f>
        <v>0</v>
      </c>
      <c r="G488" s="60"/>
      <c r="H488" s="60"/>
      <c r="I488" s="60"/>
      <c r="J488" s="60"/>
      <c r="K488" s="60"/>
      <c r="L488" s="229">
        <f t="shared" si="109"/>
        <v>0</v>
      </c>
      <c r="M488" s="230">
        <f t="shared" ca="1" si="117"/>
        <v>0</v>
      </c>
      <c r="N488" s="230">
        <f t="shared" ca="1" si="118"/>
        <v>0</v>
      </c>
      <c r="O488" s="231">
        <f t="shared" ca="1" si="119"/>
        <v>0</v>
      </c>
      <c r="P488" s="232">
        <f t="shared" ca="1" si="120"/>
        <v>0</v>
      </c>
      <c r="Q488" s="233">
        <f t="shared" ca="1" si="110"/>
        <v>0</v>
      </c>
      <c r="R488" s="233">
        <f ca="1">IF(LEN(B488)&gt;0,'11'!R488-'11'!Q488,"")</f>
        <v>0</v>
      </c>
      <c r="S488" s="234"/>
      <c r="T488" s="34"/>
      <c r="U488" s="34"/>
      <c r="V488" s="34"/>
      <c r="W488" s="34"/>
      <c r="X488" s="34"/>
      <c r="Y488" s="34"/>
      <c r="AB488" s="167">
        <f>ROW()</f>
        <v>488</v>
      </c>
      <c r="AC488" s="168">
        <f t="shared" ca="1" si="69"/>
        <v>0</v>
      </c>
      <c r="AD488" s="168">
        <f t="shared" ca="1" si="70"/>
        <v>0</v>
      </c>
      <c r="AE488" s="169" t="str">
        <f t="shared" ca="1" si="111"/>
        <v>-</v>
      </c>
      <c r="AF488" s="168" t="str">
        <f t="shared" ca="1" si="112"/>
        <v>-</v>
      </c>
      <c r="AG488" s="169" t="str">
        <f t="shared" ca="1" si="113"/>
        <v>-</v>
      </c>
      <c r="AH488" s="168" t="str">
        <f t="shared" ca="1" si="114"/>
        <v>-</v>
      </c>
      <c r="AI488" s="168">
        <f t="shared" ca="1" si="115"/>
        <v>0</v>
      </c>
      <c r="AJ488" s="170">
        <f t="shared" ca="1" si="116"/>
        <v>0</v>
      </c>
      <c r="AK488" s="168">
        <f t="shared" ca="1" si="71"/>
        <v>0</v>
      </c>
      <c r="AL488" s="168">
        <f t="shared" ca="1" si="72"/>
        <v>0</v>
      </c>
    </row>
    <row r="489" spans="1:38" ht="27" customHeight="1" x14ac:dyDescent="0.2">
      <c r="A489" s="56">
        <v>474</v>
      </c>
      <c r="B489" s="309" t="str">
        <f t="shared" ca="1" si="66"/>
        <v>A474</v>
      </c>
      <c r="C489" s="309"/>
      <c r="D489" s="57" t="str">
        <f t="shared" ca="1" si="67"/>
        <v/>
      </c>
      <c r="E489" s="59" t="str">
        <f t="shared" ca="1" si="68"/>
        <v/>
      </c>
      <c r="F489" s="215">
        <f ca="1">IF(LEN(B489)&gt;0,'OBRAČUNANA OSNOVNA PLAČA'!L483,"")</f>
        <v>0</v>
      </c>
      <c r="G489" s="60"/>
      <c r="H489" s="60"/>
      <c r="I489" s="60"/>
      <c r="J489" s="60"/>
      <c r="K489" s="60"/>
      <c r="L489" s="229">
        <f t="shared" si="109"/>
        <v>0</v>
      </c>
      <c r="M489" s="230">
        <f t="shared" ca="1" si="117"/>
        <v>0</v>
      </c>
      <c r="N489" s="230">
        <f t="shared" ca="1" si="118"/>
        <v>0</v>
      </c>
      <c r="O489" s="231">
        <f t="shared" ca="1" si="119"/>
        <v>0</v>
      </c>
      <c r="P489" s="232">
        <f t="shared" ca="1" si="120"/>
        <v>0</v>
      </c>
      <c r="Q489" s="233">
        <f t="shared" ca="1" si="110"/>
        <v>0</v>
      </c>
      <c r="R489" s="233">
        <f ca="1">IF(LEN(B489)&gt;0,'11'!R489-'11'!Q489,"")</f>
        <v>0</v>
      </c>
      <c r="S489" s="234"/>
      <c r="T489" s="34"/>
      <c r="U489" s="34"/>
      <c r="V489" s="34"/>
      <c r="W489" s="34"/>
      <c r="X489" s="34"/>
      <c r="Y489" s="34"/>
      <c r="AB489" s="167">
        <f>ROW()</f>
        <v>489</v>
      </c>
      <c r="AC489" s="168">
        <f t="shared" ca="1" si="69"/>
        <v>0</v>
      </c>
      <c r="AD489" s="168">
        <f t="shared" ca="1" si="70"/>
        <v>0</v>
      </c>
      <c r="AE489" s="169" t="str">
        <f t="shared" ca="1" si="111"/>
        <v>-</v>
      </c>
      <c r="AF489" s="168" t="str">
        <f t="shared" ca="1" si="112"/>
        <v>-</v>
      </c>
      <c r="AG489" s="169" t="str">
        <f t="shared" ca="1" si="113"/>
        <v>-</v>
      </c>
      <c r="AH489" s="168" t="str">
        <f t="shared" ca="1" si="114"/>
        <v>-</v>
      </c>
      <c r="AI489" s="168">
        <f t="shared" ca="1" si="115"/>
        <v>0</v>
      </c>
      <c r="AJ489" s="170">
        <f t="shared" ca="1" si="116"/>
        <v>0</v>
      </c>
      <c r="AK489" s="168">
        <f t="shared" ca="1" si="71"/>
        <v>0</v>
      </c>
      <c r="AL489" s="168">
        <f t="shared" ca="1" si="72"/>
        <v>0</v>
      </c>
    </row>
    <row r="490" spans="1:38" ht="27" customHeight="1" x14ac:dyDescent="0.2">
      <c r="A490" s="56">
        <v>475</v>
      </c>
      <c r="B490" s="309" t="str">
        <f t="shared" ca="1" si="66"/>
        <v>A475</v>
      </c>
      <c r="C490" s="309"/>
      <c r="D490" s="57" t="str">
        <f t="shared" ca="1" si="67"/>
        <v/>
      </c>
      <c r="E490" s="59" t="str">
        <f t="shared" ca="1" si="68"/>
        <v/>
      </c>
      <c r="F490" s="215">
        <f ca="1">IF(LEN(B490)&gt;0,'OBRAČUNANA OSNOVNA PLAČA'!L484,"")</f>
        <v>0</v>
      </c>
      <c r="G490" s="60"/>
      <c r="H490" s="60"/>
      <c r="I490" s="60"/>
      <c r="J490" s="60"/>
      <c r="K490" s="60"/>
      <c r="L490" s="229">
        <f t="shared" si="109"/>
        <v>0</v>
      </c>
      <c r="M490" s="230">
        <f t="shared" ca="1" si="117"/>
        <v>0</v>
      </c>
      <c r="N490" s="230">
        <f t="shared" ca="1" si="118"/>
        <v>0</v>
      </c>
      <c r="O490" s="231">
        <f t="shared" ca="1" si="119"/>
        <v>0</v>
      </c>
      <c r="P490" s="232">
        <f t="shared" ca="1" si="120"/>
        <v>0</v>
      </c>
      <c r="Q490" s="233">
        <f t="shared" ca="1" si="110"/>
        <v>0</v>
      </c>
      <c r="R490" s="233">
        <f ca="1">IF(LEN(B490)&gt;0,'11'!R490-'11'!Q490,"")</f>
        <v>0</v>
      </c>
      <c r="S490" s="234"/>
      <c r="T490" s="34"/>
      <c r="U490" s="34"/>
      <c r="V490" s="34"/>
      <c r="W490" s="34"/>
      <c r="X490" s="34"/>
      <c r="Y490" s="34"/>
      <c r="AB490" s="167">
        <f>ROW()</f>
        <v>490</v>
      </c>
      <c r="AC490" s="168">
        <f t="shared" ca="1" si="69"/>
        <v>0</v>
      </c>
      <c r="AD490" s="168">
        <f t="shared" ca="1" si="70"/>
        <v>0</v>
      </c>
      <c r="AE490" s="169" t="str">
        <f t="shared" ca="1" si="111"/>
        <v>-</v>
      </c>
      <c r="AF490" s="168" t="str">
        <f t="shared" ca="1" si="112"/>
        <v>-</v>
      </c>
      <c r="AG490" s="169" t="str">
        <f t="shared" ca="1" si="113"/>
        <v>-</v>
      </c>
      <c r="AH490" s="168" t="str">
        <f t="shared" ca="1" si="114"/>
        <v>-</v>
      </c>
      <c r="AI490" s="168">
        <f t="shared" ca="1" si="115"/>
        <v>0</v>
      </c>
      <c r="AJ490" s="170">
        <f t="shared" ca="1" si="116"/>
        <v>0</v>
      </c>
      <c r="AK490" s="168">
        <f t="shared" ca="1" si="71"/>
        <v>0</v>
      </c>
      <c r="AL490" s="168">
        <f t="shared" ca="1" si="72"/>
        <v>0</v>
      </c>
    </row>
    <row r="491" spans="1:38" ht="27" customHeight="1" x14ac:dyDescent="0.2">
      <c r="A491" s="56">
        <v>476</v>
      </c>
      <c r="B491" s="309" t="str">
        <f t="shared" ca="1" si="66"/>
        <v>A476</v>
      </c>
      <c r="C491" s="309"/>
      <c r="D491" s="57" t="str">
        <f t="shared" ca="1" si="67"/>
        <v/>
      </c>
      <c r="E491" s="59" t="str">
        <f t="shared" ca="1" si="68"/>
        <v/>
      </c>
      <c r="F491" s="215">
        <f ca="1">IF(LEN(B491)&gt;0,'OBRAČUNANA OSNOVNA PLAČA'!L485,"")</f>
        <v>0</v>
      </c>
      <c r="G491" s="60"/>
      <c r="H491" s="60"/>
      <c r="I491" s="60"/>
      <c r="J491" s="60"/>
      <c r="K491" s="60"/>
      <c r="L491" s="229">
        <f t="shared" si="109"/>
        <v>0</v>
      </c>
      <c r="M491" s="230">
        <f t="shared" ca="1" si="117"/>
        <v>0</v>
      </c>
      <c r="N491" s="230">
        <f t="shared" ca="1" si="118"/>
        <v>0</v>
      </c>
      <c r="O491" s="231">
        <f t="shared" ca="1" si="119"/>
        <v>0</v>
      </c>
      <c r="P491" s="232">
        <f t="shared" ca="1" si="120"/>
        <v>0</v>
      </c>
      <c r="Q491" s="233">
        <f t="shared" ca="1" si="110"/>
        <v>0</v>
      </c>
      <c r="R491" s="233">
        <f ca="1">IF(LEN(B491)&gt;0,'11'!R491-'11'!Q491,"")</f>
        <v>0</v>
      </c>
      <c r="S491" s="234"/>
      <c r="T491" s="34"/>
      <c r="U491" s="34"/>
      <c r="V491" s="34"/>
      <c r="W491" s="34"/>
      <c r="X491" s="34"/>
      <c r="Y491" s="34"/>
      <c r="AB491" s="167">
        <f>ROW()</f>
        <v>491</v>
      </c>
      <c r="AC491" s="168">
        <f t="shared" ca="1" si="69"/>
        <v>0</v>
      </c>
      <c r="AD491" s="168">
        <f t="shared" ca="1" si="70"/>
        <v>0</v>
      </c>
      <c r="AE491" s="169" t="str">
        <f t="shared" ca="1" si="111"/>
        <v>-</v>
      </c>
      <c r="AF491" s="168" t="str">
        <f t="shared" ca="1" si="112"/>
        <v>-</v>
      </c>
      <c r="AG491" s="169" t="str">
        <f t="shared" ca="1" si="113"/>
        <v>-</v>
      </c>
      <c r="AH491" s="168" t="str">
        <f t="shared" ca="1" si="114"/>
        <v>-</v>
      </c>
      <c r="AI491" s="168">
        <f t="shared" ca="1" si="115"/>
        <v>0</v>
      </c>
      <c r="AJ491" s="170">
        <f t="shared" ca="1" si="116"/>
        <v>0</v>
      </c>
      <c r="AK491" s="168">
        <f t="shared" ca="1" si="71"/>
        <v>0</v>
      </c>
      <c r="AL491" s="168">
        <f t="shared" ca="1" si="72"/>
        <v>0</v>
      </c>
    </row>
    <row r="492" spans="1:38" ht="27" customHeight="1" x14ac:dyDescent="0.2">
      <c r="A492" s="56">
        <v>477</v>
      </c>
      <c r="B492" s="309" t="str">
        <f t="shared" ca="1" si="66"/>
        <v>A477</v>
      </c>
      <c r="C492" s="309"/>
      <c r="D492" s="57" t="str">
        <f t="shared" ca="1" si="67"/>
        <v/>
      </c>
      <c r="E492" s="59" t="str">
        <f t="shared" ca="1" si="68"/>
        <v/>
      </c>
      <c r="F492" s="215">
        <f ca="1">IF(LEN(B492)&gt;0,'OBRAČUNANA OSNOVNA PLAČA'!L486,"")</f>
        <v>0</v>
      </c>
      <c r="G492" s="60"/>
      <c r="H492" s="60"/>
      <c r="I492" s="60"/>
      <c r="J492" s="60"/>
      <c r="K492" s="60"/>
      <c r="L492" s="229">
        <f t="shared" si="109"/>
        <v>0</v>
      </c>
      <c r="M492" s="230">
        <f t="shared" ca="1" si="117"/>
        <v>0</v>
      </c>
      <c r="N492" s="230">
        <f t="shared" ca="1" si="118"/>
        <v>0</v>
      </c>
      <c r="O492" s="231">
        <f t="shared" ca="1" si="119"/>
        <v>0</v>
      </c>
      <c r="P492" s="232">
        <f t="shared" ca="1" si="120"/>
        <v>0</v>
      </c>
      <c r="Q492" s="233">
        <f t="shared" ca="1" si="110"/>
        <v>0</v>
      </c>
      <c r="R492" s="233">
        <f ca="1">IF(LEN(B492)&gt;0,'11'!R492-'11'!Q492,"")</f>
        <v>0</v>
      </c>
      <c r="S492" s="234"/>
      <c r="T492" s="34"/>
      <c r="U492" s="34"/>
      <c r="V492" s="34"/>
      <c r="W492" s="34"/>
      <c r="X492" s="34"/>
      <c r="Y492" s="34"/>
      <c r="AB492" s="167">
        <f>ROW()</f>
        <v>492</v>
      </c>
      <c r="AC492" s="168">
        <f t="shared" ca="1" si="69"/>
        <v>0</v>
      </c>
      <c r="AD492" s="168">
        <f t="shared" ca="1" si="70"/>
        <v>0</v>
      </c>
      <c r="AE492" s="169" t="str">
        <f t="shared" ca="1" si="111"/>
        <v>-</v>
      </c>
      <c r="AF492" s="168" t="str">
        <f t="shared" ca="1" si="112"/>
        <v>-</v>
      </c>
      <c r="AG492" s="169" t="str">
        <f t="shared" ca="1" si="113"/>
        <v>-</v>
      </c>
      <c r="AH492" s="168" t="str">
        <f t="shared" ca="1" si="114"/>
        <v>-</v>
      </c>
      <c r="AI492" s="168">
        <f t="shared" ca="1" si="115"/>
        <v>0</v>
      </c>
      <c r="AJ492" s="170">
        <f t="shared" ca="1" si="116"/>
        <v>0</v>
      </c>
      <c r="AK492" s="168">
        <f t="shared" ca="1" si="71"/>
        <v>0</v>
      </c>
      <c r="AL492" s="168">
        <f t="shared" ca="1" si="72"/>
        <v>0</v>
      </c>
    </row>
    <row r="493" spans="1:38" ht="27" customHeight="1" x14ac:dyDescent="0.2">
      <c r="A493" s="56">
        <v>478</v>
      </c>
      <c r="B493" s="309" t="str">
        <f t="shared" ca="1" si="66"/>
        <v>A478</v>
      </c>
      <c r="C493" s="309"/>
      <c r="D493" s="57" t="str">
        <f t="shared" ca="1" si="67"/>
        <v/>
      </c>
      <c r="E493" s="59" t="str">
        <f t="shared" ca="1" si="68"/>
        <v/>
      </c>
      <c r="F493" s="215">
        <f ca="1">IF(LEN(B493)&gt;0,'OBRAČUNANA OSNOVNA PLAČA'!L487,"")</f>
        <v>0</v>
      </c>
      <c r="G493" s="60"/>
      <c r="H493" s="60"/>
      <c r="I493" s="60"/>
      <c r="J493" s="60"/>
      <c r="K493" s="60"/>
      <c r="L493" s="229">
        <f t="shared" si="109"/>
        <v>0</v>
      </c>
      <c r="M493" s="230">
        <f t="shared" ca="1" si="117"/>
        <v>0</v>
      </c>
      <c r="N493" s="230">
        <f t="shared" ca="1" si="118"/>
        <v>0</v>
      </c>
      <c r="O493" s="231">
        <f t="shared" ca="1" si="119"/>
        <v>0</v>
      </c>
      <c r="P493" s="232">
        <f t="shared" ca="1" si="120"/>
        <v>0</v>
      </c>
      <c r="Q493" s="233">
        <f t="shared" ca="1" si="110"/>
        <v>0</v>
      </c>
      <c r="R493" s="233">
        <f ca="1">IF(LEN(B493)&gt;0,'11'!R493-'11'!Q493,"")</f>
        <v>0</v>
      </c>
      <c r="S493" s="234"/>
      <c r="T493" s="34"/>
      <c r="U493" s="34"/>
      <c r="V493" s="34"/>
      <c r="W493" s="34"/>
      <c r="X493" s="34"/>
      <c r="Y493" s="34"/>
      <c r="AB493" s="167">
        <f>ROW()</f>
        <v>493</v>
      </c>
      <c r="AC493" s="168">
        <f t="shared" ca="1" si="69"/>
        <v>0</v>
      </c>
      <c r="AD493" s="168">
        <f t="shared" ca="1" si="70"/>
        <v>0</v>
      </c>
      <c r="AE493" s="169" t="str">
        <f t="shared" ca="1" si="111"/>
        <v>-</v>
      </c>
      <c r="AF493" s="168" t="str">
        <f t="shared" ca="1" si="112"/>
        <v>-</v>
      </c>
      <c r="AG493" s="169" t="str">
        <f t="shared" ca="1" si="113"/>
        <v>-</v>
      </c>
      <c r="AH493" s="168" t="str">
        <f t="shared" ca="1" si="114"/>
        <v>-</v>
      </c>
      <c r="AI493" s="168">
        <f t="shared" ca="1" si="115"/>
        <v>0</v>
      </c>
      <c r="AJ493" s="170">
        <f t="shared" ca="1" si="116"/>
        <v>0</v>
      </c>
      <c r="AK493" s="168">
        <f t="shared" ca="1" si="71"/>
        <v>0</v>
      </c>
      <c r="AL493" s="168">
        <f t="shared" ca="1" si="72"/>
        <v>0</v>
      </c>
    </row>
    <row r="494" spans="1:38" ht="27" customHeight="1" x14ac:dyDescent="0.2">
      <c r="A494" s="56">
        <v>479</v>
      </c>
      <c r="B494" s="309" t="str">
        <f t="shared" ca="1" si="66"/>
        <v>A479</v>
      </c>
      <c r="C494" s="309"/>
      <c r="D494" s="57" t="str">
        <f t="shared" ca="1" si="67"/>
        <v/>
      </c>
      <c r="E494" s="59" t="str">
        <f t="shared" ca="1" si="68"/>
        <v/>
      </c>
      <c r="F494" s="215">
        <f ca="1">IF(LEN(B494)&gt;0,'OBRAČUNANA OSNOVNA PLAČA'!L488,"")</f>
        <v>0</v>
      </c>
      <c r="G494" s="60"/>
      <c r="H494" s="60"/>
      <c r="I494" s="60"/>
      <c r="J494" s="60"/>
      <c r="K494" s="60"/>
      <c r="L494" s="229">
        <f t="shared" si="109"/>
        <v>0</v>
      </c>
      <c r="M494" s="230">
        <f t="shared" ca="1" si="117"/>
        <v>0</v>
      </c>
      <c r="N494" s="230">
        <f t="shared" ca="1" si="118"/>
        <v>0</v>
      </c>
      <c r="O494" s="231">
        <f t="shared" ca="1" si="119"/>
        <v>0</v>
      </c>
      <c r="P494" s="232">
        <f t="shared" ca="1" si="120"/>
        <v>0</v>
      </c>
      <c r="Q494" s="233">
        <f t="shared" ca="1" si="110"/>
        <v>0</v>
      </c>
      <c r="R494" s="233">
        <f ca="1">IF(LEN(B494)&gt;0,'11'!R494-'11'!Q494,"")</f>
        <v>0</v>
      </c>
      <c r="S494" s="234"/>
      <c r="T494" s="34"/>
      <c r="U494" s="34"/>
      <c r="V494" s="34"/>
      <c r="W494" s="34"/>
      <c r="X494" s="34"/>
      <c r="Y494" s="34"/>
      <c r="AB494" s="167">
        <f>ROW()</f>
        <v>494</v>
      </c>
      <c r="AC494" s="168">
        <f t="shared" ca="1" si="69"/>
        <v>0</v>
      </c>
      <c r="AD494" s="168">
        <f t="shared" ca="1" si="70"/>
        <v>0</v>
      </c>
      <c r="AE494" s="169" t="str">
        <f t="shared" ca="1" si="111"/>
        <v>-</v>
      </c>
      <c r="AF494" s="168" t="str">
        <f t="shared" ca="1" si="112"/>
        <v>-</v>
      </c>
      <c r="AG494" s="169" t="str">
        <f t="shared" ca="1" si="113"/>
        <v>-</v>
      </c>
      <c r="AH494" s="168" t="str">
        <f t="shared" ca="1" si="114"/>
        <v>-</v>
      </c>
      <c r="AI494" s="168">
        <f t="shared" ca="1" si="115"/>
        <v>0</v>
      </c>
      <c r="AJ494" s="170">
        <f t="shared" ca="1" si="116"/>
        <v>0</v>
      </c>
      <c r="AK494" s="168">
        <f t="shared" ca="1" si="71"/>
        <v>0</v>
      </c>
      <c r="AL494" s="168">
        <f t="shared" ca="1" si="72"/>
        <v>0</v>
      </c>
    </row>
    <row r="495" spans="1:38" ht="27" customHeight="1" x14ac:dyDescent="0.2">
      <c r="A495" s="56">
        <v>480</v>
      </c>
      <c r="B495" s="309" t="str">
        <f t="shared" ca="1" si="66"/>
        <v>A480</v>
      </c>
      <c r="C495" s="309"/>
      <c r="D495" s="57" t="str">
        <f t="shared" ca="1" si="67"/>
        <v/>
      </c>
      <c r="E495" s="59" t="str">
        <f t="shared" ca="1" si="68"/>
        <v/>
      </c>
      <c r="F495" s="215">
        <f ca="1">IF(LEN(B495)&gt;0,'OBRAČUNANA OSNOVNA PLAČA'!L489,"")</f>
        <v>0</v>
      </c>
      <c r="G495" s="60"/>
      <c r="H495" s="60"/>
      <c r="I495" s="60"/>
      <c r="J495" s="60"/>
      <c r="K495" s="60"/>
      <c r="L495" s="229">
        <f t="shared" si="109"/>
        <v>0</v>
      </c>
      <c r="M495" s="230">
        <f t="shared" ca="1" si="117"/>
        <v>0</v>
      </c>
      <c r="N495" s="230">
        <f t="shared" ca="1" si="118"/>
        <v>0</v>
      </c>
      <c r="O495" s="231">
        <f t="shared" ca="1" si="119"/>
        <v>0</v>
      </c>
      <c r="P495" s="232">
        <f t="shared" ca="1" si="120"/>
        <v>0</v>
      </c>
      <c r="Q495" s="233">
        <f t="shared" ca="1" si="110"/>
        <v>0</v>
      </c>
      <c r="R495" s="233">
        <f ca="1">IF(LEN(B495)&gt;0,'11'!R495-'11'!Q495,"")</f>
        <v>0</v>
      </c>
      <c r="S495" s="234"/>
      <c r="T495" s="34"/>
      <c r="U495" s="34"/>
      <c r="V495" s="34"/>
      <c r="W495" s="34"/>
      <c r="X495" s="34"/>
      <c r="Y495" s="34"/>
      <c r="AB495" s="167">
        <f>ROW()</f>
        <v>495</v>
      </c>
      <c r="AC495" s="168">
        <f t="shared" ca="1" si="69"/>
        <v>0</v>
      </c>
      <c r="AD495" s="168">
        <f t="shared" ca="1" si="70"/>
        <v>0</v>
      </c>
      <c r="AE495" s="169" t="str">
        <f t="shared" ca="1" si="111"/>
        <v>-</v>
      </c>
      <c r="AF495" s="168" t="str">
        <f t="shared" ca="1" si="112"/>
        <v>-</v>
      </c>
      <c r="AG495" s="169" t="str">
        <f t="shared" ca="1" si="113"/>
        <v>-</v>
      </c>
      <c r="AH495" s="168" t="str">
        <f t="shared" ca="1" si="114"/>
        <v>-</v>
      </c>
      <c r="AI495" s="168">
        <f t="shared" ca="1" si="115"/>
        <v>0</v>
      </c>
      <c r="AJ495" s="170">
        <f t="shared" ca="1" si="116"/>
        <v>0</v>
      </c>
      <c r="AK495" s="168">
        <f t="shared" ca="1" si="71"/>
        <v>0</v>
      </c>
      <c r="AL495" s="168">
        <f t="shared" ca="1" si="72"/>
        <v>0</v>
      </c>
    </row>
    <row r="496" spans="1:38" ht="27" customHeight="1" x14ac:dyDescent="0.2">
      <c r="A496" s="56">
        <v>481</v>
      </c>
      <c r="B496" s="309" t="str">
        <f t="shared" ca="1" si="66"/>
        <v>A481</v>
      </c>
      <c r="C496" s="309"/>
      <c r="D496" s="57" t="str">
        <f t="shared" ca="1" si="67"/>
        <v/>
      </c>
      <c r="E496" s="59" t="str">
        <f t="shared" ca="1" si="68"/>
        <v/>
      </c>
      <c r="F496" s="215">
        <f ca="1">IF(LEN(B496)&gt;0,'OBRAČUNANA OSNOVNA PLAČA'!L490,"")</f>
        <v>0</v>
      </c>
      <c r="G496" s="60"/>
      <c r="H496" s="60"/>
      <c r="I496" s="60"/>
      <c r="J496" s="60"/>
      <c r="K496" s="60"/>
      <c r="L496" s="229">
        <f t="shared" si="109"/>
        <v>0</v>
      </c>
      <c r="M496" s="230">
        <f t="shared" ca="1" si="117"/>
        <v>0</v>
      </c>
      <c r="N496" s="230">
        <f t="shared" ca="1" si="118"/>
        <v>0</v>
      </c>
      <c r="O496" s="231">
        <f t="shared" ca="1" si="119"/>
        <v>0</v>
      </c>
      <c r="P496" s="232">
        <f t="shared" ca="1" si="120"/>
        <v>0</v>
      </c>
      <c r="Q496" s="233">
        <f t="shared" ca="1" si="110"/>
        <v>0</v>
      </c>
      <c r="R496" s="233">
        <f ca="1">IF(LEN(B496)&gt;0,'11'!R496-'11'!Q496,"")</f>
        <v>0</v>
      </c>
      <c r="S496" s="234"/>
      <c r="T496" s="34"/>
      <c r="U496" s="34"/>
      <c r="V496" s="34"/>
      <c r="W496" s="34"/>
      <c r="X496" s="34"/>
      <c r="Y496" s="34"/>
      <c r="AB496" s="167">
        <f>ROW()</f>
        <v>496</v>
      </c>
      <c r="AC496" s="168">
        <f t="shared" ca="1" si="69"/>
        <v>0</v>
      </c>
      <c r="AD496" s="168">
        <f t="shared" ca="1" si="70"/>
        <v>0</v>
      </c>
      <c r="AE496" s="169" t="str">
        <f t="shared" ca="1" si="111"/>
        <v>-</v>
      </c>
      <c r="AF496" s="168" t="str">
        <f t="shared" ca="1" si="112"/>
        <v>-</v>
      </c>
      <c r="AG496" s="169" t="str">
        <f t="shared" ca="1" si="113"/>
        <v>-</v>
      </c>
      <c r="AH496" s="168" t="str">
        <f t="shared" ca="1" si="114"/>
        <v>-</v>
      </c>
      <c r="AI496" s="168">
        <f t="shared" ca="1" si="115"/>
        <v>0</v>
      </c>
      <c r="AJ496" s="170">
        <f t="shared" ca="1" si="116"/>
        <v>0</v>
      </c>
      <c r="AK496" s="168">
        <f t="shared" ca="1" si="71"/>
        <v>0</v>
      </c>
      <c r="AL496" s="168">
        <f t="shared" ca="1" si="72"/>
        <v>0</v>
      </c>
    </row>
    <row r="497" spans="1:38" ht="27" customHeight="1" x14ac:dyDescent="0.2">
      <c r="A497" s="56">
        <v>482</v>
      </c>
      <c r="B497" s="309" t="str">
        <f t="shared" ca="1" si="66"/>
        <v>A482</v>
      </c>
      <c r="C497" s="309"/>
      <c r="D497" s="57" t="str">
        <f t="shared" ca="1" si="67"/>
        <v/>
      </c>
      <c r="E497" s="59" t="str">
        <f t="shared" ca="1" si="68"/>
        <v/>
      </c>
      <c r="F497" s="215">
        <f ca="1">IF(LEN(B497)&gt;0,'OBRAČUNANA OSNOVNA PLAČA'!L491,"")</f>
        <v>0</v>
      </c>
      <c r="G497" s="60"/>
      <c r="H497" s="60"/>
      <c r="I497" s="60"/>
      <c r="J497" s="60"/>
      <c r="K497" s="60"/>
      <c r="L497" s="229">
        <f t="shared" si="109"/>
        <v>0</v>
      </c>
      <c r="M497" s="230">
        <f t="shared" ca="1" si="117"/>
        <v>0</v>
      </c>
      <c r="N497" s="230">
        <f t="shared" ca="1" si="118"/>
        <v>0</v>
      </c>
      <c r="O497" s="231">
        <f t="shared" ca="1" si="119"/>
        <v>0</v>
      </c>
      <c r="P497" s="232">
        <f t="shared" ca="1" si="120"/>
        <v>0</v>
      </c>
      <c r="Q497" s="233">
        <f t="shared" ca="1" si="110"/>
        <v>0</v>
      </c>
      <c r="R497" s="233">
        <f ca="1">IF(LEN(B497)&gt;0,'11'!R497-'11'!Q497,"")</f>
        <v>0</v>
      </c>
      <c r="S497" s="234"/>
      <c r="T497" s="34"/>
      <c r="U497" s="34"/>
      <c r="V497" s="34"/>
      <c r="W497" s="34"/>
      <c r="X497" s="34"/>
      <c r="Y497" s="34"/>
      <c r="AB497" s="167">
        <f>ROW()</f>
        <v>497</v>
      </c>
      <c r="AC497" s="168">
        <f t="shared" ca="1" si="69"/>
        <v>0</v>
      </c>
      <c r="AD497" s="168">
        <f t="shared" ca="1" si="70"/>
        <v>0</v>
      </c>
      <c r="AE497" s="169" t="str">
        <f t="shared" ca="1" si="111"/>
        <v>-</v>
      </c>
      <c r="AF497" s="168" t="str">
        <f t="shared" ca="1" si="112"/>
        <v>-</v>
      </c>
      <c r="AG497" s="169" t="str">
        <f t="shared" ca="1" si="113"/>
        <v>-</v>
      </c>
      <c r="AH497" s="168" t="str">
        <f t="shared" ca="1" si="114"/>
        <v>-</v>
      </c>
      <c r="AI497" s="168">
        <f t="shared" ca="1" si="115"/>
        <v>0</v>
      </c>
      <c r="AJ497" s="170">
        <f t="shared" ca="1" si="116"/>
        <v>0</v>
      </c>
      <c r="AK497" s="168">
        <f t="shared" ca="1" si="71"/>
        <v>0</v>
      </c>
      <c r="AL497" s="168">
        <f t="shared" ca="1" si="72"/>
        <v>0</v>
      </c>
    </row>
    <row r="498" spans="1:38" ht="27" customHeight="1" x14ac:dyDescent="0.2">
      <c r="A498" s="56">
        <v>483</v>
      </c>
      <c r="B498" s="309" t="str">
        <f t="shared" ca="1" si="66"/>
        <v>A483</v>
      </c>
      <c r="C498" s="309"/>
      <c r="D498" s="57" t="str">
        <f t="shared" ca="1" si="67"/>
        <v/>
      </c>
      <c r="E498" s="59" t="str">
        <f t="shared" ca="1" si="68"/>
        <v/>
      </c>
      <c r="F498" s="215">
        <f ca="1">IF(LEN(B498)&gt;0,'OBRAČUNANA OSNOVNA PLAČA'!L492,"")</f>
        <v>0</v>
      </c>
      <c r="G498" s="60"/>
      <c r="H498" s="60"/>
      <c r="I498" s="60"/>
      <c r="J498" s="60"/>
      <c r="K498" s="60"/>
      <c r="L498" s="229">
        <f t="shared" si="109"/>
        <v>0</v>
      </c>
      <c r="M498" s="230">
        <f t="shared" ca="1" si="117"/>
        <v>0</v>
      </c>
      <c r="N498" s="230">
        <f t="shared" ca="1" si="118"/>
        <v>0</v>
      </c>
      <c r="O498" s="231">
        <f t="shared" ca="1" si="119"/>
        <v>0</v>
      </c>
      <c r="P498" s="232">
        <f t="shared" ca="1" si="120"/>
        <v>0</v>
      </c>
      <c r="Q498" s="233">
        <f t="shared" ca="1" si="110"/>
        <v>0</v>
      </c>
      <c r="R498" s="233">
        <f ca="1">IF(LEN(B498)&gt;0,'11'!R498-'11'!Q498,"")</f>
        <v>0</v>
      </c>
      <c r="S498" s="234"/>
      <c r="T498" s="34"/>
      <c r="U498" s="34"/>
      <c r="V498" s="34"/>
      <c r="W498" s="34"/>
      <c r="X498" s="34"/>
      <c r="Y498" s="34"/>
      <c r="AB498" s="167">
        <f>ROW()</f>
        <v>498</v>
      </c>
      <c r="AC498" s="168">
        <f t="shared" ca="1" si="69"/>
        <v>0</v>
      </c>
      <c r="AD498" s="168">
        <f t="shared" ca="1" si="70"/>
        <v>0</v>
      </c>
      <c r="AE498" s="169" t="str">
        <f t="shared" ca="1" si="111"/>
        <v>-</v>
      </c>
      <c r="AF498" s="168" t="str">
        <f t="shared" ca="1" si="112"/>
        <v>-</v>
      </c>
      <c r="AG498" s="169" t="str">
        <f t="shared" ca="1" si="113"/>
        <v>-</v>
      </c>
      <c r="AH498" s="168" t="str">
        <f t="shared" ca="1" si="114"/>
        <v>-</v>
      </c>
      <c r="AI498" s="168">
        <f t="shared" ca="1" si="115"/>
        <v>0</v>
      </c>
      <c r="AJ498" s="170">
        <f t="shared" ca="1" si="116"/>
        <v>0</v>
      </c>
      <c r="AK498" s="168">
        <f t="shared" ca="1" si="71"/>
        <v>0</v>
      </c>
      <c r="AL498" s="168">
        <f t="shared" ca="1" si="72"/>
        <v>0</v>
      </c>
    </row>
    <row r="499" spans="1:38" ht="27" customHeight="1" x14ac:dyDescent="0.2">
      <c r="A499" s="56">
        <v>484</v>
      </c>
      <c r="B499" s="309" t="str">
        <f t="shared" ca="1" si="66"/>
        <v>A484</v>
      </c>
      <c r="C499" s="309"/>
      <c r="D499" s="57" t="str">
        <f t="shared" ca="1" si="67"/>
        <v/>
      </c>
      <c r="E499" s="59" t="str">
        <f t="shared" ca="1" si="68"/>
        <v/>
      </c>
      <c r="F499" s="215">
        <f ca="1">IF(LEN(B499)&gt;0,'OBRAČUNANA OSNOVNA PLAČA'!L493,"")</f>
        <v>0</v>
      </c>
      <c r="G499" s="60"/>
      <c r="H499" s="60"/>
      <c r="I499" s="60"/>
      <c r="J499" s="60"/>
      <c r="K499" s="60"/>
      <c r="L499" s="229">
        <f t="shared" si="109"/>
        <v>0</v>
      </c>
      <c r="M499" s="230">
        <f t="shared" ca="1" si="117"/>
        <v>0</v>
      </c>
      <c r="N499" s="230">
        <f t="shared" ca="1" si="118"/>
        <v>0</v>
      </c>
      <c r="O499" s="231">
        <f t="shared" ca="1" si="119"/>
        <v>0</v>
      </c>
      <c r="P499" s="232">
        <f t="shared" ca="1" si="120"/>
        <v>0</v>
      </c>
      <c r="Q499" s="233">
        <f t="shared" ca="1" si="110"/>
        <v>0</v>
      </c>
      <c r="R499" s="233">
        <f ca="1">IF(LEN(B499)&gt;0,'11'!R499-'11'!Q499,"")</f>
        <v>0</v>
      </c>
      <c r="S499" s="234"/>
      <c r="T499" s="34"/>
      <c r="U499" s="34"/>
      <c r="V499" s="34"/>
      <c r="W499" s="34"/>
      <c r="X499" s="34"/>
      <c r="Y499" s="34"/>
      <c r="AB499" s="167">
        <f>ROW()</f>
        <v>499</v>
      </c>
      <c r="AC499" s="168">
        <f t="shared" ca="1" si="69"/>
        <v>0</v>
      </c>
      <c r="AD499" s="168">
        <f t="shared" ca="1" si="70"/>
        <v>0</v>
      </c>
      <c r="AE499" s="169" t="str">
        <f t="shared" ca="1" si="111"/>
        <v>-</v>
      </c>
      <c r="AF499" s="168" t="str">
        <f t="shared" ca="1" si="112"/>
        <v>-</v>
      </c>
      <c r="AG499" s="169" t="str">
        <f t="shared" ca="1" si="113"/>
        <v>-</v>
      </c>
      <c r="AH499" s="168" t="str">
        <f t="shared" ca="1" si="114"/>
        <v>-</v>
      </c>
      <c r="AI499" s="168">
        <f t="shared" ca="1" si="115"/>
        <v>0</v>
      </c>
      <c r="AJ499" s="170">
        <f t="shared" ca="1" si="116"/>
        <v>0</v>
      </c>
      <c r="AK499" s="168">
        <f t="shared" ca="1" si="71"/>
        <v>0</v>
      </c>
      <c r="AL499" s="168">
        <f t="shared" ca="1" si="72"/>
        <v>0</v>
      </c>
    </row>
    <row r="500" spans="1:38" ht="27" customHeight="1" x14ac:dyDescent="0.2">
      <c r="A500" s="56">
        <v>485</v>
      </c>
      <c r="B500" s="309" t="str">
        <f t="shared" ca="1" si="66"/>
        <v>A485</v>
      </c>
      <c r="C500" s="309"/>
      <c r="D500" s="57" t="str">
        <f t="shared" ca="1" si="67"/>
        <v/>
      </c>
      <c r="E500" s="59" t="str">
        <f t="shared" ca="1" si="68"/>
        <v/>
      </c>
      <c r="F500" s="215">
        <f ca="1">IF(LEN(B500)&gt;0,'OBRAČUNANA OSNOVNA PLAČA'!L494,"")</f>
        <v>0</v>
      </c>
      <c r="G500" s="60"/>
      <c r="H500" s="60"/>
      <c r="I500" s="60"/>
      <c r="J500" s="60"/>
      <c r="K500" s="60"/>
      <c r="L500" s="229">
        <f t="shared" si="109"/>
        <v>0</v>
      </c>
      <c r="M500" s="230">
        <f t="shared" ca="1" si="117"/>
        <v>0</v>
      </c>
      <c r="N500" s="230">
        <f t="shared" ca="1" si="118"/>
        <v>0</v>
      </c>
      <c r="O500" s="231">
        <f t="shared" ca="1" si="119"/>
        <v>0</v>
      </c>
      <c r="P500" s="232">
        <f t="shared" ca="1" si="120"/>
        <v>0</v>
      </c>
      <c r="Q500" s="233">
        <f t="shared" ca="1" si="110"/>
        <v>0</v>
      </c>
      <c r="R500" s="233">
        <f ca="1">IF(LEN(B500)&gt;0,'11'!R500-'11'!Q500,"")</f>
        <v>0</v>
      </c>
      <c r="S500" s="234"/>
      <c r="T500" s="34"/>
      <c r="U500" s="34"/>
      <c r="V500" s="34"/>
      <c r="W500" s="34"/>
      <c r="X500" s="34"/>
      <c r="Y500" s="34"/>
      <c r="AB500" s="167">
        <f>ROW()</f>
        <v>500</v>
      </c>
      <c r="AC500" s="168">
        <f t="shared" ca="1" si="69"/>
        <v>0</v>
      </c>
      <c r="AD500" s="168">
        <f t="shared" ca="1" si="70"/>
        <v>0</v>
      </c>
      <c r="AE500" s="169" t="str">
        <f t="shared" ca="1" si="111"/>
        <v>-</v>
      </c>
      <c r="AF500" s="168" t="str">
        <f t="shared" ca="1" si="112"/>
        <v>-</v>
      </c>
      <c r="AG500" s="169" t="str">
        <f t="shared" ca="1" si="113"/>
        <v>-</v>
      </c>
      <c r="AH500" s="168" t="str">
        <f t="shared" ca="1" si="114"/>
        <v>-</v>
      </c>
      <c r="AI500" s="168">
        <f t="shared" ca="1" si="115"/>
        <v>0</v>
      </c>
      <c r="AJ500" s="170">
        <f t="shared" ca="1" si="116"/>
        <v>0</v>
      </c>
      <c r="AK500" s="168">
        <f t="shared" ca="1" si="71"/>
        <v>0</v>
      </c>
      <c r="AL500" s="168">
        <f t="shared" ca="1" si="72"/>
        <v>0</v>
      </c>
    </row>
    <row r="501" spans="1:38" ht="27" customHeight="1" x14ac:dyDescent="0.2">
      <c r="A501" s="56">
        <v>486</v>
      </c>
      <c r="B501" s="309" t="str">
        <f t="shared" ca="1" si="66"/>
        <v>A486</v>
      </c>
      <c r="C501" s="309"/>
      <c r="D501" s="57" t="str">
        <f t="shared" ca="1" si="67"/>
        <v/>
      </c>
      <c r="E501" s="59" t="str">
        <f t="shared" ca="1" si="68"/>
        <v/>
      </c>
      <c r="F501" s="215">
        <f ca="1">IF(LEN(B501)&gt;0,'OBRAČUNANA OSNOVNA PLAČA'!L495,"")</f>
        <v>0</v>
      </c>
      <c r="G501" s="60"/>
      <c r="H501" s="60"/>
      <c r="I501" s="60"/>
      <c r="J501" s="60"/>
      <c r="K501" s="60"/>
      <c r="L501" s="229">
        <f t="shared" si="109"/>
        <v>0</v>
      </c>
      <c r="M501" s="230">
        <f t="shared" ca="1" si="117"/>
        <v>0</v>
      </c>
      <c r="N501" s="230">
        <f t="shared" ca="1" si="118"/>
        <v>0</v>
      </c>
      <c r="O501" s="231">
        <f t="shared" ca="1" si="119"/>
        <v>0</v>
      </c>
      <c r="P501" s="232">
        <f t="shared" ca="1" si="120"/>
        <v>0</v>
      </c>
      <c r="Q501" s="233">
        <f t="shared" ca="1" si="110"/>
        <v>0</v>
      </c>
      <c r="R501" s="233">
        <f ca="1">IF(LEN(B501)&gt;0,'11'!R501-'11'!Q501,"")</f>
        <v>0</v>
      </c>
      <c r="S501" s="234"/>
      <c r="T501" s="34"/>
      <c r="U501" s="34"/>
      <c r="V501" s="34"/>
      <c r="W501" s="34"/>
      <c r="X501" s="34"/>
      <c r="Y501" s="34"/>
      <c r="AB501" s="167">
        <f>ROW()</f>
        <v>501</v>
      </c>
      <c r="AC501" s="168">
        <f t="shared" ca="1" si="69"/>
        <v>0</v>
      </c>
      <c r="AD501" s="168">
        <f t="shared" ca="1" si="70"/>
        <v>0</v>
      </c>
      <c r="AE501" s="169" t="str">
        <f t="shared" ca="1" si="111"/>
        <v>-</v>
      </c>
      <c r="AF501" s="168" t="str">
        <f t="shared" ca="1" si="112"/>
        <v>-</v>
      </c>
      <c r="AG501" s="169" t="str">
        <f t="shared" ca="1" si="113"/>
        <v>-</v>
      </c>
      <c r="AH501" s="168" t="str">
        <f t="shared" ca="1" si="114"/>
        <v>-</v>
      </c>
      <c r="AI501" s="168">
        <f t="shared" ca="1" si="115"/>
        <v>0</v>
      </c>
      <c r="AJ501" s="170">
        <f t="shared" ca="1" si="116"/>
        <v>0</v>
      </c>
      <c r="AK501" s="168">
        <f t="shared" ca="1" si="71"/>
        <v>0</v>
      </c>
      <c r="AL501" s="168">
        <f t="shared" ca="1" si="72"/>
        <v>0</v>
      </c>
    </row>
    <row r="502" spans="1:38" ht="27" customHeight="1" x14ac:dyDescent="0.2">
      <c r="A502" s="56">
        <v>487</v>
      </c>
      <c r="B502" s="309" t="str">
        <f t="shared" ca="1" si="66"/>
        <v>A487</v>
      </c>
      <c r="C502" s="309"/>
      <c r="D502" s="57" t="str">
        <f t="shared" ca="1" si="67"/>
        <v/>
      </c>
      <c r="E502" s="59" t="str">
        <f t="shared" ca="1" si="68"/>
        <v/>
      </c>
      <c r="F502" s="215">
        <f ca="1">IF(LEN(B502)&gt;0,'OBRAČUNANA OSNOVNA PLAČA'!L496,"")</f>
        <v>0</v>
      </c>
      <c r="G502" s="60"/>
      <c r="H502" s="60"/>
      <c r="I502" s="60"/>
      <c r="J502" s="60"/>
      <c r="K502" s="60"/>
      <c r="L502" s="229">
        <f t="shared" si="109"/>
        <v>0</v>
      </c>
      <c r="M502" s="230">
        <f t="shared" ca="1" si="117"/>
        <v>0</v>
      </c>
      <c r="N502" s="230">
        <f t="shared" ca="1" si="118"/>
        <v>0</v>
      </c>
      <c r="O502" s="231">
        <f t="shared" ca="1" si="119"/>
        <v>0</v>
      </c>
      <c r="P502" s="232">
        <f t="shared" ca="1" si="120"/>
        <v>0</v>
      </c>
      <c r="Q502" s="233">
        <f t="shared" ca="1" si="110"/>
        <v>0</v>
      </c>
      <c r="R502" s="233">
        <f ca="1">IF(LEN(B502)&gt;0,'11'!R502-'11'!Q502,"")</f>
        <v>0</v>
      </c>
      <c r="S502" s="234"/>
      <c r="T502" s="34"/>
      <c r="U502" s="34"/>
      <c r="V502" s="34"/>
      <c r="W502" s="34"/>
      <c r="X502" s="34"/>
      <c r="Y502" s="34"/>
      <c r="AB502" s="167">
        <f>ROW()</f>
        <v>502</v>
      </c>
      <c r="AC502" s="168">
        <f t="shared" ca="1" si="69"/>
        <v>0</v>
      </c>
      <c r="AD502" s="168">
        <f t="shared" ca="1" si="70"/>
        <v>0</v>
      </c>
      <c r="AE502" s="169" t="str">
        <f t="shared" ca="1" si="111"/>
        <v>-</v>
      </c>
      <c r="AF502" s="168" t="str">
        <f t="shared" ca="1" si="112"/>
        <v>-</v>
      </c>
      <c r="AG502" s="169" t="str">
        <f t="shared" ca="1" si="113"/>
        <v>-</v>
      </c>
      <c r="AH502" s="168" t="str">
        <f t="shared" ca="1" si="114"/>
        <v>-</v>
      </c>
      <c r="AI502" s="168">
        <f t="shared" ca="1" si="115"/>
        <v>0</v>
      </c>
      <c r="AJ502" s="170">
        <f t="shared" ca="1" si="116"/>
        <v>0</v>
      </c>
      <c r="AK502" s="168">
        <f t="shared" ca="1" si="71"/>
        <v>0</v>
      </c>
      <c r="AL502" s="168">
        <f t="shared" ca="1" si="72"/>
        <v>0</v>
      </c>
    </row>
    <row r="503" spans="1:38" ht="27" customHeight="1" x14ac:dyDescent="0.2">
      <c r="A503" s="56">
        <v>488</v>
      </c>
      <c r="B503" s="309" t="str">
        <f t="shared" ca="1" si="66"/>
        <v>A488</v>
      </c>
      <c r="C503" s="309"/>
      <c r="D503" s="57" t="str">
        <f t="shared" ca="1" si="67"/>
        <v/>
      </c>
      <c r="E503" s="59" t="str">
        <f t="shared" ca="1" si="68"/>
        <v/>
      </c>
      <c r="F503" s="215">
        <f ca="1">IF(LEN(B503)&gt;0,'OBRAČUNANA OSNOVNA PLAČA'!L497,"")</f>
        <v>0</v>
      </c>
      <c r="G503" s="60"/>
      <c r="H503" s="60"/>
      <c r="I503" s="60"/>
      <c r="J503" s="60"/>
      <c r="K503" s="60"/>
      <c r="L503" s="229">
        <f t="shared" si="109"/>
        <v>0</v>
      </c>
      <c r="M503" s="230">
        <f t="shared" ca="1" si="117"/>
        <v>0</v>
      </c>
      <c r="N503" s="230">
        <f t="shared" ca="1" si="118"/>
        <v>0</v>
      </c>
      <c r="O503" s="231">
        <f t="shared" ca="1" si="119"/>
        <v>0</v>
      </c>
      <c r="P503" s="232">
        <f t="shared" ca="1" si="120"/>
        <v>0</v>
      </c>
      <c r="Q503" s="233">
        <f t="shared" ca="1" si="110"/>
        <v>0</v>
      </c>
      <c r="R503" s="233">
        <f ca="1">IF(LEN(B503)&gt;0,'11'!R503-'11'!Q503,"")</f>
        <v>0</v>
      </c>
      <c r="S503" s="234"/>
      <c r="T503" s="34"/>
      <c r="U503" s="34"/>
      <c r="V503" s="34"/>
      <c r="W503" s="34"/>
      <c r="X503" s="34"/>
      <c r="Y503" s="34"/>
      <c r="AB503" s="167">
        <f>ROW()</f>
        <v>503</v>
      </c>
      <c r="AC503" s="168">
        <f t="shared" ca="1" si="69"/>
        <v>0</v>
      </c>
      <c r="AD503" s="168">
        <f t="shared" ca="1" si="70"/>
        <v>0</v>
      </c>
      <c r="AE503" s="169" t="str">
        <f t="shared" ca="1" si="111"/>
        <v>-</v>
      </c>
      <c r="AF503" s="168" t="str">
        <f t="shared" ca="1" si="112"/>
        <v>-</v>
      </c>
      <c r="AG503" s="169" t="str">
        <f t="shared" ca="1" si="113"/>
        <v>-</v>
      </c>
      <c r="AH503" s="168" t="str">
        <f t="shared" ca="1" si="114"/>
        <v>-</v>
      </c>
      <c r="AI503" s="168">
        <f t="shared" ca="1" si="115"/>
        <v>0</v>
      </c>
      <c r="AJ503" s="170">
        <f t="shared" ca="1" si="116"/>
        <v>0</v>
      </c>
      <c r="AK503" s="168">
        <f t="shared" ca="1" si="71"/>
        <v>0</v>
      </c>
      <c r="AL503" s="168">
        <f t="shared" ca="1" si="72"/>
        <v>0</v>
      </c>
    </row>
    <row r="504" spans="1:38" ht="27" customHeight="1" x14ac:dyDescent="0.2">
      <c r="A504" s="56">
        <v>489</v>
      </c>
      <c r="B504" s="309" t="str">
        <f t="shared" ca="1" si="66"/>
        <v>A489</v>
      </c>
      <c r="C504" s="309"/>
      <c r="D504" s="57" t="str">
        <f t="shared" ca="1" si="67"/>
        <v/>
      </c>
      <c r="E504" s="59" t="str">
        <f t="shared" ca="1" si="68"/>
        <v/>
      </c>
      <c r="F504" s="215">
        <f ca="1">IF(LEN(B504)&gt;0,'OBRAČUNANA OSNOVNA PLAČA'!L498,"")</f>
        <v>0</v>
      </c>
      <c r="G504" s="60"/>
      <c r="H504" s="60"/>
      <c r="I504" s="60"/>
      <c r="J504" s="60"/>
      <c r="K504" s="60"/>
      <c r="L504" s="229">
        <f t="shared" si="109"/>
        <v>0</v>
      </c>
      <c r="M504" s="230">
        <f t="shared" ca="1" si="117"/>
        <v>0</v>
      </c>
      <c r="N504" s="230">
        <f t="shared" ca="1" si="118"/>
        <v>0</v>
      </c>
      <c r="O504" s="231">
        <f t="shared" ca="1" si="119"/>
        <v>0</v>
      </c>
      <c r="P504" s="232">
        <f t="shared" ca="1" si="120"/>
        <v>0</v>
      </c>
      <c r="Q504" s="233">
        <f t="shared" ca="1" si="110"/>
        <v>0</v>
      </c>
      <c r="R504" s="233">
        <f ca="1">IF(LEN(B504)&gt;0,'11'!R504-'11'!Q504,"")</f>
        <v>0</v>
      </c>
      <c r="S504" s="234"/>
      <c r="T504" s="34"/>
      <c r="U504" s="34"/>
      <c r="V504" s="34"/>
      <c r="W504" s="34"/>
      <c r="X504" s="34"/>
      <c r="Y504" s="34"/>
      <c r="AB504" s="167">
        <f>ROW()</f>
        <v>504</v>
      </c>
      <c r="AC504" s="168">
        <f t="shared" ca="1" si="69"/>
        <v>0</v>
      </c>
      <c r="AD504" s="168">
        <f t="shared" ca="1" si="70"/>
        <v>0</v>
      </c>
      <c r="AE504" s="169" t="str">
        <f t="shared" ca="1" si="111"/>
        <v>-</v>
      </c>
      <c r="AF504" s="168" t="str">
        <f t="shared" ca="1" si="112"/>
        <v>-</v>
      </c>
      <c r="AG504" s="169" t="str">
        <f t="shared" ca="1" si="113"/>
        <v>-</v>
      </c>
      <c r="AH504" s="168" t="str">
        <f t="shared" ca="1" si="114"/>
        <v>-</v>
      </c>
      <c r="AI504" s="168">
        <f t="shared" ca="1" si="115"/>
        <v>0</v>
      </c>
      <c r="AJ504" s="170">
        <f t="shared" ca="1" si="116"/>
        <v>0</v>
      </c>
      <c r="AK504" s="168">
        <f t="shared" ca="1" si="71"/>
        <v>0</v>
      </c>
      <c r="AL504" s="168">
        <f t="shared" ca="1" si="72"/>
        <v>0</v>
      </c>
    </row>
    <row r="505" spans="1:38" ht="27" customHeight="1" x14ac:dyDescent="0.2">
      <c r="A505" s="56">
        <v>490</v>
      </c>
      <c r="B505" s="309" t="str">
        <f t="shared" ca="1" si="66"/>
        <v>A490</v>
      </c>
      <c r="C505" s="309"/>
      <c r="D505" s="57" t="str">
        <f t="shared" ca="1" si="67"/>
        <v/>
      </c>
      <c r="E505" s="59" t="str">
        <f t="shared" ca="1" si="68"/>
        <v/>
      </c>
      <c r="F505" s="215">
        <f ca="1">IF(LEN(B505)&gt;0,'OBRAČUNANA OSNOVNA PLAČA'!L499,"")</f>
        <v>0</v>
      </c>
      <c r="G505" s="60"/>
      <c r="H505" s="60"/>
      <c r="I505" s="60"/>
      <c r="J505" s="60"/>
      <c r="K505" s="60"/>
      <c r="L505" s="229">
        <f t="shared" si="109"/>
        <v>0</v>
      </c>
      <c r="M505" s="230">
        <f t="shared" ca="1" si="117"/>
        <v>0</v>
      </c>
      <c r="N505" s="230">
        <f t="shared" ca="1" si="118"/>
        <v>0</v>
      </c>
      <c r="O505" s="231">
        <f t="shared" ca="1" si="119"/>
        <v>0</v>
      </c>
      <c r="P505" s="232">
        <f t="shared" ca="1" si="120"/>
        <v>0</v>
      </c>
      <c r="Q505" s="233">
        <f t="shared" ca="1" si="110"/>
        <v>0</v>
      </c>
      <c r="R505" s="233">
        <f ca="1">IF(LEN(B505)&gt;0,'11'!R505-'11'!Q505,"")</f>
        <v>0</v>
      </c>
      <c r="S505" s="234"/>
      <c r="T505" s="34"/>
      <c r="U505" s="34"/>
      <c r="V505" s="34"/>
      <c r="W505" s="34"/>
      <c r="X505" s="34"/>
      <c r="Y505" s="34"/>
      <c r="AB505" s="167">
        <f>ROW()</f>
        <v>505</v>
      </c>
      <c r="AC505" s="168">
        <f t="shared" ca="1" si="69"/>
        <v>0</v>
      </c>
      <c r="AD505" s="168">
        <f t="shared" ca="1" si="70"/>
        <v>0</v>
      </c>
      <c r="AE505" s="169" t="str">
        <f t="shared" ca="1" si="111"/>
        <v>-</v>
      </c>
      <c r="AF505" s="168" t="str">
        <f t="shared" ca="1" si="112"/>
        <v>-</v>
      </c>
      <c r="AG505" s="169" t="str">
        <f t="shared" ca="1" si="113"/>
        <v>-</v>
      </c>
      <c r="AH505" s="168" t="str">
        <f t="shared" ca="1" si="114"/>
        <v>-</v>
      </c>
      <c r="AI505" s="168">
        <f t="shared" ca="1" si="115"/>
        <v>0</v>
      </c>
      <c r="AJ505" s="170">
        <f t="shared" ca="1" si="116"/>
        <v>0</v>
      </c>
      <c r="AK505" s="168">
        <f t="shared" ca="1" si="71"/>
        <v>0</v>
      </c>
      <c r="AL505" s="168">
        <f t="shared" ca="1" si="72"/>
        <v>0</v>
      </c>
    </row>
    <row r="506" spans="1:38" ht="27" customHeight="1" x14ac:dyDescent="0.2">
      <c r="A506" s="56">
        <v>491</v>
      </c>
      <c r="B506" s="309" t="str">
        <f t="shared" ca="1" si="66"/>
        <v>A491</v>
      </c>
      <c r="C506" s="309"/>
      <c r="D506" s="57" t="str">
        <f t="shared" ca="1" si="67"/>
        <v/>
      </c>
      <c r="E506" s="59" t="str">
        <f t="shared" ca="1" si="68"/>
        <v/>
      </c>
      <c r="F506" s="215">
        <f ca="1">IF(LEN(B506)&gt;0,'OBRAČUNANA OSNOVNA PLAČA'!L500,"")</f>
        <v>0</v>
      </c>
      <c r="G506" s="60"/>
      <c r="H506" s="60"/>
      <c r="I506" s="60"/>
      <c r="J506" s="60"/>
      <c r="K506" s="60"/>
      <c r="L506" s="229">
        <f t="shared" si="109"/>
        <v>0</v>
      </c>
      <c r="M506" s="230">
        <f t="shared" ca="1" si="117"/>
        <v>0</v>
      </c>
      <c r="N506" s="230">
        <f t="shared" ca="1" si="118"/>
        <v>0</v>
      </c>
      <c r="O506" s="231">
        <f t="shared" ca="1" si="119"/>
        <v>0</v>
      </c>
      <c r="P506" s="232">
        <f t="shared" ca="1" si="120"/>
        <v>0</v>
      </c>
      <c r="Q506" s="233">
        <f t="shared" ca="1" si="110"/>
        <v>0</v>
      </c>
      <c r="R506" s="233">
        <f ca="1">IF(LEN(B506)&gt;0,'11'!R506-'11'!Q506,"")</f>
        <v>0</v>
      </c>
      <c r="S506" s="234"/>
      <c r="T506" s="34"/>
      <c r="U506" s="34"/>
      <c r="V506" s="34"/>
      <c r="W506" s="34"/>
      <c r="X506" s="34"/>
      <c r="Y506" s="34"/>
      <c r="AB506" s="167">
        <f>ROW()</f>
        <v>506</v>
      </c>
      <c r="AC506" s="168">
        <f t="shared" ca="1" si="69"/>
        <v>0</v>
      </c>
      <c r="AD506" s="168">
        <f t="shared" ca="1" si="70"/>
        <v>0</v>
      </c>
      <c r="AE506" s="169" t="str">
        <f t="shared" ca="1" si="111"/>
        <v>-</v>
      </c>
      <c r="AF506" s="168" t="str">
        <f t="shared" ca="1" si="112"/>
        <v>-</v>
      </c>
      <c r="AG506" s="169" t="str">
        <f t="shared" ca="1" si="113"/>
        <v>-</v>
      </c>
      <c r="AH506" s="168" t="str">
        <f t="shared" ca="1" si="114"/>
        <v>-</v>
      </c>
      <c r="AI506" s="168">
        <f t="shared" ca="1" si="115"/>
        <v>0</v>
      </c>
      <c r="AJ506" s="170">
        <f t="shared" ca="1" si="116"/>
        <v>0</v>
      </c>
      <c r="AK506" s="168">
        <f t="shared" ca="1" si="71"/>
        <v>0</v>
      </c>
      <c r="AL506" s="168">
        <f t="shared" ca="1" si="72"/>
        <v>0</v>
      </c>
    </row>
    <row r="507" spans="1:38" ht="27" customHeight="1" x14ac:dyDescent="0.2">
      <c r="A507" s="56">
        <v>492</v>
      </c>
      <c r="B507" s="309" t="str">
        <f t="shared" ca="1" si="66"/>
        <v>A492</v>
      </c>
      <c r="C507" s="309"/>
      <c r="D507" s="57" t="str">
        <f t="shared" ca="1" si="67"/>
        <v/>
      </c>
      <c r="E507" s="59" t="str">
        <f t="shared" ca="1" si="68"/>
        <v/>
      </c>
      <c r="F507" s="215">
        <f ca="1">IF(LEN(B507)&gt;0,'OBRAČUNANA OSNOVNA PLAČA'!L501,"")</f>
        <v>0</v>
      </c>
      <c r="G507" s="60"/>
      <c r="H507" s="60"/>
      <c r="I507" s="60"/>
      <c r="J507" s="60"/>
      <c r="K507" s="60"/>
      <c r="L507" s="229">
        <f t="shared" si="109"/>
        <v>0</v>
      </c>
      <c r="M507" s="230">
        <f t="shared" ca="1" si="117"/>
        <v>0</v>
      </c>
      <c r="N507" s="230">
        <f t="shared" ca="1" si="118"/>
        <v>0</v>
      </c>
      <c r="O507" s="231">
        <f t="shared" ca="1" si="119"/>
        <v>0</v>
      </c>
      <c r="P507" s="232">
        <f t="shared" ca="1" si="120"/>
        <v>0</v>
      </c>
      <c r="Q507" s="233">
        <f t="shared" ca="1" si="110"/>
        <v>0</v>
      </c>
      <c r="R507" s="233">
        <f ca="1">IF(LEN(B507)&gt;0,'11'!R507-'11'!Q507,"")</f>
        <v>0</v>
      </c>
      <c r="S507" s="234"/>
      <c r="T507" s="34"/>
      <c r="U507" s="34"/>
      <c r="V507" s="34"/>
      <c r="W507" s="34"/>
      <c r="X507" s="34"/>
      <c r="Y507" s="34"/>
      <c r="AB507" s="167">
        <f>ROW()</f>
        <v>507</v>
      </c>
      <c r="AC507" s="168">
        <f t="shared" ca="1" si="69"/>
        <v>0</v>
      </c>
      <c r="AD507" s="168">
        <f t="shared" ca="1" si="70"/>
        <v>0</v>
      </c>
      <c r="AE507" s="169" t="str">
        <f t="shared" ca="1" si="111"/>
        <v>-</v>
      </c>
      <c r="AF507" s="168" t="str">
        <f t="shared" ca="1" si="112"/>
        <v>-</v>
      </c>
      <c r="AG507" s="169" t="str">
        <f t="shared" ca="1" si="113"/>
        <v>-</v>
      </c>
      <c r="AH507" s="168" t="str">
        <f t="shared" ca="1" si="114"/>
        <v>-</v>
      </c>
      <c r="AI507" s="168">
        <f t="shared" ca="1" si="115"/>
        <v>0</v>
      </c>
      <c r="AJ507" s="170">
        <f t="shared" ca="1" si="116"/>
        <v>0</v>
      </c>
      <c r="AK507" s="168">
        <f t="shared" ca="1" si="71"/>
        <v>0</v>
      </c>
      <c r="AL507" s="168">
        <f t="shared" ca="1" si="72"/>
        <v>0</v>
      </c>
    </row>
    <row r="508" spans="1:38" ht="27" customHeight="1" x14ac:dyDescent="0.2">
      <c r="A508" s="56">
        <v>493</v>
      </c>
      <c r="B508" s="309" t="str">
        <f t="shared" ca="1" si="66"/>
        <v>A493</v>
      </c>
      <c r="C508" s="309"/>
      <c r="D508" s="57" t="str">
        <f t="shared" ca="1" si="67"/>
        <v/>
      </c>
      <c r="E508" s="59" t="str">
        <f t="shared" ca="1" si="68"/>
        <v/>
      </c>
      <c r="F508" s="215">
        <f ca="1">IF(LEN(B508)&gt;0,'OBRAČUNANA OSNOVNA PLAČA'!L502,"")</f>
        <v>0</v>
      </c>
      <c r="G508" s="60"/>
      <c r="H508" s="60"/>
      <c r="I508" s="60"/>
      <c r="J508" s="60"/>
      <c r="K508" s="60"/>
      <c r="L508" s="229">
        <f t="shared" si="109"/>
        <v>0</v>
      </c>
      <c r="M508" s="230">
        <f t="shared" ca="1" si="117"/>
        <v>0</v>
      </c>
      <c r="N508" s="230">
        <f t="shared" ca="1" si="118"/>
        <v>0</v>
      </c>
      <c r="O508" s="231">
        <f t="shared" ca="1" si="119"/>
        <v>0</v>
      </c>
      <c r="P508" s="232">
        <f t="shared" ca="1" si="120"/>
        <v>0</v>
      </c>
      <c r="Q508" s="233">
        <f t="shared" ca="1" si="110"/>
        <v>0</v>
      </c>
      <c r="R508" s="233">
        <f ca="1">IF(LEN(B508)&gt;0,'11'!R508-'11'!Q508,"")</f>
        <v>0</v>
      </c>
      <c r="S508" s="234"/>
      <c r="T508" s="34"/>
      <c r="U508" s="34"/>
      <c r="V508" s="34"/>
      <c r="W508" s="34"/>
      <c r="X508" s="34"/>
      <c r="Y508" s="34"/>
      <c r="AB508" s="167">
        <f>ROW()</f>
        <v>508</v>
      </c>
      <c r="AC508" s="168">
        <f t="shared" ca="1" si="69"/>
        <v>0</v>
      </c>
      <c r="AD508" s="168">
        <f t="shared" ca="1" si="70"/>
        <v>0</v>
      </c>
      <c r="AE508" s="169" t="str">
        <f t="shared" ca="1" si="111"/>
        <v>-</v>
      </c>
      <c r="AF508" s="168" t="str">
        <f t="shared" ca="1" si="112"/>
        <v>-</v>
      </c>
      <c r="AG508" s="169" t="str">
        <f t="shared" ca="1" si="113"/>
        <v>-</v>
      </c>
      <c r="AH508" s="168" t="str">
        <f t="shared" ca="1" si="114"/>
        <v>-</v>
      </c>
      <c r="AI508" s="168">
        <f t="shared" ca="1" si="115"/>
        <v>0</v>
      </c>
      <c r="AJ508" s="170">
        <f t="shared" ca="1" si="116"/>
        <v>0</v>
      </c>
      <c r="AK508" s="168">
        <f t="shared" ca="1" si="71"/>
        <v>0</v>
      </c>
      <c r="AL508" s="168">
        <f t="shared" ca="1" si="72"/>
        <v>0</v>
      </c>
    </row>
    <row r="509" spans="1:38" ht="27" customHeight="1" x14ac:dyDescent="0.2">
      <c r="A509" s="56">
        <v>494</v>
      </c>
      <c r="B509" s="309" t="str">
        <f t="shared" ca="1" si="66"/>
        <v>A494</v>
      </c>
      <c r="C509" s="309"/>
      <c r="D509" s="57" t="str">
        <f t="shared" ca="1" si="67"/>
        <v/>
      </c>
      <c r="E509" s="59" t="str">
        <f t="shared" ca="1" si="68"/>
        <v/>
      </c>
      <c r="F509" s="215">
        <f ca="1">IF(LEN(B509)&gt;0,'OBRAČUNANA OSNOVNA PLAČA'!L503,"")</f>
        <v>0</v>
      </c>
      <c r="G509" s="60"/>
      <c r="H509" s="60"/>
      <c r="I509" s="60"/>
      <c r="J509" s="60"/>
      <c r="K509" s="60"/>
      <c r="L509" s="229">
        <f t="shared" si="109"/>
        <v>0</v>
      </c>
      <c r="M509" s="230">
        <f t="shared" ca="1" si="117"/>
        <v>0</v>
      </c>
      <c r="N509" s="230">
        <f t="shared" ca="1" si="118"/>
        <v>0</v>
      </c>
      <c r="O509" s="231">
        <f t="shared" ca="1" si="119"/>
        <v>0</v>
      </c>
      <c r="P509" s="232">
        <f t="shared" ca="1" si="120"/>
        <v>0</v>
      </c>
      <c r="Q509" s="233">
        <f t="shared" ca="1" si="110"/>
        <v>0</v>
      </c>
      <c r="R509" s="233">
        <f ca="1">IF(LEN(B509)&gt;0,'11'!R509-'11'!Q509,"")</f>
        <v>0</v>
      </c>
      <c r="S509" s="234"/>
      <c r="T509" s="34"/>
      <c r="U509" s="34"/>
      <c r="V509" s="34"/>
      <c r="W509" s="34"/>
      <c r="X509" s="34"/>
      <c r="Y509" s="34"/>
      <c r="AB509" s="167">
        <f>ROW()</f>
        <v>509</v>
      </c>
      <c r="AC509" s="168">
        <f t="shared" ca="1" si="69"/>
        <v>0</v>
      </c>
      <c r="AD509" s="168">
        <f t="shared" ca="1" si="70"/>
        <v>0</v>
      </c>
      <c r="AE509" s="169" t="str">
        <f t="shared" ca="1" si="111"/>
        <v>-</v>
      </c>
      <c r="AF509" s="168" t="str">
        <f t="shared" ca="1" si="112"/>
        <v>-</v>
      </c>
      <c r="AG509" s="169" t="str">
        <f t="shared" ca="1" si="113"/>
        <v>-</v>
      </c>
      <c r="AH509" s="168" t="str">
        <f t="shared" ca="1" si="114"/>
        <v>-</v>
      </c>
      <c r="AI509" s="168">
        <f t="shared" ca="1" si="115"/>
        <v>0</v>
      </c>
      <c r="AJ509" s="170">
        <f t="shared" ca="1" si="116"/>
        <v>0</v>
      </c>
      <c r="AK509" s="168">
        <f t="shared" ca="1" si="71"/>
        <v>0</v>
      </c>
      <c r="AL509" s="168">
        <f t="shared" ca="1" si="72"/>
        <v>0</v>
      </c>
    </row>
    <row r="510" spans="1:38" ht="27" customHeight="1" x14ac:dyDescent="0.2">
      <c r="A510" s="56">
        <v>495</v>
      </c>
      <c r="B510" s="309" t="str">
        <f t="shared" ca="1" si="66"/>
        <v>A495</v>
      </c>
      <c r="C510" s="309"/>
      <c r="D510" s="57" t="str">
        <f t="shared" ca="1" si="67"/>
        <v/>
      </c>
      <c r="E510" s="59" t="str">
        <f t="shared" ca="1" si="68"/>
        <v/>
      </c>
      <c r="F510" s="215">
        <f ca="1">IF(LEN(B510)&gt;0,'OBRAČUNANA OSNOVNA PLAČA'!L504,"")</f>
        <v>0</v>
      </c>
      <c r="G510" s="60"/>
      <c r="H510" s="60"/>
      <c r="I510" s="60"/>
      <c r="J510" s="60"/>
      <c r="K510" s="60"/>
      <c r="L510" s="229">
        <f t="shared" si="109"/>
        <v>0</v>
      </c>
      <c r="M510" s="230">
        <f t="shared" ca="1" si="117"/>
        <v>0</v>
      </c>
      <c r="N510" s="230">
        <f t="shared" ca="1" si="118"/>
        <v>0</v>
      </c>
      <c r="O510" s="231">
        <f t="shared" ca="1" si="119"/>
        <v>0</v>
      </c>
      <c r="P510" s="232">
        <f t="shared" ca="1" si="120"/>
        <v>0</v>
      </c>
      <c r="Q510" s="233">
        <f t="shared" ca="1" si="110"/>
        <v>0</v>
      </c>
      <c r="R510" s="233">
        <f ca="1">IF(LEN(B510)&gt;0,'11'!R510-'11'!Q510,"")</f>
        <v>0</v>
      </c>
      <c r="S510" s="234"/>
      <c r="T510" s="34"/>
      <c r="U510" s="34"/>
      <c r="V510" s="34"/>
      <c r="W510" s="34"/>
      <c r="X510" s="34"/>
      <c r="Y510" s="34"/>
      <c r="AB510" s="167">
        <f>ROW()</f>
        <v>510</v>
      </c>
      <c r="AC510" s="168">
        <f t="shared" ca="1" si="69"/>
        <v>0</v>
      </c>
      <c r="AD510" s="168">
        <f t="shared" ca="1" si="70"/>
        <v>0</v>
      </c>
      <c r="AE510" s="169" t="str">
        <f t="shared" ca="1" si="111"/>
        <v>-</v>
      </c>
      <c r="AF510" s="168" t="str">
        <f t="shared" ca="1" si="112"/>
        <v>-</v>
      </c>
      <c r="AG510" s="169" t="str">
        <f t="shared" ca="1" si="113"/>
        <v>-</v>
      </c>
      <c r="AH510" s="168" t="str">
        <f t="shared" ca="1" si="114"/>
        <v>-</v>
      </c>
      <c r="AI510" s="168">
        <f t="shared" ca="1" si="115"/>
        <v>0</v>
      </c>
      <c r="AJ510" s="170">
        <f t="shared" ca="1" si="116"/>
        <v>0</v>
      </c>
      <c r="AK510" s="168">
        <f t="shared" ca="1" si="71"/>
        <v>0</v>
      </c>
      <c r="AL510" s="168">
        <f t="shared" ca="1" si="72"/>
        <v>0</v>
      </c>
    </row>
    <row r="511" spans="1:38" ht="27" customHeight="1" x14ac:dyDescent="0.2">
      <c r="A511" s="56">
        <v>496</v>
      </c>
      <c r="B511" s="309" t="str">
        <f t="shared" ca="1" si="66"/>
        <v>A496</v>
      </c>
      <c r="C511" s="309"/>
      <c r="D511" s="57" t="str">
        <f t="shared" ca="1" si="67"/>
        <v/>
      </c>
      <c r="E511" s="59" t="str">
        <f t="shared" ca="1" si="68"/>
        <v/>
      </c>
      <c r="F511" s="215">
        <f ca="1">IF(LEN(B511)&gt;0,'OBRAČUNANA OSNOVNA PLAČA'!L505,"")</f>
        <v>0</v>
      </c>
      <c r="G511" s="60"/>
      <c r="H511" s="60"/>
      <c r="I511" s="60"/>
      <c r="J511" s="60"/>
      <c r="K511" s="60"/>
      <c r="L511" s="229">
        <f t="shared" si="109"/>
        <v>0</v>
      </c>
      <c r="M511" s="230">
        <f t="shared" ca="1" si="117"/>
        <v>0</v>
      </c>
      <c r="N511" s="230">
        <f t="shared" ca="1" si="118"/>
        <v>0</v>
      </c>
      <c r="O511" s="231">
        <f t="shared" ca="1" si="119"/>
        <v>0</v>
      </c>
      <c r="P511" s="232">
        <f t="shared" ca="1" si="120"/>
        <v>0</v>
      </c>
      <c r="Q511" s="233">
        <f t="shared" ca="1" si="110"/>
        <v>0</v>
      </c>
      <c r="R511" s="233">
        <f ca="1">IF(LEN(B511)&gt;0,'11'!R511-'11'!Q511,"")</f>
        <v>0</v>
      </c>
      <c r="S511" s="234"/>
      <c r="T511" s="34"/>
      <c r="U511" s="34"/>
      <c r="V511" s="34"/>
      <c r="W511" s="34"/>
      <c r="X511" s="34"/>
      <c r="Y511" s="34"/>
      <c r="AB511" s="167">
        <f>ROW()</f>
        <v>511</v>
      </c>
      <c r="AC511" s="168">
        <f t="shared" ca="1" si="69"/>
        <v>0</v>
      </c>
      <c r="AD511" s="168">
        <f t="shared" ca="1" si="70"/>
        <v>0</v>
      </c>
      <c r="AE511" s="169" t="str">
        <f t="shared" ca="1" si="111"/>
        <v>-</v>
      </c>
      <c r="AF511" s="168" t="str">
        <f t="shared" ca="1" si="112"/>
        <v>-</v>
      </c>
      <c r="AG511" s="169" t="str">
        <f t="shared" ca="1" si="113"/>
        <v>-</v>
      </c>
      <c r="AH511" s="168" t="str">
        <f t="shared" ca="1" si="114"/>
        <v>-</v>
      </c>
      <c r="AI511" s="168">
        <f t="shared" ca="1" si="115"/>
        <v>0</v>
      </c>
      <c r="AJ511" s="170">
        <f t="shared" ca="1" si="116"/>
        <v>0</v>
      </c>
      <c r="AK511" s="168">
        <f t="shared" ca="1" si="71"/>
        <v>0</v>
      </c>
      <c r="AL511" s="168">
        <f t="shared" ca="1" si="72"/>
        <v>0</v>
      </c>
    </row>
    <row r="512" spans="1:38" ht="27" customHeight="1" x14ac:dyDescent="0.2">
      <c r="A512" s="56">
        <v>497</v>
      </c>
      <c r="B512" s="309" t="str">
        <f t="shared" ca="1" si="66"/>
        <v>A497</v>
      </c>
      <c r="C512" s="309"/>
      <c r="D512" s="57" t="str">
        <f t="shared" ca="1" si="67"/>
        <v/>
      </c>
      <c r="E512" s="59" t="str">
        <f t="shared" ca="1" si="68"/>
        <v/>
      </c>
      <c r="F512" s="215">
        <f ca="1">IF(LEN(B512)&gt;0,'OBRAČUNANA OSNOVNA PLAČA'!L506,"")</f>
        <v>0</v>
      </c>
      <c r="G512" s="60"/>
      <c r="H512" s="60"/>
      <c r="I512" s="60"/>
      <c r="J512" s="60"/>
      <c r="K512" s="60"/>
      <c r="L512" s="229">
        <f t="shared" si="109"/>
        <v>0</v>
      </c>
      <c r="M512" s="230">
        <f t="shared" ca="1" si="117"/>
        <v>0</v>
      </c>
      <c r="N512" s="230">
        <f t="shared" ca="1" si="118"/>
        <v>0</v>
      </c>
      <c r="O512" s="231">
        <f t="shared" ca="1" si="119"/>
        <v>0</v>
      </c>
      <c r="P512" s="232">
        <f t="shared" ca="1" si="120"/>
        <v>0</v>
      </c>
      <c r="Q512" s="233">
        <f t="shared" ca="1" si="110"/>
        <v>0</v>
      </c>
      <c r="R512" s="233">
        <f ca="1">IF(LEN(B512)&gt;0,'11'!R512-'11'!Q512,"")</f>
        <v>0</v>
      </c>
      <c r="S512" s="234"/>
      <c r="T512" s="34"/>
      <c r="U512" s="34"/>
      <c r="V512" s="34"/>
      <c r="W512" s="34"/>
      <c r="X512" s="34"/>
      <c r="Y512" s="34"/>
      <c r="AB512" s="167">
        <f>ROW()</f>
        <v>512</v>
      </c>
      <c r="AC512" s="168">
        <f t="shared" ca="1" si="69"/>
        <v>0</v>
      </c>
      <c r="AD512" s="168">
        <f t="shared" ca="1" si="70"/>
        <v>0</v>
      </c>
      <c r="AE512" s="169" t="str">
        <f t="shared" ca="1" si="111"/>
        <v>-</v>
      </c>
      <c r="AF512" s="168" t="str">
        <f t="shared" ca="1" si="112"/>
        <v>-</v>
      </c>
      <c r="AG512" s="169" t="str">
        <f t="shared" ca="1" si="113"/>
        <v>-</v>
      </c>
      <c r="AH512" s="168" t="str">
        <f t="shared" ca="1" si="114"/>
        <v>-</v>
      </c>
      <c r="AI512" s="168">
        <f t="shared" ca="1" si="115"/>
        <v>0</v>
      </c>
      <c r="AJ512" s="170">
        <f t="shared" ca="1" si="116"/>
        <v>0</v>
      </c>
      <c r="AK512" s="168">
        <f t="shared" ca="1" si="71"/>
        <v>0</v>
      </c>
      <c r="AL512" s="168">
        <f t="shared" ca="1" si="72"/>
        <v>0</v>
      </c>
    </row>
    <row r="513" spans="1:38" ht="27" customHeight="1" x14ac:dyDescent="0.2">
      <c r="A513" s="56">
        <v>498</v>
      </c>
      <c r="B513" s="309" t="str">
        <f t="shared" ca="1" si="66"/>
        <v>A498</v>
      </c>
      <c r="C513" s="309"/>
      <c r="D513" s="57" t="str">
        <f t="shared" ca="1" si="67"/>
        <v/>
      </c>
      <c r="E513" s="59" t="str">
        <f t="shared" ca="1" si="68"/>
        <v/>
      </c>
      <c r="F513" s="215">
        <f ca="1">IF(LEN(B513)&gt;0,'OBRAČUNANA OSNOVNA PLAČA'!L507,"")</f>
        <v>0</v>
      </c>
      <c r="G513" s="60"/>
      <c r="H513" s="60"/>
      <c r="I513" s="60"/>
      <c r="J513" s="60"/>
      <c r="K513" s="60"/>
      <c r="L513" s="229">
        <f t="shared" si="109"/>
        <v>0</v>
      </c>
      <c r="M513" s="230">
        <f t="shared" ca="1" si="117"/>
        <v>0</v>
      </c>
      <c r="N513" s="230">
        <f t="shared" ca="1" si="118"/>
        <v>0</v>
      </c>
      <c r="O513" s="231">
        <f t="shared" ca="1" si="119"/>
        <v>0</v>
      </c>
      <c r="P513" s="232">
        <f t="shared" ca="1" si="120"/>
        <v>0</v>
      </c>
      <c r="Q513" s="233">
        <f t="shared" ca="1" si="110"/>
        <v>0</v>
      </c>
      <c r="R513" s="233">
        <f ca="1">IF(LEN(B513)&gt;0,'11'!R513-'11'!Q513,"")</f>
        <v>0</v>
      </c>
      <c r="S513" s="234"/>
      <c r="T513" s="34"/>
      <c r="U513" s="34"/>
      <c r="V513" s="34"/>
      <c r="W513" s="34"/>
      <c r="X513" s="34"/>
      <c r="Y513" s="34"/>
      <c r="AB513" s="167">
        <f>ROW()</f>
        <v>513</v>
      </c>
      <c r="AC513" s="168">
        <f t="shared" ca="1" si="69"/>
        <v>0</v>
      </c>
      <c r="AD513" s="168">
        <f t="shared" ca="1" si="70"/>
        <v>0</v>
      </c>
      <c r="AE513" s="169" t="str">
        <f t="shared" ca="1" si="111"/>
        <v>-</v>
      </c>
      <c r="AF513" s="168" t="str">
        <f t="shared" ca="1" si="112"/>
        <v>-</v>
      </c>
      <c r="AG513" s="169" t="str">
        <f t="shared" ca="1" si="113"/>
        <v>-</v>
      </c>
      <c r="AH513" s="168" t="str">
        <f t="shared" ca="1" si="114"/>
        <v>-</v>
      </c>
      <c r="AI513" s="168">
        <f t="shared" ca="1" si="115"/>
        <v>0</v>
      </c>
      <c r="AJ513" s="170">
        <f t="shared" ca="1" si="116"/>
        <v>0</v>
      </c>
      <c r="AK513" s="168">
        <f t="shared" ca="1" si="71"/>
        <v>0</v>
      </c>
      <c r="AL513" s="168">
        <f t="shared" ca="1" si="72"/>
        <v>0</v>
      </c>
    </row>
    <row r="514" spans="1:38" ht="27" customHeight="1" x14ac:dyDescent="0.2">
      <c r="A514" s="56">
        <v>499</v>
      </c>
      <c r="B514" s="309" t="str">
        <f t="shared" ca="1" si="66"/>
        <v>A499</v>
      </c>
      <c r="C514" s="309"/>
      <c r="D514" s="57" t="str">
        <f t="shared" ca="1" si="67"/>
        <v/>
      </c>
      <c r="E514" s="59" t="str">
        <f t="shared" ca="1" si="68"/>
        <v/>
      </c>
      <c r="F514" s="215">
        <f ca="1">IF(LEN(B514)&gt;0,'OBRAČUNANA OSNOVNA PLAČA'!L508,"")</f>
        <v>0</v>
      </c>
      <c r="G514" s="60"/>
      <c r="H514" s="60"/>
      <c r="I514" s="60"/>
      <c r="J514" s="60"/>
      <c r="K514" s="60"/>
      <c r="L514" s="229">
        <f t="shared" si="109"/>
        <v>0</v>
      </c>
      <c r="M514" s="230">
        <f t="shared" ca="1" si="117"/>
        <v>0</v>
      </c>
      <c r="N514" s="230">
        <f t="shared" ca="1" si="118"/>
        <v>0</v>
      </c>
      <c r="O514" s="231">
        <f t="shared" ca="1" si="119"/>
        <v>0</v>
      </c>
      <c r="P514" s="232">
        <f t="shared" ca="1" si="120"/>
        <v>0</v>
      </c>
      <c r="Q514" s="233">
        <f t="shared" ca="1" si="110"/>
        <v>0</v>
      </c>
      <c r="R514" s="233">
        <f ca="1">IF(LEN(B514)&gt;0,'11'!R514-'11'!Q514,"")</f>
        <v>0</v>
      </c>
      <c r="S514" s="234"/>
      <c r="T514" s="34"/>
      <c r="U514" s="34"/>
      <c r="V514" s="34"/>
      <c r="W514" s="34"/>
      <c r="X514" s="34"/>
      <c r="Y514" s="34"/>
      <c r="AB514" s="167">
        <f>ROW()</f>
        <v>514</v>
      </c>
      <c r="AC514" s="168">
        <f t="shared" ca="1" si="69"/>
        <v>0</v>
      </c>
      <c r="AD514" s="168">
        <f t="shared" ca="1" si="70"/>
        <v>0</v>
      </c>
      <c r="AE514" s="169" t="str">
        <f t="shared" ca="1" si="111"/>
        <v>-</v>
      </c>
      <c r="AF514" s="168" t="str">
        <f t="shared" ca="1" si="112"/>
        <v>-</v>
      </c>
      <c r="AG514" s="169" t="str">
        <f t="shared" ca="1" si="113"/>
        <v>-</v>
      </c>
      <c r="AH514" s="168" t="str">
        <f t="shared" ca="1" si="114"/>
        <v>-</v>
      </c>
      <c r="AI514" s="168">
        <f t="shared" ca="1" si="115"/>
        <v>0</v>
      </c>
      <c r="AJ514" s="170">
        <f t="shared" ca="1" si="116"/>
        <v>0</v>
      </c>
      <c r="AK514" s="168">
        <f t="shared" ca="1" si="71"/>
        <v>0</v>
      </c>
      <c r="AL514" s="168">
        <f t="shared" ca="1" si="72"/>
        <v>0</v>
      </c>
    </row>
    <row r="515" spans="1:38" ht="27" customHeight="1" x14ac:dyDescent="0.2">
      <c r="A515" s="56">
        <v>500</v>
      </c>
      <c r="B515" s="309" t="str">
        <f t="shared" ca="1" si="66"/>
        <v>A500</v>
      </c>
      <c r="C515" s="309"/>
      <c r="D515" s="57" t="str">
        <f t="shared" ca="1" si="67"/>
        <v/>
      </c>
      <c r="E515" s="59" t="str">
        <f t="shared" ca="1" si="68"/>
        <v/>
      </c>
      <c r="F515" s="215">
        <f ca="1">IF(LEN(B515)&gt;0,'OBRAČUNANA OSNOVNA PLAČA'!L509,"")</f>
        <v>0</v>
      </c>
      <c r="G515" s="60"/>
      <c r="H515" s="60"/>
      <c r="I515" s="60"/>
      <c r="J515" s="60"/>
      <c r="K515" s="60"/>
      <c r="L515" s="229">
        <f t="shared" si="109"/>
        <v>0</v>
      </c>
      <c r="M515" s="230">
        <f t="shared" ca="1" si="117"/>
        <v>0</v>
      </c>
      <c r="N515" s="230">
        <f t="shared" ca="1" si="118"/>
        <v>0</v>
      </c>
      <c r="O515" s="231">
        <f t="shared" ca="1" si="119"/>
        <v>0</v>
      </c>
      <c r="P515" s="232">
        <f t="shared" ca="1" si="120"/>
        <v>0</v>
      </c>
      <c r="Q515" s="233">
        <f t="shared" ca="1" si="110"/>
        <v>0</v>
      </c>
      <c r="R515" s="233">
        <f ca="1">IF(LEN(B515)&gt;0,'11'!R515-'11'!Q515,"")</f>
        <v>0</v>
      </c>
      <c r="S515" s="234"/>
      <c r="T515" s="34"/>
      <c r="U515" s="34"/>
      <c r="V515" s="34"/>
      <c r="W515" s="34"/>
      <c r="X515" s="34"/>
      <c r="Y515" s="34"/>
      <c r="AB515" s="167">
        <f>ROW()</f>
        <v>515</v>
      </c>
      <c r="AC515" s="168">
        <f t="shared" ca="1" si="69"/>
        <v>0</v>
      </c>
      <c r="AD515" s="168">
        <f t="shared" ca="1" si="70"/>
        <v>0</v>
      </c>
      <c r="AE515" s="169" t="str">
        <f t="shared" ca="1" si="111"/>
        <v>-</v>
      </c>
      <c r="AF515" s="168" t="str">
        <f t="shared" ca="1" si="112"/>
        <v>-</v>
      </c>
      <c r="AG515" s="169" t="str">
        <f t="shared" ca="1" si="113"/>
        <v>-</v>
      </c>
      <c r="AH515" s="168" t="str">
        <f t="shared" ca="1" si="114"/>
        <v>-</v>
      </c>
      <c r="AI515" s="168">
        <f t="shared" ca="1" si="115"/>
        <v>0</v>
      </c>
      <c r="AJ515" s="170">
        <f t="shared" ca="1" si="116"/>
        <v>0</v>
      </c>
      <c r="AK515" s="168">
        <f t="shared" ca="1" si="71"/>
        <v>0</v>
      </c>
      <c r="AL515" s="168">
        <f t="shared" ca="1" si="72"/>
        <v>0</v>
      </c>
    </row>
    <row r="516" spans="1:38" ht="27" customHeight="1" x14ac:dyDescent="0.2">
      <c r="A516" s="56">
        <v>501</v>
      </c>
      <c r="B516" s="309" t="str">
        <f t="shared" ca="1" si="66"/>
        <v>A501</v>
      </c>
      <c r="C516" s="309"/>
      <c r="D516" s="57" t="str">
        <f t="shared" ca="1" si="67"/>
        <v/>
      </c>
      <c r="E516" s="59" t="str">
        <f t="shared" ca="1" si="68"/>
        <v/>
      </c>
      <c r="F516" s="215">
        <f ca="1">IF(LEN(B516)&gt;0,'OBRAČUNANA OSNOVNA PLAČA'!L510,"")</f>
        <v>0</v>
      </c>
      <c r="G516" s="60"/>
      <c r="H516" s="60"/>
      <c r="I516" s="60"/>
      <c r="J516" s="60"/>
      <c r="K516" s="60"/>
      <c r="L516" s="229">
        <f t="shared" si="109"/>
        <v>0</v>
      </c>
      <c r="M516" s="230">
        <f t="shared" ca="1" si="117"/>
        <v>0</v>
      </c>
      <c r="N516" s="230">
        <f t="shared" ca="1" si="118"/>
        <v>0</v>
      </c>
      <c r="O516" s="231">
        <f t="shared" ca="1" si="119"/>
        <v>0</v>
      </c>
      <c r="P516" s="232">
        <f t="shared" ca="1" si="120"/>
        <v>0</v>
      </c>
      <c r="Q516" s="233">
        <f t="shared" ca="1" si="110"/>
        <v>0</v>
      </c>
      <c r="R516" s="233">
        <f ca="1">IF(LEN(B516)&gt;0,'11'!R516-'11'!Q516,"")</f>
        <v>0</v>
      </c>
      <c r="S516" s="234"/>
      <c r="T516" s="34"/>
      <c r="U516" s="34"/>
      <c r="V516" s="34"/>
      <c r="W516" s="34"/>
      <c r="X516" s="34"/>
      <c r="Y516" s="34"/>
      <c r="AB516" s="167">
        <f>ROW()</f>
        <v>516</v>
      </c>
      <c r="AC516" s="168">
        <f t="shared" ca="1" si="69"/>
        <v>0</v>
      </c>
      <c r="AD516" s="168">
        <f t="shared" ca="1" si="70"/>
        <v>0</v>
      </c>
      <c r="AE516" s="169" t="str">
        <f t="shared" ca="1" si="111"/>
        <v>-</v>
      </c>
      <c r="AF516" s="168" t="str">
        <f t="shared" ca="1" si="112"/>
        <v>-</v>
      </c>
      <c r="AG516" s="169" t="str">
        <f t="shared" ca="1" si="113"/>
        <v>-</v>
      </c>
      <c r="AH516" s="168" t="str">
        <f t="shared" ca="1" si="114"/>
        <v>-</v>
      </c>
      <c r="AI516" s="168">
        <f t="shared" ca="1" si="115"/>
        <v>0</v>
      </c>
      <c r="AJ516" s="170">
        <f t="shared" ca="1" si="116"/>
        <v>0</v>
      </c>
      <c r="AK516" s="168">
        <f t="shared" ca="1" si="71"/>
        <v>0</v>
      </c>
      <c r="AL516" s="168">
        <f t="shared" ca="1" si="72"/>
        <v>0</v>
      </c>
    </row>
    <row r="517" spans="1:38" ht="27" customHeight="1" x14ac:dyDescent="0.2">
      <c r="A517" s="56">
        <v>502</v>
      </c>
      <c r="B517" s="309" t="str">
        <f t="shared" ca="1" si="66"/>
        <v>A502</v>
      </c>
      <c r="C517" s="309"/>
      <c r="D517" s="57" t="str">
        <f t="shared" ca="1" si="67"/>
        <v/>
      </c>
      <c r="E517" s="59" t="str">
        <f t="shared" ca="1" si="68"/>
        <v/>
      </c>
      <c r="F517" s="215">
        <f ca="1">IF(LEN(B517)&gt;0,'OBRAČUNANA OSNOVNA PLAČA'!L511,"")</f>
        <v>0</v>
      </c>
      <c r="G517" s="60"/>
      <c r="H517" s="60"/>
      <c r="I517" s="60"/>
      <c r="J517" s="60"/>
      <c r="K517" s="60"/>
      <c r="L517" s="229">
        <f t="shared" si="109"/>
        <v>0</v>
      </c>
      <c r="M517" s="230">
        <f t="shared" ca="1" si="117"/>
        <v>0</v>
      </c>
      <c r="N517" s="230">
        <f t="shared" ca="1" si="118"/>
        <v>0</v>
      </c>
      <c r="O517" s="231">
        <f t="shared" ca="1" si="119"/>
        <v>0</v>
      </c>
      <c r="P517" s="232">
        <f t="shared" ca="1" si="120"/>
        <v>0</v>
      </c>
      <c r="Q517" s="233">
        <f t="shared" ca="1" si="110"/>
        <v>0</v>
      </c>
      <c r="R517" s="233">
        <f ca="1">IF(LEN(B517)&gt;0,'11'!R517-'11'!Q517,"")</f>
        <v>0</v>
      </c>
      <c r="S517" s="234"/>
      <c r="T517" s="34"/>
      <c r="U517" s="34"/>
      <c r="V517" s="34"/>
      <c r="W517" s="34"/>
      <c r="X517" s="34"/>
      <c r="Y517" s="34"/>
      <c r="AB517" s="167">
        <f>ROW()</f>
        <v>517</v>
      </c>
      <c r="AC517" s="168">
        <f t="shared" ca="1" si="69"/>
        <v>0</v>
      </c>
      <c r="AD517" s="168">
        <f t="shared" ca="1" si="70"/>
        <v>0</v>
      </c>
      <c r="AE517" s="169" t="str">
        <f t="shared" ca="1" si="111"/>
        <v>-</v>
      </c>
      <c r="AF517" s="168" t="str">
        <f t="shared" ca="1" si="112"/>
        <v>-</v>
      </c>
      <c r="AG517" s="169" t="str">
        <f t="shared" ca="1" si="113"/>
        <v>-</v>
      </c>
      <c r="AH517" s="168" t="str">
        <f t="shared" ca="1" si="114"/>
        <v>-</v>
      </c>
      <c r="AI517" s="168">
        <f t="shared" ca="1" si="115"/>
        <v>0</v>
      </c>
      <c r="AJ517" s="170">
        <f t="shared" ca="1" si="116"/>
        <v>0</v>
      </c>
      <c r="AK517" s="168">
        <f t="shared" ca="1" si="71"/>
        <v>0</v>
      </c>
      <c r="AL517" s="168">
        <f t="shared" ca="1" si="72"/>
        <v>0</v>
      </c>
    </row>
    <row r="518" spans="1:38" ht="27" customHeight="1" x14ac:dyDescent="0.2">
      <c r="A518" s="56">
        <v>503</v>
      </c>
      <c r="B518" s="309" t="str">
        <f t="shared" ref="B518:B772" ca="1" si="121">IF(LEN(INDIRECT( "'" &amp; $AD$2 &amp; "'!B" &amp; TEXT($AB518-6,0)))&gt;0,INDIRECT( "'" &amp; $AD$2 &amp; "'!B" &amp; TEXT($AB518-6,0)),"")</f>
        <v>A503</v>
      </c>
      <c r="C518" s="309"/>
      <c r="D518" s="57" t="str">
        <f t="shared" ref="D518:D772" ca="1" si="122">IF(LEN(INDIRECT( "'" &amp; $AD$2 &amp; "'!D" &amp; TEXT($AB518-6,0)))&gt;0,INDIRECT( "'" &amp; $AD$2 &amp; "'!D" &amp; TEXT($AB518-6,0)),"")</f>
        <v/>
      </c>
      <c r="E518" s="59" t="str">
        <f t="shared" ref="E518:E772" ca="1" si="123">IF(LEN(INDIRECT( "'" &amp; $AD$2 &amp; "'!E" &amp; TEXT($AB518-6,0)))&gt;0,INDIRECT( "'" &amp; $AD$2 &amp; "'!E" &amp; TEXT($AB518-6,0)),"")</f>
        <v/>
      </c>
      <c r="F518" s="215">
        <f ca="1">IF(LEN(B518)&gt;0,'OBRAČUNANA OSNOVNA PLAČA'!L512,"")</f>
        <v>0</v>
      </c>
      <c r="G518" s="60"/>
      <c r="H518" s="60"/>
      <c r="I518" s="60"/>
      <c r="J518" s="60"/>
      <c r="K518" s="60"/>
      <c r="L518" s="229">
        <f t="shared" si="109"/>
        <v>0</v>
      </c>
      <c r="M518" s="230">
        <f t="shared" ca="1" si="117"/>
        <v>0</v>
      </c>
      <c r="N518" s="230">
        <f t="shared" ca="1" si="118"/>
        <v>0</v>
      </c>
      <c r="O518" s="231">
        <f t="shared" ca="1" si="119"/>
        <v>0</v>
      </c>
      <c r="P518" s="232">
        <f t="shared" ca="1" si="120"/>
        <v>0</v>
      </c>
      <c r="Q518" s="233">
        <f t="shared" ca="1" si="110"/>
        <v>0</v>
      </c>
      <c r="R518" s="233">
        <f ca="1">IF(LEN(B518)&gt;0,'11'!R518-'11'!Q518,"")</f>
        <v>0</v>
      </c>
      <c r="S518" s="234"/>
      <c r="T518" s="34"/>
      <c r="U518" s="34"/>
      <c r="V518" s="34"/>
      <c r="W518" s="34"/>
      <c r="X518" s="34"/>
      <c r="Y518" s="34"/>
      <c r="AB518" s="167">
        <f>ROW()</f>
        <v>518</v>
      </c>
      <c r="AC518" s="168">
        <f t="shared" ref="AC518:AC772" ca="1" si="124">IF($AO$3=1,0,INDIRECT( "'" &amp; $AO$2 &amp; "'!P" &amp; TEXT($AB518,0)))</f>
        <v>0</v>
      </c>
      <c r="AD518" s="168">
        <f t="shared" ref="AD518:AD772" ca="1" si="125">IF($AO$3=1,(INDIRECT( "'" &amp; $AD$2 &amp; "'!F" &amp; TEXT($AB518-6,0))*2/12+INDIRECT( "'" &amp; $AD$2 &amp; "'!G" &amp; TEXT($AB518-6,0))*10/12)*2,INDIRECT( "'" &amp; $AO$2 &amp; "'!Q" &amp; TEXT($AB518,0)))</f>
        <v>0</v>
      </c>
      <c r="AE518" s="169" t="str">
        <f t="shared" ca="1" si="111"/>
        <v>-</v>
      </c>
      <c r="AF518" s="168" t="str">
        <f t="shared" ca="1" si="112"/>
        <v>-</v>
      </c>
      <c r="AG518" s="169" t="str">
        <f t="shared" ca="1" si="113"/>
        <v>-</v>
      </c>
      <c r="AH518" s="168" t="str">
        <f t="shared" ca="1" si="114"/>
        <v>-</v>
      </c>
      <c r="AI518" s="168">
        <f t="shared" ca="1" si="115"/>
        <v>0</v>
      </c>
      <c r="AJ518" s="170">
        <f t="shared" ca="1" si="116"/>
        <v>0</v>
      </c>
      <c r="AK518" s="168">
        <f t="shared" ref="AK518:AK772" ca="1" si="12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518" s="168">
        <f t="shared" ref="AL518:AL772" ca="1" si="12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519" spans="1:38" ht="27" customHeight="1" x14ac:dyDescent="0.2">
      <c r="A519" s="56">
        <v>504</v>
      </c>
      <c r="B519" s="309" t="str">
        <f t="shared" ca="1" si="121"/>
        <v>A504</v>
      </c>
      <c r="C519" s="309"/>
      <c r="D519" s="57" t="str">
        <f t="shared" ca="1" si="122"/>
        <v/>
      </c>
      <c r="E519" s="59" t="str">
        <f t="shared" ca="1" si="123"/>
        <v/>
      </c>
      <c r="F519" s="215">
        <f ca="1">IF(LEN(B519)&gt;0,'OBRAČUNANA OSNOVNA PLAČA'!L513,"")</f>
        <v>0</v>
      </c>
      <c r="G519" s="60"/>
      <c r="H519" s="60"/>
      <c r="I519" s="60"/>
      <c r="J519" s="60"/>
      <c r="K519" s="60"/>
      <c r="L519" s="229">
        <f t="shared" si="109"/>
        <v>0</v>
      </c>
      <c r="M519" s="230">
        <f t="shared" ca="1" si="117"/>
        <v>0</v>
      </c>
      <c r="N519" s="230">
        <f t="shared" ca="1" si="118"/>
        <v>0</v>
      </c>
      <c r="O519" s="231">
        <f t="shared" ca="1" si="119"/>
        <v>0</v>
      </c>
      <c r="P519" s="232">
        <f t="shared" ca="1" si="120"/>
        <v>0</v>
      </c>
      <c r="Q519" s="233">
        <f t="shared" ca="1" si="110"/>
        <v>0</v>
      </c>
      <c r="R519" s="233">
        <f ca="1">IF(LEN(B519)&gt;0,'11'!R519-'11'!Q519,"")</f>
        <v>0</v>
      </c>
      <c r="S519" s="234"/>
      <c r="T519" s="34"/>
      <c r="U519" s="34"/>
      <c r="V519" s="34"/>
      <c r="W519" s="34"/>
      <c r="X519" s="34"/>
      <c r="Y519" s="34"/>
      <c r="AB519" s="167">
        <f>ROW()</f>
        <v>519</v>
      </c>
      <c r="AC519" s="168">
        <f t="shared" ca="1" si="124"/>
        <v>0</v>
      </c>
      <c r="AD519" s="168">
        <f t="shared" ca="1" si="125"/>
        <v>0</v>
      </c>
      <c r="AE519" s="169" t="str">
        <f t="shared" ca="1" si="111"/>
        <v>-</v>
      </c>
      <c r="AF519" s="168" t="str">
        <f t="shared" ca="1" si="112"/>
        <v>-</v>
      </c>
      <c r="AG519" s="169" t="str">
        <f t="shared" ca="1" si="113"/>
        <v>-</v>
      </c>
      <c r="AH519" s="168" t="str">
        <f t="shared" ca="1" si="114"/>
        <v>-</v>
      </c>
      <c r="AI519" s="168">
        <f t="shared" ca="1" si="115"/>
        <v>0</v>
      </c>
      <c r="AJ519" s="170">
        <f t="shared" ca="1" si="116"/>
        <v>0</v>
      </c>
      <c r="AK519" s="168">
        <f t="shared" ca="1" si="126"/>
        <v>0</v>
      </c>
      <c r="AL519" s="168">
        <f t="shared" ca="1" si="127"/>
        <v>0</v>
      </c>
    </row>
    <row r="520" spans="1:38" ht="27" customHeight="1" x14ac:dyDescent="0.2">
      <c r="A520" s="56">
        <v>505</v>
      </c>
      <c r="B520" s="309" t="str">
        <f t="shared" ca="1" si="121"/>
        <v>A505</v>
      </c>
      <c r="C520" s="309"/>
      <c r="D520" s="57" t="str">
        <f t="shared" ca="1" si="122"/>
        <v/>
      </c>
      <c r="E520" s="59" t="str">
        <f t="shared" ca="1" si="123"/>
        <v/>
      </c>
      <c r="F520" s="215">
        <f ca="1">IF(LEN(B520)&gt;0,'OBRAČUNANA OSNOVNA PLAČA'!L514,"")</f>
        <v>0</v>
      </c>
      <c r="G520" s="60"/>
      <c r="H520" s="60"/>
      <c r="I520" s="60"/>
      <c r="J520" s="60"/>
      <c r="K520" s="60"/>
      <c r="L520" s="229">
        <f t="shared" si="109"/>
        <v>0</v>
      </c>
      <c r="M520" s="230">
        <f t="shared" ca="1" si="117"/>
        <v>0</v>
      </c>
      <c r="N520" s="230">
        <f t="shared" ca="1" si="118"/>
        <v>0</v>
      </c>
      <c r="O520" s="231">
        <f t="shared" ca="1" si="119"/>
        <v>0</v>
      </c>
      <c r="P520" s="232">
        <f t="shared" ca="1" si="120"/>
        <v>0</v>
      </c>
      <c r="Q520" s="233">
        <f t="shared" ca="1" si="110"/>
        <v>0</v>
      </c>
      <c r="R520" s="233">
        <f ca="1">IF(LEN(B520)&gt;0,'11'!R520-'11'!Q520,"")</f>
        <v>0</v>
      </c>
      <c r="S520" s="234"/>
      <c r="T520" s="34"/>
      <c r="U520" s="34"/>
      <c r="V520" s="34"/>
      <c r="W520" s="34"/>
      <c r="X520" s="34"/>
      <c r="Y520" s="34"/>
      <c r="AB520" s="167">
        <f>ROW()</f>
        <v>520</v>
      </c>
      <c r="AC520" s="168">
        <f t="shared" ca="1" si="124"/>
        <v>0</v>
      </c>
      <c r="AD520" s="168">
        <f t="shared" ca="1" si="125"/>
        <v>0</v>
      </c>
      <c r="AE520" s="169" t="str">
        <f t="shared" ca="1" si="111"/>
        <v>-</v>
      </c>
      <c r="AF520" s="168" t="str">
        <f t="shared" ca="1" si="112"/>
        <v>-</v>
      </c>
      <c r="AG520" s="169" t="str">
        <f t="shared" ca="1" si="113"/>
        <v>-</v>
      </c>
      <c r="AH520" s="168" t="str">
        <f t="shared" ca="1" si="114"/>
        <v>-</v>
      </c>
      <c r="AI520" s="168">
        <f t="shared" ca="1" si="115"/>
        <v>0</v>
      </c>
      <c r="AJ520" s="170">
        <f t="shared" ca="1" si="116"/>
        <v>0</v>
      </c>
      <c r="AK520" s="168">
        <f t="shared" ca="1" si="126"/>
        <v>0</v>
      </c>
      <c r="AL520" s="168">
        <f t="shared" ca="1" si="127"/>
        <v>0</v>
      </c>
    </row>
    <row r="521" spans="1:38" ht="27" customHeight="1" x14ac:dyDescent="0.2">
      <c r="A521" s="56">
        <v>506</v>
      </c>
      <c r="B521" s="309" t="str">
        <f t="shared" ca="1" si="121"/>
        <v>A506</v>
      </c>
      <c r="C521" s="309"/>
      <c r="D521" s="57" t="str">
        <f t="shared" ca="1" si="122"/>
        <v/>
      </c>
      <c r="E521" s="59" t="str">
        <f t="shared" ca="1" si="123"/>
        <v/>
      </c>
      <c r="F521" s="215">
        <f ca="1">IF(LEN(B521)&gt;0,'OBRAČUNANA OSNOVNA PLAČA'!L515,"")</f>
        <v>0</v>
      </c>
      <c r="G521" s="60"/>
      <c r="H521" s="60"/>
      <c r="I521" s="60"/>
      <c r="J521" s="60"/>
      <c r="K521" s="60"/>
      <c r="L521" s="229">
        <f t="shared" si="109"/>
        <v>0</v>
      </c>
      <c r="M521" s="230">
        <f t="shared" ca="1" si="117"/>
        <v>0</v>
      </c>
      <c r="N521" s="230">
        <f t="shared" ca="1" si="118"/>
        <v>0</v>
      </c>
      <c r="O521" s="231">
        <f t="shared" ca="1" si="119"/>
        <v>0</v>
      </c>
      <c r="P521" s="232">
        <f t="shared" ca="1" si="120"/>
        <v>0</v>
      </c>
      <c r="Q521" s="233">
        <f t="shared" ca="1" si="110"/>
        <v>0</v>
      </c>
      <c r="R521" s="233">
        <f ca="1">IF(LEN(B521)&gt;0,'11'!R521-'11'!Q521,"")</f>
        <v>0</v>
      </c>
      <c r="S521" s="234"/>
      <c r="T521" s="34"/>
      <c r="U521" s="34"/>
      <c r="V521" s="34"/>
      <c r="W521" s="34"/>
      <c r="X521" s="34"/>
      <c r="Y521" s="34"/>
      <c r="AB521" s="167">
        <f>ROW()</f>
        <v>521</v>
      </c>
      <c r="AC521" s="168">
        <f t="shared" ca="1" si="124"/>
        <v>0</v>
      </c>
      <c r="AD521" s="168">
        <f t="shared" ca="1" si="125"/>
        <v>0</v>
      </c>
      <c r="AE521" s="169" t="str">
        <f t="shared" ca="1" si="111"/>
        <v>-</v>
      </c>
      <c r="AF521" s="168" t="str">
        <f t="shared" ca="1" si="112"/>
        <v>-</v>
      </c>
      <c r="AG521" s="169" t="str">
        <f t="shared" ca="1" si="113"/>
        <v>-</v>
      </c>
      <c r="AH521" s="168" t="str">
        <f t="shared" ca="1" si="114"/>
        <v>-</v>
      </c>
      <c r="AI521" s="168">
        <f t="shared" ca="1" si="115"/>
        <v>0</v>
      </c>
      <c r="AJ521" s="170">
        <f t="shared" ca="1" si="116"/>
        <v>0</v>
      </c>
      <c r="AK521" s="168">
        <f t="shared" ca="1" si="126"/>
        <v>0</v>
      </c>
      <c r="AL521" s="168">
        <f t="shared" ca="1" si="127"/>
        <v>0</v>
      </c>
    </row>
    <row r="522" spans="1:38" ht="27" customHeight="1" x14ac:dyDescent="0.2">
      <c r="A522" s="56">
        <v>507</v>
      </c>
      <c r="B522" s="309" t="str">
        <f t="shared" ca="1" si="121"/>
        <v>A507</v>
      </c>
      <c r="C522" s="309"/>
      <c r="D522" s="57" t="str">
        <f t="shared" ca="1" si="122"/>
        <v/>
      </c>
      <c r="E522" s="59" t="str">
        <f t="shared" ca="1" si="123"/>
        <v/>
      </c>
      <c r="F522" s="215">
        <f ca="1">IF(LEN(B522)&gt;0,'OBRAČUNANA OSNOVNA PLAČA'!L516,"")</f>
        <v>0</v>
      </c>
      <c r="G522" s="60"/>
      <c r="H522" s="60"/>
      <c r="I522" s="60"/>
      <c r="J522" s="60"/>
      <c r="K522" s="60"/>
      <c r="L522" s="229">
        <f t="shared" si="109"/>
        <v>0</v>
      </c>
      <c r="M522" s="230">
        <f t="shared" ca="1" si="117"/>
        <v>0</v>
      </c>
      <c r="N522" s="230">
        <f t="shared" ca="1" si="118"/>
        <v>0</v>
      </c>
      <c r="O522" s="231">
        <f t="shared" ca="1" si="119"/>
        <v>0</v>
      </c>
      <c r="P522" s="232">
        <f t="shared" ca="1" si="120"/>
        <v>0</v>
      </c>
      <c r="Q522" s="233">
        <f t="shared" ca="1" si="110"/>
        <v>0</v>
      </c>
      <c r="R522" s="233">
        <f ca="1">IF(LEN(B522)&gt;0,'11'!R522-'11'!Q522,"")</f>
        <v>0</v>
      </c>
      <c r="S522" s="234"/>
      <c r="T522" s="34"/>
      <c r="U522" s="34"/>
      <c r="V522" s="34"/>
      <c r="W522" s="34"/>
      <c r="X522" s="34"/>
      <c r="Y522" s="34"/>
      <c r="AB522" s="167">
        <f>ROW()</f>
        <v>522</v>
      </c>
      <c r="AC522" s="168">
        <f t="shared" ca="1" si="124"/>
        <v>0</v>
      </c>
      <c r="AD522" s="168">
        <f t="shared" ca="1" si="125"/>
        <v>0</v>
      </c>
      <c r="AE522" s="169" t="str">
        <f t="shared" ca="1" si="111"/>
        <v>-</v>
      </c>
      <c r="AF522" s="168" t="str">
        <f t="shared" ca="1" si="112"/>
        <v>-</v>
      </c>
      <c r="AG522" s="169" t="str">
        <f t="shared" ca="1" si="113"/>
        <v>-</v>
      </c>
      <c r="AH522" s="168" t="str">
        <f t="shared" ca="1" si="114"/>
        <v>-</v>
      </c>
      <c r="AI522" s="168">
        <f t="shared" ca="1" si="115"/>
        <v>0</v>
      </c>
      <c r="AJ522" s="170">
        <f t="shared" ca="1" si="116"/>
        <v>0</v>
      </c>
      <c r="AK522" s="168">
        <f t="shared" ca="1" si="126"/>
        <v>0</v>
      </c>
      <c r="AL522" s="168">
        <f t="shared" ca="1" si="127"/>
        <v>0</v>
      </c>
    </row>
    <row r="523" spans="1:38" ht="27" customHeight="1" x14ac:dyDescent="0.2">
      <c r="A523" s="56">
        <v>508</v>
      </c>
      <c r="B523" s="309" t="str">
        <f t="shared" ca="1" si="121"/>
        <v>A508</v>
      </c>
      <c r="C523" s="309"/>
      <c r="D523" s="57" t="str">
        <f t="shared" ca="1" si="122"/>
        <v/>
      </c>
      <c r="E523" s="59" t="str">
        <f t="shared" ca="1" si="123"/>
        <v/>
      </c>
      <c r="F523" s="215">
        <f ca="1">IF(LEN(B523)&gt;0,'OBRAČUNANA OSNOVNA PLAČA'!L517,"")</f>
        <v>0</v>
      </c>
      <c r="G523" s="60"/>
      <c r="H523" s="60"/>
      <c r="I523" s="60"/>
      <c r="J523" s="60"/>
      <c r="K523" s="60"/>
      <c r="L523" s="229">
        <f t="shared" si="109"/>
        <v>0</v>
      </c>
      <c r="M523" s="230">
        <f t="shared" ca="1" si="117"/>
        <v>0</v>
      </c>
      <c r="N523" s="230">
        <f t="shared" ca="1" si="118"/>
        <v>0</v>
      </c>
      <c r="O523" s="231">
        <f t="shared" ca="1" si="119"/>
        <v>0</v>
      </c>
      <c r="P523" s="232">
        <f t="shared" ca="1" si="120"/>
        <v>0</v>
      </c>
      <c r="Q523" s="233">
        <f t="shared" ca="1" si="110"/>
        <v>0</v>
      </c>
      <c r="R523" s="233">
        <f ca="1">IF(LEN(B523)&gt;0,'11'!R523-'11'!Q523,"")</f>
        <v>0</v>
      </c>
      <c r="S523" s="234"/>
      <c r="T523" s="34"/>
      <c r="U523" s="34"/>
      <c r="V523" s="34"/>
      <c r="W523" s="34"/>
      <c r="X523" s="34"/>
      <c r="Y523" s="34"/>
      <c r="AB523" s="167">
        <f>ROW()</f>
        <v>523</v>
      </c>
      <c r="AC523" s="168">
        <f t="shared" ca="1" si="124"/>
        <v>0</v>
      </c>
      <c r="AD523" s="168">
        <f t="shared" ca="1" si="125"/>
        <v>0</v>
      </c>
      <c r="AE523" s="169" t="str">
        <f t="shared" ca="1" si="111"/>
        <v>-</v>
      </c>
      <c r="AF523" s="168" t="str">
        <f t="shared" ca="1" si="112"/>
        <v>-</v>
      </c>
      <c r="AG523" s="169" t="str">
        <f t="shared" ca="1" si="113"/>
        <v>-</v>
      </c>
      <c r="AH523" s="168" t="str">
        <f t="shared" ca="1" si="114"/>
        <v>-</v>
      </c>
      <c r="AI523" s="168">
        <f t="shared" ca="1" si="115"/>
        <v>0</v>
      </c>
      <c r="AJ523" s="170">
        <f t="shared" ca="1" si="116"/>
        <v>0</v>
      </c>
      <c r="AK523" s="168">
        <f t="shared" ca="1" si="126"/>
        <v>0</v>
      </c>
      <c r="AL523" s="168">
        <f t="shared" ca="1" si="127"/>
        <v>0</v>
      </c>
    </row>
    <row r="524" spans="1:38" ht="27" customHeight="1" x14ac:dyDescent="0.2">
      <c r="A524" s="56">
        <v>509</v>
      </c>
      <c r="B524" s="309" t="str">
        <f t="shared" ca="1" si="121"/>
        <v>A509</v>
      </c>
      <c r="C524" s="309"/>
      <c r="D524" s="57" t="str">
        <f t="shared" ca="1" si="122"/>
        <v/>
      </c>
      <c r="E524" s="59" t="str">
        <f t="shared" ca="1" si="123"/>
        <v/>
      </c>
      <c r="F524" s="215">
        <f ca="1">IF(LEN(B524)&gt;0,'OBRAČUNANA OSNOVNA PLAČA'!L518,"")</f>
        <v>0</v>
      </c>
      <c r="G524" s="60"/>
      <c r="H524" s="60"/>
      <c r="I524" s="60"/>
      <c r="J524" s="60"/>
      <c r="K524" s="60"/>
      <c r="L524" s="229">
        <f t="shared" si="109"/>
        <v>0</v>
      </c>
      <c r="M524" s="230">
        <f t="shared" ca="1" si="117"/>
        <v>0</v>
      </c>
      <c r="N524" s="230">
        <f t="shared" ca="1" si="118"/>
        <v>0</v>
      </c>
      <c r="O524" s="231">
        <f t="shared" ca="1" si="119"/>
        <v>0</v>
      </c>
      <c r="P524" s="232">
        <f t="shared" ca="1" si="120"/>
        <v>0</v>
      </c>
      <c r="Q524" s="233">
        <f t="shared" ca="1" si="110"/>
        <v>0</v>
      </c>
      <c r="R524" s="233">
        <f ca="1">IF(LEN(B524)&gt;0,'11'!R524-'11'!Q524,"")</f>
        <v>0</v>
      </c>
      <c r="S524" s="234"/>
      <c r="T524" s="34"/>
      <c r="U524" s="34"/>
      <c r="V524" s="34"/>
      <c r="W524" s="34"/>
      <c r="X524" s="34"/>
      <c r="Y524" s="34"/>
      <c r="AB524" s="167">
        <f>ROW()</f>
        <v>524</v>
      </c>
      <c r="AC524" s="168">
        <f t="shared" ca="1" si="124"/>
        <v>0</v>
      </c>
      <c r="AD524" s="168">
        <f t="shared" ca="1" si="125"/>
        <v>0</v>
      </c>
      <c r="AE524" s="169" t="str">
        <f t="shared" ca="1" si="111"/>
        <v>-</v>
      </c>
      <c r="AF524" s="168" t="str">
        <f t="shared" ca="1" si="112"/>
        <v>-</v>
      </c>
      <c r="AG524" s="169" t="str">
        <f t="shared" ca="1" si="113"/>
        <v>-</v>
      </c>
      <c r="AH524" s="168" t="str">
        <f t="shared" ca="1" si="114"/>
        <v>-</v>
      </c>
      <c r="AI524" s="168">
        <f t="shared" ca="1" si="115"/>
        <v>0</v>
      </c>
      <c r="AJ524" s="170">
        <f t="shared" ca="1" si="116"/>
        <v>0</v>
      </c>
      <c r="AK524" s="168">
        <f t="shared" ca="1" si="126"/>
        <v>0</v>
      </c>
      <c r="AL524" s="168">
        <f t="shared" ca="1" si="127"/>
        <v>0</v>
      </c>
    </row>
    <row r="525" spans="1:38" ht="27" customHeight="1" x14ac:dyDescent="0.2">
      <c r="A525" s="56">
        <v>510</v>
      </c>
      <c r="B525" s="309" t="str">
        <f t="shared" ca="1" si="121"/>
        <v>A510</v>
      </c>
      <c r="C525" s="309"/>
      <c r="D525" s="57" t="str">
        <f t="shared" ca="1" si="122"/>
        <v/>
      </c>
      <c r="E525" s="59" t="str">
        <f t="shared" ca="1" si="123"/>
        <v/>
      </c>
      <c r="F525" s="215">
        <f ca="1">IF(LEN(B525)&gt;0,'OBRAČUNANA OSNOVNA PLAČA'!L519,"")</f>
        <v>0</v>
      </c>
      <c r="G525" s="60"/>
      <c r="H525" s="60"/>
      <c r="I525" s="60"/>
      <c r="J525" s="60"/>
      <c r="K525" s="60"/>
      <c r="L525" s="229">
        <f t="shared" si="109"/>
        <v>0</v>
      </c>
      <c r="M525" s="230">
        <f t="shared" ca="1" si="117"/>
        <v>0</v>
      </c>
      <c r="N525" s="230">
        <f t="shared" ca="1" si="118"/>
        <v>0</v>
      </c>
      <c r="O525" s="231">
        <f t="shared" ca="1" si="119"/>
        <v>0</v>
      </c>
      <c r="P525" s="232">
        <f t="shared" ca="1" si="120"/>
        <v>0</v>
      </c>
      <c r="Q525" s="233">
        <f t="shared" ca="1" si="110"/>
        <v>0</v>
      </c>
      <c r="R525" s="233">
        <f ca="1">IF(LEN(B525)&gt;0,'11'!R525-'11'!Q525,"")</f>
        <v>0</v>
      </c>
      <c r="S525" s="234"/>
      <c r="T525" s="34"/>
      <c r="U525" s="34"/>
      <c r="V525" s="34"/>
      <c r="W525" s="34"/>
      <c r="X525" s="34"/>
      <c r="Y525" s="34"/>
      <c r="AB525" s="167">
        <f>ROW()</f>
        <v>525</v>
      </c>
      <c r="AC525" s="168">
        <f t="shared" ca="1" si="124"/>
        <v>0</v>
      </c>
      <c r="AD525" s="168">
        <f t="shared" ca="1" si="125"/>
        <v>0</v>
      </c>
      <c r="AE525" s="169" t="str">
        <f t="shared" ca="1" si="111"/>
        <v>-</v>
      </c>
      <c r="AF525" s="168" t="str">
        <f t="shared" ca="1" si="112"/>
        <v>-</v>
      </c>
      <c r="AG525" s="169" t="str">
        <f t="shared" ca="1" si="113"/>
        <v>-</v>
      </c>
      <c r="AH525" s="168" t="str">
        <f t="shared" ca="1" si="114"/>
        <v>-</v>
      </c>
      <c r="AI525" s="168">
        <f t="shared" ca="1" si="115"/>
        <v>0</v>
      </c>
      <c r="AJ525" s="170">
        <f t="shared" ca="1" si="116"/>
        <v>0</v>
      </c>
      <c r="AK525" s="168">
        <f t="shared" ca="1" si="126"/>
        <v>0</v>
      </c>
      <c r="AL525" s="168">
        <f t="shared" ca="1" si="127"/>
        <v>0</v>
      </c>
    </row>
    <row r="526" spans="1:38" ht="27" customHeight="1" x14ac:dyDescent="0.2">
      <c r="A526" s="56">
        <v>511</v>
      </c>
      <c r="B526" s="309" t="str">
        <f t="shared" ca="1" si="121"/>
        <v>A511</v>
      </c>
      <c r="C526" s="309"/>
      <c r="D526" s="57" t="str">
        <f t="shared" ca="1" si="122"/>
        <v/>
      </c>
      <c r="E526" s="59" t="str">
        <f t="shared" ca="1" si="123"/>
        <v/>
      </c>
      <c r="F526" s="215">
        <f ca="1">IF(LEN(B526)&gt;0,'OBRAČUNANA OSNOVNA PLAČA'!L520,"")</f>
        <v>0</v>
      </c>
      <c r="G526" s="60"/>
      <c r="H526" s="60"/>
      <c r="I526" s="60"/>
      <c r="J526" s="60"/>
      <c r="K526" s="60"/>
      <c r="L526" s="229">
        <f t="shared" si="109"/>
        <v>0</v>
      </c>
      <c r="M526" s="230">
        <f t="shared" ca="1" si="117"/>
        <v>0</v>
      </c>
      <c r="N526" s="230">
        <f t="shared" ca="1" si="118"/>
        <v>0</v>
      </c>
      <c r="O526" s="231">
        <f t="shared" ca="1" si="119"/>
        <v>0</v>
      </c>
      <c r="P526" s="232">
        <f t="shared" ca="1" si="120"/>
        <v>0</v>
      </c>
      <c r="Q526" s="233">
        <f t="shared" ca="1" si="110"/>
        <v>0</v>
      </c>
      <c r="R526" s="233">
        <f ca="1">IF(LEN(B526)&gt;0,'11'!R526-'11'!Q526,"")</f>
        <v>0</v>
      </c>
      <c r="S526" s="234"/>
      <c r="T526" s="34"/>
      <c r="U526" s="34"/>
      <c r="V526" s="34"/>
      <c r="W526" s="34"/>
      <c r="X526" s="34"/>
      <c r="Y526" s="34"/>
      <c r="AB526" s="167">
        <f>ROW()</f>
        <v>526</v>
      </c>
      <c r="AC526" s="168">
        <f t="shared" ca="1" si="124"/>
        <v>0</v>
      </c>
      <c r="AD526" s="168">
        <f t="shared" ca="1" si="125"/>
        <v>0</v>
      </c>
      <c r="AE526" s="169" t="str">
        <f t="shared" ca="1" si="111"/>
        <v>-</v>
      </c>
      <c r="AF526" s="168" t="str">
        <f t="shared" ca="1" si="112"/>
        <v>-</v>
      </c>
      <c r="AG526" s="169" t="str">
        <f t="shared" ca="1" si="113"/>
        <v>-</v>
      </c>
      <c r="AH526" s="168" t="str">
        <f t="shared" ca="1" si="114"/>
        <v>-</v>
      </c>
      <c r="AI526" s="168">
        <f t="shared" ca="1" si="115"/>
        <v>0</v>
      </c>
      <c r="AJ526" s="170">
        <f t="shared" ca="1" si="116"/>
        <v>0</v>
      </c>
      <c r="AK526" s="168">
        <f t="shared" ca="1" si="126"/>
        <v>0</v>
      </c>
      <c r="AL526" s="168">
        <f t="shared" ca="1" si="127"/>
        <v>0</v>
      </c>
    </row>
    <row r="527" spans="1:38" ht="27" customHeight="1" x14ac:dyDescent="0.2">
      <c r="A527" s="56">
        <v>512</v>
      </c>
      <c r="B527" s="309" t="str">
        <f t="shared" ca="1" si="121"/>
        <v>A512</v>
      </c>
      <c r="C527" s="309"/>
      <c r="D527" s="57" t="str">
        <f t="shared" ca="1" si="122"/>
        <v/>
      </c>
      <c r="E527" s="59" t="str">
        <f t="shared" ca="1" si="123"/>
        <v/>
      </c>
      <c r="F527" s="215">
        <f ca="1">IF(LEN(B527)&gt;0,'OBRAČUNANA OSNOVNA PLAČA'!L521,"")</f>
        <v>0</v>
      </c>
      <c r="G527" s="60"/>
      <c r="H527" s="60"/>
      <c r="I527" s="60"/>
      <c r="J527" s="60"/>
      <c r="K527" s="60"/>
      <c r="L527" s="229">
        <f t="shared" si="109"/>
        <v>0</v>
      </c>
      <c r="M527" s="230">
        <f t="shared" ca="1" si="117"/>
        <v>0</v>
      </c>
      <c r="N527" s="230">
        <f t="shared" ca="1" si="118"/>
        <v>0</v>
      </c>
      <c r="O527" s="231">
        <f t="shared" ca="1" si="119"/>
        <v>0</v>
      </c>
      <c r="P527" s="232">
        <f t="shared" ca="1" si="120"/>
        <v>0</v>
      </c>
      <c r="Q527" s="233">
        <f t="shared" ca="1" si="110"/>
        <v>0</v>
      </c>
      <c r="R527" s="233">
        <f ca="1">IF(LEN(B527)&gt;0,'11'!R527-'11'!Q527,"")</f>
        <v>0</v>
      </c>
      <c r="S527" s="234"/>
      <c r="T527" s="34"/>
      <c r="U527" s="34"/>
      <c r="V527" s="34"/>
      <c r="W527" s="34"/>
      <c r="X527" s="34"/>
      <c r="Y527" s="34"/>
      <c r="AB527" s="167">
        <f>ROW()</f>
        <v>527</v>
      </c>
      <c r="AC527" s="168">
        <f t="shared" ca="1" si="124"/>
        <v>0</v>
      </c>
      <c r="AD527" s="168">
        <f t="shared" ca="1" si="125"/>
        <v>0</v>
      </c>
      <c r="AE527" s="169" t="str">
        <f t="shared" ca="1" si="111"/>
        <v>-</v>
      </c>
      <c r="AF527" s="168" t="str">
        <f t="shared" ca="1" si="112"/>
        <v>-</v>
      </c>
      <c r="AG527" s="169" t="str">
        <f t="shared" ca="1" si="113"/>
        <v>-</v>
      </c>
      <c r="AH527" s="168" t="str">
        <f t="shared" ca="1" si="114"/>
        <v>-</v>
      </c>
      <c r="AI527" s="168">
        <f t="shared" ca="1" si="115"/>
        <v>0</v>
      </c>
      <c r="AJ527" s="170">
        <f t="shared" ca="1" si="116"/>
        <v>0</v>
      </c>
      <c r="AK527" s="168">
        <f t="shared" ca="1" si="126"/>
        <v>0</v>
      </c>
      <c r="AL527" s="168">
        <f t="shared" ca="1" si="127"/>
        <v>0</v>
      </c>
    </row>
    <row r="528" spans="1:38" ht="27" customHeight="1" x14ac:dyDescent="0.2">
      <c r="A528" s="56">
        <v>513</v>
      </c>
      <c r="B528" s="309" t="str">
        <f t="shared" ca="1" si="121"/>
        <v>A513</v>
      </c>
      <c r="C528" s="309"/>
      <c r="D528" s="57" t="str">
        <f t="shared" ca="1" si="122"/>
        <v/>
      </c>
      <c r="E528" s="59" t="str">
        <f t="shared" ca="1" si="123"/>
        <v/>
      </c>
      <c r="F528" s="215">
        <f ca="1">IF(LEN(B528)&gt;0,'OBRAČUNANA OSNOVNA PLAČA'!L522,"")</f>
        <v>0</v>
      </c>
      <c r="G528" s="60"/>
      <c r="H528" s="60"/>
      <c r="I528" s="60"/>
      <c r="J528" s="60"/>
      <c r="K528" s="60"/>
      <c r="L528" s="229">
        <f t="shared" ref="L528:L591" si="128">+G528+H528+I528+J528+K528</f>
        <v>0</v>
      </c>
      <c r="M528" s="230">
        <f t="shared" ca="1" si="117"/>
        <v>0</v>
      </c>
      <c r="N528" s="230">
        <f t="shared" ca="1" si="118"/>
        <v>0</v>
      </c>
      <c r="O528" s="231">
        <f t="shared" ca="1" si="119"/>
        <v>0</v>
      </c>
      <c r="P528" s="232">
        <f t="shared" ca="1" si="120"/>
        <v>0</v>
      </c>
      <c r="Q528" s="233">
        <f t="shared" ref="Q528:Q591" ca="1" si="129">MIN(P528,R528)</f>
        <v>0</v>
      </c>
      <c r="R528" s="233">
        <f ca="1">IF(LEN(B528)&gt;0,'11'!R528-'11'!Q528,"")</f>
        <v>0</v>
      </c>
      <c r="S528" s="234"/>
      <c r="T528" s="34"/>
      <c r="U528" s="34"/>
      <c r="V528" s="34"/>
      <c r="W528" s="34"/>
      <c r="X528" s="34"/>
      <c r="Y528" s="34"/>
      <c r="AB528" s="167">
        <f>ROW()</f>
        <v>528</v>
      </c>
      <c r="AC528" s="168">
        <f t="shared" ca="1" si="124"/>
        <v>0</v>
      </c>
      <c r="AD528" s="168">
        <f t="shared" ca="1" si="125"/>
        <v>0</v>
      </c>
      <c r="AE528" s="169" t="str">
        <f t="shared" ref="AE528:AE591" ca="1" si="130">IF(AC528&gt;=AD528,"-",$L528/(5*MAX($M$1021:$M$1022)))</f>
        <v>-</v>
      </c>
      <c r="AF528" s="168" t="str">
        <f t="shared" ref="AF528:AF591" ca="1" si="131">IF(AC528&gt;=AD528,"-",$L528/(5*MAX($M$1021:$M$1022))*AK528)</f>
        <v>-</v>
      </c>
      <c r="AG528" s="169" t="str">
        <f t="shared" ref="AG528:AG591" ca="1" si="132">IF(AE528="-","-",AE528*$AF$1017)</f>
        <v>-</v>
      </c>
      <c r="AH528" s="168" t="str">
        <f t="shared" ref="AH528:AH591" ca="1" si="133">IF(AF528="-","-",AF528*$AF$1017)</f>
        <v>-</v>
      </c>
      <c r="AI528" s="168">
        <f t="shared" ref="AI528:AI591" ca="1" si="134">IF(AG528="-",0,MIN(AH528,R528))</f>
        <v>0</v>
      </c>
      <c r="AJ528" s="170">
        <f t="shared" ref="AJ528:AJ591" ca="1" si="135">+AD528-AC528</f>
        <v>0</v>
      </c>
      <c r="AK528" s="168">
        <f t="shared" ca="1" si="126"/>
        <v>0</v>
      </c>
      <c r="AL528" s="168">
        <f t="shared" ca="1" si="127"/>
        <v>0</v>
      </c>
    </row>
    <row r="529" spans="1:38" ht="27" customHeight="1" x14ac:dyDescent="0.2">
      <c r="A529" s="56">
        <v>514</v>
      </c>
      <c r="B529" s="309" t="str">
        <f t="shared" ca="1" si="121"/>
        <v>A514</v>
      </c>
      <c r="C529" s="309"/>
      <c r="D529" s="57" t="str">
        <f t="shared" ca="1" si="122"/>
        <v/>
      </c>
      <c r="E529" s="59" t="str">
        <f t="shared" ca="1" si="123"/>
        <v/>
      </c>
      <c r="F529" s="215">
        <f ca="1">IF(LEN(B529)&gt;0,'OBRAČUNANA OSNOVNA PLAČA'!L523,"")</f>
        <v>0</v>
      </c>
      <c r="G529" s="60"/>
      <c r="H529" s="60"/>
      <c r="I529" s="60"/>
      <c r="J529" s="60"/>
      <c r="K529" s="60"/>
      <c r="L529" s="229">
        <f t="shared" si="128"/>
        <v>0</v>
      </c>
      <c r="M529" s="230">
        <f t="shared" ref="M529:M592" ca="1" si="136">IF(LEN(B529)&gt;0,L529/5,"")</f>
        <v>0</v>
      </c>
      <c r="N529" s="230">
        <f t="shared" ref="N529:N592" ca="1" si="137">IF(LEN(B529)&gt;0,F529*M529,"")</f>
        <v>0</v>
      </c>
      <c r="O529" s="231">
        <f t="shared" ref="O529:O592" ca="1" si="138">IF(LEN(B529)&gt;0,M529*$P$1017,"")</f>
        <v>0</v>
      </c>
      <c r="P529" s="232">
        <f t="shared" ref="P529:P592" ca="1" si="139">IF(LEN(B529)&gt;0,F529*O529,"")</f>
        <v>0</v>
      </c>
      <c r="Q529" s="233">
        <f t="shared" ca="1" si="129"/>
        <v>0</v>
      </c>
      <c r="R529" s="233">
        <f ca="1">IF(LEN(B529)&gt;0,'11'!R529-'11'!Q529,"")</f>
        <v>0</v>
      </c>
      <c r="S529" s="234"/>
      <c r="T529" s="34"/>
      <c r="U529" s="34"/>
      <c r="V529" s="34"/>
      <c r="W529" s="34"/>
      <c r="X529" s="34"/>
      <c r="Y529" s="34"/>
      <c r="AB529" s="167">
        <f>ROW()</f>
        <v>529</v>
      </c>
      <c r="AC529" s="168">
        <f t="shared" ca="1" si="124"/>
        <v>0</v>
      </c>
      <c r="AD529" s="168">
        <f t="shared" ca="1" si="125"/>
        <v>0</v>
      </c>
      <c r="AE529" s="169" t="str">
        <f t="shared" ca="1" si="130"/>
        <v>-</v>
      </c>
      <c r="AF529" s="168" t="str">
        <f t="shared" ca="1" si="131"/>
        <v>-</v>
      </c>
      <c r="AG529" s="169" t="str">
        <f t="shared" ca="1" si="132"/>
        <v>-</v>
      </c>
      <c r="AH529" s="168" t="str">
        <f t="shared" ca="1" si="133"/>
        <v>-</v>
      </c>
      <c r="AI529" s="168">
        <f t="shared" ca="1" si="134"/>
        <v>0</v>
      </c>
      <c r="AJ529" s="170">
        <f t="shared" ca="1" si="135"/>
        <v>0</v>
      </c>
      <c r="AK529" s="168">
        <f t="shared" ca="1" si="126"/>
        <v>0</v>
      </c>
      <c r="AL529" s="168">
        <f t="shared" ca="1" si="127"/>
        <v>0</v>
      </c>
    </row>
    <row r="530" spans="1:38" ht="27" customHeight="1" x14ac:dyDescent="0.2">
      <c r="A530" s="56">
        <v>515</v>
      </c>
      <c r="B530" s="309" t="str">
        <f t="shared" ca="1" si="121"/>
        <v>A515</v>
      </c>
      <c r="C530" s="309"/>
      <c r="D530" s="57" t="str">
        <f t="shared" ca="1" si="122"/>
        <v/>
      </c>
      <c r="E530" s="59" t="str">
        <f t="shared" ca="1" si="123"/>
        <v/>
      </c>
      <c r="F530" s="215">
        <f ca="1">IF(LEN(B530)&gt;0,'OBRAČUNANA OSNOVNA PLAČA'!L524,"")</f>
        <v>0</v>
      </c>
      <c r="G530" s="60"/>
      <c r="H530" s="60"/>
      <c r="I530" s="60"/>
      <c r="J530" s="60"/>
      <c r="K530" s="60"/>
      <c r="L530" s="229">
        <f t="shared" si="128"/>
        <v>0</v>
      </c>
      <c r="M530" s="230">
        <f t="shared" ca="1" si="136"/>
        <v>0</v>
      </c>
      <c r="N530" s="230">
        <f t="shared" ca="1" si="137"/>
        <v>0</v>
      </c>
      <c r="O530" s="231">
        <f t="shared" ca="1" si="138"/>
        <v>0</v>
      </c>
      <c r="P530" s="232">
        <f t="shared" ca="1" si="139"/>
        <v>0</v>
      </c>
      <c r="Q530" s="233">
        <f t="shared" ca="1" si="129"/>
        <v>0</v>
      </c>
      <c r="R530" s="233">
        <f ca="1">IF(LEN(B530)&gt;0,'11'!R530-'11'!Q530,"")</f>
        <v>0</v>
      </c>
      <c r="S530" s="234"/>
      <c r="T530" s="34"/>
      <c r="U530" s="34"/>
      <c r="V530" s="34"/>
      <c r="W530" s="34"/>
      <c r="X530" s="34"/>
      <c r="Y530" s="34"/>
      <c r="AB530" s="167">
        <f>ROW()</f>
        <v>530</v>
      </c>
      <c r="AC530" s="168">
        <f t="shared" ca="1" si="124"/>
        <v>0</v>
      </c>
      <c r="AD530" s="168">
        <f t="shared" ca="1" si="125"/>
        <v>0</v>
      </c>
      <c r="AE530" s="169" t="str">
        <f t="shared" ca="1" si="130"/>
        <v>-</v>
      </c>
      <c r="AF530" s="168" t="str">
        <f t="shared" ca="1" si="131"/>
        <v>-</v>
      </c>
      <c r="AG530" s="169" t="str">
        <f t="shared" ca="1" si="132"/>
        <v>-</v>
      </c>
      <c r="AH530" s="168" t="str">
        <f t="shared" ca="1" si="133"/>
        <v>-</v>
      </c>
      <c r="AI530" s="168">
        <f t="shared" ca="1" si="134"/>
        <v>0</v>
      </c>
      <c r="AJ530" s="170">
        <f t="shared" ca="1" si="135"/>
        <v>0</v>
      </c>
      <c r="AK530" s="168">
        <f t="shared" ca="1" si="126"/>
        <v>0</v>
      </c>
      <c r="AL530" s="168">
        <f t="shared" ca="1" si="127"/>
        <v>0</v>
      </c>
    </row>
    <row r="531" spans="1:38" ht="27" customHeight="1" x14ac:dyDescent="0.2">
      <c r="A531" s="56">
        <v>516</v>
      </c>
      <c r="B531" s="309" t="str">
        <f t="shared" ca="1" si="121"/>
        <v>A516</v>
      </c>
      <c r="C531" s="309"/>
      <c r="D531" s="57" t="str">
        <f t="shared" ca="1" si="122"/>
        <v/>
      </c>
      <c r="E531" s="59" t="str">
        <f t="shared" ca="1" si="123"/>
        <v/>
      </c>
      <c r="F531" s="215">
        <f ca="1">IF(LEN(B531)&gt;0,'OBRAČUNANA OSNOVNA PLAČA'!L525,"")</f>
        <v>0</v>
      </c>
      <c r="G531" s="60"/>
      <c r="H531" s="60"/>
      <c r="I531" s="60"/>
      <c r="J531" s="60"/>
      <c r="K531" s="60"/>
      <c r="L531" s="229">
        <f t="shared" si="128"/>
        <v>0</v>
      </c>
      <c r="M531" s="230">
        <f t="shared" ca="1" si="136"/>
        <v>0</v>
      </c>
      <c r="N531" s="230">
        <f t="shared" ca="1" si="137"/>
        <v>0</v>
      </c>
      <c r="O531" s="231">
        <f t="shared" ca="1" si="138"/>
        <v>0</v>
      </c>
      <c r="P531" s="232">
        <f t="shared" ca="1" si="139"/>
        <v>0</v>
      </c>
      <c r="Q531" s="233">
        <f t="shared" ca="1" si="129"/>
        <v>0</v>
      </c>
      <c r="R531" s="233">
        <f ca="1">IF(LEN(B531)&gt;0,'11'!R531-'11'!Q531,"")</f>
        <v>0</v>
      </c>
      <c r="S531" s="234"/>
      <c r="T531" s="34"/>
      <c r="U531" s="34"/>
      <c r="V531" s="34"/>
      <c r="W531" s="34"/>
      <c r="X531" s="34"/>
      <c r="Y531" s="34"/>
      <c r="AB531" s="167">
        <f>ROW()</f>
        <v>531</v>
      </c>
      <c r="AC531" s="168">
        <f t="shared" ca="1" si="124"/>
        <v>0</v>
      </c>
      <c r="AD531" s="168">
        <f t="shared" ca="1" si="125"/>
        <v>0</v>
      </c>
      <c r="AE531" s="169" t="str">
        <f t="shared" ca="1" si="130"/>
        <v>-</v>
      </c>
      <c r="AF531" s="168" t="str">
        <f t="shared" ca="1" si="131"/>
        <v>-</v>
      </c>
      <c r="AG531" s="169" t="str">
        <f t="shared" ca="1" si="132"/>
        <v>-</v>
      </c>
      <c r="AH531" s="168" t="str">
        <f t="shared" ca="1" si="133"/>
        <v>-</v>
      </c>
      <c r="AI531" s="168">
        <f t="shared" ca="1" si="134"/>
        <v>0</v>
      </c>
      <c r="AJ531" s="170">
        <f t="shared" ca="1" si="135"/>
        <v>0</v>
      </c>
      <c r="AK531" s="168">
        <f t="shared" ca="1" si="126"/>
        <v>0</v>
      </c>
      <c r="AL531" s="168">
        <f t="shared" ca="1" si="127"/>
        <v>0</v>
      </c>
    </row>
    <row r="532" spans="1:38" ht="27" customHeight="1" x14ac:dyDescent="0.2">
      <c r="A532" s="56">
        <v>517</v>
      </c>
      <c r="B532" s="309" t="str">
        <f t="shared" ca="1" si="121"/>
        <v>A517</v>
      </c>
      <c r="C532" s="309"/>
      <c r="D532" s="57" t="str">
        <f t="shared" ca="1" si="122"/>
        <v/>
      </c>
      <c r="E532" s="59" t="str">
        <f t="shared" ca="1" si="123"/>
        <v/>
      </c>
      <c r="F532" s="215">
        <f ca="1">IF(LEN(B532)&gt;0,'OBRAČUNANA OSNOVNA PLAČA'!L526,"")</f>
        <v>0</v>
      </c>
      <c r="G532" s="60"/>
      <c r="H532" s="60"/>
      <c r="I532" s="60"/>
      <c r="J532" s="60"/>
      <c r="K532" s="60"/>
      <c r="L532" s="229">
        <f t="shared" si="128"/>
        <v>0</v>
      </c>
      <c r="M532" s="230">
        <f t="shared" ca="1" si="136"/>
        <v>0</v>
      </c>
      <c r="N532" s="230">
        <f t="shared" ca="1" si="137"/>
        <v>0</v>
      </c>
      <c r="O532" s="231">
        <f t="shared" ca="1" si="138"/>
        <v>0</v>
      </c>
      <c r="P532" s="232">
        <f t="shared" ca="1" si="139"/>
        <v>0</v>
      </c>
      <c r="Q532" s="233">
        <f t="shared" ca="1" si="129"/>
        <v>0</v>
      </c>
      <c r="R532" s="233">
        <f ca="1">IF(LEN(B532)&gt;0,'11'!R532-'11'!Q532,"")</f>
        <v>0</v>
      </c>
      <c r="S532" s="234"/>
      <c r="T532" s="34"/>
      <c r="U532" s="34"/>
      <c r="V532" s="34"/>
      <c r="W532" s="34"/>
      <c r="X532" s="34"/>
      <c r="Y532" s="34"/>
      <c r="AB532" s="167">
        <f>ROW()</f>
        <v>532</v>
      </c>
      <c r="AC532" s="168">
        <f t="shared" ca="1" si="124"/>
        <v>0</v>
      </c>
      <c r="AD532" s="168">
        <f t="shared" ca="1" si="125"/>
        <v>0</v>
      </c>
      <c r="AE532" s="169" t="str">
        <f t="shared" ca="1" si="130"/>
        <v>-</v>
      </c>
      <c r="AF532" s="168" t="str">
        <f t="shared" ca="1" si="131"/>
        <v>-</v>
      </c>
      <c r="AG532" s="169" t="str">
        <f t="shared" ca="1" si="132"/>
        <v>-</v>
      </c>
      <c r="AH532" s="168" t="str">
        <f t="shared" ca="1" si="133"/>
        <v>-</v>
      </c>
      <c r="AI532" s="168">
        <f t="shared" ca="1" si="134"/>
        <v>0</v>
      </c>
      <c r="AJ532" s="170">
        <f t="shared" ca="1" si="135"/>
        <v>0</v>
      </c>
      <c r="AK532" s="168">
        <f t="shared" ca="1" si="126"/>
        <v>0</v>
      </c>
      <c r="AL532" s="168">
        <f t="shared" ca="1" si="127"/>
        <v>0</v>
      </c>
    </row>
    <row r="533" spans="1:38" ht="27" customHeight="1" x14ac:dyDescent="0.2">
      <c r="A533" s="56">
        <v>518</v>
      </c>
      <c r="B533" s="309" t="str">
        <f t="shared" ca="1" si="121"/>
        <v>A518</v>
      </c>
      <c r="C533" s="309"/>
      <c r="D533" s="57" t="str">
        <f t="shared" ca="1" si="122"/>
        <v/>
      </c>
      <c r="E533" s="59" t="str">
        <f t="shared" ca="1" si="123"/>
        <v/>
      </c>
      <c r="F533" s="215">
        <f ca="1">IF(LEN(B533)&gt;0,'OBRAČUNANA OSNOVNA PLAČA'!L527,"")</f>
        <v>0</v>
      </c>
      <c r="G533" s="60"/>
      <c r="H533" s="60"/>
      <c r="I533" s="60"/>
      <c r="J533" s="60"/>
      <c r="K533" s="60"/>
      <c r="L533" s="229">
        <f t="shared" si="128"/>
        <v>0</v>
      </c>
      <c r="M533" s="230">
        <f t="shared" ca="1" si="136"/>
        <v>0</v>
      </c>
      <c r="N533" s="230">
        <f t="shared" ca="1" si="137"/>
        <v>0</v>
      </c>
      <c r="O533" s="231">
        <f t="shared" ca="1" si="138"/>
        <v>0</v>
      </c>
      <c r="P533" s="232">
        <f t="shared" ca="1" si="139"/>
        <v>0</v>
      </c>
      <c r="Q533" s="233">
        <f t="shared" ca="1" si="129"/>
        <v>0</v>
      </c>
      <c r="R533" s="233">
        <f ca="1">IF(LEN(B533)&gt;0,'11'!R533-'11'!Q533,"")</f>
        <v>0</v>
      </c>
      <c r="S533" s="234"/>
      <c r="T533" s="34"/>
      <c r="U533" s="34"/>
      <c r="V533" s="34"/>
      <c r="W533" s="34"/>
      <c r="X533" s="34"/>
      <c r="Y533" s="34"/>
      <c r="AB533" s="167">
        <f>ROW()</f>
        <v>533</v>
      </c>
      <c r="AC533" s="168">
        <f t="shared" ca="1" si="124"/>
        <v>0</v>
      </c>
      <c r="AD533" s="168">
        <f t="shared" ca="1" si="125"/>
        <v>0</v>
      </c>
      <c r="AE533" s="169" t="str">
        <f t="shared" ca="1" si="130"/>
        <v>-</v>
      </c>
      <c r="AF533" s="168" t="str">
        <f t="shared" ca="1" si="131"/>
        <v>-</v>
      </c>
      <c r="AG533" s="169" t="str">
        <f t="shared" ca="1" si="132"/>
        <v>-</v>
      </c>
      <c r="AH533" s="168" t="str">
        <f t="shared" ca="1" si="133"/>
        <v>-</v>
      </c>
      <c r="AI533" s="168">
        <f t="shared" ca="1" si="134"/>
        <v>0</v>
      </c>
      <c r="AJ533" s="170">
        <f t="shared" ca="1" si="135"/>
        <v>0</v>
      </c>
      <c r="AK533" s="168">
        <f t="shared" ca="1" si="126"/>
        <v>0</v>
      </c>
      <c r="AL533" s="168">
        <f t="shared" ca="1" si="127"/>
        <v>0</v>
      </c>
    </row>
    <row r="534" spans="1:38" ht="27" customHeight="1" x14ac:dyDescent="0.2">
      <c r="A534" s="56">
        <v>519</v>
      </c>
      <c r="B534" s="309" t="str">
        <f t="shared" ca="1" si="121"/>
        <v>A519</v>
      </c>
      <c r="C534" s="309"/>
      <c r="D534" s="57" t="str">
        <f t="shared" ca="1" si="122"/>
        <v/>
      </c>
      <c r="E534" s="59" t="str">
        <f t="shared" ca="1" si="123"/>
        <v/>
      </c>
      <c r="F534" s="215">
        <f ca="1">IF(LEN(B534)&gt;0,'OBRAČUNANA OSNOVNA PLAČA'!L528,"")</f>
        <v>0</v>
      </c>
      <c r="G534" s="60"/>
      <c r="H534" s="60"/>
      <c r="I534" s="60"/>
      <c r="J534" s="60"/>
      <c r="K534" s="60"/>
      <c r="L534" s="229">
        <f t="shared" si="128"/>
        <v>0</v>
      </c>
      <c r="M534" s="230">
        <f t="shared" ca="1" si="136"/>
        <v>0</v>
      </c>
      <c r="N534" s="230">
        <f t="shared" ca="1" si="137"/>
        <v>0</v>
      </c>
      <c r="O534" s="231">
        <f t="shared" ca="1" si="138"/>
        <v>0</v>
      </c>
      <c r="P534" s="232">
        <f t="shared" ca="1" si="139"/>
        <v>0</v>
      </c>
      <c r="Q534" s="233">
        <f t="shared" ca="1" si="129"/>
        <v>0</v>
      </c>
      <c r="R534" s="233">
        <f ca="1">IF(LEN(B534)&gt;0,'11'!R534-'11'!Q534,"")</f>
        <v>0</v>
      </c>
      <c r="S534" s="234"/>
      <c r="T534" s="34"/>
      <c r="U534" s="34"/>
      <c r="V534" s="34"/>
      <c r="W534" s="34"/>
      <c r="X534" s="34"/>
      <c r="Y534" s="34"/>
      <c r="AB534" s="167">
        <f>ROW()</f>
        <v>534</v>
      </c>
      <c r="AC534" s="168">
        <f t="shared" ca="1" si="124"/>
        <v>0</v>
      </c>
      <c r="AD534" s="168">
        <f t="shared" ca="1" si="125"/>
        <v>0</v>
      </c>
      <c r="AE534" s="169" t="str">
        <f t="shared" ca="1" si="130"/>
        <v>-</v>
      </c>
      <c r="AF534" s="168" t="str">
        <f t="shared" ca="1" si="131"/>
        <v>-</v>
      </c>
      <c r="AG534" s="169" t="str">
        <f t="shared" ca="1" si="132"/>
        <v>-</v>
      </c>
      <c r="AH534" s="168" t="str">
        <f t="shared" ca="1" si="133"/>
        <v>-</v>
      </c>
      <c r="AI534" s="168">
        <f t="shared" ca="1" si="134"/>
        <v>0</v>
      </c>
      <c r="AJ534" s="170">
        <f t="shared" ca="1" si="135"/>
        <v>0</v>
      </c>
      <c r="AK534" s="168">
        <f t="shared" ca="1" si="126"/>
        <v>0</v>
      </c>
      <c r="AL534" s="168">
        <f t="shared" ca="1" si="127"/>
        <v>0</v>
      </c>
    </row>
    <row r="535" spans="1:38" ht="27" customHeight="1" x14ac:dyDescent="0.2">
      <c r="A535" s="56">
        <v>520</v>
      </c>
      <c r="B535" s="309" t="str">
        <f t="shared" ca="1" si="121"/>
        <v>A520</v>
      </c>
      <c r="C535" s="309"/>
      <c r="D535" s="57" t="str">
        <f t="shared" ca="1" si="122"/>
        <v/>
      </c>
      <c r="E535" s="59" t="str">
        <f t="shared" ca="1" si="123"/>
        <v/>
      </c>
      <c r="F535" s="215">
        <f ca="1">IF(LEN(B535)&gt;0,'OBRAČUNANA OSNOVNA PLAČA'!L529,"")</f>
        <v>0</v>
      </c>
      <c r="G535" s="60"/>
      <c r="H535" s="60"/>
      <c r="I535" s="60"/>
      <c r="J535" s="60"/>
      <c r="K535" s="60"/>
      <c r="L535" s="229">
        <f t="shared" si="128"/>
        <v>0</v>
      </c>
      <c r="M535" s="230">
        <f t="shared" ca="1" si="136"/>
        <v>0</v>
      </c>
      <c r="N535" s="230">
        <f t="shared" ca="1" si="137"/>
        <v>0</v>
      </c>
      <c r="O535" s="231">
        <f t="shared" ca="1" si="138"/>
        <v>0</v>
      </c>
      <c r="P535" s="232">
        <f t="shared" ca="1" si="139"/>
        <v>0</v>
      </c>
      <c r="Q535" s="233">
        <f t="shared" ca="1" si="129"/>
        <v>0</v>
      </c>
      <c r="R535" s="233">
        <f ca="1">IF(LEN(B535)&gt;0,'11'!R535-'11'!Q535,"")</f>
        <v>0</v>
      </c>
      <c r="S535" s="234"/>
      <c r="T535" s="34"/>
      <c r="U535" s="34"/>
      <c r="V535" s="34"/>
      <c r="W535" s="34"/>
      <c r="X535" s="34"/>
      <c r="Y535" s="34"/>
      <c r="AB535" s="167">
        <f>ROW()</f>
        <v>535</v>
      </c>
      <c r="AC535" s="168">
        <f t="shared" ca="1" si="124"/>
        <v>0</v>
      </c>
      <c r="AD535" s="168">
        <f t="shared" ca="1" si="125"/>
        <v>0</v>
      </c>
      <c r="AE535" s="169" t="str">
        <f t="shared" ca="1" si="130"/>
        <v>-</v>
      </c>
      <c r="AF535" s="168" t="str">
        <f t="shared" ca="1" si="131"/>
        <v>-</v>
      </c>
      <c r="AG535" s="169" t="str">
        <f t="shared" ca="1" si="132"/>
        <v>-</v>
      </c>
      <c r="AH535" s="168" t="str">
        <f t="shared" ca="1" si="133"/>
        <v>-</v>
      </c>
      <c r="AI535" s="168">
        <f t="shared" ca="1" si="134"/>
        <v>0</v>
      </c>
      <c r="AJ535" s="170">
        <f t="shared" ca="1" si="135"/>
        <v>0</v>
      </c>
      <c r="AK535" s="168">
        <f t="shared" ca="1" si="126"/>
        <v>0</v>
      </c>
      <c r="AL535" s="168">
        <f t="shared" ca="1" si="127"/>
        <v>0</v>
      </c>
    </row>
    <row r="536" spans="1:38" ht="27" customHeight="1" x14ac:dyDescent="0.2">
      <c r="A536" s="56">
        <v>521</v>
      </c>
      <c r="B536" s="309" t="str">
        <f t="shared" ca="1" si="121"/>
        <v>A521</v>
      </c>
      <c r="C536" s="309"/>
      <c r="D536" s="57" t="str">
        <f t="shared" ca="1" si="122"/>
        <v/>
      </c>
      <c r="E536" s="59" t="str">
        <f t="shared" ca="1" si="123"/>
        <v/>
      </c>
      <c r="F536" s="215">
        <f ca="1">IF(LEN(B536)&gt;0,'OBRAČUNANA OSNOVNA PLAČA'!L530,"")</f>
        <v>0</v>
      </c>
      <c r="G536" s="60"/>
      <c r="H536" s="60"/>
      <c r="I536" s="60"/>
      <c r="J536" s="60"/>
      <c r="K536" s="60"/>
      <c r="L536" s="229">
        <f t="shared" si="128"/>
        <v>0</v>
      </c>
      <c r="M536" s="230">
        <f t="shared" ca="1" si="136"/>
        <v>0</v>
      </c>
      <c r="N536" s="230">
        <f t="shared" ca="1" si="137"/>
        <v>0</v>
      </c>
      <c r="O536" s="231">
        <f t="shared" ca="1" si="138"/>
        <v>0</v>
      </c>
      <c r="P536" s="232">
        <f t="shared" ca="1" si="139"/>
        <v>0</v>
      </c>
      <c r="Q536" s="233">
        <f t="shared" ca="1" si="129"/>
        <v>0</v>
      </c>
      <c r="R536" s="233">
        <f ca="1">IF(LEN(B536)&gt;0,'11'!R536-'11'!Q536,"")</f>
        <v>0</v>
      </c>
      <c r="S536" s="234"/>
      <c r="T536" s="34"/>
      <c r="U536" s="34"/>
      <c r="V536" s="34"/>
      <c r="W536" s="34"/>
      <c r="X536" s="34"/>
      <c r="Y536" s="34"/>
      <c r="AB536" s="167">
        <f>ROW()</f>
        <v>536</v>
      </c>
      <c r="AC536" s="168">
        <f t="shared" ca="1" si="124"/>
        <v>0</v>
      </c>
      <c r="AD536" s="168">
        <f t="shared" ca="1" si="125"/>
        <v>0</v>
      </c>
      <c r="AE536" s="169" t="str">
        <f t="shared" ca="1" si="130"/>
        <v>-</v>
      </c>
      <c r="AF536" s="168" t="str">
        <f t="shared" ca="1" si="131"/>
        <v>-</v>
      </c>
      <c r="AG536" s="169" t="str">
        <f t="shared" ca="1" si="132"/>
        <v>-</v>
      </c>
      <c r="AH536" s="168" t="str">
        <f t="shared" ca="1" si="133"/>
        <v>-</v>
      </c>
      <c r="AI536" s="168">
        <f t="shared" ca="1" si="134"/>
        <v>0</v>
      </c>
      <c r="AJ536" s="170">
        <f t="shared" ca="1" si="135"/>
        <v>0</v>
      </c>
      <c r="AK536" s="168">
        <f t="shared" ca="1" si="126"/>
        <v>0</v>
      </c>
      <c r="AL536" s="168">
        <f t="shared" ca="1" si="127"/>
        <v>0</v>
      </c>
    </row>
    <row r="537" spans="1:38" ht="27" customHeight="1" x14ac:dyDescent="0.2">
      <c r="A537" s="56">
        <v>522</v>
      </c>
      <c r="B537" s="309" t="str">
        <f t="shared" ca="1" si="121"/>
        <v>A522</v>
      </c>
      <c r="C537" s="309"/>
      <c r="D537" s="57" t="str">
        <f t="shared" ca="1" si="122"/>
        <v/>
      </c>
      <c r="E537" s="59" t="str">
        <f t="shared" ca="1" si="123"/>
        <v/>
      </c>
      <c r="F537" s="215">
        <f ca="1">IF(LEN(B537)&gt;0,'OBRAČUNANA OSNOVNA PLAČA'!L531,"")</f>
        <v>0</v>
      </c>
      <c r="G537" s="60"/>
      <c r="H537" s="60"/>
      <c r="I537" s="60"/>
      <c r="J537" s="60"/>
      <c r="K537" s="60"/>
      <c r="L537" s="229">
        <f t="shared" si="128"/>
        <v>0</v>
      </c>
      <c r="M537" s="230">
        <f t="shared" ca="1" si="136"/>
        <v>0</v>
      </c>
      <c r="N537" s="230">
        <f t="shared" ca="1" si="137"/>
        <v>0</v>
      </c>
      <c r="O537" s="231">
        <f t="shared" ca="1" si="138"/>
        <v>0</v>
      </c>
      <c r="P537" s="232">
        <f t="shared" ca="1" si="139"/>
        <v>0</v>
      </c>
      <c r="Q537" s="233">
        <f t="shared" ca="1" si="129"/>
        <v>0</v>
      </c>
      <c r="R537" s="233">
        <f ca="1">IF(LEN(B537)&gt;0,'11'!R537-'11'!Q537,"")</f>
        <v>0</v>
      </c>
      <c r="S537" s="234"/>
      <c r="T537" s="34"/>
      <c r="U537" s="34"/>
      <c r="V537" s="34"/>
      <c r="W537" s="34"/>
      <c r="X537" s="34"/>
      <c r="Y537" s="34"/>
      <c r="AB537" s="167">
        <f>ROW()</f>
        <v>537</v>
      </c>
      <c r="AC537" s="168">
        <f t="shared" ca="1" si="124"/>
        <v>0</v>
      </c>
      <c r="AD537" s="168">
        <f t="shared" ca="1" si="125"/>
        <v>0</v>
      </c>
      <c r="AE537" s="169" t="str">
        <f t="shared" ca="1" si="130"/>
        <v>-</v>
      </c>
      <c r="AF537" s="168" t="str">
        <f t="shared" ca="1" si="131"/>
        <v>-</v>
      </c>
      <c r="AG537" s="169" t="str">
        <f t="shared" ca="1" si="132"/>
        <v>-</v>
      </c>
      <c r="AH537" s="168" t="str">
        <f t="shared" ca="1" si="133"/>
        <v>-</v>
      </c>
      <c r="AI537" s="168">
        <f t="shared" ca="1" si="134"/>
        <v>0</v>
      </c>
      <c r="AJ537" s="170">
        <f t="shared" ca="1" si="135"/>
        <v>0</v>
      </c>
      <c r="AK537" s="168">
        <f t="shared" ca="1" si="126"/>
        <v>0</v>
      </c>
      <c r="AL537" s="168">
        <f t="shared" ca="1" si="127"/>
        <v>0</v>
      </c>
    </row>
    <row r="538" spans="1:38" ht="27" customHeight="1" x14ac:dyDescent="0.2">
      <c r="A538" s="56">
        <v>523</v>
      </c>
      <c r="B538" s="309" t="str">
        <f t="shared" ca="1" si="121"/>
        <v>A523</v>
      </c>
      <c r="C538" s="309"/>
      <c r="D538" s="57" t="str">
        <f t="shared" ca="1" si="122"/>
        <v/>
      </c>
      <c r="E538" s="59" t="str">
        <f t="shared" ca="1" si="123"/>
        <v/>
      </c>
      <c r="F538" s="215">
        <f ca="1">IF(LEN(B538)&gt;0,'OBRAČUNANA OSNOVNA PLAČA'!L532,"")</f>
        <v>0</v>
      </c>
      <c r="G538" s="60"/>
      <c r="H538" s="60"/>
      <c r="I538" s="60"/>
      <c r="J538" s="60"/>
      <c r="K538" s="60"/>
      <c r="L538" s="229">
        <f t="shared" si="128"/>
        <v>0</v>
      </c>
      <c r="M538" s="230">
        <f t="shared" ca="1" si="136"/>
        <v>0</v>
      </c>
      <c r="N538" s="230">
        <f t="shared" ca="1" si="137"/>
        <v>0</v>
      </c>
      <c r="O538" s="231">
        <f t="shared" ca="1" si="138"/>
        <v>0</v>
      </c>
      <c r="P538" s="232">
        <f t="shared" ca="1" si="139"/>
        <v>0</v>
      </c>
      <c r="Q538" s="233">
        <f t="shared" ca="1" si="129"/>
        <v>0</v>
      </c>
      <c r="R538" s="233">
        <f ca="1">IF(LEN(B538)&gt;0,'11'!R538-'11'!Q538,"")</f>
        <v>0</v>
      </c>
      <c r="S538" s="234"/>
      <c r="T538" s="34"/>
      <c r="U538" s="34"/>
      <c r="V538" s="34"/>
      <c r="W538" s="34"/>
      <c r="X538" s="34"/>
      <c r="Y538" s="34"/>
      <c r="AB538" s="167">
        <f>ROW()</f>
        <v>538</v>
      </c>
      <c r="AC538" s="168">
        <f t="shared" ca="1" si="124"/>
        <v>0</v>
      </c>
      <c r="AD538" s="168">
        <f t="shared" ca="1" si="125"/>
        <v>0</v>
      </c>
      <c r="AE538" s="169" t="str">
        <f t="shared" ca="1" si="130"/>
        <v>-</v>
      </c>
      <c r="AF538" s="168" t="str">
        <f t="shared" ca="1" si="131"/>
        <v>-</v>
      </c>
      <c r="AG538" s="169" t="str">
        <f t="shared" ca="1" si="132"/>
        <v>-</v>
      </c>
      <c r="AH538" s="168" t="str">
        <f t="shared" ca="1" si="133"/>
        <v>-</v>
      </c>
      <c r="AI538" s="168">
        <f t="shared" ca="1" si="134"/>
        <v>0</v>
      </c>
      <c r="AJ538" s="170">
        <f t="shared" ca="1" si="135"/>
        <v>0</v>
      </c>
      <c r="AK538" s="168">
        <f t="shared" ca="1" si="126"/>
        <v>0</v>
      </c>
      <c r="AL538" s="168">
        <f t="shared" ca="1" si="127"/>
        <v>0</v>
      </c>
    </row>
    <row r="539" spans="1:38" ht="27" customHeight="1" x14ac:dyDescent="0.2">
      <c r="A539" s="56">
        <v>524</v>
      </c>
      <c r="B539" s="309" t="str">
        <f t="shared" ca="1" si="121"/>
        <v>A524</v>
      </c>
      <c r="C539" s="309"/>
      <c r="D539" s="57" t="str">
        <f t="shared" ca="1" si="122"/>
        <v/>
      </c>
      <c r="E539" s="59" t="str">
        <f t="shared" ca="1" si="123"/>
        <v/>
      </c>
      <c r="F539" s="215">
        <f ca="1">IF(LEN(B539)&gt;0,'OBRAČUNANA OSNOVNA PLAČA'!L533,"")</f>
        <v>0</v>
      </c>
      <c r="G539" s="60"/>
      <c r="H539" s="60"/>
      <c r="I539" s="60"/>
      <c r="J539" s="60"/>
      <c r="K539" s="60"/>
      <c r="L539" s="229">
        <f t="shared" si="128"/>
        <v>0</v>
      </c>
      <c r="M539" s="230">
        <f t="shared" ca="1" si="136"/>
        <v>0</v>
      </c>
      <c r="N539" s="230">
        <f t="shared" ca="1" si="137"/>
        <v>0</v>
      </c>
      <c r="O539" s="231">
        <f t="shared" ca="1" si="138"/>
        <v>0</v>
      </c>
      <c r="P539" s="232">
        <f t="shared" ca="1" si="139"/>
        <v>0</v>
      </c>
      <c r="Q539" s="233">
        <f t="shared" ca="1" si="129"/>
        <v>0</v>
      </c>
      <c r="R539" s="233">
        <f ca="1">IF(LEN(B539)&gt;0,'11'!R539-'11'!Q539,"")</f>
        <v>0</v>
      </c>
      <c r="S539" s="234"/>
      <c r="T539" s="34"/>
      <c r="U539" s="34"/>
      <c r="V539" s="34"/>
      <c r="W539" s="34"/>
      <c r="X539" s="34"/>
      <c r="Y539" s="34"/>
      <c r="AB539" s="167">
        <f>ROW()</f>
        <v>539</v>
      </c>
      <c r="AC539" s="168">
        <f t="shared" ca="1" si="124"/>
        <v>0</v>
      </c>
      <c r="AD539" s="168">
        <f t="shared" ca="1" si="125"/>
        <v>0</v>
      </c>
      <c r="AE539" s="169" t="str">
        <f t="shared" ca="1" si="130"/>
        <v>-</v>
      </c>
      <c r="AF539" s="168" t="str">
        <f t="shared" ca="1" si="131"/>
        <v>-</v>
      </c>
      <c r="AG539" s="169" t="str">
        <f t="shared" ca="1" si="132"/>
        <v>-</v>
      </c>
      <c r="AH539" s="168" t="str">
        <f t="shared" ca="1" si="133"/>
        <v>-</v>
      </c>
      <c r="AI539" s="168">
        <f t="shared" ca="1" si="134"/>
        <v>0</v>
      </c>
      <c r="AJ539" s="170">
        <f t="shared" ca="1" si="135"/>
        <v>0</v>
      </c>
      <c r="AK539" s="168">
        <f t="shared" ca="1" si="126"/>
        <v>0</v>
      </c>
      <c r="AL539" s="168">
        <f t="shared" ca="1" si="127"/>
        <v>0</v>
      </c>
    </row>
    <row r="540" spans="1:38" ht="27" customHeight="1" x14ac:dyDescent="0.2">
      <c r="A540" s="56">
        <v>525</v>
      </c>
      <c r="B540" s="309" t="str">
        <f t="shared" ca="1" si="121"/>
        <v>A525</v>
      </c>
      <c r="C540" s="309"/>
      <c r="D540" s="57" t="str">
        <f t="shared" ca="1" si="122"/>
        <v/>
      </c>
      <c r="E540" s="59" t="str">
        <f t="shared" ca="1" si="123"/>
        <v/>
      </c>
      <c r="F540" s="215">
        <f ca="1">IF(LEN(B540)&gt;0,'OBRAČUNANA OSNOVNA PLAČA'!L534,"")</f>
        <v>0</v>
      </c>
      <c r="G540" s="60"/>
      <c r="H540" s="60"/>
      <c r="I540" s="60"/>
      <c r="J540" s="60"/>
      <c r="K540" s="60"/>
      <c r="L540" s="229">
        <f t="shared" si="128"/>
        <v>0</v>
      </c>
      <c r="M540" s="230">
        <f t="shared" ca="1" si="136"/>
        <v>0</v>
      </c>
      <c r="N540" s="230">
        <f t="shared" ca="1" si="137"/>
        <v>0</v>
      </c>
      <c r="O540" s="231">
        <f t="shared" ca="1" si="138"/>
        <v>0</v>
      </c>
      <c r="P540" s="232">
        <f t="shared" ca="1" si="139"/>
        <v>0</v>
      </c>
      <c r="Q540" s="233">
        <f t="shared" ca="1" si="129"/>
        <v>0</v>
      </c>
      <c r="R540" s="233">
        <f ca="1">IF(LEN(B540)&gt;0,'11'!R540-'11'!Q540,"")</f>
        <v>0</v>
      </c>
      <c r="S540" s="234"/>
      <c r="T540" s="34"/>
      <c r="U540" s="34"/>
      <c r="V540" s="34"/>
      <c r="W540" s="34"/>
      <c r="X540" s="34"/>
      <c r="Y540" s="34"/>
      <c r="AB540" s="167">
        <f>ROW()</f>
        <v>540</v>
      </c>
      <c r="AC540" s="168">
        <f t="shared" ca="1" si="124"/>
        <v>0</v>
      </c>
      <c r="AD540" s="168">
        <f t="shared" ca="1" si="125"/>
        <v>0</v>
      </c>
      <c r="AE540" s="169" t="str">
        <f t="shared" ca="1" si="130"/>
        <v>-</v>
      </c>
      <c r="AF540" s="168" t="str">
        <f t="shared" ca="1" si="131"/>
        <v>-</v>
      </c>
      <c r="AG540" s="169" t="str">
        <f t="shared" ca="1" si="132"/>
        <v>-</v>
      </c>
      <c r="AH540" s="168" t="str">
        <f t="shared" ca="1" si="133"/>
        <v>-</v>
      </c>
      <c r="AI540" s="168">
        <f t="shared" ca="1" si="134"/>
        <v>0</v>
      </c>
      <c r="AJ540" s="170">
        <f t="shared" ca="1" si="135"/>
        <v>0</v>
      </c>
      <c r="AK540" s="168">
        <f t="shared" ca="1" si="126"/>
        <v>0</v>
      </c>
      <c r="AL540" s="168">
        <f t="shared" ca="1" si="127"/>
        <v>0</v>
      </c>
    </row>
    <row r="541" spans="1:38" ht="27" customHeight="1" x14ac:dyDescent="0.2">
      <c r="A541" s="56">
        <v>526</v>
      </c>
      <c r="B541" s="309" t="str">
        <f t="shared" ca="1" si="121"/>
        <v>A526</v>
      </c>
      <c r="C541" s="309"/>
      <c r="D541" s="57" t="str">
        <f t="shared" ca="1" si="122"/>
        <v/>
      </c>
      <c r="E541" s="59" t="str">
        <f t="shared" ca="1" si="123"/>
        <v/>
      </c>
      <c r="F541" s="215">
        <f ca="1">IF(LEN(B541)&gt;0,'OBRAČUNANA OSNOVNA PLAČA'!L535,"")</f>
        <v>0</v>
      </c>
      <c r="G541" s="60"/>
      <c r="H541" s="60"/>
      <c r="I541" s="60"/>
      <c r="J541" s="60"/>
      <c r="K541" s="60"/>
      <c r="L541" s="229">
        <f t="shared" si="128"/>
        <v>0</v>
      </c>
      <c r="M541" s="230">
        <f t="shared" ca="1" si="136"/>
        <v>0</v>
      </c>
      <c r="N541" s="230">
        <f t="shared" ca="1" si="137"/>
        <v>0</v>
      </c>
      <c r="O541" s="231">
        <f t="shared" ca="1" si="138"/>
        <v>0</v>
      </c>
      <c r="P541" s="232">
        <f t="shared" ca="1" si="139"/>
        <v>0</v>
      </c>
      <c r="Q541" s="233">
        <f t="shared" ca="1" si="129"/>
        <v>0</v>
      </c>
      <c r="R541" s="233">
        <f ca="1">IF(LEN(B541)&gt;0,'11'!R541-'11'!Q541,"")</f>
        <v>0</v>
      </c>
      <c r="S541" s="234"/>
      <c r="T541" s="34"/>
      <c r="U541" s="34"/>
      <c r="V541" s="34"/>
      <c r="W541" s="34"/>
      <c r="X541" s="34"/>
      <c r="Y541" s="34"/>
      <c r="AB541" s="167">
        <f>ROW()</f>
        <v>541</v>
      </c>
      <c r="AC541" s="168">
        <f t="shared" ca="1" si="124"/>
        <v>0</v>
      </c>
      <c r="AD541" s="168">
        <f t="shared" ca="1" si="125"/>
        <v>0</v>
      </c>
      <c r="AE541" s="169" t="str">
        <f t="shared" ca="1" si="130"/>
        <v>-</v>
      </c>
      <c r="AF541" s="168" t="str">
        <f t="shared" ca="1" si="131"/>
        <v>-</v>
      </c>
      <c r="AG541" s="169" t="str">
        <f t="shared" ca="1" si="132"/>
        <v>-</v>
      </c>
      <c r="AH541" s="168" t="str">
        <f t="shared" ca="1" si="133"/>
        <v>-</v>
      </c>
      <c r="AI541" s="168">
        <f t="shared" ca="1" si="134"/>
        <v>0</v>
      </c>
      <c r="AJ541" s="170">
        <f t="shared" ca="1" si="135"/>
        <v>0</v>
      </c>
      <c r="AK541" s="168">
        <f t="shared" ca="1" si="126"/>
        <v>0</v>
      </c>
      <c r="AL541" s="168">
        <f t="shared" ca="1" si="127"/>
        <v>0</v>
      </c>
    </row>
    <row r="542" spans="1:38" ht="27" customHeight="1" x14ac:dyDescent="0.2">
      <c r="A542" s="56">
        <v>527</v>
      </c>
      <c r="B542" s="309" t="str">
        <f t="shared" ca="1" si="121"/>
        <v>A527</v>
      </c>
      <c r="C542" s="309"/>
      <c r="D542" s="57" t="str">
        <f t="shared" ca="1" si="122"/>
        <v/>
      </c>
      <c r="E542" s="59" t="str">
        <f t="shared" ca="1" si="123"/>
        <v/>
      </c>
      <c r="F542" s="215">
        <f ca="1">IF(LEN(B542)&gt;0,'OBRAČUNANA OSNOVNA PLAČA'!L536,"")</f>
        <v>0</v>
      </c>
      <c r="G542" s="60"/>
      <c r="H542" s="60"/>
      <c r="I542" s="60"/>
      <c r="J542" s="60"/>
      <c r="K542" s="60"/>
      <c r="L542" s="229">
        <f t="shared" si="128"/>
        <v>0</v>
      </c>
      <c r="M542" s="230">
        <f t="shared" ca="1" si="136"/>
        <v>0</v>
      </c>
      <c r="N542" s="230">
        <f t="shared" ca="1" si="137"/>
        <v>0</v>
      </c>
      <c r="O542" s="231">
        <f t="shared" ca="1" si="138"/>
        <v>0</v>
      </c>
      <c r="P542" s="232">
        <f t="shared" ca="1" si="139"/>
        <v>0</v>
      </c>
      <c r="Q542" s="233">
        <f t="shared" ca="1" si="129"/>
        <v>0</v>
      </c>
      <c r="R542" s="233">
        <f ca="1">IF(LEN(B542)&gt;0,'11'!R542-'11'!Q542,"")</f>
        <v>0</v>
      </c>
      <c r="S542" s="234"/>
      <c r="T542" s="34"/>
      <c r="U542" s="34"/>
      <c r="V542" s="34"/>
      <c r="W542" s="34"/>
      <c r="X542" s="34"/>
      <c r="Y542" s="34"/>
      <c r="AB542" s="167">
        <f>ROW()</f>
        <v>542</v>
      </c>
      <c r="AC542" s="168">
        <f t="shared" ca="1" si="124"/>
        <v>0</v>
      </c>
      <c r="AD542" s="168">
        <f t="shared" ca="1" si="125"/>
        <v>0</v>
      </c>
      <c r="AE542" s="169" t="str">
        <f t="shared" ca="1" si="130"/>
        <v>-</v>
      </c>
      <c r="AF542" s="168" t="str">
        <f t="shared" ca="1" si="131"/>
        <v>-</v>
      </c>
      <c r="AG542" s="169" t="str">
        <f t="shared" ca="1" si="132"/>
        <v>-</v>
      </c>
      <c r="AH542" s="168" t="str">
        <f t="shared" ca="1" si="133"/>
        <v>-</v>
      </c>
      <c r="AI542" s="168">
        <f t="shared" ca="1" si="134"/>
        <v>0</v>
      </c>
      <c r="AJ542" s="170">
        <f t="shared" ca="1" si="135"/>
        <v>0</v>
      </c>
      <c r="AK542" s="168">
        <f t="shared" ca="1" si="126"/>
        <v>0</v>
      </c>
      <c r="AL542" s="168">
        <f t="shared" ca="1" si="127"/>
        <v>0</v>
      </c>
    </row>
    <row r="543" spans="1:38" ht="27" customHeight="1" x14ac:dyDescent="0.2">
      <c r="A543" s="56">
        <v>528</v>
      </c>
      <c r="B543" s="309" t="str">
        <f t="shared" ca="1" si="121"/>
        <v>A528</v>
      </c>
      <c r="C543" s="309"/>
      <c r="D543" s="57" t="str">
        <f t="shared" ca="1" si="122"/>
        <v/>
      </c>
      <c r="E543" s="59" t="str">
        <f t="shared" ca="1" si="123"/>
        <v/>
      </c>
      <c r="F543" s="215">
        <f ca="1">IF(LEN(B543)&gt;0,'OBRAČUNANA OSNOVNA PLAČA'!L537,"")</f>
        <v>0</v>
      </c>
      <c r="G543" s="60"/>
      <c r="H543" s="60"/>
      <c r="I543" s="60"/>
      <c r="J543" s="60"/>
      <c r="K543" s="60"/>
      <c r="L543" s="229">
        <f t="shared" si="128"/>
        <v>0</v>
      </c>
      <c r="M543" s="230">
        <f t="shared" ca="1" si="136"/>
        <v>0</v>
      </c>
      <c r="N543" s="230">
        <f t="shared" ca="1" si="137"/>
        <v>0</v>
      </c>
      <c r="O543" s="231">
        <f t="shared" ca="1" si="138"/>
        <v>0</v>
      </c>
      <c r="P543" s="232">
        <f t="shared" ca="1" si="139"/>
        <v>0</v>
      </c>
      <c r="Q543" s="233">
        <f t="shared" ca="1" si="129"/>
        <v>0</v>
      </c>
      <c r="R543" s="233">
        <f ca="1">IF(LEN(B543)&gt;0,'11'!R543-'11'!Q543,"")</f>
        <v>0</v>
      </c>
      <c r="S543" s="234"/>
      <c r="T543" s="34"/>
      <c r="U543" s="34"/>
      <c r="V543" s="34"/>
      <c r="W543" s="34"/>
      <c r="X543" s="34"/>
      <c r="Y543" s="34"/>
      <c r="AB543" s="167">
        <f>ROW()</f>
        <v>543</v>
      </c>
      <c r="AC543" s="168">
        <f t="shared" ca="1" si="124"/>
        <v>0</v>
      </c>
      <c r="AD543" s="168">
        <f t="shared" ca="1" si="125"/>
        <v>0</v>
      </c>
      <c r="AE543" s="169" t="str">
        <f t="shared" ca="1" si="130"/>
        <v>-</v>
      </c>
      <c r="AF543" s="168" t="str">
        <f t="shared" ca="1" si="131"/>
        <v>-</v>
      </c>
      <c r="AG543" s="169" t="str">
        <f t="shared" ca="1" si="132"/>
        <v>-</v>
      </c>
      <c r="AH543" s="168" t="str">
        <f t="shared" ca="1" si="133"/>
        <v>-</v>
      </c>
      <c r="AI543" s="168">
        <f t="shared" ca="1" si="134"/>
        <v>0</v>
      </c>
      <c r="AJ543" s="170">
        <f t="shared" ca="1" si="135"/>
        <v>0</v>
      </c>
      <c r="AK543" s="168">
        <f t="shared" ca="1" si="126"/>
        <v>0</v>
      </c>
      <c r="AL543" s="168">
        <f t="shared" ca="1" si="127"/>
        <v>0</v>
      </c>
    </row>
    <row r="544" spans="1:38" ht="27" customHeight="1" x14ac:dyDescent="0.2">
      <c r="A544" s="56">
        <v>529</v>
      </c>
      <c r="B544" s="309" t="str">
        <f t="shared" ca="1" si="121"/>
        <v>A529</v>
      </c>
      <c r="C544" s="309"/>
      <c r="D544" s="57" t="str">
        <f t="shared" ca="1" si="122"/>
        <v/>
      </c>
      <c r="E544" s="59" t="str">
        <f t="shared" ca="1" si="123"/>
        <v/>
      </c>
      <c r="F544" s="215">
        <f ca="1">IF(LEN(B544)&gt;0,'OBRAČUNANA OSNOVNA PLAČA'!L538,"")</f>
        <v>0</v>
      </c>
      <c r="G544" s="60"/>
      <c r="H544" s="60"/>
      <c r="I544" s="60"/>
      <c r="J544" s="60"/>
      <c r="K544" s="60"/>
      <c r="L544" s="229">
        <f t="shared" si="128"/>
        <v>0</v>
      </c>
      <c r="M544" s="230">
        <f t="shared" ca="1" si="136"/>
        <v>0</v>
      </c>
      <c r="N544" s="230">
        <f t="shared" ca="1" si="137"/>
        <v>0</v>
      </c>
      <c r="O544" s="231">
        <f t="shared" ca="1" si="138"/>
        <v>0</v>
      </c>
      <c r="P544" s="232">
        <f t="shared" ca="1" si="139"/>
        <v>0</v>
      </c>
      <c r="Q544" s="233">
        <f t="shared" ca="1" si="129"/>
        <v>0</v>
      </c>
      <c r="R544" s="233">
        <f ca="1">IF(LEN(B544)&gt;0,'11'!R544-'11'!Q544,"")</f>
        <v>0</v>
      </c>
      <c r="S544" s="234"/>
      <c r="T544" s="34"/>
      <c r="U544" s="34"/>
      <c r="V544" s="34"/>
      <c r="W544" s="34"/>
      <c r="X544" s="34"/>
      <c r="Y544" s="34"/>
      <c r="AB544" s="167">
        <f>ROW()</f>
        <v>544</v>
      </c>
      <c r="AC544" s="168">
        <f t="shared" ca="1" si="124"/>
        <v>0</v>
      </c>
      <c r="AD544" s="168">
        <f t="shared" ca="1" si="125"/>
        <v>0</v>
      </c>
      <c r="AE544" s="169" t="str">
        <f t="shared" ca="1" si="130"/>
        <v>-</v>
      </c>
      <c r="AF544" s="168" t="str">
        <f t="shared" ca="1" si="131"/>
        <v>-</v>
      </c>
      <c r="AG544" s="169" t="str">
        <f t="shared" ca="1" si="132"/>
        <v>-</v>
      </c>
      <c r="AH544" s="168" t="str">
        <f t="shared" ca="1" si="133"/>
        <v>-</v>
      </c>
      <c r="AI544" s="168">
        <f t="shared" ca="1" si="134"/>
        <v>0</v>
      </c>
      <c r="AJ544" s="170">
        <f t="shared" ca="1" si="135"/>
        <v>0</v>
      </c>
      <c r="AK544" s="168">
        <f t="shared" ca="1" si="126"/>
        <v>0</v>
      </c>
      <c r="AL544" s="168">
        <f t="shared" ca="1" si="127"/>
        <v>0</v>
      </c>
    </row>
    <row r="545" spans="1:38" ht="27" customHeight="1" x14ac:dyDescent="0.2">
      <c r="A545" s="56">
        <v>530</v>
      </c>
      <c r="B545" s="309" t="str">
        <f t="shared" ca="1" si="121"/>
        <v>A530</v>
      </c>
      <c r="C545" s="309"/>
      <c r="D545" s="57" t="str">
        <f t="shared" ca="1" si="122"/>
        <v/>
      </c>
      <c r="E545" s="59" t="str">
        <f t="shared" ca="1" si="123"/>
        <v/>
      </c>
      <c r="F545" s="215">
        <f ca="1">IF(LEN(B545)&gt;0,'OBRAČUNANA OSNOVNA PLAČA'!L539,"")</f>
        <v>0</v>
      </c>
      <c r="G545" s="60"/>
      <c r="H545" s="60"/>
      <c r="I545" s="60"/>
      <c r="J545" s="60"/>
      <c r="K545" s="60"/>
      <c r="L545" s="229">
        <f t="shared" si="128"/>
        <v>0</v>
      </c>
      <c r="M545" s="230">
        <f t="shared" ca="1" si="136"/>
        <v>0</v>
      </c>
      <c r="N545" s="230">
        <f t="shared" ca="1" si="137"/>
        <v>0</v>
      </c>
      <c r="O545" s="231">
        <f t="shared" ca="1" si="138"/>
        <v>0</v>
      </c>
      <c r="P545" s="232">
        <f t="shared" ca="1" si="139"/>
        <v>0</v>
      </c>
      <c r="Q545" s="233">
        <f t="shared" ca="1" si="129"/>
        <v>0</v>
      </c>
      <c r="R545" s="233">
        <f ca="1">IF(LEN(B545)&gt;0,'11'!R545-'11'!Q545,"")</f>
        <v>0</v>
      </c>
      <c r="S545" s="234"/>
      <c r="T545" s="34"/>
      <c r="U545" s="34"/>
      <c r="V545" s="34"/>
      <c r="W545" s="34"/>
      <c r="X545" s="34"/>
      <c r="Y545" s="34"/>
      <c r="AB545" s="167">
        <f>ROW()</f>
        <v>545</v>
      </c>
      <c r="AC545" s="168">
        <f t="shared" ca="1" si="124"/>
        <v>0</v>
      </c>
      <c r="AD545" s="168">
        <f t="shared" ca="1" si="125"/>
        <v>0</v>
      </c>
      <c r="AE545" s="169" t="str">
        <f t="shared" ca="1" si="130"/>
        <v>-</v>
      </c>
      <c r="AF545" s="168" t="str">
        <f t="shared" ca="1" si="131"/>
        <v>-</v>
      </c>
      <c r="AG545" s="169" t="str">
        <f t="shared" ca="1" si="132"/>
        <v>-</v>
      </c>
      <c r="AH545" s="168" t="str">
        <f t="shared" ca="1" si="133"/>
        <v>-</v>
      </c>
      <c r="AI545" s="168">
        <f t="shared" ca="1" si="134"/>
        <v>0</v>
      </c>
      <c r="AJ545" s="170">
        <f t="shared" ca="1" si="135"/>
        <v>0</v>
      </c>
      <c r="AK545" s="168">
        <f t="shared" ca="1" si="126"/>
        <v>0</v>
      </c>
      <c r="AL545" s="168">
        <f t="shared" ca="1" si="127"/>
        <v>0</v>
      </c>
    </row>
    <row r="546" spans="1:38" ht="27" customHeight="1" x14ac:dyDescent="0.2">
      <c r="A546" s="56">
        <v>531</v>
      </c>
      <c r="B546" s="309" t="str">
        <f t="shared" ca="1" si="121"/>
        <v>A531</v>
      </c>
      <c r="C546" s="309"/>
      <c r="D546" s="57" t="str">
        <f t="shared" ca="1" si="122"/>
        <v/>
      </c>
      <c r="E546" s="59" t="str">
        <f t="shared" ca="1" si="123"/>
        <v/>
      </c>
      <c r="F546" s="215">
        <f ca="1">IF(LEN(B546)&gt;0,'OBRAČUNANA OSNOVNA PLAČA'!L540,"")</f>
        <v>0</v>
      </c>
      <c r="G546" s="60"/>
      <c r="H546" s="60"/>
      <c r="I546" s="60"/>
      <c r="J546" s="60"/>
      <c r="K546" s="60"/>
      <c r="L546" s="229">
        <f t="shared" si="128"/>
        <v>0</v>
      </c>
      <c r="M546" s="230">
        <f t="shared" ca="1" si="136"/>
        <v>0</v>
      </c>
      <c r="N546" s="230">
        <f t="shared" ca="1" si="137"/>
        <v>0</v>
      </c>
      <c r="O546" s="231">
        <f t="shared" ca="1" si="138"/>
        <v>0</v>
      </c>
      <c r="P546" s="232">
        <f t="shared" ca="1" si="139"/>
        <v>0</v>
      </c>
      <c r="Q546" s="233">
        <f t="shared" ca="1" si="129"/>
        <v>0</v>
      </c>
      <c r="R546" s="233">
        <f ca="1">IF(LEN(B546)&gt;0,'11'!R546-'11'!Q546,"")</f>
        <v>0</v>
      </c>
      <c r="S546" s="234"/>
      <c r="T546" s="34"/>
      <c r="U546" s="34"/>
      <c r="V546" s="34"/>
      <c r="W546" s="34"/>
      <c r="X546" s="34"/>
      <c r="Y546" s="34"/>
      <c r="AB546" s="167">
        <f>ROW()</f>
        <v>546</v>
      </c>
      <c r="AC546" s="168">
        <f t="shared" ca="1" si="124"/>
        <v>0</v>
      </c>
      <c r="AD546" s="168">
        <f t="shared" ca="1" si="125"/>
        <v>0</v>
      </c>
      <c r="AE546" s="169" t="str">
        <f t="shared" ca="1" si="130"/>
        <v>-</v>
      </c>
      <c r="AF546" s="168" t="str">
        <f t="shared" ca="1" si="131"/>
        <v>-</v>
      </c>
      <c r="AG546" s="169" t="str">
        <f t="shared" ca="1" si="132"/>
        <v>-</v>
      </c>
      <c r="AH546" s="168" t="str">
        <f t="shared" ca="1" si="133"/>
        <v>-</v>
      </c>
      <c r="AI546" s="168">
        <f t="shared" ca="1" si="134"/>
        <v>0</v>
      </c>
      <c r="AJ546" s="170">
        <f t="shared" ca="1" si="135"/>
        <v>0</v>
      </c>
      <c r="AK546" s="168">
        <f t="shared" ca="1" si="126"/>
        <v>0</v>
      </c>
      <c r="AL546" s="168">
        <f t="shared" ca="1" si="127"/>
        <v>0</v>
      </c>
    </row>
    <row r="547" spans="1:38" ht="27" customHeight="1" x14ac:dyDescent="0.2">
      <c r="A547" s="56">
        <v>532</v>
      </c>
      <c r="B547" s="309" t="str">
        <f t="shared" ca="1" si="121"/>
        <v>A532</v>
      </c>
      <c r="C547" s="309"/>
      <c r="D547" s="57" t="str">
        <f t="shared" ca="1" si="122"/>
        <v/>
      </c>
      <c r="E547" s="59" t="str">
        <f t="shared" ca="1" si="123"/>
        <v/>
      </c>
      <c r="F547" s="215">
        <f ca="1">IF(LEN(B547)&gt;0,'OBRAČUNANA OSNOVNA PLAČA'!L541,"")</f>
        <v>0</v>
      </c>
      <c r="G547" s="60"/>
      <c r="H547" s="60"/>
      <c r="I547" s="60"/>
      <c r="J547" s="60"/>
      <c r="K547" s="60"/>
      <c r="L547" s="229">
        <f t="shared" si="128"/>
        <v>0</v>
      </c>
      <c r="M547" s="230">
        <f t="shared" ca="1" si="136"/>
        <v>0</v>
      </c>
      <c r="N547" s="230">
        <f t="shared" ca="1" si="137"/>
        <v>0</v>
      </c>
      <c r="O547" s="231">
        <f t="shared" ca="1" si="138"/>
        <v>0</v>
      </c>
      <c r="P547" s="232">
        <f t="shared" ca="1" si="139"/>
        <v>0</v>
      </c>
      <c r="Q547" s="233">
        <f t="shared" ca="1" si="129"/>
        <v>0</v>
      </c>
      <c r="R547" s="233">
        <f ca="1">IF(LEN(B547)&gt;0,'11'!R547-'11'!Q547,"")</f>
        <v>0</v>
      </c>
      <c r="S547" s="234"/>
      <c r="T547" s="34"/>
      <c r="U547" s="34"/>
      <c r="V547" s="34"/>
      <c r="W547" s="34"/>
      <c r="X547" s="34"/>
      <c r="Y547" s="34"/>
      <c r="AB547" s="167">
        <f>ROW()</f>
        <v>547</v>
      </c>
      <c r="AC547" s="168">
        <f t="shared" ca="1" si="124"/>
        <v>0</v>
      </c>
      <c r="AD547" s="168">
        <f t="shared" ca="1" si="125"/>
        <v>0</v>
      </c>
      <c r="AE547" s="169" t="str">
        <f t="shared" ca="1" si="130"/>
        <v>-</v>
      </c>
      <c r="AF547" s="168" t="str">
        <f t="shared" ca="1" si="131"/>
        <v>-</v>
      </c>
      <c r="AG547" s="169" t="str">
        <f t="shared" ca="1" si="132"/>
        <v>-</v>
      </c>
      <c r="AH547" s="168" t="str">
        <f t="shared" ca="1" si="133"/>
        <v>-</v>
      </c>
      <c r="AI547" s="168">
        <f t="shared" ca="1" si="134"/>
        <v>0</v>
      </c>
      <c r="AJ547" s="170">
        <f t="shared" ca="1" si="135"/>
        <v>0</v>
      </c>
      <c r="AK547" s="168">
        <f t="shared" ca="1" si="126"/>
        <v>0</v>
      </c>
      <c r="AL547" s="168">
        <f t="shared" ca="1" si="127"/>
        <v>0</v>
      </c>
    </row>
    <row r="548" spans="1:38" ht="27" customHeight="1" x14ac:dyDescent="0.2">
      <c r="A548" s="56">
        <v>533</v>
      </c>
      <c r="B548" s="309" t="str">
        <f t="shared" ca="1" si="121"/>
        <v>A533</v>
      </c>
      <c r="C548" s="309"/>
      <c r="D548" s="57" t="str">
        <f t="shared" ca="1" si="122"/>
        <v/>
      </c>
      <c r="E548" s="59" t="str">
        <f t="shared" ca="1" si="123"/>
        <v/>
      </c>
      <c r="F548" s="215">
        <f ca="1">IF(LEN(B548)&gt;0,'OBRAČUNANA OSNOVNA PLAČA'!L542,"")</f>
        <v>0</v>
      </c>
      <c r="G548" s="60"/>
      <c r="H548" s="60"/>
      <c r="I548" s="60"/>
      <c r="J548" s="60"/>
      <c r="K548" s="60"/>
      <c r="L548" s="229">
        <f t="shared" si="128"/>
        <v>0</v>
      </c>
      <c r="M548" s="230">
        <f t="shared" ca="1" si="136"/>
        <v>0</v>
      </c>
      <c r="N548" s="230">
        <f t="shared" ca="1" si="137"/>
        <v>0</v>
      </c>
      <c r="O548" s="231">
        <f t="shared" ca="1" si="138"/>
        <v>0</v>
      </c>
      <c r="P548" s="232">
        <f t="shared" ca="1" si="139"/>
        <v>0</v>
      </c>
      <c r="Q548" s="233">
        <f t="shared" ca="1" si="129"/>
        <v>0</v>
      </c>
      <c r="R548" s="233">
        <f ca="1">IF(LEN(B548)&gt;0,'11'!R548-'11'!Q548,"")</f>
        <v>0</v>
      </c>
      <c r="S548" s="234"/>
      <c r="T548" s="34"/>
      <c r="U548" s="34"/>
      <c r="V548" s="34"/>
      <c r="W548" s="34"/>
      <c r="X548" s="34"/>
      <c r="Y548" s="34"/>
      <c r="AB548" s="167">
        <f>ROW()</f>
        <v>548</v>
      </c>
      <c r="AC548" s="168">
        <f t="shared" ca="1" si="124"/>
        <v>0</v>
      </c>
      <c r="AD548" s="168">
        <f t="shared" ca="1" si="125"/>
        <v>0</v>
      </c>
      <c r="AE548" s="169" t="str">
        <f t="shared" ca="1" si="130"/>
        <v>-</v>
      </c>
      <c r="AF548" s="168" t="str">
        <f t="shared" ca="1" si="131"/>
        <v>-</v>
      </c>
      <c r="AG548" s="169" t="str">
        <f t="shared" ca="1" si="132"/>
        <v>-</v>
      </c>
      <c r="AH548" s="168" t="str">
        <f t="shared" ca="1" si="133"/>
        <v>-</v>
      </c>
      <c r="AI548" s="168">
        <f t="shared" ca="1" si="134"/>
        <v>0</v>
      </c>
      <c r="AJ548" s="170">
        <f t="shared" ca="1" si="135"/>
        <v>0</v>
      </c>
      <c r="AK548" s="168">
        <f t="shared" ca="1" si="126"/>
        <v>0</v>
      </c>
      <c r="AL548" s="168">
        <f t="shared" ca="1" si="127"/>
        <v>0</v>
      </c>
    </row>
    <row r="549" spans="1:38" ht="27" customHeight="1" x14ac:dyDescent="0.2">
      <c r="A549" s="56">
        <v>534</v>
      </c>
      <c r="B549" s="309" t="str">
        <f t="shared" ca="1" si="121"/>
        <v>A534</v>
      </c>
      <c r="C549" s="309"/>
      <c r="D549" s="57" t="str">
        <f t="shared" ca="1" si="122"/>
        <v/>
      </c>
      <c r="E549" s="59" t="str">
        <f t="shared" ca="1" si="123"/>
        <v/>
      </c>
      <c r="F549" s="215">
        <f ca="1">IF(LEN(B549)&gt;0,'OBRAČUNANA OSNOVNA PLAČA'!L543,"")</f>
        <v>0</v>
      </c>
      <c r="G549" s="60"/>
      <c r="H549" s="60"/>
      <c r="I549" s="60"/>
      <c r="J549" s="60"/>
      <c r="K549" s="60"/>
      <c r="L549" s="229">
        <f t="shared" si="128"/>
        <v>0</v>
      </c>
      <c r="M549" s="230">
        <f t="shared" ca="1" si="136"/>
        <v>0</v>
      </c>
      <c r="N549" s="230">
        <f t="shared" ca="1" si="137"/>
        <v>0</v>
      </c>
      <c r="O549" s="231">
        <f t="shared" ca="1" si="138"/>
        <v>0</v>
      </c>
      <c r="P549" s="232">
        <f t="shared" ca="1" si="139"/>
        <v>0</v>
      </c>
      <c r="Q549" s="233">
        <f t="shared" ca="1" si="129"/>
        <v>0</v>
      </c>
      <c r="R549" s="233">
        <f ca="1">IF(LEN(B549)&gt;0,'11'!R549-'11'!Q549,"")</f>
        <v>0</v>
      </c>
      <c r="S549" s="234"/>
      <c r="T549" s="34"/>
      <c r="U549" s="34"/>
      <c r="V549" s="34"/>
      <c r="W549" s="34"/>
      <c r="X549" s="34"/>
      <c r="Y549" s="34"/>
      <c r="AB549" s="167">
        <f>ROW()</f>
        <v>549</v>
      </c>
      <c r="AC549" s="168">
        <f t="shared" ca="1" si="124"/>
        <v>0</v>
      </c>
      <c r="AD549" s="168">
        <f t="shared" ca="1" si="125"/>
        <v>0</v>
      </c>
      <c r="AE549" s="169" t="str">
        <f t="shared" ca="1" si="130"/>
        <v>-</v>
      </c>
      <c r="AF549" s="168" t="str">
        <f t="shared" ca="1" si="131"/>
        <v>-</v>
      </c>
      <c r="AG549" s="169" t="str">
        <f t="shared" ca="1" si="132"/>
        <v>-</v>
      </c>
      <c r="AH549" s="168" t="str">
        <f t="shared" ca="1" si="133"/>
        <v>-</v>
      </c>
      <c r="AI549" s="168">
        <f t="shared" ca="1" si="134"/>
        <v>0</v>
      </c>
      <c r="AJ549" s="170">
        <f t="shared" ca="1" si="135"/>
        <v>0</v>
      </c>
      <c r="AK549" s="168">
        <f t="shared" ca="1" si="126"/>
        <v>0</v>
      </c>
      <c r="AL549" s="168">
        <f t="shared" ca="1" si="127"/>
        <v>0</v>
      </c>
    </row>
    <row r="550" spans="1:38" ht="27" customHeight="1" x14ac:dyDescent="0.2">
      <c r="A550" s="56">
        <v>535</v>
      </c>
      <c r="B550" s="309" t="str">
        <f t="shared" ca="1" si="121"/>
        <v>A535</v>
      </c>
      <c r="C550" s="309"/>
      <c r="D550" s="57" t="str">
        <f t="shared" ca="1" si="122"/>
        <v/>
      </c>
      <c r="E550" s="59" t="str">
        <f t="shared" ca="1" si="123"/>
        <v/>
      </c>
      <c r="F550" s="215">
        <f ca="1">IF(LEN(B550)&gt;0,'OBRAČUNANA OSNOVNA PLAČA'!L544,"")</f>
        <v>0</v>
      </c>
      <c r="G550" s="60"/>
      <c r="H550" s="60"/>
      <c r="I550" s="60"/>
      <c r="J550" s="60"/>
      <c r="K550" s="60"/>
      <c r="L550" s="229">
        <f t="shared" si="128"/>
        <v>0</v>
      </c>
      <c r="M550" s="230">
        <f t="shared" ca="1" si="136"/>
        <v>0</v>
      </c>
      <c r="N550" s="230">
        <f t="shared" ca="1" si="137"/>
        <v>0</v>
      </c>
      <c r="O550" s="231">
        <f t="shared" ca="1" si="138"/>
        <v>0</v>
      </c>
      <c r="P550" s="232">
        <f t="shared" ca="1" si="139"/>
        <v>0</v>
      </c>
      <c r="Q550" s="233">
        <f t="shared" ca="1" si="129"/>
        <v>0</v>
      </c>
      <c r="R550" s="233">
        <f ca="1">IF(LEN(B550)&gt;0,'11'!R550-'11'!Q550,"")</f>
        <v>0</v>
      </c>
      <c r="S550" s="234"/>
      <c r="T550" s="34"/>
      <c r="U550" s="34"/>
      <c r="V550" s="34"/>
      <c r="W550" s="34"/>
      <c r="X550" s="34"/>
      <c r="Y550" s="34"/>
      <c r="AB550" s="167">
        <f>ROW()</f>
        <v>550</v>
      </c>
      <c r="AC550" s="168">
        <f t="shared" ca="1" si="124"/>
        <v>0</v>
      </c>
      <c r="AD550" s="168">
        <f t="shared" ca="1" si="125"/>
        <v>0</v>
      </c>
      <c r="AE550" s="169" t="str">
        <f t="shared" ca="1" si="130"/>
        <v>-</v>
      </c>
      <c r="AF550" s="168" t="str">
        <f t="shared" ca="1" si="131"/>
        <v>-</v>
      </c>
      <c r="AG550" s="169" t="str">
        <f t="shared" ca="1" si="132"/>
        <v>-</v>
      </c>
      <c r="AH550" s="168" t="str">
        <f t="shared" ca="1" si="133"/>
        <v>-</v>
      </c>
      <c r="AI550" s="168">
        <f t="shared" ca="1" si="134"/>
        <v>0</v>
      </c>
      <c r="AJ550" s="170">
        <f t="shared" ca="1" si="135"/>
        <v>0</v>
      </c>
      <c r="AK550" s="168">
        <f t="shared" ca="1" si="126"/>
        <v>0</v>
      </c>
      <c r="AL550" s="168">
        <f t="shared" ca="1" si="127"/>
        <v>0</v>
      </c>
    </row>
    <row r="551" spans="1:38" ht="27" customHeight="1" x14ac:dyDescent="0.2">
      <c r="A551" s="56">
        <v>536</v>
      </c>
      <c r="B551" s="309" t="str">
        <f t="shared" ca="1" si="121"/>
        <v>A536</v>
      </c>
      <c r="C551" s="309"/>
      <c r="D551" s="57" t="str">
        <f t="shared" ca="1" si="122"/>
        <v/>
      </c>
      <c r="E551" s="59" t="str">
        <f t="shared" ca="1" si="123"/>
        <v/>
      </c>
      <c r="F551" s="215">
        <f ca="1">IF(LEN(B551)&gt;0,'OBRAČUNANA OSNOVNA PLAČA'!L545,"")</f>
        <v>0</v>
      </c>
      <c r="G551" s="60"/>
      <c r="H551" s="60"/>
      <c r="I551" s="60"/>
      <c r="J551" s="60"/>
      <c r="K551" s="60"/>
      <c r="L551" s="229">
        <f t="shared" si="128"/>
        <v>0</v>
      </c>
      <c r="M551" s="230">
        <f t="shared" ca="1" si="136"/>
        <v>0</v>
      </c>
      <c r="N551" s="230">
        <f t="shared" ca="1" si="137"/>
        <v>0</v>
      </c>
      <c r="O551" s="231">
        <f t="shared" ca="1" si="138"/>
        <v>0</v>
      </c>
      <c r="P551" s="232">
        <f t="shared" ca="1" si="139"/>
        <v>0</v>
      </c>
      <c r="Q551" s="233">
        <f t="shared" ca="1" si="129"/>
        <v>0</v>
      </c>
      <c r="R551" s="233">
        <f ca="1">IF(LEN(B551)&gt;0,'11'!R551-'11'!Q551,"")</f>
        <v>0</v>
      </c>
      <c r="S551" s="234"/>
      <c r="T551" s="34"/>
      <c r="U551" s="34"/>
      <c r="V551" s="34"/>
      <c r="W551" s="34"/>
      <c r="X551" s="34"/>
      <c r="Y551" s="34"/>
      <c r="AB551" s="167">
        <f>ROW()</f>
        <v>551</v>
      </c>
      <c r="AC551" s="168">
        <f t="shared" ca="1" si="124"/>
        <v>0</v>
      </c>
      <c r="AD551" s="168">
        <f t="shared" ca="1" si="125"/>
        <v>0</v>
      </c>
      <c r="AE551" s="169" t="str">
        <f t="shared" ca="1" si="130"/>
        <v>-</v>
      </c>
      <c r="AF551" s="168" t="str">
        <f t="shared" ca="1" si="131"/>
        <v>-</v>
      </c>
      <c r="AG551" s="169" t="str">
        <f t="shared" ca="1" si="132"/>
        <v>-</v>
      </c>
      <c r="AH551" s="168" t="str">
        <f t="shared" ca="1" si="133"/>
        <v>-</v>
      </c>
      <c r="AI551" s="168">
        <f t="shared" ca="1" si="134"/>
        <v>0</v>
      </c>
      <c r="AJ551" s="170">
        <f t="shared" ca="1" si="135"/>
        <v>0</v>
      </c>
      <c r="AK551" s="168">
        <f t="shared" ca="1" si="126"/>
        <v>0</v>
      </c>
      <c r="AL551" s="168">
        <f t="shared" ca="1" si="127"/>
        <v>0</v>
      </c>
    </row>
    <row r="552" spans="1:38" ht="27" customHeight="1" x14ac:dyDescent="0.2">
      <c r="A552" s="56">
        <v>537</v>
      </c>
      <c r="B552" s="309" t="str">
        <f t="shared" ca="1" si="121"/>
        <v>A537</v>
      </c>
      <c r="C552" s="309"/>
      <c r="D552" s="57" t="str">
        <f t="shared" ca="1" si="122"/>
        <v/>
      </c>
      <c r="E552" s="59" t="str">
        <f t="shared" ca="1" si="123"/>
        <v/>
      </c>
      <c r="F552" s="215">
        <f ca="1">IF(LEN(B552)&gt;0,'OBRAČUNANA OSNOVNA PLAČA'!L546,"")</f>
        <v>0</v>
      </c>
      <c r="G552" s="60"/>
      <c r="H552" s="60"/>
      <c r="I552" s="60"/>
      <c r="J552" s="60"/>
      <c r="K552" s="60"/>
      <c r="L552" s="229">
        <f t="shared" si="128"/>
        <v>0</v>
      </c>
      <c r="M552" s="230">
        <f t="shared" ca="1" si="136"/>
        <v>0</v>
      </c>
      <c r="N552" s="230">
        <f t="shared" ca="1" si="137"/>
        <v>0</v>
      </c>
      <c r="O552" s="231">
        <f t="shared" ca="1" si="138"/>
        <v>0</v>
      </c>
      <c r="P552" s="232">
        <f t="shared" ca="1" si="139"/>
        <v>0</v>
      </c>
      <c r="Q552" s="233">
        <f t="shared" ca="1" si="129"/>
        <v>0</v>
      </c>
      <c r="R552" s="233">
        <f ca="1">IF(LEN(B552)&gt;0,'11'!R552-'11'!Q552,"")</f>
        <v>0</v>
      </c>
      <c r="S552" s="234"/>
      <c r="T552" s="34"/>
      <c r="U552" s="34"/>
      <c r="V552" s="34"/>
      <c r="W552" s="34"/>
      <c r="X552" s="34"/>
      <c r="Y552" s="34"/>
      <c r="AB552" s="167">
        <f>ROW()</f>
        <v>552</v>
      </c>
      <c r="AC552" s="168">
        <f t="shared" ca="1" si="124"/>
        <v>0</v>
      </c>
      <c r="AD552" s="168">
        <f t="shared" ca="1" si="125"/>
        <v>0</v>
      </c>
      <c r="AE552" s="169" t="str">
        <f t="shared" ca="1" si="130"/>
        <v>-</v>
      </c>
      <c r="AF552" s="168" t="str">
        <f t="shared" ca="1" si="131"/>
        <v>-</v>
      </c>
      <c r="AG552" s="169" t="str">
        <f t="shared" ca="1" si="132"/>
        <v>-</v>
      </c>
      <c r="AH552" s="168" t="str">
        <f t="shared" ca="1" si="133"/>
        <v>-</v>
      </c>
      <c r="AI552" s="168">
        <f t="shared" ca="1" si="134"/>
        <v>0</v>
      </c>
      <c r="AJ552" s="170">
        <f t="shared" ca="1" si="135"/>
        <v>0</v>
      </c>
      <c r="AK552" s="168">
        <f t="shared" ca="1" si="126"/>
        <v>0</v>
      </c>
      <c r="AL552" s="168">
        <f t="shared" ca="1" si="127"/>
        <v>0</v>
      </c>
    </row>
    <row r="553" spans="1:38" ht="27" customHeight="1" x14ac:dyDescent="0.2">
      <c r="A553" s="56">
        <v>538</v>
      </c>
      <c r="B553" s="309" t="str">
        <f t="shared" ca="1" si="121"/>
        <v>A538</v>
      </c>
      <c r="C553" s="309"/>
      <c r="D553" s="57" t="str">
        <f t="shared" ca="1" si="122"/>
        <v/>
      </c>
      <c r="E553" s="59" t="str">
        <f t="shared" ca="1" si="123"/>
        <v/>
      </c>
      <c r="F553" s="215">
        <f ca="1">IF(LEN(B553)&gt;0,'OBRAČUNANA OSNOVNA PLAČA'!L547,"")</f>
        <v>0</v>
      </c>
      <c r="G553" s="60"/>
      <c r="H553" s="60"/>
      <c r="I553" s="60"/>
      <c r="J553" s="60"/>
      <c r="K553" s="60"/>
      <c r="L553" s="229">
        <f t="shared" si="128"/>
        <v>0</v>
      </c>
      <c r="M553" s="230">
        <f t="shared" ca="1" si="136"/>
        <v>0</v>
      </c>
      <c r="N553" s="230">
        <f t="shared" ca="1" si="137"/>
        <v>0</v>
      </c>
      <c r="O553" s="231">
        <f t="shared" ca="1" si="138"/>
        <v>0</v>
      </c>
      <c r="P553" s="232">
        <f t="shared" ca="1" si="139"/>
        <v>0</v>
      </c>
      <c r="Q553" s="233">
        <f t="shared" ca="1" si="129"/>
        <v>0</v>
      </c>
      <c r="R553" s="233">
        <f ca="1">IF(LEN(B553)&gt;0,'11'!R553-'11'!Q553,"")</f>
        <v>0</v>
      </c>
      <c r="S553" s="234"/>
      <c r="T553" s="34"/>
      <c r="U553" s="34"/>
      <c r="V553" s="34"/>
      <c r="W553" s="34"/>
      <c r="X553" s="34"/>
      <c r="Y553" s="34"/>
      <c r="AB553" s="167">
        <f>ROW()</f>
        <v>553</v>
      </c>
      <c r="AC553" s="168">
        <f t="shared" ca="1" si="124"/>
        <v>0</v>
      </c>
      <c r="AD553" s="168">
        <f t="shared" ca="1" si="125"/>
        <v>0</v>
      </c>
      <c r="AE553" s="169" t="str">
        <f t="shared" ca="1" si="130"/>
        <v>-</v>
      </c>
      <c r="AF553" s="168" t="str">
        <f t="shared" ca="1" si="131"/>
        <v>-</v>
      </c>
      <c r="AG553" s="169" t="str">
        <f t="shared" ca="1" si="132"/>
        <v>-</v>
      </c>
      <c r="AH553" s="168" t="str">
        <f t="shared" ca="1" si="133"/>
        <v>-</v>
      </c>
      <c r="AI553" s="168">
        <f t="shared" ca="1" si="134"/>
        <v>0</v>
      </c>
      <c r="AJ553" s="170">
        <f t="shared" ca="1" si="135"/>
        <v>0</v>
      </c>
      <c r="AK553" s="168">
        <f t="shared" ca="1" si="126"/>
        <v>0</v>
      </c>
      <c r="AL553" s="168">
        <f t="shared" ca="1" si="127"/>
        <v>0</v>
      </c>
    </row>
    <row r="554" spans="1:38" ht="27" customHeight="1" x14ac:dyDescent="0.2">
      <c r="A554" s="56">
        <v>539</v>
      </c>
      <c r="B554" s="309" t="str">
        <f t="shared" ca="1" si="121"/>
        <v>A539</v>
      </c>
      <c r="C554" s="309"/>
      <c r="D554" s="57" t="str">
        <f t="shared" ca="1" si="122"/>
        <v/>
      </c>
      <c r="E554" s="59" t="str">
        <f t="shared" ca="1" si="123"/>
        <v/>
      </c>
      <c r="F554" s="215">
        <f ca="1">IF(LEN(B554)&gt;0,'OBRAČUNANA OSNOVNA PLAČA'!L548,"")</f>
        <v>0</v>
      </c>
      <c r="G554" s="60"/>
      <c r="H554" s="60"/>
      <c r="I554" s="60"/>
      <c r="J554" s="60"/>
      <c r="K554" s="60"/>
      <c r="L554" s="229">
        <f t="shared" si="128"/>
        <v>0</v>
      </c>
      <c r="M554" s="230">
        <f t="shared" ca="1" si="136"/>
        <v>0</v>
      </c>
      <c r="N554" s="230">
        <f t="shared" ca="1" si="137"/>
        <v>0</v>
      </c>
      <c r="O554" s="231">
        <f t="shared" ca="1" si="138"/>
        <v>0</v>
      </c>
      <c r="P554" s="232">
        <f t="shared" ca="1" si="139"/>
        <v>0</v>
      </c>
      <c r="Q554" s="233">
        <f t="shared" ca="1" si="129"/>
        <v>0</v>
      </c>
      <c r="R554" s="233">
        <f ca="1">IF(LEN(B554)&gt;0,'11'!R554-'11'!Q554,"")</f>
        <v>0</v>
      </c>
      <c r="S554" s="234"/>
      <c r="T554" s="34"/>
      <c r="U554" s="34"/>
      <c r="V554" s="34"/>
      <c r="W554" s="34"/>
      <c r="X554" s="34"/>
      <c r="Y554" s="34"/>
      <c r="AB554" s="167">
        <f>ROW()</f>
        <v>554</v>
      </c>
      <c r="AC554" s="168">
        <f t="shared" ca="1" si="124"/>
        <v>0</v>
      </c>
      <c r="AD554" s="168">
        <f t="shared" ca="1" si="125"/>
        <v>0</v>
      </c>
      <c r="AE554" s="169" t="str">
        <f t="shared" ca="1" si="130"/>
        <v>-</v>
      </c>
      <c r="AF554" s="168" t="str">
        <f t="shared" ca="1" si="131"/>
        <v>-</v>
      </c>
      <c r="AG554" s="169" t="str">
        <f t="shared" ca="1" si="132"/>
        <v>-</v>
      </c>
      <c r="AH554" s="168" t="str">
        <f t="shared" ca="1" si="133"/>
        <v>-</v>
      </c>
      <c r="AI554" s="168">
        <f t="shared" ca="1" si="134"/>
        <v>0</v>
      </c>
      <c r="AJ554" s="170">
        <f t="shared" ca="1" si="135"/>
        <v>0</v>
      </c>
      <c r="AK554" s="168">
        <f t="shared" ca="1" si="126"/>
        <v>0</v>
      </c>
      <c r="AL554" s="168">
        <f t="shared" ca="1" si="127"/>
        <v>0</v>
      </c>
    </row>
    <row r="555" spans="1:38" ht="27" customHeight="1" x14ac:dyDescent="0.2">
      <c r="A555" s="56">
        <v>540</v>
      </c>
      <c r="B555" s="309" t="str">
        <f t="shared" ca="1" si="121"/>
        <v>A540</v>
      </c>
      <c r="C555" s="309"/>
      <c r="D555" s="57" t="str">
        <f t="shared" ca="1" si="122"/>
        <v/>
      </c>
      <c r="E555" s="59" t="str">
        <f t="shared" ca="1" si="123"/>
        <v/>
      </c>
      <c r="F555" s="215">
        <f ca="1">IF(LEN(B555)&gt;0,'OBRAČUNANA OSNOVNA PLAČA'!L549,"")</f>
        <v>0</v>
      </c>
      <c r="G555" s="60"/>
      <c r="H555" s="60"/>
      <c r="I555" s="60"/>
      <c r="J555" s="60"/>
      <c r="K555" s="60"/>
      <c r="L555" s="229">
        <f t="shared" si="128"/>
        <v>0</v>
      </c>
      <c r="M555" s="230">
        <f t="shared" ca="1" si="136"/>
        <v>0</v>
      </c>
      <c r="N555" s="230">
        <f t="shared" ca="1" si="137"/>
        <v>0</v>
      </c>
      <c r="O555" s="231">
        <f t="shared" ca="1" si="138"/>
        <v>0</v>
      </c>
      <c r="P555" s="232">
        <f t="shared" ca="1" si="139"/>
        <v>0</v>
      </c>
      <c r="Q555" s="233">
        <f t="shared" ca="1" si="129"/>
        <v>0</v>
      </c>
      <c r="R555" s="233">
        <f ca="1">IF(LEN(B555)&gt;0,'11'!R555-'11'!Q555,"")</f>
        <v>0</v>
      </c>
      <c r="S555" s="234"/>
      <c r="T555" s="34"/>
      <c r="U555" s="34"/>
      <c r="V555" s="34"/>
      <c r="W555" s="34"/>
      <c r="X555" s="34"/>
      <c r="Y555" s="34"/>
      <c r="AB555" s="167">
        <f>ROW()</f>
        <v>555</v>
      </c>
      <c r="AC555" s="168">
        <f t="shared" ca="1" si="124"/>
        <v>0</v>
      </c>
      <c r="AD555" s="168">
        <f t="shared" ca="1" si="125"/>
        <v>0</v>
      </c>
      <c r="AE555" s="169" t="str">
        <f t="shared" ca="1" si="130"/>
        <v>-</v>
      </c>
      <c r="AF555" s="168" t="str">
        <f t="shared" ca="1" si="131"/>
        <v>-</v>
      </c>
      <c r="AG555" s="169" t="str">
        <f t="shared" ca="1" si="132"/>
        <v>-</v>
      </c>
      <c r="AH555" s="168" t="str">
        <f t="shared" ca="1" si="133"/>
        <v>-</v>
      </c>
      <c r="AI555" s="168">
        <f t="shared" ca="1" si="134"/>
        <v>0</v>
      </c>
      <c r="AJ555" s="170">
        <f t="shared" ca="1" si="135"/>
        <v>0</v>
      </c>
      <c r="AK555" s="168">
        <f t="shared" ca="1" si="126"/>
        <v>0</v>
      </c>
      <c r="AL555" s="168">
        <f t="shared" ca="1" si="127"/>
        <v>0</v>
      </c>
    </row>
    <row r="556" spans="1:38" ht="27" customHeight="1" x14ac:dyDescent="0.2">
      <c r="A556" s="56">
        <v>541</v>
      </c>
      <c r="B556" s="309" t="str">
        <f t="shared" ca="1" si="121"/>
        <v>A541</v>
      </c>
      <c r="C556" s="309"/>
      <c r="D556" s="57" t="str">
        <f t="shared" ca="1" si="122"/>
        <v/>
      </c>
      <c r="E556" s="59" t="str">
        <f t="shared" ca="1" si="123"/>
        <v/>
      </c>
      <c r="F556" s="215">
        <f ca="1">IF(LEN(B556)&gt;0,'OBRAČUNANA OSNOVNA PLAČA'!L550,"")</f>
        <v>0</v>
      </c>
      <c r="G556" s="60"/>
      <c r="H556" s="60"/>
      <c r="I556" s="60"/>
      <c r="J556" s="60"/>
      <c r="K556" s="60"/>
      <c r="L556" s="229">
        <f t="shared" si="128"/>
        <v>0</v>
      </c>
      <c r="M556" s="230">
        <f t="shared" ca="1" si="136"/>
        <v>0</v>
      </c>
      <c r="N556" s="230">
        <f t="shared" ca="1" si="137"/>
        <v>0</v>
      </c>
      <c r="O556" s="231">
        <f t="shared" ca="1" si="138"/>
        <v>0</v>
      </c>
      <c r="P556" s="232">
        <f t="shared" ca="1" si="139"/>
        <v>0</v>
      </c>
      <c r="Q556" s="233">
        <f t="shared" ca="1" si="129"/>
        <v>0</v>
      </c>
      <c r="R556" s="233">
        <f ca="1">IF(LEN(B556)&gt;0,'11'!R556-'11'!Q556,"")</f>
        <v>0</v>
      </c>
      <c r="S556" s="234"/>
      <c r="T556" s="34"/>
      <c r="U556" s="34"/>
      <c r="V556" s="34"/>
      <c r="W556" s="34"/>
      <c r="X556" s="34"/>
      <c r="Y556" s="34"/>
      <c r="AB556" s="167">
        <f>ROW()</f>
        <v>556</v>
      </c>
      <c r="AC556" s="168">
        <f t="shared" ca="1" si="124"/>
        <v>0</v>
      </c>
      <c r="AD556" s="168">
        <f t="shared" ca="1" si="125"/>
        <v>0</v>
      </c>
      <c r="AE556" s="169" t="str">
        <f t="shared" ca="1" si="130"/>
        <v>-</v>
      </c>
      <c r="AF556" s="168" t="str">
        <f t="shared" ca="1" si="131"/>
        <v>-</v>
      </c>
      <c r="AG556" s="169" t="str">
        <f t="shared" ca="1" si="132"/>
        <v>-</v>
      </c>
      <c r="AH556" s="168" t="str">
        <f t="shared" ca="1" si="133"/>
        <v>-</v>
      </c>
      <c r="AI556" s="168">
        <f t="shared" ca="1" si="134"/>
        <v>0</v>
      </c>
      <c r="AJ556" s="170">
        <f t="shared" ca="1" si="135"/>
        <v>0</v>
      </c>
      <c r="AK556" s="168">
        <f t="shared" ca="1" si="126"/>
        <v>0</v>
      </c>
      <c r="AL556" s="168">
        <f t="shared" ca="1" si="127"/>
        <v>0</v>
      </c>
    </row>
    <row r="557" spans="1:38" ht="27" customHeight="1" x14ac:dyDescent="0.2">
      <c r="A557" s="56">
        <v>542</v>
      </c>
      <c r="B557" s="309" t="str">
        <f t="shared" ca="1" si="121"/>
        <v>A542</v>
      </c>
      <c r="C557" s="309"/>
      <c r="D557" s="57" t="str">
        <f t="shared" ca="1" si="122"/>
        <v/>
      </c>
      <c r="E557" s="59" t="str">
        <f t="shared" ca="1" si="123"/>
        <v/>
      </c>
      <c r="F557" s="215">
        <f ca="1">IF(LEN(B557)&gt;0,'OBRAČUNANA OSNOVNA PLAČA'!L551,"")</f>
        <v>0</v>
      </c>
      <c r="G557" s="60"/>
      <c r="H557" s="60"/>
      <c r="I557" s="60"/>
      <c r="J557" s="60"/>
      <c r="K557" s="60"/>
      <c r="L557" s="229">
        <f t="shared" si="128"/>
        <v>0</v>
      </c>
      <c r="M557" s="230">
        <f t="shared" ca="1" si="136"/>
        <v>0</v>
      </c>
      <c r="N557" s="230">
        <f t="shared" ca="1" si="137"/>
        <v>0</v>
      </c>
      <c r="O557" s="231">
        <f t="shared" ca="1" si="138"/>
        <v>0</v>
      </c>
      <c r="P557" s="232">
        <f t="shared" ca="1" si="139"/>
        <v>0</v>
      </c>
      <c r="Q557" s="233">
        <f t="shared" ca="1" si="129"/>
        <v>0</v>
      </c>
      <c r="R557" s="233">
        <f ca="1">IF(LEN(B557)&gt;0,'11'!R557-'11'!Q557,"")</f>
        <v>0</v>
      </c>
      <c r="S557" s="234"/>
      <c r="T557" s="34"/>
      <c r="U557" s="34"/>
      <c r="V557" s="34"/>
      <c r="W557" s="34"/>
      <c r="X557" s="34"/>
      <c r="Y557" s="34"/>
      <c r="AB557" s="167">
        <f>ROW()</f>
        <v>557</v>
      </c>
      <c r="AC557" s="168">
        <f t="shared" ca="1" si="124"/>
        <v>0</v>
      </c>
      <c r="AD557" s="168">
        <f t="shared" ca="1" si="125"/>
        <v>0</v>
      </c>
      <c r="AE557" s="169" t="str">
        <f t="shared" ca="1" si="130"/>
        <v>-</v>
      </c>
      <c r="AF557" s="168" t="str">
        <f t="shared" ca="1" si="131"/>
        <v>-</v>
      </c>
      <c r="AG557" s="169" t="str">
        <f t="shared" ca="1" si="132"/>
        <v>-</v>
      </c>
      <c r="AH557" s="168" t="str">
        <f t="shared" ca="1" si="133"/>
        <v>-</v>
      </c>
      <c r="AI557" s="168">
        <f t="shared" ca="1" si="134"/>
        <v>0</v>
      </c>
      <c r="AJ557" s="170">
        <f t="shared" ca="1" si="135"/>
        <v>0</v>
      </c>
      <c r="AK557" s="168">
        <f t="shared" ca="1" si="126"/>
        <v>0</v>
      </c>
      <c r="AL557" s="168">
        <f t="shared" ca="1" si="127"/>
        <v>0</v>
      </c>
    </row>
    <row r="558" spans="1:38" ht="27" customHeight="1" x14ac:dyDescent="0.2">
      <c r="A558" s="56">
        <v>543</v>
      </c>
      <c r="B558" s="309" t="str">
        <f t="shared" ca="1" si="121"/>
        <v>A543</v>
      </c>
      <c r="C558" s="309"/>
      <c r="D558" s="57" t="str">
        <f t="shared" ca="1" si="122"/>
        <v/>
      </c>
      <c r="E558" s="59" t="str">
        <f t="shared" ca="1" si="123"/>
        <v/>
      </c>
      <c r="F558" s="215">
        <f ca="1">IF(LEN(B558)&gt;0,'OBRAČUNANA OSNOVNA PLAČA'!L552,"")</f>
        <v>0</v>
      </c>
      <c r="G558" s="60"/>
      <c r="H558" s="60"/>
      <c r="I558" s="60"/>
      <c r="J558" s="60"/>
      <c r="K558" s="60"/>
      <c r="L558" s="229">
        <f t="shared" si="128"/>
        <v>0</v>
      </c>
      <c r="M558" s="230">
        <f t="shared" ca="1" si="136"/>
        <v>0</v>
      </c>
      <c r="N558" s="230">
        <f t="shared" ca="1" si="137"/>
        <v>0</v>
      </c>
      <c r="O558" s="231">
        <f t="shared" ca="1" si="138"/>
        <v>0</v>
      </c>
      <c r="P558" s="232">
        <f t="shared" ca="1" si="139"/>
        <v>0</v>
      </c>
      <c r="Q558" s="233">
        <f t="shared" ca="1" si="129"/>
        <v>0</v>
      </c>
      <c r="R558" s="233">
        <f ca="1">IF(LEN(B558)&gt;0,'11'!R558-'11'!Q558,"")</f>
        <v>0</v>
      </c>
      <c r="S558" s="234"/>
      <c r="T558" s="34"/>
      <c r="U558" s="34"/>
      <c r="V558" s="34"/>
      <c r="W558" s="34"/>
      <c r="X558" s="34"/>
      <c r="Y558" s="34"/>
      <c r="AB558" s="167">
        <f>ROW()</f>
        <v>558</v>
      </c>
      <c r="AC558" s="168">
        <f t="shared" ca="1" si="124"/>
        <v>0</v>
      </c>
      <c r="AD558" s="168">
        <f t="shared" ca="1" si="125"/>
        <v>0</v>
      </c>
      <c r="AE558" s="169" t="str">
        <f t="shared" ca="1" si="130"/>
        <v>-</v>
      </c>
      <c r="AF558" s="168" t="str">
        <f t="shared" ca="1" si="131"/>
        <v>-</v>
      </c>
      <c r="AG558" s="169" t="str">
        <f t="shared" ca="1" si="132"/>
        <v>-</v>
      </c>
      <c r="AH558" s="168" t="str">
        <f t="shared" ca="1" si="133"/>
        <v>-</v>
      </c>
      <c r="AI558" s="168">
        <f t="shared" ca="1" si="134"/>
        <v>0</v>
      </c>
      <c r="AJ558" s="170">
        <f t="shared" ca="1" si="135"/>
        <v>0</v>
      </c>
      <c r="AK558" s="168">
        <f t="shared" ca="1" si="126"/>
        <v>0</v>
      </c>
      <c r="AL558" s="168">
        <f t="shared" ca="1" si="127"/>
        <v>0</v>
      </c>
    </row>
    <row r="559" spans="1:38" ht="27" customHeight="1" x14ac:dyDescent="0.2">
      <c r="A559" s="56">
        <v>544</v>
      </c>
      <c r="B559" s="309" t="str">
        <f t="shared" ca="1" si="121"/>
        <v>A544</v>
      </c>
      <c r="C559" s="309"/>
      <c r="D559" s="57" t="str">
        <f t="shared" ca="1" si="122"/>
        <v/>
      </c>
      <c r="E559" s="59" t="str">
        <f t="shared" ca="1" si="123"/>
        <v/>
      </c>
      <c r="F559" s="215">
        <f ca="1">IF(LEN(B559)&gt;0,'OBRAČUNANA OSNOVNA PLAČA'!L553,"")</f>
        <v>0</v>
      </c>
      <c r="G559" s="60"/>
      <c r="H559" s="60"/>
      <c r="I559" s="60"/>
      <c r="J559" s="60"/>
      <c r="K559" s="60"/>
      <c r="L559" s="229">
        <f t="shared" si="128"/>
        <v>0</v>
      </c>
      <c r="M559" s="230">
        <f t="shared" ca="1" si="136"/>
        <v>0</v>
      </c>
      <c r="N559" s="230">
        <f t="shared" ca="1" si="137"/>
        <v>0</v>
      </c>
      <c r="O559" s="231">
        <f t="shared" ca="1" si="138"/>
        <v>0</v>
      </c>
      <c r="P559" s="232">
        <f t="shared" ca="1" si="139"/>
        <v>0</v>
      </c>
      <c r="Q559" s="233">
        <f t="shared" ca="1" si="129"/>
        <v>0</v>
      </c>
      <c r="R559" s="233">
        <f ca="1">IF(LEN(B559)&gt;0,'11'!R559-'11'!Q559,"")</f>
        <v>0</v>
      </c>
      <c r="S559" s="234"/>
      <c r="T559" s="34"/>
      <c r="U559" s="34"/>
      <c r="V559" s="34"/>
      <c r="W559" s="34"/>
      <c r="X559" s="34"/>
      <c r="Y559" s="34"/>
      <c r="AB559" s="167">
        <f>ROW()</f>
        <v>559</v>
      </c>
      <c r="AC559" s="168">
        <f t="shared" ca="1" si="124"/>
        <v>0</v>
      </c>
      <c r="AD559" s="168">
        <f t="shared" ca="1" si="125"/>
        <v>0</v>
      </c>
      <c r="AE559" s="169" t="str">
        <f t="shared" ca="1" si="130"/>
        <v>-</v>
      </c>
      <c r="AF559" s="168" t="str">
        <f t="shared" ca="1" si="131"/>
        <v>-</v>
      </c>
      <c r="AG559" s="169" t="str">
        <f t="shared" ca="1" si="132"/>
        <v>-</v>
      </c>
      <c r="AH559" s="168" t="str">
        <f t="shared" ca="1" si="133"/>
        <v>-</v>
      </c>
      <c r="AI559" s="168">
        <f t="shared" ca="1" si="134"/>
        <v>0</v>
      </c>
      <c r="AJ559" s="170">
        <f t="shared" ca="1" si="135"/>
        <v>0</v>
      </c>
      <c r="AK559" s="168">
        <f t="shared" ca="1" si="126"/>
        <v>0</v>
      </c>
      <c r="AL559" s="168">
        <f t="shared" ca="1" si="127"/>
        <v>0</v>
      </c>
    </row>
    <row r="560" spans="1:38" ht="27" customHeight="1" x14ac:dyDescent="0.2">
      <c r="A560" s="56">
        <v>545</v>
      </c>
      <c r="B560" s="309" t="str">
        <f t="shared" ca="1" si="121"/>
        <v>A545</v>
      </c>
      <c r="C560" s="309"/>
      <c r="D560" s="57" t="str">
        <f t="shared" ca="1" si="122"/>
        <v/>
      </c>
      <c r="E560" s="59" t="str">
        <f t="shared" ca="1" si="123"/>
        <v/>
      </c>
      <c r="F560" s="215">
        <f ca="1">IF(LEN(B560)&gt;0,'OBRAČUNANA OSNOVNA PLAČA'!L554,"")</f>
        <v>0</v>
      </c>
      <c r="G560" s="60"/>
      <c r="H560" s="60"/>
      <c r="I560" s="60"/>
      <c r="J560" s="60"/>
      <c r="K560" s="60"/>
      <c r="L560" s="229">
        <f t="shared" si="128"/>
        <v>0</v>
      </c>
      <c r="M560" s="230">
        <f t="shared" ca="1" si="136"/>
        <v>0</v>
      </c>
      <c r="N560" s="230">
        <f t="shared" ca="1" si="137"/>
        <v>0</v>
      </c>
      <c r="O560" s="231">
        <f t="shared" ca="1" si="138"/>
        <v>0</v>
      </c>
      <c r="P560" s="232">
        <f t="shared" ca="1" si="139"/>
        <v>0</v>
      </c>
      <c r="Q560" s="233">
        <f t="shared" ca="1" si="129"/>
        <v>0</v>
      </c>
      <c r="R560" s="233">
        <f ca="1">IF(LEN(B560)&gt;0,'11'!R560-'11'!Q560,"")</f>
        <v>0</v>
      </c>
      <c r="S560" s="234"/>
      <c r="T560" s="34"/>
      <c r="U560" s="34"/>
      <c r="V560" s="34"/>
      <c r="W560" s="34"/>
      <c r="X560" s="34"/>
      <c r="Y560" s="34"/>
      <c r="AB560" s="167">
        <f>ROW()</f>
        <v>560</v>
      </c>
      <c r="AC560" s="168">
        <f t="shared" ca="1" si="124"/>
        <v>0</v>
      </c>
      <c r="AD560" s="168">
        <f t="shared" ca="1" si="125"/>
        <v>0</v>
      </c>
      <c r="AE560" s="169" t="str">
        <f t="shared" ca="1" si="130"/>
        <v>-</v>
      </c>
      <c r="AF560" s="168" t="str">
        <f t="shared" ca="1" si="131"/>
        <v>-</v>
      </c>
      <c r="AG560" s="169" t="str">
        <f t="shared" ca="1" si="132"/>
        <v>-</v>
      </c>
      <c r="AH560" s="168" t="str">
        <f t="shared" ca="1" si="133"/>
        <v>-</v>
      </c>
      <c r="AI560" s="168">
        <f t="shared" ca="1" si="134"/>
        <v>0</v>
      </c>
      <c r="AJ560" s="170">
        <f t="shared" ca="1" si="135"/>
        <v>0</v>
      </c>
      <c r="AK560" s="168">
        <f t="shared" ca="1" si="126"/>
        <v>0</v>
      </c>
      <c r="AL560" s="168">
        <f t="shared" ca="1" si="127"/>
        <v>0</v>
      </c>
    </row>
    <row r="561" spans="1:38" ht="27" customHeight="1" x14ac:dyDescent="0.2">
      <c r="A561" s="56">
        <v>546</v>
      </c>
      <c r="B561" s="309" t="str">
        <f t="shared" ca="1" si="121"/>
        <v>A546</v>
      </c>
      <c r="C561" s="309"/>
      <c r="D561" s="57" t="str">
        <f t="shared" ca="1" si="122"/>
        <v/>
      </c>
      <c r="E561" s="59" t="str">
        <f t="shared" ca="1" si="123"/>
        <v/>
      </c>
      <c r="F561" s="215">
        <f ca="1">IF(LEN(B561)&gt;0,'OBRAČUNANA OSNOVNA PLAČA'!L555,"")</f>
        <v>0</v>
      </c>
      <c r="G561" s="60"/>
      <c r="H561" s="60"/>
      <c r="I561" s="60"/>
      <c r="J561" s="60"/>
      <c r="K561" s="60"/>
      <c r="L561" s="229">
        <f t="shared" si="128"/>
        <v>0</v>
      </c>
      <c r="M561" s="230">
        <f t="shared" ca="1" si="136"/>
        <v>0</v>
      </c>
      <c r="N561" s="230">
        <f t="shared" ca="1" si="137"/>
        <v>0</v>
      </c>
      <c r="O561" s="231">
        <f t="shared" ca="1" si="138"/>
        <v>0</v>
      </c>
      <c r="P561" s="232">
        <f t="shared" ca="1" si="139"/>
        <v>0</v>
      </c>
      <c r="Q561" s="233">
        <f t="shared" ca="1" si="129"/>
        <v>0</v>
      </c>
      <c r="R561" s="233">
        <f ca="1">IF(LEN(B561)&gt;0,'11'!R561-'11'!Q561,"")</f>
        <v>0</v>
      </c>
      <c r="S561" s="234"/>
      <c r="T561" s="34"/>
      <c r="U561" s="34"/>
      <c r="V561" s="34"/>
      <c r="W561" s="34"/>
      <c r="X561" s="34"/>
      <c r="Y561" s="34"/>
      <c r="AB561" s="167">
        <f>ROW()</f>
        <v>561</v>
      </c>
      <c r="AC561" s="168">
        <f t="shared" ca="1" si="124"/>
        <v>0</v>
      </c>
      <c r="AD561" s="168">
        <f t="shared" ca="1" si="125"/>
        <v>0</v>
      </c>
      <c r="AE561" s="169" t="str">
        <f t="shared" ca="1" si="130"/>
        <v>-</v>
      </c>
      <c r="AF561" s="168" t="str">
        <f t="shared" ca="1" si="131"/>
        <v>-</v>
      </c>
      <c r="AG561" s="169" t="str">
        <f t="shared" ca="1" si="132"/>
        <v>-</v>
      </c>
      <c r="AH561" s="168" t="str">
        <f t="shared" ca="1" si="133"/>
        <v>-</v>
      </c>
      <c r="AI561" s="168">
        <f t="shared" ca="1" si="134"/>
        <v>0</v>
      </c>
      <c r="AJ561" s="170">
        <f t="shared" ca="1" si="135"/>
        <v>0</v>
      </c>
      <c r="AK561" s="168">
        <f t="shared" ca="1" si="126"/>
        <v>0</v>
      </c>
      <c r="AL561" s="168">
        <f t="shared" ca="1" si="127"/>
        <v>0</v>
      </c>
    </row>
    <row r="562" spans="1:38" ht="27" customHeight="1" x14ac:dyDescent="0.2">
      <c r="A562" s="56">
        <v>547</v>
      </c>
      <c r="B562" s="309" t="str">
        <f t="shared" ca="1" si="121"/>
        <v>A547</v>
      </c>
      <c r="C562" s="309"/>
      <c r="D562" s="57" t="str">
        <f t="shared" ca="1" si="122"/>
        <v/>
      </c>
      <c r="E562" s="59" t="str">
        <f t="shared" ca="1" si="123"/>
        <v/>
      </c>
      <c r="F562" s="215">
        <f ca="1">IF(LEN(B562)&gt;0,'OBRAČUNANA OSNOVNA PLAČA'!L556,"")</f>
        <v>0</v>
      </c>
      <c r="G562" s="60"/>
      <c r="H562" s="60"/>
      <c r="I562" s="60"/>
      <c r="J562" s="60"/>
      <c r="K562" s="60"/>
      <c r="L562" s="229">
        <f t="shared" si="128"/>
        <v>0</v>
      </c>
      <c r="M562" s="230">
        <f t="shared" ca="1" si="136"/>
        <v>0</v>
      </c>
      <c r="N562" s="230">
        <f t="shared" ca="1" si="137"/>
        <v>0</v>
      </c>
      <c r="O562" s="231">
        <f t="shared" ca="1" si="138"/>
        <v>0</v>
      </c>
      <c r="P562" s="232">
        <f t="shared" ca="1" si="139"/>
        <v>0</v>
      </c>
      <c r="Q562" s="233">
        <f t="shared" ca="1" si="129"/>
        <v>0</v>
      </c>
      <c r="R562" s="233">
        <f ca="1">IF(LEN(B562)&gt;0,'11'!R562-'11'!Q562,"")</f>
        <v>0</v>
      </c>
      <c r="S562" s="234"/>
      <c r="T562" s="34"/>
      <c r="U562" s="34"/>
      <c r="V562" s="34"/>
      <c r="W562" s="34"/>
      <c r="X562" s="34"/>
      <c r="Y562" s="34"/>
      <c r="AB562" s="167">
        <f>ROW()</f>
        <v>562</v>
      </c>
      <c r="AC562" s="168">
        <f t="shared" ca="1" si="124"/>
        <v>0</v>
      </c>
      <c r="AD562" s="168">
        <f t="shared" ca="1" si="125"/>
        <v>0</v>
      </c>
      <c r="AE562" s="169" t="str">
        <f t="shared" ca="1" si="130"/>
        <v>-</v>
      </c>
      <c r="AF562" s="168" t="str">
        <f t="shared" ca="1" si="131"/>
        <v>-</v>
      </c>
      <c r="AG562" s="169" t="str">
        <f t="shared" ca="1" si="132"/>
        <v>-</v>
      </c>
      <c r="AH562" s="168" t="str">
        <f t="shared" ca="1" si="133"/>
        <v>-</v>
      </c>
      <c r="AI562" s="168">
        <f t="shared" ca="1" si="134"/>
        <v>0</v>
      </c>
      <c r="AJ562" s="170">
        <f t="shared" ca="1" si="135"/>
        <v>0</v>
      </c>
      <c r="AK562" s="168">
        <f t="shared" ca="1" si="126"/>
        <v>0</v>
      </c>
      <c r="AL562" s="168">
        <f t="shared" ca="1" si="127"/>
        <v>0</v>
      </c>
    </row>
    <row r="563" spans="1:38" ht="27" customHeight="1" x14ac:dyDescent="0.2">
      <c r="A563" s="56">
        <v>548</v>
      </c>
      <c r="B563" s="309" t="str">
        <f t="shared" ca="1" si="121"/>
        <v>A548</v>
      </c>
      <c r="C563" s="309"/>
      <c r="D563" s="57" t="str">
        <f t="shared" ca="1" si="122"/>
        <v/>
      </c>
      <c r="E563" s="59" t="str">
        <f t="shared" ca="1" si="123"/>
        <v/>
      </c>
      <c r="F563" s="215">
        <f ca="1">IF(LEN(B563)&gt;0,'OBRAČUNANA OSNOVNA PLAČA'!L557,"")</f>
        <v>0</v>
      </c>
      <c r="G563" s="60"/>
      <c r="H563" s="60"/>
      <c r="I563" s="60"/>
      <c r="J563" s="60"/>
      <c r="K563" s="60"/>
      <c r="L563" s="229">
        <f t="shared" si="128"/>
        <v>0</v>
      </c>
      <c r="M563" s="230">
        <f t="shared" ca="1" si="136"/>
        <v>0</v>
      </c>
      <c r="N563" s="230">
        <f t="shared" ca="1" si="137"/>
        <v>0</v>
      </c>
      <c r="O563" s="231">
        <f t="shared" ca="1" si="138"/>
        <v>0</v>
      </c>
      <c r="P563" s="232">
        <f t="shared" ca="1" si="139"/>
        <v>0</v>
      </c>
      <c r="Q563" s="233">
        <f t="shared" ca="1" si="129"/>
        <v>0</v>
      </c>
      <c r="R563" s="233">
        <f ca="1">IF(LEN(B563)&gt;0,'11'!R563-'11'!Q563,"")</f>
        <v>0</v>
      </c>
      <c r="S563" s="234"/>
      <c r="T563" s="34"/>
      <c r="U563" s="34"/>
      <c r="V563" s="34"/>
      <c r="W563" s="34"/>
      <c r="X563" s="34"/>
      <c r="Y563" s="34"/>
      <c r="AB563" s="167">
        <f>ROW()</f>
        <v>563</v>
      </c>
      <c r="AC563" s="168">
        <f t="shared" ca="1" si="124"/>
        <v>0</v>
      </c>
      <c r="AD563" s="168">
        <f t="shared" ca="1" si="125"/>
        <v>0</v>
      </c>
      <c r="AE563" s="169" t="str">
        <f t="shared" ca="1" si="130"/>
        <v>-</v>
      </c>
      <c r="AF563" s="168" t="str">
        <f t="shared" ca="1" si="131"/>
        <v>-</v>
      </c>
      <c r="AG563" s="169" t="str">
        <f t="shared" ca="1" si="132"/>
        <v>-</v>
      </c>
      <c r="AH563" s="168" t="str">
        <f t="shared" ca="1" si="133"/>
        <v>-</v>
      </c>
      <c r="AI563" s="168">
        <f t="shared" ca="1" si="134"/>
        <v>0</v>
      </c>
      <c r="AJ563" s="170">
        <f t="shared" ca="1" si="135"/>
        <v>0</v>
      </c>
      <c r="AK563" s="168">
        <f t="shared" ca="1" si="126"/>
        <v>0</v>
      </c>
      <c r="AL563" s="168">
        <f t="shared" ca="1" si="127"/>
        <v>0</v>
      </c>
    </row>
    <row r="564" spans="1:38" ht="27" customHeight="1" x14ac:dyDescent="0.2">
      <c r="A564" s="56">
        <v>549</v>
      </c>
      <c r="B564" s="309" t="str">
        <f t="shared" ca="1" si="121"/>
        <v>A549</v>
      </c>
      <c r="C564" s="309"/>
      <c r="D564" s="57" t="str">
        <f t="shared" ca="1" si="122"/>
        <v/>
      </c>
      <c r="E564" s="59" t="str">
        <f t="shared" ca="1" si="123"/>
        <v/>
      </c>
      <c r="F564" s="215">
        <f ca="1">IF(LEN(B564)&gt;0,'OBRAČUNANA OSNOVNA PLAČA'!L558,"")</f>
        <v>0</v>
      </c>
      <c r="G564" s="60"/>
      <c r="H564" s="60"/>
      <c r="I564" s="60"/>
      <c r="J564" s="60"/>
      <c r="K564" s="60"/>
      <c r="L564" s="229">
        <f t="shared" si="128"/>
        <v>0</v>
      </c>
      <c r="M564" s="230">
        <f t="shared" ca="1" si="136"/>
        <v>0</v>
      </c>
      <c r="N564" s="230">
        <f t="shared" ca="1" si="137"/>
        <v>0</v>
      </c>
      <c r="O564" s="231">
        <f t="shared" ca="1" si="138"/>
        <v>0</v>
      </c>
      <c r="P564" s="232">
        <f t="shared" ca="1" si="139"/>
        <v>0</v>
      </c>
      <c r="Q564" s="233">
        <f t="shared" ca="1" si="129"/>
        <v>0</v>
      </c>
      <c r="R564" s="233">
        <f ca="1">IF(LEN(B564)&gt;0,'11'!R564-'11'!Q564,"")</f>
        <v>0</v>
      </c>
      <c r="S564" s="234"/>
      <c r="T564" s="34"/>
      <c r="U564" s="34"/>
      <c r="V564" s="34"/>
      <c r="W564" s="34"/>
      <c r="X564" s="34"/>
      <c r="Y564" s="34"/>
      <c r="AB564" s="167">
        <f>ROW()</f>
        <v>564</v>
      </c>
      <c r="AC564" s="168">
        <f t="shared" ca="1" si="124"/>
        <v>0</v>
      </c>
      <c r="AD564" s="168">
        <f t="shared" ca="1" si="125"/>
        <v>0</v>
      </c>
      <c r="AE564" s="169" t="str">
        <f t="shared" ca="1" si="130"/>
        <v>-</v>
      </c>
      <c r="AF564" s="168" t="str">
        <f t="shared" ca="1" si="131"/>
        <v>-</v>
      </c>
      <c r="AG564" s="169" t="str">
        <f t="shared" ca="1" si="132"/>
        <v>-</v>
      </c>
      <c r="AH564" s="168" t="str">
        <f t="shared" ca="1" si="133"/>
        <v>-</v>
      </c>
      <c r="AI564" s="168">
        <f t="shared" ca="1" si="134"/>
        <v>0</v>
      </c>
      <c r="AJ564" s="170">
        <f t="shared" ca="1" si="135"/>
        <v>0</v>
      </c>
      <c r="AK564" s="168">
        <f t="shared" ca="1" si="126"/>
        <v>0</v>
      </c>
      <c r="AL564" s="168">
        <f t="shared" ca="1" si="127"/>
        <v>0</v>
      </c>
    </row>
    <row r="565" spans="1:38" ht="27" customHeight="1" x14ac:dyDescent="0.2">
      <c r="A565" s="56">
        <v>550</v>
      </c>
      <c r="B565" s="309" t="str">
        <f t="shared" ca="1" si="121"/>
        <v>A550</v>
      </c>
      <c r="C565" s="309"/>
      <c r="D565" s="57" t="str">
        <f t="shared" ca="1" si="122"/>
        <v/>
      </c>
      <c r="E565" s="59" t="str">
        <f t="shared" ca="1" si="123"/>
        <v/>
      </c>
      <c r="F565" s="215">
        <f ca="1">IF(LEN(B565)&gt;0,'OBRAČUNANA OSNOVNA PLAČA'!L559,"")</f>
        <v>0</v>
      </c>
      <c r="G565" s="60"/>
      <c r="H565" s="60"/>
      <c r="I565" s="60"/>
      <c r="J565" s="60"/>
      <c r="K565" s="60"/>
      <c r="L565" s="229">
        <f t="shared" si="128"/>
        <v>0</v>
      </c>
      <c r="M565" s="230">
        <f t="shared" ca="1" si="136"/>
        <v>0</v>
      </c>
      <c r="N565" s="230">
        <f t="shared" ca="1" si="137"/>
        <v>0</v>
      </c>
      <c r="O565" s="231">
        <f t="shared" ca="1" si="138"/>
        <v>0</v>
      </c>
      <c r="P565" s="232">
        <f t="shared" ca="1" si="139"/>
        <v>0</v>
      </c>
      <c r="Q565" s="233">
        <f t="shared" ca="1" si="129"/>
        <v>0</v>
      </c>
      <c r="R565" s="233">
        <f ca="1">IF(LEN(B565)&gt;0,'11'!R565-'11'!Q565,"")</f>
        <v>0</v>
      </c>
      <c r="S565" s="234"/>
      <c r="T565" s="34"/>
      <c r="U565" s="34"/>
      <c r="V565" s="34"/>
      <c r="W565" s="34"/>
      <c r="X565" s="34"/>
      <c r="Y565" s="34"/>
      <c r="AB565" s="167">
        <f>ROW()</f>
        <v>565</v>
      </c>
      <c r="AC565" s="168">
        <f t="shared" ca="1" si="124"/>
        <v>0</v>
      </c>
      <c r="AD565" s="168">
        <f t="shared" ca="1" si="125"/>
        <v>0</v>
      </c>
      <c r="AE565" s="169" t="str">
        <f t="shared" ca="1" si="130"/>
        <v>-</v>
      </c>
      <c r="AF565" s="168" t="str">
        <f t="shared" ca="1" si="131"/>
        <v>-</v>
      </c>
      <c r="AG565" s="169" t="str">
        <f t="shared" ca="1" si="132"/>
        <v>-</v>
      </c>
      <c r="AH565" s="168" t="str">
        <f t="shared" ca="1" si="133"/>
        <v>-</v>
      </c>
      <c r="AI565" s="168">
        <f t="shared" ca="1" si="134"/>
        <v>0</v>
      </c>
      <c r="AJ565" s="170">
        <f t="shared" ca="1" si="135"/>
        <v>0</v>
      </c>
      <c r="AK565" s="168">
        <f t="shared" ca="1" si="126"/>
        <v>0</v>
      </c>
      <c r="AL565" s="168">
        <f t="shared" ca="1" si="127"/>
        <v>0</v>
      </c>
    </row>
    <row r="566" spans="1:38" ht="27" customHeight="1" x14ac:dyDescent="0.2">
      <c r="A566" s="56">
        <v>551</v>
      </c>
      <c r="B566" s="309" t="str">
        <f t="shared" ca="1" si="121"/>
        <v>A551</v>
      </c>
      <c r="C566" s="309"/>
      <c r="D566" s="57" t="str">
        <f t="shared" ca="1" si="122"/>
        <v/>
      </c>
      <c r="E566" s="59" t="str">
        <f t="shared" ca="1" si="123"/>
        <v/>
      </c>
      <c r="F566" s="215">
        <f ca="1">IF(LEN(B566)&gt;0,'OBRAČUNANA OSNOVNA PLAČA'!L560,"")</f>
        <v>0</v>
      </c>
      <c r="G566" s="60"/>
      <c r="H566" s="60"/>
      <c r="I566" s="60"/>
      <c r="J566" s="60"/>
      <c r="K566" s="60"/>
      <c r="L566" s="229">
        <f t="shared" si="128"/>
        <v>0</v>
      </c>
      <c r="M566" s="230">
        <f t="shared" ca="1" si="136"/>
        <v>0</v>
      </c>
      <c r="N566" s="230">
        <f t="shared" ca="1" si="137"/>
        <v>0</v>
      </c>
      <c r="O566" s="231">
        <f t="shared" ca="1" si="138"/>
        <v>0</v>
      </c>
      <c r="P566" s="232">
        <f t="shared" ca="1" si="139"/>
        <v>0</v>
      </c>
      <c r="Q566" s="233">
        <f t="shared" ca="1" si="129"/>
        <v>0</v>
      </c>
      <c r="R566" s="233">
        <f ca="1">IF(LEN(B566)&gt;0,'11'!R566-'11'!Q566,"")</f>
        <v>0</v>
      </c>
      <c r="S566" s="234"/>
      <c r="T566" s="34"/>
      <c r="U566" s="34"/>
      <c r="V566" s="34"/>
      <c r="W566" s="34"/>
      <c r="X566" s="34"/>
      <c r="Y566" s="34"/>
      <c r="AB566" s="167">
        <f>ROW()</f>
        <v>566</v>
      </c>
      <c r="AC566" s="168">
        <f t="shared" ca="1" si="124"/>
        <v>0</v>
      </c>
      <c r="AD566" s="168">
        <f t="shared" ca="1" si="125"/>
        <v>0</v>
      </c>
      <c r="AE566" s="169" t="str">
        <f t="shared" ca="1" si="130"/>
        <v>-</v>
      </c>
      <c r="AF566" s="168" t="str">
        <f t="shared" ca="1" si="131"/>
        <v>-</v>
      </c>
      <c r="AG566" s="169" t="str">
        <f t="shared" ca="1" si="132"/>
        <v>-</v>
      </c>
      <c r="AH566" s="168" t="str">
        <f t="shared" ca="1" si="133"/>
        <v>-</v>
      </c>
      <c r="AI566" s="168">
        <f t="shared" ca="1" si="134"/>
        <v>0</v>
      </c>
      <c r="AJ566" s="170">
        <f t="shared" ca="1" si="135"/>
        <v>0</v>
      </c>
      <c r="AK566" s="168">
        <f t="shared" ca="1" si="126"/>
        <v>0</v>
      </c>
      <c r="AL566" s="168">
        <f t="shared" ca="1" si="127"/>
        <v>0</v>
      </c>
    </row>
    <row r="567" spans="1:38" ht="27" customHeight="1" x14ac:dyDescent="0.2">
      <c r="A567" s="56">
        <v>552</v>
      </c>
      <c r="B567" s="309" t="str">
        <f t="shared" ca="1" si="121"/>
        <v>A552</v>
      </c>
      <c r="C567" s="309"/>
      <c r="D567" s="57" t="str">
        <f t="shared" ca="1" si="122"/>
        <v/>
      </c>
      <c r="E567" s="59" t="str">
        <f t="shared" ca="1" si="123"/>
        <v/>
      </c>
      <c r="F567" s="215">
        <f ca="1">IF(LEN(B567)&gt;0,'OBRAČUNANA OSNOVNA PLAČA'!L561,"")</f>
        <v>0</v>
      </c>
      <c r="G567" s="60"/>
      <c r="H567" s="60"/>
      <c r="I567" s="60"/>
      <c r="J567" s="60"/>
      <c r="K567" s="60"/>
      <c r="L567" s="229">
        <f t="shared" si="128"/>
        <v>0</v>
      </c>
      <c r="M567" s="230">
        <f t="shared" ca="1" si="136"/>
        <v>0</v>
      </c>
      <c r="N567" s="230">
        <f t="shared" ca="1" si="137"/>
        <v>0</v>
      </c>
      <c r="O567" s="231">
        <f t="shared" ca="1" si="138"/>
        <v>0</v>
      </c>
      <c r="P567" s="232">
        <f t="shared" ca="1" si="139"/>
        <v>0</v>
      </c>
      <c r="Q567" s="233">
        <f t="shared" ca="1" si="129"/>
        <v>0</v>
      </c>
      <c r="R567" s="233">
        <f ca="1">IF(LEN(B567)&gt;0,'11'!R567-'11'!Q567,"")</f>
        <v>0</v>
      </c>
      <c r="S567" s="234"/>
      <c r="T567" s="34"/>
      <c r="U567" s="34"/>
      <c r="V567" s="34"/>
      <c r="W567" s="34"/>
      <c r="X567" s="34"/>
      <c r="Y567" s="34"/>
      <c r="AB567" s="167">
        <f>ROW()</f>
        <v>567</v>
      </c>
      <c r="AC567" s="168">
        <f t="shared" ca="1" si="124"/>
        <v>0</v>
      </c>
      <c r="AD567" s="168">
        <f t="shared" ca="1" si="125"/>
        <v>0</v>
      </c>
      <c r="AE567" s="169" t="str">
        <f t="shared" ca="1" si="130"/>
        <v>-</v>
      </c>
      <c r="AF567" s="168" t="str">
        <f t="shared" ca="1" si="131"/>
        <v>-</v>
      </c>
      <c r="AG567" s="169" t="str">
        <f t="shared" ca="1" si="132"/>
        <v>-</v>
      </c>
      <c r="AH567" s="168" t="str">
        <f t="shared" ca="1" si="133"/>
        <v>-</v>
      </c>
      <c r="AI567" s="168">
        <f t="shared" ca="1" si="134"/>
        <v>0</v>
      </c>
      <c r="AJ567" s="170">
        <f t="shared" ca="1" si="135"/>
        <v>0</v>
      </c>
      <c r="AK567" s="168">
        <f t="shared" ca="1" si="126"/>
        <v>0</v>
      </c>
      <c r="AL567" s="168">
        <f t="shared" ca="1" si="127"/>
        <v>0</v>
      </c>
    </row>
    <row r="568" spans="1:38" ht="27" customHeight="1" x14ac:dyDescent="0.2">
      <c r="A568" s="56">
        <v>553</v>
      </c>
      <c r="B568" s="309" t="str">
        <f t="shared" ca="1" si="121"/>
        <v>A553</v>
      </c>
      <c r="C568" s="309"/>
      <c r="D568" s="57" t="str">
        <f t="shared" ca="1" si="122"/>
        <v/>
      </c>
      <c r="E568" s="59" t="str">
        <f t="shared" ca="1" si="123"/>
        <v/>
      </c>
      <c r="F568" s="215">
        <f ca="1">IF(LEN(B568)&gt;0,'OBRAČUNANA OSNOVNA PLAČA'!L562,"")</f>
        <v>0</v>
      </c>
      <c r="G568" s="60"/>
      <c r="H568" s="60"/>
      <c r="I568" s="60"/>
      <c r="J568" s="60"/>
      <c r="K568" s="60"/>
      <c r="L568" s="229">
        <f t="shared" si="128"/>
        <v>0</v>
      </c>
      <c r="M568" s="230">
        <f t="shared" ca="1" si="136"/>
        <v>0</v>
      </c>
      <c r="N568" s="230">
        <f t="shared" ca="1" si="137"/>
        <v>0</v>
      </c>
      <c r="O568" s="231">
        <f t="shared" ca="1" si="138"/>
        <v>0</v>
      </c>
      <c r="P568" s="232">
        <f t="shared" ca="1" si="139"/>
        <v>0</v>
      </c>
      <c r="Q568" s="233">
        <f t="shared" ca="1" si="129"/>
        <v>0</v>
      </c>
      <c r="R568" s="233">
        <f ca="1">IF(LEN(B568)&gt;0,'11'!R568-'11'!Q568,"")</f>
        <v>0</v>
      </c>
      <c r="S568" s="234"/>
      <c r="T568" s="34"/>
      <c r="U568" s="34"/>
      <c r="V568" s="34"/>
      <c r="W568" s="34"/>
      <c r="X568" s="34"/>
      <c r="Y568" s="34"/>
      <c r="AB568" s="167">
        <f>ROW()</f>
        <v>568</v>
      </c>
      <c r="AC568" s="168">
        <f t="shared" ca="1" si="124"/>
        <v>0</v>
      </c>
      <c r="AD568" s="168">
        <f t="shared" ca="1" si="125"/>
        <v>0</v>
      </c>
      <c r="AE568" s="169" t="str">
        <f t="shared" ca="1" si="130"/>
        <v>-</v>
      </c>
      <c r="AF568" s="168" t="str">
        <f t="shared" ca="1" si="131"/>
        <v>-</v>
      </c>
      <c r="AG568" s="169" t="str">
        <f t="shared" ca="1" si="132"/>
        <v>-</v>
      </c>
      <c r="AH568" s="168" t="str">
        <f t="shared" ca="1" si="133"/>
        <v>-</v>
      </c>
      <c r="AI568" s="168">
        <f t="shared" ca="1" si="134"/>
        <v>0</v>
      </c>
      <c r="AJ568" s="170">
        <f t="shared" ca="1" si="135"/>
        <v>0</v>
      </c>
      <c r="AK568" s="168">
        <f t="shared" ca="1" si="126"/>
        <v>0</v>
      </c>
      <c r="AL568" s="168">
        <f t="shared" ca="1" si="127"/>
        <v>0</v>
      </c>
    </row>
    <row r="569" spans="1:38" ht="27" customHeight="1" x14ac:dyDescent="0.2">
      <c r="A569" s="56">
        <v>554</v>
      </c>
      <c r="B569" s="309" t="str">
        <f t="shared" ca="1" si="121"/>
        <v>A554</v>
      </c>
      <c r="C569" s="309"/>
      <c r="D569" s="57" t="str">
        <f t="shared" ca="1" si="122"/>
        <v/>
      </c>
      <c r="E569" s="59" t="str">
        <f t="shared" ca="1" si="123"/>
        <v/>
      </c>
      <c r="F569" s="215">
        <f ca="1">IF(LEN(B569)&gt;0,'OBRAČUNANA OSNOVNA PLAČA'!L563,"")</f>
        <v>0</v>
      </c>
      <c r="G569" s="60"/>
      <c r="H569" s="60"/>
      <c r="I569" s="60"/>
      <c r="J569" s="60"/>
      <c r="K569" s="60"/>
      <c r="L569" s="229">
        <f t="shared" si="128"/>
        <v>0</v>
      </c>
      <c r="M569" s="230">
        <f t="shared" ca="1" si="136"/>
        <v>0</v>
      </c>
      <c r="N569" s="230">
        <f t="shared" ca="1" si="137"/>
        <v>0</v>
      </c>
      <c r="O569" s="231">
        <f t="shared" ca="1" si="138"/>
        <v>0</v>
      </c>
      <c r="P569" s="232">
        <f t="shared" ca="1" si="139"/>
        <v>0</v>
      </c>
      <c r="Q569" s="233">
        <f t="shared" ca="1" si="129"/>
        <v>0</v>
      </c>
      <c r="R569" s="233">
        <f ca="1">IF(LEN(B569)&gt;0,'11'!R569-'11'!Q569,"")</f>
        <v>0</v>
      </c>
      <c r="S569" s="234"/>
      <c r="T569" s="34"/>
      <c r="U569" s="34"/>
      <c r="V569" s="34"/>
      <c r="W569" s="34"/>
      <c r="X569" s="34"/>
      <c r="Y569" s="34"/>
      <c r="AB569" s="167">
        <f>ROW()</f>
        <v>569</v>
      </c>
      <c r="AC569" s="168">
        <f t="shared" ca="1" si="124"/>
        <v>0</v>
      </c>
      <c r="AD569" s="168">
        <f t="shared" ca="1" si="125"/>
        <v>0</v>
      </c>
      <c r="AE569" s="169" t="str">
        <f t="shared" ca="1" si="130"/>
        <v>-</v>
      </c>
      <c r="AF569" s="168" t="str">
        <f t="shared" ca="1" si="131"/>
        <v>-</v>
      </c>
      <c r="AG569" s="169" t="str">
        <f t="shared" ca="1" si="132"/>
        <v>-</v>
      </c>
      <c r="AH569" s="168" t="str">
        <f t="shared" ca="1" si="133"/>
        <v>-</v>
      </c>
      <c r="AI569" s="168">
        <f t="shared" ca="1" si="134"/>
        <v>0</v>
      </c>
      <c r="AJ569" s="170">
        <f t="shared" ca="1" si="135"/>
        <v>0</v>
      </c>
      <c r="AK569" s="168">
        <f t="shared" ca="1" si="126"/>
        <v>0</v>
      </c>
      <c r="AL569" s="168">
        <f t="shared" ca="1" si="127"/>
        <v>0</v>
      </c>
    </row>
    <row r="570" spans="1:38" ht="27" customHeight="1" x14ac:dyDescent="0.2">
      <c r="A570" s="56">
        <v>555</v>
      </c>
      <c r="B570" s="309" t="str">
        <f t="shared" ca="1" si="121"/>
        <v>A555</v>
      </c>
      <c r="C570" s="309"/>
      <c r="D570" s="57" t="str">
        <f t="shared" ca="1" si="122"/>
        <v/>
      </c>
      <c r="E570" s="59" t="str">
        <f t="shared" ca="1" si="123"/>
        <v/>
      </c>
      <c r="F570" s="215">
        <f ca="1">IF(LEN(B570)&gt;0,'OBRAČUNANA OSNOVNA PLAČA'!L564,"")</f>
        <v>0</v>
      </c>
      <c r="G570" s="60"/>
      <c r="H570" s="60"/>
      <c r="I570" s="60"/>
      <c r="J570" s="60"/>
      <c r="K570" s="60"/>
      <c r="L570" s="229">
        <f t="shared" si="128"/>
        <v>0</v>
      </c>
      <c r="M570" s="230">
        <f t="shared" ca="1" si="136"/>
        <v>0</v>
      </c>
      <c r="N570" s="230">
        <f t="shared" ca="1" si="137"/>
        <v>0</v>
      </c>
      <c r="O570" s="231">
        <f t="shared" ca="1" si="138"/>
        <v>0</v>
      </c>
      <c r="P570" s="232">
        <f t="shared" ca="1" si="139"/>
        <v>0</v>
      </c>
      <c r="Q570" s="233">
        <f t="shared" ca="1" si="129"/>
        <v>0</v>
      </c>
      <c r="R570" s="233">
        <f ca="1">IF(LEN(B570)&gt;0,'11'!R570-'11'!Q570,"")</f>
        <v>0</v>
      </c>
      <c r="S570" s="234"/>
      <c r="T570" s="34"/>
      <c r="U570" s="34"/>
      <c r="V570" s="34"/>
      <c r="W570" s="34"/>
      <c r="X570" s="34"/>
      <c r="Y570" s="34"/>
      <c r="AB570" s="167">
        <f>ROW()</f>
        <v>570</v>
      </c>
      <c r="AC570" s="168">
        <f t="shared" ca="1" si="124"/>
        <v>0</v>
      </c>
      <c r="AD570" s="168">
        <f t="shared" ca="1" si="125"/>
        <v>0</v>
      </c>
      <c r="AE570" s="169" t="str">
        <f t="shared" ca="1" si="130"/>
        <v>-</v>
      </c>
      <c r="AF570" s="168" t="str">
        <f t="shared" ca="1" si="131"/>
        <v>-</v>
      </c>
      <c r="AG570" s="169" t="str">
        <f t="shared" ca="1" si="132"/>
        <v>-</v>
      </c>
      <c r="AH570" s="168" t="str">
        <f t="shared" ca="1" si="133"/>
        <v>-</v>
      </c>
      <c r="AI570" s="168">
        <f t="shared" ca="1" si="134"/>
        <v>0</v>
      </c>
      <c r="AJ570" s="170">
        <f t="shared" ca="1" si="135"/>
        <v>0</v>
      </c>
      <c r="AK570" s="168">
        <f t="shared" ca="1" si="126"/>
        <v>0</v>
      </c>
      <c r="AL570" s="168">
        <f t="shared" ca="1" si="127"/>
        <v>0</v>
      </c>
    </row>
    <row r="571" spans="1:38" ht="27" customHeight="1" x14ac:dyDescent="0.2">
      <c r="A571" s="56">
        <v>556</v>
      </c>
      <c r="B571" s="309" t="str">
        <f t="shared" ca="1" si="121"/>
        <v>A556</v>
      </c>
      <c r="C571" s="309"/>
      <c r="D571" s="57" t="str">
        <f t="shared" ca="1" si="122"/>
        <v/>
      </c>
      <c r="E571" s="59" t="str">
        <f t="shared" ca="1" si="123"/>
        <v/>
      </c>
      <c r="F571" s="215">
        <f ca="1">IF(LEN(B571)&gt;0,'OBRAČUNANA OSNOVNA PLAČA'!L565,"")</f>
        <v>0</v>
      </c>
      <c r="G571" s="60"/>
      <c r="H571" s="60"/>
      <c r="I571" s="60"/>
      <c r="J571" s="60"/>
      <c r="K571" s="60"/>
      <c r="L571" s="229">
        <f t="shared" si="128"/>
        <v>0</v>
      </c>
      <c r="M571" s="230">
        <f t="shared" ca="1" si="136"/>
        <v>0</v>
      </c>
      <c r="N571" s="230">
        <f t="shared" ca="1" si="137"/>
        <v>0</v>
      </c>
      <c r="O571" s="231">
        <f t="shared" ca="1" si="138"/>
        <v>0</v>
      </c>
      <c r="P571" s="232">
        <f t="shared" ca="1" si="139"/>
        <v>0</v>
      </c>
      <c r="Q571" s="233">
        <f t="shared" ca="1" si="129"/>
        <v>0</v>
      </c>
      <c r="R571" s="233">
        <f ca="1">IF(LEN(B571)&gt;0,'11'!R571-'11'!Q571,"")</f>
        <v>0</v>
      </c>
      <c r="S571" s="234"/>
      <c r="T571" s="34"/>
      <c r="U571" s="34"/>
      <c r="V571" s="34"/>
      <c r="W571" s="34"/>
      <c r="X571" s="34"/>
      <c r="Y571" s="34"/>
      <c r="AB571" s="167">
        <f>ROW()</f>
        <v>571</v>
      </c>
      <c r="AC571" s="168">
        <f t="shared" ca="1" si="124"/>
        <v>0</v>
      </c>
      <c r="AD571" s="168">
        <f t="shared" ca="1" si="125"/>
        <v>0</v>
      </c>
      <c r="AE571" s="169" t="str">
        <f t="shared" ca="1" si="130"/>
        <v>-</v>
      </c>
      <c r="AF571" s="168" t="str">
        <f t="shared" ca="1" si="131"/>
        <v>-</v>
      </c>
      <c r="AG571" s="169" t="str">
        <f t="shared" ca="1" si="132"/>
        <v>-</v>
      </c>
      <c r="AH571" s="168" t="str">
        <f t="shared" ca="1" si="133"/>
        <v>-</v>
      </c>
      <c r="AI571" s="168">
        <f t="shared" ca="1" si="134"/>
        <v>0</v>
      </c>
      <c r="AJ571" s="170">
        <f t="shared" ca="1" si="135"/>
        <v>0</v>
      </c>
      <c r="AK571" s="168">
        <f t="shared" ca="1" si="126"/>
        <v>0</v>
      </c>
      <c r="AL571" s="168">
        <f t="shared" ca="1" si="127"/>
        <v>0</v>
      </c>
    </row>
    <row r="572" spans="1:38" ht="27" customHeight="1" x14ac:dyDescent="0.2">
      <c r="A572" s="56">
        <v>557</v>
      </c>
      <c r="B572" s="309" t="str">
        <f t="shared" ca="1" si="121"/>
        <v>A557</v>
      </c>
      <c r="C572" s="309"/>
      <c r="D572" s="57" t="str">
        <f t="shared" ca="1" si="122"/>
        <v/>
      </c>
      <c r="E572" s="59" t="str">
        <f t="shared" ca="1" si="123"/>
        <v/>
      </c>
      <c r="F572" s="215">
        <f ca="1">IF(LEN(B572)&gt;0,'OBRAČUNANA OSNOVNA PLAČA'!L566,"")</f>
        <v>0</v>
      </c>
      <c r="G572" s="60"/>
      <c r="H572" s="60"/>
      <c r="I572" s="60"/>
      <c r="J572" s="60"/>
      <c r="K572" s="60"/>
      <c r="L572" s="229">
        <f t="shared" si="128"/>
        <v>0</v>
      </c>
      <c r="M572" s="230">
        <f t="shared" ca="1" si="136"/>
        <v>0</v>
      </c>
      <c r="N572" s="230">
        <f t="shared" ca="1" si="137"/>
        <v>0</v>
      </c>
      <c r="O572" s="231">
        <f t="shared" ca="1" si="138"/>
        <v>0</v>
      </c>
      <c r="P572" s="232">
        <f t="shared" ca="1" si="139"/>
        <v>0</v>
      </c>
      <c r="Q572" s="233">
        <f t="shared" ca="1" si="129"/>
        <v>0</v>
      </c>
      <c r="R572" s="233">
        <f ca="1">IF(LEN(B572)&gt;0,'11'!R572-'11'!Q572,"")</f>
        <v>0</v>
      </c>
      <c r="S572" s="234"/>
      <c r="T572" s="34"/>
      <c r="U572" s="34"/>
      <c r="V572" s="34"/>
      <c r="W572" s="34"/>
      <c r="X572" s="34"/>
      <c r="Y572" s="34"/>
      <c r="AB572" s="167">
        <f>ROW()</f>
        <v>572</v>
      </c>
      <c r="AC572" s="168">
        <f t="shared" ca="1" si="124"/>
        <v>0</v>
      </c>
      <c r="AD572" s="168">
        <f t="shared" ca="1" si="125"/>
        <v>0</v>
      </c>
      <c r="AE572" s="169" t="str">
        <f t="shared" ca="1" si="130"/>
        <v>-</v>
      </c>
      <c r="AF572" s="168" t="str">
        <f t="shared" ca="1" si="131"/>
        <v>-</v>
      </c>
      <c r="AG572" s="169" t="str">
        <f t="shared" ca="1" si="132"/>
        <v>-</v>
      </c>
      <c r="AH572" s="168" t="str">
        <f t="shared" ca="1" si="133"/>
        <v>-</v>
      </c>
      <c r="AI572" s="168">
        <f t="shared" ca="1" si="134"/>
        <v>0</v>
      </c>
      <c r="AJ572" s="170">
        <f t="shared" ca="1" si="135"/>
        <v>0</v>
      </c>
      <c r="AK572" s="168">
        <f t="shared" ca="1" si="126"/>
        <v>0</v>
      </c>
      <c r="AL572" s="168">
        <f t="shared" ca="1" si="127"/>
        <v>0</v>
      </c>
    </row>
    <row r="573" spans="1:38" ht="27" customHeight="1" x14ac:dyDescent="0.2">
      <c r="A573" s="56">
        <v>558</v>
      </c>
      <c r="B573" s="309" t="str">
        <f t="shared" ca="1" si="121"/>
        <v>A558</v>
      </c>
      <c r="C573" s="309"/>
      <c r="D573" s="57" t="str">
        <f t="shared" ca="1" si="122"/>
        <v/>
      </c>
      <c r="E573" s="59" t="str">
        <f t="shared" ca="1" si="123"/>
        <v/>
      </c>
      <c r="F573" s="215">
        <f ca="1">IF(LEN(B573)&gt;0,'OBRAČUNANA OSNOVNA PLAČA'!L567,"")</f>
        <v>0</v>
      </c>
      <c r="G573" s="60"/>
      <c r="H573" s="60"/>
      <c r="I573" s="60"/>
      <c r="J573" s="60"/>
      <c r="K573" s="60"/>
      <c r="L573" s="229">
        <f t="shared" si="128"/>
        <v>0</v>
      </c>
      <c r="M573" s="230">
        <f t="shared" ca="1" si="136"/>
        <v>0</v>
      </c>
      <c r="N573" s="230">
        <f t="shared" ca="1" si="137"/>
        <v>0</v>
      </c>
      <c r="O573" s="231">
        <f t="shared" ca="1" si="138"/>
        <v>0</v>
      </c>
      <c r="P573" s="232">
        <f t="shared" ca="1" si="139"/>
        <v>0</v>
      </c>
      <c r="Q573" s="233">
        <f t="shared" ca="1" si="129"/>
        <v>0</v>
      </c>
      <c r="R573" s="233">
        <f ca="1">IF(LEN(B573)&gt;0,'11'!R573-'11'!Q573,"")</f>
        <v>0</v>
      </c>
      <c r="S573" s="234"/>
      <c r="T573" s="34"/>
      <c r="U573" s="34"/>
      <c r="V573" s="34"/>
      <c r="W573" s="34"/>
      <c r="X573" s="34"/>
      <c r="Y573" s="34"/>
      <c r="AB573" s="167">
        <f>ROW()</f>
        <v>573</v>
      </c>
      <c r="AC573" s="168">
        <f t="shared" ca="1" si="124"/>
        <v>0</v>
      </c>
      <c r="AD573" s="168">
        <f t="shared" ca="1" si="125"/>
        <v>0</v>
      </c>
      <c r="AE573" s="169" t="str">
        <f t="shared" ca="1" si="130"/>
        <v>-</v>
      </c>
      <c r="AF573" s="168" t="str">
        <f t="shared" ca="1" si="131"/>
        <v>-</v>
      </c>
      <c r="AG573" s="169" t="str">
        <f t="shared" ca="1" si="132"/>
        <v>-</v>
      </c>
      <c r="AH573" s="168" t="str">
        <f t="shared" ca="1" si="133"/>
        <v>-</v>
      </c>
      <c r="AI573" s="168">
        <f t="shared" ca="1" si="134"/>
        <v>0</v>
      </c>
      <c r="AJ573" s="170">
        <f t="shared" ca="1" si="135"/>
        <v>0</v>
      </c>
      <c r="AK573" s="168">
        <f t="shared" ca="1" si="126"/>
        <v>0</v>
      </c>
      <c r="AL573" s="168">
        <f t="shared" ca="1" si="127"/>
        <v>0</v>
      </c>
    </row>
    <row r="574" spans="1:38" ht="27" customHeight="1" x14ac:dyDescent="0.2">
      <c r="A574" s="56">
        <v>559</v>
      </c>
      <c r="B574" s="309" t="str">
        <f t="shared" ca="1" si="121"/>
        <v>A559</v>
      </c>
      <c r="C574" s="309"/>
      <c r="D574" s="57" t="str">
        <f t="shared" ca="1" si="122"/>
        <v/>
      </c>
      <c r="E574" s="59" t="str">
        <f t="shared" ca="1" si="123"/>
        <v/>
      </c>
      <c r="F574" s="215">
        <f ca="1">IF(LEN(B574)&gt;0,'OBRAČUNANA OSNOVNA PLAČA'!L568,"")</f>
        <v>0</v>
      </c>
      <c r="G574" s="60"/>
      <c r="H574" s="60"/>
      <c r="I574" s="60"/>
      <c r="J574" s="60"/>
      <c r="K574" s="60"/>
      <c r="L574" s="229">
        <f t="shared" si="128"/>
        <v>0</v>
      </c>
      <c r="M574" s="230">
        <f t="shared" ca="1" si="136"/>
        <v>0</v>
      </c>
      <c r="N574" s="230">
        <f t="shared" ca="1" si="137"/>
        <v>0</v>
      </c>
      <c r="O574" s="231">
        <f t="shared" ca="1" si="138"/>
        <v>0</v>
      </c>
      <c r="P574" s="232">
        <f t="shared" ca="1" si="139"/>
        <v>0</v>
      </c>
      <c r="Q574" s="233">
        <f t="shared" ca="1" si="129"/>
        <v>0</v>
      </c>
      <c r="R574" s="233">
        <f ca="1">IF(LEN(B574)&gt;0,'11'!R574-'11'!Q574,"")</f>
        <v>0</v>
      </c>
      <c r="S574" s="234"/>
      <c r="T574" s="34"/>
      <c r="U574" s="34"/>
      <c r="V574" s="34"/>
      <c r="W574" s="34"/>
      <c r="X574" s="34"/>
      <c r="Y574" s="34"/>
      <c r="AB574" s="167">
        <f>ROW()</f>
        <v>574</v>
      </c>
      <c r="AC574" s="168">
        <f t="shared" ca="1" si="124"/>
        <v>0</v>
      </c>
      <c r="AD574" s="168">
        <f t="shared" ca="1" si="125"/>
        <v>0</v>
      </c>
      <c r="AE574" s="169" t="str">
        <f t="shared" ca="1" si="130"/>
        <v>-</v>
      </c>
      <c r="AF574" s="168" t="str">
        <f t="shared" ca="1" si="131"/>
        <v>-</v>
      </c>
      <c r="AG574" s="169" t="str">
        <f t="shared" ca="1" si="132"/>
        <v>-</v>
      </c>
      <c r="AH574" s="168" t="str">
        <f t="shared" ca="1" si="133"/>
        <v>-</v>
      </c>
      <c r="AI574" s="168">
        <f t="shared" ca="1" si="134"/>
        <v>0</v>
      </c>
      <c r="AJ574" s="170">
        <f t="shared" ca="1" si="135"/>
        <v>0</v>
      </c>
      <c r="AK574" s="168">
        <f t="shared" ca="1" si="126"/>
        <v>0</v>
      </c>
      <c r="AL574" s="168">
        <f t="shared" ca="1" si="127"/>
        <v>0</v>
      </c>
    </row>
    <row r="575" spans="1:38" ht="27" customHeight="1" x14ac:dyDescent="0.2">
      <c r="A575" s="56">
        <v>560</v>
      </c>
      <c r="B575" s="309" t="str">
        <f t="shared" ca="1" si="121"/>
        <v>A560</v>
      </c>
      <c r="C575" s="309"/>
      <c r="D575" s="57" t="str">
        <f t="shared" ca="1" si="122"/>
        <v/>
      </c>
      <c r="E575" s="59" t="str">
        <f t="shared" ca="1" si="123"/>
        <v/>
      </c>
      <c r="F575" s="215">
        <f ca="1">IF(LEN(B575)&gt;0,'OBRAČUNANA OSNOVNA PLAČA'!L569,"")</f>
        <v>0</v>
      </c>
      <c r="G575" s="60"/>
      <c r="H575" s="60"/>
      <c r="I575" s="60"/>
      <c r="J575" s="60"/>
      <c r="K575" s="60"/>
      <c r="L575" s="229">
        <f t="shared" si="128"/>
        <v>0</v>
      </c>
      <c r="M575" s="230">
        <f t="shared" ca="1" si="136"/>
        <v>0</v>
      </c>
      <c r="N575" s="230">
        <f t="shared" ca="1" si="137"/>
        <v>0</v>
      </c>
      <c r="O575" s="231">
        <f t="shared" ca="1" si="138"/>
        <v>0</v>
      </c>
      <c r="P575" s="232">
        <f t="shared" ca="1" si="139"/>
        <v>0</v>
      </c>
      <c r="Q575" s="233">
        <f t="shared" ca="1" si="129"/>
        <v>0</v>
      </c>
      <c r="R575" s="233">
        <f ca="1">IF(LEN(B575)&gt;0,'11'!R575-'11'!Q575,"")</f>
        <v>0</v>
      </c>
      <c r="S575" s="234"/>
      <c r="T575" s="34"/>
      <c r="U575" s="34"/>
      <c r="V575" s="34"/>
      <c r="W575" s="34"/>
      <c r="X575" s="34"/>
      <c r="Y575" s="34"/>
      <c r="AB575" s="167">
        <f>ROW()</f>
        <v>575</v>
      </c>
      <c r="AC575" s="168">
        <f t="shared" ca="1" si="124"/>
        <v>0</v>
      </c>
      <c r="AD575" s="168">
        <f t="shared" ca="1" si="125"/>
        <v>0</v>
      </c>
      <c r="AE575" s="169" t="str">
        <f t="shared" ca="1" si="130"/>
        <v>-</v>
      </c>
      <c r="AF575" s="168" t="str">
        <f t="shared" ca="1" si="131"/>
        <v>-</v>
      </c>
      <c r="AG575" s="169" t="str">
        <f t="shared" ca="1" si="132"/>
        <v>-</v>
      </c>
      <c r="AH575" s="168" t="str">
        <f t="shared" ca="1" si="133"/>
        <v>-</v>
      </c>
      <c r="AI575" s="168">
        <f t="shared" ca="1" si="134"/>
        <v>0</v>
      </c>
      <c r="AJ575" s="170">
        <f t="shared" ca="1" si="135"/>
        <v>0</v>
      </c>
      <c r="AK575" s="168">
        <f t="shared" ca="1" si="126"/>
        <v>0</v>
      </c>
      <c r="AL575" s="168">
        <f t="shared" ca="1" si="127"/>
        <v>0</v>
      </c>
    </row>
    <row r="576" spans="1:38" ht="27" customHeight="1" x14ac:dyDescent="0.2">
      <c r="A576" s="56">
        <v>561</v>
      </c>
      <c r="B576" s="309" t="str">
        <f t="shared" ca="1" si="121"/>
        <v>A561</v>
      </c>
      <c r="C576" s="309"/>
      <c r="D576" s="57" t="str">
        <f t="shared" ca="1" si="122"/>
        <v/>
      </c>
      <c r="E576" s="59" t="str">
        <f t="shared" ca="1" si="123"/>
        <v/>
      </c>
      <c r="F576" s="215">
        <f ca="1">IF(LEN(B576)&gt;0,'OBRAČUNANA OSNOVNA PLAČA'!L570,"")</f>
        <v>0</v>
      </c>
      <c r="G576" s="60"/>
      <c r="H576" s="60"/>
      <c r="I576" s="60"/>
      <c r="J576" s="60"/>
      <c r="K576" s="60"/>
      <c r="L576" s="229">
        <f t="shared" si="128"/>
        <v>0</v>
      </c>
      <c r="M576" s="230">
        <f t="shared" ca="1" si="136"/>
        <v>0</v>
      </c>
      <c r="N576" s="230">
        <f t="shared" ca="1" si="137"/>
        <v>0</v>
      </c>
      <c r="O576" s="231">
        <f t="shared" ca="1" si="138"/>
        <v>0</v>
      </c>
      <c r="P576" s="232">
        <f t="shared" ca="1" si="139"/>
        <v>0</v>
      </c>
      <c r="Q576" s="233">
        <f t="shared" ca="1" si="129"/>
        <v>0</v>
      </c>
      <c r="R576" s="233">
        <f ca="1">IF(LEN(B576)&gt;0,'11'!R576-'11'!Q576,"")</f>
        <v>0</v>
      </c>
      <c r="S576" s="234"/>
      <c r="T576" s="34"/>
      <c r="U576" s="34"/>
      <c r="V576" s="34"/>
      <c r="W576" s="34"/>
      <c r="X576" s="34"/>
      <c r="Y576" s="34"/>
      <c r="AB576" s="167">
        <f>ROW()</f>
        <v>576</v>
      </c>
      <c r="AC576" s="168">
        <f t="shared" ca="1" si="124"/>
        <v>0</v>
      </c>
      <c r="AD576" s="168">
        <f t="shared" ca="1" si="125"/>
        <v>0</v>
      </c>
      <c r="AE576" s="169" t="str">
        <f t="shared" ca="1" si="130"/>
        <v>-</v>
      </c>
      <c r="AF576" s="168" t="str">
        <f t="shared" ca="1" si="131"/>
        <v>-</v>
      </c>
      <c r="AG576" s="169" t="str">
        <f t="shared" ca="1" si="132"/>
        <v>-</v>
      </c>
      <c r="AH576" s="168" t="str">
        <f t="shared" ca="1" si="133"/>
        <v>-</v>
      </c>
      <c r="AI576" s="168">
        <f t="shared" ca="1" si="134"/>
        <v>0</v>
      </c>
      <c r="AJ576" s="170">
        <f t="shared" ca="1" si="135"/>
        <v>0</v>
      </c>
      <c r="AK576" s="168">
        <f t="shared" ca="1" si="126"/>
        <v>0</v>
      </c>
      <c r="AL576" s="168">
        <f t="shared" ca="1" si="127"/>
        <v>0</v>
      </c>
    </row>
    <row r="577" spans="1:38" ht="27" customHeight="1" x14ac:dyDescent="0.2">
      <c r="A577" s="56">
        <v>562</v>
      </c>
      <c r="B577" s="309" t="str">
        <f t="shared" ca="1" si="121"/>
        <v>A562</v>
      </c>
      <c r="C577" s="309"/>
      <c r="D577" s="57" t="str">
        <f t="shared" ca="1" si="122"/>
        <v/>
      </c>
      <c r="E577" s="59" t="str">
        <f t="shared" ca="1" si="123"/>
        <v/>
      </c>
      <c r="F577" s="215">
        <f ca="1">IF(LEN(B577)&gt;0,'OBRAČUNANA OSNOVNA PLAČA'!L571,"")</f>
        <v>0</v>
      </c>
      <c r="G577" s="60"/>
      <c r="H577" s="60"/>
      <c r="I577" s="60"/>
      <c r="J577" s="60"/>
      <c r="K577" s="60"/>
      <c r="L577" s="229">
        <f t="shared" si="128"/>
        <v>0</v>
      </c>
      <c r="M577" s="230">
        <f t="shared" ca="1" si="136"/>
        <v>0</v>
      </c>
      <c r="N577" s="230">
        <f t="shared" ca="1" si="137"/>
        <v>0</v>
      </c>
      <c r="O577" s="231">
        <f t="shared" ca="1" si="138"/>
        <v>0</v>
      </c>
      <c r="P577" s="232">
        <f t="shared" ca="1" si="139"/>
        <v>0</v>
      </c>
      <c r="Q577" s="233">
        <f t="shared" ca="1" si="129"/>
        <v>0</v>
      </c>
      <c r="R577" s="233">
        <f ca="1">IF(LEN(B577)&gt;0,'11'!R577-'11'!Q577,"")</f>
        <v>0</v>
      </c>
      <c r="S577" s="234"/>
      <c r="T577" s="34"/>
      <c r="U577" s="34"/>
      <c r="V577" s="34"/>
      <c r="W577" s="34"/>
      <c r="X577" s="34"/>
      <c r="Y577" s="34"/>
      <c r="AB577" s="167">
        <f>ROW()</f>
        <v>577</v>
      </c>
      <c r="AC577" s="168">
        <f t="shared" ca="1" si="124"/>
        <v>0</v>
      </c>
      <c r="AD577" s="168">
        <f t="shared" ca="1" si="125"/>
        <v>0</v>
      </c>
      <c r="AE577" s="169" t="str">
        <f t="shared" ca="1" si="130"/>
        <v>-</v>
      </c>
      <c r="AF577" s="168" t="str">
        <f t="shared" ca="1" si="131"/>
        <v>-</v>
      </c>
      <c r="AG577" s="169" t="str">
        <f t="shared" ca="1" si="132"/>
        <v>-</v>
      </c>
      <c r="AH577" s="168" t="str">
        <f t="shared" ca="1" si="133"/>
        <v>-</v>
      </c>
      <c r="AI577" s="168">
        <f t="shared" ca="1" si="134"/>
        <v>0</v>
      </c>
      <c r="AJ577" s="170">
        <f t="shared" ca="1" si="135"/>
        <v>0</v>
      </c>
      <c r="AK577" s="168">
        <f t="shared" ca="1" si="126"/>
        <v>0</v>
      </c>
      <c r="AL577" s="168">
        <f t="shared" ca="1" si="127"/>
        <v>0</v>
      </c>
    </row>
    <row r="578" spans="1:38" ht="27" customHeight="1" x14ac:dyDescent="0.2">
      <c r="A578" s="56">
        <v>563</v>
      </c>
      <c r="B578" s="309" t="str">
        <f t="shared" ca="1" si="121"/>
        <v>A563</v>
      </c>
      <c r="C578" s="309"/>
      <c r="D578" s="57" t="str">
        <f t="shared" ca="1" si="122"/>
        <v/>
      </c>
      <c r="E578" s="59" t="str">
        <f t="shared" ca="1" si="123"/>
        <v/>
      </c>
      <c r="F578" s="215">
        <f ca="1">IF(LEN(B578)&gt;0,'OBRAČUNANA OSNOVNA PLAČA'!L572,"")</f>
        <v>0</v>
      </c>
      <c r="G578" s="60"/>
      <c r="H578" s="60"/>
      <c r="I578" s="60"/>
      <c r="J578" s="60"/>
      <c r="K578" s="60"/>
      <c r="L578" s="229">
        <f t="shared" si="128"/>
        <v>0</v>
      </c>
      <c r="M578" s="230">
        <f t="shared" ca="1" si="136"/>
        <v>0</v>
      </c>
      <c r="N578" s="230">
        <f t="shared" ca="1" si="137"/>
        <v>0</v>
      </c>
      <c r="O578" s="231">
        <f t="shared" ca="1" si="138"/>
        <v>0</v>
      </c>
      <c r="P578" s="232">
        <f t="shared" ca="1" si="139"/>
        <v>0</v>
      </c>
      <c r="Q578" s="233">
        <f t="shared" ca="1" si="129"/>
        <v>0</v>
      </c>
      <c r="R578" s="233">
        <f ca="1">IF(LEN(B578)&gt;0,'11'!R578-'11'!Q578,"")</f>
        <v>0</v>
      </c>
      <c r="S578" s="234"/>
      <c r="T578" s="34"/>
      <c r="U578" s="34"/>
      <c r="V578" s="34"/>
      <c r="W578" s="34"/>
      <c r="X578" s="34"/>
      <c r="Y578" s="34"/>
      <c r="AB578" s="167">
        <f>ROW()</f>
        <v>578</v>
      </c>
      <c r="AC578" s="168">
        <f t="shared" ca="1" si="124"/>
        <v>0</v>
      </c>
      <c r="AD578" s="168">
        <f t="shared" ca="1" si="125"/>
        <v>0</v>
      </c>
      <c r="AE578" s="169" t="str">
        <f t="shared" ca="1" si="130"/>
        <v>-</v>
      </c>
      <c r="AF578" s="168" t="str">
        <f t="shared" ca="1" si="131"/>
        <v>-</v>
      </c>
      <c r="AG578" s="169" t="str">
        <f t="shared" ca="1" si="132"/>
        <v>-</v>
      </c>
      <c r="AH578" s="168" t="str">
        <f t="shared" ca="1" si="133"/>
        <v>-</v>
      </c>
      <c r="AI578" s="168">
        <f t="shared" ca="1" si="134"/>
        <v>0</v>
      </c>
      <c r="AJ578" s="170">
        <f t="shared" ca="1" si="135"/>
        <v>0</v>
      </c>
      <c r="AK578" s="168">
        <f t="shared" ca="1" si="126"/>
        <v>0</v>
      </c>
      <c r="AL578" s="168">
        <f t="shared" ca="1" si="127"/>
        <v>0</v>
      </c>
    </row>
    <row r="579" spans="1:38" ht="27" customHeight="1" x14ac:dyDescent="0.2">
      <c r="A579" s="56">
        <v>564</v>
      </c>
      <c r="B579" s="309" t="str">
        <f t="shared" ca="1" si="121"/>
        <v>A564</v>
      </c>
      <c r="C579" s="309"/>
      <c r="D579" s="57" t="str">
        <f t="shared" ca="1" si="122"/>
        <v/>
      </c>
      <c r="E579" s="59" t="str">
        <f t="shared" ca="1" si="123"/>
        <v/>
      </c>
      <c r="F579" s="215">
        <f ca="1">IF(LEN(B579)&gt;0,'OBRAČUNANA OSNOVNA PLAČA'!L573,"")</f>
        <v>0</v>
      </c>
      <c r="G579" s="60"/>
      <c r="H579" s="60"/>
      <c r="I579" s="60"/>
      <c r="J579" s="60"/>
      <c r="K579" s="60"/>
      <c r="L579" s="229">
        <f t="shared" si="128"/>
        <v>0</v>
      </c>
      <c r="M579" s="230">
        <f t="shared" ca="1" si="136"/>
        <v>0</v>
      </c>
      <c r="N579" s="230">
        <f t="shared" ca="1" si="137"/>
        <v>0</v>
      </c>
      <c r="O579" s="231">
        <f t="shared" ca="1" si="138"/>
        <v>0</v>
      </c>
      <c r="P579" s="232">
        <f t="shared" ca="1" si="139"/>
        <v>0</v>
      </c>
      <c r="Q579" s="233">
        <f t="shared" ca="1" si="129"/>
        <v>0</v>
      </c>
      <c r="R579" s="233">
        <f ca="1">IF(LEN(B579)&gt;0,'11'!R579-'11'!Q579,"")</f>
        <v>0</v>
      </c>
      <c r="S579" s="234"/>
      <c r="T579" s="34"/>
      <c r="U579" s="34"/>
      <c r="V579" s="34"/>
      <c r="W579" s="34"/>
      <c r="X579" s="34"/>
      <c r="Y579" s="34"/>
      <c r="AB579" s="167">
        <f>ROW()</f>
        <v>579</v>
      </c>
      <c r="AC579" s="168">
        <f t="shared" ca="1" si="124"/>
        <v>0</v>
      </c>
      <c r="AD579" s="168">
        <f t="shared" ca="1" si="125"/>
        <v>0</v>
      </c>
      <c r="AE579" s="169" t="str">
        <f t="shared" ca="1" si="130"/>
        <v>-</v>
      </c>
      <c r="AF579" s="168" t="str">
        <f t="shared" ca="1" si="131"/>
        <v>-</v>
      </c>
      <c r="AG579" s="169" t="str">
        <f t="shared" ca="1" si="132"/>
        <v>-</v>
      </c>
      <c r="AH579" s="168" t="str">
        <f t="shared" ca="1" si="133"/>
        <v>-</v>
      </c>
      <c r="AI579" s="168">
        <f t="shared" ca="1" si="134"/>
        <v>0</v>
      </c>
      <c r="AJ579" s="170">
        <f t="shared" ca="1" si="135"/>
        <v>0</v>
      </c>
      <c r="AK579" s="168">
        <f t="shared" ca="1" si="126"/>
        <v>0</v>
      </c>
      <c r="AL579" s="168">
        <f t="shared" ca="1" si="127"/>
        <v>0</v>
      </c>
    </row>
    <row r="580" spans="1:38" ht="27" customHeight="1" x14ac:dyDescent="0.2">
      <c r="A580" s="56">
        <v>565</v>
      </c>
      <c r="B580" s="309" t="str">
        <f t="shared" ca="1" si="121"/>
        <v>A565</v>
      </c>
      <c r="C580" s="309"/>
      <c r="D580" s="57" t="str">
        <f t="shared" ca="1" si="122"/>
        <v/>
      </c>
      <c r="E580" s="59" t="str">
        <f t="shared" ca="1" si="123"/>
        <v/>
      </c>
      <c r="F580" s="215">
        <f ca="1">IF(LEN(B580)&gt;0,'OBRAČUNANA OSNOVNA PLAČA'!L574,"")</f>
        <v>0</v>
      </c>
      <c r="G580" s="60"/>
      <c r="H580" s="60"/>
      <c r="I580" s="60"/>
      <c r="J580" s="60"/>
      <c r="K580" s="60"/>
      <c r="L580" s="229">
        <f t="shared" si="128"/>
        <v>0</v>
      </c>
      <c r="M580" s="230">
        <f t="shared" ca="1" si="136"/>
        <v>0</v>
      </c>
      <c r="N580" s="230">
        <f t="shared" ca="1" si="137"/>
        <v>0</v>
      </c>
      <c r="O580" s="231">
        <f t="shared" ca="1" si="138"/>
        <v>0</v>
      </c>
      <c r="P580" s="232">
        <f t="shared" ca="1" si="139"/>
        <v>0</v>
      </c>
      <c r="Q580" s="233">
        <f t="shared" ca="1" si="129"/>
        <v>0</v>
      </c>
      <c r="R580" s="233">
        <f ca="1">IF(LEN(B580)&gt;0,'11'!R580-'11'!Q580,"")</f>
        <v>0</v>
      </c>
      <c r="S580" s="234"/>
      <c r="T580" s="34"/>
      <c r="U580" s="34"/>
      <c r="V580" s="34"/>
      <c r="W580" s="34"/>
      <c r="X580" s="34"/>
      <c r="Y580" s="34"/>
      <c r="AB580" s="167">
        <f>ROW()</f>
        <v>580</v>
      </c>
      <c r="AC580" s="168">
        <f t="shared" ca="1" si="124"/>
        <v>0</v>
      </c>
      <c r="AD580" s="168">
        <f t="shared" ca="1" si="125"/>
        <v>0</v>
      </c>
      <c r="AE580" s="169" t="str">
        <f t="shared" ca="1" si="130"/>
        <v>-</v>
      </c>
      <c r="AF580" s="168" t="str">
        <f t="shared" ca="1" si="131"/>
        <v>-</v>
      </c>
      <c r="AG580" s="169" t="str">
        <f t="shared" ca="1" si="132"/>
        <v>-</v>
      </c>
      <c r="AH580" s="168" t="str">
        <f t="shared" ca="1" si="133"/>
        <v>-</v>
      </c>
      <c r="AI580" s="168">
        <f t="shared" ca="1" si="134"/>
        <v>0</v>
      </c>
      <c r="AJ580" s="170">
        <f t="shared" ca="1" si="135"/>
        <v>0</v>
      </c>
      <c r="AK580" s="168">
        <f t="shared" ca="1" si="126"/>
        <v>0</v>
      </c>
      <c r="AL580" s="168">
        <f t="shared" ca="1" si="127"/>
        <v>0</v>
      </c>
    </row>
    <row r="581" spans="1:38" ht="27" customHeight="1" x14ac:dyDescent="0.2">
      <c r="A581" s="56">
        <v>566</v>
      </c>
      <c r="B581" s="309" t="str">
        <f t="shared" ca="1" si="121"/>
        <v>A566</v>
      </c>
      <c r="C581" s="309"/>
      <c r="D581" s="57" t="str">
        <f t="shared" ca="1" si="122"/>
        <v/>
      </c>
      <c r="E581" s="59" t="str">
        <f t="shared" ca="1" si="123"/>
        <v/>
      </c>
      <c r="F581" s="215">
        <f ca="1">IF(LEN(B581)&gt;0,'OBRAČUNANA OSNOVNA PLAČA'!L575,"")</f>
        <v>0</v>
      </c>
      <c r="G581" s="60"/>
      <c r="H581" s="60"/>
      <c r="I581" s="60"/>
      <c r="J581" s="60"/>
      <c r="K581" s="60"/>
      <c r="L581" s="229">
        <f t="shared" si="128"/>
        <v>0</v>
      </c>
      <c r="M581" s="230">
        <f t="shared" ca="1" si="136"/>
        <v>0</v>
      </c>
      <c r="N581" s="230">
        <f t="shared" ca="1" si="137"/>
        <v>0</v>
      </c>
      <c r="O581" s="231">
        <f t="shared" ca="1" si="138"/>
        <v>0</v>
      </c>
      <c r="P581" s="232">
        <f t="shared" ca="1" si="139"/>
        <v>0</v>
      </c>
      <c r="Q581" s="233">
        <f t="shared" ca="1" si="129"/>
        <v>0</v>
      </c>
      <c r="R581" s="233">
        <f ca="1">IF(LEN(B581)&gt;0,'11'!R581-'11'!Q581,"")</f>
        <v>0</v>
      </c>
      <c r="S581" s="234"/>
      <c r="T581" s="34"/>
      <c r="U581" s="34"/>
      <c r="V581" s="34"/>
      <c r="W581" s="34"/>
      <c r="X581" s="34"/>
      <c r="Y581" s="34"/>
      <c r="AB581" s="167">
        <f>ROW()</f>
        <v>581</v>
      </c>
      <c r="AC581" s="168">
        <f t="shared" ca="1" si="124"/>
        <v>0</v>
      </c>
      <c r="AD581" s="168">
        <f t="shared" ca="1" si="125"/>
        <v>0</v>
      </c>
      <c r="AE581" s="169" t="str">
        <f t="shared" ca="1" si="130"/>
        <v>-</v>
      </c>
      <c r="AF581" s="168" t="str">
        <f t="shared" ca="1" si="131"/>
        <v>-</v>
      </c>
      <c r="AG581" s="169" t="str">
        <f t="shared" ca="1" si="132"/>
        <v>-</v>
      </c>
      <c r="AH581" s="168" t="str">
        <f t="shared" ca="1" si="133"/>
        <v>-</v>
      </c>
      <c r="AI581" s="168">
        <f t="shared" ca="1" si="134"/>
        <v>0</v>
      </c>
      <c r="AJ581" s="170">
        <f t="shared" ca="1" si="135"/>
        <v>0</v>
      </c>
      <c r="AK581" s="168">
        <f t="shared" ca="1" si="126"/>
        <v>0</v>
      </c>
      <c r="AL581" s="168">
        <f t="shared" ca="1" si="127"/>
        <v>0</v>
      </c>
    </row>
    <row r="582" spans="1:38" ht="27" customHeight="1" x14ac:dyDescent="0.2">
      <c r="A582" s="56">
        <v>567</v>
      </c>
      <c r="B582" s="309" t="str">
        <f t="shared" ca="1" si="121"/>
        <v>A567</v>
      </c>
      <c r="C582" s="309"/>
      <c r="D582" s="57" t="str">
        <f t="shared" ca="1" si="122"/>
        <v/>
      </c>
      <c r="E582" s="59" t="str">
        <f t="shared" ca="1" si="123"/>
        <v/>
      </c>
      <c r="F582" s="215">
        <f ca="1">IF(LEN(B582)&gt;0,'OBRAČUNANA OSNOVNA PLAČA'!L576,"")</f>
        <v>0</v>
      </c>
      <c r="G582" s="60"/>
      <c r="H582" s="60"/>
      <c r="I582" s="60"/>
      <c r="J582" s="60"/>
      <c r="K582" s="60"/>
      <c r="L582" s="229">
        <f t="shared" si="128"/>
        <v>0</v>
      </c>
      <c r="M582" s="230">
        <f t="shared" ca="1" si="136"/>
        <v>0</v>
      </c>
      <c r="N582" s="230">
        <f t="shared" ca="1" si="137"/>
        <v>0</v>
      </c>
      <c r="O582" s="231">
        <f t="shared" ca="1" si="138"/>
        <v>0</v>
      </c>
      <c r="P582" s="232">
        <f t="shared" ca="1" si="139"/>
        <v>0</v>
      </c>
      <c r="Q582" s="233">
        <f t="shared" ca="1" si="129"/>
        <v>0</v>
      </c>
      <c r="R582" s="233">
        <f ca="1">IF(LEN(B582)&gt;0,'11'!R582-'11'!Q582,"")</f>
        <v>0</v>
      </c>
      <c r="S582" s="234"/>
      <c r="T582" s="34"/>
      <c r="U582" s="34"/>
      <c r="V582" s="34"/>
      <c r="W582" s="34"/>
      <c r="X582" s="34"/>
      <c r="Y582" s="34"/>
      <c r="AB582" s="167">
        <f>ROW()</f>
        <v>582</v>
      </c>
      <c r="AC582" s="168">
        <f t="shared" ca="1" si="124"/>
        <v>0</v>
      </c>
      <c r="AD582" s="168">
        <f t="shared" ca="1" si="125"/>
        <v>0</v>
      </c>
      <c r="AE582" s="169" t="str">
        <f t="shared" ca="1" si="130"/>
        <v>-</v>
      </c>
      <c r="AF582" s="168" t="str">
        <f t="shared" ca="1" si="131"/>
        <v>-</v>
      </c>
      <c r="AG582" s="169" t="str">
        <f t="shared" ca="1" si="132"/>
        <v>-</v>
      </c>
      <c r="AH582" s="168" t="str">
        <f t="shared" ca="1" si="133"/>
        <v>-</v>
      </c>
      <c r="AI582" s="168">
        <f t="shared" ca="1" si="134"/>
        <v>0</v>
      </c>
      <c r="AJ582" s="170">
        <f t="shared" ca="1" si="135"/>
        <v>0</v>
      </c>
      <c r="AK582" s="168">
        <f t="shared" ca="1" si="126"/>
        <v>0</v>
      </c>
      <c r="AL582" s="168">
        <f t="shared" ca="1" si="127"/>
        <v>0</v>
      </c>
    </row>
    <row r="583" spans="1:38" ht="27" customHeight="1" x14ac:dyDescent="0.2">
      <c r="A583" s="56">
        <v>568</v>
      </c>
      <c r="B583" s="309" t="str">
        <f t="shared" ca="1" si="121"/>
        <v>A568</v>
      </c>
      <c r="C583" s="309"/>
      <c r="D583" s="57" t="str">
        <f t="shared" ca="1" si="122"/>
        <v/>
      </c>
      <c r="E583" s="59" t="str">
        <f t="shared" ca="1" si="123"/>
        <v/>
      </c>
      <c r="F583" s="215">
        <f ca="1">IF(LEN(B583)&gt;0,'OBRAČUNANA OSNOVNA PLAČA'!L577,"")</f>
        <v>0</v>
      </c>
      <c r="G583" s="60"/>
      <c r="H583" s="60"/>
      <c r="I583" s="60"/>
      <c r="J583" s="60"/>
      <c r="K583" s="60"/>
      <c r="L583" s="229">
        <f t="shared" si="128"/>
        <v>0</v>
      </c>
      <c r="M583" s="230">
        <f t="shared" ca="1" si="136"/>
        <v>0</v>
      </c>
      <c r="N583" s="230">
        <f t="shared" ca="1" si="137"/>
        <v>0</v>
      </c>
      <c r="O583" s="231">
        <f t="shared" ca="1" si="138"/>
        <v>0</v>
      </c>
      <c r="P583" s="232">
        <f t="shared" ca="1" si="139"/>
        <v>0</v>
      </c>
      <c r="Q583" s="233">
        <f t="shared" ca="1" si="129"/>
        <v>0</v>
      </c>
      <c r="R583" s="233">
        <f ca="1">IF(LEN(B583)&gt;0,'11'!R583-'11'!Q583,"")</f>
        <v>0</v>
      </c>
      <c r="S583" s="234"/>
      <c r="T583" s="34"/>
      <c r="U583" s="34"/>
      <c r="V583" s="34"/>
      <c r="W583" s="34"/>
      <c r="X583" s="34"/>
      <c r="Y583" s="34"/>
      <c r="AB583" s="167">
        <f>ROW()</f>
        <v>583</v>
      </c>
      <c r="AC583" s="168">
        <f t="shared" ca="1" si="124"/>
        <v>0</v>
      </c>
      <c r="AD583" s="168">
        <f t="shared" ca="1" si="125"/>
        <v>0</v>
      </c>
      <c r="AE583" s="169" t="str">
        <f t="shared" ca="1" si="130"/>
        <v>-</v>
      </c>
      <c r="AF583" s="168" t="str">
        <f t="shared" ca="1" si="131"/>
        <v>-</v>
      </c>
      <c r="AG583" s="169" t="str">
        <f t="shared" ca="1" si="132"/>
        <v>-</v>
      </c>
      <c r="AH583" s="168" t="str">
        <f t="shared" ca="1" si="133"/>
        <v>-</v>
      </c>
      <c r="AI583" s="168">
        <f t="shared" ca="1" si="134"/>
        <v>0</v>
      </c>
      <c r="AJ583" s="170">
        <f t="shared" ca="1" si="135"/>
        <v>0</v>
      </c>
      <c r="AK583" s="168">
        <f t="shared" ca="1" si="126"/>
        <v>0</v>
      </c>
      <c r="AL583" s="168">
        <f t="shared" ca="1" si="127"/>
        <v>0</v>
      </c>
    </row>
    <row r="584" spans="1:38" ht="27" customHeight="1" x14ac:dyDescent="0.2">
      <c r="A584" s="56">
        <v>569</v>
      </c>
      <c r="B584" s="309" t="str">
        <f t="shared" ca="1" si="121"/>
        <v>A569</v>
      </c>
      <c r="C584" s="309"/>
      <c r="D584" s="57" t="str">
        <f t="shared" ca="1" si="122"/>
        <v/>
      </c>
      <c r="E584" s="59" t="str">
        <f t="shared" ca="1" si="123"/>
        <v/>
      </c>
      <c r="F584" s="215">
        <f ca="1">IF(LEN(B584)&gt;0,'OBRAČUNANA OSNOVNA PLAČA'!L578,"")</f>
        <v>0</v>
      </c>
      <c r="G584" s="60"/>
      <c r="H584" s="60"/>
      <c r="I584" s="60"/>
      <c r="J584" s="60"/>
      <c r="K584" s="60"/>
      <c r="L584" s="229">
        <f t="shared" si="128"/>
        <v>0</v>
      </c>
      <c r="M584" s="230">
        <f t="shared" ca="1" si="136"/>
        <v>0</v>
      </c>
      <c r="N584" s="230">
        <f t="shared" ca="1" si="137"/>
        <v>0</v>
      </c>
      <c r="O584" s="231">
        <f t="shared" ca="1" si="138"/>
        <v>0</v>
      </c>
      <c r="P584" s="232">
        <f t="shared" ca="1" si="139"/>
        <v>0</v>
      </c>
      <c r="Q584" s="233">
        <f t="shared" ca="1" si="129"/>
        <v>0</v>
      </c>
      <c r="R584" s="233">
        <f ca="1">IF(LEN(B584)&gt;0,'11'!R584-'11'!Q584,"")</f>
        <v>0</v>
      </c>
      <c r="S584" s="234"/>
      <c r="T584" s="34"/>
      <c r="U584" s="34"/>
      <c r="V584" s="34"/>
      <c r="W584" s="34"/>
      <c r="X584" s="34"/>
      <c r="Y584" s="34"/>
      <c r="AB584" s="167">
        <f>ROW()</f>
        <v>584</v>
      </c>
      <c r="AC584" s="168">
        <f t="shared" ca="1" si="124"/>
        <v>0</v>
      </c>
      <c r="AD584" s="168">
        <f t="shared" ca="1" si="125"/>
        <v>0</v>
      </c>
      <c r="AE584" s="169" t="str">
        <f t="shared" ca="1" si="130"/>
        <v>-</v>
      </c>
      <c r="AF584" s="168" t="str">
        <f t="shared" ca="1" si="131"/>
        <v>-</v>
      </c>
      <c r="AG584" s="169" t="str">
        <f t="shared" ca="1" si="132"/>
        <v>-</v>
      </c>
      <c r="AH584" s="168" t="str">
        <f t="shared" ca="1" si="133"/>
        <v>-</v>
      </c>
      <c r="AI584" s="168">
        <f t="shared" ca="1" si="134"/>
        <v>0</v>
      </c>
      <c r="AJ584" s="170">
        <f t="shared" ca="1" si="135"/>
        <v>0</v>
      </c>
      <c r="AK584" s="168">
        <f t="shared" ca="1" si="126"/>
        <v>0</v>
      </c>
      <c r="AL584" s="168">
        <f t="shared" ca="1" si="127"/>
        <v>0</v>
      </c>
    </row>
    <row r="585" spans="1:38" ht="27" customHeight="1" x14ac:dyDescent="0.2">
      <c r="A585" s="56">
        <v>570</v>
      </c>
      <c r="B585" s="309" t="str">
        <f t="shared" ca="1" si="121"/>
        <v>A570</v>
      </c>
      <c r="C585" s="309"/>
      <c r="D585" s="57" t="str">
        <f t="shared" ca="1" si="122"/>
        <v/>
      </c>
      <c r="E585" s="59" t="str">
        <f t="shared" ca="1" si="123"/>
        <v/>
      </c>
      <c r="F585" s="215">
        <f ca="1">IF(LEN(B585)&gt;0,'OBRAČUNANA OSNOVNA PLAČA'!L579,"")</f>
        <v>0</v>
      </c>
      <c r="G585" s="60"/>
      <c r="H585" s="60"/>
      <c r="I585" s="60"/>
      <c r="J585" s="60"/>
      <c r="K585" s="60"/>
      <c r="L585" s="229">
        <f t="shared" si="128"/>
        <v>0</v>
      </c>
      <c r="M585" s="230">
        <f t="shared" ca="1" si="136"/>
        <v>0</v>
      </c>
      <c r="N585" s="230">
        <f t="shared" ca="1" si="137"/>
        <v>0</v>
      </c>
      <c r="O585" s="231">
        <f t="shared" ca="1" si="138"/>
        <v>0</v>
      </c>
      <c r="P585" s="232">
        <f t="shared" ca="1" si="139"/>
        <v>0</v>
      </c>
      <c r="Q585" s="233">
        <f t="shared" ca="1" si="129"/>
        <v>0</v>
      </c>
      <c r="R585" s="233">
        <f ca="1">IF(LEN(B585)&gt;0,'11'!R585-'11'!Q585,"")</f>
        <v>0</v>
      </c>
      <c r="S585" s="234"/>
      <c r="T585" s="34"/>
      <c r="U585" s="34"/>
      <c r="V585" s="34"/>
      <c r="W585" s="34"/>
      <c r="X585" s="34"/>
      <c r="Y585" s="34"/>
      <c r="AB585" s="167">
        <f>ROW()</f>
        <v>585</v>
      </c>
      <c r="AC585" s="168">
        <f t="shared" ca="1" si="124"/>
        <v>0</v>
      </c>
      <c r="AD585" s="168">
        <f t="shared" ca="1" si="125"/>
        <v>0</v>
      </c>
      <c r="AE585" s="169" t="str">
        <f t="shared" ca="1" si="130"/>
        <v>-</v>
      </c>
      <c r="AF585" s="168" t="str">
        <f t="shared" ca="1" si="131"/>
        <v>-</v>
      </c>
      <c r="AG585" s="169" t="str">
        <f t="shared" ca="1" si="132"/>
        <v>-</v>
      </c>
      <c r="AH585" s="168" t="str">
        <f t="shared" ca="1" si="133"/>
        <v>-</v>
      </c>
      <c r="AI585" s="168">
        <f t="shared" ca="1" si="134"/>
        <v>0</v>
      </c>
      <c r="AJ585" s="170">
        <f t="shared" ca="1" si="135"/>
        <v>0</v>
      </c>
      <c r="AK585" s="168">
        <f t="shared" ca="1" si="126"/>
        <v>0</v>
      </c>
      <c r="AL585" s="168">
        <f t="shared" ca="1" si="127"/>
        <v>0</v>
      </c>
    </row>
    <row r="586" spans="1:38" ht="27" customHeight="1" x14ac:dyDescent="0.2">
      <c r="A586" s="56">
        <v>571</v>
      </c>
      <c r="B586" s="309" t="str">
        <f t="shared" ca="1" si="121"/>
        <v>A571</v>
      </c>
      <c r="C586" s="309"/>
      <c r="D586" s="57" t="str">
        <f t="shared" ca="1" si="122"/>
        <v/>
      </c>
      <c r="E586" s="59" t="str">
        <f t="shared" ca="1" si="123"/>
        <v/>
      </c>
      <c r="F586" s="215">
        <f ca="1">IF(LEN(B586)&gt;0,'OBRAČUNANA OSNOVNA PLAČA'!L580,"")</f>
        <v>0</v>
      </c>
      <c r="G586" s="60"/>
      <c r="H586" s="60"/>
      <c r="I586" s="60"/>
      <c r="J586" s="60"/>
      <c r="K586" s="60"/>
      <c r="L586" s="229">
        <f t="shared" si="128"/>
        <v>0</v>
      </c>
      <c r="M586" s="230">
        <f t="shared" ca="1" si="136"/>
        <v>0</v>
      </c>
      <c r="N586" s="230">
        <f t="shared" ca="1" si="137"/>
        <v>0</v>
      </c>
      <c r="O586" s="231">
        <f t="shared" ca="1" si="138"/>
        <v>0</v>
      </c>
      <c r="P586" s="232">
        <f t="shared" ca="1" si="139"/>
        <v>0</v>
      </c>
      <c r="Q586" s="233">
        <f t="shared" ca="1" si="129"/>
        <v>0</v>
      </c>
      <c r="R586" s="233">
        <f ca="1">IF(LEN(B586)&gt;0,'11'!R586-'11'!Q586,"")</f>
        <v>0</v>
      </c>
      <c r="S586" s="234"/>
      <c r="T586" s="34"/>
      <c r="U586" s="34"/>
      <c r="V586" s="34"/>
      <c r="W586" s="34"/>
      <c r="X586" s="34"/>
      <c r="Y586" s="34"/>
      <c r="AB586" s="167">
        <f>ROW()</f>
        <v>586</v>
      </c>
      <c r="AC586" s="168">
        <f t="shared" ca="1" si="124"/>
        <v>0</v>
      </c>
      <c r="AD586" s="168">
        <f t="shared" ca="1" si="125"/>
        <v>0</v>
      </c>
      <c r="AE586" s="169" t="str">
        <f t="shared" ca="1" si="130"/>
        <v>-</v>
      </c>
      <c r="AF586" s="168" t="str">
        <f t="shared" ca="1" si="131"/>
        <v>-</v>
      </c>
      <c r="AG586" s="169" t="str">
        <f t="shared" ca="1" si="132"/>
        <v>-</v>
      </c>
      <c r="AH586" s="168" t="str">
        <f t="shared" ca="1" si="133"/>
        <v>-</v>
      </c>
      <c r="AI586" s="168">
        <f t="shared" ca="1" si="134"/>
        <v>0</v>
      </c>
      <c r="AJ586" s="170">
        <f t="shared" ca="1" si="135"/>
        <v>0</v>
      </c>
      <c r="AK586" s="168">
        <f t="shared" ca="1" si="126"/>
        <v>0</v>
      </c>
      <c r="AL586" s="168">
        <f t="shared" ca="1" si="127"/>
        <v>0</v>
      </c>
    </row>
    <row r="587" spans="1:38" ht="27" customHeight="1" x14ac:dyDescent="0.2">
      <c r="A587" s="56">
        <v>572</v>
      </c>
      <c r="B587" s="309" t="str">
        <f t="shared" ca="1" si="121"/>
        <v>A572</v>
      </c>
      <c r="C587" s="309"/>
      <c r="D587" s="57" t="str">
        <f t="shared" ca="1" si="122"/>
        <v/>
      </c>
      <c r="E587" s="59" t="str">
        <f t="shared" ca="1" si="123"/>
        <v/>
      </c>
      <c r="F587" s="215">
        <f ca="1">IF(LEN(B587)&gt;0,'OBRAČUNANA OSNOVNA PLAČA'!L581,"")</f>
        <v>0</v>
      </c>
      <c r="G587" s="60"/>
      <c r="H587" s="60"/>
      <c r="I587" s="60"/>
      <c r="J587" s="60"/>
      <c r="K587" s="60"/>
      <c r="L587" s="229">
        <f t="shared" si="128"/>
        <v>0</v>
      </c>
      <c r="M587" s="230">
        <f t="shared" ca="1" si="136"/>
        <v>0</v>
      </c>
      <c r="N587" s="230">
        <f t="shared" ca="1" si="137"/>
        <v>0</v>
      </c>
      <c r="O587" s="231">
        <f t="shared" ca="1" si="138"/>
        <v>0</v>
      </c>
      <c r="P587" s="232">
        <f t="shared" ca="1" si="139"/>
        <v>0</v>
      </c>
      <c r="Q587" s="233">
        <f t="shared" ca="1" si="129"/>
        <v>0</v>
      </c>
      <c r="R587" s="233">
        <f ca="1">IF(LEN(B587)&gt;0,'11'!R587-'11'!Q587,"")</f>
        <v>0</v>
      </c>
      <c r="S587" s="234"/>
      <c r="T587" s="34"/>
      <c r="U587" s="34"/>
      <c r="V587" s="34"/>
      <c r="W587" s="34"/>
      <c r="X587" s="34"/>
      <c r="Y587" s="34"/>
      <c r="AB587" s="167">
        <f>ROW()</f>
        <v>587</v>
      </c>
      <c r="AC587" s="168">
        <f t="shared" ca="1" si="124"/>
        <v>0</v>
      </c>
      <c r="AD587" s="168">
        <f t="shared" ca="1" si="125"/>
        <v>0</v>
      </c>
      <c r="AE587" s="169" t="str">
        <f t="shared" ca="1" si="130"/>
        <v>-</v>
      </c>
      <c r="AF587" s="168" t="str">
        <f t="shared" ca="1" si="131"/>
        <v>-</v>
      </c>
      <c r="AG587" s="169" t="str">
        <f t="shared" ca="1" si="132"/>
        <v>-</v>
      </c>
      <c r="AH587" s="168" t="str">
        <f t="shared" ca="1" si="133"/>
        <v>-</v>
      </c>
      <c r="AI587" s="168">
        <f t="shared" ca="1" si="134"/>
        <v>0</v>
      </c>
      <c r="AJ587" s="170">
        <f t="shared" ca="1" si="135"/>
        <v>0</v>
      </c>
      <c r="AK587" s="168">
        <f t="shared" ca="1" si="126"/>
        <v>0</v>
      </c>
      <c r="AL587" s="168">
        <f t="shared" ca="1" si="127"/>
        <v>0</v>
      </c>
    </row>
    <row r="588" spans="1:38" ht="27" customHeight="1" x14ac:dyDescent="0.2">
      <c r="A588" s="56">
        <v>573</v>
      </c>
      <c r="B588" s="309" t="str">
        <f t="shared" ca="1" si="121"/>
        <v>A573</v>
      </c>
      <c r="C588" s="309"/>
      <c r="D588" s="57" t="str">
        <f t="shared" ca="1" si="122"/>
        <v/>
      </c>
      <c r="E588" s="59" t="str">
        <f t="shared" ca="1" si="123"/>
        <v/>
      </c>
      <c r="F588" s="215">
        <f ca="1">IF(LEN(B588)&gt;0,'OBRAČUNANA OSNOVNA PLAČA'!L582,"")</f>
        <v>0</v>
      </c>
      <c r="G588" s="60"/>
      <c r="H588" s="60"/>
      <c r="I588" s="60"/>
      <c r="J588" s="60"/>
      <c r="K588" s="60"/>
      <c r="L588" s="229">
        <f t="shared" si="128"/>
        <v>0</v>
      </c>
      <c r="M588" s="230">
        <f t="shared" ca="1" si="136"/>
        <v>0</v>
      </c>
      <c r="N588" s="230">
        <f t="shared" ca="1" si="137"/>
        <v>0</v>
      </c>
      <c r="O588" s="231">
        <f t="shared" ca="1" si="138"/>
        <v>0</v>
      </c>
      <c r="P588" s="232">
        <f t="shared" ca="1" si="139"/>
        <v>0</v>
      </c>
      <c r="Q588" s="233">
        <f t="shared" ca="1" si="129"/>
        <v>0</v>
      </c>
      <c r="R588" s="233">
        <f ca="1">IF(LEN(B588)&gt;0,'11'!R588-'11'!Q588,"")</f>
        <v>0</v>
      </c>
      <c r="S588" s="234"/>
      <c r="T588" s="34"/>
      <c r="U588" s="34"/>
      <c r="V588" s="34"/>
      <c r="W588" s="34"/>
      <c r="X588" s="34"/>
      <c r="Y588" s="34"/>
      <c r="AB588" s="167">
        <f>ROW()</f>
        <v>588</v>
      </c>
      <c r="AC588" s="168">
        <f t="shared" ca="1" si="124"/>
        <v>0</v>
      </c>
      <c r="AD588" s="168">
        <f t="shared" ca="1" si="125"/>
        <v>0</v>
      </c>
      <c r="AE588" s="169" t="str">
        <f t="shared" ca="1" si="130"/>
        <v>-</v>
      </c>
      <c r="AF588" s="168" t="str">
        <f t="shared" ca="1" si="131"/>
        <v>-</v>
      </c>
      <c r="AG588" s="169" t="str">
        <f t="shared" ca="1" si="132"/>
        <v>-</v>
      </c>
      <c r="AH588" s="168" t="str">
        <f t="shared" ca="1" si="133"/>
        <v>-</v>
      </c>
      <c r="AI588" s="168">
        <f t="shared" ca="1" si="134"/>
        <v>0</v>
      </c>
      <c r="AJ588" s="170">
        <f t="shared" ca="1" si="135"/>
        <v>0</v>
      </c>
      <c r="AK588" s="168">
        <f t="shared" ca="1" si="126"/>
        <v>0</v>
      </c>
      <c r="AL588" s="168">
        <f t="shared" ca="1" si="127"/>
        <v>0</v>
      </c>
    </row>
    <row r="589" spans="1:38" ht="27" customHeight="1" x14ac:dyDescent="0.2">
      <c r="A589" s="56">
        <v>574</v>
      </c>
      <c r="B589" s="309" t="str">
        <f t="shared" ca="1" si="121"/>
        <v>A574</v>
      </c>
      <c r="C589" s="309"/>
      <c r="D589" s="57" t="str">
        <f t="shared" ca="1" si="122"/>
        <v/>
      </c>
      <c r="E589" s="59" t="str">
        <f t="shared" ca="1" si="123"/>
        <v/>
      </c>
      <c r="F589" s="215">
        <f ca="1">IF(LEN(B589)&gt;0,'OBRAČUNANA OSNOVNA PLAČA'!L583,"")</f>
        <v>0</v>
      </c>
      <c r="G589" s="60"/>
      <c r="H589" s="60"/>
      <c r="I589" s="60"/>
      <c r="J589" s="60"/>
      <c r="K589" s="60"/>
      <c r="L589" s="229">
        <f t="shared" si="128"/>
        <v>0</v>
      </c>
      <c r="M589" s="230">
        <f t="shared" ca="1" si="136"/>
        <v>0</v>
      </c>
      <c r="N589" s="230">
        <f t="shared" ca="1" si="137"/>
        <v>0</v>
      </c>
      <c r="O589" s="231">
        <f t="shared" ca="1" si="138"/>
        <v>0</v>
      </c>
      <c r="P589" s="232">
        <f t="shared" ca="1" si="139"/>
        <v>0</v>
      </c>
      <c r="Q589" s="233">
        <f t="shared" ca="1" si="129"/>
        <v>0</v>
      </c>
      <c r="R589" s="233">
        <f ca="1">IF(LEN(B589)&gt;0,'11'!R589-'11'!Q589,"")</f>
        <v>0</v>
      </c>
      <c r="S589" s="234"/>
      <c r="T589" s="34"/>
      <c r="U589" s="34"/>
      <c r="V589" s="34"/>
      <c r="W589" s="34"/>
      <c r="X589" s="34"/>
      <c r="Y589" s="34"/>
      <c r="AB589" s="167">
        <f>ROW()</f>
        <v>589</v>
      </c>
      <c r="AC589" s="168">
        <f t="shared" ca="1" si="124"/>
        <v>0</v>
      </c>
      <c r="AD589" s="168">
        <f t="shared" ca="1" si="125"/>
        <v>0</v>
      </c>
      <c r="AE589" s="169" t="str">
        <f t="shared" ca="1" si="130"/>
        <v>-</v>
      </c>
      <c r="AF589" s="168" t="str">
        <f t="shared" ca="1" si="131"/>
        <v>-</v>
      </c>
      <c r="AG589" s="169" t="str">
        <f t="shared" ca="1" si="132"/>
        <v>-</v>
      </c>
      <c r="AH589" s="168" t="str">
        <f t="shared" ca="1" si="133"/>
        <v>-</v>
      </c>
      <c r="AI589" s="168">
        <f t="shared" ca="1" si="134"/>
        <v>0</v>
      </c>
      <c r="AJ589" s="170">
        <f t="shared" ca="1" si="135"/>
        <v>0</v>
      </c>
      <c r="AK589" s="168">
        <f t="shared" ca="1" si="126"/>
        <v>0</v>
      </c>
      <c r="AL589" s="168">
        <f t="shared" ca="1" si="127"/>
        <v>0</v>
      </c>
    </row>
    <row r="590" spans="1:38" ht="27" customHeight="1" x14ac:dyDescent="0.2">
      <c r="A590" s="56">
        <v>575</v>
      </c>
      <c r="B590" s="309" t="str">
        <f t="shared" ca="1" si="121"/>
        <v>A575</v>
      </c>
      <c r="C590" s="309"/>
      <c r="D590" s="57" t="str">
        <f t="shared" ca="1" si="122"/>
        <v/>
      </c>
      <c r="E590" s="59" t="str">
        <f t="shared" ca="1" si="123"/>
        <v/>
      </c>
      <c r="F590" s="215">
        <f ca="1">IF(LEN(B590)&gt;0,'OBRAČUNANA OSNOVNA PLAČA'!L584,"")</f>
        <v>0</v>
      </c>
      <c r="G590" s="60"/>
      <c r="H590" s="60"/>
      <c r="I590" s="60"/>
      <c r="J590" s="60"/>
      <c r="K590" s="60"/>
      <c r="L590" s="229">
        <f t="shared" si="128"/>
        <v>0</v>
      </c>
      <c r="M590" s="230">
        <f t="shared" ca="1" si="136"/>
        <v>0</v>
      </c>
      <c r="N590" s="230">
        <f t="shared" ca="1" si="137"/>
        <v>0</v>
      </c>
      <c r="O590" s="231">
        <f t="shared" ca="1" si="138"/>
        <v>0</v>
      </c>
      <c r="P590" s="232">
        <f t="shared" ca="1" si="139"/>
        <v>0</v>
      </c>
      <c r="Q590" s="233">
        <f t="shared" ca="1" si="129"/>
        <v>0</v>
      </c>
      <c r="R590" s="233">
        <f ca="1">IF(LEN(B590)&gt;0,'11'!R590-'11'!Q590,"")</f>
        <v>0</v>
      </c>
      <c r="S590" s="234"/>
      <c r="T590" s="34"/>
      <c r="U590" s="34"/>
      <c r="V590" s="34"/>
      <c r="W590" s="34"/>
      <c r="X590" s="34"/>
      <c r="Y590" s="34"/>
      <c r="AB590" s="167">
        <f>ROW()</f>
        <v>590</v>
      </c>
      <c r="AC590" s="168">
        <f t="shared" ca="1" si="124"/>
        <v>0</v>
      </c>
      <c r="AD590" s="168">
        <f t="shared" ca="1" si="125"/>
        <v>0</v>
      </c>
      <c r="AE590" s="169" t="str">
        <f t="shared" ca="1" si="130"/>
        <v>-</v>
      </c>
      <c r="AF590" s="168" t="str">
        <f t="shared" ca="1" si="131"/>
        <v>-</v>
      </c>
      <c r="AG590" s="169" t="str">
        <f t="shared" ca="1" si="132"/>
        <v>-</v>
      </c>
      <c r="AH590" s="168" t="str">
        <f t="shared" ca="1" si="133"/>
        <v>-</v>
      </c>
      <c r="AI590" s="168">
        <f t="shared" ca="1" si="134"/>
        <v>0</v>
      </c>
      <c r="AJ590" s="170">
        <f t="shared" ca="1" si="135"/>
        <v>0</v>
      </c>
      <c r="AK590" s="168">
        <f t="shared" ca="1" si="126"/>
        <v>0</v>
      </c>
      <c r="AL590" s="168">
        <f t="shared" ca="1" si="127"/>
        <v>0</v>
      </c>
    </row>
    <row r="591" spans="1:38" ht="27" customHeight="1" x14ac:dyDescent="0.2">
      <c r="A591" s="56">
        <v>576</v>
      </c>
      <c r="B591" s="309" t="str">
        <f t="shared" ca="1" si="121"/>
        <v>A576</v>
      </c>
      <c r="C591" s="309"/>
      <c r="D591" s="57" t="str">
        <f t="shared" ca="1" si="122"/>
        <v/>
      </c>
      <c r="E591" s="59" t="str">
        <f t="shared" ca="1" si="123"/>
        <v/>
      </c>
      <c r="F591" s="215">
        <f ca="1">IF(LEN(B591)&gt;0,'OBRAČUNANA OSNOVNA PLAČA'!L585,"")</f>
        <v>0</v>
      </c>
      <c r="G591" s="60"/>
      <c r="H591" s="60"/>
      <c r="I591" s="60"/>
      <c r="J591" s="60"/>
      <c r="K591" s="60"/>
      <c r="L591" s="229">
        <f t="shared" si="128"/>
        <v>0</v>
      </c>
      <c r="M591" s="230">
        <f t="shared" ca="1" si="136"/>
        <v>0</v>
      </c>
      <c r="N591" s="230">
        <f t="shared" ca="1" si="137"/>
        <v>0</v>
      </c>
      <c r="O591" s="231">
        <f t="shared" ca="1" si="138"/>
        <v>0</v>
      </c>
      <c r="P591" s="232">
        <f t="shared" ca="1" si="139"/>
        <v>0</v>
      </c>
      <c r="Q591" s="233">
        <f t="shared" ca="1" si="129"/>
        <v>0</v>
      </c>
      <c r="R591" s="233">
        <f ca="1">IF(LEN(B591)&gt;0,'11'!R591-'11'!Q591,"")</f>
        <v>0</v>
      </c>
      <c r="S591" s="234"/>
      <c r="T591" s="34"/>
      <c r="U591" s="34"/>
      <c r="V591" s="34"/>
      <c r="W591" s="34"/>
      <c r="X591" s="34"/>
      <c r="Y591" s="34"/>
      <c r="AB591" s="167">
        <f>ROW()</f>
        <v>591</v>
      </c>
      <c r="AC591" s="168">
        <f t="shared" ca="1" si="124"/>
        <v>0</v>
      </c>
      <c r="AD591" s="168">
        <f t="shared" ca="1" si="125"/>
        <v>0</v>
      </c>
      <c r="AE591" s="169" t="str">
        <f t="shared" ca="1" si="130"/>
        <v>-</v>
      </c>
      <c r="AF591" s="168" t="str">
        <f t="shared" ca="1" si="131"/>
        <v>-</v>
      </c>
      <c r="AG591" s="169" t="str">
        <f t="shared" ca="1" si="132"/>
        <v>-</v>
      </c>
      <c r="AH591" s="168" t="str">
        <f t="shared" ca="1" si="133"/>
        <v>-</v>
      </c>
      <c r="AI591" s="168">
        <f t="shared" ca="1" si="134"/>
        <v>0</v>
      </c>
      <c r="AJ591" s="170">
        <f t="shared" ca="1" si="135"/>
        <v>0</v>
      </c>
      <c r="AK591" s="168">
        <f t="shared" ca="1" si="126"/>
        <v>0</v>
      </c>
      <c r="AL591" s="168">
        <f t="shared" ca="1" si="127"/>
        <v>0</v>
      </c>
    </row>
    <row r="592" spans="1:38" ht="27" customHeight="1" x14ac:dyDescent="0.2">
      <c r="A592" s="56">
        <v>577</v>
      </c>
      <c r="B592" s="309" t="str">
        <f t="shared" ca="1" si="121"/>
        <v>A577</v>
      </c>
      <c r="C592" s="309"/>
      <c r="D592" s="57" t="str">
        <f t="shared" ca="1" si="122"/>
        <v/>
      </c>
      <c r="E592" s="59" t="str">
        <f t="shared" ca="1" si="123"/>
        <v/>
      </c>
      <c r="F592" s="215">
        <f ca="1">IF(LEN(B592)&gt;0,'OBRAČUNANA OSNOVNA PLAČA'!L586,"")</f>
        <v>0</v>
      </c>
      <c r="G592" s="60"/>
      <c r="H592" s="60"/>
      <c r="I592" s="60"/>
      <c r="J592" s="60"/>
      <c r="K592" s="60"/>
      <c r="L592" s="229">
        <f t="shared" ref="L592:L655" si="140">+G592+H592+I592+J592+K592</f>
        <v>0</v>
      </c>
      <c r="M592" s="230">
        <f t="shared" ca="1" si="136"/>
        <v>0</v>
      </c>
      <c r="N592" s="230">
        <f t="shared" ca="1" si="137"/>
        <v>0</v>
      </c>
      <c r="O592" s="231">
        <f t="shared" ca="1" si="138"/>
        <v>0</v>
      </c>
      <c r="P592" s="232">
        <f t="shared" ca="1" si="139"/>
        <v>0</v>
      </c>
      <c r="Q592" s="233">
        <f t="shared" ref="Q592:Q655" ca="1" si="141">MIN(P592,R592)</f>
        <v>0</v>
      </c>
      <c r="R592" s="233">
        <f ca="1">IF(LEN(B592)&gt;0,'11'!R592-'11'!Q592,"")</f>
        <v>0</v>
      </c>
      <c r="S592" s="234"/>
      <c r="T592" s="34"/>
      <c r="U592" s="34"/>
      <c r="V592" s="34"/>
      <c r="W592" s="34"/>
      <c r="X592" s="34"/>
      <c r="Y592" s="34"/>
      <c r="AB592" s="167">
        <f>ROW()</f>
        <v>592</v>
      </c>
      <c r="AC592" s="168">
        <f t="shared" ca="1" si="124"/>
        <v>0</v>
      </c>
      <c r="AD592" s="168">
        <f t="shared" ca="1" si="125"/>
        <v>0</v>
      </c>
      <c r="AE592" s="169" t="str">
        <f t="shared" ref="AE592:AE655" ca="1" si="142">IF(AC592&gt;=AD592,"-",$L592/(5*MAX($M$1021:$M$1022)))</f>
        <v>-</v>
      </c>
      <c r="AF592" s="168" t="str">
        <f t="shared" ref="AF592:AF655" ca="1" si="143">IF(AC592&gt;=AD592,"-",$L592/(5*MAX($M$1021:$M$1022))*AK592)</f>
        <v>-</v>
      </c>
      <c r="AG592" s="169" t="str">
        <f t="shared" ref="AG592:AG655" ca="1" si="144">IF(AE592="-","-",AE592*$AF$1017)</f>
        <v>-</v>
      </c>
      <c r="AH592" s="168" t="str">
        <f t="shared" ref="AH592:AH655" ca="1" si="145">IF(AF592="-","-",AF592*$AF$1017)</f>
        <v>-</v>
      </c>
      <c r="AI592" s="168">
        <f t="shared" ref="AI592:AI655" ca="1" si="146">IF(AG592="-",0,MIN(AH592,R592))</f>
        <v>0</v>
      </c>
      <c r="AJ592" s="170">
        <f t="shared" ref="AJ592:AJ655" ca="1" si="147">+AD592-AC592</f>
        <v>0</v>
      </c>
      <c r="AK592" s="168">
        <f t="shared" ca="1" si="126"/>
        <v>0</v>
      </c>
      <c r="AL592" s="168">
        <f t="shared" ca="1" si="127"/>
        <v>0</v>
      </c>
    </row>
    <row r="593" spans="1:38" ht="27" customHeight="1" x14ac:dyDescent="0.2">
      <c r="A593" s="56">
        <v>578</v>
      </c>
      <c r="B593" s="309" t="str">
        <f t="shared" ca="1" si="121"/>
        <v>A578</v>
      </c>
      <c r="C593" s="309"/>
      <c r="D593" s="57" t="str">
        <f t="shared" ca="1" si="122"/>
        <v/>
      </c>
      <c r="E593" s="59" t="str">
        <f t="shared" ca="1" si="123"/>
        <v/>
      </c>
      <c r="F593" s="215">
        <f ca="1">IF(LEN(B593)&gt;0,'OBRAČUNANA OSNOVNA PLAČA'!L587,"")</f>
        <v>0</v>
      </c>
      <c r="G593" s="60"/>
      <c r="H593" s="60"/>
      <c r="I593" s="60"/>
      <c r="J593" s="60"/>
      <c r="K593" s="60"/>
      <c r="L593" s="229">
        <f t="shared" si="140"/>
        <v>0</v>
      </c>
      <c r="M593" s="230">
        <f t="shared" ref="M593:M656" ca="1" si="148">IF(LEN(B593)&gt;0,L593/5,"")</f>
        <v>0</v>
      </c>
      <c r="N593" s="230">
        <f t="shared" ref="N593:N656" ca="1" si="149">IF(LEN(B593)&gt;0,F593*M593,"")</f>
        <v>0</v>
      </c>
      <c r="O593" s="231">
        <f t="shared" ref="O593:O656" ca="1" si="150">IF(LEN(B593)&gt;0,M593*$P$1017,"")</f>
        <v>0</v>
      </c>
      <c r="P593" s="232">
        <f t="shared" ref="P593:P656" ca="1" si="151">IF(LEN(B593)&gt;0,F593*O593,"")</f>
        <v>0</v>
      </c>
      <c r="Q593" s="233">
        <f t="shared" ca="1" si="141"/>
        <v>0</v>
      </c>
      <c r="R593" s="233">
        <f ca="1">IF(LEN(B593)&gt;0,'11'!R593-'11'!Q593,"")</f>
        <v>0</v>
      </c>
      <c r="S593" s="234"/>
      <c r="T593" s="34"/>
      <c r="U593" s="34"/>
      <c r="V593" s="34"/>
      <c r="W593" s="34"/>
      <c r="X593" s="34"/>
      <c r="Y593" s="34"/>
      <c r="AB593" s="167">
        <f>ROW()</f>
        <v>593</v>
      </c>
      <c r="AC593" s="168">
        <f t="shared" ca="1" si="124"/>
        <v>0</v>
      </c>
      <c r="AD593" s="168">
        <f t="shared" ca="1" si="125"/>
        <v>0</v>
      </c>
      <c r="AE593" s="169" t="str">
        <f t="shared" ca="1" si="142"/>
        <v>-</v>
      </c>
      <c r="AF593" s="168" t="str">
        <f t="shared" ca="1" si="143"/>
        <v>-</v>
      </c>
      <c r="AG593" s="169" t="str">
        <f t="shared" ca="1" si="144"/>
        <v>-</v>
      </c>
      <c r="AH593" s="168" t="str">
        <f t="shared" ca="1" si="145"/>
        <v>-</v>
      </c>
      <c r="AI593" s="168">
        <f t="shared" ca="1" si="146"/>
        <v>0</v>
      </c>
      <c r="AJ593" s="170">
        <f t="shared" ca="1" si="147"/>
        <v>0</v>
      </c>
      <c r="AK593" s="168">
        <f t="shared" ca="1" si="126"/>
        <v>0</v>
      </c>
      <c r="AL593" s="168">
        <f t="shared" ca="1" si="127"/>
        <v>0</v>
      </c>
    </row>
    <row r="594" spans="1:38" ht="27" customHeight="1" x14ac:dyDescent="0.2">
      <c r="A594" s="56">
        <v>579</v>
      </c>
      <c r="B594" s="309" t="str">
        <f t="shared" ca="1" si="121"/>
        <v>A579</v>
      </c>
      <c r="C594" s="309"/>
      <c r="D594" s="57" t="str">
        <f t="shared" ca="1" si="122"/>
        <v/>
      </c>
      <c r="E594" s="59" t="str">
        <f t="shared" ca="1" si="123"/>
        <v/>
      </c>
      <c r="F594" s="215">
        <f ca="1">IF(LEN(B594)&gt;0,'OBRAČUNANA OSNOVNA PLAČA'!L588,"")</f>
        <v>0</v>
      </c>
      <c r="G594" s="60"/>
      <c r="H594" s="60"/>
      <c r="I594" s="60"/>
      <c r="J594" s="60"/>
      <c r="K594" s="60"/>
      <c r="L594" s="229">
        <f t="shared" si="140"/>
        <v>0</v>
      </c>
      <c r="M594" s="230">
        <f t="shared" ca="1" si="148"/>
        <v>0</v>
      </c>
      <c r="N594" s="230">
        <f t="shared" ca="1" si="149"/>
        <v>0</v>
      </c>
      <c r="O594" s="231">
        <f t="shared" ca="1" si="150"/>
        <v>0</v>
      </c>
      <c r="P594" s="232">
        <f t="shared" ca="1" si="151"/>
        <v>0</v>
      </c>
      <c r="Q594" s="233">
        <f t="shared" ca="1" si="141"/>
        <v>0</v>
      </c>
      <c r="R594" s="233">
        <f ca="1">IF(LEN(B594)&gt;0,'11'!R594-'11'!Q594,"")</f>
        <v>0</v>
      </c>
      <c r="S594" s="234"/>
      <c r="T594" s="34"/>
      <c r="U594" s="34"/>
      <c r="V594" s="34"/>
      <c r="W594" s="34"/>
      <c r="X594" s="34"/>
      <c r="Y594" s="34"/>
      <c r="AB594" s="167">
        <f>ROW()</f>
        <v>594</v>
      </c>
      <c r="AC594" s="168">
        <f t="shared" ca="1" si="124"/>
        <v>0</v>
      </c>
      <c r="AD594" s="168">
        <f t="shared" ca="1" si="125"/>
        <v>0</v>
      </c>
      <c r="AE594" s="169" t="str">
        <f t="shared" ca="1" si="142"/>
        <v>-</v>
      </c>
      <c r="AF594" s="168" t="str">
        <f t="shared" ca="1" si="143"/>
        <v>-</v>
      </c>
      <c r="AG594" s="169" t="str">
        <f t="shared" ca="1" si="144"/>
        <v>-</v>
      </c>
      <c r="AH594" s="168" t="str">
        <f t="shared" ca="1" si="145"/>
        <v>-</v>
      </c>
      <c r="AI594" s="168">
        <f t="shared" ca="1" si="146"/>
        <v>0</v>
      </c>
      <c r="AJ594" s="170">
        <f t="shared" ca="1" si="147"/>
        <v>0</v>
      </c>
      <c r="AK594" s="168">
        <f t="shared" ca="1" si="126"/>
        <v>0</v>
      </c>
      <c r="AL594" s="168">
        <f t="shared" ca="1" si="127"/>
        <v>0</v>
      </c>
    </row>
    <row r="595" spans="1:38" ht="27" customHeight="1" x14ac:dyDescent="0.2">
      <c r="A595" s="56">
        <v>580</v>
      </c>
      <c r="B595" s="309" t="str">
        <f t="shared" ca="1" si="121"/>
        <v>A580</v>
      </c>
      <c r="C595" s="309"/>
      <c r="D595" s="57" t="str">
        <f t="shared" ca="1" si="122"/>
        <v/>
      </c>
      <c r="E595" s="59" t="str">
        <f t="shared" ca="1" si="123"/>
        <v/>
      </c>
      <c r="F595" s="215">
        <f ca="1">IF(LEN(B595)&gt;0,'OBRAČUNANA OSNOVNA PLAČA'!L589,"")</f>
        <v>0</v>
      </c>
      <c r="G595" s="60"/>
      <c r="H595" s="60"/>
      <c r="I595" s="60"/>
      <c r="J595" s="60"/>
      <c r="K595" s="60"/>
      <c r="L595" s="229">
        <f t="shared" si="140"/>
        <v>0</v>
      </c>
      <c r="M595" s="230">
        <f t="shared" ca="1" si="148"/>
        <v>0</v>
      </c>
      <c r="N595" s="230">
        <f t="shared" ca="1" si="149"/>
        <v>0</v>
      </c>
      <c r="O595" s="231">
        <f t="shared" ca="1" si="150"/>
        <v>0</v>
      </c>
      <c r="P595" s="232">
        <f t="shared" ca="1" si="151"/>
        <v>0</v>
      </c>
      <c r="Q595" s="233">
        <f t="shared" ca="1" si="141"/>
        <v>0</v>
      </c>
      <c r="R595" s="233">
        <f ca="1">IF(LEN(B595)&gt;0,'11'!R595-'11'!Q595,"")</f>
        <v>0</v>
      </c>
      <c r="S595" s="234"/>
      <c r="T595" s="34"/>
      <c r="U595" s="34"/>
      <c r="V595" s="34"/>
      <c r="W595" s="34"/>
      <c r="X595" s="34"/>
      <c r="Y595" s="34"/>
      <c r="AB595" s="167">
        <f>ROW()</f>
        <v>595</v>
      </c>
      <c r="AC595" s="168">
        <f t="shared" ca="1" si="124"/>
        <v>0</v>
      </c>
      <c r="AD595" s="168">
        <f t="shared" ca="1" si="125"/>
        <v>0</v>
      </c>
      <c r="AE595" s="169" t="str">
        <f t="shared" ca="1" si="142"/>
        <v>-</v>
      </c>
      <c r="AF595" s="168" t="str">
        <f t="shared" ca="1" si="143"/>
        <v>-</v>
      </c>
      <c r="AG595" s="169" t="str">
        <f t="shared" ca="1" si="144"/>
        <v>-</v>
      </c>
      <c r="AH595" s="168" t="str">
        <f t="shared" ca="1" si="145"/>
        <v>-</v>
      </c>
      <c r="AI595" s="168">
        <f t="shared" ca="1" si="146"/>
        <v>0</v>
      </c>
      <c r="AJ595" s="170">
        <f t="shared" ca="1" si="147"/>
        <v>0</v>
      </c>
      <c r="AK595" s="168">
        <f t="shared" ca="1" si="126"/>
        <v>0</v>
      </c>
      <c r="AL595" s="168">
        <f t="shared" ca="1" si="127"/>
        <v>0</v>
      </c>
    </row>
    <row r="596" spans="1:38" ht="27" customHeight="1" x14ac:dyDescent="0.2">
      <c r="A596" s="56">
        <v>581</v>
      </c>
      <c r="B596" s="309" t="str">
        <f t="shared" ca="1" si="121"/>
        <v>A581</v>
      </c>
      <c r="C596" s="309"/>
      <c r="D596" s="57" t="str">
        <f t="shared" ca="1" si="122"/>
        <v/>
      </c>
      <c r="E596" s="59" t="str">
        <f t="shared" ca="1" si="123"/>
        <v/>
      </c>
      <c r="F596" s="215">
        <f ca="1">IF(LEN(B596)&gt;0,'OBRAČUNANA OSNOVNA PLAČA'!L590,"")</f>
        <v>0</v>
      </c>
      <c r="G596" s="60"/>
      <c r="H596" s="60"/>
      <c r="I596" s="60"/>
      <c r="J596" s="60"/>
      <c r="K596" s="60"/>
      <c r="L596" s="229">
        <f t="shared" si="140"/>
        <v>0</v>
      </c>
      <c r="M596" s="230">
        <f t="shared" ca="1" si="148"/>
        <v>0</v>
      </c>
      <c r="N596" s="230">
        <f t="shared" ca="1" si="149"/>
        <v>0</v>
      </c>
      <c r="O596" s="231">
        <f t="shared" ca="1" si="150"/>
        <v>0</v>
      </c>
      <c r="P596" s="232">
        <f t="shared" ca="1" si="151"/>
        <v>0</v>
      </c>
      <c r="Q596" s="233">
        <f t="shared" ca="1" si="141"/>
        <v>0</v>
      </c>
      <c r="R596" s="233">
        <f ca="1">IF(LEN(B596)&gt;0,'11'!R596-'11'!Q596,"")</f>
        <v>0</v>
      </c>
      <c r="S596" s="234"/>
      <c r="T596" s="34"/>
      <c r="U596" s="34"/>
      <c r="V596" s="34"/>
      <c r="W596" s="34"/>
      <c r="X596" s="34"/>
      <c r="Y596" s="34"/>
      <c r="AB596" s="167">
        <f>ROW()</f>
        <v>596</v>
      </c>
      <c r="AC596" s="168">
        <f t="shared" ca="1" si="124"/>
        <v>0</v>
      </c>
      <c r="AD596" s="168">
        <f t="shared" ca="1" si="125"/>
        <v>0</v>
      </c>
      <c r="AE596" s="169" t="str">
        <f t="shared" ca="1" si="142"/>
        <v>-</v>
      </c>
      <c r="AF596" s="168" t="str">
        <f t="shared" ca="1" si="143"/>
        <v>-</v>
      </c>
      <c r="AG596" s="169" t="str">
        <f t="shared" ca="1" si="144"/>
        <v>-</v>
      </c>
      <c r="AH596" s="168" t="str">
        <f t="shared" ca="1" si="145"/>
        <v>-</v>
      </c>
      <c r="AI596" s="168">
        <f t="shared" ca="1" si="146"/>
        <v>0</v>
      </c>
      <c r="AJ596" s="170">
        <f t="shared" ca="1" si="147"/>
        <v>0</v>
      </c>
      <c r="AK596" s="168">
        <f t="shared" ca="1" si="126"/>
        <v>0</v>
      </c>
      <c r="AL596" s="168">
        <f t="shared" ca="1" si="127"/>
        <v>0</v>
      </c>
    </row>
    <row r="597" spans="1:38" ht="27" customHeight="1" x14ac:dyDescent="0.2">
      <c r="A597" s="56">
        <v>582</v>
      </c>
      <c r="B597" s="309" t="str">
        <f t="shared" ca="1" si="121"/>
        <v>A582</v>
      </c>
      <c r="C597" s="309"/>
      <c r="D597" s="57" t="str">
        <f t="shared" ca="1" si="122"/>
        <v/>
      </c>
      <c r="E597" s="59" t="str">
        <f t="shared" ca="1" si="123"/>
        <v/>
      </c>
      <c r="F597" s="215">
        <f ca="1">IF(LEN(B597)&gt;0,'OBRAČUNANA OSNOVNA PLAČA'!L591,"")</f>
        <v>0</v>
      </c>
      <c r="G597" s="60"/>
      <c r="H597" s="60"/>
      <c r="I597" s="60"/>
      <c r="J597" s="60"/>
      <c r="K597" s="60"/>
      <c r="L597" s="229">
        <f t="shared" si="140"/>
        <v>0</v>
      </c>
      <c r="M597" s="230">
        <f t="shared" ca="1" si="148"/>
        <v>0</v>
      </c>
      <c r="N597" s="230">
        <f t="shared" ca="1" si="149"/>
        <v>0</v>
      </c>
      <c r="O597" s="231">
        <f t="shared" ca="1" si="150"/>
        <v>0</v>
      </c>
      <c r="P597" s="232">
        <f t="shared" ca="1" si="151"/>
        <v>0</v>
      </c>
      <c r="Q597" s="233">
        <f t="shared" ca="1" si="141"/>
        <v>0</v>
      </c>
      <c r="R597" s="233">
        <f ca="1">IF(LEN(B597)&gt;0,'11'!R597-'11'!Q597,"")</f>
        <v>0</v>
      </c>
      <c r="S597" s="234"/>
      <c r="T597" s="34"/>
      <c r="U597" s="34"/>
      <c r="V597" s="34"/>
      <c r="W597" s="34"/>
      <c r="X597" s="34"/>
      <c r="Y597" s="34"/>
      <c r="AB597" s="167">
        <f>ROW()</f>
        <v>597</v>
      </c>
      <c r="AC597" s="168">
        <f t="shared" ca="1" si="124"/>
        <v>0</v>
      </c>
      <c r="AD597" s="168">
        <f t="shared" ca="1" si="125"/>
        <v>0</v>
      </c>
      <c r="AE597" s="169" t="str">
        <f t="shared" ca="1" si="142"/>
        <v>-</v>
      </c>
      <c r="AF597" s="168" t="str">
        <f t="shared" ca="1" si="143"/>
        <v>-</v>
      </c>
      <c r="AG597" s="169" t="str">
        <f t="shared" ca="1" si="144"/>
        <v>-</v>
      </c>
      <c r="AH597" s="168" t="str">
        <f t="shared" ca="1" si="145"/>
        <v>-</v>
      </c>
      <c r="AI597" s="168">
        <f t="shared" ca="1" si="146"/>
        <v>0</v>
      </c>
      <c r="AJ597" s="170">
        <f t="shared" ca="1" si="147"/>
        <v>0</v>
      </c>
      <c r="AK597" s="168">
        <f t="shared" ca="1" si="126"/>
        <v>0</v>
      </c>
      <c r="AL597" s="168">
        <f t="shared" ca="1" si="127"/>
        <v>0</v>
      </c>
    </row>
    <row r="598" spans="1:38" ht="27" customHeight="1" x14ac:dyDescent="0.2">
      <c r="A598" s="56">
        <v>583</v>
      </c>
      <c r="B598" s="309" t="str">
        <f t="shared" ca="1" si="121"/>
        <v>A583</v>
      </c>
      <c r="C598" s="309"/>
      <c r="D598" s="57" t="str">
        <f t="shared" ca="1" si="122"/>
        <v/>
      </c>
      <c r="E598" s="59" t="str">
        <f t="shared" ca="1" si="123"/>
        <v/>
      </c>
      <c r="F598" s="215">
        <f ca="1">IF(LEN(B598)&gt;0,'OBRAČUNANA OSNOVNA PLAČA'!L592,"")</f>
        <v>0</v>
      </c>
      <c r="G598" s="60"/>
      <c r="H598" s="60"/>
      <c r="I598" s="60"/>
      <c r="J598" s="60"/>
      <c r="K598" s="60"/>
      <c r="L598" s="229">
        <f t="shared" si="140"/>
        <v>0</v>
      </c>
      <c r="M598" s="230">
        <f t="shared" ca="1" si="148"/>
        <v>0</v>
      </c>
      <c r="N598" s="230">
        <f t="shared" ca="1" si="149"/>
        <v>0</v>
      </c>
      <c r="O598" s="231">
        <f t="shared" ca="1" si="150"/>
        <v>0</v>
      </c>
      <c r="P598" s="232">
        <f t="shared" ca="1" si="151"/>
        <v>0</v>
      </c>
      <c r="Q598" s="233">
        <f t="shared" ca="1" si="141"/>
        <v>0</v>
      </c>
      <c r="R598" s="233">
        <f ca="1">IF(LEN(B598)&gt;0,'11'!R598-'11'!Q598,"")</f>
        <v>0</v>
      </c>
      <c r="S598" s="234"/>
      <c r="T598" s="34"/>
      <c r="U598" s="34"/>
      <c r="V598" s="34"/>
      <c r="W598" s="34"/>
      <c r="X598" s="34"/>
      <c r="Y598" s="34"/>
      <c r="AB598" s="167">
        <f>ROW()</f>
        <v>598</v>
      </c>
      <c r="AC598" s="168">
        <f t="shared" ca="1" si="124"/>
        <v>0</v>
      </c>
      <c r="AD598" s="168">
        <f t="shared" ca="1" si="125"/>
        <v>0</v>
      </c>
      <c r="AE598" s="169" t="str">
        <f t="shared" ca="1" si="142"/>
        <v>-</v>
      </c>
      <c r="AF598" s="168" t="str">
        <f t="shared" ca="1" si="143"/>
        <v>-</v>
      </c>
      <c r="AG598" s="169" t="str">
        <f t="shared" ca="1" si="144"/>
        <v>-</v>
      </c>
      <c r="AH598" s="168" t="str">
        <f t="shared" ca="1" si="145"/>
        <v>-</v>
      </c>
      <c r="AI598" s="168">
        <f t="shared" ca="1" si="146"/>
        <v>0</v>
      </c>
      <c r="AJ598" s="170">
        <f t="shared" ca="1" si="147"/>
        <v>0</v>
      </c>
      <c r="AK598" s="168">
        <f t="shared" ca="1" si="126"/>
        <v>0</v>
      </c>
      <c r="AL598" s="168">
        <f t="shared" ca="1" si="127"/>
        <v>0</v>
      </c>
    </row>
    <row r="599" spans="1:38" ht="27" customHeight="1" x14ac:dyDescent="0.2">
      <c r="A599" s="56">
        <v>584</v>
      </c>
      <c r="B599" s="309" t="str">
        <f t="shared" ca="1" si="121"/>
        <v>A584</v>
      </c>
      <c r="C599" s="309"/>
      <c r="D599" s="57" t="str">
        <f t="shared" ca="1" si="122"/>
        <v/>
      </c>
      <c r="E599" s="59" t="str">
        <f t="shared" ca="1" si="123"/>
        <v/>
      </c>
      <c r="F599" s="215">
        <f ca="1">IF(LEN(B599)&gt;0,'OBRAČUNANA OSNOVNA PLAČA'!L593,"")</f>
        <v>0</v>
      </c>
      <c r="G599" s="60"/>
      <c r="H599" s="60"/>
      <c r="I599" s="60"/>
      <c r="J599" s="60"/>
      <c r="K599" s="60"/>
      <c r="L599" s="229">
        <f t="shared" si="140"/>
        <v>0</v>
      </c>
      <c r="M599" s="230">
        <f t="shared" ca="1" si="148"/>
        <v>0</v>
      </c>
      <c r="N599" s="230">
        <f t="shared" ca="1" si="149"/>
        <v>0</v>
      </c>
      <c r="O599" s="231">
        <f t="shared" ca="1" si="150"/>
        <v>0</v>
      </c>
      <c r="P599" s="232">
        <f t="shared" ca="1" si="151"/>
        <v>0</v>
      </c>
      <c r="Q599" s="233">
        <f t="shared" ca="1" si="141"/>
        <v>0</v>
      </c>
      <c r="R599" s="233">
        <f ca="1">IF(LEN(B599)&gt;0,'11'!R599-'11'!Q599,"")</f>
        <v>0</v>
      </c>
      <c r="S599" s="234"/>
      <c r="T599" s="34"/>
      <c r="U599" s="34"/>
      <c r="V599" s="34"/>
      <c r="W599" s="34"/>
      <c r="X599" s="34"/>
      <c r="Y599" s="34"/>
      <c r="AB599" s="167">
        <f>ROW()</f>
        <v>599</v>
      </c>
      <c r="AC599" s="168">
        <f t="shared" ca="1" si="124"/>
        <v>0</v>
      </c>
      <c r="AD599" s="168">
        <f t="shared" ca="1" si="125"/>
        <v>0</v>
      </c>
      <c r="AE599" s="169" t="str">
        <f t="shared" ca="1" si="142"/>
        <v>-</v>
      </c>
      <c r="AF599" s="168" t="str">
        <f t="shared" ca="1" si="143"/>
        <v>-</v>
      </c>
      <c r="AG599" s="169" t="str">
        <f t="shared" ca="1" si="144"/>
        <v>-</v>
      </c>
      <c r="AH599" s="168" t="str">
        <f t="shared" ca="1" si="145"/>
        <v>-</v>
      </c>
      <c r="AI599" s="168">
        <f t="shared" ca="1" si="146"/>
        <v>0</v>
      </c>
      <c r="AJ599" s="170">
        <f t="shared" ca="1" si="147"/>
        <v>0</v>
      </c>
      <c r="AK599" s="168">
        <f t="shared" ca="1" si="126"/>
        <v>0</v>
      </c>
      <c r="AL599" s="168">
        <f t="shared" ca="1" si="127"/>
        <v>0</v>
      </c>
    </row>
    <row r="600" spans="1:38" ht="27" customHeight="1" x14ac:dyDescent="0.2">
      <c r="A600" s="56">
        <v>585</v>
      </c>
      <c r="B600" s="309" t="str">
        <f t="shared" ca="1" si="121"/>
        <v>A585</v>
      </c>
      <c r="C600" s="309"/>
      <c r="D600" s="57" t="str">
        <f t="shared" ca="1" si="122"/>
        <v/>
      </c>
      <c r="E600" s="59" t="str">
        <f t="shared" ca="1" si="123"/>
        <v/>
      </c>
      <c r="F600" s="215">
        <f ca="1">IF(LEN(B600)&gt;0,'OBRAČUNANA OSNOVNA PLAČA'!L594,"")</f>
        <v>0</v>
      </c>
      <c r="G600" s="60"/>
      <c r="H600" s="60"/>
      <c r="I600" s="60"/>
      <c r="J600" s="60"/>
      <c r="K600" s="60"/>
      <c r="L600" s="229">
        <f t="shared" si="140"/>
        <v>0</v>
      </c>
      <c r="M600" s="230">
        <f t="shared" ca="1" si="148"/>
        <v>0</v>
      </c>
      <c r="N600" s="230">
        <f t="shared" ca="1" si="149"/>
        <v>0</v>
      </c>
      <c r="O600" s="231">
        <f t="shared" ca="1" si="150"/>
        <v>0</v>
      </c>
      <c r="P600" s="232">
        <f t="shared" ca="1" si="151"/>
        <v>0</v>
      </c>
      <c r="Q600" s="233">
        <f t="shared" ca="1" si="141"/>
        <v>0</v>
      </c>
      <c r="R600" s="233">
        <f ca="1">IF(LEN(B600)&gt;0,'11'!R600-'11'!Q600,"")</f>
        <v>0</v>
      </c>
      <c r="S600" s="234"/>
      <c r="T600" s="34"/>
      <c r="U600" s="34"/>
      <c r="V600" s="34"/>
      <c r="W600" s="34"/>
      <c r="X600" s="34"/>
      <c r="Y600" s="34"/>
      <c r="AB600" s="167">
        <f>ROW()</f>
        <v>600</v>
      </c>
      <c r="AC600" s="168">
        <f t="shared" ca="1" si="124"/>
        <v>0</v>
      </c>
      <c r="AD600" s="168">
        <f t="shared" ca="1" si="125"/>
        <v>0</v>
      </c>
      <c r="AE600" s="169" t="str">
        <f t="shared" ca="1" si="142"/>
        <v>-</v>
      </c>
      <c r="AF600" s="168" t="str">
        <f t="shared" ca="1" si="143"/>
        <v>-</v>
      </c>
      <c r="AG600" s="169" t="str">
        <f t="shared" ca="1" si="144"/>
        <v>-</v>
      </c>
      <c r="AH600" s="168" t="str">
        <f t="shared" ca="1" si="145"/>
        <v>-</v>
      </c>
      <c r="AI600" s="168">
        <f t="shared" ca="1" si="146"/>
        <v>0</v>
      </c>
      <c r="AJ600" s="170">
        <f t="shared" ca="1" si="147"/>
        <v>0</v>
      </c>
      <c r="AK600" s="168">
        <f t="shared" ca="1" si="126"/>
        <v>0</v>
      </c>
      <c r="AL600" s="168">
        <f t="shared" ca="1" si="127"/>
        <v>0</v>
      </c>
    </row>
    <row r="601" spans="1:38" ht="27" customHeight="1" x14ac:dyDescent="0.2">
      <c r="A601" s="56">
        <v>586</v>
      </c>
      <c r="B601" s="309" t="str">
        <f t="shared" ca="1" si="121"/>
        <v>A586</v>
      </c>
      <c r="C601" s="309"/>
      <c r="D601" s="57" t="str">
        <f t="shared" ca="1" si="122"/>
        <v/>
      </c>
      <c r="E601" s="59" t="str">
        <f t="shared" ca="1" si="123"/>
        <v/>
      </c>
      <c r="F601" s="215">
        <f ca="1">IF(LEN(B601)&gt;0,'OBRAČUNANA OSNOVNA PLAČA'!L595,"")</f>
        <v>0</v>
      </c>
      <c r="G601" s="60"/>
      <c r="H601" s="60"/>
      <c r="I601" s="60"/>
      <c r="J601" s="60"/>
      <c r="K601" s="60"/>
      <c r="L601" s="229">
        <f t="shared" si="140"/>
        <v>0</v>
      </c>
      <c r="M601" s="230">
        <f t="shared" ca="1" si="148"/>
        <v>0</v>
      </c>
      <c r="N601" s="230">
        <f t="shared" ca="1" si="149"/>
        <v>0</v>
      </c>
      <c r="O601" s="231">
        <f t="shared" ca="1" si="150"/>
        <v>0</v>
      </c>
      <c r="P601" s="232">
        <f t="shared" ca="1" si="151"/>
        <v>0</v>
      </c>
      <c r="Q601" s="233">
        <f t="shared" ca="1" si="141"/>
        <v>0</v>
      </c>
      <c r="R601" s="233">
        <f ca="1">IF(LEN(B601)&gt;0,'11'!R601-'11'!Q601,"")</f>
        <v>0</v>
      </c>
      <c r="S601" s="234"/>
      <c r="T601" s="34"/>
      <c r="U601" s="34"/>
      <c r="V601" s="34"/>
      <c r="W601" s="34"/>
      <c r="X601" s="34"/>
      <c r="Y601" s="34"/>
      <c r="AB601" s="167">
        <f>ROW()</f>
        <v>601</v>
      </c>
      <c r="AC601" s="168">
        <f t="shared" ca="1" si="124"/>
        <v>0</v>
      </c>
      <c r="AD601" s="168">
        <f t="shared" ca="1" si="125"/>
        <v>0</v>
      </c>
      <c r="AE601" s="169" t="str">
        <f t="shared" ca="1" si="142"/>
        <v>-</v>
      </c>
      <c r="AF601" s="168" t="str">
        <f t="shared" ca="1" si="143"/>
        <v>-</v>
      </c>
      <c r="AG601" s="169" t="str">
        <f t="shared" ca="1" si="144"/>
        <v>-</v>
      </c>
      <c r="AH601" s="168" t="str">
        <f t="shared" ca="1" si="145"/>
        <v>-</v>
      </c>
      <c r="AI601" s="168">
        <f t="shared" ca="1" si="146"/>
        <v>0</v>
      </c>
      <c r="AJ601" s="170">
        <f t="shared" ca="1" si="147"/>
        <v>0</v>
      </c>
      <c r="AK601" s="168">
        <f t="shared" ca="1" si="126"/>
        <v>0</v>
      </c>
      <c r="AL601" s="168">
        <f t="shared" ca="1" si="127"/>
        <v>0</v>
      </c>
    </row>
    <row r="602" spans="1:38" ht="27" customHeight="1" x14ac:dyDescent="0.2">
      <c r="A602" s="56">
        <v>587</v>
      </c>
      <c r="B602" s="309" t="str">
        <f t="shared" ca="1" si="121"/>
        <v>A587</v>
      </c>
      <c r="C602" s="309"/>
      <c r="D602" s="57" t="str">
        <f t="shared" ca="1" si="122"/>
        <v/>
      </c>
      <c r="E602" s="59" t="str">
        <f t="shared" ca="1" si="123"/>
        <v/>
      </c>
      <c r="F602" s="215">
        <f ca="1">IF(LEN(B602)&gt;0,'OBRAČUNANA OSNOVNA PLAČA'!L596,"")</f>
        <v>0</v>
      </c>
      <c r="G602" s="60"/>
      <c r="H602" s="60"/>
      <c r="I602" s="60"/>
      <c r="J602" s="60"/>
      <c r="K602" s="60"/>
      <c r="L602" s="229">
        <f t="shared" si="140"/>
        <v>0</v>
      </c>
      <c r="M602" s="230">
        <f t="shared" ca="1" si="148"/>
        <v>0</v>
      </c>
      <c r="N602" s="230">
        <f t="shared" ca="1" si="149"/>
        <v>0</v>
      </c>
      <c r="O602" s="231">
        <f t="shared" ca="1" si="150"/>
        <v>0</v>
      </c>
      <c r="P602" s="232">
        <f t="shared" ca="1" si="151"/>
        <v>0</v>
      </c>
      <c r="Q602" s="233">
        <f t="shared" ca="1" si="141"/>
        <v>0</v>
      </c>
      <c r="R602" s="233">
        <f ca="1">IF(LEN(B602)&gt;0,'11'!R602-'11'!Q602,"")</f>
        <v>0</v>
      </c>
      <c r="S602" s="234"/>
      <c r="T602" s="34"/>
      <c r="U602" s="34"/>
      <c r="V602" s="34"/>
      <c r="W602" s="34"/>
      <c r="X602" s="34"/>
      <c r="Y602" s="34"/>
      <c r="AB602" s="167">
        <f>ROW()</f>
        <v>602</v>
      </c>
      <c r="AC602" s="168">
        <f t="shared" ca="1" si="124"/>
        <v>0</v>
      </c>
      <c r="AD602" s="168">
        <f t="shared" ca="1" si="125"/>
        <v>0</v>
      </c>
      <c r="AE602" s="169" t="str">
        <f t="shared" ca="1" si="142"/>
        <v>-</v>
      </c>
      <c r="AF602" s="168" t="str">
        <f t="shared" ca="1" si="143"/>
        <v>-</v>
      </c>
      <c r="AG602" s="169" t="str">
        <f t="shared" ca="1" si="144"/>
        <v>-</v>
      </c>
      <c r="AH602" s="168" t="str">
        <f t="shared" ca="1" si="145"/>
        <v>-</v>
      </c>
      <c r="AI602" s="168">
        <f t="shared" ca="1" si="146"/>
        <v>0</v>
      </c>
      <c r="AJ602" s="170">
        <f t="shared" ca="1" si="147"/>
        <v>0</v>
      </c>
      <c r="AK602" s="168">
        <f t="shared" ca="1" si="126"/>
        <v>0</v>
      </c>
      <c r="AL602" s="168">
        <f t="shared" ca="1" si="127"/>
        <v>0</v>
      </c>
    </row>
    <row r="603" spans="1:38" ht="27" customHeight="1" x14ac:dyDescent="0.2">
      <c r="A603" s="56">
        <v>588</v>
      </c>
      <c r="B603" s="309" t="str">
        <f t="shared" ca="1" si="121"/>
        <v>A588</v>
      </c>
      <c r="C603" s="309"/>
      <c r="D603" s="57" t="str">
        <f t="shared" ca="1" si="122"/>
        <v/>
      </c>
      <c r="E603" s="59" t="str">
        <f t="shared" ca="1" si="123"/>
        <v/>
      </c>
      <c r="F603" s="215">
        <f ca="1">IF(LEN(B603)&gt;0,'OBRAČUNANA OSNOVNA PLAČA'!L597,"")</f>
        <v>0</v>
      </c>
      <c r="G603" s="60"/>
      <c r="H603" s="60"/>
      <c r="I603" s="60"/>
      <c r="J603" s="60"/>
      <c r="K603" s="60"/>
      <c r="L603" s="229">
        <f t="shared" si="140"/>
        <v>0</v>
      </c>
      <c r="M603" s="230">
        <f t="shared" ca="1" si="148"/>
        <v>0</v>
      </c>
      <c r="N603" s="230">
        <f t="shared" ca="1" si="149"/>
        <v>0</v>
      </c>
      <c r="O603" s="231">
        <f t="shared" ca="1" si="150"/>
        <v>0</v>
      </c>
      <c r="P603" s="232">
        <f t="shared" ca="1" si="151"/>
        <v>0</v>
      </c>
      <c r="Q603" s="233">
        <f t="shared" ca="1" si="141"/>
        <v>0</v>
      </c>
      <c r="R603" s="233">
        <f ca="1">IF(LEN(B603)&gt;0,'11'!R603-'11'!Q603,"")</f>
        <v>0</v>
      </c>
      <c r="S603" s="234"/>
      <c r="T603" s="34"/>
      <c r="U603" s="34"/>
      <c r="V603" s="34"/>
      <c r="W603" s="34"/>
      <c r="X603" s="34"/>
      <c r="Y603" s="34"/>
      <c r="AB603" s="167">
        <f>ROW()</f>
        <v>603</v>
      </c>
      <c r="AC603" s="168">
        <f t="shared" ca="1" si="124"/>
        <v>0</v>
      </c>
      <c r="AD603" s="168">
        <f t="shared" ca="1" si="125"/>
        <v>0</v>
      </c>
      <c r="AE603" s="169" t="str">
        <f t="shared" ca="1" si="142"/>
        <v>-</v>
      </c>
      <c r="AF603" s="168" t="str">
        <f t="shared" ca="1" si="143"/>
        <v>-</v>
      </c>
      <c r="AG603" s="169" t="str">
        <f t="shared" ca="1" si="144"/>
        <v>-</v>
      </c>
      <c r="AH603" s="168" t="str">
        <f t="shared" ca="1" si="145"/>
        <v>-</v>
      </c>
      <c r="AI603" s="168">
        <f t="shared" ca="1" si="146"/>
        <v>0</v>
      </c>
      <c r="AJ603" s="170">
        <f t="shared" ca="1" si="147"/>
        <v>0</v>
      </c>
      <c r="AK603" s="168">
        <f t="shared" ca="1" si="126"/>
        <v>0</v>
      </c>
      <c r="AL603" s="168">
        <f t="shared" ca="1" si="127"/>
        <v>0</v>
      </c>
    </row>
    <row r="604" spans="1:38" ht="27" customHeight="1" x14ac:dyDescent="0.2">
      <c r="A604" s="56">
        <v>589</v>
      </c>
      <c r="B604" s="309" t="str">
        <f t="shared" ca="1" si="121"/>
        <v>A589</v>
      </c>
      <c r="C604" s="309"/>
      <c r="D604" s="57" t="str">
        <f t="shared" ca="1" si="122"/>
        <v/>
      </c>
      <c r="E604" s="59" t="str">
        <f t="shared" ca="1" si="123"/>
        <v/>
      </c>
      <c r="F604" s="215">
        <f ca="1">IF(LEN(B604)&gt;0,'OBRAČUNANA OSNOVNA PLAČA'!L598,"")</f>
        <v>0</v>
      </c>
      <c r="G604" s="60"/>
      <c r="H604" s="60"/>
      <c r="I604" s="60"/>
      <c r="J604" s="60"/>
      <c r="K604" s="60"/>
      <c r="L604" s="229">
        <f t="shared" si="140"/>
        <v>0</v>
      </c>
      <c r="M604" s="230">
        <f t="shared" ca="1" si="148"/>
        <v>0</v>
      </c>
      <c r="N604" s="230">
        <f t="shared" ca="1" si="149"/>
        <v>0</v>
      </c>
      <c r="O604" s="231">
        <f t="shared" ca="1" si="150"/>
        <v>0</v>
      </c>
      <c r="P604" s="232">
        <f t="shared" ca="1" si="151"/>
        <v>0</v>
      </c>
      <c r="Q604" s="233">
        <f t="shared" ca="1" si="141"/>
        <v>0</v>
      </c>
      <c r="R604" s="233">
        <f ca="1">IF(LEN(B604)&gt;0,'11'!R604-'11'!Q604,"")</f>
        <v>0</v>
      </c>
      <c r="S604" s="234"/>
      <c r="T604" s="34"/>
      <c r="U604" s="34"/>
      <c r="V604" s="34"/>
      <c r="W604" s="34"/>
      <c r="X604" s="34"/>
      <c r="Y604" s="34"/>
      <c r="AB604" s="167">
        <f>ROW()</f>
        <v>604</v>
      </c>
      <c r="AC604" s="168">
        <f t="shared" ca="1" si="124"/>
        <v>0</v>
      </c>
      <c r="AD604" s="168">
        <f t="shared" ca="1" si="125"/>
        <v>0</v>
      </c>
      <c r="AE604" s="169" t="str">
        <f t="shared" ca="1" si="142"/>
        <v>-</v>
      </c>
      <c r="AF604" s="168" t="str">
        <f t="shared" ca="1" si="143"/>
        <v>-</v>
      </c>
      <c r="AG604" s="169" t="str">
        <f t="shared" ca="1" si="144"/>
        <v>-</v>
      </c>
      <c r="AH604" s="168" t="str">
        <f t="shared" ca="1" si="145"/>
        <v>-</v>
      </c>
      <c r="AI604" s="168">
        <f t="shared" ca="1" si="146"/>
        <v>0</v>
      </c>
      <c r="AJ604" s="170">
        <f t="shared" ca="1" si="147"/>
        <v>0</v>
      </c>
      <c r="AK604" s="168">
        <f t="shared" ca="1" si="126"/>
        <v>0</v>
      </c>
      <c r="AL604" s="168">
        <f t="shared" ca="1" si="127"/>
        <v>0</v>
      </c>
    </row>
    <row r="605" spans="1:38" ht="27" customHeight="1" x14ac:dyDescent="0.2">
      <c r="A605" s="56">
        <v>590</v>
      </c>
      <c r="B605" s="309" t="str">
        <f t="shared" ca="1" si="121"/>
        <v>A590</v>
      </c>
      <c r="C605" s="309"/>
      <c r="D605" s="57" t="str">
        <f t="shared" ca="1" si="122"/>
        <v/>
      </c>
      <c r="E605" s="59" t="str">
        <f t="shared" ca="1" si="123"/>
        <v/>
      </c>
      <c r="F605" s="215">
        <f ca="1">IF(LEN(B605)&gt;0,'OBRAČUNANA OSNOVNA PLAČA'!L599,"")</f>
        <v>0</v>
      </c>
      <c r="G605" s="60"/>
      <c r="H605" s="60"/>
      <c r="I605" s="60"/>
      <c r="J605" s="60"/>
      <c r="K605" s="60"/>
      <c r="L605" s="229">
        <f t="shared" si="140"/>
        <v>0</v>
      </c>
      <c r="M605" s="230">
        <f t="shared" ca="1" si="148"/>
        <v>0</v>
      </c>
      <c r="N605" s="230">
        <f t="shared" ca="1" si="149"/>
        <v>0</v>
      </c>
      <c r="O605" s="231">
        <f t="shared" ca="1" si="150"/>
        <v>0</v>
      </c>
      <c r="P605" s="232">
        <f t="shared" ca="1" si="151"/>
        <v>0</v>
      </c>
      <c r="Q605" s="233">
        <f t="shared" ca="1" si="141"/>
        <v>0</v>
      </c>
      <c r="R605" s="233">
        <f ca="1">IF(LEN(B605)&gt;0,'11'!R605-'11'!Q605,"")</f>
        <v>0</v>
      </c>
      <c r="S605" s="234"/>
      <c r="T605" s="34"/>
      <c r="U605" s="34"/>
      <c r="V605" s="34"/>
      <c r="W605" s="34"/>
      <c r="X605" s="34"/>
      <c r="Y605" s="34"/>
      <c r="AB605" s="167">
        <f>ROW()</f>
        <v>605</v>
      </c>
      <c r="AC605" s="168">
        <f t="shared" ca="1" si="124"/>
        <v>0</v>
      </c>
      <c r="AD605" s="168">
        <f t="shared" ca="1" si="125"/>
        <v>0</v>
      </c>
      <c r="AE605" s="169" t="str">
        <f t="shared" ca="1" si="142"/>
        <v>-</v>
      </c>
      <c r="AF605" s="168" t="str">
        <f t="shared" ca="1" si="143"/>
        <v>-</v>
      </c>
      <c r="AG605" s="169" t="str">
        <f t="shared" ca="1" si="144"/>
        <v>-</v>
      </c>
      <c r="AH605" s="168" t="str">
        <f t="shared" ca="1" si="145"/>
        <v>-</v>
      </c>
      <c r="AI605" s="168">
        <f t="shared" ca="1" si="146"/>
        <v>0</v>
      </c>
      <c r="AJ605" s="170">
        <f t="shared" ca="1" si="147"/>
        <v>0</v>
      </c>
      <c r="AK605" s="168">
        <f t="shared" ca="1" si="126"/>
        <v>0</v>
      </c>
      <c r="AL605" s="168">
        <f t="shared" ca="1" si="127"/>
        <v>0</v>
      </c>
    </row>
    <row r="606" spans="1:38" ht="27" customHeight="1" x14ac:dyDescent="0.2">
      <c r="A606" s="56">
        <v>591</v>
      </c>
      <c r="B606" s="309" t="str">
        <f t="shared" ca="1" si="121"/>
        <v>A591</v>
      </c>
      <c r="C606" s="309"/>
      <c r="D606" s="57" t="str">
        <f t="shared" ca="1" si="122"/>
        <v/>
      </c>
      <c r="E606" s="59" t="str">
        <f t="shared" ca="1" si="123"/>
        <v/>
      </c>
      <c r="F606" s="215">
        <f ca="1">IF(LEN(B606)&gt;0,'OBRAČUNANA OSNOVNA PLAČA'!L600,"")</f>
        <v>0</v>
      </c>
      <c r="G606" s="60"/>
      <c r="H606" s="60"/>
      <c r="I606" s="60"/>
      <c r="J606" s="60"/>
      <c r="K606" s="60"/>
      <c r="L606" s="229">
        <f t="shared" si="140"/>
        <v>0</v>
      </c>
      <c r="M606" s="230">
        <f t="shared" ca="1" si="148"/>
        <v>0</v>
      </c>
      <c r="N606" s="230">
        <f t="shared" ca="1" si="149"/>
        <v>0</v>
      </c>
      <c r="O606" s="231">
        <f t="shared" ca="1" si="150"/>
        <v>0</v>
      </c>
      <c r="P606" s="232">
        <f t="shared" ca="1" si="151"/>
        <v>0</v>
      </c>
      <c r="Q606" s="233">
        <f t="shared" ca="1" si="141"/>
        <v>0</v>
      </c>
      <c r="R606" s="233">
        <f ca="1">IF(LEN(B606)&gt;0,'11'!R606-'11'!Q606,"")</f>
        <v>0</v>
      </c>
      <c r="S606" s="234"/>
      <c r="T606" s="34"/>
      <c r="U606" s="34"/>
      <c r="V606" s="34"/>
      <c r="W606" s="34"/>
      <c r="X606" s="34"/>
      <c r="Y606" s="34"/>
      <c r="AB606" s="167">
        <f>ROW()</f>
        <v>606</v>
      </c>
      <c r="AC606" s="168">
        <f t="shared" ca="1" si="124"/>
        <v>0</v>
      </c>
      <c r="AD606" s="168">
        <f t="shared" ca="1" si="125"/>
        <v>0</v>
      </c>
      <c r="AE606" s="169" t="str">
        <f t="shared" ca="1" si="142"/>
        <v>-</v>
      </c>
      <c r="AF606" s="168" t="str">
        <f t="shared" ca="1" si="143"/>
        <v>-</v>
      </c>
      <c r="AG606" s="169" t="str">
        <f t="shared" ca="1" si="144"/>
        <v>-</v>
      </c>
      <c r="AH606" s="168" t="str">
        <f t="shared" ca="1" si="145"/>
        <v>-</v>
      </c>
      <c r="AI606" s="168">
        <f t="shared" ca="1" si="146"/>
        <v>0</v>
      </c>
      <c r="AJ606" s="170">
        <f t="shared" ca="1" si="147"/>
        <v>0</v>
      </c>
      <c r="AK606" s="168">
        <f t="shared" ca="1" si="126"/>
        <v>0</v>
      </c>
      <c r="AL606" s="168">
        <f t="shared" ca="1" si="127"/>
        <v>0</v>
      </c>
    </row>
    <row r="607" spans="1:38" ht="27" customHeight="1" x14ac:dyDescent="0.2">
      <c r="A607" s="56">
        <v>592</v>
      </c>
      <c r="B607" s="309" t="str">
        <f t="shared" ca="1" si="121"/>
        <v>A592</v>
      </c>
      <c r="C607" s="309"/>
      <c r="D607" s="57" t="str">
        <f t="shared" ca="1" si="122"/>
        <v/>
      </c>
      <c r="E607" s="59" t="str">
        <f t="shared" ca="1" si="123"/>
        <v/>
      </c>
      <c r="F607" s="215">
        <f ca="1">IF(LEN(B607)&gt;0,'OBRAČUNANA OSNOVNA PLAČA'!L601,"")</f>
        <v>0</v>
      </c>
      <c r="G607" s="60"/>
      <c r="H607" s="60"/>
      <c r="I607" s="60"/>
      <c r="J607" s="60"/>
      <c r="K607" s="60"/>
      <c r="L607" s="229">
        <f t="shared" si="140"/>
        <v>0</v>
      </c>
      <c r="M607" s="230">
        <f t="shared" ca="1" si="148"/>
        <v>0</v>
      </c>
      <c r="N607" s="230">
        <f t="shared" ca="1" si="149"/>
        <v>0</v>
      </c>
      <c r="O607" s="231">
        <f t="shared" ca="1" si="150"/>
        <v>0</v>
      </c>
      <c r="P607" s="232">
        <f t="shared" ca="1" si="151"/>
        <v>0</v>
      </c>
      <c r="Q607" s="233">
        <f t="shared" ca="1" si="141"/>
        <v>0</v>
      </c>
      <c r="R607" s="233">
        <f ca="1">IF(LEN(B607)&gt;0,'11'!R607-'11'!Q607,"")</f>
        <v>0</v>
      </c>
      <c r="S607" s="234"/>
      <c r="T607" s="34"/>
      <c r="U607" s="34"/>
      <c r="V607" s="34"/>
      <c r="W607" s="34"/>
      <c r="X607" s="34"/>
      <c r="Y607" s="34"/>
      <c r="AB607" s="167">
        <f>ROW()</f>
        <v>607</v>
      </c>
      <c r="AC607" s="168">
        <f t="shared" ca="1" si="124"/>
        <v>0</v>
      </c>
      <c r="AD607" s="168">
        <f t="shared" ca="1" si="125"/>
        <v>0</v>
      </c>
      <c r="AE607" s="169" t="str">
        <f t="shared" ca="1" si="142"/>
        <v>-</v>
      </c>
      <c r="AF607" s="168" t="str">
        <f t="shared" ca="1" si="143"/>
        <v>-</v>
      </c>
      <c r="AG607" s="169" t="str">
        <f t="shared" ca="1" si="144"/>
        <v>-</v>
      </c>
      <c r="AH607" s="168" t="str">
        <f t="shared" ca="1" si="145"/>
        <v>-</v>
      </c>
      <c r="AI607" s="168">
        <f t="shared" ca="1" si="146"/>
        <v>0</v>
      </c>
      <c r="AJ607" s="170">
        <f t="shared" ca="1" si="147"/>
        <v>0</v>
      </c>
      <c r="AK607" s="168">
        <f t="shared" ca="1" si="126"/>
        <v>0</v>
      </c>
      <c r="AL607" s="168">
        <f t="shared" ca="1" si="127"/>
        <v>0</v>
      </c>
    </row>
    <row r="608" spans="1:38" ht="27" customHeight="1" x14ac:dyDescent="0.2">
      <c r="A608" s="56">
        <v>593</v>
      </c>
      <c r="B608" s="309" t="str">
        <f t="shared" ca="1" si="121"/>
        <v>A593</v>
      </c>
      <c r="C608" s="309"/>
      <c r="D608" s="57" t="str">
        <f t="shared" ca="1" si="122"/>
        <v/>
      </c>
      <c r="E608" s="59" t="str">
        <f t="shared" ca="1" si="123"/>
        <v/>
      </c>
      <c r="F608" s="215">
        <f ca="1">IF(LEN(B608)&gt;0,'OBRAČUNANA OSNOVNA PLAČA'!L602,"")</f>
        <v>0</v>
      </c>
      <c r="G608" s="60"/>
      <c r="H608" s="60"/>
      <c r="I608" s="60"/>
      <c r="J608" s="60"/>
      <c r="K608" s="60"/>
      <c r="L608" s="229">
        <f t="shared" si="140"/>
        <v>0</v>
      </c>
      <c r="M608" s="230">
        <f t="shared" ca="1" si="148"/>
        <v>0</v>
      </c>
      <c r="N608" s="230">
        <f t="shared" ca="1" si="149"/>
        <v>0</v>
      </c>
      <c r="O608" s="231">
        <f t="shared" ca="1" si="150"/>
        <v>0</v>
      </c>
      <c r="P608" s="232">
        <f t="shared" ca="1" si="151"/>
        <v>0</v>
      </c>
      <c r="Q608" s="233">
        <f t="shared" ca="1" si="141"/>
        <v>0</v>
      </c>
      <c r="R608" s="233">
        <f ca="1">IF(LEN(B608)&gt;0,'11'!R608-'11'!Q608,"")</f>
        <v>0</v>
      </c>
      <c r="S608" s="234"/>
      <c r="T608" s="34"/>
      <c r="U608" s="34"/>
      <c r="V608" s="34"/>
      <c r="W608" s="34"/>
      <c r="X608" s="34"/>
      <c r="Y608" s="34"/>
      <c r="AB608" s="167">
        <f>ROW()</f>
        <v>608</v>
      </c>
      <c r="AC608" s="168">
        <f t="shared" ca="1" si="124"/>
        <v>0</v>
      </c>
      <c r="AD608" s="168">
        <f t="shared" ca="1" si="125"/>
        <v>0</v>
      </c>
      <c r="AE608" s="169" t="str">
        <f t="shared" ca="1" si="142"/>
        <v>-</v>
      </c>
      <c r="AF608" s="168" t="str">
        <f t="shared" ca="1" si="143"/>
        <v>-</v>
      </c>
      <c r="AG608" s="169" t="str">
        <f t="shared" ca="1" si="144"/>
        <v>-</v>
      </c>
      <c r="AH608" s="168" t="str">
        <f t="shared" ca="1" si="145"/>
        <v>-</v>
      </c>
      <c r="AI608" s="168">
        <f t="shared" ca="1" si="146"/>
        <v>0</v>
      </c>
      <c r="AJ608" s="170">
        <f t="shared" ca="1" si="147"/>
        <v>0</v>
      </c>
      <c r="AK608" s="168">
        <f t="shared" ca="1" si="126"/>
        <v>0</v>
      </c>
      <c r="AL608" s="168">
        <f t="shared" ca="1" si="127"/>
        <v>0</v>
      </c>
    </row>
    <row r="609" spans="1:38" ht="27" customHeight="1" x14ac:dyDescent="0.2">
      <c r="A609" s="56">
        <v>594</v>
      </c>
      <c r="B609" s="309" t="str">
        <f t="shared" ca="1" si="121"/>
        <v>A594</v>
      </c>
      <c r="C609" s="309"/>
      <c r="D609" s="57" t="str">
        <f t="shared" ca="1" si="122"/>
        <v/>
      </c>
      <c r="E609" s="59" t="str">
        <f t="shared" ca="1" si="123"/>
        <v/>
      </c>
      <c r="F609" s="215">
        <f ca="1">IF(LEN(B609)&gt;0,'OBRAČUNANA OSNOVNA PLAČA'!L603,"")</f>
        <v>0</v>
      </c>
      <c r="G609" s="60"/>
      <c r="H609" s="60"/>
      <c r="I609" s="60"/>
      <c r="J609" s="60"/>
      <c r="K609" s="60"/>
      <c r="L609" s="229">
        <f t="shared" si="140"/>
        <v>0</v>
      </c>
      <c r="M609" s="230">
        <f t="shared" ca="1" si="148"/>
        <v>0</v>
      </c>
      <c r="N609" s="230">
        <f t="shared" ca="1" si="149"/>
        <v>0</v>
      </c>
      <c r="O609" s="231">
        <f t="shared" ca="1" si="150"/>
        <v>0</v>
      </c>
      <c r="P609" s="232">
        <f t="shared" ca="1" si="151"/>
        <v>0</v>
      </c>
      <c r="Q609" s="233">
        <f t="shared" ca="1" si="141"/>
        <v>0</v>
      </c>
      <c r="R609" s="233">
        <f ca="1">IF(LEN(B609)&gt;0,'11'!R609-'11'!Q609,"")</f>
        <v>0</v>
      </c>
      <c r="S609" s="234"/>
      <c r="T609" s="34"/>
      <c r="U609" s="34"/>
      <c r="V609" s="34"/>
      <c r="W609" s="34"/>
      <c r="X609" s="34"/>
      <c r="Y609" s="34"/>
      <c r="AB609" s="167">
        <f>ROW()</f>
        <v>609</v>
      </c>
      <c r="AC609" s="168">
        <f t="shared" ca="1" si="124"/>
        <v>0</v>
      </c>
      <c r="AD609" s="168">
        <f t="shared" ca="1" si="125"/>
        <v>0</v>
      </c>
      <c r="AE609" s="169" t="str">
        <f t="shared" ca="1" si="142"/>
        <v>-</v>
      </c>
      <c r="AF609" s="168" t="str">
        <f t="shared" ca="1" si="143"/>
        <v>-</v>
      </c>
      <c r="AG609" s="169" t="str">
        <f t="shared" ca="1" si="144"/>
        <v>-</v>
      </c>
      <c r="AH609" s="168" t="str">
        <f t="shared" ca="1" si="145"/>
        <v>-</v>
      </c>
      <c r="AI609" s="168">
        <f t="shared" ca="1" si="146"/>
        <v>0</v>
      </c>
      <c r="AJ609" s="170">
        <f t="shared" ca="1" si="147"/>
        <v>0</v>
      </c>
      <c r="AK609" s="168">
        <f t="shared" ca="1" si="126"/>
        <v>0</v>
      </c>
      <c r="AL609" s="168">
        <f t="shared" ca="1" si="127"/>
        <v>0</v>
      </c>
    </row>
    <row r="610" spans="1:38" ht="27" customHeight="1" x14ac:dyDescent="0.2">
      <c r="A610" s="56">
        <v>595</v>
      </c>
      <c r="B610" s="309" t="str">
        <f t="shared" ca="1" si="121"/>
        <v>A595</v>
      </c>
      <c r="C610" s="309"/>
      <c r="D610" s="57" t="str">
        <f t="shared" ca="1" si="122"/>
        <v/>
      </c>
      <c r="E610" s="59" t="str">
        <f t="shared" ca="1" si="123"/>
        <v/>
      </c>
      <c r="F610" s="215">
        <f ca="1">IF(LEN(B610)&gt;0,'OBRAČUNANA OSNOVNA PLAČA'!L604,"")</f>
        <v>0</v>
      </c>
      <c r="G610" s="60"/>
      <c r="H610" s="60"/>
      <c r="I610" s="60"/>
      <c r="J610" s="60"/>
      <c r="K610" s="60"/>
      <c r="L610" s="229">
        <f t="shared" si="140"/>
        <v>0</v>
      </c>
      <c r="M610" s="230">
        <f t="shared" ca="1" si="148"/>
        <v>0</v>
      </c>
      <c r="N610" s="230">
        <f t="shared" ca="1" si="149"/>
        <v>0</v>
      </c>
      <c r="O610" s="231">
        <f t="shared" ca="1" si="150"/>
        <v>0</v>
      </c>
      <c r="P610" s="232">
        <f t="shared" ca="1" si="151"/>
        <v>0</v>
      </c>
      <c r="Q610" s="233">
        <f t="shared" ca="1" si="141"/>
        <v>0</v>
      </c>
      <c r="R610" s="233">
        <f ca="1">IF(LEN(B610)&gt;0,'11'!R610-'11'!Q610,"")</f>
        <v>0</v>
      </c>
      <c r="S610" s="234"/>
      <c r="T610" s="34"/>
      <c r="U610" s="34"/>
      <c r="V610" s="34"/>
      <c r="W610" s="34"/>
      <c r="X610" s="34"/>
      <c r="Y610" s="34"/>
      <c r="AB610" s="167">
        <f>ROW()</f>
        <v>610</v>
      </c>
      <c r="AC610" s="168">
        <f t="shared" ca="1" si="124"/>
        <v>0</v>
      </c>
      <c r="AD610" s="168">
        <f t="shared" ca="1" si="125"/>
        <v>0</v>
      </c>
      <c r="AE610" s="169" t="str">
        <f t="shared" ca="1" si="142"/>
        <v>-</v>
      </c>
      <c r="AF610" s="168" t="str">
        <f t="shared" ca="1" si="143"/>
        <v>-</v>
      </c>
      <c r="AG610" s="169" t="str">
        <f t="shared" ca="1" si="144"/>
        <v>-</v>
      </c>
      <c r="AH610" s="168" t="str">
        <f t="shared" ca="1" si="145"/>
        <v>-</v>
      </c>
      <c r="AI610" s="168">
        <f t="shared" ca="1" si="146"/>
        <v>0</v>
      </c>
      <c r="AJ610" s="170">
        <f t="shared" ca="1" si="147"/>
        <v>0</v>
      </c>
      <c r="AK610" s="168">
        <f t="shared" ca="1" si="126"/>
        <v>0</v>
      </c>
      <c r="AL610" s="168">
        <f t="shared" ca="1" si="127"/>
        <v>0</v>
      </c>
    </row>
    <row r="611" spans="1:38" ht="27" customHeight="1" x14ac:dyDescent="0.2">
      <c r="A611" s="56">
        <v>596</v>
      </c>
      <c r="B611" s="309" t="str">
        <f t="shared" ca="1" si="121"/>
        <v>A596</v>
      </c>
      <c r="C611" s="309"/>
      <c r="D611" s="57" t="str">
        <f t="shared" ca="1" si="122"/>
        <v/>
      </c>
      <c r="E611" s="59" t="str">
        <f t="shared" ca="1" si="123"/>
        <v/>
      </c>
      <c r="F611" s="215">
        <f ca="1">IF(LEN(B611)&gt;0,'OBRAČUNANA OSNOVNA PLAČA'!L605,"")</f>
        <v>0</v>
      </c>
      <c r="G611" s="60"/>
      <c r="H611" s="60"/>
      <c r="I611" s="60"/>
      <c r="J611" s="60"/>
      <c r="K611" s="60"/>
      <c r="L611" s="229">
        <f t="shared" si="140"/>
        <v>0</v>
      </c>
      <c r="M611" s="230">
        <f t="shared" ca="1" si="148"/>
        <v>0</v>
      </c>
      <c r="N611" s="230">
        <f t="shared" ca="1" si="149"/>
        <v>0</v>
      </c>
      <c r="O611" s="231">
        <f t="shared" ca="1" si="150"/>
        <v>0</v>
      </c>
      <c r="P611" s="232">
        <f t="shared" ca="1" si="151"/>
        <v>0</v>
      </c>
      <c r="Q611" s="233">
        <f t="shared" ca="1" si="141"/>
        <v>0</v>
      </c>
      <c r="R611" s="233">
        <f ca="1">IF(LEN(B611)&gt;0,'11'!R611-'11'!Q611,"")</f>
        <v>0</v>
      </c>
      <c r="S611" s="234"/>
      <c r="T611" s="34"/>
      <c r="U611" s="34"/>
      <c r="V611" s="34"/>
      <c r="W611" s="34"/>
      <c r="X611" s="34"/>
      <c r="Y611" s="34"/>
      <c r="AB611" s="167">
        <f>ROW()</f>
        <v>611</v>
      </c>
      <c r="AC611" s="168">
        <f t="shared" ca="1" si="124"/>
        <v>0</v>
      </c>
      <c r="AD611" s="168">
        <f t="shared" ca="1" si="125"/>
        <v>0</v>
      </c>
      <c r="AE611" s="169" t="str">
        <f t="shared" ca="1" si="142"/>
        <v>-</v>
      </c>
      <c r="AF611" s="168" t="str">
        <f t="shared" ca="1" si="143"/>
        <v>-</v>
      </c>
      <c r="AG611" s="169" t="str">
        <f t="shared" ca="1" si="144"/>
        <v>-</v>
      </c>
      <c r="AH611" s="168" t="str">
        <f t="shared" ca="1" si="145"/>
        <v>-</v>
      </c>
      <c r="AI611" s="168">
        <f t="shared" ca="1" si="146"/>
        <v>0</v>
      </c>
      <c r="AJ611" s="170">
        <f t="shared" ca="1" si="147"/>
        <v>0</v>
      </c>
      <c r="AK611" s="168">
        <f t="shared" ca="1" si="126"/>
        <v>0</v>
      </c>
      <c r="AL611" s="168">
        <f t="shared" ca="1" si="127"/>
        <v>0</v>
      </c>
    </row>
    <row r="612" spans="1:38" ht="27" customHeight="1" x14ac:dyDescent="0.2">
      <c r="A612" s="56">
        <v>597</v>
      </c>
      <c r="B612" s="309" t="str">
        <f t="shared" ca="1" si="121"/>
        <v>A597</v>
      </c>
      <c r="C612" s="309"/>
      <c r="D612" s="57" t="str">
        <f t="shared" ca="1" si="122"/>
        <v/>
      </c>
      <c r="E612" s="59" t="str">
        <f t="shared" ca="1" si="123"/>
        <v/>
      </c>
      <c r="F612" s="215">
        <f ca="1">IF(LEN(B612)&gt;0,'OBRAČUNANA OSNOVNA PLAČA'!L606,"")</f>
        <v>0</v>
      </c>
      <c r="G612" s="60"/>
      <c r="H612" s="60"/>
      <c r="I612" s="60"/>
      <c r="J612" s="60"/>
      <c r="K612" s="60"/>
      <c r="L612" s="229">
        <f t="shared" si="140"/>
        <v>0</v>
      </c>
      <c r="M612" s="230">
        <f t="shared" ca="1" si="148"/>
        <v>0</v>
      </c>
      <c r="N612" s="230">
        <f t="shared" ca="1" si="149"/>
        <v>0</v>
      </c>
      <c r="O612" s="231">
        <f t="shared" ca="1" si="150"/>
        <v>0</v>
      </c>
      <c r="P612" s="232">
        <f t="shared" ca="1" si="151"/>
        <v>0</v>
      </c>
      <c r="Q612" s="233">
        <f t="shared" ca="1" si="141"/>
        <v>0</v>
      </c>
      <c r="R612" s="233">
        <f ca="1">IF(LEN(B612)&gt;0,'11'!R612-'11'!Q612,"")</f>
        <v>0</v>
      </c>
      <c r="S612" s="234"/>
      <c r="T612" s="34"/>
      <c r="U612" s="34"/>
      <c r="V612" s="34"/>
      <c r="W612" s="34"/>
      <c r="X612" s="34"/>
      <c r="Y612" s="34"/>
      <c r="AB612" s="167">
        <f>ROW()</f>
        <v>612</v>
      </c>
      <c r="AC612" s="168">
        <f t="shared" ca="1" si="124"/>
        <v>0</v>
      </c>
      <c r="AD612" s="168">
        <f t="shared" ca="1" si="125"/>
        <v>0</v>
      </c>
      <c r="AE612" s="169" t="str">
        <f t="shared" ca="1" si="142"/>
        <v>-</v>
      </c>
      <c r="AF612" s="168" t="str">
        <f t="shared" ca="1" si="143"/>
        <v>-</v>
      </c>
      <c r="AG612" s="169" t="str">
        <f t="shared" ca="1" si="144"/>
        <v>-</v>
      </c>
      <c r="AH612" s="168" t="str">
        <f t="shared" ca="1" si="145"/>
        <v>-</v>
      </c>
      <c r="AI612" s="168">
        <f t="shared" ca="1" si="146"/>
        <v>0</v>
      </c>
      <c r="AJ612" s="170">
        <f t="shared" ca="1" si="147"/>
        <v>0</v>
      </c>
      <c r="AK612" s="168">
        <f t="shared" ca="1" si="126"/>
        <v>0</v>
      </c>
      <c r="AL612" s="168">
        <f t="shared" ca="1" si="127"/>
        <v>0</v>
      </c>
    </row>
    <row r="613" spans="1:38" ht="27" customHeight="1" x14ac:dyDescent="0.2">
      <c r="A613" s="56">
        <v>598</v>
      </c>
      <c r="B613" s="309" t="str">
        <f t="shared" ca="1" si="121"/>
        <v>A598</v>
      </c>
      <c r="C613" s="309"/>
      <c r="D613" s="57" t="str">
        <f t="shared" ca="1" si="122"/>
        <v/>
      </c>
      <c r="E613" s="59" t="str">
        <f t="shared" ca="1" si="123"/>
        <v/>
      </c>
      <c r="F613" s="215">
        <f ca="1">IF(LEN(B613)&gt;0,'OBRAČUNANA OSNOVNA PLAČA'!L607,"")</f>
        <v>0</v>
      </c>
      <c r="G613" s="60"/>
      <c r="H613" s="60"/>
      <c r="I613" s="60"/>
      <c r="J613" s="60"/>
      <c r="K613" s="60"/>
      <c r="L613" s="229">
        <f t="shared" si="140"/>
        <v>0</v>
      </c>
      <c r="M613" s="230">
        <f t="shared" ca="1" si="148"/>
        <v>0</v>
      </c>
      <c r="N613" s="230">
        <f t="shared" ca="1" si="149"/>
        <v>0</v>
      </c>
      <c r="O613" s="231">
        <f t="shared" ca="1" si="150"/>
        <v>0</v>
      </c>
      <c r="P613" s="232">
        <f t="shared" ca="1" si="151"/>
        <v>0</v>
      </c>
      <c r="Q613" s="233">
        <f t="shared" ca="1" si="141"/>
        <v>0</v>
      </c>
      <c r="R613" s="233">
        <f ca="1">IF(LEN(B613)&gt;0,'11'!R613-'11'!Q613,"")</f>
        <v>0</v>
      </c>
      <c r="S613" s="234"/>
      <c r="T613" s="34"/>
      <c r="U613" s="34"/>
      <c r="V613" s="34"/>
      <c r="W613" s="34"/>
      <c r="X613" s="34"/>
      <c r="Y613" s="34"/>
      <c r="AB613" s="167">
        <f>ROW()</f>
        <v>613</v>
      </c>
      <c r="AC613" s="168">
        <f t="shared" ca="1" si="124"/>
        <v>0</v>
      </c>
      <c r="AD613" s="168">
        <f t="shared" ca="1" si="125"/>
        <v>0</v>
      </c>
      <c r="AE613" s="169" t="str">
        <f t="shared" ca="1" si="142"/>
        <v>-</v>
      </c>
      <c r="AF613" s="168" t="str">
        <f t="shared" ca="1" si="143"/>
        <v>-</v>
      </c>
      <c r="AG613" s="169" t="str">
        <f t="shared" ca="1" si="144"/>
        <v>-</v>
      </c>
      <c r="AH613" s="168" t="str">
        <f t="shared" ca="1" si="145"/>
        <v>-</v>
      </c>
      <c r="AI613" s="168">
        <f t="shared" ca="1" si="146"/>
        <v>0</v>
      </c>
      <c r="AJ613" s="170">
        <f t="shared" ca="1" si="147"/>
        <v>0</v>
      </c>
      <c r="AK613" s="168">
        <f t="shared" ca="1" si="126"/>
        <v>0</v>
      </c>
      <c r="AL613" s="168">
        <f t="shared" ca="1" si="127"/>
        <v>0</v>
      </c>
    </row>
    <row r="614" spans="1:38" ht="27" customHeight="1" x14ac:dyDescent="0.2">
      <c r="A614" s="56">
        <v>599</v>
      </c>
      <c r="B614" s="309" t="str">
        <f t="shared" ca="1" si="121"/>
        <v>A599</v>
      </c>
      <c r="C614" s="309"/>
      <c r="D614" s="57" t="str">
        <f t="shared" ca="1" si="122"/>
        <v/>
      </c>
      <c r="E614" s="59" t="str">
        <f t="shared" ca="1" si="123"/>
        <v/>
      </c>
      <c r="F614" s="215">
        <f ca="1">IF(LEN(B614)&gt;0,'OBRAČUNANA OSNOVNA PLAČA'!L608,"")</f>
        <v>0</v>
      </c>
      <c r="G614" s="60"/>
      <c r="H614" s="60"/>
      <c r="I614" s="60"/>
      <c r="J614" s="60"/>
      <c r="K614" s="60"/>
      <c r="L614" s="229">
        <f t="shared" si="140"/>
        <v>0</v>
      </c>
      <c r="M614" s="230">
        <f t="shared" ca="1" si="148"/>
        <v>0</v>
      </c>
      <c r="N614" s="230">
        <f t="shared" ca="1" si="149"/>
        <v>0</v>
      </c>
      <c r="O614" s="231">
        <f t="shared" ca="1" si="150"/>
        <v>0</v>
      </c>
      <c r="P614" s="232">
        <f t="shared" ca="1" si="151"/>
        <v>0</v>
      </c>
      <c r="Q614" s="233">
        <f t="shared" ca="1" si="141"/>
        <v>0</v>
      </c>
      <c r="R614" s="233">
        <f ca="1">IF(LEN(B614)&gt;0,'11'!R614-'11'!Q614,"")</f>
        <v>0</v>
      </c>
      <c r="S614" s="234"/>
      <c r="T614" s="34"/>
      <c r="U614" s="34"/>
      <c r="V614" s="34"/>
      <c r="W614" s="34"/>
      <c r="X614" s="34"/>
      <c r="Y614" s="34"/>
      <c r="AB614" s="167">
        <f>ROW()</f>
        <v>614</v>
      </c>
      <c r="AC614" s="168">
        <f t="shared" ca="1" si="124"/>
        <v>0</v>
      </c>
      <c r="AD614" s="168">
        <f t="shared" ca="1" si="125"/>
        <v>0</v>
      </c>
      <c r="AE614" s="169" t="str">
        <f t="shared" ca="1" si="142"/>
        <v>-</v>
      </c>
      <c r="AF614" s="168" t="str">
        <f t="shared" ca="1" si="143"/>
        <v>-</v>
      </c>
      <c r="AG614" s="169" t="str">
        <f t="shared" ca="1" si="144"/>
        <v>-</v>
      </c>
      <c r="AH614" s="168" t="str">
        <f t="shared" ca="1" si="145"/>
        <v>-</v>
      </c>
      <c r="AI614" s="168">
        <f t="shared" ca="1" si="146"/>
        <v>0</v>
      </c>
      <c r="AJ614" s="170">
        <f t="shared" ca="1" si="147"/>
        <v>0</v>
      </c>
      <c r="AK614" s="168">
        <f t="shared" ca="1" si="126"/>
        <v>0</v>
      </c>
      <c r="AL614" s="168">
        <f t="shared" ca="1" si="127"/>
        <v>0</v>
      </c>
    </row>
    <row r="615" spans="1:38" ht="27" customHeight="1" x14ac:dyDescent="0.2">
      <c r="A615" s="56">
        <v>600</v>
      </c>
      <c r="B615" s="309" t="str">
        <f t="shared" ca="1" si="121"/>
        <v>A600</v>
      </c>
      <c r="C615" s="309"/>
      <c r="D615" s="57" t="str">
        <f t="shared" ca="1" si="122"/>
        <v/>
      </c>
      <c r="E615" s="59" t="str">
        <f t="shared" ca="1" si="123"/>
        <v/>
      </c>
      <c r="F615" s="215">
        <f ca="1">IF(LEN(B615)&gt;0,'OBRAČUNANA OSNOVNA PLAČA'!L609,"")</f>
        <v>0</v>
      </c>
      <c r="G615" s="60"/>
      <c r="H615" s="60"/>
      <c r="I615" s="60"/>
      <c r="J615" s="60"/>
      <c r="K615" s="60"/>
      <c r="L615" s="229">
        <f t="shared" si="140"/>
        <v>0</v>
      </c>
      <c r="M615" s="230">
        <f t="shared" ca="1" si="148"/>
        <v>0</v>
      </c>
      <c r="N615" s="230">
        <f t="shared" ca="1" si="149"/>
        <v>0</v>
      </c>
      <c r="O615" s="231">
        <f t="shared" ca="1" si="150"/>
        <v>0</v>
      </c>
      <c r="P615" s="232">
        <f t="shared" ca="1" si="151"/>
        <v>0</v>
      </c>
      <c r="Q615" s="233">
        <f t="shared" ca="1" si="141"/>
        <v>0</v>
      </c>
      <c r="R615" s="233">
        <f ca="1">IF(LEN(B615)&gt;0,'11'!R615-'11'!Q615,"")</f>
        <v>0</v>
      </c>
      <c r="S615" s="234"/>
      <c r="T615" s="34"/>
      <c r="U615" s="34"/>
      <c r="V615" s="34"/>
      <c r="W615" s="34"/>
      <c r="X615" s="34"/>
      <c r="Y615" s="34"/>
      <c r="AB615" s="167">
        <f>ROW()</f>
        <v>615</v>
      </c>
      <c r="AC615" s="168">
        <f t="shared" ca="1" si="124"/>
        <v>0</v>
      </c>
      <c r="AD615" s="168">
        <f t="shared" ca="1" si="125"/>
        <v>0</v>
      </c>
      <c r="AE615" s="169" t="str">
        <f t="shared" ca="1" si="142"/>
        <v>-</v>
      </c>
      <c r="AF615" s="168" t="str">
        <f t="shared" ca="1" si="143"/>
        <v>-</v>
      </c>
      <c r="AG615" s="169" t="str">
        <f t="shared" ca="1" si="144"/>
        <v>-</v>
      </c>
      <c r="AH615" s="168" t="str">
        <f t="shared" ca="1" si="145"/>
        <v>-</v>
      </c>
      <c r="AI615" s="168">
        <f t="shared" ca="1" si="146"/>
        <v>0</v>
      </c>
      <c r="AJ615" s="170">
        <f t="shared" ca="1" si="147"/>
        <v>0</v>
      </c>
      <c r="AK615" s="168">
        <f t="shared" ca="1" si="126"/>
        <v>0</v>
      </c>
      <c r="AL615" s="168">
        <f t="shared" ca="1" si="127"/>
        <v>0</v>
      </c>
    </row>
    <row r="616" spans="1:38" ht="27" customHeight="1" x14ac:dyDescent="0.2">
      <c r="A616" s="56">
        <v>601</v>
      </c>
      <c r="B616" s="309" t="str">
        <f t="shared" ca="1" si="121"/>
        <v>A601</v>
      </c>
      <c r="C616" s="309"/>
      <c r="D616" s="57" t="str">
        <f t="shared" ca="1" si="122"/>
        <v/>
      </c>
      <c r="E616" s="59" t="str">
        <f t="shared" ca="1" si="123"/>
        <v/>
      </c>
      <c r="F616" s="215">
        <f ca="1">IF(LEN(B616)&gt;0,'OBRAČUNANA OSNOVNA PLAČA'!L610,"")</f>
        <v>0</v>
      </c>
      <c r="G616" s="60"/>
      <c r="H616" s="60"/>
      <c r="I616" s="60"/>
      <c r="J616" s="60"/>
      <c r="K616" s="60"/>
      <c r="L616" s="229">
        <f t="shared" si="140"/>
        <v>0</v>
      </c>
      <c r="M616" s="230">
        <f t="shared" ca="1" si="148"/>
        <v>0</v>
      </c>
      <c r="N616" s="230">
        <f t="shared" ca="1" si="149"/>
        <v>0</v>
      </c>
      <c r="O616" s="231">
        <f t="shared" ca="1" si="150"/>
        <v>0</v>
      </c>
      <c r="P616" s="232">
        <f t="shared" ca="1" si="151"/>
        <v>0</v>
      </c>
      <c r="Q616" s="233">
        <f t="shared" ca="1" si="141"/>
        <v>0</v>
      </c>
      <c r="R616" s="233">
        <f ca="1">IF(LEN(B616)&gt;0,'11'!R616-'11'!Q616,"")</f>
        <v>0</v>
      </c>
      <c r="S616" s="234"/>
      <c r="T616" s="34"/>
      <c r="U616" s="34"/>
      <c r="V616" s="34"/>
      <c r="W616" s="34"/>
      <c r="X616" s="34"/>
      <c r="Y616" s="34"/>
      <c r="AB616" s="167">
        <f>ROW()</f>
        <v>616</v>
      </c>
      <c r="AC616" s="168">
        <f t="shared" ca="1" si="124"/>
        <v>0</v>
      </c>
      <c r="AD616" s="168">
        <f t="shared" ca="1" si="125"/>
        <v>0</v>
      </c>
      <c r="AE616" s="169" t="str">
        <f t="shared" ca="1" si="142"/>
        <v>-</v>
      </c>
      <c r="AF616" s="168" t="str">
        <f t="shared" ca="1" si="143"/>
        <v>-</v>
      </c>
      <c r="AG616" s="169" t="str">
        <f t="shared" ca="1" si="144"/>
        <v>-</v>
      </c>
      <c r="AH616" s="168" t="str">
        <f t="shared" ca="1" si="145"/>
        <v>-</v>
      </c>
      <c r="AI616" s="168">
        <f t="shared" ca="1" si="146"/>
        <v>0</v>
      </c>
      <c r="AJ616" s="170">
        <f t="shared" ca="1" si="147"/>
        <v>0</v>
      </c>
      <c r="AK616" s="168">
        <f t="shared" ca="1" si="126"/>
        <v>0</v>
      </c>
      <c r="AL616" s="168">
        <f t="shared" ca="1" si="127"/>
        <v>0</v>
      </c>
    </row>
    <row r="617" spans="1:38" ht="27" customHeight="1" x14ac:dyDescent="0.2">
      <c r="A617" s="56">
        <v>602</v>
      </c>
      <c r="B617" s="309" t="str">
        <f t="shared" ca="1" si="121"/>
        <v>A602</v>
      </c>
      <c r="C617" s="309"/>
      <c r="D617" s="57" t="str">
        <f t="shared" ca="1" si="122"/>
        <v/>
      </c>
      <c r="E617" s="59" t="str">
        <f t="shared" ca="1" si="123"/>
        <v/>
      </c>
      <c r="F617" s="215">
        <f ca="1">IF(LEN(B617)&gt;0,'OBRAČUNANA OSNOVNA PLAČA'!L611,"")</f>
        <v>0</v>
      </c>
      <c r="G617" s="60"/>
      <c r="H617" s="60"/>
      <c r="I617" s="60"/>
      <c r="J617" s="60"/>
      <c r="K617" s="60"/>
      <c r="L617" s="229">
        <f t="shared" si="140"/>
        <v>0</v>
      </c>
      <c r="M617" s="230">
        <f t="shared" ca="1" si="148"/>
        <v>0</v>
      </c>
      <c r="N617" s="230">
        <f t="shared" ca="1" si="149"/>
        <v>0</v>
      </c>
      <c r="O617" s="231">
        <f t="shared" ca="1" si="150"/>
        <v>0</v>
      </c>
      <c r="P617" s="232">
        <f t="shared" ca="1" si="151"/>
        <v>0</v>
      </c>
      <c r="Q617" s="233">
        <f t="shared" ca="1" si="141"/>
        <v>0</v>
      </c>
      <c r="R617" s="233">
        <f ca="1">IF(LEN(B617)&gt;0,'11'!R617-'11'!Q617,"")</f>
        <v>0</v>
      </c>
      <c r="S617" s="234"/>
      <c r="T617" s="34"/>
      <c r="U617" s="34"/>
      <c r="V617" s="34"/>
      <c r="W617" s="34"/>
      <c r="X617" s="34"/>
      <c r="Y617" s="34"/>
      <c r="AB617" s="167">
        <f>ROW()</f>
        <v>617</v>
      </c>
      <c r="AC617" s="168">
        <f t="shared" ca="1" si="124"/>
        <v>0</v>
      </c>
      <c r="AD617" s="168">
        <f t="shared" ca="1" si="125"/>
        <v>0</v>
      </c>
      <c r="AE617" s="169" t="str">
        <f t="shared" ca="1" si="142"/>
        <v>-</v>
      </c>
      <c r="AF617" s="168" t="str">
        <f t="shared" ca="1" si="143"/>
        <v>-</v>
      </c>
      <c r="AG617" s="169" t="str">
        <f t="shared" ca="1" si="144"/>
        <v>-</v>
      </c>
      <c r="AH617" s="168" t="str">
        <f t="shared" ca="1" si="145"/>
        <v>-</v>
      </c>
      <c r="AI617" s="168">
        <f t="shared" ca="1" si="146"/>
        <v>0</v>
      </c>
      <c r="AJ617" s="170">
        <f t="shared" ca="1" si="147"/>
        <v>0</v>
      </c>
      <c r="AK617" s="168">
        <f t="shared" ca="1" si="126"/>
        <v>0</v>
      </c>
      <c r="AL617" s="168">
        <f t="shared" ca="1" si="127"/>
        <v>0</v>
      </c>
    </row>
    <row r="618" spans="1:38" ht="27" customHeight="1" x14ac:dyDescent="0.2">
      <c r="A618" s="56">
        <v>603</v>
      </c>
      <c r="B618" s="309" t="str">
        <f t="shared" ca="1" si="121"/>
        <v>A603</v>
      </c>
      <c r="C618" s="309"/>
      <c r="D618" s="57" t="str">
        <f t="shared" ca="1" si="122"/>
        <v/>
      </c>
      <c r="E618" s="59" t="str">
        <f t="shared" ca="1" si="123"/>
        <v/>
      </c>
      <c r="F618" s="215">
        <f ca="1">IF(LEN(B618)&gt;0,'OBRAČUNANA OSNOVNA PLAČA'!L612,"")</f>
        <v>0</v>
      </c>
      <c r="G618" s="60"/>
      <c r="H618" s="60"/>
      <c r="I618" s="60"/>
      <c r="J618" s="60"/>
      <c r="K618" s="60"/>
      <c r="L618" s="229">
        <f t="shared" si="140"/>
        <v>0</v>
      </c>
      <c r="M618" s="230">
        <f t="shared" ca="1" si="148"/>
        <v>0</v>
      </c>
      <c r="N618" s="230">
        <f t="shared" ca="1" si="149"/>
        <v>0</v>
      </c>
      <c r="O618" s="231">
        <f t="shared" ca="1" si="150"/>
        <v>0</v>
      </c>
      <c r="P618" s="232">
        <f t="shared" ca="1" si="151"/>
        <v>0</v>
      </c>
      <c r="Q618" s="233">
        <f t="shared" ca="1" si="141"/>
        <v>0</v>
      </c>
      <c r="R618" s="233">
        <f ca="1">IF(LEN(B618)&gt;0,'11'!R618-'11'!Q618,"")</f>
        <v>0</v>
      </c>
      <c r="S618" s="234"/>
      <c r="T618" s="34"/>
      <c r="U618" s="34"/>
      <c r="V618" s="34"/>
      <c r="W618" s="34"/>
      <c r="X618" s="34"/>
      <c r="Y618" s="34"/>
      <c r="AB618" s="167">
        <f>ROW()</f>
        <v>618</v>
      </c>
      <c r="AC618" s="168">
        <f t="shared" ca="1" si="124"/>
        <v>0</v>
      </c>
      <c r="AD618" s="168">
        <f t="shared" ca="1" si="125"/>
        <v>0</v>
      </c>
      <c r="AE618" s="169" t="str">
        <f t="shared" ca="1" si="142"/>
        <v>-</v>
      </c>
      <c r="AF618" s="168" t="str">
        <f t="shared" ca="1" si="143"/>
        <v>-</v>
      </c>
      <c r="AG618" s="169" t="str">
        <f t="shared" ca="1" si="144"/>
        <v>-</v>
      </c>
      <c r="AH618" s="168" t="str">
        <f t="shared" ca="1" si="145"/>
        <v>-</v>
      </c>
      <c r="AI618" s="168">
        <f t="shared" ca="1" si="146"/>
        <v>0</v>
      </c>
      <c r="AJ618" s="170">
        <f t="shared" ca="1" si="147"/>
        <v>0</v>
      </c>
      <c r="AK618" s="168">
        <f t="shared" ca="1" si="126"/>
        <v>0</v>
      </c>
      <c r="AL618" s="168">
        <f t="shared" ca="1" si="127"/>
        <v>0</v>
      </c>
    </row>
    <row r="619" spans="1:38" ht="27" customHeight="1" x14ac:dyDescent="0.2">
      <c r="A619" s="56">
        <v>604</v>
      </c>
      <c r="B619" s="309" t="str">
        <f t="shared" ca="1" si="121"/>
        <v>A604</v>
      </c>
      <c r="C619" s="309"/>
      <c r="D619" s="57" t="str">
        <f t="shared" ca="1" si="122"/>
        <v/>
      </c>
      <c r="E619" s="59" t="str">
        <f t="shared" ca="1" si="123"/>
        <v/>
      </c>
      <c r="F619" s="215">
        <f ca="1">IF(LEN(B619)&gt;0,'OBRAČUNANA OSNOVNA PLAČA'!L613,"")</f>
        <v>0</v>
      </c>
      <c r="G619" s="60"/>
      <c r="H619" s="60"/>
      <c r="I619" s="60"/>
      <c r="J619" s="60"/>
      <c r="K619" s="60"/>
      <c r="L619" s="229">
        <f t="shared" si="140"/>
        <v>0</v>
      </c>
      <c r="M619" s="230">
        <f t="shared" ca="1" si="148"/>
        <v>0</v>
      </c>
      <c r="N619" s="230">
        <f t="shared" ca="1" si="149"/>
        <v>0</v>
      </c>
      <c r="O619" s="231">
        <f t="shared" ca="1" si="150"/>
        <v>0</v>
      </c>
      <c r="P619" s="232">
        <f t="shared" ca="1" si="151"/>
        <v>0</v>
      </c>
      <c r="Q619" s="233">
        <f t="shared" ca="1" si="141"/>
        <v>0</v>
      </c>
      <c r="R619" s="233">
        <f ca="1">IF(LEN(B619)&gt;0,'11'!R619-'11'!Q619,"")</f>
        <v>0</v>
      </c>
      <c r="S619" s="234"/>
      <c r="T619" s="34"/>
      <c r="U619" s="34"/>
      <c r="V619" s="34"/>
      <c r="W619" s="34"/>
      <c r="X619" s="34"/>
      <c r="Y619" s="34"/>
      <c r="AB619" s="167">
        <f>ROW()</f>
        <v>619</v>
      </c>
      <c r="AC619" s="168">
        <f t="shared" ca="1" si="124"/>
        <v>0</v>
      </c>
      <c r="AD619" s="168">
        <f t="shared" ca="1" si="125"/>
        <v>0</v>
      </c>
      <c r="AE619" s="169" t="str">
        <f t="shared" ca="1" si="142"/>
        <v>-</v>
      </c>
      <c r="AF619" s="168" t="str">
        <f t="shared" ca="1" si="143"/>
        <v>-</v>
      </c>
      <c r="AG619" s="169" t="str">
        <f t="shared" ca="1" si="144"/>
        <v>-</v>
      </c>
      <c r="AH619" s="168" t="str">
        <f t="shared" ca="1" si="145"/>
        <v>-</v>
      </c>
      <c r="AI619" s="168">
        <f t="shared" ca="1" si="146"/>
        <v>0</v>
      </c>
      <c r="AJ619" s="170">
        <f t="shared" ca="1" si="147"/>
        <v>0</v>
      </c>
      <c r="AK619" s="168">
        <f t="shared" ca="1" si="126"/>
        <v>0</v>
      </c>
      <c r="AL619" s="168">
        <f t="shared" ca="1" si="127"/>
        <v>0</v>
      </c>
    </row>
    <row r="620" spans="1:38" ht="27" customHeight="1" x14ac:dyDescent="0.2">
      <c r="A620" s="56">
        <v>605</v>
      </c>
      <c r="B620" s="309" t="str">
        <f t="shared" ca="1" si="121"/>
        <v>A605</v>
      </c>
      <c r="C620" s="309"/>
      <c r="D620" s="57" t="str">
        <f t="shared" ca="1" si="122"/>
        <v/>
      </c>
      <c r="E620" s="59" t="str">
        <f t="shared" ca="1" si="123"/>
        <v/>
      </c>
      <c r="F620" s="215">
        <f ca="1">IF(LEN(B620)&gt;0,'OBRAČUNANA OSNOVNA PLAČA'!L614,"")</f>
        <v>0</v>
      </c>
      <c r="G620" s="60"/>
      <c r="H620" s="60"/>
      <c r="I620" s="60"/>
      <c r="J620" s="60"/>
      <c r="K620" s="60"/>
      <c r="L620" s="229">
        <f t="shared" si="140"/>
        <v>0</v>
      </c>
      <c r="M620" s="230">
        <f t="shared" ca="1" si="148"/>
        <v>0</v>
      </c>
      <c r="N620" s="230">
        <f t="shared" ca="1" si="149"/>
        <v>0</v>
      </c>
      <c r="O620" s="231">
        <f t="shared" ca="1" si="150"/>
        <v>0</v>
      </c>
      <c r="P620" s="232">
        <f t="shared" ca="1" si="151"/>
        <v>0</v>
      </c>
      <c r="Q620" s="233">
        <f t="shared" ca="1" si="141"/>
        <v>0</v>
      </c>
      <c r="R620" s="233">
        <f ca="1">IF(LEN(B620)&gt;0,'11'!R620-'11'!Q620,"")</f>
        <v>0</v>
      </c>
      <c r="S620" s="234"/>
      <c r="T620" s="34"/>
      <c r="U620" s="34"/>
      <c r="V620" s="34"/>
      <c r="W620" s="34"/>
      <c r="X620" s="34"/>
      <c r="Y620" s="34"/>
      <c r="AB620" s="167">
        <f>ROW()</f>
        <v>620</v>
      </c>
      <c r="AC620" s="168">
        <f t="shared" ca="1" si="124"/>
        <v>0</v>
      </c>
      <c r="AD620" s="168">
        <f t="shared" ca="1" si="125"/>
        <v>0</v>
      </c>
      <c r="AE620" s="169" t="str">
        <f t="shared" ca="1" si="142"/>
        <v>-</v>
      </c>
      <c r="AF620" s="168" t="str">
        <f t="shared" ca="1" si="143"/>
        <v>-</v>
      </c>
      <c r="AG620" s="169" t="str">
        <f t="shared" ca="1" si="144"/>
        <v>-</v>
      </c>
      <c r="AH620" s="168" t="str">
        <f t="shared" ca="1" si="145"/>
        <v>-</v>
      </c>
      <c r="AI620" s="168">
        <f t="shared" ca="1" si="146"/>
        <v>0</v>
      </c>
      <c r="AJ620" s="170">
        <f t="shared" ca="1" si="147"/>
        <v>0</v>
      </c>
      <c r="AK620" s="168">
        <f t="shared" ca="1" si="126"/>
        <v>0</v>
      </c>
      <c r="AL620" s="168">
        <f t="shared" ca="1" si="127"/>
        <v>0</v>
      </c>
    </row>
    <row r="621" spans="1:38" ht="27" customHeight="1" x14ac:dyDescent="0.2">
      <c r="A621" s="56">
        <v>606</v>
      </c>
      <c r="B621" s="309" t="str">
        <f t="shared" ca="1" si="121"/>
        <v>A606</v>
      </c>
      <c r="C621" s="309"/>
      <c r="D621" s="57" t="str">
        <f t="shared" ca="1" si="122"/>
        <v/>
      </c>
      <c r="E621" s="59" t="str">
        <f t="shared" ca="1" si="123"/>
        <v/>
      </c>
      <c r="F621" s="215">
        <f ca="1">IF(LEN(B621)&gt;0,'OBRAČUNANA OSNOVNA PLAČA'!L615,"")</f>
        <v>0</v>
      </c>
      <c r="G621" s="60"/>
      <c r="H621" s="60"/>
      <c r="I621" s="60"/>
      <c r="J621" s="60"/>
      <c r="K621" s="60"/>
      <c r="L621" s="229">
        <f t="shared" si="140"/>
        <v>0</v>
      </c>
      <c r="M621" s="230">
        <f t="shared" ca="1" si="148"/>
        <v>0</v>
      </c>
      <c r="N621" s="230">
        <f t="shared" ca="1" si="149"/>
        <v>0</v>
      </c>
      <c r="O621" s="231">
        <f t="shared" ca="1" si="150"/>
        <v>0</v>
      </c>
      <c r="P621" s="232">
        <f t="shared" ca="1" si="151"/>
        <v>0</v>
      </c>
      <c r="Q621" s="233">
        <f t="shared" ca="1" si="141"/>
        <v>0</v>
      </c>
      <c r="R621" s="233">
        <f ca="1">IF(LEN(B621)&gt;0,'11'!R621-'11'!Q621,"")</f>
        <v>0</v>
      </c>
      <c r="S621" s="234"/>
      <c r="T621" s="34"/>
      <c r="U621" s="34"/>
      <c r="V621" s="34"/>
      <c r="W621" s="34"/>
      <c r="X621" s="34"/>
      <c r="Y621" s="34"/>
      <c r="AB621" s="167">
        <f>ROW()</f>
        <v>621</v>
      </c>
      <c r="AC621" s="168">
        <f t="shared" ca="1" si="124"/>
        <v>0</v>
      </c>
      <c r="AD621" s="168">
        <f t="shared" ca="1" si="125"/>
        <v>0</v>
      </c>
      <c r="AE621" s="169" t="str">
        <f t="shared" ca="1" si="142"/>
        <v>-</v>
      </c>
      <c r="AF621" s="168" t="str">
        <f t="shared" ca="1" si="143"/>
        <v>-</v>
      </c>
      <c r="AG621" s="169" t="str">
        <f t="shared" ca="1" si="144"/>
        <v>-</v>
      </c>
      <c r="AH621" s="168" t="str">
        <f t="shared" ca="1" si="145"/>
        <v>-</v>
      </c>
      <c r="AI621" s="168">
        <f t="shared" ca="1" si="146"/>
        <v>0</v>
      </c>
      <c r="AJ621" s="170">
        <f t="shared" ca="1" si="147"/>
        <v>0</v>
      </c>
      <c r="AK621" s="168">
        <f t="shared" ca="1" si="126"/>
        <v>0</v>
      </c>
      <c r="AL621" s="168">
        <f t="shared" ca="1" si="127"/>
        <v>0</v>
      </c>
    </row>
    <row r="622" spans="1:38" ht="27" customHeight="1" x14ac:dyDescent="0.2">
      <c r="A622" s="56">
        <v>607</v>
      </c>
      <c r="B622" s="309" t="str">
        <f t="shared" ca="1" si="121"/>
        <v>A607</v>
      </c>
      <c r="C622" s="309"/>
      <c r="D622" s="57" t="str">
        <f t="shared" ca="1" si="122"/>
        <v/>
      </c>
      <c r="E622" s="59" t="str">
        <f t="shared" ca="1" si="123"/>
        <v/>
      </c>
      <c r="F622" s="215">
        <f ca="1">IF(LEN(B622)&gt;0,'OBRAČUNANA OSNOVNA PLAČA'!L616,"")</f>
        <v>0</v>
      </c>
      <c r="G622" s="60"/>
      <c r="H622" s="60"/>
      <c r="I622" s="60"/>
      <c r="J622" s="60"/>
      <c r="K622" s="60"/>
      <c r="L622" s="229">
        <f t="shared" si="140"/>
        <v>0</v>
      </c>
      <c r="M622" s="230">
        <f t="shared" ca="1" si="148"/>
        <v>0</v>
      </c>
      <c r="N622" s="230">
        <f t="shared" ca="1" si="149"/>
        <v>0</v>
      </c>
      <c r="O622" s="231">
        <f t="shared" ca="1" si="150"/>
        <v>0</v>
      </c>
      <c r="P622" s="232">
        <f t="shared" ca="1" si="151"/>
        <v>0</v>
      </c>
      <c r="Q622" s="233">
        <f t="shared" ca="1" si="141"/>
        <v>0</v>
      </c>
      <c r="R622" s="233">
        <f ca="1">IF(LEN(B622)&gt;0,'11'!R622-'11'!Q622,"")</f>
        <v>0</v>
      </c>
      <c r="S622" s="234"/>
      <c r="T622" s="34"/>
      <c r="U622" s="34"/>
      <c r="V622" s="34"/>
      <c r="W622" s="34"/>
      <c r="X622" s="34"/>
      <c r="Y622" s="34"/>
      <c r="AB622" s="167">
        <f>ROW()</f>
        <v>622</v>
      </c>
      <c r="AC622" s="168">
        <f t="shared" ca="1" si="124"/>
        <v>0</v>
      </c>
      <c r="AD622" s="168">
        <f t="shared" ca="1" si="125"/>
        <v>0</v>
      </c>
      <c r="AE622" s="169" t="str">
        <f t="shared" ca="1" si="142"/>
        <v>-</v>
      </c>
      <c r="AF622" s="168" t="str">
        <f t="shared" ca="1" si="143"/>
        <v>-</v>
      </c>
      <c r="AG622" s="169" t="str">
        <f t="shared" ca="1" si="144"/>
        <v>-</v>
      </c>
      <c r="AH622" s="168" t="str">
        <f t="shared" ca="1" si="145"/>
        <v>-</v>
      </c>
      <c r="AI622" s="168">
        <f t="shared" ca="1" si="146"/>
        <v>0</v>
      </c>
      <c r="AJ622" s="170">
        <f t="shared" ca="1" si="147"/>
        <v>0</v>
      </c>
      <c r="AK622" s="168">
        <f t="shared" ca="1" si="126"/>
        <v>0</v>
      </c>
      <c r="AL622" s="168">
        <f t="shared" ca="1" si="127"/>
        <v>0</v>
      </c>
    </row>
    <row r="623" spans="1:38" ht="27" customHeight="1" x14ac:dyDescent="0.2">
      <c r="A623" s="56">
        <v>608</v>
      </c>
      <c r="B623" s="309" t="str">
        <f t="shared" ca="1" si="121"/>
        <v>A608</v>
      </c>
      <c r="C623" s="309"/>
      <c r="D623" s="57" t="str">
        <f t="shared" ca="1" si="122"/>
        <v/>
      </c>
      <c r="E623" s="59" t="str">
        <f t="shared" ca="1" si="123"/>
        <v/>
      </c>
      <c r="F623" s="215">
        <f ca="1">IF(LEN(B623)&gt;0,'OBRAČUNANA OSNOVNA PLAČA'!L617,"")</f>
        <v>0</v>
      </c>
      <c r="G623" s="60"/>
      <c r="H623" s="60"/>
      <c r="I623" s="60"/>
      <c r="J623" s="60"/>
      <c r="K623" s="60"/>
      <c r="L623" s="229">
        <f t="shared" si="140"/>
        <v>0</v>
      </c>
      <c r="M623" s="230">
        <f t="shared" ca="1" si="148"/>
        <v>0</v>
      </c>
      <c r="N623" s="230">
        <f t="shared" ca="1" si="149"/>
        <v>0</v>
      </c>
      <c r="O623" s="231">
        <f t="shared" ca="1" si="150"/>
        <v>0</v>
      </c>
      <c r="P623" s="232">
        <f t="shared" ca="1" si="151"/>
        <v>0</v>
      </c>
      <c r="Q623" s="233">
        <f t="shared" ca="1" si="141"/>
        <v>0</v>
      </c>
      <c r="R623" s="233">
        <f ca="1">IF(LEN(B623)&gt;0,'11'!R623-'11'!Q623,"")</f>
        <v>0</v>
      </c>
      <c r="S623" s="234"/>
      <c r="T623" s="34"/>
      <c r="U623" s="34"/>
      <c r="V623" s="34"/>
      <c r="W623" s="34"/>
      <c r="X623" s="34"/>
      <c r="Y623" s="34"/>
      <c r="AB623" s="167">
        <f>ROW()</f>
        <v>623</v>
      </c>
      <c r="AC623" s="168">
        <f t="shared" ca="1" si="124"/>
        <v>0</v>
      </c>
      <c r="AD623" s="168">
        <f t="shared" ca="1" si="125"/>
        <v>0</v>
      </c>
      <c r="AE623" s="169" t="str">
        <f t="shared" ca="1" si="142"/>
        <v>-</v>
      </c>
      <c r="AF623" s="168" t="str">
        <f t="shared" ca="1" si="143"/>
        <v>-</v>
      </c>
      <c r="AG623" s="169" t="str">
        <f t="shared" ca="1" si="144"/>
        <v>-</v>
      </c>
      <c r="AH623" s="168" t="str">
        <f t="shared" ca="1" si="145"/>
        <v>-</v>
      </c>
      <c r="AI623" s="168">
        <f t="shared" ca="1" si="146"/>
        <v>0</v>
      </c>
      <c r="AJ623" s="170">
        <f t="shared" ca="1" si="147"/>
        <v>0</v>
      </c>
      <c r="AK623" s="168">
        <f t="shared" ca="1" si="126"/>
        <v>0</v>
      </c>
      <c r="AL623" s="168">
        <f t="shared" ca="1" si="127"/>
        <v>0</v>
      </c>
    </row>
    <row r="624" spans="1:38" ht="27" customHeight="1" x14ac:dyDescent="0.2">
      <c r="A624" s="56">
        <v>609</v>
      </c>
      <c r="B624" s="309" t="str">
        <f t="shared" ca="1" si="121"/>
        <v>A609</v>
      </c>
      <c r="C624" s="309"/>
      <c r="D624" s="57" t="str">
        <f t="shared" ca="1" si="122"/>
        <v/>
      </c>
      <c r="E624" s="59" t="str">
        <f t="shared" ca="1" si="123"/>
        <v/>
      </c>
      <c r="F624" s="215">
        <f ca="1">IF(LEN(B624)&gt;0,'OBRAČUNANA OSNOVNA PLAČA'!L618,"")</f>
        <v>0</v>
      </c>
      <c r="G624" s="60"/>
      <c r="H624" s="60"/>
      <c r="I624" s="60"/>
      <c r="J624" s="60"/>
      <c r="K624" s="60"/>
      <c r="L624" s="229">
        <f t="shared" si="140"/>
        <v>0</v>
      </c>
      <c r="M624" s="230">
        <f t="shared" ca="1" si="148"/>
        <v>0</v>
      </c>
      <c r="N624" s="230">
        <f t="shared" ca="1" si="149"/>
        <v>0</v>
      </c>
      <c r="O624" s="231">
        <f t="shared" ca="1" si="150"/>
        <v>0</v>
      </c>
      <c r="P624" s="232">
        <f t="shared" ca="1" si="151"/>
        <v>0</v>
      </c>
      <c r="Q624" s="233">
        <f t="shared" ca="1" si="141"/>
        <v>0</v>
      </c>
      <c r="R624" s="233">
        <f ca="1">IF(LEN(B624)&gt;0,'11'!R624-'11'!Q624,"")</f>
        <v>0</v>
      </c>
      <c r="S624" s="234"/>
      <c r="T624" s="34"/>
      <c r="U624" s="34"/>
      <c r="V624" s="34"/>
      <c r="W624" s="34"/>
      <c r="X624" s="34"/>
      <c r="Y624" s="34"/>
      <c r="AB624" s="167">
        <f>ROW()</f>
        <v>624</v>
      </c>
      <c r="AC624" s="168">
        <f t="shared" ca="1" si="124"/>
        <v>0</v>
      </c>
      <c r="AD624" s="168">
        <f t="shared" ca="1" si="125"/>
        <v>0</v>
      </c>
      <c r="AE624" s="169" t="str">
        <f t="shared" ca="1" si="142"/>
        <v>-</v>
      </c>
      <c r="AF624" s="168" t="str">
        <f t="shared" ca="1" si="143"/>
        <v>-</v>
      </c>
      <c r="AG624" s="169" t="str">
        <f t="shared" ca="1" si="144"/>
        <v>-</v>
      </c>
      <c r="AH624" s="168" t="str">
        <f t="shared" ca="1" si="145"/>
        <v>-</v>
      </c>
      <c r="AI624" s="168">
        <f t="shared" ca="1" si="146"/>
        <v>0</v>
      </c>
      <c r="AJ624" s="170">
        <f t="shared" ca="1" si="147"/>
        <v>0</v>
      </c>
      <c r="AK624" s="168">
        <f t="shared" ca="1" si="126"/>
        <v>0</v>
      </c>
      <c r="AL624" s="168">
        <f t="shared" ca="1" si="127"/>
        <v>0</v>
      </c>
    </row>
    <row r="625" spans="1:38" ht="27" customHeight="1" x14ac:dyDescent="0.2">
      <c r="A625" s="56">
        <v>610</v>
      </c>
      <c r="B625" s="309" t="str">
        <f t="shared" ca="1" si="121"/>
        <v>A610</v>
      </c>
      <c r="C625" s="309"/>
      <c r="D625" s="57" t="str">
        <f t="shared" ca="1" si="122"/>
        <v/>
      </c>
      <c r="E625" s="59" t="str">
        <f t="shared" ca="1" si="123"/>
        <v/>
      </c>
      <c r="F625" s="215">
        <f ca="1">IF(LEN(B625)&gt;0,'OBRAČUNANA OSNOVNA PLAČA'!L619,"")</f>
        <v>0</v>
      </c>
      <c r="G625" s="60"/>
      <c r="H625" s="60"/>
      <c r="I625" s="60"/>
      <c r="J625" s="60"/>
      <c r="K625" s="60"/>
      <c r="L625" s="229">
        <f t="shared" si="140"/>
        <v>0</v>
      </c>
      <c r="M625" s="230">
        <f t="shared" ca="1" si="148"/>
        <v>0</v>
      </c>
      <c r="N625" s="230">
        <f t="shared" ca="1" si="149"/>
        <v>0</v>
      </c>
      <c r="O625" s="231">
        <f t="shared" ca="1" si="150"/>
        <v>0</v>
      </c>
      <c r="P625" s="232">
        <f t="shared" ca="1" si="151"/>
        <v>0</v>
      </c>
      <c r="Q625" s="233">
        <f t="shared" ca="1" si="141"/>
        <v>0</v>
      </c>
      <c r="R625" s="233">
        <f ca="1">IF(LEN(B625)&gt;0,'11'!R625-'11'!Q625,"")</f>
        <v>0</v>
      </c>
      <c r="S625" s="234"/>
      <c r="T625" s="34"/>
      <c r="U625" s="34"/>
      <c r="V625" s="34"/>
      <c r="W625" s="34"/>
      <c r="X625" s="34"/>
      <c r="Y625" s="34"/>
      <c r="AB625" s="167">
        <f>ROW()</f>
        <v>625</v>
      </c>
      <c r="AC625" s="168">
        <f t="shared" ca="1" si="124"/>
        <v>0</v>
      </c>
      <c r="AD625" s="168">
        <f t="shared" ca="1" si="125"/>
        <v>0</v>
      </c>
      <c r="AE625" s="169" t="str">
        <f t="shared" ca="1" si="142"/>
        <v>-</v>
      </c>
      <c r="AF625" s="168" t="str">
        <f t="shared" ca="1" si="143"/>
        <v>-</v>
      </c>
      <c r="AG625" s="169" t="str">
        <f t="shared" ca="1" si="144"/>
        <v>-</v>
      </c>
      <c r="AH625" s="168" t="str">
        <f t="shared" ca="1" si="145"/>
        <v>-</v>
      </c>
      <c r="AI625" s="168">
        <f t="shared" ca="1" si="146"/>
        <v>0</v>
      </c>
      <c r="AJ625" s="170">
        <f t="shared" ca="1" si="147"/>
        <v>0</v>
      </c>
      <c r="AK625" s="168">
        <f t="shared" ca="1" si="126"/>
        <v>0</v>
      </c>
      <c r="AL625" s="168">
        <f t="shared" ca="1" si="127"/>
        <v>0</v>
      </c>
    </row>
    <row r="626" spans="1:38" ht="27" customHeight="1" x14ac:dyDescent="0.2">
      <c r="A626" s="56">
        <v>611</v>
      </c>
      <c r="B626" s="309" t="str">
        <f t="shared" ca="1" si="121"/>
        <v>A611</v>
      </c>
      <c r="C626" s="309"/>
      <c r="D626" s="57" t="str">
        <f t="shared" ca="1" si="122"/>
        <v/>
      </c>
      <c r="E626" s="59" t="str">
        <f t="shared" ca="1" si="123"/>
        <v/>
      </c>
      <c r="F626" s="215">
        <f ca="1">IF(LEN(B626)&gt;0,'OBRAČUNANA OSNOVNA PLAČA'!L620,"")</f>
        <v>0</v>
      </c>
      <c r="G626" s="60"/>
      <c r="H626" s="60"/>
      <c r="I626" s="60"/>
      <c r="J626" s="60"/>
      <c r="K626" s="60"/>
      <c r="L626" s="229">
        <f t="shared" si="140"/>
        <v>0</v>
      </c>
      <c r="M626" s="230">
        <f t="shared" ca="1" si="148"/>
        <v>0</v>
      </c>
      <c r="N626" s="230">
        <f t="shared" ca="1" si="149"/>
        <v>0</v>
      </c>
      <c r="O626" s="231">
        <f t="shared" ca="1" si="150"/>
        <v>0</v>
      </c>
      <c r="P626" s="232">
        <f t="shared" ca="1" si="151"/>
        <v>0</v>
      </c>
      <c r="Q626" s="233">
        <f t="shared" ca="1" si="141"/>
        <v>0</v>
      </c>
      <c r="R626" s="233">
        <f ca="1">IF(LEN(B626)&gt;0,'11'!R626-'11'!Q626,"")</f>
        <v>0</v>
      </c>
      <c r="S626" s="234"/>
      <c r="T626" s="34"/>
      <c r="U626" s="34"/>
      <c r="V626" s="34"/>
      <c r="W626" s="34"/>
      <c r="X626" s="34"/>
      <c r="Y626" s="34"/>
      <c r="AB626" s="167">
        <f>ROW()</f>
        <v>626</v>
      </c>
      <c r="AC626" s="168">
        <f t="shared" ca="1" si="124"/>
        <v>0</v>
      </c>
      <c r="AD626" s="168">
        <f t="shared" ca="1" si="125"/>
        <v>0</v>
      </c>
      <c r="AE626" s="169" t="str">
        <f t="shared" ca="1" si="142"/>
        <v>-</v>
      </c>
      <c r="AF626" s="168" t="str">
        <f t="shared" ca="1" si="143"/>
        <v>-</v>
      </c>
      <c r="AG626" s="169" t="str">
        <f t="shared" ca="1" si="144"/>
        <v>-</v>
      </c>
      <c r="AH626" s="168" t="str">
        <f t="shared" ca="1" si="145"/>
        <v>-</v>
      </c>
      <c r="AI626" s="168">
        <f t="shared" ca="1" si="146"/>
        <v>0</v>
      </c>
      <c r="AJ626" s="170">
        <f t="shared" ca="1" si="147"/>
        <v>0</v>
      </c>
      <c r="AK626" s="168">
        <f t="shared" ca="1" si="126"/>
        <v>0</v>
      </c>
      <c r="AL626" s="168">
        <f t="shared" ca="1" si="127"/>
        <v>0</v>
      </c>
    </row>
    <row r="627" spans="1:38" ht="27" customHeight="1" x14ac:dyDescent="0.2">
      <c r="A627" s="56">
        <v>612</v>
      </c>
      <c r="B627" s="309" t="str">
        <f t="shared" ca="1" si="121"/>
        <v>A612</v>
      </c>
      <c r="C627" s="309"/>
      <c r="D627" s="57" t="str">
        <f t="shared" ca="1" si="122"/>
        <v/>
      </c>
      <c r="E627" s="59" t="str">
        <f t="shared" ca="1" si="123"/>
        <v/>
      </c>
      <c r="F627" s="215">
        <f ca="1">IF(LEN(B627)&gt;0,'OBRAČUNANA OSNOVNA PLAČA'!L621,"")</f>
        <v>0</v>
      </c>
      <c r="G627" s="60"/>
      <c r="H627" s="60"/>
      <c r="I627" s="60"/>
      <c r="J627" s="60"/>
      <c r="K627" s="60"/>
      <c r="L627" s="229">
        <f t="shared" si="140"/>
        <v>0</v>
      </c>
      <c r="M627" s="230">
        <f t="shared" ca="1" si="148"/>
        <v>0</v>
      </c>
      <c r="N627" s="230">
        <f t="shared" ca="1" si="149"/>
        <v>0</v>
      </c>
      <c r="O627" s="231">
        <f t="shared" ca="1" si="150"/>
        <v>0</v>
      </c>
      <c r="P627" s="232">
        <f t="shared" ca="1" si="151"/>
        <v>0</v>
      </c>
      <c r="Q627" s="233">
        <f t="shared" ca="1" si="141"/>
        <v>0</v>
      </c>
      <c r="R627" s="233">
        <f ca="1">IF(LEN(B627)&gt;0,'11'!R627-'11'!Q627,"")</f>
        <v>0</v>
      </c>
      <c r="S627" s="234"/>
      <c r="T627" s="34"/>
      <c r="U627" s="34"/>
      <c r="V627" s="34"/>
      <c r="W627" s="34"/>
      <c r="X627" s="34"/>
      <c r="Y627" s="34"/>
      <c r="AB627" s="167">
        <f>ROW()</f>
        <v>627</v>
      </c>
      <c r="AC627" s="168">
        <f t="shared" ca="1" si="124"/>
        <v>0</v>
      </c>
      <c r="AD627" s="168">
        <f t="shared" ca="1" si="125"/>
        <v>0</v>
      </c>
      <c r="AE627" s="169" t="str">
        <f t="shared" ca="1" si="142"/>
        <v>-</v>
      </c>
      <c r="AF627" s="168" t="str">
        <f t="shared" ca="1" si="143"/>
        <v>-</v>
      </c>
      <c r="AG627" s="169" t="str">
        <f t="shared" ca="1" si="144"/>
        <v>-</v>
      </c>
      <c r="AH627" s="168" t="str">
        <f t="shared" ca="1" si="145"/>
        <v>-</v>
      </c>
      <c r="AI627" s="168">
        <f t="shared" ca="1" si="146"/>
        <v>0</v>
      </c>
      <c r="AJ627" s="170">
        <f t="shared" ca="1" si="147"/>
        <v>0</v>
      </c>
      <c r="AK627" s="168">
        <f t="shared" ca="1" si="126"/>
        <v>0</v>
      </c>
      <c r="AL627" s="168">
        <f t="shared" ca="1" si="127"/>
        <v>0</v>
      </c>
    </row>
    <row r="628" spans="1:38" ht="27" customHeight="1" x14ac:dyDescent="0.2">
      <c r="A628" s="56">
        <v>613</v>
      </c>
      <c r="B628" s="309" t="str">
        <f t="shared" ca="1" si="121"/>
        <v>A613</v>
      </c>
      <c r="C628" s="309"/>
      <c r="D628" s="57" t="str">
        <f t="shared" ca="1" si="122"/>
        <v/>
      </c>
      <c r="E628" s="59" t="str">
        <f t="shared" ca="1" si="123"/>
        <v/>
      </c>
      <c r="F628" s="215">
        <f ca="1">IF(LEN(B628)&gt;0,'OBRAČUNANA OSNOVNA PLAČA'!L622,"")</f>
        <v>0</v>
      </c>
      <c r="G628" s="60"/>
      <c r="H628" s="60"/>
      <c r="I628" s="60"/>
      <c r="J628" s="60"/>
      <c r="K628" s="60"/>
      <c r="L628" s="229">
        <f t="shared" si="140"/>
        <v>0</v>
      </c>
      <c r="M628" s="230">
        <f t="shared" ca="1" si="148"/>
        <v>0</v>
      </c>
      <c r="N628" s="230">
        <f t="shared" ca="1" si="149"/>
        <v>0</v>
      </c>
      <c r="O628" s="231">
        <f t="shared" ca="1" si="150"/>
        <v>0</v>
      </c>
      <c r="P628" s="232">
        <f t="shared" ca="1" si="151"/>
        <v>0</v>
      </c>
      <c r="Q628" s="233">
        <f t="shared" ca="1" si="141"/>
        <v>0</v>
      </c>
      <c r="R628" s="233">
        <f ca="1">IF(LEN(B628)&gt;0,'11'!R628-'11'!Q628,"")</f>
        <v>0</v>
      </c>
      <c r="S628" s="234"/>
      <c r="T628" s="34"/>
      <c r="U628" s="34"/>
      <c r="V628" s="34"/>
      <c r="W628" s="34"/>
      <c r="X628" s="34"/>
      <c r="Y628" s="34"/>
      <c r="AB628" s="167">
        <f>ROW()</f>
        <v>628</v>
      </c>
      <c r="AC628" s="168">
        <f t="shared" ca="1" si="124"/>
        <v>0</v>
      </c>
      <c r="AD628" s="168">
        <f t="shared" ca="1" si="125"/>
        <v>0</v>
      </c>
      <c r="AE628" s="169" t="str">
        <f t="shared" ca="1" si="142"/>
        <v>-</v>
      </c>
      <c r="AF628" s="168" t="str">
        <f t="shared" ca="1" si="143"/>
        <v>-</v>
      </c>
      <c r="AG628" s="169" t="str">
        <f t="shared" ca="1" si="144"/>
        <v>-</v>
      </c>
      <c r="AH628" s="168" t="str">
        <f t="shared" ca="1" si="145"/>
        <v>-</v>
      </c>
      <c r="AI628" s="168">
        <f t="shared" ca="1" si="146"/>
        <v>0</v>
      </c>
      <c r="AJ628" s="170">
        <f t="shared" ca="1" si="147"/>
        <v>0</v>
      </c>
      <c r="AK628" s="168">
        <f t="shared" ca="1" si="126"/>
        <v>0</v>
      </c>
      <c r="AL628" s="168">
        <f t="shared" ca="1" si="127"/>
        <v>0</v>
      </c>
    </row>
    <row r="629" spans="1:38" ht="27" customHeight="1" x14ac:dyDescent="0.2">
      <c r="A629" s="56">
        <v>614</v>
      </c>
      <c r="B629" s="309" t="str">
        <f t="shared" ca="1" si="121"/>
        <v>A614</v>
      </c>
      <c r="C629" s="309"/>
      <c r="D629" s="57" t="str">
        <f t="shared" ca="1" si="122"/>
        <v/>
      </c>
      <c r="E629" s="59" t="str">
        <f t="shared" ca="1" si="123"/>
        <v/>
      </c>
      <c r="F629" s="215">
        <f ca="1">IF(LEN(B629)&gt;0,'OBRAČUNANA OSNOVNA PLAČA'!L623,"")</f>
        <v>0</v>
      </c>
      <c r="G629" s="60"/>
      <c r="H629" s="60"/>
      <c r="I629" s="60"/>
      <c r="J629" s="60"/>
      <c r="K629" s="60"/>
      <c r="L629" s="229">
        <f t="shared" si="140"/>
        <v>0</v>
      </c>
      <c r="M629" s="230">
        <f t="shared" ca="1" si="148"/>
        <v>0</v>
      </c>
      <c r="N629" s="230">
        <f t="shared" ca="1" si="149"/>
        <v>0</v>
      </c>
      <c r="O629" s="231">
        <f t="shared" ca="1" si="150"/>
        <v>0</v>
      </c>
      <c r="P629" s="232">
        <f t="shared" ca="1" si="151"/>
        <v>0</v>
      </c>
      <c r="Q629" s="233">
        <f t="shared" ca="1" si="141"/>
        <v>0</v>
      </c>
      <c r="R629" s="233">
        <f ca="1">IF(LEN(B629)&gt;0,'11'!R629-'11'!Q629,"")</f>
        <v>0</v>
      </c>
      <c r="S629" s="234"/>
      <c r="T629" s="34"/>
      <c r="U629" s="34"/>
      <c r="V629" s="34"/>
      <c r="W629" s="34"/>
      <c r="X629" s="34"/>
      <c r="Y629" s="34"/>
      <c r="AB629" s="167">
        <f>ROW()</f>
        <v>629</v>
      </c>
      <c r="AC629" s="168">
        <f t="shared" ca="1" si="124"/>
        <v>0</v>
      </c>
      <c r="AD629" s="168">
        <f t="shared" ca="1" si="125"/>
        <v>0</v>
      </c>
      <c r="AE629" s="169" t="str">
        <f t="shared" ca="1" si="142"/>
        <v>-</v>
      </c>
      <c r="AF629" s="168" t="str">
        <f t="shared" ca="1" si="143"/>
        <v>-</v>
      </c>
      <c r="AG629" s="169" t="str">
        <f t="shared" ca="1" si="144"/>
        <v>-</v>
      </c>
      <c r="AH629" s="168" t="str">
        <f t="shared" ca="1" si="145"/>
        <v>-</v>
      </c>
      <c r="AI629" s="168">
        <f t="shared" ca="1" si="146"/>
        <v>0</v>
      </c>
      <c r="AJ629" s="170">
        <f t="shared" ca="1" si="147"/>
        <v>0</v>
      </c>
      <c r="AK629" s="168">
        <f t="shared" ca="1" si="126"/>
        <v>0</v>
      </c>
      <c r="AL629" s="168">
        <f t="shared" ca="1" si="127"/>
        <v>0</v>
      </c>
    </row>
    <row r="630" spans="1:38" ht="27" customHeight="1" x14ac:dyDescent="0.2">
      <c r="A630" s="56">
        <v>615</v>
      </c>
      <c r="B630" s="309" t="str">
        <f t="shared" ca="1" si="121"/>
        <v>A615</v>
      </c>
      <c r="C630" s="309"/>
      <c r="D630" s="57" t="str">
        <f t="shared" ca="1" si="122"/>
        <v/>
      </c>
      <c r="E630" s="59" t="str">
        <f t="shared" ca="1" si="123"/>
        <v/>
      </c>
      <c r="F630" s="215">
        <f ca="1">IF(LEN(B630)&gt;0,'OBRAČUNANA OSNOVNA PLAČA'!L624,"")</f>
        <v>0</v>
      </c>
      <c r="G630" s="60"/>
      <c r="H630" s="60"/>
      <c r="I630" s="60"/>
      <c r="J630" s="60"/>
      <c r="K630" s="60"/>
      <c r="L630" s="229">
        <f t="shared" si="140"/>
        <v>0</v>
      </c>
      <c r="M630" s="230">
        <f t="shared" ca="1" si="148"/>
        <v>0</v>
      </c>
      <c r="N630" s="230">
        <f t="shared" ca="1" si="149"/>
        <v>0</v>
      </c>
      <c r="O630" s="231">
        <f t="shared" ca="1" si="150"/>
        <v>0</v>
      </c>
      <c r="P630" s="232">
        <f t="shared" ca="1" si="151"/>
        <v>0</v>
      </c>
      <c r="Q630" s="233">
        <f t="shared" ca="1" si="141"/>
        <v>0</v>
      </c>
      <c r="R630" s="233">
        <f ca="1">IF(LEN(B630)&gt;0,'11'!R630-'11'!Q630,"")</f>
        <v>0</v>
      </c>
      <c r="S630" s="234"/>
      <c r="T630" s="34"/>
      <c r="U630" s="34"/>
      <c r="V630" s="34"/>
      <c r="W630" s="34"/>
      <c r="X630" s="34"/>
      <c r="Y630" s="34"/>
      <c r="AB630" s="167">
        <f>ROW()</f>
        <v>630</v>
      </c>
      <c r="AC630" s="168">
        <f t="shared" ca="1" si="124"/>
        <v>0</v>
      </c>
      <c r="AD630" s="168">
        <f t="shared" ca="1" si="125"/>
        <v>0</v>
      </c>
      <c r="AE630" s="169" t="str">
        <f t="shared" ca="1" si="142"/>
        <v>-</v>
      </c>
      <c r="AF630" s="168" t="str">
        <f t="shared" ca="1" si="143"/>
        <v>-</v>
      </c>
      <c r="AG630" s="169" t="str">
        <f t="shared" ca="1" si="144"/>
        <v>-</v>
      </c>
      <c r="AH630" s="168" t="str">
        <f t="shared" ca="1" si="145"/>
        <v>-</v>
      </c>
      <c r="AI630" s="168">
        <f t="shared" ca="1" si="146"/>
        <v>0</v>
      </c>
      <c r="AJ630" s="170">
        <f t="shared" ca="1" si="147"/>
        <v>0</v>
      </c>
      <c r="AK630" s="168">
        <f t="shared" ca="1" si="126"/>
        <v>0</v>
      </c>
      <c r="AL630" s="168">
        <f t="shared" ca="1" si="127"/>
        <v>0</v>
      </c>
    </row>
    <row r="631" spans="1:38" ht="27" customHeight="1" x14ac:dyDescent="0.2">
      <c r="A631" s="56">
        <v>616</v>
      </c>
      <c r="B631" s="309" t="str">
        <f t="shared" ca="1" si="121"/>
        <v>A616</v>
      </c>
      <c r="C631" s="309"/>
      <c r="D631" s="57" t="str">
        <f t="shared" ca="1" si="122"/>
        <v/>
      </c>
      <c r="E631" s="59" t="str">
        <f t="shared" ca="1" si="123"/>
        <v/>
      </c>
      <c r="F631" s="215">
        <f ca="1">IF(LEN(B631)&gt;0,'OBRAČUNANA OSNOVNA PLAČA'!L625,"")</f>
        <v>0</v>
      </c>
      <c r="G631" s="60"/>
      <c r="H631" s="60"/>
      <c r="I631" s="60"/>
      <c r="J631" s="60"/>
      <c r="K631" s="60"/>
      <c r="L631" s="229">
        <f t="shared" si="140"/>
        <v>0</v>
      </c>
      <c r="M631" s="230">
        <f t="shared" ca="1" si="148"/>
        <v>0</v>
      </c>
      <c r="N631" s="230">
        <f t="shared" ca="1" si="149"/>
        <v>0</v>
      </c>
      <c r="O631" s="231">
        <f t="shared" ca="1" si="150"/>
        <v>0</v>
      </c>
      <c r="P631" s="232">
        <f t="shared" ca="1" si="151"/>
        <v>0</v>
      </c>
      <c r="Q631" s="233">
        <f t="shared" ca="1" si="141"/>
        <v>0</v>
      </c>
      <c r="R631" s="233">
        <f ca="1">IF(LEN(B631)&gt;0,'11'!R631-'11'!Q631,"")</f>
        <v>0</v>
      </c>
      <c r="S631" s="234"/>
      <c r="T631" s="34"/>
      <c r="U631" s="34"/>
      <c r="V631" s="34"/>
      <c r="W631" s="34"/>
      <c r="X631" s="34"/>
      <c r="Y631" s="34"/>
      <c r="AB631" s="167">
        <f>ROW()</f>
        <v>631</v>
      </c>
      <c r="AC631" s="168">
        <f t="shared" ca="1" si="124"/>
        <v>0</v>
      </c>
      <c r="AD631" s="168">
        <f t="shared" ca="1" si="125"/>
        <v>0</v>
      </c>
      <c r="AE631" s="169" t="str">
        <f t="shared" ca="1" si="142"/>
        <v>-</v>
      </c>
      <c r="AF631" s="168" t="str">
        <f t="shared" ca="1" si="143"/>
        <v>-</v>
      </c>
      <c r="AG631" s="169" t="str">
        <f t="shared" ca="1" si="144"/>
        <v>-</v>
      </c>
      <c r="AH631" s="168" t="str">
        <f t="shared" ca="1" si="145"/>
        <v>-</v>
      </c>
      <c r="AI631" s="168">
        <f t="shared" ca="1" si="146"/>
        <v>0</v>
      </c>
      <c r="AJ631" s="170">
        <f t="shared" ca="1" si="147"/>
        <v>0</v>
      </c>
      <c r="AK631" s="168">
        <f t="shared" ca="1" si="126"/>
        <v>0</v>
      </c>
      <c r="AL631" s="168">
        <f t="shared" ca="1" si="127"/>
        <v>0</v>
      </c>
    </row>
    <row r="632" spans="1:38" ht="27" customHeight="1" x14ac:dyDescent="0.2">
      <c r="A632" s="56">
        <v>617</v>
      </c>
      <c r="B632" s="309" t="str">
        <f t="shared" ca="1" si="121"/>
        <v>A617</v>
      </c>
      <c r="C632" s="309"/>
      <c r="D632" s="57" t="str">
        <f t="shared" ca="1" si="122"/>
        <v/>
      </c>
      <c r="E632" s="59" t="str">
        <f t="shared" ca="1" si="123"/>
        <v/>
      </c>
      <c r="F632" s="215">
        <f ca="1">IF(LEN(B632)&gt;0,'OBRAČUNANA OSNOVNA PLAČA'!L626,"")</f>
        <v>0</v>
      </c>
      <c r="G632" s="60"/>
      <c r="H632" s="60"/>
      <c r="I632" s="60"/>
      <c r="J632" s="60"/>
      <c r="K632" s="60"/>
      <c r="L632" s="229">
        <f t="shared" si="140"/>
        <v>0</v>
      </c>
      <c r="M632" s="230">
        <f t="shared" ca="1" si="148"/>
        <v>0</v>
      </c>
      <c r="N632" s="230">
        <f t="shared" ca="1" si="149"/>
        <v>0</v>
      </c>
      <c r="O632" s="231">
        <f t="shared" ca="1" si="150"/>
        <v>0</v>
      </c>
      <c r="P632" s="232">
        <f t="shared" ca="1" si="151"/>
        <v>0</v>
      </c>
      <c r="Q632" s="233">
        <f t="shared" ca="1" si="141"/>
        <v>0</v>
      </c>
      <c r="R632" s="233">
        <f ca="1">IF(LEN(B632)&gt;0,'11'!R632-'11'!Q632,"")</f>
        <v>0</v>
      </c>
      <c r="S632" s="234"/>
      <c r="T632" s="34"/>
      <c r="U632" s="34"/>
      <c r="V632" s="34"/>
      <c r="W632" s="34"/>
      <c r="X632" s="34"/>
      <c r="Y632" s="34"/>
      <c r="AB632" s="167">
        <f>ROW()</f>
        <v>632</v>
      </c>
      <c r="AC632" s="168">
        <f t="shared" ca="1" si="124"/>
        <v>0</v>
      </c>
      <c r="AD632" s="168">
        <f t="shared" ca="1" si="125"/>
        <v>0</v>
      </c>
      <c r="AE632" s="169" t="str">
        <f t="shared" ca="1" si="142"/>
        <v>-</v>
      </c>
      <c r="AF632" s="168" t="str">
        <f t="shared" ca="1" si="143"/>
        <v>-</v>
      </c>
      <c r="AG632" s="169" t="str">
        <f t="shared" ca="1" si="144"/>
        <v>-</v>
      </c>
      <c r="AH632" s="168" t="str">
        <f t="shared" ca="1" si="145"/>
        <v>-</v>
      </c>
      <c r="AI632" s="168">
        <f t="shared" ca="1" si="146"/>
        <v>0</v>
      </c>
      <c r="AJ632" s="170">
        <f t="shared" ca="1" si="147"/>
        <v>0</v>
      </c>
      <c r="AK632" s="168">
        <f t="shared" ca="1" si="126"/>
        <v>0</v>
      </c>
      <c r="AL632" s="168">
        <f t="shared" ca="1" si="127"/>
        <v>0</v>
      </c>
    </row>
    <row r="633" spans="1:38" ht="27" customHeight="1" x14ac:dyDescent="0.2">
      <c r="A633" s="56">
        <v>618</v>
      </c>
      <c r="B633" s="309" t="str">
        <f t="shared" ca="1" si="121"/>
        <v>A618</v>
      </c>
      <c r="C633" s="309"/>
      <c r="D633" s="57" t="str">
        <f t="shared" ca="1" si="122"/>
        <v/>
      </c>
      <c r="E633" s="59" t="str">
        <f t="shared" ca="1" si="123"/>
        <v/>
      </c>
      <c r="F633" s="215">
        <f ca="1">IF(LEN(B633)&gt;0,'OBRAČUNANA OSNOVNA PLAČA'!L627,"")</f>
        <v>0</v>
      </c>
      <c r="G633" s="60"/>
      <c r="H633" s="60"/>
      <c r="I633" s="60"/>
      <c r="J633" s="60"/>
      <c r="K633" s="60"/>
      <c r="L633" s="229">
        <f t="shared" si="140"/>
        <v>0</v>
      </c>
      <c r="M633" s="230">
        <f t="shared" ca="1" si="148"/>
        <v>0</v>
      </c>
      <c r="N633" s="230">
        <f t="shared" ca="1" si="149"/>
        <v>0</v>
      </c>
      <c r="O633" s="231">
        <f t="shared" ca="1" si="150"/>
        <v>0</v>
      </c>
      <c r="P633" s="232">
        <f t="shared" ca="1" si="151"/>
        <v>0</v>
      </c>
      <c r="Q633" s="233">
        <f t="shared" ca="1" si="141"/>
        <v>0</v>
      </c>
      <c r="R633" s="233">
        <f ca="1">IF(LEN(B633)&gt;0,'11'!R633-'11'!Q633,"")</f>
        <v>0</v>
      </c>
      <c r="S633" s="234"/>
      <c r="T633" s="34"/>
      <c r="U633" s="34"/>
      <c r="V633" s="34"/>
      <c r="W633" s="34"/>
      <c r="X633" s="34"/>
      <c r="Y633" s="34"/>
      <c r="AB633" s="167">
        <f>ROW()</f>
        <v>633</v>
      </c>
      <c r="AC633" s="168">
        <f t="shared" ca="1" si="124"/>
        <v>0</v>
      </c>
      <c r="AD633" s="168">
        <f t="shared" ca="1" si="125"/>
        <v>0</v>
      </c>
      <c r="AE633" s="169" t="str">
        <f t="shared" ca="1" si="142"/>
        <v>-</v>
      </c>
      <c r="AF633" s="168" t="str">
        <f t="shared" ca="1" si="143"/>
        <v>-</v>
      </c>
      <c r="AG633" s="169" t="str">
        <f t="shared" ca="1" si="144"/>
        <v>-</v>
      </c>
      <c r="AH633" s="168" t="str">
        <f t="shared" ca="1" si="145"/>
        <v>-</v>
      </c>
      <c r="AI633" s="168">
        <f t="shared" ca="1" si="146"/>
        <v>0</v>
      </c>
      <c r="AJ633" s="170">
        <f t="shared" ca="1" si="147"/>
        <v>0</v>
      </c>
      <c r="AK633" s="168">
        <f t="shared" ca="1" si="126"/>
        <v>0</v>
      </c>
      <c r="AL633" s="168">
        <f t="shared" ca="1" si="127"/>
        <v>0</v>
      </c>
    </row>
    <row r="634" spans="1:38" ht="27" customHeight="1" x14ac:dyDescent="0.2">
      <c r="A634" s="56">
        <v>619</v>
      </c>
      <c r="B634" s="309" t="str">
        <f t="shared" ca="1" si="121"/>
        <v>A619</v>
      </c>
      <c r="C634" s="309"/>
      <c r="D634" s="57" t="str">
        <f t="shared" ca="1" si="122"/>
        <v/>
      </c>
      <c r="E634" s="59" t="str">
        <f t="shared" ca="1" si="123"/>
        <v/>
      </c>
      <c r="F634" s="215">
        <f ca="1">IF(LEN(B634)&gt;0,'OBRAČUNANA OSNOVNA PLAČA'!L628,"")</f>
        <v>0</v>
      </c>
      <c r="G634" s="60"/>
      <c r="H634" s="60"/>
      <c r="I634" s="60"/>
      <c r="J634" s="60"/>
      <c r="K634" s="60"/>
      <c r="L634" s="229">
        <f t="shared" si="140"/>
        <v>0</v>
      </c>
      <c r="M634" s="230">
        <f t="shared" ca="1" si="148"/>
        <v>0</v>
      </c>
      <c r="N634" s="230">
        <f t="shared" ca="1" si="149"/>
        <v>0</v>
      </c>
      <c r="O634" s="231">
        <f t="shared" ca="1" si="150"/>
        <v>0</v>
      </c>
      <c r="P634" s="232">
        <f t="shared" ca="1" si="151"/>
        <v>0</v>
      </c>
      <c r="Q634" s="233">
        <f t="shared" ca="1" si="141"/>
        <v>0</v>
      </c>
      <c r="R634" s="233">
        <f ca="1">IF(LEN(B634)&gt;0,'11'!R634-'11'!Q634,"")</f>
        <v>0</v>
      </c>
      <c r="S634" s="234"/>
      <c r="T634" s="34"/>
      <c r="U634" s="34"/>
      <c r="V634" s="34"/>
      <c r="W634" s="34"/>
      <c r="X634" s="34"/>
      <c r="Y634" s="34"/>
      <c r="AB634" s="167">
        <f>ROW()</f>
        <v>634</v>
      </c>
      <c r="AC634" s="168">
        <f t="shared" ca="1" si="124"/>
        <v>0</v>
      </c>
      <c r="AD634" s="168">
        <f t="shared" ca="1" si="125"/>
        <v>0</v>
      </c>
      <c r="AE634" s="169" t="str">
        <f t="shared" ca="1" si="142"/>
        <v>-</v>
      </c>
      <c r="AF634" s="168" t="str">
        <f t="shared" ca="1" si="143"/>
        <v>-</v>
      </c>
      <c r="AG634" s="169" t="str">
        <f t="shared" ca="1" si="144"/>
        <v>-</v>
      </c>
      <c r="AH634" s="168" t="str">
        <f t="shared" ca="1" si="145"/>
        <v>-</v>
      </c>
      <c r="AI634" s="168">
        <f t="shared" ca="1" si="146"/>
        <v>0</v>
      </c>
      <c r="AJ634" s="170">
        <f t="shared" ca="1" si="147"/>
        <v>0</v>
      </c>
      <c r="AK634" s="168">
        <f t="shared" ca="1" si="126"/>
        <v>0</v>
      </c>
      <c r="AL634" s="168">
        <f t="shared" ca="1" si="127"/>
        <v>0</v>
      </c>
    </row>
    <row r="635" spans="1:38" ht="27" customHeight="1" x14ac:dyDescent="0.2">
      <c r="A635" s="56">
        <v>620</v>
      </c>
      <c r="B635" s="309" t="str">
        <f t="shared" ca="1" si="121"/>
        <v>A620</v>
      </c>
      <c r="C635" s="309"/>
      <c r="D635" s="57" t="str">
        <f t="shared" ca="1" si="122"/>
        <v/>
      </c>
      <c r="E635" s="59" t="str">
        <f t="shared" ca="1" si="123"/>
        <v/>
      </c>
      <c r="F635" s="215">
        <f ca="1">IF(LEN(B635)&gt;0,'OBRAČUNANA OSNOVNA PLAČA'!L629,"")</f>
        <v>0</v>
      </c>
      <c r="G635" s="60"/>
      <c r="H635" s="60"/>
      <c r="I635" s="60"/>
      <c r="J635" s="60"/>
      <c r="K635" s="60"/>
      <c r="L635" s="229">
        <f t="shared" si="140"/>
        <v>0</v>
      </c>
      <c r="M635" s="230">
        <f t="shared" ca="1" si="148"/>
        <v>0</v>
      </c>
      <c r="N635" s="230">
        <f t="shared" ca="1" si="149"/>
        <v>0</v>
      </c>
      <c r="O635" s="231">
        <f t="shared" ca="1" si="150"/>
        <v>0</v>
      </c>
      <c r="P635" s="232">
        <f t="shared" ca="1" si="151"/>
        <v>0</v>
      </c>
      <c r="Q635" s="233">
        <f t="shared" ca="1" si="141"/>
        <v>0</v>
      </c>
      <c r="R635" s="233">
        <f ca="1">IF(LEN(B635)&gt;0,'11'!R635-'11'!Q635,"")</f>
        <v>0</v>
      </c>
      <c r="S635" s="234"/>
      <c r="T635" s="34"/>
      <c r="U635" s="34"/>
      <c r="V635" s="34"/>
      <c r="W635" s="34"/>
      <c r="X635" s="34"/>
      <c r="Y635" s="34"/>
      <c r="AB635" s="167">
        <f>ROW()</f>
        <v>635</v>
      </c>
      <c r="AC635" s="168">
        <f t="shared" ca="1" si="124"/>
        <v>0</v>
      </c>
      <c r="AD635" s="168">
        <f t="shared" ca="1" si="125"/>
        <v>0</v>
      </c>
      <c r="AE635" s="169" t="str">
        <f t="shared" ca="1" si="142"/>
        <v>-</v>
      </c>
      <c r="AF635" s="168" t="str">
        <f t="shared" ca="1" si="143"/>
        <v>-</v>
      </c>
      <c r="AG635" s="169" t="str">
        <f t="shared" ca="1" si="144"/>
        <v>-</v>
      </c>
      <c r="AH635" s="168" t="str">
        <f t="shared" ca="1" si="145"/>
        <v>-</v>
      </c>
      <c r="AI635" s="168">
        <f t="shared" ca="1" si="146"/>
        <v>0</v>
      </c>
      <c r="AJ635" s="170">
        <f t="shared" ca="1" si="147"/>
        <v>0</v>
      </c>
      <c r="AK635" s="168">
        <f t="shared" ca="1" si="126"/>
        <v>0</v>
      </c>
      <c r="AL635" s="168">
        <f t="shared" ca="1" si="127"/>
        <v>0</v>
      </c>
    </row>
    <row r="636" spans="1:38" ht="27" customHeight="1" x14ac:dyDescent="0.2">
      <c r="A636" s="56">
        <v>621</v>
      </c>
      <c r="B636" s="309" t="str">
        <f t="shared" ca="1" si="121"/>
        <v>A621</v>
      </c>
      <c r="C636" s="309"/>
      <c r="D636" s="57" t="str">
        <f t="shared" ca="1" si="122"/>
        <v/>
      </c>
      <c r="E636" s="59" t="str">
        <f t="shared" ca="1" si="123"/>
        <v/>
      </c>
      <c r="F636" s="215">
        <f ca="1">IF(LEN(B636)&gt;0,'OBRAČUNANA OSNOVNA PLAČA'!L630,"")</f>
        <v>0</v>
      </c>
      <c r="G636" s="60"/>
      <c r="H636" s="60"/>
      <c r="I636" s="60"/>
      <c r="J636" s="60"/>
      <c r="K636" s="60"/>
      <c r="L636" s="229">
        <f t="shared" si="140"/>
        <v>0</v>
      </c>
      <c r="M636" s="230">
        <f t="shared" ca="1" si="148"/>
        <v>0</v>
      </c>
      <c r="N636" s="230">
        <f t="shared" ca="1" si="149"/>
        <v>0</v>
      </c>
      <c r="O636" s="231">
        <f t="shared" ca="1" si="150"/>
        <v>0</v>
      </c>
      <c r="P636" s="232">
        <f t="shared" ca="1" si="151"/>
        <v>0</v>
      </c>
      <c r="Q636" s="233">
        <f t="shared" ca="1" si="141"/>
        <v>0</v>
      </c>
      <c r="R636" s="233">
        <f ca="1">IF(LEN(B636)&gt;0,'11'!R636-'11'!Q636,"")</f>
        <v>0</v>
      </c>
      <c r="S636" s="234"/>
      <c r="T636" s="34"/>
      <c r="U636" s="34"/>
      <c r="V636" s="34"/>
      <c r="W636" s="34"/>
      <c r="X636" s="34"/>
      <c r="Y636" s="34"/>
      <c r="AB636" s="167">
        <f>ROW()</f>
        <v>636</v>
      </c>
      <c r="AC636" s="168">
        <f t="shared" ca="1" si="124"/>
        <v>0</v>
      </c>
      <c r="AD636" s="168">
        <f t="shared" ca="1" si="125"/>
        <v>0</v>
      </c>
      <c r="AE636" s="169" t="str">
        <f t="shared" ca="1" si="142"/>
        <v>-</v>
      </c>
      <c r="AF636" s="168" t="str">
        <f t="shared" ca="1" si="143"/>
        <v>-</v>
      </c>
      <c r="AG636" s="169" t="str">
        <f t="shared" ca="1" si="144"/>
        <v>-</v>
      </c>
      <c r="AH636" s="168" t="str">
        <f t="shared" ca="1" si="145"/>
        <v>-</v>
      </c>
      <c r="AI636" s="168">
        <f t="shared" ca="1" si="146"/>
        <v>0</v>
      </c>
      <c r="AJ636" s="170">
        <f t="shared" ca="1" si="147"/>
        <v>0</v>
      </c>
      <c r="AK636" s="168">
        <f t="shared" ca="1" si="126"/>
        <v>0</v>
      </c>
      <c r="AL636" s="168">
        <f t="shared" ca="1" si="127"/>
        <v>0</v>
      </c>
    </row>
    <row r="637" spans="1:38" ht="27" customHeight="1" x14ac:dyDescent="0.2">
      <c r="A637" s="56">
        <v>622</v>
      </c>
      <c r="B637" s="309" t="str">
        <f t="shared" ca="1" si="121"/>
        <v>A622</v>
      </c>
      <c r="C637" s="309"/>
      <c r="D637" s="57" t="str">
        <f t="shared" ca="1" si="122"/>
        <v/>
      </c>
      <c r="E637" s="59" t="str">
        <f t="shared" ca="1" si="123"/>
        <v/>
      </c>
      <c r="F637" s="215">
        <f ca="1">IF(LEN(B637)&gt;0,'OBRAČUNANA OSNOVNA PLAČA'!L631,"")</f>
        <v>0</v>
      </c>
      <c r="G637" s="60"/>
      <c r="H637" s="60"/>
      <c r="I637" s="60"/>
      <c r="J637" s="60"/>
      <c r="K637" s="60"/>
      <c r="L637" s="229">
        <f t="shared" si="140"/>
        <v>0</v>
      </c>
      <c r="M637" s="230">
        <f t="shared" ca="1" si="148"/>
        <v>0</v>
      </c>
      <c r="N637" s="230">
        <f t="shared" ca="1" si="149"/>
        <v>0</v>
      </c>
      <c r="O637" s="231">
        <f t="shared" ca="1" si="150"/>
        <v>0</v>
      </c>
      <c r="P637" s="232">
        <f t="shared" ca="1" si="151"/>
        <v>0</v>
      </c>
      <c r="Q637" s="233">
        <f t="shared" ca="1" si="141"/>
        <v>0</v>
      </c>
      <c r="R637" s="233">
        <f ca="1">IF(LEN(B637)&gt;0,'11'!R637-'11'!Q637,"")</f>
        <v>0</v>
      </c>
      <c r="S637" s="234"/>
      <c r="T637" s="34"/>
      <c r="U637" s="34"/>
      <c r="V637" s="34"/>
      <c r="W637" s="34"/>
      <c r="X637" s="34"/>
      <c r="Y637" s="34"/>
      <c r="AB637" s="167">
        <f>ROW()</f>
        <v>637</v>
      </c>
      <c r="AC637" s="168">
        <f t="shared" ca="1" si="124"/>
        <v>0</v>
      </c>
      <c r="AD637" s="168">
        <f t="shared" ca="1" si="125"/>
        <v>0</v>
      </c>
      <c r="AE637" s="169" t="str">
        <f t="shared" ca="1" si="142"/>
        <v>-</v>
      </c>
      <c r="AF637" s="168" t="str">
        <f t="shared" ca="1" si="143"/>
        <v>-</v>
      </c>
      <c r="AG637" s="169" t="str">
        <f t="shared" ca="1" si="144"/>
        <v>-</v>
      </c>
      <c r="AH637" s="168" t="str">
        <f t="shared" ca="1" si="145"/>
        <v>-</v>
      </c>
      <c r="AI637" s="168">
        <f t="shared" ca="1" si="146"/>
        <v>0</v>
      </c>
      <c r="AJ637" s="170">
        <f t="shared" ca="1" si="147"/>
        <v>0</v>
      </c>
      <c r="AK637" s="168">
        <f t="shared" ca="1" si="126"/>
        <v>0</v>
      </c>
      <c r="AL637" s="168">
        <f t="shared" ca="1" si="127"/>
        <v>0</v>
      </c>
    </row>
    <row r="638" spans="1:38" ht="27" customHeight="1" x14ac:dyDescent="0.2">
      <c r="A638" s="56">
        <v>623</v>
      </c>
      <c r="B638" s="309" t="str">
        <f t="shared" ca="1" si="121"/>
        <v>A623</v>
      </c>
      <c r="C638" s="309"/>
      <c r="D638" s="57" t="str">
        <f t="shared" ca="1" si="122"/>
        <v/>
      </c>
      <c r="E638" s="59" t="str">
        <f t="shared" ca="1" si="123"/>
        <v/>
      </c>
      <c r="F638" s="215">
        <f ca="1">IF(LEN(B638)&gt;0,'OBRAČUNANA OSNOVNA PLAČA'!L632,"")</f>
        <v>0</v>
      </c>
      <c r="G638" s="60"/>
      <c r="H638" s="60"/>
      <c r="I638" s="60"/>
      <c r="J638" s="60"/>
      <c r="K638" s="60"/>
      <c r="L638" s="229">
        <f t="shared" si="140"/>
        <v>0</v>
      </c>
      <c r="M638" s="230">
        <f t="shared" ca="1" si="148"/>
        <v>0</v>
      </c>
      <c r="N638" s="230">
        <f t="shared" ca="1" si="149"/>
        <v>0</v>
      </c>
      <c r="O638" s="231">
        <f t="shared" ca="1" si="150"/>
        <v>0</v>
      </c>
      <c r="P638" s="232">
        <f t="shared" ca="1" si="151"/>
        <v>0</v>
      </c>
      <c r="Q638" s="233">
        <f t="shared" ca="1" si="141"/>
        <v>0</v>
      </c>
      <c r="R638" s="233">
        <f ca="1">IF(LEN(B638)&gt;0,'11'!R638-'11'!Q638,"")</f>
        <v>0</v>
      </c>
      <c r="S638" s="234"/>
      <c r="T638" s="34"/>
      <c r="U638" s="34"/>
      <c r="V638" s="34"/>
      <c r="W638" s="34"/>
      <c r="X638" s="34"/>
      <c r="Y638" s="34"/>
      <c r="AB638" s="167">
        <f>ROW()</f>
        <v>638</v>
      </c>
      <c r="AC638" s="168">
        <f t="shared" ca="1" si="124"/>
        <v>0</v>
      </c>
      <c r="AD638" s="168">
        <f t="shared" ca="1" si="125"/>
        <v>0</v>
      </c>
      <c r="AE638" s="169" t="str">
        <f t="shared" ca="1" si="142"/>
        <v>-</v>
      </c>
      <c r="AF638" s="168" t="str">
        <f t="shared" ca="1" si="143"/>
        <v>-</v>
      </c>
      <c r="AG638" s="169" t="str">
        <f t="shared" ca="1" si="144"/>
        <v>-</v>
      </c>
      <c r="AH638" s="168" t="str">
        <f t="shared" ca="1" si="145"/>
        <v>-</v>
      </c>
      <c r="AI638" s="168">
        <f t="shared" ca="1" si="146"/>
        <v>0</v>
      </c>
      <c r="AJ638" s="170">
        <f t="shared" ca="1" si="147"/>
        <v>0</v>
      </c>
      <c r="AK638" s="168">
        <f t="shared" ca="1" si="126"/>
        <v>0</v>
      </c>
      <c r="AL638" s="168">
        <f t="shared" ca="1" si="127"/>
        <v>0</v>
      </c>
    </row>
    <row r="639" spans="1:38" ht="27" customHeight="1" x14ac:dyDescent="0.2">
      <c r="A639" s="56">
        <v>624</v>
      </c>
      <c r="B639" s="309" t="str">
        <f t="shared" ca="1" si="121"/>
        <v>A624</v>
      </c>
      <c r="C639" s="309"/>
      <c r="D639" s="57" t="str">
        <f t="shared" ca="1" si="122"/>
        <v/>
      </c>
      <c r="E639" s="59" t="str">
        <f t="shared" ca="1" si="123"/>
        <v/>
      </c>
      <c r="F639" s="215">
        <f ca="1">IF(LEN(B639)&gt;0,'OBRAČUNANA OSNOVNA PLAČA'!L633,"")</f>
        <v>0</v>
      </c>
      <c r="G639" s="60"/>
      <c r="H639" s="60"/>
      <c r="I639" s="60"/>
      <c r="J639" s="60"/>
      <c r="K639" s="60"/>
      <c r="L639" s="229">
        <f t="shared" si="140"/>
        <v>0</v>
      </c>
      <c r="M639" s="230">
        <f t="shared" ca="1" si="148"/>
        <v>0</v>
      </c>
      <c r="N639" s="230">
        <f t="shared" ca="1" si="149"/>
        <v>0</v>
      </c>
      <c r="O639" s="231">
        <f t="shared" ca="1" si="150"/>
        <v>0</v>
      </c>
      <c r="P639" s="232">
        <f t="shared" ca="1" si="151"/>
        <v>0</v>
      </c>
      <c r="Q639" s="233">
        <f t="shared" ca="1" si="141"/>
        <v>0</v>
      </c>
      <c r="R639" s="233">
        <f ca="1">IF(LEN(B639)&gt;0,'11'!R639-'11'!Q639,"")</f>
        <v>0</v>
      </c>
      <c r="S639" s="234"/>
      <c r="T639" s="34"/>
      <c r="U639" s="34"/>
      <c r="V639" s="34"/>
      <c r="W639" s="34"/>
      <c r="X639" s="34"/>
      <c r="Y639" s="34"/>
      <c r="AB639" s="167">
        <f>ROW()</f>
        <v>639</v>
      </c>
      <c r="AC639" s="168">
        <f t="shared" ca="1" si="124"/>
        <v>0</v>
      </c>
      <c r="AD639" s="168">
        <f t="shared" ca="1" si="125"/>
        <v>0</v>
      </c>
      <c r="AE639" s="169" t="str">
        <f t="shared" ca="1" si="142"/>
        <v>-</v>
      </c>
      <c r="AF639" s="168" t="str">
        <f t="shared" ca="1" si="143"/>
        <v>-</v>
      </c>
      <c r="AG639" s="169" t="str">
        <f t="shared" ca="1" si="144"/>
        <v>-</v>
      </c>
      <c r="AH639" s="168" t="str">
        <f t="shared" ca="1" si="145"/>
        <v>-</v>
      </c>
      <c r="AI639" s="168">
        <f t="shared" ca="1" si="146"/>
        <v>0</v>
      </c>
      <c r="AJ639" s="170">
        <f t="shared" ca="1" si="147"/>
        <v>0</v>
      </c>
      <c r="AK639" s="168">
        <f t="shared" ca="1" si="126"/>
        <v>0</v>
      </c>
      <c r="AL639" s="168">
        <f t="shared" ca="1" si="127"/>
        <v>0</v>
      </c>
    </row>
    <row r="640" spans="1:38" ht="27" customHeight="1" x14ac:dyDescent="0.2">
      <c r="A640" s="56">
        <v>625</v>
      </c>
      <c r="B640" s="309" t="str">
        <f t="shared" ca="1" si="121"/>
        <v>A625</v>
      </c>
      <c r="C640" s="309"/>
      <c r="D640" s="57" t="str">
        <f t="shared" ca="1" si="122"/>
        <v/>
      </c>
      <c r="E640" s="59" t="str">
        <f t="shared" ca="1" si="123"/>
        <v/>
      </c>
      <c r="F640" s="215">
        <f ca="1">IF(LEN(B640)&gt;0,'OBRAČUNANA OSNOVNA PLAČA'!L634,"")</f>
        <v>0</v>
      </c>
      <c r="G640" s="60"/>
      <c r="H640" s="60"/>
      <c r="I640" s="60"/>
      <c r="J640" s="60"/>
      <c r="K640" s="60"/>
      <c r="L640" s="229">
        <f t="shared" si="140"/>
        <v>0</v>
      </c>
      <c r="M640" s="230">
        <f t="shared" ca="1" si="148"/>
        <v>0</v>
      </c>
      <c r="N640" s="230">
        <f t="shared" ca="1" si="149"/>
        <v>0</v>
      </c>
      <c r="O640" s="231">
        <f t="shared" ca="1" si="150"/>
        <v>0</v>
      </c>
      <c r="P640" s="232">
        <f t="shared" ca="1" si="151"/>
        <v>0</v>
      </c>
      <c r="Q640" s="233">
        <f t="shared" ca="1" si="141"/>
        <v>0</v>
      </c>
      <c r="R640" s="233">
        <f ca="1">IF(LEN(B640)&gt;0,'11'!R640-'11'!Q640,"")</f>
        <v>0</v>
      </c>
      <c r="S640" s="234"/>
      <c r="T640" s="34"/>
      <c r="U640" s="34"/>
      <c r="V640" s="34"/>
      <c r="W640" s="34"/>
      <c r="X640" s="34"/>
      <c r="Y640" s="34"/>
      <c r="AB640" s="167">
        <f>ROW()</f>
        <v>640</v>
      </c>
      <c r="AC640" s="168">
        <f t="shared" ca="1" si="124"/>
        <v>0</v>
      </c>
      <c r="AD640" s="168">
        <f t="shared" ca="1" si="125"/>
        <v>0</v>
      </c>
      <c r="AE640" s="169" t="str">
        <f t="shared" ca="1" si="142"/>
        <v>-</v>
      </c>
      <c r="AF640" s="168" t="str">
        <f t="shared" ca="1" si="143"/>
        <v>-</v>
      </c>
      <c r="AG640" s="169" t="str">
        <f t="shared" ca="1" si="144"/>
        <v>-</v>
      </c>
      <c r="AH640" s="168" t="str">
        <f t="shared" ca="1" si="145"/>
        <v>-</v>
      </c>
      <c r="AI640" s="168">
        <f t="shared" ca="1" si="146"/>
        <v>0</v>
      </c>
      <c r="AJ640" s="170">
        <f t="shared" ca="1" si="147"/>
        <v>0</v>
      </c>
      <c r="AK640" s="168">
        <f t="shared" ca="1" si="126"/>
        <v>0</v>
      </c>
      <c r="AL640" s="168">
        <f t="shared" ca="1" si="127"/>
        <v>0</v>
      </c>
    </row>
    <row r="641" spans="1:38" ht="27" customHeight="1" x14ac:dyDescent="0.2">
      <c r="A641" s="56">
        <v>626</v>
      </c>
      <c r="B641" s="309" t="str">
        <f t="shared" ca="1" si="121"/>
        <v>A626</v>
      </c>
      <c r="C641" s="309"/>
      <c r="D641" s="57" t="str">
        <f t="shared" ca="1" si="122"/>
        <v/>
      </c>
      <c r="E641" s="59" t="str">
        <f t="shared" ca="1" si="123"/>
        <v/>
      </c>
      <c r="F641" s="215">
        <f ca="1">IF(LEN(B641)&gt;0,'OBRAČUNANA OSNOVNA PLAČA'!L635,"")</f>
        <v>0</v>
      </c>
      <c r="G641" s="60"/>
      <c r="H641" s="60"/>
      <c r="I641" s="60"/>
      <c r="J641" s="60"/>
      <c r="K641" s="60"/>
      <c r="L641" s="229">
        <f t="shared" si="140"/>
        <v>0</v>
      </c>
      <c r="M641" s="230">
        <f t="shared" ca="1" si="148"/>
        <v>0</v>
      </c>
      <c r="N641" s="230">
        <f t="shared" ca="1" si="149"/>
        <v>0</v>
      </c>
      <c r="O641" s="231">
        <f t="shared" ca="1" si="150"/>
        <v>0</v>
      </c>
      <c r="P641" s="232">
        <f t="shared" ca="1" si="151"/>
        <v>0</v>
      </c>
      <c r="Q641" s="233">
        <f t="shared" ca="1" si="141"/>
        <v>0</v>
      </c>
      <c r="R641" s="233">
        <f ca="1">IF(LEN(B641)&gt;0,'11'!R641-'11'!Q641,"")</f>
        <v>0</v>
      </c>
      <c r="S641" s="234"/>
      <c r="T641" s="34"/>
      <c r="U641" s="34"/>
      <c r="V641" s="34"/>
      <c r="W641" s="34"/>
      <c r="X641" s="34"/>
      <c r="Y641" s="34"/>
      <c r="AB641" s="167">
        <f>ROW()</f>
        <v>641</v>
      </c>
      <c r="AC641" s="168">
        <f t="shared" ca="1" si="124"/>
        <v>0</v>
      </c>
      <c r="AD641" s="168">
        <f t="shared" ca="1" si="125"/>
        <v>0</v>
      </c>
      <c r="AE641" s="169" t="str">
        <f t="shared" ca="1" si="142"/>
        <v>-</v>
      </c>
      <c r="AF641" s="168" t="str">
        <f t="shared" ca="1" si="143"/>
        <v>-</v>
      </c>
      <c r="AG641" s="169" t="str">
        <f t="shared" ca="1" si="144"/>
        <v>-</v>
      </c>
      <c r="AH641" s="168" t="str">
        <f t="shared" ca="1" si="145"/>
        <v>-</v>
      </c>
      <c r="AI641" s="168">
        <f t="shared" ca="1" si="146"/>
        <v>0</v>
      </c>
      <c r="AJ641" s="170">
        <f t="shared" ca="1" si="147"/>
        <v>0</v>
      </c>
      <c r="AK641" s="168">
        <f t="shared" ca="1" si="126"/>
        <v>0</v>
      </c>
      <c r="AL641" s="168">
        <f t="shared" ca="1" si="127"/>
        <v>0</v>
      </c>
    </row>
    <row r="642" spans="1:38" ht="27" customHeight="1" x14ac:dyDescent="0.2">
      <c r="A642" s="56">
        <v>627</v>
      </c>
      <c r="B642" s="309" t="str">
        <f t="shared" ca="1" si="121"/>
        <v>A627</v>
      </c>
      <c r="C642" s="309"/>
      <c r="D642" s="57" t="str">
        <f t="shared" ca="1" si="122"/>
        <v/>
      </c>
      <c r="E642" s="59" t="str">
        <f t="shared" ca="1" si="123"/>
        <v/>
      </c>
      <c r="F642" s="215">
        <f ca="1">IF(LEN(B642)&gt;0,'OBRAČUNANA OSNOVNA PLAČA'!L636,"")</f>
        <v>0</v>
      </c>
      <c r="G642" s="60"/>
      <c r="H642" s="60"/>
      <c r="I642" s="60"/>
      <c r="J642" s="60"/>
      <c r="K642" s="60"/>
      <c r="L642" s="229">
        <f t="shared" si="140"/>
        <v>0</v>
      </c>
      <c r="M642" s="230">
        <f t="shared" ca="1" si="148"/>
        <v>0</v>
      </c>
      <c r="N642" s="230">
        <f t="shared" ca="1" si="149"/>
        <v>0</v>
      </c>
      <c r="O642" s="231">
        <f t="shared" ca="1" si="150"/>
        <v>0</v>
      </c>
      <c r="P642" s="232">
        <f t="shared" ca="1" si="151"/>
        <v>0</v>
      </c>
      <c r="Q642" s="233">
        <f t="shared" ca="1" si="141"/>
        <v>0</v>
      </c>
      <c r="R642" s="233">
        <f ca="1">IF(LEN(B642)&gt;0,'11'!R642-'11'!Q642,"")</f>
        <v>0</v>
      </c>
      <c r="S642" s="234"/>
      <c r="T642" s="34"/>
      <c r="U642" s="34"/>
      <c r="V642" s="34"/>
      <c r="W642" s="34"/>
      <c r="X642" s="34"/>
      <c r="Y642" s="34"/>
      <c r="AB642" s="167">
        <f>ROW()</f>
        <v>642</v>
      </c>
      <c r="AC642" s="168">
        <f t="shared" ca="1" si="124"/>
        <v>0</v>
      </c>
      <c r="AD642" s="168">
        <f t="shared" ca="1" si="125"/>
        <v>0</v>
      </c>
      <c r="AE642" s="169" t="str">
        <f t="shared" ca="1" si="142"/>
        <v>-</v>
      </c>
      <c r="AF642" s="168" t="str">
        <f t="shared" ca="1" si="143"/>
        <v>-</v>
      </c>
      <c r="AG642" s="169" t="str">
        <f t="shared" ca="1" si="144"/>
        <v>-</v>
      </c>
      <c r="AH642" s="168" t="str">
        <f t="shared" ca="1" si="145"/>
        <v>-</v>
      </c>
      <c r="AI642" s="168">
        <f t="shared" ca="1" si="146"/>
        <v>0</v>
      </c>
      <c r="AJ642" s="170">
        <f t="shared" ca="1" si="147"/>
        <v>0</v>
      </c>
      <c r="AK642" s="168">
        <f t="shared" ca="1" si="126"/>
        <v>0</v>
      </c>
      <c r="AL642" s="168">
        <f t="shared" ca="1" si="127"/>
        <v>0</v>
      </c>
    </row>
    <row r="643" spans="1:38" ht="27" customHeight="1" x14ac:dyDescent="0.2">
      <c r="A643" s="56">
        <v>628</v>
      </c>
      <c r="B643" s="309" t="str">
        <f t="shared" ca="1" si="121"/>
        <v>A628</v>
      </c>
      <c r="C643" s="309"/>
      <c r="D643" s="57" t="str">
        <f t="shared" ca="1" si="122"/>
        <v/>
      </c>
      <c r="E643" s="59" t="str">
        <f t="shared" ca="1" si="123"/>
        <v/>
      </c>
      <c r="F643" s="215">
        <f ca="1">IF(LEN(B643)&gt;0,'OBRAČUNANA OSNOVNA PLAČA'!L637,"")</f>
        <v>0</v>
      </c>
      <c r="G643" s="60"/>
      <c r="H643" s="60"/>
      <c r="I643" s="60"/>
      <c r="J643" s="60"/>
      <c r="K643" s="60"/>
      <c r="L643" s="229">
        <f t="shared" si="140"/>
        <v>0</v>
      </c>
      <c r="M643" s="230">
        <f t="shared" ca="1" si="148"/>
        <v>0</v>
      </c>
      <c r="N643" s="230">
        <f t="shared" ca="1" si="149"/>
        <v>0</v>
      </c>
      <c r="O643" s="231">
        <f t="shared" ca="1" si="150"/>
        <v>0</v>
      </c>
      <c r="P643" s="232">
        <f t="shared" ca="1" si="151"/>
        <v>0</v>
      </c>
      <c r="Q643" s="233">
        <f t="shared" ca="1" si="141"/>
        <v>0</v>
      </c>
      <c r="R643" s="233">
        <f ca="1">IF(LEN(B643)&gt;0,'11'!R643-'11'!Q643,"")</f>
        <v>0</v>
      </c>
      <c r="S643" s="234"/>
      <c r="T643" s="34"/>
      <c r="U643" s="34"/>
      <c r="V643" s="34"/>
      <c r="W643" s="34"/>
      <c r="X643" s="34"/>
      <c r="Y643" s="34"/>
      <c r="AB643" s="167">
        <f>ROW()</f>
        <v>643</v>
      </c>
      <c r="AC643" s="168">
        <f t="shared" ca="1" si="124"/>
        <v>0</v>
      </c>
      <c r="AD643" s="168">
        <f t="shared" ca="1" si="125"/>
        <v>0</v>
      </c>
      <c r="AE643" s="169" t="str">
        <f t="shared" ca="1" si="142"/>
        <v>-</v>
      </c>
      <c r="AF643" s="168" t="str">
        <f t="shared" ca="1" si="143"/>
        <v>-</v>
      </c>
      <c r="AG643" s="169" t="str">
        <f t="shared" ca="1" si="144"/>
        <v>-</v>
      </c>
      <c r="AH643" s="168" t="str">
        <f t="shared" ca="1" si="145"/>
        <v>-</v>
      </c>
      <c r="AI643" s="168">
        <f t="shared" ca="1" si="146"/>
        <v>0</v>
      </c>
      <c r="AJ643" s="170">
        <f t="shared" ca="1" si="147"/>
        <v>0</v>
      </c>
      <c r="AK643" s="168">
        <f t="shared" ca="1" si="126"/>
        <v>0</v>
      </c>
      <c r="AL643" s="168">
        <f t="shared" ca="1" si="127"/>
        <v>0</v>
      </c>
    </row>
    <row r="644" spans="1:38" ht="27" customHeight="1" x14ac:dyDescent="0.2">
      <c r="A644" s="56">
        <v>629</v>
      </c>
      <c r="B644" s="309" t="str">
        <f t="shared" ca="1" si="121"/>
        <v>A629</v>
      </c>
      <c r="C644" s="309"/>
      <c r="D644" s="57" t="str">
        <f t="shared" ca="1" si="122"/>
        <v/>
      </c>
      <c r="E644" s="59" t="str">
        <f t="shared" ca="1" si="123"/>
        <v/>
      </c>
      <c r="F644" s="215">
        <f ca="1">IF(LEN(B644)&gt;0,'OBRAČUNANA OSNOVNA PLAČA'!L638,"")</f>
        <v>0</v>
      </c>
      <c r="G644" s="60"/>
      <c r="H644" s="60"/>
      <c r="I644" s="60"/>
      <c r="J644" s="60"/>
      <c r="K644" s="60"/>
      <c r="L644" s="229">
        <f t="shared" si="140"/>
        <v>0</v>
      </c>
      <c r="M644" s="230">
        <f t="shared" ca="1" si="148"/>
        <v>0</v>
      </c>
      <c r="N644" s="230">
        <f t="shared" ca="1" si="149"/>
        <v>0</v>
      </c>
      <c r="O644" s="231">
        <f t="shared" ca="1" si="150"/>
        <v>0</v>
      </c>
      <c r="P644" s="232">
        <f t="shared" ca="1" si="151"/>
        <v>0</v>
      </c>
      <c r="Q644" s="233">
        <f t="shared" ca="1" si="141"/>
        <v>0</v>
      </c>
      <c r="R644" s="233">
        <f ca="1">IF(LEN(B644)&gt;0,'11'!R644-'11'!Q644,"")</f>
        <v>0</v>
      </c>
      <c r="S644" s="234"/>
      <c r="T644" s="34"/>
      <c r="U644" s="34"/>
      <c r="V644" s="34"/>
      <c r="W644" s="34"/>
      <c r="X644" s="34"/>
      <c r="Y644" s="34"/>
      <c r="AB644" s="167">
        <f>ROW()</f>
        <v>644</v>
      </c>
      <c r="AC644" s="168">
        <f t="shared" ca="1" si="124"/>
        <v>0</v>
      </c>
      <c r="AD644" s="168">
        <f t="shared" ca="1" si="125"/>
        <v>0</v>
      </c>
      <c r="AE644" s="169" t="str">
        <f t="shared" ca="1" si="142"/>
        <v>-</v>
      </c>
      <c r="AF644" s="168" t="str">
        <f t="shared" ca="1" si="143"/>
        <v>-</v>
      </c>
      <c r="AG644" s="169" t="str">
        <f t="shared" ca="1" si="144"/>
        <v>-</v>
      </c>
      <c r="AH644" s="168" t="str">
        <f t="shared" ca="1" si="145"/>
        <v>-</v>
      </c>
      <c r="AI644" s="168">
        <f t="shared" ca="1" si="146"/>
        <v>0</v>
      </c>
      <c r="AJ644" s="170">
        <f t="shared" ca="1" si="147"/>
        <v>0</v>
      </c>
      <c r="AK644" s="168">
        <f t="shared" ca="1" si="126"/>
        <v>0</v>
      </c>
      <c r="AL644" s="168">
        <f t="shared" ca="1" si="127"/>
        <v>0</v>
      </c>
    </row>
    <row r="645" spans="1:38" ht="27" customHeight="1" x14ac:dyDescent="0.2">
      <c r="A645" s="56">
        <v>630</v>
      </c>
      <c r="B645" s="309" t="str">
        <f t="shared" ca="1" si="121"/>
        <v>A630</v>
      </c>
      <c r="C645" s="309"/>
      <c r="D645" s="57" t="str">
        <f t="shared" ca="1" si="122"/>
        <v/>
      </c>
      <c r="E645" s="59" t="str">
        <f t="shared" ca="1" si="123"/>
        <v/>
      </c>
      <c r="F645" s="215">
        <f ca="1">IF(LEN(B645)&gt;0,'OBRAČUNANA OSNOVNA PLAČA'!L639,"")</f>
        <v>0</v>
      </c>
      <c r="G645" s="60"/>
      <c r="H645" s="60"/>
      <c r="I645" s="60"/>
      <c r="J645" s="60"/>
      <c r="K645" s="60"/>
      <c r="L645" s="229">
        <f t="shared" si="140"/>
        <v>0</v>
      </c>
      <c r="M645" s="230">
        <f t="shared" ca="1" si="148"/>
        <v>0</v>
      </c>
      <c r="N645" s="230">
        <f t="shared" ca="1" si="149"/>
        <v>0</v>
      </c>
      <c r="O645" s="231">
        <f t="shared" ca="1" si="150"/>
        <v>0</v>
      </c>
      <c r="P645" s="232">
        <f t="shared" ca="1" si="151"/>
        <v>0</v>
      </c>
      <c r="Q645" s="233">
        <f t="shared" ca="1" si="141"/>
        <v>0</v>
      </c>
      <c r="R645" s="233">
        <f ca="1">IF(LEN(B645)&gt;0,'11'!R645-'11'!Q645,"")</f>
        <v>0</v>
      </c>
      <c r="S645" s="234"/>
      <c r="T645" s="34"/>
      <c r="U645" s="34"/>
      <c r="V645" s="34"/>
      <c r="W645" s="34"/>
      <c r="X645" s="34"/>
      <c r="Y645" s="34"/>
      <c r="AB645" s="167">
        <f>ROW()</f>
        <v>645</v>
      </c>
      <c r="AC645" s="168">
        <f t="shared" ca="1" si="124"/>
        <v>0</v>
      </c>
      <c r="AD645" s="168">
        <f t="shared" ca="1" si="125"/>
        <v>0</v>
      </c>
      <c r="AE645" s="169" t="str">
        <f t="shared" ca="1" si="142"/>
        <v>-</v>
      </c>
      <c r="AF645" s="168" t="str">
        <f t="shared" ca="1" si="143"/>
        <v>-</v>
      </c>
      <c r="AG645" s="169" t="str">
        <f t="shared" ca="1" si="144"/>
        <v>-</v>
      </c>
      <c r="AH645" s="168" t="str">
        <f t="shared" ca="1" si="145"/>
        <v>-</v>
      </c>
      <c r="AI645" s="168">
        <f t="shared" ca="1" si="146"/>
        <v>0</v>
      </c>
      <c r="AJ645" s="170">
        <f t="shared" ca="1" si="147"/>
        <v>0</v>
      </c>
      <c r="AK645" s="168">
        <f t="shared" ca="1" si="126"/>
        <v>0</v>
      </c>
      <c r="AL645" s="168">
        <f t="shared" ca="1" si="127"/>
        <v>0</v>
      </c>
    </row>
    <row r="646" spans="1:38" ht="27" customHeight="1" x14ac:dyDescent="0.2">
      <c r="A646" s="56">
        <v>631</v>
      </c>
      <c r="B646" s="309" t="str">
        <f t="shared" ca="1" si="121"/>
        <v>A631</v>
      </c>
      <c r="C646" s="309"/>
      <c r="D646" s="57" t="str">
        <f t="shared" ca="1" si="122"/>
        <v/>
      </c>
      <c r="E646" s="59" t="str">
        <f t="shared" ca="1" si="123"/>
        <v/>
      </c>
      <c r="F646" s="215">
        <f ca="1">IF(LEN(B646)&gt;0,'OBRAČUNANA OSNOVNA PLAČA'!L640,"")</f>
        <v>0</v>
      </c>
      <c r="G646" s="60"/>
      <c r="H646" s="60"/>
      <c r="I646" s="60"/>
      <c r="J646" s="60"/>
      <c r="K646" s="60"/>
      <c r="L646" s="229">
        <f t="shared" si="140"/>
        <v>0</v>
      </c>
      <c r="M646" s="230">
        <f t="shared" ca="1" si="148"/>
        <v>0</v>
      </c>
      <c r="N646" s="230">
        <f t="shared" ca="1" si="149"/>
        <v>0</v>
      </c>
      <c r="O646" s="231">
        <f t="shared" ca="1" si="150"/>
        <v>0</v>
      </c>
      <c r="P646" s="232">
        <f t="shared" ca="1" si="151"/>
        <v>0</v>
      </c>
      <c r="Q646" s="233">
        <f t="shared" ca="1" si="141"/>
        <v>0</v>
      </c>
      <c r="R646" s="233">
        <f ca="1">IF(LEN(B646)&gt;0,'11'!R646-'11'!Q646,"")</f>
        <v>0</v>
      </c>
      <c r="S646" s="234"/>
      <c r="T646" s="34"/>
      <c r="U646" s="34"/>
      <c r="V646" s="34"/>
      <c r="W646" s="34"/>
      <c r="X646" s="34"/>
      <c r="Y646" s="34"/>
      <c r="AB646" s="167">
        <f>ROW()</f>
        <v>646</v>
      </c>
      <c r="AC646" s="168">
        <f t="shared" ca="1" si="124"/>
        <v>0</v>
      </c>
      <c r="AD646" s="168">
        <f t="shared" ca="1" si="125"/>
        <v>0</v>
      </c>
      <c r="AE646" s="169" t="str">
        <f t="shared" ca="1" si="142"/>
        <v>-</v>
      </c>
      <c r="AF646" s="168" t="str">
        <f t="shared" ca="1" si="143"/>
        <v>-</v>
      </c>
      <c r="AG646" s="169" t="str">
        <f t="shared" ca="1" si="144"/>
        <v>-</v>
      </c>
      <c r="AH646" s="168" t="str">
        <f t="shared" ca="1" si="145"/>
        <v>-</v>
      </c>
      <c r="AI646" s="168">
        <f t="shared" ca="1" si="146"/>
        <v>0</v>
      </c>
      <c r="AJ646" s="170">
        <f t="shared" ca="1" si="147"/>
        <v>0</v>
      </c>
      <c r="AK646" s="168">
        <f t="shared" ca="1" si="126"/>
        <v>0</v>
      </c>
      <c r="AL646" s="168">
        <f t="shared" ca="1" si="127"/>
        <v>0</v>
      </c>
    </row>
    <row r="647" spans="1:38" ht="27" customHeight="1" x14ac:dyDescent="0.2">
      <c r="A647" s="56">
        <v>632</v>
      </c>
      <c r="B647" s="309" t="str">
        <f t="shared" ca="1" si="121"/>
        <v>A632</v>
      </c>
      <c r="C647" s="309"/>
      <c r="D647" s="57" t="str">
        <f t="shared" ca="1" si="122"/>
        <v/>
      </c>
      <c r="E647" s="59" t="str">
        <f t="shared" ca="1" si="123"/>
        <v/>
      </c>
      <c r="F647" s="215">
        <f ca="1">IF(LEN(B647)&gt;0,'OBRAČUNANA OSNOVNA PLAČA'!L641,"")</f>
        <v>0</v>
      </c>
      <c r="G647" s="60"/>
      <c r="H647" s="60"/>
      <c r="I647" s="60"/>
      <c r="J647" s="60"/>
      <c r="K647" s="60"/>
      <c r="L647" s="229">
        <f t="shared" si="140"/>
        <v>0</v>
      </c>
      <c r="M647" s="230">
        <f t="shared" ca="1" si="148"/>
        <v>0</v>
      </c>
      <c r="N647" s="230">
        <f t="shared" ca="1" si="149"/>
        <v>0</v>
      </c>
      <c r="O647" s="231">
        <f t="shared" ca="1" si="150"/>
        <v>0</v>
      </c>
      <c r="P647" s="232">
        <f t="shared" ca="1" si="151"/>
        <v>0</v>
      </c>
      <c r="Q647" s="233">
        <f t="shared" ca="1" si="141"/>
        <v>0</v>
      </c>
      <c r="R647" s="233">
        <f ca="1">IF(LEN(B647)&gt;0,'11'!R647-'11'!Q647,"")</f>
        <v>0</v>
      </c>
      <c r="S647" s="234"/>
      <c r="T647" s="34"/>
      <c r="U647" s="34"/>
      <c r="V647" s="34"/>
      <c r="W647" s="34"/>
      <c r="X647" s="34"/>
      <c r="Y647" s="34"/>
      <c r="AB647" s="167">
        <f>ROW()</f>
        <v>647</v>
      </c>
      <c r="AC647" s="168">
        <f t="shared" ca="1" si="124"/>
        <v>0</v>
      </c>
      <c r="AD647" s="168">
        <f t="shared" ca="1" si="125"/>
        <v>0</v>
      </c>
      <c r="AE647" s="169" t="str">
        <f t="shared" ca="1" si="142"/>
        <v>-</v>
      </c>
      <c r="AF647" s="168" t="str">
        <f t="shared" ca="1" si="143"/>
        <v>-</v>
      </c>
      <c r="AG647" s="169" t="str">
        <f t="shared" ca="1" si="144"/>
        <v>-</v>
      </c>
      <c r="AH647" s="168" t="str">
        <f t="shared" ca="1" si="145"/>
        <v>-</v>
      </c>
      <c r="AI647" s="168">
        <f t="shared" ca="1" si="146"/>
        <v>0</v>
      </c>
      <c r="AJ647" s="170">
        <f t="shared" ca="1" si="147"/>
        <v>0</v>
      </c>
      <c r="AK647" s="168">
        <f t="shared" ca="1" si="126"/>
        <v>0</v>
      </c>
      <c r="AL647" s="168">
        <f t="shared" ca="1" si="127"/>
        <v>0</v>
      </c>
    </row>
    <row r="648" spans="1:38" ht="27" customHeight="1" x14ac:dyDescent="0.2">
      <c r="A648" s="56">
        <v>633</v>
      </c>
      <c r="B648" s="309" t="str">
        <f t="shared" ca="1" si="121"/>
        <v>A633</v>
      </c>
      <c r="C648" s="309"/>
      <c r="D648" s="57" t="str">
        <f t="shared" ca="1" si="122"/>
        <v/>
      </c>
      <c r="E648" s="59" t="str">
        <f t="shared" ca="1" si="123"/>
        <v/>
      </c>
      <c r="F648" s="215">
        <f ca="1">IF(LEN(B648)&gt;0,'OBRAČUNANA OSNOVNA PLAČA'!L642,"")</f>
        <v>0</v>
      </c>
      <c r="G648" s="60"/>
      <c r="H648" s="60"/>
      <c r="I648" s="60"/>
      <c r="J648" s="60"/>
      <c r="K648" s="60"/>
      <c r="L648" s="229">
        <f t="shared" si="140"/>
        <v>0</v>
      </c>
      <c r="M648" s="230">
        <f t="shared" ca="1" si="148"/>
        <v>0</v>
      </c>
      <c r="N648" s="230">
        <f t="shared" ca="1" si="149"/>
        <v>0</v>
      </c>
      <c r="O648" s="231">
        <f t="shared" ca="1" si="150"/>
        <v>0</v>
      </c>
      <c r="P648" s="232">
        <f t="shared" ca="1" si="151"/>
        <v>0</v>
      </c>
      <c r="Q648" s="233">
        <f t="shared" ca="1" si="141"/>
        <v>0</v>
      </c>
      <c r="R648" s="233">
        <f ca="1">IF(LEN(B648)&gt;0,'11'!R648-'11'!Q648,"")</f>
        <v>0</v>
      </c>
      <c r="S648" s="234"/>
      <c r="T648" s="34"/>
      <c r="U648" s="34"/>
      <c r="V648" s="34"/>
      <c r="W648" s="34"/>
      <c r="X648" s="34"/>
      <c r="Y648" s="34"/>
      <c r="AB648" s="167">
        <f>ROW()</f>
        <v>648</v>
      </c>
      <c r="AC648" s="168">
        <f t="shared" ca="1" si="124"/>
        <v>0</v>
      </c>
      <c r="AD648" s="168">
        <f t="shared" ca="1" si="125"/>
        <v>0</v>
      </c>
      <c r="AE648" s="169" t="str">
        <f t="shared" ca="1" si="142"/>
        <v>-</v>
      </c>
      <c r="AF648" s="168" t="str">
        <f t="shared" ca="1" si="143"/>
        <v>-</v>
      </c>
      <c r="AG648" s="169" t="str">
        <f t="shared" ca="1" si="144"/>
        <v>-</v>
      </c>
      <c r="AH648" s="168" t="str">
        <f t="shared" ca="1" si="145"/>
        <v>-</v>
      </c>
      <c r="AI648" s="168">
        <f t="shared" ca="1" si="146"/>
        <v>0</v>
      </c>
      <c r="AJ648" s="170">
        <f t="shared" ca="1" si="147"/>
        <v>0</v>
      </c>
      <c r="AK648" s="168">
        <f t="shared" ca="1" si="126"/>
        <v>0</v>
      </c>
      <c r="AL648" s="168">
        <f t="shared" ca="1" si="127"/>
        <v>0</v>
      </c>
    </row>
    <row r="649" spans="1:38" ht="27" customHeight="1" x14ac:dyDescent="0.2">
      <c r="A649" s="56">
        <v>634</v>
      </c>
      <c r="B649" s="309" t="str">
        <f t="shared" ca="1" si="121"/>
        <v>A634</v>
      </c>
      <c r="C649" s="309"/>
      <c r="D649" s="57" t="str">
        <f t="shared" ca="1" si="122"/>
        <v/>
      </c>
      <c r="E649" s="59" t="str">
        <f t="shared" ca="1" si="123"/>
        <v/>
      </c>
      <c r="F649" s="215">
        <f ca="1">IF(LEN(B649)&gt;0,'OBRAČUNANA OSNOVNA PLAČA'!L643,"")</f>
        <v>0</v>
      </c>
      <c r="G649" s="60"/>
      <c r="H649" s="60"/>
      <c r="I649" s="60"/>
      <c r="J649" s="60"/>
      <c r="K649" s="60"/>
      <c r="L649" s="229">
        <f t="shared" si="140"/>
        <v>0</v>
      </c>
      <c r="M649" s="230">
        <f t="shared" ca="1" si="148"/>
        <v>0</v>
      </c>
      <c r="N649" s="230">
        <f t="shared" ca="1" si="149"/>
        <v>0</v>
      </c>
      <c r="O649" s="231">
        <f t="shared" ca="1" si="150"/>
        <v>0</v>
      </c>
      <c r="P649" s="232">
        <f t="shared" ca="1" si="151"/>
        <v>0</v>
      </c>
      <c r="Q649" s="233">
        <f t="shared" ca="1" si="141"/>
        <v>0</v>
      </c>
      <c r="R649" s="233">
        <f ca="1">IF(LEN(B649)&gt;0,'11'!R649-'11'!Q649,"")</f>
        <v>0</v>
      </c>
      <c r="S649" s="234"/>
      <c r="T649" s="34"/>
      <c r="U649" s="34"/>
      <c r="V649" s="34"/>
      <c r="W649" s="34"/>
      <c r="X649" s="34"/>
      <c r="Y649" s="34"/>
      <c r="AB649" s="167">
        <f>ROW()</f>
        <v>649</v>
      </c>
      <c r="AC649" s="168">
        <f t="shared" ca="1" si="124"/>
        <v>0</v>
      </c>
      <c r="AD649" s="168">
        <f t="shared" ca="1" si="125"/>
        <v>0</v>
      </c>
      <c r="AE649" s="169" t="str">
        <f t="shared" ca="1" si="142"/>
        <v>-</v>
      </c>
      <c r="AF649" s="168" t="str">
        <f t="shared" ca="1" si="143"/>
        <v>-</v>
      </c>
      <c r="AG649" s="169" t="str">
        <f t="shared" ca="1" si="144"/>
        <v>-</v>
      </c>
      <c r="AH649" s="168" t="str">
        <f t="shared" ca="1" si="145"/>
        <v>-</v>
      </c>
      <c r="AI649" s="168">
        <f t="shared" ca="1" si="146"/>
        <v>0</v>
      </c>
      <c r="AJ649" s="170">
        <f t="shared" ca="1" si="147"/>
        <v>0</v>
      </c>
      <c r="AK649" s="168">
        <f t="shared" ca="1" si="126"/>
        <v>0</v>
      </c>
      <c r="AL649" s="168">
        <f t="shared" ca="1" si="127"/>
        <v>0</v>
      </c>
    </row>
    <row r="650" spans="1:38" ht="27" customHeight="1" x14ac:dyDescent="0.2">
      <c r="A650" s="56">
        <v>635</v>
      </c>
      <c r="B650" s="309" t="str">
        <f t="shared" ca="1" si="121"/>
        <v>A635</v>
      </c>
      <c r="C650" s="309"/>
      <c r="D650" s="57" t="str">
        <f t="shared" ca="1" si="122"/>
        <v/>
      </c>
      <c r="E650" s="59" t="str">
        <f t="shared" ca="1" si="123"/>
        <v/>
      </c>
      <c r="F650" s="215">
        <f ca="1">IF(LEN(B650)&gt;0,'OBRAČUNANA OSNOVNA PLAČA'!L644,"")</f>
        <v>0</v>
      </c>
      <c r="G650" s="60"/>
      <c r="H650" s="60"/>
      <c r="I650" s="60"/>
      <c r="J650" s="60"/>
      <c r="K650" s="60"/>
      <c r="L650" s="229">
        <f t="shared" si="140"/>
        <v>0</v>
      </c>
      <c r="M650" s="230">
        <f t="shared" ca="1" si="148"/>
        <v>0</v>
      </c>
      <c r="N650" s="230">
        <f t="shared" ca="1" si="149"/>
        <v>0</v>
      </c>
      <c r="O650" s="231">
        <f t="shared" ca="1" si="150"/>
        <v>0</v>
      </c>
      <c r="P650" s="232">
        <f t="shared" ca="1" si="151"/>
        <v>0</v>
      </c>
      <c r="Q650" s="233">
        <f t="shared" ca="1" si="141"/>
        <v>0</v>
      </c>
      <c r="R650" s="233">
        <f ca="1">IF(LEN(B650)&gt;0,'11'!R650-'11'!Q650,"")</f>
        <v>0</v>
      </c>
      <c r="S650" s="234"/>
      <c r="T650" s="34"/>
      <c r="U650" s="34"/>
      <c r="V650" s="34"/>
      <c r="W650" s="34"/>
      <c r="X650" s="34"/>
      <c r="Y650" s="34"/>
      <c r="AB650" s="167">
        <f>ROW()</f>
        <v>650</v>
      </c>
      <c r="AC650" s="168">
        <f t="shared" ca="1" si="124"/>
        <v>0</v>
      </c>
      <c r="AD650" s="168">
        <f t="shared" ca="1" si="125"/>
        <v>0</v>
      </c>
      <c r="AE650" s="169" t="str">
        <f t="shared" ca="1" si="142"/>
        <v>-</v>
      </c>
      <c r="AF650" s="168" t="str">
        <f t="shared" ca="1" si="143"/>
        <v>-</v>
      </c>
      <c r="AG650" s="169" t="str">
        <f t="shared" ca="1" si="144"/>
        <v>-</v>
      </c>
      <c r="AH650" s="168" t="str">
        <f t="shared" ca="1" si="145"/>
        <v>-</v>
      </c>
      <c r="AI650" s="168">
        <f t="shared" ca="1" si="146"/>
        <v>0</v>
      </c>
      <c r="AJ650" s="170">
        <f t="shared" ca="1" si="147"/>
        <v>0</v>
      </c>
      <c r="AK650" s="168">
        <f t="shared" ca="1" si="126"/>
        <v>0</v>
      </c>
      <c r="AL650" s="168">
        <f t="shared" ca="1" si="127"/>
        <v>0</v>
      </c>
    </row>
    <row r="651" spans="1:38" ht="27" customHeight="1" x14ac:dyDescent="0.2">
      <c r="A651" s="56">
        <v>636</v>
      </c>
      <c r="B651" s="309" t="str">
        <f t="shared" ca="1" si="121"/>
        <v>A636</v>
      </c>
      <c r="C651" s="309"/>
      <c r="D651" s="57" t="str">
        <f t="shared" ca="1" si="122"/>
        <v/>
      </c>
      <c r="E651" s="59" t="str">
        <f t="shared" ca="1" si="123"/>
        <v/>
      </c>
      <c r="F651" s="215">
        <f ca="1">IF(LEN(B651)&gt;0,'OBRAČUNANA OSNOVNA PLAČA'!L645,"")</f>
        <v>0</v>
      </c>
      <c r="G651" s="60"/>
      <c r="H651" s="60"/>
      <c r="I651" s="60"/>
      <c r="J651" s="60"/>
      <c r="K651" s="60"/>
      <c r="L651" s="229">
        <f t="shared" si="140"/>
        <v>0</v>
      </c>
      <c r="M651" s="230">
        <f t="shared" ca="1" si="148"/>
        <v>0</v>
      </c>
      <c r="N651" s="230">
        <f t="shared" ca="1" si="149"/>
        <v>0</v>
      </c>
      <c r="O651" s="231">
        <f t="shared" ca="1" si="150"/>
        <v>0</v>
      </c>
      <c r="P651" s="232">
        <f t="shared" ca="1" si="151"/>
        <v>0</v>
      </c>
      <c r="Q651" s="233">
        <f t="shared" ca="1" si="141"/>
        <v>0</v>
      </c>
      <c r="R651" s="233">
        <f ca="1">IF(LEN(B651)&gt;0,'11'!R651-'11'!Q651,"")</f>
        <v>0</v>
      </c>
      <c r="S651" s="234"/>
      <c r="T651" s="34"/>
      <c r="U651" s="34"/>
      <c r="V651" s="34"/>
      <c r="W651" s="34"/>
      <c r="X651" s="34"/>
      <c r="Y651" s="34"/>
      <c r="AB651" s="167">
        <f>ROW()</f>
        <v>651</v>
      </c>
      <c r="AC651" s="168">
        <f t="shared" ca="1" si="124"/>
        <v>0</v>
      </c>
      <c r="AD651" s="168">
        <f t="shared" ca="1" si="125"/>
        <v>0</v>
      </c>
      <c r="AE651" s="169" t="str">
        <f t="shared" ca="1" si="142"/>
        <v>-</v>
      </c>
      <c r="AF651" s="168" t="str">
        <f t="shared" ca="1" si="143"/>
        <v>-</v>
      </c>
      <c r="AG651" s="169" t="str">
        <f t="shared" ca="1" si="144"/>
        <v>-</v>
      </c>
      <c r="AH651" s="168" t="str">
        <f t="shared" ca="1" si="145"/>
        <v>-</v>
      </c>
      <c r="AI651" s="168">
        <f t="shared" ca="1" si="146"/>
        <v>0</v>
      </c>
      <c r="AJ651" s="170">
        <f t="shared" ca="1" si="147"/>
        <v>0</v>
      </c>
      <c r="AK651" s="168">
        <f t="shared" ca="1" si="126"/>
        <v>0</v>
      </c>
      <c r="AL651" s="168">
        <f t="shared" ca="1" si="127"/>
        <v>0</v>
      </c>
    </row>
    <row r="652" spans="1:38" ht="27" customHeight="1" x14ac:dyDescent="0.2">
      <c r="A652" s="56">
        <v>637</v>
      </c>
      <c r="B652" s="309" t="str">
        <f t="shared" ca="1" si="121"/>
        <v>A637</v>
      </c>
      <c r="C652" s="309"/>
      <c r="D652" s="57" t="str">
        <f t="shared" ca="1" si="122"/>
        <v/>
      </c>
      <c r="E652" s="59" t="str">
        <f t="shared" ca="1" si="123"/>
        <v/>
      </c>
      <c r="F652" s="215">
        <f ca="1">IF(LEN(B652)&gt;0,'OBRAČUNANA OSNOVNA PLAČA'!L646,"")</f>
        <v>0</v>
      </c>
      <c r="G652" s="60"/>
      <c r="H652" s="60"/>
      <c r="I652" s="60"/>
      <c r="J652" s="60"/>
      <c r="K652" s="60"/>
      <c r="L652" s="229">
        <f t="shared" si="140"/>
        <v>0</v>
      </c>
      <c r="M652" s="230">
        <f t="shared" ca="1" si="148"/>
        <v>0</v>
      </c>
      <c r="N652" s="230">
        <f t="shared" ca="1" si="149"/>
        <v>0</v>
      </c>
      <c r="O652" s="231">
        <f t="shared" ca="1" si="150"/>
        <v>0</v>
      </c>
      <c r="P652" s="232">
        <f t="shared" ca="1" si="151"/>
        <v>0</v>
      </c>
      <c r="Q652" s="233">
        <f t="shared" ca="1" si="141"/>
        <v>0</v>
      </c>
      <c r="R652" s="233">
        <f ca="1">IF(LEN(B652)&gt;0,'11'!R652-'11'!Q652,"")</f>
        <v>0</v>
      </c>
      <c r="S652" s="234"/>
      <c r="T652" s="34"/>
      <c r="U652" s="34"/>
      <c r="V652" s="34"/>
      <c r="W652" s="34"/>
      <c r="X652" s="34"/>
      <c r="Y652" s="34"/>
      <c r="AB652" s="167">
        <f>ROW()</f>
        <v>652</v>
      </c>
      <c r="AC652" s="168">
        <f t="shared" ca="1" si="124"/>
        <v>0</v>
      </c>
      <c r="AD652" s="168">
        <f t="shared" ca="1" si="125"/>
        <v>0</v>
      </c>
      <c r="AE652" s="169" t="str">
        <f t="shared" ca="1" si="142"/>
        <v>-</v>
      </c>
      <c r="AF652" s="168" t="str">
        <f t="shared" ca="1" si="143"/>
        <v>-</v>
      </c>
      <c r="AG652" s="169" t="str">
        <f t="shared" ca="1" si="144"/>
        <v>-</v>
      </c>
      <c r="AH652" s="168" t="str">
        <f t="shared" ca="1" si="145"/>
        <v>-</v>
      </c>
      <c r="AI652" s="168">
        <f t="shared" ca="1" si="146"/>
        <v>0</v>
      </c>
      <c r="AJ652" s="170">
        <f t="shared" ca="1" si="147"/>
        <v>0</v>
      </c>
      <c r="AK652" s="168">
        <f t="shared" ca="1" si="126"/>
        <v>0</v>
      </c>
      <c r="AL652" s="168">
        <f t="shared" ca="1" si="127"/>
        <v>0</v>
      </c>
    </row>
    <row r="653" spans="1:38" ht="27" customHeight="1" x14ac:dyDescent="0.2">
      <c r="A653" s="56">
        <v>638</v>
      </c>
      <c r="B653" s="309" t="str">
        <f t="shared" ca="1" si="121"/>
        <v>A638</v>
      </c>
      <c r="C653" s="309"/>
      <c r="D653" s="57" t="str">
        <f t="shared" ca="1" si="122"/>
        <v/>
      </c>
      <c r="E653" s="59" t="str">
        <f t="shared" ca="1" si="123"/>
        <v/>
      </c>
      <c r="F653" s="215">
        <f ca="1">IF(LEN(B653)&gt;0,'OBRAČUNANA OSNOVNA PLAČA'!L647,"")</f>
        <v>0</v>
      </c>
      <c r="G653" s="60"/>
      <c r="H653" s="60"/>
      <c r="I653" s="60"/>
      <c r="J653" s="60"/>
      <c r="K653" s="60"/>
      <c r="L653" s="229">
        <f t="shared" si="140"/>
        <v>0</v>
      </c>
      <c r="M653" s="230">
        <f t="shared" ca="1" si="148"/>
        <v>0</v>
      </c>
      <c r="N653" s="230">
        <f t="shared" ca="1" si="149"/>
        <v>0</v>
      </c>
      <c r="O653" s="231">
        <f t="shared" ca="1" si="150"/>
        <v>0</v>
      </c>
      <c r="P653" s="232">
        <f t="shared" ca="1" si="151"/>
        <v>0</v>
      </c>
      <c r="Q653" s="233">
        <f t="shared" ca="1" si="141"/>
        <v>0</v>
      </c>
      <c r="R653" s="233">
        <f ca="1">IF(LEN(B653)&gt;0,'11'!R653-'11'!Q653,"")</f>
        <v>0</v>
      </c>
      <c r="S653" s="234"/>
      <c r="T653" s="34"/>
      <c r="U653" s="34"/>
      <c r="V653" s="34"/>
      <c r="W653" s="34"/>
      <c r="X653" s="34"/>
      <c r="Y653" s="34"/>
      <c r="AB653" s="167">
        <f>ROW()</f>
        <v>653</v>
      </c>
      <c r="AC653" s="168">
        <f t="shared" ca="1" si="124"/>
        <v>0</v>
      </c>
      <c r="AD653" s="168">
        <f t="shared" ca="1" si="125"/>
        <v>0</v>
      </c>
      <c r="AE653" s="169" t="str">
        <f t="shared" ca="1" si="142"/>
        <v>-</v>
      </c>
      <c r="AF653" s="168" t="str">
        <f t="shared" ca="1" si="143"/>
        <v>-</v>
      </c>
      <c r="AG653" s="169" t="str">
        <f t="shared" ca="1" si="144"/>
        <v>-</v>
      </c>
      <c r="AH653" s="168" t="str">
        <f t="shared" ca="1" si="145"/>
        <v>-</v>
      </c>
      <c r="AI653" s="168">
        <f t="shared" ca="1" si="146"/>
        <v>0</v>
      </c>
      <c r="AJ653" s="170">
        <f t="shared" ca="1" si="147"/>
        <v>0</v>
      </c>
      <c r="AK653" s="168">
        <f t="shared" ca="1" si="126"/>
        <v>0</v>
      </c>
      <c r="AL653" s="168">
        <f t="shared" ca="1" si="127"/>
        <v>0</v>
      </c>
    </row>
    <row r="654" spans="1:38" ht="27" customHeight="1" x14ac:dyDescent="0.2">
      <c r="A654" s="56">
        <v>639</v>
      </c>
      <c r="B654" s="309" t="str">
        <f t="shared" ca="1" si="121"/>
        <v>A639</v>
      </c>
      <c r="C654" s="309"/>
      <c r="D654" s="57" t="str">
        <f t="shared" ca="1" si="122"/>
        <v/>
      </c>
      <c r="E654" s="59" t="str">
        <f t="shared" ca="1" si="123"/>
        <v/>
      </c>
      <c r="F654" s="215">
        <f ca="1">IF(LEN(B654)&gt;0,'OBRAČUNANA OSNOVNA PLAČA'!L648,"")</f>
        <v>0</v>
      </c>
      <c r="G654" s="60"/>
      <c r="H654" s="60"/>
      <c r="I654" s="60"/>
      <c r="J654" s="60"/>
      <c r="K654" s="60"/>
      <c r="L654" s="229">
        <f t="shared" si="140"/>
        <v>0</v>
      </c>
      <c r="M654" s="230">
        <f t="shared" ca="1" si="148"/>
        <v>0</v>
      </c>
      <c r="N654" s="230">
        <f t="shared" ca="1" si="149"/>
        <v>0</v>
      </c>
      <c r="O654" s="231">
        <f t="shared" ca="1" si="150"/>
        <v>0</v>
      </c>
      <c r="P654" s="232">
        <f t="shared" ca="1" si="151"/>
        <v>0</v>
      </c>
      <c r="Q654" s="233">
        <f t="shared" ca="1" si="141"/>
        <v>0</v>
      </c>
      <c r="R654" s="233">
        <f ca="1">IF(LEN(B654)&gt;0,'11'!R654-'11'!Q654,"")</f>
        <v>0</v>
      </c>
      <c r="S654" s="234"/>
      <c r="T654" s="34"/>
      <c r="U654" s="34"/>
      <c r="V654" s="34"/>
      <c r="W654" s="34"/>
      <c r="X654" s="34"/>
      <c r="Y654" s="34"/>
      <c r="AB654" s="167">
        <f>ROW()</f>
        <v>654</v>
      </c>
      <c r="AC654" s="168">
        <f t="shared" ca="1" si="124"/>
        <v>0</v>
      </c>
      <c r="AD654" s="168">
        <f t="shared" ca="1" si="125"/>
        <v>0</v>
      </c>
      <c r="AE654" s="169" t="str">
        <f t="shared" ca="1" si="142"/>
        <v>-</v>
      </c>
      <c r="AF654" s="168" t="str">
        <f t="shared" ca="1" si="143"/>
        <v>-</v>
      </c>
      <c r="AG654" s="169" t="str">
        <f t="shared" ca="1" si="144"/>
        <v>-</v>
      </c>
      <c r="AH654" s="168" t="str">
        <f t="shared" ca="1" si="145"/>
        <v>-</v>
      </c>
      <c r="AI654" s="168">
        <f t="shared" ca="1" si="146"/>
        <v>0</v>
      </c>
      <c r="AJ654" s="170">
        <f t="shared" ca="1" si="147"/>
        <v>0</v>
      </c>
      <c r="AK654" s="168">
        <f t="shared" ca="1" si="126"/>
        <v>0</v>
      </c>
      <c r="AL654" s="168">
        <f t="shared" ca="1" si="127"/>
        <v>0</v>
      </c>
    </row>
    <row r="655" spans="1:38" ht="27" customHeight="1" x14ac:dyDescent="0.2">
      <c r="A655" s="56">
        <v>640</v>
      </c>
      <c r="B655" s="309" t="str">
        <f t="shared" ca="1" si="121"/>
        <v>A640</v>
      </c>
      <c r="C655" s="309"/>
      <c r="D655" s="57" t="str">
        <f t="shared" ca="1" si="122"/>
        <v/>
      </c>
      <c r="E655" s="59" t="str">
        <f t="shared" ca="1" si="123"/>
        <v/>
      </c>
      <c r="F655" s="215">
        <f ca="1">IF(LEN(B655)&gt;0,'OBRAČUNANA OSNOVNA PLAČA'!L649,"")</f>
        <v>0</v>
      </c>
      <c r="G655" s="60"/>
      <c r="H655" s="60"/>
      <c r="I655" s="60"/>
      <c r="J655" s="60"/>
      <c r="K655" s="60"/>
      <c r="L655" s="229">
        <f t="shared" si="140"/>
        <v>0</v>
      </c>
      <c r="M655" s="230">
        <f t="shared" ca="1" si="148"/>
        <v>0</v>
      </c>
      <c r="N655" s="230">
        <f t="shared" ca="1" si="149"/>
        <v>0</v>
      </c>
      <c r="O655" s="231">
        <f t="shared" ca="1" si="150"/>
        <v>0</v>
      </c>
      <c r="P655" s="232">
        <f t="shared" ca="1" si="151"/>
        <v>0</v>
      </c>
      <c r="Q655" s="233">
        <f t="shared" ca="1" si="141"/>
        <v>0</v>
      </c>
      <c r="R655" s="233">
        <f ca="1">IF(LEN(B655)&gt;0,'11'!R655-'11'!Q655,"")</f>
        <v>0</v>
      </c>
      <c r="S655" s="234"/>
      <c r="T655" s="34"/>
      <c r="U655" s="34"/>
      <c r="V655" s="34"/>
      <c r="W655" s="34"/>
      <c r="X655" s="34"/>
      <c r="Y655" s="34"/>
      <c r="AB655" s="167">
        <f>ROW()</f>
        <v>655</v>
      </c>
      <c r="AC655" s="168">
        <f t="shared" ca="1" si="124"/>
        <v>0</v>
      </c>
      <c r="AD655" s="168">
        <f t="shared" ca="1" si="125"/>
        <v>0</v>
      </c>
      <c r="AE655" s="169" t="str">
        <f t="shared" ca="1" si="142"/>
        <v>-</v>
      </c>
      <c r="AF655" s="168" t="str">
        <f t="shared" ca="1" si="143"/>
        <v>-</v>
      </c>
      <c r="AG655" s="169" t="str">
        <f t="shared" ca="1" si="144"/>
        <v>-</v>
      </c>
      <c r="AH655" s="168" t="str">
        <f t="shared" ca="1" si="145"/>
        <v>-</v>
      </c>
      <c r="AI655" s="168">
        <f t="shared" ca="1" si="146"/>
        <v>0</v>
      </c>
      <c r="AJ655" s="170">
        <f t="shared" ca="1" si="147"/>
        <v>0</v>
      </c>
      <c r="AK655" s="168">
        <f t="shared" ca="1" si="126"/>
        <v>0</v>
      </c>
      <c r="AL655" s="168">
        <f t="shared" ca="1" si="127"/>
        <v>0</v>
      </c>
    </row>
    <row r="656" spans="1:38" ht="27" customHeight="1" x14ac:dyDescent="0.2">
      <c r="A656" s="56">
        <v>641</v>
      </c>
      <c r="B656" s="309" t="str">
        <f t="shared" ca="1" si="121"/>
        <v>A641</v>
      </c>
      <c r="C656" s="309"/>
      <c r="D656" s="57" t="str">
        <f t="shared" ca="1" si="122"/>
        <v/>
      </c>
      <c r="E656" s="59" t="str">
        <f t="shared" ca="1" si="123"/>
        <v/>
      </c>
      <c r="F656" s="215">
        <f ca="1">IF(LEN(B656)&gt;0,'OBRAČUNANA OSNOVNA PLAČA'!L650,"")</f>
        <v>0</v>
      </c>
      <c r="G656" s="60"/>
      <c r="H656" s="60"/>
      <c r="I656" s="60"/>
      <c r="J656" s="60"/>
      <c r="K656" s="60"/>
      <c r="L656" s="229">
        <f t="shared" ref="L656:L719" si="152">+G656+H656+I656+J656+K656</f>
        <v>0</v>
      </c>
      <c r="M656" s="230">
        <f t="shared" ca="1" si="148"/>
        <v>0</v>
      </c>
      <c r="N656" s="230">
        <f t="shared" ca="1" si="149"/>
        <v>0</v>
      </c>
      <c r="O656" s="231">
        <f t="shared" ca="1" si="150"/>
        <v>0</v>
      </c>
      <c r="P656" s="232">
        <f t="shared" ca="1" si="151"/>
        <v>0</v>
      </c>
      <c r="Q656" s="233">
        <f t="shared" ref="Q656:Q719" ca="1" si="153">MIN(P656,R656)</f>
        <v>0</v>
      </c>
      <c r="R656" s="233">
        <f ca="1">IF(LEN(B656)&gt;0,'11'!R656-'11'!Q656,"")</f>
        <v>0</v>
      </c>
      <c r="S656" s="234"/>
      <c r="T656" s="34"/>
      <c r="U656" s="34"/>
      <c r="V656" s="34"/>
      <c r="W656" s="34"/>
      <c r="X656" s="34"/>
      <c r="Y656" s="34"/>
      <c r="AB656" s="167">
        <f>ROW()</f>
        <v>656</v>
      </c>
      <c r="AC656" s="168">
        <f t="shared" ca="1" si="124"/>
        <v>0</v>
      </c>
      <c r="AD656" s="168">
        <f t="shared" ca="1" si="125"/>
        <v>0</v>
      </c>
      <c r="AE656" s="169" t="str">
        <f t="shared" ref="AE656:AE719" ca="1" si="154">IF(AC656&gt;=AD656,"-",$L656/(5*MAX($M$1021:$M$1022)))</f>
        <v>-</v>
      </c>
      <c r="AF656" s="168" t="str">
        <f t="shared" ref="AF656:AF719" ca="1" si="155">IF(AC656&gt;=AD656,"-",$L656/(5*MAX($M$1021:$M$1022))*AK656)</f>
        <v>-</v>
      </c>
      <c r="AG656" s="169" t="str">
        <f t="shared" ref="AG656:AG719" ca="1" si="156">IF(AE656="-","-",AE656*$AF$1017)</f>
        <v>-</v>
      </c>
      <c r="AH656" s="168" t="str">
        <f t="shared" ref="AH656:AH719" ca="1" si="157">IF(AF656="-","-",AF656*$AF$1017)</f>
        <v>-</v>
      </c>
      <c r="AI656" s="168">
        <f t="shared" ref="AI656:AI719" ca="1" si="158">IF(AG656="-",0,MIN(AH656,R656))</f>
        <v>0</v>
      </c>
      <c r="AJ656" s="170">
        <f t="shared" ref="AJ656:AJ719" ca="1" si="159">+AD656-AC656</f>
        <v>0</v>
      </c>
      <c r="AK656" s="168">
        <f t="shared" ca="1" si="126"/>
        <v>0</v>
      </c>
      <c r="AL656" s="168">
        <f t="shared" ca="1" si="127"/>
        <v>0</v>
      </c>
    </row>
    <row r="657" spans="1:38" ht="27" customHeight="1" x14ac:dyDescent="0.2">
      <c r="A657" s="56">
        <v>642</v>
      </c>
      <c r="B657" s="309" t="str">
        <f t="shared" ca="1" si="121"/>
        <v>A642</v>
      </c>
      <c r="C657" s="309"/>
      <c r="D657" s="57" t="str">
        <f t="shared" ca="1" si="122"/>
        <v/>
      </c>
      <c r="E657" s="59" t="str">
        <f t="shared" ca="1" si="123"/>
        <v/>
      </c>
      <c r="F657" s="215">
        <f ca="1">IF(LEN(B657)&gt;0,'OBRAČUNANA OSNOVNA PLAČA'!L651,"")</f>
        <v>0</v>
      </c>
      <c r="G657" s="60"/>
      <c r="H657" s="60"/>
      <c r="I657" s="60"/>
      <c r="J657" s="60"/>
      <c r="K657" s="60"/>
      <c r="L657" s="229">
        <f t="shared" si="152"/>
        <v>0</v>
      </c>
      <c r="M657" s="230">
        <f t="shared" ref="M657:M720" ca="1" si="160">IF(LEN(B657)&gt;0,L657/5,"")</f>
        <v>0</v>
      </c>
      <c r="N657" s="230">
        <f t="shared" ref="N657:N720" ca="1" si="161">IF(LEN(B657)&gt;0,F657*M657,"")</f>
        <v>0</v>
      </c>
      <c r="O657" s="231">
        <f t="shared" ref="O657:O720" ca="1" si="162">IF(LEN(B657)&gt;0,M657*$P$1017,"")</f>
        <v>0</v>
      </c>
      <c r="P657" s="232">
        <f t="shared" ref="P657:P720" ca="1" si="163">IF(LEN(B657)&gt;0,F657*O657,"")</f>
        <v>0</v>
      </c>
      <c r="Q657" s="233">
        <f t="shared" ca="1" si="153"/>
        <v>0</v>
      </c>
      <c r="R657" s="233">
        <f ca="1">IF(LEN(B657)&gt;0,'11'!R657-'11'!Q657,"")</f>
        <v>0</v>
      </c>
      <c r="S657" s="234"/>
      <c r="T657" s="34"/>
      <c r="U657" s="34"/>
      <c r="V657" s="34"/>
      <c r="W657" s="34"/>
      <c r="X657" s="34"/>
      <c r="Y657" s="34"/>
      <c r="AB657" s="167">
        <f>ROW()</f>
        <v>657</v>
      </c>
      <c r="AC657" s="168">
        <f t="shared" ca="1" si="124"/>
        <v>0</v>
      </c>
      <c r="AD657" s="168">
        <f t="shared" ca="1" si="125"/>
        <v>0</v>
      </c>
      <c r="AE657" s="169" t="str">
        <f t="shared" ca="1" si="154"/>
        <v>-</v>
      </c>
      <c r="AF657" s="168" t="str">
        <f t="shared" ca="1" si="155"/>
        <v>-</v>
      </c>
      <c r="AG657" s="169" t="str">
        <f t="shared" ca="1" si="156"/>
        <v>-</v>
      </c>
      <c r="AH657" s="168" t="str">
        <f t="shared" ca="1" si="157"/>
        <v>-</v>
      </c>
      <c r="AI657" s="168">
        <f t="shared" ca="1" si="158"/>
        <v>0</v>
      </c>
      <c r="AJ657" s="170">
        <f t="shared" ca="1" si="159"/>
        <v>0</v>
      </c>
      <c r="AK657" s="168">
        <f t="shared" ca="1" si="126"/>
        <v>0</v>
      </c>
      <c r="AL657" s="168">
        <f t="shared" ca="1" si="127"/>
        <v>0</v>
      </c>
    </row>
    <row r="658" spans="1:38" ht="27" customHeight="1" x14ac:dyDescent="0.2">
      <c r="A658" s="56">
        <v>643</v>
      </c>
      <c r="B658" s="309" t="str">
        <f t="shared" ca="1" si="121"/>
        <v>A643</v>
      </c>
      <c r="C658" s="309"/>
      <c r="D658" s="57" t="str">
        <f t="shared" ca="1" si="122"/>
        <v/>
      </c>
      <c r="E658" s="59" t="str">
        <f t="shared" ca="1" si="123"/>
        <v/>
      </c>
      <c r="F658" s="215">
        <f ca="1">IF(LEN(B658)&gt;0,'OBRAČUNANA OSNOVNA PLAČA'!L652,"")</f>
        <v>0</v>
      </c>
      <c r="G658" s="60"/>
      <c r="H658" s="60"/>
      <c r="I658" s="60"/>
      <c r="J658" s="60"/>
      <c r="K658" s="60"/>
      <c r="L658" s="229">
        <f t="shared" si="152"/>
        <v>0</v>
      </c>
      <c r="M658" s="230">
        <f t="shared" ca="1" si="160"/>
        <v>0</v>
      </c>
      <c r="N658" s="230">
        <f t="shared" ca="1" si="161"/>
        <v>0</v>
      </c>
      <c r="O658" s="231">
        <f t="shared" ca="1" si="162"/>
        <v>0</v>
      </c>
      <c r="P658" s="232">
        <f t="shared" ca="1" si="163"/>
        <v>0</v>
      </c>
      <c r="Q658" s="233">
        <f t="shared" ca="1" si="153"/>
        <v>0</v>
      </c>
      <c r="R658" s="233">
        <f ca="1">IF(LEN(B658)&gt;0,'11'!R658-'11'!Q658,"")</f>
        <v>0</v>
      </c>
      <c r="S658" s="234"/>
      <c r="T658" s="34"/>
      <c r="U658" s="34"/>
      <c r="V658" s="34"/>
      <c r="W658" s="34"/>
      <c r="X658" s="34"/>
      <c r="Y658" s="34"/>
      <c r="AB658" s="167">
        <f>ROW()</f>
        <v>658</v>
      </c>
      <c r="AC658" s="168">
        <f t="shared" ca="1" si="124"/>
        <v>0</v>
      </c>
      <c r="AD658" s="168">
        <f t="shared" ca="1" si="125"/>
        <v>0</v>
      </c>
      <c r="AE658" s="169" t="str">
        <f t="shared" ca="1" si="154"/>
        <v>-</v>
      </c>
      <c r="AF658" s="168" t="str">
        <f t="shared" ca="1" si="155"/>
        <v>-</v>
      </c>
      <c r="AG658" s="169" t="str">
        <f t="shared" ca="1" si="156"/>
        <v>-</v>
      </c>
      <c r="AH658" s="168" t="str">
        <f t="shared" ca="1" si="157"/>
        <v>-</v>
      </c>
      <c r="AI658" s="168">
        <f t="shared" ca="1" si="158"/>
        <v>0</v>
      </c>
      <c r="AJ658" s="170">
        <f t="shared" ca="1" si="159"/>
        <v>0</v>
      </c>
      <c r="AK658" s="168">
        <f t="shared" ca="1" si="126"/>
        <v>0</v>
      </c>
      <c r="AL658" s="168">
        <f t="shared" ca="1" si="127"/>
        <v>0</v>
      </c>
    </row>
    <row r="659" spans="1:38" ht="27" customHeight="1" x14ac:dyDescent="0.2">
      <c r="A659" s="56">
        <v>644</v>
      </c>
      <c r="B659" s="309" t="str">
        <f t="shared" ca="1" si="121"/>
        <v>A644</v>
      </c>
      <c r="C659" s="309"/>
      <c r="D659" s="57" t="str">
        <f t="shared" ca="1" si="122"/>
        <v/>
      </c>
      <c r="E659" s="59" t="str">
        <f t="shared" ca="1" si="123"/>
        <v/>
      </c>
      <c r="F659" s="215">
        <f ca="1">IF(LEN(B659)&gt;0,'OBRAČUNANA OSNOVNA PLAČA'!L653,"")</f>
        <v>0</v>
      </c>
      <c r="G659" s="60"/>
      <c r="H659" s="60"/>
      <c r="I659" s="60"/>
      <c r="J659" s="60"/>
      <c r="K659" s="60"/>
      <c r="L659" s="229">
        <f t="shared" si="152"/>
        <v>0</v>
      </c>
      <c r="M659" s="230">
        <f t="shared" ca="1" si="160"/>
        <v>0</v>
      </c>
      <c r="N659" s="230">
        <f t="shared" ca="1" si="161"/>
        <v>0</v>
      </c>
      <c r="O659" s="231">
        <f t="shared" ca="1" si="162"/>
        <v>0</v>
      </c>
      <c r="P659" s="232">
        <f t="shared" ca="1" si="163"/>
        <v>0</v>
      </c>
      <c r="Q659" s="233">
        <f t="shared" ca="1" si="153"/>
        <v>0</v>
      </c>
      <c r="R659" s="233">
        <f ca="1">IF(LEN(B659)&gt;0,'11'!R659-'11'!Q659,"")</f>
        <v>0</v>
      </c>
      <c r="S659" s="234"/>
      <c r="T659" s="34"/>
      <c r="U659" s="34"/>
      <c r="V659" s="34"/>
      <c r="W659" s="34"/>
      <c r="X659" s="34"/>
      <c r="Y659" s="34"/>
      <c r="AB659" s="167">
        <f>ROW()</f>
        <v>659</v>
      </c>
      <c r="AC659" s="168">
        <f t="shared" ca="1" si="124"/>
        <v>0</v>
      </c>
      <c r="AD659" s="168">
        <f t="shared" ca="1" si="125"/>
        <v>0</v>
      </c>
      <c r="AE659" s="169" t="str">
        <f t="shared" ca="1" si="154"/>
        <v>-</v>
      </c>
      <c r="AF659" s="168" t="str">
        <f t="shared" ca="1" si="155"/>
        <v>-</v>
      </c>
      <c r="AG659" s="169" t="str">
        <f t="shared" ca="1" si="156"/>
        <v>-</v>
      </c>
      <c r="AH659" s="168" t="str">
        <f t="shared" ca="1" si="157"/>
        <v>-</v>
      </c>
      <c r="AI659" s="168">
        <f t="shared" ca="1" si="158"/>
        <v>0</v>
      </c>
      <c r="AJ659" s="170">
        <f t="shared" ca="1" si="159"/>
        <v>0</v>
      </c>
      <c r="AK659" s="168">
        <f t="shared" ca="1" si="126"/>
        <v>0</v>
      </c>
      <c r="AL659" s="168">
        <f t="shared" ca="1" si="127"/>
        <v>0</v>
      </c>
    </row>
    <row r="660" spans="1:38" ht="27" customHeight="1" x14ac:dyDescent="0.2">
      <c r="A660" s="56">
        <v>645</v>
      </c>
      <c r="B660" s="309" t="str">
        <f t="shared" ca="1" si="121"/>
        <v>A645</v>
      </c>
      <c r="C660" s="309"/>
      <c r="D660" s="57" t="str">
        <f t="shared" ca="1" si="122"/>
        <v/>
      </c>
      <c r="E660" s="59" t="str">
        <f t="shared" ca="1" si="123"/>
        <v/>
      </c>
      <c r="F660" s="215">
        <f ca="1">IF(LEN(B660)&gt;0,'OBRAČUNANA OSNOVNA PLAČA'!L654,"")</f>
        <v>0</v>
      </c>
      <c r="G660" s="60"/>
      <c r="H660" s="60"/>
      <c r="I660" s="60"/>
      <c r="J660" s="60"/>
      <c r="K660" s="60"/>
      <c r="L660" s="229">
        <f t="shared" si="152"/>
        <v>0</v>
      </c>
      <c r="M660" s="230">
        <f t="shared" ca="1" si="160"/>
        <v>0</v>
      </c>
      <c r="N660" s="230">
        <f t="shared" ca="1" si="161"/>
        <v>0</v>
      </c>
      <c r="O660" s="231">
        <f t="shared" ca="1" si="162"/>
        <v>0</v>
      </c>
      <c r="P660" s="232">
        <f t="shared" ca="1" si="163"/>
        <v>0</v>
      </c>
      <c r="Q660" s="233">
        <f t="shared" ca="1" si="153"/>
        <v>0</v>
      </c>
      <c r="R660" s="233">
        <f ca="1">IF(LEN(B660)&gt;0,'11'!R660-'11'!Q660,"")</f>
        <v>0</v>
      </c>
      <c r="S660" s="234"/>
      <c r="T660" s="34"/>
      <c r="U660" s="34"/>
      <c r="V660" s="34"/>
      <c r="W660" s="34"/>
      <c r="X660" s="34"/>
      <c r="Y660" s="34"/>
      <c r="AB660" s="167">
        <f>ROW()</f>
        <v>660</v>
      </c>
      <c r="AC660" s="168">
        <f t="shared" ca="1" si="124"/>
        <v>0</v>
      </c>
      <c r="AD660" s="168">
        <f t="shared" ca="1" si="125"/>
        <v>0</v>
      </c>
      <c r="AE660" s="169" t="str">
        <f t="shared" ca="1" si="154"/>
        <v>-</v>
      </c>
      <c r="AF660" s="168" t="str">
        <f t="shared" ca="1" si="155"/>
        <v>-</v>
      </c>
      <c r="AG660" s="169" t="str">
        <f t="shared" ca="1" si="156"/>
        <v>-</v>
      </c>
      <c r="AH660" s="168" t="str">
        <f t="shared" ca="1" si="157"/>
        <v>-</v>
      </c>
      <c r="AI660" s="168">
        <f t="shared" ca="1" si="158"/>
        <v>0</v>
      </c>
      <c r="AJ660" s="170">
        <f t="shared" ca="1" si="159"/>
        <v>0</v>
      </c>
      <c r="AK660" s="168">
        <f t="shared" ca="1" si="126"/>
        <v>0</v>
      </c>
      <c r="AL660" s="168">
        <f t="shared" ca="1" si="127"/>
        <v>0</v>
      </c>
    </row>
    <row r="661" spans="1:38" ht="27" customHeight="1" x14ac:dyDescent="0.2">
      <c r="A661" s="56">
        <v>646</v>
      </c>
      <c r="B661" s="309" t="str">
        <f t="shared" ca="1" si="121"/>
        <v>A646</v>
      </c>
      <c r="C661" s="309"/>
      <c r="D661" s="57" t="str">
        <f t="shared" ca="1" si="122"/>
        <v/>
      </c>
      <c r="E661" s="59" t="str">
        <f t="shared" ca="1" si="123"/>
        <v/>
      </c>
      <c r="F661" s="215">
        <f ca="1">IF(LEN(B661)&gt;0,'OBRAČUNANA OSNOVNA PLAČA'!L655,"")</f>
        <v>0</v>
      </c>
      <c r="G661" s="60"/>
      <c r="H661" s="60"/>
      <c r="I661" s="60"/>
      <c r="J661" s="60"/>
      <c r="K661" s="60"/>
      <c r="L661" s="229">
        <f t="shared" si="152"/>
        <v>0</v>
      </c>
      <c r="M661" s="230">
        <f t="shared" ca="1" si="160"/>
        <v>0</v>
      </c>
      <c r="N661" s="230">
        <f t="shared" ca="1" si="161"/>
        <v>0</v>
      </c>
      <c r="O661" s="231">
        <f t="shared" ca="1" si="162"/>
        <v>0</v>
      </c>
      <c r="P661" s="232">
        <f t="shared" ca="1" si="163"/>
        <v>0</v>
      </c>
      <c r="Q661" s="233">
        <f t="shared" ca="1" si="153"/>
        <v>0</v>
      </c>
      <c r="R661" s="233">
        <f ca="1">IF(LEN(B661)&gt;0,'11'!R661-'11'!Q661,"")</f>
        <v>0</v>
      </c>
      <c r="S661" s="234"/>
      <c r="T661" s="34"/>
      <c r="U661" s="34"/>
      <c r="V661" s="34"/>
      <c r="W661" s="34"/>
      <c r="X661" s="34"/>
      <c r="Y661" s="34"/>
      <c r="AB661" s="167">
        <f>ROW()</f>
        <v>661</v>
      </c>
      <c r="AC661" s="168">
        <f t="shared" ca="1" si="124"/>
        <v>0</v>
      </c>
      <c r="AD661" s="168">
        <f t="shared" ca="1" si="125"/>
        <v>0</v>
      </c>
      <c r="AE661" s="169" t="str">
        <f t="shared" ca="1" si="154"/>
        <v>-</v>
      </c>
      <c r="AF661" s="168" t="str">
        <f t="shared" ca="1" si="155"/>
        <v>-</v>
      </c>
      <c r="AG661" s="169" t="str">
        <f t="shared" ca="1" si="156"/>
        <v>-</v>
      </c>
      <c r="AH661" s="168" t="str">
        <f t="shared" ca="1" si="157"/>
        <v>-</v>
      </c>
      <c r="AI661" s="168">
        <f t="shared" ca="1" si="158"/>
        <v>0</v>
      </c>
      <c r="AJ661" s="170">
        <f t="shared" ca="1" si="159"/>
        <v>0</v>
      </c>
      <c r="AK661" s="168">
        <f t="shared" ca="1" si="126"/>
        <v>0</v>
      </c>
      <c r="AL661" s="168">
        <f t="shared" ca="1" si="127"/>
        <v>0</v>
      </c>
    </row>
    <row r="662" spans="1:38" ht="27" customHeight="1" x14ac:dyDescent="0.2">
      <c r="A662" s="56">
        <v>647</v>
      </c>
      <c r="B662" s="309" t="str">
        <f t="shared" ca="1" si="121"/>
        <v>A647</v>
      </c>
      <c r="C662" s="309"/>
      <c r="D662" s="57" t="str">
        <f t="shared" ca="1" si="122"/>
        <v/>
      </c>
      <c r="E662" s="59" t="str">
        <f t="shared" ca="1" si="123"/>
        <v/>
      </c>
      <c r="F662" s="215">
        <f ca="1">IF(LEN(B662)&gt;0,'OBRAČUNANA OSNOVNA PLAČA'!L656,"")</f>
        <v>0</v>
      </c>
      <c r="G662" s="60"/>
      <c r="H662" s="60"/>
      <c r="I662" s="60"/>
      <c r="J662" s="60"/>
      <c r="K662" s="60"/>
      <c r="L662" s="229">
        <f t="shared" si="152"/>
        <v>0</v>
      </c>
      <c r="M662" s="230">
        <f t="shared" ca="1" si="160"/>
        <v>0</v>
      </c>
      <c r="N662" s="230">
        <f t="shared" ca="1" si="161"/>
        <v>0</v>
      </c>
      <c r="O662" s="231">
        <f t="shared" ca="1" si="162"/>
        <v>0</v>
      </c>
      <c r="P662" s="232">
        <f t="shared" ca="1" si="163"/>
        <v>0</v>
      </c>
      <c r="Q662" s="233">
        <f t="shared" ca="1" si="153"/>
        <v>0</v>
      </c>
      <c r="R662" s="233">
        <f ca="1">IF(LEN(B662)&gt;0,'11'!R662-'11'!Q662,"")</f>
        <v>0</v>
      </c>
      <c r="S662" s="234"/>
      <c r="T662" s="34"/>
      <c r="U662" s="34"/>
      <c r="V662" s="34"/>
      <c r="W662" s="34"/>
      <c r="X662" s="34"/>
      <c r="Y662" s="34"/>
      <c r="AB662" s="167">
        <f>ROW()</f>
        <v>662</v>
      </c>
      <c r="AC662" s="168">
        <f t="shared" ca="1" si="124"/>
        <v>0</v>
      </c>
      <c r="AD662" s="168">
        <f t="shared" ca="1" si="125"/>
        <v>0</v>
      </c>
      <c r="AE662" s="169" t="str">
        <f t="shared" ca="1" si="154"/>
        <v>-</v>
      </c>
      <c r="AF662" s="168" t="str">
        <f t="shared" ca="1" si="155"/>
        <v>-</v>
      </c>
      <c r="AG662" s="169" t="str">
        <f t="shared" ca="1" si="156"/>
        <v>-</v>
      </c>
      <c r="AH662" s="168" t="str">
        <f t="shared" ca="1" si="157"/>
        <v>-</v>
      </c>
      <c r="AI662" s="168">
        <f t="shared" ca="1" si="158"/>
        <v>0</v>
      </c>
      <c r="AJ662" s="170">
        <f t="shared" ca="1" si="159"/>
        <v>0</v>
      </c>
      <c r="AK662" s="168">
        <f t="shared" ca="1" si="126"/>
        <v>0</v>
      </c>
      <c r="AL662" s="168">
        <f t="shared" ca="1" si="127"/>
        <v>0</v>
      </c>
    </row>
    <row r="663" spans="1:38" ht="27" customHeight="1" x14ac:dyDescent="0.2">
      <c r="A663" s="56">
        <v>648</v>
      </c>
      <c r="B663" s="309" t="str">
        <f t="shared" ca="1" si="121"/>
        <v>A648</v>
      </c>
      <c r="C663" s="309"/>
      <c r="D663" s="57" t="str">
        <f t="shared" ca="1" si="122"/>
        <v/>
      </c>
      <c r="E663" s="59" t="str">
        <f t="shared" ca="1" si="123"/>
        <v/>
      </c>
      <c r="F663" s="215">
        <f ca="1">IF(LEN(B663)&gt;0,'OBRAČUNANA OSNOVNA PLAČA'!L657,"")</f>
        <v>0</v>
      </c>
      <c r="G663" s="60"/>
      <c r="H663" s="60"/>
      <c r="I663" s="60"/>
      <c r="J663" s="60"/>
      <c r="K663" s="60"/>
      <c r="L663" s="229">
        <f t="shared" si="152"/>
        <v>0</v>
      </c>
      <c r="M663" s="230">
        <f t="shared" ca="1" si="160"/>
        <v>0</v>
      </c>
      <c r="N663" s="230">
        <f t="shared" ca="1" si="161"/>
        <v>0</v>
      </c>
      <c r="O663" s="231">
        <f t="shared" ca="1" si="162"/>
        <v>0</v>
      </c>
      <c r="P663" s="232">
        <f t="shared" ca="1" si="163"/>
        <v>0</v>
      </c>
      <c r="Q663" s="233">
        <f t="shared" ca="1" si="153"/>
        <v>0</v>
      </c>
      <c r="R663" s="233">
        <f ca="1">IF(LEN(B663)&gt;0,'11'!R663-'11'!Q663,"")</f>
        <v>0</v>
      </c>
      <c r="S663" s="234"/>
      <c r="T663" s="34"/>
      <c r="U663" s="34"/>
      <c r="V663" s="34"/>
      <c r="W663" s="34"/>
      <c r="X663" s="34"/>
      <c r="Y663" s="34"/>
      <c r="AB663" s="167">
        <f>ROW()</f>
        <v>663</v>
      </c>
      <c r="AC663" s="168">
        <f t="shared" ca="1" si="124"/>
        <v>0</v>
      </c>
      <c r="AD663" s="168">
        <f t="shared" ca="1" si="125"/>
        <v>0</v>
      </c>
      <c r="AE663" s="169" t="str">
        <f t="shared" ca="1" si="154"/>
        <v>-</v>
      </c>
      <c r="AF663" s="168" t="str">
        <f t="shared" ca="1" si="155"/>
        <v>-</v>
      </c>
      <c r="AG663" s="169" t="str">
        <f t="shared" ca="1" si="156"/>
        <v>-</v>
      </c>
      <c r="AH663" s="168" t="str">
        <f t="shared" ca="1" si="157"/>
        <v>-</v>
      </c>
      <c r="AI663" s="168">
        <f t="shared" ca="1" si="158"/>
        <v>0</v>
      </c>
      <c r="AJ663" s="170">
        <f t="shared" ca="1" si="159"/>
        <v>0</v>
      </c>
      <c r="AK663" s="168">
        <f t="shared" ca="1" si="126"/>
        <v>0</v>
      </c>
      <c r="AL663" s="168">
        <f t="shared" ca="1" si="127"/>
        <v>0</v>
      </c>
    </row>
    <row r="664" spans="1:38" ht="27" customHeight="1" x14ac:dyDescent="0.2">
      <c r="A664" s="56">
        <v>649</v>
      </c>
      <c r="B664" s="309" t="str">
        <f t="shared" ca="1" si="121"/>
        <v>A649</v>
      </c>
      <c r="C664" s="309"/>
      <c r="D664" s="57" t="str">
        <f t="shared" ca="1" si="122"/>
        <v/>
      </c>
      <c r="E664" s="59" t="str">
        <f t="shared" ca="1" si="123"/>
        <v/>
      </c>
      <c r="F664" s="215">
        <f ca="1">IF(LEN(B664)&gt;0,'OBRAČUNANA OSNOVNA PLAČA'!L658,"")</f>
        <v>0</v>
      </c>
      <c r="G664" s="60"/>
      <c r="H664" s="60"/>
      <c r="I664" s="60"/>
      <c r="J664" s="60"/>
      <c r="K664" s="60"/>
      <c r="L664" s="229">
        <f t="shared" si="152"/>
        <v>0</v>
      </c>
      <c r="M664" s="230">
        <f t="shared" ca="1" si="160"/>
        <v>0</v>
      </c>
      <c r="N664" s="230">
        <f t="shared" ca="1" si="161"/>
        <v>0</v>
      </c>
      <c r="O664" s="231">
        <f t="shared" ca="1" si="162"/>
        <v>0</v>
      </c>
      <c r="P664" s="232">
        <f t="shared" ca="1" si="163"/>
        <v>0</v>
      </c>
      <c r="Q664" s="233">
        <f t="shared" ca="1" si="153"/>
        <v>0</v>
      </c>
      <c r="R664" s="233">
        <f ca="1">IF(LEN(B664)&gt;0,'11'!R664-'11'!Q664,"")</f>
        <v>0</v>
      </c>
      <c r="S664" s="234"/>
      <c r="T664" s="34"/>
      <c r="U664" s="34"/>
      <c r="V664" s="34"/>
      <c r="W664" s="34"/>
      <c r="X664" s="34"/>
      <c r="Y664" s="34"/>
      <c r="AB664" s="167">
        <f>ROW()</f>
        <v>664</v>
      </c>
      <c r="AC664" s="168">
        <f t="shared" ca="1" si="124"/>
        <v>0</v>
      </c>
      <c r="AD664" s="168">
        <f t="shared" ca="1" si="125"/>
        <v>0</v>
      </c>
      <c r="AE664" s="169" t="str">
        <f t="shared" ca="1" si="154"/>
        <v>-</v>
      </c>
      <c r="AF664" s="168" t="str">
        <f t="shared" ca="1" si="155"/>
        <v>-</v>
      </c>
      <c r="AG664" s="169" t="str">
        <f t="shared" ca="1" si="156"/>
        <v>-</v>
      </c>
      <c r="AH664" s="168" t="str">
        <f t="shared" ca="1" si="157"/>
        <v>-</v>
      </c>
      <c r="AI664" s="168">
        <f t="shared" ca="1" si="158"/>
        <v>0</v>
      </c>
      <c r="AJ664" s="170">
        <f t="shared" ca="1" si="159"/>
        <v>0</v>
      </c>
      <c r="AK664" s="168">
        <f t="shared" ca="1" si="126"/>
        <v>0</v>
      </c>
      <c r="AL664" s="168">
        <f t="shared" ca="1" si="127"/>
        <v>0</v>
      </c>
    </row>
    <row r="665" spans="1:38" ht="27" customHeight="1" x14ac:dyDescent="0.2">
      <c r="A665" s="56">
        <v>650</v>
      </c>
      <c r="B665" s="309" t="str">
        <f t="shared" ca="1" si="121"/>
        <v>A650</v>
      </c>
      <c r="C665" s="309"/>
      <c r="D665" s="57" t="str">
        <f t="shared" ca="1" si="122"/>
        <v/>
      </c>
      <c r="E665" s="59" t="str">
        <f t="shared" ca="1" si="123"/>
        <v/>
      </c>
      <c r="F665" s="215">
        <f ca="1">IF(LEN(B665)&gt;0,'OBRAČUNANA OSNOVNA PLAČA'!L659,"")</f>
        <v>0</v>
      </c>
      <c r="G665" s="60"/>
      <c r="H665" s="60"/>
      <c r="I665" s="60"/>
      <c r="J665" s="60"/>
      <c r="K665" s="60"/>
      <c r="L665" s="229">
        <f t="shared" si="152"/>
        <v>0</v>
      </c>
      <c r="M665" s="230">
        <f t="shared" ca="1" si="160"/>
        <v>0</v>
      </c>
      <c r="N665" s="230">
        <f t="shared" ca="1" si="161"/>
        <v>0</v>
      </c>
      <c r="O665" s="231">
        <f t="shared" ca="1" si="162"/>
        <v>0</v>
      </c>
      <c r="P665" s="232">
        <f t="shared" ca="1" si="163"/>
        <v>0</v>
      </c>
      <c r="Q665" s="233">
        <f t="shared" ca="1" si="153"/>
        <v>0</v>
      </c>
      <c r="R665" s="233">
        <f ca="1">IF(LEN(B665)&gt;0,'11'!R665-'11'!Q665,"")</f>
        <v>0</v>
      </c>
      <c r="S665" s="234"/>
      <c r="T665" s="34"/>
      <c r="U665" s="34"/>
      <c r="V665" s="34"/>
      <c r="W665" s="34"/>
      <c r="X665" s="34"/>
      <c r="Y665" s="34"/>
      <c r="AB665" s="167">
        <f>ROW()</f>
        <v>665</v>
      </c>
      <c r="AC665" s="168">
        <f t="shared" ca="1" si="124"/>
        <v>0</v>
      </c>
      <c r="AD665" s="168">
        <f t="shared" ca="1" si="125"/>
        <v>0</v>
      </c>
      <c r="AE665" s="169" t="str">
        <f t="shared" ca="1" si="154"/>
        <v>-</v>
      </c>
      <c r="AF665" s="168" t="str">
        <f t="shared" ca="1" si="155"/>
        <v>-</v>
      </c>
      <c r="AG665" s="169" t="str">
        <f t="shared" ca="1" si="156"/>
        <v>-</v>
      </c>
      <c r="AH665" s="168" t="str">
        <f t="shared" ca="1" si="157"/>
        <v>-</v>
      </c>
      <c r="AI665" s="168">
        <f t="shared" ca="1" si="158"/>
        <v>0</v>
      </c>
      <c r="AJ665" s="170">
        <f t="shared" ca="1" si="159"/>
        <v>0</v>
      </c>
      <c r="AK665" s="168">
        <f t="shared" ca="1" si="126"/>
        <v>0</v>
      </c>
      <c r="AL665" s="168">
        <f t="shared" ca="1" si="127"/>
        <v>0</v>
      </c>
    </row>
    <row r="666" spans="1:38" ht="27" customHeight="1" x14ac:dyDescent="0.2">
      <c r="A666" s="56">
        <v>651</v>
      </c>
      <c r="B666" s="309" t="str">
        <f t="shared" ca="1" si="121"/>
        <v>A651</v>
      </c>
      <c r="C666" s="309"/>
      <c r="D666" s="57" t="str">
        <f t="shared" ca="1" si="122"/>
        <v/>
      </c>
      <c r="E666" s="59" t="str">
        <f t="shared" ca="1" si="123"/>
        <v/>
      </c>
      <c r="F666" s="215">
        <f ca="1">IF(LEN(B666)&gt;0,'OBRAČUNANA OSNOVNA PLAČA'!L660,"")</f>
        <v>0</v>
      </c>
      <c r="G666" s="60"/>
      <c r="H666" s="60"/>
      <c r="I666" s="60"/>
      <c r="J666" s="60"/>
      <c r="K666" s="60"/>
      <c r="L666" s="229">
        <f t="shared" si="152"/>
        <v>0</v>
      </c>
      <c r="M666" s="230">
        <f t="shared" ca="1" si="160"/>
        <v>0</v>
      </c>
      <c r="N666" s="230">
        <f t="shared" ca="1" si="161"/>
        <v>0</v>
      </c>
      <c r="O666" s="231">
        <f t="shared" ca="1" si="162"/>
        <v>0</v>
      </c>
      <c r="P666" s="232">
        <f t="shared" ca="1" si="163"/>
        <v>0</v>
      </c>
      <c r="Q666" s="233">
        <f t="shared" ca="1" si="153"/>
        <v>0</v>
      </c>
      <c r="R666" s="233">
        <f ca="1">IF(LEN(B666)&gt;0,'11'!R666-'11'!Q666,"")</f>
        <v>0</v>
      </c>
      <c r="S666" s="234"/>
      <c r="T666" s="34"/>
      <c r="U666" s="34"/>
      <c r="V666" s="34"/>
      <c r="W666" s="34"/>
      <c r="X666" s="34"/>
      <c r="Y666" s="34"/>
      <c r="AB666" s="167">
        <f>ROW()</f>
        <v>666</v>
      </c>
      <c r="AC666" s="168">
        <f t="shared" ca="1" si="124"/>
        <v>0</v>
      </c>
      <c r="AD666" s="168">
        <f t="shared" ca="1" si="125"/>
        <v>0</v>
      </c>
      <c r="AE666" s="169" t="str">
        <f t="shared" ca="1" si="154"/>
        <v>-</v>
      </c>
      <c r="AF666" s="168" t="str">
        <f t="shared" ca="1" si="155"/>
        <v>-</v>
      </c>
      <c r="AG666" s="169" t="str">
        <f t="shared" ca="1" si="156"/>
        <v>-</v>
      </c>
      <c r="AH666" s="168" t="str">
        <f t="shared" ca="1" si="157"/>
        <v>-</v>
      </c>
      <c r="AI666" s="168">
        <f t="shared" ca="1" si="158"/>
        <v>0</v>
      </c>
      <c r="AJ666" s="170">
        <f t="shared" ca="1" si="159"/>
        <v>0</v>
      </c>
      <c r="AK666" s="168">
        <f t="shared" ca="1" si="126"/>
        <v>0</v>
      </c>
      <c r="AL666" s="168">
        <f t="shared" ca="1" si="127"/>
        <v>0</v>
      </c>
    </row>
    <row r="667" spans="1:38" ht="27" customHeight="1" x14ac:dyDescent="0.2">
      <c r="A667" s="56">
        <v>652</v>
      </c>
      <c r="B667" s="309" t="str">
        <f t="shared" ca="1" si="121"/>
        <v>A652</v>
      </c>
      <c r="C667" s="309"/>
      <c r="D667" s="57" t="str">
        <f t="shared" ca="1" si="122"/>
        <v/>
      </c>
      <c r="E667" s="59" t="str">
        <f t="shared" ca="1" si="123"/>
        <v/>
      </c>
      <c r="F667" s="215">
        <f ca="1">IF(LEN(B667)&gt;0,'OBRAČUNANA OSNOVNA PLAČA'!L661,"")</f>
        <v>0</v>
      </c>
      <c r="G667" s="60"/>
      <c r="H667" s="60"/>
      <c r="I667" s="60"/>
      <c r="J667" s="60"/>
      <c r="K667" s="60"/>
      <c r="L667" s="229">
        <f t="shared" si="152"/>
        <v>0</v>
      </c>
      <c r="M667" s="230">
        <f t="shared" ca="1" si="160"/>
        <v>0</v>
      </c>
      <c r="N667" s="230">
        <f t="shared" ca="1" si="161"/>
        <v>0</v>
      </c>
      <c r="O667" s="231">
        <f t="shared" ca="1" si="162"/>
        <v>0</v>
      </c>
      <c r="P667" s="232">
        <f t="shared" ca="1" si="163"/>
        <v>0</v>
      </c>
      <c r="Q667" s="233">
        <f t="shared" ca="1" si="153"/>
        <v>0</v>
      </c>
      <c r="R667" s="233">
        <f ca="1">IF(LEN(B667)&gt;0,'11'!R667-'11'!Q667,"")</f>
        <v>0</v>
      </c>
      <c r="S667" s="234"/>
      <c r="T667" s="34"/>
      <c r="U667" s="34"/>
      <c r="V667" s="34"/>
      <c r="W667" s="34"/>
      <c r="X667" s="34"/>
      <c r="Y667" s="34"/>
      <c r="AB667" s="167">
        <f>ROW()</f>
        <v>667</v>
      </c>
      <c r="AC667" s="168">
        <f t="shared" ca="1" si="124"/>
        <v>0</v>
      </c>
      <c r="AD667" s="168">
        <f t="shared" ca="1" si="125"/>
        <v>0</v>
      </c>
      <c r="AE667" s="169" t="str">
        <f t="shared" ca="1" si="154"/>
        <v>-</v>
      </c>
      <c r="AF667" s="168" t="str">
        <f t="shared" ca="1" si="155"/>
        <v>-</v>
      </c>
      <c r="AG667" s="169" t="str">
        <f t="shared" ca="1" si="156"/>
        <v>-</v>
      </c>
      <c r="AH667" s="168" t="str">
        <f t="shared" ca="1" si="157"/>
        <v>-</v>
      </c>
      <c r="AI667" s="168">
        <f t="shared" ca="1" si="158"/>
        <v>0</v>
      </c>
      <c r="AJ667" s="170">
        <f t="shared" ca="1" si="159"/>
        <v>0</v>
      </c>
      <c r="AK667" s="168">
        <f t="shared" ca="1" si="126"/>
        <v>0</v>
      </c>
      <c r="AL667" s="168">
        <f t="shared" ca="1" si="127"/>
        <v>0</v>
      </c>
    </row>
    <row r="668" spans="1:38" ht="27" customHeight="1" x14ac:dyDescent="0.2">
      <c r="A668" s="56">
        <v>653</v>
      </c>
      <c r="B668" s="309" t="str">
        <f t="shared" ca="1" si="121"/>
        <v>A653</v>
      </c>
      <c r="C668" s="309"/>
      <c r="D668" s="57" t="str">
        <f t="shared" ca="1" si="122"/>
        <v/>
      </c>
      <c r="E668" s="59" t="str">
        <f t="shared" ca="1" si="123"/>
        <v/>
      </c>
      <c r="F668" s="215">
        <f ca="1">IF(LEN(B668)&gt;0,'OBRAČUNANA OSNOVNA PLAČA'!L662,"")</f>
        <v>0</v>
      </c>
      <c r="G668" s="60"/>
      <c r="H668" s="60"/>
      <c r="I668" s="60"/>
      <c r="J668" s="60"/>
      <c r="K668" s="60"/>
      <c r="L668" s="229">
        <f t="shared" si="152"/>
        <v>0</v>
      </c>
      <c r="M668" s="230">
        <f t="shared" ca="1" si="160"/>
        <v>0</v>
      </c>
      <c r="N668" s="230">
        <f t="shared" ca="1" si="161"/>
        <v>0</v>
      </c>
      <c r="O668" s="231">
        <f t="shared" ca="1" si="162"/>
        <v>0</v>
      </c>
      <c r="P668" s="232">
        <f t="shared" ca="1" si="163"/>
        <v>0</v>
      </c>
      <c r="Q668" s="233">
        <f t="shared" ca="1" si="153"/>
        <v>0</v>
      </c>
      <c r="R668" s="233">
        <f ca="1">IF(LEN(B668)&gt;0,'11'!R668-'11'!Q668,"")</f>
        <v>0</v>
      </c>
      <c r="S668" s="234"/>
      <c r="T668" s="34"/>
      <c r="U668" s="34"/>
      <c r="V668" s="34"/>
      <c r="W668" s="34"/>
      <c r="X668" s="34"/>
      <c r="Y668" s="34"/>
      <c r="AB668" s="167">
        <f>ROW()</f>
        <v>668</v>
      </c>
      <c r="AC668" s="168">
        <f t="shared" ca="1" si="124"/>
        <v>0</v>
      </c>
      <c r="AD668" s="168">
        <f t="shared" ca="1" si="125"/>
        <v>0</v>
      </c>
      <c r="AE668" s="169" t="str">
        <f t="shared" ca="1" si="154"/>
        <v>-</v>
      </c>
      <c r="AF668" s="168" t="str">
        <f t="shared" ca="1" si="155"/>
        <v>-</v>
      </c>
      <c r="AG668" s="169" t="str">
        <f t="shared" ca="1" si="156"/>
        <v>-</v>
      </c>
      <c r="AH668" s="168" t="str">
        <f t="shared" ca="1" si="157"/>
        <v>-</v>
      </c>
      <c r="AI668" s="168">
        <f t="shared" ca="1" si="158"/>
        <v>0</v>
      </c>
      <c r="AJ668" s="170">
        <f t="shared" ca="1" si="159"/>
        <v>0</v>
      </c>
      <c r="AK668" s="168">
        <f t="shared" ca="1" si="126"/>
        <v>0</v>
      </c>
      <c r="AL668" s="168">
        <f t="shared" ca="1" si="127"/>
        <v>0</v>
      </c>
    </row>
    <row r="669" spans="1:38" ht="27" customHeight="1" x14ac:dyDescent="0.2">
      <c r="A669" s="56">
        <v>654</v>
      </c>
      <c r="B669" s="309" t="str">
        <f t="shared" ca="1" si="121"/>
        <v>A654</v>
      </c>
      <c r="C669" s="309"/>
      <c r="D669" s="57" t="str">
        <f t="shared" ca="1" si="122"/>
        <v/>
      </c>
      <c r="E669" s="59" t="str">
        <f t="shared" ca="1" si="123"/>
        <v/>
      </c>
      <c r="F669" s="215">
        <f ca="1">IF(LEN(B669)&gt;0,'OBRAČUNANA OSNOVNA PLAČA'!L663,"")</f>
        <v>0</v>
      </c>
      <c r="G669" s="60"/>
      <c r="H669" s="60"/>
      <c r="I669" s="60"/>
      <c r="J669" s="60"/>
      <c r="K669" s="60"/>
      <c r="L669" s="229">
        <f t="shared" si="152"/>
        <v>0</v>
      </c>
      <c r="M669" s="230">
        <f t="shared" ca="1" si="160"/>
        <v>0</v>
      </c>
      <c r="N669" s="230">
        <f t="shared" ca="1" si="161"/>
        <v>0</v>
      </c>
      <c r="O669" s="231">
        <f t="shared" ca="1" si="162"/>
        <v>0</v>
      </c>
      <c r="P669" s="232">
        <f t="shared" ca="1" si="163"/>
        <v>0</v>
      </c>
      <c r="Q669" s="233">
        <f t="shared" ca="1" si="153"/>
        <v>0</v>
      </c>
      <c r="R669" s="233">
        <f ca="1">IF(LEN(B669)&gt;0,'11'!R669-'11'!Q669,"")</f>
        <v>0</v>
      </c>
      <c r="S669" s="234"/>
      <c r="T669" s="34"/>
      <c r="U669" s="34"/>
      <c r="V669" s="34"/>
      <c r="W669" s="34"/>
      <c r="X669" s="34"/>
      <c r="Y669" s="34"/>
      <c r="AB669" s="167">
        <f>ROW()</f>
        <v>669</v>
      </c>
      <c r="AC669" s="168">
        <f t="shared" ca="1" si="124"/>
        <v>0</v>
      </c>
      <c r="AD669" s="168">
        <f t="shared" ca="1" si="125"/>
        <v>0</v>
      </c>
      <c r="AE669" s="169" t="str">
        <f t="shared" ca="1" si="154"/>
        <v>-</v>
      </c>
      <c r="AF669" s="168" t="str">
        <f t="shared" ca="1" si="155"/>
        <v>-</v>
      </c>
      <c r="AG669" s="169" t="str">
        <f t="shared" ca="1" si="156"/>
        <v>-</v>
      </c>
      <c r="AH669" s="168" t="str">
        <f t="shared" ca="1" si="157"/>
        <v>-</v>
      </c>
      <c r="AI669" s="168">
        <f t="shared" ca="1" si="158"/>
        <v>0</v>
      </c>
      <c r="AJ669" s="170">
        <f t="shared" ca="1" si="159"/>
        <v>0</v>
      </c>
      <c r="AK669" s="168">
        <f t="shared" ca="1" si="126"/>
        <v>0</v>
      </c>
      <c r="AL669" s="168">
        <f t="shared" ca="1" si="127"/>
        <v>0</v>
      </c>
    </row>
    <row r="670" spans="1:38" ht="27" customHeight="1" x14ac:dyDescent="0.2">
      <c r="A670" s="56">
        <v>655</v>
      </c>
      <c r="B670" s="309" t="str">
        <f t="shared" ca="1" si="121"/>
        <v>A655</v>
      </c>
      <c r="C670" s="309"/>
      <c r="D670" s="57" t="str">
        <f t="shared" ca="1" si="122"/>
        <v/>
      </c>
      <c r="E670" s="59" t="str">
        <f t="shared" ca="1" si="123"/>
        <v/>
      </c>
      <c r="F670" s="215">
        <f ca="1">IF(LEN(B670)&gt;0,'OBRAČUNANA OSNOVNA PLAČA'!L664,"")</f>
        <v>0</v>
      </c>
      <c r="G670" s="60"/>
      <c r="H670" s="60"/>
      <c r="I670" s="60"/>
      <c r="J670" s="60"/>
      <c r="K670" s="60"/>
      <c r="L670" s="229">
        <f t="shared" si="152"/>
        <v>0</v>
      </c>
      <c r="M670" s="230">
        <f t="shared" ca="1" si="160"/>
        <v>0</v>
      </c>
      <c r="N670" s="230">
        <f t="shared" ca="1" si="161"/>
        <v>0</v>
      </c>
      <c r="O670" s="231">
        <f t="shared" ca="1" si="162"/>
        <v>0</v>
      </c>
      <c r="P670" s="232">
        <f t="shared" ca="1" si="163"/>
        <v>0</v>
      </c>
      <c r="Q670" s="233">
        <f t="shared" ca="1" si="153"/>
        <v>0</v>
      </c>
      <c r="R670" s="233">
        <f ca="1">IF(LEN(B670)&gt;0,'11'!R670-'11'!Q670,"")</f>
        <v>0</v>
      </c>
      <c r="S670" s="234"/>
      <c r="T670" s="34"/>
      <c r="U670" s="34"/>
      <c r="V670" s="34"/>
      <c r="W670" s="34"/>
      <c r="X670" s="34"/>
      <c r="Y670" s="34"/>
      <c r="AB670" s="167">
        <f>ROW()</f>
        <v>670</v>
      </c>
      <c r="AC670" s="168">
        <f t="shared" ca="1" si="124"/>
        <v>0</v>
      </c>
      <c r="AD670" s="168">
        <f t="shared" ca="1" si="125"/>
        <v>0</v>
      </c>
      <c r="AE670" s="169" t="str">
        <f t="shared" ca="1" si="154"/>
        <v>-</v>
      </c>
      <c r="AF670" s="168" t="str">
        <f t="shared" ca="1" si="155"/>
        <v>-</v>
      </c>
      <c r="AG670" s="169" t="str">
        <f t="shared" ca="1" si="156"/>
        <v>-</v>
      </c>
      <c r="AH670" s="168" t="str">
        <f t="shared" ca="1" si="157"/>
        <v>-</v>
      </c>
      <c r="AI670" s="168">
        <f t="shared" ca="1" si="158"/>
        <v>0</v>
      </c>
      <c r="AJ670" s="170">
        <f t="shared" ca="1" si="159"/>
        <v>0</v>
      </c>
      <c r="AK670" s="168">
        <f t="shared" ca="1" si="126"/>
        <v>0</v>
      </c>
      <c r="AL670" s="168">
        <f t="shared" ca="1" si="127"/>
        <v>0</v>
      </c>
    </row>
    <row r="671" spans="1:38" ht="27" customHeight="1" x14ac:dyDescent="0.2">
      <c r="A671" s="56">
        <v>656</v>
      </c>
      <c r="B671" s="309" t="str">
        <f t="shared" ca="1" si="121"/>
        <v>A656</v>
      </c>
      <c r="C671" s="309"/>
      <c r="D671" s="57" t="str">
        <f t="shared" ca="1" si="122"/>
        <v/>
      </c>
      <c r="E671" s="59" t="str">
        <f t="shared" ca="1" si="123"/>
        <v/>
      </c>
      <c r="F671" s="215">
        <f ca="1">IF(LEN(B671)&gt;0,'OBRAČUNANA OSNOVNA PLAČA'!L665,"")</f>
        <v>0</v>
      </c>
      <c r="G671" s="60"/>
      <c r="H671" s="60"/>
      <c r="I671" s="60"/>
      <c r="J671" s="60"/>
      <c r="K671" s="60"/>
      <c r="L671" s="229">
        <f t="shared" si="152"/>
        <v>0</v>
      </c>
      <c r="M671" s="230">
        <f t="shared" ca="1" si="160"/>
        <v>0</v>
      </c>
      <c r="N671" s="230">
        <f t="shared" ca="1" si="161"/>
        <v>0</v>
      </c>
      <c r="O671" s="231">
        <f t="shared" ca="1" si="162"/>
        <v>0</v>
      </c>
      <c r="P671" s="232">
        <f t="shared" ca="1" si="163"/>
        <v>0</v>
      </c>
      <c r="Q671" s="233">
        <f t="shared" ca="1" si="153"/>
        <v>0</v>
      </c>
      <c r="R671" s="233">
        <f ca="1">IF(LEN(B671)&gt;0,'11'!R671-'11'!Q671,"")</f>
        <v>0</v>
      </c>
      <c r="S671" s="234"/>
      <c r="T671" s="34"/>
      <c r="U671" s="34"/>
      <c r="V671" s="34"/>
      <c r="W671" s="34"/>
      <c r="X671" s="34"/>
      <c r="Y671" s="34"/>
      <c r="AB671" s="167">
        <f>ROW()</f>
        <v>671</v>
      </c>
      <c r="AC671" s="168">
        <f t="shared" ca="1" si="124"/>
        <v>0</v>
      </c>
      <c r="AD671" s="168">
        <f t="shared" ca="1" si="125"/>
        <v>0</v>
      </c>
      <c r="AE671" s="169" t="str">
        <f t="shared" ca="1" si="154"/>
        <v>-</v>
      </c>
      <c r="AF671" s="168" t="str">
        <f t="shared" ca="1" si="155"/>
        <v>-</v>
      </c>
      <c r="AG671" s="169" t="str">
        <f t="shared" ca="1" si="156"/>
        <v>-</v>
      </c>
      <c r="AH671" s="168" t="str">
        <f t="shared" ca="1" si="157"/>
        <v>-</v>
      </c>
      <c r="AI671" s="168">
        <f t="shared" ca="1" si="158"/>
        <v>0</v>
      </c>
      <c r="AJ671" s="170">
        <f t="shared" ca="1" si="159"/>
        <v>0</v>
      </c>
      <c r="AK671" s="168">
        <f t="shared" ca="1" si="126"/>
        <v>0</v>
      </c>
      <c r="AL671" s="168">
        <f t="shared" ca="1" si="127"/>
        <v>0</v>
      </c>
    </row>
    <row r="672" spans="1:38" ht="27" customHeight="1" x14ac:dyDescent="0.2">
      <c r="A672" s="56">
        <v>657</v>
      </c>
      <c r="B672" s="309" t="str">
        <f t="shared" ca="1" si="121"/>
        <v>A657</v>
      </c>
      <c r="C672" s="309"/>
      <c r="D672" s="57" t="str">
        <f t="shared" ca="1" si="122"/>
        <v/>
      </c>
      <c r="E672" s="59" t="str">
        <f t="shared" ca="1" si="123"/>
        <v/>
      </c>
      <c r="F672" s="215">
        <f ca="1">IF(LEN(B672)&gt;0,'OBRAČUNANA OSNOVNA PLAČA'!L666,"")</f>
        <v>0</v>
      </c>
      <c r="G672" s="60"/>
      <c r="H672" s="60"/>
      <c r="I672" s="60"/>
      <c r="J672" s="60"/>
      <c r="K672" s="60"/>
      <c r="L672" s="229">
        <f t="shared" si="152"/>
        <v>0</v>
      </c>
      <c r="M672" s="230">
        <f t="shared" ca="1" si="160"/>
        <v>0</v>
      </c>
      <c r="N672" s="230">
        <f t="shared" ca="1" si="161"/>
        <v>0</v>
      </c>
      <c r="O672" s="231">
        <f t="shared" ca="1" si="162"/>
        <v>0</v>
      </c>
      <c r="P672" s="232">
        <f t="shared" ca="1" si="163"/>
        <v>0</v>
      </c>
      <c r="Q672" s="233">
        <f t="shared" ca="1" si="153"/>
        <v>0</v>
      </c>
      <c r="R672" s="233">
        <f ca="1">IF(LEN(B672)&gt;0,'11'!R672-'11'!Q672,"")</f>
        <v>0</v>
      </c>
      <c r="S672" s="234"/>
      <c r="T672" s="34"/>
      <c r="U672" s="34"/>
      <c r="V672" s="34"/>
      <c r="W672" s="34"/>
      <c r="X672" s="34"/>
      <c r="Y672" s="34"/>
      <c r="AB672" s="167">
        <f>ROW()</f>
        <v>672</v>
      </c>
      <c r="AC672" s="168">
        <f t="shared" ca="1" si="124"/>
        <v>0</v>
      </c>
      <c r="AD672" s="168">
        <f t="shared" ca="1" si="125"/>
        <v>0</v>
      </c>
      <c r="AE672" s="169" t="str">
        <f t="shared" ca="1" si="154"/>
        <v>-</v>
      </c>
      <c r="AF672" s="168" t="str">
        <f t="shared" ca="1" si="155"/>
        <v>-</v>
      </c>
      <c r="AG672" s="169" t="str">
        <f t="shared" ca="1" si="156"/>
        <v>-</v>
      </c>
      <c r="AH672" s="168" t="str">
        <f t="shared" ca="1" si="157"/>
        <v>-</v>
      </c>
      <c r="AI672" s="168">
        <f t="shared" ca="1" si="158"/>
        <v>0</v>
      </c>
      <c r="AJ672" s="170">
        <f t="shared" ca="1" si="159"/>
        <v>0</v>
      </c>
      <c r="AK672" s="168">
        <f t="shared" ca="1" si="126"/>
        <v>0</v>
      </c>
      <c r="AL672" s="168">
        <f t="shared" ca="1" si="127"/>
        <v>0</v>
      </c>
    </row>
    <row r="673" spans="1:38" ht="27" customHeight="1" x14ac:dyDescent="0.2">
      <c r="A673" s="56">
        <v>658</v>
      </c>
      <c r="B673" s="309" t="str">
        <f t="shared" ca="1" si="121"/>
        <v>A658</v>
      </c>
      <c r="C673" s="309"/>
      <c r="D673" s="57" t="str">
        <f t="shared" ca="1" si="122"/>
        <v/>
      </c>
      <c r="E673" s="59" t="str">
        <f t="shared" ca="1" si="123"/>
        <v/>
      </c>
      <c r="F673" s="215">
        <f ca="1">IF(LEN(B673)&gt;0,'OBRAČUNANA OSNOVNA PLAČA'!L667,"")</f>
        <v>0</v>
      </c>
      <c r="G673" s="60"/>
      <c r="H673" s="60"/>
      <c r="I673" s="60"/>
      <c r="J673" s="60"/>
      <c r="K673" s="60"/>
      <c r="L673" s="229">
        <f t="shared" si="152"/>
        <v>0</v>
      </c>
      <c r="M673" s="230">
        <f t="shared" ca="1" si="160"/>
        <v>0</v>
      </c>
      <c r="N673" s="230">
        <f t="shared" ca="1" si="161"/>
        <v>0</v>
      </c>
      <c r="O673" s="231">
        <f t="shared" ca="1" si="162"/>
        <v>0</v>
      </c>
      <c r="P673" s="232">
        <f t="shared" ca="1" si="163"/>
        <v>0</v>
      </c>
      <c r="Q673" s="233">
        <f t="shared" ca="1" si="153"/>
        <v>0</v>
      </c>
      <c r="R673" s="233">
        <f ca="1">IF(LEN(B673)&gt;0,'11'!R673-'11'!Q673,"")</f>
        <v>0</v>
      </c>
      <c r="S673" s="234"/>
      <c r="T673" s="34"/>
      <c r="U673" s="34"/>
      <c r="V673" s="34"/>
      <c r="W673" s="34"/>
      <c r="X673" s="34"/>
      <c r="Y673" s="34"/>
      <c r="AB673" s="167">
        <f>ROW()</f>
        <v>673</v>
      </c>
      <c r="AC673" s="168">
        <f t="shared" ca="1" si="124"/>
        <v>0</v>
      </c>
      <c r="AD673" s="168">
        <f t="shared" ca="1" si="125"/>
        <v>0</v>
      </c>
      <c r="AE673" s="169" t="str">
        <f t="shared" ca="1" si="154"/>
        <v>-</v>
      </c>
      <c r="AF673" s="168" t="str">
        <f t="shared" ca="1" si="155"/>
        <v>-</v>
      </c>
      <c r="AG673" s="169" t="str">
        <f t="shared" ca="1" si="156"/>
        <v>-</v>
      </c>
      <c r="AH673" s="168" t="str">
        <f t="shared" ca="1" si="157"/>
        <v>-</v>
      </c>
      <c r="AI673" s="168">
        <f t="shared" ca="1" si="158"/>
        <v>0</v>
      </c>
      <c r="AJ673" s="170">
        <f t="shared" ca="1" si="159"/>
        <v>0</v>
      </c>
      <c r="AK673" s="168">
        <f t="shared" ca="1" si="126"/>
        <v>0</v>
      </c>
      <c r="AL673" s="168">
        <f t="shared" ca="1" si="127"/>
        <v>0</v>
      </c>
    </row>
    <row r="674" spans="1:38" ht="27" customHeight="1" x14ac:dyDescent="0.2">
      <c r="A674" s="56">
        <v>659</v>
      </c>
      <c r="B674" s="309" t="str">
        <f t="shared" ca="1" si="121"/>
        <v>A659</v>
      </c>
      <c r="C674" s="309"/>
      <c r="D674" s="57" t="str">
        <f t="shared" ca="1" si="122"/>
        <v/>
      </c>
      <c r="E674" s="59" t="str">
        <f t="shared" ca="1" si="123"/>
        <v/>
      </c>
      <c r="F674" s="215">
        <f ca="1">IF(LEN(B674)&gt;0,'OBRAČUNANA OSNOVNA PLAČA'!L668,"")</f>
        <v>0</v>
      </c>
      <c r="G674" s="60"/>
      <c r="H674" s="60"/>
      <c r="I674" s="60"/>
      <c r="J674" s="60"/>
      <c r="K674" s="60"/>
      <c r="L674" s="229">
        <f t="shared" si="152"/>
        <v>0</v>
      </c>
      <c r="M674" s="230">
        <f t="shared" ca="1" si="160"/>
        <v>0</v>
      </c>
      <c r="N674" s="230">
        <f t="shared" ca="1" si="161"/>
        <v>0</v>
      </c>
      <c r="O674" s="231">
        <f t="shared" ca="1" si="162"/>
        <v>0</v>
      </c>
      <c r="P674" s="232">
        <f t="shared" ca="1" si="163"/>
        <v>0</v>
      </c>
      <c r="Q674" s="233">
        <f t="shared" ca="1" si="153"/>
        <v>0</v>
      </c>
      <c r="R674" s="233">
        <f ca="1">IF(LEN(B674)&gt;0,'11'!R674-'11'!Q674,"")</f>
        <v>0</v>
      </c>
      <c r="S674" s="234"/>
      <c r="T674" s="34"/>
      <c r="U674" s="34"/>
      <c r="V674" s="34"/>
      <c r="W674" s="34"/>
      <c r="X674" s="34"/>
      <c r="Y674" s="34"/>
      <c r="AB674" s="167">
        <f>ROW()</f>
        <v>674</v>
      </c>
      <c r="AC674" s="168">
        <f t="shared" ca="1" si="124"/>
        <v>0</v>
      </c>
      <c r="AD674" s="168">
        <f t="shared" ca="1" si="125"/>
        <v>0</v>
      </c>
      <c r="AE674" s="169" t="str">
        <f t="shared" ca="1" si="154"/>
        <v>-</v>
      </c>
      <c r="AF674" s="168" t="str">
        <f t="shared" ca="1" si="155"/>
        <v>-</v>
      </c>
      <c r="AG674" s="169" t="str">
        <f t="shared" ca="1" si="156"/>
        <v>-</v>
      </c>
      <c r="AH674" s="168" t="str">
        <f t="shared" ca="1" si="157"/>
        <v>-</v>
      </c>
      <c r="AI674" s="168">
        <f t="shared" ca="1" si="158"/>
        <v>0</v>
      </c>
      <c r="AJ674" s="170">
        <f t="shared" ca="1" si="159"/>
        <v>0</v>
      </c>
      <c r="AK674" s="168">
        <f t="shared" ca="1" si="126"/>
        <v>0</v>
      </c>
      <c r="AL674" s="168">
        <f t="shared" ca="1" si="127"/>
        <v>0</v>
      </c>
    </row>
    <row r="675" spans="1:38" ht="27" customHeight="1" x14ac:dyDescent="0.2">
      <c r="A675" s="56">
        <v>660</v>
      </c>
      <c r="B675" s="309" t="str">
        <f t="shared" ca="1" si="121"/>
        <v>A660</v>
      </c>
      <c r="C675" s="309"/>
      <c r="D675" s="57" t="str">
        <f t="shared" ca="1" si="122"/>
        <v/>
      </c>
      <c r="E675" s="59" t="str">
        <f t="shared" ca="1" si="123"/>
        <v/>
      </c>
      <c r="F675" s="215">
        <f ca="1">IF(LEN(B675)&gt;0,'OBRAČUNANA OSNOVNA PLAČA'!L669,"")</f>
        <v>0</v>
      </c>
      <c r="G675" s="60"/>
      <c r="H675" s="60"/>
      <c r="I675" s="60"/>
      <c r="J675" s="60"/>
      <c r="K675" s="60"/>
      <c r="L675" s="229">
        <f t="shared" si="152"/>
        <v>0</v>
      </c>
      <c r="M675" s="230">
        <f t="shared" ca="1" si="160"/>
        <v>0</v>
      </c>
      <c r="N675" s="230">
        <f t="shared" ca="1" si="161"/>
        <v>0</v>
      </c>
      <c r="O675" s="231">
        <f t="shared" ca="1" si="162"/>
        <v>0</v>
      </c>
      <c r="P675" s="232">
        <f t="shared" ca="1" si="163"/>
        <v>0</v>
      </c>
      <c r="Q675" s="233">
        <f t="shared" ca="1" si="153"/>
        <v>0</v>
      </c>
      <c r="R675" s="233">
        <f ca="1">IF(LEN(B675)&gt;0,'11'!R675-'11'!Q675,"")</f>
        <v>0</v>
      </c>
      <c r="S675" s="234"/>
      <c r="T675" s="34"/>
      <c r="U675" s="34"/>
      <c r="V675" s="34"/>
      <c r="W675" s="34"/>
      <c r="X675" s="34"/>
      <c r="Y675" s="34"/>
      <c r="AB675" s="167">
        <f>ROW()</f>
        <v>675</v>
      </c>
      <c r="AC675" s="168">
        <f t="shared" ca="1" si="124"/>
        <v>0</v>
      </c>
      <c r="AD675" s="168">
        <f t="shared" ca="1" si="125"/>
        <v>0</v>
      </c>
      <c r="AE675" s="169" t="str">
        <f t="shared" ca="1" si="154"/>
        <v>-</v>
      </c>
      <c r="AF675" s="168" t="str">
        <f t="shared" ca="1" si="155"/>
        <v>-</v>
      </c>
      <c r="AG675" s="169" t="str">
        <f t="shared" ca="1" si="156"/>
        <v>-</v>
      </c>
      <c r="AH675" s="168" t="str">
        <f t="shared" ca="1" si="157"/>
        <v>-</v>
      </c>
      <c r="AI675" s="168">
        <f t="shared" ca="1" si="158"/>
        <v>0</v>
      </c>
      <c r="AJ675" s="170">
        <f t="shared" ca="1" si="159"/>
        <v>0</v>
      </c>
      <c r="AK675" s="168">
        <f t="shared" ca="1" si="126"/>
        <v>0</v>
      </c>
      <c r="AL675" s="168">
        <f t="shared" ca="1" si="127"/>
        <v>0</v>
      </c>
    </row>
    <row r="676" spans="1:38" ht="27" customHeight="1" x14ac:dyDescent="0.2">
      <c r="A676" s="56">
        <v>661</v>
      </c>
      <c r="B676" s="309" t="str">
        <f t="shared" ca="1" si="121"/>
        <v>A661</v>
      </c>
      <c r="C676" s="309"/>
      <c r="D676" s="57" t="str">
        <f t="shared" ca="1" si="122"/>
        <v/>
      </c>
      <c r="E676" s="59" t="str">
        <f t="shared" ca="1" si="123"/>
        <v/>
      </c>
      <c r="F676" s="215">
        <f ca="1">IF(LEN(B676)&gt;0,'OBRAČUNANA OSNOVNA PLAČA'!L670,"")</f>
        <v>0</v>
      </c>
      <c r="G676" s="60"/>
      <c r="H676" s="60"/>
      <c r="I676" s="60"/>
      <c r="J676" s="60"/>
      <c r="K676" s="60"/>
      <c r="L676" s="229">
        <f t="shared" si="152"/>
        <v>0</v>
      </c>
      <c r="M676" s="230">
        <f t="shared" ca="1" si="160"/>
        <v>0</v>
      </c>
      <c r="N676" s="230">
        <f t="shared" ca="1" si="161"/>
        <v>0</v>
      </c>
      <c r="O676" s="231">
        <f t="shared" ca="1" si="162"/>
        <v>0</v>
      </c>
      <c r="P676" s="232">
        <f t="shared" ca="1" si="163"/>
        <v>0</v>
      </c>
      <c r="Q676" s="233">
        <f t="shared" ca="1" si="153"/>
        <v>0</v>
      </c>
      <c r="R676" s="233">
        <f ca="1">IF(LEN(B676)&gt;0,'11'!R676-'11'!Q676,"")</f>
        <v>0</v>
      </c>
      <c r="S676" s="234"/>
      <c r="T676" s="34"/>
      <c r="U676" s="34"/>
      <c r="V676" s="34"/>
      <c r="W676" s="34"/>
      <c r="X676" s="34"/>
      <c r="Y676" s="34"/>
      <c r="AB676" s="167">
        <f>ROW()</f>
        <v>676</v>
      </c>
      <c r="AC676" s="168">
        <f t="shared" ca="1" si="124"/>
        <v>0</v>
      </c>
      <c r="AD676" s="168">
        <f t="shared" ca="1" si="125"/>
        <v>0</v>
      </c>
      <c r="AE676" s="169" t="str">
        <f t="shared" ca="1" si="154"/>
        <v>-</v>
      </c>
      <c r="AF676" s="168" t="str">
        <f t="shared" ca="1" si="155"/>
        <v>-</v>
      </c>
      <c r="AG676" s="169" t="str">
        <f t="shared" ca="1" si="156"/>
        <v>-</v>
      </c>
      <c r="AH676" s="168" t="str">
        <f t="shared" ca="1" si="157"/>
        <v>-</v>
      </c>
      <c r="AI676" s="168">
        <f t="shared" ca="1" si="158"/>
        <v>0</v>
      </c>
      <c r="AJ676" s="170">
        <f t="shared" ca="1" si="159"/>
        <v>0</v>
      </c>
      <c r="AK676" s="168">
        <f t="shared" ca="1" si="126"/>
        <v>0</v>
      </c>
      <c r="AL676" s="168">
        <f t="shared" ca="1" si="127"/>
        <v>0</v>
      </c>
    </row>
    <row r="677" spans="1:38" ht="27" customHeight="1" x14ac:dyDescent="0.2">
      <c r="A677" s="56">
        <v>662</v>
      </c>
      <c r="B677" s="309" t="str">
        <f t="shared" ca="1" si="121"/>
        <v>A662</v>
      </c>
      <c r="C677" s="309"/>
      <c r="D677" s="57" t="str">
        <f t="shared" ca="1" si="122"/>
        <v/>
      </c>
      <c r="E677" s="59" t="str">
        <f t="shared" ca="1" si="123"/>
        <v/>
      </c>
      <c r="F677" s="215">
        <f ca="1">IF(LEN(B677)&gt;0,'OBRAČUNANA OSNOVNA PLAČA'!L671,"")</f>
        <v>0</v>
      </c>
      <c r="G677" s="60"/>
      <c r="H677" s="60"/>
      <c r="I677" s="60"/>
      <c r="J677" s="60"/>
      <c r="K677" s="60"/>
      <c r="L677" s="229">
        <f t="shared" si="152"/>
        <v>0</v>
      </c>
      <c r="M677" s="230">
        <f t="shared" ca="1" si="160"/>
        <v>0</v>
      </c>
      <c r="N677" s="230">
        <f t="shared" ca="1" si="161"/>
        <v>0</v>
      </c>
      <c r="O677" s="231">
        <f t="shared" ca="1" si="162"/>
        <v>0</v>
      </c>
      <c r="P677" s="232">
        <f t="shared" ca="1" si="163"/>
        <v>0</v>
      </c>
      <c r="Q677" s="233">
        <f t="shared" ca="1" si="153"/>
        <v>0</v>
      </c>
      <c r="R677" s="233">
        <f ca="1">IF(LEN(B677)&gt;0,'11'!R677-'11'!Q677,"")</f>
        <v>0</v>
      </c>
      <c r="S677" s="234"/>
      <c r="T677" s="34"/>
      <c r="U677" s="34"/>
      <c r="V677" s="34"/>
      <c r="W677" s="34"/>
      <c r="X677" s="34"/>
      <c r="Y677" s="34"/>
      <c r="AB677" s="167">
        <f>ROW()</f>
        <v>677</v>
      </c>
      <c r="AC677" s="168">
        <f t="shared" ca="1" si="124"/>
        <v>0</v>
      </c>
      <c r="AD677" s="168">
        <f t="shared" ca="1" si="125"/>
        <v>0</v>
      </c>
      <c r="AE677" s="169" t="str">
        <f t="shared" ca="1" si="154"/>
        <v>-</v>
      </c>
      <c r="AF677" s="168" t="str">
        <f t="shared" ca="1" si="155"/>
        <v>-</v>
      </c>
      <c r="AG677" s="169" t="str">
        <f t="shared" ca="1" si="156"/>
        <v>-</v>
      </c>
      <c r="AH677" s="168" t="str">
        <f t="shared" ca="1" si="157"/>
        <v>-</v>
      </c>
      <c r="AI677" s="168">
        <f t="shared" ca="1" si="158"/>
        <v>0</v>
      </c>
      <c r="AJ677" s="170">
        <f t="shared" ca="1" si="159"/>
        <v>0</v>
      </c>
      <c r="AK677" s="168">
        <f t="shared" ca="1" si="126"/>
        <v>0</v>
      </c>
      <c r="AL677" s="168">
        <f t="shared" ca="1" si="127"/>
        <v>0</v>
      </c>
    </row>
    <row r="678" spans="1:38" ht="27" customHeight="1" x14ac:dyDescent="0.2">
      <c r="A678" s="56">
        <v>663</v>
      </c>
      <c r="B678" s="309" t="str">
        <f t="shared" ca="1" si="121"/>
        <v>A663</v>
      </c>
      <c r="C678" s="309"/>
      <c r="D678" s="57" t="str">
        <f t="shared" ca="1" si="122"/>
        <v/>
      </c>
      <c r="E678" s="59" t="str">
        <f t="shared" ca="1" si="123"/>
        <v/>
      </c>
      <c r="F678" s="215">
        <f ca="1">IF(LEN(B678)&gt;0,'OBRAČUNANA OSNOVNA PLAČA'!L672,"")</f>
        <v>0</v>
      </c>
      <c r="G678" s="60"/>
      <c r="H678" s="60"/>
      <c r="I678" s="60"/>
      <c r="J678" s="60"/>
      <c r="K678" s="60"/>
      <c r="L678" s="229">
        <f t="shared" si="152"/>
        <v>0</v>
      </c>
      <c r="M678" s="230">
        <f t="shared" ca="1" si="160"/>
        <v>0</v>
      </c>
      <c r="N678" s="230">
        <f t="shared" ca="1" si="161"/>
        <v>0</v>
      </c>
      <c r="O678" s="231">
        <f t="shared" ca="1" si="162"/>
        <v>0</v>
      </c>
      <c r="P678" s="232">
        <f t="shared" ca="1" si="163"/>
        <v>0</v>
      </c>
      <c r="Q678" s="233">
        <f t="shared" ca="1" si="153"/>
        <v>0</v>
      </c>
      <c r="R678" s="233">
        <f ca="1">IF(LEN(B678)&gt;0,'11'!R678-'11'!Q678,"")</f>
        <v>0</v>
      </c>
      <c r="S678" s="234"/>
      <c r="T678" s="34"/>
      <c r="U678" s="34"/>
      <c r="V678" s="34"/>
      <c r="W678" s="34"/>
      <c r="X678" s="34"/>
      <c r="Y678" s="34"/>
      <c r="AB678" s="167">
        <f>ROW()</f>
        <v>678</v>
      </c>
      <c r="AC678" s="168">
        <f t="shared" ca="1" si="124"/>
        <v>0</v>
      </c>
      <c r="AD678" s="168">
        <f t="shared" ca="1" si="125"/>
        <v>0</v>
      </c>
      <c r="AE678" s="169" t="str">
        <f t="shared" ca="1" si="154"/>
        <v>-</v>
      </c>
      <c r="AF678" s="168" t="str">
        <f t="shared" ca="1" si="155"/>
        <v>-</v>
      </c>
      <c r="AG678" s="169" t="str">
        <f t="shared" ca="1" si="156"/>
        <v>-</v>
      </c>
      <c r="AH678" s="168" t="str">
        <f t="shared" ca="1" si="157"/>
        <v>-</v>
      </c>
      <c r="AI678" s="168">
        <f t="shared" ca="1" si="158"/>
        <v>0</v>
      </c>
      <c r="AJ678" s="170">
        <f t="shared" ca="1" si="159"/>
        <v>0</v>
      </c>
      <c r="AK678" s="168">
        <f t="shared" ca="1" si="126"/>
        <v>0</v>
      </c>
      <c r="AL678" s="168">
        <f t="shared" ca="1" si="127"/>
        <v>0</v>
      </c>
    </row>
    <row r="679" spans="1:38" ht="27" customHeight="1" x14ac:dyDescent="0.2">
      <c r="A679" s="56">
        <v>664</v>
      </c>
      <c r="B679" s="309" t="str">
        <f t="shared" ca="1" si="121"/>
        <v>A664</v>
      </c>
      <c r="C679" s="309"/>
      <c r="D679" s="57" t="str">
        <f t="shared" ca="1" si="122"/>
        <v/>
      </c>
      <c r="E679" s="59" t="str">
        <f t="shared" ca="1" si="123"/>
        <v/>
      </c>
      <c r="F679" s="215">
        <f ca="1">IF(LEN(B679)&gt;0,'OBRAČUNANA OSNOVNA PLAČA'!L673,"")</f>
        <v>0</v>
      </c>
      <c r="G679" s="60"/>
      <c r="H679" s="60"/>
      <c r="I679" s="60"/>
      <c r="J679" s="60"/>
      <c r="K679" s="60"/>
      <c r="L679" s="229">
        <f t="shared" si="152"/>
        <v>0</v>
      </c>
      <c r="M679" s="230">
        <f t="shared" ca="1" si="160"/>
        <v>0</v>
      </c>
      <c r="N679" s="230">
        <f t="shared" ca="1" si="161"/>
        <v>0</v>
      </c>
      <c r="O679" s="231">
        <f t="shared" ca="1" si="162"/>
        <v>0</v>
      </c>
      <c r="P679" s="232">
        <f t="shared" ca="1" si="163"/>
        <v>0</v>
      </c>
      <c r="Q679" s="233">
        <f t="shared" ca="1" si="153"/>
        <v>0</v>
      </c>
      <c r="R679" s="233">
        <f ca="1">IF(LEN(B679)&gt;0,'11'!R679-'11'!Q679,"")</f>
        <v>0</v>
      </c>
      <c r="S679" s="234"/>
      <c r="T679" s="34"/>
      <c r="U679" s="34"/>
      <c r="V679" s="34"/>
      <c r="W679" s="34"/>
      <c r="X679" s="34"/>
      <c r="Y679" s="34"/>
      <c r="AB679" s="167">
        <f>ROW()</f>
        <v>679</v>
      </c>
      <c r="AC679" s="168">
        <f t="shared" ca="1" si="124"/>
        <v>0</v>
      </c>
      <c r="AD679" s="168">
        <f t="shared" ca="1" si="125"/>
        <v>0</v>
      </c>
      <c r="AE679" s="169" t="str">
        <f t="shared" ca="1" si="154"/>
        <v>-</v>
      </c>
      <c r="AF679" s="168" t="str">
        <f t="shared" ca="1" si="155"/>
        <v>-</v>
      </c>
      <c r="AG679" s="169" t="str">
        <f t="shared" ca="1" si="156"/>
        <v>-</v>
      </c>
      <c r="AH679" s="168" t="str">
        <f t="shared" ca="1" si="157"/>
        <v>-</v>
      </c>
      <c r="AI679" s="168">
        <f t="shared" ca="1" si="158"/>
        <v>0</v>
      </c>
      <c r="AJ679" s="170">
        <f t="shared" ca="1" si="159"/>
        <v>0</v>
      </c>
      <c r="AK679" s="168">
        <f t="shared" ca="1" si="126"/>
        <v>0</v>
      </c>
      <c r="AL679" s="168">
        <f t="shared" ca="1" si="127"/>
        <v>0</v>
      </c>
    </row>
    <row r="680" spans="1:38" ht="27" customHeight="1" x14ac:dyDescent="0.2">
      <c r="A680" s="56">
        <v>665</v>
      </c>
      <c r="B680" s="309" t="str">
        <f t="shared" ca="1" si="121"/>
        <v>A665</v>
      </c>
      <c r="C680" s="309"/>
      <c r="D680" s="57" t="str">
        <f t="shared" ca="1" si="122"/>
        <v/>
      </c>
      <c r="E680" s="59" t="str">
        <f t="shared" ca="1" si="123"/>
        <v/>
      </c>
      <c r="F680" s="215">
        <f ca="1">IF(LEN(B680)&gt;0,'OBRAČUNANA OSNOVNA PLAČA'!L674,"")</f>
        <v>0</v>
      </c>
      <c r="G680" s="60"/>
      <c r="H680" s="60"/>
      <c r="I680" s="60"/>
      <c r="J680" s="60"/>
      <c r="K680" s="60"/>
      <c r="L680" s="229">
        <f t="shared" si="152"/>
        <v>0</v>
      </c>
      <c r="M680" s="230">
        <f t="shared" ca="1" si="160"/>
        <v>0</v>
      </c>
      <c r="N680" s="230">
        <f t="shared" ca="1" si="161"/>
        <v>0</v>
      </c>
      <c r="O680" s="231">
        <f t="shared" ca="1" si="162"/>
        <v>0</v>
      </c>
      <c r="P680" s="232">
        <f t="shared" ca="1" si="163"/>
        <v>0</v>
      </c>
      <c r="Q680" s="233">
        <f t="shared" ca="1" si="153"/>
        <v>0</v>
      </c>
      <c r="R680" s="233">
        <f ca="1">IF(LEN(B680)&gt;0,'11'!R680-'11'!Q680,"")</f>
        <v>0</v>
      </c>
      <c r="S680" s="234"/>
      <c r="T680" s="34"/>
      <c r="U680" s="34"/>
      <c r="V680" s="34"/>
      <c r="W680" s="34"/>
      <c r="X680" s="34"/>
      <c r="Y680" s="34"/>
      <c r="AB680" s="167">
        <f>ROW()</f>
        <v>680</v>
      </c>
      <c r="AC680" s="168">
        <f t="shared" ca="1" si="124"/>
        <v>0</v>
      </c>
      <c r="AD680" s="168">
        <f t="shared" ca="1" si="125"/>
        <v>0</v>
      </c>
      <c r="AE680" s="169" t="str">
        <f t="shared" ca="1" si="154"/>
        <v>-</v>
      </c>
      <c r="AF680" s="168" t="str">
        <f t="shared" ca="1" si="155"/>
        <v>-</v>
      </c>
      <c r="AG680" s="169" t="str">
        <f t="shared" ca="1" si="156"/>
        <v>-</v>
      </c>
      <c r="AH680" s="168" t="str">
        <f t="shared" ca="1" si="157"/>
        <v>-</v>
      </c>
      <c r="AI680" s="168">
        <f t="shared" ca="1" si="158"/>
        <v>0</v>
      </c>
      <c r="AJ680" s="170">
        <f t="shared" ca="1" si="159"/>
        <v>0</v>
      </c>
      <c r="AK680" s="168">
        <f t="shared" ca="1" si="126"/>
        <v>0</v>
      </c>
      <c r="AL680" s="168">
        <f t="shared" ca="1" si="127"/>
        <v>0</v>
      </c>
    </row>
    <row r="681" spans="1:38" ht="27" customHeight="1" x14ac:dyDescent="0.2">
      <c r="A681" s="56">
        <v>666</v>
      </c>
      <c r="B681" s="309" t="str">
        <f t="shared" ca="1" si="121"/>
        <v>A666</v>
      </c>
      <c r="C681" s="309"/>
      <c r="D681" s="57" t="str">
        <f t="shared" ca="1" si="122"/>
        <v/>
      </c>
      <c r="E681" s="59" t="str">
        <f t="shared" ca="1" si="123"/>
        <v/>
      </c>
      <c r="F681" s="215">
        <f ca="1">IF(LEN(B681)&gt;0,'OBRAČUNANA OSNOVNA PLAČA'!L675,"")</f>
        <v>0</v>
      </c>
      <c r="G681" s="60"/>
      <c r="H681" s="60"/>
      <c r="I681" s="60"/>
      <c r="J681" s="60"/>
      <c r="K681" s="60"/>
      <c r="L681" s="229">
        <f t="shared" si="152"/>
        <v>0</v>
      </c>
      <c r="M681" s="230">
        <f t="shared" ca="1" si="160"/>
        <v>0</v>
      </c>
      <c r="N681" s="230">
        <f t="shared" ca="1" si="161"/>
        <v>0</v>
      </c>
      <c r="O681" s="231">
        <f t="shared" ca="1" si="162"/>
        <v>0</v>
      </c>
      <c r="P681" s="232">
        <f t="shared" ca="1" si="163"/>
        <v>0</v>
      </c>
      <c r="Q681" s="233">
        <f t="shared" ca="1" si="153"/>
        <v>0</v>
      </c>
      <c r="R681" s="233">
        <f ca="1">IF(LEN(B681)&gt;0,'11'!R681-'11'!Q681,"")</f>
        <v>0</v>
      </c>
      <c r="S681" s="234"/>
      <c r="T681" s="34"/>
      <c r="U681" s="34"/>
      <c r="V681" s="34"/>
      <c r="W681" s="34"/>
      <c r="X681" s="34"/>
      <c r="Y681" s="34"/>
      <c r="AB681" s="167">
        <f>ROW()</f>
        <v>681</v>
      </c>
      <c r="AC681" s="168">
        <f t="shared" ca="1" si="124"/>
        <v>0</v>
      </c>
      <c r="AD681" s="168">
        <f t="shared" ca="1" si="125"/>
        <v>0</v>
      </c>
      <c r="AE681" s="169" t="str">
        <f t="shared" ca="1" si="154"/>
        <v>-</v>
      </c>
      <c r="AF681" s="168" t="str">
        <f t="shared" ca="1" si="155"/>
        <v>-</v>
      </c>
      <c r="AG681" s="169" t="str">
        <f t="shared" ca="1" si="156"/>
        <v>-</v>
      </c>
      <c r="AH681" s="168" t="str">
        <f t="shared" ca="1" si="157"/>
        <v>-</v>
      </c>
      <c r="AI681" s="168">
        <f t="shared" ca="1" si="158"/>
        <v>0</v>
      </c>
      <c r="AJ681" s="170">
        <f t="shared" ca="1" si="159"/>
        <v>0</v>
      </c>
      <c r="AK681" s="168">
        <f t="shared" ca="1" si="126"/>
        <v>0</v>
      </c>
      <c r="AL681" s="168">
        <f t="shared" ca="1" si="127"/>
        <v>0</v>
      </c>
    </row>
    <row r="682" spans="1:38" ht="27" customHeight="1" x14ac:dyDescent="0.2">
      <c r="A682" s="56">
        <v>667</v>
      </c>
      <c r="B682" s="309" t="str">
        <f t="shared" ca="1" si="121"/>
        <v>A667</v>
      </c>
      <c r="C682" s="309"/>
      <c r="D682" s="57" t="str">
        <f t="shared" ca="1" si="122"/>
        <v/>
      </c>
      <c r="E682" s="59" t="str">
        <f t="shared" ca="1" si="123"/>
        <v/>
      </c>
      <c r="F682" s="215">
        <f ca="1">IF(LEN(B682)&gt;0,'OBRAČUNANA OSNOVNA PLAČA'!L676,"")</f>
        <v>0</v>
      </c>
      <c r="G682" s="60"/>
      <c r="H682" s="60"/>
      <c r="I682" s="60"/>
      <c r="J682" s="60"/>
      <c r="K682" s="60"/>
      <c r="L682" s="229">
        <f t="shared" si="152"/>
        <v>0</v>
      </c>
      <c r="M682" s="230">
        <f t="shared" ca="1" si="160"/>
        <v>0</v>
      </c>
      <c r="N682" s="230">
        <f t="shared" ca="1" si="161"/>
        <v>0</v>
      </c>
      <c r="O682" s="231">
        <f t="shared" ca="1" si="162"/>
        <v>0</v>
      </c>
      <c r="P682" s="232">
        <f t="shared" ca="1" si="163"/>
        <v>0</v>
      </c>
      <c r="Q682" s="233">
        <f t="shared" ca="1" si="153"/>
        <v>0</v>
      </c>
      <c r="R682" s="233">
        <f ca="1">IF(LEN(B682)&gt;0,'11'!R682-'11'!Q682,"")</f>
        <v>0</v>
      </c>
      <c r="S682" s="234"/>
      <c r="T682" s="34"/>
      <c r="U682" s="34"/>
      <c r="V682" s="34"/>
      <c r="W682" s="34"/>
      <c r="X682" s="34"/>
      <c r="Y682" s="34"/>
      <c r="AB682" s="167">
        <f>ROW()</f>
        <v>682</v>
      </c>
      <c r="AC682" s="168">
        <f t="shared" ca="1" si="124"/>
        <v>0</v>
      </c>
      <c r="AD682" s="168">
        <f t="shared" ca="1" si="125"/>
        <v>0</v>
      </c>
      <c r="AE682" s="169" t="str">
        <f t="shared" ca="1" si="154"/>
        <v>-</v>
      </c>
      <c r="AF682" s="168" t="str">
        <f t="shared" ca="1" si="155"/>
        <v>-</v>
      </c>
      <c r="AG682" s="169" t="str">
        <f t="shared" ca="1" si="156"/>
        <v>-</v>
      </c>
      <c r="AH682" s="168" t="str">
        <f t="shared" ca="1" si="157"/>
        <v>-</v>
      </c>
      <c r="AI682" s="168">
        <f t="shared" ca="1" si="158"/>
        <v>0</v>
      </c>
      <c r="AJ682" s="170">
        <f t="shared" ca="1" si="159"/>
        <v>0</v>
      </c>
      <c r="AK682" s="168">
        <f t="shared" ca="1" si="126"/>
        <v>0</v>
      </c>
      <c r="AL682" s="168">
        <f t="shared" ca="1" si="127"/>
        <v>0</v>
      </c>
    </row>
    <row r="683" spans="1:38" ht="27" customHeight="1" x14ac:dyDescent="0.2">
      <c r="A683" s="56">
        <v>668</v>
      </c>
      <c r="B683" s="309" t="str">
        <f t="shared" ca="1" si="121"/>
        <v>A668</v>
      </c>
      <c r="C683" s="309"/>
      <c r="D683" s="57" t="str">
        <f t="shared" ca="1" si="122"/>
        <v/>
      </c>
      <c r="E683" s="59" t="str">
        <f t="shared" ca="1" si="123"/>
        <v/>
      </c>
      <c r="F683" s="215">
        <f ca="1">IF(LEN(B683)&gt;0,'OBRAČUNANA OSNOVNA PLAČA'!L677,"")</f>
        <v>0</v>
      </c>
      <c r="G683" s="60"/>
      <c r="H683" s="60"/>
      <c r="I683" s="60"/>
      <c r="J683" s="60"/>
      <c r="K683" s="60"/>
      <c r="L683" s="229">
        <f t="shared" si="152"/>
        <v>0</v>
      </c>
      <c r="M683" s="230">
        <f t="shared" ca="1" si="160"/>
        <v>0</v>
      </c>
      <c r="N683" s="230">
        <f t="shared" ca="1" si="161"/>
        <v>0</v>
      </c>
      <c r="O683" s="231">
        <f t="shared" ca="1" si="162"/>
        <v>0</v>
      </c>
      <c r="P683" s="232">
        <f t="shared" ca="1" si="163"/>
        <v>0</v>
      </c>
      <c r="Q683" s="233">
        <f t="shared" ca="1" si="153"/>
        <v>0</v>
      </c>
      <c r="R683" s="233">
        <f ca="1">IF(LEN(B683)&gt;0,'11'!R683-'11'!Q683,"")</f>
        <v>0</v>
      </c>
      <c r="S683" s="234"/>
      <c r="T683" s="34"/>
      <c r="U683" s="34"/>
      <c r="V683" s="34"/>
      <c r="W683" s="34"/>
      <c r="X683" s="34"/>
      <c r="Y683" s="34"/>
      <c r="AB683" s="167">
        <f>ROW()</f>
        <v>683</v>
      </c>
      <c r="AC683" s="168">
        <f t="shared" ca="1" si="124"/>
        <v>0</v>
      </c>
      <c r="AD683" s="168">
        <f t="shared" ca="1" si="125"/>
        <v>0</v>
      </c>
      <c r="AE683" s="169" t="str">
        <f t="shared" ca="1" si="154"/>
        <v>-</v>
      </c>
      <c r="AF683" s="168" t="str">
        <f t="shared" ca="1" si="155"/>
        <v>-</v>
      </c>
      <c r="AG683" s="169" t="str">
        <f t="shared" ca="1" si="156"/>
        <v>-</v>
      </c>
      <c r="AH683" s="168" t="str">
        <f t="shared" ca="1" si="157"/>
        <v>-</v>
      </c>
      <c r="AI683" s="168">
        <f t="shared" ca="1" si="158"/>
        <v>0</v>
      </c>
      <c r="AJ683" s="170">
        <f t="shared" ca="1" si="159"/>
        <v>0</v>
      </c>
      <c r="AK683" s="168">
        <f t="shared" ca="1" si="126"/>
        <v>0</v>
      </c>
      <c r="AL683" s="168">
        <f t="shared" ca="1" si="127"/>
        <v>0</v>
      </c>
    </row>
    <row r="684" spans="1:38" ht="27" customHeight="1" x14ac:dyDescent="0.2">
      <c r="A684" s="56">
        <v>669</v>
      </c>
      <c r="B684" s="309" t="str">
        <f t="shared" ca="1" si="121"/>
        <v>A669</v>
      </c>
      <c r="C684" s="309"/>
      <c r="D684" s="57" t="str">
        <f t="shared" ca="1" si="122"/>
        <v/>
      </c>
      <c r="E684" s="59" t="str">
        <f t="shared" ca="1" si="123"/>
        <v/>
      </c>
      <c r="F684" s="215">
        <f ca="1">IF(LEN(B684)&gt;0,'OBRAČUNANA OSNOVNA PLAČA'!L678,"")</f>
        <v>0</v>
      </c>
      <c r="G684" s="60"/>
      <c r="H684" s="60"/>
      <c r="I684" s="60"/>
      <c r="J684" s="60"/>
      <c r="K684" s="60"/>
      <c r="L684" s="229">
        <f t="shared" si="152"/>
        <v>0</v>
      </c>
      <c r="M684" s="230">
        <f t="shared" ca="1" si="160"/>
        <v>0</v>
      </c>
      <c r="N684" s="230">
        <f t="shared" ca="1" si="161"/>
        <v>0</v>
      </c>
      <c r="O684" s="231">
        <f t="shared" ca="1" si="162"/>
        <v>0</v>
      </c>
      <c r="P684" s="232">
        <f t="shared" ca="1" si="163"/>
        <v>0</v>
      </c>
      <c r="Q684" s="233">
        <f t="shared" ca="1" si="153"/>
        <v>0</v>
      </c>
      <c r="R684" s="233">
        <f ca="1">IF(LEN(B684)&gt;0,'11'!R684-'11'!Q684,"")</f>
        <v>0</v>
      </c>
      <c r="S684" s="234"/>
      <c r="T684" s="34"/>
      <c r="U684" s="34"/>
      <c r="V684" s="34"/>
      <c r="W684" s="34"/>
      <c r="X684" s="34"/>
      <c r="Y684" s="34"/>
      <c r="AB684" s="167">
        <f>ROW()</f>
        <v>684</v>
      </c>
      <c r="AC684" s="168">
        <f t="shared" ca="1" si="124"/>
        <v>0</v>
      </c>
      <c r="AD684" s="168">
        <f t="shared" ca="1" si="125"/>
        <v>0</v>
      </c>
      <c r="AE684" s="169" t="str">
        <f t="shared" ca="1" si="154"/>
        <v>-</v>
      </c>
      <c r="AF684" s="168" t="str">
        <f t="shared" ca="1" si="155"/>
        <v>-</v>
      </c>
      <c r="AG684" s="169" t="str">
        <f t="shared" ca="1" si="156"/>
        <v>-</v>
      </c>
      <c r="AH684" s="168" t="str">
        <f t="shared" ca="1" si="157"/>
        <v>-</v>
      </c>
      <c r="AI684" s="168">
        <f t="shared" ca="1" si="158"/>
        <v>0</v>
      </c>
      <c r="AJ684" s="170">
        <f t="shared" ca="1" si="159"/>
        <v>0</v>
      </c>
      <c r="AK684" s="168">
        <f t="shared" ca="1" si="126"/>
        <v>0</v>
      </c>
      <c r="AL684" s="168">
        <f t="shared" ca="1" si="127"/>
        <v>0</v>
      </c>
    </row>
    <row r="685" spans="1:38" ht="27" customHeight="1" x14ac:dyDescent="0.2">
      <c r="A685" s="56">
        <v>670</v>
      </c>
      <c r="B685" s="309" t="str">
        <f t="shared" ca="1" si="121"/>
        <v>A670</v>
      </c>
      <c r="C685" s="309"/>
      <c r="D685" s="57" t="str">
        <f t="shared" ca="1" si="122"/>
        <v/>
      </c>
      <c r="E685" s="59" t="str">
        <f t="shared" ca="1" si="123"/>
        <v/>
      </c>
      <c r="F685" s="215">
        <f ca="1">IF(LEN(B685)&gt;0,'OBRAČUNANA OSNOVNA PLAČA'!L679,"")</f>
        <v>0</v>
      </c>
      <c r="G685" s="60"/>
      <c r="H685" s="60"/>
      <c r="I685" s="60"/>
      <c r="J685" s="60"/>
      <c r="K685" s="60"/>
      <c r="L685" s="229">
        <f t="shared" si="152"/>
        <v>0</v>
      </c>
      <c r="M685" s="230">
        <f t="shared" ca="1" si="160"/>
        <v>0</v>
      </c>
      <c r="N685" s="230">
        <f t="shared" ca="1" si="161"/>
        <v>0</v>
      </c>
      <c r="O685" s="231">
        <f t="shared" ca="1" si="162"/>
        <v>0</v>
      </c>
      <c r="P685" s="232">
        <f t="shared" ca="1" si="163"/>
        <v>0</v>
      </c>
      <c r="Q685" s="233">
        <f t="shared" ca="1" si="153"/>
        <v>0</v>
      </c>
      <c r="R685" s="233">
        <f ca="1">IF(LEN(B685)&gt;0,'11'!R685-'11'!Q685,"")</f>
        <v>0</v>
      </c>
      <c r="S685" s="234"/>
      <c r="T685" s="34"/>
      <c r="U685" s="34"/>
      <c r="V685" s="34"/>
      <c r="W685" s="34"/>
      <c r="X685" s="34"/>
      <c r="Y685" s="34"/>
      <c r="AB685" s="167">
        <f>ROW()</f>
        <v>685</v>
      </c>
      <c r="AC685" s="168">
        <f t="shared" ca="1" si="124"/>
        <v>0</v>
      </c>
      <c r="AD685" s="168">
        <f t="shared" ca="1" si="125"/>
        <v>0</v>
      </c>
      <c r="AE685" s="169" t="str">
        <f t="shared" ca="1" si="154"/>
        <v>-</v>
      </c>
      <c r="AF685" s="168" t="str">
        <f t="shared" ca="1" si="155"/>
        <v>-</v>
      </c>
      <c r="AG685" s="169" t="str">
        <f t="shared" ca="1" si="156"/>
        <v>-</v>
      </c>
      <c r="AH685" s="168" t="str">
        <f t="shared" ca="1" si="157"/>
        <v>-</v>
      </c>
      <c r="AI685" s="168">
        <f t="shared" ca="1" si="158"/>
        <v>0</v>
      </c>
      <c r="AJ685" s="170">
        <f t="shared" ca="1" si="159"/>
        <v>0</v>
      </c>
      <c r="AK685" s="168">
        <f t="shared" ca="1" si="126"/>
        <v>0</v>
      </c>
      <c r="AL685" s="168">
        <f t="shared" ca="1" si="127"/>
        <v>0</v>
      </c>
    </row>
    <row r="686" spans="1:38" ht="27" customHeight="1" x14ac:dyDescent="0.2">
      <c r="A686" s="56">
        <v>671</v>
      </c>
      <c r="B686" s="309" t="str">
        <f t="shared" ca="1" si="121"/>
        <v>A671</v>
      </c>
      <c r="C686" s="309"/>
      <c r="D686" s="57" t="str">
        <f t="shared" ca="1" si="122"/>
        <v/>
      </c>
      <c r="E686" s="59" t="str">
        <f t="shared" ca="1" si="123"/>
        <v/>
      </c>
      <c r="F686" s="215">
        <f ca="1">IF(LEN(B686)&gt;0,'OBRAČUNANA OSNOVNA PLAČA'!L680,"")</f>
        <v>0</v>
      </c>
      <c r="G686" s="60"/>
      <c r="H686" s="60"/>
      <c r="I686" s="60"/>
      <c r="J686" s="60"/>
      <c r="K686" s="60"/>
      <c r="L686" s="229">
        <f t="shared" si="152"/>
        <v>0</v>
      </c>
      <c r="M686" s="230">
        <f t="shared" ca="1" si="160"/>
        <v>0</v>
      </c>
      <c r="N686" s="230">
        <f t="shared" ca="1" si="161"/>
        <v>0</v>
      </c>
      <c r="O686" s="231">
        <f t="shared" ca="1" si="162"/>
        <v>0</v>
      </c>
      <c r="P686" s="232">
        <f t="shared" ca="1" si="163"/>
        <v>0</v>
      </c>
      <c r="Q686" s="233">
        <f t="shared" ca="1" si="153"/>
        <v>0</v>
      </c>
      <c r="R686" s="233">
        <f ca="1">IF(LEN(B686)&gt;0,'11'!R686-'11'!Q686,"")</f>
        <v>0</v>
      </c>
      <c r="S686" s="234"/>
      <c r="T686" s="34"/>
      <c r="U686" s="34"/>
      <c r="V686" s="34"/>
      <c r="W686" s="34"/>
      <c r="X686" s="34"/>
      <c r="Y686" s="34"/>
      <c r="AB686" s="167">
        <f>ROW()</f>
        <v>686</v>
      </c>
      <c r="AC686" s="168">
        <f t="shared" ca="1" si="124"/>
        <v>0</v>
      </c>
      <c r="AD686" s="168">
        <f t="shared" ca="1" si="125"/>
        <v>0</v>
      </c>
      <c r="AE686" s="169" t="str">
        <f t="shared" ca="1" si="154"/>
        <v>-</v>
      </c>
      <c r="AF686" s="168" t="str">
        <f t="shared" ca="1" si="155"/>
        <v>-</v>
      </c>
      <c r="AG686" s="169" t="str">
        <f t="shared" ca="1" si="156"/>
        <v>-</v>
      </c>
      <c r="AH686" s="168" t="str">
        <f t="shared" ca="1" si="157"/>
        <v>-</v>
      </c>
      <c r="AI686" s="168">
        <f t="shared" ca="1" si="158"/>
        <v>0</v>
      </c>
      <c r="AJ686" s="170">
        <f t="shared" ca="1" si="159"/>
        <v>0</v>
      </c>
      <c r="AK686" s="168">
        <f t="shared" ca="1" si="126"/>
        <v>0</v>
      </c>
      <c r="AL686" s="168">
        <f t="shared" ca="1" si="127"/>
        <v>0</v>
      </c>
    </row>
    <row r="687" spans="1:38" ht="27" customHeight="1" x14ac:dyDescent="0.2">
      <c r="A687" s="56">
        <v>672</v>
      </c>
      <c r="B687" s="309" t="str">
        <f t="shared" ca="1" si="121"/>
        <v>A672</v>
      </c>
      <c r="C687" s="309"/>
      <c r="D687" s="57" t="str">
        <f t="shared" ca="1" si="122"/>
        <v/>
      </c>
      <c r="E687" s="59" t="str">
        <f t="shared" ca="1" si="123"/>
        <v/>
      </c>
      <c r="F687" s="215">
        <f ca="1">IF(LEN(B687)&gt;0,'OBRAČUNANA OSNOVNA PLAČA'!L681,"")</f>
        <v>0</v>
      </c>
      <c r="G687" s="60"/>
      <c r="H687" s="60"/>
      <c r="I687" s="60"/>
      <c r="J687" s="60"/>
      <c r="K687" s="60"/>
      <c r="L687" s="229">
        <f t="shared" si="152"/>
        <v>0</v>
      </c>
      <c r="M687" s="230">
        <f t="shared" ca="1" si="160"/>
        <v>0</v>
      </c>
      <c r="N687" s="230">
        <f t="shared" ca="1" si="161"/>
        <v>0</v>
      </c>
      <c r="O687" s="231">
        <f t="shared" ca="1" si="162"/>
        <v>0</v>
      </c>
      <c r="P687" s="232">
        <f t="shared" ca="1" si="163"/>
        <v>0</v>
      </c>
      <c r="Q687" s="233">
        <f t="shared" ca="1" si="153"/>
        <v>0</v>
      </c>
      <c r="R687" s="233">
        <f ca="1">IF(LEN(B687)&gt;0,'11'!R687-'11'!Q687,"")</f>
        <v>0</v>
      </c>
      <c r="S687" s="234"/>
      <c r="T687" s="34"/>
      <c r="U687" s="34"/>
      <c r="V687" s="34"/>
      <c r="W687" s="34"/>
      <c r="X687" s="34"/>
      <c r="Y687" s="34"/>
      <c r="AB687" s="167">
        <f>ROW()</f>
        <v>687</v>
      </c>
      <c r="AC687" s="168">
        <f t="shared" ca="1" si="124"/>
        <v>0</v>
      </c>
      <c r="AD687" s="168">
        <f t="shared" ca="1" si="125"/>
        <v>0</v>
      </c>
      <c r="AE687" s="169" t="str">
        <f t="shared" ca="1" si="154"/>
        <v>-</v>
      </c>
      <c r="AF687" s="168" t="str">
        <f t="shared" ca="1" si="155"/>
        <v>-</v>
      </c>
      <c r="AG687" s="169" t="str">
        <f t="shared" ca="1" si="156"/>
        <v>-</v>
      </c>
      <c r="AH687" s="168" t="str">
        <f t="shared" ca="1" si="157"/>
        <v>-</v>
      </c>
      <c r="AI687" s="168">
        <f t="shared" ca="1" si="158"/>
        <v>0</v>
      </c>
      <c r="AJ687" s="170">
        <f t="shared" ca="1" si="159"/>
        <v>0</v>
      </c>
      <c r="AK687" s="168">
        <f t="shared" ca="1" si="126"/>
        <v>0</v>
      </c>
      <c r="AL687" s="168">
        <f t="shared" ca="1" si="127"/>
        <v>0</v>
      </c>
    </row>
    <row r="688" spans="1:38" ht="27" customHeight="1" x14ac:dyDescent="0.2">
      <c r="A688" s="56">
        <v>673</v>
      </c>
      <c r="B688" s="309" t="str">
        <f t="shared" ca="1" si="121"/>
        <v>A673</v>
      </c>
      <c r="C688" s="309"/>
      <c r="D688" s="57" t="str">
        <f t="shared" ca="1" si="122"/>
        <v/>
      </c>
      <c r="E688" s="59" t="str">
        <f t="shared" ca="1" si="123"/>
        <v/>
      </c>
      <c r="F688" s="215">
        <f ca="1">IF(LEN(B688)&gt;0,'OBRAČUNANA OSNOVNA PLAČA'!L682,"")</f>
        <v>0</v>
      </c>
      <c r="G688" s="60"/>
      <c r="H688" s="60"/>
      <c r="I688" s="60"/>
      <c r="J688" s="60"/>
      <c r="K688" s="60"/>
      <c r="L688" s="229">
        <f t="shared" si="152"/>
        <v>0</v>
      </c>
      <c r="M688" s="230">
        <f t="shared" ca="1" si="160"/>
        <v>0</v>
      </c>
      <c r="N688" s="230">
        <f t="shared" ca="1" si="161"/>
        <v>0</v>
      </c>
      <c r="O688" s="231">
        <f t="shared" ca="1" si="162"/>
        <v>0</v>
      </c>
      <c r="P688" s="232">
        <f t="shared" ca="1" si="163"/>
        <v>0</v>
      </c>
      <c r="Q688" s="233">
        <f t="shared" ca="1" si="153"/>
        <v>0</v>
      </c>
      <c r="R688" s="233">
        <f ca="1">IF(LEN(B688)&gt;0,'11'!R688-'11'!Q688,"")</f>
        <v>0</v>
      </c>
      <c r="S688" s="234"/>
      <c r="T688" s="34"/>
      <c r="U688" s="34"/>
      <c r="V688" s="34"/>
      <c r="W688" s="34"/>
      <c r="X688" s="34"/>
      <c r="Y688" s="34"/>
      <c r="AB688" s="167">
        <f>ROW()</f>
        <v>688</v>
      </c>
      <c r="AC688" s="168">
        <f t="shared" ca="1" si="124"/>
        <v>0</v>
      </c>
      <c r="AD688" s="168">
        <f t="shared" ca="1" si="125"/>
        <v>0</v>
      </c>
      <c r="AE688" s="169" t="str">
        <f t="shared" ca="1" si="154"/>
        <v>-</v>
      </c>
      <c r="AF688" s="168" t="str">
        <f t="shared" ca="1" si="155"/>
        <v>-</v>
      </c>
      <c r="AG688" s="169" t="str">
        <f t="shared" ca="1" si="156"/>
        <v>-</v>
      </c>
      <c r="AH688" s="168" t="str">
        <f t="shared" ca="1" si="157"/>
        <v>-</v>
      </c>
      <c r="AI688" s="168">
        <f t="shared" ca="1" si="158"/>
        <v>0</v>
      </c>
      <c r="AJ688" s="170">
        <f t="shared" ca="1" si="159"/>
        <v>0</v>
      </c>
      <c r="AK688" s="168">
        <f t="shared" ca="1" si="126"/>
        <v>0</v>
      </c>
      <c r="AL688" s="168">
        <f t="shared" ca="1" si="127"/>
        <v>0</v>
      </c>
    </row>
    <row r="689" spans="1:38" ht="27" customHeight="1" x14ac:dyDescent="0.2">
      <c r="A689" s="56">
        <v>674</v>
      </c>
      <c r="B689" s="309" t="str">
        <f t="shared" ca="1" si="121"/>
        <v>A674</v>
      </c>
      <c r="C689" s="309"/>
      <c r="D689" s="57" t="str">
        <f t="shared" ca="1" si="122"/>
        <v/>
      </c>
      <c r="E689" s="59" t="str">
        <f t="shared" ca="1" si="123"/>
        <v/>
      </c>
      <c r="F689" s="215">
        <f ca="1">IF(LEN(B689)&gt;0,'OBRAČUNANA OSNOVNA PLAČA'!L683,"")</f>
        <v>0</v>
      </c>
      <c r="G689" s="60"/>
      <c r="H689" s="60"/>
      <c r="I689" s="60"/>
      <c r="J689" s="60"/>
      <c r="K689" s="60"/>
      <c r="L689" s="229">
        <f t="shared" si="152"/>
        <v>0</v>
      </c>
      <c r="M689" s="230">
        <f t="shared" ca="1" si="160"/>
        <v>0</v>
      </c>
      <c r="N689" s="230">
        <f t="shared" ca="1" si="161"/>
        <v>0</v>
      </c>
      <c r="O689" s="231">
        <f t="shared" ca="1" si="162"/>
        <v>0</v>
      </c>
      <c r="P689" s="232">
        <f t="shared" ca="1" si="163"/>
        <v>0</v>
      </c>
      <c r="Q689" s="233">
        <f t="shared" ca="1" si="153"/>
        <v>0</v>
      </c>
      <c r="R689" s="233">
        <f ca="1">IF(LEN(B689)&gt;0,'11'!R689-'11'!Q689,"")</f>
        <v>0</v>
      </c>
      <c r="S689" s="234"/>
      <c r="T689" s="34"/>
      <c r="U689" s="34"/>
      <c r="V689" s="34"/>
      <c r="W689" s="34"/>
      <c r="X689" s="34"/>
      <c r="Y689" s="34"/>
      <c r="AB689" s="167">
        <f>ROW()</f>
        <v>689</v>
      </c>
      <c r="AC689" s="168">
        <f t="shared" ca="1" si="124"/>
        <v>0</v>
      </c>
      <c r="AD689" s="168">
        <f t="shared" ca="1" si="125"/>
        <v>0</v>
      </c>
      <c r="AE689" s="169" t="str">
        <f t="shared" ca="1" si="154"/>
        <v>-</v>
      </c>
      <c r="AF689" s="168" t="str">
        <f t="shared" ca="1" si="155"/>
        <v>-</v>
      </c>
      <c r="AG689" s="169" t="str">
        <f t="shared" ca="1" si="156"/>
        <v>-</v>
      </c>
      <c r="AH689" s="168" t="str">
        <f t="shared" ca="1" si="157"/>
        <v>-</v>
      </c>
      <c r="AI689" s="168">
        <f t="shared" ca="1" si="158"/>
        <v>0</v>
      </c>
      <c r="AJ689" s="170">
        <f t="shared" ca="1" si="159"/>
        <v>0</v>
      </c>
      <c r="AK689" s="168">
        <f t="shared" ca="1" si="126"/>
        <v>0</v>
      </c>
      <c r="AL689" s="168">
        <f t="shared" ca="1" si="127"/>
        <v>0</v>
      </c>
    </row>
    <row r="690" spans="1:38" ht="27" customHeight="1" x14ac:dyDescent="0.2">
      <c r="A690" s="56">
        <v>675</v>
      </c>
      <c r="B690" s="309" t="str">
        <f t="shared" ca="1" si="121"/>
        <v>A675</v>
      </c>
      <c r="C690" s="309"/>
      <c r="D690" s="57" t="str">
        <f t="shared" ca="1" si="122"/>
        <v/>
      </c>
      <c r="E690" s="59" t="str">
        <f t="shared" ca="1" si="123"/>
        <v/>
      </c>
      <c r="F690" s="215">
        <f ca="1">IF(LEN(B690)&gt;0,'OBRAČUNANA OSNOVNA PLAČA'!L684,"")</f>
        <v>0</v>
      </c>
      <c r="G690" s="60"/>
      <c r="H690" s="60"/>
      <c r="I690" s="60"/>
      <c r="J690" s="60"/>
      <c r="K690" s="60"/>
      <c r="L690" s="229">
        <f t="shared" si="152"/>
        <v>0</v>
      </c>
      <c r="M690" s="230">
        <f t="shared" ca="1" si="160"/>
        <v>0</v>
      </c>
      <c r="N690" s="230">
        <f t="shared" ca="1" si="161"/>
        <v>0</v>
      </c>
      <c r="O690" s="231">
        <f t="shared" ca="1" si="162"/>
        <v>0</v>
      </c>
      <c r="P690" s="232">
        <f t="shared" ca="1" si="163"/>
        <v>0</v>
      </c>
      <c r="Q690" s="233">
        <f t="shared" ca="1" si="153"/>
        <v>0</v>
      </c>
      <c r="R690" s="233">
        <f ca="1">IF(LEN(B690)&gt;0,'11'!R690-'11'!Q690,"")</f>
        <v>0</v>
      </c>
      <c r="S690" s="234"/>
      <c r="T690" s="34"/>
      <c r="U690" s="34"/>
      <c r="V690" s="34"/>
      <c r="W690" s="34"/>
      <c r="X690" s="34"/>
      <c r="Y690" s="34"/>
      <c r="AB690" s="167">
        <f>ROW()</f>
        <v>690</v>
      </c>
      <c r="AC690" s="168">
        <f t="shared" ca="1" si="124"/>
        <v>0</v>
      </c>
      <c r="AD690" s="168">
        <f t="shared" ca="1" si="125"/>
        <v>0</v>
      </c>
      <c r="AE690" s="169" t="str">
        <f t="shared" ca="1" si="154"/>
        <v>-</v>
      </c>
      <c r="AF690" s="168" t="str">
        <f t="shared" ca="1" si="155"/>
        <v>-</v>
      </c>
      <c r="AG690" s="169" t="str">
        <f t="shared" ca="1" si="156"/>
        <v>-</v>
      </c>
      <c r="AH690" s="168" t="str">
        <f t="shared" ca="1" si="157"/>
        <v>-</v>
      </c>
      <c r="AI690" s="168">
        <f t="shared" ca="1" si="158"/>
        <v>0</v>
      </c>
      <c r="AJ690" s="170">
        <f t="shared" ca="1" si="159"/>
        <v>0</v>
      </c>
      <c r="AK690" s="168">
        <f t="shared" ca="1" si="126"/>
        <v>0</v>
      </c>
      <c r="AL690" s="168">
        <f t="shared" ca="1" si="127"/>
        <v>0</v>
      </c>
    </row>
    <row r="691" spans="1:38" ht="27" customHeight="1" x14ac:dyDescent="0.2">
      <c r="A691" s="56">
        <v>676</v>
      </c>
      <c r="B691" s="309" t="str">
        <f t="shared" ca="1" si="121"/>
        <v>A676</v>
      </c>
      <c r="C691" s="309"/>
      <c r="D691" s="57" t="str">
        <f t="shared" ca="1" si="122"/>
        <v/>
      </c>
      <c r="E691" s="59" t="str">
        <f t="shared" ca="1" si="123"/>
        <v/>
      </c>
      <c r="F691" s="215">
        <f ca="1">IF(LEN(B691)&gt;0,'OBRAČUNANA OSNOVNA PLAČA'!L685,"")</f>
        <v>0</v>
      </c>
      <c r="G691" s="60"/>
      <c r="H691" s="60"/>
      <c r="I691" s="60"/>
      <c r="J691" s="60"/>
      <c r="K691" s="60"/>
      <c r="L691" s="229">
        <f t="shared" si="152"/>
        <v>0</v>
      </c>
      <c r="M691" s="230">
        <f t="shared" ca="1" si="160"/>
        <v>0</v>
      </c>
      <c r="N691" s="230">
        <f t="shared" ca="1" si="161"/>
        <v>0</v>
      </c>
      <c r="O691" s="231">
        <f t="shared" ca="1" si="162"/>
        <v>0</v>
      </c>
      <c r="P691" s="232">
        <f t="shared" ca="1" si="163"/>
        <v>0</v>
      </c>
      <c r="Q691" s="233">
        <f t="shared" ca="1" si="153"/>
        <v>0</v>
      </c>
      <c r="R691" s="233">
        <f ca="1">IF(LEN(B691)&gt;0,'11'!R691-'11'!Q691,"")</f>
        <v>0</v>
      </c>
      <c r="S691" s="234"/>
      <c r="T691" s="34"/>
      <c r="U691" s="34"/>
      <c r="V691" s="34"/>
      <c r="W691" s="34"/>
      <c r="X691" s="34"/>
      <c r="Y691" s="34"/>
      <c r="AB691" s="167">
        <f>ROW()</f>
        <v>691</v>
      </c>
      <c r="AC691" s="168">
        <f t="shared" ca="1" si="124"/>
        <v>0</v>
      </c>
      <c r="AD691" s="168">
        <f t="shared" ca="1" si="125"/>
        <v>0</v>
      </c>
      <c r="AE691" s="169" t="str">
        <f t="shared" ca="1" si="154"/>
        <v>-</v>
      </c>
      <c r="AF691" s="168" t="str">
        <f t="shared" ca="1" si="155"/>
        <v>-</v>
      </c>
      <c r="AG691" s="169" t="str">
        <f t="shared" ca="1" si="156"/>
        <v>-</v>
      </c>
      <c r="AH691" s="168" t="str">
        <f t="shared" ca="1" si="157"/>
        <v>-</v>
      </c>
      <c r="AI691" s="168">
        <f t="shared" ca="1" si="158"/>
        <v>0</v>
      </c>
      <c r="AJ691" s="170">
        <f t="shared" ca="1" si="159"/>
        <v>0</v>
      </c>
      <c r="AK691" s="168">
        <f t="shared" ca="1" si="126"/>
        <v>0</v>
      </c>
      <c r="AL691" s="168">
        <f t="shared" ca="1" si="127"/>
        <v>0</v>
      </c>
    </row>
    <row r="692" spans="1:38" ht="27" customHeight="1" x14ac:dyDescent="0.2">
      <c r="A692" s="56">
        <v>677</v>
      </c>
      <c r="B692" s="309" t="str">
        <f t="shared" ca="1" si="121"/>
        <v>A677</v>
      </c>
      <c r="C692" s="309"/>
      <c r="D692" s="57" t="str">
        <f t="shared" ca="1" si="122"/>
        <v/>
      </c>
      <c r="E692" s="59" t="str">
        <f t="shared" ca="1" si="123"/>
        <v/>
      </c>
      <c r="F692" s="215">
        <f ca="1">IF(LEN(B692)&gt;0,'OBRAČUNANA OSNOVNA PLAČA'!L686,"")</f>
        <v>0</v>
      </c>
      <c r="G692" s="60"/>
      <c r="H692" s="60"/>
      <c r="I692" s="60"/>
      <c r="J692" s="60"/>
      <c r="K692" s="60"/>
      <c r="L692" s="229">
        <f t="shared" si="152"/>
        <v>0</v>
      </c>
      <c r="M692" s="230">
        <f t="shared" ca="1" si="160"/>
        <v>0</v>
      </c>
      <c r="N692" s="230">
        <f t="shared" ca="1" si="161"/>
        <v>0</v>
      </c>
      <c r="O692" s="231">
        <f t="shared" ca="1" si="162"/>
        <v>0</v>
      </c>
      <c r="P692" s="232">
        <f t="shared" ca="1" si="163"/>
        <v>0</v>
      </c>
      <c r="Q692" s="233">
        <f t="shared" ca="1" si="153"/>
        <v>0</v>
      </c>
      <c r="R692" s="233">
        <f ca="1">IF(LEN(B692)&gt;0,'11'!R692-'11'!Q692,"")</f>
        <v>0</v>
      </c>
      <c r="S692" s="234"/>
      <c r="T692" s="34"/>
      <c r="U692" s="34"/>
      <c r="V692" s="34"/>
      <c r="W692" s="34"/>
      <c r="X692" s="34"/>
      <c r="Y692" s="34"/>
      <c r="AB692" s="167">
        <f>ROW()</f>
        <v>692</v>
      </c>
      <c r="AC692" s="168">
        <f t="shared" ca="1" si="124"/>
        <v>0</v>
      </c>
      <c r="AD692" s="168">
        <f t="shared" ca="1" si="125"/>
        <v>0</v>
      </c>
      <c r="AE692" s="169" t="str">
        <f t="shared" ca="1" si="154"/>
        <v>-</v>
      </c>
      <c r="AF692" s="168" t="str">
        <f t="shared" ca="1" si="155"/>
        <v>-</v>
      </c>
      <c r="AG692" s="169" t="str">
        <f t="shared" ca="1" si="156"/>
        <v>-</v>
      </c>
      <c r="AH692" s="168" t="str">
        <f t="shared" ca="1" si="157"/>
        <v>-</v>
      </c>
      <c r="AI692" s="168">
        <f t="shared" ca="1" si="158"/>
        <v>0</v>
      </c>
      <c r="AJ692" s="170">
        <f t="shared" ca="1" si="159"/>
        <v>0</v>
      </c>
      <c r="AK692" s="168">
        <f t="shared" ca="1" si="126"/>
        <v>0</v>
      </c>
      <c r="AL692" s="168">
        <f t="shared" ca="1" si="127"/>
        <v>0</v>
      </c>
    </row>
    <row r="693" spans="1:38" ht="27" customHeight="1" x14ac:dyDescent="0.2">
      <c r="A693" s="56">
        <v>678</v>
      </c>
      <c r="B693" s="309" t="str">
        <f t="shared" ca="1" si="121"/>
        <v>A678</v>
      </c>
      <c r="C693" s="309"/>
      <c r="D693" s="57" t="str">
        <f t="shared" ca="1" si="122"/>
        <v/>
      </c>
      <c r="E693" s="59" t="str">
        <f t="shared" ca="1" si="123"/>
        <v/>
      </c>
      <c r="F693" s="215">
        <f ca="1">IF(LEN(B693)&gt;0,'OBRAČUNANA OSNOVNA PLAČA'!L687,"")</f>
        <v>0</v>
      </c>
      <c r="G693" s="60"/>
      <c r="H693" s="60"/>
      <c r="I693" s="60"/>
      <c r="J693" s="60"/>
      <c r="K693" s="60"/>
      <c r="L693" s="229">
        <f t="shared" si="152"/>
        <v>0</v>
      </c>
      <c r="M693" s="230">
        <f t="shared" ca="1" si="160"/>
        <v>0</v>
      </c>
      <c r="N693" s="230">
        <f t="shared" ca="1" si="161"/>
        <v>0</v>
      </c>
      <c r="O693" s="231">
        <f t="shared" ca="1" si="162"/>
        <v>0</v>
      </c>
      <c r="P693" s="232">
        <f t="shared" ca="1" si="163"/>
        <v>0</v>
      </c>
      <c r="Q693" s="233">
        <f t="shared" ca="1" si="153"/>
        <v>0</v>
      </c>
      <c r="R693" s="233">
        <f ca="1">IF(LEN(B693)&gt;0,'11'!R693-'11'!Q693,"")</f>
        <v>0</v>
      </c>
      <c r="S693" s="234"/>
      <c r="T693" s="34"/>
      <c r="U693" s="34"/>
      <c r="V693" s="34"/>
      <c r="W693" s="34"/>
      <c r="X693" s="34"/>
      <c r="Y693" s="34"/>
      <c r="AB693" s="167">
        <f>ROW()</f>
        <v>693</v>
      </c>
      <c r="AC693" s="168">
        <f t="shared" ca="1" si="124"/>
        <v>0</v>
      </c>
      <c r="AD693" s="168">
        <f t="shared" ca="1" si="125"/>
        <v>0</v>
      </c>
      <c r="AE693" s="169" t="str">
        <f t="shared" ca="1" si="154"/>
        <v>-</v>
      </c>
      <c r="AF693" s="168" t="str">
        <f t="shared" ca="1" si="155"/>
        <v>-</v>
      </c>
      <c r="AG693" s="169" t="str">
        <f t="shared" ca="1" si="156"/>
        <v>-</v>
      </c>
      <c r="AH693" s="168" t="str">
        <f t="shared" ca="1" si="157"/>
        <v>-</v>
      </c>
      <c r="AI693" s="168">
        <f t="shared" ca="1" si="158"/>
        <v>0</v>
      </c>
      <c r="AJ693" s="170">
        <f t="shared" ca="1" si="159"/>
        <v>0</v>
      </c>
      <c r="AK693" s="168">
        <f t="shared" ca="1" si="126"/>
        <v>0</v>
      </c>
      <c r="AL693" s="168">
        <f t="shared" ca="1" si="127"/>
        <v>0</v>
      </c>
    </row>
    <row r="694" spans="1:38" ht="27" customHeight="1" x14ac:dyDescent="0.2">
      <c r="A694" s="56">
        <v>679</v>
      </c>
      <c r="B694" s="309" t="str">
        <f t="shared" ca="1" si="121"/>
        <v>A679</v>
      </c>
      <c r="C694" s="309"/>
      <c r="D694" s="57" t="str">
        <f t="shared" ca="1" si="122"/>
        <v/>
      </c>
      <c r="E694" s="59" t="str">
        <f t="shared" ca="1" si="123"/>
        <v/>
      </c>
      <c r="F694" s="215">
        <f ca="1">IF(LEN(B694)&gt;0,'OBRAČUNANA OSNOVNA PLAČA'!L688,"")</f>
        <v>0</v>
      </c>
      <c r="G694" s="60"/>
      <c r="H694" s="60"/>
      <c r="I694" s="60"/>
      <c r="J694" s="60"/>
      <c r="K694" s="60"/>
      <c r="L694" s="229">
        <f t="shared" si="152"/>
        <v>0</v>
      </c>
      <c r="M694" s="230">
        <f t="shared" ca="1" si="160"/>
        <v>0</v>
      </c>
      <c r="N694" s="230">
        <f t="shared" ca="1" si="161"/>
        <v>0</v>
      </c>
      <c r="O694" s="231">
        <f t="shared" ca="1" si="162"/>
        <v>0</v>
      </c>
      <c r="P694" s="232">
        <f t="shared" ca="1" si="163"/>
        <v>0</v>
      </c>
      <c r="Q694" s="233">
        <f t="shared" ca="1" si="153"/>
        <v>0</v>
      </c>
      <c r="R694" s="233">
        <f ca="1">IF(LEN(B694)&gt;0,'11'!R694-'11'!Q694,"")</f>
        <v>0</v>
      </c>
      <c r="S694" s="234"/>
      <c r="T694" s="34"/>
      <c r="U694" s="34"/>
      <c r="V694" s="34"/>
      <c r="W694" s="34"/>
      <c r="X694" s="34"/>
      <c r="Y694" s="34"/>
      <c r="AB694" s="167">
        <f>ROW()</f>
        <v>694</v>
      </c>
      <c r="AC694" s="168">
        <f t="shared" ca="1" si="124"/>
        <v>0</v>
      </c>
      <c r="AD694" s="168">
        <f t="shared" ca="1" si="125"/>
        <v>0</v>
      </c>
      <c r="AE694" s="169" t="str">
        <f t="shared" ca="1" si="154"/>
        <v>-</v>
      </c>
      <c r="AF694" s="168" t="str">
        <f t="shared" ca="1" si="155"/>
        <v>-</v>
      </c>
      <c r="AG694" s="169" t="str">
        <f t="shared" ca="1" si="156"/>
        <v>-</v>
      </c>
      <c r="AH694" s="168" t="str">
        <f t="shared" ca="1" si="157"/>
        <v>-</v>
      </c>
      <c r="AI694" s="168">
        <f t="shared" ca="1" si="158"/>
        <v>0</v>
      </c>
      <c r="AJ694" s="170">
        <f t="shared" ca="1" si="159"/>
        <v>0</v>
      </c>
      <c r="AK694" s="168">
        <f t="shared" ca="1" si="126"/>
        <v>0</v>
      </c>
      <c r="AL694" s="168">
        <f t="shared" ca="1" si="127"/>
        <v>0</v>
      </c>
    </row>
    <row r="695" spans="1:38" ht="27" customHeight="1" x14ac:dyDescent="0.2">
      <c r="A695" s="56">
        <v>680</v>
      </c>
      <c r="B695" s="309" t="str">
        <f t="shared" ca="1" si="121"/>
        <v>A680</v>
      </c>
      <c r="C695" s="309"/>
      <c r="D695" s="57" t="str">
        <f t="shared" ca="1" si="122"/>
        <v/>
      </c>
      <c r="E695" s="59" t="str">
        <f t="shared" ca="1" si="123"/>
        <v/>
      </c>
      <c r="F695" s="215">
        <f ca="1">IF(LEN(B695)&gt;0,'OBRAČUNANA OSNOVNA PLAČA'!L689,"")</f>
        <v>0</v>
      </c>
      <c r="G695" s="60"/>
      <c r="H695" s="60"/>
      <c r="I695" s="60"/>
      <c r="J695" s="60"/>
      <c r="K695" s="60"/>
      <c r="L695" s="229">
        <f t="shared" si="152"/>
        <v>0</v>
      </c>
      <c r="M695" s="230">
        <f t="shared" ca="1" si="160"/>
        <v>0</v>
      </c>
      <c r="N695" s="230">
        <f t="shared" ca="1" si="161"/>
        <v>0</v>
      </c>
      <c r="O695" s="231">
        <f t="shared" ca="1" si="162"/>
        <v>0</v>
      </c>
      <c r="P695" s="232">
        <f t="shared" ca="1" si="163"/>
        <v>0</v>
      </c>
      <c r="Q695" s="233">
        <f t="shared" ca="1" si="153"/>
        <v>0</v>
      </c>
      <c r="R695" s="233">
        <f ca="1">IF(LEN(B695)&gt;0,'11'!R695-'11'!Q695,"")</f>
        <v>0</v>
      </c>
      <c r="S695" s="234"/>
      <c r="T695" s="34"/>
      <c r="U695" s="34"/>
      <c r="V695" s="34"/>
      <c r="W695" s="34"/>
      <c r="X695" s="34"/>
      <c r="Y695" s="34"/>
      <c r="AB695" s="167">
        <f>ROW()</f>
        <v>695</v>
      </c>
      <c r="AC695" s="168">
        <f t="shared" ca="1" si="124"/>
        <v>0</v>
      </c>
      <c r="AD695" s="168">
        <f t="shared" ca="1" si="125"/>
        <v>0</v>
      </c>
      <c r="AE695" s="169" t="str">
        <f t="shared" ca="1" si="154"/>
        <v>-</v>
      </c>
      <c r="AF695" s="168" t="str">
        <f t="shared" ca="1" si="155"/>
        <v>-</v>
      </c>
      <c r="AG695" s="169" t="str">
        <f t="shared" ca="1" si="156"/>
        <v>-</v>
      </c>
      <c r="AH695" s="168" t="str">
        <f t="shared" ca="1" si="157"/>
        <v>-</v>
      </c>
      <c r="AI695" s="168">
        <f t="shared" ca="1" si="158"/>
        <v>0</v>
      </c>
      <c r="AJ695" s="170">
        <f t="shared" ca="1" si="159"/>
        <v>0</v>
      </c>
      <c r="AK695" s="168">
        <f t="shared" ca="1" si="126"/>
        <v>0</v>
      </c>
      <c r="AL695" s="168">
        <f t="shared" ca="1" si="127"/>
        <v>0</v>
      </c>
    </row>
    <row r="696" spans="1:38" ht="27" customHeight="1" x14ac:dyDescent="0.2">
      <c r="A696" s="56">
        <v>681</v>
      </c>
      <c r="B696" s="309" t="str">
        <f t="shared" ca="1" si="121"/>
        <v>A681</v>
      </c>
      <c r="C696" s="309"/>
      <c r="D696" s="57" t="str">
        <f t="shared" ca="1" si="122"/>
        <v/>
      </c>
      <c r="E696" s="59" t="str">
        <f t="shared" ca="1" si="123"/>
        <v/>
      </c>
      <c r="F696" s="215">
        <f ca="1">IF(LEN(B696)&gt;0,'OBRAČUNANA OSNOVNA PLAČA'!L690,"")</f>
        <v>0</v>
      </c>
      <c r="G696" s="60"/>
      <c r="H696" s="60"/>
      <c r="I696" s="60"/>
      <c r="J696" s="60"/>
      <c r="K696" s="60"/>
      <c r="L696" s="229">
        <f t="shared" si="152"/>
        <v>0</v>
      </c>
      <c r="M696" s="230">
        <f t="shared" ca="1" si="160"/>
        <v>0</v>
      </c>
      <c r="N696" s="230">
        <f t="shared" ca="1" si="161"/>
        <v>0</v>
      </c>
      <c r="O696" s="231">
        <f t="shared" ca="1" si="162"/>
        <v>0</v>
      </c>
      <c r="P696" s="232">
        <f t="shared" ca="1" si="163"/>
        <v>0</v>
      </c>
      <c r="Q696" s="233">
        <f t="shared" ca="1" si="153"/>
        <v>0</v>
      </c>
      <c r="R696" s="233">
        <f ca="1">IF(LEN(B696)&gt;0,'11'!R696-'11'!Q696,"")</f>
        <v>0</v>
      </c>
      <c r="S696" s="234"/>
      <c r="T696" s="34"/>
      <c r="U696" s="34"/>
      <c r="V696" s="34"/>
      <c r="W696" s="34"/>
      <c r="X696" s="34"/>
      <c r="Y696" s="34"/>
      <c r="AB696" s="167">
        <f>ROW()</f>
        <v>696</v>
      </c>
      <c r="AC696" s="168">
        <f t="shared" ca="1" si="124"/>
        <v>0</v>
      </c>
      <c r="AD696" s="168">
        <f t="shared" ca="1" si="125"/>
        <v>0</v>
      </c>
      <c r="AE696" s="169" t="str">
        <f t="shared" ca="1" si="154"/>
        <v>-</v>
      </c>
      <c r="AF696" s="168" t="str">
        <f t="shared" ca="1" si="155"/>
        <v>-</v>
      </c>
      <c r="AG696" s="169" t="str">
        <f t="shared" ca="1" si="156"/>
        <v>-</v>
      </c>
      <c r="AH696" s="168" t="str">
        <f t="shared" ca="1" si="157"/>
        <v>-</v>
      </c>
      <c r="AI696" s="168">
        <f t="shared" ca="1" si="158"/>
        <v>0</v>
      </c>
      <c r="AJ696" s="170">
        <f t="shared" ca="1" si="159"/>
        <v>0</v>
      </c>
      <c r="AK696" s="168">
        <f t="shared" ca="1" si="126"/>
        <v>0</v>
      </c>
      <c r="AL696" s="168">
        <f t="shared" ca="1" si="127"/>
        <v>0</v>
      </c>
    </row>
    <row r="697" spans="1:38" ht="27" customHeight="1" x14ac:dyDescent="0.2">
      <c r="A697" s="56">
        <v>682</v>
      </c>
      <c r="B697" s="309" t="str">
        <f t="shared" ca="1" si="121"/>
        <v>A682</v>
      </c>
      <c r="C697" s="309"/>
      <c r="D697" s="57" t="str">
        <f t="shared" ca="1" si="122"/>
        <v/>
      </c>
      <c r="E697" s="59" t="str">
        <f t="shared" ca="1" si="123"/>
        <v/>
      </c>
      <c r="F697" s="215">
        <f ca="1">IF(LEN(B697)&gt;0,'OBRAČUNANA OSNOVNA PLAČA'!L691,"")</f>
        <v>0</v>
      </c>
      <c r="G697" s="60"/>
      <c r="H697" s="60"/>
      <c r="I697" s="60"/>
      <c r="J697" s="60"/>
      <c r="K697" s="60"/>
      <c r="L697" s="229">
        <f t="shared" si="152"/>
        <v>0</v>
      </c>
      <c r="M697" s="230">
        <f t="shared" ca="1" si="160"/>
        <v>0</v>
      </c>
      <c r="N697" s="230">
        <f t="shared" ca="1" si="161"/>
        <v>0</v>
      </c>
      <c r="O697" s="231">
        <f t="shared" ca="1" si="162"/>
        <v>0</v>
      </c>
      <c r="P697" s="232">
        <f t="shared" ca="1" si="163"/>
        <v>0</v>
      </c>
      <c r="Q697" s="233">
        <f t="shared" ca="1" si="153"/>
        <v>0</v>
      </c>
      <c r="R697" s="233">
        <f ca="1">IF(LEN(B697)&gt;0,'11'!R697-'11'!Q697,"")</f>
        <v>0</v>
      </c>
      <c r="S697" s="234"/>
      <c r="T697" s="34"/>
      <c r="U697" s="34"/>
      <c r="V697" s="34"/>
      <c r="W697" s="34"/>
      <c r="X697" s="34"/>
      <c r="Y697" s="34"/>
      <c r="AB697" s="167">
        <f>ROW()</f>
        <v>697</v>
      </c>
      <c r="AC697" s="168">
        <f t="shared" ca="1" si="124"/>
        <v>0</v>
      </c>
      <c r="AD697" s="168">
        <f t="shared" ca="1" si="125"/>
        <v>0</v>
      </c>
      <c r="AE697" s="169" t="str">
        <f t="shared" ca="1" si="154"/>
        <v>-</v>
      </c>
      <c r="AF697" s="168" t="str">
        <f t="shared" ca="1" si="155"/>
        <v>-</v>
      </c>
      <c r="AG697" s="169" t="str">
        <f t="shared" ca="1" si="156"/>
        <v>-</v>
      </c>
      <c r="AH697" s="168" t="str">
        <f t="shared" ca="1" si="157"/>
        <v>-</v>
      </c>
      <c r="AI697" s="168">
        <f t="shared" ca="1" si="158"/>
        <v>0</v>
      </c>
      <c r="AJ697" s="170">
        <f t="shared" ca="1" si="159"/>
        <v>0</v>
      </c>
      <c r="AK697" s="168">
        <f t="shared" ca="1" si="126"/>
        <v>0</v>
      </c>
      <c r="AL697" s="168">
        <f t="shared" ca="1" si="127"/>
        <v>0</v>
      </c>
    </row>
    <row r="698" spans="1:38" ht="27" customHeight="1" x14ac:dyDescent="0.2">
      <c r="A698" s="56">
        <v>683</v>
      </c>
      <c r="B698" s="309" t="str">
        <f t="shared" ca="1" si="121"/>
        <v>A683</v>
      </c>
      <c r="C698" s="309"/>
      <c r="D698" s="57" t="str">
        <f t="shared" ca="1" si="122"/>
        <v/>
      </c>
      <c r="E698" s="59" t="str">
        <f t="shared" ca="1" si="123"/>
        <v/>
      </c>
      <c r="F698" s="215">
        <f ca="1">IF(LEN(B698)&gt;0,'OBRAČUNANA OSNOVNA PLAČA'!L692,"")</f>
        <v>0</v>
      </c>
      <c r="G698" s="60"/>
      <c r="H698" s="60"/>
      <c r="I698" s="60"/>
      <c r="J698" s="60"/>
      <c r="K698" s="60"/>
      <c r="L698" s="229">
        <f t="shared" si="152"/>
        <v>0</v>
      </c>
      <c r="M698" s="230">
        <f t="shared" ca="1" si="160"/>
        <v>0</v>
      </c>
      <c r="N698" s="230">
        <f t="shared" ca="1" si="161"/>
        <v>0</v>
      </c>
      <c r="O698" s="231">
        <f t="shared" ca="1" si="162"/>
        <v>0</v>
      </c>
      <c r="P698" s="232">
        <f t="shared" ca="1" si="163"/>
        <v>0</v>
      </c>
      <c r="Q698" s="233">
        <f t="shared" ca="1" si="153"/>
        <v>0</v>
      </c>
      <c r="R698" s="233">
        <f ca="1">IF(LEN(B698)&gt;0,'11'!R698-'11'!Q698,"")</f>
        <v>0</v>
      </c>
      <c r="S698" s="234"/>
      <c r="T698" s="34"/>
      <c r="U698" s="34"/>
      <c r="V698" s="34"/>
      <c r="W698" s="34"/>
      <c r="X698" s="34"/>
      <c r="Y698" s="34"/>
      <c r="AB698" s="167">
        <f>ROW()</f>
        <v>698</v>
      </c>
      <c r="AC698" s="168">
        <f t="shared" ca="1" si="124"/>
        <v>0</v>
      </c>
      <c r="AD698" s="168">
        <f t="shared" ca="1" si="125"/>
        <v>0</v>
      </c>
      <c r="AE698" s="169" t="str">
        <f t="shared" ca="1" si="154"/>
        <v>-</v>
      </c>
      <c r="AF698" s="168" t="str">
        <f t="shared" ca="1" si="155"/>
        <v>-</v>
      </c>
      <c r="AG698" s="169" t="str">
        <f t="shared" ca="1" si="156"/>
        <v>-</v>
      </c>
      <c r="AH698" s="168" t="str">
        <f t="shared" ca="1" si="157"/>
        <v>-</v>
      </c>
      <c r="AI698" s="168">
        <f t="shared" ca="1" si="158"/>
        <v>0</v>
      </c>
      <c r="AJ698" s="170">
        <f t="shared" ca="1" si="159"/>
        <v>0</v>
      </c>
      <c r="AK698" s="168">
        <f t="shared" ca="1" si="126"/>
        <v>0</v>
      </c>
      <c r="AL698" s="168">
        <f t="shared" ca="1" si="127"/>
        <v>0</v>
      </c>
    </row>
    <row r="699" spans="1:38" ht="27" customHeight="1" x14ac:dyDescent="0.2">
      <c r="A699" s="56">
        <v>684</v>
      </c>
      <c r="B699" s="309" t="str">
        <f t="shared" ca="1" si="121"/>
        <v>A684</v>
      </c>
      <c r="C699" s="309"/>
      <c r="D699" s="57" t="str">
        <f t="shared" ca="1" si="122"/>
        <v/>
      </c>
      <c r="E699" s="59" t="str">
        <f t="shared" ca="1" si="123"/>
        <v/>
      </c>
      <c r="F699" s="215">
        <f ca="1">IF(LEN(B699)&gt;0,'OBRAČUNANA OSNOVNA PLAČA'!L693,"")</f>
        <v>0</v>
      </c>
      <c r="G699" s="60"/>
      <c r="H699" s="60"/>
      <c r="I699" s="60"/>
      <c r="J699" s="60"/>
      <c r="K699" s="60"/>
      <c r="L699" s="229">
        <f t="shared" si="152"/>
        <v>0</v>
      </c>
      <c r="M699" s="230">
        <f t="shared" ca="1" si="160"/>
        <v>0</v>
      </c>
      <c r="N699" s="230">
        <f t="shared" ca="1" si="161"/>
        <v>0</v>
      </c>
      <c r="O699" s="231">
        <f t="shared" ca="1" si="162"/>
        <v>0</v>
      </c>
      <c r="P699" s="232">
        <f t="shared" ca="1" si="163"/>
        <v>0</v>
      </c>
      <c r="Q699" s="233">
        <f t="shared" ca="1" si="153"/>
        <v>0</v>
      </c>
      <c r="R699" s="233">
        <f ca="1">IF(LEN(B699)&gt;0,'11'!R699-'11'!Q699,"")</f>
        <v>0</v>
      </c>
      <c r="S699" s="234"/>
      <c r="T699" s="34"/>
      <c r="U699" s="34"/>
      <c r="V699" s="34"/>
      <c r="W699" s="34"/>
      <c r="X699" s="34"/>
      <c r="Y699" s="34"/>
      <c r="AB699" s="167">
        <f>ROW()</f>
        <v>699</v>
      </c>
      <c r="AC699" s="168">
        <f t="shared" ca="1" si="124"/>
        <v>0</v>
      </c>
      <c r="AD699" s="168">
        <f t="shared" ca="1" si="125"/>
        <v>0</v>
      </c>
      <c r="AE699" s="169" t="str">
        <f t="shared" ca="1" si="154"/>
        <v>-</v>
      </c>
      <c r="AF699" s="168" t="str">
        <f t="shared" ca="1" si="155"/>
        <v>-</v>
      </c>
      <c r="AG699" s="169" t="str">
        <f t="shared" ca="1" si="156"/>
        <v>-</v>
      </c>
      <c r="AH699" s="168" t="str">
        <f t="shared" ca="1" si="157"/>
        <v>-</v>
      </c>
      <c r="AI699" s="168">
        <f t="shared" ca="1" si="158"/>
        <v>0</v>
      </c>
      <c r="AJ699" s="170">
        <f t="shared" ca="1" si="159"/>
        <v>0</v>
      </c>
      <c r="AK699" s="168">
        <f t="shared" ca="1" si="126"/>
        <v>0</v>
      </c>
      <c r="AL699" s="168">
        <f t="shared" ca="1" si="127"/>
        <v>0</v>
      </c>
    </row>
    <row r="700" spans="1:38" ht="27" customHeight="1" x14ac:dyDescent="0.2">
      <c r="A700" s="56">
        <v>685</v>
      </c>
      <c r="B700" s="309" t="str">
        <f t="shared" ca="1" si="121"/>
        <v>A685</v>
      </c>
      <c r="C700" s="309"/>
      <c r="D700" s="57" t="str">
        <f t="shared" ca="1" si="122"/>
        <v/>
      </c>
      <c r="E700" s="59" t="str">
        <f t="shared" ca="1" si="123"/>
        <v/>
      </c>
      <c r="F700" s="215">
        <f ca="1">IF(LEN(B700)&gt;0,'OBRAČUNANA OSNOVNA PLAČA'!L694,"")</f>
        <v>0</v>
      </c>
      <c r="G700" s="60"/>
      <c r="H700" s="60"/>
      <c r="I700" s="60"/>
      <c r="J700" s="60"/>
      <c r="K700" s="60"/>
      <c r="L700" s="229">
        <f t="shared" si="152"/>
        <v>0</v>
      </c>
      <c r="M700" s="230">
        <f t="shared" ca="1" si="160"/>
        <v>0</v>
      </c>
      <c r="N700" s="230">
        <f t="shared" ca="1" si="161"/>
        <v>0</v>
      </c>
      <c r="O700" s="231">
        <f t="shared" ca="1" si="162"/>
        <v>0</v>
      </c>
      <c r="P700" s="232">
        <f t="shared" ca="1" si="163"/>
        <v>0</v>
      </c>
      <c r="Q700" s="233">
        <f t="shared" ca="1" si="153"/>
        <v>0</v>
      </c>
      <c r="R700" s="233">
        <f ca="1">IF(LEN(B700)&gt;0,'11'!R700-'11'!Q700,"")</f>
        <v>0</v>
      </c>
      <c r="S700" s="234"/>
      <c r="T700" s="34"/>
      <c r="U700" s="34"/>
      <c r="V700" s="34"/>
      <c r="W700" s="34"/>
      <c r="X700" s="34"/>
      <c r="Y700" s="34"/>
      <c r="AB700" s="167">
        <f>ROW()</f>
        <v>700</v>
      </c>
      <c r="AC700" s="168">
        <f t="shared" ca="1" si="124"/>
        <v>0</v>
      </c>
      <c r="AD700" s="168">
        <f t="shared" ca="1" si="125"/>
        <v>0</v>
      </c>
      <c r="AE700" s="169" t="str">
        <f t="shared" ca="1" si="154"/>
        <v>-</v>
      </c>
      <c r="AF700" s="168" t="str">
        <f t="shared" ca="1" si="155"/>
        <v>-</v>
      </c>
      <c r="AG700" s="169" t="str">
        <f t="shared" ca="1" si="156"/>
        <v>-</v>
      </c>
      <c r="AH700" s="168" t="str">
        <f t="shared" ca="1" si="157"/>
        <v>-</v>
      </c>
      <c r="AI700" s="168">
        <f t="shared" ca="1" si="158"/>
        <v>0</v>
      </c>
      <c r="AJ700" s="170">
        <f t="shared" ca="1" si="159"/>
        <v>0</v>
      </c>
      <c r="AK700" s="168">
        <f t="shared" ca="1" si="126"/>
        <v>0</v>
      </c>
      <c r="AL700" s="168">
        <f t="shared" ca="1" si="127"/>
        <v>0</v>
      </c>
    </row>
    <row r="701" spans="1:38" ht="27" customHeight="1" x14ac:dyDescent="0.2">
      <c r="A701" s="56">
        <v>686</v>
      </c>
      <c r="B701" s="309" t="str">
        <f t="shared" ca="1" si="121"/>
        <v>A686</v>
      </c>
      <c r="C701" s="309"/>
      <c r="D701" s="57" t="str">
        <f t="shared" ca="1" si="122"/>
        <v/>
      </c>
      <c r="E701" s="59" t="str">
        <f t="shared" ca="1" si="123"/>
        <v/>
      </c>
      <c r="F701" s="215">
        <f ca="1">IF(LEN(B701)&gt;0,'OBRAČUNANA OSNOVNA PLAČA'!L695,"")</f>
        <v>0</v>
      </c>
      <c r="G701" s="60"/>
      <c r="H701" s="60"/>
      <c r="I701" s="60"/>
      <c r="J701" s="60"/>
      <c r="K701" s="60"/>
      <c r="L701" s="229">
        <f t="shared" si="152"/>
        <v>0</v>
      </c>
      <c r="M701" s="230">
        <f t="shared" ca="1" si="160"/>
        <v>0</v>
      </c>
      <c r="N701" s="230">
        <f t="shared" ca="1" si="161"/>
        <v>0</v>
      </c>
      <c r="O701" s="231">
        <f t="shared" ca="1" si="162"/>
        <v>0</v>
      </c>
      <c r="P701" s="232">
        <f t="shared" ca="1" si="163"/>
        <v>0</v>
      </c>
      <c r="Q701" s="233">
        <f t="shared" ca="1" si="153"/>
        <v>0</v>
      </c>
      <c r="R701" s="233">
        <f ca="1">IF(LEN(B701)&gt;0,'11'!R701-'11'!Q701,"")</f>
        <v>0</v>
      </c>
      <c r="S701" s="234"/>
      <c r="T701" s="34"/>
      <c r="U701" s="34"/>
      <c r="V701" s="34"/>
      <c r="W701" s="34"/>
      <c r="X701" s="34"/>
      <c r="Y701" s="34"/>
      <c r="AB701" s="167">
        <f>ROW()</f>
        <v>701</v>
      </c>
      <c r="AC701" s="168">
        <f t="shared" ca="1" si="124"/>
        <v>0</v>
      </c>
      <c r="AD701" s="168">
        <f t="shared" ca="1" si="125"/>
        <v>0</v>
      </c>
      <c r="AE701" s="169" t="str">
        <f t="shared" ca="1" si="154"/>
        <v>-</v>
      </c>
      <c r="AF701" s="168" t="str">
        <f t="shared" ca="1" si="155"/>
        <v>-</v>
      </c>
      <c r="AG701" s="169" t="str">
        <f t="shared" ca="1" si="156"/>
        <v>-</v>
      </c>
      <c r="AH701" s="168" t="str">
        <f t="shared" ca="1" si="157"/>
        <v>-</v>
      </c>
      <c r="AI701" s="168">
        <f t="shared" ca="1" si="158"/>
        <v>0</v>
      </c>
      <c r="AJ701" s="170">
        <f t="shared" ca="1" si="159"/>
        <v>0</v>
      </c>
      <c r="AK701" s="168">
        <f t="shared" ca="1" si="126"/>
        <v>0</v>
      </c>
      <c r="AL701" s="168">
        <f t="shared" ca="1" si="127"/>
        <v>0</v>
      </c>
    </row>
    <row r="702" spans="1:38" ht="27" customHeight="1" x14ac:dyDescent="0.2">
      <c r="A702" s="56">
        <v>687</v>
      </c>
      <c r="B702" s="309" t="str">
        <f t="shared" ca="1" si="121"/>
        <v>A687</v>
      </c>
      <c r="C702" s="309"/>
      <c r="D702" s="57" t="str">
        <f t="shared" ca="1" si="122"/>
        <v/>
      </c>
      <c r="E702" s="59" t="str">
        <f t="shared" ca="1" si="123"/>
        <v/>
      </c>
      <c r="F702" s="215">
        <f ca="1">IF(LEN(B702)&gt;0,'OBRAČUNANA OSNOVNA PLAČA'!L696,"")</f>
        <v>0</v>
      </c>
      <c r="G702" s="60"/>
      <c r="H702" s="60"/>
      <c r="I702" s="60"/>
      <c r="J702" s="60"/>
      <c r="K702" s="60"/>
      <c r="L702" s="229">
        <f t="shared" si="152"/>
        <v>0</v>
      </c>
      <c r="M702" s="230">
        <f t="shared" ca="1" si="160"/>
        <v>0</v>
      </c>
      <c r="N702" s="230">
        <f t="shared" ca="1" si="161"/>
        <v>0</v>
      </c>
      <c r="O702" s="231">
        <f t="shared" ca="1" si="162"/>
        <v>0</v>
      </c>
      <c r="P702" s="232">
        <f t="shared" ca="1" si="163"/>
        <v>0</v>
      </c>
      <c r="Q702" s="233">
        <f t="shared" ca="1" si="153"/>
        <v>0</v>
      </c>
      <c r="R702" s="233">
        <f ca="1">IF(LEN(B702)&gt;0,'11'!R702-'11'!Q702,"")</f>
        <v>0</v>
      </c>
      <c r="S702" s="234"/>
      <c r="T702" s="34"/>
      <c r="U702" s="34"/>
      <c r="V702" s="34"/>
      <c r="W702" s="34"/>
      <c r="X702" s="34"/>
      <c r="Y702" s="34"/>
      <c r="AB702" s="167">
        <f>ROW()</f>
        <v>702</v>
      </c>
      <c r="AC702" s="168">
        <f t="shared" ca="1" si="124"/>
        <v>0</v>
      </c>
      <c r="AD702" s="168">
        <f t="shared" ca="1" si="125"/>
        <v>0</v>
      </c>
      <c r="AE702" s="169" t="str">
        <f t="shared" ca="1" si="154"/>
        <v>-</v>
      </c>
      <c r="AF702" s="168" t="str">
        <f t="shared" ca="1" si="155"/>
        <v>-</v>
      </c>
      <c r="AG702" s="169" t="str">
        <f t="shared" ca="1" si="156"/>
        <v>-</v>
      </c>
      <c r="AH702" s="168" t="str">
        <f t="shared" ca="1" si="157"/>
        <v>-</v>
      </c>
      <c r="AI702" s="168">
        <f t="shared" ca="1" si="158"/>
        <v>0</v>
      </c>
      <c r="AJ702" s="170">
        <f t="shared" ca="1" si="159"/>
        <v>0</v>
      </c>
      <c r="AK702" s="168">
        <f t="shared" ca="1" si="126"/>
        <v>0</v>
      </c>
      <c r="AL702" s="168">
        <f t="shared" ca="1" si="127"/>
        <v>0</v>
      </c>
    </row>
    <row r="703" spans="1:38" ht="27" customHeight="1" x14ac:dyDescent="0.2">
      <c r="A703" s="56">
        <v>688</v>
      </c>
      <c r="B703" s="309" t="str">
        <f t="shared" ca="1" si="121"/>
        <v>A688</v>
      </c>
      <c r="C703" s="309"/>
      <c r="D703" s="57" t="str">
        <f t="shared" ca="1" si="122"/>
        <v/>
      </c>
      <c r="E703" s="59" t="str">
        <f t="shared" ca="1" si="123"/>
        <v/>
      </c>
      <c r="F703" s="215">
        <f ca="1">IF(LEN(B703)&gt;0,'OBRAČUNANA OSNOVNA PLAČA'!L697,"")</f>
        <v>0</v>
      </c>
      <c r="G703" s="60"/>
      <c r="H703" s="60"/>
      <c r="I703" s="60"/>
      <c r="J703" s="60"/>
      <c r="K703" s="60"/>
      <c r="L703" s="229">
        <f t="shared" si="152"/>
        <v>0</v>
      </c>
      <c r="M703" s="230">
        <f t="shared" ca="1" si="160"/>
        <v>0</v>
      </c>
      <c r="N703" s="230">
        <f t="shared" ca="1" si="161"/>
        <v>0</v>
      </c>
      <c r="O703" s="231">
        <f t="shared" ca="1" si="162"/>
        <v>0</v>
      </c>
      <c r="P703" s="232">
        <f t="shared" ca="1" si="163"/>
        <v>0</v>
      </c>
      <c r="Q703" s="233">
        <f t="shared" ca="1" si="153"/>
        <v>0</v>
      </c>
      <c r="R703" s="233">
        <f ca="1">IF(LEN(B703)&gt;0,'11'!R703-'11'!Q703,"")</f>
        <v>0</v>
      </c>
      <c r="S703" s="234"/>
      <c r="T703" s="34"/>
      <c r="U703" s="34"/>
      <c r="V703" s="34"/>
      <c r="W703" s="34"/>
      <c r="X703" s="34"/>
      <c r="Y703" s="34"/>
      <c r="AB703" s="167">
        <f>ROW()</f>
        <v>703</v>
      </c>
      <c r="AC703" s="168">
        <f t="shared" ca="1" si="124"/>
        <v>0</v>
      </c>
      <c r="AD703" s="168">
        <f t="shared" ca="1" si="125"/>
        <v>0</v>
      </c>
      <c r="AE703" s="169" t="str">
        <f t="shared" ca="1" si="154"/>
        <v>-</v>
      </c>
      <c r="AF703" s="168" t="str">
        <f t="shared" ca="1" si="155"/>
        <v>-</v>
      </c>
      <c r="AG703" s="169" t="str">
        <f t="shared" ca="1" si="156"/>
        <v>-</v>
      </c>
      <c r="AH703" s="168" t="str">
        <f t="shared" ca="1" si="157"/>
        <v>-</v>
      </c>
      <c r="AI703" s="168">
        <f t="shared" ca="1" si="158"/>
        <v>0</v>
      </c>
      <c r="AJ703" s="170">
        <f t="shared" ca="1" si="159"/>
        <v>0</v>
      </c>
      <c r="AK703" s="168">
        <f t="shared" ca="1" si="126"/>
        <v>0</v>
      </c>
      <c r="AL703" s="168">
        <f t="shared" ca="1" si="127"/>
        <v>0</v>
      </c>
    </row>
    <row r="704" spans="1:38" ht="27" customHeight="1" x14ac:dyDescent="0.2">
      <c r="A704" s="56">
        <v>689</v>
      </c>
      <c r="B704" s="309" t="str">
        <f t="shared" ca="1" si="121"/>
        <v>A689</v>
      </c>
      <c r="C704" s="309"/>
      <c r="D704" s="57" t="str">
        <f t="shared" ca="1" si="122"/>
        <v/>
      </c>
      <c r="E704" s="59" t="str">
        <f t="shared" ca="1" si="123"/>
        <v/>
      </c>
      <c r="F704" s="215">
        <f ca="1">IF(LEN(B704)&gt;0,'OBRAČUNANA OSNOVNA PLAČA'!L698,"")</f>
        <v>0</v>
      </c>
      <c r="G704" s="60"/>
      <c r="H704" s="60"/>
      <c r="I704" s="60"/>
      <c r="J704" s="60"/>
      <c r="K704" s="60"/>
      <c r="L704" s="229">
        <f t="shared" si="152"/>
        <v>0</v>
      </c>
      <c r="M704" s="230">
        <f t="shared" ca="1" si="160"/>
        <v>0</v>
      </c>
      <c r="N704" s="230">
        <f t="shared" ca="1" si="161"/>
        <v>0</v>
      </c>
      <c r="O704" s="231">
        <f t="shared" ca="1" si="162"/>
        <v>0</v>
      </c>
      <c r="P704" s="232">
        <f t="shared" ca="1" si="163"/>
        <v>0</v>
      </c>
      <c r="Q704" s="233">
        <f t="shared" ca="1" si="153"/>
        <v>0</v>
      </c>
      <c r="R704" s="233">
        <f ca="1">IF(LEN(B704)&gt;0,'11'!R704-'11'!Q704,"")</f>
        <v>0</v>
      </c>
      <c r="S704" s="234"/>
      <c r="T704" s="34"/>
      <c r="U704" s="34"/>
      <c r="V704" s="34"/>
      <c r="W704" s="34"/>
      <c r="X704" s="34"/>
      <c r="Y704" s="34"/>
      <c r="AB704" s="167">
        <f>ROW()</f>
        <v>704</v>
      </c>
      <c r="AC704" s="168">
        <f t="shared" ca="1" si="124"/>
        <v>0</v>
      </c>
      <c r="AD704" s="168">
        <f t="shared" ca="1" si="125"/>
        <v>0</v>
      </c>
      <c r="AE704" s="169" t="str">
        <f t="shared" ca="1" si="154"/>
        <v>-</v>
      </c>
      <c r="AF704" s="168" t="str">
        <f t="shared" ca="1" si="155"/>
        <v>-</v>
      </c>
      <c r="AG704" s="169" t="str">
        <f t="shared" ca="1" si="156"/>
        <v>-</v>
      </c>
      <c r="AH704" s="168" t="str">
        <f t="shared" ca="1" si="157"/>
        <v>-</v>
      </c>
      <c r="AI704" s="168">
        <f t="shared" ca="1" si="158"/>
        <v>0</v>
      </c>
      <c r="AJ704" s="170">
        <f t="shared" ca="1" si="159"/>
        <v>0</v>
      </c>
      <c r="AK704" s="168">
        <f t="shared" ca="1" si="126"/>
        <v>0</v>
      </c>
      <c r="AL704" s="168">
        <f t="shared" ca="1" si="127"/>
        <v>0</v>
      </c>
    </row>
    <row r="705" spans="1:38" ht="27" customHeight="1" x14ac:dyDescent="0.2">
      <c r="A705" s="56">
        <v>690</v>
      </c>
      <c r="B705" s="309" t="str">
        <f t="shared" ca="1" si="121"/>
        <v>A690</v>
      </c>
      <c r="C705" s="309"/>
      <c r="D705" s="57" t="str">
        <f t="shared" ca="1" si="122"/>
        <v/>
      </c>
      <c r="E705" s="59" t="str">
        <f t="shared" ca="1" si="123"/>
        <v/>
      </c>
      <c r="F705" s="215">
        <f ca="1">IF(LEN(B705)&gt;0,'OBRAČUNANA OSNOVNA PLAČA'!L699,"")</f>
        <v>0</v>
      </c>
      <c r="G705" s="60"/>
      <c r="H705" s="60"/>
      <c r="I705" s="60"/>
      <c r="J705" s="60"/>
      <c r="K705" s="60"/>
      <c r="L705" s="229">
        <f t="shared" si="152"/>
        <v>0</v>
      </c>
      <c r="M705" s="230">
        <f t="shared" ca="1" si="160"/>
        <v>0</v>
      </c>
      <c r="N705" s="230">
        <f t="shared" ca="1" si="161"/>
        <v>0</v>
      </c>
      <c r="O705" s="231">
        <f t="shared" ca="1" si="162"/>
        <v>0</v>
      </c>
      <c r="P705" s="232">
        <f t="shared" ca="1" si="163"/>
        <v>0</v>
      </c>
      <c r="Q705" s="233">
        <f t="shared" ca="1" si="153"/>
        <v>0</v>
      </c>
      <c r="R705" s="233">
        <f ca="1">IF(LEN(B705)&gt;0,'11'!R705-'11'!Q705,"")</f>
        <v>0</v>
      </c>
      <c r="S705" s="234"/>
      <c r="T705" s="34"/>
      <c r="U705" s="34"/>
      <c r="V705" s="34"/>
      <c r="W705" s="34"/>
      <c r="X705" s="34"/>
      <c r="Y705" s="34"/>
      <c r="AB705" s="167">
        <f>ROW()</f>
        <v>705</v>
      </c>
      <c r="AC705" s="168">
        <f t="shared" ca="1" si="124"/>
        <v>0</v>
      </c>
      <c r="AD705" s="168">
        <f t="shared" ca="1" si="125"/>
        <v>0</v>
      </c>
      <c r="AE705" s="169" t="str">
        <f t="shared" ca="1" si="154"/>
        <v>-</v>
      </c>
      <c r="AF705" s="168" t="str">
        <f t="shared" ca="1" si="155"/>
        <v>-</v>
      </c>
      <c r="AG705" s="169" t="str">
        <f t="shared" ca="1" si="156"/>
        <v>-</v>
      </c>
      <c r="AH705" s="168" t="str">
        <f t="shared" ca="1" si="157"/>
        <v>-</v>
      </c>
      <c r="AI705" s="168">
        <f t="shared" ca="1" si="158"/>
        <v>0</v>
      </c>
      <c r="AJ705" s="170">
        <f t="shared" ca="1" si="159"/>
        <v>0</v>
      </c>
      <c r="AK705" s="168">
        <f t="shared" ca="1" si="126"/>
        <v>0</v>
      </c>
      <c r="AL705" s="168">
        <f t="shared" ca="1" si="127"/>
        <v>0</v>
      </c>
    </row>
    <row r="706" spans="1:38" ht="27" customHeight="1" x14ac:dyDescent="0.2">
      <c r="A706" s="56">
        <v>691</v>
      </c>
      <c r="B706" s="309" t="str">
        <f t="shared" ca="1" si="121"/>
        <v>A691</v>
      </c>
      <c r="C706" s="309"/>
      <c r="D706" s="57" t="str">
        <f t="shared" ca="1" si="122"/>
        <v/>
      </c>
      <c r="E706" s="59" t="str">
        <f t="shared" ca="1" si="123"/>
        <v/>
      </c>
      <c r="F706" s="215">
        <f ca="1">IF(LEN(B706)&gt;0,'OBRAČUNANA OSNOVNA PLAČA'!L700,"")</f>
        <v>0</v>
      </c>
      <c r="G706" s="60"/>
      <c r="H706" s="60"/>
      <c r="I706" s="60"/>
      <c r="J706" s="60"/>
      <c r="K706" s="60"/>
      <c r="L706" s="229">
        <f t="shared" si="152"/>
        <v>0</v>
      </c>
      <c r="M706" s="230">
        <f t="shared" ca="1" si="160"/>
        <v>0</v>
      </c>
      <c r="N706" s="230">
        <f t="shared" ca="1" si="161"/>
        <v>0</v>
      </c>
      <c r="O706" s="231">
        <f t="shared" ca="1" si="162"/>
        <v>0</v>
      </c>
      <c r="P706" s="232">
        <f t="shared" ca="1" si="163"/>
        <v>0</v>
      </c>
      <c r="Q706" s="233">
        <f t="shared" ca="1" si="153"/>
        <v>0</v>
      </c>
      <c r="R706" s="233">
        <f ca="1">IF(LEN(B706)&gt;0,'11'!R706-'11'!Q706,"")</f>
        <v>0</v>
      </c>
      <c r="S706" s="234"/>
      <c r="T706" s="34"/>
      <c r="U706" s="34"/>
      <c r="V706" s="34"/>
      <c r="W706" s="34"/>
      <c r="X706" s="34"/>
      <c r="Y706" s="34"/>
      <c r="AB706" s="167">
        <f>ROW()</f>
        <v>706</v>
      </c>
      <c r="AC706" s="168">
        <f t="shared" ca="1" si="124"/>
        <v>0</v>
      </c>
      <c r="AD706" s="168">
        <f t="shared" ca="1" si="125"/>
        <v>0</v>
      </c>
      <c r="AE706" s="169" t="str">
        <f t="shared" ca="1" si="154"/>
        <v>-</v>
      </c>
      <c r="AF706" s="168" t="str">
        <f t="shared" ca="1" si="155"/>
        <v>-</v>
      </c>
      <c r="AG706" s="169" t="str">
        <f t="shared" ca="1" si="156"/>
        <v>-</v>
      </c>
      <c r="AH706" s="168" t="str">
        <f t="shared" ca="1" si="157"/>
        <v>-</v>
      </c>
      <c r="AI706" s="168">
        <f t="shared" ca="1" si="158"/>
        <v>0</v>
      </c>
      <c r="AJ706" s="170">
        <f t="shared" ca="1" si="159"/>
        <v>0</v>
      </c>
      <c r="AK706" s="168">
        <f t="shared" ca="1" si="126"/>
        <v>0</v>
      </c>
      <c r="AL706" s="168">
        <f t="shared" ca="1" si="127"/>
        <v>0</v>
      </c>
    </row>
    <row r="707" spans="1:38" ht="27" customHeight="1" x14ac:dyDescent="0.2">
      <c r="A707" s="56">
        <v>692</v>
      </c>
      <c r="B707" s="309" t="str">
        <f t="shared" ca="1" si="121"/>
        <v>A692</v>
      </c>
      <c r="C707" s="309"/>
      <c r="D707" s="57" t="str">
        <f t="shared" ca="1" si="122"/>
        <v/>
      </c>
      <c r="E707" s="59" t="str">
        <f t="shared" ca="1" si="123"/>
        <v/>
      </c>
      <c r="F707" s="215">
        <f ca="1">IF(LEN(B707)&gt;0,'OBRAČUNANA OSNOVNA PLAČA'!L701,"")</f>
        <v>0</v>
      </c>
      <c r="G707" s="60"/>
      <c r="H707" s="60"/>
      <c r="I707" s="60"/>
      <c r="J707" s="60"/>
      <c r="K707" s="60"/>
      <c r="L707" s="229">
        <f t="shared" si="152"/>
        <v>0</v>
      </c>
      <c r="M707" s="230">
        <f t="shared" ca="1" si="160"/>
        <v>0</v>
      </c>
      <c r="N707" s="230">
        <f t="shared" ca="1" si="161"/>
        <v>0</v>
      </c>
      <c r="O707" s="231">
        <f t="shared" ca="1" si="162"/>
        <v>0</v>
      </c>
      <c r="P707" s="232">
        <f t="shared" ca="1" si="163"/>
        <v>0</v>
      </c>
      <c r="Q707" s="233">
        <f t="shared" ca="1" si="153"/>
        <v>0</v>
      </c>
      <c r="R707" s="233">
        <f ca="1">IF(LEN(B707)&gt;0,'11'!R707-'11'!Q707,"")</f>
        <v>0</v>
      </c>
      <c r="S707" s="234"/>
      <c r="T707" s="34"/>
      <c r="U707" s="34"/>
      <c r="V707" s="34"/>
      <c r="W707" s="34"/>
      <c r="X707" s="34"/>
      <c r="Y707" s="34"/>
      <c r="AB707" s="167">
        <f>ROW()</f>
        <v>707</v>
      </c>
      <c r="AC707" s="168">
        <f t="shared" ca="1" si="124"/>
        <v>0</v>
      </c>
      <c r="AD707" s="168">
        <f t="shared" ca="1" si="125"/>
        <v>0</v>
      </c>
      <c r="AE707" s="169" t="str">
        <f t="shared" ca="1" si="154"/>
        <v>-</v>
      </c>
      <c r="AF707" s="168" t="str">
        <f t="shared" ca="1" si="155"/>
        <v>-</v>
      </c>
      <c r="AG707" s="169" t="str">
        <f t="shared" ca="1" si="156"/>
        <v>-</v>
      </c>
      <c r="AH707" s="168" t="str">
        <f t="shared" ca="1" si="157"/>
        <v>-</v>
      </c>
      <c r="AI707" s="168">
        <f t="shared" ca="1" si="158"/>
        <v>0</v>
      </c>
      <c r="AJ707" s="170">
        <f t="shared" ca="1" si="159"/>
        <v>0</v>
      </c>
      <c r="AK707" s="168">
        <f t="shared" ca="1" si="126"/>
        <v>0</v>
      </c>
      <c r="AL707" s="168">
        <f t="shared" ca="1" si="127"/>
        <v>0</v>
      </c>
    </row>
    <row r="708" spans="1:38" ht="27" customHeight="1" x14ac:dyDescent="0.2">
      <c r="A708" s="56">
        <v>693</v>
      </c>
      <c r="B708" s="309" t="str">
        <f t="shared" ca="1" si="121"/>
        <v>A693</v>
      </c>
      <c r="C708" s="309"/>
      <c r="D708" s="57" t="str">
        <f t="shared" ca="1" si="122"/>
        <v/>
      </c>
      <c r="E708" s="59" t="str">
        <f t="shared" ca="1" si="123"/>
        <v/>
      </c>
      <c r="F708" s="215">
        <f ca="1">IF(LEN(B708)&gt;0,'OBRAČUNANA OSNOVNA PLAČA'!L702,"")</f>
        <v>0</v>
      </c>
      <c r="G708" s="60"/>
      <c r="H708" s="60"/>
      <c r="I708" s="60"/>
      <c r="J708" s="60"/>
      <c r="K708" s="60"/>
      <c r="L708" s="229">
        <f t="shared" si="152"/>
        <v>0</v>
      </c>
      <c r="M708" s="230">
        <f t="shared" ca="1" si="160"/>
        <v>0</v>
      </c>
      <c r="N708" s="230">
        <f t="shared" ca="1" si="161"/>
        <v>0</v>
      </c>
      <c r="O708" s="231">
        <f t="shared" ca="1" si="162"/>
        <v>0</v>
      </c>
      <c r="P708" s="232">
        <f t="shared" ca="1" si="163"/>
        <v>0</v>
      </c>
      <c r="Q708" s="233">
        <f t="shared" ca="1" si="153"/>
        <v>0</v>
      </c>
      <c r="R708" s="233">
        <f ca="1">IF(LEN(B708)&gt;0,'11'!R708-'11'!Q708,"")</f>
        <v>0</v>
      </c>
      <c r="S708" s="234"/>
      <c r="T708" s="34"/>
      <c r="U708" s="34"/>
      <c r="V708" s="34"/>
      <c r="W708" s="34"/>
      <c r="X708" s="34"/>
      <c r="Y708" s="34"/>
      <c r="AB708" s="167">
        <f>ROW()</f>
        <v>708</v>
      </c>
      <c r="AC708" s="168">
        <f t="shared" ca="1" si="124"/>
        <v>0</v>
      </c>
      <c r="AD708" s="168">
        <f t="shared" ca="1" si="125"/>
        <v>0</v>
      </c>
      <c r="AE708" s="169" t="str">
        <f t="shared" ca="1" si="154"/>
        <v>-</v>
      </c>
      <c r="AF708" s="168" t="str">
        <f t="shared" ca="1" si="155"/>
        <v>-</v>
      </c>
      <c r="AG708" s="169" t="str">
        <f t="shared" ca="1" si="156"/>
        <v>-</v>
      </c>
      <c r="AH708" s="168" t="str">
        <f t="shared" ca="1" si="157"/>
        <v>-</v>
      </c>
      <c r="AI708" s="168">
        <f t="shared" ca="1" si="158"/>
        <v>0</v>
      </c>
      <c r="AJ708" s="170">
        <f t="shared" ca="1" si="159"/>
        <v>0</v>
      </c>
      <c r="AK708" s="168">
        <f t="shared" ca="1" si="126"/>
        <v>0</v>
      </c>
      <c r="AL708" s="168">
        <f t="shared" ca="1" si="127"/>
        <v>0</v>
      </c>
    </row>
    <row r="709" spans="1:38" ht="27" customHeight="1" x14ac:dyDescent="0.2">
      <c r="A709" s="56">
        <v>694</v>
      </c>
      <c r="B709" s="309" t="str">
        <f t="shared" ca="1" si="121"/>
        <v>A694</v>
      </c>
      <c r="C709" s="309"/>
      <c r="D709" s="57" t="str">
        <f t="shared" ca="1" si="122"/>
        <v/>
      </c>
      <c r="E709" s="59" t="str">
        <f t="shared" ca="1" si="123"/>
        <v/>
      </c>
      <c r="F709" s="215">
        <f ca="1">IF(LEN(B709)&gt;0,'OBRAČUNANA OSNOVNA PLAČA'!L703,"")</f>
        <v>0</v>
      </c>
      <c r="G709" s="60"/>
      <c r="H709" s="60"/>
      <c r="I709" s="60"/>
      <c r="J709" s="60"/>
      <c r="K709" s="60"/>
      <c r="L709" s="229">
        <f t="shared" si="152"/>
        <v>0</v>
      </c>
      <c r="M709" s="230">
        <f t="shared" ca="1" si="160"/>
        <v>0</v>
      </c>
      <c r="N709" s="230">
        <f t="shared" ca="1" si="161"/>
        <v>0</v>
      </c>
      <c r="O709" s="231">
        <f t="shared" ca="1" si="162"/>
        <v>0</v>
      </c>
      <c r="P709" s="232">
        <f t="shared" ca="1" si="163"/>
        <v>0</v>
      </c>
      <c r="Q709" s="233">
        <f t="shared" ca="1" si="153"/>
        <v>0</v>
      </c>
      <c r="R709" s="233">
        <f ca="1">IF(LEN(B709)&gt;0,'11'!R709-'11'!Q709,"")</f>
        <v>0</v>
      </c>
      <c r="S709" s="234"/>
      <c r="T709" s="34"/>
      <c r="U709" s="34"/>
      <c r="V709" s="34"/>
      <c r="W709" s="34"/>
      <c r="X709" s="34"/>
      <c r="Y709" s="34"/>
      <c r="AB709" s="167">
        <f>ROW()</f>
        <v>709</v>
      </c>
      <c r="AC709" s="168">
        <f t="shared" ca="1" si="124"/>
        <v>0</v>
      </c>
      <c r="AD709" s="168">
        <f t="shared" ca="1" si="125"/>
        <v>0</v>
      </c>
      <c r="AE709" s="169" t="str">
        <f t="shared" ca="1" si="154"/>
        <v>-</v>
      </c>
      <c r="AF709" s="168" t="str">
        <f t="shared" ca="1" si="155"/>
        <v>-</v>
      </c>
      <c r="AG709" s="169" t="str">
        <f t="shared" ca="1" si="156"/>
        <v>-</v>
      </c>
      <c r="AH709" s="168" t="str">
        <f t="shared" ca="1" si="157"/>
        <v>-</v>
      </c>
      <c r="AI709" s="168">
        <f t="shared" ca="1" si="158"/>
        <v>0</v>
      </c>
      <c r="AJ709" s="170">
        <f t="shared" ca="1" si="159"/>
        <v>0</v>
      </c>
      <c r="AK709" s="168">
        <f t="shared" ca="1" si="126"/>
        <v>0</v>
      </c>
      <c r="AL709" s="168">
        <f t="shared" ca="1" si="127"/>
        <v>0</v>
      </c>
    </row>
    <row r="710" spans="1:38" ht="27" customHeight="1" x14ac:dyDescent="0.2">
      <c r="A710" s="56">
        <v>695</v>
      </c>
      <c r="B710" s="309" t="str">
        <f t="shared" ca="1" si="121"/>
        <v>A695</v>
      </c>
      <c r="C710" s="309"/>
      <c r="D710" s="57" t="str">
        <f t="shared" ca="1" si="122"/>
        <v/>
      </c>
      <c r="E710" s="59" t="str">
        <f t="shared" ca="1" si="123"/>
        <v/>
      </c>
      <c r="F710" s="215">
        <f ca="1">IF(LEN(B710)&gt;0,'OBRAČUNANA OSNOVNA PLAČA'!L704,"")</f>
        <v>0</v>
      </c>
      <c r="G710" s="60"/>
      <c r="H710" s="60"/>
      <c r="I710" s="60"/>
      <c r="J710" s="60"/>
      <c r="K710" s="60"/>
      <c r="L710" s="229">
        <f t="shared" si="152"/>
        <v>0</v>
      </c>
      <c r="M710" s="230">
        <f t="shared" ca="1" si="160"/>
        <v>0</v>
      </c>
      <c r="N710" s="230">
        <f t="shared" ca="1" si="161"/>
        <v>0</v>
      </c>
      <c r="O710" s="231">
        <f t="shared" ca="1" si="162"/>
        <v>0</v>
      </c>
      <c r="P710" s="232">
        <f t="shared" ca="1" si="163"/>
        <v>0</v>
      </c>
      <c r="Q710" s="233">
        <f t="shared" ca="1" si="153"/>
        <v>0</v>
      </c>
      <c r="R710" s="233">
        <f ca="1">IF(LEN(B710)&gt;0,'11'!R710-'11'!Q710,"")</f>
        <v>0</v>
      </c>
      <c r="S710" s="234"/>
      <c r="T710" s="34"/>
      <c r="U710" s="34"/>
      <c r="V710" s="34"/>
      <c r="W710" s="34"/>
      <c r="X710" s="34"/>
      <c r="Y710" s="34"/>
      <c r="AB710" s="167">
        <f>ROW()</f>
        <v>710</v>
      </c>
      <c r="AC710" s="168">
        <f t="shared" ca="1" si="124"/>
        <v>0</v>
      </c>
      <c r="AD710" s="168">
        <f t="shared" ca="1" si="125"/>
        <v>0</v>
      </c>
      <c r="AE710" s="169" t="str">
        <f t="shared" ca="1" si="154"/>
        <v>-</v>
      </c>
      <c r="AF710" s="168" t="str">
        <f t="shared" ca="1" si="155"/>
        <v>-</v>
      </c>
      <c r="AG710" s="169" t="str">
        <f t="shared" ca="1" si="156"/>
        <v>-</v>
      </c>
      <c r="AH710" s="168" t="str">
        <f t="shared" ca="1" si="157"/>
        <v>-</v>
      </c>
      <c r="AI710" s="168">
        <f t="shared" ca="1" si="158"/>
        <v>0</v>
      </c>
      <c r="AJ710" s="170">
        <f t="shared" ca="1" si="159"/>
        <v>0</v>
      </c>
      <c r="AK710" s="168">
        <f t="shared" ca="1" si="126"/>
        <v>0</v>
      </c>
      <c r="AL710" s="168">
        <f t="shared" ca="1" si="127"/>
        <v>0</v>
      </c>
    </row>
    <row r="711" spans="1:38" ht="27" customHeight="1" x14ac:dyDescent="0.2">
      <c r="A711" s="56">
        <v>696</v>
      </c>
      <c r="B711" s="309" t="str">
        <f t="shared" ca="1" si="121"/>
        <v>A696</v>
      </c>
      <c r="C711" s="309"/>
      <c r="D711" s="57" t="str">
        <f t="shared" ca="1" si="122"/>
        <v/>
      </c>
      <c r="E711" s="59" t="str">
        <f t="shared" ca="1" si="123"/>
        <v/>
      </c>
      <c r="F711" s="215">
        <f ca="1">IF(LEN(B711)&gt;0,'OBRAČUNANA OSNOVNA PLAČA'!L705,"")</f>
        <v>0</v>
      </c>
      <c r="G711" s="60"/>
      <c r="H711" s="60"/>
      <c r="I711" s="60"/>
      <c r="J711" s="60"/>
      <c r="K711" s="60"/>
      <c r="L711" s="229">
        <f t="shared" si="152"/>
        <v>0</v>
      </c>
      <c r="M711" s="230">
        <f t="shared" ca="1" si="160"/>
        <v>0</v>
      </c>
      <c r="N711" s="230">
        <f t="shared" ca="1" si="161"/>
        <v>0</v>
      </c>
      <c r="O711" s="231">
        <f t="shared" ca="1" si="162"/>
        <v>0</v>
      </c>
      <c r="P711" s="232">
        <f t="shared" ca="1" si="163"/>
        <v>0</v>
      </c>
      <c r="Q711" s="233">
        <f t="shared" ca="1" si="153"/>
        <v>0</v>
      </c>
      <c r="R711" s="233">
        <f ca="1">IF(LEN(B711)&gt;0,'11'!R711-'11'!Q711,"")</f>
        <v>0</v>
      </c>
      <c r="S711" s="234"/>
      <c r="T711" s="34"/>
      <c r="U711" s="34"/>
      <c r="V711" s="34"/>
      <c r="W711" s="34"/>
      <c r="X711" s="34"/>
      <c r="Y711" s="34"/>
      <c r="AB711" s="167">
        <f>ROW()</f>
        <v>711</v>
      </c>
      <c r="AC711" s="168">
        <f t="shared" ca="1" si="124"/>
        <v>0</v>
      </c>
      <c r="AD711" s="168">
        <f t="shared" ca="1" si="125"/>
        <v>0</v>
      </c>
      <c r="AE711" s="169" t="str">
        <f t="shared" ca="1" si="154"/>
        <v>-</v>
      </c>
      <c r="AF711" s="168" t="str">
        <f t="shared" ca="1" si="155"/>
        <v>-</v>
      </c>
      <c r="AG711" s="169" t="str">
        <f t="shared" ca="1" si="156"/>
        <v>-</v>
      </c>
      <c r="AH711" s="168" t="str">
        <f t="shared" ca="1" si="157"/>
        <v>-</v>
      </c>
      <c r="AI711" s="168">
        <f t="shared" ca="1" si="158"/>
        <v>0</v>
      </c>
      <c r="AJ711" s="170">
        <f t="shared" ca="1" si="159"/>
        <v>0</v>
      </c>
      <c r="AK711" s="168">
        <f t="shared" ca="1" si="126"/>
        <v>0</v>
      </c>
      <c r="AL711" s="168">
        <f t="shared" ca="1" si="127"/>
        <v>0</v>
      </c>
    </row>
    <row r="712" spans="1:38" ht="27" customHeight="1" x14ac:dyDescent="0.2">
      <c r="A712" s="56">
        <v>697</v>
      </c>
      <c r="B712" s="309" t="str">
        <f t="shared" ca="1" si="121"/>
        <v>A697</v>
      </c>
      <c r="C712" s="309"/>
      <c r="D712" s="57" t="str">
        <f t="shared" ca="1" si="122"/>
        <v/>
      </c>
      <c r="E712" s="59" t="str">
        <f t="shared" ca="1" si="123"/>
        <v/>
      </c>
      <c r="F712" s="215">
        <f ca="1">IF(LEN(B712)&gt;0,'OBRAČUNANA OSNOVNA PLAČA'!L706,"")</f>
        <v>0</v>
      </c>
      <c r="G712" s="60"/>
      <c r="H712" s="60"/>
      <c r="I712" s="60"/>
      <c r="J712" s="60"/>
      <c r="K712" s="60"/>
      <c r="L712" s="229">
        <f t="shared" si="152"/>
        <v>0</v>
      </c>
      <c r="M712" s="230">
        <f t="shared" ca="1" si="160"/>
        <v>0</v>
      </c>
      <c r="N712" s="230">
        <f t="shared" ca="1" si="161"/>
        <v>0</v>
      </c>
      <c r="O712" s="231">
        <f t="shared" ca="1" si="162"/>
        <v>0</v>
      </c>
      <c r="P712" s="232">
        <f t="shared" ca="1" si="163"/>
        <v>0</v>
      </c>
      <c r="Q712" s="233">
        <f t="shared" ca="1" si="153"/>
        <v>0</v>
      </c>
      <c r="R712" s="233">
        <f ca="1">IF(LEN(B712)&gt;0,'11'!R712-'11'!Q712,"")</f>
        <v>0</v>
      </c>
      <c r="S712" s="234"/>
      <c r="T712" s="34"/>
      <c r="U712" s="34"/>
      <c r="V712" s="34"/>
      <c r="W712" s="34"/>
      <c r="X712" s="34"/>
      <c r="Y712" s="34"/>
      <c r="AB712" s="167">
        <f>ROW()</f>
        <v>712</v>
      </c>
      <c r="AC712" s="168">
        <f t="shared" ca="1" si="124"/>
        <v>0</v>
      </c>
      <c r="AD712" s="168">
        <f t="shared" ca="1" si="125"/>
        <v>0</v>
      </c>
      <c r="AE712" s="169" t="str">
        <f t="shared" ca="1" si="154"/>
        <v>-</v>
      </c>
      <c r="AF712" s="168" t="str">
        <f t="shared" ca="1" si="155"/>
        <v>-</v>
      </c>
      <c r="AG712" s="169" t="str">
        <f t="shared" ca="1" si="156"/>
        <v>-</v>
      </c>
      <c r="AH712" s="168" t="str">
        <f t="shared" ca="1" si="157"/>
        <v>-</v>
      </c>
      <c r="AI712" s="168">
        <f t="shared" ca="1" si="158"/>
        <v>0</v>
      </c>
      <c r="AJ712" s="170">
        <f t="shared" ca="1" si="159"/>
        <v>0</v>
      </c>
      <c r="AK712" s="168">
        <f t="shared" ca="1" si="126"/>
        <v>0</v>
      </c>
      <c r="AL712" s="168">
        <f t="shared" ca="1" si="127"/>
        <v>0</v>
      </c>
    </row>
    <row r="713" spans="1:38" ht="27" customHeight="1" x14ac:dyDescent="0.2">
      <c r="A713" s="56">
        <v>698</v>
      </c>
      <c r="B713" s="309" t="str">
        <f t="shared" ca="1" si="121"/>
        <v>A698</v>
      </c>
      <c r="C713" s="309"/>
      <c r="D713" s="57" t="str">
        <f t="shared" ca="1" si="122"/>
        <v/>
      </c>
      <c r="E713" s="59" t="str">
        <f t="shared" ca="1" si="123"/>
        <v/>
      </c>
      <c r="F713" s="215">
        <f ca="1">IF(LEN(B713)&gt;0,'OBRAČUNANA OSNOVNA PLAČA'!L707,"")</f>
        <v>0</v>
      </c>
      <c r="G713" s="60"/>
      <c r="H713" s="60"/>
      <c r="I713" s="60"/>
      <c r="J713" s="60"/>
      <c r="K713" s="60"/>
      <c r="L713" s="229">
        <f t="shared" si="152"/>
        <v>0</v>
      </c>
      <c r="M713" s="230">
        <f t="shared" ca="1" si="160"/>
        <v>0</v>
      </c>
      <c r="N713" s="230">
        <f t="shared" ca="1" si="161"/>
        <v>0</v>
      </c>
      <c r="O713" s="231">
        <f t="shared" ca="1" si="162"/>
        <v>0</v>
      </c>
      <c r="P713" s="232">
        <f t="shared" ca="1" si="163"/>
        <v>0</v>
      </c>
      <c r="Q713" s="233">
        <f t="shared" ca="1" si="153"/>
        <v>0</v>
      </c>
      <c r="R713" s="233">
        <f ca="1">IF(LEN(B713)&gt;0,'11'!R713-'11'!Q713,"")</f>
        <v>0</v>
      </c>
      <c r="S713" s="234"/>
      <c r="T713" s="34"/>
      <c r="U713" s="34"/>
      <c r="V713" s="34"/>
      <c r="W713" s="34"/>
      <c r="X713" s="34"/>
      <c r="Y713" s="34"/>
      <c r="AB713" s="167">
        <f>ROW()</f>
        <v>713</v>
      </c>
      <c r="AC713" s="168">
        <f t="shared" ca="1" si="124"/>
        <v>0</v>
      </c>
      <c r="AD713" s="168">
        <f t="shared" ca="1" si="125"/>
        <v>0</v>
      </c>
      <c r="AE713" s="169" t="str">
        <f t="shared" ca="1" si="154"/>
        <v>-</v>
      </c>
      <c r="AF713" s="168" t="str">
        <f t="shared" ca="1" si="155"/>
        <v>-</v>
      </c>
      <c r="AG713" s="169" t="str">
        <f t="shared" ca="1" si="156"/>
        <v>-</v>
      </c>
      <c r="AH713" s="168" t="str">
        <f t="shared" ca="1" si="157"/>
        <v>-</v>
      </c>
      <c r="AI713" s="168">
        <f t="shared" ca="1" si="158"/>
        <v>0</v>
      </c>
      <c r="AJ713" s="170">
        <f t="shared" ca="1" si="159"/>
        <v>0</v>
      </c>
      <c r="AK713" s="168">
        <f t="shared" ca="1" si="126"/>
        <v>0</v>
      </c>
      <c r="AL713" s="168">
        <f t="shared" ca="1" si="127"/>
        <v>0</v>
      </c>
    </row>
    <row r="714" spans="1:38" ht="27" customHeight="1" x14ac:dyDescent="0.2">
      <c r="A714" s="56">
        <v>699</v>
      </c>
      <c r="B714" s="309" t="str">
        <f t="shared" ca="1" si="121"/>
        <v>A699</v>
      </c>
      <c r="C714" s="309"/>
      <c r="D714" s="57" t="str">
        <f t="shared" ca="1" si="122"/>
        <v/>
      </c>
      <c r="E714" s="59" t="str">
        <f t="shared" ca="1" si="123"/>
        <v/>
      </c>
      <c r="F714" s="215">
        <f ca="1">IF(LEN(B714)&gt;0,'OBRAČUNANA OSNOVNA PLAČA'!L708,"")</f>
        <v>0</v>
      </c>
      <c r="G714" s="60"/>
      <c r="H714" s="60"/>
      <c r="I714" s="60"/>
      <c r="J714" s="60"/>
      <c r="K714" s="60"/>
      <c r="L714" s="229">
        <f t="shared" si="152"/>
        <v>0</v>
      </c>
      <c r="M714" s="230">
        <f t="shared" ca="1" si="160"/>
        <v>0</v>
      </c>
      <c r="N714" s="230">
        <f t="shared" ca="1" si="161"/>
        <v>0</v>
      </c>
      <c r="O714" s="231">
        <f t="shared" ca="1" si="162"/>
        <v>0</v>
      </c>
      <c r="P714" s="232">
        <f t="shared" ca="1" si="163"/>
        <v>0</v>
      </c>
      <c r="Q714" s="233">
        <f t="shared" ca="1" si="153"/>
        <v>0</v>
      </c>
      <c r="R714" s="233">
        <f ca="1">IF(LEN(B714)&gt;0,'11'!R714-'11'!Q714,"")</f>
        <v>0</v>
      </c>
      <c r="S714" s="234"/>
      <c r="T714" s="34"/>
      <c r="U714" s="34"/>
      <c r="V714" s="34"/>
      <c r="W714" s="34"/>
      <c r="X714" s="34"/>
      <c r="Y714" s="34"/>
      <c r="AB714" s="167">
        <f>ROW()</f>
        <v>714</v>
      </c>
      <c r="AC714" s="168">
        <f t="shared" ca="1" si="124"/>
        <v>0</v>
      </c>
      <c r="AD714" s="168">
        <f t="shared" ca="1" si="125"/>
        <v>0</v>
      </c>
      <c r="AE714" s="169" t="str">
        <f t="shared" ca="1" si="154"/>
        <v>-</v>
      </c>
      <c r="AF714" s="168" t="str">
        <f t="shared" ca="1" si="155"/>
        <v>-</v>
      </c>
      <c r="AG714" s="169" t="str">
        <f t="shared" ca="1" si="156"/>
        <v>-</v>
      </c>
      <c r="AH714" s="168" t="str">
        <f t="shared" ca="1" si="157"/>
        <v>-</v>
      </c>
      <c r="AI714" s="168">
        <f t="shared" ca="1" si="158"/>
        <v>0</v>
      </c>
      <c r="AJ714" s="170">
        <f t="shared" ca="1" si="159"/>
        <v>0</v>
      </c>
      <c r="AK714" s="168">
        <f t="shared" ca="1" si="126"/>
        <v>0</v>
      </c>
      <c r="AL714" s="168">
        <f t="shared" ca="1" si="127"/>
        <v>0</v>
      </c>
    </row>
    <row r="715" spans="1:38" ht="27" customHeight="1" x14ac:dyDescent="0.2">
      <c r="A715" s="56">
        <v>700</v>
      </c>
      <c r="B715" s="309" t="str">
        <f t="shared" ca="1" si="121"/>
        <v>A700</v>
      </c>
      <c r="C715" s="309"/>
      <c r="D715" s="57" t="str">
        <f t="shared" ca="1" si="122"/>
        <v/>
      </c>
      <c r="E715" s="59" t="str">
        <f t="shared" ca="1" si="123"/>
        <v/>
      </c>
      <c r="F715" s="215">
        <f ca="1">IF(LEN(B715)&gt;0,'OBRAČUNANA OSNOVNA PLAČA'!L709,"")</f>
        <v>0</v>
      </c>
      <c r="G715" s="60"/>
      <c r="H715" s="60"/>
      <c r="I715" s="60"/>
      <c r="J715" s="60"/>
      <c r="K715" s="60"/>
      <c r="L715" s="229">
        <f t="shared" si="152"/>
        <v>0</v>
      </c>
      <c r="M715" s="230">
        <f t="shared" ca="1" si="160"/>
        <v>0</v>
      </c>
      <c r="N715" s="230">
        <f t="shared" ca="1" si="161"/>
        <v>0</v>
      </c>
      <c r="O715" s="231">
        <f t="shared" ca="1" si="162"/>
        <v>0</v>
      </c>
      <c r="P715" s="232">
        <f t="shared" ca="1" si="163"/>
        <v>0</v>
      </c>
      <c r="Q715" s="233">
        <f t="shared" ca="1" si="153"/>
        <v>0</v>
      </c>
      <c r="R715" s="233">
        <f ca="1">IF(LEN(B715)&gt;0,'11'!R715-'11'!Q715,"")</f>
        <v>0</v>
      </c>
      <c r="S715" s="234"/>
      <c r="T715" s="34"/>
      <c r="U715" s="34"/>
      <c r="V715" s="34"/>
      <c r="W715" s="34"/>
      <c r="X715" s="34"/>
      <c r="Y715" s="34"/>
      <c r="AB715" s="167">
        <f>ROW()</f>
        <v>715</v>
      </c>
      <c r="AC715" s="168">
        <f t="shared" ca="1" si="124"/>
        <v>0</v>
      </c>
      <c r="AD715" s="168">
        <f t="shared" ca="1" si="125"/>
        <v>0</v>
      </c>
      <c r="AE715" s="169" t="str">
        <f t="shared" ca="1" si="154"/>
        <v>-</v>
      </c>
      <c r="AF715" s="168" t="str">
        <f t="shared" ca="1" si="155"/>
        <v>-</v>
      </c>
      <c r="AG715" s="169" t="str">
        <f t="shared" ca="1" si="156"/>
        <v>-</v>
      </c>
      <c r="AH715" s="168" t="str">
        <f t="shared" ca="1" si="157"/>
        <v>-</v>
      </c>
      <c r="AI715" s="168">
        <f t="shared" ca="1" si="158"/>
        <v>0</v>
      </c>
      <c r="AJ715" s="170">
        <f t="shared" ca="1" si="159"/>
        <v>0</v>
      </c>
      <c r="AK715" s="168">
        <f t="shared" ca="1" si="126"/>
        <v>0</v>
      </c>
      <c r="AL715" s="168">
        <f t="shared" ca="1" si="127"/>
        <v>0</v>
      </c>
    </row>
    <row r="716" spans="1:38" ht="27" customHeight="1" x14ac:dyDescent="0.2">
      <c r="A716" s="56">
        <v>701</v>
      </c>
      <c r="B716" s="309" t="str">
        <f t="shared" ca="1" si="121"/>
        <v>A701</v>
      </c>
      <c r="C716" s="309"/>
      <c r="D716" s="57" t="str">
        <f t="shared" ca="1" si="122"/>
        <v/>
      </c>
      <c r="E716" s="59" t="str">
        <f t="shared" ca="1" si="123"/>
        <v/>
      </c>
      <c r="F716" s="215">
        <f ca="1">IF(LEN(B716)&gt;0,'OBRAČUNANA OSNOVNA PLAČA'!L710,"")</f>
        <v>0</v>
      </c>
      <c r="G716" s="60"/>
      <c r="H716" s="60"/>
      <c r="I716" s="60"/>
      <c r="J716" s="60"/>
      <c r="K716" s="60"/>
      <c r="L716" s="229">
        <f t="shared" si="152"/>
        <v>0</v>
      </c>
      <c r="M716" s="230">
        <f t="shared" ca="1" si="160"/>
        <v>0</v>
      </c>
      <c r="N716" s="230">
        <f t="shared" ca="1" si="161"/>
        <v>0</v>
      </c>
      <c r="O716" s="231">
        <f t="shared" ca="1" si="162"/>
        <v>0</v>
      </c>
      <c r="P716" s="232">
        <f t="shared" ca="1" si="163"/>
        <v>0</v>
      </c>
      <c r="Q716" s="233">
        <f t="shared" ca="1" si="153"/>
        <v>0</v>
      </c>
      <c r="R716" s="233">
        <f ca="1">IF(LEN(B716)&gt;0,'11'!R716-'11'!Q716,"")</f>
        <v>0</v>
      </c>
      <c r="S716" s="234"/>
      <c r="T716" s="34"/>
      <c r="U716" s="34"/>
      <c r="V716" s="34"/>
      <c r="W716" s="34"/>
      <c r="X716" s="34"/>
      <c r="Y716" s="34"/>
      <c r="AB716" s="167">
        <f>ROW()</f>
        <v>716</v>
      </c>
      <c r="AC716" s="168">
        <f t="shared" ca="1" si="124"/>
        <v>0</v>
      </c>
      <c r="AD716" s="168">
        <f t="shared" ca="1" si="125"/>
        <v>0</v>
      </c>
      <c r="AE716" s="169" t="str">
        <f t="shared" ca="1" si="154"/>
        <v>-</v>
      </c>
      <c r="AF716" s="168" t="str">
        <f t="shared" ca="1" si="155"/>
        <v>-</v>
      </c>
      <c r="AG716" s="169" t="str">
        <f t="shared" ca="1" si="156"/>
        <v>-</v>
      </c>
      <c r="AH716" s="168" t="str">
        <f t="shared" ca="1" si="157"/>
        <v>-</v>
      </c>
      <c r="AI716" s="168">
        <f t="shared" ca="1" si="158"/>
        <v>0</v>
      </c>
      <c r="AJ716" s="170">
        <f t="shared" ca="1" si="159"/>
        <v>0</v>
      </c>
      <c r="AK716" s="168">
        <f t="shared" ca="1" si="126"/>
        <v>0</v>
      </c>
      <c r="AL716" s="168">
        <f t="shared" ca="1" si="127"/>
        <v>0</v>
      </c>
    </row>
    <row r="717" spans="1:38" ht="27" customHeight="1" x14ac:dyDescent="0.2">
      <c r="A717" s="56">
        <v>702</v>
      </c>
      <c r="B717" s="309" t="str">
        <f t="shared" ca="1" si="121"/>
        <v>A702</v>
      </c>
      <c r="C717" s="309"/>
      <c r="D717" s="57" t="str">
        <f t="shared" ca="1" si="122"/>
        <v/>
      </c>
      <c r="E717" s="59" t="str">
        <f t="shared" ca="1" si="123"/>
        <v/>
      </c>
      <c r="F717" s="215">
        <f ca="1">IF(LEN(B717)&gt;0,'OBRAČUNANA OSNOVNA PLAČA'!L711,"")</f>
        <v>0</v>
      </c>
      <c r="G717" s="60"/>
      <c r="H717" s="60"/>
      <c r="I717" s="60"/>
      <c r="J717" s="60"/>
      <c r="K717" s="60"/>
      <c r="L717" s="229">
        <f t="shared" si="152"/>
        <v>0</v>
      </c>
      <c r="M717" s="230">
        <f t="shared" ca="1" si="160"/>
        <v>0</v>
      </c>
      <c r="N717" s="230">
        <f t="shared" ca="1" si="161"/>
        <v>0</v>
      </c>
      <c r="O717" s="231">
        <f t="shared" ca="1" si="162"/>
        <v>0</v>
      </c>
      <c r="P717" s="232">
        <f t="shared" ca="1" si="163"/>
        <v>0</v>
      </c>
      <c r="Q717" s="233">
        <f t="shared" ca="1" si="153"/>
        <v>0</v>
      </c>
      <c r="R717" s="233">
        <f ca="1">IF(LEN(B717)&gt;0,'11'!R717-'11'!Q717,"")</f>
        <v>0</v>
      </c>
      <c r="S717" s="234"/>
      <c r="T717" s="34"/>
      <c r="U717" s="34"/>
      <c r="V717" s="34"/>
      <c r="W717" s="34"/>
      <c r="X717" s="34"/>
      <c r="Y717" s="34"/>
      <c r="AB717" s="167">
        <f>ROW()</f>
        <v>717</v>
      </c>
      <c r="AC717" s="168">
        <f t="shared" ca="1" si="124"/>
        <v>0</v>
      </c>
      <c r="AD717" s="168">
        <f t="shared" ca="1" si="125"/>
        <v>0</v>
      </c>
      <c r="AE717" s="169" t="str">
        <f t="shared" ca="1" si="154"/>
        <v>-</v>
      </c>
      <c r="AF717" s="168" t="str">
        <f t="shared" ca="1" si="155"/>
        <v>-</v>
      </c>
      <c r="AG717" s="169" t="str">
        <f t="shared" ca="1" si="156"/>
        <v>-</v>
      </c>
      <c r="AH717" s="168" t="str">
        <f t="shared" ca="1" si="157"/>
        <v>-</v>
      </c>
      <c r="AI717" s="168">
        <f t="shared" ca="1" si="158"/>
        <v>0</v>
      </c>
      <c r="AJ717" s="170">
        <f t="shared" ca="1" si="159"/>
        <v>0</v>
      </c>
      <c r="AK717" s="168">
        <f t="shared" ca="1" si="126"/>
        <v>0</v>
      </c>
      <c r="AL717" s="168">
        <f t="shared" ca="1" si="127"/>
        <v>0</v>
      </c>
    </row>
    <row r="718" spans="1:38" ht="27" customHeight="1" x14ac:dyDescent="0.2">
      <c r="A718" s="56">
        <v>703</v>
      </c>
      <c r="B718" s="309" t="str">
        <f t="shared" ca="1" si="121"/>
        <v>A703</v>
      </c>
      <c r="C718" s="309"/>
      <c r="D718" s="57" t="str">
        <f t="shared" ca="1" si="122"/>
        <v/>
      </c>
      <c r="E718" s="59" t="str">
        <f t="shared" ca="1" si="123"/>
        <v/>
      </c>
      <c r="F718" s="215">
        <f ca="1">IF(LEN(B718)&gt;0,'OBRAČUNANA OSNOVNA PLAČA'!L712,"")</f>
        <v>0</v>
      </c>
      <c r="G718" s="60"/>
      <c r="H718" s="60"/>
      <c r="I718" s="60"/>
      <c r="J718" s="60"/>
      <c r="K718" s="60"/>
      <c r="L718" s="229">
        <f t="shared" si="152"/>
        <v>0</v>
      </c>
      <c r="M718" s="230">
        <f t="shared" ca="1" si="160"/>
        <v>0</v>
      </c>
      <c r="N718" s="230">
        <f t="shared" ca="1" si="161"/>
        <v>0</v>
      </c>
      <c r="O718" s="231">
        <f t="shared" ca="1" si="162"/>
        <v>0</v>
      </c>
      <c r="P718" s="232">
        <f t="shared" ca="1" si="163"/>
        <v>0</v>
      </c>
      <c r="Q718" s="233">
        <f t="shared" ca="1" si="153"/>
        <v>0</v>
      </c>
      <c r="R718" s="233">
        <f ca="1">IF(LEN(B718)&gt;0,'11'!R718-'11'!Q718,"")</f>
        <v>0</v>
      </c>
      <c r="S718" s="234"/>
      <c r="T718" s="34"/>
      <c r="U718" s="34"/>
      <c r="V718" s="34"/>
      <c r="W718" s="34"/>
      <c r="X718" s="34"/>
      <c r="Y718" s="34"/>
      <c r="AB718" s="167">
        <f>ROW()</f>
        <v>718</v>
      </c>
      <c r="AC718" s="168">
        <f t="shared" ca="1" si="124"/>
        <v>0</v>
      </c>
      <c r="AD718" s="168">
        <f t="shared" ca="1" si="125"/>
        <v>0</v>
      </c>
      <c r="AE718" s="169" t="str">
        <f t="shared" ca="1" si="154"/>
        <v>-</v>
      </c>
      <c r="AF718" s="168" t="str">
        <f t="shared" ca="1" si="155"/>
        <v>-</v>
      </c>
      <c r="AG718" s="169" t="str">
        <f t="shared" ca="1" si="156"/>
        <v>-</v>
      </c>
      <c r="AH718" s="168" t="str">
        <f t="shared" ca="1" si="157"/>
        <v>-</v>
      </c>
      <c r="AI718" s="168">
        <f t="shared" ca="1" si="158"/>
        <v>0</v>
      </c>
      <c r="AJ718" s="170">
        <f t="shared" ca="1" si="159"/>
        <v>0</v>
      </c>
      <c r="AK718" s="168">
        <f t="shared" ca="1" si="126"/>
        <v>0</v>
      </c>
      <c r="AL718" s="168">
        <f t="shared" ca="1" si="127"/>
        <v>0</v>
      </c>
    </row>
    <row r="719" spans="1:38" ht="27" customHeight="1" x14ac:dyDescent="0.2">
      <c r="A719" s="56">
        <v>704</v>
      </c>
      <c r="B719" s="309" t="str">
        <f t="shared" ca="1" si="121"/>
        <v>A704</v>
      </c>
      <c r="C719" s="309"/>
      <c r="D719" s="57" t="str">
        <f t="shared" ca="1" si="122"/>
        <v/>
      </c>
      <c r="E719" s="59" t="str">
        <f t="shared" ca="1" si="123"/>
        <v/>
      </c>
      <c r="F719" s="215">
        <f ca="1">IF(LEN(B719)&gt;0,'OBRAČUNANA OSNOVNA PLAČA'!L713,"")</f>
        <v>0</v>
      </c>
      <c r="G719" s="60"/>
      <c r="H719" s="60"/>
      <c r="I719" s="60"/>
      <c r="J719" s="60"/>
      <c r="K719" s="60"/>
      <c r="L719" s="229">
        <f t="shared" si="152"/>
        <v>0</v>
      </c>
      <c r="M719" s="230">
        <f t="shared" ca="1" si="160"/>
        <v>0</v>
      </c>
      <c r="N719" s="230">
        <f t="shared" ca="1" si="161"/>
        <v>0</v>
      </c>
      <c r="O719" s="231">
        <f t="shared" ca="1" si="162"/>
        <v>0</v>
      </c>
      <c r="P719" s="232">
        <f t="shared" ca="1" si="163"/>
        <v>0</v>
      </c>
      <c r="Q719" s="233">
        <f t="shared" ca="1" si="153"/>
        <v>0</v>
      </c>
      <c r="R719" s="233">
        <f ca="1">IF(LEN(B719)&gt;0,'11'!R719-'11'!Q719,"")</f>
        <v>0</v>
      </c>
      <c r="S719" s="234"/>
      <c r="T719" s="34"/>
      <c r="U719" s="34"/>
      <c r="V719" s="34"/>
      <c r="W719" s="34"/>
      <c r="X719" s="34"/>
      <c r="Y719" s="34"/>
      <c r="AB719" s="167">
        <f>ROW()</f>
        <v>719</v>
      </c>
      <c r="AC719" s="168">
        <f t="shared" ca="1" si="124"/>
        <v>0</v>
      </c>
      <c r="AD719" s="168">
        <f t="shared" ca="1" si="125"/>
        <v>0</v>
      </c>
      <c r="AE719" s="169" t="str">
        <f t="shared" ca="1" si="154"/>
        <v>-</v>
      </c>
      <c r="AF719" s="168" t="str">
        <f t="shared" ca="1" si="155"/>
        <v>-</v>
      </c>
      <c r="AG719" s="169" t="str">
        <f t="shared" ca="1" si="156"/>
        <v>-</v>
      </c>
      <c r="AH719" s="168" t="str">
        <f t="shared" ca="1" si="157"/>
        <v>-</v>
      </c>
      <c r="AI719" s="168">
        <f t="shared" ca="1" si="158"/>
        <v>0</v>
      </c>
      <c r="AJ719" s="170">
        <f t="shared" ca="1" si="159"/>
        <v>0</v>
      </c>
      <c r="AK719" s="168">
        <f t="shared" ca="1" si="126"/>
        <v>0</v>
      </c>
      <c r="AL719" s="168">
        <f t="shared" ca="1" si="127"/>
        <v>0</v>
      </c>
    </row>
    <row r="720" spans="1:38" ht="27" customHeight="1" x14ac:dyDescent="0.2">
      <c r="A720" s="56">
        <v>705</v>
      </c>
      <c r="B720" s="309" t="str">
        <f t="shared" ca="1" si="121"/>
        <v>A705</v>
      </c>
      <c r="C720" s="309"/>
      <c r="D720" s="57" t="str">
        <f t="shared" ca="1" si="122"/>
        <v/>
      </c>
      <c r="E720" s="59" t="str">
        <f t="shared" ca="1" si="123"/>
        <v/>
      </c>
      <c r="F720" s="215">
        <f ca="1">IF(LEN(B720)&gt;0,'OBRAČUNANA OSNOVNA PLAČA'!L714,"")</f>
        <v>0</v>
      </c>
      <c r="G720" s="60"/>
      <c r="H720" s="60"/>
      <c r="I720" s="60"/>
      <c r="J720" s="60"/>
      <c r="K720" s="60"/>
      <c r="L720" s="229">
        <f t="shared" ref="L720:L783" si="164">+G720+H720+I720+J720+K720</f>
        <v>0</v>
      </c>
      <c r="M720" s="230">
        <f t="shared" ca="1" si="160"/>
        <v>0</v>
      </c>
      <c r="N720" s="230">
        <f t="shared" ca="1" si="161"/>
        <v>0</v>
      </c>
      <c r="O720" s="231">
        <f t="shared" ca="1" si="162"/>
        <v>0</v>
      </c>
      <c r="P720" s="232">
        <f t="shared" ca="1" si="163"/>
        <v>0</v>
      </c>
      <c r="Q720" s="233">
        <f t="shared" ref="Q720:Q783" ca="1" si="165">MIN(P720,R720)</f>
        <v>0</v>
      </c>
      <c r="R720" s="233">
        <f ca="1">IF(LEN(B720)&gt;0,'11'!R720-'11'!Q720,"")</f>
        <v>0</v>
      </c>
      <c r="S720" s="234"/>
      <c r="T720" s="34"/>
      <c r="U720" s="34"/>
      <c r="V720" s="34"/>
      <c r="W720" s="34"/>
      <c r="X720" s="34"/>
      <c r="Y720" s="34"/>
      <c r="AB720" s="167">
        <f>ROW()</f>
        <v>720</v>
      </c>
      <c r="AC720" s="168">
        <f t="shared" ca="1" si="124"/>
        <v>0</v>
      </c>
      <c r="AD720" s="168">
        <f t="shared" ca="1" si="125"/>
        <v>0</v>
      </c>
      <c r="AE720" s="169" t="str">
        <f t="shared" ref="AE720:AE783" ca="1" si="166">IF(AC720&gt;=AD720,"-",$L720/(5*MAX($M$1021:$M$1022)))</f>
        <v>-</v>
      </c>
      <c r="AF720" s="168" t="str">
        <f t="shared" ref="AF720:AF783" ca="1" si="167">IF(AC720&gt;=AD720,"-",$L720/(5*MAX($M$1021:$M$1022))*AK720)</f>
        <v>-</v>
      </c>
      <c r="AG720" s="169" t="str">
        <f t="shared" ref="AG720:AG783" ca="1" si="168">IF(AE720="-","-",AE720*$AF$1017)</f>
        <v>-</v>
      </c>
      <c r="AH720" s="168" t="str">
        <f t="shared" ref="AH720:AH783" ca="1" si="169">IF(AF720="-","-",AF720*$AF$1017)</f>
        <v>-</v>
      </c>
      <c r="AI720" s="168">
        <f t="shared" ref="AI720:AI783" ca="1" si="170">IF(AG720="-",0,MIN(AH720,R720))</f>
        <v>0</v>
      </c>
      <c r="AJ720" s="170">
        <f t="shared" ref="AJ720:AJ783" ca="1" si="171">+AD720-AC720</f>
        <v>0</v>
      </c>
      <c r="AK720" s="168">
        <f t="shared" ca="1" si="126"/>
        <v>0</v>
      </c>
      <c r="AL720" s="168">
        <f t="shared" ca="1" si="127"/>
        <v>0</v>
      </c>
    </row>
    <row r="721" spans="1:38" ht="27" customHeight="1" x14ac:dyDescent="0.2">
      <c r="A721" s="56">
        <v>706</v>
      </c>
      <c r="B721" s="309" t="str">
        <f t="shared" ca="1" si="121"/>
        <v>A706</v>
      </c>
      <c r="C721" s="309"/>
      <c r="D721" s="57" t="str">
        <f t="shared" ca="1" si="122"/>
        <v/>
      </c>
      <c r="E721" s="59" t="str">
        <f t="shared" ca="1" si="123"/>
        <v/>
      </c>
      <c r="F721" s="215">
        <f ca="1">IF(LEN(B721)&gt;0,'OBRAČUNANA OSNOVNA PLAČA'!L715,"")</f>
        <v>0</v>
      </c>
      <c r="G721" s="60"/>
      <c r="H721" s="60"/>
      <c r="I721" s="60"/>
      <c r="J721" s="60"/>
      <c r="K721" s="60"/>
      <c r="L721" s="229">
        <f t="shared" si="164"/>
        <v>0</v>
      </c>
      <c r="M721" s="230">
        <f t="shared" ref="M721:M784" ca="1" si="172">IF(LEN(B721)&gt;0,L721/5,"")</f>
        <v>0</v>
      </c>
      <c r="N721" s="230">
        <f t="shared" ref="N721:N784" ca="1" si="173">IF(LEN(B721)&gt;0,F721*M721,"")</f>
        <v>0</v>
      </c>
      <c r="O721" s="231">
        <f t="shared" ref="O721:O784" ca="1" si="174">IF(LEN(B721)&gt;0,M721*$P$1017,"")</f>
        <v>0</v>
      </c>
      <c r="P721" s="232">
        <f t="shared" ref="P721:P784" ca="1" si="175">IF(LEN(B721)&gt;0,F721*O721,"")</f>
        <v>0</v>
      </c>
      <c r="Q721" s="233">
        <f t="shared" ca="1" si="165"/>
        <v>0</v>
      </c>
      <c r="R721" s="233">
        <f ca="1">IF(LEN(B721)&gt;0,'11'!R721-'11'!Q721,"")</f>
        <v>0</v>
      </c>
      <c r="S721" s="234"/>
      <c r="T721" s="34"/>
      <c r="U721" s="34"/>
      <c r="V721" s="34"/>
      <c r="W721" s="34"/>
      <c r="X721" s="34"/>
      <c r="Y721" s="34"/>
      <c r="AB721" s="167">
        <f>ROW()</f>
        <v>721</v>
      </c>
      <c r="AC721" s="168">
        <f t="shared" ca="1" si="124"/>
        <v>0</v>
      </c>
      <c r="AD721" s="168">
        <f t="shared" ca="1" si="125"/>
        <v>0</v>
      </c>
      <c r="AE721" s="169" t="str">
        <f t="shared" ca="1" si="166"/>
        <v>-</v>
      </c>
      <c r="AF721" s="168" t="str">
        <f t="shared" ca="1" si="167"/>
        <v>-</v>
      </c>
      <c r="AG721" s="169" t="str">
        <f t="shared" ca="1" si="168"/>
        <v>-</v>
      </c>
      <c r="AH721" s="168" t="str">
        <f t="shared" ca="1" si="169"/>
        <v>-</v>
      </c>
      <c r="AI721" s="168">
        <f t="shared" ca="1" si="170"/>
        <v>0</v>
      </c>
      <c r="AJ721" s="170">
        <f t="shared" ca="1" si="171"/>
        <v>0</v>
      </c>
      <c r="AK721" s="168">
        <f t="shared" ca="1" si="126"/>
        <v>0</v>
      </c>
      <c r="AL721" s="168">
        <f t="shared" ca="1" si="127"/>
        <v>0</v>
      </c>
    </row>
    <row r="722" spans="1:38" ht="27" customHeight="1" x14ac:dyDescent="0.2">
      <c r="A722" s="56">
        <v>707</v>
      </c>
      <c r="B722" s="309" t="str">
        <f t="shared" ca="1" si="121"/>
        <v>A707</v>
      </c>
      <c r="C722" s="309"/>
      <c r="D722" s="57" t="str">
        <f t="shared" ca="1" si="122"/>
        <v/>
      </c>
      <c r="E722" s="59" t="str">
        <f t="shared" ca="1" si="123"/>
        <v/>
      </c>
      <c r="F722" s="215">
        <f ca="1">IF(LEN(B722)&gt;0,'OBRAČUNANA OSNOVNA PLAČA'!L716,"")</f>
        <v>0</v>
      </c>
      <c r="G722" s="60"/>
      <c r="H722" s="60"/>
      <c r="I722" s="60"/>
      <c r="J722" s="60"/>
      <c r="K722" s="60"/>
      <c r="L722" s="229">
        <f t="shared" si="164"/>
        <v>0</v>
      </c>
      <c r="M722" s="230">
        <f t="shared" ca="1" si="172"/>
        <v>0</v>
      </c>
      <c r="N722" s="230">
        <f t="shared" ca="1" si="173"/>
        <v>0</v>
      </c>
      <c r="O722" s="231">
        <f t="shared" ca="1" si="174"/>
        <v>0</v>
      </c>
      <c r="P722" s="232">
        <f t="shared" ca="1" si="175"/>
        <v>0</v>
      </c>
      <c r="Q722" s="233">
        <f t="shared" ca="1" si="165"/>
        <v>0</v>
      </c>
      <c r="R722" s="233">
        <f ca="1">IF(LEN(B722)&gt;0,'11'!R722-'11'!Q722,"")</f>
        <v>0</v>
      </c>
      <c r="S722" s="234"/>
      <c r="T722" s="34"/>
      <c r="U722" s="34"/>
      <c r="V722" s="34"/>
      <c r="W722" s="34"/>
      <c r="X722" s="34"/>
      <c r="Y722" s="34"/>
      <c r="AB722" s="167">
        <f>ROW()</f>
        <v>722</v>
      </c>
      <c r="AC722" s="168">
        <f t="shared" ca="1" si="124"/>
        <v>0</v>
      </c>
      <c r="AD722" s="168">
        <f t="shared" ca="1" si="125"/>
        <v>0</v>
      </c>
      <c r="AE722" s="169" t="str">
        <f t="shared" ca="1" si="166"/>
        <v>-</v>
      </c>
      <c r="AF722" s="168" t="str">
        <f t="shared" ca="1" si="167"/>
        <v>-</v>
      </c>
      <c r="AG722" s="169" t="str">
        <f t="shared" ca="1" si="168"/>
        <v>-</v>
      </c>
      <c r="AH722" s="168" t="str">
        <f t="shared" ca="1" si="169"/>
        <v>-</v>
      </c>
      <c r="AI722" s="168">
        <f t="shared" ca="1" si="170"/>
        <v>0</v>
      </c>
      <c r="AJ722" s="170">
        <f t="shared" ca="1" si="171"/>
        <v>0</v>
      </c>
      <c r="AK722" s="168">
        <f t="shared" ca="1" si="126"/>
        <v>0</v>
      </c>
      <c r="AL722" s="168">
        <f t="shared" ca="1" si="127"/>
        <v>0</v>
      </c>
    </row>
    <row r="723" spans="1:38" ht="27" customHeight="1" x14ac:dyDescent="0.2">
      <c r="A723" s="56">
        <v>708</v>
      </c>
      <c r="B723" s="309" t="str">
        <f t="shared" ca="1" si="121"/>
        <v>A708</v>
      </c>
      <c r="C723" s="309"/>
      <c r="D723" s="57" t="str">
        <f t="shared" ca="1" si="122"/>
        <v/>
      </c>
      <c r="E723" s="59" t="str">
        <f t="shared" ca="1" si="123"/>
        <v/>
      </c>
      <c r="F723" s="215">
        <f ca="1">IF(LEN(B723)&gt;0,'OBRAČUNANA OSNOVNA PLAČA'!L717,"")</f>
        <v>0</v>
      </c>
      <c r="G723" s="60"/>
      <c r="H723" s="60"/>
      <c r="I723" s="60"/>
      <c r="J723" s="60"/>
      <c r="K723" s="60"/>
      <c r="L723" s="229">
        <f t="shared" si="164"/>
        <v>0</v>
      </c>
      <c r="M723" s="230">
        <f t="shared" ca="1" si="172"/>
        <v>0</v>
      </c>
      <c r="N723" s="230">
        <f t="shared" ca="1" si="173"/>
        <v>0</v>
      </c>
      <c r="O723" s="231">
        <f t="shared" ca="1" si="174"/>
        <v>0</v>
      </c>
      <c r="P723" s="232">
        <f t="shared" ca="1" si="175"/>
        <v>0</v>
      </c>
      <c r="Q723" s="233">
        <f t="shared" ca="1" si="165"/>
        <v>0</v>
      </c>
      <c r="R723" s="233">
        <f ca="1">IF(LEN(B723)&gt;0,'11'!R723-'11'!Q723,"")</f>
        <v>0</v>
      </c>
      <c r="S723" s="234"/>
      <c r="T723" s="34"/>
      <c r="U723" s="34"/>
      <c r="V723" s="34"/>
      <c r="W723" s="34"/>
      <c r="X723" s="34"/>
      <c r="Y723" s="34"/>
      <c r="AB723" s="167">
        <f>ROW()</f>
        <v>723</v>
      </c>
      <c r="AC723" s="168">
        <f t="shared" ca="1" si="124"/>
        <v>0</v>
      </c>
      <c r="AD723" s="168">
        <f t="shared" ca="1" si="125"/>
        <v>0</v>
      </c>
      <c r="AE723" s="169" t="str">
        <f t="shared" ca="1" si="166"/>
        <v>-</v>
      </c>
      <c r="AF723" s="168" t="str">
        <f t="shared" ca="1" si="167"/>
        <v>-</v>
      </c>
      <c r="AG723" s="169" t="str">
        <f t="shared" ca="1" si="168"/>
        <v>-</v>
      </c>
      <c r="AH723" s="168" t="str">
        <f t="shared" ca="1" si="169"/>
        <v>-</v>
      </c>
      <c r="AI723" s="168">
        <f t="shared" ca="1" si="170"/>
        <v>0</v>
      </c>
      <c r="AJ723" s="170">
        <f t="shared" ca="1" si="171"/>
        <v>0</v>
      </c>
      <c r="AK723" s="168">
        <f t="shared" ca="1" si="126"/>
        <v>0</v>
      </c>
      <c r="AL723" s="168">
        <f t="shared" ca="1" si="127"/>
        <v>0</v>
      </c>
    </row>
    <row r="724" spans="1:38" ht="27" customHeight="1" x14ac:dyDescent="0.2">
      <c r="A724" s="56">
        <v>709</v>
      </c>
      <c r="B724" s="309" t="str">
        <f t="shared" ca="1" si="121"/>
        <v>A709</v>
      </c>
      <c r="C724" s="309"/>
      <c r="D724" s="57" t="str">
        <f t="shared" ca="1" si="122"/>
        <v/>
      </c>
      <c r="E724" s="59" t="str">
        <f t="shared" ca="1" si="123"/>
        <v/>
      </c>
      <c r="F724" s="215">
        <f ca="1">IF(LEN(B724)&gt;0,'OBRAČUNANA OSNOVNA PLAČA'!L718,"")</f>
        <v>0</v>
      </c>
      <c r="G724" s="60"/>
      <c r="H724" s="60"/>
      <c r="I724" s="60"/>
      <c r="J724" s="60"/>
      <c r="K724" s="60"/>
      <c r="L724" s="229">
        <f t="shared" si="164"/>
        <v>0</v>
      </c>
      <c r="M724" s="230">
        <f t="shared" ca="1" si="172"/>
        <v>0</v>
      </c>
      <c r="N724" s="230">
        <f t="shared" ca="1" si="173"/>
        <v>0</v>
      </c>
      <c r="O724" s="231">
        <f t="shared" ca="1" si="174"/>
        <v>0</v>
      </c>
      <c r="P724" s="232">
        <f t="shared" ca="1" si="175"/>
        <v>0</v>
      </c>
      <c r="Q724" s="233">
        <f t="shared" ca="1" si="165"/>
        <v>0</v>
      </c>
      <c r="R724" s="233">
        <f ca="1">IF(LEN(B724)&gt;0,'11'!R724-'11'!Q724,"")</f>
        <v>0</v>
      </c>
      <c r="S724" s="234"/>
      <c r="T724" s="34"/>
      <c r="U724" s="34"/>
      <c r="V724" s="34"/>
      <c r="W724" s="34"/>
      <c r="X724" s="34"/>
      <c r="Y724" s="34"/>
      <c r="AB724" s="167">
        <f>ROW()</f>
        <v>724</v>
      </c>
      <c r="AC724" s="168">
        <f t="shared" ca="1" si="124"/>
        <v>0</v>
      </c>
      <c r="AD724" s="168">
        <f t="shared" ca="1" si="125"/>
        <v>0</v>
      </c>
      <c r="AE724" s="169" t="str">
        <f t="shared" ca="1" si="166"/>
        <v>-</v>
      </c>
      <c r="AF724" s="168" t="str">
        <f t="shared" ca="1" si="167"/>
        <v>-</v>
      </c>
      <c r="AG724" s="169" t="str">
        <f t="shared" ca="1" si="168"/>
        <v>-</v>
      </c>
      <c r="AH724" s="168" t="str">
        <f t="shared" ca="1" si="169"/>
        <v>-</v>
      </c>
      <c r="AI724" s="168">
        <f t="shared" ca="1" si="170"/>
        <v>0</v>
      </c>
      <c r="AJ724" s="170">
        <f t="shared" ca="1" si="171"/>
        <v>0</v>
      </c>
      <c r="AK724" s="168">
        <f t="shared" ca="1" si="126"/>
        <v>0</v>
      </c>
      <c r="AL724" s="168">
        <f t="shared" ca="1" si="127"/>
        <v>0</v>
      </c>
    </row>
    <row r="725" spans="1:38" ht="27" customHeight="1" x14ac:dyDescent="0.2">
      <c r="A725" s="56">
        <v>710</v>
      </c>
      <c r="B725" s="309" t="str">
        <f t="shared" ca="1" si="121"/>
        <v>A710</v>
      </c>
      <c r="C725" s="309"/>
      <c r="D725" s="57" t="str">
        <f t="shared" ca="1" si="122"/>
        <v/>
      </c>
      <c r="E725" s="59" t="str">
        <f t="shared" ca="1" si="123"/>
        <v/>
      </c>
      <c r="F725" s="215">
        <f ca="1">IF(LEN(B725)&gt;0,'OBRAČUNANA OSNOVNA PLAČA'!L719,"")</f>
        <v>0</v>
      </c>
      <c r="G725" s="60"/>
      <c r="H725" s="60"/>
      <c r="I725" s="60"/>
      <c r="J725" s="60"/>
      <c r="K725" s="60"/>
      <c r="L725" s="229">
        <f t="shared" si="164"/>
        <v>0</v>
      </c>
      <c r="M725" s="230">
        <f t="shared" ca="1" si="172"/>
        <v>0</v>
      </c>
      <c r="N725" s="230">
        <f t="shared" ca="1" si="173"/>
        <v>0</v>
      </c>
      <c r="O725" s="231">
        <f t="shared" ca="1" si="174"/>
        <v>0</v>
      </c>
      <c r="P725" s="232">
        <f t="shared" ca="1" si="175"/>
        <v>0</v>
      </c>
      <c r="Q725" s="233">
        <f t="shared" ca="1" si="165"/>
        <v>0</v>
      </c>
      <c r="R725" s="233">
        <f ca="1">IF(LEN(B725)&gt;0,'11'!R725-'11'!Q725,"")</f>
        <v>0</v>
      </c>
      <c r="S725" s="234"/>
      <c r="T725" s="34"/>
      <c r="U725" s="34"/>
      <c r="V725" s="34"/>
      <c r="W725" s="34"/>
      <c r="X725" s="34"/>
      <c r="Y725" s="34"/>
      <c r="AB725" s="167">
        <f>ROW()</f>
        <v>725</v>
      </c>
      <c r="AC725" s="168">
        <f t="shared" ca="1" si="124"/>
        <v>0</v>
      </c>
      <c r="AD725" s="168">
        <f t="shared" ca="1" si="125"/>
        <v>0</v>
      </c>
      <c r="AE725" s="169" t="str">
        <f t="shared" ca="1" si="166"/>
        <v>-</v>
      </c>
      <c r="AF725" s="168" t="str">
        <f t="shared" ca="1" si="167"/>
        <v>-</v>
      </c>
      <c r="AG725" s="169" t="str">
        <f t="shared" ca="1" si="168"/>
        <v>-</v>
      </c>
      <c r="AH725" s="168" t="str">
        <f t="shared" ca="1" si="169"/>
        <v>-</v>
      </c>
      <c r="AI725" s="168">
        <f t="shared" ca="1" si="170"/>
        <v>0</v>
      </c>
      <c r="AJ725" s="170">
        <f t="shared" ca="1" si="171"/>
        <v>0</v>
      </c>
      <c r="AK725" s="168">
        <f t="shared" ca="1" si="126"/>
        <v>0</v>
      </c>
      <c r="AL725" s="168">
        <f t="shared" ca="1" si="127"/>
        <v>0</v>
      </c>
    </row>
    <row r="726" spans="1:38" ht="27" customHeight="1" x14ac:dyDescent="0.2">
      <c r="A726" s="56">
        <v>711</v>
      </c>
      <c r="B726" s="309" t="str">
        <f t="shared" ca="1" si="121"/>
        <v>A711</v>
      </c>
      <c r="C726" s="309"/>
      <c r="D726" s="57" t="str">
        <f t="shared" ca="1" si="122"/>
        <v/>
      </c>
      <c r="E726" s="59" t="str">
        <f t="shared" ca="1" si="123"/>
        <v/>
      </c>
      <c r="F726" s="215">
        <f ca="1">IF(LEN(B726)&gt;0,'OBRAČUNANA OSNOVNA PLAČA'!L720,"")</f>
        <v>0</v>
      </c>
      <c r="G726" s="60"/>
      <c r="H726" s="60"/>
      <c r="I726" s="60"/>
      <c r="J726" s="60"/>
      <c r="K726" s="60"/>
      <c r="L726" s="229">
        <f t="shared" si="164"/>
        <v>0</v>
      </c>
      <c r="M726" s="230">
        <f t="shared" ca="1" si="172"/>
        <v>0</v>
      </c>
      <c r="N726" s="230">
        <f t="shared" ca="1" si="173"/>
        <v>0</v>
      </c>
      <c r="O726" s="231">
        <f t="shared" ca="1" si="174"/>
        <v>0</v>
      </c>
      <c r="P726" s="232">
        <f t="shared" ca="1" si="175"/>
        <v>0</v>
      </c>
      <c r="Q726" s="233">
        <f t="shared" ca="1" si="165"/>
        <v>0</v>
      </c>
      <c r="R726" s="233">
        <f ca="1">IF(LEN(B726)&gt;0,'11'!R726-'11'!Q726,"")</f>
        <v>0</v>
      </c>
      <c r="S726" s="234"/>
      <c r="T726" s="34"/>
      <c r="U726" s="34"/>
      <c r="V726" s="34"/>
      <c r="W726" s="34"/>
      <c r="X726" s="34"/>
      <c r="Y726" s="34"/>
      <c r="AB726" s="167">
        <f>ROW()</f>
        <v>726</v>
      </c>
      <c r="AC726" s="168">
        <f t="shared" ca="1" si="124"/>
        <v>0</v>
      </c>
      <c r="AD726" s="168">
        <f t="shared" ca="1" si="125"/>
        <v>0</v>
      </c>
      <c r="AE726" s="169" t="str">
        <f t="shared" ca="1" si="166"/>
        <v>-</v>
      </c>
      <c r="AF726" s="168" t="str">
        <f t="shared" ca="1" si="167"/>
        <v>-</v>
      </c>
      <c r="AG726" s="169" t="str">
        <f t="shared" ca="1" si="168"/>
        <v>-</v>
      </c>
      <c r="AH726" s="168" t="str">
        <f t="shared" ca="1" si="169"/>
        <v>-</v>
      </c>
      <c r="AI726" s="168">
        <f t="shared" ca="1" si="170"/>
        <v>0</v>
      </c>
      <c r="AJ726" s="170">
        <f t="shared" ca="1" si="171"/>
        <v>0</v>
      </c>
      <c r="AK726" s="168">
        <f t="shared" ca="1" si="126"/>
        <v>0</v>
      </c>
      <c r="AL726" s="168">
        <f t="shared" ca="1" si="127"/>
        <v>0</v>
      </c>
    </row>
    <row r="727" spans="1:38" ht="27" customHeight="1" x14ac:dyDescent="0.2">
      <c r="A727" s="56">
        <v>712</v>
      </c>
      <c r="B727" s="309" t="str">
        <f t="shared" ca="1" si="121"/>
        <v>A712</v>
      </c>
      <c r="C727" s="309"/>
      <c r="D727" s="57" t="str">
        <f t="shared" ca="1" si="122"/>
        <v/>
      </c>
      <c r="E727" s="59" t="str">
        <f t="shared" ca="1" si="123"/>
        <v/>
      </c>
      <c r="F727" s="215">
        <f ca="1">IF(LEN(B727)&gt;0,'OBRAČUNANA OSNOVNA PLAČA'!L721,"")</f>
        <v>0</v>
      </c>
      <c r="G727" s="60"/>
      <c r="H727" s="60"/>
      <c r="I727" s="60"/>
      <c r="J727" s="60"/>
      <c r="K727" s="60"/>
      <c r="L727" s="229">
        <f t="shared" si="164"/>
        <v>0</v>
      </c>
      <c r="M727" s="230">
        <f t="shared" ca="1" si="172"/>
        <v>0</v>
      </c>
      <c r="N727" s="230">
        <f t="shared" ca="1" si="173"/>
        <v>0</v>
      </c>
      <c r="O727" s="231">
        <f t="shared" ca="1" si="174"/>
        <v>0</v>
      </c>
      <c r="P727" s="232">
        <f t="shared" ca="1" si="175"/>
        <v>0</v>
      </c>
      <c r="Q727" s="233">
        <f t="shared" ca="1" si="165"/>
        <v>0</v>
      </c>
      <c r="R727" s="233">
        <f ca="1">IF(LEN(B727)&gt;0,'11'!R727-'11'!Q727,"")</f>
        <v>0</v>
      </c>
      <c r="S727" s="234"/>
      <c r="T727" s="34"/>
      <c r="U727" s="34"/>
      <c r="V727" s="34"/>
      <c r="W727" s="34"/>
      <c r="X727" s="34"/>
      <c r="Y727" s="34"/>
      <c r="AB727" s="167">
        <f>ROW()</f>
        <v>727</v>
      </c>
      <c r="AC727" s="168">
        <f t="shared" ca="1" si="124"/>
        <v>0</v>
      </c>
      <c r="AD727" s="168">
        <f t="shared" ca="1" si="125"/>
        <v>0</v>
      </c>
      <c r="AE727" s="169" t="str">
        <f t="shared" ca="1" si="166"/>
        <v>-</v>
      </c>
      <c r="AF727" s="168" t="str">
        <f t="shared" ca="1" si="167"/>
        <v>-</v>
      </c>
      <c r="AG727" s="169" t="str">
        <f t="shared" ca="1" si="168"/>
        <v>-</v>
      </c>
      <c r="AH727" s="168" t="str">
        <f t="shared" ca="1" si="169"/>
        <v>-</v>
      </c>
      <c r="AI727" s="168">
        <f t="shared" ca="1" si="170"/>
        <v>0</v>
      </c>
      <c r="AJ727" s="170">
        <f t="shared" ca="1" si="171"/>
        <v>0</v>
      </c>
      <c r="AK727" s="168">
        <f t="shared" ca="1" si="126"/>
        <v>0</v>
      </c>
      <c r="AL727" s="168">
        <f t="shared" ca="1" si="127"/>
        <v>0</v>
      </c>
    </row>
    <row r="728" spans="1:38" ht="27" customHeight="1" x14ac:dyDescent="0.2">
      <c r="A728" s="56">
        <v>713</v>
      </c>
      <c r="B728" s="309" t="str">
        <f t="shared" ca="1" si="121"/>
        <v>A713</v>
      </c>
      <c r="C728" s="309"/>
      <c r="D728" s="57" t="str">
        <f t="shared" ca="1" si="122"/>
        <v/>
      </c>
      <c r="E728" s="59" t="str">
        <f t="shared" ca="1" si="123"/>
        <v/>
      </c>
      <c r="F728" s="215">
        <f ca="1">IF(LEN(B728)&gt;0,'OBRAČUNANA OSNOVNA PLAČA'!L722,"")</f>
        <v>0</v>
      </c>
      <c r="G728" s="60"/>
      <c r="H728" s="60"/>
      <c r="I728" s="60"/>
      <c r="J728" s="60"/>
      <c r="K728" s="60"/>
      <c r="L728" s="229">
        <f t="shared" si="164"/>
        <v>0</v>
      </c>
      <c r="M728" s="230">
        <f t="shared" ca="1" si="172"/>
        <v>0</v>
      </c>
      <c r="N728" s="230">
        <f t="shared" ca="1" si="173"/>
        <v>0</v>
      </c>
      <c r="O728" s="231">
        <f t="shared" ca="1" si="174"/>
        <v>0</v>
      </c>
      <c r="P728" s="232">
        <f t="shared" ca="1" si="175"/>
        <v>0</v>
      </c>
      <c r="Q728" s="233">
        <f t="shared" ca="1" si="165"/>
        <v>0</v>
      </c>
      <c r="R728" s="233">
        <f ca="1">IF(LEN(B728)&gt;0,'11'!R728-'11'!Q728,"")</f>
        <v>0</v>
      </c>
      <c r="S728" s="234"/>
      <c r="T728" s="34"/>
      <c r="U728" s="34"/>
      <c r="V728" s="34"/>
      <c r="W728" s="34"/>
      <c r="X728" s="34"/>
      <c r="Y728" s="34"/>
      <c r="AB728" s="167">
        <f>ROW()</f>
        <v>728</v>
      </c>
      <c r="AC728" s="168">
        <f t="shared" ca="1" si="124"/>
        <v>0</v>
      </c>
      <c r="AD728" s="168">
        <f t="shared" ca="1" si="125"/>
        <v>0</v>
      </c>
      <c r="AE728" s="169" t="str">
        <f t="shared" ca="1" si="166"/>
        <v>-</v>
      </c>
      <c r="AF728" s="168" t="str">
        <f t="shared" ca="1" si="167"/>
        <v>-</v>
      </c>
      <c r="AG728" s="169" t="str">
        <f t="shared" ca="1" si="168"/>
        <v>-</v>
      </c>
      <c r="AH728" s="168" t="str">
        <f t="shared" ca="1" si="169"/>
        <v>-</v>
      </c>
      <c r="AI728" s="168">
        <f t="shared" ca="1" si="170"/>
        <v>0</v>
      </c>
      <c r="AJ728" s="170">
        <f t="shared" ca="1" si="171"/>
        <v>0</v>
      </c>
      <c r="AK728" s="168">
        <f t="shared" ca="1" si="126"/>
        <v>0</v>
      </c>
      <c r="AL728" s="168">
        <f t="shared" ca="1" si="127"/>
        <v>0</v>
      </c>
    </row>
    <row r="729" spans="1:38" ht="27" customHeight="1" x14ac:dyDescent="0.2">
      <c r="A729" s="56">
        <v>714</v>
      </c>
      <c r="B729" s="309" t="str">
        <f t="shared" ca="1" si="121"/>
        <v>A714</v>
      </c>
      <c r="C729" s="309"/>
      <c r="D729" s="57" t="str">
        <f t="shared" ca="1" si="122"/>
        <v/>
      </c>
      <c r="E729" s="59" t="str">
        <f t="shared" ca="1" si="123"/>
        <v/>
      </c>
      <c r="F729" s="215">
        <f ca="1">IF(LEN(B729)&gt;0,'OBRAČUNANA OSNOVNA PLAČA'!L723,"")</f>
        <v>0</v>
      </c>
      <c r="G729" s="60"/>
      <c r="H729" s="60"/>
      <c r="I729" s="60"/>
      <c r="J729" s="60"/>
      <c r="K729" s="60"/>
      <c r="L729" s="229">
        <f t="shared" si="164"/>
        <v>0</v>
      </c>
      <c r="M729" s="230">
        <f t="shared" ca="1" si="172"/>
        <v>0</v>
      </c>
      <c r="N729" s="230">
        <f t="shared" ca="1" si="173"/>
        <v>0</v>
      </c>
      <c r="O729" s="231">
        <f t="shared" ca="1" si="174"/>
        <v>0</v>
      </c>
      <c r="P729" s="232">
        <f t="shared" ca="1" si="175"/>
        <v>0</v>
      </c>
      <c r="Q729" s="233">
        <f t="shared" ca="1" si="165"/>
        <v>0</v>
      </c>
      <c r="R729" s="233">
        <f ca="1">IF(LEN(B729)&gt;0,'11'!R729-'11'!Q729,"")</f>
        <v>0</v>
      </c>
      <c r="S729" s="234"/>
      <c r="T729" s="34"/>
      <c r="U729" s="34"/>
      <c r="V729" s="34"/>
      <c r="W729" s="34"/>
      <c r="X729" s="34"/>
      <c r="Y729" s="34"/>
      <c r="AB729" s="167">
        <f>ROW()</f>
        <v>729</v>
      </c>
      <c r="AC729" s="168">
        <f t="shared" ca="1" si="124"/>
        <v>0</v>
      </c>
      <c r="AD729" s="168">
        <f t="shared" ca="1" si="125"/>
        <v>0</v>
      </c>
      <c r="AE729" s="169" t="str">
        <f t="shared" ca="1" si="166"/>
        <v>-</v>
      </c>
      <c r="AF729" s="168" t="str">
        <f t="shared" ca="1" si="167"/>
        <v>-</v>
      </c>
      <c r="AG729" s="169" t="str">
        <f t="shared" ca="1" si="168"/>
        <v>-</v>
      </c>
      <c r="AH729" s="168" t="str">
        <f t="shared" ca="1" si="169"/>
        <v>-</v>
      </c>
      <c r="AI729" s="168">
        <f t="shared" ca="1" si="170"/>
        <v>0</v>
      </c>
      <c r="AJ729" s="170">
        <f t="shared" ca="1" si="171"/>
        <v>0</v>
      </c>
      <c r="AK729" s="168">
        <f t="shared" ca="1" si="126"/>
        <v>0</v>
      </c>
      <c r="AL729" s="168">
        <f t="shared" ca="1" si="127"/>
        <v>0</v>
      </c>
    </row>
    <row r="730" spans="1:38" ht="27" customHeight="1" x14ac:dyDescent="0.2">
      <c r="A730" s="56">
        <v>715</v>
      </c>
      <c r="B730" s="309" t="str">
        <f t="shared" ca="1" si="121"/>
        <v>A715</v>
      </c>
      <c r="C730" s="309"/>
      <c r="D730" s="57" t="str">
        <f t="shared" ca="1" si="122"/>
        <v/>
      </c>
      <c r="E730" s="59" t="str">
        <f t="shared" ca="1" si="123"/>
        <v/>
      </c>
      <c r="F730" s="215">
        <f ca="1">IF(LEN(B730)&gt;0,'OBRAČUNANA OSNOVNA PLAČA'!L724,"")</f>
        <v>0</v>
      </c>
      <c r="G730" s="60"/>
      <c r="H730" s="60"/>
      <c r="I730" s="60"/>
      <c r="J730" s="60"/>
      <c r="K730" s="60"/>
      <c r="L730" s="229">
        <f t="shared" si="164"/>
        <v>0</v>
      </c>
      <c r="M730" s="230">
        <f t="shared" ca="1" si="172"/>
        <v>0</v>
      </c>
      <c r="N730" s="230">
        <f t="shared" ca="1" si="173"/>
        <v>0</v>
      </c>
      <c r="O730" s="231">
        <f t="shared" ca="1" si="174"/>
        <v>0</v>
      </c>
      <c r="P730" s="232">
        <f t="shared" ca="1" si="175"/>
        <v>0</v>
      </c>
      <c r="Q730" s="233">
        <f t="shared" ca="1" si="165"/>
        <v>0</v>
      </c>
      <c r="R730" s="233">
        <f ca="1">IF(LEN(B730)&gt;0,'11'!R730-'11'!Q730,"")</f>
        <v>0</v>
      </c>
      <c r="S730" s="234"/>
      <c r="T730" s="34"/>
      <c r="U730" s="34"/>
      <c r="V730" s="34"/>
      <c r="W730" s="34"/>
      <c r="X730" s="34"/>
      <c r="Y730" s="34"/>
      <c r="AB730" s="167">
        <f>ROW()</f>
        <v>730</v>
      </c>
      <c r="AC730" s="168">
        <f t="shared" ca="1" si="124"/>
        <v>0</v>
      </c>
      <c r="AD730" s="168">
        <f t="shared" ca="1" si="125"/>
        <v>0</v>
      </c>
      <c r="AE730" s="169" t="str">
        <f t="shared" ca="1" si="166"/>
        <v>-</v>
      </c>
      <c r="AF730" s="168" t="str">
        <f t="shared" ca="1" si="167"/>
        <v>-</v>
      </c>
      <c r="AG730" s="169" t="str">
        <f t="shared" ca="1" si="168"/>
        <v>-</v>
      </c>
      <c r="AH730" s="168" t="str">
        <f t="shared" ca="1" si="169"/>
        <v>-</v>
      </c>
      <c r="AI730" s="168">
        <f t="shared" ca="1" si="170"/>
        <v>0</v>
      </c>
      <c r="AJ730" s="170">
        <f t="shared" ca="1" si="171"/>
        <v>0</v>
      </c>
      <c r="AK730" s="168">
        <f t="shared" ca="1" si="126"/>
        <v>0</v>
      </c>
      <c r="AL730" s="168">
        <f t="shared" ca="1" si="127"/>
        <v>0</v>
      </c>
    </row>
    <row r="731" spans="1:38" ht="27" customHeight="1" x14ac:dyDescent="0.2">
      <c r="A731" s="56">
        <v>716</v>
      </c>
      <c r="B731" s="309" t="str">
        <f t="shared" ca="1" si="121"/>
        <v>A716</v>
      </c>
      <c r="C731" s="309"/>
      <c r="D731" s="57" t="str">
        <f t="shared" ca="1" si="122"/>
        <v/>
      </c>
      <c r="E731" s="59" t="str">
        <f t="shared" ca="1" si="123"/>
        <v/>
      </c>
      <c r="F731" s="215">
        <f ca="1">IF(LEN(B731)&gt;0,'OBRAČUNANA OSNOVNA PLAČA'!L725,"")</f>
        <v>0</v>
      </c>
      <c r="G731" s="60"/>
      <c r="H731" s="60"/>
      <c r="I731" s="60"/>
      <c r="J731" s="60"/>
      <c r="K731" s="60"/>
      <c r="L731" s="229">
        <f t="shared" si="164"/>
        <v>0</v>
      </c>
      <c r="M731" s="230">
        <f t="shared" ca="1" si="172"/>
        <v>0</v>
      </c>
      <c r="N731" s="230">
        <f t="shared" ca="1" si="173"/>
        <v>0</v>
      </c>
      <c r="O731" s="231">
        <f t="shared" ca="1" si="174"/>
        <v>0</v>
      </c>
      <c r="P731" s="232">
        <f t="shared" ca="1" si="175"/>
        <v>0</v>
      </c>
      <c r="Q731" s="233">
        <f t="shared" ca="1" si="165"/>
        <v>0</v>
      </c>
      <c r="R731" s="233">
        <f ca="1">IF(LEN(B731)&gt;0,'11'!R731-'11'!Q731,"")</f>
        <v>0</v>
      </c>
      <c r="S731" s="234"/>
      <c r="T731" s="34"/>
      <c r="U731" s="34"/>
      <c r="V731" s="34"/>
      <c r="W731" s="34"/>
      <c r="X731" s="34"/>
      <c r="Y731" s="34"/>
      <c r="AB731" s="167">
        <f>ROW()</f>
        <v>731</v>
      </c>
      <c r="AC731" s="168">
        <f t="shared" ca="1" si="124"/>
        <v>0</v>
      </c>
      <c r="AD731" s="168">
        <f t="shared" ca="1" si="125"/>
        <v>0</v>
      </c>
      <c r="AE731" s="169" t="str">
        <f t="shared" ca="1" si="166"/>
        <v>-</v>
      </c>
      <c r="AF731" s="168" t="str">
        <f t="shared" ca="1" si="167"/>
        <v>-</v>
      </c>
      <c r="AG731" s="169" t="str">
        <f t="shared" ca="1" si="168"/>
        <v>-</v>
      </c>
      <c r="AH731" s="168" t="str">
        <f t="shared" ca="1" si="169"/>
        <v>-</v>
      </c>
      <c r="AI731" s="168">
        <f t="shared" ca="1" si="170"/>
        <v>0</v>
      </c>
      <c r="AJ731" s="170">
        <f t="shared" ca="1" si="171"/>
        <v>0</v>
      </c>
      <c r="AK731" s="168">
        <f t="shared" ca="1" si="126"/>
        <v>0</v>
      </c>
      <c r="AL731" s="168">
        <f t="shared" ca="1" si="127"/>
        <v>0</v>
      </c>
    </row>
    <row r="732" spans="1:38" ht="27" customHeight="1" x14ac:dyDescent="0.2">
      <c r="A732" s="56">
        <v>717</v>
      </c>
      <c r="B732" s="309" t="str">
        <f t="shared" ca="1" si="121"/>
        <v>A717</v>
      </c>
      <c r="C732" s="309"/>
      <c r="D732" s="57" t="str">
        <f t="shared" ca="1" si="122"/>
        <v/>
      </c>
      <c r="E732" s="59" t="str">
        <f t="shared" ca="1" si="123"/>
        <v/>
      </c>
      <c r="F732" s="215">
        <f ca="1">IF(LEN(B732)&gt;0,'OBRAČUNANA OSNOVNA PLAČA'!L726,"")</f>
        <v>0</v>
      </c>
      <c r="G732" s="60"/>
      <c r="H732" s="60"/>
      <c r="I732" s="60"/>
      <c r="J732" s="60"/>
      <c r="K732" s="60"/>
      <c r="L732" s="229">
        <f t="shared" si="164"/>
        <v>0</v>
      </c>
      <c r="M732" s="230">
        <f t="shared" ca="1" si="172"/>
        <v>0</v>
      </c>
      <c r="N732" s="230">
        <f t="shared" ca="1" si="173"/>
        <v>0</v>
      </c>
      <c r="O732" s="231">
        <f t="shared" ca="1" si="174"/>
        <v>0</v>
      </c>
      <c r="P732" s="232">
        <f t="shared" ca="1" si="175"/>
        <v>0</v>
      </c>
      <c r="Q732" s="233">
        <f t="shared" ca="1" si="165"/>
        <v>0</v>
      </c>
      <c r="R732" s="233">
        <f ca="1">IF(LEN(B732)&gt;0,'11'!R732-'11'!Q732,"")</f>
        <v>0</v>
      </c>
      <c r="S732" s="234"/>
      <c r="T732" s="34"/>
      <c r="U732" s="34"/>
      <c r="V732" s="34"/>
      <c r="W732" s="34"/>
      <c r="X732" s="34"/>
      <c r="Y732" s="34"/>
      <c r="AB732" s="167">
        <f>ROW()</f>
        <v>732</v>
      </c>
      <c r="AC732" s="168">
        <f t="shared" ca="1" si="124"/>
        <v>0</v>
      </c>
      <c r="AD732" s="168">
        <f t="shared" ca="1" si="125"/>
        <v>0</v>
      </c>
      <c r="AE732" s="169" t="str">
        <f t="shared" ca="1" si="166"/>
        <v>-</v>
      </c>
      <c r="AF732" s="168" t="str">
        <f t="shared" ca="1" si="167"/>
        <v>-</v>
      </c>
      <c r="AG732" s="169" t="str">
        <f t="shared" ca="1" si="168"/>
        <v>-</v>
      </c>
      <c r="AH732" s="168" t="str">
        <f t="shared" ca="1" si="169"/>
        <v>-</v>
      </c>
      <c r="AI732" s="168">
        <f t="shared" ca="1" si="170"/>
        <v>0</v>
      </c>
      <c r="AJ732" s="170">
        <f t="shared" ca="1" si="171"/>
        <v>0</v>
      </c>
      <c r="AK732" s="168">
        <f t="shared" ca="1" si="126"/>
        <v>0</v>
      </c>
      <c r="AL732" s="168">
        <f t="shared" ca="1" si="127"/>
        <v>0</v>
      </c>
    </row>
    <row r="733" spans="1:38" ht="27" customHeight="1" x14ac:dyDescent="0.2">
      <c r="A733" s="56">
        <v>718</v>
      </c>
      <c r="B733" s="309" t="str">
        <f t="shared" ca="1" si="121"/>
        <v>A718</v>
      </c>
      <c r="C733" s="309"/>
      <c r="D733" s="57" t="str">
        <f t="shared" ca="1" si="122"/>
        <v/>
      </c>
      <c r="E733" s="59" t="str">
        <f t="shared" ca="1" si="123"/>
        <v/>
      </c>
      <c r="F733" s="215">
        <f ca="1">IF(LEN(B733)&gt;0,'OBRAČUNANA OSNOVNA PLAČA'!L727,"")</f>
        <v>0</v>
      </c>
      <c r="G733" s="60"/>
      <c r="H733" s="60"/>
      <c r="I733" s="60"/>
      <c r="J733" s="60"/>
      <c r="K733" s="60"/>
      <c r="L733" s="229">
        <f t="shared" si="164"/>
        <v>0</v>
      </c>
      <c r="M733" s="230">
        <f t="shared" ca="1" si="172"/>
        <v>0</v>
      </c>
      <c r="N733" s="230">
        <f t="shared" ca="1" si="173"/>
        <v>0</v>
      </c>
      <c r="O733" s="231">
        <f t="shared" ca="1" si="174"/>
        <v>0</v>
      </c>
      <c r="P733" s="232">
        <f t="shared" ca="1" si="175"/>
        <v>0</v>
      </c>
      <c r="Q733" s="233">
        <f t="shared" ca="1" si="165"/>
        <v>0</v>
      </c>
      <c r="R733" s="233">
        <f ca="1">IF(LEN(B733)&gt;0,'11'!R733-'11'!Q733,"")</f>
        <v>0</v>
      </c>
      <c r="S733" s="234"/>
      <c r="T733" s="34"/>
      <c r="U733" s="34"/>
      <c r="V733" s="34"/>
      <c r="W733" s="34"/>
      <c r="X733" s="34"/>
      <c r="Y733" s="34"/>
      <c r="AB733" s="167">
        <f>ROW()</f>
        <v>733</v>
      </c>
      <c r="AC733" s="168">
        <f t="shared" ca="1" si="124"/>
        <v>0</v>
      </c>
      <c r="AD733" s="168">
        <f t="shared" ca="1" si="125"/>
        <v>0</v>
      </c>
      <c r="AE733" s="169" t="str">
        <f t="shared" ca="1" si="166"/>
        <v>-</v>
      </c>
      <c r="AF733" s="168" t="str">
        <f t="shared" ca="1" si="167"/>
        <v>-</v>
      </c>
      <c r="AG733" s="169" t="str">
        <f t="shared" ca="1" si="168"/>
        <v>-</v>
      </c>
      <c r="AH733" s="168" t="str">
        <f t="shared" ca="1" si="169"/>
        <v>-</v>
      </c>
      <c r="AI733" s="168">
        <f t="shared" ca="1" si="170"/>
        <v>0</v>
      </c>
      <c r="AJ733" s="170">
        <f t="shared" ca="1" si="171"/>
        <v>0</v>
      </c>
      <c r="AK733" s="168">
        <f t="shared" ca="1" si="126"/>
        <v>0</v>
      </c>
      <c r="AL733" s="168">
        <f t="shared" ca="1" si="127"/>
        <v>0</v>
      </c>
    </row>
    <row r="734" spans="1:38" ht="27" customHeight="1" x14ac:dyDescent="0.2">
      <c r="A734" s="56">
        <v>719</v>
      </c>
      <c r="B734" s="309" t="str">
        <f t="shared" ca="1" si="121"/>
        <v>A719</v>
      </c>
      <c r="C734" s="309"/>
      <c r="D734" s="57" t="str">
        <f t="shared" ca="1" si="122"/>
        <v/>
      </c>
      <c r="E734" s="59" t="str">
        <f t="shared" ca="1" si="123"/>
        <v/>
      </c>
      <c r="F734" s="215">
        <f ca="1">IF(LEN(B734)&gt;0,'OBRAČUNANA OSNOVNA PLAČA'!L728,"")</f>
        <v>0</v>
      </c>
      <c r="G734" s="60"/>
      <c r="H734" s="60"/>
      <c r="I734" s="60"/>
      <c r="J734" s="60"/>
      <c r="K734" s="60"/>
      <c r="L734" s="229">
        <f t="shared" si="164"/>
        <v>0</v>
      </c>
      <c r="M734" s="230">
        <f t="shared" ca="1" si="172"/>
        <v>0</v>
      </c>
      <c r="N734" s="230">
        <f t="shared" ca="1" si="173"/>
        <v>0</v>
      </c>
      <c r="O734" s="231">
        <f t="shared" ca="1" si="174"/>
        <v>0</v>
      </c>
      <c r="P734" s="232">
        <f t="shared" ca="1" si="175"/>
        <v>0</v>
      </c>
      <c r="Q734" s="233">
        <f t="shared" ca="1" si="165"/>
        <v>0</v>
      </c>
      <c r="R734" s="233">
        <f ca="1">IF(LEN(B734)&gt;0,'11'!R734-'11'!Q734,"")</f>
        <v>0</v>
      </c>
      <c r="S734" s="234"/>
      <c r="T734" s="34"/>
      <c r="U734" s="34"/>
      <c r="V734" s="34"/>
      <c r="W734" s="34"/>
      <c r="X734" s="34"/>
      <c r="Y734" s="34"/>
      <c r="AB734" s="167">
        <f>ROW()</f>
        <v>734</v>
      </c>
      <c r="AC734" s="168">
        <f t="shared" ca="1" si="124"/>
        <v>0</v>
      </c>
      <c r="AD734" s="168">
        <f t="shared" ca="1" si="125"/>
        <v>0</v>
      </c>
      <c r="AE734" s="169" t="str">
        <f t="shared" ca="1" si="166"/>
        <v>-</v>
      </c>
      <c r="AF734" s="168" t="str">
        <f t="shared" ca="1" si="167"/>
        <v>-</v>
      </c>
      <c r="AG734" s="169" t="str">
        <f t="shared" ca="1" si="168"/>
        <v>-</v>
      </c>
      <c r="AH734" s="168" t="str">
        <f t="shared" ca="1" si="169"/>
        <v>-</v>
      </c>
      <c r="AI734" s="168">
        <f t="shared" ca="1" si="170"/>
        <v>0</v>
      </c>
      <c r="AJ734" s="170">
        <f t="shared" ca="1" si="171"/>
        <v>0</v>
      </c>
      <c r="AK734" s="168">
        <f t="shared" ca="1" si="126"/>
        <v>0</v>
      </c>
      <c r="AL734" s="168">
        <f t="shared" ca="1" si="127"/>
        <v>0</v>
      </c>
    </row>
    <row r="735" spans="1:38" ht="27" customHeight="1" x14ac:dyDescent="0.2">
      <c r="A735" s="56">
        <v>720</v>
      </c>
      <c r="B735" s="309" t="str">
        <f t="shared" ca="1" si="121"/>
        <v>A720</v>
      </c>
      <c r="C735" s="309"/>
      <c r="D735" s="57" t="str">
        <f t="shared" ca="1" si="122"/>
        <v/>
      </c>
      <c r="E735" s="59" t="str">
        <f t="shared" ca="1" si="123"/>
        <v/>
      </c>
      <c r="F735" s="215">
        <f ca="1">IF(LEN(B735)&gt;0,'OBRAČUNANA OSNOVNA PLAČA'!L729,"")</f>
        <v>0</v>
      </c>
      <c r="G735" s="60"/>
      <c r="H735" s="60"/>
      <c r="I735" s="60"/>
      <c r="J735" s="60"/>
      <c r="K735" s="60"/>
      <c r="L735" s="229">
        <f t="shared" si="164"/>
        <v>0</v>
      </c>
      <c r="M735" s="230">
        <f t="shared" ca="1" si="172"/>
        <v>0</v>
      </c>
      <c r="N735" s="230">
        <f t="shared" ca="1" si="173"/>
        <v>0</v>
      </c>
      <c r="O735" s="231">
        <f t="shared" ca="1" si="174"/>
        <v>0</v>
      </c>
      <c r="P735" s="232">
        <f t="shared" ca="1" si="175"/>
        <v>0</v>
      </c>
      <c r="Q735" s="233">
        <f t="shared" ca="1" si="165"/>
        <v>0</v>
      </c>
      <c r="R735" s="233">
        <f ca="1">IF(LEN(B735)&gt;0,'11'!R735-'11'!Q735,"")</f>
        <v>0</v>
      </c>
      <c r="S735" s="234"/>
      <c r="T735" s="34"/>
      <c r="U735" s="34"/>
      <c r="V735" s="34"/>
      <c r="W735" s="34"/>
      <c r="X735" s="34"/>
      <c r="Y735" s="34"/>
      <c r="AB735" s="167">
        <f>ROW()</f>
        <v>735</v>
      </c>
      <c r="AC735" s="168">
        <f t="shared" ca="1" si="124"/>
        <v>0</v>
      </c>
      <c r="AD735" s="168">
        <f t="shared" ca="1" si="125"/>
        <v>0</v>
      </c>
      <c r="AE735" s="169" t="str">
        <f t="shared" ca="1" si="166"/>
        <v>-</v>
      </c>
      <c r="AF735" s="168" t="str">
        <f t="shared" ca="1" si="167"/>
        <v>-</v>
      </c>
      <c r="AG735" s="169" t="str">
        <f t="shared" ca="1" si="168"/>
        <v>-</v>
      </c>
      <c r="AH735" s="168" t="str">
        <f t="shared" ca="1" si="169"/>
        <v>-</v>
      </c>
      <c r="AI735" s="168">
        <f t="shared" ca="1" si="170"/>
        <v>0</v>
      </c>
      <c r="AJ735" s="170">
        <f t="shared" ca="1" si="171"/>
        <v>0</v>
      </c>
      <c r="AK735" s="168">
        <f t="shared" ca="1" si="126"/>
        <v>0</v>
      </c>
      <c r="AL735" s="168">
        <f t="shared" ca="1" si="127"/>
        <v>0</v>
      </c>
    </row>
    <row r="736" spans="1:38" ht="27" customHeight="1" x14ac:dyDescent="0.2">
      <c r="A736" s="56">
        <v>721</v>
      </c>
      <c r="B736" s="309" t="str">
        <f t="shared" ca="1" si="121"/>
        <v>A721</v>
      </c>
      <c r="C736" s="309"/>
      <c r="D736" s="57" t="str">
        <f t="shared" ca="1" si="122"/>
        <v/>
      </c>
      <c r="E736" s="59" t="str">
        <f t="shared" ca="1" si="123"/>
        <v/>
      </c>
      <c r="F736" s="215">
        <f ca="1">IF(LEN(B736)&gt;0,'OBRAČUNANA OSNOVNA PLAČA'!L730,"")</f>
        <v>0</v>
      </c>
      <c r="G736" s="60"/>
      <c r="H736" s="60"/>
      <c r="I736" s="60"/>
      <c r="J736" s="60"/>
      <c r="K736" s="60"/>
      <c r="L736" s="229">
        <f t="shared" si="164"/>
        <v>0</v>
      </c>
      <c r="M736" s="230">
        <f t="shared" ca="1" si="172"/>
        <v>0</v>
      </c>
      <c r="N736" s="230">
        <f t="shared" ca="1" si="173"/>
        <v>0</v>
      </c>
      <c r="O736" s="231">
        <f t="shared" ca="1" si="174"/>
        <v>0</v>
      </c>
      <c r="P736" s="232">
        <f t="shared" ca="1" si="175"/>
        <v>0</v>
      </c>
      <c r="Q736" s="233">
        <f t="shared" ca="1" si="165"/>
        <v>0</v>
      </c>
      <c r="R736" s="233">
        <f ca="1">IF(LEN(B736)&gt;0,'11'!R736-'11'!Q736,"")</f>
        <v>0</v>
      </c>
      <c r="S736" s="234"/>
      <c r="T736" s="34"/>
      <c r="U736" s="34"/>
      <c r="V736" s="34"/>
      <c r="W736" s="34"/>
      <c r="X736" s="34"/>
      <c r="Y736" s="34"/>
      <c r="AB736" s="167">
        <f>ROW()</f>
        <v>736</v>
      </c>
      <c r="AC736" s="168">
        <f t="shared" ca="1" si="124"/>
        <v>0</v>
      </c>
      <c r="AD736" s="168">
        <f t="shared" ca="1" si="125"/>
        <v>0</v>
      </c>
      <c r="AE736" s="169" t="str">
        <f t="shared" ca="1" si="166"/>
        <v>-</v>
      </c>
      <c r="AF736" s="168" t="str">
        <f t="shared" ca="1" si="167"/>
        <v>-</v>
      </c>
      <c r="AG736" s="169" t="str">
        <f t="shared" ca="1" si="168"/>
        <v>-</v>
      </c>
      <c r="AH736" s="168" t="str">
        <f t="shared" ca="1" si="169"/>
        <v>-</v>
      </c>
      <c r="AI736" s="168">
        <f t="shared" ca="1" si="170"/>
        <v>0</v>
      </c>
      <c r="AJ736" s="170">
        <f t="shared" ca="1" si="171"/>
        <v>0</v>
      </c>
      <c r="AK736" s="168">
        <f t="shared" ca="1" si="126"/>
        <v>0</v>
      </c>
      <c r="AL736" s="168">
        <f t="shared" ca="1" si="127"/>
        <v>0</v>
      </c>
    </row>
    <row r="737" spans="1:38" ht="27" customHeight="1" x14ac:dyDescent="0.2">
      <c r="A737" s="56">
        <v>722</v>
      </c>
      <c r="B737" s="309" t="str">
        <f t="shared" ca="1" si="121"/>
        <v>A722</v>
      </c>
      <c r="C737" s="309"/>
      <c r="D737" s="57" t="str">
        <f t="shared" ca="1" si="122"/>
        <v/>
      </c>
      <c r="E737" s="59" t="str">
        <f t="shared" ca="1" si="123"/>
        <v/>
      </c>
      <c r="F737" s="215">
        <f ca="1">IF(LEN(B737)&gt;0,'OBRAČUNANA OSNOVNA PLAČA'!L731,"")</f>
        <v>0</v>
      </c>
      <c r="G737" s="60"/>
      <c r="H737" s="60"/>
      <c r="I737" s="60"/>
      <c r="J737" s="60"/>
      <c r="K737" s="60"/>
      <c r="L737" s="229">
        <f t="shared" si="164"/>
        <v>0</v>
      </c>
      <c r="M737" s="230">
        <f t="shared" ca="1" si="172"/>
        <v>0</v>
      </c>
      <c r="N737" s="230">
        <f t="shared" ca="1" si="173"/>
        <v>0</v>
      </c>
      <c r="O737" s="231">
        <f t="shared" ca="1" si="174"/>
        <v>0</v>
      </c>
      <c r="P737" s="232">
        <f t="shared" ca="1" si="175"/>
        <v>0</v>
      </c>
      <c r="Q737" s="233">
        <f t="shared" ca="1" si="165"/>
        <v>0</v>
      </c>
      <c r="R737" s="233">
        <f ca="1">IF(LEN(B737)&gt;0,'11'!R737-'11'!Q737,"")</f>
        <v>0</v>
      </c>
      <c r="S737" s="234"/>
      <c r="T737" s="34"/>
      <c r="U737" s="34"/>
      <c r="V737" s="34"/>
      <c r="W737" s="34"/>
      <c r="X737" s="34"/>
      <c r="Y737" s="34"/>
      <c r="AB737" s="167">
        <f>ROW()</f>
        <v>737</v>
      </c>
      <c r="AC737" s="168">
        <f t="shared" ca="1" si="124"/>
        <v>0</v>
      </c>
      <c r="AD737" s="168">
        <f t="shared" ca="1" si="125"/>
        <v>0</v>
      </c>
      <c r="AE737" s="169" t="str">
        <f t="shared" ca="1" si="166"/>
        <v>-</v>
      </c>
      <c r="AF737" s="168" t="str">
        <f t="shared" ca="1" si="167"/>
        <v>-</v>
      </c>
      <c r="AG737" s="169" t="str">
        <f t="shared" ca="1" si="168"/>
        <v>-</v>
      </c>
      <c r="AH737" s="168" t="str">
        <f t="shared" ca="1" si="169"/>
        <v>-</v>
      </c>
      <c r="AI737" s="168">
        <f t="shared" ca="1" si="170"/>
        <v>0</v>
      </c>
      <c r="AJ737" s="170">
        <f t="shared" ca="1" si="171"/>
        <v>0</v>
      </c>
      <c r="AK737" s="168">
        <f t="shared" ca="1" si="126"/>
        <v>0</v>
      </c>
      <c r="AL737" s="168">
        <f t="shared" ca="1" si="127"/>
        <v>0</v>
      </c>
    </row>
    <row r="738" spans="1:38" ht="27" customHeight="1" x14ac:dyDescent="0.2">
      <c r="A738" s="56">
        <v>723</v>
      </c>
      <c r="B738" s="309" t="str">
        <f t="shared" ca="1" si="121"/>
        <v>A723</v>
      </c>
      <c r="C738" s="309"/>
      <c r="D738" s="57" t="str">
        <f t="shared" ca="1" si="122"/>
        <v/>
      </c>
      <c r="E738" s="59" t="str">
        <f t="shared" ca="1" si="123"/>
        <v/>
      </c>
      <c r="F738" s="215">
        <f ca="1">IF(LEN(B738)&gt;0,'OBRAČUNANA OSNOVNA PLAČA'!L732,"")</f>
        <v>0</v>
      </c>
      <c r="G738" s="60"/>
      <c r="H738" s="60"/>
      <c r="I738" s="60"/>
      <c r="J738" s="60"/>
      <c r="K738" s="60"/>
      <c r="L738" s="229">
        <f t="shared" si="164"/>
        <v>0</v>
      </c>
      <c r="M738" s="230">
        <f t="shared" ca="1" si="172"/>
        <v>0</v>
      </c>
      <c r="N738" s="230">
        <f t="shared" ca="1" si="173"/>
        <v>0</v>
      </c>
      <c r="O738" s="231">
        <f t="shared" ca="1" si="174"/>
        <v>0</v>
      </c>
      <c r="P738" s="232">
        <f t="shared" ca="1" si="175"/>
        <v>0</v>
      </c>
      <c r="Q738" s="233">
        <f t="shared" ca="1" si="165"/>
        <v>0</v>
      </c>
      <c r="R738" s="233">
        <f ca="1">IF(LEN(B738)&gt;0,'11'!R738-'11'!Q738,"")</f>
        <v>0</v>
      </c>
      <c r="S738" s="234"/>
      <c r="T738" s="34"/>
      <c r="U738" s="34"/>
      <c r="V738" s="34"/>
      <c r="W738" s="34"/>
      <c r="X738" s="34"/>
      <c r="Y738" s="34"/>
      <c r="AB738" s="167">
        <f>ROW()</f>
        <v>738</v>
      </c>
      <c r="AC738" s="168">
        <f t="shared" ca="1" si="124"/>
        <v>0</v>
      </c>
      <c r="AD738" s="168">
        <f t="shared" ca="1" si="125"/>
        <v>0</v>
      </c>
      <c r="AE738" s="169" t="str">
        <f t="shared" ca="1" si="166"/>
        <v>-</v>
      </c>
      <c r="AF738" s="168" t="str">
        <f t="shared" ca="1" si="167"/>
        <v>-</v>
      </c>
      <c r="AG738" s="169" t="str">
        <f t="shared" ca="1" si="168"/>
        <v>-</v>
      </c>
      <c r="AH738" s="168" t="str">
        <f t="shared" ca="1" si="169"/>
        <v>-</v>
      </c>
      <c r="AI738" s="168">
        <f t="shared" ca="1" si="170"/>
        <v>0</v>
      </c>
      <c r="AJ738" s="170">
        <f t="shared" ca="1" si="171"/>
        <v>0</v>
      </c>
      <c r="AK738" s="168">
        <f t="shared" ca="1" si="126"/>
        <v>0</v>
      </c>
      <c r="AL738" s="168">
        <f t="shared" ca="1" si="127"/>
        <v>0</v>
      </c>
    </row>
    <row r="739" spans="1:38" ht="27" customHeight="1" x14ac:dyDescent="0.2">
      <c r="A739" s="56">
        <v>724</v>
      </c>
      <c r="B739" s="309" t="str">
        <f t="shared" ca="1" si="121"/>
        <v>A724</v>
      </c>
      <c r="C739" s="309"/>
      <c r="D739" s="57" t="str">
        <f t="shared" ca="1" si="122"/>
        <v/>
      </c>
      <c r="E739" s="59" t="str">
        <f t="shared" ca="1" si="123"/>
        <v/>
      </c>
      <c r="F739" s="215">
        <f ca="1">IF(LEN(B739)&gt;0,'OBRAČUNANA OSNOVNA PLAČA'!L733,"")</f>
        <v>0</v>
      </c>
      <c r="G739" s="60"/>
      <c r="H739" s="60"/>
      <c r="I739" s="60"/>
      <c r="J739" s="60"/>
      <c r="K739" s="60"/>
      <c r="L739" s="229">
        <f t="shared" si="164"/>
        <v>0</v>
      </c>
      <c r="M739" s="230">
        <f t="shared" ca="1" si="172"/>
        <v>0</v>
      </c>
      <c r="N739" s="230">
        <f t="shared" ca="1" si="173"/>
        <v>0</v>
      </c>
      <c r="O739" s="231">
        <f t="shared" ca="1" si="174"/>
        <v>0</v>
      </c>
      <c r="P739" s="232">
        <f t="shared" ca="1" si="175"/>
        <v>0</v>
      </c>
      <c r="Q739" s="233">
        <f t="shared" ca="1" si="165"/>
        <v>0</v>
      </c>
      <c r="R739" s="233">
        <f ca="1">IF(LEN(B739)&gt;0,'11'!R739-'11'!Q739,"")</f>
        <v>0</v>
      </c>
      <c r="S739" s="234"/>
      <c r="T739" s="34"/>
      <c r="U739" s="34"/>
      <c r="V739" s="34"/>
      <c r="W739" s="34"/>
      <c r="X739" s="34"/>
      <c r="Y739" s="34"/>
      <c r="AB739" s="167">
        <f>ROW()</f>
        <v>739</v>
      </c>
      <c r="AC739" s="168">
        <f t="shared" ca="1" si="124"/>
        <v>0</v>
      </c>
      <c r="AD739" s="168">
        <f t="shared" ca="1" si="125"/>
        <v>0</v>
      </c>
      <c r="AE739" s="169" t="str">
        <f t="shared" ca="1" si="166"/>
        <v>-</v>
      </c>
      <c r="AF739" s="168" t="str">
        <f t="shared" ca="1" si="167"/>
        <v>-</v>
      </c>
      <c r="AG739" s="169" t="str">
        <f t="shared" ca="1" si="168"/>
        <v>-</v>
      </c>
      <c r="AH739" s="168" t="str">
        <f t="shared" ca="1" si="169"/>
        <v>-</v>
      </c>
      <c r="AI739" s="168">
        <f t="shared" ca="1" si="170"/>
        <v>0</v>
      </c>
      <c r="AJ739" s="170">
        <f t="shared" ca="1" si="171"/>
        <v>0</v>
      </c>
      <c r="AK739" s="168">
        <f t="shared" ca="1" si="126"/>
        <v>0</v>
      </c>
      <c r="AL739" s="168">
        <f t="shared" ca="1" si="127"/>
        <v>0</v>
      </c>
    </row>
    <row r="740" spans="1:38" ht="27" customHeight="1" x14ac:dyDescent="0.2">
      <c r="A740" s="56">
        <v>725</v>
      </c>
      <c r="B740" s="309" t="str">
        <f t="shared" ca="1" si="121"/>
        <v>A725</v>
      </c>
      <c r="C740" s="309"/>
      <c r="D740" s="57" t="str">
        <f t="shared" ca="1" si="122"/>
        <v/>
      </c>
      <c r="E740" s="59" t="str">
        <f t="shared" ca="1" si="123"/>
        <v/>
      </c>
      <c r="F740" s="215">
        <f ca="1">IF(LEN(B740)&gt;0,'OBRAČUNANA OSNOVNA PLAČA'!L734,"")</f>
        <v>0</v>
      </c>
      <c r="G740" s="60"/>
      <c r="H740" s="60"/>
      <c r="I740" s="60"/>
      <c r="J740" s="60"/>
      <c r="K740" s="60"/>
      <c r="L740" s="229">
        <f t="shared" si="164"/>
        <v>0</v>
      </c>
      <c r="M740" s="230">
        <f t="shared" ca="1" si="172"/>
        <v>0</v>
      </c>
      <c r="N740" s="230">
        <f t="shared" ca="1" si="173"/>
        <v>0</v>
      </c>
      <c r="O740" s="231">
        <f t="shared" ca="1" si="174"/>
        <v>0</v>
      </c>
      <c r="P740" s="232">
        <f t="shared" ca="1" si="175"/>
        <v>0</v>
      </c>
      <c r="Q740" s="233">
        <f t="shared" ca="1" si="165"/>
        <v>0</v>
      </c>
      <c r="R740" s="233">
        <f ca="1">IF(LEN(B740)&gt;0,'11'!R740-'11'!Q740,"")</f>
        <v>0</v>
      </c>
      <c r="S740" s="234"/>
      <c r="T740" s="34"/>
      <c r="U740" s="34"/>
      <c r="V740" s="34"/>
      <c r="W740" s="34"/>
      <c r="X740" s="34"/>
      <c r="Y740" s="34"/>
      <c r="AB740" s="167">
        <f>ROW()</f>
        <v>740</v>
      </c>
      <c r="AC740" s="168">
        <f t="shared" ca="1" si="124"/>
        <v>0</v>
      </c>
      <c r="AD740" s="168">
        <f t="shared" ca="1" si="125"/>
        <v>0</v>
      </c>
      <c r="AE740" s="169" t="str">
        <f t="shared" ca="1" si="166"/>
        <v>-</v>
      </c>
      <c r="AF740" s="168" t="str">
        <f t="shared" ca="1" si="167"/>
        <v>-</v>
      </c>
      <c r="AG740" s="169" t="str">
        <f t="shared" ca="1" si="168"/>
        <v>-</v>
      </c>
      <c r="AH740" s="168" t="str">
        <f t="shared" ca="1" si="169"/>
        <v>-</v>
      </c>
      <c r="AI740" s="168">
        <f t="shared" ca="1" si="170"/>
        <v>0</v>
      </c>
      <c r="AJ740" s="170">
        <f t="shared" ca="1" si="171"/>
        <v>0</v>
      </c>
      <c r="AK740" s="168">
        <f t="shared" ca="1" si="126"/>
        <v>0</v>
      </c>
      <c r="AL740" s="168">
        <f t="shared" ca="1" si="127"/>
        <v>0</v>
      </c>
    </row>
    <row r="741" spans="1:38" ht="27" customHeight="1" x14ac:dyDescent="0.2">
      <c r="A741" s="56">
        <v>726</v>
      </c>
      <c r="B741" s="309" t="str">
        <f t="shared" ca="1" si="121"/>
        <v>A726</v>
      </c>
      <c r="C741" s="309"/>
      <c r="D741" s="57" t="str">
        <f t="shared" ca="1" si="122"/>
        <v/>
      </c>
      <c r="E741" s="59" t="str">
        <f t="shared" ca="1" si="123"/>
        <v/>
      </c>
      <c r="F741" s="215">
        <f ca="1">IF(LEN(B741)&gt;0,'OBRAČUNANA OSNOVNA PLAČA'!L735,"")</f>
        <v>0</v>
      </c>
      <c r="G741" s="60"/>
      <c r="H741" s="60"/>
      <c r="I741" s="60"/>
      <c r="J741" s="60"/>
      <c r="K741" s="60"/>
      <c r="L741" s="229">
        <f t="shared" si="164"/>
        <v>0</v>
      </c>
      <c r="M741" s="230">
        <f t="shared" ca="1" si="172"/>
        <v>0</v>
      </c>
      <c r="N741" s="230">
        <f t="shared" ca="1" si="173"/>
        <v>0</v>
      </c>
      <c r="O741" s="231">
        <f t="shared" ca="1" si="174"/>
        <v>0</v>
      </c>
      <c r="P741" s="232">
        <f t="shared" ca="1" si="175"/>
        <v>0</v>
      </c>
      <c r="Q741" s="233">
        <f t="shared" ca="1" si="165"/>
        <v>0</v>
      </c>
      <c r="R741" s="233">
        <f ca="1">IF(LEN(B741)&gt;0,'11'!R741-'11'!Q741,"")</f>
        <v>0</v>
      </c>
      <c r="S741" s="234"/>
      <c r="T741" s="34"/>
      <c r="U741" s="34"/>
      <c r="V741" s="34"/>
      <c r="W741" s="34"/>
      <c r="X741" s="34"/>
      <c r="Y741" s="34"/>
      <c r="AB741" s="167">
        <f>ROW()</f>
        <v>741</v>
      </c>
      <c r="AC741" s="168">
        <f t="shared" ca="1" si="124"/>
        <v>0</v>
      </c>
      <c r="AD741" s="168">
        <f t="shared" ca="1" si="125"/>
        <v>0</v>
      </c>
      <c r="AE741" s="169" t="str">
        <f t="shared" ca="1" si="166"/>
        <v>-</v>
      </c>
      <c r="AF741" s="168" t="str">
        <f t="shared" ca="1" si="167"/>
        <v>-</v>
      </c>
      <c r="AG741" s="169" t="str">
        <f t="shared" ca="1" si="168"/>
        <v>-</v>
      </c>
      <c r="AH741" s="168" t="str">
        <f t="shared" ca="1" si="169"/>
        <v>-</v>
      </c>
      <c r="AI741" s="168">
        <f t="shared" ca="1" si="170"/>
        <v>0</v>
      </c>
      <c r="AJ741" s="170">
        <f t="shared" ca="1" si="171"/>
        <v>0</v>
      </c>
      <c r="AK741" s="168">
        <f t="shared" ca="1" si="126"/>
        <v>0</v>
      </c>
      <c r="AL741" s="168">
        <f t="shared" ca="1" si="127"/>
        <v>0</v>
      </c>
    </row>
    <row r="742" spans="1:38" ht="27" customHeight="1" x14ac:dyDescent="0.2">
      <c r="A742" s="56">
        <v>727</v>
      </c>
      <c r="B742" s="309" t="str">
        <f t="shared" ca="1" si="121"/>
        <v>A727</v>
      </c>
      <c r="C742" s="309"/>
      <c r="D742" s="57" t="str">
        <f t="shared" ca="1" si="122"/>
        <v/>
      </c>
      <c r="E742" s="59" t="str">
        <f t="shared" ca="1" si="123"/>
        <v/>
      </c>
      <c r="F742" s="215">
        <f ca="1">IF(LEN(B742)&gt;0,'OBRAČUNANA OSNOVNA PLAČA'!L736,"")</f>
        <v>0</v>
      </c>
      <c r="G742" s="60"/>
      <c r="H742" s="60"/>
      <c r="I742" s="60"/>
      <c r="J742" s="60"/>
      <c r="K742" s="60"/>
      <c r="L742" s="229">
        <f t="shared" si="164"/>
        <v>0</v>
      </c>
      <c r="M742" s="230">
        <f t="shared" ca="1" si="172"/>
        <v>0</v>
      </c>
      <c r="N742" s="230">
        <f t="shared" ca="1" si="173"/>
        <v>0</v>
      </c>
      <c r="O742" s="231">
        <f t="shared" ca="1" si="174"/>
        <v>0</v>
      </c>
      <c r="P742" s="232">
        <f t="shared" ca="1" si="175"/>
        <v>0</v>
      </c>
      <c r="Q742" s="233">
        <f t="shared" ca="1" si="165"/>
        <v>0</v>
      </c>
      <c r="R742" s="233">
        <f ca="1">IF(LEN(B742)&gt;0,'11'!R742-'11'!Q742,"")</f>
        <v>0</v>
      </c>
      <c r="S742" s="234"/>
      <c r="T742" s="34"/>
      <c r="U742" s="34"/>
      <c r="V742" s="34"/>
      <c r="W742" s="34"/>
      <c r="X742" s="34"/>
      <c r="Y742" s="34"/>
      <c r="AB742" s="167">
        <f>ROW()</f>
        <v>742</v>
      </c>
      <c r="AC742" s="168">
        <f t="shared" ca="1" si="124"/>
        <v>0</v>
      </c>
      <c r="AD742" s="168">
        <f t="shared" ca="1" si="125"/>
        <v>0</v>
      </c>
      <c r="AE742" s="169" t="str">
        <f t="shared" ca="1" si="166"/>
        <v>-</v>
      </c>
      <c r="AF742" s="168" t="str">
        <f t="shared" ca="1" si="167"/>
        <v>-</v>
      </c>
      <c r="AG742" s="169" t="str">
        <f t="shared" ca="1" si="168"/>
        <v>-</v>
      </c>
      <c r="AH742" s="168" t="str">
        <f t="shared" ca="1" si="169"/>
        <v>-</v>
      </c>
      <c r="AI742" s="168">
        <f t="shared" ca="1" si="170"/>
        <v>0</v>
      </c>
      <c r="AJ742" s="170">
        <f t="shared" ca="1" si="171"/>
        <v>0</v>
      </c>
      <c r="AK742" s="168">
        <f t="shared" ca="1" si="126"/>
        <v>0</v>
      </c>
      <c r="AL742" s="168">
        <f t="shared" ca="1" si="127"/>
        <v>0</v>
      </c>
    </row>
    <row r="743" spans="1:38" ht="27" customHeight="1" x14ac:dyDescent="0.2">
      <c r="A743" s="56">
        <v>728</v>
      </c>
      <c r="B743" s="309" t="str">
        <f t="shared" ca="1" si="121"/>
        <v>A728</v>
      </c>
      <c r="C743" s="309"/>
      <c r="D743" s="57" t="str">
        <f t="shared" ca="1" si="122"/>
        <v/>
      </c>
      <c r="E743" s="59" t="str">
        <f t="shared" ca="1" si="123"/>
        <v/>
      </c>
      <c r="F743" s="215">
        <f ca="1">IF(LEN(B743)&gt;0,'OBRAČUNANA OSNOVNA PLAČA'!L737,"")</f>
        <v>0</v>
      </c>
      <c r="G743" s="60"/>
      <c r="H743" s="60"/>
      <c r="I743" s="60"/>
      <c r="J743" s="60"/>
      <c r="K743" s="60"/>
      <c r="L743" s="229">
        <f t="shared" si="164"/>
        <v>0</v>
      </c>
      <c r="M743" s="230">
        <f t="shared" ca="1" si="172"/>
        <v>0</v>
      </c>
      <c r="N743" s="230">
        <f t="shared" ca="1" si="173"/>
        <v>0</v>
      </c>
      <c r="O743" s="231">
        <f t="shared" ca="1" si="174"/>
        <v>0</v>
      </c>
      <c r="P743" s="232">
        <f t="shared" ca="1" si="175"/>
        <v>0</v>
      </c>
      <c r="Q743" s="233">
        <f t="shared" ca="1" si="165"/>
        <v>0</v>
      </c>
      <c r="R743" s="233">
        <f ca="1">IF(LEN(B743)&gt;0,'11'!R743-'11'!Q743,"")</f>
        <v>0</v>
      </c>
      <c r="S743" s="234"/>
      <c r="T743" s="34"/>
      <c r="U743" s="34"/>
      <c r="V743" s="34"/>
      <c r="W743" s="34"/>
      <c r="X743" s="34"/>
      <c r="Y743" s="34"/>
      <c r="AB743" s="167">
        <f>ROW()</f>
        <v>743</v>
      </c>
      <c r="AC743" s="168">
        <f t="shared" ca="1" si="124"/>
        <v>0</v>
      </c>
      <c r="AD743" s="168">
        <f t="shared" ca="1" si="125"/>
        <v>0</v>
      </c>
      <c r="AE743" s="169" t="str">
        <f t="shared" ca="1" si="166"/>
        <v>-</v>
      </c>
      <c r="AF743" s="168" t="str">
        <f t="shared" ca="1" si="167"/>
        <v>-</v>
      </c>
      <c r="AG743" s="169" t="str">
        <f t="shared" ca="1" si="168"/>
        <v>-</v>
      </c>
      <c r="AH743" s="168" t="str">
        <f t="shared" ca="1" si="169"/>
        <v>-</v>
      </c>
      <c r="AI743" s="168">
        <f t="shared" ca="1" si="170"/>
        <v>0</v>
      </c>
      <c r="AJ743" s="170">
        <f t="shared" ca="1" si="171"/>
        <v>0</v>
      </c>
      <c r="AK743" s="168">
        <f t="shared" ca="1" si="126"/>
        <v>0</v>
      </c>
      <c r="AL743" s="168">
        <f t="shared" ca="1" si="127"/>
        <v>0</v>
      </c>
    </row>
    <row r="744" spans="1:38" ht="27" customHeight="1" x14ac:dyDescent="0.2">
      <c r="A744" s="56">
        <v>729</v>
      </c>
      <c r="B744" s="309" t="str">
        <f t="shared" ca="1" si="121"/>
        <v>A729</v>
      </c>
      <c r="C744" s="309"/>
      <c r="D744" s="57" t="str">
        <f t="shared" ca="1" si="122"/>
        <v/>
      </c>
      <c r="E744" s="59" t="str">
        <f t="shared" ca="1" si="123"/>
        <v/>
      </c>
      <c r="F744" s="215">
        <f ca="1">IF(LEN(B744)&gt;0,'OBRAČUNANA OSNOVNA PLAČA'!L738,"")</f>
        <v>0</v>
      </c>
      <c r="G744" s="60"/>
      <c r="H744" s="60"/>
      <c r="I744" s="60"/>
      <c r="J744" s="60"/>
      <c r="K744" s="60"/>
      <c r="L744" s="229">
        <f t="shared" si="164"/>
        <v>0</v>
      </c>
      <c r="M744" s="230">
        <f t="shared" ca="1" si="172"/>
        <v>0</v>
      </c>
      <c r="N744" s="230">
        <f t="shared" ca="1" si="173"/>
        <v>0</v>
      </c>
      <c r="O744" s="231">
        <f t="shared" ca="1" si="174"/>
        <v>0</v>
      </c>
      <c r="P744" s="232">
        <f t="shared" ca="1" si="175"/>
        <v>0</v>
      </c>
      <c r="Q744" s="233">
        <f t="shared" ca="1" si="165"/>
        <v>0</v>
      </c>
      <c r="R744" s="233">
        <f ca="1">IF(LEN(B744)&gt;0,'11'!R744-'11'!Q744,"")</f>
        <v>0</v>
      </c>
      <c r="S744" s="234"/>
      <c r="T744" s="34"/>
      <c r="U744" s="34"/>
      <c r="V744" s="34"/>
      <c r="W744" s="34"/>
      <c r="X744" s="34"/>
      <c r="Y744" s="34"/>
      <c r="AB744" s="167">
        <f>ROW()</f>
        <v>744</v>
      </c>
      <c r="AC744" s="168">
        <f t="shared" ca="1" si="124"/>
        <v>0</v>
      </c>
      <c r="AD744" s="168">
        <f t="shared" ca="1" si="125"/>
        <v>0</v>
      </c>
      <c r="AE744" s="169" t="str">
        <f t="shared" ca="1" si="166"/>
        <v>-</v>
      </c>
      <c r="AF744" s="168" t="str">
        <f t="shared" ca="1" si="167"/>
        <v>-</v>
      </c>
      <c r="AG744" s="169" t="str">
        <f t="shared" ca="1" si="168"/>
        <v>-</v>
      </c>
      <c r="AH744" s="168" t="str">
        <f t="shared" ca="1" si="169"/>
        <v>-</v>
      </c>
      <c r="AI744" s="168">
        <f t="shared" ca="1" si="170"/>
        <v>0</v>
      </c>
      <c r="AJ744" s="170">
        <f t="shared" ca="1" si="171"/>
        <v>0</v>
      </c>
      <c r="AK744" s="168">
        <f t="shared" ca="1" si="126"/>
        <v>0</v>
      </c>
      <c r="AL744" s="168">
        <f t="shared" ca="1" si="127"/>
        <v>0</v>
      </c>
    </row>
    <row r="745" spans="1:38" ht="27" customHeight="1" x14ac:dyDescent="0.2">
      <c r="A745" s="56">
        <v>730</v>
      </c>
      <c r="B745" s="309" t="str">
        <f t="shared" ca="1" si="121"/>
        <v>A730</v>
      </c>
      <c r="C745" s="309"/>
      <c r="D745" s="57" t="str">
        <f t="shared" ca="1" si="122"/>
        <v/>
      </c>
      <c r="E745" s="59" t="str">
        <f t="shared" ca="1" si="123"/>
        <v/>
      </c>
      <c r="F745" s="215">
        <f ca="1">IF(LEN(B745)&gt;0,'OBRAČUNANA OSNOVNA PLAČA'!L739,"")</f>
        <v>0</v>
      </c>
      <c r="G745" s="60"/>
      <c r="H745" s="60"/>
      <c r="I745" s="60"/>
      <c r="J745" s="60"/>
      <c r="K745" s="60"/>
      <c r="L745" s="229">
        <f t="shared" si="164"/>
        <v>0</v>
      </c>
      <c r="M745" s="230">
        <f t="shared" ca="1" si="172"/>
        <v>0</v>
      </c>
      <c r="N745" s="230">
        <f t="shared" ca="1" si="173"/>
        <v>0</v>
      </c>
      <c r="O745" s="231">
        <f t="shared" ca="1" si="174"/>
        <v>0</v>
      </c>
      <c r="P745" s="232">
        <f t="shared" ca="1" si="175"/>
        <v>0</v>
      </c>
      <c r="Q745" s="233">
        <f t="shared" ca="1" si="165"/>
        <v>0</v>
      </c>
      <c r="R745" s="233">
        <f ca="1">IF(LEN(B745)&gt;0,'11'!R745-'11'!Q745,"")</f>
        <v>0</v>
      </c>
      <c r="S745" s="234"/>
      <c r="T745" s="34"/>
      <c r="U745" s="34"/>
      <c r="V745" s="34"/>
      <c r="W745" s="34"/>
      <c r="X745" s="34"/>
      <c r="Y745" s="34"/>
      <c r="AB745" s="167">
        <f>ROW()</f>
        <v>745</v>
      </c>
      <c r="AC745" s="168">
        <f t="shared" ca="1" si="124"/>
        <v>0</v>
      </c>
      <c r="AD745" s="168">
        <f t="shared" ca="1" si="125"/>
        <v>0</v>
      </c>
      <c r="AE745" s="169" t="str">
        <f t="shared" ca="1" si="166"/>
        <v>-</v>
      </c>
      <c r="AF745" s="168" t="str">
        <f t="shared" ca="1" si="167"/>
        <v>-</v>
      </c>
      <c r="AG745" s="169" t="str">
        <f t="shared" ca="1" si="168"/>
        <v>-</v>
      </c>
      <c r="AH745" s="168" t="str">
        <f t="shared" ca="1" si="169"/>
        <v>-</v>
      </c>
      <c r="AI745" s="168">
        <f t="shared" ca="1" si="170"/>
        <v>0</v>
      </c>
      <c r="AJ745" s="170">
        <f t="shared" ca="1" si="171"/>
        <v>0</v>
      </c>
      <c r="AK745" s="168">
        <f t="shared" ca="1" si="126"/>
        <v>0</v>
      </c>
      <c r="AL745" s="168">
        <f t="shared" ca="1" si="127"/>
        <v>0</v>
      </c>
    </row>
    <row r="746" spans="1:38" ht="27" customHeight="1" x14ac:dyDescent="0.2">
      <c r="A746" s="56">
        <v>731</v>
      </c>
      <c r="B746" s="309" t="str">
        <f t="shared" ca="1" si="121"/>
        <v>A731</v>
      </c>
      <c r="C746" s="309"/>
      <c r="D746" s="57" t="str">
        <f t="shared" ca="1" si="122"/>
        <v/>
      </c>
      <c r="E746" s="59" t="str">
        <f t="shared" ca="1" si="123"/>
        <v/>
      </c>
      <c r="F746" s="215">
        <f ca="1">IF(LEN(B746)&gt;0,'OBRAČUNANA OSNOVNA PLAČA'!L740,"")</f>
        <v>0</v>
      </c>
      <c r="G746" s="60"/>
      <c r="H746" s="60"/>
      <c r="I746" s="60"/>
      <c r="J746" s="60"/>
      <c r="K746" s="60"/>
      <c r="L746" s="229">
        <f t="shared" si="164"/>
        <v>0</v>
      </c>
      <c r="M746" s="230">
        <f t="shared" ca="1" si="172"/>
        <v>0</v>
      </c>
      <c r="N746" s="230">
        <f t="shared" ca="1" si="173"/>
        <v>0</v>
      </c>
      <c r="O746" s="231">
        <f t="shared" ca="1" si="174"/>
        <v>0</v>
      </c>
      <c r="P746" s="232">
        <f t="shared" ca="1" si="175"/>
        <v>0</v>
      </c>
      <c r="Q746" s="233">
        <f t="shared" ca="1" si="165"/>
        <v>0</v>
      </c>
      <c r="R746" s="233">
        <f ca="1">IF(LEN(B746)&gt;0,'11'!R746-'11'!Q746,"")</f>
        <v>0</v>
      </c>
      <c r="S746" s="234"/>
      <c r="T746" s="34"/>
      <c r="U746" s="34"/>
      <c r="V746" s="34"/>
      <c r="W746" s="34"/>
      <c r="X746" s="34"/>
      <c r="Y746" s="34"/>
      <c r="AB746" s="167">
        <f>ROW()</f>
        <v>746</v>
      </c>
      <c r="AC746" s="168">
        <f t="shared" ca="1" si="124"/>
        <v>0</v>
      </c>
      <c r="AD746" s="168">
        <f t="shared" ca="1" si="125"/>
        <v>0</v>
      </c>
      <c r="AE746" s="169" t="str">
        <f t="shared" ca="1" si="166"/>
        <v>-</v>
      </c>
      <c r="AF746" s="168" t="str">
        <f t="shared" ca="1" si="167"/>
        <v>-</v>
      </c>
      <c r="AG746" s="169" t="str">
        <f t="shared" ca="1" si="168"/>
        <v>-</v>
      </c>
      <c r="AH746" s="168" t="str">
        <f t="shared" ca="1" si="169"/>
        <v>-</v>
      </c>
      <c r="AI746" s="168">
        <f t="shared" ca="1" si="170"/>
        <v>0</v>
      </c>
      <c r="AJ746" s="170">
        <f t="shared" ca="1" si="171"/>
        <v>0</v>
      </c>
      <c r="AK746" s="168">
        <f t="shared" ca="1" si="126"/>
        <v>0</v>
      </c>
      <c r="AL746" s="168">
        <f t="shared" ca="1" si="127"/>
        <v>0</v>
      </c>
    </row>
    <row r="747" spans="1:38" ht="27" customHeight="1" x14ac:dyDescent="0.2">
      <c r="A747" s="56">
        <v>732</v>
      </c>
      <c r="B747" s="309" t="str">
        <f t="shared" ca="1" si="121"/>
        <v>A732</v>
      </c>
      <c r="C747" s="309"/>
      <c r="D747" s="57" t="str">
        <f t="shared" ca="1" si="122"/>
        <v/>
      </c>
      <c r="E747" s="59" t="str">
        <f t="shared" ca="1" si="123"/>
        <v/>
      </c>
      <c r="F747" s="215">
        <f ca="1">IF(LEN(B747)&gt;0,'OBRAČUNANA OSNOVNA PLAČA'!L741,"")</f>
        <v>0</v>
      </c>
      <c r="G747" s="60"/>
      <c r="H747" s="60"/>
      <c r="I747" s="60"/>
      <c r="J747" s="60"/>
      <c r="K747" s="60"/>
      <c r="L747" s="229">
        <f t="shared" si="164"/>
        <v>0</v>
      </c>
      <c r="M747" s="230">
        <f t="shared" ca="1" si="172"/>
        <v>0</v>
      </c>
      <c r="N747" s="230">
        <f t="shared" ca="1" si="173"/>
        <v>0</v>
      </c>
      <c r="O747" s="231">
        <f t="shared" ca="1" si="174"/>
        <v>0</v>
      </c>
      <c r="P747" s="232">
        <f t="shared" ca="1" si="175"/>
        <v>0</v>
      </c>
      <c r="Q747" s="233">
        <f t="shared" ca="1" si="165"/>
        <v>0</v>
      </c>
      <c r="R747" s="233">
        <f ca="1">IF(LEN(B747)&gt;0,'11'!R747-'11'!Q747,"")</f>
        <v>0</v>
      </c>
      <c r="S747" s="234"/>
      <c r="T747" s="34"/>
      <c r="U747" s="34"/>
      <c r="V747" s="34"/>
      <c r="W747" s="34"/>
      <c r="X747" s="34"/>
      <c r="Y747" s="34"/>
      <c r="AB747" s="167">
        <f>ROW()</f>
        <v>747</v>
      </c>
      <c r="AC747" s="168">
        <f t="shared" ca="1" si="124"/>
        <v>0</v>
      </c>
      <c r="AD747" s="168">
        <f t="shared" ca="1" si="125"/>
        <v>0</v>
      </c>
      <c r="AE747" s="169" t="str">
        <f t="shared" ca="1" si="166"/>
        <v>-</v>
      </c>
      <c r="AF747" s="168" t="str">
        <f t="shared" ca="1" si="167"/>
        <v>-</v>
      </c>
      <c r="AG747" s="169" t="str">
        <f t="shared" ca="1" si="168"/>
        <v>-</v>
      </c>
      <c r="AH747" s="168" t="str">
        <f t="shared" ca="1" si="169"/>
        <v>-</v>
      </c>
      <c r="AI747" s="168">
        <f t="shared" ca="1" si="170"/>
        <v>0</v>
      </c>
      <c r="AJ747" s="170">
        <f t="shared" ca="1" si="171"/>
        <v>0</v>
      </c>
      <c r="AK747" s="168">
        <f t="shared" ca="1" si="126"/>
        <v>0</v>
      </c>
      <c r="AL747" s="168">
        <f t="shared" ca="1" si="127"/>
        <v>0</v>
      </c>
    </row>
    <row r="748" spans="1:38" ht="27" customHeight="1" x14ac:dyDescent="0.2">
      <c r="A748" s="56">
        <v>733</v>
      </c>
      <c r="B748" s="309" t="str">
        <f t="shared" ca="1" si="121"/>
        <v>A733</v>
      </c>
      <c r="C748" s="309"/>
      <c r="D748" s="57" t="str">
        <f t="shared" ca="1" si="122"/>
        <v/>
      </c>
      <c r="E748" s="59" t="str">
        <f t="shared" ca="1" si="123"/>
        <v/>
      </c>
      <c r="F748" s="215">
        <f ca="1">IF(LEN(B748)&gt;0,'OBRAČUNANA OSNOVNA PLAČA'!L742,"")</f>
        <v>0</v>
      </c>
      <c r="G748" s="60"/>
      <c r="H748" s="60"/>
      <c r="I748" s="60"/>
      <c r="J748" s="60"/>
      <c r="K748" s="60"/>
      <c r="L748" s="229">
        <f t="shared" si="164"/>
        <v>0</v>
      </c>
      <c r="M748" s="230">
        <f t="shared" ca="1" si="172"/>
        <v>0</v>
      </c>
      <c r="N748" s="230">
        <f t="shared" ca="1" si="173"/>
        <v>0</v>
      </c>
      <c r="O748" s="231">
        <f t="shared" ca="1" si="174"/>
        <v>0</v>
      </c>
      <c r="P748" s="232">
        <f t="shared" ca="1" si="175"/>
        <v>0</v>
      </c>
      <c r="Q748" s="233">
        <f t="shared" ca="1" si="165"/>
        <v>0</v>
      </c>
      <c r="R748" s="233">
        <f ca="1">IF(LEN(B748)&gt;0,'11'!R748-'11'!Q748,"")</f>
        <v>0</v>
      </c>
      <c r="S748" s="234"/>
      <c r="T748" s="34"/>
      <c r="U748" s="34"/>
      <c r="V748" s="34"/>
      <c r="W748" s="34"/>
      <c r="X748" s="34"/>
      <c r="Y748" s="34"/>
      <c r="AB748" s="167">
        <f>ROW()</f>
        <v>748</v>
      </c>
      <c r="AC748" s="168">
        <f t="shared" ca="1" si="124"/>
        <v>0</v>
      </c>
      <c r="AD748" s="168">
        <f t="shared" ca="1" si="125"/>
        <v>0</v>
      </c>
      <c r="AE748" s="169" t="str">
        <f t="shared" ca="1" si="166"/>
        <v>-</v>
      </c>
      <c r="AF748" s="168" t="str">
        <f t="shared" ca="1" si="167"/>
        <v>-</v>
      </c>
      <c r="AG748" s="169" t="str">
        <f t="shared" ca="1" si="168"/>
        <v>-</v>
      </c>
      <c r="AH748" s="168" t="str">
        <f t="shared" ca="1" si="169"/>
        <v>-</v>
      </c>
      <c r="AI748" s="168">
        <f t="shared" ca="1" si="170"/>
        <v>0</v>
      </c>
      <c r="AJ748" s="170">
        <f t="shared" ca="1" si="171"/>
        <v>0</v>
      </c>
      <c r="AK748" s="168">
        <f t="shared" ca="1" si="126"/>
        <v>0</v>
      </c>
      <c r="AL748" s="168">
        <f t="shared" ca="1" si="127"/>
        <v>0</v>
      </c>
    </row>
    <row r="749" spans="1:38" ht="27" customHeight="1" x14ac:dyDescent="0.2">
      <c r="A749" s="56">
        <v>734</v>
      </c>
      <c r="B749" s="309" t="str">
        <f t="shared" ca="1" si="121"/>
        <v>A734</v>
      </c>
      <c r="C749" s="309"/>
      <c r="D749" s="57" t="str">
        <f t="shared" ca="1" si="122"/>
        <v/>
      </c>
      <c r="E749" s="59" t="str">
        <f t="shared" ca="1" si="123"/>
        <v/>
      </c>
      <c r="F749" s="215">
        <f ca="1">IF(LEN(B749)&gt;0,'OBRAČUNANA OSNOVNA PLAČA'!L743,"")</f>
        <v>0</v>
      </c>
      <c r="G749" s="60"/>
      <c r="H749" s="60"/>
      <c r="I749" s="60"/>
      <c r="J749" s="60"/>
      <c r="K749" s="60"/>
      <c r="L749" s="229">
        <f t="shared" si="164"/>
        <v>0</v>
      </c>
      <c r="M749" s="230">
        <f t="shared" ca="1" si="172"/>
        <v>0</v>
      </c>
      <c r="N749" s="230">
        <f t="shared" ca="1" si="173"/>
        <v>0</v>
      </c>
      <c r="O749" s="231">
        <f t="shared" ca="1" si="174"/>
        <v>0</v>
      </c>
      <c r="P749" s="232">
        <f t="shared" ca="1" si="175"/>
        <v>0</v>
      </c>
      <c r="Q749" s="233">
        <f t="shared" ca="1" si="165"/>
        <v>0</v>
      </c>
      <c r="R749" s="233">
        <f ca="1">IF(LEN(B749)&gt;0,'11'!R749-'11'!Q749,"")</f>
        <v>0</v>
      </c>
      <c r="S749" s="234"/>
      <c r="T749" s="34"/>
      <c r="U749" s="34"/>
      <c r="V749" s="34"/>
      <c r="W749" s="34"/>
      <c r="X749" s="34"/>
      <c r="Y749" s="34"/>
      <c r="AB749" s="167">
        <f>ROW()</f>
        <v>749</v>
      </c>
      <c r="AC749" s="168">
        <f t="shared" ca="1" si="124"/>
        <v>0</v>
      </c>
      <c r="AD749" s="168">
        <f t="shared" ca="1" si="125"/>
        <v>0</v>
      </c>
      <c r="AE749" s="169" t="str">
        <f t="shared" ca="1" si="166"/>
        <v>-</v>
      </c>
      <c r="AF749" s="168" t="str">
        <f t="shared" ca="1" si="167"/>
        <v>-</v>
      </c>
      <c r="AG749" s="169" t="str">
        <f t="shared" ca="1" si="168"/>
        <v>-</v>
      </c>
      <c r="AH749" s="168" t="str">
        <f t="shared" ca="1" si="169"/>
        <v>-</v>
      </c>
      <c r="AI749" s="168">
        <f t="shared" ca="1" si="170"/>
        <v>0</v>
      </c>
      <c r="AJ749" s="170">
        <f t="shared" ca="1" si="171"/>
        <v>0</v>
      </c>
      <c r="AK749" s="168">
        <f t="shared" ca="1" si="126"/>
        <v>0</v>
      </c>
      <c r="AL749" s="168">
        <f t="shared" ca="1" si="127"/>
        <v>0</v>
      </c>
    </row>
    <row r="750" spans="1:38" ht="27" customHeight="1" x14ac:dyDescent="0.2">
      <c r="A750" s="56">
        <v>735</v>
      </c>
      <c r="B750" s="309" t="str">
        <f t="shared" ca="1" si="121"/>
        <v>A735</v>
      </c>
      <c r="C750" s="309"/>
      <c r="D750" s="57" t="str">
        <f t="shared" ca="1" si="122"/>
        <v/>
      </c>
      <c r="E750" s="59" t="str">
        <f t="shared" ca="1" si="123"/>
        <v/>
      </c>
      <c r="F750" s="215">
        <f ca="1">IF(LEN(B750)&gt;0,'OBRAČUNANA OSNOVNA PLAČA'!L744,"")</f>
        <v>0</v>
      </c>
      <c r="G750" s="60"/>
      <c r="H750" s="60"/>
      <c r="I750" s="60"/>
      <c r="J750" s="60"/>
      <c r="K750" s="60"/>
      <c r="L750" s="229">
        <f t="shared" si="164"/>
        <v>0</v>
      </c>
      <c r="M750" s="230">
        <f t="shared" ca="1" si="172"/>
        <v>0</v>
      </c>
      <c r="N750" s="230">
        <f t="shared" ca="1" si="173"/>
        <v>0</v>
      </c>
      <c r="O750" s="231">
        <f t="shared" ca="1" si="174"/>
        <v>0</v>
      </c>
      <c r="P750" s="232">
        <f t="shared" ca="1" si="175"/>
        <v>0</v>
      </c>
      <c r="Q750" s="233">
        <f t="shared" ca="1" si="165"/>
        <v>0</v>
      </c>
      <c r="R750" s="233">
        <f ca="1">IF(LEN(B750)&gt;0,'11'!R750-'11'!Q750,"")</f>
        <v>0</v>
      </c>
      <c r="S750" s="234"/>
      <c r="T750" s="34"/>
      <c r="U750" s="34"/>
      <c r="V750" s="34"/>
      <c r="W750" s="34"/>
      <c r="X750" s="34"/>
      <c r="Y750" s="34"/>
      <c r="AB750" s="167">
        <f>ROW()</f>
        <v>750</v>
      </c>
      <c r="AC750" s="168">
        <f t="shared" ca="1" si="124"/>
        <v>0</v>
      </c>
      <c r="AD750" s="168">
        <f t="shared" ca="1" si="125"/>
        <v>0</v>
      </c>
      <c r="AE750" s="169" t="str">
        <f t="shared" ca="1" si="166"/>
        <v>-</v>
      </c>
      <c r="AF750" s="168" t="str">
        <f t="shared" ca="1" si="167"/>
        <v>-</v>
      </c>
      <c r="AG750" s="169" t="str">
        <f t="shared" ca="1" si="168"/>
        <v>-</v>
      </c>
      <c r="AH750" s="168" t="str">
        <f t="shared" ca="1" si="169"/>
        <v>-</v>
      </c>
      <c r="AI750" s="168">
        <f t="shared" ca="1" si="170"/>
        <v>0</v>
      </c>
      <c r="AJ750" s="170">
        <f t="shared" ca="1" si="171"/>
        <v>0</v>
      </c>
      <c r="AK750" s="168">
        <f t="shared" ca="1" si="126"/>
        <v>0</v>
      </c>
      <c r="AL750" s="168">
        <f t="shared" ca="1" si="127"/>
        <v>0</v>
      </c>
    </row>
    <row r="751" spans="1:38" ht="27" customHeight="1" x14ac:dyDescent="0.2">
      <c r="A751" s="56">
        <v>736</v>
      </c>
      <c r="B751" s="309" t="str">
        <f t="shared" ca="1" si="121"/>
        <v>A736</v>
      </c>
      <c r="C751" s="309"/>
      <c r="D751" s="57" t="str">
        <f t="shared" ca="1" si="122"/>
        <v/>
      </c>
      <c r="E751" s="59" t="str">
        <f t="shared" ca="1" si="123"/>
        <v/>
      </c>
      <c r="F751" s="215">
        <f ca="1">IF(LEN(B751)&gt;0,'OBRAČUNANA OSNOVNA PLAČA'!L745,"")</f>
        <v>0</v>
      </c>
      <c r="G751" s="60"/>
      <c r="H751" s="60"/>
      <c r="I751" s="60"/>
      <c r="J751" s="60"/>
      <c r="K751" s="60"/>
      <c r="L751" s="229">
        <f t="shared" si="164"/>
        <v>0</v>
      </c>
      <c r="M751" s="230">
        <f t="shared" ca="1" si="172"/>
        <v>0</v>
      </c>
      <c r="N751" s="230">
        <f t="shared" ca="1" si="173"/>
        <v>0</v>
      </c>
      <c r="O751" s="231">
        <f t="shared" ca="1" si="174"/>
        <v>0</v>
      </c>
      <c r="P751" s="232">
        <f t="shared" ca="1" si="175"/>
        <v>0</v>
      </c>
      <c r="Q751" s="233">
        <f t="shared" ca="1" si="165"/>
        <v>0</v>
      </c>
      <c r="R751" s="233">
        <f ca="1">IF(LEN(B751)&gt;0,'11'!R751-'11'!Q751,"")</f>
        <v>0</v>
      </c>
      <c r="S751" s="234"/>
      <c r="T751" s="34"/>
      <c r="U751" s="34"/>
      <c r="V751" s="34"/>
      <c r="W751" s="34"/>
      <c r="X751" s="34"/>
      <c r="Y751" s="34"/>
      <c r="AB751" s="167">
        <f>ROW()</f>
        <v>751</v>
      </c>
      <c r="AC751" s="168">
        <f t="shared" ca="1" si="124"/>
        <v>0</v>
      </c>
      <c r="AD751" s="168">
        <f t="shared" ca="1" si="125"/>
        <v>0</v>
      </c>
      <c r="AE751" s="169" t="str">
        <f t="shared" ca="1" si="166"/>
        <v>-</v>
      </c>
      <c r="AF751" s="168" t="str">
        <f t="shared" ca="1" si="167"/>
        <v>-</v>
      </c>
      <c r="AG751" s="169" t="str">
        <f t="shared" ca="1" si="168"/>
        <v>-</v>
      </c>
      <c r="AH751" s="168" t="str">
        <f t="shared" ca="1" si="169"/>
        <v>-</v>
      </c>
      <c r="AI751" s="168">
        <f t="shared" ca="1" si="170"/>
        <v>0</v>
      </c>
      <c r="AJ751" s="170">
        <f t="shared" ca="1" si="171"/>
        <v>0</v>
      </c>
      <c r="AK751" s="168">
        <f t="shared" ca="1" si="126"/>
        <v>0</v>
      </c>
      <c r="AL751" s="168">
        <f t="shared" ca="1" si="127"/>
        <v>0</v>
      </c>
    </row>
    <row r="752" spans="1:38" ht="27" customHeight="1" x14ac:dyDescent="0.2">
      <c r="A752" s="56">
        <v>737</v>
      </c>
      <c r="B752" s="309" t="str">
        <f t="shared" ca="1" si="121"/>
        <v>A737</v>
      </c>
      <c r="C752" s="309"/>
      <c r="D752" s="57" t="str">
        <f t="shared" ca="1" si="122"/>
        <v/>
      </c>
      <c r="E752" s="59" t="str">
        <f t="shared" ca="1" si="123"/>
        <v/>
      </c>
      <c r="F752" s="215">
        <f ca="1">IF(LEN(B752)&gt;0,'OBRAČUNANA OSNOVNA PLAČA'!L746,"")</f>
        <v>0</v>
      </c>
      <c r="G752" s="60"/>
      <c r="H752" s="60"/>
      <c r="I752" s="60"/>
      <c r="J752" s="60"/>
      <c r="K752" s="60"/>
      <c r="L752" s="229">
        <f t="shared" si="164"/>
        <v>0</v>
      </c>
      <c r="M752" s="230">
        <f t="shared" ca="1" si="172"/>
        <v>0</v>
      </c>
      <c r="N752" s="230">
        <f t="shared" ca="1" si="173"/>
        <v>0</v>
      </c>
      <c r="O752" s="231">
        <f t="shared" ca="1" si="174"/>
        <v>0</v>
      </c>
      <c r="P752" s="232">
        <f t="shared" ca="1" si="175"/>
        <v>0</v>
      </c>
      <c r="Q752" s="233">
        <f t="shared" ca="1" si="165"/>
        <v>0</v>
      </c>
      <c r="R752" s="233">
        <f ca="1">IF(LEN(B752)&gt;0,'11'!R752-'11'!Q752,"")</f>
        <v>0</v>
      </c>
      <c r="S752" s="234"/>
      <c r="T752" s="34"/>
      <c r="U752" s="34"/>
      <c r="V752" s="34"/>
      <c r="W752" s="34"/>
      <c r="X752" s="34"/>
      <c r="Y752" s="34"/>
      <c r="AB752" s="167">
        <f>ROW()</f>
        <v>752</v>
      </c>
      <c r="AC752" s="168">
        <f t="shared" ca="1" si="124"/>
        <v>0</v>
      </c>
      <c r="AD752" s="168">
        <f t="shared" ca="1" si="125"/>
        <v>0</v>
      </c>
      <c r="AE752" s="169" t="str">
        <f t="shared" ca="1" si="166"/>
        <v>-</v>
      </c>
      <c r="AF752" s="168" t="str">
        <f t="shared" ca="1" si="167"/>
        <v>-</v>
      </c>
      <c r="AG752" s="169" t="str">
        <f t="shared" ca="1" si="168"/>
        <v>-</v>
      </c>
      <c r="AH752" s="168" t="str">
        <f t="shared" ca="1" si="169"/>
        <v>-</v>
      </c>
      <c r="AI752" s="168">
        <f t="shared" ca="1" si="170"/>
        <v>0</v>
      </c>
      <c r="AJ752" s="170">
        <f t="shared" ca="1" si="171"/>
        <v>0</v>
      </c>
      <c r="AK752" s="168">
        <f t="shared" ca="1" si="126"/>
        <v>0</v>
      </c>
      <c r="AL752" s="168">
        <f t="shared" ca="1" si="127"/>
        <v>0</v>
      </c>
    </row>
    <row r="753" spans="1:38" ht="27" customHeight="1" x14ac:dyDescent="0.2">
      <c r="A753" s="56">
        <v>738</v>
      </c>
      <c r="B753" s="309" t="str">
        <f t="shared" ca="1" si="121"/>
        <v>A738</v>
      </c>
      <c r="C753" s="309"/>
      <c r="D753" s="57" t="str">
        <f t="shared" ca="1" si="122"/>
        <v/>
      </c>
      <c r="E753" s="59" t="str">
        <f t="shared" ca="1" si="123"/>
        <v/>
      </c>
      <c r="F753" s="215">
        <f ca="1">IF(LEN(B753)&gt;0,'OBRAČUNANA OSNOVNA PLAČA'!L747,"")</f>
        <v>0</v>
      </c>
      <c r="G753" s="60"/>
      <c r="H753" s="60"/>
      <c r="I753" s="60"/>
      <c r="J753" s="60"/>
      <c r="K753" s="60"/>
      <c r="L753" s="229">
        <f t="shared" si="164"/>
        <v>0</v>
      </c>
      <c r="M753" s="230">
        <f t="shared" ca="1" si="172"/>
        <v>0</v>
      </c>
      <c r="N753" s="230">
        <f t="shared" ca="1" si="173"/>
        <v>0</v>
      </c>
      <c r="O753" s="231">
        <f t="shared" ca="1" si="174"/>
        <v>0</v>
      </c>
      <c r="P753" s="232">
        <f t="shared" ca="1" si="175"/>
        <v>0</v>
      </c>
      <c r="Q753" s="233">
        <f t="shared" ca="1" si="165"/>
        <v>0</v>
      </c>
      <c r="R753" s="233">
        <f ca="1">IF(LEN(B753)&gt;0,'11'!R753-'11'!Q753,"")</f>
        <v>0</v>
      </c>
      <c r="S753" s="234"/>
      <c r="T753" s="34"/>
      <c r="U753" s="34"/>
      <c r="V753" s="34"/>
      <c r="W753" s="34"/>
      <c r="X753" s="34"/>
      <c r="Y753" s="34"/>
      <c r="AB753" s="167">
        <f>ROW()</f>
        <v>753</v>
      </c>
      <c r="AC753" s="168">
        <f t="shared" ca="1" si="124"/>
        <v>0</v>
      </c>
      <c r="AD753" s="168">
        <f t="shared" ca="1" si="125"/>
        <v>0</v>
      </c>
      <c r="AE753" s="169" t="str">
        <f t="shared" ca="1" si="166"/>
        <v>-</v>
      </c>
      <c r="AF753" s="168" t="str">
        <f t="shared" ca="1" si="167"/>
        <v>-</v>
      </c>
      <c r="AG753" s="169" t="str">
        <f t="shared" ca="1" si="168"/>
        <v>-</v>
      </c>
      <c r="AH753" s="168" t="str">
        <f t="shared" ca="1" si="169"/>
        <v>-</v>
      </c>
      <c r="AI753" s="168">
        <f t="shared" ca="1" si="170"/>
        <v>0</v>
      </c>
      <c r="AJ753" s="170">
        <f t="shared" ca="1" si="171"/>
        <v>0</v>
      </c>
      <c r="AK753" s="168">
        <f t="shared" ca="1" si="126"/>
        <v>0</v>
      </c>
      <c r="AL753" s="168">
        <f t="shared" ca="1" si="127"/>
        <v>0</v>
      </c>
    </row>
    <row r="754" spans="1:38" ht="27" customHeight="1" x14ac:dyDescent="0.2">
      <c r="A754" s="56">
        <v>739</v>
      </c>
      <c r="B754" s="309" t="str">
        <f t="shared" ca="1" si="121"/>
        <v>A739</v>
      </c>
      <c r="C754" s="309"/>
      <c r="D754" s="57" t="str">
        <f t="shared" ca="1" si="122"/>
        <v/>
      </c>
      <c r="E754" s="59" t="str">
        <f t="shared" ca="1" si="123"/>
        <v/>
      </c>
      <c r="F754" s="215">
        <f ca="1">IF(LEN(B754)&gt;0,'OBRAČUNANA OSNOVNA PLAČA'!L748,"")</f>
        <v>0</v>
      </c>
      <c r="G754" s="60"/>
      <c r="H754" s="60"/>
      <c r="I754" s="60"/>
      <c r="J754" s="60"/>
      <c r="K754" s="60"/>
      <c r="L754" s="229">
        <f t="shared" si="164"/>
        <v>0</v>
      </c>
      <c r="M754" s="230">
        <f t="shared" ca="1" si="172"/>
        <v>0</v>
      </c>
      <c r="N754" s="230">
        <f t="shared" ca="1" si="173"/>
        <v>0</v>
      </c>
      <c r="O754" s="231">
        <f t="shared" ca="1" si="174"/>
        <v>0</v>
      </c>
      <c r="P754" s="232">
        <f t="shared" ca="1" si="175"/>
        <v>0</v>
      </c>
      <c r="Q754" s="233">
        <f t="shared" ca="1" si="165"/>
        <v>0</v>
      </c>
      <c r="R754" s="233">
        <f ca="1">IF(LEN(B754)&gt;0,'11'!R754-'11'!Q754,"")</f>
        <v>0</v>
      </c>
      <c r="S754" s="234"/>
      <c r="T754" s="34"/>
      <c r="U754" s="34"/>
      <c r="V754" s="34"/>
      <c r="W754" s="34"/>
      <c r="X754" s="34"/>
      <c r="Y754" s="34"/>
      <c r="AB754" s="167">
        <f>ROW()</f>
        <v>754</v>
      </c>
      <c r="AC754" s="168">
        <f t="shared" ca="1" si="124"/>
        <v>0</v>
      </c>
      <c r="AD754" s="168">
        <f t="shared" ca="1" si="125"/>
        <v>0</v>
      </c>
      <c r="AE754" s="169" t="str">
        <f t="shared" ca="1" si="166"/>
        <v>-</v>
      </c>
      <c r="AF754" s="168" t="str">
        <f t="shared" ca="1" si="167"/>
        <v>-</v>
      </c>
      <c r="AG754" s="169" t="str">
        <f t="shared" ca="1" si="168"/>
        <v>-</v>
      </c>
      <c r="AH754" s="168" t="str">
        <f t="shared" ca="1" si="169"/>
        <v>-</v>
      </c>
      <c r="AI754" s="168">
        <f t="shared" ca="1" si="170"/>
        <v>0</v>
      </c>
      <c r="AJ754" s="170">
        <f t="shared" ca="1" si="171"/>
        <v>0</v>
      </c>
      <c r="AK754" s="168">
        <f t="shared" ca="1" si="126"/>
        <v>0</v>
      </c>
      <c r="AL754" s="168">
        <f t="shared" ca="1" si="127"/>
        <v>0</v>
      </c>
    </row>
    <row r="755" spans="1:38" ht="27" customHeight="1" x14ac:dyDescent="0.2">
      <c r="A755" s="56">
        <v>740</v>
      </c>
      <c r="B755" s="309" t="str">
        <f t="shared" ca="1" si="121"/>
        <v>A740</v>
      </c>
      <c r="C755" s="309"/>
      <c r="D755" s="57" t="str">
        <f t="shared" ca="1" si="122"/>
        <v/>
      </c>
      <c r="E755" s="59" t="str">
        <f t="shared" ca="1" si="123"/>
        <v/>
      </c>
      <c r="F755" s="215">
        <f ca="1">IF(LEN(B755)&gt;0,'OBRAČUNANA OSNOVNA PLAČA'!L749,"")</f>
        <v>0</v>
      </c>
      <c r="G755" s="60"/>
      <c r="H755" s="60"/>
      <c r="I755" s="60"/>
      <c r="J755" s="60"/>
      <c r="K755" s="60"/>
      <c r="L755" s="229">
        <f t="shared" si="164"/>
        <v>0</v>
      </c>
      <c r="M755" s="230">
        <f t="shared" ca="1" si="172"/>
        <v>0</v>
      </c>
      <c r="N755" s="230">
        <f t="shared" ca="1" si="173"/>
        <v>0</v>
      </c>
      <c r="O755" s="231">
        <f t="shared" ca="1" si="174"/>
        <v>0</v>
      </c>
      <c r="P755" s="232">
        <f t="shared" ca="1" si="175"/>
        <v>0</v>
      </c>
      <c r="Q755" s="233">
        <f t="shared" ca="1" si="165"/>
        <v>0</v>
      </c>
      <c r="R755" s="233">
        <f ca="1">IF(LEN(B755)&gt;0,'11'!R755-'11'!Q755,"")</f>
        <v>0</v>
      </c>
      <c r="S755" s="234"/>
      <c r="T755" s="34"/>
      <c r="U755" s="34"/>
      <c r="V755" s="34"/>
      <c r="W755" s="34"/>
      <c r="X755" s="34"/>
      <c r="Y755" s="34"/>
      <c r="AB755" s="167">
        <f>ROW()</f>
        <v>755</v>
      </c>
      <c r="AC755" s="168">
        <f t="shared" ca="1" si="124"/>
        <v>0</v>
      </c>
      <c r="AD755" s="168">
        <f t="shared" ca="1" si="125"/>
        <v>0</v>
      </c>
      <c r="AE755" s="169" t="str">
        <f t="shared" ca="1" si="166"/>
        <v>-</v>
      </c>
      <c r="AF755" s="168" t="str">
        <f t="shared" ca="1" si="167"/>
        <v>-</v>
      </c>
      <c r="AG755" s="169" t="str">
        <f t="shared" ca="1" si="168"/>
        <v>-</v>
      </c>
      <c r="AH755" s="168" t="str">
        <f t="shared" ca="1" si="169"/>
        <v>-</v>
      </c>
      <c r="AI755" s="168">
        <f t="shared" ca="1" si="170"/>
        <v>0</v>
      </c>
      <c r="AJ755" s="170">
        <f t="shared" ca="1" si="171"/>
        <v>0</v>
      </c>
      <c r="AK755" s="168">
        <f t="shared" ca="1" si="126"/>
        <v>0</v>
      </c>
      <c r="AL755" s="168">
        <f t="shared" ca="1" si="127"/>
        <v>0</v>
      </c>
    </row>
    <row r="756" spans="1:38" ht="27" customHeight="1" x14ac:dyDescent="0.2">
      <c r="A756" s="56">
        <v>741</v>
      </c>
      <c r="B756" s="309" t="str">
        <f t="shared" ca="1" si="121"/>
        <v>A741</v>
      </c>
      <c r="C756" s="309"/>
      <c r="D756" s="57" t="str">
        <f t="shared" ca="1" si="122"/>
        <v/>
      </c>
      <c r="E756" s="59" t="str">
        <f t="shared" ca="1" si="123"/>
        <v/>
      </c>
      <c r="F756" s="215">
        <f ca="1">IF(LEN(B756)&gt;0,'OBRAČUNANA OSNOVNA PLAČA'!L750,"")</f>
        <v>0</v>
      </c>
      <c r="G756" s="60"/>
      <c r="H756" s="60"/>
      <c r="I756" s="60"/>
      <c r="J756" s="60"/>
      <c r="K756" s="60"/>
      <c r="L756" s="229">
        <f t="shared" si="164"/>
        <v>0</v>
      </c>
      <c r="M756" s="230">
        <f t="shared" ca="1" si="172"/>
        <v>0</v>
      </c>
      <c r="N756" s="230">
        <f t="shared" ca="1" si="173"/>
        <v>0</v>
      </c>
      <c r="O756" s="231">
        <f t="shared" ca="1" si="174"/>
        <v>0</v>
      </c>
      <c r="P756" s="232">
        <f t="shared" ca="1" si="175"/>
        <v>0</v>
      </c>
      <c r="Q756" s="233">
        <f t="shared" ca="1" si="165"/>
        <v>0</v>
      </c>
      <c r="R756" s="233">
        <f ca="1">IF(LEN(B756)&gt;0,'11'!R756-'11'!Q756,"")</f>
        <v>0</v>
      </c>
      <c r="S756" s="234"/>
      <c r="T756" s="34"/>
      <c r="U756" s="34"/>
      <c r="V756" s="34"/>
      <c r="W756" s="34"/>
      <c r="X756" s="34"/>
      <c r="Y756" s="34"/>
      <c r="AB756" s="167">
        <f>ROW()</f>
        <v>756</v>
      </c>
      <c r="AC756" s="168">
        <f t="shared" ca="1" si="124"/>
        <v>0</v>
      </c>
      <c r="AD756" s="168">
        <f t="shared" ca="1" si="125"/>
        <v>0</v>
      </c>
      <c r="AE756" s="169" t="str">
        <f t="shared" ca="1" si="166"/>
        <v>-</v>
      </c>
      <c r="AF756" s="168" t="str">
        <f t="shared" ca="1" si="167"/>
        <v>-</v>
      </c>
      <c r="AG756" s="169" t="str">
        <f t="shared" ca="1" si="168"/>
        <v>-</v>
      </c>
      <c r="AH756" s="168" t="str">
        <f t="shared" ca="1" si="169"/>
        <v>-</v>
      </c>
      <c r="AI756" s="168">
        <f t="shared" ca="1" si="170"/>
        <v>0</v>
      </c>
      <c r="AJ756" s="170">
        <f t="shared" ca="1" si="171"/>
        <v>0</v>
      </c>
      <c r="AK756" s="168">
        <f t="shared" ca="1" si="126"/>
        <v>0</v>
      </c>
      <c r="AL756" s="168">
        <f t="shared" ca="1" si="127"/>
        <v>0</v>
      </c>
    </row>
    <row r="757" spans="1:38" ht="27" customHeight="1" x14ac:dyDescent="0.2">
      <c r="A757" s="56">
        <v>742</v>
      </c>
      <c r="B757" s="309" t="str">
        <f t="shared" ca="1" si="121"/>
        <v>A742</v>
      </c>
      <c r="C757" s="309"/>
      <c r="D757" s="57" t="str">
        <f t="shared" ca="1" si="122"/>
        <v/>
      </c>
      <c r="E757" s="59" t="str">
        <f t="shared" ca="1" si="123"/>
        <v/>
      </c>
      <c r="F757" s="215">
        <f ca="1">IF(LEN(B757)&gt;0,'OBRAČUNANA OSNOVNA PLAČA'!L751,"")</f>
        <v>0</v>
      </c>
      <c r="G757" s="60"/>
      <c r="H757" s="60"/>
      <c r="I757" s="60"/>
      <c r="J757" s="60"/>
      <c r="K757" s="60"/>
      <c r="L757" s="229">
        <f t="shared" si="164"/>
        <v>0</v>
      </c>
      <c r="M757" s="230">
        <f t="shared" ca="1" si="172"/>
        <v>0</v>
      </c>
      <c r="N757" s="230">
        <f t="shared" ca="1" si="173"/>
        <v>0</v>
      </c>
      <c r="O757" s="231">
        <f t="shared" ca="1" si="174"/>
        <v>0</v>
      </c>
      <c r="P757" s="232">
        <f t="shared" ca="1" si="175"/>
        <v>0</v>
      </c>
      <c r="Q757" s="233">
        <f t="shared" ca="1" si="165"/>
        <v>0</v>
      </c>
      <c r="R757" s="233">
        <f ca="1">IF(LEN(B757)&gt;0,'11'!R757-'11'!Q757,"")</f>
        <v>0</v>
      </c>
      <c r="S757" s="234"/>
      <c r="T757" s="34"/>
      <c r="U757" s="34"/>
      <c r="V757" s="34"/>
      <c r="W757" s="34"/>
      <c r="X757" s="34"/>
      <c r="Y757" s="34"/>
      <c r="AB757" s="167">
        <f>ROW()</f>
        <v>757</v>
      </c>
      <c r="AC757" s="168">
        <f t="shared" ca="1" si="124"/>
        <v>0</v>
      </c>
      <c r="AD757" s="168">
        <f t="shared" ca="1" si="125"/>
        <v>0</v>
      </c>
      <c r="AE757" s="169" t="str">
        <f t="shared" ca="1" si="166"/>
        <v>-</v>
      </c>
      <c r="AF757" s="168" t="str">
        <f t="shared" ca="1" si="167"/>
        <v>-</v>
      </c>
      <c r="AG757" s="169" t="str">
        <f t="shared" ca="1" si="168"/>
        <v>-</v>
      </c>
      <c r="AH757" s="168" t="str">
        <f t="shared" ca="1" si="169"/>
        <v>-</v>
      </c>
      <c r="AI757" s="168">
        <f t="shared" ca="1" si="170"/>
        <v>0</v>
      </c>
      <c r="AJ757" s="170">
        <f t="shared" ca="1" si="171"/>
        <v>0</v>
      </c>
      <c r="AK757" s="168">
        <f t="shared" ca="1" si="126"/>
        <v>0</v>
      </c>
      <c r="AL757" s="168">
        <f t="shared" ca="1" si="127"/>
        <v>0</v>
      </c>
    </row>
    <row r="758" spans="1:38" ht="27" customHeight="1" x14ac:dyDescent="0.2">
      <c r="A758" s="56">
        <v>743</v>
      </c>
      <c r="B758" s="309" t="str">
        <f t="shared" ca="1" si="121"/>
        <v>A743</v>
      </c>
      <c r="C758" s="309"/>
      <c r="D758" s="57" t="str">
        <f t="shared" ca="1" si="122"/>
        <v/>
      </c>
      <c r="E758" s="59" t="str">
        <f t="shared" ca="1" si="123"/>
        <v/>
      </c>
      <c r="F758" s="215">
        <f ca="1">IF(LEN(B758)&gt;0,'OBRAČUNANA OSNOVNA PLAČA'!L752,"")</f>
        <v>0</v>
      </c>
      <c r="G758" s="60"/>
      <c r="H758" s="60"/>
      <c r="I758" s="60"/>
      <c r="J758" s="60"/>
      <c r="K758" s="60"/>
      <c r="L758" s="229">
        <f t="shared" si="164"/>
        <v>0</v>
      </c>
      <c r="M758" s="230">
        <f t="shared" ca="1" si="172"/>
        <v>0</v>
      </c>
      <c r="N758" s="230">
        <f t="shared" ca="1" si="173"/>
        <v>0</v>
      </c>
      <c r="O758" s="231">
        <f t="shared" ca="1" si="174"/>
        <v>0</v>
      </c>
      <c r="P758" s="232">
        <f t="shared" ca="1" si="175"/>
        <v>0</v>
      </c>
      <c r="Q758" s="233">
        <f t="shared" ca="1" si="165"/>
        <v>0</v>
      </c>
      <c r="R758" s="233">
        <f ca="1">IF(LEN(B758)&gt;0,'11'!R758-'11'!Q758,"")</f>
        <v>0</v>
      </c>
      <c r="S758" s="234"/>
      <c r="T758" s="34"/>
      <c r="U758" s="34"/>
      <c r="V758" s="34"/>
      <c r="W758" s="34"/>
      <c r="X758" s="34"/>
      <c r="Y758" s="34"/>
      <c r="AB758" s="167">
        <f>ROW()</f>
        <v>758</v>
      </c>
      <c r="AC758" s="168">
        <f t="shared" ca="1" si="124"/>
        <v>0</v>
      </c>
      <c r="AD758" s="168">
        <f t="shared" ca="1" si="125"/>
        <v>0</v>
      </c>
      <c r="AE758" s="169" t="str">
        <f t="shared" ca="1" si="166"/>
        <v>-</v>
      </c>
      <c r="AF758" s="168" t="str">
        <f t="shared" ca="1" si="167"/>
        <v>-</v>
      </c>
      <c r="AG758" s="169" t="str">
        <f t="shared" ca="1" si="168"/>
        <v>-</v>
      </c>
      <c r="AH758" s="168" t="str">
        <f t="shared" ca="1" si="169"/>
        <v>-</v>
      </c>
      <c r="AI758" s="168">
        <f t="shared" ca="1" si="170"/>
        <v>0</v>
      </c>
      <c r="AJ758" s="170">
        <f t="shared" ca="1" si="171"/>
        <v>0</v>
      </c>
      <c r="AK758" s="168">
        <f t="shared" ca="1" si="126"/>
        <v>0</v>
      </c>
      <c r="AL758" s="168">
        <f t="shared" ca="1" si="127"/>
        <v>0</v>
      </c>
    </row>
    <row r="759" spans="1:38" ht="27" customHeight="1" x14ac:dyDescent="0.2">
      <c r="A759" s="56">
        <v>744</v>
      </c>
      <c r="B759" s="309" t="str">
        <f t="shared" ca="1" si="121"/>
        <v>A744</v>
      </c>
      <c r="C759" s="309"/>
      <c r="D759" s="57" t="str">
        <f t="shared" ca="1" si="122"/>
        <v/>
      </c>
      <c r="E759" s="59" t="str">
        <f t="shared" ca="1" si="123"/>
        <v/>
      </c>
      <c r="F759" s="215">
        <f ca="1">IF(LEN(B759)&gt;0,'OBRAČUNANA OSNOVNA PLAČA'!L753,"")</f>
        <v>0</v>
      </c>
      <c r="G759" s="60"/>
      <c r="H759" s="60"/>
      <c r="I759" s="60"/>
      <c r="J759" s="60"/>
      <c r="K759" s="60"/>
      <c r="L759" s="229">
        <f t="shared" si="164"/>
        <v>0</v>
      </c>
      <c r="M759" s="230">
        <f t="shared" ca="1" si="172"/>
        <v>0</v>
      </c>
      <c r="N759" s="230">
        <f t="shared" ca="1" si="173"/>
        <v>0</v>
      </c>
      <c r="O759" s="231">
        <f t="shared" ca="1" si="174"/>
        <v>0</v>
      </c>
      <c r="P759" s="232">
        <f t="shared" ca="1" si="175"/>
        <v>0</v>
      </c>
      <c r="Q759" s="233">
        <f t="shared" ca="1" si="165"/>
        <v>0</v>
      </c>
      <c r="R759" s="233">
        <f ca="1">IF(LEN(B759)&gt;0,'11'!R759-'11'!Q759,"")</f>
        <v>0</v>
      </c>
      <c r="S759" s="234"/>
      <c r="T759" s="34"/>
      <c r="U759" s="34"/>
      <c r="V759" s="34"/>
      <c r="W759" s="34"/>
      <c r="X759" s="34"/>
      <c r="Y759" s="34"/>
      <c r="AB759" s="167">
        <f>ROW()</f>
        <v>759</v>
      </c>
      <c r="AC759" s="168">
        <f t="shared" ca="1" si="124"/>
        <v>0</v>
      </c>
      <c r="AD759" s="168">
        <f t="shared" ca="1" si="125"/>
        <v>0</v>
      </c>
      <c r="AE759" s="169" t="str">
        <f t="shared" ca="1" si="166"/>
        <v>-</v>
      </c>
      <c r="AF759" s="168" t="str">
        <f t="shared" ca="1" si="167"/>
        <v>-</v>
      </c>
      <c r="AG759" s="169" t="str">
        <f t="shared" ca="1" si="168"/>
        <v>-</v>
      </c>
      <c r="AH759" s="168" t="str">
        <f t="shared" ca="1" si="169"/>
        <v>-</v>
      </c>
      <c r="AI759" s="168">
        <f t="shared" ca="1" si="170"/>
        <v>0</v>
      </c>
      <c r="AJ759" s="170">
        <f t="shared" ca="1" si="171"/>
        <v>0</v>
      </c>
      <c r="AK759" s="168">
        <f t="shared" ca="1" si="126"/>
        <v>0</v>
      </c>
      <c r="AL759" s="168">
        <f t="shared" ca="1" si="127"/>
        <v>0</v>
      </c>
    </row>
    <row r="760" spans="1:38" ht="27" customHeight="1" x14ac:dyDescent="0.2">
      <c r="A760" s="56">
        <v>745</v>
      </c>
      <c r="B760" s="309" t="str">
        <f t="shared" ca="1" si="121"/>
        <v>A745</v>
      </c>
      <c r="C760" s="309"/>
      <c r="D760" s="57" t="str">
        <f t="shared" ca="1" si="122"/>
        <v/>
      </c>
      <c r="E760" s="59" t="str">
        <f t="shared" ca="1" si="123"/>
        <v/>
      </c>
      <c r="F760" s="215">
        <f ca="1">IF(LEN(B760)&gt;0,'OBRAČUNANA OSNOVNA PLAČA'!L754,"")</f>
        <v>0</v>
      </c>
      <c r="G760" s="60"/>
      <c r="H760" s="60"/>
      <c r="I760" s="60"/>
      <c r="J760" s="60"/>
      <c r="K760" s="60"/>
      <c r="L760" s="229">
        <f t="shared" si="164"/>
        <v>0</v>
      </c>
      <c r="M760" s="230">
        <f t="shared" ca="1" si="172"/>
        <v>0</v>
      </c>
      <c r="N760" s="230">
        <f t="shared" ca="1" si="173"/>
        <v>0</v>
      </c>
      <c r="O760" s="231">
        <f t="shared" ca="1" si="174"/>
        <v>0</v>
      </c>
      <c r="P760" s="232">
        <f t="shared" ca="1" si="175"/>
        <v>0</v>
      </c>
      <c r="Q760" s="233">
        <f t="shared" ca="1" si="165"/>
        <v>0</v>
      </c>
      <c r="R760" s="233">
        <f ca="1">IF(LEN(B760)&gt;0,'11'!R760-'11'!Q760,"")</f>
        <v>0</v>
      </c>
      <c r="S760" s="234"/>
      <c r="T760" s="34"/>
      <c r="U760" s="34"/>
      <c r="V760" s="34"/>
      <c r="W760" s="34"/>
      <c r="X760" s="34"/>
      <c r="Y760" s="34"/>
      <c r="AB760" s="167">
        <f>ROW()</f>
        <v>760</v>
      </c>
      <c r="AC760" s="168">
        <f t="shared" ca="1" si="124"/>
        <v>0</v>
      </c>
      <c r="AD760" s="168">
        <f t="shared" ca="1" si="125"/>
        <v>0</v>
      </c>
      <c r="AE760" s="169" t="str">
        <f t="shared" ca="1" si="166"/>
        <v>-</v>
      </c>
      <c r="AF760" s="168" t="str">
        <f t="shared" ca="1" si="167"/>
        <v>-</v>
      </c>
      <c r="AG760" s="169" t="str">
        <f t="shared" ca="1" si="168"/>
        <v>-</v>
      </c>
      <c r="AH760" s="168" t="str">
        <f t="shared" ca="1" si="169"/>
        <v>-</v>
      </c>
      <c r="AI760" s="168">
        <f t="shared" ca="1" si="170"/>
        <v>0</v>
      </c>
      <c r="AJ760" s="170">
        <f t="shared" ca="1" si="171"/>
        <v>0</v>
      </c>
      <c r="AK760" s="168">
        <f t="shared" ca="1" si="126"/>
        <v>0</v>
      </c>
      <c r="AL760" s="168">
        <f t="shared" ca="1" si="127"/>
        <v>0</v>
      </c>
    </row>
    <row r="761" spans="1:38" ht="27" customHeight="1" x14ac:dyDescent="0.2">
      <c r="A761" s="56">
        <v>746</v>
      </c>
      <c r="B761" s="309" t="str">
        <f t="shared" ca="1" si="121"/>
        <v>A746</v>
      </c>
      <c r="C761" s="309"/>
      <c r="D761" s="57" t="str">
        <f t="shared" ca="1" si="122"/>
        <v/>
      </c>
      <c r="E761" s="59" t="str">
        <f t="shared" ca="1" si="123"/>
        <v/>
      </c>
      <c r="F761" s="215">
        <f ca="1">IF(LEN(B761)&gt;0,'OBRAČUNANA OSNOVNA PLAČA'!L755,"")</f>
        <v>0</v>
      </c>
      <c r="G761" s="60"/>
      <c r="H761" s="60"/>
      <c r="I761" s="60"/>
      <c r="J761" s="60"/>
      <c r="K761" s="60"/>
      <c r="L761" s="229">
        <f t="shared" si="164"/>
        <v>0</v>
      </c>
      <c r="M761" s="230">
        <f t="shared" ca="1" si="172"/>
        <v>0</v>
      </c>
      <c r="N761" s="230">
        <f t="shared" ca="1" si="173"/>
        <v>0</v>
      </c>
      <c r="O761" s="231">
        <f t="shared" ca="1" si="174"/>
        <v>0</v>
      </c>
      <c r="P761" s="232">
        <f t="shared" ca="1" si="175"/>
        <v>0</v>
      </c>
      <c r="Q761" s="233">
        <f t="shared" ca="1" si="165"/>
        <v>0</v>
      </c>
      <c r="R761" s="233">
        <f ca="1">IF(LEN(B761)&gt;0,'11'!R761-'11'!Q761,"")</f>
        <v>0</v>
      </c>
      <c r="S761" s="234"/>
      <c r="T761" s="34"/>
      <c r="U761" s="34"/>
      <c r="V761" s="34"/>
      <c r="W761" s="34"/>
      <c r="X761" s="34"/>
      <c r="Y761" s="34"/>
      <c r="AB761" s="167">
        <f>ROW()</f>
        <v>761</v>
      </c>
      <c r="AC761" s="168">
        <f t="shared" ca="1" si="124"/>
        <v>0</v>
      </c>
      <c r="AD761" s="168">
        <f t="shared" ca="1" si="125"/>
        <v>0</v>
      </c>
      <c r="AE761" s="169" t="str">
        <f t="shared" ca="1" si="166"/>
        <v>-</v>
      </c>
      <c r="AF761" s="168" t="str">
        <f t="shared" ca="1" si="167"/>
        <v>-</v>
      </c>
      <c r="AG761" s="169" t="str">
        <f t="shared" ca="1" si="168"/>
        <v>-</v>
      </c>
      <c r="AH761" s="168" t="str">
        <f t="shared" ca="1" si="169"/>
        <v>-</v>
      </c>
      <c r="AI761" s="168">
        <f t="shared" ca="1" si="170"/>
        <v>0</v>
      </c>
      <c r="AJ761" s="170">
        <f t="shared" ca="1" si="171"/>
        <v>0</v>
      </c>
      <c r="AK761" s="168">
        <f t="shared" ca="1" si="126"/>
        <v>0</v>
      </c>
      <c r="AL761" s="168">
        <f t="shared" ca="1" si="127"/>
        <v>0</v>
      </c>
    </row>
    <row r="762" spans="1:38" ht="27" customHeight="1" x14ac:dyDescent="0.2">
      <c r="A762" s="56">
        <v>747</v>
      </c>
      <c r="B762" s="309" t="str">
        <f t="shared" ca="1" si="121"/>
        <v>A747</v>
      </c>
      <c r="C762" s="309"/>
      <c r="D762" s="57" t="str">
        <f t="shared" ca="1" si="122"/>
        <v/>
      </c>
      <c r="E762" s="59" t="str">
        <f t="shared" ca="1" si="123"/>
        <v/>
      </c>
      <c r="F762" s="215">
        <f ca="1">IF(LEN(B762)&gt;0,'OBRAČUNANA OSNOVNA PLAČA'!L756,"")</f>
        <v>0</v>
      </c>
      <c r="G762" s="60"/>
      <c r="H762" s="60"/>
      <c r="I762" s="60"/>
      <c r="J762" s="60"/>
      <c r="K762" s="60"/>
      <c r="L762" s="229">
        <f t="shared" si="164"/>
        <v>0</v>
      </c>
      <c r="M762" s="230">
        <f t="shared" ca="1" si="172"/>
        <v>0</v>
      </c>
      <c r="N762" s="230">
        <f t="shared" ca="1" si="173"/>
        <v>0</v>
      </c>
      <c r="O762" s="231">
        <f t="shared" ca="1" si="174"/>
        <v>0</v>
      </c>
      <c r="P762" s="232">
        <f t="shared" ca="1" si="175"/>
        <v>0</v>
      </c>
      <c r="Q762" s="233">
        <f t="shared" ca="1" si="165"/>
        <v>0</v>
      </c>
      <c r="R762" s="233">
        <f ca="1">IF(LEN(B762)&gt;0,'11'!R762-'11'!Q762,"")</f>
        <v>0</v>
      </c>
      <c r="S762" s="234"/>
      <c r="T762" s="34"/>
      <c r="U762" s="34"/>
      <c r="V762" s="34"/>
      <c r="W762" s="34"/>
      <c r="X762" s="34"/>
      <c r="Y762" s="34"/>
      <c r="AB762" s="167">
        <f>ROW()</f>
        <v>762</v>
      </c>
      <c r="AC762" s="168">
        <f t="shared" ca="1" si="124"/>
        <v>0</v>
      </c>
      <c r="AD762" s="168">
        <f t="shared" ca="1" si="125"/>
        <v>0</v>
      </c>
      <c r="AE762" s="169" t="str">
        <f t="shared" ca="1" si="166"/>
        <v>-</v>
      </c>
      <c r="AF762" s="168" t="str">
        <f t="shared" ca="1" si="167"/>
        <v>-</v>
      </c>
      <c r="AG762" s="169" t="str">
        <f t="shared" ca="1" si="168"/>
        <v>-</v>
      </c>
      <c r="AH762" s="168" t="str">
        <f t="shared" ca="1" si="169"/>
        <v>-</v>
      </c>
      <c r="AI762" s="168">
        <f t="shared" ca="1" si="170"/>
        <v>0</v>
      </c>
      <c r="AJ762" s="170">
        <f t="shared" ca="1" si="171"/>
        <v>0</v>
      </c>
      <c r="AK762" s="168">
        <f t="shared" ca="1" si="126"/>
        <v>0</v>
      </c>
      <c r="AL762" s="168">
        <f t="shared" ca="1" si="127"/>
        <v>0</v>
      </c>
    </row>
    <row r="763" spans="1:38" ht="27" customHeight="1" x14ac:dyDescent="0.2">
      <c r="A763" s="56">
        <v>748</v>
      </c>
      <c r="B763" s="309" t="str">
        <f t="shared" ca="1" si="121"/>
        <v>A748</v>
      </c>
      <c r="C763" s="309"/>
      <c r="D763" s="57" t="str">
        <f t="shared" ca="1" si="122"/>
        <v/>
      </c>
      <c r="E763" s="59" t="str">
        <f t="shared" ca="1" si="123"/>
        <v/>
      </c>
      <c r="F763" s="215">
        <f ca="1">IF(LEN(B763)&gt;0,'OBRAČUNANA OSNOVNA PLAČA'!L757,"")</f>
        <v>0</v>
      </c>
      <c r="G763" s="60"/>
      <c r="H763" s="60"/>
      <c r="I763" s="60"/>
      <c r="J763" s="60"/>
      <c r="K763" s="60"/>
      <c r="L763" s="229">
        <f t="shared" si="164"/>
        <v>0</v>
      </c>
      <c r="M763" s="230">
        <f t="shared" ca="1" si="172"/>
        <v>0</v>
      </c>
      <c r="N763" s="230">
        <f t="shared" ca="1" si="173"/>
        <v>0</v>
      </c>
      <c r="O763" s="231">
        <f t="shared" ca="1" si="174"/>
        <v>0</v>
      </c>
      <c r="P763" s="232">
        <f t="shared" ca="1" si="175"/>
        <v>0</v>
      </c>
      <c r="Q763" s="233">
        <f t="shared" ca="1" si="165"/>
        <v>0</v>
      </c>
      <c r="R763" s="233">
        <f ca="1">IF(LEN(B763)&gt;0,'11'!R763-'11'!Q763,"")</f>
        <v>0</v>
      </c>
      <c r="S763" s="234"/>
      <c r="T763" s="34"/>
      <c r="U763" s="34"/>
      <c r="V763" s="34"/>
      <c r="W763" s="34"/>
      <c r="X763" s="34"/>
      <c r="Y763" s="34"/>
      <c r="AB763" s="167">
        <f>ROW()</f>
        <v>763</v>
      </c>
      <c r="AC763" s="168">
        <f t="shared" ca="1" si="124"/>
        <v>0</v>
      </c>
      <c r="AD763" s="168">
        <f t="shared" ca="1" si="125"/>
        <v>0</v>
      </c>
      <c r="AE763" s="169" t="str">
        <f t="shared" ca="1" si="166"/>
        <v>-</v>
      </c>
      <c r="AF763" s="168" t="str">
        <f t="shared" ca="1" si="167"/>
        <v>-</v>
      </c>
      <c r="AG763" s="169" t="str">
        <f t="shared" ca="1" si="168"/>
        <v>-</v>
      </c>
      <c r="AH763" s="168" t="str">
        <f t="shared" ca="1" si="169"/>
        <v>-</v>
      </c>
      <c r="AI763" s="168">
        <f t="shared" ca="1" si="170"/>
        <v>0</v>
      </c>
      <c r="AJ763" s="170">
        <f t="shared" ca="1" si="171"/>
        <v>0</v>
      </c>
      <c r="AK763" s="168">
        <f t="shared" ca="1" si="126"/>
        <v>0</v>
      </c>
      <c r="AL763" s="168">
        <f t="shared" ca="1" si="127"/>
        <v>0</v>
      </c>
    </row>
    <row r="764" spans="1:38" ht="27" customHeight="1" x14ac:dyDescent="0.2">
      <c r="A764" s="56">
        <v>749</v>
      </c>
      <c r="B764" s="309" t="str">
        <f t="shared" ca="1" si="121"/>
        <v>A749</v>
      </c>
      <c r="C764" s="309"/>
      <c r="D764" s="57" t="str">
        <f t="shared" ca="1" si="122"/>
        <v/>
      </c>
      <c r="E764" s="59" t="str">
        <f t="shared" ca="1" si="123"/>
        <v/>
      </c>
      <c r="F764" s="215">
        <f ca="1">IF(LEN(B764)&gt;0,'OBRAČUNANA OSNOVNA PLAČA'!L758,"")</f>
        <v>0</v>
      </c>
      <c r="G764" s="60"/>
      <c r="H764" s="60"/>
      <c r="I764" s="60"/>
      <c r="J764" s="60"/>
      <c r="K764" s="60"/>
      <c r="L764" s="229">
        <f t="shared" si="164"/>
        <v>0</v>
      </c>
      <c r="M764" s="230">
        <f t="shared" ca="1" si="172"/>
        <v>0</v>
      </c>
      <c r="N764" s="230">
        <f t="shared" ca="1" si="173"/>
        <v>0</v>
      </c>
      <c r="O764" s="231">
        <f t="shared" ca="1" si="174"/>
        <v>0</v>
      </c>
      <c r="P764" s="232">
        <f t="shared" ca="1" si="175"/>
        <v>0</v>
      </c>
      <c r="Q764" s="233">
        <f t="shared" ca="1" si="165"/>
        <v>0</v>
      </c>
      <c r="R764" s="233">
        <f ca="1">IF(LEN(B764)&gt;0,'11'!R764-'11'!Q764,"")</f>
        <v>0</v>
      </c>
      <c r="S764" s="234"/>
      <c r="T764" s="34"/>
      <c r="U764" s="34"/>
      <c r="V764" s="34"/>
      <c r="W764" s="34"/>
      <c r="X764" s="34"/>
      <c r="Y764" s="34"/>
      <c r="AB764" s="167">
        <f>ROW()</f>
        <v>764</v>
      </c>
      <c r="AC764" s="168">
        <f t="shared" ca="1" si="124"/>
        <v>0</v>
      </c>
      <c r="AD764" s="168">
        <f t="shared" ca="1" si="125"/>
        <v>0</v>
      </c>
      <c r="AE764" s="169" t="str">
        <f t="shared" ca="1" si="166"/>
        <v>-</v>
      </c>
      <c r="AF764" s="168" t="str">
        <f t="shared" ca="1" si="167"/>
        <v>-</v>
      </c>
      <c r="AG764" s="169" t="str">
        <f t="shared" ca="1" si="168"/>
        <v>-</v>
      </c>
      <c r="AH764" s="168" t="str">
        <f t="shared" ca="1" si="169"/>
        <v>-</v>
      </c>
      <c r="AI764" s="168">
        <f t="shared" ca="1" si="170"/>
        <v>0</v>
      </c>
      <c r="AJ764" s="170">
        <f t="shared" ca="1" si="171"/>
        <v>0</v>
      </c>
      <c r="AK764" s="168">
        <f t="shared" ca="1" si="126"/>
        <v>0</v>
      </c>
      <c r="AL764" s="168">
        <f t="shared" ca="1" si="127"/>
        <v>0</v>
      </c>
    </row>
    <row r="765" spans="1:38" ht="27" customHeight="1" x14ac:dyDescent="0.2">
      <c r="A765" s="56">
        <v>750</v>
      </c>
      <c r="B765" s="309" t="str">
        <f t="shared" ca="1" si="121"/>
        <v>A750</v>
      </c>
      <c r="C765" s="309"/>
      <c r="D765" s="57" t="str">
        <f t="shared" ca="1" si="122"/>
        <v/>
      </c>
      <c r="E765" s="59" t="str">
        <f t="shared" ca="1" si="123"/>
        <v/>
      </c>
      <c r="F765" s="215">
        <f ca="1">IF(LEN(B765)&gt;0,'OBRAČUNANA OSNOVNA PLAČA'!L759,"")</f>
        <v>0</v>
      </c>
      <c r="G765" s="60"/>
      <c r="H765" s="60"/>
      <c r="I765" s="60"/>
      <c r="J765" s="60"/>
      <c r="K765" s="60"/>
      <c r="L765" s="229">
        <f t="shared" si="164"/>
        <v>0</v>
      </c>
      <c r="M765" s="230">
        <f t="shared" ca="1" si="172"/>
        <v>0</v>
      </c>
      <c r="N765" s="230">
        <f t="shared" ca="1" si="173"/>
        <v>0</v>
      </c>
      <c r="O765" s="231">
        <f t="shared" ca="1" si="174"/>
        <v>0</v>
      </c>
      <c r="P765" s="232">
        <f t="shared" ca="1" si="175"/>
        <v>0</v>
      </c>
      <c r="Q765" s="233">
        <f t="shared" ca="1" si="165"/>
        <v>0</v>
      </c>
      <c r="R765" s="233">
        <f ca="1">IF(LEN(B765)&gt;0,'11'!R765-'11'!Q765,"")</f>
        <v>0</v>
      </c>
      <c r="S765" s="234"/>
      <c r="T765" s="34"/>
      <c r="U765" s="34"/>
      <c r="V765" s="34"/>
      <c r="W765" s="34"/>
      <c r="X765" s="34"/>
      <c r="Y765" s="34"/>
      <c r="AB765" s="167">
        <f>ROW()</f>
        <v>765</v>
      </c>
      <c r="AC765" s="168">
        <f t="shared" ca="1" si="124"/>
        <v>0</v>
      </c>
      <c r="AD765" s="168">
        <f t="shared" ca="1" si="125"/>
        <v>0</v>
      </c>
      <c r="AE765" s="169" t="str">
        <f t="shared" ca="1" si="166"/>
        <v>-</v>
      </c>
      <c r="AF765" s="168" t="str">
        <f t="shared" ca="1" si="167"/>
        <v>-</v>
      </c>
      <c r="AG765" s="169" t="str">
        <f t="shared" ca="1" si="168"/>
        <v>-</v>
      </c>
      <c r="AH765" s="168" t="str">
        <f t="shared" ca="1" si="169"/>
        <v>-</v>
      </c>
      <c r="AI765" s="168">
        <f t="shared" ca="1" si="170"/>
        <v>0</v>
      </c>
      <c r="AJ765" s="170">
        <f t="shared" ca="1" si="171"/>
        <v>0</v>
      </c>
      <c r="AK765" s="168">
        <f t="shared" ca="1" si="126"/>
        <v>0</v>
      </c>
      <c r="AL765" s="168">
        <f t="shared" ca="1" si="127"/>
        <v>0</v>
      </c>
    </row>
    <row r="766" spans="1:38" ht="27" customHeight="1" x14ac:dyDescent="0.2">
      <c r="A766" s="56">
        <v>751</v>
      </c>
      <c r="B766" s="309" t="str">
        <f t="shared" ca="1" si="121"/>
        <v>A751</v>
      </c>
      <c r="C766" s="309"/>
      <c r="D766" s="57" t="str">
        <f t="shared" ca="1" si="122"/>
        <v/>
      </c>
      <c r="E766" s="59" t="str">
        <f t="shared" ca="1" si="123"/>
        <v/>
      </c>
      <c r="F766" s="215">
        <f ca="1">IF(LEN(B766)&gt;0,'OBRAČUNANA OSNOVNA PLAČA'!L760,"")</f>
        <v>0</v>
      </c>
      <c r="G766" s="60"/>
      <c r="H766" s="60"/>
      <c r="I766" s="60"/>
      <c r="J766" s="60"/>
      <c r="K766" s="60"/>
      <c r="L766" s="229">
        <f t="shared" si="164"/>
        <v>0</v>
      </c>
      <c r="M766" s="230">
        <f t="shared" ca="1" si="172"/>
        <v>0</v>
      </c>
      <c r="N766" s="230">
        <f t="shared" ca="1" si="173"/>
        <v>0</v>
      </c>
      <c r="O766" s="231">
        <f t="shared" ca="1" si="174"/>
        <v>0</v>
      </c>
      <c r="P766" s="232">
        <f t="shared" ca="1" si="175"/>
        <v>0</v>
      </c>
      <c r="Q766" s="233">
        <f t="shared" ca="1" si="165"/>
        <v>0</v>
      </c>
      <c r="R766" s="233">
        <f ca="1">IF(LEN(B766)&gt;0,'11'!R766-'11'!Q766,"")</f>
        <v>0</v>
      </c>
      <c r="S766" s="234"/>
      <c r="T766" s="34"/>
      <c r="U766" s="34"/>
      <c r="V766" s="34"/>
      <c r="W766" s="34"/>
      <c r="X766" s="34"/>
      <c r="Y766" s="34"/>
      <c r="AB766" s="167">
        <f>ROW()</f>
        <v>766</v>
      </c>
      <c r="AC766" s="168">
        <f t="shared" ca="1" si="124"/>
        <v>0</v>
      </c>
      <c r="AD766" s="168">
        <f t="shared" ca="1" si="125"/>
        <v>0</v>
      </c>
      <c r="AE766" s="169" t="str">
        <f t="shared" ca="1" si="166"/>
        <v>-</v>
      </c>
      <c r="AF766" s="168" t="str">
        <f t="shared" ca="1" si="167"/>
        <v>-</v>
      </c>
      <c r="AG766" s="169" t="str">
        <f t="shared" ca="1" si="168"/>
        <v>-</v>
      </c>
      <c r="AH766" s="168" t="str">
        <f t="shared" ca="1" si="169"/>
        <v>-</v>
      </c>
      <c r="AI766" s="168">
        <f t="shared" ca="1" si="170"/>
        <v>0</v>
      </c>
      <c r="AJ766" s="170">
        <f t="shared" ca="1" si="171"/>
        <v>0</v>
      </c>
      <c r="AK766" s="168">
        <f t="shared" ca="1" si="126"/>
        <v>0</v>
      </c>
      <c r="AL766" s="168">
        <f t="shared" ca="1" si="127"/>
        <v>0</v>
      </c>
    </row>
    <row r="767" spans="1:38" ht="27" customHeight="1" x14ac:dyDescent="0.2">
      <c r="A767" s="56">
        <v>752</v>
      </c>
      <c r="B767" s="309" t="str">
        <f t="shared" ca="1" si="121"/>
        <v>A752</v>
      </c>
      <c r="C767" s="309"/>
      <c r="D767" s="57" t="str">
        <f t="shared" ca="1" si="122"/>
        <v/>
      </c>
      <c r="E767" s="59" t="str">
        <f t="shared" ca="1" si="123"/>
        <v/>
      </c>
      <c r="F767" s="215">
        <f ca="1">IF(LEN(B767)&gt;0,'OBRAČUNANA OSNOVNA PLAČA'!L761,"")</f>
        <v>0</v>
      </c>
      <c r="G767" s="60"/>
      <c r="H767" s="60"/>
      <c r="I767" s="60"/>
      <c r="J767" s="60"/>
      <c r="K767" s="60"/>
      <c r="L767" s="229">
        <f t="shared" si="164"/>
        <v>0</v>
      </c>
      <c r="M767" s="230">
        <f t="shared" ca="1" si="172"/>
        <v>0</v>
      </c>
      <c r="N767" s="230">
        <f t="shared" ca="1" si="173"/>
        <v>0</v>
      </c>
      <c r="O767" s="231">
        <f t="shared" ca="1" si="174"/>
        <v>0</v>
      </c>
      <c r="P767" s="232">
        <f t="shared" ca="1" si="175"/>
        <v>0</v>
      </c>
      <c r="Q767" s="233">
        <f t="shared" ca="1" si="165"/>
        <v>0</v>
      </c>
      <c r="R767" s="233">
        <f ca="1">IF(LEN(B767)&gt;0,'11'!R767-'11'!Q767,"")</f>
        <v>0</v>
      </c>
      <c r="S767" s="234"/>
      <c r="T767" s="34"/>
      <c r="U767" s="34"/>
      <c r="V767" s="34"/>
      <c r="W767" s="34"/>
      <c r="X767" s="34"/>
      <c r="Y767" s="34"/>
      <c r="AB767" s="167">
        <f>ROW()</f>
        <v>767</v>
      </c>
      <c r="AC767" s="168">
        <f t="shared" ca="1" si="124"/>
        <v>0</v>
      </c>
      <c r="AD767" s="168">
        <f t="shared" ca="1" si="125"/>
        <v>0</v>
      </c>
      <c r="AE767" s="169" t="str">
        <f t="shared" ca="1" si="166"/>
        <v>-</v>
      </c>
      <c r="AF767" s="168" t="str">
        <f t="shared" ca="1" si="167"/>
        <v>-</v>
      </c>
      <c r="AG767" s="169" t="str">
        <f t="shared" ca="1" si="168"/>
        <v>-</v>
      </c>
      <c r="AH767" s="168" t="str">
        <f t="shared" ca="1" si="169"/>
        <v>-</v>
      </c>
      <c r="AI767" s="168">
        <f t="shared" ca="1" si="170"/>
        <v>0</v>
      </c>
      <c r="AJ767" s="170">
        <f t="shared" ca="1" si="171"/>
        <v>0</v>
      </c>
      <c r="AK767" s="168">
        <f t="shared" ca="1" si="126"/>
        <v>0</v>
      </c>
      <c r="AL767" s="168">
        <f t="shared" ca="1" si="127"/>
        <v>0</v>
      </c>
    </row>
    <row r="768" spans="1:38" ht="27" customHeight="1" x14ac:dyDescent="0.2">
      <c r="A768" s="56">
        <v>753</v>
      </c>
      <c r="B768" s="309" t="str">
        <f t="shared" ca="1" si="121"/>
        <v>A753</v>
      </c>
      <c r="C768" s="309"/>
      <c r="D768" s="57" t="str">
        <f t="shared" ca="1" si="122"/>
        <v/>
      </c>
      <c r="E768" s="59" t="str">
        <f t="shared" ca="1" si="123"/>
        <v/>
      </c>
      <c r="F768" s="215">
        <f ca="1">IF(LEN(B768)&gt;0,'OBRAČUNANA OSNOVNA PLAČA'!L762,"")</f>
        <v>0</v>
      </c>
      <c r="G768" s="60"/>
      <c r="H768" s="60"/>
      <c r="I768" s="60"/>
      <c r="J768" s="60"/>
      <c r="K768" s="60"/>
      <c r="L768" s="229">
        <f t="shared" si="164"/>
        <v>0</v>
      </c>
      <c r="M768" s="230">
        <f t="shared" ca="1" si="172"/>
        <v>0</v>
      </c>
      <c r="N768" s="230">
        <f t="shared" ca="1" si="173"/>
        <v>0</v>
      </c>
      <c r="O768" s="231">
        <f t="shared" ca="1" si="174"/>
        <v>0</v>
      </c>
      <c r="P768" s="232">
        <f t="shared" ca="1" si="175"/>
        <v>0</v>
      </c>
      <c r="Q768" s="233">
        <f t="shared" ca="1" si="165"/>
        <v>0</v>
      </c>
      <c r="R768" s="233">
        <f ca="1">IF(LEN(B768)&gt;0,'11'!R768-'11'!Q768,"")</f>
        <v>0</v>
      </c>
      <c r="S768" s="234"/>
      <c r="T768" s="34"/>
      <c r="U768" s="34"/>
      <c r="V768" s="34"/>
      <c r="W768" s="34"/>
      <c r="X768" s="34"/>
      <c r="Y768" s="34"/>
      <c r="AB768" s="167">
        <f>ROW()</f>
        <v>768</v>
      </c>
      <c r="AC768" s="168">
        <f t="shared" ca="1" si="124"/>
        <v>0</v>
      </c>
      <c r="AD768" s="168">
        <f t="shared" ca="1" si="125"/>
        <v>0</v>
      </c>
      <c r="AE768" s="169" t="str">
        <f t="shared" ca="1" si="166"/>
        <v>-</v>
      </c>
      <c r="AF768" s="168" t="str">
        <f t="shared" ca="1" si="167"/>
        <v>-</v>
      </c>
      <c r="AG768" s="169" t="str">
        <f t="shared" ca="1" si="168"/>
        <v>-</v>
      </c>
      <c r="AH768" s="168" t="str">
        <f t="shared" ca="1" si="169"/>
        <v>-</v>
      </c>
      <c r="AI768" s="168">
        <f t="shared" ca="1" si="170"/>
        <v>0</v>
      </c>
      <c r="AJ768" s="170">
        <f t="shared" ca="1" si="171"/>
        <v>0</v>
      </c>
      <c r="AK768" s="168">
        <f t="shared" ca="1" si="126"/>
        <v>0</v>
      </c>
      <c r="AL768" s="168">
        <f t="shared" ca="1" si="127"/>
        <v>0</v>
      </c>
    </row>
    <row r="769" spans="1:38" ht="27" customHeight="1" x14ac:dyDescent="0.2">
      <c r="A769" s="56">
        <v>754</v>
      </c>
      <c r="B769" s="309" t="str">
        <f t="shared" ca="1" si="121"/>
        <v>A754</v>
      </c>
      <c r="C769" s="309"/>
      <c r="D769" s="57" t="str">
        <f t="shared" ca="1" si="122"/>
        <v/>
      </c>
      <c r="E769" s="59" t="str">
        <f t="shared" ca="1" si="123"/>
        <v/>
      </c>
      <c r="F769" s="215">
        <f ca="1">IF(LEN(B769)&gt;0,'OBRAČUNANA OSNOVNA PLAČA'!L763,"")</f>
        <v>0</v>
      </c>
      <c r="G769" s="60"/>
      <c r="H769" s="60"/>
      <c r="I769" s="60"/>
      <c r="J769" s="60"/>
      <c r="K769" s="60"/>
      <c r="L769" s="229">
        <f t="shared" si="164"/>
        <v>0</v>
      </c>
      <c r="M769" s="230">
        <f t="shared" ca="1" si="172"/>
        <v>0</v>
      </c>
      <c r="N769" s="230">
        <f t="shared" ca="1" si="173"/>
        <v>0</v>
      </c>
      <c r="O769" s="231">
        <f t="shared" ca="1" si="174"/>
        <v>0</v>
      </c>
      <c r="P769" s="232">
        <f t="shared" ca="1" si="175"/>
        <v>0</v>
      </c>
      <c r="Q769" s="233">
        <f t="shared" ca="1" si="165"/>
        <v>0</v>
      </c>
      <c r="R769" s="233">
        <f ca="1">IF(LEN(B769)&gt;0,'11'!R769-'11'!Q769,"")</f>
        <v>0</v>
      </c>
      <c r="S769" s="234"/>
      <c r="T769" s="34"/>
      <c r="U769" s="34"/>
      <c r="V769" s="34"/>
      <c r="W769" s="34"/>
      <c r="X769" s="34"/>
      <c r="Y769" s="34"/>
      <c r="AB769" s="167">
        <f>ROW()</f>
        <v>769</v>
      </c>
      <c r="AC769" s="168">
        <f t="shared" ca="1" si="124"/>
        <v>0</v>
      </c>
      <c r="AD769" s="168">
        <f t="shared" ca="1" si="125"/>
        <v>0</v>
      </c>
      <c r="AE769" s="169" t="str">
        <f t="shared" ca="1" si="166"/>
        <v>-</v>
      </c>
      <c r="AF769" s="168" t="str">
        <f t="shared" ca="1" si="167"/>
        <v>-</v>
      </c>
      <c r="AG769" s="169" t="str">
        <f t="shared" ca="1" si="168"/>
        <v>-</v>
      </c>
      <c r="AH769" s="168" t="str">
        <f t="shared" ca="1" si="169"/>
        <v>-</v>
      </c>
      <c r="AI769" s="168">
        <f t="shared" ca="1" si="170"/>
        <v>0</v>
      </c>
      <c r="AJ769" s="170">
        <f t="shared" ca="1" si="171"/>
        <v>0</v>
      </c>
      <c r="AK769" s="168">
        <f t="shared" ca="1" si="126"/>
        <v>0</v>
      </c>
      <c r="AL769" s="168">
        <f t="shared" ca="1" si="127"/>
        <v>0</v>
      </c>
    </row>
    <row r="770" spans="1:38" ht="27" customHeight="1" x14ac:dyDescent="0.2">
      <c r="A770" s="56">
        <v>755</v>
      </c>
      <c r="B770" s="309" t="str">
        <f t="shared" ca="1" si="121"/>
        <v>A755</v>
      </c>
      <c r="C770" s="309"/>
      <c r="D770" s="57" t="str">
        <f t="shared" ca="1" si="122"/>
        <v/>
      </c>
      <c r="E770" s="59" t="str">
        <f t="shared" ca="1" si="123"/>
        <v/>
      </c>
      <c r="F770" s="215">
        <f ca="1">IF(LEN(B770)&gt;0,'OBRAČUNANA OSNOVNA PLAČA'!L764,"")</f>
        <v>0</v>
      </c>
      <c r="G770" s="60"/>
      <c r="H770" s="60"/>
      <c r="I770" s="60"/>
      <c r="J770" s="60"/>
      <c r="K770" s="60"/>
      <c r="L770" s="229">
        <f t="shared" si="164"/>
        <v>0</v>
      </c>
      <c r="M770" s="230">
        <f t="shared" ca="1" si="172"/>
        <v>0</v>
      </c>
      <c r="N770" s="230">
        <f t="shared" ca="1" si="173"/>
        <v>0</v>
      </c>
      <c r="O770" s="231">
        <f t="shared" ca="1" si="174"/>
        <v>0</v>
      </c>
      <c r="P770" s="232">
        <f t="shared" ca="1" si="175"/>
        <v>0</v>
      </c>
      <c r="Q770" s="233">
        <f t="shared" ca="1" si="165"/>
        <v>0</v>
      </c>
      <c r="R770" s="233">
        <f ca="1">IF(LEN(B770)&gt;0,'11'!R770-'11'!Q770,"")</f>
        <v>0</v>
      </c>
      <c r="S770" s="234"/>
      <c r="T770" s="34"/>
      <c r="U770" s="34"/>
      <c r="V770" s="34"/>
      <c r="W770" s="34"/>
      <c r="X770" s="34"/>
      <c r="Y770" s="34"/>
      <c r="AB770" s="167">
        <f>ROW()</f>
        <v>770</v>
      </c>
      <c r="AC770" s="168">
        <f t="shared" ca="1" si="124"/>
        <v>0</v>
      </c>
      <c r="AD770" s="168">
        <f t="shared" ca="1" si="125"/>
        <v>0</v>
      </c>
      <c r="AE770" s="169" t="str">
        <f t="shared" ca="1" si="166"/>
        <v>-</v>
      </c>
      <c r="AF770" s="168" t="str">
        <f t="shared" ca="1" si="167"/>
        <v>-</v>
      </c>
      <c r="AG770" s="169" t="str">
        <f t="shared" ca="1" si="168"/>
        <v>-</v>
      </c>
      <c r="AH770" s="168" t="str">
        <f t="shared" ca="1" si="169"/>
        <v>-</v>
      </c>
      <c r="AI770" s="168">
        <f t="shared" ca="1" si="170"/>
        <v>0</v>
      </c>
      <c r="AJ770" s="170">
        <f t="shared" ca="1" si="171"/>
        <v>0</v>
      </c>
      <c r="AK770" s="168">
        <f t="shared" ca="1" si="126"/>
        <v>0</v>
      </c>
      <c r="AL770" s="168">
        <f t="shared" ca="1" si="127"/>
        <v>0</v>
      </c>
    </row>
    <row r="771" spans="1:38" ht="27" customHeight="1" x14ac:dyDescent="0.2">
      <c r="A771" s="56">
        <v>756</v>
      </c>
      <c r="B771" s="309" t="str">
        <f t="shared" ca="1" si="121"/>
        <v>A756</v>
      </c>
      <c r="C771" s="309"/>
      <c r="D771" s="57" t="str">
        <f t="shared" ca="1" si="122"/>
        <v/>
      </c>
      <c r="E771" s="59" t="str">
        <f t="shared" ca="1" si="123"/>
        <v/>
      </c>
      <c r="F771" s="215">
        <f ca="1">IF(LEN(B771)&gt;0,'OBRAČUNANA OSNOVNA PLAČA'!L765,"")</f>
        <v>0</v>
      </c>
      <c r="G771" s="60"/>
      <c r="H771" s="60"/>
      <c r="I771" s="60"/>
      <c r="J771" s="60"/>
      <c r="K771" s="60"/>
      <c r="L771" s="229">
        <f t="shared" si="164"/>
        <v>0</v>
      </c>
      <c r="M771" s="230">
        <f t="shared" ca="1" si="172"/>
        <v>0</v>
      </c>
      <c r="N771" s="230">
        <f t="shared" ca="1" si="173"/>
        <v>0</v>
      </c>
      <c r="O771" s="231">
        <f t="shared" ca="1" si="174"/>
        <v>0</v>
      </c>
      <c r="P771" s="232">
        <f t="shared" ca="1" si="175"/>
        <v>0</v>
      </c>
      <c r="Q771" s="233">
        <f t="shared" ca="1" si="165"/>
        <v>0</v>
      </c>
      <c r="R771" s="233">
        <f ca="1">IF(LEN(B771)&gt;0,'11'!R771-'11'!Q771,"")</f>
        <v>0</v>
      </c>
      <c r="S771" s="234"/>
      <c r="T771" s="34"/>
      <c r="U771" s="34"/>
      <c r="V771" s="34"/>
      <c r="W771" s="34"/>
      <c r="X771" s="34"/>
      <c r="Y771" s="34"/>
      <c r="AB771" s="167">
        <f>ROW()</f>
        <v>771</v>
      </c>
      <c r="AC771" s="168">
        <f t="shared" ca="1" si="124"/>
        <v>0</v>
      </c>
      <c r="AD771" s="168">
        <f t="shared" ca="1" si="125"/>
        <v>0</v>
      </c>
      <c r="AE771" s="169" t="str">
        <f t="shared" ca="1" si="166"/>
        <v>-</v>
      </c>
      <c r="AF771" s="168" t="str">
        <f t="shared" ca="1" si="167"/>
        <v>-</v>
      </c>
      <c r="AG771" s="169" t="str">
        <f t="shared" ca="1" si="168"/>
        <v>-</v>
      </c>
      <c r="AH771" s="168" t="str">
        <f t="shared" ca="1" si="169"/>
        <v>-</v>
      </c>
      <c r="AI771" s="168">
        <f t="shared" ca="1" si="170"/>
        <v>0</v>
      </c>
      <c r="AJ771" s="170">
        <f t="shared" ca="1" si="171"/>
        <v>0</v>
      </c>
      <c r="AK771" s="168">
        <f t="shared" ca="1" si="126"/>
        <v>0</v>
      </c>
      <c r="AL771" s="168">
        <f t="shared" ca="1" si="127"/>
        <v>0</v>
      </c>
    </row>
    <row r="772" spans="1:38" ht="27" customHeight="1" x14ac:dyDescent="0.2">
      <c r="A772" s="56">
        <v>757</v>
      </c>
      <c r="B772" s="309" t="str">
        <f t="shared" ca="1" si="121"/>
        <v>A757</v>
      </c>
      <c r="C772" s="309"/>
      <c r="D772" s="57" t="str">
        <f t="shared" ca="1" si="122"/>
        <v/>
      </c>
      <c r="E772" s="59" t="str">
        <f t="shared" ca="1" si="123"/>
        <v/>
      </c>
      <c r="F772" s="215">
        <f ca="1">IF(LEN(B772)&gt;0,'OBRAČUNANA OSNOVNA PLAČA'!L766,"")</f>
        <v>0</v>
      </c>
      <c r="G772" s="60"/>
      <c r="H772" s="60"/>
      <c r="I772" s="60"/>
      <c r="J772" s="60"/>
      <c r="K772" s="60"/>
      <c r="L772" s="229">
        <f t="shared" si="164"/>
        <v>0</v>
      </c>
      <c r="M772" s="230">
        <f t="shared" ca="1" si="172"/>
        <v>0</v>
      </c>
      <c r="N772" s="230">
        <f t="shared" ca="1" si="173"/>
        <v>0</v>
      </c>
      <c r="O772" s="231">
        <f t="shared" ca="1" si="174"/>
        <v>0</v>
      </c>
      <c r="P772" s="232">
        <f t="shared" ca="1" si="175"/>
        <v>0</v>
      </c>
      <c r="Q772" s="233">
        <f t="shared" ca="1" si="165"/>
        <v>0</v>
      </c>
      <c r="R772" s="233">
        <f ca="1">IF(LEN(B772)&gt;0,'11'!R772-'11'!Q772,"")</f>
        <v>0</v>
      </c>
      <c r="S772" s="234"/>
      <c r="T772" s="34"/>
      <c r="U772" s="34"/>
      <c r="V772" s="34"/>
      <c r="W772" s="34"/>
      <c r="X772" s="34"/>
      <c r="Y772" s="34"/>
      <c r="AB772" s="167">
        <f>ROW()</f>
        <v>772</v>
      </c>
      <c r="AC772" s="168">
        <f t="shared" ca="1" si="124"/>
        <v>0</v>
      </c>
      <c r="AD772" s="168">
        <f t="shared" ca="1" si="125"/>
        <v>0</v>
      </c>
      <c r="AE772" s="169" t="str">
        <f t="shared" ca="1" si="166"/>
        <v>-</v>
      </c>
      <c r="AF772" s="168" t="str">
        <f t="shared" ca="1" si="167"/>
        <v>-</v>
      </c>
      <c r="AG772" s="169" t="str">
        <f t="shared" ca="1" si="168"/>
        <v>-</v>
      </c>
      <c r="AH772" s="168" t="str">
        <f t="shared" ca="1" si="169"/>
        <v>-</v>
      </c>
      <c r="AI772" s="168">
        <f t="shared" ca="1" si="170"/>
        <v>0</v>
      </c>
      <c r="AJ772" s="170">
        <f t="shared" ca="1" si="171"/>
        <v>0</v>
      </c>
      <c r="AK772" s="168">
        <f t="shared" ca="1" si="126"/>
        <v>0</v>
      </c>
      <c r="AL772" s="168">
        <f t="shared" ca="1" si="127"/>
        <v>0</v>
      </c>
    </row>
    <row r="773" spans="1:38" ht="27" customHeight="1" x14ac:dyDescent="0.2">
      <c r="A773" s="56">
        <v>758</v>
      </c>
      <c r="B773" s="309" t="str">
        <f t="shared" ref="B773:B836" ca="1" si="176">IF(LEN(INDIRECT( "'" &amp; $AD$2 &amp; "'!B" &amp; TEXT($AB773-6,0)))&gt;0,INDIRECT( "'" &amp; $AD$2 &amp; "'!B" &amp; TEXT($AB773-6,0)),"")</f>
        <v>A758</v>
      </c>
      <c r="C773" s="309"/>
      <c r="D773" s="57" t="str">
        <f t="shared" ref="D773:D836" ca="1" si="177">IF(LEN(INDIRECT( "'" &amp; $AD$2 &amp; "'!D" &amp; TEXT($AB773-6,0)))&gt;0,INDIRECT( "'" &amp; $AD$2 &amp; "'!D" &amp; TEXT($AB773-6,0)),"")</f>
        <v/>
      </c>
      <c r="E773" s="59" t="str">
        <f t="shared" ref="E773:E836" ca="1" si="178">IF(LEN(INDIRECT( "'" &amp; $AD$2 &amp; "'!E" &amp; TEXT($AB773-6,0)))&gt;0,INDIRECT( "'" &amp; $AD$2 &amp; "'!E" &amp; TEXT($AB773-6,0)),"")</f>
        <v/>
      </c>
      <c r="F773" s="215">
        <f ca="1">IF(LEN(B773)&gt;0,'OBRAČUNANA OSNOVNA PLAČA'!L767,"")</f>
        <v>0</v>
      </c>
      <c r="G773" s="60"/>
      <c r="H773" s="60"/>
      <c r="I773" s="60"/>
      <c r="J773" s="60"/>
      <c r="K773" s="60"/>
      <c r="L773" s="229">
        <f t="shared" si="164"/>
        <v>0</v>
      </c>
      <c r="M773" s="230">
        <f t="shared" ca="1" si="172"/>
        <v>0</v>
      </c>
      <c r="N773" s="230">
        <f t="shared" ca="1" si="173"/>
        <v>0</v>
      </c>
      <c r="O773" s="231">
        <f t="shared" ca="1" si="174"/>
        <v>0</v>
      </c>
      <c r="P773" s="232">
        <f t="shared" ca="1" si="175"/>
        <v>0</v>
      </c>
      <c r="Q773" s="233">
        <f t="shared" ca="1" si="165"/>
        <v>0</v>
      </c>
      <c r="R773" s="233">
        <f ca="1">IF(LEN(B773)&gt;0,'11'!R773-'11'!Q773,"")</f>
        <v>0</v>
      </c>
      <c r="S773" s="234"/>
      <c r="T773" s="34"/>
      <c r="U773" s="34"/>
      <c r="V773" s="34"/>
      <c r="W773" s="34"/>
      <c r="X773" s="34"/>
      <c r="Y773" s="34"/>
      <c r="AB773" s="167">
        <f>ROW()</f>
        <v>773</v>
      </c>
      <c r="AC773" s="168">
        <f t="shared" ref="AC773:AC836" ca="1" si="179">IF($AO$3=1,0,INDIRECT( "'" &amp; $AO$2 &amp; "'!P" &amp; TEXT($AB773,0)))</f>
        <v>0</v>
      </c>
      <c r="AD773" s="168">
        <f t="shared" ref="AD773:AD836" ca="1" si="180">IF($AO$3=1,(INDIRECT( "'" &amp; $AD$2 &amp; "'!F" &amp; TEXT($AB773-6,0))*2/12+INDIRECT( "'" &amp; $AD$2 &amp; "'!G" &amp; TEXT($AB773-6,0))*10/12)*2,INDIRECT( "'" &amp; $AO$2 &amp; "'!Q" &amp; TEXT($AB773,0)))</f>
        <v>0</v>
      </c>
      <c r="AE773" s="169" t="str">
        <f t="shared" ca="1" si="166"/>
        <v>-</v>
      </c>
      <c r="AF773" s="168" t="str">
        <f t="shared" ca="1" si="167"/>
        <v>-</v>
      </c>
      <c r="AG773" s="169" t="str">
        <f t="shared" ca="1" si="168"/>
        <v>-</v>
      </c>
      <c r="AH773" s="168" t="str">
        <f t="shared" ca="1" si="169"/>
        <v>-</v>
      </c>
      <c r="AI773" s="168">
        <f t="shared" ca="1" si="170"/>
        <v>0</v>
      </c>
      <c r="AJ773" s="170">
        <f t="shared" ca="1" si="171"/>
        <v>0</v>
      </c>
      <c r="AK773" s="168">
        <f t="shared" ref="AK773:AK836" ca="1" si="18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773" s="168">
        <f t="shared" ref="AL773:AL836" ca="1" si="18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774" spans="1:38" ht="27" customHeight="1" x14ac:dyDescent="0.2">
      <c r="A774" s="56">
        <v>759</v>
      </c>
      <c r="B774" s="309" t="str">
        <f t="shared" ca="1" si="176"/>
        <v>A759</v>
      </c>
      <c r="C774" s="309"/>
      <c r="D774" s="57" t="str">
        <f t="shared" ca="1" si="177"/>
        <v/>
      </c>
      <c r="E774" s="59" t="str">
        <f t="shared" ca="1" si="178"/>
        <v/>
      </c>
      <c r="F774" s="215">
        <f ca="1">IF(LEN(B774)&gt;0,'OBRAČUNANA OSNOVNA PLAČA'!L768,"")</f>
        <v>0</v>
      </c>
      <c r="G774" s="60"/>
      <c r="H774" s="60"/>
      <c r="I774" s="60"/>
      <c r="J774" s="60"/>
      <c r="K774" s="60"/>
      <c r="L774" s="229">
        <f t="shared" si="164"/>
        <v>0</v>
      </c>
      <c r="M774" s="230">
        <f t="shared" ca="1" si="172"/>
        <v>0</v>
      </c>
      <c r="N774" s="230">
        <f t="shared" ca="1" si="173"/>
        <v>0</v>
      </c>
      <c r="O774" s="231">
        <f t="shared" ca="1" si="174"/>
        <v>0</v>
      </c>
      <c r="P774" s="232">
        <f t="shared" ca="1" si="175"/>
        <v>0</v>
      </c>
      <c r="Q774" s="233">
        <f t="shared" ca="1" si="165"/>
        <v>0</v>
      </c>
      <c r="R774" s="233">
        <f ca="1">IF(LEN(B774)&gt;0,'11'!R774-'11'!Q774,"")</f>
        <v>0</v>
      </c>
      <c r="S774" s="234"/>
      <c r="T774" s="34"/>
      <c r="U774" s="34"/>
      <c r="V774" s="34"/>
      <c r="W774" s="34"/>
      <c r="X774" s="34"/>
      <c r="Y774" s="34"/>
      <c r="AB774" s="167">
        <f>ROW()</f>
        <v>774</v>
      </c>
      <c r="AC774" s="168">
        <f t="shared" ca="1" si="179"/>
        <v>0</v>
      </c>
      <c r="AD774" s="168">
        <f t="shared" ca="1" si="180"/>
        <v>0</v>
      </c>
      <c r="AE774" s="169" t="str">
        <f t="shared" ca="1" si="166"/>
        <v>-</v>
      </c>
      <c r="AF774" s="168" t="str">
        <f t="shared" ca="1" si="167"/>
        <v>-</v>
      </c>
      <c r="AG774" s="169" t="str">
        <f t="shared" ca="1" si="168"/>
        <v>-</v>
      </c>
      <c r="AH774" s="168" t="str">
        <f t="shared" ca="1" si="169"/>
        <v>-</v>
      </c>
      <c r="AI774" s="168">
        <f t="shared" ca="1" si="170"/>
        <v>0</v>
      </c>
      <c r="AJ774" s="170">
        <f t="shared" ca="1" si="171"/>
        <v>0</v>
      </c>
      <c r="AK774" s="168">
        <f t="shared" ca="1" si="181"/>
        <v>0</v>
      </c>
      <c r="AL774" s="168">
        <f t="shared" ca="1" si="182"/>
        <v>0</v>
      </c>
    </row>
    <row r="775" spans="1:38" ht="27" customHeight="1" x14ac:dyDescent="0.2">
      <c r="A775" s="56">
        <v>760</v>
      </c>
      <c r="B775" s="309" t="str">
        <f t="shared" ca="1" si="176"/>
        <v>A760</v>
      </c>
      <c r="C775" s="309"/>
      <c r="D775" s="57" t="str">
        <f t="shared" ca="1" si="177"/>
        <v/>
      </c>
      <c r="E775" s="59" t="str">
        <f t="shared" ca="1" si="178"/>
        <v/>
      </c>
      <c r="F775" s="215">
        <f ca="1">IF(LEN(B775)&gt;0,'OBRAČUNANA OSNOVNA PLAČA'!L769,"")</f>
        <v>0</v>
      </c>
      <c r="G775" s="60"/>
      <c r="H775" s="60"/>
      <c r="I775" s="60"/>
      <c r="J775" s="60"/>
      <c r="K775" s="60"/>
      <c r="L775" s="229">
        <f t="shared" si="164"/>
        <v>0</v>
      </c>
      <c r="M775" s="230">
        <f t="shared" ca="1" si="172"/>
        <v>0</v>
      </c>
      <c r="N775" s="230">
        <f t="shared" ca="1" si="173"/>
        <v>0</v>
      </c>
      <c r="O775" s="231">
        <f t="shared" ca="1" si="174"/>
        <v>0</v>
      </c>
      <c r="P775" s="232">
        <f t="shared" ca="1" si="175"/>
        <v>0</v>
      </c>
      <c r="Q775" s="233">
        <f t="shared" ca="1" si="165"/>
        <v>0</v>
      </c>
      <c r="R775" s="233">
        <f ca="1">IF(LEN(B775)&gt;0,'11'!R775-'11'!Q775,"")</f>
        <v>0</v>
      </c>
      <c r="S775" s="234"/>
      <c r="T775" s="34"/>
      <c r="U775" s="34"/>
      <c r="V775" s="34"/>
      <c r="W775" s="34"/>
      <c r="X775" s="34"/>
      <c r="Y775" s="34"/>
      <c r="AB775" s="167">
        <f>ROW()</f>
        <v>775</v>
      </c>
      <c r="AC775" s="168">
        <f t="shared" ca="1" si="179"/>
        <v>0</v>
      </c>
      <c r="AD775" s="168">
        <f t="shared" ca="1" si="180"/>
        <v>0</v>
      </c>
      <c r="AE775" s="169" t="str">
        <f t="shared" ca="1" si="166"/>
        <v>-</v>
      </c>
      <c r="AF775" s="168" t="str">
        <f t="shared" ca="1" si="167"/>
        <v>-</v>
      </c>
      <c r="AG775" s="169" t="str">
        <f t="shared" ca="1" si="168"/>
        <v>-</v>
      </c>
      <c r="AH775" s="168" t="str">
        <f t="shared" ca="1" si="169"/>
        <v>-</v>
      </c>
      <c r="AI775" s="168">
        <f t="shared" ca="1" si="170"/>
        <v>0</v>
      </c>
      <c r="AJ775" s="170">
        <f t="shared" ca="1" si="171"/>
        <v>0</v>
      </c>
      <c r="AK775" s="168">
        <f t="shared" ca="1" si="181"/>
        <v>0</v>
      </c>
      <c r="AL775" s="168">
        <f t="shared" ca="1" si="182"/>
        <v>0</v>
      </c>
    </row>
    <row r="776" spans="1:38" ht="27" customHeight="1" x14ac:dyDescent="0.2">
      <c r="A776" s="56">
        <v>761</v>
      </c>
      <c r="B776" s="309" t="str">
        <f t="shared" ca="1" si="176"/>
        <v>A761</v>
      </c>
      <c r="C776" s="309"/>
      <c r="D776" s="57" t="str">
        <f t="shared" ca="1" si="177"/>
        <v/>
      </c>
      <c r="E776" s="59" t="str">
        <f t="shared" ca="1" si="178"/>
        <v/>
      </c>
      <c r="F776" s="215">
        <f ca="1">IF(LEN(B776)&gt;0,'OBRAČUNANA OSNOVNA PLAČA'!L770,"")</f>
        <v>0</v>
      </c>
      <c r="G776" s="60"/>
      <c r="H776" s="60"/>
      <c r="I776" s="60"/>
      <c r="J776" s="60"/>
      <c r="K776" s="60"/>
      <c r="L776" s="229">
        <f t="shared" si="164"/>
        <v>0</v>
      </c>
      <c r="M776" s="230">
        <f t="shared" ca="1" si="172"/>
        <v>0</v>
      </c>
      <c r="N776" s="230">
        <f t="shared" ca="1" si="173"/>
        <v>0</v>
      </c>
      <c r="O776" s="231">
        <f t="shared" ca="1" si="174"/>
        <v>0</v>
      </c>
      <c r="P776" s="232">
        <f t="shared" ca="1" si="175"/>
        <v>0</v>
      </c>
      <c r="Q776" s="233">
        <f t="shared" ca="1" si="165"/>
        <v>0</v>
      </c>
      <c r="R776" s="233">
        <f ca="1">IF(LEN(B776)&gt;0,'11'!R776-'11'!Q776,"")</f>
        <v>0</v>
      </c>
      <c r="S776" s="234"/>
      <c r="T776" s="34"/>
      <c r="U776" s="34"/>
      <c r="V776" s="34"/>
      <c r="W776" s="34"/>
      <c r="X776" s="34"/>
      <c r="Y776" s="34"/>
      <c r="AB776" s="167">
        <f>ROW()</f>
        <v>776</v>
      </c>
      <c r="AC776" s="168">
        <f t="shared" ca="1" si="179"/>
        <v>0</v>
      </c>
      <c r="AD776" s="168">
        <f t="shared" ca="1" si="180"/>
        <v>0</v>
      </c>
      <c r="AE776" s="169" t="str">
        <f t="shared" ca="1" si="166"/>
        <v>-</v>
      </c>
      <c r="AF776" s="168" t="str">
        <f t="shared" ca="1" si="167"/>
        <v>-</v>
      </c>
      <c r="AG776" s="169" t="str">
        <f t="shared" ca="1" si="168"/>
        <v>-</v>
      </c>
      <c r="AH776" s="168" t="str">
        <f t="shared" ca="1" si="169"/>
        <v>-</v>
      </c>
      <c r="AI776" s="168">
        <f t="shared" ca="1" si="170"/>
        <v>0</v>
      </c>
      <c r="AJ776" s="170">
        <f t="shared" ca="1" si="171"/>
        <v>0</v>
      </c>
      <c r="AK776" s="168">
        <f t="shared" ca="1" si="181"/>
        <v>0</v>
      </c>
      <c r="AL776" s="168">
        <f t="shared" ca="1" si="182"/>
        <v>0</v>
      </c>
    </row>
    <row r="777" spans="1:38" ht="27" customHeight="1" x14ac:dyDescent="0.2">
      <c r="A777" s="56">
        <v>762</v>
      </c>
      <c r="B777" s="309" t="str">
        <f t="shared" ca="1" si="176"/>
        <v>A762</v>
      </c>
      <c r="C777" s="309"/>
      <c r="D777" s="57" t="str">
        <f t="shared" ca="1" si="177"/>
        <v/>
      </c>
      <c r="E777" s="59" t="str">
        <f t="shared" ca="1" si="178"/>
        <v/>
      </c>
      <c r="F777" s="215">
        <f ca="1">IF(LEN(B777)&gt;0,'OBRAČUNANA OSNOVNA PLAČA'!L771,"")</f>
        <v>0</v>
      </c>
      <c r="G777" s="60"/>
      <c r="H777" s="60"/>
      <c r="I777" s="60"/>
      <c r="J777" s="60"/>
      <c r="K777" s="60"/>
      <c r="L777" s="229">
        <f t="shared" si="164"/>
        <v>0</v>
      </c>
      <c r="M777" s="230">
        <f t="shared" ca="1" si="172"/>
        <v>0</v>
      </c>
      <c r="N777" s="230">
        <f t="shared" ca="1" si="173"/>
        <v>0</v>
      </c>
      <c r="O777" s="231">
        <f t="shared" ca="1" si="174"/>
        <v>0</v>
      </c>
      <c r="P777" s="232">
        <f t="shared" ca="1" si="175"/>
        <v>0</v>
      </c>
      <c r="Q777" s="233">
        <f t="shared" ca="1" si="165"/>
        <v>0</v>
      </c>
      <c r="R777" s="233">
        <f ca="1">IF(LEN(B777)&gt;0,'11'!R777-'11'!Q777,"")</f>
        <v>0</v>
      </c>
      <c r="S777" s="234"/>
      <c r="T777" s="34"/>
      <c r="U777" s="34"/>
      <c r="V777" s="34"/>
      <c r="W777" s="34"/>
      <c r="X777" s="34"/>
      <c r="Y777" s="34"/>
      <c r="AB777" s="167">
        <f>ROW()</f>
        <v>777</v>
      </c>
      <c r="AC777" s="168">
        <f t="shared" ca="1" si="179"/>
        <v>0</v>
      </c>
      <c r="AD777" s="168">
        <f t="shared" ca="1" si="180"/>
        <v>0</v>
      </c>
      <c r="AE777" s="169" t="str">
        <f t="shared" ca="1" si="166"/>
        <v>-</v>
      </c>
      <c r="AF777" s="168" t="str">
        <f t="shared" ca="1" si="167"/>
        <v>-</v>
      </c>
      <c r="AG777" s="169" t="str">
        <f t="shared" ca="1" si="168"/>
        <v>-</v>
      </c>
      <c r="AH777" s="168" t="str">
        <f t="shared" ca="1" si="169"/>
        <v>-</v>
      </c>
      <c r="AI777" s="168">
        <f t="shared" ca="1" si="170"/>
        <v>0</v>
      </c>
      <c r="AJ777" s="170">
        <f t="shared" ca="1" si="171"/>
        <v>0</v>
      </c>
      <c r="AK777" s="168">
        <f t="shared" ca="1" si="181"/>
        <v>0</v>
      </c>
      <c r="AL777" s="168">
        <f t="shared" ca="1" si="182"/>
        <v>0</v>
      </c>
    </row>
    <row r="778" spans="1:38" ht="27" customHeight="1" x14ac:dyDescent="0.2">
      <c r="A778" s="56">
        <v>763</v>
      </c>
      <c r="B778" s="309" t="str">
        <f t="shared" ca="1" si="176"/>
        <v>A763</v>
      </c>
      <c r="C778" s="309"/>
      <c r="D778" s="57" t="str">
        <f t="shared" ca="1" si="177"/>
        <v/>
      </c>
      <c r="E778" s="59" t="str">
        <f t="shared" ca="1" si="178"/>
        <v/>
      </c>
      <c r="F778" s="215">
        <f ca="1">IF(LEN(B778)&gt;0,'OBRAČUNANA OSNOVNA PLAČA'!L772,"")</f>
        <v>0</v>
      </c>
      <c r="G778" s="60"/>
      <c r="H778" s="60"/>
      <c r="I778" s="60"/>
      <c r="J778" s="60"/>
      <c r="K778" s="60"/>
      <c r="L778" s="229">
        <f t="shared" si="164"/>
        <v>0</v>
      </c>
      <c r="M778" s="230">
        <f t="shared" ca="1" si="172"/>
        <v>0</v>
      </c>
      <c r="N778" s="230">
        <f t="shared" ca="1" si="173"/>
        <v>0</v>
      </c>
      <c r="O778" s="231">
        <f t="shared" ca="1" si="174"/>
        <v>0</v>
      </c>
      <c r="P778" s="232">
        <f t="shared" ca="1" si="175"/>
        <v>0</v>
      </c>
      <c r="Q778" s="233">
        <f t="shared" ca="1" si="165"/>
        <v>0</v>
      </c>
      <c r="R778" s="233">
        <f ca="1">IF(LEN(B778)&gt;0,'11'!R778-'11'!Q778,"")</f>
        <v>0</v>
      </c>
      <c r="S778" s="234"/>
      <c r="T778" s="34"/>
      <c r="U778" s="34"/>
      <c r="V778" s="34"/>
      <c r="W778" s="34"/>
      <c r="X778" s="34"/>
      <c r="Y778" s="34"/>
      <c r="AB778" s="167">
        <f>ROW()</f>
        <v>778</v>
      </c>
      <c r="AC778" s="168">
        <f t="shared" ca="1" si="179"/>
        <v>0</v>
      </c>
      <c r="AD778" s="168">
        <f t="shared" ca="1" si="180"/>
        <v>0</v>
      </c>
      <c r="AE778" s="169" t="str">
        <f t="shared" ca="1" si="166"/>
        <v>-</v>
      </c>
      <c r="AF778" s="168" t="str">
        <f t="shared" ca="1" si="167"/>
        <v>-</v>
      </c>
      <c r="AG778" s="169" t="str">
        <f t="shared" ca="1" si="168"/>
        <v>-</v>
      </c>
      <c r="AH778" s="168" t="str">
        <f t="shared" ca="1" si="169"/>
        <v>-</v>
      </c>
      <c r="AI778" s="168">
        <f t="shared" ca="1" si="170"/>
        <v>0</v>
      </c>
      <c r="AJ778" s="170">
        <f t="shared" ca="1" si="171"/>
        <v>0</v>
      </c>
      <c r="AK778" s="168">
        <f t="shared" ca="1" si="181"/>
        <v>0</v>
      </c>
      <c r="AL778" s="168">
        <f t="shared" ca="1" si="182"/>
        <v>0</v>
      </c>
    </row>
    <row r="779" spans="1:38" ht="27" customHeight="1" x14ac:dyDescent="0.2">
      <c r="A779" s="56">
        <v>764</v>
      </c>
      <c r="B779" s="309" t="str">
        <f t="shared" ca="1" si="176"/>
        <v>A764</v>
      </c>
      <c r="C779" s="309"/>
      <c r="D779" s="57" t="str">
        <f t="shared" ca="1" si="177"/>
        <v/>
      </c>
      <c r="E779" s="59" t="str">
        <f t="shared" ca="1" si="178"/>
        <v/>
      </c>
      <c r="F779" s="215">
        <f ca="1">IF(LEN(B779)&gt;0,'OBRAČUNANA OSNOVNA PLAČA'!L773,"")</f>
        <v>0</v>
      </c>
      <c r="G779" s="60"/>
      <c r="H779" s="60"/>
      <c r="I779" s="60"/>
      <c r="J779" s="60"/>
      <c r="K779" s="60"/>
      <c r="L779" s="229">
        <f t="shared" si="164"/>
        <v>0</v>
      </c>
      <c r="M779" s="230">
        <f t="shared" ca="1" si="172"/>
        <v>0</v>
      </c>
      <c r="N779" s="230">
        <f t="shared" ca="1" si="173"/>
        <v>0</v>
      </c>
      <c r="O779" s="231">
        <f t="shared" ca="1" si="174"/>
        <v>0</v>
      </c>
      <c r="P779" s="232">
        <f t="shared" ca="1" si="175"/>
        <v>0</v>
      </c>
      <c r="Q779" s="233">
        <f t="shared" ca="1" si="165"/>
        <v>0</v>
      </c>
      <c r="R779" s="233">
        <f ca="1">IF(LEN(B779)&gt;0,'11'!R779-'11'!Q779,"")</f>
        <v>0</v>
      </c>
      <c r="S779" s="234"/>
      <c r="T779" s="34"/>
      <c r="U779" s="34"/>
      <c r="V779" s="34"/>
      <c r="W779" s="34"/>
      <c r="X779" s="34"/>
      <c r="Y779" s="34"/>
      <c r="AB779" s="167">
        <f>ROW()</f>
        <v>779</v>
      </c>
      <c r="AC779" s="168">
        <f t="shared" ca="1" si="179"/>
        <v>0</v>
      </c>
      <c r="AD779" s="168">
        <f t="shared" ca="1" si="180"/>
        <v>0</v>
      </c>
      <c r="AE779" s="169" t="str">
        <f t="shared" ca="1" si="166"/>
        <v>-</v>
      </c>
      <c r="AF779" s="168" t="str">
        <f t="shared" ca="1" si="167"/>
        <v>-</v>
      </c>
      <c r="AG779" s="169" t="str">
        <f t="shared" ca="1" si="168"/>
        <v>-</v>
      </c>
      <c r="AH779" s="168" t="str">
        <f t="shared" ca="1" si="169"/>
        <v>-</v>
      </c>
      <c r="AI779" s="168">
        <f t="shared" ca="1" si="170"/>
        <v>0</v>
      </c>
      <c r="AJ779" s="170">
        <f t="shared" ca="1" si="171"/>
        <v>0</v>
      </c>
      <c r="AK779" s="168">
        <f t="shared" ca="1" si="181"/>
        <v>0</v>
      </c>
      <c r="AL779" s="168">
        <f t="shared" ca="1" si="182"/>
        <v>0</v>
      </c>
    </row>
    <row r="780" spans="1:38" ht="27" customHeight="1" x14ac:dyDescent="0.2">
      <c r="A780" s="56">
        <v>765</v>
      </c>
      <c r="B780" s="309" t="str">
        <f t="shared" ca="1" si="176"/>
        <v>A765</v>
      </c>
      <c r="C780" s="309"/>
      <c r="D780" s="57" t="str">
        <f t="shared" ca="1" si="177"/>
        <v/>
      </c>
      <c r="E780" s="59" t="str">
        <f t="shared" ca="1" si="178"/>
        <v/>
      </c>
      <c r="F780" s="215">
        <f ca="1">IF(LEN(B780)&gt;0,'OBRAČUNANA OSNOVNA PLAČA'!L774,"")</f>
        <v>0</v>
      </c>
      <c r="G780" s="60"/>
      <c r="H780" s="60"/>
      <c r="I780" s="60"/>
      <c r="J780" s="60"/>
      <c r="K780" s="60"/>
      <c r="L780" s="229">
        <f t="shared" si="164"/>
        <v>0</v>
      </c>
      <c r="M780" s="230">
        <f t="shared" ca="1" si="172"/>
        <v>0</v>
      </c>
      <c r="N780" s="230">
        <f t="shared" ca="1" si="173"/>
        <v>0</v>
      </c>
      <c r="O780" s="231">
        <f t="shared" ca="1" si="174"/>
        <v>0</v>
      </c>
      <c r="P780" s="232">
        <f t="shared" ca="1" si="175"/>
        <v>0</v>
      </c>
      <c r="Q780" s="233">
        <f t="shared" ca="1" si="165"/>
        <v>0</v>
      </c>
      <c r="R780" s="233">
        <f ca="1">IF(LEN(B780)&gt;0,'11'!R780-'11'!Q780,"")</f>
        <v>0</v>
      </c>
      <c r="S780" s="234"/>
      <c r="T780" s="34"/>
      <c r="U780" s="34"/>
      <c r="V780" s="34"/>
      <c r="W780" s="34"/>
      <c r="X780" s="34"/>
      <c r="Y780" s="34"/>
      <c r="AB780" s="167">
        <f>ROW()</f>
        <v>780</v>
      </c>
      <c r="AC780" s="168">
        <f t="shared" ca="1" si="179"/>
        <v>0</v>
      </c>
      <c r="AD780" s="168">
        <f t="shared" ca="1" si="180"/>
        <v>0</v>
      </c>
      <c r="AE780" s="169" t="str">
        <f t="shared" ca="1" si="166"/>
        <v>-</v>
      </c>
      <c r="AF780" s="168" t="str">
        <f t="shared" ca="1" si="167"/>
        <v>-</v>
      </c>
      <c r="AG780" s="169" t="str">
        <f t="shared" ca="1" si="168"/>
        <v>-</v>
      </c>
      <c r="AH780" s="168" t="str">
        <f t="shared" ca="1" si="169"/>
        <v>-</v>
      </c>
      <c r="AI780" s="168">
        <f t="shared" ca="1" si="170"/>
        <v>0</v>
      </c>
      <c r="AJ780" s="170">
        <f t="shared" ca="1" si="171"/>
        <v>0</v>
      </c>
      <c r="AK780" s="168">
        <f t="shared" ca="1" si="181"/>
        <v>0</v>
      </c>
      <c r="AL780" s="168">
        <f t="shared" ca="1" si="182"/>
        <v>0</v>
      </c>
    </row>
    <row r="781" spans="1:38" ht="27" customHeight="1" x14ac:dyDescent="0.2">
      <c r="A781" s="56">
        <v>766</v>
      </c>
      <c r="B781" s="309" t="str">
        <f t="shared" ca="1" si="176"/>
        <v>A766</v>
      </c>
      <c r="C781" s="309"/>
      <c r="D781" s="57" t="str">
        <f t="shared" ca="1" si="177"/>
        <v/>
      </c>
      <c r="E781" s="59" t="str">
        <f t="shared" ca="1" si="178"/>
        <v/>
      </c>
      <c r="F781" s="215">
        <f ca="1">IF(LEN(B781)&gt;0,'OBRAČUNANA OSNOVNA PLAČA'!L775,"")</f>
        <v>0</v>
      </c>
      <c r="G781" s="60"/>
      <c r="H781" s="60"/>
      <c r="I781" s="60"/>
      <c r="J781" s="60"/>
      <c r="K781" s="60"/>
      <c r="L781" s="229">
        <f t="shared" si="164"/>
        <v>0</v>
      </c>
      <c r="M781" s="230">
        <f t="shared" ca="1" si="172"/>
        <v>0</v>
      </c>
      <c r="N781" s="230">
        <f t="shared" ca="1" si="173"/>
        <v>0</v>
      </c>
      <c r="O781" s="231">
        <f t="shared" ca="1" si="174"/>
        <v>0</v>
      </c>
      <c r="P781" s="232">
        <f t="shared" ca="1" si="175"/>
        <v>0</v>
      </c>
      <c r="Q781" s="233">
        <f t="shared" ca="1" si="165"/>
        <v>0</v>
      </c>
      <c r="R781" s="233">
        <f ca="1">IF(LEN(B781)&gt;0,'11'!R781-'11'!Q781,"")</f>
        <v>0</v>
      </c>
      <c r="S781" s="234"/>
      <c r="T781" s="34"/>
      <c r="U781" s="34"/>
      <c r="V781" s="34"/>
      <c r="W781" s="34"/>
      <c r="X781" s="34"/>
      <c r="Y781" s="34"/>
      <c r="AB781" s="167">
        <f>ROW()</f>
        <v>781</v>
      </c>
      <c r="AC781" s="168">
        <f t="shared" ca="1" si="179"/>
        <v>0</v>
      </c>
      <c r="AD781" s="168">
        <f t="shared" ca="1" si="180"/>
        <v>0</v>
      </c>
      <c r="AE781" s="169" t="str">
        <f t="shared" ca="1" si="166"/>
        <v>-</v>
      </c>
      <c r="AF781" s="168" t="str">
        <f t="shared" ca="1" si="167"/>
        <v>-</v>
      </c>
      <c r="AG781" s="169" t="str">
        <f t="shared" ca="1" si="168"/>
        <v>-</v>
      </c>
      <c r="AH781" s="168" t="str">
        <f t="shared" ca="1" si="169"/>
        <v>-</v>
      </c>
      <c r="AI781" s="168">
        <f t="shared" ca="1" si="170"/>
        <v>0</v>
      </c>
      <c r="AJ781" s="170">
        <f t="shared" ca="1" si="171"/>
        <v>0</v>
      </c>
      <c r="AK781" s="168">
        <f t="shared" ca="1" si="181"/>
        <v>0</v>
      </c>
      <c r="AL781" s="168">
        <f t="shared" ca="1" si="182"/>
        <v>0</v>
      </c>
    </row>
    <row r="782" spans="1:38" ht="27" customHeight="1" x14ac:dyDescent="0.2">
      <c r="A782" s="56">
        <v>767</v>
      </c>
      <c r="B782" s="309" t="str">
        <f t="shared" ca="1" si="176"/>
        <v>A767</v>
      </c>
      <c r="C782" s="309"/>
      <c r="D782" s="57" t="str">
        <f t="shared" ca="1" si="177"/>
        <v/>
      </c>
      <c r="E782" s="59" t="str">
        <f t="shared" ca="1" si="178"/>
        <v/>
      </c>
      <c r="F782" s="215">
        <f ca="1">IF(LEN(B782)&gt;0,'OBRAČUNANA OSNOVNA PLAČA'!L776,"")</f>
        <v>0</v>
      </c>
      <c r="G782" s="60"/>
      <c r="H782" s="60"/>
      <c r="I782" s="60"/>
      <c r="J782" s="60"/>
      <c r="K782" s="60"/>
      <c r="L782" s="229">
        <f t="shared" si="164"/>
        <v>0</v>
      </c>
      <c r="M782" s="230">
        <f t="shared" ca="1" si="172"/>
        <v>0</v>
      </c>
      <c r="N782" s="230">
        <f t="shared" ca="1" si="173"/>
        <v>0</v>
      </c>
      <c r="O782" s="231">
        <f t="shared" ca="1" si="174"/>
        <v>0</v>
      </c>
      <c r="P782" s="232">
        <f t="shared" ca="1" si="175"/>
        <v>0</v>
      </c>
      <c r="Q782" s="233">
        <f t="shared" ca="1" si="165"/>
        <v>0</v>
      </c>
      <c r="R782" s="233">
        <f ca="1">IF(LEN(B782)&gt;0,'11'!R782-'11'!Q782,"")</f>
        <v>0</v>
      </c>
      <c r="S782" s="234"/>
      <c r="T782" s="34"/>
      <c r="U782" s="34"/>
      <c r="V782" s="34"/>
      <c r="W782" s="34"/>
      <c r="X782" s="34"/>
      <c r="Y782" s="34"/>
      <c r="AB782" s="167">
        <f>ROW()</f>
        <v>782</v>
      </c>
      <c r="AC782" s="168">
        <f t="shared" ca="1" si="179"/>
        <v>0</v>
      </c>
      <c r="AD782" s="168">
        <f t="shared" ca="1" si="180"/>
        <v>0</v>
      </c>
      <c r="AE782" s="169" t="str">
        <f t="shared" ca="1" si="166"/>
        <v>-</v>
      </c>
      <c r="AF782" s="168" t="str">
        <f t="shared" ca="1" si="167"/>
        <v>-</v>
      </c>
      <c r="AG782" s="169" t="str">
        <f t="shared" ca="1" si="168"/>
        <v>-</v>
      </c>
      <c r="AH782" s="168" t="str">
        <f t="shared" ca="1" si="169"/>
        <v>-</v>
      </c>
      <c r="AI782" s="168">
        <f t="shared" ca="1" si="170"/>
        <v>0</v>
      </c>
      <c r="AJ782" s="170">
        <f t="shared" ca="1" si="171"/>
        <v>0</v>
      </c>
      <c r="AK782" s="168">
        <f t="shared" ca="1" si="181"/>
        <v>0</v>
      </c>
      <c r="AL782" s="168">
        <f t="shared" ca="1" si="182"/>
        <v>0</v>
      </c>
    </row>
    <row r="783" spans="1:38" ht="27" customHeight="1" x14ac:dyDescent="0.2">
      <c r="A783" s="56">
        <v>768</v>
      </c>
      <c r="B783" s="309" t="str">
        <f t="shared" ca="1" si="176"/>
        <v>A768</v>
      </c>
      <c r="C783" s="309"/>
      <c r="D783" s="57" t="str">
        <f t="shared" ca="1" si="177"/>
        <v/>
      </c>
      <c r="E783" s="59" t="str">
        <f t="shared" ca="1" si="178"/>
        <v/>
      </c>
      <c r="F783" s="215">
        <f ca="1">IF(LEN(B783)&gt;0,'OBRAČUNANA OSNOVNA PLAČA'!L777,"")</f>
        <v>0</v>
      </c>
      <c r="G783" s="60"/>
      <c r="H783" s="60"/>
      <c r="I783" s="60"/>
      <c r="J783" s="60"/>
      <c r="K783" s="60"/>
      <c r="L783" s="229">
        <f t="shared" si="164"/>
        <v>0</v>
      </c>
      <c r="M783" s="230">
        <f t="shared" ca="1" si="172"/>
        <v>0</v>
      </c>
      <c r="N783" s="230">
        <f t="shared" ca="1" si="173"/>
        <v>0</v>
      </c>
      <c r="O783" s="231">
        <f t="shared" ca="1" si="174"/>
        <v>0</v>
      </c>
      <c r="P783" s="232">
        <f t="shared" ca="1" si="175"/>
        <v>0</v>
      </c>
      <c r="Q783" s="233">
        <f t="shared" ca="1" si="165"/>
        <v>0</v>
      </c>
      <c r="R783" s="233">
        <f ca="1">IF(LEN(B783)&gt;0,'11'!R783-'11'!Q783,"")</f>
        <v>0</v>
      </c>
      <c r="S783" s="234"/>
      <c r="T783" s="34"/>
      <c r="U783" s="34"/>
      <c r="V783" s="34"/>
      <c r="W783" s="34"/>
      <c r="X783" s="34"/>
      <c r="Y783" s="34"/>
      <c r="AB783" s="167">
        <f>ROW()</f>
        <v>783</v>
      </c>
      <c r="AC783" s="168">
        <f t="shared" ca="1" si="179"/>
        <v>0</v>
      </c>
      <c r="AD783" s="168">
        <f t="shared" ca="1" si="180"/>
        <v>0</v>
      </c>
      <c r="AE783" s="169" t="str">
        <f t="shared" ca="1" si="166"/>
        <v>-</v>
      </c>
      <c r="AF783" s="168" t="str">
        <f t="shared" ca="1" si="167"/>
        <v>-</v>
      </c>
      <c r="AG783" s="169" t="str">
        <f t="shared" ca="1" si="168"/>
        <v>-</v>
      </c>
      <c r="AH783" s="168" t="str">
        <f t="shared" ca="1" si="169"/>
        <v>-</v>
      </c>
      <c r="AI783" s="168">
        <f t="shared" ca="1" si="170"/>
        <v>0</v>
      </c>
      <c r="AJ783" s="170">
        <f t="shared" ca="1" si="171"/>
        <v>0</v>
      </c>
      <c r="AK783" s="168">
        <f t="shared" ca="1" si="181"/>
        <v>0</v>
      </c>
      <c r="AL783" s="168">
        <f t="shared" ca="1" si="182"/>
        <v>0</v>
      </c>
    </row>
    <row r="784" spans="1:38" ht="27" customHeight="1" x14ac:dyDescent="0.2">
      <c r="A784" s="56">
        <v>769</v>
      </c>
      <c r="B784" s="309" t="str">
        <f t="shared" ca="1" si="176"/>
        <v>A769</v>
      </c>
      <c r="C784" s="309"/>
      <c r="D784" s="57" t="str">
        <f t="shared" ca="1" si="177"/>
        <v/>
      </c>
      <c r="E784" s="59" t="str">
        <f t="shared" ca="1" si="178"/>
        <v/>
      </c>
      <c r="F784" s="215">
        <f ca="1">IF(LEN(B784)&gt;0,'OBRAČUNANA OSNOVNA PLAČA'!L778,"")</f>
        <v>0</v>
      </c>
      <c r="G784" s="60"/>
      <c r="H784" s="60"/>
      <c r="I784" s="60"/>
      <c r="J784" s="60"/>
      <c r="K784" s="60"/>
      <c r="L784" s="229">
        <f t="shared" ref="L784:L847" si="183">+G784+H784+I784+J784+K784</f>
        <v>0</v>
      </c>
      <c r="M784" s="230">
        <f t="shared" ca="1" si="172"/>
        <v>0</v>
      </c>
      <c r="N784" s="230">
        <f t="shared" ca="1" si="173"/>
        <v>0</v>
      </c>
      <c r="O784" s="231">
        <f t="shared" ca="1" si="174"/>
        <v>0</v>
      </c>
      <c r="P784" s="232">
        <f t="shared" ca="1" si="175"/>
        <v>0</v>
      </c>
      <c r="Q784" s="233">
        <f t="shared" ref="Q784:Q847" ca="1" si="184">MIN(P784,R784)</f>
        <v>0</v>
      </c>
      <c r="R784" s="233">
        <f ca="1">IF(LEN(B784)&gt;0,'11'!R784-'11'!Q784,"")</f>
        <v>0</v>
      </c>
      <c r="S784" s="234"/>
      <c r="T784" s="34"/>
      <c r="U784" s="34"/>
      <c r="V784" s="34"/>
      <c r="W784" s="34"/>
      <c r="X784" s="34"/>
      <c r="Y784" s="34"/>
      <c r="AB784" s="167">
        <f>ROW()</f>
        <v>784</v>
      </c>
      <c r="AC784" s="168">
        <f t="shared" ca="1" si="179"/>
        <v>0</v>
      </c>
      <c r="AD784" s="168">
        <f t="shared" ca="1" si="180"/>
        <v>0</v>
      </c>
      <c r="AE784" s="169" t="str">
        <f t="shared" ref="AE784:AE847" ca="1" si="185">IF(AC784&gt;=AD784,"-",$L784/(5*MAX($M$1021:$M$1022)))</f>
        <v>-</v>
      </c>
      <c r="AF784" s="168" t="str">
        <f t="shared" ref="AF784:AF847" ca="1" si="186">IF(AC784&gt;=AD784,"-",$L784/(5*MAX($M$1021:$M$1022))*AK784)</f>
        <v>-</v>
      </c>
      <c r="AG784" s="169" t="str">
        <f t="shared" ref="AG784:AG847" ca="1" si="187">IF(AE784="-","-",AE784*$AF$1017)</f>
        <v>-</v>
      </c>
      <c r="AH784" s="168" t="str">
        <f t="shared" ref="AH784:AH847" ca="1" si="188">IF(AF784="-","-",AF784*$AF$1017)</f>
        <v>-</v>
      </c>
      <c r="AI784" s="168">
        <f t="shared" ref="AI784:AI847" ca="1" si="189">IF(AG784="-",0,MIN(AH784,R784))</f>
        <v>0</v>
      </c>
      <c r="AJ784" s="170">
        <f t="shared" ref="AJ784:AJ847" ca="1" si="190">+AD784-AC784</f>
        <v>0</v>
      </c>
      <c r="AK784" s="168">
        <f t="shared" ca="1" si="181"/>
        <v>0</v>
      </c>
      <c r="AL784" s="168">
        <f t="shared" ca="1" si="182"/>
        <v>0</v>
      </c>
    </row>
    <row r="785" spans="1:38" ht="27" customHeight="1" x14ac:dyDescent="0.2">
      <c r="A785" s="56">
        <v>770</v>
      </c>
      <c r="B785" s="309" t="str">
        <f t="shared" ca="1" si="176"/>
        <v>A770</v>
      </c>
      <c r="C785" s="309"/>
      <c r="D785" s="57" t="str">
        <f t="shared" ca="1" si="177"/>
        <v/>
      </c>
      <c r="E785" s="59" t="str">
        <f t="shared" ca="1" si="178"/>
        <v/>
      </c>
      <c r="F785" s="215">
        <f ca="1">IF(LEN(B785)&gt;0,'OBRAČUNANA OSNOVNA PLAČA'!L779,"")</f>
        <v>0</v>
      </c>
      <c r="G785" s="60"/>
      <c r="H785" s="60"/>
      <c r="I785" s="60"/>
      <c r="J785" s="60"/>
      <c r="K785" s="60"/>
      <c r="L785" s="229">
        <f t="shared" si="183"/>
        <v>0</v>
      </c>
      <c r="M785" s="230">
        <f t="shared" ref="M785:M848" ca="1" si="191">IF(LEN(B785)&gt;0,L785/5,"")</f>
        <v>0</v>
      </c>
      <c r="N785" s="230">
        <f t="shared" ref="N785:N848" ca="1" si="192">IF(LEN(B785)&gt;0,F785*M785,"")</f>
        <v>0</v>
      </c>
      <c r="O785" s="231">
        <f t="shared" ref="O785:O848" ca="1" si="193">IF(LEN(B785)&gt;0,M785*$P$1017,"")</f>
        <v>0</v>
      </c>
      <c r="P785" s="232">
        <f t="shared" ref="P785:P848" ca="1" si="194">IF(LEN(B785)&gt;0,F785*O785,"")</f>
        <v>0</v>
      </c>
      <c r="Q785" s="233">
        <f t="shared" ca="1" si="184"/>
        <v>0</v>
      </c>
      <c r="R785" s="233">
        <f ca="1">IF(LEN(B785)&gt;0,'11'!R785-'11'!Q785,"")</f>
        <v>0</v>
      </c>
      <c r="S785" s="234"/>
      <c r="T785" s="34"/>
      <c r="U785" s="34"/>
      <c r="V785" s="34"/>
      <c r="W785" s="34"/>
      <c r="X785" s="34"/>
      <c r="Y785" s="34"/>
      <c r="AB785" s="167">
        <f>ROW()</f>
        <v>785</v>
      </c>
      <c r="AC785" s="168">
        <f t="shared" ca="1" si="179"/>
        <v>0</v>
      </c>
      <c r="AD785" s="168">
        <f t="shared" ca="1" si="180"/>
        <v>0</v>
      </c>
      <c r="AE785" s="169" t="str">
        <f t="shared" ca="1" si="185"/>
        <v>-</v>
      </c>
      <c r="AF785" s="168" t="str">
        <f t="shared" ca="1" si="186"/>
        <v>-</v>
      </c>
      <c r="AG785" s="169" t="str">
        <f t="shared" ca="1" si="187"/>
        <v>-</v>
      </c>
      <c r="AH785" s="168" t="str">
        <f t="shared" ca="1" si="188"/>
        <v>-</v>
      </c>
      <c r="AI785" s="168">
        <f t="shared" ca="1" si="189"/>
        <v>0</v>
      </c>
      <c r="AJ785" s="170">
        <f t="shared" ca="1" si="190"/>
        <v>0</v>
      </c>
      <c r="AK785" s="168">
        <f t="shared" ca="1" si="181"/>
        <v>0</v>
      </c>
      <c r="AL785" s="168">
        <f t="shared" ca="1" si="182"/>
        <v>0</v>
      </c>
    </row>
    <row r="786" spans="1:38" ht="27" customHeight="1" x14ac:dyDescent="0.2">
      <c r="A786" s="56">
        <v>771</v>
      </c>
      <c r="B786" s="309" t="str">
        <f t="shared" ca="1" si="176"/>
        <v>A771</v>
      </c>
      <c r="C786" s="309"/>
      <c r="D786" s="57" t="str">
        <f t="shared" ca="1" si="177"/>
        <v/>
      </c>
      <c r="E786" s="59" t="str">
        <f t="shared" ca="1" si="178"/>
        <v/>
      </c>
      <c r="F786" s="215">
        <f ca="1">IF(LEN(B786)&gt;0,'OBRAČUNANA OSNOVNA PLAČA'!L780,"")</f>
        <v>0</v>
      </c>
      <c r="G786" s="60"/>
      <c r="H786" s="60"/>
      <c r="I786" s="60"/>
      <c r="J786" s="60"/>
      <c r="K786" s="60"/>
      <c r="L786" s="229">
        <f t="shared" si="183"/>
        <v>0</v>
      </c>
      <c r="M786" s="230">
        <f t="shared" ca="1" si="191"/>
        <v>0</v>
      </c>
      <c r="N786" s="230">
        <f t="shared" ca="1" si="192"/>
        <v>0</v>
      </c>
      <c r="O786" s="231">
        <f t="shared" ca="1" si="193"/>
        <v>0</v>
      </c>
      <c r="P786" s="232">
        <f t="shared" ca="1" si="194"/>
        <v>0</v>
      </c>
      <c r="Q786" s="233">
        <f t="shared" ca="1" si="184"/>
        <v>0</v>
      </c>
      <c r="R786" s="233">
        <f ca="1">IF(LEN(B786)&gt;0,'11'!R786-'11'!Q786,"")</f>
        <v>0</v>
      </c>
      <c r="S786" s="234"/>
      <c r="T786" s="34"/>
      <c r="U786" s="34"/>
      <c r="V786" s="34"/>
      <c r="W786" s="34"/>
      <c r="X786" s="34"/>
      <c r="Y786" s="34"/>
      <c r="AB786" s="167">
        <f>ROW()</f>
        <v>786</v>
      </c>
      <c r="AC786" s="168">
        <f t="shared" ca="1" si="179"/>
        <v>0</v>
      </c>
      <c r="AD786" s="168">
        <f t="shared" ca="1" si="180"/>
        <v>0</v>
      </c>
      <c r="AE786" s="169" t="str">
        <f t="shared" ca="1" si="185"/>
        <v>-</v>
      </c>
      <c r="AF786" s="168" t="str">
        <f t="shared" ca="1" si="186"/>
        <v>-</v>
      </c>
      <c r="AG786" s="169" t="str">
        <f t="shared" ca="1" si="187"/>
        <v>-</v>
      </c>
      <c r="AH786" s="168" t="str">
        <f t="shared" ca="1" si="188"/>
        <v>-</v>
      </c>
      <c r="AI786" s="168">
        <f t="shared" ca="1" si="189"/>
        <v>0</v>
      </c>
      <c r="AJ786" s="170">
        <f t="shared" ca="1" si="190"/>
        <v>0</v>
      </c>
      <c r="AK786" s="168">
        <f t="shared" ca="1" si="181"/>
        <v>0</v>
      </c>
      <c r="AL786" s="168">
        <f t="shared" ca="1" si="182"/>
        <v>0</v>
      </c>
    </row>
    <row r="787" spans="1:38" ht="27" customHeight="1" x14ac:dyDescent="0.2">
      <c r="A787" s="56">
        <v>772</v>
      </c>
      <c r="B787" s="309" t="str">
        <f t="shared" ca="1" si="176"/>
        <v>A772</v>
      </c>
      <c r="C787" s="309"/>
      <c r="D787" s="57" t="str">
        <f t="shared" ca="1" si="177"/>
        <v/>
      </c>
      <c r="E787" s="59" t="str">
        <f t="shared" ca="1" si="178"/>
        <v/>
      </c>
      <c r="F787" s="215">
        <f ca="1">IF(LEN(B787)&gt;0,'OBRAČUNANA OSNOVNA PLAČA'!L781,"")</f>
        <v>0</v>
      </c>
      <c r="G787" s="60"/>
      <c r="H787" s="60"/>
      <c r="I787" s="60"/>
      <c r="J787" s="60"/>
      <c r="K787" s="60"/>
      <c r="L787" s="229">
        <f t="shared" si="183"/>
        <v>0</v>
      </c>
      <c r="M787" s="230">
        <f t="shared" ca="1" si="191"/>
        <v>0</v>
      </c>
      <c r="N787" s="230">
        <f t="shared" ca="1" si="192"/>
        <v>0</v>
      </c>
      <c r="O787" s="231">
        <f t="shared" ca="1" si="193"/>
        <v>0</v>
      </c>
      <c r="P787" s="232">
        <f t="shared" ca="1" si="194"/>
        <v>0</v>
      </c>
      <c r="Q787" s="233">
        <f t="shared" ca="1" si="184"/>
        <v>0</v>
      </c>
      <c r="R787" s="233">
        <f ca="1">IF(LEN(B787)&gt;0,'11'!R787-'11'!Q787,"")</f>
        <v>0</v>
      </c>
      <c r="S787" s="234"/>
      <c r="T787" s="34"/>
      <c r="U787" s="34"/>
      <c r="V787" s="34"/>
      <c r="W787" s="34"/>
      <c r="X787" s="34"/>
      <c r="Y787" s="34"/>
      <c r="AB787" s="167">
        <f>ROW()</f>
        <v>787</v>
      </c>
      <c r="AC787" s="168">
        <f t="shared" ca="1" si="179"/>
        <v>0</v>
      </c>
      <c r="AD787" s="168">
        <f t="shared" ca="1" si="180"/>
        <v>0</v>
      </c>
      <c r="AE787" s="169" t="str">
        <f t="shared" ca="1" si="185"/>
        <v>-</v>
      </c>
      <c r="AF787" s="168" t="str">
        <f t="shared" ca="1" si="186"/>
        <v>-</v>
      </c>
      <c r="AG787" s="169" t="str">
        <f t="shared" ca="1" si="187"/>
        <v>-</v>
      </c>
      <c r="AH787" s="168" t="str">
        <f t="shared" ca="1" si="188"/>
        <v>-</v>
      </c>
      <c r="AI787" s="168">
        <f t="shared" ca="1" si="189"/>
        <v>0</v>
      </c>
      <c r="AJ787" s="170">
        <f t="shared" ca="1" si="190"/>
        <v>0</v>
      </c>
      <c r="AK787" s="168">
        <f t="shared" ca="1" si="181"/>
        <v>0</v>
      </c>
      <c r="AL787" s="168">
        <f t="shared" ca="1" si="182"/>
        <v>0</v>
      </c>
    </row>
    <row r="788" spans="1:38" ht="27" customHeight="1" x14ac:dyDescent="0.2">
      <c r="A788" s="56">
        <v>773</v>
      </c>
      <c r="B788" s="309" t="str">
        <f t="shared" ca="1" si="176"/>
        <v>A773</v>
      </c>
      <c r="C788" s="309"/>
      <c r="D788" s="57" t="str">
        <f t="shared" ca="1" si="177"/>
        <v/>
      </c>
      <c r="E788" s="59" t="str">
        <f t="shared" ca="1" si="178"/>
        <v/>
      </c>
      <c r="F788" s="215">
        <f ca="1">IF(LEN(B788)&gt;0,'OBRAČUNANA OSNOVNA PLAČA'!L782,"")</f>
        <v>0</v>
      </c>
      <c r="G788" s="60"/>
      <c r="H788" s="60"/>
      <c r="I788" s="60"/>
      <c r="J788" s="60"/>
      <c r="K788" s="60"/>
      <c r="L788" s="229">
        <f t="shared" si="183"/>
        <v>0</v>
      </c>
      <c r="M788" s="230">
        <f t="shared" ca="1" si="191"/>
        <v>0</v>
      </c>
      <c r="N788" s="230">
        <f t="shared" ca="1" si="192"/>
        <v>0</v>
      </c>
      <c r="O788" s="231">
        <f t="shared" ca="1" si="193"/>
        <v>0</v>
      </c>
      <c r="P788" s="232">
        <f t="shared" ca="1" si="194"/>
        <v>0</v>
      </c>
      <c r="Q788" s="233">
        <f t="shared" ca="1" si="184"/>
        <v>0</v>
      </c>
      <c r="R788" s="233">
        <f ca="1">IF(LEN(B788)&gt;0,'11'!R788-'11'!Q788,"")</f>
        <v>0</v>
      </c>
      <c r="S788" s="234"/>
      <c r="T788" s="34"/>
      <c r="U788" s="34"/>
      <c r="V788" s="34"/>
      <c r="W788" s="34"/>
      <c r="X788" s="34"/>
      <c r="Y788" s="34"/>
      <c r="AB788" s="167">
        <f>ROW()</f>
        <v>788</v>
      </c>
      <c r="AC788" s="168">
        <f t="shared" ca="1" si="179"/>
        <v>0</v>
      </c>
      <c r="AD788" s="168">
        <f t="shared" ca="1" si="180"/>
        <v>0</v>
      </c>
      <c r="AE788" s="169" t="str">
        <f t="shared" ca="1" si="185"/>
        <v>-</v>
      </c>
      <c r="AF788" s="168" t="str">
        <f t="shared" ca="1" si="186"/>
        <v>-</v>
      </c>
      <c r="AG788" s="169" t="str">
        <f t="shared" ca="1" si="187"/>
        <v>-</v>
      </c>
      <c r="AH788" s="168" t="str">
        <f t="shared" ca="1" si="188"/>
        <v>-</v>
      </c>
      <c r="AI788" s="168">
        <f t="shared" ca="1" si="189"/>
        <v>0</v>
      </c>
      <c r="AJ788" s="170">
        <f t="shared" ca="1" si="190"/>
        <v>0</v>
      </c>
      <c r="AK788" s="168">
        <f t="shared" ca="1" si="181"/>
        <v>0</v>
      </c>
      <c r="AL788" s="168">
        <f t="shared" ca="1" si="182"/>
        <v>0</v>
      </c>
    </row>
    <row r="789" spans="1:38" ht="27" customHeight="1" x14ac:dyDescent="0.2">
      <c r="A789" s="56">
        <v>774</v>
      </c>
      <c r="B789" s="309" t="str">
        <f t="shared" ca="1" si="176"/>
        <v>A774</v>
      </c>
      <c r="C789" s="309"/>
      <c r="D789" s="57" t="str">
        <f t="shared" ca="1" si="177"/>
        <v/>
      </c>
      <c r="E789" s="59" t="str">
        <f t="shared" ca="1" si="178"/>
        <v/>
      </c>
      <c r="F789" s="215">
        <f ca="1">IF(LEN(B789)&gt;0,'OBRAČUNANA OSNOVNA PLAČA'!L783,"")</f>
        <v>0</v>
      </c>
      <c r="G789" s="60"/>
      <c r="H789" s="60"/>
      <c r="I789" s="60"/>
      <c r="J789" s="60"/>
      <c r="K789" s="60"/>
      <c r="L789" s="229">
        <f t="shared" si="183"/>
        <v>0</v>
      </c>
      <c r="M789" s="230">
        <f t="shared" ca="1" si="191"/>
        <v>0</v>
      </c>
      <c r="N789" s="230">
        <f t="shared" ca="1" si="192"/>
        <v>0</v>
      </c>
      <c r="O789" s="231">
        <f t="shared" ca="1" si="193"/>
        <v>0</v>
      </c>
      <c r="P789" s="232">
        <f t="shared" ca="1" si="194"/>
        <v>0</v>
      </c>
      <c r="Q789" s="233">
        <f t="shared" ca="1" si="184"/>
        <v>0</v>
      </c>
      <c r="R789" s="233">
        <f ca="1">IF(LEN(B789)&gt;0,'11'!R789-'11'!Q789,"")</f>
        <v>0</v>
      </c>
      <c r="S789" s="234"/>
      <c r="T789" s="34"/>
      <c r="U789" s="34"/>
      <c r="V789" s="34"/>
      <c r="W789" s="34"/>
      <c r="X789" s="34"/>
      <c r="Y789" s="34"/>
      <c r="AB789" s="167">
        <f>ROW()</f>
        <v>789</v>
      </c>
      <c r="AC789" s="168">
        <f t="shared" ca="1" si="179"/>
        <v>0</v>
      </c>
      <c r="AD789" s="168">
        <f t="shared" ca="1" si="180"/>
        <v>0</v>
      </c>
      <c r="AE789" s="169" t="str">
        <f t="shared" ca="1" si="185"/>
        <v>-</v>
      </c>
      <c r="AF789" s="168" t="str">
        <f t="shared" ca="1" si="186"/>
        <v>-</v>
      </c>
      <c r="AG789" s="169" t="str">
        <f t="shared" ca="1" si="187"/>
        <v>-</v>
      </c>
      <c r="AH789" s="168" t="str">
        <f t="shared" ca="1" si="188"/>
        <v>-</v>
      </c>
      <c r="AI789" s="168">
        <f t="shared" ca="1" si="189"/>
        <v>0</v>
      </c>
      <c r="AJ789" s="170">
        <f t="shared" ca="1" si="190"/>
        <v>0</v>
      </c>
      <c r="AK789" s="168">
        <f t="shared" ca="1" si="181"/>
        <v>0</v>
      </c>
      <c r="AL789" s="168">
        <f t="shared" ca="1" si="182"/>
        <v>0</v>
      </c>
    </row>
    <row r="790" spans="1:38" ht="27" customHeight="1" x14ac:dyDescent="0.2">
      <c r="A790" s="56">
        <v>775</v>
      </c>
      <c r="B790" s="309" t="str">
        <f t="shared" ca="1" si="176"/>
        <v>A775</v>
      </c>
      <c r="C790" s="309"/>
      <c r="D790" s="57" t="str">
        <f t="shared" ca="1" si="177"/>
        <v/>
      </c>
      <c r="E790" s="59" t="str">
        <f t="shared" ca="1" si="178"/>
        <v/>
      </c>
      <c r="F790" s="215">
        <f ca="1">IF(LEN(B790)&gt;0,'OBRAČUNANA OSNOVNA PLAČA'!L784,"")</f>
        <v>0</v>
      </c>
      <c r="G790" s="60"/>
      <c r="H790" s="60"/>
      <c r="I790" s="60"/>
      <c r="J790" s="60"/>
      <c r="K790" s="60"/>
      <c r="L790" s="229">
        <f t="shared" si="183"/>
        <v>0</v>
      </c>
      <c r="M790" s="230">
        <f t="shared" ca="1" si="191"/>
        <v>0</v>
      </c>
      <c r="N790" s="230">
        <f t="shared" ca="1" si="192"/>
        <v>0</v>
      </c>
      <c r="O790" s="231">
        <f t="shared" ca="1" si="193"/>
        <v>0</v>
      </c>
      <c r="P790" s="232">
        <f t="shared" ca="1" si="194"/>
        <v>0</v>
      </c>
      <c r="Q790" s="233">
        <f t="shared" ca="1" si="184"/>
        <v>0</v>
      </c>
      <c r="R790" s="233">
        <f ca="1">IF(LEN(B790)&gt;0,'11'!R790-'11'!Q790,"")</f>
        <v>0</v>
      </c>
      <c r="S790" s="234"/>
      <c r="T790" s="34"/>
      <c r="U790" s="34"/>
      <c r="V790" s="34"/>
      <c r="W790" s="34"/>
      <c r="X790" s="34"/>
      <c r="Y790" s="34"/>
      <c r="AB790" s="167">
        <f>ROW()</f>
        <v>790</v>
      </c>
      <c r="AC790" s="168">
        <f t="shared" ca="1" si="179"/>
        <v>0</v>
      </c>
      <c r="AD790" s="168">
        <f t="shared" ca="1" si="180"/>
        <v>0</v>
      </c>
      <c r="AE790" s="169" t="str">
        <f t="shared" ca="1" si="185"/>
        <v>-</v>
      </c>
      <c r="AF790" s="168" t="str">
        <f t="shared" ca="1" si="186"/>
        <v>-</v>
      </c>
      <c r="AG790" s="169" t="str">
        <f t="shared" ca="1" si="187"/>
        <v>-</v>
      </c>
      <c r="AH790" s="168" t="str">
        <f t="shared" ca="1" si="188"/>
        <v>-</v>
      </c>
      <c r="AI790" s="168">
        <f t="shared" ca="1" si="189"/>
        <v>0</v>
      </c>
      <c r="AJ790" s="170">
        <f t="shared" ca="1" si="190"/>
        <v>0</v>
      </c>
      <c r="AK790" s="168">
        <f t="shared" ca="1" si="181"/>
        <v>0</v>
      </c>
      <c r="AL790" s="168">
        <f t="shared" ca="1" si="182"/>
        <v>0</v>
      </c>
    </row>
    <row r="791" spans="1:38" ht="27" customHeight="1" x14ac:dyDescent="0.2">
      <c r="A791" s="56">
        <v>776</v>
      </c>
      <c r="B791" s="309" t="str">
        <f t="shared" ca="1" si="176"/>
        <v>A776</v>
      </c>
      <c r="C791" s="309"/>
      <c r="D791" s="57" t="str">
        <f t="shared" ca="1" si="177"/>
        <v/>
      </c>
      <c r="E791" s="59" t="str">
        <f t="shared" ca="1" si="178"/>
        <v/>
      </c>
      <c r="F791" s="215">
        <f ca="1">IF(LEN(B791)&gt;0,'OBRAČUNANA OSNOVNA PLAČA'!L785,"")</f>
        <v>0</v>
      </c>
      <c r="G791" s="60"/>
      <c r="H791" s="60"/>
      <c r="I791" s="60"/>
      <c r="J791" s="60"/>
      <c r="K791" s="60"/>
      <c r="L791" s="229">
        <f t="shared" si="183"/>
        <v>0</v>
      </c>
      <c r="M791" s="230">
        <f t="shared" ca="1" si="191"/>
        <v>0</v>
      </c>
      <c r="N791" s="230">
        <f t="shared" ca="1" si="192"/>
        <v>0</v>
      </c>
      <c r="O791" s="231">
        <f t="shared" ca="1" si="193"/>
        <v>0</v>
      </c>
      <c r="P791" s="232">
        <f t="shared" ca="1" si="194"/>
        <v>0</v>
      </c>
      <c r="Q791" s="233">
        <f t="shared" ca="1" si="184"/>
        <v>0</v>
      </c>
      <c r="R791" s="233">
        <f ca="1">IF(LEN(B791)&gt;0,'11'!R791-'11'!Q791,"")</f>
        <v>0</v>
      </c>
      <c r="S791" s="234"/>
      <c r="T791" s="34"/>
      <c r="U791" s="34"/>
      <c r="V791" s="34"/>
      <c r="W791" s="34"/>
      <c r="X791" s="34"/>
      <c r="Y791" s="34"/>
      <c r="AB791" s="167">
        <f>ROW()</f>
        <v>791</v>
      </c>
      <c r="AC791" s="168">
        <f t="shared" ca="1" si="179"/>
        <v>0</v>
      </c>
      <c r="AD791" s="168">
        <f t="shared" ca="1" si="180"/>
        <v>0</v>
      </c>
      <c r="AE791" s="169" t="str">
        <f t="shared" ca="1" si="185"/>
        <v>-</v>
      </c>
      <c r="AF791" s="168" t="str">
        <f t="shared" ca="1" si="186"/>
        <v>-</v>
      </c>
      <c r="AG791" s="169" t="str">
        <f t="shared" ca="1" si="187"/>
        <v>-</v>
      </c>
      <c r="AH791" s="168" t="str">
        <f t="shared" ca="1" si="188"/>
        <v>-</v>
      </c>
      <c r="AI791" s="168">
        <f t="shared" ca="1" si="189"/>
        <v>0</v>
      </c>
      <c r="AJ791" s="170">
        <f t="shared" ca="1" si="190"/>
        <v>0</v>
      </c>
      <c r="AK791" s="168">
        <f t="shared" ca="1" si="181"/>
        <v>0</v>
      </c>
      <c r="AL791" s="168">
        <f t="shared" ca="1" si="182"/>
        <v>0</v>
      </c>
    </row>
    <row r="792" spans="1:38" ht="27" customHeight="1" x14ac:dyDescent="0.2">
      <c r="A792" s="56">
        <v>777</v>
      </c>
      <c r="B792" s="309" t="str">
        <f t="shared" ca="1" si="176"/>
        <v>A777</v>
      </c>
      <c r="C792" s="309"/>
      <c r="D792" s="57" t="str">
        <f t="shared" ca="1" si="177"/>
        <v/>
      </c>
      <c r="E792" s="59" t="str">
        <f t="shared" ca="1" si="178"/>
        <v/>
      </c>
      <c r="F792" s="215">
        <f ca="1">IF(LEN(B792)&gt;0,'OBRAČUNANA OSNOVNA PLAČA'!L786,"")</f>
        <v>0</v>
      </c>
      <c r="G792" s="60"/>
      <c r="H792" s="60"/>
      <c r="I792" s="60"/>
      <c r="J792" s="60"/>
      <c r="K792" s="60"/>
      <c r="L792" s="229">
        <f t="shared" si="183"/>
        <v>0</v>
      </c>
      <c r="M792" s="230">
        <f t="shared" ca="1" si="191"/>
        <v>0</v>
      </c>
      <c r="N792" s="230">
        <f t="shared" ca="1" si="192"/>
        <v>0</v>
      </c>
      <c r="O792" s="231">
        <f t="shared" ca="1" si="193"/>
        <v>0</v>
      </c>
      <c r="P792" s="232">
        <f t="shared" ca="1" si="194"/>
        <v>0</v>
      </c>
      <c r="Q792" s="233">
        <f t="shared" ca="1" si="184"/>
        <v>0</v>
      </c>
      <c r="R792" s="233">
        <f ca="1">IF(LEN(B792)&gt;0,'11'!R792-'11'!Q792,"")</f>
        <v>0</v>
      </c>
      <c r="S792" s="234"/>
      <c r="T792" s="34"/>
      <c r="U792" s="34"/>
      <c r="V792" s="34"/>
      <c r="W792" s="34"/>
      <c r="X792" s="34"/>
      <c r="Y792" s="34"/>
      <c r="AB792" s="167">
        <f>ROW()</f>
        <v>792</v>
      </c>
      <c r="AC792" s="168">
        <f t="shared" ca="1" si="179"/>
        <v>0</v>
      </c>
      <c r="AD792" s="168">
        <f t="shared" ca="1" si="180"/>
        <v>0</v>
      </c>
      <c r="AE792" s="169" t="str">
        <f t="shared" ca="1" si="185"/>
        <v>-</v>
      </c>
      <c r="AF792" s="168" t="str">
        <f t="shared" ca="1" si="186"/>
        <v>-</v>
      </c>
      <c r="AG792" s="169" t="str">
        <f t="shared" ca="1" si="187"/>
        <v>-</v>
      </c>
      <c r="AH792" s="168" t="str">
        <f t="shared" ca="1" si="188"/>
        <v>-</v>
      </c>
      <c r="AI792" s="168">
        <f t="shared" ca="1" si="189"/>
        <v>0</v>
      </c>
      <c r="AJ792" s="170">
        <f t="shared" ca="1" si="190"/>
        <v>0</v>
      </c>
      <c r="AK792" s="168">
        <f t="shared" ca="1" si="181"/>
        <v>0</v>
      </c>
      <c r="AL792" s="168">
        <f t="shared" ca="1" si="182"/>
        <v>0</v>
      </c>
    </row>
    <row r="793" spans="1:38" ht="27" customHeight="1" x14ac:dyDescent="0.2">
      <c r="A793" s="56">
        <v>778</v>
      </c>
      <c r="B793" s="309" t="str">
        <f t="shared" ca="1" si="176"/>
        <v>A778</v>
      </c>
      <c r="C793" s="309"/>
      <c r="D793" s="57" t="str">
        <f t="shared" ca="1" si="177"/>
        <v/>
      </c>
      <c r="E793" s="59" t="str">
        <f t="shared" ca="1" si="178"/>
        <v/>
      </c>
      <c r="F793" s="215">
        <f ca="1">IF(LEN(B793)&gt;0,'OBRAČUNANA OSNOVNA PLAČA'!L787,"")</f>
        <v>0</v>
      </c>
      <c r="G793" s="60"/>
      <c r="H793" s="60"/>
      <c r="I793" s="60"/>
      <c r="J793" s="60"/>
      <c r="K793" s="60"/>
      <c r="L793" s="229">
        <f t="shared" si="183"/>
        <v>0</v>
      </c>
      <c r="M793" s="230">
        <f t="shared" ca="1" si="191"/>
        <v>0</v>
      </c>
      <c r="N793" s="230">
        <f t="shared" ca="1" si="192"/>
        <v>0</v>
      </c>
      <c r="O793" s="231">
        <f t="shared" ca="1" si="193"/>
        <v>0</v>
      </c>
      <c r="P793" s="232">
        <f t="shared" ca="1" si="194"/>
        <v>0</v>
      </c>
      <c r="Q793" s="233">
        <f t="shared" ca="1" si="184"/>
        <v>0</v>
      </c>
      <c r="R793" s="233">
        <f ca="1">IF(LEN(B793)&gt;0,'11'!R793-'11'!Q793,"")</f>
        <v>0</v>
      </c>
      <c r="S793" s="234"/>
      <c r="T793" s="34"/>
      <c r="U793" s="34"/>
      <c r="V793" s="34"/>
      <c r="W793" s="34"/>
      <c r="X793" s="34"/>
      <c r="Y793" s="34"/>
      <c r="AB793" s="167">
        <f>ROW()</f>
        <v>793</v>
      </c>
      <c r="AC793" s="168">
        <f t="shared" ca="1" si="179"/>
        <v>0</v>
      </c>
      <c r="AD793" s="168">
        <f t="shared" ca="1" si="180"/>
        <v>0</v>
      </c>
      <c r="AE793" s="169" t="str">
        <f t="shared" ca="1" si="185"/>
        <v>-</v>
      </c>
      <c r="AF793" s="168" t="str">
        <f t="shared" ca="1" si="186"/>
        <v>-</v>
      </c>
      <c r="AG793" s="169" t="str">
        <f t="shared" ca="1" si="187"/>
        <v>-</v>
      </c>
      <c r="AH793" s="168" t="str">
        <f t="shared" ca="1" si="188"/>
        <v>-</v>
      </c>
      <c r="AI793" s="168">
        <f t="shared" ca="1" si="189"/>
        <v>0</v>
      </c>
      <c r="AJ793" s="170">
        <f t="shared" ca="1" si="190"/>
        <v>0</v>
      </c>
      <c r="AK793" s="168">
        <f t="shared" ca="1" si="181"/>
        <v>0</v>
      </c>
      <c r="AL793" s="168">
        <f t="shared" ca="1" si="182"/>
        <v>0</v>
      </c>
    </row>
    <row r="794" spans="1:38" ht="27" customHeight="1" x14ac:dyDescent="0.2">
      <c r="A794" s="56">
        <v>779</v>
      </c>
      <c r="B794" s="309" t="str">
        <f t="shared" ca="1" si="176"/>
        <v>A779</v>
      </c>
      <c r="C794" s="309"/>
      <c r="D794" s="57" t="str">
        <f t="shared" ca="1" si="177"/>
        <v/>
      </c>
      <c r="E794" s="59" t="str">
        <f t="shared" ca="1" si="178"/>
        <v/>
      </c>
      <c r="F794" s="215">
        <f ca="1">IF(LEN(B794)&gt;0,'OBRAČUNANA OSNOVNA PLAČA'!L788,"")</f>
        <v>0</v>
      </c>
      <c r="G794" s="60"/>
      <c r="H794" s="60"/>
      <c r="I794" s="60"/>
      <c r="J794" s="60"/>
      <c r="K794" s="60"/>
      <c r="L794" s="229">
        <f t="shared" si="183"/>
        <v>0</v>
      </c>
      <c r="M794" s="230">
        <f t="shared" ca="1" si="191"/>
        <v>0</v>
      </c>
      <c r="N794" s="230">
        <f t="shared" ca="1" si="192"/>
        <v>0</v>
      </c>
      <c r="O794" s="231">
        <f t="shared" ca="1" si="193"/>
        <v>0</v>
      </c>
      <c r="P794" s="232">
        <f t="shared" ca="1" si="194"/>
        <v>0</v>
      </c>
      <c r="Q794" s="233">
        <f t="shared" ca="1" si="184"/>
        <v>0</v>
      </c>
      <c r="R794" s="233">
        <f ca="1">IF(LEN(B794)&gt;0,'11'!R794-'11'!Q794,"")</f>
        <v>0</v>
      </c>
      <c r="S794" s="234"/>
      <c r="T794" s="34"/>
      <c r="U794" s="34"/>
      <c r="V794" s="34"/>
      <c r="W794" s="34"/>
      <c r="X794" s="34"/>
      <c r="Y794" s="34"/>
      <c r="AB794" s="167">
        <f>ROW()</f>
        <v>794</v>
      </c>
      <c r="AC794" s="168">
        <f t="shared" ca="1" si="179"/>
        <v>0</v>
      </c>
      <c r="AD794" s="168">
        <f t="shared" ca="1" si="180"/>
        <v>0</v>
      </c>
      <c r="AE794" s="169" t="str">
        <f t="shared" ca="1" si="185"/>
        <v>-</v>
      </c>
      <c r="AF794" s="168" t="str">
        <f t="shared" ca="1" si="186"/>
        <v>-</v>
      </c>
      <c r="AG794" s="169" t="str">
        <f t="shared" ca="1" si="187"/>
        <v>-</v>
      </c>
      <c r="AH794" s="168" t="str">
        <f t="shared" ca="1" si="188"/>
        <v>-</v>
      </c>
      <c r="AI794" s="168">
        <f t="shared" ca="1" si="189"/>
        <v>0</v>
      </c>
      <c r="AJ794" s="170">
        <f t="shared" ca="1" si="190"/>
        <v>0</v>
      </c>
      <c r="AK794" s="168">
        <f t="shared" ca="1" si="181"/>
        <v>0</v>
      </c>
      <c r="AL794" s="168">
        <f t="shared" ca="1" si="182"/>
        <v>0</v>
      </c>
    </row>
    <row r="795" spans="1:38" ht="27" customHeight="1" x14ac:dyDescent="0.2">
      <c r="A795" s="56">
        <v>780</v>
      </c>
      <c r="B795" s="309" t="str">
        <f t="shared" ca="1" si="176"/>
        <v>A780</v>
      </c>
      <c r="C795" s="309"/>
      <c r="D795" s="57" t="str">
        <f t="shared" ca="1" si="177"/>
        <v/>
      </c>
      <c r="E795" s="59" t="str">
        <f t="shared" ca="1" si="178"/>
        <v/>
      </c>
      <c r="F795" s="215">
        <f ca="1">IF(LEN(B795)&gt;0,'OBRAČUNANA OSNOVNA PLAČA'!L789,"")</f>
        <v>0</v>
      </c>
      <c r="G795" s="60"/>
      <c r="H795" s="60"/>
      <c r="I795" s="60"/>
      <c r="J795" s="60"/>
      <c r="K795" s="60"/>
      <c r="L795" s="229">
        <f t="shared" si="183"/>
        <v>0</v>
      </c>
      <c r="M795" s="230">
        <f t="shared" ca="1" si="191"/>
        <v>0</v>
      </c>
      <c r="N795" s="230">
        <f t="shared" ca="1" si="192"/>
        <v>0</v>
      </c>
      <c r="O795" s="231">
        <f t="shared" ca="1" si="193"/>
        <v>0</v>
      </c>
      <c r="P795" s="232">
        <f t="shared" ca="1" si="194"/>
        <v>0</v>
      </c>
      <c r="Q795" s="233">
        <f t="shared" ca="1" si="184"/>
        <v>0</v>
      </c>
      <c r="R795" s="233">
        <f ca="1">IF(LEN(B795)&gt;0,'11'!R795-'11'!Q795,"")</f>
        <v>0</v>
      </c>
      <c r="S795" s="234"/>
      <c r="T795" s="34"/>
      <c r="U795" s="34"/>
      <c r="V795" s="34"/>
      <c r="W795" s="34"/>
      <c r="X795" s="34"/>
      <c r="Y795" s="34"/>
      <c r="AB795" s="167">
        <f>ROW()</f>
        <v>795</v>
      </c>
      <c r="AC795" s="168">
        <f t="shared" ca="1" si="179"/>
        <v>0</v>
      </c>
      <c r="AD795" s="168">
        <f t="shared" ca="1" si="180"/>
        <v>0</v>
      </c>
      <c r="AE795" s="169" t="str">
        <f t="shared" ca="1" si="185"/>
        <v>-</v>
      </c>
      <c r="AF795" s="168" t="str">
        <f t="shared" ca="1" si="186"/>
        <v>-</v>
      </c>
      <c r="AG795" s="169" t="str">
        <f t="shared" ca="1" si="187"/>
        <v>-</v>
      </c>
      <c r="AH795" s="168" t="str">
        <f t="shared" ca="1" si="188"/>
        <v>-</v>
      </c>
      <c r="AI795" s="168">
        <f t="shared" ca="1" si="189"/>
        <v>0</v>
      </c>
      <c r="AJ795" s="170">
        <f t="shared" ca="1" si="190"/>
        <v>0</v>
      </c>
      <c r="AK795" s="168">
        <f t="shared" ca="1" si="181"/>
        <v>0</v>
      </c>
      <c r="AL795" s="168">
        <f t="shared" ca="1" si="182"/>
        <v>0</v>
      </c>
    </row>
    <row r="796" spans="1:38" ht="27" customHeight="1" x14ac:dyDescent="0.2">
      <c r="A796" s="56">
        <v>781</v>
      </c>
      <c r="B796" s="309" t="str">
        <f t="shared" ca="1" si="176"/>
        <v>A781</v>
      </c>
      <c r="C796" s="309"/>
      <c r="D796" s="57" t="str">
        <f t="shared" ca="1" si="177"/>
        <v/>
      </c>
      <c r="E796" s="59" t="str">
        <f t="shared" ca="1" si="178"/>
        <v/>
      </c>
      <c r="F796" s="215">
        <f ca="1">IF(LEN(B796)&gt;0,'OBRAČUNANA OSNOVNA PLAČA'!L790,"")</f>
        <v>0</v>
      </c>
      <c r="G796" s="60"/>
      <c r="H796" s="60"/>
      <c r="I796" s="60"/>
      <c r="J796" s="60"/>
      <c r="K796" s="60"/>
      <c r="L796" s="229">
        <f t="shared" si="183"/>
        <v>0</v>
      </c>
      <c r="M796" s="230">
        <f t="shared" ca="1" si="191"/>
        <v>0</v>
      </c>
      <c r="N796" s="230">
        <f t="shared" ca="1" si="192"/>
        <v>0</v>
      </c>
      <c r="O796" s="231">
        <f t="shared" ca="1" si="193"/>
        <v>0</v>
      </c>
      <c r="P796" s="232">
        <f t="shared" ca="1" si="194"/>
        <v>0</v>
      </c>
      <c r="Q796" s="233">
        <f t="shared" ca="1" si="184"/>
        <v>0</v>
      </c>
      <c r="R796" s="233">
        <f ca="1">IF(LEN(B796)&gt;0,'11'!R796-'11'!Q796,"")</f>
        <v>0</v>
      </c>
      <c r="S796" s="234"/>
      <c r="T796" s="34"/>
      <c r="U796" s="34"/>
      <c r="V796" s="34"/>
      <c r="W796" s="34"/>
      <c r="X796" s="34"/>
      <c r="Y796" s="34"/>
      <c r="AB796" s="167">
        <f>ROW()</f>
        <v>796</v>
      </c>
      <c r="AC796" s="168">
        <f t="shared" ca="1" si="179"/>
        <v>0</v>
      </c>
      <c r="AD796" s="168">
        <f t="shared" ca="1" si="180"/>
        <v>0</v>
      </c>
      <c r="AE796" s="169" t="str">
        <f t="shared" ca="1" si="185"/>
        <v>-</v>
      </c>
      <c r="AF796" s="168" t="str">
        <f t="shared" ca="1" si="186"/>
        <v>-</v>
      </c>
      <c r="AG796" s="169" t="str">
        <f t="shared" ca="1" si="187"/>
        <v>-</v>
      </c>
      <c r="AH796" s="168" t="str">
        <f t="shared" ca="1" si="188"/>
        <v>-</v>
      </c>
      <c r="AI796" s="168">
        <f t="shared" ca="1" si="189"/>
        <v>0</v>
      </c>
      <c r="AJ796" s="170">
        <f t="shared" ca="1" si="190"/>
        <v>0</v>
      </c>
      <c r="AK796" s="168">
        <f t="shared" ca="1" si="181"/>
        <v>0</v>
      </c>
      <c r="AL796" s="168">
        <f t="shared" ca="1" si="182"/>
        <v>0</v>
      </c>
    </row>
    <row r="797" spans="1:38" ht="27" customHeight="1" x14ac:dyDescent="0.2">
      <c r="A797" s="56">
        <v>782</v>
      </c>
      <c r="B797" s="309" t="str">
        <f t="shared" ca="1" si="176"/>
        <v>A782</v>
      </c>
      <c r="C797" s="309"/>
      <c r="D797" s="57" t="str">
        <f t="shared" ca="1" si="177"/>
        <v/>
      </c>
      <c r="E797" s="59" t="str">
        <f t="shared" ca="1" si="178"/>
        <v/>
      </c>
      <c r="F797" s="215">
        <f ca="1">IF(LEN(B797)&gt;0,'OBRAČUNANA OSNOVNA PLAČA'!L791,"")</f>
        <v>0</v>
      </c>
      <c r="G797" s="60"/>
      <c r="H797" s="60"/>
      <c r="I797" s="60"/>
      <c r="J797" s="60"/>
      <c r="K797" s="60"/>
      <c r="L797" s="229">
        <f t="shared" si="183"/>
        <v>0</v>
      </c>
      <c r="M797" s="230">
        <f t="shared" ca="1" si="191"/>
        <v>0</v>
      </c>
      <c r="N797" s="230">
        <f t="shared" ca="1" si="192"/>
        <v>0</v>
      </c>
      <c r="O797" s="231">
        <f t="shared" ca="1" si="193"/>
        <v>0</v>
      </c>
      <c r="P797" s="232">
        <f t="shared" ca="1" si="194"/>
        <v>0</v>
      </c>
      <c r="Q797" s="233">
        <f t="shared" ca="1" si="184"/>
        <v>0</v>
      </c>
      <c r="R797" s="233">
        <f ca="1">IF(LEN(B797)&gt;0,'11'!R797-'11'!Q797,"")</f>
        <v>0</v>
      </c>
      <c r="S797" s="234"/>
      <c r="T797" s="34"/>
      <c r="U797" s="34"/>
      <c r="V797" s="34"/>
      <c r="W797" s="34"/>
      <c r="X797" s="34"/>
      <c r="Y797" s="34"/>
      <c r="AB797" s="167">
        <f>ROW()</f>
        <v>797</v>
      </c>
      <c r="AC797" s="168">
        <f t="shared" ca="1" si="179"/>
        <v>0</v>
      </c>
      <c r="AD797" s="168">
        <f t="shared" ca="1" si="180"/>
        <v>0</v>
      </c>
      <c r="AE797" s="169" t="str">
        <f t="shared" ca="1" si="185"/>
        <v>-</v>
      </c>
      <c r="AF797" s="168" t="str">
        <f t="shared" ca="1" si="186"/>
        <v>-</v>
      </c>
      <c r="AG797" s="169" t="str">
        <f t="shared" ca="1" si="187"/>
        <v>-</v>
      </c>
      <c r="AH797" s="168" t="str">
        <f t="shared" ca="1" si="188"/>
        <v>-</v>
      </c>
      <c r="AI797" s="168">
        <f t="shared" ca="1" si="189"/>
        <v>0</v>
      </c>
      <c r="AJ797" s="170">
        <f t="shared" ca="1" si="190"/>
        <v>0</v>
      </c>
      <c r="AK797" s="168">
        <f t="shared" ca="1" si="181"/>
        <v>0</v>
      </c>
      <c r="AL797" s="168">
        <f t="shared" ca="1" si="182"/>
        <v>0</v>
      </c>
    </row>
    <row r="798" spans="1:38" ht="27" customHeight="1" x14ac:dyDescent="0.2">
      <c r="A798" s="56">
        <v>783</v>
      </c>
      <c r="B798" s="309" t="str">
        <f t="shared" ca="1" si="176"/>
        <v>A783</v>
      </c>
      <c r="C798" s="309"/>
      <c r="D798" s="57" t="str">
        <f t="shared" ca="1" si="177"/>
        <v/>
      </c>
      <c r="E798" s="59" t="str">
        <f t="shared" ca="1" si="178"/>
        <v/>
      </c>
      <c r="F798" s="215">
        <f ca="1">IF(LEN(B798)&gt;0,'OBRAČUNANA OSNOVNA PLAČA'!L792,"")</f>
        <v>0</v>
      </c>
      <c r="G798" s="60"/>
      <c r="H798" s="60"/>
      <c r="I798" s="60"/>
      <c r="J798" s="60"/>
      <c r="K798" s="60"/>
      <c r="L798" s="229">
        <f t="shared" si="183"/>
        <v>0</v>
      </c>
      <c r="M798" s="230">
        <f t="shared" ca="1" si="191"/>
        <v>0</v>
      </c>
      <c r="N798" s="230">
        <f t="shared" ca="1" si="192"/>
        <v>0</v>
      </c>
      <c r="O798" s="231">
        <f t="shared" ca="1" si="193"/>
        <v>0</v>
      </c>
      <c r="P798" s="232">
        <f t="shared" ca="1" si="194"/>
        <v>0</v>
      </c>
      <c r="Q798" s="233">
        <f t="shared" ca="1" si="184"/>
        <v>0</v>
      </c>
      <c r="R798" s="233">
        <f ca="1">IF(LEN(B798)&gt;0,'11'!R798-'11'!Q798,"")</f>
        <v>0</v>
      </c>
      <c r="S798" s="234"/>
      <c r="T798" s="34"/>
      <c r="U798" s="34"/>
      <c r="V798" s="34"/>
      <c r="W798" s="34"/>
      <c r="X798" s="34"/>
      <c r="Y798" s="34"/>
      <c r="AB798" s="167">
        <f>ROW()</f>
        <v>798</v>
      </c>
      <c r="AC798" s="168">
        <f t="shared" ca="1" si="179"/>
        <v>0</v>
      </c>
      <c r="AD798" s="168">
        <f t="shared" ca="1" si="180"/>
        <v>0</v>
      </c>
      <c r="AE798" s="169" t="str">
        <f t="shared" ca="1" si="185"/>
        <v>-</v>
      </c>
      <c r="AF798" s="168" t="str">
        <f t="shared" ca="1" si="186"/>
        <v>-</v>
      </c>
      <c r="AG798" s="169" t="str">
        <f t="shared" ca="1" si="187"/>
        <v>-</v>
      </c>
      <c r="AH798" s="168" t="str">
        <f t="shared" ca="1" si="188"/>
        <v>-</v>
      </c>
      <c r="AI798" s="168">
        <f t="shared" ca="1" si="189"/>
        <v>0</v>
      </c>
      <c r="AJ798" s="170">
        <f t="shared" ca="1" si="190"/>
        <v>0</v>
      </c>
      <c r="AK798" s="168">
        <f t="shared" ca="1" si="181"/>
        <v>0</v>
      </c>
      <c r="AL798" s="168">
        <f t="shared" ca="1" si="182"/>
        <v>0</v>
      </c>
    </row>
    <row r="799" spans="1:38" ht="27" customHeight="1" x14ac:dyDescent="0.2">
      <c r="A799" s="56">
        <v>784</v>
      </c>
      <c r="B799" s="309" t="str">
        <f t="shared" ca="1" si="176"/>
        <v>A784</v>
      </c>
      <c r="C799" s="309"/>
      <c r="D799" s="57" t="str">
        <f t="shared" ca="1" si="177"/>
        <v/>
      </c>
      <c r="E799" s="59" t="str">
        <f t="shared" ca="1" si="178"/>
        <v/>
      </c>
      <c r="F799" s="215">
        <f ca="1">IF(LEN(B799)&gt;0,'OBRAČUNANA OSNOVNA PLAČA'!L793,"")</f>
        <v>0</v>
      </c>
      <c r="G799" s="60"/>
      <c r="H799" s="60"/>
      <c r="I799" s="60"/>
      <c r="J799" s="60"/>
      <c r="K799" s="60"/>
      <c r="L799" s="229">
        <f t="shared" si="183"/>
        <v>0</v>
      </c>
      <c r="M799" s="230">
        <f t="shared" ca="1" si="191"/>
        <v>0</v>
      </c>
      <c r="N799" s="230">
        <f t="shared" ca="1" si="192"/>
        <v>0</v>
      </c>
      <c r="O799" s="231">
        <f t="shared" ca="1" si="193"/>
        <v>0</v>
      </c>
      <c r="P799" s="232">
        <f t="shared" ca="1" si="194"/>
        <v>0</v>
      </c>
      <c r="Q799" s="233">
        <f t="shared" ca="1" si="184"/>
        <v>0</v>
      </c>
      <c r="R799" s="233">
        <f ca="1">IF(LEN(B799)&gt;0,'11'!R799-'11'!Q799,"")</f>
        <v>0</v>
      </c>
      <c r="S799" s="234"/>
      <c r="T799" s="34"/>
      <c r="U799" s="34"/>
      <c r="V799" s="34"/>
      <c r="W799" s="34"/>
      <c r="X799" s="34"/>
      <c r="Y799" s="34"/>
      <c r="AB799" s="167">
        <f>ROW()</f>
        <v>799</v>
      </c>
      <c r="AC799" s="168">
        <f t="shared" ca="1" si="179"/>
        <v>0</v>
      </c>
      <c r="AD799" s="168">
        <f t="shared" ca="1" si="180"/>
        <v>0</v>
      </c>
      <c r="AE799" s="169" t="str">
        <f t="shared" ca="1" si="185"/>
        <v>-</v>
      </c>
      <c r="AF799" s="168" t="str">
        <f t="shared" ca="1" si="186"/>
        <v>-</v>
      </c>
      <c r="AG799" s="169" t="str">
        <f t="shared" ca="1" si="187"/>
        <v>-</v>
      </c>
      <c r="AH799" s="168" t="str">
        <f t="shared" ca="1" si="188"/>
        <v>-</v>
      </c>
      <c r="AI799" s="168">
        <f t="shared" ca="1" si="189"/>
        <v>0</v>
      </c>
      <c r="AJ799" s="170">
        <f t="shared" ca="1" si="190"/>
        <v>0</v>
      </c>
      <c r="AK799" s="168">
        <f t="shared" ca="1" si="181"/>
        <v>0</v>
      </c>
      <c r="AL799" s="168">
        <f t="shared" ca="1" si="182"/>
        <v>0</v>
      </c>
    </row>
    <row r="800" spans="1:38" ht="27" customHeight="1" x14ac:dyDescent="0.2">
      <c r="A800" s="56">
        <v>785</v>
      </c>
      <c r="B800" s="309" t="str">
        <f t="shared" ca="1" si="176"/>
        <v>A785</v>
      </c>
      <c r="C800" s="309"/>
      <c r="D800" s="57" t="str">
        <f t="shared" ca="1" si="177"/>
        <v/>
      </c>
      <c r="E800" s="59" t="str">
        <f t="shared" ca="1" si="178"/>
        <v/>
      </c>
      <c r="F800" s="215">
        <f ca="1">IF(LEN(B800)&gt;0,'OBRAČUNANA OSNOVNA PLAČA'!L794,"")</f>
        <v>0</v>
      </c>
      <c r="G800" s="60"/>
      <c r="H800" s="60"/>
      <c r="I800" s="60"/>
      <c r="J800" s="60"/>
      <c r="K800" s="60"/>
      <c r="L800" s="229">
        <f t="shared" si="183"/>
        <v>0</v>
      </c>
      <c r="M800" s="230">
        <f t="shared" ca="1" si="191"/>
        <v>0</v>
      </c>
      <c r="N800" s="230">
        <f t="shared" ca="1" si="192"/>
        <v>0</v>
      </c>
      <c r="O800" s="231">
        <f t="shared" ca="1" si="193"/>
        <v>0</v>
      </c>
      <c r="P800" s="232">
        <f t="shared" ca="1" si="194"/>
        <v>0</v>
      </c>
      <c r="Q800" s="233">
        <f t="shared" ca="1" si="184"/>
        <v>0</v>
      </c>
      <c r="R800" s="233">
        <f ca="1">IF(LEN(B800)&gt;0,'11'!R800-'11'!Q800,"")</f>
        <v>0</v>
      </c>
      <c r="S800" s="234"/>
      <c r="T800" s="34"/>
      <c r="U800" s="34"/>
      <c r="V800" s="34"/>
      <c r="W800" s="34"/>
      <c r="X800" s="34"/>
      <c r="Y800" s="34"/>
      <c r="AB800" s="167">
        <f>ROW()</f>
        <v>800</v>
      </c>
      <c r="AC800" s="168">
        <f t="shared" ca="1" si="179"/>
        <v>0</v>
      </c>
      <c r="AD800" s="168">
        <f t="shared" ca="1" si="180"/>
        <v>0</v>
      </c>
      <c r="AE800" s="169" t="str">
        <f t="shared" ca="1" si="185"/>
        <v>-</v>
      </c>
      <c r="AF800" s="168" t="str">
        <f t="shared" ca="1" si="186"/>
        <v>-</v>
      </c>
      <c r="AG800" s="169" t="str">
        <f t="shared" ca="1" si="187"/>
        <v>-</v>
      </c>
      <c r="AH800" s="168" t="str">
        <f t="shared" ca="1" si="188"/>
        <v>-</v>
      </c>
      <c r="AI800" s="168">
        <f t="shared" ca="1" si="189"/>
        <v>0</v>
      </c>
      <c r="AJ800" s="170">
        <f t="shared" ca="1" si="190"/>
        <v>0</v>
      </c>
      <c r="AK800" s="168">
        <f t="shared" ca="1" si="181"/>
        <v>0</v>
      </c>
      <c r="AL800" s="168">
        <f t="shared" ca="1" si="182"/>
        <v>0</v>
      </c>
    </row>
    <row r="801" spans="1:38" ht="27" customHeight="1" x14ac:dyDescent="0.2">
      <c r="A801" s="56">
        <v>786</v>
      </c>
      <c r="B801" s="309" t="str">
        <f t="shared" ca="1" si="176"/>
        <v>A786</v>
      </c>
      <c r="C801" s="309"/>
      <c r="D801" s="57" t="str">
        <f t="shared" ca="1" si="177"/>
        <v/>
      </c>
      <c r="E801" s="59" t="str">
        <f t="shared" ca="1" si="178"/>
        <v/>
      </c>
      <c r="F801" s="215">
        <f ca="1">IF(LEN(B801)&gt;0,'OBRAČUNANA OSNOVNA PLAČA'!L795,"")</f>
        <v>0</v>
      </c>
      <c r="G801" s="60"/>
      <c r="H801" s="60"/>
      <c r="I801" s="60"/>
      <c r="J801" s="60"/>
      <c r="K801" s="60"/>
      <c r="L801" s="229">
        <f t="shared" si="183"/>
        <v>0</v>
      </c>
      <c r="M801" s="230">
        <f t="shared" ca="1" si="191"/>
        <v>0</v>
      </c>
      <c r="N801" s="230">
        <f t="shared" ca="1" si="192"/>
        <v>0</v>
      </c>
      <c r="O801" s="231">
        <f t="shared" ca="1" si="193"/>
        <v>0</v>
      </c>
      <c r="P801" s="232">
        <f t="shared" ca="1" si="194"/>
        <v>0</v>
      </c>
      <c r="Q801" s="233">
        <f t="shared" ca="1" si="184"/>
        <v>0</v>
      </c>
      <c r="R801" s="233">
        <f ca="1">IF(LEN(B801)&gt;0,'11'!R801-'11'!Q801,"")</f>
        <v>0</v>
      </c>
      <c r="S801" s="234"/>
      <c r="T801" s="34"/>
      <c r="U801" s="34"/>
      <c r="V801" s="34"/>
      <c r="W801" s="34"/>
      <c r="X801" s="34"/>
      <c r="Y801" s="34"/>
      <c r="AB801" s="167">
        <f>ROW()</f>
        <v>801</v>
      </c>
      <c r="AC801" s="168">
        <f t="shared" ca="1" si="179"/>
        <v>0</v>
      </c>
      <c r="AD801" s="168">
        <f t="shared" ca="1" si="180"/>
        <v>0</v>
      </c>
      <c r="AE801" s="169" t="str">
        <f t="shared" ca="1" si="185"/>
        <v>-</v>
      </c>
      <c r="AF801" s="168" t="str">
        <f t="shared" ca="1" si="186"/>
        <v>-</v>
      </c>
      <c r="AG801" s="169" t="str">
        <f t="shared" ca="1" si="187"/>
        <v>-</v>
      </c>
      <c r="AH801" s="168" t="str">
        <f t="shared" ca="1" si="188"/>
        <v>-</v>
      </c>
      <c r="AI801" s="168">
        <f t="shared" ca="1" si="189"/>
        <v>0</v>
      </c>
      <c r="AJ801" s="170">
        <f t="shared" ca="1" si="190"/>
        <v>0</v>
      </c>
      <c r="AK801" s="168">
        <f t="shared" ca="1" si="181"/>
        <v>0</v>
      </c>
      <c r="AL801" s="168">
        <f t="shared" ca="1" si="182"/>
        <v>0</v>
      </c>
    </row>
    <row r="802" spans="1:38" ht="27" customHeight="1" x14ac:dyDescent="0.2">
      <c r="A802" s="56">
        <v>787</v>
      </c>
      <c r="B802" s="309" t="str">
        <f t="shared" ca="1" si="176"/>
        <v>A787</v>
      </c>
      <c r="C802" s="309"/>
      <c r="D802" s="57" t="str">
        <f t="shared" ca="1" si="177"/>
        <v/>
      </c>
      <c r="E802" s="59" t="str">
        <f t="shared" ca="1" si="178"/>
        <v/>
      </c>
      <c r="F802" s="215">
        <f ca="1">IF(LEN(B802)&gt;0,'OBRAČUNANA OSNOVNA PLAČA'!L796,"")</f>
        <v>0</v>
      </c>
      <c r="G802" s="60"/>
      <c r="H802" s="60"/>
      <c r="I802" s="60"/>
      <c r="J802" s="60"/>
      <c r="K802" s="60"/>
      <c r="L802" s="229">
        <f t="shared" si="183"/>
        <v>0</v>
      </c>
      <c r="M802" s="230">
        <f t="shared" ca="1" si="191"/>
        <v>0</v>
      </c>
      <c r="N802" s="230">
        <f t="shared" ca="1" si="192"/>
        <v>0</v>
      </c>
      <c r="O802" s="231">
        <f t="shared" ca="1" si="193"/>
        <v>0</v>
      </c>
      <c r="P802" s="232">
        <f t="shared" ca="1" si="194"/>
        <v>0</v>
      </c>
      <c r="Q802" s="233">
        <f t="shared" ca="1" si="184"/>
        <v>0</v>
      </c>
      <c r="R802" s="233">
        <f ca="1">IF(LEN(B802)&gt;0,'11'!R802-'11'!Q802,"")</f>
        <v>0</v>
      </c>
      <c r="S802" s="234"/>
      <c r="T802" s="34"/>
      <c r="U802" s="34"/>
      <c r="V802" s="34"/>
      <c r="W802" s="34"/>
      <c r="X802" s="34"/>
      <c r="Y802" s="34"/>
      <c r="AB802" s="167">
        <f>ROW()</f>
        <v>802</v>
      </c>
      <c r="AC802" s="168">
        <f t="shared" ca="1" si="179"/>
        <v>0</v>
      </c>
      <c r="AD802" s="168">
        <f t="shared" ca="1" si="180"/>
        <v>0</v>
      </c>
      <c r="AE802" s="169" t="str">
        <f t="shared" ca="1" si="185"/>
        <v>-</v>
      </c>
      <c r="AF802" s="168" t="str">
        <f t="shared" ca="1" si="186"/>
        <v>-</v>
      </c>
      <c r="AG802" s="169" t="str">
        <f t="shared" ca="1" si="187"/>
        <v>-</v>
      </c>
      <c r="AH802" s="168" t="str">
        <f t="shared" ca="1" si="188"/>
        <v>-</v>
      </c>
      <c r="AI802" s="168">
        <f t="shared" ca="1" si="189"/>
        <v>0</v>
      </c>
      <c r="AJ802" s="170">
        <f t="shared" ca="1" si="190"/>
        <v>0</v>
      </c>
      <c r="AK802" s="168">
        <f t="shared" ca="1" si="181"/>
        <v>0</v>
      </c>
      <c r="AL802" s="168">
        <f t="shared" ca="1" si="182"/>
        <v>0</v>
      </c>
    </row>
    <row r="803" spans="1:38" ht="27" customHeight="1" x14ac:dyDescent="0.2">
      <c r="A803" s="56">
        <v>788</v>
      </c>
      <c r="B803" s="309" t="str">
        <f t="shared" ca="1" si="176"/>
        <v>A788</v>
      </c>
      <c r="C803" s="309"/>
      <c r="D803" s="57" t="str">
        <f t="shared" ca="1" si="177"/>
        <v/>
      </c>
      <c r="E803" s="59" t="str">
        <f t="shared" ca="1" si="178"/>
        <v/>
      </c>
      <c r="F803" s="215">
        <f ca="1">IF(LEN(B803)&gt;0,'OBRAČUNANA OSNOVNA PLAČA'!L797,"")</f>
        <v>0</v>
      </c>
      <c r="G803" s="60"/>
      <c r="H803" s="60"/>
      <c r="I803" s="60"/>
      <c r="J803" s="60"/>
      <c r="K803" s="60"/>
      <c r="L803" s="229">
        <f t="shared" si="183"/>
        <v>0</v>
      </c>
      <c r="M803" s="230">
        <f t="shared" ca="1" si="191"/>
        <v>0</v>
      </c>
      <c r="N803" s="230">
        <f t="shared" ca="1" si="192"/>
        <v>0</v>
      </c>
      <c r="O803" s="231">
        <f t="shared" ca="1" si="193"/>
        <v>0</v>
      </c>
      <c r="P803" s="232">
        <f t="shared" ca="1" si="194"/>
        <v>0</v>
      </c>
      <c r="Q803" s="233">
        <f t="shared" ca="1" si="184"/>
        <v>0</v>
      </c>
      <c r="R803" s="233">
        <f ca="1">IF(LEN(B803)&gt;0,'11'!R803-'11'!Q803,"")</f>
        <v>0</v>
      </c>
      <c r="S803" s="234"/>
      <c r="T803" s="34"/>
      <c r="U803" s="34"/>
      <c r="V803" s="34"/>
      <c r="W803" s="34"/>
      <c r="X803" s="34"/>
      <c r="Y803" s="34"/>
      <c r="AB803" s="167">
        <f>ROW()</f>
        <v>803</v>
      </c>
      <c r="AC803" s="168">
        <f t="shared" ca="1" si="179"/>
        <v>0</v>
      </c>
      <c r="AD803" s="168">
        <f t="shared" ca="1" si="180"/>
        <v>0</v>
      </c>
      <c r="AE803" s="169" t="str">
        <f t="shared" ca="1" si="185"/>
        <v>-</v>
      </c>
      <c r="AF803" s="168" t="str">
        <f t="shared" ca="1" si="186"/>
        <v>-</v>
      </c>
      <c r="AG803" s="169" t="str">
        <f t="shared" ca="1" si="187"/>
        <v>-</v>
      </c>
      <c r="AH803" s="168" t="str">
        <f t="shared" ca="1" si="188"/>
        <v>-</v>
      </c>
      <c r="AI803" s="168">
        <f t="shared" ca="1" si="189"/>
        <v>0</v>
      </c>
      <c r="AJ803" s="170">
        <f t="shared" ca="1" si="190"/>
        <v>0</v>
      </c>
      <c r="AK803" s="168">
        <f t="shared" ca="1" si="181"/>
        <v>0</v>
      </c>
      <c r="AL803" s="168">
        <f t="shared" ca="1" si="182"/>
        <v>0</v>
      </c>
    </row>
    <row r="804" spans="1:38" ht="27" customHeight="1" x14ac:dyDescent="0.2">
      <c r="A804" s="56">
        <v>789</v>
      </c>
      <c r="B804" s="309" t="str">
        <f t="shared" ca="1" si="176"/>
        <v>A789</v>
      </c>
      <c r="C804" s="309"/>
      <c r="D804" s="57" t="str">
        <f t="shared" ca="1" si="177"/>
        <v/>
      </c>
      <c r="E804" s="59" t="str">
        <f t="shared" ca="1" si="178"/>
        <v/>
      </c>
      <c r="F804" s="215">
        <f ca="1">IF(LEN(B804)&gt;0,'OBRAČUNANA OSNOVNA PLAČA'!L798,"")</f>
        <v>0</v>
      </c>
      <c r="G804" s="60"/>
      <c r="H804" s="60"/>
      <c r="I804" s="60"/>
      <c r="J804" s="60"/>
      <c r="K804" s="60"/>
      <c r="L804" s="229">
        <f t="shared" si="183"/>
        <v>0</v>
      </c>
      <c r="M804" s="230">
        <f t="shared" ca="1" si="191"/>
        <v>0</v>
      </c>
      <c r="N804" s="230">
        <f t="shared" ca="1" si="192"/>
        <v>0</v>
      </c>
      <c r="O804" s="231">
        <f t="shared" ca="1" si="193"/>
        <v>0</v>
      </c>
      <c r="P804" s="232">
        <f t="shared" ca="1" si="194"/>
        <v>0</v>
      </c>
      <c r="Q804" s="233">
        <f t="shared" ca="1" si="184"/>
        <v>0</v>
      </c>
      <c r="R804" s="233">
        <f ca="1">IF(LEN(B804)&gt;0,'11'!R804-'11'!Q804,"")</f>
        <v>0</v>
      </c>
      <c r="S804" s="234"/>
      <c r="T804" s="34"/>
      <c r="U804" s="34"/>
      <c r="V804" s="34"/>
      <c r="W804" s="34"/>
      <c r="X804" s="34"/>
      <c r="Y804" s="34"/>
      <c r="AB804" s="167">
        <f>ROW()</f>
        <v>804</v>
      </c>
      <c r="AC804" s="168">
        <f t="shared" ca="1" si="179"/>
        <v>0</v>
      </c>
      <c r="AD804" s="168">
        <f t="shared" ca="1" si="180"/>
        <v>0</v>
      </c>
      <c r="AE804" s="169" t="str">
        <f t="shared" ca="1" si="185"/>
        <v>-</v>
      </c>
      <c r="AF804" s="168" t="str">
        <f t="shared" ca="1" si="186"/>
        <v>-</v>
      </c>
      <c r="AG804" s="169" t="str">
        <f t="shared" ca="1" si="187"/>
        <v>-</v>
      </c>
      <c r="AH804" s="168" t="str">
        <f t="shared" ca="1" si="188"/>
        <v>-</v>
      </c>
      <c r="AI804" s="168">
        <f t="shared" ca="1" si="189"/>
        <v>0</v>
      </c>
      <c r="AJ804" s="170">
        <f t="shared" ca="1" si="190"/>
        <v>0</v>
      </c>
      <c r="AK804" s="168">
        <f t="shared" ca="1" si="181"/>
        <v>0</v>
      </c>
      <c r="AL804" s="168">
        <f t="shared" ca="1" si="182"/>
        <v>0</v>
      </c>
    </row>
    <row r="805" spans="1:38" ht="27" customHeight="1" x14ac:dyDescent="0.2">
      <c r="A805" s="56">
        <v>790</v>
      </c>
      <c r="B805" s="309" t="str">
        <f t="shared" ca="1" si="176"/>
        <v>A790</v>
      </c>
      <c r="C805" s="309"/>
      <c r="D805" s="57" t="str">
        <f t="shared" ca="1" si="177"/>
        <v/>
      </c>
      <c r="E805" s="59" t="str">
        <f t="shared" ca="1" si="178"/>
        <v/>
      </c>
      <c r="F805" s="215">
        <f ca="1">IF(LEN(B805)&gt;0,'OBRAČUNANA OSNOVNA PLAČA'!L799,"")</f>
        <v>0</v>
      </c>
      <c r="G805" s="60"/>
      <c r="H805" s="60"/>
      <c r="I805" s="60"/>
      <c r="J805" s="60"/>
      <c r="K805" s="60"/>
      <c r="L805" s="229">
        <f t="shared" si="183"/>
        <v>0</v>
      </c>
      <c r="M805" s="230">
        <f t="shared" ca="1" si="191"/>
        <v>0</v>
      </c>
      <c r="N805" s="230">
        <f t="shared" ca="1" si="192"/>
        <v>0</v>
      </c>
      <c r="O805" s="231">
        <f t="shared" ca="1" si="193"/>
        <v>0</v>
      </c>
      <c r="P805" s="232">
        <f t="shared" ca="1" si="194"/>
        <v>0</v>
      </c>
      <c r="Q805" s="233">
        <f t="shared" ca="1" si="184"/>
        <v>0</v>
      </c>
      <c r="R805" s="233">
        <f ca="1">IF(LEN(B805)&gt;0,'11'!R805-'11'!Q805,"")</f>
        <v>0</v>
      </c>
      <c r="S805" s="234"/>
      <c r="T805" s="34"/>
      <c r="U805" s="34"/>
      <c r="V805" s="34"/>
      <c r="W805" s="34"/>
      <c r="X805" s="34"/>
      <c r="Y805" s="34"/>
      <c r="AB805" s="167">
        <f>ROW()</f>
        <v>805</v>
      </c>
      <c r="AC805" s="168">
        <f t="shared" ca="1" si="179"/>
        <v>0</v>
      </c>
      <c r="AD805" s="168">
        <f t="shared" ca="1" si="180"/>
        <v>0</v>
      </c>
      <c r="AE805" s="169" t="str">
        <f t="shared" ca="1" si="185"/>
        <v>-</v>
      </c>
      <c r="AF805" s="168" t="str">
        <f t="shared" ca="1" si="186"/>
        <v>-</v>
      </c>
      <c r="AG805" s="169" t="str">
        <f t="shared" ca="1" si="187"/>
        <v>-</v>
      </c>
      <c r="AH805" s="168" t="str">
        <f t="shared" ca="1" si="188"/>
        <v>-</v>
      </c>
      <c r="AI805" s="168">
        <f t="shared" ca="1" si="189"/>
        <v>0</v>
      </c>
      <c r="AJ805" s="170">
        <f t="shared" ca="1" si="190"/>
        <v>0</v>
      </c>
      <c r="AK805" s="168">
        <f t="shared" ca="1" si="181"/>
        <v>0</v>
      </c>
      <c r="AL805" s="168">
        <f t="shared" ca="1" si="182"/>
        <v>0</v>
      </c>
    </row>
    <row r="806" spans="1:38" ht="27" customHeight="1" x14ac:dyDescent="0.2">
      <c r="A806" s="56">
        <v>791</v>
      </c>
      <c r="B806" s="309" t="str">
        <f t="shared" ca="1" si="176"/>
        <v>A791</v>
      </c>
      <c r="C806" s="309"/>
      <c r="D806" s="57" t="str">
        <f t="shared" ca="1" si="177"/>
        <v/>
      </c>
      <c r="E806" s="59" t="str">
        <f t="shared" ca="1" si="178"/>
        <v/>
      </c>
      <c r="F806" s="215">
        <f ca="1">IF(LEN(B806)&gt;0,'OBRAČUNANA OSNOVNA PLAČA'!L800,"")</f>
        <v>0</v>
      </c>
      <c r="G806" s="60"/>
      <c r="H806" s="60"/>
      <c r="I806" s="60"/>
      <c r="J806" s="60"/>
      <c r="K806" s="60"/>
      <c r="L806" s="229">
        <f t="shared" si="183"/>
        <v>0</v>
      </c>
      <c r="M806" s="230">
        <f t="shared" ca="1" si="191"/>
        <v>0</v>
      </c>
      <c r="N806" s="230">
        <f t="shared" ca="1" si="192"/>
        <v>0</v>
      </c>
      <c r="O806" s="231">
        <f t="shared" ca="1" si="193"/>
        <v>0</v>
      </c>
      <c r="P806" s="232">
        <f t="shared" ca="1" si="194"/>
        <v>0</v>
      </c>
      <c r="Q806" s="233">
        <f t="shared" ca="1" si="184"/>
        <v>0</v>
      </c>
      <c r="R806" s="233">
        <f ca="1">IF(LEN(B806)&gt;0,'11'!R806-'11'!Q806,"")</f>
        <v>0</v>
      </c>
      <c r="S806" s="234"/>
      <c r="T806" s="34"/>
      <c r="U806" s="34"/>
      <c r="V806" s="34"/>
      <c r="W806" s="34"/>
      <c r="X806" s="34"/>
      <c r="Y806" s="34"/>
      <c r="AB806" s="167">
        <f>ROW()</f>
        <v>806</v>
      </c>
      <c r="AC806" s="168">
        <f t="shared" ca="1" si="179"/>
        <v>0</v>
      </c>
      <c r="AD806" s="168">
        <f t="shared" ca="1" si="180"/>
        <v>0</v>
      </c>
      <c r="AE806" s="169" t="str">
        <f t="shared" ca="1" si="185"/>
        <v>-</v>
      </c>
      <c r="AF806" s="168" t="str">
        <f t="shared" ca="1" si="186"/>
        <v>-</v>
      </c>
      <c r="AG806" s="169" t="str">
        <f t="shared" ca="1" si="187"/>
        <v>-</v>
      </c>
      <c r="AH806" s="168" t="str">
        <f t="shared" ca="1" si="188"/>
        <v>-</v>
      </c>
      <c r="AI806" s="168">
        <f t="shared" ca="1" si="189"/>
        <v>0</v>
      </c>
      <c r="AJ806" s="170">
        <f t="shared" ca="1" si="190"/>
        <v>0</v>
      </c>
      <c r="AK806" s="168">
        <f t="shared" ca="1" si="181"/>
        <v>0</v>
      </c>
      <c r="AL806" s="168">
        <f t="shared" ca="1" si="182"/>
        <v>0</v>
      </c>
    </row>
    <row r="807" spans="1:38" ht="27" customHeight="1" x14ac:dyDescent="0.2">
      <c r="A807" s="56">
        <v>792</v>
      </c>
      <c r="B807" s="309" t="str">
        <f t="shared" ca="1" si="176"/>
        <v>A792</v>
      </c>
      <c r="C807" s="309"/>
      <c r="D807" s="57" t="str">
        <f t="shared" ca="1" si="177"/>
        <v/>
      </c>
      <c r="E807" s="59" t="str">
        <f t="shared" ca="1" si="178"/>
        <v/>
      </c>
      <c r="F807" s="215">
        <f ca="1">IF(LEN(B807)&gt;0,'OBRAČUNANA OSNOVNA PLAČA'!L801,"")</f>
        <v>0</v>
      </c>
      <c r="G807" s="60"/>
      <c r="H807" s="60"/>
      <c r="I807" s="60"/>
      <c r="J807" s="60"/>
      <c r="K807" s="60"/>
      <c r="L807" s="229">
        <f t="shared" si="183"/>
        <v>0</v>
      </c>
      <c r="M807" s="230">
        <f t="shared" ca="1" si="191"/>
        <v>0</v>
      </c>
      <c r="N807" s="230">
        <f t="shared" ca="1" si="192"/>
        <v>0</v>
      </c>
      <c r="O807" s="231">
        <f t="shared" ca="1" si="193"/>
        <v>0</v>
      </c>
      <c r="P807" s="232">
        <f t="shared" ca="1" si="194"/>
        <v>0</v>
      </c>
      <c r="Q807" s="233">
        <f t="shared" ca="1" si="184"/>
        <v>0</v>
      </c>
      <c r="R807" s="233">
        <f ca="1">IF(LEN(B807)&gt;0,'11'!R807-'11'!Q807,"")</f>
        <v>0</v>
      </c>
      <c r="S807" s="234"/>
      <c r="T807" s="34"/>
      <c r="U807" s="34"/>
      <c r="V807" s="34"/>
      <c r="W807" s="34"/>
      <c r="X807" s="34"/>
      <c r="Y807" s="34"/>
      <c r="AB807" s="167">
        <f>ROW()</f>
        <v>807</v>
      </c>
      <c r="AC807" s="168">
        <f t="shared" ca="1" si="179"/>
        <v>0</v>
      </c>
      <c r="AD807" s="168">
        <f t="shared" ca="1" si="180"/>
        <v>0</v>
      </c>
      <c r="AE807" s="169" t="str">
        <f t="shared" ca="1" si="185"/>
        <v>-</v>
      </c>
      <c r="AF807" s="168" t="str">
        <f t="shared" ca="1" si="186"/>
        <v>-</v>
      </c>
      <c r="AG807" s="169" t="str">
        <f t="shared" ca="1" si="187"/>
        <v>-</v>
      </c>
      <c r="AH807" s="168" t="str">
        <f t="shared" ca="1" si="188"/>
        <v>-</v>
      </c>
      <c r="AI807" s="168">
        <f t="shared" ca="1" si="189"/>
        <v>0</v>
      </c>
      <c r="AJ807" s="170">
        <f t="shared" ca="1" si="190"/>
        <v>0</v>
      </c>
      <c r="AK807" s="168">
        <f t="shared" ca="1" si="181"/>
        <v>0</v>
      </c>
      <c r="AL807" s="168">
        <f t="shared" ca="1" si="182"/>
        <v>0</v>
      </c>
    </row>
    <row r="808" spans="1:38" ht="27" customHeight="1" x14ac:dyDescent="0.2">
      <c r="A808" s="56">
        <v>793</v>
      </c>
      <c r="B808" s="309" t="str">
        <f t="shared" ca="1" si="176"/>
        <v>A793</v>
      </c>
      <c r="C808" s="309"/>
      <c r="D808" s="57" t="str">
        <f t="shared" ca="1" si="177"/>
        <v/>
      </c>
      <c r="E808" s="59" t="str">
        <f t="shared" ca="1" si="178"/>
        <v/>
      </c>
      <c r="F808" s="215">
        <f ca="1">IF(LEN(B808)&gt;0,'OBRAČUNANA OSNOVNA PLAČA'!L802,"")</f>
        <v>0</v>
      </c>
      <c r="G808" s="60"/>
      <c r="H808" s="60"/>
      <c r="I808" s="60"/>
      <c r="J808" s="60"/>
      <c r="K808" s="60"/>
      <c r="L808" s="229">
        <f t="shared" si="183"/>
        <v>0</v>
      </c>
      <c r="M808" s="230">
        <f t="shared" ca="1" si="191"/>
        <v>0</v>
      </c>
      <c r="N808" s="230">
        <f t="shared" ca="1" si="192"/>
        <v>0</v>
      </c>
      <c r="O808" s="231">
        <f t="shared" ca="1" si="193"/>
        <v>0</v>
      </c>
      <c r="P808" s="232">
        <f t="shared" ca="1" si="194"/>
        <v>0</v>
      </c>
      <c r="Q808" s="233">
        <f t="shared" ca="1" si="184"/>
        <v>0</v>
      </c>
      <c r="R808" s="233">
        <f ca="1">IF(LEN(B808)&gt;0,'11'!R808-'11'!Q808,"")</f>
        <v>0</v>
      </c>
      <c r="S808" s="234"/>
      <c r="T808" s="34"/>
      <c r="U808" s="34"/>
      <c r="V808" s="34"/>
      <c r="W808" s="34"/>
      <c r="X808" s="34"/>
      <c r="Y808" s="34"/>
      <c r="AB808" s="167">
        <f>ROW()</f>
        <v>808</v>
      </c>
      <c r="AC808" s="168">
        <f t="shared" ca="1" si="179"/>
        <v>0</v>
      </c>
      <c r="AD808" s="168">
        <f t="shared" ca="1" si="180"/>
        <v>0</v>
      </c>
      <c r="AE808" s="169" t="str">
        <f t="shared" ca="1" si="185"/>
        <v>-</v>
      </c>
      <c r="AF808" s="168" t="str">
        <f t="shared" ca="1" si="186"/>
        <v>-</v>
      </c>
      <c r="AG808" s="169" t="str">
        <f t="shared" ca="1" si="187"/>
        <v>-</v>
      </c>
      <c r="AH808" s="168" t="str">
        <f t="shared" ca="1" si="188"/>
        <v>-</v>
      </c>
      <c r="AI808" s="168">
        <f t="shared" ca="1" si="189"/>
        <v>0</v>
      </c>
      <c r="AJ808" s="170">
        <f t="shared" ca="1" si="190"/>
        <v>0</v>
      </c>
      <c r="AK808" s="168">
        <f t="shared" ca="1" si="181"/>
        <v>0</v>
      </c>
      <c r="AL808" s="168">
        <f t="shared" ca="1" si="182"/>
        <v>0</v>
      </c>
    </row>
    <row r="809" spans="1:38" ht="27" customHeight="1" x14ac:dyDescent="0.2">
      <c r="A809" s="56">
        <v>794</v>
      </c>
      <c r="B809" s="309" t="str">
        <f t="shared" ca="1" si="176"/>
        <v>A794</v>
      </c>
      <c r="C809" s="309"/>
      <c r="D809" s="57" t="str">
        <f t="shared" ca="1" si="177"/>
        <v/>
      </c>
      <c r="E809" s="59" t="str">
        <f t="shared" ca="1" si="178"/>
        <v/>
      </c>
      <c r="F809" s="215">
        <f ca="1">IF(LEN(B809)&gt;0,'OBRAČUNANA OSNOVNA PLAČA'!L803,"")</f>
        <v>0</v>
      </c>
      <c r="G809" s="60"/>
      <c r="H809" s="60"/>
      <c r="I809" s="60"/>
      <c r="J809" s="60"/>
      <c r="K809" s="60"/>
      <c r="L809" s="229">
        <f t="shared" si="183"/>
        <v>0</v>
      </c>
      <c r="M809" s="230">
        <f t="shared" ca="1" si="191"/>
        <v>0</v>
      </c>
      <c r="N809" s="230">
        <f t="shared" ca="1" si="192"/>
        <v>0</v>
      </c>
      <c r="O809" s="231">
        <f t="shared" ca="1" si="193"/>
        <v>0</v>
      </c>
      <c r="P809" s="232">
        <f t="shared" ca="1" si="194"/>
        <v>0</v>
      </c>
      <c r="Q809" s="233">
        <f t="shared" ca="1" si="184"/>
        <v>0</v>
      </c>
      <c r="R809" s="233">
        <f ca="1">IF(LEN(B809)&gt;0,'11'!R809-'11'!Q809,"")</f>
        <v>0</v>
      </c>
      <c r="S809" s="234"/>
      <c r="T809" s="34"/>
      <c r="U809" s="34"/>
      <c r="V809" s="34"/>
      <c r="W809" s="34"/>
      <c r="X809" s="34"/>
      <c r="Y809" s="34"/>
      <c r="AB809" s="167">
        <f>ROW()</f>
        <v>809</v>
      </c>
      <c r="AC809" s="168">
        <f t="shared" ca="1" si="179"/>
        <v>0</v>
      </c>
      <c r="AD809" s="168">
        <f t="shared" ca="1" si="180"/>
        <v>0</v>
      </c>
      <c r="AE809" s="169" t="str">
        <f t="shared" ca="1" si="185"/>
        <v>-</v>
      </c>
      <c r="AF809" s="168" t="str">
        <f t="shared" ca="1" si="186"/>
        <v>-</v>
      </c>
      <c r="AG809" s="169" t="str">
        <f t="shared" ca="1" si="187"/>
        <v>-</v>
      </c>
      <c r="AH809" s="168" t="str">
        <f t="shared" ca="1" si="188"/>
        <v>-</v>
      </c>
      <c r="AI809" s="168">
        <f t="shared" ca="1" si="189"/>
        <v>0</v>
      </c>
      <c r="AJ809" s="170">
        <f t="shared" ca="1" si="190"/>
        <v>0</v>
      </c>
      <c r="AK809" s="168">
        <f t="shared" ca="1" si="181"/>
        <v>0</v>
      </c>
      <c r="AL809" s="168">
        <f t="shared" ca="1" si="182"/>
        <v>0</v>
      </c>
    </row>
    <row r="810" spans="1:38" ht="27" customHeight="1" x14ac:dyDescent="0.2">
      <c r="A810" s="56">
        <v>795</v>
      </c>
      <c r="B810" s="309" t="str">
        <f t="shared" ca="1" si="176"/>
        <v>A795</v>
      </c>
      <c r="C810" s="309"/>
      <c r="D810" s="57" t="str">
        <f t="shared" ca="1" si="177"/>
        <v/>
      </c>
      <c r="E810" s="59" t="str">
        <f t="shared" ca="1" si="178"/>
        <v/>
      </c>
      <c r="F810" s="215">
        <f ca="1">IF(LEN(B810)&gt;0,'OBRAČUNANA OSNOVNA PLAČA'!L804,"")</f>
        <v>0</v>
      </c>
      <c r="G810" s="60"/>
      <c r="H810" s="60"/>
      <c r="I810" s="60"/>
      <c r="J810" s="60"/>
      <c r="K810" s="60"/>
      <c r="L810" s="229">
        <f t="shared" si="183"/>
        <v>0</v>
      </c>
      <c r="M810" s="230">
        <f t="shared" ca="1" si="191"/>
        <v>0</v>
      </c>
      <c r="N810" s="230">
        <f t="shared" ca="1" si="192"/>
        <v>0</v>
      </c>
      <c r="O810" s="231">
        <f t="shared" ca="1" si="193"/>
        <v>0</v>
      </c>
      <c r="P810" s="232">
        <f t="shared" ca="1" si="194"/>
        <v>0</v>
      </c>
      <c r="Q810" s="233">
        <f t="shared" ca="1" si="184"/>
        <v>0</v>
      </c>
      <c r="R810" s="233">
        <f ca="1">IF(LEN(B810)&gt;0,'11'!R810-'11'!Q810,"")</f>
        <v>0</v>
      </c>
      <c r="S810" s="234"/>
      <c r="T810" s="34"/>
      <c r="U810" s="34"/>
      <c r="V810" s="34"/>
      <c r="W810" s="34"/>
      <c r="X810" s="34"/>
      <c r="Y810" s="34"/>
      <c r="AB810" s="167">
        <f>ROW()</f>
        <v>810</v>
      </c>
      <c r="AC810" s="168">
        <f t="shared" ca="1" si="179"/>
        <v>0</v>
      </c>
      <c r="AD810" s="168">
        <f t="shared" ca="1" si="180"/>
        <v>0</v>
      </c>
      <c r="AE810" s="169" t="str">
        <f t="shared" ca="1" si="185"/>
        <v>-</v>
      </c>
      <c r="AF810" s="168" t="str">
        <f t="shared" ca="1" si="186"/>
        <v>-</v>
      </c>
      <c r="AG810" s="169" t="str">
        <f t="shared" ca="1" si="187"/>
        <v>-</v>
      </c>
      <c r="AH810" s="168" t="str">
        <f t="shared" ca="1" si="188"/>
        <v>-</v>
      </c>
      <c r="AI810" s="168">
        <f t="shared" ca="1" si="189"/>
        <v>0</v>
      </c>
      <c r="AJ810" s="170">
        <f t="shared" ca="1" si="190"/>
        <v>0</v>
      </c>
      <c r="AK810" s="168">
        <f t="shared" ca="1" si="181"/>
        <v>0</v>
      </c>
      <c r="AL810" s="168">
        <f t="shared" ca="1" si="182"/>
        <v>0</v>
      </c>
    </row>
    <row r="811" spans="1:38" ht="27" customHeight="1" x14ac:dyDescent="0.2">
      <c r="A811" s="56">
        <v>796</v>
      </c>
      <c r="B811" s="309" t="str">
        <f t="shared" ca="1" si="176"/>
        <v>A796</v>
      </c>
      <c r="C811" s="309"/>
      <c r="D811" s="57" t="str">
        <f t="shared" ca="1" si="177"/>
        <v/>
      </c>
      <c r="E811" s="59" t="str">
        <f t="shared" ca="1" si="178"/>
        <v/>
      </c>
      <c r="F811" s="215">
        <f ca="1">IF(LEN(B811)&gt;0,'OBRAČUNANA OSNOVNA PLAČA'!L805,"")</f>
        <v>0</v>
      </c>
      <c r="G811" s="60"/>
      <c r="H811" s="60"/>
      <c r="I811" s="60"/>
      <c r="J811" s="60"/>
      <c r="K811" s="60"/>
      <c r="L811" s="229">
        <f t="shared" si="183"/>
        <v>0</v>
      </c>
      <c r="M811" s="230">
        <f t="shared" ca="1" si="191"/>
        <v>0</v>
      </c>
      <c r="N811" s="230">
        <f t="shared" ca="1" si="192"/>
        <v>0</v>
      </c>
      <c r="O811" s="231">
        <f t="shared" ca="1" si="193"/>
        <v>0</v>
      </c>
      <c r="P811" s="232">
        <f t="shared" ca="1" si="194"/>
        <v>0</v>
      </c>
      <c r="Q811" s="233">
        <f t="shared" ca="1" si="184"/>
        <v>0</v>
      </c>
      <c r="R811" s="233">
        <f ca="1">IF(LEN(B811)&gt;0,'11'!R811-'11'!Q811,"")</f>
        <v>0</v>
      </c>
      <c r="S811" s="234"/>
      <c r="T811" s="34"/>
      <c r="U811" s="34"/>
      <c r="V811" s="34"/>
      <c r="W811" s="34"/>
      <c r="X811" s="34"/>
      <c r="Y811" s="34"/>
      <c r="AB811" s="167">
        <f>ROW()</f>
        <v>811</v>
      </c>
      <c r="AC811" s="168">
        <f t="shared" ca="1" si="179"/>
        <v>0</v>
      </c>
      <c r="AD811" s="168">
        <f t="shared" ca="1" si="180"/>
        <v>0</v>
      </c>
      <c r="AE811" s="169" t="str">
        <f t="shared" ca="1" si="185"/>
        <v>-</v>
      </c>
      <c r="AF811" s="168" t="str">
        <f t="shared" ca="1" si="186"/>
        <v>-</v>
      </c>
      <c r="AG811" s="169" t="str">
        <f t="shared" ca="1" si="187"/>
        <v>-</v>
      </c>
      <c r="AH811" s="168" t="str">
        <f t="shared" ca="1" si="188"/>
        <v>-</v>
      </c>
      <c r="AI811" s="168">
        <f t="shared" ca="1" si="189"/>
        <v>0</v>
      </c>
      <c r="AJ811" s="170">
        <f t="shared" ca="1" si="190"/>
        <v>0</v>
      </c>
      <c r="AK811" s="168">
        <f t="shared" ca="1" si="181"/>
        <v>0</v>
      </c>
      <c r="AL811" s="168">
        <f t="shared" ca="1" si="182"/>
        <v>0</v>
      </c>
    </row>
    <row r="812" spans="1:38" ht="27" customHeight="1" x14ac:dyDescent="0.2">
      <c r="A812" s="56">
        <v>797</v>
      </c>
      <c r="B812" s="309" t="str">
        <f t="shared" ca="1" si="176"/>
        <v>A797</v>
      </c>
      <c r="C812" s="309"/>
      <c r="D812" s="57" t="str">
        <f t="shared" ca="1" si="177"/>
        <v/>
      </c>
      <c r="E812" s="59" t="str">
        <f t="shared" ca="1" si="178"/>
        <v/>
      </c>
      <c r="F812" s="215">
        <f ca="1">IF(LEN(B812)&gt;0,'OBRAČUNANA OSNOVNA PLAČA'!L806,"")</f>
        <v>0</v>
      </c>
      <c r="G812" s="60"/>
      <c r="H812" s="60"/>
      <c r="I812" s="60"/>
      <c r="J812" s="60"/>
      <c r="K812" s="60"/>
      <c r="L812" s="229">
        <f t="shared" si="183"/>
        <v>0</v>
      </c>
      <c r="M812" s="230">
        <f t="shared" ca="1" si="191"/>
        <v>0</v>
      </c>
      <c r="N812" s="230">
        <f t="shared" ca="1" si="192"/>
        <v>0</v>
      </c>
      <c r="O812" s="231">
        <f t="shared" ca="1" si="193"/>
        <v>0</v>
      </c>
      <c r="P812" s="232">
        <f t="shared" ca="1" si="194"/>
        <v>0</v>
      </c>
      <c r="Q812" s="233">
        <f t="shared" ca="1" si="184"/>
        <v>0</v>
      </c>
      <c r="R812" s="233">
        <f ca="1">IF(LEN(B812)&gt;0,'11'!R812-'11'!Q812,"")</f>
        <v>0</v>
      </c>
      <c r="S812" s="234"/>
      <c r="T812" s="34"/>
      <c r="U812" s="34"/>
      <c r="V812" s="34"/>
      <c r="W812" s="34"/>
      <c r="X812" s="34"/>
      <c r="Y812" s="34"/>
      <c r="AB812" s="167">
        <f>ROW()</f>
        <v>812</v>
      </c>
      <c r="AC812" s="168">
        <f t="shared" ca="1" si="179"/>
        <v>0</v>
      </c>
      <c r="AD812" s="168">
        <f t="shared" ca="1" si="180"/>
        <v>0</v>
      </c>
      <c r="AE812" s="169" t="str">
        <f t="shared" ca="1" si="185"/>
        <v>-</v>
      </c>
      <c r="AF812" s="168" t="str">
        <f t="shared" ca="1" si="186"/>
        <v>-</v>
      </c>
      <c r="AG812" s="169" t="str">
        <f t="shared" ca="1" si="187"/>
        <v>-</v>
      </c>
      <c r="AH812" s="168" t="str">
        <f t="shared" ca="1" si="188"/>
        <v>-</v>
      </c>
      <c r="AI812" s="168">
        <f t="shared" ca="1" si="189"/>
        <v>0</v>
      </c>
      <c r="AJ812" s="170">
        <f t="shared" ca="1" si="190"/>
        <v>0</v>
      </c>
      <c r="AK812" s="168">
        <f t="shared" ca="1" si="181"/>
        <v>0</v>
      </c>
      <c r="AL812" s="168">
        <f t="shared" ca="1" si="182"/>
        <v>0</v>
      </c>
    </row>
    <row r="813" spans="1:38" ht="27" customHeight="1" x14ac:dyDescent="0.2">
      <c r="A813" s="56">
        <v>798</v>
      </c>
      <c r="B813" s="309" t="str">
        <f t="shared" ca="1" si="176"/>
        <v>A798</v>
      </c>
      <c r="C813" s="309"/>
      <c r="D813" s="57" t="str">
        <f t="shared" ca="1" si="177"/>
        <v/>
      </c>
      <c r="E813" s="59" t="str">
        <f t="shared" ca="1" si="178"/>
        <v/>
      </c>
      <c r="F813" s="215">
        <f ca="1">IF(LEN(B813)&gt;0,'OBRAČUNANA OSNOVNA PLAČA'!L807,"")</f>
        <v>0</v>
      </c>
      <c r="G813" s="60"/>
      <c r="H813" s="60"/>
      <c r="I813" s="60"/>
      <c r="J813" s="60"/>
      <c r="K813" s="60"/>
      <c r="L813" s="229">
        <f t="shared" si="183"/>
        <v>0</v>
      </c>
      <c r="M813" s="230">
        <f t="shared" ca="1" si="191"/>
        <v>0</v>
      </c>
      <c r="N813" s="230">
        <f t="shared" ca="1" si="192"/>
        <v>0</v>
      </c>
      <c r="O813" s="231">
        <f t="shared" ca="1" si="193"/>
        <v>0</v>
      </c>
      <c r="P813" s="232">
        <f t="shared" ca="1" si="194"/>
        <v>0</v>
      </c>
      <c r="Q813" s="233">
        <f t="shared" ca="1" si="184"/>
        <v>0</v>
      </c>
      <c r="R813" s="233">
        <f ca="1">IF(LEN(B813)&gt;0,'11'!R813-'11'!Q813,"")</f>
        <v>0</v>
      </c>
      <c r="S813" s="234"/>
      <c r="T813" s="34"/>
      <c r="U813" s="34"/>
      <c r="V813" s="34"/>
      <c r="W813" s="34"/>
      <c r="X813" s="34"/>
      <c r="Y813" s="34"/>
      <c r="AB813" s="167">
        <f>ROW()</f>
        <v>813</v>
      </c>
      <c r="AC813" s="168">
        <f t="shared" ca="1" si="179"/>
        <v>0</v>
      </c>
      <c r="AD813" s="168">
        <f t="shared" ca="1" si="180"/>
        <v>0</v>
      </c>
      <c r="AE813" s="169" t="str">
        <f t="shared" ca="1" si="185"/>
        <v>-</v>
      </c>
      <c r="AF813" s="168" t="str">
        <f t="shared" ca="1" si="186"/>
        <v>-</v>
      </c>
      <c r="AG813" s="169" t="str">
        <f t="shared" ca="1" si="187"/>
        <v>-</v>
      </c>
      <c r="AH813" s="168" t="str">
        <f t="shared" ca="1" si="188"/>
        <v>-</v>
      </c>
      <c r="AI813" s="168">
        <f t="shared" ca="1" si="189"/>
        <v>0</v>
      </c>
      <c r="AJ813" s="170">
        <f t="shared" ca="1" si="190"/>
        <v>0</v>
      </c>
      <c r="AK813" s="168">
        <f t="shared" ca="1" si="181"/>
        <v>0</v>
      </c>
      <c r="AL813" s="168">
        <f t="shared" ca="1" si="182"/>
        <v>0</v>
      </c>
    </row>
    <row r="814" spans="1:38" ht="27" customHeight="1" x14ac:dyDescent="0.2">
      <c r="A814" s="56">
        <v>799</v>
      </c>
      <c r="B814" s="309" t="str">
        <f t="shared" ca="1" si="176"/>
        <v>A799</v>
      </c>
      <c r="C814" s="309"/>
      <c r="D814" s="57" t="str">
        <f t="shared" ca="1" si="177"/>
        <v/>
      </c>
      <c r="E814" s="59" t="str">
        <f t="shared" ca="1" si="178"/>
        <v/>
      </c>
      <c r="F814" s="215">
        <f ca="1">IF(LEN(B814)&gt;0,'OBRAČUNANA OSNOVNA PLAČA'!L808,"")</f>
        <v>0</v>
      </c>
      <c r="G814" s="60"/>
      <c r="H814" s="60"/>
      <c r="I814" s="60"/>
      <c r="J814" s="60"/>
      <c r="K814" s="60"/>
      <c r="L814" s="229">
        <f t="shared" si="183"/>
        <v>0</v>
      </c>
      <c r="M814" s="230">
        <f t="shared" ca="1" si="191"/>
        <v>0</v>
      </c>
      <c r="N814" s="230">
        <f t="shared" ca="1" si="192"/>
        <v>0</v>
      </c>
      <c r="O814" s="231">
        <f t="shared" ca="1" si="193"/>
        <v>0</v>
      </c>
      <c r="P814" s="232">
        <f t="shared" ca="1" si="194"/>
        <v>0</v>
      </c>
      <c r="Q814" s="233">
        <f t="shared" ca="1" si="184"/>
        <v>0</v>
      </c>
      <c r="R814" s="233">
        <f ca="1">IF(LEN(B814)&gt;0,'11'!R814-'11'!Q814,"")</f>
        <v>0</v>
      </c>
      <c r="S814" s="234"/>
      <c r="T814" s="34"/>
      <c r="U814" s="34"/>
      <c r="V814" s="34"/>
      <c r="W814" s="34"/>
      <c r="X814" s="34"/>
      <c r="Y814" s="34"/>
      <c r="AB814" s="167">
        <f>ROW()</f>
        <v>814</v>
      </c>
      <c r="AC814" s="168">
        <f t="shared" ca="1" si="179"/>
        <v>0</v>
      </c>
      <c r="AD814" s="168">
        <f t="shared" ca="1" si="180"/>
        <v>0</v>
      </c>
      <c r="AE814" s="169" t="str">
        <f t="shared" ca="1" si="185"/>
        <v>-</v>
      </c>
      <c r="AF814" s="168" t="str">
        <f t="shared" ca="1" si="186"/>
        <v>-</v>
      </c>
      <c r="AG814" s="169" t="str">
        <f t="shared" ca="1" si="187"/>
        <v>-</v>
      </c>
      <c r="AH814" s="168" t="str">
        <f t="shared" ca="1" si="188"/>
        <v>-</v>
      </c>
      <c r="AI814" s="168">
        <f t="shared" ca="1" si="189"/>
        <v>0</v>
      </c>
      <c r="AJ814" s="170">
        <f t="shared" ca="1" si="190"/>
        <v>0</v>
      </c>
      <c r="AK814" s="168">
        <f t="shared" ca="1" si="181"/>
        <v>0</v>
      </c>
      <c r="AL814" s="168">
        <f t="shared" ca="1" si="182"/>
        <v>0</v>
      </c>
    </row>
    <row r="815" spans="1:38" ht="27" customHeight="1" x14ac:dyDescent="0.2">
      <c r="A815" s="56">
        <v>800</v>
      </c>
      <c r="B815" s="309" t="str">
        <f t="shared" ca="1" si="176"/>
        <v>A800</v>
      </c>
      <c r="C815" s="309"/>
      <c r="D815" s="57" t="str">
        <f t="shared" ca="1" si="177"/>
        <v/>
      </c>
      <c r="E815" s="59" t="str">
        <f t="shared" ca="1" si="178"/>
        <v/>
      </c>
      <c r="F815" s="215">
        <f ca="1">IF(LEN(B815)&gt;0,'OBRAČUNANA OSNOVNA PLAČA'!L809,"")</f>
        <v>0</v>
      </c>
      <c r="G815" s="60"/>
      <c r="H815" s="60"/>
      <c r="I815" s="60"/>
      <c r="J815" s="60"/>
      <c r="K815" s="60"/>
      <c r="L815" s="229">
        <f t="shared" si="183"/>
        <v>0</v>
      </c>
      <c r="M815" s="230">
        <f t="shared" ca="1" si="191"/>
        <v>0</v>
      </c>
      <c r="N815" s="230">
        <f t="shared" ca="1" si="192"/>
        <v>0</v>
      </c>
      <c r="O815" s="231">
        <f t="shared" ca="1" si="193"/>
        <v>0</v>
      </c>
      <c r="P815" s="232">
        <f t="shared" ca="1" si="194"/>
        <v>0</v>
      </c>
      <c r="Q815" s="233">
        <f t="shared" ca="1" si="184"/>
        <v>0</v>
      </c>
      <c r="R815" s="233">
        <f ca="1">IF(LEN(B815)&gt;0,'11'!R815-'11'!Q815,"")</f>
        <v>0</v>
      </c>
      <c r="S815" s="234"/>
      <c r="T815" s="34"/>
      <c r="U815" s="34"/>
      <c r="V815" s="34"/>
      <c r="W815" s="34"/>
      <c r="X815" s="34"/>
      <c r="Y815" s="34"/>
      <c r="AB815" s="167">
        <f>ROW()</f>
        <v>815</v>
      </c>
      <c r="AC815" s="168">
        <f t="shared" ca="1" si="179"/>
        <v>0</v>
      </c>
      <c r="AD815" s="168">
        <f t="shared" ca="1" si="180"/>
        <v>0</v>
      </c>
      <c r="AE815" s="169" t="str">
        <f t="shared" ca="1" si="185"/>
        <v>-</v>
      </c>
      <c r="AF815" s="168" t="str">
        <f t="shared" ca="1" si="186"/>
        <v>-</v>
      </c>
      <c r="AG815" s="169" t="str">
        <f t="shared" ca="1" si="187"/>
        <v>-</v>
      </c>
      <c r="AH815" s="168" t="str">
        <f t="shared" ca="1" si="188"/>
        <v>-</v>
      </c>
      <c r="AI815" s="168">
        <f t="shared" ca="1" si="189"/>
        <v>0</v>
      </c>
      <c r="AJ815" s="170">
        <f t="shared" ca="1" si="190"/>
        <v>0</v>
      </c>
      <c r="AK815" s="168">
        <f t="shared" ca="1" si="181"/>
        <v>0</v>
      </c>
      <c r="AL815" s="168">
        <f t="shared" ca="1" si="182"/>
        <v>0</v>
      </c>
    </row>
    <row r="816" spans="1:38" ht="27" customHeight="1" x14ac:dyDescent="0.2">
      <c r="A816" s="56">
        <v>801</v>
      </c>
      <c r="B816" s="309" t="str">
        <f t="shared" ca="1" si="176"/>
        <v>A801</v>
      </c>
      <c r="C816" s="309"/>
      <c r="D816" s="57" t="str">
        <f t="shared" ca="1" si="177"/>
        <v/>
      </c>
      <c r="E816" s="59" t="str">
        <f t="shared" ca="1" si="178"/>
        <v/>
      </c>
      <c r="F816" s="215">
        <f ca="1">IF(LEN(B816)&gt;0,'OBRAČUNANA OSNOVNA PLAČA'!L810,"")</f>
        <v>0</v>
      </c>
      <c r="G816" s="60"/>
      <c r="H816" s="60"/>
      <c r="I816" s="60"/>
      <c r="J816" s="60"/>
      <c r="K816" s="60"/>
      <c r="L816" s="229">
        <f t="shared" si="183"/>
        <v>0</v>
      </c>
      <c r="M816" s="230">
        <f t="shared" ca="1" si="191"/>
        <v>0</v>
      </c>
      <c r="N816" s="230">
        <f t="shared" ca="1" si="192"/>
        <v>0</v>
      </c>
      <c r="O816" s="231">
        <f t="shared" ca="1" si="193"/>
        <v>0</v>
      </c>
      <c r="P816" s="232">
        <f t="shared" ca="1" si="194"/>
        <v>0</v>
      </c>
      <c r="Q816" s="233">
        <f t="shared" ca="1" si="184"/>
        <v>0</v>
      </c>
      <c r="R816" s="233">
        <f ca="1">IF(LEN(B816)&gt;0,'11'!R816-'11'!Q816,"")</f>
        <v>0</v>
      </c>
      <c r="S816" s="234"/>
      <c r="T816" s="34"/>
      <c r="U816" s="34"/>
      <c r="V816" s="34"/>
      <c r="W816" s="34"/>
      <c r="X816" s="34"/>
      <c r="Y816" s="34"/>
      <c r="AB816" s="167">
        <f>ROW()</f>
        <v>816</v>
      </c>
      <c r="AC816" s="168">
        <f t="shared" ca="1" si="179"/>
        <v>0</v>
      </c>
      <c r="AD816" s="168">
        <f t="shared" ca="1" si="180"/>
        <v>0</v>
      </c>
      <c r="AE816" s="169" t="str">
        <f t="shared" ca="1" si="185"/>
        <v>-</v>
      </c>
      <c r="AF816" s="168" t="str">
        <f t="shared" ca="1" si="186"/>
        <v>-</v>
      </c>
      <c r="AG816" s="169" t="str">
        <f t="shared" ca="1" si="187"/>
        <v>-</v>
      </c>
      <c r="AH816" s="168" t="str">
        <f t="shared" ca="1" si="188"/>
        <v>-</v>
      </c>
      <c r="AI816" s="168">
        <f t="shared" ca="1" si="189"/>
        <v>0</v>
      </c>
      <c r="AJ816" s="170">
        <f t="shared" ca="1" si="190"/>
        <v>0</v>
      </c>
      <c r="AK816" s="168">
        <f t="shared" ca="1" si="181"/>
        <v>0</v>
      </c>
      <c r="AL816" s="168">
        <f t="shared" ca="1" si="182"/>
        <v>0</v>
      </c>
    </row>
    <row r="817" spans="1:38" ht="27" customHeight="1" x14ac:dyDescent="0.2">
      <c r="A817" s="56">
        <v>802</v>
      </c>
      <c r="B817" s="309" t="str">
        <f t="shared" ca="1" si="176"/>
        <v>A802</v>
      </c>
      <c r="C817" s="309"/>
      <c r="D817" s="57" t="str">
        <f t="shared" ca="1" si="177"/>
        <v/>
      </c>
      <c r="E817" s="59" t="str">
        <f t="shared" ca="1" si="178"/>
        <v/>
      </c>
      <c r="F817" s="215">
        <f ca="1">IF(LEN(B817)&gt;0,'OBRAČUNANA OSNOVNA PLAČA'!L811,"")</f>
        <v>0</v>
      </c>
      <c r="G817" s="60"/>
      <c r="H817" s="60"/>
      <c r="I817" s="60"/>
      <c r="J817" s="60"/>
      <c r="K817" s="60"/>
      <c r="L817" s="229">
        <f t="shared" si="183"/>
        <v>0</v>
      </c>
      <c r="M817" s="230">
        <f t="shared" ca="1" si="191"/>
        <v>0</v>
      </c>
      <c r="N817" s="230">
        <f t="shared" ca="1" si="192"/>
        <v>0</v>
      </c>
      <c r="O817" s="231">
        <f t="shared" ca="1" si="193"/>
        <v>0</v>
      </c>
      <c r="P817" s="232">
        <f t="shared" ca="1" si="194"/>
        <v>0</v>
      </c>
      <c r="Q817" s="233">
        <f t="shared" ca="1" si="184"/>
        <v>0</v>
      </c>
      <c r="R817" s="233">
        <f ca="1">IF(LEN(B817)&gt;0,'11'!R817-'11'!Q817,"")</f>
        <v>0</v>
      </c>
      <c r="S817" s="234"/>
      <c r="T817" s="34"/>
      <c r="U817" s="34"/>
      <c r="V817" s="34"/>
      <c r="W817" s="34"/>
      <c r="X817" s="34"/>
      <c r="Y817" s="34"/>
      <c r="AB817" s="167">
        <f>ROW()</f>
        <v>817</v>
      </c>
      <c r="AC817" s="168">
        <f t="shared" ca="1" si="179"/>
        <v>0</v>
      </c>
      <c r="AD817" s="168">
        <f t="shared" ca="1" si="180"/>
        <v>0</v>
      </c>
      <c r="AE817" s="169" t="str">
        <f t="shared" ca="1" si="185"/>
        <v>-</v>
      </c>
      <c r="AF817" s="168" t="str">
        <f t="shared" ca="1" si="186"/>
        <v>-</v>
      </c>
      <c r="AG817" s="169" t="str">
        <f t="shared" ca="1" si="187"/>
        <v>-</v>
      </c>
      <c r="AH817" s="168" t="str">
        <f t="shared" ca="1" si="188"/>
        <v>-</v>
      </c>
      <c r="AI817" s="168">
        <f t="shared" ca="1" si="189"/>
        <v>0</v>
      </c>
      <c r="AJ817" s="170">
        <f t="shared" ca="1" si="190"/>
        <v>0</v>
      </c>
      <c r="AK817" s="168">
        <f t="shared" ca="1" si="181"/>
        <v>0</v>
      </c>
      <c r="AL817" s="168">
        <f t="shared" ca="1" si="182"/>
        <v>0</v>
      </c>
    </row>
    <row r="818" spans="1:38" ht="27" customHeight="1" x14ac:dyDescent="0.2">
      <c r="A818" s="56">
        <v>803</v>
      </c>
      <c r="B818" s="309" t="str">
        <f t="shared" ca="1" si="176"/>
        <v>A803</v>
      </c>
      <c r="C818" s="309"/>
      <c r="D818" s="57" t="str">
        <f t="shared" ca="1" si="177"/>
        <v/>
      </c>
      <c r="E818" s="59" t="str">
        <f t="shared" ca="1" si="178"/>
        <v/>
      </c>
      <c r="F818" s="215">
        <f ca="1">IF(LEN(B818)&gt;0,'OBRAČUNANA OSNOVNA PLAČA'!L812,"")</f>
        <v>0</v>
      </c>
      <c r="G818" s="60"/>
      <c r="H818" s="60"/>
      <c r="I818" s="60"/>
      <c r="J818" s="60"/>
      <c r="K818" s="60"/>
      <c r="L818" s="229">
        <f t="shared" si="183"/>
        <v>0</v>
      </c>
      <c r="M818" s="230">
        <f t="shared" ca="1" si="191"/>
        <v>0</v>
      </c>
      <c r="N818" s="230">
        <f t="shared" ca="1" si="192"/>
        <v>0</v>
      </c>
      <c r="O818" s="231">
        <f t="shared" ca="1" si="193"/>
        <v>0</v>
      </c>
      <c r="P818" s="232">
        <f t="shared" ca="1" si="194"/>
        <v>0</v>
      </c>
      <c r="Q818" s="233">
        <f t="shared" ca="1" si="184"/>
        <v>0</v>
      </c>
      <c r="R818" s="233">
        <f ca="1">IF(LEN(B818)&gt;0,'11'!R818-'11'!Q818,"")</f>
        <v>0</v>
      </c>
      <c r="S818" s="234"/>
      <c r="T818" s="34"/>
      <c r="U818" s="34"/>
      <c r="V818" s="34"/>
      <c r="W818" s="34"/>
      <c r="X818" s="34"/>
      <c r="Y818" s="34"/>
      <c r="AB818" s="167">
        <f>ROW()</f>
        <v>818</v>
      </c>
      <c r="AC818" s="168">
        <f t="shared" ca="1" si="179"/>
        <v>0</v>
      </c>
      <c r="AD818" s="168">
        <f t="shared" ca="1" si="180"/>
        <v>0</v>
      </c>
      <c r="AE818" s="169" t="str">
        <f t="shared" ca="1" si="185"/>
        <v>-</v>
      </c>
      <c r="AF818" s="168" t="str">
        <f t="shared" ca="1" si="186"/>
        <v>-</v>
      </c>
      <c r="AG818" s="169" t="str">
        <f t="shared" ca="1" si="187"/>
        <v>-</v>
      </c>
      <c r="AH818" s="168" t="str">
        <f t="shared" ca="1" si="188"/>
        <v>-</v>
      </c>
      <c r="AI818" s="168">
        <f t="shared" ca="1" si="189"/>
        <v>0</v>
      </c>
      <c r="AJ818" s="170">
        <f t="shared" ca="1" si="190"/>
        <v>0</v>
      </c>
      <c r="AK818" s="168">
        <f t="shared" ca="1" si="181"/>
        <v>0</v>
      </c>
      <c r="AL818" s="168">
        <f t="shared" ca="1" si="182"/>
        <v>0</v>
      </c>
    </row>
    <row r="819" spans="1:38" ht="27" customHeight="1" x14ac:dyDescent="0.2">
      <c r="A819" s="56">
        <v>804</v>
      </c>
      <c r="B819" s="309" t="str">
        <f t="shared" ca="1" si="176"/>
        <v>A804</v>
      </c>
      <c r="C819" s="309"/>
      <c r="D819" s="57" t="str">
        <f t="shared" ca="1" si="177"/>
        <v/>
      </c>
      <c r="E819" s="59" t="str">
        <f t="shared" ca="1" si="178"/>
        <v/>
      </c>
      <c r="F819" s="215">
        <f ca="1">IF(LEN(B819)&gt;0,'OBRAČUNANA OSNOVNA PLAČA'!L813,"")</f>
        <v>0</v>
      </c>
      <c r="G819" s="60"/>
      <c r="H819" s="60"/>
      <c r="I819" s="60"/>
      <c r="J819" s="60"/>
      <c r="K819" s="60"/>
      <c r="L819" s="229">
        <f t="shared" si="183"/>
        <v>0</v>
      </c>
      <c r="M819" s="230">
        <f t="shared" ca="1" si="191"/>
        <v>0</v>
      </c>
      <c r="N819" s="230">
        <f t="shared" ca="1" si="192"/>
        <v>0</v>
      </c>
      <c r="O819" s="231">
        <f t="shared" ca="1" si="193"/>
        <v>0</v>
      </c>
      <c r="P819" s="232">
        <f t="shared" ca="1" si="194"/>
        <v>0</v>
      </c>
      <c r="Q819" s="233">
        <f t="shared" ca="1" si="184"/>
        <v>0</v>
      </c>
      <c r="R819" s="233">
        <f ca="1">IF(LEN(B819)&gt;0,'11'!R819-'11'!Q819,"")</f>
        <v>0</v>
      </c>
      <c r="S819" s="234"/>
      <c r="T819" s="34"/>
      <c r="U819" s="34"/>
      <c r="V819" s="34"/>
      <c r="W819" s="34"/>
      <c r="X819" s="34"/>
      <c r="Y819" s="34"/>
      <c r="AB819" s="167">
        <f>ROW()</f>
        <v>819</v>
      </c>
      <c r="AC819" s="168">
        <f t="shared" ca="1" si="179"/>
        <v>0</v>
      </c>
      <c r="AD819" s="168">
        <f t="shared" ca="1" si="180"/>
        <v>0</v>
      </c>
      <c r="AE819" s="169" t="str">
        <f t="shared" ca="1" si="185"/>
        <v>-</v>
      </c>
      <c r="AF819" s="168" t="str">
        <f t="shared" ca="1" si="186"/>
        <v>-</v>
      </c>
      <c r="AG819" s="169" t="str">
        <f t="shared" ca="1" si="187"/>
        <v>-</v>
      </c>
      <c r="AH819" s="168" t="str">
        <f t="shared" ca="1" si="188"/>
        <v>-</v>
      </c>
      <c r="AI819" s="168">
        <f t="shared" ca="1" si="189"/>
        <v>0</v>
      </c>
      <c r="AJ819" s="170">
        <f t="shared" ca="1" si="190"/>
        <v>0</v>
      </c>
      <c r="AK819" s="168">
        <f t="shared" ca="1" si="181"/>
        <v>0</v>
      </c>
      <c r="AL819" s="168">
        <f t="shared" ca="1" si="182"/>
        <v>0</v>
      </c>
    </row>
    <row r="820" spans="1:38" ht="27" customHeight="1" x14ac:dyDescent="0.2">
      <c r="A820" s="56">
        <v>805</v>
      </c>
      <c r="B820" s="309" t="str">
        <f t="shared" ca="1" si="176"/>
        <v>A805</v>
      </c>
      <c r="C820" s="309"/>
      <c r="D820" s="57" t="str">
        <f t="shared" ca="1" si="177"/>
        <v/>
      </c>
      <c r="E820" s="59" t="str">
        <f t="shared" ca="1" si="178"/>
        <v/>
      </c>
      <c r="F820" s="215">
        <f ca="1">IF(LEN(B820)&gt;0,'OBRAČUNANA OSNOVNA PLAČA'!L814,"")</f>
        <v>0</v>
      </c>
      <c r="G820" s="60"/>
      <c r="H820" s="60"/>
      <c r="I820" s="60"/>
      <c r="J820" s="60"/>
      <c r="K820" s="60"/>
      <c r="L820" s="229">
        <f t="shared" si="183"/>
        <v>0</v>
      </c>
      <c r="M820" s="230">
        <f t="shared" ca="1" si="191"/>
        <v>0</v>
      </c>
      <c r="N820" s="230">
        <f t="shared" ca="1" si="192"/>
        <v>0</v>
      </c>
      <c r="O820" s="231">
        <f t="shared" ca="1" si="193"/>
        <v>0</v>
      </c>
      <c r="P820" s="232">
        <f t="shared" ca="1" si="194"/>
        <v>0</v>
      </c>
      <c r="Q820" s="233">
        <f t="shared" ca="1" si="184"/>
        <v>0</v>
      </c>
      <c r="R820" s="233">
        <f ca="1">IF(LEN(B820)&gt;0,'11'!R820-'11'!Q820,"")</f>
        <v>0</v>
      </c>
      <c r="S820" s="234"/>
      <c r="T820" s="34"/>
      <c r="U820" s="34"/>
      <c r="V820" s="34"/>
      <c r="W820" s="34"/>
      <c r="X820" s="34"/>
      <c r="Y820" s="34"/>
      <c r="AB820" s="167">
        <f>ROW()</f>
        <v>820</v>
      </c>
      <c r="AC820" s="168">
        <f t="shared" ca="1" si="179"/>
        <v>0</v>
      </c>
      <c r="AD820" s="168">
        <f t="shared" ca="1" si="180"/>
        <v>0</v>
      </c>
      <c r="AE820" s="169" t="str">
        <f t="shared" ca="1" si="185"/>
        <v>-</v>
      </c>
      <c r="AF820" s="168" t="str">
        <f t="shared" ca="1" si="186"/>
        <v>-</v>
      </c>
      <c r="AG820" s="169" t="str">
        <f t="shared" ca="1" si="187"/>
        <v>-</v>
      </c>
      <c r="AH820" s="168" t="str">
        <f t="shared" ca="1" si="188"/>
        <v>-</v>
      </c>
      <c r="AI820" s="168">
        <f t="shared" ca="1" si="189"/>
        <v>0</v>
      </c>
      <c r="AJ820" s="170">
        <f t="shared" ca="1" si="190"/>
        <v>0</v>
      </c>
      <c r="AK820" s="168">
        <f t="shared" ca="1" si="181"/>
        <v>0</v>
      </c>
      <c r="AL820" s="168">
        <f t="shared" ca="1" si="182"/>
        <v>0</v>
      </c>
    </row>
    <row r="821" spans="1:38" ht="27" customHeight="1" x14ac:dyDescent="0.2">
      <c r="A821" s="56">
        <v>806</v>
      </c>
      <c r="B821" s="309" t="str">
        <f t="shared" ca="1" si="176"/>
        <v>A806</v>
      </c>
      <c r="C821" s="309"/>
      <c r="D821" s="57" t="str">
        <f t="shared" ca="1" si="177"/>
        <v/>
      </c>
      <c r="E821" s="59" t="str">
        <f t="shared" ca="1" si="178"/>
        <v/>
      </c>
      <c r="F821" s="215">
        <f ca="1">IF(LEN(B821)&gt;0,'OBRAČUNANA OSNOVNA PLAČA'!L815,"")</f>
        <v>0</v>
      </c>
      <c r="G821" s="60"/>
      <c r="H821" s="60"/>
      <c r="I821" s="60"/>
      <c r="J821" s="60"/>
      <c r="K821" s="60"/>
      <c r="L821" s="229">
        <f t="shared" si="183"/>
        <v>0</v>
      </c>
      <c r="M821" s="230">
        <f t="shared" ca="1" si="191"/>
        <v>0</v>
      </c>
      <c r="N821" s="230">
        <f t="shared" ca="1" si="192"/>
        <v>0</v>
      </c>
      <c r="O821" s="231">
        <f t="shared" ca="1" si="193"/>
        <v>0</v>
      </c>
      <c r="P821" s="232">
        <f t="shared" ca="1" si="194"/>
        <v>0</v>
      </c>
      <c r="Q821" s="233">
        <f t="shared" ca="1" si="184"/>
        <v>0</v>
      </c>
      <c r="R821" s="233">
        <f ca="1">IF(LEN(B821)&gt;0,'11'!R821-'11'!Q821,"")</f>
        <v>0</v>
      </c>
      <c r="S821" s="234"/>
      <c r="T821" s="34"/>
      <c r="U821" s="34"/>
      <c r="V821" s="34"/>
      <c r="W821" s="34"/>
      <c r="X821" s="34"/>
      <c r="Y821" s="34"/>
      <c r="AB821" s="167">
        <f>ROW()</f>
        <v>821</v>
      </c>
      <c r="AC821" s="168">
        <f t="shared" ca="1" si="179"/>
        <v>0</v>
      </c>
      <c r="AD821" s="168">
        <f t="shared" ca="1" si="180"/>
        <v>0</v>
      </c>
      <c r="AE821" s="169" t="str">
        <f t="shared" ca="1" si="185"/>
        <v>-</v>
      </c>
      <c r="AF821" s="168" t="str">
        <f t="shared" ca="1" si="186"/>
        <v>-</v>
      </c>
      <c r="AG821" s="169" t="str">
        <f t="shared" ca="1" si="187"/>
        <v>-</v>
      </c>
      <c r="AH821" s="168" t="str">
        <f t="shared" ca="1" si="188"/>
        <v>-</v>
      </c>
      <c r="AI821" s="168">
        <f t="shared" ca="1" si="189"/>
        <v>0</v>
      </c>
      <c r="AJ821" s="170">
        <f t="shared" ca="1" si="190"/>
        <v>0</v>
      </c>
      <c r="AK821" s="168">
        <f t="shared" ca="1" si="181"/>
        <v>0</v>
      </c>
      <c r="AL821" s="168">
        <f t="shared" ca="1" si="182"/>
        <v>0</v>
      </c>
    </row>
    <row r="822" spans="1:38" ht="27" customHeight="1" x14ac:dyDescent="0.2">
      <c r="A822" s="56">
        <v>807</v>
      </c>
      <c r="B822" s="309" t="str">
        <f t="shared" ca="1" si="176"/>
        <v>A807</v>
      </c>
      <c r="C822" s="309"/>
      <c r="D822" s="57" t="str">
        <f t="shared" ca="1" si="177"/>
        <v/>
      </c>
      <c r="E822" s="59" t="str">
        <f t="shared" ca="1" si="178"/>
        <v/>
      </c>
      <c r="F822" s="215">
        <f ca="1">IF(LEN(B822)&gt;0,'OBRAČUNANA OSNOVNA PLAČA'!L816,"")</f>
        <v>0</v>
      </c>
      <c r="G822" s="60"/>
      <c r="H822" s="60"/>
      <c r="I822" s="60"/>
      <c r="J822" s="60"/>
      <c r="K822" s="60"/>
      <c r="L822" s="229">
        <f t="shared" si="183"/>
        <v>0</v>
      </c>
      <c r="M822" s="230">
        <f t="shared" ca="1" si="191"/>
        <v>0</v>
      </c>
      <c r="N822" s="230">
        <f t="shared" ca="1" si="192"/>
        <v>0</v>
      </c>
      <c r="O822" s="231">
        <f t="shared" ca="1" si="193"/>
        <v>0</v>
      </c>
      <c r="P822" s="232">
        <f t="shared" ca="1" si="194"/>
        <v>0</v>
      </c>
      <c r="Q822" s="233">
        <f t="shared" ca="1" si="184"/>
        <v>0</v>
      </c>
      <c r="R822" s="233">
        <f ca="1">IF(LEN(B822)&gt;0,'11'!R822-'11'!Q822,"")</f>
        <v>0</v>
      </c>
      <c r="S822" s="234"/>
      <c r="T822" s="34"/>
      <c r="U822" s="34"/>
      <c r="V822" s="34"/>
      <c r="W822" s="34"/>
      <c r="X822" s="34"/>
      <c r="Y822" s="34"/>
      <c r="AB822" s="167">
        <f>ROW()</f>
        <v>822</v>
      </c>
      <c r="AC822" s="168">
        <f t="shared" ca="1" si="179"/>
        <v>0</v>
      </c>
      <c r="AD822" s="168">
        <f t="shared" ca="1" si="180"/>
        <v>0</v>
      </c>
      <c r="AE822" s="169" t="str">
        <f t="shared" ca="1" si="185"/>
        <v>-</v>
      </c>
      <c r="AF822" s="168" t="str">
        <f t="shared" ca="1" si="186"/>
        <v>-</v>
      </c>
      <c r="AG822" s="169" t="str">
        <f t="shared" ca="1" si="187"/>
        <v>-</v>
      </c>
      <c r="AH822" s="168" t="str">
        <f t="shared" ca="1" si="188"/>
        <v>-</v>
      </c>
      <c r="AI822" s="168">
        <f t="shared" ca="1" si="189"/>
        <v>0</v>
      </c>
      <c r="AJ822" s="170">
        <f t="shared" ca="1" si="190"/>
        <v>0</v>
      </c>
      <c r="AK822" s="168">
        <f t="shared" ca="1" si="181"/>
        <v>0</v>
      </c>
      <c r="AL822" s="168">
        <f t="shared" ca="1" si="182"/>
        <v>0</v>
      </c>
    </row>
    <row r="823" spans="1:38" ht="27" customHeight="1" x14ac:dyDescent="0.2">
      <c r="A823" s="56">
        <v>808</v>
      </c>
      <c r="B823" s="309" t="str">
        <f t="shared" ca="1" si="176"/>
        <v>A808</v>
      </c>
      <c r="C823" s="309"/>
      <c r="D823" s="57" t="str">
        <f t="shared" ca="1" si="177"/>
        <v/>
      </c>
      <c r="E823" s="59" t="str">
        <f t="shared" ca="1" si="178"/>
        <v/>
      </c>
      <c r="F823" s="215">
        <f ca="1">IF(LEN(B823)&gt;0,'OBRAČUNANA OSNOVNA PLAČA'!L817,"")</f>
        <v>0</v>
      </c>
      <c r="G823" s="60"/>
      <c r="H823" s="60"/>
      <c r="I823" s="60"/>
      <c r="J823" s="60"/>
      <c r="K823" s="60"/>
      <c r="L823" s="229">
        <f t="shared" si="183"/>
        <v>0</v>
      </c>
      <c r="M823" s="230">
        <f t="shared" ca="1" si="191"/>
        <v>0</v>
      </c>
      <c r="N823" s="230">
        <f t="shared" ca="1" si="192"/>
        <v>0</v>
      </c>
      <c r="O823" s="231">
        <f t="shared" ca="1" si="193"/>
        <v>0</v>
      </c>
      <c r="P823" s="232">
        <f t="shared" ca="1" si="194"/>
        <v>0</v>
      </c>
      <c r="Q823" s="233">
        <f t="shared" ca="1" si="184"/>
        <v>0</v>
      </c>
      <c r="R823" s="233">
        <f ca="1">IF(LEN(B823)&gt;0,'11'!R823-'11'!Q823,"")</f>
        <v>0</v>
      </c>
      <c r="S823" s="234"/>
      <c r="T823" s="34"/>
      <c r="U823" s="34"/>
      <c r="V823" s="34"/>
      <c r="W823" s="34"/>
      <c r="X823" s="34"/>
      <c r="Y823" s="34"/>
      <c r="AB823" s="167">
        <f>ROW()</f>
        <v>823</v>
      </c>
      <c r="AC823" s="168">
        <f t="shared" ca="1" si="179"/>
        <v>0</v>
      </c>
      <c r="AD823" s="168">
        <f t="shared" ca="1" si="180"/>
        <v>0</v>
      </c>
      <c r="AE823" s="169" t="str">
        <f t="shared" ca="1" si="185"/>
        <v>-</v>
      </c>
      <c r="AF823" s="168" t="str">
        <f t="shared" ca="1" si="186"/>
        <v>-</v>
      </c>
      <c r="AG823" s="169" t="str">
        <f t="shared" ca="1" si="187"/>
        <v>-</v>
      </c>
      <c r="AH823" s="168" t="str">
        <f t="shared" ca="1" si="188"/>
        <v>-</v>
      </c>
      <c r="AI823" s="168">
        <f t="shared" ca="1" si="189"/>
        <v>0</v>
      </c>
      <c r="AJ823" s="170">
        <f t="shared" ca="1" si="190"/>
        <v>0</v>
      </c>
      <c r="AK823" s="168">
        <f t="shared" ca="1" si="181"/>
        <v>0</v>
      </c>
      <c r="AL823" s="168">
        <f t="shared" ca="1" si="182"/>
        <v>0</v>
      </c>
    </row>
    <row r="824" spans="1:38" ht="27" customHeight="1" x14ac:dyDescent="0.2">
      <c r="A824" s="56">
        <v>809</v>
      </c>
      <c r="B824" s="309" t="str">
        <f t="shared" ca="1" si="176"/>
        <v>A809</v>
      </c>
      <c r="C824" s="309"/>
      <c r="D824" s="57" t="str">
        <f t="shared" ca="1" si="177"/>
        <v/>
      </c>
      <c r="E824" s="59" t="str">
        <f t="shared" ca="1" si="178"/>
        <v/>
      </c>
      <c r="F824" s="215">
        <f ca="1">IF(LEN(B824)&gt;0,'OBRAČUNANA OSNOVNA PLAČA'!L818,"")</f>
        <v>0</v>
      </c>
      <c r="G824" s="60"/>
      <c r="H824" s="60"/>
      <c r="I824" s="60"/>
      <c r="J824" s="60"/>
      <c r="K824" s="60"/>
      <c r="L824" s="229">
        <f t="shared" si="183"/>
        <v>0</v>
      </c>
      <c r="M824" s="230">
        <f t="shared" ca="1" si="191"/>
        <v>0</v>
      </c>
      <c r="N824" s="230">
        <f t="shared" ca="1" si="192"/>
        <v>0</v>
      </c>
      <c r="O824" s="231">
        <f t="shared" ca="1" si="193"/>
        <v>0</v>
      </c>
      <c r="P824" s="232">
        <f t="shared" ca="1" si="194"/>
        <v>0</v>
      </c>
      <c r="Q824" s="233">
        <f t="shared" ca="1" si="184"/>
        <v>0</v>
      </c>
      <c r="R824" s="233">
        <f ca="1">IF(LEN(B824)&gt;0,'11'!R824-'11'!Q824,"")</f>
        <v>0</v>
      </c>
      <c r="S824" s="234"/>
      <c r="T824" s="34"/>
      <c r="U824" s="34"/>
      <c r="V824" s="34"/>
      <c r="W824" s="34"/>
      <c r="X824" s="34"/>
      <c r="Y824" s="34"/>
      <c r="AB824" s="167">
        <f>ROW()</f>
        <v>824</v>
      </c>
      <c r="AC824" s="168">
        <f t="shared" ca="1" si="179"/>
        <v>0</v>
      </c>
      <c r="AD824" s="168">
        <f t="shared" ca="1" si="180"/>
        <v>0</v>
      </c>
      <c r="AE824" s="169" t="str">
        <f t="shared" ca="1" si="185"/>
        <v>-</v>
      </c>
      <c r="AF824" s="168" t="str">
        <f t="shared" ca="1" si="186"/>
        <v>-</v>
      </c>
      <c r="AG824" s="169" t="str">
        <f t="shared" ca="1" si="187"/>
        <v>-</v>
      </c>
      <c r="AH824" s="168" t="str">
        <f t="shared" ca="1" si="188"/>
        <v>-</v>
      </c>
      <c r="AI824" s="168">
        <f t="shared" ca="1" si="189"/>
        <v>0</v>
      </c>
      <c r="AJ824" s="170">
        <f t="shared" ca="1" si="190"/>
        <v>0</v>
      </c>
      <c r="AK824" s="168">
        <f t="shared" ca="1" si="181"/>
        <v>0</v>
      </c>
      <c r="AL824" s="168">
        <f t="shared" ca="1" si="182"/>
        <v>0</v>
      </c>
    </row>
    <row r="825" spans="1:38" ht="27" customHeight="1" x14ac:dyDescent="0.2">
      <c r="A825" s="56">
        <v>810</v>
      </c>
      <c r="B825" s="309" t="str">
        <f t="shared" ca="1" si="176"/>
        <v>A810</v>
      </c>
      <c r="C825" s="309"/>
      <c r="D825" s="57" t="str">
        <f t="shared" ca="1" si="177"/>
        <v/>
      </c>
      <c r="E825" s="59" t="str">
        <f t="shared" ca="1" si="178"/>
        <v/>
      </c>
      <c r="F825" s="215">
        <f ca="1">IF(LEN(B825)&gt;0,'OBRAČUNANA OSNOVNA PLAČA'!L819,"")</f>
        <v>0</v>
      </c>
      <c r="G825" s="60"/>
      <c r="H825" s="60"/>
      <c r="I825" s="60"/>
      <c r="J825" s="60"/>
      <c r="K825" s="60"/>
      <c r="L825" s="229">
        <f t="shared" si="183"/>
        <v>0</v>
      </c>
      <c r="M825" s="230">
        <f t="shared" ca="1" si="191"/>
        <v>0</v>
      </c>
      <c r="N825" s="230">
        <f t="shared" ca="1" si="192"/>
        <v>0</v>
      </c>
      <c r="O825" s="231">
        <f t="shared" ca="1" si="193"/>
        <v>0</v>
      </c>
      <c r="P825" s="232">
        <f t="shared" ca="1" si="194"/>
        <v>0</v>
      </c>
      <c r="Q825" s="233">
        <f t="shared" ca="1" si="184"/>
        <v>0</v>
      </c>
      <c r="R825" s="233">
        <f ca="1">IF(LEN(B825)&gt;0,'11'!R825-'11'!Q825,"")</f>
        <v>0</v>
      </c>
      <c r="S825" s="234"/>
      <c r="T825" s="34"/>
      <c r="U825" s="34"/>
      <c r="V825" s="34"/>
      <c r="W825" s="34"/>
      <c r="X825" s="34"/>
      <c r="Y825" s="34"/>
      <c r="AB825" s="167">
        <f>ROW()</f>
        <v>825</v>
      </c>
      <c r="AC825" s="168">
        <f t="shared" ca="1" si="179"/>
        <v>0</v>
      </c>
      <c r="AD825" s="168">
        <f t="shared" ca="1" si="180"/>
        <v>0</v>
      </c>
      <c r="AE825" s="169" t="str">
        <f t="shared" ca="1" si="185"/>
        <v>-</v>
      </c>
      <c r="AF825" s="168" t="str">
        <f t="shared" ca="1" si="186"/>
        <v>-</v>
      </c>
      <c r="AG825" s="169" t="str">
        <f t="shared" ca="1" si="187"/>
        <v>-</v>
      </c>
      <c r="AH825" s="168" t="str">
        <f t="shared" ca="1" si="188"/>
        <v>-</v>
      </c>
      <c r="AI825" s="168">
        <f t="shared" ca="1" si="189"/>
        <v>0</v>
      </c>
      <c r="AJ825" s="170">
        <f t="shared" ca="1" si="190"/>
        <v>0</v>
      </c>
      <c r="AK825" s="168">
        <f t="shared" ca="1" si="181"/>
        <v>0</v>
      </c>
      <c r="AL825" s="168">
        <f t="shared" ca="1" si="182"/>
        <v>0</v>
      </c>
    </row>
    <row r="826" spans="1:38" ht="27" customHeight="1" x14ac:dyDescent="0.2">
      <c r="A826" s="56">
        <v>811</v>
      </c>
      <c r="B826" s="309" t="str">
        <f t="shared" ca="1" si="176"/>
        <v>A811</v>
      </c>
      <c r="C826" s="309"/>
      <c r="D826" s="57" t="str">
        <f t="shared" ca="1" si="177"/>
        <v/>
      </c>
      <c r="E826" s="59" t="str">
        <f t="shared" ca="1" si="178"/>
        <v/>
      </c>
      <c r="F826" s="215">
        <f ca="1">IF(LEN(B826)&gt;0,'OBRAČUNANA OSNOVNA PLAČA'!L820,"")</f>
        <v>0</v>
      </c>
      <c r="G826" s="60"/>
      <c r="H826" s="60"/>
      <c r="I826" s="60"/>
      <c r="J826" s="60"/>
      <c r="K826" s="60"/>
      <c r="L826" s="229">
        <f t="shared" si="183"/>
        <v>0</v>
      </c>
      <c r="M826" s="230">
        <f t="shared" ca="1" si="191"/>
        <v>0</v>
      </c>
      <c r="N826" s="230">
        <f t="shared" ca="1" si="192"/>
        <v>0</v>
      </c>
      <c r="O826" s="231">
        <f t="shared" ca="1" si="193"/>
        <v>0</v>
      </c>
      <c r="P826" s="232">
        <f t="shared" ca="1" si="194"/>
        <v>0</v>
      </c>
      <c r="Q826" s="233">
        <f t="shared" ca="1" si="184"/>
        <v>0</v>
      </c>
      <c r="R826" s="233">
        <f ca="1">IF(LEN(B826)&gt;0,'11'!R826-'11'!Q826,"")</f>
        <v>0</v>
      </c>
      <c r="S826" s="234"/>
      <c r="T826" s="34"/>
      <c r="U826" s="34"/>
      <c r="V826" s="34"/>
      <c r="W826" s="34"/>
      <c r="X826" s="34"/>
      <c r="Y826" s="34"/>
      <c r="AB826" s="167">
        <f>ROW()</f>
        <v>826</v>
      </c>
      <c r="AC826" s="168">
        <f t="shared" ca="1" si="179"/>
        <v>0</v>
      </c>
      <c r="AD826" s="168">
        <f t="shared" ca="1" si="180"/>
        <v>0</v>
      </c>
      <c r="AE826" s="169" t="str">
        <f t="shared" ca="1" si="185"/>
        <v>-</v>
      </c>
      <c r="AF826" s="168" t="str">
        <f t="shared" ca="1" si="186"/>
        <v>-</v>
      </c>
      <c r="AG826" s="169" t="str">
        <f t="shared" ca="1" si="187"/>
        <v>-</v>
      </c>
      <c r="AH826" s="168" t="str">
        <f t="shared" ca="1" si="188"/>
        <v>-</v>
      </c>
      <c r="AI826" s="168">
        <f t="shared" ca="1" si="189"/>
        <v>0</v>
      </c>
      <c r="AJ826" s="170">
        <f t="shared" ca="1" si="190"/>
        <v>0</v>
      </c>
      <c r="AK826" s="168">
        <f t="shared" ca="1" si="181"/>
        <v>0</v>
      </c>
      <c r="AL826" s="168">
        <f t="shared" ca="1" si="182"/>
        <v>0</v>
      </c>
    </row>
    <row r="827" spans="1:38" ht="27" customHeight="1" x14ac:dyDescent="0.2">
      <c r="A827" s="56">
        <v>812</v>
      </c>
      <c r="B827" s="309" t="str">
        <f t="shared" ca="1" si="176"/>
        <v>A812</v>
      </c>
      <c r="C827" s="309"/>
      <c r="D827" s="57" t="str">
        <f t="shared" ca="1" si="177"/>
        <v/>
      </c>
      <c r="E827" s="59" t="str">
        <f t="shared" ca="1" si="178"/>
        <v/>
      </c>
      <c r="F827" s="215">
        <f ca="1">IF(LEN(B827)&gt;0,'OBRAČUNANA OSNOVNA PLAČA'!L821,"")</f>
        <v>0</v>
      </c>
      <c r="G827" s="60"/>
      <c r="H827" s="60"/>
      <c r="I827" s="60"/>
      <c r="J827" s="60"/>
      <c r="K827" s="60"/>
      <c r="L827" s="229">
        <f t="shared" si="183"/>
        <v>0</v>
      </c>
      <c r="M827" s="230">
        <f t="shared" ca="1" si="191"/>
        <v>0</v>
      </c>
      <c r="N827" s="230">
        <f t="shared" ca="1" si="192"/>
        <v>0</v>
      </c>
      <c r="O827" s="231">
        <f t="shared" ca="1" si="193"/>
        <v>0</v>
      </c>
      <c r="P827" s="232">
        <f t="shared" ca="1" si="194"/>
        <v>0</v>
      </c>
      <c r="Q827" s="233">
        <f t="shared" ca="1" si="184"/>
        <v>0</v>
      </c>
      <c r="R827" s="233">
        <f ca="1">IF(LEN(B827)&gt;0,'11'!R827-'11'!Q827,"")</f>
        <v>0</v>
      </c>
      <c r="S827" s="234"/>
      <c r="T827" s="34"/>
      <c r="U827" s="34"/>
      <c r="V827" s="34"/>
      <c r="W827" s="34"/>
      <c r="X827" s="34"/>
      <c r="Y827" s="34"/>
      <c r="AB827" s="167">
        <f>ROW()</f>
        <v>827</v>
      </c>
      <c r="AC827" s="168">
        <f t="shared" ca="1" si="179"/>
        <v>0</v>
      </c>
      <c r="AD827" s="168">
        <f t="shared" ca="1" si="180"/>
        <v>0</v>
      </c>
      <c r="AE827" s="169" t="str">
        <f t="shared" ca="1" si="185"/>
        <v>-</v>
      </c>
      <c r="AF827" s="168" t="str">
        <f t="shared" ca="1" si="186"/>
        <v>-</v>
      </c>
      <c r="AG827" s="169" t="str">
        <f t="shared" ca="1" si="187"/>
        <v>-</v>
      </c>
      <c r="AH827" s="168" t="str">
        <f t="shared" ca="1" si="188"/>
        <v>-</v>
      </c>
      <c r="AI827" s="168">
        <f t="shared" ca="1" si="189"/>
        <v>0</v>
      </c>
      <c r="AJ827" s="170">
        <f t="shared" ca="1" si="190"/>
        <v>0</v>
      </c>
      <c r="AK827" s="168">
        <f t="shared" ca="1" si="181"/>
        <v>0</v>
      </c>
      <c r="AL827" s="168">
        <f t="shared" ca="1" si="182"/>
        <v>0</v>
      </c>
    </row>
    <row r="828" spans="1:38" ht="27" customHeight="1" x14ac:dyDescent="0.2">
      <c r="A828" s="56">
        <v>813</v>
      </c>
      <c r="B828" s="309" t="str">
        <f t="shared" ca="1" si="176"/>
        <v>A813</v>
      </c>
      <c r="C828" s="309"/>
      <c r="D828" s="57" t="str">
        <f t="shared" ca="1" si="177"/>
        <v/>
      </c>
      <c r="E828" s="59" t="str">
        <f t="shared" ca="1" si="178"/>
        <v/>
      </c>
      <c r="F828" s="215">
        <f ca="1">IF(LEN(B828)&gt;0,'OBRAČUNANA OSNOVNA PLAČA'!L822,"")</f>
        <v>0</v>
      </c>
      <c r="G828" s="60"/>
      <c r="H828" s="60"/>
      <c r="I828" s="60"/>
      <c r="J828" s="60"/>
      <c r="K828" s="60"/>
      <c r="L828" s="229">
        <f t="shared" si="183"/>
        <v>0</v>
      </c>
      <c r="M828" s="230">
        <f t="shared" ca="1" si="191"/>
        <v>0</v>
      </c>
      <c r="N828" s="230">
        <f t="shared" ca="1" si="192"/>
        <v>0</v>
      </c>
      <c r="O828" s="231">
        <f t="shared" ca="1" si="193"/>
        <v>0</v>
      </c>
      <c r="P828" s="232">
        <f t="shared" ca="1" si="194"/>
        <v>0</v>
      </c>
      <c r="Q828" s="233">
        <f t="shared" ca="1" si="184"/>
        <v>0</v>
      </c>
      <c r="R828" s="233">
        <f ca="1">IF(LEN(B828)&gt;0,'11'!R828-'11'!Q828,"")</f>
        <v>0</v>
      </c>
      <c r="S828" s="234"/>
      <c r="T828" s="34"/>
      <c r="U828" s="34"/>
      <c r="V828" s="34"/>
      <c r="W828" s="34"/>
      <c r="X828" s="34"/>
      <c r="Y828" s="34"/>
      <c r="AB828" s="167">
        <f>ROW()</f>
        <v>828</v>
      </c>
      <c r="AC828" s="168">
        <f t="shared" ca="1" si="179"/>
        <v>0</v>
      </c>
      <c r="AD828" s="168">
        <f t="shared" ca="1" si="180"/>
        <v>0</v>
      </c>
      <c r="AE828" s="169" t="str">
        <f t="shared" ca="1" si="185"/>
        <v>-</v>
      </c>
      <c r="AF828" s="168" t="str">
        <f t="shared" ca="1" si="186"/>
        <v>-</v>
      </c>
      <c r="AG828" s="169" t="str">
        <f t="shared" ca="1" si="187"/>
        <v>-</v>
      </c>
      <c r="AH828" s="168" t="str">
        <f t="shared" ca="1" si="188"/>
        <v>-</v>
      </c>
      <c r="AI828" s="168">
        <f t="shared" ca="1" si="189"/>
        <v>0</v>
      </c>
      <c r="AJ828" s="170">
        <f t="shared" ca="1" si="190"/>
        <v>0</v>
      </c>
      <c r="AK828" s="168">
        <f t="shared" ca="1" si="181"/>
        <v>0</v>
      </c>
      <c r="AL828" s="168">
        <f t="shared" ca="1" si="182"/>
        <v>0</v>
      </c>
    </row>
    <row r="829" spans="1:38" ht="27" customHeight="1" x14ac:dyDescent="0.2">
      <c r="A829" s="56">
        <v>814</v>
      </c>
      <c r="B829" s="309" t="str">
        <f t="shared" ca="1" si="176"/>
        <v>A814</v>
      </c>
      <c r="C829" s="309"/>
      <c r="D829" s="57" t="str">
        <f t="shared" ca="1" si="177"/>
        <v/>
      </c>
      <c r="E829" s="59" t="str">
        <f t="shared" ca="1" si="178"/>
        <v/>
      </c>
      <c r="F829" s="215">
        <f ca="1">IF(LEN(B829)&gt;0,'OBRAČUNANA OSNOVNA PLAČA'!L823,"")</f>
        <v>0</v>
      </c>
      <c r="G829" s="60"/>
      <c r="H829" s="60"/>
      <c r="I829" s="60"/>
      <c r="J829" s="60"/>
      <c r="K829" s="60"/>
      <c r="L829" s="229">
        <f t="shared" si="183"/>
        <v>0</v>
      </c>
      <c r="M829" s="230">
        <f t="shared" ca="1" si="191"/>
        <v>0</v>
      </c>
      <c r="N829" s="230">
        <f t="shared" ca="1" si="192"/>
        <v>0</v>
      </c>
      <c r="O829" s="231">
        <f t="shared" ca="1" si="193"/>
        <v>0</v>
      </c>
      <c r="P829" s="232">
        <f t="shared" ca="1" si="194"/>
        <v>0</v>
      </c>
      <c r="Q829" s="233">
        <f t="shared" ca="1" si="184"/>
        <v>0</v>
      </c>
      <c r="R829" s="233">
        <f ca="1">IF(LEN(B829)&gt;0,'11'!R829-'11'!Q829,"")</f>
        <v>0</v>
      </c>
      <c r="S829" s="234"/>
      <c r="T829" s="34"/>
      <c r="U829" s="34"/>
      <c r="V829" s="34"/>
      <c r="W829" s="34"/>
      <c r="X829" s="34"/>
      <c r="Y829" s="34"/>
      <c r="AB829" s="167">
        <f>ROW()</f>
        <v>829</v>
      </c>
      <c r="AC829" s="168">
        <f t="shared" ca="1" si="179"/>
        <v>0</v>
      </c>
      <c r="AD829" s="168">
        <f t="shared" ca="1" si="180"/>
        <v>0</v>
      </c>
      <c r="AE829" s="169" t="str">
        <f t="shared" ca="1" si="185"/>
        <v>-</v>
      </c>
      <c r="AF829" s="168" t="str">
        <f t="shared" ca="1" si="186"/>
        <v>-</v>
      </c>
      <c r="AG829" s="169" t="str">
        <f t="shared" ca="1" si="187"/>
        <v>-</v>
      </c>
      <c r="AH829" s="168" t="str">
        <f t="shared" ca="1" si="188"/>
        <v>-</v>
      </c>
      <c r="AI829" s="168">
        <f t="shared" ca="1" si="189"/>
        <v>0</v>
      </c>
      <c r="AJ829" s="170">
        <f t="shared" ca="1" si="190"/>
        <v>0</v>
      </c>
      <c r="AK829" s="168">
        <f t="shared" ca="1" si="181"/>
        <v>0</v>
      </c>
      <c r="AL829" s="168">
        <f t="shared" ca="1" si="182"/>
        <v>0</v>
      </c>
    </row>
    <row r="830" spans="1:38" ht="27" customHeight="1" x14ac:dyDescent="0.2">
      <c r="A830" s="56">
        <v>815</v>
      </c>
      <c r="B830" s="309" t="str">
        <f t="shared" ca="1" si="176"/>
        <v>A815</v>
      </c>
      <c r="C830" s="309"/>
      <c r="D830" s="57" t="str">
        <f t="shared" ca="1" si="177"/>
        <v/>
      </c>
      <c r="E830" s="59" t="str">
        <f t="shared" ca="1" si="178"/>
        <v/>
      </c>
      <c r="F830" s="215">
        <f ca="1">IF(LEN(B830)&gt;0,'OBRAČUNANA OSNOVNA PLAČA'!L824,"")</f>
        <v>0</v>
      </c>
      <c r="G830" s="60"/>
      <c r="H830" s="60"/>
      <c r="I830" s="60"/>
      <c r="J830" s="60"/>
      <c r="K830" s="60"/>
      <c r="L830" s="229">
        <f t="shared" si="183"/>
        <v>0</v>
      </c>
      <c r="M830" s="230">
        <f t="shared" ca="1" si="191"/>
        <v>0</v>
      </c>
      <c r="N830" s="230">
        <f t="shared" ca="1" si="192"/>
        <v>0</v>
      </c>
      <c r="O830" s="231">
        <f t="shared" ca="1" si="193"/>
        <v>0</v>
      </c>
      <c r="P830" s="232">
        <f t="shared" ca="1" si="194"/>
        <v>0</v>
      </c>
      <c r="Q830" s="233">
        <f t="shared" ca="1" si="184"/>
        <v>0</v>
      </c>
      <c r="R830" s="233">
        <f ca="1">IF(LEN(B830)&gt;0,'11'!R830-'11'!Q830,"")</f>
        <v>0</v>
      </c>
      <c r="S830" s="234"/>
      <c r="T830" s="34"/>
      <c r="U830" s="34"/>
      <c r="V830" s="34"/>
      <c r="W830" s="34"/>
      <c r="X830" s="34"/>
      <c r="Y830" s="34"/>
      <c r="AB830" s="167">
        <f>ROW()</f>
        <v>830</v>
      </c>
      <c r="AC830" s="168">
        <f t="shared" ca="1" si="179"/>
        <v>0</v>
      </c>
      <c r="AD830" s="168">
        <f t="shared" ca="1" si="180"/>
        <v>0</v>
      </c>
      <c r="AE830" s="169" t="str">
        <f t="shared" ca="1" si="185"/>
        <v>-</v>
      </c>
      <c r="AF830" s="168" t="str">
        <f t="shared" ca="1" si="186"/>
        <v>-</v>
      </c>
      <c r="AG830" s="169" t="str">
        <f t="shared" ca="1" si="187"/>
        <v>-</v>
      </c>
      <c r="AH830" s="168" t="str">
        <f t="shared" ca="1" si="188"/>
        <v>-</v>
      </c>
      <c r="AI830" s="168">
        <f t="shared" ca="1" si="189"/>
        <v>0</v>
      </c>
      <c r="AJ830" s="170">
        <f t="shared" ca="1" si="190"/>
        <v>0</v>
      </c>
      <c r="AK830" s="168">
        <f t="shared" ca="1" si="181"/>
        <v>0</v>
      </c>
      <c r="AL830" s="168">
        <f t="shared" ca="1" si="182"/>
        <v>0</v>
      </c>
    </row>
    <row r="831" spans="1:38" ht="27" customHeight="1" x14ac:dyDescent="0.2">
      <c r="A831" s="56">
        <v>816</v>
      </c>
      <c r="B831" s="309" t="str">
        <f t="shared" ca="1" si="176"/>
        <v>A816</v>
      </c>
      <c r="C831" s="309"/>
      <c r="D831" s="57" t="str">
        <f t="shared" ca="1" si="177"/>
        <v/>
      </c>
      <c r="E831" s="59" t="str">
        <f t="shared" ca="1" si="178"/>
        <v/>
      </c>
      <c r="F831" s="215">
        <f ca="1">IF(LEN(B831)&gt;0,'OBRAČUNANA OSNOVNA PLAČA'!L825,"")</f>
        <v>0</v>
      </c>
      <c r="G831" s="60"/>
      <c r="H831" s="60"/>
      <c r="I831" s="60"/>
      <c r="J831" s="60"/>
      <c r="K831" s="60"/>
      <c r="L831" s="229">
        <f t="shared" si="183"/>
        <v>0</v>
      </c>
      <c r="M831" s="230">
        <f t="shared" ca="1" si="191"/>
        <v>0</v>
      </c>
      <c r="N831" s="230">
        <f t="shared" ca="1" si="192"/>
        <v>0</v>
      </c>
      <c r="O831" s="231">
        <f t="shared" ca="1" si="193"/>
        <v>0</v>
      </c>
      <c r="P831" s="232">
        <f t="shared" ca="1" si="194"/>
        <v>0</v>
      </c>
      <c r="Q831" s="233">
        <f t="shared" ca="1" si="184"/>
        <v>0</v>
      </c>
      <c r="R831" s="233">
        <f ca="1">IF(LEN(B831)&gt;0,'11'!R831-'11'!Q831,"")</f>
        <v>0</v>
      </c>
      <c r="S831" s="234"/>
      <c r="T831" s="34"/>
      <c r="U831" s="34"/>
      <c r="V831" s="34"/>
      <c r="W831" s="34"/>
      <c r="X831" s="34"/>
      <c r="Y831" s="34"/>
      <c r="AB831" s="167">
        <f>ROW()</f>
        <v>831</v>
      </c>
      <c r="AC831" s="168">
        <f t="shared" ca="1" si="179"/>
        <v>0</v>
      </c>
      <c r="AD831" s="168">
        <f t="shared" ca="1" si="180"/>
        <v>0</v>
      </c>
      <c r="AE831" s="169" t="str">
        <f t="shared" ca="1" si="185"/>
        <v>-</v>
      </c>
      <c r="AF831" s="168" t="str">
        <f t="shared" ca="1" si="186"/>
        <v>-</v>
      </c>
      <c r="AG831" s="169" t="str">
        <f t="shared" ca="1" si="187"/>
        <v>-</v>
      </c>
      <c r="AH831" s="168" t="str">
        <f t="shared" ca="1" si="188"/>
        <v>-</v>
      </c>
      <c r="AI831" s="168">
        <f t="shared" ca="1" si="189"/>
        <v>0</v>
      </c>
      <c r="AJ831" s="170">
        <f t="shared" ca="1" si="190"/>
        <v>0</v>
      </c>
      <c r="AK831" s="168">
        <f t="shared" ca="1" si="181"/>
        <v>0</v>
      </c>
      <c r="AL831" s="168">
        <f t="shared" ca="1" si="182"/>
        <v>0</v>
      </c>
    </row>
    <row r="832" spans="1:38" ht="27" customHeight="1" x14ac:dyDescent="0.2">
      <c r="A832" s="56">
        <v>817</v>
      </c>
      <c r="B832" s="309" t="str">
        <f t="shared" ca="1" si="176"/>
        <v>A817</v>
      </c>
      <c r="C832" s="309"/>
      <c r="D832" s="57" t="str">
        <f t="shared" ca="1" si="177"/>
        <v/>
      </c>
      <c r="E832" s="59" t="str">
        <f t="shared" ca="1" si="178"/>
        <v/>
      </c>
      <c r="F832" s="215">
        <f ca="1">IF(LEN(B832)&gt;0,'OBRAČUNANA OSNOVNA PLAČA'!L826,"")</f>
        <v>0</v>
      </c>
      <c r="G832" s="60"/>
      <c r="H832" s="60"/>
      <c r="I832" s="60"/>
      <c r="J832" s="60"/>
      <c r="K832" s="60"/>
      <c r="L832" s="229">
        <f t="shared" si="183"/>
        <v>0</v>
      </c>
      <c r="M832" s="230">
        <f t="shared" ca="1" si="191"/>
        <v>0</v>
      </c>
      <c r="N832" s="230">
        <f t="shared" ca="1" si="192"/>
        <v>0</v>
      </c>
      <c r="O832" s="231">
        <f t="shared" ca="1" si="193"/>
        <v>0</v>
      </c>
      <c r="P832" s="232">
        <f t="shared" ca="1" si="194"/>
        <v>0</v>
      </c>
      <c r="Q832" s="233">
        <f t="shared" ca="1" si="184"/>
        <v>0</v>
      </c>
      <c r="R832" s="233">
        <f ca="1">IF(LEN(B832)&gt;0,'11'!R832-'11'!Q832,"")</f>
        <v>0</v>
      </c>
      <c r="S832" s="234"/>
      <c r="T832" s="34"/>
      <c r="U832" s="34"/>
      <c r="V832" s="34"/>
      <c r="W832" s="34"/>
      <c r="X832" s="34"/>
      <c r="Y832" s="34"/>
      <c r="AB832" s="167">
        <f>ROW()</f>
        <v>832</v>
      </c>
      <c r="AC832" s="168">
        <f t="shared" ca="1" si="179"/>
        <v>0</v>
      </c>
      <c r="AD832" s="168">
        <f t="shared" ca="1" si="180"/>
        <v>0</v>
      </c>
      <c r="AE832" s="169" t="str">
        <f t="shared" ca="1" si="185"/>
        <v>-</v>
      </c>
      <c r="AF832" s="168" t="str">
        <f t="shared" ca="1" si="186"/>
        <v>-</v>
      </c>
      <c r="AG832" s="169" t="str">
        <f t="shared" ca="1" si="187"/>
        <v>-</v>
      </c>
      <c r="AH832" s="168" t="str">
        <f t="shared" ca="1" si="188"/>
        <v>-</v>
      </c>
      <c r="AI832" s="168">
        <f t="shared" ca="1" si="189"/>
        <v>0</v>
      </c>
      <c r="AJ832" s="170">
        <f t="shared" ca="1" si="190"/>
        <v>0</v>
      </c>
      <c r="AK832" s="168">
        <f t="shared" ca="1" si="181"/>
        <v>0</v>
      </c>
      <c r="AL832" s="168">
        <f t="shared" ca="1" si="182"/>
        <v>0</v>
      </c>
    </row>
    <row r="833" spans="1:38" ht="27" customHeight="1" x14ac:dyDescent="0.2">
      <c r="A833" s="56">
        <v>818</v>
      </c>
      <c r="B833" s="309" t="str">
        <f t="shared" ca="1" si="176"/>
        <v>A818</v>
      </c>
      <c r="C833" s="309"/>
      <c r="D833" s="57" t="str">
        <f t="shared" ca="1" si="177"/>
        <v/>
      </c>
      <c r="E833" s="59" t="str">
        <f t="shared" ca="1" si="178"/>
        <v/>
      </c>
      <c r="F833" s="215">
        <f ca="1">IF(LEN(B833)&gt;0,'OBRAČUNANA OSNOVNA PLAČA'!L827,"")</f>
        <v>0</v>
      </c>
      <c r="G833" s="60"/>
      <c r="H833" s="60"/>
      <c r="I833" s="60"/>
      <c r="J833" s="60"/>
      <c r="K833" s="60"/>
      <c r="L833" s="229">
        <f t="shared" si="183"/>
        <v>0</v>
      </c>
      <c r="M833" s="230">
        <f t="shared" ca="1" si="191"/>
        <v>0</v>
      </c>
      <c r="N833" s="230">
        <f t="shared" ca="1" si="192"/>
        <v>0</v>
      </c>
      <c r="O833" s="231">
        <f t="shared" ca="1" si="193"/>
        <v>0</v>
      </c>
      <c r="P833" s="232">
        <f t="shared" ca="1" si="194"/>
        <v>0</v>
      </c>
      <c r="Q833" s="233">
        <f t="shared" ca="1" si="184"/>
        <v>0</v>
      </c>
      <c r="R833" s="233">
        <f ca="1">IF(LEN(B833)&gt;0,'11'!R833-'11'!Q833,"")</f>
        <v>0</v>
      </c>
      <c r="S833" s="234"/>
      <c r="T833" s="34"/>
      <c r="U833" s="34"/>
      <c r="V833" s="34"/>
      <c r="W833" s="34"/>
      <c r="X833" s="34"/>
      <c r="Y833" s="34"/>
      <c r="AB833" s="167">
        <f>ROW()</f>
        <v>833</v>
      </c>
      <c r="AC833" s="168">
        <f t="shared" ca="1" si="179"/>
        <v>0</v>
      </c>
      <c r="AD833" s="168">
        <f t="shared" ca="1" si="180"/>
        <v>0</v>
      </c>
      <c r="AE833" s="169" t="str">
        <f t="shared" ca="1" si="185"/>
        <v>-</v>
      </c>
      <c r="AF833" s="168" t="str">
        <f t="shared" ca="1" si="186"/>
        <v>-</v>
      </c>
      <c r="AG833" s="169" t="str">
        <f t="shared" ca="1" si="187"/>
        <v>-</v>
      </c>
      <c r="AH833" s="168" t="str">
        <f t="shared" ca="1" si="188"/>
        <v>-</v>
      </c>
      <c r="AI833" s="168">
        <f t="shared" ca="1" si="189"/>
        <v>0</v>
      </c>
      <c r="AJ833" s="170">
        <f t="shared" ca="1" si="190"/>
        <v>0</v>
      </c>
      <c r="AK833" s="168">
        <f t="shared" ca="1" si="181"/>
        <v>0</v>
      </c>
      <c r="AL833" s="168">
        <f t="shared" ca="1" si="182"/>
        <v>0</v>
      </c>
    </row>
    <row r="834" spans="1:38" ht="27" customHeight="1" x14ac:dyDescent="0.2">
      <c r="A834" s="56">
        <v>819</v>
      </c>
      <c r="B834" s="309" t="str">
        <f t="shared" ca="1" si="176"/>
        <v>A819</v>
      </c>
      <c r="C834" s="309"/>
      <c r="D834" s="57" t="str">
        <f t="shared" ca="1" si="177"/>
        <v/>
      </c>
      <c r="E834" s="59" t="str">
        <f t="shared" ca="1" si="178"/>
        <v/>
      </c>
      <c r="F834" s="215">
        <f ca="1">IF(LEN(B834)&gt;0,'OBRAČUNANA OSNOVNA PLAČA'!L828,"")</f>
        <v>0</v>
      </c>
      <c r="G834" s="60"/>
      <c r="H834" s="60"/>
      <c r="I834" s="60"/>
      <c r="J834" s="60"/>
      <c r="K834" s="60"/>
      <c r="L834" s="229">
        <f t="shared" si="183"/>
        <v>0</v>
      </c>
      <c r="M834" s="230">
        <f t="shared" ca="1" si="191"/>
        <v>0</v>
      </c>
      <c r="N834" s="230">
        <f t="shared" ca="1" si="192"/>
        <v>0</v>
      </c>
      <c r="O834" s="231">
        <f t="shared" ca="1" si="193"/>
        <v>0</v>
      </c>
      <c r="P834" s="232">
        <f t="shared" ca="1" si="194"/>
        <v>0</v>
      </c>
      <c r="Q834" s="233">
        <f t="shared" ca="1" si="184"/>
        <v>0</v>
      </c>
      <c r="R834" s="233">
        <f ca="1">IF(LEN(B834)&gt;0,'11'!R834-'11'!Q834,"")</f>
        <v>0</v>
      </c>
      <c r="S834" s="234"/>
      <c r="T834" s="34"/>
      <c r="U834" s="34"/>
      <c r="V834" s="34"/>
      <c r="W834" s="34"/>
      <c r="X834" s="34"/>
      <c r="Y834" s="34"/>
      <c r="AB834" s="167">
        <f>ROW()</f>
        <v>834</v>
      </c>
      <c r="AC834" s="168">
        <f t="shared" ca="1" si="179"/>
        <v>0</v>
      </c>
      <c r="AD834" s="168">
        <f t="shared" ca="1" si="180"/>
        <v>0</v>
      </c>
      <c r="AE834" s="169" t="str">
        <f t="shared" ca="1" si="185"/>
        <v>-</v>
      </c>
      <c r="AF834" s="168" t="str">
        <f t="shared" ca="1" si="186"/>
        <v>-</v>
      </c>
      <c r="AG834" s="169" t="str">
        <f t="shared" ca="1" si="187"/>
        <v>-</v>
      </c>
      <c r="AH834" s="168" t="str">
        <f t="shared" ca="1" si="188"/>
        <v>-</v>
      </c>
      <c r="AI834" s="168">
        <f t="shared" ca="1" si="189"/>
        <v>0</v>
      </c>
      <c r="AJ834" s="170">
        <f t="shared" ca="1" si="190"/>
        <v>0</v>
      </c>
      <c r="AK834" s="168">
        <f t="shared" ca="1" si="181"/>
        <v>0</v>
      </c>
      <c r="AL834" s="168">
        <f t="shared" ca="1" si="182"/>
        <v>0</v>
      </c>
    </row>
    <row r="835" spans="1:38" ht="27" customHeight="1" x14ac:dyDescent="0.2">
      <c r="A835" s="56">
        <v>820</v>
      </c>
      <c r="B835" s="309" t="str">
        <f t="shared" ca="1" si="176"/>
        <v>A820</v>
      </c>
      <c r="C835" s="309"/>
      <c r="D835" s="57" t="str">
        <f t="shared" ca="1" si="177"/>
        <v/>
      </c>
      <c r="E835" s="59" t="str">
        <f t="shared" ca="1" si="178"/>
        <v/>
      </c>
      <c r="F835" s="215">
        <f ca="1">IF(LEN(B835)&gt;0,'OBRAČUNANA OSNOVNA PLAČA'!L829,"")</f>
        <v>0</v>
      </c>
      <c r="G835" s="60"/>
      <c r="H835" s="60"/>
      <c r="I835" s="60"/>
      <c r="J835" s="60"/>
      <c r="K835" s="60"/>
      <c r="L835" s="229">
        <f t="shared" si="183"/>
        <v>0</v>
      </c>
      <c r="M835" s="230">
        <f t="shared" ca="1" si="191"/>
        <v>0</v>
      </c>
      <c r="N835" s="230">
        <f t="shared" ca="1" si="192"/>
        <v>0</v>
      </c>
      <c r="O835" s="231">
        <f t="shared" ca="1" si="193"/>
        <v>0</v>
      </c>
      <c r="P835" s="232">
        <f t="shared" ca="1" si="194"/>
        <v>0</v>
      </c>
      <c r="Q835" s="233">
        <f t="shared" ca="1" si="184"/>
        <v>0</v>
      </c>
      <c r="R835" s="233">
        <f ca="1">IF(LEN(B835)&gt;0,'11'!R835-'11'!Q835,"")</f>
        <v>0</v>
      </c>
      <c r="S835" s="234"/>
      <c r="T835" s="34"/>
      <c r="U835" s="34"/>
      <c r="V835" s="34"/>
      <c r="W835" s="34"/>
      <c r="X835" s="34"/>
      <c r="Y835" s="34"/>
      <c r="AB835" s="167">
        <f>ROW()</f>
        <v>835</v>
      </c>
      <c r="AC835" s="168">
        <f t="shared" ca="1" si="179"/>
        <v>0</v>
      </c>
      <c r="AD835" s="168">
        <f t="shared" ca="1" si="180"/>
        <v>0</v>
      </c>
      <c r="AE835" s="169" t="str">
        <f t="shared" ca="1" si="185"/>
        <v>-</v>
      </c>
      <c r="AF835" s="168" t="str">
        <f t="shared" ca="1" si="186"/>
        <v>-</v>
      </c>
      <c r="AG835" s="169" t="str">
        <f t="shared" ca="1" si="187"/>
        <v>-</v>
      </c>
      <c r="AH835" s="168" t="str">
        <f t="shared" ca="1" si="188"/>
        <v>-</v>
      </c>
      <c r="AI835" s="168">
        <f t="shared" ca="1" si="189"/>
        <v>0</v>
      </c>
      <c r="AJ835" s="170">
        <f t="shared" ca="1" si="190"/>
        <v>0</v>
      </c>
      <c r="AK835" s="168">
        <f t="shared" ca="1" si="181"/>
        <v>0</v>
      </c>
      <c r="AL835" s="168">
        <f t="shared" ca="1" si="182"/>
        <v>0</v>
      </c>
    </row>
    <row r="836" spans="1:38" ht="27" customHeight="1" x14ac:dyDescent="0.2">
      <c r="A836" s="56">
        <v>821</v>
      </c>
      <c r="B836" s="309" t="str">
        <f t="shared" ca="1" si="176"/>
        <v>A821</v>
      </c>
      <c r="C836" s="309"/>
      <c r="D836" s="57" t="str">
        <f t="shared" ca="1" si="177"/>
        <v/>
      </c>
      <c r="E836" s="59" t="str">
        <f t="shared" ca="1" si="178"/>
        <v/>
      </c>
      <c r="F836" s="215">
        <f ca="1">IF(LEN(B836)&gt;0,'OBRAČUNANA OSNOVNA PLAČA'!L830,"")</f>
        <v>0</v>
      </c>
      <c r="G836" s="60"/>
      <c r="H836" s="60"/>
      <c r="I836" s="60"/>
      <c r="J836" s="60"/>
      <c r="K836" s="60"/>
      <c r="L836" s="229">
        <f t="shared" si="183"/>
        <v>0</v>
      </c>
      <c r="M836" s="230">
        <f t="shared" ca="1" si="191"/>
        <v>0</v>
      </c>
      <c r="N836" s="230">
        <f t="shared" ca="1" si="192"/>
        <v>0</v>
      </c>
      <c r="O836" s="231">
        <f t="shared" ca="1" si="193"/>
        <v>0</v>
      </c>
      <c r="P836" s="232">
        <f t="shared" ca="1" si="194"/>
        <v>0</v>
      </c>
      <c r="Q836" s="233">
        <f t="shared" ca="1" si="184"/>
        <v>0</v>
      </c>
      <c r="R836" s="233">
        <f ca="1">IF(LEN(B836)&gt;0,'11'!R836-'11'!Q836,"")</f>
        <v>0</v>
      </c>
      <c r="S836" s="234"/>
      <c r="T836" s="34"/>
      <c r="U836" s="34"/>
      <c r="V836" s="34"/>
      <c r="W836" s="34"/>
      <c r="X836" s="34"/>
      <c r="Y836" s="34"/>
      <c r="AB836" s="167">
        <f>ROW()</f>
        <v>836</v>
      </c>
      <c r="AC836" s="168">
        <f t="shared" ca="1" si="179"/>
        <v>0</v>
      </c>
      <c r="AD836" s="168">
        <f t="shared" ca="1" si="180"/>
        <v>0</v>
      </c>
      <c r="AE836" s="169" t="str">
        <f t="shared" ca="1" si="185"/>
        <v>-</v>
      </c>
      <c r="AF836" s="168" t="str">
        <f t="shared" ca="1" si="186"/>
        <v>-</v>
      </c>
      <c r="AG836" s="169" t="str">
        <f t="shared" ca="1" si="187"/>
        <v>-</v>
      </c>
      <c r="AH836" s="168" t="str">
        <f t="shared" ca="1" si="188"/>
        <v>-</v>
      </c>
      <c r="AI836" s="168">
        <f t="shared" ca="1" si="189"/>
        <v>0</v>
      </c>
      <c r="AJ836" s="170">
        <f t="shared" ca="1" si="190"/>
        <v>0</v>
      </c>
      <c r="AK836" s="168">
        <f t="shared" ca="1" si="181"/>
        <v>0</v>
      </c>
      <c r="AL836" s="168">
        <f t="shared" ca="1" si="182"/>
        <v>0</v>
      </c>
    </row>
    <row r="837" spans="1:38" ht="27" customHeight="1" x14ac:dyDescent="0.2">
      <c r="A837" s="56">
        <v>822</v>
      </c>
      <c r="B837" s="309" t="str">
        <f t="shared" ref="B837:B900" ca="1" si="195">IF(LEN(INDIRECT( "'" &amp; $AD$2 &amp; "'!B" &amp; TEXT($AB837-6,0)))&gt;0,INDIRECT( "'" &amp; $AD$2 &amp; "'!B" &amp; TEXT($AB837-6,0)),"")</f>
        <v>A822</v>
      </c>
      <c r="C837" s="309"/>
      <c r="D837" s="57" t="str">
        <f t="shared" ref="D837:D900" ca="1" si="196">IF(LEN(INDIRECT( "'" &amp; $AD$2 &amp; "'!D" &amp; TEXT($AB837-6,0)))&gt;0,INDIRECT( "'" &amp; $AD$2 &amp; "'!D" &amp; TEXT($AB837-6,0)),"")</f>
        <v/>
      </c>
      <c r="E837" s="59" t="str">
        <f t="shared" ref="E837:E900" ca="1" si="197">IF(LEN(INDIRECT( "'" &amp; $AD$2 &amp; "'!E" &amp; TEXT($AB837-6,0)))&gt;0,INDIRECT( "'" &amp; $AD$2 &amp; "'!E" &amp; TEXT($AB837-6,0)),"")</f>
        <v/>
      </c>
      <c r="F837" s="215">
        <f ca="1">IF(LEN(B837)&gt;0,'OBRAČUNANA OSNOVNA PLAČA'!L831,"")</f>
        <v>0</v>
      </c>
      <c r="G837" s="60"/>
      <c r="H837" s="60"/>
      <c r="I837" s="60"/>
      <c r="J837" s="60"/>
      <c r="K837" s="60"/>
      <c r="L837" s="229">
        <f t="shared" si="183"/>
        <v>0</v>
      </c>
      <c r="M837" s="230">
        <f t="shared" ca="1" si="191"/>
        <v>0</v>
      </c>
      <c r="N837" s="230">
        <f t="shared" ca="1" si="192"/>
        <v>0</v>
      </c>
      <c r="O837" s="231">
        <f t="shared" ca="1" si="193"/>
        <v>0</v>
      </c>
      <c r="P837" s="232">
        <f t="shared" ca="1" si="194"/>
        <v>0</v>
      </c>
      <c r="Q837" s="233">
        <f t="shared" ca="1" si="184"/>
        <v>0</v>
      </c>
      <c r="R837" s="233">
        <f ca="1">IF(LEN(B837)&gt;0,'11'!R837-'11'!Q837,"")</f>
        <v>0</v>
      </c>
      <c r="S837" s="234"/>
      <c r="T837" s="34"/>
      <c r="U837" s="34"/>
      <c r="V837" s="34"/>
      <c r="W837" s="34"/>
      <c r="X837" s="34"/>
      <c r="Y837" s="34"/>
      <c r="AB837" s="167">
        <f>ROW()</f>
        <v>837</v>
      </c>
      <c r="AC837" s="168">
        <f t="shared" ref="AC837:AC900" ca="1" si="198">IF($AO$3=1,0,INDIRECT( "'" &amp; $AO$2 &amp; "'!P" &amp; TEXT($AB837,0)))</f>
        <v>0</v>
      </c>
      <c r="AD837" s="168">
        <f t="shared" ref="AD837:AD900" ca="1" si="199">IF($AO$3=1,(INDIRECT( "'" &amp; $AD$2 &amp; "'!F" &amp; TEXT($AB837-6,0))*2/12+INDIRECT( "'" &amp; $AD$2 &amp; "'!G" &amp; TEXT($AB837-6,0))*10/12)*2,INDIRECT( "'" &amp; $AO$2 &amp; "'!Q" &amp; TEXT($AB837,0)))</f>
        <v>0</v>
      </c>
      <c r="AE837" s="169" t="str">
        <f t="shared" ca="1" si="185"/>
        <v>-</v>
      </c>
      <c r="AF837" s="168" t="str">
        <f t="shared" ca="1" si="186"/>
        <v>-</v>
      </c>
      <c r="AG837" s="169" t="str">
        <f t="shared" ca="1" si="187"/>
        <v>-</v>
      </c>
      <c r="AH837" s="168" t="str">
        <f t="shared" ca="1" si="188"/>
        <v>-</v>
      </c>
      <c r="AI837" s="168">
        <f t="shared" ca="1" si="189"/>
        <v>0</v>
      </c>
      <c r="AJ837" s="170">
        <f t="shared" ca="1" si="190"/>
        <v>0</v>
      </c>
      <c r="AK837" s="168">
        <f t="shared" ref="AK837:AK900" ca="1" si="20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37" s="168">
        <f t="shared" ref="AL837:AL900" ca="1" si="201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38" spans="1:38" ht="27" customHeight="1" x14ac:dyDescent="0.2">
      <c r="A838" s="56">
        <v>823</v>
      </c>
      <c r="B838" s="309" t="str">
        <f t="shared" ca="1" si="195"/>
        <v>A823</v>
      </c>
      <c r="C838" s="309"/>
      <c r="D838" s="57" t="str">
        <f t="shared" ca="1" si="196"/>
        <v/>
      </c>
      <c r="E838" s="59" t="str">
        <f t="shared" ca="1" si="197"/>
        <v/>
      </c>
      <c r="F838" s="215">
        <f ca="1">IF(LEN(B838)&gt;0,'OBRAČUNANA OSNOVNA PLAČA'!L832,"")</f>
        <v>0</v>
      </c>
      <c r="G838" s="60"/>
      <c r="H838" s="60"/>
      <c r="I838" s="60"/>
      <c r="J838" s="60"/>
      <c r="K838" s="60"/>
      <c r="L838" s="229">
        <f t="shared" si="183"/>
        <v>0</v>
      </c>
      <c r="M838" s="230">
        <f t="shared" ca="1" si="191"/>
        <v>0</v>
      </c>
      <c r="N838" s="230">
        <f t="shared" ca="1" si="192"/>
        <v>0</v>
      </c>
      <c r="O838" s="231">
        <f t="shared" ca="1" si="193"/>
        <v>0</v>
      </c>
      <c r="P838" s="232">
        <f t="shared" ca="1" si="194"/>
        <v>0</v>
      </c>
      <c r="Q838" s="233">
        <f t="shared" ca="1" si="184"/>
        <v>0</v>
      </c>
      <c r="R838" s="233">
        <f ca="1">IF(LEN(B838)&gt;0,'11'!R838-'11'!Q838,"")</f>
        <v>0</v>
      </c>
      <c r="S838" s="234"/>
      <c r="T838" s="34"/>
      <c r="U838" s="34"/>
      <c r="V838" s="34"/>
      <c r="W838" s="34"/>
      <c r="X838" s="34"/>
      <c r="Y838" s="34"/>
      <c r="AB838" s="167">
        <f>ROW()</f>
        <v>838</v>
      </c>
      <c r="AC838" s="168">
        <f t="shared" ca="1" si="198"/>
        <v>0</v>
      </c>
      <c r="AD838" s="168">
        <f t="shared" ca="1" si="199"/>
        <v>0</v>
      </c>
      <c r="AE838" s="169" t="str">
        <f t="shared" ca="1" si="185"/>
        <v>-</v>
      </c>
      <c r="AF838" s="168" t="str">
        <f t="shared" ca="1" si="186"/>
        <v>-</v>
      </c>
      <c r="AG838" s="169" t="str">
        <f t="shared" ca="1" si="187"/>
        <v>-</v>
      </c>
      <c r="AH838" s="168" t="str">
        <f t="shared" ca="1" si="188"/>
        <v>-</v>
      </c>
      <c r="AI838" s="168">
        <f t="shared" ca="1" si="189"/>
        <v>0</v>
      </c>
      <c r="AJ838" s="170">
        <f t="shared" ca="1" si="190"/>
        <v>0</v>
      </c>
      <c r="AK838" s="168">
        <f t="shared" ca="1" si="200"/>
        <v>0</v>
      </c>
      <c r="AL838" s="168">
        <f t="shared" ca="1" si="201"/>
        <v>0</v>
      </c>
    </row>
    <row r="839" spans="1:38" ht="27" customHeight="1" x14ac:dyDescent="0.2">
      <c r="A839" s="56">
        <v>824</v>
      </c>
      <c r="B839" s="309" t="str">
        <f t="shared" ca="1" si="195"/>
        <v>A824</v>
      </c>
      <c r="C839" s="309"/>
      <c r="D839" s="57" t="str">
        <f t="shared" ca="1" si="196"/>
        <v/>
      </c>
      <c r="E839" s="59" t="str">
        <f t="shared" ca="1" si="197"/>
        <v/>
      </c>
      <c r="F839" s="215">
        <f ca="1">IF(LEN(B839)&gt;0,'OBRAČUNANA OSNOVNA PLAČA'!L833,"")</f>
        <v>0</v>
      </c>
      <c r="G839" s="60"/>
      <c r="H839" s="60"/>
      <c r="I839" s="60"/>
      <c r="J839" s="60"/>
      <c r="K839" s="60"/>
      <c r="L839" s="229">
        <f t="shared" si="183"/>
        <v>0</v>
      </c>
      <c r="M839" s="230">
        <f t="shared" ca="1" si="191"/>
        <v>0</v>
      </c>
      <c r="N839" s="230">
        <f t="shared" ca="1" si="192"/>
        <v>0</v>
      </c>
      <c r="O839" s="231">
        <f t="shared" ca="1" si="193"/>
        <v>0</v>
      </c>
      <c r="P839" s="232">
        <f t="shared" ca="1" si="194"/>
        <v>0</v>
      </c>
      <c r="Q839" s="233">
        <f t="shared" ca="1" si="184"/>
        <v>0</v>
      </c>
      <c r="R839" s="233">
        <f ca="1">IF(LEN(B839)&gt;0,'11'!R839-'11'!Q839,"")</f>
        <v>0</v>
      </c>
      <c r="S839" s="234"/>
      <c r="T839" s="34"/>
      <c r="U839" s="34"/>
      <c r="V839" s="34"/>
      <c r="W839" s="34"/>
      <c r="X839" s="34"/>
      <c r="Y839" s="34"/>
      <c r="AB839" s="167">
        <f>ROW()</f>
        <v>839</v>
      </c>
      <c r="AC839" s="168">
        <f t="shared" ca="1" si="198"/>
        <v>0</v>
      </c>
      <c r="AD839" s="168">
        <f t="shared" ca="1" si="199"/>
        <v>0</v>
      </c>
      <c r="AE839" s="169" t="str">
        <f t="shared" ca="1" si="185"/>
        <v>-</v>
      </c>
      <c r="AF839" s="168" t="str">
        <f t="shared" ca="1" si="186"/>
        <v>-</v>
      </c>
      <c r="AG839" s="169" t="str">
        <f t="shared" ca="1" si="187"/>
        <v>-</v>
      </c>
      <c r="AH839" s="168" t="str">
        <f t="shared" ca="1" si="188"/>
        <v>-</v>
      </c>
      <c r="AI839" s="168">
        <f t="shared" ca="1" si="189"/>
        <v>0</v>
      </c>
      <c r="AJ839" s="170">
        <f t="shared" ca="1" si="190"/>
        <v>0</v>
      </c>
      <c r="AK839" s="168">
        <f t="shared" ca="1" si="200"/>
        <v>0</v>
      </c>
      <c r="AL839" s="168">
        <f t="shared" ca="1" si="201"/>
        <v>0</v>
      </c>
    </row>
    <row r="840" spans="1:38" ht="27" customHeight="1" x14ac:dyDescent="0.2">
      <c r="A840" s="56">
        <v>825</v>
      </c>
      <c r="B840" s="309" t="str">
        <f t="shared" ca="1" si="195"/>
        <v>A825</v>
      </c>
      <c r="C840" s="309"/>
      <c r="D840" s="57" t="str">
        <f t="shared" ca="1" si="196"/>
        <v/>
      </c>
      <c r="E840" s="59" t="str">
        <f t="shared" ca="1" si="197"/>
        <v/>
      </c>
      <c r="F840" s="215">
        <f ca="1">IF(LEN(B840)&gt;0,'OBRAČUNANA OSNOVNA PLAČA'!L834,"")</f>
        <v>0</v>
      </c>
      <c r="G840" s="60"/>
      <c r="H840" s="60"/>
      <c r="I840" s="60"/>
      <c r="J840" s="60"/>
      <c r="K840" s="60"/>
      <c r="L840" s="229">
        <f t="shared" si="183"/>
        <v>0</v>
      </c>
      <c r="M840" s="230">
        <f t="shared" ca="1" si="191"/>
        <v>0</v>
      </c>
      <c r="N840" s="230">
        <f t="shared" ca="1" si="192"/>
        <v>0</v>
      </c>
      <c r="O840" s="231">
        <f t="shared" ca="1" si="193"/>
        <v>0</v>
      </c>
      <c r="P840" s="232">
        <f t="shared" ca="1" si="194"/>
        <v>0</v>
      </c>
      <c r="Q840" s="233">
        <f t="shared" ca="1" si="184"/>
        <v>0</v>
      </c>
      <c r="R840" s="233">
        <f ca="1">IF(LEN(B840)&gt;0,'11'!R840-'11'!Q840,"")</f>
        <v>0</v>
      </c>
      <c r="S840" s="234"/>
      <c r="T840" s="34"/>
      <c r="U840" s="34"/>
      <c r="V840" s="34"/>
      <c r="W840" s="34"/>
      <c r="X840" s="34"/>
      <c r="Y840" s="34"/>
      <c r="AB840" s="167">
        <f>ROW()</f>
        <v>840</v>
      </c>
      <c r="AC840" s="168">
        <f t="shared" ca="1" si="198"/>
        <v>0</v>
      </c>
      <c r="AD840" s="168">
        <f t="shared" ca="1" si="199"/>
        <v>0</v>
      </c>
      <c r="AE840" s="169" t="str">
        <f t="shared" ca="1" si="185"/>
        <v>-</v>
      </c>
      <c r="AF840" s="168" t="str">
        <f t="shared" ca="1" si="186"/>
        <v>-</v>
      </c>
      <c r="AG840" s="169" t="str">
        <f t="shared" ca="1" si="187"/>
        <v>-</v>
      </c>
      <c r="AH840" s="168" t="str">
        <f t="shared" ca="1" si="188"/>
        <v>-</v>
      </c>
      <c r="AI840" s="168">
        <f t="shared" ca="1" si="189"/>
        <v>0</v>
      </c>
      <c r="AJ840" s="170">
        <f t="shared" ca="1" si="190"/>
        <v>0</v>
      </c>
      <c r="AK840" s="168">
        <f t="shared" ca="1" si="200"/>
        <v>0</v>
      </c>
      <c r="AL840" s="168">
        <f t="shared" ca="1" si="201"/>
        <v>0</v>
      </c>
    </row>
    <row r="841" spans="1:38" ht="27" customHeight="1" x14ac:dyDescent="0.2">
      <c r="A841" s="56">
        <v>826</v>
      </c>
      <c r="B841" s="309" t="str">
        <f t="shared" ca="1" si="195"/>
        <v>A826</v>
      </c>
      <c r="C841" s="309"/>
      <c r="D841" s="57" t="str">
        <f t="shared" ca="1" si="196"/>
        <v/>
      </c>
      <c r="E841" s="59" t="str">
        <f t="shared" ca="1" si="197"/>
        <v/>
      </c>
      <c r="F841" s="215">
        <f ca="1">IF(LEN(B841)&gt;0,'OBRAČUNANA OSNOVNA PLAČA'!L835,"")</f>
        <v>0</v>
      </c>
      <c r="G841" s="60"/>
      <c r="H841" s="60"/>
      <c r="I841" s="60"/>
      <c r="J841" s="60"/>
      <c r="K841" s="60"/>
      <c r="L841" s="229">
        <f t="shared" si="183"/>
        <v>0</v>
      </c>
      <c r="M841" s="230">
        <f t="shared" ca="1" si="191"/>
        <v>0</v>
      </c>
      <c r="N841" s="230">
        <f t="shared" ca="1" si="192"/>
        <v>0</v>
      </c>
      <c r="O841" s="231">
        <f t="shared" ca="1" si="193"/>
        <v>0</v>
      </c>
      <c r="P841" s="232">
        <f t="shared" ca="1" si="194"/>
        <v>0</v>
      </c>
      <c r="Q841" s="233">
        <f t="shared" ca="1" si="184"/>
        <v>0</v>
      </c>
      <c r="R841" s="233">
        <f ca="1">IF(LEN(B841)&gt;0,'11'!R841-'11'!Q841,"")</f>
        <v>0</v>
      </c>
      <c r="S841" s="234"/>
      <c r="T841" s="34"/>
      <c r="U841" s="34"/>
      <c r="V841" s="34"/>
      <c r="W841" s="34"/>
      <c r="X841" s="34"/>
      <c r="Y841" s="34"/>
      <c r="AB841" s="167">
        <f>ROW()</f>
        <v>841</v>
      </c>
      <c r="AC841" s="168">
        <f t="shared" ca="1" si="198"/>
        <v>0</v>
      </c>
      <c r="AD841" s="168">
        <f t="shared" ca="1" si="199"/>
        <v>0</v>
      </c>
      <c r="AE841" s="169" t="str">
        <f t="shared" ca="1" si="185"/>
        <v>-</v>
      </c>
      <c r="AF841" s="168" t="str">
        <f t="shared" ca="1" si="186"/>
        <v>-</v>
      </c>
      <c r="AG841" s="169" t="str">
        <f t="shared" ca="1" si="187"/>
        <v>-</v>
      </c>
      <c r="AH841" s="168" t="str">
        <f t="shared" ca="1" si="188"/>
        <v>-</v>
      </c>
      <c r="AI841" s="168">
        <f t="shared" ca="1" si="189"/>
        <v>0</v>
      </c>
      <c r="AJ841" s="170">
        <f t="shared" ca="1" si="190"/>
        <v>0</v>
      </c>
      <c r="AK841" s="168">
        <f t="shared" ca="1" si="200"/>
        <v>0</v>
      </c>
      <c r="AL841" s="168">
        <f t="shared" ca="1" si="201"/>
        <v>0</v>
      </c>
    </row>
    <row r="842" spans="1:38" ht="27" customHeight="1" x14ac:dyDescent="0.2">
      <c r="A842" s="56">
        <v>827</v>
      </c>
      <c r="B842" s="309" t="str">
        <f t="shared" ca="1" si="195"/>
        <v>A827</v>
      </c>
      <c r="C842" s="309"/>
      <c r="D842" s="57" t="str">
        <f t="shared" ca="1" si="196"/>
        <v/>
      </c>
      <c r="E842" s="59" t="str">
        <f t="shared" ca="1" si="197"/>
        <v/>
      </c>
      <c r="F842" s="215">
        <f ca="1">IF(LEN(B842)&gt;0,'OBRAČUNANA OSNOVNA PLAČA'!L836,"")</f>
        <v>0</v>
      </c>
      <c r="G842" s="60"/>
      <c r="H842" s="60"/>
      <c r="I842" s="60"/>
      <c r="J842" s="60"/>
      <c r="K842" s="60"/>
      <c r="L842" s="229">
        <f t="shared" si="183"/>
        <v>0</v>
      </c>
      <c r="M842" s="230">
        <f t="shared" ca="1" si="191"/>
        <v>0</v>
      </c>
      <c r="N842" s="230">
        <f t="shared" ca="1" si="192"/>
        <v>0</v>
      </c>
      <c r="O842" s="231">
        <f t="shared" ca="1" si="193"/>
        <v>0</v>
      </c>
      <c r="P842" s="232">
        <f t="shared" ca="1" si="194"/>
        <v>0</v>
      </c>
      <c r="Q842" s="233">
        <f t="shared" ca="1" si="184"/>
        <v>0</v>
      </c>
      <c r="R842" s="233">
        <f ca="1">IF(LEN(B842)&gt;0,'11'!R842-'11'!Q842,"")</f>
        <v>0</v>
      </c>
      <c r="S842" s="234"/>
      <c r="T842" s="34"/>
      <c r="U842" s="34"/>
      <c r="V842" s="34"/>
      <c r="W842" s="34"/>
      <c r="X842" s="34"/>
      <c r="Y842" s="34"/>
      <c r="AB842" s="167">
        <f>ROW()</f>
        <v>842</v>
      </c>
      <c r="AC842" s="168">
        <f t="shared" ca="1" si="198"/>
        <v>0</v>
      </c>
      <c r="AD842" s="168">
        <f t="shared" ca="1" si="199"/>
        <v>0</v>
      </c>
      <c r="AE842" s="169" t="str">
        <f t="shared" ca="1" si="185"/>
        <v>-</v>
      </c>
      <c r="AF842" s="168" t="str">
        <f t="shared" ca="1" si="186"/>
        <v>-</v>
      </c>
      <c r="AG842" s="169" t="str">
        <f t="shared" ca="1" si="187"/>
        <v>-</v>
      </c>
      <c r="AH842" s="168" t="str">
        <f t="shared" ca="1" si="188"/>
        <v>-</v>
      </c>
      <c r="AI842" s="168">
        <f t="shared" ca="1" si="189"/>
        <v>0</v>
      </c>
      <c r="AJ842" s="170">
        <f t="shared" ca="1" si="190"/>
        <v>0</v>
      </c>
      <c r="AK842" s="168">
        <f t="shared" ca="1" si="200"/>
        <v>0</v>
      </c>
      <c r="AL842" s="168">
        <f t="shared" ca="1" si="201"/>
        <v>0</v>
      </c>
    </row>
    <row r="843" spans="1:38" ht="27" customHeight="1" x14ac:dyDescent="0.2">
      <c r="A843" s="56">
        <v>828</v>
      </c>
      <c r="B843" s="309" t="str">
        <f t="shared" ca="1" si="195"/>
        <v>A828</v>
      </c>
      <c r="C843" s="309"/>
      <c r="D843" s="57" t="str">
        <f t="shared" ca="1" si="196"/>
        <v/>
      </c>
      <c r="E843" s="59" t="str">
        <f t="shared" ca="1" si="197"/>
        <v/>
      </c>
      <c r="F843" s="215">
        <f ca="1">IF(LEN(B843)&gt;0,'OBRAČUNANA OSNOVNA PLAČA'!L837,"")</f>
        <v>0</v>
      </c>
      <c r="G843" s="60"/>
      <c r="H843" s="60"/>
      <c r="I843" s="60"/>
      <c r="J843" s="60"/>
      <c r="K843" s="60"/>
      <c r="L843" s="229">
        <f t="shared" si="183"/>
        <v>0</v>
      </c>
      <c r="M843" s="230">
        <f t="shared" ca="1" si="191"/>
        <v>0</v>
      </c>
      <c r="N843" s="230">
        <f t="shared" ca="1" si="192"/>
        <v>0</v>
      </c>
      <c r="O843" s="231">
        <f t="shared" ca="1" si="193"/>
        <v>0</v>
      </c>
      <c r="P843" s="232">
        <f t="shared" ca="1" si="194"/>
        <v>0</v>
      </c>
      <c r="Q843" s="233">
        <f t="shared" ca="1" si="184"/>
        <v>0</v>
      </c>
      <c r="R843" s="233">
        <f ca="1">IF(LEN(B843)&gt;0,'11'!R843-'11'!Q843,"")</f>
        <v>0</v>
      </c>
      <c r="S843" s="234"/>
      <c r="T843" s="34"/>
      <c r="U843" s="34"/>
      <c r="V843" s="34"/>
      <c r="W843" s="34"/>
      <c r="X843" s="34"/>
      <c r="Y843" s="34"/>
      <c r="AB843" s="167">
        <f>ROW()</f>
        <v>843</v>
      </c>
      <c r="AC843" s="168">
        <f t="shared" ca="1" si="198"/>
        <v>0</v>
      </c>
      <c r="AD843" s="168">
        <f t="shared" ca="1" si="199"/>
        <v>0</v>
      </c>
      <c r="AE843" s="169" t="str">
        <f t="shared" ca="1" si="185"/>
        <v>-</v>
      </c>
      <c r="AF843" s="168" t="str">
        <f t="shared" ca="1" si="186"/>
        <v>-</v>
      </c>
      <c r="AG843" s="169" t="str">
        <f t="shared" ca="1" si="187"/>
        <v>-</v>
      </c>
      <c r="AH843" s="168" t="str">
        <f t="shared" ca="1" si="188"/>
        <v>-</v>
      </c>
      <c r="AI843" s="168">
        <f t="shared" ca="1" si="189"/>
        <v>0</v>
      </c>
      <c r="AJ843" s="170">
        <f t="shared" ca="1" si="190"/>
        <v>0</v>
      </c>
      <c r="AK843" s="168">
        <f t="shared" ca="1" si="200"/>
        <v>0</v>
      </c>
      <c r="AL843" s="168">
        <f t="shared" ca="1" si="201"/>
        <v>0</v>
      </c>
    </row>
    <row r="844" spans="1:38" ht="27" customHeight="1" x14ac:dyDescent="0.2">
      <c r="A844" s="56">
        <v>829</v>
      </c>
      <c r="B844" s="309" t="str">
        <f t="shared" ca="1" si="195"/>
        <v>A829</v>
      </c>
      <c r="C844" s="309"/>
      <c r="D844" s="57" t="str">
        <f t="shared" ca="1" si="196"/>
        <v/>
      </c>
      <c r="E844" s="59" t="str">
        <f t="shared" ca="1" si="197"/>
        <v/>
      </c>
      <c r="F844" s="215">
        <f ca="1">IF(LEN(B844)&gt;0,'OBRAČUNANA OSNOVNA PLAČA'!L838,"")</f>
        <v>0</v>
      </c>
      <c r="G844" s="60"/>
      <c r="H844" s="60"/>
      <c r="I844" s="60"/>
      <c r="J844" s="60"/>
      <c r="K844" s="60"/>
      <c r="L844" s="229">
        <f t="shared" si="183"/>
        <v>0</v>
      </c>
      <c r="M844" s="230">
        <f t="shared" ca="1" si="191"/>
        <v>0</v>
      </c>
      <c r="N844" s="230">
        <f t="shared" ca="1" si="192"/>
        <v>0</v>
      </c>
      <c r="O844" s="231">
        <f t="shared" ca="1" si="193"/>
        <v>0</v>
      </c>
      <c r="P844" s="232">
        <f t="shared" ca="1" si="194"/>
        <v>0</v>
      </c>
      <c r="Q844" s="233">
        <f t="shared" ca="1" si="184"/>
        <v>0</v>
      </c>
      <c r="R844" s="233">
        <f ca="1">IF(LEN(B844)&gt;0,'11'!R844-'11'!Q844,"")</f>
        <v>0</v>
      </c>
      <c r="S844" s="234"/>
      <c r="T844" s="34"/>
      <c r="U844" s="34"/>
      <c r="V844" s="34"/>
      <c r="W844" s="34"/>
      <c r="X844" s="34"/>
      <c r="Y844" s="34"/>
      <c r="AB844" s="167">
        <f>ROW()</f>
        <v>844</v>
      </c>
      <c r="AC844" s="168">
        <f t="shared" ca="1" si="198"/>
        <v>0</v>
      </c>
      <c r="AD844" s="168">
        <f t="shared" ca="1" si="199"/>
        <v>0</v>
      </c>
      <c r="AE844" s="169" t="str">
        <f t="shared" ca="1" si="185"/>
        <v>-</v>
      </c>
      <c r="AF844" s="168" t="str">
        <f t="shared" ca="1" si="186"/>
        <v>-</v>
      </c>
      <c r="AG844" s="169" t="str">
        <f t="shared" ca="1" si="187"/>
        <v>-</v>
      </c>
      <c r="AH844" s="168" t="str">
        <f t="shared" ca="1" si="188"/>
        <v>-</v>
      </c>
      <c r="AI844" s="168">
        <f t="shared" ca="1" si="189"/>
        <v>0</v>
      </c>
      <c r="AJ844" s="170">
        <f t="shared" ca="1" si="190"/>
        <v>0</v>
      </c>
      <c r="AK844" s="168">
        <f t="shared" ca="1" si="200"/>
        <v>0</v>
      </c>
      <c r="AL844" s="168">
        <f t="shared" ca="1" si="201"/>
        <v>0</v>
      </c>
    </row>
    <row r="845" spans="1:38" ht="27" customHeight="1" x14ac:dyDescent="0.2">
      <c r="A845" s="56">
        <v>830</v>
      </c>
      <c r="B845" s="309" t="str">
        <f t="shared" ca="1" si="195"/>
        <v>A830</v>
      </c>
      <c r="C845" s="309"/>
      <c r="D845" s="57" t="str">
        <f t="shared" ca="1" si="196"/>
        <v/>
      </c>
      <c r="E845" s="59" t="str">
        <f t="shared" ca="1" si="197"/>
        <v/>
      </c>
      <c r="F845" s="215">
        <f ca="1">IF(LEN(B845)&gt;0,'OBRAČUNANA OSNOVNA PLAČA'!L839,"")</f>
        <v>0</v>
      </c>
      <c r="G845" s="60"/>
      <c r="H845" s="60"/>
      <c r="I845" s="60"/>
      <c r="J845" s="60"/>
      <c r="K845" s="60"/>
      <c r="L845" s="229">
        <f t="shared" si="183"/>
        <v>0</v>
      </c>
      <c r="M845" s="230">
        <f t="shared" ca="1" si="191"/>
        <v>0</v>
      </c>
      <c r="N845" s="230">
        <f t="shared" ca="1" si="192"/>
        <v>0</v>
      </c>
      <c r="O845" s="231">
        <f t="shared" ca="1" si="193"/>
        <v>0</v>
      </c>
      <c r="P845" s="232">
        <f t="shared" ca="1" si="194"/>
        <v>0</v>
      </c>
      <c r="Q845" s="233">
        <f t="shared" ca="1" si="184"/>
        <v>0</v>
      </c>
      <c r="R845" s="233">
        <f ca="1">IF(LEN(B845)&gt;0,'11'!R845-'11'!Q845,"")</f>
        <v>0</v>
      </c>
      <c r="S845" s="234"/>
      <c r="T845" s="34"/>
      <c r="U845" s="34"/>
      <c r="V845" s="34"/>
      <c r="W845" s="34"/>
      <c r="X845" s="34"/>
      <c r="Y845" s="34"/>
      <c r="AB845" s="167">
        <f>ROW()</f>
        <v>845</v>
      </c>
      <c r="AC845" s="168">
        <f t="shared" ca="1" si="198"/>
        <v>0</v>
      </c>
      <c r="AD845" s="168">
        <f t="shared" ca="1" si="199"/>
        <v>0</v>
      </c>
      <c r="AE845" s="169" t="str">
        <f t="shared" ca="1" si="185"/>
        <v>-</v>
      </c>
      <c r="AF845" s="168" t="str">
        <f t="shared" ca="1" si="186"/>
        <v>-</v>
      </c>
      <c r="AG845" s="169" t="str">
        <f t="shared" ca="1" si="187"/>
        <v>-</v>
      </c>
      <c r="AH845" s="168" t="str">
        <f t="shared" ca="1" si="188"/>
        <v>-</v>
      </c>
      <c r="AI845" s="168">
        <f t="shared" ca="1" si="189"/>
        <v>0</v>
      </c>
      <c r="AJ845" s="170">
        <f t="shared" ca="1" si="190"/>
        <v>0</v>
      </c>
      <c r="AK845" s="168">
        <f t="shared" ca="1" si="200"/>
        <v>0</v>
      </c>
      <c r="AL845" s="168">
        <f t="shared" ca="1" si="201"/>
        <v>0</v>
      </c>
    </row>
    <row r="846" spans="1:38" ht="27" customHeight="1" x14ac:dyDescent="0.2">
      <c r="A846" s="56">
        <v>831</v>
      </c>
      <c r="B846" s="309" t="str">
        <f t="shared" ca="1" si="195"/>
        <v>A831</v>
      </c>
      <c r="C846" s="309"/>
      <c r="D846" s="57" t="str">
        <f t="shared" ca="1" si="196"/>
        <v/>
      </c>
      <c r="E846" s="59" t="str">
        <f t="shared" ca="1" si="197"/>
        <v/>
      </c>
      <c r="F846" s="215">
        <f ca="1">IF(LEN(B846)&gt;0,'OBRAČUNANA OSNOVNA PLAČA'!L840,"")</f>
        <v>0</v>
      </c>
      <c r="G846" s="60"/>
      <c r="H846" s="60"/>
      <c r="I846" s="60"/>
      <c r="J846" s="60"/>
      <c r="K846" s="60"/>
      <c r="L846" s="229">
        <f t="shared" si="183"/>
        <v>0</v>
      </c>
      <c r="M846" s="230">
        <f t="shared" ca="1" si="191"/>
        <v>0</v>
      </c>
      <c r="N846" s="230">
        <f t="shared" ca="1" si="192"/>
        <v>0</v>
      </c>
      <c r="O846" s="231">
        <f t="shared" ca="1" si="193"/>
        <v>0</v>
      </c>
      <c r="P846" s="232">
        <f t="shared" ca="1" si="194"/>
        <v>0</v>
      </c>
      <c r="Q846" s="233">
        <f t="shared" ca="1" si="184"/>
        <v>0</v>
      </c>
      <c r="R846" s="233">
        <f ca="1">IF(LEN(B846)&gt;0,'11'!R846-'11'!Q846,"")</f>
        <v>0</v>
      </c>
      <c r="S846" s="234"/>
      <c r="T846" s="34"/>
      <c r="U846" s="34"/>
      <c r="V846" s="34"/>
      <c r="W846" s="34"/>
      <c r="X846" s="34"/>
      <c r="Y846" s="34"/>
      <c r="AB846" s="167">
        <f>ROW()</f>
        <v>846</v>
      </c>
      <c r="AC846" s="168">
        <f t="shared" ca="1" si="198"/>
        <v>0</v>
      </c>
      <c r="AD846" s="168">
        <f t="shared" ca="1" si="199"/>
        <v>0</v>
      </c>
      <c r="AE846" s="169" t="str">
        <f t="shared" ca="1" si="185"/>
        <v>-</v>
      </c>
      <c r="AF846" s="168" t="str">
        <f t="shared" ca="1" si="186"/>
        <v>-</v>
      </c>
      <c r="AG846" s="169" t="str">
        <f t="shared" ca="1" si="187"/>
        <v>-</v>
      </c>
      <c r="AH846" s="168" t="str">
        <f t="shared" ca="1" si="188"/>
        <v>-</v>
      </c>
      <c r="AI846" s="168">
        <f t="shared" ca="1" si="189"/>
        <v>0</v>
      </c>
      <c r="AJ846" s="170">
        <f t="shared" ca="1" si="190"/>
        <v>0</v>
      </c>
      <c r="AK846" s="168">
        <f t="shared" ca="1" si="200"/>
        <v>0</v>
      </c>
      <c r="AL846" s="168">
        <f t="shared" ca="1" si="201"/>
        <v>0</v>
      </c>
    </row>
    <row r="847" spans="1:38" ht="27" customHeight="1" x14ac:dyDescent="0.2">
      <c r="A847" s="56">
        <v>832</v>
      </c>
      <c r="B847" s="309" t="str">
        <f t="shared" ca="1" si="195"/>
        <v>A832</v>
      </c>
      <c r="C847" s="309"/>
      <c r="D847" s="57" t="str">
        <f t="shared" ca="1" si="196"/>
        <v/>
      </c>
      <c r="E847" s="59" t="str">
        <f t="shared" ca="1" si="197"/>
        <v/>
      </c>
      <c r="F847" s="215">
        <f ca="1">IF(LEN(B847)&gt;0,'OBRAČUNANA OSNOVNA PLAČA'!L841,"")</f>
        <v>0</v>
      </c>
      <c r="G847" s="60"/>
      <c r="H847" s="60"/>
      <c r="I847" s="60"/>
      <c r="J847" s="60"/>
      <c r="K847" s="60"/>
      <c r="L847" s="229">
        <f t="shared" si="183"/>
        <v>0</v>
      </c>
      <c r="M847" s="230">
        <f t="shared" ca="1" si="191"/>
        <v>0</v>
      </c>
      <c r="N847" s="230">
        <f t="shared" ca="1" si="192"/>
        <v>0</v>
      </c>
      <c r="O847" s="231">
        <f t="shared" ca="1" si="193"/>
        <v>0</v>
      </c>
      <c r="P847" s="232">
        <f t="shared" ca="1" si="194"/>
        <v>0</v>
      </c>
      <c r="Q847" s="233">
        <f t="shared" ca="1" si="184"/>
        <v>0</v>
      </c>
      <c r="R847" s="233">
        <f ca="1">IF(LEN(B847)&gt;0,'11'!R847-'11'!Q847,"")</f>
        <v>0</v>
      </c>
      <c r="S847" s="234"/>
      <c r="T847" s="34"/>
      <c r="U847" s="34"/>
      <c r="V847" s="34"/>
      <c r="W847" s="34"/>
      <c r="X847" s="34"/>
      <c r="Y847" s="34"/>
      <c r="AB847" s="167">
        <f>ROW()</f>
        <v>847</v>
      </c>
      <c r="AC847" s="168">
        <f t="shared" ca="1" si="198"/>
        <v>0</v>
      </c>
      <c r="AD847" s="168">
        <f t="shared" ca="1" si="199"/>
        <v>0</v>
      </c>
      <c r="AE847" s="169" t="str">
        <f t="shared" ca="1" si="185"/>
        <v>-</v>
      </c>
      <c r="AF847" s="168" t="str">
        <f t="shared" ca="1" si="186"/>
        <v>-</v>
      </c>
      <c r="AG847" s="169" t="str">
        <f t="shared" ca="1" si="187"/>
        <v>-</v>
      </c>
      <c r="AH847" s="168" t="str">
        <f t="shared" ca="1" si="188"/>
        <v>-</v>
      </c>
      <c r="AI847" s="168">
        <f t="shared" ca="1" si="189"/>
        <v>0</v>
      </c>
      <c r="AJ847" s="170">
        <f t="shared" ca="1" si="190"/>
        <v>0</v>
      </c>
      <c r="AK847" s="168">
        <f t="shared" ca="1" si="200"/>
        <v>0</v>
      </c>
      <c r="AL847" s="168">
        <f t="shared" ca="1" si="201"/>
        <v>0</v>
      </c>
    </row>
    <row r="848" spans="1:38" ht="27" customHeight="1" x14ac:dyDescent="0.2">
      <c r="A848" s="56">
        <v>833</v>
      </c>
      <c r="B848" s="309" t="str">
        <f t="shared" ca="1" si="195"/>
        <v>A833</v>
      </c>
      <c r="C848" s="309"/>
      <c r="D848" s="57" t="str">
        <f t="shared" ca="1" si="196"/>
        <v/>
      </c>
      <c r="E848" s="59" t="str">
        <f t="shared" ca="1" si="197"/>
        <v/>
      </c>
      <c r="F848" s="215">
        <f ca="1">IF(LEN(B848)&gt;0,'OBRAČUNANA OSNOVNA PLAČA'!L842,"")</f>
        <v>0</v>
      </c>
      <c r="G848" s="60"/>
      <c r="H848" s="60"/>
      <c r="I848" s="60"/>
      <c r="J848" s="60"/>
      <c r="K848" s="60"/>
      <c r="L848" s="229">
        <f t="shared" ref="L848:L911" si="202">+G848+H848+I848+J848+K848</f>
        <v>0</v>
      </c>
      <c r="M848" s="230">
        <f t="shared" ca="1" si="191"/>
        <v>0</v>
      </c>
      <c r="N848" s="230">
        <f t="shared" ca="1" si="192"/>
        <v>0</v>
      </c>
      <c r="O848" s="231">
        <f t="shared" ca="1" si="193"/>
        <v>0</v>
      </c>
      <c r="P848" s="232">
        <f t="shared" ca="1" si="194"/>
        <v>0</v>
      </c>
      <c r="Q848" s="233">
        <f t="shared" ref="Q848:Q911" ca="1" si="203">MIN(P848,R848)</f>
        <v>0</v>
      </c>
      <c r="R848" s="233">
        <f ca="1">IF(LEN(B848)&gt;0,'11'!R848-'11'!Q848,"")</f>
        <v>0</v>
      </c>
      <c r="S848" s="234"/>
      <c r="T848" s="34"/>
      <c r="U848" s="34"/>
      <c r="V848" s="34"/>
      <c r="W848" s="34"/>
      <c r="X848" s="34"/>
      <c r="Y848" s="34"/>
      <c r="AB848" s="167">
        <f>ROW()</f>
        <v>848</v>
      </c>
      <c r="AC848" s="168">
        <f t="shared" ca="1" si="198"/>
        <v>0</v>
      </c>
      <c r="AD848" s="168">
        <f t="shared" ca="1" si="199"/>
        <v>0</v>
      </c>
      <c r="AE848" s="169" t="str">
        <f t="shared" ref="AE848:AE911" ca="1" si="204">IF(AC848&gt;=AD848,"-",$L848/(5*MAX($M$1021:$M$1022)))</f>
        <v>-</v>
      </c>
      <c r="AF848" s="168" t="str">
        <f t="shared" ref="AF848:AF911" ca="1" si="205">IF(AC848&gt;=AD848,"-",$L848/(5*MAX($M$1021:$M$1022))*AK848)</f>
        <v>-</v>
      </c>
      <c r="AG848" s="169" t="str">
        <f t="shared" ref="AG848:AG911" ca="1" si="206">IF(AE848="-","-",AE848*$AF$1017)</f>
        <v>-</v>
      </c>
      <c r="AH848" s="168" t="str">
        <f t="shared" ref="AH848:AH911" ca="1" si="207">IF(AF848="-","-",AF848*$AF$1017)</f>
        <v>-</v>
      </c>
      <c r="AI848" s="168">
        <f t="shared" ref="AI848:AI911" ca="1" si="208">IF(AG848="-",0,MIN(AH848,R848))</f>
        <v>0</v>
      </c>
      <c r="AJ848" s="170">
        <f t="shared" ref="AJ848:AJ911" ca="1" si="209">+AD848-AC848</f>
        <v>0</v>
      </c>
      <c r="AK848" s="168">
        <f t="shared" ca="1" si="200"/>
        <v>0</v>
      </c>
      <c r="AL848" s="168">
        <f t="shared" ca="1" si="201"/>
        <v>0</v>
      </c>
    </row>
    <row r="849" spans="1:38" ht="27" customHeight="1" x14ac:dyDescent="0.2">
      <c r="A849" s="56">
        <v>834</v>
      </c>
      <c r="B849" s="309" t="str">
        <f t="shared" ca="1" si="195"/>
        <v>A834</v>
      </c>
      <c r="C849" s="309"/>
      <c r="D849" s="57" t="str">
        <f t="shared" ca="1" si="196"/>
        <v/>
      </c>
      <c r="E849" s="59" t="str">
        <f t="shared" ca="1" si="197"/>
        <v/>
      </c>
      <c r="F849" s="215">
        <f ca="1">IF(LEN(B849)&gt;0,'OBRAČUNANA OSNOVNA PLAČA'!L843,"")</f>
        <v>0</v>
      </c>
      <c r="G849" s="60"/>
      <c r="H849" s="60"/>
      <c r="I849" s="60"/>
      <c r="J849" s="60"/>
      <c r="K849" s="60"/>
      <c r="L849" s="229">
        <f t="shared" si="202"/>
        <v>0</v>
      </c>
      <c r="M849" s="230">
        <f t="shared" ref="M849:M912" ca="1" si="210">IF(LEN(B849)&gt;0,L849/5,"")</f>
        <v>0</v>
      </c>
      <c r="N849" s="230">
        <f t="shared" ref="N849:N912" ca="1" si="211">IF(LEN(B849)&gt;0,F849*M849,"")</f>
        <v>0</v>
      </c>
      <c r="O849" s="231">
        <f t="shared" ref="O849:O912" ca="1" si="212">IF(LEN(B849)&gt;0,M849*$P$1017,"")</f>
        <v>0</v>
      </c>
      <c r="P849" s="232">
        <f t="shared" ref="P849:P912" ca="1" si="213">IF(LEN(B849)&gt;0,F849*O849,"")</f>
        <v>0</v>
      </c>
      <c r="Q849" s="233">
        <f t="shared" ca="1" si="203"/>
        <v>0</v>
      </c>
      <c r="R849" s="233">
        <f ca="1">IF(LEN(B849)&gt;0,'11'!R849-'11'!Q849,"")</f>
        <v>0</v>
      </c>
      <c r="S849" s="234"/>
      <c r="T849" s="34"/>
      <c r="U849" s="34"/>
      <c r="V849" s="34"/>
      <c r="W849" s="34"/>
      <c r="X849" s="34"/>
      <c r="Y849" s="34"/>
      <c r="AB849" s="167">
        <f>ROW()</f>
        <v>849</v>
      </c>
      <c r="AC849" s="168">
        <f t="shared" ca="1" si="198"/>
        <v>0</v>
      </c>
      <c r="AD849" s="168">
        <f t="shared" ca="1" si="199"/>
        <v>0</v>
      </c>
      <c r="AE849" s="169" t="str">
        <f t="shared" ca="1" si="204"/>
        <v>-</v>
      </c>
      <c r="AF849" s="168" t="str">
        <f t="shared" ca="1" si="205"/>
        <v>-</v>
      </c>
      <c r="AG849" s="169" t="str">
        <f t="shared" ca="1" si="206"/>
        <v>-</v>
      </c>
      <c r="AH849" s="168" t="str">
        <f t="shared" ca="1" si="207"/>
        <v>-</v>
      </c>
      <c r="AI849" s="168">
        <f t="shared" ca="1" si="208"/>
        <v>0</v>
      </c>
      <c r="AJ849" s="170">
        <f t="shared" ca="1" si="209"/>
        <v>0</v>
      </c>
      <c r="AK849" s="168">
        <f t="shared" ca="1" si="200"/>
        <v>0</v>
      </c>
      <c r="AL849" s="168">
        <f t="shared" ca="1" si="201"/>
        <v>0</v>
      </c>
    </row>
    <row r="850" spans="1:38" ht="27" customHeight="1" x14ac:dyDescent="0.2">
      <c r="A850" s="56">
        <v>835</v>
      </c>
      <c r="B850" s="309" t="str">
        <f t="shared" ca="1" si="195"/>
        <v>A835</v>
      </c>
      <c r="C850" s="309"/>
      <c r="D850" s="57" t="str">
        <f t="shared" ca="1" si="196"/>
        <v/>
      </c>
      <c r="E850" s="59" t="str">
        <f t="shared" ca="1" si="197"/>
        <v/>
      </c>
      <c r="F850" s="215">
        <f ca="1">IF(LEN(B850)&gt;0,'OBRAČUNANA OSNOVNA PLAČA'!L844,"")</f>
        <v>0</v>
      </c>
      <c r="G850" s="60"/>
      <c r="H850" s="60"/>
      <c r="I850" s="60"/>
      <c r="J850" s="60"/>
      <c r="K850" s="60"/>
      <c r="L850" s="229">
        <f t="shared" si="202"/>
        <v>0</v>
      </c>
      <c r="M850" s="230">
        <f t="shared" ca="1" si="210"/>
        <v>0</v>
      </c>
      <c r="N850" s="230">
        <f t="shared" ca="1" si="211"/>
        <v>0</v>
      </c>
      <c r="O850" s="231">
        <f t="shared" ca="1" si="212"/>
        <v>0</v>
      </c>
      <c r="P850" s="232">
        <f t="shared" ca="1" si="213"/>
        <v>0</v>
      </c>
      <c r="Q850" s="233">
        <f t="shared" ca="1" si="203"/>
        <v>0</v>
      </c>
      <c r="R850" s="233">
        <f ca="1">IF(LEN(B850)&gt;0,'11'!R850-'11'!Q850,"")</f>
        <v>0</v>
      </c>
      <c r="S850" s="234"/>
      <c r="T850" s="34"/>
      <c r="U850" s="34"/>
      <c r="V850" s="34"/>
      <c r="W850" s="34"/>
      <c r="X850" s="34"/>
      <c r="Y850" s="34"/>
      <c r="AB850" s="167">
        <f>ROW()</f>
        <v>850</v>
      </c>
      <c r="AC850" s="168">
        <f t="shared" ca="1" si="198"/>
        <v>0</v>
      </c>
      <c r="AD850" s="168">
        <f t="shared" ca="1" si="199"/>
        <v>0</v>
      </c>
      <c r="AE850" s="169" t="str">
        <f t="shared" ca="1" si="204"/>
        <v>-</v>
      </c>
      <c r="AF850" s="168" t="str">
        <f t="shared" ca="1" si="205"/>
        <v>-</v>
      </c>
      <c r="AG850" s="169" t="str">
        <f t="shared" ca="1" si="206"/>
        <v>-</v>
      </c>
      <c r="AH850" s="168" t="str">
        <f t="shared" ca="1" si="207"/>
        <v>-</v>
      </c>
      <c r="AI850" s="168">
        <f t="shared" ca="1" si="208"/>
        <v>0</v>
      </c>
      <c r="AJ850" s="170">
        <f t="shared" ca="1" si="209"/>
        <v>0</v>
      </c>
      <c r="AK850" s="168">
        <f t="shared" ca="1" si="200"/>
        <v>0</v>
      </c>
      <c r="AL850" s="168">
        <f t="shared" ca="1" si="201"/>
        <v>0</v>
      </c>
    </row>
    <row r="851" spans="1:38" ht="27" customHeight="1" x14ac:dyDescent="0.2">
      <c r="A851" s="56">
        <v>836</v>
      </c>
      <c r="B851" s="309" t="str">
        <f t="shared" ca="1" si="195"/>
        <v>A836</v>
      </c>
      <c r="C851" s="309"/>
      <c r="D851" s="57" t="str">
        <f t="shared" ca="1" si="196"/>
        <v/>
      </c>
      <c r="E851" s="59" t="str">
        <f t="shared" ca="1" si="197"/>
        <v/>
      </c>
      <c r="F851" s="215">
        <f ca="1">IF(LEN(B851)&gt;0,'OBRAČUNANA OSNOVNA PLAČA'!L845,"")</f>
        <v>0</v>
      </c>
      <c r="G851" s="60"/>
      <c r="H851" s="60"/>
      <c r="I851" s="60"/>
      <c r="J851" s="60"/>
      <c r="K851" s="60"/>
      <c r="L851" s="229">
        <f t="shared" si="202"/>
        <v>0</v>
      </c>
      <c r="M851" s="230">
        <f t="shared" ca="1" si="210"/>
        <v>0</v>
      </c>
      <c r="N851" s="230">
        <f t="shared" ca="1" si="211"/>
        <v>0</v>
      </c>
      <c r="O851" s="231">
        <f t="shared" ca="1" si="212"/>
        <v>0</v>
      </c>
      <c r="P851" s="232">
        <f t="shared" ca="1" si="213"/>
        <v>0</v>
      </c>
      <c r="Q851" s="233">
        <f t="shared" ca="1" si="203"/>
        <v>0</v>
      </c>
      <c r="R851" s="233">
        <f ca="1">IF(LEN(B851)&gt;0,'11'!R851-'11'!Q851,"")</f>
        <v>0</v>
      </c>
      <c r="S851" s="234"/>
      <c r="T851" s="34"/>
      <c r="U851" s="34"/>
      <c r="V851" s="34"/>
      <c r="W851" s="34"/>
      <c r="X851" s="34"/>
      <c r="Y851" s="34"/>
      <c r="AB851" s="167">
        <f>ROW()</f>
        <v>851</v>
      </c>
      <c r="AC851" s="168">
        <f t="shared" ca="1" si="198"/>
        <v>0</v>
      </c>
      <c r="AD851" s="168">
        <f t="shared" ca="1" si="199"/>
        <v>0</v>
      </c>
      <c r="AE851" s="169" t="str">
        <f t="shared" ca="1" si="204"/>
        <v>-</v>
      </c>
      <c r="AF851" s="168" t="str">
        <f t="shared" ca="1" si="205"/>
        <v>-</v>
      </c>
      <c r="AG851" s="169" t="str">
        <f t="shared" ca="1" si="206"/>
        <v>-</v>
      </c>
      <c r="AH851" s="168" t="str">
        <f t="shared" ca="1" si="207"/>
        <v>-</v>
      </c>
      <c r="AI851" s="168">
        <f t="shared" ca="1" si="208"/>
        <v>0</v>
      </c>
      <c r="AJ851" s="170">
        <f t="shared" ca="1" si="209"/>
        <v>0</v>
      </c>
      <c r="AK851" s="168">
        <f t="shared" ca="1" si="200"/>
        <v>0</v>
      </c>
      <c r="AL851" s="168">
        <f t="shared" ca="1" si="201"/>
        <v>0</v>
      </c>
    </row>
    <row r="852" spans="1:38" ht="27" customHeight="1" x14ac:dyDescent="0.2">
      <c r="A852" s="56">
        <v>837</v>
      </c>
      <c r="B852" s="309" t="str">
        <f t="shared" ca="1" si="195"/>
        <v>A837</v>
      </c>
      <c r="C852" s="309"/>
      <c r="D852" s="57" t="str">
        <f t="shared" ca="1" si="196"/>
        <v/>
      </c>
      <c r="E852" s="59" t="str">
        <f t="shared" ca="1" si="197"/>
        <v/>
      </c>
      <c r="F852" s="215">
        <f ca="1">IF(LEN(B852)&gt;0,'OBRAČUNANA OSNOVNA PLAČA'!L846,"")</f>
        <v>0</v>
      </c>
      <c r="G852" s="60"/>
      <c r="H852" s="60"/>
      <c r="I852" s="60"/>
      <c r="J852" s="60"/>
      <c r="K852" s="60"/>
      <c r="L852" s="229">
        <f t="shared" si="202"/>
        <v>0</v>
      </c>
      <c r="M852" s="230">
        <f t="shared" ca="1" si="210"/>
        <v>0</v>
      </c>
      <c r="N852" s="230">
        <f t="shared" ca="1" si="211"/>
        <v>0</v>
      </c>
      <c r="O852" s="231">
        <f t="shared" ca="1" si="212"/>
        <v>0</v>
      </c>
      <c r="P852" s="232">
        <f t="shared" ca="1" si="213"/>
        <v>0</v>
      </c>
      <c r="Q852" s="233">
        <f t="shared" ca="1" si="203"/>
        <v>0</v>
      </c>
      <c r="R852" s="233">
        <f ca="1">IF(LEN(B852)&gt;0,'11'!R852-'11'!Q852,"")</f>
        <v>0</v>
      </c>
      <c r="S852" s="234"/>
      <c r="T852" s="34"/>
      <c r="U852" s="34"/>
      <c r="V852" s="34"/>
      <c r="W852" s="34"/>
      <c r="X852" s="34"/>
      <c r="Y852" s="34"/>
      <c r="AB852" s="167">
        <f>ROW()</f>
        <v>852</v>
      </c>
      <c r="AC852" s="168">
        <f t="shared" ca="1" si="198"/>
        <v>0</v>
      </c>
      <c r="AD852" s="168">
        <f t="shared" ca="1" si="199"/>
        <v>0</v>
      </c>
      <c r="AE852" s="169" t="str">
        <f t="shared" ca="1" si="204"/>
        <v>-</v>
      </c>
      <c r="AF852" s="168" t="str">
        <f t="shared" ca="1" si="205"/>
        <v>-</v>
      </c>
      <c r="AG852" s="169" t="str">
        <f t="shared" ca="1" si="206"/>
        <v>-</v>
      </c>
      <c r="AH852" s="168" t="str">
        <f t="shared" ca="1" si="207"/>
        <v>-</v>
      </c>
      <c r="AI852" s="168">
        <f t="shared" ca="1" si="208"/>
        <v>0</v>
      </c>
      <c r="AJ852" s="170">
        <f t="shared" ca="1" si="209"/>
        <v>0</v>
      </c>
      <c r="AK852" s="168">
        <f t="shared" ca="1" si="200"/>
        <v>0</v>
      </c>
      <c r="AL852" s="168">
        <f t="shared" ca="1" si="201"/>
        <v>0</v>
      </c>
    </row>
    <row r="853" spans="1:38" ht="27" customHeight="1" x14ac:dyDescent="0.2">
      <c r="A853" s="56">
        <v>838</v>
      </c>
      <c r="B853" s="309" t="str">
        <f t="shared" ca="1" si="195"/>
        <v>A838</v>
      </c>
      <c r="C853" s="309"/>
      <c r="D853" s="57" t="str">
        <f t="shared" ca="1" si="196"/>
        <v/>
      </c>
      <c r="E853" s="59" t="str">
        <f t="shared" ca="1" si="197"/>
        <v/>
      </c>
      <c r="F853" s="215">
        <f ca="1">IF(LEN(B853)&gt;0,'OBRAČUNANA OSNOVNA PLAČA'!L847,"")</f>
        <v>0</v>
      </c>
      <c r="G853" s="60"/>
      <c r="H853" s="60"/>
      <c r="I853" s="60"/>
      <c r="J853" s="60"/>
      <c r="K853" s="60"/>
      <c r="L853" s="229">
        <f t="shared" si="202"/>
        <v>0</v>
      </c>
      <c r="M853" s="230">
        <f t="shared" ca="1" si="210"/>
        <v>0</v>
      </c>
      <c r="N853" s="230">
        <f t="shared" ca="1" si="211"/>
        <v>0</v>
      </c>
      <c r="O853" s="231">
        <f t="shared" ca="1" si="212"/>
        <v>0</v>
      </c>
      <c r="P853" s="232">
        <f t="shared" ca="1" si="213"/>
        <v>0</v>
      </c>
      <c r="Q853" s="233">
        <f t="shared" ca="1" si="203"/>
        <v>0</v>
      </c>
      <c r="R853" s="233">
        <f ca="1">IF(LEN(B853)&gt;0,'11'!R853-'11'!Q853,"")</f>
        <v>0</v>
      </c>
      <c r="S853" s="234"/>
      <c r="T853" s="34"/>
      <c r="U853" s="34"/>
      <c r="V853" s="34"/>
      <c r="W853" s="34"/>
      <c r="X853" s="34"/>
      <c r="Y853" s="34"/>
      <c r="AB853" s="167">
        <f>ROW()</f>
        <v>853</v>
      </c>
      <c r="AC853" s="168">
        <f t="shared" ca="1" si="198"/>
        <v>0</v>
      </c>
      <c r="AD853" s="168">
        <f t="shared" ca="1" si="199"/>
        <v>0</v>
      </c>
      <c r="AE853" s="169" t="str">
        <f t="shared" ca="1" si="204"/>
        <v>-</v>
      </c>
      <c r="AF853" s="168" t="str">
        <f t="shared" ca="1" si="205"/>
        <v>-</v>
      </c>
      <c r="AG853" s="169" t="str">
        <f t="shared" ca="1" si="206"/>
        <v>-</v>
      </c>
      <c r="AH853" s="168" t="str">
        <f t="shared" ca="1" si="207"/>
        <v>-</v>
      </c>
      <c r="AI853" s="168">
        <f t="shared" ca="1" si="208"/>
        <v>0</v>
      </c>
      <c r="AJ853" s="170">
        <f t="shared" ca="1" si="209"/>
        <v>0</v>
      </c>
      <c r="AK853" s="168">
        <f t="shared" ca="1" si="200"/>
        <v>0</v>
      </c>
      <c r="AL853" s="168">
        <f t="shared" ca="1" si="201"/>
        <v>0</v>
      </c>
    </row>
    <row r="854" spans="1:38" ht="27" customHeight="1" x14ac:dyDescent="0.2">
      <c r="A854" s="56">
        <v>839</v>
      </c>
      <c r="B854" s="309" t="str">
        <f t="shared" ca="1" si="195"/>
        <v>A839</v>
      </c>
      <c r="C854" s="309"/>
      <c r="D854" s="57" t="str">
        <f t="shared" ca="1" si="196"/>
        <v/>
      </c>
      <c r="E854" s="59" t="str">
        <f t="shared" ca="1" si="197"/>
        <v/>
      </c>
      <c r="F854" s="215">
        <f ca="1">IF(LEN(B854)&gt;0,'OBRAČUNANA OSNOVNA PLAČA'!L848,"")</f>
        <v>0</v>
      </c>
      <c r="G854" s="60"/>
      <c r="H854" s="60"/>
      <c r="I854" s="60"/>
      <c r="J854" s="60"/>
      <c r="K854" s="60"/>
      <c r="L854" s="229">
        <f t="shared" si="202"/>
        <v>0</v>
      </c>
      <c r="M854" s="230">
        <f t="shared" ca="1" si="210"/>
        <v>0</v>
      </c>
      <c r="N854" s="230">
        <f t="shared" ca="1" si="211"/>
        <v>0</v>
      </c>
      <c r="O854" s="231">
        <f t="shared" ca="1" si="212"/>
        <v>0</v>
      </c>
      <c r="P854" s="232">
        <f t="shared" ca="1" si="213"/>
        <v>0</v>
      </c>
      <c r="Q854" s="233">
        <f t="shared" ca="1" si="203"/>
        <v>0</v>
      </c>
      <c r="R854" s="233">
        <f ca="1">IF(LEN(B854)&gt;0,'11'!R854-'11'!Q854,"")</f>
        <v>0</v>
      </c>
      <c r="S854" s="234"/>
      <c r="T854" s="34"/>
      <c r="U854" s="34"/>
      <c r="V854" s="34"/>
      <c r="W854" s="34"/>
      <c r="X854" s="34"/>
      <c r="Y854" s="34"/>
      <c r="AB854" s="167">
        <f>ROW()</f>
        <v>854</v>
      </c>
      <c r="AC854" s="168">
        <f t="shared" ca="1" si="198"/>
        <v>0</v>
      </c>
      <c r="AD854" s="168">
        <f t="shared" ca="1" si="199"/>
        <v>0</v>
      </c>
      <c r="AE854" s="169" t="str">
        <f t="shared" ca="1" si="204"/>
        <v>-</v>
      </c>
      <c r="AF854" s="168" t="str">
        <f t="shared" ca="1" si="205"/>
        <v>-</v>
      </c>
      <c r="AG854" s="169" t="str">
        <f t="shared" ca="1" si="206"/>
        <v>-</v>
      </c>
      <c r="AH854" s="168" t="str">
        <f t="shared" ca="1" si="207"/>
        <v>-</v>
      </c>
      <c r="AI854" s="168">
        <f t="shared" ca="1" si="208"/>
        <v>0</v>
      </c>
      <c r="AJ854" s="170">
        <f t="shared" ca="1" si="209"/>
        <v>0</v>
      </c>
      <c r="AK854" s="168">
        <f t="shared" ca="1" si="200"/>
        <v>0</v>
      </c>
      <c r="AL854" s="168">
        <f t="shared" ca="1" si="201"/>
        <v>0</v>
      </c>
    </row>
    <row r="855" spans="1:38" ht="27" customHeight="1" x14ac:dyDescent="0.2">
      <c r="A855" s="56">
        <v>840</v>
      </c>
      <c r="B855" s="309" t="str">
        <f t="shared" ca="1" si="195"/>
        <v>A840</v>
      </c>
      <c r="C855" s="309"/>
      <c r="D855" s="57" t="str">
        <f t="shared" ca="1" si="196"/>
        <v/>
      </c>
      <c r="E855" s="59" t="str">
        <f t="shared" ca="1" si="197"/>
        <v/>
      </c>
      <c r="F855" s="215">
        <f ca="1">IF(LEN(B855)&gt;0,'OBRAČUNANA OSNOVNA PLAČA'!L849,"")</f>
        <v>0</v>
      </c>
      <c r="G855" s="60"/>
      <c r="H855" s="60"/>
      <c r="I855" s="60"/>
      <c r="J855" s="60"/>
      <c r="K855" s="60"/>
      <c r="L855" s="229">
        <f t="shared" si="202"/>
        <v>0</v>
      </c>
      <c r="M855" s="230">
        <f t="shared" ca="1" si="210"/>
        <v>0</v>
      </c>
      <c r="N855" s="230">
        <f t="shared" ca="1" si="211"/>
        <v>0</v>
      </c>
      <c r="O855" s="231">
        <f t="shared" ca="1" si="212"/>
        <v>0</v>
      </c>
      <c r="P855" s="232">
        <f t="shared" ca="1" si="213"/>
        <v>0</v>
      </c>
      <c r="Q855" s="233">
        <f t="shared" ca="1" si="203"/>
        <v>0</v>
      </c>
      <c r="R855" s="233">
        <f ca="1">IF(LEN(B855)&gt;0,'11'!R855-'11'!Q855,"")</f>
        <v>0</v>
      </c>
      <c r="S855" s="234"/>
      <c r="T855" s="34"/>
      <c r="U855" s="34"/>
      <c r="V855" s="34"/>
      <c r="W855" s="34"/>
      <c r="X855" s="34"/>
      <c r="Y855" s="34"/>
      <c r="AB855" s="167">
        <f>ROW()</f>
        <v>855</v>
      </c>
      <c r="AC855" s="168">
        <f t="shared" ca="1" si="198"/>
        <v>0</v>
      </c>
      <c r="AD855" s="168">
        <f t="shared" ca="1" si="199"/>
        <v>0</v>
      </c>
      <c r="AE855" s="169" t="str">
        <f t="shared" ca="1" si="204"/>
        <v>-</v>
      </c>
      <c r="AF855" s="168" t="str">
        <f t="shared" ca="1" si="205"/>
        <v>-</v>
      </c>
      <c r="AG855" s="169" t="str">
        <f t="shared" ca="1" si="206"/>
        <v>-</v>
      </c>
      <c r="AH855" s="168" t="str">
        <f t="shared" ca="1" si="207"/>
        <v>-</v>
      </c>
      <c r="AI855" s="168">
        <f t="shared" ca="1" si="208"/>
        <v>0</v>
      </c>
      <c r="AJ855" s="170">
        <f t="shared" ca="1" si="209"/>
        <v>0</v>
      </c>
      <c r="AK855" s="168">
        <f t="shared" ca="1" si="200"/>
        <v>0</v>
      </c>
      <c r="AL855" s="168">
        <f t="shared" ca="1" si="201"/>
        <v>0</v>
      </c>
    </row>
    <row r="856" spans="1:38" ht="27" customHeight="1" x14ac:dyDescent="0.2">
      <c r="A856" s="56">
        <v>841</v>
      </c>
      <c r="B856" s="309" t="str">
        <f t="shared" ca="1" si="195"/>
        <v>A841</v>
      </c>
      <c r="C856" s="309"/>
      <c r="D856" s="57" t="str">
        <f t="shared" ca="1" si="196"/>
        <v/>
      </c>
      <c r="E856" s="59" t="str">
        <f t="shared" ca="1" si="197"/>
        <v/>
      </c>
      <c r="F856" s="215">
        <f ca="1">IF(LEN(B856)&gt;0,'OBRAČUNANA OSNOVNA PLAČA'!L850,"")</f>
        <v>0</v>
      </c>
      <c r="G856" s="60"/>
      <c r="H856" s="60"/>
      <c r="I856" s="60"/>
      <c r="J856" s="60"/>
      <c r="K856" s="60"/>
      <c r="L856" s="229">
        <f t="shared" si="202"/>
        <v>0</v>
      </c>
      <c r="M856" s="230">
        <f t="shared" ca="1" si="210"/>
        <v>0</v>
      </c>
      <c r="N856" s="230">
        <f t="shared" ca="1" si="211"/>
        <v>0</v>
      </c>
      <c r="O856" s="231">
        <f t="shared" ca="1" si="212"/>
        <v>0</v>
      </c>
      <c r="P856" s="232">
        <f t="shared" ca="1" si="213"/>
        <v>0</v>
      </c>
      <c r="Q856" s="233">
        <f t="shared" ca="1" si="203"/>
        <v>0</v>
      </c>
      <c r="R856" s="233">
        <f ca="1">IF(LEN(B856)&gt;0,'11'!R856-'11'!Q856,"")</f>
        <v>0</v>
      </c>
      <c r="S856" s="234"/>
      <c r="T856" s="34"/>
      <c r="U856" s="34"/>
      <c r="V856" s="34"/>
      <c r="W856" s="34"/>
      <c r="X856" s="34"/>
      <c r="Y856" s="34"/>
      <c r="AB856" s="167">
        <f>ROW()</f>
        <v>856</v>
      </c>
      <c r="AC856" s="168">
        <f t="shared" ca="1" si="198"/>
        <v>0</v>
      </c>
      <c r="AD856" s="168">
        <f t="shared" ca="1" si="199"/>
        <v>0</v>
      </c>
      <c r="AE856" s="169" t="str">
        <f t="shared" ca="1" si="204"/>
        <v>-</v>
      </c>
      <c r="AF856" s="168" t="str">
        <f t="shared" ca="1" si="205"/>
        <v>-</v>
      </c>
      <c r="AG856" s="169" t="str">
        <f t="shared" ca="1" si="206"/>
        <v>-</v>
      </c>
      <c r="AH856" s="168" t="str">
        <f t="shared" ca="1" si="207"/>
        <v>-</v>
      </c>
      <c r="AI856" s="168">
        <f t="shared" ca="1" si="208"/>
        <v>0</v>
      </c>
      <c r="AJ856" s="170">
        <f t="shared" ca="1" si="209"/>
        <v>0</v>
      </c>
      <c r="AK856" s="168">
        <f t="shared" ca="1" si="200"/>
        <v>0</v>
      </c>
      <c r="AL856" s="168">
        <f t="shared" ca="1" si="201"/>
        <v>0</v>
      </c>
    </row>
    <row r="857" spans="1:38" ht="27" customHeight="1" x14ac:dyDescent="0.2">
      <c r="A857" s="56">
        <v>842</v>
      </c>
      <c r="B857" s="309" t="str">
        <f t="shared" ca="1" si="195"/>
        <v>A842</v>
      </c>
      <c r="C857" s="309"/>
      <c r="D857" s="57" t="str">
        <f t="shared" ca="1" si="196"/>
        <v/>
      </c>
      <c r="E857" s="59" t="str">
        <f t="shared" ca="1" si="197"/>
        <v/>
      </c>
      <c r="F857" s="215">
        <f ca="1">IF(LEN(B857)&gt;0,'OBRAČUNANA OSNOVNA PLAČA'!L851,"")</f>
        <v>0</v>
      </c>
      <c r="G857" s="60"/>
      <c r="H857" s="60"/>
      <c r="I857" s="60"/>
      <c r="J857" s="60"/>
      <c r="K857" s="60"/>
      <c r="L857" s="229">
        <f t="shared" si="202"/>
        <v>0</v>
      </c>
      <c r="M857" s="230">
        <f t="shared" ca="1" si="210"/>
        <v>0</v>
      </c>
      <c r="N857" s="230">
        <f t="shared" ca="1" si="211"/>
        <v>0</v>
      </c>
      <c r="O857" s="231">
        <f t="shared" ca="1" si="212"/>
        <v>0</v>
      </c>
      <c r="P857" s="232">
        <f t="shared" ca="1" si="213"/>
        <v>0</v>
      </c>
      <c r="Q857" s="233">
        <f t="shared" ca="1" si="203"/>
        <v>0</v>
      </c>
      <c r="R857" s="233">
        <f ca="1">IF(LEN(B857)&gt;0,'11'!R857-'11'!Q857,"")</f>
        <v>0</v>
      </c>
      <c r="S857" s="234"/>
      <c r="T857" s="34"/>
      <c r="U857" s="34"/>
      <c r="V857" s="34"/>
      <c r="W857" s="34"/>
      <c r="X857" s="34"/>
      <c r="Y857" s="34"/>
      <c r="AB857" s="167">
        <f>ROW()</f>
        <v>857</v>
      </c>
      <c r="AC857" s="168">
        <f t="shared" ca="1" si="198"/>
        <v>0</v>
      </c>
      <c r="AD857" s="168">
        <f t="shared" ca="1" si="199"/>
        <v>0</v>
      </c>
      <c r="AE857" s="169" t="str">
        <f t="shared" ca="1" si="204"/>
        <v>-</v>
      </c>
      <c r="AF857" s="168" t="str">
        <f t="shared" ca="1" si="205"/>
        <v>-</v>
      </c>
      <c r="AG857" s="169" t="str">
        <f t="shared" ca="1" si="206"/>
        <v>-</v>
      </c>
      <c r="AH857" s="168" t="str">
        <f t="shared" ca="1" si="207"/>
        <v>-</v>
      </c>
      <c r="AI857" s="168">
        <f t="shared" ca="1" si="208"/>
        <v>0</v>
      </c>
      <c r="AJ857" s="170">
        <f t="shared" ca="1" si="209"/>
        <v>0</v>
      </c>
      <c r="AK857" s="168">
        <f t="shared" ca="1" si="200"/>
        <v>0</v>
      </c>
      <c r="AL857" s="168">
        <f t="shared" ca="1" si="201"/>
        <v>0</v>
      </c>
    </row>
    <row r="858" spans="1:38" ht="27" customHeight="1" x14ac:dyDescent="0.2">
      <c r="A858" s="56">
        <v>843</v>
      </c>
      <c r="B858" s="309" t="str">
        <f t="shared" ca="1" si="195"/>
        <v>A843</v>
      </c>
      <c r="C858" s="309"/>
      <c r="D858" s="57" t="str">
        <f t="shared" ca="1" si="196"/>
        <v/>
      </c>
      <c r="E858" s="59" t="str">
        <f t="shared" ca="1" si="197"/>
        <v/>
      </c>
      <c r="F858" s="215">
        <f ca="1">IF(LEN(B858)&gt;0,'OBRAČUNANA OSNOVNA PLAČA'!L852,"")</f>
        <v>0</v>
      </c>
      <c r="G858" s="60"/>
      <c r="H858" s="60"/>
      <c r="I858" s="60"/>
      <c r="J858" s="60"/>
      <c r="K858" s="60"/>
      <c r="L858" s="229">
        <f t="shared" si="202"/>
        <v>0</v>
      </c>
      <c r="M858" s="230">
        <f t="shared" ca="1" si="210"/>
        <v>0</v>
      </c>
      <c r="N858" s="230">
        <f t="shared" ca="1" si="211"/>
        <v>0</v>
      </c>
      <c r="O858" s="231">
        <f t="shared" ca="1" si="212"/>
        <v>0</v>
      </c>
      <c r="P858" s="232">
        <f t="shared" ca="1" si="213"/>
        <v>0</v>
      </c>
      <c r="Q858" s="233">
        <f t="shared" ca="1" si="203"/>
        <v>0</v>
      </c>
      <c r="R858" s="233">
        <f ca="1">IF(LEN(B858)&gt;0,'11'!R858-'11'!Q858,"")</f>
        <v>0</v>
      </c>
      <c r="S858" s="234"/>
      <c r="T858" s="34"/>
      <c r="U858" s="34"/>
      <c r="V858" s="34"/>
      <c r="W858" s="34"/>
      <c r="X858" s="34"/>
      <c r="Y858" s="34"/>
      <c r="AB858" s="167">
        <f>ROW()</f>
        <v>858</v>
      </c>
      <c r="AC858" s="168">
        <f t="shared" ca="1" si="198"/>
        <v>0</v>
      </c>
      <c r="AD858" s="168">
        <f t="shared" ca="1" si="199"/>
        <v>0</v>
      </c>
      <c r="AE858" s="169" t="str">
        <f t="shared" ca="1" si="204"/>
        <v>-</v>
      </c>
      <c r="AF858" s="168" t="str">
        <f t="shared" ca="1" si="205"/>
        <v>-</v>
      </c>
      <c r="AG858" s="169" t="str">
        <f t="shared" ca="1" si="206"/>
        <v>-</v>
      </c>
      <c r="AH858" s="168" t="str">
        <f t="shared" ca="1" si="207"/>
        <v>-</v>
      </c>
      <c r="AI858" s="168">
        <f t="shared" ca="1" si="208"/>
        <v>0</v>
      </c>
      <c r="AJ858" s="170">
        <f t="shared" ca="1" si="209"/>
        <v>0</v>
      </c>
      <c r="AK858" s="168">
        <f t="shared" ca="1" si="200"/>
        <v>0</v>
      </c>
      <c r="AL858" s="168">
        <f t="shared" ca="1" si="201"/>
        <v>0</v>
      </c>
    </row>
    <row r="859" spans="1:38" ht="27" customHeight="1" x14ac:dyDescent="0.2">
      <c r="A859" s="56">
        <v>844</v>
      </c>
      <c r="B859" s="309" t="str">
        <f t="shared" ca="1" si="195"/>
        <v>A844</v>
      </c>
      <c r="C859" s="309"/>
      <c r="D859" s="57" t="str">
        <f t="shared" ca="1" si="196"/>
        <v/>
      </c>
      <c r="E859" s="59" t="str">
        <f t="shared" ca="1" si="197"/>
        <v/>
      </c>
      <c r="F859" s="215">
        <f ca="1">IF(LEN(B859)&gt;0,'OBRAČUNANA OSNOVNA PLAČA'!L853,"")</f>
        <v>0</v>
      </c>
      <c r="G859" s="60"/>
      <c r="H859" s="60"/>
      <c r="I859" s="60"/>
      <c r="J859" s="60"/>
      <c r="K859" s="60"/>
      <c r="L859" s="229">
        <f t="shared" si="202"/>
        <v>0</v>
      </c>
      <c r="M859" s="230">
        <f t="shared" ca="1" si="210"/>
        <v>0</v>
      </c>
      <c r="N859" s="230">
        <f t="shared" ca="1" si="211"/>
        <v>0</v>
      </c>
      <c r="O859" s="231">
        <f t="shared" ca="1" si="212"/>
        <v>0</v>
      </c>
      <c r="P859" s="232">
        <f t="shared" ca="1" si="213"/>
        <v>0</v>
      </c>
      <c r="Q859" s="233">
        <f t="shared" ca="1" si="203"/>
        <v>0</v>
      </c>
      <c r="R859" s="233">
        <f ca="1">IF(LEN(B859)&gt;0,'11'!R859-'11'!Q859,"")</f>
        <v>0</v>
      </c>
      <c r="S859" s="234"/>
      <c r="T859" s="34"/>
      <c r="U859" s="34"/>
      <c r="V859" s="34"/>
      <c r="W859" s="34"/>
      <c r="X859" s="34"/>
      <c r="Y859" s="34"/>
      <c r="AB859" s="167">
        <f>ROW()</f>
        <v>859</v>
      </c>
      <c r="AC859" s="168">
        <f t="shared" ca="1" si="198"/>
        <v>0</v>
      </c>
      <c r="AD859" s="168">
        <f t="shared" ca="1" si="199"/>
        <v>0</v>
      </c>
      <c r="AE859" s="169" t="str">
        <f t="shared" ca="1" si="204"/>
        <v>-</v>
      </c>
      <c r="AF859" s="168" t="str">
        <f t="shared" ca="1" si="205"/>
        <v>-</v>
      </c>
      <c r="AG859" s="169" t="str">
        <f t="shared" ca="1" si="206"/>
        <v>-</v>
      </c>
      <c r="AH859" s="168" t="str">
        <f t="shared" ca="1" si="207"/>
        <v>-</v>
      </c>
      <c r="AI859" s="168">
        <f t="shared" ca="1" si="208"/>
        <v>0</v>
      </c>
      <c r="AJ859" s="170">
        <f t="shared" ca="1" si="209"/>
        <v>0</v>
      </c>
      <c r="AK859" s="168">
        <f t="shared" ca="1" si="200"/>
        <v>0</v>
      </c>
      <c r="AL859" s="168">
        <f t="shared" ca="1" si="201"/>
        <v>0</v>
      </c>
    </row>
    <row r="860" spans="1:38" ht="27" customHeight="1" x14ac:dyDescent="0.2">
      <c r="A860" s="56">
        <v>845</v>
      </c>
      <c r="B860" s="309" t="str">
        <f t="shared" ca="1" si="195"/>
        <v>A845</v>
      </c>
      <c r="C860" s="309"/>
      <c r="D860" s="57" t="str">
        <f t="shared" ca="1" si="196"/>
        <v/>
      </c>
      <c r="E860" s="59" t="str">
        <f t="shared" ca="1" si="197"/>
        <v/>
      </c>
      <c r="F860" s="215">
        <f ca="1">IF(LEN(B860)&gt;0,'OBRAČUNANA OSNOVNA PLAČA'!L854,"")</f>
        <v>0</v>
      </c>
      <c r="G860" s="60"/>
      <c r="H860" s="60"/>
      <c r="I860" s="60"/>
      <c r="J860" s="60"/>
      <c r="K860" s="60"/>
      <c r="L860" s="229">
        <f t="shared" si="202"/>
        <v>0</v>
      </c>
      <c r="M860" s="230">
        <f t="shared" ca="1" si="210"/>
        <v>0</v>
      </c>
      <c r="N860" s="230">
        <f t="shared" ca="1" si="211"/>
        <v>0</v>
      </c>
      <c r="O860" s="231">
        <f t="shared" ca="1" si="212"/>
        <v>0</v>
      </c>
      <c r="P860" s="232">
        <f t="shared" ca="1" si="213"/>
        <v>0</v>
      </c>
      <c r="Q860" s="233">
        <f t="shared" ca="1" si="203"/>
        <v>0</v>
      </c>
      <c r="R860" s="233">
        <f ca="1">IF(LEN(B860)&gt;0,'11'!R860-'11'!Q860,"")</f>
        <v>0</v>
      </c>
      <c r="S860" s="234"/>
      <c r="T860" s="34"/>
      <c r="U860" s="34"/>
      <c r="V860" s="34"/>
      <c r="W860" s="34"/>
      <c r="X860" s="34"/>
      <c r="Y860" s="34"/>
      <c r="AB860" s="167">
        <f>ROW()</f>
        <v>860</v>
      </c>
      <c r="AC860" s="168">
        <f t="shared" ca="1" si="198"/>
        <v>0</v>
      </c>
      <c r="AD860" s="168">
        <f t="shared" ca="1" si="199"/>
        <v>0</v>
      </c>
      <c r="AE860" s="169" t="str">
        <f t="shared" ca="1" si="204"/>
        <v>-</v>
      </c>
      <c r="AF860" s="168" t="str">
        <f t="shared" ca="1" si="205"/>
        <v>-</v>
      </c>
      <c r="AG860" s="169" t="str">
        <f t="shared" ca="1" si="206"/>
        <v>-</v>
      </c>
      <c r="AH860" s="168" t="str">
        <f t="shared" ca="1" si="207"/>
        <v>-</v>
      </c>
      <c r="AI860" s="168">
        <f t="shared" ca="1" si="208"/>
        <v>0</v>
      </c>
      <c r="AJ860" s="170">
        <f t="shared" ca="1" si="209"/>
        <v>0</v>
      </c>
      <c r="AK860" s="168">
        <f t="shared" ca="1" si="200"/>
        <v>0</v>
      </c>
      <c r="AL860" s="168">
        <f t="shared" ca="1" si="201"/>
        <v>0</v>
      </c>
    </row>
    <row r="861" spans="1:38" ht="27" customHeight="1" x14ac:dyDescent="0.2">
      <c r="A861" s="56">
        <v>846</v>
      </c>
      <c r="B861" s="309" t="str">
        <f t="shared" ca="1" si="195"/>
        <v>A846</v>
      </c>
      <c r="C861" s="309"/>
      <c r="D861" s="57" t="str">
        <f t="shared" ca="1" si="196"/>
        <v/>
      </c>
      <c r="E861" s="59" t="str">
        <f t="shared" ca="1" si="197"/>
        <v/>
      </c>
      <c r="F861" s="215">
        <f ca="1">IF(LEN(B861)&gt;0,'OBRAČUNANA OSNOVNA PLAČA'!L855,"")</f>
        <v>0</v>
      </c>
      <c r="G861" s="60"/>
      <c r="H861" s="60"/>
      <c r="I861" s="60"/>
      <c r="J861" s="60"/>
      <c r="K861" s="60"/>
      <c r="L861" s="229">
        <f t="shared" si="202"/>
        <v>0</v>
      </c>
      <c r="M861" s="230">
        <f t="shared" ca="1" si="210"/>
        <v>0</v>
      </c>
      <c r="N861" s="230">
        <f t="shared" ca="1" si="211"/>
        <v>0</v>
      </c>
      <c r="O861" s="231">
        <f t="shared" ca="1" si="212"/>
        <v>0</v>
      </c>
      <c r="P861" s="232">
        <f t="shared" ca="1" si="213"/>
        <v>0</v>
      </c>
      <c r="Q861" s="233">
        <f t="shared" ca="1" si="203"/>
        <v>0</v>
      </c>
      <c r="R861" s="233">
        <f ca="1">IF(LEN(B861)&gt;0,'11'!R861-'11'!Q861,"")</f>
        <v>0</v>
      </c>
      <c r="S861" s="234"/>
      <c r="T861" s="34"/>
      <c r="U861" s="34"/>
      <c r="V861" s="34"/>
      <c r="W861" s="34"/>
      <c r="X861" s="34"/>
      <c r="Y861" s="34"/>
      <c r="AB861" s="167">
        <f>ROW()</f>
        <v>861</v>
      </c>
      <c r="AC861" s="168">
        <f t="shared" ca="1" si="198"/>
        <v>0</v>
      </c>
      <c r="AD861" s="168">
        <f t="shared" ca="1" si="199"/>
        <v>0</v>
      </c>
      <c r="AE861" s="169" t="str">
        <f t="shared" ca="1" si="204"/>
        <v>-</v>
      </c>
      <c r="AF861" s="168" t="str">
        <f t="shared" ca="1" si="205"/>
        <v>-</v>
      </c>
      <c r="AG861" s="169" t="str">
        <f t="shared" ca="1" si="206"/>
        <v>-</v>
      </c>
      <c r="AH861" s="168" t="str">
        <f t="shared" ca="1" si="207"/>
        <v>-</v>
      </c>
      <c r="AI861" s="168">
        <f t="shared" ca="1" si="208"/>
        <v>0</v>
      </c>
      <c r="AJ861" s="170">
        <f t="shared" ca="1" si="209"/>
        <v>0</v>
      </c>
      <c r="AK861" s="168">
        <f t="shared" ca="1" si="200"/>
        <v>0</v>
      </c>
      <c r="AL861" s="168">
        <f t="shared" ca="1" si="201"/>
        <v>0</v>
      </c>
    </row>
    <row r="862" spans="1:38" ht="27" customHeight="1" x14ac:dyDescent="0.2">
      <c r="A862" s="56">
        <v>847</v>
      </c>
      <c r="B862" s="309" t="str">
        <f t="shared" ca="1" si="195"/>
        <v>A847</v>
      </c>
      <c r="C862" s="309"/>
      <c r="D862" s="57" t="str">
        <f t="shared" ca="1" si="196"/>
        <v/>
      </c>
      <c r="E862" s="59" t="str">
        <f t="shared" ca="1" si="197"/>
        <v/>
      </c>
      <c r="F862" s="215">
        <f ca="1">IF(LEN(B862)&gt;0,'OBRAČUNANA OSNOVNA PLAČA'!L856,"")</f>
        <v>0</v>
      </c>
      <c r="G862" s="60"/>
      <c r="H862" s="60"/>
      <c r="I862" s="60"/>
      <c r="J862" s="60"/>
      <c r="K862" s="60"/>
      <c r="L862" s="229">
        <f t="shared" si="202"/>
        <v>0</v>
      </c>
      <c r="M862" s="230">
        <f t="shared" ca="1" si="210"/>
        <v>0</v>
      </c>
      <c r="N862" s="230">
        <f t="shared" ca="1" si="211"/>
        <v>0</v>
      </c>
      <c r="O862" s="231">
        <f t="shared" ca="1" si="212"/>
        <v>0</v>
      </c>
      <c r="P862" s="232">
        <f t="shared" ca="1" si="213"/>
        <v>0</v>
      </c>
      <c r="Q862" s="233">
        <f t="shared" ca="1" si="203"/>
        <v>0</v>
      </c>
      <c r="R862" s="233">
        <f ca="1">IF(LEN(B862)&gt;0,'11'!R862-'11'!Q862,"")</f>
        <v>0</v>
      </c>
      <c r="S862" s="234"/>
      <c r="T862" s="34"/>
      <c r="U862" s="34"/>
      <c r="V862" s="34"/>
      <c r="W862" s="34"/>
      <c r="X862" s="34"/>
      <c r="Y862" s="34"/>
      <c r="AB862" s="167">
        <f>ROW()</f>
        <v>862</v>
      </c>
      <c r="AC862" s="168">
        <f t="shared" ca="1" si="198"/>
        <v>0</v>
      </c>
      <c r="AD862" s="168">
        <f t="shared" ca="1" si="199"/>
        <v>0</v>
      </c>
      <c r="AE862" s="169" t="str">
        <f t="shared" ca="1" si="204"/>
        <v>-</v>
      </c>
      <c r="AF862" s="168" t="str">
        <f t="shared" ca="1" si="205"/>
        <v>-</v>
      </c>
      <c r="AG862" s="169" t="str">
        <f t="shared" ca="1" si="206"/>
        <v>-</v>
      </c>
      <c r="AH862" s="168" t="str">
        <f t="shared" ca="1" si="207"/>
        <v>-</v>
      </c>
      <c r="AI862" s="168">
        <f t="shared" ca="1" si="208"/>
        <v>0</v>
      </c>
      <c r="AJ862" s="170">
        <f t="shared" ca="1" si="209"/>
        <v>0</v>
      </c>
      <c r="AK862" s="168">
        <f t="shared" ca="1" si="200"/>
        <v>0</v>
      </c>
      <c r="AL862" s="168">
        <f t="shared" ca="1" si="201"/>
        <v>0</v>
      </c>
    </row>
    <row r="863" spans="1:38" ht="27" customHeight="1" x14ac:dyDescent="0.2">
      <c r="A863" s="56">
        <v>848</v>
      </c>
      <c r="B863" s="309" t="str">
        <f t="shared" ca="1" si="195"/>
        <v>A848</v>
      </c>
      <c r="C863" s="309"/>
      <c r="D863" s="57" t="str">
        <f t="shared" ca="1" si="196"/>
        <v/>
      </c>
      <c r="E863" s="59" t="str">
        <f t="shared" ca="1" si="197"/>
        <v/>
      </c>
      <c r="F863" s="215">
        <f ca="1">IF(LEN(B863)&gt;0,'OBRAČUNANA OSNOVNA PLAČA'!L857,"")</f>
        <v>0</v>
      </c>
      <c r="G863" s="60"/>
      <c r="H863" s="60"/>
      <c r="I863" s="60"/>
      <c r="J863" s="60"/>
      <c r="K863" s="60"/>
      <c r="L863" s="229">
        <f t="shared" si="202"/>
        <v>0</v>
      </c>
      <c r="M863" s="230">
        <f t="shared" ca="1" si="210"/>
        <v>0</v>
      </c>
      <c r="N863" s="230">
        <f t="shared" ca="1" si="211"/>
        <v>0</v>
      </c>
      <c r="O863" s="231">
        <f t="shared" ca="1" si="212"/>
        <v>0</v>
      </c>
      <c r="P863" s="232">
        <f t="shared" ca="1" si="213"/>
        <v>0</v>
      </c>
      <c r="Q863" s="233">
        <f t="shared" ca="1" si="203"/>
        <v>0</v>
      </c>
      <c r="R863" s="233">
        <f ca="1">IF(LEN(B863)&gt;0,'11'!R863-'11'!Q863,"")</f>
        <v>0</v>
      </c>
      <c r="S863" s="234"/>
      <c r="T863" s="34"/>
      <c r="U863" s="34"/>
      <c r="V863" s="34"/>
      <c r="W863" s="34"/>
      <c r="X863" s="34"/>
      <c r="Y863" s="34"/>
      <c r="AB863" s="167">
        <f>ROW()</f>
        <v>863</v>
      </c>
      <c r="AC863" s="168">
        <f t="shared" ca="1" si="198"/>
        <v>0</v>
      </c>
      <c r="AD863" s="168">
        <f t="shared" ca="1" si="199"/>
        <v>0</v>
      </c>
      <c r="AE863" s="169" t="str">
        <f t="shared" ca="1" si="204"/>
        <v>-</v>
      </c>
      <c r="AF863" s="168" t="str">
        <f t="shared" ca="1" si="205"/>
        <v>-</v>
      </c>
      <c r="AG863" s="169" t="str">
        <f t="shared" ca="1" si="206"/>
        <v>-</v>
      </c>
      <c r="AH863" s="168" t="str">
        <f t="shared" ca="1" si="207"/>
        <v>-</v>
      </c>
      <c r="AI863" s="168">
        <f t="shared" ca="1" si="208"/>
        <v>0</v>
      </c>
      <c r="AJ863" s="170">
        <f t="shared" ca="1" si="209"/>
        <v>0</v>
      </c>
      <c r="AK863" s="168">
        <f t="shared" ca="1" si="200"/>
        <v>0</v>
      </c>
      <c r="AL863" s="168">
        <f t="shared" ca="1" si="201"/>
        <v>0</v>
      </c>
    </row>
    <row r="864" spans="1:38" ht="27" customHeight="1" x14ac:dyDescent="0.2">
      <c r="A864" s="56">
        <v>849</v>
      </c>
      <c r="B864" s="309" t="str">
        <f t="shared" ca="1" si="195"/>
        <v>A849</v>
      </c>
      <c r="C864" s="309"/>
      <c r="D864" s="57" t="str">
        <f t="shared" ca="1" si="196"/>
        <v/>
      </c>
      <c r="E864" s="59" t="str">
        <f t="shared" ca="1" si="197"/>
        <v/>
      </c>
      <c r="F864" s="215">
        <f ca="1">IF(LEN(B864)&gt;0,'OBRAČUNANA OSNOVNA PLAČA'!L858,"")</f>
        <v>0</v>
      </c>
      <c r="G864" s="60"/>
      <c r="H864" s="60"/>
      <c r="I864" s="60"/>
      <c r="J864" s="60"/>
      <c r="K864" s="60"/>
      <c r="L864" s="229">
        <f t="shared" si="202"/>
        <v>0</v>
      </c>
      <c r="M864" s="230">
        <f t="shared" ca="1" si="210"/>
        <v>0</v>
      </c>
      <c r="N864" s="230">
        <f t="shared" ca="1" si="211"/>
        <v>0</v>
      </c>
      <c r="O864" s="231">
        <f t="shared" ca="1" si="212"/>
        <v>0</v>
      </c>
      <c r="P864" s="232">
        <f t="shared" ca="1" si="213"/>
        <v>0</v>
      </c>
      <c r="Q864" s="233">
        <f t="shared" ca="1" si="203"/>
        <v>0</v>
      </c>
      <c r="R864" s="233">
        <f ca="1">IF(LEN(B864)&gt;0,'11'!R864-'11'!Q864,"")</f>
        <v>0</v>
      </c>
      <c r="S864" s="234"/>
      <c r="T864" s="34"/>
      <c r="U864" s="34"/>
      <c r="V864" s="34"/>
      <c r="W864" s="34"/>
      <c r="X864" s="34"/>
      <c r="Y864" s="34"/>
      <c r="AB864" s="167">
        <f>ROW()</f>
        <v>864</v>
      </c>
      <c r="AC864" s="168">
        <f t="shared" ca="1" si="198"/>
        <v>0</v>
      </c>
      <c r="AD864" s="168">
        <f t="shared" ca="1" si="199"/>
        <v>0</v>
      </c>
      <c r="AE864" s="169" t="str">
        <f t="shared" ca="1" si="204"/>
        <v>-</v>
      </c>
      <c r="AF864" s="168" t="str">
        <f t="shared" ca="1" si="205"/>
        <v>-</v>
      </c>
      <c r="AG864" s="169" t="str">
        <f t="shared" ca="1" si="206"/>
        <v>-</v>
      </c>
      <c r="AH864" s="168" t="str">
        <f t="shared" ca="1" si="207"/>
        <v>-</v>
      </c>
      <c r="AI864" s="168">
        <f t="shared" ca="1" si="208"/>
        <v>0</v>
      </c>
      <c r="AJ864" s="170">
        <f t="shared" ca="1" si="209"/>
        <v>0</v>
      </c>
      <c r="AK864" s="168">
        <f t="shared" ca="1" si="200"/>
        <v>0</v>
      </c>
      <c r="AL864" s="168">
        <f t="shared" ca="1" si="201"/>
        <v>0</v>
      </c>
    </row>
    <row r="865" spans="1:38" ht="27" customHeight="1" x14ac:dyDescent="0.2">
      <c r="A865" s="56">
        <v>850</v>
      </c>
      <c r="B865" s="309" t="str">
        <f t="shared" ca="1" si="195"/>
        <v>A850</v>
      </c>
      <c r="C865" s="309"/>
      <c r="D865" s="57" t="str">
        <f t="shared" ca="1" si="196"/>
        <v/>
      </c>
      <c r="E865" s="59" t="str">
        <f t="shared" ca="1" si="197"/>
        <v/>
      </c>
      <c r="F865" s="215">
        <f ca="1">IF(LEN(B865)&gt;0,'OBRAČUNANA OSNOVNA PLAČA'!L859,"")</f>
        <v>0</v>
      </c>
      <c r="G865" s="60"/>
      <c r="H865" s="60"/>
      <c r="I865" s="60"/>
      <c r="J865" s="60"/>
      <c r="K865" s="60"/>
      <c r="L865" s="229">
        <f t="shared" si="202"/>
        <v>0</v>
      </c>
      <c r="M865" s="230">
        <f t="shared" ca="1" si="210"/>
        <v>0</v>
      </c>
      <c r="N865" s="230">
        <f t="shared" ca="1" si="211"/>
        <v>0</v>
      </c>
      <c r="O865" s="231">
        <f t="shared" ca="1" si="212"/>
        <v>0</v>
      </c>
      <c r="P865" s="232">
        <f t="shared" ca="1" si="213"/>
        <v>0</v>
      </c>
      <c r="Q865" s="233">
        <f t="shared" ca="1" si="203"/>
        <v>0</v>
      </c>
      <c r="R865" s="233">
        <f ca="1">IF(LEN(B865)&gt;0,'11'!R865-'11'!Q865,"")</f>
        <v>0</v>
      </c>
      <c r="S865" s="234"/>
      <c r="T865" s="34"/>
      <c r="U865" s="34"/>
      <c r="V865" s="34"/>
      <c r="W865" s="34"/>
      <c r="X865" s="34"/>
      <c r="Y865" s="34"/>
      <c r="AB865" s="167">
        <f>ROW()</f>
        <v>865</v>
      </c>
      <c r="AC865" s="168">
        <f t="shared" ca="1" si="198"/>
        <v>0</v>
      </c>
      <c r="AD865" s="168">
        <f t="shared" ca="1" si="199"/>
        <v>0</v>
      </c>
      <c r="AE865" s="169" t="str">
        <f t="shared" ca="1" si="204"/>
        <v>-</v>
      </c>
      <c r="AF865" s="168" t="str">
        <f t="shared" ca="1" si="205"/>
        <v>-</v>
      </c>
      <c r="AG865" s="169" t="str">
        <f t="shared" ca="1" si="206"/>
        <v>-</v>
      </c>
      <c r="AH865" s="168" t="str">
        <f t="shared" ca="1" si="207"/>
        <v>-</v>
      </c>
      <c r="AI865" s="168">
        <f t="shared" ca="1" si="208"/>
        <v>0</v>
      </c>
      <c r="AJ865" s="170">
        <f t="shared" ca="1" si="209"/>
        <v>0</v>
      </c>
      <c r="AK865" s="168">
        <f t="shared" ca="1" si="200"/>
        <v>0</v>
      </c>
      <c r="AL865" s="168">
        <f t="shared" ca="1" si="201"/>
        <v>0</v>
      </c>
    </row>
    <row r="866" spans="1:38" ht="27" customHeight="1" x14ac:dyDescent="0.2">
      <c r="A866" s="56">
        <v>851</v>
      </c>
      <c r="B866" s="309" t="str">
        <f t="shared" ca="1" si="195"/>
        <v>A851</v>
      </c>
      <c r="C866" s="309"/>
      <c r="D866" s="57" t="str">
        <f t="shared" ca="1" si="196"/>
        <v/>
      </c>
      <c r="E866" s="59" t="str">
        <f t="shared" ca="1" si="197"/>
        <v/>
      </c>
      <c r="F866" s="215">
        <f ca="1">IF(LEN(B866)&gt;0,'OBRAČUNANA OSNOVNA PLAČA'!L860,"")</f>
        <v>0</v>
      </c>
      <c r="G866" s="60"/>
      <c r="H866" s="60"/>
      <c r="I866" s="60"/>
      <c r="J866" s="60"/>
      <c r="K866" s="60"/>
      <c r="L866" s="229">
        <f t="shared" si="202"/>
        <v>0</v>
      </c>
      <c r="M866" s="230">
        <f t="shared" ca="1" si="210"/>
        <v>0</v>
      </c>
      <c r="N866" s="230">
        <f t="shared" ca="1" si="211"/>
        <v>0</v>
      </c>
      <c r="O866" s="231">
        <f t="shared" ca="1" si="212"/>
        <v>0</v>
      </c>
      <c r="P866" s="232">
        <f t="shared" ca="1" si="213"/>
        <v>0</v>
      </c>
      <c r="Q866" s="233">
        <f t="shared" ca="1" si="203"/>
        <v>0</v>
      </c>
      <c r="R866" s="233">
        <f ca="1">IF(LEN(B866)&gt;0,'11'!R866-'11'!Q866,"")</f>
        <v>0</v>
      </c>
      <c r="S866" s="234"/>
      <c r="T866" s="34"/>
      <c r="U866" s="34"/>
      <c r="V866" s="34"/>
      <c r="W866" s="34"/>
      <c r="X866" s="34"/>
      <c r="Y866" s="34"/>
      <c r="AB866" s="167">
        <f>ROW()</f>
        <v>866</v>
      </c>
      <c r="AC866" s="168">
        <f t="shared" ca="1" si="198"/>
        <v>0</v>
      </c>
      <c r="AD866" s="168">
        <f t="shared" ca="1" si="199"/>
        <v>0</v>
      </c>
      <c r="AE866" s="169" t="str">
        <f t="shared" ca="1" si="204"/>
        <v>-</v>
      </c>
      <c r="AF866" s="168" t="str">
        <f t="shared" ca="1" si="205"/>
        <v>-</v>
      </c>
      <c r="AG866" s="169" t="str">
        <f t="shared" ca="1" si="206"/>
        <v>-</v>
      </c>
      <c r="AH866" s="168" t="str">
        <f t="shared" ca="1" si="207"/>
        <v>-</v>
      </c>
      <c r="AI866" s="168">
        <f t="shared" ca="1" si="208"/>
        <v>0</v>
      </c>
      <c r="AJ866" s="170">
        <f t="shared" ca="1" si="209"/>
        <v>0</v>
      </c>
      <c r="AK866" s="168">
        <f t="shared" ca="1" si="200"/>
        <v>0</v>
      </c>
      <c r="AL866" s="168">
        <f t="shared" ca="1" si="201"/>
        <v>0</v>
      </c>
    </row>
    <row r="867" spans="1:38" ht="27" customHeight="1" x14ac:dyDescent="0.2">
      <c r="A867" s="56">
        <v>852</v>
      </c>
      <c r="B867" s="309" t="str">
        <f t="shared" ca="1" si="195"/>
        <v>A852</v>
      </c>
      <c r="C867" s="309"/>
      <c r="D867" s="57" t="str">
        <f t="shared" ca="1" si="196"/>
        <v/>
      </c>
      <c r="E867" s="59" t="str">
        <f t="shared" ca="1" si="197"/>
        <v/>
      </c>
      <c r="F867" s="215">
        <f ca="1">IF(LEN(B867)&gt;0,'OBRAČUNANA OSNOVNA PLAČA'!L861,"")</f>
        <v>0</v>
      </c>
      <c r="G867" s="60"/>
      <c r="H867" s="60"/>
      <c r="I867" s="60"/>
      <c r="J867" s="60"/>
      <c r="K867" s="60"/>
      <c r="L867" s="229">
        <f t="shared" si="202"/>
        <v>0</v>
      </c>
      <c r="M867" s="230">
        <f t="shared" ca="1" si="210"/>
        <v>0</v>
      </c>
      <c r="N867" s="230">
        <f t="shared" ca="1" si="211"/>
        <v>0</v>
      </c>
      <c r="O867" s="231">
        <f t="shared" ca="1" si="212"/>
        <v>0</v>
      </c>
      <c r="P867" s="232">
        <f t="shared" ca="1" si="213"/>
        <v>0</v>
      </c>
      <c r="Q867" s="233">
        <f t="shared" ca="1" si="203"/>
        <v>0</v>
      </c>
      <c r="R867" s="233">
        <f ca="1">IF(LEN(B867)&gt;0,'11'!R867-'11'!Q867,"")</f>
        <v>0</v>
      </c>
      <c r="S867" s="234"/>
      <c r="T867" s="34"/>
      <c r="U867" s="34"/>
      <c r="V867" s="34"/>
      <c r="W867" s="34"/>
      <c r="X867" s="34"/>
      <c r="Y867" s="34"/>
      <c r="AB867" s="167">
        <f>ROW()</f>
        <v>867</v>
      </c>
      <c r="AC867" s="168">
        <f t="shared" ca="1" si="198"/>
        <v>0</v>
      </c>
      <c r="AD867" s="168">
        <f t="shared" ca="1" si="199"/>
        <v>0</v>
      </c>
      <c r="AE867" s="169" t="str">
        <f t="shared" ca="1" si="204"/>
        <v>-</v>
      </c>
      <c r="AF867" s="168" t="str">
        <f t="shared" ca="1" si="205"/>
        <v>-</v>
      </c>
      <c r="AG867" s="169" t="str">
        <f t="shared" ca="1" si="206"/>
        <v>-</v>
      </c>
      <c r="AH867" s="168" t="str">
        <f t="shared" ca="1" si="207"/>
        <v>-</v>
      </c>
      <c r="AI867" s="168">
        <f t="shared" ca="1" si="208"/>
        <v>0</v>
      </c>
      <c r="AJ867" s="170">
        <f t="shared" ca="1" si="209"/>
        <v>0</v>
      </c>
      <c r="AK867" s="168">
        <f t="shared" ca="1" si="200"/>
        <v>0</v>
      </c>
      <c r="AL867" s="168">
        <f t="shared" ca="1" si="201"/>
        <v>0</v>
      </c>
    </row>
    <row r="868" spans="1:38" ht="27" customHeight="1" x14ac:dyDescent="0.2">
      <c r="A868" s="56">
        <v>853</v>
      </c>
      <c r="B868" s="309" t="str">
        <f t="shared" ca="1" si="195"/>
        <v>A853</v>
      </c>
      <c r="C868" s="309"/>
      <c r="D868" s="57" t="str">
        <f t="shared" ca="1" si="196"/>
        <v/>
      </c>
      <c r="E868" s="59" t="str">
        <f t="shared" ca="1" si="197"/>
        <v/>
      </c>
      <c r="F868" s="215">
        <f ca="1">IF(LEN(B868)&gt;0,'OBRAČUNANA OSNOVNA PLAČA'!L862,"")</f>
        <v>0</v>
      </c>
      <c r="G868" s="60"/>
      <c r="H868" s="60"/>
      <c r="I868" s="60"/>
      <c r="J868" s="60"/>
      <c r="K868" s="60"/>
      <c r="L868" s="229">
        <f t="shared" si="202"/>
        <v>0</v>
      </c>
      <c r="M868" s="230">
        <f t="shared" ca="1" si="210"/>
        <v>0</v>
      </c>
      <c r="N868" s="230">
        <f t="shared" ca="1" si="211"/>
        <v>0</v>
      </c>
      <c r="O868" s="231">
        <f t="shared" ca="1" si="212"/>
        <v>0</v>
      </c>
      <c r="P868" s="232">
        <f t="shared" ca="1" si="213"/>
        <v>0</v>
      </c>
      <c r="Q868" s="233">
        <f t="shared" ca="1" si="203"/>
        <v>0</v>
      </c>
      <c r="R868" s="233">
        <f ca="1">IF(LEN(B868)&gt;0,'11'!R868-'11'!Q868,"")</f>
        <v>0</v>
      </c>
      <c r="S868" s="234"/>
      <c r="T868" s="34"/>
      <c r="U868" s="34"/>
      <c r="V868" s="34"/>
      <c r="W868" s="34"/>
      <c r="X868" s="34"/>
      <c r="Y868" s="34"/>
      <c r="AB868" s="167">
        <f>ROW()</f>
        <v>868</v>
      </c>
      <c r="AC868" s="168">
        <f t="shared" ca="1" si="198"/>
        <v>0</v>
      </c>
      <c r="AD868" s="168">
        <f t="shared" ca="1" si="199"/>
        <v>0</v>
      </c>
      <c r="AE868" s="169" t="str">
        <f t="shared" ca="1" si="204"/>
        <v>-</v>
      </c>
      <c r="AF868" s="168" t="str">
        <f t="shared" ca="1" si="205"/>
        <v>-</v>
      </c>
      <c r="AG868" s="169" t="str">
        <f t="shared" ca="1" si="206"/>
        <v>-</v>
      </c>
      <c r="AH868" s="168" t="str">
        <f t="shared" ca="1" si="207"/>
        <v>-</v>
      </c>
      <c r="AI868" s="168">
        <f t="shared" ca="1" si="208"/>
        <v>0</v>
      </c>
      <c r="AJ868" s="170">
        <f t="shared" ca="1" si="209"/>
        <v>0</v>
      </c>
      <c r="AK868" s="168">
        <f t="shared" ca="1" si="200"/>
        <v>0</v>
      </c>
      <c r="AL868" s="168">
        <f t="shared" ca="1" si="201"/>
        <v>0</v>
      </c>
    </row>
    <row r="869" spans="1:38" ht="27" customHeight="1" x14ac:dyDescent="0.2">
      <c r="A869" s="56">
        <v>854</v>
      </c>
      <c r="B869" s="309" t="str">
        <f t="shared" ca="1" si="195"/>
        <v>A854</v>
      </c>
      <c r="C869" s="309"/>
      <c r="D869" s="57" t="str">
        <f t="shared" ca="1" si="196"/>
        <v/>
      </c>
      <c r="E869" s="59" t="str">
        <f t="shared" ca="1" si="197"/>
        <v/>
      </c>
      <c r="F869" s="215">
        <f ca="1">IF(LEN(B869)&gt;0,'OBRAČUNANA OSNOVNA PLAČA'!L863,"")</f>
        <v>0</v>
      </c>
      <c r="G869" s="60"/>
      <c r="H869" s="60"/>
      <c r="I869" s="60"/>
      <c r="J869" s="60"/>
      <c r="K869" s="60"/>
      <c r="L869" s="229">
        <f t="shared" si="202"/>
        <v>0</v>
      </c>
      <c r="M869" s="230">
        <f t="shared" ca="1" si="210"/>
        <v>0</v>
      </c>
      <c r="N869" s="230">
        <f t="shared" ca="1" si="211"/>
        <v>0</v>
      </c>
      <c r="O869" s="231">
        <f t="shared" ca="1" si="212"/>
        <v>0</v>
      </c>
      <c r="P869" s="232">
        <f t="shared" ca="1" si="213"/>
        <v>0</v>
      </c>
      <c r="Q869" s="233">
        <f t="shared" ca="1" si="203"/>
        <v>0</v>
      </c>
      <c r="R869" s="233">
        <f ca="1">IF(LEN(B869)&gt;0,'11'!R869-'11'!Q869,"")</f>
        <v>0</v>
      </c>
      <c r="S869" s="234"/>
      <c r="T869" s="34"/>
      <c r="U869" s="34"/>
      <c r="V869" s="34"/>
      <c r="W869" s="34"/>
      <c r="X869" s="34"/>
      <c r="Y869" s="34"/>
      <c r="AB869" s="167">
        <f>ROW()</f>
        <v>869</v>
      </c>
      <c r="AC869" s="168">
        <f t="shared" ca="1" si="198"/>
        <v>0</v>
      </c>
      <c r="AD869" s="168">
        <f t="shared" ca="1" si="199"/>
        <v>0</v>
      </c>
      <c r="AE869" s="169" t="str">
        <f t="shared" ca="1" si="204"/>
        <v>-</v>
      </c>
      <c r="AF869" s="168" t="str">
        <f t="shared" ca="1" si="205"/>
        <v>-</v>
      </c>
      <c r="AG869" s="169" t="str">
        <f t="shared" ca="1" si="206"/>
        <v>-</v>
      </c>
      <c r="AH869" s="168" t="str">
        <f t="shared" ca="1" si="207"/>
        <v>-</v>
      </c>
      <c r="AI869" s="168">
        <f t="shared" ca="1" si="208"/>
        <v>0</v>
      </c>
      <c r="AJ869" s="170">
        <f t="shared" ca="1" si="209"/>
        <v>0</v>
      </c>
      <c r="AK869" s="168">
        <f t="shared" ca="1" si="200"/>
        <v>0</v>
      </c>
      <c r="AL869" s="168">
        <f t="shared" ca="1" si="201"/>
        <v>0</v>
      </c>
    </row>
    <row r="870" spans="1:38" ht="27" customHeight="1" x14ac:dyDescent="0.2">
      <c r="A870" s="56">
        <v>855</v>
      </c>
      <c r="B870" s="309" t="str">
        <f t="shared" ca="1" si="195"/>
        <v>A855</v>
      </c>
      <c r="C870" s="309"/>
      <c r="D870" s="57" t="str">
        <f t="shared" ca="1" si="196"/>
        <v/>
      </c>
      <c r="E870" s="59" t="str">
        <f t="shared" ca="1" si="197"/>
        <v/>
      </c>
      <c r="F870" s="215">
        <f ca="1">IF(LEN(B870)&gt;0,'OBRAČUNANA OSNOVNA PLAČA'!L864,"")</f>
        <v>0</v>
      </c>
      <c r="G870" s="60"/>
      <c r="H870" s="60"/>
      <c r="I870" s="60"/>
      <c r="J870" s="60"/>
      <c r="K870" s="60"/>
      <c r="L870" s="229">
        <f t="shared" si="202"/>
        <v>0</v>
      </c>
      <c r="M870" s="230">
        <f t="shared" ca="1" si="210"/>
        <v>0</v>
      </c>
      <c r="N870" s="230">
        <f t="shared" ca="1" si="211"/>
        <v>0</v>
      </c>
      <c r="O870" s="231">
        <f t="shared" ca="1" si="212"/>
        <v>0</v>
      </c>
      <c r="P870" s="232">
        <f t="shared" ca="1" si="213"/>
        <v>0</v>
      </c>
      <c r="Q870" s="233">
        <f t="shared" ca="1" si="203"/>
        <v>0</v>
      </c>
      <c r="R870" s="233">
        <f ca="1">IF(LEN(B870)&gt;0,'11'!R870-'11'!Q870,"")</f>
        <v>0</v>
      </c>
      <c r="S870" s="234"/>
      <c r="T870" s="34"/>
      <c r="U870" s="34"/>
      <c r="V870" s="34"/>
      <c r="W870" s="34"/>
      <c r="X870" s="34"/>
      <c r="Y870" s="34"/>
      <c r="AB870" s="167">
        <f>ROW()</f>
        <v>870</v>
      </c>
      <c r="AC870" s="168">
        <f t="shared" ca="1" si="198"/>
        <v>0</v>
      </c>
      <c r="AD870" s="168">
        <f t="shared" ca="1" si="199"/>
        <v>0</v>
      </c>
      <c r="AE870" s="169" t="str">
        <f t="shared" ca="1" si="204"/>
        <v>-</v>
      </c>
      <c r="AF870" s="168" t="str">
        <f t="shared" ca="1" si="205"/>
        <v>-</v>
      </c>
      <c r="AG870" s="169" t="str">
        <f t="shared" ca="1" si="206"/>
        <v>-</v>
      </c>
      <c r="AH870" s="168" t="str">
        <f t="shared" ca="1" si="207"/>
        <v>-</v>
      </c>
      <c r="AI870" s="168">
        <f t="shared" ca="1" si="208"/>
        <v>0</v>
      </c>
      <c r="AJ870" s="170">
        <f t="shared" ca="1" si="209"/>
        <v>0</v>
      </c>
      <c r="AK870" s="168">
        <f t="shared" ca="1" si="200"/>
        <v>0</v>
      </c>
      <c r="AL870" s="168">
        <f t="shared" ca="1" si="201"/>
        <v>0</v>
      </c>
    </row>
    <row r="871" spans="1:38" ht="27" customHeight="1" x14ac:dyDescent="0.2">
      <c r="A871" s="56">
        <v>856</v>
      </c>
      <c r="B871" s="309" t="str">
        <f t="shared" ca="1" si="195"/>
        <v>A856</v>
      </c>
      <c r="C871" s="309"/>
      <c r="D871" s="57" t="str">
        <f t="shared" ca="1" si="196"/>
        <v/>
      </c>
      <c r="E871" s="59" t="str">
        <f t="shared" ca="1" si="197"/>
        <v/>
      </c>
      <c r="F871" s="215">
        <f ca="1">IF(LEN(B871)&gt;0,'OBRAČUNANA OSNOVNA PLAČA'!L865,"")</f>
        <v>0</v>
      </c>
      <c r="G871" s="60"/>
      <c r="H871" s="60"/>
      <c r="I871" s="60"/>
      <c r="J871" s="60"/>
      <c r="K871" s="60"/>
      <c r="L871" s="229">
        <f t="shared" si="202"/>
        <v>0</v>
      </c>
      <c r="M871" s="230">
        <f t="shared" ca="1" si="210"/>
        <v>0</v>
      </c>
      <c r="N871" s="230">
        <f t="shared" ca="1" si="211"/>
        <v>0</v>
      </c>
      <c r="O871" s="231">
        <f t="shared" ca="1" si="212"/>
        <v>0</v>
      </c>
      <c r="P871" s="232">
        <f t="shared" ca="1" si="213"/>
        <v>0</v>
      </c>
      <c r="Q871" s="233">
        <f t="shared" ca="1" si="203"/>
        <v>0</v>
      </c>
      <c r="R871" s="233">
        <f ca="1">IF(LEN(B871)&gt;0,'11'!R871-'11'!Q871,"")</f>
        <v>0</v>
      </c>
      <c r="S871" s="234"/>
      <c r="T871" s="34"/>
      <c r="U871" s="34"/>
      <c r="V871" s="34"/>
      <c r="W871" s="34"/>
      <c r="X871" s="34"/>
      <c r="Y871" s="34"/>
      <c r="AB871" s="167">
        <f>ROW()</f>
        <v>871</v>
      </c>
      <c r="AC871" s="168">
        <f t="shared" ca="1" si="198"/>
        <v>0</v>
      </c>
      <c r="AD871" s="168">
        <f t="shared" ca="1" si="199"/>
        <v>0</v>
      </c>
      <c r="AE871" s="169" t="str">
        <f t="shared" ca="1" si="204"/>
        <v>-</v>
      </c>
      <c r="AF871" s="168" t="str">
        <f t="shared" ca="1" si="205"/>
        <v>-</v>
      </c>
      <c r="AG871" s="169" t="str">
        <f t="shared" ca="1" si="206"/>
        <v>-</v>
      </c>
      <c r="AH871" s="168" t="str">
        <f t="shared" ca="1" si="207"/>
        <v>-</v>
      </c>
      <c r="AI871" s="168">
        <f t="shared" ca="1" si="208"/>
        <v>0</v>
      </c>
      <c r="AJ871" s="170">
        <f t="shared" ca="1" si="209"/>
        <v>0</v>
      </c>
      <c r="AK871" s="168">
        <f t="shared" ca="1" si="200"/>
        <v>0</v>
      </c>
      <c r="AL871" s="168">
        <f t="shared" ca="1" si="201"/>
        <v>0</v>
      </c>
    </row>
    <row r="872" spans="1:38" ht="27" customHeight="1" x14ac:dyDescent="0.2">
      <c r="A872" s="56">
        <v>857</v>
      </c>
      <c r="B872" s="309" t="str">
        <f t="shared" ca="1" si="195"/>
        <v>A857</v>
      </c>
      <c r="C872" s="309"/>
      <c r="D872" s="57" t="str">
        <f t="shared" ca="1" si="196"/>
        <v/>
      </c>
      <c r="E872" s="59" t="str">
        <f t="shared" ca="1" si="197"/>
        <v/>
      </c>
      <c r="F872" s="215">
        <f ca="1">IF(LEN(B872)&gt;0,'OBRAČUNANA OSNOVNA PLAČA'!L866,"")</f>
        <v>0</v>
      </c>
      <c r="G872" s="60"/>
      <c r="H872" s="60"/>
      <c r="I872" s="60"/>
      <c r="J872" s="60"/>
      <c r="K872" s="60"/>
      <c r="L872" s="229">
        <f t="shared" si="202"/>
        <v>0</v>
      </c>
      <c r="M872" s="230">
        <f t="shared" ca="1" si="210"/>
        <v>0</v>
      </c>
      <c r="N872" s="230">
        <f t="shared" ca="1" si="211"/>
        <v>0</v>
      </c>
      <c r="O872" s="231">
        <f t="shared" ca="1" si="212"/>
        <v>0</v>
      </c>
      <c r="P872" s="232">
        <f t="shared" ca="1" si="213"/>
        <v>0</v>
      </c>
      <c r="Q872" s="233">
        <f t="shared" ca="1" si="203"/>
        <v>0</v>
      </c>
      <c r="R872" s="233">
        <f ca="1">IF(LEN(B872)&gt;0,'11'!R872-'11'!Q872,"")</f>
        <v>0</v>
      </c>
      <c r="S872" s="234"/>
      <c r="T872" s="34"/>
      <c r="U872" s="34"/>
      <c r="V872" s="34"/>
      <c r="W872" s="34"/>
      <c r="X872" s="34"/>
      <c r="Y872" s="34"/>
      <c r="AB872" s="167">
        <f>ROW()</f>
        <v>872</v>
      </c>
      <c r="AC872" s="168">
        <f t="shared" ca="1" si="198"/>
        <v>0</v>
      </c>
      <c r="AD872" s="168">
        <f t="shared" ca="1" si="199"/>
        <v>0</v>
      </c>
      <c r="AE872" s="169" t="str">
        <f t="shared" ca="1" si="204"/>
        <v>-</v>
      </c>
      <c r="AF872" s="168" t="str">
        <f t="shared" ca="1" si="205"/>
        <v>-</v>
      </c>
      <c r="AG872" s="169" t="str">
        <f t="shared" ca="1" si="206"/>
        <v>-</v>
      </c>
      <c r="AH872" s="168" t="str">
        <f t="shared" ca="1" si="207"/>
        <v>-</v>
      </c>
      <c r="AI872" s="168">
        <f t="shared" ca="1" si="208"/>
        <v>0</v>
      </c>
      <c r="AJ872" s="170">
        <f t="shared" ca="1" si="209"/>
        <v>0</v>
      </c>
      <c r="AK872" s="168">
        <f t="shared" ca="1" si="200"/>
        <v>0</v>
      </c>
      <c r="AL872" s="168">
        <f t="shared" ca="1" si="201"/>
        <v>0</v>
      </c>
    </row>
    <row r="873" spans="1:38" ht="27" customHeight="1" x14ac:dyDescent="0.2">
      <c r="A873" s="56">
        <v>858</v>
      </c>
      <c r="B873" s="309" t="str">
        <f t="shared" ca="1" si="195"/>
        <v>A858</v>
      </c>
      <c r="C873" s="309"/>
      <c r="D873" s="57" t="str">
        <f t="shared" ca="1" si="196"/>
        <v/>
      </c>
      <c r="E873" s="59" t="str">
        <f t="shared" ca="1" si="197"/>
        <v/>
      </c>
      <c r="F873" s="215">
        <f ca="1">IF(LEN(B873)&gt;0,'OBRAČUNANA OSNOVNA PLAČA'!L867,"")</f>
        <v>0</v>
      </c>
      <c r="G873" s="60"/>
      <c r="H873" s="60"/>
      <c r="I873" s="60"/>
      <c r="J873" s="60"/>
      <c r="K873" s="60"/>
      <c r="L873" s="229">
        <f t="shared" si="202"/>
        <v>0</v>
      </c>
      <c r="M873" s="230">
        <f t="shared" ca="1" si="210"/>
        <v>0</v>
      </c>
      <c r="N873" s="230">
        <f t="shared" ca="1" si="211"/>
        <v>0</v>
      </c>
      <c r="O873" s="231">
        <f t="shared" ca="1" si="212"/>
        <v>0</v>
      </c>
      <c r="P873" s="232">
        <f t="shared" ca="1" si="213"/>
        <v>0</v>
      </c>
      <c r="Q873" s="233">
        <f t="shared" ca="1" si="203"/>
        <v>0</v>
      </c>
      <c r="R873" s="233">
        <f ca="1">IF(LEN(B873)&gt;0,'11'!R873-'11'!Q873,"")</f>
        <v>0</v>
      </c>
      <c r="S873" s="234"/>
      <c r="T873" s="34"/>
      <c r="U873" s="34"/>
      <c r="V873" s="34"/>
      <c r="W873" s="34"/>
      <c r="X873" s="34"/>
      <c r="Y873" s="34"/>
      <c r="AB873" s="167">
        <f>ROW()</f>
        <v>873</v>
      </c>
      <c r="AC873" s="168">
        <f t="shared" ca="1" si="198"/>
        <v>0</v>
      </c>
      <c r="AD873" s="168">
        <f t="shared" ca="1" si="199"/>
        <v>0</v>
      </c>
      <c r="AE873" s="169" t="str">
        <f t="shared" ca="1" si="204"/>
        <v>-</v>
      </c>
      <c r="AF873" s="168" t="str">
        <f t="shared" ca="1" si="205"/>
        <v>-</v>
      </c>
      <c r="AG873" s="169" t="str">
        <f t="shared" ca="1" si="206"/>
        <v>-</v>
      </c>
      <c r="AH873" s="168" t="str">
        <f t="shared" ca="1" si="207"/>
        <v>-</v>
      </c>
      <c r="AI873" s="168">
        <f t="shared" ca="1" si="208"/>
        <v>0</v>
      </c>
      <c r="AJ873" s="170">
        <f t="shared" ca="1" si="209"/>
        <v>0</v>
      </c>
      <c r="AK873" s="168">
        <f t="shared" ca="1" si="200"/>
        <v>0</v>
      </c>
      <c r="AL873" s="168">
        <f t="shared" ca="1" si="201"/>
        <v>0</v>
      </c>
    </row>
    <row r="874" spans="1:38" ht="27" customHeight="1" x14ac:dyDescent="0.2">
      <c r="A874" s="56">
        <v>859</v>
      </c>
      <c r="B874" s="309" t="str">
        <f t="shared" ca="1" si="195"/>
        <v>A859</v>
      </c>
      <c r="C874" s="309"/>
      <c r="D874" s="57" t="str">
        <f t="shared" ca="1" si="196"/>
        <v/>
      </c>
      <c r="E874" s="59" t="str">
        <f t="shared" ca="1" si="197"/>
        <v/>
      </c>
      <c r="F874" s="215">
        <f ca="1">IF(LEN(B874)&gt;0,'OBRAČUNANA OSNOVNA PLAČA'!L868,"")</f>
        <v>0</v>
      </c>
      <c r="G874" s="60"/>
      <c r="H874" s="60"/>
      <c r="I874" s="60"/>
      <c r="J874" s="60"/>
      <c r="K874" s="60"/>
      <c r="L874" s="229">
        <f t="shared" si="202"/>
        <v>0</v>
      </c>
      <c r="M874" s="230">
        <f t="shared" ca="1" si="210"/>
        <v>0</v>
      </c>
      <c r="N874" s="230">
        <f t="shared" ca="1" si="211"/>
        <v>0</v>
      </c>
      <c r="O874" s="231">
        <f t="shared" ca="1" si="212"/>
        <v>0</v>
      </c>
      <c r="P874" s="232">
        <f t="shared" ca="1" si="213"/>
        <v>0</v>
      </c>
      <c r="Q874" s="233">
        <f t="shared" ca="1" si="203"/>
        <v>0</v>
      </c>
      <c r="R874" s="233">
        <f ca="1">IF(LEN(B874)&gt;0,'11'!R874-'11'!Q874,"")</f>
        <v>0</v>
      </c>
      <c r="S874" s="234"/>
      <c r="T874" s="34"/>
      <c r="U874" s="34"/>
      <c r="V874" s="34"/>
      <c r="W874" s="34"/>
      <c r="X874" s="34"/>
      <c r="Y874" s="34"/>
      <c r="AB874" s="167">
        <f>ROW()</f>
        <v>874</v>
      </c>
      <c r="AC874" s="168">
        <f t="shared" ca="1" si="198"/>
        <v>0</v>
      </c>
      <c r="AD874" s="168">
        <f t="shared" ca="1" si="199"/>
        <v>0</v>
      </c>
      <c r="AE874" s="169" t="str">
        <f t="shared" ca="1" si="204"/>
        <v>-</v>
      </c>
      <c r="AF874" s="168" t="str">
        <f t="shared" ca="1" si="205"/>
        <v>-</v>
      </c>
      <c r="AG874" s="169" t="str">
        <f t="shared" ca="1" si="206"/>
        <v>-</v>
      </c>
      <c r="AH874" s="168" t="str">
        <f t="shared" ca="1" si="207"/>
        <v>-</v>
      </c>
      <c r="AI874" s="168">
        <f t="shared" ca="1" si="208"/>
        <v>0</v>
      </c>
      <c r="AJ874" s="170">
        <f t="shared" ca="1" si="209"/>
        <v>0</v>
      </c>
      <c r="AK874" s="168">
        <f t="shared" ca="1" si="200"/>
        <v>0</v>
      </c>
      <c r="AL874" s="168">
        <f t="shared" ca="1" si="201"/>
        <v>0</v>
      </c>
    </row>
    <row r="875" spans="1:38" ht="27" customHeight="1" x14ac:dyDescent="0.2">
      <c r="A875" s="56">
        <v>860</v>
      </c>
      <c r="B875" s="309" t="str">
        <f t="shared" ca="1" si="195"/>
        <v>A860</v>
      </c>
      <c r="C875" s="309"/>
      <c r="D875" s="57" t="str">
        <f t="shared" ca="1" si="196"/>
        <v/>
      </c>
      <c r="E875" s="59" t="str">
        <f t="shared" ca="1" si="197"/>
        <v/>
      </c>
      <c r="F875" s="215">
        <f ca="1">IF(LEN(B875)&gt;0,'OBRAČUNANA OSNOVNA PLAČA'!L869,"")</f>
        <v>0</v>
      </c>
      <c r="G875" s="60"/>
      <c r="H875" s="60"/>
      <c r="I875" s="60"/>
      <c r="J875" s="60"/>
      <c r="K875" s="60"/>
      <c r="L875" s="229">
        <f t="shared" si="202"/>
        <v>0</v>
      </c>
      <c r="M875" s="230">
        <f t="shared" ca="1" si="210"/>
        <v>0</v>
      </c>
      <c r="N875" s="230">
        <f t="shared" ca="1" si="211"/>
        <v>0</v>
      </c>
      <c r="O875" s="231">
        <f t="shared" ca="1" si="212"/>
        <v>0</v>
      </c>
      <c r="P875" s="232">
        <f t="shared" ca="1" si="213"/>
        <v>0</v>
      </c>
      <c r="Q875" s="233">
        <f t="shared" ca="1" si="203"/>
        <v>0</v>
      </c>
      <c r="R875" s="233">
        <f ca="1">IF(LEN(B875)&gt;0,'11'!R875-'11'!Q875,"")</f>
        <v>0</v>
      </c>
      <c r="S875" s="234"/>
      <c r="T875" s="34"/>
      <c r="U875" s="34"/>
      <c r="V875" s="34"/>
      <c r="W875" s="34"/>
      <c r="X875" s="34"/>
      <c r="Y875" s="34"/>
      <c r="AB875" s="167">
        <f>ROW()</f>
        <v>875</v>
      </c>
      <c r="AC875" s="168">
        <f t="shared" ca="1" si="198"/>
        <v>0</v>
      </c>
      <c r="AD875" s="168">
        <f t="shared" ca="1" si="199"/>
        <v>0</v>
      </c>
      <c r="AE875" s="169" t="str">
        <f t="shared" ca="1" si="204"/>
        <v>-</v>
      </c>
      <c r="AF875" s="168" t="str">
        <f t="shared" ca="1" si="205"/>
        <v>-</v>
      </c>
      <c r="AG875" s="169" t="str">
        <f t="shared" ca="1" si="206"/>
        <v>-</v>
      </c>
      <c r="AH875" s="168" t="str">
        <f t="shared" ca="1" si="207"/>
        <v>-</v>
      </c>
      <c r="AI875" s="168">
        <f t="shared" ca="1" si="208"/>
        <v>0</v>
      </c>
      <c r="AJ875" s="170">
        <f t="shared" ca="1" si="209"/>
        <v>0</v>
      </c>
      <c r="AK875" s="168">
        <f t="shared" ca="1" si="200"/>
        <v>0</v>
      </c>
      <c r="AL875" s="168">
        <f t="shared" ca="1" si="201"/>
        <v>0</v>
      </c>
    </row>
    <row r="876" spans="1:38" ht="27" customHeight="1" x14ac:dyDescent="0.2">
      <c r="A876" s="56">
        <v>861</v>
      </c>
      <c r="B876" s="309" t="str">
        <f t="shared" ca="1" si="195"/>
        <v>A861</v>
      </c>
      <c r="C876" s="309"/>
      <c r="D876" s="57" t="str">
        <f t="shared" ca="1" si="196"/>
        <v/>
      </c>
      <c r="E876" s="59" t="str">
        <f t="shared" ca="1" si="197"/>
        <v/>
      </c>
      <c r="F876" s="215">
        <f ca="1">IF(LEN(B876)&gt;0,'OBRAČUNANA OSNOVNA PLAČA'!L870,"")</f>
        <v>0</v>
      </c>
      <c r="G876" s="60"/>
      <c r="H876" s="60"/>
      <c r="I876" s="60"/>
      <c r="J876" s="60"/>
      <c r="K876" s="60"/>
      <c r="L876" s="229">
        <f t="shared" si="202"/>
        <v>0</v>
      </c>
      <c r="M876" s="230">
        <f t="shared" ca="1" si="210"/>
        <v>0</v>
      </c>
      <c r="N876" s="230">
        <f t="shared" ca="1" si="211"/>
        <v>0</v>
      </c>
      <c r="O876" s="231">
        <f t="shared" ca="1" si="212"/>
        <v>0</v>
      </c>
      <c r="P876" s="232">
        <f t="shared" ca="1" si="213"/>
        <v>0</v>
      </c>
      <c r="Q876" s="233">
        <f t="shared" ca="1" si="203"/>
        <v>0</v>
      </c>
      <c r="R876" s="233">
        <f ca="1">IF(LEN(B876)&gt;0,'11'!R876-'11'!Q876,"")</f>
        <v>0</v>
      </c>
      <c r="S876" s="234"/>
      <c r="T876" s="34"/>
      <c r="U876" s="34"/>
      <c r="V876" s="34"/>
      <c r="W876" s="34"/>
      <c r="X876" s="34"/>
      <c r="Y876" s="34"/>
      <c r="AB876" s="167">
        <f>ROW()</f>
        <v>876</v>
      </c>
      <c r="AC876" s="168">
        <f t="shared" ca="1" si="198"/>
        <v>0</v>
      </c>
      <c r="AD876" s="168">
        <f t="shared" ca="1" si="199"/>
        <v>0</v>
      </c>
      <c r="AE876" s="169" t="str">
        <f t="shared" ca="1" si="204"/>
        <v>-</v>
      </c>
      <c r="AF876" s="168" t="str">
        <f t="shared" ca="1" si="205"/>
        <v>-</v>
      </c>
      <c r="AG876" s="169" t="str">
        <f t="shared" ca="1" si="206"/>
        <v>-</v>
      </c>
      <c r="AH876" s="168" t="str">
        <f t="shared" ca="1" si="207"/>
        <v>-</v>
      </c>
      <c r="AI876" s="168">
        <f t="shared" ca="1" si="208"/>
        <v>0</v>
      </c>
      <c r="AJ876" s="170">
        <f t="shared" ca="1" si="209"/>
        <v>0</v>
      </c>
      <c r="AK876" s="168">
        <f t="shared" ca="1" si="200"/>
        <v>0</v>
      </c>
      <c r="AL876" s="168">
        <f t="shared" ca="1" si="201"/>
        <v>0</v>
      </c>
    </row>
    <row r="877" spans="1:38" ht="27" customHeight="1" x14ac:dyDescent="0.2">
      <c r="A877" s="56">
        <v>862</v>
      </c>
      <c r="B877" s="309" t="str">
        <f t="shared" ca="1" si="195"/>
        <v>A862</v>
      </c>
      <c r="C877" s="309"/>
      <c r="D877" s="57" t="str">
        <f t="shared" ca="1" si="196"/>
        <v/>
      </c>
      <c r="E877" s="59" t="str">
        <f t="shared" ca="1" si="197"/>
        <v/>
      </c>
      <c r="F877" s="215">
        <f ca="1">IF(LEN(B877)&gt;0,'OBRAČUNANA OSNOVNA PLAČA'!L871,"")</f>
        <v>0</v>
      </c>
      <c r="G877" s="60"/>
      <c r="H877" s="60"/>
      <c r="I877" s="60"/>
      <c r="J877" s="60"/>
      <c r="K877" s="60"/>
      <c r="L877" s="229">
        <f t="shared" si="202"/>
        <v>0</v>
      </c>
      <c r="M877" s="230">
        <f t="shared" ca="1" si="210"/>
        <v>0</v>
      </c>
      <c r="N877" s="230">
        <f t="shared" ca="1" si="211"/>
        <v>0</v>
      </c>
      <c r="O877" s="231">
        <f t="shared" ca="1" si="212"/>
        <v>0</v>
      </c>
      <c r="P877" s="232">
        <f t="shared" ca="1" si="213"/>
        <v>0</v>
      </c>
      <c r="Q877" s="233">
        <f t="shared" ca="1" si="203"/>
        <v>0</v>
      </c>
      <c r="R877" s="233">
        <f ca="1">IF(LEN(B877)&gt;0,'11'!R877-'11'!Q877,"")</f>
        <v>0</v>
      </c>
      <c r="S877" s="234"/>
      <c r="T877" s="34"/>
      <c r="U877" s="34"/>
      <c r="V877" s="34"/>
      <c r="W877" s="34"/>
      <c r="X877" s="34"/>
      <c r="Y877" s="34"/>
      <c r="AB877" s="167">
        <f>ROW()</f>
        <v>877</v>
      </c>
      <c r="AC877" s="168">
        <f t="shared" ca="1" si="198"/>
        <v>0</v>
      </c>
      <c r="AD877" s="168">
        <f t="shared" ca="1" si="199"/>
        <v>0</v>
      </c>
      <c r="AE877" s="169" t="str">
        <f t="shared" ca="1" si="204"/>
        <v>-</v>
      </c>
      <c r="AF877" s="168" t="str">
        <f t="shared" ca="1" si="205"/>
        <v>-</v>
      </c>
      <c r="AG877" s="169" t="str">
        <f t="shared" ca="1" si="206"/>
        <v>-</v>
      </c>
      <c r="AH877" s="168" t="str">
        <f t="shared" ca="1" si="207"/>
        <v>-</v>
      </c>
      <c r="AI877" s="168">
        <f t="shared" ca="1" si="208"/>
        <v>0</v>
      </c>
      <c r="AJ877" s="170">
        <f t="shared" ca="1" si="209"/>
        <v>0</v>
      </c>
      <c r="AK877" s="168">
        <f t="shared" ca="1" si="200"/>
        <v>0</v>
      </c>
      <c r="AL877" s="168">
        <f t="shared" ca="1" si="201"/>
        <v>0</v>
      </c>
    </row>
    <row r="878" spans="1:38" ht="27" customHeight="1" x14ac:dyDescent="0.2">
      <c r="A878" s="56">
        <v>863</v>
      </c>
      <c r="B878" s="309" t="str">
        <f t="shared" ca="1" si="195"/>
        <v>A863</v>
      </c>
      <c r="C878" s="309"/>
      <c r="D878" s="57" t="str">
        <f t="shared" ca="1" si="196"/>
        <v/>
      </c>
      <c r="E878" s="59" t="str">
        <f t="shared" ca="1" si="197"/>
        <v/>
      </c>
      <c r="F878" s="215">
        <f ca="1">IF(LEN(B878)&gt;0,'OBRAČUNANA OSNOVNA PLAČA'!L872,"")</f>
        <v>0</v>
      </c>
      <c r="G878" s="60"/>
      <c r="H878" s="60"/>
      <c r="I878" s="60"/>
      <c r="J878" s="60"/>
      <c r="K878" s="60"/>
      <c r="L878" s="229">
        <f t="shared" si="202"/>
        <v>0</v>
      </c>
      <c r="M878" s="230">
        <f t="shared" ca="1" si="210"/>
        <v>0</v>
      </c>
      <c r="N878" s="230">
        <f t="shared" ca="1" si="211"/>
        <v>0</v>
      </c>
      <c r="O878" s="231">
        <f t="shared" ca="1" si="212"/>
        <v>0</v>
      </c>
      <c r="P878" s="232">
        <f t="shared" ca="1" si="213"/>
        <v>0</v>
      </c>
      <c r="Q878" s="233">
        <f t="shared" ca="1" si="203"/>
        <v>0</v>
      </c>
      <c r="R878" s="233">
        <f ca="1">IF(LEN(B878)&gt;0,'11'!R878-'11'!Q878,"")</f>
        <v>0</v>
      </c>
      <c r="S878" s="234"/>
      <c r="T878" s="34"/>
      <c r="U878" s="34"/>
      <c r="V878" s="34"/>
      <c r="W878" s="34"/>
      <c r="X878" s="34"/>
      <c r="Y878" s="34"/>
      <c r="AB878" s="167">
        <f>ROW()</f>
        <v>878</v>
      </c>
      <c r="AC878" s="168">
        <f t="shared" ca="1" si="198"/>
        <v>0</v>
      </c>
      <c r="AD878" s="168">
        <f t="shared" ca="1" si="199"/>
        <v>0</v>
      </c>
      <c r="AE878" s="169" t="str">
        <f t="shared" ca="1" si="204"/>
        <v>-</v>
      </c>
      <c r="AF878" s="168" t="str">
        <f t="shared" ca="1" si="205"/>
        <v>-</v>
      </c>
      <c r="AG878" s="169" t="str">
        <f t="shared" ca="1" si="206"/>
        <v>-</v>
      </c>
      <c r="AH878" s="168" t="str">
        <f t="shared" ca="1" si="207"/>
        <v>-</v>
      </c>
      <c r="AI878" s="168">
        <f t="shared" ca="1" si="208"/>
        <v>0</v>
      </c>
      <c r="AJ878" s="170">
        <f t="shared" ca="1" si="209"/>
        <v>0</v>
      </c>
      <c r="AK878" s="168">
        <f t="shared" ca="1" si="200"/>
        <v>0</v>
      </c>
      <c r="AL878" s="168">
        <f t="shared" ca="1" si="201"/>
        <v>0</v>
      </c>
    </row>
    <row r="879" spans="1:38" ht="27" customHeight="1" x14ac:dyDescent="0.2">
      <c r="A879" s="56">
        <v>864</v>
      </c>
      <c r="B879" s="309" t="str">
        <f t="shared" ca="1" si="195"/>
        <v>A864</v>
      </c>
      <c r="C879" s="309"/>
      <c r="D879" s="57" t="str">
        <f t="shared" ca="1" si="196"/>
        <v/>
      </c>
      <c r="E879" s="59" t="str">
        <f t="shared" ca="1" si="197"/>
        <v/>
      </c>
      <c r="F879" s="215">
        <f ca="1">IF(LEN(B879)&gt;0,'OBRAČUNANA OSNOVNA PLAČA'!L873,"")</f>
        <v>0</v>
      </c>
      <c r="G879" s="60"/>
      <c r="H879" s="60"/>
      <c r="I879" s="60"/>
      <c r="J879" s="60"/>
      <c r="K879" s="60"/>
      <c r="L879" s="229">
        <f t="shared" si="202"/>
        <v>0</v>
      </c>
      <c r="M879" s="230">
        <f t="shared" ca="1" si="210"/>
        <v>0</v>
      </c>
      <c r="N879" s="230">
        <f t="shared" ca="1" si="211"/>
        <v>0</v>
      </c>
      <c r="O879" s="231">
        <f t="shared" ca="1" si="212"/>
        <v>0</v>
      </c>
      <c r="P879" s="232">
        <f t="shared" ca="1" si="213"/>
        <v>0</v>
      </c>
      <c r="Q879" s="233">
        <f t="shared" ca="1" si="203"/>
        <v>0</v>
      </c>
      <c r="R879" s="233">
        <f ca="1">IF(LEN(B879)&gt;0,'11'!R879-'11'!Q879,"")</f>
        <v>0</v>
      </c>
      <c r="S879" s="234"/>
      <c r="T879" s="34"/>
      <c r="U879" s="34"/>
      <c r="V879" s="34"/>
      <c r="W879" s="34"/>
      <c r="X879" s="34"/>
      <c r="Y879" s="34"/>
      <c r="AB879" s="167">
        <f>ROW()</f>
        <v>879</v>
      </c>
      <c r="AC879" s="168">
        <f t="shared" ca="1" si="198"/>
        <v>0</v>
      </c>
      <c r="AD879" s="168">
        <f t="shared" ca="1" si="199"/>
        <v>0</v>
      </c>
      <c r="AE879" s="169" t="str">
        <f t="shared" ca="1" si="204"/>
        <v>-</v>
      </c>
      <c r="AF879" s="168" t="str">
        <f t="shared" ca="1" si="205"/>
        <v>-</v>
      </c>
      <c r="AG879" s="169" t="str">
        <f t="shared" ca="1" si="206"/>
        <v>-</v>
      </c>
      <c r="AH879" s="168" t="str">
        <f t="shared" ca="1" si="207"/>
        <v>-</v>
      </c>
      <c r="AI879" s="168">
        <f t="shared" ca="1" si="208"/>
        <v>0</v>
      </c>
      <c r="AJ879" s="170">
        <f t="shared" ca="1" si="209"/>
        <v>0</v>
      </c>
      <c r="AK879" s="168">
        <f t="shared" ca="1" si="200"/>
        <v>0</v>
      </c>
      <c r="AL879" s="168">
        <f t="shared" ca="1" si="201"/>
        <v>0</v>
      </c>
    </row>
    <row r="880" spans="1:38" ht="27" customHeight="1" x14ac:dyDescent="0.2">
      <c r="A880" s="56">
        <v>865</v>
      </c>
      <c r="B880" s="309" t="str">
        <f t="shared" ca="1" si="195"/>
        <v>A865</v>
      </c>
      <c r="C880" s="309"/>
      <c r="D880" s="57" t="str">
        <f t="shared" ca="1" si="196"/>
        <v/>
      </c>
      <c r="E880" s="59" t="str">
        <f t="shared" ca="1" si="197"/>
        <v/>
      </c>
      <c r="F880" s="215">
        <f ca="1">IF(LEN(B880)&gt;0,'OBRAČUNANA OSNOVNA PLAČA'!L874,"")</f>
        <v>0</v>
      </c>
      <c r="G880" s="60"/>
      <c r="H880" s="60"/>
      <c r="I880" s="60"/>
      <c r="J880" s="60"/>
      <c r="K880" s="60"/>
      <c r="L880" s="229">
        <f t="shared" si="202"/>
        <v>0</v>
      </c>
      <c r="M880" s="230">
        <f t="shared" ca="1" si="210"/>
        <v>0</v>
      </c>
      <c r="N880" s="230">
        <f t="shared" ca="1" si="211"/>
        <v>0</v>
      </c>
      <c r="O880" s="231">
        <f t="shared" ca="1" si="212"/>
        <v>0</v>
      </c>
      <c r="P880" s="232">
        <f t="shared" ca="1" si="213"/>
        <v>0</v>
      </c>
      <c r="Q880" s="233">
        <f t="shared" ca="1" si="203"/>
        <v>0</v>
      </c>
      <c r="R880" s="233">
        <f ca="1">IF(LEN(B880)&gt;0,'11'!R880-'11'!Q880,"")</f>
        <v>0</v>
      </c>
      <c r="S880" s="234"/>
      <c r="T880" s="34"/>
      <c r="U880" s="34"/>
      <c r="V880" s="34"/>
      <c r="W880" s="34"/>
      <c r="X880" s="34"/>
      <c r="Y880" s="34"/>
      <c r="AB880" s="167">
        <f>ROW()</f>
        <v>880</v>
      </c>
      <c r="AC880" s="168">
        <f t="shared" ca="1" si="198"/>
        <v>0</v>
      </c>
      <c r="AD880" s="168">
        <f t="shared" ca="1" si="199"/>
        <v>0</v>
      </c>
      <c r="AE880" s="169" t="str">
        <f t="shared" ca="1" si="204"/>
        <v>-</v>
      </c>
      <c r="AF880" s="168" t="str">
        <f t="shared" ca="1" si="205"/>
        <v>-</v>
      </c>
      <c r="AG880" s="169" t="str">
        <f t="shared" ca="1" si="206"/>
        <v>-</v>
      </c>
      <c r="AH880" s="168" t="str">
        <f t="shared" ca="1" si="207"/>
        <v>-</v>
      </c>
      <c r="AI880" s="168">
        <f t="shared" ca="1" si="208"/>
        <v>0</v>
      </c>
      <c r="AJ880" s="170">
        <f t="shared" ca="1" si="209"/>
        <v>0</v>
      </c>
      <c r="AK880" s="168">
        <f t="shared" ca="1" si="200"/>
        <v>0</v>
      </c>
      <c r="AL880" s="168">
        <f t="shared" ca="1" si="201"/>
        <v>0</v>
      </c>
    </row>
    <row r="881" spans="1:38" ht="27" customHeight="1" x14ac:dyDescent="0.2">
      <c r="A881" s="56">
        <v>866</v>
      </c>
      <c r="B881" s="309" t="str">
        <f t="shared" ca="1" si="195"/>
        <v>A866</v>
      </c>
      <c r="C881" s="309"/>
      <c r="D881" s="57" t="str">
        <f t="shared" ca="1" si="196"/>
        <v/>
      </c>
      <c r="E881" s="59" t="str">
        <f t="shared" ca="1" si="197"/>
        <v/>
      </c>
      <c r="F881" s="215">
        <f ca="1">IF(LEN(B881)&gt;0,'OBRAČUNANA OSNOVNA PLAČA'!L875,"")</f>
        <v>0</v>
      </c>
      <c r="G881" s="60"/>
      <c r="H881" s="60"/>
      <c r="I881" s="60"/>
      <c r="J881" s="60"/>
      <c r="K881" s="60"/>
      <c r="L881" s="229">
        <f t="shared" si="202"/>
        <v>0</v>
      </c>
      <c r="M881" s="230">
        <f t="shared" ca="1" si="210"/>
        <v>0</v>
      </c>
      <c r="N881" s="230">
        <f t="shared" ca="1" si="211"/>
        <v>0</v>
      </c>
      <c r="O881" s="231">
        <f t="shared" ca="1" si="212"/>
        <v>0</v>
      </c>
      <c r="P881" s="232">
        <f t="shared" ca="1" si="213"/>
        <v>0</v>
      </c>
      <c r="Q881" s="233">
        <f t="shared" ca="1" si="203"/>
        <v>0</v>
      </c>
      <c r="R881" s="233">
        <f ca="1">IF(LEN(B881)&gt;0,'11'!R881-'11'!Q881,"")</f>
        <v>0</v>
      </c>
      <c r="S881" s="234"/>
      <c r="T881" s="34"/>
      <c r="U881" s="34"/>
      <c r="V881" s="34"/>
      <c r="W881" s="34"/>
      <c r="X881" s="34"/>
      <c r="Y881" s="34"/>
      <c r="AB881" s="167">
        <f>ROW()</f>
        <v>881</v>
      </c>
      <c r="AC881" s="168">
        <f t="shared" ca="1" si="198"/>
        <v>0</v>
      </c>
      <c r="AD881" s="168">
        <f t="shared" ca="1" si="199"/>
        <v>0</v>
      </c>
      <c r="AE881" s="169" t="str">
        <f t="shared" ca="1" si="204"/>
        <v>-</v>
      </c>
      <c r="AF881" s="168" t="str">
        <f t="shared" ca="1" si="205"/>
        <v>-</v>
      </c>
      <c r="AG881" s="169" t="str">
        <f t="shared" ca="1" si="206"/>
        <v>-</v>
      </c>
      <c r="AH881" s="168" t="str">
        <f t="shared" ca="1" si="207"/>
        <v>-</v>
      </c>
      <c r="AI881" s="168">
        <f t="shared" ca="1" si="208"/>
        <v>0</v>
      </c>
      <c r="AJ881" s="170">
        <f t="shared" ca="1" si="209"/>
        <v>0</v>
      </c>
      <c r="AK881" s="168">
        <f t="shared" ca="1" si="200"/>
        <v>0</v>
      </c>
      <c r="AL881" s="168">
        <f t="shared" ca="1" si="201"/>
        <v>0</v>
      </c>
    </row>
    <row r="882" spans="1:38" ht="27" customHeight="1" x14ac:dyDescent="0.2">
      <c r="A882" s="56">
        <v>867</v>
      </c>
      <c r="B882" s="309" t="str">
        <f t="shared" ca="1" si="195"/>
        <v>A867</v>
      </c>
      <c r="C882" s="309"/>
      <c r="D882" s="57" t="str">
        <f t="shared" ca="1" si="196"/>
        <v/>
      </c>
      <c r="E882" s="59" t="str">
        <f t="shared" ca="1" si="197"/>
        <v/>
      </c>
      <c r="F882" s="215">
        <f ca="1">IF(LEN(B882)&gt;0,'OBRAČUNANA OSNOVNA PLAČA'!L876,"")</f>
        <v>0</v>
      </c>
      <c r="G882" s="60"/>
      <c r="H882" s="60"/>
      <c r="I882" s="60"/>
      <c r="J882" s="60"/>
      <c r="K882" s="60"/>
      <c r="L882" s="229">
        <f t="shared" si="202"/>
        <v>0</v>
      </c>
      <c r="M882" s="230">
        <f t="shared" ca="1" si="210"/>
        <v>0</v>
      </c>
      <c r="N882" s="230">
        <f t="shared" ca="1" si="211"/>
        <v>0</v>
      </c>
      <c r="O882" s="231">
        <f t="shared" ca="1" si="212"/>
        <v>0</v>
      </c>
      <c r="P882" s="232">
        <f t="shared" ca="1" si="213"/>
        <v>0</v>
      </c>
      <c r="Q882" s="233">
        <f t="shared" ca="1" si="203"/>
        <v>0</v>
      </c>
      <c r="R882" s="233">
        <f ca="1">IF(LEN(B882)&gt;0,'11'!R882-'11'!Q882,"")</f>
        <v>0</v>
      </c>
      <c r="S882" s="234"/>
      <c r="T882" s="34"/>
      <c r="U882" s="34"/>
      <c r="V882" s="34"/>
      <c r="W882" s="34"/>
      <c r="X882" s="34"/>
      <c r="Y882" s="34"/>
      <c r="AB882" s="167">
        <f>ROW()</f>
        <v>882</v>
      </c>
      <c r="AC882" s="168">
        <f t="shared" ca="1" si="198"/>
        <v>0</v>
      </c>
      <c r="AD882" s="168">
        <f t="shared" ca="1" si="199"/>
        <v>0</v>
      </c>
      <c r="AE882" s="169" t="str">
        <f t="shared" ca="1" si="204"/>
        <v>-</v>
      </c>
      <c r="AF882" s="168" t="str">
        <f t="shared" ca="1" si="205"/>
        <v>-</v>
      </c>
      <c r="AG882" s="169" t="str">
        <f t="shared" ca="1" si="206"/>
        <v>-</v>
      </c>
      <c r="AH882" s="168" t="str">
        <f t="shared" ca="1" si="207"/>
        <v>-</v>
      </c>
      <c r="AI882" s="168">
        <f t="shared" ca="1" si="208"/>
        <v>0</v>
      </c>
      <c r="AJ882" s="170">
        <f t="shared" ca="1" si="209"/>
        <v>0</v>
      </c>
      <c r="AK882" s="168">
        <f t="shared" ca="1" si="200"/>
        <v>0</v>
      </c>
      <c r="AL882" s="168">
        <f t="shared" ca="1" si="201"/>
        <v>0</v>
      </c>
    </row>
    <row r="883" spans="1:38" ht="27" customHeight="1" x14ac:dyDescent="0.2">
      <c r="A883" s="56">
        <v>868</v>
      </c>
      <c r="B883" s="309" t="str">
        <f t="shared" ca="1" si="195"/>
        <v>A868</v>
      </c>
      <c r="C883" s="309"/>
      <c r="D883" s="57" t="str">
        <f t="shared" ca="1" si="196"/>
        <v/>
      </c>
      <c r="E883" s="59" t="str">
        <f t="shared" ca="1" si="197"/>
        <v/>
      </c>
      <c r="F883" s="215">
        <f ca="1">IF(LEN(B883)&gt;0,'OBRAČUNANA OSNOVNA PLAČA'!L877,"")</f>
        <v>0</v>
      </c>
      <c r="G883" s="60"/>
      <c r="H883" s="60"/>
      <c r="I883" s="60"/>
      <c r="J883" s="60"/>
      <c r="K883" s="60"/>
      <c r="L883" s="229">
        <f t="shared" si="202"/>
        <v>0</v>
      </c>
      <c r="M883" s="230">
        <f t="shared" ca="1" si="210"/>
        <v>0</v>
      </c>
      <c r="N883" s="230">
        <f t="shared" ca="1" si="211"/>
        <v>0</v>
      </c>
      <c r="O883" s="231">
        <f t="shared" ca="1" si="212"/>
        <v>0</v>
      </c>
      <c r="P883" s="232">
        <f t="shared" ca="1" si="213"/>
        <v>0</v>
      </c>
      <c r="Q883" s="233">
        <f t="shared" ca="1" si="203"/>
        <v>0</v>
      </c>
      <c r="R883" s="233">
        <f ca="1">IF(LEN(B883)&gt;0,'11'!R883-'11'!Q883,"")</f>
        <v>0</v>
      </c>
      <c r="S883" s="234"/>
      <c r="T883" s="34"/>
      <c r="U883" s="34"/>
      <c r="V883" s="34"/>
      <c r="W883" s="34"/>
      <c r="X883" s="34"/>
      <c r="Y883" s="34"/>
      <c r="AB883" s="167">
        <f>ROW()</f>
        <v>883</v>
      </c>
      <c r="AC883" s="168">
        <f t="shared" ca="1" si="198"/>
        <v>0</v>
      </c>
      <c r="AD883" s="168">
        <f t="shared" ca="1" si="199"/>
        <v>0</v>
      </c>
      <c r="AE883" s="169" t="str">
        <f t="shared" ca="1" si="204"/>
        <v>-</v>
      </c>
      <c r="AF883" s="168" t="str">
        <f t="shared" ca="1" si="205"/>
        <v>-</v>
      </c>
      <c r="AG883" s="169" t="str">
        <f t="shared" ca="1" si="206"/>
        <v>-</v>
      </c>
      <c r="AH883" s="168" t="str">
        <f t="shared" ca="1" si="207"/>
        <v>-</v>
      </c>
      <c r="AI883" s="168">
        <f t="shared" ca="1" si="208"/>
        <v>0</v>
      </c>
      <c r="AJ883" s="170">
        <f t="shared" ca="1" si="209"/>
        <v>0</v>
      </c>
      <c r="AK883" s="168">
        <f t="shared" ca="1" si="200"/>
        <v>0</v>
      </c>
      <c r="AL883" s="168">
        <f t="shared" ca="1" si="201"/>
        <v>0</v>
      </c>
    </row>
    <row r="884" spans="1:38" ht="27" customHeight="1" x14ac:dyDescent="0.2">
      <c r="A884" s="56">
        <v>869</v>
      </c>
      <c r="B884" s="309" t="str">
        <f t="shared" ca="1" si="195"/>
        <v>A869</v>
      </c>
      <c r="C884" s="309"/>
      <c r="D884" s="57" t="str">
        <f t="shared" ca="1" si="196"/>
        <v/>
      </c>
      <c r="E884" s="59" t="str">
        <f t="shared" ca="1" si="197"/>
        <v/>
      </c>
      <c r="F884" s="215">
        <f ca="1">IF(LEN(B884)&gt;0,'OBRAČUNANA OSNOVNA PLAČA'!L878,"")</f>
        <v>0</v>
      </c>
      <c r="G884" s="60"/>
      <c r="H884" s="60"/>
      <c r="I884" s="60"/>
      <c r="J884" s="60"/>
      <c r="K884" s="60"/>
      <c r="L884" s="229">
        <f t="shared" si="202"/>
        <v>0</v>
      </c>
      <c r="M884" s="230">
        <f t="shared" ca="1" si="210"/>
        <v>0</v>
      </c>
      <c r="N884" s="230">
        <f t="shared" ca="1" si="211"/>
        <v>0</v>
      </c>
      <c r="O884" s="231">
        <f t="shared" ca="1" si="212"/>
        <v>0</v>
      </c>
      <c r="P884" s="232">
        <f t="shared" ca="1" si="213"/>
        <v>0</v>
      </c>
      <c r="Q884" s="233">
        <f t="shared" ca="1" si="203"/>
        <v>0</v>
      </c>
      <c r="R884" s="233">
        <f ca="1">IF(LEN(B884)&gt;0,'11'!R884-'11'!Q884,"")</f>
        <v>0</v>
      </c>
      <c r="S884" s="234"/>
      <c r="T884" s="34"/>
      <c r="U884" s="34"/>
      <c r="V884" s="34"/>
      <c r="W884" s="34"/>
      <c r="X884" s="34"/>
      <c r="Y884" s="34"/>
      <c r="AB884" s="167">
        <f>ROW()</f>
        <v>884</v>
      </c>
      <c r="AC884" s="168">
        <f t="shared" ca="1" si="198"/>
        <v>0</v>
      </c>
      <c r="AD884" s="168">
        <f t="shared" ca="1" si="199"/>
        <v>0</v>
      </c>
      <c r="AE884" s="169" t="str">
        <f t="shared" ca="1" si="204"/>
        <v>-</v>
      </c>
      <c r="AF884" s="168" t="str">
        <f t="shared" ca="1" si="205"/>
        <v>-</v>
      </c>
      <c r="AG884" s="169" t="str">
        <f t="shared" ca="1" si="206"/>
        <v>-</v>
      </c>
      <c r="AH884" s="168" t="str">
        <f t="shared" ca="1" si="207"/>
        <v>-</v>
      </c>
      <c r="AI884" s="168">
        <f t="shared" ca="1" si="208"/>
        <v>0</v>
      </c>
      <c r="AJ884" s="170">
        <f t="shared" ca="1" si="209"/>
        <v>0</v>
      </c>
      <c r="AK884" s="168">
        <f t="shared" ca="1" si="200"/>
        <v>0</v>
      </c>
      <c r="AL884" s="168">
        <f t="shared" ca="1" si="201"/>
        <v>0</v>
      </c>
    </row>
    <row r="885" spans="1:38" ht="27" customHeight="1" x14ac:dyDescent="0.2">
      <c r="A885" s="56">
        <v>870</v>
      </c>
      <c r="B885" s="309" t="str">
        <f t="shared" ca="1" si="195"/>
        <v>A870</v>
      </c>
      <c r="C885" s="309"/>
      <c r="D885" s="57" t="str">
        <f t="shared" ca="1" si="196"/>
        <v/>
      </c>
      <c r="E885" s="59" t="str">
        <f t="shared" ca="1" si="197"/>
        <v/>
      </c>
      <c r="F885" s="215">
        <f ca="1">IF(LEN(B885)&gt;0,'OBRAČUNANA OSNOVNA PLAČA'!L879,"")</f>
        <v>0</v>
      </c>
      <c r="G885" s="60"/>
      <c r="H885" s="60"/>
      <c r="I885" s="60"/>
      <c r="J885" s="60"/>
      <c r="K885" s="60"/>
      <c r="L885" s="229">
        <f t="shared" si="202"/>
        <v>0</v>
      </c>
      <c r="M885" s="230">
        <f t="shared" ca="1" si="210"/>
        <v>0</v>
      </c>
      <c r="N885" s="230">
        <f t="shared" ca="1" si="211"/>
        <v>0</v>
      </c>
      <c r="O885" s="231">
        <f t="shared" ca="1" si="212"/>
        <v>0</v>
      </c>
      <c r="P885" s="232">
        <f t="shared" ca="1" si="213"/>
        <v>0</v>
      </c>
      <c r="Q885" s="233">
        <f t="shared" ca="1" si="203"/>
        <v>0</v>
      </c>
      <c r="R885" s="233">
        <f ca="1">IF(LEN(B885)&gt;0,'11'!R885-'11'!Q885,"")</f>
        <v>0</v>
      </c>
      <c r="S885" s="234"/>
      <c r="T885" s="34"/>
      <c r="U885" s="34"/>
      <c r="V885" s="34"/>
      <c r="W885" s="34"/>
      <c r="X885" s="34"/>
      <c r="Y885" s="34"/>
      <c r="AB885" s="167">
        <f>ROW()</f>
        <v>885</v>
      </c>
      <c r="AC885" s="168">
        <f t="shared" ca="1" si="198"/>
        <v>0</v>
      </c>
      <c r="AD885" s="168">
        <f t="shared" ca="1" si="199"/>
        <v>0</v>
      </c>
      <c r="AE885" s="169" t="str">
        <f t="shared" ca="1" si="204"/>
        <v>-</v>
      </c>
      <c r="AF885" s="168" t="str">
        <f t="shared" ca="1" si="205"/>
        <v>-</v>
      </c>
      <c r="AG885" s="169" t="str">
        <f t="shared" ca="1" si="206"/>
        <v>-</v>
      </c>
      <c r="AH885" s="168" t="str">
        <f t="shared" ca="1" si="207"/>
        <v>-</v>
      </c>
      <c r="AI885" s="168">
        <f t="shared" ca="1" si="208"/>
        <v>0</v>
      </c>
      <c r="AJ885" s="170">
        <f t="shared" ca="1" si="209"/>
        <v>0</v>
      </c>
      <c r="AK885" s="168">
        <f t="shared" ca="1" si="200"/>
        <v>0</v>
      </c>
      <c r="AL885" s="168">
        <f t="shared" ca="1" si="201"/>
        <v>0</v>
      </c>
    </row>
    <row r="886" spans="1:38" ht="27" customHeight="1" x14ac:dyDescent="0.2">
      <c r="A886" s="56">
        <v>871</v>
      </c>
      <c r="B886" s="309" t="str">
        <f t="shared" ca="1" si="195"/>
        <v>A871</v>
      </c>
      <c r="C886" s="309"/>
      <c r="D886" s="57" t="str">
        <f t="shared" ca="1" si="196"/>
        <v/>
      </c>
      <c r="E886" s="59" t="str">
        <f t="shared" ca="1" si="197"/>
        <v/>
      </c>
      <c r="F886" s="215">
        <f ca="1">IF(LEN(B886)&gt;0,'OBRAČUNANA OSNOVNA PLAČA'!L880,"")</f>
        <v>0</v>
      </c>
      <c r="G886" s="60"/>
      <c r="H886" s="60"/>
      <c r="I886" s="60"/>
      <c r="J886" s="60"/>
      <c r="K886" s="60"/>
      <c r="L886" s="229">
        <f t="shared" si="202"/>
        <v>0</v>
      </c>
      <c r="M886" s="230">
        <f t="shared" ca="1" si="210"/>
        <v>0</v>
      </c>
      <c r="N886" s="230">
        <f t="shared" ca="1" si="211"/>
        <v>0</v>
      </c>
      <c r="O886" s="231">
        <f t="shared" ca="1" si="212"/>
        <v>0</v>
      </c>
      <c r="P886" s="232">
        <f t="shared" ca="1" si="213"/>
        <v>0</v>
      </c>
      <c r="Q886" s="233">
        <f t="shared" ca="1" si="203"/>
        <v>0</v>
      </c>
      <c r="R886" s="233">
        <f ca="1">IF(LEN(B886)&gt;0,'11'!R886-'11'!Q886,"")</f>
        <v>0</v>
      </c>
      <c r="S886" s="234"/>
      <c r="T886" s="34"/>
      <c r="U886" s="34"/>
      <c r="V886" s="34"/>
      <c r="W886" s="34"/>
      <c r="X886" s="34"/>
      <c r="Y886" s="34"/>
      <c r="AB886" s="167">
        <f>ROW()</f>
        <v>886</v>
      </c>
      <c r="AC886" s="168">
        <f t="shared" ca="1" si="198"/>
        <v>0</v>
      </c>
      <c r="AD886" s="168">
        <f t="shared" ca="1" si="199"/>
        <v>0</v>
      </c>
      <c r="AE886" s="169" t="str">
        <f t="shared" ca="1" si="204"/>
        <v>-</v>
      </c>
      <c r="AF886" s="168" t="str">
        <f t="shared" ca="1" si="205"/>
        <v>-</v>
      </c>
      <c r="AG886" s="169" t="str">
        <f t="shared" ca="1" si="206"/>
        <v>-</v>
      </c>
      <c r="AH886" s="168" t="str">
        <f t="shared" ca="1" si="207"/>
        <v>-</v>
      </c>
      <c r="AI886" s="168">
        <f t="shared" ca="1" si="208"/>
        <v>0</v>
      </c>
      <c r="AJ886" s="170">
        <f t="shared" ca="1" si="209"/>
        <v>0</v>
      </c>
      <c r="AK886" s="168">
        <f t="shared" ca="1" si="200"/>
        <v>0</v>
      </c>
      <c r="AL886" s="168">
        <f t="shared" ca="1" si="201"/>
        <v>0</v>
      </c>
    </row>
    <row r="887" spans="1:38" ht="27" customHeight="1" x14ac:dyDescent="0.2">
      <c r="A887" s="56">
        <v>872</v>
      </c>
      <c r="B887" s="309" t="str">
        <f t="shared" ca="1" si="195"/>
        <v>A872</v>
      </c>
      <c r="C887" s="309"/>
      <c r="D887" s="57" t="str">
        <f t="shared" ca="1" si="196"/>
        <v/>
      </c>
      <c r="E887" s="59" t="str">
        <f t="shared" ca="1" si="197"/>
        <v/>
      </c>
      <c r="F887" s="215">
        <f ca="1">IF(LEN(B887)&gt;0,'OBRAČUNANA OSNOVNA PLAČA'!L881,"")</f>
        <v>0</v>
      </c>
      <c r="G887" s="60"/>
      <c r="H887" s="60"/>
      <c r="I887" s="60"/>
      <c r="J887" s="60"/>
      <c r="K887" s="60"/>
      <c r="L887" s="229">
        <f t="shared" si="202"/>
        <v>0</v>
      </c>
      <c r="M887" s="230">
        <f t="shared" ca="1" si="210"/>
        <v>0</v>
      </c>
      <c r="N887" s="230">
        <f t="shared" ca="1" si="211"/>
        <v>0</v>
      </c>
      <c r="O887" s="231">
        <f t="shared" ca="1" si="212"/>
        <v>0</v>
      </c>
      <c r="P887" s="232">
        <f t="shared" ca="1" si="213"/>
        <v>0</v>
      </c>
      <c r="Q887" s="233">
        <f t="shared" ca="1" si="203"/>
        <v>0</v>
      </c>
      <c r="R887" s="233">
        <f ca="1">IF(LEN(B887)&gt;0,'11'!R887-'11'!Q887,"")</f>
        <v>0</v>
      </c>
      <c r="S887" s="234"/>
      <c r="T887" s="34"/>
      <c r="U887" s="34"/>
      <c r="V887" s="34"/>
      <c r="W887" s="34"/>
      <c r="X887" s="34"/>
      <c r="Y887" s="34"/>
      <c r="AB887" s="167">
        <f>ROW()</f>
        <v>887</v>
      </c>
      <c r="AC887" s="168">
        <f t="shared" ca="1" si="198"/>
        <v>0</v>
      </c>
      <c r="AD887" s="168">
        <f t="shared" ca="1" si="199"/>
        <v>0</v>
      </c>
      <c r="AE887" s="169" t="str">
        <f t="shared" ca="1" si="204"/>
        <v>-</v>
      </c>
      <c r="AF887" s="168" t="str">
        <f t="shared" ca="1" si="205"/>
        <v>-</v>
      </c>
      <c r="AG887" s="169" t="str">
        <f t="shared" ca="1" si="206"/>
        <v>-</v>
      </c>
      <c r="AH887" s="168" t="str">
        <f t="shared" ca="1" si="207"/>
        <v>-</v>
      </c>
      <c r="AI887" s="168">
        <f t="shared" ca="1" si="208"/>
        <v>0</v>
      </c>
      <c r="AJ887" s="170">
        <f t="shared" ca="1" si="209"/>
        <v>0</v>
      </c>
      <c r="AK887" s="168">
        <f t="shared" ca="1" si="200"/>
        <v>0</v>
      </c>
      <c r="AL887" s="168">
        <f t="shared" ca="1" si="201"/>
        <v>0</v>
      </c>
    </row>
    <row r="888" spans="1:38" ht="27" customHeight="1" x14ac:dyDescent="0.2">
      <c r="A888" s="56">
        <v>873</v>
      </c>
      <c r="B888" s="309" t="str">
        <f t="shared" ca="1" si="195"/>
        <v>A873</v>
      </c>
      <c r="C888" s="309"/>
      <c r="D888" s="57" t="str">
        <f t="shared" ca="1" si="196"/>
        <v/>
      </c>
      <c r="E888" s="59" t="str">
        <f t="shared" ca="1" si="197"/>
        <v/>
      </c>
      <c r="F888" s="215">
        <f ca="1">IF(LEN(B888)&gt;0,'OBRAČUNANA OSNOVNA PLAČA'!L882,"")</f>
        <v>0</v>
      </c>
      <c r="G888" s="60"/>
      <c r="H888" s="60"/>
      <c r="I888" s="60"/>
      <c r="J888" s="60"/>
      <c r="K888" s="60"/>
      <c r="L888" s="229">
        <f t="shared" si="202"/>
        <v>0</v>
      </c>
      <c r="M888" s="230">
        <f t="shared" ca="1" si="210"/>
        <v>0</v>
      </c>
      <c r="N888" s="230">
        <f t="shared" ca="1" si="211"/>
        <v>0</v>
      </c>
      <c r="O888" s="231">
        <f t="shared" ca="1" si="212"/>
        <v>0</v>
      </c>
      <c r="P888" s="232">
        <f t="shared" ca="1" si="213"/>
        <v>0</v>
      </c>
      <c r="Q888" s="233">
        <f t="shared" ca="1" si="203"/>
        <v>0</v>
      </c>
      <c r="R888" s="233">
        <f ca="1">IF(LEN(B888)&gt;0,'11'!R888-'11'!Q888,"")</f>
        <v>0</v>
      </c>
      <c r="S888" s="234"/>
      <c r="T888" s="34"/>
      <c r="U888" s="34"/>
      <c r="V888" s="34"/>
      <c r="W888" s="34"/>
      <c r="X888" s="34"/>
      <c r="Y888" s="34"/>
      <c r="AB888" s="167">
        <f>ROW()</f>
        <v>888</v>
      </c>
      <c r="AC888" s="168">
        <f t="shared" ca="1" si="198"/>
        <v>0</v>
      </c>
      <c r="AD888" s="168">
        <f t="shared" ca="1" si="199"/>
        <v>0</v>
      </c>
      <c r="AE888" s="169" t="str">
        <f t="shared" ca="1" si="204"/>
        <v>-</v>
      </c>
      <c r="AF888" s="168" t="str">
        <f t="shared" ca="1" si="205"/>
        <v>-</v>
      </c>
      <c r="AG888" s="169" t="str">
        <f t="shared" ca="1" si="206"/>
        <v>-</v>
      </c>
      <c r="AH888" s="168" t="str">
        <f t="shared" ca="1" si="207"/>
        <v>-</v>
      </c>
      <c r="AI888" s="168">
        <f t="shared" ca="1" si="208"/>
        <v>0</v>
      </c>
      <c r="AJ888" s="170">
        <f t="shared" ca="1" si="209"/>
        <v>0</v>
      </c>
      <c r="AK888" s="168">
        <f t="shared" ca="1" si="200"/>
        <v>0</v>
      </c>
      <c r="AL888" s="168">
        <f t="shared" ca="1" si="201"/>
        <v>0</v>
      </c>
    </row>
    <row r="889" spans="1:38" ht="27" customHeight="1" x14ac:dyDescent="0.2">
      <c r="A889" s="56">
        <v>874</v>
      </c>
      <c r="B889" s="309" t="str">
        <f t="shared" ca="1" si="195"/>
        <v>A874</v>
      </c>
      <c r="C889" s="309"/>
      <c r="D889" s="57" t="str">
        <f t="shared" ca="1" si="196"/>
        <v/>
      </c>
      <c r="E889" s="59" t="str">
        <f t="shared" ca="1" si="197"/>
        <v/>
      </c>
      <c r="F889" s="215">
        <f ca="1">IF(LEN(B889)&gt;0,'OBRAČUNANA OSNOVNA PLAČA'!L883,"")</f>
        <v>0</v>
      </c>
      <c r="G889" s="60"/>
      <c r="H889" s="60"/>
      <c r="I889" s="60"/>
      <c r="J889" s="60"/>
      <c r="K889" s="60"/>
      <c r="L889" s="229">
        <f t="shared" si="202"/>
        <v>0</v>
      </c>
      <c r="M889" s="230">
        <f t="shared" ca="1" si="210"/>
        <v>0</v>
      </c>
      <c r="N889" s="230">
        <f t="shared" ca="1" si="211"/>
        <v>0</v>
      </c>
      <c r="O889" s="231">
        <f t="shared" ca="1" si="212"/>
        <v>0</v>
      </c>
      <c r="P889" s="232">
        <f t="shared" ca="1" si="213"/>
        <v>0</v>
      </c>
      <c r="Q889" s="233">
        <f t="shared" ca="1" si="203"/>
        <v>0</v>
      </c>
      <c r="R889" s="233">
        <f ca="1">IF(LEN(B889)&gt;0,'11'!R889-'11'!Q889,"")</f>
        <v>0</v>
      </c>
      <c r="S889" s="234"/>
      <c r="T889" s="34"/>
      <c r="U889" s="34"/>
      <c r="V889" s="34"/>
      <c r="W889" s="34"/>
      <c r="X889" s="34"/>
      <c r="Y889" s="34"/>
      <c r="AB889" s="167">
        <f>ROW()</f>
        <v>889</v>
      </c>
      <c r="AC889" s="168">
        <f t="shared" ca="1" si="198"/>
        <v>0</v>
      </c>
      <c r="AD889" s="168">
        <f t="shared" ca="1" si="199"/>
        <v>0</v>
      </c>
      <c r="AE889" s="169" t="str">
        <f t="shared" ca="1" si="204"/>
        <v>-</v>
      </c>
      <c r="AF889" s="168" t="str">
        <f t="shared" ca="1" si="205"/>
        <v>-</v>
      </c>
      <c r="AG889" s="169" t="str">
        <f t="shared" ca="1" si="206"/>
        <v>-</v>
      </c>
      <c r="AH889" s="168" t="str">
        <f t="shared" ca="1" si="207"/>
        <v>-</v>
      </c>
      <c r="AI889" s="168">
        <f t="shared" ca="1" si="208"/>
        <v>0</v>
      </c>
      <c r="AJ889" s="170">
        <f t="shared" ca="1" si="209"/>
        <v>0</v>
      </c>
      <c r="AK889" s="168">
        <f t="shared" ca="1" si="200"/>
        <v>0</v>
      </c>
      <c r="AL889" s="168">
        <f t="shared" ca="1" si="201"/>
        <v>0</v>
      </c>
    </row>
    <row r="890" spans="1:38" ht="27" customHeight="1" x14ac:dyDescent="0.2">
      <c r="A890" s="56">
        <v>875</v>
      </c>
      <c r="B890" s="309" t="str">
        <f t="shared" ca="1" si="195"/>
        <v>A875</v>
      </c>
      <c r="C890" s="309"/>
      <c r="D890" s="57" t="str">
        <f t="shared" ca="1" si="196"/>
        <v/>
      </c>
      <c r="E890" s="59" t="str">
        <f t="shared" ca="1" si="197"/>
        <v/>
      </c>
      <c r="F890" s="215">
        <f ca="1">IF(LEN(B890)&gt;0,'OBRAČUNANA OSNOVNA PLAČA'!L884,"")</f>
        <v>0</v>
      </c>
      <c r="G890" s="60"/>
      <c r="H890" s="60"/>
      <c r="I890" s="60"/>
      <c r="J890" s="60"/>
      <c r="K890" s="60"/>
      <c r="L890" s="229">
        <f t="shared" si="202"/>
        <v>0</v>
      </c>
      <c r="M890" s="230">
        <f t="shared" ca="1" si="210"/>
        <v>0</v>
      </c>
      <c r="N890" s="230">
        <f t="shared" ca="1" si="211"/>
        <v>0</v>
      </c>
      <c r="O890" s="231">
        <f t="shared" ca="1" si="212"/>
        <v>0</v>
      </c>
      <c r="P890" s="232">
        <f t="shared" ca="1" si="213"/>
        <v>0</v>
      </c>
      <c r="Q890" s="233">
        <f t="shared" ca="1" si="203"/>
        <v>0</v>
      </c>
      <c r="R890" s="233">
        <f ca="1">IF(LEN(B890)&gt;0,'11'!R890-'11'!Q890,"")</f>
        <v>0</v>
      </c>
      <c r="S890" s="234"/>
      <c r="T890" s="34"/>
      <c r="U890" s="34"/>
      <c r="V890" s="34"/>
      <c r="W890" s="34"/>
      <c r="X890" s="34"/>
      <c r="Y890" s="34"/>
      <c r="AB890" s="167">
        <f>ROW()</f>
        <v>890</v>
      </c>
      <c r="AC890" s="168">
        <f t="shared" ca="1" si="198"/>
        <v>0</v>
      </c>
      <c r="AD890" s="168">
        <f t="shared" ca="1" si="199"/>
        <v>0</v>
      </c>
      <c r="AE890" s="169" t="str">
        <f t="shared" ca="1" si="204"/>
        <v>-</v>
      </c>
      <c r="AF890" s="168" t="str">
        <f t="shared" ca="1" si="205"/>
        <v>-</v>
      </c>
      <c r="AG890" s="169" t="str">
        <f t="shared" ca="1" si="206"/>
        <v>-</v>
      </c>
      <c r="AH890" s="168" t="str">
        <f t="shared" ca="1" si="207"/>
        <v>-</v>
      </c>
      <c r="AI890" s="168">
        <f t="shared" ca="1" si="208"/>
        <v>0</v>
      </c>
      <c r="AJ890" s="170">
        <f t="shared" ca="1" si="209"/>
        <v>0</v>
      </c>
      <c r="AK890" s="168">
        <f t="shared" ca="1" si="200"/>
        <v>0</v>
      </c>
      <c r="AL890" s="168">
        <f t="shared" ca="1" si="201"/>
        <v>0</v>
      </c>
    </row>
    <row r="891" spans="1:38" ht="27" customHeight="1" x14ac:dyDescent="0.2">
      <c r="A891" s="56">
        <v>876</v>
      </c>
      <c r="B891" s="309" t="str">
        <f t="shared" ca="1" si="195"/>
        <v>A876</v>
      </c>
      <c r="C891" s="309"/>
      <c r="D891" s="57" t="str">
        <f t="shared" ca="1" si="196"/>
        <v/>
      </c>
      <c r="E891" s="59" t="str">
        <f t="shared" ca="1" si="197"/>
        <v/>
      </c>
      <c r="F891" s="215">
        <f ca="1">IF(LEN(B891)&gt;0,'OBRAČUNANA OSNOVNA PLAČA'!L885,"")</f>
        <v>0</v>
      </c>
      <c r="G891" s="60"/>
      <c r="H891" s="60"/>
      <c r="I891" s="60"/>
      <c r="J891" s="60"/>
      <c r="K891" s="60"/>
      <c r="L891" s="229">
        <f t="shared" si="202"/>
        <v>0</v>
      </c>
      <c r="M891" s="230">
        <f t="shared" ca="1" si="210"/>
        <v>0</v>
      </c>
      <c r="N891" s="230">
        <f t="shared" ca="1" si="211"/>
        <v>0</v>
      </c>
      <c r="O891" s="231">
        <f t="shared" ca="1" si="212"/>
        <v>0</v>
      </c>
      <c r="P891" s="232">
        <f t="shared" ca="1" si="213"/>
        <v>0</v>
      </c>
      <c r="Q891" s="233">
        <f t="shared" ca="1" si="203"/>
        <v>0</v>
      </c>
      <c r="R891" s="233">
        <f ca="1">IF(LEN(B891)&gt;0,'11'!R891-'11'!Q891,"")</f>
        <v>0</v>
      </c>
      <c r="S891" s="234"/>
      <c r="T891" s="34"/>
      <c r="U891" s="34"/>
      <c r="V891" s="34"/>
      <c r="W891" s="34"/>
      <c r="X891" s="34"/>
      <c r="Y891" s="34"/>
      <c r="AB891" s="167">
        <f>ROW()</f>
        <v>891</v>
      </c>
      <c r="AC891" s="168">
        <f t="shared" ca="1" si="198"/>
        <v>0</v>
      </c>
      <c r="AD891" s="168">
        <f t="shared" ca="1" si="199"/>
        <v>0</v>
      </c>
      <c r="AE891" s="169" t="str">
        <f t="shared" ca="1" si="204"/>
        <v>-</v>
      </c>
      <c r="AF891" s="168" t="str">
        <f t="shared" ca="1" si="205"/>
        <v>-</v>
      </c>
      <c r="AG891" s="169" t="str">
        <f t="shared" ca="1" si="206"/>
        <v>-</v>
      </c>
      <c r="AH891" s="168" t="str">
        <f t="shared" ca="1" si="207"/>
        <v>-</v>
      </c>
      <c r="AI891" s="168">
        <f t="shared" ca="1" si="208"/>
        <v>0</v>
      </c>
      <c r="AJ891" s="170">
        <f t="shared" ca="1" si="209"/>
        <v>0</v>
      </c>
      <c r="AK891" s="168">
        <f t="shared" ca="1" si="200"/>
        <v>0</v>
      </c>
      <c r="AL891" s="168">
        <f t="shared" ca="1" si="201"/>
        <v>0</v>
      </c>
    </row>
    <row r="892" spans="1:38" ht="27" customHeight="1" x14ac:dyDescent="0.2">
      <c r="A892" s="56">
        <v>877</v>
      </c>
      <c r="B892" s="309" t="str">
        <f t="shared" ca="1" si="195"/>
        <v>A877</v>
      </c>
      <c r="C892" s="309"/>
      <c r="D892" s="57" t="str">
        <f t="shared" ca="1" si="196"/>
        <v/>
      </c>
      <c r="E892" s="59" t="str">
        <f t="shared" ca="1" si="197"/>
        <v/>
      </c>
      <c r="F892" s="215">
        <f ca="1">IF(LEN(B892)&gt;0,'OBRAČUNANA OSNOVNA PLAČA'!L886,"")</f>
        <v>0</v>
      </c>
      <c r="G892" s="60"/>
      <c r="H892" s="60"/>
      <c r="I892" s="60"/>
      <c r="J892" s="60"/>
      <c r="K892" s="60"/>
      <c r="L892" s="229">
        <f t="shared" si="202"/>
        <v>0</v>
      </c>
      <c r="M892" s="230">
        <f t="shared" ca="1" si="210"/>
        <v>0</v>
      </c>
      <c r="N892" s="230">
        <f t="shared" ca="1" si="211"/>
        <v>0</v>
      </c>
      <c r="O892" s="231">
        <f t="shared" ca="1" si="212"/>
        <v>0</v>
      </c>
      <c r="P892" s="232">
        <f t="shared" ca="1" si="213"/>
        <v>0</v>
      </c>
      <c r="Q892" s="233">
        <f t="shared" ca="1" si="203"/>
        <v>0</v>
      </c>
      <c r="R892" s="233">
        <f ca="1">IF(LEN(B892)&gt;0,'11'!R892-'11'!Q892,"")</f>
        <v>0</v>
      </c>
      <c r="S892" s="234"/>
      <c r="T892" s="34"/>
      <c r="U892" s="34"/>
      <c r="V892" s="34"/>
      <c r="W892" s="34"/>
      <c r="X892" s="34"/>
      <c r="Y892" s="34"/>
      <c r="AB892" s="167">
        <f>ROW()</f>
        <v>892</v>
      </c>
      <c r="AC892" s="168">
        <f t="shared" ca="1" si="198"/>
        <v>0</v>
      </c>
      <c r="AD892" s="168">
        <f t="shared" ca="1" si="199"/>
        <v>0</v>
      </c>
      <c r="AE892" s="169" t="str">
        <f t="shared" ca="1" si="204"/>
        <v>-</v>
      </c>
      <c r="AF892" s="168" t="str">
        <f t="shared" ca="1" si="205"/>
        <v>-</v>
      </c>
      <c r="AG892" s="169" t="str">
        <f t="shared" ca="1" si="206"/>
        <v>-</v>
      </c>
      <c r="AH892" s="168" t="str">
        <f t="shared" ca="1" si="207"/>
        <v>-</v>
      </c>
      <c r="AI892" s="168">
        <f t="shared" ca="1" si="208"/>
        <v>0</v>
      </c>
      <c r="AJ892" s="170">
        <f t="shared" ca="1" si="209"/>
        <v>0</v>
      </c>
      <c r="AK892" s="168">
        <f t="shared" ca="1" si="200"/>
        <v>0</v>
      </c>
      <c r="AL892" s="168">
        <f t="shared" ca="1" si="201"/>
        <v>0</v>
      </c>
    </row>
    <row r="893" spans="1:38" ht="27" customHeight="1" x14ac:dyDescent="0.2">
      <c r="A893" s="56">
        <v>878</v>
      </c>
      <c r="B893" s="309" t="str">
        <f t="shared" ca="1" si="195"/>
        <v>A878</v>
      </c>
      <c r="C893" s="309"/>
      <c r="D893" s="57" t="str">
        <f t="shared" ca="1" si="196"/>
        <v/>
      </c>
      <c r="E893" s="59" t="str">
        <f t="shared" ca="1" si="197"/>
        <v/>
      </c>
      <c r="F893" s="215">
        <f ca="1">IF(LEN(B893)&gt;0,'OBRAČUNANA OSNOVNA PLAČA'!L887,"")</f>
        <v>0</v>
      </c>
      <c r="G893" s="60"/>
      <c r="H893" s="60"/>
      <c r="I893" s="60"/>
      <c r="J893" s="60"/>
      <c r="K893" s="60"/>
      <c r="L893" s="229">
        <f t="shared" si="202"/>
        <v>0</v>
      </c>
      <c r="M893" s="230">
        <f t="shared" ca="1" si="210"/>
        <v>0</v>
      </c>
      <c r="N893" s="230">
        <f t="shared" ca="1" si="211"/>
        <v>0</v>
      </c>
      <c r="O893" s="231">
        <f t="shared" ca="1" si="212"/>
        <v>0</v>
      </c>
      <c r="P893" s="232">
        <f t="shared" ca="1" si="213"/>
        <v>0</v>
      </c>
      <c r="Q893" s="233">
        <f t="shared" ca="1" si="203"/>
        <v>0</v>
      </c>
      <c r="R893" s="233">
        <f ca="1">IF(LEN(B893)&gt;0,'11'!R893-'11'!Q893,"")</f>
        <v>0</v>
      </c>
      <c r="S893" s="234"/>
      <c r="T893" s="34"/>
      <c r="U893" s="34"/>
      <c r="V893" s="34"/>
      <c r="W893" s="34"/>
      <c r="X893" s="34"/>
      <c r="Y893" s="34"/>
      <c r="AB893" s="167">
        <f>ROW()</f>
        <v>893</v>
      </c>
      <c r="AC893" s="168">
        <f t="shared" ca="1" si="198"/>
        <v>0</v>
      </c>
      <c r="AD893" s="168">
        <f t="shared" ca="1" si="199"/>
        <v>0</v>
      </c>
      <c r="AE893" s="169" t="str">
        <f t="shared" ca="1" si="204"/>
        <v>-</v>
      </c>
      <c r="AF893" s="168" t="str">
        <f t="shared" ca="1" si="205"/>
        <v>-</v>
      </c>
      <c r="AG893" s="169" t="str">
        <f t="shared" ca="1" si="206"/>
        <v>-</v>
      </c>
      <c r="AH893" s="168" t="str">
        <f t="shared" ca="1" si="207"/>
        <v>-</v>
      </c>
      <c r="AI893" s="168">
        <f t="shared" ca="1" si="208"/>
        <v>0</v>
      </c>
      <c r="AJ893" s="170">
        <f t="shared" ca="1" si="209"/>
        <v>0</v>
      </c>
      <c r="AK893" s="168">
        <f t="shared" ca="1" si="200"/>
        <v>0</v>
      </c>
      <c r="AL893" s="168">
        <f t="shared" ca="1" si="201"/>
        <v>0</v>
      </c>
    </row>
    <row r="894" spans="1:38" ht="27" customHeight="1" x14ac:dyDescent="0.2">
      <c r="A894" s="56">
        <v>879</v>
      </c>
      <c r="B894" s="309" t="str">
        <f t="shared" ca="1" si="195"/>
        <v>A879</v>
      </c>
      <c r="C894" s="309"/>
      <c r="D894" s="57" t="str">
        <f t="shared" ca="1" si="196"/>
        <v/>
      </c>
      <c r="E894" s="59" t="str">
        <f t="shared" ca="1" si="197"/>
        <v/>
      </c>
      <c r="F894" s="215">
        <f ca="1">IF(LEN(B894)&gt;0,'OBRAČUNANA OSNOVNA PLAČA'!L888,"")</f>
        <v>0</v>
      </c>
      <c r="G894" s="60"/>
      <c r="H894" s="60"/>
      <c r="I894" s="60"/>
      <c r="J894" s="60"/>
      <c r="K894" s="60"/>
      <c r="L894" s="229">
        <f t="shared" si="202"/>
        <v>0</v>
      </c>
      <c r="M894" s="230">
        <f t="shared" ca="1" si="210"/>
        <v>0</v>
      </c>
      <c r="N894" s="230">
        <f t="shared" ca="1" si="211"/>
        <v>0</v>
      </c>
      <c r="O894" s="231">
        <f t="shared" ca="1" si="212"/>
        <v>0</v>
      </c>
      <c r="P894" s="232">
        <f t="shared" ca="1" si="213"/>
        <v>0</v>
      </c>
      <c r="Q894" s="233">
        <f t="shared" ca="1" si="203"/>
        <v>0</v>
      </c>
      <c r="R894" s="233">
        <f ca="1">IF(LEN(B894)&gt;0,'11'!R894-'11'!Q894,"")</f>
        <v>0</v>
      </c>
      <c r="S894" s="234"/>
      <c r="T894" s="34"/>
      <c r="U894" s="34"/>
      <c r="V894" s="34"/>
      <c r="W894" s="34"/>
      <c r="X894" s="34"/>
      <c r="Y894" s="34"/>
      <c r="AB894" s="167">
        <f>ROW()</f>
        <v>894</v>
      </c>
      <c r="AC894" s="168">
        <f t="shared" ca="1" si="198"/>
        <v>0</v>
      </c>
      <c r="AD894" s="168">
        <f t="shared" ca="1" si="199"/>
        <v>0</v>
      </c>
      <c r="AE894" s="169" t="str">
        <f t="shared" ca="1" si="204"/>
        <v>-</v>
      </c>
      <c r="AF894" s="168" t="str">
        <f t="shared" ca="1" si="205"/>
        <v>-</v>
      </c>
      <c r="AG894" s="169" t="str">
        <f t="shared" ca="1" si="206"/>
        <v>-</v>
      </c>
      <c r="AH894" s="168" t="str">
        <f t="shared" ca="1" si="207"/>
        <v>-</v>
      </c>
      <c r="AI894" s="168">
        <f t="shared" ca="1" si="208"/>
        <v>0</v>
      </c>
      <c r="AJ894" s="170">
        <f t="shared" ca="1" si="209"/>
        <v>0</v>
      </c>
      <c r="AK894" s="168">
        <f t="shared" ca="1" si="200"/>
        <v>0</v>
      </c>
      <c r="AL894" s="168">
        <f t="shared" ca="1" si="201"/>
        <v>0</v>
      </c>
    </row>
    <row r="895" spans="1:38" ht="27" customHeight="1" x14ac:dyDescent="0.2">
      <c r="A895" s="56">
        <v>880</v>
      </c>
      <c r="B895" s="309" t="str">
        <f t="shared" ca="1" si="195"/>
        <v>A880</v>
      </c>
      <c r="C895" s="309"/>
      <c r="D895" s="57" t="str">
        <f t="shared" ca="1" si="196"/>
        <v/>
      </c>
      <c r="E895" s="59" t="str">
        <f t="shared" ca="1" si="197"/>
        <v/>
      </c>
      <c r="F895" s="215">
        <f ca="1">IF(LEN(B895)&gt;0,'OBRAČUNANA OSNOVNA PLAČA'!L889,"")</f>
        <v>0</v>
      </c>
      <c r="G895" s="60"/>
      <c r="H895" s="60"/>
      <c r="I895" s="60"/>
      <c r="J895" s="60"/>
      <c r="K895" s="60"/>
      <c r="L895" s="229">
        <f t="shared" si="202"/>
        <v>0</v>
      </c>
      <c r="M895" s="230">
        <f t="shared" ca="1" si="210"/>
        <v>0</v>
      </c>
      <c r="N895" s="230">
        <f t="shared" ca="1" si="211"/>
        <v>0</v>
      </c>
      <c r="O895" s="231">
        <f t="shared" ca="1" si="212"/>
        <v>0</v>
      </c>
      <c r="P895" s="232">
        <f t="shared" ca="1" si="213"/>
        <v>0</v>
      </c>
      <c r="Q895" s="233">
        <f t="shared" ca="1" si="203"/>
        <v>0</v>
      </c>
      <c r="R895" s="233">
        <f ca="1">IF(LEN(B895)&gt;0,'11'!R895-'11'!Q895,"")</f>
        <v>0</v>
      </c>
      <c r="S895" s="234"/>
      <c r="T895" s="34"/>
      <c r="U895" s="34"/>
      <c r="V895" s="34"/>
      <c r="W895" s="34"/>
      <c r="X895" s="34"/>
      <c r="Y895" s="34"/>
      <c r="AB895" s="167">
        <f>ROW()</f>
        <v>895</v>
      </c>
      <c r="AC895" s="168">
        <f t="shared" ca="1" si="198"/>
        <v>0</v>
      </c>
      <c r="AD895" s="168">
        <f t="shared" ca="1" si="199"/>
        <v>0</v>
      </c>
      <c r="AE895" s="169" t="str">
        <f t="shared" ca="1" si="204"/>
        <v>-</v>
      </c>
      <c r="AF895" s="168" t="str">
        <f t="shared" ca="1" si="205"/>
        <v>-</v>
      </c>
      <c r="AG895" s="169" t="str">
        <f t="shared" ca="1" si="206"/>
        <v>-</v>
      </c>
      <c r="AH895" s="168" t="str">
        <f t="shared" ca="1" si="207"/>
        <v>-</v>
      </c>
      <c r="AI895" s="168">
        <f t="shared" ca="1" si="208"/>
        <v>0</v>
      </c>
      <c r="AJ895" s="170">
        <f t="shared" ca="1" si="209"/>
        <v>0</v>
      </c>
      <c r="AK895" s="168">
        <f t="shared" ca="1" si="200"/>
        <v>0</v>
      </c>
      <c r="AL895" s="168">
        <f t="shared" ca="1" si="201"/>
        <v>0</v>
      </c>
    </row>
    <row r="896" spans="1:38" ht="27" customHeight="1" x14ac:dyDescent="0.2">
      <c r="A896" s="56">
        <v>881</v>
      </c>
      <c r="B896" s="309" t="str">
        <f t="shared" ca="1" si="195"/>
        <v>A881</v>
      </c>
      <c r="C896" s="309"/>
      <c r="D896" s="57" t="str">
        <f t="shared" ca="1" si="196"/>
        <v/>
      </c>
      <c r="E896" s="59" t="str">
        <f t="shared" ca="1" si="197"/>
        <v/>
      </c>
      <c r="F896" s="215">
        <f ca="1">IF(LEN(B896)&gt;0,'OBRAČUNANA OSNOVNA PLAČA'!L890,"")</f>
        <v>0</v>
      </c>
      <c r="G896" s="60"/>
      <c r="H896" s="60"/>
      <c r="I896" s="60"/>
      <c r="J896" s="60"/>
      <c r="K896" s="60"/>
      <c r="L896" s="229">
        <f t="shared" si="202"/>
        <v>0</v>
      </c>
      <c r="M896" s="230">
        <f t="shared" ca="1" si="210"/>
        <v>0</v>
      </c>
      <c r="N896" s="230">
        <f t="shared" ca="1" si="211"/>
        <v>0</v>
      </c>
      <c r="O896" s="231">
        <f t="shared" ca="1" si="212"/>
        <v>0</v>
      </c>
      <c r="P896" s="232">
        <f t="shared" ca="1" si="213"/>
        <v>0</v>
      </c>
      <c r="Q896" s="233">
        <f t="shared" ca="1" si="203"/>
        <v>0</v>
      </c>
      <c r="R896" s="233">
        <f ca="1">IF(LEN(B896)&gt;0,'11'!R896-'11'!Q896,"")</f>
        <v>0</v>
      </c>
      <c r="S896" s="234"/>
      <c r="T896" s="34"/>
      <c r="U896" s="34"/>
      <c r="V896" s="34"/>
      <c r="W896" s="34"/>
      <c r="X896" s="34"/>
      <c r="Y896" s="34"/>
      <c r="AB896" s="167">
        <f>ROW()</f>
        <v>896</v>
      </c>
      <c r="AC896" s="168">
        <f t="shared" ca="1" si="198"/>
        <v>0</v>
      </c>
      <c r="AD896" s="168">
        <f t="shared" ca="1" si="199"/>
        <v>0</v>
      </c>
      <c r="AE896" s="169" t="str">
        <f t="shared" ca="1" si="204"/>
        <v>-</v>
      </c>
      <c r="AF896" s="168" t="str">
        <f t="shared" ca="1" si="205"/>
        <v>-</v>
      </c>
      <c r="AG896" s="169" t="str">
        <f t="shared" ca="1" si="206"/>
        <v>-</v>
      </c>
      <c r="AH896" s="168" t="str">
        <f t="shared" ca="1" si="207"/>
        <v>-</v>
      </c>
      <c r="AI896" s="168">
        <f t="shared" ca="1" si="208"/>
        <v>0</v>
      </c>
      <c r="AJ896" s="170">
        <f t="shared" ca="1" si="209"/>
        <v>0</v>
      </c>
      <c r="AK896" s="168">
        <f t="shared" ca="1" si="200"/>
        <v>0</v>
      </c>
      <c r="AL896" s="168">
        <f t="shared" ca="1" si="201"/>
        <v>0</v>
      </c>
    </row>
    <row r="897" spans="1:38" ht="27" customHeight="1" x14ac:dyDescent="0.2">
      <c r="A897" s="56">
        <v>882</v>
      </c>
      <c r="B897" s="309" t="str">
        <f t="shared" ca="1" si="195"/>
        <v>A882</v>
      </c>
      <c r="C897" s="309"/>
      <c r="D897" s="57" t="str">
        <f t="shared" ca="1" si="196"/>
        <v/>
      </c>
      <c r="E897" s="59" t="str">
        <f t="shared" ca="1" si="197"/>
        <v/>
      </c>
      <c r="F897" s="215">
        <f ca="1">IF(LEN(B897)&gt;0,'OBRAČUNANA OSNOVNA PLAČA'!L891,"")</f>
        <v>0</v>
      </c>
      <c r="G897" s="60"/>
      <c r="H897" s="60"/>
      <c r="I897" s="60"/>
      <c r="J897" s="60"/>
      <c r="K897" s="60"/>
      <c r="L897" s="229">
        <f t="shared" si="202"/>
        <v>0</v>
      </c>
      <c r="M897" s="230">
        <f t="shared" ca="1" si="210"/>
        <v>0</v>
      </c>
      <c r="N897" s="230">
        <f t="shared" ca="1" si="211"/>
        <v>0</v>
      </c>
      <c r="O897" s="231">
        <f t="shared" ca="1" si="212"/>
        <v>0</v>
      </c>
      <c r="P897" s="232">
        <f t="shared" ca="1" si="213"/>
        <v>0</v>
      </c>
      <c r="Q897" s="233">
        <f t="shared" ca="1" si="203"/>
        <v>0</v>
      </c>
      <c r="R897" s="233">
        <f ca="1">IF(LEN(B897)&gt;0,'11'!R897-'11'!Q897,"")</f>
        <v>0</v>
      </c>
      <c r="S897" s="234"/>
      <c r="T897" s="34"/>
      <c r="U897" s="34"/>
      <c r="V897" s="34"/>
      <c r="W897" s="34"/>
      <c r="X897" s="34"/>
      <c r="Y897" s="34"/>
      <c r="AB897" s="167">
        <f>ROW()</f>
        <v>897</v>
      </c>
      <c r="AC897" s="168">
        <f t="shared" ca="1" si="198"/>
        <v>0</v>
      </c>
      <c r="AD897" s="168">
        <f t="shared" ca="1" si="199"/>
        <v>0</v>
      </c>
      <c r="AE897" s="169" t="str">
        <f t="shared" ca="1" si="204"/>
        <v>-</v>
      </c>
      <c r="AF897" s="168" t="str">
        <f t="shared" ca="1" si="205"/>
        <v>-</v>
      </c>
      <c r="AG897" s="169" t="str">
        <f t="shared" ca="1" si="206"/>
        <v>-</v>
      </c>
      <c r="AH897" s="168" t="str">
        <f t="shared" ca="1" si="207"/>
        <v>-</v>
      </c>
      <c r="AI897" s="168">
        <f t="shared" ca="1" si="208"/>
        <v>0</v>
      </c>
      <c r="AJ897" s="170">
        <f t="shared" ca="1" si="209"/>
        <v>0</v>
      </c>
      <c r="AK897" s="168">
        <f t="shared" ca="1" si="200"/>
        <v>0</v>
      </c>
      <c r="AL897" s="168">
        <f t="shared" ca="1" si="201"/>
        <v>0</v>
      </c>
    </row>
    <row r="898" spans="1:38" ht="27" customHeight="1" x14ac:dyDescent="0.2">
      <c r="A898" s="56">
        <v>883</v>
      </c>
      <c r="B898" s="309" t="str">
        <f t="shared" ca="1" si="195"/>
        <v>A883</v>
      </c>
      <c r="C898" s="309"/>
      <c r="D898" s="57" t="str">
        <f t="shared" ca="1" si="196"/>
        <v/>
      </c>
      <c r="E898" s="59" t="str">
        <f t="shared" ca="1" si="197"/>
        <v/>
      </c>
      <c r="F898" s="215">
        <f ca="1">IF(LEN(B898)&gt;0,'OBRAČUNANA OSNOVNA PLAČA'!L892,"")</f>
        <v>0</v>
      </c>
      <c r="G898" s="60"/>
      <c r="H898" s="60"/>
      <c r="I898" s="60"/>
      <c r="J898" s="60"/>
      <c r="K898" s="60"/>
      <c r="L898" s="229">
        <f t="shared" si="202"/>
        <v>0</v>
      </c>
      <c r="M898" s="230">
        <f t="shared" ca="1" si="210"/>
        <v>0</v>
      </c>
      <c r="N898" s="230">
        <f t="shared" ca="1" si="211"/>
        <v>0</v>
      </c>
      <c r="O898" s="231">
        <f t="shared" ca="1" si="212"/>
        <v>0</v>
      </c>
      <c r="P898" s="232">
        <f t="shared" ca="1" si="213"/>
        <v>0</v>
      </c>
      <c r="Q898" s="233">
        <f t="shared" ca="1" si="203"/>
        <v>0</v>
      </c>
      <c r="R898" s="233">
        <f ca="1">IF(LEN(B898)&gt;0,'11'!R898-'11'!Q898,"")</f>
        <v>0</v>
      </c>
      <c r="S898" s="234"/>
      <c r="T898" s="34"/>
      <c r="U898" s="34"/>
      <c r="V898" s="34"/>
      <c r="W898" s="34"/>
      <c r="X898" s="34"/>
      <c r="Y898" s="34"/>
      <c r="AB898" s="167">
        <f>ROW()</f>
        <v>898</v>
      </c>
      <c r="AC898" s="168">
        <f t="shared" ca="1" si="198"/>
        <v>0</v>
      </c>
      <c r="AD898" s="168">
        <f t="shared" ca="1" si="199"/>
        <v>0</v>
      </c>
      <c r="AE898" s="169" t="str">
        <f t="shared" ca="1" si="204"/>
        <v>-</v>
      </c>
      <c r="AF898" s="168" t="str">
        <f t="shared" ca="1" si="205"/>
        <v>-</v>
      </c>
      <c r="AG898" s="169" t="str">
        <f t="shared" ca="1" si="206"/>
        <v>-</v>
      </c>
      <c r="AH898" s="168" t="str">
        <f t="shared" ca="1" si="207"/>
        <v>-</v>
      </c>
      <c r="AI898" s="168">
        <f t="shared" ca="1" si="208"/>
        <v>0</v>
      </c>
      <c r="AJ898" s="170">
        <f t="shared" ca="1" si="209"/>
        <v>0</v>
      </c>
      <c r="AK898" s="168">
        <f t="shared" ca="1" si="200"/>
        <v>0</v>
      </c>
      <c r="AL898" s="168">
        <f t="shared" ca="1" si="201"/>
        <v>0</v>
      </c>
    </row>
    <row r="899" spans="1:38" ht="27" customHeight="1" x14ac:dyDescent="0.2">
      <c r="A899" s="56">
        <v>884</v>
      </c>
      <c r="B899" s="309" t="str">
        <f t="shared" ca="1" si="195"/>
        <v>A884</v>
      </c>
      <c r="C899" s="309"/>
      <c r="D899" s="57" t="str">
        <f t="shared" ca="1" si="196"/>
        <v/>
      </c>
      <c r="E899" s="59" t="str">
        <f t="shared" ca="1" si="197"/>
        <v/>
      </c>
      <c r="F899" s="215">
        <f ca="1">IF(LEN(B899)&gt;0,'OBRAČUNANA OSNOVNA PLAČA'!L893,"")</f>
        <v>0</v>
      </c>
      <c r="G899" s="60"/>
      <c r="H899" s="60"/>
      <c r="I899" s="60"/>
      <c r="J899" s="60"/>
      <c r="K899" s="60"/>
      <c r="L899" s="229">
        <f t="shared" si="202"/>
        <v>0</v>
      </c>
      <c r="M899" s="230">
        <f t="shared" ca="1" si="210"/>
        <v>0</v>
      </c>
      <c r="N899" s="230">
        <f t="shared" ca="1" si="211"/>
        <v>0</v>
      </c>
      <c r="O899" s="231">
        <f t="shared" ca="1" si="212"/>
        <v>0</v>
      </c>
      <c r="P899" s="232">
        <f t="shared" ca="1" si="213"/>
        <v>0</v>
      </c>
      <c r="Q899" s="233">
        <f t="shared" ca="1" si="203"/>
        <v>0</v>
      </c>
      <c r="R899" s="233">
        <f ca="1">IF(LEN(B899)&gt;0,'11'!R899-'11'!Q899,"")</f>
        <v>0</v>
      </c>
      <c r="S899" s="234"/>
      <c r="T899" s="34"/>
      <c r="U899" s="34"/>
      <c r="V899" s="34"/>
      <c r="W899" s="34"/>
      <c r="X899" s="34"/>
      <c r="Y899" s="34"/>
      <c r="AB899" s="167">
        <f>ROW()</f>
        <v>899</v>
      </c>
      <c r="AC899" s="168">
        <f t="shared" ca="1" si="198"/>
        <v>0</v>
      </c>
      <c r="AD899" s="168">
        <f t="shared" ca="1" si="199"/>
        <v>0</v>
      </c>
      <c r="AE899" s="169" t="str">
        <f t="shared" ca="1" si="204"/>
        <v>-</v>
      </c>
      <c r="AF899" s="168" t="str">
        <f t="shared" ca="1" si="205"/>
        <v>-</v>
      </c>
      <c r="AG899" s="169" t="str">
        <f t="shared" ca="1" si="206"/>
        <v>-</v>
      </c>
      <c r="AH899" s="168" t="str">
        <f t="shared" ca="1" si="207"/>
        <v>-</v>
      </c>
      <c r="AI899" s="168">
        <f t="shared" ca="1" si="208"/>
        <v>0</v>
      </c>
      <c r="AJ899" s="170">
        <f t="shared" ca="1" si="209"/>
        <v>0</v>
      </c>
      <c r="AK899" s="168">
        <f t="shared" ca="1" si="200"/>
        <v>0</v>
      </c>
      <c r="AL899" s="168">
        <f t="shared" ca="1" si="201"/>
        <v>0</v>
      </c>
    </row>
    <row r="900" spans="1:38" ht="27" customHeight="1" x14ac:dyDescent="0.2">
      <c r="A900" s="56">
        <v>885</v>
      </c>
      <c r="B900" s="309" t="str">
        <f t="shared" ca="1" si="195"/>
        <v>A885</v>
      </c>
      <c r="C900" s="309"/>
      <c r="D900" s="57" t="str">
        <f t="shared" ca="1" si="196"/>
        <v/>
      </c>
      <c r="E900" s="59" t="str">
        <f t="shared" ca="1" si="197"/>
        <v/>
      </c>
      <c r="F900" s="215">
        <f ca="1">IF(LEN(B900)&gt;0,'OBRAČUNANA OSNOVNA PLAČA'!L894,"")</f>
        <v>0</v>
      </c>
      <c r="G900" s="60"/>
      <c r="H900" s="60"/>
      <c r="I900" s="60"/>
      <c r="J900" s="60"/>
      <c r="K900" s="60"/>
      <c r="L900" s="229">
        <f t="shared" si="202"/>
        <v>0</v>
      </c>
      <c r="M900" s="230">
        <f t="shared" ca="1" si="210"/>
        <v>0</v>
      </c>
      <c r="N900" s="230">
        <f t="shared" ca="1" si="211"/>
        <v>0</v>
      </c>
      <c r="O900" s="231">
        <f t="shared" ca="1" si="212"/>
        <v>0</v>
      </c>
      <c r="P900" s="232">
        <f t="shared" ca="1" si="213"/>
        <v>0</v>
      </c>
      <c r="Q900" s="233">
        <f t="shared" ca="1" si="203"/>
        <v>0</v>
      </c>
      <c r="R900" s="233">
        <f ca="1">IF(LEN(B900)&gt;0,'11'!R900-'11'!Q900,"")</f>
        <v>0</v>
      </c>
      <c r="S900" s="234"/>
      <c r="T900" s="34"/>
      <c r="U900" s="34"/>
      <c r="V900" s="34"/>
      <c r="W900" s="34"/>
      <c r="X900" s="34"/>
      <c r="Y900" s="34"/>
      <c r="AB900" s="167">
        <f>ROW()</f>
        <v>900</v>
      </c>
      <c r="AC900" s="168">
        <f t="shared" ca="1" si="198"/>
        <v>0</v>
      </c>
      <c r="AD900" s="168">
        <f t="shared" ca="1" si="199"/>
        <v>0</v>
      </c>
      <c r="AE900" s="169" t="str">
        <f t="shared" ca="1" si="204"/>
        <v>-</v>
      </c>
      <c r="AF900" s="168" t="str">
        <f t="shared" ca="1" si="205"/>
        <v>-</v>
      </c>
      <c r="AG900" s="169" t="str">
        <f t="shared" ca="1" si="206"/>
        <v>-</v>
      </c>
      <c r="AH900" s="168" t="str">
        <f t="shared" ca="1" si="207"/>
        <v>-</v>
      </c>
      <c r="AI900" s="168">
        <f t="shared" ca="1" si="208"/>
        <v>0</v>
      </c>
      <c r="AJ900" s="170">
        <f t="shared" ca="1" si="209"/>
        <v>0</v>
      </c>
      <c r="AK900" s="168">
        <f t="shared" ca="1" si="200"/>
        <v>0</v>
      </c>
      <c r="AL900" s="168">
        <f t="shared" ca="1" si="201"/>
        <v>0</v>
      </c>
    </row>
    <row r="901" spans="1:38" ht="27" customHeight="1" x14ac:dyDescent="0.2">
      <c r="A901" s="56">
        <v>886</v>
      </c>
      <c r="B901" s="309" t="str">
        <f t="shared" ref="B901:B964" ca="1" si="214">IF(LEN(INDIRECT( "'" &amp; $AD$2 &amp; "'!B" &amp; TEXT($AB901-6,0)))&gt;0,INDIRECT( "'" &amp; $AD$2 &amp; "'!B" &amp; TEXT($AB901-6,0)),"")</f>
        <v>A886</v>
      </c>
      <c r="C901" s="309"/>
      <c r="D901" s="57" t="str">
        <f t="shared" ref="D901:D964" ca="1" si="215">IF(LEN(INDIRECT( "'" &amp; $AD$2 &amp; "'!D" &amp; TEXT($AB901-6,0)))&gt;0,INDIRECT( "'" &amp; $AD$2 &amp; "'!D" &amp; TEXT($AB901-6,0)),"")</f>
        <v/>
      </c>
      <c r="E901" s="59" t="str">
        <f t="shared" ref="E901:E964" ca="1" si="216">IF(LEN(INDIRECT( "'" &amp; $AD$2 &amp; "'!E" &amp; TEXT($AB901-6,0)))&gt;0,INDIRECT( "'" &amp; $AD$2 &amp; "'!E" &amp; TEXT($AB901-6,0)),"")</f>
        <v/>
      </c>
      <c r="F901" s="215">
        <f ca="1">IF(LEN(B901)&gt;0,'OBRAČUNANA OSNOVNA PLAČA'!L895,"")</f>
        <v>0</v>
      </c>
      <c r="G901" s="60"/>
      <c r="H901" s="60"/>
      <c r="I901" s="60"/>
      <c r="J901" s="60"/>
      <c r="K901" s="60"/>
      <c r="L901" s="229">
        <f t="shared" si="202"/>
        <v>0</v>
      </c>
      <c r="M901" s="230">
        <f t="shared" ca="1" si="210"/>
        <v>0</v>
      </c>
      <c r="N901" s="230">
        <f t="shared" ca="1" si="211"/>
        <v>0</v>
      </c>
      <c r="O901" s="231">
        <f t="shared" ca="1" si="212"/>
        <v>0</v>
      </c>
      <c r="P901" s="232">
        <f t="shared" ca="1" si="213"/>
        <v>0</v>
      </c>
      <c r="Q901" s="233">
        <f t="shared" ca="1" si="203"/>
        <v>0</v>
      </c>
      <c r="R901" s="233">
        <f ca="1">IF(LEN(B901)&gt;0,'11'!R901-'11'!Q901,"")</f>
        <v>0</v>
      </c>
      <c r="S901" s="234"/>
      <c r="T901" s="34"/>
      <c r="U901" s="34"/>
      <c r="V901" s="34"/>
      <c r="W901" s="34"/>
      <c r="X901" s="34"/>
      <c r="Y901" s="34"/>
      <c r="AB901" s="167">
        <f>ROW()</f>
        <v>901</v>
      </c>
      <c r="AC901" s="168">
        <f t="shared" ref="AC901:AC964" ca="1" si="217">IF($AO$3=1,0,INDIRECT( "'" &amp; $AO$2 &amp; "'!P" &amp; TEXT($AB901,0)))</f>
        <v>0</v>
      </c>
      <c r="AD901" s="168">
        <f t="shared" ref="AD901:AD964" ca="1" si="218">IF($AO$3=1,(INDIRECT( "'" &amp; $AD$2 &amp; "'!F" &amp; TEXT($AB901-6,0))*2/12+INDIRECT( "'" &amp; $AD$2 &amp; "'!G" &amp; TEXT($AB901-6,0))*10/12)*2,INDIRECT( "'" &amp; $AO$2 &amp; "'!Q" &amp; TEXT($AB901,0)))</f>
        <v>0</v>
      </c>
      <c r="AE901" s="169" t="str">
        <f t="shared" ca="1" si="204"/>
        <v>-</v>
      </c>
      <c r="AF901" s="168" t="str">
        <f t="shared" ca="1" si="205"/>
        <v>-</v>
      </c>
      <c r="AG901" s="169" t="str">
        <f t="shared" ca="1" si="206"/>
        <v>-</v>
      </c>
      <c r="AH901" s="168" t="str">
        <f t="shared" ca="1" si="207"/>
        <v>-</v>
      </c>
      <c r="AI901" s="168">
        <f t="shared" ca="1" si="208"/>
        <v>0</v>
      </c>
      <c r="AJ901" s="170">
        <f t="shared" ca="1" si="209"/>
        <v>0</v>
      </c>
      <c r="AK901" s="168">
        <f t="shared" ref="AK901:AK964" ca="1" si="2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01" s="168">
        <f t="shared" ref="AL901:AL964" ca="1" si="2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02" spans="1:38" ht="27" customHeight="1" x14ac:dyDescent="0.2">
      <c r="A902" s="56">
        <v>887</v>
      </c>
      <c r="B902" s="309" t="str">
        <f t="shared" ca="1" si="214"/>
        <v>A887</v>
      </c>
      <c r="C902" s="309"/>
      <c r="D902" s="57" t="str">
        <f t="shared" ca="1" si="215"/>
        <v/>
      </c>
      <c r="E902" s="59" t="str">
        <f t="shared" ca="1" si="216"/>
        <v/>
      </c>
      <c r="F902" s="215">
        <f ca="1">IF(LEN(B902)&gt;0,'OBRAČUNANA OSNOVNA PLAČA'!L896,"")</f>
        <v>0</v>
      </c>
      <c r="G902" s="60"/>
      <c r="H902" s="60"/>
      <c r="I902" s="60"/>
      <c r="J902" s="60"/>
      <c r="K902" s="60"/>
      <c r="L902" s="229">
        <f t="shared" si="202"/>
        <v>0</v>
      </c>
      <c r="M902" s="230">
        <f t="shared" ca="1" si="210"/>
        <v>0</v>
      </c>
      <c r="N902" s="230">
        <f t="shared" ca="1" si="211"/>
        <v>0</v>
      </c>
      <c r="O902" s="231">
        <f t="shared" ca="1" si="212"/>
        <v>0</v>
      </c>
      <c r="P902" s="232">
        <f t="shared" ca="1" si="213"/>
        <v>0</v>
      </c>
      <c r="Q902" s="233">
        <f t="shared" ca="1" si="203"/>
        <v>0</v>
      </c>
      <c r="R902" s="233">
        <f ca="1">IF(LEN(B902)&gt;0,'11'!R902-'11'!Q902,"")</f>
        <v>0</v>
      </c>
      <c r="S902" s="234"/>
      <c r="T902" s="34"/>
      <c r="U902" s="34"/>
      <c r="V902" s="34"/>
      <c r="W902" s="34"/>
      <c r="X902" s="34"/>
      <c r="Y902" s="34"/>
      <c r="AB902" s="167">
        <f>ROW()</f>
        <v>902</v>
      </c>
      <c r="AC902" s="168">
        <f t="shared" ca="1" si="217"/>
        <v>0</v>
      </c>
      <c r="AD902" s="168">
        <f t="shared" ca="1" si="218"/>
        <v>0</v>
      </c>
      <c r="AE902" s="169" t="str">
        <f t="shared" ca="1" si="204"/>
        <v>-</v>
      </c>
      <c r="AF902" s="168" t="str">
        <f t="shared" ca="1" si="205"/>
        <v>-</v>
      </c>
      <c r="AG902" s="169" t="str">
        <f t="shared" ca="1" si="206"/>
        <v>-</v>
      </c>
      <c r="AH902" s="168" t="str">
        <f t="shared" ca="1" si="207"/>
        <v>-</v>
      </c>
      <c r="AI902" s="168">
        <f t="shared" ca="1" si="208"/>
        <v>0</v>
      </c>
      <c r="AJ902" s="170">
        <f t="shared" ca="1" si="209"/>
        <v>0</v>
      </c>
      <c r="AK902" s="168">
        <f t="shared" ca="1" si="219"/>
        <v>0</v>
      </c>
      <c r="AL902" s="168">
        <f t="shared" ca="1" si="220"/>
        <v>0</v>
      </c>
    </row>
    <row r="903" spans="1:38" ht="27" customHeight="1" x14ac:dyDescent="0.2">
      <c r="A903" s="56">
        <v>888</v>
      </c>
      <c r="B903" s="309" t="str">
        <f t="shared" ca="1" si="214"/>
        <v>A888</v>
      </c>
      <c r="C903" s="309"/>
      <c r="D903" s="57" t="str">
        <f t="shared" ca="1" si="215"/>
        <v/>
      </c>
      <c r="E903" s="59" t="str">
        <f t="shared" ca="1" si="216"/>
        <v/>
      </c>
      <c r="F903" s="215">
        <f ca="1">IF(LEN(B903)&gt;0,'OBRAČUNANA OSNOVNA PLAČA'!L897,"")</f>
        <v>0</v>
      </c>
      <c r="G903" s="60"/>
      <c r="H903" s="60"/>
      <c r="I903" s="60"/>
      <c r="J903" s="60"/>
      <c r="K903" s="60"/>
      <c r="L903" s="229">
        <f t="shared" si="202"/>
        <v>0</v>
      </c>
      <c r="M903" s="230">
        <f t="shared" ca="1" si="210"/>
        <v>0</v>
      </c>
      <c r="N903" s="230">
        <f t="shared" ca="1" si="211"/>
        <v>0</v>
      </c>
      <c r="O903" s="231">
        <f t="shared" ca="1" si="212"/>
        <v>0</v>
      </c>
      <c r="P903" s="232">
        <f t="shared" ca="1" si="213"/>
        <v>0</v>
      </c>
      <c r="Q903" s="233">
        <f t="shared" ca="1" si="203"/>
        <v>0</v>
      </c>
      <c r="R903" s="233">
        <f ca="1">IF(LEN(B903)&gt;0,'11'!R903-'11'!Q903,"")</f>
        <v>0</v>
      </c>
      <c r="S903" s="234"/>
      <c r="T903" s="34"/>
      <c r="U903" s="34"/>
      <c r="V903" s="34"/>
      <c r="W903" s="34"/>
      <c r="X903" s="34"/>
      <c r="Y903" s="34"/>
      <c r="AB903" s="167">
        <f>ROW()</f>
        <v>903</v>
      </c>
      <c r="AC903" s="168">
        <f t="shared" ca="1" si="217"/>
        <v>0</v>
      </c>
      <c r="AD903" s="168">
        <f t="shared" ca="1" si="218"/>
        <v>0</v>
      </c>
      <c r="AE903" s="169" t="str">
        <f t="shared" ca="1" si="204"/>
        <v>-</v>
      </c>
      <c r="AF903" s="168" t="str">
        <f t="shared" ca="1" si="205"/>
        <v>-</v>
      </c>
      <c r="AG903" s="169" t="str">
        <f t="shared" ca="1" si="206"/>
        <v>-</v>
      </c>
      <c r="AH903" s="168" t="str">
        <f t="shared" ca="1" si="207"/>
        <v>-</v>
      </c>
      <c r="AI903" s="168">
        <f t="shared" ca="1" si="208"/>
        <v>0</v>
      </c>
      <c r="AJ903" s="170">
        <f t="shared" ca="1" si="209"/>
        <v>0</v>
      </c>
      <c r="AK903" s="168">
        <f t="shared" ca="1" si="219"/>
        <v>0</v>
      </c>
      <c r="AL903" s="168">
        <f t="shared" ca="1" si="220"/>
        <v>0</v>
      </c>
    </row>
    <row r="904" spans="1:38" ht="27" customHeight="1" x14ac:dyDescent="0.2">
      <c r="A904" s="56">
        <v>889</v>
      </c>
      <c r="B904" s="309" t="str">
        <f t="shared" ca="1" si="214"/>
        <v>A889</v>
      </c>
      <c r="C904" s="309"/>
      <c r="D904" s="57" t="str">
        <f t="shared" ca="1" si="215"/>
        <v/>
      </c>
      <c r="E904" s="59" t="str">
        <f t="shared" ca="1" si="216"/>
        <v/>
      </c>
      <c r="F904" s="215">
        <f ca="1">IF(LEN(B904)&gt;0,'OBRAČUNANA OSNOVNA PLAČA'!L898,"")</f>
        <v>0</v>
      </c>
      <c r="G904" s="60"/>
      <c r="H904" s="60"/>
      <c r="I904" s="60"/>
      <c r="J904" s="60"/>
      <c r="K904" s="60"/>
      <c r="L904" s="229">
        <f t="shared" si="202"/>
        <v>0</v>
      </c>
      <c r="M904" s="230">
        <f t="shared" ca="1" si="210"/>
        <v>0</v>
      </c>
      <c r="N904" s="230">
        <f t="shared" ca="1" si="211"/>
        <v>0</v>
      </c>
      <c r="O904" s="231">
        <f t="shared" ca="1" si="212"/>
        <v>0</v>
      </c>
      <c r="P904" s="232">
        <f t="shared" ca="1" si="213"/>
        <v>0</v>
      </c>
      <c r="Q904" s="233">
        <f t="shared" ca="1" si="203"/>
        <v>0</v>
      </c>
      <c r="R904" s="233">
        <f ca="1">IF(LEN(B904)&gt;0,'11'!R904-'11'!Q904,"")</f>
        <v>0</v>
      </c>
      <c r="S904" s="234"/>
      <c r="T904" s="34"/>
      <c r="U904" s="34"/>
      <c r="V904" s="34"/>
      <c r="W904" s="34"/>
      <c r="X904" s="34"/>
      <c r="Y904" s="34"/>
      <c r="AB904" s="167">
        <f>ROW()</f>
        <v>904</v>
      </c>
      <c r="AC904" s="168">
        <f t="shared" ca="1" si="217"/>
        <v>0</v>
      </c>
      <c r="AD904" s="168">
        <f t="shared" ca="1" si="218"/>
        <v>0</v>
      </c>
      <c r="AE904" s="169" t="str">
        <f t="shared" ca="1" si="204"/>
        <v>-</v>
      </c>
      <c r="AF904" s="168" t="str">
        <f t="shared" ca="1" si="205"/>
        <v>-</v>
      </c>
      <c r="AG904" s="169" t="str">
        <f t="shared" ca="1" si="206"/>
        <v>-</v>
      </c>
      <c r="AH904" s="168" t="str">
        <f t="shared" ca="1" si="207"/>
        <v>-</v>
      </c>
      <c r="AI904" s="168">
        <f t="shared" ca="1" si="208"/>
        <v>0</v>
      </c>
      <c r="AJ904" s="170">
        <f t="shared" ca="1" si="209"/>
        <v>0</v>
      </c>
      <c r="AK904" s="168">
        <f t="shared" ca="1" si="219"/>
        <v>0</v>
      </c>
      <c r="AL904" s="168">
        <f t="shared" ca="1" si="220"/>
        <v>0</v>
      </c>
    </row>
    <row r="905" spans="1:38" ht="27" customHeight="1" x14ac:dyDescent="0.2">
      <c r="A905" s="56">
        <v>890</v>
      </c>
      <c r="B905" s="309" t="str">
        <f t="shared" ca="1" si="214"/>
        <v>A890</v>
      </c>
      <c r="C905" s="309"/>
      <c r="D905" s="57" t="str">
        <f t="shared" ca="1" si="215"/>
        <v/>
      </c>
      <c r="E905" s="59" t="str">
        <f t="shared" ca="1" si="216"/>
        <v/>
      </c>
      <c r="F905" s="215">
        <f ca="1">IF(LEN(B905)&gt;0,'OBRAČUNANA OSNOVNA PLAČA'!L899,"")</f>
        <v>0</v>
      </c>
      <c r="G905" s="60"/>
      <c r="H905" s="60"/>
      <c r="I905" s="60"/>
      <c r="J905" s="60"/>
      <c r="K905" s="60"/>
      <c r="L905" s="229">
        <f t="shared" si="202"/>
        <v>0</v>
      </c>
      <c r="M905" s="230">
        <f t="shared" ca="1" si="210"/>
        <v>0</v>
      </c>
      <c r="N905" s="230">
        <f t="shared" ca="1" si="211"/>
        <v>0</v>
      </c>
      <c r="O905" s="231">
        <f t="shared" ca="1" si="212"/>
        <v>0</v>
      </c>
      <c r="P905" s="232">
        <f t="shared" ca="1" si="213"/>
        <v>0</v>
      </c>
      <c r="Q905" s="233">
        <f t="shared" ca="1" si="203"/>
        <v>0</v>
      </c>
      <c r="R905" s="233">
        <f ca="1">IF(LEN(B905)&gt;0,'11'!R905-'11'!Q905,"")</f>
        <v>0</v>
      </c>
      <c r="S905" s="234"/>
      <c r="T905" s="34"/>
      <c r="U905" s="34"/>
      <c r="V905" s="34"/>
      <c r="W905" s="34"/>
      <c r="X905" s="34"/>
      <c r="Y905" s="34"/>
      <c r="AB905" s="167">
        <f>ROW()</f>
        <v>905</v>
      </c>
      <c r="AC905" s="168">
        <f t="shared" ca="1" si="217"/>
        <v>0</v>
      </c>
      <c r="AD905" s="168">
        <f t="shared" ca="1" si="218"/>
        <v>0</v>
      </c>
      <c r="AE905" s="169" t="str">
        <f t="shared" ca="1" si="204"/>
        <v>-</v>
      </c>
      <c r="AF905" s="168" t="str">
        <f t="shared" ca="1" si="205"/>
        <v>-</v>
      </c>
      <c r="AG905" s="169" t="str">
        <f t="shared" ca="1" si="206"/>
        <v>-</v>
      </c>
      <c r="AH905" s="168" t="str">
        <f t="shared" ca="1" si="207"/>
        <v>-</v>
      </c>
      <c r="AI905" s="168">
        <f t="shared" ca="1" si="208"/>
        <v>0</v>
      </c>
      <c r="AJ905" s="170">
        <f t="shared" ca="1" si="209"/>
        <v>0</v>
      </c>
      <c r="AK905" s="168">
        <f t="shared" ca="1" si="219"/>
        <v>0</v>
      </c>
      <c r="AL905" s="168">
        <f t="shared" ca="1" si="220"/>
        <v>0</v>
      </c>
    </row>
    <row r="906" spans="1:38" ht="27" customHeight="1" x14ac:dyDescent="0.2">
      <c r="A906" s="56">
        <v>891</v>
      </c>
      <c r="B906" s="309" t="str">
        <f t="shared" ca="1" si="214"/>
        <v>A891</v>
      </c>
      <c r="C906" s="309"/>
      <c r="D906" s="57" t="str">
        <f t="shared" ca="1" si="215"/>
        <v/>
      </c>
      <c r="E906" s="59" t="str">
        <f t="shared" ca="1" si="216"/>
        <v/>
      </c>
      <c r="F906" s="215">
        <f ca="1">IF(LEN(B906)&gt;0,'OBRAČUNANA OSNOVNA PLAČA'!L900,"")</f>
        <v>0</v>
      </c>
      <c r="G906" s="60"/>
      <c r="H906" s="60"/>
      <c r="I906" s="60"/>
      <c r="J906" s="60"/>
      <c r="K906" s="60"/>
      <c r="L906" s="229">
        <f t="shared" si="202"/>
        <v>0</v>
      </c>
      <c r="M906" s="230">
        <f t="shared" ca="1" si="210"/>
        <v>0</v>
      </c>
      <c r="N906" s="230">
        <f t="shared" ca="1" si="211"/>
        <v>0</v>
      </c>
      <c r="O906" s="231">
        <f t="shared" ca="1" si="212"/>
        <v>0</v>
      </c>
      <c r="P906" s="232">
        <f t="shared" ca="1" si="213"/>
        <v>0</v>
      </c>
      <c r="Q906" s="233">
        <f t="shared" ca="1" si="203"/>
        <v>0</v>
      </c>
      <c r="R906" s="233">
        <f ca="1">IF(LEN(B906)&gt;0,'11'!R906-'11'!Q906,"")</f>
        <v>0</v>
      </c>
      <c r="S906" s="234"/>
      <c r="T906" s="34"/>
      <c r="U906" s="34"/>
      <c r="V906" s="34"/>
      <c r="W906" s="34"/>
      <c r="X906" s="34"/>
      <c r="Y906" s="34"/>
      <c r="AB906" s="167">
        <f>ROW()</f>
        <v>906</v>
      </c>
      <c r="AC906" s="168">
        <f t="shared" ca="1" si="217"/>
        <v>0</v>
      </c>
      <c r="AD906" s="168">
        <f t="shared" ca="1" si="218"/>
        <v>0</v>
      </c>
      <c r="AE906" s="169" t="str">
        <f t="shared" ca="1" si="204"/>
        <v>-</v>
      </c>
      <c r="AF906" s="168" t="str">
        <f t="shared" ca="1" si="205"/>
        <v>-</v>
      </c>
      <c r="AG906" s="169" t="str">
        <f t="shared" ca="1" si="206"/>
        <v>-</v>
      </c>
      <c r="AH906" s="168" t="str">
        <f t="shared" ca="1" si="207"/>
        <v>-</v>
      </c>
      <c r="AI906" s="168">
        <f t="shared" ca="1" si="208"/>
        <v>0</v>
      </c>
      <c r="AJ906" s="170">
        <f t="shared" ca="1" si="209"/>
        <v>0</v>
      </c>
      <c r="AK906" s="168">
        <f t="shared" ca="1" si="219"/>
        <v>0</v>
      </c>
      <c r="AL906" s="168">
        <f t="shared" ca="1" si="220"/>
        <v>0</v>
      </c>
    </row>
    <row r="907" spans="1:38" ht="27" customHeight="1" x14ac:dyDescent="0.2">
      <c r="A907" s="56">
        <v>892</v>
      </c>
      <c r="B907" s="309" t="str">
        <f t="shared" ca="1" si="214"/>
        <v>A892</v>
      </c>
      <c r="C907" s="309"/>
      <c r="D907" s="57" t="str">
        <f t="shared" ca="1" si="215"/>
        <v/>
      </c>
      <c r="E907" s="59" t="str">
        <f t="shared" ca="1" si="216"/>
        <v/>
      </c>
      <c r="F907" s="215">
        <f ca="1">IF(LEN(B907)&gt;0,'OBRAČUNANA OSNOVNA PLAČA'!L901,"")</f>
        <v>0</v>
      </c>
      <c r="G907" s="60"/>
      <c r="H907" s="60"/>
      <c r="I907" s="60"/>
      <c r="J907" s="60"/>
      <c r="K907" s="60"/>
      <c r="L907" s="229">
        <f t="shared" si="202"/>
        <v>0</v>
      </c>
      <c r="M907" s="230">
        <f t="shared" ca="1" si="210"/>
        <v>0</v>
      </c>
      <c r="N907" s="230">
        <f t="shared" ca="1" si="211"/>
        <v>0</v>
      </c>
      <c r="O907" s="231">
        <f t="shared" ca="1" si="212"/>
        <v>0</v>
      </c>
      <c r="P907" s="232">
        <f t="shared" ca="1" si="213"/>
        <v>0</v>
      </c>
      <c r="Q907" s="233">
        <f t="shared" ca="1" si="203"/>
        <v>0</v>
      </c>
      <c r="R907" s="233">
        <f ca="1">IF(LEN(B907)&gt;0,'11'!R907-'11'!Q907,"")</f>
        <v>0</v>
      </c>
      <c r="S907" s="234"/>
      <c r="T907" s="34"/>
      <c r="U907" s="34"/>
      <c r="V907" s="34"/>
      <c r="W907" s="34"/>
      <c r="X907" s="34"/>
      <c r="Y907" s="34"/>
      <c r="AB907" s="167">
        <f>ROW()</f>
        <v>907</v>
      </c>
      <c r="AC907" s="168">
        <f t="shared" ca="1" si="217"/>
        <v>0</v>
      </c>
      <c r="AD907" s="168">
        <f t="shared" ca="1" si="218"/>
        <v>0</v>
      </c>
      <c r="AE907" s="169" t="str">
        <f t="shared" ca="1" si="204"/>
        <v>-</v>
      </c>
      <c r="AF907" s="168" t="str">
        <f t="shared" ca="1" si="205"/>
        <v>-</v>
      </c>
      <c r="AG907" s="169" t="str">
        <f t="shared" ca="1" si="206"/>
        <v>-</v>
      </c>
      <c r="AH907" s="168" t="str">
        <f t="shared" ca="1" si="207"/>
        <v>-</v>
      </c>
      <c r="AI907" s="168">
        <f t="shared" ca="1" si="208"/>
        <v>0</v>
      </c>
      <c r="AJ907" s="170">
        <f t="shared" ca="1" si="209"/>
        <v>0</v>
      </c>
      <c r="AK907" s="168">
        <f t="shared" ca="1" si="219"/>
        <v>0</v>
      </c>
      <c r="AL907" s="168">
        <f t="shared" ca="1" si="220"/>
        <v>0</v>
      </c>
    </row>
    <row r="908" spans="1:38" ht="27" customHeight="1" x14ac:dyDescent="0.2">
      <c r="A908" s="56">
        <v>893</v>
      </c>
      <c r="B908" s="309" t="str">
        <f t="shared" ca="1" si="214"/>
        <v>A893</v>
      </c>
      <c r="C908" s="309"/>
      <c r="D908" s="57" t="str">
        <f t="shared" ca="1" si="215"/>
        <v/>
      </c>
      <c r="E908" s="59" t="str">
        <f t="shared" ca="1" si="216"/>
        <v/>
      </c>
      <c r="F908" s="215">
        <f ca="1">IF(LEN(B908)&gt;0,'OBRAČUNANA OSNOVNA PLAČA'!L902,"")</f>
        <v>0</v>
      </c>
      <c r="G908" s="60"/>
      <c r="H908" s="60"/>
      <c r="I908" s="60"/>
      <c r="J908" s="60"/>
      <c r="K908" s="60"/>
      <c r="L908" s="229">
        <f t="shared" si="202"/>
        <v>0</v>
      </c>
      <c r="M908" s="230">
        <f t="shared" ca="1" si="210"/>
        <v>0</v>
      </c>
      <c r="N908" s="230">
        <f t="shared" ca="1" si="211"/>
        <v>0</v>
      </c>
      <c r="O908" s="231">
        <f t="shared" ca="1" si="212"/>
        <v>0</v>
      </c>
      <c r="P908" s="232">
        <f t="shared" ca="1" si="213"/>
        <v>0</v>
      </c>
      <c r="Q908" s="233">
        <f t="shared" ca="1" si="203"/>
        <v>0</v>
      </c>
      <c r="R908" s="233">
        <f ca="1">IF(LEN(B908)&gt;0,'11'!R908-'11'!Q908,"")</f>
        <v>0</v>
      </c>
      <c r="S908" s="234"/>
      <c r="T908" s="34"/>
      <c r="U908" s="34"/>
      <c r="V908" s="34"/>
      <c r="W908" s="34"/>
      <c r="X908" s="34"/>
      <c r="Y908" s="34"/>
      <c r="AB908" s="167">
        <f>ROW()</f>
        <v>908</v>
      </c>
      <c r="AC908" s="168">
        <f t="shared" ca="1" si="217"/>
        <v>0</v>
      </c>
      <c r="AD908" s="168">
        <f t="shared" ca="1" si="218"/>
        <v>0</v>
      </c>
      <c r="AE908" s="169" t="str">
        <f t="shared" ca="1" si="204"/>
        <v>-</v>
      </c>
      <c r="AF908" s="168" t="str">
        <f t="shared" ca="1" si="205"/>
        <v>-</v>
      </c>
      <c r="AG908" s="169" t="str">
        <f t="shared" ca="1" si="206"/>
        <v>-</v>
      </c>
      <c r="AH908" s="168" t="str">
        <f t="shared" ca="1" si="207"/>
        <v>-</v>
      </c>
      <c r="AI908" s="168">
        <f t="shared" ca="1" si="208"/>
        <v>0</v>
      </c>
      <c r="AJ908" s="170">
        <f t="shared" ca="1" si="209"/>
        <v>0</v>
      </c>
      <c r="AK908" s="168">
        <f t="shared" ca="1" si="219"/>
        <v>0</v>
      </c>
      <c r="AL908" s="168">
        <f t="shared" ca="1" si="220"/>
        <v>0</v>
      </c>
    </row>
    <row r="909" spans="1:38" ht="27" customHeight="1" x14ac:dyDescent="0.2">
      <c r="A909" s="56">
        <v>894</v>
      </c>
      <c r="B909" s="309" t="str">
        <f t="shared" ca="1" si="214"/>
        <v>A894</v>
      </c>
      <c r="C909" s="309"/>
      <c r="D909" s="57" t="str">
        <f t="shared" ca="1" si="215"/>
        <v/>
      </c>
      <c r="E909" s="59" t="str">
        <f t="shared" ca="1" si="216"/>
        <v/>
      </c>
      <c r="F909" s="215">
        <f ca="1">IF(LEN(B909)&gt;0,'OBRAČUNANA OSNOVNA PLAČA'!L903,"")</f>
        <v>0</v>
      </c>
      <c r="G909" s="60"/>
      <c r="H909" s="60"/>
      <c r="I909" s="60"/>
      <c r="J909" s="60"/>
      <c r="K909" s="60"/>
      <c r="L909" s="229">
        <f t="shared" si="202"/>
        <v>0</v>
      </c>
      <c r="M909" s="230">
        <f t="shared" ca="1" si="210"/>
        <v>0</v>
      </c>
      <c r="N909" s="230">
        <f t="shared" ca="1" si="211"/>
        <v>0</v>
      </c>
      <c r="O909" s="231">
        <f t="shared" ca="1" si="212"/>
        <v>0</v>
      </c>
      <c r="P909" s="232">
        <f t="shared" ca="1" si="213"/>
        <v>0</v>
      </c>
      <c r="Q909" s="233">
        <f t="shared" ca="1" si="203"/>
        <v>0</v>
      </c>
      <c r="R909" s="233">
        <f ca="1">IF(LEN(B909)&gt;0,'11'!R909-'11'!Q909,"")</f>
        <v>0</v>
      </c>
      <c r="S909" s="234"/>
      <c r="T909" s="34"/>
      <c r="U909" s="34"/>
      <c r="V909" s="34"/>
      <c r="W909" s="34"/>
      <c r="X909" s="34"/>
      <c r="Y909" s="34"/>
      <c r="AB909" s="167">
        <f>ROW()</f>
        <v>909</v>
      </c>
      <c r="AC909" s="168">
        <f t="shared" ca="1" si="217"/>
        <v>0</v>
      </c>
      <c r="AD909" s="168">
        <f t="shared" ca="1" si="218"/>
        <v>0</v>
      </c>
      <c r="AE909" s="169" t="str">
        <f t="shared" ca="1" si="204"/>
        <v>-</v>
      </c>
      <c r="AF909" s="168" t="str">
        <f t="shared" ca="1" si="205"/>
        <v>-</v>
      </c>
      <c r="AG909" s="169" t="str">
        <f t="shared" ca="1" si="206"/>
        <v>-</v>
      </c>
      <c r="AH909" s="168" t="str">
        <f t="shared" ca="1" si="207"/>
        <v>-</v>
      </c>
      <c r="AI909" s="168">
        <f t="shared" ca="1" si="208"/>
        <v>0</v>
      </c>
      <c r="AJ909" s="170">
        <f t="shared" ca="1" si="209"/>
        <v>0</v>
      </c>
      <c r="AK909" s="168">
        <f t="shared" ca="1" si="219"/>
        <v>0</v>
      </c>
      <c r="AL909" s="168">
        <f t="shared" ca="1" si="220"/>
        <v>0</v>
      </c>
    </row>
    <row r="910" spans="1:38" ht="27" customHeight="1" x14ac:dyDescent="0.2">
      <c r="A910" s="56">
        <v>895</v>
      </c>
      <c r="B910" s="309" t="str">
        <f t="shared" ca="1" si="214"/>
        <v>A895</v>
      </c>
      <c r="C910" s="309"/>
      <c r="D910" s="57" t="str">
        <f t="shared" ca="1" si="215"/>
        <v/>
      </c>
      <c r="E910" s="59" t="str">
        <f t="shared" ca="1" si="216"/>
        <v/>
      </c>
      <c r="F910" s="215">
        <f ca="1">IF(LEN(B910)&gt;0,'OBRAČUNANA OSNOVNA PLAČA'!L904,"")</f>
        <v>0</v>
      </c>
      <c r="G910" s="60"/>
      <c r="H910" s="60"/>
      <c r="I910" s="60"/>
      <c r="J910" s="60"/>
      <c r="K910" s="60"/>
      <c r="L910" s="229">
        <f t="shared" si="202"/>
        <v>0</v>
      </c>
      <c r="M910" s="230">
        <f t="shared" ca="1" si="210"/>
        <v>0</v>
      </c>
      <c r="N910" s="230">
        <f t="shared" ca="1" si="211"/>
        <v>0</v>
      </c>
      <c r="O910" s="231">
        <f t="shared" ca="1" si="212"/>
        <v>0</v>
      </c>
      <c r="P910" s="232">
        <f t="shared" ca="1" si="213"/>
        <v>0</v>
      </c>
      <c r="Q910" s="233">
        <f t="shared" ca="1" si="203"/>
        <v>0</v>
      </c>
      <c r="R910" s="233">
        <f ca="1">IF(LEN(B910)&gt;0,'11'!R910-'11'!Q910,"")</f>
        <v>0</v>
      </c>
      <c r="S910" s="234"/>
      <c r="T910" s="34"/>
      <c r="U910" s="34"/>
      <c r="V910" s="34"/>
      <c r="W910" s="34"/>
      <c r="X910" s="34"/>
      <c r="Y910" s="34"/>
      <c r="AB910" s="167">
        <f>ROW()</f>
        <v>910</v>
      </c>
      <c r="AC910" s="168">
        <f t="shared" ca="1" si="217"/>
        <v>0</v>
      </c>
      <c r="AD910" s="168">
        <f t="shared" ca="1" si="218"/>
        <v>0</v>
      </c>
      <c r="AE910" s="169" t="str">
        <f t="shared" ca="1" si="204"/>
        <v>-</v>
      </c>
      <c r="AF910" s="168" t="str">
        <f t="shared" ca="1" si="205"/>
        <v>-</v>
      </c>
      <c r="AG910" s="169" t="str">
        <f t="shared" ca="1" si="206"/>
        <v>-</v>
      </c>
      <c r="AH910" s="168" t="str">
        <f t="shared" ca="1" si="207"/>
        <v>-</v>
      </c>
      <c r="AI910" s="168">
        <f t="shared" ca="1" si="208"/>
        <v>0</v>
      </c>
      <c r="AJ910" s="170">
        <f t="shared" ca="1" si="209"/>
        <v>0</v>
      </c>
      <c r="AK910" s="168">
        <f t="shared" ca="1" si="219"/>
        <v>0</v>
      </c>
      <c r="AL910" s="168">
        <f t="shared" ca="1" si="220"/>
        <v>0</v>
      </c>
    </row>
    <row r="911" spans="1:38" ht="27" customHeight="1" x14ac:dyDescent="0.2">
      <c r="A911" s="56">
        <v>896</v>
      </c>
      <c r="B911" s="309" t="str">
        <f t="shared" ca="1" si="214"/>
        <v>A896</v>
      </c>
      <c r="C911" s="309"/>
      <c r="D911" s="57" t="str">
        <f t="shared" ca="1" si="215"/>
        <v/>
      </c>
      <c r="E911" s="59" t="str">
        <f t="shared" ca="1" si="216"/>
        <v/>
      </c>
      <c r="F911" s="215">
        <f ca="1">IF(LEN(B911)&gt;0,'OBRAČUNANA OSNOVNA PLAČA'!L905,"")</f>
        <v>0</v>
      </c>
      <c r="G911" s="60"/>
      <c r="H911" s="60"/>
      <c r="I911" s="60"/>
      <c r="J911" s="60"/>
      <c r="K911" s="60"/>
      <c r="L911" s="229">
        <f t="shared" si="202"/>
        <v>0</v>
      </c>
      <c r="M911" s="230">
        <f t="shared" ca="1" si="210"/>
        <v>0</v>
      </c>
      <c r="N911" s="230">
        <f t="shared" ca="1" si="211"/>
        <v>0</v>
      </c>
      <c r="O911" s="231">
        <f t="shared" ca="1" si="212"/>
        <v>0</v>
      </c>
      <c r="P911" s="232">
        <f t="shared" ca="1" si="213"/>
        <v>0</v>
      </c>
      <c r="Q911" s="233">
        <f t="shared" ca="1" si="203"/>
        <v>0</v>
      </c>
      <c r="R911" s="233">
        <f ca="1">IF(LEN(B911)&gt;0,'11'!R911-'11'!Q911,"")</f>
        <v>0</v>
      </c>
      <c r="S911" s="234"/>
      <c r="T911" s="34"/>
      <c r="U911" s="34"/>
      <c r="V911" s="34"/>
      <c r="W911" s="34"/>
      <c r="X911" s="34"/>
      <c r="Y911" s="34"/>
      <c r="AB911" s="167">
        <f>ROW()</f>
        <v>911</v>
      </c>
      <c r="AC911" s="168">
        <f t="shared" ca="1" si="217"/>
        <v>0</v>
      </c>
      <c r="AD911" s="168">
        <f t="shared" ca="1" si="218"/>
        <v>0</v>
      </c>
      <c r="AE911" s="169" t="str">
        <f t="shared" ca="1" si="204"/>
        <v>-</v>
      </c>
      <c r="AF911" s="168" t="str">
        <f t="shared" ca="1" si="205"/>
        <v>-</v>
      </c>
      <c r="AG911" s="169" t="str">
        <f t="shared" ca="1" si="206"/>
        <v>-</v>
      </c>
      <c r="AH911" s="168" t="str">
        <f t="shared" ca="1" si="207"/>
        <v>-</v>
      </c>
      <c r="AI911" s="168">
        <f t="shared" ca="1" si="208"/>
        <v>0</v>
      </c>
      <c r="AJ911" s="170">
        <f t="shared" ca="1" si="209"/>
        <v>0</v>
      </c>
      <c r="AK911" s="168">
        <f t="shared" ca="1" si="219"/>
        <v>0</v>
      </c>
      <c r="AL911" s="168">
        <f t="shared" ca="1" si="220"/>
        <v>0</v>
      </c>
    </row>
    <row r="912" spans="1:38" ht="27" customHeight="1" x14ac:dyDescent="0.2">
      <c r="A912" s="56">
        <v>897</v>
      </c>
      <c r="B912" s="309" t="str">
        <f t="shared" ca="1" si="214"/>
        <v>A897</v>
      </c>
      <c r="C912" s="309"/>
      <c r="D912" s="57" t="str">
        <f t="shared" ca="1" si="215"/>
        <v/>
      </c>
      <c r="E912" s="59" t="str">
        <f t="shared" ca="1" si="216"/>
        <v/>
      </c>
      <c r="F912" s="215">
        <f ca="1">IF(LEN(B912)&gt;0,'OBRAČUNANA OSNOVNA PLAČA'!L906,"")</f>
        <v>0</v>
      </c>
      <c r="G912" s="60"/>
      <c r="H912" s="60"/>
      <c r="I912" s="60"/>
      <c r="J912" s="60"/>
      <c r="K912" s="60"/>
      <c r="L912" s="229">
        <f t="shared" ref="L912:L975" si="221">+G912+H912+I912+J912+K912</f>
        <v>0</v>
      </c>
      <c r="M912" s="230">
        <f t="shared" ca="1" si="210"/>
        <v>0</v>
      </c>
      <c r="N912" s="230">
        <f t="shared" ca="1" si="211"/>
        <v>0</v>
      </c>
      <c r="O912" s="231">
        <f t="shared" ca="1" si="212"/>
        <v>0</v>
      </c>
      <c r="P912" s="232">
        <f t="shared" ca="1" si="213"/>
        <v>0</v>
      </c>
      <c r="Q912" s="233">
        <f t="shared" ref="Q912:Q975" ca="1" si="222">MIN(P912,R912)</f>
        <v>0</v>
      </c>
      <c r="R912" s="233">
        <f ca="1">IF(LEN(B912)&gt;0,'11'!R912-'11'!Q912,"")</f>
        <v>0</v>
      </c>
      <c r="S912" s="234"/>
      <c r="T912" s="34"/>
      <c r="U912" s="34"/>
      <c r="V912" s="34"/>
      <c r="W912" s="34"/>
      <c r="X912" s="34"/>
      <c r="Y912" s="34"/>
      <c r="AB912" s="167">
        <f>ROW()</f>
        <v>912</v>
      </c>
      <c r="AC912" s="168">
        <f t="shared" ca="1" si="217"/>
        <v>0</v>
      </c>
      <c r="AD912" s="168">
        <f t="shared" ca="1" si="218"/>
        <v>0</v>
      </c>
      <c r="AE912" s="169" t="str">
        <f t="shared" ref="AE912:AE975" ca="1" si="223">IF(AC912&gt;=AD912,"-",$L912/(5*MAX($M$1021:$M$1022)))</f>
        <v>-</v>
      </c>
      <c r="AF912" s="168" t="str">
        <f t="shared" ref="AF912:AF975" ca="1" si="224">IF(AC912&gt;=AD912,"-",$L912/(5*MAX($M$1021:$M$1022))*AK912)</f>
        <v>-</v>
      </c>
      <c r="AG912" s="169" t="str">
        <f t="shared" ref="AG912:AG975" ca="1" si="225">IF(AE912="-","-",AE912*$AF$1017)</f>
        <v>-</v>
      </c>
      <c r="AH912" s="168" t="str">
        <f t="shared" ref="AH912:AH975" ca="1" si="226">IF(AF912="-","-",AF912*$AF$1017)</f>
        <v>-</v>
      </c>
      <c r="AI912" s="168">
        <f t="shared" ref="AI912:AI975" ca="1" si="227">IF(AG912="-",0,MIN(AH912,R912))</f>
        <v>0</v>
      </c>
      <c r="AJ912" s="170">
        <f t="shared" ref="AJ912:AJ975" ca="1" si="228">+AD912-AC912</f>
        <v>0</v>
      </c>
      <c r="AK912" s="168">
        <f t="shared" ca="1" si="219"/>
        <v>0</v>
      </c>
      <c r="AL912" s="168">
        <f t="shared" ca="1" si="220"/>
        <v>0</v>
      </c>
    </row>
    <row r="913" spans="1:38" ht="27" customHeight="1" x14ac:dyDescent="0.2">
      <c r="A913" s="56">
        <v>898</v>
      </c>
      <c r="B913" s="309" t="str">
        <f t="shared" ca="1" si="214"/>
        <v>A898</v>
      </c>
      <c r="C913" s="309"/>
      <c r="D913" s="57" t="str">
        <f t="shared" ca="1" si="215"/>
        <v/>
      </c>
      <c r="E913" s="59" t="str">
        <f t="shared" ca="1" si="216"/>
        <v/>
      </c>
      <c r="F913" s="215">
        <f ca="1">IF(LEN(B913)&gt;0,'OBRAČUNANA OSNOVNA PLAČA'!L907,"")</f>
        <v>0</v>
      </c>
      <c r="G913" s="60"/>
      <c r="H913" s="60"/>
      <c r="I913" s="60"/>
      <c r="J913" s="60"/>
      <c r="K913" s="60"/>
      <c r="L913" s="229">
        <f t="shared" si="221"/>
        <v>0</v>
      </c>
      <c r="M913" s="230">
        <f t="shared" ref="M913:M976" ca="1" si="229">IF(LEN(B913)&gt;0,L913/5,"")</f>
        <v>0</v>
      </c>
      <c r="N913" s="230">
        <f t="shared" ref="N913:N976" ca="1" si="230">IF(LEN(B913)&gt;0,F913*M913,"")</f>
        <v>0</v>
      </c>
      <c r="O913" s="231">
        <f t="shared" ref="O913:O976" ca="1" si="231">IF(LEN(B913)&gt;0,M913*$P$1017,"")</f>
        <v>0</v>
      </c>
      <c r="P913" s="232">
        <f t="shared" ref="P913:P976" ca="1" si="232">IF(LEN(B913)&gt;0,F913*O913,"")</f>
        <v>0</v>
      </c>
      <c r="Q913" s="233">
        <f t="shared" ca="1" si="222"/>
        <v>0</v>
      </c>
      <c r="R913" s="233">
        <f ca="1">IF(LEN(B913)&gt;0,'11'!R913-'11'!Q913,"")</f>
        <v>0</v>
      </c>
      <c r="S913" s="234"/>
      <c r="T913" s="34"/>
      <c r="U913" s="34"/>
      <c r="V913" s="34"/>
      <c r="W913" s="34"/>
      <c r="X913" s="34"/>
      <c r="Y913" s="34"/>
      <c r="AB913" s="167">
        <f>ROW()</f>
        <v>913</v>
      </c>
      <c r="AC913" s="168">
        <f t="shared" ca="1" si="217"/>
        <v>0</v>
      </c>
      <c r="AD913" s="168">
        <f t="shared" ca="1" si="218"/>
        <v>0</v>
      </c>
      <c r="AE913" s="169" t="str">
        <f t="shared" ca="1" si="223"/>
        <v>-</v>
      </c>
      <c r="AF913" s="168" t="str">
        <f t="shared" ca="1" si="224"/>
        <v>-</v>
      </c>
      <c r="AG913" s="169" t="str">
        <f t="shared" ca="1" si="225"/>
        <v>-</v>
      </c>
      <c r="AH913" s="168" t="str">
        <f t="shared" ca="1" si="226"/>
        <v>-</v>
      </c>
      <c r="AI913" s="168">
        <f t="shared" ca="1" si="227"/>
        <v>0</v>
      </c>
      <c r="AJ913" s="170">
        <f t="shared" ca="1" si="228"/>
        <v>0</v>
      </c>
      <c r="AK913" s="168">
        <f t="shared" ca="1" si="219"/>
        <v>0</v>
      </c>
      <c r="AL913" s="168">
        <f t="shared" ca="1" si="220"/>
        <v>0</v>
      </c>
    </row>
    <row r="914" spans="1:38" ht="27" customHeight="1" x14ac:dyDescent="0.2">
      <c r="A914" s="56">
        <v>899</v>
      </c>
      <c r="B914" s="309" t="str">
        <f t="shared" ca="1" si="214"/>
        <v>A899</v>
      </c>
      <c r="C914" s="309"/>
      <c r="D914" s="57" t="str">
        <f t="shared" ca="1" si="215"/>
        <v/>
      </c>
      <c r="E914" s="59" t="str">
        <f t="shared" ca="1" si="216"/>
        <v/>
      </c>
      <c r="F914" s="215">
        <f ca="1">IF(LEN(B914)&gt;0,'OBRAČUNANA OSNOVNA PLAČA'!L908,"")</f>
        <v>0</v>
      </c>
      <c r="G914" s="60"/>
      <c r="H914" s="60"/>
      <c r="I914" s="60"/>
      <c r="J914" s="60"/>
      <c r="K914" s="60"/>
      <c r="L914" s="229">
        <f t="shared" si="221"/>
        <v>0</v>
      </c>
      <c r="M914" s="230">
        <f t="shared" ca="1" si="229"/>
        <v>0</v>
      </c>
      <c r="N914" s="230">
        <f t="shared" ca="1" si="230"/>
        <v>0</v>
      </c>
      <c r="O914" s="231">
        <f t="shared" ca="1" si="231"/>
        <v>0</v>
      </c>
      <c r="P914" s="232">
        <f t="shared" ca="1" si="232"/>
        <v>0</v>
      </c>
      <c r="Q914" s="233">
        <f t="shared" ca="1" si="222"/>
        <v>0</v>
      </c>
      <c r="R914" s="233">
        <f ca="1">IF(LEN(B914)&gt;0,'11'!R914-'11'!Q914,"")</f>
        <v>0</v>
      </c>
      <c r="S914" s="234"/>
      <c r="T914" s="34"/>
      <c r="U914" s="34"/>
      <c r="V914" s="34"/>
      <c r="W914" s="34"/>
      <c r="X914" s="34"/>
      <c r="Y914" s="34"/>
      <c r="AB914" s="167">
        <f>ROW()</f>
        <v>914</v>
      </c>
      <c r="AC914" s="168">
        <f t="shared" ca="1" si="217"/>
        <v>0</v>
      </c>
      <c r="AD914" s="168">
        <f t="shared" ca="1" si="218"/>
        <v>0</v>
      </c>
      <c r="AE914" s="169" t="str">
        <f t="shared" ca="1" si="223"/>
        <v>-</v>
      </c>
      <c r="AF914" s="168" t="str">
        <f t="shared" ca="1" si="224"/>
        <v>-</v>
      </c>
      <c r="AG914" s="169" t="str">
        <f t="shared" ca="1" si="225"/>
        <v>-</v>
      </c>
      <c r="AH914" s="168" t="str">
        <f t="shared" ca="1" si="226"/>
        <v>-</v>
      </c>
      <c r="AI914" s="168">
        <f t="shared" ca="1" si="227"/>
        <v>0</v>
      </c>
      <c r="AJ914" s="170">
        <f t="shared" ca="1" si="228"/>
        <v>0</v>
      </c>
      <c r="AK914" s="168">
        <f t="shared" ca="1" si="219"/>
        <v>0</v>
      </c>
      <c r="AL914" s="168">
        <f t="shared" ca="1" si="220"/>
        <v>0</v>
      </c>
    </row>
    <row r="915" spans="1:38" ht="27" customHeight="1" x14ac:dyDescent="0.2">
      <c r="A915" s="56">
        <v>900</v>
      </c>
      <c r="B915" s="309" t="str">
        <f t="shared" ca="1" si="214"/>
        <v>A900</v>
      </c>
      <c r="C915" s="309"/>
      <c r="D915" s="57" t="str">
        <f t="shared" ca="1" si="215"/>
        <v/>
      </c>
      <c r="E915" s="59" t="str">
        <f t="shared" ca="1" si="216"/>
        <v/>
      </c>
      <c r="F915" s="215">
        <f ca="1">IF(LEN(B915)&gt;0,'OBRAČUNANA OSNOVNA PLAČA'!L909,"")</f>
        <v>0</v>
      </c>
      <c r="G915" s="60"/>
      <c r="H915" s="60"/>
      <c r="I915" s="60"/>
      <c r="J915" s="60"/>
      <c r="K915" s="60"/>
      <c r="L915" s="229">
        <f t="shared" si="221"/>
        <v>0</v>
      </c>
      <c r="M915" s="230">
        <f t="shared" ca="1" si="229"/>
        <v>0</v>
      </c>
      <c r="N915" s="230">
        <f t="shared" ca="1" si="230"/>
        <v>0</v>
      </c>
      <c r="O915" s="231">
        <f t="shared" ca="1" si="231"/>
        <v>0</v>
      </c>
      <c r="P915" s="232">
        <f t="shared" ca="1" si="232"/>
        <v>0</v>
      </c>
      <c r="Q915" s="233">
        <f t="shared" ca="1" si="222"/>
        <v>0</v>
      </c>
      <c r="R915" s="233">
        <f ca="1">IF(LEN(B915)&gt;0,'11'!R915-'11'!Q915,"")</f>
        <v>0</v>
      </c>
      <c r="S915" s="234"/>
      <c r="T915" s="34"/>
      <c r="U915" s="34"/>
      <c r="V915" s="34"/>
      <c r="W915" s="34"/>
      <c r="X915" s="34"/>
      <c r="Y915" s="34"/>
      <c r="AB915" s="167">
        <f>ROW()</f>
        <v>915</v>
      </c>
      <c r="AC915" s="168">
        <f t="shared" ca="1" si="217"/>
        <v>0</v>
      </c>
      <c r="AD915" s="168">
        <f t="shared" ca="1" si="218"/>
        <v>0</v>
      </c>
      <c r="AE915" s="169" t="str">
        <f t="shared" ca="1" si="223"/>
        <v>-</v>
      </c>
      <c r="AF915" s="168" t="str">
        <f t="shared" ca="1" si="224"/>
        <v>-</v>
      </c>
      <c r="AG915" s="169" t="str">
        <f t="shared" ca="1" si="225"/>
        <v>-</v>
      </c>
      <c r="AH915" s="168" t="str">
        <f t="shared" ca="1" si="226"/>
        <v>-</v>
      </c>
      <c r="AI915" s="168">
        <f t="shared" ca="1" si="227"/>
        <v>0</v>
      </c>
      <c r="AJ915" s="170">
        <f t="shared" ca="1" si="228"/>
        <v>0</v>
      </c>
      <c r="AK915" s="168">
        <f t="shared" ca="1" si="219"/>
        <v>0</v>
      </c>
      <c r="AL915" s="168">
        <f t="shared" ca="1" si="220"/>
        <v>0</v>
      </c>
    </row>
    <row r="916" spans="1:38" ht="27" customHeight="1" x14ac:dyDescent="0.2">
      <c r="A916" s="56">
        <v>901</v>
      </c>
      <c r="B916" s="309" t="str">
        <f t="shared" ca="1" si="214"/>
        <v>A901</v>
      </c>
      <c r="C916" s="309"/>
      <c r="D916" s="57" t="str">
        <f t="shared" ca="1" si="215"/>
        <v/>
      </c>
      <c r="E916" s="59" t="str">
        <f t="shared" ca="1" si="216"/>
        <v/>
      </c>
      <c r="F916" s="215">
        <f ca="1">IF(LEN(B916)&gt;0,'OBRAČUNANA OSNOVNA PLAČA'!L910,"")</f>
        <v>0</v>
      </c>
      <c r="G916" s="60"/>
      <c r="H916" s="60"/>
      <c r="I916" s="60"/>
      <c r="J916" s="60"/>
      <c r="K916" s="60"/>
      <c r="L916" s="229">
        <f t="shared" si="221"/>
        <v>0</v>
      </c>
      <c r="M916" s="230">
        <f t="shared" ca="1" si="229"/>
        <v>0</v>
      </c>
      <c r="N916" s="230">
        <f t="shared" ca="1" si="230"/>
        <v>0</v>
      </c>
      <c r="O916" s="231">
        <f t="shared" ca="1" si="231"/>
        <v>0</v>
      </c>
      <c r="P916" s="232">
        <f t="shared" ca="1" si="232"/>
        <v>0</v>
      </c>
      <c r="Q916" s="233">
        <f t="shared" ca="1" si="222"/>
        <v>0</v>
      </c>
      <c r="R916" s="233">
        <f ca="1">IF(LEN(B916)&gt;0,'11'!R916-'11'!Q916,"")</f>
        <v>0</v>
      </c>
      <c r="S916" s="234"/>
      <c r="T916" s="34"/>
      <c r="U916" s="34"/>
      <c r="V916" s="34"/>
      <c r="W916" s="34"/>
      <c r="X916" s="34"/>
      <c r="Y916" s="34"/>
      <c r="AB916" s="167">
        <f>ROW()</f>
        <v>916</v>
      </c>
      <c r="AC916" s="168">
        <f t="shared" ca="1" si="217"/>
        <v>0</v>
      </c>
      <c r="AD916" s="168">
        <f t="shared" ca="1" si="218"/>
        <v>0</v>
      </c>
      <c r="AE916" s="169" t="str">
        <f t="shared" ca="1" si="223"/>
        <v>-</v>
      </c>
      <c r="AF916" s="168" t="str">
        <f t="shared" ca="1" si="224"/>
        <v>-</v>
      </c>
      <c r="AG916" s="169" t="str">
        <f t="shared" ca="1" si="225"/>
        <v>-</v>
      </c>
      <c r="AH916" s="168" t="str">
        <f t="shared" ca="1" si="226"/>
        <v>-</v>
      </c>
      <c r="AI916" s="168">
        <f t="shared" ca="1" si="227"/>
        <v>0</v>
      </c>
      <c r="AJ916" s="170">
        <f t="shared" ca="1" si="228"/>
        <v>0</v>
      </c>
      <c r="AK916" s="168">
        <f t="shared" ca="1" si="219"/>
        <v>0</v>
      </c>
      <c r="AL916" s="168">
        <f t="shared" ca="1" si="220"/>
        <v>0</v>
      </c>
    </row>
    <row r="917" spans="1:38" ht="27" customHeight="1" x14ac:dyDescent="0.2">
      <c r="A917" s="56">
        <v>902</v>
      </c>
      <c r="B917" s="309" t="str">
        <f t="shared" ca="1" si="214"/>
        <v>A902</v>
      </c>
      <c r="C917" s="309"/>
      <c r="D917" s="57" t="str">
        <f t="shared" ca="1" si="215"/>
        <v/>
      </c>
      <c r="E917" s="59" t="str">
        <f t="shared" ca="1" si="216"/>
        <v/>
      </c>
      <c r="F917" s="215">
        <f ca="1">IF(LEN(B917)&gt;0,'OBRAČUNANA OSNOVNA PLAČA'!L911,"")</f>
        <v>0</v>
      </c>
      <c r="G917" s="60"/>
      <c r="H917" s="60"/>
      <c r="I917" s="60"/>
      <c r="J917" s="60"/>
      <c r="K917" s="60"/>
      <c r="L917" s="229">
        <f t="shared" si="221"/>
        <v>0</v>
      </c>
      <c r="M917" s="230">
        <f t="shared" ca="1" si="229"/>
        <v>0</v>
      </c>
      <c r="N917" s="230">
        <f t="shared" ca="1" si="230"/>
        <v>0</v>
      </c>
      <c r="O917" s="231">
        <f t="shared" ca="1" si="231"/>
        <v>0</v>
      </c>
      <c r="P917" s="232">
        <f t="shared" ca="1" si="232"/>
        <v>0</v>
      </c>
      <c r="Q917" s="233">
        <f t="shared" ca="1" si="222"/>
        <v>0</v>
      </c>
      <c r="R917" s="233">
        <f ca="1">IF(LEN(B917)&gt;0,'11'!R917-'11'!Q917,"")</f>
        <v>0</v>
      </c>
      <c r="S917" s="234"/>
      <c r="T917" s="34"/>
      <c r="U917" s="34"/>
      <c r="V917" s="34"/>
      <c r="W917" s="34"/>
      <c r="X917" s="34"/>
      <c r="Y917" s="34"/>
      <c r="AB917" s="167">
        <f>ROW()</f>
        <v>917</v>
      </c>
      <c r="AC917" s="168">
        <f t="shared" ca="1" si="217"/>
        <v>0</v>
      </c>
      <c r="AD917" s="168">
        <f t="shared" ca="1" si="218"/>
        <v>0</v>
      </c>
      <c r="AE917" s="169" t="str">
        <f t="shared" ca="1" si="223"/>
        <v>-</v>
      </c>
      <c r="AF917" s="168" t="str">
        <f t="shared" ca="1" si="224"/>
        <v>-</v>
      </c>
      <c r="AG917" s="169" t="str">
        <f t="shared" ca="1" si="225"/>
        <v>-</v>
      </c>
      <c r="AH917" s="168" t="str">
        <f t="shared" ca="1" si="226"/>
        <v>-</v>
      </c>
      <c r="AI917" s="168">
        <f t="shared" ca="1" si="227"/>
        <v>0</v>
      </c>
      <c r="AJ917" s="170">
        <f t="shared" ca="1" si="228"/>
        <v>0</v>
      </c>
      <c r="AK917" s="168">
        <f t="shared" ca="1" si="219"/>
        <v>0</v>
      </c>
      <c r="AL917" s="168">
        <f t="shared" ca="1" si="220"/>
        <v>0</v>
      </c>
    </row>
    <row r="918" spans="1:38" ht="27" customHeight="1" x14ac:dyDescent="0.2">
      <c r="A918" s="56">
        <v>903</v>
      </c>
      <c r="B918" s="309" t="str">
        <f t="shared" ca="1" si="214"/>
        <v>A903</v>
      </c>
      <c r="C918" s="309"/>
      <c r="D918" s="57" t="str">
        <f t="shared" ca="1" si="215"/>
        <v/>
      </c>
      <c r="E918" s="59" t="str">
        <f t="shared" ca="1" si="216"/>
        <v/>
      </c>
      <c r="F918" s="215">
        <f ca="1">IF(LEN(B918)&gt;0,'OBRAČUNANA OSNOVNA PLAČA'!L912,"")</f>
        <v>0</v>
      </c>
      <c r="G918" s="60"/>
      <c r="H918" s="60"/>
      <c r="I918" s="60"/>
      <c r="J918" s="60"/>
      <c r="K918" s="60"/>
      <c r="L918" s="229">
        <f t="shared" si="221"/>
        <v>0</v>
      </c>
      <c r="M918" s="230">
        <f t="shared" ca="1" si="229"/>
        <v>0</v>
      </c>
      <c r="N918" s="230">
        <f t="shared" ca="1" si="230"/>
        <v>0</v>
      </c>
      <c r="O918" s="231">
        <f t="shared" ca="1" si="231"/>
        <v>0</v>
      </c>
      <c r="P918" s="232">
        <f t="shared" ca="1" si="232"/>
        <v>0</v>
      </c>
      <c r="Q918" s="233">
        <f t="shared" ca="1" si="222"/>
        <v>0</v>
      </c>
      <c r="R918" s="233">
        <f ca="1">IF(LEN(B918)&gt;0,'11'!R918-'11'!Q918,"")</f>
        <v>0</v>
      </c>
      <c r="S918" s="234"/>
      <c r="T918" s="34"/>
      <c r="U918" s="34"/>
      <c r="V918" s="34"/>
      <c r="W918" s="34"/>
      <c r="X918" s="34"/>
      <c r="Y918" s="34"/>
      <c r="AB918" s="167">
        <f>ROW()</f>
        <v>918</v>
      </c>
      <c r="AC918" s="168">
        <f t="shared" ca="1" si="217"/>
        <v>0</v>
      </c>
      <c r="AD918" s="168">
        <f t="shared" ca="1" si="218"/>
        <v>0</v>
      </c>
      <c r="AE918" s="169" t="str">
        <f t="shared" ca="1" si="223"/>
        <v>-</v>
      </c>
      <c r="AF918" s="168" t="str">
        <f t="shared" ca="1" si="224"/>
        <v>-</v>
      </c>
      <c r="AG918" s="169" t="str">
        <f t="shared" ca="1" si="225"/>
        <v>-</v>
      </c>
      <c r="AH918" s="168" t="str">
        <f t="shared" ca="1" si="226"/>
        <v>-</v>
      </c>
      <c r="AI918" s="168">
        <f t="shared" ca="1" si="227"/>
        <v>0</v>
      </c>
      <c r="AJ918" s="170">
        <f t="shared" ca="1" si="228"/>
        <v>0</v>
      </c>
      <c r="AK918" s="168">
        <f t="shared" ca="1" si="219"/>
        <v>0</v>
      </c>
      <c r="AL918" s="168">
        <f t="shared" ca="1" si="220"/>
        <v>0</v>
      </c>
    </row>
    <row r="919" spans="1:38" ht="27" customHeight="1" x14ac:dyDescent="0.2">
      <c r="A919" s="56">
        <v>904</v>
      </c>
      <c r="B919" s="309" t="str">
        <f t="shared" ca="1" si="214"/>
        <v>A904</v>
      </c>
      <c r="C919" s="309"/>
      <c r="D919" s="57" t="str">
        <f t="shared" ca="1" si="215"/>
        <v/>
      </c>
      <c r="E919" s="59" t="str">
        <f t="shared" ca="1" si="216"/>
        <v/>
      </c>
      <c r="F919" s="215">
        <f ca="1">IF(LEN(B919)&gt;0,'OBRAČUNANA OSNOVNA PLAČA'!L913,"")</f>
        <v>0</v>
      </c>
      <c r="G919" s="60"/>
      <c r="H919" s="60"/>
      <c r="I919" s="60"/>
      <c r="J919" s="60"/>
      <c r="K919" s="60"/>
      <c r="L919" s="229">
        <f t="shared" si="221"/>
        <v>0</v>
      </c>
      <c r="M919" s="230">
        <f t="shared" ca="1" si="229"/>
        <v>0</v>
      </c>
      <c r="N919" s="230">
        <f t="shared" ca="1" si="230"/>
        <v>0</v>
      </c>
      <c r="O919" s="231">
        <f t="shared" ca="1" si="231"/>
        <v>0</v>
      </c>
      <c r="P919" s="232">
        <f t="shared" ca="1" si="232"/>
        <v>0</v>
      </c>
      <c r="Q919" s="233">
        <f t="shared" ca="1" si="222"/>
        <v>0</v>
      </c>
      <c r="R919" s="233">
        <f ca="1">IF(LEN(B919)&gt;0,'11'!R919-'11'!Q919,"")</f>
        <v>0</v>
      </c>
      <c r="S919" s="234"/>
      <c r="T919" s="34"/>
      <c r="U919" s="34"/>
      <c r="V919" s="34"/>
      <c r="W919" s="34"/>
      <c r="X919" s="34"/>
      <c r="Y919" s="34"/>
      <c r="AB919" s="167">
        <f>ROW()</f>
        <v>919</v>
      </c>
      <c r="AC919" s="168">
        <f t="shared" ca="1" si="217"/>
        <v>0</v>
      </c>
      <c r="AD919" s="168">
        <f t="shared" ca="1" si="218"/>
        <v>0</v>
      </c>
      <c r="AE919" s="169" t="str">
        <f t="shared" ca="1" si="223"/>
        <v>-</v>
      </c>
      <c r="AF919" s="168" t="str">
        <f t="shared" ca="1" si="224"/>
        <v>-</v>
      </c>
      <c r="AG919" s="169" t="str">
        <f t="shared" ca="1" si="225"/>
        <v>-</v>
      </c>
      <c r="AH919" s="168" t="str">
        <f t="shared" ca="1" si="226"/>
        <v>-</v>
      </c>
      <c r="AI919" s="168">
        <f t="shared" ca="1" si="227"/>
        <v>0</v>
      </c>
      <c r="AJ919" s="170">
        <f t="shared" ca="1" si="228"/>
        <v>0</v>
      </c>
      <c r="AK919" s="168">
        <f t="shared" ca="1" si="219"/>
        <v>0</v>
      </c>
      <c r="AL919" s="168">
        <f t="shared" ca="1" si="220"/>
        <v>0</v>
      </c>
    </row>
    <row r="920" spans="1:38" ht="27" customHeight="1" x14ac:dyDescent="0.2">
      <c r="A920" s="56">
        <v>905</v>
      </c>
      <c r="B920" s="309" t="str">
        <f t="shared" ca="1" si="214"/>
        <v>A905</v>
      </c>
      <c r="C920" s="309"/>
      <c r="D920" s="57" t="str">
        <f t="shared" ca="1" si="215"/>
        <v/>
      </c>
      <c r="E920" s="59" t="str">
        <f t="shared" ca="1" si="216"/>
        <v/>
      </c>
      <c r="F920" s="215">
        <f ca="1">IF(LEN(B920)&gt;0,'OBRAČUNANA OSNOVNA PLAČA'!L914,"")</f>
        <v>0</v>
      </c>
      <c r="G920" s="60"/>
      <c r="H920" s="60"/>
      <c r="I920" s="60"/>
      <c r="J920" s="60"/>
      <c r="K920" s="60"/>
      <c r="L920" s="229">
        <f t="shared" si="221"/>
        <v>0</v>
      </c>
      <c r="M920" s="230">
        <f t="shared" ca="1" si="229"/>
        <v>0</v>
      </c>
      <c r="N920" s="230">
        <f t="shared" ca="1" si="230"/>
        <v>0</v>
      </c>
      <c r="O920" s="231">
        <f t="shared" ca="1" si="231"/>
        <v>0</v>
      </c>
      <c r="P920" s="232">
        <f t="shared" ca="1" si="232"/>
        <v>0</v>
      </c>
      <c r="Q920" s="233">
        <f t="shared" ca="1" si="222"/>
        <v>0</v>
      </c>
      <c r="R920" s="233">
        <f ca="1">IF(LEN(B920)&gt;0,'11'!R920-'11'!Q920,"")</f>
        <v>0</v>
      </c>
      <c r="S920" s="234"/>
      <c r="T920" s="34"/>
      <c r="U920" s="34"/>
      <c r="V920" s="34"/>
      <c r="W920" s="34"/>
      <c r="X920" s="34"/>
      <c r="Y920" s="34"/>
      <c r="AB920" s="167">
        <f>ROW()</f>
        <v>920</v>
      </c>
      <c r="AC920" s="168">
        <f t="shared" ca="1" si="217"/>
        <v>0</v>
      </c>
      <c r="AD920" s="168">
        <f t="shared" ca="1" si="218"/>
        <v>0</v>
      </c>
      <c r="AE920" s="169" t="str">
        <f t="shared" ca="1" si="223"/>
        <v>-</v>
      </c>
      <c r="AF920" s="168" t="str">
        <f t="shared" ca="1" si="224"/>
        <v>-</v>
      </c>
      <c r="AG920" s="169" t="str">
        <f t="shared" ca="1" si="225"/>
        <v>-</v>
      </c>
      <c r="AH920" s="168" t="str">
        <f t="shared" ca="1" si="226"/>
        <v>-</v>
      </c>
      <c r="AI920" s="168">
        <f t="shared" ca="1" si="227"/>
        <v>0</v>
      </c>
      <c r="AJ920" s="170">
        <f t="shared" ca="1" si="228"/>
        <v>0</v>
      </c>
      <c r="AK920" s="168">
        <f t="shared" ca="1" si="219"/>
        <v>0</v>
      </c>
      <c r="AL920" s="168">
        <f t="shared" ca="1" si="220"/>
        <v>0</v>
      </c>
    </row>
    <row r="921" spans="1:38" ht="27" customHeight="1" x14ac:dyDescent="0.2">
      <c r="A921" s="56">
        <v>906</v>
      </c>
      <c r="B921" s="309" t="str">
        <f t="shared" ca="1" si="214"/>
        <v>A906</v>
      </c>
      <c r="C921" s="309"/>
      <c r="D921" s="57" t="str">
        <f t="shared" ca="1" si="215"/>
        <v/>
      </c>
      <c r="E921" s="59" t="str">
        <f t="shared" ca="1" si="216"/>
        <v/>
      </c>
      <c r="F921" s="215">
        <f ca="1">IF(LEN(B921)&gt;0,'OBRAČUNANA OSNOVNA PLAČA'!L915,"")</f>
        <v>0</v>
      </c>
      <c r="G921" s="60"/>
      <c r="H921" s="60"/>
      <c r="I921" s="60"/>
      <c r="J921" s="60"/>
      <c r="K921" s="60"/>
      <c r="L921" s="229">
        <f t="shared" si="221"/>
        <v>0</v>
      </c>
      <c r="M921" s="230">
        <f t="shared" ca="1" si="229"/>
        <v>0</v>
      </c>
      <c r="N921" s="230">
        <f t="shared" ca="1" si="230"/>
        <v>0</v>
      </c>
      <c r="O921" s="231">
        <f t="shared" ca="1" si="231"/>
        <v>0</v>
      </c>
      <c r="P921" s="232">
        <f t="shared" ca="1" si="232"/>
        <v>0</v>
      </c>
      <c r="Q921" s="233">
        <f t="shared" ca="1" si="222"/>
        <v>0</v>
      </c>
      <c r="R921" s="233">
        <f ca="1">IF(LEN(B921)&gt;0,'11'!R921-'11'!Q921,"")</f>
        <v>0</v>
      </c>
      <c r="S921" s="234"/>
      <c r="T921" s="34"/>
      <c r="U921" s="34"/>
      <c r="V921" s="34"/>
      <c r="W921" s="34"/>
      <c r="X921" s="34"/>
      <c r="Y921" s="34"/>
      <c r="AB921" s="167">
        <f>ROW()</f>
        <v>921</v>
      </c>
      <c r="AC921" s="168">
        <f t="shared" ca="1" si="217"/>
        <v>0</v>
      </c>
      <c r="AD921" s="168">
        <f t="shared" ca="1" si="218"/>
        <v>0</v>
      </c>
      <c r="AE921" s="169" t="str">
        <f t="shared" ca="1" si="223"/>
        <v>-</v>
      </c>
      <c r="AF921" s="168" t="str">
        <f t="shared" ca="1" si="224"/>
        <v>-</v>
      </c>
      <c r="AG921" s="169" t="str">
        <f t="shared" ca="1" si="225"/>
        <v>-</v>
      </c>
      <c r="AH921" s="168" t="str">
        <f t="shared" ca="1" si="226"/>
        <v>-</v>
      </c>
      <c r="AI921" s="168">
        <f t="shared" ca="1" si="227"/>
        <v>0</v>
      </c>
      <c r="AJ921" s="170">
        <f t="shared" ca="1" si="228"/>
        <v>0</v>
      </c>
      <c r="AK921" s="168">
        <f t="shared" ca="1" si="219"/>
        <v>0</v>
      </c>
      <c r="AL921" s="168">
        <f t="shared" ca="1" si="220"/>
        <v>0</v>
      </c>
    </row>
    <row r="922" spans="1:38" ht="27" customHeight="1" x14ac:dyDescent="0.2">
      <c r="A922" s="56">
        <v>907</v>
      </c>
      <c r="B922" s="309" t="str">
        <f t="shared" ca="1" si="214"/>
        <v>A907</v>
      </c>
      <c r="C922" s="309"/>
      <c r="D922" s="57" t="str">
        <f t="shared" ca="1" si="215"/>
        <v/>
      </c>
      <c r="E922" s="59" t="str">
        <f t="shared" ca="1" si="216"/>
        <v/>
      </c>
      <c r="F922" s="215">
        <f ca="1">IF(LEN(B922)&gt;0,'OBRAČUNANA OSNOVNA PLAČA'!L916,"")</f>
        <v>0</v>
      </c>
      <c r="G922" s="60"/>
      <c r="H922" s="60"/>
      <c r="I922" s="60"/>
      <c r="J922" s="60"/>
      <c r="K922" s="60"/>
      <c r="L922" s="229">
        <f t="shared" si="221"/>
        <v>0</v>
      </c>
      <c r="M922" s="230">
        <f t="shared" ca="1" si="229"/>
        <v>0</v>
      </c>
      <c r="N922" s="230">
        <f t="shared" ca="1" si="230"/>
        <v>0</v>
      </c>
      <c r="O922" s="231">
        <f t="shared" ca="1" si="231"/>
        <v>0</v>
      </c>
      <c r="P922" s="232">
        <f t="shared" ca="1" si="232"/>
        <v>0</v>
      </c>
      <c r="Q922" s="233">
        <f t="shared" ca="1" si="222"/>
        <v>0</v>
      </c>
      <c r="R922" s="233">
        <f ca="1">IF(LEN(B922)&gt;0,'11'!R922-'11'!Q922,"")</f>
        <v>0</v>
      </c>
      <c r="S922" s="234"/>
      <c r="T922" s="34"/>
      <c r="U922" s="34"/>
      <c r="V922" s="34"/>
      <c r="W922" s="34"/>
      <c r="X922" s="34"/>
      <c r="Y922" s="34"/>
      <c r="AB922" s="167">
        <f>ROW()</f>
        <v>922</v>
      </c>
      <c r="AC922" s="168">
        <f t="shared" ca="1" si="217"/>
        <v>0</v>
      </c>
      <c r="AD922" s="168">
        <f t="shared" ca="1" si="218"/>
        <v>0</v>
      </c>
      <c r="AE922" s="169" t="str">
        <f t="shared" ca="1" si="223"/>
        <v>-</v>
      </c>
      <c r="AF922" s="168" t="str">
        <f t="shared" ca="1" si="224"/>
        <v>-</v>
      </c>
      <c r="AG922" s="169" t="str">
        <f t="shared" ca="1" si="225"/>
        <v>-</v>
      </c>
      <c r="AH922" s="168" t="str">
        <f t="shared" ca="1" si="226"/>
        <v>-</v>
      </c>
      <c r="AI922" s="168">
        <f t="shared" ca="1" si="227"/>
        <v>0</v>
      </c>
      <c r="AJ922" s="170">
        <f t="shared" ca="1" si="228"/>
        <v>0</v>
      </c>
      <c r="AK922" s="168">
        <f t="shared" ca="1" si="219"/>
        <v>0</v>
      </c>
      <c r="AL922" s="168">
        <f t="shared" ca="1" si="220"/>
        <v>0</v>
      </c>
    </row>
    <row r="923" spans="1:38" ht="27" customHeight="1" x14ac:dyDescent="0.2">
      <c r="A923" s="56">
        <v>908</v>
      </c>
      <c r="B923" s="309" t="str">
        <f t="shared" ca="1" si="214"/>
        <v>A908</v>
      </c>
      <c r="C923" s="309"/>
      <c r="D923" s="57" t="str">
        <f t="shared" ca="1" si="215"/>
        <v/>
      </c>
      <c r="E923" s="59" t="str">
        <f t="shared" ca="1" si="216"/>
        <v/>
      </c>
      <c r="F923" s="215">
        <f ca="1">IF(LEN(B923)&gt;0,'OBRAČUNANA OSNOVNA PLAČA'!L917,"")</f>
        <v>0</v>
      </c>
      <c r="G923" s="60"/>
      <c r="H923" s="60"/>
      <c r="I923" s="60"/>
      <c r="J923" s="60"/>
      <c r="K923" s="60"/>
      <c r="L923" s="229">
        <f t="shared" si="221"/>
        <v>0</v>
      </c>
      <c r="M923" s="230">
        <f t="shared" ca="1" si="229"/>
        <v>0</v>
      </c>
      <c r="N923" s="230">
        <f t="shared" ca="1" si="230"/>
        <v>0</v>
      </c>
      <c r="O923" s="231">
        <f t="shared" ca="1" si="231"/>
        <v>0</v>
      </c>
      <c r="P923" s="232">
        <f t="shared" ca="1" si="232"/>
        <v>0</v>
      </c>
      <c r="Q923" s="233">
        <f t="shared" ca="1" si="222"/>
        <v>0</v>
      </c>
      <c r="R923" s="233">
        <f ca="1">IF(LEN(B923)&gt;0,'11'!R923-'11'!Q923,"")</f>
        <v>0</v>
      </c>
      <c r="S923" s="234"/>
      <c r="T923" s="34"/>
      <c r="U923" s="34"/>
      <c r="V923" s="34"/>
      <c r="W923" s="34"/>
      <c r="X923" s="34"/>
      <c r="Y923" s="34"/>
      <c r="AB923" s="167">
        <f>ROW()</f>
        <v>923</v>
      </c>
      <c r="AC923" s="168">
        <f t="shared" ca="1" si="217"/>
        <v>0</v>
      </c>
      <c r="AD923" s="168">
        <f t="shared" ca="1" si="218"/>
        <v>0</v>
      </c>
      <c r="AE923" s="169" t="str">
        <f t="shared" ca="1" si="223"/>
        <v>-</v>
      </c>
      <c r="AF923" s="168" t="str">
        <f t="shared" ca="1" si="224"/>
        <v>-</v>
      </c>
      <c r="AG923" s="169" t="str">
        <f t="shared" ca="1" si="225"/>
        <v>-</v>
      </c>
      <c r="AH923" s="168" t="str">
        <f t="shared" ca="1" si="226"/>
        <v>-</v>
      </c>
      <c r="AI923" s="168">
        <f t="shared" ca="1" si="227"/>
        <v>0</v>
      </c>
      <c r="AJ923" s="170">
        <f t="shared" ca="1" si="228"/>
        <v>0</v>
      </c>
      <c r="AK923" s="168">
        <f t="shared" ca="1" si="219"/>
        <v>0</v>
      </c>
      <c r="AL923" s="168">
        <f t="shared" ca="1" si="220"/>
        <v>0</v>
      </c>
    </row>
    <row r="924" spans="1:38" ht="27" customHeight="1" x14ac:dyDescent="0.2">
      <c r="A924" s="56">
        <v>909</v>
      </c>
      <c r="B924" s="309" t="str">
        <f t="shared" ca="1" si="214"/>
        <v>A909</v>
      </c>
      <c r="C924" s="309"/>
      <c r="D924" s="57" t="str">
        <f t="shared" ca="1" si="215"/>
        <v/>
      </c>
      <c r="E924" s="59" t="str">
        <f t="shared" ca="1" si="216"/>
        <v/>
      </c>
      <c r="F924" s="215">
        <f ca="1">IF(LEN(B924)&gt;0,'OBRAČUNANA OSNOVNA PLAČA'!L918,"")</f>
        <v>0</v>
      </c>
      <c r="G924" s="60"/>
      <c r="H924" s="60"/>
      <c r="I924" s="60"/>
      <c r="J924" s="60"/>
      <c r="K924" s="60"/>
      <c r="L924" s="229">
        <f t="shared" si="221"/>
        <v>0</v>
      </c>
      <c r="M924" s="230">
        <f t="shared" ca="1" si="229"/>
        <v>0</v>
      </c>
      <c r="N924" s="230">
        <f t="shared" ca="1" si="230"/>
        <v>0</v>
      </c>
      <c r="O924" s="231">
        <f t="shared" ca="1" si="231"/>
        <v>0</v>
      </c>
      <c r="P924" s="232">
        <f t="shared" ca="1" si="232"/>
        <v>0</v>
      </c>
      <c r="Q924" s="233">
        <f t="shared" ca="1" si="222"/>
        <v>0</v>
      </c>
      <c r="R924" s="233">
        <f ca="1">IF(LEN(B924)&gt;0,'11'!R924-'11'!Q924,"")</f>
        <v>0</v>
      </c>
      <c r="S924" s="234"/>
      <c r="T924" s="34"/>
      <c r="U924" s="34"/>
      <c r="V924" s="34"/>
      <c r="W924" s="34"/>
      <c r="X924" s="34"/>
      <c r="Y924" s="34"/>
      <c r="AB924" s="167">
        <f>ROW()</f>
        <v>924</v>
      </c>
      <c r="AC924" s="168">
        <f t="shared" ca="1" si="217"/>
        <v>0</v>
      </c>
      <c r="AD924" s="168">
        <f t="shared" ca="1" si="218"/>
        <v>0</v>
      </c>
      <c r="AE924" s="169" t="str">
        <f t="shared" ca="1" si="223"/>
        <v>-</v>
      </c>
      <c r="AF924" s="168" t="str">
        <f t="shared" ca="1" si="224"/>
        <v>-</v>
      </c>
      <c r="AG924" s="169" t="str">
        <f t="shared" ca="1" si="225"/>
        <v>-</v>
      </c>
      <c r="AH924" s="168" t="str">
        <f t="shared" ca="1" si="226"/>
        <v>-</v>
      </c>
      <c r="AI924" s="168">
        <f t="shared" ca="1" si="227"/>
        <v>0</v>
      </c>
      <c r="AJ924" s="170">
        <f t="shared" ca="1" si="228"/>
        <v>0</v>
      </c>
      <c r="AK924" s="168">
        <f t="shared" ca="1" si="219"/>
        <v>0</v>
      </c>
      <c r="AL924" s="168">
        <f t="shared" ca="1" si="220"/>
        <v>0</v>
      </c>
    </row>
    <row r="925" spans="1:38" ht="27" customHeight="1" x14ac:dyDescent="0.2">
      <c r="A925" s="56">
        <v>910</v>
      </c>
      <c r="B925" s="309" t="str">
        <f t="shared" ca="1" si="214"/>
        <v>A910</v>
      </c>
      <c r="C925" s="309"/>
      <c r="D925" s="57" t="str">
        <f t="shared" ca="1" si="215"/>
        <v/>
      </c>
      <c r="E925" s="59" t="str">
        <f t="shared" ca="1" si="216"/>
        <v/>
      </c>
      <c r="F925" s="215">
        <f ca="1">IF(LEN(B925)&gt;0,'OBRAČUNANA OSNOVNA PLAČA'!L919,"")</f>
        <v>0</v>
      </c>
      <c r="G925" s="60"/>
      <c r="H925" s="60"/>
      <c r="I925" s="60"/>
      <c r="J925" s="60"/>
      <c r="K925" s="60"/>
      <c r="L925" s="229">
        <f t="shared" si="221"/>
        <v>0</v>
      </c>
      <c r="M925" s="230">
        <f t="shared" ca="1" si="229"/>
        <v>0</v>
      </c>
      <c r="N925" s="230">
        <f t="shared" ca="1" si="230"/>
        <v>0</v>
      </c>
      <c r="O925" s="231">
        <f t="shared" ca="1" si="231"/>
        <v>0</v>
      </c>
      <c r="P925" s="232">
        <f t="shared" ca="1" si="232"/>
        <v>0</v>
      </c>
      <c r="Q925" s="233">
        <f t="shared" ca="1" si="222"/>
        <v>0</v>
      </c>
      <c r="R925" s="233">
        <f ca="1">IF(LEN(B925)&gt;0,'11'!R925-'11'!Q925,"")</f>
        <v>0</v>
      </c>
      <c r="S925" s="234"/>
      <c r="T925" s="34"/>
      <c r="U925" s="34"/>
      <c r="V925" s="34"/>
      <c r="W925" s="34"/>
      <c r="X925" s="34"/>
      <c r="Y925" s="34"/>
      <c r="AB925" s="167">
        <f>ROW()</f>
        <v>925</v>
      </c>
      <c r="AC925" s="168">
        <f t="shared" ca="1" si="217"/>
        <v>0</v>
      </c>
      <c r="AD925" s="168">
        <f t="shared" ca="1" si="218"/>
        <v>0</v>
      </c>
      <c r="AE925" s="169" t="str">
        <f t="shared" ca="1" si="223"/>
        <v>-</v>
      </c>
      <c r="AF925" s="168" t="str">
        <f t="shared" ca="1" si="224"/>
        <v>-</v>
      </c>
      <c r="AG925" s="169" t="str">
        <f t="shared" ca="1" si="225"/>
        <v>-</v>
      </c>
      <c r="AH925" s="168" t="str">
        <f t="shared" ca="1" si="226"/>
        <v>-</v>
      </c>
      <c r="AI925" s="168">
        <f t="shared" ca="1" si="227"/>
        <v>0</v>
      </c>
      <c r="AJ925" s="170">
        <f t="shared" ca="1" si="228"/>
        <v>0</v>
      </c>
      <c r="AK925" s="168">
        <f t="shared" ca="1" si="219"/>
        <v>0</v>
      </c>
      <c r="AL925" s="168">
        <f t="shared" ca="1" si="220"/>
        <v>0</v>
      </c>
    </row>
    <row r="926" spans="1:38" ht="27" customHeight="1" x14ac:dyDescent="0.2">
      <c r="A926" s="56">
        <v>911</v>
      </c>
      <c r="B926" s="309" t="str">
        <f t="shared" ca="1" si="214"/>
        <v>A911</v>
      </c>
      <c r="C926" s="309"/>
      <c r="D926" s="57" t="str">
        <f t="shared" ca="1" si="215"/>
        <v/>
      </c>
      <c r="E926" s="59" t="str">
        <f t="shared" ca="1" si="216"/>
        <v/>
      </c>
      <c r="F926" s="215">
        <f ca="1">IF(LEN(B926)&gt;0,'OBRAČUNANA OSNOVNA PLAČA'!L920,"")</f>
        <v>0</v>
      </c>
      <c r="G926" s="60"/>
      <c r="H926" s="60"/>
      <c r="I926" s="60"/>
      <c r="J926" s="60"/>
      <c r="K926" s="60"/>
      <c r="L926" s="229">
        <f t="shared" si="221"/>
        <v>0</v>
      </c>
      <c r="M926" s="230">
        <f t="shared" ca="1" si="229"/>
        <v>0</v>
      </c>
      <c r="N926" s="230">
        <f t="shared" ca="1" si="230"/>
        <v>0</v>
      </c>
      <c r="O926" s="231">
        <f t="shared" ca="1" si="231"/>
        <v>0</v>
      </c>
      <c r="P926" s="232">
        <f t="shared" ca="1" si="232"/>
        <v>0</v>
      </c>
      <c r="Q926" s="233">
        <f t="shared" ca="1" si="222"/>
        <v>0</v>
      </c>
      <c r="R926" s="233">
        <f ca="1">IF(LEN(B926)&gt;0,'11'!R926-'11'!Q926,"")</f>
        <v>0</v>
      </c>
      <c r="S926" s="234"/>
      <c r="T926" s="34"/>
      <c r="U926" s="34"/>
      <c r="V926" s="34"/>
      <c r="W926" s="34"/>
      <c r="X926" s="34"/>
      <c r="Y926" s="34"/>
      <c r="AB926" s="167">
        <f>ROW()</f>
        <v>926</v>
      </c>
      <c r="AC926" s="168">
        <f t="shared" ca="1" si="217"/>
        <v>0</v>
      </c>
      <c r="AD926" s="168">
        <f t="shared" ca="1" si="218"/>
        <v>0</v>
      </c>
      <c r="AE926" s="169" t="str">
        <f t="shared" ca="1" si="223"/>
        <v>-</v>
      </c>
      <c r="AF926" s="168" t="str">
        <f t="shared" ca="1" si="224"/>
        <v>-</v>
      </c>
      <c r="AG926" s="169" t="str">
        <f t="shared" ca="1" si="225"/>
        <v>-</v>
      </c>
      <c r="AH926" s="168" t="str">
        <f t="shared" ca="1" si="226"/>
        <v>-</v>
      </c>
      <c r="AI926" s="168">
        <f t="shared" ca="1" si="227"/>
        <v>0</v>
      </c>
      <c r="AJ926" s="170">
        <f t="shared" ca="1" si="228"/>
        <v>0</v>
      </c>
      <c r="AK926" s="168">
        <f t="shared" ca="1" si="219"/>
        <v>0</v>
      </c>
      <c r="AL926" s="168">
        <f t="shared" ca="1" si="220"/>
        <v>0</v>
      </c>
    </row>
    <row r="927" spans="1:38" ht="27" customHeight="1" x14ac:dyDescent="0.2">
      <c r="A927" s="56">
        <v>912</v>
      </c>
      <c r="B927" s="309" t="str">
        <f t="shared" ca="1" si="214"/>
        <v>A912</v>
      </c>
      <c r="C927" s="309"/>
      <c r="D927" s="57" t="str">
        <f t="shared" ca="1" si="215"/>
        <v/>
      </c>
      <c r="E927" s="59" t="str">
        <f t="shared" ca="1" si="216"/>
        <v/>
      </c>
      <c r="F927" s="215">
        <f ca="1">IF(LEN(B927)&gt;0,'OBRAČUNANA OSNOVNA PLAČA'!L921,"")</f>
        <v>0</v>
      </c>
      <c r="G927" s="60"/>
      <c r="H927" s="60"/>
      <c r="I927" s="60"/>
      <c r="J927" s="60"/>
      <c r="K927" s="60"/>
      <c r="L927" s="229">
        <f t="shared" si="221"/>
        <v>0</v>
      </c>
      <c r="M927" s="230">
        <f t="shared" ca="1" si="229"/>
        <v>0</v>
      </c>
      <c r="N927" s="230">
        <f t="shared" ca="1" si="230"/>
        <v>0</v>
      </c>
      <c r="O927" s="231">
        <f t="shared" ca="1" si="231"/>
        <v>0</v>
      </c>
      <c r="P927" s="232">
        <f t="shared" ca="1" si="232"/>
        <v>0</v>
      </c>
      <c r="Q927" s="233">
        <f t="shared" ca="1" si="222"/>
        <v>0</v>
      </c>
      <c r="R927" s="233">
        <f ca="1">IF(LEN(B927)&gt;0,'11'!R927-'11'!Q927,"")</f>
        <v>0</v>
      </c>
      <c r="S927" s="234"/>
      <c r="T927" s="34"/>
      <c r="U927" s="34"/>
      <c r="V927" s="34"/>
      <c r="W927" s="34"/>
      <c r="X927" s="34"/>
      <c r="Y927" s="34"/>
      <c r="AB927" s="167">
        <f>ROW()</f>
        <v>927</v>
      </c>
      <c r="AC927" s="168">
        <f t="shared" ca="1" si="217"/>
        <v>0</v>
      </c>
      <c r="AD927" s="168">
        <f t="shared" ca="1" si="218"/>
        <v>0</v>
      </c>
      <c r="AE927" s="169" t="str">
        <f t="shared" ca="1" si="223"/>
        <v>-</v>
      </c>
      <c r="AF927" s="168" t="str">
        <f t="shared" ca="1" si="224"/>
        <v>-</v>
      </c>
      <c r="AG927" s="169" t="str">
        <f t="shared" ca="1" si="225"/>
        <v>-</v>
      </c>
      <c r="AH927" s="168" t="str">
        <f t="shared" ca="1" si="226"/>
        <v>-</v>
      </c>
      <c r="AI927" s="168">
        <f t="shared" ca="1" si="227"/>
        <v>0</v>
      </c>
      <c r="AJ927" s="170">
        <f t="shared" ca="1" si="228"/>
        <v>0</v>
      </c>
      <c r="AK927" s="168">
        <f t="shared" ca="1" si="219"/>
        <v>0</v>
      </c>
      <c r="AL927" s="168">
        <f t="shared" ca="1" si="220"/>
        <v>0</v>
      </c>
    </row>
    <row r="928" spans="1:38" ht="27" customHeight="1" x14ac:dyDescent="0.2">
      <c r="A928" s="56">
        <v>913</v>
      </c>
      <c r="B928" s="309" t="str">
        <f t="shared" ca="1" si="214"/>
        <v>A913</v>
      </c>
      <c r="C928" s="309"/>
      <c r="D928" s="57" t="str">
        <f t="shared" ca="1" si="215"/>
        <v/>
      </c>
      <c r="E928" s="59" t="str">
        <f t="shared" ca="1" si="216"/>
        <v/>
      </c>
      <c r="F928" s="215">
        <f ca="1">IF(LEN(B928)&gt;0,'OBRAČUNANA OSNOVNA PLAČA'!L922,"")</f>
        <v>0</v>
      </c>
      <c r="G928" s="60"/>
      <c r="H928" s="60"/>
      <c r="I928" s="60"/>
      <c r="J928" s="60"/>
      <c r="K928" s="60"/>
      <c r="L928" s="229">
        <f t="shared" si="221"/>
        <v>0</v>
      </c>
      <c r="M928" s="230">
        <f t="shared" ca="1" si="229"/>
        <v>0</v>
      </c>
      <c r="N928" s="230">
        <f t="shared" ca="1" si="230"/>
        <v>0</v>
      </c>
      <c r="O928" s="231">
        <f t="shared" ca="1" si="231"/>
        <v>0</v>
      </c>
      <c r="P928" s="232">
        <f t="shared" ca="1" si="232"/>
        <v>0</v>
      </c>
      <c r="Q928" s="233">
        <f t="shared" ca="1" si="222"/>
        <v>0</v>
      </c>
      <c r="R928" s="233">
        <f ca="1">IF(LEN(B928)&gt;0,'11'!R928-'11'!Q928,"")</f>
        <v>0</v>
      </c>
      <c r="S928" s="234"/>
      <c r="T928" s="34"/>
      <c r="U928" s="34"/>
      <c r="V928" s="34"/>
      <c r="W928" s="34"/>
      <c r="X928" s="34"/>
      <c r="Y928" s="34"/>
      <c r="AB928" s="167">
        <f>ROW()</f>
        <v>928</v>
      </c>
      <c r="AC928" s="168">
        <f t="shared" ca="1" si="217"/>
        <v>0</v>
      </c>
      <c r="AD928" s="168">
        <f t="shared" ca="1" si="218"/>
        <v>0</v>
      </c>
      <c r="AE928" s="169" t="str">
        <f t="shared" ca="1" si="223"/>
        <v>-</v>
      </c>
      <c r="AF928" s="168" t="str">
        <f t="shared" ca="1" si="224"/>
        <v>-</v>
      </c>
      <c r="AG928" s="169" t="str">
        <f t="shared" ca="1" si="225"/>
        <v>-</v>
      </c>
      <c r="AH928" s="168" t="str">
        <f t="shared" ca="1" si="226"/>
        <v>-</v>
      </c>
      <c r="AI928" s="168">
        <f t="shared" ca="1" si="227"/>
        <v>0</v>
      </c>
      <c r="AJ928" s="170">
        <f t="shared" ca="1" si="228"/>
        <v>0</v>
      </c>
      <c r="AK928" s="168">
        <f t="shared" ca="1" si="219"/>
        <v>0</v>
      </c>
      <c r="AL928" s="168">
        <f t="shared" ca="1" si="220"/>
        <v>0</v>
      </c>
    </row>
    <row r="929" spans="1:38" ht="27" customHeight="1" x14ac:dyDescent="0.2">
      <c r="A929" s="56">
        <v>914</v>
      </c>
      <c r="B929" s="309" t="str">
        <f t="shared" ca="1" si="214"/>
        <v>A914</v>
      </c>
      <c r="C929" s="309"/>
      <c r="D929" s="57" t="str">
        <f t="shared" ca="1" si="215"/>
        <v/>
      </c>
      <c r="E929" s="59" t="str">
        <f t="shared" ca="1" si="216"/>
        <v/>
      </c>
      <c r="F929" s="215">
        <f ca="1">IF(LEN(B929)&gt;0,'OBRAČUNANA OSNOVNA PLAČA'!L923,"")</f>
        <v>0</v>
      </c>
      <c r="G929" s="60"/>
      <c r="H929" s="60"/>
      <c r="I929" s="60"/>
      <c r="J929" s="60"/>
      <c r="K929" s="60"/>
      <c r="L929" s="229">
        <f t="shared" si="221"/>
        <v>0</v>
      </c>
      <c r="M929" s="230">
        <f t="shared" ca="1" si="229"/>
        <v>0</v>
      </c>
      <c r="N929" s="230">
        <f t="shared" ca="1" si="230"/>
        <v>0</v>
      </c>
      <c r="O929" s="231">
        <f t="shared" ca="1" si="231"/>
        <v>0</v>
      </c>
      <c r="P929" s="232">
        <f t="shared" ca="1" si="232"/>
        <v>0</v>
      </c>
      <c r="Q929" s="233">
        <f t="shared" ca="1" si="222"/>
        <v>0</v>
      </c>
      <c r="R929" s="233">
        <f ca="1">IF(LEN(B929)&gt;0,'11'!R929-'11'!Q929,"")</f>
        <v>0</v>
      </c>
      <c r="S929" s="234"/>
      <c r="T929" s="34"/>
      <c r="U929" s="34"/>
      <c r="V929" s="34"/>
      <c r="W929" s="34"/>
      <c r="X929" s="34"/>
      <c r="Y929" s="34"/>
      <c r="AB929" s="167">
        <f>ROW()</f>
        <v>929</v>
      </c>
      <c r="AC929" s="168">
        <f t="shared" ca="1" si="217"/>
        <v>0</v>
      </c>
      <c r="AD929" s="168">
        <f t="shared" ca="1" si="218"/>
        <v>0</v>
      </c>
      <c r="AE929" s="169" t="str">
        <f t="shared" ca="1" si="223"/>
        <v>-</v>
      </c>
      <c r="AF929" s="168" t="str">
        <f t="shared" ca="1" si="224"/>
        <v>-</v>
      </c>
      <c r="AG929" s="169" t="str">
        <f t="shared" ca="1" si="225"/>
        <v>-</v>
      </c>
      <c r="AH929" s="168" t="str">
        <f t="shared" ca="1" si="226"/>
        <v>-</v>
      </c>
      <c r="AI929" s="168">
        <f t="shared" ca="1" si="227"/>
        <v>0</v>
      </c>
      <c r="AJ929" s="170">
        <f t="shared" ca="1" si="228"/>
        <v>0</v>
      </c>
      <c r="AK929" s="168">
        <f t="shared" ca="1" si="219"/>
        <v>0</v>
      </c>
      <c r="AL929" s="168">
        <f t="shared" ca="1" si="220"/>
        <v>0</v>
      </c>
    </row>
    <row r="930" spans="1:38" ht="27" customHeight="1" x14ac:dyDescent="0.2">
      <c r="A930" s="56">
        <v>915</v>
      </c>
      <c r="B930" s="309" t="str">
        <f t="shared" ca="1" si="214"/>
        <v>A915</v>
      </c>
      <c r="C930" s="309"/>
      <c r="D930" s="57" t="str">
        <f t="shared" ca="1" si="215"/>
        <v/>
      </c>
      <c r="E930" s="59" t="str">
        <f t="shared" ca="1" si="216"/>
        <v/>
      </c>
      <c r="F930" s="215">
        <f ca="1">IF(LEN(B930)&gt;0,'OBRAČUNANA OSNOVNA PLAČA'!L924,"")</f>
        <v>0</v>
      </c>
      <c r="G930" s="60"/>
      <c r="H930" s="60"/>
      <c r="I930" s="60"/>
      <c r="J930" s="60"/>
      <c r="K930" s="60"/>
      <c r="L930" s="229">
        <f t="shared" si="221"/>
        <v>0</v>
      </c>
      <c r="M930" s="230">
        <f t="shared" ca="1" si="229"/>
        <v>0</v>
      </c>
      <c r="N930" s="230">
        <f t="shared" ca="1" si="230"/>
        <v>0</v>
      </c>
      <c r="O930" s="231">
        <f t="shared" ca="1" si="231"/>
        <v>0</v>
      </c>
      <c r="P930" s="232">
        <f t="shared" ca="1" si="232"/>
        <v>0</v>
      </c>
      <c r="Q930" s="233">
        <f t="shared" ca="1" si="222"/>
        <v>0</v>
      </c>
      <c r="R930" s="233">
        <f ca="1">IF(LEN(B930)&gt;0,'11'!R930-'11'!Q930,"")</f>
        <v>0</v>
      </c>
      <c r="S930" s="234"/>
      <c r="T930" s="34"/>
      <c r="U930" s="34"/>
      <c r="V930" s="34"/>
      <c r="W930" s="34"/>
      <c r="X930" s="34"/>
      <c r="Y930" s="34"/>
      <c r="AB930" s="167">
        <f>ROW()</f>
        <v>930</v>
      </c>
      <c r="AC930" s="168">
        <f t="shared" ca="1" si="217"/>
        <v>0</v>
      </c>
      <c r="AD930" s="168">
        <f t="shared" ca="1" si="218"/>
        <v>0</v>
      </c>
      <c r="AE930" s="169" t="str">
        <f t="shared" ca="1" si="223"/>
        <v>-</v>
      </c>
      <c r="AF930" s="168" t="str">
        <f t="shared" ca="1" si="224"/>
        <v>-</v>
      </c>
      <c r="AG930" s="169" t="str">
        <f t="shared" ca="1" si="225"/>
        <v>-</v>
      </c>
      <c r="AH930" s="168" t="str">
        <f t="shared" ca="1" si="226"/>
        <v>-</v>
      </c>
      <c r="AI930" s="168">
        <f t="shared" ca="1" si="227"/>
        <v>0</v>
      </c>
      <c r="AJ930" s="170">
        <f t="shared" ca="1" si="228"/>
        <v>0</v>
      </c>
      <c r="AK930" s="168">
        <f t="shared" ca="1" si="219"/>
        <v>0</v>
      </c>
      <c r="AL930" s="168">
        <f t="shared" ca="1" si="220"/>
        <v>0</v>
      </c>
    </row>
    <row r="931" spans="1:38" ht="27" customHeight="1" x14ac:dyDescent="0.2">
      <c r="A931" s="56">
        <v>916</v>
      </c>
      <c r="B931" s="309" t="str">
        <f t="shared" ca="1" si="214"/>
        <v>A916</v>
      </c>
      <c r="C931" s="309"/>
      <c r="D931" s="57" t="str">
        <f t="shared" ca="1" si="215"/>
        <v/>
      </c>
      <c r="E931" s="59" t="str">
        <f t="shared" ca="1" si="216"/>
        <v/>
      </c>
      <c r="F931" s="215">
        <f ca="1">IF(LEN(B931)&gt;0,'OBRAČUNANA OSNOVNA PLAČA'!L925,"")</f>
        <v>0</v>
      </c>
      <c r="G931" s="60"/>
      <c r="H931" s="60"/>
      <c r="I931" s="60"/>
      <c r="J931" s="60"/>
      <c r="K931" s="60"/>
      <c r="L931" s="229">
        <f t="shared" si="221"/>
        <v>0</v>
      </c>
      <c r="M931" s="230">
        <f t="shared" ca="1" si="229"/>
        <v>0</v>
      </c>
      <c r="N931" s="230">
        <f t="shared" ca="1" si="230"/>
        <v>0</v>
      </c>
      <c r="O931" s="231">
        <f t="shared" ca="1" si="231"/>
        <v>0</v>
      </c>
      <c r="P931" s="232">
        <f t="shared" ca="1" si="232"/>
        <v>0</v>
      </c>
      <c r="Q931" s="233">
        <f t="shared" ca="1" si="222"/>
        <v>0</v>
      </c>
      <c r="R931" s="233">
        <f ca="1">IF(LEN(B931)&gt;0,'11'!R931-'11'!Q931,"")</f>
        <v>0</v>
      </c>
      <c r="S931" s="234"/>
      <c r="T931" s="34"/>
      <c r="U931" s="34"/>
      <c r="V931" s="34"/>
      <c r="W931" s="34"/>
      <c r="X931" s="34"/>
      <c r="Y931" s="34"/>
      <c r="AB931" s="167">
        <f>ROW()</f>
        <v>931</v>
      </c>
      <c r="AC931" s="168">
        <f t="shared" ca="1" si="217"/>
        <v>0</v>
      </c>
      <c r="AD931" s="168">
        <f t="shared" ca="1" si="218"/>
        <v>0</v>
      </c>
      <c r="AE931" s="169" t="str">
        <f t="shared" ca="1" si="223"/>
        <v>-</v>
      </c>
      <c r="AF931" s="168" t="str">
        <f t="shared" ca="1" si="224"/>
        <v>-</v>
      </c>
      <c r="AG931" s="169" t="str">
        <f t="shared" ca="1" si="225"/>
        <v>-</v>
      </c>
      <c r="AH931" s="168" t="str">
        <f t="shared" ca="1" si="226"/>
        <v>-</v>
      </c>
      <c r="AI931" s="168">
        <f t="shared" ca="1" si="227"/>
        <v>0</v>
      </c>
      <c r="AJ931" s="170">
        <f t="shared" ca="1" si="228"/>
        <v>0</v>
      </c>
      <c r="AK931" s="168">
        <f t="shared" ca="1" si="219"/>
        <v>0</v>
      </c>
      <c r="AL931" s="168">
        <f t="shared" ca="1" si="220"/>
        <v>0</v>
      </c>
    </row>
    <row r="932" spans="1:38" ht="27" customHeight="1" x14ac:dyDescent="0.2">
      <c r="A932" s="56">
        <v>917</v>
      </c>
      <c r="B932" s="309" t="str">
        <f t="shared" ca="1" si="214"/>
        <v>A917</v>
      </c>
      <c r="C932" s="309"/>
      <c r="D932" s="57" t="str">
        <f t="shared" ca="1" si="215"/>
        <v/>
      </c>
      <c r="E932" s="59" t="str">
        <f t="shared" ca="1" si="216"/>
        <v/>
      </c>
      <c r="F932" s="215">
        <f ca="1">IF(LEN(B932)&gt;0,'OBRAČUNANA OSNOVNA PLAČA'!L926,"")</f>
        <v>0</v>
      </c>
      <c r="G932" s="60"/>
      <c r="H932" s="60"/>
      <c r="I932" s="60"/>
      <c r="J932" s="60"/>
      <c r="K932" s="60"/>
      <c r="L932" s="229">
        <f t="shared" si="221"/>
        <v>0</v>
      </c>
      <c r="M932" s="230">
        <f t="shared" ca="1" si="229"/>
        <v>0</v>
      </c>
      <c r="N932" s="230">
        <f t="shared" ca="1" si="230"/>
        <v>0</v>
      </c>
      <c r="O932" s="231">
        <f t="shared" ca="1" si="231"/>
        <v>0</v>
      </c>
      <c r="P932" s="232">
        <f t="shared" ca="1" si="232"/>
        <v>0</v>
      </c>
      <c r="Q932" s="233">
        <f t="shared" ca="1" si="222"/>
        <v>0</v>
      </c>
      <c r="R932" s="233">
        <f ca="1">IF(LEN(B932)&gt;0,'11'!R932-'11'!Q932,"")</f>
        <v>0</v>
      </c>
      <c r="S932" s="234"/>
      <c r="T932" s="34"/>
      <c r="U932" s="34"/>
      <c r="V932" s="34"/>
      <c r="W932" s="34"/>
      <c r="X932" s="34"/>
      <c r="Y932" s="34"/>
      <c r="AB932" s="167">
        <f>ROW()</f>
        <v>932</v>
      </c>
      <c r="AC932" s="168">
        <f t="shared" ca="1" si="217"/>
        <v>0</v>
      </c>
      <c r="AD932" s="168">
        <f t="shared" ca="1" si="218"/>
        <v>0</v>
      </c>
      <c r="AE932" s="169" t="str">
        <f t="shared" ca="1" si="223"/>
        <v>-</v>
      </c>
      <c r="AF932" s="168" t="str">
        <f t="shared" ca="1" si="224"/>
        <v>-</v>
      </c>
      <c r="AG932" s="169" t="str">
        <f t="shared" ca="1" si="225"/>
        <v>-</v>
      </c>
      <c r="AH932" s="168" t="str">
        <f t="shared" ca="1" si="226"/>
        <v>-</v>
      </c>
      <c r="AI932" s="168">
        <f t="shared" ca="1" si="227"/>
        <v>0</v>
      </c>
      <c r="AJ932" s="170">
        <f t="shared" ca="1" si="228"/>
        <v>0</v>
      </c>
      <c r="AK932" s="168">
        <f t="shared" ca="1" si="219"/>
        <v>0</v>
      </c>
      <c r="AL932" s="168">
        <f t="shared" ca="1" si="220"/>
        <v>0</v>
      </c>
    </row>
    <row r="933" spans="1:38" ht="27" customHeight="1" x14ac:dyDescent="0.2">
      <c r="A933" s="56">
        <v>918</v>
      </c>
      <c r="B933" s="309" t="str">
        <f t="shared" ca="1" si="214"/>
        <v>A918</v>
      </c>
      <c r="C933" s="309"/>
      <c r="D933" s="57" t="str">
        <f t="shared" ca="1" si="215"/>
        <v/>
      </c>
      <c r="E933" s="59" t="str">
        <f t="shared" ca="1" si="216"/>
        <v/>
      </c>
      <c r="F933" s="215">
        <f ca="1">IF(LEN(B933)&gt;0,'OBRAČUNANA OSNOVNA PLAČA'!L927,"")</f>
        <v>0</v>
      </c>
      <c r="G933" s="60"/>
      <c r="H933" s="60"/>
      <c r="I933" s="60"/>
      <c r="J933" s="60"/>
      <c r="K933" s="60"/>
      <c r="L933" s="229">
        <f t="shared" si="221"/>
        <v>0</v>
      </c>
      <c r="M933" s="230">
        <f t="shared" ca="1" si="229"/>
        <v>0</v>
      </c>
      <c r="N933" s="230">
        <f t="shared" ca="1" si="230"/>
        <v>0</v>
      </c>
      <c r="O933" s="231">
        <f t="shared" ca="1" si="231"/>
        <v>0</v>
      </c>
      <c r="P933" s="232">
        <f t="shared" ca="1" si="232"/>
        <v>0</v>
      </c>
      <c r="Q933" s="233">
        <f t="shared" ca="1" si="222"/>
        <v>0</v>
      </c>
      <c r="R933" s="233">
        <f ca="1">IF(LEN(B933)&gt;0,'11'!R933-'11'!Q933,"")</f>
        <v>0</v>
      </c>
      <c r="S933" s="234"/>
      <c r="T933" s="34"/>
      <c r="U933" s="34"/>
      <c r="V933" s="34"/>
      <c r="W933" s="34"/>
      <c r="X933" s="34"/>
      <c r="Y933" s="34"/>
      <c r="AB933" s="167">
        <f>ROW()</f>
        <v>933</v>
      </c>
      <c r="AC933" s="168">
        <f t="shared" ca="1" si="217"/>
        <v>0</v>
      </c>
      <c r="AD933" s="168">
        <f t="shared" ca="1" si="218"/>
        <v>0</v>
      </c>
      <c r="AE933" s="169" t="str">
        <f t="shared" ca="1" si="223"/>
        <v>-</v>
      </c>
      <c r="AF933" s="168" t="str">
        <f t="shared" ca="1" si="224"/>
        <v>-</v>
      </c>
      <c r="AG933" s="169" t="str">
        <f t="shared" ca="1" si="225"/>
        <v>-</v>
      </c>
      <c r="AH933" s="168" t="str">
        <f t="shared" ca="1" si="226"/>
        <v>-</v>
      </c>
      <c r="AI933" s="168">
        <f t="shared" ca="1" si="227"/>
        <v>0</v>
      </c>
      <c r="AJ933" s="170">
        <f t="shared" ca="1" si="228"/>
        <v>0</v>
      </c>
      <c r="AK933" s="168">
        <f t="shared" ca="1" si="219"/>
        <v>0</v>
      </c>
      <c r="AL933" s="168">
        <f t="shared" ca="1" si="220"/>
        <v>0</v>
      </c>
    </row>
    <row r="934" spans="1:38" ht="27" customHeight="1" x14ac:dyDescent="0.2">
      <c r="A934" s="56">
        <v>919</v>
      </c>
      <c r="B934" s="309" t="str">
        <f t="shared" ca="1" si="214"/>
        <v>A919</v>
      </c>
      <c r="C934" s="309"/>
      <c r="D934" s="57" t="str">
        <f t="shared" ca="1" si="215"/>
        <v/>
      </c>
      <c r="E934" s="59" t="str">
        <f t="shared" ca="1" si="216"/>
        <v/>
      </c>
      <c r="F934" s="215">
        <f ca="1">IF(LEN(B934)&gt;0,'OBRAČUNANA OSNOVNA PLAČA'!L928,"")</f>
        <v>0</v>
      </c>
      <c r="G934" s="60"/>
      <c r="H934" s="60"/>
      <c r="I934" s="60"/>
      <c r="J934" s="60"/>
      <c r="K934" s="60"/>
      <c r="L934" s="229">
        <f t="shared" si="221"/>
        <v>0</v>
      </c>
      <c r="M934" s="230">
        <f t="shared" ca="1" si="229"/>
        <v>0</v>
      </c>
      <c r="N934" s="230">
        <f t="shared" ca="1" si="230"/>
        <v>0</v>
      </c>
      <c r="O934" s="231">
        <f t="shared" ca="1" si="231"/>
        <v>0</v>
      </c>
      <c r="P934" s="232">
        <f t="shared" ca="1" si="232"/>
        <v>0</v>
      </c>
      <c r="Q934" s="233">
        <f t="shared" ca="1" si="222"/>
        <v>0</v>
      </c>
      <c r="R934" s="233">
        <f ca="1">IF(LEN(B934)&gt;0,'11'!R934-'11'!Q934,"")</f>
        <v>0</v>
      </c>
      <c r="S934" s="234"/>
      <c r="T934" s="34"/>
      <c r="U934" s="34"/>
      <c r="V934" s="34"/>
      <c r="W934" s="34"/>
      <c r="X934" s="34"/>
      <c r="Y934" s="34"/>
      <c r="AB934" s="167">
        <f>ROW()</f>
        <v>934</v>
      </c>
      <c r="AC934" s="168">
        <f t="shared" ca="1" si="217"/>
        <v>0</v>
      </c>
      <c r="AD934" s="168">
        <f t="shared" ca="1" si="218"/>
        <v>0</v>
      </c>
      <c r="AE934" s="169" t="str">
        <f t="shared" ca="1" si="223"/>
        <v>-</v>
      </c>
      <c r="AF934" s="168" t="str">
        <f t="shared" ca="1" si="224"/>
        <v>-</v>
      </c>
      <c r="AG934" s="169" t="str">
        <f t="shared" ca="1" si="225"/>
        <v>-</v>
      </c>
      <c r="AH934" s="168" t="str">
        <f t="shared" ca="1" si="226"/>
        <v>-</v>
      </c>
      <c r="AI934" s="168">
        <f t="shared" ca="1" si="227"/>
        <v>0</v>
      </c>
      <c r="AJ934" s="170">
        <f t="shared" ca="1" si="228"/>
        <v>0</v>
      </c>
      <c r="AK934" s="168">
        <f t="shared" ca="1" si="219"/>
        <v>0</v>
      </c>
      <c r="AL934" s="168">
        <f t="shared" ca="1" si="220"/>
        <v>0</v>
      </c>
    </row>
    <row r="935" spans="1:38" ht="27" customHeight="1" x14ac:dyDescent="0.2">
      <c r="A935" s="56">
        <v>920</v>
      </c>
      <c r="B935" s="309" t="str">
        <f t="shared" ca="1" si="214"/>
        <v>A920</v>
      </c>
      <c r="C935" s="309"/>
      <c r="D935" s="57" t="str">
        <f t="shared" ca="1" si="215"/>
        <v/>
      </c>
      <c r="E935" s="59" t="str">
        <f t="shared" ca="1" si="216"/>
        <v/>
      </c>
      <c r="F935" s="215">
        <f ca="1">IF(LEN(B935)&gt;0,'OBRAČUNANA OSNOVNA PLAČA'!L929,"")</f>
        <v>0</v>
      </c>
      <c r="G935" s="60"/>
      <c r="H935" s="60"/>
      <c r="I935" s="60"/>
      <c r="J935" s="60"/>
      <c r="K935" s="60"/>
      <c r="L935" s="229">
        <f t="shared" si="221"/>
        <v>0</v>
      </c>
      <c r="M935" s="230">
        <f t="shared" ca="1" si="229"/>
        <v>0</v>
      </c>
      <c r="N935" s="230">
        <f t="shared" ca="1" si="230"/>
        <v>0</v>
      </c>
      <c r="O935" s="231">
        <f t="shared" ca="1" si="231"/>
        <v>0</v>
      </c>
      <c r="P935" s="232">
        <f t="shared" ca="1" si="232"/>
        <v>0</v>
      </c>
      <c r="Q935" s="233">
        <f t="shared" ca="1" si="222"/>
        <v>0</v>
      </c>
      <c r="R935" s="233">
        <f ca="1">IF(LEN(B935)&gt;0,'11'!R935-'11'!Q935,"")</f>
        <v>0</v>
      </c>
      <c r="S935" s="234"/>
      <c r="T935" s="34"/>
      <c r="U935" s="34"/>
      <c r="V935" s="34"/>
      <c r="W935" s="34"/>
      <c r="X935" s="34"/>
      <c r="Y935" s="34"/>
      <c r="AB935" s="167">
        <f>ROW()</f>
        <v>935</v>
      </c>
      <c r="AC935" s="168">
        <f t="shared" ca="1" si="217"/>
        <v>0</v>
      </c>
      <c r="AD935" s="168">
        <f t="shared" ca="1" si="218"/>
        <v>0</v>
      </c>
      <c r="AE935" s="169" t="str">
        <f t="shared" ca="1" si="223"/>
        <v>-</v>
      </c>
      <c r="AF935" s="168" t="str">
        <f t="shared" ca="1" si="224"/>
        <v>-</v>
      </c>
      <c r="AG935" s="169" t="str">
        <f t="shared" ca="1" si="225"/>
        <v>-</v>
      </c>
      <c r="AH935" s="168" t="str">
        <f t="shared" ca="1" si="226"/>
        <v>-</v>
      </c>
      <c r="AI935" s="168">
        <f t="shared" ca="1" si="227"/>
        <v>0</v>
      </c>
      <c r="AJ935" s="170">
        <f t="shared" ca="1" si="228"/>
        <v>0</v>
      </c>
      <c r="AK935" s="168">
        <f t="shared" ca="1" si="219"/>
        <v>0</v>
      </c>
      <c r="AL935" s="168">
        <f t="shared" ca="1" si="220"/>
        <v>0</v>
      </c>
    </row>
    <row r="936" spans="1:38" ht="27" customHeight="1" x14ac:dyDescent="0.2">
      <c r="A936" s="56">
        <v>921</v>
      </c>
      <c r="B936" s="309" t="str">
        <f t="shared" ca="1" si="214"/>
        <v>A921</v>
      </c>
      <c r="C936" s="309"/>
      <c r="D936" s="57" t="str">
        <f t="shared" ca="1" si="215"/>
        <v/>
      </c>
      <c r="E936" s="59" t="str">
        <f t="shared" ca="1" si="216"/>
        <v/>
      </c>
      <c r="F936" s="215">
        <f ca="1">IF(LEN(B936)&gt;0,'OBRAČUNANA OSNOVNA PLAČA'!L930,"")</f>
        <v>0</v>
      </c>
      <c r="G936" s="60"/>
      <c r="H936" s="60"/>
      <c r="I936" s="60"/>
      <c r="J936" s="60"/>
      <c r="K936" s="60"/>
      <c r="L936" s="229">
        <f t="shared" si="221"/>
        <v>0</v>
      </c>
      <c r="M936" s="230">
        <f t="shared" ca="1" si="229"/>
        <v>0</v>
      </c>
      <c r="N936" s="230">
        <f t="shared" ca="1" si="230"/>
        <v>0</v>
      </c>
      <c r="O936" s="231">
        <f t="shared" ca="1" si="231"/>
        <v>0</v>
      </c>
      <c r="P936" s="232">
        <f t="shared" ca="1" si="232"/>
        <v>0</v>
      </c>
      <c r="Q936" s="233">
        <f t="shared" ca="1" si="222"/>
        <v>0</v>
      </c>
      <c r="R936" s="233">
        <f ca="1">IF(LEN(B936)&gt;0,'11'!R936-'11'!Q936,"")</f>
        <v>0</v>
      </c>
      <c r="S936" s="234"/>
      <c r="T936" s="34"/>
      <c r="U936" s="34"/>
      <c r="V936" s="34"/>
      <c r="W936" s="34"/>
      <c r="X936" s="34"/>
      <c r="Y936" s="34"/>
      <c r="AB936" s="167">
        <f>ROW()</f>
        <v>936</v>
      </c>
      <c r="AC936" s="168">
        <f t="shared" ca="1" si="217"/>
        <v>0</v>
      </c>
      <c r="AD936" s="168">
        <f t="shared" ca="1" si="218"/>
        <v>0</v>
      </c>
      <c r="AE936" s="169" t="str">
        <f t="shared" ca="1" si="223"/>
        <v>-</v>
      </c>
      <c r="AF936" s="168" t="str">
        <f t="shared" ca="1" si="224"/>
        <v>-</v>
      </c>
      <c r="AG936" s="169" t="str">
        <f t="shared" ca="1" si="225"/>
        <v>-</v>
      </c>
      <c r="AH936" s="168" t="str">
        <f t="shared" ca="1" si="226"/>
        <v>-</v>
      </c>
      <c r="AI936" s="168">
        <f t="shared" ca="1" si="227"/>
        <v>0</v>
      </c>
      <c r="AJ936" s="170">
        <f t="shared" ca="1" si="228"/>
        <v>0</v>
      </c>
      <c r="AK936" s="168">
        <f t="shared" ca="1" si="219"/>
        <v>0</v>
      </c>
      <c r="AL936" s="168">
        <f t="shared" ca="1" si="220"/>
        <v>0</v>
      </c>
    </row>
    <row r="937" spans="1:38" ht="27" customHeight="1" x14ac:dyDescent="0.2">
      <c r="A937" s="56">
        <v>922</v>
      </c>
      <c r="B937" s="309" t="str">
        <f t="shared" ca="1" si="214"/>
        <v>A922</v>
      </c>
      <c r="C937" s="309"/>
      <c r="D937" s="57" t="str">
        <f t="shared" ca="1" si="215"/>
        <v/>
      </c>
      <c r="E937" s="59" t="str">
        <f t="shared" ca="1" si="216"/>
        <v/>
      </c>
      <c r="F937" s="215">
        <f ca="1">IF(LEN(B937)&gt;0,'OBRAČUNANA OSNOVNA PLAČA'!L931,"")</f>
        <v>0</v>
      </c>
      <c r="G937" s="60"/>
      <c r="H937" s="60"/>
      <c r="I937" s="60"/>
      <c r="J937" s="60"/>
      <c r="K937" s="60"/>
      <c r="L937" s="229">
        <f t="shared" si="221"/>
        <v>0</v>
      </c>
      <c r="M937" s="230">
        <f t="shared" ca="1" si="229"/>
        <v>0</v>
      </c>
      <c r="N937" s="230">
        <f t="shared" ca="1" si="230"/>
        <v>0</v>
      </c>
      <c r="O937" s="231">
        <f t="shared" ca="1" si="231"/>
        <v>0</v>
      </c>
      <c r="P937" s="232">
        <f t="shared" ca="1" si="232"/>
        <v>0</v>
      </c>
      <c r="Q937" s="233">
        <f t="shared" ca="1" si="222"/>
        <v>0</v>
      </c>
      <c r="R937" s="233">
        <f ca="1">IF(LEN(B937)&gt;0,'11'!R937-'11'!Q937,"")</f>
        <v>0</v>
      </c>
      <c r="S937" s="234"/>
      <c r="T937" s="34"/>
      <c r="U937" s="34"/>
      <c r="V937" s="34"/>
      <c r="W937" s="34"/>
      <c r="X937" s="34"/>
      <c r="Y937" s="34"/>
      <c r="AB937" s="167">
        <f>ROW()</f>
        <v>937</v>
      </c>
      <c r="AC937" s="168">
        <f t="shared" ca="1" si="217"/>
        <v>0</v>
      </c>
      <c r="AD937" s="168">
        <f t="shared" ca="1" si="218"/>
        <v>0</v>
      </c>
      <c r="AE937" s="169" t="str">
        <f t="shared" ca="1" si="223"/>
        <v>-</v>
      </c>
      <c r="AF937" s="168" t="str">
        <f t="shared" ca="1" si="224"/>
        <v>-</v>
      </c>
      <c r="AG937" s="169" t="str">
        <f t="shared" ca="1" si="225"/>
        <v>-</v>
      </c>
      <c r="AH937" s="168" t="str">
        <f t="shared" ca="1" si="226"/>
        <v>-</v>
      </c>
      <c r="AI937" s="168">
        <f t="shared" ca="1" si="227"/>
        <v>0</v>
      </c>
      <c r="AJ937" s="170">
        <f t="shared" ca="1" si="228"/>
        <v>0</v>
      </c>
      <c r="AK937" s="168">
        <f t="shared" ca="1" si="219"/>
        <v>0</v>
      </c>
      <c r="AL937" s="168">
        <f t="shared" ca="1" si="220"/>
        <v>0</v>
      </c>
    </row>
    <row r="938" spans="1:38" ht="27" customHeight="1" x14ac:dyDescent="0.2">
      <c r="A938" s="56">
        <v>923</v>
      </c>
      <c r="B938" s="309" t="str">
        <f t="shared" ca="1" si="214"/>
        <v>A923</v>
      </c>
      <c r="C938" s="309"/>
      <c r="D938" s="57" t="str">
        <f t="shared" ca="1" si="215"/>
        <v/>
      </c>
      <c r="E938" s="59" t="str">
        <f t="shared" ca="1" si="216"/>
        <v/>
      </c>
      <c r="F938" s="215">
        <f ca="1">IF(LEN(B938)&gt;0,'OBRAČUNANA OSNOVNA PLAČA'!L932,"")</f>
        <v>0</v>
      </c>
      <c r="G938" s="60"/>
      <c r="H938" s="60"/>
      <c r="I938" s="60"/>
      <c r="J938" s="60"/>
      <c r="K938" s="60"/>
      <c r="L938" s="229">
        <f t="shared" si="221"/>
        <v>0</v>
      </c>
      <c r="M938" s="230">
        <f t="shared" ca="1" si="229"/>
        <v>0</v>
      </c>
      <c r="N938" s="230">
        <f t="shared" ca="1" si="230"/>
        <v>0</v>
      </c>
      <c r="O938" s="231">
        <f t="shared" ca="1" si="231"/>
        <v>0</v>
      </c>
      <c r="P938" s="232">
        <f t="shared" ca="1" si="232"/>
        <v>0</v>
      </c>
      <c r="Q938" s="233">
        <f t="shared" ca="1" si="222"/>
        <v>0</v>
      </c>
      <c r="R938" s="233">
        <f ca="1">IF(LEN(B938)&gt;0,'11'!R938-'11'!Q938,"")</f>
        <v>0</v>
      </c>
      <c r="S938" s="234"/>
      <c r="T938" s="34"/>
      <c r="U938" s="34"/>
      <c r="V938" s="34"/>
      <c r="W938" s="34"/>
      <c r="X938" s="34"/>
      <c r="Y938" s="34"/>
      <c r="AB938" s="167">
        <f>ROW()</f>
        <v>938</v>
      </c>
      <c r="AC938" s="168">
        <f t="shared" ca="1" si="217"/>
        <v>0</v>
      </c>
      <c r="AD938" s="168">
        <f t="shared" ca="1" si="218"/>
        <v>0</v>
      </c>
      <c r="AE938" s="169" t="str">
        <f t="shared" ca="1" si="223"/>
        <v>-</v>
      </c>
      <c r="AF938" s="168" t="str">
        <f t="shared" ca="1" si="224"/>
        <v>-</v>
      </c>
      <c r="AG938" s="169" t="str">
        <f t="shared" ca="1" si="225"/>
        <v>-</v>
      </c>
      <c r="AH938" s="168" t="str">
        <f t="shared" ca="1" si="226"/>
        <v>-</v>
      </c>
      <c r="AI938" s="168">
        <f t="shared" ca="1" si="227"/>
        <v>0</v>
      </c>
      <c r="AJ938" s="170">
        <f t="shared" ca="1" si="228"/>
        <v>0</v>
      </c>
      <c r="AK938" s="168">
        <f t="shared" ca="1" si="219"/>
        <v>0</v>
      </c>
      <c r="AL938" s="168">
        <f t="shared" ca="1" si="220"/>
        <v>0</v>
      </c>
    </row>
    <row r="939" spans="1:38" ht="27" customHeight="1" x14ac:dyDescent="0.2">
      <c r="A939" s="56">
        <v>924</v>
      </c>
      <c r="B939" s="309" t="str">
        <f t="shared" ca="1" si="214"/>
        <v>A924</v>
      </c>
      <c r="C939" s="309"/>
      <c r="D939" s="57" t="str">
        <f t="shared" ca="1" si="215"/>
        <v/>
      </c>
      <c r="E939" s="59" t="str">
        <f t="shared" ca="1" si="216"/>
        <v/>
      </c>
      <c r="F939" s="215">
        <f ca="1">IF(LEN(B939)&gt;0,'OBRAČUNANA OSNOVNA PLAČA'!L933,"")</f>
        <v>0</v>
      </c>
      <c r="G939" s="60"/>
      <c r="H939" s="60"/>
      <c r="I939" s="60"/>
      <c r="J939" s="60"/>
      <c r="K939" s="60"/>
      <c r="L939" s="229">
        <f t="shared" si="221"/>
        <v>0</v>
      </c>
      <c r="M939" s="230">
        <f t="shared" ca="1" si="229"/>
        <v>0</v>
      </c>
      <c r="N939" s="230">
        <f t="shared" ca="1" si="230"/>
        <v>0</v>
      </c>
      <c r="O939" s="231">
        <f t="shared" ca="1" si="231"/>
        <v>0</v>
      </c>
      <c r="P939" s="232">
        <f t="shared" ca="1" si="232"/>
        <v>0</v>
      </c>
      <c r="Q939" s="233">
        <f t="shared" ca="1" si="222"/>
        <v>0</v>
      </c>
      <c r="R939" s="233">
        <f ca="1">IF(LEN(B939)&gt;0,'11'!R939-'11'!Q939,"")</f>
        <v>0</v>
      </c>
      <c r="S939" s="234"/>
      <c r="T939" s="34"/>
      <c r="U939" s="34"/>
      <c r="V939" s="34"/>
      <c r="W939" s="34"/>
      <c r="X939" s="34"/>
      <c r="Y939" s="34"/>
      <c r="AB939" s="167">
        <f>ROW()</f>
        <v>939</v>
      </c>
      <c r="AC939" s="168">
        <f t="shared" ca="1" si="217"/>
        <v>0</v>
      </c>
      <c r="AD939" s="168">
        <f t="shared" ca="1" si="218"/>
        <v>0</v>
      </c>
      <c r="AE939" s="169" t="str">
        <f t="shared" ca="1" si="223"/>
        <v>-</v>
      </c>
      <c r="AF939" s="168" t="str">
        <f t="shared" ca="1" si="224"/>
        <v>-</v>
      </c>
      <c r="AG939" s="169" t="str">
        <f t="shared" ca="1" si="225"/>
        <v>-</v>
      </c>
      <c r="AH939" s="168" t="str">
        <f t="shared" ca="1" si="226"/>
        <v>-</v>
      </c>
      <c r="AI939" s="168">
        <f t="shared" ca="1" si="227"/>
        <v>0</v>
      </c>
      <c r="AJ939" s="170">
        <f t="shared" ca="1" si="228"/>
        <v>0</v>
      </c>
      <c r="AK939" s="168">
        <f t="shared" ca="1" si="219"/>
        <v>0</v>
      </c>
      <c r="AL939" s="168">
        <f t="shared" ca="1" si="220"/>
        <v>0</v>
      </c>
    </row>
    <row r="940" spans="1:38" ht="27" customHeight="1" x14ac:dyDescent="0.2">
      <c r="A940" s="56">
        <v>925</v>
      </c>
      <c r="B940" s="309" t="str">
        <f t="shared" ca="1" si="214"/>
        <v>A925</v>
      </c>
      <c r="C940" s="309"/>
      <c r="D940" s="57" t="str">
        <f t="shared" ca="1" si="215"/>
        <v/>
      </c>
      <c r="E940" s="59" t="str">
        <f t="shared" ca="1" si="216"/>
        <v/>
      </c>
      <c r="F940" s="215">
        <f ca="1">IF(LEN(B940)&gt;0,'OBRAČUNANA OSNOVNA PLAČA'!L934,"")</f>
        <v>0</v>
      </c>
      <c r="G940" s="60"/>
      <c r="H940" s="60"/>
      <c r="I940" s="60"/>
      <c r="J940" s="60"/>
      <c r="K940" s="60"/>
      <c r="L940" s="229">
        <f t="shared" si="221"/>
        <v>0</v>
      </c>
      <c r="M940" s="230">
        <f t="shared" ca="1" si="229"/>
        <v>0</v>
      </c>
      <c r="N940" s="230">
        <f t="shared" ca="1" si="230"/>
        <v>0</v>
      </c>
      <c r="O940" s="231">
        <f t="shared" ca="1" si="231"/>
        <v>0</v>
      </c>
      <c r="P940" s="232">
        <f t="shared" ca="1" si="232"/>
        <v>0</v>
      </c>
      <c r="Q940" s="233">
        <f t="shared" ca="1" si="222"/>
        <v>0</v>
      </c>
      <c r="R940" s="233">
        <f ca="1">IF(LEN(B940)&gt;0,'11'!R940-'11'!Q940,"")</f>
        <v>0</v>
      </c>
      <c r="S940" s="234"/>
      <c r="T940" s="34"/>
      <c r="U940" s="34"/>
      <c r="V940" s="34"/>
      <c r="W940" s="34"/>
      <c r="X940" s="34"/>
      <c r="Y940" s="34"/>
      <c r="AB940" s="167">
        <f>ROW()</f>
        <v>940</v>
      </c>
      <c r="AC940" s="168">
        <f t="shared" ca="1" si="217"/>
        <v>0</v>
      </c>
      <c r="AD940" s="168">
        <f t="shared" ca="1" si="218"/>
        <v>0</v>
      </c>
      <c r="AE940" s="169" t="str">
        <f t="shared" ca="1" si="223"/>
        <v>-</v>
      </c>
      <c r="AF940" s="168" t="str">
        <f t="shared" ca="1" si="224"/>
        <v>-</v>
      </c>
      <c r="AG940" s="169" t="str">
        <f t="shared" ca="1" si="225"/>
        <v>-</v>
      </c>
      <c r="AH940" s="168" t="str">
        <f t="shared" ca="1" si="226"/>
        <v>-</v>
      </c>
      <c r="AI940" s="168">
        <f t="shared" ca="1" si="227"/>
        <v>0</v>
      </c>
      <c r="AJ940" s="170">
        <f t="shared" ca="1" si="228"/>
        <v>0</v>
      </c>
      <c r="AK940" s="168">
        <f t="shared" ca="1" si="219"/>
        <v>0</v>
      </c>
      <c r="AL940" s="168">
        <f t="shared" ca="1" si="220"/>
        <v>0</v>
      </c>
    </row>
    <row r="941" spans="1:38" ht="27" customHeight="1" x14ac:dyDescent="0.2">
      <c r="A941" s="56">
        <v>926</v>
      </c>
      <c r="B941" s="309" t="str">
        <f t="shared" ca="1" si="214"/>
        <v>A926</v>
      </c>
      <c r="C941" s="309"/>
      <c r="D941" s="57" t="str">
        <f t="shared" ca="1" si="215"/>
        <v/>
      </c>
      <c r="E941" s="59" t="str">
        <f t="shared" ca="1" si="216"/>
        <v/>
      </c>
      <c r="F941" s="215">
        <f ca="1">IF(LEN(B941)&gt;0,'OBRAČUNANA OSNOVNA PLAČA'!L935,"")</f>
        <v>0</v>
      </c>
      <c r="G941" s="60"/>
      <c r="H941" s="60"/>
      <c r="I941" s="60"/>
      <c r="J941" s="60"/>
      <c r="K941" s="60"/>
      <c r="L941" s="229">
        <f t="shared" si="221"/>
        <v>0</v>
      </c>
      <c r="M941" s="230">
        <f t="shared" ca="1" si="229"/>
        <v>0</v>
      </c>
      <c r="N941" s="230">
        <f t="shared" ca="1" si="230"/>
        <v>0</v>
      </c>
      <c r="O941" s="231">
        <f t="shared" ca="1" si="231"/>
        <v>0</v>
      </c>
      <c r="P941" s="232">
        <f t="shared" ca="1" si="232"/>
        <v>0</v>
      </c>
      <c r="Q941" s="233">
        <f t="shared" ca="1" si="222"/>
        <v>0</v>
      </c>
      <c r="R941" s="233">
        <f ca="1">IF(LEN(B941)&gt;0,'11'!R941-'11'!Q941,"")</f>
        <v>0</v>
      </c>
      <c r="S941" s="234"/>
      <c r="T941" s="34"/>
      <c r="U941" s="34"/>
      <c r="V941" s="34"/>
      <c r="W941" s="34"/>
      <c r="X941" s="34"/>
      <c r="Y941" s="34"/>
      <c r="AB941" s="167">
        <f>ROW()</f>
        <v>941</v>
      </c>
      <c r="AC941" s="168">
        <f t="shared" ca="1" si="217"/>
        <v>0</v>
      </c>
      <c r="AD941" s="168">
        <f t="shared" ca="1" si="218"/>
        <v>0</v>
      </c>
      <c r="AE941" s="169" t="str">
        <f t="shared" ca="1" si="223"/>
        <v>-</v>
      </c>
      <c r="AF941" s="168" t="str">
        <f t="shared" ca="1" si="224"/>
        <v>-</v>
      </c>
      <c r="AG941" s="169" t="str">
        <f t="shared" ca="1" si="225"/>
        <v>-</v>
      </c>
      <c r="AH941" s="168" t="str">
        <f t="shared" ca="1" si="226"/>
        <v>-</v>
      </c>
      <c r="AI941" s="168">
        <f t="shared" ca="1" si="227"/>
        <v>0</v>
      </c>
      <c r="AJ941" s="170">
        <f t="shared" ca="1" si="228"/>
        <v>0</v>
      </c>
      <c r="AK941" s="168">
        <f t="shared" ca="1" si="219"/>
        <v>0</v>
      </c>
      <c r="AL941" s="168">
        <f t="shared" ca="1" si="220"/>
        <v>0</v>
      </c>
    </row>
    <row r="942" spans="1:38" ht="27" customHeight="1" x14ac:dyDescent="0.2">
      <c r="A942" s="56">
        <v>927</v>
      </c>
      <c r="B942" s="309" t="str">
        <f t="shared" ca="1" si="214"/>
        <v>A927</v>
      </c>
      <c r="C942" s="309"/>
      <c r="D942" s="57" t="str">
        <f t="shared" ca="1" si="215"/>
        <v/>
      </c>
      <c r="E942" s="59" t="str">
        <f t="shared" ca="1" si="216"/>
        <v/>
      </c>
      <c r="F942" s="215">
        <f ca="1">IF(LEN(B942)&gt;0,'OBRAČUNANA OSNOVNA PLAČA'!L936,"")</f>
        <v>0</v>
      </c>
      <c r="G942" s="60"/>
      <c r="H942" s="60"/>
      <c r="I942" s="60"/>
      <c r="J942" s="60"/>
      <c r="K942" s="60"/>
      <c r="L942" s="229">
        <f t="shared" si="221"/>
        <v>0</v>
      </c>
      <c r="M942" s="230">
        <f t="shared" ca="1" si="229"/>
        <v>0</v>
      </c>
      <c r="N942" s="230">
        <f t="shared" ca="1" si="230"/>
        <v>0</v>
      </c>
      <c r="O942" s="231">
        <f t="shared" ca="1" si="231"/>
        <v>0</v>
      </c>
      <c r="P942" s="232">
        <f t="shared" ca="1" si="232"/>
        <v>0</v>
      </c>
      <c r="Q942" s="233">
        <f t="shared" ca="1" si="222"/>
        <v>0</v>
      </c>
      <c r="R942" s="233">
        <f ca="1">IF(LEN(B942)&gt;0,'11'!R942-'11'!Q942,"")</f>
        <v>0</v>
      </c>
      <c r="S942" s="234"/>
      <c r="T942" s="34"/>
      <c r="U942" s="34"/>
      <c r="V942" s="34"/>
      <c r="W942" s="34"/>
      <c r="X942" s="34"/>
      <c r="Y942" s="34"/>
      <c r="AB942" s="167">
        <f>ROW()</f>
        <v>942</v>
      </c>
      <c r="AC942" s="168">
        <f t="shared" ca="1" si="217"/>
        <v>0</v>
      </c>
      <c r="AD942" s="168">
        <f t="shared" ca="1" si="218"/>
        <v>0</v>
      </c>
      <c r="AE942" s="169" t="str">
        <f t="shared" ca="1" si="223"/>
        <v>-</v>
      </c>
      <c r="AF942" s="168" t="str">
        <f t="shared" ca="1" si="224"/>
        <v>-</v>
      </c>
      <c r="AG942" s="169" t="str">
        <f t="shared" ca="1" si="225"/>
        <v>-</v>
      </c>
      <c r="AH942" s="168" t="str">
        <f t="shared" ca="1" si="226"/>
        <v>-</v>
      </c>
      <c r="AI942" s="168">
        <f t="shared" ca="1" si="227"/>
        <v>0</v>
      </c>
      <c r="AJ942" s="170">
        <f t="shared" ca="1" si="228"/>
        <v>0</v>
      </c>
      <c r="AK942" s="168">
        <f t="shared" ca="1" si="219"/>
        <v>0</v>
      </c>
      <c r="AL942" s="168">
        <f t="shared" ca="1" si="220"/>
        <v>0</v>
      </c>
    </row>
    <row r="943" spans="1:38" ht="27" customHeight="1" x14ac:dyDescent="0.2">
      <c r="A943" s="56">
        <v>928</v>
      </c>
      <c r="B943" s="309" t="str">
        <f t="shared" ca="1" si="214"/>
        <v>A928</v>
      </c>
      <c r="C943" s="309"/>
      <c r="D943" s="57" t="str">
        <f t="shared" ca="1" si="215"/>
        <v/>
      </c>
      <c r="E943" s="59" t="str">
        <f t="shared" ca="1" si="216"/>
        <v/>
      </c>
      <c r="F943" s="215">
        <f ca="1">IF(LEN(B943)&gt;0,'OBRAČUNANA OSNOVNA PLAČA'!L937,"")</f>
        <v>0</v>
      </c>
      <c r="G943" s="60"/>
      <c r="H943" s="60"/>
      <c r="I943" s="60"/>
      <c r="J943" s="60"/>
      <c r="K943" s="60"/>
      <c r="L943" s="229">
        <f t="shared" si="221"/>
        <v>0</v>
      </c>
      <c r="M943" s="230">
        <f t="shared" ca="1" si="229"/>
        <v>0</v>
      </c>
      <c r="N943" s="230">
        <f t="shared" ca="1" si="230"/>
        <v>0</v>
      </c>
      <c r="O943" s="231">
        <f t="shared" ca="1" si="231"/>
        <v>0</v>
      </c>
      <c r="P943" s="232">
        <f t="shared" ca="1" si="232"/>
        <v>0</v>
      </c>
      <c r="Q943" s="233">
        <f t="shared" ca="1" si="222"/>
        <v>0</v>
      </c>
      <c r="R943" s="233">
        <f ca="1">IF(LEN(B943)&gt;0,'11'!R943-'11'!Q943,"")</f>
        <v>0</v>
      </c>
      <c r="S943" s="234"/>
      <c r="T943" s="34"/>
      <c r="U943" s="34"/>
      <c r="V943" s="34"/>
      <c r="W943" s="34"/>
      <c r="X943" s="34"/>
      <c r="Y943" s="34"/>
      <c r="AB943" s="167">
        <f>ROW()</f>
        <v>943</v>
      </c>
      <c r="AC943" s="168">
        <f t="shared" ca="1" si="217"/>
        <v>0</v>
      </c>
      <c r="AD943" s="168">
        <f t="shared" ca="1" si="218"/>
        <v>0</v>
      </c>
      <c r="AE943" s="169" t="str">
        <f t="shared" ca="1" si="223"/>
        <v>-</v>
      </c>
      <c r="AF943" s="168" t="str">
        <f t="shared" ca="1" si="224"/>
        <v>-</v>
      </c>
      <c r="AG943" s="169" t="str">
        <f t="shared" ca="1" si="225"/>
        <v>-</v>
      </c>
      <c r="AH943" s="168" t="str">
        <f t="shared" ca="1" si="226"/>
        <v>-</v>
      </c>
      <c r="AI943" s="168">
        <f t="shared" ca="1" si="227"/>
        <v>0</v>
      </c>
      <c r="AJ943" s="170">
        <f t="shared" ca="1" si="228"/>
        <v>0</v>
      </c>
      <c r="AK943" s="168">
        <f t="shared" ca="1" si="219"/>
        <v>0</v>
      </c>
      <c r="AL943" s="168">
        <f t="shared" ca="1" si="220"/>
        <v>0</v>
      </c>
    </row>
    <row r="944" spans="1:38" ht="27" customHeight="1" x14ac:dyDescent="0.2">
      <c r="A944" s="56">
        <v>929</v>
      </c>
      <c r="B944" s="309" t="str">
        <f t="shared" ca="1" si="214"/>
        <v>A929</v>
      </c>
      <c r="C944" s="309"/>
      <c r="D944" s="57" t="str">
        <f t="shared" ca="1" si="215"/>
        <v/>
      </c>
      <c r="E944" s="59" t="str">
        <f t="shared" ca="1" si="216"/>
        <v/>
      </c>
      <c r="F944" s="215">
        <f ca="1">IF(LEN(B944)&gt;0,'OBRAČUNANA OSNOVNA PLAČA'!L938,"")</f>
        <v>0</v>
      </c>
      <c r="G944" s="60"/>
      <c r="H944" s="60"/>
      <c r="I944" s="60"/>
      <c r="J944" s="60"/>
      <c r="K944" s="60"/>
      <c r="L944" s="229">
        <f t="shared" si="221"/>
        <v>0</v>
      </c>
      <c r="M944" s="230">
        <f t="shared" ca="1" si="229"/>
        <v>0</v>
      </c>
      <c r="N944" s="230">
        <f t="shared" ca="1" si="230"/>
        <v>0</v>
      </c>
      <c r="O944" s="231">
        <f t="shared" ca="1" si="231"/>
        <v>0</v>
      </c>
      <c r="P944" s="232">
        <f t="shared" ca="1" si="232"/>
        <v>0</v>
      </c>
      <c r="Q944" s="233">
        <f t="shared" ca="1" si="222"/>
        <v>0</v>
      </c>
      <c r="R944" s="233">
        <f ca="1">IF(LEN(B944)&gt;0,'11'!R944-'11'!Q944,"")</f>
        <v>0</v>
      </c>
      <c r="S944" s="234"/>
      <c r="T944" s="34"/>
      <c r="U944" s="34"/>
      <c r="V944" s="34"/>
      <c r="W944" s="34"/>
      <c r="X944" s="34"/>
      <c r="Y944" s="34"/>
      <c r="AB944" s="167">
        <f>ROW()</f>
        <v>944</v>
      </c>
      <c r="AC944" s="168">
        <f t="shared" ca="1" si="217"/>
        <v>0</v>
      </c>
      <c r="AD944" s="168">
        <f t="shared" ca="1" si="218"/>
        <v>0</v>
      </c>
      <c r="AE944" s="169" t="str">
        <f t="shared" ca="1" si="223"/>
        <v>-</v>
      </c>
      <c r="AF944" s="168" t="str">
        <f t="shared" ca="1" si="224"/>
        <v>-</v>
      </c>
      <c r="AG944" s="169" t="str">
        <f t="shared" ca="1" si="225"/>
        <v>-</v>
      </c>
      <c r="AH944" s="168" t="str">
        <f t="shared" ca="1" si="226"/>
        <v>-</v>
      </c>
      <c r="AI944" s="168">
        <f t="shared" ca="1" si="227"/>
        <v>0</v>
      </c>
      <c r="AJ944" s="170">
        <f t="shared" ca="1" si="228"/>
        <v>0</v>
      </c>
      <c r="AK944" s="168">
        <f t="shared" ca="1" si="219"/>
        <v>0</v>
      </c>
      <c r="AL944" s="168">
        <f t="shared" ca="1" si="220"/>
        <v>0</v>
      </c>
    </row>
    <row r="945" spans="1:38" ht="27" customHeight="1" x14ac:dyDescent="0.2">
      <c r="A945" s="56">
        <v>930</v>
      </c>
      <c r="B945" s="309" t="str">
        <f t="shared" ca="1" si="214"/>
        <v>A930</v>
      </c>
      <c r="C945" s="309"/>
      <c r="D945" s="57" t="str">
        <f t="shared" ca="1" si="215"/>
        <v/>
      </c>
      <c r="E945" s="59" t="str">
        <f t="shared" ca="1" si="216"/>
        <v/>
      </c>
      <c r="F945" s="215">
        <f ca="1">IF(LEN(B945)&gt;0,'OBRAČUNANA OSNOVNA PLAČA'!L939,"")</f>
        <v>0</v>
      </c>
      <c r="G945" s="60"/>
      <c r="H945" s="60"/>
      <c r="I945" s="60"/>
      <c r="J945" s="60"/>
      <c r="K945" s="60"/>
      <c r="L945" s="229">
        <f t="shared" si="221"/>
        <v>0</v>
      </c>
      <c r="M945" s="230">
        <f t="shared" ca="1" si="229"/>
        <v>0</v>
      </c>
      <c r="N945" s="230">
        <f t="shared" ca="1" si="230"/>
        <v>0</v>
      </c>
      <c r="O945" s="231">
        <f t="shared" ca="1" si="231"/>
        <v>0</v>
      </c>
      <c r="P945" s="232">
        <f t="shared" ca="1" si="232"/>
        <v>0</v>
      </c>
      <c r="Q945" s="233">
        <f t="shared" ca="1" si="222"/>
        <v>0</v>
      </c>
      <c r="R945" s="233">
        <f ca="1">IF(LEN(B945)&gt;0,'11'!R945-'11'!Q945,"")</f>
        <v>0</v>
      </c>
      <c r="S945" s="234"/>
      <c r="T945" s="34"/>
      <c r="U945" s="34"/>
      <c r="V945" s="34"/>
      <c r="W945" s="34"/>
      <c r="X945" s="34"/>
      <c r="Y945" s="34"/>
      <c r="AB945" s="167">
        <f>ROW()</f>
        <v>945</v>
      </c>
      <c r="AC945" s="168">
        <f t="shared" ca="1" si="217"/>
        <v>0</v>
      </c>
      <c r="AD945" s="168">
        <f t="shared" ca="1" si="218"/>
        <v>0</v>
      </c>
      <c r="AE945" s="169" t="str">
        <f t="shared" ca="1" si="223"/>
        <v>-</v>
      </c>
      <c r="AF945" s="168" t="str">
        <f t="shared" ca="1" si="224"/>
        <v>-</v>
      </c>
      <c r="AG945" s="169" t="str">
        <f t="shared" ca="1" si="225"/>
        <v>-</v>
      </c>
      <c r="AH945" s="168" t="str">
        <f t="shared" ca="1" si="226"/>
        <v>-</v>
      </c>
      <c r="AI945" s="168">
        <f t="shared" ca="1" si="227"/>
        <v>0</v>
      </c>
      <c r="AJ945" s="170">
        <f t="shared" ca="1" si="228"/>
        <v>0</v>
      </c>
      <c r="AK945" s="168">
        <f t="shared" ca="1" si="219"/>
        <v>0</v>
      </c>
      <c r="AL945" s="168">
        <f t="shared" ca="1" si="220"/>
        <v>0</v>
      </c>
    </row>
    <row r="946" spans="1:38" ht="27" customHeight="1" x14ac:dyDescent="0.2">
      <c r="A946" s="56">
        <v>931</v>
      </c>
      <c r="B946" s="309" t="str">
        <f t="shared" ca="1" si="214"/>
        <v>A931</v>
      </c>
      <c r="C946" s="309"/>
      <c r="D946" s="57" t="str">
        <f t="shared" ca="1" si="215"/>
        <v/>
      </c>
      <c r="E946" s="59" t="str">
        <f t="shared" ca="1" si="216"/>
        <v/>
      </c>
      <c r="F946" s="215">
        <f ca="1">IF(LEN(B946)&gt;0,'OBRAČUNANA OSNOVNA PLAČA'!L940,"")</f>
        <v>0</v>
      </c>
      <c r="G946" s="60"/>
      <c r="H946" s="60"/>
      <c r="I946" s="60"/>
      <c r="J946" s="60"/>
      <c r="K946" s="60"/>
      <c r="L946" s="229">
        <f t="shared" si="221"/>
        <v>0</v>
      </c>
      <c r="M946" s="230">
        <f t="shared" ca="1" si="229"/>
        <v>0</v>
      </c>
      <c r="N946" s="230">
        <f t="shared" ca="1" si="230"/>
        <v>0</v>
      </c>
      <c r="O946" s="231">
        <f t="shared" ca="1" si="231"/>
        <v>0</v>
      </c>
      <c r="P946" s="232">
        <f t="shared" ca="1" si="232"/>
        <v>0</v>
      </c>
      <c r="Q946" s="233">
        <f t="shared" ca="1" si="222"/>
        <v>0</v>
      </c>
      <c r="R946" s="233">
        <f ca="1">IF(LEN(B946)&gt;0,'11'!R946-'11'!Q946,"")</f>
        <v>0</v>
      </c>
      <c r="S946" s="234"/>
      <c r="T946" s="34"/>
      <c r="U946" s="34"/>
      <c r="V946" s="34"/>
      <c r="W946" s="34"/>
      <c r="X946" s="34"/>
      <c r="Y946" s="34"/>
      <c r="AB946" s="167">
        <f>ROW()</f>
        <v>946</v>
      </c>
      <c r="AC946" s="168">
        <f t="shared" ca="1" si="217"/>
        <v>0</v>
      </c>
      <c r="AD946" s="168">
        <f t="shared" ca="1" si="218"/>
        <v>0</v>
      </c>
      <c r="AE946" s="169" t="str">
        <f t="shared" ca="1" si="223"/>
        <v>-</v>
      </c>
      <c r="AF946" s="168" t="str">
        <f t="shared" ca="1" si="224"/>
        <v>-</v>
      </c>
      <c r="AG946" s="169" t="str">
        <f t="shared" ca="1" si="225"/>
        <v>-</v>
      </c>
      <c r="AH946" s="168" t="str">
        <f t="shared" ca="1" si="226"/>
        <v>-</v>
      </c>
      <c r="AI946" s="168">
        <f t="shared" ca="1" si="227"/>
        <v>0</v>
      </c>
      <c r="AJ946" s="170">
        <f t="shared" ca="1" si="228"/>
        <v>0</v>
      </c>
      <c r="AK946" s="168">
        <f t="shared" ca="1" si="219"/>
        <v>0</v>
      </c>
      <c r="AL946" s="168">
        <f t="shared" ca="1" si="220"/>
        <v>0</v>
      </c>
    </row>
    <row r="947" spans="1:38" ht="27" customHeight="1" x14ac:dyDescent="0.2">
      <c r="A947" s="56">
        <v>932</v>
      </c>
      <c r="B947" s="309" t="str">
        <f t="shared" ca="1" si="214"/>
        <v>A932</v>
      </c>
      <c r="C947" s="309"/>
      <c r="D947" s="57" t="str">
        <f t="shared" ca="1" si="215"/>
        <v/>
      </c>
      <c r="E947" s="59" t="str">
        <f t="shared" ca="1" si="216"/>
        <v/>
      </c>
      <c r="F947" s="215">
        <f ca="1">IF(LEN(B947)&gt;0,'OBRAČUNANA OSNOVNA PLAČA'!L941,"")</f>
        <v>0</v>
      </c>
      <c r="G947" s="60"/>
      <c r="H947" s="60"/>
      <c r="I947" s="60"/>
      <c r="J947" s="60"/>
      <c r="K947" s="60"/>
      <c r="L947" s="229">
        <f t="shared" si="221"/>
        <v>0</v>
      </c>
      <c r="M947" s="230">
        <f t="shared" ca="1" si="229"/>
        <v>0</v>
      </c>
      <c r="N947" s="230">
        <f t="shared" ca="1" si="230"/>
        <v>0</v>
      </c>
      <c r="O947" s="231">
        <f t="shared" ca="1" si="231"/>
        <v>0</v>
      </c>
      <c r="P947" s="232">
        <f t="shared" ca="1" si="232"/>
        <v>0</v>
      </c>
      <c r="Q947" s="233">
        <f t="shared" ca="1" si="222"/>
        <v>0</v>
      </c>
      <c r="R947" s="233">
        <f ca="1">IF(LEN(B947)&gt;0,'11'!R947-'11'!Q947,"")</f>
        <v>0</v>
      </c>
      <c r="S947" s="234"/>
      <c r="T947" s="34"/>
      <c r="U947" s="34"/>
      <c r="V947" s="34"/>
      <c r="W947" s="34"/>
      <c r="X947" s="34"/>
      <c r="Y947" s="34"/>
      <c r="AB947" s="167">
        <f>ROW()</f>
        <v>947</v>
      </c>
      <c r="AC947" s="168">
        <f t="shared" ca="1" si="217"/>
        <v>0</v>
      </c>
      <c r="AD947" s="168">
        <f t="shared" ca="1" si="218"/>
        <v>0</v>
      </c>
      <c r="AE947" s="169" t="str">
        <f t="shared" ca="1" si="223"/>
        <v>-</v>
      </c>
      <c r="AF947" s="168" t="str">
        <f t="shared" ca="1" si="224"/>
        <v>-</v>
      </c>
      <c r="AG947" s="169" t="str">
        <f t="shared" ca="1" si="225"/>
        <v>-</v>
      </c>
      <c r="AH947" s="168" t="str">
        <f t="shared" ca="1" si="226"/>
        <v>-</v>
      </c>
      <c r="AI947" s="168">
        <f t="shared" ca="1" si="227"/>
        <v>0</v>
      </c>
      <c r="AJ947" s="170">
        <f t="shared" ca="1" si="228"/>
        <v>0</v>
      </c>
      <c r="AK947" s="168">
        <f t="shared" ca="1" si="219"/>
        <v>0</v>
      </c>
      <c r="AL947" s="168">
        <f t="shared" ca="1" si="220"/>
        <v>0</v>
      </c>
    </row>
    <row r="948" spans="1:38" ht="27" customHeight="1" x14ac:dyDescent="0.2">
      <c r="A948" s="56">
        <v>933</v>
      </c>
      <c r="B948" s="309" t="str">
        <f t="shared" ca="1" si="214"/>
        <v>A933</v>
      </c>
      <c r="C948" s="309"/>
      <c r="D948" s="57" t="str">
        <f t="shared" ca="1" si="215"/>
        <v/>
      </c>
      <c r="E948" s="59" t="str">
        <f t="shared" ca="1" si="216"/>
        <v/>
      </c>
      <c r="F948" s="215">
        <f ca="1">IF(LEN(B948)&gt;0,'OBRAČUNANA OSNOVNA PLAČA'!L942,"")</f>
        <v>0</v>
      </c>
      <c r="G948" s="60"/>
      <c r="H948" s="60"/>
      <c r="I948" s="60"/>
      <c r="J948" s="60"/>
      <c r="K948" s="60"/>
      <c r="L948" s="229">
        <f t="shared" si="221"/>
        <v>0</v>
      </c>
      <c r="M948" s="230">
        <f t="shared" ca="1" si="229"/>
        <v>0</v>
      </c>
      <c r="N948" s="230">
        <f t="shared" ca="1" si="230"/>
        <v>0</v>
      </c>
      <c r="O948" s="231">
        <f t="shared" ca="1" si="231"/>
        <v>0</v>
      </c>
      <c r="P948" s="232">
        <f t="shared" ca="1" si="232"/>
        <v>0</v>
      </c>
      <c r="Q948" s="233">
        <f t="shared" ca="1" si="222"/>
        <v>0</v>
      </c>
      <c r="R948" s="233">
        <f ca="1">IF(LEN(B948)&gt;0,'11'!R948-'11'!Q948,"")</f>
        <v>0</v>
      </c>
      <c r="S948" s="234"/>
      <c r="T948" s="34"/>
      <c r="U948" s="34"/>
      <c r="V948" s="34"/>
      <c r="W948" s="34"/>
      <c r="X948" s="34"/>
      <c r="Y948" s="34"/>
      <c r="AB948" s="167">
        <f>ROW()</f>
        <v>948</v>
      </c>
      <c r="AC948" s="168">
        <f t="shared" ca="1" si="217"/>
        <v>0</v>
      </c>
      <c r="AD948" s="168">
        <f t="shared" ca="1" si="218"/>
        <v>0</v>
      </c>
      <c r="AE948" s="169" t="str">
        <f t="shared" ca="1" si="223"/>
        <v>-</v>
      </c>
      <c r="AF948" s="168" t="str">
        <f t="shared" ca="1" si="224"/>
        <v>-</v>
      </c>
      <c r="AG948" s="169" t="str">
        <f t="shared" ca="1" si="225"/>
        <v>-</v>
      </c>
      <c r="AH948" s="168" t="str">
        <f t="shared" ca="1" si="226"/>
        <v>-</v>
      </c>
      <c r="AI948" s="168">
        <f t="shared" ca="1" si="227"/>
        <v>0</v>
      </c>
      <c r="AJ948" s="170">
        <f t="shared" ca="1" si="228"/>
        <v>0</v>
      </c>
      <c r="AK948" s="168">
        <f t="shared" ca="1" si="219"/>
        <v>0</v>
      </c>
      <c r="AL948" s="168">
        <f t="shared" ca="1" si="220"/>
        <v>0</v>
      </c>
    </row>
    <row r="949" spans="1:38" ht="27" customHeight="1" x14ac:dyDescent="0.2">
      <c r="A949" s="56">
        <v>934</v>
      </c>
      <c r="B949" s="309" t="str">
        <f t="shared" ca="1" si="214"/>
        <v>A934</v>
      </c>
      <c r="C949" s="309"/>
      <c r="D949" s="57" t="str">
        <f t="shared" ca="1" si="215"/>
        <v/>
      </c>
      <c r="E949" s="59" t="str">
        <f t="shared" ca="1" si="216"/>
        <v/>
      </c>
      <c r="F949" s="215">
        <f ca="1">IF(LEN(B949)&gt;0,'OBRAČUNANA OSNOVNA PLAČA'!L943,"")</f>
        <v>0</v>
      </c>
      <c r="G949" s="60"/>
      <c r="H949" s="60"/>
      <c r="I949" s="60"/>
      <c r="J949" s="60"/>
      <c r="K949" s="60"/>
      <c r="L949" s="229">
        <f t="shared" si="221"/>
        <v>0</v>
      </c>
      <c r="M949" s="230">
        <f t="shared" ca="1" si="229"/>
        <v>0</v>
      </c>
      <c r="N949" s="230">
        <f t="shared" ca="1" si="230"/>
        <v>0</v>
      </c>
      <c r="O949" s="231">
        <f t="shared" ca="1" si="231"/>
        <v>0</v>
      </c>
      <c r="P949" s="232">
        <f t="shared" ca="1" si="232"/>
        <v>0</v>
      </c>
      <c r="Q949" s="233">
        <f t="shared" ca="1" si="222"/>
        <v>0</v>
      </c>
      <c r="R949" s="233">
        <f ca="1">IF(LEN(B949)&gt;0,'11'!R949-'11'!Q949,"")</f>
        <v>0</v>
      </c>
      <c r="S949" s="234"/>
      <c r="T949" s="34"/>
      <c r="U949" s="34"/>
      <c r="V949" s="34"/>
      <c r="W949" s="34"/>
      <c r="X949" s="34"/>
      <c r="Y949" s="34"/>
      <c r="AB949" s="167">
        <f>ROW()</f>
        <v>949</v>
      </c>
      <c r="AC949" s="168">
        <f t="shared" ca="1" si="217"/>
        <v>0</v>
      </c>
      <c r="AD949" s="168">
        <f t="shared" ca="1" si="218"/>
        <v>0</v>
      </c>
      <c r="AE949" s="169" t="str">
        <f t="shared" ca="1" si="223"/>
        <v>-</v>
      </c>
      <c r="AF949" s="168" t="str">
        <f t="shared" ca="1" si="224"/>
        <v>-</v>
      </c>
      <c r="AG949" s="169" t="str">
        <f t="shared" ca="1" si="225"/>
        <v>-</v>
      </c>
      <c r="AH949" s="168" t="str">
        <f t="shared" ca="1" si="226"/>
        <v>-</v>
      </c>
      <c r="AI949" s="168">
        <f t="shared" ca="1" si="227"/>
        <v>0</v>
      </c>
      <c r="AJ949" s="170">
        <f t="shared" ca="1" si="228"/>
        <v>0</v>
      </c>
      <c r="AK949" s="168">
        <f t="shared" ca="1" si="219"/>
        <v>0</v>
      </c>
      <c r="AL949" s="168">
        <f t="shared" ca="1" si="220"/>
        <v>0</v>
      </c>
    </row>
    <row r="950" spans="1:38" ht="27" customHeight="1" x14ac:dyDescent="0.2">
      <c r="A950" s="56">
        <v>935</v>
      </c>
      <c r="B950" s="309" t="str">
        <f t="shared" ca="1" si="214"/>
        <v>A935</v>
      </c>
      <c r="C950" s="309"/>
      <c r="D950" s="57" t="str">
        <f t="shared" ca="1" si="215"/>
        <v/>
      </c>
      <c r="E950" s="59" t="str">
        <f t="shared" ca="1" si="216"/>
        <v/>
      </c>
      <c r="F950" s="215">
        <f ca="1">IF(LEN(B950)&gt;0,'OBRAČUNANA OSNOVNA PLAČA'!L944,"")</f>
        <v>0</v>
      </c>
      <c r="G950" s="60"/>
      <c r="H950" s="60"/>
      <c r="I950" s="60"/>
      <c r="J950" s="60"/>
      <c r="K950" s="60"/>
      <c r="L950" s="229">
        <f t="shared" si="221"/>
        <v>0</v>
      </c>
      <c r="M950" s="230">
        <f t="shared" ca="1" si="229"/>
        <v>0</v>
      </c>
      <c r="N950" s="230">
        <f t="shared" ca="1" si="230"/>
        <v>0</v>
      </c>
      <c r="O950" s="231">
        <f t="shared" ca="1" si="231"/>
        <v>0</v>
      </c>
      <c r="P950" s="232">
        <f t="shared" ca="1" si="232"/>
        <v>0</v>
      </c>
      <c r="Q950" s="233">
        <f t="shared" ca="1" si="222"/>
        <v>0</v>
      </c>
      <c r="R950" s="233">
        <f ca="1">IF(LEN(B950)&gt;0,'11'!R950-'11'!Q950,"")</f>
        <v>0</v>
      </c>
      <c r="S950" s="234"/>
      <c r="T950" s="34"/>
      <c r="U950" s="34"/>
      <c r="V950" s="34"/>
      <c r="W950" s="34"/>
      <c r="X950" s="34"/>
      <c r="Y950" s="34"/>
      <c r="AB950" s="167">
        <f>ROW()</f>
        <v>950</v>
      </c>
      <c r="AC950" s="168">
        <f t="shared" ca="1" si="217"/>
        <v>0</v>
      </c>
      <c r="AD950" s="168">
        <f t="shared" ca="1" si="218"/>
        <v>0</v>
      </c>
      <c r="AE950" s="169" t="str">
        <f t="shared" ca="1" si="223"/>
        <v>-</v>
      </c>
      <c r="AF950" s="168" t="str">
        <f t="shared" ca="1" si="224"/>
        <v>-</v>
      </c>
      <c r="AG950" s="169" t="str">
        <f t="shared" ca="1" si="225"/>
        <v>-</v>
      </c>
      <c r="AH950" s="168" t="str">
        <f t="shared" ca="1" si="226"/>
        <v>-</v>
      </c>
      <c r="AI950" s="168">
        <f t="shared" ca="1" si="227"/>
        <v>0</v>
      </c>
      <c r="AJ950" s="170">
        <f t="shared" ca="1" si="228"/>
        <v>0</v>
      </c>
      <c r="AK950" s="168">
        <f t="shared" ca="1" si="219"/>
        <v>0</v>
      </c>
      <c r="AL950" s="168">
        <f t="shared" ca="1" si="220"/>
        <v>0</v>
      </c>
    </row>
    <row r="951" spans="1:38" ht="27" customHeight="1" x14ac:dyDescent="0.2">
      <c r="A951" s="56">
        <v>936</v>
      </c>
      <c r="B951" s="309" t="str">
        <f t="shared" ca="1" si="214"/>
        <v>A936</v>
      </c>
      <c r="C951" s="309"/>
      <c r="D951" s="57" t="str">
        <f t="shared" ca="1" si="215"/>
        <v/>
      </c>
      <c r="E951" s="59" t="str">
        <f t="shared" ca="1" si="216"/>
        <v/>
      </c>
      <c r="F951" s="215">
        <f ca="1">IF(LEN(B951)&gt;0,'OBRAČUNANA OSNOVNA PLAČA'!L945,"")</f>
        <v>0</v>
      </c>
      <c r="G951" s="60"/>
      <c r="H951" s="60"/>
      <c r="I951" s="60"/>
      <c r="J951" s="60"/>
      <c r="K951" s="60"/>
      <c r="L951" s="229">
        <f t="shared" si="221"/>
        <v>0</v>
      </c>
      <c r="M951" s="230">
        <f t="shared" ca="1" si="229"/>
        <v>0</v>
      </c>
      <c r="N951" s="230">
        <f t="shared" ca="1" si="230"/>
        <v>0</v>
      </c>
      <c r="O951" s="231">
        <f t="shared" ca="1" si="231"/>
        <v>0</v>
      </c>
      <c r="P951" s="232">
        <f t="shared" ca="1" si="232"/>
        <v>0</v>
      </c>
      <c r="Q951" s="233">
        <f t="shared" ca="1" si="222"/>
        <v>0</v>
      </c>
      <c r="R951" s="233">
        <f ca="1">IF(LEN(B951)&gt;0,'11'!R951-'11'!Q951,"")</f>
        <v>0</v>
      </c>
      <c r="S951" s="234"/>
      <c r="T951" s="34"/>
      <c r="U951" s="34"/>
      <c r="V951" s="34"/>
      <c r="W951" s="34"/>
      <c r="X951" s="34"/>
      <c r="Y951" s="34"/>
      <c r="AB951" s="167">
        <f>ROW()</f>
        <v>951</v>
      </c>
      <c r="AC951" s="168">
        <f t="shared" ca="1" si="217"/>
        <v>0</v>
      </c>
      <c r="AD951" s="168">
        <f t="shared" ca="1" si="218"/>
        <v>0</v>
      </c>
      <c r="AE951" s="169" t="str">
        <f t="shared" ca="1" si="223"/>
        <v>-</v>
      </c>
      <c r="AF951" s="168" t="str">
        <f t="shared" ca="1" si="224"/>
        <v>-</v>
      </c>
      <c r="AG951" s="169" t="str">
        <f t="shared" ca="1" si="225"/>
        <v>-</v>
      </c>
      <c r="AH951" s="168" t="str">
        <f t="shared" ca="1" si="226"/>
        <v>-</v>
      </c>
      <c r="AI951" s="168">
        <f t="shared" ca="1" si="227"/>
        <v>0</v>
      </c>
      <c r="AJ951" s="170">
        <f t="shared" ca="1" si="228"/>
        <v>0</v>
      </c>
      <c r="AK951" s="168">
        <f t="shared" ca="1" si="219"/>
        <v>0</v>
      </c>
      <c r="AL951" s="168">
        <f t="shared" ca="1" si="220"/>
        <v>0</v>
      </c>
    </row>
    <row r="952" spans="1:38" ht="27" customHeight="1" x14ac:dyDescent="0.2">
      <c r="A952" s="56">
        <v>937</v>
      </c>
      <c r="B952" s="309" t="str">
        <f t="shared" ca="1" si="214"/>
        <v>A937</v>
      </c>
      <c r="C952" s="309"/>
      <c r="D952" s="57" t="str">
        <f t="shared" ca="1" si="215"/>
        <v/>
      </c>
      <c r="E952" s="59" t="str">
        <f t="shared" ca="1" si="216"/>
        <v/>
      </c>
      <c r="F952" s="215">
        <f ca="1">IF(LEN(B952)&gt;0,'OBRAČUNANA OSNOVNA PLAČA'!L946,"")</f>
        <v>0</v>
      </c>
      <c r="G952" s="60"/>
      <c r="H952" s="60"/>
      <c r="I952" s="60"/>
      <c r="J952" s="60"/>
      <c r="K952" s="60"/>
      <c r="L952" s="229">
        <f t="shared" si="221"/>
        <v>0</v>
      </c>
      <c r="M952" s="230">
        <f t="shared" ca="1" si="229"/>
        <v>0</v>
      </c>
      <c r="N952" s="230">
        <f t="shared" ca="1" si="230"/>
        <v>0</v>
      </c>
      <c r="O952" s="231">
        <f t="shared" ca="1" si="231"/>
        <v>0</v>
      </c>
      <c r="P952" s="232">
        <f t="shared" ca="1" si="232"/>
        <v>0</v>
      </c>
      <c r="Q952" s="233">
        <f t="shared" ca="1" si="222"/>
        <v>0</v>
      </c>
      <c r="R952" s="233">
        <f ca="1">IF(LEN(B952)&gt;0,'11'!R952-'11'!Q952,"")</f>
        <v>0</v>
      </c>
      <c r="S952" s="234"/>
      <c r="T952" s="34"/>
      <c r="U952" s="34"/>
      <c r="V952" s="34"/>
      <c r="W952" s="34"/>
      <c r="X952" s="34"/>
      <c r="Y952" s="34"/>
      <c r="AB952" s="167">
        <f>ROW()</f>
        <v>952</v>
      </c>
      <c r="AC952" s="168">
        <f t="shared" ca="1" si="217"/>
        <v>0</v>
      </c>
      <c r="AD952" s="168">
        <f t="shared" ca="1" si="218"/>
        <v>0</v>
      </c>
      <c r="AE952" s="169" t="str">
        <f t="shared" ca="1" si="223"/>
        <v>-</v>
      </c>
      <c r="AF952" s="168" t="str">
        <f t="shared" ca="1" si="224"/>
        <v>-</v>
      </c>
      <c r="AG952" s="169" t="str">
        <f t="shared" ca="1" si="225"/>
        <v>-</v>
      </c>
      <c r="AH952" s="168" t="str">
        <f t="shared" ca="1" si="226"/>
        <v>-</v>
      </c>
      <c r="AI952" s="168">
        <f t="shared" ca="1" si="227"/>
        <v>0</v>
      </c>
      <c r="AJ952" s="170">
        <f t="shared" ca="1" si="228"/>
        <v>0</v>
      </c>
      <c r="AK952" s="168">
        <f t="shared" ca="1" si="219"/>
        <v>0</v>
      </c>
      <c r="AL952" s="168">
        <f t="shared" ca="1" si="220"/>
        <v>0</v>
      </c>
    </row>
    <row r="953" spans="1:38" ht="27" customHeight="1" x14ac:dyDescent="0.2">
      <c r="A953" s="56">
        <v>938</v>
      </c>
      <c r="B953" s="309" t="str">
        <f t="shared" ca="1" si="214"/>
        <v>A938</v>
      </c>
      <c r="C953" s="309"/>
      <c r="D953" s="57" t="str">
        <f t="shared" ca="1" si="215"/>
        <v/>
      </c>
      <c r="E953" s="59" t="str">
        <f t="shared" ca="1" si="216"/>
        <v/>
      </c>
      <c r="F953" s="215">
        <f ca="1">IF(LEN(B953)&gt;0,'OBRAČUNANA OSNOVNA PLAČA'!L947,"")</f>
        <v>0</v>
      </c>
      <c r="G953" s="60"/>
      <c r="H953" s="60"/>
      <c r="I953" s="60"/>
      <c r="J953" s="60"/>
      <c r="K953" s="60"/>
      <c r="L953" s="229">
        <f t="shared" si="221"/>
        <v>0</v>
      </c>
      <c r="M953" s="230">
        <f t="shared" ca="1" si="229"/>
        <v>0</v>
      </c>
      <c r="N953" s="230">
        <f t="shared" ca="1" si="230"/>
        <v>0</v>
      </c>
      <c r="O953" s="231">
        <f t="shared" ca="1" si="231"/>
        <v>0</v>
      </c>
      <c r="P953" s="232">
        <f t="shared" ca="1" si="232"/>
        <v>0</v>
      </c>
      <c r="Q953" s="233">
        <f t="shared" ca="1" si="222"/>
        <v>0</v>
      </c>
      <c r="R953" s="233">
        <f ca="1">IF(LEN(B953)&gt;0,'11'!R953-'11'!Q953,"")</f>
        <v>0</v>
      </c>
      <c r="S953" s="234"/>
      <c r="T953" s="34"/>
      <c r="U953" s="34"/>
      <c r="V953" s="34"/>
      <c r="W953" s="34"/>
      <c r="X953" s="34"/>
      <c r="Y953" s="34"/>
      <c r="AB953" s="167">
        <f>ROW()</f>
        <v>953</v>
      </c>
      <c r="AC953" s="168">
        <f t="shared" ca="1" si="217"/>
        <v>0</v>
      </c>
      <c r="AD953" s="168">
        <f t="shared" ca="1" si="218"/>
        <v>0</v>
      </c>
      <c r="AE953" s="169" t="str">
        <f t="shared" ca="1" si="223"/>
        <v>-</v>
      </c>
      <c r="AF953" s="168" t="str">
        <f t="shared" ca="1" si="224"/>
        <v>-</v>
      </c>
      <c r="AG953" s="169" t="str">
        <f t="shared" ca="1" si="225"/>
        <v>-</v>
      </c>
      <c r="AH953" s="168" t="str">
        <f t="shared" ca="1" si="226"/>
        <v>-</v>
      </c>
      <c r="AI953" s="168">
        <f t="shared" ca="1" si="227"/>
        <v>0</v>
      </c>
      <c r="AJ953" s="170">
        <f t="shared" ca="1" si="228"/>
        <v>0</v>
      </c>
      <c r="AK953" s="168">
        <f t="shared" ca="1" si="219"/>
        <v>0</v>
      </c>
      <c r="AL953" s="168">
        <f t="shared" ca="1" si="220"/>
        <v>0</v>
      </c>
    </row>
    <row r="954" spans="1:38" ht="27" customHeight="1" x14ac:dyDescent="0.2">
      <c r="A954" s="56">
        <v>939</v>
      </c>
      <c r="B954" s="309" t="str">
        <f t="shared" ca="1" si="214"/>
        <v>A939</v>
      </c>
      <c r="C954" s="309"/>
      <c r="D954" s="57" t="str">
        <f t="shared" ca="1" si="215"/>
        <v/>
      </c>
      <c r="E954" s="59" t="str">
        <f t="shared" ca="1" si="216"/>
        <v/>
      </c>
      <c r="F954" s="215">
        <f ca="1">IF(LEN(B954)&gt;0,'OBRAČUNANA OSNOVNA PLAČA'!L948,"")</f>
        <v>0</v>
      </c>
      <c r="G954" s="60"/>
      <c r="H954" s="60"/>
      <c r="I954" s="60"/>
      <c r="J954" s="60"/>
      <c r="K954" s="60"/>
      <c r="L954" s="229">
        <f t="shared" si="221"/>
        <v>0</v>
      </c>
      <c r="M954" s="230">
        <f t="shared" ca="1" si="229"/>
        <v>0</v>
      </c>
      <c r="N954" s="230">
        <f t="shared" ca="1" si="230"/>
        <v>0</v>
      </c>
      <c r="O954" s="231">
        <f t="shared" ca="1" si="231"/>
        <v>0</v>
      </c>
      <c r="P954" s="232">
        <f t="shared" ca="1" si="232"/>
        <v>0</v>
      </c>
      <c r="Q954" s="233">
        <f t="shared" ca="1" si="222"/>
        <v>0</v>
      </c>
      <c r="R954" s="233">
        <f ca="1">IF(LEN(B954)&gt;0,'11'!R954-'11'!Q954,"")</f>
        <v>0</v>
      </c>
      <c r="S954" s="234"/>
      <c r="T954" s="34"/>
      <c r="U954" s="34"/>
      <c r="V954" s="34"/>
      <c r="W954" s="34"/>
      <c r="X954" s="34"/>
      <c r="Y954" s="34"/>
      <c r="AB954" s="167">
        <f>ROW()</f>
        <v>954</v>
      </c>
      <c r="AC954" s="168">
        <f t="shared" ca="1" si="217"/>
        <v>0</v>
      </c>
      <c r="AD954" s="168">
        <f t="shared" ca="1" si="218"/>
        <v>0</v>
      </c>
      <c r="AE954" s="169" t="str">
        <f t="shared" ca="1" si="223"/>
        <v>-</v>
      </c>
      <c r="AF954" s="168" t="str">
        <f t="shared" ca="1" si="224"/>
        <v>-</v>
      </c>
      <c r="AG954" s="169" t="str">
        <f t="shared" ca="1" si="225"/>
        <v>-</v>
      </c>
      <c r="AH954" s="168" t="str">
        <f t="shared" ca="1" si="226"/>
        <v>-</v>
      </c>
      <c r="AI954" s="168">
        <f t="shared" ca="1" si="227"/>
        <v>0</v>
      </c>
      <c r="AJ954" s="170">
        <f t="shared" ca="1" si="228"/>
        <v>0</v>
      </c>
      <c r="AK954" s="168">
        <f t="shared" ca="1" si="219"/>
        <v>0</v>
      </c>
      <c r="AL954" s="168">
        <f t="shared" ca="1" si="220"/>
        <v>0</v>
      </c>
    </row>
    <row r="955" spans="1:38" ht="27" customHeight="1" x14ac:dyDescent="0.2">
      <c r="A955" s="56">
        <v>940</v>
      </c>
      <c r="B955" s="309" t="str">
        <f t="shared" ca="1" si="214"/>
        <v>A940</v>
      </c>
      <c r="C955" s="309"/>
      <c r="D955" s="57" t="str">
        <f t="shared" ca="1" si="215"/>
        <v/>
      </c>
      <c r="E955" s="59" t="str">
        <f t="shared" ca="1" si="216"/>
        <v/>
      </c>
      <c r="F955" s="215">
        <f ca="1">IF(LEN(B955)&gt;0,'OBRAČUNANA OSNOVNA PLAČA'!L949,"")</f>
        <v>0</v>
      </c>
      <c r="G955" s="60"/>
      <c r="H955" s="60"/>
      <c r="I955" s="60"/>
      <c r="J955" s="60"/>
      <c r="K955" s="60"/>
      <c r="L955" s="229">
        <f t="shared" si="221"/>
        <v>0</v>
      </c>
      <c r="M955" s="230">
        <f t="shared" ca="1" si="229"/>
        <v>0</v>
      </c>
      <c r="N955" s="230">
        <f t="shared" ca="1" si="230"/>
        <v>0</v>
      </c>
      <c r="O955" s="231">
        <f t="shared" ca="1" si="231"/>
        <v>0</v>
      </c>
      <c r="P955" s="232">
        <f t="shared" ca="1" si="232"/>
        <v>0</v>
      </c>
      <c r="Q955" s="233">
        <f t="shared" ca="1" si="222"/>
        <v>0</v>
      </c>
      <c r="R955" s="233">
        <f ca="1">IF(LEN(B955)&gt;0,'11'!R955-'11'!Q955,"")</f>
        <v>0</v>
      </c>
      <c r="S955" s="234"/>
      <c r="T955" s="34"/>
      <c r="U955" s="34"/>
      <c r="V955" s="34"/>
      <c r="W955" s="34"/>
      <c r="X955" s="34"/>
      <c r="Y955" s="34"/>
      <c r="AB955" s="167">
        <f>ROW()</f>
        <v>955</v>
      </c>
      <c r="AC955" s="168">
        <f t="shared" ca="1" si="217"/>
        <v>0</v>
      </c>
      <c r="AD955" s="168">
        <f t="shared" ca="1" si="218"/>
        <v>0</v>
      </c>
      <c r="AE955" s="169" t="str">
        <f t="shared" ca="1" si="223"/>
        <v>-</v>
      </c>
      <c r="AF955" s="168" t="str">
        <f t="shared" ca="1" si="224"/>
        <v>-</v>
      </c>
      <c r="AG955" s="169" t="str">
        <f t="shared" ca="1" si="225"/>
        <v>-</v>
      </c>
      <c r="AH955" s="168" t="str">
        <f t="shared" ca="1" si="226"/>
        <v>-</v>
      </c>
      <c r="AI955" s="168">
        <f t="shared" ca="1" si="227"/>
        <v>0</v>
      </c>
      <c r="AJ955" s="170">
        <f t="shared" ca="1" si="228"/>
        <v>0</v>
      </c>
      <c r="AK955" s="168">
        <f t="shared" ca="1" si="219"/>
        <v>0</v>
      </c>
      <c r="AL955" s="168">
        <f t="shared" ca="1" si="220"/>
        <v>0</v>
      </c>
    </row>
    <row r="956" spans="1:38" ht="27" customHeight="1" x14ac:dyDescent="0.2">
      <c r="A956" s="56">
        <v>941</v>
      </c>
      <c r="B956" s="309" t="str">
        <f t="shared" ca="1" si="214"/>
        <v>A941</v>
      </c>
      <c r="C956" s="309"/>
      <c r="D956" s="57" t="str">
        <f t="shared" ca="1" si="215"/>
        <v/>
      </c>
      <c r="E956" s="59" t="str">
        <f t="shared" ca="1" si="216"/>
        <v/>
      </c>
      <c r="F956" s="215">
        <f ca="1">IF(LEN(B956)&gt;0,'OBRAČUNANA OSNOVNA PLAČA'!L950,"")</f>
        <v>0</v>
      </c>
      <c r="G956" s="60"/>
      <c r="H956" s="60"/>
      <c r="I956" s="60"/>
      <c r="J956" s="60"/>
      <c r="K956" s="60"/>
      <c r="L956" s="229">
        <f t="shared" si="221"/>
        <v>0</v>
      </c>
      <c r="M956" s="230">
        <f t="shared" ca="1" si="229"/>
        <v>0</v>
      </c>
      <c r="N956" s="230">
        <f t="shared" ca="1" si="230"/>
        <v>0</v>
      </c>
      <c r="O956" s="231">
        <f t="shared" ca="1" si="231"/>
        <v>0</v>
      </c>
      <c r="P956" s="232">
        <f t="shared" ca="1" si="232"/>
        <v>0</v>
      </c>
      <c r="Q956" s="233">
        <f t="shared" ca="1" si="222"/>
        <v>0</v>
      </c>
      <c r="R956" s="233">
        <f ca="1">IF(LEN(B956)&gt;0,'11'!R956-'11'!Q956,"")</f>
        <v>0</v>
      </c>
      <c r="S956" s="234"/>
      <c r="T956" s="34"/>
      <c r="U956" s="34"/>
      <c r="V956" s="34"/>
      <c r="W956" s="34"/>
      <c r="X956" s="34"/>
      <c r="Y956" s="34"/>
      <c r="AB956" s="167">
        <f>ROW()</f>
        <v>956</v>
      </c>
      <c r="AC956" s="168">
        <f t="shared" ca="1" si="217"/>
        <v>0</v>
      </c>
      <c r="AD956" s="168">
        <f t="shared" ca="1" si="218"/>
        <v>0</v>
      </c>
      <c r="AE956" s="169" t="str">
        <f t="shared" ca="1" si="223"/>
        <v>-</v>
      </c>
      <c r="AF956" s="168" t="str">
        <f t="shared" ca="1" si="224"/>
        <v>-</v>
      </c>
      <c r="AG956" s="169" t="str">
        <f t="shared" ca="1" si="225"/>
        <v>-</v>
      </c>
      <c r="AH956" s="168" t="str">
        <f t="shared" ca="1" si="226"/>
        <v>-</v>
      </c>
      <c r="AI956" s="168">
        <f t="shared" ca="1" si="227"/>
        <v>0</v>
      </c>
      <c r="AJ956" s="170">
        <f t="shared" ca="1" si="228"/>
        <v>0</v>
      </c>
      <c r="AK956" s="168">
        <f t="shared" ca="1" si="219"/>
        <v>0</v>
      </c>
      <c r="AL956" s="168">
        <f t="shared" ca="1" si="220"/>
        <v>0</v>
      </c>
    </row>
    <row r="957" spans="1:38" ht="27" customHeight="1" x14ac:dyDescent="0.2">
      <c r="A957" s="56">
        <v>942</v>
      </c>
      <c r="B957" s="309" t="str">
        <f t="shared" ca="1" si="214"/>
        <v>A942</v>
      </c>
      <c r="C957" s="309"/>
      <c r="D957" s="57" t="str">
        <f t="shared" ca="1" si="215"/>
        <v/>
      </c>
      <c r="E957" s="59" t="str">
        <f t="shared" ca="1" si="216"/>
        <v/>
      </c>
      <c r="F957" s="215">
        <f ca="1">IF(LEN(B957)&gt;0,'OBRAČUNANA OSNOVNA PLAČA'!L951,"")</f>
        <v>0</v>
      </c>
      <c r="G957" s="60"/>
      <c r="H957" s="60"/>
      <c r="I957" s="60"/>
      <c r="J957" s="60"/>
      <c r="K957" s="60"/>
      <c r="L957" s="229">
        <f t="shared" si="221"/>
        <v>0</v>
      </c>
      <c r="M957" s="230">
        <f t="shared" ca="1" si="229"/>
        <v>0</v>
      </c>
      <c r="N957" s="230">
        <f t="shared" ca="1" si="230"/>
        <v>0</v>
      </c>
      <c r="O957" s="231">
        <f t="shared" ca="1" si="231"/>
        <v>0</v>
      </c>
      <c r="P957" s="232">
        <f t="shared" ca="1" si="232"/>
        <v>0</v>
      </c>
      <c r="Q957" s="233">
        <f t="shared" ca="1" si="222"/>
        <v>0</v>
      </c>
      <c r="R957" s="233">
        <f ca="1">IF(LEN(B957)&gt;0,'11'!R957-'11'!Q957,"")</f>
        <v>0</v>
      </c>
      <c r="S957" s="234"/>
      <c r="T957" s="34"/>
      <c r="U957" s="34"/>
      <c r="V957" s="34"/>
      <c r="W957" s="34"/>
      <c r="X957" s="34"/>
      <c r="Y957" s="34"/>
      <c r="AB957" s="167">
        <f>ROW()</f>
        <v>957</v>
      </c>
      <c r="AC957" s="168">
        <f t="shared" ca="1" si="217"/>
        <v>0</v>
      </c>
      <c r="AD957" s="168">
        <f t="shared" ca="1" si="218"/>
        <v>0</v>
      </c>
      <c r="AE957" s="169" t="str">
        <f t="shared" ca="1" si="223"/>
        <v>-</v>
      </c>
      <c r="AF957" s="168" t="str">
        <f t="shared" ca="1" si="224"/>
        <v>-</v>
      </c>
      <c r="AG957" s="169" t="str">
        <f t="shared" ca="1" si="225"/>
        <v>-</v>
      </c>
      <c r="AH957" s="168" t="str">
        <f t="shared" ca="1" si="226"/>
        <v>-</v>
      </c>
      <c r="AI957" s="168">
        <f t="shared" ca="1" si="227"/>
        <v>0</v>
      </c>
      <c r="AJ957" s="170">
        <f t="shared" ca="1" si="228"/>
        <v>0</v>
      </c>
      <c r="AK957" s="168">
        <f t="shared" ca="1" si="219"/>
        <v>0</v>
      </c>
      <c r="AL957" s="168">
        <f t="shared" ca="1" si="220"/>
        <v>0</v>
      </c>
    </row>
    <row r="958" spans="1:38" ht="27" customHeight="1" x14ac:dyDescent="0.2">
      <c r="A958" s="56">
        <v>943</v>
      </c>
      <c r="B958" s="309" t="str">
        <f t="shared" ca="1" si="214"/>
        <v>A943</v>
      </c>
      <c r="C958" s="309"/>
      <c r="D958" s="57" t="str">
        <f t="shared" ca="1" si="215"/>
        <v/>
      </c>
      <c r="E958" s="59" t="str">
        <f t="shared" ca="1" si="216"/>
        <v/>
      </c>
      <c r="F958" s="215">
        <f ca="1">IF(LEN(B958)&gt;0,'OBRAČUNANA OSNOVNA PLAČA'!L952,"")</f>
        <v>0</v>
      </c>
      <c r="G958" s="60"/>
      <c r="H958" s="60"/>
      <c r="I958" s="60"/>
      <c r="J958" s="60"/>
      <c r="K958" s="60"/>
      <c r="L958" s="229">
        <f t="shared" si="221"/>
        <v>0</v>
      </c>
      <c r="M958" s="230">
        <f t="shared" ca="1" si="229"/>
        <v>0</v>
      </c>
      <c r="N958" s="230">
        <f t="shared" ca="1" si="230"/>
        <v>0</v>
      </c>
      <c r="O958" s="231">
        <f t="shared" ca="1" si="231"/>
        <v>0</v>
      </c>
      <c r="P958" s="232">
        <f t="shared" ca="1" si="232"/>
        <v>0</v>
      </c>
      <c r="Q958" s="233">
        <f t="shared" ca="1" si="222"/>
        <v>0</v>
      </c>
      <c r="R958" s="233">
        <f ca="1">IF(LEN(B958)&gt;0,'11'!R958-'11'!Q958,"")</f>
        <v>0</v>
      </c>
      <c r="S958" s="234"/>
      <c r="T958" s="34"/>
      <c r="U958" s="34"/>
      <c r="V958" s="34"/>
      <c r="W958" s="34"/>
      <c r="X958" s="34"/>
      <c r="Y958" s="34"/>
      <c r="AB958" s="167">
        <f>ROW()</f>
        <v>958</v>
      </c>
      <c r="AC958" s="168">
        <f t="shared" ca="1" si="217"/>
        <v>0</v>
      </c>
      <c r="AD958" s="168">
        <f t="shared" ca="1" si="218"/>
        <v>0</v>
      </c>
      <c r="AE958" s="169" t="str">
        <f t="shared" ca="1" si="223"/>
        <v>-</v>
      </c>
      <c r="AF958" s="168" t="str">
        <f t="shared" ca="1" si="224"/>
        <v>-</v>
      </c>
      <c r="AG958" s="169" t="str">
        <f t="shared" ca="1" si="225"/>
        <v>-</v>
      </c>
      <c r="AH958" s="168" t="str">
        <f t="shared" ca="1" si="226"/>
        <v>-</v>
      </c>
      <c r="AI958" s="168">
        <f t="shared" ca="1" si="227"/>
        <v>0</v>
      </c>
      <c r="AJ958" s="170">
        <f t="shared" ca="1" si="228"/>
        <v>0</v>
      </c>
      <c r="AK958" s="168">
        <f t="shared" ca="1" si="219"/>
        <v>0</v>
      </c>
      <c r="AL958" s="168">
        <f t="shared" ca="1" si="220"/>
        <v>0</v>
      </c>
    </row>
    <row r="959" spans="1:38" ht="27" customHeight="1" x14ac:dyDescent="0.2">
      <c r="A959" s="56">
        <v>944</v>
      </c>
      <c r="B959" s="309" t="str">
        <f t="shared" ca="1" si="214"/>
        <v>A944</v>
      </c>
      <c r="C959" s="309"/>
      <c r="D959" s="57" t="str">
        <f t="shared" ca="1" si="215"/>
        <v/>
      </c>
      <c r="E959" s="59" t="str">
        <f t="shared" ca="1" si="216"/>
        <v/>
      </c>
      <c r="F959" s="215">
        <f ca="1">IF(LEN(B959)&gt;0,'OBRAČUNANA OSNOVNA PLAČA'!L953,"")</f>
        <v>0</v>
      </c>
      <c r="G959" s="60"/>
      <c r="H959" s="60"/>
      <c r="I959" s="60"/>
      <c r="J959" s="60"/>
      <c r="K959" s="60"/>
      <c r="L959" s="229">
        <f t="shared" si="221"/>
        <v>0</v>
      </c>
      <c r="M959" s="230">
        <f t="shared" ca="1" si="229"/>
        <v>0</v>
      </c>
      <c r="N959" s="230">
        <f t="shared" ca="1" si="230"/>
        <v>0</v>
      </c>
      <c r="O959" s="231">
        <f t="shared" ca="1" si="231"/>
        <v>0</v>
      </c>
      <c r="P959" s="232">
        <f t="shared" ca="1" si="232"/>
        <v>0</v>
      </c>
      <c r="Q959" s="233">
        <f t="shared" ca="1" si="222"/>
        <v>0</v>
      </c>
      <c r="R959" s="233">
        <f ca="1">IF(LEN(B959)&gt;0,'11'!R959-'11'!Q959,"")</f>
        <v>0</v>
      </c>
      <c r="S959" s="234"/>
      <c r="T959" s="34"/>
      <c r="U959" s="34"/>
      <c r="V959" s="34"/>
      <c r="W959" s="34"/>
      <c r="X959" s="34"/>
      <c r="Y959" s="34"/>
      <c r="AB959" s="167">
        <f>ROW()</f>
        <v>959</v>
      </c>
      <c r="AC959" s="168">
        <f t="shared" ca="1" si="217"/>
        <v>0</v>
      </c>
      <c r="AD959" s="168">
        <f t="shared" ca="1" si="218"/>
        <v>0</v>
      </c>
      <c r="AE959" s="169" t="str">
        <f t="shared" ca="1" si="223"/>
        <v>-</v>
      </c>
      <c r="AF959" s="168" t="str">
        <f t="shared" ca="1" si="224"/>
        <v>-</v>
      </c>
      <c r="AG959" s="169" t="str">
        <f t="shared" ca="1" si="225"/>
        <v>-</v>
      </c>
      <c r="AH959" s="168" t="str">
        <f t="shared" ca="1" si="226"/>
        <v>-</v>
      </c>
      <c r="AI959" s="168">
        <f t="shared" ca="1" si="227"/>
        <v>0</v>
      </c>
      <c r="AJ959" s="170">
        <f t="shared" ca="1" si="228"/>
        <v>0</v>
      </c>
      <c r="AK959" s="168">
        <f t="shared" ca="1" si="219"/>
        <v>0</v>
      </c>
      <c r="AL959" s="168">
        <f t="shared" ca="1" si="220"/>
        <v>0</v>
      </c>
    </row>
    <row r="960" spans="1:38" ht="27" customHeight="1" x14ac:dyDescent="0.2">
      <c r="A960" s="56">
        <v>945</v>
      </c>
      <c r="B960" s="309" t="str">
        <f t="shared" ca="1" si="214"/>
        <v>A945</v>
      </c>
      <c r="C960" s="309"/>
      <c r="D960" s="57" t="str">
        <f t="shared" ca="1" si="215"/>
        <v/>
      </c>
      <c r="E960" s="59" t="str">
        <f t="shared" ca="1" si="216"/>
        <v/>
      </c>
      <c r="F960" s="215">
        <f ca="1">IF(LEN(B960)&gt;0,'OBRAČUNANA OSNOVNA PLAČA'!L954,"")</f>
        <v>0</v>
      </c>
      <c r="G960" s="60"/>
      <c r="H960" s="60"/>
      <c r="I960" s="60"/>
      <c r="J960" s="60"/>
      <c r="K960" s="60"/>
      <c r="L960" s="229">
        <f t="shared" si="221"/>
        <v>0</v>
      </c>
      <c r="M960" s="230">
        <f t="shared" ca="1" si="229"/>
        <v>0</v>
      </c>
      <c r="N960" s="230">
        <f t="shared" ca="1" si="230"/>
        <v>0</v>
      </c>
      <c r="O960" s="231">
        <f t="shared" ca="1" si="231"/>
        <v>0</v>
      </c>
      <c r="P960" s="232">
        <f t="shared" ca="1" si="232"/>
        <v>0</v>
      </c>
      <c r="Q960" s="233">
        <f t="shared" ca="1" si="222"/>
        <v>0</v>
      </c>
      <c r="R960" s="233">
        <f ca="1">IF(LEN(B960)&gt;0,'11'!R960-'11'!Q960,"")</f>
        <v>0</v>
      </c>
      <c r="S960" s="234"/>
      <c r="T960" s="34"/>
      <c r="U960" s="34"/>
      <c r="V960" s="34"/>
      <c r="W960" s="34"/>
      <c r="X960" s="34"/>
      <c r="Y960" s="34"/>
      <c r="AB960" s="167">
        <f>ROW()</f>
        <v>960</v>
      </c>
      <c r="AC960" s="168">
        <f t="shared" ca="1" si="217"/>
        <v>0</v>
      </c>
      <c r="AD960" s="168">
        <f t="shared" ca="1" si="218"/>
        <v>0</v>
      </c>
      <c r="AE960" s="169" t="str">
        <f t="shared" ca="1" si="223"/>
        <v>-</v>
      </c>
      <c r="AF960" s="168" t="str">
        <f t="shared" ca="1" si="224"/>
        <v>-</v>
      </c>
      <c r="AG960" s="169" t="str">
        <f t="shared" ca="1" si="225"/>
        <v>-</v>
      </c>
      <c r="AH960" s="168" t="str">
        <f t="shared" ca="1" si="226"/>
        <v>-</v>
      </c>
      <c r="AI960" s="168">
        <f t="shared" ca="1" si="227"/>
        <v>0</v>
      </c>
      <c r="AJ960" s="170">
        <f t="shared" ca="1" si="228"/>
        <v>0</v>
      </c>
      <c r="AK960" s="168">
        <f t="shared" ca="1" si="219"/>
        <v>0</v>
      </c>
      <c r="AL960" s="168">
        <f t="shared" ca="1" si="220"/>
        <v>0</v>
      </c>
    </row>
    <row r="961" spans="1:38" ht="27" customHeight="1" x14ac:dyDescent="0.2">
      <c r="A961" s="56">
        <v>946</v>
      </c>
      <c r="B961" s="309" t="str">
        <f t="shared" ca="1" si="214"/>
        <v>A946</v>
      </c>
      <c r="C961" s="309"/>
      <c r="D961" s="57" t="str">
        <f t="shared" ca="1" si="215"/>
        <v/>
      </c>
      <c r="E961" s="59" t="str">
        <f t="shared" ca="1" si="216"/>
        <v/>
      </c>
      <c r="F961" s="215">
        <f ca="1">IF(LEN(B961)&gt;0,'OBRAČUNANA OSNOVNA PLAČA'!L955,"")</f>
        <v>0</v>
      </c>
      <c r="G961" s="60"/>
      <c r="H961" s="60"/>
      <c r="I961" s="60"/>
      <c r="J961" s="60"/>
      <c r="K961" s="60"/>
      <c r="L961" s="229">
        <f t="shared" si="221"/>
        <v>0</v>
      </c>
      <c r="M961" s="230">
        <f t="shared" ca="1" si="229"/>
        <v>0</v>
      </c>
      <c r="N961" s="230">
        <f t="shared" ca="1" si="230"/>
        <v>0</v>
      </c>
      <c r="O961" s="231">
        <f t="shared" ca="1" si="231"/>
        <v>0</v>
      </c>
      <c r="P961" s="232">
        <f t="shared" ca="1" si="232"/>
        <v>0</v>
      </c>
      <c r="Q961" s="233">
        <f t="shared" ca="1" si="222"/>
        <v>0</v>
      </c>
      <c r="R961" s="233">
        <f ca="1">IF(LEN(B961)&gt;0,'11'!R961-'11'!Q961,"")</f>
        <v>0</v>
      </c>
      <c r="S961" s="234"/>
      <c r="T961" s="34"/>
      <c r="U961" s="34"/>
      <c r="V961" s="34"/>
      <c r="W961" s="34"/>
      <c r="X961" s="34"/>
      <c r="Y961" s="34"/>
      <c r="AB961" s="167">
        <f>ROW()</f>
        <v>961</v>
      </c>
      <c r="AC961" s="168">
        <f t="shared" ca="1" si="217"/>
        <v>0</v>
      </c>
      <c r="AD961" s="168">
        <f t="shared" ca="1" si="218"/>
        <v>0</v>
      </c>
      <c r="AE961" s="169" t="str">
        <f t="shared" ca="1" si="223"/>
        <v>-</v>
      </c>
      <c r="AF961" s="168" t="str">
        <f t="shared" ca="1" si="224"/>
        <v>-</v>
      </c>
      <c r="AG961" s="169" t="str">
        <f t="shared" ca="1" si="225"/>
        <v>-</v>
      </c>
      <c r="AH961" s="168" t="str">
        <f t="shared" ca="1" si="226"/>
        <v>-</v>
      </c>
      <c r="AI961" s="168">
        <f t="shared" ca="1" si="227"/>
        <v>0</v>
      </c>
      <c r="AJ961" s="170">
        <f t="shared" ca="1" si="228"/>
        <v>0</v>
      </c>
      <c r="AK961" s="168">
        <f t="shared" ca="1" si="219"/>
        <v>0</v>
      </c>
      <c r="AL961" s="168">
        <f t="shared" ca="1" si="220"/>
        <v>0</v>
      </c>
    </row>
    <row r="962" spans="1:38" ht="27" customHeight="1" x14ac:dyDescent="0.2">
      <c r="A962" s="56">
        <v>947</v>
      </c>
      <c r="B962" s="309" t="str">
        <f t="shared" ca="1" si="214"/>
        <v>A947</v>
      </c>
      <c r="C962" s="309"/>
      <c r="D962" s="57" t="str">
        <f t="shared" ca="1" si="215"/>
        <v/>
      </c>
      <c r="E962" s="59" t="str">
        <f t="shared" ca="1" si="216"/>
        <v/>
      </c>
      <c r="F962" s="215">
        <f ca="1">IF(LEN(B962)&gt;0,'OBRAČUNANA OSNOVNA PLAČA'!L956,"")</f>
        <v>0</v>
      </c>
      <c r="G962" s="60"/>
      <c r="H962" s="60"/>
      <c r="I962" s="60"/>
      <c r="J962" s="60"/>
      <c r="K962" s="60"/>
      <c r="L962" s="229">
        <f t="shared" si="221"/>
        <v>0</v>
      </c>
      <c r="M962" s="230">
        <f t="shared" ca="1" si="229"/>
        <v>0</v>
      </c>
      <c r="N962" s="230">
        <f t="shared" ca="1" si="230"/>
        <v>0</v>
      </c>
      <c r="O962" s="231">
        <f t="shared" ca="1" si="231"/>
        <v>0</v>
      </c>
      <c r="P962" s="232">
        <f t="shared" ca="1" si="232"/>
        <v>0</v>
      </c>
      <c r="Q962" s="233">
        <f t="shared" ca="1" si="222"/>
        <v>0</v>
      </c>
      <c r="R962" s="233">
        <f ca="1">IF(LEN(B962)&gt;0,'11'!R962-'11'!Q962,"")</f>
        <v>0</v>
      </c>
      <c r="S962" s="234"/>
      <c r="T962" s="34"/>
      <c r="U962" s="34"/>
      <c r="V962" s="34"/>
      <c r="W962" s="34"/>
      <c r="X962" s="34"/>
      <c r="Y962" s="34"/>
      <c r="AB962" s="167">
        <f>ROW()</f>
        <v>962</v>
      </c>
      <c r="AC962" s="168">
        <f t="shared" ca="1" si="217"/>
        <v>0</v>
      </c>
      <c r="AD962" s="168">
        <f t="shared" ca="1" si="218"/>
        <v>0</v>
      </c>
      <c r="AE962" s="169" t="str">
        <f t="shared" ca="1" si="223"/>
        <v>-</v>
      </c>
      <c r="AF962" s="168" t="str">
        <f t="shared" ca="1" si="224"/>
        <v>-</v>
      </c>
      <c r="AG962" s="169" t="str">
        <f t="shared" ca="1" si="225"/>
        <v>-</v>
      </c>
      <c r="AH962" s="168" t="str">
        <f t="shared" ca="1" si="226"/>
        <v>-</v>
      </c>
      <c r="AI962" s="168">
        <f t="shared" ca="1" si="227"/>
        <v>0</v>
      </c>
      <c r="AJ962" s="170">
        <f t="shared" ca="1" si="228"/>
        <v>0</v>
      </c>
      <c r="AK962" s="168">
        <f t="shared" ca="1" si="219"/>
        <v>0</v>
      </c>
      <c r="AL962" s="168">
        <f t="shared" ca="1" si="220"/>
        <v>0</v>
      </c>
    </row>
    <row r="963" spans="1:38" ht="27" customHeight="1" x14ac:dyDescent="0.2">
      <c r="A963" s="56">
        <v>948</v>
      </c>
      <c r="B963" s="309" t="str">
        <f t="shared" ca="1" si="214"/>
        <v>A948</v>
      </c>
      <c r="C963" s="309"/>
      <c r="D963" s="57" t="str">
        <f t="shared" ca="1" si="215"/>
        <v/>
      </c>
      <c r="E963" s="59" t="str">
        <f t="shared" ca="1" si="216"/>
        <v/>
      </c>
      <c r="F963" s="215">
        <f ca="1">IF(LEN(B963)&gt;0,'OBRAČUNANA OSNOVNA PLAČA'!L957,"")</f>
        <v>0</v>
      </c>
      <c r="G963" s="60"/>
      <c r="H963" s="60"/>
      <c r="I963" s="60"/>
      <c r="J963" s="60"/>
      <c r="K963" s="60"/>
      <c r="L963" s="229">
        <f t="shared" si="221"/>
        <v>0</v>
      </c>
      <c r="M963" s="230">
        <f t="shared" ca="1" si="229"/>
        <v>0</v>
      </c>
      <c r="N963" s="230">
        <f t="shared" ca="1" si="230"/>
        <v>0</v>
      </c>
      <c r="O963" s="231">
        <f t="shared" ca="1" si="231"/>
        <v>0</v>
      </c>
      <c r="P963" s="232">
        <f t="shared" ca="1" si="232"/>
        <v>0</v>
      </c>
      <c r="Q963" s="233">
        <f t="shared" ca="1" si="222"/>
        <v>0</v>
      </c>
      <c r="R963" s="233">
        <f ca="1">IF(LEN(B963)&gt;0,'11'!R963-'11'!Q963,"")</f>
        <v>0</v>
      </c>
      <c r="S963" s="234"/>
      <c r="T963" s="34"/>
      <c r="U963" s="34"/>
      <c r="V963" s="34"/>
      <c r="W963" s="34"/>
      <c r="X963" s="34"/>
      <c r="Y963" s="34"/>
      <c r="AB963" s="167">
        <f>ROW()</f>
        <v>963</v>
      </c>
      <c r="AC963" s="168">
        <f t="shared" ca="1" si="217"/>
        <v>0</v>
      </c>
      <c r="AD963" s="168">
        <f t="shared" ca="1" si="218"/>
        <v>0</v>
      </c>
      <c r="AE963" s="169" t="str">
        <f t="shared" ca="1" si="223"/>
        <v>-</v>
      </c>
      <c r="AF963" s="168" t="str">
        <f t="shared" ca="1" si="224"/>
        <v>-</v>
      </c>
      <c r="AG963" s="169" t="str">
        <f t="shared" ca="1" si="225"/>
        <v>-</v>
      </c>
      <c r="AH963" s="168" t="str">
        <f t="shared" ca="1" si="226"/>
        <v>-</v>
      </c>
      <c r="AI963" s="168">
        <f t="shared" ca="1" si="227"/>
        <v>0</v>
      </c>
      <c r="AJ963" s="170">
        <f t="shared" ca="1" si="228"/>
        <v>0</v>
      </c>
      <c r="AK963" s="168">
        <f t="shared" ca="1" si="219"/>
        <v>0</v>
      </c>
      <c r="AL963" s="168">
        <f t="shared" ca="1" si="220"/>
        <v>0</v>
      </c>
    </row>
    <row r="964" spans="1:38" ht="27" customHeight="1" x14ac:dyDescent="0.2">
      <c r="A964" s="56">
        <v>949</v>
      </c>
      <c r="B964" s="309" t="str">
        <f t="shared" ca="1" si="214"/>
        <v>A949</v>
      </c>
      <c r="C964" s="309"/>
      <c r="D964" s="57" t="str">
        <f t="shared" ca="1" si="215"/>
        <v/>
      </c>
      <c r="E964" s="59" t="str">
        <f t="shared" ca="1" si="216"/>
        <v/>
      </c>
      <c r="F964" s="215">
        <f ca="1">IF(LEN(B964)&gt;0,'OBRAČUNANA OSNOVNA PLAČA'!L958,"")</f>
        <v>0</v>
      </c>
      <c r="G964" s="60"/>
      <c r="H964" s="60"/>
      <c r="I964" s="60"/>
      <c r="J964" s="60"/>
      <c r="K964" s="60"/>
      <c r="L964" s="229">
        <f t="shared" si="221"/>
        <v>0</v>
      </c>
      <c r="M964" s="230">
        <f t="shared" ca="1" si="229"/>
        <v>0</v>
      </c>
      <c r="N964" s="230">
        <f t="shared" ca="1" si="230"/>
        <v>0</v>
      </c>
      <c r="O964" s="231">
        <f t="shared" ca="1" si="231"/>
        <v>0</v>
      </c>
      <c r="P964" s="232">
        <f t="shared" ca="1" si="232"/>
        <v>0</v>
      </c>
      <c r="Q964" s="233">
        <f t="shared" ca="1" si="222"/>
        <v>0</v>
      </c>
      <c r="R964" s="233">
        <f ca="1">IF(LEN(B964)&gt;0,'11'!R964-'11'!Q964,"")</f>
        <v>0</v>
      </c>
      <c r="S964" s="234"/>
      <c r="T964" s="34"/>
      <c r="U964" s="34"/>
      <c r="V964" s="34"/>
      <c r="W964" s="34"/>
      <c r="X964" s="34"/>
      <c r="Y964" s="34"/>
      <c r="AB964" s="167">
        <f>ROW()</f>
        <v>964</v>
      </c>
      <c r="AC964" s="168">
        <f t="shared" ca="1" si="217"/>
        <v>0</v>
      </c>
      <c r="AD964" s="168">
        <f t="shared" ca="1" si="218"/>
        <v>0</v>
      </c>
      <c r="AE964" s="169" t="str">
        <f t="shared" ca="1" si="223"/>
        <v>-</v>
      </c>
      <c r="AF964" s="168" t="str">
        <f t="shared" ca="1" si="224"/>
        <v>-</v>
      </c>
      <c r="AG964" s="169" t="str">
        <f t="shared" ca="1" si="225"/>
        <v>-</v>
      </c>
      <c r="AH964" s="168" t="str">
        <f t="shared" ca="1" si="226"/>
        <v>-</v>
      </c>
      <c r="AI964" s="168">
        <f t="shared" ca="1" si="227"/>
        <v>0</v>
      </c>
      <c r="AJ964" s="170">
        <f t="shared" ca="1" si="228"/>
        <v>0</v>
      </c>
      <c r="AK964" s="168">
        <f t="shared" ca="1" si="219"/>
        <v>0</v>
      </c>
      <c r="AL964" s="168">
        <f t="shared" ca="1" si="220"/>
        <v>0</v>
      </c>
    </row>
    <row r="965" spans="1:38" ht="27" customHeight="1" x14ac:dyDescent="0.2">
      <c r="A965" s="56">
        <v>950</v>
      </c>
      <c r="B965" s="309" t="str">
        <f t="shared" ref="B965:B997" ca="1" si="233">IF(LEN(INDIRECT( "'" &amp; $AD$2 &amp; "'!B" &amp; TEXT($AB965-6,0)))&gt;0,INDIRECT( "'" &amp; $AD$2 &amp; "'!B" &amp; TEXT($AB965-6,0)),"")</f>
        <v>A950</v>
      </c>
      <c r="C965" s="309"/>
      <c r="D965" s="57" t="str">
        <f t="shared" ref="D965:D997" ca="1" si="234">IF(LEN(INDIRECT( "'" &amp; $AD$2 &amp; "'!D" &amp; TEXT($AB965-6,0)))&gt;0,INDIRECT( "'" &amp; $AD$2 &amp; "'!D" &amp; TEXT($AB965-6,0)),"")</f>
        <v/>
      </c>
      <c r="E965" s="59" t="str">
        <f t="shared" ref="E965:E997" ca="1" si="235">IF(LEN(INDIRECT( "'" &amp; $AD$2 &amp; "'!E" &amp; TEXT($AB965-6,0)))&gt;0,INDIRECT( "'" &amp; $AD$2 &amp; "'!E" &amp; TEXT($AB965-6,0)),"")</f>
        <v/>
      </c>
      <c r="F965" s="215">
        <f ca="1">IF(LEN(B965)&gt;0,'OBRAČUNANA OSNOVNA PLAČA'!L959,"")</f>
        <v>0</v>
      </c>
      <c r="G965" s="60"/>
      <c r="H965" s="60"/>
      <c r="I965" s="60"/>
      <c r="J965" s="60"/>
      <c r="K965" s="60"/>
      <c r="L965" s="229">
        <f t="shared" si="221"/>
        <v>0</v>
      </c>
      <c r="M965" s="230">
        <f t="shared" ca="1" si="229"/>
        <v>0</v>
      </c>
      <c r="N965" s="230">
        <f t="shared" ca="1" si="230"/>
        <v>0</v>
      </c>
      <c r="O965" s="231">
        <f t="shared" ca="1" si="231"/>
        <v>0</v>
      </c>
      <c r="P965" s="232">
        <f t="shared" ca="1" si="232"/>
        <v>0</v>
      </c>
      <c r="Q965" s="233">
        <f t="shared" ca="1" si="222"/>
        <v>0</v>
      </c>
      <c r="R965" s="233">
        <f ca="1">IF(LEN(B965)&gt;0,'11'!R965-'11'!Q965,"")</f>
        <v>0</v>
      </c>
      <c r="S965" s="234"/>
      <c r="T965" s="34"/>
      <c r="U965" s="34"/>
      <c r="V965" s="34"/>
      <c r="W965" s="34"/>
      <c r="X965" s="34"/>
      <c r="Y965" s="34"/>
      <c r="AB965" s="167">
        <f>ROW()</f>
        <v>965</v>
      </c>
      <c r="AC965" s="168">
        <f t="shared" ref="AC965:AC997" ca="1" si="236">IF($AO$3=1,0,INDIRECT( "'" &amp; $AO$2 &amp; "'!P" &amp; TEXT($AB965,0)))</f>
        <v>0</v>
      </c>
      <c r="AD965" s="168">
        <f t="shared" ref="AD965:AD997" ca="1" si="237">IF($AO$3=1,(INDIRECT( "'" &amp; $AD$2 &amp; "'!F" &amp; TEXT($AB965-6,0))*2/12+INDIRECT( "'" &amp; $AD$2 &amp; "'!G" &amp; TEXT($AB965-6,0))*10/12)*2,INDIRECT( "'" &amp; $AO$2 &amp; "'!Q" &amp; TEXT($AB965,0)))</f>
        <v>0</v>
      </c>
      <c r="AE965" s="169" t="str">
        <f t="shared" ca="1" si="223"/>
        <v>-</v>
      </c>
      <c r="AF965" s="168" t="str">
        <f t="shared" ca="1" si="224"/>
        <v>-</v>
      </c>
      <c r="AG965" s="169" t="str">
        <f t="shared" ca="1" si="225"/>
        <v>-</v>
      </c>
      <c r="AH965" s="168" t="str">
        <f t="shared" ca="1" si="226"/>
        <v>-</v>
      </c>
      <c r="AI965" s="168">
        <f t="shared" ca="1" si="227"/>
        <v>0</v>
      </c>
      <c r="AJ965" s="170">
        <f t="shared" ca="1" si="228"/>
        <v>0</v>
      </c>
      <c r="AK965" s="168">
        <f t="shared" ref="AK965:AK997" ca="1" si="238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65" s="168">
        <f t="shared" ref="AL965:AL997" ca="1" si="239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66" spans="1:38" ht="27" customHeight="1" x14ac:dyDescent="0.2">
      <c r="A966" s="56">
        <v>951</v>
      </c>
      <c r="B966" s="309" t="str">
        <f t="shared" ca="1" si="233"/>
        <v>A951</v>
      </c>
      <c r="C966" s="309"/>
      <c r="D966" s="57" t="str">
        <f t="shared" ca="1" si="234"/>
        <v/>
      </c>
      <c r="E966" s="59" t="str">
        <f t="shared" ca="1" si="235"/>
        <v/>
      </c>
      <c r="F966" s="215">
        <f ca="1">IF(LEN(B966)&gt;0,'OBRAČUNANA OSNOVNA PLAČA'!L960,"")</f>
        <v>0</v>
      </c>
      <c r="G966" s="60"/>
      <c r="H966" s="60"/>
      <c r="I966" s="60"/>
      <c r="J966" s="60"/>
      <c r="K966" s="60"/>
      <c r="L966" s="229">
        <f t="shared" si="221"/>
        <v>0</v>
      </c>
      <c r="M966" s="230">
        <f t="shared" ca="1" si="229"/>
        <v>0</v>
      </c>
      <c r="N966" s="230">
        <f t="shared" ca="1" si="230"/>
        <v>0</v>
      </c>
      <c r="O966" s="231">
        <f t="shared" ca="1" si="231"/>
        <v>0</v>
      </c>
      <c r="P966" s="232">
        <f t="shared" ca="1" si="232"/>
        <v>0</v>
      </c>
      <c r="Q966" s="233">
        <f t="shared" ca="1" si="222"/>
        <v>0</v>
      </c>
      <c r="R966" s="233">
        <f ca="1">IF(LEN(B966)&gt;0,'11'!R966-'11'!Q966,"")</f>
        <v>0</v>
      </c>
      <c r="S966" s="234"/>
      <c r="T966" s="34"/>
      <c r="U966" s="34"/>
      <c r="V966" s="34"/>
      <c r="W966" s="34"/>
      <c r="X966" s="34"/>
      <c r="Y966" s="34"/>
      <c r="AB966" s="167">
        <f>ROW()</f>
        <v>966</v>
      </c>
      <c r="AC966" s="168">
        <f t="shared" ca="1" si="236"/>
        <v>0</v>
      </c>
      <c r="AD966" s="168">
        <f t="shared" ca="1" si="237"/>
        <v>0</v>
      </c>
      <c r="AE966" s="169" t="str">
        <f t="shared" ca="1" si="223"/>
        <v>-</v>
      </c>
      <c r="AF966" s="168" t="str">
        <f t="shared" ca="1" si="224"/>
        <v>-</v>
      </c>
      <c r="AG966" s="169" t="str">
        <f t="shared" ca="1" si="225"/>
        <v>-</v>
      </c>
      <c r="AH966" s="168" t="str">
        <f t="shared" ca="1" si="226"/>
        <v>-</v>
      </c>
      <c r="AI966" s="168">
        <f t="shared" ca="1" si="227"/>
        <v>0</v>
      </c>
      <c r="AJ966" s="170">
        <f t="shared" ca="1" si="228"/>
        <v>0</v>
      </c>
      <c r="AK966" s="168">
        <f t="shared" ca="1" si="238"/>
        <v>0</v>
      </c>
      <c r="AL966" s="168">
        <f t="shared" ca="1" si="239"/>
        <v>0</v>
      </c>
    </row>
    <row r="967" spans="1:38" ht="27" customHeight="1" x14ac:dyDescent="0.2">
      <c r="A967" s="56">
        <v>952</v>
      </c>
      <c r="B967" s="309" t="str">
        <f t="shared" ca="1" si="233"/>
        <v>A952</v>
      </c>
      <c r="C967" s="309"/>
      <c r="D967" s="57" t="str">
        <f t="shared" ca="1" si="234"/>
        <v/>
      </c>
      <c r="E967" s="59" t="str">
        <f t="shared" ca="1" si="235"/>
        <v/>
      </c>
      <c r="F967" s="215">
        <f ca="1">IF(LEN(B967)&gt;0,'OBRAČUNANA OSNOVNA PLAČA'!L961,"")</f>
        <v>0</v>
      </c>
      <c r="G967" s="60"/>
      <c r="H967" s="60"/>
      <c r="I967" s="60"/>
      <c r="J967" s="60"/>
      <c r="K967" s="60"/>
      <c r="L967" s="229">
        <f t="shared" si="221"/>
        <v>0</v>
      </c>
      <c r="M967" s="230">
        <f t="shared" ca="1" si="229"/>
        <v>0</v>
      </c>
      <c r="N967" s="230">
        <f t="shared" ca="1" si="230"/>
        <v>0</v>
      </c>
      <c r="O967" s="231">
        <f t="shared" ca="1" si="231"/>
        <v>0</v>
      </c>
      <c r="P967" s="232">
        <f t="shared" ca="1" si="232"/>
        <v>0</v>
      </c>
      <c r="Q967" s="233">
        <f t="shared" ca="1" si="222"/>
        <v>0</v>
      </c>
      <c r="R967" s="233">
        <f ca="1">IF(LEN(B967)&gt;0,'11'!R967-'11'!Q967,"")</f>
        <v>0</v>
      </c>
      <c r="S967" s="234"/>
      <c r="T967" s="34"/>
      <c r="U967" s="34"/>
      <c r="V967" s="34"/>
      <c r="W967" s="34"/>
      <c r="X967" s="34"/>
      <c r="Y967" s="34"/>
      <c r="AB967" s="167">
        <f>ROW()</f>
        <v>967</v>
      </c>
      <c r="AC967" s="168">
        <f t="shared" ca="1" si="236"/>
        <v>0</v>
      </c>
      <c r="AD967" s="168">
        <f t="shared" ca="1" si="237"/>
        <v>0</v>
      </c>
      <c r="AE967" s="169" t="str">
        <f t="shared" ca="1" si="223"/>
        <v>-</v>
      </c>
      <c r="AF967" s="168" t="str">
        <f t="shared" ca="1" si="224"/>
        <v>-</v>
      </c>
      <c r="AG967" s="169" t="str">
        <f t="shared" ca="1" si="225"/>
        <v>-</v>
      </c>
      <c r="AH967" s="168" t="str">
        <f t="shared" ca="1" si="226"/>
        <v>-</v>
      </c>
      <c r="AI967" s="168">
        <f t="shared" ca="1" si="227"/>
        <v>0</v>
      </c>
      <c r="AJ967" s="170">
        <f t="shared" ca="1" si="228"/>
        <v>0</v>
      </c>
      <c r="AK967" s="168">
        <f t="shared" ca="1" si="238"/>
        <v>0</v>
      </c>
      <c r="AL967" s="168">
        <f t="shared" ca="1" si="239"/>
        <v>0</v>
      </c>
    </row>
    <row r="968" spans="1:38" ht="27" customHeight="1" x14ac:dyDescent="0.2">
      <c r="A968" s="56">
        <v>953</v>
      </c>
      <c r="B968" s="309" t="str">
        <f t="shared" ca="1" si="233"/>
        <v>A953</v>
      </c>
      <c r="C968" s="309"/>
      <c r="D968" s="57" t="str">
        <f t="shared" ca="1" si="234"/>
        <v/>
      </c>
      <c r="E968" s="59" t="str">
        <f t="shared" ca="1" si="235"/>
        <v/>
      </c>
      <c r="F968" s="215">
        <f ca="1">IF(LEN(B968)&gt;0,'OBRAČUNANA OSNOVNA PLAČA'!L962,"")</f>
        <v>0</v>
      </c>
      <c r="G968" s="60"/>
      <c r="H968" s="60"/>
      <c r="I968" s="60"/>
      <c r="J968" s="60"/>
      <c r="K968" s="60"/>
      <c r="L968" s="229">
        <f t="shared" si="221"/>
        <v>0</v>
      </c>
      <c r="M968" s="230">
        <f t="shared" ca="1" si="229"/>
        <v>0</v>
      </c>
      <c r="N968" s="230">
        <f t="shared" ca="1" si="230"/>
        <v>0</v>
      </c>
      <c r="O968" s="231">
        <f t="shared" ca="1" si="231"/>
        <v>0</v>
      </c>
      <c r="P968" s="232">
        <f t="shared" ca="1" si="232"/>
        <v>0</v>
      </c>
      <c r="Q968" s="233">
        <f t="shared" ca="1" si="222"/>
        <v>0</v>
      </c>
      <c r="R968" s="233">
        <f ca="1">IF(LEN(B968)&gt;0,'11'!R968-'11'!Q968,"")</f>
        <v>0</v>
      </c>
      <c r="S968" s="234"/>
      <c r="T968" s="34"/>
      <c r="U968" s="34"/>
      <c r="V968" s="34"/>
      <c r="W968" s="34"/>
      <c r="X968" s="34"/>
      <c r="Y968" s="34"/>
      <c r="AB968" s="167">
        <f>ROW()</f>
        <v>968</v>
      </c>
      <c r="AC968" s="168">
        <f t="shared" ca="1" si="236"/>
        <v>0</v>
      </c>
      <c r="AD968" s="168">
        <f t="shared" ca="1" si="237"/>
        <v>0</v>
      </c>
      <c r="AE968" s="169" t="str">
        <f t="shared" ca="1" si="223"/>
        <v>-</v>
      </c>
      <c r="AF968" s="168" t="str">
        <f t="shared" ca="1" si="224"/>
        <v>-</v>
      </c>
      <c r="AG968" s="169" t="str">
        <f t="shared" ca="1" si="225"/>
        <v>-</v>
      </c>
      <c r="AH968" s="168" t="str">
        <f t="shared" ca="1" si="226"/>
        <v>-</v>
      </c>
      <c r="AI968" s="168">
        <f t="shared" ca="1" si="227"/>
        <v>0</v>
      </c>
      <c r="AJ968" s="170">
        <f t="shared" ca="1" si="228"/>
        <v>0</v>
      </c>
      <c r="AK968" s="168">
        <f t="shared" ca="1" si="238"/>
        <v>0</v>
      </c>
      <c r="AL968" s="168">
        <f t="shared" ca="1" si="239"/>
        <v>0</v>
      </c>
    </row>
    <row r="969" spans="1:38" ht="27" customHeight="1" x14ac:dyDescent="0.2">
      <c r="A969" s="56">
        <v>954</v>
      </c>
      <c r="B969" s="309" t="str">
        <f t="shared" ca="1" si="233"/>
        <v>A954</v>
      </c>
      <c r="C969" s="309"/>
      <c r="D969" s="57" t="str">
        <f t="shared" ca="1" si="234"/>
        <v/>
      </c>
      <c r="E969" s="59" t="str">
        <f t="shared" ca="1" si="235"/>
        <v/>
      </c>
      <c r="F969" s="215">
        <f ca="1">IF(LEN(B969)&gt;0,'OBRAČUNANA OSNOVNA PLAČA'!L963,"")</f>
        <v>0</v>
      </c>
      <c r="G969" s="60"/>
      <c r="H969" s="60"/>
      <c r="I969" s="60"/>
      <c r="J969" s="60"/>
      <c r="K969" s="60"/>
      <c r="L969" s="229">
        <f t="shared" si="221"/>
        <v>0</v>
      </c>
      <c r="M969" s="230">
        <f t="shared" ca="1" si="229"/>
        <v>0</v>
      </c>
      <c r="N969" s="230">
        <f t="shared" ca="1" si="230"/>
        <v>0</v>
      </c>
      <c r="O969" s="231">
        <f t="shared" ca="1" si="231"/>
        <v>0</v>
      </c>
      <c r="P969" s="232">
        <f t="shared" ca="1" si="232"/>
        <v>0</v>
      </c>
      <c r="Q969" s="233">
        <f t="shared" ca="1" si="222"/>
        <v>0</v>
      </c>
      <c r="R969" s="233">
        <f ca="1">IF(LEN(B969)&gt;0,'11'!R969-'11'!Q969,"")</f>
        <v>0</v>
      </c>
      <c r="S969" s="234"/>
      <c r="T969" s="34"/>
      <c r="U969" s="34"/>
      <c r="V969" s="34"/>
      <c r="W969" s="34"/>
      <c r="X969" s="34"/>
      <c r="Y969" s="34"/>
      <c r="AB969" s="167">
        <f>ROW()</f>
        <v>969</v>
      </c>
      <c r="AC969" s="168">
        <f t="shared" ca="1" si="236"/>
        <v>0</v>
      </c>
      <c r="AD969" s="168">
        <f t="shared" ca="1" si="237"/>
        <v>0</v>
      </c>
      <c r="AE969" s="169" t="str">
        <f t="shared" ca="1" si="223"/>
        <v>-</v>
      </c>
      <c r="AF969" s="168" t="str">
        <f t="shared" ca="1" si="224"/>
        <v>-</v>
      </c>
      <c r="AG969" s="169" t="str">
        <f t="shared" ca="1" si="225"/>
        <v>-</v>
      </c>
      <c r="AH969" s="168" t="str">
        <f t="shared" ca="1" si="226"/>
        <v>-</v>
      </c>
      <c r="AI969" s="168">
        <f t="shared" ca="1" si="227"/>
        <v>0</v>
      </c>
      <c r="AJ969" s="170">
        <f t="shared" ca="1" si="228"/>
        <v>0</v>
      </c>
      <c r="AK969" s="168">
        <f t="shared" ca="1" si="238"/>
        <v>0</v>
      </c>
      <c r="AL969" s="168">
        <f t="shared" ca="1" si="239"/>
        <v>0</v>
      </c>
    </row>
    <row r="970" spans="1:38" ht="27" customHeight="1" x14ac:dyDescent="0.2">
      <c r="A970" s="56">
        <v>955</v>
      </c>
      <c r="B970" s="309" t="str">
        <f t="shared" ca="1" si="233"/>
        <v>A955</v>
      </c>
      <c r="C970" s="309"/>
      <c r="D970" s="57" t="str">
        <f t="shared" ca="1" si="234"/>
        <v/>
      </c>
      <c r="E970" s="59" t="str">
        <f t="shared" ca="1" si="235"/>
        <v/>
      </c>
      <c r="F970" s="215">
        <f ca="1">IF(LEN(B970)&gt;0,'OBRAČUNANA OSNOVNA PLAČA'!L964,"")</f>
        <v>0</v>
      </c>
      <c r="G970" s="60"/>
      <c r="H970" s="60"/>
      <c r="I970" s="60"/>
      <c r="J970" s="60"/>
      <c r="K970" s="60"/>
      <c r="L970" s="229">
        <f t="shared" si="221"/>
        <v>0</v>
      </c>
      <c r="M970" s="230">
        <f t="shared" ca="1" si="229"/>
        <v>0</v>
      </c>
      <c r="N970" s="230">
        <f t="shared" ca="1" si="230"/>
        <v>0</v>
      </c>
      <c r="O970" s="231">
        <f t="shared" ca="1" si="231"/>
        <v>0</v>
      </c>
      <c r="P970" s="232">
        <f t="shared" ca="1" si="232"/>
        <v>0</v>
      </c>
      <c r="Q970" s="233">
        <f t="shared" ca="1" si="222"/>
        <v>0</v>
      </c>
      <c r="R970" s="233">
        <f ca="1">IF(LEN(B970)&gt;0,'11'!R970-'11'!Q970,"")</f>
        <v>0</v>
      </c>
      <c r="S970" s="234"/>
      <c r="T970" s="34"/>
      <c r="U970" s="34"/>
      <c r="V970" s="34"/>
      <c r="W970" s="34"/>
      <c r="X970" s="34"/>
      <c r="Y970" s="34"/>
      <c r="AB970" s="167">
        <f>ROW()</f>
        <v>970</v>
      </c>
      <c r="AC970" s="168">
        <f t="shared" ca="1" si="236"/>
        <v>0</v>
      </c>
      <c r="AD970" s="168">
        <f t="shared" ca="1" si="237"/>
        <v>0</v>
      </c>
      <c r="AE970" s="169" t="str">
        <f t="shared" ca="1" si="223"/>
        <v>-</v>
      </c>
      <c r="AF970" s="168" t="str">
        <f t="shared" ca="1" si="224"/>
        <v>-</v>
      </c>
      <c r="AG970" s="169" t="str">
        <f t="shared" ca="1" si="225"/>
        <v>-</v>
      </c>
      <c r="AH970" s="168" t="str">
        <f t="shared" ca="1" si="226"/>
        <v>-</v>
      </c>
      <c r="AI970" s="168">
        <f t="shared" ca="1" si="227"/>
        <v>0</v>
      </c>
      <c r="AJ970" s="170">
        <f t="shared" ca="1" si="228"/>
        <v>0</v>
      </c>
      <c r="AK970" s="168">
        <f t="shared" ca="1" si="238"/>
        <v>0</v>
      </c>
      <c r="AL970" s="168">
        <f t="shared" ca="1" si="239"/>
        <v>0</v>
      </c>
    </row>
    <row r="971" spans="1:38" ht="27" customHeight="1" x14ac:dyDescent="0.2">
      <c r="A971" s="56">
        <v>956</v>
      </c>
      <c r="B971" s="309" t="str">
        <f t="shared" ca="1" si="233"/>
        <v>A956</v>
      </c>
      <c r="C971" s="309"/>
      <c r="D971" s="57" t="str">
        <f t="shared" ca="1" si="234"/>
        <v/>
      </c>
      <c r="E971" s="59" t="str">
        <f t="shared" ca="1" si="235"/>
        <v/>
      </c>
      <c r="F971" s="215">
        <f ca="1">IF(LEN(B971)&gt;0,'OBRAČUNANA OSNOVNA PLAČA'!L965,"")</f>
        <v>0</v>
      </c>
      <c r="G971" s="60"/>
      <c r="H971" s="60"/>
      <c r="I971" s="60"/>
      <c r="J971" s="60"/>
      <c r="K971" s="60"/>
      <c r="L971" s="229">
        <f t="shared" si="221"/>
        <v>0</v>
      </c>
      <c r="M971" s="230">
        <f t="shared" ca="1" si="229"/>
        <v>0</v>
      </c>
      <c r="N971" s="230">
        <f t="shared" ca="1" si="230"/>
        <v>0</v>
      </c>
      <c r="O971" s="231">
        <f t="shared" ca="1" si="231"/>
        <v>0</v>
      </c>
      <c r="P971" s="232">
        <f t="shared" ca="1" si="232"/>
        <v>0</v>
      </c>
      <c r="Q971" s="233">
        <f t="shared" ca="1" si="222"/>
        <v>0</v>
      </c>
      <c r="R971" s="233">
        <f ca="1">IF(LEN(B971)&gt;0,'11'!R971-'11'!Q971,"")</f>
        <v>0</v>
      </c>
      <c r="S971" s="234"/>
      <c r="T971" s="34"/>
      <c r="U971" s="34"/>
      <c r="V971" s="34"/>
      <c r="W971" s="34"/>
      <c r="X971" s="34"/>
      <c r="Y971" s="34"/>
      <c r="AB971" s="167">
        <f>ROW()</f>
        <v>971</v>
      </c>
      <c r="AC971" s="168">
        <f t="shared" ca="1" si="236"/>
        <v>0</v>
      </c>
      <c r="AD971" s="168">
        <f t="shared" ca="1" si="237"/>
        <v>0</v>
      </c>
      <c r="AE971" s="169" t="str">
        <f t="shared" ca="1" si="223"/>
        <v>-</v>
      </c>
      <c r="AF971" s="168" t="str">
        <f t="shared" ca="1" si="224"/>
        <v>-</v>
      </c>
      <c r="AG971" s="169" t="str">
        <f t="shared" ca="1" si="225"/>
        <v>-</v>
      </c>
      <c r="AH971" s="168" t="str">
        <f t="shared" ca="1" si="226"/>
        <v>-</v>
      </c>
      <c r="AI971" s="168">
        <f t="shared" ca="1" si="227"/>
        <v>0</v>
      </c>
      <c r="AJ971" s="170">
        <f t="shared" ca="1" si="228"/>
        <v>0</v>
      </c>
      <c r="AK971" s="168">
        <f t="shared" ca="1" si="238"/>
        <v>0</v>
      </c>
      <c r="AL971" s="168">
        <f t="shared" ca="1" si="239"/>
        <v>0</v>
      </c>
    </row>
    <row r="972" spans="1:38" ht="27" customHeight="1" x14ac:dyDescent="0.2">
      <c r="A972" s="56">
        <v>957</v>
      </c>
      <c r="B972" s="309" t="str">
        <f t="shared" ca="1" si="233"/>
        <v>A957</v>
      </c>
      <c r="C972" s="309"/>
      <c r="D972" s="57" t="str">
        <f t="shared" ca="1" si="234"/>
        <v/>
      </c>
      <c r="E972" s="59" t="str">
        <f t="shared" ca="1" si="235"/>
        <v/>
      </c>
      <c r="F972" s="215">
        <f ca="1">IF(LEN(B972)&gt;0,'OBRAČUNANA OSNOVNA PLAČA'!L966,"")</f>
        <v>0</v>
      </c>
      <c r="G972" s="60"/>
      <c r="H972" s="60"/>
      <c r="I972" s="60"/>
      <c r="J972" s="60"/>
      <c r="K972" s="60"/>
      <c r="L972" s="229">
        <f t="shared" si="221"/>
        <v>0</v>
      </c>
      <c r="M972" s="230">
        <f t="shared" ca="1" si="229"/>
        <v>0</v>
      </c>
      <c r="N972" s="230">
        <f t="shared" ca="1" si="230"/>
        <v>0</v>
      </c>
      <c r="O972" s="231">
        <f t="shared" ca="1" si="231"/>
        <v>0</v>
      </c>
      <c r="P972" s="232">
        <f t="shared" ca="1" si="232"/>
        <v>0</v>
      </c>
      <c r="Q972" s="233">
        <f t="shared" ca="1" si="222"/>
        <v>0</v>
      </c>
      <c r="R972" s="233">
        <f ca="1">IF(LEN(B972)&gt;0,'11'!R972-'11'!Q972,"")</f>
        <v>0</v>
      </c>
      <c r="S972" s="234"/>
      <c r="T972" s="34"/>
      <c r="U972" s="34"/>
      <c r="V972" s="34"/>
      <c r="W972" s="34"/>
      <c r="X972" s="34"/>
      <c r="Y972" s="34"/>
      <c r="AB972" s="167">
        <f>ROW()</f>
        <v>972</v>
      </c>
      <c r="AC972" s="168">
        <f t="shared" ca="1" si="236"/>
        <v>0</v>
      </c>
      <c r="AD972" s="168">
        <f t="shared" ca="1" si="237"/>
        <v>0</v>
      </c>
      <c r="AE972" s="169" t="str">
        <f t="shared" ca="1" si="223"/>
        <v>-</v>
      </c>
      <c r="AF972" s="168" t="str">
        <f t="shared" ca="1" si="224"/>
        <v>-</v>
      </c>
      <c r="AG972" s="169" t="str">
        <f t="shared" ca="1" si="225"/>
        <v>-</v>
      </c>
      <c r="AH972" s="168" t="str">
        <f t="shared" ca="1" si="226"/>
        <v>-</v>
      </c>
      <c r="AI972" s="168">
        <f t="shared" ca="1" si="227"/>
        <v>0</v>
      </c>
      <c r="AJ972" s="170">
        <f t="shared" ca="1" si="228"/>
        <v>0</v>
      </c>
      <c r="AK972" s="168">
        <f t="shared" ca="1" si="238"/>
        <v>0</v>
      </c>
      <c r="AL972" s="168">
        <f t="shared" ca="1" si="239"/>
        <v>0</v>
      </c>
    </row>
    <row r="973" spans="1:38" ht="27" customHeight="1" x14ac:dyDescent="0.2">
      <c r="A973" s="56">
        <v>958</v>
      </c>
      <c r="B973" s="309" t="str">
        <f t="shared" ca="1" si="233"/>
        <v>A958</v>
      </c>
      <c r="C973" s="309"/>
      <c r="D973" s="57" t="str">
        <f t="shared" ca="1" si="234"/>
        <v/>
      </c>
      <c r="E973" s="59" t="str">
        <f t="shared" ca="1" si="235"/>
        <v/>
      </c>
      <c r="F973" s="215">
        <f ca="1">IF(LEN(B973)&gt;0,'OBRAČUNANA OSNOVNA PLAČA'!L967,"")</f>
        <v>0</v>
      </c>
      <c r="G973" s="60"/>
      <c r="H973" s="60"/>
      <c r="I973" s="60"/>
      <c r="J973" s="60"/>
      <c r="K973" s="60"/>
      <c r="L973" s="229">
        <f t="shared" si="221"/>
        <v>0</v>
      </c>
      <c r="M973" s="230">
        <f t="shared" ca="1" si="229"/>
        <v>0</v>
      </c>
      <c r="N973" s="230">
        <f t="shared" ca="1" si="230"/>
        <v>0</v>
      </c>
      <c r="O973" s="231">
        <f t="shared" ca="1" si="231"/>
        <v>0</v>
      </c>
      <c r="P973" s="232">
        <f t="shared" ca="1" si="232"/>
        <v>0</v>
      </c>
      <c r="Q973" s="233">
        <f t="shared" ca="1" si="222"/>
        <v>0</v>
      </c>
      <c r="R973" s="233">
        <f ca="1">IF(LEN(B973)&gt;0,'11'!R973-'11'!Q973,"")</f>
        <v>0</v>
      </c>
      <c r="S973" s="234"/>
      <c r="T973" s="34"/>
      <c r="U973" s="34"/>
      <c r="V973" s="34"/>
      <c r="W973" s="34"/>
      <c r="X973" s="34"/>
      <c r="Y973" s="34"/>
      <c r="AB973" s="167">
        <f>ROW()</f>
        <v>973</v>
      </c>
      <c r="AC973" s="168">
        <f t="shared" ca="1" si="236"/>
        <v>0</v>
      </c>
      <c r="AD973" s="168">
        <f t="shared" ca="1" si="237"/>
        <v>0</v>
      </c>
      <c r="AE973" s="169" t="str">
        <f t="shared" ca="1" si="223"/>
        <v>-</v>
      </c>
      <c r="AF973" s="168" t="str">
        <f t="shared" ca="1" si="224"/>
        <v>-</v>
      </c>
      <c r="AG973" s="169" t="str">
        <f t="shared" ca="1" si="225"/>
        <v>-</v>
      </c>
      <c r="AH973" s="168" t="str">
        <f t="shared" ca="1" si="226"/>
        <v>-</v>
      </c>
      <c r="AI973" s="168">
        <f t="shared" ca="1" si="227"/>
        <v>0</v>
      </c>
      <c r="AJ973" s="170">
        <f t="shared" ca="1" si="228"/>
        <v>0</v>
      </c>
      <c r="AK973" s="168">
        <f t="shared" ca="1" si="238"/>
        <v>0</v>
      </c>
      <c r="AL973" s="168">
        <f t="shared" ca="1" si="239"/>
        <v>0</v>
      </c>
    </row>
    <row r="974" spans="1:38" ht="27" customHeight="1" x14ac:dyDescent="0.2">
      <c r="A974" s="56">
        <v>959</v>
      </c>
      <c r="B974" s="309" t="str">
        <f t="shared" ca="1" si="233"/>
        <v>A959</v>
      </c>
      <c r="C974" s="309"/>
      <c r="D974" s="57" t="str">
        <f t="shared" ca="1" si="234"/>
        <v/>
      </c>
      <c r="E974" s="59" t="str">
        <f t="shared" ca="1" si="235"/>
        <v/>
      </c>
      <c r="F974" s="215">
        <f ca="1">IF(LEN(B974)&gt;0,'OBRAČUNANA OSNOVNA PLAČA'!L968,"")</f>
        <v>0</v>
      </c>
      <c r="G974" s="60"/>
      <c r="H974" s="60"/>
      <c r="I974" s="60"/>
      <c r="J974" s="60"/>
      <c r="K974" s="60"/>
      <c r="L974" s="229">
        <f t="shared" si="221"/>
        <v>0</v>
      </c>
      <c r="M974" s="230">
        <f t="shared" ca="1" si="229"/>
        <v>0</v>
      </c>
      <c r="N974" s="230">
        <f t="shared" ca="1" si="230"/>
        <v>0</v>
      </c>
      <c r="O974" s="231">
        <f t="shared" ca="1" si="231"/>
        <v>0</v>
      </c>
      <c r="P974" s="232">
        <f t="shared" ca="1" si="232"/>
        <v>0</v>
      </c>
      <c r="Q974" s="233">
        <f t="shared" ca="1" si="222"/>
        <v>0</v>
      </c>
      <c r="R974" s="233">
        <f ca="1">IF(LEN(B974)&gt;0,'11'!R974-'11'!Q974,"")</f>
        <v>0</v>
      </c>
      <c r="S974" s="234"/>
      <c r="T974" s="34"/>
      <c r="U974" s="34"/>
      <c r="V974" s="34"/>
      <c r="W974" s="34"/>
      <c r="X974" s="34"/>
      <c r="Y974" s="34"/>
      <c r="AB974" s="167">
        <f>ROW()</f>
        <v>974</v>
      </c>
      <c r="AC974" s="168">
        <f t="shared" ca="1" si="236"/>
        <v>0</v>
      </c>
      <c r="AD974" s="168">
        <f t="shared" ca="1" si="237"/>
        <v>0</v>
      </c>
      <c r="AE974" s="169" t="str">
        <f t="shared" ca="1" si="223"/>
        <v>-</v>
      </c>
      <c r="AF974" s="168" t="str">
        <f t="shared" ca="1" si="224"/>
        <v>-</v>
      </c>
      <c r="AG974" s="169" t="str">
        <f t="shared" ca="1" si="225"/>
        <v>-</v>
      </c>
      <c r="AH974" s="168" t="str">
        <f t="shared" ca="1" si="226"/>
        <v>-</v>
      </c>
      <c r="AI974" s="168">
        <f t="shared" ca="1" si="227"/>
        <v>0</v>
      </c>
      <c r="AJ974" s="170">
        <f t="shared" ca="1" si="228"/>
        <v>0</v>
      </c>
      <c r="AK974" s="168">
        <f t="shared" ca="1" si="238"/>
        <v>0</v>
      </c>
      <c r="AL974" s="168">
        <f t="shared" ca="1" si="239"/>
        <v>0</v>
      </c>
    </row>
    <row r="975" spans="1:38" ht="27" customHeight="1" x14ac:dyDescent="0.2">
      <c r="A975" s="56">
        <v>960</v>
      </c>
      <c r="B975" s="309" t="str">
        <f t="shared" ca="1" si="233"/>
        <v>A960</v>
      </c>
      <c r="C975" s="309"/>
      <c r="D975" s="57" t="str">
        <f t="shared" ca="1" si="234"/>
        <v/>
      </c>
      <c r="E975" s="59" t="str">
        <f t="shared" ca="1" si="235"/>
        <v/>
      </c>
      <c r="F975" s="215">
        <f ca="1">IF(LEN(B975)&gt;0,'OBRAČUNANA OSNOVNA PLAČA'!L969,"")</f>
        <v>0</v>
      </c>
      <c r="G975" s="60"/>
      <c r="H975" s="60"/>
      <c r="I975" s="60"/>
      <c r="J975" s="60"/>
      <c r="K975" s="60"/>
      <c r="L975" s="229">
        <f t="shared" si="221"/>
        <v>0</v>
      </c>
      <c r="M975" s="230">
        <f t="shared" ca="1" si="229"/>
        <v>0</v>
      </c>
      <c r="N975" s="230">
        <f t="shared" ca="1" si="230"/>
        <v>0</v>
      </c>
      <c r="O975" s="231">
        <f t="shared" ca="1" si="231"/>
        <v>0</v>
      </c>
      <c r="P975" s="232">
        <f t="shared" ca="1" si="232"/>
        <v>0</v>
      </c>
      <c r="Q975" s="233">
        <f t="shared" ca="1" si="222"/>
        <v>0</v>
      </c>
      <c r="R975" s="233">
        <f ca="1">IF(LEN(B975)&gt;0,'11'!R975-'11'!Q975,"")</f>
        <v>0</v>
      </c>
      <c r="S975" s="234"/>
      <c r="T975" s="34"/>
      <c r="U975" s="34"/>
      <c r="V975" s="34"/>
      <c r="W975" s="34"/>
      <c r="X975" s="34"/>
      <c r="Y975" s="34"/>
      <c r="AB975" s="167">
        <f>ROW()</f>
        <v>975</v>
      </c>
      <c r="AC975" s="168">
        <f t="shared" ca="1" si="236"/>
        <v>0</v>
      </c>
      <c r="AD975" s="168">
        <f t="shared" ca="1" si="237"/>
        <v>0</v>
      </c>
      <c r="AE975" s="169" t="str">
        <f t="shared" ca="1" si="223"/>
        <v>-</v>
      </c>
      <c r="AF975" s="168" t="str">
        <f t="shared" ca="1" si="224"/>
        <v>-</v>
      </c>
      <c r="AG975" s="169" t="str">
        <f t="shared" ca="1" si="225"/>
        <v>-</v>
      </c>
      <c r="AH975" s="168" t="str">
        <f t="shared" ca="1" si="226"/>
        <v>-</v>
      </c>
      <c r="AI975" s="168">
        <f t="shared" ca="1" si="227"/>
        <v>0</v>
      </c>
      <c r="AJ975" s="170">
        <f t="shared" ca="1" si="228"/>
        <v>0</v>
      </c>
      <c r="AK975" s="168">
        <f t="shared" ca="1" si="238"/>
        <v>0</v>
      </c>
      <c r="AL975" s="168">
        <f t="shared" ca="1" si="239"/>
        <v>0</v>
      </c>
    </row>
    <row r="976" spans="1:38" ht="27" customHeight="1" x14ac:dyDescent="0.2">
      <c r="A976" s="56">
        <v>961</v>
      </c>
      <c r="B976" s="309" t="str">
        <f t="shared" ca="1" si="233"/>
        <v>A961</v>
      </c>
      <c r="C976" s="309"/>
      <c r="D976" s="57" t="str">
        <f t="shared" ca="1" si="234"/>
        <v/>
      </c>
      <c r="E976" s="59" t="str">
        <f t="shared" ca="1" si="235"/>
        <v/>
      </c>
      <c r="F976" s="215">
        <f ca="1">IF(LEN(B976)&gt;0,'OBRAČUNANA OSNOVNA PLAČA'!L970,"")</f>
        <v>0</v>
      </c>
      <c r="G976" s="60"/>
      <c r="H976" s="60"/>
      <c r="I976" s="60"/>
      <c r="J976" s="60"/>
      <c r="K976" s="60"/>
      <c r="L976" s="229">
        <f t="shared" ref="L976:L997" si="240">+G976+H976+I976+J976+K976</f>
        <v>0</v>
      </c>
      <c r="M976" s="230">
        <f t="shared" ca="1" si="229"/>
        <v>0</v>
      </c>
      <c r="N976" s="230">
        <f t="shared" ca="1" si="230"/>
        <v>0</v>
      </c>
      <c r="O976" s="231">
        <f t="shared" ca="1" si="231"/>
        <v>0</v>
      </c>
      <c r="P976" s="232">
        <f t="shared" ca="1" si="232"/>
        <v>0</v>
      </c>
      <c r="Q976" s="233">
        <f t="shared" ref="Q976:Q997" ca="1" si="241">MIN(P976,R976)</f>
        <v>0</v>
      </c>
      <c r="R976" s="233">
        <f ca="1">IF(LEN(B976)&gt;0,'11'!R976-'11'!Q976,"")</f>
        <v>0</v>
      </c>
      <c r="S976" s="234"/>
      <c r="T976" s="34"/>
      <c r="U976" s="34"/>
      <c r="V976" s="34"/>
      <c r="W976" s="34"/>
      <c r="X976" s="34"/>
      <c r="Y976" s="34"/>
      <c r="AB976" s="167">
        <f>ROW()</f>
        <v>976</v>
      </c>
      <c r="AC976" s="168">
        <f t="shared" ca="1" si="236"/>
        <v>0</v>
      </c>
      <c r="AD976" s="168">
        <f t="shared" ca="1" si="237"/>
        <v>0</v>
      </c>
      <c r="AE976" s="169" t="str">
        <f t="shared" ref="AE976:AE997" ca="1" si="242">IF(AC976&gt;=AD976,"-",$L976/(5*MAX($M$1021:$M$1022)))</f>
        <v>-</v>
      </c>
      <c r="AF976" s="168" t="str">
        <f t="shared" ref="AF976:AF997" ca="1" si="243">IF(AC976&gt;=AD976,"-",$L976/(5*MAX($M$1021:$M$1022))*AK976)</f>
        <v>-</v>
      </c>
      <c r="AG976" s="169" t="str">
        <f t="shared" ref="AG976:AG997" ca="1" si="244">IF(AE976="-","-",AE976*$AF$1017)</f>
        <v>-</v>
      </c>
      <c r="AH976" s="168" t="str">
        <f t="shared" ref="AH976:AH997" ca="1" si="245">IF(AF976="-","-",AF976*$AF$1017)</f>
        <v>-</v>
      </c>
      <c r="AI976" s="168">
        <f t="shared" ref="AI976:AI997" ca="1" si="246">IF(AG976="-",0,MIN(AH976,R976))</f>
        <v>0</v>
      </c>
      <c r="AJ976" s="170">
        <f t="shared" ref="AJ976:AJ997" ca="1" si="247">+AD976-AC976</f>
        <v>0</v>
      </c>
      <c r="AK976" s="168">
        <f t="shared" ca="1" si="238"/>
        <v>0</v>
      </c>
      <c r="AL976" s="168">
        <f t="shared" ca="1" si="239"/>
        <v>0</v>
      </c>
    </row>
    <row r="977" spans="1:38" ht="27" customHeight="1" x14ac:dyDescent="0.2">
      <c r="A977" s="56">
        <v>962</v>
      </c>
      <c r="B977" s="309" t="str">
        <f t="shared" ca="1" si="233"/>
        <v>A962</v>
      </c>
      <c r="C977" s="309"/>
      <c r="D977" s="57" t="str">
        <f t="shared" ca="1" si="234"/>
        <v/>
      </c>
      <c r="E977" s="59" t="str">
        <f t="shared" ca="1" si="235"/>
        <v/>
      </c>
      <c r="F977" s="215">
        <f ca="1">IF(LEN(B977)&gt;0,'OBRAČUNANA OSNOVNA PLAČA'!L971,"")</f>
        <v>0</v>
      </c>
      <c r="G977" s="60"/>
      <c r="H977" s="60"/>
      <c r="I977" s="60"/>
      <c r="J977" s="60"/>
      <c r="K977" s="60"/>
      <c r="L977" s="229">
        <f t="shared" si="240"/>
        <v>0</v>
      </c>
      <c r="M977" s="230">
        <f t="shared" ref="M977:M1015" ca="1" si="248">IF(LEN(B977)&gt;0,L977/5,"")</f>
        <v>0</v>
      </c>
      <c r="N977" s="230">
        <f t="shared" ref="N977:N1015" ca="1" si="249">IF(LEN(B977)&gt;0,F977*M977,"")</f>
        <v>0</v>
      </c>
      <c r="O977" s="231">
        <f t="shared" ref="O977:O1015" ca="1" si="250">IF(LEN(B977)&gt;0,M977*$P$1017,"")</f>
        <v>0</v>
      </c>
      <c r="P977" s="232">
        <f t="shared" ref="P977:P1015" ca="1" si="251">IF(LEN(B977)&gt;0,F977*O977,"")</f>
        <v>0</v>
      </c>
      <c r="Q977" s="233">
        <f t="shared" ca="1" si="241"/>
        <v>0</v>
      </c>
      <c r="R977" s="233">
        <f ca="1">IF(LEN(B977)&gt;0,'11'!R977-'11'!Q977,"")</f>
        <v>0</v>
      </c>
      <c r="S977" s="234"/>
      <c r="T977" s="34"/>
      <c r="U977" s="34"/>
      <c r="V977" s="34"/>
      <c r="W977" s="34"/>
      <c r="X977" s="34"/>
      <c r="Y977" s="34"/>
      <c r="AB977" s="167">
        <f>ROW()</f>
        <v>977</v>
      </c>
      <c r="AC977" s="168">
        <f t="shared" ca="1" si="236"/>
        <v>0</v>
      </c>
      <c r="AD977" s="168">
        <f t="shared" ca="1" si="237"/>
        <v>0</v>
      </c>
      <c r="AE977" s="169" t="str">
        <f t="shared" ca="1" si="242"/>
        <v>-</v>
      </c>
      <c r="AF977" s="168" t="str">
        <f t="shared" ca="1" si="243"/>
        <v>-</v>
      </c>
      <c r="AG977" s="169" t="str">
        <f t="shared" ca="1" si="244"/>
        <v>-</v>
      </c>
      <c r="AH977" s="168" t="str">
        <f t="shared" ca="1" si="245"/>
        <v>-</v>
      </c>
      <c r="AI977" s="168">
        <f t="shared" ca="1" si="246"/>
        <v>0</v>
      </c>
      <c r="AJ977" s="170">
        <f t="shared" ca="1" si="247"/>
        <v>0</v>
      </c>
      <c r="AK977" s="168">
        <f t="shared" ca="1" si="238"/>
        <v>0</v>
      </c>
      <c r="AL977" s="168">
        <f t="shared" ca="1" si="239"/>
        <v>0</v>
      </c>
    </row>
    <row r="978" spans="1:38" ht="27" customHeight="1" x14ac:dyDescent="0.2">
      <c r="A978" s="56">
        <v>963</v>
      </c>
      <c r="B978" s="309" t="str">
        <f t="shared" ca="1" si="233"/>
        <v>A963</v>
      </c>
      <c r="C978" s="309"/>
      <c r="D978" s="57" t="str">
        <f t="shared" ca="1" si="234"/>
        <v/>
      </c>
      <c r="E978" s="59" t="str">
        <f t="shared" ca="1" si="235"/>
        <v/>
      </c>
      <c r="F978" s="215">
        <f ca="1">IF(LEN(B978)&gt;0,'OBRAČUNANA OSNOVNA PLAČA'!L972,"")</f>
        <v>0</v>
      </c>
      <c r="G978" s="60"/>
      <c r="H978" s="60"/>
      <c r="I978" s="60"/>
      <c r="J978" s="60"/>
      <c r="K978" s="60"/>
      <c r="L978" s="229">
        <f t="shared" si="240"/>
        <v>0</v>
      </c>
      <c r="M978" s="230">
        <f t="shared" ca="1" si="248"/>
        <v>0</v>
      </c>
      <c r="N978" s="230">
        <f t="shared" ca="1" si="249"/>
        <v>0</v>
      </c>
      <c r="O978" s="231">
        <f t="shared" ca="1" si="250"/>
        <v>0</v>
      </c>
      <c r="P978" s="232">
        <f t="shared" ca="1" si="251"/>
        <v>0</v>
      </c>
      <c r="Q978" s="233">
        <f t="shared" ca="1" si="241"/>
        <v>0</v>
      </c>
      <c r="R978" s="233">
        <f ca="1">IF(LEN(B978)&gt;0,'11'!R978-'11'!Q978,"")</f>
        <v>0</v>
      </c>
      <c r="S978" s="234"/>
      <c r="T978" s="34"/>
      <c r="U978" s="34"/>
      <c r="V978" s="34"/>
      <c r="W978" s="34"/>
      <c r="X978" s="34"/>
      <c r="Y978" s="34"/>
      <c r="AB978" s="167">
        <f>ROW()</f>
        <v>978</v>
      </c>
      <c r="AC978" s="168">
        <f t="shared" ca="1" si="236"/>
        <v>0</v>
      </c>
      <c r="AD978" s="168">
        <f t="shared" ca="1" si="237"/>
        <v>0</v>
      </c>
      <c r="AE978" s="169" t="str">
        <f t="shared" ca="1" si="242"/>
        <v>-</v>
      </c>
      <c r="AF978" s="168" t="str">
        <f t="shared" ca="1" si="243"/>
        <v>-</v>
      </c>
      <c r="AG978" s="169" t="str">
        <f t="shared" ca="1" si="244"/>
        <v>-</v>
      </c>
      <c r="AH978" s="168" t="str">
        <f t="shared" ca="1" si="245"/>
        <v>-</v>
      </c>
      <c r="AI978" s="168">
        <f t="shared" ca="1" si="246"/>
        <v>0</v>
      </c>
      <c r="AJ978" s="170">
        <f t="shared" ca="1" si="247"/>
        <v>0</v>
      </c>
      <c r="AK978" s="168">
        <f t="shared" ca="1" si="238"/>
        <v>0</v>
      </c>
      <c r="AL978" s="168">
        <f t="shared" ca="1" si="239"/>
        <v>0</v>
      </c>
    </row>
    <row r="979" spans="1:38" ht="27" customHeight="1" x14ac:dyDescent="0.2">
      <c r="A979" s="56">
        <v>964</v>
      </c>
      <c r="B979" s="309" t="str">
        <f t="shared" ca="1" si="233"/>
        <v>A964</v>
      </c>
      <c r="C979" s="309"/>
      <c r="D979" s="57" t="str">
        <f t="shared" ca="1" si="234"/>
        <v/>
      </c>
      <c r="E979" s="59" t="str">
        <f t="shared" ca="1" si="235"/>
        <v/>
      </c>
      <c r="F979" s="215">
        <f ca="1">IF(LEN(B979)&gt;0,'OBRAČUNANA OSNOVNA PLAČA'!L973,"")</f>
        <v>0</v>
      </c>
      <c r="G979" s="60"/>
      <c r="H979" s="60"/>
      <c r="I979" s="60"/>
      <c r="J979" s="60"/>
      <c r="K979" s="60"/>
      <c r="L979" s="229">
        <f t="shared" si="240"/>
        <v>0</v>
      </c>
      <c r="M979" s="230">
        <f t="shared" ca="1" si="248"/>
        <v>0</v>
      </c>
      <c r="N979" s="230">
        <f t="shared" ca="1" si="249"/>
        <v>0</v>
      </c>
      <c r="O979" s="231">
        <f t="shared" ca="1" si="250"/>
        <v>0</v>
      </c>
      <c r="P979" s="232">
        <f t="shared" ca="1" si="251"/>
        <v>0</v>
      </c>
      <c r="Q979" s="233">
        <f t="shared" ca="1" si="241"/>
        <v>0</v>
      </c>
      <c r="R979" s="233">
        <f ca="1">IF(LEN(B979)&gt;0,'11'!R979-'11'!Q979,"")</f>
        <v>0</v>
      </c>
      <c r="S979" s="234"/>
      <c r="T979" s="34"/>
      <c r="U979" s="34"/>
      <c r="V979" s="34"/>
      <c r="W979" s="34"/>
      <c r="X979" s="34"/>
      <c r="Y979" s="34"/>
      <c r="AB979" s="167">
        <f>ROW()</f>
        <v>979</v>
      </c>
      <c r="AC979" s="168">
        <f t="shared" ca="1" si="236"/>
        <v>0</v>
      </c>
      <c r="AD979" s="168">
        <f t="shared" ca="1" si="237"/>
        <v>0</v>
      </c>
      <c r="AE979" s="169" t="str">
        <f t="shared" ca="1" si="242"/>
        <v>-</v>
      </c>
      <c r="AF979" s="168" t="str">
        <f t="shared" ca="1" si="243"/>
        <v>-</v>
      </c>
      <c r="AG979" s="169" t="str">
        <f t="shared" ca="1" si="244"/>
        <v>-</v>
      </c>
      <c r="AH979" s="168" t="str">
        <f t="shared" ca="1" si="245"/>
        <v>-</v>
      </c>
      <c r="AI979" s="168">
        <f t="shared" ca="1" si="246"/>
        <v>0</v>
      </c>
      <c r="AJ979" s="170">
        <f t="shared" ca="1" si="247"/>
        <v>0</v>
      </c>
      <c r="AK979" s="168">
        <f t="shared" ca="1" si="238"/>
        <v>0</v>
      </c>
      <c r="AL979" s="168">
        <f t="shared" ca="1" si="239"/>
        <v>0</v>
      </c>
    </row>
    <row r="980" spans="1:38" ht="27" customHeight="1" x14ac:dyDescent="0.2">
      <c r="A980" s="56">
        <v>965</v>
      </c>
      <c r="B980" s="309" t="str">
        <f t="shared" ca="1" si="233"/>
        <v>A965</v>
      </c>
      <c r="C980" s="309"/>
      <c r="D980" s="57" t="str">
        <f t="shared" ca="1" si="234"/>
        <v/>
      </c>
      <c r="E980" s="59" t="str">
        <f t="shared" ca="1" si="235"/>
        <v/>
      </c>
      <c r="F980" s="215">
        <f ca="1">IF(LEN(B980)&gt;0,'OBRAČUNANA OSNOVNA PLAČA'!L974,"")</f>
        <v>0</v>
      </c>
      <c r="G980" s="60"/>
      <c r="H980" s="60"/>
      <c r="I980" s="60"/>
      <c r="J980" s="60"/>
      <c r="K980" s="60"/>
      <c r="L980" s="229">
        <f t="shared" si="240"/>
        <v>0</v>
      </c>
      <c r="M980" s="230">
        <f t="shared" ca="1" si="248"/>
        <v>0</v>
      </c>
      <c r="N980" s="230">
        <f t="shared" ca="1" si="249"/>
        <v>0</v>
      </c>
      <c r="O980" s="231">
        <f t="shared" ca="1" si="250"/>
        <v>0</v>
      </c>
      <c r="P980" s="232">
        <f t="shared" ca="1" si="251"/>
        <v>0</v>
      </c>
      <c r="Q980" s="233">
        <f t="shared" ca="1" si="241"/>
        <v>0</v>
      </c>
      <c r="R980" s="233">
        <f ca="1">IF(LEN(B980)&gt;0,'11'!R980-'11'!Q980,"")</f>
        <v>0</v>
      </c>
      <c r="S980" s="234"/>
      <c r="T980" s="34"/>
      <c r="U980" s="34"/>
      <c r="V980" s="34"/>
      <c r="W980" s="34"/>
      <c r="X980" s="34"/>
      <c r="Y980" s="34"/>
      <c r="AB980" s="167">
        <f>ROW()</f>
        <v>980</v>
      </c>
      <c r="AC980" s="168">
        <f t="shared" ca="1" si="236"/>
        <v>0</v>
      </c>
      <c r="AD980" s="168">
        <f t="shared" ca="1" si="237"/>
        <v>0</v>
      </c>
      <c r="AE980" s="169" t="str">
        <f t="shared" ca="1" si="242"/>
        <v>-</v>
      </c>
      <c r="AF980" s="168" t="str">
        <f t="shared" ca="1" si="243"/>
        <v>-</v>
      </c>
      <c r="AG980" s="169" t="str">
        <f t="shared" ca="1" si="244"/>
        <v>-</v>
      </c>
      <c r="AH980" s="168" t="str">
        <f t="shared" ca="1" si="245"/>
        <v>-</v>
      </c>
      <c r="AI980" s="168">
        <f t="shared" ca="1" si="246"/>
        <v>0</v>
      </c>
      <c r="AJ980" s="170">
        <f t="shared" ca="1" si="247"/>
        <v>0</v>
      </c>
      <c r="AK980" s="168">
        <f t="shared" ca="1" si="238"/>
        <v>0</v>
      </c>
      <c r="AL980" s="168">
        <f t="shared" ca="1" si="239"/>
        <v>0</v>
      </c>
    </row>
    <row r="981" spans="1:38" ht="27" customHeight="1" x14ac:dyDescent="0.2">
      <c r="A981" s="56">
        <v>966</v>
      </c>
      <c r="B981" s="309" t="str">
        <f t="shared" ca="1" si="233"/>
        <v>A966</v>
      </c>
      <c r="C981" s="309"/>
      <c r="D981" s="57" t="str">
        <f t="shared" ca="1" si="234"/>
        <v/>
      </c>
      <c r="E981" s="59" t="str">
        <f t="shared" ca="1" si="235"/>
        <v/>
      </c>
      <c r="F981" s="215">
        <f ca="1">IF(LEN(B981)&gt;0,'OBRAČUNANA OSNOVNA PLAČA'!L975,"")</f>
        <v>0</v>
      </c>
      <c r="G981" s="60"/>
      <c r="H981" s="60"/>
      <c r="I981" s="60"/>
      <c r="J981" s="60"/>
      <c r="K981" s="60"/>
      <c r="L981" s="229">
        <f t="shared" si="240"/>
        <v>0</v>
      </c>
      <c r="M981" s="230">
        <f t="shared" ca="1" si="248"/>
        <v>0</v>
      </c>
      <c r="N981" s="230">
        <f t="shared" ca="1" si="249"/>
        <v>0</v>
      </c>
      <c r="O981" s="231">
        <f t="shared" ca="1" si="250"/>
        <v>0</v>
      </c>
      <c r="P981" s="232">
        <f t="shared" ca="1" si="251"/>
        <v>0</v>
      </c>
      <c r="Q981" s="233">
        <f t="shared" ca="1" si="241"/>
        <v>0</v>
      </c>
      <c r="R981" s="233">
        <f ca="1">IF(LEN(B981)&gt;0,'11'!R981-'11'!Q981,"")</f>
        <v>0</v>
      </c>
      <c r="S981" s="234"/>
      <c r="T981" s="34"/>
      <c r="U981" s="34"/>
      <c r="V981" s="34"/>
      <c r="W981" s="34"/>
      <c r="X981" s="34"/>
      <c r="Y981" s="34"/>
      <c r="AB981" s="167">
        <f>ROW()</f>
        <v>981</v>
      </c>
      <c r="AC981" s="168">
        <f t="shared" ca="1" si="236"/>
        <v>0</v>
      </c>
      <c r="AD981" s="168">
        <f t="shared" ca="1" si="237"/>
        <v>0</v>
      </c>
      <c r="AE981" s="169" t="str">
        <f t="shared" ca="1" si="242"/>
        <v>-</v>
      </c>
      <c r="AF981" s="168" t="str">
        <f t="shared" ca="1" si="243"/>
        <v>-</v>
      </c>
      <c r="AG981" s="169" t="str">
        <f t="shared" ca="1" si="244"/>
        <v>-</v>
      </c>
      <c r="AH981" s="168" t="str">
        <f t="shared" ca="1" si="245"/>
        <v>-</v>
      </c>
      <c r="AI981" s="168">
        <f t="shared" ca="1" si="246"/>
        <v>0</v>
      </c>
      <c r="AJ981" s="170">
        <f t="shared" ca="1" si="247"/>
        <v>0</v>
      </c>
      <c r="AK981" s="168">
        <f t="shared" ca="1" si="238"/>
        <v>0</v>
      </c>
      <c r="AL981" s="168">
        <f t="shared" ca="1" si="239"/>
        <v>0</v>
      </c>
    </row>
    <row r="982" spans="1:38" ht="27" customHeight="1" x14ac:dyDescent="0.2">
      <c r="A982" s="56">
        <v>967</v>
      </c>
      <c r="B982" s="309" t="str">
        <f t="shared" ca="1" si="233"/>
        <v>A967</v>
      </c>
      <c r="C982" s="309"/>
      <c r="D982" s="57" t="str">
        <f t="shared" ca="1" si="234"/>
        <v/>
      </c>
      <c r="E982" s="59" t="str">
        <f t="shared" ca="1" si="235"/>
        <v/>
      </c>
      <c r="F982" s="215">
        <f ca="1">IF(LEN(B982)&gt;0,'OBRAČUNANA OSNOVNA PLAČA'!L976,"")</f>
        <v>0</v>
      </c>
      <c r="G982" s="60"/>
      <c r="H982" s="60"/>
      <c r="I982" s="60"/>
      <c r="J982" s="60"/>
      <c r="K982" s="60"/>
      <c r="L982" s="229">
        <f t="shared" si="240"/>
        <v>0</v>
      </c>
      <c r="M982" s="230">
        <f t="shared" ca="1" si="248"/>
        <v>0</v>
      </c>
      <c r="N982" s="230">
        <f t="shared" ca="1" si="249"/>
        <v>0</v>
      </c>
      <c r="O982" s="231">
        <f t="shared" ca="1" si="250"/>
        <v>0</v>
      </c>
      <c r="P982" s="232">
        <f t="shared" ca="1" si="251"/>
        <v>0</v>
      </c>
      <c r="Q982" s="233">
        <f t="shared" ca="1" si="241"/>
        <v>0</v>
      </c>
      <c r="R982" s="233">
        <f ca="1">IF(LEN(B982)&gt;0,'11'!R982-'11'!Q982,"")</f>
        <v>0</v>
      </c>
      <c r="S982" s="234"/>
      <c r="T982" s="34"/>
      <c r="U982" s="34"/>
      <c r="V982" s="34"/>
      <c r="W982" s="34"/>
      <c r="X982" s="34"/>
      <c r="Y982" s="34"/>
      <c r="AB982" s="167">
        <f>ROW()</f>
        <v>982</v>
      </c>
      <c r="AC982" s="168">
        <f t="shared" ca="1" si="236"/>
        <v>0</v>
      </c>
      <c r="AD982" s="168">
        <f t="shared" ca="1" si="237"/>
        <v>0</v>
      </c>
      <c r="AE982" s="169" t="str">
        <f t="shared" ca="1" si="242"/>
        <v>-</v>
      </c>
      <c r="AF982" s="168" t="str">
        <f t="shared" ca="1" si="243"/>
        <v>-</v>
      </c>
      <c r="AG982" s="169" t="str">
        <f t="shared" ca="1" si="244"/>
        <v>-</v>
      </c>
      <c r="AH982" s="168" t="str">
        <f t="shared" ca="1" si="245"/>
        <v>-</v>
      </c>
      <c r="AI982" s="168">
        <f t="shared" ca="1" si="246"/>
        <v>0</v>
      </c>
      <c r="AJ982" s="170">
        <f t="shared" ca="1" si="247"/>
        <v>0</v>
      </c>
      <c r="AK982" s="168">
        <f t="shared" ca="1" si="238"/>
        <v>0</v>
      </c>
      <c r="AL982" s="168">
        <f t="shared" ca="1" si="239"/>
        <v>0</v>
      </c>
    </row>
    <row r="983" spans="1:38" ht="27" customHeight="1" x14ac:dyDescent="0.2">
      <c r="A983" s="56">
        <v>968</v>
      </c>
      <c r="B983" s="309" t="str">
        <f t="shared" ca="1" si="233"/>
        <v>A968</v>
      </c>
      <c r="C983" s="309"/>
      <c r="D983" s="57" t="str">
        <f t="shared" ca="1" si="234"/>
        <v/>
      </c>
      <c r="E983" s="59" t="str">
        <f t="shared" ca="1" si="235"/>
        <v/>
      </c>
      <c r="F983" s="215">
        <f ca="1">IF(LEN(B983)&gt;0,'OBRAČUNANA OSNOVNA PLAČA'!L977,"")</f>
        <v>0</v>
      </c>
      <c r="G983" s="60"/>
      <c r="H983" s="60"/>
      <c r="I983" s="60"/>
      <c r="J983" s="60"/>
      <c r="K983" s="60"/>
      <c r="L983" s="229">
        <f t="shared" si="240"/>
        <v>0</v>
      </c>
      <c r="M983" s="230">
        <f t="shared" ca="1" si="248"/>
        <v>0</v>
      </c>
      <c r="N983" s="230">
        <f t="shared" ca="1" si="249"/>
        <v>0</v>
      </c>
      <c r="O983" s="231">
        <f t="shared" ca="1" si="250"/>
        <v>0</v>
      </c>
      <c r="P983" s="232">
        <f t="shared" ca="1" si="251"/>
        <v>0</v>
      </c>
      <c r="Q983" s="233">
        <f t="shared" ca="1" si="241"/>
        <v>0</v>
      </c>
      <c r="R983" s="233">
        <f ca="1">IF(LEN(B983)&gt;0,'11'!R983-'11'!Q983,"")</f>
        <v>0</v>
      </c>
      <c r="S983" s="234"/>
      <c r="T983" s="34"/>
      <c r="U983" s="34"/>
      <c r="V983" s="34"/>
      <c r="W983" s="34"/>
      <c r="X983" s="34"/>
      <c r="Y983" s="34"/>
      <c r="AB983" s="167">
        <f>ROW()</f>
        <v>983</v>
      </c>
      <c r="AC983" s="168">
        <f t="shared" ca="1" si="236"/>
        <v>0</v>
      </c>
      <c r="AD983" s="168">
        <f t="shared" ca="1" si="237"/>
        <v>0</v>
      </c>
      <c r="AE983" s="169" t="str">
        <f t="shared" ca="1" si="242"/>
        <v>-</v>
      </c>
      <c r="AF983" s="168" t="str">
        <f t="shared" ca="1" si="243"/>
        <v>-</v>
      </c>
      <c r="AG983" s="169" t="str">
        <f t="shared" ca="1" si="244"/>
        <v>-</v>
      </c>
      <c r="AH983" s="168" t="str">
        <f t="shared" ca="1" si="245"/>
        <v>-</v>
      </c>
      <c r="AI983" s="168">
        <f t="shared" ca="1" si="246"/>
        <v>0</v>
      </c>
      <c r="AJ983" s="170">
        <f t="shared" ca="1" si="247"/>
        <v>0</v>
      </c>
      <c r="AK983" s="168">
        <f t="shared" ca="1" si="238"/>
        <v>0</v>
      </c>
      <c r="AL983" s="168">
        <f t="shared" ca="1" si="239"/>
        <v>0</v>
      </c>
    </row>
    <row r="984" spans="1:38" ht="27" customHeight="1" x14ac:dyDescent="0.2">
      <c r="A984" s="56">
        <v>969</v>
      </c>
      <c r="B984" s="309" t="str">
        <f t="shared" ca="1" si="233"/>
        <v>A969</v>
      </c>
      <c r="C984" s="309"/>
      <c r="D984" s="57" t="str">
        <f t="shared" ca="1" si="234"/>
        <v/>
      </c>
      <c r="E984" s="59" t="str">
        <f t="shared" ca="1" si="235"/>
        <v/>
      </c>
      <c r="F984" s="215">
        <f ca="1">IF(LEN(B984)&gt;0,'OBRAČUNANA OSNOVNA PLAČA'!L978,"")</f>
        <v>0</v>
      </c>
      <c r="G984" s="60"/>
      <c r="H984" s="60"/>
      <c r="I984" s="60"/>
      <c r="J984" s="60"/>
      <c r="K984" s="60"/>
      <c r="L984" s="229">
        <f t="shared" si="240"/>
        <v>0</v>
      </c>
      <c r="M984" s="230">
        <f t="shared" ca="1" si="248"/>
        <v>0</v>
      </c>
      <c r="N984" s="230">
        <f t="shared" ca="1" si="249"/>
        <v>0</v>
      </c>
      <c r="O984" s="231">
        <f t="shared" ca="1" si="250"/>
        <v>0</v>
      </c>
      <c r="P984" s="232">
        <f t="shared" ca="1" si="251"/>
        <v>0</v>
      </c>
      <c r="Q984" s="233">
        <f t="shared" ca="1" si="241"/>
        <v>0</v>
      </c>
      <c r="R984" s="233">
        <f ca="1">IF(LEN(B984)&gt;0,'11'!R984-'11'!Q984,"")</f>
        <v>0</v>
      </c>
      <c r="S984" s="234"/>
      <c r="T984" s="34"/>
      <c r="U984" s="34"/>
      <c r="V984" s="34"/>
      <c r="W984" s="34"/>
      <c r="X984" s="34"/>
      <c r="Y984" s="34"/>
      <c r="AB984" s="167">
        <f>ROW()</f>
        <v>984</v>
      </c>
      <c r="AC984" s="168">
        <f t="shared" ca="1" si="236"/>
        <v>0</v>
      </c>
      <c r="AD984" s="168">
        <f t="shared" ca="1" si="237"/>
        <v>0</v>
      </c>
      <c r="AE984" s="169" t="str">
        <f t="shared" ca="1" si="242"/>
        <v>-</v>
      </c>
      <c r="AF984" s="168" t="str">
        <f t="shared" ca="1" si="243"/>
        <v>-</v>
      </c>
      <c r="AG984" s="169" t="str">
        <f t="shared" ca="1" si="244"/>
        <v>-</v>
      </c>
      <c r="AH984" s="168" t="str">
        <f t="shared" ca="1" si="245"/>
        <v>-</v>
      </c>
      <c r="AI984" s="168">
        <f t="shared" ca="1" si="246"/>
        <v>0</v>
      </c>
      <c r="AJ984" s="170">
        <f t="shared" ca="1" si="247"/>
        <v>0</v>
      </c>
      <c r="AK984" s="168">
        <f t="shared" ca="1" si="238"/>
        <v>0</v>
      </c>
      <c r="AL984" s="168">
        <f t="shared" ca="1" si="239"/>
        <v>0</v>
      </c>
    </row>
    <row r="985" spans="1:38" ht="27" customHeight="1" x14ac:dyDescent="0.2">
      <c r="A985" s="56">
        <v>970</v>
      </c>
      <c r="B985" s="309" t="str">
        <f t="shared" ca="1" si="233"/>
        <v>A970</v>
      </c>
      <c r="C985" s="309"/>
      <c r="D985" s="57" t="str">
        <f t="shared" ca="1" si="234"/>
        <v/>
      </c>
      <c r="E985" s="59" t="str">
        <f t="shared" ca="1" si="235"/>
        <v/>
      </c>
      <c r="F985" s="215">
        <f ca="1">IF(LEN(B985)&gt;0,'OBRAČUNANA OSNOVNA PLAČA'!L979,"")</f>
        <v>0</v>
      </c>
      <c r="G985" s="60"/>
      <c r="H985" s="60"/>
      <c r="I985" s="60"/>
      <c r="J985" s="60"/>
      <c r="K985" s="60"/>
      <c r="L985" s="229">
        <f t="shared" si="240"/>
        <v>0</v>
      </c>
      <c r="M985" s="230">
        <f t="shared" ca="1" si="248"/>
        <v>0</v>
      </c>
      <c r="N985" s="230">
        <f t="shared" ca="1" si="249"/>
        <v>0</v>
      </c>
      <c r="O985" s="231">
        <f t="shared" ca="1" si="250"/>
        <v>0</v>
      </c>
      <c r="P985" s="232">
        <f t="shared" ca="1" si="251"/>
        <v>0</v>
      </c>
      <c r="Q985" s="233">
        <f t="shared" ca="1" si="241"/>
        <v>0</v>
      </c>
      <c r="R985" s="233">
        <f ca="1">IF(LEN(B985)&gt;0,'11'!R985-'11'!Q985,"")</f>
        <v>0</v>
      </c>
      <c r="S985" s="234"/>
      <c r="T985" s="34"/>
      <c r="U985" s="34"/>
      <c r="V985" s="34"/>
      <c r="W985" s="34"/>
      <c r="X985" s="34"/>
      <c r="Y985" s="34"/>
      <c r="AB985" s="167">
        <f>ROW()</f>
        <v>985</v>
      </c>
      <c r="AC985" s="168">
        <f t="shared" ca="1" si="236"/>
        <v>0</v>
      </c>
      <c r="AD985" s="168">
        <f t="shared" ca="1" si="237"/>
        <v>0</v>
      </c>
      <c r="AE985" s="169" t="str">
        <f t="shared" ca="1" si="242"/>
        <v>-</v>
      </c>
      <c r="AF985" s="168" t="str">
        <f t="shared" ca="1" si="243"/>
        <v>-</v>
      </c>
      <c r="AG985" s="169" t="str">
        <f t="shared" ca="1" si="244"/>
        <v>-</v>
      </c>
      <c r="AH985" s="168" t="str">
        <f t="shared" ca="1" si="245"/>
        <v>-</v>
      </c>
      <c r="AI985" s="168">
        <f t="shared" ca="1" si="246"/>
        <v>0</v>
      </c>
      <c r="AJ985" s="170">
        <f t="shared" ca="1" si="247"/>
        <v>0</v>
      </c>
      <c r="AK985" s="168">
        <f t="shared" ca="1" si="238"/>
        <v>0</v>
      </c>
      <c r="AL985" s="168">
        <f t="shared" ca="1" si="239"/>
        <v>0</v>
      </c>
    </row>
    <row r="986" spans="1:38" ht="27" customHeight="1" x14ac:dyDescent="0.2">
      <c r="A986" s="56">
        <v>971</v>
      </c>
      <c r="B986" s="309" t="str">
        <f t="shared" ca="1" si="233"/>
        <v>A971</v>
      </c>
      <c r="C986" s="309"/>
      <c r="D986" s="57" t="str">
        <f t="shared" ca="1" si="234"/>
        <v/>
      </c>
      <c r="E986" s="59" t="str">
        <f t="shared" ca="1" si="235"/>
        <v/>
      </c>
      <c r="F986" s="215">
        <f ca="1">IF(LEN(B986)&gt;0,'OBRAČUNANA OSNOVNA PLAČA'!L980,"")</f>
        <v>0</v>
      </c>
      <c r="G986" s="60"/>
      <c r="H986" s="60"/>
      <c r="I986" s="60"/>
      <c r="J986" s="60"/>
      <c r="K986" s="60"/>
      <c r="L986" s="229">
        <f t="shared" si="240"/>
        <v>0</v>
      </c>
      <c r="M986" s="230">
        <f t="shared" ca="1" si="248"/>
        <v>0</v>
      </c>
      <c r="N986" s="230">
        <f t="shared" ca="1" si="249"/>
        <v>0</v>
      </c>
      <c r="O986" s="231">
        <f t="shared" ca="1" si="250"/>
        <v>0</v>
      </c>
      <c r="P986" s="232">
        <f t="shared" ca="1" si="251"/>
        <v>0</v>
      </c>
      <c r="Q986" s="233">
        <f t="shared" ca="1" si="241"/>
        <v>0</v>
      </c>
      <c r="R986" s="233">
        <f ca="1">IF(LEN(B986)&gt;0,'11'!R986-'11'!Q986,"")</f>
        <v>0</v>
      </c>
      <c r="S986" s="234"/>
      <c r="T986" s="34"/>
      <c r="U986" s="34"/>
      <c r="V986" s="34"/>
      <c r="W986" s="34"/>
      <c r="X986" s="34"/>
      <c r="Y986" s="34"/>
      <c r="AB986" s="167">
        <f>ROW()</f>
        <v>986</v>
      </c>
      <c r="AC986" s="168">
        <f t="shared" ca="1" si="236"/>
        <v>0</v>
      </c>
      <c r="AD986" s="168">
        <f t="shared" ca="1" si="237"/>
        <v>0</v>
      </c>
      <c r="AE986" s="169" t="str">
        <f t="shared" ca="1" si="242"/>
        <v>-</v>
      </c>
      <c r="AF986" s="168" t="str">
        <f t="shared" ca="1" si="243"/>
        <v>-</v>
      </c>
      <c r="AG986" s="169" t="str">
        <f t="shared" ca="1" si="244"/>
        <v>-</v>
      </c>
      <c r="AH986" s="168" t="str">
        <f t="shared" ca="1" si="245"/>
        <v>-</v>
      </c>
      <c r="AI986" s="168">
        <f t="shared" ca="1" si="246"/>
        <v>0</v>
      </c>
      <c r="AJ986" s="170">
        <f t="shared" ca="1" si="247"/>
        <v>0</v>
      </c>
      <c r="AK986" s="168">
        <f t="shared" ca="1" si="238"/>
        <v>0</v>
      </c>
      <c r="AL986" s="168">
        <f t="shared" ca="1" si="239"/>
        <v>0</v>
      </c>
    </row>
    <row r="987" spans="1:38" ht="27" customHeight="1" x14ac:dyDescent="0.2">
      <c r="A987" s="56">
        <v>972</v>
      </c>
      <c r="B987" s="309" t="str">
        <f t="shared" ca="1" si="233"/>
        <v>A972</v>
      </c>
      <c r="C987" s="309"/>
      <c r="D987" s="57" t="str">
        <f t="shared" ca="1" si="234"/>
        <v/>
      </c>
      <c r="E987" s="59" t="str">
        <f t="shared" ca="1" si="235"/>
        <v/>
      </c>
      <c r="F987" s="215">
        <f ca="1">IF(LEN(B987)&gt;0,'OBRAČUNANA OSNOVNA PLAČA'!L981,"")</f>
        <v>0</v>
      </c>
      <c r="G987" s="60"/>
      <c r="H987" s="60"/>
      <c r="I987" s="60"/>
      <c r="J987" s="60"/>
      <c r="K987" s="60"/>
      <c r="L987" s="229">
        <f t="shared" si="240"/>
        <v>0</v>
      </c>
      <c r="M987" s="230">
        <f t="shared" ca="1" si="248"/>
        <v>0</v>
      </c>
      <c r="N987" s="230">
        <f t="shared" ca="1" si="249"/>
        <v>0</v>
      </c>
      <c r="O987" s="231">
        <f t="shared" ca="1" si="250"/>
        <v>0</v>
      </c>
      <c r="P987" s="232">
        <f t="shared" ca="1" si="251"/>
        <v>0</v>
      </c>
      <c r="Q987" s="233">
        <f t="shared" ca="1" si="241"/>
        <v>0</v>
      </c>
      <c r="R987" s="233">
        <f ca="1">IF(LEN(B987)&gt;0,'11'!R987-'11'!Q987,"")</f>
        <v>0</v>
      </c>
      <c r="S987" s="234"/>
      <c r="T987" s="34"/>
      <c r="U987" s="34"/>
      <c r="V987" s="34"/>
      <c r="W987" s="34"/>
      <c r="X987" s="34"/>
      <c r="Y987" s="34"/>
      <c r="AB987" s="167">
        <f>ROW()</f>
        <v>987</v>
      </c>
      <c r="AC987" s="168">
        <f t="shared" ca="1" si="236"/>
        <v>0</v>
      </c>
      <c r="AD987" s="168">
        <f t="shared" ca="1" si="237"/>
        <v>0</v>
      </c>
      <c r="AE987" s="169" t="str">
        <f t="shared" ca="1" si="242"/>
        <v>-</v>
      </c>
      <c r="AF987" s="168" t="str">
        <f t="shared" ca="1" si="243"/>
        <v>-</v>
      </c>
      <c r="AG987" s="169" t="str">
        <f t="shared" ca="1" si="244"/>
        <v>-</v>
      </c>
      <c r="AH987" s="168" t="str">
        <f t="shared" ca="1" si="245"/>
        <v>-</v>
      </c>
      <c r="AI987" s="168">
        <f t="shared" ca="1" si="246"/>
        <v>0</v>
      </c>
      <c r="AJ987" s="170">
        <f t="shared" ca="1" si="247"/>
        <v>0</v>
      </c>
      <c r="AK987" s="168">
        <f t="shared" ca="1" si="238"/>
        <v>0</v>
      </c>
      <c r="AL987" s="168">
        <f t="shared" ca="1" si="239"/>
        <v>0</v>
      </c>
    </row>
    <row r="988" spans="1:38" ht="27" customHeight="1" x14ac:dyDescent="0.2">
      <c r="A988" s="56">
        <v>973</v>
      </c>
      <c r="B988" s="309" t="str">
        <f t="shared" ca="1" si="233"/>
        <v>A973</v>
      </c>
      <c r="C988" s="309"/>
      <c r="D988" s="57" t="str">
        <f t="shared" ca="1" si="234"/>
        <v/>
      </c>
      <c r="E988" s="59" t="str">
        <f t="shared" ca="1" si="235"/>
        <v/>
      </c>
      <c r="F988" s="215">
        <f ca="1">IF(LEN(B988)&gt;0,'OBRAČUNANA OSNOVNA PLAČA'!L982,"")</f>
        <v>0</v>
      </c>
      <c r="G988" s="60"/>
      <c r="H988" s="60"/>
      <c r="I988" s="60"/>
      <c r="J988" s="60"/>
      <c r="K988" s="60"/>
      <c r="L988" s="229">
        <f t="shared" si="240"/>
        <v>0</v>
      </c>
      <c r="M988" s="230">
        <f t="shared" ca="1" si="248"/>
        <v>0</v>
      </c>
      <c r="N988" s="230">
        <f t="shared" ca="1" si="249"/>
        <v>0</v>
      </c>
      <c r="O988" s="231">
        <f t="shared" ca="1" si="250"/>
        <v>0</v>
      </c>
      <c r="P988" s="232">
        <f t="shared" ca="1" si="251"/>
        <v>0</v>
      </c>
      <c r="Q988" s="233">
        <f t="shared" ca="1" si="241"/>
        <v>0</v>
      </c>
      <c r="R988" s="233">
        <f ca="1">IF(LEN(B988)&gt;0,'11'!R988-'11'!Q988,"")</f>
        <v>0</v>
      </c>
      <c r="S988" s="234"/>
      <c r="T988" s="34"/>
      <c r="U988" s="34"/>
      <c r="V988" s="34"/>
      <c r="W988" s="34"/>
      <c r="X988" s="34"/>
      <c r="Y988" s="34"/>
      <c r="AB988" s="167">
        <f>ROW()</f>
        <v>988</v>
      </c>
      <c r="AC988" s="168">
        <f t="shared" ca="1" si="236"/>
        <v>0</v>
      </c>
      <c r="AD988" s="168">
        <f t="shared" ca="1" si="237"/>
        <v>0</v>
      </c>
      <c r="AE988" s="169" t="str">
        <f t="shared" ca="1" si="242"/>
        <v>-</v>
      </c>
      <c r="AF988" s="168" t="str">
        <f t="shared" ca="1" si="243"/>
        <v>-</v>
      </c>
      <c r="AG988" s="169" t="str">
        <f t="shared" ca="1" si="244"/>
        <v>-</v>
      </c>
      <c r="AH988" s="168" t="str">
        <f t="shared" ca="1" si="245"/>
        <v>-</v>
      </c>
      <c r="AI988" s="168">
        <f t="shared" ca="1" si="246"/>
        <v>0</v>
      </c>
      <c r="AJ988" s="170">
        <f t="shared" ca="1" si="247"/>
        <v>0</v>
      </c>
      <c r="AK988" s="168">
        <f t="shared" ca="1" si="238"/>
        <v>0</v>
      </c>
      <c r="AL988" s="168">
        <f t="shared" ca="1" si="239"/>
        <v>0</v>
      </c>
    </row>
    <row r="989" spans="1:38" ht="27" customHeight="1" x14ac:dyDescent="0.2">
      <c r="A989" s="56">
        <v>974</v>
      </c>
      <c r="B989" s="309" t="str">
        <f t="shared" ca="1" si="233"/>
        <v>A974</v>
      </c>
      <c r="C989" s="309"/>
      <c r="D989" s="57" t="str">
        <f t="shared" ca="1" si="234"/>
        <v/>
      </c>
      <c r="E989" s="59" t="str">
        <f t="shared" ca="1" si="235"/>
        <v/>
      </c>
      <c r="F989" s="215">
        <f ca="1">IF(LEN(B989)&gt;0,'OBRAČUNANA OSNOVNA PLAČA'!L983,"")</f>
        <v>0</v>
      </c>
      <c r="G989" s="60"/>
      <c r="H989" s="60"/>
      <c r="I989" s="60"/>
      <c r="J989" s="60"/>
      <c r="K989" s="60"/>
      <c r="L989" s="229">
        <f t="shared" si="240"/>
        <v>0</v>
      </c>
      <c r="M989" s="230">
        <f t="shared" ca="1" si="248"/>
        <v>0</v>
      </c>
      <c r="N989" s="230">
        <f t="shared" ca="1" si="249"/>
        <v>0</v>
      </c>
      <c r="O989" s="231">
        <f t="shared" ca="1" si="250"/>
        <v>0</v>
      </c>
      <c r="P989" s="232">
        <f t="shared" ca="1" si="251"/>
        <v>0</v>
      </c>
      <c r="Q989" s="233">
        <f t="shared" ca="1" si="241"/>
        <v>0</v>
      </c>
      <c r="R989" s="233">
        <f ca="1">IF(LEN(B989)&gt;0,'11'!R989-'11'!Q989,"")</f>
        <v>0</v>
      </c>
      <c r="S989" s="234"/>
      <c r="T989" s="34"/>
      <c r="U989" s="34"/>
      <c r="V989" s="34"/>
      <c r="W989" s="34"/>
      <c r="X989" s="34"/>
      <c r="Y989" s="34"/>
      <c r="AB989" s="167">
        <f>ROW()</f>
        <v>989</v>
      </c>
      <c r="AC989" s="168">
        <f t="shared" ca="1" si="236"/>
        <v>0</v>
      </c>
      <c r="AD989" s="168">
        <f t="shared" ca="1" si="237"/>
        <v>0</v>
      </c>
      <c r="AE989" s="169" t="str">
        <f t="shared" ca="1" si="242"/>
        <v>-</v>
      </c>
      <c r="AF989" s="168" t="str">
        <f t="shared" ca="1" si="243"/>
        <v>-</v>
      </c>
      <c r="AG989" s="169" t="str">
        <f t="shared" ca="1" si="244"/>
        <v>-</v>
      </c>
      <c r="AH989" s="168" t="str">
        <f t="shared" ca="1" si="245"/>
        <v>-</v>
      </c>
      <c r="AI989" s="168">
        <f t="shared" ca="1" si="246"/>
        <v>0</v>
      </c>
      <c r="AJ989" s="170">
        <f t="shared" ca="1" si="247"/>
        <v>0</v>
      </c>
      <c r="AK989" s="168">
        <f t="shared" ca="1" si="238"/>
        <v>0</v>
      </c>
      <c r="AL989" s="168">
        <f t="shared" ca="1" si="239"/>
        <v>0</v>
      </c>
    </row>
    <row r="990" spans="1:38" ht="27" customHeight="1" x14ac:dyDescent="0.2">
      <c r="A990" s="56">
        <v>975</v>
      </c>
      <c r="B990" s="309" t="str">
        <f t="shared" ca="1" si="233"/>
        <v>A975</v>
      </c>
      <c r="C990" s="309"/>
      <c r="D990" s="57" t="str">
        <f t="shared" ca="1" si="234"/>
        <v/>
      </c>
      <c r="E990" s="59" t="str">
        <f t="shared" ca="1" si="235"/>
        <v/>
      </c>
      <c r="F990" s="215">
        <f ca="1">IF(LEN(B990)&gt;0,'OBRAČUNANA OSNOVNA PLAČA'!L984,"")</f>
        <v>0</v>
      </c>
      <c r="G990" s="60"/>
      <c r="H990" s="60"/>
      <c r="I990" s="60"/>
      <c r="J990" s="60"/>
      <c r="K990" s="60"/>
      <c r="L990" s="229">
        <f t="shared" si="240"/>
        <v>0</v>
      </c>
      <c r="M990" s="230">
        <f t="shared" ca="1" si="248"/>
        <v>0</v>
      </c>
      <c r="N990" s="230">
        <f t="shared" ca="1" si="249"/>
        <v>0</v>
      </c>
      <c r="O990" s="231">
        <f t="shared" ca="1" si="250"/>
        <v>0</v>
      </c>
      <c r="P990" s="232">
        <f t="shared" ca="1" si="251"/>
        <v>0</v>
      </c>
      <c r="Q990" s="233">
        <f t="shared" ca="1" si="241"/>
        <v>0</v>
      </c>
      <c r="R990" s="233">
        <f ca="1">IF(LEN(B990)&gt;0,'11'!R990-'11'!Q990,"")</f>
        <v>0</v>
      </c>
      <c r="S990" s="234"/>
      <c r="T990" s="34"/>
      <c r="U990" s="34"/>
      <c r="V990" s="34"/>
      <c r="W990" s="34"/>
      <c r="X990" s="34"/>
      <c r="Y990" s="34"/>
      <c r="AB990" s="167">
        <f>ROW()</f>
        <v>990</v>
      </c>
      <c r="AC990" s="168">
        <f t="shared" ca="1" si="236"/>
        <v>0</v>
      </c>
      <c r="AD990" s="168">
        <f t="shared" ca="1" si="237"/>
        <v>0</v>
      </c>
      <c r="AE990" s="169" t="str">
        <f t="shared" ca="1" si="242"/>
        <v>-</v>
      </c>
      <c r="AF990" s="168" t="str">
        <f t="shared" ca="1" si="243"/>
        <v>-</v>
      </c>
      <c r="AG990" s="169" t="str">
        <f t="shared" ca="1" si="244"/>
        <v>-</v>
      </c>
      <c r="AH990" s="168" t="str">
        <f t="shared" ca="1" si="245"/>
        <v>-</v>
      </c>
      <c r="AI990" s="168">
        <f t="shared" ca="1" si="246"/>
        <v>0</v>
      </c>
      <c r="AJ990" s="170">
        <f t="shared" ca="1" si="247"/>
        <v>0</v>
      </c>
      <c r="AK990" s="168">
        <f t="shared" ca="1" si="238"/>
        <v>0</v>
      </c>
      <c r="AL990" s="168">
        <f t="shared" ca="1" si="239"/>
        <v>0</v>
      </c>
    </row>
    <row r="991" spans="1:38" ht="27" customHeight="1" x14ac:dyDescent="0.2">
      <c r="A991" s="56">
        <v>976</v>
      </c>
      <c r="B991" s="309" t="str">
        <f t="shared" ca="1" si="233"/>
        <v>A976</v>
      </c>
      <c r="C991" s="309"/>
      <c r="D991" s="57" t="str">
        <f t="shared" ca="1" si="234"/>
        <v/>
      </c>
      <c r="E991" s="59" t="str">
        <f t="shared" ca="1" si="235"/>
        <v/>
      </c>
      <c r="F991" s="215">
        <f ca="1">IF(LEN(B991)&gt;0,'OBRAČUNANA OSNOVNA PLAČA'!L985,"")</f>
        <v>0</v>
      </c>
      <c r="G991" s="60"/>
      <c r="H991" s="60"/>
      <c r="I991" s="60"/>
      <c r="J991" s="60"/>
      <c r="K991" s="60"/>
      <c r="L991" s="229">
        <f t="shared" si="240"/>
        <v>0</v>
      </c>
      <c r="M991" s="230">
        <f t="shared" ca="1" si="248"/>
        <v>0</v>
      </c>
      <c r="N991" s="230">
        <f t="shared" ca="1" si="249"/>
        <v>0</v>
      </c>
      <c r="O991" s="231">
        <f t="shared" ca="1" si="250"/>
        <v>0</v>
      </c>
      <c r="P991" s="232">
        <f t="shared" ca="1" si="251"/>
        <v>0</v>
      </c>
      <c r="Q991" s="233">
        <f t="shared" ca="1" si="241"/>
        <v>0</v>
      </c>
      <c r="R991" s="233">
        <f ca="1">IF(LEN(B991)&gt;0,'11'!R991-'11'!Q991,"")</f>
        <v>0</v>
      </c>
      <c r="S991" s="234"/>
      <c r="T991" s="34"/>
      <c r="U991" s="34"/>
      <c r="V991" s="34"/>
      <c r="W991" s="34"/>
      <c r="X991" s="34"/>
      <c r="Y991" s="34"/>
      <c r="AB991" s="167">
        <f>ROW()</f>
        <v>991</v>
      </c>
      <c r="AC991" s="168">
        <f t="shared" ca="1" si="236"/>
        <v>0</v>
      </c>
      <c r="AD991" s="168">
        <f t="shared" ca="1" si="237"/>
        <v>0</v>
      </c>
      <c r="AE991" s="169" t="str">
        <f t="shared" ca="1" si="242"/>
        <v>-</v>
      </c>
      <c r="AF991" s="168" t="str">
        <f t="shared" ca="1" si="243"/>
        <v>-</v>
      </c>
      <c r="AG991" s="169" t="str">
        <f t="shared" ca="1" si="244"/>
        <v>-</v>
      </c>
      <c r="AH991" s="168" t="str">
        <f t="shared" ca="1" si="245"/>
        <v>-</v>
      </c>
      <c r="AI991" s="168">
        <f t="shared" ca="1" si="246"/>
        <v>0</v>
      </c>
      <c r="AJ991" s="170">
        <f t="shared" ca="1" si="247"/>
        <v>0</v>
      </c>
      <c r="AK991" s="168">
        <f t="shared" ca="1" si="238"/>
        <v>0</v>
      </c>
      <c r="AL991" s="168">
        <f t="shared" ca="1" si="239"/>
        <v>0</v>
      </c>
    </row>
    <row r="992" spans="1:38" ht="27" customHeight="1" x14ac:dyDescent="0.2">
      <c r="A992" s="56">
        <v>977</v>
      </c>
      <c r="B992" s="309" t="str">
        <f t="shared" ca="1" si="233"/>
        <v>A977</v>
      </c>
      <c r="C992" s="309"/>
      <c r="D992" s="57" t="str">
        <f t="shared" ca="1" si="234"/>
        <v/>
      </c>
      <c r="E992" s="59" t="str">
        <f t="shared" ca="1" si="235"/>
        <v/>
      </c>
      <c r="F992" s="215">
        <f ca="1">IF(LEN(B992)&gt;0,'OBRAČUNANA OSNOVNA PLAČA'!L986,"")</f>
        <v>0</v>
      </c>
      <c r="G992" s="60"/>
      <c r="H992" s="60"/>
      <c r="I992" s="60"/>
      <c r="J992" s="60"/>
      <c r="K992" s="60"/>
      <c r="L992" s="229">
        <f t="shared" si="240"/>
        <v>0</v>
      </c>
      <c r="M992" s="230">
        <f t="shared" ca="1" si="248"/>
        <v>0</v>
      </c>
      <c r="N992" s="230">
        <f t="shared" ca="1" si="249"/>
        <v>0</v>
      </c>
      <c r="O992" s="231">
        <f t="shared" ca="1" si="250"/>
        <v>0</v>
      </c>
      <c r="P992" s="232">
        <f t="shared" ca="1" si="251"/>
        <v>0</v>
      </c>
      <c r="Q992" s="233">
        <f t="shared" ca="1" si="241"/>
        <v>0</v>
      </c>
      <c r="R992" s="233">
        <f ca="1">IF(LEN(B992)&gt;0,'11'!R992-'11'!Q992,"")</f>
        <v>0</v>
      </c>
      <c r="S992" s="234"/>
      <c r="T992" s="34"/>
      <c r="U992" s="34"/>
      <c r="V992" s="34"/>
      <c r="W992" s="34"/>
      <c r="X992" s="34"/>
      <c r="Y992" s="34"/>
      <c r="AB992" s="167">
        <f>ROW()</f>
        <v>992</v>
      </c>
      <c r="AC992" s="168">
        <f t="shared" ca="1" si="236"/>
        <v>0</v>
      </c>
      <c r="AD992" s="168">
        <f t="shared" ca="1" si="237"/>
        <v>0</v>
      </c>
      <c r="AE992" s="169" t="str">
        <f t="shared" ca="1" si="242"/>
        <v>-</v>
      </c>
      <c r="AF992" s="168" t="str">
        <f t="shared" ca="1" si="243"/>
        <v>-</v>
      </c>
      <c r="AG992" s="169" t="str">
        <f t="shared" ca="1" si="244"/>
        <v>-</v>
      </c>
      <c r="AH992" s="168" t="str">
        <f t="shared" ca="1" si="245"/>
        <v>-</v>
      </c>
      <c r="AI992" s="168">
        <f t="shared" ca="1" si="246"/>
        <v>0</v>
      </c>
      <c r="AJ992" s="170">
        <f t="shared" ca="1" si="247"/>
        <v>0</v>
      </c>
      <c r="AK992" s="168">
        <f t="shared" ca="1" si="238"/>
        <v>0</v>
      </c>
      <c r="AL992" s="168">
        <f t="shared" ca="1" si="239"/>
        <v>0</v>
      </c>
    </row>
    <row r="993" spans="1:38" ht="27" customHeight="1" x14ac:dyDescent="0.2">
      <c r="A993" s="56">
        <v>978</v>
      </c>
      <c r="B993" s="309" t="str">
        <f t="shared" ca="1" si="233"/>
        <v>A978</v>
      </c>
      <c r="C993" s="309"/>
      <c r="D993" s="57" t="str">
        <f t="shared" ca="1" si="234"/>
        <v/>
      </c>
      <c r="E993" s="59" t="str">
        <f t="shared" ca="1" si="235"/>
        <v/>
      </c>
      <c r="F993" s="215">
        <f ca="1">IF(LEN(B993)&gt;0,'OBRAČUNANA OSNOVNA PLAČA'!L987,"")</f>
        <v>0</v>
      </c>
      <c r="G993" s="60"/>
      <c r="H993" s="60"/>
      <c r="I993" s="60"/>
      <c r="J993" s="60"/>
      <c r="K993" s="60"/>
      <c r="L993" s="229">
        <f t="shared" si="240"/>
        <v>0</v>
      </c>
      <c r="M993" s="230">
        <f t="shared" ca="1" si="248"/>
        <v>0</v>
      </c>
      <c r="N993" s="230">
        <f t="shared" ca="1" si="249"/>
        <v>0</v>
      </c>
      <c r="O993" s="231">
        <f t="shared" ca="1" si="250"/>
        <v>0</v>
      </c>
      <c r="P993" s="232">
        <f t="shared" ca="1" si="251"/>
        <v>0</v>
      </c>
      <c r="Q993" s="233">
        <f t="shared" ca="1" si="241"/>
        <v>0</v>
      </c>
      <c r="R993" s="233">
        <f ca="1">IF(LEN(B993)&gt;0,'11'!R993-'11'!Q993,"")</f>
        <v>0</v>
      </c>
      <c r="S993" s="234"/>
      <c r="T993" s="34"/>
      <c r="U993" s="34"/>
      <c r="V993" s="34"/>
      <c r="W993" s="34"/>
      <c r="X993" s="34"/>
      <c r="Y993" s="34"/>
      <c r="AB993" s="167">
        <f>ROW()</f>
        <v>993</v>
      </c>
      <c r="AC993" s="168">
        <f t="shared" ca="1" si="236"/>
        <v>0</v>
      </c>
      <c r="AD993" s="168">
        <f t="shared" ca="1" si="237"/>
        <v>0</v>
      </c>
      <c r="AE993" s="169" t="str">
        <f t="shared" ca="1" si="242"/>
        <v>-</v>
      </c>
      <c r="AF993" s="168" t="str">
        <f t="shared" ca="1" si="243"/>
        <v>-</v>
      </c>
      <c r="AG993" s="169" t="str">
        <f t="shared" ca="1" si="244"/>
        <v>-</v>
      </c>
      <c r="AH993" s="168" t="str">
        <f t="shared" ca="1" si="245"/>
        <v>-</v>
      </c>
      <c r="AI993" s="168">
        <f t="shared" ca="1" si="246"/>
        <v>0</v>
      </c>
      <c r="AJ993" s="170">
        <f t="shared" ca="1" si="247"/>
        <v>0</v>
      </c>
      <c r="AK993" s="168">
        <f t="shared" ca="1" si="238"/>
        <v>0</v>
      </c>
      <c r="AL993" s="168">
        <f t="shared" ca="1" si="239"/>
        <v>0</v>
      </c>
    </row>
    <row r="994" spans="1:38" ht="27" customHeight="1" x14ac:dyDescent="0.2">
      <c r="A994" s="56">
        <v>979</v>
      </c>
      <c r="B994" s="309" t="str">
        <f t="shared" ca="1" si="233"/>
        <v>A979</v>
      </c>
      <c r="C994" s="309"/>
      <c r="D994" s="57" t="str">
        <f t="shared" ca="1" si="234"/>
        <v/>
      </c>
      <c r="E994" s="59" t="str">
        <f t="shared" ca="1" si="235"/>
        <v/>
      </c>
      <c r="F994" s="215">
        <f ca="1">IF(LEN(B994)&gt;0,'OBRAČUNANA OSNOVNA PLAČA'!L988,"")</f>
        <v>0</v>
      </c>
      <c r="G994" s="60"/>
      <c r="H994" s="60"/>
      <c r="I994" s="60"/>
      <c r="J994" s="60"/>
      <c r="K994" s="60"/>
      <c r="L994" s="229">
        <f t="shared" si="240"/>
        <v>0</v>
      </c>
      <c r="M994" s="230">
        <f t="shared" ca="1" si="248"/>
        <v>0</v>
      </c>
      <c r="N994" s="230">
        <f t="shared" ca="1" si="249"/>
        <v>0</v>
      </c>
      <c r="O994" s="231">
        <f t="shared" ca="1" si="250"/>
        <v>0</v>
      </c>
      <c r="P994" s="232">
        <f t="shared" ca="1" si="251"/>
        <v>0</v>
      </c>
      <c r="Q994" s="233">
        <f t="shared" ca="1" si="241"/>
        <v>0</v>
      </c>
      <c r="R994" s="233">
        <f ca="1">IF(LEN(B994)&gt;0,'11'!R994-'11'!Q994,"")</f>
        <v>0</v>
      </c>
      <c r="S994" s="234"/>
      <c r="T994" s="34"/>
      <c r="U994" s="34"/>
      <c r="V994" s="34"/>
      <c r="W994" s="34"/>
      <c r="X994" s="34"/>
      <c r="Y994" s="34"/>
      <c r="AB994" s="167">
        <f>ROW()</f>
        <v>994</v>
      </c>
      <c r="AC994" s="168">
        <f t="shared" ca="1" si="236"/>
        <v>0</v>
      </c>
      <c r="AD994" s="168">
        <f t="shared" ca="1" si="237"/>
        <v>0</v>
      </c>
      <c r="AE994" s="169" t="str">
        <f t="shared" ca="1" si="242"/>
        <v>-</v>
      </c>
      <c r="AF994" s="168" t="str">
        <f t="shared" ca="1" si="243"/>
        <v>-</v>
      </c>
      <c r="AG994" s="169" t="str">
        <f t="shared" ca="1" si="244"/>
        <v>-</v>
      </c>
      <c r="AH994" s="168" t="str">
        <f t="shared" ca="1" si="245"/>
        <v>-</v>
      </c>
      <c r="AI994" s="168">
        <f t="shared" ca="1" si="246"/>
        <v>0</v>
      </c>
      <c r="AJ994" s="170">
        <f t="shared" ca="1" si="247"/>
        <v>0</v>
      </c>
      <c r="AK994" s="168">
        <f t="shared" ca="1" si="238"/>
        <v>0</v>
      </c>
      <c r="AL994" s="168">
        <f t="shared" ca="1" si="239"/>
        <v>0</v>
      </c>
    </row>
    <row r="995" spans="1:38" ht="27" customHeight="1" x14ac:dyDescent="0.2">
      <c r="A995" s="56">
        <v>980</v>
      </c>
      <c r="B995" s="309" t="str">
        <f t="shared" ca="1" si="233"/>
        <v>A980</v>
      </c>
      <c r="C995" s="309"/>
      <c r="D995" s="57" t="str">
        <f t="shared" ca="1" si="234"/>
        <v/>
      </c>
      <c r="E995" s="59" t="str">
        <f t="shared" ca="1" si="235"/>
        <v/>
      </c>
      <c r="F995" s="215">
        <f ca="1">IF(LEN(B995)&gt;0,'OBRAČUNANA OSNOVNA PLAČA'!L989,"")</f>
        <v>0</v>
      </c>
      <c r="G995" s="60"/>
      <c r="H995" s="60"/>
      <c r="I995" s="60"/>
      <c r="J995" s="60"/>
      <c r="K995" s="60"/>
      <c r="L995" s="229">
        <f t="shared" si="240"/>
        <v>0</v>
      </c>
      <c r="M995" s="230">
        <f t="shared" ca="1" si="248"/>
        <v>0</v>
      </c>
      <c r="N995" s="230">
        <f t="shared" ca="1" si="249"/>
        <v>0</v>
      </c>
      <c r="O995" s="231">
        <f t="shared" ca="1" si="250"/>
        <v>0</v>
      </c>
      <c r="P995" s="232">
        <f t="shared" ca="1" si="251"/>
        <v>0</v>
      </c>
      <c r="Q995" s="233">
        <f t="shared" ca="1" si="241"/>
        <v>0</v>
      </c>
      <c r="R995" s="233">
        <f ca="1">IF(LEN(B995)&gt;0,'11'!R995-'11'!Q995,"")</f>
        <v>0</v>
      </c>
      <c r="S995" s="234"/>
      <c r="T995" s="34"/>
      <c r="U995" s="34"/>
      <c r="V995" s="34"/>
      <c r="W995" s="34"/>
      <c r="X995" s="34"/>
      <c r="Y995" s="34"/>
      <c r="AB995" s="167">
        <f>ROW()</f>
        <v>995</v>
      </c>
      <c r="AC995" s="168">
        <f t="shared" ca="1" si="236"/>
        <v>0</v>
      </c>
      <c r="AD995" s="168">
        <f t="shared" ca="1" si="237"/>
        <v>0</v>
      </c>
      <c r="AE995" s="169" t="str">
        <f t="shared" ca="1" si="242"/>
        <v>-</v>
      </c>
      <c r="AF995" s="168" t="str">
        <f t="shared" ca="1" si="243"/>
        <v>-</v>
      </c>
      <c r="AG995" s="169" t="str">
        <f t="shared" ca="1" si="244"/>
        <v>-</v>
      </c>
      <c r="AH995" s="168" t="str">
        <f t="shared" ca="1" si="245"/>
        <v>-</v>
      </c>
      <c r="AI995" s="168">
        <f t="shared" ca="1" si="246"/>
        <v>0</v>
      </c>
      <c r="AJ995" s="170">
        <f t="shared" ca="1" si="247"/>
        <v>0</v>
      </c>
      <c r="AK995" s="168">
        <f t="shared" ca="1" si="238"/>
        <v>0</v>
      </c>
      <c r="AL995" s="168">
        <f t="shared" ca="1" si="239"/>
        <v>0</v>
      </c>
    </row>
    <row r="996" spans="1:38" ht="27" customHeight="1" x14ac:dyDescent="0.2">
      <c r="A996" s="56">
        <v>981</v>
      </c>
      <c r="B996" s="309" t="str">
        <f t="shared" ca="1" si="233"/>
        <v>A981</v>
      </c>
      <c r="C996" s="309"/>
      <c r="D996" s="57" t="str">
        <f t="shared" ca="1" si="234"/>
        <v/>
      </c>
      <c r="E996" s="59" t="str">
        <f t="shared" ca="1" si="235"/>
        <v/>
      </c>
      <c r="F996" s="215">
        <f ca="1">IF(LEN(B996)&gt;0,'OBRAČUNANA OSNOVNA PLAČA'!L990,"")</f>
        <v>0</v>
      </c>
      <c r="G996" s="60"/>
      <c r="H996" s="60"/>
      <c r="I996" s="60"/>
      <c r="J996" s="60"/>
      <c r="K996" s="60"/>
      <c r="L996" s="229">
        <f t="shared" si="240"/>
        <v>0</v>
      </c>
      <c r="M996" s="230">
        <f t="shared" ca="1" si="248"/>
        <v>0</v>
      </c>
      <c r="N996" s="230">
        <f t="shared" ca="1" si="249"/>
        <v>0</v>
      </c>
      <c r="O996" s="231">
        <f t="shared" ca="1" si="250"/>
        <v>0</v>
      </c>
      <c r="P996" s="232">
        <f t="shared" ca="1" si="251"/>
        <v>0</v>
      </c>
      <c r="Q996" s="233">
        <f t="shared" ca="1" si="241"/>
        <v>0</v>
      </c>
      <c r="R996" s="233">
        <f ca="1">IF(LEN(B996)&gt;0,'11'!R996-'11'!Q996,"")</f>
        <v>0</v>
      </c>
      <c r="S996" s="234"/>
      <c r="T996" s="34"/>
      <c r="U996" s="34"/>
      <c r="V996" s="34"/>
      <c r="W996" s="34"/>
      <c r="X996" s="34"/>
      <c r="Y996" s="34"/>
      <c r="AB996" s="167">
        <f>ROW()</f>
        <v>996</v>
      </c>
      <c r="AC996" s="168">
        <f t="shared" ca="1" si="236"/>
        <v>0</v>
      </c>
      <c r="AD996" s="168">
        <f t="shared" ca="1" si="237"/>
        <v>0</v>
      </c>
      <c r="AE996" s="169" t="str">
        <f t="shared" ca="1" si="242"/>
        <v>-</v>
      </c>
      <c r="AF996" s="168" t="str">
        <f t="shared" ca="1" si="243"/>
        <v>-</v>
      </c>
      <c r="AG996" s="169" t="str">
        <f t="shared" ca="1" si="244"/>
        <v>-</v>
      </c>
      <c r="AH996" s="168" t="str">
        <f t="shared" ca="1" si="245"/>
        <v>-</v>
      </c>
      <c r="AI996" s="168">
        <f t="shared" ca="1" si="246"/>
        <v>0</v>
      </c>
      <c r="AJ996" s="170">
        <f t="shared" ca="1" si="247"/>
        <v>0</v>
      </c>
      <c r="AK996" s="168">
        <f t="shared" ca="1" si="238"/>
        <v>0</v>
      </c>
      <c r="AL996" s="168">
        <f t="shared" ca="1" si="239"/>
        <v>0</v>
      </c>
    </row>
    <row r="997" spans="1:38" ht="27" customHeight="1" x14ac:dyDescent="0.2">
      <c r="A997" s="56">
        <v>982</v>
      </c>
      <c r="B997" s="309" t="str">
        <f t="shared" ca="1" si="233"/>
        <v>A982</v>
      </c>
      <c r="C997" s="309"/>
      <c r="D997" s="57" t="str">
        <f t="shared" ca="1" si="234"/>
        <v/>
      </c>
      <c r="E997" s="59" t="str">
        <f t="shared" ca="1" si="235"/>
        <v/>
      </c>
      <c r="F997" s="215">
        <f ca="1">IF(LEN(B997)&gt;0,'OBRAČUNANA OSNOVNA PLAČA'!L991,"")</f>
        <v>0</v>
      </c>
      <c r="G997" s="60"/>
      <c r="H997" s="60"/>
      <c r="I997" s="60"/>
      <c r="J997" s="60"/>
      <c r="K997" s="60"/>
      <c r="L997" s="229">
        <f t="shared" si="240"/>
        <v>0</v>
      </c>
      <c r="M997" s="230">
        <f t="shared" ca="1" si="248"/>
        <v>0</v>
      </c>
      <c r="N997" s="230">
        <f t="shared" ca="1" si="249"/>
        <v>0</v>
      </c>
      <c r="O997" s="231">
        <f t="shared" ca="1" si="250"/>
        <v>0</v>
      </c>
      <c r="P997" s="232">
        <f t="shared" ca="1" si="251"/>
        <v>0</v>
      </c>
      <c r="Q997" s="233">
        <f t="shared" ca="1" si="241"/>
        <v>0</v>
      </c>
      <c r="R997" s="233">
        <f ca="1">IF(LEN(B997)&gt;0,'11'!R997-'11'!Q997,"")</f>
        <v>0</v>
      </c>
      <c r="S997" s="234"/>
      <c r="T997" s="34"/>
      <c r="U997" s="34"/>
      <c r="V997" s="34"/>
      <c r="W997" s="34"/>
      <c r="X997" s="34"/>
      <c r="Y997" s="34"/>
      <c r="AB997" s="167">
        <f>ROW()</f>
        <v>997</v>
      </c>
      <c r="AC997" s="168">
        <f t="shared" ca="1" si="236"/>
        <v>0</v>
      </c>
      <c r="AD997" s="168">
        <f t="shared" ca="1" si="237"/>
        <v>0</v>
      </c>
      <c r="AE997" s="169" t="str">
        <f t="shared" ca="1" si="242"/>
        <v>-</v>
      </c>
      <c r="AF997" s="168" t="str">
        <f t="shared" ca="1" si="243"/>
        <v>-</v>
      </c>
      <c r="AG997" s="169" t="str">
        <f t="shared" ca="1" si="244"/>
        <v>-</v>
      </c>
      <c r="AH997" s="168" t="str">
        <f t="shared" ca="1" si="245"/>
        <v>-</v>
      </c>
      <c r="AI997" s="168">
        <f t="shared" ca="1" si="246"/>
        <v>0</v>
      </c>
      <c r="AJ997" s="170">
        <f t="shared" ca="1" si="247"/>
        <v>0</v>
      </c>
      <c r="AK997" s="168">
        <f t="shared" ca="1" si="238"/>
        <v>0</v>
      </c>
      <c r="AL997" s="168">
        <f t="shared" ca="1" si="239"/>
        <v>0</v>
      </c>
    </row>
    <row r="998" spans="1:38" ht="27" customHeight="1" x14ac:dyDescent="0.2">
      <c r="A998" s="56">
        <v>983</v>
      </c>
      <c r="B998" s="309" t="str">
        <f t="shared" ref="B998:B1015" ca="1" si="252">IF(LEN(INDIRECT( "'" &amp; $AD$2 &amp; "'!B" &amp; TEXT($AB998-6,0)))&gt;0,INDIRECT( "'" &amp; $AD$2 &amp; "'!B" &amp; TEXT($AB998-6,0)),"")</f>
        <v>A983</v>
      </c>
      <c r="C998" s="309"/>
      <c r="D998" s="57" t="str">
        <f t="shared" ref="D998:D1015" ca="1" si="253">IF(LEN(INDIRECT( "'" &amp; $AD$2 &amp; "'!D" &amp; TEXT($AB998-6,0)))&gt;0,INDIRECT( "'" &amp; $AD$2 &amp; "'!D" &amp; TEXT($AB998-6,0)),"")</f>
        <v/>
      </c>
      <c r="E998" s="59" t="str">
        <f t="shared" ref="E998:E1015" ca="1" si="254">IF(LEN(INDIRECT( "'" &amp; $AD$2 &amp; "'!E" &amp; TEXT($AB998-6,0)))&gt;0,INDIRECT( "'" &amp; $AD$2 &amp; "'!E" &amp; TEXT($AB998-6,0)),"")</f>
        <v/>
      </c>
      <c r="F998" s="215">
        <f ca="1">IF(LEN(B998)&gt;0,'OBRAČUNANA OSNOVNA PLAČA'!L992,"")</f>
        <v>0</v>
      </c>
      <c r="G998" s="60"/>
      <c r="H998" s="60"/>
      <c r="I998" s="60"/>
      <c r="J998" s="60"/>
      <c r="K998" s="60"/>
      <c r="L998" s="229">
        <f t="shared" ref="L998:L1015" si="255">+G998+H998+I998+J998+K998</f>
        <v>0</v>
      </c>
      <c r="M998" s="230">
        <f t="shared" ca="1" si="248"/>
        <v>0</v>
      </c>
      <c r="N998" s="230">
        <f t="shared" ca="1" si="249"/>
        <v>0</v>
      </c>
      <c r="O998" s="231">
        <f t="shared" ca="1" si="250"/>
        <v>0</v>
      </c>
      <c r="P998" s="232">
        <f t="shared" ca="1" si="251"/>
        <v>0</v>
      </c>
      <c r="Q998" s="233">
        <f t="shared" ref="Q998:Q1015" ca="1" si="256">MIN(P998,R998)</f>
        <v>0</v>
      </c>
      <c r="R998" s="233">
        <f ca="1">IF(LEN(B998)&gt;0,'11'!R998-'11'!Q998,"")</f>
        <v>0</v>
      </c>
      <c r="S998" s="234"/>
      <c r="T998" s="34"/>
      <c r="U998" s="34"/>
      <c r="V998" s="34"/>
      <c r="W998" s="34"/>
      <c r="X998" s="34"/>
      <c r="Y998" s="34"/>
      <c r="AB998" s="167">
        <f>ROW()</f>
        <v>998</v>
      </c>
      <c r="AC998" s="168">
        <f t="shared" ref="AC998:AC1015" ca="1" si="257">IF($AO$3=1,0,INDIRECT( "'" &amp; $AO$2 &amp; "'!P" &amp; TEXT($AB998,0)))</f>
        <v>0</v>
      </c>
      <c r="AD998" s="168">
        <f t="shared" ref="AD998:AD1015" ca="1" si="258">IF($AO$3=1,(INDIRECT( "'" &amp; $AD$2 &amp; "'!F" &amp; TEXT($AB998-6,0))*2/12+INDIRECT( "'" &amp; $AD$2 &amp; "'!G" &amp; TEXT($AB998-6,0))*10/12)*2,INDIRECT( "'" &amp; $AO$2 &amp; "'!Q" &amp; TEXT($AB998,0)))</f>
        <v>0</v>
      </c>
      <c r="AE998" s="169" t="str">
        <f t="shared" ref="AE998:AE1015" ca="1" si="259">IF(AC998&gt;=AD998,"-",$L998/(5*MAX($M$1021:$M$1022)))</f>
        <v>-</v>
      </c>
      <c r="AF998" s="168" t="str">
        <f t="shared" ref="AF998:AF1015" ca="1" si="260">IF(AC998&gt;=AD998,"-",$L998/(5*MAX($M$1021:$M$1022))*AK998)</f>
        <v>-</v>
      </c>
      <c r="AG998" s="169" t="str">
        <f t="shared" ref="AG998:AG1015" ca="1" si="261">IF(AE998="-","-",AE998*$AF$1017)</f>
        <v>-</v>
      </c>
      <c r="AH998" s="168" t="str">
        <f t="shared" ref="AH998:AH1015" ca="1" si="262">IF(AF998="-","-",AF998*$AF$1017)</f>
        <v>-</v>
      </c>
      <c r="AI998" s="168">
        <f t="shared" ref="AI998:AI1015" ca="1" si="263">IF(AG998="-",0,MIN(AH998,R998))</f>
        <v>0</v>
      </c>
      <c r="AJ998" s="170">
        <f t="shared" ref="AJ998:AJ1015" ca="1" si="264">+AD998-AC998</f>
        <v>0</v>
      </c>
      <c r="AK998" s="168">
        <f t="shared" ref="AK998:AK1015" ca="1" si="2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998" s="168">
        <f t="shared" ref="AL998:AL1015" ca="1" si="2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999" spans="1:38" ht="27" customHeight="1" x14ac:dyDescent="0.2">
      <c r="A999" s="56">
        <v>984</v>
      </c>
      <c r="B999" s="309" t="str">
        <f t="shared" ca="1" si="252"/>
        <v>A984</v>
      </c>
      <c r="C999" s="309"/>
      <c r="D999" s="57" t="str">
        <f t="shared" ca="1" si="253"/>
        <v/>
      </c>
      <c r="E999" s="59" t="str">
        <f t="shared" ca="1" si="254"/>
        <v/>
      </c>
      <c r="F999" s="215">
        <f ca="1">IF(LEN(B999)&gt;0,'OBRAČUNANA OSNOVNA PLAČA'!L993,"")</f>
        <v>0</v>
      </c>
      <c r="G999" s="60"/>
      <c r="H999" s="60"/>
      <c r="I999" s="60"/>
      <c r="J999" s="60"/>
      <c r="K999" s="60"/>
      <c r="L999" s="229">
        <f t="shared" si="255"/>
        <v>0</v>
      </c>
      <c r="M999" s="230">
        <f t="shared" ca="1" si="248"/>
        <v>0</v>
      </c>
      <c r="N999" s="230">
        <f t="shared" ca="1" si="249"/>
        <v>0</v>
      </c>
      <c r="O999" s="231">
        <f t="shared" ca="1" si="250"/>
        <v>0</v>
      </c>
      <c r="P999" s="232">
        <f t="shared" ca="1" si="251"/>
        <v>0</v>
      </c>
      <c r="Q999" s="233">
        <f t="shared" ca="1" si="256"/>
        <v>0</v>
      </c>
      <c r="R999" s="233">
        <f ca="1">IF(LEN(B999)&gt;0,'11'!R999-'11'!Q999,"")</f>
        <v>0</v>
      </c>
      <c r="S999" s="234"/>
      <c r="T999" s="34"/>
      <c r="U999" s="34"/>
      <c r="V999" s="34"/>
      <c r="W999" s="34"/>
      <c r="X999" s="34"/>
      <c r="Y999" s="34"/>
      <c r="AB999" s="167">
        <f>ROW()</f>
        <v>999</v>
      </c>
      <c r="AC999" s="168">
        <f t="shared" ca="1" si="257"/>
        <v>0</v>
      </c>
      <c r="AD999" s="168">
        <f t="shared" ca="1" si="258"/>
        <v>0</v>
      </c>
      <c r="AE999" s="169" t="str">
        <f t="shared" ca="1" si="259"/>
        <v>-</v>
      </c>
      <c r="AF999" s="168" t="str">
        <f t="shared" ca="1" si="260"/>
        <v>-</v>
      </c>
      <c r="AG999" s="169" t="str">
        <f t="shared" ca="1" si="261"/>
        <v>-</v>
      </c>
      <c r="AH999" s="168" t="str">
        <f t="shared" ca="1" si="262"/>
        <v>-</v>
      </c>
      <c r="AI999" s="168">
        <f t="shared" ca="1" si="263"/>
        <v>0</v>
      </c>
      <c r="AJ999" s="170">
        <f t="shared" ca="1" si="264"/>
        <v>0</v>
      </c>
      <c r="AK999" s="168">
        <f t="shared" ca="1" si="265"/>
        <v>0</v>
      </c>
      <c r="AL999" s="168">
        <f t="shared" ca="1" si="266"/>
        <v>0</v>
      </c>
    </row>
    <row r="1000" spans="1:38" ht="27" customHeight="1" x14ac:dyDescent="0.2">
      <c r="A1000" s="56">
        <v>985</v>
      </c>
      <c r="B1000" s="309" t="str">
        <f t="shared" ca="1" si="252"/>
        <v>A985</v>
      </c>
      <c r="C1000" s="309"/>
      <c r="D1000" s="57" t="str">
        <f t="shared" ca="1" si="253"/>
        <v/>
      </c>
      <c r="E1000" s="59" t="str">
        <f t="shared" ca="1" si="254"/>
        <v/>
      </c>
      <c r="F1000" s="215">
        <f ca="1">IF(LEN(B1000)&gt;0,'OBRAČUNANA OSNOVNA PLAČA'!L994,"")</f>
        <v>0</v>
      </c>
      <c r="G1000" s="60"/>
      <c r="H1000" s="60"/>
      <c r="I1000" s="60"/>
      <c r="J1000" s="60"/>
      <c r="K1000" s="60"/>
      <c r="L1000" s="229">
        <f t="shared" si="255"/>
        <v>0</v>
      </c>
      <c r="M1000" s="230">
        <f t="shared" ca="1" si="248"/>
        <v>0</v>
      </c>
      <c r="N1000" s="230">
        <f t="shared" ca="1" si="249"/>
        <v>0</v>
      </c>
      <c r="O1000" s="231">
        <f t="shared" ca="1" si="250"/>
        <v>0</v>
      </c>
      <c r="P1000" s="232">
        <f t="shared" ca="1" si="251"/>
        <v>0</v>
      </c>
      <c r="Q1000" s="233">
        <f t="shared" ca="1" si="256"/>
        <v>0</v>
      </c>
      <c r="R1000" s="233">
        <f ca="1">IF(LEN(B1000)&gt;0,'11'!R1000-'11'!Q1000,"")</f>
        <v>0</v>
      </c>
      <c r="S1000" s="234"/>
      <c r="T1000" s="34"/>
      <c r="U1000" s="34"/>
      <c r="V1000" s="34"/>
      <c r="W1000" s="34"/>
      <c r="X1000" s="34"/>
      <c r="Y1000" s="34"/>
      <c r="AB1000" s="167">
        <f>ROW()</f>
        <v>1000</v>
      </c>
      <c r="AC1000" s="168">
        <f t="shared" ca="1" si="257"/>
        <v>0</v>
      </c>
      <c r="AD1000" s="168">
        <f t="shared" ca="1" si="258"/>
        <v>0</v>
      </c>
      <c r="AE1000" s="169" t="str">
        <f t="shared" ca="1" si="259"/>
        <v>-</v>
      </c>
      <c r="AF1000" s="168" t="str">
        <f t="shared" ca="1" si="260"/>
        <v>-</v>
      </c>
      <c r="AG1000" s="169" t="str">
        <f t="shared" ca="1" si="261"/>
        <v>-</v>
      </c>
      <c r="AH1000" s="168" t="str">
        <f t="shared" ca="1" si="262"/>
        <v>-</v>
      </c>
      <c r="AI1000" s="168">
        <f t="shared" ca="1" si="263"/>
        <v>0</v>
      </c>
      <c r="AJ1000" s="170">
        <f t="shared" ca="1" si="264"/>
        <v>0</v>
      </c>
      <c r="AK1000" s="168">
        <f t="shared" ca="1" si="265"/>
        <v>0</v>
      </c>
      <c r="AL1000" s="168">
        <f t="shared" ca="1" si="266"/>
        <v>0</v>
      </c>
    </row>
    <row r="1001" spans="1:38" ht="27" customHeight="1" x14ac:dyDescent="0.2">
      <c r="A1001" s="56">
        <v>986</v>
      </c>
      <c r="B1001" s="309" t="str">
        <f t="shared" ca="1" si="252"/>
        <v>A986</v>
      </c>
      <c r="C1001" s="309"/>
      <c r="D1001" s="57" t="str">
        <f t="shared" ca="1" si="253"/>
        <v/>
      </c>
      <c r="E1001" s="59" t="str">
        <f t="shared" ca="1" si="254"/>
        <v/>
      </c>
      <c r="F1001" s="215">
        <f ca="1">IF(LEN(B1001)&gt;0,'OBRAČUNANA OSNOVNA PLAČA'!L995,"")</f>
        <v>0</v>
      </c>
      <c r="G1001" s="60"/>
      <c r="H1001" s="60"/>
      <c r="I1001" s="60"/>
      <c r="J1001" s="60"/>
      <c r="K1001" s="60"/>
      <c r="L1001" s="229">
        <f t="shared" si="255"/>
        <v>0</v>
      </c>
      <c r="M1001" s="230">
        <f t="shared" ca="1" si="248"/>
        <v>0</v>
      </c>
      <c r="N1001" s="230">
        <f t="shared" ca="1" si="249"/>
        <v>0</v>
      </c>
      <c r="O1001" s="231">
        <f t="shared" ca="1" si="250"/>
        <v>0</v>
      </c>
      <c r="P1001" s="232">
        <f t="shared" ca="1" si="251"/>
        <v>0</v>
      </c>
      <c r="Q1001" s="233">
        <f t="shared" ca="1" si="256"/>
        <v>0</v>
      </c>
      <c r="R1001" s="233">
        <f ca="1">IF(LEN(B1001)&gt;0,'11'!R1001-'11'!Q1001,"")</f>
        <v>0</v>
      </c>
      <c r="S1001" s="234"/>
      <c r="T1001" s="34"/>
      <c r="U1001" s="34"/>
      <c r="V1001" s="34"/>
      <c r="W1001" s="34"/>
      <c r="X1001" s="34"/>
      <c r="Y1001" s="34"/>
      <c r="AB1001" s="167">
        <f>ROW()</f>
        <v>1001</v>
      </c>
      <c r="AC1001" s="168">
        <f t="shared" ca="1" si="257"/>
        <v>0</v>
      </c>
      <c r="AD1001" s="168">
        <f t="shared" ca="1" si="258"/>
        <v>0</v>
      </c>
      <c r="AE1001" s="169" t="str">
        <f t="shared" ca="1" si="259"/>
        <v>-</v>
      </c>
      <c r="AF1001" s="168" t="str">
        <f t="shared" ca="1" si="260"/>
        <v>-</v>
      </c>
      <c r="AG1001" s="169" t="str">
        <f t="shared" ca="1" si="261"/>
        <v>-</v>
      </c>
      <c r="AH1001" s="168" t="str">
        <f t="shared" ca="1" si="262"/>
        <v>-</v>
      </c>
      <c r="AI1001" s="168">
        <f t="shared" ca="1" si="263"/>
        <v>0</v>
      </c>
      <c r="AJ1001" s="170">
        <f t="shared" ca="1" si="264"/>
        <v>0</v>
      </c>
      <c r="AK1001" s="168">
        <f t="shared" ca="1" si="265"/>
        <v>0</v>
      </c>
      <c r="AL1001" s="168">
        <f t="shared" ca="1" si="266"/>
        <v>0</v>
      </c>
    </row>
    <row r="1002" spans="1:38" ht="27" customHeight="1" x14ac:dyDescent="0.2">
      <c r="A1002" s="56">
        <v>987</v>
      </c>
      <c r="B1002" s="309" t="str">
        <f t="shared" ca="1" si="252"/>
        <v>A987</v>
      </c>
      <c r="C1002" s="309"/>
      <c r="D1002" s="57" t="str">
        <f t="shared" ca="1" si="253"/>
        <v/>
      </c>
      <c r="E1002" s="59" t="str">
        <f t="shared" ca="1" si="254"/>
        <v/>
      </c>
      <c r="F1002" s="215">
        <f ca="1">IF(LEN(B1002)&gt;0,'OBRAČUNANA OSNOVNA PLAČA'!L996,"")</f>
        <v>0</v>
      </c>
      <c r="G1002" s="60"/>
      <c r="H1002" s="60"/>
      <c r="I1002" s="60"/>
      <c r="J1002" s="60"/>
      <c r="K1002" s="60"/>
      <c r="L1002" s="229">
        <f t="shared" si="255"/>
        <v>0</v>
      </c>
      <c r="M1002" s="230">
        <f t="shared" ca="1" si="248"/>
        <v>0</v>
      </c>
      <c r="N1002" s="230">
        <f t="shared" ca="1" si="249"/>
        <v>0</v>
      </c>
      <c r="O1002" s="231">
        <f t="shared" ca="1" si="250"/>
        <v>0</v>
      </c>
      <c r="P1002" s="232">
        <f t="shared" ca="1" si="251"/>
        <v>0</v>
      </c>
      <c r="Q1002" s="233">
        <f t="shared" ca="1" si="256"/>
        <v>0</v>
      </c>
      <c r="R1002" s="233">
        <f ca="1">IF(LEN(B1002)&gt;0,'11'!R1002-'11'!Q1002,"")</f>
        <v>0</v>
      </c>
      <c r="S1002" s="234"/>
      <c r="T1002" s="34"/>
      <c r="U1002" s="34"/>
      <c r="V1002" s="34"/>
      <c r="W1002" s="34"/>
      <c r="X1002" s="34"/>
      <c r="Y1002" s="34"/>
      <c r="AB1002" s="167">
        <f>ROW()</f>
        <v>1002</v>
      </c>
      <c r="AC1002" s="168">
        <f t="shared" ca="1" si="257"/>
        <v>0</v>
      </c>
      <c r="AD1002" s="168">
        <f t="shared" ca="1" si="258"/>
        <v>0</v>
      </c>
      <c r="AE1002" s="169" t="str">
        <f t="shared" ca="1" si="259"/>
        <v>-</v>
      </c>
      <c r="AF1002" s="168" t="str">
        <f t="shared" ca="1" si="260"/>
        <v>-</v>
      </c>
      <c r="AG1002" s="169" t="str">
        <f t="shared" ca="1" si="261"/>
        <v>-</v>
      </c>
      <c r="AH1002" s="168" t="str">
        <f t="shared" ca="1" si="262"/>
        <v>-</v>
      </c>
      <c r="AI1002" s="168">
        <f t="shared" ca="1" si="263"/>
        <v>0</v>
      </c>
      <c r="AJ1002" s="170">
        <f t="shared" ca="1" si="264"/>
        <v>0</v>
      </c>
      <c r="AK1002" s="168">
        <f t="shared" ca="1" si="265"/>
        <v>0</v>
      </c>
      <c r="AL1002" s="168">
        <f t="shared" ca="1" si="266"/>
        <v>0</v>
      </c>
    </row>
    <row r="1003" spans="1:38" ht="27" customHeight="1" x14ac:dyDescent="0.2">
      <c r="A1003" s="56">
        <v>988</v>
      </c>
      <c r="B1003" s="309" t="str">
        <f t="shared" ca="1" si="252"/>
        <v>A988</v>
      </c>
      <c r="C1003" s="309"/>
      <c r="D1003" s="57" t="str">
        <f t="shared" ca="1" si="253"/>
        <v/>
      </c>
      <c r="E1003" s="59" t="str">
        <f t="shared" ca="1" si="254"/>
        <v/>
      </c>
      <c r="F1003" s="215">
        <f ca="1">IF(LEN(B1003)&gt;0,'OBRAČUNANA OSNOVNA PLAČA'!L997,"")</f>
        <v>0</v>
      </c>
      <c r="G1003" s="60"/>
      <c r="H1003" s="60"/>
      <c r="I1003" s="60"/>
      <c r="J1003" s="60"/>
      <c r="K1003" s="60"/>
      <c r="L1003" s="229">
        <f t="shared" si="255"/>
        <v>0</v>
      </c>
      <c r="M1003" s="230">
        <f t="shared" ca="1" si="248"/>
        <v>0</v>
      </c>
      <c r="N1003" s="230">
        <f t="shared" ca="1" si="249"/>
        <v>0</v>
      </c>
      <c r="O1003" s="231">
        <f t="shared" ca="1" si="250"/>
        <v>0</v>
      </c>
      <c r="P1003" s="232">
        <f t="shared" ca="1" si="251"/>
        <v>0</v>
      </c>
      <c r="Q1003" s="233">
        <f t="shared" ca="1" si="256"/>
        <v>0</v>
      </c>
      <c r="R1003" s="233">
        <f ca="1">IF(LEN(B1003)&gt;0,'11'!R1003-'11'!Q1003,"")</f>
        <v>0</v>
      </c>
      <c r="S1003" s="234"/>
      <c r="T1003" s="34"/>
      <c r="U1003" s="34"/>
      <c r="V1003" s="34"/>
      <c r="W1003" s="34"/>
      <c r="X1003" s="34"/>
      <c r="Y1003" s="34"/>
      <c r="AB1003" s="167">
        <f>ROW()</f>
        <v>1003</v>
      </c>
      <c r="AC1003" s="168">
        <f t="shared" ca="1" si="257"/>
        <v>0</v>
      </c>
      <c r="AD1003" s="168">
        <f t="shared" ca="1" si="258"/>
        <v>0</v>
      </c>
      <c r="AE1003" s="169" t="str">
        <f t="shared" ca="1" si="259"/>
        <v>-</v>
      </c>
      <c r="AF1003" s="168" t="str">
        <f t="shared" ca="1" si="260"/>
        <v>-</v>
      </c>
      <c r="AG1003" s="169" t="str">
        <f t="shared" ca="1" si="261"/>
        <v>-</v>
      </c>
      <c r="AH1003" s="168" t="str">
        <f t="shared" ca="1" si="262"/>
        <v>-</v>
      </c>
      <c r="AI1003" s="168">
        <f t="shared" ca="1" si="263"/>
        <v>0</v>
      </c>
      <c r="AJ1003" s="170">
        <f t="shared" ca="1" si="264"/>
        <v>0</v>
      </c>
      <c r="AK1003" s="168">
        <f t="shared" ca="1" si="265"/>
        <v>0</v>
      </c>
      <c r="AL1003" s="168">
        <f t="shared" ca="1" si="266"/>
        <v>0</v>
      </c>
    </row>
    <row r="1004" spans="1:38" ht="27" customHeight="1" x14ac:dyDescent="0.2">
      <c r="A1004" s="56">
        <v>989</v>
      </c>
      <c r="B1004" s="309" t="str">
        <f t="shared" ca="1" si="252"/>
        <v>A989</v>
      </c>
      <c r="C1004" s="309"/>
      <c r="D1004" s="57" t="str">
        <f t="shared" ca="1" si="253"/>
        <v/>
      </c>
      <c r="E1004" s="59" t="str">
        <f t="shared" ca="1" si="254"/>
        <v/>
      </c>
      <c r="F1004" s="215">
        <f ca="1">IF(LEN(B1004)&gt;0,'OBRAČUNANA OSNOVNA PLAČA'!L998,"")</f>
        <v>0</v>
      </c>
      <c r="G1004" s="60"/>
      <c r="H1004" s="60"/>
      <c r="I1004" s="60"/>
      <c r="J1004" s="60"/>
      <c r="K1004" s="60"/>
      <c r="L1004" s="229">
        <f t="shared" si="255"/>
        <v>0</v>
      </c>
      <c r="M1004" s="230">
        <f t="shared" ca="1" si="248"/>
        <v>0</v>
      </c>
      <c r="N1004" s="230">
        <f t="shared" ca="1" si="249"/>
        <v>0</v>
      </c>
      <c r="O1004" s="231">
        <f t="shared" ca="1" si="250"/>
        <v>0</v>
      </c>
      <c r="P1004" s="232">
        <f t="shared" ca="1" si="251"/>
        <v>0</v>
      </c>
      <c r="Q1004" s="233">
        <f t="shared" ca="1" si="256"/>
        <v>0</v>
      </c>
      <c r="R1004" s="233">
        <f ca="1">IF(LEN(B1004)&gt;0,'11'!R1004-'11'!Q1004,"")</f>
        <v>0</v>
      </c>
      <c r="S1004" s="234"/>
      <c r="T1004" s="34"/>
      <c r="U1004" s="34"/>
      <c r="V1004" s="34"/>
      <c r="W1004" s="34"/>
      <c r="X1004" s="34"/>
      <c r="Y1004" s="34"/>
      <c r="AB1004" s="167">
        <f>ROW()</f>
        <v>1004</v>
      </c>
      <c r="AC1004" s="168">
        <f t="shared" ca="1" si="257"/>
        <v>0</v>
      </c>
      <c r="AD1004" s="168">
        <f t="shared" ca="1" si="258"/>
        <v>0</v>
      </c>
      <c r="AE1004" s="169" t="str">
        <f t="shared" ca="1" si="259"/>
        <v>-</v>
      </c>
      <c r="AF1004" s="168" t="str">
        <f t="shared" ca="1" si="260"/>
        <v>-</v>
      </c>
      <c r="AG1004" s="169" t="str">
        <f t="shared" ca="1" si="261"/>
        <v>-</v>
      </c>
      <c r="AH1004" s="168" t="str">
        <f t="shared" ca="1" si="262"/>
        <v>-</v>
      </c>
      <c r="AI1004" s="168">
        <f t="shared" ca="1" si="263"/>
        <v>0</v>
      </c>
      <c r="AJ1004" s="170">
        <f t="shared" ca="1" si="264"/>
        <v>0</v>
      </c>
      <c r="AK1004" s="168">
        <f t="shared" ca="1" si="265"/>
        <v>0</v>
      </c>
      <c r="AL1004" s="168">
        <f t="shared" ca="1" si="266"/>
        <v>0</v>
      </c>
    </row>
    <row r="1005" spans="1:38" ht="27" customHeight="1" x14ac:dyDescent="0.2">
      <c r="A1005" s="56">
        <v>990</v>
      </c>
      <c r="B1005" s="309" t="str">
        <f t="shared" ca="1" si="252"/>
        <v>A990</v>
      </c>
      <c r="C1005" s="309"/>
      <c r="D1005" s="57" t="str">
        <f t="shared" ca="1" si="253"/>
        <v/>
      </c>
      <c r="E1005" s="59" t="str">
        <f t="shared" ca="1" si="254"/>
        <v/>
      </c>
      <c r="F1005" s="215">
        <f ca="1">IF(LEN(B1005)&gt;0,'OBRAČUNANA OSNOVNA PLAČA'!L999,"")</f>
        <v>0</v>
      </c>
      <c r="G1005" s="60"/>
      <c r="H1005" s="60"/>
      <c r="I1005" s="60"/>
      <c r="J1005" s="60"/>
      <c r="K1005" s="60"/>
      <c r="L1005" s="229">
        <f t="shared" si="255"/>
        <v>0</v>
      </c>
      <c r="M1005" s="230">
        <f t="shared" ca="1" si="248"/>
        <v>0</v>
      </c>
      <c r="N1005" s="230">
        <f t="shared" ca="1" si="249"/>
        <v>0</v>
      </c>
      <c r="O1005" s="231">
        <f t="shared" ca="1" si="250"/>
        <v>0</v>
      </c>
      <c r="P1005" s="232">
        <f t="shared" ca="1" si="251"/>
        <v>0</v>
      </c>
      <c r="Q1005" s="233">
        <f t="shared" ca="1" si="256"/>
        <v>0</v>
      </c>
      <c r="R1005" s="233">
        <f ca="1">IF(LEN(B1005)&gt;0,'11'!R1005-'11'!Q1005,"")</f>
        <v>0</v>
      </c>
      <c r="S1005" s="234"/>
      <c r="T1005" s="34"/>
      <c r="U1005" s="34"/>
      <c r="V1005" s="34"/>
      <c r="W1005" s="34"/>
      <c r="X1005" s="34"/>
      <c r="Y1005" s="34"/>
      <c r="AB1005" s="167">
        <f>ROW()</f>
        <v>1005</v>
      </c>
      <c r="AC1005" s="168">
        <f t="shared" ca="1" si="257"/>
        <v>0</v>
      </c>
      <c r="AD1005" s="168">
        <f t="shared" ca="1" si="258"/>
        <v>0</v>
      </c>
      <c r="AE1005" s="169" t="str">
        <f t="shared" ca="1" si="259"/>
        <v>-</v>
      </c>
      <c r="AF1005" s="168" t="str">
        <f t="shared" ca="1" si="260"/>
        <v>-</v>
      </c>
      <c r="AG1005" s="169" t="str">
        <f t="shared" ca="1" si="261"/>
        <v>-</v>
      </c>
      <c r="AH1005" s="168" t="str">
        <f t="shared" ca="1" si="262"/>
        <v>-</v>
      </c>
      <c r="AI1005" s="168">
        <f t="shared" ca="1" si="263"/>
        <v>0</v>
      </c>
      <c r="AJ1005" s="170">
        <f t="shared" ca="1" si="264"/>
        <v>0</v>
      </c>
      <c r="AK1005" s="168">
        <f t="shared" ca="1" si="265"/>
        <v>0</v>
      </c>
      <c r="AL1005" s="168">
        <f t="shared" ca="1" si="266"/>
        <v>0</v>
      </c>
    </row>
    <row r="1006" spans="1:38" ht="27" customHeight="1" x14ac:dyDescent="0.2">
      <c r="A1006" s="56">
        <v>991</v>
      </c>
      <c r="B1006" s="309" t="str">
        <f t="shared" ca="1" si="252"/>
        <v>A991</v>
      </c>
      <c r="C1006" s="309"/>
      <c r="D1006" s="57" t="str">
        <f t="shared" ca="1" si="253"/>
        <v/>
      </c>
      <c r="E1006" s="59" t="str">
        <f t="shared" ca="1" si="254"/>
        <v/>
      </c>
      <c r="F1006" s="215">
        <f ca="1">IF(LEN(B1006)&gt;0,'OBRAČUNANA OSNOVNA PLAČA'!L1000,"")</f>
        <v>0</v>
      </c>
      <c r="G1006" s="60"/>
      <c r="H1006" s="60"/>
      <c r="I1006" s="60"/>
      <c r="J1006" s="60"/>
      <c r="K1006" s="60"/>
      <c r="L1006" s="229">
        <f t="shared" si="255"/>
        <v>0</v>
      </c>
      <c r="M1006" s="230">
        <f t="shared" ca="1" si="248"/>
        <v>0</v>
      </c>
      <c r="N1006" s="230">
        <f t="shared" ca="1" si="249"/>
        <v>0</v>
      </c>
      <c r="O1006" s="231">
        <f t="shared" ca="1" si="250"/>
        <v>0</v>
      </c>
      <c r="P1006" s="232">
        <f t="shared" ca="1" si="251"/>
        <v>0</v>
      </c>
      <c r="Q1006" s="233">
        <f t="shared" ca="1" si="256"/>
        <v>0</v>
      </c>
      <c r="R1006" s="233">
        <f ca="1">IF(LEN(B1006)&gt;0,'11'!R1006-'11'!Q1006,"")</f>
        <v>0</v>
      </c>
      <c r="S1006" s="234"/>
      <c r="T1006" s="34"/>
      <c r="U1006" s="34"/>
      <c r="V1006" s="34"/>
      <c r="W1006" s="34"/>
      <c r="X1006" s="34"/>
      <c r="Y1006" s="34"/>
      <c r="AB1006" s="167">
        <f>ROW()</f>
        <v>1006</v>
      </c>
      <c r="AC1006" s="168">
        <f t="shared" ca="1" si="257"/>
        <v>0</v>
      </c>
      <c r="AD1006" s="168">
        <f t="shared" ca="1" si="258"/>
        <v>0</v>
      </c>
      <c r="AE1006" s="169" t="str">
        <f t="shared" ca="1" si="259"/>
        <v>-</v>
      </c>
      <c r="AF1006" s="168" t="str">
        <f t="shared" ca="1" si="260"/>
        <v>-</v>
      </c>
      <c r="AG1006" s="169" t="str">
        <f t="shared" ca="1" si="261"/>
        <v>-</v>
      </c>
      <c r="AH1006" s="168" t="str">
        <f t="shared" ca="1" si="262"/>
        <v>-</v>
      </c>
      <c r="AI1006" s="168">
        <f t="shared" ca="1" si="263"/>
        <v>0</v>
      </c>
      <c r="AJ1006" s="170">
        <f t="shared" ca="1" si="264"/>
        <v>0</v>
      </c>
      <c r="AK1006" s="168">
        <f t="shared" ca="1" si="265"/>
        <v>0</v>
      </c>
      <c r="AL1006" s="168">
        <f t="shared" ca="1" si="266"/>
        <v>0</v>
      </c>
    </row>
    <row r="1007" spans="1:38" ht="27" customHeight="1" x14ac:dyDescent="0.2">
      <c r="A1007" s="56">
        <v>992</v>
      </c>
      <c r="B1007" s="309" t="str">
        <f t="shared" ca="1" si="252"/>
        <v>A992</v>
      </c>
      <c r="C1007" s="309"/>
      <c r="D1007" s="57" t="str">
        <f t="shared" ca="1" si="253"/>
        <v/>
      </c>
      <c r="E1007" s="59" t="str">
        <f t="shared" ca="1" si="254"/>
        <v/>
      </c>
      <c r="F1007" s="215">
        <f ca="1">IF(LEN(B1007)&gt;0,'OBRAČUNANA OSNOVNA PLAČA'!L1001,"")</f>
        <v>0</v>
      </c>
      <c r="G1007" s="60"/>
      <c r="H1007" s="60"/>
      <c r="I1007" s="60"/>
      <c r="J1007" s="60"/>
      <c r="K1007" s="60"/>
      <c r="L1007" s="229">
        <f t="shared" si="255"/>
        <v>0</v>
      </c>
      <c r="M1007" s="230">
        <f t="shared" ca="1" si="248"/>
        <v>0</v>
      </c>
      <c r="N1007" s="230">
        <f t="shared" ca="1" si="249"/>
        <v>0</v>
      </c>
      <c r="O1007" s="231">
        <f t="shared" ca="1" si="250"/>
        <v>0</v>
      </c>
      <c r="P1007" s="232">
        <f t="shared" ca="1" si="251"/>
        <v>0</v>
      </c>
      <c r="Q1007" s="233">
        <f t="shared" ca="1" si="256"/>
        <v>0</v>
      </c>
      <c r="R1007" s="233">
        <f ca="1">IF(LEN(B1007)&gt;0,'11'!R1007-'11'!Q1007,"")</f>
        <v>0</v>
      </c>
      <c r="S1007" s="234"/>
      <c r="T1007" s="34"/>
      <c r="U1007" s="34"/>
      <c r="V1007" s="34"/>
      <c r="W1007" s="34"/>
      <c r="X1007" s="34"/>
      <c r="Y1007" s="34"/>
      <c r="AB1007" s="167">
        <f>ROW()</f>
        <v>1007</v>
      </c>
      <c r="AC1007" s="168">
        <f t="shared" ca="1" si="257"/>
        <v>0</v>
      </c>
      <c r="AD1007" s="168">
        <f t="shared" ca="1" si="258"/>
        <v>0</v>
      </c>
      <c r="AE1007" s="169" t="str">
        <f t="shared" ca="1" si="259"/>
        <v>-</v>
      </c>
      <c r="AF1007" s="168" t="str">
        <f t="shared" ca="1" si="260"/>
        <v>-</v>
      </c>
      <c r="AG1007" s="169" t="str">
        <f t="shared" ca="1" si="261"/>
        <v>-</v>
      </c>
      <c r="AH1007" s="168" t="str">
        <f t="shared" ca="1" si="262"/>
        <v>-</v>
      </c>
      <c r="AI1007" s="168">
        <f t="shared" ca="1" si="263"/>
        <v>0</v>
      </c>
      <c r="AJ1007" s="170">
        <f t="shared" ca="1" si="264"/>
        <v>0</v>
      </c>
      <c r="AK1007" s="168">
        <f t="shared" ca="1" si="265"/>
        <v>0</v>
      </c>
      <c r="AL1007" s="168">
        <f t="shared" ca="1" si="266"/>
        <v>0</v>
      </c>
    </row>
    <row r="1008" spans="1:38" ht="27" customHeight="1" x14ac:dyDescent="0.2">
      <c r="A1008" s="56">
        <v>993</v>
      </c>
      <c r="B1008" s="309" t="str">
        <f t="shared" ca="1" si="252"/>
        <v>A993</v>
      </c>
      <c r="C1008" s="309"/>
      <c r="D1008" s="57" t="str">
        <f t="shared" ca="1" si="253"/>
        <v/>
      </c>
      <c r="E1008" s="59" t="str">
        <f t="shared" ca="1" si="254"/>
        <v/>
      </c>
      <c r="F1008" s="215">
        <f ca="1">IF(LEN(B1008)&gt;0,'OBRAČUNANA OSNOVNA PLAČA'!L1002,"")</f>
        <v>0</v>
      </c>
      <c r="G1008" s="60"/>
      <c r="H1008" s="60"/>
      <c r="I1008" s="60"/>
      <c r="J1008" s="60"/>
      <c r="K1008" s="60"/>
      <c r="L1008" s="229">
        <f t="shared" si="255"/>
        <v>0</v>
      </c>
      <c r="M1008" s="230">
        <f t="shared" ca="1" si="248"/>
        <v>0</v>
      </c>
      <c r="N1008" s="230">
        <f t="shared" ca="1" si="249"/>
        <v>0</v>
      </c>
      <c r="O1008" s="231">
        <f t="shared" ca="1" si="250"/>
        <v>0</v>
      </c>
      <c r="P1008" s="232">
        <f t="shared" ca="1" si="251"/>
        <v>0</v>
      </c>
      <c r="Q1008" s="233">
        <f t="shared" ca="1" si="256"/>
        <v>0</v>
      </c>
      <c r="R1008" s="233">
        <f ca="1">IF(LEN(B1008)&gt;0,'11'!R1008-'11'!Q1008,"")</f>
        <v>0</v>
      </c>
      <c r="S1008" s="234"/>
      <c r="T1008" s="34"/>
      <c r="U1008" s="34"/>
      <c r="V1008" s="34"/>
      <c r="W1008" s="34"/>
      <c r="X1008" s="34"/>
      <c r="Y1008" s="34"/>
      <c r="AB1008" s="167">
        <f>ROW()</f>
        <v>1008</v>
      </c>
      <c r="AC1008" s="168">
        <f t="shared" ca="1" si="257"/>
        <v>0</v>
      </c>
      <c r="AD1008" s="168">
        <f t="shared" ca="1" si="258"/>
        <v>0</v>
      </c>
      <c r="AE1008" s="169" t="str">
        <f t="shared" ca="1" si="259"/>
        <v>-</v>
      </c>
      <c r="AF1008" s="168" t="str">
        <f t="shared" ca="1" si="260"/>
        <v>-</v>
      </c>
      <c r="AG1008" s="169" t="str">
        <f t="shared" ca="1" si="261"/>
        <v>-</v>
      </c>
      <c r="AH1008" s="168" t="str">
        <f t="shared" ca="1" si="262"/>
        <v>-</v>
      </c>
      <c r="AI1008" s="168">
        <f t="shared" ca="1" si="263"/>
        <v>0</v>
      </c>
      <c r="AJ1008" s="170">
        <f t="shared" ca="1" si="264"/>
        <v>0</v>
      </c>
      <c r="AK1008" s="168">
        <f t="shared" ca="1" si="265"/>
        <v>0</v>
      </c>
      <c r="AL1008" s="168">
        <f t="shared" ca="1" si="266"/>
        <v>0</v>
      </c>
    </row>
    <row r="1009" spans="1:44" ht="27" customHeight="1" x14ac:dyDescent="0.2">
      <c r="A1009" s="56">
        <v>994</v>
      </c>
      <c r="B1009" s="309" t="str">
        <f t="shared" ca="1" si="252"/>
        <v>A994</v>
      </c>
      <c r="C1009" s="309"/>
      <c r="D1009" s="57" t="str">
        <f t="shared" ca="1" si="253"/>
        <v/>
      </c>
      <c r="E1009" s="59" t="str">
        <f t="shared" ca="1" si="254"/>
        <v/>
      </c>
      <c r="F1009" s="215">
        <f ca="1">IF(LEN(B1009)&gt;0,'OBRAČUNANA OSNOVNA PLAČA'!L1003,"")</f>
        <v>0</v>
      </c>
      <c r="G1009" s="60"/>
      <c r="H1009" s="60"/>
      <c r="I1009" s="60"/>
      <c r="J1009" s="60"/>
      <c r="K1009" s="60"/>
      <c r="L1009" s="229">
        <f t="shared" si="255"/>
        <v>0</v>
      </c>
      <c r="M1009" s="230">
        <f t="shared" ca="1" si="248"/>
        <v>0</v>
      </c>
      <c r="N1009" s="230">
        <f t="shared" ca="1" si="249"/>
        <v>0</v>
      </c>
      <c r="O1009" s="231">
        <f t="shared" ca="1" si="250"/>
        <v>0</v>
      </c>
      <c r="P1009" s="232">
        <f t="shared" ca="1" si="251"/>
        <v>0</v>
      </c>
      <c r="Q1009" s="233">
        <f t="shared" ca="1" si="256"/>
        <v>0</v>
      </c>
      <c r="R1009" s="233">
        <f ca="1">IF(LEN(B1009)&gt;0,'11'!R1009-'11'!Q1009,"")</f>
        <v>0</v>
      </c>
      <c r="S1009" s="234"/>
      <c r="T1009" s="34"/>
      <c r="U1009" s="34"/>
      <c r="V1009" s="34"/>
      <c r="W1009" s="34"/>
      <c r="X1009" s="34"/>
      <c r="Y1009" s="34"/>
      <c r="AB1009" s="167">
        <f>ROW()</f>
        <v>1009</v>
      </c>
      <c r="AC1009" s="168">
        <f t="shared" ca="1" si="257"/>
        <v>0</v>
      </c>
      <c r="AD1009" s="168">
        <f t="shared" ca="1" si="258"/>
        <v>0</v>
      </c>
      <c r="AE1009" s="169" t="str">
        <f t="shared" ca="1" si="259"/>
        <v>-</v>
      </c>
      <c r="AF1009" s="168" t="str">
        <f t="shared" ca="1" si="260"/>
        <v>-</v>
      </c>
      <c r="AG1009" s="169" t="str">
        <f t="shared" ca="1" si="261"/>
        <v>-</v>
      </c>
      <c r="AH1009" s="168" t="str">
        <f t="shared" ca="1" si="262"/>
        <v>-</v>
      </c>
      <c r="AI1009" s="168">
        <f t="shared" ca="1" si="263"/>
        <v>0</v>
      </c>
      <c r="AJ1009" s="170">
        <f t="shared" ca="1" si="264"/>
        <v>0</v>
      </c>
      <c r="AK1009" s="168">
        <f t="shared" ca="1" si="265"/>
        <v>0</v>
      </c>
      <c r="AL1009" s="168">
        <f t="shared" ca="1" si="266"/>
        <v>0</v>
      </c>
    </row>
    <row r="1010" spans="1:44" ht="27" customHeight="1" x14ac:dyDescent="0.2">
      <c r="A1010" s="56">
        <v>995</v>
      </c>
      <c r="B1010" s="309" t="str">
        <f t="shared" ca="1" si="252"/>
        <v>A995</v>
      </c>
      <c r="C1010" s="309"/>
      <c r="D1010" s="57" t="str">
        <f t="shared" ca="1" si="253"/>
        <v/>
      </c>
      <c r="E1010" s="59" t="str">
        <f t="shared" ca="1" si="254"/>
        <v/>
      </c>
      <c r="F1010" s="215">
        <f ca="1">IF(LEN(B1010)&gt;0,'OBRAČUNANA OSNOVNA PLAČA'!L1004,"")</f>
        <v>0</v>
      </c>
      <c r="G1010" s="60"/>
      <c r="H1010" s="60"/>
      <c r="I1010" s="60"/>
      <c r="J1010" s="60"/>
      <c r="K1010" s="60"/>
      <c r="L1010" s="229">
        <f t="shared" si="255"/>
        <v>0</v>
      </c>
      <c r="M1010" s="230">
        <f t="shared" ca="1" si="248"/>
        <v>0</v>
      </c>
      <c r="N1010" s="230">
        <f t="shared" ca="1" si="249"/>
        <v>0</v>
      </c>
      <c r="O1010" s="231">
        <f t="shared" ca="1" si="250"/>
        <v>0</v>
      </c>
      <c r="P1010" s="232">
        <f t="shared" ca="1" si="251"/>
        <v>0</v>
      </c>
      <c r="Q1010" s="233">
        <f t="shared" ca="1" si="256"/>
        <v>0</v>
      </c>
      <c r="R1010" s="233">
        <f ca="1">IF(LEN(B1010)&gt;0,'11'!R1010-'11'!Q1010,"")</f>
        <v>0</v>
      </c>
      <c r="S1010" s="234"/>
      <c r="T1010" s="34"/>
      <c r="U1010" s="34"/>
      <c r="V1010" s="34"/>
      <c r="W1010" s="34"/>
      <c r="X1010" s="34"/>
      <c r="Y1010" s="34"/>
      <c r="AB1010" s="167">
        <f>ROW()</f>
        <v>1010</v>
      </c>
      <c r="AC1010" s="168">
        <f t="shared" ca="1" si="257"/>
        <v>0</v>
      </c>
      <c r="AD1010" s="168">
        <f t="shared" ca="1" si="258"/>
        <v>0</v>
      </c>
      <c r="AE1010" s="169" t="str">
        <f t="shared" ca="1" si="259"/>
        <v>-</v>
      </c>
      <c r="AF1010" s="168" t="str">
        <f t="shared" ca="1" si="260"/>
        <v>-</v>
      </c>
      <c r="AG1010" s="169" t="str">
        <f t="shared" ca="1" si="261"/>
        <v>-</v>
      </c>
      <c r="AH1010" s="168" t="str">
        <f t="shared" ca="1" si="262"/>
        <v>-</v>
      </c>
      <c r="AI1010" s="168">
        <f t="shared" ca="1" si="263"/>
        <v>0</v>
      </c>
      <c r="AJ1010" s="170">
        <f t="shared" ca="1" si="264"/>
        <v>0</v>
      </c>
      <c r="AK1010" s="168">
        <f t="shared" ca="1" si="265"/>
        <v>0</v>
      </c>
      <c r="AL1010" s="168">
        <f t="shared" ca="1" si="266"/>
        <v>0</v>
      </c>
    </row>
    <row r="1011" spans="1:44" ht="27" customHeight="1" x14ac:dyDescent="0.2">
      <c r="A1011" s="56">
        <v>996</v>
      </c>
      <c r="B1011" s="309" t="str">
        <f t="shared" ca="1" si="252"/>
        <v>A996</v>
      </c>
      <c r="C1011" s="309"/>
      <c r="D1011" s="57" t="str">
        <f t="shared" ca="1" si="253"/>
        <v/>
      </c>
      <c r="E1011" s="59" t="str">
        <f t="shared" ca="1" si="254"/>
        <v/>
      </c>
      <c r="F1011" s="215">
        <f ca="1">IF(LEN(B1011)&gt;0,'OBRAČUNANA OSNOVNA PLAČA'!L1005,"")</f>
        <v>0</v>
      </c>
      <c r="G1011" s="60"/>
      <c r="H1011" s="60"/>
      <c r="I1011" s="60"/>
      <c r="J1011" s="60"/>
      <c r="K1011" s="60"/>
      <c r="L1011" s="229">
        <f t="shared" si="255"/>
        <v>0</v>
      </c>
      <c r="M1011" s="230">
        <f t="shared" ca="1" si="248"/>
        <v>0</v>
      </c>
      <c r="N1011" s="230">
        <f t="shared" ca="1" si="249"/>
        <v>0</v>
      </c>
      <c r="O1011" s="231">
        <f t="shared" ca="1" si="250"/>
        <v>0</v>
      </c>
      <c r="P1011" s="232">
        <f t="shared" ca="1" si="251"/>
        <v>0</v>
      </c>
      <c r="Q1011" s="233">
        <f t="shared" ca="1" si="256"/>
        <v>0</v>
      </c>
      <c r="R1011" s="233">
        <f ca="1">IF(LEN(B1011)&gt;0,'11'!R1011-'11'!Q1011,"")</f>
        <v>0</v>
      </c>
      <c r="S1011" s="234"/>
      <c r="T1011" s="34"/>
      <c r="U1011" s="34"/>
      <c r="V1011" s="34"/>
      <c r="W1011" s="34"/>
      <c r="X1011" s="34"/>
      <c r="Y1011" s="34"/>
      <c r="AB1011" s="167">
        <f>ROW()</f>
        <v>1011</v>
      </c>
      <c r="AC1011" s="168">
        <f t="shared" ca="1" si="257"/>
        <v>0</v>
      </c>
      <c r="AD1011" s="168">
        <f t="shared" ca="1" si="258"/>
        <v>0</v>
      </c>
      <c r="AE1011" s="169" t="str">
        <f t="shared" ca="1" si="259"/>
        <v>-</v>
      </c>
      <c r="AF1011" s="168" t="str">
        <f t="shared" ca="1" si="260"/>
        <v>-</v>
      </c>
      <c r="AG1011" s="169" t="str">
        <f t="shared" ca="1" si="261"/>
        <v>-</v>
      </c>
      <c r="AH1011" s="168" t="str">
        <f t="shared" ca="1" si="262"/>
        <v>-</v>
      </c>
      <c r="AI1011" s="168">
        <f t="shared" ca="1" si="263"/>
        <v>0</v>
      </c>
      <c r="AJ1011" s="170">
        <f t="shared" ca="1" si="264"/>
        <v>0</v>
      </c>
      <c r="AK1011" s="168">
        <f t="shared" ca="1" si="265"/>
        <v>0</v>
      </c>
      <c r="AL1011" s="168">
        <f t="shared" ca="1" si="266"/>
        <v>0</v>
      </c>
    </row>
    <row r="1012" spans="1:44" ht="27" customHeight="1" x14ac:dyDescent="0.2">
      <c r="A1012" s="56">
        <v>997</v>
      </c>
      <c r="B1012" s="309" t="str">
        <f t="shared" ca="1" si="252"/>
        <v>A997</v>
      </c>
      <c r="C1012" s="309"/>
      <c r="D1012" s="57" t="str">
        <f t="shared" ca="1" si="253"/>
        <v/>
      </c>
      <c r="E1012" s="59" t="str">
        <f t="shared" ca="1" si="254"/>
        <v/>
      </c>
      <c r="F1012" s="215">
        <f ca="1">IF(LEN(B1012)&gt;0,'OBRAČUNANA OSNOVNA PLAČA'!L1006,"")</f>
        <v>0</v>
      </c>
      <c r="G1012" s="60"/>
      <c r="H1012" s="60"/>
      <c r="I1012" s="60"/>
      <c r="J1012" s="60"/>
      <c r="K1012" s="60"/>
      <c r="L1012" s="229">
        <f t="shared" si="255"/>
        <v>0</v>
      </c>
      <c r="M1012" s="230">
        <f t="shared" ca="1" si="248"/>
        <v>0</v>
      </c>
      <c r="N1012" s="230">
        <f t="shared" ca="1" si="249"/>
        <v>0</v>
      </c>
      <c r="O1012" s="231">
        <f ca="1">IF(LEN(B1012)&gt;0,M1012*$P$1017,"")</f>
        <v>0</v>
      </c>
      <c r="P1012" s="232">
        <f t="shared" ca="1" si="251"/>
        <v>0</v>
      </c>
      <c r="Q1012" s="233">
        <f t="shared" ca="1" si="256"/>
        <v>0</v>
      </c>
      <c r="R1012" s="233">
        <f ca="1">IF(LEN(B1012)&gt;0,'11'!R1012-'11'!Q1012,"")</f>
        <v>0</v>
      </c>
      <c r="S1012" s="234"/>
      <c r="T1012" s="34"/>
      <c r="U1012" s="34"/>
      <c r="V1012" s="34"/>
      <c r="W1012" s="34"/>
      <c r="X1012" s="34"/>
      <c r="Y1012" s="34"/>
      <c r="AB1012" s="167">
        <f>ROW()</f>
        <v>1012</v>
      </c>
      <c r="AC1012" s="168">
        <f t="shared" ca="1" si="257"/>
        <v>0</v>
      </c>
      <c r="AD1012" s="168">
        <f t="shared" ca="1" si="258"/>
        <v>0</v>
      </c>
      <c r="AE1012" s="169" t="str">
        <f t="shared" ca="1" si="259"/>
        <v>-</v>
      </c>
      <c r="AF1012" s="168" t="str">
        <f t="shared" ca="1" si="260"/>
        <v>-</v>
      </c>
      <c r="AG1012" s="169" t="str">
        <f t="shared" ca="1" si="261"/>
        <v>-</v>
      </c>
      <c r="AH1012" s="168" t="str">
        <f t="shared" ca="1" si="262"/>
        <v>-</v>
      </c>
      <c r="AI1012" s="168">
        <f t="shared" ca="1" si="263"/>
        <v>0</v>
      </c>
      <c r="AJ1012" s="170">
        <f t="shared" ca="1" si="264"/>
        <v>0</v>
      </c>
      <c r="AK1012" s="168">
        <f t="shared" ca="1" si="265"/>
        <v>0</v>
      </c>
      <c r="AL1012" s="168">
        <f t="shared" ca="1" si="266"/>
        <v>0</v>
      </c>
    </row>
    <row r="1013" spans="1:44" ht="27" customHeight="1" x14ac:dyDescent="0.2">
      <c r="A1013" s="56">
        <v>998</v>
      </c>
      <c r="B1013" s="309" t="str">
        <f t="shared" ca="1" si="252"/>
        <v>A998</v>
      </c>
      <c r="C1013" s="309"/>
      <c r="D1013" s="57" t="str">
        <f t="shared" ca="1" si="253"/>
        <v/>
      </c>
      <c r="E1013" s="59" t="str">
        <f t="shared" ca="1" si="254"/>
        <v/>
      </c>
      <c r="F1013" s="215">
        <f ca="1">IF(LEN(B1013)&gt;0,'OBRAČUNANA OSNOVNA PLAČA'!L1007,"")</f>
        <v>0</v>
      </c>
      <c r="G1013" s="60"/>
      <c r="H1013" s="60"/>
      <c r="I1013" s="60"/>
      <c r="J1013" s="60"/>
      <c r="K1013" s="60"/>
      <c r="L1013" s="229">
        <f t="shared" si="255"/>
        <v>0</v>
      </c>
      <c r="M1013" s="230">
        <f t="shared" ca="1" si="248"/>
        <v>0</v>
      </c>
      <c r="N1013" s="230">
        <f t="shared" ca="1" si="249"/>
        <v>0</v>
      </c>
      <c r="O1013" s="231">
        <f t="shared" ca="1" si="250"/>
        <v>0</v>
      </c>
      <c r="P1013" s="232">
        <f t="shared" ca="1" si="251"/>
        <v>0</v>
      </c>
      <c r="Q1013" s="233">
        <f t="shared" ca="1" si="256"/>
        <v>0</v>
      </c>
      <c r="R1013" s="233">
        <f ca="1">IF(LEN(B1013)&gt;0,'11'!R1013-'11'!Q1013,"")</f>
        <v>0</v>
      </c>
      <c r="S1013" s="234"/>
      <c r="T1013" s="34"/>
      <c r="U1013" s="34"/>
      <c r="V1013" s="34"/>
      <c r="W1013" s="34"/>
      <c r="X1013" s="34"/>
      <c r="Y1013" s="34"/>
      <c r="AB1013" s="167">
        <f>ROW()</f>
        <v>1013</v>
      </c>
      <c r="AC1013" s="168">
        <f t="shared" ca="1" si="257"/>
        <v>0</v>
      </c>
      <c r="AD1013" s="168">
        <f t="shared" ca="1" si="258"/>
        <v>0</v>
      </c>
      <c r="AE1013" s="169" t="str">
        <f t="shared" ca="1" si="259"/>
        <v>-</v>
      </c>
      <c r="AF1013" s="168" t="str">
        <f t="shared" ca="1" si="260"/>
        <v>-</v>
      </c>
      <c r="AG1013" s="169" t="str">
        <f t="shared" ca="1" si="261"/>
        <v>-</v>
      </c>
      <c r="AH1013" s="168" t="str">
        <f t="shared" ca="1" si="262"/>
        <v>-</v>
      </c>
      <c r="AI1013" s="168">
        <f t="shared" ca="1" si="263"/>
        <v>0</v>
      </c>
      <c r="AJ1013" s="170">
        <f t="shared" ca="1" si="264"/>
        <v>0</v>
      </c>
      <c r="AK1013" s="168">
        <f t="shared" ca="1" si="265"/>
        <v>0</v>
      </c>
      <c r="AL1013" s="168">
        <f t="shared" ca="1" si="266"/>
        <v>0</v>
      </c>
    </row>
    <row r="1014" spans="1:44" ht="27" customHeight="1" x14ac:dyDescent="0.2">
      <c r="A1014" s="56">
        <v>999</v>
      </c>
      <c r="B1014" s="309" t="str">
        <f t="shared" ca="1" si="252"/>
        <v>A999</v>
      </c>
      <c r="C1014" s="309"/>
      <c r="D1014" s="57" t="str">
        <f t="shared" ca="1" si="253"/>
        <v/>
      </c>
      <c r="E1014" s="59" t="str">
        <f t="shared" ca="1" si="254"/>
        <v/>
      </c>
      <c r="F1014" s="215">
        <f ca="1">IF(LEN(B1014)&gt;0,'OBRAČUNANA OSNOVNA PLAČA'!L1008,"")</f>
        <v>0</v>
      </c>
      <c r="G1014" s="60"/>
      <c r="H1014" s="60"/>
      <c r="I1014" s="60"/>
      <c r="J1014" s="60"/>
      <c r="K1014" s="60"/>
      <c r="L1014" s="229">
        <f t="shared" si="255"/>
        <v>0</v>
      </c>
      <c r="M1014" s="230">
        <f t="shared" ca="1" si="248"/>
        <v>0</v>
      </c>
      <c r="N1014" s="230">
        <f t="shared" ca="1" si="249"/>
        <v>0</v>
      </c>
      <c r="O1014" s="231">
        <f t="shared" ca="1" si="250"/>
        <v>0</v>
      </c>
      <c r="P1014" s="232">
        <f t="shared" ca="1" si="251"/>
        <v>0</v>
      </c>
      <c r="Q1014" s="233">
        <f t="shared" ca="1" si="256"/>
        <v>0</v>
      </c>
      <c r="R1014" s="233">
        <f ca="1">IF(LEN(B1014)&gt;0,'11'!R1014-'11'!Q1014,"")</f>
        <v>0</v>
      </c>
      <c r="S1014" s="234"/>
      <c r="T1014" s="34"/>
      <c r="U1014" s="34"/>
      <c r="V1014" s="34"/>
      <c r="W1014" s="34"/>
      <c r="X1014" s="34"/>
      <c r="Y1014" s="34"/>
      <c r="AB1014" s="167">
        <f>ROW()</f>
        <v>1014</v>
      </c>
      <c r="AC1014" s="168">
        <f t="shared" ca="1" si="257"/>
        <v>0</v>
      </c>
      <c r="AD1014" s="168">
        <f t="shared" ca="1" si="258"/>
        <v>0</v>
      </c>
      <c r="AE1014" s="169" t="str">
        <f t="shared" ca="1" si="259"/>
        <v>-</v>
      </c>
      <c r="AF1014" s="168" t="str">
        <f t="shared" ca="1" si="260"/>
        <v>-</v>
      </c>
      <c r="AG1014" s="169" t="str">
        <f t="shared" ca="1" si="261"/>
        <v>-</v>
      </c>
      <c r="AH1014" s="168" t="str">
        <f t="shared" ca="1" si="262"/>
        <v>-</v>
      </c>
      <c r="AI1014" s="168">
        <f t="shared" ca="1" si="263"/>
        <v>0</v>
      </c>
      <c r="AJ1014" s="170">
        <f t="shared" ca="1" si="264"/>
        <v>0</v>
      </c>
      <c r="AK1014" s="168">
        <f t="shared" ca="1" si="265"/>
        <v>0</v>
      </c>
      <c r="AL1014" s="168">
        <f t="shared" ca="1" si="266"/>
        <v>0</v>
      </c>
    </row>
    <row r="1015" spans="1:44" ht="27" customHeight="1" x14ac:dyDescent="0.2">
      <c r="A1015" s="56">
        <v>1000</v>
      </c>
      <c r="B1015" s="309" t="str">
        <f t="shared" ca="1" si="252"/>
        <v>A1000</v>
      </c>
      <c r="C1015" s="309"/>
      <c r="D1015" s="57" t="str">
        <f t="shared" ca="1" si="253"/>
        <v/>
      </c>
      <c r="E1015" s="59" t="str">
        <f t="shared" ca="1" si="254"/>
        <v/>
      </c>
      <c r="F1015" s="215">
        <f ca="1">IF(LEN(B1015)&gt;0,'OBRAČUNANA OSNOVNA PLAČA'!L1009,"")</f>
        <v>0</v>
      </c>
      <c r="G1015" s="60"/>
      <c r="H1015" s="60"/>
      <c r="I1015" s="60"/>
      <c r="J1015" s="60"/>
      <c r="K1015" s="60"/>
      <c r="L1015" s="229">
        <f t="shared" si="255"/>
        <v>0</v>
      </c>
      <c r="M1015" s="230">
        <f t="shared" ca="1" si="248"/>
        <v>0</v>
      </c>
      <c r="N1015" s="230">
        <f t="shared" ca="1" si="249"/>
        <v>0</v>
      </c>
      <c r="O1015" s="231">
        <f t="shared" ca="1" si="250"/>
        <v>0</v>
      </c>
      <c r="P1015" s="232">
        <f t="shared" ca="1" si="251"/>
        <v>0</v>
      </c>
      <c r="Q1015" s="233">
        <f t="shared" ca="1" si="256"/>
        <v>0</v>
      </c>
      <c r="R1015" s="233">
        <f ca="1">IF(LEN(B1015)&gt;0,'11'!R1015-'11'!Q1015,"")</f>
        <v>0</v>
      </c>
      <c r="S1015" s="234"/>
      <c r="T1015" s="235"/>
      <c r="U1015" s="34"/>
      <c r="V1015" s="34"/>
      <c r="W1015" s="34"/>
      <c r="X1015" s="34"/>
      <c r="Y1015" s="34"/>
      <c r="AB1015" s="167">
        <f>ROW()</f>
        <v>1015</v>
      </c>
      <c r="AC1015" s="168">
        <f t="shared" ca="1" si="257"/>
        <v>0</v>
      </c>
      <c r="AD1015" s="168">
        <f t="shared" ca="1" si="258"/>
        <v>0</v>
      </c>
      <c r="AE1015" s="169" t="str">
        <f t="shared" ca="1" si="259"/>
        <v>-</v>
      </c>
      <c r="AF1015" s="168" t="str">
        <f t="shared" ca="1" si="260"/>
        <v>-</v>
      </c>
      <c r="AG1015" s="169" t="str">
        <f t="shared" ca="1" si="261"/>
        <v>-</v>
      </c>
      <c r="AH1015" s="168" t="str">
        <f t="shared" ca="1" si="262"/>
        <v>-</v>
      </c>
      <c r="AI1015" s="168">
        <f t="shared" ca="1" si="263"/>
        <v>0</v>
      </c>
      <c r="AJ1015" s="170">
        <f t="shared" ca="1" si="264"/>
        <v>0</v>
      </c>
      <c r="AK1015" s="168">
        <f t="shared" ca="1" si="265"/>
        <v>0</v>
      </c>
      <c r="AL1015" s="168">
        <f t="shared" ca="1" si="266"/>
        <v>0</v>
      </c>
    </row>
    <row r="1016" spans="1:44" ht="26.25" customHeight="1" thickBot="1" x14ac:dyDescent="0.25">
      <c r="A1016" s="34"/>
      <c r="B1016" s="216" t="s">
        <v>43</v>
      </c>
      <c r="C1016" s="357" t="s">
        <v>55</v>
      </c>
      <c r="D1016" s="358"/>
      <c r="E1016" s="359"/>
      <c r="F1016" s="217">
        <f>'OSNOVNA PLAČA'!L1010</f>
        <v>3000</v>
      </c>
      <c r="G1016" s="171"/>
      <c r="H1016" s="171"/>
      <c r="L1016" s="34"/>
      <c r="M1016" s="44"/>
      <c r="N1016" s="44"/>
      <c r="O1016" s="236" t="s">
        <v>99</v>
      </c>
      <c r="P1016" s="237">
        <f ca="1">+AI1016</f>
        <v>0</v>
      </c>
      <c r="Q1016" s="238" t="s">
        <v>98</v>
      </c>
      <c r="R1016" s="239">
        <f ca="1">SUM(Q16:Q1015)</f>
        <v>60</v>
      </c>
      <c r="S1016" s="240"/>
      <c r="T1016" s="34"/>
      <c r="U1016" s="34"/>
      <c r="V1016" s="34"/>
      <c r="W1016" s="34"/>
      <c r="X1016" s="34"/>
      <c r="Y1016" s="34"/>
      <c r="AB1016" s="172">
        <f>ROW()</f>
        <v>1016</v>
      </c>
      <c r="AC1016" s="173">
        <f ca="1">SUM(AC16:AC1015)</f>
        <v>60</v>
      </c>
      <c r="AD1016" s="173">
        <f ca="1">SUM(AD16:AD1015)</f>
        <v>60</v>
      </c>
      <c r="AE1016" s="174" t="str">
        <f>+O1016</f>
        <v>Izračunana masa</v>
      </c>
      <c r="AF1016" s="174">
        <f ca="1">SUM(AF16:AF1015)</f>
        <v>0</v>
      </c>
      <c r="AG1016" s="175"/>
      <c r="AH1016" s="176" t="str">
        <f>+Q1016</f>
        <v>Izplačana masa</v>
      </c>
      <c r="AI1016" s="173">
        <f ca="1">SUM(AI16:AI1015)</f>
        <v>0</v>
      </c>
      <c r="AL1016" s="168">
        <f ca="1">SUM(AL16:AL1015)</f>
        <v>3000</v>
      </c>
      <c r="AM1016" s="325" t="str">
        <f>+C1016</f>
        <v>SREDSTVA ZA
OSNOVNE PLAČE</v>
      </c>
      <c r="AN1016" s="326"/>
      <c r="AO1016" s="326"/>
      <c r="AP1016" s="326"/>
      <c r="AQ1016" s="326"/>
      <c r="AR1016" s="327"/>
    </row>
    <row r="1017" spans="1:44" ht="26.25" customHeight="1" thickBot="1" x14ac:dyDescent="0.25">
      <c r="A1017" s="34"/>
      <c r="B1017" s="218" t="s">
        <v>56</v>
      </c>
      <c r="C1017" s="355" t="s">
        <v>57</v>
      </c>
      <c r="D1017" s="356"/>
      <c r="E1017" s="219">
        <v>0.02</v>
      </c>
      <c r="F1017" s="220">
        <f ca="1">0.02*F1016+'11'!R1017</f>
        <v>60</v>
      </c>
      <c r="G1017" s="137"/>
      <c r="H1017" s="137"/>
      <c r="I1017" s="137"/>
      <c r="J1017" s="137"/>
      <c r="K1017" s="177"/>
      <c r="L1017" s="34"/>
      <c r="M1017" s="44"/>
      <c r="N1017" s="44"/>
      <c r="O1017" s="241" t="s">
        <v>95</v>
      </c>
      <c r="P1017" s="242">
        <f ca="1">IF(SUM(N16:N1015)=0,0,F1017/SUM(N16:N1015))</f>
        <v>0.3</v>
      </c>
      <c r="Q1017" s="243" t="s">
        <v>100</v>
      </c>
      <c r="R1017" s="244">
        <f ca="1">F1017-R1016</f>
        <v>0</v>
      </c>
      <c r="S1017" s="110"/>
      <c r="T1017" s="34"/>
      <c r="U1017" s="34"/>
      <c r="V1017" s="34"/>
      <c r="W1017" s="34"/>
      <c r="X1017" s="34"/>
      <c r="Y1017" s="34"/>
      <c r="AB1017" s="172">
        <f>ROW()</f>
        <v>1017</v>
      </c>
      <c r="AC1017" s="178" t="str">
        <f>+Q1017</f>
        <v>Ostanek</v>
      </c>
      <c r="AD1017" s="179" t="str">
        <f ca="1">IF($AO$3=1,0,INDIRECT( "'" &amp; $AO$2 &amp; "'!Q" &amp; TEXT($AB1017,0)))</f>
        <v>Ostanek</v>
      </c>
      <c r="AE1017" s="174" t="str">
        <f>+O1017</f>
        <v>Kor. faktor (KF)</v>
      </c>
      <c r="AF1017" s="180">
        <f ca="1">IF(AF1016=0,0,(AD1017+AL1017)/AF1016)</f>
        <v>0</v>
      </c>
      <c r="AG1017" s="175"/>
      <c r="AH1017" s="181" t="str">
        <f>+AC1017</f>
        <v>Ostanek</v>
      </c>
      <c r="AI1017" s="179" t="e">
        <f ca="1">+F1017-AI1016+AD1017</f>
        <v>#VALUE!</v>
      </c>
      <c r="AL1017" s="168">
        <f ca="1">+AM1017*AL1016</f>
        <v>60</v>
      </c>
      <c r="AM1017" s="182">
        <f>+E1017</f>
        <v>0.02</v>
      </c>
      <c r="AN1017" s="325" t="str">
        <f>+C1017</f>
        <v>SKUPEN OBSEG SREDSTEV
DELOVNE USPEŠNOSTI</v>
      </c>
      <c r="AO1017" s="326"/>
      <c r="AP1017" s="326"/>
      <c r="AQ1017" s="326"/>
      <c r="AR1017" s="327"/>
    </row>
    <row r="1018" spans="1:44" x14ac:dyDescent="0.2">
      <c r="G1018" s="137"/>
      <c r="H1018" s="137"/>
      <c r="I1018" s="137"/>
      <c r="J1018" s="137"/>
      <c r="K1018" s="137"/>
      <c r="L1018" s="245"/>
      <c r="M1018" s="44"/>
      <c r="N1018" s="44"/>
      <c r="O1018" s="44"/>
      <c r="P1018" s="44"/>
      <c r="Q1018" s="210"/>
      <c r="R1018" s="210"/>
      <c r="S1018" s="44"/>
      <c r="T1018" s="245"/>
      <c r="U1018" s="34"/>
      <c r="V1018" s="34"/>
      <c r="W1018" s="34"/>
      <c r="X1018" s="34"/>
      <c r="Y1018" s="34"/>
    </row>
    <row r="1019" spans="1:44" ht="13.5" thickBot="1" x14ac:dyDescent="0.25"/>
    <row r="1020" spans="1:44" ht="12.75" customHeight="1" x14ac:dyDescent="0.2">
      <c r="B1020" s="349" t="s">
        <v>30</v>
      </c>
      <c r="C1020" s="350"/>
      <c r="D1020" s="351"/>
      <c r="E1020" s="184"/>
      <c r="F1020" s="330" t="s">
        <v>29</v>
      </c>
      <c r="G1020" s="331"/>
      <c r="H1020" s="331"/>
      <c r="I1020" s="331"/>
      <c r="J1020" s="331"/>
      <c r="K1020" s="332"/>
      <c r="L1020" s="184"/>
      <c r="M1020" s="185" t="s">
        <v>21</v>
      </c>
      <c r="N1020" s="186"/>
      <c r="O1020" s="187"/>
      <c r="P1020" s="349" t="s">
        <v>101</v>
      </c>
      <c r="Q1020" s="350"/>
      <c r="R1020" s="351"/>
    </row>
    <row r="1021" spans="1:44" x14ac:dyDescent="0.2">
      <c r="B1021" s="352"/>
      <c r="C1021" s="353"/>
      <c r="D1021" s="354"/>
      <c r="E1021" s="184"/>
      <c r="F1021" s="188" t="s">
        <v>25</v>
      </c>
      <c r="G1021" s="189"/>
      <c r="H1021" s="189"/>
      <c r="I1021" s="189"/>
      <c r="J1021" s="189"/>
      <c r="K1021" s="190"/>
      <c r="L1021" s="184"/>
      <c r="M1021" s="191">
        <v>0</v>
      </c>
      <c r="N1021" s="192"/>
      <c r="O1021" s="187"/>
      <c r="P1021" s="352"/>
      <c r="Q1021" s="353"/>
      <c r="R1021" s="354"/>
    </row>
    <row r="1022" spans="1:44" ht="13.5" thickBot="1" x14ac:dyDescent="0.25">
      <c r="B1022" s="193" t="s">
        <v>59</v>
      </c>
      <c r="C1022" s="194" t="s">
        <v>31</v>
      </c>
      <c r="D1022" s="195">
        <v>2</v>
      </c>
      <c r="E1022" s="184"/>
      <c r="F1022" s="188" t="s">
        <v>24</v>
      </c>
      <c r="G1022" s="189"/>
      <c r="H1022" s="189"/>
      <c r="I1022" s="189"/>
      <c r="J1022" s="189"/>
      <c r="K1022" s="190"/>
      <c r="L1022" s="184"/>
      <c r="M1022" s="196">
        <v>1</v>
      </c>
      <c r="N1022" s="192"/>
      <c r="O1022" s="187"/>
      <c r="P1022" s="197" t="s">
        <v>97</v>
      </c>
      <c r="Q1022" s="198" t="s">
        <v>106</v>
      </c>
      <c r="R1022" s="199">
        <v>5</v>
      </c>
    </row>
    <row r="1023" spans="1:44" x14ac:dyDescent="0.2">
      <c r="B1023" s="200"/>
      <c r="C1023" s="32"/>
      <c r="D1023" s="47"/>
      <c r="E1023" s="184"/>
      <c r="F1023" s="188" t="s">
        <v>26</v>
      </c>
      <c r="G1023" s="189"/>
      <c r="H1023" s="189"/>
      <c r="I1023" s="189"/>
      <c r="J1023" s="189"/>
      <c r="K1023" s="190"/>
      <c r="L1023" s="184"/>
      <c r="M1023" s="10"/>
      <c r="N1023" s="10"/>
      <c r="O1023" s="201"/>
      <c r="P1023" s="187"/>
      <c r="Q1023" s="187"/>
      <c r="R1023" s="187"/>
    </row>
    <row r="1024" spans="1:44" x14ac:dyDescent="0.2">
      <c r="B1024" s="184"/>
      <c r="C1024" s="184"/>
      <c r="D1024" s="184"/>
      <c r="E1024" s="184"/>
      <c r="F1024" s="188" t="s">
        <v>27</v>
      </c>
      <c r="G1024" s="189"/>
      <c r="H1024" s="189"/>
      <c r="I1024" s="189"/>
      <c r="J1024" s="189"/>
      <c r="K1024" s="190"/>
      <c r="L1024" s="184"/>
      <c r="M1024" s="187"/>
      <c r="N1024" s="187"/>
      <c r="O1024" s="187"/>
      <c r="P1024" s="187"/>
      <c r="Q1024" s="187"/>
      <c r="R1024" s="187"/>
    </row>
    <row r="1025" spans="2:18" ht="13.5" thickBot="1" x14ac:dyDescent="0.25">
      <c r="B1025" s="184"/>
      <c r="C1025" s="184"/>
      <c r="D1025" s="184"/>
      <c r="E1025" s="184"/>
      <c r="F1025" s="202" t="s">
        <v>28</v>
      </c>
      <c r="G1025" s="203"/>
      <c r="H1025" s="203"/>
      <c r="I1025" s="203"/>
      <c r="J1025" s="203"/>
      <c r="K1025" s="204"/>
      <c r="L1025" s="184"/>
      <c r="M1025" s="187"/>
      <c r="N1025" s="187"/>
      <c r="O1025" s="187"/>
      <c r="P1025" s="187"/>
      <c r="Q1025" s="205"/>
      <c r="R1025" s="187"/>
    </row>
    <row r="1026" spans="2:18" x14ac:dyDescent="0.2">
      <c r="K1026" s="10"/>
    </row>
  </sheetData>
  <sheetProtection algorithmName="SHA-512" hashValue="Gfqqj9JhE7Pq89dQ5XNBh2vW2DiZLQdmjW8vN4NnxT9Wm1XhfbNRlaJQdyF2ld0CmgW3CX/LEGKBPPWJgwCpwA==" saltValue="8ijlmc3rslXDZkJgqwhPXQ==" spinCount="100000" sheet="1" objects="1" scenarios="1"/>
  <mergeCells count="105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  <mergeCell ref="B1020:D1021"/>
    <mergeCell ref="B17:C17"/>
    <mergeCell ref="B18:C18"/>
    <mergeCell ref="B1010:C1010"/>
    <mergeCell ref="C1017:D1017"/>
    <mergeCell ref="B1015:C1015"/>
    <mergeCell ref="B1011:C1011"/>
    <mergeCell ref="B1012:C1012"/>
    <mergeCell ref="B1013:C1013"/>
    <mergeCell ref="B1014:C1014"/>
    <mergeCell ref="C1016:E101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B1002:C1002"/>
    <mergeCell ref="B1009:C1009"/>
    <mergeCell ref="B1003:C1003"/>
    <mergeCell ref="AN1017:AR1017"/>
    <mergeCell ref="AM1016:AR1016"/>
    <mergeCell ref="E8:R8"/>
    <mergeCell ref="F1020:K1020"/>
    <mergeCell ref="P1020:R102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996:C996"/>
    <mergeCell ref="B997:C997"/>
    <mergeCell ref="B998:C998"/>
    <mergeCell ref="B999:C999"/>
    <mergeCell ref="B1000:C1000"/>
    <mergeCell ref="B1001:C1001"/>
    <mergeCell ref="B1004:C1004"/>
    <mergeCell ref="B1005:C1005"/>
    <mergeCell ref="B1006:C1006"/>
    <mergeCell ref="B1007:C1007"/>
    <mergeCell ref="B1008:C1008"/>
    <mergeCell ref="B39:C39"/>
    <mergeCell ref="B40:C40"/>
    <mergeCell ref="B41:C41"/>
    <mergeCell ref="B42:C42"/>
    <mergeCell ref="B43:C43"/>
    <mergeCell ref="B44:C44"/>
    <mergeCell ref="B995:C995"/>
    <mergeCell ref="B994:C994"/>
    <mergeCell ref="B993:C993"/>
    <mergeCell ref="B992:C992"/>
    <mergeCell ref="B991:C991"/>
    <mergeCell ref="B990:C990"/>
    <mergeCell ref="B989:C989"/>
    <mergeCell ref="B988:C988"/>
    <mergeCell ref="B987:C987"/>
    <mergeCell ref="B986:C986"/>
    <mergeCell ref="B985:C985"/>
    <mergeCell ref="B984:C984"/>
    <mergeCell ref="B983:C983"/>
    <mergeCell ref="B982:C982"/>
    <mergeCell ref="B981:C981"/>
    <mergeCell ref="B980:C980"/>
    <mergeCell ref="B979:C979"/>
    <mergeCell ref="B978:C978"/>
    <mergeCell ref="B977:C977"/>
    <mergeCell ref="B976:C976"/>
    <mergeCell ref="B975:C975"/>
    <mergeCell ref="B974:C974"/>
    <mergeCell ref="B973:C973"/>
    <mergeCell ref="B972:C972"/>
    <mergeCell ref="B971:C971"/>
    <mergeCell ref="B970:C970"/>
    <mergeCell ref="B969:C969"/>
    <mergeCell ref="B968:C968"/>
    <mergeCell ref="B967:C967"/>
    <mergeCell ref="B966:C966"/>
    <mergeCell ref="B965:C965"/>
    <mergeCell ref="B964:C964"/>
    <mergeCell ref="B963:C963"/>
    <mergeCell ref="B962:C962"/>
    <mergeCell ref="B961:C961"/>
    <mergeCell ref="B960:C960"/>
    <mergeCell ref="B959:C959"/>
    <mergeCell ref="B958:C958"/>
    <mergeCell ref="B957:C957"/>
    <mergeCell ref="B956:C956"/>
    <mergeCell ref="B955:C955"/>
    <mergeCell ref="B954:C954"/>
    <mergeCell ref="B953:C953"/>
    <mergeCell ref="B952:C952"/>
    <mergeCell ref="B951:C951"/>
    <mergeCell ref="B950:C950"/>
    <mergeCell ref="B949:C949"/>
    <mergeCell ref="B948:C948"/>
    <mergeCell ref="B947:C947"/>
    <mergeCell ref="B946:C946"/>
    <mergeCell ref="B945:C945"/>
    <mergeCell ref="B944:C944"/>
    <mergeCell ref="B943:C943"/>
    <mergeCell ref="B942:C942"/>
    <mergeCell ref="B941:C941"/>
    <mergeCell ref="B940:C940"/>
    <mergeCell ref="B939:C939"/>
    <mergeCell ref="B938:C938"/>
    <mergeCell ref="B937:C937"/>
    <mergeCell ref="B936:C936"/>
    <mergeCell ref="B935:C935"/>
    <mergeCell ref="B934:C934"/>
    <mergeCell ref="B933:C933"/>
    <mergeCell ref="B932:C932"/>
    <mergeCell ref="B931:C931"/>
    <mergeCell ref="B930:C930"/>
    <mergeCell ref="B929:C929"/>
    <mergeCell ref="B928:C928"/>
    <mergeCell ref="B927:C927"/>
    <mergeCell ref="B926:C926"/>
    <mergeCell ref="B925:C925"/>
    <mergeCell ref="B924:C924"/>
    <mergeCell ref="B923:C923"/>
    <mergeCell ref="B922:C922"/>
    <mergeCell ref="B921:C921"/>
    <mergeCell ref="B920:C920"/>
    <mergeCell ref="B919:C919"/>
    <mergeCell ref="B918:C918"/>
    <mergeCell ref="B917:C917"/>
    <mergeCell ref="B916:C916"/>
    <mergeCell ref="B915:C915"/>
    <mergeCell ref="B914:C914"/>
    <mergeCell ref="B913:C913"/>
    <mergeCell ref="B912:C912"/>
    <mergeCell ref="B911:C911"/>
    <mergeCell ref="B910:C910"/>
    <mergeCell ref="B909:C909"/>
    <mergeCell ref="B908:C908"/>
    <mergeCell ref="B907:C907"/>
    <mergeCell ref="B906:C906"/>
    <mergeCell ref="B905:C905"/>
    <mergeCell ref="B904:C904"/>
    <mergeCell ref="B903:C903"/>
    <mergeCell ref="B902:C902"/>
    <mergeCell ref="B901:C901"/>
    <mergeCell ref="B900:C900"/>
    <mergeCell ref="B899:C899"/>
    <mergeCell ref="B898:C898"/>
    <mergeCell ref="B897:C897"/>
    <mergeCell ref="B896:C896"/>
    <mergeCell ref="B895:C895"/>
    <mergeCell ref="B894:C894"/>
    <mergeCell ref="B893:C893"/>
    <mergeCell ref="B892:C892"/>
    <mergeCell ref="B891:C891"/>
    <mergeCell ref="B890:C890"/>
    <mergeCell ref="B889:C889"/>
    <mergeCell ref="B888:C888"/>
    <mergeCell ref="B887:C887"/>
    <mergeCell ref="B886:C886"/>
    <mergeCell ref="B885:C885"/>
    <mergeCell ref="B884:C884"/>
    <mergeCell ref="B883:C883"/>
    <mergeCell ref="B882:C882"/>
    <mergeCell ref="B881:C881"/>
    <mergeCell ref="B880:C880"/>
    <mergeCell ref="B879:C879"/>
    <mergeCell ref="B878:C878"/>
    <mergeCell ref="B877:C877"/>
    <mergeCell ref="B876:C876"/>
    <mergeCell ref="B875:C875"/>
    <mergeCell ref="B874:C874"/>
    <mergeCell ref="B873:C873"/>
    <mergeCell ref="B872:C872"/>
    <mergeCell ref="B871:C871"/>
    <mergeCell ref="B870:C870"/>
    <mergeCell ref="B869:C869"/>
    <mergeCell ref="B868:C868"/>
    <mergeCell ref="B867:C867"/>
    <mergeCell ref="B866:C866"/>
    <mergeCell ref="B865:C865"/>
    <mergeCell ref="B864:C864"/>
    <mergeCell ref="B863:C863"/>
    <mergeCell ref="B862:C862"/>
    <mergeCell ref="B861:C861"/>
    <mergeCell ref="B860:C860"/>
    <mergeCell ref="B859:C859"/>
    <mergeCell ref="B858:C858"/>
    <mergeCell ref="B857:C857"/>
    <mergeCell ref="B856:C856"/>
    <mergeCell ref="B855:C855"/>
    <mergeCell ref="B854:C854"/>
    <mergeCell ref="B853:C853"/>
    <mergeCell ref="B852:C852"/>
    <mergeCell ref="B851:C851"/>
    <mergeCell ref="B850:C850"/>
    <mergeCell ref="B849:C849"/>
    <mergeCell ref="B848:C848"/>
    <mergeCell ref="B847:C847"/>
    <mergeCell ref="B846:C846"/>
    <mergeCell ref="B845:C845"/>
    <mergeCell ref="B844:C844"/>
    <mergeCell ref="B843:C843"/>
    <mergeCell ref="B842:C842"/>
    <mergeCell ref="B841:C841"/>
    <mergeCell ref="B840:C840"/>
    <mergeCell ref="B839:C839"/>
    <mergeCell ref="B838:C838"/>
    <mergeCell ref="B837:C837"/>
    <mergeCell ref="B836:C836"/>
    <mergeCell ref="B835:C835"/>
    <mergeCell ref="B834:C834"/>
    <mergeCell ref="B833:C833"/>
    <mergeCell ref="B832:C832"/>
    <mergeCell ref="B831:C831"/>
    <mergeCell ref="B830:C830"/>
    <mergeCell ref="B829:C829"/>
    <mergeCell ref="B828:C828"/>
    <mergeCell ref="B827:C827"/>
    <mergeCell ref="B826:C826"/>
    <mergeCell ref="B825:C825"/>
    <mergeCell ref="B824:C824"/>
    <mergeCell ref="B823:C823"/>
    <mergeCell ref="B822:C822"/>
    <mergeCell ref="B821:C821"/>
    <mergeCell ref="B820:C820"/>
    <mergeCell ref="B819:C819"/>
    <mergeCell ref="B818:C818"/>
    <mergeCell ref="B817:C817"/>
    <mergeCell ref="B816:C816"/>
    <mergeCell ref="B815:C815"/>
    <mergeCell ref="B814:C814"/>
    <mergeCell ref="B813:C813"/>
    <mergeCell ref="B812:C812"/>
    <mergeCell ref="B811:C811"/>
    <mergeCell ref="B810:C810"/>
    <mergeCell ref="B809:C809"/>
    <mergeCell ref="B808:C808"/>
    <mergeCell ref="B807:C807"/>
    <mergeCell ref="B806:C806"/>
    <mergeCell ref="B805:C805"/>
    <mergeCell ref="B804:C804"/>
    <mergeCell ref="B803:C803"/>
    <mergeCell ref="B802:C802"/>
    <mergeCell ref="B801:C801"/>
    <mergeCell ref="B800:C800"/>
    <mergeCell ref="B799:C799"/>
    <mergeCell ref="B798:C798"/>
    <mergeCell ref="B797:C797"/>
    <mergeCell ref="B796:C796"/>
    <mergeCell ref="B795:C795"/>
    <mergeCell ref="B794:C794"/>
    <mergeCell ref="B793:C793"/>
    <mergeCell ref="B792:C792"/>
    <mergeCell ref="B791:C791"/>
    <mergeCell ref="B790:C790"/>
    <mergeCell ref="B789:C789"/>
    <mergeCell ref="B788:C788"/>
    <mergeCell ref="B787:C787"/>
    <mergeCell ref="B786:C786"/>
    <mergeCell ref="B785:C785"/>
    <mergeCell ref="B784:C784"/>
    <mergeCell ref="B783:C783"/>
    <mergeCell ref="B782:C782"/>
    <mergeCell ref="B781:C781"/>
    <mergeCell ref="B780:C780"/>
    <mergeCell ref="B779:C779"/>
    <mergeCell ref="B778:C778"/>
    <mergeCell ref="B777:C777"/>
    <mergeCell ref="B776:C776"/>
    <mergeCell ref="B775:C775"/>
    <mergeCell ref="B774:C774"/>
    <mergeCell ref="B773:C773"/>
    <mergeCell ref="B772:C772"/>
    <mergeCell ref="B771:C771"/>
    <mergeCell ref="B770:C770"/>
    <mergeCell ref="B769:C769"/>
    <mergeCell ref="B768:C768"/>
    <mergeCell ref="B767:C767"/>
    <mergeCell ref="B766:C766"/>
    <mergeCell ref="B765:C765"/>
    <mergeCell ref="B764:C764"/>
    <mergeCell ref="B763:C763"/>
    <mergeCell ref="B762:C762"/>
    <mergeCell ref="B761:C761"/>
    <mergeCell ref="B760:C760"/>
    <mergeCell ref="B759:C759"/>
    <mergeCell ref="B758:C758"/>
    <mergeCell ref="B757:C757"/>
    <mergeCell ref="B756:C756"/>
    <mergeCell ref="B755:C755"/>
    <mergeCell ref="B754:C754"/>
    <mergeCell ref="B753:C753"/>
    <mergeCell ref="B752:C752"/>
    <mergeCell ref="B751:C751"/>
    <mergeCell ref="B750:C750"/>
    <mergeCell ref="B749:C749"/>
    <mergeCell ref="B748:C748"/>
    <mergeCell ref="B747:C747"/>
    <mergeCell ref="B746:C746"/>
    <mergeCell ref="B745:C745"/>
    <mergeCell ref="B744:C744"/>
    <mergeCell ref="B743:C743"/>
    <mergeCell ref="B742:C742"/>
    <mergeCell ref="B741:C741"/>
    <mergeCell ref="B740:C740"/>
    <mergeCell ref="B739:C739"/>
    <mergeCell ref="B738:C738"/>
    <mergeCell ref="B737:C737"/>
    <mergeCell ref="B736:C736"/>
    <mergeCell ref="B735:C735"/>
    <mergeCell ref="B734:C734"/>
    <mergeCell ref="B733:C733"/>
    <mergeCell ref="B732:C732"/>
    <mergeCell ref="B731:C731"/>
    <mergeCell ref="B730:C730"/>
    <mergeCell ref="B729:C729"/>
    <mergeCell ref="B728:C728"/>
    <mergeCell ref="B727:C727"/>
    <mergeCell ref="B726:C726"/>
    <mergeCell ref="B725:C725"/>
    <mergeCell ref="B724:C724"/>
    <mergeCell ref="B723:C723"/>
    <mergeCell ref="B722:C722"/>
    <mergeCell ref="B721:C721"/>
    <mergeCell ref="B720:C720"/>
    <mergeCell ref="B719:C719"/>
    <mergeCell ref="B718:C718"/>
    <mergeCell ref="B717:C717"/>
    <mergeCell ref="B716:C716"/>
    <mergeCell ref="B715:C715"/>
    <mergeCell ref="B714:C714"/>
    <mergeCell ref="B713:C713"/>
    <mergeCell ref="B712:C712"/>
    <mergeCell ref="B711:C711"/>
    <mergeCell ref="B710:C710"/>
    <mergeCell ref="B709:C709"/>
    <mergeCell ref="B708:C708"/>
    <mergeCell ref="B707:C707"/>
    <mergeCell ref="B706:C706"/>
    <mergeCell ref="B705:C705"/>
    <mergeCell ref="B704:C704"/>
    <mergeCell ref="B703:C703"/>
    <mergeCell ref="B702:C702"/>
    <mergeCell ref="B701:C701"/>
    <mergeCell ref="B700:C700"/>
    <mergeCell ref="B699:C699"/>
    <mergeCell ref="B698:C698"/>
    <mergeCell ref="B697:C697"/>
    <mergeCell ref="B696:C696"/>
    <mergeCell ref="B695:C695"/>
    <mergeCell ref="B694:C694"/>
    <mergeCell ref="B693:C693"/>
    <mergeCell ref="B692:C692"/>
    <mergeCell ref="B691:C691"/>
    <mergeCell ref="B690:C690"/>
    <mergeCell ref="B689:C689"/>
    <mergeCell ref="B688:C688"/>
    <mergeCell ref="B687:C687"/>
    <mergeCell ref="B686:C686"/>
    <mergeCell ref="B685:C685"/>
    <mergeCell ref="B684:C684"/>
    <mergeCell ref="B683:C683"/>
    <mergeCell ref="B682:C682"/>
    <mergeCell ref="B681:C681"/>
    <mergeCell ref="B680:C680"/>
    <mergeCell ref="B679:C679"/>
    <mergeCell ref="B678:C678"/>
    <mergeCell ref="B677:C677"/>
    <mergeCell ref="B676:C676"/>
    <mergeCell ref="B675:C675"/>
    <mergeCell ref="B674:C674"/>
    <mergeCell ref="B673:C673"/>
    <mergeCell ref="B672:C672"/>
    <mergeCell ref="B671:C671"/>
    <mergeCell ref="B670:C670"/>
    <mergeCell ref="B669:C669"/>
    <mergeCell ref="B668:C668"/>
    <mergeCell ref="B667:C667"/>
    <mergeCell ref="B666:C666"/>
    <mergeCell ref="B665:C665"/>
    <mergeCell ref="B664:C664"/>
    <mergeCell ref="B663:C663"/>
    <mergeCell ref="B662:C662"/>
    <mergeCell ref="B661:C661"/>
    <mergeCell ref="B660:C660"/>
    <mergeCell ref="B659:C659"/>
    <mergeCell ref="B658:C658"/>
    <mergeCell ref="B657:C657"/>
    <mergeCell ref="B656:C656"/>
    <mergeCell ref="B655:C655"/>
    <mergeCell ref="B654:C654"/>
    <mergeCell ref="B653:C653"/>
    <mergeCell ref="B652:C652"/>
    <mergeCell ref="B651:C651"/>
    <mergeCell ref="B650:C650"/>
    <mergeCell ref="B649:C649"/>
    <mergeCell ref="B648:C648"/>
    <mergeCell ref="B647:C647"/>
    <mergeCell ref="B646:C646"/>
    <mergeCell ref="B645:C645"/>
    <mergeCell ref="B644:C644"/>
    <mergeCell ref="B643:C643"/>
    <mergeCell ref="B642:C642"/>
    <mergeCell ref="B641:C641"/>
    <mergeCell ref="B640:C640"/>
    <mergeCell ref="B639:C639"/>
    <mergeCell ref="B638:C638"/>
    <mergeCell ref="B637:C637"/>
    <mergeCell ref="B636:C636"/>
    <mergeCell ref="B635:C635"/>
    <mergeCell ref="B634:C634"/>
    <mergeCell ref="B633:C633"/>
    <mergeCell ref="B632:C632"/>
    <mergeCell ref="B631:C631"/>
    <mergeCell ref="B630:C630"/>
    <mergeCell ref="B629:C629"/>
    <mergeCell ref="B628:C628"/>
    <mergeCell ref="B627:C627"/>
    <mergeCell ref="B626:C626"/>
    <mergeCell ref="B625:C625"/>
    <mergeCell ref="B624:C624"/>
    <mergeCell ref="B623:C623"/>
    <mergeCell ref="B622:C622"/>
    <mergeCell ref="B621:C621"/>
    <mergeCell ref="B620:C620"/>
    <mergeCell ref="B619:C619"/>
    <mergeCell ref="B618:C618"/>
    <mergeCell ref="B617:C617"/>
    <mergeCell ref="B616:C616"/>
    <mergeCell ref="B615:C615"/>
    <mergeCell ref="B614:C614"/>
    <mergeCell ref="B613:C613"/>
    <mergeCell ref="B612:C612"/>
    <mergeCell ref="B611:C611"/>
    <mergeCell ref="B610:C610"/>
    <mergeCell ref="B609:C609"/>
    <mergeCell ref="B608:C608"/>
    <mergeCell ref="B607:C607"/>
    <mergeCell ref="B606:C606"/>
    <mergeCell ref="B605:C605"/>
    <mergeCell ref="B604:C604"/>
    <mergeCell ref="B603:C603"/>
    <mergeCell ref="B602:C602"/>
    <mergeCell ref="B601:C601"/>
    <mergeCell ref="B600:C600"/>
    <mergeCell ref="B599:C599"/>
    <mergeCell ref="B598:C598"/>
    <mergeCell ref="B597:C597"/>
    <mergeCell ref="B596:C596"/>
    <mergeCell ref="B595:C595"/>
    <mergeCell ref="B594:C594"/>
    <mergeCell ref="B593:C593"/>
    <mergeCell ref="B592:C592"/>
    <mergeCell ref="B591:C591"/>
    <mergeCell ref="B590:C590"/>
    <mergeCell ref="B589:C589"/>
    <mergeCell ref="B588:C588"/>
    <mergeCell ref="B587:C587"/>
    <mergeCell ref="B586:C586"/>
    <mergeCell ref="B585:C585"/>
    <mergeCell ref="B584:C584"/>
    <mergeCell ref="B583:C583"/>
    <mergeCell ref="B582:C582"/>
    <mergeCell ref="B581:C581"/>
    <mergeCell ref="B580:C580"/>
    <mergeCell ref="B579:C579"/>
    <mergeCell ref="B578:C578"/>
    <mergeCell ref="B577:C577"/>
    <mergeCell ref="B576:C576"/>
    <mergeCell ref="B575:C575"/>
    <mergeCell ref="B574:C574"/>
    <mergeCell ref="B573:C573"/>
    <mergeCell ref="B572:C572"/>
    <mergeCell ref="B571:C571"/>
    <mergeCell ref="B570:C570"/>
    <mergeCell ref="B569:C569"/>
    <mergeCell ref="B568:C568"/>
    <mergeCell ref="B567:C567"/>
    <mergeCell ref="B566:C566"/>
    <mergeCell ref="B565:C565"/>
    <mergeCell ref="B564:C564"/>
    <mergeCell ref="B563:C563"/>
    <mergeCell ref="B562:C562"/>
    <mergeCell ref="B561:C561"/>
    <mergeCell ref="B560:C560"/>
    <mergeCell ref="B559:C559"/>
    <mergeCell ref="B558:C558"/>
    <mergeCell ref="B557:C557"/>
    <mergeCell ref="B556:C556"/>
    <mergeCell ref="B555:C555"/>
    <mergeCell ref="B554:C554"/>
    <mergeCell ref="B553:C553"/>
    <mergeCell ref="B552:C552"/>
    <mergeCell ref="B551:C551"/>
    <mergeCell ref="B550:C550"/>
    <mergeCell ref="B549:C549"/>
    <mergeCell ref="B548:C548"/>
    <mergeCell ref="B547:C547"/>
    <mergeCell ref="B546:C546"/>
    <mergeCell ref="B545:C545"/>
    <mergeCell ref="B544:C544"/>
    <mergeCell ref="B543:C543"/>
    <mergeCell ref="B542:C542"/>
    <mergeCell ref="B541:C541"/>
    <mergeCell ref="B540:C540"/>
    <mergeCell ref="B539:C539"/>
    <mergeCell ref="B538:C538"/>
    <mergeCell ref="B537:C537"/>
    <mergeCell ref="B536:C536"/>
    <mergeCell ref="B535:C535"/>
    <mergeCell ref="B534:C534"/>
    <mergeCell ref="B533:C533"/>
    <mergeCell ref="B532:C532"/>
    <mergeCell ref="B531:C531"/>
    <mergeCell ref="B530:C530"/>
    <mergeCell ref="B529:C529"/>
    <mergeCell ref="B528:C528"/>
    <mergeCell ref="B527:C527"/>
    <mergeCell ref="B526:C526"/>
    <mergeCell ref="B525:C525"/>
    <mergeCell ref="B524:C524"/>
    <mergeCell ref="B523:C523"/>
    <mergeCell ref="B522:C522"/>
    <mergeCell ref="B521:C521"/>
    <mergeCell ref="B520:C520"/>
    <mergeCell ref="B519:C519"/>
    <mergeCell ref="B518:C518"/>
    <mergeCell ref="B517:C517"/>
    <mergeCell ref="B516:C516"/>
    <mergeCell ref="B515:C515"/>
    <mergeCell ref="B514:C514"/>
    <mergeCell ref="B513:C513"/>
    <mergeCell ref="B512:C512"/>
    <mergeCell ref="B511:C511"/>
    <mergeCell ref="B510:C510"/>
    <mergeCell ref="B509:C509"/>
    <mergeCell ref="B508:C508"/>
    <mergeCell ref="B507:C507"/>
    <mergeCell ref="B506:C506"/>
    <mergeCell ref="B505:C505"/>
    <mergeCell ref="B504:C504"/>
    <mergeCell ref="B503:C503"/>
    <mergeCell ref="B502:C502"/>
    <mergeCell ref="B501:C501"/>
    <mergeCell ref="B500:C500"/>
    <mergeCell ref="B499:C499"/>
    <mergeCell ref="B498:C498"/>
    <mergeCell ref="B497:C497"/>
    <mergeCell ref="B496:C496"/>
    <mergeCell ref="B495:C495"/>
    <mergeCell ref="B494:C494"/>
    <mergeCell ref="B493:C493"/>
    <mergeCell ref="B492:C492"/>
    <mergeCell ref="B491:C491"/>
    <mergeCell ref="B490:C490"/>
    <mergeCell ref="B489:C489"/>
    <mergeCell ref="B488:C488"/>
    <mergeCell ref="B487:C487"/>
    <mergeCell ref="B486:C486"/>
    <mergeCell ref="B485:C485"/>
    <mergeCell ref="B484:C484"/>
    <mergeCell ref="B483:C483"/>
    <mergeCell ref="B482:C482"/>
    <mergeCell ref="B481:C481"/>
    <mergeCell ref="B480:C480"/>
    <mergeCell ref="B479:C479"/>
    <mergeCell ref="B478:C478"/>
    <mergeCell ref="B477:C477"/>
    <mergeCell ref="B476:C476"/>
    <mergeCell ref="B475:C475"/>
    <mergeCell ref="B474:C474"/>
    <mergeCell ref="B473:C473"/>
    <mergeCell ref="B472:C472"/>
    <mergeCell ref="B471:C471"/>
    <mergeCell ref="B470:C470"/>
    <mergeCell ref="B469:C469"/>
    <mergeCell ref="B468:C468"/>
    <mergeCell ref="B467:C467"/>
    <mergeCell ref="B466:C466"/>
    <mergeCell ref="B465:C465"/>
    <mergeCell ref="B464:C464"/>
    <mergeCell ref="B463:C463"/>
    <mergeCell ref="B462:C462"/>
    <mergeCell ref="B461:C461"/>
    <mergeCell ref="B460:C460"/>
    <mergeCell ref="B459:C459"/>
    <mergeCell ref="B458:C458"/>
    <mergeCell ref="B457:C457"/>
    <mergeCell ref="B456:C456"/>
    <mergeCell ref="B455:C455"/>
    <mergeCell ref="B454:C454"/>
    <mergeCell ref="B453:C453"/>
    <mergeCell ref="B452:C452"/>
    <mergeCell ref="B451:C451"/>
    <mergeCell ref="B450:C450"/>
    <mergeCell ref="B449:C449"/>
    <mergeCell ref="B448:C448"/>
    <mergeCell ref="B447:C447"/>
    <mergeCell ref="B446:C446"/>
    <mergeCell ref="B445:C445"/>
    <mergeCell ref="B444:C444"/>
    <mergeCell ref="B443:C443"/>
    <mergeCell ref="B442:C442"/>
    <mergeCell ref="B441:C441"/>
    <mergeCell ref="B440:C440"/>
    <mergeCell ref="B439:C439"/>
    <mergeCell ref="B438:C438"/>
    <mergeCell ref="B437:C437"/>
    <mergeCell ref="B436:C436"/>
    <mergeCell ref="B435:C435"/>
    <mergeCell ref="B434:C434"/>
    <mergeCell ref="B433:C433"/>
    <mergeCell ref="B432:C432"/>
    <mergeCell ref="B431:C431"/>
    <mergeCell ref="B430:C430"/>
    <mergeCell ref="B429:C429"/>
    <mergeCell ref="B428:C428"/>
    <mergeCell ref="B427:C427"/>
    <mergeCell ref="B426:C426"/>
    <mergeCell ref="B425:C425"/>
    <mergeCell ref="B424:C424"/>
    <mergeCell ref="B423:C423"/>
    <mergeCell ref="B422:C422"/>
    <mergeCell ref="B421:C421"/>
    <mergeCell ref="B420:C420"/>
    <mergeCell ref="B419:C419"/>
    <mergeCell ref="B418:C418"/>
    <mergeCell ref="B417:C417"/>
    <mergeCell ref="B416:C416"/>
    <mergeCell ref="B415:C415"/>
    <mergeCell ref="B414:C414"/>
    <mergeCell ref="B413:C413"/>
    <mergeCell ref="B412:C412"/>
    <mergeCell ref="B411:C411"/>
    <mergeCell ref="B410:C410"/>
    <mergeCell ref="B409:C409"/>
    <mergeCell ref="B408:C408"/>
    <mergeCell ref="B407:C407"/>
    <mergeCell ref="B406:C406"/>
    <mergeCell ref="B405:C405"/>
    <mergeCell ref="B404:C404"/>
    <mergeCell ref="B403:C403"/>
    <mergeCell ref="B402:C402"/>
    <mergeCell ref="B401:C401"/>
    <mergeCell ref="B400:C400"/>
    <mergeCell ref="B399:C399"/>
    <mergeCell ref="B398:C398"/>
    <mergeCell ref="B397:C397"/>
    <mergeCell ref="B396:C396"/>
    <mergeCell ref="B395:C395"/>
    <mergeCell ref="B394:C394"/>
    <mergeCell ref="B393:C393"/>
    <mergeCell ref="B392:C392"/>
    <mergeCell ref="B391:C391"/>
    <mergeCell ref="B390:C390"/>
    <mergeCell ref="B389:C389"/>
    <mergeCell ref="B388:C388"/>
    <mergeCell ref="B387:C387"/>
    <mergeCell ref="B386:C386"/>
    <mergeCell ref="B385:C385"/>
    <mergeCell ref="B384:C384"/>
    <mergeCell ref="B383:C383"/>
    <mergeCell ref="B382:C382"/>
    <mergeCell ref="B381:C381"/>
    <mergeCell ref="B380:C380"/>
    <mergeCell ref="B379:C379"/>
    <mergeCell ref="B378:C378"/>
    <mergeCell ref="B377:C377"/>
    <mergeCell ref="B376:C376"/>
    <mergeCell ref="B375:C375"/>
    <mergeCell ref="B374:C374"/>
    <mergeCell ref="B373:C373"/>
    <mergeCell ref="B372:C372"/>
    <mergeCell ref="B371:C371"/>
    <mergeCell ref="B370:C370"/>
    <mergeCell ref="B369:C369"/>
    <mergeCell ref="B368:C368"/>
    <mergeCell ref="B367:C367"/>
    <mergeCell ref="B366:C366"/>
    <mergeCell ref="B365:C365"/>
    <mergeCell ref="B364:C364"/>
    <mergeCell ref="B363:C363"/>
    <mergeCell ref="B362:C362"/>
    <mergeCell ref="B361:C361"/>
    <mergeCell ref="B360:C360"/>
    <mergeCell ref="B359:C359"/>
    <mergeCell ref="B358:C358"/>
    <mergeCell ref="B357:C357"/>
    <mergeCell ref="B356:C356"/>
    <mergeCell ref="B355:C355"/>
    <mergeCell ref="B354:C354"/>
    <mergeCell ref="B353:C353"/>
    <mergeCell ref="B352:C352"/>
    <mergeCell ref="B351:C351"/>
    <mergeCell ref="B350:C350"/>
    <mergeCell ref="B349:C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B340:C340"/>
    <mergeCell ref="B339:C339"/>
    <mergeCell ref="B338:C338"/>
    <mergeCell ref="B337:C337"/>
    <mergeCell ref="B336:C336"/>
    <mergeCell ref="B335:C335"/>
    <mergeCell ref="B334:C334"/>
    <mergeCell ref="B333:C333"/>
    <mergeCell ref="B332:C332"/>
    <mergeCell ref="B331:C331"/>
    <mergeCell ref="B330:C330"/>
    <mergeCell ref="B329:C329"/>
    <mergeCell ref="B328:C328"/>
    <mergeCell ref="B327:C327"/>
    <mergeCell ref="B326:C326"/>
    <mergeCell ref="B325:C325"/>
    <mergeCell ref="B324:C324"/>
    <mergeCell ref="B323:C323"/>
    <mergeCell ref="B322:C322"/>
    <mergeCell ref="B321:C321"/>
    <mergeCell ref="B320:C320"/>
    <mergeCell ref="B319:C319"/>
    <mergeCell ref="B318:C318"/>
    <mergeCell ref="B317:C317"/>
    <mergeCell ref="B316:C316"/>
    <mergeCell ref="B315:C315"/>
    <mergeCell ref="B314:C314"/>
    <mergeCell ref="B313:C313"/>
    <mergeCell ref="B312:C312"/>
    <mergeCell ref="B311:C311"/>
    <mergeCell ref="B310:C310"/>
    <mergeCell ref="B309:C309"/>
    <mergeCell ref="B308:C308"/>
    <mergeCell ref="B307:C307"/>
    <mergeCell ref="B306:C306"/>
    <mergeCell ref="B305:C305"/>
    <mergeCell ref="B304:C304"/>
    <mergeCell ref="B303:C303"/>
    <mergeCell ref="B302:C302"/>
    <mergeCell ref="B301:C301"/>
    <mergeCell ref="B300:C300"/>
    <mergeCell ref="B299:C299"/>
    <mergeCell ref="B298:C298"/>
    <mergeCell ref="B297:C297"/>
    <mergeCell ref="B296:C296"/>
    <mergeCell ref="B295:C295"/>
    <mergeCell ref="B294:C294"/>
    <mergeCell ref="B293:C293"/>
    <mergeCell ref="B292:C292"/>
    <mergeCell ref="B291:C291"/>
    <mergeCell ref="B290:C290"/>
    <mergeCell ref="B289:C289"/>
    <mergeCell ref="B288:C288"/>
    <mergeCell ref="B287:C287"/>
    <mergeCell ref="B286:C286"/>
    <mergeCell ref="B285:C285"/>
    <mergeCell ref="B284:C284"/>
    <mergeCell ref="B283:C283"/>
    <mergeCell ref="B282:C282"/>
    <mergeCell ref="B281:C281"/>
    <mergeCell ref="B280:C280"/>
    <mergeCell ref="B279:C279"/>
    <mergeCell ref="B278:C278"/>
    <mergeCell ref="B277:C277"/>
    <mergeCell ref="B276:C276"/>
    <mergeCell ref="B275:C275"/>
    <mergeCell ref="B274:C274"/>
    <mergeCell ref="B273:C273"/>
    <mergeCell ref="B272:C272"/>
    <mergeCell ref="B271:C271"/>
    <mergeCell ref="B270:C270"/>
    <mergeCell ref="B269:C269"/>
    <mergeCell ref="B268:C268"/>
    <mergeCell ref="B267:C267"/>
    <mergeCell ref="B266:C266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</mergeCells>
  <phoneticPr fontId="2" type="noConversion"/>
  <dataValidations count="1">
    <dataValidation type="list" allowBlank="1" showInputMessage="1" showErrorMessage="1" sqref="G16:K1015" xr:uid="{00000000-0002-0000-0700-000000000000}">
      <formula1>$M$1021:$M$1022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5">
    <pageSetUpPr autoPageBreaks="0" fitToPage="1"/>
  </sheetPr>
  <dimension ref="B1:BR1011"/>
  <sheetViews>
    <sheetView showGridLines="0" showRowColHeaders="0" showZeros="0" workbookViewId="0">
      <selection activeCell="J5" sqref="J5:J7"/>
    </sheetView>
  </sheetViews>
  <sheetFormatPr defaultRowHeight="12.75" x14ac:dyDescent="0.2"/>
  <cols>
    <col min="1" max="1" width="1.7109375" style="10" customWidth="1"/>
    <col min="2" max="2" width="13.7109375" style="10" customWidth="1"/>
    <col min="3" max="4" width="11.140625" style="10" customWidth="1"/>
    <col min="5" max="5" width="9.28515625" style="10" customWidth="1"/>
    <col min="6" max="6" width="0.7109375" style="10" customWidth="1"/>
    <col min="7" max="7" width="1.28515625" style="10" customWidth="1"/>
    <col min="8" max="9" width="11.140625" style="10" customWidth="1"/>
    <col min="10" max="10" width="15.5703125" style="10" customWidth="1"/>
    <col min="11" max="11" width="15.42578125" style="10" customWidth="1"/>
    <col min="12" max="12" width="1.7109375" style="10" customWidth="1"/>
    <col min="13" max="19" width="9.140625" style="10"/>
    <col min="20" max="20" width="20.140625" style="10" bestFit="1" customWidth="1"/>
    <col min="21" max="21" width="13.28515625" style="10" bestFit="1" customWidth="1"/>
    <col min="22" max="22" width="14.5703125" style="10" bestFit="1" customWidth="1"/>
    <col min="23" max="23" width="13.28515625" style="10" bestFit="1" customWidth="1"/>
    <col min="24" max="25" width="9.140625" style="10"/>
    <col min="26" max="26" width="8.85546875" style="10" customWidth="1"/>
    <col min="27" max="27" width="19.42578125" style="10" hidden="1" customWidth="1"/>
    <col min="28" max="30" width="9.140625" style="10" hidden="1" customWidth="1"/>
    <col min="31" max="31" width="19.28515625" style="10" hidden="1" customWidth="1"/>
    <col min="32" max="32" width="9.140625" style="10" hidden="1" customWidth="1"/>
    <col min="33" max="33" width="10.5703125" style="10" hidden="1" customWidth="1"/>
    <col min="34" max="34" width="9.140625" style="10" hidden="1" customWidth="1"/>
    <col min="35" max="35" width="15" style="10" hidden="1" customWidth="1"/>
    <col min="36" max="41" width="9.140625" style="10" hidden="1" customWidth="1"/>
    <col min="42" max="42" width="41" style="10" hidden="1" customWidth="1"/>
    <col min="43" max="43" width="17.140625" style="10" hidden="1" customWidth="1"/>
    <col min="44" max="44" width="62.5703125" style="10" hidden="1" customWidth="1"/>
    <col min="45" max="45" width="30.28515625" style="10" hidden="1" customWidth="1"/>
    <col min="46" max="46" width="68.5703125" style="10" hidden="1" customWidth="1"/>
    <col min="47" max="47" width="11.42578125" style="7" hidden="1" customWidth="1"/>
    <col min="48" max="48" width="61.7109375" style="10" hidden="1" customWidth="1"/>
    <col min="49" max="49" width="88.42578125" style="10" hidden="1" customWidth="1"/>
    <col min="50" max="50" width="0.85546875" style="10" hidden="1" customWidth="1"/>
    <col min="51" max="51" width="92.42578125" style="10" hidden="1" customWidth="1"/>
    <col min="52" max="52" width="57.7109375" style="10" hidden="1" customWidth="1"/>
    <col min="53" max="16384" width="9.140625" style="10"/>
  </cols>
  <sheetData>
    <row r="1" spans="2:70" s="33" customFormat="1" ht="51" customHeight="1" x14ac:dyDescent="0.25">
      <c r="B1" s="465" t="str">
        <f ca="1">"LETNO OBVESTILO
O OCENJEVANJU JAVNE/GA  USLUŽBEKE/CA
ZA DOLOČITEV DELA PLAČE ZA REDNO DELOVNO USPEŠNOST ZA LETO " &amp; INDIRECT( "'" &amp; $AC$2 &amp; "'!E5")</f>
        <v>LETNO OBVESTILO
O OCENJEVANJU JAVNE/GA  USLUŽBEKE/CA
ZA DOLOČITEV DELA PLAČE ZA REDNO DELOVNO USPEŠNOST ZA LETO 2020</v>
      </c>
      <c r="C1" s="465"/>
      <c r="D1" s="465"/>
      <c r="E1" s="465"/>
      <c r="F1" s="465"/>
      <c r="G1" s="465"/>
      <c r="H1" s="465"/>
      <c r="I1" s="465"/>
      <c r="J1" s="465"/>
      <c r="K1" s="465"/>
      <c r="AA1" s="431" t="s">
        <v>126</v>
      </c>
      <c r="AB1" s="432"/>
      <c r="AC1" s="432"/>
      <c r="AD1" s="432"/>
      <c r="AE1" s="433"/>
      <c r="AF1" s="61"/>
      <c r="AI1" s="62" t="s">
        <v>38</v>
      </c>
      <c r="AJ1" s="63">
        <v>16</v>
      </c>
      <c r="AM1" s="442" t="s">
        <v>88</v>
      </c>
      <c r="AN1" s="442"/>
      <c r="AO1" s="442"/>
      <c r="AP1" s="442"/>
      <c r="AQ1" s="442"/>
      <c r="AR1" s="442"/>
      <c r="AS1" s="442"/>
      <c r="AU1" s="34"/>
    </row>
    <row r="2" spans="2:70" s="33" customFormat="1" ht="20.100000000000001" customHeight="1" thickBot="1" x14ac:dyDescent="0.25">
      <c r="AA2" s="456" t="s">
        <v>58</v>
      </c>
      <c r="AB2" s="457"/>
      <c r="AC2" s="437" t="s">
        <v>58</v>
      </c>
      <c r="AD2" s="438"/>
      <c r="AE2" s="439"/>
      <c r="AF2" s="61"/>
      <c r="AI2" s="64" t="s">
        <v>127</v>
      </c>
      <c r="AJ2" s="65">
        <v>6</v>
      </c>
      <c r="AM2" s="66" t="s">
        <v>89</v>
      </c>
      <c r="AN2" s="67">
        <v>12</v>
      </c>
      <c r="AO2" s="67">
        <v>4</v>
      </c>
      <c r="AP2" s="67">
        <v>2</v>
      </c>
      <c r="AQ2" s="67">
        <v>12</v>
      </c>
      <c r="AR2" s="67">
        <v>4</v>
      </c>
      <c r="AS2" s="67">
        <v>2</v>
      </c>
      <c r="AU2" s="34"/>
    </row>
    <row r="3" spans="2:70" s="33" customFormat="1" ht="90.75" customHeight="1" x14ac:dyDescent="0.2">
      <c r="B3" s="333" t="str">
        <f ca="1">+AA11</f>
        <v>Priimek in ime</v>
      </c>
      <c r="C3" s="460"/>
      <c r="D3" s="460"/>
      <c r="E3" s="460"/>
      <c r="F3" s="460"/>
      <c r="G3" s="461"/>
      <c r="H3" s="458" t="str">
        <f ca="1">+AC11</f>
        <v>Tarifni razred</v>
      </c>
      <c r="I3" s="458" t="str">
        <f ca="1">+AD11</f>
        <v>Plačni razred</v>
      </c>
      <c r="J3" s="68" t="s">
        <v>1165</v>
      </c>
      <c r="K3" s="69" t="str">
        <f ca="1">"Skupno izplačilo redne delovne uspešnosti za
leto " &amp; INDIRECT( "'" &amp; $AC$2 &amp; "'!E5")</f>
        <v>Skupno izplačilo redne delovne uspešnosti za
leto 2020</v>
      </c>
      <c r="AA3" s="456" t="s">
        <v>128</v>
      </c>
      <c r="AB3" s="457"/>
      <c r="AC3" s="397">
        <f ca="1">IF(ISERR(INDIRECT(ADDRESS(1,1,1,1,AN3))),IF(ISERR(INDIRECT(ADDRESS(1,1,1,1,AO3))),2,4),12)</f>
        <v>12</v>
      </c>
      <c r="AD3" s="454"/>
      <c r="AE3" s="455"/>
      <c r="AF3" s="70"/>
      <c r="AI3" s="71" t="s">
        <v>39</v>
      </c>
      <c r="AJ3" s="72">
        <f ca="1">VLOOKUP($C6,$AA12:$AE1011,2,FALSE)</f>
        <v>22</v>
      </c>
      <c r="AM3" s="56">
        <v>1</v>
      </c>
      <c r="AN3" s="73" t="s">
        <v>118</v>
      </c>
      <c r="AO3" s="73" t="s">
        <v>132</v>
      </c>
      <c r="AP3" s="73" t="s">
        <v>136</v>
      </c>
      <c r="AQ3" s="74" t="s">
        <v>1152</v>
      </c>
      <c r="AR3" s="75" t="str">
        <f ca="1">"november " &amp; INDIRECT( "'" &amp; $AC$2 &amp; "'!E5")-1 &amp; " - januar " &amp; INDIRECT( "'" &amp; $AC$2 &amp; "'!E5")</f>
        <v>november 2019 - januar 2020</v>
      </c>
      <c r="AS3" s="36" t="str">
        <f ca="1">"november " &amp; INDIRECT( "'" &amp; $AC$2 &amp; "'!E5")-1 &amp; " - april " &amp; INDIRECT( "'" &amp; $AC$2 &amp; "'!E5")</f>
        <v>november 2019 - april 2020</v>
      </c>
      <c r="AU3" s="34"/>
    </row>
    <row r="4" spans="2:70" s="33" customFormat="1" ht="13.5" thickBot="1" x14ac:dyDescent="0.25">
      <c r="B4" s="462"/>
      <c r="C4" s="463"/>
      <c r="D4" s="463"/>
      <c r="E4" s="463"/>
      <c r="F4" s="463"/>
      <c r="G4" s="464"/>
      <c r="H4" s="459"/>
      <c r="I4" s="459"/>
      <c r="J4" s="76" t="s">
        <v>94</v>
      </c>
      <c r="K4" s="77" t="s">
        <v>94</v>
      </c>
      <c r="V4" s="78"/>
      <c r="W4" s="78"/>
      <c r="X4" s="78"/>
      <c r="Y4" s="78"/>
      <c r="Z4" s="78"/>
      <c r="AA4" s="79"/>
      <c r="AB4" s="271"/>
      <c r="AC4" s="271"/>
      <c r="AD4" s="271"/>
      <c r="AE4" s="81"/>
      <c r="AF4" s="81"/>
      <c r="AG4" s="81"/>
      <c r="AM4" s="56">
        <v>2</v>
      </c>
      <c r="AN4" s="73" t="s">
        <v>36</v>
      </c>
      <c r="AO4" s="73" t="s">
        <v>133</v>
      </c>
      <c r="AP4" s="73" t="s">
        <v>137</v>
      </c>
      <c r="AQ4" s="74" t="s">
        <v>1153</v>
      </c>
      <c r="AR4" s="75" t="str">
        <f ca="1">"februar " &amp; INDIRECT( "'" &amp; $AC$2 &amp; "'!E5") &amp; " - april " &amp; INDIRECT( "'" &amp; $AC$2 &amp; "'!E5")</f>
        <v>februar 2020 - april 2020</v>
      </c>
      <c r="AS4" s="36" t="str">
        <f ca="1">"maj " &amp; INDIRECT( "'" &amp; $AC$2 &amp; "'!E5") &amp; " - oktober " &amp; INDIRECT( "'" &amp; $AC$2 &amp; "'!E5")</f>
        <v>maj 2020 - oktober 2020</v>
      </c>
      <c r="AU4" s="34"/>
    </row>
    <row r="5" spans="2:70" s="7" customFormat="1" ht="5.0999999999999996" customHeight="1" x14ac:dyDescent="0.2">
      <c r="B5" s="274"/>
      <c r="C5" s="275"/>
      <c r="D5" s="275"/>
      <c r="E5" s="275"/>
      <c r="F5" s="276"/>
      <c r="G5" s="277"/>
      <c r="H5" s="82"/>
      <c r="I5" s="82"/>
      <c r="J5" s="474" t="str">
        <f ca="1">VLOOKUP($C6,$AA12:$AE1011,5,FALSE)</f>
        <v>0,00
0,00</v>
      </c>
      <c r="K5" s="83"/>
      <c r="L5" s="34"/>
      <c r="M5" s="34"/>
      <c r="N5" s="34"/>
      <c r="O5" s="34"/>
      <c r="P5" s="34"/>
      <c r="Q5" s="34"/>
      <c r="R5" s="34"/>
      <c r="S5" s="34"/>
      <c r="T5" s="34"/>
      <c r="U5" s="34"/>
      <c r="V5" s="78"/>
      <c r="W5" s="78"/>
      <c r="X5" s="78"/>
      <c r="Y5" s="78"/>
      <c r="Z5" s="78"/>
      <c r="AA5" s="78"/>
      <c r="AB5" s="33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56">
        <v>3</v>
      </c>
      <c r="AN5" s="73" t="s">
        <v>108</v>
      </c>
      <c r="AO5" s="73" t="s">
        <v>134</v>
      </c>
      <c r="AP5" s="73"/>
      <c r="AQ5" s="74" t="s">
        <v>1154</v>
      </c>
      <c r="AR5" s="75" t="str">
        <f ca="1">"maj " &amp; INDIRECT( "'" &amp; $AC$2 &amp; "'!E5") &amp; " - julij " &amp; INDIRECT( "'" &amp; $AC$2 &amp; "'!E5")</f>
        <v>maj 2020 - julij 2020</v>
      </c>
      <c r="AS5" s="56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</row>
    <row r="6" spans="2:70" s="7" customFormat="1" ht="17.25" customHeight="1" x14ac:dyDescent="0.2">
      <c r="B6" s="278" t="str">
        <f ca="1">+B3 &amp; ":"</f>
        <v>Priimek in ime:</v>
      </c>
      <c r="C6" s="473" t="s">
        <v>154</v>
      </c>
      <c r="D6" s="473"/>
      <c r="E6" s="473"/>
      <c r="F6" s="473"/>
      <c r="G6" s="279"/>
      <c r="H6" s="272">
        <f ca="1">VLOOKUP($C6,$AA12:$AE1011,3,FALSE)</f>
        <v>0</v>
      </c>
      <c r="I6" s="272">
        <f ca="1">VLOOKUP($C6,$AA12:$AE1011,4,FALSE)</f>
        <v>0</v>
      </c>
      <c r="J6" s="475"/>
      <c r="K6" s="84">
        <f ca="1">SUM(K12:K23)</f>
        <v>0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85"/>
      <c r="W6" s="85"/>
      <c r="X6" s="85"/>
      <c r="Y6" s="85"/>
      <c r="Z6" s="85"/>
      <c r="AA6" s="85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56">
        <v>4</v>
      </c>
      <c r="AN6" s="73" t="s">
        <v>109</v>
      </c>
      <c r="AO6" s="73" t="s">
        <v>135</v>
      </c>
      <c r="AP6" s="73"/>
      <c r="AQ6" s="74" t="s">
        <v>1155</v>
      </c>
      <c r="AR6" s="56" t="str">
        <f ca="1">"avgust " &amp; INDIRECT( "'" &amp; $AC$2 &amp; "'!E5") &amp; " - oktober " &amp; INDIRECT( "'" &amp; $AC$2 &amp; "'!E5")</f>
        <v>avgust 2020 - oktober 2020</v>
      </c>
      <c r="AS6" s="56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</row>
    <row r="7" spans="2:70" s="7" customFormat="1" ht="5.0999999999999996" customHeight="1" thickBot="1" x14ac:dyDescent="0.25">
      <c r="B7" s="280"/>
      <c r="C7" s="281"/>
      <c r="D7" s="281"/>
      <c r="E7" s="281"/>
      <c r="F7" s="281"/>
      <c r="G7" s="282"/>
      <c r="H7" s="273"/>
      <c r="I7" s="273"/>
      <c r="J7" s="476"/>
      <c r="K7" s="86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56">
        <v>5</v>
      </c>
      <c r="AN7" s="73" t="s">
        <v>110</v>
      </c>
      <c r="AO7" s="73"/>
      <c r="AP7" s="73"/>
      <c r="AQ7" s="74" t="s">
        <v>1156</v>
      </c>
      <c r="AR7" s="75"/>
      <c r="AS7" s="56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</row>
    <row r="8" spans="2:70" s="33" customFormat="1" ht="20.100000000000001" customHeight="1" thickBot="1" x14ac:dyDescent="0.25">
      <c r="AE8" s="34"/>
      <c r="AF8" s="34"/>
      <c r="AG8" s="34"/>
      <c r="AH8" s="34"/>
      <c r="AI8" s="34"/>
      <c r="AJ8" s="34"/>
      <c r="AK8" s="34"/>
      <c r="AM8" s="56">
        <v>6</v>
      </c>
      <c r="AN8" s="73" t="s">
        <v>111</v>
      </c>
      <c r="AO8" s="73"/>
      <c r="AP8" s="73"/>
      <c r="AQ8" s="74" t="s">
        <v>1157</v>
      </c>
      <c r="AR8" s="75"/>
      <c r="AS8" s="36"/>
      <c r="AU8" s="34"/>
    </row>
    <row r="9" spans="2:70" s="33" customFormat="1" ht="28.5" customHeight="1" x14ac:dyDescent="0.2">
      <c r="B9" s="466" t="s">
        <v>60</v>
      </c>
      <c r="C9" s="477" t="s">
        <v>61</v>
      </c>
      <c r="D9" s="477"/>
      <c r="E9" s="477"/>
      <c r="F9" s="477"/>
      <c r="G9" s="477"/>
      <c r="H9" s="477"/>
      <c r="I9" s="477"/>
      <c r="J9" s="458" t="s">
        <v>62</v>
      </c>
      <c r="K9" s="471" t="s">
        <v>63</v>
      </c>
      <c r="L9" s="87"/>
      <c r="AE9" s="34"/>
      <c r="AF9" s="34"/>
      <c r="AG9" s="34"/>
      <c r="AH9" s="34"/>
      <c r="AI9" s="34"/>
      <c r="AJ9" s="34"/>
      <c r="AK9" s="34"/>
      <c r="AM9" s="56">
        <v>7</v>
      </c>
      <c r="AN9" s="73" t="s">
        <v>112</v>
      </c>
      <c r="AO9" s="73"/>
      <c r="AP9" s="73"/>
      <c r="AQ9" s="74" t="s">
        <v>1158</v>
      </c>
      <c r="AR9" s="75"/>
      <c r="AS9" s="36"/>
      <c r="AU9" s="34"/>
    </row>
    <row r="10" spans="2:70" s="33" customFormat="1" ht="36" customHeight="1" x14ac:dyDescent="0.2">
      <c r="B10" s="467"/>
      <c r="C10" s="444" t="s">
        <v>64</v>
      </c>
      <c r="D10" s="446" t="s">
        <v>65</v>
      </c>
      <c r="E10" s="448" t="s">
        <v>66</v>
      </c>
      <c r="F10" s="449"/>
      <c r="G10" s="450"/>
      <c r="H10" s="446" t="s">
        <v>67</v>
      </c>
      <c r="I10" s="478" t="s">
        <v>68</v>
      </c>
      <c r="J10" s="469"/>
      <c r="K10" s="472"/>
      <c r="L10" s="87"/>
      <c r="AA10" s="62" t="s">
        <v>41</v>
      </c>
      <c r="AB10" s="62" t="s">
        <v>42</v>
      </c>
      <c r="AC10" s="62" t="s">
        <v>40</v>
      </c>
      <c r="AD10" s="62" t="s">
        <v>43</v>
      </c>
      <c r="AE10" s="62" t="s">
        <v>44</v>
      </c>
      <c r="AF10" s="62" t="s">
        <v>45</v>
      </c>
      <c r="AG10" s="88" t="s">
        <v>46</v>
      </c>
      <c r="AH10" s="89"/>
      <c r="AI10" s="89"/>
      <c r="AJ10" s="34"/>
      <c r="AK10" s="34"/>
      <c r="AM10" s="56">
        <v>8</v>
      </c>
      <c r="AN10" s="73" t="s">
        <v>113</v>
      </c>
      <c r="AO10" s="73"/>
      <c r="AP10" s="73"/>
      <c r="AQ10" s="74" t="s">
        <v>1164</v>
      </c>
      <c r="AR10" s="75"/>
      <c r="AS10" s="36"/>
      <c r="AU10" s="34"/>
    </row>
    <row r="11" spans="2:70" s="33" customFormat="1" ht="12.75" customHeight="1" thickBot="1" x14ac:dyDescent="0.25">
      <c r="B11" s="468"/>
      <c r="C11" s="445"/>
      <c r="D11" s="447"/>
      <c r="E11" s="451"/>
      <c r="F11" s="452"/>
      <c r="G11" s="453"/>
      <c r="H11" s="447"/>
      <c r="I11" s="479"/>
      <c r="J11" s="470"/>
      <c r="K11" s="90" t="str">
        <f>+K4</f>
        <v>€</v>
      </c>
      <c r="AA11" s="91" t="str">
        <f ca="1">INDIRECT( "'" &amp; $AC$2 &amp; "'!B" &amp; TEXT($AB12-8,0))</f>
        <v>Priimek in ime</v>
      </c>
      <c r="AB11" s="91" t="s">
        <v>37</v>
      </c>
      <c r="AC11" s="91" t="str">
        <f ca="1">INDIRECT( "'" &amp; $AC$2 &amp; "'!D" &amp; TEXT($AB12-8,0))</f>
        <v>Tarifni razred</v>
      </c>
      <c r="AD11" s="91" t="str">
        <f ca="1">INDIRECT( "'" &amp; $AC$2 &amp; "'!E" &amp; TEXT($AB12-8,0))</f>
        <v>Plačni razred</v>
      </c>
      <c r="AE11" s="91" t="str">
        <f ca="1">"OSNOVNA PLAČA
" &amp; IF(INDIRECT( "'" &amp; $AC$2 &amp; "'!E" &amp; TEXT($AB12-11,0))-1=2008,"avgust " &amp; INDIRECT( "'" &amp; $AC$2 &amp; "'!E" &amp; TEXT($AB12-11,0))-1,"december " &amp; INDIRECT( "'" &amp; $AC$2 &amp; "'!E" &amp; TEXT($AB12-11,0))-2) &amp; "
december " &amp; INDIRECT( "'" &amp; $AC$2 &amp; "'!E" &amp; TEXT($AB12-11,0))-1 &amp; "
(2. odst. 28. člena KPJS)"</f>
        <v>OSNOVNA PLAČA
december 2018
december 2019
(2. odst. 28. člena KPJS)</v>
      </c>
      <c r="AF11" s="91" t="s">
        <v>69</v>
      </c>
      <c r="AG11" s="443" t="s">
        <v>70</v>
      </c>
      <c r="AH11" s="443"/>
      <c r="AI11" s="443"/>
      <c r="AJ11" s="443"/>
      <c r="AK11" s="92"/>
      <c r="AM11" s="56">
        <v>9</v>
      </c>
      <c r="AN11" s="73" t="s">
        <v>114</v>
      </c>
      <c r="AO11" s="73"/>
      <c r="AP11" s="73"/>
      <c r="AQ11" s="74" t="s">
        <v>1163</v>
      </c>
      <c r="AR11" s="75"/>
      <c r="AS11" s="36"/>
      <c r="AU11" s="34"/>
    </row>
    <row r="12" spans="2:70" s="34" customFormat="1" ht="20.100000000000001" customHeight="1" thickTop="1" x14ac:dyDescent="0.2">
      <c r="B12" s="93">
        <v>1</v>
      </c>
      <c r="C12" s="94"/>
      <c r="D12" s="95"/>
      <c r="E12" s="485"/>
      <c r="F12" s="486"/>
      <c r="G12" s="487"/>
      <c r="H12" s="95"/>
      <c r="I12" s="96"/>
      <c r="J12" s="97"/>
      <c r="K12" s="98"/>
      <c r="AA12" s="99" t="str">
        <f t="shared" ref="AA12:AA45" ca="1" si="0">INDIRECT( "'" &amp; $AC$2 &amp; "'!B" &amp; TEXT($AB12-$AJ$2,0))</f>
        <v>A1</v>
      </c>
      <c r="AB12" s="99">
        <f>+AJ1</f>
        <v>16</v>
      </c>
      <c r="AC12" s="100" t="str">
        <f t="shared" ref="AC12:AC45" ca="1" si="1">INDIRECT( "'" &amp; $AC$2 &amp; "'!D" &amp; TEXT($AB12-$AJ$2,0))</f>
        <v>V</v>
      </c>
      <c r="AD12" s="100">
        <f t="shared" ref="AD12:AD45" ca="1" si="2">INDIRECT( "'" &amp; $AC$2 &amp; "'!E" &amp; TEXT($AB12-$AJ$2,0))</f>
        <v>20</v>
      </c>
      <c r="AE12" s="101" t="str">
        <f t="shared" ref="AE12:AE45" ca="1" si="3" xml:space="preserve"> TEXT(INDIRECT("'"&amp;$AC$2&amp;"'!F"&amp;TEXT($AB12-6,0)),"#.##0,00") &amp;"
" &amp; TEXT(INDIRECT("'"&amp;$AC$2&amp;"'!G"&amp;TEXT($AB12-6,0)),"#.##0,00")</f>
        <v>1.000,00
1.000,00</v>
      </c>
      <c r="AF12" s="102" t="str">
        <f t="shared" ref="AF12:AF23" si="4">IF(J12&gt;0,INDEX($AM$3:$AS$14,AM3,IF($AC$3=12,5,IF($AC$3=4,6,7))),"")</f>
        <v/>
      </c>
      <c r="AG12" s="102" t="str">
        <f>AF12</f>
        <v/>
      </c>
      <c r="AH12" s="36">
        <f ca="1">SUM(J12:J23)</f>
        <v>0</v>
      </c>
      <c r="AI12" s="102" t="str">
        <f t="shared" ref="AI12:AI23" si="5">IF(J12&gt;0,"- za obdobje " &amp; AF12 &amp; " je skupaj dosegla/el " &amp; J12 &amp; " točk" &amp; IF(J12=1,"o",IF(J12=2,"i",IF(OR(J12=3,J12=4),"e",""))),"")</f>
        <v/>
      </c>
      <c r="AJ12" s="102" t="str">
        <f>AI12</f>
        <v/>
      </c>
      <c r="AK12" s="92"/>
      <c r="AM12" s="56">
        <v>10</v>
      </c>
      <c r="AN12" s="73" t="s">
        <v>115</v>
      </c>
      <c r="AO12" s="73"/>
      <c r="AP12" s="73"/>
      <c r="AQ12" s="74" t="s">
        <v>1159</v>
      </c>
      <c r="AR12" s="56"/>
      <c r="AS12" s="56"/>
      <c r="AU12" s="37"/>
    </row>
    <row r="13" spans="2:70" s="34" customFormat="1" ht="20.100000000000001" customHeight="1" x14ac:dyDescent="0.2">
      <c r="B13" s="103">
        <v>2</v>
      </c>
      <c r="C13" s="104"/>
      <c r="D13" s="105"/>
      <c r="E13" s="482"/>
      <c r="F13" s="483"/>
      <c r="G13" s="484"/>
      <c r="H13" s="105"/>
      <c r="I13" s="106"/>
      <c r="J13" s="107"/>
      <c r="K13" s="108"/>
      <c r="AA13" s="99" t="str">
        <f t="shared" ca="1" si="0"/>
        <v>A2</v>
      </c>
      <c r="AB13" s="99">
        <f t="shared" ref="AB13:AB76" si="6">+AB12+1</f>
        <v>17</v>
      </c>
      <c r="AC13" s="100" t="str">
        <f t="shared" ca="1" si="1"/>
        <v>VII</v>
      </c>
      <c r="AD13" s="100">
        <f t="shared" ca="1" si="2"/>
        <v>40</v>
      </c>
      <c r="AE13" s="101" t="str">
        <f t="shared" ca="1" si="3"/>
        <v>2.000,00
2.000,00</v>
      </c>
      <c r="AF13" s="102" t="str">
        <f t="shared" si="4"/>
        <v/>
      </c>
      <c r="AG13" s="99" t="str">
        <f>+IF(LEN(AG12)&gt;0,AG12&amp; IF(LEN(AF13)&gt;0,", ",""),"")&amp;AF13</f>
        <v/>
      </c>
      <c r="AH13" s="99"/>
      <c r="AI13" s="102" t="str">
        <f t="shared" si="5"/>
        <v/>
      </c>
      <c r="AJ13" s="99" t="str">
        <f>+IF(LEN(AJ12)&gt;0,AJ12&amp; IF(LEN(AI13)&gt;0,", "&amp;"
",""),"")&amp;AI13</f>
        <v/>
      </c>
      <c r="AK13" s="92"/>
      <c r="AM13" s="56">
        <v>11</v>
      </c>
      <c r="AN13" s="73" t="s">
        <v>116</v>
      </c>
      <c r="AO13" s="73"/>
      <c r="AP13" s="109"/>
      <c r="AQ13" s="74" t="s">
        <v>1160</v>
      </c>
      <c r="AR13" s="56"/>
      <c r="AS13" s="56"/>
    </row>
    <row r="14" spans="2:70" s="34" customFormat="1" ht="20.100000000000001" customHeight="1" x14ac:dyDescent="0.2">
      <c r="B14" s="103">
        <v>3</v>
      </c>
      <c r="C14" s="104"/>
      <c r="D14" s="105"/>
      <c r="E14" s="482"/>
      <c r="F14" s="483"/>
      <c r="G14" s="484"/>
      <c r="H14" s="105"/>
      <c r="I14" s="106"/>
      <c r="J14" s="107"/>
      <c r="K14" s="108"/>
      <c r="AA14" s="99" t="str">
        <f t="shared" ca="1" si="0"/>
        <v>A3</v>
      </c>
      <c r="AB14" s="99">
        <f t="shared" si="6"/>
        <v>18</v>
      </c>
      <c r="AC14" s="100">
        <f t="shared" ca="1" si="1"/>
        <v>0</v>
      </c>
      <c r="AD14" s="100">
        <f t="shared" ca="1" si="2"/>
        <v>0</v>
      </c>
      <c r="AE14" s="101" t="str">
        <f t="shared" ca="1" si="3"/>
        <v>0,00
0,00</v>
      </c>
      <c r="AF14" s="102" t="str">
        <f t="shared" si="4"/>
        <v/>
      </c>
      <c r="AG14" s="99" t="str">
        <f>+IF(LEN(AG13)&gt;0,AG13&amp; IF(LEN(AF14)&gt;0,", ",""),"")&amp;AF14</f>
        <v/>
      </c>
      <c r="AH14" s="99"/>
      <c r="AI14" s="102" t="str">
        <f>IF(J14&gt;0,"- za obdobje " &amp; AF14 &amp; " je skupaj dosegla/el " &amp; J14 &amp; " točk" &amp; IF(J14=1,"o",IF(J14=2,"i",IF(OR(J14=3,J14=4),"e",""))),"")</f>
        <v/>
      </c>
      <c r="AJ14" s="99" t="str">
        <f t="shared" ref="AJ14:AJ23" si="7">+IF(LEN(AJ13)&gt;0,AJ13&amp; IF(LEN(AI14)&gt;0,", "&amp;"
",""),"")&amp;AI14</f>
        <v/>
      </c>
      <c r="AK14" s="92"/>
      <c r="AM14" s="56">
        <v>12</v>
      </c>
      <c r="AN14" s="73" t="s">
        <v>117</v>
      </c>
      <c r="AO14" s="73"/>
      <c r="AP14" s="73"/>
      <c r="AQ14" s="74" t="s">
        <v>1161</v>
      </c>
      <c r="AR14" s="56"/>
      <c r="AS14" s="56"/>
    </row>
    <row r="15" spans="2:70" s="34" customFormat="1" ht="20.100000000000001" customHeight="1" x14ac:dyDescent="0.2">
      <c r="B15" s="103">
        <v>4</v>
      </c>
      <c r="C15" s="104"/>
      <c r="D15" s="105"/>
      <c r="E15" s="482"/>
      <c r="F15" s="483"/>
      <c r="G15" s="484"/>
      <c r="H15" s="105"/>
      <c r="I15" s="106"/>
      <c r="J15" s="107"/>
      <c r="K15" s="108"/>
      <c r="AA15" s="99" t="str">
        <f t="shared" ca="1" si="0"/>
        <v>A4</v>
      </c>
      <c r="AB15" s="99">
        <f t="shared" si="6"/>
        <v>19</v>
      </c>
      <c r="AC15" s="100">
        <f t="shared" ca="1" si="1"/>
        <v>0</v>
      </c>
      <c r="AD15" s="100">
        <f t="shared" ca="1" si="2"/>
        <v>0</v>
      </c>
      <c r="AE15" s="101" t="str">
        <f t="shared" ca="1" si="3"/>
        <v>0,00
0,00</v>
      </c>
      <c r="AF15" s="102" t="str">
        <f t="shared" si="4"/>
        <v/>
      </c>
      <c r="AG15" s="99" t="str">
        <f>+IF(LEN(AG14)&gt;0,AG14&amp; IF(LEN(AF15)&gt;0,", ",""),"")&amp;AF15</f>
        <v/>
      </c>
      <c r="AH15" s="99"/>
      <c r="AI15" s="102" t="str">
        <f t="shared" si="5"/>
        <v/>
      </c>
      <c r="AJ15" s="99" t="str">
        <f t="shared" si="7"/>
        <v/>
      </c>
      <c r="AK15" s="92"/>
      <c r="AN15" s="38"/>
      <c r="AO15" s="38"/>
      <c r="AP15" s="38"/>
      <c r="AU15" s="38"/>
    </row>
    <row r="16" spans="2:70" s="34" customFormat="1" ht="20.100000000000001" customHeight="1" x14ac:dyDescent="0.2">
      <c r="B16" s="103">
        <v>5</v>
      </c>
      <c r="C16" s="104"/>
      <c r="D16" s="105"/>
      <c r="E16" s="482"/>
      <c r="F16" s="483"/>
      <c r="G16" s="484"/>
      <c r="H16" s="105"/>
      <c r="I16" s="106"/>
      <c r="J16" s="107"/>
      <c r="K16" s="108"/>
      <c r="AA16" s="99" t="str">
        <f t="shared" ca="1" si="0"/>
        <v>A5</v>
      </c>
      <c r="AB16" s="99">
        <f t="shared" si="6"/>
        <v>20</v>
      </c>
      <c r="AC16" s="100">
        <f t="shared" ca="1" si="1"/>
        <v>0</v>
      </c>
      <c r="AD16" s="100">
        <f t="shared" ca="1" si="2"/>
        <v>0</v>
      </c>
      <c r="AE16" s="101" t="str">
        <f t="shared" ca="1" si="3"/>
        <v>0,00
0,00</v>
      </c>
      <c r="AF16" s="102" t="str">
        <f t="shared" si="4"/>
        <v/>
      </c>
      <c r="AG16" s="99" t="str">
        <f>+IF(LEN(AG15)&gt;0,AG15&amp; IF(LEN(AF16)&gt;0,", ",""),"")&amp;AF16</f>
        <v/>
      </c>
      <c r="AH16" s="99"/>
      <c r="AI16" s="102" t="str">
        <f t="shared" si="5"/>
        <v/>
      </c>
      <c r="AJ16" s="99" t="str">
        <f t="shared" si="7"/>
        <v/>
      </c>
      <c r="AK16" s="92"/>
      <c r="AM16" s="33"/>
      <c r="AN16" s="33"/>
      <c r="AO16" s="33"/>
      <c r="AP16" s="110"/>
    </row>
    <row r="17" spans="2:47" s="34" customFormat="1" ht="20.100000000000001" customHeight="1" x14ac:dyDescent="0.2">
      <c r="B17" s="103">
        <v>6</v>
      </c>
      <c r="C17" s="104"/>
      <c r="D17" s="105"/>
      <c r="E17" s="482"/>
      <c r="F17" s="483"/>
      <c r="G17" s="484"/>
      <c r="H17" s="105"/>
      <c r="I17" s="106"/>
      <c r="J17" s="107"/>
      <c r="K17" s="108"/>
      <c r="AA17" s="99" t="str">
        <f t="shared" ca="1" si="0"/>
        <v>A6</v>
      </c>
      <c r="AB17" s="99">
        <f t="shared" si="6"/>
        <v>21</v>
      </c>
      <c r="AC17" s="100">
        <f t="shared" ca="1" si="1"/>
        <v>0</v>
      </c>
      <c r="AD17" s="100">
        <f t="shared" ca="1" si="2"/>
        <v>0</v>
      </c>
      <c r="AE17" s="101" t="str">
        <f t="shared" ca="1" si="3"/>
        <v>0,00
0,00</v>
      </c>
      <c r="AF17" s="102" t="str">
        <f t="shared" si="4"/>
        <v/>
      </c>
      <c r="AG17" s="99" t="str">
        <f>+IF(LEN(AG16)&gt;0,AG16&amp; IF(LEN(AF17)&gt;0,", ",""),"")&amp;AF17</f>
        <v/>
      </c>
      <c r="AH17" s="99"/>
      <c r="AI17" s="102" t="str">
        <f t="shared" si="5"/>
        <v/>
      </c>
      <c r="AJ17" s="99" t="str">
        <f t="shared" si="7"/>
        <v/>
      </c>
      <c r="AK17" s="92"/>
      <c r="AM17" s="33"/>
      <c r="AO17" s="33"/>
      <c r="AP17" s="110"/>
    </row>
    <row r="18" spans="2:47" s="34" customFormat="1" ht="20.100000000000001" customHeight="1" x14ac:dyDescent="0.2">
      <c r="B18" s="103">
        <v>7</v>
      </c>
      <c r="C18" s="104">
        <f t="shared" ref="C18:C23" ca="1" si="8">INDIRECT( "'" &amp; $B18 &amp; "'!"&amp; AB$10 &amp;TEXT($AJ$3,0))</f>
        <v>0</v>
      </c>
      <c r="D18" s="105">
        <f t="shared" ref="D18:D23" ca="1" si="9">INDIRECT( "'" &amp; $B18 &amp; "'!"&amp; AC$10 &amp;TEXT($AJ$3,0))</f>
        <v>0</v>
      </c>
      <c r="E18" s="482">
        <f t="shared" ref="E18:E23" ca="1" si="10">INDIRECT( "'" &amp; $B18 &amp; "'!"&amp; AD$10 &amp;TEXT($AJ$3,0))</f>
        <v>0</v>
      </c>
      <c r="F18" s="483"/>
      <c r="G18" s="484"/>
      <c r="H18" s="105">
        <f t="shared" ref="H18:H23" ca="1" si="11">INDIRECT( "'" &amp; $B18 &amp; "'!"&amp; AE$10 &amp;TEXT($AJ$3,0))</f>
        <v>0</v>
      </c>
      <c r="I18" s="106">
        <f t="shared" ref="I18:I23" ca="1" si="12">INDIRECT( "'" &amp; $B18 &amp; "'!"&amp; AF$10 &amp;TEXT($AJ$3,0))</f>
        <v>0</v>
      </c>
      <c r="J18" s="107">
        <f t="shared" ref="J18:J23" ca="1" si="13">INDIRECT( "'" &amp; $B18 &amp; "'!"&amp; AG$10 &amp;TEXT($AJ$3,0))</f>
        <v>0</v>
      </c>
      <c r="K18" s="108">
        <f t="shared" ref="K18:K23" ca="1" si="14">INDIRECT( "'" &amp; $B18 &amp; "'!Q"&amp; TEXT($AJ$3,0))</f>
        <v>0</v>
      </c>
      <c r="AA18" s="99" t="str">
        <f t="shared" ca="1" si="0"/>
        <v>A7</v>
      </c>
      <c r="AB18" s="99">
        <f t="shared" si="6"/>
        <v>22</v>
      </c>
      <c r="AC18" s="100">
        <f t="shared" ca="1" si="1"/>
        <v>0</v>
      </c>
      <c r="AD18" s="100">
        <f t="shared" ca="1" si="2"/>
        <v>0</v>
      </c>
      <c r="AE18" s="101" t="str">
        <f t="shared" ca="1" si="3"/>
        <v>0,00
0,00</v>
      </c>
      <c r="AF18" s="102" t="str">
        <f t="shared" ca="1" si="4"/>
        <v/>
      </c>
      <c r="AG18" s="99" t="str">
        <f t="shared" ref="AG18:AG23" ca="1" si="15">+IF(LEN(AG17)&gt;0,AG17&amp; IF(LEN(AF18)&gt;0,", ",""),"")&amp;AF18</f>
        <v/>
      </c>
      <c r="AH18" s="99"/>
      <c r="AI18" s="102" t="str">
        <f t="shared" ca="1" si="5"/>
        <v/>
      </c>
      <c r="AJ18" s="99" t="str">
        <f t="shared" ca="1" si="7"/>
        <v/>
      </c>
      <c r="AK18" s="92"/>
      <c r="AM18" s="33"/>
      <c r="AO18" s="33"/>
      <c r="AP18" s="110"/>
    </row>
    <row r="19" spans="2:47" s="34" customFormat="1" ht="20.100000000000001" customHeight="1" x14ac:dyDescent="0.2">
      <c r="B19" s="103">
        <v>8</v>
      </c>
      <c r="C19" s="104">
        <f t="shared" ca="1" si="8"/>
        <v>0</v>
      </c>
      <c r="D19" s="105">
        <f t="shared" ca="1" si="9"/>
        <v>0</v>
      </c>
      <c r="E19" s="482">
        <f t="shared" ca="1" si="10"/>
        <v>0</v>
      </c>
      <c r="F19" s="483"/>
      <c r="G19" s="484"/>
      <c r="H19" s="105">
        <f t="shared" ca="1" si="11"/>
        <v>0</v>
      </c>
      <c r="I19" s="106">
        <f t="shared" ca="1" si="12"/>
        <v>0</v>
      </c>
      <c r="J19" s="107">
        <f t="shared" ca="1" si="13"/>
        <v>0</v>
      </c>
      <c r="K19" s="108">
        <f t="shared" ca="1" si="14"/>
        <v>0</v>
      </c>
      <c r="AA19" s="99" t="str">
        <f t="shared" ca="1" si="0"/>
        <v>A8</v>
      </c>
      <c r="AB19" s="99">
        <f t="shared" si="6"/>
        <v>23</v>
      </c>
      <c r="AC19" s="100">
        <f t="shared" ca="1" si="1"/>
        <v>0</v>
      </c>
      <c r="AD19" s="100">
        <f t="shared" ca="1" si="2"/>
        <v>0</v>
      </c>
      <c r="AE19" s="101" t="str">
        <f t="shared" ca="1" si="3"/>
        <v>0,00
0,00</v>
      </c>
      <c r="AF19" s="102" t="str">
        <f t="shared" ca="1" si="4"/>
        <v/>
      </c>
      <c r="AG19" s="99" t="str">
        <f t="shared" ca="1" si="15"/>
        <v/>
      </c>
      <c r="AH19" s="99"/>
      <c r="AI19" s="102" t="str">
        <f t="shared" ca="1" si="5"/>
        <v/>
      </c>
      <c r="AJ19" s="99" t="str">
        <f t="shared" ca="1" si="7"/>
        <v/>
      </c>
      <c r="AK19" s="92"/>
      <c r="AM19" s="33"/>
      <c r="AO19" s="33"/>
      <c r="AP19" s="110"/>
    </row>
    <row r="20" spans="2:47" s="34" customFormat="1" ht="20.100000000000001" customHeight="1" x14ac:dyDescent="0.2">
      <c r="B20" s="103">
        <v>9</v>
      </c>
      <c r="C20" s="104">
        <f t="shared" ca="1" si="8"/>
        <v>0</v>
      </c>
      <c r="D20" s="105">
        <f t="shared" ca="1" si="9"/>
        <v>0</v>
      </c>
      <c r="E20" s="482">
        <f t="shared" ca="1" si="10"/>
        <v>0</v>
      </c>
      <c r="F20" s="483"/>
      <c r="G20" s="484"/>
      <c r="H20" s="105">
        <f t="shared" ca="1" si="11"/>
        <v>0</v>
      </c>
      <c r="I20" s="106">
        <f t="shared" ca="1" si="12"/>
        <v>0</v>
      </c>
      <c r="J20" s="107">
        <f t="shared" ca="1" si="13"/>
        <v>0</v>
      </c>
      <c r="K20" s="108">
        <f t="shared" ca="1" si="14"/>
        <v>0</v>
      </c>
      <c r="AA20" s="99" t="str">
        <f t="shared" ca="1" si="0"/>
        <v>A9</v>
      </c>
      <c r="AB20" s="99">
        <f t="shared" si="6"/>
        <v>24</v>
      </c>
      <c r="AC20" s="100">
        <f t="shared" ca="1" si="1"/>
        <v>0</v>
      </c>
      <c r="AD20" s="100">
        <f t="shared" ca="1" si="2"/>
        <v>0</v>
      </c>
      <c r="AE20" s="101" t="str">
        <f t="shared" ca="1" si="3"/>
        <v>0,00
0,00</v>
      </c>
      <c r="AF20" s="102" t="str">
        <f t="shared" ca="1" si="4"/>
        <v/>
      </c>
      <c r="AG20" s="99" t="str">
        <f t="shared" ca="1" si="15"/>
        <v/>
      </c>
      <c r="AH20" s="99"/>
      <c r="AI20" s="102" t="str">
        <f t="shared" ca="1" si="5"/>
        <v/>
      </c>
      <c r="AJ20" s="99" t="str">
        <f t="shared" ca="1" si="7"/>
        <v/>
      </c>
      <c r="AK20" s="92"/>
      <c r="AM20" s="33"/>
      <c r="AP20" s="110"/>
    </row>
    <row r="21" spans="2:47" s="34" customFormat="1" ht="20.100000000000001" customHeight="1" x14ac:dyDescent="0.2">
      <c r="B21" s="103">
        <v>10</v>
      </c>
      <c r="C21" s="104">
        <f t="shared" ca="1" si="8"/>
        <v>0</v>
      </c>
      <c r="D21" s="105">
        <f t="shared" ca="1" si="9"/>
        <v>0</v>
      </c>
      <c r="E21" s="482">
        <f t="shared" ca="1" si="10"/>
        <v>0</v>
      </c>
      <c r="F21" s="483"/>
      <c r="G21" s="484"/>
      <c r="H21" s="105">
        <f t="shared" ca="1" si="11"/>
        <v>0</v>
      </c>
      <c r="I21" s="106">
        <f t="shared" ca="1" si="12"/>
        <v>0</v>
      </c>
      <c r="J21" s="107">
        <f t="shared" ca="1" si="13"/>
        <v>0</v>
      </c>
      <c r="K21" s="108">
        <f t="shared" ca="1" si="14"/>
        <v>0</v>
      </c>
      <c r="AA21" s="99" t="str">
        <f t="shared" ca="1" si="0"/>
        <v>A10</v>
      </c>
      <c r="AB21" s="99">
        <f t="shared" si="6"/>
        <v>25</v>
      </c>
      <c r="AC21" s="100">
        <f t="shared" ca="1" si="1"/>
        <v>0</v>
      </c>
      <c r="AD21" s="100">
        <f t="shared" ca="1" si="2"/>
        <v>0</v>
      </c>
      <c r="AE21" s="101" t="str">
        <f t="shared" ca="1" si="3"/>
        <v>0,00
0,00</v>
      </c>
      <c r="AF21" s="102" t="str">
        <f t="shared" ca="1" si="4"/>
        <v/>
      </c>
      <c r="AG21" s="99" t="str">
        <f t="shared" ca="1" si="15"/>
        <v/>
      </c>
      <c r="AH21" s="99"/>
      <c r="AI21" s="102" t="str">
        <f t="shared" ca="1" si="5"/>
        <v/>
      </c>
      <c r="AJ21" s="99" t="str">
        <f t="shared" ca="1" si="7"/>
        <v/>
      </c>
      <c r="AK21" s="92"/>
      <c r="AM21" s="33"/>
      <c r="AP21" s="111"/>
    </row>
    <row r="22" spans="2:47" s="34" customFormat="1" ht="20.100000000000001" customHeight="1" x14ac:dyDescent="0.2">
      <c r="B22" s="103">
        <v>11</v>
      </c>
      <c r="C22" s="104">
        <f t="shared" ca="1" si="8"/>
        <v>0</v>
      </c>
      <c r="D22" s="105">
        <f t="shared" ca="1" si="9"/>
        <v>0</v>
      </c>
      <c r="E22" s="482">
        <f t="shared" ca="1" si="10"/>
        <v>0</v>
      </c>
      <c r="F22" s="483"/>
      <c r="G22" s="484"/>
      <c r="H22" s="105">
        <f t="shared" ca="1" si="11"/>
        <v>0</v>
      </c>
      <c r="I22" s="106">
        <f t="shared" ca="1" si="12"/>
        <v>0</v>
      </c>
      <c r="J22" s="107">
        <f t="shared" ca="1" si="13"/>
        <v>0</v>
      </c>
      <c r="K22" s="108">
        <f t="shared" ca="1" si="14"/>
        <v>0</v>
      </c>
      <c r="AA22" s="99" t="str">
        <f t="shared" ca="1" si="0"/>
        <v>A11</v>
      </c>
      <c r="AB22" s="99">
        <f t="shared" si="6"/>
        <v>26</v>
      </c>
      <c r="AC22" s="100">
        <f t="shared" ca="1" si="1"/>
        <v>0</v>
      </c>
      <c r="AD22" s="100">
        <f t="shared" ca="1" si="2"/>
        <v>0</v>
      </c>
      <c r="AE22" s="101" t="str">
        <f t="shared" ca="1" si="3"/>
        <v>0,00
0,00</v>
      </c>
      <c r="AF22" s="102" t="str">
        <f t="shared" ca="1" si="4"/>
        <v/>
      </c>
      <c r="AG22" s="99" t="str">
        <f t="shared" ca="1" si="15"/>
        <v/>
      </c>
      <c r="AH22" s="99"/>
      <c r="AI22" s="102" t="str">
        <f t="shared" ca="1" si="5"/>
        <v/>
      </c>
      <c r="AJ22" s="99" t="str">
        <f t="shared" ca="1" si="7"/>
        <v/>
      </c>
      <c r="AK22" s="92"/>
      <c r="AM22" s="33"/>
      <c r="AP22" s="110"/>
    </row>
    <row r="23" spans="2:47" s="34" customFormat="1" ht="20.100000000000001" customHeight="1" thickBot="1" x14ac:dyDescent="0.25">
      <c r="B23" s="112">
        <v>12</v>
      </c>
      <c r="C23" s="113">
        <f t="shared" ca="1" si="8"/>
        <v>0</v>
      </c>
      <c r="D23" s="114">
        <f t="shared" ca="1" si="9"/>
        <v>0</v>
      </c>
      <c r="E23" s="488">
        <f t="shared" ca="1" si="10"/>
        <v>0</v>
      </c>
      <c r="F23" s="489"/>
      <c r="G23" s="490"/>
      <c r="H23" s="114">
        <f t="shared" ca="1" si="11"/>
        <v>0</v>
      </c>
      <c r="I23" s="115">
        <f t="shared" ca="1" si="12"/>
        <v>0</v>
      </c>
      <c r="J23" s="116">
        <f t="shared" ca="1" si="13"/>
        <v>0</v>
      </c>
      <c r="K23" s="117">
        <f t="shared" ca="1" si="14"/>
        <v>0</v>
      </c>
      <c r="AA23" s="99" t="str">
        <f t="shared" ca="1" si="0"/>
        <v>A12</v>
      </c>
      <c r="AB23" s="99">
        <f t="shared" si="6"/>
        <v>27</v>
      </c>
      <c r="AC23" s="100">
        <f t="shared" ca="1" si="1"/>
        <v>0</v>
      </c>
      <c r="AD23" s="100">
        <f t="shared" ca="1" si="2"/>
        <v>0</v>
      </c>
      <c r="AE23" s="101" t="str">
        <f t="shared" ca="1" si="3"/>
        <v>0,00
0,00</v>
      </c>
      <c r="AF23" s="102" t="str">
        <f t="shared" ca="1" si="4"/>
        <v/>
      </c>
      <c r="AG23" s="99" t="str">
        <f t="shared" ca="1" si="15"/>
        <v/>
      </c>
      <c r="AH23" s="99"/>
      <c r="AI23" s="102" t="str">
        <f t="shared" ca="1" si="5"/>
        <v/>
      </c>
      <c r="AJ23" s="99" t="str">
        <f t="shared" ca="1" si="7"/>
        <v/>
      </c>
      <c r="AK23" s="110"/>
      <c r="AM23" s="33"/>
      <c r="AP23" s="38"/>
    </row>
    <row r="24" spans="2:47" s="33" customFormat="1" x14ac:dyDescent="0.2">
      <c r="Z24" s="34"/>
      <c r="AA24" s="99" t="str">
        <f t="shared" ca="1" si="0"/>
        <v>A13</v>
      </c>
      <c r="AB24" s="99">
        <f>+AB23+1</f>
        <v>28</v>
      </c>
      <c r="AC24" s="100">
        <f t="shared" ca="1" si="1"/>
        <v>0</v>
      </c>
      <c r="AD24" s="100">
        <f t="shared" ca="1" si="2"/>
        <v>0</v>
      </c>
      <c r="AE24" s="101" t="str">
        <f t="shared" ca="1" si="3"/>
        <v>0,00
0,00</v>
      </c>
      <c r="AF24" s="118" t="str">
        <f>IF(J24&gt;0,B24,"")</f>
        <v/>
      </c>
      <c r="AG24" s="119"/>
      <c r="AH24" s="119"/>
      <c r="AI24" s="118" t="str">
        <f>IF(J24&gt;0,"- za obdobje " &amp; AF24 &amp; " je skupaj dosegel " &amp; J24 &amp; " točk" &amp; IF(J24=1,"o",IF(J24=2,"i",IF(OR(J24=3,J24=4),"e",""))),"")</f>
        <v/>
      </c>
      <c r="AJ24" s="119"/>
      <c r="AK24" s="34"/>
      <c r="AO24" s="34"/>
      <c r="AP24" s="34"/>
      <c r="AS24" s="34"/>
      <c r="AU24" s="34"/>
    </row>
    <row r="25" spans="2:47" s="33" customFormat="1" ht="43.5" customHeight="1" x14ac:dyDescent="0.2">
      <c r="B25" s="491" t="str">
        <f ca="1">IF(LEN(AJ23)&gt;0,"Javna/i uslužbenka/ec " &amp; C6&amp;  " je v letu "&amp; INDIRECT( "'" &amp; $AC$2 &amp; "'!E5") &amp; " dosegla/el nadpovprečne delovne rezultate " &amp; AH12 &amp; " (krat)" &amp; IF(AH12&gt;0," in sicer v naslednjih ocenjevalnih obdobjih: ","") &amp; AG23 &amp; ".","")</f>
        <v/>
      </c>
      <c r="C25" s="491"/>
      <c r="D25" s="491"/>
      <c r="E25" s="491"/>
      <c r="F25" s="491"/>
      <c r="G25" s="491"/>
      <c r="H25" s="491"/>
      <c r="I25" s="491"/>
      <c r="J25" s="491"/>
      <c r="K25" s="491"/>
      <c r="Z25" s="34"/>
      <c r="AA25" s="99" t="str">
        <f t="shared" ca="1" si="0"/>
        <v>A14</v>
      </c>
      <c r="AB25" s="99">
        <f t="shared" si="6"/>
        <v>29</v>
      </c>
      <c r="AC25" s="100">
        <f t="shared" ca="1" si="1"/>
        <v>0</v>
      </c>
      <c r="AD25" s="100">
        <f t="shared" ca="1" si="2"/>
        <v>0</v>
      </c>
      <c r="AE25" s="101" t="str">
        <f t="shared" ca="1" si="3"/>
        <v>0,00
0,00</v>
      </c>
      <c r="AF25" s="118" t="str">
        <f>IF(J25&gt;0,B25,"")</f>
        <v/>
      </c>
      <c r="AG25" s="119"/>
      <c r="AH25" s="119"/>
      <c r="AI25" s="118" t="str">
        <f>IF(J25&gt;0,"- za obdobje " &amp; AF25 &amp; " je skupaj dosegel " &amp; J25 &amp; " točk" &amp; IF(J25=1,"o",IF(J25=2,"i",IF(OR(J25=3,J25=4),"e",""))),"")</f>
        <v/>
      </c>
      <c r="AJ25" s="119"/>
      <c r="AK25" s="34"/>
      <c r="AO25" s="34"/>
      <c r="AP25" s="34"/>
      <c r="AU25" s="34"/>
    </row>
    <row r="26" spans="2:47" s="33" customFormat="1" ht="194.25" customHeight="1" x14ac:dyDescent="0.2">
      <c r="B26" s="492" t="str">
        <f ca="1">+IF(LEN(AJ23)&gt;0,"Javna/i uslužbenka/ec je v posameznem ocenjevalnem obdobju, v katerem je dosegla/el nadpovprečne delovne rezultate:
" &amp; AJ23 &amp; ".","")</f>
        <v/>
      </c>
      <c r="C26" s="492"/>
      <c r="D26" s="492"/>
      <c r="E26" s="492"/>
      <c r="F26" s="492"/>
      <c r="G26" s="492"/>
      <c r="H26" s="492"/>
      <c r="I26" s="492"/>
      <c r="J26" s="492"/>
      <c r="K26" s="492"/>
      <c r="Z26" s="34"/>
      <c r="AA26" s="99" t="str">
        <f t="shared" ca="1" si="0"/>
        <v>A15</v>
      </c>
      <c r="AB26" s="99">
        <f t="shared" si="6"/>
        <v>30</v>
      </c>
      <c r="AC26" s="100">
        <f t="shared" ca="1" si="1"/>
        <v>0</v>
      </c>
      <c r="AD26" s="100">
        <f t="shared" ca="1" si="2"/>
        <v>0</v>
      </c>
      <c r="AE26" s="101" t="str">
        <f t="shared" ca="1" si="3"/>
        <v>0,00
0,00</v>
      </c>
      <c r="AF26" s="118" t="str">
        <f>IF(J26&gt;0,B26,"")</f>
        <v/>
      </c>
      <c r="AG26" s="119"/>
      <c r="AH26" s="119"/>
      <c r="AI26" s="118" t="str">
        <f>IF(J26&gt;0,"- za obdobje " &amp; AF26 &amp; " je skupaj dosegel " &amp; J26 &amp; " točk" &amp; IF(J26=1,"o",IF(J26=2,"i",IF(OR(J26=3,J26=4),"e",""))),"")</f>
        <v/>
      </c>
      <c r="AJ26" s="119"/>
      <c r="AK26" s="34"/>
      <c r="AO26" s="34"/>
      <c r="AP26" s="34"/>
      <c r="AU26" s="34"/>
    </row>
    <row r="27" spans="2:47" s="33" customFormat="1" x14ac:dyDescent="0.2">
      <c r="J27" s="481" t="s">
        <v>71</v>
      </c>
      <c r="K27" s="481"/>
      <c r="Z27" s="34"/>
      <c r="AA27" s="99" t="str">
        <f t="shared" ca="1" si="0"/>
        <v>A16</v>
      </c>
      <c r="AB27" s="99">
        <f t="shared" si="6"/>
        <v>31</v>
      </c>
      <c r="AC27" s="100">
        <f t="shared" ca="1" si="1"/>
        <v>0</v>
      </c>
      <c r="AD27" s="100">
        <f t="shared" ca="1" si="2"/>
        <v>0</v>
      </c>
      <c r="AE27" s="101" t="str">
        <f t="shared" ca="1" si="3"/>
        <v>0,00
0,00</v>
      </c>
      <c r="AO27" s="34"/>
      <c r="AP27" s="34"/>
      <c r="AU27" s="34"/>
    </row>
    <row r="28" spans="2:47" s="33" customFormat="1" x14ac:dyDescent="0.2">
      <c r="Z28" s="34"/>
      <c r="AA28" s="99" t="str">
        <f t="shared" ca="1" si="0"/>
        <v>A17</v>
      </c>
      <c r="AB28" s="99">
        <f t="shared" si="6"/>
        <v>32</v>
      </c>
      <c r="AC28" s="100">
        <f t="shared" ca="1" si="1"/>
        <v>0</v>
      </c>
      <c r="AD28" s="100">
        <f t="shared" ca="1" si="2"/>
        <v>0</v>
      </c>
      <c r="AE28" s="101" t="str">
        <f t="shared" ca="1" si="3"/>
        <v>0,00
0,00</v>
      </c>
      <c r="AO28" s="34"/>
      <c r="AP28" s="34"/>
      <c r="AU28" s="34"/>
    </row>
    <row r="29" spans="2:47" s="33" customFormat="1" x14ac:dyDescent="0.2">
      <c r="J29" s="480"/>
      <c r="K29" s="480"/>
      <c r="Z29" s="34"/>
      <c r="AA29" s="99" t="str">
        <f t="shared" ca="1" si="0"/>
        <v>A18</v>
      </c>
      <c r="AB29" s="99">
        <f t="shared" si="6"/>
        <v>33</v>
      </c>
      <c r="AC29" s="100">
        <f t="shared" ca="1" si="1"/>
        <v>0</v>
      </c>
      <c r="AD29" s="100">
        <f t="shared" ca="1" si="2"/>
        <v>0</v>
      </c>
      <c r="AE29" s="101" t="str">
        <f t="shared" ca="1" si="3"/>
        <v>0,00
0,00</v>
      </c>
      <c r="AM29" s="34"/>
      <c r="AN29" s="34"/>
      <c r="AO29" s="34"/>
      <c r="AU29" s="34"/>
    </row>
    <row r="30" spans="2:47" s="33" customFormat="1" x14ac:dyDescent="0.2">
      <c r="Z30" s="34"/>
      <c r="AA30" s="99" t="str">
        <f t="shared" ca="1" si="0"/>
        <v>A19</v>
      </c>
      <c r="AB30" s="99">
        <f t="shared" si="6"/>
        <v>34</v>
      </c>
      <c r="AC30" s="100">
        <f t="shared" ca="1" si="1"/>
        <v>0</v>
      </c>
      <c r="AD30" s="100">
        <f t="shared" ca="1" si="2"/>
        <v>0</v>
      </c>
      <c r="AE30" s="101" t="str">
        <f t="shared" ca="1" si="3"/>
        <v>0,00
0,00</v>
      </c>
      <c r="AM30" s="34"/>
      <c r="AN30" s="34"/>
      <c r="AO30" s="34"/>
      <c r="AU30" s="34"/>
    </row>
    <row r="31" spans="2:47" s="33" customFormat="1" x14ac:dyDescent="0.2">
      <c r="Z31" s="34"/>
      <c r="AA31" s="99" t="str">
        <f t="shared" ca="1" si="0"/>
        <v>A20</v>
      </c>
      <c r="AB31" s="99">
        <f t="shared" si="6"/>
        <v>35</v>
      </c>
      <c r="AC31" s="100">
        <f t="shared" ca="1" si="1"/>
        <v>0</v>
      </c>
      <c r="AD31" s="100">
        <f t="shared" ca="1" si="2"/>
        <v>0</v>
      </c>
      <c r="AE31" s="101" t="str">
        <f t="shared" ca="1" si="3"/>
        <v>0,00
0,00</v>
      </c>
      <c r="AM31" s="34"/>
      <c r="AN31" s="34"/>
      <c r="AO31" s="34"/>
      <c r="AU31" s="120">
        <f ca="1">+AC31</f>
        <v>0</v>
      </c>
    </row>
    <row r="32" spans="2:47" s="33" customFormat="1" x14ac:dyDescent="0.2">
      <c r="Z32" s="34"/>
      <c r="AA32" s="99" t="str">
        <f t="shared" ca="1" si="0"/>
        <v>A21</v>
      </c>
      <c r="AB32" s="99">
        <f t="shared" si="6"/>
        <v>36</v>
      </c>
      <c r="AC32" s="100">
        <f t="shared" ca="1" si="1"/>
        <v>0</v>
      </c>
      <c r="AD32" s="100">
        <f t="shared" ca="1" si="2"/>
        <v>0</v>
      </c>
      <c r="AE32" s="101" t="str">
        <f t="shared" ca="1" si="3"/>
        <v>0,00
0,00</v>
      </c>
      <c r="AF32" s="34"/>
      <c r="AG32" s="34"/>
      <c r="AH32" s="34"/>
      <c r="AI32" s="34"/>
      <c r="AU32" s="121" t="str">
        <f ca="1">+AE32</f>
        <v>0,00
0,00</v>
      </c>
    </row>
    <row r="33" spans="26:47" s="33" customFormat="1" x14ac:dyDescent="0.2">
      <c r="Z33" s="34"/>
      <c r="AA33" s="99" t="str">
        <f t="shared" ca="1" si="0"/>
        <v>A22</v>
      </c>
      <c r="AB33" s="99">
        <f t="shared" si="6"/>
        <v>37</v>
      </c>
      <c r="AC33" s="100">
        <f t="shared" ca="1" si="1"/>
        <v>0</v>
      </c>
      <c r="AD33" s="100">
        <f t="shared" ca="1" si="2"/>
        <v>0</v>
      </c>
      <c r="AE33" s="101" t="str">
        <f t="shared" ca="1" si="3"/>
        <v>0,00
0,00</v>
      </c>
      <c r="AU33" s="34"/>
    </row>
    <row r="34" spans="26:47" s="33" customFormat="1" x14ac:dyDescent="0.2">
      <c r="Z34" s="34"/>
      <c r="AA34" s="99" t="str">
        <f t="shared" ca="1" si="0"/>
        <v>A23</v>
      </c>
      <c r="AB34" s="99">
        <f t="shared" si="6"/>
        <v>38</v>
      </c>
      <c r="AC34" s="100">
        <f t="shared" ca="1" si="1"/>
        <v>0</v>
      </c>
      <c r="AD34" s="100">
        <f t="shared" ca="1" si="2"/>
        <v>0</v>
      </c>
      <c r="AE34" s="101" t="str">
        <f t="shared" ca="1" si="3"/>
        <v>0,00
0,00</v>
      </c>
      <c r="AU34" s="34"/>
    </row>
    <row r="35" spans="26:47" s="33" customFormat="1" x14ac:dyDescent="0.2">
      <c r="Z35" s="34"/>
      <c r="AA35" s="99" t="str">
        <f t="shared" ca="1" si="0"/>
        <v>A24</v>
      </c>
      <c r="AB35" s="99">
        <f t="shared" si="6"/>
        <v>39</v>
      </c>
      <c r="AC35" s="100">
        <f t="shared" ca="1" si="1"/>
        <v>0</v>
      </c>
      <c r="AD35" s="100">
        <f t="shared" ca="1" si="2"/>
        <v>0</v>
      </c>
      <c r="AE35" s="101" t="str">
        <f t="shared" ca="1" si="3"/>
        <v>0,00
0,00</v>
      </c>
      <c r="AU35" s="34"/>
    </row>
    <row r="36" spans="26:47" s="33" customFormat="1" x14ac:dyDescent="0.2">
      <c r="Z36" s="34"/>
      <c r="AA36" s="99" t="str">
        <f t="shared" ca="1" si="0"/>
        <v>A25</v>
      </c>
      <c r="AB36" s="99">
        <f t="shared" si="6"/>
        <v>40</v>
      </c>
      <c r="AC36" s="100">
        <f t="shared" ca="1" si="1"/>
        <v>0</v>
      </c>
      <c r="AD36" s="100">
        <f t="shared" ca="1" si="2"/>
        <v>0</v>
      </c>
      <c r="AE36" s="101" t="str">
        <f t="shared" ca="1" si="3"/>
        <v>0,00
0,00</v>
      </c>
      <c r="AU36" s="34"/>
    </row>
    <row r="37" spans="26:47" s="33" customFormat="1" x14ac:dyDescent="0.2">
      <c r="Z37" s="34"/>
      <c r="AA37" s="99" t="str">
        <f t="shared" ca="1" si="0"/>
        <v>A26</v>
      </c>
      <c r="AB37" s="99">
        <f t="shared" si="6"/>
        <v>41</v>
      </c>
      <c r="AC37" s="100">
        <f t="shared" ca="1" si="1"/>
        <v>0</v>
      </c>
      <c r="AD37" s="100">
        <f t="shared" ca="1" si="2"/>
        <v>0</v>
      </c>
      <c r="AE37" s="101" t="str">
        <f t="shared" ca="1" si="3"/>
        <v>0,00
0,00</v>
      </c>
      <c r="AU37" s="34"/>
    </row>
    <row r="38" spans="26:47" s="33" customFormat="1" x14ac:dyDescent="0.2">
      <c r="Z38" s="34"/>
      <c r="AA38" s="99" t="str">
        <f t="shared" ca="1" si="0"/>
        <v>A27</v>
      </c>
      <c r="AB38" s="99">
        <f t="shared" si="6"/>
        <v>42</v>
      </c>
      <c r="AC38" s="100">
        <f t="shared" ca="1" si="1"/>
        <v>0</v>
      </c>
      <c r="AD38" s="100">
        <f t="shared" ca="1" si="2"/>
        <v>0</v>
      </c>
      <c r="AE38" s="101" t="str">
        <f t="shared" ca="1" si="3"/>
        <v>0,00
0,00</v>
      </c>
      <c r="AU38" s="34"/>
    </row>
    <row r="39" spans="26:47" s="33" customFormat="1" x14ac:dyDescent="0.2">
      <c r="Z39" s="34"/>
      <c r="AA39" s="99" t="str">
        <f t="shared" ca="1" si="0"/>
        <v>A28</v>
      </c>
      <c r="AB39" s="99">
        <f t="shared" si="6"/>
        <v>43</v>
      </c>
      <c r="AC39" s="100">
        <f t="shared" ca="1" si="1"/>
        <v>0</v>
      </c>
      <c r="AD39" s="100">
        <f t="shared" ca="1" si="2"/>
        <v>0</v>
      </c>
      <c r="AE39" s="101" t="str">
        <f t="shared" ca="1" si="3"/>
        <v>0,00
0,00</v>
      </c>
      <c r="AU39" s="34"/>
    </row>
    <row r="40" spans="26:47" s="33" customFormat="1" x14ac:dyDescent="0.2">
      <c r="Z40" s="34"/>
      <c r="AA40" s="99" t="str">
        <f t="shared" ca="1" si="0"/>
        <v>A29</v>
      </c>
      <c r="AB40" s="99">
        <f t="shared" si="6"/>
        <v>44</v>
      </c>
      <c r="AC40" s="100">
        <f t="shared" ca="1" si="1"/>
        <v>0</v>
      </c>
      <c r="AD40" s="100">
        <f t="shared" ca="1" si="2"/>
        <v>0</v>
      </c>
      <c r="AE40" s="101" t="str">
        <f t="shared" ca="1" si="3"/>
        <v>0,00
0,00</v>
      </c>
      <c r="AU40" s="34"/>
    </row>
    <row r="41" spans="26:47" s="33" customFormat="1" x14ac:dyDescent="0.2">
      <c r="Z41" s="34"/>
      <c r="AA41" s="99" t="str">
        <f t="shared" ca="1" si="0"/>
        <v>A30</v>
      </c>
      <c r="AB41" s="99">
        <f t="shared" si="6"/>
        <v>45</v>
      </c>
      <c r="AC41" s="100">
        <f t="shared" ca="1" si="1"/>
        <v>0</v>
      </c>
      <c r="AD41" s="100">
        <f t="shared" ca="1" si="2"/>
        <v>0</v>
      </c>
      <c r="AE41" s="101" t="str">
        <f t="shared" ca="1" si="3"/>
        <v>0,00
0,00</v>
      </c>
      <c r="AU41" s="34"/>
    </row>
    <row r="42" spans="26:47" s="33" customFormat="1" x14ac:dyDescent="0.2">
      <c r="Z42" s="34"/>
      <c r="AA42" s="99" t="str">
        <f t="shared" ca="1" si="0"/>
        <v>A31</v>
      </c>
      <c r="AB42" s="99">
        <f t="shared" si="6"/>
        <v>46</v>
      </c>
      <c r="AC42" s="100">
        <f t="shared" ca="1" si="1"/>
        <v>0</v>
      </c>
      <c r="AD42" s="100">
        <f t="shared" ca="1" si="2"/>
        <v>0</v>
      </c>
      <c r="AE42" s="101" t="str">
        <f t="shared" ca="1" si="3"/>
        <v>0,00
0,00</v>
      </c>
      <c r="AU42" s="34"/>
    </row>
    <row r="43" spans="26:47" s="33" customFormat="1" x14ac:dyDescent="0.2">
      <c r="Z43" s="34"/>
      <c r="AA43" s="99" t="str">
        <f t="shared" ca="1" si="0"/>
        <v>A32</v>
      </c>
      <c r="AB43" s="99">
        <f t="shared" si="6"/>
        <v>47</v>
      </c>
      <c r="AC43" s="100">
        <f t="shared" ca="1" si="1"/>
        <v>0</v>
      </c>
      <c r="AD43" s="100">
        <f t="shared" ca="1" si="2"/>
        <v>0</v>
      </c>
      <c r="AE43" s="101" t="str">
        <f t="shared" ca="1" si="3"/>
        <v>0,00
0,00</v>
      </c>
      <c r="AU43" s="34"/>
    </row>
    <row r="44" spans="26:47" s="33" customFormat="1" x14ac:dyDescent="0.2">
      <c r="Z44" s="34"/>
      <c r="AA44" s="99" t="str">
        <f t="shared" ca="1" si="0"/>
        <v>A33</v>
      </c>
      <c r="AB44" s="99">
        <f t="shared" si="6"/>
        <v>48</v>
      </c>
      <c r="AC44" s="100">
        <f t="shared" ca="1" si="1"/>
        <v>0</v>
      </c>
      <c r="AD44" s="100">
        <f t="shared" ca="1" si="2"/>
        <v>0</v>
      </c>
      <c r="AE44" s="101" t="str">
        <f t="shared" ca="1" si="3"/>
        <v>0,00
0,00</v>
      </c>
      <c r="AU44" s="34"/>
    </row>
    <row r="45" spans="26:47" s="33" customFormat="1" x14ac:dyDescent="0.2">
      <c r="Z45" s="34"/>
      <c r="AA45" s="99" t="str">
        <f t="shared" ca="1" si="0"/>
        <v>A34</v>
      </c>
      <c r="AB45" s="99">
        <f t="shared" si="6"/>
        <v>49</v>
      </c>
      <c r="AC45" s="100">
        <f t="shared" ca="1" si="1"/>
        <v>0</v>
      </c>
      <c r="AD45" s="100">
        <f t="shared" ca="1" si="2"/>
        <v>0</v>
      </c>
      <c r="AE45" s="101" t="str">
        <f t="shared" ca="1" si="3"/>
        <v>0,00
0,00</v>
      </c>
      <c r="AU45" s="34"/>
    </row>
    <row r="46" spans="26:47" s="33" customFormat="1" x14ac:dyDescent="0.2">
      <c r="Z46" s="34"/>
      <c r="AA46" s="99" t="str">
        <f t="shared" ref="AA46:AA279" ca="1" si="16">INDIRECT( "'" &amp; $AC$2 &amp; "'!B" &amp; TEXT($AB46-$AJ$2,0))</f>
        <v>A35</v>
      </c>
      <c r="AB46" s="99">
        <f t="shared" si="6"/>
        <v>50</v>
      </c>
      <c r="AC46" s="100">
        <f t="shared" ref="AC46:AC280" ca="1" si="17">INDIRECT( "'" &amp; $AC$2 &amp; "'!D" &amp; TEXT($AB46-$AJ$2,0))</f>
        <v>0</v>
      </c>
      <c r="AD46" s="100">
        <f t="shared" ref="AD46:AD280" ca="1" si="18">INDIRECT( "'" &amp; $AC$2 &amp; "'!E" &amp; TEXT($AB46-$AJ$2,0))</f>
        <v>0</v>
      </c>
      <c r="AE46" s="101" t="str">
        <f t="shared" ref="AE46:AE279" ca="1" si="19" xml:space="preserve"> TEXT(INDIRECT("'"&amp;$AC$2&amp;"'!F"&amp;TEXT($AB46-6,0)),"#.##0,00") &amp;"
" &amp; TEXT(INDIRECT("'"&amp;$AC$2&amp;"'!G"&amp;TEXT($AB46-6,0)),"#.##0,00")</f>
        <v>0,00
0,00</v>
      </c>
      <c r="AU46" s="34"/>
    </row>
    <row r="47" spans="26:47" s="33" customFormat="1" x14ac:dyDescent="0.2">
      <c r="Z47" s="34"/>
      <c r="AA47" s="99" t="str">
        <f t="shared" ca="1" si="16"/>
        <v>A36</v>
      </c>
      <c r="AB47" s="99">
        <f t="shared" si="6"/>
        <v>51</v>
      </c>
      <c r="AC47" s="100">
        <f t="shared" ca="1" si="17"/>
        <v>0</v>
      </c>
      <c r="AD47" s="100">
        <f t="shared" ca="1" si="18"/>
        <v>0</v>
      </c>
      <c r="AE47" s="101" t="str">
        <f t="shared" ca="1" si="19"/>
        <v>0,00
0,00</v>
      </c>
      <c r="AU47" s="34"/>
    </row>
    <row r="48" spans="26:47" s="33" customFormat="1" x14ac:dyDescent="0.2">
      <c r="Z48" s="34"/>
      <c r="AA48" s="99" t="str">
        <f t="shared" ca="1" si="16"/>
        <v>A37</v>
      </c>
      <c r="AB48" s="99">
        <f t="shared" si="6"/>
        <v>52</v>
      </c>
      <c r="AC48" s="100">
        <f t="shared" ca="1" si="17"/>
        <v>0</v>
      </c>
      <c r="AD48" s="100">
        <f t="shared" ca="1" si="18"/>
        <v>0</v>
      </c>
      <c r="AE48" s="101" t="str">
        <f t="shared" ca="1" si="19"/>
        <v>0,00
0,00</v>
      </c>
      <c r="AU48" s="34"/>
    </row>
    <row r="49" spans="26:47" s="33" customFormat="1" x14ac:dyDescent="0.2">
      <c r="Z49" s="34"/>
      <c r="AA49" s="99" t="str">
        <f t="shared" ca="1" si="16"/>
        <v>A38</v>
      </c>
      <c r="AB49" s="99">
        <f t="shared" si="6"/>
        <v>53</v>
      </c>
      <c r="AC49" s="100">
        <f t="shared" ca="1" si="17"/>
        <v>0</v>
      </c>
      <c r="AD49" s="100">
        <f t="shared" ca="1" si="18"/>
        <v>0</v>
      </c>
      <c r="AE49" s="101" t="str">
        <f t="shared" ca="1" si="19"/>
        <v>0,00
0,00</v>
      </c>
      <c r="AU49" s="34"/>
    </row>
    <row r="50" spans="26:47" s="33" customFormat="1" x14ac:dyDescent="0.2">
      <c r="Z50" s="34"/>
      <c r="AA50" s="99" t="str">
        <f t="shared" ca="1" si="16"/>
        <v>A39</v>
      </c>
      <c r="AB50" s="99">
        <f t="shared" si="6"/>
        <v>54</v>
      </c>
      <c r="AC50" s="100">
        <f t="shared" ca="1" si="17"/>
        <v>0</v>
      </c>
      <c r="AD50" s="100">
        <f t="shared" ca="1" si="18"/>
        <v>0</v>
      </c>
      <c r="AE50" s="101" t="str">
        <f t="shared" ca="1" si="19"/>
        <v>0,00
0,00</v>
      </c>
      <c r="AU50" s="34"/>
    </row>
    <row r="51" spans="26:47" s="33" customFormat="1" x14ac:dyDescent="0.2">
      <c r="Z51" s="34"/>
      <c r="AA51" s="99" t="str">
        <f t="shared" ca="1" si="16"/>
        <v>A40</v>
      </c>
      <c r="AB51" s="99">
        <f t="shared" si="6"/>
        <v>55</v>
      </c>
      <c r="AC51" s="100">
        <f t="shared" ca="1" si="17"/>
        <v>0</v>
      </c>
      <c r="AD51" s="100">
        <f t="shared" ca="1" si="18"/>
        <v>0</v>
      </c>
      <c r="AE51" s="101" t="str">
        <f t="shared" ca="1" si="19"/>
        <v>0,00
0,00</v>
      </c>
      <c r="AU51" s="34"/>
    </row>
    <row r="52" spans="26:47" s="33" customFormat="1" x14ac:dyDescent="0.2">
      <c r="Z52" s="34"/>
      <c r="AA52" s="99" t="str">
        <f t="shared" ca="1" si="16"/>
        <v>A41</v>
      </c>
      <c r="AB52" s="99">
        <f t="shared" si="6"/>
        <v>56</v>
      </c>
      <c r="AC52" s="100">
        <f t="shared" ca="1" si="17"/>
        <v>0</v>
      </c>
      <c r="AD52" s="100">
        <f t="shared" ca="1" si="18"/>
        <v>0</v>
      </c>
      <c r="AE52" s="101" t="str">
        <f t="shared" ca="1" si="19"/>
        <v>0,00
0,00</v>
      </c>
      <c r="AU52" s="34"/>
    </row>
    <row r="53" spans="26:47" s="33" customFormat="1" x14ac:dyDescent="0.2">
      <c r="Z53" s="34"/>
      <c r="AA53" s="99" t="str">
        <f t="shared" ca="1" si="16"/>
        <v>A42</v>
      </c>
      <c r="AB53" s="99">
        <f t="shared" si="6"/>
        <v>57</v>
      </c>
      <c r="AC53" s="100">
        <f t="shared" ca="1" si="17"/>
        <v>0</v>
      </c>
      <c r="AD53" s="100">
        <f t="shared" ca="1" si="18"/>
        <v>0</v>
      </c>
      <c r="AE53" s="101" t="str">
        <f t="shared" ca="1" si="19"/>
        <v>0,00
0,00</v>
      </c>
      <c r="AU53" s="34"/>
    </row>
    <row r="54" spans="26:47" s="33" customFormat="1" x14ac:dyDescent="0.2">
      <c r="Z54" s="34"/>
      <c r="AA54" s="99" t="str">
        <f t="shared" ca="1" si="16"/>
        <v>A43</v>
      </c>
      <c r="AB54" s="99">
        <f t="shared" si="6"/>
        <v>58</v>
      </c>
      <c r="AC54" s="100">
        <f t="shared" ca="1" si="17"/>
        <v>0</v>
      </c>
      <c r="AD54" s="100">
        <f t="shared" ca="1" si="18"/>
        <v>0</v>
      </c>
      <c r="AE54" s="101" t="str">
        <f t="shared" ca="1" si="19"/>
        <v>0,00
0,00</v>
      </c>
      <c r="AU54" s="34"/>
    </row>
    <row r="55" spans="26:47" s="33" customFormat="1" x14ac:dyDescent="0.2">
      <c r="Z55" s="34"/>
      <c r="AA55" s="99" t="str">
        <f t="shared" ca="1" si="16"/>
        <v>A44</v>
      </c>
      <c r="AB55" s="99">
        <f t="shared" si="6"/>
        <v>59</v>
      </c>
      <c r="AC55" s="100">
        <f t="shared" ca="1" si="17"/>
        <v>0</v>
      </c>
      <c r="AD55" s="100">
        <f t="shared" ca="1" si="18"/>
        <v>0</v>
      </c>
      <c r="AE55" s="101" t="str">
        <f t="shared" ca="1" si="19"/>
        <v>0,00
0,00</v>
      </c>
      <c r="AU55" s="34"/>
    </row>
    <row r="56" spans="26:47" s="33" customFormat="1" x14ac:dyDescent="0.2">
      <c r="Z56" s="34"/>
      <c r="AA56" s="99" t="str">
        <f t="shared" ca="1" si="16"/>
        <v>A45</v>
      </c>
      <c r="AB56" s="99">
        <f t="shared" si="6"/>
        <v>60</v>
      </c>
      <c r="AC56" s="100">
        <f t="shared" ca="1" si="17"/>
        <v>0</v>
      </c>
      <c r="AD56" s="100">
        <f t="shared" ca="1" si="18"/>
        <v>0</v>
      </c>
      <c r="AE56" s="101" t="str">
        <f t="shared" ca="1" si="19"/>
        <v>0,00
0,00</v>
      </c>
      <c r="AU56" s="34"/>
    </row>
    <row r="57" spans="26:47" s="33" customFormat="1" x14ac:dyDescent="0.2">
      <c r="Z57" s="34"/>
      <c r="AA57" s="99" t="str">
        <f t="shared" ca="1" si="16"/>
        <v>A46</v>
      </c>
      <c r="AB57" s="99">
        <f t="shared" si="6"/>
        <v>61</v>
      </c>
      <c r="AC57" s="100">
        <f t="shared" ca="1" si="17"/>
        <v>0</v>
      </c>
      <c r="AD57" s="100">
        <f t="shared" ca="1" si="18"/>
        <v>0</v>
      </c>
      <c r="AE57" s="101" t="str">
        <f t="shared" ca="1" si="19"/>
        <v>0,00
0,00</v>
      </c>
      <c r="AU57" s="34"/>
    </row>
    <row r="58" spans="26:47" s="33" customFormat="1" x14ac:dyDescent="0.2">
      <c r="Z58" s="34"/>
      <c r="AA58" s="99" t="str">
        <f t="shared" ca="1" si="16"/>
        <v>A47</v>
      </c>
      <c r="AB58" s="99">
        <f t="shared" si="6"/>
        <v>62</v>
      </c>
      <c r="AC58" s="100">
        <f t="shared" ca="1" si="17"/>
        <v>0</v>
      </c>
      <c r="AD58" s="100">
        <f t="shared" ca="1" si="18"/>
        <v>0</v>
      </c>
      <c r="AE58" s="101" t="str">
        <f t="shared" ca="1" si="19"/>
        <v>0,00
0,00</v>
      </c>
      <c r="AU58" s="34"/>
    </row>
    <row r="59" spans="26:47" s="33" customFormat="1" x14ac:dyDescent="0.2">
      <c r="Z59" s="34"/>
      <c r="AA59" s="99" t="str">
        <f t="shared" ca="1" si="16"/>
        <v>A48</v>
      </c>
      <c r="AB59" s="99">
        <f t="shared" si="6"/>
        <v>63</v>
      </c>
      <c r="AC59" s="100">
        <f t="shared" ca="1" si="17"/>
        <v>0</v>
      </c>
      <c r="AD59" s="100">
        <f t="shared" ca="1" si="18"/>
        <v>0</v>
      </c>
      <c r="AE59" s="101" t="str">
        <f t="shared" ca="1" si="19"/>
        <v>0,00
0,00</v>
      </c>
      <c r="AU59" s="34"/>
    </row>
    <row r="60" spans="26:47" s="33" customFormat="1" x14ac:dyDescent="0.2">
      <c r="Z60" s="34"/>
      <c r="AA60" s="99" t="str">
        <f t="shared" ca="1" si="16"/>
        <v>A49</v>
      </c>
      <c r="AB60" s="99">
        <f t="shared" si="6"/>
        <v>64</v>
      </c>
      <c r="AC60" s="100">
        <f t="shared" ca="1" si="17"/>
        <v>0</v>
      </c>
      <c r="AD60" s="100">
        <f t="shared" ca="1" si="18"/>
        <v>0</v>
      </c>
      <c r="AE60" s="101" t="str">
        <f t="shared" ca="1" si="19"/>
        <v>0,00
0,00</v>
      </c>
      <c r="AU60" s="34"/>
    </row>
    <row r="61" spans="26:47" s="33" customFormat="1" x14ac:dyDescent="0.2">
      <c r="Z61" s="34"/>
      <c r="AA61" s="99" t="str">
        <f t="shared" ca="1" si="16"/>
        <v>A50</v>
      </c>
      <c r="AB61" s="99">
        <f t="shared" si="6"/>
        <v>65</v>
      </c>
      <c r="AC61" s="100">
        <f t="shared" ca="1" si="17"/>
        <v>0</v>
      </c>
      <c r="AD61" s="100">
        <f t="shared" ca="1" si="18"/>
        <v>0</v>
      </c>
      <c r="AE61" s="101" t="str">
        <f t="shared" ca="1" si="19"/>
        <v>0,00
0,00</v>
      </c>
      <c r="AU61" s="34"/>
    </row>
    <row r="62" spans="26:47" s="33" customFormat="1" x14ac:dyDescent="0.2">
      <c r="Z62" s="34"/>
      <c r="AA62" s="99" t="str">
        <f t="shared" ca="1" si="16"/>
        <v>A51</v>
      </c>
      <c r="AB62" s="99">
        <f t="shared" si="6"/>
        <v>66</v>
      </c>
      <c r="AC62" s="100">
        <f t="shared" ca="1" si="17"/>
        <v>0</v>
      </c>
      <c r="AD62" s="100">
        <f t="shared" ca="1" si="18"/>
        <v>0</v>
      </c>
      <c r="AE62" s="101" t="str">
        <f t="shared" ca="1" si="19"/>
        <v>0,00
0,00</v>
      </c>
      <c r="AU62" s="34"/>
    </row>
    <row r="63" spans="26:47" s="33" customFormat="1" x14ac:dyDescent="0.2">
      <c r="Z63" s="34"/>
      <c r="AA63" s="99" t="str">
        <f t="shared" ca="1" si="16"/>
        <v>A52</v>
      </c>
      <c r="AB63" s="99">
        <f t="shared" si="6"/>
        <v>67</v>
      </c>
      <c r="AC63" s="100">
        <f t="shared" ca="1" si="17"/>
        <v>0</v>
      </c>
      <c r="AD63" s="100">
        <f t="shared" ca="1" si="18"/>
        <v>0</v>
      </c>
      <c r="AE63" s="101" t="str">
        <f t="shared" ca="1" si="19"/>
        <v>0,00
0,00</v>
      </c>
      <c r="AU63" s="34"/>
    </row>
    <row r="64" spans="26:47" s="33" customFormat="1" x14ac:dyDescent="0.2">
      <c r="Z64" s="34"/>
      <c r="AA64" s="99" t="str">
        <f t="shared" ca="1" si="16"/>
        <v>A53</v>
      </c>
      <c r="AB64" s="99">
        <f t="shared" si="6"/>
        <v>68</v>
      </c>
      <c r="AC64" s="100">
        <f t="shared" ca="1" si="17"/>
        <v>0</v>
      </c>
      <c r="AD64" s="100">
        <f t="shared" ca="1" si="18"/>
        <v>0</v>
      </c>
      <c r="AE64" s="101" t="str">
        <f t="shared" ca="1" si="19"/>
        <v>0,00
0,00</v>
      </c>
      <c r="AU64" s="34"/>
    </row>
    <row r="65" spans="26:47" s="33" customFormat="1" x14ac:dyDescent="0.2">
      <c r="Z65" s="34"/>
      <c r="AA65" s="99" t="str">
        <f t="shared" ca="1" si="16"/>
        <v>A54</v>
      </c>
      <c r="AB65" s="99">
        <f t="shared" si="6"/>
        <v>69</v>
      </c>
      <c r="AC65" s="100">
        <f t="shared" ca="1" si="17"/>
        <v>0</v>
      </c>
      <c r="AD65" s="100">
        <f t="shared" ca="1" si="18"/>
        <v>0</v>
      </c>
      <c r="AE65" s="101" t="str">
        <f t="shared" ca="1" si="19"/>
        <v>0,00
0,00</v>
      </c>
      <c r="AU65" s="34"/>
    </row>
    <row r="66" spans="26:47" s="33" customFormat="1" x14ac:dyDescent="0.2">
      <c r="Z66" s="34"/>
      <c r="AA66" s="99" t="str">
        <f t="shared" ca="1" si="16"/>
        <v>A55</v>
      </c>
      <c r="AB66" s="99">
        <f t="shared" si="6"/>
        <v>70</v>
      </c>
      <c r="AC66" s="100">
        <f t="shared" ca="1" si="17"/>
        <v>0</v>
      </c>
      <c r="AD66" s="100">
        <f t="shared" ca="1" si="18"/>
        <v>0</v>
      </c>
      <c r="AE66" s="101" t="str">
        <f t="shared" ca="1" si="19"/>
        <v>0,00
0,00</v>
      </c>
      <c r="AU66" s="34"/>
    </row>
    <row r="67" spans="26:47" s="33" customFormat="1" x14ac:dyDescent="0.2">
      <c r="Z67" s="34"/>
      <c r="AA67" s="99" t="str">
        <f t="shared" ca="1" si="16"/>
        <v>A56</v>
      </c>
      <c r="AB67" s="99">
        <f t="shared" si="6"/>
        <v>71</v>
      </c>
      <c r="AC67" s="100">
        <f t="shared" ca="1" si="17"/>
        <v>0</v>
      </c>
      <c r="AD67" s="100">
        <f t="shared" ca="1" si="18"/>
        <v>0</v>
      </c>
      <c r="AE67" s="101" t="str">
        <f t="shared" ca="1" si="19"/>
        <v>0,00
0,00</v>
      </c>
      <c r="AU67" s="34"/>
    </row>
    <row r="68" spans="26:47" s="33" customFormat="1" x14ac:dyDescent="0.2">
      <c r="Z68" s="34"/>
      <c r="AA68" s="99" t="str">
        <f t="shared" ca="1" si="16"/>
        <v>A57</v>
      </c>
      <c r="AB68" s="99">
        <f t="shared" si="6"/>
        <v>72</v>
      </c>
      <c r="AC68" s="100">
        <f t="shared" ca="1" si="17"/>
        <v>0</v>
      </c>
      <c r="AD68" s="100">
        <f t="shared" ca="1" si="18"/>
        <v>0</v>
      </c>
      <c r="AE68" s="101" t="str">
        <f t="shared" ca="1" si="19"/>
        <v>0,00
0,00</v>
      </c>
      <c r="AU68" s="34"/>
    </row>
    <row r="69" spans="26:47" s="33" customFormat="1" x14ac:dyDescent="0.2">
      <c r="Z69" s="34"/>
      <c r="AA69" s="99" t="str">
        <f t="shared" ca="1" si="16"/>
        <v>A58</v>
      </c>
      <c r="AB69" s="99">
        <f t="shared" si="6"/>
        <v>73</v>
      </c>
      <c r="AC69" s="100">
        <f t="shared" ca="1" si="17"/>
        <v>0</v>
      </c>
      <c r="AD69" s="100">
        <f t="shared" ca="1" si="18"/>
        <v>0</v>
      </c>
      <c r="AE69" s="101" t="str">
        <f t="shared" ca="1" si="19"/>
        <v>0,00
0,00</v>
      </c>
      <c r="AU69" s="34"/>
    </row>
    <row r="70" spans="26:47" s="33" customFormat="1" x14ac:dyDescent="0.2">
      <c r="Z70" s="34"/>
      <c r="AA70" s="99" t="str">
        <f t="shared" ca="1" si="16"/>
        <v>A59</v>
      </c>
      <c r="AB70" s="99">
        <f t="shared" si="6"/>
        <v>74</v>
      </c>
      <c r="AC70" s="100">
        <f t="shared" ca="1" si="17"/>
        <v>0</v>
      </c>
      <c r="AD70" s="100">
        <f t="shared" ca="1" si="18"/>
        <v>0</v>
      </c>
      <c r="AE70" s="101" t="str">
        <f t="shared" ca="1" si="19"/>
        <v>0,00
0,00</v>
      </c>
      <c r="AU70" s="34"/>
    </row>
    <row r="71" spans="26:47" s="33" customFormat="1" x14ac:dyDescent="0.2">
      <c r="Z71" s="34"/>
      <c r="AA71" s="99" t="str">
        <f t="shared" ca="1" si="16"/>
        <v>A60</v>
      </c>
      <c r="AB71" s="99">
        <f t="shared" si="6"/>
        <v>75</v>
      </c>
      <c r="AC71" s="100">
        <f t="shared" ca="1" si="17"/>
        <v>0</v>
      </c>
      <c r="AD71" s="100">
        <f t="shared" ca="1" si="18"/>
        <v>0</v>
      </c>
      <c r="AE71" s="101" t="str">
        <f t="shared" ca="1" si="19"/>
        <v>0,00
0,00</v>
      </c>
      <c r="AU71" s="34"/>
    </row>
    <row r="72" spans="26:47" s="33" customFormat="1" x14ac:dyDescent="0.2">
      <c r="Z72" s="34"/>
      <c r="AA72" s="99" t="str">
        <f t="shared" ca="1" si="16"/>
        <v>A61</v>
      </c>
      <c r="AB72" s="99">
        <f t="shared" si="6"/>
        <v>76</v>
      </c>
      <c r="AC72" s="100">
        <f t="shared" ca="1" si="17"/>
        <v>0</v>
      </c>
      <c r="AD72" s="100">
        <f t="shared" ca="1" si="18"/>
        <v>0</v>
      </c>
      <c r="AE72" s="101" t="str">
        <f t="shared" ca="1" si="19"/>
        <v>0,00
0,00</v>
      </c>
      <c r="AU72" s="34"/>
    </row>
    <row r="73" spans="26:47" s="33" customFormat="1" x14ac:dyDescent="0.2">
      <c r="Z73" s="34"/>
      <c r="AA73" s="99" t="str">
        <f t="shared" ca="1" si="16"/>
        <v>A62</v>
      </c>
      <c r="AB73" s="99">
        <f t="shared" si="6"/>
        <v>77</v>
      </c>
      <c r="AC73" s="100">
        <f t="shared" ca="1" si="17"/>
        <v>0</v>
      </c>
      <c r="AD73" s="100">
        <f t="shared" ca="1" si="18"/>
        <v>0</v>
      </c>
      <c r="AE73" s="101" t="str">
        <f t="shared" ca="1" si="19"/>
        <v>0,00
0,00</v>
      </c>
      <c r="AU73" s="34"/>
    </row>
    <row r="74" spans="26:47" s="33" customFormat="1" x14ac:dyDescent="0.2">
      <c r="Z74" s="34"/>
      <c r="AA74" s="99" t="str">
        <f t="shared" ca="1" si="16"/>
        <v>A63</v>
      </c>
      <c r="AB74" s="99">
        <f t="shared" si="6"/>
        <v>78</v>
      </c>
      <c r="AC74" s="100">
        <f t="shared" ca="1" si="17"/>
        <v>0</v>
      </c>
      <c r="AD74" s="100">
        <f t="shared" ca="1" si="18"/>
        <v>0</v>
      </c>
      <c r="AE74" s="101" t="str">
        <f t="shared" ca="1" si="19"/>
        <v>0,00
0,00</v>
      </c>
      <c r="AU74" s="34"/>
    </row>
    <row r="75" spans="26:47" s="33" customFormat="1" x14ac:dyDescent="0.2">
      <c r="Z75" s="34"/>
      <c r="AA75" s="99" t="str">
        <f t="shared" ca="1" si="16"/>
        <v>A64</v>
      </c>
      <c r="AB75" s="99">
        <f t="shared" si="6"/>
        <v>79</v>
      </c>
      <c r="AC75" s="100">
        <f t="shared" ca="1" si="17"/>
        <v>0</v>
      </c>
      <c r="AD75" s="100">
        <f t="shared" ca="1" si="18"/>
        <v>0</v>
      </c>
      <c r="AE75" s="101" t="str">
        <f t="shared" ca="1" si="19"/>
        <v>0,00
0,00</v>
      </c>
      <c r="AU75" s="34"/>
    </row>
    <row r="76" spans="26:47" s="33" customFormat="1" x14ac:dyDescent="0.2">
      <c r="Z76" s="34"/>
      <c r="AA76" s="99" t="str">
        <f t="shared" ca="1" si="16"/>
        <v>A65</v>
      </c>
      <c r="AB76" s="99">
        <f t="shared" si="6"/>
        <v>80</v>
      </c>
      <c r="AC76" s="100">
        <f t="shared" ca="1" si="17"/>
        <v>0</v>
      </c>
      <c r="AD76" s="100">
        <f t="shared" ca="1" si="18"/>
        <v>0</v>
      </c>
      <c r="AE76" s="101" t="str">
        <f t="shared" ca="1" si="19"/>
        <v>0,00
0,00</v>
      </c>
      <c r="AU76" s="34"/>
    </row>
    <row r="77" spans="26:47" s="33" customFormat="1" x14ac:dyDescent="0.2">
      <c r="Z77" s="34"/>
      <c r="AA77" s="99" t="str">
        <f t="shared" ca="1" si="16"/>
        <v>A66</v>
      </c>
      <c r="AB77" s="99">
        <f t="shared" ref="AB77:AB140" si="20">+AB76+1</f>
        <v>81</v>
      </c>
      <c r="AC77" s="100">
        <f t="shared" ca="1" si="17"/>
        <v>0</v>
      </c>
      <c r="AD77" s="100">
        <f t="shared" ca="1" si="18"/>
        <v>0</v>
      </c>
      <c r="AE77" s="101" t="str">
        <f t="shared" ca="1" si="19"/>
        <v>0,00
0,00</v>
      </c>
      <c r="AU77" s="34"/>
    </row>
    <row r="78" spans="26:47" s="33" customFormat="1" x14ac:dyDescent="0.2">
      <c r="Z78" s="34"/>
      <c r="AA78" s="99" t="str">
        <f t="shared" ca="1" si="16"/>
        <v>A67</v>
      </c>
      <c r="AB78" s="99">
        <f t="shared" si="20"/>
        <v>82</v>
      </c>
      <c r="AC78" s="100">
        <f t="shared" ca="1" si="17"/>
        <v>0</v>
      </c>
      <c r="AD78" s="100">
        <f t="shared" ca="1" si="18"/>
        <v>0</v>
      </c>
      <c r="AE78" s="101" t="str">
        <f t="shared" ca="1" si="19"/>
        <v>0,00
0,00</v>
      </c>
      <c r="AU78" s="34"/>
    </row>
    <row r="79" spans="26:47" s="33" customFormat="1" x14ac:dyDescent="0.2">
      <c r="Z79" s="34"/>
      <c r="AA79" s="99" t="str">
        <f t="shared" ca="1" si="16"/>
        <v>A68</v>
      </c>
      <c r="AB79" s="99">
        <f t="shared" si="20"/>
        <v>83</v>
      </c>
      <c r="AC79" s="100">
        <f t="shared" ca="1" si="17"/>
        <v>0</v>
      </c>
      <c r="AD79" s="100">
        <f t="shared" ca="1" si="18"/>
        <v>0</v>
      </c>
      <c r="AE79" s="101" t="str">
        <f t="shared" ca="1" si="19"/>
        <v>0,00
0,00</v>
      </c>
      <c r="AU79" s="34"/>
    </row>
    <row r="80" spans="26:47" s="33" customFormat="1" x14ac:dyDescent="0.2">
      <c r="Z80" s="34"/>
      <c r="AA80" s="99" t="str">
        <f t="shared" ca="1" si="16"/>
        <v>A69</v>
      </c>
      <c r="AB80" s="99">
        <f t="shared" si="20"/>
        <v>84</v>
      </c>
      <c r="AC80" s="100">
        <f t="shared" ca="1" si="17"/>
        <v>0</v>
      </c>
      <c r="AD80" s="100">
        <f t="shared" ca="1" si="18"/>
        <v>0</v>
      </c>
      <c r="AE80" s="101" t="str">
        <f t="shared" ca="1" si="19"/>
        <v>0,00
0,00</v>
      </c>
      <c r="AU80" s="34"/>
    </row>
    <row r="81" spans="26:47" s="33" customFormat="1" x14ac:dyDescent="0.2">
      <c r="Z81" s="34"/>
      <c r="AA81" s="99" t="str">
        <f t="shared" ca="1" si="16"/>
        <v>A70</v>
      </c>
      <c r="AB81" s="99">
        <f t="shared" si="20"/>
        <v>85</v>
      </c>
      <c r="AC81" s="100">
        <f t="shared" ca="1" si="17"/>
        <v>0</v>
      </c>
      <c r="AD81" s="100">
        <f t="shared" ca="1" si="18"/>
        <v>0</v>
      </c>
      <c r="AE81" s="101" t="str">
        <f t="shared" ca="1" si="19"/>
        <v>0,00
0,00</v>
      </c>
      <c r="AU81" s="34"/>
    </row>
    <row r="82" spans="26:47" s="33" customFormat="1" x14ac:dyDescent="0.2">
      <c r="Z82" s="34"/>
      <c r="AA82" s="99" t="str">
        <f t="shared" ca="1" si="16"/>
        <v>A71</v>
      </c>
      <c r="AB82" s="99">
        <f t="shared" si="20"/>
        <v>86</v>
      </c>
      <c r="AC82" s="100">
        <f t="shared" ca="1" si="17"/>
        <v>0</v>
      </c>
      <c r="AD82" s="100">
        <f t="shared" ca="1" si="18"/>
        <v>0</v>
      </c>
      <c r="AE82" s="101" t="str">
        <f t="shared" ca="1" si="19"/>
        <v>0,00
0,00</v>
      </c>
      <c r="AU82" s="34"/>
    </row>
    <row r="83" spans="26:47" s="33" customFormat="1" x14ac:dyDescent="0.2">
      <c r="Z83" s="34"/>
      <c r="AA83" s="99" t="str">
        <f t="shared" ca="1" si="16"/>
        <v>A72</v>
      </c>
      <c r="AB83" s="99">
        <f t="shared" si="20"/>
        <v>87</v>
      </c>
      <c r="AC83" s="100">
        <f t="shared" ca="1" si="17"/>
        <v>0</v>
      </c>
      <c r="AD83" s="100">
        <f t="shared" ca="1" si="18"/>
        <v>0</v>
      </c>
      <c r="AE83" s="101" t="str">
        <f t="shared" ca="1" si="19"/>
        <v>0,00
0,00</v>
      </c>
      <c r="AU83" s="34"/>
    </row>
    <row r="84" spans="26:47" s="33" customFormat="1" x14ac:dyDescent="0.2">
      <c r="Z84" s="34"/>
      <c r="AA84" s="99" t="str">
        <f t="shared" ca="1" si="16"/>
        <v>A73</v>
      </c>
      <c r="AB84" s="99">
        <f t="shared" si="20"/>
        <v>88</v>
      </c>
      <c r="AC84" s="100">
        <f t="shared" ca="1" si="17"/>
        <v>0</v>
      </c>
      <c r="AD84" s="100">
        <f t="shared" ca="1" si="18"/>
        <v>0</v>
      </c>
      <c r="AE84" s="101" t="str">
        <f t="shared" ca="1" si="19"/>
        <v>0,00
0,00</v>
      </c>
      <c r="AU84" s="34"/>
    </row>
    <row r="85" spans="26:47" s="33" customFormat="1" x14ac:dyDescent="0.2">
      <c r="Z85" s="34"/>
      <c r="AA85" s="99" t="str">
        <f t="shared" ca="1" si="16"/>
        <v>A74</v>
      </c>
      <c r="AB85" s="99">
        <f t="shared" si="20"/>
        <v>89</v>
      </c>
      <c r="AC85" s="100">
        <f t="shared" ca="1" si="17"/>
        <v>0</v>
      </c>
      <c r="AD85" s="100">
        <f t="shared" ca="1" si="18"/>
        <v>0</v>
      </c>
      <c r="AE85" s="101" t="str">
        <f t="shared" ca="1" si="19"/>
        <v>0,00
0,00</v>
      </c>
      <c r="AU85" s="34"/>
    </row>
    <row r="86" spans="26:47" s="33" customFormat="1" x14ac:dyDescent="0.2">
      <c r="Z86" s="34"/>
      <c r="AA86" s="99" t="str">
        <f t="shared" ca="1" si="16"/>
        <v>A75</v>
      </c>
      <c r="AB86" s="99">
        <f t="shared" si="20"/>
        <v>90</v>
      </c>
      <c r="AC86" s="100">
        <f t="shared" ca="1" si="17"/>
        <v>0</v>
      </c>
      <c r="AD86" s="100">
        <f t="shared" ca="1" si="18"/>
        <v>0</v>
      </c>
      <c r="AE86" s="101" t="str">
        <f t="shared" ca="1" si="19"/>
        <v>0,00
0,00</v>
      </c>
      <c r="AU86" s="34"/>
    </row>
    <row r="87" spans="26:47" s="33" customFormat="1" x14ac:dyDescent="0.2">
      <c r="Z87" s="34"/>
      <c r="AA87" s="99" t="str">
        <f t="shared" ca="1" si="16"/>
        <v>A76</v>
      </c>
      <c r="AB87" s="99">
        <f t="shared" si="20"/>
        <v>91</v>
      </c>
      <c r="AC87" s="100">
        <f t="shared" ca="1" si="17"/>
        <v>0</v>
      </c>
      <c r="AD87" s="100">
        <f t="shared" ca="1" si="18"/>
        <v>0</v>
      </c>
      <c r="AE87" s="101" t="str">
        <f t="shared" ca="1" si="19"/>
        <v>0,00
0,00</v>
      </c>
      <c r="AU87" s="34"/>
    </row>
    <row r="88" spans="26:47" s="33" customFormat="1" x14ac:dyDescent="0.2">
      <c r="Z88" s="34"/>
      <c r="AA88" s="99" t="str">
        <f t="shared" ca="1" si="16"/>
        <v>A77</v>
      </c>
      <c r="AB88" s="99">
        <f t="shared" si="20"/>
        <v>92</v>
      </c>
      <c r="AC88" s="100">
        <f t="shared" ca="1" si="17"/>
        <v>0</v>
      </c>
      <c r="AD88" s="100">
        <f t="shared" ca="1" si="18"/>
        <v>0</v>
      </c>
      <c r="AE88" s="101" t="str">
        <f t="shared" ca="1" si="19"/>
        <v>0,00
0,00</v>
      </c>
      <c r="AU88" s="34"/>
    </row>
    <row r="89" spans="26:47" s="33" customFormat="1" x14ac:dyDescent="0.2">
      <c r="Z89" s="34"/>
      <c r="AA89" s="99" t="str">
        <f t="shared" ca="1" si="16"/>
        <v>A78</v>
      </c>
      <c r="AB89" s="99">
        <f t="shared" si="20"/>
        <v>93</v>
      </c>
      <c r="AC89" s="100">
        <f t="shared" ca="1" si="17"/>
        <v>0</v>
      </c>
      <c r="AD89" s="100">
        <f t="shared" ca="1" si="18"/>
        <v>0</v>
      </c>
      <c r="AE89" s="101" t="str">
        <f t="shared" ca="1" si="19"/>
        <v>0,00
0,00</v>
      </c>
      <c r="AU89" s="34"/>
    </row>
    <row r="90" spans="26:47" s="33" customFormat="1" x14ac:dyDescent="0.2">
      <c r="Z90" s="34"/>
      <c r="AA90" s="99" t="str">
        <f t="shared" ca="1" si="16"/>
        <v>A79</v>
      </c>
      <c r="AB90" s="99">
        <f t="shared" si="20"/>
        <v>94</v>
      </c>
      <c r="AC90" s="100">
        <f t="shared" ca="1" si="17"/>
        <v>0</v>
      </c>
      <c r="AD90" s="100">
        <f t="shared" ca="1" si="18"/>
        <v>0</v>
      </c>
      <c r="AE90" s="101" t="str">
        <f t="shared" ca="1" si="19"/>
        <v>0,00
0,00</v>
      </c>
      <c r="AU90" s="34"/>
    </row>
    <row r="91" spans="26:47" s="33" customFormat="1" x14ac:dyDescent="0.2">
      <c r="Z91" s="34"/>
      <c r="AA91" s="99" t="str">
        <f t="shared" ca="1" si="16"/>
        <v>A80</v>
      </c>
      <c r="AB91" s="99">
        <f t="shared" si="20"/>
        <v>95</v>
      </c>
      <c r="AC91" s="100">
        <f t="shared" ca="1" si="17"/>
        <v>0</v>
      </c>
      <c r="AD91" s="100">
        <f t="shared" ca="1" si="18"/>
        <v>0</v>
      </c>
      <c r="AE91" s="101" t="str">
        <f t="shared" ca="1" si="19"/>
        <v>0,00
0,00</v>
      </c>
      <c r="AU91" s="34"/>
    </row>
    <row r="92" spans="26:47" s="33" customFormat="1" x14ac:dyDescent="0.2">
      <c r="Z92" s="34"/>
      <c r="AA92" s="99" t="str">
        <f t="shared" ca="1" si="16"/>
        <v>A81</v>
      </c>
      <c r="AB92" s="99">
        <f t="shared" si="20"/>
        <v>96</v>
      </c>
      <c r="AC92" s="100">
        <f t="shared" ca="1" si="17"/>
        <v>0</v>
      </c>
      <c r="AD92" s="100">
        <f t="shared" ca="1" si="18"/>
        <v>0</v>
      </c>
      <c r="AE92" s="101" t="str">
        <f t="shared" ca="1" si="19"/>
        <v>0,00
0,00</v>
      </c>
      <c r="AU92" s="34"/>
    </row>
    <row r="93" spans="26:47" s="33" customFormat="1" x14ac:dyDescent="0.2">
      <c r="Z93" s="34"/>
      <c r="AA93" s="99" t="str">
        <f t="shared" ca="1" si="16"/>
        <v>A82</v>
      </c>
      <c r="AB93" s="99">
        <f t="shared" si="20"/>
        <v>97</v>
      </c>
      <c r="AC93" s="100">
        <f t="shared" ca="1" si="17"/>
        <v>0</v>
      </c>
      <c r="AD93" s="100">
        <f t="shared" ca="1" si="18"/>
        <v>0</v>
      </c>
      <c r="AE93" s="101" t="str">
        <f t="shared" ca="1" si="19"/>
        <v>0,00
0,00</v>
      </c>
      <c r="AU93" s="34"/>
    </row>
    <row r="94" spans="26:47" s="33" customFormat="1" x14ac:dyDescent="0.2">
      <c r="Z94" s="34"/>
      <c r="AA94" s="99" t="str">
        <f t="shared" ca="1" si="16"/>
        <v>A83</v>
      </c>
      <c r="AB94" s="99">
        <f t="shared" si="20"/>
        <v>98</v>
      </c>
      <c r="AC94" s="100">
        <f t="shared" ca="1" si="17"/>
        <v>0</v>
      </c>
      <c r="AD94" s="100">
        <f t="shared" ca="1" si="18"/>
        <v>0</v>
      </c>
      <c r="AE94" s="101" t="str">
        <f t="shared" ca="1" si="19"/>
        <v>0,00
0,00</v>
      </c>
      <c r="AU94" s="34"/>
    </row>
    <row r="95" spans="26:47" s="33" customFormat="1" x14ac:dyDescent="0.2">
      <c r="Z95" s="34"/>
      <c r="AA95" s="99" t="str">
        <f t="shared" ca="1" si="16"/>
        <v>A84</v>
      </c>
      <c r="AB95" s="99">
        <f t="shared" si="20"/>
        <v>99</v>
      </c>
      <c r="AC95" s="100">
        <f t="shared" ca="1" si="17"/>
        <v>0</v>
      </c>
      <c r="AD95" s="100">
        <f t="shared" ca="1" si="18"/>
        <v>0</v>
      </c>
      <c r="AE95" s="101" t="str">
        <f t="shared" ca="1" si="19"/>
        <v>0,00
0,00</v>
      </c>
      <c r="AU95" s="34"/>
    </row>
    <row r="96" spans="26:47" s="33" customFormat="1" x14ac:dyDescent="0.2">
      <c r="Z96" s="34"/>
      <c r="AA96" s="99" t="str">
        <f t="shared" ca="1" si="16"/>
        <v>A85</v>
      </c>
      <c r="AB96" s="99">
        <f t="shared" si="20"/>
        <v>100</v>
      </c>
      <c r="AC96" s="100">
        <f t="shared" ca="1" si="17"/>
        <v>0</v>
      </c>
      <c r="AD96" s="100">
        <f t="shared" ca="1" si="18"/>
        <v>0</v>
      </c>
      <c r="AE96" s="101" t="str">
        <f t="shared" ca="1" si="19"/>
        <v>0,00
0,00</v>
      </c>
      <c r="AU96" s="34"/>
    </row>
    <row r="97" spans="26:47" s="33" customFormat="1" x14ac:dyDescent="0.2">
      <c r="Z97" s="34"/>
      <c r="AA97" s="99" t="str">
        <f t="shared" ca="1" si="16"/>
        <v>A86</v>
      </c>
      <c r="AB97" s="99">
        <f t="shared" si="20"/>
        <v>101</v>
      </c>
      <c r="AC97" s="100">
        <f t="shared" ca="1" si="17"/>
        <v>0</v>
      </c>
      <c r="AD97" s="100">
        <f t="shared" ca="1" si="18"/>
        <v>0</v>
      </c>
      <c r="AE97" s="101" t="str">
        <f t="shared" ca="1" si="19"/>
        <v>0,00
0,00</v>
      </c>
      <c r="AU97" s="34"/>
    </row>
    <row r="98" spans="26:47" s="33" customFormat="1" x14ac:dyDescent="0.2">
      <c r="Z98" s="34"/>
      <c r="AA98" s="99" t="str">
        <f t="shared" ca="1" si="16"/>
        <v>A87</v>
      </c>
      <c r="AB98" s="99">
        <f t="shared" si="20"/>
        <v>102</v>
      </c>
      <c r="AC98" s="100">
        <f t="shared" ca="1" si="17"/>
        <v>0</v>
      </c>
      <c r="AD98" s="100">
        <f t="shared" ca="1" si="18"/>
        <v>0</v>
      </c>
      <c r="AE98" s="101" t="str">
        <f t="shared" ca="1" si="19"/>
        <v>0,00
0,00</v>
      </c>
      <c r="AU98" s="34"/>
    </row>
    <row r="99" spans="26:47" s="33" customFormat="1" x14ac:dyDescent="0.2">
      <c r="Z99" s="34"/>
      <c r="AA99" s="99" t="str">
        <f t="shared" ca="1" si="16"/>
        <v>A88</v>
      </c>
      <c r="AB99" s="99">
        <f t="shared" si="20"/>
        <v>103</v>
      </c>
      <c r="AC99" s="100">
        <f t="shared" ca="1" si="17"/>
        <v>0</v>
      </c>
      <c r="AD99" s="100">
        <f t="shared" ca="1" si="18"/>
        <v>0</v>
      </c>
      <c r="AE99" s="101" t="str">
        <f t="shared" ca="1" si="19"/>
        <v>0,00
0,00</v>
      </c>
      <c r="AU99" s="34"/>
    </row>
    <row r="100" spans="26:47" s="33" customFormat="1" x14ac:dyDescent="0.2">
      <c r="Z100" s="34"/>
      <c r="AA100" s="99" t="str">
        <f t="shared" ca="1" si="16"/>
        <v>A89</v>
      </c>
      <c r="AB100" s="99">
        <f t="shared" si="20"/>
        <v>104</v>
      </c>
      <c r="AC100" s="100">
        <f t="shared" ca="1" si="17"/>
        <v>0</v>
      </c>
      <c r="AD100" s="100">
        <f t="shared" ca="1" si="18"/>
        <v>0</v>
      </c>
      <c r="AE100" s="101" t="str">
        <f t="shared" ca="1" si="19"/>
        <v>0,00
0,00</v>
      </c>
      <c r="AU100" s="34"/>
    </row>
    <row r="101" spans="26:47" s="33" customFormat="1" x14ac:dyDescent="0.2">
      <c r="Z101" s="34"/>
      <c r="AA101" s="99" t="str">
        <f t="shared" ca="1" si="16"/>
        <v>A90</v>
      </c>
      <c r="AB101" s="99">
        <f t="shared" si="20"/>
        <v>105</v>
      </c>
      <c r="AC101" s="100">
        <f t="shared" ca="1" si="17"/>
        <v>0</v>
      </c>
      <c r="AD101" s="100">
        <f t="shared" ca="1" si="18"/>
        <v>0</v>
      </c>
      <c r="AE101" s="101" t="str">
        <f t="shared" ca="1" si="19"/>
        <v>0,00
0,00</v>
      </c>
      <c r="AU101" s="34"/>
    </row>
    <row r="102" spans="26:47" s="33" customFormat="1" x14ac:dyDescent="0.2">
      <c r="Z102" s="34"/>
      <c r="AA102" s="99" t="str">
        <f t="shared" ca="1" si="16"/>
        <v>A91</v>
      </c>
      <c r="AB102" s="99">
        <f t="shared" si="20"/>
        <v>106</v>
      </c>
      <c r="AC102" s="100">
        <f t="shared" ca="1" si="17"/>
        <v>0</v>
      </c>
      <c r="AD102" s="100">
        <f t="shared" ca="1" si="18"/>
        <v>0</v>
      </c>
      <c r="AE102" s="101" t="str">
        <f t="shared" ca="1" si="19"/>
        <v>0,00
0,00</v>
      </c>
      <c r="AU102" s="34"/>
    </row>
    <row r="103" spans="26:47" s="33" customFormat="1" x14ac:dyDescent="0.2">
      <c r="Z103" s="34"/>
      <c r="AA103" s="99" t="str">
        <f t="shared" ca="1" si="16"/>
        <v>A92</v>
      </c>
      <c r="AB103" s="99">
        <f t="shared" si="20"/>
        <v>107</v>
      </c>
      <c r="AC103" s="100">
        <f t="shared" ca="1" si="17"/>
        <v>0</v>
      </c>
      <c r="AD103" s="100">
        <f t="shared" ca="1" si="18"/>
        <v>0</v>
      </c>
      <c r="AE103" s="101" t="str">
        <f t="shared" ca="1" si="19"/>
        <v>0,00
0,00</v>
      </c>
      <c r="AU103" s="34"/>
    </row>
    <row r="104" spans="26:47" s="33" customFormat="1" x14ac:dyDescent="0.2">
      <c r="Z104" s="34"/>
      <c r="AA104" s="99" t="str">
        <f t="shared" ca="1" si="16"/>
        <v>A93</v>
      </c>
      <c r="AB104" s="99">
        <f t="shared" si="20"/>
        <v>108</v>
      </c>
      <c r="AC104" s="100">
        <f t="shared" ca="1" si="17"/>
        <v>0</v>
      </c>
      <c r="AD104" s="100">
        <f t="shared" ca="1" si="18"/>
        <v>0</v>
      </c>
      <c r="AE104" s="101" t="str">
        <f t="shared" ca="1" si="19"/>
        <v>0,00
0,00</v>
      </c>
      <c r="AU104" s="34"/>
    </row>
    <row r="105" spans="26:47" s="33" customFormat="1" x14ac:dyDescent="0.2">
      <c r="Z105" s="34"/>
      <c r="AA105" s="99" t="str">
        <f t="shared" ca="1" si="16"/>
        <v>A94</v>
      </c>
      <c r="AB105" s="99">
        <f t="shared" si="20"/>
        <v>109</v>
      </c>
      <c r="AC105" s="100">
        <f t="shared" ca="1" si="17"/>
        <v>0</v>
      </c>
      <c r="AD105" s="100">
        <f t="shared" ca="1" si="18"/>
        <v>0</v>
      </c>
      <c r="AE105" s="101" t="str">
        <f t="shared" ca="1" si="19"/>
        <v>0,00
0,00</v>
      </c>
      <c r="AU105" s="34"/>
    </row>
    <row r="106" spans="26:47" s="33" customFormat="1" x14ac:dyDescent="0.2">
      <c r="Z106" s="34"/>
      <c r="AA106" s="99" t="str">
        <f t="shared" ca="1" si="16"/>
        <v>A95</v>
      </c>
      <c r="AB106" s="99">
        <f t="shared" si="20"/>
        <v>110</v>
      </c>
      <c r="AC106" s="100">
        <f t="shared" ca="1" si="17"/>
        <v>0</v>
      </c>
      <c r="AD106" s="100">
        <f t="shared" ca="1" si="18"/>
        <v>0</v>
      </c>
      <c r="AE106" s="101" t="str">
        <f t="shared" ca="1" si="19"/>
        <v>0,00
0,00</v>
      </c>
      <c r="AU106" s="34"/>
    </row>
    <row r="107" spans="26:47" s="33" customFormat="1" x14ac:dyDescent="0.2">
      <c r="Z107" s="34"/>
      <c r="AA107" s="99" t="str">
        <f t="shared" ca="1" si="16"/>
        <v>A96</v>
      </c>
      <c r="AB107" s="99">
        <f t="shared" si="20"/>
        <v>111</v>
      </c>
      <c r="AC107" s="100">
        <f t="shared" ca="1" si="17"/>
        <v>0</v>
      </c>
      <c r="AD107" s="100">
        <f t="shared" ca="1" si="18"/>
        <v>0</v>
      </c>
      <c r="AE107" s="101" t="str">
        <f t="shared" ca="1" si="19"/>
        <v>0,00
0,00</v>
      </c>
      <c r="AU107" s="34"/>
    </row>
    <row r="108" spans="26:47" s="33" customFormat="1" x14ac:dyDescent="0.2">
      <c r="Z108" s="34"/>
      <c r="AA108" s="99" t="str">
        <f t="shared" ca="1" si="16"/>
        <v>A97</v>
      </c>
      <c r="AB108" s="99">
        <f t="shared" si="20"/>
        <v>112</v>
      </c>
      <c r="AC108" s="100">
        <f t="shared" ca="1" si="17"/>
        <v>0</v>
      </c>
      <c r="AD108" s="100">
        <f t="shared" ca="1" si="18"/>
        <v>0</v>
      </c>
      <c r="AE108" s="101" t="str">
        <f t="shared" ca="1" si="19"/>
        <v>0,00
0,00</v>
      </c>
      <c r="AU108" s="34"/>
    </row>
    <row r="109" spans="26:47" s="33" customFormat="1" x14ac:dyDescent="0.2">
      <c r="Z109" s="34"/>
      <c r="AA109" s="99" t="str">
        <f t="shared" ca="1" si="16"/>
        <v>A98</v>
      </c>
      <c r="AB109" s="99">
        <f t="shared" si="20"/>
        <v>113</v>
      </c>
      <c r="AC109" s="100">
        <f t="shared" ca="1" si="17"/>
        <v>0</v>
      </c>
      <c r="AD109" s="100">
        <f t="shared" ca="1" si="18"/>
        <v>0</v>
      </c>
      <c r="AE109" s="101" t="str">
        <f t="shared" ca="1" si="19"/>
        <v>0,00
0,00</v>
      </c>
      <c r="AU109" s="34"/>
    </row>
    <row r="110" spans="26:47" s="33" customFormat="1" x14ac:dyDescent="0.2">
      <c r="Z110" s="34"/>
      <c r="AA110" s="99" t="str">
        <f t="shared" ca="1" si="16"/>
        <v>A99</v>
      </c>
      <c r="AB110" s="99">
        <f t="shared" si="20"/>
        <v>114</v>
      </c>
      <c r="AC110" s="100">
        <f t="shared" ca="1" si="17"/>
        <v>0</v>
      </c>
      <c r="AD110" s="100">
        <f t="shared" ca="1" si="18"/>
        <v>0</v>
      </c>
      <c r="AE110" s="101" t="str">
        <f t="shared" ca="1" si="19"/>
        <v>0,00
0,00</v>
      </c>
      <c r="AU110" s="34"/>
    </row>
    <row r="111" spans="26:47" s="33" customFormat="1" x14ac:dyDescent="0.2">
      <c r="Z111" s="34"/>
      <c r="AA111" s="99" t="str">
        <f t="shared" ca="1" si="16"/>
        <v>A100</v>
      </c>
      <c r="AB111" s="99">
        <f t="shared" si="20"/>
        <v>115</v>
      </c>
      <c r="AC111" s="100">
        <f t="shared" ca="1" si="17"/>
        <v>0</v>
      </c>
      <c r="AD111" s="100">
        <f t="shared" ca="1" si="18"/>
        <v>0</v>
      </c>
      <c r="AE111" s="101" t="str">
        <f t="shared" ca="1" si="19"/>
        <v>0,00
0,00</v>
      </c>
      <c r="AU111" s="34"/>
    </row>
    <row r="112" spans="26:47" s="33" customFormat="1" x14ac:dyDescent="0.2">
      <c r="Z112" s="34"/>
      <c r="AA112" s="99" t="str">
        <f t="shared" ca="1" si="16"/>
        <v>A101</v>
      </c>
      <c r="AB112" s="99">
        <f t="shared" si="20"/>
        <v>116</v>
      </c>
      <c r="AC112" s="100">
        <f t="shared" ca="1" si="17"/>
        <v>0</v>
      </c>
      <c r="AD112" s="100">
        <f t="shared" ca="1" si="18"/>
        <v>0</v>
      </c>
      <c r="AE112" s="101" t="str">
        <f t="shared" ca="1" si="19"/>
        <v>0,00
0,00</v>
      </c>
      <c r="AU112" s="34"/>
    </row>
    <row r="113" spans="26:47" s="33" customFormat="1" x14ac:dyDescent="0.2">
      <c r="Z113" s="34"/>
      <c r="AA113" s="99" t="str">
        <f t="shared" ca="1" si="16"/>
        <v>A102</v>
      </c>
      <c r="AB113" s="99">
        <f t="shared" si="20"/>
        <v>117</v>
      </c>
      <c r="AC113" s="100">
        <f t="shared" ca="1" si="17"/>
        <v>0</v>
      </c>
      <c r="AD113" s="100">
        <f t="shared" ca="1" si="18"/>
        <v>0</v>
      </c>
      <c r="AE113" s="101" t="str">
        <f t="shared" ca="1" si="19"/>
        <v>0,00
0,00</v>
      </c>
      <c r="AU113" s="34"/>
    </row>
    <row r="114" spans="26:47" s="33" customFormat="1" x14ac:dyDescent="0.2">
      <c r="Z114" s="34"/>
      <c r="AA114" s="99" t="str">
        <f t="shared" ca="1" si="16"/>
        <v>A103</v>
      </c>
      <c r="AB114" s="99">
        <f t="shared" si="20"/>
        <v>118</v>
      </c>
      <c r="AC114" s="100">
        <f t="shared" ca="1" si="17"/>
        <v>0</v>
      </c>
      <c r="AD114" s="100">
        <f t="shared" ca="1" si="18"/>
        <v>0</v>
      </c>
      <c r="AE114" s="101" t="str">
        <f t="shared" ca="1" si="19"/>
        <v>0,00
0,00</v>
      </c>
      <c r="AU114" s="34"/>
    </row>
    <row r="115" spans="26:47" s="33" customFormat="1" x14ac:dyDescent="0.2">
      <c r="Z115" s="34"/>
      <c r="AA115" s="99" t="str">
        <f t="shared" ca="1" si="16"/>
        <v>A104</v>
      </c>
      <c r="AB115" s="99">
        <f t="shared" si="20"/>
        <v>119</v>
      </c>
      <c r="AC115" s="100">
        <f t="shared" ca="1" si="17"/>
        <v>0</v>
      </c>
      <c r="AD115" s="100">
        <f t="shared" ca="1" si="18"/>
        <v>0</v>
      </c>
      <c r="AE115" s="101" t="str">
        <f t="shared" ca="1" si="19"/>
        <v>0,00
0,00</v>
      </c>
      <c r="AU115" s="34"/>
    </row>
    <row r="116" spans="26:47" s="33" customFormat="1" x14ac:dyDescent="0.2">
      <c r="Z116" s="34"/>
      <c r="AA116" s="99" t="str">
        <f t="shared" ca="1" si="16"/>
        <v>A105</v>
      </c>
      <c r="AB116" s="99">
        <f t="shared" si="20"/>
        <v>120</v>
      </c>
      <c r="AC116" s="100">
        <f t="shared" ca="1" si="17"/>
        <v>0</v>
      </c>
      <c r="AD116" s="100">
        <f t="shared" ca="1" si="18"/>
        <v>0</v>
      </c>
      <c r="AE116" s="101" t="str">
        <f t="shared" ca="1" si="19"/>
        <v>0,00
0,00</v>
      </c>
      <c r="AU116" s="34"/>
    </row>
    <row r="117" spans="26:47" s="33" customFormat="1" x14ac:dyDescent="0.2">
      <c r="Z117" s="34"/>
      <c r="AA117" s="99" t="str">
        <f t="shared" ca="1" si="16"/>
        <v>A106</v>
      </c>
      <c r="AB117" s="99">
        <f t="shared" si="20"/>
        <v>121</v>
      </c>
      <c r="AC117" s="100">
        <f t="shared" ca="1" si="17"/>
        <v>0</v>
      </c>
      <c r="AD117" s="100">
        <f t="shared" ca="1" si="18"/>
        <v>0</v>
      </c>
      <c r="AE117" s="101" t="str">
        <f t="shared" ca="1" si="19"/>
        <v>0,00
0,00</v>
      </c>
      <c r="AU117" s="34"/>
    </row>
    <row r="118" spans="26:47" s="33" customFormat="1" x14ac:dyDescent="0.2">
      <c r="Z118" s="34"/>
      <c r="AA118" s="99" t="str">
        <f t="shared" ca="1" si="16"/>
        <v>A107</v>
      </c>
      <c r="AB118" s="99">
        <f t="shared" si="20"/>
        <v>122</v>
      </c>
      <c r="AC118" s="100">
        <f t="shared" ca="1" si="17"/>
        <v>0</v>
      </c>
      <c r="AD118" s="100">
        <f t="shared" ca="1" si="18"/>
        <v>0</v>
      </c>
      <c r="AE118" s="101" t="str">
        <f t="shared" ca="1" si="19"/>
        <v>0,00
0,00</v>
      </c>
      <c r="AU118" s="34"/>
    </row>
    <row r="119" spans="26:47" s="33" customFormat="1" x14ac:dyDescent="0.2">
      <c r="Z119" s="34"/>
      <c r="AA119" s="99" t="str">
        <f t="shared" ca="1" si="16"/>
        <v>A108</v>
      </c>
      <c r="AB119" s="99">
        <f t="shared" si="20"/>
        <v>123</v>
      </c>
      <c r="AC119" s="100">
        <f t="shared" ca="1" si="17"/>
        <v>0</v>
      </c>
      <c r="AD119" s="100">
        <f t="shared" ca="1" si="18"/>
        <v>0</v>
      </c>
      <c r="AE119" s="101" t="str">
        <f t="shared" ca="1" si="19"/>
        <v>0,00
0,00</v>
      </c>
      <c r="AU119" s="34"/>
    </row>
    <row r="120" spans="26:47" s="33" customFormat="1" x14ac:dyDescent="0.2">
      <c r="Z120" s="34"/>
      <c r="AA120" s="99" t="str">
        <f t="shared" ca="1" si="16"/>
        <v>A109</v>
      </c>
      <c r="AB120" s="99">
        <f t="shared" si="20"/>
        <v>124</v>
      </c>
      <c r="AC120" s="100">
        <f t="shared" ca="1" si="17"/>
        <v>0</v>
      </c>
      <c r="AD120" s="100">
        <f t="shared" ca="1" si="18"/>
        <v>0</v>
      </c>
      <c r="AE120" s="101" t="str">
        <f t="shared" ca="1" si="19"/>
        <v>0,00
0,00</v>
      </c>
      <c r="AU120" s="34"/>
    </row>
    <row r="121" spans="26:47" s="33" customFormat="1" x14ac:dyDescent="0.2">
      <c r="Z121" s="34"/>
      <c r="AA121" s="99" t="str">
        <f t="shared" ca="1" si="16"/>
        <v>A110</v>
      </c>
      <c r="AB121" s="99">
        <f t="shared" si="20"/>
        <v>125</v>
      </c>
      <c r="AC121" s="100">
        <f t="shared" ca="1" si="17"/>
        <v>0</v>
      </c>
      <c r="AD121" s="100">
        <f t="shared" ca="1" si="18"/>
        <v>0</v>
      </c>
      <c r="AE121" s="101" t="str">
        <f t="shared" ca="1" si="19"/>
        <v>0,00
0,00</v>
      </c>
      <c r="AU121" s="34"/>
    </row>
    <row r="122" spans="26:47" s="33" customFormat="1" x14ac:dyDescent="0.2">
      <c r="Z122" s="34"/>
      <c r="AA122" s="99" t="str">
        <f t="shared" ca="1" si="16"/>
        <v>A111</v>
      </c>
      <c r="AB122" s="99">
        <f t="shared" si="20"/>
        <v>126</v>
      </c>
      <c r="AC122" s="100">
        <f t="shared" ca="1" si="17"/>
        <v>0</v>
      </c>
      <c r="AD122" s="100">
        <f t="shared" ca="1" si="18"/>
        <v>0</v>
      </c>
      <c r="AE122" s="101" t="str">
        <f t="shared" ca="1" si="19"/>
        <v>0,00
0,00</v>
      </c>
      <c r="AU122" s="34"/>
    </row>
    <row r="123" spans="26:47" s="33" customFormat="1" x14ac:dyDescent="0.2">
      <c r="Z123" s="34"/>
      <c r="AA123" s="99" t="str">
        <f t="shared" ca="1" si="16"/>
        <v>A112</v>
      </c>
      <c r="AB123" s="99">
        <f t="shared" si="20"/>
        <v>127</v>
      </c>
      <c r="AC123" s="100">
        <f t="shared" ca="1" si="17"/>
        <v>0</v>
      </c>
      <c r="AD123" s="100">
        <f t="shared" ca="1" si="18"/>
        <v>0</v>
      </c>
      <c r="AE123" s="101" t="str">
        <f t="shared" ca="1" si="19"/>
        <v>0,00
0,00</v>
      </c>
      <c r="AU123" s="34"/>
    </row>
    <row r="124" spans="26:47" s="33" customFormat="1" x14ac:dyDescent="0.2">
      <c r="Z124" s="34"/>
      <c r="AA124" s="99" t="str">
        <f t="shared" ca="1" si="16"/>
        <v>A113</v>
      </c>
      <c r="AB124" s="99">
        <f t="shared" si="20"/>
        <v>128</v>
      </c>
      <c r="AC124" s="100">
        <f t="shared" ca="1" si="17"/>
        <v>0</v>
      </c>
      <c r="AD124" s="100">
        <f t="shared" ca="1" si="18"/>
        <v>0</v>
      </c>
      <c r="AE124" s="101" t="str">
        <f t="shared" ca="1" si="19"/>
        <v>0,00
0,00</v>
      </c>
      <c r="AU124" s="34"/>
    </row>
    <row r="125" spans="26:47" s="33" customFormat="1" x14ac:dyDescent="0.2">
      <c r="Z125" s="34"/>
      <c r="AA125" s="99" t="str">
        <f t="shared" ca="1" si="16"/>
        <v>A114</v>
      </c>
      <c r="AB125" s="99">
        <f t="shared" si="20"/>
        <v>129</v>
      </c>
      <c r="AC125" s="100">
        <f t="shared" ca="1" si="17"/>
        <v>0</v>
      </c>
      <c r="AD125" s="100">
        <f t="shared" ca="1" si="18"/>
        <v>0</v>
      </c>
      <c r="AE125" s="101" t="str">
        <f t="shared" ca="1" si="19"/>
        <v>0,00
0,00</v>
      </c>
      <c r="AU125" s="34"/>
    </row>
    <row r="126" spans="26:47" s="33" customFormat="1" x14ac:dyDescent="0.2">
      <c r="Z126" s="34"/>
      <c r="AA126" s="99" t="str">
        <f t="shared" ca="1" si="16"/>
        <v>A115</v>
      </c>
      <c r="AB126" s="99">
        <f t="shared" si="20"/>
        <v>130</v>
      </c>
      <c r="AC126" s="100">
        <f t="shared" ca="1" si="17"/>
        <v>0</v>
      </c>
      <c r="AD126" s="100">
        <f t="shared" ca="1" si="18"/>
        <v>0</v>
      </c>
      <c r="AE126" s="101" t="str">
        <f t="shared" ca="1" si="19"/>
        <v>0,00
0,00</v>
      </c>
      <c r="AU126" s="34"/>
    </row>
    <row r="127" spans="26:47" s="33" customFormat="1" x14ac:dyDescent="0.2">
      <c r="Z127" s="34"/>
      <c r="AA127" s="99" t="str">
        <f t="shared" ca="1" si="16"/>
        <v>A116</v>
      </c>
      <c r="AB127" s="99">
        <f t="shared" si="20"/>
        <v>131</v>
      </c>
      <c r="AC127" s="100">
        <f t="shared" ca="1" si="17"/>
        <v>0</v>
      </c>
      <c r="AD127" s="100">
        <f t="shared" ca="1" si="18"/>
        <v>0</v>
      </c>
      <c r="AE127" s="101" t="str">
        <f t="shared" ca="1" si="19"/>
        <v>0,00
0,00</v>
      </c>
      <c r="AU127" s="34"/>
    </row>
    <row r="128" spans="26:47" s="33" customFormat="1" x14ac:dyDescent="0.2">
      <c r="Z128" s="34"/>
      <c r="AA128" s="99" t="str">
        <f t="shared" ca="1" si="16"/>
        <v>A117</v>
      </c>
      <c r="AB128" s="99">
        <f t="shared" si="20"/>
        <v>132</v>
      </c>
      <c r="AC128" s="100">
        <f t="shared" ca="1" si="17"/>
        <v>0</v>
      </c>
      <c r="AD128" s="100">
        <f t="shared" ca="1" si="18"/>
        <v>0</v>
      </c>
      <c r="AE128" s="101" t="str">
        <f t="shared" ca="1" si="19"/>
        <v>0,00
0,00</v>
      </c>
      <c r="AU128" s="34"/>
    </row>
    <row r="129" spans="26:47" s="33" customFormat="1" x14ac:dyDescent="0.2">
      <c r="Z129" s="34"/>
      <c r="AA129" s="99" t="str">
        <f t="shared" ca="1" si="16"/>
        <v>A118</v>
      </c>
      <c r="AB129" s="99">
        <f t="shared" si="20"/>
        <v>133</v>
      </c>
      <c r="AC129" s="100">
        <f t="shared" ca="1" si="17"/>
        <v>0</v>
      </c>
      <c r="AD129" s="100">
        <f t="shared" ca="1" si="18"/>
        <v>0</v>
      </c>
      <c r="AE129" s="101" t="str">
        <f t="shared" ca="1" si="19"/>
        <v>0,00
0,00</v>
      </c>
      <c r="AU129" s="34"/>
    </row>
    <row r="130" spans="26:47" s="33" customFormat="1" x14ac:dyDescent="0.2">
      <c r="Z130" s="34"/>
      <c r="AA130" s="99" t="str">
        <f t="shared" ca="1" si="16"/>
        <v>A119</v>
      </c>
      <c r="AB130" s="99">
        <f t="shared" si="20"/>
        <v>134</v>
      </c>
      <c r="AC130" s="100">
        <f t="shared" ca="1" si="17"/>
        <v>0</v>
      </c>
      <c r="AD130" s="100">
        <f t="shared" ca="1" si="18"/>
        <v>0</v>
      </c>
      <c r="AE130" s="101" t="str">
        <f t="shared" ca="1" si="19"/>
        <v>0,00
0,00</v>
      </c>
      <c r="AU130" s="34"/>
    </row>
    <row r="131" spans="26:47" s="33" customFormat="1" x14ac:dyDescent="0.2">
      <c r="Z131" s="34"/>
      <c r="AA131" s="99" t="str">
        <f t="shared" ca="1" si="16"/>
        <v>A120</v>
      </c>
      <c r="AB131" s="99">
        <f t="shared" si="20"/>
        <v>135</v>
      </c>
      <c r="AC131" s="100">
        <f t="shared" ca="1" si="17"/>
        <v>0</v>
      </c>
      <c r="AD131" s="100">
        <f t="shared" ca="1" si="18"/>
        <v>0</v>
      </c>
      <c r="AE131" s="101" t="str">
        <f t="shared" ca="1" si="19"/>
        <v>0,00
0,00</v>
      </c>
      <c r="AU131" s="34"/>
    </row>
    <row r="132" spans="26:47" s="33" customFormat="1" x14ac:dyDescent="0.2">
      <c r="Z132" s="34"/>
      <c r="AA132" s="99" t="str">
        <f t="shared" ca="1" si="16"/>
        <v>A121</v>
      </c>
      <c r="AB132" s="99">
        <f t="shared" si="20"/>
        <v>136</v>
      </c>
      <c r="AC132" s="100">
        <f t="shared" ca="1" si="17"/>
        <v>0</v>
      </c>
      <c r="AD132" s="100">
        <f t="shared" ca="1" si="18"/>
        <v>0</v>
      </c>
      <c r="AE132" s="101" t="str">
        <f t="shared" ca="1" si="19"/>
        <v>0,00
0,00</v>
      </c>
      <c r="AU132" s="34"/>
    </row>
    <row r="133" spans="26:47" s="33" customFormat="1" x14ac:dyDescent="0.2">
      <c r="Z133" s="34"/>
      <c r="AA133" s="99" t="str">
        <f t="shared" ca="1" si="16"/>
        <v>A122</v>
      </c>
      <c r="AB133" s="99">
        <f t="shared" si="20"/>
        <v>137</v>
      </c>
      <c r="AC133" s="100">
        <f t="shared" ca="1" si="17"/>
        <v>0</v>
      </c>
      <c r="AD133" s="100">
        <f t="shared" ca="1" si="18"/>
        <v>0</v>
      </c>
      <c r="AE133" s="101" t="str">
        <f t="shared" ca="1" si="19"/>
        <v>0,00
0,00</v>
      </c>
      <c r="AU133" s="34"/>
    </row>
    <row r="134" spans="26:47" s="33" customFormat="1" x14ac:dyDescent="0.2">
      <c r="Z134" s="34"/>
      <c r="AA134" s="99" t="str">
        <f t="shared" ca="1" si="16"/>
        <v>A123</v>
      </c>
      <c r="AB134" s="99">
        <f t="shared" si="20"/>
        <v>138</v>
      </c>
      <c r="AC134" s="100">
        <f t="shared" ca="1" si="17"/>
        <v>0</v>
      </c>
      <c r="AD134" s="100">
        <f t="shared" ca="1" si="18"/>
        <v>0</v>
      </c>
      <c r="AE134" s="101" t="str">
        <f t="shared" ca="1" si="19"/>
        <v>0,00
0,00</v>
      </c>
      <c r="AU134" s="34"/>
    </row>
    <row r="135" spans="26:47" s="33" customFormat="1" x14ac:dyDescent="0.2">
      <c r="Z135" s="34"/>
      <c r="AA135" s="99" t="str">
        <f t="shared" ca="1" si="16"/>
        <v>A124</v>
      </c>
      <c r="AB135" s="99">
        <f t="shared" si="20"/>
        <v>139</v>
      </c>
      <c r="AC135" s="100">
        <f t="shared" ca="1" si="17"/>
        <v>0</v>
      </c>
      <c r="AD135" s="100">
        <f t="shared" ca="1" si="18"/>
        <v>0</v>
      </c>
      <c r="AE135" s="101" t="str">
        <f t="shared" ca="1" si="19"/>
        <v>0,00
0,00</v>
      </c>
      <c r="AU135" s="34"/>
    </row>
    <row r="136" spans="26:47" s="33" customFormat="1" x14ac:dyDescent="0.2">
      <c r="Z136" s="34"/>
      <c r="AA136" s="99" t="str">
        <f t="shared" ca="1" si="16"/>
        <v>A125</v>
      </c>
      <c r="AB136" s="99">
        <f t="shared" si="20"/>
        <v>140</v>
      </c>
      <c r="AC136" s="100">
        <f t="shared" ca="1" si="17"/>
        <v>0</v>
      </c>
      <c r="AD136" s="100">
        <f t="shared" ca="1" si="18"/>
        <v>0</v>
      </c>
      <c r="AE136" s="101" t="str">
        <f t="shared" ca="1" si="19"/>
        <v>0,00
0,00</v>
      </c>
      <c r="AU136" s="34"/>
    </row>
    <row r="137" spans="26:47" s="33" customFormat="1" x14ac:dyDescent="0.2">
      <c r="Z137" s="34"/>
      <c r="AA137" s="99" t="str">
        <f t="shared" ca="1" si="16"/>
        <v>A126</v>
      </c>
      <c r="AB137" s="99">
        <f t="shared" si="20"/>
        <v>141</v>
      </c>
      <c r="AC137" s="100">
        <f t="shared" ca="1" si="17"/>
        <v>0</v>
      </c>
      <c r="AD137" s="100">
        <f t="shared" ca="1" si="18"/>
        <v>0</v>
      </c>
      <c r="AE137" s="101" t="str">
        <f t="shared" ca="1" si="19"/>
        <v>0,00
0,00</v>
      </c>
      <c r="AU137" s="34"/>
    </row>
    <row r="138" spans="26:47" s="33" customFormat="1" x14ac:dyDescent="0.2">
      <c r="Z138" s="34"/>
      <c r="AA138" s="99" t="str">
        <f t="shared" ca="1" si="16"/>
        <v>A127</v>
      </c>
      <c r="AB138" s="99">
        <f t="shared" si="20"/>
        <v>142</v>
      </c>
      <c r="AC138" s="100">
        <f t="shared" ca="1" si="17"/>
        <v>0</v>
      </c>
      <c r="AD138" s="100">
        <f t="shared" ca="1" si="18"/>
        <v>0</v>
      </c>
      <c r="AE138" s="101" t="str">
        <f t="shared" ca="1" si="19"/>
        <v>0,00
0,00</v>
      </c>
      <c r="AU138" s="34"/>
    </row>
    <row r="139" spans="26:47" s="33" customFormat="1" x14ac:dyDescent="0.2">
      <c r="Z139" s="34"/>
      <c r="AA139" s="99" t="str">
        <f t="shared" ca="1" si="16"/>
        <v>A128</v>
      </c>
      <c r="AB139" s="99">
        <f t="shared" si="20"/>
        <v>143</v>
      </c>
      <c r="AC139" s="100">
        <f t="shared" ca="1" si="17"/>
        <v>0</v>
      </c>
      <c r="AD139" s="100">
        <f t="shared" ca="1" si="18"/>
        <v>0</v>
      </c>
      <c r="AE139" s="101" t="str">
        <f t="shared" ca="1" si="19"/>
        <v>0,00
0,00</v>
      </c>
      <c r="AU139" s="34"/>
    </row>
    <row r="140" spans="26:47" s="33" customFormat="1" x14ac:dyDescent="0.2">
      <c r="Z140" s="34"/>
      <c r="AA140" s="99" t="str">
        <f t="shared" ca="1" si="16"/>
        <v>A129</v>
      </c>
      <c r="AB140" s="99">
        <f t="shared" si="20"/>
        <v>144</v>
      </c>
      <c r="AC140" s="100">
        <f t="shared" ca="1" si="17"/>
        <v>0</v>
      </c>
      <c r="AD140" s="100">
        <f t="shared" ca="1" si="18"/>
        <v>0</v>
      </c>
      <c r="AE140" s="101" t="str">
        <f t="shared" ca="1" si="19"/>
        <v>0,00
0,00</v>
      </c>
      <c r="AU140" s="34"/>
    </row>
    <row r="141" spans="26:47" s="33" customFormat="1" x14ac:dyDescent="0.2">
      <c r="Z141" s="34"/>
      <c r="AA141" s="99" t="str">
        <f t="shared" ca="1" si="16"/>
        <v>A130</v>
      </c>
      <c r="AB141" s="99">
        <f t="shared" ref="AB141:AB204" si="21">+AB140+1</f>
        <v>145</v>
      </c>
      <c r="AC141" s="100">
        <f t="shared" ca="1" si="17"/>
        <v>0</v>
      </c>
      <c r="AD141" s="100">
        <f t="shared" ca="1" si="18"/>
        <v>0</v>
      </c>
      <c r="AE141" s="101" t="str">
        <f t="shared" ca="1" si="19"/>
        <v>0,00
0,00</v>
      </c>
      <c r="AU141" s="34"/>
    </row>
    <row r="142" spans="26:47" s="33" customFormat="1" x14ac:dyDescent="0.2">
      <c r="Z142" s="34"/>
      <c r="AA142" s="99" t="str">
        <f t="shared" ca="1" si="16"/>
        <v>A131</v>
      </c>
      <c r="AB142" s="99">
        <f t="shared" si="21"/>
        <v>146</v>
      </c>
      <c r="AC142" s="100">
        <f t="shared" ca="1" si="17"/>
        <v>0</v>
      </c>
      <c r="AD142" s="100">
        <f t="shared" ca="1" si="18"/>
        <v>0</v>
      </c>
      <c r="AE142" s="101" t="str">
        <f t="shared" ca="1" si="19"/>
        <v>0,00
0,00</v>
      </c>
      <c r="AU142" s="34"/>
    </row>
    <row r="143" spans="26:47" s="33" customFormat="1" x14ac:dyDescent="0.2">
      <c r="Z143" s="34"/>
      <c r="AA143" s="99" t="str">
        <f t="shared" ca="1" si="16"/>
        <v>A132</v>
      </c>
      <c r="AB143" s="99">
        <f t="shared" si="21"/>
        <v>147</v>
      </c>
      <c r="AC143" s="100">
        <f t="shared" ca="1" si="17"/>
        <v>0</v>
      </c>
      <c r="AD143" s="100">
        <f t="shared" ca="1" si="18"/>
        <v>0</v>
      </c>
      <c r="AE143" s="101" t="str">
        <f t="shared" ca="1" si="19"/>
        <v>0,00
0,00</v>
      </c>
      <c r="AU143" s="34"/>
    </row>
    <row r="144" spans="26:47" s="33" customFormat="1" x14ac:dyDescent="0.2">
      <c r="Z144" s="34"/>
      <c r="AA144" s="99" t="str">
        <f t="shared" ca="1" si="16"/>
        <v>A133</v>
      </c>
      <c r="AB144" s="99">
        <f t="shared" si="21"/>
        <v>148</v>
      </c>
      <c r="AC144" s="100">
        <f t="shared" ca="1" si="17"/>
        <v>0</v>
      </c>
      <c r="AD144" s="100">
        <f t="shared" ca="1" si="18"/>
        <v>0</v>
      </c>
      <c r="AE144" s="101" t="str">
        <f t="shared" ca="1" si="19"/>
        <v>0,00
0,00</v>
      </c>
      <c r="AU144" s="34"/>
    </row>
    <row r="145" spans="26:47" s="33" customFormat="1" x14ac:dyDescent="0.2">
      <c r="Z145" s="34"/>
      <c r="AA145" s="99" t="str">
        <f t="shared" ca="1" si="16"/>
        <v>A134</v>
      </c>
      <c r="AB145" s="99">
        <f t="shared" si="21"/>
        <v>149</v>
      </c>
      <c r="AC145" s="100">
        <f t="shared" ca="1" si="17"/>
        <v>0</v>
      </c>
      <c r="AD145" s="100">
        <f t="shared" ca="1" si="18"/>
        <v>0</v>
      </c>
      <c r="AE145" s="101" t="str">
        <f t="shared" ca="1" si="19"/>
        <v>0,00
0,00</v>
      </c>
      <c r="AU145" s="34"/>
    </row>
    <row r="146" spans="26:47" s="33" customFormat="1" x14ac:dyDescent="0.2">
      <c r="Z146" s="34"/>
      <c r="AA146" s="99" t="str">
        <f t="shared" ca="1" si="16"/>
        <v>A135</v>
      </c>
      <c r="AB146" s="99">
        <f t="shared" si="21"/>
        <v>150</v>
      </c>
      <c r="AC146" s="100">
        <f t="shared" ca="1" si="17"/>
        <v>0</v>
      </c>
      <c r="AD146" s="100">
        <f t="shared" ca="1" si="18"/>
        <v>0</v>
      </c>
      <c r="AE146" s="101" t="str">
        <f t="shared" ca="1" si="19"/>
        <v>0,00
0,00</v>
      </c>
      <c r="AU146" s="34"/>
    </row>
    <row r="147" spans="26:47" s="33" customFormat="1" x14ac:dyDescent="0.2">
      <c r="Z147" s="34"/>
      <c r="AA147" s="99" t="str">
        <f t="shared" ca="1" si="16"/>
        <v>A136</v>
      </c>
      <c r="AB147" s="99">
        <f t="shared" si="21"/>
        <v>151</v>
      </c>
      <c r="AC147" s="100">
        <f t="shared" ca="1" si="17"/>
        <v>0</v>
      </c>
      <c r="AD147" s="100">
        <f t="shared" ca="1" si="18"/>
        <v>0</v>
      </c>
      <c r="AE147" s="101" t="str">
        <f t="shared" ca="1" si="19"/>
        <v>0,00
0,00</v>
      </c>
      <c r="AU147" s="34"/>
    </row>
    <row r="148" spans="26:47" s="33" customFormat="1" x14ac:dyDescent="0.2">
      <c r="Z148" s="34"/>
      <c r="AA148" s="99" t="str">
        <f t="shared" ca="1" si="16"/>
        <v>A137</v>
      </c>
      <c r="AB148" s="99">
        <f t="shared" si="21"/>
        <v>152</v>
      </c>
      <c r="AC148" s="100">
        <f t="shared" ca="1" si="17"/>
        <v>0</v>
      </c>
      <c r="AD148" s="100">
        <f t="shared" ca="1" si="18"/>
        <v>0</v>
      </c>
      <c r="AE148" s="101" t="str">
        <f t="shared" ca="1" si="19"/>
        <v>0,00
0,00</v>
      </c>
      <c r="AU148" s="34"/>
    </row>
    <row r="149" spans="26:47" s="33" customFormat="1" x14ac:dyDescent="0.2">
      <c r="Z149" s="34"/>
      <c r="AA149" s="99" t="str">
        <f t="shared" ca="1" si="16"/>
        <v>A138</v>
      </c>
      <c r="AB149" s="99">
        <f t="shared" si="21"/>
        <v>153</v>
      </c>
      <c r="AC149" s="100">
        <f t="shared" ca="1" si="17"/>
        <v>0</v>
      </c>
      <c r="AD149" s="100">
        <f t="shared" ca="1" si="18"/>
        <v>0</v>
      </c>
      <c r="AE149" s="101" t="str">
        <f t="shared" ca="1" si="19"/>
        <v>0,00
0,00</v>
      </c>
      <c r="AU149" s="34"/>
    </row>
    <row r="150" spans="26:47" s="33" customFormat="1" x14ac:dyDescent="0.2">
      <c r="Z150" s="34"/>
      <c r="AA150" s="99" t="str">
        <f t="shared" ca="1" si="16"/>
        <v>A139</v>
      </c>
      <c r="AB150" s="99">
        <f t="shared" si="21"/>
        <v>154</v>
      </c>
      <c r="AC150" s="100">
        <f t="shared" ca="1" si="17"/>
        <v>0</v>
      </c>
      <c r="AD150" s="100">
        <f t="shared" ca="1" si="18"/>
        <v>0</v>
      </c>
      <c r="AE150" s="101" t="str">
        <f t="shared" ca="1" si="19"/>
        <v>0,00
0,00</v>
      </c>
      <c r="AU150" s="34"/>
    </row>
    <row r="151" spans="26:47" s="33" customFormat="1" x14ac:dyDescent="0.2">
      <c r="Z151" s="34"/>
      <c r="AA151" s="99" t="str">
        <f t="shared" ca="1" si="16"/>
        <v>A140</v>
      </c>
      <c r="AB151" s="99">
        <f t="shared" si="21"/>
        <v>155</v>
      </c>
      <c r="AC151" s="100">
        <f t="shared" ca="1" si="17"/>
        <v>0</v>
      </c>
      <c r="AD151" s="100">
        <f t="shared" ca="1" si="18"/>
        <v>0</v>
      </c>
      <c r="AE151" s="101" t="str">
        <f t="shared" ca="1" si="19"/>
        <v>0,00
0,00</v>
      </c>
      <c r="AU151" s="34"/>
    </row>
    <row r="152" spans="26:47" s="33" customFormat="1" x14ac:dyDescent="0.2">
      <c r="Z152" s="34"/>
      <c r="AA152" s="99" t="str">
        <f t="shared" ca="1" si="16"/>
        <v>A141</v>
      </c>
      <c r="AB152" s="99">
        <f t="shared" si="21"/>
        <v>156</v>
      </c>
      <c r="AC152" s="100">
        <f t="shared" ca="1" si="17"/>
        <v>0</v>
      </c>
      <c r="AD152" s="100">
        <f t="shared" ca="1" si="18"/>
        <v>0</v>
      </c>
      <c r="AE152" s="101" t="str">
        <f t="shared" ca="1" si="19"/>
        <v>0,00
0,00</v>
      </c>
      <c r="AU152" s="34"/>
    </row>
    <row r="153" spans="26:47" s="33" customFormat="1" x14ac:dyDescent="0.2">
      <c r="Z153" s="34"/>
      <c r="AA153" s="99" t="str">
        <f t="shared" ca="1" si="16"/>
        <v>A142</v>
      </c>
      <c r="AB153" s="99">
        <f t="shared" si="21"/>
        <v>157</v>
      </c>
      <c r="AC153" s="100">
        <f t="shared" ca="1" si="17"/>
        <v>0</v>
      </c>
      <c r="AD153" s="100">
        <f t="shared" ca="1" si="18"/>
        <v>0</v>
      </c>
      <c r="AE153" s="101" t="str">
        <f t="shared" ca="1" si="19"/>
        <v>0,00
0,00</v>
      </c>
      <c r="AU153" s="34"/>
    </row>
    <row r="154" spans="26:47" s="33" customFormat="1" x14ac:dyDescent="0.2">
      <c r="Z154" s="34"/>
      <c r="AA154" s="99" t="str">
        <f t="shared" ca="1" si="16"/>
        <v>A143</v>
      </c>
      <c r="AB154" s="99">
        <f t="shared" si="21"/>
        <v>158</v>
      </c>
      <c r="AC154" s="100">
        <f t="shared" ca="1" si="17"/>
        <v>0</v>
      </c>
      <c r="AD154" s="100">
        <f t="shared" ca="1" si="18"/>
        <v>0</v>
      </c>
      <c r="AE154" s="101" t="str">
        <f t="shared" ca="1" si="19"/>
        <v>0,00
0,00</v>
      </c>
      <c r="AU154" s="34"/>
    </row>
    <row r="155" spans="26:47" s="33" customFormat="1" x14ac:dyDescent="0.2">
      <c r="Z155" s="34"/>
      <c r="AA155" s="99" t="str">
        <f t="shared" ca="1" si="16"/>
        <v>A144</v>
      </c>
      <c r="AB155" s="99">
        <f t="shared" si="21"/>
        <v>159</v>
      </c>
      <c r="AC155" s="100">
        <f t="shared" ca="1" si="17"/>
        <v>0</v>
      </c>
      <c r="AD155" s="100">
        <f t="shared" ca="1" si="18"/>
        <v>0</v>
      </c>
      <c r="AE155" s="101" t="str">
        <f t="shared" ca="1" si="19"/>
        <v>0,00
0,00</v>
      </c>
      <c r="AU155" s="34"/>
    </row>
    <row r="156" spans="26:47" s="33" customFormat="1" x14ac:dyDescent="0.2">
      <c r="Z156" s="34"/>
      <c r="AA156" s="99" t="str">
        <f t="shared" ca="1" si="16"/>
        <v>A145</v>
      </c>
      <c r="AB156" s="99">
        <f t="shared" si="21"/>
        <v>160</v>
      </c>
      <c r="AC156" s="100">
        <f t="shared" ca="1" si="17"/>
        <v>0</v>
      </c>
      <c r="AD156" s="100">
        <f t="shared" ca="1" si="18"/>
        <v>0</v>
      </c>
      <c r="AE156" s="101" t="str">
        <f t="shared" ca="1" si="19"/>
        <v>0,00
0,00</v>
      </c>
      <c r="AU156" s="34"/>
    </row>
    <row r="157" spans="26:47" s="33" customFormat="1" x14ac:dyDescent="0.2">
      <c r="Z157" s="34"/>
      <c r="AA157" s="99" t="str">
        <f t="shared" ca="1" si="16"/>
        <v>A146</v>
      </c>
      <c r="AB157" s="99">
        <f t="shared" si="21"/>
        <v>161</v>
      </c>
      <c r="AC157" s="100">
        <f t="shared" ca="1" si="17"/>
        <v>0</v>
      </c>
      <c r="AD157" s="100">
        <f t="shared" ca="1" si="18"/>
        <v>0</v>
      </c>
      <c r="AE157" s="101" t="str">
        <f t="shared" ca="1" si="19"/>
        <v>0,00
0,00</v>
      </c>
      <c r="AU157" s="34"/>
    </row>
    <row r="158" spans="26:47" s="33" customFormat="1" x14ac:dyDescent="0.2">
      <c r="Z158" s="34"/>
      <c r="AA158" s="99" t="str">
        <f t="shared" ca="1" si="16"/>
        <v>A147</v>
      </c>
      <c r="AB158" s="99">
        <f t="shared" si="21"/>
        <v>162</v>
      </c>
      <c r="AC158" s="100">
        <f t="shared" ca="1" si="17"/>
        <v>0</v>
      </c>
      <c r="AD158" s="100">
        <f t="shared" ca="1" si="18"/>
        <v>0</v>
      </c>
      <c r="AE158" s="101" t="str">
        <f t="shared" ca="1" si="19"/>
        <v>0,00
0,00</v>
      </c>
      <c r="AU158" s="34"/>
    </row>
    <row r="159" spans="26:47" s="33" customFormat="1" x14ac:dyDescent="0.2">
      <c r="Z159" s="34"/>
      <c r="AA159" s="99" t="str">
        <f t="shared" ca="1" si="16"/>
        <v>A148</v>
      </c>
      <c r="AB159" s="99">
        <f t="shared" si="21"/>
        <v>163</v>
      </c>
      <c r="AC159" s="100">
        <f t="shared" ca="1" si="17"/>
        <v>0</v>
      </c>
      <c r="AD159" s="100">
        <f t="shared" ca="1" si="18"/>
        <v>0</v>
      </c>
      <c r="AE159" s="101" t="str">
        <f t="shared" ca="1" si="19"/>
        <v>0,00
0,00</v>
      </c>
      <c r="AU159" s="34"/>
    </row>
    <row r="160" spans="26:47" s="33" customFormat="1" x14ac:dyDescent="0.2">
      <c r="Z160" s="34"/>
      <c r="AA160" s="99" t="str">
        <f t="shared" ca="1" si="16"/>
        <v>A149</v>
      </c>
      <c r="AB160" s="99">
        <f t="shared" si="21"/>
        <v>164</v>
      </c>
      <c r="AC160" s="100">
        <f t="shared" ca="1" si="17"/>
        <v>0</v>
      </c>
      <c r="AD160" s="100">
        <f t="shared" ca="1" si="18"/>
        <v>0</v>
      </c>
      <c r="AE160" s="101" t="str">
        <f t="shared" ca="1" si="19"/>
        <v>0,00
0,00</v>
      </c>
      <c r="AU160" s="34"/>
    </row>
    <row r="161" spans="26:47" s="33" customFormat="1" x14ac:dyDescent="0.2">
      <c r="Z161" s="34"/>
      <c r="AA161" s="99" t="str">
        <f t="shared" ca="1" si="16"/>
        <v>A150</v>
      </c>
      <c r="AB161" s="99">
        <f t="shared" si="21"/>
        <v>165</v>
      </c>
      <c r="AC161" s="100">
        <f t="shared" ca="1" si="17"/>
        <v>0</v>
      </c>
      <c r="AD161" s="100">
        <f t="shared" ca="1" si="18"/>
        <v>0</v>
      </c>
      <c r="AE161" s="101" t="str">
        <f t="shared" ca="1" si="19"/>
        <v>0,00
0,00</v>
      </c>
      <c r="AU161" s="34"/>
    </row>
    <row r="162" spans="26:47" s="33" customFormat="1" x14ac:dyDescent="0.2">
      <c r="Z162" s="34"/>
      <c r="AA162" s="99" t="str">
        <f t="shared" ca="1" si="16"/>
        <v>A151</v>
      </c>
      <c r="AB162" s="99">
        <f t="shared" si="21"/>
        <v>166</v>
      </c>
      <c r="AC162" s="100">
        <f t="shared" ca="1" si="17"/>
        <v>0</v>
      </c>
      <c r="AD162" s="100">
        <f t="shared" ca="1" si="18"/>
        <v>0</v>
      </c>
      <c r="AE162" s="101" t="str">
        <f t="shared" ca="1" si="19"/>
        <v>0,00
0,00</v>
      </c>
      <c r="AU162" s="34"/>
    </row>
    <row r="163" spans="26:47" s="33" customFormat="1" x14ac:dyDescent="0.2">
      <c r="Z163" s="34"/>
      <c r="AA163" s="99" t="str">
        <f t="shared" ca="1" si="16"/>
        <v>A152</v>
      </c>
      <c r="AB163" s="99">
        <f t="shared" si="21"/>
        <v>167</v>
      </c>
      <c r="AC163" s="100">
        <f t="shared" ca="1" si="17"/>
        <v>0</v>
      </c>
      <c r="AD163" s="100">
        <f t="shared" ca="1" si="18"/>
        <v>0</v>
      </c>
      <c r="AE163" s="101" t="str">
        <f t="shared" ca="1" si="19"/>
        <v>0,00
0,00</v>
      </c>
      <c r="AU163" s="34"/>
    </row>
    <row r="164" spans="26:47" s="33" customFormat="1" x14ac:dyDescent="0.2">
      <c r="Z164" s="34"/>
      <c r="AA164" s="99" t="str">
        <f t="shared" ca="1" si="16"/>
        <v>A153</v>
      </c>
      <c r="AB164" s="99">
        <f t="shared" si="21"/>
        <v>168</v>
      </c>
      <c r="AC164" s="100">
        <f t="shared" ca="1" si="17"/>
        <v>0</v>
      </c>
      <c r="AD164" s="100">
        <f t="shared" ca="1" si="18"/>
        <v>0</v>
      </c>
      <c r="AE164" s="101" t="str">
        <f t="shared" ca="1" si="19"/>
        <v>0,00
0,00</v>
      </c>
      <c r="AU164" s="34"/>
    </row>
    <row r="165" spans="26:47" s="33" customFormat="1" x14ac:dyDescent="0.2">
      <c r="Z165" s="34"/>
      <c r="AA165" s="99" t="str">
        <f t="shared" ca="1" si="16"/>
        <v>A154</v>
      </c>
      <c r="AB165" s="99">
        <f t="shared" si="21"/>
        <v>169</v>
      </c>
      <c r="AC165" s="100">
        <f t="shared" ca="1" si="17"/>
        <v>0</v>
      </c>
      <c r="AD165" s="100">
        <f t="shared" ca="1" si="18"/>
        <v>0</v>
      </c>
      <c r="AE165" s="101" t="str">
        <f t="shared" ca="1" si="19"/>
        <v>0,00
0,00</v>
      </c>
      <c r="AU165" s="34"/>
    </row>
    <row r="166" spans="26:47" s="33" customFormat="1" x14ac:dyDescent="0.2">
      <c r="Z166" s="34"/>
      <c r="AA166" s="99" t="str">
        <f t="shared" ca="1" si="16"/>
        <v>A155</v>
      </c>
      <c r="AB166" s="99">
        <f t="shared" si="21"/>
        <v>170</v>
      </c>
      <c r="AC166" s="100">
        <f t="shared" ca="1" si="17"/>
        <v>0</v>
      </c>
      <c r="AD166" s="100">
        <f t="shared" ca="1" si="18"/>
        <v>0</v>
      </c>
      <c r="AE166" s="101" t="str">
        <f t="shared" ca="1" si="19"/>
        <v>0,00
0,00</v>
      </c>
      <c r="AU166" s="34"/>
    </row>
    <row r="167" spans="26:47" s="33" customFormat="1" x14ac:dyDescent="0.2">
      <c r="Z167" s="34"/>
      <c r="AA167" s="99" t="str">
        <f t="shared" ca="1" si="16"/>
        <v>A156</v>
      </c>
      <c r="AB167" s="99">
        <f t="shared" si="21"/>
        <v>171</v>
      </c>
      <c r="AC167" s="100">
        <f t="shared" ca="1" si="17"/>
        <v>0</v>
      </c>
      <c r="AD167" s="100">
        <f t="shared" ca="1" si="18"/>
        <v>0</v>
      </c>
      <c r="AE167" s="101" t="str">
        <f t="shared" ca="1" si="19"/>
        <v>0,00
0,00</v>
      </c>
      <c r="AU167" s="34"/>
    </row>
    <row r="168" spans="26:47" s="33" customFormat="1" x14ac:dyDescent="0.2">
      <c r="Z168" s="34"/>
      <c r="AA168" s="99" t="str">
        <f t="shared" ca="1" si="16"/>
        <v>A157</v>
      </c>
      <c r="AB168" s="99">
        <f t="shared" si="21"/>
        <v>172</v>
      </c>
      <c r="AC168" s="100">
        <f t="shared" ca="1" si="17"/>
        <v>0</v>
      </c>
      <c r="AD168" s="100">
        <f t="shared" ca="1" si="18"/>
        <v>0</v>
      </c>
      <c r="AE168" s="101" t="str">
        <f t="shared" ca="1" si="19"/>
        <v>0,00
0,00</v>
      </c>
      <c r="AU168" s="34"/>
    </row>
    <row r="169" spans="26:47" s="33" customFormat="1" x14ac:dyDescent="0.2">
      <c r="Z169" s="34"/>
      <c r="AA169" s="99" t="str">
        <f t="shared" ca="1" si="16"/>
        <v>A158</v>
      </c>
      <c r="AB169" s="99">
        <f t="shared" si="21"/>
        <v>173</v>
      </c>
      <c r="AC169" s="100">
        <f t="shared" ca="1" si="17"/>
        <v>0</v>
      </c>
      <c r="AD169" s="100">
        <f t="shared" ca="1" si="18"/>
        <v>0</v>
      </c>
      <c r="AE169" s="101" t="str">
        <f t="shared" ca="1" si="19"/>
        <v>0,00
0,00</v>
      </c>
      <c r="AU169" s="34"/>
    </row>
    <row r="170" spans="26:47" s="33" customFormat="1" x14ac:dyDescent="0.2">
      <c r="Z170" s="34"/>
      <c r="AA170" s="99" t="str">
        <f t="shared" ca="1" si="16"/>
        <v>A159</v>
      </c>
      <c r="AB170" s="99">
        <f t="shared" si="21"/>
        <v>174</v>
      </c>
      <c r="AC170" s="100">
        <f t="shared" ca="1" si="17"/>
        <v>0</v>
      </c>
      <c r="AD170" s="100">
        <f t="shared" ca="1" si="18"/>
        <v>0</v>
      </c>
      <c r="AE170" s="101" t="str">
        <f t="shared" ca="1" si="19"/>
        <v>0,00
0,00</v>
      </c>
      <c r="AU170" s="34"/>
    </row>
    <row r="171" spans="26:47" s="33" customFormat="1" x14ac:dyDescent="0.2">
      <c r="Z171" s="34"/>
      <c r="AA171" s="99" t="str">
        <f t="shared" ca="1" si="16"/>
        <v>A160</v>
      </c>
      <c r="AB171" s="99">
        <f t="shared" si="21"/>
        <v>175</v>
      </c>
      <c r="AC171" s="100">
        <f t="shared" ca="1" si="17"/>
        <v>0</v>
      </c>
      <c r="AD171" s="100">
        <f t="shared" ca="1" si="18"/>
        <v>0</v>
      </c>
      <c r="AE171" s="101" t="str">
        <f t="shared" ca="1" si="19"/>
        <v>0,00
0,00</v>
      </c>
      <c r="AU171" s="34"/>
    </row>
    <row r="172" spans="26:47" s="33" customFormat="1" x14ac:dyDescent="0.2">
      <c r="Z172" s="34"/>
      <c r="AA172" s="99" t="str">
        <f t="shared" ca="1" si="16"/>
        <v>A161</v>
      </c>
      <c r="AB172" s="99">
        <f t="shared" si="21"/>
        <v>176</v>
      </c>
      <c r="AC172" s="100">
        <f t="shared" ca="1" si="17"/>
        <v>0</v>
      </c>
      <c r="AD172" s="100">
        <f t="shared" ca="1" si="18"/>
        <v>0</v>
      </c>
      <c r="AE172" s="101" t="str">
        <f t="shared" ca="1" si="19"/>
        <v>0,00
0,00</v>
      </c>
      <c r="AU172" s="34"/>
    </row>
    <row r="173" spans="26:47" s="33" customFormat="1" x14ac:dyDescent="0.2">
      <c r="Z173" s="34"/>
      <c r="AA173" s="99" t="str">
        <f t="shared" ca="1" si="16"/>
        <v>A162</v>
      </c>
      <c r="AB173" s="99">
        <f t="shared" si="21"/>
        <v>177</v>
      </c>
      <c r="AC173" s="100">
        <f t="shared" ca="1" si="17"/>
        <v>0</v>
      </c>
      <c r="AD173" s="100">
        <f t="shared" ca="1" si="18"/>
        <v>0</v>
      </c>
      <c r="AE173" s="101" t="str">
        <f t="shared" ca="1" si="19"/>
        <v>0,00
0,00</v>
      </c>
      <c r="AU173" s="34"/>
    </row>
    <row r="174" spans="26:47" s="33" customFormat="1" x14ac:dyDescent="0.2">
      <c r="Z174" s="34"/>
      <c r="AA174" s="99" t="str">
        <f t="shared" ca="1" si="16"/>
        <v>A163</v>
      </c>
      <c r="AB174" s="99">
        <f t="shared" si="21"/>
        <v>178</v>
      </c>
      <c r="AC174" s="100">
        <f t="shared" ca="1" si="17"/>
        <v>0</v>
      </c>
      <c r="AD174" s="100">
        <f t="shared" ca="1" si="18"/>
        <v>0</v>
      </c>
      <c r="AE174" s="101" t="str">
        <f t="shared" ca="1" si="19"/>
        <v>0,00
0,00</v>
      </c>
      <c r="AU174" s="34"/>
    </row>
    <row r="175" spans="26:47" s="33" customFormat="1" x14ac:dyDescent="0.2">
      <c r="Z175" s="34"/>
      <c r="AA175" s="99" t="str">
        <f t="shared" ca="1" si="16"/>
        <v>A164</v>
      </c>
      <c r="AB175" s="99">
        <f t="shared" si="21"/>
        <v>179</v>
      </c>
      <c r="AC175" s="100">
        <f t="shared" ca="1" si="17"/>
        <v>0</v>
      </c>
      <c r="AD175" s="100">
        <f t="shared" ca="1" si="18"/>
        <v>0</v>
      </c>
      <c r="AE175" s="101" t="str">
        <f t="shared" ca="1" si="19"/>
        <v>0,00
0,00</v>
      </c>
      <c r="AU175" s="34"/>
    </row>
    <row r="176" spans="26:47" s="33" customFormat="1" x14ac:dyDescent="0.2">
      <c r="Z176" s="34"/>
      <c r="AA176" s="99" t="str">
        <f t="shared" ca="1" si="16"/>
        <v>A165</v>
      </c>
      <c r="AB176" s="99">
        <f t="shared" si="21"/>
        <v>180</v>
      </c>
      <c r="AC176" s="100">
        <f t="shared" ca="1" si="17"/>
        <v>0</v>
      </c>
      <c r="AD176" s="100">
        <f t="shared" ca="1" si="18"/>
        <v>0</v>
      </c>
      <c r="AE176" s="101" t="str">
        <f t="shared" ca="1" si="19"/>
        <v>0,00
0,00</v>
      </c>
      <c r="AU176" s="34"/>
    </row>
    <row r="177" spans="26:47" s="33" customFormat="1" x14ac:dyDescent="0.2">
      <c r="Z177" s="34"/>
      <c r="AA177" s="99" t="str">
        <f t="shared" ca="1" si="16"/>
        <v>A166</v>
      </c>
      <c r="AB177" s="99">
        <f t="shared" si="21"/>
        <v>181</v>
      </c>
      <c r="AC177" s="100">
        <f t="shared" ca="1" si="17"/>
        <v>0</v>
      </c>
      <c r="AD177" s="100">
        <f t="shared" ca="1" si="18"/>
        <v>0</v>
      </c>
      <c r="AE177" s="101" t="str">
        <f t="shared" ca="1" si="19"/>
        <v>0,00
0,00</v>
      </c>
      <c r="AU177" s="34"/>
    </row>
    <row r="178" spans="26:47" s="33" customFormat="1" x14ac:dyDescent="0.2">
      <c r="Z178" s="34"/>
      <c r="AA178" s="99" t="str">
        <f t="shared" ca="1" si="16"/>
        <v>A167</v>
      </c>
      <c r="AB178" s="99">
        <f t="shared" si="21"/>
        <v>182</v>
      </c>
      <c r="AC178" s="100">
        <f t="shared" ca="1" si="17"/>
        <v>0</v>
      </c>
      <c r="AD178" s="100">
        <f t="shared" ca="1" si="18"/>
        <v>0</v>
      </c>
      <c r="AE178" s="101" t="str">
        <f t="shared" ca="1" si="19"/>
        <v>0,00
0,00</v>
      </c>
      <c r="AU178" s="34"/>
    </row>
    <row r="179" spans="26:47" s="33" customFormat="1" x14ac:dyDescent="0.2">
      <c r="Z179" s="34"/>
      <c r="AA179" s="99" t="str">
        <f t="shared" ca="1" si="16"/>
        <v>A168</v>
      </c>
      <c r="AB179" s="99">
        <f t="shared" si="21"/>
        <v>183</v>
      </c>
      <c r="AC179" s="100">
        <f t="shared" ca="1" si="17"/>
        <v>0</v>
      </c>
      <c r="AD179" s="100">
        <f t="shared" ca="1" si="18"/>
        <v>0</v>
      </c>
      <c r="AE179" s="101" t="str">
        <f t="shared" ca="1" si="19"/>
        <v>0,00
0,00</v>
      </c>
      <c r="AU179" s="34"/>
    </row>
    <row r="180" spans="26:47" x14ac:dyDescent="0.2">
      <c r="Z180" s="7"/>
      <c r="AA180" s="283" t="str">
        <f t="shared" ca="1" si="16"/>
        <v>A169</v>
      </c>
      <c r="AB180" s="283">
        <f t="shared" si="21"/>
        <v>184</v>
      </c>
      <c r="AC180" s="284">
        <f t="shared" ca="1" si="17"/>
        <v>0</v>
      </c>
      <c r="AD180" s="284">
        <f t="shared" ca="1" si="18"/>
        <v>0</v>
      </c>
      <c r="AE180" s="285" t="str">
        <f t="shared" ca="1" si="19"/>
        <v>0,00
0,00</v>
      </c>
    </row>
    <row r="181" spans="26:47" x14ac:dyDescent="0.2">
      <c r="Z181" s="7"/>
      <c r="AA181" s="283" t="str">
        <f t="shared" ca="1" si="16"/>
        <v>A170</v>
      </c>
      <c r="AB181" s="283">
        <f t="shared" si="21"/>
        <v>185</v>
      </c>
      <c r="AC181" s="284">
        <f t="shared" ca="1" si="17"/>
        <v>0</v>
      </c>
      <c r="AD181" s="284">
        <f t="shared" ca="1" si="18"/>
        <v>0</v>
      </c>
      <c r="AE181" s="285" t="str">
        <f t="shared" ca="1" si="19"/>
        <v>0,00
0,00</v>
      </c>
    </row>
    <row r="182" spans="26:47" x14ac:dyDescent="0.2">
      <c r="Z182" s="7"/>
      <c r="AA182" s="283" t="str">
        <f t="shared" ca="1" si="16"/>
        <v>A171</v>
      </c>
      <c r="AB182" s="283">
        <f t="shared" si="21"/>
        <v>186</v>
      </c>
      <c r="AC182" s="284">
        <f t="shared" ca="1" si="17"/>
        <v>0</v>
      </c>
      <c r="AD182" s="284">
        <f t="shared" ca="1" si="18"/>
        <v>0</v>
      </c>
      <c r="AE182" s="285" t="str">
        <f t="shared" ca="1" si="19"/>
        <v>0,00
0,00</v>
      </c>
    </row>
    <row r="183" spans="26:47" x14ac:dyDescent="0.2">
      <c r="Z183" s="7"/>
      <c r="AA183" s="283" t="str">
        <f t="shared" ca="1" si="16"/>
        <v>A172</v>
      </c>
      <c r="AB183" s="283">
        <f t="shared" si="21"/>
        <v>187</v>
      </c>
      <c r="AC183" s="284">
        <f t="shared" ca="1" si="17"/>
        <v>0</v>
      </c>
      <c r="AD183" s="284">
        <f t="shared" ca="1" si="18"/>
        <v>0</v>
      </c>
      <c r="AE183" s="285" t="str">
        <f t="shared" ca="1" si="19"/>
        <v>0,00
0,00</v>
      </c>
    </row>
    <row r="184" spans="26:47" x14ac:dyDescent="0.2">
      <c r="Z184" s="7"/>
      <c r="AA184" s="283" t="str">
        <f t="shared" ca="1" si="16"/>
        <v>A173</v>
      </c>
      <c r="AB184" s="283">
        <f t="shared" si="21"/>
        <v>188</v>
      </c>
      <c r="AC184" s="284">
        <f t="shared" ca="1" si="17"/>
        <v>0</v>
      </c>
      <c r="AD184" s="284">
        <f t="shared" ca="1" si="18"/>
        <v>0</v>
      </c>
      <c r="AE184" s="285" t="str">
        <f t="shared" ca="1" si="19"/>
        <v>0,00
0,00</v>
      </c>
    </row>
    <row r="185" spans="26:47" x14ac:dyDescent="0.2">
      <c r="Z185" s="7"/>
      <c r="AA185" s="283" t="str">
        <f t="shared" ca="1" si="16"/>
        <v>A174</v>
      </c>
      <c r="AB185" s="283">
        <f t="shared" si="21"/>
        <v>189</v>
      </c>
      <c r="AC185" s="284">
        <f t="shared" ca="1" si="17"/>
        <v>0</v>
      </c>
      <c r="AD185" s="284">
        <f t="shared" ca="1" si="18"/>
        <v>0</v>
      </c>
      <c r="AE185" s="285" t="str">
        <f t="shared" ca="1" si="19"/>
        <v>0,00
0,00</v>
      </c>
    </row>
    <row r="186" spans="26:47" x14ac:dyDescent="0.2">
      <c r="Z186" s="7"/>
      <c r="AA186" s="283" t="str">
        <f t="shared" ca="1" si="16"/>
        <v>A175</v>
      </c>
      <c r="AB186" s="283">
        <f t="shared" si="21"/>
        <v>190</v>
      </c>
      <c r="AC186" s="284">
        <f t="shared" ca="1" si="17"/>
        <v>0</v>
      </c>
      <c r="AD186" s="284">
        <f t="shared" ca="1" si="18"/>
        <v>0</v>
      </c>
      <c r="AE186" s="285" t="str">
        <f t="shared" ca="1" si="19"/>
        <v>0,00
0,00</v>
      </c>
    </row>
    <row r="187" spans="26:47" x14ac:dyDescent="0.2">
      <c r="Z187" s="7"/>
      <c r="AA187" s="283" t="str">
        <f t="shared" ca="1" si="16"/>
        <v>A176</v>
      </c>
      <c r="AB187" s="283">
        <f t="shared" si="21"/>
        <v>191</v>
      </c>
      <c r="AC187" s="284">
        <f t="shared" ca="1" si="17"/>
        <v>0</v>
      </c>
      <c r="AD187" s="284">
        <f t="shared" ca="1" si="18"/>
        <v>0</v>
      </c>
      <c r="AE187" s="285" t="str">
        <f t="shared" ca="1" si="19"/>
        <v>0,00
0,00</v>
      </c>
    </row>
    <row r="188" spans="26:47" x14ac:dyDescent="0.2">
      <c r="Z188" s="7"/>
      <c r="AA188" s="283" t="str">
        <f t="shared" ca="1" si="16"/>
        <v>A177</v>
      </c>
      <c r="AB188" s="283">
        <f t="shared" si="21"/>
        <v>192</v>
      </c>
      <c r="AC188" s="284">
        <f t="shared" ca="1" si="17"/>
        <v>0</v>
      </c>
      <c r="AD188" s="284">
        <f t="shared" ca="1" si="18"/>
        <v>0</v>
      </c>
      <c r="AE188" s="285" t="str">
        <f t="shared" ca="1" si="19"/>
        <v>0,00
0,00</v>
      </c>
    </row>
    <row r="189" spans="26:47" x14ac:dyDescent="0.2">
      <c r="Z189" s="7"/>
      <c r="AA189" s="283" t="str">
        <f t="shared" ca="1" si="16"/>
        <v>A178</v>
      </c>
      <c r="AB189" s="283">
        <f t="shared" si="21"/>
        <v>193</v>
      </c>
      <c r="AC189" s="284">
        <f t="shared" ca="1" si="17"/>
        <v>0</v>
      </c>
      <c r="AD189" s="284">
        <f t="shared" ca="1" si="18"/>
        <v>0</v>
      </c>
      <c r="AE189" s="285" t="str">
        <f t="shared" ca="1" si="19"/>
        <v>0,00
0,00</v>
      </c>
    </row>
    <row r="190" spans="26:47" x14ac:dyDescent="0.2">
      <c r="Z190" s="7"/>
      <c r="AA190" s="283" t="str">
        <f t="shared" ca="1" si="16"/>
        <v>A179</v>
      </c>
      <c r="AB190" s="283">
        <f t="shared" si="21"/>
        <v>194</v>
      </c>
      <c r="AC190" s="284">
        <f t="shared" ca="1" si="17"/>
        <v>0</v>
      </c>
      <c r="AD190" s="284">
        <f t="shared" ca="1" si="18"/>
        <v>0</v>
      </c>
      <c r="AE190" s="285" t="str">
        <f t="shared" ca="1" si="19"/>
        <v>0,00
0,00</v>
      </c>
    </row>
    <row r="191" spans="26:47" x14ac:dyDescent="0.2">
      <c r="Z191" s="7"/>
      <c r="AA191" s="283" t="str">
        <f t="shared" ca="1" si="16"/>
        <v>A180</v>
      </c>
      <c r="AB191" s="283">
        <f t="shared" si="21"/>
        <v>195</v>
      </c>
      <c r="AC191" s="284">
        <f t="shared" ca="1" si="17"/>
        <v>0</v>
      </c>
      <c r="AD191" s="284">
        <f t="shared" ca="1" si="18"/>
        <v>0</v>
      </c>
      <c r="AE191" s="285" t="str">
        <f t="shared" ca="1" si="19"/>
        <v>0,00
0,00</v>
      </c>
    </row>
    <row r="192" spans="26:47" x14ac:dyDescent="0.2">
      <c r="Z192" s="7"/>
      <c r="AA192" s="283" t="str">
        <f t="shared" ca="1" si="16"/>
        <v>A181</v>
      </c>
      <c r="AB192" s="283">
        <f t="shared" si="21"/>
        <v>196</v>
      </c>
      <c r="AC192" s="284">
        <f t="shared" ca="1" si="17"/>
        <v>0</v>
      </c>
      <c r="AD192" s="284">
        <f t="shared" ca="1" si="18"/>
        <v>0</v>
      </c>
      <c r="AE192" s="285" t="str">
        <f t="shared" ca="1" si="19"/>
        <v>0,00
0,00</v>
      </c>
    </row>
    <row r="193" spans="26:31" x14ac:dyDescent="0.2">
      <c r="Z193" s="7"/>
      <c r="AA193" s="283" t="str">
        <f t="shared" ca="1" si="16"/>
        <v>A182</v>
      </c>
      <c r="AB193" s="283">
        <f t="shared" si="21"/>
        <v>197</v>
      </c>
      <c r="AC193" s="284">
        <f t="shared" ca="1" si="17"/>
        <v>0</v>
      </c>
      <c r="AD193" s="284">
        <f t="shared" ca="1" si="18"/>
        <v>0</v>
      </c>
      <c r="AE193" s="285" t="str">
        <f t="shared" ca="1" si="19"/>
        <v>0,00
0,00</v>
      </c>
    </row>
    <row r="194" spans="26:31" x14ac:dyDescent="0.2">
      <c r="Z194" s="7"/>
      <c r="AA194" s="283" t="str">
        <f t="shared" ca="1" si="16"/>
        <v>A183</v>
      </c>
      <c r="AB194" s="283">
        <f t="shared" si="21"/>
        <v>198</v>
      </c>
      <c r="AC194" s="284">
        <f t="shared" ca="1" si="17"/>
        <v>0</v>
      </c>
      <c r="AD194" s="284">
        <f t="shared" ca="1" si="18"/>
        <v>0</v>
      </c>
      <c r="AE194" s="285" t="str">
        <f t="shared" ca="1" si="19"/>
        <v>0,00
0,00</v>
      </c>
    </row>
    <row r="195" spans="26:31" x14ac:dyDescent="0.2">
      <c r="Z195" s="7"/>
      <c r="AA195" s="283" t="str">
        <f t="shared" ca="1" si="16"/>
        <v>A184</v>
      </c>
      <c r="AB195" s="283">
        <f t="shared" si="21"/>
        <v>199</v>
      </c>
      <c r="AC195" s="284">
        <f t="shared" ca="1" si="17"/>
        <v>0</v>
      </c>
      <c r="AD195" s="284">
        <f t="shared" ca="1" si="18"/>
        <v>0</v>
      </c>
      <c r="AE195" s="285" t="str">
        <f t="shared" ca="1" si="19"/>
        <v>0,00
0,00</v>
      </c>
    </row>
    <row r="196" spans="26:31" x14ac:dyDescent="0.2">
      <c r="Z196" s="7"/>
      <c r="AA196" s="283" t="str">
        <f t="shared" ca="1" si="16"/>
        <v>A185</v>
      </c>
      <c r="AB196" s="283">
        <f t="shared" si="21"/>
        <v>200</v>
      </c>
      <c r="AC196" s="284">
        <f t="shared" ca="1" si="17"/>
        <v>0</v>
      </c>
      <c r="AD196" s="284">
        <f t="shared" ca="1" si="18"/>
        <v>0</v>
      </c>
      <c r="AE196" s="285" t="str">
        <f t="shared" ca="1" si="19"/>
        <v>0,00
0,00</v>
      </c>
    </row>
    <row r="197" spans="26:31" x14ac:dyDescent="0.2">
      <c r="Z197" s="7"/>
      <c r="AA197" s="283" t="str">
        <f t="shared" ca="1" si="16"/>
        <v>A186</v>
      </c>
      <c r="AB197" s="283">
        <f t="shared" si="21"/>
        <v>201</v>
      </c>
      <c r="AC197" s="284">
        <f t="shared" ca="1" si="17"/>
        <v>0</v>
      </c>
      <c r="AD197" s="284">
        <f t="shared" ca="1" si="18"/>
        <v>0</v>
      </c>
      <c r="AE197" s="285" t="str">
        <f t="shared" ca="1" si="19"/>
        <v>0,00
0,00</v>
      </c>
    </row>
    <row r="198" spans="26:31" x14ac:dyDescent="0.2">
      <c r="Z198" s="7"/>
      <c r="AA198" s="283" t="str">
        <f t="shared" ca="1" si="16"/>
        <v>A187</v>
      </c>
      <c r="AB198" s="283">
        <f t="shared" si="21"/>
        <v>202</v>
      </c>
      <c r="AC198" s="284">
        <f t="shared" ca="1" si="17"/>
        <v>0</v>
      </c>
      <c r="AD198" s="284">
        <f t="shared" ca="1" si="18"/>
        <v>0</v>
      </c>
      <c r="AE198" s="285" t="str">
        <f t="shared" ca="1" si="19"/>
        <v>0,00
0,00</v>
      </c>
    </row>
    <row r="199" spans="26:31" x14ac:dyDescent="0.2">
      <c r="Z199" s="7"/>
      <c r="AA199" s="283" t="str">
        <f t="shared" ca="1" si="16"/>
        <v>A188</v>
      </c>
      <c r="AB199" s="283">
        <f t="shared" si="21"/>
        <v>203</v>
      </c>
      <c r="AC199" s="284">
        <f t="shared" ca="1" si="17"/>
        <v>0</v>
      </c>
      <c r="AD199" s="284">
        <f t="shared" ca="1" si="18"/>
        <v>0</v>
      </c>
      <c r="AE199" s="285" t="str">
        <f t="shared" ca="1" si="19"/>
        <v>0,00
0,00</v>
      </c>
    </row>
    <row r="200" spans="26:31" x14ac:dyDescent="0.2">
      <c r="Z200" s="7"/>
      <c r="AA200" s="283" t="str">
        <f t="shared" ca="1" si="16"/>
        <v>A189</v>
      </c>
      <c r="AB200" s="283">
        <f t="shared" si="21"/>
        <v>204</v>
      </c>
      <c r="AC200" s="284">
        <f t="shared" ca="1" si="17"/>
        <v>0</v>
      </c>
      <c r="AD200" s="284">
        <f t="shared" ca="1" si="18"/>
        <v>0</v>
      </c>
      <c r="AE200" s="285" t="str">
        <f t="shared" ca="1" si="19"/>
        <v>0,00
0,00</v>
      </c>
    </row>
    <row r="201" spans="26:31" x14ac:dyDescent="0.2">
      <c r="Z201" s="7"/>
      <c r="AA201" s="283" t="str">
        <f t="shared" ca="1" si="16"/>
        <v>A190</v>
      </c>
      <c r="AB201" s="283">
        <f t="shared" si="21"/>
        <v>205</v>
      </c>
      <c r="AC201" s="284">
        <f t="shared" ca="1" si="17"/>
        <v>0</v>
      </c>
      <c r="AD201" s="284">
        <f t="shared" ca="1" si="18"/>
        <v>0</v>
      </c>
      <c r="AE201" s="285" t="str">
        <f t="shared" ca="1" si="19"/>
        <v>0,00
0,00</v>
      </c>
    </row>
    <row r="202" spans="26:31" x14ac:dyDescent="0.2">
      <c r="Z202" s="7"/>
      <c r="AA202" s="283" t="str">
        <f t="shared" ca="1" si="16"/>
        <v>A191</v>
      </c>
      <c r="AB202" s="283">
        <f t="shared" si="21"/>
        <v>206</v>
      </c>
      <c r="AC202" s="284">
        <f t="shared" ca="1" si="17"/>
        <v>0</v>
      </c>
      <c r="AD202" s="284">
        <f t="shared" ca="1" si="18"/>
        <v>0</v>
      </c>
      <c r="AE202" s="285" t="str">
        <f t="shared" ca="1" si="19"/>
        <v>0,00
0,00</v>
      </c>
    </row>
    <row r="203" spans="26:31" x14ac:dyDescent="0.2">
      <c r="Z203" s="7"/>
      <c r="AA203" s="283" t="str">
        <f t="shared" ca="1" si="16"/>
        <v>A192</v>
      </c>
      <c r="AB203" s="283">
        <f t="shared" si="21"/>
        <v>207</v>
      </c>
      <c r="AC203" s="284">
        <f t="shared" ca="1" si="17"/>
        <v>0</v>
      </c>
      <c r="AD203" s="284">
        <f t="shared" ca="1" si="18"/>
        <v>0</v>
      </c>
      <c r="AE203" s="285" t="str">
        <f t="shared" ca="1" si="19"/>
        <v>0,00
0,00</v>
      </c>
    </row>
    <row r="204" spans="26:31" x14ac:dyDescent="0.2">
      <c r="Z204" s="7"/>
      <c r="AA204" s="283" t="str">
        <f t="shared" ca="1" si="16"/>
        <v>A193</v>
      </c>
      <c r="AB204" s="283">
        <f t="shared" si="21"/>
        <v>208</v>
      </c>
      <c r="AC204" s="284">
        <f t="shared" ca="1" si="17"/>
        <v>0</v>
      </c>
      <c r="AD204" s="284">
        <f t="shared" ca="1" si="18"/>
        <v>0</v>
      </c>
      <c r="AE204" s="285" t="str">
        <f t="shared" ca="1" si="19"/>
        <v>0,00
0,00</v>
      </c>
    </row>
    <row r="205" spans="26:31" x14ac:dyDescent="0.2">
      <c r="Z205" s="7"/>
      <c r="AA205" s="283" t="str">
        <f t="shared" ca="1" si="16"/>
        <v>A194</v>
      </c>
      <c r="AB205" s="283">
        <f t="shared" ref="AB205:AB254" si="22">+AB204+1</f>
        <v>209</v>
      </c>
      <c r="AC205" s="284">
        <f t="shared" ca="1" si="17"/>
        <v>0</v>
      </c>
      <c r="AD205" s="284">
        <f t="shared" ca="1" si="18"/>
        <v>0</v>
      </c>
      <c r="AE205" s="285" t="str">
        <f t="shared" ca="1" si="19"/>
        <v>0,00
0,00</v>
      </c>
    </row>
    <row r="206" spans="26:31" x14ac:dyDescent="0.2">
      <c r="Z206" s="7"/>
      <c r="AA206" s="283" t="str">
        <f t="shared" ca="1" si="16"/>
        <v>A195</v>
      </c>
      <c r="AB206" s="283">
        <f t="shared" si="22"/>
        <v>210</v>
      </c>
      <c r="AC206" s="284">
        <f t="shared" ca="1" si="17"/>
        <v>0</v>
      </c>
      <c r="AD206" s="284">
        <f t="shared" ca="1" si="18"/>
        <v>0</v>
      </c>
      <c r="AE206" s="285" t="str">
        <f t="shared" ca="1" si="19"/>
        <v>0,00
0,00</v>
      </c>
    </row>
    <row r="207" spans="26:31" x14ac:dyDescent="0.2">
      <c r="Z207" s="7"/>
      <c r="AA207" s="283" t="str">
        <f t="shared" ca="1" si="16"/>
        <v>A196</v>
      </c>
      <c r="AB207" s="283">
        <f t="shared" si="22"/>
        <v>211</v>
      </c>
      <c r="AC207" s="284">
        <f t="shared" ca="1" si="17"/>
        <v>0</v>
      </c>
      <c r="AD207" s="284">
        <f t="shared" ca="1" si="18"/>
        <v>0</v>
      </c>
      <c r="AE207" s="285" t="str">
        <f t="shared" ca="1" si="19"/>
        <v>0,00
0,00</v>
      </c>
    </row>
    <row r="208" spans="26:31" x14ac:dyDescent="0.2">
      <c r="Z208" s="7"/>
      <c r="AA208" s="283" t="str">
        <f t="shared" ca="1" si="16"/>
        <v>A197</v>
      </c>
      <c r="AB208" s="283">
        <f t="shared" si="22"/>
        <v>212</v>
      </c>
      <c r="AC208" s="284">
        <f t="shared" ca="1" si="17"/>
        <v>0</v>
      </c>
      <c r="AD208" s="284">
        <f t="shared" ca="1" si="18"/>
        <v>0</v>
      </c>
      <c r="AE208" s="285" t="str">
        <f t="shared" ca="1" si="19"/>
        <v>0,00
0,00</v>
      </c>
    </row>
    <row r="209" spans="26:31" x14ac:dyDescent="0.2">
      <c r="Z209" s="7"/>
      <c r="AA209" s="283" t="str">
        <f t="shared" ca="1" si="16"/>
        <v>A198</v>
      </c>
      <c r="AB209" s="283">
        <f t="shared" si="22"/>
        <v>213</v>
      </c>
      <c r="AC209" s="284">
        <f t="shared" ca="1" si="17"/>
        <v>0</v>
      </c>
      <c r="AD209" s="284">
        <f t="shared" ca="1" si="18"/>
        <v>0</v>
      </c>
      <c r="AE209" s="285" t="str">
        <f t="shared" ca="1" si="19"/>
        <v>0,00
0,00</v>
      </c>
    </row>
    <row r="210" spans="26:31" x14ac:dyDescent="0.2">
      <c r="Z210" s="7"/>
      <c r="AA210" s="283" t="str">
        <f t="shared" ca="1" si="16"/>
        <v>A199</v>
      </c>
      <c r="AB210" s="283">
        <f t="shared" si="22"/>
        <v>214</v>
      </c>
      <c r="AC210" s="284">
        <f t="shared" ca="1" si="17"/>
        <v>0</v>
      </c>
      <c r="AD210" s="284">
        <f t="shared" ca="1" si="18"/>
        <v>0</v>
      </c>
      <c r="AE210" s="285" t="str">
        <f t="shared" ca="1" si="19"/>
        <v>0,00
0,00</v>
      </c>
    </row>
    <row r="211" spans="26:31" x14ac:dyDescent="0.2">
      <c r="Z211" s="7"/>
      <c r="AA211" s="283" t="str">
        <f t="shared" ca="1" si="16"/>
        <v>A200</v>
      </c>
      <c r="AB211" s="283">
        <f t="shared" si="22"/>
        <v>215</v>
      </c>
      <c r="AC211" s="284">
        <f t="shared" ca="1" si="17"/>
        <v>0</v>
      </c>
      <c r="AD211" s="284">
        <f t="shared" ca="1" si="18"/>
        <v>0</v>
      </c>
      <c r="AE211" s="285" t="str">
        <f t="shared" ca="1" si="19"/>
        <v>0,00
0,00</v>
      </c>
    </row>
    <row r="212" spans="26:31" x14ac:dyDescent="0.2">
      <c r="Z212" s="7"/>
      <c r="AA212" s="283" t="str">
        <f t="shared" ca="1" si="16"/>
        <v>A201</v>
      </c>
      <c r="AB212" s="283">
        <f t="shared" si="22"/>
        <v>216</v>
      </c>
      <c r="AC212" s="284">
        <f t="shared" ca="1" si="17"/>
        <v>0</v>
      </c>
      <c r="AD212" s="284">
        <f t="shared" ca="1" si="18"/>
        <v>0</v>
      </c>
      <c r="AE212" s="285" t="str">
        <f t="shared" ca="1" si="19"/>
        <v>0,00
0,00</v>
      </c>
    </row>
    <row r="213" spans="26:31" x14ac:dyDescent="0.2">
      <c r="Z213" s="7"/>
      <c r="AA213" s="283" t="str">
        <f t="shared" ca="1" si="16"/>
        <v>A202</v>
      </c>
      <c r="AB213" s="283">
        <f t="shared" si="22"/>
        <v>217</v>
      </c>
      <c r="AC213" s="284">
        <f t="shared" ca="1" si="17"/>
        <v>0</v>
      </c>
      <c r="AD213" s="284">
        <f t="shared" ca="1" si="18"/>
        <v>0</v>
      </c>
      <c r="AE213" s="285" t="str">
        <f t="shared" ca="1" si="19"/>
        <v>0,00
0,00</v>
      </c>
    </row>
    <row r="214" spans="26:31" x14ac:dyDescent="0.2">
      <c r="Z214" s="7"/>
      <c r="AA214" s="283" t="str">
        <f t="shared" ca="1" si="16"/>
        <v>A203</v>
      </c>
      <c r="AB214" s="283">
        <f t="shared" si="22"/>
        <v>218</v>
      </c>
      <c r="AC214" s="284">
        <f t="shared" ca="1" si="17"/>
        <v>0</v>
      </c>
      <c r="AD214" s="284">
        <f t="shared" ca="1" si="18"/>
        <v>0</v>
      </c>
      <c r="AE214" s="285" t="str">
        <f t="shared" ca="1" si="19"/>
        <v>0,00
0,00</v>
      </c>
    </row>
    <row r="215" spans="26:31" x14ac:dyDescent="0.2">
      <c r="Z215" s="7"/>
      <c r="AA215" s="283" t="str">
        <f t="shared" ca="1" si="16"/>
        <v>A204</v>
      </c>
      <c r="AB215" s="283">
        <f t="shared" si="22"/>
        <v>219</v>
      </c>
      <c r="AC215" s="284">
        <f t="shared" ca="1" si="17"/>
        <v>0</v>
      </c>
      <c r="AD215" s="284">
        <f t="shared" ca="1" si="18"/>
        <v>0</v>
      </c>
      <c r="AE215" s="285" t="str">
        <f t="shared" ca="1" si="19"/>
        <v>0,00
0,00</v>
      </c>
    </row>
    <row r="216" spans="26:31" x14ac:dyDescent="0.2">
      <c r="Z216" s="7"/>
      <c r="AA216" s="283" t="str">
        <f t="shared" ca="1" si="16"/>
        <v>A205</v>
      </c>
      <c r="AB216" s="283">
        <f t="shared" si="22"/>
        <v>220</v>
      </c>
      <c r="AC216" s="284">
        <f t="shared" ca="1" si="17"/>
        <v>0</v>
      </c>
      <c r="AD216" s="284">
        <f t="shared" ca="1" si="18"/>
        <v>0</v>
      </c>
      <c r="AE216" s="285" t="str">
        <f t="shared" ca="1" si="19"/>
        <v>0,00
0,00</v>
      </c>
    </row>
    <row r="217" spans="26:31" x14ac:dyDescent="0.2">
      <c r="Z217" s="7"/>
      <c r="AA217" s="283" t="str">
        <f t="shared" ca="1" si="16"/>
        <v>A206</v>
      </c>
      <c r="AB217" s="283">
        <f t="shared" si="22"/>
        <v>221</v>
      </c>
      <c r="AC217" s="284">
        <f t="shared" ca="1" si="17"/>
        <v>0</v>
      </c>
      <c r="AD217" s="284">
        <f t="shared" ca="1" si="18"/>
        <v>0</v>
      </c>
      <c r="AE217" s="285" t="str">
        <f t="shared" ca="1" si="19"/>
        <v>0,00
0,00</v>
      </c>
    </row>
    <row r="218" spans="26:31" x14ac:dyDescent="0.2">
      <c r="Z218" s="7"/>
      <c r="AA218" s="283" t="str">
        <f t="shared" ca="1" si="16"/>
        <v>A207</v>
      </c>
      <c r="AB218" s="283">
        <f t="shared" si="22"/>
        <v>222</v>
      </c>
      <c r="AC218" s="284">
        <f t="shared" ca="1" si="17"/>
        <v>0</v>
      </c>
      <c r="AD218" s="284">
        <f t="shared" ca="1" si="18"/>
        <v>0</v>
      </c>
      <c r="AE218" s="285" t="str">
        <f t="shared" ca="1" si="19"/>
        <v>0,00
0,00</v>
      </c>
    </row>
    <row r="219" spans="26:31" x14ac:dyDescent="0.2">
      <c r="Z219" s="7"/>
      <c r="AA219" s="283" t="str">
        <f t="shared" ca="1" si="16"/>
        <v>A208</v>
      </c>
      <c r="AB219" s="283">
        <f t="shared" si="22"/>
        <v>223</v>
      </c>
      <c r="AC219" s="284">
        <f t="shared" ca="1" si="17"/>
        <v>0</v>
      </c>
      <c r="AD219" s="284">
        <f t="shared" ca="1" si="18"/>
        <v>0</v>
      </c>
      <c r="AE219" s="285" t="str">
        <f t="shared" ca="1" si="19"/>
        <v>0,00
0,00</v>
      </c>
    </row>
    <row r="220" spans="26:31" x14ac:dyDescent="0.2">
      <c r="Z220" s="7"/>
      <c r="AA220" s="283" t="str">
        <f t="shared" ca="1" si="16"/>
        <v>A209</v>
      </c>
      <c r="AB220" s="283">
        <f t="shared" si="22"/>
        <v>224</v>
      </c>
      <c r="AC220" s="284">
        <f t="shared" ca="1" si="17"/>
        <v>0</v>
      </c>
      <c r="AD220" s="284">
        <f t="shared" ca="1" si="18"/>
        <v>0</v>
      </c>
      <c r="AE220" s="285" t="str">
        <f t="shared" ca="1" si="19"/>
        <v>0,00
0,00</v>
      </c>
    </row>
    <row r="221" spans="26:31" x14ac:dyDescent="0.2">
      <c r="Z221" s="7"/>
      <c r="AA221" s="283" t="str">
        <f t="shared" ca="1" si="16"/>
        <v>A210</v>
      </c>
      <c r="AB221" s="283">
        <f t="shared" si="22"/>
        <v>225</v>
      </c>
      <c r="AC221" s="284">
        <f t="shared" ca="1" si="17"/>
        <v>0</v>
      </c>
      <c r="AD221" s="284">
        <f t="shared" ca="1" si="18"/>
        <v>0</v>
      </c>
      <c r="AE221" s="285" t="str">
        <f t="shared" ca="1" si="19"/>
        <v>0,00
0,00</v>
      </c>
    </row>
    <row r="222" spans="26:31" x14ac:dyDescent="0.2">
      <c r="Z222" s="7"/>
      <c r="AA222" s="283" t="str">
        <f t="shared" ca="1" si="16"/>
        <v>A211</v>
      </c>
      <c r="AB222" s="283">
        <f t="shared" si="22"/>
        <v>226</v>
      </c>
      <c r="AC222" s="284">
        <f t="shared" ca="1" si="17"/>
        <v>0</v>
      </c>
      <c r="AD222" s="284">
        <f t="shared" ca="1" si="18"/>
        <v>0</v>
      </c>
      <c r="AE222" s="285" t="str">
        <f t="shared" ca="1" si="19"/>
        <v>0,00
0,00</v>
      </c>
    </row>
    <row r="223" spans="26:31" x14ac:dyDescent="0.2">
      <c r="Z223" s="7"/>
      <c r="AA223" s="283" t="str">
        <f t="shared" ca="1" si="16"/>
        <v>A212</v>
      </c>
      <c r="AB223" s="283">
        <f t="shared" si="22"/>
        <v>227</v>
      </c>
      <c r="AC223" s="284">
        <f t="shared" ca="1" si="17"/>
        <v>0</v>
      </c>
      <c r="AD223" s="284">
        <f t="shared" ca="1" si="18"/>
        <v>0</v>
      </c>
      <c r="AE223" s="285" t="str">
        <f t="shared" ca="1" si="19"/>
        <v>0,00
0,00</v>
      </c>
    </row>
    <row r="224" spans="26:31" x14ac:dyDescent="0.2">
      <c r="Z224" s="7"/>
      <c r="AA224" s="283" t="str">
        <f t="shared" ca="1" si="16"/>
        <v>A213</v>
      </c>
      <c r="AB224" s="283">
        <f t="shared" si="22"/>
        <v>228</v>
      </c>
      <c r="AC224" s="284">
        <f t="shared" ca="1" si="17"/>
        <v>0</v>
      </c>
      <c r="AD224" s="284">
        <f t="shared" ca="1" si="18"/>
        <v>0</v>
      </c>
      <c r="AE224" s="285" t="str">
        <f t="shared" ca="1" si="19"/>
        <v>0,00
0,00</v>
      </c>
    </row>
    <row r="225" spans="26:31" x14ac:dyDescent="0.2">
      <c r="Z225" s="7"/>
      <c r="AA225" s="283" t="str">
        <f t="shared" ca="1" si="16"/>
        <v>A214</v>
      </c>
      <c r="AB225" s="283">
        <f t="shared" si="22"/>
        <v>229</v>
      </c>
      <c r="AC225" s="284">
        <f t="shared" ca="1" si="17"/>
        <v>0</v>
      </c>
      <c r="AD225" s="284">
        <f t="shared" ca="1" si="18"/>
        <v>0</v>
      </c>
      <c r="AE225" s="285" t="str">
        <f t="shared" ca="1" si="19"/>
        <v>0,00
0,00</v>
      </c>
    </row>
    <row r="226" spans="26:31" x14ac:dyDescent="0.2">
      <c r="Z226" s="7"/>
      <c r="AA226" s="283" t="str">
        <f t="shared" ca="1" si="16"/>
        <v>A215</v>
      </c>
      <c r="AB226" s="283">
        <f t="shared" si="22"/>
        <v>230</v>
      </c>
      <c r="AC226" s="284">
        <f t="shared" ca="1" si="17"/>
        <v>0</v>
      </c>
      <c r="AD226" s="284">
        <f t="shared" ca="1" si="18"/>
        <v>0</v>
      </c>
      <c r="AE226" s="285" t="str">
        <f t="shared" ca="1" si="19"/>
        <v>0,00
0,00</v>
      </c>
    </row>
    <row r="227" spans="26:31" x14ac:dyDescent="0.2">
      <c r="Z227" s="7"/>
      <c r="AA227" s="283" t="str">
        <f t="shared" ca="1" si="16"/>
        <v>A216</v>
      </c>
      <c r="AB227" s="283">
        <f t="shared" si="22"/>
        <v>231</v>
      </c>
      <c r="AC227" s="284">
        <f t="shared" ca="1" si="17"/>
        <v>0</v>
      </c>
      <c r="AD227" s="284">
        <f t="shared" ca="1" si="18"/>
        <v>0</v>
      </c>
      <c r="AE227" s="285" t="str">
        <f t="shared" ca="1" si="19"/>
        <v>0,00
0,00</v>
      </c>
    </row>
    <row r="228" spans="26:31" x14ac:dyDescent="0.2">
      <c r="Z228" s="7"/>
      <c r="AA228" s="283" t="str">
        <f t="shared" ca="1" si="16"/>
        <v>A217</v>
      </c>
      <c r="AB228" s="283">
        <f t="shared" si="22"/>
        <v>232</v>
      </c>
      <c r="AC228" s="284">
        <f t="shared" ca="1" si="17"/>
        <v>0</v>
      </c>
      <c r="AD228" s="284">
        <f t="shared" ca="1" si="18"/>
        <v>0</v>
      </c>
      <c r="AE228" s="285" t="str">
        <f t="shared" ca="1" si="19"/>
        <v>0,00
0,00</v>
      </c>
    </row>
    <row r="229" spans="26:31" x14ac:dyDescent="0.2">
      <c r="Z229" s="7"/>
      <c r="AA229" s="283" t="str">
        <f t="shared" ca="1" si="16"/>
        <v>A218</v>
      </c>
      <c r="AB229" s="283">
        <f t="shared" si="22"/>
        <v>233</v>
      </c>
      <c r="AC229" s="284">
        <f t="shared" ca="1" si="17"/>
        <v>0</v>
      </c>
      <c r="AD229" s="284">
        <f t="shared" ca="1" si="18"/>
        <v>0</v>
      </c>
      <c r="AE229" s="285" t="str">
        <f t="shared" ca="1" si="19"/>
        <v>0,00
0,00</v>
      </c>
    </row>
    <row r="230" spans="26:31" x14ac:dyDescent="0.2">
      <c r="Z230" s="7"/>
      <c r="AA230" s="283" t="str">
        <f t="shared" ca="1" si="16"/>
        <v>A219</v>
      </c>
      <c r="AB230" s="283">
        <f t="shared" si="22"/>
        <v>234</v>
      </c>
      <c r="AC230" s="284">
        <f t="shared" ca="1" si="17"/>
        <v>0</v>
      </c>
      <c r="AD230" s="284">
        <f t="shared" ca="1" si="18"/>
        <v>0</v>
      </c>
      <c r="AE230" s="285" t="str">
        <f t="shared" ca="1" si="19"/>
        <v>0,00
0,00</v>
      </c>
    </row>
    <row r="231" spans="26:31" x14ac:dyDescent="0.2">
      <c r="Z231" s="7"/>
      <c r="AA231" s="283" t="str">
        <f t="shared" ca="1" si="16"/>
        <v>A220</v>
      </c>
      <c r="AB231" s="283">
        <f t="shared" si="22"/>
        <v>235</v>
      </c>
      <c r="AC231" s="284">
        <f t="shared" ca="1" si="17"/>
        <v>0</v>
      </c>
      <c r="AD231" s="284">
        <f t="shared" ca="1" si="18"/>
        <v>0</v>
      </c>
      <c r="AE231" s="285" t="str">
        <f t="shared" ca="1" si="19"/>
        <v>0,00
0,00</v>
      </c>
    </row>
    <row r="232" spans="26:31" x14ac:dyDescent="0.2">
      <c r="Z232" s="7"/>
      <c r="AA232" s="283" t="str">
        <f t="shared" ca="1" si="16"/>
        <v>A221</v>
      </c>
      <c r="AB232" s="283">
        <f t="shared" si="22"/>
        <v>236</v>
      </c>
      <c r="AC232" s="284">
        <f t="shared" ca="1" si="17"/>
        <v>0</v>
      </c>
      <c r="AD232" s="284">
        <f t="shared" ca="1" si="18"/>
        <v>0</v>
      </c>
      <c r="AE232" s="285" t="str">
        <f t="shared" ca="1" si="19"/>
        <v>0,00
0,00</v>
      </c>
    </row>
    <row r="233" spans="26:31" x14ac:dyDescent="0.2">
      <c r="Z233" s="7"/>
      <c r="AA233" s="283" t="str">
        <f t="shared" ca="1" si="16"/>
        <v>A222</v>
      </c>
      <c r="AB233" s="283">
        <f t="shared" si="22"/>
        <v>237</v>
      </c>
      <c r="AC233" s="284">
        <f t="shared" ca="1" si="17"/>
        <v>0</v>
      </c>
      <c r="AD233" s="284">
        <f t="shared" ca="1" si="18"/>
        <v>0</v>
      </c>
      <c r="AE233" s="285" t="str">
        <f t="shared" ca="1" si="19"/>
        <v>0,00
0,00</v>
      </c>
    </row>
    <row r="234" spans="26:31" x14ac:dyDescent="0.2">
      <c r="Z234" s="7"/>
      <c r="AA234" s="283" t="str">
        <f t="shared" ca="1" si="16"/>
        <v>A223</v>
      </c>
      <c r="AB234" s="283">
        <f t="shared" si="22"/>
        <v>238</v>
      </c>
      <c r="AC234" s="284">
        <f t="shared" ca="1" si="17"/>
        <v>0</v>
      </c>
      <c r="AD234" s="284">
        <f t="shared" ca="1" si="18"/>
        <v>0</v>
      </c>
      <c r="AE234" s="285" t="str">
        <f t="shared" ca="1" si="19"/>
        <v>0,00
0,00</v>
      </c>
    </row>
    <row r="235" spans="26:31" x14ac:dyDescent="0.2">
      <c r="Z235" s="7"/>
      <c r="AA235" s="283" t="str">
        <f t="shared" ca="1" si="16"/>
        <v>A224</v>
      </c>
      <c r="AB235" s="283">
        <f t="shared" si="22"/>
        <v>239</v>
      </c>
      <c r="AC235" s="284">
        <f t="shared" ca="1" si="17"/>
        <v>0</v>
      </c>
      <c r="AD235" s="284">
        <f t="shared" ca="1" si="18"/>
        <v>0</v>
      </c>
      <c r="AE235" s="285" t="str">
        <f t="shared" ca="1" si="19"/>
        <v>0,00
0,00</v>
      </c>
    </row>
    <row r="236" spans="26:31" x14ac:dyDescent="0.2">
      <c r="Z236" s="7"/>
      <c r="AA236" s="283" t="str">
        <f t="shared" ca="1" si="16"/>
        <v>A225</v>
      </c>
      <c r="AB236" s="283">
        <f t="shared" si="22"/>
        <v>240</v>
      </c>
      <c r="AC236" s="284">
        <f t="shared" ca="1" si="17"/>
        <v>0</v>
      </c>
      <c r="AD236" s="284">
        <f t="shared" ca="1" si="18"/>
        <v>0</v>
      </c>
      <c r="AE236" s="285" t="str">
        <f t="shared" ca="1" si="19"/>
        <v>0,00
0,00</v>
      </c>
    </row>
    <row r="237" spans="26:31" x14ac:dyDescent="0.2">
      <c r="Z237" s="7"/>
      <c r="AA237" s="283" t="str">
        <f t="shared" ca="1" si="16"/>
        <v>A226</v>
      </c>
      <c r="AB237" s="283">
        <f t="shared" si="22"/>
        <v>241</v>
      </c>
      <c r="AC237" s="284">
        <f t="shared" ca="1" si="17"/>
        <v>0</v>
      </c>
      <c r="AD237" s="284">
        <f t="shared" ca="1" si="18"/>
        <v>0</v>
      </c>
      <c r="AE237" s="285" t="str">
        <f t="shared" ca="1" si="19"/>
        <v>0,00
0,00</v>
      </c>
    </row>
    <row r="238" spans="26:31" x14ac:dyDescent="0.2">
      <c r="Z238" s="7"/>
      <c r="AA238" s="283" t="str">
        <f t="shared" ca="1" si="16"/>
        <v>A227</v>
      </c>
      <c r="AB238" s="283">
        <f t="shared" si="22"/>
        <v>242</v>
      </c>
      <c r="AC238" s="284">
        <f t="shared" ca="1" si="17"/>
        <v>0</v>
      </c>
      <c r="AD238" s="284">
        <f t="shared" ca="1" si="18"/>
        <v>0</v>
      </c>
      <c r="AE238" s="285" t="str">
        <f t="shared" ca="1" si="19"/>
        <v>0,00
0,00</v>
      </c>
    </row>
    <row r="239" spans="26:31" x14ac:dyDescent="0.2">
      <c r="Z239" s="7"/>
      <c r="AA239" s="283" t="str">
        <f t="shared" ca="1" si="16"/>
        <v>A228</v>
      </c>
      <c r="AB239" s="283">
        <f t="shared" si="22"/>
        <v>243</v>
      </c>
      <c r="AC239" s="284">
        <f t="shared" ca="1" si="17"/>
        <v>0</v>
      </c>
      <c r="AD239" s="284">
        <f t="shared" ca="1" si="18"/>
        <v>0</v>
      </c>
      <c r="AE239" s="285" t="str">
        <f t="shared" ca="1" si="19"/>
        <v>0,00
0,00</v>
      </c>
    </row>
    <row r="240" spans="26:31" x14ac:dyDescent="0.2">
      <c r="Z240" s="7"/>
      <c r="AA240" s="283" t="str">
        <f t="shared" ca="1" si="16"/>
        <v>A229</v>
      </c>
      <c r="AB240" s="283">
        <f t="shared" si="22"/>
        <v>244</v>
      </c>
      <c r="AC240" s="284">
        <f t="shared" ca="1" si="17"/>
        <v>0</v>
      </c>
      <c r="AD240" s="284">
        <f t="shared" ca="1" si="18"/>
        <v>0</v>
      </c>
      <c r="AE240" s="285" t="str">
        <f t="shared" ca="1" si="19"/>
        <v>0,00
0,00</v>
      </c>
    </row>
    <row r="241" spans="26:31" x14ac:dyDescent="0.2">
      <c r="Z241" s="7"/>
      <c r="AA241" s="283" t="str">
        <f t="shared" ca="1" si="16"/>
        <v>A230</v>
      </c>
      <c r="AB241" s="283">
        <f t="shared" si="22"/>
        <v>245</v>
      </c>
      <c r="AC241" s="284">
        <f t="shared" ca="1" si="17"/>
        <v>0</v>
      </c>
      <c r="AD241" s="284">
        <f t="shared" ca="1" si="18"/>
        <v>0</v>
      </c>
      <c r="AE241" s="285" t="str">
        <f t="shared" ca="1" si="19"/>
        <v>0,00
0,00</v>
      </c>
    </row>
    <row r="242" spans="26:31" x14ac:dyDescent="0.2">
      <c r="Z242" s="7"/>
      <c r="AA242" s="283" t="str">
        <f t="shared" ca="1" si="16"/>
        <v>A231</v>
      </c>
      <c r="AB242" s="283">
        <f t="shared" si="22"/>
        <v>246</v>
      </c>
      <c r="AC242" s="284">
        <f t="shared" ca="1" si="17"/>
        <v>0</v>
      </c>
      <c r="AD242" s="284">
        <f t="shared" ca="1" si="18"/>
        <v>0</v>
      </c>
      <c r="AE242" s="285" t="str">
        <f t="shared" ca="1" si="19"/>
        <v>0,00
0,00</v>
      </c>
    </row>
    <row r="243" spans="26:31" x14ac:dyDescent="0.2">
      <c r="Z243" s="7"/>
      <c r="AA243" s="283" t="str">
        <f t="shared" ca="1" si="16"/>
        <v>A232</v>
      </c>
      <c r="AB243" s="283">
        <f t="shared" si="22"/>
        <v>247</v>
      </c>
      <c r="AC243" s="284">
        <f t="shared" ca="1" si="17"/>
        <v>0</v>
      </c>
      <c r="AD243" s="284">
        <f t="shared" ca="1" si="18"/>
        <v>0</v>
      </c>
      <c r="AE243" s="285" t="str">
        <f t="shared" ca="1" si="19"/>
        <v>0,00
0,00</v>
      </c>
    </row>
    <row r="244" spans="26:31" x14ac:dyDescent="0.2">
      <c r="Z244" s="7"/>
      <c r="AA244" s="283" t="str">
        <f t="shared" ca="1" si="16"/>
        <v>A233</v>
      </c>
      <c r="AB244" s="283">
        <f t="shared" si="22"/>
        <v>248</v>
      </c>
      <c r="AC244" s="284">
        <f t="shared" ca="1" si="17"/>
        <v>0</v>
      </c>
      <c r="AD244" s="284">
        <f t="shared" ca="1" si="18"/>
        <v>0</v>
      </c>
      <c r="AE244" s="285" t="str">
        <f t="shared" ca="1" si="19"/>
        <v>0,00
0,00</v>
      </c>
    </row>
    <row r="245" spans="26:31" x14ac:dyDescent="0.2">
      <c r="Z245" s="7"/>
      <c r="AA245" s="283" t="str">
        <f t="shared" ca="1" si="16"/>
        <v>A234</v>
      </c>
      <c r="AB245" s="283">
        <f t="shared" si="22"/>
        <v>249</v>
      </c>
      <c r="AC245" s="284">
        <f t="shared" ca="1" si="17"/>
        <v>0</v>
      </c>
      <c r="AD245" s="284">
        <f t="shared" ca="1" si="18"/>
        <v>0</v>
      </c>
      <c r="AE245" s="285" t="str">
        <f t="shared" ca="1" si="19"/>
        <v>0,00
0,00</v>
      </c>
    </row>
    <row r="246" spans="26:31" x14ac:dyDescent="0.2">
      <c r="Z246" s="7"/>
      <c r="AA246" s="283" t="str">
        <f t="shared" ca="1" si="16"/>
        <v>A235</v>
      </c>
      <c r="AB246" s="283">
        <f t="shared" si="22"/>
        <v>250</v>
      </c>
      <c r="AC246" s="284">
        <f t="shared" ca="1" si="17"/>
        <v>0</v>
      </c>
      <c r="AD246" s="284">
        <f t="shared" ca="1" si="18"/>
        <v>0</v>
      </c>
      <c r="AE246" s="285" t="str">
        <f t="shared" ca="1" si="19"/>
        <v>0,00
0,00</v>
      </c>
    </row>
    <row r="247" spans="26:31" x14ac:dyDescent="0.2">
      <c r="Z247" s="7"/>
      <c r="AA247" s="283" t="str">
        <f t="shared" ca="1" si="16"/>
        <v>A236</v>
      </c>
      <c r="AB247" s="283">
        <f t="shared" si="22"/>
        <v>251</v>
      </c>
      <c r="AC247" s="284">
        <f t="shared" ca="1" si="17"/>
        <v>0</v>
      </c>
      <c r="AD247" s="284">
        <f t="shared" ca="1" si="18"/>
        <v>0</v>
      </c>
      <c r="AE247" s="285" t="str">
        <f t="shared" ca="1" si="19"/>
        <v>0,00
0,00</v>
      </c>
    </row>
    <row r="248" spans="26:31" x14ac:dyDescent="0.2">
      <c r="Z248" s="7"/>
      <c r="AA248" s="283" t="str">
        <f t="shared" ca="1" si="16"/>
        <v>A237</v>
      </c>
      <c r="AB248" s="283">
        <f t="shared" si="22"/>
        <v>252</v>
      </c>
      <c r="AC248" s="284">
        <f t="shared" ca="1" si="17"/>
        <v>0</v>
      </c>
      <c r="AD248" s="284">
        <f t="shared" ca="1" si="18"/>
        <v>0</v>
      </c>
      <c r="AE248" s="285" t="str">
        <f t="shared" ca="1" si="19"/>
        <v>0,00
0,00</v>
      </c>
    </row>
    <row r="249" spans="26:31" x14ac:dyDescent="0.2">
      <c r="Z249" s="7"/>
      <c r="AA249" s="283" t="str">
        <f t="shared" ca="1" si="16"/>
        <v>A238</v>
      </c>
      <c r="AB249" s="283">
        <f t="shared" si="22"/>
        <v>253</v>
      </c>
      <c r="AC249" s="284">
        <f t="shared" ca="1" si="17"/>
        <v>0</v>
      </c>
      <c r="AD249" s="284">
        <f t="shared" ca="1" si="18"/>
        <v>0</v>
      </c>
      <c r="AE249" s="285" t="str">
        <f t="shared" ca="1" si="19"/>
        <v>0,00
0,00</v>
      </c>
    </row>
    <row r="250" spans="26:31" x14ac:dyDescent="0.2">
      <c r="Z250" s="7"/>
      <c r="AA250" s="283" t="str">
        <f t="shared" ca="1" si="16"/>
        <v>A239</v>
      </c>
      <c r="AB250" s="283">
        <f t="shared" si="22"/>
        <v>254</v>
      </c>
      <c r="AC250" s="284">
        <f t="shared" ca="1" si="17"/>
        <v>0</v>
      </c>
      <c r="AD250" s="284">
        <f t="shared" ca="1" si="18"/>
        <v>0</v>
      </c>
      <c r="AE250" s="285" t="str">
        <f t="shared" ca="1" si="19"/>
        <v>0,00
0,00</v>
      </c>
    </row>
    <row r="251" spans="26:31" x14ac:dyDescent="0.2">
      <c r="Z251" s="7"/>
      <c r="AA251" s="283" t="str">
        <f t="shared" ca="1" si="16"/>
        <v>A240</v>
      </c>
      <c r="AB251" s="283">
        <f t="shared" si="22"/>
        <v>255</v>
      </c>
      <c r="AC251" s="284">
        <f t="shared" ca="1" si="17"/>
        <v>0</v>
      </c>
      <c r="AD251" s="284">
        <f t="shared" ca="1" si="18"/>
        <v>0</v>
      </c>
      <c r="AE251" s="285" t="str">
        <f t="shared" ca="1" si="19"/>
        <v>0,00
0,00</v>
      </c>
    </row>
    <row r="252" spans="26:31" x14ac:dyDescent="0.2">
      <c r="Z252" s="7"/>
      <c r="AA252" s="283" t="str">
        <f t="shared" ca="1" si="16"/>
        <v>A241</v>
      </c>
      <c r="AB252" s="283">
        <f t="shared" si="22"/>
        <v>256</v>
      </c>
      <c r="AC252" s="284">
        <f t="shared" ca="1" si="17"/>
        <v>0</v>
      </c>
      <c r="AD252" s="284">
        <f t="shared" ca="1" si="18"/>
        <v>0</v>
      </c>
      <c r="AE252" s="285" t="str">
        <f t="shared" ca="1" si="19"/>
        <v>0,00
0,00</v>
      </c>
    </row>
    <row r="253" spans="26:31" x14ac:dyDescent="0.2">
      <c r="Z253" s="7"/>
      <c r="AA253" s="283" t="str">
        <f t="shared" ca="1" si="16"/>
        <v>A242</v>
      </c>
      <c r="AB253" s="283">
        <f t="shared" si="22"/>
        <v>257</v>
      </c>
      <c r="AC253" s="284">
        <f t="shared" ca="1" si="17"/>
        <v>0</v>
      </c>
      <c r="AD253" s="284">
        <f t="shared" ca="1" si="18"/>
        <v>0</v>
      </c>
      <c r="AE253" s="285" t="str">
        <f t="shared" ca="1" si="19"/>
        <v>0,00
0,00</v>
      </c>
    </row>
    <row r="254" spans="26:31" x14ac:dyDescent="0.2">
      <c r="Z254" s="7"/>
      <c r="AA254" s="283" t="str">
        <f t="shared" ca="1" si="16"/>
        <v>A243</v>
      </c>
      <c r="AB254" s="283">
        <f t="shared" si="22"/>
        <v>258</v>
      </c>
      <c r="AC254" s="284">
        <f t="shared" ca="1" si="17"/>
        <v>0</v>
      </c>
      <c r="AD254" s="284">
        <f t="shared" ca="1" si="18"/>
        <v>0</v>
      </c>
      <c r="AE254" s="285" t="str">
        <f t="shared" ca="1" si="19"/>
        <v>0,00
0,00</v>
      </c>
    </row>
    <row r="255" spans="26:31" x14ac:dyDescent="0.2">
      <c r="Z255" s="7"/>
      <c r="AA255" s="283" t="str">
        <f t="shared" ca="1" si="16"/>
        <v>A244</v>
      </c>
      <c r="AB255" s="283">
        <f t="shared" ref="AB255:AB318" si="23">+AB254+1</f>
        <v>259</v>
      </c>
      <c r="AC255" s="284">
        <f t="shared" ca="1" si="17"/>
        <v>0</v>
      </c>
      <c r="AD255" s="284">
        <f t="shared" ca="1" si="18"/>
        <v>0</v>
      </c>
      <c r="AE255" s="285" t="str">
        <f t="shared" ca="1" si="19"/>
        <v>0,00
0,00</v>
      </c>
    </row>
    <row r="256" spans="26:31" x14ac:dyDescent="0.2">
      <c r="Z256" s="7"/>
      <c r="AA256" s="283" t="str">
        <f t="shared" ca="1" si="16"/>
        <v>A245</v>
      </c>
      <c r="AB256" s="283">
        <f t="shared" si="23"/>
        <v>260</v>
      </c>
      <c r="AC256" s="284">
        <f t="shared" ca="1" si="17"/>
        <v>0</v>
      </c>
      <c r="AD256" s="284">
        <f t="shared" ca="1" si="18"/>
        <v>0</v>
      </c>
      <c r="AE256" s="285" t="str">
        <f t="shared" ca="1" si="19"/>
        <v>0,00
0,00</v>
      </c>
    </row>
    <row r="257" spans="26:31" x14ac:dyDescent="0.2">
      <c r="Z257" s="7"/>
      <c r="AA257" s="283" t="str">
        <f t="shared" ca="1" si="16"/>
        <v>A246</v>
      </c>
      <c r="AB257" s="283">
        <f t="shared" si="23"/>
        <v>261</v>
      </c>
      <c r="AC257" s="284">
        <f t="shared" ca="1" si="17"/>
        <v>0</v>
      </c>
      <c r="AD257" s="284">
        <f t="shared" ca="1" si="18"/>
        <v>0</v>
      </c>
      <c r="AE257" s="285" t="str">
        <f t="shared" ca="1" si="19"/>
        <v>0,00
0,00</v>
      </c>
    </row>
    <row r="258" spans="26:31" x14ac:dyDescent="0.2">
      <c r="Z258" s="7"/>
      <c r="AA258" s="283" t="str">
        <f t="shared" ca="1" si="16"/>
        <v>A247</v>
      </c>
      <c r="AB258" s="283">
        <f t="shared" si="23"/>
        <v>262</v>
      </c>
      <c r="AC258" s="284">
        <f t="shared" ca="1" si="17"/>
        <v>0</v>
      </c>
      <c r="AD258" s="284">
        <f t="shared" ca="1" si="18"/>
        <v>0</v>
      </c>
      <c r="AE258" s="285" t="str">
        <f t="shared" ca="1" si="19"/>
        <v>0,00
0,00</v>
      </c>
    </row>
    <row r="259" spans="26:31" x14ac:dyDescent="0.2">
      <c r="Z259" s="7"/>
      <c r="AA259" s="283" t="str">
        <f t="shared" ca="1" si="16"/>
        <v>A248</v>
      </c>
      <c r="AB259" s="283">
        <f t="shared" si="23"/>
        <v>263</v>
      </c>
      <c r="AC259" s="284">
        <f t="shared" ca="1" si="17"/>
        <v>0</v>
      </c>
      <c r="AD259" s="284">
        <f t="shared" ca="1" si="18"/>
        <v>0</v>
      </c>
      <c r="AE259" s="285" t="str">
        <f t="shared" ca="1" si="19"/>
        <v>0,00
0,00</v>
      </c>
    </row>
    <row r="260" spans="26:31" x14ac:dyDescent="0.2">
      <c r="Z260" s="7"/>
      <c r="AA260" s="283" t="str">
        <f t="shared" ca="1" si="16"/>
        <v>A249</v>
      </c>
      <c r="AB260" s="283">
        <f t="shared" si="23"/>
        <v>264</v>
      </c>
      <c r="AC260" s="284">
        <f t="shared" ca="1" si="17"/>
        <v>0</v>
      </c>
      <c r="AD260" s="284">
        <f t="shared" ca="1" si="18"/>
        <v>0</v>
      </c>
      <c r="AE260" s="285" t="str">
        <f t="shared" ca="1" si="19"/>
        <v>0,00
0,00</v>
      </c>
    </row>
    <row r="261" spans="26:31" x14ac:dyDescent="0.2">
      <c r="Z261" s="7"/>
      <c r="AA261" s="283" t="str">
        <f t="shared" ca="1" si="16"/>
        <v>A250</v>
      </c>
      <c r="AB261" s="283">
        <f t="shared" si="23"/>
        <v>265</v>
      </c>
      <c r="AC261" s="284">
        <f t="shared" ca="1" si="17"/>
        <v>0</v>
      </c>
      <c r="AD261" s="284">
        <f t="shared" ca="1" si="18"/>
        <v>0</v>
      </c>
      <c r="AE261" s="285" t="str">
        <f t="shared" ca="1" si="19"/>
        <v>0,00
0,00</v>
      </c>
    </row>
    <row r="262" spans="26:31" x14ac:dyDescent="0.2">
      <c r="Z262" s="7"/>
      <c r="AA262" s="283" t="str">
        <f t="shared" ca="1" si="16"/>
        <v>A251</v>
      </c>
      <c r="AB262" s="283">
        <f t="shared" si="23"/>
        <v>266</v>
      </c>
      <c r="AC262" s="284">
        <f t="shared" ca="1" si="17"/>
        <v>0</v>
      </c>
      <c r="AD262" s="284">
        <f t="shared" ca="1" si="18"/>
        <v>0</v>
      </c>
      <c r="AE262" s="285" t="str">
        <f t="shared" ca="1" si="19"/>
        <v>0,00
0,00</v>
      </c>
    </row>
    <row r="263" spans="26:31" x14ac:dyDescent="0.2">
      <c r="Z263" s="7"/>
      <c r="AA263" s="283" t="str">
        <f t="shared" ca="1" si="16"/>
        <v>A252</v>
      </c>
      <c r="AB263" s="283">
        <f t="shared" si="23"/>
        <v>267</v>
      </c>
      <c r="AC263" s="284">
        <f t="shared" ca="1" si="17"/>
        <v>0</v>
      </c>
      <c r="AD263" s="284">
        <f t="shared" ca="1" si="18"/>
        <v>0</v>
      </c>
      <c r="AE263" s="285" t="str">
        <f t="shared" ca="1" si="19"/>
        <v>0,00
0,00</v>
      </c>
    </row>
    <row r="264" spans="26:31" x14ac:dyDescent="0.2">
      <c r="Z264" s="7"/>
      <c r="AA264" s="283" t="str">
        <f t="shared" ca="1" si="16"/>
        <v>A253</v>
      </c>
      <c r="AB264" s="283">
        <f t="shared" si="23"/>
        <v>268</v>
      </c>
      <c r="AC264" s="284">
        <f t="shared" ca="1" si="17"/>
        <v>0</v>
      </c>
      <c r="AD264" s="284">
        <f t="shared" ca="1" si="18"/>
        <v>0</v>
      </c>
      <c r="AE264" s="285" t="str">
        <f t="shared" ca="1" si="19"/>
        <v>0,00
0,00</v>
      </c>
    </row>
    <row r="265" spans="26:31" x14ac:dyDescent="0.2">
      <c r="Z265" s="7"/>
      <c r="AA265" s="283" t="str">
        <f t="shared" ca="1" si="16"/>
        <v>A254</v>
      </c>
      <c r="AB265" s="283">
        <f t="shared" si="23"/>
        <v>269</v>
      </c>
      <c r="AC265" s="284">
        <f t="shared" ca="1" si="17"/>
        <v>0</v>
      </c>
      <c r="AD265" s="284">
        <f t="shared" ca="1" si="18"/>
        <v>0</v>
      </c>
      <c r="AE265" s="285" t="str">
        <f t="shared" ca="1" si="19"/>
        <v>0,00
0,00</v>
      </c>
    </row>
    <row r="266" spans="26:31" x14ac:dyDescent="0.2">
      <c r="Z266" s="7"/>
      <c r="AA266" s="283" t="str">
        <f t="shared" ca="1" si="16"/>
        <v>A255</v>
      </c>
      <c r="AB266" s="283">
        <f t="shared" si="23"/>
        <v>270</v>
      </c>
      <c r="AC266" s="284">
        <f t="shared" ca="1" si="17"/>
        <v>0</v>
      </c>
      <c r="AD266" s="284">
        <f t="shared" ca="1" si="18"/>
        <v>0</v>
      </c>
      <c r="AE266" s="285" t="str">
        <f t="shared" ca="1" si="19"/>
        <v>0,00
0,00</v>
      </c>
    </row>
    <row r="267" spans="26:31" x14ac:dyDescent="0.2">
      <c r="Z267" s="7"/>
      <c r="AA267" s="283" t="str">
        <f t="shared" ca="1" si="16"/>
        <v>A256</v>
      </c>
      <c r="AB267" s="283">
        <f t="shared" si="23"/>
        <v>271</v>
      </c>
      <c r="AC267" s="284">
        <f t="shared" ca="1" si="17"/>
        <v>0</v>
      </c>
      <c r="AD267" s="284">
        <f t="shared" ca="1" si="18"/>
        <v>0</v>
      </c>
      <c r="AE267" s="285" t="str">
        <f t="shared" ca="1" si="19"/>
        <v>0,00
0,00</v>
      </c>
    </row>
    <row r="268" spans="26:31" x14ac:dyDescent="0.2">
      <c r="Z268" s="7"/>
      <c r="AA268" s="283" t="str">
        <f t="shared" ca="1" si="16"/>
        <v>A257</v>
      </c>
      <c r="AB268" s="283">
        <f t="shared" si="23"/>
        <v>272</v>
      </c>
      <c r="AC268" s="284">
        <f t="shared" ca="1" si="17"/>
        <v>0</v>
      </c>
      <c r="AD268" s="284">
        <f t="shared" ca="1" si="18"/>
        <v>0</v>
      </c>
      <c r="AE268" s="285" t="str">
        <f t="shared" ca="1" si="19"/>
        <v>0,00
0,00</v>
      </c>
    </row>
    <row r="269" spans="26:31" x14ac:dyDescent="0.2">
      <c r="Z269" s="7"/>
      <c r="AA269" s="283" t="str">
        <f t="shared" ca="1" si="16"/>
        <v>A258</v>
      </c>
      <c r="AB269" s="283">
        <f t="shared" si="23"/>
        <v>273</v>
      </c>
      <c r="AC269" s="284">
        <f t="shared" ca="1" si="17"/>
        <v>0</v>
      </c>
      <c r="AD269" s="284">
        <f t="shared" ca="1" si="18"/>
        <v>0</v>
      </c>
      <c r="AE269" s="285" t="str">
        <f t="shared" ca="1" si="19"/>
        <v>0,00
0,00</v>
      </c>
    </row>
    <row r="270" spans="26:31" x14ac:dyDescent="0.2">
      <c r="Z270" s="7"/>
      <c r="AA270" s="283" t="str">
        <f t="shared" ca="1" si="16"/>
        <v>A259</v>
      </c>
      <c r="AB270" s="283">
        <f t="shared" si="23"/>
        <v>274</v>
      </c>
      <c r="AC270" s="284">
        <f t="shared" ca="1" si="17"/>
        <v>0</v>
      </c>
      <c r="AD270" s="284">
        <f t="shared" ca="1" si="18"/>
        <v>0</v>
      </c>
      <c r="AE270" s="285" t="str">
        <f t="shared" ca="1" si="19"/>
        <v>0,00
0,00</v>
      </c>
    </row>
    <row r="271" spans="26:31" x14ac:dyDescent="0.2">
      <c r="Z271" s="7"/>
      <c r="AA271" s="283" t="str">
        <f t="shared" ca="1" si="16"/>
        <v>A260</v>
      </c>
      <c r="AB271" s="283">
        <f t="shared" si="23"/>
        <v>275</v>
      </c>
      <c r="AC271" s="284">
        <f t="shared" ca="1" si="17"/>
        <v>0</v>
      </c>
      <c r="AD271" s="284">
        <f t="shared" ca="1" si="18"/>
        <v>0</v>
      </c>
      <c r="AE271" s="285" t="str">
        <f t="shared" ca="1" si="19"/>
        <v>0,00
0,00</v>
      </c>
    </row>
    <row r="272" spans="26:31" x14ac:dyDescent="0.2">
      <c r="Z272" s="7"/>
      <c r="AA272" s="283" t="str">
        <f t="shared" ca="1" si="16"/>
        <v>A261</v>
      </c>
      <c r="AB272" s="283">
        <f t="shared" si="23"/>
        <v>276</v>
      </c>
      <c r="AC272" s="284">
        <f t="shared" ca="1" si="17"/>
        <v>0</v>
      </c>
      <c r="AD272" s="284">
        <f t="shared" ca="1" si="18"/>
        <v>0</v>
      </c>
      <c r="AE272" s="285" t="str">
        <f t="shared" ca="1" si="19"/>
        <v>0,00
0,00</v>
      </c>
    </row>
    <row r="273" spans="26:31" x14ac:dyDescent="0.2">
      <c r="Z273" s="7"/>
      <c r="AA273" s="283" t="str">
        <f t="shared" ca="1" si="16"/>
        <v>A262</v>
      </c>
      <c r="AB273" s="283">
        <f t="shared" si="23"/>
        <v>277</v>
      </c>
      <c r="AC273" s="284">
        <f t="shared" ca="1" si="17"/>
        <v>0</v>
      </c>
      <c r="AD273" s="284">
        <f t="shared" ca="1" si="18"/>
        <v>0</v>
      </c>
      <c r="AE273" s="285" t="str">
        <f t="shared" ca="1" si="19"/>
        <v>0,00
0,00</v>
      </c>
    </row>
    <row r="274" spans="26:31" x14ac:dyDescent="0.2">
      <c r="Z274" s="7"/>
      <c r="AA274" s="283" t="str">
        <f t="shared" ca="1" si="16"/>
        <v>A263</v>
      </c>
      <c r="AB274" s="283">
        <f t="shared" si="23"/>
        <v>278</v>
      </c>
      <c r="AC274" s="284">
        <f t="shared" ca="1" si="17"/>
        <v>0</v>
      </c>
      <c r="AD274" s="284">
        <f t="shared" ca="1" si="18"/>
        <v>0</v>
      </c>
      <c r="AE274" s="285" t="str">
        <f t="shared" ca="1" si="19"/>
        <v>0,00
0,00</v>
      </c>
    </row>
    <row r="275" spans="26:31" x14ac:dyDescent="0.2">
      <c r="Z275" s="7"/>
      <c r="AA275" s="283" t="str">
        <f t="shared" ca="1" si="16"/>
        <v>A264</v>
      </c>
      <c r="AB275" s="283">
        <f t="shared" si="23"/>
        <v>279</v>
      </c>
      <c r="AC275" s="284">
        <f t="shared" ca="1" si="17"/>
        <v>0</v>
      </c>
      <c r="AD275" s="284">
        <f t="shared" ca="1" si="18"/>
        <v>0</v>
      </c>
      <c r="AE275" s="285" t="str">
        <f t="shared" ca="1" si="19"/>
        <v>0,00
0,00</v>
      </c>
    </row>
    <row r="276" spans="26:31" x14ac:dyDescent="0.2">
      <c r="Z276" s="7"/>
      <c r="AA276" s="283" t="str">
        <f t="shared" ca="1" si="16"/>
        <v>A265</v>
      </c>
      <c r="AB276" s="283">
        <f t="shared" si="23"/>
        <v>280</v>
      </c>
      <c r="AC276" s="284">
        <f t="shared" ca="1" si="17"/>
        <v>0</v>
      </c>
      <c r="AD276" s="284">
        <f t="shared" ca="1" si="18"/>
        <v>0</v>
      </c>
      <c r="AE276" s="285" t="str">
        <f t="shared" ca="1" si="19"/>
        <v>0,00
0,00</v>
      </c>
    </row>
    <row r="277" spans="26:31" x14ac:dyDescent="0.2">
      <c r="Z277" s="7"/>
      <c r="AA277" s="283" t="str">
        <f t="shared" ca="1" si="16"/>
        <v>A266</v>
      </c>
      <c r="AB277" s="283">
        <f t="shared" si="23"/>
        <v>281</v>
      </c>
      <c r="AC277" s="284">
        <f t="shared" ca="1" si="17"/>
        <v>0</v>
      </c>
      <c r="AD277" s="284">
        <f t="shared" ca="1" si="18"/>
        <v>0</v>
      </c>
      <c r="AE277" s="285" t="str">
        <f t="shared" ca="1" si="19"/>
        <v>0,00
0,00</v>
      </c>
    </row>
    <row r="278" spans="26:31" x14ac:dyDescent="0.2">
      <c r="Z278" s="7"/>
      <c r="AA278" s="283" t="str">
        <f t="shared" ca="1" si="16"/>
        <v>A267</v>
      </c>
      <c r="AB278" s="283">
        <f t="shared" si="23"/>
        <v>282</v>
      </c>
      <c r="AC278" s="284">
        <f t="shared" ca="1" si="17"/>
        <v>0</v>
      </c>
      <c r="AD278" s="284">
        <f t="shared" ca="1" si="18"/>
        <v>0</v>
      </c>
      <c r="AE278" s="285" t="str">
        <f t="shared" ca="1" si="19"/>
        <v>0,00
0,00</v>
      </c>
    </row>
    <row r="279" spans="26:31" x14ac:dyDescent="0.2">
      <c r="Z279" s="7"/>
      <c r="AA279" s="283" t="str">
        <f t="shared" ca="1" si="16"/>
        <v>A268</v>
      </c>
      <c r="AB279" s="283">
        <f t="shared" si="23"/>
        <v>283</v>
      </c>
      <c r="AC279" s="284">
        <f t="shared" ca="1" si="17"/>
        <v>0</v>
      </c>
      <c r="AD279" s="284">
        <f t="shared" ca="1" si="18"/>
        <v>0</v>
      </c>
      <c r="AE279" s="285" t="str">
        <f t="shared" ca="1" si="19"/>
        <v>0,00
0,00</v>
      </c>
    </row>
    <row r="280" spans="26:31" x14ac:dyDescent="0.2">
      <c r="Z280" s="7"/>
      <c r="AA280" s="283" t="str">
        <f t="shared" ref="AA280:AA534" ca="1" si="24">INDIRECT( "'" &amp; $AC$2 &amp; "'!B" &amp; TEXT($AB280-$AJ$2,0))</f>
        <v>A269</v>
      </c>
      <c r="AB280" s="283">
        <f t="shared" si="23"/>
        <v>284</v>
      </c>
      <c r="AC280" s="284">
        <f t="shared" ca="1" si="17"/>
        <v>0</v>
      </c>
      <c r="AD280" s="284">
        <f t="shared" ca="1" si="18"/>
        <v>0</v>
      </c>
      <c r="AE280" s="285" t="str">
        <f t="shared" ref="AE280:AE534" ca="1" si="25" xml:space="preserve"> TEXT(INDIRECT("'"&amp;$AC$2&amp;"'!F"&amp;TEXT($AB280-6,0)),"#.##0,00") &amp;"
" &amp; TEXT(INDIRECT("'"&amp;$AC$2&amp;"'!G"&amp;TEXT($AB280-6,0)),"#.##0,00")</f>
        <v>0,00
0,00</v>
      </c>
    </row>
    <row r="281" spans="26:31" x14ac:dyDescent="0.2">
      <c r="Z281" s="7"/>
      <c r="AA281" s="283" t="str">
        <f t="shared" ca="1" si="24"/>
        <v>A270</v>
      </c>
      <c r="AB281" s="283">
        <f t="shared" si="23"/>
        <v>285</v>
      </c>
      <c r="AC281" s="284">
        <f t="shared" ref="AC281:AC535" ca="1" si="26">INDIRECT( "'" &amp; $AC$2 &amp; "'!D" &amp; TEXT($AB281-$AJ$2,0))</f>
        <v>0</v>
      </c>
      <c r="AD281" s="284">
        <f t="shared" ref="AD281:AD535" ca="1" si="27">INDIRECT( "'" &amp; $AC$2 &amp; "'!E" &amp; TEXT($AB281-$AJ$2,0))</f>
        <v>0</v>
      </c>
      <c r="AE281" s="285" t="str">
        <f t="shared" ca="1" si="25"/>
        <v>0,00
0,00</v>
      </c>
    </row>
    <row r="282" spans="26:31" x14ac:dyDescent="0.2">
      <c r="Z282" s="7"/>
      <c r="AA282" s="283" t="str">
        <f t="shared" ca="1" si="24"/>
        <v>A271</v>
      </c>
      <c r="AB282" s="283">
        <f t="shared" si="23"/>
        <v>286</v>
      </c>
      <c r="AC282" s="284">
        <f t="shared" ca="1" si="26"/>
        <v>0</v>
      </c>
      <c r="AD282" s="284">
        <f t="shared" ca="1" si="27"/>
        <v>0</v>
      </c>
      <c r="AE282" s="285" t="str">
        <f t="shared" ca="1" si="25"/>
        <v>0,00
0,00</v>
      </c>
    </row>
    <row r="283" spans="26:31" x14ac:dyDescent="0.2">
      <c r="Z283" s="7"/>
      <c r="AA283" s="283" t="str">
        <f t="shared" ca="1" si="24"/>
        <v>A272</v>
      </c>
      <c r="AB283" s="283">
        <f t="shared" si="23"/>
        <v>287</v>
      </c>
      <c r="AC283" s="284">
        <f t="shared" ca="1" si="26"/>
        <v>0</v>
      </c>
      <c r="AD283" s="284">
        <f t="shared" ca="1" si="27"/>
        <v>0</v>
      </c>
      <c r="AE283" s="285" t="str">
        <f t="shared" ca="1" si="25"/>
        <v>0,00
0,00</v>
      </c>
    </row>
    <row r="284" spans="26:31" x14ac:dyDescent="0.2">
      <c r="Z284" s="7"/>
      <c r="AA284" s="283" t="str">
        <f t="shared" ca="1" si="24"/>
        <v>A273</v>
      </c>
      <c r="AB284" s="283">
        <f t="shared" si="23"/>
        <v>288</v>
      </c>
      <c r="AC284" s="284">
        <f t="shared" ca="1" si="26"/>
        <v>0</v>
      </c>
      <c r="AD284" s="284">
        <f t="shared" ca="1" si="27"/>
        <v>0</v>
      </c>
      <c r="AE284" s="285" t="str">
        <f t="shared" ca="1" si="25"/>
        <v>0,00
0,00</v>
      </c>
    </row>
    <row r="285" spans="26:31" x14ac:dyDescent="0.2">
      <c r="Z285" s="7"/>
      <c r="AA285" s="283" t="str">
        <f t="shared" ca="1" si="24"/>
        <v>A274</v>
      </c>
      <c r="AB285" s="283">
        <f t="shared" si="23"/>
        <v>289</v>
      </c>
      <c r="AC285" s="284">
        <f t="shared" ca="1" si="26"/>
        <v>0</v>
      </c>
      <c r="AD285" s="284">
        <f t="shared" ca="1" si="27"/>
        <v>0</v>
      </c>
      <c r="AE285" s="285" t="str">
        <f t="shared" ca="1" si="25"/>
        <v>0,00
0,00</v>
      </c>
    </row>
    <row r="286" spans="26:31" x14ac:dyDescent="0.2">
      <c r="Z286" s="7"/>
      <c r="AA286" s="283" t="str">
        <f t="shared" ca="1" si="24"/>
        <v>A275</v>
      </c>
      <c r="AB286" s="283">
        <f t="shared" si="23"/>
        <v>290</v>
      </c>
      <c r="AC286" s="284">
        <f t="shared" ca="1" si="26"/>
        <v>0</v>
      </c>
      <c r="AD286" s="284">
        <f t="shared" ca="1" si="27"/>
        <v>0</v>
      </c>
      <c r="AE286" s="285" t="str">
        <f t="shared" ca="1" si="25"/>
        <v>0,00
0,00</v>
      </c>
    </row>
    <row r="287" spans="26:31" x14ac:dyDescent="0.2">
      <c r="Z287" s="7"/>
      <c r="AA287" s="283" t="str">
        <f t="shared" ca="1" si="24"/>
        <v>A276</v>
      </c>
      <c r="AB287" s="283">
        <f t="shared" si="23"/>
        <v>291</v>
      </c>
      <c r="AC287" s="284">
        <f t="shared" ca="1" si="26"/>
        <v>0</v>
      </c>
      <c r="AD287" s="284">
        <f t="shared" ca="1" si="27"/>
        <v>0</v>
      </c>
      <c r="AE287" s="285" t="str">
        <f t="shared" ca="1" si="25"/>
        <v>0,00
0,00</v>
      </c>
    </row>
    <row r="288" spans="26:31" x14ac:dyDescent="0.2">
      <c r="Z288" s="7"/>
      <c r="AA288" s="283" t="str">
        <f t="shared" ca="1" si="24"/>
        <v>A277</v>
      </c>
      <c r="AB288" s="283">
        <f t="shared" si="23"/>
        <v>292</v>
      </c>
      <c r="AC288" s="284">
        <f t="shared" ca="1" si="26"/>
        <v>0</v>
      </c>
      <c r="AD288" s="284">
        <f t="shared" ca="1" si="27"/>
        <v>0</v>
      </c>
      <c r="AE288" s="285" t="str">
        <f t="shared" ca="1" si="25"/>
        <v>0,00
0,00</v>
      </c>
    </row>
    <row r="289" spans="26:31" x14ac:dyDescent="0.2">
      <c r="Z289" s="7"/>
      <c r="AA289" s="283" t="str">
        <f t="shared" ca="1" si="24"/>
        <v>A278</v>
      </c>
      <c r="AB289" s="283">
        <f t="shared" si="23"/>
        <v>293</v>
      </c>
      <c r="AC289" s="284">
        <f t="shared" ca="1" si="26"/>
        <v>0</v>
      </c>
      <c r="AD289" s="284">
        <f t="shared" ca="1" si="27"/>
        <v>0</v>
      </c>
      <c r="AE289" s="285" t="str">
        <f t="shared" ca="1" si="25"/>
        <v>0,00
0,00</v>
      </c>
    </row>
    <row r="290" spans="26:31" x14ac:dyDescent="0.2">
      <c r="Z290" s="7"/>
      <c r="AA290" s="283" t="str">
        <f t="shared" ca="1" si="24"/>
        <v>A279</v>
      </c>
      <c r="AB290" s="283">
        <f t="shared" si="23"/>
        <v>294</v>
      </c>
      <c r="AC290" s="284">
        <f t="shared" ca="1" si="26"/>
        <v>0</v>
      </c>
      <c r="AD290" s="284">
        <f t="shared" ca="1" si="27"/>
        <v>0</v>
      </c>
      <c r="AE290" s="285" t="str">
        <f t="shared" ca="1" si="25"/>
        <v>0,00
0,00</v>
      </c>
    </row>
    <row r="291" spans="26:31" x14ac:dyDescent="0.2">
      <c r="Z291" s="7"/>
      <c r="AA291" s="283" t="str">
        <f t="shared" ca="1" si="24"/>
        <v>A280</v>
      </c>
      <c r="AB291" s="283">
        <f t="shared" si="23"/>
        <v>295</v>
      </c>
      <c r="AC291" s="284">
        <f t="shared" ca="1" si="26"/>
        <v>0</v>
      </c>
      <c r="AD291" s="284">
        <f t="shared" ca="1" si="27"/>
        <v>0</v>
      </c>
      <c r="AE291" s="285" t="str">
        <f t="shared" ca="1" si="25"/>
        <v>0,00
0,00</v>
      </c>
    </row>
    <row r="292" spans="26:31" x14ac:dyDescent="0.2">
      <c r="Z292" s="7"/>
      <c r="AA292" s="283" t="str">
        <f t="shared" ca="1" si="24"/>
        <v>A281</v>
      </c>
      <c r="AB292" s="283">
        <f t="shared" si="23"/>
        <v>296</v>
      </c>
      <c r="AC292" s="284">
        <f t="shared" ca="1" si="26"/>
        <v>0</v>
      </c>
      <c r="AD292" s="284">
        <f t="shared" ca="1" si="27"/>
        <v>0</v>
      </c>
      <c r="AE292" s="285" t="str">
        <f t="shared" ca="1" si="25"/>
        <v>0,00
0,00</v>
      </c>
    </row>
    <row r="293" spans="26:31" x14ac:dyDescent="0.2">
      <c r="Z293" s="7"/>
      <c r="AA293" s="283" t="str">
        <f t="shared" ca="1" si="24"/>
        <v>A282</v>
      </c>
      <c r="AB293" s="283">
        <f t="shared" si="23"/>
        <v>297</v>
      </c>
      <c r="AC293" s="284">
        <f t="shared" ca="1" si="26"/>
        <v>0</v>
      </c>
      <c r="AD293" s="284">
        <f t="shared" ca="1" si="27"/>
        <v>0</v>
      </c>
      <c r="AE293" s="285" t="str">
        <f t="shared" ca="1" si="25"/>
        <v>0,00
0,00</v>
      </c>
    </row>
    <row r="294" spans="26:31" x14ac:dyDescent="0.2">
      <c r="Z294" s="7"/>
      <c r="AA294" s="283" t="str">
        <f t="shared" ca="1" si="24"/>
        <v>A283</v>
      </c>
      <c r="AB294" s="283">
        <f t="shared" si="23"/>
        <v>298</v>
      </c>
      <c r="AC294" s="284">
        <f t="shared" ca="1" si="26"/>
        <v>0</v>
      </c>
      <c r="AD294" s="284">
        <f t="shared" ca="1" si="27"/>
        <v>0</v>
      </c>
      <c r="AE294" s="285" t="str">
        <f t="shared" ca="1" si="25"/>
        <v>0,00
0,00</v>
      </c>
    </row>
    <row r="295" spans="26:31" x14ac:dyDescent="0.2">
      <c r="Z295" s="7"/>
      <c r="AA295" s="283" t="str">
        <f t="shared" ca="1" si="24"/>
        <v>A284</v>
      </c>
      <c r="AB295" s="283">
        <f t="shared" si="23"/>
        <v>299</v>
      </c>
      <c r="AC295" s="284">
        <f t="shared" ca="1" si="26"/>
        <v>0</v>
      </c>
      <c r="AD295" s="284">
        <f t="shared" ca="1" si="27"/>
        <v>0</v>
      </c>
      <c r="AE295" s="285" t="str">
        <f t="shared" ca="1" si="25"/>
        <v>0,00
0,00</v>
      </c>
    </row>
    <row r="296" spans="26:31" x14ac:dyDescent="0.2">
      <c r="Z296" s="7"/>
      <c r="AA296" s="283" t="str">
        <f t="shared" ca="1" si="24"/>
        <v>A285</v>
      </c>
      <c r="AB296" s="283">
        <f t="shared" si="23"/>
        <v>300</v>
      </c>
      <c r="AC296" s="284">
        <f t="shared" ca="1" si="26"/>
        <v>0</v>
      </c>
      <c r="AD296" s="284">
        <f t="shared" ca="1" si="27"/>
        <v>0</v>
      </c>
      <c r="AE296" s="285" t="str">
        <f t="shared" ca="1" si="25"/>
        <v>0,00
0,00</v>
      </c>
    </row>
    <row r="297" spans="26:31" x14ac:dyDescent="0.2">
      <c r="Z297" s="7"/>
      <c r="AA297" s="283" t="str">
        <f t="shared" ca="1" si="24"/>
        <v>A286</v>
      </c>
      <c r="AB297" s="283">
        <f t="shared" si="23"/>
        <v>301</v>
      </c>
      <c r="AC297" s="284">
        <f t="shared" ca="1" si="26"/>
        <v>0</v>
      </c>
      <c r="AD297" s="284">
        <f t="shared" ca="1" si="27"/>
        <v>0</v>
      </c>
      <c r="AE297" s="285" t="str">
        <f t="shared" ca="1" si="25"/>
        <v>0,00
0,00</v>
      </c>
    </row>
    <row r="298" spans="26:31" x14ac:dyDescent="0.2">
      <c r="Z298" s="7"/>
      <c r="AA298" s="283" t="str">
        <f t="shared" ca="1" si="24"/>
        <v>A287</v>
      </c>
      <c r="AB298" s="283">
        <f t="shared" si="23"/>
        <v>302</v>
      </c>
      <c r="AC298" s="284">
        <f t="shared" ca="1" si="26"/>
        <v>0</v>
      </c>
      <c r="AD298" s="284">
        <f t="shared" ca="1" si="27"/>
        <v>0</v>
      </c>
      <c r="AE298" s="285" t="str">
        <f t="shared" ca="1" si="25"/>
        <v>0,00
0,00</v>
      </c>
    </row>
    <row r="299" spans="26:31" x14ac:dyDescent="0.2">
      <c r="Z299" s="7"/>
      <c r="AA299" s="283" t="str">
        <f t="shared" ca="1" si="24"/>
        <v>A288</v>
      </c>
      <c r="AB299" s="283">
        <f t="shared" si="23"/>
        <v>303</v>
      </c>
      <c r="AC299" s="284">
        <f t="shared" ca="1" si="26"/>
        <v>0</v>
      </c>
      <c r="AD299" s="284">
        <f t="shared" ca="1" si="27"/>
        <v>0</v>
      </c>
      <c r="AE299" s="285" t="str">
        <f t="shared" ca="1" si="25"/>
        <v>0,00
0,00</v>
      </c>
    </row>
    <row r="300" spans="26:31" x14ac:dyDescent="0.2">
      <c r="Z300" s="7"/>
      <c r="AA300" s="283" t="str">
        <f t="shared" ca="1" si="24"/>
        <v>A289</v>
      </c>
      <c r="AB300" s="283">
        <f t="shared" si="23"/>
        <v>304</v>
      </c>
      <c r="AC300" s="284">
        <f t="shared" ca="1" si="26"/>
        <v>0</v>
      </c>
      <c r="AD300" s="284">
        <f t="shared" ca="1" si="27"/>
        <v>0</v>
      </c>
      <c r="AE300" s="285" t="str">
        <f t="shared" ca="1" si="25"/>
        <v>0,00
0,00</v>
      </c>
    </row>
    <row r="301" spans="26:31" x14ac:dyDescent="0.2">
      <c r="Z301" s="7"/>
      <c r="AA301" s="283" t="str">
        <f t="shared" ca="1" si="24"/>
        <v>A290</v>
      </c>
      <c r="AB301" s="283">
        <f t="shared" si="23"/>
        <v>305</v>
      </c>
      <c r="AC301" s="284">
        <f t="shared" ca="1" si="26"/>
        <v>0</v>
      </c>
      <c r="AD301" s="284">
        <f t="shared" ca="1" si="27"/>
        <v>0</v>
      </c>
      <c r="AE301" s="285" t="str">
        <f t="shared" ca="1" si="25"/>
        <v>0,00
0,00</v>
      </c>
    </row>
    <row r="302" spans="26:31" x14ac:dyDescent="0.2">
      <c r="Z302" s="7"/>
      <c r="AA302" s="283" t="str">
        <f t="shared" ca="1" si="24"/>
        <v>A291</v>
      </c>
      <c r="AB302" s="283">
        <f t="shared" si="23"/>
        <v>306</v>
      </c>
      <c r="AC302" s="284">
        <f t="shared" ca="1" si="26"/>
        <v>0</v>
      </c>
      <c r="AD302" s="284">
        <f t="shared" ca="1" si="27"/>
        <v>0</v>
      </c>
      <c r="AE302" s="285" t="str">
        <f t="shared" ca="1" si="25"/>
        <v>0,00
0,00</v>
      </c>
    </row>
    <row r="303" spans="26:31" x14ac:dyDescent="0.2">
      <c r="Z303" s="7"/>
      <c r="AA303" s="283" t="str">
        <f t="shared" ca="1" si="24"/>
        <v>A292</v>
      </c>
      <c r="AB303" s="283">
        <f t="shared" si="23"/>
        <v>307</v>
      </c>
      <c r="AC303" s="284">
        <f t="shared" ca="1" si="26"/>
        <v>0</v>
      </c>
      <c r="AD303" s="284">
        <f t="shared" ca="1" si="27"/>
        <v>0</v>
      </c>
      <c r="AE303" s="285" t="str">
        <f t="shared" ca="1" si="25"/>
        <v>0,00
0,00</v>
      </c>
    </row>
    <row r="304" spans="26:31" x14ac:dyDescent="0.2">
      <c r="Z304" s="7"/>
      <c r="AA304" s="283" t="str">
        <f t="shared" ca="1" si="24"/>
        <v>A293</v>
      </c>
      <c r="AB304" s="283">
        <f t="shared" si="23"/>
        <v>308</v>
      </c>
      <c r="AC304" s="284">
        <f t="shared" ca="1" si="26"/>
        <v>0</v>
      </c>
      <c r="AD304" s="284">
        <f t="shared" ca="1" si="27"/>
        <v>0</v>
      </c>
      <c r="AE304" s="285" t="str">
        <f t="shared" ca="1" si="25"/>
        <v>0,00
0,00</v>
      </c>
    </row>
    <row r="305" spans="26:31" x14ac:dyDescent="0.2">
      <c r="Z305" s="7"/>
      <c r="AA305" s="283" t="str">
        <f t="shared" ca="1" si="24"/>
        <v>A294</v>
      </c>
      <c r="AB305" s="283">
        <f t="shared" si="23"/>
        <v>309</v>
      </c>
      <c r="AC305" s="284">
        <f t="shared" ca="1" si="26"/>
        <v>0</v>
      </c>
      <c r="AD305" s="284">
        <f t="shared" ca="1" si="27"/>
        <v>0</v>
      </c>
      <c r="AE305" s="285" t="str">
        <f t="shared" ca="1" si="25"/>
        <v>0,00
0,00</v>
      </c>
    </row>
    <row r="306" spans="26:31" x14ac:dyDescent="0.2">
      <c r="Z306" s="7"/>
      <c r="AA306" s="283" t="str">
        <f t="shared" ca="1" si="24"/>
        <v>A295</v>
      </c>
      <c r="AB306" s="283">
        <f t="shared" si="23"/>
        <v>310</v>
      </c>
      <c r="AC306" s="284">
        <f t="shared" ca="1" si="26"/>
        <v>0</v>
      </c>
      <c r="AD306" s="284">
        <f t="shared" ca="1" si="27"/>
        <v>0</v>
      </c>
      <c r="AE306" s="285" t="str">
        <f t="shared" ca="1" si="25"/>
        <v>0,00
0,00</v>
      </c>
    </row>
    <row r="307" spans="26:31" x14ac:dyDescent="0.2">
      <c r="Z307" s="7"/>
      <c r="AA307" s="283" t="str">
        <f t="shared" ca="1" si="24"/>
        <v>A296</v>
      </c>
      <c r="AB307" s="283">
        <f t="shared" si="23"/>
        <v>311</v>
      </c>
      <c r="AC307" s="284">
        <f t="shared" ca="1" si="26"/>
        <v>0</v>
      </c>
      <c r="AD307" s="284">
        <f t="shared" ca="1" si="27"/>
        <v>0</v>
      </c>
      <c r="AE307" s="285" t="str">
        <f t="shared" ca="1" si="25"/>
        <v>0,00
0,00</v>
      </c>
    </row>
    <row r="308" spans="26:31" x14ac:dyDescent="0.2">
      <c r="Z308" s="7"/>
      <c r="AA308" s="283" t="str">
        <f t="shared" ca="1" si="24"/>
        <v>A297</v>
      </c>
      <c r="AB308" s="283">
        <f t="shared" si="23"/>
        <v>312</v>
      </c>
      <c r="AC308" s="284">
        <f t="shared" ca="1" si="26"/>
        <v>0</v>
      </c>
      <c r="AD308" s="284">
        <f t="shared" ca="1" si="27"/>
        <v>0</v>
      </c>
      <c r="AE308" s="285" t="str">
        <f t="shared" ca="1" si="25"/>
        <v>0,00
0,00</v>
      </c>
    </row>
    <row r="309" spans="26:31" x14ac:dyDescent="0.2">
      <c r="Z309" s="7"/>
      <c r="AA309" s="283" t="str">
        <f t="shared" ca="1" si="24"/>
        <v>A298</v>
      </c>
      <c r="AB309" s="283">
        <f t="shared" si="23"/>
        <v>313</v>
      </c>
      <c r="AC309" s="284">
        <f t="shared" ca="1" si="26"/>
        <v>0</v>
      </c>
      <c r="AD309" s="284">
        <f t="shared" ca="1" si="27"/>
        <v>0</v>
      </c>
      <c r="AE309" s="285" t="str">
        <f t="shared" ca="1" si="25"/>
        <v>0,00
0,00</v>
      </c>
    </row>
    <row r="310" spans="26:31" x14ac:dyDescent="0.2">
      <c r="Z310" s="7"/>
      <c r="AA310" s="283" t="str">
        <f t="shared" ca="1" si="24"/>
        <v>A299</v>
      </c>
      <c r="AB310" s="283">
        <f t="shared" si="23"/>
        <v>314</v>
      </c>
      <c r="AC310" s="284">
        <f t="shared" ca="1" si="26"/>
        <v>0</v>
      </c>
      <c r="AD310" s="284">
        <f t="shared" ca="1" si="27"/>
        <v>0</v>
      </c>
      <c r="AE310" s="285" t="str">
        <f t="shared" ca="1" si="25"/>
        <v>0,00
0,00</v>
      </c>
    </row>
    <row r="311" spans="26:31" x14ac:dyDescent="0.2">
      <c r="Z311" s="7"/>
      <c r="AA311" s="283" t="str">
        <f t="shared" ca="1" si="24"/>
        <v>A300</v>
      </c>
      <c r="AB311" s="283">
        <f t="shared" si="23"/>
        <v>315</v>
      </c>
      <c r="AC311" s="284">
        <f t="shared" ca="1" si="26"/>
        <v>0</v>
      </c>
      <c r="AD311" s="284">
        <f t="shared" ca="1" si="27"/>
        <v>0</v>
      </c>
      <c r="AE311" s="285" t="str">
        <f t="shared" ca="1" si="25"/>
        <v>0,00
0,00</v>
      </c>
    </row>
    <row r="312" spans="26:31" x14ac:dyDescent="0.2">
      <c r="Z312" s="7"/>
      <c r="AA312" s="283" t="str">
        <f t="shared" ca="1" si="24"/>
        <v>A301</v>
      </c>
      <c r="AB312" s="283">
        <f t="shared" si="23"/>
        <v>316</v>
      </c>
      <c r="AC312" s="284">
        <f t="shared" ca="1" si="26"/>
        <v>0</v>
      </c>
      <c r="AD312" s="284">
        <f t="shared" ca="1" si="27"/>
        <v>0</v>
      </c>
      <c r="AE312" s="285" t="str">
        <f t="shared" ca="1" si="25"/>
        <v>0,00
0,00</v>
      </c>
    </row>
    <row r="313" spans="26:31" x14ac:dyDescent="0.2">
      <c r="Z313" s="7"/>
      <c r="AA313" s="283" t="str">
        <f t="shared" ca="1" si="24"/>
        <v>A302</v>
      </c>
      <c r="AB313" s="283">
        <f t="shared" si="23"/>
        <v>317</v>
      </c>
      <c r="AC313" s="284">
        <f t="shared" ca="1" si="26"/>
        <v>0</v>
      </c>
      <c r="AD313" s="284">
        <f t="shared" ca="1" si="27"/>
        <v>0</v>
      </c>
      <c r="AE313" s="285" t="str">
        <f t="shared" ca="1" si="25"/>
        <v>0,00
0,00</v>
      </c>
    </row>
    <row r="314" spans="26:31" x14ac:dyDescent="0.2">
      <c r="Z314" s="7"/>
      <c r="AA314" s="283" t="str">
        <f t="shared" ca="1" si="24"/>
        <v>A303</v>
      </c>
      <c r="AB314" s="283">
        <f t="shared" si="23"/>
        <v>318</v>
      </c>
      <c r="AC314" s="284">
        <f t="shared" ca="1" si="26"/>
        <v>0</v>
      </c>
      <c r="AD314" s="284">
        <f t="shared" ca="1" si="27"/>
        <v>0</v>
      </c>
      <c r="AE314" s="285" t="str">
        <f t="shared" ca="1" si="25"/>
        <v>0,00
0,00</v>
      </c>
    </row>
    <row r="315" spans="26:31" x14ac:dyDescent="0.2">
      <c r="Z315" s="7"/>
      <c r="AA315" s="283" t="str">
        <f t="shared" ca="1" si="24"/>
        <v>A304</v>
      </c>
      <c r="AB315" s="283">
        <f t="shared" si="23"/>
        <v>319</v>
      </c>
      <c r="AC315" s="284">
        <f t="shared" ca="1" si="26"/>
        <v>0</v>
      </c>
      <c r="AD315" s="284">
        <f t="shared" ca="1" si="27"/>
        <v>0</v>
      </c>
      <c r="AE315" s="285" t="str">
        <f t="shared" ca="1" si="25"/>
        <v>0,00
0,00</v>
      </c>
    </row>
    <row r="316" spans="26:31" x14ac:dyDescent="0.2">
      <c r="Z316" s="7"/>
      <c r="AA316" s="283" t="str">
        <f t="shared" ca="1" si="24"/>
        <v>A305</v>
      </c>
      <c r="AB316" s="283">
        <f t="shared" si="23"/>
        <v>320</v>
      </c>
      <c r="AC316" s="284">
        <f t="shared" ca="1" si="26"/>
        <v>0</v>
      </c>
      <c r="AD316" s="284">
        <f t="shared" ca="1" si="27"/>
        <v>0</v>
      </c>
      <c r="AE316" s="285" t="str">
        <f t="shared" ca="1" si="25"/>
        <v>0,00
0,00</v>
      </c>
    </row>
    <row r="317" spans="26:31" x14ac:dyDescent="0.2">
      <c r="Z317" s="7"/>
      <c r="AA317" s="283" t="str">
        <f t="shared" ca="1" si="24"/>
        <v>A306</v>
      </c>
      <c r="AB317" s="283">
        <f t="shared" si="23"/>
        <v>321</v>
      </c>
      <c r="AC317" s="284">
        <f t="shared" ca="1" si="26"/>
        <v>0</v>
      </c>
      <c r="AD317" s="284">
        <f t="shared" ca="1" si="27"/>
        <v>0</v>
      </c>
      <c r="AE317" s="285" t="str">
        <f t="shared" ca="1" si="25"/>
        <v>0,00
0,00</v>
      </c>
    </row>
    <row r="318" spans="26:31" x14ac:dyDescent="0.2">
      <c r="Z318" s="7"/>
      <c r="AA318" s="283" t="str">
        <f t="shared" ca="1" si="24"/>
        <v>A307</v>
      </c>
      <c r="AB318" s="283">
        <f t="shared" si="23"/>
        <v>322</v>
      </c>
      <c r="AC318" s="284">
        <f t="shared" ca="1" si="26"/>
        <v>0</v>
      </c>
      <c r="AD318" s="284">
        <f t="shared" ca="1" si="27"/>
        <v>0</v>
      </c>
      <c r="AE318" s="285" t="str">
        <f t="shared" ca="1" si="25"/>
        <v>0,00
0,00</v>
      </c>
    </row>
    <row r="319" spans="26:31" x14ac:dyDescent="0.2">
      <c r="Z319" s="7"/>
      <c r="AA319" s="283" t="str">
        <f t="shared" ca="1" si="24"/>
        <v>A308</v>
      </c>
      <c r="AB319" s="283">
        <f t="shared" ref="AB319:AB382" si="28">+AB318+1</f>
        <v>323</v>
      </c>
      <c r="AC319" s="284">
        <f t="shared" ca="1" si="26"/>
        <v>0</v>
      </c>
      <c r="AD319" s="284">
        <f t="shared" ca="1" si="27"/>
        <v>0</v>
      </c>
      <c r="AE319" s="285" t="str">
        <f t="shared" ca="1" si="25"/>
        <v>0,00
0,00</v>
      </c>
    </row>
    <row r="320" spans="26:31" x14ac:dyDescent="0.2">
      <c r="Z320" s="7"/>
      <c r="AA320" s="283" t="str">
        <f t="shared" ca="1" si="24"/>
        <v>A309</v>
      </c>
      <c r="AB320" s="283">
        <f t="shared" si="28"/>
        <v>324</v>
      </c>
      <c r="AC320" s="284">
        <f t="shared" ca="1" si="26"/>
        <v>0</v>
      </c>
      <c r="AD320" s="284">
        <f t="shared" ca="1" si="27"/>
        <v>0</v>
      </c>
      <c r="AE320" s="285" t="str">
        <f t="shared" ca="1" si="25"/>
        <v>0,00
0,00</v>
      </c>
    </row>
    <row r="321" spans="26:31" x14ac:dyDescent="0.2">
      <c r="Z321" s="7"/>
      <c r="AA321" s="283" t="str">
        <f t="shared" ca="1" si="24"/>
        <v>A310</v>
      </c>
      <c r="AB321" s="283">
        <f t="shared" si="28"/>
        <v>325</v>
      </c>
      <c r="AC321" s="284">
        <f t="shared" ca="1" si="26"/>
        <v>0</v>
      </c>
      <c r="AD321" s="284">
        <f t="shared" ca="1" si="27"/>
        <v>0</v>
      </c>
      <c r="AE321" s="285" t="str">
        <f t="shared" ca="1" si="25"/>
        <v>0,00
0,00</v>
      </c>
    </row>
    <row r="322" spans="26:31" x14ac:dyDescent="0.2">
      <c r="Z322" s="7"/>
      <c r="AA322" s="283" t="str">
        <f t="shared" ca="1" si="24"/>
        <v>A311</v>
      </c>
      <c r="AB322" s="283">
        <f t="shared" si="28"/>
        <v>326</v>
      </c>
      <c r="AC322" s="284">
        <f t="shared" ca="1" si="26"/>
        <v>0</v>
      </c>
      <c r="AD322" s="284">
        <f t="shared" ca="1" si="27"/>
        <v>0</v>
      </c>
      <c r="AE322" s="285" t="str">
        <f t="shared" ca="1" si="25"/>
        <v>0,00
0,00</v>
      </c>
    </row>
    <row r="323" spans="26:31" x14ac:dyDescent="0.2">
      <c r="Z323" s="7"/>
      <c r="AA323" s="283" t="str">
        <f t="shared" ca="1" si="24"/>
        <v>A312</v>
      </c>
      <c r="AB323" s="283">
        <f t="shared" si="28"/>
        <v>327</v>
      </c>
      <c r="AC323" s="284">
        <f t="shared" ca="1" si="26"/>
        <v>0</v>
      </c>
      <c r="AD323" s="284">
        <f t="shared" ca="1" si="27"/>
        <v>0</v>
      </c>
      <c r="AE323" s="285" t="str">
        <f t="shared" ca="1" si="25"/>
        <v>0,00
0,00</v>
      </c>
    </row>
    <row r="324" spans="26:31" x14ac:dyDescent="0.2">
      <c r="Z324" s="7"/>
      <c r="AA324" s="283" t="str">
        <f t="shared" ca="1" si="24"/>
        <v>A313</v>
      </c>
      <c r="AB324" s="283">
        <f t="shared" si="28"/>
        <v>328</v>
      </c>
      <c r="AC324" s="284">
        <f t="shared" ca="1" si="26"/>
        <v>0</v>
      </c>
      <c r="AD324" s="284">
        <f t="shared" ca="1" si="27"/>
        <v>0</v>
      </c>
      <c r="AE324" s="285" t="str">
        <f t="shared" ca="1" si="25"/>
        <v>0,00
0,00</v>
      </c>
    </row>
    <row r="325" spans="26:31" x14ac:dyDescent="0.2">
      <c r="Z325" s="7"/>
      <c r="AA325" s="283" t="str">
        <f t="shared" ca="1" si="24"/>
        <v>A314</v>
      </c>
      <c r="AB325" s="283">
        <f t="shared" si="28"/>
        <v>329</v>
      </c>
      <c r="AC325" s="284">
        <f t="shared" ca="1" si="26"/>
        <v>0</v>
      </c>
      <c r="AD325" s="284">
        <f t="shared" ca="1" si="27"/>
        <v>0</v>
      </c>
      <c r="AE325" s="285" t="str">
        <f t="shared" ca="1" si="25"/>
        <v>0,00
0,00</v>
      </c>
    </row>
    <row r="326" spans="26:31" x14ac:dyDescent="0.2">
      <c r="Z326" s="7"/>
      <c r="AA326" s="283" t="str">
        <f t="shared" ca="1" si="24"/>
        <v>A315</v>
      </c>
      <c r="AB326" s="283">
        <f t="shared" si="28"/>
        <v>330</v>
      </c>
      <c r="AC326" s="284">
        <f t="shared" ca="1" si="26"/>
        <v>0</v>
      </c>
      <c r="AD326" s="284">
        <f t="shared" ca="1" si="27"/>
        <v>0</v>
      </c>
      <c r="AE326" s="285" t="str">
        <f t="shared" ca="1" si="25"/>
        <v>0,00
0,00</v>
      </c>
    </row>
    <row r="327" spans="26:31" x14ac:dyDescent="0.2">
      <c r="Z327" s="7"/>
      <c r="AA327" s="283" t="str">
        <f t="shared" ca="1" si="24"/>
        <v>A316</v>
      </c>
      <c r="AB327" s="283">
        <f t="shared" si="28"/>
        <v>331</v>
      </c>
      <c r="AC327" s="284">
        <f t="shared" ca="1" si="26"/>
        <v>0</v>
      </c>
      <c r="AD327" s="284">
        <f t="shared" ca="1" si="27"/>
        <v>0</v>
      </c>
      <c r="AE327" s="285" t="str">
        <f t="shared" ca="1" si="25"/>
        <v>0,00
0,00</v>
      </c>
    </row>
    <row r="328" spans="26:31" x14ac:dyDescent="0.2">
      <c r="Z328" s="7"/>
      <c r="AA328" s="283" t="str">
        <f t="shared" ca="1" si="24"/>
        <v>A317</v>
      </c>
      <c r="AB328" s="283">
        <f t="shared" si="28"/>
        <v>332</v>
      </c>
      <c r="AC328" s="284">
        <f t="shared" ca="1" si="26"/>
        <v>0</v>
      </c>
      <c r="AD328" s="284">
        <f t="shared" ca="1" si="27"/>
        <v>0</v>
      </c>
      <c r="AE328" s="285" t="str">
        <f t="shared" ca="1" si="25"/>
        <v>0,00
0,00</v>
      </c>
    </row>
    <row r="329" spans="26:31" x14ac:dyDescent="0.2">
      <c r="Z329" s="7"/>
      <c r="AA329" s="283" t="str">
        <f t="shared" ca="1" si="24"/>
        <v>A318</v>
      </c>
      <c r="AB329" s="283">
        <f t="shared" si="28"/>
        <v>333</v>
      </c>
      <c r="AC329" s="284">
        <f t="shared" ca="1" si="26"/>
        <v>0</v>
      </c>
      <c r="AD329" s="284">
        <f t="shared" ca="1" si="27"/>
        <v>0</v>
      </c>
      <c r="AE329" s="285" t="str">
        <f t="shared" ca="1" si="25"/>
        <v>0,00
0,00</v>
      </c>
    </row>
    <row r="330" spans="26:31" x14ac:dyDescent="0.2">
      <c r="Z330" s="7"/>
      <c r="AA330" s="283" t="str">
        <f t="shared" ca="1" si="24"/>
        <v>A319</v>
      </c>
      <c r="AB330" s="283">
        <f t="shared" si="28"/>
        <v>334</v>
      </c>
      <c r="AC330" s="284">
        <f t="shared" ca="1" si="26"/>
        <v>0</v>
      </c>
      <c r="AD330" s="284">
        <f t="shared" ca="1" si="27"/>
        <v>0</v>
      </c>
      <c r="AE330" s="285" t="str">
        <f t="shared" ca="1" si="25"/>
        <v>0,00
0,00</v>
      </c>
    </row>
    <row r="331" spans="26:31" x14ac:dyDescent="0.2">
      <c r="Z331" s="7"/>
      <c r="AA331" s="283" t="str">
        <f t="shared" ca="1" si="24"/>
        <v>A320</v>
      </c>
      <c r="AB331" s="283">
        <f t="shared" si="28"/>
        <v>335</v>
      </c>
      <c r="AC331" s="284">
        <f t="shared" ca="1" si="26"/>
        <v>0</v>
      </c>
      <c r="AD331" s="284">
        <f t="shared" ca="1" si="27"/>
        <v>0</v>
      </c>
      <c r="AE331" s="285" t="str">
        <f t="shared" ca="1" si="25"/>
        <v>0,00
0,00</v>
      </c>
    </row>
    <row r="332" spans="26:31" x14ac:dyDescent="0.2">
      <c r="Z332" s="7"/>
      <c r="AA332" s="283" t="str">
        <f t="shared" ca="1" si="24"/>
        <v>A321</v>
      </c>
      <c r="AB332" s="283">
        <f t="shared" si="28"/>
        <v>336</v>
      </c>
      <c r="AC332" s="284">
        <f t="shared" ca="1" si="26"/>
        <v>0</v>
      </c>
      <c r="AD332" s="284">
        <f t="shared" ca="1" si="27"/>
        <v>0</v>
      </c>
      <c r="AE332" s="285" t="str">
        <f t="shared" ca="1" si="25"/>
        <v>0,00
0,00</v>
      </c>
    </row>
    <row r="333" spans="26:31" x14ac:dyDescent="0.2">
      <c r="Z333" s="7"/>
      <c r="AA333" s="283" t="str">
        <f t="shared" ca="1" si="24"/>
        <v>A322</v>
      </c>
      <c r="AB333" s="283">
        <f t="shared" si="28"/>
        <v>337</v>
      </c>
      <c r="AC333" s="284">
        <f t="shared" ca="1" si="26"/>
        <v>0</v>
      </c>
      <c r="AD333" s="284">
        <f t="shared" ca="1" si="27"/>
        <v>0</v>
      </c>
      <c r="AE333" s="285" t="str">
        <f t="shared" ca="1" si="25"/>
        <v>0,00
0,00</v>
      </c>
    </row>
    <row r="334" spans="26:31" x14ac:dyDescent="0.2">
      <c r="Z334" s="7"/>
      <c r="AA334" s="283" t="str">
        <f t="shared" ca="1" si="24"/>
        <v>A323</v>
      </c>
      <c r="AB334" s="283">
        <f t="shared" si="28"/>
        <v>338</v>
      </c>
      <c r="AC334" s="284">
        <f t="shared" ca="1" si="26"/>
        <v>0</v>
      </c>
      <c r="AD334" s="284">
        <f t="shared" ca="1" si="27"/>
        <v>0</v>
      </c>
      <c r="AE334" s="285" t="str">
        <f t="shared" ca="1" si="25"/>
        <v>0,00
0,00</v>
      </c>
    </row>
    <row r="335" spans="26:31" x14ac:dyDescent="0.2">
      <c r="Z335" s="7"/>
      <c r="AA335" s="283" t="str">
        <f t="shared" ca="1" si="24"/>
        <v>A324</v>
      </c>
      <c r="AB335" s="283">
        <f t="shared" si="28"/>
        <v>339</v>
      </c>
      <c r="AC335" s="284">
        <f t="shared" ca="1" si="26"/>
        <v>0</v>
      </c>
      <c r="AD335" s="284">
        <f t="shared" ca="1" si="27"/>
        <v>0</v>
      </c>
      <c r="AE335" s="285" t="str">
        <f t="shared" ca="1" si="25"/>
        <v>0,00
0,00</v>
      </c>
    </row>
    <row r="336" spans="26:31" x14ac:dyDescent="0.2">
      <c r="Z336" s="7"/>
      <c r="AA336" s="283" t="str">
        <f t="shared" ca="1" si="24"/>
        <v>A325</v>
      </c>
      <c r="AB336" s="283">
        <f t="shared" si="28"/>
        <v>340</v>
      </c>
      <c r="AC336" s="284">
        <f t="shared" ca="1" si="26"/>
        <v>0</v>
      </c>
      <c r="AD336" s="284">
        <f t="shared" ca="1" si="27"/>
        <v>0</v>
      </c>
      <c r="AE336" s="285" t="str">
        <f t="shared" ca="1" si="25"/>
        <v>0,00
0,00</v>
      </c>
    </row>
    <row r="337" spans="26:31" x14ac:dyDescent="0.2">
      <c r="Z337" s="7"/>
      <c r="AA337" s="283" t="str">
        <f t="shared" ca="1" si="24"/>
        <v>A326</v>
      </c>
      <c r="AB337" s="283">
        <f t="shared" si="28"/>
        <v>341</v>
      </c>
      <c r="AC337" s="284">
        <f t="shared" ca="1" si="26"/>
        <v>0</v>
      </c>
      <c r="AD337" s="284">
        <f t="shared" ca="1" si="27"/>
        <v>0</v>
      </c>
      <c r="AE337" s="285" t="str">
        <f t="shared" ca="1" si="25"/>
        <v>0,00
0,00</v>
      </c>
    </row>
    <row r="338" spans="26:31" x14ac:dyDescent="0.2">
      <c r="Z338" s="7"/>
      <c r="AA338" s="283" t="str">
        <f t="shared" ca="1" si="24"/>
        <v>A327</v>
      </c>
      <c r="AB338" s="283">
        <f t="shared" si="28"/>
        <v>342</v>
      </c>
      <c r="AC338" s="284">
        <f t="shared" ca="1" si="26"/>
        <v>0</v>
      </c>
      <c r="AD338" s="284">
        <f t="shared" ca="1" si="27"/>
        <v>0</v>
      </c>
      <c r="AE338" s="285" t="str">
        <f t="shared" ca="1" si="25"/>
        <v>0,00
0,00</v>
      </c>
    </row>
    <row r="339" spans="26:31" x14ac:dyDescent="0.2">
      <c r="Z339" s="7"/>
      <c r="AA339" s="283" t="str">
        <f t="shared" ca="1" si="24"/>
        <v>A328</v>
      </c>
      <c r="AB339" s="283">
        <f t="shared" si="28"/>
        <v>343</v>
      </c>
      <c r="AC339" s="284">
        <f t="shared" ca="1" si="26"/>
        <v>0</v>
      </c>
      <c r="AD339" s="284">
        <f t="shared" ca="1" si="27"/>
        <v>0</v>
      </c>
      <c r="AE339" s="285" t="str">
        <f t="shared" ca="1" si="25"/>
        <v>0,00
0,00</v>
      </c>
    </row>
    <row r="340" spans="26:31" x14ac:dyDescent="0.2">
      <c r="Z340" s="7"/>
      <c r="AA340" s="283" t="str">
        <f t="shared" ca="1" si="24"/>
        <v>A329</v>
      </c>
      <c r="AB340" s="283">
        <f t="shared" si="28"/>
        <v>344</v>
      </c>
      <c r="AC340" s="284">
        <f t="shared" ca="1" si="26"/>
        <v>0</v>
      </c>
      <c r="AD340" s="284">
        <f t="shared" ca="1" si="27"/>
        <v>0</v>
      </c>
      <c r="AE340" s="285" t="str">
        <f t="shared" ca="1" si="25"/>
        <v>0,00
0,00</v>
      </c>
    </row>
    <row r="341" spans="26:31" x14ac:dyDescent="0.2">
      <c r="Z341" s="7"/>
      <c r="AA341" s="283" t="str">
        <f t="shared" ca="1" si="24"/>
        <v>A330</v>
      </c>
      <c r="AB341" s="283">
        <f t="shared" si="28"/>
        <v>345</v>
      </c>
      <c r="AC341" s="284">
        <f t="shared" ca="1" si="26"/>
        <v>0</v>
      </c>
      <c r="AD341" s="284">
        <f t="shared" ca="1" si="27"/>
        <v>0</v>
      </c>
      <c r="AE341" s="285" t="str">
        <f t="shared" ca="1" si="25"/>
        <v>0,00
0,00</v>
      </c>
    </row>
    <row r="342" spans="26:31" x14ac:dyDescent="0.2">
      <c r="Z342" s="7"/>
      <c r="AA342" s="283" t="str">
        <f t="shared" ca="1" si="24"/>
        <v>A331</v>
      </c>
      <c r="AB342" s="283">
        <f t="shared" si="28"/>
        <v>346</v>
      </c>
      <c r="AC342" s="284">
        <f t="shared" ca="1" si="26"/>
        <v>0</v>
      </c>
      <c r="AD342" s="284">
        <f t="shared" ca="1" si="27"/>
        <v>0</v>
      </c>
      <c r="AE342" s="285" t="str">
        <f t="shared" ca="1" si="25"/>
        <v>0,00
0,00</v>
      </c>
    </row>
    <row r="343" spans="26:31" x14ac:dyDescent="0.2">
      <c r="Z343" s="7"/>
      <c r="AA343" s="283" t="str">
        <f t="shared" ca="1" si="24"/>
        <v>A332</v>
      </c>
      <c r="AB343" s="283">
        <f t="shared" si="28"/>
        <v>347</v>
      </c>
      <c r="AC343" s="284">
        <f t="shared" ca="1" si="26"/>
        <v>0</v>
      </c>
      <c r="AD343" s="284">
        <f t="shared" ca="1" si="27"/>
        <v>0</v>
      </c>
      <c r="AE343" s="285" t="str">
        <f t="shared" ca="1" si="25"/>
        <v>0,00
0,00</v>
      </c>
    </row>
    <row r="344" spans="26:31" x14ac:dyDescent="0.2">
      <c r="Z344" s="7"/>
      <c r="AA344" s="283" t="str">
        <f t="shared" ca="1" si="24"/>
        <v>A333</v>
      </c>
      <c r="AB344" s="283">
        <f t="shared" si="28"/>
        <v>348</v>
      </c>
      <c r="AC344" s="284">
        <f t="shared" ca="1" si="26"/>
        <v>0</v>
      </c>
      <c r="AD344" s="284">
        <f t="shared" ca="1" si="27"/>
        <v>0</v>
      </c>
      <c r="AE344" s="285" t="str">
        <f t="shared" ca="1" si="25"/>
        <v>0,00
0,00</v>
      </c>
    </row>
    <row r="345" spans="26:31" x14ac:dyDescent="0.2">
      <c r="Z345" s="7"/>
      <c r="AA345" s="283" t="str">
        <f t="shared" ca="1" si="24"/>
        <v>A334</v>
      </c>
      <c r="AB345" s="283">
        <f t="shared" si="28"/>
        <v>349</v>
      </c>
      <c r="AC345" s="284">
        <f t="shared" ca="1" si="26"/>
        <v>0</v>
      </c>
      <c r="AD345" s="284">
        <f t="shared" ca="1" si="27"/>
        <v>0</v>
      </c>
      <c r="AE345" s="285" t="str">
        <f t="shared" ca="1" si="25"/>
        <v>0,00
0,00</v>
      </c>
    </row>
    <row r="346" spans="26:31" x14ac:dyDescent="0.2">
      <c r="Z346" s="7"/>
      <c r="AA346" s="283" t="str">
        <f t="shared" ca="1" si="24"/>
        <v>A335</v>
      </c>
      <c r="AB346" s="283">
        <f t="shared" si="28"/>
        <v>350</v>
      </c>
      <c r="AC346" s="284">
        <f t="shared" ca="1" si="26"/>
        <v>0</v>
      </c>
      <c r="AD346" s="284">
        <f t="shared" ca="1" si="27"/>
        <v>0</v>
      </c>
      <c r="AE346" s="285" t="str">
        <f t="shared" ca="1" si="25"/>
        <v>0,00
0,00</v>
      </c>
    </row>
    <row r="347" spans="26:31" x14ac:dyDescent="0.2">
      <c r="Z347" s="7"/>
      <c r="AA347" s="283" t="str">
        <f t="shared" ca="1" si="24"/>
        <v>A336</v>
      </c>
      <c r="AB347" s="283">
        <f t="shared" si="28"/>
        <v>351</v>
      </c>
      <c r="AC347" s="284">
        <f t="shared" ca="1" si="26"/>
        <v>0</v>
      </c>
      <c r="AD347" s="284">
        <f t="shared" ca="1" si="27"/>
        <v>0</v>
      </c>
      <c r="AE347" s="285" t="str">
        <f t="shared" ca="1" si="25"/>
        <v>0,00
0,00</v>
      </c>
    </row>
    <row r="348" spans="26:31" x14ac:dyDescent="0.2">
      <c r="Z348" s="7"/>
      <c r="AA348" s="283" t="str">
        <f t="shared" ca="1" si="24"/>
        <v>A337</v>
      </c>
      <c r="AB348" s="283">
        <f t="shared" si="28"/>
        <v>352</v>
      </c>
      <c r="AC348" s="284">
        <f t="shared" ca="1" si="26"/>
        <v>0</v>
      </c>
      <c r="AD348" s="284">
        <f t="shared" ca="1" si="27"/>
        <v>0</v>
      </c>
      <c r="AE348" s="285" t="str">
        <f t="shared" ca="1" si="25"/>
        <v>0,00
0,00</v>
      </c>
    </row>
    <row r="349" spans="26:31" x14ac:dyDescent="0.2">
      <c r="Z349" s="7"/>
      <c r="AA349" s="283" t="str">
        <f t="shared" ca="1" si="24"/>
        <v>A338</v>
      </c>
      <c r="AB349" s="283">
        <f t="shared" si="28"/>
        <v>353</v>
      </c>
      <c r="AC349" s="284">
        <f t="shared" ca="1" si="26"/>
        <v>0</v>
      </c>
      <c r="AD349" s="284">
        <f t="shared" ca="1" si="27"/>
        <v>0</v>
      </c>
      <c r="AE349" s="285" t="str">
        <f t="shared" ca="1" si="25"/>
        <v>0,00
0,00</v>
      </c>
    </row>
    <row r="350" spans="26:31" x14ac:dyDescent="0.2">
      <c r="Z350" s="7"/>
      <c r="AA350" s="283" t="str">
        <f t="shared" ca="1" si="24"/>
        <v>A339</v>
      </c>
      <c r="AB350" s="283">
        <f t="shared" si="28"/>
        <v>354</v>
      </c>
      <c r="AC350" s="284">
        <f t="shared" ca="1" si="26"/>
        <v>0</v>
      </c>
      <c r="AD350" s="284">
        <f t="shared" ca="1" si="27"/>
        <v>0</v>
      </c>
      <c r="AE350" s="285" t="str">
        <f t="shared" ca="1" si="25"/>
        <v>0,00
0,00</v>
      </c>
    </row>
    <row r="351" spans="26:31" x14ac:dyDescent="0.2">
      <c r="Z351" s="7"/>
      <c r="AA351" s="283" t="str">
        <f t="shared" ca="1" si="24"/>
        <v>A340</v>
      </c>
      <c r="AB351" s="283">
        <f t="shared" si="28"/>
        <v>355</v>
      </c>
      <c r="AC351" s="284">
        <f t="shared" ca="1" si="26"/>
        <v>0</v>
      </c>
      <c r="AD351" s="284">
        <f t="shared" ca="1" si="27"/>
        <v>0</v>
      </c>
      <c r="AE351" s="285" t="str">
        <f t="shared" ca="1" si="25"/>
        <v>0,00
0,00</v>
      </c>
    </row>
    <row r="352" spans="26:31" x14ac:dyDescent="0.2">
      <c r="Z352" s="7"/>
      <c r="AA352" s="283" t="str">
        <f t="shared" ca="1" si="24"/>
        <v>A341</v>
      </c>
      <c r="AB352" s="283">
        <f t="shared" si="28"/>
        <v>356</v>
      </c>
      <c r="AC352" s="284">
        <f t="shared" ca="1" si="26"/>
        <v>0</v>
      </c>
      <c r="AD352" s="284">
        <f t="shared" ca="1" si="27"/>
        <v>0</v>
      </c>
      <c r="AE352" s="285" t="str">
        <f t="shared" ca="1" si="25"/>
        <v>0,00
0,00</v>
      </c>
    </row>
    <row r="353" spans="26:31" x14ac:dyDescent="0.2">
      <c r="Z353" s="7"/>
      <c r="AA353" s="283" t="str">
        <f t="shared" ca="1" si="24"/>
        <v>A342</v>
      </c>
      <c r="AB353" s="283">
        <f t="shared" si="28"/>
        <v>357</v>
      </c>
      <c r="AC353" s="284">
        <f t="shared" ca="1" si="26"/>
        <v>0</v>
      </c>
      <c r="AD353" s="284">
        <f t="shared" ca="1" si="27"/>
        <v>0</v>
      </c>
      <c r="AE353" s="285" t="str">
        <f t="shared" ca="1" si="25"/>
        <v>0,00
0,00</v>
      </c>
    </row>
    <row r="354" spans="26:31" x14ac:dyDescent="0.2">
      <c r="Z354" s="7"/>
      <c r="AA354" s="283" t="str">
        <f t="shared" ca="1" si="24"/>
        <v>A343</v>
      </c>
      <c r="AB354" s="283">
        <f t="shared" si="28"/>
        <v>358</v>
      </c>
      <c r="AC354" s="284">
        <f t="shared" ca="1" si="26"/>
        <v>0</v>
      </c>
      <c r="AD354" s="284">
        <f t="shared" ca="1" si="27"/>
        <v>0</v>
      </c>
      <c r="AE354" s="285" t="str">
        <f t="shared" ca="1" si="25"/>
        <v>0,00
0,00</v>
      </c>
    </row>
    <row r="355" spans="26:31" x14ac:dyDescent="0.2">
      <c r="Z355" s="7"/>
      <c r="AA355" s="283" t="str">
        <f t="shared" ca="1" si="24"/>
        <v>A344</v>
      </c>
      <c r="AB355" s="283">
        <f t="shared" si="28"/>
        <v>359</v>
      </c>
      <c r="AC355" s="284">
        <f t="shared" ca="1" si="26"/>
        <v>0</v>
      </c>
      <c r="AD355" s="284">
        <f t="shared" ca="1" si="27"/>
        <v>0</v>
      </c>
      <c r="AE355" s="285" t="str">
        <f t="shared" ca="1" si="25"/>
        <v>0,00
0,00</v>
      </c>
    </row>
    <row r="356" spans="26:31" x14ac:dyDescent="0.2">
      <c r="Z356" s="7"/>
      <c r="AA356" s="283" t="str">
        <f t="shared" ca="1" si="24"/>
        <v>A345</v>
      </c>
      <c r="AB356" s="283">
        <f t="shared" si="28"/>
        <v>360</v>
      </c>
      <c r="AC356" s="284">
        <f t="shared" ca="1" si="26"/>
        <v>0</v>
      </c>
      <c r="AD356" s="284">
        <f t="shared" ca="1" si="27"/>
        <v>0</v>
      </c>
      <c r="AE356" s="285" t="str">
        <f t="shared" ca="1" si="25"/>
        <v>0,00
0,00</v>
      </c>
    </row>
    <row r="357" spans="26:31" x14ac:dyDescent="0.2">
      <c r="Z357" s="7"/>
      <c r="AA357" s="283" t="str">
        <f t="shared" ca="1" si="24"/>
        <v>A346</v>
      </c>
      <c r="AB357" s="283">
        <f t="shared" si="28"/>
        <v>361</v>
      </c>
      <c r="AC357" s="284">
        <f t="shared" ca="1" si="26"/>
        <v>0</v>
      </c>
      <c r="AD357" s="284">
        <f t="shared" ca="1" si="27"/>
        <v>0</v>
      </c>
      <c r="AE357" s="285" t="str">
        <f t="shared" ca="1" si="25"/>
        <v>0,00
0,00</v>
      </c>
    </row>
    <row r="358" spans="26:31" x14ac:dyDescent="0.2">
      <c r="Z358" s="7"/>
      <c r="AA358" s="283" t="str">
        <f t="shared" ca="1" si="24"/>
        <v>A347</v>
      </c>
      <c r="AB358" s="283">
        <f t="shared" si="28"/>
        <v>362</v>
      </c>
      <c r="AC358" s="284">
        <f t="shared" ca="1" si="26"/>
        <v>0</v>
      </c>
      <c r="AD358" s="284">
        <f t="shared" ca="1" si="27"/>
        <v>0</v>
      </c>
      <c r="AE358" s="285" t="str">
        <f t="shared" ca="1" si="25"/>
        <v>0,00
0,00</v>
      </c>
    </row>
    <row r="359" spans="26:31" x14ac:dyDescent="0.2">
      <c r="Z359" s="7"/>
      <c r="AA359" s="283" t="str">
        <f t="shared" ca="1" si="24"/>
        <v>A348</v>
      </c>
      <c r="AB359" s="283">
        <f t="shared" si="28"/>
        <v>363</v>
      </c>
      <c r="AC359" s="284">
        <f t="shared" ca="1" si="26"/>
        <v>0</v>
      </c>
      <c r="AD359" s="284">
        <f t="shared" ca="1" si="27"/>
        <v>0</v>
      </c>
      <c r="AE359" s="285" t="str">
        <f t="shared" ca="1" si="25"/>
        <v>0,00
0,00</v>
      </c>
    </row>
    <row r="360" spans="26:31" x14ac:dyDescent="0.2">
      <c r="Z360" s="7"/>
      <c r="AA360" s="283" t="str">
        <f t="shared" ca="1" si="24"/>
        <v>A349</v>
      </c>
      <c r="AB360" s="283">
        <f t="shared" si="28"/>
        <v>364</v>
      </c>
      <c r="AC360" s="284">
        <f t="shared" ca="1" si="26"/>
        <v>0</v>
      </c>
      <c r="AD360" s="284">
        <f t="shared" ca="1" si="27"/>
        <v>0</v>
      </c>
      <c r="AE360" s="285" t="str">
        <f t="shared" ca="1" si="25"/>
        <v>0,00
0,00</v>
      </c>
    </row>
    <row r="361" spans="26:31" x14ac:dyDescent="0.2">
      <c r="Z361" s="7"/>
      <c r="AA361" s="283" t="str">
        <f t="shared" ca="1" si="24"/>
        <v>A350</v>
      </c>
      <c r="AB361" s="283">
        <f t="shared" si="28"/>
        <v>365</v>
      </c>
      <c r="AC361" s="284">
        <f t="shared" ca="1" si="26"/>
        <v>0</v>
      </c>
      <c r="AD361" s="284">
        <f t="shared" ca="1" si="27"/>
        <v>0</v>
      </c>
      <c r="AE361" s="285" t="str">
        <f t="shared" ca="1" si="25"/>
        <v>0,00
0,00</v>
      </c>
    </row>
    <row r="362" spans="26:31" x14ac:dyDescent="0.2">
      <c r="Z362" s="7"/>
      <c r="AA362" s="283" t="str">
        <f t="shared" ca="1" si="24"/>
        <v>A351</v>
      </c>
      <c r="AB362" s="283">
        <f t="shared" si="28"/>
        <v>366</v>
      </c>
      <c r="AC362" s="284">
        <f t="shared" ca="1" si="26"/>
        <v>0</v>
      </c>
      <c r="AD362" s="284">
        <f t="shared" ca="1" si="27"/>
        <v>0</v>
      </c>
      <c r="AE362" s="285" t="str">
        <f t="shared" ca="1" si="25"/>
        <v>0,00
0,00</v>
      </c>
    </row>
    <row r="363" spans="26:31" x14ac:dyDescent="0.2">
      <c r="Z363" s="7"/>
      <c r="AA363" s="283" t="str">
        <f t="shared" ca="1" si="24"/>
        <v>A352</v>
      </c>
      <c r="AB363" s="283">
        <f t="shared" si="28"/>
        <v>367</v>
      </c>
      <c r="AC363" s="284">
        <f t="shared" ca="1" si="26"/>
        <v>0</v>
      </c>
      <c r="AD363" s="284">
        <f t="shared" ca="1" si="27"/>
        <v>0</v>
      </c>
      <c r="AE363" s="285" t="str">
        <f t="shared" ca="1" si="25"/>
        <v>0,00
0,00</v>
      </c>
    </row>
    <row r="364" spans="26:31" x14ac:dyDescent="0.2">
      <c r="Z364" s="7"/>
      <c r="AA364" s="283" t="str">
        <f t="shared" ca="1" si="24"/>
        <v>A353</v>
      </c>
      <c r="AB364" s="283">
        <f t="shared" si="28"/>
        <v>368</v>
      </c>
      <c r="AC364" s="284">
        <f t="shared" ca="1" si="26"/>
        <v>0</v>
      </c>
      <c r="AD364" s="284">
        <f t="shared" ca="1" si="27"/>
        <v>0</v>
      </c>
      <c r="AE364" s="285" t="str">
        <f t="shared" ca="1" si="25"/>
        <v>0,00
0,00</v>
      </c>
    </row>
    <row r="365" spans="26:31" x14ac:dyDescent="0.2">
      <c r="Z365" s="7"/>
      <c r="AA365" s="283" t="str">
        <f t="shared" ca="1" si="24"/>
        <v>A354</v>
      </c>
      <c r="AB365" s="283">
        <f t="shared" si="28"/>
        <v>369</v>
      </c>
      <c r="AC365" s="284">
        <f t="shared" ca="1" si="26"/>
        <v>0</v>
      </c>
      <c r="AD365" s="284">
        <f t="shared" ca="1" si="27"/>
        <v>0</v>
      </c>
      <c r="AE365" s="285" t="str">
        <f t="shared" ca="1" si="25"/>
        <v>0,00
0,00</v>
      </c>
    </row>
    <row r="366" spans="26:31" x14ac:dyDescent="0.2">
      <c r="Z366" s="7"/>
      <c r="AA366" s="283" t="str">
        <f t="shared" ca="1" si="24"/>
        <v>A355</v>
      </c>
      <c r="AB366" s="283">
        <f t="shared" si="28"/>
        <v>370</v>
      </c>
      <c r="AC366" s="284">
        <f t="shared" ca="1" si="26"/>
        <v>0</v>
      </c>
      <c r="AD366" s="284">
        <f t="shared" ca="1" si="27"/>
        <v>0</v>
      </c>
      <c r="AE366" s="285" t="str">
        <f t="shared" ca="1" si="25"/>
        <v>0,00
0,00</v>
      </c>
    </row>
    <row r="367" spans="26:31" x14ac:dyDescent="0.2">
      <c r="Z367" s="7"/>
      <c r="AA367" s="283" t="str">
        <f t="shared" ca="1" si="24"/>
        <v>A356</v>
      </c>
      <c r="AB367" s="283">
        <f t="shared" si="28"/>
        <v>371</v>
      </c>
      <c r="AC367" s="284">
        <f t="shared" ca="1" si="26"/>
        <v>0</v>
      </c>
      <c r="AD367" s="284">
        <f t="shared" ca="1" si="27"/>
        <v>0</v>
      </c>
      <c r="AE367" s="285" t="str">
        <f t="shared" ca="1" si="25"/>
        <v>0,00
0,00</v>
      </c>
    </row>
    <row r="368" spans="26:31" x14ac:dyDescent="0.2">
      <c r="Z368" s="7"/>
      <c r="AA368" s="283" t="str">
        <f t="shared" ca="1" si="24"/>
        <v>A357</v>
      </c>
      <c r="AB368" s="283">
        <f t="shared" si="28"/>
        <v>372</v>
      </c>
      <c r="AC368" s="284">
        <f t="shared" ca="1" si="26"/>
        <v>0</v>
      </c>
      <c r="AD368" s="284">
        <f t="shared" ca="1" si="27"/>
        <v>0</v>
      </c>
      <c r="AE368" s="285" t="str">
        <f t="shared" ca="1" si="25"/>
        <v>0,00
0,00</v>
      </c>
    </row>
    <row r="369" spans="26:31" x14ac:dyDescent="0.2">
      <c r="Z369" s="7"/>
      <c r="AA369" s="283" t="str">
        <f t="shared" ca="1" si="24"/>
        <v>A358</v>
      </c>
      <c r="AB369" s="283">
        <f t="shared" si="28"/>
        <v>373</v>
      </c>
      <c r="AC369" s="284">
        <f t="shared" ca="1" si="26"/>
        <v>0</v>
      </c>
      <c r="AD369" s="284">
        <f t="shared" ca="1" si="27"/>
        <v>0</v>
      </c>
      <c r="AE369" s="285" t="str">
        <f t="shared" ca="1" si="25"/>
        <v>0,00
0,00</v>
      </c>
    </row>
    <row r="370" spans="26:31" x14ac:dyDescent="0.2">
      <c r="Z370" s="7"/>
      <c r="AA370" s="283" t="str">
        <f t="shared" ca="1" si="24"/>
        <v>A359</v>
      </c>
      <c r="AB370" s="283">
        <f t="shared" si="28"/>
        <v>374</v>
      </c>
      <c r="AC370" s="284">
        <f t="shared" ca="1" si="26"/>
        <v>0</v>
      </c>
      <c r="AD370" s="284">
        <f t="shared" ca="1" si="27"/>
        <v>0</v>
      </c>
      <c r="AE370" s="285" t="str">
        <f t="shared" ca="1" si="25"/>
        <v>0,00
0,00</v>
      </c>
    </row>
    <row r="371" spans="26:31" x14ac:dyDescent="0.2">
      <c r="Z371" s="7"/>
      <c r="AA371" s="283" t="str">
        <f t="shared" ca="1" si="24"/>
        <v>A360</v>
      </c>
      <c r="AB371" s="283">
        <f t="shared" si="28"/>
        <v>375</v>
      </c>
      <c r="AC371" s="284">
        <f t="shared" ca="1" si="26"/>
        <v>0</v>
      </c>
      <c r="AD371" s="284">
        <f t="shared" ca="1" si="27"/>
        <v>0</v>
      </c>
      <c r="AE371" s="285" t="str">
        <f t="shared" ca="1" si="25"/>
        <v>0,00
0,00</v>
      </c>
    </row>
    <row r="372" spans="26:31" x14ac:dyDescent="0.2">
      <c r="Z372" s="7"/>
      <c r="AA372" s="283" t="str">
        <f t="shared" ca="1" si="24"/>
        <v>A361</v>
      </c>
      <c r="AB372" s="283">
        <f t="shared" si="28"/>
        <v>376</v>
      </c>
      <c r="AC372" s="284">
        <f t="shared" ca="1" si="26"/>
        <v>0</v>
      </c>
      <c r="AD372" s="284">
        <f t="shared" ca="1" si="27"/>
        <v>0</v>
      </c>
      <c r="AE372" s="285" t="str">
        <f t="shared" ca="1" si="25"/>
        <v>0,00
0,00</v>
      </c>
    </row>
    <row r="373" spans="26:31" x14ac:dyDescent="0.2">
      <c r="Z373" s="7"/>
      <c r="AA373" s="283" t="str">
        <f t="shared" ca="1" si="24"/>
        <v>A362</v>
      </c>
      <c r="AB373" s="283">
        <f t="shared" si="28"/>
        <v>377</v>
      </c>
      <c r="AC373" s="284">
        <f t="shared" ca="1" si="26"/>
        <v>0</v>
      </c>
      <c r="AD373" s="284">
        <f t="shared" ca="1" si="27"/>
        <v>0</v>
      </c>
      <c r="AE373" s="285" t="str">
        <f t="shared" ca="1" si="25"/>
        <v>0,00
0,00</v>
      </c>
    </row>
    <row r="374" spans="26:31" x14ac:dyDescent="0.2">
      <c r="Z374" s="7"/>
      <c r="AA374" s="283" t="str">
        <f t="shared" ca="1" si="24"/>
        <v>A363</v>
      </c>
      <c r="AB374" s="283">
        <f t="shared" si="28"/>
        <v>378</v>
      </c>
      <c r="AC374" s="284">
        <f t="shared" ca="1" si="26"/>
        <v>0</v>
      </c>
      <c r="AD374" s="284">
        <f t="shared" ca="1" si="27"/>
        <v>0</v>
      </c>
      <c r="AE374" s="285" t="str">
        <f t="shared" ca="1" si="25"/>
        <v>0,00
0,00</v>
      </c>
    </row>
    <row r="375" spans="26:31" x14ac:dyDescent="0.2">
      <c r="Z375" s="7"/>
      <c r="AA375" s="283" t="str">
        <f t="shared" ca="1" si="24"/>
        <v>A364</v>
      </c>
      <c r="AB375" s="283">
        <f t="shared" si="28"/>
        <v>379</v>
      </c>
      <c r="AC375" s="284">
        <f t="shared" ca="1" si="26"/>
        <v>0</v>
      </c>
      <c r="AD375" s="284">
        <f t="shared" ca="1" si="27"/>
        <v>0</v>
      </c>
      <c r="AE375" s="285" t="str">
        <f t="shared" ca="1" si="25"/>
        <v>0,00
0,00</v>
      </c>
    </row>
    <row r="376" spans="26:31" x14ac:dyDescent="0.2">
      <c r="Z376" s="7"/>
      <c r="AA376" s="283" t="str">
        <f t="shared" ca="1" si="24"/>
        <v>A365</v>
      </c>
      <c r="AB376" s="283">
        <f t="shared" si="28"/>
        <v>380</v>
      </c>
      <c r="AC376" s="284">
        <f t="shared" ca="1" si="26"/>
        <v>0</v>
      </c>
      <c r="AD376" s="284">
        <f t="shared" ca="1" si="27"/>
        <v>0</v>
      </c>
      <c r="AE376" s="285" t="str">
        <f t="shared" ca="1" si="25"/>
        <v>0,00
0,00</v>
      </c>
    </row>
    <row r="377" spans="26:31" x14ac:dyDescent="0.2">
      <c r="Z377" s="7"/>
      <c r="AA377" s="283" t="str">
        <f t="shared" ca="1" si="24"/>
        <v>A366</v>
      </c>
      <c r="AB377" s="283">
        <f t="shared" si="28"/>
        <v>381</v>
      </c>
      <c r="AC377" s="284">
        <f t="shared" ca="1" si="26"/>
        <v>0</v>
      </c>
      <c r="AD377" s="284">
        <f t="shared" ca="1" si="27"/>
        <v>0</v>
      </c>
      <c r="AE377" s="285" t="str">
        <f t="shared" ca="1" si="25"/>
        <v>0,00
0,00</v>
      </c>
    </row>
    <row r="378" spans="26:31" x14ac:dyDescent="0.2">
      <c r="Z378" s="7"/>
      <c r="AA378" s="283" t="str">
        <f t="shared" ca="1" si="24"/>
        <v>A367</v>
      </c>
      <c r="AB378" s="283">
        <f t="shared" si="28"/>
        <v>382</v>
      </c>
      <c r="AC378" s="284">
        <f t="shared" ca="1" si="26"/>
        <v>0</v>
      </c>
      <c r="AD378" s="284">
        <f t="shared" ca="1" si="27"/>
        <v>0</v>
      </c>
      <c r="AE378" s="285" t="str">
        <f t="shared" ca="1" si="25"/>
        <v>0,00
0,00</v>
      </c>
    </row>
    <row r="379" spans="26:31" x14ac:dyDescent="0.2">
      <c r="Z379" s="7"/>
      <c r="AA379" s="283" t="str">
        <f t="shared" ca="1" si="24"/>
        <v>A368</v>
      </c>
      <c r="AB379" s="283">
        <f t="shared" si="28"/>
        <v>383</v>
      </c>
      <c r="AC379" s="284">
        <f t="shared" ca="1" si="26"/>
        <v>0</v>
      </c>
      <c r="AD379" s="284">
        <f t="shared" ca="1" si="27"/>
        <v>0</v>
      </c>
      <c r="AE379" s="285" t="str">
        <f t="shared" ca="1" si="25"/>
        <v>0,00
0,00</v>
      </c>
    </row>
    <row r="380" spans="26:31" x14ac:dyDescent="0.2">
      <c r="Z380" s="7"/>
      <c r="AA380" s="283" t="str">
        <f t="shared" ca="1" si="24"/>
        <v>A369</v>
      </c>
      <c r="AB380" s="283">
        <f t="shared" si="28"/>
        <v>384</v>
      </c>
      <c r="AC380" s="284">
        <f t="shared" ca="1" si="26"/>
        <v>0</v>
      </c>
      <c r="AD380" s="284">
        <f t="shared" ca="1" si="27"/>
        <v>0</v>
      </c>
      <c r="AE380" s="285" t="str">
        <f t="shared" ca="1" si="25"/>
        <v>0,00
0,00</v>
      </c>
    </row>
    <row r="381" spans="26:31" x14ac:dyDescent="0.2">
      <c r="Z381" s="7"/>
      <c r="AA381" s="283" t="str">
        <f t="shared" ca="1" si="24"/>
        <v>A370</v>
      </c>
      <c r="AB381" s="283">
        <f t="shared" si="28"/>
        <v>385</v>
      </c>
      <c r="AC381" s="284">
        <f t="shared" ca="1" si="26"/>
        <v>0</v>
      </c>
      <c r="AD381" s="284">
        <f t="shared" ca="1" si="27"/>
        <v>0</v>
      </c>
      <c r="AE381" s="285" t="str">
        <f t="shared" ca="1" si="25"/>
        <v>0,00
0,00</v>
      </c>
    </row>
    <row r="382" spans="26:31" x14ac:dyDescent="0.2">
      <c r="Z382" s="7"/>
      <c r="AA382" s="283" t="str">
        <f t="shared" ca="1" si="24"/>
        <v>A371</v>
      </c>
      <c r="AB382" s="283">
        <f t="shared" si="28"/>
        <v>386</v>
      </c>
      <c r="AC382" s="284">
        <f t="shared" ca="1" si="26"/>
        <v>0</v>
      </c>
      <c r="AD382" s="284">
        <f t="shared" ca="1" si="27"/>
        <v>0</v>
      </c>
      <c r="AE382" s="285" t="str">
        <f t="shared" ca="1" si="25"/>
        <v>0,00
0,00</v>
      </c>
    </row>
    <row r="383" spans="26:31" x14ac:dyDescent="0.2">
      <c r="Z383" s="7"/>
      <c r="AA383" s="283" t="str">
        <f t="shared" ca="1" si="24"/>
        <v>A372</v>
      </c>
      <c r="AB383" s="283">
        <f t="shared" ref="AB383:AB446" si="29">+AB382+1</f>
        <v>387</v>
      </c>
      <c r="AC383" s="284">
        <f t="shared" ca="1" si="26"/>
        <v>0</v>
      </c>
      <c r="AD383" s="284">
        <f t="shared" ca="1" si="27"/>
        <v>0</v>
      </c>
      <c r="AE383" s="285" t="str">
        <f t="shared" ca="1" si="25"/>
        <v>0,00
0,00</v>
      </c>
    </row>
    <row r="384" spans="26:31" x14ac:dyDescent="0.2">
      <c r="Z384" s="7"/>
      <c r="AA384" s="283" t="str">
        <f t="shared" ca="1" si="24"/>
        <v>A373</v>
      </c>
      <c r="AB384" s="283">
        <f t="shared" si="29"/>
        <v>388</v>
      </c>
      <c r="AC384" s="284">
        <f t="shared" ca="1" si="26"/>
        <v>0</v>
      </c>
      <c r="AD384" s="284">
        <f t="shared" ca="1" si="27"/>
        <v>0</v>
      </c>
      <c r="AE384" s="285" t="str">
        <f t="shared" ca="1" si="25"/>
        <v>0,00
0,00</v>
      </c>
    </row>
    <row r="385" spans="26:31" x14ac:dyDescent="0.2">
      <c r="Z385" s="7"/>
      <c r="AA385" s="283" t="str">
        <f t="shared" ca="1" si="24"/>
        <v>A374</v>
      </c>
      <c r="AB385" s="283">
        <f t="shared" si="29"/>
        <v>389</v>
      </c>
      <c r="AC385" s="284">
        <f t="shared" ca="1" si="26"/>
        <v>0</v>
      </c>
      <c r="AD385" s="284">
        <f t="shared" ca="1" si="27"/>
        <v>0</v>
      </c>
      <c r="AE385" s="285" t="str">
        <f t="shared" ca="1" si="25"/>
        <v>0,00
0,00</v>
      </c>
    </row>
    <row r="386" spans="26:31" x14ac:dyDescent="0.2">
      <c r="Z386" s="7"/>
      <c r="AA386" s="283" t="str">
        <f t="shared" ca="1" si="24"/>
        <v>A375</v>
      </c>
      <c r="AB386" s="283">
        <f t="shared" si="29"/>
        <v>390</v>
      </c>
      <c r="AC386" s="284">
        <f t="shared" ca="1" si="26"/>
        <v>0</v>
      </c>
      <c r="AD386" s="284">
        <f t="shared" ca="1" si="27"/>
        <v>0</v>
      </c>
      <c r="AE386" s="285" t="str">
        <f t="shared" ca="1" si="25"/>
        <v>0,00
0,00</v>
      </c>
    </row>
    <row r="387" spans="26:31" x14ac:dyDescent="0.2">
      <c r="Z387" s="7"/>
      <c r="AA387" s="283" t="str">
        <f t="shared" ca="1" si="24"/>
        <v>A376</v>
      </c>
      <c r="AB387" s="283">
        <f t="shared" si="29"/>
        <v>391</v>
      </c>
      <c r="AC387" s="284">
        <f t="shared" ca="1" si="26"/>
        <v>0</v>
      </c>
      <c r="AD387" s="284">
        <f t="shared" ca="1" si="27"/>
        <v>0</v>
      </c>
      <c r="AE387" s="285" t="str">
        <f t="shared" ca="1" si="25"/>
        <v>0,00
0,00</v>
      </c>
    </row>
    <row r="388" spans="26:31" x14ac:dyDescent="0.2">
      <c r="Z388" s="7"/>
      <c r="AA388" s="283" t="str">
        <f t="shared" ca="1" si="24"/>
        <v>A377</v>
      </c>
      <c r="AB388" s="283">
        <f t="shared" si="29"/>
        <v>392</v>
      </c>
      <c r="AC388" s="284">
        <f t="shared" ca="1" si="26"/>
        <v>0</v>
      </c>
      <c r="AD388" s="284">
        <f t="shared" ca="1" si="27"/>
        <v>0</v>
      </c>
      <c r="AE388" s="285" t="str">
        <f t="shared" ca="1" si="25"/>
        <v>0,00
0,00</v>
      </c>
    </row>
    <row r="389" spans="26:31" x14ac:dyDescent="0.2">
      <c r="Z389" s="7"/>
      <c r="AA389" s="283" t="str">
        <f t="shared" ca="1" si="24"/>
        <v>A378</v>
      </c>
      <c r="AB389" s="283">
        <f t="shared" si="29"/>
        <v>393</v>
      </c>
      <c r="AC389" s="284">
        <f t="shared" ca="1" si="26"/>
        <v>0</v>
      </c>
      <c r="AD389" s="284">
        <f t="shared" ca="1" si="27"/>
        <v>0</v>
      </c>
      <c r="AE389" s="285" t="str">
        <f t="shared" ca="1" si="25"/>
        <v>0,00
0,00</v>
      </c>
    </row>
    <row r="390" spans="26:31" x14ac:dyDescent="0.2">
      <c r="Z390" s="7"/>
      <c r="AA390" s="283" t="str">
        <f t="shared" ca="1" si="24"/>
        <v>A379</v>
      </c>
      <c r="AB390" s="283">
        <f t="shared" si="29"/>
        <v>394</v>
      </c>
      <c r="AC390" s="284">
        <f t="shared" ca="1" si="26"/>
        <v>0</v>
      </c>
      <c r="AD390" s="284">
        <f t="shared" ca="1" si="27"/>
        <v>0</v>
      </c>
      <c r="AE390" s="285" t="str">
        <f t="shared" ca="1" si="25"/>
        <v>0,00
0,00</v>
      </c>
    </row>
    <row r="391" spans="26:31" x14ac:dyDescent="0.2">
      <c r="Z391" s="7"/>
      <c r="AA391" s="283" t="str">
        <f t="shared" ca="1" si="24"/>
        <v>A380</v>
      </c>
      <c r="AB391" s="283">
        <f t="shared" si="29"/>
        <v>395</v>
      </c>
      <c r="AC391" s="284">
        <f t="shared" ca="1" si="26"/>
        <v>0</v>
      </c>
      <c r="AD391" s="284">
        <f t="shared" ca="1" si="27"/>
        <v>0</v>
      </c>
      <c r="AE391" s="285" t="str">
        <f t="shared" ca="1" si="25"/>
        <v>0,00
0,00</v>
      </c>
    </row>
    <row r="392" spans="26:31" x14ac:dyDescent="0.2">
      <c r="Z392" s="7"/>
      <c r="AA392" s="283" t="str">
        <f t="shared" ca="1" si="24"/>
        <v>A381</v>
      </c>
      <c r="AB392" s="283">
        <f t="shared" si="29"/>
        <v>396</v>
      </c>
      <c r="AC392" s="284">
        <f t="shared" ca="1" si="26"/>
        <v>0</v>
      </c>
      <c r="AD392" s="284">
        <f t="shared" ca="1" si="27"/>
        <v>0</v>
      </c>
      <c r="AE392" s="285" t="str">
        <f t="shared" ca="1" si="25"/>
        <v>0,00
0,00</v>
      </c>
    </row>
    <row r="393" spans="26:31" x14ac:dyDescent="0.2">
      <c r="Z393" s="7"/>
      <c r="AA393" s="283" t="str">
        <f t="shared" ca="1" si="24"/>
        <v>A382</v>
      </c>
      <c r="AB393" s="283">
        <f t="shared" si="29"/>
        <v>397</v>
      </c>
      <c r="AC393" s="284">
        <f t="shared" ca="1" si="26"/>
        <v>0</v>
      </c>
      <c r="AD393" s="284">
        <f t="shared" ca="1" si="27"/>
        <v>0</v>
      </c>
      <c r="AE393" s="285" t="str">
        <f t="shared" ca="1" si="25"/>
        <v>0,00
0,00</v>
      </c>
    </row>
    <row r="394" spans="26:31" x14ac:dyDescent="0.2">
      <c r="Z394" s="7"/>
      <c r="AA394" s="283" t="str">
        <f t="shared" ca="1" si="24"/>
        <v>A383</v>
      </c>
      <c r="AB394" s="283">
        <f t="shared" si="29"/>
        <v>398</v>
      </c>
      <c r="AC394" s="284">
        <f t="shared" ca="1" si="26"/>
        <v>0</v>
      </c>
      <c r="AD394" s="284">
        <f t="shared" ca="1" si="27"/>
        <v>0</v>
      </c>
      <c r="AE394" s="285" t="str">
        <f t="shared" ca="1" si="25"/>
        <v>0,00
0,00</v>
      </c>
    </row>
    <row r="395" spans="26:31" x14ac:dyDescent="0.2">
      <c r="Z395" s="7"/>
      <c r="AA395" s="283" t="str">
        <f t="shared" ca="1" si="24"/>
        <v>A384</v>
      </c>
      <c r="AB395" s="283">
        <f t="shared" si="29"/>
        <v>399</v>
      </c>
      <c r="AC395" s="284">
        <f t="shared" ca="1" si="26"/>
        <v>0</v>
      </c>
      <c r="AD395" s="284">
        <f t="shared" ca="1" si="27"/>
        <v>0</v>
      </c>
      <c r="AE395" s="285" t="str">
        <f t="shared" ca="1" si="25"/>
        <v>0,00
0,00</v>
      </c>
    </row>
    <row r="396" spans="26:31" x14ac:dyDescent="0.2">
      <c r="Z396" s="7"/>
      <c r="AA396" s="283" t="str">
        <f t="shared" ca="1" si="24"/>
        <v>A385</v>
      </c>
      <c r="AB396" s="283">
        <f t="shared" si="29"/>
        <v>400</v>
      </c>
      <c r="AC396" s="284">
        <f t="shared" ca="1" si="26"/>
        <v>0</v>
      </c>
      <c r="AD396" s="284">
        <f t="shared" ca="1" si="27"/>
        <v>0</v>
      </c>
      <c r="AE396" s="285" t="str">
        <f t="shared" ca="1" si="25"/>
        <v>0,00
0,00</v>
      </c>
    </row>
    <row r="397" spans="26:31" x14ac:dyDescent="0.2">
      <c r="Z397" s="7"/>
      <c r="AA397" s="283" t="str">
        <f t="shared" ca="1" si="24"/>
        <v>A386</v>
      </c>
      <c r="AB397" s="283">
        <f t="shared" si="29"/>
        <v>401</v>
      </c>
      <c r="AC397" s="284">
        <f t="shared" ca="1" si="26"/>
        <v>0</v>
      </c>
      <c r="AD397" s="284">
        <f t="shared" ca="1" si="27"/>
        <v>0</v>
      </c>
      <c r="AE397" s="285" t="str">
        <f t="shared" ca="1" si="25"/>
        <v>0,00
0,00</v>
      </c>
    </row>
    <row r="398" spans="26:31" x14ac:dyDescent="0.2">
      <c r="Z398" s="7"/>
      <c r="AA398" s="283" t="str">
        <f t="shared" ca="1" si="24"/>
        <v>A387</v>
      </c>
      <c r="AB398" s="283">
        <f t="shared" si="29"/>
        <v>402</v>
      </c>
      <c r="AC398" s="284">
        <f t="shared" ca="1" si="26"/>
        <v>0</v>
      </c>
      <c r="AD398" s="284">
        <f t="shared" ca="1" si="27"/>
        <v>0</v>
      </c>
      <c r="AE398" s="285" t="str">
        <f t="shared" ca="1" si="25"/>
        <v>0,00
0,00</v>
      </c>
    </row>
    <row r="399" spans="26:31" x14ac:dyDescent="0.2">
      <c r="Z399" s="7"/>
      <c r="AA399" s="283" t="str">
        <f t="shared" ca="1" si="24"/>
        <v>A388</v>
      </c>
      <c r="AB399" s="283">
        <f t="shared" si="29"/>
        <v>403</v>
      </c>
      <c r="AC399" s="284">
        <f t="shared" ca="1" si="26"/>
        <v>0</v>
      </c>
      <c r="AD399" s="284">
        <f t="shared" ca="1" si="27"/>
        <v>0</v>
      </c>
      <c r="AE399" s="285" t="str">
        <f t="shared" ca="1" si="25"/>
        <v>0,00
0,00</v>
      </c>
    </row>
    <row r="400" spans="26:31" x14ac:dyDescent="0.2">
      <c r="Z400" s="7"/>
      <c r="AA400" s="283" t="str">
        <f t="shared" ca="1" si="24"/>
        <v>A389</v>
      </c>
      <c r="AB400" s="283">
        <f t="shared" si="29"/>
        <v>404</v>
      </c>
      <c r="AC400" s="284">
        <f t="shared" ca="1" si="26"/>
        <v>0</v>
      </c>
      <c r="AD400" s="284">
        <f t="shared" ca="1" si="27"/>
        <v>0</v>
      </c>
      <c r="AE400" s="285" t="str">
        <f t="shared" ca="1" si="25"/>
        <v>0,00
0,00</v>
      </c>
    </row>
    <row r="401" spans="26:31" x14ac:dyDescent="0.2">
      <c r="Z401" s="7"/>
      <c r="AA401" s="283" t="str">
        <f t="shared" ca="1" si="24"/>
        <v>A390</v>
      </c>
      <c r="AB401" s="283">
        <f t="shared" si="29"/>
        <v>405</v>
      </c>
      <c r="AC401" s="284">
        <f t="shared" ca="1" si="26"/>
        <v>0</v>
      </c>
      <c r="AD401" s="284">
        <f t="shared" ca="1" si="27"/>
        <v>0</v>
      </c>
      <c r="AE401" s="285" t="str">
        <f t="shared" ca="1" si="25"/>
        <v>0,00
0,00</v>
      </c>
    </row>
    <row r="402" spans="26:31" x14ac:dyDescent="0.2">
      <c r="Z402" s="7"/>
      <c r="AA402" s="283" t="str">
        <f t="shared" ca="1" si="24"/>
        <v>A391</v>
      </c>
      <c r="AB402" s="283">
        <f t="shared" si="29"/>
        <v>406</v>
      </c>
      <c r="AC402" s="284">
        <f t="shared" ca="1" si="26"/>
        <v>0</v>
      </c>
      <c r="AD402" s="284">
        <f t="shared" ca="1" si="27"/>
        <v>0</v>
      </c>
      <c r="AE402" s="285" t="str">
        <f t="shared" ca="1" si="25"/>
        <v>0,00
0,00</v>
      </c>
    </row>
    <row r="403" spans="26:31" x14ac:dyDescent="0.2">
      <c r="Z403" s="7"/>
      <c r="AA403" s="283" t="str">
        <f t="shared" ca="1" si="24"/>
        <v>A392</v>
      </c>
      <c r="AB403" s="283">
        <f t="shared" si="29"/>
        <v>407</v>
      </c>
      <c r="AC403" s="284">
        <f t="shared" ca="1" si="26"/>
        <v>0</v>
      </c>
      <c r="AD403" s="284">
        <f t="shared" ca="1" si="27"/>
        <v>0</v>
      </c>
      <c r="AE403" s="285" t="str">
        <f t="shared" ca="1" si="25"/>
        <v>0,00
0,00</v>
      </c>
    </row>
    <row r="404" spans="26:31" x14ac:dyDescent="0.2">
      <c r="Z404" s="7"/>
      <c r="AA404" s="283" t="str">
        <f t="shared" ca="1" si="24"/>
        <v>A393</v>
      </c>
      <c r="AB404" s="283">
        <f t="shared" si="29"/>
        <v>408</v>
      </c>
      <c r="AC404" s="284">
        <f t="shared" ca="1" si="26"/>
        <v>0</v>
      </c>
      <c r="AD404" s="284">
        <f t="shared" ca="1" si="27"/>
        <v>0</v>
      </c>
      <c r="AE404" s="285" t="str">
        <f t="shared" ca="1" si="25"/>
        <v>0,00
0,00</v>
      </c>
    </row>
    <row r="405" spans="26:31" x14ac:dyDescent="0.2">
      <c r="Z405" s="7"/>
      <c r="AA405" s="283" t="str">
        <f t="shared" ca="1" si="24"/>
        <v>A394</v>
      </c>
      <c r="AB405" s="283">
        <f t="shared" si="29"/>
        <v>409</v>
      </c>
      <c r="AC405" s="284">
        <f t="shared" ca="1" si="26"/>
        <v>0</v>
      </c>
      <c r="AD405" s="284">
        <f t="shared" ca="1" si="27"/>
        <v>0</v>
      </c>
      <c r="AE405" s="285" t="str">
        <f t="shared" ca="1" si="25"/>
        <v>0,00
0,00</v>
      </c>
    </row>
    <row r="406" spans="26:31" x14ac:dyDescent="0.2">
      <c r="Z406" s="7"/>
      <c r="AA406" s="283" t="str">
        <f t="shared" ca="1" si="24"/>
        <v>A395</v>
      </c>
      <c r="AB406" s="283">
        <f t="shared" si="29"/>
        <v>410</v>
      </c>
      <c r="AC406" s="284">
        <f t="shared" ca="1" si="26"/>
        <v>0</v>
      </c>
      <c r="AD406" s="284">
        <f t="shared" ca="1" si="27"/>
        <v>0</v>
      </c>
      <c r="AE406" s="285" t="str">
        <f t="shared" ca="1" si="25"/>
        <v>0,00
0,00</v>
      </c>
    </row>
    <row r="407" spans="26:31" x14ac:dyDescent="0.2">
      <c r="Z407" s="7"/>
      <c r="AA407" s="283" t="str">
        <f t="shared" ca="1" si="24"/>
        <v>A396</v>
      </c>
      <c r="AB407" s="283">
        <f t="shared" si="29"/>
        <v>411</v>
      </c>
      <c r="AC407" s="284">
        <f t="shared" ca="1" si="26"/>
        <v>0</v>
      </c>
      <c r="AD407" s="284">
        <f t="shared" ca="1" si="27"/>
        <v>0</v>
      </c>
      <c r="AE407" s="285" t="str">
        <f t="shared" ca="1" si="25"/>
        <v>0,00
0,00</v>
      </c>
    </row>
    <row r="408" spans="26:31" x14ac:dyDescent="0.2">
      <c r="Z408" s="7"/>
      <c r="AA408" s="283" t="str">
        <f t="shared" ca="1" si="24"/>
        <v>A397</v>
      </c>
      <c r="AB408" s="283">
        <f t="shared" si="29"/>
        <v>412</v>
      </c>
      <c r="AC408" s="284">
        <f t="shared" ca="1" si="26"/>
        <v>0</v>
      </c>
      <c r="AD408" s="284">
        <f t="shared" ca="1" si="27"/>
        <v>0</v>
      </c>
      <c r="AE408" s="285" t="str">
        <f t="shared" ca="1" si="25"/>
        <v>0,00
0,00</v>
      </c>
    </row>
    <row r="409" spans="26:31" x14ac:dyDescent="0.2">
      <c r="Z409" s="7"/>
      <c r="AA409" s="283" t="str">
        <f t="shared" ca="1" si="24"/>
        <v>A398</v>
      </c>
      <c r="AB409" s="283">
        <f t="shared" si="29"/>
        <v>413</v>
      </c>
      <c r="AC409" s="284">
        <f t="shared" ca="1" si="26"/>
        <v>0</v>
      </c>
      <c r="AD409" s="284">
        <f t="shared" ca="1" si="27"/>
        <v>0</v>
      </c>
      <c r="AE409" s="285" t="str">
        <f t="shared" ca="1" si="25"/>
        <v>0,00
0,00</v>
      </c>
    </row>
    <row r="410" spans="26:31" x14ac:dyDescent="0.2">
      <c r="Z410" s="7"/>
      <c r="AA410" s="283" t="str">
        <f t="shared" ca="1" si="24"/>
        <v>A399</v>
      </c>
      <c r="AB410" s="283">
        <f t="shared" si="29"/>
        <v>414</v>
      </c>
      <c r="AC410" s="284">
        <f t="shared" ca="1" si="26"/>
        <v>0</v>
      </c>
      <c r="AD410" s="284">
        <f t="shared" ca="1" si="27"/>
        <v>0</v>
      </c>
      <c r="AE410" s="285" t="str">
        <f t="shared" ca="1" si="25"/>
        <v>0,00
0,00</v>
      </c>
    </row>
    <row r="411" spans="26:31" x14ac:dyDescent="0.2">
      <c r="Z411" s="7"/>
      <c r="AA411" s="283" t="str">
        <f t="shared" ca="1" si="24"/>
        <v>A400</v>
      </c>
      <c r="AB411" s="283">
        <f t="shared" si="29"/>
        <v>415</v>
      </c>
      <c r="AC411" s="284">
        <f t="shared" ca="1" si="26"/>
        <v>0</v>
      </c>
      <c r="AD411" s="284">
        <f t="shared" ca="1" si="27"/>
        <v>0</v>
      </c>
      <c r="AE411" s="285" t="str">
        <f t="shared" ca="1" si="25"/>
        <v>0,00
0,00</v>
      </c>
    </row>
    <row r="412" spans="26:31" x14ac:dyDescent="0.2">
      <c r="Z412" s="7"/>
      <c r="AA412" s="283" t="str">
        <f t="shared" ca="1" si="24"/>
        <v>A401</v>
      </c>
      <c r="AB412" s="283">
        <f t="shared" si="29"/>
        <v>416</v>
      </c>
      <c r="AC412" s="284">
        <f t="shared" ca="1" si="26"/>
        <v>0</v>
      </c>
      <c r="AD412" s="284">
        <f t="shared" ca="1" si="27"/>
        <v>0</v>
      </c>
      <c r="AE412" s="285" t="str">
        <f t="shared" ca="1" si="25"/>
        <v>0,00
0,00</v>
      </c>
    </row>
    <row r="413" spans="26:31" x14ac:dyDescent="0.2">
      <c r="Z413" s="7"/>
      <c r="AA413" s="283" t="str">
        <f t="shared" ca="1" si="24"/>
        <v>A402</v>
      </c>
      <c r="AB413" s="283">
        <f t="shared" si="29"/>
        <v>417</v>
      </c>
      <c r="AC413" s="284">
        <f t="shared" ca="1" si="26"/>
        <v>0</v>
      </c>
      <c r="AD413" s="284">
        <f t="shared" ca="1" si="27"/>
        <v>0</v>
      </c>
      <c r="AE413" s="285" t="str">
        <f t="shared" ca="1" si="25"/>
        <v>0,00
0,00</v>
      </c>
    </row>
    <row r="414" spans="26:31" x14ac:dyDescent="0.2">
      <c r="Z414" s="7"/>
      <c r="AA414" s="283" t="str">
        <f t="shared" ca="1" si="24"/>
        <v>A403</v>
      </c>
      <c r="AB414" s="283">
        <f t="shared" si="29"/>
        <v>418</v>
      </c>
      <c r="AC414" s="284">
        <f t="shared" ca="1" si="26"/>
        <v>0</v>
      </c>
      <c r="AD414" s="284">
        <f t="shared" ca="1" si="27"/>
        <v>0</v>
      </c>
      <c r="AE414" s="285" t="str">
        <f t="shared" ca="1" si="25"/>
        <v>0,00
0,00</v>
      </c>
    </row>
    <row r="415" spans="26:31" x14ac:dyDescent="0.2">
      <c r="Z415" s="7"/>
      <c r="AA415" s="283" t="str">
        <f t="shared" ca="1" si="24"/>
        <v>A404</v>
      </c>
      <c r="AB415" s="283">
        <f t="shared" si="29"/>
        <v>419</v>
      </c>
      <c r="AC415" s="284">
        <f t="shared" ca="1" si="26"/>
        <v>0</v>
      </c>
      <c r="AD415" s="284">
        <f t="shared" ca="1" si="27"/>
        <v>0</v>
      </c>
      <c r="AE415" s="285" t="str">
        <f t="shared" ca="1" si="25"/>
        <v>0,00
0,00</v>
      </c>
    </row>
    <row r="416" spans="26:31" x14ac:dyDescent="0.2">
      <c r="Z416" s="7"/>
      <c r="AA416" s="283" t="str">
        <f t="shared" ca="1" si="24"/>
        <v>A405</v>
      </c>
      <c r="AB416" s="283">
        <f t="shared" si="29"/>
        <v>420</v>
      </c>
      <c r="AC416" s="284">
        <f t="shared" ca="1" si="26"/>
        <v>0</v>
      </c>
      <c r="AD416" s="284">
        <f t="shared" ca="1" si="27"/>
        <v>0</v>
      </c>
      <c r="AE416" s="285" t="str">
        <f t="shared" ca="1" si="25"/>
        <v>0,00
0,00</v>
      </c>
    </row>
    <row r="417" spans="26:31" x14ac:dyDescent="0.2">
      <c r="Z417" s="7"/>
      <c r="AA417" s="283" t="str">
        <f t="shared" ca="1" si="24"/>
        <v>A406</v>
      </c>
      <c r="AB417" s="283">
        <f t="shared" si="29"/>
        <v>421</v>
      </c>
      <c r="AC417" s="284">
        <f t="shared" ca="1" si="26"/>
        <v>0</v>
      </c>
      <c r="AD417" s="284">
        <f t="shared" ca="1" si="27"/>
        <v>0</v>
      </c>
      <c r="AE417" s="285" t="str">
        <f t="shared" ca="1" si="25"/>
        <v>0,00
0,00</v>
      </c>
    </row>
    <row r="418" spans="26:31" x14ac:dyDescent="0.2">
      <c r="Z418" s="7"/>
      <c r="AA418" s="283" t="str">
        <f t="shared" ca="1" si="24"/>
        <v>A407</v>
      </c>
      <c r="AB418" s="283">
        <f t="shared" si="29"/>
        <v>422</v>
      </c>
      <c r="AC418" s="284">
        <f t="shared" ca="1" si="26"/>
        <v>0</v>
      </c>
      <c r="AD418" s="284">
        <f t="shared" ca="1" si="27"/>
        <v>0</v>
      </c>
      <c r="AE418" s="285" t="str">
        <f t="shared" ca="1" si="25"/>
        <v>0,00
0,00</v>
      </c>
    </row>
    <row r="419" spans="26:31" x14ac:dyDescent="0.2">
      <c r="Z419" s="7"/>
      <c r="AA419" s="283" t="str">
        <f t="shared" ca="1" si="24"/>
        <v>A408</v>
      </c>
      <c r="AB419" s="283">
        <f t="shared" si="29"/>
        <v>423</v>
      </c>
      <c r="AC419" s="284">
        <f t="shared" ca="1" si="26"/>
        <v>0</v>
      </c>
      <c r="AD419" s="284">
        <f t="shared" ca="1" si="27"/>
        <v>0</v>
      </c>
      <c r="AE419" s="285" t="str">
        <f t="shared" ca="1" si="25"/>
        <v>0,00
0,00</v>
      </c>
    </row>
    <row r="420" spans="26:31" x14ac:dyDescent="0.2">
      <c r="Z420" s="7"/>
      <c r="AA420" s="283" t="str">
        <f t="shared" ca="1" si="24"/>
        <v>A409</v>
      </c>
      <c r="AB420" s="283">
        <f t="shared" si="29"/>
        <v>424</v>
      </c>
      <c r="AC420" s="284">
        <f t="shared" ca="1" si="26"/>
        <v>0</v>
      </c>
      <c r="AD420" s="284">
        <f t="shared" ca="1" si="27"/>
        <v>0</v>
      </c>
      <c r="AE420" s="285" t="str">
        <f t="shared" ca="1" si="25"/>
        <v>0,00
0,00</v>
      </c>
    </row>
    <row r="421" spans="26:31" x14ac:dyDescent="0.2">
      <c r="Z421" s="7"/>
      <c r="AA421" s="283" t="str">
        <f t="shared" ca="1" si="24"/>
        <v>A410</v>
      </c>
      <c r="AB421" s="283">
        <f t="shared" si="29"/>
        <v>425</v>
      </c>
      <c r="AC421" s="284">
        <f t="shared" ca="1" si="26"/>
        <v>0</v>
      </c>
      <c r="AD421" s="284">
        <f t="shared" ca="1" si="27"/>
        <v>0</v>
      </c>
      <c r="AE421" s="285" t="str">
        <f t="shared" ca="1" si="25"/>
        <v>0,00
0,00</v>
      </c>
    </row>
    <row r="422" spans="26:31" x14ac:dyDescent="0.2">
      <c r="Z422" s="7"/>
      <c r="AA422" s="283" t="str">
        <f t="shared" ca="1" si="24"/>
        <v>A411</v>
      </c>
      <c r="AB422" s="283">
        <f t="shared" si="29"/>
        <v>426</v>
      </c>
      <c r="AC422" s="284">
        <f t="shared" ca="1" si="26"/>
        <v>0</v>
      </c>
      <c r="AD422" s="284">
        <f t="shared" ca="1" si="27"/>
        <v>0</v>
      </c>
      <c r="AE422" s="285" t="str">
        <f t="shared" ca="1" si="25"/>
        <v>0,00
0,00</v>
      </c>
    </row>
    <row r="423" spans="26:31" x14ac:dyDescent="0.2">
      <c r="Z423" s="7"/>
      <c r="AA423" s="283" t="str">
        <f t="shared" ca="1" si="24"/>
        <v>A412</v>
      </c>
      <c r="AB423" s="283">
        <f t="shared" si="29"/>
        <v>427</v>
      </c>
      <c r="AC423" s="284">
        <f t="shared" ca="1" si="26"/>
        <v>0</v>
      </c>
      <c r="AD423" s="284">
        <f t="shared" ca="1" si="27"/>
        <v>0</v>
      </c>
      <c r="AE423" s="285" t="str">
        <f t="shared" ca="1" si="25"/>
        <v>0,00
0,00</v>
      </c>
    </row>
    <row r="424" spans="26:31" x14ac:dyDescent="0.2">
      <c r="Z424" s="7"/>
      <c r="AA424" s="283" t="str">
        <f t="shared" ca="1" si="24"/>
        <v>A413</v>
      </c>
      <c r="AB424" s="283">
        <f t="shared" si="29"/>
        <v>428</v>
      </c>
      <c r="AC424" s="284">
        <f t="shared" ca="1" si="26"/>
        <v>0</v>
      </c>
      <c r="AD424" s="284">
        <f t="shared" ca="1" si="27"/>
        <v>0</v>
      </c>
      <c r="AE424" s="285" t="str">
        <f t="shared" ca="1" si="25"/>
        <v>0,00
0,00</v>
      </c>
    </row>
    <row r="425" spans="26:31" x14ac:dyDescent="0.2">
      <c r="Z425" s="7"/>
      <c r="AA425" s="283" t="str">
        <f t="shared" ca="1" si="24"/>
        <v>A414</v>
      </c>
      <c r="AB425" s="283">
        <f t="shared" si="29"/>
        <v>429</v>
      </c>
      <c r="AC425" s="284">
        <f t="shared" ca="1" si="26"/>
        <v>0</v>
      </c>
      <c r="AD425" s="284">
        <f t="shared" ca="1" si="27"/>
        <v>0</v>
      </c>
      <c r="AE425" s="285" t="str">
        <f t="shared" ca="1" si="25"/>
        <v>0,00
0,00</v>
      </c>
    </row>
    <row r="426" spans="26:31" x14ac:dyDescent="0.2">
      <c r="Z426" s="7"/>
      <c r="AA426" s="283" t="str">
        <f t="shared" ca="1" si="24"/>
        <v>A415</v>
      </c>
      <c r="AB426" s="283">
        <f t="shared" si="29"/>
        <v>430</v>
      </c>
      <c r="AC426" s="284">
        <f t="shared" ca="1" si="26"/>
        <v>0</v>
      </c>
      <c r="AD426" s="284">
        <f t="shared" ca="1" si="27"/>
        <v>0</v>
      </c>
      <c r="AE426" s="285" t="str">
        <f t="shared" ca="1" si="25"/>
        <v>0,00
0,00</v>
      </c>
    </row>
    <row r="427" spans="26:31" x14ac:dyDescent="0.2">
      <c r="Z427" s="7"/>
      <c r="AA427" s="283" t="str">
        <f t="shared" ca="1" si="24"/>
        <v>A416</v>
      </c>
      <c r="AB427" s="283">
        <f t="shared" si="29"/>
        <v>431</v>
      </c>
      <c r="AC427" s="284">
        <f t="shared" ca="1" si="26"/>
        <v>0</v>
      </c>
      <c r="AD427" s="284">
        <f t="shared" ca="1" si="27"/>
        <v>0</v>
      </c>
      <c r="AE427" s="285" t="str">
        <f t="shared" ca="1" si="25"/>
        <v>0,00
0,00</v>
      </c>
    </row>
    <row r="428" spans="26:31" x14ac:dyDescent="0.2">
      <c r="Z428" s="7"/>
      <c r="AA428" s="283" t="str">
        <f t="shared" ca="1" si="24"/>
        <v>A417</v>
      </c>
      <c r="AB428" s="283">
        <f t="shared" si="29"/>
        <v>432</v>
      </c>
      <c r="AC428" s="284">
        <f t="shared" ca="1" si="26"/>
        <v>0</v>
      </c>
      <c r="AD428" s="284">
        <f t="shared" ca="1" si="27"/>
        <v>0</v>
      </c>
      <c r="AE428" s="285" t="str">
        <f t="shared" ca="1" si="25"/>
        <v>0,00
0,00</v>
      </c>
    </row>
    <row r="429" spans="26:31" x14ac:dyDescent="0.2">
      <c r="Z429" s="7"/>
      <c r="AA429" s="283" t="str">
        <f t="shared" ca="1" si="24"/>
        <v>A418</v>
      </c>
      <c r="AB429" s="283">
        <f t="shared" si="29"/>
        <v>433</v>
      </c>
      <c r="AC429" s="284">
        <f t="shared" ca="1" si="26"/>
        <v>0</v>
      </c>
      <c r="AD429" s="284">
        <f t="shared" ca="1" si="27"/>
        <v>0</v>
      </c>
      <c r="AE429" s="285" t="str">
        <f t="shared" ca="1" si="25"/>
        <v>0,00
0,00</v>
      </c>
    </row>
    <row r="430" spans="26:31" x14ac:dyDescent="0.2">
      <c r="Z430" s="7"/>
      <c r="AA430" s="283" t="str">
        <f t="shared" ca="1" si="24"/>
        <v>A419</v>
      </c>
      <c r="AB430" s="283">
        <f t="shared" si="29"/>
        <v>434</v>
      </c>
      <c r="AC430" s="284">
        <f t="shared" ca="1" si="26"/>
        <v>0</v>
      </c>
      <c r="AD430" s="284">
        <f t="shared" ca="1" si="27"/>
        <v>0</v>
      </c>
      <c r="AE430" s="285" t="str">
        <f t="shared" ca="1" si="25"/>
        <v>0,00
0,00</v>
      </c>
    </row>
    <row r="431" spans="26:31" x14ac:dyDescent="0.2">
      <c r="Z431" s="7"/>
      <c r="AA431" s="283" t="str">
        <f t="shared" ca="1" si="24"/>
        <v>A420</v>
      </c>
      <c r="AB431" s="283">
        <f t="shared" si="29"/>
        <v>435</v>
      </c>
      <c r="AC431" s="284">
        <f t="shared" ca="1" si="26"/>
        <v>0</v>
      </c>
      <c r="AD431" s="284">
        <f t="shared" ca="1" si="27"/>
        <v>0</v>
      </c>
      <c r="AE431" s="285" t="str">
        <f t="shared" ca="1" si="25"/>
        <v>0,00
0,00</v>
      </c>
    </row>
    <row r="432" spans="26:31" x14ac:dyDescent="0.2">
      <c r="Z432" s="7"/>
      <c r="AA432" s="283" t="str">
        <f t="shared" ca="1" si="24"/>
        <v>A421</v>
      </c>
      <c r="AB432" s="283">
        <f t="shared" si="29"/>
        <v>436</v>
      </c>
      <c r="AC432" s="284">
        <f t="shared" ca="1" si="26"/>
        <v>0</v>
      </c>
      <c r="AD432" s="284">
        <f t="shared" ca="1" si="27"/>
        <v>0</v>
      </c>
      <c r="AE432" s="285" t="str">
        <f t="shared" ca="1" si="25"/>
        <v>0,00
0,00</v>
      </c>
    </row>
    <row r="433" spans="26:31" x14ac:dyDescent="0.2">
      <c r="Z433" s="7"/>
      <c r="AA433" s="283" t="str">
        <f t="shared" ca="1" si="24"/>
        <v>A422</v>
      </c>
      <c r="AB433" s="283">
        <f t="shared" si="29"/>
        <v>437</v>
      </c>
      <c r="AC433" s="284">
        <f t="shared" ca="1" si="26"/>
        <v>0</v>
      </c>
      <c r="AD433" s="284">
        <f t="shared" ca="1" si="27"/>
        <v>0</v>
      </c>
      <c r="AE433" s="285" t="str">
        <f t="shared" ca="1" si="25"/>
        <v>0,00
0,00</v>
      </c>
    </row>
    <row r="434" spans="26:31" x14ac:dyDescent="0.2">
      <c r="Z434" s="7"/>
      <c r="AA434" s="283" t="str">
        <f t="shared" ca="1" si="24"/>
        <v>A423</v>
      </c>
      <c r="AB434" s="283">
        <f t="shared" si="29"/>
        <v>438</v>
      </c>
      <c r="AC434" s="284">
        <f t="shared" ca="1" si="26"/>
        <v>0</v>
      </c>
      <c r="AD434" s="284">
        <f t="shared" ca="1" si="27"/>
        <v>0</v>
      </c>
      <c r="AE434" s="285" t="str">
        <f t="shared" ca="1" si="25"/>
        <v>0,00
0,00</v>
      </c>
    </row>
    <row r="435" spans="26:31" x14ac:dyDescent="0.2">
      <c r="Z435" s="7"/>
      <c r="AA435" s="283" t="str">
        <f t="shared" ca="1" si="24"/>
        <v>A424</v>
      </c>
      <c r="AB435" s="283">
        <f t="shared" si="29"/>
        <v>439</v>
      </c>
      <c r="AC435" s="284">
        <f t="shared" ca="1" si="26"/>
        <v>0</v>
      </c>
      <c r="AD435" s="284">
        <f t="shared" ca="1" si="27"/>
        <v>0</v>
      </c>
      <c r="AE435" s="285" t="str">
        <f t="shared" ca="1" si="25"/>
        <v>0,00
0,00</v>
      </c>
    </row>
    <row r="436" spans="26:31" x14ac:dyDescent="0.2">
      <c r="Z436" s="7"/>
      <c r="AA436" s="283" t="str">
        <f t="shared" ca="1" si="24"/>
        <v>A425</v>
      </c>
      <c r="AB436" s="283">
        <f t="shared" si="29"/>
        <v>440</v>
      </c>
      <c r="AC436" s="284">
        <f t="shared" ca="1" si="26"/>
        <v>0</v>
      </c>
      <c r="AD436" s="284">
        <f t="shared" ca="1" si="27"/>
        <v>0</v>
      </c>
      <c r="AE436" s="285" t="str">
        <f t="shared" ca="1" si="25"/>
        <v>0,00
0,00</v>
      </c>
    </row>
    <row r="437" spans="26:31" x14ac:dyDescent="0.2">
      <c r="Z437" s="7"/>
      <c r="AA437" s="283" t="str">
        <f t="shared" ca="1" si="24"/>
        <v>A426</v>
      </c>
      <c r="AB437" s="283">
        <f t="shared" si="29"/>
        <v>441</v>
      </c>
      <c r="AC437" s="284">
        <f t="shared" ca="1" si="26"/>
        <v>0</v>
      </c>
      <c r="AD437" s="284">
        <f t="shared" ca="1" si="27"/>
        <v>0</v>
      </c>
      <c r="AE437" s="285" t="str">
        <f t="shared" ca="1" si="25"/>
        <v>0,00
0,00</v>
      </c>
    </row>
    <row r="438" spans="26:31" x14ac:dyDescent="0.2">
      <c r="Z438" s="7"/>
      <c r="AA438" s="283" t="str">
        <f t="shared" ca="1" si="24"/>
        <v>A427</v>
      </c>
      <c r="AB438" s="283">
        <f t="shared" si="29"/>
        <v>442</v>
      </c>
      <c r="AC438" s="284">
        <f t="shared" ca="1" si="26"/>
        <v>0</v>
      </c>
      <c r="AD438" s="284">
        <f t="shared" ca="1" si="27"/>
        <v>0</v>
      </c>
      <c r="AE438" s="285" t="str">
        <f t="shared" ca="1" si="25"/>
        <v>0,00
0,00</v>
      </c>
    </row>
    <row r="439" spans="26:31" x14ac:dyDescent="0.2">
      <c r="Z439" s="7"/>
      <c r="AA439" s="283" t="str">
        <f t="shared" ca="1" si="24"/>
        <v>A428</v>
      </c>
      <c r="AB439" s="283">
        <f t="shared" si="29"/>
        <v>443</v>
      </c>
      <c r="AC439" s="284">
        <f t="shared" ca="1" si="26"/>
        <v>0</v>
      </c>
      <c r="AD439" s="284">
        <f t="shared" ca="1" si="27"/>
        <v>0</v>
      </c>
      <c r="AE439" s="285" t="str">
        <f t="shared" ca="1" si="25"/>
        <v>0,00
0,00</v>
      </c>
    </row>
    <row r="440" spans="26:31" x14ac:dyDescent="0.2">
      <c r="Z440" s="7"/>
      <c r="AA440" s="283" t="str">
        <f t="shared" ca="1" si="24"/>
        <v>A429</v>
      </c>
      <c r="AB440" s="283">
        <f t="shared" si="29"/>
        <v>444</v>
      </c>
      <c r="AC440" s="284">
        <f t="shared" ca="1" si="26"/>
        <v>0</v>
      </c>
      <c r="AD440" s="284">
        <f t="shared" ca="1" si="27"/>
        <v>0</v>
      </c>
      <c r="AE440" s="285" t="str">
        <f t="shared" ca="1" si="25"/>
        <v>0,00
0,00</v>
      </c>
    </row>
    <row r="441" spans="26:31" x14ac:dyDescent="0.2">
      <c r="Z441" s="7"/>
      <c r="AA441" s="283" t="str">
        <f t="shared" ca="1" si="24"/>
        <v>A430</v>
      </c>
      <c r="AB441" s="283">
        <f t="shared" si="29"/>
        <v>445</v>
      </c>
      <c r="AC441" s="284">
        <f t="shared" ca="1" si="26"/>
        <v>0</v>
      </c>
      <c r="AD441" s="284">
        <f t="shared" ca="1" si="27"/>
        <v>0</v>
      </c>
      <c r="AE441" s="285" t="str">
        <f t="shared" ca="1" si="25"/>
        <v>0,00
0,00</v>
      </c>
    </row>
    <row r="442" spans="26:31" x14ac:dyDescent="0.2">
      <c r="Z442" s="7"/>
      <c r="AA442" s="283" t="str">
        <f t="shared" ca="1" si="24"/>
        <v>A431</v>
      </c>
      <c r="AB442" s="283">
        <f t="shared" si="29"/>
        <v>446</v>
      </c>
      <c r="AC442" s="284">
        <f t="shared" ca="1" si="26"/>
        <v>0</v>
      </c>
      <c r="AD442" s="284">
        <f t="shared" ca="1" si="27"/>
        <v>0</v>
      </c>
      <c r="AE442" s="285" t="str">
        <f t="shared" ca="1" si="25"/>
        <v>0,00
0,00</v>
      </c>
    </row>
    <row r="443" spans="26:31" x14ac:dyDescent="0.2">
      <c r="Z443" s="7"/>
      <c r="AA443" s="283" t="str">
        <f t="shared" ca="1" si="24"/>
        <v>A432</v>
      </c>
      <c r="AB443" s="283">
        <f t="shared" si="29"/>
        <v>447</v>
      </c>
      <c r="AC443" s="284">
        <f t="shared" ca="1" si="26"/>
        <v>0</v>
      </c>
      <c r="AD443" s="284">
        <f t="shared" ca="1" si="27"/>
        <v>0</v>
      </c>
      <c r="AE443" s="285" t="str">
        <f t="shared" ca="1" si="25"/>
        <v>0,00
0,00</v>
      </c>
    </row>
    <row r="444" spans="26:31" x14ac:dyDescent="0.2">
      <c r="Z444" s="7"/>
      <c r="AA444" s="283" t="str">
        <f t="shared" ca="1" si="24"/>
        <v>A433</v>
      </c>
      <c r="AB444" s="283">
        <f t="shared" si="29"/>
        <v>448</v>
      </c>
      <c r="AC444" s="284">
        <f t="shared" ca="1" si="26"/>
        <v>0</v>
      </c>
      <c r="AD444" s="284">
        <f t="shared" ca="1" si="27"/>
        <v>0</v>
      </c>
      <c r="AE444" s="285" t="str">
        <f t="shared" ca="1" si="25"/>
        <v>0,00
0,00</v>
      </c>
    </row>
    <row r="445" spans="26:31" x14ac:dyDescent="0.2">
      <c r="Z445" s="7"/>
      <c r="AA445" s="283" t="str">
        <f t="shared" ca="1" si="24"/>
        <v>A434</v>
      </c>
      <c r="AB445" s="283">
        <f t="shared" si="29"/>
        <v>449</v>
      </c>
      <c r="AC445" s="284">
        <f t="shared" ca="1" si="26"/>
        <v>0</v>
      </c>
      <c r="AD445" s="284">
        <f t="shared" ca="1" si="27"/>
        <v>0</v>
      </c>
      <c r="AE445" s="285" t="str">
        <f t="shared" ca="1" si="25"/>
        <v>0,00
0,00</v>
      </c>
    </row>
    <row r="446" spans="26:31" x14ac:dyDescent="0.2">
      <c r="Z446" s="7"/>
      <c r="AA446" s="283" t="str">
        <f t="shared" ca="1" si="24"/>
        <v>A435</v>
      </c>
      <c r="AB446" s="283">
        <f t="shared" si="29"/>
        <v>450</v>
      </c>
      <c r="AC446" s="284">
        <f t="shared" ca="1" si="26"/>
        <v>0</v>
      </c>
      <c r="AD446" s="284">
        <f t="shared" ca="1" si="27"/>
        <v>0</v>
      </c>
      <c r="AE446" s="285" t="str">
        <f t="shared" ca="1" si="25"/>
        <v>0,00
0,00</v>
      </c>
    </row>
    <row r="447" spans="26:31" x14ac:dyDescent="0.2">
      <c r="Z447" s="7"/>
      <c r="AA447" s="283" t="str">
        <f t="shared" ca="1" si="24"/>
        <v>A436</v>
      </c>
      <c r="AB447" s="283">
        <f t="shared" ref="AB447:AB510" si="30">+AB446+1</f>
        <v>451</v>
      </c>
      <c r="AC447" s="284">
        <f t="shared" ca="1" si="26"/>
        <v>0</v>
      </c>
      <c r="AD447" s="284">
        <f t="shared" ca="1" si="27"/>
        <v>0</v>
      </c>
      <c r="AE447" s="285" t="str">
        <f t="shared" ca="1" si="25"/>
        <v>0,00
0,00</v>
      </c>
    </row>
    <row r="448" spans="26:31" x14ac:dyDescent="0.2">
      <c r="Z448" s="7"/>
      <c r="AA448" s="283" t="str">
        <f t="shared" ca="1" si="24"/>
        <v>A437</v>
      </c>
      <c r="AB448" s="283">
        <f t="shared" si="30"/>
        <v>452</v>
      </c>
      <c r="AC448" s="284">
        <f t="shared" ca="1" si="26"/>
        <v>0</v>
      </c>
      <c r="AD448" s="284">
        <f t="shared" ca="1" si="27"/>
        <v>0</v>
      </c>
      <c r="AE448" s="285" t="str">
        <f t="shared" ca="1" si="25"/>
        <v>0,00
0,00</v>
      </c>
    </row>
    <row r="449" spans="26:31" x14ac:dyDescent="0.2">
      <c r="Z449" s="7"/>
      <c r="AA449" s="283" t="str">
        <f t="shared" ca="1" si="24"/>
        <v>A438</v>
      </c>
      <c r="AB449" s="283">
        <f t="shared" si="30"/>
        <v>453</v>
      </c>
      <c r="AC449" s="284">
        <f t="shared" ca="1" si="26"/>
        <v>0</v>
      </c>
      <c r="AD449" s="284">
        <f t="shared" ca="1" si="27"/>
        <v>0</v>
      </c>
      <c r="AE449" s="285" t="str">
        <f t="shared" ca="1" si="25"/>
        <v>0,00
0,00</v>
      </c>
    </row>
    <row r="450" spans="26:31" x14ac:dyDescent="0.2">
      <c r="Z450" s="7"/>
      <c r="AA450" s="283" t="str">
        <f t="shared" ca="1" si="24"/>
        <v>A439</v>
      </c>
      <c r="AB450" s="283">
        <f t="shared" si="30"/>
        <v>454</v>
      </c>
      <c r="AC450" s="284">
        <f t="shared" ca="1" si="26"/>
        <v>0</v>
      </c>
      <c r="AD450" s="284">
        <f t="shared" ca="1" si="27"/>
        <v>0</v>
      </c>
      <c r="AE450" s="285" t="str">
        <f t="shared" ca="1" si="25"/>
        <v>0,00
0,00</v>
      </c>
    </row>
    <row r="451" spans="26:31" x14ac:dyDescent="0.2">
      <c r="Z451" s="7"/>
      <c r="AA451" s="283" t="str">
        <f t="shared" ca="1" si="24"/>
        <v>A440</v>
      </c>
      <c r="AB451" s="283">
        <f t="shared" si="30"/>
        <v>455</v>
      </c>
      <c r="AC451" s="284">
        <f t="shared" ca="1" si="26"/>
        <v>0</v>
      </c>
      <c r="AD451" s="284">
        <f t="shared" ca="1" si="27"/>
        <v>0</v>
      </c>
      <c r="AE451" s="285" t="str">
        <f t="shared" ca="1" si="25"/>
        <v>0,00
0,00</v>
      </c>
    </row>
    <row r="452" spans="26:31" x14ac:dyDescent="0.2">
      <c r="Z452" s="7"/>
      <c r="AA452" s="283" t="str">
        <f t="shared" ca="1" si="24"/>
        <v>A441</v>
      </c>
      <c r="AB452" s="283">
        <f t="shared" si="30"/>
        <v>456</v>
      </c>
      <c r="AC452" s="284">
        <f t="shared" ca="1" si="26"/>
        <v>0</v>
      </c>
      <c r="AD452" s="284">
        <f t="shared" ca="1" si="27"/>
        <v>0</v>
      </c>
      <c r="AE452" s="285" t="str">
        <f t="shared" ca="1" si="25"/>
        <v>0,00
0,00</v>
      </c>
    </row>
    <row r="453" spans="26:31" x14ac:dyDescent="0.2">
      <c r="Z453" s="7"/>
      <c r="AA453" s="283" t="str">
        <f t="shared" ca="1" si="24"/>
        <v>A442</v>
      </c>
      <c r="AB453" s="283">
        <f t="shared" si="30"/>
        <v>457</v>
      </c>
      <c r="AC453" s="284">
        <f t="shared" ca="1" si="26"/>
        <v>0</v>
      </c>
      <c r="AD453" s="284">
        <f t="shared" ca="1" si="27"/>
        <v>0</v>
      </c>
      <c r="AE453" s="285" t="str">
        <f t="shared" ca="1" si="25"/>
        <v>0,00
0,00</v>
      </c>
    </row>
    <row r="454" spans="26:31" x14ac:dyDescent="0.2">
      <c r="Z454" s="7"/>
      <c r="AA454" s="283" t="str">
        <f t="shared" ca="1" si="24"/>
        <v>A443</v>
      </c>
      <c r="AB454" s="283">
        <f t="shared" si="30"/>
        <v>458</v>
      </c>
      <c r="AC454" s="284">
        <f t="shared" ca="1" si="26"/>
        <v>0</v>
      </c>
      <c r="AD454" s="284">
        <f t="shared" ca="1" si="27"/>
        <v>0</v>
      </c>
      <c r="AE454" s="285" t="str">
        <f t="shared" ca="1" si="25"/>
        <v>0,00
0,00</v>
      </c>
    </row>
    <row r="455" spans="26:31" x14ac:dyDescent="0.2">
      <c r="Z455" s="7"/>
      <c r="AA455" s="283" t="str">
        <f t="shared" ca="1" si="24"/>
        <v>A444</v>
      </c>
      <c r="AB455" s="283">
        <f t="shared" si="30"/>
        <v>459</v>
      </c>
      <c r="AC455" s="284">
        <f t="shared" ca="1" si="26"/>
        <v>0</v>
      </c>
      <c r="AD455" s="284">
        <f t="shared" ca="1" si="27"/>
        <v>0</v>
      </c>
      <c r="AE455" s="285" t="str">
        <f t="shared" ca="1" si="25"/>
        <v>0,00
0,00</v>
      </c>
    </row>
    <row r="456" spans="26:31" x14ac:dyDescent="0.2">
      <c r="Z456" s="7"/>
      <c r="AA456" s="283" t="str">
        <f t="shared" ca="1" si="24"/>
        <v>A445</v>
      </c>
      <c r="AB456" s="283">
        <f t="shared" si="30"/>
        <v>460</v>
      </c>
      <c r="AC456" s="284">
        <f t="shared" ca="1" si="26"/>
        <v>0</v>
      </c>
      <c r="AD456" s="284">
        <f t="shared" ca="1" si="27"/>
        <v>0</v>
      </c>
      <c r="AE456" s="285" t="str">
        <f t="shared" ca="1" si="25"/>
        <v>0,00
0,00</v>
      </c>
    </row>
    <row r="457" spans="26:31" x14ac:dyDescent="0.2">
      <c r="Z457" s="7"/>
      <c r="AA457" s="283" t="str">
        <f t="shared" ca="1" si="24"/>
        <v>A446</v>
      </c>
      <c r="AB457" s="283">
        <f t="shared" si="30"/>
        <v>461</v>
      </c>
      <c r="AC457" s="284">
        <f t="shared" ca="1" si="26"/>
        <v>0</v>
      </c>
      <c r="AD457" s="284">
        <f t="shared" ca="1" si="27"/>
        <v>0</v>
      </c>
      <c r="AE457" s="285" t="str">
        <f t="shared" ca="1" si="25"/>
        <v>0,00
0,00</v>
      </c>
    </row>
    <row r="458" spans="26:31" x14ac:dyDescent="0.2">
      <c r="Z458" s="7"/>
      <c r="AA458" s="283" t="str">
        <f t="shared" ca="1" si="24"/>
        <v>A447</v>
      </c>
      <c r="AB458" s="283">
        <f t="shared" si="30"/>
        <v>462</v>
      </c>
      <c r="AC458" s="284">
        <f t="shared" ca="1" si="26"/>
        <v>0</v>
      </c>
      <c r="AD458" s="284">
        <f t="shared" ca="1" si="27"/>
        <v>0</v>
      </c>
      <c r="AE458" s="285" t="str">
        <f t="shared" ca="1" si="25"/>
        <v>0,00
0,00</v>
      </c>
    </row>
    <row r="459" spans="26:31" x14ac:dyDescent="0.2">
      <c r="Z459" s="7"/>
      <c r="AA459" s="283" t="str">
        <f t="shared" ca="1" si="24"/>
        <v>A448</v>
      </c>
      <c r="AB459" s="283">
        <f t="shared" si="30"/>
        <v>463</v>
      </c>
      <c r="AC459" s="284">
        <f t="shared" ca="1" si="26"/>
        <v>0</v>
      </c>
      <c r="AD459" s="284">
        <f t="shared" ca="1" si="27"/>
        <v>0</v>
      </c>
      <c r="AE459" s="285" t="str">
        <f t="shared" ca="1" si="25"/>
        <v>0,00
0,00</v>
      </c>
    </row>
    <row r="460" spans="26:31" x14ac:dyDescent="0.2">
      <c r="Z460" s="7"/>
      <c r="AA460" s="283" t="str">
        <f t="shared" ca="1" si="24"/>
        <v>A449</v>
      </c>
      <c r="AB460" s="283">
        <f t="shared" si="30"/>
        <v>464</v>
      </c>
      <c r="AC460" s="284">
        <f t="shared" ca="1" si="26"/>
        <v>0</v>
      </c>
      <c r="AD460" s="284">
        <f t="shared" ca="1" si="27"/>
        <v>0</v>
      </c>
      <c r="AE460" s="285" t="str">
        <f t="shared" ca="1" si="25"/>
        <v>0,00
0,00</v>
      </c>
    </row>
    <row r="461" spans="26:31" x14ac:dyDescent="0.2">
      <c r="Z461" s="7"/>
      <c r="AA461" s="283" t="str">
        <f t="shared" ca="1" si="24"/>
        <v>A450</v>
      </c>
      <c r="AB461" s="283">
        <f t="shared" si="30"/>
        <v>465</v>
      </c>
      <c r="AC461" s="284">
        <f t="shared" ca="1" si="26"/>
        <v>0</v>
      </c>
      <c r="AD461" s="284">
        <f t="shared" ca="1" si="27"/>
        <v>0</v>
      </c>
      <c r="AE461" s="285" t="str">
        <f t="shared" ca="1" si="25"/>
        <v>0,00
0,00</v>
      </c>
    </row>
    <row r="462" spans="26:31" x14ac:dyDescent="0.2">
      <c r="Z462" s="7"/>
      <c r="AA462" s="283" t="str">
        <f t="shared" ca="1" si="24"/>
        <v>A451</v>
      </c>
      <c r="AB462" s="283">
        <f t="shared" si="30"/>
        <v>466</v>
      </c>
      <c r="AC462" s="284">
        <f t="shared" ca="1" si="26"/>
        <v>0</v>
      </c>
      <c r="AD462" s="284">
        <f t="shared" ca="1" si="27"/>
        <v>0</v>
      </c>
      <c r="AE462" s="285" t="str">
        <f t="shared" ca="1" si="25"/>
        <v>0,00
0,00</v>
      </c>
    </row>
    <row r="463" spans="26:31" x14ac:dyDescent="0.2">
      <c r="Z463" s="7"/>
      <c r="AA463" s="283" t="str">
        <f t="shared" ca="1" si="24"/>
        <v>A452</v>
      </c>
      <c r="AB463" s="283">
        <f t="shared" si="30"/>
        <v>467</v>
      </c>
      <c r="AC463" s="284">
        <f t="shared" ca="1" si="26"/>
        <v>0</v>
      </c>
      <c r="AD463" s="284">
        <f t="shared" ca="1" si="27"/>
        <v>0</v>
      </c>
      <c r="AE463" s="285" t="str">
        <f t="shared" ca="1" si="25"/>
        <v>0,00
0,00</v>
      </c>
    </row>
    <row r="464" spans="26:31" x14ac:dyDescent="0.2">
      <c r="Z464" s="7"/>
      <c r="AA464" s="283" t="str">
        <f t="shared" ca="1" si="24"/>
        <v>A453</v>
      </c>
      <c r="AB464" s="283">
        <f t="shared" si="30"/>
        <v>468</v>
      </c>
      <c r="AC464" s="284">
        <f t="shared" ca="1" si="26"/>
        <v>0</v>
      </c>
      <c r="AD464" s="284">
        <f t="shared" ca="1" si="27"/>
        <v>0</v>
      </c>
      <c r="AE464" s="285" t="str">
        <f t="shared" ca="1" si="25"/>
        <v>0,00
0,00</v>
      </c>
    </row>
    <row r="465" spans="26:31" x14ac:dyDescent="0.2">
      <c r="Z465" s="7"/>
      <c r="AA465" s="283" t="str">
        <f t="shared" ca="1" si="24"/>
        <v>A454</v>
      </c>
      <c r="AB465" s="283">
        <f t="shared" si="30"/>
        <v>469</v>
      </c>
      <c r="AC465" s="284">
        <f t="shared" ca="1" si="26"/>
        <v>0</v>
      </c>
      <c r="AD465" s="284">
        <f t="shared" ca="1" si="27"/>
        <v>0</v>
      </c>
      <c r="AE465" s="285" t="str">
        <f t="shared" ca="1" si="25"/>
        <v>0,00
0,00</v>
      </c>
    </row>
    <row r="466" spans="26:31" x14ac:dyDescent="0.2">
      <c r="Z466" s="7"/>
      <c r="AA466" s="283" t="str">
        <f t="shared" ca="1" si="24"/>
        <v>A455</v>
      </c>
      <c r="AB466" s="283">
        <f t="shared" si="30"/>
        <v>470</v>
      </c>
      <c r="AC466" s="284">
        <f t="shared" ca="1" si="26"/>
        <v>0</v>
      </c>
      <c r="AD466" s="284">
        <f t="shared" ca="1" si="27"/>
        <v>0</v>
      </c>
      <c r="AE466" s="285" t="str">
        <f t="shared" ca="1" si="25"/>
        <v>0,00
0,00</v>
      </c>
    </row>
    <row r="467" spans="26:31" x14ac:dyDescent="0.2">
      <c r="Z467" s="7"/>
      <c r="AA467" s="283" t="str">
        <f t="shared" ca="1" si="24"/>
        <v>A456</v>
      </c>
      <c r="AB467" s="283">
        <f t="shared" si="30"/>
        <v>471</v>
      </c>
      <c r="AC467" s="284">
        <f t="shared" ca="1" si="26"/>
        <v>0</v>
      </c>
      <c r="AD467" s="284">
        <f t="shared" ca="1" si="27"/>
        <v>0</v>
      </c>
      <c r="AE467" s="285" t="str">
        <f t="shared" ca="1" si="25"/>
        <v>0,00
0,00</v>
      </c>
    </row>
    <row r="468" spans="26:31" x14ac:dyDescent="0.2">
      <c r="Z468" s="7"/>
      <c r="AA468" s="283" t="str">
        <f t="shared" ca="1" si="24"/>
        <v>A457</v>
      </c>
      <c r="AB468" s="283">
        <f t="shared" si="30"/>
        <v>472</v>
      </c>
      <c r="AC468" s="284">
        <f t="shared" ca="1" si="26"/>
        <v>0</v>
      </c>
      <c r="AD468" s="284">
        <f t="shared" ca="1" si="27"/>
        <v>0</v>
      </c>
      <c r="AE468" s="285" t="str">
        <f t="shared" ca="1" si="25"/>
        <v>0,00
0,00</v>
      </c>
    </row>
    <row r="469" spans="26:31" x14ac:dyDescent="0.2">
      <c r="Z469" s="7"/>
      <c r="AA469" s="283" t="str">
        <f t="shared" ca="1" si="24"/>
        <v>A458</v>
      </c>
      <c r="AB469" s="283">
        <f t="shared" si="30"/>
        <v>473</v>
      </c>
      <c r="AC469" s="284">
        <f t="shared" ca="1" si="26"/>
        <v>0</v>
      </c>
      <c r="AD469" s="284">
        <f t="shared" ca="1" si="27"/>
        <v>0</v>
      </c>
      <c r="AE469" s="285" t="str">
        <f t="shared" ca="1" si="25"/>
        <v>0,00
0,00</v>
      </c>
    </row>
    <row r="470" spans="26:31" x14ac:dyDescent="0.2">
      <c r="Z470" s="7"/>
      <c r="AA470" s="283" t="str">
        <f t="shared" ca="1" si="24"/>
        <v>A459</v>
      </c>
      <c r="AB470" s="283">
        <f t="shared" si="30"/>
        <v>474</v>
      </c>
      <c r="AC470" s="284">
        <f t="shared" ca="1" si="26"/>
        <v>0</v>
      </c>
      <c r="AD470" s="284">
        <f t="shared" ca="1" si="27"/>
        <v>0</v>
      </c>
      <c r="AE470" s="285" t="str">
        <f t="shared" ca="1" si="25"/>
        <v>0,00
0,00</v>
      </c>
    </row>
    <row r="471" spans="26:31" x14ac:dyDescent="0.2">
      <c r="Z471" s="7"/>
      <c r="AA471" s="283" t="str">
        <f t="shared" ca="1" si="24"/>
        <v>A460</v>
      </c>
      <c r="AB471" s="283">
        <f t="shared" si="30"/>
        <v>475</v>
      </c>
      <c r="AC471" s="284">
        <f t="shared" ca="1" si="26"/>
        <v>0</v>
      </c>
      <c r="AD471" s="284">
        <f t="shared" ca="1" si="27"/>
        <v>0</v>
      </c>
      <c r="AE471" s="285" t="str">
        <f t="shared" ca="1" si="25"/>
        <v>0,00
0,00</v>
      </c>
    </row>
    <row r="472" spans="26:31" x14ac:dyDescent="0.2">
      <c r="Z472" s="7"/>
      <c r="AA472" s="283" t="str">
        <f t="shared" ca="1" si="24"/>
        <v>A461</v>
      </c>
      <c r="AB472" s="283">
        <f t="shared" si="30"/>
        <v>476</v>
      </c>
      <c r="AC472" s="284">
        <f t="shared" ca="1" si="26"/>
        <v>0</v>
      </c>
      <c r="AD472" s="284">
        <f t="shared" ca="1" si="27"/>
        <v>0</v>
      </c>
      <c r="AE472" s="285" t="str">
        <f t="shared" ca="1" si="25"/>
        <v>0,00
0,00</v>
      </c>
    </row>
    <row r="473" spans="26:31" x14ac:dyDescent="0.2">
      <c r="Z473" s="7"/>
      <c r="AA473" s="283" t="str">
        <f t="shared" ca="1" si="24"/>
        <v>A462</v>
      </c>
      <c r="AB473" s="283">
        <f t="shared" si="30"/>
        <v>477</v>
      </c>
      <c r="AC473" s="284">
        <f t="shared" ca="1" si="26"/>
        <v>0</v>
      </c>
      <c r="AD473" s="284">
        <f t="shared" ca="1" si="27"/>
        <v>0</v>
      </c>
      <c r="AE473" s="285" t="str">
        <f t="shared" ca="1" si="25"/>
        <v>0,00
0,00</v>
      </c>
    </row>
    <row r="474" spans="26:31" x14ac:dyDescent="0.2">
      <c r="Z474" s="7"/>
      <c r="AA474" s="283" t="str">
        <f t="shared" ca="1" si="24"/>
        <v>A463</v>
      </c>
      <c r="AB474" s="283">
        <f t="shared" si="30"/>
        <v>478</v>
      </c>
      <c r="AC474" s="284">
        <f t="shared" ca="1" si="26"/>
        <v>0</v>
      </c>
      <c r="AD474" s="284">
        <f t="shared" ca="1" si="27"/>
        <v>0</v>
      </c>
      <c r="AE474" s="285" t="str">
        <f t="shared" ca="1" si="25"/>
        <v>0,00
0,00</v>
      </c>
    </row>
    <row r="475" spans="26:31" x14ac:dyDescent="0.2">
      <c r="Z475" s="7"/>
      <c r="AA475" s="283" t="str">
        <f t="shared" ca="1" si="24"/>
        <v>A464</v>
      </c>
      <c r="AB475" s="283">
        <f t="shared" si="30"/>
        <v>479</v>
      </c>
      <c r="AC475" s="284">
        <f t="shared" ca="1" si="26"/>
        <v>0</v>
      </c>
      <c r="AD475" s="284">
        <f t="shared" ca="1" si="27"/>
        <v>0</v>
      </c>
      <c r="AE475" s="285" t="str">
        <f t="shared" ca="1" si="25"/>
        <v>0,00
0,00</v>
      </c>
    </row>
    <row r="476" spans="26:31" x14ac:dyDescent="0.2">
      <c r="Z476" s="7"/>
      <c r="AA476" s="283" t="str">
        <f t="shared" ca="1" si="24"/>
        <v>A465</v>
      </c>
      <c r="AB476" s="283">
        <f t="shared" si="30"/>
        <v>480</v>
      </c>
      <c r="AC476" s="284">
        <f t="shared" ca="1" si="26"/>
        <v>0</v>
      </c>
      <c r="AD476" s="284">
        <f t="shared" ca="1" si="27"/>
        <v>0</v>
      </c>
      <c r="AE476" s="285" t="str">
        <f t="shared" ca="1" si="25"/>
        <v>0,00
0,00</v>
      </c>
    </row>
    <row r="477" spans="26:31" x14ac:dyDescent="0.2">
      <c r="Z477" s="7"/>
      <c r="AA477" s="283" t="str">
        <f t="shared" ca="1" si="24"/>
        <v>A466</v>
      </c>
      <c r="AB477" s="283">
        <f t="shared" si="30"/>
        <v>481</v>
      </c>
      <c r="AC477" s="284">
        <f t="shared" ca="1" si="26"/>
        <v>0</v>
      </c>
      <c r="AD477" s="284">
        <f t="shared" ca="1" si="27"/>
        <v>0</v>
      </c>
      <c r="AE477" s="285" t="str">
        <f t="shared" ca="1" si="25"/>
        <v>0,00
0,00</v>
      </c>
    </row>
    <row r="478" spans="26:31" x14ac:dyDescent="0.2">
      <c r="Z478" s="7"/>
      <c r="AA478" s="283" t="str">
        <f t="shared" ca="1" si="24"/>
        <v>A467</v>
      </c>
      <c r="AB478" s="283">
        <f t="shared" si="30"/>
        <v>482</v>
      </c>
      <c r="AC478" s="284">
        <f t="shared" ca="1" si="26"/>
        <v>0</v>
      </c>
      <c r="AD478" s="284">
        <f t="shared" ca="1" si="27"/>
        <v>0</v>
      </c>
      <c r="AE478" s="285" t="str">
        <f t="shared" ca="1" si="25"/>
        <v>0,00
0,00</v>
      </c>
    </row>
    <row r="479" spans="26:31" x14ac:dyDescent="0.2">
      <c r="Z479" s="7"/>
      <c r="AA479" s="283" t="str">
        <f t="shared" ca="1" si="24"/>
        <v>A468</v>
      </c>
      <c r="AB479" s="283">
        <f t="shared" si="30"/>
        <v>483</v>
      </c>
      <c r="AC479" s="284">
        <f t="shared" ca="1" si="26"/>
        <v>0</v>
      </c>
      <c r="AD479" s="284">
        <f t="shared" ca="1" si="27"/>
        <v>0</v>
      </c>
      <c r="AE479" s="285" t="str">
        <f t="shared" ca="1" si="25"/>
        <v>0,00
0,00</v>
      </c>
    </row>
    <row r="480" spans="26:31" x14ac:dyDescent="0.2">
      <c r="Z480" s="7"/>
      <c r="AA480" s="283" t="str">
        <f t="shared" ca="1" si="24"/>
        <v>A469</v>
      </c>
      <c r="AB480" s="283">
        <f t="shared" si="30"/>
        <v>484</v>
      </c>
      <c r="AC480" s="284">
        <f t="shared" ca="1" si="26"/>
        <v>0</v>
      </c>
      <c r="AD480" s="284">
        <f t="shared" ca="1" si="27"/>
        <v>0</v>
      </c>
      <c r="AE480" s="285" t="str">
        <f t="shared" ca="1" si="25"/>
        <v>0,00
0,00</v>
      </c>
    </row>
    <row r="481" spans="26:31" x14ac:dyDescent="0.2">
      <c r="Z481" s="7"/>
      <c r="AA481" s="283" t="str">
        <f t="shared" ca="1" si="24"/>
        <v>A470</v>
      </c>
      <c r="AB481" s="283">
        <f t="shared" si="30"/>
        <v>485</v>
      </c>
      <c r="AC481" s="284">
        <f t="shared" ca="1" si="26"/>
        <v>0</v>
      </c>
      <c r="AD481" s="284">
        <f t="shared" ca="1" si="27"/>
        <v>0</v>
      </c>
      <c r="AE481" s="285" t="str">
        <f t="shared" ca="1" si="25"/>
        <v>0,00
0,00</v>
      </c>
    </row>
    <row r="482" spans="26:31" x14ac:dyDescent="0.2">
      <c r="Z482" s="7"/>
      <c r="AA482" s="283" t="str">
        <f t="shared" ca="1" si="24"/>
        <v>A471</v>
      </c>
      <c r="AB482" s="283">
        <f t="shared" si="30"/>
        <v>486</v>
      </c>
      <c r="AC482" s="284">
        <f t="shared" ca="1" si="26"/>
        <v>0</v>
      </c>
      <c r="AD482" s="284">
        <f t="shared" ca="1" si="27"/>
        <v>0</v>
      </c>
      <c r="AE482" s="285" t="str">
        <f t="shared" ca="1" si="25"/>
        <v>0,00
0,00</v>
      </c>
    </row>
    <row r="483" spans="26:31" x14ac:dyDescent="0.2">
      <c r="Z483" s="7"/>
      <c r="AA483" s="283" t="str">
        <f t="shared" ca="1" si="24"/>
        <v>A472</v>
      </c>
      <c r="AB483" s="283">
        <f t="shared" si="30"/>
        <v>487</v>
      </c>
      <c r="AC483" s="284">
        <f t="shared" ca="1" si="26"/>
        <v>0</v>
      </c>
      <c r="AD483" s="284">
        <f t="shared" ca="1" si="27"/>
        <v>0</v>
      </c>
      <c r="AE483" s="285" t="str">
        <f t="shared" ca="1" si="25"/>
        <v>0,00
0,00</v>
      </c>
    </row>
    <row r="484" spans="26:31" x14ac:dyDescent="0.2">
      <c r="Z484" s="7"/>
      <c r="AA484" s="283" t="str">
        <f t="shared" ca="1" si="24"/>
        <v>A473</v>
      </c>
      <c r="AB484" s="283">
        <f t="shared" si="30"/>
        <v>488</v>
      </c>
      <c r="AC484" s="284">
        <f t="shared" ca="1" si="26"/>
        <v>0</v>
      </c>
      <c r="AD484" s="284">
        <f t="shared" ca="1" si="27"/>
        <v>0</v>
      </c>
      <c r="AE484" s="285" t="str">
        <f t="shared" ca="1" si="25"/>
        <v>0,00
0,00</v>
      </c>
    </row>
    <row r="485" spans="26:31" x14ac:dyDescent="0.2">
      <c r="Z485" s="7"/>
      <c r="AA485" s="283" t="str">
        <f t="shared" ca="1" si="24"/>
        <v>A474</v>
      </c>
      <c r="AB485" s="283">
        <f t="shared" si="30"/>
        <v>489</v>
      </c>
      <c r="AC485" s="284">
        <f t="shared" ca="1" si="26"/>
        <v>0</v>
      </c>
      <c r="AD485" s="284">
        <f t="shared" ca="1" si="27"/>
        <v>0</v>
      </c>
      <c r="AE485" s="285" t="str">
        <f t="shared" ca="1" si="25"/>
        <v>0,00
0,00</v>
      </c>
    </row>
    <row r="486" spans="26:31" x14ac:dyDescent="0.2">
      <c r="Z486" s="7"/>
      <c r="AA486" s="283" t="str">
        <f t="shared" ca="1" si="24"/>
        <v>A475</v>
      </c>
      <c r="AB486" s="283">
        <f t="shared" si="30"/>
        <v>490</v>
      </c>
      <c r="AC486" s="284">
        <f t="shared" ca="1" si="26"/>
        <v>0</v>
      </c>
      <c r="AD486" s="284">
        <f t="shared" ca="1" si="27"/>
        <v>0</v>
      </c>
      <c r="AE486" s="285" t="str">
        <f t="shared" ca="1" si="25"/>
        <v>0,00
0,00</v>
      </c>
    </row>
    <row r="487" spans="26:31" x14ac:dyDescent="0.2">
      <c r="Z487" s="7"/>
      <c r="AA487" s="283" t="str">
        <f t="shared" ca="1" si="24"/>
        <v>A476</v>
      </c>
      <c r="AB487" s="283">
        <f t="shared" si="30"/>
        <v>491</v>
      </c>
      <c r="AC487" s="284">
        <f t="shared" ca="1" si="26"/>
        <v>0</v>
      </c>
      <c r="AD487" s="284">
        <f t="shared" ca="1" si="27"/>
        <v>0</v>
      </c>
      <c r="AE487" s="285" t="str">
        <f t="shared" ca="1" si="25"/>
        <v>0,00
0,00</v>
      </c>
    </row>
    <row r="488" spans="26:31" x14ac:dyDescent="0.2">
      <c r="Z488" s="7"/>
      <c r="AA488" s="283" t="str">
        <f t="shared" ca="1" si="24"/>
        <v>A477</v>
      </c>
      <c r="AB488" s="283">
        <f t="shared" si="30"/>
        <v>492</v>
      </c>
      <c r="AC488" s="284">
        <f t="shared" ca="1" si="26"/>
        <v>0</v>
      </c>
      <c r="AD488" s="284">
        <f t="shared" ca="1" si="27"/>
        <v>0</v>
      </c>
      <c r="AE488" s="285" t="str">
        <f t="shared" ca="1" si="25"/>
        <v>0,00
0,00</v>
      </c>
    </row>
    <row r="489" spans="26:31" x14ac:dyDescent="0.2">
      <c r="Z489" s="7"/>
      <c r="AA489" s="283" t="str">
        <f t="shared" ca="1" si="24"/>
        <v>A478</v>
      </c>
      <c r="AB489" s="283">
        <f t="shared" si="30"/>
        <v>493</v>
      </c>
      <c r="AC489" s="284">
        <f t="shared" ca="1" si="26"/>
        <v>0</v>
      </c>
      <c r="AD489" s="284">
        <f t="shared" ca="1" si="27"/>
        <v>0</v>
      </c>
      <c r="AE489" s="285" t="str">
        <f t="shared" ca="1" si="25"/>
        <v>0,00
0,00</v>
      </c>
    </row>
    <row r="490" spans="26:31" x14ac:dyDescent="0.2">
      <c r="Z490" s="7"/>
      <c r="AA490" s="283" t="str">
        <f t="shared" ca="1" si="24"/>
        <v>A479</v>
      </c>
      <c r="AB490" s="283">
        <f t="shared" si="30"/>
        <v>494</v>
      </c>
      <c r="AC490" s="284">
        <f t="shared" ca="1" si="26"/>
        <v>0</v>
      </c>
      <c r="AD490" s="284">
        <f t="shared" ca="1" si="27"/>
        <v>0</v>
      </c>
      <c r="AE490" s="285" t="str">
        <f t="shared" ca="1" si="25"/>
        <v>0,00
0,00</v>
      </c>
    </row>
    <row r="491" spans="26:31" x14ac:dyDescent="0.2">
      <c r="Z491" s="7"/>
      <c r="AA491" s="283" t="str">
        <f t="shared" ca="1" si="24"/>
        <v>A480</v>
      </c>
      <c r="AB491" s="283">
        <f t="shared" si="30"/>
        <v>495</v>
      </c>
      <c r="AC491" s="284">
        <f t="shared" ca="1" si="26"/>
        <v>0</v>
      </c>
      <c r="AD491" s="284">
        <f t="shared" ca="1" si="27"/>
        <v>0</v>
      </c>
      <c r="AE491" s="285" t="str">
        <f t="shared" ca="1" si="25"/>
        <v>0,00
0,00</v>
      </c>
    </row>
    <row r="492" spans="26:31" x14ac:dyDescent="0.2">
      <c r="Z492" s="7"/>
      <c r="AA492" s="283" t="str">
        <f t="shared" ca="1" si="24"/>
        <v>A481</v>
      </c>
      <c r="AB492" s="283">
        <f t="shared" si="30"/>
        <v>496</v>
      </c>
      <c r="AC492" s="284">
        <f t="shared" ca="1" si="26"/>
        <v>0</v>
      </c>
      <c r="AD492" s="284">
        <f t="shared" ca="1" si="27"/>
        <v>0</v>
      </c>
      <c r="AE492" s="285" t="str">
        <f t="shared" ca="1" si="25"/>
        <v>0,00
0,00</v>
      </c>
    </row>
    <row r="493" spans="26:31" x14ac:dyDescent="0.2">
      <c r="Z493" s="7"/>
      <c r="AA493" s="283" t="str">
        <f t="shared" ca="1" si="24"/>
        <v>A482</v>
      </c>
      <c r="AB493" s="283">
        <f t="shared" si="30"/>
        <v>497</v>
      </c>
      <c r="AC493" s="284">
        <f t="shared" ca="1" si="26"/>
        <v>0</v>
      </c>
      <c r="AD493" s="284">
        <f t="shared" ca="1" si="27"/>
        <v>0</v>
      </c>
      <c r="AE493" s="285" t="str">
        <f t="shared" ca="1" si="25"/>
        <v>0,00
0,00</v>
      </c>
    </row>
    <row r="494" spans="26:31" x14ac:dyDescent="0.2">
      <c r="Z494" s="7"/>
      <c r="AA494" s="283" t="str">
        <f t="shared" ca="1" si="24"/>
        <v>A483</v>
      </c>
      <c r="AB494" s="283">
        <f t="shared" si="30"/>
        <v>498</v>
      </c>
      <c r="AC494" s="284">
        <f t="shared" ca="1" si="26"/>
        <v>0</v>
      </c>
      <c r="AD494" s="284">
        <f t="shared" ca="1" si="27"/>
        <v>0</v>
      </c>
      <c r="AE494" s="285" t="str">
        <f t="shared" ca="1" si="25"/>
        <v>0,00
0,00</v>
      </c>
    </row>
    <row r="495" spans="26:31" x14ac:dyDescent="0.2">
      <c r="Z495" s="7"/>
      <c r="AA495" s="283" t="str">
        <f t="shared" ca="1" si="24"/>
        <v>A484</v>
      </c>
      <c r="AB495" s="283">
        <f t="shared" si="30"/>
        <v>499</v>
      </c>
      <c r="AC495" s="284">
        <f t="shared" ca="1" si="26"/>
        <v>0</v>
      </c>
      <c r="AD495" s="284">
        <f t="shared" ca="1" si="27"/>
        <v>0</v>
      </c>
      <c r="AE495" s="285" t="str">
        <f t="shared" ca="1" si="25"/>
        <v>0,00
0,00</v>
      </c>
    </row>
    <row r="496" spans="26:31" x14ac:dyDescent="0.2">
      <c r="Z496" s="7"/>
      <c r="AA496" s="283" t="str">
        <f t="shared" ca="1" si="24"/>
        <v>A485</v>
      </c>
      <c r="AB496" s="283">
        <f t="shared" si="30"/>
        <v>500</v>
      </c>
      <c r="AC496" s="284">
        <f t="shared" ca="1" si="26"/>
        <v>0</v>
      </c>
      <c r="AD496" s="284">
        <f t="shared" ca="1" si="27"/>
        <v>0</v>
      </c>
      <c r="AE496" s="285" t="str">
        <f t="shared" ca="1" si="25"/>
        <v>0,00
0,00</v>
      </c>
    </row>
    <row r="497" spans="26:31" x14ac:dyDescent="0.2">
      <c r="Z497" s="7"/>
      <c r="AA497" s="283" t="str">
        <f t="shared" ca="1" si="24"/>
        <v>A486</v>
      </c>
      <c r="AB497" s="283">
        <f t="shared" si="30"/>
        <v>501</v>
      </c>
      <c r="AC497" s="284">
        <f t="shared" ca="1" si="26"/>
        <v>0</v>
      </c>
      <c r="AD497" s="284">
        <f t="shared" ca="1" si="27"/>
        <v>0</v>
      </c>
      <c r="AE497" s="285" t="str">
        <f t="shared" ca="1" si="25"/>
        <v>0,00
0,00</v>
      </c>
    </row>
    <row r="498" spans="26:31" x14ac:dyDescent="0.2">
      <c r="Z498" s="7"/>
      <c r="AA498" s="283" t="str">
        <f t="shared" ca="1" si="24"/>
        <v>A487</v>
      </c>
      <c r="AB498" s="283">
        <f t="shared" si="30"/>
        <v>502</v>
      </c>
      <c r="AC498" s="284">
        <f t="shared" ca="1" si="26"/>
        <v>0</v>
      </c>
      <c r="AD498" s="284">
        <f t="shared" ca="1" si="27"/>
        <v>0</v>
      </c>
      <c r="AE498" s="285" t="str">
        <f t="shared" ca="1" si="25"/>
        <v>0,00
0,00</v>
      </c>
    </row>
    <row r="499" spans="26:31" x14ac:dyDescent="0.2">
      <c r="Z499" s="7"/>
      <c r="AA499" s="283" t="str">
        <f t="shared" ca="1" si="24"/>
        <v>A488</v>
      </c>
      <c r="AB499" s="283">
        <f t="shared" si="30"/>
        <v>503</v>
      </c>
      <c r="AC499" s="284">
        <f t="shared" ca="1" si="26"/>
        <v>0</v>
      </c>
      <c r="AD499" s="284">
        <f t="shared" ca="1" si="27"/>
        <v>0</v>
      </c>
      <c r="AE499" s="285" t="str">
        <f t="shared" ca="1" si="25"/>
        <v>0,00
0,00</v>
      </c>
    </row>
    <row r="500" spans="26:31" x14ac:dyDescent="0.2">
      <c r="Z500" s="7"/>
      <c r="AA500" s="283" t="str">
        <f t="shared" ca="1" si="24"/>
        <v>A489</v>
      </c>
      <c r="AB500" s="283">
        <f t="shared" si="30"/>
        <v>504</v>
      </c>
      <c r="AC500" s="284">
        <f t="shared" ca="1" si="26"/>
        <v>0</v>
      </c>
      <c r="AD500" s="284">
        <f t="shared" ca="1" si="27"/>
        <v>0</v>
      </c>
      <c r="AE500" s="285" t="str">
        <f t="shared" ca="1" si="25"/>
        <v>0,00
0,00</v>
      </c>
    </row>
    <row r="501" spans="26:31" x14ac:dyDescent="0.2">
      <c r="Z501" s="7"/>
      <c r="AA501" s="283" t="str">
        <f t="shared" ca="1" si="24"/>
        <v>A490</v>
      </c>
      <c r="AB501" s="283">
        <f t="shared" si="30"/>
        <v>505</v>
      </c>
      <c r="AC501" s="284">
        <f t="shared" ca="1" si="26"/>
        <v>0</v>
      </c>
      <c r="AD501" s="284">
        <f t="shared" ca="1" si="27"/>
        <v>0</v>
      </c>
      <c r="AE501" s="285" t="str">
        <f t="shared" ca="1" si="25"/>
        <v>0,00
0,00</v>
      </c>
    </row>
    <row r="502" spans="26:31" x14ac:dyDescent="0.2">
      <c r="Z502" s="7"/>
      <c r="AA502" s="283" t="str">
        <f t="shared" ca="1" si="24"/>
        <v>A491</v>
      </c>
      <c r="AB502" s="283">
        <f t="shared" si="30"/>
        <v>506</v>
      </c>
      <c r="AC502" s="284">
        <f t="shared" ca="1" si="26"/>
        <v>0</v>
      </c>
      <c r="AD502" s="284">
        <f t="shared" ca="1" si="27"/>
        <v>0</v>
      </c>
      <c r="AE502" s="285" t="str">
        <f t="shared" ca="1" si="25"/>
        <v>0,00
0,00</v>
      </c>
    </row>
    <row r="503" spans="26:31" x14ac:dyDescent="0.2">
      <c r="Z503" s="7"/>
      <c r="AA503" s="283" t="str">
        <f t="shared" ca="1" si="24"/>
        <v>A492</v>
      </c>
      <c r="AB503" s="283">
        <f t="shared" si="30"/>
        <v>507</v>
      </c>
      <c r="AC503" s="284">
        <f t="shared" ca="1" si="26"/>
        <v>0</v>
      </c>
      <c r="AD503" s="284">
        <f t="shared" ca="1" si="27"/>
        <v>0</v>
      </c>
      <c r="AE503" s="285" t="str">
        <f t="shared" ca="1" si="25"/>
        <v>0,00
0,00</v>
      </c>
    </row>
    <row r="504" spans="26:31" x14ac:dyDescent="0.2">
      <c r="Z504" s="7"/>
      <c r="AA504" s="283" t="str">
        <f t="shared" ca="1" si="24"/>
        <v>A493</v>
      </c>
      <c r="AB504" s="283">
        <f t="shared" si="30"/>
        <v>508</v>
      </c>
      <c r="AC504" s="284">
        <f t="shared" ca="1" si="26"/>
        <v>0</v>
      </c>
      <c r="AD504" s="284">
        <f t="shared" ca="1" si="27"/>
        <v>0</v>
      </c>
      <c r="AE504" s="285" t="str">
        <f t="shared" ca="1" si="25"/>
        <v>0,00
0,00</v>
      </c>
    </row>
    <row r="505" spans="26:31" x14ac:dyDescent="0.2">
      <c r="Z505" s="7"/>
      <c r="AA505" s="283" t="str">
        <f t="shared" ca="1" si="24"/>
        <v>A494</v>
      </c>
      <c r="AB505" s="283">
        <f t="shared" si="30"/>
        <v>509</v>
      </c>
      <c r="AC505" s="284">
        <f t="shared" ca="1" si="26"/>
        <v>0</v>
      </c>
      <c r="AD505" s="284">
        <f t="shared" ca="1" si="27"/>
        <v>0</v>
      </c>
      <c r="AE505" s="285" t="str">
        <f t="shared" ca="1" si="25"/>
        <v>0,00
0,00</v>
      </c>
    </row>
    <row r="506" spans="26:31" x14ac:dyDescent="0.2">
      <c r="Z506" s="7"/>
      <c r="AA506" s="283" t="str">
        <f t="shared" ca="1" si="24"/>
        <v>A495</v>
      </c>
      <c r="AB506" s="283">
        <f t="shared" si="30"/>
        <v>510</v>
      </c>
      <c r="AC506" s="284">
        <f t="shared" ca="1" si="26"/>
        <v>0</v>
      </c>
      <c r="AD506" s="284">
        <f t="shared" ca="1" si="27"/>
        <v>0</v>
      </c>
      <c r="AE506" s="285" t="str">
        <f t="shared" ca="1" si="25"/>
        <v>0,00
0,00</v>
      </c>
    </row>
    <row r="507" spans="26:31" x14ac:dyDescent="0.2">
      <c r="Z507" s="7"/>
      <c r="AA507" s="283" t="str">
        <f t="shared" ca="1" si="24"/>
        <v>A496</v>
      </c>
      <c r="AB507" s="283">
        <f t="shared" si="30"/>
        <v>511</v>
      </c>
      <c r="AC507" s="284">
        <f t="shared" ca="1" si="26"/>
        <v>0</v>
      </c>
      <c r="AD507" s="284">
        <f t="shared" ca="1" si="27"/>
        <v>0</v>
      </c>
      <c r="AE507" s="285" t="str">
        <f t="shared" ca="1" si="25"/>
        <v>0,00
0,00</v>
      </c>
    </row>
    <row r="508" spans="26:31" x14ac:dyDescent="0.2">
      <c r="Z508" s="7"/>
      <c r="AA508" s="283" t="str">
        <f t="shared" ca="1" si="24"/>
        <v>A497</v>
      </c>
      <c r="AB508" s="283">
        <f t="shared" si="30"/>
        <v>512</v>
      </c>
      <c r="AC508" s="284">
        <f t="shared" ca="1" si="26"/>
        <v>0</v>
      </c>
      <c r="AD508" s="284">
        <f t="shared" ca="1" si="27"/>
        <v>0</v>
      </c>
      <c r="AE508" s="285" t="str">
        <f t="shared" ca="1" si="25"/>
        <v>0,00
0,00</v>
      </c>
    </row>
    <row r="509" spans="26:31" x14ac:dyDescent="0.2">
      <c r="Z509" s="7"/>
      <c r="AA509" s="283" t="str">
        <f t="shared" ca="1" si="24"/>
        <v>A498</v>
      </c>
      <c r="AB509" s="283">
        <f t="shared" si="30"/>
        <v>513</v>
      </c>
      <c r="AC509" s="284">
        <f t="shared" ca="1" si="26"/>
        <v>0</v>
      </c>
      <c r="AD509" s="284">
        <f t="shared" ca="1" si="27"/>
        <v>0</v>
      </c>
      <c r="AE509" s="285" t="str">
        <f t="shared" ca="1" si="25"/>
        <v>0,00
0,00</v>
      </c>
    </row>
    <row r="510" spans="26:31" x14ac:dyDescent="0.2">
      <c r="Z510" s="7"/>
      <c r="AA510" s="283" t="str">
        <f t="shared" ca="1" si="24"/>
        <v>A499</v>
      </c>
      <c r="AB510" s="283">
        <f t="shared" si="30"/>
        <v>514</v>
      </c>
      <c r="AC510" s="284">
        <f t="shared" ca="1" si="26"/>
        <v>0</v>
      </c>
      <c r="AD510" s="284">
        <f t="shared" ca="1" si="27"/>
        <v>0</v>
      </c>
      <c r="AE510" s="285" t="str">
        <f t="shared" ca="1" si="25"/>
        <v>0,00
0,00</v>
      </c>
    </row>
    <row r="511" spans="26:31" x14ac:dyDescent="0.2">
      <c r="Z511" s="7"/>
      <c r="AA511" s="283" t="str">
        <f t="shared" ca="1" si="24"/>
        <v>A500</v>
      </c>
      <c r="AB511" s="283">
        <f t="shared" ref="AB511:AB574" si="31">+AB510+1</f>
        <v>515</v>
      </c>
      <c r="AC511" s="284">
        <f t="shared" ca="1" si="26"/>
        <v>0</v>
      </c>
      <c r="AD511" s="284">
        <f t="shared" ca="1" si="27"/>
        <v>0</v>
      </c>
      <c r="AE511" s="285" t="str">
        <f t="shared" ca="1" si="25"/>
        <v>0,00
0,00</v>
      </c>
    </row>
    <row r="512" spans="26:31" x14ac:dyDescent="0.2">
      <c r="Z512" s="7"/>
      <c r="AA512" s="283" t="str">
        <f t="shared" ca="1" si="24"/>
        <v>A501</v>
      </c>
      <c r="AB512" s="283">
        <f t="shared" si="31"/>
        <v>516</v>
      </c>
      <c r="AC512" s="284">
        <f t="shared" ca="1" si="26"/>
        <v>0</v>
      </c>
      <c r="AD512" s="284">
        <f t="shared" ca="1" si="27"/>
        <v>0</v>
      </c>
      <c r="AE512" s="285" t="str">
        <f t="shared" ca="1" si="25"/>
        <v>0,00
0,00</v>
      </c>
    </row>
    <row r="513" spans="26:31" x14ac:dyDescent="0.2">
      <c r="Z513" s="7"/>
      <c r="AA513" s="283" t="str">
        <f t="shared" ca="1" si="24"/>
        <v>A502</v>
      </c>
      <c r="AB513" s="283">
        <f t="shared" si="31"/>
        <v>517</v>
      </c>
      <c r="AC513" s="284">
        <f t="shared" ca="1" si="26"/>
        <v>0</v>
      </c>
      <c r="AD513" s="284">
        <f t="shared" ca="1" si="27"/>
        <v>0</v>
      </c>
      <c r="AE513" s="285" t="str">
        <f t="shared" ca="1" si="25"/>
        <v>0,00
0,00</v>
      </c>
    </row>
    <row r="514" spans="26:31" x14ac:dyDescent="0.2">
      <c r="Z514" s="7"/>
      <c r="AA514" s="283" t="str">
        <f t="shared" ca="1" si="24"/>
        <v>A503</v>
      </c>
      <c r="AB514" s="283">
        <f t="shared" si="31"/>
        <v>518</v>
      </c>
      <c r="AC514" s="284">
        <f t="shared" ca="1" si="26"/>
        <v>0</v>
      </c>
      <c r="AD514" s="284">
        <f t="shared" ca="1" si="27"/>
        <v>0</v>
      </c>
      <c r="AE514" s="285" t="str">
        <f t="shared" ca="1" si="25"/>
        <v>0,00
0,00</v>
      </c>
    </row>
    <row r="515" spans="26:31" x14ac:dyDescent="0.2">
      <c r="Z515" s="7"/>
      <c r="AA515" s="283" t="str">
        <f t="shared" ca="1" si="24"/>
        <v>A504</v>
      </c>
      <c r="AB515" s="283">
        <f t="shared" si="31"/>
        <v>519</v>
      </c>
      <c r="AC515" s="284">
        <f t="shared" ca="1" si="26"/>
        <v>0</v>
      </c>
      <c r="AD515" s="284">
        <f t="shared" ca="1" si="27"/>
        <v>0</v>
      </c>
      <c r="AE515" s="285" t="str">
        <f t="shared" ca="1" si="25"/>
        <v>0,00
0,00</v>
      </c>
    </row>
    <row r="516" spans="26:31" x14ac:dyDescent="0.2">
      <c r="Z516" s="7"/>
      <c r="AA516" s="283" t="str">
        <f t="shared" ca="1" si="24"/>
        <v>A505</v>
      </c>
      <c r="AB516" s="283">
        <f t="shared" si="31"/>
        <v>520</v>
      </c>
      <c r="AC516" s="284">
        <f t="shared" ca="1" si="26"/>
        <v>0</v>
      </c>
      <c r="AD516" s="284">
        <f t="shared" ca="1" si="27"/>
        <v>0</v>
      </c>
      <c r="AE516" s="285" t="str">
        <f t="shared" ca="1" si="25"/>
        <v>0,00
0,00</v>
      </c>
    </row>
    <row r="517" spans="26:31" x14ac:dyDescent="0.2">
      <c r="Z517" s="7"/>
      <c r="AA517" s="283" t="str">
        <f t="shared" ca="1" si="24"/>
        <v>A506</v>
      </c>
      <c r="AB517" s="283">
        <f t="shared" si="31"/>
        <v>521</v>
      </c>
      <c r="AC517" s="284">
        <f t="shared" ca="1" si="26"/>
        <v>0</v>
      </c>
      <c r="AD517" s="284">
        <f t="shared" ca="1" si="27"/>
        <v>0</v>
      </c>
      <c r="AE517" s="285" t="str">
        <f t="shared" ca="1" si="25"/>
        <v>0,00
0,00</v>
      </c>
    </row>
    <row r="518" spans="26:31" x14ac:dyDescent="0.2">
      <c r="Z518" s="7"/>
      <c r="AA518" s="283" t="str">
        <f t="shared" ca="1" si="24"/>
        <v>A507</v>
      </c>
      <c r="AB518" s="283">
        <f t="shared" si="31"/>
        <v>522</v>
      </c>
      <c r="AC518" s="284">
        <f t="shared" ca="1" si="26"/>
        <v>0</v>
      </c>
      <c r="AD518" s="284">
        <f t="shared" ca="1" si="27"/>
        <v>0</v>
      </c>
      <c r="AE518" s="285" t="str">
        <f t="shared" ca="1" si="25"/>
        <v>0,00
0,00</v>
      </c>
    </row>
    <row r="519" spans="26:31" x14ac:dyDescent="0.2">
      <c r="Z519" s="7"/>
      <c r="AA519" s="283" t="str">
        <f t="shared" ca="1" si="24"/>
        <v>A508</v>
      </c>
      <c r="AB519" s="283">
        <f t="shared" si="31"/>
        <v>523</v>
      </c>
      <c r="AC519" s="284">
        <f t="shared" ca="1" si="26"/>
        <v>0</v>
      </c>
      <c r="AD519" s="284">
        <f t="shared" ca="1" si="27"/>
        <v>0</v>
      </c>
      <c r="AE519" s="285" t="str">
        <f t="shared" ca="1" si="25"/>
        <v>0,00
0,00</v>
      </c>
    </row>
    <row r="520" spans="26:31" x14ac:dyDescent="0.2">
      <c r="Z520" s="7"/>
      <c r="AA520" s="283" t="str">
        <f t="shared" ca="1" si="24"/>
        <v>A509</v>
      </c>
      <c r="AB520" s="283">
        <f t="shared" si="31"/>
        <v>524</v>
      </c>
      <c r="AC520" s="284">
        <f t="shared" ca="1" si="26"/>
        <v>0</v>
      </c>
      <c r="AD520" s="284">
        <f t="shared" ca="1" si="27"/>
        <v>0</v>
      </c>
      <c r="AE520" s="285" t="str">
        <f t="shared" ca="1" si="25"/>
        <v>0,00
0,00</v>
      </c>
    </row>
    <row r="521" spans="26:31" x14ac:dyDescent="0.2">
      <c r="Z521" s="7"/>
      <c r="AA521" s="283" t="str">
        <f t="shared" ca="1" si="24"/>
        <v>A510</v>
      </c>
      <c r="AB521" s="283">
        <f t="shared" si="31"/>
        <v>525</v>
      </c>
      <c r="AC521" s="284">
        <f t="shared" ca="1" si="26"/>
        <v>0</v>
      </c>
      <c r="AD521" s="284">
        <f t="shared" ca="1" si="27"/>
        <v>0</v>
      </c>
      <c r="AE521" s="285" t="str">
        <f t="shared" ca="1" si="25"/>
        <v>0,00
0,00</v>
      </c>
    </row>
    <row r="522" spans="26:31" x14ac:dyDescent="0.2">
      <c r="Z522" s="7"/>
      <c r="AA522" s="283" t="str">
        <f t="shared" ca="1" si="24"/>
        <v>A511</v>
      </c>
      <c r="AB522" s="283">
        <f t="shared" si="31"/>
        <v>526</v>
      </c>
      <c r="AC522" s="284">
        <f t="shared" ca="1" si="26"/>
        <v>0</v>
      </c>
      <c r="AD522" s="284">
        <f t="shared" ca="1" si="27"/>
        <v>0</v>
      </c>
      <c r="AE522" s="285" t="str">
        <f t="shared" ca="1" si="25"/>
        <v>0,00
0,00</v>
      </c>
    </row>
    <row r="523" spans="26:31" x14ac:dyDescent="0.2">
      <c r="Z523" s="7"/>
      <c r="AA523" s="283" t="str">
        <f t="shared" ca="1" si="24"/>
        <v>A512</v>
      </c>
      <c r="AB523" s="283">
        <f t="shared" si="31"/>
        <v>527</v>
      </c>
      <c r="AC523" s="284">
        <f t="shared" ca="1" si="26"/>
        <v>0</v>
      </c>
      <c r="AD523" s="284">
        <f t="shared" ca="1" si="27"/>
        <v>0</v>
      </c>
      <c r="AE523" s="285" t="str">
        <f t="shared" ca="1" si="25"/>
        <v>0,00
0,00</v>
      </c>
    </row>
    <row r="524" spans="26:31" x14ac:dyDescent="0.2">
      <c r="Z524" s="7"/>
      <c r="AA524" s="283" t="str">
        <f t="shared" ca="1" si="24"/>
        <v>A513</v>
      </c>
      <c r="AB524" s="283">
        <f t="shared" si="31"/>
        <v>528</v>
      </c>
      <c r="AC524" s="284">
        <f t="shared" ca="1" si="26"/>
        <v>0</v>
      </c>
      <c r="AD524" s="284">
        <f t="shared" ca="1" si="27"/>
        <v>0</v>
      </c>
      <c r="AE524" s="285" t="str">
        <f t="shared" ca="1" si="25"/>
        <v>0,00
0,00</v>
      </c>
    </row>
    <row r="525" spans="26:31" x14ac:dyDescent="0.2">
      <c r="Z525" s="7"/>
      <c r="AA525" s="283" t="str">
        <f t="shared" ca="1" si="24"/>
        <v>A514</v>
      </c>
      <c r="AB525" s="283">
        <f t="shared" si="31"/>
        <v>529</v>
      </c>
      <c r="AC525" s="284">
        <f t="shared" ca="1" si="26"/>
        <v>0</v>
      </c>
      <c r="AD525" s="284">
        <f t="shared" ca="1" si="27"/>
        <v>0</v>
      </c>
      <c r="AE525" s="285" t="str">
        <f t="shared" ca="1" si="25"/>
        <v>0,00
0,00</v>
      </c>
    </row>
    <row r="526" spans="26:31" x14ac:dyDescent="0.2">
      <c r="Z526" s="7"/>
      <c r="AA526" s="283" t="str">
        <f t="shared" ca="1" si="24"/>
        <v>A515</v>
      </c>
      <c r="AB526" s="283">
        <f t="shared" si="31"/>
        <v>530</v>
      </c>
      <c r="AC526" s="284">
        <f t="shared" ca="1" si="26"/>
        <v>0</v>
      </c>
      <c r="AD526" s="284">
        <f t="shared" ca="1" si="27"/>
        <v>0</v>
      </c>
      <c r="AE526" s="285" t="str">
        <f t="shared" ca="1" si="25"/>
        <v>0,00
0,00</v>
      </c>
    </row>
    <row r="527" spans="26:31" x14ac:dyDescent="0.2">
      <c r="Z527" s="7"/>
      <c r="AA527" s="283" t="str">
        <f t="shared" ca="1" si="24"/>
        <v>A516</v>
      </c>
      <c r="AB527" s="283">
        <f t="shared" si="31"/>
        <v>531</v>
      </c>
      <c r="AC527" s="284">
        <f t="shared" ca="1" si="26"/>
        <v>0</v>
      </c>
      <c r="AD527" s="284">
        <f t="shared" ca="1" si="27"/>
        <v>0</v>
      </c>
      <c r="AE527" s="285" t="str">
        <f t="shared" ca="1" si="25"/>
        <v>0,00
0,00</v>
      </c>
    </row>
    <row r="528" spans="26:31" x14ac:dyDescent="0.2">
      <c r="Z528" s="7"/>
      <c r="AA528" s="283" t="str">
        <f t="shared" ca="1" si="24"/>
        <v>A517</v>
      </c>
      <c r="AB528" s="283">
        <f t="shared" si="31"/>
        <v>532</v>
      </c>
      <c r="AC528" s="284">
        <f t="shared" ca="1" si="26"/>
        <v>0</v>
      </c>
      <c r="AD528" s="284">
        <f t="shared" ca="1" si="27"/>
        <v>0</v>
      </c>
      <c r="AE528" s="285" t="str">
        <f t="shared" ca="1" si="25"/>
        <v>0,00
0,00</v>
      </c>
    </row>
    <row r="529" spans="26:31" x14ac:dyDescent="0.2">
      <c r="Z529" s="7"/>
      <c r="AA529" s="283" t="str">
        <f t="shared" ca="1" si="24"/>
        <v>A518</v>
      </c>
      <c r="AB529" s="283">
        <f t="shared" si="31"/>
        <v>533</v>
      </c>
      <c r="AC529" s="284">
        <f t="shared" ca="1" si="26"/>
        <v>0</v>
      </c>
      <c r="AD529" s="284">
        <f t="shared" ca="1" si="27"/>
        <v>0</v>
      </c>
      <c r="AE529" s="285" t="str">
        <f t="shared" ca="1" si="25"/>
        <v>0,00
0,00</v>
      </c>
    </row>
    <row r="530" spans="26:31" x14ac:dyDescent="0.2">
      <c r="Z530" s="7"/>
      <c r="AA530" s="283" t="str">
        <f t="shared" ca="1" si="24"/>
        <v>A519</v>
      </c>
      <c r="AB530" s="283">
        <f t="shared" si="31"/>
        <v>534</v>
      </c>
      <c r="AC530" s="284">
        <f t="shared" ca="1" si="26"/>
        <v>0</v>
      </c>
      <c r="AD530" s="284">
        <f t="shared" ca="1" si="27"/>
        <v>0</v>
      </c>
      <c r="AE530" s="285" t="str">
        <f t="shared" ca="1" si="25"/>
        <v>0,00
0,00</v>
      </c>
    </row>
    <row r="531" spans="26:31" x14ac:dyDescent="0.2">
      <c r="Z531" s="7"/>
      <c r="AA531" s="283" t="str">
        <f t="shared" ca="1" si="24"/>
        <v>A520</v>
      </c>
      <c r="AB531" s="283">
        <f t="shared" si="31"/>
        <v>535</v>
      </c>
      <c r="AC531" s="284">
        <f t="shared" ca="1" si="26"/>
        <v>0</v>
      </c>
      <c r="AD531" s="284">
        <f t="shared" ca="1" si="27"/>
        <v>0</v>
      </c>
      <c r="AE531" s="285" t="str">
        <f t="shared" ca="1" si="25"/>
        <v>0,00
0,00</v>
      </c>
    </row>
    <row r="532" spans="26:31" x14ac:dyDescent="0.2">
      <c r="Z532" s="7"/>
      <c r="AA532" s="283" t="str">
        <f t="shared" ca="1" si="24"/>
        <v>A521</v>
      </c>
      <c r="AB532" s="283">
        <f t="shared" si="31"/>
        <v>536</v>
      </c>
      <c r="AC532" s="284">
        <f t="shared" ca="1" si="26"/>
        <v>0</v>
      </c>
      <c r="AD532" s="284">
        <f t="shared" ca="1" si="27"/>
        <v>0</v>
      </c>
      <c r="AE532" s="285" t="str">
        <f t="shared" ca="1" si="25"/>
        <v>0,00
0,00</v>
      </c>
    </row>
    <row r="533" spans="26:31" x14ac:dyDescent="0.2">
      <c r="Z533" s="7"/>
      <c r="AA533" s="283" t="str">
        <f t="shared" ca="1" si="24"/>
        <v>A522</v>
      </c>
      <c r="AB533" s="283">
        <f t="shared" si="31"/>
        <v>537</v>
      </c>
      <c r="AC533" s="284">
        <f t="shared" ca="1" si="26"/>
        <v>0</v>
      </c>
      <c r="AD533" s="284">
        <f t="shared" ca="1" si="27"/>
        <v>0</v>
      </c>
      <c r="AE533" s="285" t="str">
        <f t="shared" ca="1" si="25"/>
        <v>0,00
0,00</v>
      </c>
    </row>
    <row r="534" spans="26:31" x14ac:dyDescent="0.2">
      <c r="Z534" s="7"/>
      <c r="AA534" s="283" t="str">
        <f t="shared" ca="1" si="24"/>
        <v>A523</v>
      </c>
      <c r="AB534" s="283">
        <f t="shared" si="31"/>
        <v>538</v>
      </c>
      <c r="AC534" s="284">
        <f t="shared" ca="1" si="26"/>
        <v>0</v>
      </c>
      <c r="AD534" s="284">
        <f t="shared" ca="1" si="27"/>
        <v>0</v>
      </c>
      <c r="AE534" s="285" t="str">
        <f t="shared" ca="1" si="25"/>
        <v>0,00
0,00</v>
      </c>
    </row>
    <row r="535" spans="26:31" x14ac:dyDescent="0.2">
      <c r="Z535" s="7"/>
      <c r="AA535" s="283" t="str">
        <f t="shared" ref="AA535:AA789" ca="1" si="32">INDIRECT( "'" &amp; $AC$2 &amp; "'!B" &amp; TEXT($AB535-$AJ$2,0))</f>
        <v>A524</v>
      </c>
      <c r="AB535" s="283">
        <f t="shared" si="31"/>
        <v>539</v>
      </c>
      <c r="AC535" s="284">
        <f t="shared" ca="1" si="26"/>
        <v>0</v>
      </c>
      <c r="AD535" s="284">
        <f t="shared" ca="1" si="27"/>
        <v>0</v>
      </c>
      <c r="AE535" s="285" t="str">
        <f t="shared" ref="AE535:AE789" ca="1" si="33" xml:space="preserve"> TEXT(INDIRECT("'"&amp;$AC$2&amp;"'!F"&amp;TEXT($AB535-6,0)),"#.##0,00") &amp;"
" &amp; TEXT(INDIRECT("'"&amp;$AC$2&amp;"'!G"&amp;TEXT($AB535-6,0)),"#.##0,00")</f>
        <v>0,00
0,00</v>
      </c>
    </row>
    <row r="536" spans="26:31" x14ac:dyDescent="0.2">
      <c r="Z536" s="7"/>
      <c r="AA536" s="283" t="str">
        <f t="shared" ca="1" si="32"/>
        <v>A525</v>
      </c>
      <c r="AB536" s="283">
        <f t="shared" si="31"/>
        <v>540</v>
      </c>
      <c r="AC536" s="284">
        <f t="shared" ref="AC536:AC790" ca="1" si="34">INDIRECT( "'" &amp; $AC$2 &amp; "'!D" &amp; TEXT($AB536-$AJ$2,0))</f>
        <v>0</v>
      </c>
      <c r="AD536" s="284">
        <f t="shared" ref="AD536:AD790" ca="1" si="35">INDIRECT( "'" &amp; $AC$2 &amp; "'!E" &amp; TEXT($AB536-$AJ$2,0))</f>
        <v>0</v>
      </c>
      <c r="AE536" s="285" t="str">
        <f t="shared" ca="1" si="33"/>
        <v>0,00
0,00</v>
      </c>
    </row>
    <row r="537" spans="26:31" x14ac:dyDescent="0.2">
      <c r="Z537" s="7"/>
      <c r="AA537" s="283" t="str">
        <f t="shared" ca="1" si="32"/>
        <v>A526</v>
      </c>
      <c r="AB537" s="283">
        <f t="shared" si="31"/>
        <v>541</v>
      </c>
      <c r="AC537" s="284">
        <f t="shared" ca="1" si="34"/>
        <v>0</v>
      </c>
      <c r="AD537" s="284">
        <f t="shared" ca="1" si="35"/>
        <v>0</v>
      </c>
      <c r="AE537" s="285" t="str">
        <f t="shared" ca="1" si="33"/>
        <v>0,00
0,00</v>
      </c>
    </row>
    <row r="538" spans="26:31" x14ac:dyDescent="0.2">
      <c r="Z538" s="7"/>
      <c r="AA538" s="283" t="str">
        <f t="shared" ca="1" si="32"/>
        <v>A527</v>
      </c>
      <c r="AB538" s="283">
        <f t="shared" si="31"/>
        <v>542</v>
      </c>
      <c r="AC538" s="284">
        <f t="shared" ca="1" si="34"/>
        <v>0</v>
      </c>
      <c r="AD538" s="284">
        <f t="shared" ca="1" si="35"/>
        <v>0</v>
      </c>
      <c r="AE538" s="285" t="str">
        <f t="shared" ca="1" si="33"/>
        <v>0,00
0,00</v>
      </c>
    </row>
    <row r="539" spans="26:31" x14ac:dyDescent="0.2">
      <c r="Z539" s="7"/>
      <c r="AA539" s="283" t="str">
        <f t="shared" ca="1" si="32"/>
        <v>A528</v>
      </c>
      <c r="AB539" s="283">
        <f t="shared" si="31"/>
        <v>543</v>
      </c>
      <c r="AC539" s="284">
        <f t="shared" ca="1" si="34"/>
        <v>0</v>
      </c>
      <c r="AD539" s="284">
        <f t="shared" ca="1" si="35"/>
        <v>0</v>
      </c>
      <c r="AE539" s="285" t="str">
        <f t="shared" ca="1" si="33"/>
        <v>0,00
0,00</v>
      </c>
    </row>
    <row r="540" spans="26:31" x14ac:dyDescent="0.2">
      <c r="Z540" s="7"/>
      <c r="AA540" s="283" t="str">
        <f t="shared" ca="1" si="32"/>
        <v>A529</v>
      </c>
      <c r="AB540" s="283">
        <f t="shared" si="31"/>
        <v>544</v>
      </c>
      <c r="AC540" s="284">
        <f t="shared" ca="1" si="34"/>
        <v>0</v>
      </c>
      <c r="AD540" s="284">
        <f t="shared" ca="1" si="35"/>
        <v>0</v>
      </c>
      <c r="AE540" s="285" t="str">
        <f t="shared" ca="1" si="33"/>
        <v>0,00
0,00</v>
      </c>
    </row>
    <row r="541" spans="26:31" x14ac:dyDescent="0.2">
      <c r="Z541" s="7"/>
      <c r="AA541" s="283" t="str">
        <f t="shared" ca="1" si="32"/>
        <v>A530</v>
      </c>
      <c r="AB541" s="283">
        <f t="shared" si="31"/>
        <v>545</v>
      </c>
      <c r="AC541" s="284">
        <f t="shared" ca="1" si="34"/>
        <v>0</v>
      </c>
      <c r="AD541" s="284">
        <f t="shared" ca="1" si="35"/>
        <v>0</v>
      </c>
      <c r="AE541" s="285" t="str">
        <f t="shared" ca="1" si="33"/>
        <v>0,00
0,00</v>
      </c>
    </row>
    <row r="542" spans="26:31" x14ac:dyDescent="0.2">
      <c r="Z542" s="7"/>
      <c r="AA542" s="283" t="str">
        <f t="shared" ca="1" si="32"/>
        <v>A531</v>
      </c>
      <c r="AB542" s="283">
        <f t="shared" si="31"/>
        <v>546</v>
      </c>
      <c r="AC542" s="284">
        <f t="shared" ca="1" si="34"/>
        <v>0</v>
      </c>
      <c r="AD542" s="284">
        <f t="shared" ca="1" si="35"/>
        <v>0</v>
      </c>
      <c r="AE542" s="285" t="str">
        <f t="shared" ca="1" si="33"/>
        <v>0,00
0,00</v>
      </c>
    </row>
    <row r="543" spans="26:31" x14ac:dyDescent="0.2">
      <c r="Z543" s="7"/>
      <c r="AA543" s="283" t="str">
        <f t="shared" ca="1" si="32"/>
        <v>A532</v>
      </c>
      <c r="AB543" s="283">
        <f t="shared" si="31"/>
        <v>547</v>
      </c>
      <c r="AC543" s="284">
        <f t="shared" ca="1" si="34"/>
        <v>0</v>
      </c>
      <c r="AD543" s="284">
        <f t="shared" ca="1" si="35"/>
        <v>0</v>
      </c>
      <c r="AE543" s="285" t="str">
        <f t="shared" ca="1" si="33"/>
        <v>0,00
0,00</v>
      </c>
    </row>
    <row r="544" spans="26:31" x14ac:dyDescent="0.2">
      <c r="Z544" s="7"/>
      <c r="AA544" s="283" t="str">
        <f t="shared" ca="1" si="32"/>
        <v>A533</v>
      </c>
      <c r="AB544" s="283">
        <f t="shared" si="31"/>
        <v>548</v>
      </c>
      <c r="AC544" s="284">
        <f t="shared" ca="1" si="34"/>
        <v>0</v>
      </c>
      <c r="AD544" s="284">
        <f t="shared" ca="1" si="35"/>
        <v>0</v>
      </c>
      <c r="AE544" s="285" t="str">
        <f t="shared" ca="1" si="33"/>
        <v>0,00
0,00</v>
      </c>
    </row>
    <row r="545" spans="26:31" x14ac:dyDescent="0.2">
      <c r="Z545" s="7"/>
      <c r="AA545" s="283" t="str">
        <f t="shared" ca="1" si="32"/>
        <v>A534</v>
      </c>
      <c r="AB545" s="283">
        <f t="shared" si="31"/>
        <v>549</v>
      </c>
      <c r="AC545" s="284">
        <f t="shared" ca="1" si="34"/>
        <v>0</v>
      </c>
      <c r="AD545" s="284">
        <f t="shared" ca="1" si="35"/>
        <v>0</v>
      </c>
      <c r="AE545" s="285" t="str">
        <f t="shared" ca="1" si="33"/>
        <v>0,00
0,00</v>
      </c>
    </row>
    <row r="546" spans="26:31" x14ac:dyDescent="0.2">
      <c r="Z546" s="7"/>
      <c r="AA546" s="283" t="str">
        <f t="shared" ca="1" si="32"/>
        <v>A535</v>
      </c>
      <c r="AB546" s="283">
        <f t="shared" si="31"/>
        <v>550</v>
      </c>
      <c r="AC546" s="284">
        <f t="shared" ca="1" si="34"/>
        <v>0</v>
      </c>
      <c r="AD546" s="284">
        <f t="shared" ca="1" si="35"/>
        <v>0</v>
      </c>
      <c r="AE546" s="285" t="str">
        <f t="shared" ca="1" si="33"/>
        <v>0,00
0,00</v>
      </c>
    </row>
    <row r="547" spans="26:31" x14ac:dyDescent="0.2">
      <c r="Z547" s="7"/>
      <c r="AA547" s="283" t="str">
        <f t="shared" ca="1" si="32"/>
        <v>A536</v>
      </c>
      <c r="AB547" s="283">
        <f t="shared" si="31"/>
        <v>551</v>
      </c>
      <c r="AC547" s="284">
        <f t="shared" ca="1" si="34"/>
        <v>0</v>
      </c>
      <c r="AD547" s="284">
        <f t="shared" ca="1" si="35"/>
        <v>0</v>
      </c>
      <c r="AE547" s="285" t="str">
        <f t="shared" ca="1" si="33"/>
        <v>0,00
0,00</v>
      </c>
    </row>
    <row r="548" spans="26:31" x14ac:dyDescent="0.2">
      <c r="Z548" s="7"/>
      <c r="AA548" s="283" t="str">
        <f t="shared" ca="1" si="32"/>
        <v>A537</v>
      </c>
      <c r="AB548" s="283">
        <f t="shared" si="31"/>
        <v>552</v>
      </c>
      <c r="AC548" s="284">
        <f t="shared" ca="1" si="34"/>
        <v>0</v>
      </c>
      <c r="AD548" s="284">
        <f t="shared" ca="1" si="35"/>
        <v>0</v>
      </c>
      <c r="AE548" s="285" t="str">
        <f t="shared" ca="1" si="33"/>
        <v>0,00
0,00</v>
      </c>
    </row>
    <row r="549" spans="26:31" x14ac:dyDescent="0.2">
      <c r="Z549" s="7"/>
      <c r="AA549" s="283" t="str">
        <f t="shared" ca="1" si="32"/>
        <v>A538</v>
      </c>
      <c r="AB549" s="283">
        <f t="shared" si="31"/>
        <v>553</v>
      </c>
      <c r="AC549" s="284">
        <f t="shared" ca="1" si="34"/>
        <v>0</v>
      </c>
      <c r="AD549" s="284">
        <f t="shared" ca="1" si="35"/>
        <v>0</v>
      </c>
      <c r="AE549" s="285" t="str">
        <f t="shared" ca="1" si="33"/>
        <v>0,00
0,00</v>
      </c>
    </row>
    <row r="550" spans="26:31" x14ac:dyDescent="0.2">
      <c r="Z550" s="7"/>
      <c r="AA550" s="283" t="str">
        <f t="shared" ca="1" si="32"/>
        <v>A539</v>
      </c>
      <c r="AB550" s="283">
        <f t="shared" si="31"/>
        <v>554</v>
      </c>
      <c r="AC550" s="284">
        <f t="shared" ca="1" si="34"/>
        <v>0</v>
      </c>
      <c r="AD550" s="284">
        <f t="shared" ca="1" si="35"/>
        <v>0</v>
      </c>
      <c r="AE550" s="285" t="str">
        <f t="shared" ca="1" si="33"/>
        <v>0,00
0,00</v>
      </c>
    </row>
    <row r="551" spans="26:31" x14ac:dyDescent="0.2">
      <c r="Z551" s="7"/>
      <c r="AA551" s="283" t="str">
        <f t="shared" ca="1" si="32"/>
        <v>A540</v>
      </c>
      <c r="AB551" s="283">
        <f t="shared" si="31"/>
        <v>555</v>
      </c>
      <c r="AC551" s="284">
        <f t="shared" ca="1" si="34"/>
        <v>0</v>
      </c>
      <c r="AD551" s="284">
        <f t="shared" ca="1" si="35"/>
        <v>0</v>
      </c>
      <c r="AE551" s="285" t="str">
        <f t="shared" ca="1" si="33"/>
        <v>0,00
0,00</v>
      </c>
    </row>
    <row r="552" spans="26:31" x14ac:dyDescent="0.2">
      <c r="Z552" s="7"/>
      <c r="AA552" s="283" t="str">
        <f t="shared" ca="1" si="32"/>
        <v>A541</v>
      </c>
      <c r="AB552" s="283">
        <f t="shared" si="31"/>
        <v>556</v>
      </c>
      <c r="AC552" s="284">
        <f t="shared" ca="1" si="34"/>
        <v>0</v>
      </c>
      <c r="AD552" s="284">
        <f t="shared" ca="1" si="35"/>
        <v>0</v>
      </c>
      <c r="AE552" s="285" t="str">
        <f t="shared" ca="1" si="33"/>
        <v>0,00
0,00</v>
      </c>
    </row>
    <row r="553" spans="26:31" x14ac:dyDescent="0.2">
      <c r="Z553" s="7"/>
      <c r="AA553" s="283" t="str">
        <f t="shared" ca="1" si="32"/>
        <v>A542</v>
      </c>
      <c r="AB553" s="283">
        <f t="shared" si="31"/>
        <v>557</v>
      </c>
      <c r="AC553" s="284">
        <f t="shared" ca="1" si="34"/>
        <v>0</v>
      </c>
      <c r="AD553" s="284">
        <f t="shared" ca="1" si="35"/>
        <v>0</v>
      </c>
      <c r="AE553" s="285" t="str">
        <f t="shared" ca="1" si="33"/>
        <v>0,00
0,00</v>
      </c>
    </row>
    <row r="554" spans="26:31" x14ac:dyDescent="0.2">
      <c r="Z554" s="7"/>
      <c r="AA554" s="283" t="str">
        <f t="shared" ca="1" si="32"/>
        <v>A543</v>
      </c>
      <c r="AB554" s="283">
        <f t="shared" si="31"/>
        <v>558</v>
      </c>
      <c r="AC554" s="284">
        <f t="shared" ca="1" si="34"/>
        <v>0</v>
      </c>
      <c r="AD554" s="284">
        <f t="shared" ca="1" si="35"/>
        <v>0</v>
      </c>
      <c r="AE554" s="285" t="str">
        <f t="shared" ca="1" si="33"/>
        <v>0,00
0,00</v>
      </c>
    </row>
    <row r="555" spans="26:31" x14ac:dyDescent="0.2">
      <c r="Z555" s="7"/>
      <c r="AA555" s="283" t="str">
        <f t="shared" ca="1" si="32"/>
        <v>A544</v>
      </c>
      <c r="AB555" s="283">
        <f t="shared" si="31"/>
        <v>559</v>
      </c>
      <c r="AC555" s="284">
        <f t="shared" ca="1" si="34"/>
        <v>0</v>
      </c>
      <c r="AD555" s="284">
        <f t="shared" ca="1" si="35"/>
        <v>0</v>
      </c>
      <c r="AE555" s="285" t="str">
        <f t="shared" ca="1" si="33"/>
        <v>0,00
0,00</v>
      </c>
    </row>
    <row r="556" spans="26:31" x14ac:dyDescent="0.2">
      <c r="Z556" s="7"/>
      <c r="AA556" s="283" t="str">
        <f t="shared" ca="1" si="32"/>
        <v>A545</v>
      </c>
      <c r="AB556" s="283">
        <f t="shared" si="31"/>
        <v>560</v>
      </c>
      <c r="AC556" s="284">
        <f t="shared" ca="1" si="34"/>
        <v>0</v>
      </c>
      <c r="AD556" s="284">
        <f t="shared" ca="1" si="35"/>
        <v>0</v>
      </c>
      <c r="AE556" s="285" t="str">
        <f t="shared" ca="1" si="33"/>
        <v>0,00
0,00</v>
      </c>
    </row>
    <row r="557" spans="26:31" x14ac:dyDescent="0.2">
      <c r="Z557" s="7"/>
      <c r="AA557" s="283" t="str">
        <f t="shared" ca="1" si="32"/>
        <v>A546</v>
      </c>
      <c r="AB557" s="283">
        <f t="shared" si="31"/>
        <v>561</v>
      </c>
      <c r="AC557" s="284">
        <f t="shared" ca="1" si="34"/>
        <v>0</v>
      </c>
      <c r="AD557" s="284">
        <f t="shared" ca="1" si="35"/>
        <v>0</v>
      </c>
      <c r="AE557" s="285" t="str">
        <f t="shared" ca="1" si="33"/>
        <v>0,00
0,00</v>
      </c>
    </row>
    <row r="558" spans="26:31" x14ac:dyDescent="0.2">
      <c r="Z558" s="7"/>
      <c r="AA558" s="283" t="str">
        <f t="shared" ca="1" si="32"/>
        <v>A547</v>
      </c>
      <c r="AB558" s="283">
        <f t="shared" si="31"/>
        <v>562</v>
      </c>
      <c r="AC558" s="284">
        <f t="shared" ca="1" si="34"/>
        <v>0</v>
      </c>
      <c r="AD558" s="284">
        <f t="shared" ca="1" si="35"/>
        <v>0</v>
      </c>
      <c r="AE558" s="285" t="str">
        <f t="shared" ca="1" si="33"/>
        <v>0,00
0,00</v>
      </c>
    </row>
    <row r="559" spans="26:31" x14ac:dyDescent="0.2">
      <c r="Z559" s="7"/>
      <c r="AA559" s="283" t="str">
        <f t="shared" ca="1" si="32"/>
        <v>A548</v>
      </c>
      <c r="AB559" s="283">
        <f t="shared" si="31"/>
        <v>563</v>
      </c>
      <c r="AC559" s="284">
        <f t="shared" ca="1" si="34"/>
        <v>0</v>
      </c>
      <c r="AD559" s="284">
        <f t="shared" ca="1" si="35"/>
        <v>0</v>
      </c>
      <c r="AE559" s="285" t="str">
        <f t="shared" ca="1" si="33"/>
        <v>0,00
0,00</v>
      </c>
    </row>
    <row r="560" spans="26:31" x14ac:dyDescent="0.2">
      <c r="Z560" s="7"/>
      <c r="AA560" s="283" t="str">
        <f t="shared" ca="1" si="32"/>
        <v>A549</v>
      </c>
      <c r="AB560" s="283">
        <f t="shared" si="31"/>
        <v>564</v>
      </c>
      <c r="AC560" s="284">
        <f t="shared" ca="1" si="34"/>
        <v>0</v>
      </c>
      <c r="AD560" s="284">
        <f t="shared" ca="1" si="35"/>
        <v>0</v>
      </c>
      <c r="AE560" s="285" t="str">
        <f t="shared" ca="1" si="33"/>
        <v>0,00
0,00</v>
      </c>
    </row>
    <row r="561" spans="26:31" x14ac:dyDescent="0.2">
      <c r="Z561" s="7"/>
      <c r="AA561" s="283" t="str">
        <f t="shared" ca="1" si="32"/>
        <v>A550</v>
      </c>
      <c r="AB561" s="283">
        <f t="shared" si="31"/>
        <v>565</v>
      </c>
      <c r="AC561" s="284">
        <f t="shared" ca="1" si="34"/>
        <v>0</v>
      </c>
      <c r="AD561" s="284">
        <f t="shared" ca="1" si="35"/>
        <v>0</v>
      </c>
      <c r="AE561" s="285" t="str">
        <f t="shared" ca="1" si="33"/>
        <v>0,00
0,00</v>
      </c>
    </row>
    <row r="562" spans="26:31" x14ac:dyDescent="0.2">
      <c r="Z562" s="7"/>
      <c r="AA562" s="283" t="str">
        <f t="shared" ca="1" si="32"/>
        <v>A551</v>
      </c>
      <c r="AB562" s="283">
        <f t="shared" si="31"/>
        <v>566</v>
      </c>
      <c r="AC562" s="284">
        <f t="shared" ca="1" si="34"/>
        <v>0</v>
      </c>
      <c r="AD562" s="284">
        <f t="shared" ca="1" si="35"/>
        <v>0</v>
      </c>
      <c r="AE562" s="285" t="str">
        <f t="shared" ca="1" si="33"/>
        <v>0,00
0,00</v>
      </c>
    </row>
    <row r="563" spans="26:31" x14ac:dyDescent="0.2">
      <c r="Z563" s="7"/>
      <c r="AA563" s="283" t="str">
        <f t="shared" ca="1" si="32"/>
        <v>A552</v>
      </c>
      <c r="AB563" s="283">
        <f t="shared" si="31"/>
        <v>567</v>
      </c>
      <c r="AC563" s="284">
        <f t="shared" ca="1" si="34"/>
        <v>0</v>
      </c>
      <c r="AD563" s="284">
        <f t="shared" ca="1" si="35"/>
        <v>0</v>
      </c>
      <c r="AE563" s="285" t="str">
        <f t="shared" ca="1" si="33"/>
        <v>0,00
0,00</v>
      </c>
    </row>
    <row r="564" spans="26:31" x14ac:dyDescent="0.2">
      <c r="Z564" s="7"/>
      <c r="AA564" s="283" t="str">
        <f t="shared" ca="1" si="32"/>
        <v>A553</v>
      </c>
      <c r="AB564" s="283">
        <f t="shared" si="31"/>
        <v>568</v>
      </c>
      <c r="AC564" s="284">
        <f t="shared" ca="1" si="34"/>
        <v>0</v>
      </c>
      <c r="AD564" s="284">
        <f t="shared" ca="1" si="35"/>
        <v>0</v>
      </c>
      <c r="AE564" s="285" t="str">
        <f t="shared" ca="1" si="33"/>
        <v>0,00
0,00</v>
      </c>
    </row>
    <row r="565" spans="26:31" x14ac:dyDescent="0.2">
      <c r="Z565" s="7"/>
      <c r="AA565" s="283" t="str">
        <f t="shared" ca="1" si="32"/>
        <v>A554</v>
      </c>
      <c r="AB565" s="283">
        <f t="shared" si="31"/>
        <v>569</v>
      </c>
      <c r="AC565" s="284">
        <f t="shared" ca="1" si="34"/>
        <v>0</v>
      </c>
      <c r="AD565" s="284">
        <f t="shared" ca="1" si="35"/>
        <v>0</v>
      </c>
      <c r="AE565" s="285" t="str">
        <f t="shared" ca="1" si="33"/>
        <v>0,00
0,00</v>
      </c>
    </row>
    <row r="566" spans="26:31" x14ac:dyDescent="0.2">
      <c r="Z566" s="7"/>
      <c r="AA566" s="283" t="str">
        <f t="shared" ca="1" si="32"/>
        <v>A555</v>
      </c>
      <c r="AB566" s="283">
        <f t="shared" si="31"/>
        <v>570</v>
      </c>
      <c r="AC566" s="284">
        <f t="shared" ca="1" si="34"/>
        <v>0</v>
      </c>
      <c r="AD566" s="284">
        <f t="shared" ca="1" si="35"/>
        <v>0</v>
      </c>
      <c r="AE566" s="285" t="str">
        <f t="shared" ca="1" si="33"/>
        <v>0,00
0,00</v>
      </c>
    </row>
    <row r="567" spans="26:31" x14ac:dyDescent="0.2">
      <c r="Z567" s="7"/>
      <c r="AA567" s="283" t="str">
        <f t="shared" ca="1" si="32"/>
        <v>A556</v>
      </c>
      <c r="AB567" s="283">
        <f t="shared" si="31"/>
        <v>571</v>
      </c>
      <c r="AC567" s="284">
        <f t="shared" ca="1" si="34"/>
        <v>0</v>
      </c>
      <c r="AD567" s="284">
        <f t="shared" ca="1" si="35"/>
        <v>0</v>
      </c>
      <c r="AE567" s="285" t="str">
        <f t="shared" ca="1" si="33"/>
        <v>0,00
0,00</v>
      </c>
    </row>
    <row r="568" spans="26:31" x14ac:dyDescent="0.2">
      <c r="Z568" s="7"/>
      <c r="AA568" s="283" t="str">
        <f t="shared" ca="1" si="32"/>
        <v>A557</v>
      </c>
      <c r="AB568" s="283">
        <f t="shared" si="31"/>
        <v>572</v>
      </c>
      <c r="AC568" s="284">
        <f t="shared" ca="1" si="34"/>
        <v>0</v>
      </c>
      <c r="AD568" s="284">
        <f t="shared" ca="1" si="35"/>
        <v>0</v>
      </c>
      <c r="AE568" s="285" t="str">
        <f t="shared" ca="1" si="33"/>
        <v>0,00
0,00</v>
      </c>
    </row>
    <row r="569" spans="26:31" x14ac:dyDescent="0.2">
      <c r="Z569" s="7"/>
      <c r="AA569" s="283" t="str">
        <f t="shared" ca="1" si="32"/>
        <v>A558</v>
      </c>
      <c r="AB569" s="283">
        <f t="shared" si="31"/>
        <v>573</v>
      </c>
      <c r="AC569" s="284">
        <f t="shared" ca="1" si="34"/>
        <v>0</v>
      </c>
      <c r="AD569" s="284">
        <f t="shared" ca="1" si="35"/>
        <v>0</v>
      </c>
      <c r="AE569" s="285" t="str">
        <f t="shared" ca="1" si="33"/>
        <v>0,00
0,00</v>
      </c>
    </row>
    <row r="570" spans="26:31" x14ac:dyDescent="0.2">
      <c r="Z570" s="7"/>
      <c r="AA570" s="283" t="str">
        <f t="shared" ca="1" si="32"/>
        <v>A559</v>
      </c>
      <c r="AB570" s="283">
        <f t="shared" si="31"/>
        <v>574</v>
      </c>
      <c r="AC570" s="284">
        <f t="shared" ca="1" si="34"/>
        <v>0</v>
      </c>
      <c r="AD570" s="284">
        <f t="shared" ca="1" si="35"/>
        <v>0</v>
      </c>
      <c r="AE570" s="285" t="str">
        <f t="shared" ca="1" si="33"/>
        <v>0,00
0,00</v>
      </c>
    </row>
    <row r="571" spans="26:31" x14ac:dyDescent="0.2">
      <c r="Z571" s="7"/>
      <c r="AA571" s="283" t="str">
        <f t="shared" ca="1" si="32"/>
        <v>A560</v>
      </c>
      <c r="AB571" s="283">
        <f t="shared" si="31"/>
        <v>575</v>
      </c>
      <c r="AC571" s="284">
        <f t="shared" ca="1" si="34"/>
        <v>0</v>
      </c>
      <c r="AD571" s="284">
        <f t="shared" ca="1" si="35"/>
        <v>0</v>
      </c>
      <c r="AE571" s="285" t="str">
        <f t="shared" ca="1" si="33"/>
        <v>0,00
0,00</v>
      </c>
    </row>
    <row r="572" spans="26:31" x14ac:dyDescent="0.2">
      <c r="Z572" s="7"/>
      <c r="AA572" s="283" t="str">
        <f t="shared" ca="1" si="32"/>
        <v>A561</v>
      </c>
      <c r="AB572" s="283">
        <f t="shared" si="31"/>
        <v>576</v>
      </c>
      <c r="AC572" s="284">
        <f t="shared" ca="1" si="34"/>
        <v>0</v>
      </c>
      <c r="AD572" s="284">
        <f t="shared" ca="1" si="35"/>
        <v>0</v>
      </c>
      <c r="AE572" s="285" t="str">
        <f t="shared" ca="1" si="33"/>
        <v>0,00
0,00</v>
      </c>
    </row>
    <row r="573" spans="26:31" x14ac:dyDescent="0.2">
      <c r="Z573" s="7"/>
      <c r="AA573" s="283" t="str">
        <f t="shared" ca="1" si="32"/>
        <v>A562</v>
      </c>
      <c r="AB573" s="283">
        <f t="shared" si="31"/>
        <v>577</v>
      </c>
      <c r="AC573" s="284">
        <f t="shared" ca="1" si="34"/>
        <v>0</v>
      </c>
      <c r="AD573" s="284">
        <f t="shared" ca="1" si="35"/>
        <v>0</v>
      </c>
      <c r="AE573" s="285" t="str">
        <f t="shared" ca="1" si="33"/>
        <v>0,00
0,00</v>
      </c>
    </row>
    <row r="574" spans="26:31" x14ac:dyDescent="0.2">
      <c r="Z574" s="7"/>
      <c r="AA574" s="283" t="str">
        <f t="shared" ca="1" si="32"/>
        <v>A563</v>
      </c>
      <c r="AB574" s="283">
        <f t="shared" si="31"/>
        <v>578</v>
      </c>
      <c r="AC574" s="284">
        <f t="shared" ca="1" si="34"/>
        <v>0</v>
      </c>
      <c r="AD574" s="284">
        <f t="shared" ca="1" si="35"/>
        <v>0</v>
      </c>
      <c r="AE574" s="285" t="str">
        <f t="shared" ca="1" si="33"/>
        <v>0,00
0,00</v>
      </c>
    </row>
    <row r="575" spans="26:31" x14ac:dyDescent="0.2">
      <c r="Z575" s="7"/>
      <c r="AA575" s="283" t="str">
        <f t="shared" ca="1" si="32"/>
        <v>A564</v>
      </c>
      <c r="AB575" s="283">
        <f t="shared" ref="AB575:AB638" si="36">+AB574+1</f>
        <v>579</v>
      </c>
      <c r="AC575" s="284">
        <f t="shared" ca="1" si="34"/>
        <v>0</v>
      </c>
      <c r="AD575" s="284">
        <f t="shared" ca="1" si="35"/>
        <v>0</v>
      </c>
      <c r="AE575" s="285" t="str">
        <f t="shared" ca="1" si="33"/>
        <v>0,00
0,00</v>
      </c>
    </row>
    <row r="576" spans="26:31" x14ac:dyDescent="0.2">
      <c r="Z576" s="7"/>
      <c r="AA576" s="283" t="str">
        <f t="shared" ca="1" si="32"/>
        <v>A565</v>
      </c>
      <c r="AB576" s="283">
        <f t="shared" si="36"/>
        <v>580</v>
      </c>
      <c r="AC576" s="284">
        <f t="shared" ca="1" si="34"/>
        <v>0</v>
      </c>
      <c r="AD576" s="284">
        <f t="shared" ca="1" si="35"/>
        <v>0</v>
      </c>
      <c r="AE576" s="285" t="str">
        <f t="shared" ca="1" si="33"/>
        <v>0,00
0,00</v>
      </c>
    </row>
    <row r="577" spans="26:31" x14ac:dyDescent="0.2">
      <c r="Z577" s="7"/>
      <c r="AA577" s="283" t="str">
        <f t="shared" ca="1" si="32"/>
        <v>A566</v>
      </c>
      <c r="AB577" s="283">
        <f t="shared" si="36"/>
        <v>581</v>
      </c>
      <c r="AC577" s="284">
        <f t="shared" ca="1" si="34"/>
        <v>0</v>
      </c>
      <c r="AD577" s="284">
        <f t="shared" ca="1" si="35"/>
        <v>0</v>
      </c>
      <c r="AE577" s="285" t="str">
        <f t="shared" ca="1" si="33"/>
        <v>0,00
0,00</v>
      </c>
    </row>
    <row r="578" spans="26:31" x14ac:dyDescent="0.2">
      <c r="Z578" s="7"/>
      <c r="AA578" s="283" t="str">
        <f t="shared" ca="1" si="32"/>
        <v>A567</v>
      </c>
      <c r="AB578" s="283">
        <f t="shared" si="36"/>
        <v>582</v>
      </c>
      <c r="AC578" s="284">
        <f t="shared" ca="1" si="34"/>
        <v>0</v>
      </c>
      <c r="AD578" s="284">
        <f t="shared" ca="1" si="35"/>
        <v>0</v>
      </c>
      <c r="AE578" s="285" t="str">
        <f t="shared" ca="1" si="33"/>
        <v>0,00
0,00</v>
      </c>
    </row>
    <row r="579" spans="26:31" x14ac:dyDescent="0.2">
      <c r="Z579" s="7"/>
      <c r="AA579" s="283" t="str">
        <f t="shared" ca="1" si="32"/>
        <v>A568</v>
      </c>
      <c r="AB579" s="283">
        <f t="shared" si="36"/>
        <v>583</v>
      </c>
      <c r="AC579" s="284">
        <f t="shared" ca="1" si="34"/>
        <v>0</v>
      </c>
      <c r="AD579" s="284">
        <f t="shared" ca="1" si="35"/>
        <v>0</v>
      </c>
      <c r="AE579" s="285" t="str">
        <f t="shared" ca="1" si="33"/>
        <v>0,00
0,00</v>
      </c>
    </row>
    <row r="580" spans="26:31" x14ac:dyDescent="0.2">
      <c r="Z580" s="7"/>
      <c r="AA580" s="283" t="str">
        <f t="shared" ca="1" si="32"/>
        <v>A569</v>
      </c>
      <c r="AB580" s="283">
        <f t="shared" si="36"/>
        <v>584</v>
      </c>
      <c r="AC580" s="284">
        <f t="shared" ca="1" si="34"/>
        <v>0</v>
      </c>
      <c r="AD580" s="284">
        <f t="shared" ca="1" si="35"/>
        <v>0</v>
      </c>
      <c r="AE580" s="285" t="str">
        <f t="shared" ca="1" si="33"/>
        <v>0,00
0,00</v>
      </c>
    </row>
    <row r="581" spans="26:31" x14ac:dyDescent="0.2">
      <c r="Z581" s="7"/>
      <c r="AA581" s="283" t="str">
        <f t="shared" ca="1" si="32"/>
        <v>A570</v>
      </c>
      <c r="AB581" s="283">
        <f t="shared" si="36"/>
        <v>585</v>
      </c>
      <c r="AC581" s="284">
        <f t="shared" ca="1" si="34"/>
        <v>0</v>
      </c>
      <c r="AD581" s="284">
        <f t="shared" ca="1" si="35"/>
        <v>0</v>
      </c>
      <c r="AE581" s="285" t="str">
        <f t="shared" ca="1" si="33"/>
        <v>0,00
0,00</v>
      </c>
    </row>
    <row r="582" spans="26:31" x14ac:dyDescent="0.2">
      <c r="Z582" s="7"/>
      <c r="AA582" s="283" t="str">
        <f t="shared" ca="1" si="32"/>
        <v>A571</v>
      </c>
      <c r="AB582" s="283">
        <f t="shared" si="36"/>
        <v>586</v>
      </c>
      <c r="AC582" s="284">
        <f t="shared" ca="1" si="34"/>
        <v>0</v>
      </c>
      <c r="AD582" s="284">
        <f t="shared" ca="1" si="35"/>
        <v>0</v>
      </c>
      <c r="AE582" s="285" t="str">
        <f t="shared" ca="1" si="33"/>
        <v>0,00
0,00</v>
      </c>
    </row>
    <row r="583" spans="26:31" x14ac:dyDescent="0.2">
      <c r="Z583" s="7"/>
      <c r="AA583" s="283" t="str">
        <f t="shared" ca="1" si="32"/>
        <v>A572</v>
      </c>
      <c r="AB583" s="283">
        <f t="shared" si="36"/>
        <v>587</v>
      </c>
      <c r="AC583" s="284">
        <f t="shared" ca="1" si="34"/>
        <v>0</v>
      </c>
      <c r="AD583" s="284">
        <f t="shared" ca="1" si="35"/>
        <v>0</v>
      </c>
      <c r="AE583" s="285" t="str">
        <f t="shared" ca="1" si="33"/>
        <v>0,00
0,00</v>
      </c>
    </row>
    <row r="584" spans="26:31" x14ac:dyDescent="0.2">
      <c r="Z584" s="7"/>
      <c r="AA584" s="283" t="str">
        <f t="shared" ca="1" si="32"/>
        <v>A573</v>
      </c>
      <c r="AB584" s="283">
        <f t="shared" si="36"/>
        <v>588</v>
      </c>
      <c r="AC584" s="284">
        <f t="shared" ca="1" si="34"/>
        <v>0</v>
      </c>
      <c r="AD584" s="284">
        <f t="shared" ca="1" si="35"/>
        <v>0</v>
      </c>
      <c r="AE584" s="285" t="str">
        <f t="shared" ca="1" si="33"/>
        <v>0,00
0,00</v>
      </c>
    </row>
    <row r="585" spans="26:31" x14ac:dyDescent="0.2">
      <c r="Z585" s="7"/>
      <c r="AA585" s="283" t="str">
        <f t="shared" ca="1" si="32"/>
        <v>A574</v>
      </c>
      <c r="AB585" s="283">
        <f t="shared" si="36"/>
        <v>589</v>
      </c>
      <c r="AC585" s="284">
        <f t="shared" ca="1" si="34"/>
        <v>0</v>
      </c>
      <c r="AD585" s="284">
        <f t="shared" ca="1" si="35"/>
        <v>0</v>
      </c>
      <c r="AE585" s="285" t="str">
        <f t="shared" ca="1" si="33"/>
        <v>0,00
0,00</v>
      </c>
    </row>
    <row r="586" spans="26:31" x14ac:dyDescent="0.2">
      <c r="Z586" s="7"/>
      <c r="AA586" s="283" t="str">
        <f t="shared" ca="1" si="32"/>
        <v>A575</v>
      </c>
      <c r="AB586" s="283">
        <f t="shared" si="36"/>
        <v>590</v>
      </c>
      <c r="AC586" s="284">
        <f t="shared" ca="1" si="34"/>
        <v>0</v>
      </c>
      <c r="AD586" s="284">
        <f t="shared" ca="1" si="35"/>
        <v>0</v>
      </c>
      <c r="AE586" s="285" t="str">
        <f t="shared" ca="1" si="33"/>
        <v>0,00
0,00</v>
      </c>
    </row>
    <row r="587" spans="26:31" x14ac:dyDescent="0.2">
      <c r="Z587" s="7"/>
      <c r="AA587" s="283" t="str">
        <f t="shared" ca="1" si="32"/>
        <v>A576</v>
      </c>
      <c r="AB587" s="283">
        <f t="shared" si="36"/>
        <v>591</v>
      </c>
      <c r="AC587" s="284">
        <f t="shared" ca="1" si="34"/>
        <v>0</v>
      </c>
      <c r="AD587" s="284">
        <f t="shared" ca="1" si="35"/>
        <v>0</v>
      </c>
      <c r="AE587" s="285" t="str">
        <f t="shared" ca="1" si="33"/>
        <v>0,00
0,00</v>
      </c>
    </row>
    <row r="588" spans="26:31" x14ac:dyDescent="0.2">
      <c r="Z588" s="7"/>
      <c r="AA588" s="283" t="str">
        <f t="shared" ca="1" si="32"/>
        <v>A577</v>
      </c>
      <c r="AB588" s="283">
        <f t="shared" si="36"/>
        <v>592</v>
      </c>
      <c r="AC588" s="284">
        <f t="shared" ca="1" si="34"/>
        <v>0</v>
      </c>
      <c r="AD588" s="284">
        <f t="shared" ca="1" si="35"/>
        <v>0</v>
      </c>
      <c r="AE588" s="285" t="str">
        <f t="shared" ca="1" si="33"/>
        <v>0,00
0,00</v>
      </c>
    </row>
    <row r="589" spans="26:31" x14ac:dyDescent="0.2">
      <c r="Z589" s="7"/>
      <c r="AA589" s="283" t="str">
        <f t="shared" ca="1" si="32"/>
        <v>A578</v>
      </c>
      <c r="AB589" s="283">
        <f t="shared" si="36"/>
        <v>593</v>
      </c>
      <c r="AC589" s="284">
        <f t="shared" ca="1" si="34"/>
        <v>0</v>
      </c>
      <c r="AD589" s="284">
        <f t="shared" ca="1" si="35"/>
        <v>0</v>
      </c>
      <c r="AE589" s="285" t="str">
        <f t="shared" ca="1" si="33"/>
        <v>0,00
0,00</v>
      </c>
    </row>
    <row r="590" spans="26:31" x14ac:dyDescent="0.2">
      <c r="Z590" s="7"/>
      <c r="AA590" s="283" t="str">
        <f t="shared" ca="1" si="32"/>
        <v>A579</v>
      </c>
      <c r="AB590" s="283">
        <f t="shared" si="36"/>
        <v>594</v>
      </c>
      <c r="AC590" s="284">
        <f t="shared" ca="1" si="34"/>
        <v>0</v>
      </c>
      <c r="AD590" s="284">
        <f t="shared" ca="1" si="35"/>
        <v>0</v>
      </c>
      <c r="AE590" s="285" t="str">
        <f t="shared" ca="1" si="33"/>
        <v>0,00
0,00</v>
      </c>
    </row>
    <row r="591" spans="26:31" x14ac:dyDescent="0.2">
      <c r="Z591" s="7"/>
      <c r="AA591" s="283" t="str">
        <f t="shared" ca="1" si="32"/>
        <v>A580</v>
      </c>
      <c r="AB591" s="283">
        <f t="shared" si="36"/>
        <v>595</v>
      </c>
      <c r="AC591" s="284">
        <f t="shared" ca="1" si="34"/>
        <v>0</v>
      </c>
      <c r="AD591" s="284">
        <f t="shared" ca="1" si="35"/>
        <v>0</v>
      </c>
      <c r="AE591" s="285" t="str">
        <f t="shared" ca="1" si="33"/>
        <v>0,00
0,00</v>
      </c>
    </row>
    <row r="592" spans="26:31" x14ac:dyDescent="0.2">
      <c r="Z592" s="7"/>
      <c r="AA592" s="283" t="str">
        <f t="shared" ca="1" si="32"/>
        <v>A581</v>
      </c>
      <c r="AB592" s="283">
        <f t="shared" si="36"/>
        <v>596</v>
      </c>
      <c r="AC592" s="284">
        <f t="shared" ca="1" si="34"/>
        <v>0</v>
      </c>
      <c r="AD592" s="284">
        <f t="shared" ca="1" si="35"/>
        <v>0</v>
      </c>
      <c r="AE592" s="285" t="str">
        <f t="shared" ca="1" si="33"/>
        <v>0,00
0,00</v>
      </c>
    </row>
    <row r="593" spans="26:31" x14ac:dyDescent="0.2">
      <c r="Z593" s="7"/>
      <c r="AA593" s="283" t="str">
        <f t="shared" ca="1" si="32"/>
        <v>A582</v>
      </c>
      <c r="AB593" s="283">
        <f t="shared" si="36"/>
        <v>597</v>
      </c>
      <c r="AC593" s="284">
        <f t="shared" ca="1" si="34"/>
        <v>0</v>
      </c>
      <c r="AD593" s="284">
        <f t="shared" ca="1" si="35"/>
        <v>0</v>
      </c>
      <c r="AE593" s="285" t="str">
        <f t="shared" ca="1" si="33"/>
        <v>0,00
0,00</v>
      </c>
    </row>
    <row r="594" spans="26:31" x14ac:dyDescent="0.2">
      <c r="Z594" s="7"/>
      <c r="AA594" s="283" t="str">
        <f t="shared" ca="1" si="32"/>
        <v>A583</v>
      </c>
      <c r="AB594" s="283">
        <f t="shared" si="36"/>
        <v>598</v>
      </c>
      <c r="AC594" s="284">
        <f t="shared" ca="1" si="34"/>
        <v>0</v>
      </c>
      <c r="AD594" s="284">
        <f t="shared" ca="1" si="35"/>
        <v>0</v>
      </c>
      <c r="AE594" s="285" t="str">
        <f t="shared" ca="1" si="33"/>
        <v>0,00
0,00</v>
      </c>
    </row>
    <row r="595" spans="26:31" x14ac:dyDescent="0.2">
      <c r="Z595" s="7"/>
      <c r="AA595" s="283" t="str">
        <f t="shared" ca="1" si="32"/>
        <v>A584</v>
      </c>
      <c r="AB595" s="283">
        <f t="shared" si="36"/>
        <v>599</v>
      </c>
      <c r="AC595" s="284">
        <f t="shared" ca="1" si="34"/>
        <v>0</v>
      </c>
      <c r="AD595" s="284">
        <f t="shared" ca="1" si="35"/>
        <v>0</v>
      </c>
      <c r="AE595" s="285" t="str">
        <f t="shared" ca="1" si="33"/>
        <v>0,00
0,00</v>
      </c>
    </row>
    <row r="596" spans="26:31" x14ac:dyDescent="0.2">
      <c r="Z596" s="7"/>
      <c r="AA596" s="283" t="str">
        <f t="shared" ca="1" si="32"/>
        <v>A585</v>
      </c>
      <c r="AB596" s="283">
        <f t="shared" si="36"/>
        <v>600</v>
      </c>
      <c r="AC596" s="284">
        <f t="shared" ca="1" si="34"/>
        <v>0</v>
      </c>
      <c r="AD596" s="284">
        <f t="shared" ca="1" si="35"/>
        <v>0</v>
      </c>
      <c r="AE596" s="285" t="str">
        <f t="shared" ca="1" si="33"/>
        <v>0,00
0,00</v>
      </c>
    </row>
    <row r="597" spans="26:31" x14ac:dyDescent="0.2">
      <c r="Z597" s="7"/>
      <c r="AA597" s="283" t="str">
        <f t="shared" ca="1" si="32"/>
        <v>A586</v>
      </c>
      <c r="AB597" s="283">
        <f t="shared" si="36"/>
        <v>601</v>
      </c>
      <c r="AC597" s="284">
        <f t="shared" ca="1" si="34"/>
        <v>0</v>
      </c>
      <c r="AD597" s="284">
        <f t="shared" ca="1" si="35"/>
        <v>0</v>
      </c>
      <c r="AE597" s="285" t="str">
        <f t="shared" ca="1" si="33"/>
        <v>0,00
0,00</v>
      </c>
    </row>
    <row r="598" spans="26:31" x14ac:dyDescent="0.2">
      <c r="Z598" s="7"/>
      <c r="AA598" s="283" t="str">
        <f t="shared" ca="1" si="32"/>
        <v>A587</v>
      </c>
      <c r="AB598" s="283">
        <f t="shared" si="36"/>
        <v>602</v>
      </c>
      <c r="AC598" s="284">
        <f t="shared" ca="1" si="34"/>
        <v>0</v>
      </c>
      <c r="AD598" s="284">
        <f t="shared" ca="1" si="35"/>
        <v>0</v>
      </c>
      <c r="AE598" s="285" t="str">
        <f t="shared" ca="1" si="33"/>
        <v>0,00
0,00</v>
      </c>
    </row>
    <row r="599" spans="26:31" x14ac:dyDescent="0.2">
      <c r="Z599" s="7"/>
      <c r="AA599" s="283" t="str">
        <f t="shared" ca="1" si="32"/>
        <v>A588</v>
      </c>
      <c r="AB599" s="283">
        <f t="shared" si="36"/>
        <v>603</v>
      </c>
      <c r="AC599" s="284">
        <f t="shared" ca="1" si="34"/>
        <v>0</v>
      </c>
      <c r="AD599" s="284">
        <f t="shared" ca="1" si="35"/>
        <v>0</v>
      </c>
      <c r="AE599" s="285" t="str">
        <f t="shared" ca="1" si="33"/>
        <v>0,00
0,00</v>
      </c>
    </row>
    <row r="600" spans="26:31" x14ac:dyDescent="0.2">
      <c r="Z600" s="7"/>
      <c r="AA600" s="283" t="str">
        <f t="shared" ca="1" si="32"/>
        <v>A589</v>
      </c>
      <c r="AB600" s="283">
        <f t="shared" si="36"/>
        <v>604</v>
      </c>
      <c r="AC600" s="284">
        <f t="shared" ca="1" si="34"/>
        <v>0</v>
      </c>
      <c r="AD600" s="284">
        <f t="shared" ca="1" si="35"/>
        <v>0</v>
      </c>
      <c r="AE600" s="285" t="str">
        <f t="shared" ca="1" si="33"/>
        <v>0,00
0,00</v>
      </c>
    </row>
    <row r="601" spans="26:31" x14ac:dyDescent="0.2">
      <c r="Z601" s="7"/>
      <c r="AA601" s="283" t="str">
        <f t="shared" ca="1" si="32"/>
        <v>A590</v>
      </c>
      <c r="AB601" s="283">
        <f t="shared" si="36"/>
        <v>605</v>
      </c>
      <c r="AC601" s="284">
        <f t="shared" ca="1" si="34"/>
        <v>0</v>
      </c>
      <c r="AD601" s="284">
        <f t="shared" ca="1" si="35"/>
        <v>0</v>
      </c>
      <c r="AE601" s="285" t="str">
        <f t="shared" ca="1" si="33"/>
        <v>0,00
0,00</v>
      </c>
    </row>
    <row r="602" spans="26:31" x14ac:dyDescent="0.2">
      <c r="Z602" s="7"/>
      <c r="AA602" s="283" t="str">
        <f t="shared" ca="1" si="32"/>
        <v>A591</v>
      </c>
      <c r="AB602" s="283">
        <f t="shared" si="36"/>
        <v>606</v>
      </c>
      <c r="AC602" s="284">
        <f t="shared" ca="1" si="34"/>
        <v>0</v>
      </c>
      <c r="AD602" s="284">
        <f t="shared" ca="1" si="35"/>
        <v>0</v>
      </c>
      <c r="AE602" s="285" t="str">
        <f t="shared" ca="1" si="33"/>
        <v>0,00
0,00</v>
      </c>
    </row>
    <row r="603" spans="26:31" x14ac:dyDescent="0.2">
      <c r="Z603" s="7"/>
      <c r="AA603" s="283" t="str">
        <f t="shared" ca="1" si="32"/>
        <v>A592</v>
      </c>
      <c r="AB603" s="283">
        <f t="shared" si="36"/>
        <v>607</v>
      </c>
      <c r="AC603" s="284">
        <f t="shared" ca="1" si="34"/>
        <v>0</v>
      </c>
      <c r="AD603" s="284">
        <f t="shared" ca="1" si="35"/>
        <v>0</v>
      </c>
      <c r="AE603" s="285" t="str">
        <f t="shared" ca="1" si="33"/>
        <v>0,00
0,00</v>
      </c>
    </row>
    <row r="604" spans="26:31" x14ac:dyDescent="0.2">
      <c r="Z604" s="7"/>
      <c r="AA604" s="283" t="str">
        <f t="shared" ca="1" si="32"/>
        <v>A593</v>
      </c>
      <c r="AB604" s="283">
        <f t="shared" si="36"/>
        <v>608</v>
      </c>
      <c r="AC604" s="284">
        <f t="shared" ca="1" si="34"/>
        <v>0</v>
      </c>
      <c r="AD604" s="284">
        <f t="shared" ca="1" si="35"/>
        <v>0</v>
      </c>
      <c r="AE604" s="285" t="str">
        <f t="shared" ca="1" si="33"/>
        <v>0,00
0,00</v>
      </c>
    </row>
    <row r="605" spans="26:31" x14ac:dyDescent="0.2">
      <c r="Z605" s="7"/>
      <c r="AA605" s="283" t="str">
        <f t="shared" ca="1" si="32"/>
        <v>A594</v>
      </c>
      <c r="AB605" s="283">
        <f t="shared" si="36"/>
        <v>609</v>
      </c>
      <c r="AC605" s="284">
        <f t="shared" ca="1" si="34"/>
        <v>0</v>
      </c>
      <c r="AD605" s="284">
        <f t="shared" ca="1" si="35"/>
        <v>0</v>
      </c>
      <c r="AE605" s="285" t="str">
        <f t="shared" ca="1" si="33"/>
        <v>0,00
0,00</v>
      </c>
    </row>
    <row r="606" spans="26:31" x14ac:dyDescent="0.2">
      <c r="Z606" s="7"/>
      <c r="AA606" s="283" t="str">
        <f t="shared" ca="1" si="32"/>
        <v>A595</v>
      </c>
      <c r="AB606" s="283">
        <f t="shared" si="36"/>
        <v>610</v>
      </c>
      <c r="AC606" s="284">
        <f t="shared" ca="1" si="34"/>
        <v>0</v>
      </c>
      <c r="AD606" s="284">
        <f t="shared" ca="1" si="35"/>
        <v>0</v>
      </c>
      <c r="AE606" s="285" t="str">
        <f t="shared" ca="1" si="33"/>
        <v>0,00
0,00</v>
      </c>
    </row>
    <row r="607" spans="26:31" x14ac:dyDescent="0.2">
      <c r="Z607" s="7"/>
      <c r="AA607" s="283" t="str">
        <f t="shared" ca="1" si="32"/>
        <v>A596</v>
      </c>
      <c r="AB607" s="283">
        <f t="shared" si="36"/>
        <v>611</v>
      </c>
      <c r="AC607" s="284">
        <f t="shared" ca="1" si="34"/>
        <v>0</v>
      </c>
      <c r="AD607" s="284">
        <f t="shared" ca="1" si="35"/>
        <v>0</v>
      </c>
      <c r="AE607" s="285" t="str">
        <f t="shared" ca="1" si="33"/>
        <v>0,00
0,00</v>
      </c>
    </row>
    <row r="608" spans="26:31" x14ac:dyDescent="0.2">
      <c r="Z608" s="7"/>
      <c r="AA608" s="283" t="str">
        <f t="shared" ca="1" si="32"/>
        <v>A597</v>
      </c>
      <c r="AB608" s="283">
        <f t="shared" si="36"/>
        <v>612</v>
      </c>
      <c r="AC608" s="284">
        <f t="shared" ca="1" si="34"/>
        <v>0</v>
      </c>
      <c r="AD608" s="284">
        <f t="shared" ca="1" si="35"/>
        <v>0</v>
      </c>
      <c r="AE608" s="285" t="str">
        <f t="shared" ca="1" si="33"/>
        <v>0,00
0,00</v>
      </c>
    </row>
    <row r="609" spans="26:31" x14ac:dyDescent="0.2">
      <c r="Z609" s="7"/>
      <c r="AA609" s="283" t="str">
        <f t="shared" ca="1" si="32"/>
        <v>A598</v>
      </c>
      <c r="AB609" s="283">
        <f t="shared" si="36"/>
        <v>613</v>
      </c>
      <c r="AC609" s="284">
        <f t="shared" ca="1" si="34"/>
        <v>0</v>
      </c>
      <c r="AD609" s="284">
        <f t="shared" ca="1" si="35"/>
        <v>0</v>
      </c>
      <c r="AE609" s="285" t="str">
        <f t="shared" ca="1" si="33"/>
        <v>0,00
0,00</v>
      </c>
    </row>
    <row r="610" spans="26:31" x14ac:dyDescent="0.2">
      <c r="Z610" s="7"/>
      <c r="AA610" s="283" t="str">
        <f t="shared" ca="1" si="32"/>
        <v>A599</v>
      </c>
      <c r="AB610" s="283">
        <f t="shared" si="36"/>
        <v>614</v>
      </c>
      <c r="AC610" s="284">
        <f t="shared" ca="1" si="34"/>
        <v>0</v>
      </c>
      <c r="AD610" s="284">
        <f t="shared" ca="1" si="35"/>
        <v>0</v>
      </c>
      <c r="AE610" s="285" t="str">
        <f t="shared" ca="1" si="33"/>
        <v>0,00
0,00</v>
      </c>
    </row>
    <row r="611" spans="26:31" x14ac:dyDescent="0.2">
      <c r="Z611" s="7"/>
      <c r="AA611" s="283" t="str">
        <f t="shared" ca="1" si="32"/>
        <v>A600</v>
      </c>
      <c r="AB611" s="283">
        <f t="shared" si="36"/>
        <v>615</v>
      </c>
      <c r="AC611" s="284">
        <f t="shared" ca="1" si="34"/>
        <v>0</v>
      </c>
      <c r="AD611" s="284">
        <f t="shared" ca="1" si="35"/>
        <v>0</v>
      </c>
      <c r="AE611" s="285" t="str">
        <f t="shared" ca="1" si="33"/>
        <v>0,00
0,00</v>
      </c>
    </row>
    <row r="612" spans="26:31" x14ac:dyDescent="0.2">
      <c r="Z612" s="7"/>
      <c r="AA612" s="283" t="str">
        <f t="shared" ca="1" si="32"/>
        <v>A601</v>
      </c>
      <c r="AB612" s="283">
        <f t="shared" si="36"/>
        <v>616</v>
      </c>
      <c r="AC612" s="284">
        <f t="shared" ca="1" si="34"/>
        <v>0</v>
      </c>
      <c r="AD612" s="284">
        <f t="shared" ca="1" si="35"/>
        <v>0</v>
      </c>
      <c r="AE612" s="285" t="str">
        <f t="shared" ca="1" si="33"/>
        <v>0,00
0,00</v>
      </c>
    </row>
    <row r="613" spans="26:31" x14ac:dyDescent="0.2">
      <c r="Z613" s="7"/>
      <c r="AA613" s="283" t="str">
        <f t="shared" ca="1" si="32"/>
        <v>A602</v>
      </c>
      <c r="AB613" s="283">
        <f t="shared" si="36"/>
        <v>617</v>
      </c>
      <c r="AC613" s="284">
        <f t="shared" ca="1" si="34"/>
        <v>0</v>
      </c>
      <c r="AD613" s="284">
        <f t="shared" ca="1" si="35"/>
        <v>0</v>
      </c>
      <c r="AE613" s="285" t="str">
        <f t="shared" ca="1" si="33"/>
        <v>0,00
0,00</v>
      </c>
    </row>
    <row r="614" spans="26:31" x14ac:dyDescent="0.2">
      <c r="Z614" s="7"/>
      <c r="AA614" s="283" t="str">
        <f t="shared" ca="1" si="32"/>
        <v>A603</v>
      </c>
      <c r="AB614" s="283">
        <f t="shared" si="36"/>
        <v>618</v>
      </c>
      <c r="AC614" s="284">
        <f t="shared" ca="1" si="34"/>
        <v>0</v>
      </c>
      <c r="AD614" s="284">
        <f t="shared" ca="1" si="35"/>
        <v>0</v>
      </c>
      <c r="AE614" s="285" t="str">
        <f t="shared" ca="1" si="33"/>
        <v>0,00
0,00</v>
      </c>
    </row>
    <row r="615" spans="26:31" x14ac:dyDescent="0.2">
      <c r="Z615" s="7"/>
      <c r="AA615" s="283" t="str">
        <f t="shared" ca="1" si="32"/>
        <v>A604</v>
      </c>
      <c r="AB615" s="283">
        <f t="shared" si="36"/>
        <v>619</v>
      </c>
      <c r="AC615" s="284">
        <f t="shared" ca="1" si="34"/>
        <v>0</v>
      </c>
      <c r="AD615" s="284">
        <f t="shared" ca="1" si="35"/>
        <v>0</v>
      </c>
      <c r="AE615" s="285" t="str">
        <f t="shared" ca="1" si="33"/>
        <v>0,00
0,00</v>
      </c>
    </row>
    <row r="616" spans="26:31" x14ac:dyDescent="0.2">
      <c r="Z616" s="7"/>
      <c r="AA616" s="283" t="str">
        <f t="shared" ca="1" si="32"/>
        <v>A605</v>
      </c>
      <c r="AB616" s="283">
        <f t="shared" si="36"/>
        <v>620</v>
      </c>
      <c r="AC616" s="284">
        <f t="shared" ca="1" si="34"/>
        <v>0</v>
      </c>
      <c r="AD616" s="284">
        <f t="shared" ca="1" si="35"/>
        <v>0</v>
      </c>
      <c r="AE616" s="285" t="str">
        <f t="shared" ca="1" si="33"/>
        <v>0,00
0,00</v>
      </c>
    </row>
    <row r="617" spans="26:31" x14ac:dyDescent="0.2">
      <c r="Z617" s="7"/>
      <c r="AA617" s="283" t="str">
        <f t="shared" ca="1" si="32"/>
        <v>A606</v>
      </c>
      <c r="AB617" s="283">
        <f t="shared" si="36"/>
        <v>621</v>
      </c>
      <c r="AC617" s="284">
        <f t="shared" ca="1" si="34"/>
        <v>0</v>
      </c>
      <c r="AD617" s="284">
        <f t="shared" ca="1" si="35"/>
        <v>0</v>
      </c>
      <c r="AE617" s="285" t="str">
        <f t="shared" ca="1" si="33"/>
        <v>0,00
0,00</v>
      </c>
    </row>
    <row r="618" spans="26:31" x14ac:dyDescent="0.2">
      <c r="Z618" s="7"/>
      <c r="AA618" s="283" t="str">
        <f t="shared" ca="1" si="32"/>
        <v>A607</v>
      </c>
      <c r="AB618" s="283">
        <f t="shared" si="36"/>
        <v>622</v>
      </c>
      <c r="AC618" s="284">
        <f t="shared" ca="1" si="34"/>
        <v>0</v>
      </c>
      <c r="AD618" s="284">
        <f t="shared" ca="1" si="35"/>
        <v>0</v>
      </c>
      <c r="AE618" s="285" t="str">
        <f t="shared" ca="1" si="33"/>
        <v>0,00
0,00</v>
      </c>
    </row>
    <row r="619" spans="26:31" x14ac:dyDescent="0.2">
      <c r="Z619" s="7"/>
      <c r="AA619" s="283" t="str">
        <f t="shared" ca="1" si="32"/>
        <v>A608</v>
      </c>
      <c r="AB619" s="283">
        <f t="shared" si="36"/>
        <v>623</v>
      </c>
      <c r="AC619" s="284">
        <f t="shared" ca="1" si="34"/>
        <v>0</v>
      </c>
      <c r="AD619" s="284">
        <f t="shared" ca="1" si="35"/>
        <v>0</v>
      </c>
      <c r="AE619" s="285" t="str">
        <f t="shared" ca="1" si="33"/>
        <v>0,00
0,00</v>
      </c>
    </row>
    <row r="620" spans="26:31" x14ac:dyDescent="0.2">
      <c r="Z620" s="7"/>
      <c r="AA620" s="283" t="str">
        <f t="shared" ca="1" si="32"/>
        <v>A609</v>
      </c>
      <c r="AB620" s="283">
        <f t="shared" si="36"/>
        <v>624</v>
      </c>
      <c r="AC620" s="284">
        <f t="shared" ca="1" si="34"/>
        <v>0</v>
      </c>
      <c r="AD620" s="284">
        <f t="shared" ca="1" si="35"/>
        <v>0</v>
      </c>
      <c r="AE620" s="285" t="str">
        <f t="shared" ca="1" si="33"/>
        <v>0,00
0,00</v>
      </c>
    </row>
    <row r="621" spans="26:31" x14ac:dyDescent="0.2">
      <c r="Z621" s="7"/>
      <c r="AA621" s="283" t="str">
        <f t="shared" ca="1" si="32"/>
        <v>A610</v>
      </c>
      <c r="AB621" s="283">
        <f t="shared" si="36"/>
        <v>625</v>
      </c>
      <c r="AC621" s="284">
        <f t="shared" ca="1" si="34"/>
        <v>0</v>
      </c>
      <c r="AD621" s="284">
        <f t="shared" ca="1" si="35"/>
        <v>0</v>
      </c>
      <c r="AE621" s="285" t="str">
        <f t="shared" ca="1" si="33"/>
        <v>0,00
0,00</v>
      </c>
    </row>
    <row r="622" spans="26:31" x14ac:dyDescent="0.2">
      <c r="Z622" s="7"/>
      <c r="AA622" s="283" t="str">
        <f t="shared" ca="1" si="32"/>
        <v>A611</v>
      </c>
      <c r="AB622" s="283">
        <f t="shared" si="36"/>
        <v>626</v>
      </c>
      <c r="AC622" s="284">
        <f t="shared" ca="1" si="34"/>
        <v>0</v>
      </c>
      <c r="AD622" s="284">
        <f t="shared" ca="1" si="35"/>
        <v>0</v>
      </c>
      <c r="AE622" s="285" t="str">
        <f t="shared" ca="1" si="33"/>
        <v>0,00
0,00</v>
      </c>
    </row>
    <row r="623" spans="26:31" x14ac:dyDescent="0.2">
      <c r="Z623" s="7"/>
      <c r="AA623" s="283" t="str">
        <f t="shared" ca="1" si="32"/>
        <v>A612</v>
      </c>
      <c r="AB623" s="283">
        <f t="shared" si="36"/>
        <v>627</v>
      </c>
      <c r="AC623" s="284">
        <f t="shared" ca="1" si="34"/>
        <v>0</v>
      </c>
      <c r="AD623" s="284">
        <f t="shared" ca="1" si="35"/>
        <v>0</v>
      </c>
      <c r="AE623" s="285" t="str">
        <f t="shared" ca="1" si="33"/>
        <v>0,00
0,00</v>
      </c>
    </row>
    <row r="624" spans="26:31" x14ac:dyDescent="0.2">
      <c r="Z624" s="7"/>
      <c r="AA624" s="283" t="str">
        <f t="shared" ca="1" si="32"/>
        <v>A613</v>
      </c>
      <c r="AB624" s="283">
        <f t="shared" si="36"/>
        <v>628</v>
      </c>
      <c r="AC624" s="284">
        <f t="shared" ca="1" si="34"/>
        <v>0</v>
      </c>
      <c r="AD624" s="284">
        <f t="shared" ca="1" si="35"/>
        <v>0</v>
      </c>
      <c r="AE624" s="285" t="str">
        <f t="shared" ca="1" si="33"/>
        <v>0,00
0,00</v>
      </c>
    </row>
    <row r="625" spans="26:31" x14ac:dyDescent="0.2">
      <c r="Z625" s="7"/>
      <c r="AA625" s="283" t="str">
        <f t="shared" ca="1" si="32"/>
        <v>A614</v>
      </c>
      <c r="AB625" s="283">
        <f t="shared" si="36"/>
        <v>629</v>
      </c>
      <c r="AC625" s="284">
        <f t="shared" ca="1" si="34"/>
        <v>0</v>
      </c>
      <c r="AD625" s="284">
        <f t="shared" ca="1" si="35"/>
        <v>0</v>
      </c>
      <c r="AE625" s="285" t="str">
        <f t="shared" ca="1" si="33"/>
        <v>0,00
0,00</v>
      </c>
    </row>
    <row r="626" spans="26:31" x14ac:dyDescent="0.2">
      <c r="Z626" s="7"/>
      <c r="AA626" s="283" t="str">
        <f t="shared" ca="1" si="32"/>
        <v>A615</v>
      </c>
      <c r="AB626" s="283">
        <f t="shared" si="36"/>
        <v>630</v>
      </c>
      <c r="AC626" s="284">
        <f t="shared" ca="1" si="34"/>
        <v>0</v>
      </c>
      <c r="AD626" s="284">
        <f t="shared" ca="1" si="35"/>
        <v>0</v>
      </c>
      <c r="AE626" s="285" t="str">
        <f t="shared" ca="1" si="33"/>
        <v>0,00
0,00</v>
      </c>
    </row>
    <row r="627" spans="26:31" x14ac:dyDescent="0.2">
      <c r="Z627" s="7"/>
      <c r="AA627" s="283" t="str">
        <f t="shared" ca="1" si="32"/>
        <v>A616</v>
      </c>
      <c r="AB627" s="283">
        <f t="shared" si="36"/>
        <v>631</v>
      </c>
      <c r="AC627" s="284">
        <f t="shared" ca="1" si="34"/>
        <v>0</v>
      </c>
      <c r="AD627" s="284">
        <f t="shared" ca="1" si="35"/>
        <v>0</v>
      </c>
      <c r="AE627" s="285" t="str">
        <f t="shared" ca="1" si="33"/>
        <v>0,00
0,00</v>
      </c>
    </row>
    <row r="628" spans="26:31" x14ac:dyDescent="0.2">
      <c r="Z628" s="7"/>
      <c r="AA628" s="283" t="str">
        <f t="shared" ca="1" si="32"/>
        <v>A617</v>
      </c>
      <c r="AB628" s="283">
        <f t="shared" si="36"/>
        <v>632</v>
      </c>
      <c r="AC628" s="284">
        <f t="shared" ca="1" si="34"/>
        <v>0</v>
      </c>
      <c r="AD628" s="284">
        <f t="shared" ca="1" si="35"/>
        <v>0</v>
      </c>
      <c r="AE628" s="285" t="str">
        <f t="shared" ca="1" si="33"/>
        <v>0,00
0,00</v>
      </c>
    </row>
    <row r="629" spans="26:31" x14ac:dyDescent="0.2">
      <c r="Z629" s="7"/>
      <c r="AA629" s="283" t="str">
        <f t="shared" ca="1" si="32"/>
        <v>A618</v>
      </c>
      <c r="AB629" s="283">
        <f t="shared" si="36"/>
        <v>633</v>
      </c>
      <c r="AC629" s="284">
        <f t="shared" ca="1" si="34"/>
        <v>0</v>
      </c>
      <c r="AD629" s="284">
        <f t="shared" ca="1" si="35"/>
        <v>0</v>
      </c>
      <c r="AE629" s="285" t="str">
        <f t="shared" ca="1" si="33"/>
        <v>0,00
0,00</v>
      </c>
    </row>
    <row r="630" spans="26:31" x14ac:dyDescent="0.2">
      <c r="Z630" s="7"/>
      <c r="AA630" s="283" t="str">
        <f t="shared" ca="1" si="32"/>
        <v>A619</v>
      </c>
      <c r="AB630" s="283">
        <f t="shared" si="36"/>
        <v>634</v>
      </c>
      <c r="AC630" s="284">
        <f t="shared" ca="1" si="34"/>
        <v>0</v>
      </c>
      <c r="AD630" s="284">
        <f t="shared" ca="1" si="35"/>
        <v>0</v>
      </c>
      <c r="AE630" s="285" t="str">
        <f t="shared" ca="1" si="33"/>
        <v>0,00
0,00</v>
      </c>
    </row>
    <row r="631" spans="26:31" x14ac:dyDescent="0.2">
      <c r="Z631" s="7"/>
      <c r="AA631" s="283" t="str">
        <f t="shared" ca="1" si="32"/>
        <v>A620</v>
      </c>
      <c r="AB631" s="283">
        <f t="shared" si="36"/>
        <v>635</v>
      </c>
      <c r="AC631" s="284">
        <f t="shared" ca="1" si="34"/>
        <v>0</v>
      </c>
      <c r="AD631" s="284">
        <f t="shared" ca="1" si="35"/>
        <v>0</v>
      </c>
      <c r="AE631" s="285" t="str">
        <f t="shared" ca="1" si="33"/>
        <v>0,00
0,00</v>
      </c>
    </row>
    <row r="632" spans="26:31" x14ac:dyDescent="0.2">
      <c r="Z632" s="7"/>
      <c r="AA632" s="283" t="str">
        <f t="shared" ca="1" si="32"/>
        <v>A621</v>
      </c>
      <c r="AB632" s="283">
        <f t="shared" si="36"/>
        <v>636</v>
      </c>
      <c r="AC632" s="284">
        <f t="shared" ca="1" si="34"/>
        <v>0</v>
      </c>
      <c r="AD632" s="284">
        <f t="shared" ca="1" si="35"/>
        <v>0</v>
      </c>
      <c r="AE632" s="285" t="str">
        <f t="shared" ca="1" si="33"/>
        <v>0,00
0,00</v>
      </c>
    </row>
    <row r="633" spans="26:31" x14ac:dyDescent="0.2">
      <c r="Z633" s="7"/>
      <c r="AA633" s="283" t="str">
        <f t="shared" ca="1" si="32"/>
        <v>A622</v>
      </c>
      <c r="AB633" s="283">
        <f t="shared" si="36"/>
        <v>637</v>
      </c>
      <c r="AC633" s="284">
        <f t="shared" ca="1" si="34"/>
        <v>0</v>
      </c>
      <c r="AD633" s="284">
        <f t="shared" ca="1" si="35"/>
        <v>0</v>
      </c>
      <c r="AE633" s="285" t="str">
        <f t="shared" ca="1" si="33"/>
        <v>0,00
0,00</v>
      </c>
    </row>
    <row r="634" spans="26:31" x14ac:dyDescent="0.2">
      <c r="Z634" s="7"/>
      <c r="AA634" s="283" t="str">
        <f t="shared" ca="1" si="32"/>
        <v>A623</v>
      </c>
      <c r="AB634" s="283">
        <f t="shared" si="36"/>
        <v>638</v>
      </c>
      <c r="AC634" s="284">
        <f t="shared" ca="1" si="34"/>
        <v>0</v>
      </c>
      <c r="AD634" s="284">
        <f t="shared" ca="1" si="35"/>
        <v>0</v>
      </c>
      <c r="AE634" s="285" t="str">
        <f t="shared" ca="1" si="33"/>
        <v>0,00
0,00</v>
      </c>
    </row>
    <row r="635" spans="26:31" x14ac:dyDescent="0.2">
      <c r="Z635" s="7"/>
      <c r="AA635" s="283" t="str">
        <f t="shared" ca="1" si="32"/>
        <v>A624</v>
      </c>
      <c r="AB635" s="283">
        <f t="shared" si="36"/>
        <v>639</v>
      </c>
      <c r="AC635" s="284">
        <f t="shared" ca="1" si="34"/>
        <v>0</v>
      </c>
      <c r="AD635" s="284">
        <f t="shared" ca="1" si="35"/>
        <v>0</v>
      </c>
      <c r="AE635" s="285" t="str">
        <f t="shared" ca="1" si="33"/>
        <v>0,00
0,00</v>
      </c>
    </row>
    <row r="636" spans="26:31" x14ac:dyDescent="0.2">
      <c r="Z636" s="7"/>
      <c r="AA636" s="283" t="str">
        <f t="shared" ca="1" si="32"/>
        <v>A625</v>
      </c>
      <c r="AB636" s="283">
        <f t="shared" si="36"/>
        <v>640</v>
      </c>
      <c r="AC636" s="284">
        <f t="shared" ca="1" si="34"/>
        <v>0</v>
      </c>
      <c r="AD636" s="284">
        <f t="shared" ca="1" si="35"/>
        <v>0</v>
      </c>
      <c r="AE636" s="285" t="str">
        <f t="shared" ca="1" si="33"/>
        <v>0,00
0,00</v>
      </c>
    </row>
    <row r="637" spans="26:31" x14ac:dyDescent="0.2">
      <c r="Z637" s="7"/>
      <c r="AA637" s="283" t="str">
        <f t="shared" ca="1" si="32"/>
        <v>A626</v>
      </c>
      <c r="AB637" s="283">
        <f t="shared" si="36"/>
        <v>641</v>
      </c>
      <c r="AC637" s="284">
        <f t="shared" ca="1" si="34"/>
        <v>0</v>
      </c>
      <c r="AD637" s="284">
        <f t="shared" ca="1" si="35"/>
        <v>0</v>
      </c>
      <c r="AE637" s="285" t="str">
        <f t="shared" ca="1" si="33"/>
        <v>0,00
0,00</v>
      </c>
    </row>
    <row r="638" spans="26:31" x14ac:dyDescent="0.2">
      <c r="Z638" s="7"/>
      <c r="AA638" s="283" t="str">
        <f t="shared" ca="1" si="32"/>
        <v>A627</v>
      </c>
      <c r="AB638" s="283">
        <f t="shared" si="36"/>
        <v>642</v>
      </c>
      <c r="AC638" s="284">
        <f t="shared" ca="1" si="34"/>
        <v>0</v>
      </c>
      <c r="AD638" s="284">
        <f t="shared" ca="1" si="35"/>
        <v>0</v>
      </c>
      <c r="AE638" s="285" t="str">
        <f t="shared" ca="1" si="33"/>
        <v>0,00
0,00</v>
      </c>
    </row>
    <row r="639" spans="26:31" x14ac:dyDescent="0.2">
      <c r="Z639" s="7"/>
      <c r="AA639" s="283" t="str">
        <f t="shared" ca="1" si="32"/>
        <v>A628</v>
      </c>
      <c r="AB639" s="283">
        <f t="shared" ref="AB639:AB702" si="37">+AB638+1</f>
        <v>643</v>
      </c>
      <c r="AC639" s="284">
        <f t="shared" ca="1" si="34"/>
        <v>0</v>
      </c>
      <c r="AD639" s="284">
        <f t="shared" ca="1" si="35"/>
        <v>0</v>
      </c>
      <c r="AE639" s="285" t="str">
        <f t="shared" ca="1" si="33"/>
        <v>0,00
0,00</v>
      </c>
    </row>
    <row r="640" spans="26:31" x14ac:dyDescent="0.2">
      <c r="Z640" s="7"/>
      <c r="AA640" s="283" t="str">
        <f t="shared" ca="1" si="32"/>
        <v>A629</v>
      </c>
      <c r="AB640" s="283">
        <f t="shared" si="37"/>
        <v>644</v>
      </c>
      <c r="AC640" s="284">
        <f t="shared" ca="1" si="34"/>
        <v>0</v>
      </c>
      <c r="AD640" s="284">
        <f t="shared" ca="1" si="35"/>
        <v>0</v>
      </c>
      <c r="AE640" s="285" t="str">
        <f t="shared" ca="1" si="33"/>
        <v>0,00
0,00</v>
      </c>
    </row>
    <row r="641" spans="26:31" x14ac:dyDescent="0.2">
      <c r="Z641" s="7"/>
      <c r="AA641" s="283" t="str">
        <f t="shared" ca="1" si="32"/>
        <v>A630</v>
      </c>
      <c r="AB641" s="283">
        <f t="shared" si="37"/>
        <v>645</v>
      </c>
      <c r="AC641" s="284">
        <f t="shared" ca="1" si="34"/>
        <v>0</v>
      </c>
      <c r="AD641" s="284">
        <f t="shared" ca="1" si="35"/>
        <v>0</v>
      </c>
      <c r="AE641" s="285" t="str">
        <f t="shared" ca="1" si="33"/>
        <v>0,00
0,00</v>
      </c>
    </row>
    <row r="642" spans="26:31" x14ac:dyDescent="0.2">
      <c r="Z642" s="7"/>
      <c r="AA642" s="283" t="str">
        <f t="shared" ca="1" si="32"/>
        <v>A631</v>
      </c>
      <c r="AB642" s="283">
        <f t="shared" si="37"/>
        <v>646</v>
      </c>
      <c r="AC642" s="284">
        <f t="shared" ca="1" si="34"/>
        <v>0</v>
      </c>
      <c r="AD642" s="284">
        <f t="shared" ca="1" si="35"/>
        <v>0</v>
      </c>
      <c r="AE642" s="285" t="str">
        <f t="shared" ca="1" si="33"/>
        <v>0,00
0,00</v>
      </c>
    </row>
    <row r="643" spans="26:31" x14ac:dyDescent="0.2">
      <c r="Z643" s="7"/>
      <c r="AA643" s="283" t="str">
        <f t="shared" ca="1" si="32"/>
        <v>A632</v>
      </c>
      <c r="AB643" s="283">
        <f t="shared" si="37"/>
        <v>647</v>
      </c>
      <c r="AC643" s="284">
        <f t="shared" ca="1" si="34"/>
        <v>0</v>
      </c>
      <c r="AD643" s="284">
        <f t="shared" ca="1" si="35"/>
        <v>0</v>
      </c>
      <c r="AE643" s="285" t="str">
        <f t="shared" ca="1" si="33"/>
        <v>0,00
0,00</v>
      </c>
    </row>
    <row r="644" spans="26:31" x14ac:dyDescent="0.2">
      <c r="Z644" s="7"/>
      <c r="AA644" s="283" t="str">
        <f t="shared" ca="1" si="32"/>
        <v>A633</v>
      </c>
      <c r="AB644" s="283">
        <f t="shared" si="37"/>
        <v>648</v>
      </c>
      <c r="AC644" s="284">
        <f t="shared" ca="1" si="34"/>
        <v>0</v>
      </c>
      <c r="AD644" s="284">
        <f t="shared" ca="1" si="35"/>
        <v>0</v>
      </c>
      <c r="AE644" s="285" t="str">
        <f t="shared" ca="1" si="33"/>
        <v>0,00
0,00</v>
      </c>
    </row>
    <row r="645" spans="26:31" x14ac:dyDescent="0.2">
      <c r="Z645" s="7"/>
      <c r="AA645" s="283" t="str">
        <f t="shared" ca="1" si="32"/>
        <v>A634</v>
      </c>
      <c r="AB645" s="283">
        <f t="shared" si="37"/>
        <v>649</v>
      </c>
      <c r="AC645" s="284">
        <f t="shared" ca="1" si="34"/>
        <v>0</v>
      </c>
      <c r="AD645" s="284">
        <f t="shared" ca="1" si="35"/>
        <v>0</v>
      </c>
      <c r="AE645" s="285" t="str">
        <f t="shared" ca="1" si="33"/>
        <v>0,00
0,00</v>
      </c>
    </row>
    <row r="646" spans="26:31" x14ac:dyDescent="0.2">
      <c r="Z646" s="7"/>
      <c r="AA646" s="283" t="str">
        <f t="shared" ca="1" si="32"/>
        <v>A635</v>
      </c>
      <c r="AB646" s="283">
        <f t="shared" si="37"/>
        <v>650</v>
      </c>
      <c r="AC646" s="284">
        <f t="shared" ca="1" si="34"/>
        <v>0</v>
      </c>
      <c r="AD646" s="284">
        <f t="shared" ca="1" si="35"/>
        <v>0</v>
      </c>
      <c r="AE646" s="285" t="str">
        <f t="shared" ca="1" si="33"/>
        <v>0,00
0,00</v>
      </c>
    </row>
    <row r="647" spans="26:31" x14ac:dyDescent="0.2">
      <c r="Z647" s="7"/>
      <c r="AA647" s="283" t="str">
        <f t="shared" ca="1" si="32"/>
        <v>A636</v>
      </c>
      <c r="AB647" s="283">
        <f t="shared" si="37"/>
        <v>651</v>
      </c>
      <c r="AC647" s="284">
        <f t="shared" ca="1" si="34"/>
        <v>0</v>
      </c>
      <c r="AD647" s="284">
        <f t="shared" ca="1" si="35"/>
        <v>0</v>
      </c>
      <c r="AE647" s="285" t="str">
        <f t="shared" ca="1" si="33"/>
        <v>0,00
0,00</v>
      </c>
    </row>
    <row r="648" spans="26:31" x14ac:dyDescent="0.2">
      <c r="Z648" s="7"/>
      <c r="AA648" s="283" t="str">
        <f t="shared" ca="1" si="32"/>
        <v>A637</v>
      </c>
      <c r="AB648" s="283">
        <f t="shared" si="37"/>
        <v>652</v>
      </c>
      <c r="AC648" s="284">
        <f t="shared" ca="1" si="34"/>
        <v>0</v>
      </c>
      <c r="AD648" s="284">
        <f t="shared" ca="1" si="35"/>
        <v>0</v>
      </c>
      <c r="AE648" s="285" t="str">
        <f t="shared" ca="1" si="33"/>
        <v>0,00
0,00</v>
      </c>
    </row>
    <row r="649" spans="26:31" x14ac:dyDescent="0.2">
      <c r="Z649" s="7"/>
      <c r="AA649" s="283" t="str">
        <f t="shared" ca="1" si="32"/>
        <v>A638</v>
      </c>
      <c r="AB649" s="283">
        <f t="shared" si="37"/>
        <v>653</v>
      </c>
      <c r="AC649" s="284">
        <f t="shared" ca="1" si="34"/>
        <v>0</v>
      </c>
      <c r="AD649" s="284">
        <f t="shared" ca="1" si="35"/>
        <v>0</v>
      </c>
      <c r="AE649" s="285" t="str">
        <f t="shared" ca="1" si="33"/>
        <v>0,00
0,00</v>
      </c>
    </row>
    <row r="650" spans="26:31" x14ac:dyDescent="0.2">
      <c r="Z650" s="7"/>
      <c r="AA650" s="283" t="str">
        <f t="shared" ca="1" si="32"/>
        <v>A639</v>
      </c>
      <c r="AB650" s="283">
        <f t="shared" si="37"/>
        <v>654</v>
      </c>
      <c r="AC650" s="284">
        <f t="shared" ca="1" si="34"/>
        <v>0</v>
      </c>
      <c r="AD650" s="284">
        <f t="shared" ca="1" si="35"/>
        <v>0</v>
      </c>
      <c r="AE650" s="285" t="str">
        <f t="shared" ca="1" si="33"/>
        <v>0,00
0,00</v>
      </c>
    </row>
    <row r="651" spans="26:31" x14ac:dyDescent="0.2">
      <c r="Z651" s="7"/>
      <c r="AA651" s="283" t="str">
        <f t="shared" ca="1" si="32"/>
        <v>A640</v>
      </c>
      <c r="AB651" s="283">
        <f t="shared" si="37"/>
        <v>655</v>
      </c>
      <c r="AC651" s="284">
        <f t="shared" ca="1" si="34"/>
        <v>0</v>
      </c>
      <c r="AD651" s="284">
        <f t="shared" ca="1" si="35"/>
        <v>0</v>
      </c>
      <c r="AE651" s="285" t="str">
        <f t="shared" ca="1" si="33"/>
        <v>0,00
0,00</v>
      </c>
    </row>
    <row r="652" spans="26:31" x14ac:dyDescent="0.2">
      <c r="Z652" s="7"/>
      <c r="AA652" s="283" t="str">
        <f t="shared" ca="1" si="32"/>
        <v>A641</v>
      </c>
      <c r="AB652" s="283">
        <f t="shared" si="37"/>
        <v>656</v>
      </c>
      <c r="AC652" s="284">
        <f t="shared" ca="1" si="34"/>
        <v>0</v>
      </c>
      <c r="AD652" s="284">
        <f t="shared" ca="1" si="35"/>
        <v>0</v>
      </c>
      <c r="AE652" s="285" t="str">
        <f t="shared" ca="1" si="33"/>
        <v>0,00
0,00</v>
      </c>
    </row>
    <row r="653" spans="26:31" x14ac:dyDescent="0.2">
      <c r="Z653" s="7"/>
      <c r="AA653" s="283" t="str">
        <f t="shared" ca="1" si="32"/>
        <v>A642</v>
      </c>
      <c r="AB653" s="283">
        <f t="shared" si="37"/>
        <v>657</v>
      </c>
      <c r="AC653" s="284">
        <f t="shared" ca="1" si="34"/>
        <v>0</v>
      </c>
      <c r="AD653" s="284">
        <f t="shared" ca="1" si="35"/>
        <v>0</v>
      </c>
      <c r="AE653" s="285" t="str">
        <f t="shared" ca="1" si="33"/>
        <v>0,00
0,00</v>
      </c>
    </row>
    <row r="654" spans="26:31" x14ac:dyDescent="0.2">
      <c r="Z654" s="7"/>
      <c r="AA654" s="283" t="str">
        <f t="shared" ca="1" si="32"/>
        <v>A643</v>
      </c>
      <c r="AB654" s="283">
        <f t="shared" si="37"/>
        <v>658</v>
      </c>
      <c r="AC654" s="284">
        <f t="shared" ca="1" si="34"/>
        <v>0</v>
      </c>
      <c r="AD654" s="284">
        <f t="shared" ca="1" si="35"/>
        <v>0</v>
      </c>
      <c r="AE654" s="285" t="str">
        <f t="shared" ca="1" si="33"/>
        <v>0,00
0,00</v>
      </c>
    </row>
    <row r="655" spans="26:31" x14ac:dyDescent="0.2">
      <c r="Z655" s="7"/>
      <c r="AA655" s="283" t="str">
        <f t="shared" ca="1" si="32"/>
        <v>A644</v>
      </c>
      <c r="AB655" s="283">
        <f t="shared" si="37"/>
        <v>659</v>
      </c>
      <c r="AC655" s="284">
        <f t="shared" ca="1" si="34"/>
        <v>0</v>
      </c>
      <c r="AD655" s="284">
        <f t="shared" ca="1" si="35"/>
        <v>0</v>
      </c>
      <c r="AE655" s="285" t="str">
        <f t="shared" ca="1" si="33"/>
        <v>0,00
0,00</v>
      </c>
    </row>
    <row r="656" spans="26:31" x14ac:dyDescent="0.2">
      <c r="Z656" s="7"/>
      <c r="AA656" s="283" t="str">
        <f t="shared" ca="1" si="32"/>
        <v>A645</v>
      </c>
      <c r="AB656" s="283">
        <f t="shared" si="37"/>
        <v>660</v>
      </c>
      <c r="AC656" s="284">
        <f t="shared" ca="1" si="34"/>
        <v>0</v>
      </c>
      <c r="AD656" s="284">
        <f t="shared" ca="1" si="35"/>
        <v>0</v>
      </c>
      <c r="AE656" s="285" t="str">
        <f t="shared" ca="1" si="33"/>
        <v>0,00
0,00</v>
      </c>
    </row>
    <row r="657" spans="26:31" x14ac:dyDescent="0.2">
      <c r="Z657" s="7"/>
      <c r="AA657" s="283" t="str">
        <f t="shared" ca="1" si="32"/>
        <v>A646</v>
      </c>
      <c r="AB657" s="283">
        <f t="shared" si="37"/>
        <v>661</v>
      </c>
      <c r="AC657" s="284">
        <f t="shared" ca="1" si="34"/>
        <v>0</v>
      </c>
      <c r="AD657" s="284">
        <f t="shared" ca="1" si="35"/>
        <v>0</v>
      </c>
      <c r="AE657" s="285" t="str">
        <f t="shared" ca="1" si="33"/>
        <v>0,00
0,00</v>
      </c>
    </row>
    <row r="658" spans="26:31" x14ac:dyDescent="0.2">
      <c r="Z658" s="7"/>
      <c r="AA658" s="283" t="str">
        <f t="shared" ca="1" si="32"/>
        <v>A647</v>
      </c>
      <c r="AB658" s="283">
        <f t="shared" si="37"/>
        <v>662</v>
      </c>
      <c r="AC658" s="284">
        <f t="shared" ca="1" si="34"/>
        <v>0</v>
      </c>
      <c r="AD658" s="284">
        <f t="shared" ca="1" si="35"/>
        <v>0</v>
      </c>
      <c r="AE658" s="285" t="str">
        <f t="shared" ca="1" si="33"/>
        <v>0,00
0,00</v>
      </c>
    </row>
    <row r="659" spans="26:31" x14ac:dyDescent="0.2">
      <c r="Z659" s="7"/>
      <c r="AA659" s="283" t="str">
        <f t="shared" ca="1" si="32"/>
        <v>A648</v>
      </c>
      <c r="AB659" s="283">
        <f t="shared" si="37"/>
        <v>663</v>
      </c>
      <c r="AC659" s="284">
        <f t="shared" ca="1" si="34"/>
        <v>0</v>
      </c>
      <c r="AD659" s="284">
        <f t="shared" ca="1" si="35"/>
        <v>0</v>
      </c>
      <c r="AE659" s="285" t="str">
        <f t="shared" ca="1" si="33"/>
        <v>0,00
0,00</v>
      </c>
    </row>
    <row r="660" spans="26:31" x14ac:dyDescent="0.2">
      <c r="Z660" s="7"/>
      <c r="AA660" s="283" t="str">
        <f t="shared" ca="1" si="32"/>
        <v>A649</v>
      </c>
      <c r="AB660" s="283">
        <f t="shared" si="37"/>
        <v>664</v>
      </c>
      <c r="AC660" s="284">
        <f t="shared" ca="1" si="34"/>
        <v>0</v>
      </c>
      <c r="AD660" s="284">
        <f t="shared" ca="1" si="35"/>
        <v>0</v>
      </c>
      <c r="AE660" s="285" t="str">
        <f t="shared" ca="1" si="33"/>
        <v>0,00
0,00</v>
      </c>
    </row>
    <row r="661" spans="26:31" x14ac:dyDescent="0.2">
      <c r="Z661" s="7"/>
      <c r="AA661" s="283" t="str">
        <f t="shared" ca="1" si="32"/>
        <v>A650</v>
      </c>
      <c r="AB661" s="283">
        <f t="shared" si="37"/>
        <v>665</v>
      </c>
      <c r="AC661" s="284">
        <f t="shared" ca="1" si="34"/>
        <v>0</v>
      </c>
      <c r="AD661" s="284">
        <f t="shared" ca="1" si="35"/>
        <v>0</v>
      </c>
      <c r="AE661" s="285" t="str">
        <f t="shared" ca="1" si="33"/>
        <v>0,00
0,00</v>
      </c>
    </row>
    <row r="662" spans="26:31" x14ac:dyDescent="0.2">
      <c r="Z662" s="7"/>
      <c r="AA662" s="283" t="str">
        <f t="shared" ca="1" si="32"/>
        <v>A651</v>
      </c>
      <c r="AB662" s="283">
        <f t="shared" si="37"/>
        <v>666</v>
      </c>
      <c r="AC662" s="284">
        <f t="shared" ca="1" si="34"/>
        <v>0</v>
      </c>
      <c r="AD662" s="284">
        <f t="shared" ca="1" si="35"/>
        <v>0</v>
      </c>
      <c r="AE662" s="285" t="str">
        <f t="shared" ca="1" si="33"/>
        <v>0,00
0,00</v>
      </c>
    </row>
    <row r="663" spans="26:31" x14ac:dyDescent="0.2">
      <c r="Z663" s="7"/>
      <c r="AA663" s="283" t="str">
        <f t="shared" ca="1" si="32"/>
        <v>A652</v>
      </c>
      <c r="AB663" s="283">
        <f t="shared" si="37"/>
        <v>667</v>
      </c>
      <c r="AC663" s="284">
        <f t="shared" ca="1" si="34"/>
        <v>0</v>
      </c>
      <c r="AD663" s="284">
        <f t="shared" ca="1" si="35"/>
        <v>0</v>
      </c>
      <c r="AE663" s="285" t="str">
        <f t="shared" ca="1" si="33"/>
        <v>0,00
0,00</v>
      </c>
    </row>
    <row r="664" spans="26:31" x14ac:dyDescent="0.2">
      <c r="Z664" s="7"/>
      <c r="AA664" s="283" t="str">
        <f t="shared" ca="1" si="32"/>
        <v>A653</v>
      </c>
      <c r="AB664" s="283">
        <f t="shared" si="37"/>
        <v>668</v>
      </c>
      <c r="AC664" s="284">
        <f t="shared" ca="1" si="34"/>
        <v>0</v>
      </c>
      <c r="AD664" s="284">
        <f t="shared" ca="1" si="35"/>
        <v>0</v>
      </c>
      <c r="AE664" s="285" t="str">
        <f t="shared" ca="1" si="33"/>
        <v>0,00
0,00</v>
      </c>
    </row>
    <row r="665" spans="26:31" x14ac:dyDescent="0.2">
      <c r="Z665" s="7"/>
      <c r="AA665" s="283" t="str">
        <f t="shared" ca="1" si="32"/>
        <v>A654</v>
      </c>
      <c r="AB665" s="283">
        <f t="shared" si="37"/>
        <v>669</v>
      </c>
      <c r="AC665" s="284">
        <f t="shared" ca="1" si="34"/>
        <v>0</v>
      </c>
      <c r="AD665" s="284">
        <f t="shared" ca="1" si="35"/>
        <v>0</v>
      </c>
      <c r="AE665" s="285" t="str">
        <f t="shared" ca="1" si="33"/>
        <v>0,00
0,00</v>
      </c>
    </row>
    <row r="666" spans="26:31" x14ac:dyDescent="0.2">
      <c r="Z666" s="7"/>
      <c r="AA666" s="283" t="str">
        <f t="shared" ca="1" si="32"/>
        <v>A655</v>
      </c>
      <c r="AB666" s="283">
        <f t="shared" si="37"/>
        <v>670</v>
      </c>
      <c r="AC666" s="284">
        <f t="shared" ca="1" si="34"/>
        <v>0</v>
      </c>
      <c r="AD666" s="284">
        <f t="shared" ca="1" si="35"/>
        <v>0</v>
      </c>
      <c r="AE666" s="285" t="str">
        <f t="shared" ca="1" si="33"/>
        <v>0,00
0,00</v>
      </c>
    </row>
    <row r="667" spans="26:31" x14ac:dyDescent="0.2">
      <c r="Z667" s="7"/>
      <c r="AA667" s="283" t="str">
        <f t="shared" ca="1" si="32"/>
        <v>A656</v>
      </c>
      <c r="AB667" s="283">
        <f t="shared" si="37"/>
        <v>671</v>
      </c>
      <c r="AC667" s="284">
        <f t="shared" ca="1" si="34"/>
        <v>0</v>
      </c>
      <c r="AD667" s="284">
        <f t="shared" ca="1" si="35"/>
        <v>0</v>
      </c>
      <c r="AE667" s="285" t="str">
        <f t="shared" ca="1" si="33"/>
        <v>0,00
0,00</v>
      </c>
    </row>
    <row r="668" spans="26:31" x14ac:dyDescent="0.2">
      <c r="Z668" s="7"/>
      <c r="AA668" s="283" t="str">
        <f t="shared" ca="1" si="32"/>
        <v>A657</v>
      </c>
      <c r="AB668" s="283">
        <f t="shared" si="37"/>
        <v>672</v>
      </c>
      <c r="AC668" s="284">
        <f t="shared" ca="1" si="34"/>
        <v>0</v>
      </c>
      <c r="AD668" s="284">
        <f t="shared" ca="1" si="35"/>
        <v>0</v>
      </c>
      <c r="AE668" s="285" t="str">
        <f t="shared" ca="1" si="33"/>
        <v>0,00
0,00</v>
      </c>
    </row>
    <row r="669" spans="26:31" x14ac:dyDescent="0.2">
      <c r="Z669" s="7"/>
      <c r="AA669" s="283" t="str">
        <f t="shared" ca="1" si="32"/>
        <v>A658</v>
      </c>
      <c r="AB669" s="283">
        <f t="shared" si="37"/>
        <v>673</v>
      </c>
      <c r="AC669" s="284">
        <f t="shared" ca="1" si="34"/>
        <v>0</v>
      </c>
      <c r="AD669" s="284">
        <f t="shared" ca="1" si="35"/>
        <v>0</v>
      </c>
      <c r="AE669" s="285" t="str">
        <f t="shared" ca="1" si="33"/>
        <v>0,00
0,00</v>
      </c>
    </row>
    <row r="670" spans="26:31" x14ac:dyDescent="0.2">
      <c r="Z670" s="7"/>
      <c r="AA670" s="283" t="str">
        <f t="shared" ca="1" si="32"/>
        <v>A659</v>
      </c>
      <c r="AB670" s="283">
        <f t="shared" si="37"/>
        <v>674</v>
      </c>
      <c r="AC670" s="284">
        <f t="shared" ca="1" si="34"/>
        <v>0</v>
      </c>
      <c r="AD670" s="284">
        <f t="shared" ca="1" si="35"/>
        <v>0</v>
      </c>
      <c r="AE670" s="285" t="str">
        <f t="shared" ca="1" si="33"/>
        <v>0,00
0,00</v>
      </c>
    </row>
    <row r="671" spans="26:31" x14ac:dyDescent="0.2">
      <c r="Z671" s="7"/>
      <c r="AA671" s="283" t="str">
        <f t="shared" ca="1" si="32"/>
        <v>A660</v>
      </c>
      <c r="AB671" s="283">
        <f t="shared" si="37"/>
        <v>675</v>
      </c>
      <c r="AC671" s="284">
        <f t="shared" ca="1" si="34"/>
        <v>0</v>
      </c>
      <c r="AD671" s="284">
        <f t="shared" ca="1" si="35"/>
        <v>0</v>
      </c>
      <c r="AE671" s="285" t="str">
        <f t="shared" ca="1" si="33"/>
        <v>0,00
0,00</v>
      </c>
    </row>
    <row r="672" spans="26:31" x14ac:dyDescent="0.2">
      <c r="Z672" s="7"/>
      <c r="AA672" s="283" t="str">
        <f t="shared" ca="1" si="32"/>
        <v>A661</v>
      </c>
      <c r="AB672" s="283">
        <f t="shared" si="37"/>
        <v>676</v>
      </c>
      <c r="AC672" s="284">
        <f t="shared" ca="1" si="34"/>
        <v>0</v>
      </c>
      <c r="AD672" s="284">
        <f t="shared" ca="1" si="35"/>
        <v>0</v>
      </c>
      <c r="AE672" s="285" t="str">
        <f t="shared" ca="1" si="33"/>
        <v>0,00
0,00</v>
      </c>
    </row>
    <row r="673" spans="26:31" x14ac:dyDescent="0.2">
      <c r="Z673" s="7"/>
      <c r="AA673" s="283" t="str">
        <f t="shared" ca="1" si="32"/>
        <v>A662</v>
      </c>
      <c r="AB673" s="283">
        <f t="shared" si="37"/>
        <v>677</v>
      </c>
      <c r="AC673" s="284">
        <f t="shared" ca="1" si="34"/>
        <v>0</v>
      </c>
      <c r="AD673" s="284">
        <f t="shared" ca="1" si="35"/>
        <v>0</v>
      </c>
      <c r="AE673" s="285" t="str">
        <f t="shared" ca="1" si="33"/>
        <v>0,00
0,00</v>
      </c>
    </row>
    <row r="674" spans="26:31" x14ac:dyDescent="0.2">
      <c r="Z674" s="7"/>
      <c r="AA674" s="283" t="str">
        <f t="shared" ca="1" si="32"/>
        <v>A663</v>
      </c>
      <c r="AB674" s="283">
        <f t="shared" si="37"/>
        <v>678</v>
      </c>
      <c r="AC674" s="284">
        <f t="shared" ca="1" si="34"/>
        <v>0</v>
      </c>
      <c r="AD674" s="284">
        <f t="shared" ca="1" si="35"/>
        <v>0</v>
      </c>
      <c r="AE674" s="285" t="str">
        <f t="shared" ca="1" si="33"/>
        <v>0,00
0,00</v>
      </c>
    </row>
    <row r="675" spans="26:31" x14ac:dyDescent="0.2">
      <c r="Z675" s="7"/>
      <c r="AA675" s="283" t="str">
        <f t="shared" ca="1" si="32"/>
        <v>A664</v>
      </c>
      <c r="AB675" s="283">
        <f t="shared" si="37"/>
        <v>679</v>
      </c>
      <c r="AC675" s="284">
        <f t="shared" ca="1" si="34"/>
        <v>0</v>
      </c>
      <c r="AD675" s="284">
        <f t="shared" ca="1" si="35"/>
        <v>0</v>
      </c>
      <c r="AE675" s="285" t="str">
        <f t="shared" ca="1" si="33"/>
        <v>0,00
0,00</v>
      </c>
    </row>
    <row r="676" spans="26:31" x14ac:dyDescent="0.2">
      <c r="Z676" s="7"/>
      <c r="AA676" s="283" t="str">
        <f t="shared" ca="1" si="32"/>
        <v>A665</v>
      </c>
      <c r="AB676" s="283">
        <f t="shared" si="37"/>
        <v>680</v>
      </c>
      <c r="AC676" s="284">
        <f t="shared" ca="1" si="34"/>
        <v>0</v>
      </c>
      <c r="AD676" s="284">
        <f t="shared" ca="1" si="35"/>
        <v>0</v>
      </c>
      <c r="AE676" s="285" t="str">
        <f t="shared" ca="1" si="33"/>
        <v>0,00
0,00</v>
      </c>
    </row>
    <row r="677" spans="26:31" x14ac:dyDescent="0.2">
      <c r="Z677" s="7"/>
      <c r="AA677" s="283" t="str">
        <f t="shared" ca="1" si="32"/>
        <v>A666</v>
      </c>
      <c r="AB677" s="283">
        <f t="shared" si="37"/>
        <v>681</v>
      </c>
      <c r="AC677" s="284">
        <f t="shared" ca="1" si="34"/>
        <v>0</v>
      </c>
      <c r="AD677" s="284">
        <f t="shared" ca="1" si="35"/>
        <v>0</v>
      </c>
      <c r="AE677" s="285" t="str">
        <f t="shared" ca="1" si="33"/>
        <v>0,00
0,00</v>
      </c>
    </row>
    <row r="678" spans="26:31" x14ac:dyDescent="0.2">
      <c r="Z678" s="7"/>
      <c r="AA678" s="283" t="str">
        <f t="shared" ca="1" si="32"/>
        <v>A667</v>
      </c>
      <c r="AB678" s="283">
        <f t="shared" si="37"/>
        <v>682</v>
      </c>
      <c r="AC678" s="284">
        <f t="shared" ca="1" si="34"/>
        <v>0</v>
      </c>
      <c r="AD678" s="284">
        <f t="shared" ca="1" si="35"/>
        <v>0</v>
      </c>
      <c r="AE678" s="285" t="str">
        <f t="shared" ca="1" si="33"/>
        <v>0,00
0,00</v>
      </c>
    </row>
    <row r="679" spans="26:31" x14ac:dyDescent="0.2">
      <c r="Z679" s="7"/>
      <c r="AA679" s="283" t="str">
        <f t="shared" ca="1" si="32"/>
        <v>A668</v>
      </c>
      <c r="AB679" s="283">
        <f t="shared" si="37"/>
        <v>683</v>
      </c>
      <c r="AC679" s="284">
        <f t="shared" ca="1" si="34"/>
        <v>0</v>
      </c>
      <c r="AD679" s="284">
        <f t="shared" ca="1" si="35"/>
        <v>0</v>
      </c>
      <c r="AE679" s="285" t="str">
        <f t="shared" ca="1" si="33"/>
        <v>0,00
0,00</v>
      </c>
    </row>
    <row r="680" spans="26:31" x14ac:dyDescent="0.2">
      <c r="Z680" s="7"/>
      <c r="AA680" s="283" t="str">
        <f t="shared" ca="1" si="32"/>
        <v>A669</v>
      </c>
      <c r="AB680" s="283">
        <f t="shared" si="37"/>
        <v>684</v>
      </c>
      <c r="AC680" s="284">
        <f t="shared" ca="1" si="34"/>
        <v>0</v>
      </c>
      <c r="AD680" s="284">
        <f t="shared" ca="1" si="35"/>
        <v>0</v>
      </c>
      <c r="AE680" s="285" t="str">
        <f t="shared" ca="1" si="33"/>
        <v>0,00
0,00</v>
      </c>
    </row>
    <row r="681" spans="26:31" x14ac:dyDescent="0.2">
      <c r="Z681" s="7"/>
      <c r="AA681" s="283" t="str">
        <f t="shared" ca="1" si="32"/>
        <v>A670</v>
      </c>
      <c r="AB681" s="283">
        <f t="shared" si="37"/>
        <v>685</v>
      </c>
      <c r="AC681" s="284">
        <f t="shared" ca="1" si="34"/>
        <v>0</v>
      </c>
      <c r="AD681" s="284">
        <f t="shared" ca="1" si="35"/>
        <v>0</v>
      </c>
      <c r="AE681" s="285" t="str">
        <f t="shared" ca="1" si="33"/>
        <v>0,00
0,00</v>
      </c>
    </row>
    <row r="682" spans="26:31" x14ac:dyDescent="0.2">
      <c r="Z682" s="7"/>
      <c r="AA682" s="283" t="str">
        <f t="shared" ca="1" si="32"/>
        <v>A671</v>
      </c>
      <c r="AB682" s="283">
        <f t="shared" si="37"/>
        <v>686</v>
      </c>
      <c r="AC682" s="284">
        <f t="shared" ca="1" si="34"/>
        <v>0</v>
      </c>
      <c r="AD682" s="284">
        <f t="shared" ca="1" si="35"/>
        <v>0</v>
      </c>
      <c r="AE682" s="285" t="str">
        <f t="shared" ca="1" si="33"/>
        <v>0,00
0,00</v>
      </c>
    </row>
    <row r="683" spans="26:31" x14ac:dyDescent="0.2">
      <c r="Z683" s="7"/>
      <c r="AA683" s="283" t="str">
        <f t="shared" ca="1" si="32"/>
        <v>A672</v>
      </c>
      <c r="AB683" s="283">
        <f t="shared" si="37"/>
        <v>687</v>
      </c>
      <c r="AC683" s="284">
        <f t="shared" ca="1" si="34"/>
        <v>0</v>
      </c>
      <c r="AD683" s="284">
        <f t="shared" ca="1" si="35"/>
        <v>0</v>
      </c>
      <c r="AE683" s="285" t="str">
        <f t="shared" ca="1" si="33"/>
        <v>0,00
0,00</v>
      </c>
    </row>
    <row r="684" spans="26:31" x14ac:dyDescent="0.2">
      <c r="Z684" s="7"/>
      <c r="AA684" s="283" t="str">
        <f t="shared" ca="1" si="32"/>
        <v>A673</v>
      </c>
      <c r="AB684" s="283">
        <f t="shared" si="37"/>
        <v>688</v>
      </c>
      <c r="AC684" s="284">
        <f t="shared" ca="1" si="34"/>
        <v>0</v>
      </c>
      <c r="AD684" s="284">
        <f t="shared" ca="1" si="35"/>
        <v>0</v>
      </c>
      <c r="AE684" s="285" t="str">
        <f t="shared" ca="1" si="33"/>
        <v>0,00
0,00</v>
      </c>
    </row>
    <row r="685" spans="26:31" x14ac:dyDescent="0.2">
      <c r="Z685" s="7"/>
      <c r="AA685" s="283" t="str">
        <f t="shared" ca="1" si="32"/>
        <v>A674</v>
      </c>
      <c r="AB685" s="283">
        <f t="shared" si="37"/>
        <v>689</v>
      </c>
      <c r="AC685" s="284">
        <f t="shared" ca="1" si="34"/>
        <v>0</v>
      </c>
      <c r="AD685" s="284">
        <f t="shared" ca="1" si="35"/>
        <v>0</v>
      </c>
      <c r="AE685" s="285" t="str">
        <f t="shared" ca="1" si="33"/>
        <v>0,00
0,00</v>
      </c>
    </row>
    <row r="686" spans="26:31" x14ac:dyDescent="0.2">
      <c r="Z686" s="7"/>
      <c r="AA686" s="283" t="str">
        <f t="shared" ca="1" si="32"/>
        <v>A675</v>
      </c>
      <c r="AB686" s="283">
        <f t="shared" si="37"/>
        <v>690</v>
      </c>
      <c r="AC686" s="284">
        <f t="shared" ca="1" si="34"/>
        <v>0</v>
      </c>
      <c r="AD686" s="284">
        <f t="shared" ca="1" si="35"/>
        <v>0</v>
      </c>
      <c r="AE686" s="285" t="str">
        <f t="shared" ca="1" si="33"/>
        <v>0,00
0,00</v>
      </c>
    </row>
    <row r="687" spans="26:31" x14ac:dyDescent="0.2">
      <c r="Z687" s="7"/>
      <c r="AA687" s="283" t="str">
        <f t="shared" ca="1" si="32"/>
        <v>A676</v>
      </c>
      <c r="AB687" s="283">
        <f t="shared" si="37"/>
        <v>691</v>
      </c>
      <c r="AC687" s="284">
        <f t="shared" ca="1" si="34"/>
        <v>0</v>
      </c>
      <c r="AD687" s="284">
        <f t="shared" ca="1" si="35"/>
        <v>0</v>
      </c>
      <c r="AE687" s="285" t="str">
        <f t="shared" ca="1" si="33"/>
        <v>0,00
0,00</v>
      </c>
    </row>
    <row r="688" spans="26:31" x14ac:dyDescent="0.2">
      <c r="Z688" s="7"/>
      <c r="AA688" s="283" t="str">
        <f t="shared" ca="1" si="32"/>
        <v>A677</v>
      </c>
      <c r="AB688" s="283">
        <f t="shared" si="37"/>
        <v>692</v>
      </c>
      <c r="AC688" s="284">
        <f t="shared" ca="1" si="34"/>
        <v>0</v>
      </c>
      <c r="AD688" s="284">
        <f t="shared" ca="1" si="35"/>
        <v>0</v>
      </c>
      <c r="AE688" s="285" t="str">
        <f t="shared" ca="1" si="33"/>
        <v>0,00
0,00</v>
      </c>
    </row>
    <row r="689" spans="26:31" x14ac:dyDescent="0.2">
      <c r="Z689" s="7"/>
      <c r="AA689" s="283" t="str">
        <f t="shared" ca="1" si="32"/>
        <v>A678</v>
      </c>
      <c r="AB689" s="283">
        <f t="shared" si="37"/>
        <v>693</v>
      </c>
      <c r="AC689" s="284">
        <f t="shared" ca="1" si="34"/>
        <v>0</v>
      </c>
      <c r="AD689" s="284">
        <f t="shared" ca="1" si="35"/>
        <v>0</v>
      </c>
      <c r="AE689" s="285" t="str">
        <f t="shared" ca="1" si="33"/>
        <v>0,00
0,00</v>
      </c>
    </row>
    <row r="690" spans="26:31" x14ac:dyDescent="0.2">
      <c r="Z690" s="7"/>
      <c r="AA690" s="283" t="str">
        <f t="shared" ca="1" si="32"/>
        <v>A679</v>
      </c>
      <c r="AB690" s="283">
        <f t="shared" si="37"/>
        <v>694</v>
      </c>
      <c r="AC690" s="284">
        <f t="shared" ca="1" si="34"/>
        <v>0</v>
      </c>
      <c r="AD690" s="284">
        <f t="shared" ca="1" si="35"/>
        <v>0</v>
      </c>
      <c r="AE690" s="285" t="str">
        <f t="shared" ca="1" si="33"/>
        <v>0,00
0,00</v>
      </c>
    </row>
    <row r="691" spans="26:31" x14ac:dyDescent="0.2">
      <c r="Z691" s="7"/>
      <c r="AA691" s="283" t="str">
        <f t="shared" ca="1" si="32"/>
        <v>A680</v>
      </c>
      <c r="AB691" s="283">
        <f t="shared" si="37"/>
        <v>695</v>
      </c>
      <c r="AC691" s="284">
        <f t="shared" ca="1" si="34"/>
        <v>0</v>
      </c>
      <c r="AD691" s="284">
        <f t="shared" ca="1" si="35"/>
        <v>0</v>
      </c>
      <c r="AE691" s="285" t="str">
        <f t="shared" ca="1" si="33"/>
        <v>0,00
0,00</v>
      </c>
    </row>
    <row r="692" spans="26:31" x14ac:dyDescent="0.2">
      <c r="Z692" s="7"/>
      <c r="AA692" s="283" t="str">
        <f t="shared" ca="1" si="32"/>
        <v>A681</v>
      </c>
      <c r="AB692" s="283">
        <f t="shared" si="37"/>
        <v>696</v>
      </c>
      <c r="AC692" s="284">
        <f t="shared" ca="1" si="34"/>
        <v>0</v>
      </c>
      <c r="AD692" s="284">
        <f t="shared" ca="1" si="35"/>
        <v>0</v>
      </c>
      <c r="AE692" s="285" t="str">
        <f t="shared" ca="1" si="33"/>
        <v>0,00
0,00</v>
      </c>
    </row>
    <row r="693" spans="26:31" x14ac:dyDescent="0.2">
      <c r="Z693" s="7"/>
      <c r="AA693" s="283" t="str">
        <f t="shared" ca="1" si="32"/>
        <v>A682</v>
      </c>
      <c r="AB693" s="283">
        <f t="shared" si="37"/>
        <v>697</v>
      </c>
      <c r="AC693" s="284">
        <f t="shared" ca="1" si="34"/>
        <v>0</v>
      </c>
      <c r="AD693" s="284">
        <f t="shared" ca="1" si="35"/>
        <v>0</v>
      </c>
      <c r="AE693" s="285" t="str">
        <f t="shared" ca="1" si="33"/>
        <v>0,00
0,00</v>
      </c>
    </row>
    <row r="694" spans="26:31" x14ac:dyDescent="0.2">
      <c r="Z694" s="7"/>
      <c r="AA694" s="283" t="str">
        <f t="shared" ca="1" si="32"/>
        <v>A683</v>
      </c>
      <c r="AB694" s="283">
        <f t="shared" si="37"/>
        <v>698</v>
      </c>
      <c r="AC694" s="284">
        <f t="shared" ca="1" si="34"/>
        <v>0</v>
      </c>
      <c r="AD694" s="284">
        <f t="shared" ca="1" si="35"/>
        <v>0</v>
      </c>
      <c r="AE694" s="285" t="str">
        <f t="shared" ca="1" si="33"/>
        <v>0,00
0,00</v>
      </c>
    </row>
    <row r="695" spans="26:31" x14ac:dyDescent="0.2">
      <c r="Z695" s="7"/>
      <c r="AA695" s="283" t="str">
        <f t="shared" ca="1" si="32"/>
        <v>A684</v>
      </c>
      <c r="AB695" s="283">
        <f t="shared" si="37"/>
        <v>699</v>
      </c>
      <c r="AC695" s="284">
        <f t="shared" ca="1" si="34"/>
        <v>0</v>
      </c>
      <c r="AD695" s="284">
        <f t="shared" ca="1" si="35"/>
        <v>0</v>
      </c>
      <c r="AE695" s="285" t="str">
        <f t="shared" ca="1" si="33"/>
        <v>0,00
0,00</v>
      </c>
    </row>
    <row r="696" spans="26:31" x14ac:dyDescent="0.2">
      <c r="Z696" s="7"/>
      <c r="AA696" s="283" t="str">
        <f t="shared" ca="1" si="32"/>
        <v>A685</v>
      </c>
      <c r="AB696" s="283">
        <f t="shared" si="37"/>
        <v>700</v>
      </c>
      <c r="AC696" s="284">
        <f t="shared" ca="1" si="34"/>
        <v>0</v>
      </c>
      <c r="AD696" s="284">
        <f t="shared" ca="1" si="35"/>
        <v>0</v>
      </c>
      <c r="AE696" s="285" t="str">
        <f t="shared" ca="1" si="33"/>
        <v>0,00
0,00</v>
      </c>
    </row>
    <row r="697" spans="26:31" x14ac:dyDescent="0.2">
      <c r="Z697" s="7"/>
      <c r="AA697" s="283" t="str">
        <f t="shared" ca="1" si="32"/>
        <v>A686</v>
      </c>
      <c r="AB697" s="283">
        <f t="shared" si="37"/>
        <v>701</v>
      </c>
      <c r="AC697" s="284">
        <f t="shared" ca="1" si="34"/>
        <v>0</v>
      </c>
      <c r="AD697" s="284">
        <f t="shared" ca="1" si="35"/>
        <v>0</v>
      </c>
      <c r="AE697" s="285" t="str">
        <f t="shared" ca="1" si="33"/>
        <v>0,00
0,00</v>
      </c>
    </row>
    <row r="698" spans="26:31" x14ac:dyDescent="0.2">
      <c r="Z698" s="7"/>
      <c r="AA698" s="283" t="str">
        <f t="shared" ca="1" si="32"/>
        <v>A687</v>
      </c>
      <c r="AB698" s="283">
        <f t="shared" si="37"/>
        <v>702</v>
      </c>
      <c r="AC698" s="284">
        <f t="shared" ca="1" si="34"/>
        <v>0</v>
      </c>
      <c r="AD698" s="284">
        <f t="shared" ca="1" si="35"/>
        <v>0</v>
      </c>
      <c r="AE698" s="285" t="str">
        <f t="shared" ca="1" si="33"/>
        <v>0,00
0,00</v>
      </c>
    </row>
    <row r="699" spans="26:31" x14ac:dyDescent="0.2">
      <c r="Z699" s="7"/>
      <c r="AA699" s="283" t="str">
        <f t="shared" ca="1" si="32"/>
        <v>A688</v>
      </c>
      <c r="AB699" s="283">
        <f t="shared" si="37"/>
        <v>703</v>
      </c>
      <c r="AC699" s="284">
        <f t="shared" ca="1" si="34"/>
        <v>0</v>
      </c>
      <c r="AD699" s="284">
        <f t="shared" ca="1" si="35"/>
        <v>0</v>
      </c>
      <c r="AE699" s="285" t="str">
        <f t="shared" ca="1" si="33"/>
        <v>0,00
0,00</v>
      </c>
    </row>
    <row r="700" spans="26:31" x14ac:dyDescent="0.2">
      <c r="Z700" s="7"/>
      <c r="AA700" s="283" t="str">
        <f t="shared" ca="1" si="32"/>
        <v>A689</v>
      </c>
      <c r="AB700" s="283">
        <f t="shared" si="37"/>
        <v>704</v>
      </c>
      <c r="AC700" s="284">
        <f t="shared" ca="1" si="34"/>
        <v>0</v>
      </c>
      <c r="AD700" s="284">
        <f t="shared" ca="1" si="35"/>
        <v>0</v>
      </c>
      <c r="AE700" s="285" t="str">
        <f t="shared" ca="1" si="33"/>
        <v>0,00
0,00</v>
      </c>
    </row>
    <row r="701" spans="26:31" x14ac:dyDescent="0.2">
      <c r="Z701" s="7"/>
      <c r="AA701" s="283" t="str">
        <f t="shared" ca="1" si="32"/>
        <v>A690</v>
      </c>
      <c r="AB701" s="283">
        <f t="shared" si="37"/>
        <v>705</v>
      </c>
      <c r="AC701" s="284">
        <f t="shared" ca="1" si="34"/>
        <v>0</v>
      </c>
      <c r="AD701" s="284">
        <f t="shared" ca="1" si="35"/>
        <v>0</v>
      </c>
      <c r="AE701" s="285" t="str">
        <f t="shared" ca="1" si="33"/>
        <v>0,00
0,00</v>
      </c>
    </row>
    <row r="702" spans="26:31" x14ac:dyDescent="0.2">
      <c r="Z702" s="7"/>
      <c r="AA702" s="283" t="str">
        <f t="shared" ca="1" si="32"/>
        <v>A691</v>
      </c>
      <c r="AB702" s="283">
        <f t="shared" si="37"/>
        <v>706</v>
      </c>
      <c r="AC702" s="284">
        <f t="shared" ca="1" si="34"/>
        <v>0</v>
      </c>
      <c r="AD702" s="284">
        <f t="shared" ca="1" si="35"/>
        <v>0</v>
      </c>
      <c r="AE702" s="285" t="str">
        <f t="shared" ca="1" si="33"/>
        <v>0,00
0,00</v>
      </c>
    </row>
    <row r="703" spans="26:31" x14ac:dyDescent="0.2">
      <c r="Z703" s="7"/>
      <c r="AA703" s="283" t="str">
        <f t="shared" ca="1" si="32"/>
        <v>A692</v>
      </c>
      <c r="AB703" s="283">
        <f t="shared" ref="AB703:AB766" si="38">+AB702+1</f>
        <v>707</v>
      </c>
      <c r="AC703" s="284">
        <f t="shared" ca="1" si="34"/>
        <v>0</v>
      </c>
      <c r="AD703" s="284">
        <f t="shared" ca="1" si="35"/>
        <v>0</v>
      </c>
      <c r="AE703" s="285" t="str">
        <f t="shared" ca="1" si="33"/>
        <v>0,00
0,00</v>
      </c>
    </row>
    <row r="704" spans="26:31" x14ac:dyDescent="0.2">
      <c r="Z704" s="7"/>
      <c r="AA704" s="283" t="str">
        <f t="shared" ca="1" si="32"/>
        <v>A693</v>
      </c>
      <c r="AB704" s="283">
        <f t="shared" si="38"/>
        <v>708</v>
      </c>
      <c r="AC704" s="284">
        <f t="shared" ca="1" si="34"/>
        <v>0</v>
      </c>
      <c r="AD704" s="284">
        <f t="shared" ca="1" si="35"/>
        <v>0</v>
      </c>
      <c r="AE704" s="285" t="str">
        <f t="shared" ca="1" si="33"/>
        <v>0,00
0,00</v>
      </c>
    </row>
    <row r="705" spans="26:31" x14ac:dyDescent="0.2">
      <c r="Z705" s="7"/>
      <c r="AA705" s="283" t="str">
        <f t="shared" ca="1" si="32"/>
        <v>A694</v>
      </c>
      <c r="AB705" s="283">
        <f t="shared" si="38"/>
        <v>709</v>
      </c>
      <c r="AC705" s="284">
        <f t="shared" ca="1" si="34"/>
        <v>0</v>
      </c>
      <c r="AD705" s="284">
        <f t="shared" ca="1" si="35"/>
        <v>0</v>
      </c>
      <c r="AE705" s="285" t="str">
        <f t="shared" ca="1" si="33"/>
        <v>0,00
0,00</v>
      </c>
    </row>
    <row r="706" spans="26:31" x14ac:dyDescent="0.2">
      <c r="Z706" s="7"/>
      <c r="AA706" s="283" t="str">
        <f t="shared" ca="1" si="32"/>
        <v>A695</v>
      </c>
      <c r="AB706" s="283">
        <f t="shared" si="38"/>
        <v>710</v>
      </c>
      <c r="AC706" s="284">
        <f t="shared" ca="1" si="34"/>
        <v>0</v>
      </c>
      <c r="AD706" s="284">
        <f t="shared" ca="1" si="35"/>
        <v>0</v>
      </c>
      <c r="AE706" s="285" t="str">
        <f t="shared" ca="1" si="33"/>
        <v>0,00
0,00</v>
      </c>
    </row>
    <row r="707" spans="26:31" x14ac:dyDescent="0.2">
      <c r="Z707" s="7"/>
      <c r="AA707" s="283" t="str">
        <f t="shared" ca="1" si="32"/>
        <v>A696</v>
      </c>
      <c r="AB707" s="283">
        <f t="shared" si="38"/>
        <v>711</v>
      </c>
      <c r="AC707" s="284">
        <f t="shared" ca="1" si="34"/>
        <v>0</v>
      </c>
      <c r="AD707" s="284">
        <f t="shared" ca="1" si="35"/>
        <v>0</v>
      </c>
      <c r="AE707" s="285" t="str">
        <f t="shared" ca="1" si="33"/>
        <v>0,00
0,00</v>
      </c>
    </row>
    <row r="708" spans="26:31" x14ac:dyDescent="0.2">
      <c r="Z708" s="7"/>
      <c r="AA708" s="283" t="str">
        <f t="shared" ca="1" si="32"/>
        <v>A697</v>
      </c>
      <c r="AB708" s="283">
        <f t="shared" si="38"/>
        <v>712</v>
      </c>
      <c r="AC708" s="284">
        <f t="shared" ca="1" si="34"/>
        <v>0</v>
      </c>
      <c r="AD708" s="284">
        <f t="shared" ca="1" si="35"/>
        <v>0</v>
      </c>
      <c r="AE708" s="285" t="str">
        <f t="shared" ca="1" si="33"/>
        <v>0,00
0,00</v>
      </c>
    </row>
    <row r="709" spans="26:31" x14ac:dyDescent="0.2">
      <c r="Z709" s="7"/>
      <c r="AA709" s="283" t="str">
        <f t="shared" ca="1" si="32"/>
        <v>A698</v>
      </c>
      <c r="AB709" s="283">
        <f t="shared" si="38"/>
        <v>713</v>
      </c>
      <c r="AC709" s="284">
        <f t="shared" ca="1" si="34"/>
        <v>0</v>
      </c>
      <c r="AD709" s="284">
        <f t="shared" ca="1" si="35"/>
        <v>0</v>
      </c>
      <c r="AE709" s="285" t="str">
        <f t="shared" ca="1" si="33"/>
        <v>0,00
0,00</v>
      </c>
    </row>
    <row r="710" spans="26:31" x14ac:dyDescent="0.2">
      <c r="Z710" s="7"/>
      <c r="AA710" s="283" t="str">
        <f t="shared" ca="1" si="32"/>
        <v>A699</v>
      </c>
      <c r="AB710" s="283">
        <f t="shared" si="38"/>
        <v>714</v>
      </c>
      <c r="AC710" s="284">
        <f t="shared" ca="1" si="34"/>
        <v>0</v>
      </c>
      <c r="AD710" s="284">
        <f t="shared" ca="1" si="35"/>
        <v>0</v>
      </c>
      <c r="AE710" s="285" t="str">
        <f t="shared" ca="1" si="33"/>
        <v>0,00
0,00</v>
      </c>
    </row>
    <row r="711" spans="26:31" x14ac:dyDescent="0.2">
      <c r="Z711" s="7"/>
      <c r="AA711" s="283" t="str">
        <f t="shared" ca="1" si="32"/>
        <v>A700</v>
      </c>
      <c r="AB711" s="283">
        <f t="shared" si="38"/>
        <v>715</v>
      </c>
      <c r="AC711" s="284">
        <f t="shared" ca="1" si="34"/>
        <v>0</v>
      </c>
      <c r="AD711" s="284">
        <f t="shared" ca="1" si="35"/>
        <v>0</v>
      </c>
      <c r="AE711" s="285" t="str">
        <f t="shared" ca="1" si="33"/>
        <v>0,00
0,00</v>
      </c>
    </row>
    <row r="712" spans="26:31" x14ac:dyDescent="0.2">
      <c r="Z712" s="7"/>
      <c r="AA712" s="283" t="str">
        <f t="shared" ca="1" si="32"/>
        <v>A701</v>
      </c>
      <c r="AB712" s="283">
        <f t="shared" si="38"/>
        <v>716</v>
      </c>
      <c r="AC712" s="284">
        <f t="shared" ca="1" si="34"/>
        <v>0</v>
      </c>
      <c r="AD712" s="284">
        <f t="shared" ca="1" si="35"/>
        <v>0</v>
      </c>
      <c r="AE712" s="285" t="str">
        <f t="shared" ca="1" si="33"/>
        <v>0,00
0,00</v>
      </c>
    </row>
    <row r="713" spans="26:31" x14ac:dyDescent="0.2">
      <c r="Z713" s="7"/>
      <c r="AA713" s="283" t="str">
        <f t="shared" ca="1" si="32"/>
        <v>A702</v>
      </c>
      <c r="AB713" s="283">
        <f t="shared" si="38"/>
        <v>717</v>
      </c>
      <c r="AC713" s="284">
        <f t="shared" ca="1" si="34"/>
        <v>0</v>
      </c>
      <c r="AD713" s="284">
        <f t="shared" ca="1" si="35"/>
        <v>0</v>
      </c>
      <c r="AE713" s="285" t="str">
        <f t="shared" ca="1" si="33"/>
        <v>0,00
0,00</v>
      </c>
    </row>
    <row r="714" spans="26:31" x14ac:dyDescent="0.2">
      <c r="Z714" s="7"/>
      <c r="AA714" s="283" t="str">
        <f t="shared" ca="1" si="32"/>
        <v>A703</v>
      </c>
      <c r="AB714" s="283">
        <f t="shared" si="38"/>
        <v>718</v>
      </c>
      <c r="AC714" s="284">
        <f t="shared" ca="1" si="34"/>
        <v>0</v>
      </c>
      <c r="AD714" s="284">
        <f t="shared" ca="1" si="35"/>
        <v>0</v>
      </c>
      <c r="AE714" s="285" t="str">
        <f t="shared" ca="1" si="33"/>
        <v>0,00
0,00</v>
      </c>
    </row>
    <row r="715" spans="26:31" x14ac:dyDescent="0.2">
      <c r="Z715" s="7"/>
      <c r="AA715" s="283" t="str">
        <f t="shared" ca="1" si="32"/>
        <v>A704</v>
      </c>
      <c r="AB715" s="283">
        <f t="shared" si="38"/>
        <v>719</v>
      </c>
      <c r="AC715" s="284">
        <f t="shared" ca="1" si="34"/>
        <v>0</v>
      </c>
      <c r="AD715" s="284">
        <f t="shared" ca="1" si="35"/>
        <v>0</v>
      </c>
      <c r="AE715" s="285" t="str">
        <f t="shared" ca="1" si="33"/>
        <v>0,00
0,00</v>
      </c>
    </row>
    <row r="716" spans="26:31" x14ac:dyDescent="0.2">
      <c r="Z716" s="7"/>
      <c r="AA716" s="283" t="str">
        <f t="shared" ca="1" si="32"/>
        <v>A705</v>
      </c>
      <c r="AB716" s="283">
        <f t="shared" si="38"/>
        <v>720</v>
      </c>
      <c r="AC716" s="284">
        <f t="shared" ca="1" si="34"/>
        <v>0</v>
      </c>
      <c r="AD716" s="284">
        <f t="shared" ca="1" si="35"/>
        <v>0</v>
      </c>
      <c r="AE716" s="285" t="str">
        <f t="shared" ca="1" si="33"/>
        <v>0,00
0,00</v>
      </c>
    </row>
    <row r="717" spans="26:31" x14ac:dyDescent="0.2">
      <c r="Z717" s="7"/>
      <c r="AA717" s="283" t="str">
        <f t="shared" ca="1" si="32"/>
        <v>A706</v>
      </c>
      <c r="AB717" s="283">
        <f t="shared" si="38"/>
        <v>721</v>
      </c>
      <c r="AC717" s="284">
        <f t="shared" ca="1" si="34"/>
        <v>0</v>
      </c>
      <c r="AD717" s="284">
        <f t="shared" ca="1" si="35"/>
        <v>0</v>
      </c>
      <c r="AE717" s="285" t="str">
        <f t="shared" ca="1" si="33"/>
        <v>0,00
0,00</v>
      </c>
    </row>
    <row r="718" spans="26:31" x14ac:dyDescent="0.2">
      <c r="Z718" s="7"/>
      <c r="AA718" s="283" t="str">
        <f t="shared" ca="1" si="32"/>
        <v>A707</v>
      </c>
      <c r="AB718" s="283">
        <f t="shared" si="38"/>
        <v>722</v>
      </c>
      <c r="AC718" s="284">
        <f t="shared" ca="1" si="34"/>
        <v>0</v>
      </c>
      <c r="AD718" s="284">
        <f t="shared" ca="1" si="35"/>
        <v>0</v>
      </c>
      <c r="AE718" s="285" t="str">
        <f t="shared" ca="1" si="33"/>
        <v>0,00
0,00</v>
      </c>
    </row>
    <row r="719" spans="26:31" x14ac:dyDescent="0.2">
      <c r="Z719" s="7"/>
      <c r="AA719" s="283" t="str">
        <f t="shared" ca="1" si="32"/>
        <v>A708</v>
      </c>
      <c r="AB719" s="283">
        <f t="shared" si="38"/>
        <v>723</v>
      </c>
      <c r="AC719" s="284">
        <f t="shared" ca="1" si="34"/>
        <v>0</v>
      </c>
      <c r="AD719" s="284">
        <f t="shared" ca="1" si="35"/>
        <v>0</v>
      </c>
      <c r="AE719" s="285" t="str">
        <f t="shared" ca="1" si="33"/>
        <v>0,00
0,00</v>
      </c>
    </row>
    <row r="720" spans="26:31" x14ac:dyDescent="0.2">
      <c r="Z720" s="7"/>
      <c r="AA720" s="283" t="str">
        <f t="shared" ca="1" si="32"/>
        <v>A709</v>
      </c>
      <c r="AB720" s="283">
        <f t="shared" si="38"/>
        <v>724</v>
      </c>
      <c r="AC720" s="284">
        <f t="shared" ca="1" si="34"/>
        <v>0</v>
      </c>
      <c r="AD720" s="284">
        <f t="shared" ca="1" si="35"/>
        <v>0</v>
      </c>
      <c r="AE720" s="285" t="str">
        <f t="shared" ca="1" si="33"/>
        <v>0,00
0,00</v>
      </c>
    </row>
    <row r="721" spans="26:31" x14ac:dyDescent="0.2">
      <c r="Z721" s="7"/>
      <c r="AA721" s="283" t="str">
        <f t="shared" ca="1" si="32"/>
        <v>A710</v>
      </c>
      <c r="AB721" s="283">
        <f t="shared" si="38"/>
        <v>725</v>
      </c>
      <c r="AC721" s="284">
        <f t="shared" ca="1" si="34"/>
        <v>0</v>
      </c>
      <c r="AD721" s="284">
        <f t="shared" ca="1" si="35"/>
        <v>0</v>
      </c>
      <c r="AE721" s="285" t="str">
        <f t="shared" ca="1" si="33"/>
        <v>0,00
0,00</v>
      </c>
    </row>
    <row r="722" spans="26:31" x14ac:dyDescent="0.2">
      <c r="Z722" s="7"/>
      <c r="AA722" s="283" t="str">
        <f t="shared" ca="1" si="32"/>
        <v>A711</v>
      </c>
      <c r="AB722" s="283">
        <f t="shared" si="38"/>
        <v>726</v>
      </c>
      <c r="AC722" s="284">
        <f t="shared" ca="1" si="34"/>
        <v>0</v>
      </c>
      <c r="AD722" s="284">
        <f t="shared" ca="1" si="35"/>
        <v>0</v>
      </c>
      <c r="AE722" s="285" t="str">
        <f t="shared" ca="1" si="33"/>
        <v>0,00
0,00</v>
      </c>
    </row>
    <row r="723" spans="26:31" x14ac:dyDescent="0.2">
      <c r="Z723" s="7"/>
      <c r="AA723" s="283" t="str">
        <f t="shared" ca="1" si="32"/>
        <v>A712</v>
      </c>
      <c r="AB723" s="283">
        <f t="shared" si="38"/>
        <v>727</v>
      </c>
      <c r="AC723" s="284">
        <f t="shared" ca="1" si="34"/>
        <v>0</v>
      </c>
      <c r="AD723" s="284">
        <f t="shared" ca="1" si="35"/>
        <v>0</v>
      </c>
      <c r="AE723" s="285" t="str">
        <f t="shared" ca="1" si="33"/>
        <v>0,00
0,00</v>
      </c>
    </row>
    <row r="724" spans="26:31" x14ac:dyDescent="0.2">
      <c r="Z724" s="7"/>
      <c r="AA724" s="283" t="str">
        <f t="shared" ca="1" si="32"/>
        <v>A713</v>
      </c>
      <c r="AB724" s="283">
        <f t="shared" si="38"/>
        <v>728</v>
      </c>
      <c r="AC724" s="284">
        <f t="shared" ca="1" si="34"/>
        <v>0</v>
      </c>
      <c r="AD724" s="284">
        <f t="shared" ca="1" si="35"/>
        <v>0</v>
      </c>
      <c r="AE724" s="285" t="str">
        <f t="shared" ca="1" si="33"/>
        <v>0,00
0,00</v>
      </c>
    </row>
    <row r="725" spans="26:31" x14ac:dyDescent="0.2">
      <c r="Z725" s="7"/>
      <c r="AA725" s="283" t="str">
        <f t="shared" ca="1" si="32"/>
        <v>A714</v>
      </c>
      <c r="AB725" s="283">
        <f t="shared" si="38"/>
        <v>729</v>
      </c>
      <c r="AC725" s="284">
        <f t="shared" ca="1" si="34"/>
        <v>0</v>
      </c>
      <c r="AD725" s="284">
        <f t="shared" ca="1" si="35"/>
        <v>0</v>
      </c>
      <c r="AE725" s="285" t="str">
        <f t="shared" ca="1" si="33"/>
        <v>0,00
0,00</v>
      </c>
    </row>
    <row r="726" spans="26:31" x14ac:dyDescent="0.2">
      <c r="Z726" s="7"/>
      <c r="AA726" s="283" t="str">
        <f t="shared" ca="1" si="32"/>
        <v>A715</v>
      </c>
      <c r="AB726" s="283">
        <f t="shared" si="38"/>
        <v>730</v>
      </c>
      <c r="AC726" s="284">
        <f t="shared" ca="1" si="34"/>
        <v>0</v>
      </c>
      <c r="AD726" s="284">
        <f t="shared" ca="1" si="35"/>
        <v>0</v>
      </c>
      <c r="AE726" s="285" t="str">
        <f t="shared" ca="1" si="33"/>
        <v>0,00
0,00</v>
      </c>
    </row>
    <row r="727" spans="26:31" x14ac:dyDescent="0.2">
      <c r="Z727" s="7"/>
      <c r="AA727" s="283" t="str">
        <f t="shared" ca="1" si="32"/>
        <v>A716</v>
      </c>
      <c r="AB727" s="283">
        <f t="shared" si="38"/>
        <v>731</v>
      </c>
      <c r="AC727" s="284">
        <f t="shared" ca="1" si="34"/>
        <v>0</v>
      </c>
      <c r="AD727" s="284">
        <f t="shared" ca="1" si="35"/>
        <v>0</v>
      </c>
      <c r="AE727" s="285" t="str">
        <f t="shared" ca="1" si="33"/>
        <v>0,00
0,00</v>
      </c>
    </row>
    <row r="728" spans="26:31" x14ac:dyDescent="0.2">
      <c r="Z728" s="7"/>
      <c r="AA728" s="283" t="str">
        <f t="shared" ca="1" si="32"/>
        <v>A717</v>
      </c>
      <c r="AB728" s="283">
        <f t="shared" si="38"/>
        <v>732</v>
      </c>
      <c r="AC728" s="284">
        <f t="shared" ca="1" si="34"/>
        <v>0</v>
      </c>
      <c r="AD728" s="284">
        <f t="shared" ca="1" si="35"/>
        <v>0</v>
      </c>
      <c r="AE728" s="285" t="str">
        <f t="shared" ca="1" si="33"/>
        <v>0,00
0,00</v>
      </c>
    </row>
    <row r="729" spans="26:31" x14ac:dyDescent="0.2">
      <c r="Z729" s="7"/>
      <c r="AA729" s="283" t="str">
        <f t="shared" ca="1" si="32"/>
        <v>A718</v>
      </c>
      <c r="AB729" s="283">
        <f t="shared" si="38"/>
        <v>733</v>
      </c>
      <c r="AC729" s="284">
        <f t="shared" ca="1" si="34"/>
        <v>0</v>
      </c>
      <c r="AD729" s="284">
        <f t="shared" ca="1" si="35"/>
        <v>0</v>
      </c>
      <c r="AE729" s="285" t="str">
        <f t="shared" ca="1" si="33"/>
        <v>0,00
0,00</v>
      </c>
    </row>
    <row r="730" spans="26:31" x14ac:dyDescent="0.2">
      <c r="Z730" s="7"/>
      <c r="AA730" s="283" t="str">
        <f t="shared" ca="1" si="32"/>
        <v>A719</v>
      </c>
      <c r="AB730" s="283">
        <f t="shared" si="38"/>
        <v>734</v>
      </c>
      <c r="AC730" s="284">
        <f t="shared" ca="1" si="34"/>
        <v>0</v>
      </c>
      <c r="AD730" s="284">
        <f t="shared" ca="1" si="35"/>
        <v>0</v>
      </c>
      <c r="AE730" s="285" t="str">
        <f t="shared" ca="1" si="33"/>
        <v>0,00
0,00</v>
      </c>
    </row>
    <row r="731" spans="26:31" x14ac:dyDescent="0.2">
      <c r="Z731" s="7"/>
      <c r="AA731" s="283" t="str">
        <f t="shared" ca="1" si="32"/>
        <v>A720</v>
      </c>
      <c r="AB731" s="283">
        <f t="shared" si="38"/>
        <v>735</v>
      </c>
      <c r="AC731" s="284">
        <f t="shared" ca="1" si="34"/>
        <v>0</v>
      </c>
      <c r="AD731" s="284">
        <f t="shared" ca="1" si="35"/>
        <v>0</v>
      </c>
      <c r="AE731" s="285" t="str">
        <f t="shared" ca="1" si="33"/>
        <v>0,00
0,00</v>
      </c>
    </row>
    <row r="732" spans="26:31" x14ac:dyDescent="0.2">
      <c r="Z732" s="7"/>
      <c r="AA732" s="283" t="str">
        <f t="shared" ca="1" si="32"/>
        <v>A721</v>
      </c>
      <c r="AB732" s="283">
        <f t="shared" si="38"/>
        <v>736</v>
      </c>
      <c r="AC732" s="284">
        <f t="shared" ca="1" si="34"/>
        <v>0</v>
      </c>
      <c r="AD732" s="284">
        <f t="shared" ca="1" si="35"/>
        <v>0</v>
      </c>
      <c r="AE732" s="285" t="str">
        <f t="shared" ca="1" si="33"/>
        <v>0,00
0,00</v>
      </c>
    </row>
    <row r="733" spans="26:31" x14ac:dyDescent="0.2">
      <c r="Z733" s="7"/>
      <c r="AA733" s="283" t="str">
        <f t="shared" ca="1" si="32"/>
        <v>A722</v>
      </c>
      <c r="AB733" s="283">
        <f t="shared" si="38"/>
        <v>737</v>
      </c>
      <c r="AC733" s="284">
        <f t="shared" ca="1" si="34"/>
        <v>0</v>
      </c>
      <c r="AD733" s="284">
        <f t="shared" ca="1" si="35"/>
        <v>0</v>
      </c>
      <c r="AE733" s="285" t="str">
        <f t="shared" ca="1" si="33"/>
        <v>0,00
0,00</v>
      </c>
    </row>
    <row r="734" spans="26:31" x14ac:dyDescent="0.2">
      <c r="Z734" s="7"/>
      <c r="AA734" s="283" t="str">
        <f t="shared" ca="1" si="32"/>
        <v>A723</v>
      </c>
      <c r="AB734" s="283">
        <f t="shared" si="38"/>
        <v>738</v>
      </c>
      <c r="AC734" s="284">
        <f t="shared" ca="1" si="34"/>
        <v>0</v>
      </c>
      <c r="AD734" s="284">
        <f t="shared" ca="1" si="35"/>
        <v>0</v>
      </c>
      <c r="AE734" s="285" t="str">
        <f t="shared" ca="1" si="33"/>
        <v>0,00
0,00</v>
      </c>
    </row>
    <row r="735" spans="26:31" x14ac:dyDescent="0.2">
      <c r="Z735" s="7"/>
      <c r="AA735" s="283" t="str">
        <f t="shared" ca="1" si="32"/>
        <v>A724</v>
      </c>
      <c r="AB735" s="283">
        <f t="shared" si="38"/>
        <v>739</v>
      </c>
      <c r="AC735" s="284">
        <f t="shared" ca="1" si="34"/>
        <v>0</v>
      </c>
      <c r="AD735" s="284">
        <f t="shared" ca="1" si="35"/>
        <v>0</v>
      </c>
      <c r="AE735" s="285" t="str">
        <f t="shared" ca="1" si="33"/>
        <v>0,00
0,00</v>
      </c>
    </row>
    <row r="736" spans="26:31" x14ac:dyDescent="0.2">
      <c r="Z736" s="7"/>
      <c r="AA736" s="283" t="str">
        <f t="shared" ca="1" si="32"/>
        <v>A725</v>
      </c>
      <c r="AB736" s="283">
        <f t="shared" si="38"/>
        <v>740</v>
      </c>
      <c r="AC736" s="284">
        <f t="shared" ca="1" si="34"/>
        <v>0</v>
      </c>
      <c r="AD736" s="284">
        <f t="shared" ca="1" si="35"/>
        <v>0</v>
      </c>
      <c r="AE736" s="285" t="str">
        <f t="shared" ca="1" si="33"/>
        <v>0,00
0,00</v>
      </c>
    </row>
    <row r="737" spans="26:31" x14ac:dyDescent="0.2">
      <c r="Z737" s="7"/>
      <c r="AA737" s="283" t="str">
        <f t="shared" ca="1" si="32"/>
        <v>A726</v>
      </c>
      <c r="AB737" s="283">
        <f t="shared" si="38"/>
        <v>741</v>
      </c>
      <c r="AC737" s="284">
        <f t="shared" ca="1" si="34"/>
        <v>0</v>
      </c>
      <c r="AD737" s="284">
        <f t="shared" ca="1" si="35"/>
        <v>0</v>
      </c>
      <c r="AE737" s="285" t="str">
        <f t="shared" ca="1" si="33"/>
        <v>0,00
0,00</v>
      </c>
    </row>
    <row r="738" spans="26:31" x14ac:dyDescent="0.2">
      <c r="Z738" s="7"/>
      <c r="AA738" s="283" t="str">
        <f t="shared" ca="1" si="32"/>
        <v>A727</v>
      </c>
      <c r="AB738" s="283">
        <f t="shared" si="38"/>
        <v>742</v>
      </c>
      <c r="AC738" s="284">
        <f t="shared" ca="1" si="34"/>
        <v>0</v>
      </c>
      <c r="AD738" s="284">
        <f t="shared" ca="1" si="35"/>
        <v>0</v>
      </c>
      <c r="AE738" s="285" t="str">
        <f t="shared" ca="1" si="33"/>
        <v>0,00
0,00</v>
      </c>
    </row>
    <row r="739" spans="26:31" x14ac:dyDescent="0.2">
      <c r="Z739" s="7"/>
      <c r="AA739" s="283" t="str">
        <f t="shared" ca="1" si="32"/>
        <v>A728</v>
      </c>
      <c r="AB739" s="283">
        <f t="shared" si="38"/>
        <v>743</v>
      </c>
      <c r="AC739" s="284">
        <f t="shared" ca="1" si="34"/>
        <v>0</v>
      </c>
      <c r="AD739" s="284">
        <f t="shared" ca="1" si="35"/>
        <v>0</v>
      </c>
      <c r="AE739" s="285" t="str">
        <f t="shared" ca="1" si="33"/>
        <v>0,00
0,00</v>
      </c>
    </row>
    <row r="740" spans="26:31" x14ac:dyDescent="0.2">
      <c r="Z740" s="7"/>
      <c r="AA740" s="283" t="str">
        <f t="shared" ca="1" si="32"/>
        <v>A729</v>
      </c>
      <c r="AB740" s="283">
        <f t="shared" si="38"/>
        <v>744</v>
      </c>
      <c r="AC740" s="284">
        <f t="shared" ca="1" si="34"/>
        <v>0</v>
      </c>
      <c r="AD740" s="284">
        <f t="shared" ca="1" si="35"/>
        <v>0</v>
      </c>
      <c r="AE740" s="285" t="str">
        <f t="shared" ca="1" si="33"/>
        <v>0,00
0,00</v>
      </c>
    </row>
    <row r="741" spans="26:31" x14ac:dyDescent="0.2">
      <c r="Z741" s="7"/>
      <c r="AA741" s="283" t="str">
        <f t="shared" ca="1" si="32"/>
        <v>A730</v>
      </c>
      <c r="AB741" s="283">
        <f t="shared" si="38"/>
        <v>745</v>
      </c>
      <c r="AC741" s="284">
        <f t="shared" ca="1" si="34"/>
        <v>0</v>
      </c>
      <c r="AD741" s="284">
        <f t="shared" ca="1" si="35"/>
        <v>0</v>
      </c>
      <c r="AE741" s="285" t="str">
        <f t="shared" ca="1" si="33"/>
        <v>0,00
0,00</v>
      </c>
    </row>
    <row r="742" spans="26:31" x14ac:dyDescent="0.2">
      <c r="Z742" s="7"/>
      <c r="AA742" s="283" t="str">
        <f t="shared" ca="1" si="32"/>
        <v>A731</v>
      </c>
      <c r="AB742" s="283">
        <f t="shared" si="38"/>
        <v>746</v>
      </c>
      <c r="AC742" s="284">
        <f t="shared" ca="1" si="34"/>
        <v>0</v>
      </c>
      <c r="AD742" s="284">
        <f t="shared" ca="1" si="35"/>
        <v>0</v>
      </c>
      <c r="AE742" s="285" t="str">
        <f t="shared" ca="1" si="33"/>
        <v>0,00
0,00</v>
      </c>
    </row>
    <row r="743" spans="26:31" x14ac:dyDescent="0.2">
      <c r="Z743" s="7"/>
      <c r="AA743" s="283" t="str">
        <f t="shared" ca="1" si="32"/>
        <v>A732</v>
      </c>
      <c r="AB743" s="283">
        <f t="shared" si="38"/>
        <v>747</v>
      </c>
      <c r="AC743" s="284">
        <f t="shared" ca="1" si="34"/>
        <v>0</v>
      </c>
      <c r="AD743" s="284">
        <f t="shared" ca="1" si="35"/>
        <v>0</v>
      </c>
      <c r="AE743" s="285" t="str">
        <f t="shared" ca="1" si="33"/>
        <v>0,00
0,00</v>
      </c>
    </row>
    <row r="744" spans="26:31" x14ac:dyDescent="0.2">
      <c r="Z744" s="7"/>
      <c r="AA744" s="283" t="str">
        <f t="shared" ca="1" si="32"/>
        <v>A733</v>
      </c>
      <c r="AB744" s="283">
        <f t="shared" si="38"/>
        <v>748</v>
      </c>
      <c r="AC744" s="284">
        <f t="shared" ca="1" si="34"/>
        <v>0</v>
      </c>
      <c r="AD744" s="284">
        <f t="shared" ca="1" si="35"/>
        <v>0</v>
      </c>
      <c r="AE744" s="285" t="str">
        <f t="shared" ca="1" si="33"/>
        <v>0,00
0,00</v>
      </c>
    </row>
    <row r="745" spans="26:31" x14ac:dyDescent="0.2">
      <c r="Z745" s="7"/>
      <c r="AA745" s="283" t="str">
        <f t="shared" ca="1" si="32"/>
        <v>A734</v>
      </c>
      <c r="AB745" s="283">
        <f t="shared" si="38"/>
        <v>749</v>
      </c>
      <c r="AC745" s="284">
        <f t="shared" ca="1" si="34"/>
        <v>0</v>
      </c>
      <c r="AD745" s="284">
        <f t="shared" ca="1" si="35"/>
        <v>0</v>
      </c>
      <c r="AE745" s="285" t="str">
        <f t="shared" ca="1" si="33"/>
        <v>0,00
0,00</v>
      </c>
    </row>
    <row r="746" spans="26:31" x14ac:dyDescent="0.2">
      <c r="Z746" s="7"/>
      <c r="AA746" s="283" t="str">
        <f t="shared" ca="1" si="32"/>
        <v>A735</v>
      </c>
      <c r="AB746" s="283">
        <f t="shared" si="38"/>
        <v>750</v>
      </c>
      <c r="AC746" s="284">
        <f t="shared" ca="1" si="34"/>
        <v>0</v>
      </c>
      <c r="AD746" s="284">
        <f t="shared" ca="1" si="35"/>
        <v>0</v>
      </c>
      <c r="AE746" s="285" t="str">
        <f t="shared" ca="1" si="33"/>
        <v>0,00
0,00</v>
      </c>
    </row>
    <row r="747" spans="26:31" x14ac:dyDescent="0.2">
      <c r="Z747" s="7"/>
      <c r="AA747" s="283" t="str">
        <f t="shared" ca="1" si="32"/>
        <v>A736</v>
      </c>
      <c r="AB747" s="283">
        <f t="shared" si="38"/>
        <v>751</v>
      </c>
      <c r="AC747" s="284">
        <f t="shared" ca="1" si="34"/>
        <v>0</v>
      </c>
      <c r="AD747" s="284">
        <f t="shared" ca="1" si="35"/>
        <v>0</v>
      </c>
      <c r="AE747" s="285" t="str">
        <f t="shared" ca="1" si="33"/>
        <v>0,00
0,00</v>
      </c>
    </row>
    <row r="748" spans="26:31" x14ac:dyDescent="0.2">
      <c r="Z748" s="7"/>
      <c r="AA748" s="283" t="str">
        <f t="shared" ca="1" si="32"/>
        <v>A737</v>
      </c>
      <c r="AB748" s="283">
        <f t="shared" si="38"/>
        <v>752</v>
      </c>
      <c r="AC748" s="284">
        <f t="shared" ca="1" si="34"/>
        <v>0</v>
      </c>
      <c r="AD748" s="284">
        <f t="shared" ca="1" si="35"/>
        <v>0</v>
      </c>
      <c r="AE748" s="285" t="str">
        <f t="shared" ca="1" si="33"/>
        <v>0,00
0,00</v>
      </c>
    </row>
    <row r="749" spans="26:31" x14ac:dyDescent="0.2">
      <c r="Z749" s="7"/>
      <c r="AA749" s="283" t="str">
        <f t="shared" ca="1" si="32"/>
        <v>A738</v>
      </c>
      <c r="AB749" s="283">
        <f t="shared" si="38"/>
        <v>753</v>
      </c>
      <c r="AC749" s="284">
        <f t="shared" ca="1" si="34"/>
        <v>0</v>
      </c>
      <c r="AD749" s="284">
        <f t="shared" ca="1" si="35"/>
        <v>0</v>
      </c>
      <c r="AE749" s="285" t="str">
        <f t="shared" ca="1" si="33"/>
        <v>0,00
0,00</v>
      </c>
    </row>
    <row r="750" spans="26:31" x14ac:dyDescent="0.2">
      <c r="Z750" s="7"/>
      <c r="AA750" s="283" t="str">
        <f t="shared" ca="1" si="32"/>
        <v>A739</v>
      </c>
      <c r="AB750" s="283">
        <f t="shared" si="38"/>
        <v>754</v>
      </c>
      <c r="AC750" s="284">
        <f t="shared" ca="1" si="34"/>
        <v>0</v>
      </c>
      <c r="AD750" s="284">
        <f t="shared" ca="1" si="35"/>
        <v>0</v>
      </c>
      <c r="AE750" s="285" t="str">
        <f t="shared" ca="1" si="33"/>
        <v>0,00
0,00</v>
      </c>
    </row>
    <row r="751" spans="26:31" x14ac:dyDescent="0.2">
      <c r="Z751" s="7"/>
      <c r="AA751" s="283" t="str">
        <f t="shared" ca="1" si="32"/>
        <v>A740</v>
      </c>
      <c r="AB751" s="283">
        <f t="shared" si="38"/>
        <v>755</v>
      </c>
      <c r="AC751" s="284">
        <f t="shared" ca="1" si="34"/>
        <v>0</v>
      </c>
      <c r="AD751" s="284">
        <f t="shared" ca="1" si="35"/>
        <v>0</v>
      </c>
      <c r="AE751" s="285" t="str">
        <f t="shared" ca="1" si="33"/>
        <v>0,00
0,00</v>
      </c>
    </row>
    <row r="752" spans="26:31" x14ac:dyDescent="0.2">
      <c r="Z752" s="7"/>
      <c r="AA752" s="283" t="str">
        <f t="shared" ca="1" si="32"/>
        <v>A741</v>
      </c>
      <c r="AB752" s="283">
        <f t="shared" si="38"/>
        <v>756</v>
      </c>
      <c r="AC752" s="284">
        <f t="shared" ca="1" si="34"/>
        <v>0</v>
      </c>
      <c r="AD752" s="284">
        <f t="shared" ca="1" si="35"/>
        <v>0</v>
      </c>
      <c r="AE752" s="285" t="str">
        <f t="shared" ca="1" si="33"/>
        <v>0,00
0,00</v>
      </c>
    </row>
    <row r="753" spans="26:31" x14ac:dyDescent="0.2">
      <c r="Z753" s="7"/>
      <c r="AA753" s="283" t="str">
        <f t="shared" ca="1" si="32"/>
        <v>A742</v>
      </c>
      <c r="AB753" s="283">
        <f t="shared" si="38"/>
        <v>757</v>
      </c>
      <c r="AC753" s="284">
        <f t="shared" ca="1" si="34"/>
        <v>0</v>
      </c>
      <c r="AD753" s="284">
        <f t="shared" ca="1" si="35"/>
        <v>0</v>
      </c>
      <c r="AE753" s="285" t="str">
        <f t="shared" ca="1" si="33"/>
        <v>0,00
0,00</v>
      </c>
    </row>
    <row r="754" spans="26:31" x14ac:dyDescent="0.2">
      <c r="Z754" s="7"/>
      <c r="AA754" s="283" t="str">
        <f t="shared" ca="1" si="32"/>
        <v>A743</v>
      </c>
      <c r="AB754" s="283">
        <f t="shared" si="38"/>
        <v>758</v>
      </c>
      <c r="AC754" s="284">
        <f t="shared" ca="1" si="34"/>
        <v>0</v>
      </c>
      <c r="AD754" s="284">
        <f t="shared" ca="1" si="35"/>
        <v>0</v>
      </c>
      <c r="AE754" s="285" t="str">
        <f t="shared" ca="1" si="33"/>
        <v>0,00
0,00</v>
      </c>
    </row>
    <row r="755" spans="26:31" x14ac:dyDescent="0.2">
      <c r="Z755" s="7"/>
      <c r="AA755" s="283" t="str">
        <f t="shared" ca="1" si="32"/>
        <v>A744</v>
      </c>
      <c r="AB755" s="283">
        <f t="shared" si="38"/>
        <v>759</v>
      </c>
      <c r="AC755" s="284">
        <f t="shared" ca="1" si="34"/>
        <v>0</v>
      </c>
      <c r="AD755" s="284">
        <f t="shared" ca="1" si="35"/>
        <v>0</v>
      </c>
      <c r="AE755" s="285" t="str">
        <f t="shared" ca="1" si="33"/>
        <v>0,00
0,00</v>
      </c>
    </row>
    <row r="756" spans="26:31" x14ac:dyDescent="0.2">
      <c r="Z756" s="7"/>
      <c r="AA756" s="283" t="str">
        <f t="shared" ca="1" si="32"/>
        <v>A745</v>
      </c>
      <c r="AB756" s="283">
        <f t="shared" si="38"/>
        <v>760</v>
      </c>
      <c r="AC756" s="284">
        <f t="shared" ca="1" si="34"/>
        <v>0</v>
      </c>
      <c r="AD756" s="284">
        <f t="shared" ca="1" si="35"/>
        <v>0</v>
      </c>
      <c r="AE756" s="285" t="str">
        <f t="shared" ca="1" si="33"/>
        <v>0,00
0,00</v>
      </c>
    </row>
    <row r="757" spans="26:31" x14ac:dyDescent="0.2">
      <c r="Z757" s="7"/>
      <c r="AA757" s="283" t="str">
        <f t="shared" ca="1" si="32"/>
        <v>A746</v>
      </c>
      <c r="AB757" s="283">
        <f t="shared" si="38"/>
        <v>761</v>
      </c>
      <c r="AC757" s="284">
        <f t="shared" ca="1" si="34"/>
        <v>0</v>
      </c>
      <c r="AD757" s="284">
        <f t="shared" ca="1" si="35"/>
        <v>0</v>
      </c>
      <c r="AE757" s="285" t="str">
        <f t="shared" ca="1" si="33"/>
        <v>0,00
0,00</v>
      </c>
    </row>
    <row r="758" spans="26:31" x14ac:dyDescent="0.2">
      <c r="Z758" s="7"/>
      <c r="AA758" s="283" t="str">
        <f t="shared" ca="1" si="32"/>
        <v>A747</v>
      </c>
      <c r="AB758" s="283">
        <f t="shared" si="38"/>
        <v>762</v>
      </c>
      <c r="AC758" s="284">
        <f t="shared" ca="1" si="34"/>
        <v>0</v>
      </c>
      <c r="AD758" s="284">
        <f t="shared" ca="1" si="35"/>
        <v>0</v>
      </c>
      <c r="AE758" s="285" t="str">
        <f t="shared" ca="1" si="33"/>
        <v>0,00
0,00</v>
      </c>
    </row>
    <row r="759" spans="26:31" x14ac:dyDescent="0.2">
      <c r="Z759" s="7"/>
      <c r="AA759" s="283" t="str">
        <f t="shared" ca="1" si="32"/>
        <v>A748</v>
      </c>
      <c r="AB759" s="283">
        <f t="shared" si="38"/>
        <v>763</v>
      </c>
      <c r="AC759" s="284">
        <f t="shared" ca="1" si="34"/>
        <v>0</v>
      </c>
      <c r="AD759" s="284">
        <f t="shared" ca="1" si="35"/>
        <v>0</v>
      </c>
      <c r="AE759" s="285" t="str">
        <f t="shared" ca="1" si="33"/>
        <v>0,00
0,00</v>
      </c>
    </row>
    <row r="760" spans="26:31" x14ac:dyDescent="0.2">
      <c r="Z760" s="7"/>
      <c r="AA760" s="283" t="str">
        <f t="shared" ca="1" si="32"/>
        <v>A749</v>
      </c>
      <c r="AB760" s="283">
        <f t="shared" si="38"/>
        <v>764</v>
      </c>
      <c r="AC760" s="284">
        <f t="shared" ca="1" si="34"/>
        <v>0</v>
      </c>
      <c r="AD760" s="284">
        <f t="shared" ca="1" si="35"/>
        <v>0</v>
      </c>
      <c r="AE760" s="285" t="str">
        <f t="shared" ca="1" si="33"/>
        <v>0,00
0,00</v>
      </c>
    </row>
    <row r="761" spans="26:31" x14ac:dyDescent="0.2">
      <c r="Z761" s="7"/>
      <c r="AA761" s="283" t="str">
        <f t="shared" ca="1" si="32"/>
        <v>A750</v>
      </c>
      <c r="AB761" s="283">
        <f t="shared" si="38"/>
        <v>765</v>
      </c>
      <c r="AC761" s="284">
        <f t="shared" ca="1" si="34"/>
        <v>0</v>
      </c>
      <c r="AD761" s="284">
        <f t="shared" ca="1" si="35"/>
        <v>0</v>
      </c>
      <c r="AE761" s="285" t="str">
        <f t="shared" ca="1" si="33"/>
        <v>0,00
0,00</v>
      </c>
    </row>
    <row r="762" spans="26:31" x14ac:dyDescent="0.2">
      <c r="Z762" s="7"/>
      <c r="AA762" s="283" t="str">
        <f t="shared" ca="1" si="32"/>
        <v>A751</v>
      </c>
      <c r="AB762" s="283">
        <f t="shared" si="38"/>
        <v>766</v>
      </c>
      <c r="AC762" s="284">
        <f t="shared" ca="1" si="34"/>
        <v>0</v>
      </c>
      <c r="AD762" s="284">
        <f t="shared" ca="1" si="35"/>
        <v>0</v>
      </c>
      <c r="AE762" s="285" t="str">
        <f t="shared" ca="1" si="33"/>
        <v>0,00
0,00</v>
      </c>
    </row>
    <row r="763" spans="26:31" x14ac:dyDescent="0.2">
      <c r="Z763" s="7"/>
      <c r="AA763" s="283" t="str">
        <f t="shared" ca="1" si="32"/>
        <v>A752</v>
      </c>
      <c r="AB763" s="283">
        <f t="shared" si="38"/>
        <v>767</v>
      </c>
      <c r="AC763" s="284">
        <f t="shared" ca="1" si="34"/>
        <v>0</v>
      </c>
      <c r="AD763" s="284">
        <f t="shared" ca="1" si="35"/>
        <v>0</v>
      </c>
      <c r="AE763" s="285" t="str">
        <f t="shared" ca="1" si="33"/>
        <v>0,00
0,00</v>
      </c>
    </row>
    <row r="764" spans="26:31" x14ac:dyDescent="0.2">
      <c r="Z764" s="7"/>
      <c r="AA764" s="283" t="str">
        <f t="shared" ca="1" si="32"/>
        <v>A753</v>
      </c>
      <c r="AB764" s="283">
        <f t="shared" si="38"/>
        <v>768</v>
      </c>
      <c r="AC764" s="284">
        <f t="shared" ca="1" si="34"/>
        <v>0</v>
      </c>
      <c r="AD764" s="284">
        <f t="shared" ca="1" si="35"/>
        <v>0</v>
      </c>
      <c r="AE764" s="285" t="str">
        <f t="shared" ca="1" si="33"/>
        <v>0,00
0,00</v>
      </c>
    </row>
    <row r="765" spans="26:31" x14ac:dyDescent="0.2">
      <c r="Z765" s="7"/>
      <c r="AA765" s="283" t="str">
        <f t="shared" ca="1" si="32"/>
        <v>A754</v>
      </c>
      <c r="AB765" s="283">
        <f t="shared" si="38"/>
        <v>769</v>
      </c>
      <c r="AC765" s="284">
        <f t="shared" ca="1" si="34"/>
        <v>0</v>
      </c>
      <c r="AD765" s="284">
        <f t="shared" ca="1" si="35"/>
        <v>0</v>
      </c>
      <c r="AE765" s="285" t="str">
        <f t="shared" ca="1" si="33"/>
        <v>0,00
0,00</v>
      </c>
    </row>
    <row r="766" spans="26:31" x14ac:dyDescent="0.2">
      <c r="Z766" s="7"/>
      <c r="AA766" s="283" t="str">
        <f t="shared" ca="1" si="32"/>
        <v>A755</v>
      </c>
      <c r="AB766" s="283">
        <f t="shared" si="38"/>
        <v>770</v>
      </c>
      <c r="AC766" s="284">
        <f t="shared" ca="1" si="34"/>
        <v>0</v>
      </c>
      <c r="AD766" s="284">
        <f t="shared" ca="1" si="35"/>
        <v>0</v>
      </c>
      <c r="AE766" s="285" t="str">
        <f t="shared" ca="1" si="33"/>
        <v>0,00
0,00</v>
      </c>
    </row>
    <row r="767" spans="26:31" x14ac:dyDescent="0.2">
      <c r="Z767" s="7"/>
      <c r="AA767" s="283" t="str">
        <f t="shared" ca="1" si="32"/>
        <v>A756</v>
      </c>
      <c r="AB767" s="283">
        <f t="shared" ref="AB767:AB830" si="39">+AB766+1</f>
        <v>771</v>
      </c>
      <c r="AC767" s="284">
        <f t="shared" ca="1" si="34"/>
        <v>0</v>
      </c>
      <c r="AD767" s="284">
        <f t="shared" ca="1" si="35"/>
        <v>0</v>
      </c>
      <c r="AE767" s="285" t="str">
        <f t="shared" ca="1" si="33"/>
        <v>0,00
0,00</v>
      </c>
    </row>
    <row r="768" spans="26:31" x14ac:dyDescent="0.2">
      <c r="Z768" s="7"/>
      <c r="AA768" s="283" t="str">
        <f t="shared" ca="1" si="32"/>
        <v>A757</v>
      </c>
      <c r="AB768" s="283">
        <f t="shared" si="39"/>
        <v>772</v>
      </c>
      <c r="AC768" s="284">
        <f t="shared" ca="1" si="34"/>
        <v>0</v>
      </c>
      <c r="AD768" s="284">
        <f t="shared" ca="1" si="35"/>
        <v>0</v>
      </c>
      <c r="AE768" s="285" t="str">
        <f t="shared" ca="1" si="33"/>
        <v>0,00
0,00</v>
      </c>
    </row>
    <row r="769" spans="26:31" x14ac:dyDescent="0.2">
      <c r="Z769" s="7"/>
      <c r="AA769" s="283" t="str">
        <f t="shared" ca="1" si="32"/>
        <v>A758</v>
      </c>
      <c r="AB769" s="283">
        <f t="shared" si="39"/>
        <v>773</v>
      </c>
      <c r="AC769" s="284">
        <f t="shared" ca="1" si="34"/>
        <v>0</v>
      </c>
      <c r="AD769" s="284">
        <f t="shared" ca="1" si="35"/>
        <v>0</v>
      </c>
      <c r="AE769" s="285" t="str">
        <f t="shared" ca="1" si="33"/>
        <v>0,00
0,00</v>
      </c>
    </row>
    <row r="770" spans="26:31" x14ac:dyDescent="0.2">
      <c r="Z770" s="7"/>
      <c r="AA770" s="283" t="str">
        <f t="shared" ca="1" si="32"/>
        <v>A759</v>
      </c>
      <c r="AB770" s="283">
        <f t="shared" si="39"/>
        <v>774</v>
      </c>
      <c r="AC770" s="284">
        <f t="shared" ca="1" si="34"/>
        <v>0</v>
      </c>
      <c r="AD770" s="284">
        <f t="shared" ca="1" si="35"/>
        <v>0</v>
      </c>
      <c r="AE770" s="285" t="str">
        <f t="shared" ca="1" si="33"/>
        <v>0,00
0,00</v>
      </c>
    </row>
    <row r="771" spans="26:31" x14ac:dyDescent="0.2">
      <c r="Z771" s="7"/>
      <c r="AA771" s="283" t="str">
        <f t="shared" ca="1" si="32"/>
        <v>A760</v>
      </c>
      <c r="AB771" s="283">
        <f t="shared" si="39"/>
        <v>775</v>
      </c>
      <c r="AC771" s="284">
        <f t="shared" ca="1" si="34"/>
        <v>0</v>
      </c>
      <c r="AD771" s="284">
        <f t="shared" ca="1" si="35"/>
        <v>0</v>
      </c>
      <c r="AE771" s="285" t="str">
        <f t="shared" ca="1" si="33"/>
        <v>0,00
0,00</v>
      </c>
    </row>
    <row r="772" spans="26:31" x14ac:dyDescent="0.2">
      <c r="Z772" s="7"/>
      <c r="AA772" s="283" t="str">
        <f t="shared" ca="1" si="32"/>
        <v>A761</v>
      </c>
      <c r="AB772" s="283">
        <f t="shared" si="39"/>
        <v>776</v>
      </c>
      <c r="AC772" s="284">
        <f t="shared" ca="1" si="34"/>
        <v>0</v>
      </c>
      <c r="AD772" s="284">
        <f t="shared" ca="1" si="35"/>
        <v>0</v>
      </c>
      <c r="AE772" s="285" t="str">
        <f t="shared" ca="1" si="33"/>
        <v>0,00
0,00</v>
      </c>
    </row>
    <row r="773" spans="26:31" x14ac:dyDescent="0.2">
      <c r="Z773" s="7"/>
      <c r="AA773" s="283" t="str">
        <f t="shared" ca="1" si="32"/>
        <v>A762</v>
      </c>
      <c r="AB773" s="283">
        <f t="shared" si="39"/>
        <v>777</v>
      </c>
      <c r="AC773" s="284">
        <f t="shared" ca="1" si="34"/>
        <v>0</v>
      </c>
      <c r="AD773" s="284">
        <f t="shared" ca="1" si="35"/>
        <v>0</v>
      </c>
      <c r="AE773" s="285" t="str">
        <f t="shared" ca="1" si="33"/>
        <v>0,00
0,00</v>
      </c>
    </row>
    <row r="774" spans="26:31" x14ac:dyDescent="0.2">
      <c r="Z774" s="7"/>
      <c r="AA774" s="283" t="str">
        <f t="shared" ca="1" si="32"/>
        <v>A763</v>
      </c>
      <c r="AB774" s="283">
        <f t="shared" si="39"/>
        <v>778</v>
      </c>
      <c r="AC774" s="284">
        <f t="shared" ca="1" si="34"/>
        <v>0</v>
      </c>
      <c r="AD774" s="284">
        <f t="shared" ca="1" si="35"/>
        <v>0</v>
      </c>
      <c r="AE774" s="285" t="str">
        <f t="shared" ca="1" si="33"/>
        <v>0,00
0,00</v>
      </c>
    </row>
    <row r="775" spans="26:31" x14ac:dyDescent="0.2">
      <c r="Z775" s="7"/>
      <c r="AA775" s="283" t="str">
        <f t="shared" ca="1" si="32"/>
        <v>A764</v>
      </c>
      <c r="AB775" s="283">
        <f t="shared" si="39"/>
        <v>779</v>
      </c>
      <c r="AC775" s="284">
        <f t="shared" ca="1" si="34"/>
        <v>0</v>
      </c>
      <c r="AD775" s="284">
        <f t="shared" ca="1" si="35"/>
        <v>0</v>
      </c>
      <c r="AE775" s="285" t="str">
        <f t="shared" ca="1" si="33"/>
        <v>0,00
0,00</v>
      </c>
    </row>
    <row r="776" spans="26:31" x14ac:dyDescent="0.2">
      <c r="Z776" s="7"/>
      <c r="AA776" s="283" t="str">
        <f t="shared" ca="1" si="32"/>
        <v>A765</v>
      </c>
      <c r="AB776" s="283">
        <f t="shared" si="39"/>
        <v>780</v>
      </c>
      <c r="AC776" s="284">
        <f t="shared" ca="1" si="34"/>
        <v>0</v>
      </c>
      <c r="AD776" s="284">
        <f t="shared" ca="1" si="35"/>
        <v>0</v>
      </c>
      <c r="AE776" s="285" t="str">
        <f t="shared" ca="1" si="33"/>
        <v>0,00
0,00</v>
      </c>
    </row>
    <row r="777" spans="26:31" x14ac:dyDescent="0.2">
      <c r="Z777" s="7"/>
      <c r="AA777" s="283" t="str">
        <f t="shared" ca="1" si="32"/>
        <v>A766</v>
      </c>
      <c r="AB777" s="283">
        <f t="shared" si="39"/>
        <v>781</v>
      </c>
      <c r="AC777" s="284">
        <f t="shared" ca="1" si="34"/>
        <v>0</v>
      </c>
      <c r="AD777" s="284">
        <f t="shared" ca="1" si="35"/>
        <v>0</v>
      </c>
      <c r="AE777" s="285" t="str">
        <f t="shared" ca="1" si="33"/>
        <v>0,00
0,00</v>
      </c>
    </row>
    <row r="778" spans="26:31" x14ac:dyDescent="0.2">
      <c r="Z778" s="7"/>
      <c r="AA778" s="283" t="str">
        <f t="shared" ca="1" si="32"/>
        <v>A767</v>
      </c>
      <c r="AB778" s="283">
        <f t="shared" si="39"/>
        <v>782</v>
      </c>
      <c r="AC778" s="284">
        <f t="shared" ca="1" si="34"/>
        <v>0</v>
      </c>
      <c r="AD778" s="284">
        <f t="shared" ca="1" si="35"/>
        <v>0</v>
      </c>
      <c r="AE778" s="285" t="str">
        <f t="shared" ca="1" si="33"/>
        <v>0,00
0,00</v>
      </c>
    </row>
    <row r="779" spans="26:31" x14ac:dyDescent="0.2">
      <c r="Z779" s="7"/>
      <c r="AA779" s="283" t="str">
        <f t="shared" ca="1" si="32"/>
        <v>A768</v>
      </c>
      <c r="AB779" s="283">
        <f t="shared" si="39"/>
        <v>783</v>
      </c>
      <c r="AC779" s="284">
        <f t="shared" ca="1" si="34"/>
        <v>0</v>
      </c>
      <c r="AD779" s="284">
        <f t="shared" ca="1" si="35"/>
        <v>0</v>
      </c>
      <c r="AE779" s="285" t="str">
        <f t="shared" ca="1" si="33"/>
        <v>0,00
0,00</v>
      </c>
    </row>
    <row r="780" spans="26:31" x14ac:dyDescent="0.2">
      <c r="Z780" s="7"/>
      <c r="AA780" s="283" t="str">
        <f t="shared" ca="1" si="32"/>
        <v>A769</v>
      </c>
      <c r="AB780" s="283">
        <f t="shared" si="39"/>
        <v>784</v>
      </c>
      <c r="AC780" s="284">
        <f t="shared" ca="1" si="34"/>
        <v>0</v>
      </c>
      <c r="AD780" s="284">
        <f t="shared" ca="1" si="35"/>
        <v>0</v>
      </c>
      <c r="AE780" s="285" t="str">
        <f t="shared" ca="1" si="33"/>
        <v>0,00
0,00</v>
      </c>
    </row>
    <row r="781" spans="26:31" x14ac:dyDescent="0.2">
      <c r="Z781" s="7"/>
      <c r="AA781" s="283" t="str">
        <f t="shared" ca="1" si="32"/>
        <v>A770</v>
      </c>
      <c r="AB781" s="283">
        <f t="shared" si="39"/>
        <v>785</v>
      </c>
      <c r="AC781" s="284">
        <f t="shared" ca="1" si="34"/>
        <v>0</v>
      </c>
      <c r="AD781" s="284">
        <f t="shared" ca="1" si="35"/>
        <v>0</v>
      </c>
      <c r="AE781" s="285" t="str">
        <f t="shared" ca="1" si="33"/>
        <v>0,00
0,00</v>
      </c>
    </row>
    <row r="782" spans="26:31" x14ac:dyDescent="0.2">
      <c r="Z782" s="7"/>
      <c r="AA782" s="283" t="str">
        <f t="shared" ca="1" si="32"/>
        <v>A771</v>
      </c>
      <c r="AB782" s="283">
        <f t="shared" si="39"/>
        <v>786</v>
      </c>
      <c r="AC782" s="284">
        <f t="shared" ca="1" si="34"/>
        <v>0</v>
      </c>
      <c r="AD782" s="284">
        <f t="shared" ca="1" si="35"/>
        <v>0</v>
      </c>
      <c r="AE782" s="285" t="str">
        <f t="shared" ca="1" si="33"/>
        <v>0,00
0,00</v>
      </c>
    </row>
    <row r="783" spans="26:31" x14ac:dyDescent="0.2">
      <c r="Z783" s="7"/>
      <c r="AA783" s="283" t="str">
        <f t="shared" ca="1" si="32"/>
        <v>A772</v>
      </c>
      <c r="AB783" s="283">
        <f t="shared" si="39"/>
        <v>787</v>
      </c>
      <c r="AC783" s="284">
        <f t="shared" ca="1" si="34"/>
        <v>0</v>
      </c>
      <c r="AD783" s="284">
        <f t="shared" ca="1" si="35"/>
        <v>0</v>
      </c>
      <c r="AE783" s="285" t="str">
        <f t="shared" ca="1" si="33"/>
        <v>0,00
0,00</v>
      </c>
    </row>
    <row r="784" spans="26:31" x14ac:dyDescent="0.2">
      <c r="Z784" s="7"/>
      <c r="AA784" s="283" t="str">
        <f t="shared" ca="1" si="32"/>
        <v>A773</v>
      </c>
      <c r="AB784" s="283">
        <f t="shared" si="39"/>
        <v>788</v>
      </c>
      <c r="AC784" s="284">
        <f t="shared" ca="1" si="34"/>
        <v>0</v>
      </c>
      <c r="AD784" s="284">
        <f t="shared" ca="1" si="35"/>
        <v>0</v>
      </c>
      <c r="AE784" s="285" t="str">
        <f t="shared" ca="1" si="33"/>
        <v>0,00
0,00</v>
      </c>
    </row>
    <row r="785" spans="26:31" x14ac:dyDescent="0.2">
      <c r="Z785" s="7"/>
      <c r="AA785" s="283" t="str">
        <f t="shared" ca="1" si="32"/>
        <v>A774</v>
      </c>
      <c r="AB785" s="283">
        <f t="shared" si="39"/>
        <v>789</v>
      </c>
      <c r="AC785" s="284">
        <f t="shared" ca="1" si="34"/>
        <v>0</v>
      </c>
      <c r="AD785" s="284">
        <f t="shared" ca="1" si="35"/>
        <v>0</v>
      </c>
      <c r="AE785" s="285" t="str">
        <f t="shared" ca="1" si="33"/>
        <v>0,00
0,00</v>
      </c>
    </row>
    <row r="786" spans="26:31" x14ac:dyDescent="0.2">
      <c r="Z786" s="7"/>
      <c r="AA786" s="283" t="str">
        <f t="shared" ca="1" si="32"/>
        <v>A775</v>
      </c>
      <c r="AB786" s="283">
        <f t="shared" si="39"/>
        <v>790</v>
      </c>
      <c r="AC786" s="284">
        <f t="shared" ca="1" si="34"/>
        <v>0</v>
      </c>
      <c r="AD786" s="284">
        <f t="shared" ca="1" si="35"/>
        <v>0</v>
      </c>
      <c r="AE786" s="285" t="str">
        <f t="shared" ca="1" si="33"/>
        <v>0,00
0,00</v>
      </c>
    </row>
    <row r="787" spans="26:31" x14ac:dyDescent="0.2">
      <c r="Z787" s="7"/>
      <c r="AA787" s="283" t="str">
        <f t="shared" ca="1" si="32"/>
        <v>A776</v>
      </c>
      <c r="AB787" s="283">
        <f t="shared" si="39"/>
        <v>791</v>
      </c>
      <c r="AC787" s="284">
        <f t="shared" ca="1" si="34"/>
        <v>0</v>
      </c>
      <c r="AD787" s="284">
        <f t="shared" ca="1" si="35"/>
        <v>0</v>
      </c>
      <c r="AE787" s="285" t="str">
        <f t="shared" ca="1" si="33"/>
        <v>0,00
0,00</v>
      </c>
    </row>
    <row r="788" spans="26:31" x14ac:dyDescent="0.2">
      <c r="Z788" s="7"/>
      <c r="AA788" s="283" t="str">
        <f t="shared" ca="1" si="32"/>
        <v>A777</v>
      </c>
      <c r="AB788" s="283">
        <f t="shared" si="39"/>
        <v>792</v>
      </c>
      <c r="AC788" s="284">
        <f t="shared" ca="1" si="34"/>
        <v>0</v>
      </c>
      <c r="AD788" s="284">
        <f t="shared" ca="1" si="35"/>
        <v>0</v>
      </c>
      <c r="AE788" s="285" t="str">
        <f t="shared" ca="1" si="33"/>
        <v>0,00
0,00</v>
      </c>
    </row>
    <row r="789" spans="26:31" x14ac:dyDescent="0.2">
      <c r="Z789" s="7"/>
      <c r="AA789" s="283" t="str">
        <f t="shared" ca="1" si="32"/>
        <v>A778</v>
      </c>
      <c r="AB789" s="283">
        <f t="shared" si="39"/>
        <v>793</v>
      </c>
      <c r="AC789" s="284">
        <f t="shared" ca="1" si="34"/>
        <v>0</v>
      </c>
      <c r="AD789" s="284">
        <f t="shared" ca="1" si="35"/>
        <v>0</v>
      </c>
      <c r="AE789" s="285" t="str">
        <f t="shared" ca="1" si="33"/>
        <v>0,00
0,00</v>
      </c>
    </row>
    <row r="790" spans="26:31" x14ac:dyDescent="0.2">
      <c r="Z790" s="7"/>
      <c r="AA790" s="283" t="str">
        <f t="shared" ref="AA790:AA853" ca="1" si="40">INDIRECT( "'" &amp; $AC$2 &amp; "'!B" &amp; TEXT($AB790-$AJ$2,0))</f>
        <v>A779</v>
      </c>
      <c r="AB790" s="283">
        <f t="shared" si="39"/>
        <v>794</v>
      </c>
      <c r="AC790" s="284">
        <f t="shared" ca="1" si="34"/>
        <v>0</v>
      </c>
      <c r="AD790" s="284">
        <f t="shared" ca="1" si="35"/>
        <v>0</v>
      </c>
      <c r="AE790" s="285" t="str">
        <f t="shared" ref="AE790:AE853" ca="1" si="41" xml:space="preserve"> TEXT(INDIRECT("'"&amp;$AC$2&amp;"'!F"&amp;TEXT($AB790-6,0)),"#.##0,00") &amp;"
" &amp; TEXT(INDIRECT("'"&amp;$AC$2&amp;"'!G"&amp;TEXT($AB790-6,0)),"#.##0,00")</f>
        <v>0,00
0,00</v>
      </c>
    </row>
    <row r="791" spans="26:31" x14ac:dyDescent="0.2">
      <c r="Z791" s="7"/>
      <c r="AA791" s="283" t="str">
        <f t="shared" ca="1" si="40"/>
        <v>A780</v>
      </c>
      <c r="AB791" s="283">
        <f t="shared" si="39"/>
        <v>795</v>
      </c>
      <c r="AC791" s="284">
        <f t="shared" ref="AC791:AC854" ca="1" si="42">INDIRECT( "'" &amp; $AC$2 &amp; "'!D" &amp; TEXT($AB791-$AJ$2,0))</f>
        <v>0</v>
      </c>
      <c r="AD791" s="284">
        <f t="shared" ref="AD791:AD854" ca="1" si="43">INDIRECT( "'" &amp; $AC$2 &amp; "'!E" &amp; TEXT($AB791-$AJ$2,0))</f>
        <v>0</v>
      </c>
      <c r="AE791" s="285" t="str">
        <f t="shared" ca="1" si="41"/>
        <v>0,00
0,00</v>
      </c>
    </row>
    <row r="792" spans="26:31" x14ac:dyDescent="0.2">
      <c r="Z792" s="7"/>
      <c r="AA792" s="283" t="str">
        <f t="shared" ca="1" si="40"/>
        <v>A781</v>
      </c>
      <c r="AB792" s="283">
        <f t="shared" si="39"/>
        <v>796</v>
      </c>
      <c r="AC792" s="284">
        <f t="shared" ca="1" si="42"/>
        <v>0</v>
      </c>
      <c r="AD792" s="284">
        <f t="shared" ca="1" si="43"/>
        <v>0</v>
      </c>
      <c r="AE792" s="285" t="str">
        <f t="shared" ca="1" si="41"/>
        <v>0,00
0,00</v>
      </c>
    </row>
    <row r="793" spans="26:31" x14ac:dyDescent="0.2">
      <c r="Z793" s="7"/>
      <c r="AA793" s="283" t="str">
        <f t="shared" ca="1" si="40"/>
        <v>A782</v>
      </c>
      <c r="AB793" s="283">
        <f t="shared" si="39"/>
        <v>797</v>
      </c>
      <c r="AC793" s="284">
        <f t="shared" ca="1" si="42"/>
        <v>0</v>
      </c>
      <c r="AD793" s="284">
        <f t="shared" ca="1" si="43"/>
        <v>0</v>
      </c>
      <c r="AE793" s="285" t="str">
        <f t="shared" ca="1" si="41"/>
        <v>0,00
0,00</v>
      </c>
    </row>
    <row r="794" spans="26:31" x14ac:dyDescent="0.2">
      <c r="Z794" s="7"/>
      <c r="AA794" s="283" t="str">
        <f t="shared" ca="1" si="40"/>
        <v>A783</v>
      </c>
      <c r="AB794" s="283">
        <f t="shared" si="39"/>
        <v>798</v>
      </c>
      <c r="AC794" s="284">
        <f t="shared" ca="1" si="42"/>
        <v>0</v>
      </c>
      <c r="AD794" s="284">
        <f t="shared" ca="1" si="43"/>
        <v>0</v>
      </c>
      <c r="AE794" s="285" t="str">
        <f t="shared" ca="1" si="41"/>
        <v>0,00
0,00</v>
      </c>
    </row>
    <row r="795" spans="26:31" x14ac:dyDescent="0.2">
      <c r="Z795" s="7"/>
      <c r="AA795" s="283" t="str">
        <f t="shared" ca="1" si="40"/>
        <v>A784</v>
      </c>
      <c r="AB795" s="283">
        <f t="shared" si="39"/>
        <v>799</v>
      </c>
      <c r="AC795" s="284">
        <f t="shared" ca="1" si="42"/>
        <v>0</v>
      </c>
      <c r="AD795" s="284">
        <f t="shared" ca="1" si="43"/>
        <v>0</v>
      </c>
      <c r="AE795" s="285" t="str">
        <f t="shared" ca="1" si="41"/>
        <v>0,00
0,00</v>
      </c>
    </row>
    <row r="796" spans="26:31" x14ac:dyDescent="0.2">
      <c r="Z796" s="7"/>
      <c r="AA796" s="283" t="str">
        <f t="shared" ca="1" si="40"/>
        <v>A785</v>
      </c>
      <c r="AB796" s="283">
        <f t="shared" si="39"/>
        <v>800</v>
      </c>
      <c r="AC796" s="284">
        <f t="shared" ca="1" si="42"/>
        <v>0</v>
      </c>
      <c r="AD796" s="284">
        <f t="shared" ca="1" si="43"/>
        <v>0</v>
      </c>
      <c r="AE796" s="285" t="str">
        <f t="shared" ca="1" si="41"/>
        <v>0,00
0,00</v>
      </c>
    </row>
    <row r="797" spans="26:31" x14ac:dyDescent="0.2">
      <c r="Z797" s="7"/>
      <c r="AA797" s="283" t="str">
        <f t="shared" ca="1" si="40"/>
        <v>A786</v>
      </c>
      <c r="AB797" s="283">
        <f t="shared" si="39"/>
        <v>801</v>
      </c>
      <c r="AC797" s="284">
        <f t="shared" ca="1" si="42"/>
        <v>0</v>
      </c>
      <c r="AD797" s="284">
        <f t="shared" ca="1" si="43"/>
        <v>0</v>
      </c>
      <c r="AE797" s="285" t="str">
        <f t="shared" ca="1" si="41"/>
        <v>0,00
0,00</v>
      </c>
    </row>
    <row r="798" spans="26:31" x14ac:dyDescent="0.2">
      <c r="Z798" s="7"/>
      <c r="AA798" s="283" t="str">
        <f t="shared" ca="1" si="40"/>
        <v>A787</v>
      </c>
      <c r="AB798" s="283">
        <f t="shared" si="39"/>
        <v>802</v>
      </c>
      <c r="AC798" s="284">
        <f t="shared" ca="1" si="42"/>
        <v>0</v>
      </c>
      <c r="AD798" s="284">
        <f t="shared" ca="1" si="43"/>
        <v>0</v>
      </c>
      <c r="AE798" s="285" t="str">
        <f t="shared" ca="1" si="41"/>
        <v>0,00
0,00</v>
      </c>
    </row>
    <row r="799" spans="26:31" x14ac:dyDescent="0.2">
      <c r="Z799" s="7"/>
      <c r="AA799" s="283" t="str">
        <f t="shared" ca="1" si="40"/>
        <v>A788</v>
      </c>
      <c r="AB799" s="283">
        <f t="shared" si="39"/>
        <v>803</v>
      </c>
      <c r="AC799" s="284">
        <f t="shared" ca="1" si="42"/>
        <v>0</v>
      </c>
      <c r="AD799" s="284">
        <f t="shared" ca="1" si="43"/>
        <v>0</v>
      </c>
      <c r="AE799" s="285" t="str">
        <f t="shared" ca="1" si="41"/>
        <v>0,00
0,00</v>
      </c>
    </row>
    <row r="800" spans="26:31" x14ac:dyDescent="0.2">
      <c r="Z800" s="7"/>
      <c r="AA800" s="283" t="str">
        <f t="shared" ca="1" si="40"/>
        <v>A789</v>
      </c>
      <c r="AB800" s="283">
        <f t="shared" si="39"/>
        <v>804</v>
      </c>
      <c r="AC800" s="284">
        <f t="shared" ca="1" si="42"/>
        <v>0</v>
      </c>
      <c r="AD800" s="284">
        <f t="shared" ca="1" si="43"/>
        <v>0</v>
      </c>
      <c r="AE800" s="285" t="str">
        <f t="shared" ca="1" si="41"/>
        <v>0,00
0,00</v>
      </c>
    </row>
    <row r="801" spans="26:31" x14ac:dyDescent="0.2">
      <c r="Z801" s="7"/>
      <c r="AA801" s="283" t="str">
        <f t="shared" ca="1" si="40"/>
        <v>A790</v>
      </c>
      <c r="AB801" s="283">
        <f t="shared" si="39"/>
        <v>805</v>
      </c>
      <c r="AC801" s="284">
        <f t="shared" ca="1" si="42"/>
        <v>0</v>
      </c>
      <c r="AD801" s="284">
        <f t="shared" ca="1" si="43"/>
        <v>0</v>
      </c>
      <c r="AE801" s="285" t="str">
        <f t="shared" ca="1" si="41"/>
        <v>0,00
0,00</v>
      </c>
    </row>
    <row r="802" spans="26:31" x14ac:dyDescent="0.2">
      <c r="Z802" s="7"/>
      <c r="AA802" s="283" t="str">
        <f t="shared" ca="1" si="40"/>
        <v>A791</v>
      </c>
      <c r="AB802" s="283">
        <f t="shared" si="39"/>
        <v>806</v>
      </c>
      <c r="AC802" s="284">
        <f t="shared" ca="1" si="42"/>
        <v>0</v>
      </c>
      <c r="AD802" s="284">
        <f t="shared" ca="1" si="43"/>
        <v>0</v>
      </c>
      <c r="AE802" s="285" t="str">
        <f t="shared" ca="1" si="41"/>
        <v>0,00
0,00</v>
      </c>
    </row>
    <row r="803" spans="26:31" x14ac:dyDescent="0.2">
      <c r="Z803" s="7"/>
      <c r="AA803" s="283" t="str">
        <f t="shared" ca="1" si="40"/>
        <v>A792</v>
      </c>
      <c r="AB803" s="283">
        <f t="shared" si="39"/>
        <v>807</v>
      </c>
      <c r="AC803" s="284">
        <f t="shared" ca="1" si="42"/>
        <v>0</v>
      </c>
      <c r="AD803" s="284">
        <f t="shared" ca="1" si="43"/>
        <v>0</v>
      </c>
      <c r="AE803" s="285" t="str">
        <f t="shared" ca="1" si="41"/>
        <v>0,00
0,00</v>
      </c>
    </row>
    <row r="804" spans="26:31" x14ac:dyDescent="0.2">
      <c r="Z804" s="7"/>
      <c r="AA804" s="283" t="str">
        <f t="shared" ca="1" si="40"/>
        <v>A793</v>
      </c>
      <c r="AB804" s="283">
        <f t="shared" si="39"/>
        <v>808</v>
      </c>
      <c r="AC804" s="284">
        <f t="shared" ca="1" si="42"/>
        <v>0</v>
      </c>
      <c r="AD804" s="284">
        <f t="shared" ca="1" si="43"/>
        <v>0</v>
      </c>
      <c r="AE804" s="285" t="str">
        <f t="shared" ca="1" si="41"/>
        <v>0,00
0,00</v>
      </c>
    </row>
    <row r="805" spans="26:31" x14ac:dyDescent="0.2">
      <c r="Z805" s="7"/>
      <c r="AA805" s="283" t="str">
        <f t="shared" ca="1" si="40"/>
        <v>A794</v>
      </c>
      <c r="AB805" s="283">
        <f t="shared" si="39"/>
        <v>809</v>
      </c>
      <c r="AC805" s="284">
        <f t="shared" ca="1" si="42"/>
        <v>0</v>
      </c>
      <c r="AD805" s="284">
        <f t="shared" ca="1" si="43"/>
        <v>0</v>
      </c>
      <c r="AE805" s="285" t="str">
        <f t="shared" ca="1" si="41"/>
        <v>0,00
0,00</v>
      </c>
    </row>
    <row r="806" spans="26:31" x14ac:dyDescent="0.2">
      <c r="Z806" s="7"/>
      <c r="AA806" s="283" t="str">
        <f t="shared" ca="1" si="40"/>
        <v>A795</v>
      </c>
      <c r="AB806" s="283">
        <f t="shared" si="39"/>
        <v>810</v>
      </c>
      <c r="AC806" s="284">
        <f t="shared" ca="1" si="42"/>
        <v>0</v>
      </c>
      <c r="AD806" s="284">
        <f t="shared" ca="1" si="43"/>
        <v>0</v>
      </c>
      <c r="AE806" s="285" t="str">
        <f t="shared" ca="1" si="41"/>
        <v>0,00
0,00</v>
      </c>
    </row>
    <row r="807" spans="26:31" x14ac:dyDescent="0.2">
      <c r="Z807" s="7"/>
      <c r="AA807" s="283" t="str">
        <f t="shared" ca="1" si="40"/>
        <v>A796</v>
      </c>
      <c r="AB807" s="283">
        <f t="shared" si="39"/>
        <v>811</v>
      </c>
      <c r="AC807" s="284">
        <f t="shared" ca="1" si="42"/>
        <v>0</v>
      </c>
      <c r="AD807" s="284">
        <f t="shared" ca="1" si="43"/>
        <v>0</v>
      </c>
      <c r="AE807" s="285" t="str">
        <f t="shared" ca="1" si="41"/>
        <v>0,00
0,00</v>
      </c>
    </row>
    <row r="808" spans="26:31" x14ac:dyDescent="0.2">
      <c r="Z808" s="7"/>
      <c r="AA808" s="283" t="str">
        <f t="shared" ca="1" si="40"/>
        <v>A797</v>
      </c>
      <c r="AB808" s="283">
        <f t="shared" si="39"/>
        <v>812</v>
      </c>
      <c r="AC808" s="284">
        <f t="shared" ca="1" si="42"/>
        <v>0</v>
      </c>
      <c r="AD808" s="284">
        <f t="shared" ca="1" si="43"/>
        <v>0</v>
      </c>
      <c r="AE808" s="285" t="str">
        <f t="shared" ca="1" si="41"/>
        <v>0,00
0,00</v>
      </c>
    </row>
    <row r="809" spans="26:31" x14ac:dyDescent="0.2">
      <c r="Z809" s="7"/>
      <c r="AA809" s="283" t="str">
        <f t="shared" ca="1" si="40"/>
        <v>A798</v>
      </c>
      <c r="AB809" s="283">
        <f t="shared" si="39"/>
        <v>813</v>
      </c>
      <c r="AC809" s="284">
        <f t="shared" ca="1" si="42"/>
        <v>0</v>
      </c>
      <c r="AD809" s="284">
        <f t="shared" ca="1" si="43"/>
        <v>0</v>
      </c>
      <c r="AE809" s="285" t="str">
        <f t="shared" ca="1" si="41"/>
        <v>0,00
0,00</v>
      </c>
    </row>
    <row r="810" spans="26:31" x14ac:dyDescent="0.2">
      <c r="Z810" s="7"/>
      <c r="AA810" s="283" t="str">
        <f t="shared" ca="1" si="40"/>
        <v>A799</v>
      </c>
      <c r="AB810" s="283">
        <f t="shared" si="39"/>
        <v>814</v>
      </c>
      <c r="AC810" s="284">
        <f t="shared" ca="1" si="42"/>
        <v>0</v>
      </c>
      <c r="AD810" s="284">
        <f t="shared" ca="1" si="43"/>
        <v>0</v>
      </c>
      <c r="AE810" s="285" t="str">
        <f t="shared" ca="1" si="41"/>
        <v>0,00
0,00</v>
      </c>
    </row>
    <row r="811" spans="26:31" x14ac:dyDescent="0.2">
      <c r="Z811" s="7"/>
      <c r="AA811" s="283" t="str">
        <f t="shared" ca="1" si="40"/>
        <v>A800</v>
      </c>
      <c r="AB811" s="283">
        <f t="shared" si="39"/>
        <v>815</v>
      </c>
      <c r="AC811" s="284">
        <f t="shared" ca="1" si="42"/>
        <v>0</v>
      </c>
      <c r="AD811" s="284">
        <f t="shared" ca="1" si="43"/>
        <v>0</v>
      </c>
      <c r="AE811" s="285" t="str">
        <f t="shared" ca="1" si="41"/>
        <v>0,00
0,00</v>
      </c>
    </row>
    <row r="812" spans="26:31" x14ac:dyDescent="0.2">
      <c r="Z812" s="7"/>
      <c r="AA812" s="283" t="str">
        <f t="shared" ca="1" si="40"/>
        <v>A801</v>
      </c>
      <c r="AB812" s="283">
        <f t="shared" si="39"/>
        <v>816</v>
      </c>
      <c r="AC812" s="284">
        <f t="shared" ca="1" si="42"/>
        <v>0</v>
      </c>
      <c r="AD812" s="284">
        <f t="shared" ca="1" si="43"/>
        <v>0</v>
      </c>
      <c r="AE812" s="285" t="str">
        <f t="shared" ca="1" si="41"/>
        <v>0,00
0,00</v>
      </c>
    </row>
    <row r="813" spans="26:31" x14ac:dyDescent="0.2">
      <c r="Z813" s="7"/>
      <c r="AA813" s="283" t="str">
        <f t="shared" ca="1" si="40"/>
        <v>A802</v>
      </c>
      <c r="AB813" s="283">
        <f t="shared" si="39"/>
        <v>817</v>
      </c>
      <c r="AC813" s="284">
        <f t="shared" ca="1" si="42"/>
        <v>0</v>
      </c>
      <c r="AD813" s="284">
        <f t="shared" ca="1" si="43"/>
        <v>0</v>
      </c>
      <c r="AE813" s="285" t="str">
        <f t="shared" ca="1" si="41"/>
        <v>0,00
0,00</v>
      </c>
    </row>
    <row r="814" spans="26:31" x14ac:dyDescent="0.2">
      <c r="Z814" s="7"/>
      <c r="AA814" s="283" t="str">
        <f t="shared" ca="1" si="40"/>
        <v>A803</v>
      </c>
      <c r="AB814" s="283">
        <f t="shared" si="39"/>
        <v>818</v>
      </c>
      <c r="AC814" s="284">
        <f t="shared" ca="1" si="42"/>
        <v>0</v>
      </c>
      <c r="AD814" s="284">
        <f t="shared" ca="1" si="43"/>
        <v>0</v>
      </c>
      <c r="AE814" s="285" t="str">
        <f t="shared" ca="1" si="41"/>
        <v>0,00
0,00</v>
      </c>
    </row>
    <row r="815" spans="26:31" x14ac:dyDescent="0.2">
      <c r="Z815" s="7"/>
      <c r="AA815" s="283" t="str">
        <f t="shared" ca="1" si="40"/>
        <v>A804</v>
      </c>
      <c r="AB815" s="283">
        <f t="shared" si="39"/>
        <v>819</v>
      </c>
      <c r="AC815" s="284">
        <f t="shared" ca="1" si="42"/>
        <v>0</v>
      </c>
      <c r="AD815" s="284">
        <f t="shared" ca="1" si="43"/>
        <v>0</v>
      </c>
      <c r="AE815" s="285" t="str">
        <f t="shared" ca="1" si="41"/>
        <v>0,00
0,00</v>
      </c>
    </row>
    <row r="816" spans="26:31" x14ac:dyDescent="0.2">
      <c r="Z816" s="7"/>
      <c r="AA816" s="283" t="str">
        <f t="shared" ca="1" si="40"/>
        <v>A805</v>
      </c>
      <c r="AB816" s="283">
        <f t="shared" si="39"/>
        <v>820</v>
      </c>
      <c r="AC816" s="284">
        <f t="shared" ca="1" si="42"/>
        <v>0</v>
      </c>
      <c r="AD816" s="284">
        <f t="shared" ca="1" si="43"/>
        <v>0</v>
      </c>
      <c r="AE816" s="285" t="str">
        <f t="shared" ca="1" si="41"/>
        <v>0,00
0,00</v>
      </c>
    </row>
    <row r="817" spans="26:31" x14ac:dyDescent="0.2">
      <c r="Z817" s="7"/>
      <c r="AA817" s="283" t="str">
        <f t="shared" ca="1" si="40"/>
        <v>A806</v>
      </c>
      <c r="AB817" s="283">
        <f t="shared" si="39"/>
        <v>821</v>
      </c>
      <c r="AC817" s="284">
        <f t="shared" ca="1" si="42"/>
        <v>0</v>
      </c>
      <c r="AD817" s="284">
        <f t="shared" ca="1" si="43"/>
        <v>0</v>
      </c>
      <c r="AE817" s="285" t="str">
        <f t="shared" ca="1" si="41"/>
        <v>0,00
0,00</v>
      </c>
    </row>
    <row r="818" spans="26:31" x14ac:dyDescent="0.2">
      <c r="Z818" s="7"/>
      <c r="AA818" s="283" t="str">
        <f t="shared" ca="1" si="40"/>
        <v>A807</v>
      </c>
      <c r="AB818" s="283">
        <f t="shared" si="39"/>
        <v>822</v>
      </c>
      <c r="AC818" s="284">
        <f t="shared" ca="1" si="42"/>
        <v>0</v>
      </c>
      <c r="AD818" s="284">
        <f t="shared" ca="1" si="43"/>
        <v>0</v>
      </c>
      <c r="AE818" s="285" t="str">
        <f t="shared" ca="1" si="41"/>
        <v>0,00
0,00</v>
      </c>
    </row>
    <row r="819" spans="26:31" x14ac:dyDescent="0.2">
      <c r="Z819" s="7"/>
      <c r="AA819" s="283" t="str">
        <f t="shared" ca="1" si="40"/>
        <v>A808</v>
      </c>
      <c r="AB819" s="283">
        <f t="shared" si="39"/>
        <v>823</v>
      </c>
      <c r="AC819" s="284">
        <f t="shared" ca="1" si="42"/>
        <v>0</v>
      </c>
      <c r="AD819" s="284">
        <f t="shared" ca="1" si="43"/>
        <v>0</v>
      </c>
      <c r="AE819" s="285" t="str">
        <f t="shared" ca="1" si="41"/>
        <v>0,00
0,00</v>
      </c>
    </row>
    <row r="820" spans="26:31" x14ac:dyDescent="0.2">
      <c r="Z820" s="7"/>
      <c r="AA820" s="283" t="str">
        <f t="shared" ca="1" si="40"/>
        <v>A809</v>
      </c>
      <c r="AB820" s="283">
        <f t="shared" si="39"/>
        <v>824</v>
      </c>
      <c r="AC820" s="284">
        <f t="shared" ca="1" si="42"/>
        <v>0</v>
      </c>
      <c r="AD820" s="284">
        <f t="shared" ca="1" si="43"/>
        <v>0</v>
      </c>
      <c r="AE820" s="285" t="str">
        <f t="shared" ca="1" si="41"/>
        <v>0,00
0,00</v>
      </c>
    </row>
    <row r="821" spans="26:31" x14ac:dyDescent="0.2">
      <c r="Z821" s="7"/>
      <c r="AA821" s="283" t="str">
        <f t="shared" ca="1" si="40"/>
        <v>A810</v>
      </c>
      <c r="AB821" s="283">
        <f t="shared" si="39"/>
        <v>825</v>
      </c>
      <c r="AC821" s="284">
        <f t="shared" ca="1" si="42"/>
        <v>0</v>
      </c>
      <c r="AD821" s="284">
        <f t="shared" ca="1" si="43"/>
        <v>0</v>
      </c>
      <c r="AE821" s="285" t="str">
        <f t="shared" ca="1" si="41"/>
        <v>0,00
0,00</v>
      </c>
    </row>
    <row r="822" spans="26:31" x14ac:dyDescent="0.2">
      <c r="Z822" s="7"/>
      <c r="AA822" s="283" t="str">
        <f t="shared" ca="1" si="40"/>
        <v>A811</v>
      </c>
      <c r="AB822" s="283">
        <f t="shared" si="39"/>
        <v>826</v>
      </c>
      <c r="AC822" s="284">
        <f t="shared" ca="1" si="42"/>
        <v>0</v>
      </c>
      <c r="AD822" s="284">
        <f t="shared" ca="1" si="43"/>
        <v>0</v>
      </c>
      <c r="AE822" s="285" t="str">
        <f t="shared" ca="1" si="41"/>
        <v>0,00
0,00</v>
      </c>
    </row>
    <row r="823" spans="26:31" x14ac:dyDescent="0.2">
      <c r="Z823" s="7"/>
      <c r="AA823" s="283" t="str">
        <f t="shared" ca="1" si="40"/>
        <v>A812</v>
      </c>
      <c r="AB823" s="283">
        <f t="shared" si="39"/>
        <v>827</v>
      </c>
      <c r="AC823" s="284">
        <f t="shared" ca="1" si="42"/>
        <v>0</v>
      </c>
      <c r="AD823" s="284">
        <f t="shared" ca="1" si="43"/>
        <v>0</v>
      </c>
      <c r="AE823" s="285" t="str">
        <f t="shared" ca="1" si="41"/>
        <v>0,00
0,00</v>
      </c>
    </row>
    <row r="824" spans="26:31" x14ac:dyDescent="0.2">
      <c r="Z824" s="7"/>
      <c r="AA824" s="283" t="str">
        <f t="shared" ca="1" si="40"/>
        <v>A813</v>
      </c>
      <c r="AB824" s="283">
        <f t="shared" si="39"/>
        <v>828</v>
      </c>
      <c r="AC824" s="284">
        <f t="shared" ca="1" si="42"/>
        <v>0</v>
      </c>
      <c r="AD824" s="284">
        <f t="shared" ca="1" si="43"/>
        <v>0</v>
      </c>
      <c r="AE824" s="285" t="str">
        <f t="shared" ca="1" si="41"/>
        <v>0,00
0,00</v>
      </c>
    </row>
    <row r="825" spans="26:31" x14ac:dyDescent="0.2">
      <c r="Z825" s="7"/>
      <c r="AA825" s="283" t="str">
        <f t="shared" ca="1" si="40"/>
        <v>A814</v>
      </c>
      <c r="AB825" s="283">
        <f t="shared" si="39"/>
        <v>829</v>
      </c>
      <c r="AC825" s="284">
        <f t="shared" ca="1" si="42"/>
        <v>0</v>
      </c>
      <c r="AD825" s="284">
        <f t="shared" ca="1" si="43"/>
        <v>0</v>
      </c>
      <c r="AE825" s="285" t="str">
        <f t="shared" ca="1" si="41"/>
        <v>0,00
0,00</v>
      </c>
    </row>
    <row r="826" spans="26:31" x14ac:dyDescent="0.2">
      <c r="Z826" s="7"/>
      <c r="AA826" s="283" t="str">
        <f t="shared" ca="1" si="40"/>
        <v>A815</v>
      </c>
      <c r="AB826" s="283">
        <f t="shared" si="39"/>
        <v>830</v>
      </c>
      <c r="AC826" s="284">
        <f t="shared" ca="1" si="42"/>
        <v>0</v>
      </c>
      <c r="AD826" s="284">
        <f t="shared" ca="1" si="43"/>
        <v>0</v>
      </c>
      <c r="AE826" s="285" t="str">
        <f t="shared" ca="1" si="41"/>
        <v>0,00
0,00</v>
      </c>
    </row>
    <row r="827" spans="26:31" x14ac:dyDescent="0.2">
      <c r="Z827" s="7"/>
      <c r="AA827" s="283" t="str">
        <f t="shared" ca="1" si="40"/>
        <v>A816</v>
      </c>
      <c r="AB827" s="283">
        <f t="shared" si="39"/>
        <v>831</v>
      </c>
      <c r="AC827" s="284">
        <f t="shared" ca="1" si="42"/>
        <v>0</v>
      </c>
      <c r="AD827" s="284">
        <f t="shared" ca="1" si="43"/>
        <v>0</v>
      </c>
      <c r="AE827" s="285" t="str">
        <f t="shared" ca="1" si="41"/>
        <v>0,00
0,00</v>
      </c>
    </row>
    <row r="828" spans="26:31" x14ac:dyDescent="0.2">
      <c r="Z828" s="7"/>
      <c r="AA828" s="283" t="str">
        <f t="shared" ca="1" si="40"/>
        <v>A817</v>
      </c>
      <c r="AB828" s="283">
        <f t="shared" si="39"/>
        <v>832</v>
      </c>
      <c r="AC828" s="284">
        <f t="shared" ca="1" si="42"/>
        <v>0</v>
      </c>
      <c r="AD828" s="284">
        <f t="shared" ca="1" si="43"/>
        <v>0</v>
      </c>
      <c r="AE828" s="285" t="str">
        <f t="shared" ca="1" si="41"/>
        <v>0,00
0,00</v>
      </c>
    </row>
    <row r="829" spans="26:31" x14ac:dyDescent="0.2">
      <c r="Z829" s="7"/>
      <c r="AA829" s="283" t="str">
        <f t="shared" ca="1" si="40"/>
        <v>A818</v>
      </c>
      <c r="AB829" s="283">
        <f t="shared" si="39"/>
        <v>833</v>
      </c>
      <c r="AC829" s="284">
        <f t="shared" ca="1" si="42"/>
        <v>0</v>
      </c>
      <c r="AD829" s="284">
        <f t="shared" ca="1" si="43"/>
        <v>0</v>
      </c>
      <c r="AE829" s="285" t="str">
        <f t="shared" ca="1" si="41"/>
        <v>0,00
0,00</v>
      </c>
    </row>
    <row r="830" spans="26:31" x14ac:dyDescent="0.2">
      <c r="Z830" s="7"/>
      <c r="AA830" s="283" t="str">
        <f t="shared" ca="1" si="40"/>
        <v>A819</v>
      </c>
      <c r="AB830" s="283">
        <f t="shared" si="39"/>
        <v>834</v>
      </c>
      <c r="AC830" s="284">
        <f t="shared" ca="1" si="42"/>
        <v>0</v>
      </c>
      <c r="AD830" s="284">
        <f t="shared" ca="1" si="43"/>
        <v>0</v>
      </c>
      <c r="AE830" s="285" t="str">
        <f t="shared" ca="1" si="41"/>
        <v>0,00
0,00</v>
      </c>
    </row>
    <row r="831" spans="26:31" x14ac:dyDescent="0.2">
      <c r="Z831" s="7"/>
      <c r="AA831" s="283" t="str">
        <f t="shared" ca="1" si="40"/>
        <v>A820</v>
      </c>
      <c r="AB831" s="283">
        <f t="shared" ref="AB831:AB894" si="44">+AB830+1</f>
        <v>835</v>
      </c>
      <c r="AC831" s="284">
        <f t="shared" ca="1" si="42"/>
        <v>0</v>
      </c>
      <c r="AD831" s="284">
        <f t="shared" ca="1" si="43"/>
        <v>0</v>
      </c>
      <c r="AE831" s="285" t="str">
        <f t="shared" ca="1" si="41"/>
        <v>0,00
0,00</v>
      </c>
    </row>
    <row r="832" spans="26:31" x14ac:dyDescent="0.2">
      <c r="Z832" s="7"/>
      <c r="AA832" s="283" t="str">
        <f t="shared" ca="1" si="40"/>
        <v>A821</v>
      </c>
      <c r="AB832" s="283">
        <f t="shared" si="44"/>
        <v>836</v>
      </c>
      <c r="AC832" s="284">
        <f t="shared" ca="1" si="42"/>
        <v>0</v>
      </c>
      <c r="AD832" s="284">
        <f t="shared" ca="1" si="43"/>
        <v>0</v>
      </c>
      <c r="AE832" s="285" t="str">
        <f t="shared" ca="1" si="41"/>
        <v>0,00
0,00</v>
      </c>
    </row>
    <row r="833" spans="26:31" x14ac:dyDescent="0.2">
      <c r="Z833" s="7"/>
      <c r="AA833" s="283" t="str">
        <f t="shared" ca="1" si="40"/>
        <v>A822</v>
      </c>
      <c r="AB833" s="283">
        <f t="shared" si="44"/>
        <v>837</v>
      </c>
      <c r="AC833" s="284">
        <f t="shared" ca="1" si="42"/>
        <v>0</v>
      </c>
      <c r="AD833" s="284">
        <f t="shared" ca="1" si="43"/>
        <v>0</v>
      </c>
      <c r="AE833" s="285" t="str">
        <f t="shared" ca="1" si="41"/>
        <v>0,00
0,00</v>
      </c>
    </row>
    <row r="834" spans="26:31" x14ac:dyDescent="0.2">
      <c r="Z834" s="7"/>
      <c r="AA834" s="283" t="str">
        <f t="shared" ca="1" si="40"/>
        <v>A823</v>
      </c>
      <c r="AB834" s="283">
        <f t="shared" si="44"/>
        <v>838</v>
      </c>
      <c r="AC834" s="284">
        <f t="shared" ca="1" si="42"/>
        <v>0</v>
      </c>
      <c r="AD834" s="284">
        <f t="shared" ca="1" si="43"/>
        <v>0</v>
      </c>
      <c r="AE834" s="285" t="str">
        <f t="shared" ca="1" si="41"/>
        <v>0,00
0,00</v>
      </c>
    </row>
    <row r="835" spans="26:31" x14ac:dyDescent="0.2">
      <c r="Z835" s="7"/>
      <c r="AA835" s="283" t="str">
        <f t="shared" ca="1" si="40"/>
        <v>A824</v>
      </c>
      <c r="AB835" s="283">
        <f t="shared" si="44"/>
        <v>839</v>
      </c>
      <c r="AC835" s="284">
        <f t="shared" ca="1" si="42"/>
        <v>0</v>
      </c>
      <c r="AD835" s="284">
        <f t="shared" ca="1" si="43"/>
        <v>0</v>
      </c>
      <c r="AE835" s="285" t="str">
        <f t="shared" ca="1" si="41"/>
        <v>0,00
0,00</v>
      </c>
    </row>
    <row r="836" spans="26:31" x14ac:dyDescent="0.2">
      <c r="Z836" s="7"/>
      <c r="AA836" s="283" t="str">
        <f t="shared" ca="1" si="40"/>
        <v>A825</v>
      </c>
      <c r="AB836" s="283">
        <f t="shared" si="44"/>
        <v>840</v>
      </c>
      <c r="AC836" s="284">
        <f t="shared" ca="1" si="42"/>
        <v>0</v>
      </c>
      <c r="AD836" s="284">
        <f t="shared" ca="1" si="43"/>
        <v>0</v>
      </c>
      <c r="AE836" s="285" t="str">
        <f t="shared" ca="1" si="41"/>
        <v>0,00
0,00</v>
      </c>
    </row>
    <row r="837" spans="26:31" x14ac:dyDescent="0.2">
      <c r="Z837" s="7"/>
      <c r="AA837" s="283" t="str">
        <f t="shared" ca="1" si="40"/>
        <v>A826</v>
      </c>
      <c r="AB837" s="283">
        <f t="shared" si="44"/>
        <v>841</v>
      </c>
      <c r="AC837" s="284">
        <f t="shared" ca="1" si="42"/>
        <v>0</v>
      </c>
      <c r="AD837" s="284">
        <f t="shared" ca="1" si="43"/>
        <v>0</v>
      </c>
      <c r="AE837" s="285" t="str">
        <f t="shared" ca="1" si="41"/>
        <v>0,00
0,00</v>
      </c>
    </row>
    <row r="838" spans="26:31" x14ac:dyDescent="0.2">
      <c r="Z838" s="7"/>
      <c r="AA838" s="283" t="str">
        <f t="shared" ca="1" si="40"/>
        <v>A827</v>
      </c>
      <c r="AB838" s="283">
        <f t="shared" si="44"/>
        <v>842</v>
      </c>
      <c r="AC838" s="284">
        <f t="shared" ca="1" si="42"/>
        <v>0</v>
      </c>
      <c r="AD838" s="284">
        <f t="shared" ca="1" si="43"/>
        <v>0</v>
      </c>
      <c r="AE838" s="285" t="str">
        <f t="shared" ca="1" si="41"/>
        <v>0,00
0,00</v>
      </c>
    </row>
    <row r="839" spans="26:31" x14ac:dyDescent="0.2">
      <c r="Z839" s="7"/>
      <c r="AA839" s="283" t="str">
        <f t="shared" ca="1" si="40"/>
        <v>A828</v>
      </c>
      <c r="AB839" s="283">
        <f t="shared" si="44"/>
        <v>843</v>
      </c>
      <c r="AC839" s="284">
        <f t="shared" ca="1" si="42"/>
        <v>0</v>
      </c>
      <c r="AD839" s="284">
        <f t="shared" ca="1" si="43"/>
        <v>0</v>
      </c>
      <c r="AE839" s="285" t="str">
        <f t="shared" ca="1" si="41"/>
        <v>0,00
0,00</v>
      </c>
    </row>
    <row r="840" spans="26:31" x14ac:dyDescent="0.2">
      <c r="Z840" s="7"/>
      <c r="AA840" s="283" t="str">
        <f t="shared" ca="1" si="40"/>
        <v>A829</v>
      </c>
      <c r="AB840" s="283">
        <f t="shared" si="44"/>
        <v>844</v>
      </c>
      <c r="AC840" s="284">
        <f t="shared" ca="1" si="42"/>
        <v>0</v>
      </c>
      <c r="AD840" s="284">
        <f t="shared" ca="1" si="43"/>
        <v>0</v>
      </c>
      <c r="AE840" s="285" t="str">
        <f t="shared" ca="1" si="41"/>
        <v>0,00
0,00</v>
      </c>
    </row>
    <row r="841" spans="26:31" x14ac:dyDescent="0.2">
      <c r="Z841" s="7"/>
      <c r="AA841" s="283" t="str">
        <f t="shared" ca="1" si="40"/>
        <v>A830</v>
      </c>
      <c r="AB841" s="283">
        <f t="shared" si="44"/>
        <v>845</v>
      </c>
      <c r="AC841" s="284">
        <f t="shared" ca="1" si="42"/>
        <v>0</v>
      </c>
      <c r="AD841" s="284">
        <f t="shared" ca="1" si="43"/>
        <v>0</v>
      </c>
      <c r="AE841" s="285" t="str">
        <f t="shared" ca="1" si="41"/>
        <v>0,00
0,00</v>
      </c>
    </row>
    <row r="842" spans="26:31" x14ac:dyDescent="0.2">
      <c r="Z842" s="7"/>
      <c r="AA842" s="283" t="str">
        <f t="shared" ca="1" si="40"/>
        <v>A831</v>
      </c>
      <c r="AB842" s="283">
        <f t="shared" si="44"/>
        <v>846</v>
      </c>
      <c r="AC842" s="284">
        <f t="shared" ca="1" si="42"/>
        <v>0</v>
      </c>
      <c r="AD842" s="284">
        <f t="shared" ca="1" si="43"/>
        <v>0</v>
      </c>
      <c r="AE842" s="285" t="str">
        <f t="shared" ca="1" si="41"/>
        <v>0,00
0,00</v>
      </c>
    </row>
    <row r="843" spans="26:31" x14ac:dyDescent="0.2">
      <c r="Z843" s="7"/>
      <c r="AA843" s="283" t="str">
        <f t="shared" ca="1" si="40"/>
        <v>A832</v>
      </c>
      <c r="AB843" s="283">
        <f t="shared" si="44"/>
        <v>847</v>
      </c>
      <c r="AC843" s="284">
        <f t="shared" ca="1" si="42"/>
        <v>0</v>
      </c>
      <c r="AD843" s="284">
        <f t="shared" ca="1" si="43"/>
        <v>0</v>
      </c>
      <c r="AE843" s="285" t="str">
        <f t="shared" ca="1" si="41"/>
        <v>0,00
0,00</v>
      </c>
    </row>
    <row r="844" spans="26:31" x14ac:dyDescent="0.2">
      <c r="Z844" s="7"/>
      <c r="AA844" s="283" t="str">
        <f t="shared" ca="1" si="40"/>
        <v>A833</v>
      </c>
      <c r="AB844" s="283">
        <f t="shared" si="44"/>
        <v>848</v>
      </c>
      <c r="AC844" s="284">
        <f t="shared" ca="1" si="42"/>
        <v>0</v>
      </c>
      <c r="AD844" s="284">
        <f t="shared" ca="1" si="43"/>
        <v>0</v>
      </c>
      <c r="AE844" s="285" t="str">
        <f t="shared" ca="1" si="41"/>
        <v>0,00
0,00</v>
      </c>
    </row>
    <row r="845" spans="26:31" x14ac:dyDescent="0.2">
      <c r="Z845" s="7"/>
      <c r="AA845" s="283" t="str">
        <f t="shared" ca="1" si="40"/>
        <v>A834</v>
      </c>
      <c r="AB845" s="283">
        <f t="shared" si="44"/>
        <v>849</v>
      </c>
      <c r="AC845" s="284">
        <f t="shared" ca="1" si="42"/>
        <v>0</v>
      </c>
      <c r="AD845" s="284">
        <f t="shared" ca="1" si="43"/>
        <v>0</v>
      </c>
      <c r="AE845" s="285" t="str">
        <f t="shared" ca="1" si="41"/>
        <v>0,00
0,00</v>
      </c>
    </row>
    <row r="846" spans="26:31" x14ac:dyDescent="0.2">
      <c r="Z846" s="7"/>
      <c r="AA846" s="283" t="str">
        <f t="shared" ca="1" si="40"/>
        <v>A835</v>
      </c>
      <c r="AB846" s="283">
        <f t="shared" si="44"/>
        <v>850</v>
      </c>
      <c r="AC846" s="284">
        <f t="shared" ca="1" si="42"/>
        <v>0</v>
      </c>
      <c r="AD846" s="284">
        <f t="shared" ca="1" si="43"/>
        <v>0</v>
      </c>
      <c r="AE846" s="285" t="str">
        <f t="shared" ca="1" si="41"/>
        <v>0,00
0,00</v>
      </c>
    </row>
    <row r="847" spans="26:31" x14ac:dyDescent="0.2">
      <c r="Z847" s="7"/>
      <c r="AA847" s="283" t="str">
        <f t="shared" ca="1" si="40"/>
        <v>A836</v>
      </c>
      <c r="AB847" s="283">
        <f t="shared" si="44"/>
        <v>851</v>
      </c>
      <c r="AC847" s="284">
        <f t="shared" ca="1" si="42"/>
        <v>0</v>
      </c>
      <c r="AD847" s="284">
        <f t="shared" ca="1" si="43"/>
        <v>0</v>
      </c>
      <c r="AE847" s="285" t="str">
        <f t="shared" ca="1" si="41"/>
        <v>0,00
0,00</v>
      </c>
    </row>
    <row r="848" spans="26:31" x14ac:dyDescent="0.2">
      <c r="Z848" s="7"/>
      <c r="AA848" s="283" t="str">
        <f t="shared" ca="1" si="40"/>
        <v>A837</v>
      </c>
      <c r="AB848" s="283">
        <f t="shared" si="44"/>
        <v>852</v>
      </c>
      <c r="AC848" s="284">
        <f t="shared" ca="1" si="42"/>
        <v>0</v>
      </c>
      <c r="AD848" s="284">
        <f t="shared" ca="1" si="43"/>
        <v>0</v>
      </c>
      <c r="AE848" s="285" t="str">
        <f t="shared" ca="1" si="41"/>
        <v>0,00
0,00</v>
      </c>
    </row>
    <row r="849" spans="26:31" x14ac:dyDescent="0.2">
      <c r="Z849" s="7"/>
      <c r="AA849" s="283" t="str">
        <f t="shared" ca="1" si="40"/>
        <v>A838</v>
      </c>
      <c r="AB849" s="283">
        <f t="shared" si="44"/>
        <v>853</v>
      </c>
      <c r="AC849" s="284">
        <f t="shared" ca="1" si="42"/>
        <v>0</v>
      </c>
      <c r="AD849" s="284">
        <f t="shared" ca="1" si="43"/>
        <v>0</v>
      </c>
      <c r="AE849" s="285" t="str">
        <f t="shared" ca="1" si="41"/>
        <v>0,00
0,00</v>
      </c>
    </row>
    <row r="850" spans="26:31" x14ac:dyDescent="0.2">
      <c r="Z850" s="7"/>
      <c r="AA850" s="283" t="str">
        <f t="shared" ca="1" si="40"/>
        <v>A839</v>
      </c>
      <c r="AB850" s="283">
        <f t="shared" si="44"/>
        <v>854</v>
      </c>
      <c r="AC850" s="284">
        <f t="shared" ca="1" si="42"/>
        <v>0</v>
      </c>
      <c r="AD850" s="284">
        <f t="shared" ca="1" si="43"/>
        <v>0</v>
      </c>
      <c r="AE850" s="285" t="str">
        <f t="shared" ca="1" si="41"/>
        <v>0,00
0,00</v>
      </c>
    </row>
    <row r="851" spans="26:31" x14ac:dyDescent="0.2">
      <c r="Z851" s="7"/>
      <c r="AA851" s="283" t="str">
        <f t="shared" ca="1" si="40"/>
        <v>A840</v>
      </c>
      <c r="AB851" s="283">
        <f t="shared" si="44"/>
        <v>855</v>
      </c>
      <c r="AC851" s="284">
        <f t="shared" ca="1" si="42"/>
        <v>0</v>
      </c>
      <c r="AD851" s="284">
        <f t="shared" ca="1" si="43"/>
        <v>0</v>
      </c>
      <c r="AE851" s="285" t="str">
        <f t="shared" ca="1" si="41"/>
        <v>0,00
0,00</v>
      </c>
    </row>
    <row r="852" spans="26:31" x14ac:dyDescent="0.2">
      <c r="Z852" s="7"/>
      <c r="AA852" s="283" t="str">
        <f t="shared" ca="1" si="40"/>
        <v>A841</v>
      </c>
      <c r="AB852" s="283">
        <f t="shared" si="44"/>
        <v>856</v>
      </c>
      <c r="AC852" s="284">
        <f t="shared" ca="1" si="42"/>
        <v>0</v>
      </c>
      <c r="AD852" s="284">
        <f t="shared" ca="1" si="43"/>
        <v>0</v>
      </c>
      <c r="AE852" s="285" t="str">
        <f t="shared" ca="1" si="41"/>
        <v>0,00
0,00</v>
      </c>
    </row>
    <row r="853" spans="26:31" x14ac:dyDescent="0.2">
      <c r="Z853" s="7"/>
      <c r="AA853" s="283" t="str">
        <f t="shared" ca="1" si="40"/>
        <v>A842</v>
      </c>
      <c r="AB853" s="283">
        <f t="shared" si="44"/>
        <v>857</v>
      </c>
      <c r="AC853" s="284">
        <f t="shared" ca="1" si="42"/>
        <v>0</v>
      </c>
      <c r="AD853" s="284">
        <f t="shared" ca="1" si="43"/>
        <v>0</v>
      </c>
      <c r="AE853" s="285" t="str">
        <f t="shared" ca="1" si="41"/>
        <v>0,00
0,00</v>
      </c>
    </row>
    <row r="854" spans="26:31" x14ac:dyDescent="0.2">
      <c r="Z854" s="7"/>
      <c r="AA854" s="283" t="str">
        <f t="shared" ref="AA854:AA917" ca="1" si="45">INDIRECT( "'" &amp; $AC$2 &amp; "'!B" &amp; TEXT($AB854-$AJ$2,0))</f>
        <v>A843</v>
      </c>
      <c r="AB854" s="283">
        <f t="shared" si="44"/>
        <v>858</v>
      </c>
      <c r="AC854" s="284">
        <f t="shared" ca="1" si="42"/>
        <v>0</v>
      </c>
      <c r="AD854" s="284">
        <f t="shared" ca="1" si="43"/>
        <v>0</v>
      </c>
      <c r="AE854" s="285" t="str">
        <f t="shared" ref="AE854:AE917" ca="1" si="46" xml:space="preserve"> TEXT(INDIRECT("'"&amp;$AC$2&amp;"'!F"&amp;TEXT($AB854-6,0)),"#.##0,00") &amp;"
" &amp; TEXT(INDIRECT("'"&amp;$AC$2&amp;"'!G"&amp;TEXT($AB854-6,0)),"#.##0,00")</f>
        <v>0,00
0,00</v>
      </c>
    </row>
    <row r="855" spans="26:31" x14ac:dyDescent="0.2">
      <c r="Z855" s="7"/>
      <c r="AA855" s="283" t="str">
        <f t="shared" ca="1" si="45"/>
        <v>A844</v>
      </c>
      <c r="AB855" s="283">
        <f t="shared" si="44"/>
        <v>859</v>
      </c>
      <c r="AC855" s="284">
        <f t="shared" ref="AC855:AC918" ca="1" si="47">INDIRECT( "'" &amp; $AC$2 &amp; "'!D" &amp; TEXT($AB855-$AJ$2,0))</f>
        <v>0</v>
      </c>
      <c r="AD855" s="284">
        <f t="shared" ref="AD855:AD918" ca="1" si="48">INDIRECT( "'" &amp; $AC$2 &amp; "'!E" &amp; TEXT($AB855-$AJ$2,0))</f>
        <v>0</v>
      </c>
      <c r="AE855" s="285" t="str">
        <f t="shared" ca="1" si="46"/>
        <v>0,00
0,00</v>
      </c>
    </row>
    <row r="856" spans="26:31" x14ac:dyDescent="0.2">
      <c r="Z856" s="7"/>
      <c r="AA856" s="283" t="str">
        <f t="shared" ca="1" si="45"/>
        <v>A845</v>
      </c>
      <c r="AB856" s="283">
        <f t="shared" si="44"/>
        <v>860</v>
      </c>
      <c r="AC856" s="284">
        <f t="shared" ca="1" si="47"/>
        <v>0</v>
      </c>
      <c r="AD856" s="284">
        <f t="shared" ca="1" si="48"/>
        <v>0</v>
      </c>
      <c r="AE856" s="285" t="str">
        <f t="shared" ca="1" si="46"/>
        <v>0,00
0,00</v>
      </c>
    </row>
    <row r="857" spans="26:31" x14ac:dyDescent="0.2">
      <c r="Z857" s="7"/>
      <c r="AA857" s="283" t="str">
        <f t="shared" ca="1" si="45"/>
        <v>A846</v>
      </c>
      <c r="AB857" s="283">
        <f t="shared" si="44"/>
        <v>861</v>
      </c>
      <c r="AC857" s="284">
        <f t="shared" ca="1" si="47"/>
        <v>0</v>
      </c>
      <c r="AD857" s="284">
        <f t="shared" ca="1" si="48"/>
        <v>0</v>
      </c>
      <c r="AE857" s="285" t="str">
        <f t="shared" ca="1" si="46"/>
        <v>0,00
0,00</v>
      </c>
    </row>
    <row r="858" spans="26:31" x14ac:dyDescent="0.2">
      <c r="Z858" s="7"/>
      <c r="AA858" s="283" t="str">
        <f t="shared" ca="1" si="45"/>
        <v>A847</v>
      </c>
      <c r="AB858" s="283">
        <f t="shared" si="44"/>
        <v>862</v>
      </c>
      <c r="AC858" s="284">
        <f t="shared" ca="1" si="47"/>
        <v>0</v>
      </c>
      <c r="AD858" s="284">
        <f t="shared" ca="1" si="48"/>
        <v>0</v>
      </c>
      <c r="AE858" s="285" t="str">
        <f t="shared" ca="1" si="46"/>
        <v>0,00
0,00</v>
      </c>
    </row>
    <row r="859" spans="26:31" x14ac:dyDescent="0.2">
      <c r="Z859" s="7"/>
      <c r="AA859" s="283" t="str">
        <f t="shared" ca="1" si="45"/>
        <v>A848</v>
      </c>
      <c r="AB859" s="283">
        <f t="shared" si="44"/>
        <v>863</v>
      </c>
      <c r="AC859" s="284">
        <f t="shared" ca="1" si="47"/>
        <v>0</v>
      </c>
      <c r="AD859" s="284">
        <f t="shared" ca="1" si="48"/>
        <v>0</v>
      </c>
      <c r="AE859" s="285" t="str">
        <f t="shared" ca="1" si="46"/>
        <v>0,00
0,00</v>
      </c>
    </row>
    <row r="860" spans="26:31" x14ac:dyDescent="0.2">
      <c r="Z860" s="7"/>
      <c r="AA860" s="283" t="str">
        <f t="shared" ca="1" si="45"/>
        <v>A849</v>
      </c>
      <c r="AB860" s="283">
        <f t="shared" si="44"/>
        <v>864</v>
      </c>
      <c r="AC860" s="284">
        <f t="shared" ca="1" si="47"/>
        <v>0</v>
      </c>
      <c r="AD860" s="284">
        <f t="shared" ca="1" si="48"/>
        <v>0</v>
      </c>
      <c r="AE860" s="285" t="str">
        <f t="shared" ca="1" si="46"/>
        <v>0,00
0,00</v>
      </c>
    </row>
    <row r="861" spans="26:31" x14ac:dyDescent="0.2">
      <c r="Z861" s="7"/>
      <c r="AA861" s="283" t="str">
        <f t="shared" ca="1" si="45"/>
        <v>A850</v>
      </c>
      <c r="AB861" s="283">
        <f t="shared" si="44"/>
        <v>865</v>
      </c>
      <c r="AC861" s="284">
        <f t="shared" ca="1" si="47"/>
        <v>0</v>
      </c>
      <c r="AD861" s="284">
        <f t="shared" ca="1" si="48"/>
        <v>0</v>
      </c>
      <c r="AE861" s="285" t="str">
        <f t="shared" ca="1" si="46"/>
        <v>0,00
0,00</v>
      </c>
    </row>
    <row r="862" spans="26:31" x14ac:dyDescent="0.2">
      <c r="Z862" s="7"/>
      <c r="AA862" s="283" t="str">
        <f t="shared" ca="1" si="45"/>
        <v>A851</v>
      </c>
      <c r="AB862" s="283">
        <f t="shared" si="44"/>
        <v>866</v>
      </c>
      <c r="AC862" s="284">
        <f t="shared" ca="1" si="47"/>
        <v>0</v>
      </c>
      <c r="AD862" s="284">
        <f t="shared" ca="1" si="48"/>
        <v>0</v>
      </c>
      <c r="AE862" s="285" t="str">
        <f t="shared" ca="1" si="46"/>
        <v>0,00
0,00</v>
      </c>
    </row>
    <row r="863" spans="26:31" x14ac:dyDescent="0.2">
      <c r="Z863" s="7"/>
      <c r="AA863" s="283" t="str">
        <f t="shared" ca="1" si="45"/>
        <v>A852</v>
      </c>
      <c r="AB863" s="283">
        <f t="shared" si="44"/>
        <v>867</v>
      </c>
      <c r="AC863" s="284">
        <f t="shared" ca="1" si="47"/>
        <v>0</v>
      </c>
      <c r="AD863" s="284">
        <f t="shared" ca="1" si="48"/>
        <v>0</v>
      </c>
      <c r="AE863" s="285" t="str">
        <f t="shared" ca="1" si="46"/>
        <v>0,00
0,00</v>
      </c>
    </row>
    <row r="864" spans="26:31" x14ac:dyDescent="0.2">
      <c r="Z864" s="7"/>
      <c r="AA864" s="283" t="str">
        <f t="shared" ca="1" si="45"/>
        <v>A853</v>
      </c>
      <c r="AB864" s="283">
        <f t="shared" si="44"/>
        <v>868</v>
      </c>
      <c r="AC864" s="284">
        <f t="shared" ca="1" si="47"/>
        <v>0</v>
      </c>
      <c r="AD864" s="284">
        <f t="shared" ca="1" si="48"/>
        <v>0</v>
      </c>
      <c r="AE864" s="285" t="str">
        <f t="shared" ca="1" si="46"/>
        <v>0,00
0,00</v>
      </c>
    </row>
    <row r="865" spans="26:31" x14ac:dyDescent="0.2">
      <c r="Z865" s="7"/>
      <c r="AA865" s="283" t="str">
        <f t="shared" ca="1" si="45"/>
        <v>A854</v>
      </c>
      <c r="AB865" s="283">
        <f t="shared" si="44"/>
        <v>869</v>
      </c>
      <c r="AC865" s="284">
        <f t="shared" ca="1" si="47"/>
        <v>0</v>
      </c>
      <c r="AD865" s="284">
        <f t="shared" ca="1" si="48"/>
        <v>0</v>
      </c>
      <c r="AE865" s="285" t="str">
        <f t="shared" ca="1" si="46"/>
        <v>0,00
0,00</v>
      </c>
    </row>
    <row r="866" spans="26:31" x14ac:dyDescent="0.2">
      <c r="Z866" s="7"/>
      <c r="AA866" s="283" t="str">
        <f t="shared" ca="1" si="45"/>
        <v>A855</v>
      </c>
      <c r="AB866" s="283">
        <f t="shared" si="44"/>
        <v>870</v>
      </c>
      <c r="AC866" s="284">
        <f t="shared" ca="1" si="47"/>
        <v>0</v>
      </c>
      <c r="AD866" s="284">
        <f t="shared" ca="1" si="48"/>
        <v>0</v>
      </c>
      <c r="AE866" s="285" t="str">
        <f t="shared" ca="1" si="46"/>
        <v>0,00
0,00</v>
      </c>
    </row>
    <row r="867" spans="26:31" x14ac:dyDescent="0.2">
      <c r="Z867" s="7"/>
      <c r="AA867" s="283" t="str">
        <f t="shared" ca="1" si="45"/>
        <v>A856</v>
      </c>
      <c r="AB867" s="283">
        <f t="shared" si="44"/>
        <v>871</v>
      </c>
      <c r="AC867" s="284">
        <f t="shared" ca="1" si="47"/>
        <v>0</v>
      </c>
      <c r="AD867" s="284">
        <f t="shared" ca="1" si="48"/>
        <v>0</v>
      </c>
      <c r="AE867" s="285" t="str">
        <f t="shared" ca="1" si="46"/>
        <v>0,00
0,00</v>
      </c>
    </row>
    <row r="868" spans="26:31" x14ac:dyDescent="0.2">
      <c r="Z868" s="7"/>
      <c r="AA868" s="283" t="str">
        <f t="shared" ca="1" si="45"/>
        <v>A857</v>
      </c>
      <c r="AB868" s="283">
        <f t="shared" si="44"/>
        <v>872</v>
      </c>
      <c r="AC868" s="284">
        <f t="shared" ca="1" si="47"/>
        <v>0</v>
      </c>
      <c r="AD868" s="284">
        <f t="shared" ca="1" si="48"/>
        <v>0</v>
      </c>
      <c r="AE868" s="285" t="str">
        <f t="shared" ca="1" si="46"/>
        <v>0,00
0,00</v>
      </c>
    </row>
    <row r="869" spans="26:31" x14ac:dyDescent="0.2">
      <c r="Z869" s="7"/>
      <c r="AA869" s="283" t="str">
        <f t="shared" ca="1" si="45"/>
        <v>A858</v>
      </c>
      <c r="AB869" s="283">
        <f t="shared" si="44"/>
        <v>873</v>
      </c>
      <c r="AC869" s="284">
        <f t="shared" ca="1" si="47"/>
        <v>0</v>
      </c>
      <c r="AD869" s="284">
        <f t="shared" ca="1" si="48"/>
        <v>0</v>
      </c>
      <c r="AE869" s="285" t="str">
        <f t="shared" ca="1" si="46"/>
        <v>0,00
0,00</v>
      </c>
    </row>
    <row r="870" spans="26:31" x14ac:dyDescent="0.2">
      <c r="Z870" s="7"/>
      <c r="AA870" s="283" t="str">
        <f t="shared" ca="1" si="45"/>
        <v>A859</v>
      </c>
      <c r="AB870" s="283">
        <f t="shared" si="44"/>
        <v>874</v>
      </c>
      <c r="AC870" s="284">
        <f t="shared" ca="1" si="47"/>
        <v>0</v>
      </c>
      <c r="AD870" s="284">
        <f t="shared" ca="1" si="48"/>
        <v>0</v>
      </c>
      <c r="AE870" s="285" t="str">
        <f t="shared" ca="1" si="46"/>
        <v>0,00
0,00</v>
      </c>
    </row>
    <row r="871" spans="26:31" x14ac:dyDescent="0.2">
      <c r="Z871" s="7"/>
      <c r="AA871" s="283" t="str">
        <f t="shared" ca="1" si="45"/>
        <v>A860</v>
      </c>
      <c r="AB871" s="283">
        <f t="shared" si="44"/>
        <v>875</v>
      </c>
      <c r="AC871" s="284">
        <f t="shared" ca="1" si="47"/>
        <v>0</v>
      </c>
      <c r="AD871" s="284">
        <f t="shared" ca="1" si="48"/>
        <v>0</v>
      </c>
      <c r="AE871" s="285" t="str">
        <f t="shared" ca="1" si="46"/>
        <v>0,00
0,00</v>
      </c>
    </row>
    <row r="872" spans="26:31" x14ac:dyDescent="0.2">
      <c r="Z872" s="7"/>
      <c r="AA872" s="283" t="str">
        <f t="shared" ca="1" si="45"/>
        <v>A861</v>
      </c>
      <c r="AB872" s="283">
        <f t="shared" si="44"/>
        <v>876</v>
      </c>
      <c r="AC872" s="284">
        <f t="shared" ca="1" si="47"/>
        <v>0</v>
      </c>
      <c r="AD872" s="284">
        <f t="shared" ca="1" si="48"/>
        <v>0</v>
      </c>
      <c r="AE872" s="285" t="str">
        <f t="shared" ca="1" si="46"/>
        <v>0,00
0,00</v>
      </c>
    </row>
    <row r="873" spans="26:31" x14ac:dyDescent="0.2">
      <c r="Z873" s="7"/>
      <c r="AA873" s="283" t="str">
        <f t="shared" ca="1" si="45"/>
        <v>A862</v>
      </c>
      <c r="AB873" s="283">
        <f t="shared" si="44"/>
        <v>877</v>
      </c>
      <c r="AC873" s="284">
        <f t="shared" ca="1" si="47"/>
        <v>0</v>
      </c>
      <c r="AD873" s="284">
        <f t="shared" ca="1" si="48"/>
        <v>0</v>
      </c>
      <c r="AE873" s="285" t="str">
        <f t="shared" ca="1" si="46"/>
        <v>0,00
0,00</v>
      </c>
    </row>
    <row r="874" spans="26:31" x14ac:dyDescent="0.2">
      <c r="Z874" s="7"/>
      <c r="AA874" s="283" t="str">
        <f t="shared" ca="1" si="45"/>
        <v>A863</v>
      </c>
      <c r="AB874" s="283">
        <f t="shared" si="44"/>
        <v>878</v>
      </c>
      <c r="AC874" s="284">
        <f t="shared" ca="1" si="47"/>
        <v>0</v>
      </c>
      <c r="AD874" s="284">
        <f t="shared" ca="1" si="48"/>
        <v>0</v>
      </c>
      <c r="AE874" s="285" t="str">
        <f t="shared" ca="1" si="46"/>
        <v>0,00
0,00</v>
      </c>
    </row>
    <row r="875" spans="26:31" x14ac:dyDescent="0.2">
      <c r="Z875" s="7"/>
      <c r="AA875" s="283" t="str">
        <f t="shared" ca="1" si="45"/>
        <v>A864</v>
      </c>
      <c r="AB875" s="283">
        <f t="shared" si="44"/>
        <v>879</v>
      </c>
      <c r="AC875" s="284">
        <f t="shared" ca="1" si="47"/>
        <v>0</v>
      </c>
      <c r="AD875" s="284">
        <f t="shared" ca="1" si="48"/>
        <v>0</v>
      </c>
      <c r="AE875" s="285" t="str">
        <f t="shared" ca="1" si="46"/>
        <v>0,00
0,00</v>
      </c>
    </row>
    <row r="876" spans="26:31" x14ac:dyDescent="0.2">
      <c r="Z876" s="7"/>
      <c r="AA876" s="283" t="str">
        <f t="shared" ca="1" si="45"/>
        <v>A865</v>
      </c>
      <c r="AB876" s="283">
        <f t="shared" si="44"/>
        <v>880</v>
      </c>
      <c r="AC876" s="284">
        <f t="shared" ca="1" si="47"/>
        <v>0</v>
      </c>
      <c r="AD876" s="284">
        <f t="shared" ca="1" si="48"/>
        <v>0</v>
      </c>
      <c r="AE876" s="285" t="str">
        <f t="shared" ca="1" si="46"/>
        <v>0,00
0,00</v>
      </c>
    </row>
    <row r="877" spans="26:31" x14ac:dyDescent="0.2">
      <c r="Z877" s="7"/>
      <c r="AA877" s="283" t="str">
        <f t="shared" ca="1" si="45"/>
        <v>A866</v>
      </c>
      <c r="AB877" s="283">
        <f t="shared" si="44"/>
        <v>881</v>
      </c>
      <c r="AC877" s="284">
        <f t="shared" ca="1" si="47"/>
        <v>0</v>
      </c>
      <c r="AD877" s="284">
        <f t="shared" ca="1" si="48"/>
        <v>0</v>
      </c>
      <c r="AE877" s="285" t="str">
        <f t="shared" ca="1" si="46"/>
        <v>0,00
0,00</v>
      </c>
    </row>
    <row r="878" spans="26:31" x14ac:dyDescent="0.2">
      <c r="Z878" s="7"/>
      <c r="AA878" s="283" t="str">
        <f t="shared" ca="1" si="45"/>
        <v>A867</v>
      </c>
      <c r="AB878" s="283">
        <f t="shared" si="44"/>
        <v>882</v>
      </c>
      <c r="AC878" s="284">
        <f t="shared" ca="1" si="47"/>
        <v>0</v>
      </c>
      <c r="AD878" s="284">
        <f t="shared" ca="1" si="48"/>
        <v>0</v>
      </c>
      <c r="AE878" s="285" t="str">
        <f t="shared" ca="1" si="46"/>
        <v>0,00
0,00</v>
      </c>
    </row>
    <row r="879" spans="26:31" x14ac:dyDescent="0.2">
      <c r="Z879" s="7"/>
      <c r="AA879" s="283" t="str">
        <f t="shared" ca="1" si="45"/>
        <v>A868</v>
      </c>
      <c r="AB879" s="283">
        <f t="shared" si="44"/>
        <v>883</v>
      </c>
      <c r="AC879" s="284">
        <f t="shared" ca="1" si="47"/>
        <v>0</v>
      </c>
      <c r="AD879" s="284">
        <f t="shared" ca="1" si="48"/>
        <v>0</v>
      </c>
      <c r="AE879" s="285" t="str">
        <f t="shared" ca="1" si="46"/>
        <v>0,00
0,00</v>
      </c>
    </row>
    <row r="880" spans="26:31" x14ac:dyDescent="0.2">
      <c r="Z880" s="7"/>
      <c r="AA880" s="283" t="str">
        <f t="shared" ca="1" si="45"/>
        <v>A869</v>
      </c>
      <c r="AB880" s="283">
        <f t="shared" si="44"/>
        <v>884</v>
      </c>
      <c r="AC880" s="284">
        <f t="shared" ca="1" si="47"/>
        <v>0</v>
      </c>
      <c r="AD880" s="284">
        <f t="shared" ca="1" si="48"/>
        <v>0</v>
      </c>
      <c r="AE880" s="285" t="str">
        <f t="shared" ca="1" si="46"/>
        <v>0,00
0,00</v>
      </c>
    </row>
    <row r="881" spans="26:31" x14ac:dyDescent="0.2">
      <c r="Z881" s="7"/>
      <c r="AA881" s="283" t="str">
        <f t="shared" ca="1" si="45"/>
        <v>A870</v>
      </c>
      <c r="AB881" s="283">
        <f t="shared" si="44"/>
        <v>885</v>
      </c>
      <c r="AC881" s="284">
        <f t="shared" ca="1" si="47"/>
        <v>0</v>
      </c>
      <c r="AD881" s="284">
        <f t="shared" ca="1" si="48"/>
        <v>0</v>
      </c>
      <c r="AE881" s="285" t="str">
        <f t="shared" ca="1" si="46"/>
        <v>0,00
0,00</v>
      </c>
    </row>
    <row r="882" spans="26:31" x14ac:dyDescent="0.2">
      <c r="Z882" s="7"/>
      <c r="AA882" s="283" t="str">
        <f t="shared" ca="1" si="45"/>
        <v>A871</v>
      </c>
      <c r="AB882" s="283">
        <f t="shared" si="44"/>
        <v>886</v>
      </c>
      <c r="AC882" s="284">
        <f t="shared" ca="1" si="47"/>
        <v>0</v>
      </c>
      <c r="AD882" s="284">
        <f t="shared" ca="1" si="48"/>
        <v>0</v>
      </c>
      <c r="AE882" s="285" t="str">
        <f t="shared" ca="1" si="46"/>
        <v>0,00
0,00</v>
      </c>
    </row>
    <row r="883" spans="26:31" x14ac:dyDescent="0.2">
      <c r="Z883" s="7"/>
      <c r="AA883" s="283" t="str">
        <f t="shared" ca="1" si="45"/>
        <v>A872</v>
      </c>
      <c r="AB883" s="283">
        <f t="shared" si="44"/>
        <v>887</v>
      </c>
      <c r="AC883" s="284">
        <f t="shared" ca="1" si="47"/>
        <v>0</v>
      </c>
      <c r="AD883" s="284">
        <f t="shared" ca="1" si="48"/>
        <v>0</v>
      </c>
      <c r="AE883" s="285" t="str">
        <f t="shared" ca="1" si="46"/>
        <v>0,00
0,00</v>
      </c>
    </row>
    <row r="884" spans="26:31" x14ac:dyDescent="0.2">
      <c r="Z884" s="7"/>
      <c r="AA884" s="283" t="str">
        <f t="shared" ca="1" si="45"/>
        <v>A873</v>
      </c>
      <c r="AB884" s="283">
        <f t="shared" si="44"/>
        <v>888</v>
      </c>
      <c r="AC884" s="284">
        <f t="shared" ca="1" si="47"/>
        <v>0</v>
      </c>
      <c r="AD884" s="284">
        <f t="shared" ca="1" si="48"/>
        <v>0</v>
      </c>
      <c r="AE884" s="285" t="str">
        <f t="shared" ca="1" si="46"/>
        <v>0,00
0,00</v>
      </c>
    </row>
    <row r="885" spans="26:31" x14ac:dyDescent="0.2">
      <c r="Z885" s="7"/>
      <c r="AA885" s="283" t="str">
        <f t="shared" ca="1" si="45"/>
        <v>A874</v>
      </c>
      <c r="AB885" s="283">
        <f t="shared" si="44"/>
        <v>889</v>
      </c>
      <c r="AC885" s="284">
        <f t="shared" ca="1" si="47"/>
        <v>0</v>
      </c>
      <c r="AD885" s="284">
        <f t="shared" ca="1" si="48"/>
        <v>0</v>
      </c>
      <c r="AE885" s="285" t="str">
        <f t="shared" ca="1" si="46"/>
        <v>0,00
0,00</v>
      </c>
    </row>
    <row r="886" spans="26:31" x14ac:dyDescent="0.2">
      <c r="Z886" s="7"/>
      <c r="AA886" s="283" t="str">
        <f t="shared" ca="1" si="45"/>
        <v>A875</v>
      </c>
      <c r="AB886" s="283">
        <f t="shared" si="44"/>
        <v>890</v>
      </c>
      <c r="AC886" s="284">
        <f t="shared" ca="1" si="47"/>
        <v>0</v>
      </c>
      <c r="AD886" s="284">
        <f t="shared" ca="1" si="48"/>
        <v>0</v>
      </c>
      <c r="AE886" s="285" t="str">
        <f t="shared" ca="1" si="46"/>
        <v>0,00
0,00</v>
      </c>
    </row>
    <row r="887" spans="26:31" x14ac:dyDescent="0.2">
      <c r="Z887" s="7"/>
      <c r="AA887" s="283" t="str">
        <f t="shared" ca="1" si="45"/>
        <v>A876</v>
      </c>
      <c r="AB887" s="283">
        <f t="shared" si="44"/>
        <v>891</v>
      </c>
      <c r="AC887" s="284">
        <f t="shared" ca="1" si="47"/>
        <v>0</v>
      </c>
      <c r="AD887" s="284">
        <f t="shared" ca="1" si="48"/>
        <v>0</v>
      </c>
      <c r="AE887" s="285" t="str">
        <f t="shared" ca="1" si="46"/>
        <v>0,00
0,00</v>
      </c>
    </row>
    <row r="888" spans="26:31" x14ac:dyDescent="0.2">
      <c r="Z888" s="7"/>
      <c r="AA888" s="283" t="str">
        <f t="shared" ca="1" si="45"/>
        <v>A877</v>
      </c>
      <c r="AB888" s="283">
        <f t="shared" si="44"/>
        <v>892</v>
      </c>
      <c r="AC888" s="284">
        <f t="shared" ca="1" si="47"/>
        <v>0</v>
      </c>
      <c r="AD888" s="284">
        <f t="shared" ca="1" si="48"/>
        <v>0</v>
      </c>
      <c r="AE888" s="285" t="str">
        <f t="shared" ca="1" si="46"/>
        <v>0,00
0,00</v>
      </c>
    </row>
    <row r="889" spans="26:31" x14ac:dyDescent="0.2">
      <c r="Z889" s="7"/>
      <c r="AA889" s="283" t="str">
        <f t="shared" ca="1" si="45"/>
        <v>A878</v>
      </c>
      <c r="AB889" s="283">
        <f t="shared" si="44"/>
        <v>893</v>
      </c>
      <c r="AC889" s="284">
        <f t="shared" ca="1" si="47"/>
        <v>0</v>
      </c>
      <c r="AD889" s="284">
        <f t="shared" ca="1" si="48"/>
        <v>0</v>
      </c>
      <c r="AE889" s="285" t="str">
        <f t="shared" ca="1" si="46"/>
        <v>0,00
0,00</v>
      </c>
    </row>
    <row r="890" spans="26:31" x14ac:dyDescent="0.2">
      <c r="Z890" s="7"/>
      <c r="AA890" s="283" t="str">
        <f t="shared" ca="1" si="45"/>
        <v>A879</v>
      </c>
      <c r="AB890" s="283">
        <f t="shared" si="44"/>
        <v>894</v>
      </c>
      <c r="AC890" s="284">
        <f t="shared" ca="1" si="47"/>
        <v>0</v>
      </c>
      <c r="AD890" s="284">
        <f t="shared" ca="1" si="48"/>
        <v>0</v>
      </c>
      <c r="AE890" s="285" t="str">
        <f t="shared" ca="1" si="46"/>
        <v>0,00
0,00</v>
      </c>
    </row>
    <row r="891" spans="26:31" x14ac:dyDescent="0.2">
      <c r="Z891" s="7"/>
      <c r="AA891" s="283" t="str">
        <f t="shared" ca="1" si="45"/>
        <v>A880</v>
      </c>
      <c r="AB891" s="283">
        <f t="shared" si="44"/>
        <v>895</v>
      </c>
      <c r="AC891" s="284">
        <f t="shared" ca="1" si="47"/>
        <v>0</v>
      </c>
      <c r="AD891" s="284">
        <f t="shared" ca="1" si="48"/>
        <v>0</v>
      </c>
      <c r="AE891" s="285" t="str">
        <f t="shared" ca="1" si="46"/>
        <v>0,00
0,00</v>
      </c>
    </row>
    <row r="892" spans="26:31" x14ac:dyDescent="0.2">
      <c r="Z892" s="7"/>
      <c r="AA892" s="283" t="str">
        <f t="shared" ca="1" si="45"/>
        <v>A881</v>
      </c>
      <c r="AB892" s="283">
        <f t="shared" si="44"/>
        <v>896</v>
      </c>
      <c r="AC892" s="284">
        <f t="shared" ca="1" si="47"/>
        <v>0</v>
      </c>
      <c r="AD892" s="284">
        <f t="shared" ca="1" si="48"/>
        <v>0</v>
      </c>
      <c r="AE892" s="285" t="str">
        <f t="shared" ca="1" si="46"/>
        <v>0,00
0,00</v>
      </c>
    </row>
    <row r="893" spans="26:31" x14ac:dyDescent="0.2">
      <c r="Z893" s="7"/>
      <c r="AA893" s="283" t="str">
        <f t="shared" ca="1" si="45"/>
        <v>A882</v>
      </c>
      <c r="AB893" s="283">
        <f t="shared" si="44"/>
        <v>897</v>
      </c>
      <c r="AC893" s="284">
        <f t="shared" ca="1" si="47"/>
        <v>0</v>
      </c>
      <c r="AD893" s="284">
        <f t="shared" ca="1" si="48"/>
        <v>0</v>
      </c>
      <c r="AE893" s="285" t="str">
        <f t="shared" ca="1" si="46"/>
        <v>0,00
0,00</v>
      </c>
    </row>
    <row r="894" spans="26:31" x14ac:dyDescent="0.2">
      <c r="Z894" s="7"/>
      <c r="AA894" s="283" t="str">
        <f t="shared" ca="1" si="45"/>
        <v>A883</v>
      </c>
      <c r="AB894" s="283">
        <f t="shared" si="44"/>
        <v>898</v>
      </c>
      <c r="AC894" s="284">
        <f t="shared" ca="1" si="47"/>
        <v>0</v>
      </c>
      <c r="AD894" s="284">
        <f t="shared" ca="1" si="48"/>
        <v>0</v>
      </c>
      <c r="AE894" s="285" t="str">
        <f t="shared" ca="1" si="46"/>
        <v>0,00
0,00</v>
      </c>
    </row>
    <row r="895" spans="26:31" x14ac:dyDescent="0.2">
      <c r="Z895" s="7"/>
      <c r="AA895" s="283" t="str">
        <f t="shared" ca="1" si="45"/>
        <v>A884</v>
      </c>
      <c r="AB895" s="283">
        <f t="shared" ref="AB895:AB958" si="49">+AB894+1</f>
        <v>899</v>
      </c>
      <c r="AC895" s="284">
        <f t="shared" ca="1" si="47"/>
        <v>0</v>
      </c>
      <c r="AD895" s="284">
        <f t="shared" ca="1" si="48"/>
        <v>0</v>
      </c>
      <c r="AE895" s="285" t="str">
        <f t="shared" ca="1" si="46"/>
        <v>0,00
0,00</v>
      </c>
    </row>
    <row r="896" spans="26:31" x14ac:dyDescent="0.2">
      <c r="Z896" s="7"/>
      <c r="AA896" s="283" t="str">
        <f t="shared" ca="1" si="45"/>
        <v>A885</v>
      </c>
      <c r="AB896" s="283">
        <f t="shared" si="49"/>
        <v>900</v>
      </c>
      <c r="AC896" s="284">
        <f t="shared" ca="1" si="47"/>
        <v>0</v>
      </c>
      <c r="AD896" s="284">
        <f t="shared" ca="1" si="48"/>
        <v>0</v>
      </c>
      <c r="AE896" s="285" t="str">
        <f t="shared" ca="1" si="46"/>
        <v>0,00
0,00</v>
      </c>
    </row>
    <row r="897" spans="26:31" x14ac:dyDescent="0.2">
      <c r="Z897" s="7"/>
      <c r="AA897" s="283" t="str">
        <f t="shared" ca="1" si="45"/>
        <v>A886</v>
      </c>
      <c r="AB897" s="283">
        <f t="shared" si="49"/>
        <v>901</v>
      </c>
      <c r="AC897" s="284">
        <f t="shared" ca="1" si="47"/>
        <v>0</v>
      </c>
      <c r="AD897" s="284">
        <f t="shared" ca="1" si="48"/>
        <v>0</v>
      </c>
      <c r="AE897" s="285" t="str">
        <f t="shared" ca="1" si="46"/>
        <v>0,00
0,00</v>
      </c>
    </row>
    <row r="898" spans="26:31" x14ac:dyDescent="0.2">
      <c r="Z898" s="7"/>
      <c r="AA898" s="283" t="str">
        <f t="shared" ca="1" si="45"/>
        <v>A887</v>
      </c>
      <c r="AB898" s="283">
        <f t="shared" si="49"/>
        <v>902</v>
      </c>
      <c r="AC898" s="284">
        <f t="shared" ca="1" si="47"/>
        <v>0</v>
      </c>
      <c r="AD898" s="284">
        <f t="shared" ca="1" si="48"/>
        <v>0</v>
      </c>
      <c r="AE898" s="285" t="str">
        <f t="shared" ca="1" si="46"/>
        <v>0,00
0,00</v>
      </c>
    </row>
    <row r="899" spans="26:31" x14ac:dyDescent="0.2">
      <c r="Z899" s="7"/>
      <c r="AA899" s="283" t="str">
        <f t="shared" ca="1" si="45"/>
        <v>A888</v>
      </c>
      <c r="AB899" s="283">
        <f t="shared" si="49"/>
        <v>903</v>
      </c>
      <c r="AC899" s="284">
        <f t="shared" ca="1" si="47"/>
        <v>0</v>
      </c>
      <c r="AD899" s="284">
        <f t="shared" ca="1" si="48"/>
        <v>0</v>
      </c>
      <c r="AE899" s="285" t="str">
        <f t="shared" ca="1" si="46"/>
        <v>0,00
0,00</v>
      </c>
    </row>
    <row r="900" spans="26:31" x14ac:dyDescent="0.2">
      <c r="Z900" s="7"/>
      <c r="AA900" s="283" t="str">
        <f t="shared" ca="1" si="45"/>
        <v>A889</v>
      </c>
      <c r="AB900" s="283">
        <f t="shared" si="49"/>
        <v>904</v>
      </c>
      <c r="AC900" s="284">
        <f t="shared" ca="1" si="47"/>
        <v>0</v>
      </c>
      <c r="AD900" s="284">
        <f t="shared" ca="1" si="48"/>
        <v>0</v>
      </c>
      <c r="AE900" s="285" t="str">
        <f t="shared" ca="1" si="46"/>
        <v>0,00
0,00</v>
      </c>
    </row>
    <row r="901" spans="26:31" x14ac:dyDescent="0.2">
      <c r="Z901" s="7"/>
      <c r="AA901" s="283" t="str">
        <f t="shared" ca="1" si="45"/>
        <v>A890</v>
      </c>
      <c r="AB901" s="283">
        <f t="shared" si="49"/>
        <v>905</v>
      </c>
      <c r="AC901" s="284">
        <f t="shared" ca="1" si="47"/>
        <v>0</v>
      </c>
      <c r="AD901" s="284">
        <f t="shared" ca="1" si="48"/>
        <v>0</v>
      </c>
      <c r="AE901" s="285" t="str">
        <f t="shared" ca="1" si="46"/>
        <v>0,00
0,00</v>
      </c>
    </row>
    <row r="902" spans="26:31" x14ac:dyDescent="0.2">
      <c r="Z902" s="7"/>
      <c r="AA902" s="283" t="str">
        <f t="shared" ca="1" si="45"/>
        <v>A891</v>
      </c>
      <c r="AB902" s="283">
        <f t="shared" si="49"/>
        <v>906</v>
      </c>
      <c r="AC902" s="284">
        <f t="shared" ca="1" si="47"/>
        <v>0</v>
      </c>
      <c r="AD902" s="284">
        <f t="shared" ca="1" si="48"/>
        <v>0</v>
      </c>
      <c r="AE902" s="285" t="str">
        <f t="shared" ca="1" si="46"/>
        <v>0,00
0,00</v>
      </c>
    </row>
    <row r="903" spans="26:31" x14ac:dyDescent="0.2">
      <c r="Z903" s="7"/>
      <c r="AA903" s="283" t="str">
        <f t="shared" ca="1" si="45"/>
        <v>A892</v>
      </c>
      <c r="AB903" s="283">
        <f t="shared" si="49"/>
        <v>907</v>
      </c>
      <c r="AC903" s="284">
        <f t="shared" ca="1" si="47"/>
        <v>0</v>
      </c>
      <c r="AD903" s="284">
        <f t="shared" ca="1" si="48"/>
        <v>0</v>
      </c>
      <c r="AE903" s="285" t="str">
        <f t="shared" ca="1" si="46"/>
        <v>0,00
0,00</v>
      </c>
    </row>
    <row r="904" spans="26:31" x14ac:dyDescent="0.2">
      <c r="Z904" s="7"/>
      <c r="AA904" s="283" t="str">
        <f t="shared" ca="1" si="45"/>
        <v>A893</v>
      </c>
      <c r="AB904" s="283">
        <f t="shared" si="49"/>
        <v>908</v>
      </c>
      <c r="AC904" s="284">
        <f t="shared" ca="1" si="47"/>
        <v>0</v>
      </c>
      <c r="AD904" s="284">
        <f t="shared" ca="1" si="48"/>
        <v>0</v>
      </c>
      <c r="AE904" s="285" t="str">
        <f t="shared" ca="1" si="46"/>
        <v>0,00
0,00</v>
      </c>
    </row>
    <row r="905" spans="26:31" x14ac:dyDescent="0.2">
      <c r="Z905" s="7"/>
      <c r="AA905" s="283" t="str">
        <f t="shared" ca="1" si="45"/>
        <v>A894</v>
      </c>
      <c r="AB905" s="283">
        <f t="shared" si="49"/>
        <v>909</v>
      </c>
      <c r="AC905" s="284">
        <f t="shared" ca="1" si="47"/>
        <v>0</v>
      </c>
      <c r="AD905" s="284">
        <f t="shared" ca="1" si="48"/>
        <v>0</v>
      </c>
      <c r="AE905" s="285" t="str">
        <f t="shared" ca="1" si="46"/>
        <v>0,00
0,00</v>
      </c>
    </row>
    <row r="906" spans="26:31" x14ac:dyDescent="0.2">
      <c r="Z906" s="7"/>
      <c r="AA906" s="283" t="str">
        <f t="shared" ca="1" si="45"/>
        <v>A895</v>
      </c>
      <c r="AB906" s="283">
        <f t="shared" si="49"/>
        <v>910</v>
      </c>
      <c r="AC906" s="284">
        <f t="shared" ca="1" si="47"/>
        <v>0</v>
      </c>
      <c r="AD906" s="284">
        <f t="shared" ca="1" si="48"/>
        <v>0</v>
      </c>
      <c r="AE906" s="285" t="str">
        <f t="shared" ca="1" si="46"/>
        <v>0,00
0,00</v>
      </c>
    </row>
    <row r="907" spans="26:31" x14ac:dyDescent="0.2">
      <c r="Z907" s="7"/>
      <c r="AA907" s="283" t="str">
        <f t="shared" ca="1" si="45"/>
        <v>A896</v>
      </c>
      <c r="AB907" s="283">
        <f t="shared" si="49"/>
        <v>911</v>
      </c>
      <c r="AC907" s="284">
        <f t="shared" ca="1" si="47"/>
        <v>0</v>
      </c>
      <c r="AD907" s="284">
        <f t="shared" ca="1" si="48"/>
        <v>0</v>
      </c>
      <c r="AE907" s="285" t="str">
        <f t="shared" ca="1" si="46"/>
        <v>0,00
0,00</v>
      </c>
    </row>
    <row r="908" spans="26:31" x14ac:dyDescent="0.2">
      <c r="Z908" s="7"/>
      <c r="AA908" s="283" t="str">
        <f t="shared" ca="1" si="45"/>
        <v>A897</v>
      </c>
      <c r="AB908" s="283">
        <f t="shared" si="49"/>
        <v>912</v>
      </c>
      <c r="AC908" s="284">
        <f t="shared" ca="1" si="47"/>
        <v>0</v>
      </c>
      <c r="AD908" s="284">
        <f t="shared" ca="1" si="48"/>
        <v>0</v>
      </c>
      <c r="AE908" s="285" t="str">
        <f t="shared" ca="1" si="46"/>
        <v>0,00
0,00</v>
      </c>
    </row>
    <row r="909" spans="26:31" x14ac:dyDescent="0.2">
      <c r="Z909" s="7"/>
      <c r="AA909" s="283" t="str">
        <f t="shared" ca="1" si="45"/>
        <v>A898</v>
      </c>
      <c r="AB909" s="283">
        <f t="shared" si="49"/>
        <v>913</v>
      </c>
      <c r="AC909" s="284">
        <f t="shared" ca="1" si="47"/>
        <v>0</v>
      </c>
      <c r="AD909" s="284">
        <f t="shared" ca="1" si="48"/>
        <v>0</v>
      </c>
      <c r="AE909" s="285" t="str">
        <f t="shared" ca="1" si="46"/>
        <v>0,00
0,00</v>
      </c>
    </row>
    <row r="910" spans="26:31" x14ac:dyDescent="0.2">
      <c r="Z910" s="7"/>
      <c r="AA910" s="283" t="str">
        <f t="shared" ca="1" si="45"/>
        <v>A899</v>
      </c>
      <c r="AB910" s="283">
        <f t="shared" si="49"/>
        <v>914</v>
      </c>
      <c r="AC910" s="284">
        <f t="shared" ca="1" si="47"/>
        <v>0</v>
      </c>
      <c r="AD910" s="284">
        <f t="shared" ca="1" si="48"/>
        <v>0</v>
      </c>
      <c r="AE910" s="285" t="str">
        <f t="shared" ca="1" si="46"/>
        <v>0,00
0,00</v>
      </c>
    </row>
    <row r="911" spans="26:31" x14ac:dyDescent="0.2">
      <c r="Z911" s="7"/>
      <c r="AA911" s="283" t="str">
        <f t="shared" ca="1" si="45"/>
        <v>A900</v>
      </c>
      <c r="AB911" s="283">
        <f t="shared" si="49"/>
        <v>915</v>
      </c>
      <c r="AC911" s="284">
        <f t="shared" ca="1" si="47"/>
        <v>0</v>
      </c>
      <c r="AD911" s="284">
        <f t="shared" ca="1" si="48"/>
        <v>0</v>
      </c>
      <c r="AE911" s="285" t="str">
        <f t="shared" ca="1" si="46"/>
        <v>0,00
0,00</v>
      </c>
    </row>
    <row r="912" spans="26:31" x14ac:dyDescent="0.2">
      <c r="Z912" s="7"/>
      <c r="AA912" s="283" t="str">
        <f t="shared" ca="1" si="45"/>
        <v>A901</v>
      </c>
      <c r="AB912" s="283">
        <f t="shared" si="49"/>
        <v>916</v>
      </c>
      <c r="AC912" s="284">
        <f t="shared" ca="1" si="47"/>
        <v>0</v>
      </c>
      <c r="AD912" s="284">
        <f t="shared" ca="1" si="48"/>
        <v>0</v>
      </c>
      <c r="AE912" s="285" t="str">
        <f t="shared" ca="1" si="46"/>
        <v>0,00
0,00</v>
      </c>
    </row>
    <row r="913" spans="26:31" x14ac:dyDescent="0.2">
      <c r="Z913" s="7"/>
      <c r="AA913" s="283" t="str">
        <f t="shared" ca="1" si="45"/>
        <v>A902</v>
      </c>
      <c r="AB913" s="283">
        <f t="shared" si="49"/>
        <v>917</v>
      </c>
      <c r="AC913" s="284">
        <f t="shared" ca="1" si="47"/>
        <v>0</v>
      </c>
      <c r="AD913" s="284">
        <f t="shared" ca="1" si="48"/>
        <v>0</v>
      </c>
      <c r="AE913" s="285" t="str">
        <f t="shared" ca="1" si="46"/>
        <v>0,00
0,00</v>
      </c>
    </row>
    <row r="914" spans="26:31" x14ac:dyDescent="0.2">
      <c r="Z914" s="7"/>
      <c r="AA914" s="283" t="str">
        <f t="shared" ca="1" si="45"/>
        <v>A903</v>
      </c>
      <c r="AB914" s="283">
        <f t="shared" si="49"/>
        <v>918</v>
      </c>
      <c r="AC914" s="284">
        <f t="shared" ca="1" si="47"/>
        <v>0</v>
      </c>
      <c r="AD914" s="284">
        <f t="shared" ca="1" si="48"/>
        <v>0</v>
      </c>
      <c r="AE914" s="285" t="str">
        <f t="shared" ca="1" si="46"/>
        <v>0,00
0,00</v>
      </c>
    </row>
    <row r="915" spans="26:31" x14ac:dyDescent="0.2">
      <c r="Z915" s="7"/>
      <c r="AA915" s="283" t="str">
        <f t="shared" ca="1" si="45"/>
        <v>A904</v>
      </c>
      <c r="AB915" s="283">
        <f t="shared" si="49"/>
        <v>919</v>
      </c>
      <c r="AC915" s="284">
        <f t="shared" ca="1" si="47"/>
        <v>0</v>
      </c>
      <c r="AD915" s="284">
        <f t="shared" ca="1" si="48"/>
        <v>0</v>
      </c>
      <c r="AE915" s="285" t="str">
        <f t="shared" ca="1" si="46"/>
        <v>0,00
0,00</v>
      </c>
    </row>
    <row r="916" spans="26:31" x14ac:dyDescent="0.2">
      <c r="Z916" s="7"/>
      <c r="AA916" s="283" t="str">
        <f t="shared" ca="1" si="45"/>
        <v>A905</v>
      </c>
      <c r="AB916" s="283">
        <f t="shared" si="49"/>
        <v>920</v>
      </c>
      <c r="AC916" s="284">
        <f t="shared" ca="1" si="47"/>
        <v>0</v>
      </c>
      <c r="AD916" s="284">
        <f t="shared" ca="1" si="48"/>
        <v>0</v>
      </c>
      <c r="AE916" s="285" t="str">
        <f t="shared" ca="1" si="46"/>
        <v>0,00
0,00</v>
      </c>
    </row>
    <row r="917" spans="26:31" x14ac:dyDescent="0.2">
      <c r="Z917" s="7"/>
      <c r="AA917" s="283" t="str">
        <f t="shared" ca="1" si="45"/>
        <v>A906</v>
      </c>
      <c r="AB917" s="283">
        <f t="shared" si="49"/>
        <v>921</v>
      </c>
      <c r="AC917" s="284">
        <f t="shared" ca="1" si="47"/>
        <v>0</v>
      </c>
      <c r="AD917" s="284">
        <f t="shared" ca="1" si="48"/>
        <v>0</v>
      </c>
      <c r="AE917" s="285" t="str">
        <f t="shared" ca="1" si="46"/>
        <v>0,00
0,00</v>
      </c>
    </row>
    <row r="918" spans="26:31" x14ac:dyDescent="0.2">
      <c r="Z918" s="7"/>
      <c r="AA918" s="283" t="str">
        <f t="shared" ref="AA918:AA981" ca="1" si="50">INDIRECT( "'" &amp; $AC$2 &amp; "'!B" &amp; TEXT($AB918-$AJ$2,0))</f>
        <v>A907</v>
      </c>
      <c r="AB918" s="283">
        <f t="shared" si="49"/>
        <v>922</v>
      </c>
      <c r="AC918" s="284">
        <f t="shared" ca="1" si="47"/>
        <v>0</v>
      </c>
      <c r="AD918" s="284">
        <f t="shared" ca="1" si="48"/>
        <v>0</v>
      </c>
      <c r="AE918" s="285" t="str">
        <f t="shared" ref="AE918:AE981" ca="1" si="51" xml:space="preserve"> TEXT(INDIRECT("'"&amp;$AC$2&amp;"'!F"&amp;TEXT($AB918-6,0)),"#.##0,00") &amp;"
" &amp; TEXT(INDIRECT("'"&amp;$AC$2&amp;"'!G"&amp;TEXT($AB918-6,0)),"#.##0,00")</f>
        <v>0,00
0,00</v>
      </c>
    </row>
    <row r="919" spans="26:31" x14ac:dyDescent="0.2">
      <c r="Z919" s="7"/>
      <c r="AA919" s="283" t="str">
        <f t="shared" ca="1" si="50"/>
        <v>A908</v>
      </c>
      <c r="AB919" s="283">
        <f t="shared" si="49"/>
        <v>923</v>
      </c>
      <c r="AC919" s="284">
        <f t="shared" ref="AC919:AC982" ca="1" si="52">INDIRECT( "'" &amp; $AC$2 &amp; "'!D" &amp; TEXT($AB919-$AJ$2,0))</f>
        <v>0</v>
      </c>
      <c r="AD919" s="284">
        <f t="shared" ref="AD919:AD982" ca="1" si="53">INDIRECT( "'" &amp; $AC$2 &amp; "'!E" &amp; TEXT($AB919-$AJ$2,0))</f>
        <v>0</v>
      </c>
      <c r="AE919" s="285" t="str">
        <f t="shared" ca="1" si="51"/>
        <v>0,00
0,00</v>
      </c>
    </row>
    <row r="920" spans="26:31" x14ac:dyDescent="0.2">
      <c r="Z920" s="7"/>
      <c r="AA920" s="283" t="str">
        <f t="shared" ca="1" si="50"/>
        <v>A909</v>
      </c>
      <c r="AB920" s="283">
        <f t="shared" si="49"/>
        <v>924</v>
      </c>
      <c r="AC920" s="284">
        <f t="shared" ca="1" si="52"/>
        <v>0</v>
      </c>
      <c r="AD920" s="284">
        <f t="shared" ca="1" si="53"/>
        <v>0</v>
      </c>
      <c r="AE920" s="285" t="str">
        <f t="shared" ca="1" si="51"/>
        <v>0,00
0,00</v>
      </c>
    </row>
    <row r="921" spans="26:31" x14ac:dyDescent="0.2">
      <c r="Z921" s="7"/>
      <c r="AA921" s="283" t="str">
        <f t="shared" ca="1" si="50"/>
        <v>A910</v>
      </c>
      <c r="AB921" s="283">
        <f t="shared" si="49"/>
        <v>925</v>
      </c>
      <c r="AC921" s="284">
        <f t="shared" ca="1" si="52"/>
        <v>0</v>
      </c>
      <c r="AD921" s="284">
        <f t="shared" ca="1" si="53"/>
        <v>0</v>
      </c>
      <c r="AE921" s="285" t="str">
        <f t="shared" ca="1" si="51"/>
        <v>0,00
0,00</v>
      </c>
    </row>
    <row r="922" spans="26:31" x14ac:dyDescent="0.2">
      <c r="Z922" s="7"/>
      <c r="AA922" s="283" t="str">
        <f t="shared" ca="1" si="50"/>
        <v>A911</v>
      </c>
      <c r="AB922" s="283">
        <f t="shared" si="49"/>
        <v>926</v>
      </c>
      <c r="AC922" s="284">
        <f t="shared" ca="1" si="52"/>
        <v>0</v>
      </c>
      <c r="AD922" s="284">
        <f t="shared" ca="1" si="53"/>
        <v>0</v>
      </c>
      <c r="AE922" s="285" t="str">
        <f t="shared" ca="1" si="51"/>
        <v>0,00
0,00</v>
      </c>
    </row>
    <row r="923" spans="26:31" x14ac:dyDescent="0.2">
      <c r="Z923" s="7"/>
      <c r="AA923" s="283" t="str">
        <f t="shared" ca="1" si="50"/>
        <v>A912</v>
      </c>
      <c r="AB923" s="283">
        <f t="shared" si="49"/>
        <v>927</v>
      </c>
      <c r="AC923" s="284">
        <f t="shared" ca="1" si="52"/>
        <v>0</v>
      </c>
      <c r="AD923" s="284">
        <f t="shared" ca="1" si="53"/>
        <v>0</v>
      </c>
      <c r="AE923" s="285" t="str">
        <f t="shared" ca="1" si="51"/>
        <v>0,00
0,00</v>
      </c>
    </row>
    <row r="924" spans="26:31" x14ac:dyDescent="0.2">
      <c r="Z924" s="7"/>
      <c r="AA924" s="283" t="str">
        <f t="shared" ca="1" si="50"/>
        <v>A913</v>
      </c>
      <c r="AB924" s="283">
        <f t="shared" si="49"/>
        <v>928</v>
      </c>
      <c r="AC924" s="284">
        <f t="shared" ca="1" si="52"/>
        <v>0</v>
      </c>
      <c r="AD924" s="284">
        <f t="shared" ca="1" si="53"/>
        <v>0</v>
      </c>
      <c r="AE924" s="285" t="str">
        <f t="shared" ca="1" si="51"/>
        <v>0,00
0,00</v>
      </c>
    </row>
    <row r="925" spans="26:31" x14ac:dyDescent="0.2">
      <c r="Z925" s="7"/>
      <c r="AA925" s="283" t="str">
        <f t="shared" ca="1" si="50"/>
        <v>A914</v>
      </c>
      <c r="AB925" s="283">
        <f t="shared" si="49"/>
        <v>929</v>
      </c>
      <c r="AC925" s="284">
        <f t="shared" ca="1" si="52"/>
        <v>0</v>
      </c>
      <c r="AD925" s="284">
        <f t="shared" ca="1" si="53"/>
        <v>0</v>
      </c>
      <c r="AE925" s="285" t="str">
        <f t="shared" ca="1" si="51"/>
        <v>0,00
0,00</v>
      </c>
    </row>
    <row r="926" spans="26:31" x14ac:dyDescent="0.2">
      <c r="Z926" s="7"/>
      <c r="AA926" s="283" t="str">
        <f t="shared" ca="1" si="50"/>
        <v>A915</v>
      </c>
      <c r="AB926" s="283">
        <f t="shared" si="49"/>
        <v>930</v>
      </c>
      <c r="AC926" s="284">
        <f t="shared" ca="1" si="52"/>
        <v>0</v>
      </c>
      <c r="AD926" s="284">
        <f t="shared" ca="1" si="53"/>
        <v>0</v>
      </c>
      <c r="AE926" s="285" t="str">
        <f t="shared" ca="1" si="51"/>
        <v>0,00
0,00</v>
      </c>
    </row>
    <row r="927" spans="26:31" x14ac:dyDescent="0.2">
      <c r="Z927" s="7"/>
      <c r="AA927" s="283" t="str">
        <f t="shared" ca="1" si="50"/>
        <v>A916</v>
      </c>
      <c r="AB927" s="283">
        <f t="shared" si="49"/>
        <v>931</v>
      </c>
      <c r="AC927" s="284">
        <f t="shared" ca="1" si="52"/>
        <v>0</v>
      </c>
      <c r="AD927" s="284">
        <f t="shared" ca="1" si="53"/>
        <v>0</v>
      </c>
      <c r="AE927" s="285" t="str">
        <f t="shared" ca="1" si="51"/>
        <v>0,00
0,00</v>
      </c>
    </row>
    <row r="928" spans="26:31" x14ac:dyDescent="0.2">
      <c r="Z928" s="7"/>
      <c r="AA928" s="283" t="str">
        <f t="shared" ca="1" si="50"/>
        <v>A917</v>
      </c>
      <c r="AB928" s="283">
        <f t="shared" si="49"/>
        <v>932</v>
      </c>
      <c r="AC928" s="284">
        <f t="shared" ca="1" si="52"/>
        <v>0</v>
      </c>
      <c r="AD928" s="284">
        <f t="shared" ca="1" si="53"/>
        <v>0</v>
      </c>
      <c r="AE928" s="285" t="str">
        <f t="shared" ca="1" si="51"/>
        <v>0,00
0,00</v>
      </c>
    </row>
    <row r="929" spans="26:31" x14ac:dyDescent="0.2">
      <c r="Z929" s="7"/>
      <c r="AA929" s="283" t="str">
        <f t="shared" ca="1" si="50"/>
        <v>A918</v>
      </c>
      <c r="AB929" s="283">
        <f t="shared" si="49"/>
        <v>933</v>
      </c>
      <c r="AC929" s="284">
        <f t="shared" ca="1" si="52"/>
        <v>0</v>
      </c>
      <c r="AD929" s="284">
        <f t="shared" ca="1" si="53"/>
        <v>0</v>
      </c>
      <c r="AE929" s="285" t="str">
        <f t="shared" ca="1" si="51"/>
        <v>0,00
0,00</v>
      </c>
    </row>
    <row r="930" spans="26:31" x14ac:dyDescent="0.2">
      <c r="Z930" s="7"/>
      <c r="AA930" s="283" t="str">
        <f t="shared" ca="1" si="50"/>
        <v>A919</v>
      </c>
      <c r="AB930" s="283">
        <f t="shared" si="49"/>
        <v>934</v>
      </c>
      <c r="AC930" s="284">
        <f t="shared" ca="1" si="52"/>
        <v>0</v>
      </c>
      <c r="AD930" s="284">
        <f t="shared" ca="1" si="53"/>
        <v>0</v>
      </c>
      <c r="AE930" s="285" t="str">
        <f t="shared" ca="1" si="51"/>
        <v>0,00
0,00</v>
      </c>
    </row>
    <row r="931" spans="26:31" x14ac:dyDescent="0.2">
      <c r="Z931" s="7"/>
      <c r="AA931" s="283" t="str">
        <f t="shared" ca="1" si="50"/>
        <v>A920</v>
      </c>
      <c r="AB931" s="283">
        <f t="shared" si="49"/>
        <v>935</v>
      </c>
      <c r="AC931" s="284">
        <f t="shared" ca="1" si="52"/>
        <v>0</v>
      </c>
      <c r="AD931" s="284">
        <f t="shared" ca="1" si="53"/>
        <v>0</v>
      </c>
      <c r="AE931" s="285" t="str">
        <f t="shared" ca="1" si="51"/>
        <v>0,00
0,00</v>
      </c>
    </row>
    <row r="932" spans="26:31" x14ac:dyDescent="0.2">
      <c r="Z932" s="7"/>
      <c r="AA932" s="283" t="str">
        <f t="shared" ca="1" si="50"/>
        <v>A921</v>
      </c>
      <c r="AB932" s="283">
        <f t="shared" si="49"/>
        <v>936</v>
      </c>
      <c r="AC932" s="284">
        <f t="shared" ca="1" si="52"/>
        <v>0</v>
      </c>
      <c r="AD932" s="284">
        <f t="shared" ca="1" si="53"/>
        <v>0</v>
      </c>
      <c r="AE932" s="285" t="str">
        <f t="shared" ca="1" si="51"/>
        <v>0,00
0,00</v>
      </c>
    </row>
    <row r="933" spans="26:31" x14ac:dyDescent="0.2">
      <c r="Z933" s="7"/>
      <c r="AA933" s="283" t="str">
        <f t="shared" ca="1" si="50"/>
        <v>A922</v>
      </c>
      <c r="AB933" s="283">
        <f t="shared" si="49"/>
        <v>937</v>
      </c>
      <c r="AC933" s="284">
        <f t="shared" ca="1" si="52"/>
        <v>0</v>
      </c>
      <c r="AD933" s="284">
        <f t="shared" ca="1" si="53"/>
        <v>0</v>
      </c>
      <c r="AE933" s="285" t="str">
        <f t="shared" ca="1" si="51"/>
        <v>0,00
0,00</v>
      </c>
    </row>
    <row r="934" spans="26:31" x14ac:dyDescent="0.2">
      <c r="Z934" s="7"/>
      <c r="AA934" s="283" t="str">
        <f t="shared" ca="1" si="50"/>
        <v>A923</v>
      </c>
      <c r="AB934" s="283">
        <f t="shared" si="49"/>
        <v>938</v>
      </c>
      <c r="AC934" s="284">
        <f t="shared" ca="1" si="52"/>
        <v>0</v>
      </c>
      <c r="AD934" s="284">
        <f t="shared" ca="1" si="53"/>
        <v>0</v>
      </c>
      <c r="AE934" s="285" t="str">
        <f t="shared" ca="1" si="51"/>
        <v>0,00
0,00</v>
      </c>
    </row>
    <row r="935" spans="26:31" x14ac:dyDescent="0.2">
      <c r="Z935" s="7"/>
      <c r="AA935" s="283" t="str">
        <f t="shared" ca="1" si="50"/>
        <v>A924</v>
      </c>
      <c r="AB935" s="283">
        <f t="shared" si="49"/>
        <v>939</v>
      </c>
      <c r="AC935" s="284">
        <f t="shared" ca="1" si="52"/>
        <v>0</v>
      </c>
      <c r="AD935" s="284">
        <f t="shared" ca="1" si="53"/>
        <v>0</v>
      </c>
      <c r="AE935" s="285" t="str">
        <f t="shared" ca="1" si="51"/>
        <v>0,00
0,00</v>
      </c>
    </row>
    <row r="936" spans="26:31" x14ac:dyDescent="0.2">
      <c r="Z936" s="7"/>
      <c r="AA936" s="283" t="str">
        <f t="shared" ca="1" si="50"/>
        <v>A925</v>
      </c>
      <c r="AB936" s="283">
        <f t="shared" si="49"/>
        <v>940</v>
      </c>
      <c r="AC936" s="284">
        <f t="shared" ca="1" si="52"/>
        <v>0</v>
      </c>
      <c r="AD936" s="284">
        <f t="shared" ca="1" si="53"/>
        <v>0</v>
      </c>
      <c r="AE936" s="285" t="str">
        <f t="shared" ca="1" si="51"/>
        <v>0,00
0,00</v>
      </c>
    </row>
    <row r="937" spans="26:31" x14ac:dyDescent="0.2">
      <c r="Z937" s="7"/>
      <c r="AA937" s="283" t="str">
        <f t="shared" ca="1" si="50"/>
        <v>A926</v>
      </c>
      <c r="AB937" s="283">
        <f t="shared" si="49"/>
        <v>941</v>
      </c>
      <c r="AC937" s="284">
        <f t="shared" ca="1" si="52"/>
        <v>0</v>
      </c>
      <c r="AD937" s="284">
        <f t="shared" ca="1" si="53"/>
        <v>0</v>
      </c>
      <c r="AE937" s="285" t="str">
        <f t="shared" ca="1" si="51"/>
        <v>0,00
0,00</v>
      </c>
    </row>
    <row r="938" spans="26:31" x14ac:dyDescent="0.2">
      <c r="Z938" s="7"/>
      <c r="AA938" s="283" t="str">
        <f t="shared" ca="1" si="50"/>
        <v>A927</v>
      </c>
      <c r="AB938" s="283">
        <f t="shared" si="49"/>
        <v>942</v>
      </c>
      <c r="AC938" s="284">
        <f t="shared" ca="1" si="52"/>
        <v>0</v>
      </c>
      <c r="AD938" s="284">
        <f t="shared" ca="1" si="53"/>
        <v>0</v>
      </c>
      <c r="AE938" s="285" t="str">
        <f t="shared" ca="1" si="51"/>
        <v>0,00
0,00</v>
      </c>
    </row>
    <row r="939" spans="26:31" x14ac:dyDescent="0.2">
      <c r="Z939" s="7"/>
      <c r="AA939" s="283" t="str">
        <f t="shared" ca="1" si="50"/>
        <v>A928</v>
      </c>
      <c r="AB939" s="283">
        <f t="shared" si="49"/>
        <v>943</v>
      </c>
      <c r="AC939" s="284">
        <f t="shared" ca="1" si="52"/>
        <v>0</v>
      </c>
      <c r="AD939" s="284">
        <f t="shared" ca="1" si="53"/>
        <v>0</v>
      </c>
      <c r="AE939" s="285" t="str">
        <f t="shared" ca="1" si="51"/>
        <v>0,00
0,00</v>
      </c>
    </row>
    <row r="940" spans="26:31" x14ac:dyDescent="0.2">
      <c r="Z940" s="7"/>
      <c r="AA940" s="283" t="str">
        <f t="shared" ca="1" si="50"/>
        <v>A929</v>
      </c>
      <c r="AB940" s="283">
        <f t="shared" si="49"/>
        <v>944</v>
      </c>
      <c r="AC940" s="284">
        <f t="shared" ca="1" si="52"/>
        <v>0</v>
      </c>
      <c r="AD940" s="284">
        <f t="shared" ca="1" si="53"/>
        <v>0</v>
      </c>
      <c r="AE940" s="285" t="str">
        <f t="shared" ca="1" si="51"/>
        <v>0,00
0,00</v>
      </c>
    </row>
    <row r="941" spans="26:31" x14ac:dyDescent="0.2">
      <c r="Z941" s="7"/>
      <c r="AA941" s="283" t="str">
        <f t="shared" ca="1" si="50"/>
        <v>A930</v>
      </c>
      <c r="AB941" s="283">
        <f t="shared" si="49"/>
        <v>945</v>
      </c>
      <c r="AC941" s="284">
        <f t="shared" ca="1" si="52"/>
        <v>0</v>
      </c>
      <c r="AD941" s="284">
        <f t="shared" ca="1" si="53"/>
        <v>0</v>
      </c>
      <c r="AE941" s="285" t="str">
        <f t="shared" ca="1" si="51"/>
        <v>0,00
0,00</v>
      </c>
    </row>
    <row r="942" spans="26:31" x14ac:dyDescent="0.2">
      <c r="Z942" s="7"/>
      <c r="AA942" s="283" t="str">
        <f t="shared" ca="1" si="50"/>
        <v>A931</v>
      </c>
      <c r="AB942" s="283">
        <f t="shared" si="49"/>
        <v>946</v>
      </c>
      <c r="AC942" s="284">
        <f t="shared" ca="1" si="52"/>
        <v>0</v>
      </c>
      <c r="AD942" s="284">
        <f t="shared" ca="1" si="53"/>
        <v>0</v>
      </c>
      <c r="AE942" s="285" t="str">
        <f t="shared" ca="1" si="51"/>
        <v>0,00
0,00</v>
      </c>
    </row>
    <row r="943" spans="26:31" x14ac:dyDescent="0.2">
      <c r="Z943" s="7"/>
      <c r="AA943" s="283" t="str">
        <f t="shared" ca="1" si="50"/>
        <v>A932</v>
      </c>
      <c r="AB943" s="283">
        <f t="shared" si="49"/>
        <v>947</v>
      </c>
      <c r="AC943" s="284">
        <f t="shared" ca="1" si="52"/>
        <v>0</v>
      </c>
      <c r="AD943" s="284">
        <f t="shared" ca="1" si="53"/>
        <v>0</v>
      </c>
      <c r="AE943" s="285" t="str">
        <f t="shared" ca="1" si="51"/>
        <v>0,00
0,00</v>
      </c>
    </row>
    <row r="944" spans="26:31" x14ac:dyDescent="0.2">
      <c r="Z944" s="7"/>
      <c r="AA944" s="283" t="str">
        <f t="shared" ca="1" si="50"/>
        <v>A933</v>
      </c>
      <c r="AB944" s="283">
        <f t="shared" si="49"/>
        <v>948</v>
      </c>
      <c r="AC944" s="284">
        <f t="shared" ca="1" si="52"/>
        <v>0</v>
      </c>
      <c r="AD944" s="284">
        <f t="shared" ca="1" si="53"/>
        <v>0</v>
      </c>
      <c r="AE944" s="285" t="str">
        <f t="shared" ca="1" si="51"/>
        <v>0,00
0,00</v>
      </c>
    </row>
    <row r="945" spans="26:31" x14ac:dyDescent="0.2">
      <c r="Z945" s="7"/>
      <c r="AA945" s="283" t="str">
        <f t="shared" ca="1" si="50"/>
        <v>A934</v>
      </c>
      <c r="AB945" s="283">
        <f t="shared" si="49"/>
        <v>949</v>
      </c>
      <c r="AC945" s="284">
        <f t="shared" ca="1" si="52"/>
        <v>0</v>
      </c>
      <c r="AD945" s="284">
        <f t="shared" ca="1" si="53"/>
        <v>0</v>
      </c>
      <c r="AE945" s="285" t="str">
        <f t="shared" ca="1" si="51"/>
        <v>0,00
0,00</v>
      </c>
    </row>
    <row r="946" spans="26:31" x14ac:dyDescent="0.2">
      <c r="Z946" s="7"/>
      <c r="AA946" s="283" t="str">
        <f t="shared" ca="1" si="50"/>
        <v>A935</v>
      </c>
      <c r="AB946" s="283">
        <f t="shared" si="49"/>
        <v>950</v>
      </c>
      <c r="AC946" s="284">
        <f t="shared" ca="1" si="52"/>
        <v>0</v>
      </c>
      <c r="AD946" s="284">
        <f t="shared" ca="1" si="53"/>
        <v>0</v>
      </c>
      <c r="AE946" s="285" t="str">
        <f t="shared" ca="1" si="51"/>
        <v>0,00
0,00</v>
      </c>
    </row>
    <row r="947" spans="26:31" x14ac:dyDescent="0.2">
      <c r="Z947" s="7"/>
      <c r="AA947" s="283" t="str">
        <f t="shared" ca="1" si="50"/>
        <v>A936</v>
      </c>
      <c r="AB947" s="283">
        <f t="shared" si="49"/>
        <v>951</v>
      </c>
      <c r="AC947" s="284">
        <f t="shared" ca="1" si="52"/>
        <v>0</v>
      </c>
      <c r="AD947" s="284">
        <f t="shared" ca="1" si="53"/>
        <v>0</v>
      </c>
      <c r="AE947" s="285" t="str">
        <f t="shared" ca="1" si="51"/>
        <v>0,00
0,00</v>
      </c>
    </row>
    <row r="948" spans="26:31" x14ac:dyDescent="0.2">
      <c r="Z948" s="7"/>
      <c r="AA948" s="283" t="str">
        <f t="shared" ca="1" si="50"/>
        <v>A937</v>
      </c>
      <c r="AB948" s="283">
        <f t="shared" si="49"/>
        <v>952</v>
      </c>
      <c r="AC948" s="284">
        <f t="shared" ca="1" si="52"/>
        <v>0</v>
      </c>
      <c r="AD948" s="284">
        <f t="shared" ca="1" si="53"/>
        <v>0</v>
      </c>
      <c r="AE948" s="285" t="str">
        <f t="shared" ca="1" si="51"/>
        <v>0,00
0,00</v>
      </c>
    </row>
    <row r="949" spans="26:31" x14ac:dyDescent="0.2">
      <c r="Z949" s="7"/>
      <c r="AA949" s="283" t="str">
        <f t="shared" ca="1" si="50"/>
        <v>A938</v>
      </c>
      <c r="AB949" s="283">
        <f t="shared" si="49"/>
        <v>953</v>
      </c>
      <c r="AC949" s="284">
        <f t="shared" ca="1" si="52"/>
        <v>0</v>
      </c>
      <c r="AD949" s="284">
        <f t="shared" ca="1" si="53"/>
        <v>0</v>
      </c>
      <c r="AE949" s="285" t="str">
        <f t="shared" ca="1" si="51"/>
        <v>0,00
0,00</v>
      </c>
    </row>
    <row r="950" spans="26:31" x14ac:dyDescent="0.2">
      <c r="Z950" s="7"/>
      <c r="AA950" s="283" t="str">
        <f t="shared" ca="1" si="50"/>
        <v>A939</v>
      </c>
      <c r="AB950" s="283">
        <f t="shared" si="49"/>
        <v>954</v>
      </c>
      <c r="AC950" s="284">
        <f t="shared" ca="1" si="52"/>
        <v>0</v>
      </c>
      <c r="AD950" s="284">
        <f t="shared" ca="1" si="53"/>
        <v>0</v>
      </c>
      <c r="AE950" s="285" t="str">
        <f t="shared" ca="1" si="51"/>
        <v>0,00
0,00</v>
      </c>
    </row>
    <row r="951" spans="26:31" x14ac:dyDescent="0.2">
      <c r="Z951" s="7"/>
      <c r="AA951" s="283" t="str">
        <f t="shared" ca="1" si="50"/>
        <v>A940</v>
      </c>
      <c r="AB951" s="283">
        <f t="shared" si="49"/>
        <v>955</v>
      </c>
      <c r="AC951" s="284">
        <f t="shared" ca="1" si="52"/>
        <v>0</v>
      </c>
      <c r="AD951" s="284">
        <f t="shared" ca="1" si="53"/>
        <v>0</v>
      </c>
      <c r="AE951" s="285" t="str">
        <f t="shared" ca="1" si="51"/>
        <v>0,00
0,00</v>
      </c>
    </row>
    <row r="952" spans="26:31" x14ac:dyDescent="0.2">
      <c r="Z952" s="7"/>
      <c r="AA952" s="283" t="str">
        <f t="shared" ca="1" si="50"/>
        <v>A941</v>
      </c>
      <c r="AB952" s="283">
        <f t="shared" si="49"/>
        <v>956</v>
      </c>
      <c r="AC952" s="284">
        <f t="shared" ca="1" si="52"/>
        <v>0</v>
      </c>
      <c r="AD952" s="284">
        <f t="shared" ca="1" si="53"/>
        <v>0</v>
      </c>
      <c r="AE952" s="285" t="str">
        <f t="shared" ca="1" si="51"/>
        <v>0,00
0,00</v>
      </c>
    </row>
    <row r="953" spans="26:31" x14ac:dyDescent="0.2">
      <c r="Z953" s="7"/>
      <c r="AA953" s="283" t="str">
        <f t="shared" ca="1" si="50"/>
        <v>A942</v>
      </c>
      <c r="AB953" s="283">
        <f t="shared" si="49"/>
        <v>957</v>
      </c>
      <c r="AC953" s="284">
        <f t="shared" ca="1" si="52"/>
        <v>0</v>
      </c>
      <c r="AD953" s="284">
        <f t="shared" ca="1" si="53"/>
        <v>0</v>
      </c>
      <c r="AE953" s="285" t="str">
        <f t="shared" ca="1" si="51"/>
        <v>0,00
0,00</v>
      </c>
    </row>
    <row r="954" spans="26:31" x14ac:dyDescent="0.2">
      <c r="Z954" s="7"/>
      <c r="AA954" s="283" t="str">
        <f t="shared" ca="1" si="50"/>
        <v>A943</v>
      </c>
      <c r="AB954" s="283">
        <f t="shared" si="49"/>
        <v>958</v>
      </c>
      <c r="AC954" s="284">
        <f t="shared" ca="1" si="52"/>
        <v>0</v>
      </c>
      <c r="AD954" s="284">
        <f t="shared" ca="1" si="53"/>
        <v>0</v>
      </c>
      <c r="AE954" s="285" t="str">
        <f t="shared" ca="1" si="51"/>
        <v>0,00
0,00</v>
      </c>
    </row>
    <row r="955" spans="26:31" x14ac:dyDescent="0.2">
      <c r="Z955" s="7"/>
      <c r="AA955" s="283" t="str">
        <f t="shared" ca="1" si="50"/>
        <v>A944</v>
      </c>
      <c r="AB955" s="283">
        <f t="shared" si="49"/>
        <v>959</v>
      </c>
      <c r="AC955" s="284">
        <f t="shared" ca="1" si="52"/>
        <v>0</v>
      </c>
      <c r="AD955" s="284">
        <f t="shared" ca="1" si="53"/>
        <v>0</v>
      </c>
      <c r="AE955" s="285" t="str">
        <f t="shared" ca="1" si="51"/>
        <v>0,00
0,00</v>
      </c>
    </row>
    <row r="956" spans="26:31" x14ac:dyDescent="0.2">
      <c r="Z956" s="7"/>
      <c r="AA956" s="283" t="str">
        <f t="shared" ca="1" si="50"/>
        <v>A945</v>
      </c>
      <c r="AB956" s="283">
        <f t="shared" si="49"/>
        <v>960</v>
      </c>
      <c r="AC956" s="284">
        <f t="shared" ca="1" si="52"/>
        <v>0</v>
      </c>
      <c r="AD956" s="284">
        <f t="shared" ca="1" si="53"/>
        <v>0</v>
      </c>
      <c r="AE956" s="285" t="str">
        <f t="shared" ca="1" si="51"/>
        <v>0,00
0,00</v>
      </c>
    </row>
    <row r="957" spans="26:31" x14ac:dyDescent="0.2">
      <c r="Z957" s="7"/>
      <c r="AA957" s="283" t="str">
        <f t="shared" ca="1" si="50"/>
        <v>A946</v>
      </c>
      <c r="AB957" s="283">
        <f t="shared" si="49"/>
        <v>961</v>
      </c>
      <c r="AC957" s="284">
        <f t="shared" ca="1" si="52"/>
        <v>0</v>
      </c>
      <c r="AD957" s="284">
        <f t="shared" ca="1" si="53"/>
        <v>0</v>
      </c>
      <c r="AE957" s="285" t="str">
        <f t="shared" ca="1" si="51"/>
        <v>0,00
0,00</v>
      </c>
    </row>
    <row r="958" spans="26:31" x14ac:dyDescent="0.2">
      <c r="Z958" s="7"/>
      <c r="AA958" s="283" t="str">
        <f t="shared" ca="1" si="50"/>
        <v>A947</v>
      </c>
      <c r="AB958" s="283">
        <f t="shared" si="49"/>
        <v>962</v>
      </c>
      <c r="AC958" s="284">
        <f t="shared" ca="1" si="52"/>
        <v>0</v>
      </c>
      <c r="AD958" s="284">
        <f t="shared" ca="1" si="53"/>
        <v>0</v>
      </c>
      <c r="AE958" s="285" t="str">
        <f t="shared" ca="1" si="51"/>
        <v>0,00
0,00</v>
      </c>
    </row>
    <row r="959" spans="26:31" x14ac:dyDescent="0.2">
      <c r="Z959" s="7"/>
      <c r="AA959" s="283" t="str">
        <f t="shared" ca="1" si="50"/>
        <v>A948</v>
      </c>
      <c r="AB959" s="283">
        <f t="shared" ref="AB959:AB1011" si="54">+AB958+1</f>
        <v>963</v>
      </c>
      <c r="AC959" s="284">
        <f t="shared" ca="1" si="52"/>
        <v>0</v>
      </c>
      <c r="AD959" s="284">
        <f t="shared" ca="1" si="53"/>
        <v>0</v>
      </c>
      <c r="AE959" s="285" t="str">
        <f t="shared" ca="1" si="51"/>
        <v>0,00
0,00</v>
      </c>
    </row>
    <row r="960" spans="26:31" x14ac:dyDescent="0.2">
      <c r="Z960" s="7"/>
      <c r="AA960" s="283" t="str">
        <f t="shared" ca="1" si="50"/>
        <v>A949</v>
      </c>
      <c r="AB960" s="283">
        <f t="shared" si="54"/>
        <v>964</v>
      </c>
      <c r="AC960" s="284">
        <f t="shared" ca="1" si="52"/>
        <v>0</v>
      </c>
      <c r="AD960" s="284">
        <f t="shared" ca="1" si="53"/>
        <v>0</v>
      </c>
      <c r="AE960" s="285" t="str">
        <f t="shared" ca="1" si="51"/>
        <v>0,00
0,00</v>
      </c>
    </row>
    <row r="961" spans="26:31" x14ac:dyDescent="0.2">
      <c r="Z961" s="7"/>
      <c r="AA961" s="283" t="str">
        <f t="shared" ca="1" si="50"/>
        <v>A950</v>
      </c>
      <c r="AB961" s="283">
        <f t="shared" si="54"/>
        <v>965</v>
      </c>
      <c r="AC961" s="284">
        <f t="shared" ca="1" si="52"/>
        <v>0</v>
      </c>
      <c r="AD961" s="284">
        <f t="shared" ca="1" si="53"/>
        <v>0</v>
      </c>
      <c r="AE961" s="285" t="str">
        <f t="shared" ca="1" si="51"/>
        <v>0,00
0,00</v>
      </c>
    </row>
    <row r="962" spans="26:31" x14ac:dyDescent="0.2">
      <c r="Z962" s="7"/>
      <c r="AA962" s="283" t="str">
        <f t="shared" ca="1" si="50"/>
        <v>A951</v>
      </c>
      <c r="AB962" s="283">
        <f t="shared" si="54"/>
        <v>966</v>
      </c>
      <c r="AC962" s="284">
        <f t="shared" ca="1" si="52"/>
        <v>0</v>
      </c>
      <c r="AD962" s="284">
        <f t="shared" ca="1" si="53"/>
        <v>0</v>
      </c>
      <c r="AE962" s="285" t="str">
        <f t="shared" ca="1" si="51"/>
        <v>0,00
0,00</v>
      </c>
    </row>
    <row r="963" spans="26:31" x14ac:dyDescent="0.2">
      <c r="Z963" s="7"/>
      <c r="AA963" s="283" t="str">
        <f t="shared" ca="1" si="50"/>
        <v>A952</v>
      </c>
      <c r="AB963" s="283">
        <f t="shared" si="54"/>
        <v>967</v>
      </c>
      <c r="AC963" s="284">
        <f t="shared" ca="1" si="52"/>
        <v>0</v>
      </c>
      <c r="AD963" s="284">
        <f t="shared" ca="1" si="53"/>
        <v>0</v>
      </c>
      <c r="AE963" s="285" t="str">
        <f t="shared" ca="1" si="51"/>
        <v>0,00
0,00</v>
      </c>
    </row>
    <row r="964" spans="26:31" x14ac:dyDescent="0.2">
      <c r="Z964" s="7"/>
      <c r="AA964" s="283" t="str">
        <f t="shared" ca="1" si="50"/>
        <v>A953</v>
      </c>
      <c r="AB964" s="283">
        <f t="shared" si="54"/>
        <v>968</v>
      </c>
      <c r="AC964" s="284">
        <f t="shared" ca="1" si="52"/>
        <v>0</v>
      </c>
      <c r="AD964" s="284">
        <f t="shared" ca="1" si="53"/>
        <v>0</v>
      </c>
      <c r="AE964" s="285" t="str">
        <f t="shared" ca="1" si="51"/>
        <v>0,00
0,00</v>
      </c>
    </row>
    <row r="965" spans="26:31" x14ac:dyDescent="0.2">
      <c r="Z965" s="7"/>
      <c r="AA965" s="283" t="str">
        <f t="shared" ca="1" si="50"/>
        <v>A954</v>
      </c>
      <c r="AB965" s="283">
        <f t="shared" si="54"/>
        <v>969</v>
      </c>
      <c r="AC965" s="284">
        <f t="shared" ca="1" si="52"/>
        <v>0</v>
      </c>
      <c r="AD965" s="284">
        <f t="shared" ca="1" si="53"/>
        <v>0</v>
      </c>
      <c r="AE965" s="285" t="str">
        <f t="shared" ca="1" si="51"/>
        <v>0,00
0,00</v>
      </c>
    </row>
    <row r="966" spans="26:31" x14ac:dyDescent="0.2">
      <c r="Z966" s="7"/>
      <c r="AA966" s="283" t="str">
        <f t="shared" ca="1" si="50"/>
        <v>A955</v>
      </c>
      <c r="AB966" s="283">
        <f t="shared" si="54"/>
        <v>970</v>
      </c>
      <c r="AC966" s="284">
        <f t="shared" ca="1" si="52"/>
        <v>0</v>
      </c>
      <c r="AD966" s="284">
        <f t="shared" ca="1" si="53"/>
        <v>0</v>
      </c>
      <c r="AE966" s="285" t="str">
        <f t="shared" ca="1" si="51"/>
        <v>0,00
0,00</v>
      </c>
    </row>
    <row r="967" spans="26:31" x14ac:dyDescent="0.2">
      <c r="Z967" s="7"/>
      <c r="AA967" s="283" t="str">
        <f t="shared" ca="1" si="50"/>
        <v>A956</v>
      </c>
      <c r="AB967" s="283">
        <f t="shared" si="54"/>
        <v>971</v>
      </c>
      <c r="AC967" s="284">
        <f t="shared" ca="1" si="52"/>
        <v>0</v>
      </c>
      <c r="AD967" s="284">
        <f t="shared" ca="1" si="53"/>
        <v>0</v>
      </c>
      <c r="AE967" s="285" t="str">
        <f t="shared" ca="1" si="51"/>
        <v>0,00
0,00</v>
      </c>
    </row>
    <row r="968" spans="26:31" x14ac:dyDescent="0.2">
      <c r="Z968" s="7"/>
      <c r="AA968" s="283" t="str">
        <f t="shared" ca="1" si="50"/>
        <v>A957</v>
      </c>
      <c r="AB968" s="283">
        <f t="shared" si="54"/>
        <v>972</v>
      </c>
      <c r="AC968" s="284">
        <f t="shared" ca="1" si="52"/>
        <v>0</v>
      </c>
      <c r="AD968" s="284">
        <f t="shared" ca="1" si="53"/>
        <v>0</v>
      </c>
      <c r="AE968" s="285" t="str">
        <f t="shared" ca="1" si="51"/>
        <v>0,00
0,00</v>
      </c>
    </row>
    <row r="969" spans="26:31" x14ac:dyDescent="0.2">
      <c r="Z969" s="7"/>
      <c r="AA969" s="283" t="str">
        <f t="shared" ca="1" si="50"/>
        <v>A958</v>
      </c>
      <c r="AB969" s="283">
        <f t="shared" si="54"/>
        <v>973</v>
      </c>
      <c r="AC969" s="284">
        <f t="shared" ca="1" si="52"/>
        <v>0</v>
      </c>
      <c r="AD969" s="284">
        <f t="shared" ca="1" si="53"/>
        <v>0</v>
      </c>
      <c r="AE969" s="285" t="str">
        <f t="shared" ca="1" si="51"/>
        <v>0,00
0,00</v>
      </c>
    </row>
    <row r="970" spans="26:31" x14ac:dyDescent="0.2">
      <c r="Z970" s="7"/>
      <c r="AA970" s="283" t="str">
        <f t="shared" ca="1" si="50"/>
        <v>A959</v>
      </c>
      <c r="AB970" s="283">
        <f t="shared" si="54"/>
        <v>974</v>
      </c>
      <c r="AC970" s="284">
        <f t="shared" ca="1" si="52"/>
        <v>0</v>
      </c>
      <c r="AD970" s="284">
        <f t="shared" ca="1" si="53"/>
        <v>0</v>
      </c>
      <c r="AE970" s="285" t="str">
        <f t="shared" ca="1" si="51"/>
        <v>0,00
0,00</v>
      </c>
    </row>
    <row r="971" spans="26:31" x14ac:dyDescent="0.2">
      <c r="Z971" s="7"/>
      <c r="AA971" s="283" t="str">
        <f t="shared" ca="1" si="50"/>
        <v>A960</v>
      </c>
      <c r="AB971" s="283">
        <f t="shared" si="54"/>
        <v>975</v>
      </c>
      <c r="AC971" s="284">
        <f t="shared" ca="1" si="52"/>
        <v>0</v>
      </c>
      <c r="AD971" s="284">
        <f t="shared" ca="1" si="53"/>
        <v>0</v>
      </c>
      <c r="AE971" s="285" t="str">
        <f t="shared" ca="1" si="51"/>
        <v>0,00
0,00</v>
      </c>
    </row>
    <row r="972" spans="26:31" x14ac:dyDescent="0.2">
      <c r="Z972" s="7"/>
      <c r="AA972" s="283" t="str">
        <f t="shared" ca="1" si="50"/>
        <v>A961</v>
      </c>
      <c r="AB972" s="283">
        <f t="shared" si="54"/>
        <v>976</v>
      </c>
      <c r="AC972" s="284">
        <f t="shared" ca="1" si="52"/>
        <v>0</v>
      </c>
      <c r="AD972" s="284">
        <f t="shared" ca="1" si="53"/>
        <v>0</v>
      </c>
      <c r="AE972" s="285" t="str">
        <f t="shared" ca="1" si="51"/>
        <v>0,00
0,00</v>
      </c>
    </row>
    <row r="973" spans="26:31" x14ac:dyDescent="0.2">
      <c r="Z973" s="7"/>
      <c r="AA973" s="283" t="str">
        <f t="shared" ca="1" si="50"/>
        <v>A962</v>
      </c>
      <c r="AB973" s="283">
        <f t="shared" si="54"/>
        <v>977</v>
      </c>
      <c r="AC973" s="284">
        <f t="shared" ca="1" si="52"/>
        <v>0</v>
      </c>
      <c r="AD973" s="284">
        <f t="shared" ca="1" si="53"/>
        <v>0</v>
      </c>
      <c r="AE973" s="285" t="str">
        <f t="shared" ca="1" si="51"/>
        <v>0,00
0,00</v>
      </c>
    </row>
    <row r="974" spans="26:31" x14ac:dyDescent="0.2">
      <c r="Z974" s="7"/>
      <c r="AA974" s="283" t="str">
        <f t="shared" ca="1" si="50"/>
        <v>A963</v>
      </c>
      <c r="AB974" s="283">
        <f t="shared" si="54"/>
        <v>978</v>
      </c>
      <c r="AC974" s="284">
        <f t="shared" ca="1" si="52"/>
        <v>0</v>
      </c>
      <c r="AD974" s="284">
        <f t="shared" ca="1" si="53"/>
        <v>0</v>
      </c>
      <c r="AE974" s="285" t="str">
        <f t="shared" ca="1" si="51"/>
        <v>0,00
0,00</v>
      </c>
    </row>
    <row r="975" spans="26:31" x14ac:dyDescent="0.2">
      <c r="Z975" s="7"/>
      <c r="AA975" s="283" t="str">
        <f t="shared" ca="1" si="50"/>
        <v>A964</v>
      </c>
      <c r="AB975" s="283">
        <f t="shared" si="54"/>
        <v>979</v>
      </c>
      <c r="AC975" s="284">
        <f t="shared" ca="1" si="52"/>
        <v>0</v>
      </c>
      <c r="AD975" s="284">
        <f t="shared" ca="1" si="53"/>
        <v>0</v>
      </c>
      <c r="AE975" s="285" t="str">
        <f t="shared" ca="1" si="51"/>
        <v>0,00
0,00</v>
      </c>
    </row>
    <row r="976" spans="26:31" x14ac:dyDescent="0.2">
      <c r="Z976" s="7"/>
      <c r="AA976" s="283" t="str">
        <f t="shared" ca="1" si="50"/>
        <v>A965</v>
      </c>
      <c r="AB976" s="283">
        <f t="shared" si="54"/>
        <v>980</v>
      </c>
      <c r="AC976" s="284">
        <f t="shared" ca="1" si="52"/>
        <v>0</v>
      </c>
      <c r="AD976" s="284">
        <f t="shared" ca="1" si="53"/>
        <v>0</v>
      </c>
      <c r="AE976" s="285" t="str">
        <f t="shared" ca="1" si="51"/>
        <v>0,00
0,00</v>
      </c>
    </row>
    <row r="977" spans="26:31" x14ac:dyDescent="0.2">
      <c r="Z977" s="7"/>
      <c r="AA977" s="283" t="str">
        <f t="shared" ca="1" si="50"/>
        <v>A966</v>
      </c>
      <c r="AB977" s="283">
        <f t="shared" si="54"/>
        <v>981</v>
      </c>
      <c r="AC977" s="284">
        <f t="shared" ca="1" si="52"/>
        <v>0</v>
      </c>
      <c r="AD977" s="284">
        <f t="shared" ca="1" si="53"/>
        <v>0</v>
      </c>
      <c r="AE977" s="285" t="str">
        <f t="shared" ca="1" si="51"/>
        <v>0,00
0,00</v>
      </c>
    </row>
    <row r="978" spans="26:31" x14ac:dyDescent="0.2">
      <c r="Z978" s="7"/>
      <c r="AA978" s="283" t="str">
        <f t="shared" ca="1" si="50"/>
        <v>A967</v>
      </c>
      <c r="AB978" s="283">
        <f t="shared" si="54"/>
        <v>982</v>
      </c>
      <c r="AC978" s="284">
        <f t="shared" ca="1" si="52"/>
        <v>0</v>
      </c>
      <c r="AD978" s="284">
        <f t="shared" ca="1" si="53"/>
        <v>0</v>
      </c>
      <c r="AE978" s="285" t="str">
        <f t="shared" ca="1" si="51"/>
        <v>0,00
0,00</v>
      </c>
    </row>
    <row r="979" spans="26:31" x14ac:dyDescent="0.2">
      <c r="Z979" s="7"/>
      <c r="AA979" s="283" t="str">
        <f t="shared" ca="1" si="50"/>
        <v>A968</v>
      </c>
      <c r="AB979" s="283">
        <f t="shared" si="54"/>
        <v>983</v>
      </c>
      <c r="AC979" s="284">
        <f t="shared" ca="1" si="52"/>
        <v>0</v>
      </c>
      <c r="AD979" s="284">
        <f t="shared" ca="1" si="53"/>
        <v>0</v>
      </c>
      <c r="AE979" s="285" t="str">
        <f t="shared" ca="1" si="51"/>
        <v>0,00
0,00</v>
      </c>
    </row>
    <row r="980" spans="26:31" x14ac:dyDescent="0.2">
      <c r="Z980" s="7"/>
      <c r="AA980" s="283" t="str">
        <f t="shared" ca="1" si="50"/>
        <v>A969</v>
      </c>
      <c r="AB980" s="283">
        <f t="shared" si="54"/>
        <v>984</v>
      </c>
      <c r="AC980" s="284">
        <f t="shared" ca="1" si="52"/>
        <v>0</v>
      </c>
      <c r="AD980" s="284">
        <f t="shared" ca="1" si="53"/>
        <v>0</v>
      </c>
      <c r="AE980" s="285" t="str">
        <f t="shared" ca="1" si="51"/>
        <v>0,00
0,00</v>
      </c>
    </row>
    <row r="981" spans="26:31" x14ac:dyDescent="0.2">
      <c r="Z981" s="7"/>
      <c r="AA981" s="283" t="str">
        <f t="shared" ca="1" si="50"/>
        <v>A970</v>
      </c>
      <c r="AB981" s="283">
        <f t="shared" si="54"/>
        <v>985</v>
      </c>
      <c r="AC981" s="284">
        <f t="shared" ca="1" si="52"/>
        <v>0</v>
      </c>
      <c r="AD981" s="284">
        <f t="shared" ca="1" si="53"/>
        <v>0</v>
      </c>
      <c r="AE981" s="285" t="str">
        <f t="shared" ca="1" si="51"/>
        <v>0,00
0,00</v>
      </c>
    </row>
    <row r="982" spans="26:31" x14ac:dyDescent="0.2">
      <c r="Z982" s="7"/>
      <c r="AA982" s="283" t="str">
        <f t="shared" ref="AA982:AA1011" ca="1" si="55">INDIRECT( "'" &amp; $AC$2 &amp; "'!B" &amp; TEXT($AB982-$AJ$2,0))</f>
        <v>A971</v>
      </c>
      <c r="AB982" s="283">
        <f t="shared" si="54"/>
        <v>986</v>
      </c>
      <c r="AC982" s="284">
        <f t="shared" ca="1" si="52"/>
        <v>0</v>
      </c>
      <c r="AD982" s="284">
        <f t="shared" ca="1" si="53"/>
        <v>0</v>
      </c>
      <c r="AE982" s="285" t="str">
        <f t="shared" ref="AE982:AE1011" ca="1" si="56" xml:space="preserve"> TEXT(INDIRECT("'"&amp;$AC$2&amp;"'!F"&amp;TEXT($AB982-6,0)),"#.##0,00") &amp;"
" &amp; TEXT(INDIRECT("'"&amp;$AC$2&amp;"'!G"&amp;TEXT($AB982-6,0)),"#.##0,00")</f>
        <v>0,00
0,00</v>
      </c>
    </row>
    <row r="983" spans="26:31" x14ac:dyDescent="0.2">
      <c r="Z983" s="7"/>
      <c r="AA983" s="283" t="str">
        <f t="shared" ca="1" si="55"/>
        <v>A972</v>
      </c>
      <c r="AB983" s="283">
        <f t="shared" si="54"/>
        <v>987</v>
      </c>
      <c r="AC983" s="284">
        <f t="shared" ref="AC983:AC1011" ca="1" si="57">INDIRECT( "'" &amp; $AC$2 &amp; "'!D" &amp; TEXT($AB983-$AJ$2,0))</f>
        <v>0</v>
      </c>
      <c r="AD983" s="284">
        <f t="shared" ref="AD983:AD1011" ca="1" si="58">INDIRECT( "'" &amp; $AC$2 &amp; "'!E" &amp; TEXT($AB983-$AJ$2,0))</f>
        <v>0</v>
      </c>
      <c r="AE983" s="285" t="str">
        <f t="shared" ca="1" si="56"/>
        <v>0,00
0,00</v>
      </c>
    </row>
    <row r="984" spans="26:31" x14ac:dyDescent="0.2">
      <c r="Z984" s="7"/>
      <c r="AA984" s="283" t="str">
        <f t="shared" ca="1" si="55"/>
        <v>A973</v>
      </c>
      <c r="AB984" s="283">
        <f t="shared" si="54"/>
        <v>988</v>
      </c>
      <c r="AC984" s="284">
        <f t="shared" ca="1" si="57"/>
        <v>0</v>
      </c>
      <c r="AD984" s="284">
        <f t="shared" ca="1" si="58"/>
        <v>0</v>
      </c>
      <c r="AE984" s="285" t="str">
        <f t="shared" ca="1" si="56"/>
        <v>0,00
0,00</v>
      </c>
    </row>
    <row r="985" spans="26:31" x14ac:dyDescent="0.2">
      <c r="Z985" s="7"/>
      <c r="AA985" s="283" t="str">
        <f t="shared" ca="1" si="55"/>
        <v>A974</v>
      </c>
      <c r="AB985" s="283">
        <f t="shared" si="54"/>
        <v>989</v>
      </c>
      <c r="AC985" s="284">
        <f t="shared" ca="1" si="57"/>
        <v>0</v>
      </c>
      <c r="AD985" s="284">
        <f t="shared" ca="1" si="58"/>
        <v>0</v>
      </c>
      <c r="AE985" s="285" t="str">
        <f t="shared" ca="1" si="56"/>
        <v>0,00
0,00</v>
      </c>
    </row>
    <row r="986" spans="26:31" x14ac:dyDescent="0.2">
      <c r="Z986" s="7"/>
      <c r="AA986" s="283" t="str">
        <f t="shared" ca="1" si="55"/>
        <v>A975</v>
      </c>
      <c r="AB986" s="283">
        <f t="shared" si="54"/>
        <v>990</v>
      </c>
      <c r="AC986" s="284">
        <f t="shared" ca="1" si="57"/>
        <v>0</v>
      </c>
      <c r="AD986" s="284">
        <f t="shared" ca="1" si="58"/>
        <v>0</v>
      </c>
      <c r="AE986" s="285" t="str">
        <f t="shared" ca="1" si="56"/>
        <v>0,00
0,00</v>
      </c>
    </row>
    <row r="987" spans="26:31" x14ac:dyDescent="0.2">
      <c r="Z987" s="7"/>
      <c r="AA987" s="283" t="str">
        <f t="shared" ca="1" si="55"/>
        <v>A976</v>
      </c>
      <c r="AB987" s="283">
        <f t="shared" si="54"/>
        <v>991</v>
      </c>
      <c r="AC987" s="284">
        <f t="shared" ca="1" si="57"/>
        <v>0</v>
      </c>
      <c r="AD987" s="284">
        <f t="shared" ca="1" si="58"/>
        <v>0</v>
      </c>
      <c r="AE987" s="285" t="str">
        <f t="shared" ca="1" si="56"/>
        <v>0,00
0,00</v>
      </c>
    </row>
    <row r="988" spans="26:31" x14ac:dyDescent="0.2">
      <c r="Z988" s="7"/>
      <c r="AA988" s="283" t="str">
        <f t="shared" ca="1" si="55"/>
        <v>A977</v>
      </c>
      <c r="AB988" s="283">
        <f t="shared" si="54"/>
        <v>992</v>
      </c>
      <c r="AC988" s="284">
        <f t="shared" ca="1" si="57"/>
        <v>0</v>
      </c>
      <c r="AD988" s="284">
        <f t="shared" ca="1" si="58"/>
        <v>0</v>
      </c>
      <c r="AE988" s="285" t="str">
        <f t="shared" ca="1" si="56"/>
        <v>0,00
0,00</v>
      </c>
    </row>
    <row r="989" spans="26:31" x14ac:dyDescent="0.2">
      <c r="Z989" s="7"/>
      <c r="AA989" s="283" t="str">
        <f t="shared" ca="1" si="55"/>
        <v>A978</v>
      </c>
      <c r="AB989" s="283">
        <f t="shared" si="54"/>
        <v>993</v>
      </c>
      <c r="AC989" s="284">
        <f t="shared" ca="1" si="57"/>
        <v>0</v>
      </c>
      <c r="AD989" s="284">
        <f t="shared" ca="1" si="58"/>
        <v>0</v>
      </c>
      <c r="AE989" s="285" t="str">
        <f t="shared" ca="1" si="56"/>
        <v>0,00
0,00</v>
      </c>
    </row>
    <row r="990" spans="26:31" x14ac:dyDescent="0.2">
      <c r="Z990" s="7"/>
      <c r="AA990" s="283" t="str">
        <f t="shared" ca="1" si="55"/>
        <v>A979</v>
      </c>
      <c r="AB990" s="283">
        <f t="shared" si="54"/>
        <v>994</v>
      </c>
      <c r="AC990" s="284">
        <f t="shared" ca="1" si="57"/>
        <v>0</v>
      </c>
      <c r="AD990" s="284">
        <f t="shared" ca="1" si="58"/>
        <v>0</v>
      </c>
      <c r="AE990" s="285" t="str">
        <f t="shared" ca="1" si="56"/>
        <v>0,00
0,00</v>
      </c>
    </row>
    <row r="991" spans="26:31" x14ac:dyDescent="0.2">
      <c r="Z991" s="7"/>
      <c r="AA991" s="283" t="str">
        <f t="shared" ca="1" si="55"/>
        <v>A980</v>
      </c>
      <c r="AB991" s="283">
        <f t="shared" si="54"/>
        <v>995</v>
      </c>
      <c r="AC991" s="284">
        <f t="shared" ca="1" si="57"/>
        <v>0</v>
      </c>
      <c r="AD991" s="284">
        <f t="shared" ca="1" si="58"/>
        <v>0</v>
      </c>
      <c r="AE991" s="285" t="str">
        <f t="shared" ca="1" si="56"/>
        <v>0,00
0,00</v>
      </c>
    </row>
    <row r="992" spans="26:31" x14ac:dyDescent="0.2">
      <c r="Z992" s="7"/>
      <c r="AA992" s="283" t="str">
        <f t="shared" ca="1" si="55"/>
        <v>A981</v>
      </c>
      <c r="AB992" s="283">
        <f t="shared" si="54"/>
        <v>996</v>
      </c>
      <c r="AC992" s="284">
        <f t="shared" ca="1" si="57"/>
        <v>0</v>
      </c>
      <c r="AD992" s="284">
        <f t="shared" ca="1" si="58"/>
        <v>0</v>
      </c>
      <c r="AE992" s="285" t="str">
        <f t="shared" ca="1" si="56"/>
        <v>0,00
0,00</v>
      </c>
    </row>
    <row r="993" spans="26:31" x14ac:dyDescent="0.2">
      <c r="Z993" s="7"/>
      <c r="AA993" s="283" t="str">
        <f t="shared" ca="1" si="55"/>
        <v>A982</v>
      </c>
      <c r="AB993" s="283">
        <f t="shared" si="54"/>
        <v>997</v>
      </c>
      <c r="AC993" s="284">
        <f t="shared" ca="1" si="57"/>
        <v>0</v>
      </c>
      <c r="AD993" s="284">
        <f t="shared" ca="1" si="58"/>
        <v>0</v>
      </c>
      <c r="AE993" s="285" t="str">
        <f t="shared" ca="1" si="56"/>
        <v>0,00
0,00</v>
      </c>
    </row>
    <row r="994" spans="26:31" x14ac:dyDescent="0.2">
      <c r="Z994" s="7"/>
      <c r="AA994" s="283" t="str">
        <f t="shared" ca="1" si="55"/>
        <v>A983</v>
      </c>
      <c r="AB994" s="283">
        <f t="shared" si="54"/>
        <v>998</v>
      </c>
      <c r="AC994" s="284">
        <f t="shared" ca="1" si="57"/>
        <v>0</v>
      </c>
      <c r="AD994" s="284">
        <f t="shared" ca="1" si="58"/>
        <v>0</v>
      </c>
      <c r="AE994" s="285" t="str">
        <f t="shared" ca="1" si="56"/>
        <v>0,00
0,00</v>
      </c>
    </row>
    <row r="995" spans="26:31" x14ac:dyDescent="0.2">
      <c r="Z995" s="7"/>
      <c r="AA995" s="283" t="str">
        <f t="shared" ca="1" si="55"/>
        <v>A984</v>
      </c>
      <c r="AB995" s="283">
        <f t="shared" si="54"/>
        <v>999</v>
      </c>
      <c r="AC995" s="284">
        <f t="shared" ca="1" si="57"/>
        <v>0</v>
      </c>
      <c r="AD995" s="284">
        <f t="shared" ca="1" si="58"/>
        <v>0</v>
      </c>
      <c r="AE995" s="285" t="str">
        <f t="shared" ca="1" si="56"/>
        <v>0,00
0,00</v>
      </c>
    </row>
    <row r="996" spans="26:31" x14ac:dyDescent="0.2">
      <c r="Z996" s="7"/>
      <c r="AA996" s="283" t="str">
        <f t="shared" ca="1" si="55"/>
        <v>A985</v>
      </c>
      <c r="AB996" s="283">
        <f t="shared" si="54"/>
        <v>1000</v>
      </c>
      <c r="AC996" s="284">
        <f t="shared" ca="1" si="57"/>
        <v>0</v>
      </c>
      <c r="AD996" s="284">
        <f t="shared" ca="1" si="58"/>
        <v>0</v>
      </c>
      <c r="AE996" s="285" t="str">
        <f t="shared" ca="1" si="56"/>
        <v>0,00
0,00</v>
      </c>
    </row>
    <row r="997" spans="26:31" x14ac:dyDescent="0.2">
      <c r="Z997" s="7"/>
      <c r="AA997" s="283" t="str">
        <f t="shared" ca="1" si="55"/>
        <v>A986</v>
      </c>
      <c r="AB997" s="283">
        <f t="shared" si="54"/>
        <v>1001</v>
      </c>
      <c r="AC997" s="284">
        <f t="shared" ca="1" si="57"/>
        <v>0</v>
      </c>
      <c r="AD997" s="284">
        <f t="shared" ca="1" si="58"/>
        <v>0</v>
      </c>
      <c r="AE997" s="285" t="str">
        <f t="shared" ca="1" si="56"/>
        <v>0,00
0,00</v>
      </c>
    </row>
    <row r="998" spans="26:31" x14ac:dyDescent="0.2">
      <c r="Z998" s="7"/>
      <c r="AA998" s="283" t="str">
        <f t="shared" ca="1" si="55"/>
        <v>A987</v>
      </c>
      <c r="AB998" s="283">
        <f t="shared" si="54"/>
        <v>1002</v>
      </c>
      <c r="AC998" s="284">
        <f t="shared" ca="1" si="57"/>
        <v>0</v>
      </c>
      <c r="AD998" s="284">
        <f t="shared" ca="1" si="58"/>
        <v>0</v>
      </c>
      <c r="AE998" s="285" t="str">
        <f t="shared" ca="1" si="56"/>
        <v>0,00
0,00</v>
      </c>
    </row>
    <row r="999" spans="26:31" x14ac:dyDescent="0.2">
      <c r="AA999" s="283" t="str">
        <f t="shared" ca="1" si="55"/>
        <v>A988</v>
      </c>
      <c r="AB999" s="283">
        <f t="shared" si="54"/>
        <v>1003</v>
      </c>
      <c r="AC999" s="284">
        <f t="shared" ca="1" si="57"/>
        <v>0</v>
      </c>
      <c r="AD999" s="284">
        <f t="shared" ca="1" si="58"/>
        <v>0</v>
      </c>
      <c r="AE999" s="285" t="str">
        <f t="shared" ca="1" si="56"/>
        <v>0,00
0,00</v>
      </c>
    </row>
    <row r="1000" spans="26:31" x14ac:dyDescent="0.2">
      <c r="AA1000" s="283" t="str">
        <f t="shared" ca="1" si="55"/>
        <v>A989</v>
      </c>
      <c r="AB1000" s="283">
        <f t="shared" si="54"/>
        <v>1004</v>
      </c>
      <c r="AC1000" s="284">
        <f t="shared" ca="1" si="57"/>
        <v>0</v>
      </c>
      <c r="AD1000" s="284">
        <f t="shared" ca="1" si="58"/>
        <v>0</v>
      </c>
      <c r="AE1000" s="285" t="str">
        <f t="shared" ca="1" si="56"/>
        <v>0,00
0,00</v>
      </c>
    </row>
    <row r="1001" spans="26:31" x14ac:dyDescent="0.2">
      <c r="AA1001" s="283" t="str">
        <f t="shared" ca="1" si="55"/>
        <v>A990</v>
      </c>
      <c r="AB1001" s="283">
        <f t="shared" si="54"/>
        <v>1005</v>
      </c>
      <c r="AC1001" s="284">
        <f t="shared" ca="1" si="57"/>
        <v>0</v>
      </c>
      <c r="AD1001" s="284">
        <f t="shared" ca="1" si="58"/>
        <v>0</v>
      </c>
      <c r="AE1001" s="285" t="str">
        <f t="shared" ca="1" si="56"/>
        <v>0,00
0,00</v>
      </c>
    </row>
    <row r="1002" spans="26:31" x14ac:dyDescent="0.2">
      <c r="AA1002" s="283" t="str">
        <f t="shared" ca="1" si="55"/>
        <v>A991</v>
      </c>
      <c r="AB1002" s="283">
        <f t="shared" si="54"/>
        <v>1006</v>
      </c>
      <c r="AC1002" s="284">
        <f t="shared" ca="1" si="57"/>
        <v>0</v>
      </c>
      <c r="AD1002" s="284">
        <f t="shared" ca="1" si="58"/>
        <v>0</v>
      </c>
      <c r="AE1002" s="285" t="str">
        <f t="shared" ca="1" si="56"/>
        <v>0,00
0,00</v>
      </c>
    </row>
    <row r="1003" spans="26:31" x14ac:dyDescent="0.2">
      <c r="AA1003" s="283" t="str">
        <f t="shared" ca="1" si="55"/>
        <v>A992</v>
      </c>
      <c r="AB1003" s="283">
        <f t="shared" si="54"/>
        <v>1007</v>
      </c>
      <c r="AC1003" s="284">
        <f t="shared" ca="1" si="57"/>
        <v>0</v>
      </c>
      <c r="AD1003" s="284">
        <f t="shared" ca="1" si="58"/>
        <v>0</v>
      </c>
      <c r="AE1003" s="285" t="str">
        <f t="shared" ca="1" si="56"/>
        <v>0,00
0,00</v>
      </c>
    </row>
    <row r="1004" spans="26:31" x14ac:dyDescent="0.2">
      <c r="AA1004" s="283" t="str">
        <f t="shared" ca="1" si="55"/>
        <v>A993</v>
      </c>
      <c r="AB1004" s="283">
        <f t="shared" si="54"/>
        <v>1008</v>
      </c>
      <c r="AC1004" s="284">
        <f t="shared" ca="1" si="57"/>
        <v>0</v>
      </c>
      <c r="AD1004" s="284">
        <f t="shared" ca="1" si="58"/>
        <v>0</v>
      </c>
      <c r="AE1004" s="285" t="str">
        <f t="shared" ca="1" si="56"/>
        <v>0,00
0,00</v>
      </c>
    </row>
    <row r="1005" spans="26:31" x14ac:dyDescent="0.2">
      <c r="AA1005" s="283" t="str">
        <f t="shared" ca="1" si="55"/>
        <v>A994</v>
      </c>
      <c r="AB1005" s="283">
        <f t="shared" si="54"/>
        <v>1009</v>
      </c>
      <c r="AC1005" s="284">
        <f t="shared" ca="1" si="57"/>
        <v>0</v>
      </c>
      <c r="AD1005" s="284">
        <f t="shared" ca="1" si="58"/>
        <v>0</v>
      </c>
      <c r="AE1005" s="285" t="str">
        <f t="shared" ca="1" si="56"/>
        <v>0,00
0,00</v>
      </c>
    </row>
    <row r="1006" spans="26:31" x14ac:dyDescent="0.2">
      <c r="AA1006" s="283" t="str">
        <f t="shared" ca="1" si="55"/>
        <v>A995</v>
      </c>
      <c r="AB1006" s="283">
        <f t="shared" si="54"/>
        <v>1010</v>
      </c>
      <c r="AC1006" s="284">
        <f t="shared" ca="1" si="57"/>
        <v>0</v>
      </c>
      <c r="AD1006" s="284">
        <f t="shared" ca="1" si="58"/>
        <v>0</v>
      </c>
      <c r="AE1006" s="285" t="str">
        <f t="shared" ca="1" si="56"/>
        <v>0,00
0,00</v>
      </c>
    </row>
    <row r="1007" spans="26:31" x14ac:dyDescent="0.2">
      <c r="AA1007" s="283" t="str">
        <f t="shared" ca="1" si="55"/>
        <v>A996</v>
      </c>
      <c r="AB1007" s="283">
        <f t="shared" si="54"/>
        <v>1011</v>
      </c>
      <c r="AC1007" s="284">
        <f t="shared" ca="1" si="57"/>
        <v>0</v>
      </c>
      <c r="AD1007" s="284">
        <f t="shared" ca="1" si="58"/>
        <v>0</v>
      </c>
      <c r="AE1007" s="285" t="str">
        <f t="shared" ca="1" si="56"/>
        <v>0,00
0,00</v>
      </c>
    </row>
    <row r="1008" spans="26:31" x14ac:dyDescent="0.2">
      <c r="AA1008" s="283" t="str">
        <f t="shared" ca="1" si="55"/>
        <v>A997</v>
      </c>
      <c r="AB1008" s="283">
        <f t="shared" si="54"/>
        <v>1012</v>
      </c>
      <c r="AC1008" s="284">
        <f t="shared" ca="1" si="57"/>
        <v>0</v>
      </c>
      <c r="AD1008" s="284">
        <f t="shared" ca="1" si="58"/>
        <v>0</v>
      </c>
      <c r="AE1008" s="285" t="str">
        <f t="shared" ca="1" si="56"/>
        <v>0,00
0,00</v>
      </c>
    </row>
    <row r="1009" spans="27:31" x14ac:dyDescent="0.2">
      <c r="AA1009" s="283" t="str">
        <f t="shared" ca="1" si="55"/>
        <v>A998</v>
      </c>
      <c r="AB1009" s="283">
        <f t="shared" si="54"/>
        <v>1013</v>
      </c>
      <c r="AC1009" s="284">
        <f t="shared" ca="1" si="57"/>
        <v>0</v>
      </c>
      <c r="AD1009" s="284">
        <f t="shared" ca="1" si="58"/>
        <v>0</v>
      </c>
      <c r="AE1009" s="285" t="str">
        <f t="shared" ca="1" si="56"/>
        <v>0,00
0,00</v>
      </c>
    </row>
    <row r="1010" spans="27:31" x14ac:dyDescent="0.2">
      <c r="AA1010" s="283" t="str">
        <f t="shared" ca="1" si="55"/>
        <v>A999</v>
      </c>
      <c r="AB1010" s="283">
        <f t="shared" si="54"/>
        <v>1014</v>
      </c>
      <c r="AC1010" s="284">
        <f t="shared" ca="1" si="57"/>
        <v>0</v>
      </c>
      <c r="AD1010" s="284">
        <f t="shared" ca="1" si="58"/>
        <v>0</v>
      </c>
      <c r="AE1010" s="285" t="str">
        <f t="shared" ca="1" si="56"/>
        <v>0,00
0,00</v>
      </c>
    </row>
    <row r="1011" spans="27:31" x14ac:dyDescent="0.2">
      <c r="AA1011" s="283" t="str">
        <f t="shared" ca="1" si="55"/>
        <v>A1000</v>
      </c>
      <c r="AB1011" s="283">
        <f t="shared" si="54"/>
        <v>1015</v>
      </c>
      <c r="AC1011" s="284">
        <f t="shared" ca="1" si="57"/>
        <v>0</v>
      </c>
      <c r="AD1011" s="284">
        <f t="shared" ca="1" si="58"/>
        <v>0</v>
      </c>
      <c r="AE1011" s="285" t="str">
        <f t="shared" ca="1" si="56"/>
        <v>0,00
0,00</v>
      </c>
    </row>
  </sheetData>
  <sheetProtection algorithmName="SHA-512" hashValue="EYdGJvAgRQpjqmHkGZuLbtgiK0LZVnwWvDcIHtA+/BeW4LMjhNvWF9K4fEdTvKmrD2cPv9TAxEBT/RvPtELOFQ==" saltValue="dD7UsYmqY5zReJikYw5+rQ==" spinCount="100000" sheet="1" objects="1" scenarios="1"/>
  <mergeCells count="38">
    <mergeCell ref="J29:K29"/>
    <mergeCell ref="J27:K27"/>
    <mergeCell ref="E22:G22"/>
    <mergeCell ref="E12:G12"/>
    <mergeCell ref="E18:G18"/>
    <mergeCell ref="E23:G23"/>
    <mergeCell ref="B25:K25"/>
    <mergeCell ref="B26:K26"/>
    <mergeCell ref="E21:G21"/>
    <mergeCell ref="E15:G15"/>
    <mergeCell ref="E17:G17"/>
    <mergeCell ref="E13:G13"/>
    <mergeCell ref="E16:G16"/>
    <mergeCell ref="E14:G14"/>
    <mergeCell ref="E19:G19"/>
    <mergeCell ref="E20:G20"/>
    <mergeCell ref="K9:K10"/>
    <mergeCell ref="C6:F6"/>
    <mergeCell ref="J5:J7"/>
    <mergeCell ref="C9:I9"/>
    <mergeCell ref="H10:H11"/>
    <mergeCell ref="I10:I11"/>
    <mergeCell ref="AM1:AS1"/>
    <mergeCell ref="AG11:AJ11"/>
    <mergeCell ref="C10:C11"/>
    <mergeCell ref="D10:D11"/>
    <mergeCell ref="E10:G11"/>
    <mergeCell ref="AA1:AE1"/>
    <mergeCell ref="AC2:AE2"/>
    <mergeCell ref="AC3:AE3"/>
    <mergeCell ref="AA2:AB2"/>
    <mergeCell ref="AA3:AB3"/>
    <mergeCell ref="H3:H4"/>
    <mergeCell ref="B3:G4"/>
    <mergeCell ref="B1:K1"/>
    <mergeCell ref="B9:B11"/>
    <mergeCell ref="I3:I4"/>
    <mergeCell ref="J9:J11"/>
  </mergeCells>
  <phoneticPr fontId="2" type="noConversion"/>
  <dataValidations count="1">
    <dataValidation type="list" allowBlank="1" showInputMessage="1" showErrorMessage="1" sqref="C6:F6" xr:uid="{00000000-0002-0000-0800-000000000000}">
      <formula1>$AA$12:$AA$1011</formula1>
    </dataValidation>
  </dataValidations>
  <printOptions horizontalCentered="1"/>
  <pageMargins left="0.75" right="0.75" top="0.39370078740157483" bottom="0.39370078740157483" header="0" footer="0"/>
  <pageSetup paperSize="9" scale="95" orientation="portrait" r:id="rId1"/>
  <headerFooter alignWithMargins="0">
    <oddFooter>&amp;C&amp;D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9</vt:i4>
      </vt:variant>
      <vt:variant>
        <vt:lpstr>Imenovani obsegi</vt:lpstr>
      </vt:variant>
      <vt:variant>
        <vt:i4>15</vt:i4>
      </vt:variant>
    </vt:vector>
  </HeadingPairs>
  <TitlesOfParts>
    <vt:vector size="24" baseType="lpstr">
      <vt:lpstr>OSNOVNA PLAČA</vt:lpstr>
      <vt:lpstr>OBRAČUNANA OSNOVNA PLAČA</vt:lpstr>
      <vt:lpstr>7</vt:lpstr>
      <vt:lpstr>8</vt:lpstr>
      <vt:lpstr>9</vt:lpstr>
      <vt:lpstr>10</vt:lpstr>
      <vt:lpstr>11</vt:lpstr>
      <vt:lpstr>12</vt:lpstr>
      <vt:lpstr>LETNO OBVESTILO</vt:lpstr>
      <vt:lpstr>'10'!Področje_tiskanja</vt:lpstr>
      <vt:lpstr>'11'!Področje_tiskanja</vt:lpstr>
      <vt:lpstr>'12'!Področje_tiskanja</vt:lpstr>
      <vt:lpstr>'7'!Področje_tiskanja</vt:lpstr>
      <vt:lpstr>'8'!Področje_tiskanja</vt:lpstr>
      <vt:lpstr>'9'!Področje_tiskanja</vt:lpstr>
      <vt:lpstr>'LETNO OBVESTILO'!Področje_tiskanja</vt:lpstr>
      <vt:lpstr>'OBRAČUNANA OSNOVNA PLAČA'!Področje_tiskanja</vt:lpstr>
      <vt:lpstr>'OSNOVNA PLAČA'!Področje_tiskanja</vt:lpstr>
      <vt:lpstr>'10'!Tiskanje_naslovov</vt:lpstr>
      <vt:lpstr>'11'!Tiskanje_naslovov</vt:lpstr>
      <vt:lpstr>'12'!Tiskanje_naslovov</vt:lpstr>
      <vt:lpstr>'7'!Tiskanje_naslovov</vt:lpstr>
      <vt:lpstr>'8'!Tiskanje_naslovov</vt:lpstr>
      <vt:lpstr>'9'!Tiskanje_naslovov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Boro Nikić</cp:lastModifiedBy>
  <cp:lastPrinted>2008-12-24T07:38:05Z</cp:lastPrinted>
  <dcterms:created xsi:type="dcterms:W3CDTF">2007-05-31T08:52:18Z</dcterms:created>
  <dcterms:modified xsi:type="dcterms:W3CDTF">2020-08-05T13:39:14Z</dcterms:modified>
</cp:coreProperties>
</file>